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vmlDrawing1.vml" ContentType="application/vnd.openxmlformats-officedocument.vmlDrawing"/>
  <Override PartName="/xl/comments9.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Factur-X CII HOW TO READ" sheetId="1" state="visible" r:id="rId2"/>
    <sheet name="Factur-X CII D22B EXTENDED" sheetId="2" state="visible" r:id="rId3"/>
    <sheet name="Factur-X CII D16 EXTENDED" sheetId="3" state="hidden" r:id="rId4"/>
    <sheet name="Factur-X CII D22B EN16931" sheetId="4" state="visible" r:id="rId5"/>
    <sheet name="Factur-X CII D22B BASIC" sheetId="5" state="visible" r:id="rId6"/>
    <sheet name="Factur-X CII D22B BASIC WL" sheetId="6" state="visible" r:id="rId7"/>
    <sheet name="Factur-X CII D22B MINIMUM" sheetId="7" state="visible" r:id="rId8"/>
    <sheet name="Business Rules" sheetId="8" state="visible" r:id="rId9"/>
    <sheet name="Codelists" sheetId="9" state="visible" r:id="rId10"/>
    <sheet name="MODELE FACTURE LIGNES SIMPLES" sheetId="10" state="visible" r:id="rId11"/>
    <sheet name="LIGNES COMPLETES" sheetId="11" state="visible" r:id="rId12"/>
    <sheet name="INVOICE TEMPLATE SIMPLE LINES" sheetId="12" state="visible" r:id="rId13"/>
    <sheet name="TEMPLATE COMPLETE LINES" sheetId="13" state="visible" r:id="rId14"/>
  </sheets>
  <definedNames>
    <definedName function="false" hidden="false" localSheetId="7" name="_xlnm.Print_Area" vbProcedure="false">'Business Rules'!$C$2:$Y$139</definedName>
    <definedName function="false" hidden="false" localSheetId="7" name="_xlnm.Print_Titles" vbProcedure="false">'Business Rules'!$4:$4</definedName>
    <definedName function="false" hidden="true" localSheetId="7" name="_xlnm._FilterDatabase" vbProcedure="false">'Business Rules'!$A$4:$AG$4</definedName>
    <definedName function="false" hidden="true" localSheetId="8" name="_xlnm._FilterDatabase" vbProcedure="false">Codelists!$A$5:$BE$1909</definedName>
    <definedName function="false" hidden="true" localSheetId="2" name="_xlnm._FilterDatabase" vbProcedure="false">'Factur-X CII D16 EXTENDED'!$A$4:$BR$1140</definedName>
    <definedName function="false" hidden="false" localSheetId="4" name="_xlnm.Print_Area" vbProcedure="false">'Factur-X CII D22B BASIC'!$D$3:$AB$239</definedName>
    <definedName function="false" hidden="false" localSheetId="4" name="_xlnm.Print_Titles" vbProcedure="false">'Factur-X CII D22B BASIC'!$3:$4</definedName>
    <definedName function="false" hidden="true" localSheetId="4" name="_xlnm._FilterDatabase" vbProcedure="false">'Factur-X CII D22B BASIC'!$A$4:$BT$239</definedName>
    <definedName function="false" hidden="false" localSheetId="5" name="_xlnm.Print_Area" vbProcedure="false">'Factur-X CII D22B BASIC WL'!$D$3:$AB$188</definedName>
    <definedName function="false" hidden="false" localSheetId="5" name="_xlnm.Print_Titles" vbProcedure="false">'Factur-X CII D22B BASIC WL'!$4:$4</definedName>
    <definedName function="false" hidden="true" localSheetId="5" name="_xlnm._FilterDatabase" vbProcedure="false">'Factur-X CII D22B BASIC WL'!$A$4:$BT$188</definedName>
    <definedName function="false" hidden="false" localSheetId="3" name="_xlnm.Print_Area" vbProcedure="false">'Factur-X CII D22B EN16931'!$D$3:$AB$315</definedName>
    <definedName function="false" hidden="false" localSheetId="3" name="_xlnm.Print_Titles" vbProcedure="false">'Factur-X CII D22B EN16931'!$3:$4</definedName>
    <definedName function="false" hidden="true" localSheetId="3" name="_xlnm._FilterDatabase" vbProcedure="false">'Factur-X CII D22B EN16931'!$A$4:$BT$315</definedName>
    <definedName function="false" hidden="true" localSheetId="1" name="_xlnm._FilterDatabase" vbProcedure="false">'Factur-X CII D22B EXTENDED'!$A$4:$BQ$1140</definedName>
    <definedName function="false" hidden="false" localSheetId="6" name="_xlnm.Print_Area" vbProcedure="false">'Factur-X CII D22B MINIMUM'!$D$3:$AB$44</definedName>
    <definedName function="false" hidden="false" localSheetId="6" name="_xlnm.Print_Titles" vbProcedure="false">'Factur-X CII D22B MINIMUM'!$4:$4</definedName>
    <definedName function="false" hidden="true" localSheetId="6" name="_xlnm._FilterDatabase" vbProcedure="false">'Factur-X CII D22B MINIMUM'!$A$4:$BT$44</definedName>
    <definedName function="false" hidden="true" localSheetId="0" name="_xlnm._FilterDatabase" vbProcedure="false">'Factur-X CII HOW TO READ'!$A$4:$BS$4</definedName>
    <definedName function="false" hidden="false" localSheetId="11" name="_xlnm.Print_Area" vbProcedure="false">'INVOICE TEMPLATE SIMPLE LINES'!$B$3:$I$66</definedName>
    <definedName function="false" hidden="false" localSheetId="10" name="_xlnm.Print_Area" vbProcedure="false">'LIGNES COMPLETES'!$B$1:$Q$16</definedName>
    <definedName function="false" hidden="false" localSheetId="9" name="_xlnm.Print_Area" vbProcedure="false">'MODELE FACTURE LIGNES SIMPLES'!$B$3:$I$66</definedName>
    <definedName function="false" hidden="false" localSheetId="12" name="_xlnm.Print_Area" vbProcedure="false">'TEMPLATE COMPLETE LINES'!$B$1:$Q$16</definedName>
    <definedName function="false" hidden="false" localSheetId="0" name="_Toc418599466" vbProcedure="false">'factur-x cii how to read'!#ref!</definedName>
    <definedName function="false" hidden="false" localSheetId="2" name="_Toc418599466" vbProcedure="false">'factur-x cii d16 extended'!#ref!</definedName>
    <definedName function="false" hidden="false" localSheetId="3" name="_Toc418599466" vbProcedure="false">'factur-x cii d22b en16931'!#ref!</definedName>
    <definedName function="false" hidden="false" localSheetId="4" name="_Toc418599466" vbProcedure="false">'factur-x cii d22b basic'!#ref!</definedName>
    <definedName function="false" hidden="false" localSheetId="5" name="_Toc418599466" vbProcedure="false">'factur-x cii d22b basic wl'!#ref!</definedName>
    <definedName function="false" hidden="false" localSheetId="6" name="_Toc418599466" vbProcedure="false">'factur-x cii d22b minimum'!#ref!</definedName>
    <definedName function="false" hidden="false" localSheetId="9" name="Print_Area" vbProcedure="false">'MODELE FACTURE LIGNES SIMPLES'!$B$3:$I$64</definedName>
    <definedName function="false" hidden="false" localSheetId="11" name="Print_Area" vbProcedure="false">'INVOICE TEMPLATE SIMPLE LINES'!$B$3:$I$64</definedName>
  </definedNames>
  <calcPr iterateCount="100" refMode="A1" iterate="false" iterateDelta="0.0001"/>
  <extLst>
    <ext xmlns:loext="http://schemas.libreoffice.org/" uri="{7626C862-2A13-11E5-B345-FEFF819CDC9F}">
      <loext:extCalcPr stringRefSyntax="ExcelA1"/>
    </ext>
  </extLst>
</workbook>
</file>

<file path=xl/comments9.xml><?xml version="1.0" encoding="utf-8"?>
<comments xmlns="http://schemas.openxmlformats.org/spreadsheetml/2006/main" xmlns:xdr="http://schemas.openxmlformats.org/drawingml/2006/spreadsheetDrawing">
  <authors>
    <author> </author>
  </authors>
  <commentList>
    <comment ref="AN5" authorId="0">
      <text>
        <r>
          <rPr>
            <sz val="11"/>
            <color rgb="FF000000"/>
            <rFont val="Calibri"/>
            <family val="2"/>
            <charset val="1"/>
          </rPr>
          <t xml:space="preserve">Philip Helger:
</t>
        </r>
        <r>
          <rPr>
            <sz val="8"/>
            <color rgb="FF000000"/>
            <rFont val="Tahoma"/>
            <family val="2"/>
            <charset val="1"/>
          </rPr>
          <t xml:space="preserve">ISO6523 identifier</t>
        </r>
      </text>
    </comment>
  </commentList>
</comments>
</file>

<file path=xl/sharedStrings.xml><?xml version="1.0" encoding="utf-8"?>
<sst xmlns="http://schemas.openxmlformats.org/spreadsheetml/2006/main" count="68252" uniqueCount="19109">
  <si>
    <t xml:space="preserve">Factur-X 1.0.07</t>
  </si>
  <si>
    <t xml:space="preserve">UN/CEFACT XML D22B : Factur-X, EXTENDED</t>
  </si>
  <si>
    <t xml:space="preserve">BT (YES) or not (NO)</t>
  </si>
  <si>
    <t xml:space="preserve">Change 1.0.06</t>
  </si>
  <si>
    <t xml:space="preserve">Change 1.0.07</t>
  </si>
  <si>
    <t xml:space="preserve">CDE</t>
  </si>
  <si>
    <t xml:space="preserve">ID</t>
  </si>
  <si>
    <t xml:space="preserve">ID Annexe 1 Spec FR</t>
  </si>
  <si>
    <t xml:space="preserve">Xsd Level </t>
  </si>
  <si>
    <t xml:space="preserve">EN16931 Semantic Cardinality</t>
  </si>
  <si>
    <t xml:space="preserve">Business Term</t>
  </si>
  <si>
    <t xml:space="preserve">Description</t>
  </si>
  <si>
    <t xml:space="preserve">Usage Note</t>
  </si>
  <si>
    <t xml:space="preserve">CIUS (CORE INVOICE USAGE SPECIFICATION)</t>
  </si>
  <si>
    <t xml:space="preserve">Business rule</t>
  </si>
  <si>
    <t xml:space="preserve">Semantic data type</t>
  </si>
  <si>
    <t xml:space="preserve">XML Cardinality</t>
  </si>
  <si>
    <t xml:space="preserve">EXT PROFILES
Cardinality</t>
  </si>
  <si>
    <t xml:space="preserve">Xpath XML UN/CEFACT22B-Norme</t>
  </si>
  <si>
    <t xml:space="preserve">DT</t>
  </si>
  <si>
    <t xml:space="preserve">Type</t>
  </si>
  <si>
    <t xml:space="preserve">CII Cardinality</t>
  </si>
  <si>
    <t xml:space="preserve">Match</t>
  </si>
  <si>
    <t xml:space="preserve">Rules</t>
  </si>
  <si>
    <t xml:space="preserve">MINIMUM</t>
  </si>
  <si>
    <t xml:space="preserve">BASIC WL</t>
  </si>
  <si>
    <t xml:space="preserve">BASIC</t>
  </si>
  <si>
    <t xml:space="preserve">EN 16931</t>
  </si>
  <si>
    <t xml:space="preserve">EXTENDED-CTC-FR</t>
  </si>
  <si>
    <t xml:space="preserve">EXTENDED-B2B-FR</t>
  </si>
  <si>
    <t xml:space="preserve">EXTENDED</t>
  </si>
  <si>
    <t xml:space="preserve">Profile
Factur-x</t>
  </si>
  <si>
    <t xml:space="preserve">Profile SUBSET EXTENDED</t>
  </si>
  <si>
    <t xml:space="preserve">Parent</t>
  </si>
  <si>
    <t xml:space="preserve">Child</t>
  </si>
  <si>
    <t xml:space="preserve">Nb parent above</t>
  </si>
  <si>
    <t xml:space="preserve">ID Annexe 1 Spec Externes FR</t>
  </si>
  <si>
    <t xml:space="preserve">EN16931 Semantic Cardinalité</t>
  </si>
  <si>
    <t xml:space="preserve">Terme métier FR</t>
  </si>
  <si>
    <t xml:space="preserve">Description FR</t>
  </si>
  <si>
    <t xml:space="preserve">Note d'utilisation</t>
  </si>
  <si>
    <t xml:space="preserve">Spécification d'usage (CIUS)</t>
  </si>
  <si>
    <t xml:space="preserve">Règles métier</t>
  </si>
  <si>
    <t xml:space="preserve">EN16931</t>
  </si>
  <si>
    <t xml:space="preserve">ID of BT/BG</t>
  </si>
  <si>
    <t xml:space="preserve">ID for EXTENDED-CTC-FR (Annexe 1 French Reform)</t>
  </si>
  <si>
    <t xml:space="preserve">Level in CII</t>
  </si>
  <si>
    <t xml:space="preserve">Semantic Cardinality as in EN16931 + EXTENDED</t>
  </si>
  <si>
    <t xml:space="preserve">Name of BT / BG</t>
  </si>
  <si>
    <t xml:space="preserve">Descriptio of BT / BG</t>
  </si>
  <si>
    <t xml:space="preserve">Usage Note of BT / BG</t>
  </si>
  <si>
    <t xml:space="preserve">CIUS (Chorus Pro or other)</t>
  </si>
  <si>
    <t xml:space="preserve">EN16931 BR which applies to this BT</t>
  </si>
  <si>
    <t xml:space="preserve">Cardinality of EN16931, BASIC, BASIC WL, MINIMUM profiles</t>
  </si>
  <si>
    <t xml:space="preserve">Cardinality of EXTENDED profile, oarnge if different from EN16931</t>
  </si>
  <si>
    <t xml:space="preserve">Xpath (1 line per level)</t>
  </si>
  <si>
    <t xml:space="preserve">Xpath</t>
  </si>
  <si>
    <t xml:space="preserve">Data Type</t>
  </si>
  <si>
    <t xml:space="preserve">Tpe of BT / BG
E : Element
A: Attribute
G : Group
EG : Group Extended</t>
  </si>
  <si>
    <t xml:space="preserve">Cardinality of full CII</t>
  </si>
  <si>
    <t xml:space="preserve">Profiles (filter with "X" to get the profile)
EXTENDED-CTC-FR and EXTENDED-B2B-FR are subset of EXTENDED (with no specific xsd and schematron in the documentation)</t>
  </si>
  <si>
    <t xml:space="preserve">Profile organised as Russian dolls from MINIMUM to EXTENDED</t>
  </si>
  <si>
    <t xml:space="preserve">Profile includingEXTENDED SUBSET</t>
  </si>
  <si>
    <t xml:space="preserve">Control, to be ignored</t>
  </si>
  <si>
    <t xml:space="preserve">ID du BT/BG</t>
  </si>
  <si>
    <t xml:space="preserve">ID du profil EXTENDED-CTC-FR (Annexe 1 French Reform)</t>
  </si>
  <si>
    <t xml:space="preserve">Cardinalité Semantique dans EN16931 + EXTENDED</t>
  </si>
  <si>
    <t xml:space="preserve">Nom du BT / BG</t>
  </si>
  <si>
    <t xml:space="preserve">Descriptio des BT / BG</t>
  </si>
  <si>
    <t xml:space="preserve">Note d'usage des BT / BG</t>
  </si>
  <si>
    <t xml:space="preserve">CIUS (Spécification d'usage) (Chorus Pro or other)</t>
  </si>
  <si>
    <t xml:space="preserve">Règle de Gestion (BR) EN16931 quis 'applique sur le BT</t>
  </si>
  <si>
    <t xml:space="preserve">Cardinalité commmune des profils EN16931, BASIC, BASIC WL, MINIMUM</t>
  </si>
  <si>
    <t xml:space="preserve">Xpath (1ligne par niveau)</t>
  </si>
  <si>
    <t xml:space="preserve">Type de BT / BG
E : Element
A: Attribute
G : Group
EG : Group Extended</t>
  </si>
  <si>
    <t xml:space="preserve">Cardinalité du CII complet (ne peut pas être dépassée)</t>
  </si>
  <si>
    <t xml:space="preserve">Change ?</t>
  </si>
  <si>
    <t xml:space="preserve">Level</t>
  </si>
  <si>
    <t xml:space="preserve">EN16931 Cardinality</t>
  </si>
  <si>
    <t xml:space="preserve">Xpath XML UN/CEFACT16B-Norme</t>
  </si>
  <si>
    <t xml:space="preserve">Card.</t>
  </si>
  <si>
    <t xml:space="preserve">Profiles</t>
  </si>
  <si>
    <t xml:space="preserve">NEW Profile</t>
  </si>
  <si>
    <t xml:space="preserve">BG-0</t>
  </si>
  <si>
    <t xml:space="preserve">Invoice</t>
  </si>
  <si>
    <t xml:space="preserve">/rsm:CrossIndustryInvoice</t>
  </si>
  <si>
    <t xml:space="preserve">Facture</t>
  </si>
  <si>
    <t xml:space="preserve">BG-2</t>
  </si>
  <si>
    <t xml:space="preserve">1..1</t>
  </si>
  <si>
    <t xml:space="preserve">PROCESS CONTROL</t>
  </si>
  <si>
    <t xml:space="preserve">A group of business terms providing information on the business process and rules applicable to the Invoice document.</t>
  </si>
  <si>
    <t xml:space="preserve">/rsm:CrossIndustryInvoice/rsm:ExchangedDocumentContext</t>
  </si>
  <si>
    <t xml:space="preserve">CONTRÔLE DU PROCESSUS</t>
  </si>
  <si>
    <t xml:space="preserve">Groupe de termes métiers fournissant des informations sur le processus métier et les règles applicables au document Facture.</t>
  </si>
  <si>
    <t xml:space="preserve">BT-X-1-00</t>
  </si>
  <si>
    <t xml:space="preserve">0..1</t>
  </si>
  <si>
    <t xml:space="preserve">Test Indicator</t>
  </si>
  <si>
    <t xml:space="preserve">The Indicator type may be used when implementing a new system in order to mark the invoice as „test invoice“.</t>
  </si>
  <si>
    <t xml:space="preserve">To be used only in case of a test invoice, with Indicator = true</t>
  </si>
  <si>
    <t xml:space="preserve">/rsm:CrossIndustryInvoice/rsm:ExchangedDocumentContext/ram:TestIndicator</t>
  </si>
  <si>
    <t xml:space="preserve">Indicateur de test</t>
  </si>
  <si>
    <t xml:space="preserve">L'indicateur de test peut être utilisé lors de la mise en œuvre d'un nouveau système. Il permet de marquer la facture comme un "test" et donc de ne pas entraîner de problèmes de TVA.</t>
  </si>
  <si>
    <t xml:space="preserve">A utiliser uniquement dans le cas d'une facture test, avec Indicateur = true</t>
  </si>
  <si>
    <t xml:space="preserve">BT-X-1</t>
  </si>
  <si>
    <t xml:space="preserve">Test Indicator, value</t>
  </si>
  <si>
    <t xml:space="preserve">Indicator</t>
  </si>
  <si>
    <t xml:space="preserve">/rsm:CrossIndustryInvoice/rsm:ExchangedDocumentContext/ram:TestIndicator/udt:Indicator</t>
  </si>
  <si>
    <t xml:space="preserve">XI</t>
  </si>
  <si>
    <t xml:space="preserve">Indicateur de test, valeur</t>
  </si>
  <si>
    <t xml:space="preserve">BT-23-00</t>
  </si>
  <si>
    <t xml:space="preserve">Grouping of business context information</t>
  </si>
  <si>
    <t xml:space="preserve">/rsm:CrossIndustryInvoice/rsm:ExchangedDocumentContext/ram:BusinessProcessSpecifiedDocumentContextParameter</t>
  </si>
  <si>
    <t xml:space="preserve">0..n</t>
  </si>
  <si>
    <t xml:space="preserve">Groupe d'informations sur le contexte commercial</t>
  </si>
  <si>
    <t xml:space="preserve">BT-23</t>
  </si>
  <si>
    <t xml:space="preserve">Business process type</t>
  </si>
  <si>
    <t xml:space="preserve">Identifies the business process context in which the transaction appears, to enable the Buyer to process the Invoice in an appropriate way.</t>
  </si>
  <si>
    <t xml:space="preserve">To be specifid by the Buyer.</t>
  </si>
  <si>
    <t xml:space="preserve">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t>
  </si>
  <si>
    <t xml:space="preserve">Text</t>
  </si>
  <si>
    <t xml:space="preserve">/rsm:CrossIndustryInvoice/rsm:ExchangedDocumentContext/ram:BusinessProcessSpecifiedDocumentContextParameter/ram:ID</t>
  </si>
  <si>
    <t xml:space="preserve">T</t>
  </si>
  <si>
    <t xml:space="preserve">CAR-3</t>
  </si>
  <si>
    <t xml:space="preserve">Identifiant de type de processus métier</t>
  </si>
  <si>
    <t xml:space="preserve">Identifie le contexte de processus métier dans lequel se déroule l'opération. Permet à l'Acheteur de traiter la Facture de manière appropriée.</t>
  </si>
  <si>
    <t xml:space="preserve">A spécifier par l'Acheteur.</t>
  </si>
  <si>
    <t xml:space="preserve">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t>
  </si>
  <si>
    <t xml:space="preserve">BT-24-00</t>
  </si>
  <si>
    <t xml:space="preserve">Grouping of application recommendation information</t>
  </si>
  <si>
    <t xml:space="preserve">/rsm:CrossIndustryInvoice/rsm:ExchangedDocumentContext/ram:GuidelineSpecifiedDocumentContextParameter</t>
  </si>
  <si>
    <t xml:space="preserve">Groupe d'informations des lignes directrices</t>
  </si>
  <si>
    <t xml:space="preserve">BT-24</t>
  </si>
  <si>
    <t xml:space="preserve">Specification identifier</t>
  </si>
  <si>
    <t xml:space="preserve">An identification of the specification containing the total set of rules regarding semantic content, cardinalities and business rules to which the data contained in the instance document conforms.</t>
  </si>
  <si>
    <t xml:space="preserve">This identifies compiance or conformance to this document. Conformant invoices specify: urn:cen.eu:en16931:2017. Invoices, compliant to a user specification may identify that user specification here. No identification scheme is to be used.</t>
  </si>
  <si>
    <t xml:space="preserve">For Profile EXTENDED : urn:cen.eu:en16931:2017#conformant#urn:factur-x.eu:1p0:extended</t>
  </si>
  <si>
    <t xml:space="preserve">BR-1: An Invoice shall have a Specification identifier (BT-24).</t>
  </si>
  <si>
    <t xml:space="preserve">Identifier</t>
  </si>
  <si>
    <t xml:space="preserve">/rsm:CrossIndustryInvoice/rsm:ExchangedDocumentContext/ram:GuidelineSpecifiedDocumentContextParameter/ram:ID</t>
  </si>
  <si>
    <t xml:space="preserve">I</t>
  </si>
  <si>
    <t xml:space="preserve">CAR-2, CAR-3</t>
  </si>
  <si>
    <t xml:space="preserve">Identification de spécification</t>
  </si>
  <si>
    <t xml:space="preserve">Identification de la spécification contenant la totalité des règles concernant le contenu sémantique, les cardinalités et les règles opérationnelles auxquelles se conforment les données contenues dans l’instance de document.</t>
  </si>
  <si>
    <t xml:space="preserve">Elle identifie la norme de facturation européenne ainsi que les éventuelles extensions appliquées.
L'identification peut inclure la version de la spécification.</t>
  </si>
  <si>
    <t xml:space="preserve">Pour le Profil EXTENDED : urn:cen.eu:en16931:2017#conformant#urn:factur-x.eu:1p0:extended</t>
  </si>
  <si>
    <t xml:space="preserve">BR-1 : Une Facture doit avoir un Identifiant de spécification (BT-24).</t>
  </si>
  <si>
    <t xml:space="preserve">BT-1-00</t>
  </si>
  <si>
    <t xml:space="preserve">Grouping of characteristics that affect the entire document</t>
  </si>
  <si>
    <t xml:space="preserve">/rsm:CrossIndustryInvoice/rsm:ExchangedDocument</t>
  </si>
  <si>
    <t xml:space="preserve">Groupe de propriétés concernant l'ensemble du document</t>
  </si>
  <si>
    <t xml:space="preserve">BT-1</t>
  </si>
  <si>
    <t xml:space="preserve">Invoice number</t>
  </si>
  <si>
    <t xml:space="preserve">A unique identification of the Invoice.</t>
  </si>
  <si>
    <t xml:space="preserve">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t>
  </si>
  <si>
    <t xml:space="preserve">CHORUSPRO: the invoice number is limited to 20 characters</t>
  </si>
  <si>
    <t xml:space="preserve">BR-2: An Invoice shall have an Invoice number (BT-1).</t>
  </si>
  <si>
    <t xml:space="preserve">/rsm:CrossIndustryInvoice/rsm:ExchangedDocument/ram:ID</t>
  </si>
  <si>
    <t xml:space="preserve">Numéro de facture</t>
  </si>
  <si>
    <t xml:space="preserve">Identification unique de la Facture.</t>
  </si>
  <si>
    <t xml:space="preserve">Numéro séquentiel requis à l'Article 226(2) de la Directive 2006/112/CE [2], pour identifier la Facture de façon unique. Il peut être basé sur une ou plusieurs séries, qui peuvent comporter des caractères alphanumériques.</t>
  </si>
  <si>
    <t xml:space="preserve">CHORUSPRO : le numéro de facture est limité à 20 caractères</t>
  </si>
  <si>
    <t xml:space="preserve">BR-2 : Une Facture doit avoir un Numéro de facture (BT-1).</t>
  </si>
  <si>
    <t xml:space="preserve">BT-X-2</t>
  </si>
  <si>
    <t xml:space="preserve">Document name</t>
  </si>
  <si>
    <t xml:space="preserve">Text is the actual wording of anything written or printed. This EN 16931_ Text. Type is based on the Text. Type as defined in ISO 15000-5:2014, Annex B. Line breaks in the text may be present.</t>
  </si>
  <si>
    <t xml:space="preserve">/rsm:CrossIndustryInvoice/rsm:ExchangedDocument/ram:Name</t>
  </si>
  <si>
    <t xml:space="preserve">Texte. Type</t>
  </si>
  <si>
    <t xml:space="preserve">Texte libre, en type texte</t>
  </si>
  <si>
    <t xml:space="preserve">BT-3</t>
  </si>
  <si>
    <t xml:space="preserve">Invoice type code</t>
  </si>
  <si>
    <t xml:space="preserve">A code specifying the functional type of the Invoice.</t>
  </si>
  <si>
    <t xml:space="preserve">Commercial invoices and credit notes are defined according the entries in UNTDID 1001 [6]. 
Other  entries of UNTDID 1001 [6] with specific invoices or credit notes may be used if applicable.</t>
  </si>
  <si>
    <t xml:space="preserve">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t>
  </si>
  <si>
    <t xml:space="preserve">BR-4: An Invoice shall have an Invoice type code (BT-3).</t>
  </si>
  <si>
    <t xml:space="preserve">Code</t>
  </si>
  <si>
    <t xml:space="preserve">/rsm:CrossIndustryInvoice/rsm:ExchangedDocument/ram:TypeCode</t>
  </si>
  <si>
    <t xml:space="preserve">C</t>
  </si>
  <si>
    <t xml:space="preserve">CAR-2</t>
  </si>
  <si>
    <t xml:space="preserve">Type de facture en code</t>
  </si>
  <si>
    <t xml:space="preserve">Code spécifiant le type fonctionnel de la Facture.</t>
  </si>
  <si>
    <t xml:space="preserve">Les factures commerciales et les notes de crédit sont définies selon les entrées issues de la liste UNTDID 1001 [6].
Les autres entrées de la liste UNTDID 1001 [6] concernant des factures ou des notes de crédit spécifiques peuvent être utilisées, le cas échéant.</t>
  </si>
  <si>
    <t xml:space="preserve">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t>
  </si>
  <si>
    <t xml:space="preserve">BR-4 : Une Facture doit avoir un Code de type de facture (BT-3).</t>
  </si>
  <si>
    <t xml:space="preserve">BT-2-00</t>
  </si>
  <si>
    <t xml:space="preserve">Invoice issue date, Content</t>
  </si>
  <si>
    <t xml:space="preserve">The date when the Invoice was issued.</t>
  </si>
  <si>
    <t xml:space="preserve">Date</t>
  </si>
  <si>
    <t xml:space="preserve">/rsm:CrossIndustryInvoice/rsm:ExchangedDocument/ram:IssueDateTime</t>
  </si>
  <si>
    <t xml:space="preserve">D</t>
  </si>
  <si>
    <t xml:space="preserve">Date d'émission de la facture</t>
  </si>
  <si>
    <t xml:space="preserve">BT-2</t>
  </si>
  <si>
    <t xml:space="preserve">Invoice issue date</t>
  </si>
  <si>
    <t xml:space="preserve">CHORUSPRO: the issue date must be before or equal to the deposit date.</t>
  </si>
  <si>
    <t xml:space="preserve">BR-3: An Invoice shall have an Invoice issue date (BT-2).</t>
  </si>
  <si>
    <t xml:space="preserve">/rsm:CrossIndustryInvoice/rsm:ExchangedDocument/ram:IssueDateTime/udt:DateTimeString</t>
  </si>
  <si>
    <t xml:space="preserve">Date à laquelle la Facture a été émise.</t>
  </si>
  <si>
    <t xml:space="preserve">CHORUSPRO : la date d'émission doit être antérieure ou égale à la date de dépôt.</t>
  </si>
  <si>
    <t xml:space="preserve">BR-3 : Une Facture doit avoir une date d'émission de la facture (BT-2).</t>
  </si>
  <si>
    <t xml:space="preserve">BT-2-0</t>
  </si>
  <si>
    <t xml:space="preserve">Date, format</t>
  </si>
  <si>
    <t xml:space="preserve">Only value "102"</t>
  </si>
  <si>
    <t xml:space="preserve">/rsm:CrossIndustryInvoice/rsm:ExchangedDocument/ram:IssueDateTime/udt:DateTimeString/@format</t>
  </si>
  <si>
    <t xml:space="preserve">Seule la valeur "102" est retenue</t>
  </si>
  <si>
    <t xml:space="preserve">BT-X-3-00</t>
  </si>
  <si>
    <t xml:space="preserve">Copy Indicator</t>
  </si>
  <si>
    <t xml:space="preserve">Indicates if the invoice document is a copy of another invoice document.</t>
  </si>
  <si>
    <t xml:space="preserve">With indicator = true, the document is a copy.</t>
  </si>
  <si>
    <t xml:space="preserve">/rsm:CrossIndustryInvoice/rsm:ExchangedDocument/ram:CopyIndicator</t>
  </si>
  <si>
    <t xml:space="preserve">Indicateur de copie</t>
  </si>
  <si>
    <t xml:space="preserve">Indique si la facture est une copie d'une autre facture.</t>
  </si>
  <si>
    <t xml:space="preserve">Si indicateur = true, le document est une copie.</t>
  </si>
  <si>
    <t xml:space="preserve">BT-X-3</t>
  </si>
  <si>
    <t xml:space="preserve">Copy indicator, value</t>
  </si>
  <si>
    <t xml:space="preserve">/rsm:CrossIndustryInvoice/rsm:ExchangedDocument/ram:CopyIndicator/udt:Indicator</t>
  </si>
  <si>
    <t xml:space="preserve">Indicateur de copie, valeur</t>
  </si>
  <si>
    <t xml:space="preserve">BT-X-4</t>
  </si>
  <si>
    <t xml:space="preserve">Invoice language code</t>
  </si>
  <si>
    <t xml:space="preserve">Indicates the language used in the invoice document.</t>
  </si>
  <si>
    <t xml:space="preserve">Valid languages are registered with the ISO 639-2 "Codes for the representation of names of languages" Maintenance Agency.</t>
  </si>
  <si>
    <t xml:space="preserve">/rsm:CrossIndustryInvoice/rsm:ExchangedDocument/ram:LanguageID</t>
  </si>
  <si>
    <t xml:space="preserve">Langue de la facture en code</t>
  </si>
  <si>
    <t xml:space="preserve">Indique la langue utilisée dans la facture.</t>
  </si>
  <si>
    <t xml:space="preserve">Les listes de langues valides sont enregistrées auprès de l'Agence de maintenance de l'ISO 639-2 "Codes pour la représentation des noms de langues".</t>
  </si>
  <si>
    <t xml:space="preserve">BG-1</t>
  </si>
  <si>
    <t xml:space="preserve">INVOICE NOTE</t>
  </si>
  <si>
    <t xml:space="preserve">A group of business terms providing textual notes that are relevant for the invoice, together with an indication of the note subject.</t>
  </si>
  <si>
    <t xml:space="preserve">/rsm:CrossIndustryInvoice/rsm:ExchangedDocument/ram:IncludedNote</t>
  </si>
  <si>
    <t xml:space="preserve">NOTE DE FACTURE</t>
  </si>
  <si>
    <t xml:space="preserve">Groupe de termes métier fournissant des notes en texte pertinentes dans la facture, associées à un indicateur précisant le sujet de la note.</t>
  </si>
  <si>
    <t xml:space="preserve">BT-X-5</t>
  </si>
  <si>
    <t xml:space="preserve">Free text on header level (qualifying the content)</t>
  </si>
  <si>
    <t xml:space="preserve">A code to classify the content of the invoice note.</t>
  </si>
  <si>
    <t xml:space="preserve">The code is bilaterally agreed on and must have the same meaning as BT-22.</t>
  </si>
  <si>
    <t xml:space="preserve">/rsm:CrossIndustryInvoice/rsm:ExchangedDocument/ram:IncludedNote/ram:ContentCode</t>
  </si>
  <si>
    <t xml:space="preserve">Note de facture en code</t>
  </si>
  <si>
    <t xml:space="preserve">Code permettant de classer le contenu de la note de facturation.</t>
  </si>
  <si>
    <t xml:space="preserve">Le code est convenu bilatéralement et doit avoir la même signification que le BT-22.</t>
  </si>
  <si>
    <t xml:space="preserve">BT-22</t>
  </si>
  <si>
    <t xml:space="preserve">Invoice note</t>
  </si>
  <si>
    <t xml:space="preserve">A textual note that gives unstructured information that is relevant to the Invoice as a whole.</t>
  </si>
  <si>
    <t xml:space="preserve">Such as the reason for any correction or assignment note in case the invoice has been factored.</t>
  </si>
  <si>
    <t xml:space="preserve">/rsm:CrossIndustryInvoice/rsm:ExchangedDocument/ram:IncludedNote/ram:Content</t>
  </si>
  <si>
    <t xml:space="preserve">Note de facture</t>
  </si>
  <si>
    <t xml:space="preserve">Sujet de la note en texte suivant.</t>
  </si>
  <si>
    <t xml:space="preserve">Doit être choisi permi les codes disponibles dans la liste UNTDID 4451 [6].</t>
  </si>
  <si>
    <t xml:space="preserve">BT-21</t>
  </si>
  <si>
    <t xml:space="preserve">Invoice note subject code</t>
  </si>
  <si>
    <t xml:space="preserve">The subject of the textual note in BT-22.</t>
  </si>
  <si>
    <t xml:space="preserve">To be chosen from the entries in UNTDID 4451 [6].</t>
  </si>
  <si>
    <t xml:space="preserve">Among the list, the following codes can be used:
AAI: General Information
SUR: Supplier Notes
REG: Regulatory information
ABL: Legal Information
TXD: Tax Information
CUS: Customs Information</t>
  </si>
  <si>
    <t xml:space="preserve">/rsm:CrossIndustryInvoice/rsm:ExchangedDocument/ram:IncludedNote/ram:SubjectCode</t>
  </si>
  <si>
    <t xml:space="preserve">Sujet de la note de facture en code</t>
  </si>
  <si>
    <t xml:space="preserve">Parmi la liste, les codes suivant peuvent notamment être utilisés :
AAI : Information générale
SUR : Remarques fournisseur
REG : Information réglementaire
ABL : Information légale
TXD :  Information fiscale
CUS : Information douanière</t>
  </si>
  <si>
    <t xml:space="preserve">BT-X-6-000</t>
  </si>
  <si>
    <t xml:space="preserve">Contractual due date of the invoice</t>
  </si>
  <si>
    <t xml:space="preserve">Indication of the due date of the invoice if this differs from the payment.</t>
  </si>
  <si>
    <t xml:space="preserve">Information only required if the contractual due date differs from due date of the payment (i.e. for SEPA direct debit).</t>
  </si>
  <si>
    <t xml:space="preserve">/rsm:CrossIndustryInvoice/rsm:ExchangedDocument/ram:EffectiveSpecifiedPeriod</t>
  </si>
  <si>
    <t xml:space="preserve">Date d'échéance contractuelle</t>
  </si>
  <si>
    <t xml:space="preserve">Indication de la date d'échéance de la facture si celle-ci est différente du paiement.</t>
  </si>
  <si>
    <t xml:space="preserve">Utilisé si la date d'échéance contractuelle est différente de la date d'échéance (par exemple dans le cas de virements SEPA).</t>
  </si>
  <si>
    <t xml:space="preserve">BT-X-6-00</t>
  </si>
  <si>
    <t xml:space="preserve">/rsm:CrossIndustryInvoice/rsm:ExchangedDocument/ram:EffectiveSpecifiedPeriod/ram:CompleteDateTime</t>
  </si>
  <si>
    <t xml:space="preserve">BT-X-6</t>
  </si>
  <si>
    <t xml:space="preserve">Contractual due date of the invoice, value</t>
  </si>
  <si>
    <t xml:space="preserve">/rsm:CrossIndustryInvoice/rsm:ExchangedDocument/ram:EffectiveSpecifiedPeriod/ram:CompleteDateTime/udt:DateTimeString</t>
  </si>
  <si>
    <t xml:space="preserve">Date d'échéance contractuelle, valeur</t>
  </si>
  <si>
    <t xml:space="preserve">BT-X-6-0</t>
  </si>
  <si>
    <t xml:space="preserve">/rsm:CrossIndustryInvoice/rsm:ExchangedDocument/ram:EffectiveSpecifiedPeriod/ram:CompleteDateTime/udt:DateTimeString/@format</t>
  </si>
  <si>
    <t xml:space="preserve">BG-25-00</t>
  </si>
  <si>
    <t xml:space="preserve">Grouping of information about the business transaction</t>
  </si>
  <si>
    <t xml:space="preserve">/rsm:CrossIndustryInvoice/rsm:SupplyChainTradeTransaction</t>
  </si>
  <si>
    <t xml:space="preserve">Groupe d'information sur la transaction commerciale</t>
  </si>
  <si>
    <t xml:space="preserve">BG-25</t>
  </si>
  <si>
    <t xml:space="preserve">1..n</t>
  </si>
  <si>
    <t xml:space="preserve">INVOICE LINE</t>
  </si>
  <si>
    <t xml:space="preserve">A group of business terms providing information on individual Invoice lines.</t>
  </si>
  <si>
    <t xml:space="preserve">/rsm:CrossIndustryInvoice/rsm:SupplyChainTradeTransaction/ram:IncludedSupplyChainTradeLineItem</t>
  </si>
  <si>
    <t xml:space="preserve">LIGNE DE FACTURE</t>
  </si>
  <si>
    <t xml:space="preserve">Groupe de termes métiers fournissant des informations sur des lignes de Facture individuelles.</t>
  </si>
  <si>
    <t xml:space="preserve">BT-126-00</t>
  </si>
  <si>
    <t xml:space="preserve">Grouping of general position information</t>
  </si>
  <si>
    <t xml:space="preserve">/rsm:CrossIndustryInvoice/rsm:SupplyChainTradeTransaction/ram:IncludedSupplyChainTradeLineItem/ram:AssociatedDocumentLineDocument</t>
  </si>
  <si>
    <t xml:space="preserve">Groupe d'informations générales de ligne</t>
  </si>
  <si>
    <t xml:space="preserve">BT-126</t>
  </si>
  <si>
    <t xml:space="preserve">Invoice line identifier</t>
  </si>
  <si>
    <t xml:space="preserve">A unique identifier for the individual line within the Invoice.</t>
  </si>
  <si>
    <t xml:space="preserve">/rsm:CrossIndustryInvoice/rsm:SupplyChainTradeTransaction/ram:IncludedSupplyChainTradeLineItem/ram:AssociatedDocumentLineDocument/ram:LineID</t>
  </si>
  <si>
    <t xml:space="preserve">Identifiant de ligne de facture</t>
  </si>
  <si>
    <t xml:space="preserve">Identifiant unique d'une ligne au sein de la Facture.</t>
  </si>
  <si>
    <t xml:space="preserve">BT-X-304</t>
  </si>
  <si>
    <t xml:space="preserve">Parent line ID</t>
  </si>
  <si>
    <t xml:space="preserve">The value given here refers to the superior line. In this way, a hierarchy tree of invoice items can be mapped.</t>
  </si>
  <si>
    <t xml:space="preserve">/rsm:CrossIndustryInvoice/rsm:SupplyChainTradeTransaction/ram:IncludedSupplyChainTradeLineItem/ram:AssociatedDocumentLineDocument/ram:ParentLineID</t>
  </si>
  <si>
    <t xml:space="preserve">Identifiant de la ligne parentale</t>
  </si>
  <si>
    <t xml:space="preserve">La valeur indiquée ici renvoie à la ligne supérieure. De cette manière, une arborescence des postes de facture peut être représentée.</t>
  </si>
  <si>
    <t xml:space="preserve">BT-X-7</t>
  </si>
  <si>
    <t xml:space="preserve">Type of the inovice line item (Code)</t>
  </si>
  <si>
    <t xml:space="preserve">Indicating whether an item includes the prices which must be taken into account when calculating the invoice amount, or whether it only contains information.</t>
  </si>
  <si>
    <t xml:space="preserve">Use codes from codelist UNTDID 1229. The following code should be applied per default: 39</t>
  </si>
  <si>
    <t xml:space="preserve">/rsm:CrossIndustryInvoice/rsm:SupplyChainTradeTransaction/ram:IncludedSupplyChainTradeLineItem/ram:AssociatedDocumentLineDocument/ram:LineStatusCode</t>
  </si>
  <si>
    <t xml:space="preserve">Type de ligne de facture en code</t>
  </si>
  <si>
    <t xml:space="preserve">Indique si la ligne contient des prix à prendre dans le modèle de calcul ou seulement des données informatives.</t>
  </si>
  <si>
    <t xml:space="preserve">Utiliser les codes de la liste UNTDID 1229. Le code suivant devrait être utilisé comme valeur par défaut: 39</t>
  </si>
  <si>
    <t xml:space="preserve">BT-X-8</t>
  </si>
  <si>
    <t xml:space="preserve">Subtype of the invoice line item</t>
  </si>
  <si>
    <t xml:space="preserve">Complements the type to clarify whether the invoice item is one of the following: 
- Detail (default positioning) 
- Subtotal 
- Solely information</t>
  </si>
  <si>
    <t xml:space="preserve">If the LineStatusCode element is used, the LineStatusReasonCode must be filled in: DETAIL, GROUP, INFORMATION</t>
  </si>
  <si>
    <t xml:space="preserve">/rsm:CrossIndustryInvoice/rsm:SupplyChainTradeTransaction/ram:IncludedSupplyChainTradeLineItem/ram:AssociatedDocumentLineDocument/ram:LineStatusReasonCode</t>
  </si>
  <si>
    <t xml:space="preserve">Sous-type de ligne de facture</t>
  </si>
  <si>
    <t xml:space="preserve">Complète le type, afin de préciser si la ligne est :
- détail (ligne normale)
- sous-total
- seulement des informations</t>
  </si>
  <si>
    <t xml:space="preserve">Si l'élément LineStatusCode est utilisé, le LineStatusReasonCode doit être renseigné : DETAIL, GROUP, INFORMATION</t>
  </si>
  <si>
    <t xml:space="preserve">BT-127-00</t>
  </si>
  <si>
    <t xml:space="preserve">Detailed information about the free text of the line item</t>
  </si>
  <si>
    <t xml:space="preserve">/rsm:CrossIndustryInvoice/rsm:SupplyChainTradeTransaction/ram:IncludedSupplyChainTradeLineItem/ram:AssociatedDocumentLineDocument/ram:IncludedNote</t>
  </si>
  <si>
    <t xml:space="preserve">Note de ligne de facture</t>
  </si>
  <si>
    <t xml:space="preserve">Commentaire fournissant des informations non structurées concernant la ligne de Facture.</t>
  </si>
  <si>
    <t xml:space="preserve">BT-X-9</t>
  </si>
  <si>
    <t xml:space="preserve">Free text on line level (code)</t>
  </si>
  <si>
    <t xml:space="preserve">The code is agreed bilaterally and must have the same meaning as BT-127.</t>
  </si>
  <si>
    <t xml:space="preserve">/rsm:CrossIndustryInvoice/rsm:SupplyChainTradeTransaction/ram:IncludedSupplyChainTradeLineItem/ram:AssociatedDocumentLineDocument/ram:IncludedNote/ram:ContentCode</t>
  </si>
  <si>
    <t xml:space="preserve">Texte libre au niveau de la ligne (code)</t>
  </si>
  <si>
    <t xml:space="preserve">Le code est convenu bilatéralement et doit avoir la même signification que BT-127.</t>
  </si>
  <si>
    <t xml:space="preserve">BT-127</t>
  </si>
  <si>
    <t xml:space="preserve">Invoice line note</t>
  </si>
  <si>
    <t xml:space="preserve">A textual note that gives unstructured information that is relevant to the Invoice line.</t>
  </si>
  <si>
    <t xml:space="preserve">/rsm:CrossIndustryInvoice/rsm:SupplyChainTradeTransaction/ram:IncludedSupplyChainTradeLineItem/ram:AssociatedDocumentLineDocument/ram:IncludedNote/ram:Content</t>
  </si>
  <si>
    <t xml:space="preserve">BT-X-10</t>
  </si>
  <si>
    <t xml:space="preserve">EXT-FR-FE-183</t>
  </si>
  <si>
    <t xml:space="preserve">Invoice line note subject code</t>
  </si>
  <si>
    <t xml:space="preserve">/rsm:CrossIndustryInvoice/rsm:SupplyChainTradeTransaction/ram:IncludedSupplyChainTradeLineItem/ram:AssociatedDocumentLineDocument/ram:IncludedNote/ram:SubjectCode</t>
  </si>
  <si>
    <t xml:space="preserve">Sujet de la note applicable à la ligne de facture en code</t>
  </si>
  <si>
    <t xml:space="preserve">BG-31</t>
  </si>
  <si>
    <t xml:space="preserve">ITEM INFORMATION</t>
  </si>
  <si>
    <t xml:space="preserve">A group of business terms providing information about the goods and services invoiced.</t>
  </si>
  <si>
    <t xml:space="preserve">/rsm:CrossIndustryInvoice/rsm:SupplyChainTradeTransaction/ram:IncludedSupplyChainTradeLineItem/ram:SpecifiedTradeProduct</t>
  </si>
  <si>
    <t xml:space="preserve">INFORMATIONS SUR L'ARTICLE</t>
  </si>
  <si>
    <t xml:space="preserve">Groupe de termes métiers fournissant des informations sur les biens et services facturés.</t>
  </si>
  <si>
    <t xml:space="preserve">BT-X-305</t>
  </si>
  <si>
    <t xml:space="preserve">Product identifier</t>
  </si>
  <si>
    <t xml:space="preserve">This identifier can be additionally specified to be interoperable with Order-X.</t>
  </si>
  <si>
    <t xml:space="preserve">/rsm:CrossIndustryInvoice/rsm:SupplyChainTradeTransaction/ram:IncludedSupplyChainTradeLineItem/ram:SpecifiedTradeProduct/ram:ID</t>
  </si>
  <si>
    <t xml:space="preserve">Identification du produit</t>
  </si>
  <si>
    <t xml:space="preserve">Cet identifiant peut être indiqué en plus pour être interopérable avec Order-X.</t>
  </si>
  <si>
    <t xml:space="preserve">BT-157</t>
  </si>
  <si>
    <t xml:space="preserve">Item standard identifier</t>
  </si>
  <si>
    <t xml:space="preserve">An item identifier based on a registered scheme.</t>
  </si>
  <si>
    <t xml:space="preserve">CHORUSPRO: this field is limited to 40 characters</t>
  </si>
  <si>
    <t xml:space="preserve">BR-64: The Item standard identifier (BT-157) shall have a Scheme identifier</t>
  </si>
  <si>
    <t xml:space="preserve">/rsm:CrossIndustryInvoice/rsm:SupplyChainTradeTransaction/ram:IncludedSupplyChainTradeLineItem/ram:SpecifiedTradeProduct/ram:GlobalID</t>
  </si>
  <si>
    <t xml:space="preserve">Identifiant standard de l'article</t>
  </si>
  <si>
    <t xml:space="preserve">Identifiant d'article basé sur un schéma enregistré.</t>
  </si>
  <si>
    <t xml:space="preserve">CHORUSPRO : ce champ est limité à 40 caractères</t>
  </si>
  <si>
    <t xml:space="preserve">BR-64 : L'Identifiant standard de l'article (BT-157) doit avoir un Identifiant de schéma</t>
  </si>
  <si>
    <t xml:space="preserve">BT-157-1</t>
  </si>
  <si>
    <t xml:space="preserve">Scheme identifier</t>
  </si>
  <si>
    <t xml:space="preserve">The identification scheme identifier of the Item standard identifier</t>
  </si>
  <si>
    <t xml:space="preserve">The identification scheme shall be identified from the entries of the list published by the ISO/IEC 6523 maintenance agency.</t>
  </si>
  <si>
    <t xml:space="preserve">String</t>
  </si>
  <si>
    <t xml:space="preserve">/rsm:CrossIndustryInvoice/rsm:SupplyChainTradeTransaction/ram:IncludedSupplyChainTradeLineItem/ram:SpecifiedTradeProduct/ram:GlobalID/@schemeID</t>
  </si>
  <si>
    <t xml:space="preserve">S</t>
  </si>
  <si>
    <t xml:space="preserve">Identifiant du schéma</t>
  </si>
  <si>
    <t xml:space="preserve">Identifiant du schéma de l'identifiant standard de l'article</t>
  </si>
  <si>
    <t xml:space="preserve">S'il est utilisé, l'identifiant du schéma doit être choisi parmi les entrées  de liste publiée par l'agence de maintenance ISO 6523.</t>
  </si>
  <si>
    <t xml:space="preserve">BT-155</t>
  </si>
  <si>
    <t xml:space="preserve">Item Seller's identifier</t>
  </si>
  <si>
    <t xml:space="preserve">An identifier, assigned by the Seller, for the item.</t>
  </si>
  <si>
    <t xml:space="preserve">/rsm:CrossIndustryInvoice/rsm:SupplyChainTradeTransaction/ram:IncludedSupplyChainTradeLineItem/ram:SpecifiedTradeProduct/ram:SellerAssignedID</t>
  </si>
  <si>
    <t xml:space="preserve">Identifiant vendeur de l'article</t>
  </si>
  <si>
    <t xml:space="preserve">Identifiant attribué par le Vendeur à un article.</t>
  </si>
  <si>
    <t xml:space="preserve">BT-156</t>
  </si>
  <si>
    <t xml:space="preserve">Item Buyer's identifier</t>
  </si>
  <si>
    <t xml:space="preserve">An identifier, assigned by the Buyer, for the item.</t>
  </si>
  <si>
    <t xml:space="preserve">/rsm:CrossIndustryInvoice/rsm:SupplyChainTradeTransaction/ram:IncludedSupplyChainTradeLineItem/ram:SpecifiedTradeProduct/ram:BuyerAssignedID</t>
  </si>
  <si>
    <t xml:space="preserve">Identifiant acheteur de l'article</t>
  </si>
  <si>
    <t xml:space="preserve">Identifiant attribué par l'Acheteur à un article.</t>
  </si>
  <si>
    <t xml:space="preserve">BT-X-532</t>
  </si>
  <si>
    <t xml:space="preserve">Industry assigned product identifier</t>
  </si>
  <si>
    <t xml:space="preserve">An identifier, assigned by the Industry, for the item.</t>
  </si>
  <si>
    <t xml:space="preserve">/rsm:CrossIndustryInvoice/rsm:SupplyChainTradeTransaction/ram:IncludedSupplyChainTradeLineItem/ram:SpecifiedTradeProduct/ram:IndustryAssignedID</t>
  </si>
  <si>
    <t xml:space="preserve">Identifiant de produit attribué par l'industrie</t>
  </si>
  <si>
    <t xml:space="preserve">Un identifiant, attribué par l'industrie, pour l'article.</t>
  </si>
  <si>
    <t xml:space="preserve">BT-X-533</t>
  </si>
  <si>
    <t xml:space="preserve">Model identification of the item</t>
  </si>
  <si>
    <t xml:space="preserve">A unique model identifier for this item.</t>
  </si>
  <si>
    <t xml:space="preserve">/rsm:CrossIndustryInvoice/rsm:SupplyChainTradeTransaction/ram:IncludedSupplyChainTradeLineItem/ram:SpecifiedTradeProduct/ram:ModelID</t>
  </si>
  <si>
    <t xml:space="preserve">Identification du modèle de l'article</t>
  </si>
  <si>
    <t xml:space="preserve">Un identifiant de modèle unique pour cet article.</t>
  </si>
  <si>
    <t xml:space="preserve">BT-153</t>
  </si>
  <si>
    <t xml:space="preserve">Item name</t>
  </si>
  <si>
    <t xml:space="preserve">A name for an item.</t>
  </si>
  <si>
    <t xml:space="preserve">/rsm:CrossIndustryInvoice/rsm:SupplyChainTradeTransaction/ram:IncludedSupplyChainTradeLineItem/ram:SpecifiedTradeProduct/ram:Name</t>
  </si>
  <si>
    <t xml:space="preserve">Nom de l'article</t>
  </si>
  <si>
    <t xml:space="preserve">Nom d'un article.</t>
  </si>
  <si>
    <t xml:space="preserve">BT-154</t>
  </si>
  <si>
    <t xml:space="preserve">Item description</t>
  </si>
  <si>
    <t xml:space="preserve">A description for an item.</t>
  </si>
  <si>
    <t xml:space="preserve">The Item description allows for describing the item and its features in more detail than the Item name.</t>
  </si>
  <si>
    <t xml:space="preserve">/rsm:CrossIndustryInvoice/rsm:SupplyChainTradeTransaction/ram:IncludedSupplyChainTradeLineItem/ram:SpecifiedTradeProduct/ram:Description</t>
  </si>
  <si>
    <t xml:space="preserve">Description de l'article</t>
  </si>
  <si>
    <t xml:space="preserve">Description d'un article.</t>
  </si>
  <si>
    <t xml:space="preserve">La description de l'article permet de présenter l'article et ses caractéristiques avec plus de détails que le Nom de l'article.</t>
  </si>
  <si>
    <t xml:space="preserve">BT-X-534</t>
  </si>
  <si>
    <t xml:space="preserve">Batch (lot) identification of the item</t>
  </si>
  <si>
    <t xml:space="preserve">A batch identifier for this item.</t>
  </si>
  <si>
    <t xml:space="preserve">/rsm:CrossIndustryInvoice/rsm:SupplyChainTradeTransaction/ram:IncludedSupplyChainTradeLineItem/ram:SpecifiedTradeProduct/ram:BatchID</t>
  </si>
  <si>
    <t xml:space="preserve">Identification du lot de l'article</t>
  </si>
  <si>
    <t xml:space="preserve">Un identifiant de lot pour cet article.</t>
  </si>
  <si>
    <t xml:space="preserve">BT-X-535</t>
  </si>
  <si>
    <t xml:space="preserve">Item brand name</t>
  </si>
  <si>
    <t xml:space="preserve">The brand name, expressed as text, for this item.</t>
  </si>
  <si>
    <t xml:space="preserve">/rsm:CrossIndustryInvoice/rsm:SupplyChainTradeTransaction/ram:IncludedSupplyChainTradeLineItem/ram:SpecifiedTradeProduct/ram:BrandName</t>
  </si>
  <si>
    <t xml:space="preserve">Marque de l'article</t>
  </si>
  <si>
    <t xml:space="preserve">Le nom de la marque, exprimé sous forme de texte, pour cet article.</t>
  </si>
  <si>
    <t xml:space="preserve">BT-X-536</t>
  </si>
  <si>
    <t xml:space="preserve">Item model name</t>
  </si>
  <si>
    <t xml:space="preserve">/rsm:CrossIndustryInvoice/rsm:SupplyChainTradeTransaction/ram:IncludedSupplyChainTradeLineItem/ram:SpecifiedTradeProduct/ram:ModelName</t>
  </si>
  <si>
    <t xml:space="preserve">Nom du modèle de l'article</t>
  </si>
  <si>
    <t xml:space="preserve">BG-32</t>
  </si>
  <si>
    <t xml:space="preserve">ITEM ATTRIBUTES</t>
  </si>
  <si>
    <t xml:space="preserve">A group of business terms providing information about properties of the goods and services invoiced.</t>
  </si>
  <si>
    <t xml:space="preserve">/rsm:CrossIndustryInvoice/rsm:SupplyChainTradeTransaction/ram:IncludedSupplyChainTradeLineItem/ram:SpecifiedTradeProduct/ram:ApplicableProductCharacteristic</t>
  </si>
  <si>
    <t xml:space="preserve">ATTRIBUTS D'ARTICLE</t>
  </si>
  <si>
    <t xml:space="preserve">Groupe de termes métiers fournissant des informations sur les propriétés des biens et services facturés.</t>
  </si>
  <si>
    <t xml:space="preserve">BT-X-11</t>
  </si>
  <si>
    <t xml:space="preserve">Item Attribute Type (Code)</t>
  </si>
  <si>
    <t xml:space="preserve">Full code list UNTDID 6313, see https://service.unece.org/trade/untdid/d23a/tred/tred6313.htm</t>
  </si>
  <si>
    <t xml:space="preserve">/rsm:CrossIndustryInvoice/rsm:SupplyChainTradeTransaction/ram:IncludedSupplyChainTradeLineItem/ram:SpecifiedTradeProduct/ram:ApplicableProductCharacteristic/ram:TypeCode</t>
  </si>
  <si>
    <t xml:space="preserve">Type de caractéristique produit en code</t>
  </si>
  <si>
    <t xml:space="preserve">Liste complète des codes UNTDID 6313, voir https://service.unece.org/trade/untdid/d23a/tred/tred6313.htm</t>
  </si>
  <si>
    <t xml:space="preserve">BT-160</t>
  </si>
  <si>
    <t xml:space="preserve">Item attribute name</t>
  </si>
  <si>
    <t xml:space="preserve">The name of the attribute or property of the item.</t>
  </si>
  <si>
    <t xml:space="preserve">Such as "Colour".</t>
  </si>
  <si>
    <t xml:space="preserve">/rsm:CrossIndustryInvoice/rsm:SupplyChainTradeTransaction/ram:IncludedSupplyChainTradeLineItem/ram:SpecifiedTradeProduct/ram:ApplicableProductCharacteristic/ram:Description</t>
  </si>
  <si>
    <t xml:space="preserve">Nom d'attribut d'article</t>
  </si>
  <si>
    <t xml:space="preserve">Nom de l'attribut ou de la propriété de l'article.</t>
  </si>
  <si>
    <t xml:space="preserve">Exemple : Couleur.</t>
  </si>
  <si>
    <t xml:space="preserve">BT-X-12</t>
  </si>
  <si>
    <t xml:space="preserve">Item Attribute Value (numerical measurand)</t>
  </si>
  <si>
    <t xml:space="preserve">Quantity</t>
  </si>
  <si>
    <t xml:space="preserve">/rsm:CrossIndustryInvoice/rsm:SupplyChainTradeTransaction/ram:IncludedSupplyChainTradeLineItem/ram:SpecifiedTradeProduct/ram:ApplicableProductCharacteristic/ram:ValueMeasure</t>
  </si>
  <si>
    <t xml:space="preserve">Q</t>
  </si>
  <si>
    <t xml:space="preserve">Valeur de la caractéristique produit (mesure numérique)</t>
  </si>
  <si>
    <t xml:space="preserve">BT-X-12-0</t>
  </si>
  <si>
    <t xml:space="preserve">Unit of measure</t>
  </si>
  <si>
    <t xml:space="preserve">/rsm:CrossIndustryInvoice/rsm:SupplyChainTradeTransaction/ram:IncludedSupplyChainTradeLineItem/ram:SpecifiedTradeProduct/ram:ApplicableProductCharacteristic/ram:ValueMeasure/@unitCode</t>
  </si>
  <si>
    <t xml:space="preserve">Unité de mesure</t>
  </si>
  <si>
    <t xml:space="preserve">BT-161</t>
  </si>
  <si>
    <t xml:space="preserve">Item attribute value</t>
  </si>
  <si>
    <t xml:space="preserve">The value of the attribute or property of the item.</t>
  </si>
  <si>
    <t xml:space="preserve">Such as "Red".</t>
  </si>
  <si>
    <t xml:space="preserve">/rsm:CrossIndustryInvoice/rsm:SupplyChainTradeTransaction/ram:IncludedSupplyChainTradeLineItem/ram:SpecifiedTradeProduct/ram:ApplicableProductCharacteristic/ram:Value</t>
  </si>
  <si>
    <t xml:space="preserve">SYN-2, CAR-2, CAR-3</t>
  </si>
  <si>
    <t xml:space="preserve">Valeur d'attribut d'article</t>
  </si>
  <si>
    <t xml:space="preserve">Valeur de l'attribut ou de la propriété de l'article.</t>
  </si>
  <si>
    <t xml:space="preserve">Exemple : Rouge.</t>
  </si>
  <si>
    <t xml:space="preserve">BT-158-00</t>
  </si>
  <si>
    <t xml:space="preserve">Detailed information on the item classification</t>
  </si>
  <si>
    <t xml:space="preserve">/rsm:CrossIndustryInvoice/rsm:SupplyChainTradeTransaction/ram:IncludedSupplyChainTradeLineItem/ram:SpecifiedTradeProduct/ram:DesignatedProductClassification</t>
  </si>
  <si>
    <t xml:space="preserve">Détails sur la classification du produit</t>
  </si>
  <si>
    <t xml:space="preserve">BT-158</t>
  </si>
  <si>
    <t xml:space="preserve">Item classification identifier</t>
  </si>
  <si>
    <t xml:space="preserve">A code for classifying the item by its type or nature.</t>
  </si>
  <si>
    <t xml:space="preserve">Classification codes are used to allow grouping of similar items for a various purposes e.g. public procurement (CPV), e-Commerce (UNSPSC) etc.</t>
  </si>
  <si>
    <t xml:space="preserve">/rsm:CrossIndustryInvoice/rsm:SupplyChainTradeTransaction/ram:IncludedSupplyChainTradeLineItem/ram:SpecifiedTradeProduct/ram:DesignatedProductClassification/ram:ClassCode</t>
  </si>
  <si>
    <t xml:space="preserve">Code de classification de l'article</t>
  </si>
  <si>
    <t xml:space="preserve">Code permettant de classer un article en fonction de son type ou de sa nature.</t>
  </si>
  <si>
    <t xml:space="preserve">Les codes de classement sont utilisés pour permettre le regroupement d'articles similaires à des fins diverses, par exemple marchés publics (CPV), e-commerce (UNSPSC), etc.</t>
  </si>
  <si>
    <t xml:space="preserve">BT-158-1</t>
  </si>
  <si>
    <t xml:space="preserve">The identification scheme identifier of the Item classification identifier</t>
  </si>
  <si>
    <t xml:space="preserve">The identification scheme shall be chosen from the entries in UNTDID 7143 [6].</t>
  </si>
  <si>
    <t xml:space="preserve">/rsm:CrossIndustryInvoice/rsm:SupplyChainTradeTransaction/ram:IncludedSupplyChainTradeLineItem/ram:SpecifiedTradeProduct/ram:DesignatedProductClassification/ram:ClassCode/@listID</t>
  </si>
  <si>
    <t xml:space="preserve">Identifiant du schéma de l'identifiant de classification de l'article</t>
  </si>
  <si>
    <t xml:space="preserve">Le schéma d'identification doit être choisi parmi les entrées disponibles dans l'UNTDID 7143 [6].</t>
  </si>
  <si>
    <t xml:space="preserve">BT-158-2</t>
  </si>
  <si>
    <t xml:space="preserve">Scheme version identifer</t>
  </si>
  <si>
    <t xml:space="preserve">The version of the identification scheme.</t>
  </si>
  <si>
    <t xml:space="preserve">/rsm:CrossIndustryInvoice/rsm:SupplyChainTradeTransaction/ram:IncludedSupplyChainTradeLineItem/ram:SpecifiedTradeProduct/ram:DesignatedProductClassification/ram:ClassCode/@listVersionID</t>
  </si>
  <si>
    <t xml:space="preserve">Version du schéma d'identification</t>
  </si>
  <si>
    <t xml:space="preserve">Version du schéma d'identification.</t>
  </si>
  <si>
    <t xml:space="preserve">BT-X-13</t>
  </si>
  <si>
    <t xml:space="preserve">Classification name</t>
  </si>
  <si>
    <t xml:space="preserve">Name used to classify an item according to its type or nature.</t>
  </si>
  <si>
    <t xml:space="preserve">/rsm:CrossIndustryInvoice/rsm:SupplyChainTradeTransaction/ram:IncludedSupplyChainTradeLineItem/ram:SpecifiedTradeProduct/ram:DesignatedProductClassification/ram:ClassName</t>
  </si>
  <si>
    <t xml:space="preserve">Nom de la classification de l'article</t>
  </si>
  <si>
    <t xml:space="preserve">Nom permettant de classer un article en fonction de son type ou de sa nature.</t>
  </si>
  <si>
    <t xml:space="preserve">BG-X-84</t>
  </si>
  <si>
    <t xml:space="preserve">Item (Trade Product) Instances</t>
  </si>
  <si>
    <t xml:space="preserve">/rsm:CrossIndustryInvoice/rsm:SupplyChainTradeTransaction/ram:IncludedSupplyChainTradeLineItem/ram:SpecifiedTradeProduct/ram:IndividualTradeProductInstance</t>
  </si>
  <si>
    <t xml:space="preserve">Instances de l'article (produit commercial)</t>
  </si>
  <si>
    <t xml:space="preserve">BT-X-306</t>
  </si>
  <si>
    <t xml:space="preserve">Item (Trade Product) Instances Batch ID</t>
  </si>
  <si>
    <t xml:space="preserve">The unique batch identifier for this trade product instance</t>
  </si>
  <si>
    <t xml:space="preserve">/rsm:CrossIndustryInvoice/rsm:SupplyChainTradeTransaction/ram:IncludedSupplyChainTradeLineItem/ram:SpecifiedTradeProduct/ram:IndividualTradeProductInstance/ram:BatchID</t>
  </si>
  <si>
    <t xml:space="preserve">Instances de l'article (produit commercial) ID du lot</t>
  </si>
  <si>
    <t xml:space="preserve">L'identifiant unique du lot pour cette instance de produit commercial</t>
  </si>
  <si>
    <t xml:space="preserve">BT-X-307</t>
  </si>
  <si>
    <t xml:space="preserve">Item (Trade Product) Instances Supplier Serial ID</t>
  </si>
  <si>
    <t xml:space="preserve">The unique supplier assigned serial identifier for this trade product instance</t>
  </si>
  <si>
    <t xml:space="preserve">/rsm:CrossIndustryInvoice/rsm:SupplyChainTradeTransaction/ram:IncludedSupplyChainTradeLineItem/ram:SpecifiedTradeProduct/ram:IndividualTradeProductInstance/ram:SupplierAssignedSerialID</t>
  </si>
  <si>
    <t xml:space="preserve">Instances de l'article (produit commercial) ID de série du fournisseur</t>
  </si>
  <si>
    <t xml:space="preserve">L'identifiant de série unique attribué par le fournisseur pour cette instance de produit commercial.</t>
  </si>
  <si>
    <t xml:space="preserve">BT-159-00</t>
  </si>
  <si>
    <t xml:space="preserve">Detailed information on the item origin</t>
  </si>
  <si>
    <t xml:space="preserve">/rsm:CrossIndustryInvoice/rsm:SupplyChainTradeTransaction/ram:IncludedSupplyChainTradeLineItem/ram:SpecifiedTradeProduct/ram:OriginTradeCountry</t>
  </si>
  <si>
    <t xml:space="preserve">Détails sur l'origine du produit</t>
  </si>
  <si>
    <t xml:space="preserve">BT-159</t>
  </si>
  <si>
    <t xml:space="preserve">Item country of origin</t>
  </si>
  <si>
    <t xml:space="preserve">The code identifying the country from which the item originates.</t>
  </si>
  <si>
    <t xml:space="preserve">The lists of valid countries are registered with the ISO 3166-1 Maintenance agency, "Codes for the representation of names of countries and their subdivisions".</t>
  </si>
  <si>
    <t xml:space="preserve">/rsm:CrossIndustryInvoice/rsm:SupplyChainTradeTransaction/ram:IncludedSupplyChainTradeLineItem/ram:SpecifiedTradeProduct/ram:OriginTradeCountry/ram:ID</t>
  </si>
  <si>
    <t xml:space="preserve">Pays d'origine de l'article</t>
  </si>
  <si>
    <t xml:space="preserve">Code identifiant le pays d'où provient l'article.</t>
  </si>
  <si>
    <t xml:space="preserve">Les listes de pays valides sont enregistrées auprès de l'Agence de maintenance de la norme ISO 3166-1 « Codes pour la représentation des noms de pays et de leurs subdivisions ». Il est recommandé d'utiliser la représentation alpha-2.</t>
  </si>
  <si>
    <t xml:space="preserve">BG-X-1</t>
  </si>
  <si>
    <t xml:space="preserve">An included product referenced from this trade product.</t>
  </si>
  <si>
    <t xml:space="preserve">/rsm:CrossIndustryInvoice/rsm:SupplyChainTradeTransaction/ram:IncludedSupplyChainTradeLineItem/ram:SpecifiedTradeProduct/ram:IncludedReferencedProduct</t>
  </si>
  <si>
    <t xml:space="preserve">Un produit inclus référencé à partir de ce produit commercial.</t>
  </si>
  <si>
    <t xml:space="preserve">BT-X-308</t>
  </si>
  <si>
    <t xml:space="preserve">ID of Included Referenced Product</t>
  </si>
  <si>
    <t xml:space="preserve">Article identifier for interoperability with Order-X</t>
  </si>
  <si>
    <t xml:space="preserve">/rsm:CrossIndustryInvoice/rsm:SupplyChainTradeTransaction/ram:IncludedSupplyChainTradeLineItem/ram:SpecifiedTradeProduct/ram:IncludedReferencedProduct/ram:ID</t>
  </si>
  <si>
    <t xml:space="preserve">ID de produits inclus référencés</t>
  </si>
  <si>
    <t xml:space="preserve">Identification de l'article pour l'interopérabilité avec Order-X</t>
  </si>
  <si>
    <t xml:space="preserve">BT-X-15</t>
  </si>
  <si>
    <t xml:space="preserve">Global ID of Included Referenced Product</t>
  </si>
  <si>
    <t xml:space="preserve">/rsm:CrossIndustryInvoice/rsm:SupplyChainTradeTransaction/ram:IncludedSupplyChainTradeLineItem/ram:SpecifiedTradeProduct/ram:IncludedReferencedProduct/ram:GlobalID</t>
  </si>
  <si>
    <t xml:space="preserve">ID global du produit référencé inclus</t>
  </si>
  <si>
    <t xml:space="preserve">BT-X-15-1</t>
  </si>
  <si>
    <t xml:space="preserve">/rsm:CrossIndustryInvoice/rsm:SupplyChainTradeTransaction/ram:IncludedSupplyChainTradeLineItem/ram:SpecifiedTradeProduct/ram:IncludedReferencedProduct/ram:GlobalID/@schemeID</t>
  </si>
  <si>
    <t xml:space="preserve">BT-X-16</t>
  </si>
  <si>
    <t xml:space="preserve">SellerAssignedID of Included Referenced Product</t>
  </si>
  <si>
    <t xml:space="preserve">/rsm:CrossIndustryInvoice/rsm:SupplyChainTradeTransaction/ram:IncludedSupplyChainTradeLineItem/ram:SpecifiedTradeProduct/ram:IncludedReferencedProduct/ram:SellerAssignedID</t>
  </si>
  <si>
    <t xml:space="preserve">ID du produit référencé contenu, attribué par le vendeur</t>
  </si>
  <si>
    <t xml:space="preserve">BT-X-17</t>
  </si>
  <si>
    <t xml:space="preserve">BuyerAssignedID of Included Referenced Product</t>
  </si>
  <si>
    <t xml:space="preserve">/rsm:CrossIndustryInvoice/rsm:SupplyChainTradeTransaction/ram:IncludedSupplyChainTradeLineItem/ram:SpecifiedTradeProduct/ram:IncludedReferencedProduct/ram:BuyerAssignedID</t>
  </si>
  <si>
    <t xml:space="preserve">ID attribué par l'acheteur au produit référencé inclus</t>
  </si>
  <si>
    <t xml:space="preserve">BT-X-309</t>
  </si>
  <si>
    <t xml:space="preserve">IndustryAssignedID of Included Referenced Product</t>
  </si>
  <si>
    <t xml:space="preserve">/rsm:CrossIndustryInvoice/rsm:SupplyChainTradeTransaction/ram:IncludedSupplyChainTradeLineItem/ram:SpecifiedTradeProduct/ram:IncludedReferencedProduct/ram:IndustryAssignedID</t>
  </si>
  <si>
    <t xml:space="preserve">ID attribué par l'industrie au produit référencé inclus</t>
  </si>
  <si>
    <t xml:space="preserve">BT-X-18</t>
  </si>
  <si>
    <t xml:space="preserve">Name of Included Referenced Product</t>
  </si>
  <si>
    <t xml:space="preserve">/rsm:CrossIndustryInvoice/rsm:SupplyChainTradeTransaction/ram:IncludedSupplyChainTradeLineItem/ram:SpecifiedTradeProduct/ram:IncludedReferencedProduct/ram:Name</t>
  </si>
  <si>
    <t xml:space="preserve">Nom du produit référencé inclus</t>
  </si>
  <si>
    <t xml:space="preserve">BT-X-19</t>
  </si>
  <si>
    <t xml:space="preserve">Description of Included Referenced Product</t>
  </si>
  <si>
    <t xml:space="preserve">/rsm:CrossIndustryInvoice/rsm:SupplyChainTradeTransaction/ram:IncludedSupplyChainTradeLineItem/ram:SpecifiedTradeProduct/ram:IncludedReferencedProduct/ram:Description</t>
  </si>
  <si>
    <t xml:space="preserve">Description du produit référencé inclus</t>
  </si>
  <si>
    <t xml:space="preserve">BT-X-20</t>
  </si>
  <si>
    <t xml:space="preserve">UnitQuantity 
of Included Referenced Product</t>
  </si>
  <si>
    <t xml:space="preserve">/rsm:CrossIndustryInvoice/rsm:SupplyChainTradeTransaction/ram:IncludedSupplyChainTradeLineItem/ram:SpecifiedTradeProduct/ram:IncludedReferencedProduct/ram:UnitQuantity</t>
  </si>
  <si>
    <t xml:space="preserve">UnitéQuantité 
du produit référencé inclus</t>
  </si>
  <si>
    <t xml:space="preserve">BT-X-20-1</t>
  </si>
  <si>
    <t xml:space="preserve">Measurement unit</t>
  </si>
  <si>
    <t xml:space="preserve">/rsm:CrossIndustryInvoice/rsm:SupplyChainTradeTransaction/ram:IncludedSupplyChainTradeLineItem/ram:SpecifiedTradeProduct/ram:IncludedReferencedProduct/ram:UnitQuantity/@unitCode</t>
  </si>
  <si>
    <t xml:space="preserve">BG-29</t>
  </si>
  <si>
    <t xml:space="preserve">PRICE DETAILS</t>
  </si>
  <si>
    <t xml:space="preserve">A group of business terms providing information about the price applied for the goods and services invoiced on the Invoice line.</t>
  </si>
  <si>
    <t xml:space="preserve">/rsm:CrossIndustryInvoice/rsm:SupplyChainTradeTransaction/ram:IncludedSupplyChainTradeLineItem/ram:SpecifiedLineTradeAgreement</t>
  </si>
  <si>
    <t xml:space="preserve">STR-3</t>
  </si>
  <si>
    <t xml:space="preserve">DÉTAILS DU PRIX</t>
  </si>
  <si>
    <t xml:space="preserve">Groupe de termes métiers fournissant des informations sur le prix appliqué pour les biens et services facturés sur la ligne de Facture.</t>
  </si>
  <si>
    <t xml:space="preserve">BG-X-81</t>
  </si>
  <si>
    <t xml:space="preserve">EXT-FR-FE-BG-09</t>
  </si>
  <si>
    <t xml:space="preserve">Details of an seller order document reference</t>
  </si>
  <si>
    <t xml:space="preserve">/rsm:CrossIndustryInvoice/rsm:SupplyChainTradeTransaction/ram:IncludedSupplyChainTradeLineItem/ram:SpecifiedLineTradeAgreement/ram:SellerOrderReferencedDocument</t>
  </si>
  <si>
    <t xml:space="preserve">Détails de la référence d'un document de commande du vendeur</t>
  </si>
  <si>
    <t xml:space="preserve">BT-X-537</t>
  </si>
  <si>
    <t xml:space="preserve">EXT-FR-FE-144</t>
  </si>
  <si>
    <t xml:space="preserve">Document number</t>
  </si>
  <si>
    <t xml:space="preserve">Document Reference</t>
  </si>
  <si>
    <t xml:space="preserve">/rsm:CrossIndustryInvoice/rsm:SupplyChainTradeTransaction/ram:IncludedSupplyChainTradeLineItem/ram:SpecifiedLineTradeAgreement/ram:SellerOrderReferencedDocument/ram:IssuerAssignedID</t>
  </si>
  <si>
    <t xml:space="preserve">R</t>
  </si>
  <si>
    <t xml:space="preserve">Identifiant du document</t>
  </si>
  <si>
    <t xml:space="preserve">BT-X-538</t>
  </si>
  <si>
    <t xml:space="preserve">EXT-FR-FE-145</t>
  </si>
  <si>
    <t xml:space="preserve">Referenced position</t>
  </si>
  <si>
    <t xml:space="preserve">/rsm:CrossIndustryInvoice/rsm:SupplyChainTradeTransaction/ram:IncludedSupplyChainTradeLineItem/ram:SpecifiedLineTradeAgreement/ram:SellerOrderReferencedDocument/ram:LineID</t>
  </si>
  <si>
    <t xml:space="preserve">Identifiant de la ligne du document</t>
  </si>
  <si>
    <t xml:space="preserve">BT-X-539-00</t>
  </si>
  <si>
    <t xml:space="preserve">Document date</t>
  </si>
  <si>
    <t xml:space="preserve">/rsm:CrossIndustryInvoice/rsm:SupplyChainTradeTransaction/ram:IncludedSupplyChainTradeLineItem/ram:SpecifiedLineTradeAgreement/ram:SellerOrderReferencedDocument/ram:FormattedIssueDateTime</t>
  </si>
  <si>
    <t xml:space="preserve">Date du document</t>
  </si>
  <si>
    <t xml:space="preserve">BT-X-539</t>
  </si>
  <si>
    <t xml:space="preserve">Document date, value</t>
  </si>
  <si>
    <t xml:space="preserve">/rsm:CrossIndustryInvoice/rsm:SupplyChainTradeTransaction/ram:IncludedSupplyChainTradeLineItem/ram:SpecifiedLineTradeAgreement/ram:SellerOrderReferencedDocument/ram:FormattedIssueDateTime/qdt:DateTimeString</t>
  </si>
  <si>
    <t xml:space="preserve">Date du document, valeur</t>
  </si>
  <si>
    <t xml:space="preserve">BT-X-539-0</t>
  </si>
  <si>
    <t xml:space="preserve">/rsm:CrossIndustryInvoice/rsm:SupplyChainTradeTransaction/ram:IncludedSupplyChainTradeLineItem/ram:SpecifiedLineTradeAgreement/ram:SellerOrderReferencedDocument/ram:FormattedIssueDateTime/qdt:DateTimeString/@format</t>
  </si>
  <si>
    <t xml:space="preserve">BT-132-00</t>
  </si>
  <si>
    <t xml:space="preserve">Details of the associated order</t>
  </si>
  <si>
    <t xml:space="preserve">/rsm:CrossIndustryInvoice/rsm:SupplyChainTradeTransaction/ram:IncludedSupplyChainTradeLineItem/ram:SpecifiedLineTradeAgreement/ram:BuyerOrderReferencedDocument</t>
  </si>
  <si>
    <t xml:space="preserve">Détails sur la commande référencée</t>
  </si>
  <si>
    <t xml:space="preserve">BT-X-21</t>
  </si>
  <si>
    <t xml:space="preserve">EXT-FR-FE-135</t>
  </si>
  <si>
    <t xml:space="preserve">Order Id</t>
  </si>
  <si>
    <t xml:space="preserve">/rsm:CrossIndustryInvoice/rsm:SupplyChainTradeTransaction/ram:IncludedSupplyChainTradeLineItem/ram:SpecifiedLineTradeAgreement/ram:BuyerOrderReferencedDocument/ram:IssuerAssignedID</t>
  </si>
  <si>
    <t xml:space="preserve">Identifiant de la commande</t>
  </si>
  <si>
    <t xml:space="preserve">BT-132</t>
  </si>
  <si>
    <t xml:space="preserve">Referenced purchase order line reference</t>
  </si>
  <si>
    <t xml:space="preserve">An identifier for a referenced line within a purchase order, issued by the Buyer.</t>
  </si>
  <si>
    <t xml:space="preserve">The purchase order identifier is referenced on document level.</t>
  </si>
  <si>
    <t xml:space="preserve">/rsm:CrossIndustryInvoice/rsm:SupplyChainTradeTransaction/ram:IncludedSupplyChainTradeLineItem/ram:SpecifiedLineTradeAgreement/ram:BuyerOrderReferencedDocument/ram:LineID</t>
  </si>
  <si>
    <t xml:space="preserve">Identifiant de ligne de bon de commande référencée</t>
  </si>
  <si>
    <t xml:space="preserve">Identifiant d'une ligne d'un bon de commande référencée, généré par l'Acheteur.</t>
  </si>
  <si>
    <t xml:space="preserve">L'Identifiant de bon de commande est référencé au niveau du document.</t>
  </si>
  <si>
    <t xml:space="preserve">BT-X-22-00</t>
  </si>
  <si>
    <t xml:space="preserve">Order date</t>
  </si>
  <si>
    <t xml:space="preserve">/rsm:CrossIndustryInvoice/rsm:SupplyChainTradeTransaction/ram:IncludedSupplyChainTradeLineItem/ram:SpecifiedLineTradeAgreement/ram:BuyerOrderReferencedDocument/ram:FormattedIssueDateTime</t>
  </si>
  <si>
    <t xml:space="preserve">Date de la commande</t>
  </si>
  <si>
    <t xml:space="preserve">BT-X-22</t>
  </si>
  <si>
    <t xml:space="preserve">Order date, value</t>
  </si>
  <si>
    <t xml:space="preserve">/rsm:CrossIndustryInvoice/rsm:SupplyChainTradeTransaction/ram:IncludedSupplyChainTradeLineItem/ram:SpecifiedLineTradeAgreement/ram:BuyerOrderReferencedDocument/ram:FormattedIssueDateTime/qdt:DateTimeString</t>
  </si>
  <si>
    <t xml:space="preserve">Date de la commande, valeur</t>
  </si>
  <si>
    <t xml:space="preserve">BT-X-22-0</t>
  </si>
  <si>
    <t xml:space="preserve">/rsm:CrossIndustryInvoice/rsm:SupplyChainTradeTransaction/ram:IncludedSupplyChainTradeLineItem/ram:SpecifiedLineTradeAgreement/ram:BuyerOrderReferencedDocument/ram:FormattedIssueDateTime/qdt:DateTimeString/@format</t>
  </si>
  <si>
    <t xml:space="preserve">BG-X-47</t>
  </si>
  <si>
    <t xml:space="preserve">Details of an quotation document reference</t>
  </si>
  <si>
    <t xml:space="preserve">/rsm:CrossIndustryInvoice/rsm:SupplyChainTradeTransaction/ram:IncludedSupplyChainTradeLineItem/ram:SpecifiedLineTradeAgreement/ram:QuotationReferencedDocument</t>
  </si>
  <si>
    <t xml:space="preserve">Détail d'une référence d'un document d'offre</t>
  </si>
  <si>
    <t xml:space="preserve">BT-X-310</t>
  </si>
  <si>
    <t xml:space="preserve">/rsm:CrossIndustryInvoice/rsm:SupplyChainTradeTransaction/ram:IncludedSupplyChainTradeLineItem/ram:SpecifiedLineTradeAgreement/ram:QuotationReferencedDocument/ram:IssuerAssignedID</t>
  </si>
  <si>
    <t xml:space="preserve">BT-X-311</t>
  </si>
  <si>
    <t xml:space="preserve">/rsm:CrossIndustryInvoice/rsm:SupplyChainTradeTransaction/ram:IncludedSupplyChainTradeLineItem/ram:SpecifiedLineTradeAgreement/ram:QuotationReferencedDocument/ram:LineID</t>
  </si>
  <si>
    <t xml:space="preserve">BT-X-312-00</t>
  </si>
  <si>
    <t xml:space="preserve">/rsm:CrossIndustryInvoice/rsm:SupplyChainTradeTransaction/ram:IncludedSupplyChainTradeLineItem/ram:SpecifiedLineTradeAgreement/ram:QuotationReferencedDocument/ram:FormattedIssueDateTime</t>
  </si>
  <si>
    <t xml:space="preserve">BT-X-312</t>
  </si>
  <si>
    <t xml:space="preserve">/rsm:CrossIndustryInvoice/rsm:SupplyChainTradeTransaction/ram:IncludedSupplyChainTradeLineItem/ram:SpecifiedLineTradeAgreement/ram:QuotationReferencedDocument/ram:FormattedIssueDateTime/qdt:DateTimeString</t>
  </si>
  <si>
    <t xml:space="preserve">BT-X-312-0</t>
  </si>
  <si>
    <t xml:space="preserve">/rsm:CrossIndustryInvoice/rsm:SupplyChainTradeTransaction/ram:IncludedSupplyChainTradeLineItem/ram:SpecifiedLineTradeAgreement/ram:QuotationReferencedDocument/ram:FormattedIssueDateTime/qdt:DateTimeString/@format</t>
  </si>
  <si>
    <t xml:space="preserve">BG-X-2</t>
  </si>
  <si>
    <t xml:space="preserve">Detailed information on the associated contract</t>
  </si>
  <si>
    <t xml:space="preserve">/rsm:CrossIndustryInvoice/rsm:SupplyChainTradeTransaction/ram:IncludedSupplyChainTradeLineItem/ram:SpecifiedLineTradeAgreement/ram:ContractReferencedDocument</t>
  </si>
  <si>
    <t xml:space="preserve">Détails sur un contrat référencé</t>
  </si>
  <si>
    <t xml:space="preserve">BT-X-24</t>
  </si>
  <si>
    <t xml:space="preserve">Contract number</t>
  </si>
  <si>
    <t xml:space="preserve">/rsm:CrossIndustryInvoice/rsm:SupplyChainTradeTransaction/ram:IncludedSupplyChainTradeLineItem/ram:SpecifiedLineTradeAgreement/ram:ContractReferencedDocument/ram:IssuerAssignedID</t>
  </si>
  <si>
    <t xml:space="preserve">Identifiant du contrat</t>
  </si>
  <si>
    <t xml:space="preserve">BT-X-25</t>
  </si>
  <si>
    <t xml:space="preserve">Contract position</t>
  </si>
  <si>
    <t xml:space="preserve">/rsm:CrossIndustryInvoice/rsm:SupplyChainTradeTransaction/ram:IncludedSupplyChainTradeLineItem/ram:SpecifiedLineTradeAgreement/ram:ContractReferencedDocument/ram:LineID</t>
  </si>
  <si>
    <t xml:space="preserve">Identifiant de la ligne du contrat</t>
  </si>
  <si>
    <t xml:space="preserve">BT-X-26-00</t>
  </si>
  <si>
    <t xml:space="preserve">Contract Date</t>
  </si>
  <si>
    <t xml:space="preserve">/rsm:CrossIndustryInvoice/rsm:SupplyChainTradeTransaction/ram:IncludedSupplyChainTradeLineItem/ram:SpecifiedLineTradeAgreement/ram:ContractReferencedDocument/ram:FormattedIssueDateTime</t>
  </si>
  <si>
    <t xml:space="preserve">Date du contrat</t>
  </si>
  <si>
    <t xml:space="preserve">BT-X-26</t>
  </si>
  <si>
    <t xml:space="preserve">Contract Date, value</t>
  </si>
  <si>
    <t xml:space="preserve">/rsm:CrossIndustryInvoice/rsm:SupplyChainTradeTransaction/ram:IncludedSupplyChainTradeLineItem/ram:SpecifiedLineTradeAgreement/ram:ContractReferencedDocument/ram:FormattedIssueDateTime/qdt:DateTimeString</t>
  </si>
  <si>
    <t xml:space="preserve">Date du contrat, valeur</t>
  </si>
  <si>
    <t xml:space="preserve">BT-X-26-0</t>
  </si>
  <si>
    <t xml:space="preserve">/rsm:CrossIndustryInvoice/rsm:SupplyChainTradeTransaction/ram:IncludedSupplyChainTradeLineItem/ram:SpecifiedLineTradeAgreement/ram:ContractReferencedDocument/ram:FormattedIssueDateTime/qdt:DateTimeString/@format</t>
  </si>
  <si>
    <t xml:space="preserve">BG-X-3</t>
  </si>
  <si>
    <t xml:space="preserve">Details of an additional document reference</t>
  </si>
  <si>
    <t xml:space="preserve">/rsm:CrossIndustryInvoice/rsm:SupplyChainTradeTransaction/ram:IncludedSupplyChainTradeLineItem/ram:SpecifiedLineTradeAgreement/ram:AdditionalReferencedDocument</t>
  </si>
  <si>
    <t xml:space="preserve">Détails sur des documents additionnels référencés</t>
  </si>
  <si>
    <t xml:space="preserve">BT-X-27</t>
  </si>
  <si>
    <t xml:space="preserve">/rsm:CrossIndustryInvoice/rsm:SupplyChainTradeTransaction/ram:IncludedSupplyChainTradeLineItem/ram:SpecifiedLineTradeAgreement/ram:AdditionalReferencedDocument/ram:IssuerAssignedID</t>
  </si>
  <si>
    <t xml:space="preserve">BT-X-28</t>
  </si>
  <si>
    <t xml:space="preserve">External document location</t>
  </si>
  <si>
    <t xml:space="preserve">The URL (Uniform Resource Locator) that identifies where the external document is located.</t>
  </si>
  <si>
    <t xml:space="preserve">A means of locating the resource including its primary access mechanism, e.g. http://
or ftp://.
External document location shall be used if the Buyer requires additional information to support the Invoice.
External documents do not form part of the invoice. Risks can be involved when accessing external documents.</t>
  </si>
  <si>
    <t xml:space="preserve">/rsm:CrossIndustryInvoice/rsm:SupplyChainTradeTransaction/ram:IncludedSupplyChainTradeLineItem/ram:SpecifiedLineTradeAgreement/ram:AdditionalReferencedDocument/ram:URIID</t>
  </si>
  <si>
    <t xml:space="preserve">Emplacement de document externe</t>
  </si>
  <si>
    <t xml:space="preserve">Adresse URL (Uniform Resource Locator) qui identifie l’emplacement du document externe.</t>
  </si>
  <si>
    <t xml:space="preserve">Moyen de localiser la ressource en décrivant son mécanisme d'accès primaire, par exemple http:// ou ftp://.
L'Emplacement de document externe doit être utilisé si l'Acheteur exige des informations supplémentaires étayant la facture.</t>
  </si>
  <si>
    <t xml:space="preserve">BT-X-29</t>
  </si>
  <si>
    <t xml:space="preserve">/rsm:CrossIndustryInvoice/rsm:SupplyChainTradeTransaction/ram:IncludedSupplyChainTradeLineItem/ram:SpecifiedLineTradeAgreement/ram:AdditionalReferencedDocument/ram:LineID</t>
  </si>
  <si>
    <t xml:space="preserve">BT-X-30</t>
  </si>
  <si>
    <t xml:space="preserve">Type of the document (code)</t>
  </si>
  <si>
    <t xml:space="preserve">/rsm:CrossIndustryInvoice/rsm:SupplyChainTradeTransaction/ram:IncludedSupplyChainTradeLineItem/ram:SpecifiedLineTradeAgreement/ram:AdditionalReferencedDocument/ram:TypeCode</t>
  </si>
  <si>
    <t xml:space="preserve">Type de document (code)</t>
  </si>
  <si>
    <t xml:space="preserve">BT-X-299</t>
  </si>
  <si>
    <t xml:space="preserve">Document description</t>
  </si>
  <si>
    <t xml:space="preserve">/rsm:CrossIndustryInvoice/rsm:SupplyChainTradeTransaction/ram:IncludedSupplyChainTradeLineItem/ram:SpecifiedLineTradeAgreement/ram:AdditionalReferencedDocument/ram:Name</t>
  </si>
  <si>
    <t xml:space="preserve">Description de document</t>
  </si>
  <si>
    <t xml:space="preserve">BT-X-31</t>
  </si>
  <si>
    <t xml:space="preserve">Attached document</t>
  </si>
  <si>
    <t xml:space="preserve">An attached document embedded as binary object or sent together with the invoice.</t>
  </si>
  <si>
    <t xml:space="preserve">Attached document is used when documentation shall be stored with the Invoice for future reference or audit purposes.</t>
  </si>
  <si>
    <t xml:space="preserve">Binary Object</t>
  </si>
  <si>
    <t xml:space="preserve">/rsm:CrossIndustryInvoice/rsm:SupplyChainTradeTransaction/ram:IncludedSupplyChainTradeLineItem/ram:SpecifiedLineTradeAgreement/ram:AdditionalReferencedDocument/ram:AttachmentBinaryObject</t>
  </si>
  <si>
    <t xml:space="preserve">B</t>
  </si>
  <si>
    <t xml:space="preserve">Document joint</t>
  </si>
  <si>
    <t xml:space="preserve">Document annexe intégré sous forme d'objet binaire.</t>
  </si>
  <si>
    <t xml:space="preserve">Le Document joint est utilisé lorsque de la documentation doit être stockée avec la Facture à des fins de référence ultérieure ou d'audit.</t>
  </si>
  <si>
    <t xml:space="preserve">BT-X-31-1</t>
  </si>
  <si>
    <t xml:space="preserve">Attached document Mime code</t>
  </si>
  <si>
    <t xml:space="preserve">The mime code of the attached document.</t>
  </si>
  <si>
    <t xml:space="preserve">/rsm:CrossIndustryInvoice/rsm:SupplyChainTradeTransaction/ram:IncludedSupplyChainTradeLineItem/ram:SpecifiedLineTradeAgreement/ram:AdditionalReferencedDocument/ram:AttachmentBinaryObject/@mimeCode</t>
  </si>
  <si>
    <t xml:space="preserve">Document Mime joint en code</t>
  </si>
  <si>
    <t xml:space="preserve">Code Mime du document attaché</t>
  </si>
  <si>
    <t xml:space="preserve">BT-X-31-2</t>
  </si>
  <si>
    <t xml:space="preserve">Attached document Filename</t>
  </si>
  <si>
    <t xml:space="preserve">The file name of the attached document</t>
  </si>
  <si>
    <t xml:space="preserve">/rsm:CrossIndustryInvoice/rsm:SupplyChainTradeTransaction/ram:IncludedSupplyChainTradeLineItem/ram:SpecifiedLineTradeAgreement/ram:AdditionalReferencedDocument/ram:AttachmentBinaryObject/@filename</t>
  </si>
  <si>
    <t xml:space="preserve">Nom du fichier du document attaché</t>
  </si>
  <si>
    <t xml:space="preserve">Nom du fichier du document attaché.</t>
  </si>
  <si>
    <t xml:space="preserve">BT-X-32</t>
  </si>
  <si>
    <t xml:space="preserve">Type of the document reference (code)</t>
  </si>
  <si>
    <t xml:space="preserve">/rsm:CrossIndustryInvoice/rsm:SupplyChainTradeTransaction/ram:IncludedSupplyChainTradeLineItem/ram:SpecifiedLineTradeAgreement/ram:AdditionalReferencedDocument/ram:ReferenceTypeCode</t>
  </si>
  <si>
    <t xml:space="preserve">Type de référence du document (code)</t>
  </si>
  <si>
    <t xml:space="preserve">BT-X-33-00</t>
  </si>
  <si>
    <t xml:space="preserve">/rsm:CrossIndustryInvoice/rsm:SupplyChainTradeTransaction/ram:IncludedSupplyChainTradeLineItem/ram:SpecifiedLineTradeAgreement/ram:AdditionalReferencedDocument/ram:FormattedIssueDateTime</t>
  </si>
  <si>
    <t xml:space="preserve">BT-X-33</t>
  </si>
  <si>
    <t xml:space="preserve">/rsm:CrossIndustryInvoice/rsm:SupplyChainTradeTransaction/ram:IncludedSupplyChainTradeLineItem/ram:SpecifiedLineTradeAgreement/ram:AdditionalReferencedDocument/ram:FormattedIssueDateTime/qdt:DateTimeString</t>
  </si>
  <si>
    <t xml:space="preserve">BT-X-33-0</t>
  </si>
  <si>
    <t xml:space="preserve">/rsm:CrossIndustryInvoice/rsm:SupplyChainTradeTransaction/ram:IncludedSupplyChainTradeLineItem/ram:SpecifiedLineTradeAgreement/ram:AdditionalReferencedDocument/ram:FormattedIssueDateTime/qdt:DateTimeString/@format</t>
  </si>
  <si>
    <t xml:space="preserve">BT-148-00</t>
  </si>
  <si>
    <t xml:space="preserve">Detailed information on the gross price of the item</t>
  </si>
  <si>
    <t xml:space="preserve">/rsm:CrossIndustryInvoice/rsm:SupplyChainTradeTransaction/ram:IncludedSupplyChainTradeLineItem/ram:SpecifiedLineTradeAgreement/ram:GrossPriceProductTradePrice</t>
  </si>
  <si>
    <t xml:space="preserve">Détails sur le prix brut HT</t>
  </si>
  <si>
    <t xml:space="preserve">BT-148</t>
  </si>
  <si>
    <t xml:space="preserve">Item gross price</t>
  </si>
  <si>
    <t xml:space="preserve">The unit price, exclusive of VAT, before subtracting Item price discount.</t>
  </si>
  <si>
    <t xml:space="preserve">The Item gross price MUST NOT be negative</t>
  </si>
  <si>
    <t xml:space="preserve">BR-28: The Item gross price (BT-148) shall NOT be negative.</t>
  </si>
  <si>
    <t xml:space="preserve">Unit Price_ Amount</t>
  </si>
  <si>
    <t xml:space="preserve">/rsm:CrossIndustryInvoice/rsm:SupplyChainTradeTransaction/ram:IncludedSupplyChainTradeLineItem/ram:SpecifiedLineTradeAgreement/ram:GrossPriceProductTradePrice/ram:ChargeAmount</t>
  </si>
  <si>
    <t xml:space="preserve">U</t>
  </si>
  <si>
    <t xml:space="preserve">Prix brut de l'article</t>
  </si>
  <si>
    <t xml:space="preserve">Prix unitaire, hors TVA, avant application du Rabais sur le prix de l'article.</t>
  </si>
  <si>
    <t xml:space="preserve">Le prix brut de l'article ne DOIT pas être négatif</t>
  </si>
  <si>
    <t xml:space="preserve">BR-28 : Le Prix brut de l'article (BT-148) ne doit PAS être négatif.</t>
  </si>
  <si>
    <t xml:space="preserve">BT-149-1</t>
  </si>
  <si>
    <t xml:space="preserve">Item price base quantity</t>
  </si>
  <si>
    <t xml:space="preserve">The number of item units to which the price applies.</t>
  </si>
  <si>
    <t xml:space="preserve">Optional, if filled and if BT-148 is present (EN16931 and EXTENDED profiles), then it should be the same value than BT-149-1</t>
  </si>
  <si>
    <t xml:space="preserve">/rsm:CrossIndustryInvoice/rsm:SupplyChainTradeTransaction/ram:IncludedSupplyChainTradeLineItem/ram:SpecifiedLineTradeAgreement/ram:GrossPriceProductTradePrice/ram:BasisQuantity</t>
  </si>
  <si>
    <t xml:space="preserve">Quantité de base du prix de l'article</t>
  </si>
  <si>
    <t xml:space="preserve">Nombre d'articles sur lequel s'applique le prix.</t>
  </si>
  <si>
    <t xml:space="preserve">Optionnel, si renseigné et si BT-148 est présente (profils EN16931 et EXTENDED), alors ce doit être la même valeur que BT-149-1</t>
  </si>
  <si>
    <t xml:space="preserve">BT-150-1</t>
  </si>
  <si>
    <t xml:space="preserve">Item price base quantity unit of measure code</t>
  </si>
  <si>
    <t xml:space="preserve">The unit of measure that applies to the Item price base quantity.</t>
  </si>
  <si>
    <t xml:space="preserve">The Item price base quantity unit of measure shall be the same as the Invoiced quantity unit of measure (BT-130).</t>
  </si>
  <si>
    <t xml:space="preserve">In particular, the most common units of measurement are:
LTR = litre (1 dm3)
MTQ = cubic meter
KGM = kilogram
MTR = meter
C62 = unit
TNE = ton</t>
  </si>
  <si>
    <t xml:space="preserve">BT-130, BT-150 and BT-150-1 must be equal if stated.</t>
  </si>
  <si>
    <t xml:space="preserve">/rsm:CrossIndustryInvoice/rsm:SupplyChainTradeTransaction/ram:IncludedSupplyChainTradeLineItem/ram:SpecifiedLineTradeAgreement/ram:GrossPriceProductTradePrice/ram:BasisQuantity/@unitCode</t>
  </si>
  <si>
    <t xml:space="preserve">Unité de mesure de la quantité de base du prix de l'article</t>
  </si>
  <si>
    <t xml:space="preserve">Unité de mesure applicable à la Quantité de base du prix de l'article.</t>
  </si>
  <si>
    <t xml:space="preserve">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t>
  </si>
  <si>
    <t xml:space="preserve">En particulier, les unités de mesures les plus courantes sont les suivantes:
LTR = Litre (1 dm3)
MTQ = Mètre cube
KGM = Kilogramme
MTR = Mètre
C62 = Unité
TNE = Tonne</t>
  </si>
  <si>
    <t xml:space="preserve">BT-130, BT-150 et BT-150-1 doivent être égaux si cela est indiqué.</t>
  </si>
  <si>
    <t xml:space="preserve">BT-147-00</t>
  </si>
  <si>
    <t xml:space="preserve">Price-related discounts</t>
  </si>
  <si>
    <t xml:space="preserve">Detailed information on discounts and charges</t>
  </si>
  <si>
    <t xml:space="preserve">/rsm:CrossIndustryInvoice/rsm:SupplyChainTradeTransaction/ram:IncludedSupplyChainTradeLineItem/ram:SpecifiedLineTradeAgreement/ram:GrossPriceProductTradePrice/ram:AppliedTradeAllowanceCharge[ram:ChargeIndicator/udt:Indicator="false"]</t>
  </si>
  <si>
    <t xml:space="preserve">Réductions liées au prix</t>
  </si>
  <si>
    <t xml:space="preserve">Rabais sur le prix de l'article</t>
  </si>
  <si>
    <t xml:space="preserve">BT-147-01</t>
  </si>
  <si>
    <t xml:space="preserve">Indicator for price allowance</t>
  </si>
  <si>
    <t xml:space="preserve">/rsm:CrossIndustryInvoice/rsm:SupplyChainTradeTransaction/ram:IncludedSupplyChainTradeLineItem/ram:SpecifiedLineTradeAgreement/ram:GrossPriceProductTradePrice/ram:AppliedTradeAllowanceCharge[ram:ChargeIndicator/udt:Indicator="false"]/ram:ChargeIndicator</t>
  </si>
  <si>
    <t xml:space="preserve">Indicateur de réduction de prix</t>
  </si>
  <si>
    <t xml:space="preserve">BT-147-02</t>
  </si>
  <si>
    <t xml:space="preserve">Indicator for price allowance, value</t>
  </si>
  <si>
    <t xml:space="preserve">Price allowance =&gt; false</t>
  </si>
  <si>
    <t xml:space="preserve">/rsm:CrossIndustryInvoice/rsm:SupplyChainTradeTransaction/ram:IncludedSupplyChainTradeLineItem/ram:SpecifiedLineTradeAgreement/ram:GrossPriceProductTradePrice/ram:AppliedTradeAllowanceCharge[ram:ChargeIndicator/udt:Indicator="false"]/ram:ChargeIndicator/udt:Indicator</t>
  </si>
  <si>
    <t xml:space="preserve">Indicateur de réduction de prix, valeur</t>
  </si>
  <si>
    <t xml:space="preserve">BT-X-34</t>
  </si>
  <si>
    <t xml:space="preserve">Discount in percent</t>
  </si>
  <si>
    <t xml:space="preserve">Percentage</t>
  </si>
  <si>
    <t xml:space="preserve">/rsm:CrossIndustryInvoice/rsm:SupplyChainTradeTransaction/ram:IncludedSupplyChainTradeLineItem/ram:SpecifiedLineTradeAgreement/ram:GrossPriceProductTradePrice/ram:AppliedTradeAllowanceCharge[ram:ChargeIndicator/udt:Indicator="false"]/ram:CalculationPercent</t>
  </si>
  <si>
    <t xml:space="preserve">P</t>
  </si>
  <si>
    <t xml:space="preserve">Réduction en pourcentage</t>
  </si>
  <si>
    <t xml:space="preserve">BT-X-35</t>
  </si>
  <si>
    <t xml:space="preserve">Discount base amount</t>
  </si>
  <si>
    <t xml:space="preserve">/rsm:CrossIndustryInvoice/rsm:SupplyChainTradeTransaction/ram:IncludedSupplyChainTradeLineItem/ram:SpecifiedLineTradeAgreement/ram:GrossPriceProductTradePrice/ram:AppliedTradeAllowanceCharge[ram:ChargeIndicator/udt:Indicator="false"]/ram:BasisAmount</t>
  </si>
  <si>
    <t xml:space="preserve">Montant de base de la réduction</t>
  </si>
  <si>
    <t xml:space="preserve">BT-147</t>
  </si>
  <si>
    <t xml:space="preserve">Item price discount</t>
  </si>
  <si>
    <t xml:space="preserve">The total discount subtracted from the Item gross price to calculate the Item net price.</t>
  </si>
  <si>
    <t xml:space="preserve">Only applies if the discount is provided per unit and if it is not included in the Item gross price.</t>
  </si>
  <si>
    <t xml:space="preserve">/rsm:CrossIndustryInvoice/rsm:SupplyChainTradeTransaction/ram:IncludedSupplyChainTradeLineItem/ram:SpecifiedLineTradeAgreement/ram:GrossPriceProductTradePrice/ram:AppliedTradeAllowanceCharge[ram:ChargeIndicator/udt:Indicator="false"]/ram:ActualAmount</t>
  </si>
  <si>
    <t xml:space="preserve">Remise totale qui, une fois soustraite du Prix brut de l'article, donne le Prix net de l'article.</t>
  </si>
  <si>
    <t xml:space="preserve">S'applique exclusivement à l'unité et si elle n'est pas incluse dans le Prix brut de l'article.</t>
  </si>
  <si>
    <t xml:space="preserve">BT-X-313</t>
  </si>
  <si>
    <t xml:space="preserve">Reason for the discount (code)</t>
  </si>
  <si>
    <t xml:space="preserve">Use entries of the UNTDID 5189 code list [6]. The Invoice line level allowance reason code and the Invoice line level allowance reason shall indicate the same allowance reason.</t>
  </si>
  <si>
    <t xml:space="preserve">/rsm:CrossIndustryInvoice/rsm:SupplyChainTradeTransaction/ram:IncludedSupplyChainTradeLineItem/ram:SpecifiedLineTradeAgreement/ram:GrossPriceProductTradePrice/ram:AppliedTradeAllowanceCharge[ram:ChargeIndicator/udt:Indicator="false"]/ram:ReasonCode</t>
  </si>
  <si>
    <t xml:space="preserve">Motif de la réduction (code)</t>
  </si>
  <si>
    <t xml:space="preserve">Voir liste de code UNTDID5189. 
Le Code de motif de la remise applicable à la ligne de facture et le Motif de la remise applicable à la ligne de facture doivent indiquer le même motif de remise.</t>
  </si>
  <si>
    <t xml:space="preserve">BT-X-36</t>
  </si>
  <si>
    <t xml:space="preserve">Reason for the discount (free text)</t>
  </si>
  <si>
    <t xml:space="preserve">/rsm:CrossIndustryInvoice/rsm:SupplyChainTradeTransaction/ram:IncludedSupplyChainTradeLineItem/ram:SpecifiedLineTradeAgreement/ram:GrossPriceProductTradePrice/ram:AppliedTradeAllowanceCharge[ram:ChargeIndicator/udt:Indicator="false"]/ram:Reason</t>
  </si>
  <si>
    <t xml:space="preserve">Motif de la réduction (texte libre)</t>
  </si>
  <si>
    <t xml:space="preserve">BT-X-299-00</t>
  </si>
  <si>
    <t xml:space="preserve">Price-related surcharges</t>
  </si>
  <si>
    <t xml:space="preserve">/rsm:CrossIndustryInvoice/rsm:SupplyChainTradeTransaction/ram:IncludedSupplyChainTradeLineItem/ram:SpecifiedLineTradeAgreement/ram:GrossPriceProductTradePrice/ram:AppliedTradeAllowanceCharge[ram:ChargeIndicator/udt:Indicator="true"]</t>
  </si>
  <si>
    <t xml:space="preserve">Suppléments liés au prix</t>
  </si>
  <si>
    <t xml:space="preserve">BT-X-299-01</t>
  </si>
  <si>
    <t xml:space="preserve">Indicator for price charge</t>
  </si>
  <si>
    <t xml:space="preserve">/rsm:CrossIndustryInvoice/rsm:SupplyChainTradeTransaction/ram:IncludedSupplyChainTradeLineItem/ram:SpecifiedLineTradeAgreement/ram:GrossPriceProductTradePrice/ram:AppliedTradeAllowanceCharge[ram:ChargeIndicator/udt:Indicator="true"]/ram:ChargeIndicator</t>
  </si>
  <si>
    <t xml:space="preserve">Indicateur de supplément de prix</t>
  </si>
  <si>
    <t xml:space="preserve">BT-X-299-02</t>
  </si>
  <si>
    <t xml:space="preserve">Indicator for price charge, value</t>
  </si>
  <si>
    <t xml:space="preserve">Price charge =&gt; true</t>
  </si>
  <si>
    <t xml:space="preserve">/rsm:CrossIndustryInvoice/rsm:SupplyChainTradeTransaction/ram:IncludedSupplyChainTradeLineItem/ram:SpecifiedLineTradeAgreement/ram:GrossPriceProductTradePrice/ram:AppliedTradeAllowanceCharge[ram:ChargeIndicator/udt:Indicator="true"]/ram:ChargeIndicator/udt:Indicator</t>
  </si>
  <si>
    <t xml:space="preserve">Indicateur de supplément de prix, valeur</t>
  </si>
  <si>
    <t xml:space="preserve">Supplément de prix =&gt; true</t>
  </si>
  <si>
    <t xml:space="preserve">BT-X-300</t>
  </si>
  <si>
    <t xml:space="preserve">Charge in percent</t>
  </si>
  <si>
    <t xml:space="preserve">/rsm:CrossIndustryInvoice/rsm:SupplyChainTradeTransaction/ram:IncludedSupplyChainTradeLineItem/ram:SpecifiedLineTradeAgreement/ram:GrossPriceProductTradePrice/ram:AppliedTradeAllowanceCharge[ram:ChargeIndicator/udt:Indicator="true"]/ram:CalculationPercent</t>
  </si>
  <si>
    <t xml:space="preserve">Supplément en pourcentage</t>
  </si>
  <si>
    <t xml:space="preserve">BT-X-301</t>
  </si>
  <si>
    <t xml:space="preserve">Charge base amount</t>
  </si>
  <si>
    <t xml:space="preserve">/rsm:CrossIndustryInvoice/rsm:SupplyChainTradeTransaction/ram:IncludedSupplyChainTradeLineItem/ram:SpecifiedLineTradeAgreement/ram:GrossPriceProductTradePrice/ram:AppliedTradeAllowanceCharge[ram:ChargeIndicator/udt:Indicator="true"]/ram:BasisAmount</t>
  </si>
  <si>
    <t xml:space="preserve">Montant de base du supplément</t>
  </si>
  <si>
    <t xml:space="preserve">BT-X-302</t>
  </si>
  <si>
    <t xml:space="preserve">Charge amount</t>
  </si>
  <si>
    <t xml:space="preserve">The surcharge added to the gross price to calculate the net price</t>
  </si>
  <si>
    <t xml:space="preserve">Only applies if the surcharge is given per unit and is not included in the gross price.</t>
  </si>
  <si>
    <t xml:space="preserve">/rsm:CrossIndustryInvoice/rsm:SupplyChainTradeTransaction/ram:IncludedSupplyChainTradeLineItem/ram:SpecifiedLineTradeAgreement/ram:GrossPriceProductTradePrice/ram:AppliedTradeAllowanceCharge[ram:ChargeIndicator/udt:Indicator="true"]/ram:ActualAmount</t>
  </si>
  <si>
    <t xml:space="preserve">Supplément, montant</t>
  </si>
  <si>
    <t xml:space="preserve">Le supplément ajouté au prix brut pour calculer le prix net</t>
  </si>
  <si>
    <t xml:space="preserve">S'applique uniquement si le supplément est donné à l'unité et n'est pas inclus dans le prix brut.</t>
  </si>
  <si>
    <t xml:space="preserve">BT-X-314</t>
  </si>
  <si>
    <t xml:space="preserve">Reason for the charge (code)</t>
  </si>
  <si>
    <t xml:space="preserve">Use entries of the UNTDID 7161 code list [6]. The Invoice line charge reason code and the Invoice line charge reason shall indicate the same charge reason.</t>
  </si>
  <si>
    <t xml:space="preserve">/rsm:CrossIndustryInvoice/rsm:SupplyChainTradeTransaction/ram:IncludedSupplyChainTradeLineItem/ram:SpecifiedLineTradeAgreement/ram:GrossPriceProductTradePrice/ram:AppliedTradeAllowanceCharge[ram:ChargeIndicator/udt:Indicator="true"]/ram:ReasonCode</t>
  </si>
  <si>
    <t xml:space="preserve">Motif du supplément (code)</t>
  </si>
  <si>
    <t xml:space="preserve">Voir liste de code UNTDID7161. 
Le Code de motif des charges et frais applicables à la ligne de facture et le Motif des charges et frais applicables à la ligne de facture doivent indiquer le même motif de frais.</t>
  </si>
  <si>
    <t xml:space="preserve">BT-X-303</t>
  </si>
  <si>
    <t xml:space="preserve">Reason for the charge (free text)</t>
  </si>
  <si>
    <t xml:space="preserve">/rsm:CrossIndustryInvoice/rsm:SupplyChainTradeTransaction/ram:IncludedSupplyChainTradeLineItem/ram:SpecifiedLineTradeAgreement/ram:GrossPriceProductTradePrice/ram:AppliedTradeAllowanceCharge[ram:ChargeIndicator/udt:Indicator="true"]/ram:Reason</t>
  </si>
  <si>
    <t xml:space="preserve">Motif du supplément (texte libre)</t>
  </si>
  <si>
    <t xml:space="preserve">BT-146-00</t>
  </si>
  <si>
    <t xml:space="preserve">Detailed information on the net price of the item</t>
  </si>
  <si>
    <t xml:space="preserve">The net price includes all surchages and discounts, except for VAT.</t>
  </si>
  <si>
    <t xml:space="preserve">/rsm:CrossIndustryInvoice/rsm:SupplyChainTradeTransaction/ram:IncludedSupplyChainTradeLineItem/ram:SpecifiedLineTradeAgreement/ram:NetPriceProductTradePrice</t>
  </si>
  <si>
    <t xml:space="preserve">Détails sur le prix net HT</t>
  </si>
  <si>
    <t xml:space="preserve">Le prix net inclut les remises et charges mais pas la TVA.</t>
  </si>
  <si>
    <t xml:space="preserve">BT-146</t>
  </si>
  <si>
    <t xml:space="preserve">Item net price</t>
  </si>
  <si>
    <t xml:space="preserve">The price of an item, exclusive of VAT, after subtracting item price discount.</t>
  </si>
  <si>
    <t xml:space="preserve">The Item net price has to be equal with the Item gross price less the Item price discount.</t>
  </si>
  <si>
    <t xml:space="preserve">The Item net price MUST NOT be negative</t>
  </si>
  <si>
    <t xml:space="preserve">BR-26: Each  Invoice  line  (BG-25)  shall  contain  the  Item  net  price (BT-146).
BR-27: The Item net price (BT-146) shall NOT be negative.</t>
  </si>
  <si>
    <t xml:space="preserve">/rsm:CrossIndustryInvoice/rsm:SupplyChainTradeTransaction/ram:IncludedSupplyChainTradeLineItem/ram:SpecifiedLineTradeAgreement/ram:NetPriceProductTradePrice/ram:ChargeAmount</t>
  </si>
  <si>
    <t xml:space="preserve">Prix net de l'article</t>
  </si>
  <si>
    <t xml:space="preserve">Prix d'un article, hors TVA, après application du Rabais sur le prix de l'article.</t>
  </si>
  <si>
    <t xml:space="preserve">Le Prix net de l'article doit être égal au Prix brut de l'article, moins le Rabais sur le prix de l'article.</t>
  </si>
  <si>
    <t xml:space="preserve">Le prix net de l'article ne DOIT pas être négatif</t>
  </si>
  <si>
    <t xml:space="preserve">BR-26 : Chaque Ligne de facture (BG-25) doit comporter le Prix net de l’article (BT-146).
BR-27 : Le Prix net de l'article (BT-146) ne doit PAS être négatif.</t>
  </si>
  <si>
    <t xml:space="preserve">BT-149</t>
  </si>
  <si>
    <t xml:space="preserve">/rsm:CrossIndustryInvoice/rsm:SupplyChainTradeTransaction/ram:IncludedSupplyChainTradeLineItem/ram:SpecifiedLineTradeAgreement/ram:NetPriceProductTradePrice/ram:BasisQuantity</t>
  </si>
  <si>
    <t xml:space="preserve">BT-150</t>
  </si>
  <si>
    <t xml:space="preserve">/rsm:CrossIndustryInvoice/rsm:SupplyChainTradeTransaction/ram:IncludedSupplyChainTradeLineItem/ram:SpecifiedLineTradeAgreement/ram:NetPriceProductTradePrice/ram:BasisQuantity/@unitCode</t>
  </si>
  <si>
    <t xml:space="preserve">BG-X-4</t>
  </si>
  <si>
    <t xml:space="preserve">Included tax for B2C</t>
  </si>
  <si>
    <t xml:space="preserve">/rsm:CrossIndustryInvoice/rsm:SupplyChainTradeTransaction/ram:IncludedSupplyChainTradeLineItem/ram:SpecifiedLineTradeAgreement/ram:NetPriceProductTradePrice/ram:IncludedTradeTax</t>
  </si>
  <si>
    <t xml:space="preserve">TVA incluse pour B2C</t>
  </si>
  <si>
    <t xml:space="preserve">BT-X-37</t>
  </si>
  <si>
    <t xml:space="preserve">Amount</t>
  </si>
  <si>
    <t xml:space="preserve">/rsm:CrossIndustryInvoice/rsm:SupplyChainTradeTransaction/ram:IncludedSupplyChainTradeLineItem/ram:SpecifiedLineTradeAgreement/ram:NetPriceProductTradePrice/ram:IncludedTradeTax/ram:CalculatedAmount</t>
  </si>
  <si>
    <t xml:space="preserve">A</t>
  </si>
  <si>
    <t xml:space="preserve">Montant de TVA incluse pour le B2C</t>
  </si>
  <si>
    <t xml:space="preserve">BT-X-38</t>
  </si>
  <si>
    <t xml:space="preserve">Type of tax (code)</t>
  </si>
  <si>
    <t xml:space="preserve">Fixed value = "VAT"</t>
  </si>
  <si>
    <t xml:space="preserve">/rsm:CrossIndustryInvoice/rsm:SupplyChainTradeTransaction/ram:IncludedSupplyChainTradeLineItem/ram:SpecifiedLineTradeAgreement/ram:NetPriceProductTradePrice/ram:IncludedTradeTax/ram:TypeCode</t>
  </si>
  <si>
    <t xml:space="preserve">Type de taxe (code)</t>
  </si>
  <si>
    <t xml:space="preserve">Valeur fixe = "VAT"</t>
  </si>
  <si>
    <t xml:space="preserve">BT-X-39</t>
  </si>
  <si>
    <t xml:space="preserve">VAT exemption reason text</t>
  </si>
  <si>
    <t xml:space="preserve">A textual statement of the reason why the amount is exempted from VAT or why no VAT is being charged</t>
  </si>
  <si>
    <t xml:space="preserve">/rsm:CrossIndustryInvoice/rsm:SupplyChainTradeTransaction/ram:IncludedSupplyChainTradeLineItem/ram:SpecifiedLineTradeAgreement/ram:NetPriceProductTradePrice/ram:IncludedTradeTax/ram:ExemptionReason</t>
  </si>
  <si>
    <t xml:space="preserve">Motif d'exonération de la TVA</t>
  </si>
  <si>
    <t xml:space="preserve">Énoncé expliquant pourquoi un montant est exonéré de TVA.</t>
  </si>
  <si>
    <t xml:space="preserve">BT-X-40</t>
  </si>
  <si>
    <t xml:space="preserve">VAT category code</t>
  </si>
  <si>
    <t xml:space="preserve">Coded identification of a VAT category.</t>
  </si>
  <si>
    <t xml:space="preserve">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t>
  </si>
  <si>
    <t xml:space="preserve">/rsm:CrossIndustryInvoice/rsm:SupplyChainTradeTransaction/ram:IncludedSupplyChainTradeLineItem/ram:SpecifiedLineTradeAgreement/ram:NetPriceProductTradePrice/ram:IncludedTradeTax/ram:CategoryCode</t>
  </si>
  <si>
    <t xml:space="preserve">Code de type de TVA</t>
  </si>
  <si>
    <t xml:space="preserve">Identification codée d’un type de TVA.</t>
  </si>
  <si>
    <t xml:space="preserve">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t>
  </si>
  <si>
    <t xml:space="preserve">BT-X-41</t>
  </si>
  <si>
    <t xml:space="preserve">VAT exemption reason code</t>
  </si>
  <si>
    <t xml:space="preserve">A coded statement of the reason for why the amount is exempted from VAT.</t>
  </si>
  <si>
    <t xml:space="preserve">Code list issued and maintained by the Connecting Europe Facility.</t>
  </si>
  <si>
    <t xml:space="preserve">/rsm:CrossIndustryInvoice/rsm:SupplyChainTradeTransaction/ram:IncludedSupplyChainTradeLineItem/ram:SpecifiedLineTradeAgreement/ram:NetPriceProductTradePrice/ram:IncludedTradeTax/ram:ExemptionReasonCode</t>
  </si>
  <si>
    <t xml:space="preserve">Motif d'exonération de la TVA en code</t>
  </si>
  <si>
    <t xml:space="preserve">Code expliquant pourquoi un montant est exonéré de TVA.</t>
  </si>
  <si>
    <t xml:space="preserve">Liste de codes issue et maintenue par le CEF</t>
  </si>
  <si>
    <t xml:space="preserve">BT-X-42</t>
  </si>
  <si>
    <t xml:space="preserve">VAT category rate</t>
  </si>
  <si>
    <t xml:space="preserve">The VAT rate, represented as percentage that applies for the relevant VAT category.</t>
  </si>
  <si>
    <t xml:space="preserve">The VAT category code and the VAT category rate shall be consistent.</t>
  </si>
  <si>
    <t xml:space="preserve">/rsm:CrossIndustryInvoice/rsm:SupplyChainTradeTransaction/ram:IncludedSupplyChainTradeLineItem/ram:SpecifiedLineTradeAgreement/ram:NetPriceProductTradePrice/ram:IncludedTradeTax/ram:RateApplicablePercent</t>
  </si>
  <si>
    <t xml:space="preserve">Taux de type de TVA</t>
  </si>
  <si>
    <t xml:space="preserve">Taux de TVA, exprimé sous forme de pourcentage, applicable au type de TVA correspondant.</t>
  </si>
  <si>
    <t xml:space="preserve">Le Code de type de TVA et le Taux de type de TVA doivent être cohérents.</t>
  </si>
  <si>
    <t xml:space="preserve">BG-X-5</t>
  </si>
  <si>
    <t xml:space="preserve">Details on referenced customer order</t>
  </si>
  <si>
    <t xml:space="preserve">/rsm:CrossIndustryInvoice/rsm:SupplyChainTradeTransaction/ram:IncludedSupplyChainTradeLineItem/ram:SpecifiedLineTradeAgreement/ram:UltimateCustomerOrderReferencedDocument</t>
  </si>
  <si>
    <t xml:space="preserve">Détails de la commande du client final correspondante</t>
  </si>
  <si>
    <t xml:space="preserve">BT-X-43</t>
  </si>
  <si>
    <t xml:space="preserve">Order number of the final customer</t>
  </si>
  <si>
    <t xml:space="preserve">/rsm:CrossIndustryInvoice/rsm:SupplyChainTradeTransaction/ram:IncludedSupplyChainTradeLineItem/ram:SpecifiedLineTradeAgreement/ram:UltimateCustomerOrderReferencedDocument/ram:IssuerAssignedID</t>
  </si>
  <si>
    <t xml:space="preserve">Numéro de commande du client final</t>
  </si>
  <si>
    <t xml:space="preserve">BT-X-44</t>
  </si>
  <si>
    <t xml:space="preserve">Order item (ultimate customer)</t>
  </si>
  <si>
    <t xml:space="preserve">/rsm:CrossIndustryInvoice/rsm:SupplyChainTradeTransaction/ram:IncludedSupplyChainTradeLineItem/ram:SpecifiedLineTradeAgreement/ram:UltimateCustomerOrderReferencedDocument/ram:LineID</t>
  </si>
  <si>
    <t xml:space="preserve">Position de commande (client final)</t>
  </si>
  <si>
    <t xml:space="preserve">BT-X-45-00</t>
  </si>
  <si>
    <t xml:space="preserve">/rsm:CrossIndustryInvoice/rsm:SupplyChainTradeTransaction/ram:IncludedSupplyChainTradeLineItem/ram:SpecifiedLineTradeAgreement/ram:UltimateCustomerOrderReferencedDocument/ram:FormattedIssueDateTime</t>
  </si>
  <si>
    <t xml:space="preserve">BT-X-45</t>
  </si>
  <si>
    <t xml:space="preserve">/rsm:CrossIndustryInvoice/rsm:SupplyChainTradeTransaction/ram:IncludedSupplyChainTradeLineItem/ram:SpecifiedLineTradeAgreement/ram:UltimateCustomerOrderReferencedDocument/ram:FormattedIssueDateTime/qdt:DateTimeString</t>
  </si>
  <si>
    <t xml:space="preserve">BT-X-45-0</t>
  </si>
  <si>
    <t xml:space="preserve">/rsm:CrossIndustryInvoice/rsm:SupplyChainTradeTransaction/ram:IncludedSupplyChainTradeLineItem/ram:SpecifiedLineTradeAgreement/ram:UltimateCustomerOrderReferencedDocument/ram:FormattedIssueDateTime/qdt:DateTimeString/@format</t>
  </si>
  <si>
    <t xml:space="preserve">BT-129-00</t>
  </si>
  <si>
    <t xml:space="preserve">Grouping of delivery details on line level</t>
  </si>
  <si>
    <t xml:space="preserve">/rsm:CrossIndustryInvoice/rsm:SupplyChainTradeTransaction/ram:IncludedSupplyChainTradeLineItem/ram:SpecifiedLineTradeDelivery</t>
  </si>
  <si>
    <t xml:space="preserve">Groupe d'information sur la livraison</t>
  </si>
  <si>
    <t xml:space="preserve">BT-129</t>
  </si>
  <si>
    <t xml:space="preserve">Invoiced quantity</t>
  </si>
  <si>
    <t xml:space="preserve">The quantity of items (goods or services) that is charged in the Invoice line.</t>
  </si>
  <si>
    <t xml:space="preserve">CHORUS PRO: Invoiced quantity is supported on 10 digits maximum.</t>
  </si>
  <si>
    <t xml:space="preserve">BR-22: Each  Invoice  line  (BG-25)  shall  have  an  Invoiced  quantity (BT-129).</t>
  </si>
  <si>
    <t xml:space="preserve">/rsm:CrossIndustryInvoice/rsm:SupplyChainTradeTransaction/ram:IncludedSupplyChainTradeLineItem/ram:SpecifiedLineTradeDelivery/ram:BilledQuantity</t>
  </si>
  <si>
    <t xml:space="preserve">Quantité facturée</t>
  </si>
  <si>
    <t xml:space="preserve">Quantité d'articles (biens ou services) prise en compte dans la ligne de Facture.</t>
  </si>
  <si>
    <t xml:space="preserve">CHORUS PRO : La quantité facturée est renseignée sur 10 chiffres maximum.</t>
  </si>
  <si>
    <t xml:space="preserve">BR-22 : Chaque Ligne de facture (BG-25) doit avoir une Quantité facturée (BT-129).</t>
  </si>
  <si>
    <t xml:space="preserve">BT-130</t>
  </si>
  <si>
    <t xml:space="preserve">Invoiced quantity unit of measure</t>
  </si>
  <si>
    <t xml:space="preserve">The unit of measure that applies to the invoiced quantity.</t>
  </si>
  <si>
    <t xml:space="preserve">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t>
  </si>
  <si>
    <t xml:space="preserve">BR-23: An Invoice line (BG-25) shall have an Invoiced quantity unit of measure code (BT-130).</t>
  </si>
  <si>
    <t xml:space="preserve">/rsm:CrossIndustryInvoice/rsm:SupplyChainTradeTransaction/ram:IncludedSupplyChainTradeLineItem/ram:SpecifiedLineTradeDelivery/ram:BilledQuantity/@unitCode</t>
  </si>
  <si>
    <t xml:space="preserve">Unité de mesure de la quantité facturée</t>
  </si>
  <si>
    <t xml:space="preserve">Unité de mesure applicable à la quantité facturée.</t>
  </si>
  <si>
    <t xml:space="preserve">Il convient que les unités de mesure soient exprimées selon les termes de la Recommandation UN/ECE N ° 20 « Codes des unités de mesure utilisées dans le commerce international » [7], par exemple « KGM » pour kilogramme.</t>
  </si>
  <si>
    <t xml:space="preserve">BR-23 : Une Ligne de facture (BG-25) doit avoir un Code de l'unité de mesure de la quantité facturée (BT-130).</t>
  </si>
  <si>
    <t xml:space="preserve">BT-X-46</t>
  </si>
  <si>
    <t xml:space="preserve">Quantity, without charge</t>
  </si>
  <si>
    <t xml:space="preserve">/rsm:CrossIndustryInvoice/rsm:SupplyChainTradeTransaction/ram:IncludedSupplyChainTradeLineItem/ram:SpecifiedLineTradeDelivery/ram:ChargeFreeQuantity</t>
  </si>
  <si>
    <t xml:space="preserve">Quantité sans frais</t>
  </si>
  <si>
    <t xml:space="preserve">BT-X-46-0</t>
  </si>
  <si>
    <t xml:space="preserve">/rsm:CrossIndustryInvoice/rsm:SupplyChainTradeTransaction/ram:IncludedSupplyChainTradeLineItem/ram:SpecifiedLineTradeDelivery/ram:ChargeFreeQuantity/@unitCode</t>
  </si>
  <si>
    <t xml:space="preserve">BT-X-47</t>
  </si>
  <si>
    <t xml:space="preserve">Package quantity</t>
  </si>
  <si>
    <t xml:space="preserve">/rsm:CrossIndustryInvoice/rsm:SupplyChainTradeTransaction/ram:IncludedSupplyChainTradeLineItem/ram:SpecifiedLineTradeDelivery/ram:PackageQuantity</t>
  </si>
  <si>
    <t xml:space="preserve">Nombre de colis</t>
  </si>
  <si>
    <t xml:space="preserve">BT-X-47-0</t>
  </si>
  <si>
    <t xml:space="preserve">/rsm:CrossIndustryInvoice/rsm:SupplyChainTradeTransaction/ram:IncludedSupplyChainTradeLineItem/ram:SpecifiedLineTradeDelivery/ram:PackageQuantity/@unitCode</t>
  </si>
  <si>
    <t xml:space="preserve">BG-X-7</t>
  </si>
  <si>
    <t xml:space="preserve">EXT-FR-FE-BG-10</t>
  </si>
  <si>
    <t xml:space="preserve">Detailed information on the deviating goods recipient</t>
  </si>
  <si>
    <t xml:space="preserve">/rsm:CrossIndustryInvoice/rsm:SupplyChainTradeTransaction/ram:IncludedSupplyChainTradeLineItem/ram:SpecifiedLineTradeDelivery/ram:ShipToTradeParty</t>
  </si>
  <si>
    <t xml:space="preserve">Détails sur un lieu de livraison alternatif</t>
  </si>
  <si>
    <t xml:space="preserve">BT-X-48</t>
  </si>
  <si>
    <t xml:space="preserve">Goods recipient identifier</t>
  </si>
  <si>
    <t xml:space="preserve">A previously exchanged assigned identifier of the business partner.</t>
  </si>
  <si>
    <t xml:space="preserve">/rsm:CrossIndustryInvoice/rsm:SupplyChainTradeTransaction/ram:IncludedSupplyChainTradeLineItem/ram:SpecifiedLineTradeDelivery/ram:ShipToTradeParty/ram:ID</t>
  </si>
  <si>
    <t xml:space="preserve">Identifiant du lieu de livraison à la ligne</t>
  </si>
  <si>
    <t xml:space="preserve">Identifiant attribué au partenaire et échangé précédemment.</t>
  </si>
  <si>
    <t xml:space="preserve">BT-X-49</t>
  </si>
  <si>
    <t xml:space="preserve">EXT-FR-FE-146</t>
  </si>
  <si>
    <t xml:space="preserve">Goods recipient global identifier</t>
  </si>
  <si>
    <t xml:space="preserve">GlobalID, if a global identifier exists and can be determined in the @schemeID, otherwise use ID</t>
  </si>
  <si>
    <t xml:space="preserve">/rsm:CrossIndustryInvoice/rsm:SupplyChainTradeTransaction/ram:IncludedSupplyChainTradeLineItem/ram:SpecifiedLineTradeDelivery/ram:ShipToTradeParty/ram:GlobalID</t>
  </si>
  <si>
    <t xml:space="preserve">Identifiant global du lieu de livraison à la ligne</t>
  </si>
  <si>
    <t xml:space="preserve">Identification du lieu de livraison</t>
  </si>
  <si>
    <t xml:space="preserve">GlobalID, si un identifiant global existe et peut être déterminé dans le @schemeID, sinon utiliser ID</t>
  </si>
  <si>
    <t xml:space="preserve">BT-X-49-0</t>
  </si>
  <si>
    <t xml:space="preserve">EXT-FR-FE-148</t>
  </si>
  <si>
    <t xml:space="preserve">If used, the identification scheme shall be chosen from the entries of the list published by the ISO/IEC 6523 maintenance agency.</t>
  </si>
  <si>
    <t xml:space="preserve">/rsm:CrossIndustryInvoice/rsm:SupplyChainTradeTransaction/ram:IncludedSupplyChainTradeLineItem/ram:SpecifiedLineTradeDelivery/ram:ShipToTradeParty/ram:GlobalID/@schemeID</t>
  </si>
  <si>
    <t xml:space="preserve">Attribut de l'Identifiant du schéma (si GlobalID)</t>
  </si>
  <si>
    <t xml:space="preserve">BT-X-50</t>
  </si>
  <si>
    <t xml:space="preserve">EXT-FR-FE-149</t>
  </si>
  <si>
    <t xml:space="preserve">ShipTo name</t>
  </si>
  <si>
    <t xml:space="preserve">/rsm:CrossIndustryInvoice/rsm:SupplyChainTradeTransaction/ram:IncludedSupplyChainTradeLineItem/ram:SpecifiedLineTradeDelivery/ram:ShipToTradeParty/ram:Name</t>
  </si>
  <si>
    <t xml:space="preserve">Nom du lieu de livraison</t>
  </si>
  <si>
    <t xml:space="preserve">BT-X-541</t>
  </si>
  <si>
    <t xml:space="preserve">Role (code)</t>
  </si>
  <si>
    <t xml:space="preserve">A code qualifying the role</t>
  </si>
  <si>
    <t xml:space="preserve">To be chosen from UNTDID 3035.</t>
  </si>
  <si>
    <t xml:space="preserve">/rsm:CrossIndustryInvoice/rsm:SupplyChainTradeTransaction/ram:IncludedSupplyChainTradeLineItem/ram:SpecifiedLineTradeDelivery/ram:ShipToTradeParty/ram:RoleCode</t>
  </si>
  <si>
    <t xml:space="preserve">Rôle (code)</t>
  </si>
  <si>
    <t xml:space="preserve">Un code qualifiant le rôle</t>
  </si>
  <si>
    <t xml:space="preserve">A choisir dans l'UNTDID 3035.</t>
  </si>
  <si>
    <t xml:space="preserve">BT-X-51-00</t>
  </si>
  <si>
    <t xml:space="preserve">ShipTo details about the organization</t>
  </si>
  <si>
    <t xml:space="preserve">/rsm:CrossIndustryInvoice/rsm:SupplyChainTradeTransaction/ram:IncludedSupplyChainTradeLineItem/ram:SpecifiedLineTradeDelivery/ram:ShipToTradeParty/ram:SpecifiedLegalOrganization</t>
  </si>
  <si>
    <t xml:space="preserve">Détails de l'organisation du réceptionnaire des marchandises divergent</t>
  </si>
  <si>
    <t xml:space="preserve">BT-X-51</t>
  </si>
  <si>
    <t xml:space="preserve">ShipTo Legal ID</t>
  </si>
  <si>
    <t xml:space="preserve">An identifier issued by an official registrar that identifies the party as a legal entity or person.</t>
  </si>
  <si>
    <t xml:space="preserve">/rsm:CrossIndustryInvoice/rsm:SupplyChainTradeTransaction/ram:IncludedSupplyChainTradeLineItem/ram:SpecifiedLineTradeDelivery/ram:ShipToTradeParty/ram:SpecifiedLegalOrganization/ram:ID</t>
  </si>
  <si>
    <t xml:space="preserve">Identifiant de l'organisation légale du lieu de livraison alternatif</t>
  </si>
  <si>
    <t xml:space="preserve">Identifiant délivré par un organisme d’enregistrement officiel, qui identifie la contrepartie comme une entité juridique ou une personne morale.</t>
  </si>
  <si>
    <t xml:space="preserve">BT-X-51-0</t>
  </si>
  <si>
    <t xml:space="preserve">The identification scheme identifier of the Buyer legal registration identifier.</t>
  </si>
  <si>
    <t xml:space="preserve">If used, the identification scheme shall be chosen from the entries of the list published by the ISO 6523 maintenance agency.</t>
  </si>
  <si>
    <t xml:space="preserve">/rsm:CrossIndustryInvoice/rsm:SupplyChainTradeTransaction/ram:IncludedSupplyChainTradeLineItem/ram:SpecifiedLineTradeDelivery/ram:ShipToTradeParty/ram:SpecifiedLegalOrganization/ram:ID/@schemeID</t>
  </si>
  <si>
    <t xml:space="preserve">Schéma de l'identifiant de l'organisation légale du lieu de livraison alternatif</t>
  </si>
  <si>
    <t xml:space="preserve">Identifiant délivré par un organisme d’enregistrement officiel, qui identifie l'Acheteur comme une entité juridique ou une personne morale.</t>
  </si>
  <si>
    <t xml:space="preserve">Si aucun schéma d'identification n'est précisé, il devrait être connu de l'Acheteur et du Vendeur, par exemple un identifiant exclusivement utilisé dans l'environnement juridique applicable.</t>
  </si>
  <si>
    <t xml:space="preserve">BT-X-52</t>
  </si>
  <si>
    <t xml:space="preserve">Trading Business Name</t>
  </si>
  <si>
    <t xml:space="preserve">A name by which the party is known, other than party name (also known as business name).</t>
  </si>
  <si>
    <t xml:space="preserve">This may be used if different from the party name.</t>
  </si>
  <si>
    <t xml:space="preserve">/rsm:CrossIndustryInvoice/rsm:SupplyChainTradeTransaction/ram:IncludedSupplyChainTradeLineItem/ram:SpecifiedLineTradeDelivery/ram:ShipToTradeParty/ram:SpecifiedLegalOrganization/ram:TradingBusinessName</t>
  </si>
  <si>
    <t xml:space="preserve">Nom commercial du lieu de livraison alternatif</t>
  </si>
  <si>
    <t xml:space="preserve">Un nom sous lequel le partenaire commercial est connu, s'il est différent du nom du partenaire commercial (également connu sous le nom de l'entreprise).</t>
  </si>
  <si>
    <t xml:space="preserve">Celui-ci peut être utilisé s'il est différent du nom du partenaire.</t>
  </si>
  <si>
    <t xml:space="preserve">BG-X-8</t>
  </si>
  <si>
    <t xml:space="preserve">Detailed contact information of the goods recipient</t>
  </si>
  <si>
    <t xml:space="preserve">/rsm:CrossIndustryInvoice/rsm:SupplyChainTradeTransaction/ram:IncludedSupplyChainTradeLineItem/ram:SpecifiedLineTradeDelivery/ram:ShipToTradeParty/ram:DefinedTradeContact</t>
  </si>
  <si>
    <t xml:space="preserve">Coordonnées du lieu de livraison</t>
  </si>
  <si>
    <t xml:space="preserve">BT-X-54</t>
  </si>
  <si>
    <t xml:space="preserve">Name of the contact</t>
  </si>
  <si>
    <t xml:space="preserve">If a contact person is indicated, either the name or the department is to be transmitted.</t>
  </si>
  <si>
    <t xml:space="preserve">/rsm:CrossIndustryInvoice/rsm:SupplyChainTradeTransaction/ram:IncludedSupplyChainTradeLineItem/ram:SpecifiedLineTradeDelivery/ram:ShipToTradeParty/ram:DefinedTradeContact/ram:PersonName</t>
  </si>
  <si>
    <t xml:space="preserve">Nom du contact</t>
  </si>
  <si>
    <t xml:space="preserve">Si les informations de contact doivent être fournies, le nom de la personne ou le nom du département doit être rempli.</t>
  </si>
  <si>
    <t xml:space="preserve">BT-X-54-1</t>
  </si>
  <si>
    <t xml:space="preserve">Department name</t>
  </si>
  <si>
    <t xml:space="preserve">/rsm:CrossIndustryInvoice/rsm:SupplyChainTradeTransaction/ram:IncludedSupplyChainTradeLineItem/ram:SpecifiedLineTradeDelivery/ram:ShipToTradeParty/ram:DefinedTradeContact/ram:DepartmentName</t>
  </si>
  <si>
    <t xml:space="preserve">Nom du service</t>
  </si>
  <si>
    <t xml:space="preserve">BT-X-315</t>
  </si>
  <si>
    <t xml:space="preserve">Type of contact (code)</t>
  </si>
  <si>
    <t xml:space="preserve">The code specifying the type of trade contact</t>
  </si>
  <si>
    <t xml:space="preserve">To be chosen from the entries of UNTDID 3139</t>
  </si>
  <si>
    <t xml:space="preserve">/rsm:CrossIndustryInvoice/rsm:SupplyChainTradeTransaction/ram:IncludedSupplyChainTradeLineItem/ram:SpecifiedLineTradeDelivery/ram:ShipToTradeParty/ram:DefinedTradeContact/ram:TypeCode</t>
  </si>
  <si>
    <t xml:space="preserve">Type de contact (code)</t>
  </si>
  <si>
    <t xml:space="preserve">Code spécifiant le type de contact commercial</t>
  </si>
  <si>
    <t xml:space="preserve">A choisir parmi les candidatures de l'UNTDID 3139</t>
  </si>
  <si>
    <t xml:space="preserve">BT-X-55-00</t>
  </si>
  <si>
    <t xml:space="preserve">Contact telephone number</t>
  </si>
  <si>
    <t xml:space="preserve">A phone number for the contact point.</t>
  </si>
  <si>
    <t xml:space="preserve">/rsm:CrossIndustryInvoice/rsm:SupplyChainTradeTransaction/ram:IncludedSupplyChainTradeLineItem/ram:SpecifiedLineTradeDelivery/ram:ShipToTradeParty/ram:DefinedTradeContact/ram:TelephoneUniversalCommunication</t>
  </si>
  <si>
    <t xml:space="preserve">Numéro de téléphone du contact</t>
  </si>
  <si>
    <t xml:space="preserve">Numéro de téléphone du point de contact.</t>
  </si>
  <si>
    <t xml:space="preserve">BT-X-55</t>
  </si>
  <si>
    <t xml:space="preserve">Contact telephone number, value</t>
  </si>
  <si>
    <t xml:space="preserve">/rsm:CrossIndustryInvoice/rsm:SupplyChainTradeTransaction/ram:IncludedSupplyChainTradeLineItem/ram:SpecifiedLineTradeDelivery/ram:ShipToTradeParty/ram:DefinedTradeContact/ram:TelephoneUniversalCommunication/ram:CompleteNumber</t>
  </si>
  <si>
    <t xml:space="preserve">Numéro de téléphone du contact, valeur</t>
  </si>
  <si>
    <t xml:space="preserve">BT-X-56-00</t>
  </si>
  <si>
    <t xml:space="preserve">Contact point fax number</t>
  </si>
  <si>
    <t xml:space="preserve">/rsm:CrossIndustryInvoice/rsm:SupplyChainTradeTransaction/ram:IncludedSupplyChainTradeLineItem/ram:SpecifiedLineTradeDelivery/ram:ShipToTradeParty/ram:DefinedTradeContact/ram:FaxUniversalCommunication</t>
  </si>
  <si>
    <t xml:space="preserve">Numéro de fax du point de contact</t>
  </si>
  <si>
    <t xml:space="preserve">BT-X-56</t>
  </si>
  <si>
    <t xml:space="preserve">Contact point fax number, value</t>
  </si>
  <si>
    <t xml:space="preserve">/rsm:CrossIndustryInvoice/rsm:SupplyChainTradeTransaction/ram:IncludedSupplyChainTradeLineItem/ram:SpecifiedLineTradeDelivery/ram:ShipToTradeParty/ram:DefinedTradeContact/ram:FaxUniversalCommunication/ram:CompleteNumber</t>
  </si>
  <si>
    <t xml:space="preserve">Numéro de fax du point de contact, valeur</t>
  </si>
  <si>
    <t xml:space="preserve">BT-X-57-00</t>
  </si>
  <si>
    <t xml:space="preserve">Contact email address</t>
  </si>
  <si>
    <t xml:space="preserve">An e-mail address for the contact point.</t>
  </si>
  <si>
    <t xml:space="preserve">/rsm:CrossIndustryInvoice/rsm:SupplyChainTradeTransaction/ram:IncludedSupplyChainTradeLineItem/ram:SpecifiedLineTradeDelivery/ram:ShipToTradeParty/ram:DefinedTradeContact/ram:EmailURIUniversalCommunication</t>
  </si>
  <si>
    <t xml:space="preserve">Adresse électronique du contact</t>
  </si>
  <si>
    <t xml:space="preserve">Adresse e-mail du point de contact.</t>
  </si>
  <si>
    <t xml:space="preserve">BT-X-57</t>
  </si>
  <si>
    <t xml:space="preserve">Contact email address, value</t>
  </si>
  <si>
    <t xml:space="preserve">/rsm:CrossIndustryInvoice/rsm:SupplyChainTradeTransaction/ram:IncludedSupplyChainTradeLineItem/ram:SpecifiedLineTradeDelivery/ram:ShipToTradeParty/ram:DefinedTradeContact/ram:EmailURIUniversalCommunication/ram:URIID</t>
  </si>
  <si>
    <t xml:space="preserve">Adresse électronique du contact, valeur</t>
  </si>
  <si>
    <t xml:space="preserve">BG-X-9</t>
  </si>
  <si>
    <t xml:space="preserve">EXT-FR-FE-150</t>
  </si>
  <si>
    <t xml:space="preserve">Detailed information about the address of the goods recipient</t>
  </si>
  <si>
    <t xml:space="preserve">/rsm:CrossIndustryInvoice/rsm:SupplyChainTradeTransaction/ram:IncludedSupplyChainTradeLineItem/ram:SpecifiedLineTradeDelivery/ram:ShipToTradeParty/ram:PostalTradeAddress</t>
  </si>
  <si>
    <t xml:space="preserve">Adresse de livraison</t>
  </si>
  <si>
    <t xml:space="preserve">BT-X-58</t>
  </si>
  <si>
    <t xml:space="preserve">EXT-FR-FE-155</t>
  </si>
  <si>
    <t xml:space="preserve">Post code</t>
  </si>
  <si>
    <t xml:space="preserve">The identifier for an addressable group of properties according to the relevant postal service.</t>
  </si>
  <si>
    <t xml:space="preserve">Such as a ZIP code or a post code.</t>
  </si>
  <si>
    <t xml:space="preserve">/rsm:CrossIndustryInvoice/rsm:SupplyChainTradeTransaction/ram:IncludedSupplyChainTradeLineItem/ram:SpecifiedLineTradeDelivery/ram:ShipToTradeParty/ram:PostalTradeAddress/ram:PostcodeCode</t>
  </si>
  <si>
    <t xml:space="preserve">Code postal</t>
  </si>
  <si>
    <t xml:space="preserve">Identifiant d'un groupe adressable de propriétés, conforme au service postal concerné.</t>
  </si>
  <si>
    <t xml:space="preserve">Exemple : code postal ou numéro postal d'acheminement.</t>
  </si>
  <si>
    <t xml:space="preserve">BT-X-59</t>
  </si>
  <si>
    <t xml:space="preserve">EXT-FR-FE-151</t>
  </si>
  <si>
    <t xml:space="preserve">Address line 1</t>
  </si>
  <si>
    <t xml:space="preserve">The main address line in an address.</t>
  </si>
  <si>
    <t xml:space="preserve">Usually the street name and number or post office box.</t>
  </si>
  <si>
    <t xml:space="preserve">/rsm:CrossIndustryInvoice/rsm:SupplyChainTradeTransaction/ram:IncludedSupplyChainTradeLineItem/ram:SpecifiedLineTradeDelivery/ram:ShipToTradeParty/ram:PostalTradeAddress/ram:LineOne</t>
  </si>
  <si>
    <t xml:space="preserve">Adresse ligne 1</t>
  </si>
  <si>
    <t xml:space="preserve">Ligne principale d'une adresse.</t>
  </si>
  <si>
    <t xml:space="preserve">Généralement, le nom et le numéro de la rue ou la boîte postale.</t>
  </si>
  <si>
    <t xml:space="preserve">BT-X-60</t>
  </si>
  <si>
    <t xml:space="preserve">EXT-FR-FE-152</t>
  </si>
  <si>
    <t xml:space="preserve">Address line 2</t>
  </si>
  <si>
    <t xml:space="preserve">An additional address line in an address that can be used to give further details supplementing the main line.</t>
  </si>
  <si>
    <t xml:space="preserve">/rsm:CrossIndustryInvoice/rsm:SupplyChainTradeTransaction/ram:IncludedSupplyChainTradeLineItem/ram:SpecifiedLineTradeDelivery/ram:ShipToTradeParty/ram:PostalTradeAddress/ram:LineTwo</t>
  </si>
  <si>
    <t xml:space="preserve">Adresse ligne 2</t>
  </si>
  <si>
    <t xml:space="preserve">Ligne supplémentaire d'une adresse, qui peut être utilisée pour donner des précisions et compléter la ligne principale.</t>
  </si>
  <si>
    <t xml:space="preserve">BT-X-61</t>
  </si>
  <si>
    <t xml:space="preserve">EXT-FR-FE-153</t>
  </si>
  <si>
    <t xml:space="preserve">Address line 3</t>
  </si>
  <si>
    <t xml:space="preserve">/rsm:CrossIndustryInvoice/rsm:SupplyChainTradeTransaction/ram:IncludedSupplyChainTradeLineItem/ram:SpecifiedLineTradeDelivery/ram:ShipToTradeParty/ram:PostalTradeAddress/ram:LineThree</t>
  </si>
  <si>
    <t xml:space="preserve">Adresse ligne 3</t>
  </si>
  <si>
    <t xml:space="preserve">BT-X-62</t>
  </si>
  <si>
    <t xml:space="preserve">EXT-FR-FE-154</t>
  </si>
  <si>
    <t xml:space="preserve">City</t>
  </si>
  <si>
    <t xml:space="preserve">The common name of the city, town or village.</t>
  </si>
  <si>
    <t xml:space="preserve">/rsm:CrossIndustryInvoice/rsm:SupplyChainTradeTransaction/ram:IncludedSupplyChainTradeLineItem/ram:SpecifiedLineTradeDelivery/ram:ShipToTradeParty/ram:PostalTradeAddress/ram:CityName</t>
  </si>
  <si>
    <t xml:space="preserve">Localité</t>
  </si>
  <si>
    <t xml:space="preserve">Nom usuel de la commune, ville ou village.</t>
  </si>
  <si>
    <t xml:space="preserve">BT-X-63</t>
  </si>
  <si>
    <t xml:space="preserve">EXT-FR-FE-157</t>
  </si>
  <si>
    <t xml:space="preserve">Country code</t>
  </si>
  <si>
    <t xml:space="preserve">A code that identifies the country.</t>
  </si>
  <si>
    <t xml:space="preserve">/rsm:CrossIndustryInvoice/rsm:SupplyChainTradeTransaction/ram:IncludedSupplyChainTradeLineItem/ram:SpecifiedLineTradeDelivery/ram:ShipToTradeParty/ram:PostalTradeAddress/ram:CountryID</t>
  </si>
  <si>
    <t xml:space="preserve">Code de pays</t>
  </si>
  <si>
    <t xml:space="preserve">Code d'identification du pays.</t>
  </si>
  <si>
    <t xml:space="preserve">BT-X-64</t>
  </si>
  <si>
    <t xml:space="preserve">EXT-FR-FE-156</t>
  </si>
  <si>
    <t xml:space="preserve">Country subdivision</t>
  </si>
  <si>
    <t xml:space="preserve">The subdivision of a country.</t>
  </si>
  <si>
    <t xml:space="preserve">Such as a region, a county, a state, a province, etc.</t>
  </si>
  <si>
    <t xml:space="preserve">/rsm:CrossIndustryInvoice/rsm:SupplyChainTradeTransaction/ram:IncludedSupplyChainTradeLineItem/ram:SpecifiedLineTradeDelivery/ram:ShipToTradeParty/ram:PostalTradeAddress/ram:CountrySubDivisionName</t>
  </si>
  <si>
    <t xml:space="preserve">Subdivision du pays</t>
  </si>
  <si>
    <t xml:space="preserve">Subdivision d'un pays.</t>
  </si>
  <si>
    <t xml:space="preserve">Exemple : région, comté, état, province, etc.</t>
  </si>
  <si>
    <t xml:space="preserve">BT-X-65-00</t>
  </si>
  <si>
    <t xml:space="preserve">Details about the electronic address</t>
  </si>
  <si>
    <t xml:space="preserve">/rsm:CrossIndustryInvoice/rsm:SupplyChainTradeTransaction/ram:IncludedSupplyChainTradeLineItem/ram:SpecifiedLineTradeDelivery/ram:ShipToTradeParty/ram:URIUniversalCommunication</t>
  </si>
  <si>
    <t xml:space="preserve">Détails sur une adresse électronique</t>
  </si>
  <si>
    <t xml:space="preserve">BT-X-65</t>
  </si>
  <si>
    <t xml:space="preserve">Electronic address</t>
  </si>
  <si>
    <t xml:space="preserve">/rsm:CrossIndustryInvoice/rsm:SupplyChainTradeTransaction/ram:IncludedSupplyChainTradeLineItem/ram:SpecifiedLineTradeDelivery/ram:ShipToTradeParty/ram:URIUniversalCommunication/ram:URIID</t>
  </si>
  <si>
    <t xml:space="preserve">Adresse électronique</t>
  </si>
  <si>
    <t xml:space="preserve">BT-X-65-0</t>
  </si>
  <si>
    <t xml:space="preserve">/rsm:CrossIndustryInvoice/rsm:SupplyChainTradeTransaction/ram:IncludedSupplyChainTradeLineItem/ram:SpecifiedLineTradeDelivery/ram:ShipToTradeParty/ram:URIUniversalCommunication/ram:URIID/@schemeID</t>
  </si>
  <si>
    <t xml:space="preserve">BT-X-66-00</t>
  </si>
  <si>
    <t xml:space="preserve">Detailed information on tax information of the goods recipient</t>
  </si>
  <si>
    <t xml:space="preserve">/rsm:CrossIndustryInvoice/rsm:SupplyChainTradeTransaction/ram:IncludedSupplyChainTradeLineItem/ram:SpecifiedLineTradeDelivery/ram:ShipToTradeParty/ram:SpecifiedTaxRegistration</t>
  </si>
  <si>
    <t xml:space="preserve">Détails sur l'enregistrement fiscal</t>
  </si>
  <si>
    <t xml:space="preserve">BT-X-66</t>
  </si>
  <si>
    <t xml:space="preserve">VAT ID</t>
  </si>
  <si>
    <t xml:space="preserve">/rsm:CrossIndustryInvoice/rsm:SupplyChainTradeTransaction/ram:IncludedSupplyChainTradeLineItem/ram:SpecifiedLineTradeDelivery/ram:ShipToTradeParty/ram:SpecifiedTaxRegistration/ram:ID</t>
  </si>
  <si>
    <t xml:space="preserve">Identifiant à la TVA</t>
  </si>
  <si>
    <t xml:space="preserve">BT-X-66-0</t>
  </si>
  <si>
    <t xml:space="preserve">Tax Scheme identifier</t>
  </si>
  <si>
    <t xml:space="preserve">VA = VAT ID</t>
  </si>
  <si>
    <t xml:space="preserve">/rsm:CrossIndustryInvoice/rsm:SupplyChainTradeTransaction/ram:IncludedSupplyChainTradeLineItem/ram:SpecifiedLineTradeDelivery/ram:ShipToTradeParty/ram:SpecifiedTaxRegistration/ram:ID/@schemeID</t>
  </si>
  <si>
    <t xml:space="preserve">Identifiant du régime fiscal</t>
  </si>
  <si>
    <t xml:space="preserve">VA = TVA identifier</t>
  </si>
  <si>
    <t xml:space="preserve">BG-X-10</t>
  </si>
  <si>
    <t xml:space="preserve">Detailed information on the deviating final recipient</t>
  </si>
  <si>
    <t xml:space="preserve">/rsm:CrossIndustryInvoice/rsm:SupplyChainTradeTransaction/ram:IncludedSupplyChainTradeLineItem/ram:SpecifiedLineTradeDelivery/ram:UltimateShipToTradeParty</t>
  </si>
  <si>
    <t xml:space="preserve">Détails sur le lieu de livraison final</t>
  </si>
  <si>
    <t xml:space="preserve">BT-X-67</t>
  </si>
  <si>
    <t xml:space="preserve">Final recipient identifier</t>
  </si>
  <si>
    <t xml:space="preserve">/rsm:CrossIndustryInvoice/rsm:SupplyChainTradeTransaction/ram:IncludedSupplyChainTradeLineItem/ram:SpecifiedLineTradeDelivery/ram:UltimateShipToTradeParty/ram:ID</t>
  </si>
  <si>
    <t xml:space="preserve">Identifiant du lieu de livraison final à la ligne</t>
  </si>
  <si>
    <t xml:space="preserve">BT-X-68</t>
  </si>
  <si>
    <t xml:space="preserve">Final recipient global identifier</t>
  </si>
  <si>
    <t xml:space="preserve">/rsm:CrossIndustryInvoice/rsm:SupplyChainTradeTransaction/ram:IncludedSupplyChainTradeLineItem/ram:SpecifiedLineTradeDelivery/ram:UltimateShipToTradeParty/ram:GlobalID</t>
  </si>
  <si>
    <t xml:space="preserve">Identifiant global du lieu final de livraison à la ligne</t>
  </si>
  <si>
    <t xml:space="preserve">BT-X-68-0</t>
  </si>
  <si>
    <t xml:space="preserve">/rsm:CrossIndustryInvoice/rsm:SupplyChainTradeTransaction/ram:IncludedSupplyChainTradeLineItem/ram:SpecifiedLineTradeDelivery/ram:UltimateShipToTradeParty/ram:GlobalID/@schemeID</t>
  </si>
  <si>
    <t xml:space="preserve">BT-X-69</t>
  </si>
  <si>
    <t xml:space="preserve">Final Recipient Name / Company Name</t>
  </si>
  <si>
    <t xml:space="preserve">/rsm:CrossIndustryInvoice/rsm:SupplyChainTradeTransaction/ram:IncludedSupplyChainTradeLineItem/ram:SpecifiedLineTradeDelivery/ram:UltimateShipToTradeParty/ram:Name</t>
  </si>
  <si>
    <t xml:space="preserve">Nom du lieu de livraison final</t>
  </si>
  <si>
    <t xml:space="preserve">BT-X-542</t>
  </si>
  <si>
    <t xml:space="preserve">/rsm:CrossIndustryInvoice/rsm:SupplyChainTradeTransaction/ram:IncludedSupplyChainTradeLineItem/ram:SpecifiedLineTradeDelivery/ram:UltimateShipToTradeParty/ram:RoleCode</t>
  </si>
  <si>
    <t xml:space="preserve">BT-X-70-00</t>
  </si>
  <si>
    <t xml:space="preserve">Details about the organization</t>
  </si>
  <si>
    <t xml:space="preserve">/rsm:CrossIndustryInvoice/rsm:SupplyChainTradeTransaction/ram:IncludedSupplyChainTradeLineItem/ram:SpecifiedLineTradeDelivery/ram:UltimateShipToTradeParty/ram:SpecifiedLegalOrganization</t>
  </si>
  <si>
    <t xml:space="preserve">Détails sur l'organisation</t>
  </si>
  <si>
    <t xml:space="preserve">BT-X-70</t>
  </si>
  <si>
    <t xml:space="preserve">Company Registration Number</t>
  </si>
  <si>
    <t xml:space="preserve">/rsm:CrossIndustryInvoice/rsm:SupplyChainTradeTransaction/ram:IncludedSupplyChainTradeLineItem/ram:SpecifiedLineTradeDelivery/ram:UltimateShipToTradeParty/ram:SpecifiedLegalOrganization/ram:ID</t>
  </si>
  <si>
    <t xml:space="preserve">Identifiant de l'organisation légale du lieu de livraison final</t>
  </si>
  <si>
    <t xml:space="preserve">BT-X-70-0</t>
  </si>
  <si>
    <t xml:space="preserve">/rsm:CrossIndustryInvoice/rsm:SupplyChainTradeTransaction/ram:IncludedSupplyChainTradeLineItem/ram:SpecifiedLineTradeDelivery/ram:UltimateShipToTradeParty/ram:SpecifiedLegalOrganization/ram:ID/@schemeID</t>
  </si>
  <si>
    <t xml:space="preserve">BT-X-71</t>
  </si>
  <si>
    <t xml:space="preserve">/rsm:CrossIndustryInvoice/rsm:SupplyChainTradeTransaction/ram:IncludedSupplyChainTradeLineItem/ram:SpecifiedLineTradeDelivery/ram:UltimateShipToTradeParty/ram:SpecifiedLegalOrganization/ram:TradingBusinessName</t>
  </si>
  <si>
    <t xml:space="preserve">Nom commercial du lieu de livraison final</t>
  </si>
  <si>
    <t xml:space="preserve">BG-X-11</t>
  </si>
  <si>
    <t xml:space="preserve">Detailed contact information of the final goods recipient</t>
  </si>
  <si>
    <t xml:space="preserve">/rsm:CrossIndustryInvoice/rsm:SupplyChainTradeTransaction/ram:IncludedSupplyChainTradeLineItem/ram:SpecifiedLineTradeDelivery/ram:UltimateShipToTradeParty/ram:DefinedTradeContact</t>
  </si>
  <si>
    <t xml:space="preserve">Coordonnées du lieu de livraison final</t>
  </si>
  <si>
    <t xml:space="preserve">BT-X-72</t>
  </si>
  <si>
    <t xml:space="preserve">/rsm:CrossIndustryInvoice/rsm:SupplyChainTradeTransaction/ram:IncludedSupplyChainTradeLineItem/ram:SpecifiedLineTradeDelivery/ram:UltimateShipToTradeParty/ram:DefinedTradeContact/ram:PersonName</t>
  </si>
  <si>
    <t xml:space="preserve">BT-X-72-1</t>
  </si>
  <si>
    <t xml:space="preserve">/rsm:CrossIndustryInvoice/rsm:SupplyChainTradeTransaction/ram:IncludedSupplyChainTradeLineItem/ram:SpecifiedLineTradeDelivery/ram:UltimateShipToTradeParty/ram:DefinedTradeContact/ram:DepartmentName</t>
  </si>
  <si>
    <t xml:space="preserve">BT-X-316</t>
  </si>
  <si>
    <t xml:space="preserve">/rsm:CrossIndustryInvoice/rsm:SupplyChainTradeTransaction/ram:IncludedSupplyChainTradeLineItem/ram:SpecifiedLineTradeDelivery/ram:UltimateShipToTradeParty/ram:DefinedTradeContact/ram:TypeCode</t>
  </si>
  <si>
    <t xml:space="preserve">BT-X-73-00</t>
  </si>
  <si>
    <t xml:space="preserve">/rsm:CrossIndustryInvoice/rsm:SupplyChainTradeTransaction/ram:IncludedSupplyChainTradeLineItem/ram:SpecifiedLineTradeDelivery/ram:UltimateShipToTradeParty/ram:DefinedTradeContact/ram:TelephoneUniversalCommunication</t>
  </si>
  <si>
    <t xml:space="preserve">BT-X-73</t>
  </si>
  <si>
    <t xml:space="preserve">/rsm:CrossIndustryInvoice/rsm:SupplyChainTradeTransaction/ram:IncludedSupplyChainTradeLineItem/ram:SpecifiedLineTradeDelivery/ram:UltimateShipToTradeParty/ram:DefinedTradeContact/ram:TelephoneUniversalCommunication/ram:CompleteNumber</t>
  </si>
  <si>
    <t xml:space="preserve">BT-X-74-00</t>
  </si>
  <si>
    <t xml:space="preserve">/rsm:CrossIndustryInvoice/rsm:SupplyChainTradeTransaction/ram:IncludedSupplyChainTradeLineItem/ram:SpecifiedLineTradeDelivery/ram:UltimateShipToTradeParty/ram:DefinedTradeContact/ram:FaxUniversalCommunication</t>
  </si>
  <si>
    <t xml:space="preserve">BT-X-74</t>
  </si>
  <si>
    <t xml:space="preserve">/rsm:CrossIndustryInvoice/rsm:SupplyChainTradeTransaction/ram:IncludedSupplyChainTradeLineItem/ram:SpecifiedLineTradeDelivery/ram:UltimateShipToTradeParty/ram:DefinedTradeContact/ram:FaxUniversalCommunication/ram:CompleteNumber</t>
  </si>
  <si>
    <t xml:space="preserve">BT-X-75-00</t>
  </si>
  <si>
    <t xml:space="preserve">/rsm:CrossIndustryInvoice/rsm:SupplyChainTradeTransaction/ram:IncludedSupplyChainTradeLineItem/ram:SpecifiedLineTradeDelivery/ram:UltimateShipToTradeParty/ram:DefinedTradeContact/ram:EmailURIUniversalCommunication</t>
  </si>
  <si>
    <t xml:space="preserve">BT-X-75</t>
  </si>
  <si>
    <t xml:space="preserve">/rsm:CrossIndustryInvoice/rsm:SupplyChainTradeTransaction/ram:IncludedSupplyChainTradeLineItem/ram:SpecifiedLineTradeDelivery/ram:UltimateShipToTradeParty/ram:DefinedTradeContact/ram:EmailURIUniversalCommunication/ram:URIID</t>
  </si>
  <si>
    <t xml:space="preserve">BG-X-12</t>
  </si>
  <si>
    <t xml:space="preserve">Detailed information about the address of the final goods recipient</t>
  </si>
  <si>
    <t xml:space="preserve">/rsm:CrossIndustryInvoice/rsm:SupplyChainTradeTransaction/ram:IncludedSupplyChainTradeLineItem/ram:SpecifiedLineTradeDelivery/ram:UltimateShipToTradeParty/ram:PostalTradeAddress</t>
  </si>
  <si>
    <t xml:space="preserve">Adresse de livraison final</t>
  </si>
  <si>
    <t xml:space="preserve">BT-X-76</t>
  </si>
  <si>
    <t xml:space="preserve">/rsm:CrossIndustryInvoice/rsm:SupplyChainTradeTransaction/ram:IncludedSupplyChainTradeLineItem/ram:SpecifiedLineTradeDelivery/ram:UltimateShipToTradeParty/ram:PostalTradeAddress/ram:PostcodeCode</t>
  </si>
  <si>
    <t xml:space="preserve">BT-X-77</t>
  </si>
  <si>
    <t xml:space="preserve">/rsm:CrossIndustryInvoice/rsm:SupplyChainTradeTransaction/ram:IncludedSupplyChainTradeLineItem/ram:SpecifiedLineTradeDelivery/ram:UltimateShipToTradeParty/ram:PostalTradeAddress/ram:LineOne</t>
  </si>
  <si>
    <t xml:space="preserve">BT-X-78</t>
  </si>
  <si>
    <t xml:space="preserve">/rsm:CrossIndustryInvoice/rsm:SupplyChainTradeTransaction/ram:IncludedSupplyChainTradeLineItem/ram:SpecifiedLineTradeDelivery/ram:UltimateShipToTradeParty/ram:PostalTradeAddress/ram:LineTwo</t>
  </si>
  <si>
    <t xml:space="preserve">BT-X-79</t>
  </si>
  <si>
    <t xml:space="preserve">/rsm:CrossIndustryInvoice/rsm:SupplyChainTradeTransaction/ram:IncludedSupplyChainTradeLineItem/ram:SpecifiedLineTradeDelivery/ram:UltimateShipToTradeParty/ram:PostalTradeAddress/ram:LineThree</t>
  </si>
  <si>
    <t xml:space="preserve">BT-X-80</t>
  </si>
  <si>
    <t xml:space="preserve">/rsm:CrossIndustryInvoice/rsm:SupplyChainTradeTransaction/ram:IncludedSupplyChainTradeLineItem/ram:SpecifiedLineTradeDelivery/ram:UltimateShipToTradeParty/ram:PostalTradeAddress/ram:CityName</t>
  </si>
  <si>
    <t xml:space="preserve">BT-X-81</t>
  </si>
  <si>
    <t xml:space="preserve">/rsm:CrossIndustryInvoice/rsm:SupplyChainTradeTransaction/ram:IncludedSupplyChainTradeLineItem/ram:SpecifiedLineTradeDelivery/ram:UltimateShipToTradeParty/ram:PostalTradeAddress/ram:CountryID</t>
  </si>
  <si>
    <t xml:space="preserve">BT-X-82</t>
  </si>
  <si>
    <t xml:space="preserve">/rsm:CrossIndustryInvoice/rsm:SupplyChainTradeTransaction/ram:IncludedSupplyChainTradeLineItem/ram:SpecifiedLineTradeDelivery/ram:UltimateShipToTradeParty/ram:PostalTradeAddress/ram:CountrySubDivisionName</t>
  </si>
  <si>
    <t xml:space="preserve">BT-X-83-00</t>
  </si>
  <si>
    <t xml:space="preserve">/rsm:CrossIndustryInvoice/rsm:SupplyChainTradeTransaction/ram:IncludedSupplyChainTradeLineItem/ram:SpecifiedLineTradeDelivery/ram:UltimateShipToTradeParty/ram:URIUniversalCommunication</t>
  </si>
  <si>
    <t xml:space="preserve">BT-X-83</t>
  </si>
  <si>
    <t xml:space="preserve">/rsm:CrossIndustryInvoice/rsm:SupplyChainTradeTransaction/ram:IncludedSupplyChainTradeLineItem/ram:SpecifiedLineTradeDelivery/ram:UltimateShipToTradeParty/ram:URIUniversalCommunication/ram:URIID</t>
  </si>
  <si>
    <t xml:space="preserve">BT-X-83-0</t>
  </si>
  <si>
    <t xml:space="preserve">/rsm:CrossIndustryInvoice/rsm:SupplyChainTradeTransaction/ram:IncludedSupplyChainTradeLineItem/ram:SpecifiedLineTradeDelivery/ram:UltimateShipToTradeParty/ram:URIUniversalCommunication/ram:URIID/@schemeID</t>
  </si>
  <si>
    <t xml:space="preserve">BT-X-84-00</t>
  </si>
  <si>
    <t xml:space="preserve">0..1
0..1</t>
  </si>
  <si>
    <t xml:space="preserve">Detailed information on tax information of the final goods recipient</t>
  </si>
  <si>
    <t xml:space="preserve">Detailed information on tax information of the final goods recipient
Detailed information on tax information of the final goods recipient</t>
  </si>
  <si>
    <t xml:space="preserve">/rsm:CrossIndustryInvoice/rsm:SupplyChainTradeTransaction/ram:IncludedSupplyChainTradeLineItem/ram:SpecifiedLineTradeDelivery/ram:UltimateShipToTradeParty/ram:SpecifiedTaxRegistration</t>
  </si>
  <si>
    <t xml:space="preserve">Détails sur l'enregistrement fiscal
Détails sur l'enregistrement fiscal</t>
  </si>
  <si>
    <t xml:space="preserve">BT-X-84</t>
  </si>
  <si>
    <t xml:space="preserve">/rsm:CrossIndustryInvoice/rsm:SupplyChainTradeTransaction/ram:IncludedSupplyChainTradeLineItem/ram:SpecifiedLineTradeDelivery/ram:UltimateShipToTradeParty/ram:SpecifiedTaxRegistration/ram:ID</t>
  </si>
  <si>
    <t xml:space="preserve">BT-X-84-0</t>
  </si>
  <si>
    <t xml:space="preserve">/rsm:CrossIndustryInvoice/rsm:SupplyChainTradeTransaction/ram:IncludedSupplyChainTradeLineItem/ram:SpecifiedLineTradeDelivery/ram:UltimateShipToTradeParty/ram:SpecifiedTaxRegistration/ram:ID/@schemeID</t>
  </si>
  <si>
    <t xml:space="preserve">BT-X-85-000</t>
  </si>
  <si>
    <t xml:space="preserve">EXT-FR-FE-BG-11</t>
  </si>
  <si>
    <t xml:space="preserve">Detailed information about the actual delivery</t>
  </si>
  <si>
    <t xml:space="preserve">/rsm:CrossIndustryInvoice/rsm:SupplyChainTradeTransaction/ram:IncludedSupplyChainTradeLineItem/ram:SpecifiedLineTradeDelivery/ram:ActualDeliverySupplyChainEvent</t>
  </si>
  <si>
    <t xml:space="preserve">Détails sur la livraison réelle</t>
  </si>
  <si>
    <t xml:space="preserve">BT-X-85-00</t>
  </si>
  <si>
    <t xml:space="preserve">EXT-FR-FE-158-0</t>
  </si>
  <si>
    <t xml:space="preserve">Actual Delivery Time</t>
  </si>
  <si>
    <t xml:space="preserve">The VAT relevant date of delivery and achievement must be specified on the level of document.</t>
  </si>
  <si>
    <t xml:space="preserve">/rsm:CrossIndustryInvoice/rsm:SupplyChainTradeTransaction/ram:IncludedSupplyChainTradeLineItem/ram:SpecifiedLineTradeDelivery/ram:ActualDeliverySupplyChainEvent/ram:OccurrenceDateTime</t>
  </si>
  <si>
    <t xml:space="preserve">Date de livraison à la ligne</t>
  </si>
  <si>
    <t xml:space="preserve">La date réelle de livraison pour la TVA doit être fournie au niveau de l'en-tête</t>
  </si>
  <si>
    <t xml:space="preserve">BT-X-85</t>
  </si>
  <si>
    <t xml:space="preserve">EXT-FR-FE-158</t>
  </si>
  <si>
    <t xml:space="preserve">Actual delivery date for this line, value</t>
  </si>
  <si>
    <t xml:space="preserve">/rsm:CrossIndustryInvoice/rsm:SupplyChainTradeTransaction/ram:IncludedSupplyChainTradeLineItem/ram:SpecifiedLineTradeDelivery/ram:ActualDeliverySupplyChainEvent/ram:OccurrenceDateTime/udt:DateTimeString</t>
  </si>
  <si>
    <t xml:space="preserve">Date de livraison à la ligne, valeur</t>
  </si>
  <si>
    <t xml:space="preserve">BT-X-85-0</t>
  </si>
  <si>
    <t xml:space="preserve">EXT-FR-FE-158-1</t>
  </si>
  <si>
    <t xml:space="preserve">/rsm:CrossIndustryInvoice/rsm:SupplyChainTradeTransaction/ram:IncludedSupplyChainTradeLineItem/ram:SpecifiedLineTradeDelivery/ram:ActualDeliverySupplyChainEvent/ram:OccurrenceDateTime/udt:DateTimeString/@format</t>
  </si>
  <si>
    <t xml:space="preserve">BG-X-13</t>
  </si>
  <si>
    <t xml:space="preserve">EXT-FR-FE-BG-08</t>
  </si>
  <si>
    <t xml:space="preserve">Detailed information on the corresponding despatch advice</t>
  </si>
  <si>
    <t xml:space="preserve">/rsm:CrossIndustryInvoice/rsm:SupplyChainTradeTransaction/ram:IncludedSupplyChainTradeLineItem/ram:SpecifiedLineTradeDelivery/ram:DespatchAdviceReferencedDocument</t>
  </si>
  <si>
    <t xml:space="preserve">Détails sur l'avis d'expédition référencé</t>
  </si>
  <si>
    <t xml:space="preserve">BT-X-86</t>
  </si>
  <si>
    <t xml:space="preserve">EXT-FR-FE-142</t>
  </si>
  <si>
    <t xml:space="preserve">Despatch advice number</t>
  </si>
  <si>
    <t xml:space="preserve">/rsm:CrossIndustryInvoice/rsm:SupplyChainTradeTransaction/ram:IncludedSupplyChainTradeLineItem/ram:SpecifiedLineTradeDelivery/ram:DespatchAdviceReferencedDocument/ram:IssuerAssignedID</t>
  </si>
  <si>
    <t xml:space="preserve">Identifiant de l'avis d'expédition</t>
  </si>
  <si>
    <t xml:space="preserve">BT-X-87</t>
  </si>
  <si>
    <t xml:space="preserve">EXT-FR-FE-143</t>
  </si>
  <si>
    <t xml:space="preserve">Despatch advice item</t>
  </si>
  <si>
    <t xml:space="preserve">/rsm:CrossIndustryInvoice/rsm:SupplyChainTradeTransaction/ram:IncludedSupplyChainTradeLineItem/ram:SpecifiedLineTradeDelivery/ram:DespatchAdviceReferencedDocument/ram:LineID</t>
  </si>
  <si>
    <t xml:space="preserve">Identifiant de la ligne de l'avis d'expédition</t>
  </si>
  <si>
    <t xml:space="preserve">BT-X-88-00</t>
  </si>
  <si>
    <t xml:space="preserve">/rsm:CrossIndustryInvoice/rsm:SupplyChainTradeTransaction/ram:IncludedSupplyChainTradeLineItem/ram:SpecifiedLineTradeDelivery/ram:DespatchAdviceReferencedDocument/ram:FormattedIssueDateTime</t>
  </si>
  <si>
    <t xml:space="preserve">BT-X-88</t>
  </si>
  <si>
    <t xml:space="preserve">/rsm:CrossIndustryInvoice/rsm:SupplyChainTradeTransaction/ram:IncludedSupplyChainTradeLineItem/ram:SpecifiedLineTradeDelivery/ram:DespatchAdviceReferencedDocument/ram:FormattedIssueDateTime/qdt:DateTimeString</t>
  </si>
  <si>
    <t xml:space="preserve">BT-X-88-0</t>
  </si>
  <si>
    <t xml:space="preserve">/rsm:CrossIndustryInvoice/rsm:SupplyChainTradeTransaction/ram:IncludedSupplyChainTradeLineItem/ram:SpecifiedLineTradeDelivery/ram:DespatchAdviceReferencedDocument/ram:FormattedIssueDateTime/qdt:DateTimeString/@format</t>
  </si>
  <si>
    <t xml:space="preserve">BG-X-82</t>
  </si>
  <si>
    <t xml:space="preserve">EXT-FR-FE-BG-07</t>
  </si>
  <si>
    <t xml:space="preserve">Detailed information on the corresponding goods receipt</t>
  </si>
  <si>
    <t xml:space="preserve">/rsm:CrossIndustryInvoice/rsm:SupplyChainTradeTransaction/ram:IncludedSupplyChainTradeLineItem/ram:SpecifiedLineTradeDelivery/ram:ReceivingAdviceReferencedDocument</t>
  </si>
  <si>
    <t xml:space="preserve">Détails sur l'avis de réception référencé</t>
  </si>
  <si>
    <t xml:space="preserve">BT-X-89</t>
  </si>
  <si>
    <t xml:space="preserve">EXT-FR-FE-140</t>
  </si>
  <si>
    <t xml:space="preserve">Goods receipt number</t>
  </si>
  <si>
    <t xml:space="preserve">/rsm:CrossIndustryInvoice/rsm:SupplyChainTradeTransaction/ram:IncludedSupplyChainTradeLineItem/ram:SpecifiedLineTradeDelivery/ram:ReceivingAdviceReferencedDocument/ram:IssuerAssignedID</t>
  </si>
  <si>
    <t xml:space="preserve">Identifiant de l'avis de réception</t>
  </si>
  <si>
    <t xml:space="preserve">BT-X-90</t>
  </si>
  <si>
    <t xml:space="preserve">EXT-FR-FE-141</t>
  </si>
  <si>
    <t xml:space="preserve">Goods receipt item</t>
  </si>
  <si>
    <t xml:space="preserve">/rsm:CrossIndustryInvoice/rsm:SupplyChainTradeTransaction/ram:IncludedSupplyChainTradeLineItem/ram:SpecifiedLineTradeDelivery/ram:ReceivingAdviceReferencedDocument/ram:LineID</t>
  </si>
  <si>
    <t xml:space="preserve">Identifiant de la ligne de l'avis de réception</t>
  </si>
  <si>
    <t xml:space="preserve">BT-X-91-00</t>
  </si>
  <si>
    <t xml:space="preserve">/rsm:CrossIndustryInvoice/rsm:SupplyChainTradeTransaction/ram:IncludedSupplyChainTradeLineItem/ram:SpecifiedLineTradeDelivery/ram:ReceivingAdviceReferencedDocument/ram:FormattedIssueDateTime</t>
  </si>
  <si>
    <t xml:space="preserve">BT-X-91</t>
  </si>
  <si>
    <t xml:space="preserve">/rsm:CrossIndustryInvoice/rsm:SupplyChainTradeTransaction/ram:IncludedSupplyChainTradeLineItem/ram:SpecifiedLineTradeDelivery/ram:ReceivingAdviceReferencedDocument/ram:FormattedIssueDateTime/qdt:DateTimeString</t>
  </si>
  <si>
    <t xml:space="preserve">BT-X-91-0</t>
  </si>
  <si>
    <t xml:space="preserve">/rsm:CrossIndustryInvoice/rsm:SupplyChainTradeTransaction/ram:IncludedSupplyChainTradeLineItem/ram:SpecifiedLineTradeDelivery/ram:ReceivingAdviceReferencedDocument/ram:FormattedIssueDateTime/qdt:DateTimeString/@format</t>
  </si>
  <si>
    <t xml:space="preserve">BG-X-83</t>
  </si>
  <si>
    <t xml:space="preserve">Detailed information about the corresponding delivery note</t>
  </si>
  <si>
    <t xml:space="preserve">/rsm:CrossIndustryInvoice/rsm:SupplyChainTradeTransaction/ram:IncludedSupplyChainTradeLineItem/ram:SpecifiedLineTradeDelivery/ram:DeliveryNoteReferencedDocument</t>
  </si>
  <si>
    <t xml:space="preserve">Détails sur le bon de livraison référencé</t>
  </si>
  <si>
    <t xml:space="preserve">BT-X-92</t>
  </si>
  <si>
    <t xml:space="preserve">Delivery Note Number</t>
  </si>
  <si>
    <t xml:space="preserve">/rsm:CrossIndustryInvoice/rsm:SupplyChainTradeTransaction/ram:IncludedSupplyChainTradeLineItem/ram:SpecifiedLineTradeDelivery/ram:DeliveryNoteReferencedDocument/ram:IssuerAssignedID</t>
  </si>
  <si>
    <t xml:space="preserve">Identifiant du bon de livraison</t>
  </si>
  <si>
    <t xml:space="preserve">BT-X-93</t>
  </si>
  <si>
    <t xml:space="preserve">Delivery note item</t>
  </si>
  <si>
    <t xml:space="preserve">/rsm:CrossIndustryInvoice/rsm:SupplyChainTradeTransaction/ram:IncludedSupplyChainTradeLineItem/ram:SpecifiedLineTradeDelivery/ram:DeliveryNoteReferencedDocument/ram:LineID</t>
  </si>
  <si>
    <t xml:space="preserve">Identifiant de la ligne du bon de livraison</t>
  </si>
  <si>
    <t xml:space="preserve">BT-X-94-00</t>
  </si>
  <si>
    <t xml:space="preserve">/rsm:CrossIndustryInvoice/rsm:SupplyChainTradeTransaction/ram:IncludedSupplyChainTradeLineItem/ram:SpecifiedLineTradeDelivery/ram:DeliveryNoteReferencedDocument/ram:FormattedIssueDateTime</t>
  </si>
  <si>
    <t xml:space="preserve">BT-X-94</t>
  </si>
  <si>
    <t xml:space="preserve">/rsm:CrossIndustryInvoice/rsm:SupplyChainTradeTransaction/ram:IncludedSupplyChainTradeLineItem/ram:SpecifiedLineTradeDelivery/ram:DeliveryNoteReferencedDocument/ram:FormattedIssueDateTime/qdt:DateTimeString</t>
  </si>
  <si>
    <t xml:space="preserve">BT-X-94-0</t>
  </si>
  <si>
    <t xml:space="preserve">/rsm:CrossIndustryInvoice/rsm:SupplyChainTradeTransaction/ram:IncludedSupplyChainTradeLineItem/ram:SpecifiedLineTradeDelivery/ram:DeliveryNoteReferencedDocument/ram:FormattedIssueDateTime/qdt:DateTimeString/@format</t>
  </si>
  <si>
    <t xml:space="preserve">BG-30-00</t>
  </si>
  <si>
    <t xml:space="preserve">Grouping of billing information at line level</t>
  </si>
  <si>
    <t xml:space="preserve">/rsm:CrossIndustryInvoice/rsm:SupplyChainTradeTransaction/ram:IncludedSupplyChainTradeLineItem/ram:SpecifiedLineTradeSettlement</t>
  </si>
  <si>
    <t xml:space="preserve">Groupe d'information sur le règlement</t>
  </si>
  <si>
    <t xml:space="preserve">BG-30</t>
  </si>
  <si>
    <t xml:space="preserve">LINE VAT INFORMATION</t>
  </si>
  <si>
    <t xml:space="preserve">A group of business terms providing information about the VAT applicable for the goods and services invoiced on the Invoice line.</t>
  </si>
  <si>
    <t xml:space="preserve">/rsm:CrossIndustryInvoice/rsm:SupplyChainTradeTransaction/ram:IncludedSupplyChainTradeLineItem/ram:SpecifiedLineTradeSettlement/ram:ApplicableTradeTax</t>
  </si>
  <si>
    <t xml:space="preserve">INFORMATIONS DE TVA D'UNE LIGNE</t>
  </si>
  <si>
    <t xml:space="preserve">Groupe de termes métiers fournissant des informations sur la TVA applicable aux biens et services facturés sur la ligne de Facture.</t>
  </si>
  <si>
    <t xml:space="preserve">BT-X-95</t>
  </si>
  <si>
    <t xml:space="preserve">Tax Amount</t>
  </si>
  <si>
    <t xml:space="preserve">Specification only for taxes that are not VAT</t>
  </si>
  <si>
    <t xml:space="preserve">/rsm:CrossIndustryInvoice/rsm:SupplyChainTradeTransaction/ram:IncludedSupplyChainTradeLineItem/ram:SpecifiedLineTradeSettlement/ram:ApplicableTradeTax/ram:CalculatedAmount</t>
  </si>
  <si>
    <t xml:space="preserve">Montant de taxes</t>
  </si>
  <si>
    <t xml:space="preserve">Utilisé pour les taxes autres que la TVA</t>
  </si>
  <si>
    <t xml:space="preserve">BT-151-0</t>
  </si>
  <si>
    <t xml:space="preserve">Invoiced item VAT category code, Content</t>
  </si>
  <si>
    <t xml:space="preserve">The VAT category code for the invoiced item.</t>
  </si>
  <si>
    <t xml:space="preserve">For more information on the recommended codes, please refer to subclause 6.3.3.2 - Specification of VAT category codes.</t>
  </si>
  <si>
    <t xml:space="preserve">/rsm:CrossIndustryInvoice/rsm:SupplyChainTradeTransaction/ram:IncludedSupplyChainTradeLineItem/ram:SpecifiedLineTradeSettlement/ram:ApplicableTradeTax/ram:TypeCode</t>
  </si>
  <si>
    <t xml:space="preserve">Fixed value "VAT"</t>
  </si>
  <si>
    <t xml:space="preserve">Valeur = VAT</t>
  </si>
  <si>
    <t xml:space="preserve">BT-X-96</t>
  </si>
  <si>
    <t xml:space="preserve">/rsm:CrossIndustryInvoice/rsm:SupplyChainTradeTransaction/ram:IncludedSupplyChainTradeLineItem/ram:SpecifiedLineTradeSettlement/ram:ApplicableTradeTax/ram:ExemptionReason</t>
  </si>
  <si>
    <t xml:space="preserve">BT-151</t>
  </si>
  <si>
    <t xml:space="preserve">Invoiced item VAT category code</t>
  </si>
  <si>
    <t xml:space="preserve">The VAT category codes are as follows:
S = Standard VAT rate
Z = Zero rated goods
E = VAT exempt
AE = Reverse charge
K = Intra-Community supply (specific reverse charge)
G = Exempt VAT for Export outside EU
O = Outside VAT scope
L = Canary Islands
M = Ceuta and Mellila</t>
  </si>
  <si>
    <t xml:space="preserve">BR-CO-4: Each  Invoice  line  (BG-25)  shall  be  categorized  with  an Invoiced item VAT category code (BT-151).</t>
  </si>
  <si>
    <t xml:space="preserve">/rsm:CrossIndustryInvoice/rsm:SupplyChainTradeTransaction/ram:IncludedSupplyChainTradeLineItem/ram:SpecifiedLineTradeSettlement/ram:ApplicableTradeTax/ram:CategoryCode</t>
  </si>
  <si>
    <t xml:space="preserve">Code de type de TVA de l'article facturé</t>
  </si>
  <si>
    <t xml:space="preserve">Code de type de TVA applicable à l'article facturé.</t>
  </si>
  <si>
    <t xml:space="preserve">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t>
  </si>
  <si>
    <t xml:space="preserve">BR-CO-4 : Chaque Ligne de facture (BG-25) doit être classée à l'aide d'un Code de type de TVA de l'article facturé (BT-151).</t>
  </si>
  <si>
    <t xml:space="preserve">BT-X-97</t>
  </si>
  <si>
    <t xml:space="preserve">/rsm:CrossIndustryInvoice/rsm:SupplyChainTradeTransaction/ram:IncludedSupplyChainTradeLineItem/ram:SpecifiedLineTradeSettlement/ram:ApplicableTradeTax/ram:ExemptionReasonCode</t>
  </si>
  <si>
    <t xml:space="preserve">BT-152</t>
  </si>
  <si>
    <t xml:space="preserve">Invoiced item VAT rate</t>
  </si>
  <si>
    <t xml:space="preserve">The VAT rate, represented as percentage that applies to the invoiced item.</t>
  </si>
  <si>
    <t xml:space="preserve">The value to enter is the percentage. For example, for 20%, it must be given as 20 (and not 0.2)</t>
  </si>
  <si>
    <t xml:space="preserve">/rsm:CrossIndustryInvoice/rsm:SupplyChainTradeTransaction/ram:IncludedSupplyChainTradeLineItem/ram:SpecifiedLineTradeSettlement/ram:ApplicableTradeTax/ram:RateApplicablePercent</t>
  </si>
  <si>
    <t xml:space="preserve">Taux de TVA de l'article facturé</t>
  </si>
  <si>
    <t xml:space="preserve">Taux de TVA, exprimé sous forme de pourcentage, applicable à l'article facturé.</t>
  </si>
  <si>
    <t xml:space="preserve">Un taux de TVA de zéro pour cent est appliqué dans les calculs même si l'article se trouve hors du champ d'application de la TVA.</t>
  </si>
  <si>
    <t xml:space="preserve">La valeur à inscrire est celle du pourcentage. Par exemple, pour 20%, il faut renseigner 20 (et non 0.2)</t>
  </si>
  <si>
    <t xml:space="preserve">BG-26</t>
  </si>
  <si>
    <t xml:space="preserve">INVOICE LINE PERIOD</t>
  </si>
  <si>
    <t xml:space="preserve">A group of business terms providing information about the Invoice period relevant for the Invoice line.</t>
  </si>
  <si>
    <t xml:space="preserve">Is also called Invoice line delivery period.</t>
  </si>
  <si>
    <t xml:space="preserve">/rsm:CrossIndustryInvoice/rsm:SupplyChainTradeTransaction/ram:IncludedSupplyChainTradeLineItem/ram:SpecifiedLineTradeSettlement/ram:BillingSpecifiedPeriod</t>
  </si>
  <si>
    <t xml:space="preserve">PÉRIODE DE FACTURATION D'UNE LIGNE</t>
  </si>
  <si>
    <t xml:space="preserve">Groupe de termes métiers fournissant des informations sur la période de facturation concernant la ligne de Facture.</t>
  </si>
  <si>
    <t xml:space="preserve">Est également appelé période de livraison de la facture.</t>
  </si>
  <si>
    <t xml:space="preserve">BT-134-00</t>
  </si>
  <si>
    <t xml:space="preserve">Start of the invoice line billing period</t>
  </si>
  <si>
    <t xml:space="preserve">/rsm:CrossIndustryInvoice/rsm:SupplyChainTradeTransaction/ram:IncludedSupplyChainTradeLineItem/ram:SpecifiedLineTradeSettlement/ram:BillingSpecifiedPeriod/ram:StartDateTime</t>
  </si>
  <si>
    <t xml:space="preserve">Date de début de période de facturation d'une ligne</t>
  </si>
  <si>
    <t xml:space="preserve">BT-134</t>
  </si>
  <si>
    <t xml:space="preserve">Invoice line period start date</t>
  </si>
  <si>
    <t xml:space="preserve">The date when the Invoice period for this Invoice line starts.</t>
  </si>
  <si>
    <t xml:space="preserve">The date is the first day of the period.</t>
  </si>
  <si>
    <t xml:space="preserve">This date must be less than or equal to the end date of the period (BT-135), if it exists</t>
  </si>
  <si>
    <t xml:space="preserve">BR-CO-20: If  Invoice  line  period  (BG-26)  is  used,  the  Invoice  line period start date (BT-134) or the Invoice line period end date (BT-135) shall be filled, or both.</t>
  </si>
  <si>
    <t xml:space="preserve">/rsm:CrossIndustryInvoice/rsm:SupplyChainTradeTransaction/ram:IncludedSupplyChainTradeLineItem/ram:SpecifiedLineTradeSettlement/ram:BillingSpecifiedPeriod/ram:StartDateTime/udt:DateTimeString</t>
  </si>
  <si>
    <t xml:space="preserve">@format="102"</t>
  </si>
  <si>
    <t xml:space="preserve">Date à laquelle la période de facturation commence pour cette ligne de Facture.</t>
  </si>
  <si>
    <t xml:space="preserve">Cette date correspond au premier jour de la période.</t>
  </si>
  <si>
    <t xml:space="preserve">Cette date doit être inférieure ou égale à la date de fin de période (BT-135), si elle existe</t>
  </si>
  <si>
    <t xml:space="preserve">BR-CO-20 : Si la Période de facturation d'une ligne (BG-26) est utilisée, la Date de début de période de facturation d'une ligne (BT-134) et/ou la Date de fin de période de facturation d'une ligne (BT-135) doit être remplie.</t>
  </si>
  <si>
    <t xml:space="preserve">BT-134-0</t>
  </si>
  <si>
    <t xml:space="preserve">/rsm:CrossIndustryInvoice/rsm:SupplyChainTradeTransaction/ram:IncludedSupplyChainTradeLineItem/ram:SpecifiedLineTradeSettlement/ram:BillingSpecifiedPeriod/ram:StartDateTime/udt:DateTimeString/@format</t>
  </si>
  <si>
    <t xml:space="preserve">BT-135-00</t>
  </si>
  <si>
    <t xml:space="preserve">End of the invoice line billing period</t>
  </si>
  <si>
    <t xml:space="preserve">/rsm:CrossIndustryInvoice/rsm:SupplyChainTradeTransaction/ram:IncludedSupplyChainTradeLineItem/ram:SpecifiedLineTradeSettlement/ram:BillingSpecifiedPeriod/ram:EndDateTime</t>
  </si>
  <si>
    <t xml:space="preserve">Date de fin de période de facturation d'une ligne</t>
  </si>
  <si>
    <t xml:space="preserve">BT-135</t>
  </si>
  <si>
    <t xml:space="preserve">Invoice line period end date</t>
  </si>
  <si>
    <t xml:space="preserve">The date when the Invoice period for this Invoice line ends.</t>
  </si>
  <si>
    <t xml:space="preserve">The date is the last day of the period.</t>
  </si>
  <si>
    <t xml:space="preserve">This date must be greater than or equal to the period start date (BT-134), if it exists</t>
  </si>
  <si>
    <t xml:space="preserve">BR-30: If both Invoice line period start date (BT-134) and Invoice line  period  end  date  (BT-135)  are  given  then  the  Invoice line period end date (BT-135) shall be later or equal to the Invoice line period start date (BT-134).
BR-CO-20: If  Invoice  line  period  (BG-26)  is  used,  the  Invoice  line period start date (BT-134) or the Invoice line period end date (BT-135) shall be filled, or both.</t>
  </si>
  <si>
    <t xml:space="preserve">/rsm:CrossIndustryInvoice/rsm:SupplyChainTradeTransaction/ram:IncludedSupplyChainTradeLineItem/ram:SpecifiedLineTradeSettlement/ram:BillingSpecifiedPeriod/ram:EndDateTime/udt:DateTimeString</t>
  </si>
  <si>
    <t xml:space="preserve">Date à laquelle la période de facturation se termine pour cette ligne de Facture.</t>
  </si>
  <si>
    <t xml:space="preserve">Cette date correspond au dernier jour de la période.</t>
  </si>
  <si>
    <t xml:space="preserve">Cette date doit être supérieure ou égale à la date de début de période (BT-134), si elle existe</t>
  </si>
  <si>
    <t xml:space="preserve">BR-30 : Si la Date de début de période de facturation d'une ligne (BT-134) et la Date de fin de période de facturation d'une ligne (BT-135) sont données alors la Date de fin de période de facturation d'une ligne (BT-135) doit être postérieure ou égale à la Date de début de période de facturation d'une ligne (BT-134).
BR-CO-20 : Si la Période de facturation d'une ligne (BG-26) est utilisée, la Date de début de période de facturation d'une ligne (BT-134) et/ou la Date de fin de période de factura</t>
  </si>
  <si>
    <t xml:space="preserve">BT-135-0</t>
  </si>
  <si>
    <t xml:space="preserve">/rsm:CrossIndustryInvoice/rsm:SupplyChainTradeTransaction/ram:IncludedSupplyChainTradeLineItem/ram:SpecifiedLineTradeSettlement/ram:BillingSpecifiedPeriod/ram:EndDateTime/udt:DateTimeString/@format</t>
  </si>
  <si>
    <t xml:space="preserve">BG-27</t>
  </si>
  <si>
    <t xml:space="preserve">INVOICE LINE ALLOWANCES</t>
  </si>
  <si>
    <t xml:space="preserve">A group of business terms providing information about allowances applicable to the individual Invoice line.</t>
  </si>
  <si>
    <t xml:space="preserve">Invoice line allowancess are subject to the same VAT rate as the line they relate to. If invoice line allowances are subject to a different VAT rate, they must be treated as standalone (negative) invoice lines</t>
  </si>
  <si>
    <t xml:space="preserve">ChargeIndicator=false</t>
  </si>
  <si>
    <t xml:space="preserve">/rsm:CrossIndustryInvoice/rsm:SupplyChainTradeTransaction/ram:IncludedSupplyChainTradeLineItem/ram:SpecifiedLineTradeSettlement/ram:SpecifiedTradeAllowanceCharge[ram:ChargeIndicator/udt:Indicator="false"]</t>
  </si>
  <si>
    <t xml:space="preserve">STR-4</t>
  </si>
  <si>
    <t xml:space="preserve">REMISES DE LIGNE DE FACTURE</t>
  </si>
  <si>
    <t xml:space="preserve">Groupe de termes métiers fournissant des informations sur les remises applicables à une ligne de Facture.</t>
  </si>
  <si>
    <t xml:space="preserve">Les remises de ligne sont soumises au même taux de TVA que celui de la ligne auxquelles elles se rapportent. Si des remises font l'objet d'un taux de TVA différent, elle doivent être traitées comme des lignes de facture autonomes (négatives)</t>
  </si>
  <si>
    <t xml:space="preserve">BG-27-0</t>
  </si>
  <si>
    <t xml:space="preserve">Indicator for allowance</t>
  </si>
  <si>
    <t xml:space="preserve">/rsm:CrossIndustryInvoice/rsm:SupplyChainTradeTransaction/ram:IncludedSupplyChainTradeLineItem/ram:SpecifiedLineTradeSettlement/ram:SpecifiedTradeAllowanceCharge[ram:ChargeIndicator/udt:Indicator="false"]/ram:ChargeIndicator</t>
  </si>
  <si>
    <t xml:space="preserve">Indicateur de réduction</t>
  </si>
  <si>
    <t xml:space="preserve">BG-27-1</t>
  </si>
  <si>
    <t xml:space="preserve">Indicator for price, value</t>
  </si>
  <si>
    <t xml:space="preserve">Allowance =&gt; false</t>
  </si>
  <si>
    <t xml:space="preserve">/rsm:CrossIndustryInvoice/rsm:SupplyChainTradeTransaction/ram:IncludedSupplyChainTradeLineItem/ram:SpecifiedLineTradeSettlement/ram:SpecifiedTradeAllowanceCharge[ram:ChargeIndicator/udt:Indicator="false"]/ram:ChargeIndicator/udt:Indicator</t>
  </si>
  <si>
    <t xml:space="preserve">Indicateur de réduction, valeur</t>
  </si>
  <si>
    <t xml:space="preserve">Réduction =&gt; false</t>
  </si>
  <si>
    <t xml:space="preserve">BT-138</t>
  </si>
  <si>
    <t xml:space="preserve">Invoice line allowance percentage</t>
  </si>
  <si>
    <t xml:space="preserve">The percentage that may be used, in conjunction with the Invoice line allowance base amount, to calculate the Invoice line allowance amount.</t>
  </si>
  <si>
    <t xml:space="preserve">/rsm:CrossIndustryInvoice/rsm:SupplyChainTradeTransaction/ram:IncludedSupplyChainTradeLineItem/ram:SpecifiedLineTradeSettlement/ram:SpecifiedTradeAllowanceCharge[ram:ChargeIndicator/udt:Indicator="false"]/ram:CalculationPercent</t>
  </si>
  <si>
    <t xml:space="preserve">Pourcentage de remise applicable à la ligne de facture</t>
  </si>
  <si>
    <t xml:space="preserve">Pourcentage pouvant être utilisé conjointement avec l'Assiette de la remise applicable à la ligne de facture pour calculer le Montant de la remise applicable à la ligne de facture.</t>
  </si>
  <si>
    <t xml:space="preserve">BT-137</t>
  </si>
  <si>
    <t xml:space="preserve">Invoice line allowance base amount</t>
  </si>
  <si>
    <t xml:space="preserve">The base amount that may be used, in conjunction with the Invoice line allowance percentage, to calculate the Invoice line allowance amount.</t>
  </si>
  <si>
    <t xml:space="preserve">/rsm:CrossIndustryInvoice/rsm:SupplyChainTradeTransaction/ram:IncludedSupplyChainTradeLineItem/ram:SpecifiedLineTradeSettlement/ram:SpecifiedTradeAllowanceCharge[ram:ChargeIndicator/udt:Indicator="false"]/ram:BasisAmount</t>
  </si>
  <si>
    <t xml:space="preserve">Assiette de la remise applicable à la ligne de facture</t>
  </si>
  <si>
    <t xml:space="preserve">Montant de base pouvant être utilisé conjointement avec le Pourcentage de remise applicable à la ligne de facture pour calculer le Montant de la remise applicable à la ligne de facture.</t>
  </si>
  <si>
    <t xml:space="preserve">BT-136</t>
  </si>
  <si>
    <t xml:space="preserve">Invoice line allowance amount</t>
  </si>
  <si>
    <t xml:space="preserve">The amount of an allowance, without VAT.</t>
  </si>
  <si>
    <t xml:space="preserve">/rsm:CrossIndustryInvoice/rsm:SupplyChainTradeTransaction/ram:IncludedSupplyChainTradeLineItem/ram:SpecifiedLineTradeSettlement/ram:SpecifiedTradeAllowanceCharge[ram:ChargeIndicator/udt:Indicator="false"]/ram:ActualAmount</t>
  </si>
  <si>
    <t xml:space="preserve">Montant de la remise applicable à la ligne de facture</t>
  </si>
  <si>
    <t xml:space="preserve">Montant d'une remise, hors TVA.</t>
  </si>
  <si>
    <t xml:space="preserve">BT-140</t>
  </si>
  <si>
    <t xml:space="preserve">Invoice line allowance reason code</t>
  </si>
  <si>
    <t xml:space="preserve">The reason for the Invoice line allowance, expressed as a code.</t>
  </si>
  <si>
    <t xml:space="preserve">In particular, the following codes and reasons can be used:
AA = Advertising discount
ABL = Packing supplement
ADR = Other services
ADT = Removal
FC = transportation costs
FI = Financial expenses
LA = Labeling</t>
  </si>
  <si>
    <t xml:space="preserve">/rsm:CrossIndustryInvoice/rsm:SupplyChainTradeTransaction/ram:IncludedSupplyChainTradeLineItem/ram:SpecifiedLineTradeSettlement/ram:SpecifiedTradeAllowanceCharge[ram:ChargeIndicator/udt:Indicator="false"]/ram:ReasonCode</t>
  </si>
  <si>
    <t xml:space="preserve">Code de motif de la remise applicable à la ligne de facture</t>
  </si>
  <si>
    <t xml:space="preserve">Motif de la remise applicable à la ligne de Facture, exprimé sous forme de code.</t>
  </si>
  <si>
    <t xml:space="preserve">En particulier, les codes et motifs suivants peuvent être utilisés :
AA = Remise pour publicité
ABL = Supplément emballage
ADR = Autres services
ADS = Commande d'une palette complète
ADT = Enlèvement
FC = Frais de transport
FI = Frais financiers
LA = Etiquetage</t>
  </si>
  <si>
    <t xml:space="preserve">BT-139</t>
  </si>
  <si>
    <t xml:space="preserve">Invoice line allowance reason</t>
  </si>
  <si>
    <t xml:space="preserve">The reason for the Invoice line allowance, expressed as text.</t>
  </si>
  <si>
    <t xml:space="preserve">/rsm:CrossIndustryInvoice/rsm:SupplyChainTradeTransaction/ram:IncludedSupplyChainTradeLineItem/ram:SpecifiedLineTradeSettlement/ram:SpecifiedTradeAllowanceCharge[ram:ChargeIndicator/udt:Indicator="false"]/ram:Reason</t>
  </si>
  <si>
    <t xml:space="preserve">Motif de la remise applicable à la ligne de facture</t>
  </si>
  <si>
    <t xml:space="preserve">Motif de la remise applicable à la ligne de Facture, exprimé sous forme de texte.</t>
  </si>
  <si>
    <t xml:space="preserve">BG-28</t>
  </si>
  <si>
    <t xml:space="preserve">INVOICE LINE CHARGES</t>
  </si>
  <si>
    <t xml:space="preserve">A group of business terms providing information about charges and taxes other than VAT applicable to the individual Invoice line.</t>
  </si>
  <si>
    <t xml:space="preserve">All charges and taxes are assumed to be liable to the same VAT rate as the Invoice line.</t>
  </si>
  <si>
    <t xml:space="preserve">Invoice line charges are subject to the same VAT rate as that of the line to which they relate. If invoice line charges are subject to a different VAT rate, they must be treated as stand-alone invoice lines.</t>
  </si>
  <si>
    <t xml:space="preserve">ChargeIndicator=true</t>
  </si>
  <si>
    <t xml:space="preserve">/rsm:CrossIndustryInvoice/rsm:SupplyChainTradeTransaction/ram:IncludedSupplyChainTradeLineItem/ram:SpecifiedLineTradeSettlement/ram:SpecifiedTradeAllowanceCharge[ram:ChargeIndicator/udt:Indicator="true"]</t>
  </si>
  <si>
    <t xml:space="preserve">CHARGE ET FRAIS DE LIGNE DE FACTURE</t>
  </si>
  <si>
    <t xml:space="preserve">Groupe de termes métiers fournissant des informations sur les charges et frais et les taxes autres que la TVA applicables à une ligne de Facture individuelle.</t>
  </si>
  <si>
    <t xml:space="preserve">Toutes les charges et  frais et taxes sont supposés être assujettis au même taux de TVA que la ligne de Facture.</t>
  </si>
  <si>
    <t xml:space="preserve">Les charges de ligne sont soumises au même taux de TVA que celui de la ligne auxquelles elles se rapportent. Si des charges font l'objet d'un taux de TVA différent, elle doivent être traitées comme des lignes de facture autonomes.</t>
  </si>
  <si>
    <t xml:space="preserve">BG-28-0</t>
  </si>
  <si>
    <t xml:space="preserve">Indicator for charge</t>
  </si>
  <si>
    <t xml:space="preserve">/rsm:CrossIndustryInvoice/rsm:SupplyChainTradeTransaction/ram:IncludedSupplyChainTradeLineItem/ram:SpecifiedLineTradeSettlement/ram:SpecifiedTradeAllowanceCharge[ram:ChargeIndicator/udt:Indicator="true"]/ram:ChargeIndicator</t>
  </si>
  <si>
    <t xml:space="preserve">Indicateur de supplément</t>
  </si>
  <si>
    <t xml:space="preserve">BG-28-1</t>
  </si>
  <si>
    <t xml:space="preserve">Indicator for charge, value</t>
  </si>
  <si>
    <t xml:space="preserve">Charge =&gt; true</t>
  </si>
  <si>
    <t xml:space="preserve">/rsm:CrossIndustryInvoice/rsm:SupplyChainTradeTransaction/ram:IncludedSupplyChainTradeLineItem/ram:SpecifiedLineTradeSettlement/ram:SpecifiedTradeAllowanceCharge[ram:ChargeIndicator/udt:Indicator="true"]/ram:ChargeIndicator/udt:Indicator</t>
  </si>
  <si>
    <t xml:space="preserve">Indicateur de supplément, valeur</t>
  </si>
  <si>
    <t xml:space="preserve">Supplément =&gt; true</t>
  </si>
  <si>
    <t xml:space="preserve">BT-143</t>
  </si>
  <si>
    <t xml:space="preserve">Invoice line charge percentage</t>
  </si>
  <si>
    <t xml:space="preserve">The percentage that may be used, in conjunction with the Invoice line charge base amount, to calculate the Invoice line charge amount.</t>
  </si>
  <si>
    <t xml:space="preserve">/rsm:CrossIndustryInvoice/rsm:SupplyChainTradeTransaction/ram:IncludedSupplyChainTradeLineItem/ram:SpecifiedLineTradeSettlement/ram:SpecifiedTradeAllowanceCharge[ram:ChargeIndicator/udt:Indicator="true"]/ram:CalculationPercent</t>
  </si>
  <si>
    <t xml:space="preserve">Pourcentage de charges et frais applicable à la ligne de facture</t>
  </si>
  <si>
    <t xml:space="preserve">Pourcentage pouvant être utilisé conjointement avec l'Assiette des charges et frais applicables à la ligne de facture pour calculer le Montant des charges et frais applicables à la ligne de facture.</t>
  </si>
  <si>
    <t xml:space="preserve">BT-142</t>
  </si>
  <si>
    <t xml:space="preserve">Invoice line charge base amount</t>
  </si>
  <si>
    <t xml:space="preserve">The base amount that may be used, in conjunction with the Invoice line charge percentage, to calculate the Invoice line charge amount.</t>
  </si>
  <si>
    <t xml:space="preserve">/rsm:CrossIndustryInvoice/rsm:SupplyChainTradeTransaction/ram:IncludedSupplyChainTradeLineItem/ram:SpecifiedLineTradeSettlement/ram:SpecifiedTradeAllowanceCharge[ram:ChargeIndicator/udt:Indicator="true"]/ram:BasisAmount</t>
  </si>
  <si>
    <t xml:space="preserve">Assiette des charges et frais applicables à la ligne de facture</t>
  </si>
  <si>
    <t xml:space="preserve">Montant de base pouvant être utilisé conjointement avec le Pourcentage de charges et frais applicable à la ligne de facture pour calculer le Montant des charges et frais applicables à la ligne de facture.</t>
  </si>
  <si>
    <t xml:space="preserve">BT-141</t>
  </si>
  <si>
    <t xml:space="preserve">Invoice line charge amount</t>
  </si>
  <si>
    <t xml:space="preserve">The amount of a charge, without VAT.</t>
  </si>
  <si>
    <t xml:space="preserve">/rsm:CrossIndustryInvoice/rsm:SupplyChainTradeTransaction/ram:IncludedSupplyChainTradeLineItem/ram:SpecifiedLineTradeSettlement/ram:SpecifiedTradeAllowanceCharge[ram:ChargeIndicator/udt:Indicator="true"]/ram:ActualAmount</t>
  </si>
  <si>
    <t xml:space="preserve">Montant des charges et frais applicables à la ligne de facture</t>
  </si>
  <si>
    <t xml:space="preserve">Montant de frais, hors TVA.</t>
  </si>
  <si>
    <t xml:space="preserve">BT-145</t>
  </si>
  <si>
    <t xml:space="preserve">Invoice line charge reason code</t>
  </si>
  <si>
    <t xml:space="preserve">The reason for the Invoice line charge, expressed as a code.</t>
  </si>
  <si>
    <t xml:space="preserve">BR-44: Each Invoice line charge (BG-28) shall have an Invoice line charge  reason  (BT-144)  or  an  Invoice  line  charge  reason code (BT-145).
BR-CO-8: Invoice  line  charge  reason  code  (BT-145)  and  Invoice line charge reason (BT144) shall indicate the same type of charge reason.
BR-CO-24: Each Invoice line charge (BG-28) shall contain an Invoice line  charge  reason  (BT-144)  or  an  Invoice  line  charge reason code (BT-145), or both.</t>
  </si>
  <si>
    <t xml:space="preserve">/rsm:CrossIndustryInvoice/rsm:SupplyChainTradeTransaction/ram:IncludedSupplyChainTradeLineItem/ram:SpecifiedLineTradeSettlement/ram:SpecifiedTradeAllowanceCharge[ram:ChargeIndicator/udt:Indicator="true"]/ram:ReasonCode</t>
  </si>
  <si>
    <t xml:space="preserve">Code de motif des charges et frais applicables à la ligne de facture</t>
  </si>
  <si>
    <t xml:space="preserve">Motif des charges et frais applicables à la ligne de Facture, exprimé sous forme de code.</t>
  </si>
  <si>
    <t xml:space="preserve">BR-44 : Chaque Charge ou frais sur ligne de facture (BG-28) doit être associée à un Motif des charges ou frais applicables à la ligne de facture (BT-144) ou à un Code de motif des charges ou frais applicables à la ligne de facture (BT-145).
BR-CO-8 : Le Code de motif des charges ou frais applicables à la ligne de facture (BT-145) et le Motif des charges ou frais applicables à la ligne de facture (BT144) doivent indiquer le même type de motif de charge ou frais.
BR-CO-24 : Chaque Charge ou frais sur ligne de facture (BG-28) doit être associée à un Motif des charges ou frais applicables à la ligne de facture (BT-144) et/ou à un Code de motif des charges ou frais applicables à la ligne de facture (BT-145).</t>
  </si>
  <si>
    <t xml:space="preserve">BT-144</t>
  </si>
  <si>
    <t xml:space="preserve">Invoice line charge reason</t>
  </si>
  <si>
    <t xml:space="preserve">The reason for the Invoice line charge, expressed as text.</t>
  </si>
  <si>
    <t xml:space="preserve">/rsm:CrossIndustryInvoice/rsm:SupplyChainTradeTransaction/ram:IncludedSupplyChainTradeLineItem/ram:SpecifiedLineTradeSettlement/ram:SpecifiedTradeAllowanceCharge[ram:ChargeIndicator/udt:Indicator="true"]/ram:Reason</t>
  </si>
  <si>
    <t xml:space="preserve">Motif des charges et frais applicables à la ligne de facture</t>
  </si>
  <si>
    <t xml:space="preserve">Motif des charges et frais applicables à la ligne de Facture, exprimé sous forme de texte.</t>
  </si>
  <si>
    <t xml:space="preserve">BT-131-00</t>
  </si>
  <si>
    <t xml:space="preserve">Detailed information about item totals</t>
  </si>
  <si>
    <t xml:space="preserve">/rsm:CrossIndustryInvoice/rsm:SupplyChainTradeTransaction/ram:IncludedSupplyChainTradeLineItem/ram:SpecifiedLineTradeSettlement/ram:SpecifiedTradeSettlementLineMonetarySummation</t>
  </si>
  <si>
    <t xml:space="preserve">Détails sur les montants de ligne</t>
  </si>
  <si>
    <t xml:space="preserve">BT-131</t>
  </si>
  <si>
    <t xml:space="preserve">Invoice line net amount</t>
  </si>
  <si>
    <t xml:space="preserve">The total amount of the Invoice line.</t>
  </si>
  <si>
    <t xml:space="preserve">The amount is “net” without VAT, i.e. inclusive of line level allowances and charges as well as other relevant taxes.</t>
  </si>
  <si>
    <t xml:space="preserve">/rsm:CrossIndustryInvoice/rsm:SupplyChainTradeTransaction/ram:IncludedSupplyChainTradeLineItem/ram:SpecifiedLineTradeSettlement/ram:SpecifiedTradeSettlementLineMonetarySummation/ram:LineTotalAmount</t>
  </si>
  <si>
    <t xml:space="preserve">Montant net de ligne de facture</t>
  </si>
  <si>
    <t xml:space="preserve">Montant total de la ligne de Facture.</t>
  </si>
  <si>
    <t xml:space="preserve">Ce montant est « net » hors TVA, c'est-à-dire qu'il inclut des remises et charges ou frais au niveau de la ligne ainsi que des autres taxes afférentes.</t>
  </si>
  <si>
    <t xml:space="preserve">BT-X-327</t>
  </si>
  <si>
    <t xml:space="preserve">Total amount of line item charges</t>
  </si>
  <si>
    <t xml:space="preserve">/rsm:CrossIndustryInvoice/rsm:SupplyChainTradeTransaction/ram:IncludedSupplyChainTradeLineItem/ram:SpecifiedLineTradeSettlement/ram:SpecifiedTradeSettlementLineMonetarySummation/ram:ChargeTotalAmount</t>
  </si>
  <si>
    <t xml:space="preserve">Montant total des charges de ligne</t>
  </si>
  <si>
    <t xml:space="preserve">BT-X-328</t>
  </si>
  <si>
    <t xml:space="preserve">Total amount of line item allowances</t>
  </si>
  <si>
    <t xml:space="preserve">/rsm:CrossIndustryInvoice/rsm:SupplyChainTradeTransaction/ram:IncludedSupplyChainTradeLineItem/ram:SpecifiedLineTradeSettlement/ram:SpecifiedTradeSettlementLineMonetarySummation/ram:AllowanceTotalAmount</t>
  </si>
  <si>
    <t xml:space="preserve">Montant total des remises de ligne</t>
  </si>
  <si>
    <t xml:space="preserve">BT-X-329</t>
  </si>
  <si>
    <t xml:space="preserve">Total amount of line item taxes</t>
  </si>
  <si>
    <t xml:space="preserve">/rsm:CrossIndustryInvoice/rsm:SupplyChainTradeTransaction/ram:IncludedSupplyChainTradeLineItem/ram:SpecifiedLineTradeSettlement/ram:SpecifiedTradeSettlementLineMonetarySummation/ram:TaxTotalAmount</t>
  </si>
  <si>
    <t xml:space="preserve">Montant total des taxes sur les postes</t>
  </si>
  <si>
    <t xml:space="preserve">BT-X-330</t>
  </si>
  <si>
    <t xml:space="preserve">Total line item gross amount</t>
  </si>
  <si>
    <t xml:space="preserve">/rsm:CrossIndustryInvoice/rsm:SupplyChainTradeTransaction/ram:IncludedSupplyChainTradeLineItem/ram:SpecifiedLineTradeSettlement/ram:SpecifiedTradeSettlementLineMonetarySummation/ram:GrandTotalAmount</t>
  </si>
  <si>
    <t xml:space="preserve">Montant brut total de la ligne</t>
  </si>
  <si>
    <t xml:space="preserve">BT-X-98</t>
  </si>
  <si>
    <t xml:space="preserve">Total amount of allowances / charges</t>
  </si>
  <si>
    <t xml:space="preserve">/rsm:CrossIndustryInvoice/rsm:SupplyChainTradeTransaction/ram:IncludedSupplyChainTradeLineItem/ram:SpecifiedLineTradeSettlement/ram:SpecifiedTradeSettlementLineMonetarySummation/ram:TotalAllowanceChargeAmount</t>
  </si>
  <si>
    <t xml:space="preserve">Montant total des remises et charges de ligne</t>
  </si>
  <si>
    <t xml:space="preserve">BG-X-48</t>
  </si>
  <si>
    <t xml:space="preserve">EXT-FR-FE-BG-06</t>
  </si>
  <si>
    <t xml:space="preserve">PRECEDING INVOICE REFERENCE</t>
  </si>
  <si>
    <t xml:space="preserve">A group of business terms providing information on one or more preceding Invoices.</t>
  </si>
  <si>
    <t xml:space="preserve">To be used in case: 
- a preceding invoice is corrected 
- preceding partial invoices are refered to from a final invoice 
- preceding pre-payment invoices are refered to from a final invoice</t>
  </si>
  <si>
    <t xml:space="preserve">/rsm:CrossIndustryInvoice/rsm:SupplyChainTradeTransaction/ram:IncludedSupplyChainTradeLineItem/ram:SpecifiedLineTradeSettlement/ram:InvoiceReferencedDocument</t>
  </si>
  <si>
    <t xml:space="preserve">RÉFÉRENCE À UNE FACTURE ANTÉRIEURE</t>
  </si>
  <si>
    <t xml:space="preserve">Groupe de termes métiers fournissant des informations sur une Facture antérieure qui doit être rectifiée ou faire l’objet d’une facture d’avoir.</t>
  </si>
  <si>
    <t xml:space="preserve">À utiliser dans les cas suivants : 
- la correction d'une facture précédente
- la facture finale faisant référence à des factures partielles précédentes
- la facture finale faisant référence à des factures de pré-paiement précédentes</t>
  </si>
  <si>
    <t xml:space="preserve">BT-X-331</t>
  </si>
  <si>
    <t xml:space="preserve">EXT-FR-FE-136</t>
  </si>
  <si>
    <t xml:space="preserve">Preceding Invoice reference</t>
  </si>
  <si>
    <t xml:space="preserve">The identification of an Invoice that was previously sent by the Seller.</t>
  </si>
  <si>
    <t xml:space="preserve">/rsm:CrossIndustryInvoice/rsm:SupplyChainTradeTransaction/ram:IncludedSupplyChainTradeLineItem/ram:SpecifiedLineTradeSettlement/ram:InvoiceReferencedDocument/ram:IssuerAssignedID</t>
  </si>
  <si>
    <t xml:space="preserve">Numéro de facture antérieure</t>
  </si>
  <si>
    <t xml:space="preserve">Numéro de facture antérieure	Identification d'une Facture précédemment envoyée par le Vendeur.</t>
  </si>
  <si>
    <t xml:space="preserve">BT-X-540</t>
  </si>
  <si>
    <t xml:space="preserve">EXT-FR-FE-139</t>
  </si>
  <si>
    <t xml:space="preserve">/rsm:CrossIndustryInvoice/rsm:SupplyChainTradeTransaction/ram:IncludedSupplyChainTradeLineItem/ram:SpecifiedLineTradeSettlement/ram:InvoiceReferencedDocument/ram:LineID</t>
  </si>
  <si>
    <t xml:space="preserve">BT-X-332</t>
  </si>
  <si>
    <t xml:space="preserve">EXT-FR-FE-137</t>
  </si>
  <si>
    <t xml:space="preserve">Preceding incoive type code</t>
  </si>
  <si>
    <t xml:space="preserve">Can be used in case of final invoive after prepaid invoice, in order to refernce the previous prepaid invoices.
Codelist UNCL 1001 restricted like BT-3.</t>
  </si>
  <si>
    <t xml:space="preserve">/rsm:CrossIndustryInvoice/rsm:SupplyChainTradeTransaction/ram:IncludedSupplyChainTradeLineItem/ram:SpecifiedLineTradeSettlement/ram:InvoiceReferencedDocument/ram:TypeCode</t>
  </si>
  <si>
    <t xml:space="preserve">Code de type d'incoive précédent</t>
  </si>
  <si>
    <t xml:space="preserve">Kann im Falle einer endgültigen Rechnung nach einer vorausbezahlten Rechnung verwendet werden, um auf die vorherigen vorausbezahlten Rechnungen zu verweisen.
Codeliste UNCL 1001 eingeschränkt wie BT-3.</t>
  </si>
  <si>
    <t xml:space="preserve">BT-X-333-00</t>
  </si>
  <si>
    <t xml:space="preserve">Preceding Invoice issue date</t>
  </si>
  <si>
    <t xml:space="preserve">/rsm:CrossIndustryInvoice/rsm:SupplyChainTradeTransaction/ram:IncludedSupplyChainTradeLineItem/ram:SpecifiedLineTradeSettlement/ram:InvoiceReferencedDocument/ram:FormattedIssueDateTime</t>
  </si>
  <si>
    <t xml:space="preserve">Date d'émission de facture antérieure</t>
  </si>
  <si>
    <t xml:space="preserve">BT-X-333</t>
  </si>
  <si>
    <t xml:space="preserve">EXT-FR-FE-138</t>
  </si>
  <si>
    <t xml:space="preserve">Preceding Invoice issue date, value</t>
  </si>
  <si>
    <t xml:space="preserve">The date when the Preceding Invoice was issued.</t>
  </si>
  <si>
    <t xml:space="preserve">The Preceding Invoice issue date shall be provided in case the Preceding Invoice identifier is not unique.</t>
  </si>
  <si>
    <t xml:space="preserve">/rsm:CrossIndustryInvoice/rsm:SupplyChainTradeTransaction/ram:IncludedSupplyChainTradeLineItem/ram:SpecifiedLineTradeSettlement/ram:InvoiceReferencedDocument/ram:FormattedIssueDateTime/qdt:DateTimeString</t>
  </si>
  <si>
    <t xml:space="preserve">Date d'émission de facture antérieure, valeur</t>
  </si>
  <si>
    <t xml:space="preserve">La Date d'émission de facture antérieure doit être fournie si l'identifiant de facture antérieure n'est pas unique.</t>
  </si>
  <si>
    <t xml:space="preserve">BT-X-333-0</t>
  </si>
  <si>
    <t xml:space="preserve">/rsm:CrossIndustryInvoice/rsm:SupplyChainTradeTransaction/ram:IncludedSupplyChainTradeLineItem/ram:SpecifiedLineTradeSettlement/ram:InvoiceReferencedDocument/ram:FormattedIssueDateTime/qdt:DateTimeString/@format</t>
  </si>
  <si>
    <t xml:space="preserve">BT-128-00</t>
  </si>
  <si>
    <t xml:space="preserve">Object identifier at the invoice item level</t>
  </si>
  <si>
    <t xml:space="preserve">/rsm:CrossIndustryInvoice/rsm:SupplyChainTradeTransaction/ram:IncludedSupplyChainTradeLineItem/ram:SpecifiedLineTradeSettlement/ram:AdditionalReferencedDocument</t>
  </si>
  <si>
    <t xml:space="preserve">Identifiant de l'objet à la ligne</t>
  </si>
  <si>
    <t xml:space="preserve">Identifiant d'un objet sur lequel la ligne de facturation est basée, attribué par le vendeur.</t>
  </si>
  <si>
    <t xml:space="preserve">Il peut s'agir d'un numéro d'abonnement, d'un numéro de téléphone, d'un compteur, etc., selon le cas.</t>
  </si>
  <si>
    <t xml:space="preserve">BT-128</t>
  </si>
  <si>
    <t xml:space="preserve">Invoice line object identifier</t>
  </si>
  <si>
    <t xml:space="preserve">An identifier for an object on which the invoice line is based, given by the Seller.</t>
  </si>
  <si>
    <t xml:space="preserve">It may be a subscription number, telephone number, meter point etc., as applicable.</t>
  </si>
  <si>
    <t xml:space="preserve">/rsm:CrossIndustryInvoice/rsm:SupplyChainTradeTransaction/ram:IncludedSupplyChainTradeLineItem/ram:SpecifiedLineTradeSettlement/ram:AdditionalReferencedDocument/ram:IssuerAssignedID</t>
  </si>
  <si>
    <t xml:space="preserve">Use with TypeCode "130" and ReferenceTypeCode</t>
  </si>
  <si>
    <t xml:space="preserve">BT-128-0</t>
  </si>
  <si>
    <t xml:space="preserve">Object identifier type code (fix value)</t>
  </si>
  <si>
    <t xml:space="preserve">/rsm:CrossIndustryInvoice/rsm:SupplyChainTradeTransaction/ram:IncludedSupplyChainTradeLineItem/ram:SpecifiedLineTradeSettlement/ram:AdditionalReferencedDocument/ram:TypeCode</t>
  </si>
  <si>
    <t xml:space="preserve">TypeCode = "130"</t>
  </si>
  <si>
    <t xml:space="preserve">Code du type d'identificateur d'objet (valeur fixe)</t>
  </si>
  <si>
    <t xml:space="preserve">BT-128-1</t>
  </si>
  <si>
    <t xml:space="preserve">Scheme identifier
Invocice line object identifier</t>
  </si>
  <si>
    <t xml:space="preserve">The identification scheme identifier of the Invoice line object identifier.</t>
  </si>
  <si>
    <t xml:space="preserve">If it may be not clear for the receiver what scheme is used for the identifier, a conditional scheme identifier should be used that shall be chosen from the UNTDID 1153 code list [6] entries.
TypeCode = "130" invoice data sheet</t>
  </si>
  <si>
    <t xml:space="preserve">/rsm:CrossIndustryInvoice/rsm:SupplyChainTradeTransaction/ram:IncludedSupplyChainTradeLineItem/ram:SpecifiedLineTradeSettlement/ram:AdditionalReferencedDocument/ram:ReferenceTypeCode</t>
  </si>
  <si>
    <t xml:space="preserve">Identifiant du schéma
Identifiant de l'objet à la ligne, type</t>
  </si>
  <si>
    <t xml:space="preserve">Identifiant du schéma de l'identifiant d'un objet à la ligne de facture.</t>
  </si>
  <si>
    <t xml:space="preserve">Si l'identifiant du schéma à utiliser par le destinataire n'est pas évident, un identifiant du schéma conditionnel doit être utilisé parmi les entrées de liste de code UNTDID 1153 [6].
TypeCode = "130" Fiche de données de facturation</t>
  </si>
  <si>
    <t xml:space="preserve">BT-133-00</t>
  </si>
  <si>
    <t xml:space="preserve">Detailed information on the accounting reference</t>
  </si>
  <si>
    <t xml:space="preserve">/rsm:CrossIndustryInvoice/rsm:SupplyChainTradeTransaction/ram:IncludedSupplyChainTradeLineItem/ram:SpecifiedLineTradeSettlement/ram:ReceivableSpecifiedTradeAccountingAccount</t>
  </si>
  <si>
    <t xml:space="preserve">Détails sur la référence d'enregistrement</t>
  </si>
  <si>
    <t xml:space="preserve">BT-133</t>
  </si>
  <si>
    <t xml:space="preserve">Invoice line Buyer accounting reference</t>
  </si>
  <si>
    <t xml:space="preserve">A textual value that specifies where to book the relevant data into the Buyer's financial accounts.</t>
  </si>
  <si>
    <t xml:space="preserve">If required, this reference shall be provided by the Buyer to the Seller prior to the issuing of the Invoice.</t>
  </si>
  <si>
    <t xml:space="preserve">/rsm:CrossIndustryInvoice/rsm:SupplyChainTradeTransaction/ram:IncludedSupplyChainTradeLineItem/ram:SpecifiedLineTradeSettlement/ram:ReceivableSpecifiedTradeAccountingAccount/ram:ID</t>
  </si>
  <si>
    <t xml:space="preserve">Référence comptable de l'acheteur</t>
  </si>
  <si>
    <t xml:space="preserve">Valeur textuelle spécifiant où imputer les données pertinentes dans les comptes comptables de l'Acheteur.</t>
  </si>
  <si>
    <t xml:space="preserve">Si nécessaire, cette référence doit être fournie par l'Acheteur au Vendeur avant émission de la Facture.</t>
  </si>
  <si>
    <t xml:space="preserve">BT-X-99</t>
  </si>
  <si>
    <t xml:space="preserve">Accounting reference (Code)</t>
  </si>
  <si>
    <t xml:space="preserve">/rsm:CrossIndustryInvoice/rsm:SupplyChainTradeTransaction/ram:IncludedSupplyChainTradeLineItem/ram:SpecifiedLineTradeSettlement/ram:ReceivableSpecifiedTradeAccountingAccount/ram:TypeCode</t>
  </si>
  <si>
    <t xml:space="preserve">Code de type de référence comptable de l'acheteur</t>
  </si>
  <si>
    <t xml:space="preserve">BT-10-00</t>
  </si>
  <si>
    <t xml:space="preserve">Grouping of contract information</t>
  </si>
  <si>
    <t xml:space="preserve">/rsm:CrossIndustryInvoice/rsm:SupplyChainTradeTransaction/ram:ApplicableHeaderTradeAgreement</t>
  </si>
  <si>
    <t xml:space="preserve">Groupe d'informations sur l'accord commercial</t>
  </si>
  <si>
    <t xml:space="preserve">BT-10</t>
  </si>
  <si>
    <t xml:space="preserve">Buyer reference</t>
  </si>
  <si>
    <t xml:space="preserve">An identifier assigned by the Buyer used for internal routing purposes.</t>
  </si>
  <si>
    <t xml:space="preserve">The identifier is defined by the Buyer (e.g. contact ID, department, office id, project code), but provided by the Seller in the Invoice.</t>
  </si>
  <si>
    <t xml:space="preserve">CHORUS PRO: for the public sector, it is the "Service Exécutant". It is mandatory for some buyers. It must belong to the Chorus Pro repository. It is limited to 100 characters.</t>
  </si>
  <si>
    <t xml:space="preserve">/rsm:CrossIndustryInvoice/rsm:SupplyChainTradeTransaction/ram:ApplicableHeaderTradeAgreement/ram:BuyerReference</t>
  </si>
  <si>
    <t xml:space="preserve">Référence de l’acheteur</t>
  </si>
  <si>
    <t xml:space="preserve">Identifiant attribué par l'Acheteur et destiné au routage de la facture en interne.</t>
  </si>
  <si>
    <t xml:space="preserve">L'identifiant est défini par l'Acheteur (par exemple, ID de contact, service, ID de bureau, code de projet) mais est indiqué par le Vendeur dans la Facture.</t>
  </si>
  <si>
    <t xml:space="preserve">CHORUS PRO : pour le secteur public, il s'agit du "Service Executant". Il est obligatoire pour certains acheteurs. Il doit appartenir au référentiel Chorus Pro. Il est limité à 100 caractères</t>
  </si>
  <si>
    <t xml:space="preserve">BG-4</t>
  </si>
  <si>
    <t xml:space="preserve">SELLER</t>
  </si>
  <si>
    <t xml:space="preserve">A group of business terms providing information about the Seller.</t>
  </si>
  <si>
    <t xml:space="preserve">/rsm:CrossIndustryInvoice/rsm:SupplyChainTradeTransaction/ram:ApplicableHeaderTradeAgreement/ram:SellerTradeParty</t>
  </si>
  <si>
    <t xml:space="preserve">VENDEUR</t>
  </si>
  <si>
    <t xml:space="preserve">Groupe de termes métiers fournissant des informations sur le Vendeur.</t>
  </si>
  <si>
    <t xml:space="preserve">BT-29</t>
  </si>
  <si>
    <t xml:space="preserve">Seller identifier</t>
  </si>
  <si>
    <t xml:space="preserve">An identification of the Seller.</t>
  </si>
  <si>
    <t xml:space="preserve">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t>
  </si>
  <si>
    <t xml:space="preserve">BR-CO-26: In   order   for   the   buyer   to   automatically   identify   a supplier,  the  Seller  identifier  (BT-29),  the  Seller  legal registration  identifier  (BT-30)  and/or  the  Seller  VAT identifier (BT-31) shall be present.</t>
  </si>
  <si>
    <t xml:space="preserve">/rsm:CrossIndustryInvoice/rsm:SupplyChainTradeTransaction/ram:ApplicableHeaderTradeAgreement/ram:SellerTradeParty/ram:ID</t>
  </si>
  <si>
    <t xml:space="preserve">SYN-1, CAR-3</t>
  </si>
  <si>
    <t xml:space="preserve">GlobalID, if global identifier exists and can be stated in @schemeID, ID else</t>
  </si>
  <si>
    <t xml:space="preserve">Identifiant du vendeur</t>
  </si>
  <si>
    <t xml:space="preserve">Identification du Vendeur.</t>
  </si>
  <si>
    <t xml:space="preserve">BR-CO-26 : Pour que l'acheteur identifie automatiquement un fournisseur, l'Identifiant du Vendeur (BT-29), l'Identifiant d'enregistrement légal du vendeur (BT-30) et/ou l'Identifiant à la TVA du vendeur  (BT-31) doivent être présents.</t>
  </si>
  <si>
    <t xml:space="preserve">BT-29-0</t>
  </si>
  <si>
    <t xml:space="preserve">Seller global identifier</t>
  </si>
  <si>
    <t xml:space="preserve">The identification scheme identifier of the seller is a specific identifier given to the seller by a global registration authority.</t>
  </si>
  <si>
    <t xml:space="preserve">The seller’s global ID is a unique identifier assigned to a seller by a global registration body.</t>
  </si>
  <si>
    <t xml:space="preserve">If the seller has a GlobalID, he can qualify it with this attribute. Otherwise, he uses the ID.</t>
  </si>
  <si>
    <t xml:space="preserve">/rsm:CrossIndustryInvoice/rsm:SupplyChainTradeTransaction/ram:ApplicableHeaderTradeAgreement/ram:SellerTradeParty/ram:GlobalID</t>
  </si>
  <si>
    <t xml:space="preserve">Identifiant global du vendeur</t>
  </si>
  <si>
    <t xml:space="preserve">GlobalID, si un identifiant global existe et peut être déterminé dans le @schemeID, sinon utiliser ID.</t>
  </si>
  <si>
    <t xml:space="preserve">Si le vendeur a un GlobalID, il peut le qualifier avec cet attribut. Dans le cas contraire, il utilise l'ID.</t>
  </si>
  <si>
    <t xml:space="preserve">BT-29-1</t>
  </si>
  <si>
    <t xml:space="preserve">Seller identifier identification scheme identifier</t>
  </si>
  <si>
    <t xml:space="preserve">The identification scheme identifier shall be chosen from the entries of the list published by the ISO 6523 maintenance agency.</t>
  </si>
  <si>
    <t xml:space="preserve">In particular, the following codes can be used:
0021 : SWIFT
0060 : DUNS
0088 : GLN
0177 : ODETTE</t>
  </si>
  <si>
    <t xml:space="preserve">/rsm:CrossIndustryInvoice/rsm:SupplyChainTradeTransaction/ram:ApplicableHeaderTradeAgreement/ram:SellerTradeParty/ram:GlobalID/@schemeID</t>
  </si>
  <si>
    <t xml:space="preserve">Identifiant du schéma de l'identifiant du vendeur.</t>
  </si>
  <si>
    <t xml:space="preserve">Les codes suivants peuvent notamment être utilisés :
0021 : SWIFT
0060 : DUNS
0088 : GLN
0177 : ODETTE</t>
  </si>
  <si>
    <t xml:space="preserve">BT-27</t>
  </si>
  <si>
    <t xml:space="preserve">Seller name</t>
  </si>
  <si>
    <t xml:space="preserve">The full formal name by which the Seller is registered in the national registry of legal entities or as a Taxable person or otherwise trades as a person or persons.</t>
  </si>
  <si>
    <t xml:space="preserve">/rsm:CrossIndustryInvoice/rsm:SupplyChainTradeTransaction/ram:ApplicableHeaderTradeAgreement/ram:SellerTradeParty/ram:Name</t>
  </si>
  <si>
    <t xml:space="preserve">Raison sociale du vendeur</t>
  </si>
  <si>
    <t xml:space="preserve">Dénomination officielle complète sous laquelle le Vendeur est inscrit dans le registre national des personnes morales ou en tant qu'Assujetti, ou alors exerce ses activités en tant que personne ou groupe de personnes.</t>
  </si>
  <si>
    <t xml:space="preserve">BT-X-543</t>
  </si>
  <si>
    <t xml:space="preserve">Seller Role (code)</t>
  </si>
  <si>
    <t xml:space="preserve">A code qualifying the role of the party</t>
  </si>
  <si>
    <t xml:space="preserve">/rsm:CrossIndustryInvoice/rsm:SupplyChainTradeTransaction/ram:ApplicableHeaderTradeAgreement/ram:SellerTradeParty/ram:RoleCode</t>
  </si>
  <si>
    <t xml:space="preserve">Rôle du vendeur (code)</t>
  </si>
  <si>
    <t xml:space="preserve">Un code qualifiant le rôle du parti</t>
  </si>
  <si>
    <t xml:space="preserve">BT-33</t>
  </si>
  <si>
    <t xml:space="preserve">Seller additional legal information</t>
  </si>
  <si>
    <t xml:space="preserve">Additional legal information relevant for the Seller.</t>
  </si>
  <si>
    <t xml:space="preserve">Such as share capital.</t>
  </si>
  <si>
    <t xml:space="preserve">/rsm:CrossIndustryInvoice/rsm:SupplyChainTradeTransaction/ram:ApplicableHeaderTradeAgreement/ram:SellerTradeParty/ram:Description</t>
  </si>
  <si>
    <t xml:space="preserve">Informations juridiques additionnelles sur le vendeur</t>
  </si>
  <si>
    <t xml:space="preserve">Informations juridiques additionnelles sur le Vendeur.</t>
  </si>
  <si>
    <t xml:space="preserve">Exemple : capital social.</t>
  </si>
  <si>
    <t xml:space="preserve">BT-30-00</t>
  </si>
  <si>
    <t xml:space="preserve">/rsm:CrossIndustryInvoice/rsm:SupplyChainTradeTransaction/ram:ApplicableHeaderTradeAgreement/ram:SellerTradeParty/ram:SpecifiedLegalOrganization</t>
  </si>
  <si>
    <t xml:space="preserve">Détails sur l'organisation légale</t>
  </si>
  <si>
    <t xml:space="preserve">BT-30</t>
  </si>
  <si>
    <t xml:space="preserve">Seller legal registration identifier</t>
  </si>
  <si>
    <t xml:space="preserve">An identifier issued by an official registrar that identifies the Seller as a legal entity or person.</t>
  </si>
  <si>
    <t xml:space="preserve">If no identification scheme is specified, it must be known by Buyer and Seller.</t>
  </si>
  <si>
    <t xml:space="preserve">/rsm:CrossIndustryInvoice/rsm:SupplyChainTradeTransaction/ram:ApplicableHeaderTradeAgreement/ram:SellerTradeParty/ram:SpecifiedLegalOrganization/ram:ID</t>
  </si>
  <si>
    <t xml:space="preserve">Identifiant d’enregistrement légal du vendeur</t>
  </si>
  <si>
    <t xml:space="preserve">Identifiant délivré par un organisme d’enregistrement officiel, qui identifie le Vendeur comme une entité juridique ou une personne morale.</t>
  </si>
  <si>
    <t xml:space="preserve">Si aucun schéma d'identification n'est précisé, il devrait être connu de l'Acheteur et du Vendeur.</t>
  </si>
  <si>
    <t xml:space="preserve">BT-30-1</t>
  </si>
  <si>
    <t xml:space="preserve">The identification scheme identifier of the Seller legal registration identifier.</t>
  </si>
  <si>
    <t xml:space="preserve">For a SIREN or a SIRET, the value of this field is "0002"</t>
  </si>
  <si>
    <t xml:space="preserve">/rsm:CrossIndustryInvoice/rsm:SupplyChainTradeTransaction/ram:ApplicableHeaderTradeAgreement/ram:SellerTradeParty/ram:SpecifiedLegalOrganization/ram:ID/@schemeID</t>
  </si>
  <si>
    <t xml:space="preserve">Identifiant du schéma de l'identifiant d'enregistrement légal du vendeur.</t>
  </si>
  <si>
    <t xml:space="preserve">Pour un SIREN ou un SIRET, la valeur de ce champ est "0002"</t>
  </si>
  <si>
    <t xml:space="preserve">BT-28</t>
  </si>
  <si>
    <t xml:space="preserve">Seller trading name</t>
  </si>
  <si>
    <t xml:space="preserve">A name by which the Seller is known, other than Seller name (also known as Business name).</t>
  </si>
  <si>
    <t xml:space="preserve">This may be used if different from the Seller name.</t>
  </si>
  <si>
    <t xml:space="preserve">CHORUS PRO: this field is limied to 99 characters.</t>
  </si>
  <si>
    <t xml:space="preserve">/rsm:CrossIndustryInvoice/rsm:SupplyChainTradeTransaction/ram:ApplicableHeaderTradeAgreement/ram:SellerTradeParty/ram:SpecifiedLegalOrganization/ram:TradingBusinessName</t>
  </si>
  <si>
    <t xml:space="preserve">Appellation commerciale du vendeur</t>
  </si>
  <si>
    <t xml:space="preserve">Nom sous lequel le Vendeur est connu, autre que la Raison sociale du vendeur (également appelée Dénomination commerciale).</t>
  </si>
  <si>
    <t xml:space="preserve">Elle peut être utilisée si elle diffère de la Raison sociale du Vendeur.</t>
  </si>
  <si>
    <t xml:space="preserve">CHORUS PRO : ce champ est limité à 99 caractères</t>
  </si>
  <si>
    <t xml:space="preserve">BG-X-14</t>
  </si>
  <si>
    <t xml:space="preserve">SELLER LEGAL ADDRESS</t>
  </si>
  <si>
    <t xml:space="preserve">Legal address of the seller in case the seller address is different</t>
  </si>
  <si>
    <t xml:space="preserve">/rsm:CrossIndustryInvoice/rsm:SupplyChainTradeTransaction/ram:ApplicableHeaderTradeAgreement/ram:SellerTradeParty/ram:SpecifiedLegalOrganization/ram:PostalTradeAddress</t>
  </si>
  <si>
    <t xml:space="preserve">Adresse postale légale du vendeur</t>
  </si>
  <si>
    <t xml:space="preserve">Groupe de termes métiers fournissant des informations sur l'adresse légale du Vendeur, si l'adresse du Vendeur est différente de l'une de ses adresses enregistrées.</t>
  </si>
  <si>
    <t xml:space="preserve">Les éléments pertinents de l'adresse doivent être remplis pour se conformer aux exigences légales.</t>
  </si>
  <si>
    <t xml:space="preserve">BT-X-100</t>
  </si>
  <si>
    <t xml:space="preserve">/rsm:CrossIndustryInvoice/rsm:SupplyChainTradeTransaction/ram:ApplicableHeaderTradeAgreement/ram:SellerTradeParty/ram:SpecifiedLegalOrganization/ram:PostalTradeAddress/ram:PostcodeCode</t>
  </si>
  <si>
    <t xml:space="preserve">BT-X-101</t>
  </si>
  <si>
    <t xml:space="preserve">/rsm:CrossIndustryInvoice/rsm:SupplyChainTradeTransaction/ram:ApplicableHeaderTradeAgreement/ram:SellerTradeParty/ram:SpecifiedLegalOrganization/ram:PostalTradeAddress/ram:LineOne</t>
  </si>
  <si>
    <t xml:space="preserve">BT-X-102</t>
  </si>
  <si>
    <t xml:space="preserve">/rsm:CrossIndustryInvoice/rsm:SupplyChainTradeTransaction/ram:ApplicableHeaderTradeAgreement/ram:SellerTradeParty/ram:SpecifiedLegalOrganization/ram:PostalTradeAddress/ram:LineTwo</t>
  </si>
  <si>
    <t xml:space="preserve">BT-X-103</t>
  </si>
  <si>
    <t xml:space="preserve">/rsm:CrossIndustryInvoice/rsm:SupplyChainTradeTransaction/ram:ApplicableHeaderTradeAgreement/ram:SellerTradeParty/ram:SpecifiedLegalOrganization/ram:PostalTradeAddress/ram:LineThree</t>
  </si>
  <si>
    <t xml:space="preserve">BT-X-104</t>
  </si>
  <si>
    <t xml:space="preserve">/rsm:CrossIndustryInvoice/rsm:SupplyChainTradeTransaction/ram:ApplicableHeaderTradeAgreement/ram:SellerTradeParty/ram:SpecifiedLegalOrganization/ram:PostalTradeAddress/ram:CityName</t>
  </si>
  <si>
    <t xml:space="preserve">BT-X-105</t>
  </si>
  <si>
    <t xml:space="preserve">/rsm:CrossIndustryInvoice/rsm:SupplyChainTradeTransaction/ram:ApplicableHeaderTradeAgreement/ram:SellerTradeParty/ram:SpecifiedLegalOrganization/ram:PostalTradeAddress/ram:CountryID</t>
  </si>
  <si>
    <t xml:space="preserve">BT-X-106</t>
  </si>
  <si>
    <t xml:space="preserve">/rsm:CrossIndustryInvoice/rsm:SupplyChainTradeTransaction/ram:ApplicableHeaderTradeAgreement/ram:SellerTradeParty/ram:SpecifiedLegalOrganization/ram:PostalTradeAddress/ram:CountrySubDivisionName</t>
  </si>
  <si>
    <t xml:space="preserve">BG-6</t>
  </si>
  <si>
    <t xml:space="preserve">SELLER CONTACT</t>
  </si>
  <si>
    <t xml:space="preserve">A group of business terms providing contact information about the Seller.</t>
  </si>
  <si>
    <t xml:space="preserve">/rsm:CrossIndustryInvoice/rsm:SupplyChainTradeTransaction/ram:ApplicableHeaderTradeAgreement/ram:SellerTradeParty/ram:DefinedTradeContact</t>
  </si>
  <si>
    <t xml:space="preserve">COORDONNÉES DU VENDEUR</t>
  </si>
  <si>
    <t xml:space="preserve">Groupe de termes métiers fournissant des informations de contact concernant le Vendeur.</t>
  </si>
  <si>
    <t xml:space="preserve">BT-41</t>
  </si>
  <si>
    <t xml:space="preserve">Seller contact point</t>
  </si>
  <si>
    <t xml:space="preserve">A contact point for a legal entity or person.</t>
  </si>
  <si>
    <t xml:space="preserve">Such as person name, contact identification, department or office identification.</t>
  </si>
  <si>
    <t xml:space="preserve">/rsm:CrossIndustryInvoice/rsm:SupplyChainTradeTransaction/ram:ApplicableHeaderTradeAgreement/ram:SellerTradeParty/ram:DefinedTradeContact/ram:PersonName</t>
  </si>
  <si>
    <t xml:space="preserve">STR-5</t>
  </si>
  <si>
    <t xml:space="preserve">Point de contact vendeur</t>
  </si>
  <si>
    <t xml:space="preserve">Point de contact correspondant à une entité juridique ou à une personne morale.</t>
  </si>
  <si>
    <t xml:space="preserve">Exemple : nom d'une personne, ou identification d'un contact, d'un service ou d'un bureau : PERSON</t>
  </si>
  <si>
    <t xml:space="preserve">BT-41-0</t>
  </si>
  <si>
    <t xml:space="preserve">/rsm:CrossIndustryInvoice/rsm:SupplyChainTradeTransaction/ram:ApplicableHeaderTradeAgreement/ram:SellerTradeParty/ram:DefinedTradeContact/ram:DepartmentName</t>
  </si>
  <si>
    <t xml:space="preserve">Département</t>
  </si>
  <si>
    <t xml:space="preserve">BT-X-317</t>
  </si>
  <si>
    <t xml:space="preserve">/rsm:CrossIndustryInvoice/rsm:SupplyChainTradeTransaction/ram:ApplicableHeaderTradeAgreement/ram:SellerTradeParty/ram:DefinedTradeContact/ram:TypeCode</t>
  </si>
  <si>
    <t xml:space="preserve">BT-42-00</t>
  </si>
  <si>
    <t xml:space="preserve">Detailed information about the seller phone number</t>
  </si>
  <si>
    <t xml:space="preserve">/rsm:CrossIndustryInvoice/rsm:SupplyChainTradeTransaction/ram:ApplicableHeaderTradeAgreement/ram:SellerTradeParty/ram:DefinedTradeContact/ram:TelephoneUniversalCommunication</t>
  </si>
  <si>
    <t xml:space="preserve">Détail d'un numéro de téléphone</t>
  </si>
  <si>
    <t xml:space="preserve">BT-42</t>
  </si>
  <si>
    <t xml:space="preserve">Seller contact telephone number</t>
  </si>
  <si>
    <t xml:space="preserve">/rsm:CrossIndustryInvoice/rsm:SupplyChainTradeTransaction/ram:ApplicableHeaderTradeAgreement/ram:SellerTradeParty/ram:DefinedTradeContact/ram:TelephoneUniversalCommunication/ram:CompleteNumber</t>
  </si>
  <si>
    <t xml:space="preserve">Numéro de téléphone du contact vendeur</t>
  </si>
  <si>
    <t xml:space="preserve">BT-X-107-00</t>
  </si>
  <si>
    <t xml:space="preserve">Detailed information about the seller fax number</t>
  </si>
  <si>
    <t xml:space="preserve">/rsm:CrossIndustryInvoice/rsm:SupplyChainTradeTransaction/ram:ApplicableHeaderTradeAgreement/ram:SellerTradeParty/ram:DefinedTradeContact/ram:FaxUniversalCommunication</t>
  </si>
  <si>
    <t xml:space="preserve">Détails d'un numéro de fax</t>
  </si>
  <si>
    <t xml:space="preserve">BT-X-107</t>
  </si>
  <si>
    <t xml:space="preserve">Seller contact fax number</t>
  </si>
  <si>
    <t xml:space="preserve">A fax number for the contact point.</t>
  </si>
  <si>
    <t xml:space="preserve">/rsm:CrossIndustryInvoice/rsm:SupplyChainTradeTransaction/ram:ApplicableHeaderTradeAgreement/ram:SellerTradeParty/ram:DefinedTradeContact/ram:FaxUniversalCommunication/ram:CompleteNumber</t>
  </si>
  <si>
    <t xml:space="preserve">Numéro de fax du contact vendeur</t>
  </si>
  <si>
    <t xml:space="preserve">Numéro de fax du point de contact.</t>
  </si>
  <si>
    <t xml:space="preserve">BT-43-00</t>
  </si>
  <si>
    <t xml:space="preserve">Detailed information about the seller email address</t>
  </si>
  <si>
    <t xml:space="preserve">/rsm:CrossIndustryInvoice/rsm:SupplyChainTradeTransaction/ram:ApplicableHeaderTradeAgreement/ram:SellerTradeParty/ram:DefinedTradeContact/ram:EmailURIUniversalCommunication</t>
  </si>
  <si>
    <t xml:space="preserve">Détails d'un email</t>
  </si>
  <si>
    <t xml:space="preserve">BT-43</t>
  </si>
  <si>
    <t xml:space="preserve">Seller contact email address</t>
  </si>
  <si>
    <t xml:space="preserve">/rsm:CrossIndustryInvoice/rsm:SupplyChainTradeTransaction/ram:ApplicableHeaderTradeAgreement/ram:SellerTradeParty/ram:DefinedTradeContact/ram:EmailURIUniversalCommunication/ram:URIID</t>
  </si>
  <si>
    <t xml:space="preserve">Adresse électronique du contact vendeur</t>
  </si>
  <si>
    <t xml:space="preserve">BG-5</t>
  </si>
  <si>
    <t xml:space="preserve">SELLER POSTAL ADDRESS</t>
  </si>
  <si>
    <t xml:space="preserve">A group of business terms providing information about the address of the Seller.</t>
  </si>
  <si>
    <t xml:space="preserve">Sufficient components of the address are to be filled in order to comply to legal requirements.</t>
  </si>
  <si>
    <t xml:space="preserve">Like any address, the fields necessary to define the address must appear. The country code is mandatory.</t>
  </si>
  <si>
    <t xml:space="preserve">BR-8: An Invoice shall contain the Seller postal address (BG-5).</t>
  </si>
  <si>
    <t xml:space="preserve">/rsm:CrossIndustryInvoice/rsm:SupplyChainTradeTransaction/ram:ApplicableHeaderTradeAgreement/ram:SellerTradeParty/ram:PostalTradeAddress</t>
  </si>
  <si>
    <t xml:space="preserve">ADRESSE POSTALE DU VENDEUR</t>
  </si>
  <si>
    <t xml:space="preserve">Groupe de termes métiers fournissant des informations sur l'adresse du Vendeur.</t>
  </si>
  <si>
    <t xml:space="preserve">Comme toute adresse, les champs nécessaires pour définir l'adresse doivent figurer. Le code pays est obligatoire.</t>
  </si>
  <si>
    <t xml:space="preserve">BR-8 : Une Facture doit comporter l'Adresse postale du vendeur (BG-5).</t>
  </si>
  <si>
    <t xml:space="preserve">BT-38</t>
  </si>
  <si>
    <t xml:space="preserve">Seller post code</t>
  </si>
  <si>
    <t xml:space="preserve">/rsm:CrossIndustryInvoice/rsm:SupplyChainTradeTransaction/ram:ApplicableHeaderTradeAgreement/ram:SellerTradeParty/ram:PostalTradeAddress/ram:PostcodeCode</t>
  </si>
  <si>
    <t xml:space="preserve">Code postal du vendeur</t>
  </si>
  <si>
    <t xml:space="preserve">BT-35</t>
  </si>
  <si>
    <t xml:space="preserve">Seller address line 1</t>
  </si>
  <si>
    <t xml:space="preserve">/rsm:CrossIndustryInvoice/rsm:SupplyChainTradeTransaction/ram:ApplicableHeaderTradeAgreement/ram:SellerTradeParty/ram:PostalTradeAddress/ram:LineOne</t>
  </si>
  <si>
    <t xml:space="preserve">Adresse du vendeur - Ligne 1</t>
  </si>
  <si>
    <t xml:space="preserve">BT-36</t>
  </si>
  <si>
    <t xml:space="preserve">Seller address line 2</t>
  </si>
  <si>
    <t xml:space="preserve">/rsm:CrossIndustryInvoice/rsm:SupplyChainTradeTransaction/ram:ApplicableHeaderTradeAgreement/ram:SellerTradeParty/ram:PostalTradeAddress/ram:LineTwo</t>
  </si>
  <si>
    <t xml:space="preserve">Adresse du vendeur - Ligne 2</t>
  </si>
  <si>
    <t xml:space="preserve">BT-162</t>
  </si>
  <si>
    <t xml:space="preserve">Seller address line 3</t>
  </si>
  <si>
    <t xml:space="preserve">/rsm:CrossIndustryInvoice/rsm:SupplyChainTradeTransaction/ram:ApplicableHeaderTradeAgreement/ram:SellerTradeParty/ram:PostalTradeAddress/ram:LineThree</t>
  </si>
  <si>
    <t xml:space="preserve">Adresse du vendeur - Ligne 3</t>
  </si>
  <si>
    <t xml:space="preserve">BT-37</t>
  </si>
  <si>
    <t xml:space="preserve">Seller city</t>
  </si>
  <si>
    <t xml:space="preserve">The common name of the city, town or village, where the Seller address is located.</t>
  </si>
  <si>
    <t xml:space="preserve">/rsm:CrossIndustryInvoice/rsm:SupplyChainTradeTransaction/ram:ApplicableHeaderTradeAgreement/ram:SellerTradeParty/ram:PostalTradeAddress/ram:CityName</t>
  </si>
  <si>
    <t xml:space="preserve">Localité du vendeur</t>
  </si>
  <si>
    <t xml:space="preserve">Nom usuel de la commune, ville ou village, dans laquelle se trouve l'adresse du Vendeur.</t>
  </si>
  <si>
    <t xml:space="preserve">BT-40</t>
  </si>
  <si>
    <t xml:space="preserve">Seller country code</t>
  </si>
  <si>
    <t xml:space="preserve">If no tax representative is specified, this is the country where VAT is liable. The lists of valid countries are registered with the ISO 3166-1 Maintenance agency, "Codes for the representation of names of countries and their subdivisions".</t>
  </si>
  <si>
    <t xml:space="preserve">/rsm:CrossIndustryInvoice/rsm:SupplyChainTradeTransaction/ram:ApplicableHeaderTradeAgreement/ram:SellerTradeParty/ram:PostalTradeAddress/ram:CountryID</t>
  </si>
  <si>
    <t xml:space="preserve">Code de pays du vendeur</t>
  </si>
  <si>
    <t xml:space="preserve">BT-39</t>
  </si>
  <si>
    <t xml:space="preserve">Seller country subdivision</t>
  </si>
  <si>
    <t xml:space="preserve">/rsm:CrossIndustryInvoice/rsm:SupplyChainTradeTransaction/ram:ApplicableHeaderTradeAgreement/ram:SellerTradeParty/ram:PostalTradeAddress/ram:CountrySubDivisionName</t>
  </si>
  <si>
    <t xml:space="preserve">Subdivision du pays du vendeur</t>
  </si>
  <si>
    <t xml:space="preserve">BT-34-00</t>
  </si>
  <si>
    <t xml:space="preserve">/rsm:CrossIndustryInvoice/rsm:SupplyChainTradeTransaction/ram:ApplicableHeaderTradeAgreement/ram:SellerTradeParty/ram:URIUniversalCommunication</t>
  </si>
  <si>
    <t xml:space="preserve">Détails sur l'adresse électronique</t>
  </si>
  <si>
    <t xml:space="preserve">BT-34</t>
  </si>
  <si>
    <t xml:space="preserve">Seller electronic address</t>
  </si>
  <si>
    <t xml:space="preserve">Identifies the Seller's electronic address to which a business document may be delivered.</t>
  </si>
  <si>
    <t xml:space="preserve">/rsm:CrossIndustryInvoice/rsm:SupplyChainTradeTransaction/ram:ApplicableHeaderTradeAgreement/ram:SellerTradeParty/ram:URIUniversalCommunication/ram:URIID</t>
  </si>
  <si>
    <t xml:space="preserve">Adresse électronique du vendeur</t>
  </si>
  <si>
    <t xml:space="preserve">Identifie l'adresse électronique du Vendeur à laquelle un document commercial peut être transmis.</t>
  </si>
  <si>
    <t xml:space="preserve">BT-34-1</t>
  </si>
  <si>
    <t xml:space="preserve">The identification scheme identifier of the Seller electronic address</t>
  </si>
  <si>
    <t xml:space="preserve">The scheme identifier shall be chosen from a list to be maintained by the Connecting Europe Facility.</t>
  </si>
  <si>
    <t xml:space="preserve">/rsm:CrossIndustryInvoice/rsm:SupplyChainTradeTransaction/ram:ApplicableHeaderTradeAgreement/ram:SellerTradeParty/ram:URIUniversalCommunication/ram:URIID/@schemeID</t>
  </si>
  <si>
    <t xml:space="preserve">Identifiant du schéma d'identification de l'adresse électronique du vendeur</t>
  </si>
  <si>
    <t xml:space="preserve">Le schéma d'identification doit être choisi dans une liste maintenue par le CEF (Connecting Europe Facility).</t>
  </si>
  <si>
    <t xml:space="preserve">BT-31-00</t>
  </si>
  <si>
    <t xml:space="preserve">Detailed information on tax information of the seller</t>
  </si>
  <si>
    <t xml:space="preserve">/rsm:CrossIndustryInvoice/rsm:SupplyChainTradeTransaction/ram:ApplicableHeaderTradeAgreement/ram:SellerTradeParty/ram:SpecifiedTaxRegistration[ram:ID/@schemeID="VA"]</t>
  </si>
  <si>
    <t xml:space="preserve">Détail d'enregistrement fiscal</t>
  </si>
  <si>
    <t xml:space="preserve">BT-31</t>
  </si>
  <si>
    <t xml:space="preserve">Seller VAT identifier</t>
  </si>
  <si>
    <t xml:space="preserve">The Seller's VAT identifier (also known as Seller VAT identification number).</t>
  </si>
  <si>
    <t xml:space="preserve">VAT number prefixed by a country code. A VAT registered Supplier shall include his VAT ID, except when he uses a tax representative.</t>
  </si>
  <si>
    <t xml:space="preserve">/rsm:CrossIndustryInvoice/rsm:SupplyChainTradeTransaction/ram:ApplicableHeaderTradeAgreement/ram:SellerTradeParty/ram:SpecifiedTaxRegistration[ram:ID/@schemeID="VA"]/ram:ID</t>
  </si>
  <si>
    <t xml:space="preserve">Identifiant à la TVA du vendeur</t>
  </si>
  <si>
    <t xml:space="preserve">Identifiant à la TVA du Vendeur (également appelé Numéro d'identification à la TVA du vendeur).</t>
  </si>
  <si>
    <t xml:space="preserve">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t>
  </si>
  <si>
    <t xml:space="preserve">BT-31-0</t>
  </si>
  <si>
    <t xml:space="preserve">/rsm:CrossIndustryInvoice/rsm:SupplyChainTradeTransaction/ram:ApplicableHeaderTradeAgreement/ram:SellerTradeParty/ram:SpecifiedTaxRegistration[ram:ID/@schemeID="VA"]/ram:ID/@schemeID</t>
  </si>
  <si>
    <t xml:space="preserve">BT-32-00</t>
  </si>
  <si>
    <t xml:space="preserve">/rsm:CrossIndustryInvoice/rsm:SupplyChainTradeTransaction/ram:ApplicableHeaderTradeAgreement/ram:SellerTradeParty/ram:SpecifiedTaxRegistration[ram:ID/@schemeID="FC"]</t>
  </si>
  <si>
    <t xml:space="preserve">BT-32</t>
  </si>
  <si>
    <t xml:space="preserve">Seller tax registration identifier</t>
  </si>
  <si>
    <t xml:space="preserve">The local identification (defined by the Seller’s address) of the Seller for tax purposes or a reference that enables the Seller to state his registered tax status.</t>
  </si>
  <si>
    <t xml:space="preserve">This information may affect how the Buyer settles the payment (such as for social security fees). E.g. in some countries, if the Seller is not registered as a tax paying entity then the Buyer is required to withhold the amount of the tax and pay it on behalf of the Seller.</t>
  </si>
  <si>
    <t xml:space="preserve">/rsm:CrossIndustryInvoice/rsm:SupplyChainTradeTransaction/ram:ApplicableHeaderTradeAgreement/ram:SellerTradeParty/ram:SpecifiedTaxRegistration[ram:ID/@schemeID="FC"]/ram:ID</t>
  </si>
  <si>
    <t xml:space="preserve">Identification fiscale du vendeur</t>
  </si>
  <si>
    <t xml:space="preserve">Référence permettant au Vendeur d'indiquer qu'il est enregistré auprès de l'administration fiscale.</t>
  </si>
  <si>
    <t xml:space="preserve">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t>
  </si>
  <si>
    <t xml:space="preserve">BT-32-0</t>
  </si>
  <si>
    <t xml:space="preserve">FC = Tax identifier (local)</t>
  </si>
  <si>
    <t xml:space="preserve">/rsm:CrossIndustryInvoice/rsm:SupplyChainTradeTransaction/ram:ApplicableHeaderTradeAgreement/ram:SellerTradeParty/ram:SpecifiedTaxRegistration[ram:ID/@schemeID="FC"]/ram:ID/@schemeID</t>
  </si>
  <si>
    <t xml:space="preserve">FC = Identifiant fiscal (local)</t>
  </si>
  <si>
    <t xml:space="preserve">BG-7</t>
  </si>
  <si>
    <t xml:space="preserve">BUYER</t>
  </si>
  <si>
    <t xml:space="preserve">A group of business terms providing information about the Buyer.</t>
  </si>
  <si>
    <t xml:space="preserve">/rsm:CrossIndustryInvoice/rsm:SupplyChainTradeTransaction/ram:ApplicableHeaderTradeAgreement/ram:BuyerTradeParty</t>
  </si>
  <si>
    <t xml:space="preserve">ACHETEUR</t>
  </si>
  <si>
    <t xml:space="preserve">Groupe de termes métiers fournissant des informations sur l'Acheteur.</t>
  </si>
  <si>
    <t xml:space="preserve">BT-46</t>
  </si>
  <si>
    <t xml:space="preserve">Buyer identifier</t>
  </si>
  <si>
    <t xml:space="preserve">An identifier of the Buyer.</t>
  </si>
  <si>
    <t xml:space="preserve">If no scheme is specified, it must be known by Buyer and Seller.</t>
  </si>
  <si>
    <t xml:space="preserve">/rsm:CrossIndustryInvoice/rsm:SupplyChainTradeTransaction/ram:ApplicableHeaderTradeAgreement/ram:BuyerTradeParty/ram:ID</t>
  </si>
  <si>
    <t xml:space="preserve">Identifiant de l'acheteur</t>
  </si>
  <si>
    <t xml:space="preserve">Identification de l'Acheteur.</t>
  </si>
  <si>
    <t xml:space="preserve">Si aucun schéma d'identification n'est précisé, il devrait être connu de l'Acheteur et du Vendeur, par exemple un identifiant de l'acehteur attribué par le Vendeur préalablement échangé.</t>
  </si>
  <si>
    <t xml:space="preserve">BT-46-0</t>
  </si>
  <si>
    <t xml:space="preserve">BT-46a</t>
  </si>
  <si>
    <t xml:space="preserve">Buyer global identifier
Buyer global identifier</t>
  </si>
  <si>
    <t xml:space="preserve">GloablID, if global identifier exists and can be stated in @schemeID, ID else
The global identifier of a buyer is the specific identification given to him by a global registry organization.</t>
  </si>
  <si>
    <t xml:space="preserve">/rsm:CrossIndustryInvoice/rsm:SupplyChainTradeTransaction/ram:ApplicableHeaderTradeAgreement/ram:BuyerTradeParty/ram:GlobalID</t>
  </si>
  <si>
    <t xml:space="preserve">Identifiant global de l'acheteur
Identifiant global de l'acheteur</t>
  </si>
  <si>
    <t xml:space="preserve">Identification de l'acheteur.</t>
  </si>
  <si>
    <t xml:space="preserve">GloablID, si l'identifiant global existe et peut être indiqué dans @schemeID, ID sinon
GlobalID, si un identifiant global existe et peut être déterminé dans le @schemeID, sinon utiliser ID</t>
  </si>
  <si>
    <t xml:space="preserve">BT-46-1</t>
  </si>
  <si>
    <t xml:space="preserve">The identification scheme identifier of the Buyer identifier.</t>
  </si>
  <si>
    <t xml:space="preserve">/rsm:CrossIndustryInvoice/rsm:SupplyChainTradeTransaction/ram:ApplicableHeaderTradeAgreement/ram:BuyerTradeParty/ram:GlobalID/@schemeID</t>
  </si>
  <si>
    <t xml:space="preserve">Identifiant du schéma de l'identifiant de l'acheteur</t>
  </si>
  <si>
    <t xml:space="preserve">BT-44</t>
  </si>
  <si>
    <t xml:space="preserve">Buyer name</t>
  </si>
  <si>
    <t xml:space="preserve">The full name of the Buyer.</t>
  </si>
  <si>
    <t xml:space="preserve">BR-7: An Invoice shall contain the Buyer name (BT-44).</t>
  </si>
  <si>
    <t xml:space="preserve">/rsm:CrossIndustryInvoice/rsm:SupplyChainTradeTransaction/ram:ApplicableHeaderTradeAgreement/ram:BuyerTradeParty/ram:Name</t>
  </si>
  <si>
    <t xml:space="preserve">Raison sociale de l'acheteur</t>
  </si>
  <si>
    <t xml:space="preserve">Nom complet de l'Acheteur.</t>
  </si>
  <si>
    <t xml:space="preserve">BR-7 : Une Facture doit comporter la Raison sociale de l'Acheteur (BT-44).</t>
  </si>
  <si>
    <t xml:space="preserve">BT-X-544</t>
  </si>
  <si>
    <t xml:space="preserve">/rsm:CrossIndustryInvoice/rsm:SupplyChainTradeTransaction/ram:ApplicableHeaderTradeAgreement/ram:BuyerTradeParty/ram:RoleCode</t>
  </si>
  <si>
    <t xml:space="preserve">BT-X-334</t>
  </si>
  <si>
    <t xml:space="preserve">Buyer additional legal information</t>
  </si>
  <si>
    <t xml:space="preserve">Additional legal information relevant for the buyer.</t>
  </si>
  <si>
    <t xml:space="preserve">/rsm:CrossIndustryInvoice/rsm:SupplyChainTradeTransaction/ram:ApplicableHeaderTradeAgreement/ram:BuyerTradeParty/ram:Description</t>
  </si>
  <si>
    <t xml:space="preserve">Informations juridiques additionnelles sur l'acheteur</t>
  </si>
  <si>
    <t xml:space="preserve">Informations juridiques additionnelles sur  l'acheteur.</t>
  </si>
  <si>
    <t xml:space="preserve">BT-47-00</t>
  </si>
  <si>
    <t xml:space="preserve">/rsm:CrossIndustryInvoice/rsm:SupplyChainTradeTransaction/ram:ApplicableHeaderTradeAgreement/ram:BuyerTradeParty/ram:SpecifiedLegalOrganization</t>
  </si>
  <si>
    <t xml:space="preserve">BT-47</t>
  </si>
  <si>
    <t xml:space="preserve">Buyer legal registration identifier</t>
  </si>
  <si>
    <t xml:space="preserve">An identifier issued by an official registrar that identifies the Buyer as a legal entity or person.</t>
  </si>
  <si>
    <t xml:space="preserve">If no identification scheme is specified, it should be known by Buyer and Seller, e.g. the identifier that is exclusively used in the applicable legal environment.</t>
  </si>
  <si>
    <t xml:space="preserve">CHORUSPRO: the identifier of the buyer (public entity) is mandatory and is always a SIRET number</t>
  </si>
  <si>
    <t xml:space="preserve">/rsm:CrossIndustryInvoice/rsm:SupplyChainTradeTransaction/ram:ApplicableHeaderTradeAgreement/ram:BuyerTradeParty/ram:SpecifiedLegalOrganization/ram:ID</t>
  </si>
  <si>
    <t xml:space="preserve">Identifiant d’enregistrement légal de l'acheteur</t>
  </si>
  <si>
    <t xml:space="preserve">CHORUSPRO : l'identifiant de l'acheteur est obligatoire et est toujours un N° de SIRET</t>
  </si>
  <si>
    <t xml:space="preserve">BT-47-1</t>
  </si>
  <si>
    <t xml:space="preserve">/rsm:CrossIndustryInvoice/rsm:SupplyChainTradeTransaction/ram:ApplicableHeaderTradeAgreement/ram:BuyerTradeParty/ram:SpecifiedLegalOrganization/ram:ID/@schemeID</t>
  </si>
  <si>
    <t xml:space="preserve">Identifiant d’enregistrement  légal de l'acheteur</t>
  </si>
  <si>
    <t xml:space="preserve">BT-45</t>
  </si>
  <si>
    <t xml:space="preserve">Buyer trading name</t>
  </si>
  <si>
    <t xml:space="preserve">A name by which the Buyer is known, other than Buyer name (also known as Business name).</t>
  </si>
  <si>
    <t xml:space="preserve">This may be used if different from the Buyer name.</t>
  </si>
  <si>
    <t xml:space="preserve">/rsm:CrossIndustryInvoice/rsm:SupplyChainTradeTransaction/ram:ApplicableHeaderTradeAgreement/ram:BuyerTradeParty/ram:SpecifiedLegalOrganization/ram:TradingBusinessName</t>
  </si>
  <si>
    <t xml:space="preserve">Nom commercial de l'acheteur</t>
  </si>
  <si>
    <t xml:space="preserve">Nom par lequel l'Acheteur est connu, autre que la raison sociale de l'Acheteur (également appelé Nom de l'entreprise).</t>
  </si>
  <si>
    <t xml:space="preserve">Elle peut être utilisée si elle diffère de la Raison sociale de l'Acheteur.</t>
  </si>
  <si>
    <t xml:space="preserve">BG-X-15</t>
  </si>
  <si>
    <t xml:space="preserve">Detailed information about the business address</t>
  </si>
  <si>
    <t xml:space="preserve">Legal address of the buyerr in case the Buyer address is different</t>
  </si>
  <si>
    <t xml:space="preserve">/rsm:CrossIndustryInvoice/rsm:SupplyChainTradeTransaction/ram:ApplicableHeaderTradeAgreement/ram:BuyerTradeParty/ram:SpecifiedLegalOrganization/ram:PostalTradeAddress</t>
  </si>
  <si>
    <t xml:space="preserve">Adresse postale légale</t>
  </si>
  <si>
    <t xml:space="preserve">Adresse légale de l'acheteur au cas où l'adresse de l'acheteur est différente</t>
  </si>
  <si>
    <t xml:space="preserve">BT-X-108</t>
  </si>
  <si>
    <t xml:space="preserve">/rsm:CrossIndustryInvoice/rsm:SupplyChainTradeTransaction/ram:ApplicableHeaderTradeAgreement/ram:BuyerTradeParty/ram:SpecifiedLegalOrganization/ram:PostalTradeAddress/ram:PostcodeCode</t>
  </si>
  <si>
    <t xml:space="preserve">BT-X-109</t>
  </si>
  <si>
    <t xml:space="preserve">/rsm:CrossIndustryInvoice/rsm:SupplyChainTradeTransaction/ram:ApplicableHeaderTradeAgreement/ram:BuyerTradeParty/ram:SpecifiedLegalOrganization/ram:PostalTradeAddress/ram:LineOne</t>
  </si>
  <si>
    <t xml:space="preserve">BT-X-110</t>
  </si>
  <si>
    <t xml:space="preserve">/rsm:CrossIndustryInvoice/rsm:SupplyChainTradeTransaction/ram:ApplicableHeaderTradeAgreement/ram:BuyerTradeParty/ram:SpecifiedLegalOrganization/ram:PostalTradeAddress/ram:LineTwo</t>
  </si>
  <si>
    <t xml:space="preserve">BT-X-111</t>
  </si>
  <si>
    <t xml:space="preserve">/rsm:CrossIndustryInvoice/rsm:SupplyChainTradeTransaction/ram:ApplicableHeaderTradeAgreement/ram:BuyerTradeParty/ram:SpecifiedLegalOrganization/ram:PostalTradeAddress/ram:LineThree</t>
  </si>
  <si>
    <t xml:space="preserve">BT-X-112</t>
  </si>
  <si>
    <t xml:space="preserve">/rsm:CrossIndustryInvoice/rsm:SupplyChainTradeTransaction/ram:ApplicableHeaderTradeAgreement/ram:BuyerTradeParty/ram:SpecifiedLegalOrganization/ram:PostalTradeAddress/ram:CityName</t>
  </si>
  <si>
    <t xml:space="preserve">BT-X-113</t>
  </si>
  <si>
    <t xml:space="preserve">/rsm:CrossIndustryInvoice/rsm:SupplyChainTradeTransaction/ram:ApplicableHeaderTradeAgreement/ram:BuyerTradeParty/ram:SpecifiedLegalOrganization/ram:PostalTradeAddress/ram:CountryID</t>
  </si>
  <si>
    <t xml:space="preserve">BT-X-114</t>
  </si>
  <si>
    <t xml:space="preserve">/rsm:CrossIndustryInvoice/rsm:SupplyChainTradeTransaction/ram:ApplicableHeaderTradeAgreement/ram:BuyerTradeParty/ram:SpecifiedLegalOrganization/ram:PostalTradeAddress/ram:CountrySubDivisionName</t>
  </si>
  <si>
    <t xml:space="preserve">BG-9</t>
  </si>
  <si>
    <t xml:space="preserve">BUYER CONTACT</t>
  </si>
  <si>
    <t xml:space="preserve">A group of business terms providing contact information relevant for the Buyer.</t>
  </si>
  <si>
    <t xml:space="preserve">Contacting details can be given by the Buyer at the time of the ordering or as master data exchanged prior to ordering. It is recommended not to use contacting details for the purpose of routing the received Invoice internally by the recipient; the Buyer reference identifier should be used for this purpose.</t>
  </si>
  <si>
    <t xml:space="preserve">/rsm:CrossIndustryInvoice/rsm:SupplyChainTradeTransaction/ram:ApplicableHeaderTradeAgreement/ram:BuyerTradeParty/ram:DefinedTradeContact</t>
  </si>
  <si>
    <t xml:space="preserve">COORDONNÉES DE L'ACHETEUR</t>
  </si>
  <si>
    <t xml:space="preserve">Groupe de termes métiers fournissant des informations de contact concernant l'Acheteur.</t>
  </si>
  <si>
    <t xml:space="preserve">Les coordonnées peuvent être fournies par l'Acheteur au moment de la commande ou parmi les données de référence échangées avant la commande. Il est recommandé de ne pas utiliser les coordonnées pour acheminer en interne la Facture reçue par le destinataire ; il convient d'utiliser à cette fin l'identifiant Référence de l’Acheteur.</t>
  </si>
  <si>
    <t xml:space="preserve">BT-56</t>
  </si>
  <si>
    <t xml:space="preserve">Buyer contact point</t>
  </si>
  <si>
    <t xml:space="preserve">/rsm:CrossIndustryInvoice/rsm:SupplyChainTradeTransaction/ram:ApplicableHeaderTradeAgreement/ram:BuyerTradeParty/ram:DefinedTradeContact/ram:PersonName</t>
  </si>
  <si>
    <t xml:space="preserve">Point de contact acheteur</t>
  </si>
  <si>
    <t xml:space="preserve">BT-56-0</t>
  </si>
  <si>
    <t xml:space="preserve">/rsm:CrossIndustryInvoice/rsm:SupplyChainTradeTransaction/ram:ApplicableHeaderTradeAgreement/ram:BuyerTradeParty/ram:DefinedTradeContact/ram:DepartmentName</t>
  </si>
  <si>
    <t xml:space="preserve">BT-X-318</t>
  </si>
  <si>
    <t xml:space="preserve">/rsm:CrossIndustryInvoice/rsm:SupplyChainTradeTransaction/ram:ApplicableHeaderTradeAgreement/ram:BuyerTradeParty/ram:DefinedTradeContact/ram:TypeCode</t>
  </si>
  <si>
    <t xml:space="preserve">BT-57-00</t>
  </si>
  <si>
    <t xml:space="preserve">Detailed information about the buyer phone number</t>
  </si>
  <si>
    <t xml:space="preserve">/rsm:CrossIndustryInvoice/rsm:SupplyChainTradeTransaction/ram:ApplicableHeaderTradeAgreement/ram:BuyerTradeParty/ram:DefinedTradeContact/ram:TelephoneUniversalCommunication</t>
  </si>
  <si>
    <t xml:space="preserve">BT-57</t>
  </si>
  <si>
    <t xml:space="preserve">Buyer contact telephone number</t>
  </si>
  <si>
    <t xml:space="preserve">/rsm:CrossIndustryInvoice/rsm:SupplyChainTradeTransaction/ram:ApplicableHeaderTradeAgreement/ram:BuyerTradeParty/ram:DefinedTradeContact/ram:TelephoneUniversalCommunication/ram:CompleteNumber</t>
  </si>
  <si>
    <t xml:space="preserve">Numéro de téléphone du contact acheteur</t>
  </si>
  <si>
    <t xml:space="preserve">BT-X-115-00</t>
  </si>
  <si>
    <t xml:space="preserve">Detailed information about the buyer fax number</t>
  </si>
  <si>
    <t xml:space="preserve">/rsm:CrossIndustryInvoice/rsm:SupplyChainTradeTransaction/ram:ApplicableHeaderTradeAgreement/ram:BuyerTradeParty/ram:DefinedTradeContact/ram:FaxUniversalCommunication</t>
  </si>
  <si>
    <t xml:space="preserve">BT-X-115</t>
  </si>
  <si>
    <t xml:space="preserve">Buyer contact fax number</t>
  </si>
  <si>
    <t xml:space="preserve">/rsm:CrossIndustryInvoice/rsm:SupplyChainTradeTransaction/ram:ApplicableHeaderTradeAgreement/ram:BuyerTradeParty/ram:DefinedTradeContact/ram:FaxUniversalCommunication/ram:CompleteNumber</t>
  </si>
  <si>
    <t xml:space="preserve">Numéro de fax de contact de l'acheteur</t>
  </si>
  <si>
    <t xml:space="preserve">BT-58-00</t>
  </si>
  <si>
    <t xml:space="preserve">Detailed information about the buyer email address</t>
  </si>
  <si>
    <t xml:space="preserve">/rsm:CrossIndustryInvoice/rsm:SupplyChainTradeTransaction/ram:ApplicableHeaderTradeAgreement/ram:BuyerTradeParty/ram:DefinedTradeContact/ram:EmailURIUniversalCommunication</t>
  </si>
  <si>
    <t xml:space="preserve">BT-58</t>
  </si>
  <si>
    <t xml:space="preserve">Buyer contact email address</t>
  </si>
  <si>
    <t xml:space="preserve">/rsm:CrossIndustryInvoice/rsm:SupplyChainTradeTransaction/ram:ApplicableHeaderTradeAgreement/ram:BuyerTradeParty/ram:DefinedTradeContact/ram:EmailURIUniversalCommunication/ram:URIID</t>
  </si>
  <si>
    <t xml:space="preserve">Adresse électronique du contact acheteur</t>
  </si>
  <si>
    <t xml:space="preserve">BG-8</t>
  </si>
  <si>
    <t xml:space="preserve">BUYER POSTAL ADDRESS</t>
  </si>
  <si>
    <t xml:space="preserve">A group of business terms providing information about the postal address for the Buyer.</t>
  </si>
  <si>
    <t xml:space="preserve">BR-10: An Invoice shall contain the Buyer postal address (BG-8).</t>
  </si>
  <si>
    <t xml:space="preserve">/rsm:CrossIndustryInvoice/rsm:SupplyChainTradeTransaction/ram:ApplicableHeaderTradeAgreement/ram:BuyerTradeParty/ram:PostalTradeAddress</t>
  </si>
  <si>
    <t xml:space="preserve">ADRESSE POSTALE DE L'ACHETEUR</t>
  </si>
  <si>
    <t xml:space="preserve">Groupe de termes métiers fournissant des informations sur l'adresse postale de l'Acheteur.</t>
  </si>
  <si>
    <t xml:space="preserve">BR-10 : Une Facture doit comporter l'Adresse postale de l'Acheteur (BG-8).</t>
  </si>
  <si>
    <t xml:space="preserve">BT-53</t>
  </si>
  <si>
    <t xml:space="preserve">Buyer post code</t>
  </si>
  <si>
    <t xml:space="preserve">/rsm:CrossIndustryInvoice/rsm:SupplyChainTradeTransaction/ram:ApplicableHeaderTradeAgreement/ram:BuyerTradeParty/ram:PostalTradeAddress/ram:PostcodeCode</t>
  </si>
  <si>
    <t xml:space="preserve">Code postal de l'acheteur</t>
  </si>
  <si>
    <t xml:space="preserve">BT-50</t>
  </si>
  <si>
    <t xml:space="preserve">Buyer address line 1</t>
  </si>
  <si>
    <t xml:space="preserve">/rsm:CrossIndustryInvoice/rsm:SupplyChainTradeTransaction/ram:ApplicableHeaderTradeAgreement/ram:BuyerTradeParty/ram:PostalTradeAddress/ram:LineOne</t>
  </si>
  <si>
    <t xml:space="preserve">Adresse de l'acheteur - Ligne 1</t>
  </si>
  <si>
    <t xml:space="preserve">BT-51</t>
  </si>
  <si>
    <t xml:space="preserve">Buyer address line 2</t>
  </si>
  <si>
    <t xml:space="preserve">/rsm:CrossIndustryInvoice/rsm:SupplyChainTradeTransaction/ram:ApplicableHeaderTradeAgreement/ram:BuyerTradeParty/ram:PostalTradeAddress/ram:LineTwo</t>
  </si>
  <si>
    <t xml:space="preserve">Adresse de l'acheteur - Ligne 2</t>
  </si>
  <si>
    <t xml:space="preserve">BT-163</t>
  </si>
  <si>
    <t xml:space="preserve">Buyer address line 3</t>
  </si>
  <si>
    <t xml:space="preserve">/rsm:CrossIndustryInvoice/rsm:SupplyChainTradeTransaction/ram:ApplicableHeaderTradeAgreement/ram:BuyerTradeParty/ram:PostalTradeAddress/ram:LineThree</t>
  </si>
  <si>
    <t xml:space="preserve">Adresse de l'acheteur - Ligne 3</t>
  </si>
  <si>
    <t xml:space="preserve">BT-52</t>
  </si>
  <si>
    <t xml:space="preserve">Buyer city</t>
  </si>
  <si>
    <t xml:space="preserve">The common name of the city, town or village, where the Buyer's address is located.</t>
  </si>
  <si>
    <t xml:space="preserve">/rsm:CrossIndustryInvoice/rsm:SupplyChainTradeTransaction/ram:ApplicableHeaderTradeAgreement/ram:BuyerTradeParty/ram:PostalTradeAddress/ram:CityName</t>
  </si>
  <si>
    <t xml:space="preserve">Localité de l'acheteur</t>
  </si>
  <si>
    <t xml:space="preserve">Nom usuel de la commune, ville ou village, dans laquelle se trouve l'adresse de l'Acheteur.</t>
  </si>
  <si>
    <t xml:space="preserve">BT-55</t>
  </si>
  <si>
    <t xml:space="preserve">Buyer country code</t>
  </si>
  <si>
    <t xml:space="preserve">/rsm:CrossIndustryInvoice/rsm:SupplyChainTradeTransaction/ram:ApplicableHeaderTradeAgreement/ram:BuyerTradeParty/ram:PostalTradeAddress/ram:CountryID</t>
  </si>
  <si>
    <t xml:space="preserve">Code de pays de l'acheteur</t>
  </si>
  <si>
    <t xml:space="preserve">BT-54</t>
  </si>
  <si>
    <t xml:space="preserve">Buyer country subdivision</t>
  </si>
  <si>
    <t xml:space="preserve">/rsm:CrossIndustryInvoice/rsm:SupplyChainTradeTransaction/ram:ApplicableHeaderTradeAgreement/ram:BuyerTradeParty/ram:PostalTradeAddress/ram:CountrySubDivisionName</t>
  </si>
  <si>
    <t xml:space="preserve">Subdivision du pays de l'acheteur</t>
  </si>
  <si>
    <t xml:space="preserve">BT-49-00</t>
  </si>
  <si>
    <t xml:space="preserve">/rsm:CrossIndustryInvoice/rsm:SupplyChainTradeTransaction/ram:ApplicableHeaderTradeAgreement/ram:BuyerTradeParty/ram:URIUniversalCommunication</t>
  </si>
  <si>
    <t xml:space="preserve">BT-49</t>
  </si>
  <si>
    <t xml:space="preserve">Buyer electronic address</t>
  </si>
  <si>
    <t xml:space="preserve">Identifies the Buyer's electronic address to which a business document should be delivered.</t>
  </si>
  <si>
    <t xml:space="preserve">/rsm:CrossIndustryInvoice/rsm:SupplyChainTradeTransaction/ram:ApplicableHeaderTradeAgreement/ram:BuyerTradeParty/ram:URIUniversalCommunication/ram:URIID</t>
  </si>
  <si>
    <t xml:space="preserve">Adresse électronique de l'acheteur</t>
  </si>
  <si>
    <t xml:space="preserve">Identifie l'adresse électronique de l'Acheteur à laquelle il convient qu'un document commercial soit transmis.</t>
  </si>
  <si>
    <t xml:space="preserve">BT-49-1</t>
  </si>
  <si>
    <t xml:space="preserve">The identification scheme identifier of the Buyer electronic address.</t>
  </si>
  <si>
    <t xml:space="preserve">/rsm:CrossIndustryInvoice/rsm:SupplyChainTradeTransaction/ram:ApplicableHeaderTradeAgreement/ram:BuyerTradeParty/ram:URIUniversalCommunication/ram:URIID/@schemeID</t>
  </si>
  <si>
    <t xml:space="preserve">Identifiant du schéma de l'adresse électronique de l'acheteur.</t>
  </si>
  <si>
    <t xml:space="preserve">BT-48-00</t>
  </si>
  <si>
    <t xml:space="preserve">Detailed information on buyer tax information</t>
  </si>
  <si>
    <t xml:space="preserve">/rsm:CrossIndustryInvoice/rsm:SupplyChainTradeTransaction/ram:ApplicableHeaderTradeAgreement/ram:BuyerTradeParty/ram:SpecifiedTaxRegistration</t>
  </si>
  <si>
    <t xml:space="preserve">BT-48</t>
  </si>
  <si>
    <t xml:space="preserve">Buyer VAT identifier</t>
  </si>
  <si>
    <t xml:space="preserve">The Buyer's VAT identifier (also known as Buyer VAT identification number).</t>
  </si>
  <si>
    <t xml:space="preserve">VAT number prefixed by a country code based on EN ISO 3166-1 "Codes for the representation of names of countries and their subdivisions"</t>
  </si>
  <si>
    <t xml:space="preserve">CHORUSPRO: If entered, ChorusPro will not integrate the VAT ID of the buyer because it is the SIRET number that is used to identify a buyer for public entities (BT-47)</t>
  </si>
  <si>
    <t xml:space="preserve">BR-CO-9: The    Seller    VAT    identifier    (BT-31),    the    Seller    tax representative  VAT  identifier  (BT-63)  and  the  Buyer VAT identifier (BT-48) shall have a prefix in accordance with ISO code ISO 3166-1 alpha-2 by which the country of issue may be identified. Nevertheless, Greece may use the prefix ‘EL’.</t>
  </si>
  <si>
    <t xml:space="preserve">/rsm:CrossIndustryInvoice/rsm:SupplyChainTradeTransaction/ram:ApplicableHeaderTradeAgreement/ram:BuyerTradeParty/ram:SpecifiedTaxRegistration/ram:ID</t>
  </si>
  <si>
    <t xml:space="preserve">@schemeID="VA"</t>
  </si>
  <si>
    <t xml:space="preserve">Identifiant à la TVA de l'acheteur</t>
  </si>
  <si>
    <t xml:space="preserve">Identifiant à la TVA de l'Acheteur (également appelé Numéro d'identification à la TVA de l'acheteur).</t>
  </si>
  <si>
    <t xml:space="preserve">CHORUSPRO : S’il est renseigné, Chorus Pro n’intègrera pas l’identifiant de TVA de l'acheteur car c'est le n° de SIRET qui est utilisé pour identifier l'acheteur (BT-47)</t>
  </si>
  <si>
    <t xml:space="preserve">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</si>
  <si>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 xml:space="preserve">BT-48-0</t>
  </si>
  <si>
    <t xml:space="preserve">/rsm:CrossIndustryInvoice/rsm:SupplyChainTradeTransaction/ram:ApplicableHeaderTradeAgreement/ram:BuyerTradeParty/ram:SpecifiedTaxRegistration/ram:ID/@schemeID</t>
  </si>
  <si>
    <t xml:space="preserve">Only "VA" allowed</t>
  </si>
  <si>
    <t xml:space="preserve">BG-X-49</t>
  </si>
  <si>
    <t xml:space="preserve">EXT-FR-FE-BG-03</t>
  </si>
  <si>
    <t xml:space="preserve">Detailed information about the sales agent</t>
  </si>
  <si>
    <t xml:space="preserve">A group of business terms providing information about the Sales Agent</t>
  </si>
  <si>
    <t xml:space="preserve">/rsm:CrossIndustryInvoice/rsm:SupplyChainTradeTransaction/ram:ApplicableHeaderTradeAgreement/ram:SalesAgentTradeParty</t>
  </si>
  <si>
    <t xml:space="preserve">Informations détaillées sur l'agent de vente</t>
  </si>
  <si>
    <t xml:space="preserve">Groupe de termes commerciaux fournissant des informations sur l'agent de vente.</t>
  </si>
  <si>
    <t xml:space="preserve">BT-X-337</t>
  </si>
  <si>
    <t xml:space="preserve">Sales agent identifier</t>
  </si>
  <si>
    <t xml:space="preserve">/rsm:CrossIndustryInvoice/rsm:SupplyChainTradeTransaction/ram:ApplicableHeaderTradeAgreement/ram:SalesAgentTradeParty/ram:ID</t>
  </si>
  <si>
    <t xml:space="preserve">Identifiant de l'agent de vente</t>
  </si>
  <si>
    <t xml:space="preserve">BT-X-338</t>
  </si>
  <si>
    <t xml:space="preserve">EXT-FR-FE-69</t>
  </si>
  <si>
    <t xml:space="preserve">Sales agent global identifier</t>
  </si>
  <si>
    <t xml:space="preserve">/rsm:CrossIndustryInvoice/rsm:SupplyChainTradeTransaction/ram:ApplicableHeaderTradeAgreement/ram:SalesAgentTradeParty/ram:GlobalID</t>
  </si>
  <si>
    <t xml:space="preserve">Identifiant global de l'agent de vente</t>
  </si>
  <si>
    <t xml:space="preserve">BT-X-338-0</t>
  </si>
  <si>
    <t xml:space="preserve">EXT-FR-FE-70</t>
  </si>
  <si>
    <t xml:space="preserve">/rsm:CrossIndustryInvoice/rsm:SupplyChainTradeTransaction/ram:ApplicableHeaderTradeAgreement/ram:SalesAgentTradeParty/ram:GlobalID/@schemeID</t>
  </si>
  <si>
    <t xml:space="preserve">BT-X-335</t>
  </si>
  <si>
    <t xml:space="preserve">EXT-FR-FE-66</t>
  </si>
  <si>
    <t xml:space="preserve">Sales agent identifier Name / Company Name</t>
  </si>
  <si>
    <t xml:space="preserve">/rsm:CrossIndustryInvoice/rsm:SupplyChainTradeTransaction/ram:ApplicableHeaderTradeAgreement/ram:SalesAgentTradeParty/ram:Name</t>
  </si>
  <si>
    <t xml:space="preserve">Raison sociale de l'agent de vente</t>
  </si>
  <si>
    <t xml:space="preserve">Nom complet de l'agent de vente.</t>
  </si>
  <si>
    <t xml:space="preserve">BT-X-545</t>
  </si>
  <si>
    <t xml:space="preserve">EXT-FR-FE-67</t>
  </si>
  <si>
    <t xml:space="preserve">/rsm:CrossIndustryInvoice/rsm:SupplyChainTradeTransaction/ram:ApplicableHeaderTradeAgreement/ram:SalesAgentTradeParty/ram:RoleCode</t>
  </si>
  <si>
    <t xml:space="preserve">BG-X-50</t>
  </si>
  <si>
    <t xml:space="preserve">/rsm:CrossIndustryInvoice/rsm:SupplyChainTradeTransaction/ram:ApplicableHeaderTradeAgreement/ram:SalesAgentTradeParty/ram:SpecifiedLegalOrganization</t>
  </si>
  <si>
    <t xml:space="preserve">BT-X-339</t>
  </si>
  <si>
    <t xml:space="preserve">EXT-FR-FE-71</t>
  </si>
  <si>
    <t xml:space="preserve">Sales Agent Registration Number</t>
  </si>
  <si>
    <t xml:space="preserve">/rsm:CrossIndustryInvoice/rsm:SupplyChainTradeTransaction/ram:ApplicableHeaderTradeAgreement/ram:SalesAgentTradeParty/ram:SpecifiedLegalOrganization/ram:ID</t>
  </si>
  <si>
    <t xml:space="preserve">Numéro d'enregistrement de l'agent de vente</t>
  </si>
  <si>
    <t xml:space="preserve">BT-X-339-0</t>
  </si>
  <si>
    <t xml:space="preserve">EXT-FR-FE-72</t>
  </si>
  <si>
    <t xml:space="preserve">/rsm:CrossIndustryInvoice/rsm:SupplyChainTradeTransaction/ram:ApplicableHeaderTradeAgreement/ram:SalesAgentTradeParty/ram:SpecifiedLegalOrganization/ram:ID/@schemeID</t>
  </si>
  <si>
    <t xml:space="preserve">Schéma de l'identifiant de l'organisation légale</t>
  </si>
  <si>
    <t xml:space="preserve">BT-X-336</t>
  </si>
  <si>
    <t xml:space="preserve">EXT-FR-FE-68</t>
  </si>
  <si>
    <t xml:space="preserve">/rsm:CrossIndustryInvoice/rsm:SupplyChainTradeTransaction/ram:ApplicableHeaderTradeAgreement/ram:SalesAgentTradeParty/ram:SpecifiedLegalOrganization/ram:TradingBusinessName</t>
  </si>
  <si>
    <t xml:space="preserve">Nom commercial</t>
  </si>
  <si>
    <t xml:space="preserve">BG-X-53</t>
  </si>
  <si>
    <t xml:space="preserve">Legal address of the buyer in case the Sales Agent address is different</t>
  </si>
  <si>
    <t xml:space="preserve">/rsm:CrossIndustryInvoice/rsm:SupplyChainTradeTransaction/ram:ApplicableHeaderTradeAgreement/ram:SalesAgentTradeParty/ram:SpecifiedLegalOrganization/ram:PostalTradeAddress</t>
  </si>
  <si>
    <t xml:space="preserve">Adresse légale de l'acheteur au cas où l'adresse de l'agent de vente est différente.</t>
  </si>
  <si>
    <t xml:space="preserve">BT-X-355</t>
  </si>
  <si>
    <t xml:space="preserve">/rsm:CrossIndustryInvoice/rsm:SupplyChainTradeTransaction/ram:ApplicableHeaderTradeAgreement/ram:SalesAgentTradeParty/ram:SpecifiedLegalOrganization/ram:PostalTradeAddress/ram:PostcodeCode</t>
  </si>
  <si>
    <t xml:space="preserve">BT-X-356</t>
  </si>
  <si>
    <t xml:space="preserve">/rsm:CrossIndustryInvoice/rsm:SupplyChainTradeTransaction/ram:ApplicableHeaderTradeAgreement/ram:SalesAgentTradeParty/ram:SpecifiedLegalOrganization/ram:PostalTradeAddress/ram:LineOne</t>
  </si>
  <si>
    <t xml:space="preserve">BT-X-357</t>
  </si>
  <si>
    <t xml:space="preserve">/rsm:CrossIndustryInvoice/rsm:SupplyChainTradeTransaction/ram:ApplicableHeaderTradeAgreement/ram:SalesAgentTradeParty/ram:SpecifiedLegalOrganization/ram:PostalTradeAddress/ram:LineTwo</t>
  </si>
  <si>
    <t xml:space="preserve">BT-X-358</t>
  </si>
  <si>
    <t xml:space="preserve">/rsm:CrossIndustryInvoice/rsm:SupplyChainTradeTransaction/ram:ApplicableHeaderTradeAgreement/ram:SalesAgentTradeParty/ram:SpecifiedLegalOrganization/ram:PostalTradeAddress/ram:LineThree</t>
  </si>
  <si>
    <t xml:space="preserve">BT-X-359</t>
  </si>
  <si>
    <t xml:space="preserve">/rsm:CrossIndustryInvoice/rsm:SupplyChainTradeTransaction/ram:ApplicableHeaderTradeAgreement/ram:SalesAgentTradeParty/ram:SpecifiedLegalOrganization/ram:PostalTradeAddress/ram:CityName</t>
  </si>
  <si>
    <t xml:space="preserve">BT-X-360</t>
  </si>
  <si>
    <t xml:space="preserve">/rsm:CrossIndustryInvoice/rsm:SupplyChainTradeTransaction/ram:ApplicableHeaderTradeAgreement/ram:SalesAgentTradeParty/ram:SpecifiedLegalOrganization/ram:PostalTradeAddress/ram:CountryID</t>
  </si>
  <si>
    <t xml:space="preserve">BT-X-361</t>
  </si>
  <si>
    <t xml:space="preserve">/rsm:CrossIndustryInvoice/rsm:SupplyChainTradeTransaction/ram:ApplicableHeaderTradeAgreement/ram:SalesAgentTradeParty/ram:SpecifiedLegalOrganization/ram:PostalTradeAddress/ram:CountrySubDivisionName</t>
  </si>
  <si>
    <t xml:space="preserve">BG-X-51</t>
  </si>
  <si>
    <t xml:space="preserve">EXT-FR-FE-85</t>
  </si>
  <si>
    <t xml:space="preserve">Detailed contact information of the deviating end user</t>
  </si>
  <si>
    <t xml:space="preserve">/rsm:CrossIndustryInvoice/rsm:SupplyChainTradeTransaction/ram:ApplicableHeaderTradeAgreement/ram:SalesAgentTradeParty/ram:DefinedTradeContact</t>
  </si>
  <si>
    <t xml:space="preserve">Coordonnées de l'utilisateur final</t>
  </si>
  <si>
    <t xml:space="preserve">BT-X-342</t>
  </si>
  <si>
    <t xml:space="preserve">EXT-FR-FE-86</t>
  </si>
  <si>
    <t xml:space="preserve">/rsm:CrossIndustryInvoice/rsm:SupplyChainTradeTransaction/ram:ApplicableHeaderTradeAgreement/ram:SalesAgentTradeParty/ram:DefinedTradeContact/ram:PersonName</t>
  </si>
  <si>
    <t xml:space="preserve">BT-X-343</t>
  </si>
  <si>
    <t xml:space="preserve">/rsm:CrossIndustryInvoice/rsm:SupplyChainTradeTransaction/ram:ApplicableHeaderTradeAgreement/ram:SalesAgentTradeParty/ram:DefinedTradeContact/ram:DepartmentName</t>
  </si>
  <si>
    <t xml:space="preserve">BT-X-347</t>
  </si>
  <si>
    <t xml:space="preserve">/rsm:CrossIndustryInvoice/rsm:SupplyChainTradeTransaction/ram:ApplicableHeaderTradeAgreement/ram:SalesAgentTradeParty/ram:DefinedTradeContact/ram:TypeCode</t>
  </si>
  <si>
    <t xml:space="preserve">BT-X-344-00</t>
  </si>
  <si>
    <t xml:space="preserve">/rsm:CrossIndustryInvoice/rsm:SupplyChainTradeTransaction/ram:ApplicableHeaderTradeAgreement/ram:SalesAgentTradeParty/ram:DefinedTradeContact/ram:TelephoneUniversalCommunication</t>
  </si>
  <si>
    <t xml:space="preserve">BT-X-344</t>
  </si>
  <si>
    <t xml:space="preserve">EXT-FR-FE-87</t>
  </si>
  <si>
    <t xml:space="preserve">/rsm:CrossIndustryInvoice/rsm:SupplyChainTradeTransaction/ram:ApplicableHeaderTradeAgreement/ram:SalesAgentTradeParty/ram:DefinedTradeContact/ram:TelephoneUniversalCommunication/ram:CompleteNumber</t>
  </si>
  <si>
    <t xml:space="preserve">BT-X-345-00</t>
  </si>
  <si>
    <t xml:space="preserve">/rsm:CrossIndustryInvoice/rsm:SupplyChainTradeTransaction/ram:ApplicableHeaderTradeAgreement/ram:SalesAgentTradeParty/ram:DefinedTradeContact/ram:FaxUniversalCommunication</t>
  </si>
  <si>
    <t xml:space="preserve">BT-X-345</t>
  </si>
  <si>
    <t xml:space="preserve">/rsm:CrossIndustryInvoice/rsm:SupplyChainTradeTransaction/ram:ApplicableHeaderTradeAgreement/ram:SalesAgentTradeParty/ram:DefinedTradeContact/ram:FaxUniversalCommunication/ram:CompleteNumber</t>
  </si>
  <si>
    <t xml:space="preserve">BT-X-346-00</t>
  </si>
  <si>
    <t xml:space="preserve">/rsm:CrossIndustryInvoice/rsm:SupplyChainTradeTransaction/ram:ApplicableHeaderTradeAgreement/ram:SalesAgentTradeParty/ram:DefinedTradeContact/ram:EmailURIUniversalCommunication</t>
  </si>
  <si>
    <t xml:space="preserve">BT-X-346</t>
  </si>
  <si>
    <t xml:space="preserve">EXT-FR-FE-88</t>
  </si>
  <si>
    <t xml:space="preserve">/rsm:CrossIndustryInvoice/rsm:SupplyChainTradeTransaction/ram:ApplicableHeaderTradeAgreement/ram:SalesAgentTradeParty/ram:DefinedTradeContact/ram:EmailURIUniversalCommunication/ram:URIID</t>
  </si>
  <si>
    <t xml:space="preserve">BG-X-52</t>
  </si>
  <si>
    <t xml:space="preserve">EXT-FR-FE-77</t>
  </si>
  <si>
    <t xml:space="preserve">Detailed information about the address</t>
  </si>
  <si>
    <t xml:space="preserve">/rsm:CrossIndustryInvoice/rsm:SupplyChainTradeTransaction/ram:ApplicableHeaderTradeAgreement/ram:SalesAgentTradeParty/ram:PostalTradeAddress</t>
  </si>
  <si>
    <t xml:space="preserve">Adresse postale</t>
  </si>
  <si>
    <t xml:space="preserve">Groupe de termes métiers fournissant des informations sur l'adresse postale</t>
  </si>
  <si>
    <t xml:space="preserve">BT-X-348</t>
  </si>
  <si>
    <t xml:space="preserve">EXT-FR-FE-81</t>
  </si>
  <si>
    <t xml:space="preserve">/rsm:CrossIndustryInvoice/rsm:SupplyChainTradeTransaction/ram:ApplicableHeaderTradeAgreement/ram:SalesAgentTradeParty/ram:PostalTradeAddress/ram:PostcodeCode</t>
  </si>
  <si>
    <t xml:space="preserve">BT-X-349</t>
  </si>
  <si>
    <t xml:space="preserve">EXT-FR-FE-78</t>
  </si>
  <si>
    <t xml:space="preserve">/rsm:CrossIndustryInvoice/rsm:SupplyChainTradeTransaction/ram:ApplicableHeaderTradeAgreement/ram:SalesAgentTradeParty/ram:PostalTradeAddress/ram:LineOne</t>
  </si>
  <si>
    <t xml:space="preserve">BT-X-350</t>
  </si>
  <si>
    <t xml:space="preserve">EXT-FR-FE-79</t>
  </si>
  <si>
    <t xml:space="preserve">/rsm:CrossIndustryInvoice/rsm:SupplyChainTradeTransaction/ram:ApplicableHeaderTradeAgreement/ram:SalesAgentTradeParty/ram:PostalTradeAddress/ram:LineTwo</t>
  </si>
  <si>
    <t xml:space="preserve">BT-X-351</t>
  </si>
  <si>
    <t xml:space="preserve">EXT-FR-FE-80</t>
  </si>
  <si>
    <t xml:space="preserve">/rsm:CrossIndustryInvoice/rsm:SupplyChainTradeTransaction/ram:ApplicableHeaderTradeAgreement/ram:SalesAgentTradeParty/ram:PostalTradeAddress/ram:LineThree</t>
  </si>
  <si>
    <t xml:space="preserve">BT-X-352</t>
  </si>
  <si>
    <t xml:space="preserve">EXT-FR-FE-82</t>
  </si>
  <si>
    <t xml:space="preserve">/rsm:CrossIndustryInvoice/rsm:SupplyChainTradeTransaction/ram:ApplicableHeaderTradeAgreement/ram:SalesAgentTradeParty/ram:PostalTradeAddress/ram:CityName</t>
  </si>
  <si>
    <t xml:space="preserve">BT-X-353</t>
  </si>
  <si>
    <t xml:space="preserve">EXT-FR-FE-84</t>
  </si>
  <si>
    <t xml:space="preserve">/rsm:CrossIndustryInvoice/rsm:SupplyChainTradeTransaction/ram:ApplicableHeaderTradeAgreement/ram:SalesAgentTradeParty/ram:PostalTradeAddress/ram:CountryID</t>
  </si>
  <si>
    <t xml:space="preserve">BT-X-354</t>
  </si>
  <si>
    <t xml:space="preserve">EXT-FR-FE-83</t>
  </si>
  <si>
    <t xml:space="preserve">/rsm:CrossIndustryInvoice/rsm:SupplyChainTradeTransaction/ram:ApplicableHeaderTradeAgreement/ram:SalesAgentTradeParty/ram:PostalTradeAddress/ram:CountrySubDivisionName</t>
  </si>
  <si>
    <t xml:space="preserve">BT-X-341-00</t>
  </si>
  <si>
    <t xml:space="preserve">/rsm:CrossIndustryInvoice/rsm:SupplyChainTradeTransaction/ram:ApplicableHeaderTradeAgreement/ram:SalesAgentTradeParty/ram:URIUniversalCommunication</t>
  </si>
  <si>
    <t xml:space="preserve">BT-X-341</t>
  </si>
  <si>
    <t xml:space="preserve">EXT-FR-FE-75</t>
  </si>
  <si>
    <t xml:space="preserve">/rsm:CrossIndustryInvoice/rsm:SupplyChainTradeTransaction/ram:ApplicableHeaderTradeAgreement/ram:SalesAgentTradeParty/ram:URIUniversalCommunication/ram:URIID</t>
  </si>
  <si>
    <t xml:space="preserve">BT-X-341-0</t>
  </si>
  <si>
    <t xml:space="preserve">EXT-FR-FE-76</t>
  </si>
  <si>
    <t xml:space="preserve">/rsm:CrossIndustryInvoice/rsm:SupplyChainTradeTransaction/ram:ApplicableHeaderTradeAgreement/ram:SalesAgentTradeParty/ram:URIUniversalCommunication/ram:URIID/@schemeID</t>
  </si>
  <si>
    <t xml:space="preserve">BT-X-340-00</t>
  </si>
  <si>
    <t xml:space="preserve">Detailed information on tax information</t>
  </si>
  <si>
    <t xml:space="preserve">/rsm:CrossIndustryInvoice/rsm:SupplyChainTradeTransaction/ram:ApplicableHeaderTradeAgreement/ram:SalesAgentTradeParty/ram:SpecifiedTaxRegistration</t>
  </si>
  <si>
    <t xml:space="preserve">BT-X-340</t>
  </si>
  <si>
    <t xml:space="preserve">EXT-FR-FE-73</t>
  </si>
  <si>
    <t xml:space="preserve">/rsm:CrossIndustryInvoice/rsm:SupplyChainTradeTransaction/ram:ApplicableHeaderTradeAgreement/ram:SalesAgentTradeParty/ram:SpecifiedTaxRegistration/ram:ID</t>
  </si>
  <si>
    <t xml:space="preserve">BT-X-340-0</t>
  </si>
  <si>
    <t xml:space="preserve">EXT-FR-FE-74</t>
  </si>
  <si>
    <t xml:space="preserve">/rsm:CrossIndustryInvoice/rsm:SupplyChainTradeTransaction/ram:ApplicableHeaderTradeAgreement/ram:SalesAgentTradeParty/ram:SpecifiedTaxRegistration/ram:ID/@schemeID</t>
  </si>
  <si>
    <t xml:space="preserve">BG-X-54</t>
  </si>
  <si>
    <t xml:space="preserve">Detailed information about the buyer tax representative</t>
  </si>
  <si>
    <t xml:space="preserve">/rsm:CrossIndustryInvoice/rsm:SupplyChainTradeTransaction/ram:ApplicableHeaderTradeAgreement/ram:BuyerTaxRepresentativeTradeParty</t>
  </si>
  <si>
    <t xml:space="preserve">Informations détaillées sur le représentant fiscal de l'acheteur</t>
  </si>
  <si>
    <t xml:space="preserve">BT-X-364</t>
  </si>
  <si>
    <t xml:space="preserve">/rsm:CrossIndustryInvoice/rsm:SupplyChainTradeTransaction/ram:ApplicableHeaderTradeAgreement/ram:BuyerTaxRepresentativeTradeParty/ram:ID</t>
  </si>
  <si>
    <t xml:space="preserve">Identifiant</t>
  </si>
  <si>
    <t xml:space="preserve">BT-X-365</t>
  </si>
  <si>
    <t xml:space="preserve">Global identifier</t>
  </si>
  <si>
    <t xml:space="preserve">/rsm:CrossIndustryInvoice/rsm:SupplyChainTradeTransaction/ram:ApplicableHeaderTradeAgreement/ram:BuyerTaxRepresentativeTradeParty/ram:GlobalID</t>
  </si>
  <si>
    <t xml:space="preserve">Identifiant global</t>
  </si>
  <si>
    <t xml:space="preserve">BT-X-365-0</t>
  </si>
  <si>
    <t xml:space="preserve">/rsm:CrossIndustryInvoice/rsm:SupplyChainTradeTransaction/ram:ApplicableHeaderTradeAgreement/ram:BuyerTaxRepresentativeTradeParty/ram:GlobalID/@schemeID</t>
  </si>
  <si>
    <t xml:space="preserve">BT-X-362</t>
  </si>
  <si>
    <t xml:space="preserve">Identifier Name / Company Name</t>
  </si>
  <si>
    <t xml:space="preserve">/rsm:CrossIndustryInvoice/rsm:SupplyChainTradeTransaction/ram:ApplicableHeaderTradeAgreement/ram:BuyerTaxRepresentativeTradeParty/ram:Name</t>
  </si>
  <si>
    <t xml:space="preserve">Raison sociale</t>
  </si>
  <si>
    <t xml:space="preserve">Nom complet</t>
  </si>
  <si>
    <t xml:space="preserve">BT-X-546</t>
  </si>
  <si>
    <t xml:space="preserve">/rsm:CrossIndustryInvoice/rsm:SupplyChainTradeTransaction/ram:ApplicableHeaderTradeAgreement/ram:BuyerTaxRepresentativeTradeParty/ram:RoleCode</t>
  </si>
  <si>
    <t xml:space="preserve">BG-X-58</t>
  </si>
  <si>
    <t xml:space="preserve">/rsm:CrossIndustryInvoice/rsm:SupplyChainTradeTransaction/ram:ApplicableHeaderTradeAgreement/ram:BuyerTaxRepresentativeTradeParty/ram:SpecifiedLegalOrganization</t>
  </si>
  <si>
    <t xml:space="preserve">BT-X-366</t>
  </si>
  <si>
    <t xml:space="preserve">/rsm:CrossIndustryInvoice/rsm:SupplyChainTradeTransaction/ram:ApplicableHeaderTradeAgreement/ram:BuyerTaxRepresentativeTradeParty/ram:SpecifiedLegalOrganization/ram:ID</t>
  </si>
  <si>
    <t xml:space="preserve">BT-X-366-0</t>
  </si>
  <si>
    <t xml:space="preserve">/rsm:CrossIndustryInvoice/rsm:SupplyChainTradeTransaction/ram:ApplicableHeaderTradeAgreement/ram:BuyerTaxRepresentativeTradeParty/ram:SpecifiedLegalOrganization/ram:ID/@schemeID</t>
  </si>
  <si>
    <t xml:space="preserve">BT-X-363</t>
  </si>
  <si>
    <t xml:space="preserve">/rsm:CrossIndustryInvoice/rsm:SupplyChainTradeTransaction/ram:ApplicableHeaderTradeAgreement/ram:BuyerTaxRepresentativeTradeParty/ram:SpecifiedLegalOrganization/ram:TradingBusinessName</t>
  </si>
  <si>
    <t xml:space="preserve">BG-X-57</t>
  </si>
  <si>
    <t xml:space="preserve">/rsm:CrossIndustryInvoice/rsm:SupplyChainTradeTransaction/ram:ApplicableHeaderTradeAgreement/ram:BuyerTaxRepresentativeTradeParty/ram:SpecifiedLegalOrganization/ram:PostalTradeAddress</t>
  </si>
  <si>
    <t xml:space="preserve">BT-X-382</t>
  </si>
  <si>
    <t xml:space="preserve">/rsm:CrossIndustryInvoice/rsm:SupplyChainTradeTransaction/ram:ApplicableHeaderTradeAgreement/ram:BuyerTaxRepresentativeTradeParty/ram:SpecifiedLegalOrganization/ram:PostalTradeAddress/ram:PostcodeCode</t>
  </si>
  <si>
    <t xml:space="preserve">BT-X-383</t>
  </si>
  <si>
    <t xml:space="preserve">/rsm:CrossIndustryInvoice/rsm:SupplyChainTradeTransaction/ram:ApplicableHeaderTradeAgreement/ram:BuyerTaxRepresentativeTradeParty/ram:SpecifiedLegalOrganization/ram:PostalTradeAddress/ram:LineOne</t>
  </si>
  <si>
    <t xml:space="preserve">BT-X-384</t>
  </si>
  <si>
    <t xml:space="preserve">/rsm:CrossIndustryInvoice/rsm:SupplyChainTradeTransaction/ram:ApplicableHeaderTradeAgreement/ram:BuyerTaxRepresentativeTradeParty/ram:SpecifiedLegalOrganization/ram:PostalTradeAddress/ram:LineTwo</t>
  </si>
  <si>
    <t xml:space="preserve">BT-X-385</t>
  </si>
  <si>
    <t xml:space="preserve">/rsm:CrossIndustryInvoice/rsm:SupplyChainTradeTransaction/ram:ApplicableHeaderTradeAgreement/ram:BuyerTaxRepresentativeTradeParty/ram:SpecifiedLegalOrganization/ram:PostalTradeAddress/ram:LineThree</t>
  </si>
  <si>
    <t xml:space="preserve">BT-X-386</t>
  </si>
  <si>
    <t xml:space="preserve">/rsm:CrossIndustryInvoice/rsm:SupplyChainTradeTransaction/ram:ApplicableHeaderTradeAgreement/ram:BuyerTaxRepresentativeTradeParty/ram:SpecifiedLegalOrganization/ram:PostalTradeAddress/ram:CityName</t>
  </si>
  <si>
    <t xml:space="preserve">BT-X-387</t>
  </si>
  <si>
    <t xml:space="preserve">/rsm:CrossIndustryInvoice/rsm:SupplyChainTradeTransaction/ram:ApplicableHeaderTradeAgreement/ram:BuyerTaxRepresentativeTradeParty/ram:SpecifiedLegalOrganization/ram:PostalTradeAddress/ram:CountryID</t>
  </si>
  <si>
    <t xml:space="preserve">BT-X-388</t>
  </si>
  <si>
    <t xml:space="preserve">/rsm:CrossIndustryInvoice/rsm:SupplyChainTradeTransaction/ram:ApplicableHeaderTradeAgreement/ram:BuyerTaxRepresentativeTradeParty/ram:SpecifiedLegalOrganization/ram:PostalTradeAddress/ram:CountrySubDivisionName</t>
  </si>
  <si>
    <t xml:space="preserve">BG-X-55</t>
  </si>
  <si>
    <t xml:space="preserve">/rsm:CrossIndustryInvoice/rsm:SupplyChainTradeTransaction/ram:ApplicableHeaderTradeAgreement/ram:BuyerTaxRepresentativeTradeParty/ram:DefinedTradeContact</t>
  </si>
  <si>
    <t xml:space="preserve">BT-X-369</t>
  </si>
  <si>
    <t xml:space="preserve">/rsm:CrossIndustryInvoice/rsm:SupplyChainTradeTransaction/ram:ApplicableHeaderTradeAgreement/ram:BuyerTaxRepresentativeTradeParty/ram:DefinedTradeContact/ram:PersonName</t>
  </si>
  <si>
    <t xml:space="preserve">BT-X-370</t>
  </si>
  <si>
    <t xml:space="preserve">/rsm:CrossIndustryInvoice/rsm:SupplyChainTradeTransaction/ram:ApplicableHeaderTradeAgreement/ram:BuyerTaxRepresentativeTradeParty/ram:DefinedTradeContact/ram:DepartmentName</t>
  </si>
  <si>
    <t xml:space="preserve">BT-X-371</t>
  </si>
  <si>
    <t xml:space="preserve">/rsm:CrossIndustryInvoice/rsm:SupplyChainTradeTransaction/ram:ApplicableHeaderTradeAgreement/ram:BuyerTaxRepresentativeTradeParty/ram:DefinedTradeContact/ram:TypeCode</t>
  </si>
  <si>
    <t xml:space="preserve">BT-X-372-00</t>
  </si>
  <si>
    <t xml:space="preserve">/rsm:CrossIndustryInvoice/rsm:SupplyChainTradeTransaction/ram:ApplicableHeaderTradeAgreement/ram:BuyerTaxRepresentativeTradeParty/ram:DefinedTradeContact/ram:TelephoneUniversalCommunication</t>
  </si>
  <si>
    <t xml:space="preserve">BT-X-372</t>
  </si>
  <si>
    <t xml:space="preserve">/rsm:CrossIndustryInvoice/rsm:SupplyChainTradeTransaction/ram:ApplicableHeaderTradeAgreement/ram:BuyerTaxRepresentativeTradeParty/ram:DefinedTradeContact/ram:TelephoneUniversalCommunication/ram:CompleteNumber</t>
  </si>
  <si>
    <t xml:space="preserve">BT-X-373-00</t>
  </si>
  <si>
    <t xml:space="preserve">/rsm:CrossIndustryInvoice/rsm:SupplyChainTradeTransaction/ram:ApplicableHeaderTradeAgreement/ram:BuyerTaxRepresentativeTradeParty/ram:DefinedTradeContact/ram:FaxUniversalCommunication</t>
  </si>
  <si>
    <t xml:space="preserve">BT-X-373</t>
  </si>
  <si>
    <t xml:space="preserve">/rsm:CrossIndustryInvoice/rsm:SupplyChainTradeTransaction/ram:ApplicableHeaderTradeAgreement/ram:BuyerTaxRepresentativeTradeParty/ram:DefinedTradeContact/ram:FaxUniversalCommunication/ram:CompleteNumber</t>
  </si>
  <si>
    <t xml:space="preserve">BT-X-374-00</t>
  </si>
  <si>
    <t xml:space="preserve">/rsm:CrossIndustryInvoice/rsm:SupplyChainTradeTransaction/ram:ApplicableHeaderTradeAgreement/ram:BuyerTaxRepresentativeTradeParty/ram:DefinedTradeContact/ram:EmailURIUniversalCommunication</t>
  </si>
  <si>
    <t xml:space="preserve">BT-X-374</t>
  </si>
  <si>
    <t xml:space="preserve">/rsm:CrossIndustryInvoice/rsm:SupplyChainTradeTransaction/ram:ApplicableHeaderTradeAgreement/ram:BuyerTaxRepresentativeTradeParty/ram:DefinedTradeContact/ram:EmailURIUniversalCommunication/ram:URIID</t>
  </si>
  <si>
    <t xml:space="preserve">BG-X-56</t>
  </si>
  <si>
    <t xml:space="preserve">/rsm:CrossIndustryInvoice/rsm:SupplyChainTradeTransaction/ram:ApplicableHeaderTradeAgreement/ram:BuyerTaxRepresentativeTradeParty/ram:PostalTradeAddress</t>
  </si>
  <si>
    <t xml:space="preserve">BT-X-375</t>
  </si>
  <si>
    <t xml:space="preserve">/rsm:CrossIndustryInvoice/rsm:SupplyChainTradeTransaction/ram:ApplicableHeaderTradeAgreement/ram:BuyerTaxRepresentativeTradeParty/ram:PostalTradeAddress/ram:PostcodeCode</t>
  </si>
  <si>
    <t xml:space="preserve">BT-X-376</t>
  </si>
  <si>
    <t xml:space="preserve">/rsm:CrossIndustryInvoice/rsm:SupplyChainTradeTransaction/ram:ApplicableHeaderTradeAgreement/ram:BuyerTaxRepresentativeTradeParty/ram:PostalTradeAddress/ram:LineOne</t>
  </si>
  <si>
    <t xml:space="preserve">BT-X-377</t>
  </si>
  <si>
    <t xml:space="preserve">/rsm:CrossIndustryInvoice/rsm:SupplyChainTradeTransaction/ram:ApplicableHeaderTradeAgreement/ram:BuyerTaxRepresentativeTradeParty/ram:PostalTradeAddress/ram:LineTwo</t>
  </si>
  <si>
    <t xml:space="preserve">BT-X-378</t>
  </si>
  <si>
    <t xml:space="preserve">/rsm:CrossIndustryInvoice/rsm:SupplyChainTradeTransaction/ram:ApplicableHeaderTradeAgreement/ram:BuyerTaxRepresentativeTradeParty/ram:PostalTradeAddress/ram:LineThree</t>
  </si>
  <si>
    <t xml:space="preserve">BT-X-379</t>
  </si>
  <si>
    <t xml:space="preserve">/rsm:CrossIndustryInvoice/rsm:SupplyChainTradeTransaction/ram:ApplicableHeaderTradeAgreement/ram:BuyerTaxRepresentativeTradeParty/ram:PostalTradeAddress/ram:CityName</t>
  </si>
  <si>
    <t xml:space="preserve">BT-X-380</t>
  </si>
  <si>
    <t xml:space="preserve">/rsm:CrossIndustryInvoice/rsm:SupplyChainTradeTransaction/ram:ApplicableHeaderTradeAgreement/ram:BuyerTaxRepresentativeTradeParty/ram:PostalTradeAddress/ram:CountryID</t>
  </si>
  <si>
    <t xml:space="preserve">BT-X-381</t>
  </si>
  <si>
    <t xml:space="preserve">/rsm:CrossIndustryInvoice/rsm:SupplyChainTradeTransaction/ram:ApplicableHeaderTradeAgreement/ram:BuyerTaxRepresentativeTradeParty/ram:PostalTradeAddress/ram:CountrySubDivisionName</t>
  </si>
  <si>
    <t xml:space="preserve">BT-X-368-00</t>
  </si>
  <si>
    <t xml:space="preserve">/rsm:CrossIndustryInvoice/rsm:SupplyChainTradeTransaction/ram:ApplicableHeaderTradeAgreement/ram:BuyerTaxRepresentativeTradeParty/ram:URIUniversalCommunication</t>
  </si>
  <si>
    <t xml:space="preserve">BT-X-368</t>
  </si>
  <si>
    <t xml:space="preserve">/rsm:CrossIndustryInvoice/rsm:SupplyChainTradeTransaction/ram:ApplicableHeaderTradeAgreement/ram:BuyerTaxRepresentativeTradeParty/ram:URIUniversalCommunication/ram:URIID</t>
  </si>
  <si>
    <t xml:space="preserve">BT-X-368-0</t>
  </si>
  <si>
    <t xml:space="preserve">/rsm:CrossIndustryInvoice/rsm:SupplyChainTradeTransaction/ram:ApplicableHeaderTradeAgreement/ram:BuyerTaxRepresentativeTradeParty/ram:URIUniversalCommunication/ram:URIID/@schemeID</t>
  </si>
  <si>
    <t xml:space="preserve">BT-X-367-00</t>
  </si>
  <si>
    <t xml:space="preserve">/rsm:CrossIndustryInvoice/rsm:SupplyChainTradeTransaction/ram:ApplicableHeaderTradeAgreement/ram:BuyerTaxRepresentativeTradeParty/ram:SpecifiedTaxRegistration</t>
  </si>
  <si>
    <t xml:space="preserve">BT-X-367</t>
  </si>
  <si>
    <t xml:space="preserve">/rsm:CrossIndustryInvoice/rsm:SupplyChainTradeTransaction/ram:ApplicableHeaderTradeAgreement/ram:BuyerTaxRepresentativeTradeParty/ram:SpecifiedTaxRegistration/ram:ID</t>
  </si>
  <si>
    <t xml:space="preserve">BT-X-367-0</t>
  </si>
  <si>
    <t xml:space="preserve">/rsm:CrossIndustryInvoice/rsm:SupplyChainTradeTransaction/ram:ApplicableHeaderTradeAgreement/ram:BuyerTaxRepresentativeTradeParty/ram:SpecifiedTaxRegistration/ram:ID/@schemeID</t>
  </si>
  <si>
    <t xml:space="preserve">BG-11</t>
  </si>
  <si>
    <t xml:space="preserve">SELLER TAX REPRESENTATIVE PARTY</t>
  </si>
  <si>
    <t xml:space="preserve">A group of business terms providing information about the Seller's tax representative.</t>
  </si>
  <si>
    <t xml:space="preserve">The "Seller Tax Representative party" block must be filled in if the seller has a tax representative.</t>
  </si>
  <si>
    <t xml:space="preserve">/rsm:CrossIndustryInvoice/rsm:SupplyChainTradeTransaction/ram:ApplicableHeaderTradeAgreement/ram:SellerTaxRepresentativeTradeParty</t>
  </si>
  <si>
    <t xml:space="preserve">REPRÉSENTANT FISCAL DU VENDEUR</t>
  </si>
  <si>
    <t xml:space="preserve">Groupe de termes métiers fournissant des informations sur le Représentant fiscal du Vendeur.</t>
  </si>
  <si>
    <t xml:space="preserve">Le bloc "représentant fiscal du vendeur" doit être renseigné si le vendeur dispose d'un représentant fiscal.</t>
  </si>
  <si>
    <t xml:space="preserve">BT-X-116</t>
  </si>
  <si>
    <t xml:space="preserve">/rsm:CrossIndustryInvoice/rsm:SupplyChainTradeTransaction/ram:ApplicableHeaderTradeAgreement/ram:SellerTaxRepresentativeTradeParty/ram:ID</t>
  </si>
  <si>
    <t xml:space="preserve">Identification du partenaire</t>
  </si>
  <si>
    <t xml:space="preserve">BT-X-117</t>
  </si>
  <si>
    <t xml:space="preserve">/rsm:CrossIndustryInvoice/rsm:SupplyChainTradeTransaction/ram:ApplicableHeaderTradeAgreement/ram:SellerTaxRepresentativeTradeParty/ram:GlobalID</t>
  </si>
  <si>
    <t xml:space="preserve">BT-X-117-1</t>
  </si>
  <si>
    <t xml:space="preserve">/rsm:CrossIndustryInvoice/rsm:SupplyChainTradeTransaction/ram:ApplicableHeaderTradeAgreement/ram:SellerTaxRepresentativeTradeParty/ram:GlobalID/@schemeID</t>
  </si>
  <si>
    <t xml:space="preserve">BT-62</t>
  </si>
  <si>
    <t xml:space="preserve">Seller tax representative name</t>
  </si>
  <si>
    <t xml:space="preserve">The full name of the Seller's tax representative party.</t>
  </si>
  <si>
    <t xml:space="preserve">/rsm:CrossIndustryInvoice/rsm:SupplyChainTradeTransaction/ram:ApplicableHeaderTradeAgreement/ram:SellerTaxRepresentativeTradeParty/ram:Name</t>
  </si>
  <si>
    <t xml:space="preserve">Nom du représentant fiscal du vendeur</t>
  </si>
  <si>
    <t xml:space="preserve">Nom complet de la partie représentant fiscalement le Vendeur.</t>
  </si>
  <si>
    <t xml:space="preserve">BT-X-547</t>
  </si>
  <si>
    <t xml:space="preserve">/rsm:CrossIndustryInvoice/rsm:SupplyChainTradeTransaction/ram:ApplicableHeaderTradeAgreement/ram:SellerTaxRepresentativeTradeParty/ram:RoleCode</t>
  </si>
  <si>
    <t xml:space="preserve">BG-X-16</t>
  </si>
  <si>
    <t xml:space="preserve">/rsm:CrossIndustryInvoice/rsm:SupplyChainTradeTransaction/ram:ApplicableHeaderTradeAgreement/ram:SellerTaxRepresentativeTradeParty/ram:SpecifiedLegalOrganization</t>
  </si>
  <si>
    <t xml:space="preserve">BT-X-118</t>
  </si>
  <si>
    <t xml:space="preserve">Legal registration identifier</t>
  </si>
  <si>
    <t xml:space="preserve">/rsm:CrossIndustryInvoice/rsm:SupplyChainTradeTransaction/ram:ApplicableHeaderTradeAgreement/ram:SellerTaxRepresentativeTradeParty/ram:SpecifiedLegalOrganization/ram:ID</t>
  </si>
  <si>
    <t xml:space="preserve">Identifiant d’enregistrement légal</t>
  </si>
  <si>
    <t xml:space="preserve">BT-X-118-0</t>
  </si>
  <si>
    <t xml:space="preserve">/rsm:CrossIndustryInvoice/rsm:SupplyChainTradeTransaction/ram:ApplicableHeaderTradeAgreement/ram:SellerTaxRepresentativeTradeParty/ram:SpecifiedLegalOrganization/ram:ID/@schemeID</t>
  </si>
  <si>
    <t xml:space="preserve">BT-X-119</t>
  </si>
  <si>
    <t xml:space="preserve">Trading name</t>
  </si>
  <si>
    <t xml:space="preserve">/rsm:CrossIndustryInvoice/rsm:SupplyChainTradeTransaction/ram:ApplicableHeaderTradeAgreement/ram:SellerTaxRepresentativeTradeParty/ram:SpecifiedLegalOrganization/ram:TradingBusinessName</t>
  </si>
  <si>
    <t xml:space="preserve">BG-X-59</t>
  </si>
  <si>
    <t xml:space="preserve">/rsm:CrossIndustryInvoice/rsm:SupplyChainTradeTransaction/ram:ApplicableHeaderTradeAgreement/ram:SellerTaxRepresentativeTradeParty/ram:SpecifiedLegalOrganization/ram:PostalTradeAddress</t>
  </si>
  <si>
    <t xml:space="preserve">BT-X-389</t>
  </si>
  <si>
    <t xml:space="preserve">/rsm:CrossIndustryInvoice/rsm:SupplyChainTradeTransaction/ram:ApplicableHeaderTradeAgreement/ram:SellerTaxRepresentativeTradeParty/ram:SpecifiedLegalOrganization/ram:PostalTradeAddress/ram:PostcodeCode</t>
  </si>
  <si>
    <t xml:space="preserve">BT-X-390</t>
  </si>
  <si>
    <t xml:space="preserve">/rsm:CrossIndustryInvoice/rsm:SupplyChainTradeTransaction/ram:ApplicableHeaderTradeAgreement/ram:SellerTaxRepresentativeTradeParty/ram:SpecifiedLegalOrganization/ram:PostalTradeAddress/ram:LineOne</t>
  </si>
  <si>
    <t xml:space="preserve">BT-X-391</t>
  </si>
  <si>
    <t xml:space="preserve">/rsm:CrossIndustryInvoice/rsm:SupplyChainTradeTransaction/ram:ApplicableHeaderTradeAgreement/ram:SellerTaxRepresentativeTradeParty/ram:SpecifiedLegalOrganization/ram:PostalTradeAddress/ram:LineTwo</t>
  </si>
  <si>
    <t xml:space="preserve">BT-X-392</t>
  </si>
  <si>
    <t xml:space="preserve">/rsm:CrossIndustryInvoice/rsm:SupplyChainTradeTransaction/ram:ApplicableHeaderTradeAgreement/ram:SellerTaxRepresentativeTradeParty/ram:SpecifiedLegalOrganization/ram:PostalTradeAddress/ram:LineThree</t>
  </si>
  <si>
    <t xml:space="preserve">BT-X-393</t>
  </si>
  <si>
    <t xml:space="preserve">/rsm:CrossIndustryInvoice/rsm:SupplyChainTradeTransaction/ram:ApplicableHeaderTradeAgreement/ram:SellerTaxRepresentativeTradeParty/ram:SpecifiedLegalOrganization/ram:PostalTradeAddress/ram:CityName</t>
  </si>
  <si>
    <t xml:space="preserve">BT-X-394</t>
  </si>
  <si>
    <t xml:space="preserve">/rsm:CrossIndustryInvoice/rsm:SupplyChainTradeTransaction/ram:ApplicableHeaderTradeAgreement/ram:SellerTaxRepresentativeTradeParty/ram:SpecifiedLegalOrganization/ram:PostalTradeAddress/ram:CountryID</t>
  </si>
  <si>
    <t xml:space="preserve">BT-X-395</t>
  </si>
  <si>
    <t xml:space="preserve">/rsm:CrossIndustryInvoice/rsm:SupplyChainTradeTransaction/ram:ApplicableHeaderTradeAgreement/ram:SellerTaxRepresentativeTradeParty/ram:SpecifiedLegalOrganization/ram:PostalTradeAddress/ram:CountrySubDivisionName</t>
  </si>
  <si>
    <t xml:space="preserve">BG-X-17</t>
  </si>
  <si>
    <t xml:space="preserve">Detailed contact information</t>
  </si>
  <si>
    <t xml:space="preserve">/rsm:CrossIndustryInvoice/rsm:SupplyChainTradeTransaction/ram:ApplicableHeaderTradeAgreement/ram:SellerTaxRepresentativeTradeParty/ram:DefinedTradeContact</t>
  </si>
  <si>
    <t xml:space="preserve">Coordonnées</t>
  </si>
  <si>
    <t xml:space="preserve">BT-X-120</t>
  </si>
  <si>
    <t xml:space="preserve">/rsm:CrossIndustryInvoice/rsm:SupplyChainTradeTransaction/ram:ApplicableHeaderTradeAgreement/ram:SellerTaxRepresentativeTradeParty/ram:DefinedTradeContact/ram:PersonName</t>
  </si>
  <si>
    <t xml:space="preserve">BT-X-121</t>
  </si>
  <si>
    <t xml:space="preserve">/rsm:CrossIndustryInvoice/rsm:SupplyChainTradeTransaction/ram:ApplicableHeaderTradeAgreement/ram:SellerTaxRepresentativeTradeParty/ram:DefinedTradeContact/ram:DepartmentName</t>
  </si>
  <si>
    <t xml:space="preserve">BT-X-319</t>
  </si>
  <si>
    <t xml:space="preserve">/rsm:CrossIndustryInvoice/rsm:SupplyChainTradeTransaction/ram:ApplicableHeaderTradeAgreement/ram:SellerTaxRepresentativeTradeParty/ram:DefinedTradeContact/ram:TypeCode</t>
  </si>
  <si>
    <t xml:space="preserve">BT-X-122-00</t>
  </si>
  <si>
    <t xml:space="preserve">/rsm:CrossIndustryInvoice/rsm:SupplyChainTradeTransaction/ram:ApplicableHeaderTradeAgreement/ram:SellerTaxRepresentativeTradeParty/ram:DefinedTradeContact/ram:TelephoneUniversalCommunication</t>
  </si>
  <si>
    <t xml:space="preserve">BT-X-122</t>
  </si>
  <si>
    <t xml:space="preserve">/rsm:CrossIndustryInvoice/rsm:SupplyChainTradeTransaction/ram:ApplicableHeaderTradeAgreement/ram:SellerTaxRepresentativeTradeParty/ram:DefinedTradeContact/ram:TelephoneUniversalCommunication/ram:CompleteNumber</t>
  </si>
  <si>
    <t xml:space="preserve">BT-X-123-00</t>
  </si>
  <si>
    <t xml:space="preserve">/rsm:CrossIndustryInvoice/rsm:SupplyChainTradeTransaction/ram:ApplicableHeaderTradeAgreement/ram:SellerTaxRepresentativeTradeParty/ram:DefinedTradeContact/ram:FaxUniversalCommunication</t>
  </si>
  <si>
    <t xml:space="preserve">BT-X-123</t>
  </si>
  <si>
    <t xml:space="preserve">/rsm:CrossIndustryInvoice/rsm:SupplyChainTradeTransaction/ram:ApplicableHeaderTradeAgreement/ram:SellerTaxRepresentativeTradeParty/ram:DefinedTradeContact/ram:FaxUniversalCommunication/ram:CompleteNumber</t>
  </si>
  <si>
    <t xml:space="preserve">BT-X-124-00</t>
  </si>
  <si>
    <t xml:space="preserve">/rsm:CrossIndustryInvoice/rsm:SupplyChainTradeTransaction/ram:ApplicableHeaderTradeAgreement/ram:SellerTaxRepresentativeTradeParty/ram:DefinedTradeContact/ram:EmailURIUniversalCommunication</t>
  </si>
  <si>
    <t xml:space="preserve">BT-X-124</t>
  </si>
  <si>
    <t xml:space="preserve">/rsm:CrossIndustryInvoice/rsm:SupplyChainTradeTransaction/ram:ApplicableHeaderTradeAgreement/ram:SellerTaxRepresentativeTradeParty/ram:DefinedTradeContact/ram:EmailURIUniversalCommunication/ram:URIID</t>
  </si>
  <si>
    <t xml:space="preserve">BG-12</t>
  </si>
  <si>
    <t xml:space="preserve">SELLER TAX REPRESENTATIVE POSTAL ADDRESS</t>
  </si>
  <si>
    <t xml:space="preserve">A group of business terms providing information about the postal address for the tax representative party.</t>
  </si>
  <si>
    <t xml:space="preserve">The seller tax representative name/postal address shall be provided in the invoice, if the seller has a tax representative who is liable to pay the VAT due. Sufficient components of the address are to be filled in order to comply to legal requirements.</t>
  </si>
  <si>
    <t xml:space="preserve">The address block of the Seller Tax Representative is mandatory if the supplier has a tax representative. Like any address, the fields necessary to define the address must appear. The country code is mandatory.</t>
  </si>
  <si>
    <t xml:space="preserve">BR-19: The  Seller  tax  representative  postal  address  (BG-12)  shall be provided in the Invoice, if the Seller (BG-4) has a Seller tax representative party (BG-11).</t>
  </si>
  <si>
    <t xml:space="preserve">/rsm:CrossIndustryInvoice/rsm:SupplyChainTradeTransaction/ram:ApplicableHeaderTradeAgreement/ram:SellerTaxRepresentativeTradeParty/ram:PostalTradeAddress</t>
  </si>
  <si>
    <t xml:space="preserve">ADRESSE POSTALE DU REPRÉSENTANT FISCAL</t>
  </si>
  <si>
    <t xml:space="preserve">Groupe de termes métiers fournissant des informations sur l'adresse postale du Représentant fiscal.</t>
  </si>
  <si>
    <t xml:space="preserve">Le nom et l'adresse du représentant fiscal du vendeur doit être fournie dans la facture, si le vendeur a un représentant fiscal qui est tenu de payer la TVA due. Les éléments pertinents de l'adresse doivent être remplis pour se conformer aux exigences légales.</t>
  </si>
  <si>
    <t xml:space="preserve">Le bloc adresse du représentant fiscal est obligatoire si le fournisseur a un représentant fiscal. Comme toute adresse, les champs nécessaires pour définir l'adresse doivent figurer. Le code pays est obligatoire.</t>
  </si>
  <si>
    <t xml:space="preserve">BR-19 : L'Adresse postale du représentant fiscal du vendeur (BG-12) doit figurer dans la Facture, si le Vendeur (BG-4) a un Représentant fiscal du vendeur (BG-11).</t>
  </si>
  <si>
    <t xml:space="preserve">BT-67</t>
  </si>
  <si>
    <t xml:space="preserve">Tax representative post code</t>
  </si>
  <si>
    <t xml:space="preserve">/rsm:CrossIndustryInvoice/rsm:SupplyChainTradeTransaction/ram:ApplicableHeaderTradeAgreement/ram:SellerTaxRepresentativeTradeParty/ram:PostalTradeAddress/ram:PostcodeCode</t>
  </si>
  <si>
    <t xml:space="preserve">Code postal du représentant fiscal</t>
  </si>
  <si>
    <t xml:space="preserve">BT-64</t>
  </si>
  <si>
    <t xml:space="preserve">Tax representative address line 1</t>
  </si>
  <si>
    <t xml:space="preserve">Usually the street name and number or the post office box.</t>
  </si>
  <si>
    <t xml:space="preserve">/rsm:CrossIndustryInvoice/rsm:SupplyChainTradeTransaction/ram:ApplicableHeaderTradeAgreement/ram:SellerTaxRepresentativeTradeParty/ram:PostalTradeAddress/ram:LineOne</t>
  </si>
  <si>
    <t xml:space="preserve">Adresse du représentant fiscal - Ligne 1</t>
  </si>
  <si>
    <t xml:space="preserve">BT-65</t>
  </si>
  <si>
    <t xml:space="preserve">Tax representative address line 2</t>
  </si>
  <si>
    <t xml:space="preserve">/rsm:CrossIndustryInvoice/rsm:SupplyChainTradeTransaction/ram:ApplicableHeaderTradeAgreement/ram:SellerTaxRepresentativeTradeParty/ram:PostalTradeAddress/ram:LineTwo</t>
  </si>
  <si>
    <t xml:space="preserve">Adresse du représentant fiscal - Ligne 2</t>
  </si>
  <si>
    <t xml:space="preserve">BT-164</t>
  </si>
  <si>
    <t xml:space="preserve">Tax representative address line 3</t>
  </si>
  <si>
    <t xml:space="preserve">/rsm:CrossIndustryInvoice/rsm:SupplyChainTradeTransaction/ram:ApplicableHeaderTradeAgreement/ram:SellerTaxRepresentativeTradeParty/ram:PostalTradeAddress/ram:LineThree</t>
  </si>
  <si>
    <t xml:space="preserve">Adresse du représentant fiscal - Ligne 3</t>
  </si>
  <si>
    <t xml:space="preserve">BT-66</t>
  </si>
  <si>
    <t xml:space="preserve">Tax representative city</t>
  </si>
  <si>
    <t xml:space="preserve">The common name of the city, town or village, where the tax representative address is located.</t>
  </si>
  <si>
    <t xml:space="preserve">/rsm:CrossIndustryInvoice/rsm:SupplyChainTradeTransaction/ram:ApplicableHeaderTradeAgreement/ram:SellerTaxRepresentativeTradeParty/ram:PostalTradeAddress/ram:CityName</t>
  </si>
  <si>
    <t xml:space="preserve">Localité du représentant fiscal</t>
  </si>
  <si>
    <t xml:space="preserve">Nom usuel de la commune, ville ou village, dans laquelle se trouve l'adresse du Représentant fiscal.</t>
  </si>
  <si>
    <t xml:space="preserve">BT-69</t>
  </si>
  <si>
    <t xml:space="preserve">Tax representative country code</t>
  </si>
  <si>
    <t xml:space="preserve">Country where VAT is liable. The lists of valid countries are registered with the ISO 3166-1 Maintenance agency, "Codes for the representation of names of countries and their subdivisions".</t>
  </si>
  <si>
    <t xml:space="preserve">/rsm:CrossIndustryInvoice/rsm:SupplyChainTradeTransaction/ram:ApplicableHeaderTradeAgreement/ram:SellerTaxRepresentativeTradeParty/ram:PostalTradeAddress/ram:CountryID</t>
  </si>
  <si>
    <t xml:space="preserve">Code de pays du représentant fiscal</t>
  </si>
  <si>
    <t xml:space="preserve">BT-68</t>
  </si>
  <si>
    <t xml:space="preserve">Tax representative country subdivision</t>
  </si>
  <si>
    <t xml:space="preserve">/rsm:CrossIndustryInvoice/rsm:SupplyChainTradeTransaction/ram:ApplicableHeaderTradeAgreement/ram:SellerTaxRepresentativeTradeParty/ram:PostalTradeAddress/ram:CountrySubDivisionName</t>
  </si>
  <si>
    <t xml:space="preserve">Subdivision du pays du représentant fiscal</t>
  </si>
  <si>
    <t xml:space="preserve">BT-X-125-00</t>
  </si>
  <si>
    <t xml:space="preserve">/rsm:CrossIndustryInvoice/rsm:SupplyChainTradeTransaction/ram:ApplicableHeaderTradeAgreement/ram:SellerTaxRepresentativeTradeParty/ram:URIUniversalCommunication</t>
  </si>
  <si>
    <t xml:space="preserve">BT-X-125</t>
  </si>
  <si>
    <t xml:space="preserve">/rsm:CrossIndustryInvoice/rsm:SupplyChainTradeTransaction/ram:ApplicableHeaderTradeAgreement/ram:SellerTaxRepresentativeTradeParty/ram:URIUniversalCommunication/ram:URIID</t>
  </si>
  <si>
    <t xml:space="preserve">BT-X-125-0</t>
  </si>
  <si>
    <t xml:space="preserve">/rsm:CrossIndustryInvoice/rsm:SupplyChainTradeTransaction/ram:ApplicableHeaderTradeAgreement/ram:SellerTaxRepresentativeTradeParty/ram:URIUniversalCommunication/ram:URIID/@schemeID</t>
  </si>
  <si>
    <t xml:space="preserve">BT-63-00</t>
  </si>
  <si>
    <t xml:space="preserve">/rsm:CrossIndustryInvoice/rsm:SupplyChainTradeTransaction/ram:ApplicableHeaderTradeAgreement/ram:SellerTaxRepresentativeTradeParty/ram:SpecifiedTaxRegistration</t>
  </si>
  <si>
    <t xml:space="preserve">BT-63</t>
  </si>
  <si>
    <t xml:space="preserve">Seller tax representative VAT identifier</t>
  </si>
  <si>
    <t xml:space="preserve">The VAT identifier of the Seller's tax representative party.</t>
  </si>
  <si>
    <t xml:space="preserve">VAT number prefixed by a country code based on EN ISO 3166-1 "Codes for the representation of names of countries and their subdivisions".</t>
  </si>
  <si>
    <t xml:space="preserve">/rsm:CrossIndustryInvoice/rsm:SupplyChainTradeTransaction/ram:ApplicableHeaderTradeAgreement/ram:SellerTaxRepresentativeTradeParty/ram:SpecifiedTaxRegistration/ram:ID</t>
  </si>
  <si>
    <t xml:space="preserve">Identifiant à la TVA du représentant fiscal du vendeur</t>
  </si>
  <si>
    <t xml:space="preserve">Identifiant à la TVA de la partie représentant fiscalement le Vendeur.</t>
  </si>
  <si>
    <t xml:space="preserve">Numéro de TVA consitutué du préfixe d'un code pays basé sur la norme ISO 3166-1.</t>
  </si>
  <si>
    <t xml:space="preserve">BT-63-0</t>
  </si>
  <si>
    <t xml:space="preserve">/rsm:CrossIndustryInvoice/rsm:SupplyChainTradeTransaction/ram:ApplicableHeaderTradeAgreement/ram:SellerTaxRepresentativeTradeParty/ram:SpecifiedTaxRegistration/ram:ID/@schemeID</t>
  </si>
  <si>
    <t xml:space="preserve">BG-X-18</t>
  </si>
  <si>
    <t xml:space="preserve">Detailed information about the deviating end user</t>
  </si>
  <si>
    <t xml:space="preserve">/rsm:CrossIndustryInvoice/rsm:SupplyChainTradeTransaction/ram:ApplicableHeaderTradeAgreement/ram:ProductEndUserTradeParty</t>
  </si>
  <si>
    <t xml:space="preserve">Détail sur les utilisateurs finaux</t>
  </si>
  <si>
    <t xml:space="preserve">BT-X-126</t>
  </si>
  <si>
    <t xml:space="preserve">Deviating end user identifier</t>
  </si>
  <si>
    <t xml:space="preserve">/rsm:CrossIndustryInvoice/rsm:SupplyChainTradeTransaction/ram:ApplicableHeaderTradeAgreement/ram:ProductEndUserTradeParty/ram:ID</t>
  </si>
  <si>
    <t xml:space="preserve">Identifiant de l'utilisateur final</t>
  </si>
  <si>
    <t xml:space="preserve">BT-X-127</t>
  </si>
  <si>
    <t xml:space="preserve">Deviating end user global identifier</t>
  </si>
  <si>
    <t xml:space="preserve">/rsm:CrossIndustryInvoice/rsm:SupplyChainTradeTransaction/ram:ApplicableHeaderTradeAgreement/ram:ProductEndUserTradeParty/ram:GlobalID</t>
  </si>
  <si>
    <t xml:space="preserve">Identifiant global de l'utilisateur final</t>
  </si>
  <si>
    <t xml:space="preserve">BT-X-127-0</t>
  </si>
  <si>
    <t xml:space="preserve">/rsm:CrossIndustryInvoice/rsm:SupplyChainTradeTransaction/ram:ApplicableHeaderTradeAgreement/ram:ProductEndUserTradeParty/ram:GlobalID/@schemeID</t>
  </si>
  <si>
    <t xml:space="preserve">BT-X-128</t>
  </si>
  <si>
    <t xml:space="preserve">Deviating end user identifier Name / Company Name</t>
  </si>
  <si>
    <t xml:space="preserve">/rsm:CrossIndustryInvoice/rsm:SupplyChainTradeTransaction/ram:ApplicableHeaderTradeAgreement/ram:ProductEndUserTradeParty/ram:Name</t>
  </si>
  <si>
    <t xml:space="preserve">Raison sociale de l'utilisateur final</t>
  </si>
  <si>
    <t xml:space="preserve">Nom complet de l'utilisateur final.</t>
  </si>
  <si>
    <t xml:space="preserve">BT-X-548</t>
  </si>
  <si>
    <t xml:space="preserve">/rsm:CrossIndustryInvoice/rsm:SupplyChainTradeTransaction/ram:ApplicableHeaderTradeAgreement/ram:ProductEndUserTradeParty/ram:RoleCode</t>
  </si>
  <si>
    <t xml:space="preserve">BG-X-19</t>
  </si>
  <si>
    <t xml:space="preserve">/rsm:CrossIndustryInvoice/rsm:SupplyChainTradeTransaction/ram:ApplicableHeaderTradeAgreement/ram:ProductEndUserTradeParty/ram:SpecifiedLegalOrganization</t>
  </si>
  <si>
    <t xml:space="preserve">BT-X-129</t>
  </si>
  <si>
    <t xml:space="preserve">/rsm:CrossIndustryInvoice/rsm:SupplyChainTradeTransaction/ram:ApplicableHeaderTradeAgreement/ram:ProductEndUserTradeParty/ram:SpecifiedLegalOrganization/ram:ID</t>
  </si>
  <si>
    <t xml:space="preserve">BT-X-129-0</t>
  </si>
  <si>
    <t xml:space="preserve">/rsm:CrossIndustryInvoice/rsm:SupplyChainTradeTransaction/ram:ApplicableHeaderTradeAgreement/ram:ProductEndUserTradeParty/ram:SpecifiedLegalOrganization/ram:ID/@schemeID</t>
  </si>
  <si>
    <t xml:space="preserve">BT-X-130</t>
  </si>
  <si>
    <t xml:space="preserve">/rsm:CrossIndustryInvoice/rsm:SupplyChainTradeTransaction/ram:ApplicableHeaderTradeAgreement/ram:ProductEndUserTradeParty/ram:SpecifiedLegalOrganization/ram:TradingBusinessName</t>
  </si>
  <si>
    <t xml:space="preserve">BG-X-60</t>
  </si>
  <si>
    <t xml:space="preserve">/rsm:CrossIndustryInvoice/rsm:SupplyChainTradeTransaction/ram:ApplicableHeaderTradeAgreement/ram:ProductEndUserTradeParty/ram:SpecifiedLegalOrganization/ram:PostalTradeAddress</t>
  </si>
  <si>
    <t xml:space="preserve">BT-X-396</t>
  </si>
  <si>
    <t xml:space="preserve">/rsm:CrossIndustryInvoice/rsm:SupplyChainTradeTransaction/ram:ApplicableHeaderTradeAgreement/ram:ProductEndUserTradeParty/ram:SpecifiedLegalOrganization/ram:PostalTradeAddress/ram:PostcodeCode</t>
  </si>
  <si>
    <t xml:space="preserve">BT-X-397</t>
  </si>
  <si>
    <t xml:space="preserve">/rsm:CrossIndustryInvoice/rsm:SupplyChainTradeTransaction/ram:ApplicableHeaderTradeAgreement/ram:ProductEndUserTradeParty/ram:SpecifiedLegalOrganization/ram:PostalTradeAddress/ram:LineOne</t>
  </si>
  <si>
    <t xml:space="preserve">BT-X-398</t>
  </si>
  <si>
    <t xml:space="preserve">/rsm:CrossIndustryInvoice/rsm:SupplyChainTradeTransaction/ram:ApplicableHeaderTradeAgreement/ram:ProductEndUserTradeParty/ram:SpecifiedLegalOrganization/ram:PostalTradeAddress/ram:LineTwo</t>
  </si>
  <si>
    <t xml:space="preserve">BT-X-399</t>
  </si>
  <si>
    <t xml:space="preserve">/rsm:CrossIndustryInvoice/rsm:SupplyChainTradeTransaction/ram:ApplicableHeaderTradeAgreement/ram:ProductEndUserTradeParty/ram:SpecifiedLegalOrganization/ram:PostalTradeAddress/ram:LineThree</t>
  </si>
  <si>
    <t xml:space="preserve">BT-X-400</t>
  </si>
  <si>
    <t xml:space="preserve">/rsm:CrossIndustryInvoice/rsm:SupplyChainTradeTransaction/ram:ApplicableHeaderTradeAgreement/ram:ProductEndUserTradeParty/ram:SpecifiedLegalOrganization/ram:PostalTradeAddress/ram:CityName</t>
  </si>
  <si>
    <t xml:space="preserve">BT-X-401</t>
  </si>
  <si>
    <t xml:space="preserve">/rsm:CrossIndustryInvoice/rsm:SupplyChainTradeTransaction/ram:ApplicableHeaderTradeAgreement/ram:ProductEndUserTradeParty/ram:SpecifiedLegalOrganization/ram:PostalTradeAddress/ram:CountryID</t>
  </si>
  <si>
    <t xml:space="preserve">BT-X-402</t>
  </si>
  <si>
    <t xml:space="preserve">/rsm:CrossIndustryInvoice/rsm:SupplyChainTradeTransaction/ram:ApplicableHeaderTradeAgreement/ram:ProductEndUserTradeParty/ram:SpecifiedLegalOrganization/ram:PostalTradeAddress/ram:CountrySubDivisionName</t>
  </si>
  <si>
    <t xml:space="preserve">BG-X-20</t>
  </si>
  <si>
    <t xml:space="preserve">/rsm:CrossIndustryInvoice/rsm:SupplyChainTradeTransaction/ram:ApplicableHeaderTradeAgreement/ram:ProductEndUserTradeParty/ram:DefinedTradeContact</t>
  </si>
  <si>
    <t xml:space="preserve">BT-X-131</t>
  </si>
  <si>
    <t xml:space="preserve">/rsm:CrossIndustryInvoice/rsm:SupplyChainTradeTransaction/ram:ApplicableHeaderTradeAgreement/ram:ProductEndUserTradeParty/ram:DefinedTradeContact/ram:PersonName</t>
  </si>
  <si>
    <t xml:space="preserve">BT-X-132</t>
  </si>
  <si>
    <t xml:space="preserve">/rsm:CrossIndustryInvoice/rsm:SupplyChainTradeTransaction/ram:ApplicableHeaderTradeAgreement/ram:ProductEndUserTradeParty/ram:DefinedTradeContact/ram:DepartmentName</t>
  </si>
  <si>
    <t xml:space="preserve">BT-X-320</t>
  </si>
  <si>
    <t xml:space="preserve">/rsm:CrossIndustryInvoice/rsm:SupplyChainTradeTransaction/ram:ApplicableHeaderTradeAgreement/ram:ProductEndUserTradeParty/ram:DefinedTradeContact/ram:TypeCode</t>
  </si>
  <si>
    <t xml:space="preserve">BT-X-133-00</t>
  </si>
  <si>
    <t xml:space="preserve">/rsm:CrossIndustryInvoice/rsm:SupplyChainTradeTransaction/ram:ApplicableHeaderTradeAgreement/ram:ProductEndUserTradeParty/ram:DefinedTradeContact/ram:TelephoneUniversalCommunication</t>
  </si>
  <si>
    <t xml:space="preserve">BT-X-133</t>
  </si>
  <si>
    <t xml:space="preserve">/rsm:CrossIndustryInvoice/rsm:SupplyChainTradeTransaction/ram:ApplicableHeaderTradeAgreement/ram:ProductEndUserTradeParty/ram:DefinedTradeContact/ram:TelephoneUniversalCommunication/ram:CompleteNumber</t>
  </si>
  <si>
    <t xml:space="preserve">BT-X-134-00</t>
  </si>
  <si>
    <t xml:space="preserve">/rsm:CrossIndustryInvoice/rsm:SupplyChainTradeTransaction/ram:ApplicableHeaderTradeAgreement/ram:ProductEndUserTradeParty/ram:DefinedTradeContact/ram:FaxUniversalCommunication</t>
  </si>
  <si>
    <t xml:space="preserve">BT-X-134</t>
  </si>
  <si>
    <t xml:space="preserve">/rsm:CrossIndustryInvoice/rsm:SupplyChainTradeTransaction/ram:ApplicableHeaderTradeAgreement/ram:ProductEndUserTradeParty/ram:DefinedTradeContact/ram:FaxUniversalCommunication/ram:CompleteNumber</t>
  </si>
  <si>
    <t xml:space="preserve">BT-X-135-00</t>
  </si>
  <si>
    <t xml:space="preserve">/rsm:CrossIndustryInvoice/rsm:SupplyChainTradeTransaction/ram:ApplicableHeaderTradeAgreement/ram:ProductEndUserTradeParty/ram:DefinedTradeContact/ram:EmailURIUniversalCommunication</t>
  </si>
  <si>
    <t xml:space="preserve">BT-X-135</t>
  </si>
  <si>
    <t xml:space="preserve">/rsm:CrossIndustryInvoice/rsm:SupplyChainTradeTransaction/ram:ApplicableHeaderTradeAgreement/ram:ProductEndUserTradeParty/ram:DefinedTradeContact/ram:EmailURIUniversalCommunication/ram:URIID</t>
  </si>
  <si>
    <t xml:space="preserve">BG-X-21</t>
  </si>
  <si>
    <t xml:space="preserve">Detailed information about the address of the deviating end user</t>
  </si>
  <si>
    <t xml:space="preserve">/rsm:CrossIndustryInvoice/rsm:SupplyChainTradeTransaction/ram:ApplicableHeaderTradeAgreement/ram:ProductEndUserTradeParty/ram:PostalTradeAddress</t>
  </si>
  <si>
    <t xml:space="preserve">Adresse postale de l'utilisateur final</t>
  </si>
  <si>
    <t xml:space="preserve">Groupe de termes métiers fournissant des informations sur l'adresse postale de l'utilisateur final.</t>
  </si>
  <si>
    <t xml:space="preserve">BT-X-136</t>
  </si>
  <si>
    <t xml:space="preserve">/rsm:CrossIndustryInvoice/rsm:SupplyChainTradeTransaction/ram:ApplicableHeaderTradeAgreement/ram:ProductEndUserTradeParty/ram:PostalTradeAddress/ram:PostcodeCode</t>
  </si>
  <si>
    <t xml:space="preserve">BT-X-137</t>
  </si>
  <si>
    <t xml:space="preserve">/rsm:CrossIndustryInvoice/rsm:SupplyChainTradeTransaction/ram:ApplicableHeaderTradeAgreement/ram:ProductEndUserTradeParty/ram:PostalTradeAddress/ram:LineOne</t>
  </si>
  <si>
    <t xml:space="preserve">BT-X-138</t>
  </si>
  <si>
    <t xml:space="preserve">/rsm:CrossIndustryInvoice/rsm:SupplyChainTradeTransaction/ram:ApplicableHeaderTradeAgreement/ram:ProductEndUserTradeParty/ram:PostalTradeAddress/ram:LineTwo</t>
  </si>
  <si>
    <t xml:space="preserve">BT-X-139</t>
  </si>
  <si>
    <t xml:space="preserve">/rsm:CrossIndustryInvoice/rsm:SupplyChainTradeTransaction/ram:ApplicableHeaderTradeAgreement/ram:ProductEndUserTradeParty/ram:PostalTradeAddress/ram:LineThree</t>
  </si>
  <si>
    <t xml:space="preserve">BT-X-140</t>
  </si>
  <si>
    <t xml:space="preserve">/rsm:CrossIndustryInvoice/rsm:SupplyChainTradeTransaction/ram:ApplicableHeaderTradeAgreement/ram:ProductEndUserTradeParty/ram:PostalTradeAddress/ram:CityName</t>
  </si>
  <si>
    <t xml:space="preserve">BT-X-141</t>
  </si>
  <si>
    <t xml:space="preserve">/rsm:CrossIndustryInvoice/rsm:SupplyChainTradeTransaction/ram:ApplicableHeaderTradeAgreement/ram:ProductEndUserTradeParty/ram:PostalTradeAddress/ram:CountryID</t>
  </si>
  <si>
    <t xml:space="preserve">BT-X-142</t>
  </si>
  <si>
    <t xml:space="preserve">/rsm:CrossIndustryInvoice/rsm:SupplyChainTradeTransaction/ram:ApplicableHeaderTradeAgreement/ram:ProductEndUserTradeParty/ram:PostalTradeAddress/ram:CountrySubDivisionName</t>
  </si>
  <si>
    <t xml:space="preserve">BT-X-143-00</t>
  </si>
  <si>
    <t xml:space="preserve">/rsm:CrossIndustryInvoice/rsm:SupplyChainTradeTransaction/ram:ApplicableHeaderTradeAgreement/ram:ProductEndUserTradeParty/ram:URIUniversalCommunication</t>
  </si>
  <si>
    <t xml:space="preserve">BT-X-143</t>
  </si>
  <si>
    <t xml:space="preserve">/rsm:CrossIndustryInvoice/rsm:SupplyChainTradeTransaction/ram:ApplicableHeaderTradeAgreement/ram:ProductEndUserTradeParty/ram:URIUniversalCommunication/ram:URIID</t>
  </si>
  <si>
    <t xml:space="preserve">BT-X-143-0</t>
  </si>
  <si>
    <t xml:space="preserve">/rsm:CrossIndustryInvoice/rsm:SupplyChainTradeTransaction/ram:ApplicableHeaderTradeAgreement/ram:ProductEndUserTradeParty/ram:URIUniversalCommunication/ram:URIID/@schemeID</t>
  </si>
  <si>
    <t xml:space="preserve">BT-X-144-00</t>
  </si>
  <si>
    <t xml:space="preserve">/rsm:CrossIndustryInvoice/rsm:SupplyChainTradeTransaction/ram:ApplicableHeaderTradeAgreement/ram:ProductEndUserTradeParty/ram:SpecifiedTaxRegistration</t>
  </si>
  <si>
    <t xml:space="preserve">BT-X-144</t>
  </si>
  <si>
    <t xml:space="preserve">/rsm:CrossIndustryInvoice/rsm:SupplyChainTradeTransaction/ram:ApplicableHeaderTradeAgreement/ram:ProductEndUserTradeParty/ram:SpecifiedTaxRegistration/ram:ID</t>
  </si>
  <si>
    <t xml:space="preserve">BT-X-144-0</t>
  </si>
  <si>
    <t xml:space="preserve">/rsm:CrossIndustryInvoice/rsm:SupplyChainTradeTransaction/ram:ApplicableHeaderTradeAgreement/ram:ProductEndUserTradeParty/ram:SpecifiedTaxRegistration/ram:ID/@schemeID</t>
  </si>
  <si>
    <t xml:space="preserve">BG-X-22</t>
  </si>
  <si>
    <t xml:space="preserve">Details of the delivery conditions</t>
  </si>
  <si>
    <t xml:space="preserve">/rsm:CrossIndustryInvoice/rsm:SupplyChainTradeTransaction/ram:ApplicableHeaderTradeAgreement/ram:ApplicableTradeDeliveryTerms</t>
  </si>
  <si>
    <t xml:space="preserve">Détail sur les conditions de livraison</t>
  </si>
  <si>
    <t xml:space="preserve">BT-X-145</t>
  </si>
  <si>
    <t xml:space="preserve">Delivery condition (Code)</t>
  </si>
  <si>
    <t xml:space="preserve">The code specifying the type of delivery for these trade delivery terms.</t>
  </si>
  <si>
    <t xml:space="preserve">To be chosen from the entries in UNTDID 4053 + INCOTERMS List</t>
  </si>
  <si>
    <t xml:space="preserve">/rsm:CrossIndustryInvoice/rsm:SupplyChainTradeTransaction/ram:ApplicableHeaderTradeAgreement/ram:ApplicableTradeDeliveryTerms/ram:DeliveryTypeCode</t>
  </si>
  <si>
    <t xml:space="preserve">Type de livraison en code</t>
  </si>
  <si>
    <t xml:space="preserve">Code spécifiant le type de livraison pour ces conditions de livraison commerciale.</t>
  </si>
  <si>
    <t xml:space="preserve">A choisir parmi les entrées de la liste UNTDID 4053 + INCOTERMS</t>
  </si>
  <si>
    <t xml:space="preserve">BT-14-00</t>
  </si>
  <si>
    <t xml:space="preserve">Details about the associated order confirmation</t>
  </si>
  <si>
    <t xml:space="preserve">/rsm:CrossIndustryInvoice/rsm:SupplyChainTradeTransaction/ram:ApplicableHeaderTradeAgreement/ram:SellerOrderReferencedDocument</t>
  </si>
  <si>
    <t xml:space="preserve">Détails sur la commande fournisseur de référence</t>
  </si>
  <si>
    <t xml:space="preserve">BT-14</t>
  </si>
  <si>
    <t xml:space="preserve">Sales order reference</t>
  </si>
  <si>
    <t xml:space="preserve">An identifier of a referenced sales order, issued by the Seller.</t>
  </si>
  <si>
    <t xml:space="preserve">/rsm:CrossIndustryInvoice/rsm:SupplyChainTradeTransaction/ram:ApplicableHeaderTradeAgreement/ram:SellerOrderReferencedDocument/ram:IssuerAssignedID</t>
  </si>
  <si>
    <t xml:space="preserve">Identifiant d'un bon de commande de vente</t>
  </si>
  <si>
    <t xml:space="preserve">Identifiant d'un bon de commande référencé, généré par le Vendeur.</t>
  </si>
  <si>
    <t xml:space="preserve">BT-X-146-00</t>
  </si>
  <si>
    <t xml:space="preserve">Details about the sales order confirmation date</t>
  </si>
  <si>
    <t xml:space="preserve">/rsm:CrossIndustryInvoice/rsm:SupplyChainTradeTransaction/ram:ApplicableHeaderTradeAgreement/ram:SellerOrderReferencedDocument/ram:FormattedIssueDateTime</t>
  </si>
  <si>
    <t xml:space="preserve">Détails sur la date de confirmation de la commande client</t>
  </si>
  <si>
    <t xml:space="preserve">BT-X-146</t>
  </si>
  <si>
    <t xml:space="preserve">Order confirmation date, value</t>
  </si>
  <si>
    <t xml:space="preserve">/rsm:CrossIndustryInvoice/rsm:SupplyChainTradeTransaction/ram:ApplicableHeaderTradeAgreement/ram:SellerOrderReferencedDocument/ram:FormattedIssueDateTime/qdt:DateTimeString</t>
  </si>
  <si>
    <t xml:space="preserve">Date de la commande de vente, valeur</t>
  </si>
  <si>
    <t xml:space="preserve">BT-X-146-0</t>
  </si>
  <si>
    <t xml:space="preserve">/rsm:CrossIndustryInvoice/rsm:SupplyChainTradeTransaction/ram:ApplicableHeaderTradeAgreement/ram:SellerOrderReferencedDocument/ram:FormattedIssueDateTime/qdt:DateTimeString/@format</t>
  </si>
  <si>
    <t xml:space="preserve">BT-13-00</t>
  </si>
  <si>
    <t xml:space="preserve">/rsm:CrossIndustryInvoice/rsm:SupplyChainTradeTransaction/ram:ApplicableHeaderTradeAgreement/ram:BuyerOrderReferencedDocument</t>
  </si>
  <si>
    <t xml:space="preserve">Détails sur la commande de référence</t>
  </si>
  <si>
    <t xml:space="preserve">BT-13</t>
  </si>
  <si>
    <t xml:space="preserve">Purchase order reference</t>
  </si>
  <si>
    <t xml:space="preserve">An identifier of a referenced purchase order, issued by the Buyer.</t>
  </si>
  <si>
    <t xml:space="preserve">CHORUS PRO: for the public sector, this is the "Engagement Juridique" (Legal Commitment). It is mandatory for some buyers. You should refer to the ChorusPro Directory to identify these public entity buyers that make it mandatory.</t>
  </si>
  <si>
    <t xml:space="preserve">/rsm:CrossIndustryInvoice/rsm:SupplyChainTradeTransaction/ram:ApplicableHeaderTradeAgreement/ram:BuyerOrderReferencedDocument/ram:IssuerAssignedID</t>
  </si>
  <si>
    <t xml:space="preserve">Identifiant de bon de commande</t>
  </si>
  <si>
    <t xml:space="preserve">Identifiant d'un bon de commande référencé, généré par l'Acheteur.</t>
  </si>
  <si>
    <t xml:space="preserve">CHORUS PRO : pour le secteur public, il s'agit de "l'Engagement Juridique". Il est obligatoire pour certains acheteurs. Il convient de se référer à l'annuaire Chorus Pro pour identifier ces acheteurs.</t>
  </si>
  <si>
    <t xml:space="preserve">BT-X-147-00</t>
  </si>
  <si>
    <t xml:space="preserve">Order Date</t>
  </si>
  <si>
    <t xml:space="preserve">/rsm:CrossIndustryInvoice/rsm:SupplyChainTradeTransaction/ram:ApplicableHeaderTradeAgreement/ram:BuyerOrderReferencedDocument/ram:FormattedIssueDateTime</t>
  </si>
  <si>
    <t xml:space="preserve">BT-X-147</t>
  </si>
  <si>
    <t xml:space="preserve">Order Date, value</t>
  </si>
  <si>
    <t xml:space="preserve">/rsm:CrossIndustryInvoice/rsm:SupplyChainTradeTransaction/ram:ApplicableHeaderTradeAgreement/ram:BuyerOrderReferencedDocument/ram:FormattedIssueDateTime/qdt:DateTimeString</t>
  </si>
  <si>
    <t xml:space="preserve">BT-X-147-0</t>
  </si>
  <si>
    <t xml:space="preserve">/rsm:CrossIndustryInvoice/rsm:SupplyChainTradeTransaction/ram:ApplicableHeaderTradeAgreement/ram:BuyerOrderReferencedDocument/ram:FormattedIssueDateTime/qdt:DateTimeString/@format</t>
  </si>
  <si>
    <t xml:space="preserve">BG-X-61</t>
  </si>
  <si>
    <t xml:space="preserve">Details on referenced quotation</t>
  </si>
  <si>
    <t xml:space="preserve">/rsm:CrossIndustryInvoice/rsm:SupplyChainTradeTransaction/ram:ApplicableHeaderTradeAgreement/ram:QuotationReferencedDocument</t>
  </si>
  <si>
    <t xml:space="preserve">Détails sur la cotation référencée</t>
  </si>
  <si>
    <t xml:space="preserve">BT-X-403</t>
  </si>
  <si>
    <t xml:space="preserve">Quotation number</t>
  </si>
  <si>
    <t xml:space="preserve">/rsm:CrossIndustryInvoice/rsm:SupplyChainTradeTransaction/ram:ApplicableHeaderTradeAgreement/ram:QuotationReferencedDocument/ram:IssuerAssignedID</t>
  </si>
  <si>
    <t xml:space="preserve">Numéro de l'offre</t>
  </si>
  <si>
    <t xml:space="preserve">BT-X-404-00</t>
  </si>
  <si>
    <t xml:space="preserve">/rsm:CrossIndustryInvoice/rsm:SupplyChainTradeTransaction/ram:ApplicableHeaderTradeAgreement/ram:QuotationReferencedDocument/ram:FormattedIssueDateTime</t>
  </si>
  <si>
    <t xml:space="preserve">BT-X-404</t>
  </si>
  <si>
    <t xml:space="preserve">/rsm:CrossIndustryInvoice/rsm:SupplyChainTradeTransaction/ram:ApplicableHeaderTradeAgreement/ram:QuotationReferencedDocument/ram:FormattedIssueDateTime/qdt:DateTimeString</t>
  </si>
  <si>
    <t xml:space="preserve">BT-X-404-0</t>
  </si>
  <si>
    <t xml:space="preserve">UNTDID 2379 : 
Value = 102 :CCYYMMDD
Value = 203 :CCYYMMDDHHMM</t>
  </si>
  <si>
    <t xml:space="preserve">/rsm:CrossIndustryInvoice/rsm:SupplyChainTradeTransaction/ram:ApplicableHeaderTradeAgreement/ram:QuotationReferencedDocument/ram:FormattedIssueDateTime/qdt:DateTimeString/@format</t>
  </si>
  <si>
    <t xml:space="preserve">BT-12-00</t>
  </si>
  <si>
    <t xml:space="preserve">Details of the associated contract</t>
  </si>
  <si>
    <t xml:space="preserve">/rsm:CrossIndustryInvoice/rsm:SupplyChainTradeTransaction/ram:ApplicableHeaderTradeAgreement/ram:ContractReferencedDocument</t>
  </si>
  <si>
    <t xml:space="preserve">Details sur un contrat référencé</t>
  </si>
  <si>
    <t xml:space="preserve">BT-12</t>
  </si>
  <si>
    <t xml:space="preserve">Contract reference</t>
  </si>
  <si>
    <t xml:space="preserve">The identification of a contract.</t>
  </si>
  <si>
    <t xml:space="preserve">The contract identifier should be unique in the context of the specific trading relationship and for a defined time period.</t>
  </si>
  <si>
    <t xml:space="preserve">CHORUSPRO : This is the "numéro de Marché" (contract number)</t>
  </si>
  <si>
    <t xml:space="preserve">/rsm:CrossIndustryInvoice/rsm:SupplyChainTradeTransaction/ram:ApplicableHeaderTradeAgreement/ram:ContractReferencedDocument/ram:IssuerAssignedID</t>
  </si>
  <si>
    <t xml:space="preserve">Identifiant de contrat</t>
  </si>
  <si>
    <t xml:space="preserve">Identifiant d'un contrat.</t>
  </si>
  <si>
    <t xml:space="preserve">L'identifiant du contrat devrait être unique pour une relation commerciale spécifique et pour une période de temps définie.</t>
  </si>
  <si>
    <t xml:space="preserve">CHORUS PRO : il s'agit du numéro de Marché</t>
  </si>
  <si>
    <t xml:space="preserve">BT-X-405</t>
  </si>
  <si>
    <t xml:space="preserve">EXT-FR-FE-01</t>
  </si>
  <si>
    <t xml:space="preserve">Type of contract (code)</t>
  </si>
  <si>
    <t xml:space="preserve">Use codes from UNTDID 1153</t>
  </si>
  <si>
    <t xml:space="preserve">CHORUSPRO: To qualify a contract (CT) or a procurement contract "Marché" (BC)</t>
  </si>
  <si>
    <t xml:space="preserve">/rsm:CrossIndustryInvoice/rsm:SupplyChainTradeTransaction/ram:ApplicableHeaderTradeAgreement/ram:ContractReferencedDocument/ram:ReferenceTypeCode</t>
  </si>
  <si>
    <t xml:space="preserve">Type de contrat (code)</t>
  </si>
  <si>
    <t xml:space="preserve">Utiliser les codes de l'UNTDID 1153</t>
  </si>
  <si>
    <t xml:space="preserve">CHORUSPRO : Pour qualifier un contrat (CT) ou un marché (BC)</t>
  </si>
  <si>
    <t xml:space="preserve">BT-X-148-00</t>
  </si>
  <si>
    <t xml:space="preserve">/rsm:CrossIndustryInvoice/rsm:SupplyChainTradeTransaction/ram:ApplicableHeaderTradeAgreement/ram:ContractReferencedDocument/ram:FormattedIssueDateTime</t>
  </si>
  <si>
    <t xml:space="preserve">BT-X-148</t>
  </si>
  <si>
    <t xml:space="preserve">Contract date, value</t>
  </si>
  <si>
    <t xml:space="preserve">/rsm:CrossIndustryInvoice/rsm:SupplyChainTradeTransaction/ram:ApplicableHeaderTradeAgreement/ram:ContractReferencedDocument/ram:FormattedIssueDateTime/qdt:DateTimeString</t>
  </si>
  <si>
    <t xml:space="preserve">BT-X-148-0</t>
  </si>
  <si>
    <t xml:space="preserve">/rsm:CrossIndustryInvoice/rsm:SupplyChainTradeTransaction/ram:ApplicableHeaderTradeAgreement/ram:ContractReferencedDocument/ram:FormattedIssueDateTime/qdt:DateTimeString/@format</t>
  </si>
  <si>
    <t xml:space="preserve">BG-24</t>
  </si>
  <si>
    <t xml:space="preserve">ADDITIONAL SUPPORTING DOCUMENTS</t>
  </si>
  <si>
    <t xml:space="preserve">A group of business terms providing information about additional supporting documents substantiating the claims made in the Invoice.</t>
  </si>
  <si>
    <t xml:space="preserve">The additional supporting documents can be used for both referencing a document number which is expected to be known by the receiver, an external document (referenced by a URL) or as an embedded document (such as a time report in pdf). The option to link to an external document will be needed, for example in the case of large attachments and/or when sensitive information, e.g. person-related services, has to be separated from the Invoice itself.</t>
  </si>
  <si>
    <t xml:space="preserve">CHORUS PRO: If the group "ADDITIONAL SUPPORTING DOCUMENTS" is filled in, one of the following two business terms must be present: Attached Document (BT-125) or External document location (URI) (BT-124)</t>
  </si>
  <si>
    <t xml:space="preserve">/rsm:CrossIndustryInvoice/rsm:SupplyChainTradeTransaction/ram:ApplicableHeaderTradeAgreement/ram:AdditionalReferencedDocument[ram:TypeCode="916"]</t>
  </si>
  <si>
    <t xml:space="preserve">DOCUMENTS JUSTIFICATIFS ADDITIONNELS</t>
  </si>
  <si>
    <t xml:space="preserve">Groupe de termes métiers fournissant des informations sur les documents justificatifs additionnels étayant les demandes formulées dans la Facture.</t>
  </si>
  <si>
    <t xml:space="preserve">Les documents justificatifs additionnels peuvent être utilisés pour référencer un numéro de document censé être connu du Destinataire, un document externe (référencé par une adresse URL) ou un document intégré (tel qu'un relevé périodique au format PDF). Le recours à un lien vers un document externe est nécessaire, par exemple, dans le cas de pièces jointes volumineuses et/ou lorsque des informations sensibles, par exemple, des services liés à la personne, doivent être séparées de la Facture elle-même.</t>
  </si>
  <si>
    <t xml:space="preserve">CHORUS PRO : Si le groupe "DOCUMENTS JUSTIFICATIFS ADDITIONNELS" est renseignée, l’une des deux balises suivantes est obligatoirement renseignée : Contenu (BT-125) ou Identifiant unique (URI) ( BT-124)</t>
  </si>
  <si>
    <t xml:space="preserve">BT-122</t>
  </si>
  <si>
    <t xml:space="preserve">Supporting document reference</t>
  </si>
  <si>
    <t xml:space="preserve">An identifier of the supporting document.</t>
  </si>
  <si>
    <t xml:space="preserve">/rsm:CrossIndustryInvoice/rsm:SupplyChainTradeTransaction/ram:ApplicableHeaderTradeAgreement/ram:AdditionalReferencedDocument[ram:TypeCode="916"]/ram:IssuerAssignedID</t>
  </si>
  <si>
    <t xml:space="preserve">Identifiant de document justificatif</t>
  </si>
  <si>
    <t xml:space="preserve">Identifiant du document justificatif.</t>
  </si>
  <si>
    <t xml:space="preserve">BT-124</t>
  </si>
  <si>
    <t xml:space="preserve">/rsm:CrossIndustryInvoice/rsm:SupplyChainTradeTransaction/ram:ApplicableHeaderTradeAgreement/ram:AdditionalReferencedDocument[ram:TypeCode="916"]/ram:URIID</t>
  </si>
  <si>
    <t xml:space="preserve">BT-122-0</t>
  </si>
  <si>
    <t xml:space="preserve">Referenced document type</t>
  </si>
  <si>
    <t xml:space="preserve">The code  916 "Additional supporting documents" shall be used to refer to the identification of additional supporting  documents (BT-122).</t>
  </si>
  <si>
    <t xml:space="preserve">/rsm:CrossIndustryInvoice/rsm:SupplyChainTradeTransaction/ram:ApplicableHeaderTradeAgreement/ram:AdditionalReferencedDocument[ram:TypeCode="916"]/ram:TypeCode</t>
  </si>
  <si>
    <t xml:space="preserve">Type de document référencé</t>
  </si>
  <si>
    <t xml:space="preserve">Le qualifiant 916 est utilisé pour l'identifiant de document justificatif.</t>
  </si>
  <si>
    <t xml:space="preserve">BT-123</t>
  </si>
  <si>
    <t xml:space="preserve">Supporting document description</t>
  </si>
  <si>
    <t xml:space="preserve">A description of the supporting document.</t>
  </si>
  <si>
    <t xml:space="preserve">Such as: timesheet, usage report etc.</t>
  </si>
  <si>
    <t xml:space="preserve">CHORUS PRO: Chorus Pro allows only two types of attachements: main attachment and additional attachment.
In the case of a PDF / A-3 (Factur-X), only the type of complementary attachment is allowed.</t>
  </si>
  <si>
    <t xml:space="preserve">/rsm:CrossIndustryInvoice/rsm:SupplyChainTradeTransaction/ram:ApplicableHeaderTradeAgreement/ram:AdditionalReferencedDocument[ram:TypeCode="916"]/ram:Name</t>
  </si>
  <si>
    <t xml:space="preserve">Description de document justificatif</t>
  </si>
  <si>
    <t xml:space="preserve">Description du document justificatif.</t>
  </si>
  <si>
    <t xml:space="preserve">Exemple : feuille de temps, rapport d'utilisation, etc.</t>
  </si>
  <si>
    <t xml:space="preserve">CHORUS PRO : Chorus Pro n'autorise que deux types de PJ : pièces-jointe principale et pièce-jointe complémentaire.
Dans le cas d'un PDF/A-3, seul le type pièce-jointe complémentaire est autorisé.</t>
  </si>
  <si>
    <t xml:space="preserve">BT-125</t>
  </si>
  <si>
    <t xml:space="preserve">CHORUS PRO : The attachment must be contained in a ZIP file. The maximum size of the attachment is 100 MB.</t>
  </si>
  <si>
    <t xml:space="preserve">/rsm:CrossIndustryInvoice/rsm:SupplyChainTradeTransaction/ram:ApplicableHeaderTradeAgreement/ram:AdditionalReferencedDocument[ram:TypeCode="916"]/ram:AttachmentBinaryObject</t>
  </si>
  <si>
    <t xml:space="preserve">CHORUS PRO : La pièce jointe doit être contenu dans une archivage au format ZIP, Le poids maximum de la pièce jointe est 100 Mo.</t>
  </si>
  <si>
    <t xml:space="preserve">BT-125-1</t>
  </si>
  <si>
    <t xml:space="preserve">Allowed mime codes:
- application/pdf
- image/png
- image/jpeg
- text/csv
- application/vnd.openxmlformatsofficedocument.spreadsheetml.sheet
- application/vnd.oasis.opendocument.spreadsheet</t>
  </si>
  <si>
    <t xml:space="preserve">/rsm:CrossIndustryInvoice/rsm:SupplyChainTradeTransaction/ram:ApplicableHeaderTradeAgreement/ram:AdditionalReferencedDocument[ram:TypeCode="916"]/ram:AttachmentBinaryObject/@mimeCode</t>
  </si>
  <si>
    <t xml:space="preserve">Codes Mime autorisés : 
- application/pdf
- image/png
- image/jpeg
- text/csv
- application/vnd.openxmlformats
- officedocument.spreadsheetml.sheet
- application/vnd.oasis.opendocument. Spreadsheet</t>
  </si>
  <si>
    <t xml:space="preserve">BT-125-2</t>
  </si>
  <si>
    <t xml:space="preserve">/rsm:CrossIndustryInvoice/rsm:SupplyChainTradeTransaction/ram:ApplicableHeaderTradeAgreement/ram:AdditionalReferencedDocument[ram:TypeCode="916"]/ram:AttachmentBinaryObject/@filename</t>
  </si>
  <si>
    <t xml:space="preserve">BT-X-149-00</t>
  </si>
  <si>
    <t xml:space="preserve">/rsm:CrossIndustryInvoice/rsm:SupplyChainTradeTransaction/ram:ApplicableHeaderTradeAgreement/ram:AdditionalReferencedDocument[ram:TypeCode="916"]/ram:FormattedIssueDateTime</t>
  </si>
  <si>
    <t xml:space="preserve">BT-X-149</t>
  </si>
  <si>
    <t xml:space="preserve">/rsm:CrossIndustryInvoice/rsm:SupplyChainTradeTransaction/ram:ApplicableHeaderTradeAgreement/ram:AdditionalReferencedDocument[ram:TypeCode="916"]/ram:FormattedIssueDateTime/qdt:DateTimeString</t>
  </si>
  <si>
    <t xml:space="preserve">BT-X-149-0</t>
  </si>
  <si>
    <t xml:space="preserve">/rsm:CrossIndustryInvoice/rsm:SupplyChainTradeTransaction/ram:ApplicableHeaderTradeAgreement/ram:AdditionalReferencedDocument[ram:TypeCode="916"]/ram:FormattedIssueDateTime/qdt:DateTimeString/@format</t>
  </si>
  <si>
    <t xml:space="preserve">BT-17-00</t>
  </si>
  <si>
    <t xml:space="preserve">Details on tender or lot reference</t>
  </si>
  <si>
    <t xml:space="preserve">/rsm:CrossIndustryInvoice/rsm:SupplyChainTradeTransaction/ram:ApplicableHeaderTradeAgreement/ram:AdditionalReferencedDocument[ram:TypeCode="50"]</t>
  </si>
  <si>
    <t xml:space="preserve">Use for "TENDER OR LOT REFERENCE" with TypeCode "50"</t>
  </si>
  <si>
    <t xml:space="preserve">Détails de la référence de l'appel d'offres ou du lot</t>
  </si>
  <si>
    <t xml:space="preserve">BT-17</t>
  </si>
  <si>
    <t xml:space="preserve">Tender or lot reference</t>
  </si>
  <si>
    <t xml:space="preserve">The identification of the call for tender or lot the invoice relates to.</t>
  </si>
  <si>
    <t xml:space="preserve">In some countries a reference to the call for tender that has led to the contract shall be provided.</t>
  </si>
  <si>
    <t xml:space="preserve">/rsm:CrossIndustryInvoice/rsm:SupplyChainTradeTransaction/ram:ApplicableHeaderTradeAgreement/ram:AdditionalReferencedDocument[ram:TypeCode="50"]/ram:IssuerAssignedID</t>
  </si>
  <si>
    <t xml:space="preserve">Identifiant d'appel d'offres ou de lot</t>
  </si>
  <si>
    <t xml:space="preserve">Identifiant d'un appel d'offres ou d'un lot</t>
  </si>
  <si>
    <t xml:space="preserve">Dans certains pays, une référence à l'appel d'offres qui a abouti au contrat doit être fournie.</t>
  </si>
  <si>
    <t xml:space="preserve">BT-17-0</t>
  </si>
  <si>
    <t xml:space="preserve">The code 50 "Price/sales catalogue response" shall be used to refer to the tendering or batch. (BT-17)</t>
  </si>
  <si>
    <t xml:space="preserve">/rsm:CrossIndustryInvoice/rsm:SupplyChainTradeTransaction/ram:ApplicableHeaderTradeAgreement/ram:AdditionalReferencedDocument[ram:TypeCode="50"]/ram:TypeCode</t>
  </si>
  <si>
    <t xml:space="preserve">Le qualifiant 50 est utilisé pour l'identifiant d'appel d'offres ou de lot.</t>
  </si>
  <si>
    <t xml:space="preserve">BT-X-556-00</t>
  </si>
  <si>
    <t xml:space="preserve">/rsm:CrossIndustryInvoice/rsm:SupplyChainTradeTransaction/ram:ApplicableHeaderTradeAgreement/ram:AdditionalReferencedDocument[ram:TypeCode="50"]/ram:FormattedIssueDateTime</t>
  </si>
  <si>
    <t xml:space="preserve">BT-X-556</t>
  </si>
  <si>
    <t xml:space="preserve">/rsm:CrossIndustryInvoice/rsm:SupplyChainTradeTransaction/ram:ApplicableHeaderTradeAgreement/ram:AdditionalReferencedDocument[ram:TypeCode="50"]/ram:FormattedIssueDateTime/qdt:DateTimeString</t>
  </si>
  <si>
    <t xml:space="preserve">BT-X-556-0</t>
  </si>
  <si>
    <t xml:space="preserve">/rsm:CrossIndustryInvoice/rsm:SupplyChainTradeTransaction/ram:ApplicableHeaderTradeAgreement/ram:AdditionalReferencedDocument[ram:TypeCode="50"]/ram:FormattedIssueDateTime/qdt:DateTimeString/@format</t>
  </si>
  <si>
    <t xml:space="preserve">BT-18-00</t>
  </si>
  <si>
    <t xml:space="preserve">Details on invoiced object identifier</t>
  </si>
  <si>
    <t xml:space="preserve">/rsm:CrossIndustryInvoice/rsm:SupplyChainTradeTransaction/ram:ApplicableHeaderTradeAgreement/ram:AdditionalReferencedDocument[ram:TypeCode="130"]</t>
  </si>
  <si>
    <t xml:space="preserve">Use for "INVOICED OBJECT IDENTIFIER" with TypeCode "130"</t>
  </si>
  <si>
    <t xml:space="preserve">Détails de l'objet facturé</t>
  </si>
  <si>
    <t xml:space="preserve">BT-18</t>
  </si>
  <si>
    <t xml:space="preserve">Invoiced object identifier</t>
  </si>
  <si>
    <t xml:space="preserve">An identifier for an object on which the invoice is based, given by the Seller.</t>
  </si>
  <si>
    <t xml:space="preserve">It may be a subscription number, telephone number, meter point, vehicle, person etc., as applicable.</t>
  </si>
  <si>
    <t xml:space="preserve">/rsm:CrossIndustryInvoice/rsm:SupplyChainTradeTransaction/ram:ApplicableHeaderTradeAgreement/ram:AdditionalReferencedDocument[ram:TypeCode="130"]/ram:IssuerAssignedID</t>
  </si>
  <si>
    <t xml:space="preserve">Identifiant d'objet facturé</t>
  </si>
  <si>
    <t xml:space="preserve">Identifiant d'un objet sur lequel sont basés l'article ou les données facturés et qui est indiqué par le Vendeur.</t>
  </si>
  <si>
    <t xml:space="preserve">BT-18-0</t>
  </si>
  <si>
    <t xml:space="preserve">The code 130 "invoice data" shall be used to refer to the identifier of an object given by the seller (BT-18).</t>
  </si>
  <si>
    <t xml:space="preserve">/rsm:CrossIndustryInvoice/rsm:SupplyChainTradeTransaction/ram:ApplicableHeaderTradeAgreement/ram:AdditionalReferencedDocument[ram:TypeCode="130"]/ram:TypeCode</t>
  </si>
  <si>
    <t xml:space="preserve">Le qualifiant 130 est utilisé pour l'identifiant d'objet facturé.</t>
  </si>
  <si>
    <t xml:space="preserve">BT-18-1</t>
  </si>
  <si>
    <t xml:space="preserve">The identification scheme identifier of the Invoiced object identifier.</t>
  </si>
  <si>
    <t xml:space="preserve">If it may be not clear for the receiver what scheme is used for the identifier, a onditional scheme identifier should be used that shall be chosen from the UNTDID 1153 code list [6] entries.</t>
  </si>
  <si>
    <t xml:space="preserve">/rsm:CrossIndustryInvoice/rsm:SupplyChainTradeTransaction/ram:ApplicableHeaderTradeAgreement/ram:AdditionalReferencedDocument[ram:TypeCode="130"]/ram:ReferenceTypeCode</t>
  </si>
  <si>
    <t xml:space="preserve">Identifiant du schéma de l'identifiant d'objet facturé</t>
  </si>
  <si>
    <t xml:space="preserve">Si l'identifiant du schéma à utiliser par le destinataire n'est pas évident, un identifiant du schéma conditionnel doit être utilisé parmi les entrées de liste de code UNTDID 1153 [6].</t>
  </si>
  <si>
    <t xml:space="preserve">BT-X-557-00</t>
  </si>
  <si>
    <t xml:space="preserve">/rsm:CrossIndustryInvoice/rsm:SupplyChainTradeTransaction/ram:ApplicableHeaderTradeAgreement/ram:AdditionalReferencedDocument[ram:TypeCode="130"]/ram:FormattedIssueDateTime</t>
  </si>
  <si>
    <t xml:space="preserve">BT-X-557</t>
  </si>
  <si>
    <t xml:space="preserve">/rsm:CrossIndustryInvoice/rsm:SupplyChainTradeTransaction/ram:ApplicableHeaderTradeAgreement/ram:AdditionalReferencedDocument[ram:TypeCode="130"]/ram:FormattedIssueDateTime/qdt:DateTimeString</t>
  </si>
  <si>
    <t xml:space="preserve">BT-X-557-0</t>
  </si>
  <si>
    <t xml:space="preserve">/rsm:CrossIndustryInvoice/rsm:SupplyChainTradeTransaction/ram:ApplicableHeaderTradeAgreement/ram:AdditionalReferencedDocument[ram:TypeCode="130"]/ram:FormattedIssueDateTime/qdt:DateTimeString/@format</t>
  </si>
  <si>
    <t xml:space="preserve">BG-X-62</t>
  </si>
  <si>
    <t xml:space="preserve">EXT-FR-FE-BG-01</t>
  </si>
  <si>
    <t xml:space="preserve">Detailed information about the buyer agent</t>
  </si>
  <si>
    <t xml:space="preserve">/rsm:CrossIndustryInvoice/rsm:SupplyChainTradeTransaction/ram:ApplicableHeaderTradeAgreement/ram:BuyerAgentTradeParty</t>
  </si>
  <si>
    <t xml:space="preserve">Informations détaillées sur l'agent de l'acheteur</t>
  </si>
  <si>
    <t xml:space="preserve">BT-X-408</t>
  </si>
  <si>
    <t xml:space="preserve">/rsm:CrossIndustryInvoice/rsm:SupplyChainTradeTransaction/ram:ApplicableHeaderTradeAgreement/ram:BuyerAgentTradeParty/ram:ID</t>
  </si>
  <si>
    <t xml:space="preserve">BT-X-409</t>
  </si>
  <si>
    <t xml:space="preserve">EXT-FR-FE-06</t>
  </si>
  <si>
    <t xml:space="preserve">/rsm:CrossIndustryInvoice/rsm:SupplyChainTradeTransaction/ram:ApplicableHeaderTradeAgreement/ram:BuyerAgentTradeParty/ram:GlobalID</t>
  </si>
  <si>
    <t xml:space="preserve">BT-X-409-0</t>
  </si>
  <si>
    <t xml:space="preserve">EXT-FR-FE-07</t>
  </si>
  <si>
    <t xml:space="preserve">/rsm:CrossIndustryInvoice/rsm:SupplyChainTradeTransaction/ram:ApplicableHeaderTradeAgreement/ram:BuyerAgentTradeParty/ram:GlobalID/@schemeID</t>
  </si>
  <si>
    <t xml:space="preserve">BT-X-406</t>
  </si>
  <si>
    <t xml:space="preserve">EXT-FR-FE-03</t>
  </si>
  <si>
    <t xml:space="preserve">Name / Company Name</t>
  </si>
  <si>
    <t xml:space="preserve">/rsm:CrossIndustryInvoice/rsm:SupplyChainTradeTransaction/ram:ApplicableHeaderTradeAgreement/ram:BuyerAgentTradeParty/ram:Name</t>
  </si>
  <si>
    <t xml:space="preserve">BT-X-549</t>
  </si>
  <si>
    <t xml:space="preserve">EXT-FR-FE-04</t>
  </si>
  <si>
    <t xml:space="preserve">/rsm:CrossIndustryInvoice/rsm:SupplyChainTradeTransaction/ram:ApplicableHeaderTradeAgreement/ram:BuyerAgentTradeParty/ram:RoleCode</t>
  </si>
  <si>
    <t xml:space="preserve">BG-X-63</t>
  </si>
  <si>
    <t xml:space="preserve">/rsm:CrossIndustryInvoice/rsm:SupplyChainTradeTransaction/ram:ApplicableHeaderTradeAgreement/ram:BuyerAgentTradeParty/ram:SpecifiedLegalOrganization</t>
  </si>
  <si>
    <t xml:space="preserve">BT-X-410</t>
  </si>
  <si>
    <t xml:space="preserve">EXT-FR-FE-08</t>
  </si>
  <si>
    <t xml:space="preserve">The identification scheme identifier of the Buyer Agent legal registration identifier.</t>
  </si>
  <si>
    <t xml:space="preserve">If the identification scheme is used, it must be selected from the entries in the list published by the ISO/IEC 6523 Maintenance Agency.</t>
  </si>
  <si>
    <t xml:space="preserve">/rsm:CrossIndustryInvoice/rsm:SupplyChainTradeTransaction/ram:ApplicableHeaderTradeAgreement/ram:BuyerAgentTradeParty/ram:SpecifiedLegalOrganization/ram:ID</t>
  </si>
  <si>
    <t xml:space="preserve">L'identifiant du schéma d'identification de l'enregistrement légal de l'agent acheteur.</t>
  </si>
  <si>
    <t xml:space="preserve">Si le schéma d'identification est utilisé, il doit être sélectionné parmi les entrées de la liste publiée par l'Agence de maintenance ISO/CEI 6523.</t>
  </si>
  <si>
    <t xml:space="preserve">BT-X-410-0</t>
  </si>
  <si>
    <t xml:space="preserve">EXT-FR-FE-09</t>
  </si>
  <si>
    <t xml:space="preserve">/rsm:CrossIndustryInvoice/rsm:SupplyChainTradeTransaction/ram:ApplicableHeaderTradeAgreement/ram:BuyerAgentTradeParty/ram:SpecifiedLegalOrganization/ram:ID/@schemeID</t>
  </si>
  <si>
    <t xml:space="preserve">BT-X-407</t>
  </si>
  <si>
    <t xml:space="preserve">EXT-FR-FE-05</t>
  </si>
  <si>
    <t xml:space="preserve">/rsm:CrossIndustryInvoice/rsm:SupplyChainTradeTransaction/ram:ApplicableHeaderTradeAgreement/ram:BuyerAgentTradeParty/ram:SpecifiedLegalOrganization/ram:TradingBusinessName</t>
  </si>
  <si>
    <t xml:space="preserve">BG-X-66</t>
  </si>
  <si>
    <t xml:space="preserve">/rsm:CrossIndustryInvoice/rsm:SupplyChainTradeTransaction/ram:ApplicableHeaderTradeAgreement/ram:BuyerAgentTradeParty/ram:SpecifiedLegalOrganization/ram:PostalTradeAddress</t>
  </si>
  <si>
    <t xml:space="preserve">BT-X-426</t>
  </si>
  <si>
    <t xml:space="preserve">/rsm:CrossIndustryInvoice/rsm:SupplyChainTradeTransaction/ram:ApplicableHeaderTradeAgreement/ram:BuyerAgentTradeParty/ram:SpecifiedLegalOrganization/ram:PostalTradeAddress/ram:PostcodeCode</t>
  </si>
  <si>
    <t xml:space="preserve">BT-X-427</t>
  </si>
  <si>
    <t xml:space="preserve">/rsm:CrossIndustryInvoice/rsm:SupplyChainTradeTransaction/ram:ApplicableHeaderTradeAgreement/ram:BuyerAgentTradeParty/ram:SpecifiedLegalOrganization/ram:PostalTradeAddress/ram:LineOne</t>
  </si>
  <si>
    <t xml:space="preserve">BT-X-428</t>
  </si>
  <si>
    <t xml:space="preserve">/rsm:CrossIndustryInvoice/rsm:SupplyChainTradeTransaction/ram:ApplicableHeaderTradeAgreement/ram:BuyerAgentTradeParty/ram:SpecifiedLegalOrganization/ram:PostalTradeAddress/ram:LineTwo</t>
  </si>
  <si>
    <t xml:space="preserve">BT-X-429</t>
  </si>
  <si>
    <t xml:space="preserve">/rsm:CrossIndustryInvoice/rsm:SupplyChainTradeTransaction/ram:ApplicableHeaderTradeAgreement/ram:BuyerAgentTradeParty/ram:SpecifiedLegalOrganization/ram:PostalTradeAddress/ram:LineThree</t>
  </si>
  <si>
    <t xml:space="preserve">BT-X-430</t>
  </si>
  <si>
    <t xml:space="preserve">/rsm:CrossIndustryInvoice/rsm:SupplyChainTradeTransaction/ram:ApplicableHeaderTradeAgreement/ram:BuyerAgentTradeParty/ram:SpecifiedLegalOrganization/ram:PostalTradeAddress/ram:CityName</t>
  </si>
  <si>
    <t xml:space="preserve">BT-X-431</t>
  </si>
  <si>
    <t xml:space="preserve">/rsm:CrossIndustryInvoice/rsm:SupplyChainTradeTransaction/ram:ApplicableHeaderTradeAgreement/ram:BuyerAgentTradeParty/ram:SpecifiedLegalOrganization/ram:PostalTradeAddress/ram:CountryID</t>
  </si>
  <si>
    <t xml:space="preserve">BT-X-432</t>
  </si>
  <si>
    <t xml:space="preserve">/rsm:CrossIndustryInvoice/rsm:SupplyChainTradeTransaction/ram:ApplicableHeaderTradeAgreement/ram:BuyerAgentTradeParty/ram:SpecifiedLegalOrganization/ram:PostalTradeAddress/ram:CountrySubDivisionName</t>
  </si>
  <si>
    <t xml:space="preserve">BG-X-64</t>
  </si>
  <si>
    <t xml:space="preserve">EXT-FR-FE-22</t>
  </si>
  <si>
    <t xml:space="preserve">Detailed contact information of the deviating buyer agent</t>
  </si>
  <si>
    <t xml:space="preserve">/rsm:CrossIndustryInvoice/rsm:SupplyChainTradeTransaction/ram:ApplicableHeaderTradeAgreement/ram:BuyerAgentTradeParty/ram:DefinedTradeContact</t>
  </si>
  <si>
    <t xml:space="preserve">Coordonnées détaillées de l'agent acheteur déviant</t>
  </si>
  <si>
    <t xml:space="preserve">BT-X-413</t>
  </si>
  <si>
    <t xml:space="preserve">EXT-FR-FE-23</t>
  </si>
  <si>
    <t xml:space="preserve">/rsm:CrossIndustryInvoice/rsm:SupplyChainTradeTransaction/ram:ApplicableHeaderTradeAgreement/ram:BuyerAgentTradeParty/ram:DefinedTradeContact/ram:PersonName</t>
  </si>
  <si>
    <t xml:space="preserve">BT-X-414</t>
  </si>
  <si>
    <t xml:space="preserve">/rsm:CrossIndustryInvoice/rsm:SupplyChainTradeTransaction/ram:ApplicableHeaderTradeAgreement/ram:BuyerAgentTradeParty/ram:DefinedTradeContact/ram:DepartmentName</t>
  </si>
  <si>
    <t xml:space="preserve">BT-X-415</t>
  </si>
  <si>
    <t xml:space="preserve">/rsm:CrossIndustryInvoice/rsm:SupplyChainTradeTransaction/ram:ApplicableHeaderTradeAgreement/ram:BuyerAgentTradeParty/ram:DefinedTradeContact/ram:TypeCode</t>
  </si>
  <si>
    <t xml:space="preserve">BT-X-416-00</t>
  </si>
  <si>
    <t xml:space="preserve">/rsm:CrossIndustryInvoice/rsm:SupplyChainTradeTransaction/ram:ApplicableHeaderTradeAgreement/ram:BuyerAgentTradeParty/ram:DefinedTradeContact/ram:TelephoneUniversalCommunication</t>
  </si>
  <si>
    <t xml:space="preserve">BT-X-416</t>
  </si>
  <si>
    <t xml:space="preserve">EXT-FR-FE-24</t>
  </si>
  <si>
    <t xml:space="preserve">/rsm:CrossIndustryInvoice/rsm:SupplyChainTradeTransaction/ram:ApplicableHeaderTradeAgreement/ram:BuyerAgentTradeParty/ram:DefinedTradeContact/ram:TelephoneUniversalCommunication/ram:CompleteNumber</t>
  </si>
  <si>
    <t xml:space="preserve">BT-X-417-00</t>
  </si>
  <si>
    <t xml:space="preserve">/rsm:CrossIndustryInvoice/rsm:SupplyChainTradeTransaction/ram:ApplicableHeaderTradeAgreement/ram:BuyerAgentTradeParty/ram:DefinedTradeContact/ram:FaxUniversalCommunication</t>
  </si>
  <si>
    <t xml:space="preserve">BT-X-417</t>
  </si>
  <si>
    <t xml:space="preserve">/rsm:CrossIndustryInvoice/rsm:SupplyChainTradeTransaction/ram:ApplicableHeaderTradeAgreement/ram:BuyerAgentTradeParty/ram:DefinedTradeContact/ram:FaxUniversalCommunication/ram:CompleteNumber</t>
  </si>
  <si>
    <t xml:space="preserve">BT-X-418-00</t>
  </si>
  <si>
    <t xml:space="preserve">/rsm:CrossIndustryInvoice/rsm:SupplyChainTradeTransaction/ram:ApplicableHeaderTradeAgreement/ram:BuyerAgentTradeParty/ram:DefinedTradeContact/ram:EmailURIUniversalCommunication</t>
  </si>
  <si>
    <t xml:space="preserve">BT-X-418</t>
  </si>
  <si>
    <t xml:space="preserve">EXT-FR-FE-25</t>
  </si>
  <si>
    <t xml:space="preserve">/rsm:CrossIndustryInvoice/rsm:SupplyChainTradeTransaction/ram:ApplicableHeaderTradeAgreement/ram:BuyerAgentTradeParty/ram:DefinedTradeContact/ram:EmailURIUniversalCommunication/ram:URIID</t>
  </si>
  <si>
    <t xml:space="preserve">BG-X-65</t>
  </si>
  <si>
    <t xml:space="preserve">EXT-FR-FE-14</t>
  </si>
  <si>
    <t xml:space="preserve">/rsm:CrossIndustryInvoice/rsm:SupplyChainTradeTransaction/ram:ApplicableHeaderTradeAgreement/ram:BuyerAgentTradeParty/ram:PostalTradeAddress</t>
  </si>
  <si>
    <t xml:space="preserve">BT-X-419</t>
  </si>
  <si>
    <t xml:space="preserve">EXT-FR-FE-18</t>
  </si>
  <si>
    <t xml:space="preserve">/rsm:CrossIndustryInvoice/rsm:SupplyChainTradeTransaction/ram:ApplicableHeaderTradeAgreement/ram:BuyerAgentTradeParty/ram:PostalTradeAddress/ram:PostcodeCode</t>
  </si>
  <si>
    <t xml:space="preserve">BT-X-420</t>
  </si>
  <si>
    <t xml:space="preserve">EXT-FR-FE-15</t>
  </si>
  <si>
    <t xml:space="preserve">/rsm:CrossIndustryInvoice/rsm:SupplyChainTradeTransaction/ram:ApplicableHeaderTradeAgreement/ram:BuyerAgentTradeParty/ram:PostalTradeAddress/ram:LineOne</t>
  </si>
  <si>
    <t xml:space="preserve">BT-X-421</t>
  </si>
  <si>
    <t xml:space="preserve">EXT-FR-FE-16</t>
  </si>
  <si>
    <t xml:space="preserve">/rsm:CrossIndustryInvoice/rsm:SupplyChainTradeTransaction/ram:ApplicableHeaderTradeAgreement/ram:BuyerAgentTradeParty/ram:PostalTradeAddress/ram:LineTwo</t>
  </si>
  <si>
    <t xml:space="preserve">BT-X-422</t>
  </si>
  <si>
    <t xml:space="preserve">EXT-FR-FE-17</t>
  </si>
  <si>
    <t xml:space="preserve">/rsm:CrossIndustryInvoice/rsm:SupplyChainTradeTransaction/ram:ApplicableHeaderTradeAgreement/ram:BuyerAgentTradeParty/ram:PostalTradeAddress/ram:LineThree</t>
  </si>
  <si>
    <t xml:space="preserve">BT-X-423</t>
  </si>
  <si>
    <t xml:space="preserve">EXT-FR-FE-19</t>
  </si>
  <si>
    <t xml:space="preserve">/rsm:CrossIndustryInvoice/rsm:SupplyChainTradeTransaction/ram:ApplicableHeaderTradeAgreement/ram:BuyerAgentTradeParty/ram:PostalTradeAddress/ram:CityName</t>
  </si>
  <si>
    <t xml:space="preserve">BT-X-424</t>
  </si>
  <si>
    <t xml:space="preserve">EXT-FR-FE-21</t>
  </si>
  <si>
    <t xml:space="preserve">/rsm:CrossIndustryInvoice/rsm:SupplyChainTradeTransaction/ram:ApplicableHeaderTradeAgreement/ram:BuyerAgentTradeParty/ram:PostalTradeAddress/ram:CountryID</t>
  </si>
  <si>
    <t xml:space="preserve">BT-X-425</t>
  </si>
  <si>
    <t xml:space="preserve">EXT-FR-FE-20</t>
  </si>
  <si>
    <t xml:space="preserve">/rsm:CrossIndustryInvoice/rsm:SupplyChainTradeTransaction/ram:ApplicableHeaderTradeAgreement/ram:BuyerAgentTradeParty/ram:PostalTradeAddress/ram:CountrySubDivisionName</t>
  </si>
  <si>
    <t xml:space="preserve">BT-X-412-00</t>
  </si>
  <si>
    <t xml:space="preserve">/rsm:CrossIndustryInvoice/rsm:SupplyChainTradeTransaction/ram:ApplicableHeaderTradeAgreement/ram:BuyerAgentTradeParty/ram:URIUniversalCommunication</t>
  </si>
  <si>
    <t xml:space="preserve">BT-X-412</t>
  </si>
  <si>
    <t xml:space="preserve">EXT-FR-FE-12</t>
  </si>
  <si>
    <t xml:space="preserve">/rsm:CrossIndustryInvoice/rsm:SupplyChainTradeTransaction/ram:ApplicableHeaderTradeAgreement/ram:BuyerAgentTradeParty/ram:URIUniversalCommunication/ram:URIID</t>
  </si>
  <si>
    <t xml:space="preserve">BT-X-412-0</t>
  </si>
  <si>
    <t xml:space="preserve">EXT-FR-FE-13</t>
  </si>
  <si>
    <t xml:space="preserve">/rsm:CrossIndustryInvoice/rsm:SupplyChainTradeTransaction/ram:ApplicableHeaderTradeAgreement/ram:BuyerAgentTradeParty/ram:URIUniversalCommunication/ram:URIID/@schemeID</t>
  </si>
  <si>
    <t xml:space="preserve">BT-X-411-00</t>
  </si>
  <si>
    <t xml:space="preserve">/rsm:CrossIndustryInvoice/rsm:SupplyChainTradeTransaction/ram:ApplicableHeaderTradeAgreement/ram:BuyerAgentTradeParty/ram:SpecifiedTaxRegistration</t>
  </si>
  <si>
    <t xml:space="preserve">BT-X-411</t>
  </si>
  <si>
    <t xml:space="preserve">EXT-FR-FE-10</t>
  </si>
  <si>
    <t xml:space="preserve">/rsm:CrossIndustryInvoice/rsm:SupplyChainTradeTransaction/ram:ApplicableHeaderTradeAgreement/ram:BuyerAgentTradeParty/ram:SpecifiedTaxRegistration/ram:ID</t>
  </si>
  <si>
    <t xml:space="preserve">BT-X-411-0</t>
  </si>
  <si>
    <t xml:space="preserve">EXT-FR-FE-11</t>
  </si>
  <si>
    <t xml:space="preserve">/rsm:CrossIndustryInvoice/rsm:SupplyChainTradeTransaction/ram:ApplicableHeaderTradeAgreement/ram:BuyerAgentTradeParty/ram:SpecifiedTaxRegistration/ram:ID/@schemeID</t>
  </si>
  <si>
    <t xml:space="preserve">BT-11-00</t>
  </si>
  <si>
    <t xml:space="preserve">Details about a project reference</t>
  </si>
  <si>
    <t xml:space="preserve">/rsm:CrossIndustryInvoice/rsm:SupplyChainTradeTransaction/ram:ApplicableHeaderTradeAgreement/ram:SpecifiedProcuringProject</t>
  </si>
  <si>
    <t xml:space="preserve">Détails sur un projet référencé</t>
  </si>
  <si>
    <t xml:space="preserve">BT-11</t>
  </si>
  <si>
    <t xml:space="preserve">Project reference</t>
  </si>
  <si>
    <t xml:space="preserve">The identification of the project the invoice refers to.</t>
  </si>
  <si>
    <t xml:space="preserve">/rsm:CrossIndustryInvoice/rsm:SupplyChainTradeTransaction/ram:ApplicableHeaderTradeAgreement/ram:SpecifiedProcuringProject/ram:ID</t>
  </si>
  <si>
    <t xml:space="preserve">Use "Project reference" as default value for Name.</t>
  </si>
  <si>
    <t xml:space="preserve">Référence au projet</t>
  </si>
  <si>
    <t xml:space="preserve">Identification du projet auquel la facture fait référence</t>
  </si>
  <si>
    <t xml:space="preserve">BT-11-0</t>
  </si>
  <si>
    <t xml:space="preserve">Project name</t>
  </si>
  <si>
    <t xml:space="preserve">The identification of the project the invoice refers to</t>
  </si>
  <si>
    <t xml:space="preserve">Default = "Project reference"</t>
  </si>
  <si>
    <t xml:space="preserve">/rsm:CrossIndustryInvoice/rsm:SupplyChainTradeTransaction/ram:ApplicableHeaderTradeAgreement/ram:SpecifiedProcuringProject/ram:Name</t>
  </si>
  <si>
    <t xml:space="preserve">Nom du projet</t>
  </si>
  <si>
    <t xml:space="preserve">Nom du projet référencé</t>
  </si>
  <si>
    <t xml:space="preserve">Utiliser la valeur par défaut "Project reference".</t>
  </si>
  <si>
    <t xml:space="preserve">BG-X-23</t>
  </si>
  <si>
    <t xml:space="preserve">/rsm:CrossIndustryInvoice/rsm:SupplyChainTradeTransaction/ram:ApplicableHeaderTradeAgreement/ram:UltimateCustomerOrderReferencedDocument</t>
  </si>
  <si>
    <t xml:space="preserve">BT-X-150</t>
  </si>
  <si>
    <t xml:space="preserve">Ultimate Customer Order number of the final customer</t>
  </si>
  <si>
    <t xml:space="preserve">/rsm:CrossIndustryInvoice/rsm:SupplyChainTradeTransaction/ram:ApplicableHeaderTradeAgreement/ram:UltimateCustomerOrderReferencedDocument/ram:IssuerAssignedID</t>
  </si>
  <si>
    <t xml:space="preserve">Client final Numéro de commande du client final</t>
  </si>
  <si>
    <t xml:space="preserve">BT-X-151-00</t>
  </si>
  <si>
    <t xml:space="preserve">/rsm:CrossIndustryInvoice/rsm:SupplyChainTradeTransaction/ram:ApplicableHeaderTradeAgreement/ram:UltimateCustomerOrderReferencedDocument/ram:FormattedIssueDateTime</t>
  </si>
  <si>
    <t xml:space="preserve">BT-X-151</t>
  </si>
  <si>
    <t xml:space="preserve">/rsm:CrossIndustryInvoice/rsm:SupplyChainTradeTransaction/ram:ApplicableHeaderTradeAgreement/ram:UltimateCustomerOrderReferencedDocument/ram:FormattedIssueDateTime/qdt:DateTimeString</t>
  </si>
  <si>
    <t xml:space="preserve">BT-X-151-0</t>
  </si>
  <si>
    <t xml:space="preserve">/rsm:CrossIndustryInvoice/rsm:SupplyChainTradeTransaction/ram:ApplicableHeaderTradeAgreement/ram:UltimateCustomerOrderReferencedDocument/ram:FormattedIssueDateTime/qdt:DateTimeString/@format</t>
  </si>
  <si>
    <t xml:space="preserve">BG-13-00</t>
  </si>
  <si>
    <t xml:space="preserve">Grouping of delivery details</t>
  </si>
  <si>
    <t xml:space="preserve">/rsm:CrossIndustryInvoice/rsm:SupplyChainTradeTransaction/ram:ApplicableHeaderTradeDelivery</t>
  </si>
  <si>
    <t xml:space="preserve">Groupe d'informations sur la livraison</t>
  </si>
  <si>
    <t xml:space="preserve">BG-X-24</t>
  </si>
  <si>
    <t xml:space="preserve">Related SupplyChain Consignment</t>
  </si>
  <si>
    <t xml:space="preserve">A consignment, at header level, related to this trade delivery.</t>
  </si>
  <si>
    <t xml:space="preserve">/rsm:CrossIndustryInvoice/rsm:SupplyChainTradeTransaction/ram:ApplicableHeaderTradeDelivery/ram:RelatedSupplyChainConsignment</t>
  </si>
  <si>
    <t xml:space="preserve">Un envoi, au niveau de l'en-tête, lié à cette livraison commerciale.</t>
  </si>
  <si>
    <t xml:space="preserve">BT-X-152-00</t>
  </si>
  <si>
    <t xml:space="preserve">Specified Logistics Transport Movement</t>
  </si>
  <si>
    <t xml:space="preserve">The code specifying the mode, such as air, sea, rail, road or inland waterway, for this logistics transport movement.</t>
  </si>
  <si>
    <t xml:space="preserve">/rsm:CrossIndustryInvoice/rsm:SupplyChainTradeTransaction/ram:ApplicableHeaderTradeDelivery/ram:RelatedSupplyChainConsignment/ram:SpecifiedLogisticsTransportMovement</t>
  </si>
  <si>
    <t xml:space="preserve">Détail sur le mode de transport</t>
  </si>
  <si>
    <t xml:space="preserve">Le code spécifiant le mode, tel que l'aérien, le maritime, le ferroviaire, le routier ou le fluvial, pour ce mouvement de transport logistique.</t>
  </si>
  <si>
    <t xml:space="preserve">BT-X-152</t>
  </si>
  <si>
    <t xml:space="preserve">Delivery method (Code)</t>
  </si>
  <si>
    <t xml:space="preserve">A logistics transport movement specified for this supply chain consignment.</t>
  </si>
  <si>
    <t xml:space="preserve">/rsm:CrossIndustryInvoice/rsm:SupplyChainTradeTransaction/ram:ApplicableHeaderTradeDelivery/ram:RelatedSupplyChainConsignment/ram:SpecifiedLogisticsTransportMovement/ram:ModeCode</t>
  </si>
  <si>
    <t xml:space="preserve">Mode de transport en code</t>
  </si>
  <si>
    <t xml:space="preserve">BG-13</t>
  </si>
  <si>
    <t xml:space="preserve">DELIVERY INFORMATION</t>
  </si>
  <si>
    <t xml:space="preserve">A group of business terms providing information about where and when the goods and services invoiced are delivered.</t>
  </si>
  <si>
    <t xml:space="preserve">/rsm:CrossIndustryInvoice/rsm:SupplyChainTradeTransaction/ram:ApplicableHeaderTradeDelivery/ram:ShipToTradeParty</t>
  </si>
  <si>
    <t xml:space="preserve">INFORMATIONS CONCERNANT LA LIVRAISON</t>
  </si>
  <si>
    <t xml:space="preserve">Groupe de termes métiers fournissant des informations sur le lieu et la date auxquels les biens et services facturés sont livrés.</t>
  </si>
  <si>
    <t xml:space="preserve">BT-71</t>
  </si>
  <si>
    <t xml:space="preserve">Deliver to location identifier</t>
  </si>
  <si>
    <t xml:space="preserve">An identifier for the location at which the goods and services are delivered.</t>
  </si>
  <si>
    <t xml:space="preserve">If no scheme is specified, it should be known by Buyer and Seller, e.g. a previously exchanged Buyer or Seller assigned identifier.</t>
  </si>
  <si>
    <t xml:space="preserve">/rsm:CrossIndustryInvoice/rsm:SupplyChainTradeTransaction/ram:ApplicableHeaderTradeDelivery/ram:ShipToTradeParty/ram:ID</t>
  </si>
  <si>
    <t xml:space="preserve">Identifiant de l'établissement de livraison</t>
  </si>
  <si>
    <t xml:space="preserve">Identifiant de l'établissement où les biens et services sont livrés.</t>
  </si>
  <si>
    <t xml:space="preserve">Si aucun schéma d'identification n'est précisé, il devrait être connu de l'Acheteur et du Vendeur, par exemple un identifiant précédemment échangé, attribué par l'acheteur ou le vendeur.</t>
  </si>
  <si>
    <t xml:space="preserve">BT-71-0</t>
  </si>
  <si>
    <t xml:space="preserve">Deliver to location global identifier</t>
  </si>
  <si>
    <t xml:space="preserve">/rsm:CrossIndustryInvoice/rsm:SupplyChainTradeTransaction/ram:ApplicableHeaderTradeDelivery/ram:ShipToTradeParty/ram:GlobalID</t>
  </si>
  <si>
    <t xml:space="preserve">BT-71-1</t>
  </si>
  <si>
    <t xml:space="preserve">The identification scheme identifier of the Deliver to location identifier.</t>
  </si>
  <si>
    <t xml:space="preserve">/rsm:CrossIndustryInvoice/rsm:SupplyChainTradeTransaction/ram:ApplicableHeaderTradeDelivery/ram:ShipToTradeParty/ram:GlobalID/@schemeID</t>
  </si>
  <si>
    <t xml:space="preserve">Identifiant du schéma de l'identifiant de l'établissement de livraison</t>
  </si>
  <si>
    <t xml:space="preserve">BT-70</t>
  </si>
  <si>
    <t xml:space="preserve">Deliver to party name</t>
  </si>
  <si>
    <t xml:space="preserve">The name of the party to which the goods and services are delivered.</t>
  </si>
  <si>
    <t xml:space="preserve">Shall be used if the Deliver to party is different from the Buyer.</t>
  </si>
  <si>
    <t xml:space="preserve">/rsm:CrossIndustryInvoice/rsm:SupplyChainTradeTransaction/ram:ApplicableHeaderTradeDelivery/ram:ShipToTradeParty/ram:Name</t>
  </si>
  <si>
    <t xml:space="preserve">Nom de l’intervenant à livrer</t>
  </si>
  <si>
    <t xml:space="preserve">Nom de la partie à laquelle les biens et services sont livrés.</t>
  </si>
  <si>
    <t xml:space="preserve">Doit être utilisé si l’Intervenant à livrer est différent de l'Acheteur.</t>
  </si>
  <si>
    <t xml:space="preserve">BT-X-550</t>
  </si>
  <si>
    <t xml:space="preserve">To be chosen from UNTDID 3035, for instance:
DL: Factor
DS: Distributor
MOP: Market operator</t>
  </si>
  <si>
    <t xml:space="preserve">/rsm:CrossIndustryInvoice/rsm:SupplyChainTradeTransaction/ram:ApplicableHeaderTradeDelivery/ram:ShipToTradeParty/ram:RoleCode</t>
  </si>
  <si>
    <t xml:space="preserve">A choisir dans l'UNTDID 3035, par exemple :
DL : Facteur
DS : Distributeur
MOP : Opérateur de marché</t>
  </si>
  <si>
    <t xml:space="preserve">BG-X-25</t>
  </si>
  <si>
    <t xml:space="preserve">/rsm:CrossIndustryInvoice/rsm:SupplyChainTradeTransaction/ram:ApplicableHeaderTradeDelivery/ram:ShipToTradeParty/ram:SpecifiedLegalOrganization</t>
  </si>
  <si>
    <t xml:space="preserve">BT-X-153</t>
  </si>
  <si>
    <t xml:space="preserve">/rsm:CrossIndustryInvoice/rsm:SupplyChainTradeTransaction/ram:ApplicableHeaderTradeDelivery/ram:ShipToTradeParty/ram:SpecifiedLegalOrganization/ram:ID</t>
  </si>
  <si>
    <t xml:space="preserve">BT-X-153-0</t>
  </si>
  <si>
    <t xml:space="preserve">/rsm:CrossIndustryInvoice/rsm:SupplyChainTradeTransaction/ram:ApplicableHeaderTradeDelivery/ram:ShipToTradeParty/ram:SpecifiedLegalOrganization/ram:ID/@schemeID</t>
  </si>
  <si>
    <t xml:space="preserve">BT-X-154</t>
  </si>
  <si>
    <t xml:space="preserve">/rsm:CrossIndustryInvoice/rsm:SupplyChainTradeTransaction/ram:ApplicableHeaderTradeDelivery/ram:ShipToTradeParty/ram:SpecifiedLegalOrganization/ram:TradingBusinessName</t>
  </si>
  <si>
    <t xml:space="preserve">BG-X-67</t>
  </si>
  <si>
    <t xml:space="preserve">/rsm:CrossIndustryInvoice/rsm:SupplyChainTradeTransaction/ram:ApplicableHeaderTradeDelivery/ram:ShipToTradeParty/ram:SpecifiedLegalOrganization/ram:PostalTradeAddress</t>
  </si>
  <si>
    <t xml:space="preserve">BT-X-433</t>
  </si>
  <si>
    <t xml:space="preserve">/rsm:CrossIndustryInvoice/rsm:SupplyChainTradeTransaction/ram:ApplicableHeaderTradeDelivery/ram:ShipToTradeParty/ram:SpecifiedLegalOrganization/ram:PostalTradeAddress/ram:PostcodeCode</t>
  </si>
  <si>
    <t xml:space="preserve">BT-X-434</t>
  </si>
  <si>
    <t xml:space="preserve">/rsm:CrossIndustryInvoice/rsm:SupplyChainTradeTransaction/ram:ApplicableHeaderTradeDelivery/ram:ShipToTradeParty/ram:SpecifiedLegalOrganization/ram:PostalTradeAddress/ram:LineOne</t>
  </si>
  <si>
    <t xml:space="preserve">BT-X-435</t>
  </si>
  <si>
    <t xml:space="preserve">/rsm:CrossIndustryInvoice/rsm:SupplyChainTradeTransaction/ram:ApplicableHeaderTradeDelivery/ram:ShipToTradeParty/ram:SpecifiedLegalOrganization/ram:PostalTradeAddress/ram:LineTwo</t>
  </si>
  <si>
    <t xml:space="preserve">BT-X-436</t>
  </si>
  <si>
    <t xml:space="preserve">/rsm:CrossIndustryInvoice/rsm:SupplyChainTradeTransaction/ram:ApplicableHeaderTradeDelivery/ram:ShipToTradeParty/ram:SpecifiedLegalOrganization/ram:PostalTradeAddress/ram:LineThree</t>
  </si>
  <si>
    <t xml:space="preserve">BT-X-437</t>
  </si>
  <si>
    <t xml:space="preserve">/rsm:CrossIndustryInvoice/rsm:SupplyChainTradeTransaction/ram:ApplicableHeaderTradeDelivery/ram:ShipToTradeParty/ram:SpecifiedLegalOrganization/ram:PostalTradeAddress/ram:CityName</t>
  </si>
  <si>
    <t xml:space="preserve">BT-X-438</t>
  </si>
  <si>
    <t xml:space="preserve">/rsm:CrossIndustryInvoice/rsm:SupplyChainTradeTransaction/ram:ApplicableHeaderTradeDelivery/ram:ShipToTradeParty/ram:SpecifiedLegalOrganization/ram:PostalTradeAddress/ram:CountryID</t>
  </si>
  <si>
    <t xml:space="preserve">BT-X-439</t>
  </si>
  <si>
    <t xml:space="preserve">/rsm:CrossIndustryInvoice/rsm:SupplyChainTradeTransaction/ram:ApplicableHeaderTradeDelivery/ram:ShipToTradeParty/ram:SpecifiedLegalOrganization/ram:PostalTradeAddress/ram:CountrySubDivisionName</t>
  </si>
  <si>
    <t xml:space="preserve">BG-X-26</t>
  </si>
  <si>
    <t xml:space="preserve">/rsm:CrossIndustryInvoice/rsm:SupplyChainTradeTransaction/ram:ApplicableHeaderTradeDelivery/ram:ShipToTradeParty/ram:DefinedTradeContact</t>
  </si>
  <si>
    <t xml:space="preserve">BT-X-155</t>
  </si>
  <si>
    <t xml:space="preserve">/rsm:CrossIndustryInvoice/rsm:SupplyChainTradeTransaction/ram:ApplicableHeaderTradeDelivery/ram:ShipToTradeParty/ram:DefinedTradeContact/ram:PersonName</t>
  </si>
  <si>
    <t xml:space="preserve">BT-X-156</t>
  </si>
  <si>
    <t xml:space="preserve">/rsm:CrossIndustryInvoice/rsm:SupplyChainTradeTransaction/ram:ApplicableHeaderTradeDelivery/ram:ShipToTradeParty/ram:DefinedTradeContact/ram:DepartmentName</t>
  </si>
  <si>
    <t xml:space="preserve">BT-X-321</t>
  </si>
  <si>
    <t xml:space="preserve">/rsm:CrossIndustryInvoice/rsm:SupplyChainTradeTransaction/ram:ApplicableHeaderTradeDelivery/ram:ShipToTradeParty/ram:DefinedTradeContact/ram:TypeCode</t>
  </si>
  <si>
    <t xml:space="preserve">BT-X-157-00</t>
  </si>
  <si>
    <t xml:space="preserve">/rsm:CrossIndustryInvoice/rsm:SupplyChainTradeTransaction/ram:ApplicableHeaderTradeDelivery/ram:ShipToTradeParty/ram:DefinedTradeContact/ram:TelephoneUniversalCommunication</t>
  </si>
  <si>
    <t xml:space="preserve">BT-X-157</t>
  </si>
  <si>
    <t xml:space="preserve">/rsm:CrossIndustryInvoice/rsm:SupplyChainTradeTransaction/ram:ApplicableHeaderTradeDelivery/ram:ShipToTradeParty/ram:DefinedTradeContact/ram:TelephoneUniversalCommunication/ram:CompleteNumber</t>
  </si>
  <si>
    <t xml:space="preserve">BT-X-158-00</t>
  </si>
  <si>
    <t xml:space="preserve">/rsm:CrossIndustryInvoice/rsm:SupplyChainTradeTransaction/ram:ApplicableHeaderTradeDelivery/ram:ShipToTradeParty/ram:DefinedTradeContact/ram:FaxUniversalCommunication</t>
  </si>
  <si>
    <t xml:space="preserve">BT-X-158</t>
  </si>
  <si>
    <t xml:space="preserve">/rsm:CrossIndustryInvoice/rsm:SupplyChainTradeTransaction/ram:ApplicableHeaderTradeDelivery/ram:ShipToTradeParty/ram:DefinedTradeContact/ram:FaxUniversalCommunication/ram:CompleteNumber</t>
  </si>
  <si>
    <t xml:space="preserve">BT-X-159-00</t>
  </si>
  <si>
    <t xml:space="preserve">/rsm:CrossIndustryInvoice/rsm:SupplyChainTradeTransaction/ram:ApplicableHeaderTradeDelivery/ram:ShipToTradeParty/ram:DefinedTradeContact/ram:EmailURIUniversalCommunication</t>
  </si>
  <si>
    <t xml:space="preserve">BT-X-159</t>
  </si>
  <si>
    <t xml:space="preserve">/rsm:CrossIndustryInvoice/rsm:SupplyChainTradeTransaction/ram:ApplicableHeaderTradeDelivery/ram:ShipToTradeParty/ram:DefinedTradeContact/ram:EmailURIUniversalCommunication/ram:URIID</t>
  </si>
  <si>
    <t xml:space="preserve">BG-15</t>
  </si>
  <si>
    <t xml:space="preserve">DELIVER TO ADDRESS</t>
  </si>
  <si>
    <t xml:space="preserve">A group of business terms providing information about the address to which goods and services invoiced were or are delivered.</t>
  </si>
  <si>
    <t xml:space="preserve">In the case of pick-up, the deliver to address is the pick-up address. Sufficient components of the address are to be filled to comply with legal requirements.</t>
  </si>
  <si>
    <t xml:space="preserve">/rsm:CrossIndustryInvoice/rsm:SupplyChainTradeTransaction/ram:ApplicableHeaderTradeDelivery/ram:ShipToTradeParty/ram:PostalTradeAddress</t>
  </si>
  <si>
    <t xml:space="preserve">ADRESSE DE LIVRAISON</t>
  </si>
  <si>
    <t xml:space="preserve">Groupe de termes métiers fournissant des informations sur l'adresse à laquelle les biens et services facturés ont été ou sont livrés.</t>
  </si>
  <si>
    <t xml:space="preserve">Dans le cas de l'enlèvement, l'adresse du lieu de livraison est l'adresse d'enlèvement. Les éléments pertinents de l'adresse doivent être remplis pour se conformer aux exigences légales.</t>
  </si>
  <si>
    <t xml:space="preserve">BT-78</t>
  </si>
  <si>
    <t xml:space="preserve">Deliver to post code</t>
  </si>
  <si>
    <t xml:space="preserve">/rsm:CrossIndustryInvoice/rsm:SupplyChainTradeTransaction/ram:ApplicableHeaderTradeDelivery/ram:ShipToTradeParty/ram:PostalTradeAddress/ram:PostcodeCode</t>
  </si>
  <si>
    <t xml:space="preserve">Code postal de livraison</t>
  </si>
  <si>
    <t xml:space="preserve">BT-75</t>
  </si>
  <si>
    <t xml:space="preserve">Deliver to address line 1</t>
  </si>
  <si>
    <t xml:space="preserve">Usually the street name and number.</t>
  </si>
  <si>
    <t xml:space="preserve">/rsm:CrossIndustryInvoice/rsm:SupplyChainTradeTransaction/ram:ApplicableHeaderTradeDelivery/ram:ShipToTradeParty/ram:PostalTradeAddress/ram:LineOne</t>
  </si>
  <si>
    <t xml:space="preserve">Adresse de livraison - Ligne 1</t>
  </si>
  <si>
    <t xml:space="preserve">Il s'agit généralement des nom et numéro de la rue ou de la boîte postale.</t>
  </si>
  <si>
    <t xml:space="preserve">BT-76</t>
  </si>
  <si>
    <t xml:space="preserve">Deliver to address line 2</t>
  </si>
  <si>
    <t xml:space="preserve">/rsm:CrossIndustryInvoice/rsm:SupplyChainTradeTransaction/ram:ApplicableHeaderTradeDelivery/ram:ShipToTradeParty/ram:PostalTradeAddress/ram:LineTwo</t>
  </si>
  <si>
    <t xml:space="preserve">Adresse de livraison - Ligne 2</t>
  </si>
  <si>
    <t xml:space="preserve">BT-165</t>
  </si>
  <si>
    <t xml:space="preserve">Deliver to address line 3</t>
  </si>
  <si>
    <t xml:space="preserve">/rsm:CrossIndustryInvoice/rsm:SupplyChainTradeTransaction/ram:ApplicableHeaderTradeDelivery/ram:ShipToTradeParty/ram:PostalTradeAddress/ram:LineThree</t>
  </si>
  <si>
    <t xml:space="preserve">Adresse de livraison - Ligne 3</t>
  </si>
  <si>
    <t xml:space="preserve">BT-77</t>
  </si>
  <si>
    <t xml:space="preserve">Deliver to city</t>
  </si>
  <si>
    <t xml:space="preserve">The common name of the city, town or village, where the deliver to address is located.</t>
  </si>
  <si>
    <t xml:space="preserve">/rsm:CrossIndustryInvoice/rsm:SupplyChainTradeTransaction/ram:ApplicableHeaderTradeDelivery/ram:ShipToTradeParty/ram:PostalTradeAddress/ram:CityName</t>
  </si>
  <si>
    <t xml:space="preserve">Localité de livraison</t>
  </si>
  <si>
    <t xml:space="preserve">Nom usuel de la commune, ville ou village, dans laquelle se trouve l'adresse de livraison.</t>
  </si>
  <si>
    <t xml:space="preserve">BT-80</t>
  </si>
  <si>
    <t xml:space="preserve">Deliver to country code</t>
  </si>
  <si>
    <t xml:space="preserve">/rsm:CrossIndustryInvoice/rsm:SupplyChainTradeTransaction/ram:ApplicableHeaderTradeDelivery/ram:ShipToTradeParty/ram:PostalTradeAddress/ram:CountryID</t>
  </si>
  <si>
    <t xml:space="preserve">Code du pays de livraison</t>
  </si>
  <si>
    <t xml:space="preserve">BT-79</t>
  </si>
  <si>
    <t xml:space="preserve">Deliver to country subdivision</t>
  </si>
  <si>
    <t xml:space="preserve">/rsm:CrossIndustryInvoice/rsm:SupplyChainTradeTransaction/ram:ApplicableHeaderTradeDelivery/ram:ShipToTradeParty/ram:PostalTradeAddress/ram:CountrySubDivisionName</t>
  </si>
  <si>
    <t xml:space="preserve">Subdivision du pays de livraison</t>
  </si>
  <si>
    <t xml:space="preserve">BT-X-160-00</t>
  </si>
  <si>
    <t xml:space="preserve">/rsm:CrossIndustryInvoice/rsm:SupplyChainTradeTransaction/ram:ApplicableHeaderTradeDelivery/ram:ShipToTradeParty/ram:URIUniversalCommunication</t>
  </si>
  <si>
    <t xml:space="preserve">BT-X-160</t>
  </si>
  <si>
    <t xml:space="preserve">/rsm:CrossIndustryInvoice/rsm:SupplyChainTradeTransaction/ram:ApplicableHeaderTradeDelivery/ram:ShipToTradeParty/ram:URIUniversalCommunication/ram:URIID</t>
  </si>
  <si>
    <t xml:space="preserve">BT-X-160-0</t>
  </si>
  <si>
    <t xml:space="preserve">/rsm:CrossIndustryInvoice/rsm:SupplyChainTradeTransaction/ram:ApplicableHeaderTradeDelivery/ram:ShipToTradeParty/ram:URIUniversalCommunication/ram:URIID/@schemeID</t>
  </si>
  <si>
    <t xml:space="preserve">BT-X-161-00</t>
  </si>
  <si>
    <t xml:space="preserve">/rsm:CrossIndustryInvoice/rsm:SupplyChainTradeTransaction/ram:ApplicableHeaderTradeDelivery/ram:ShipToTradeParty/ram:SpecifiedTaxRegistration</t>
  </si>
  <si>
    <t xml:space="preserve">BT-X-161</t>
  </si>
  <si>
    <t xml:space="preserve">VAT identifier</t>
  </si>
  <si>
    <t xml:space="preserve">/rsm:CrossIndustryInvoice/rsm:SupplyChainTradeTransaction/ram:ApplicableHeaderTradeDelivery/ram:ShipToTradeParty/ram:SpecifiedTaxRegistration/ram:ID</t>
  </si>
  <si>
    <t xml:space="preserve">Identifiant à la TVA</t>
  </si>
  <si>
    <t xml:space="preserve">BT-X-161-0</t>
  </si>
  <si>
    <t xml:space="preserve">/rsm:CrossIndustryInvoice/rsm:SupplyChainTradeTransaction/ram:ApplicableHeaderTradeDelivery/ram:ShipToTradeParty/ram:SpecifiedTaxRegistration/ram:ID/@schemeID</t>
  </si>
  <si>
    <t xml:space="preserve">BG-X-27</t>
  </si>
  <si>
    <t xml:space="preserve">Detailed information about the final recipient</t>
  </si>
  <si>
    <t xml:space="preserve">/rsm:CrossIndustryInvoice/rsm:SupplyChainTradeTransaction/ram:ApplicableHeaderTradeDelivery/ram:UltimateShipToTradeParty</t>
  </si>
  <si>
    <t xml:space="preserve">BT-X-162</t>
  </si>
  <si>
    <t xml:space="preserve">/rsm:CrossIndustryInvoice/rsm:SupplyChainTradeTransaction/ram:ApplicableHeaderTradeDelivery/ram:UltimateShipToTradeParty/ram:ID</t>
  </si>
  <si>
    <t xml:space="preserve">Identifiant du lieu de livraison final</t>
  </si>
  <si>
    <t xml:space="preserve">BT-X-163</t>
  </si>
  <si>
    <t xml:space="preserve">/rsm:CrossIndustryInvoice/rsm:SupplyChainTradeTransaction/ram:ApplicableHeaderTradeDelivery/ram:UltimateShipToTradeParty/ram:GlobalID</t>
  </si>
  <si>
    <t xml:space="preserve">Identifiant global du lieu final de livraison</t>
  </si>
  <si>
    <t xml:space="preserve">BT-X-163-0</t>
  </si>
  <si>
    <t xml:space="preserve">/rsm:CrossIndustryInvoice/rsm:SupplyChainTradeTransaction/ram:ApplicableHeaderTradeDelivery/ram:UltimateShipToTradeParty/ram:GlobalID/@schemeID</t>
  </si>
  <si>
    <t xml:space="preserve">BT-X-164</t>
  </si>
  <si>
    <t xml:space="preserve">/rsm:CrossIndustryInvoice/rsm:SupplyChainTradeTransaction/ram:ApplicableHeaderTradeDelivery/ram:UltimateShipToTradeParty/ram:Name</t>
  </si>
  <si>
    <t xml:space="preserve">BT-X-551</t>
  </si>
  <si>
    <t xml:space="preserve">/rsm:CrossIndustryInvoice/rsm:SupplyChainTradeTransaction/ram:ApplicableHeaderTradeDelivery/ram:UltimateShipToTradeParty/ram:RoleCode</t>
  </si>
  <si>
    <t xml:space="preserve">BT-X-165-00</t>
  </si>
  <si>
    <t xml:space="preserve">/rsm:CrossIndustryInvoice/rsm:SupplyChainTradeTransaction/ram:ApplicableHeaderTradeDelivery/ram:UltimateShipToTradeParty/ram:SpecifiedLegalOrganization</t>
  </si>
  <si>
    <t xml:space="preserve">BT-X-165</t>
  </si>
  <si>
    <t xml:space="preserve">/rsm:CrossIndustryInvoice/rsm:SupplyChainTradeTransaction/ram:ApplicableHeaderTradeDelivery/ram:UltimateShipToTradeParty/ram:SpecifiedLegalOrganization/ram:ID</t>
  </si>
  <si>
    <t xml:space="preserve">BT-X-165-0</t>
  </si>
  <si>
    <t xml:space="preserve">/rsm:CrossIndustryInvoice/rsm:SupplyChainTradeTransaction/ram:ApplicableHeaderTradeDelivery/ram:UltimateShipToTradeParty/ram:SpecifiedLegalOrganization/ram:ID/@schemeID</t>
  </si>
  <si>
    <t xml:space="preserve">BT-X-166</t>
  </si>
  <si>
    <t xml:space="preserve">/rsm:CrossIndustryInvoice/rsm:SupplyChainTradeTransaction/ram:ApplicableHeaderTradeDelivery/ram:UltimateShipToTradeParty/ram:SpecifiedLegalOrganization/ram:TradingBusinessName</t>
  </si>
  <si>
    <t xml:space="preserve">BG-X-68</t>
  </si>
  <si>
    <t xml:space="preserve">/rsm:CrossIndustryInvoice/rsm:SupplyChainTradeTransaction/ram:ApplicableHeaderTradeDelivery/ram:UltimateShipToTradeParty/ram:SpecifiedLegalOrganization/ram:PostalTradeAddress</t>
  </si>
  <si>
    <t xml:space="preserve">BT-X-440</t>
  </si>
  <si>
    <t xml:space="preserve">/rsm:CrossIndustryInvoice/rsm:SupplyChainTradeTransaction/ram:ApplicableHeaderTradeDelivery/ram:UltimateShipToTradeParty/ram:SpecifiedLegalOrganization/ram:PostalTradeAddress/ram:PostcodeCode</t>
  </si>
  <si>
    <t xml:space="preserve">BT-X-441</t>
  </si>
  <si>
    <t xml:space="preserve">/rsm:CrossIndustryInvoice/rsm:SupplyChainTradeTransaction/ram:ApplicableHeaderTradeDelivery/ram:UltimateShipToTradeParty/ram:SpecifiedLegalOrganization/ram:PostalTradeAddress/ram:LineOne</t>
  </si>
  <si>
    <t xml:space="preserve">BT-X-442</t>
  </si>
  <si>
    <t xml:space="preserve">/rsm:CrossIndustryInvoice/rsm:SupplyChainTradeTransaction/ram:ApplicableHeaderTradeDelivery/ram:UltimateShipToTradeParty/ram:SpecifiedLegalOrganization/ram:PostalTradeAddress/ram:LineTwo</t>
  </si>
  <si>
    <t xml:space="preserve">BT-X-443</t>
  </si>
  <si>
    <t xml:space="preserve">/rsm:CrossIndustryInvoice/rsm:SupplyChainTradeTransaction/ram:ApplicableHeaderTradeDelivery/ram:UltimateShipToTradeParty/ram:SpecifiedLegalOrganization/ram:PostalTradeAddress/ram:LineThree</t>
  </si>
  <si>
    <t xml:space="preserve">BT-X-444</t>
  </si>
  <si>
    <t xml:space="preserve">/rsm:CrossIndustryInvoice/rsm:SupplyChainTradeTransaction/ram:ApplicableHeaderTradeDelivery/ram:UltimateShipToTradeParty/ram:SpecifiedLegalOrganization/ram:PostalTradeAddress/ram:CityName</t>
  </si>
  <si>
    <t xml:space="preserve">BT-X-445</t>
  </si>
  <si>
    <t xml:space="preserve">/rsm:CrossIndustryInvoice/rsm:SupplyChainTradeTransaction/ram:ApplicableHeaderTradeDelivery/ram:UltimateShipToTradeParty/ram:SpecifiedLegalOrganization/ram:PostalTradeAddress/ram:CountryID</t>
  </si>
  <si>
    <t xml:space="preserve">BT-X-446</t>
  </si>
  <si>
    <t xml:space="preserve">/rsm:CrossIndustryInvoice/rsm:SupplyChainTradeTransaction/ram:ApplicableHeaderTradeDelivery/ram:UltimateShipToTradeParty/ram:SpecifiedLegalOrganization/ram:PostalTradeAddress/ram:CountrySubDivisionName</t>
  </si>
  <si>
    <t xml:space="preserve">BG-X-28</t>
  </si>
  <si>
    <t xml:space="preserve">/rsm:CrossIndustryInvoice/rsm:SupplyChainTradeTransaction/ram:ApplicableHeaderTradeDelivery/ram:UltimateShipToTradeParty/ram:DefinedTradeContact</t>
  </si>
  <si>
    <t xml:space="preserve">BT-X-167</t>
  </si>
  <si>
    <t xml:space="preserve">/rsm:CrossIndustryInvoice/rsm:SupplyChainTradeTransaction/ram:ApplicableHeaderTradeDelivery/ram:UltimateShipToTradeParty/ram:DefinedTradeContact/ram:PersonName</t>
  </si>
  <si>
    <t xml:space="preserve">BT-X-168</t>
  </si>
  <si>
    <t xml:space="preserve">/rsm:CrossIndustryInvoice/rsm:SupplyChainTradeTransaction/ram:ApplicableHeaderTradeDelivery/ram:UltimateShipToTradeParty/ram:DefinedTradeContact/ram:DepartmentName</t>
  </si>
  <si>
    <t xml:space="preserve">BT-X-322</t>
  </si>
  <si>
    <t xml:space="preserve">/rsm:CrossIndustryInvoice/rsm:SupplyChainTradeTransaction/ram:ApplicableHeaderTradeDelivery/ram:UltimateShipToTradeParty/ram:DefinedTradeContact/ram:TypeCode</t>
  </si>
  <si>
    <t xml:space="preserve">BT-X-169-00</t>
  </si>
  <si>
    <t xml:space="preserve">/rsm:CrossIndustryInvoice/rsm:SupplyChainTradeTransaction/ram:ApplicableHeaderTradeDelivery/ram:UltimateShipToTradeParty/ram:DefinedTradeContact/ram:TelephoneUniversalCommunication</t>
  </si>
  <si>
    <t xml:space="preserve">BT-X-169</t>
  </si>
  <si>
    <t xml:space="preserve">/rsm:CrossIndustryInvoice/rsm:SupplyChainTradeTransaction/ram:ApplicableHeaderTradeDelivery/ram:UltimateShipToTradeParty/ram:DefinedTradeContact/ram:TelephoneUniversalCommunication/ram:CompleteNumber</t>
  </si>
  <si>
    <t xml:space="preserve">BT-X-170-00</t>
  </si>
  <si>
    <t xml:space="preserve">/rsm:CrossIndustryInvoice/rsm:SupplyChainTradeTransaction/ram:ApplicableHeaderTradeDelivery/ram:UltimateShipToTradeParty/ram:DefinedTradeContact/ram:FaxUniversalCommunication</t>
  </si>
  <si>
    <t xml:space="preserve">BT-X-170</t>
  </si>
  <si>
    <t xml:space="preserve">/rsm:CrossIndustryInvoice/rsm:SupplyChainTradeTransaction/ram:ApplicableHeaderTradeDelivery/ram:UltimateShipToTradeParty/ram:DefinedTradeContact/ram:FaxUniversalCommunication/ram:CompleteNumber</t>
  </si>
  <si>
    <t xml:space="preserve">BT-X-171-00</t>
  </si>
  <si>
    <t xml:space="preserve">/rsm:CrossIndustryInvoice/rsm:SupplyChainTradeTransaction/ram:ApplicableHeaderTradeDelivery/ram:UltimateShipToTradeParty/ram:DefinedTradeContact/ram:EmailURIUniversalCommunication</t>
  </si>
  <si>
    <t xml:space="preserve">BT-X-171</t>
  </si>
  <si>
    <t xml:space="preserve">/rsm:CrossIndustryInvoice/rsm:SupplyChainTradeTransaction/ram:ApplicableHeaderTradeDelivery/ram:UltimateShipToTradeParty/ram:DefinedTradeContact/ram:EmailURIUniversalCommunication/ram:URIID</t>
  </si>
  <si>
    <t xml:space="preserve">BG-X-29</t>
  </si>
  <si>
    <t xml:space="preserve">Detailed information about the address of the final recipient</t>
  </si>
  <si>
    <t xml:space="preserve">/rsm:CrossIndustryInvoice/rsm:SupplyChainTradeTransaction/ram:ApplicableHeaderTradeDelivery/ram:UltimateShipToTradeParty/ram:PostalTradeAddress</t>
  </si>
  <si>
    <t xml:space="preserve">BT-X-172</t>
  </si>
  <si>
    <t xml:space="preserve">/rsm:CrossIndustryInvoice/rsm:SupplyChainTradeTransaction/ram:ApplicableHeaderTradeDelivery/ram:UltimateShipToTradeParty/ram:PostalTradeAddress/ram:PostcodeCode</t>
  </si>
  <si>
    <t xml:space="preserve">BT-X-173</t>
  </si>
  <si>
    <t xml:space="preserve">/rsm:CrossIndustryInvoice/rsm:SupplyChainTradeTransaction/ram:ApplicableHeaderTradeDelivery/ram:UltimateShipToTradeParty/ram:PostalTradeAddress/ram:LineOne</t>
  </si>
  <si>
    <t xml:space="preserve">BT-X-174</t>
  </si>
  <si>
    <t xml:space="preserve">/rsm:CrossIndustryInvoice/rsm:SupplyChainTradeTransaction/ram:ApplicableHeaderTradeDelivery/ram:UltimateShipToTradeParty/ram:PostalTradeAddress/ram:LineTwo</t>
  </si>
  <si>
    <t xml:space="preserve">BT-X-175</t>
  </si>
  <si>
    <t xml:space="preserve">/rsm:CrossIndustryInvoice/rsm:SupplyChainTradeTransaction/ram:ApplicableHeaderTradeDelivery/ram:UltimateShipToTradeParty/ram:PostalTradeAddress/ram:LineThree</t>
  </si>
  <si>
    <t xml:space="preserve">BT-X-176</t>
  </si>
  <si>
    <t xml:space="preserve">/rsm:CrossIndustryInvoice/rsm:SupplyChainTradeTransaction/ram:ApplicableHeaderTradeDelivery/ram:UltimateShipToTradeParty/ram:PostalTradeAddress/ram:CityName</t>
  </si>
  <si>
    <t xml:space="preserve">BT-X-177</t>
  </si>
  <si>
    <t xml:space="preserve">/rsm:CrossIndustryInvoice/rsm:SupplyChainTradeTransaction/ram:ApplicableHeaderTradeDelivery/ram:UltimateShipToTradeParty/ram:PostalTradeAddress/ram:CountryID</t>
  </si>
  <si>
    <t xml:space="preserve">BT-X-178</t>
  </si>
  <si>
    <t xml:space="preserve">/rsm:CrossIndustryInvoice/rsm:SupplyChainTradeTransaction/ram:ApplicableHeaderTradeDelivery/ram:UltimateShipToTradeParty/ram:PostalTradeAddress/ram:CountrySubDivisionName</t>
  </si>
  <si>
    <t xml:space="preserve">BT-X-179-00</t>
  </si>
  <si>
    <t xml:space="preserve">/rsm:CrossIndustryInvoice/rsm:SupplyChainTradeTransaction/ram:ApplicableHeaderTradeDelivery/ram:UltimateShipToTradeParty/ram:URIUniversalCommunication</t>
  </si>
  <si>
    <t xml:space="preserve">BT-X-179</t>
  </si>
  <si>
    <t xml:space="preserve">/rsm:CrossIndustryInvoice/rsm:SupplyChainTradeTransaction/ram:ApplicableHeaderTradeDelivery/ram:UltimateShipToTradeParty/ram:URIUniversalCommunication/ram:URIID</t>
  </si>
  <si>
    <t xml:space="preserve">BT-X-179-0</t>
  </si>
  <si>
    <t xml:space="preserve">/rsm:CrossIndustryInvoice/rsm:SupplyChainTradeTransaction/ram:ApplicableHeaderTradeDelivery/ram:UltimateShipToTradeParty/ram:URIUniversalCommunication/ram:URIID/@schemeID</t>
  </si>
  <si>
    <t xml:space="preserve">BT-X-180-00</t>
  </si>
  <si>
    <t xml:space="preserve">/rsm:CrossIndustryInvoice/rsm:SupplyChainTradeTransaction/ram:ApplicableHeaderTradeDelivery/ram:UltimateShipToTradeParty/ram:SpecifiedTaxRegistration</t>
  </si>
  <si>
    <t xml:space="preserve">BT-X-180</t>
  </si>
  <si>
    <t xml:space="preserve">/rsm:CrossIndustryInvoice/rsm:SupplyChainTradeTransaction/ram:ApplicableHeaderTradeDelivery/ram:UltimateShipToTradeParty/ram:SpecifiedTaxRegistration/ram:ID</t>
  </si>
  <si>
    <t xml:space="preserve">BT-X-180-0</t>
  </si>
  <si>
    <t xml:space="preserve">/rsm:CrossIndustryInvoice/rsm:SupplyChainTradeTransaction/ram:ApplicableHeaderTradeDelivery/ram:UltimateShipToTradeParty/ram:SpecifiedTaxRegistration/ram:ID/@schemeID</t>
  </si>
  <si>
    <t xml:space="preserve">BG-X-30</t>
  </si>
  <si>
    <t xml:space="preserve">Identification of the deviating sender</t>
  </si>
  <si>
    <t xml:space="preserve">/rsm:CrossIndustryInvoice/rsm:SupplyChainTradeTransaction/ram:ApplicableHeaderTradeDelivery/ram:ShipFromTradeParty</t>
  </si>
  <si>
    <t xml:space="preserve">Informations concernant le lieu d'expédition</t>
  </si>
  <si>
    <t xml:space="preserve">Groupe de termes métiers fournissant des informations sur le lieu et la date depuis lesquels les biens et services facturés sont expédiés.</t>
  </si>
  <si>
    <t xml:space="preserve">BT-X-181</t>
  </si>
  <si>
    <t xml:space="preserve">Deviating sender identifier</t>
  </si>
  <si>
    <t xml:space="preserve">/rsm:CrossIndustryInvoice/rsm:SupplyChainTradeTransaction/ram:ApplicableHeaderTradeDelivery/ram:ShipFromTradeParty/ram:ID</t>
  </si>
  <si>
    <t xml:space="preserve">Identifiant de l'établissement d'expédition</t>
  </si>
  <si>
    <t xml:space="preserve">BT-X-182</t>
  </si>
  <si>
    <t xml:space="preserve">Deviating sender global identifier</t>
  </si>
  <si>
    <t xml:space="preserve">/rsm:CrossIndustryInvoice/rsm:SupplyChainTradeTransaction/ram:ApplicableHeaderTradeDelivery/ram:ShipFromTradeParty/ram:GlobalID</t>
  </si>
  <si>
    <t xml:space="preserve">BT-X-182-0</t>
  </si>
  <si>
    <t xml:space="preserve">/rsm:CrossIndustryInvoice/rsm:SupplyChainTradeTransaction/ram:ApplicableHeaderTradeDelivery/ram:ShipFromTradeParty/ram:GlobalID/@schemeID</t>
  </si>
  <si>
    <t xml:space="preserve">BT-X-183</t>
  </si>
  <si>
    <t xml:space="preserve">Deviating sender name / company name</t>
  </si>
  <si>
    <t xml:space="preserve">/rsm:CrossIndustryInvoice/rsm:SupplyChainTradeTransaction/ram:ApplicableHeaderTradeDelivery/ram:ShipFromTradeParty/ram:Name</t>
  </si>
  <si>
    <t xml:space="preserve">Nom du lieu d'expédition</t>
  </si>
  <si>
    <t xml:space="preserve">Nom de la partie depuis  laquelle les biens et services sont expédiés.</t>
  </si>
  <si>
    <t xml:space="preserve">BT-X-552</t>
  </si>
  <si>
    <t xml:space="preserve">/rsm:CrossIndustryInvoice/rsm:SupplyChainTradeTransaction/ram:ApplicableHeaderTradeDelivery/ram:ShipFromTradeParty/ram:RoleCode</t>
  </si>
  <si>
    <t xml:space="preserve">BT-X-184-00</t>
  </si>
  <si>
    <t xml:space="preserve">/rsm:CrossIndustryInvoice/rsm:SupplyChainTradeTransaction/ram:ApplicableHeaderTradeDelivery/ram:ShipFromTradeParty/ram:SpecifiedLegalOrganization</t>
  </si>
  <si>
    <t xml:space="preserve">BT-X-184</t>
  </si>
  <si>
    <t xml:space="preserve">/rsm:CrossIndustryInvoice/rsm:SupplyChainTradeTransaction/ram:ApplicableHeaderTradeDelivery/ram:ShipFromTradeParty/ram:SpecifiedLegalOrganization/ram:ID</t>
  </si>
  <si>
    <t xml:space="preserve">BT-X-184-0</t>
  </si>
  <si>
    <t xml:space="preserve">/rsm:CrossIndustryInvoice/rsm:SupplyChainTradeTransaction/ram:ApplicableHeaderTradeDelivery/ram:ShipFromTradeParty/ram:SpecifiedLegalOrganization/ram:ID/@schemeID</t>
  </si>
  <si>
    <t xml:space="preserve">BT-X-185</t>
  </si>
  <si>
    <t xml:space="preserve">/rsm:CrossIndustryInvoice/rsm:SupplyChainTradeTransaction/ram:ApplicableHeaderTradeDelivery/ram:ShipFromTradeParty/ram:SpecifiedLegalOrganization/ram:TradingBusinessName</t>
  </si>
  <si>
    <t xml:space="preserve">BG-X-69</t>
  </si>
  <si>
    <t xml:space="preserve">/rsm:CrossIndustryInvoice/rsm:SupplyChainTradeTransaction/ram:ApplicableHeaderTradeDelivery/ram:ShipFromTradeParty/ram:SpecifiedLegalOrganization/ram:PostalTradeAddress</t>
  </si>
  <si>
    <t xml:space="preserve">BT-X-447</t>
  </si>
  <si>
    <t xml:space="preserve">/rsm:CrossIndustryInvoice/rsm:SupplyChainTradeTransaction/ram:ApplicableHeaderTradeDelivery/ram:ShipFromTradeParty/ram:SpecifiedLegalOrganization/ram:PostalTradeAddress/ram:PostcodeCode</t>
  </si>
  <si>
    <t xml:space="preserve">BT-X-448</t>
  </si>
  <si>
    <t xml:space="preserve">/rsm:CrossIndustryInvoice/rsm:SupplyChainTradeTransaction/ram:ApplicableHeaderTradeDelivery/ram:ShipFromTradeParty/ram:SpecifiedLegalOrganization/ram:PostalTradeAddress/ram:LineOne</t>
  </si>
  <si>
    <t xml:space="preserve">BT-X-449</t>
  </si>
  <si>
    <t xml:space="preserve">/rsm:CrossIndustryInvoice/rsm:SupplyChainTradeTransaction/ram:ApplicableHeaderTradeDelivery/ram:ShipFromTradeParty/ram:SpecifiedLegalOrganization/ram:PostalTradeAddress/ram:LineTwo</t>
  </si>
  <si>
    <t xml:space="preserve">BT-X-450</t>
  </si>
  <si>
    <t xml:space="preserve">/rsm:CrossIndustryInvoice/rsm:SupplyChainTradeTransaction/ram:ApplicableHeaderTradeDelivery/ram:ShipFromTradeParty/ram:SpecifiedLegalOrganization/ram:PostalTradeAddress/ram:LineThree</t>
  </si>
  <si>
    <t xml:space="preserve">BT-X-451</t>
  </si>
  <si>
    <t xml:space="preserve">/rsm:CrossIndustryInvoice/rsm:SupplyChainTradeTransaction/ram:ApplicableHeaderTradeDelivery/ram:ShipFromTradeParty/ram:SpecifiedLegalOrganization/ram:PostalTradeAddress/ram:CityName</t>
  </si>
  <si>
    <t xml:space="preserve">BT-X-452</t>
  </si>
  <si>
    <t xml:space="preserve">/rsm:CrossIndustryInvoice/rsm:SupplyChainTradeTransaction/ram:ApplicableHeaderTradeDelivery/ram:ShipFromTradeParty/ram:SpecifiedLegalOrganization/ram:PostalTradeAddress/ram:CountryID</t>
  </si>
  <si>
    <t xml:space="preserve">BT-X-453</t>
  </si>
  <si>
    <t xml:space="preserve">/rsm:CrossIndustryInvoice/rsm:SupplyChainTradeTransaction/ram:ApplicableHeaderTradeDelivery/ram:ShipFromTradeParty/ram:SpecifiedLegalOrganization/ram:PostalTradeAddress/ram:CountrySubDivisionName</t>
  </si>
  <si>
    <t xml:space="preserve">BG-X-31</t>
  </si>
  <si>
    <t xml:space="preserve">/rsm:CrossIndustryInvoice/rsm:SupplyChainTradeTransaction/ram:ApplicableHeaderTradeDelivery/ram:ShipFromTradeParty/ram:DefinedTradeContact</t>
  </si>
  <si>
    <t xml:space="preserve">BT-X-186</t>
  </si>
  <si>
    <t xml:space="preserve">/rsm:CrossIndustryInvoice/rsm:SupplyChainTradeTransaction/ram:ApplicableHeaderTradeDelivery/ram:ShipFromTradeParty/ram:DefinedTradeContact/ram:PersonName</t>
  </si>
  <si>
    <t xml:space="preserve">BT-X-187</t>
  </si>
  <si>
    <t xml:space="preserve">/rsm:CrossIndustryInvoice/rsm:SupplyChainTradeTransaction/ram:ApplicableHeaderTradeDelivery/ram:ShipFromTradeParty/ram:DefinedTradeContact/ram:DepartmentName</t>
  </si>
  <si>
    <t xml:space="preserve">BT-X-323</t>
  </si>
  <si>
    <t xml:space="preserve">/rsm:CrossIndustryInvoice/rsm:SupplyChainTradeTransaction/ram:ApplicableHeaderTradeDelivery/ram:ShipFromTradeParty/ram:DefinedTradeContact/ram:TypeCode</t>
  </si>
  <si>
    <t xml:space="preserve">BT-X-188-00</t>
  </si>
  <si>
    <t xml:space="preserve">/rsm:CrossIndustryInvoice/rsm:SupplyChainTradeTransaction/ram:ApplicableHeaderTradeDelivery/ram:ShipFromTradeParty/ram:DefinedTradeContact/ram:TelephoneUniversalCommunication</t>
  </si>
  <si>
    <t xml:space="preserve">BT-X-188</t>
  </si>
  <si>
    <t xml:space="preserve">/rsm:CrossIndustryInvoice/rsm:SupplyChainTradeTransaction/ram:ApplicableHeaderTradeDelivery/ram:ShipFromTradeParty/ram:DefinedTradeContact/ram:TelephoneUniversalCommunication/ram:CompleteNumber</t>
  </si>
  <si>
    <t xml:space="preserve">BT-X-189-00</t>
  </si>
  <si>
    <t xml:space="preserve">/rsm:CrossIndustryInvoice/rsm:SupplyChainTradeTransaction/ram:ApplicableHeaderTradeDelivery/ram:ShipFromTradeParty/ram:DefinedTradeContact/ram:FaxUniversalCommunication</t>
  </si>
  <si>
    <t xml:space="preserve">BT-X-189</t>
  </si>
  <si>
    <t xml:space="preserve">/rsm:CrossIndustryInvoice/rsm:SupplyChainTradeTransaction/ram:ApplicableHeaderTradeDelivery/ram:ShipFromTradeParty/ram:DefinedTradeContact/ram:FaxUniversalCommunication/ram:CompleteNumber</t>
  </si>
  <si>
    <t xml:space="preserve">BT-X-190-00</t>
  </si>
  <si>
    <t xml:space="preserve">/rsm:CrossIndustryInvoice/rsm:SupplyChainTradeTransaction/ram:ApplicableHeaderTradeDelivery/ram:ShipFromTradeParty/ram:DefinedTradeContact/ram:EmailURIUniversalCommunication</t>
  </si>
  <si>
    <t xml:space="preserve">BT-X-190</t>
  </si>
  <si>
    <t xml:space="preserve">/rsm:CrossIndustryInvoice/rsm:SupplyChainTradeTransaction/ram:ApplicableHeaderTradeDelivery/ram:ShipFromTradeParty/ram:DefinedTradeContact/ram:EmailURIUniversalCommunication/ram:URIID</t>
  </si>
  <si>
    <t xml:space="preserve">BG-X-32</t>
  </si>
  <si>
    <t xml:space="preserve">Detailed information about the address of the deviating sender</t>
  </si>
  <si>
    <t xml:space="preserve">/rsm:CrossIndustryInvoice/rsm:SupplyChainTradeTransaction/ram:ApplicableHeaderTradeDelivery/ram:ShipFromTradeParty/ram:PostalTradeAddress</t>
  </si>
  <si>
    <t xml:space="preserve">Adresse d'expédition</t>
  </si>
  <si>
    <t xml:space="preserve">BT-X-191</t>
  </si>
  <si>
    <t xml:space="preserve">/rsm:CrossIndustryInvoice/rsm:SupplyChainTradeTransaction/ram:ApplicableHeaderTradeDelivery/ram:ShipFromTradeParty/ram:PostalTradeAddress/ram:PostcodeCode</t>
  </si>
  <si>
    <t xml:space="preserve">BT-X-192</t>
  </si>
  <si>
    <t xml:space="preserve">/rsm:CrossIndustryInvoice/rsm:SupplyChainTradeTransaction/ram:ApplicableHeaderTradeDelivery/ram:ShipFromTradeParty/ram:PostalTradeAddress/ram:LineOne</t>
  </si>
  <si>
    <t xml:space="preserve">BT-X-193</t>
  </si>
  <si>
    <t xml:space="preserve">/rsm:CrossIndustryInvoice/rsm:SupplyChainTradeTransaction/ram:ApplicableHeaderTradeDelivery/ram:ShipFromTradeParty/ram:PostalTradeAddress/ram:LineTwo</t>
  </si>
  <si>
    <t xml:space="preserve">BT-X-194</t>
  </si>
  <si>
    <t xml:space="preserve">/rsm:CrossIndustryInvoice/rsm:SupplyChainTradeTransaction/ram:ApplicableHeaderTradeDelivery/ram:ShipFromTradeParty/ram:PostalTradeAddress/ram:LineThree</t>
  </si>
  <si>
    <t xml:space="preserve">BT-X-195</t>
  </si>
  <si>
    <t xml:space="preserve">/rsm:CrossIndustryInvoice/rsm:SupplyChainTradeTransaction/ram:ApplicableHeaderTradeDelivery/ram:ShipFromTradeParty/ram:PostalTradeAddress/ram:CityName</t>
  </si>
  <si>
    <t xml:space="preserve">BT-X-196</t>
  </si>
  <si>
    <t xml:space="preserve">/rsm:CrossIndustryInvoice/rsm:SupplyChainTradeTransaction/ram:ApplicableHeaderTradeDelivery/ram:ShipFromTradeParty/ram:PostalTradeAddress/ram:CountryID</t>
  </si>
  <si>
    <t xml:space="preserve">BT-X-197</t>
  </si>
  <si>
    <t xml:space="preserve">/rsm:CrossIndustryInvoice/rsm:SupplyChainTradeTransaction/ram:ApplicableHeaderTradeDelivery/ram:ShipFromTradeParty/ram:PostalTradeAddress/ram:CountrySubDivisionName</t>
  </si>
  <si>
    <t xml:space="preserve">BT-X-198-00</t>
  </si>
  <si>
    <t xml:space="preserve">/rsm:CrossIndustryInvoice/rsm:SupplyChainTradeTransaction/ram:ApplicableHeaderTradeDelivery/ram:ShipFromTradeParty/ram:URIUniversalCommunication</t>
  </si>
  <si>
    <t xml:space="preserve">BT-X-198</t>
  </si>
  <si>
    <t xml:space="preserve">/rsm:CrossIndustryInvoice/rsm:SupplyChainTradeTransaction/ram:ApplicableHeaderTradeDelivery/ram:ShipFromTradeParty/ram:URIUniversalCommunication/ram:URIID</t>
  </si>
  <si>
    <t xml:space="preserve">BT-X-198-0</t>
  </si>
  <si>
    <t xml:space="preserve">/rsm:CrossIndustryInvoice/rsm:SupplyChainTradeTransaction/ram:ApplicableHeaderTradeDelivery/ram:ShipFromTradeParty/ram:URIUniversalCommunication/ram:URIID/@schemeID</t>
  </si>
  <si>
    <t xml:space="preserve">BT-X-199-00</t>
  </si>
  <si>
    <t xml:space="preserve">/rsm:CrossIndustryInvoice/rsm:SupplyChainTradeTransaction/ram:ApplicableHeaderTradeDelivery/ram:ShipFromTradeParty/ram:SpecifiedTaxRegistration</t>
  </si>
  <si>
    <t xml:space="preserve">BT-X-199</t>
  </si>
  <si>
    <t xml:space="preserve">/rsm:CrossIndustryInvoice/rsm:SupplyChainTradeTransaction/ram:ApplicableHeaderTradeDelivery/ram:ShipFromTradeParty/ram:SpecifiedTaxRegistration/ram:ID</t>
  </si>
  <si>
    <t xml:space="preserve">BT-X-199-0</t>
  </si>
  <si>
    <t xml:space="preserve">/rsm:CrossIndustryInvoice/rsm:SupplyChainTradeTransaction/ram:ApplicableHeaderTradeDelivery/ram:ShipFromTradeParty/ram:SpecifiedTaxRegistration/ram:ID/@schemeID</t>
  </si>
  <si>
    <t xml:space="preserve">BT-72-000</t>
  </si>
  <si>
    <t xml:space="preserve">Detailed information about the actual Delivery</t>
  </si>
  <si>
    <t xml:space="preserve">/rsm:CrossIndustryInvoice/rsm:SupplyChainTradeTransaction/ram:ApplicableHeaderTradeDelivery/ram:ActualDeliverySupplyChainEvent</t>
  </si>
  <si>
    <t xml:space="preserve">BT-72-00</t>
  </si>
  <si>
    <t xml:space="preserve">Actual delivery date, Content</t>
  </si>
  <si>
    <t xml:space="preserve">The date on which the delivery is made.</t>
  </si>
  <si>
    <t xml:space="preserve">In Germany, the date of delivery and performance is a mandatory information on invoices. This can also be indicated at item level, but must in any case be indicated here.</t>
  </si>
  <si>
    <t xml:space="preserve">/rsm:CrossIndustryInvoice/rsm:SupplyChainTradeTransaction/ram:ApplicableHeaderTradeDelivery/ram:ActualDeliverySupplyChainEvent/ram:OccurrenceDateTime</t>
  </si>
  <si>
    <t xml:space="preserve">Date effective de livraison</t>
  </si>
  <si>
    <t xml:space="preserve">La date à laquelle la livraison est effectuée.</t>
  </si>
  <si>
    <t xml:space="preserve">En Allemagne, la date de livraison et de prestation est une mention obligatoire sur les factures. Elle peut également être indiquée au niveau des postes, mais doit dans tous les cas être mentionnée ici.</t>
  </si>
  <si>
    <t xml:space="preserve">BT-72</t>
  </si>
  <si>
    <t xml:space="preserve">Actual delivery date</t>
  </si>
  <si>
    <t xml:space="preserve">The date on which the supply of goods or services was made or completed.</t>
  </si>
  <si>
    <t xml:space="preserve">/rsm:CrossIndustryInvoice/rsm:SupplyChainTradeTransaction/ram:ApplicableHeaderTradeDelivery/ram:ActualDeliverySupplyChainEvent/ram:OccurrenceDateTime/udt:DateTimeString</t>
  </si>
  <si>
    <t xml:space="preserve">Date à laquelle la livraison est effectuée.</t>
  </si>
  <si>
    <t xml:space="preserve">BT-72-0</t>
  </si>
  <si>
    <t xml:space="preserve">/rsm:CrossIndustryInvoice/rsm:SupplyChainTradeTransaction/ram:ApplicableHeaderTradeDelivery/ram:ActualDeliverySupplyChainEvent/ram:OccurrenceDateTime/udt:DateTimeString/@format</t>
  </si>
  <si>
    <t xml:space="preserve">BT-16-00</t>
  </si>
  <si>
    <t xml:space="preserve">/rsm:CrossIndustryInvoice/rsm:SupplyChainTradeTransaction/ram:ApplicableHeaderTradeDelivery/ram:DespatchAdviceReferencedDocument</t>
  </si>
  <si>
    <t xml:space="preserve">BT-16</t>
  </si>
  <si>
    <t xml:space="preserve">Despatch advice reference</t>
  </si>
  <si>
    <t xml:space="preserve">An identifier of a referenced despatch advice.</t>
  </si>
  <si>
    <t xml:space="preserve">CHORUS PRO : not used</t>
  </si>
  <si>
    <t xml:space="preserve">/rsm:CrossIndustryInvoice/rsm:SupplyChainTradeTransaction/ram:ApplicableHeaderTradeDelivery/ram:DespatchAdviceReferencedDocument/ram:IssuerAssignedID</t>
  </si>
  <si>
    <t xml:space="preserve">Identifiant d'avis d'expédition</t>
  </si>
  <si>
    <t xml:space="preserve">Identifiant d'un avis d'expédition référencé.</t>
  </si>
  <si>
    <t xml:space="preserve">CHORUS PRO : non utilisé</t>
  </si>
  <si>
    <t xml:space="preserve">BT-X-200-00</t>
  </si>
  <si>
    <t xml:space="preserve">Despatch advice date</t>
  </si>
  <si>
    <t xml:space="preserve">/rsm:CrossIndustryInvoice/rsm:SupplyChainTradeTransaction/ram:ApplicableHeaderTradeDelivery/ram:DespatchAdviceReferencedDocument/ram:FormattedIssueDateTime</t>
  </si>
  <si>
    <t xml:space="preserve">Date de l'avis d'expédition</t>
  </si>
  <si>
    <t xml:space="preserve">BT-X-200</t>
  </si>
  <si>
    <t xml:space="preserve">Despatch advice date, value</t>
  </si>
  <si>
    <t xml:space="preserve">/rsm:CrossIndustryInvoice/rsm:SupplyChainTradeTransaction/ram:ApplicableHeaderTradeDelivery/ram:DespatchAdviceReferencedDocument/ram:FormattedIssueDateTime/qdt:DateTimeString</t>
  </si>
  <si>
    <t xml:space="preserve">Date de l'avis d'expédition, valeur</t>
  </si>
  <si>
    <t xml:space="preserve">BT-X-200-0</t>
  </si>
  <si>
    <t xml:space="preserve">/rsm:CrossIndustryInvoice/rsm:SupplyChainTradeTransaction/ram:ApplicableHeaderTradeDelivery/ram:DespatchAdviceReferencedDocument/ram:FormattedIssueDateTime/qdt:DateTimeString/@format</t>
  </si>
  <si>
    <t xml:space="preserve">BT-15-00</t>
  </si>
  <si>
    <t xml:space="preserve">Detailed information about the associated goods receipt</t>
  </si>
  <si>
    <t xml:space="preserve">/rsm:CrossIndustryInvoice/rsm:SupplyChainTradeTransaction/ram:ApplicableHeaderTradeDelivery/ram:ReceivingAdviceReferencedDocument</t>
  </si>
  <si>
    <t xml:space="preserve">BT-15</t>
  </si>
  <si>
    <t xml:space="preserve">Receiving advice reference</t>
  </si>
  <si>
    <t xml:space="preserve">An identifier of a referenced receiving advice.</t>
  </si>
  <si>
    <t xml:space="preserve">/rsm:CrossIndustryInvoice/rsm:SupplyChainTradeTransaction/ram:ApplicableHeaderTradeDelivery/ram:ReceivingAdviceReferencedDocument/ram:IssuerAssignedID</t>
  </si>
  <si>
    <t xml:space="preserve">Identifiant d'avis de réception</t>
  </si>
  <si>
    <t xml:space="preserve">Identifiant d'un avis de réception référencé.</t>
  </si>
  <si>
    <t xml:space="preserve">BT-X-201-00</t>
  </si>
  <si>
    <t xml:space="preserve">Goods receipt date</t>
  </si>
  <si>
    <t xml:space="preserve">/rsm:CrossIndustryInvoice/rsm:SupplyChainTradeTransaction/ram:ApplicableHeaderTradeDelivery/ram:ReceivingAdviceReferencedDocument/ram:FormattedIssueDateTime</t>
  </si>
  <si>
    <t xml:space="preserve">Date de l'avis de réception</t>
  </si>
  <si>
    <t xml:space="preserve">BT-X-201</t>
  </si>
  <si>
    <t xml:space="preserve">Goods receipt date, value</t>
  </si>
  <si>
    <t xml:space="preserve">/rsm:CrossIndustryInvoice/rsm:SupplyChainTradeTransaction/ram:ApplicableHeaderTradeDelivery/ram:ReceivingAdviceReferencedDocument/ram:FormattedIssueDateTime/qdt:DateTimeString</t>
  </si>
  <si>
    <t xml:space="preserve">Date de l'avis de réception, valeur</t>
  </si>
  <si>
    <t xml:space="preserve">BT-X-201-0</t>
  </si>
  <si>
    <t xml:space="preserve">/rsm:CrossIndustryInvoice/rsm:SupplyChainTradeTransaction/ram:ApplicableHeaderTradeDelivery/ram:ReceivingAdviceReferencedDocument/ram:FormattedIssueDateTime/qdt:DateTimeString/@format</t>
  </si>
  <si>
    <t xml:space="preserve">BT-X-202-00</t>
  </si>
  <si>
    <t xml:space="preserve">/rsm:CrossIndustryInvoice/rsm:SupplyChainTradeTransaction/ram:ApplicableHeaderTradeDelivery/ram:DeliveryNoteReferencedDocument</t>
  </si>
  <si>
    <t xml:space="preserve">BT-X-202</t>
  </si>
  <si>
    <t xml:space="preserve">Delivery note reference</t>
  </si>
  <si>
    <t xml:space="preserve">/rsm:CrossIndustryInvoice/rsm:SupplyChainTradeTransaction/ram:ApplicableHeaderTradeDelivery/ram:DeliveryNoteReferencedDocument/ram:IssuerAssignedID</t>
  </si>
  <si>
    <t xml:space="preserve">BT-X-203-00</t>
  </si>
  <si>
    <t xml:space="preserve">Delivery note date</t>
  </si>
  <si>
    <t xml:space="preserve">/rsm:CrossIndustryInvoice/rsm:SupplyChainTradeTransaction/ram:ApplicableHeaderTradeDelivery/ram:DeliveryNoteReferencedDocument/ram:FormattedIssueDateTime</t>
  </si>
  <si>
    <t xml:space="preserve">Date du bon de livraison</t>
  </si>
  <si>
    <t xml:space="preserve">BT-X-203</t>
  </si>
  <si>
    <t xml:space="preserve">Delivery note date, value</t>
  </si>
  <si>
    <t xml:space="preserve">/rsm:CrossIndustryInvoice/rsm:SupplyChainTradeTransaction/ram:ApplicableHeaderTradeDelivery/ram:DeliveryNoteReferencedDocument/ram:FormattedIssueDateTime/qdt:DateTimeString</t>
  </si>
  <si>
    <t xml:space="preserve">Date du bon de livraison, valeur</t>
  </si>
  <si>
    <t xml:space="preserve">BT-X-203-0</t>
  </si>
  <si>
    <t xml:space="preserve">/rsm:CrossIndustryInvoice/rsm:SupplyChainTradeTransaction/ram:ApplicableHeaderTradeDelivery/ram:DeliveryNoteReferencedDocument/ram:FormattedIssueDateTime/qdt:DateTimeString/@format</t>
  </si>
  <si>
    <t xml:space="preserve">BG-19</t>
  </si>
  <si>
    <t xml:space="preserve">DIRECT DEBIT</t>
  </si>
  <si>
    <t xml:space="preserve">A group of business terms to specify a direct debit.</t>
  </si>
  <si>
    <t xml:space="preserve">This group may be used to give prior notice in the invoice that payment will be made through a SEPA or other direct debit initiated by the Seller, in accordance with the rules of the SEPA or other direct debit scheme.</t>
  </si>
  <si>
    <t xml:space="preserve">/rsm:CrossIndustryInvoice/rsm:SupplyChainTradeTransaction/ram:ApplicableHeaderTradeSettlement</t>
  </si>
  <si>
    <t xml:space="preserve">PRELEVEMENT</t>
  </si>
  <si>
    <t xml:space="preserve">Groupe de termes métiers spécifiant un prélèvement.</t>
  </si>
  <si>
    <t xml:space="preserve">Ce groupe peut être utilisé pour préciser dans la facture que le paiement sera effectué par le biais d'un SEPA ou d'un autre prélèvement initié par le Vendeur, conformément aux règles du SEPA ou d'un autre système de prélèvement.</t>
  </si>
  <si>
    <t xml:space="preserve">BT-90</t>
  </si>
  <si>
    <t xml:space="preserve">Bank assigned creditor identifier</t>
  </si>
  <si>
    <t xml:space="preserve">Unique banking reference identifier of the Payee or Seller assigned by the Payee or Seller bank.</t>
  </si>
  <si>
    <t xml:space="preserve">Used in order to pre-notify the Buyer of a SEPA direct debit.</t>
  </si>
  <si>
    <t xml:space="preserve">This is the ICS for SEPA direct debits</t>
  </si>
  <si>
    <t xml:space="preserve">/rsm:CrossIndustryInvoice/rsm:SupplyChainTradeTransaction/ram:ApplicableHeaderTradeSettlement/ram:CreditorReferenceID</t>
  </si>
  <si>
    <t xml:space="preserve">Identifiant bancaire du créancier</t>
  </si>
  <si>
    <t xml:space="preserve">Identifiant de référence bancaire unique du Bénéficiaire ou du Vendeur, attribué par la banque du Bénéficiaire ou du Vendeur.</t>
  </si>
  <si>
    <t xml:space="preserve">Élément d'information obligatoire en cas de prélèvement SEPA.</t>
  </si>
  <si>
    <t xml:space="preserve">Il s'agit de l'ICS  pour les prélèvements SEPA</t>
  </si>
  <si>
    <t xml:space="preserve">BT-83</t>
  </si>
  <si>
    <t xml:space="preserve">Remittance information</t>
  </si>
  <si>
    <t xml:space="preserve">A textual value used to establish a link between the payment and the Invoice, issued by the Seller.</t>
  </si>
  <si>
    <t xml:space="preserve">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Referencesection 1.4 of the SEPA credit transfer and SEPA direct debit scheme implementation guides [13] and [14] for details of the allowed characters. Other rules may apply for SEPA payments within national borders.
If remittance information is structured according to the ISO 11649:2009 standard [16] for Structured RF Creditor Reference, it shall be mapped to the Structured Remittance Information Creditor Reference field in SEPA payments messages.
If remittance information is structured according to the EACT standard for automated reconciliation [17], it shall be mapped to the Unstructured Remittance Information field in SEPA payments messages.”
If remittance information is to be mapped to the End To End Identification field or to the Structured Remittance Information Creditor Reference field in SEPA payments messages, then in addition to the Latin character set restriction, the content shall not start or end with a '/' and the content shall not contain '//'s. See reference [15].</t>
  </si>
  <si>
    <t xml:space="preserve">/rsm:CrossIndustryInvoice/rsm:SupplyChainTradeTransaction/ram:ApplicableHeaderTradeSettlement/ram:PaymentReference</t>
  </si>
  <si>
    <t xml:space="preserve">Référence de paiement</t>
  </si>
  <si>
    <t xml:space="preserve">Valeur textuelle utilisée pour établir un lien entre le paiement et la Facture, émise par le Vendeur.</t>
  </si>
  <si>
    <t xml:space="preserve">La référence aide le Vendeur à attribuer un paiement entrant au processus de paiement concerné. Lorsqu'une référence de paiement (par exemple, un numéro d'opération) est spécifiée, il convient que le système destinataire indique cette référence lors du paiement. Dans une opération bancaire, cette référence est rappelée au Vendeur dans la zone « note de remise ».</t>
  </si>
  <si>
    <t xml:space="preserve">BT-6</t>
  </si>
  <si>
    <t xml:space="preserve">VAT accounting currency code</t>
  </si>
  <si>
    <t xml:space="preserve">The currency used for VAT accounting and reporting purposes as accepted or required in the country of the Seller.</t>
  </si>
  <si>
    <t xml:space="preserve">Shall be used in combination with the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t>
  </si>
  <si>
    <t xml:space="preserve">/rsm:CrossIndustryInvoice/rsm:SupplyChainTradeTransaction/ram:ApplicableHeaderTradeSettlement/ram:TaxCurrencyCode</t>
  </si>
  <si>
    <t xml:space="preserve">Devise de comptabilisation de la TVA</t>
  </si>
  <si>
    <t xml:space="preserve">Devise utilisée pour la comptabilisation et la déclaration de la TVA, acceptée ou exigée dans le pays du Vendeur.</t>
  </si>
  <si>
    <t xml:space="preserve">Ist in Verbindung mit dem Steuergesamtbetrag in Buchungswährung (BT-111) anzugeben, wenn für die Währung der Umsatzsteuerbuchung ein anderer Code als für die Rechnungswährung verwendet wird.
Die Listen der zugelassenen Währungen werden von der ISO 4217 Maintenance Agency „Codes for the representation of currencies and funds” geführt. Für weitere Informationen wird auf Artikel 230 der Richtlinie des Rates 2006/112/EG [2] verwiesen.</t>
  </si>
  <si>
    <t xml:space="preserve">BT-5</t>
  </si>
  <si>
    <t xml:space="preserve">Invoice currency code</t>
  </si>
  <si>
    <t xml:space="preserve">The currency in which all Invoice amounts are given, except for the Total VAT amount in accounting currency.</t>
  </si>
  <si>
    <t xml:space="preserve">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t>
  </si>
  <si>
    <t xml:space="preserve">CHORUS PRO: Invoices and credit notes or Chorus Pro are mono-currencies only.</t>
  </si>
  <si>
    <t xml:space="preserve">BR-5: An Invoice shall have an Invoice currency code (BT-5).</t>
  </si>
  <si>
    <t xml:space="preserve">/rsm:CrossIndustryInvoice/rsm:SupplyChainTradeTransaction/ram:ApplicableHeaderTradeSettlement/ram:InvoiceCurrencyCode</t>
  </si>
  <si>
    <t xml:space="preserve">Code de devise de facturation</t>
  </si>
  <si>
    <t xml:space="preserve">Devise dans laquelle tous les montants de la Facture sont exprimés, à l'exception du montant total de la TVA dans la devise de comptabilisation.</t>
  </si>
  <si>
    <t xml:space="preserve">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t>
  </si>
  <si>
    <t xml:space="preserve">CHORUS PRO : les factures et avoirs pour Chorus Pro sont mono-devises uniquement</t>
  </si>
  <si>
    <t xml:space="preserve">BR-5 : Une Facture doit avoir un Code de devise de la facture (BT-5).</t>
  </si>
  <si>
    <t xml:space="preserve">BT-X-204</t>
  </si>
  <si>
    <t xml:space="preserve">Seller reference number</t>
  </si>
  <si>
    <t xml:space="preserve">Given seller reference number for routing purposes after biliteral agreement</t>
  </si>
  <si>
    <t xml:space="preserve">/rsm:CrossIndustryInvoice/rsm:SupplyChainTradeTransaction/ram:ApplicableHeaderTradeSettlement/ram:InvoiceIssuerReference</t>
  </si>
  <si>
    <t xml:space="preserve">Référence du vendeur</t>
  </si>
  <si>
    <t xml:space="preserve">Identifiant attribué par le Vendeur destiné au routage des accusés et des litiges en interne.</t>
  </si>
  <si>
    <t xml:space="preserve">BG-X-33</t>
  </si>
  <si>
    <t xml:space="preserve">EXT-FR-FE-BG-05</t>
  </si>
  <si>
    <t xml:space="preserve">Deviating invoicing party</t>
  </si>
  <si>
    <t xml:space="preserve">/rsm:CrossIndustryInvoice/rsm:SupplyChainTradeTransaction/ram:ApplicableHeaderTradeSettlement/ram:InvoicerTradeParty</t>
  </si>
  <si>
    <t xml:space="preserve">Auteur de la facture différent</t>
  </si>
  <si>
    <t xml:space="preserve">BT-X-205</t>
  </si>
  <si>
    <t xml:space="preserve">Deviating invoicer identifier</t>
  </si>
  <si>
    <t xml:space="preserve">/rsm:CrossIndustryInvoice/rsm:SupplyChainTradeTransaction/ram:ApplicableHeaderTradeSettlement/ram:InvoicerTradeParty/ram:ID</t>
  </si>
  <si>
    <t xml:space="preserve">Identification de l'auteur de la facture divergente</t>
  </si>
  <si>
    <t xml:space="preserve">BT-X-206</t>
  </si>
  <si>
    <t xml:space="preserve">EXT-FR-FE-115</t>
  </si>
  <si>
    <t xml:space="preserve">Deviating invoicer global identifier</t>
  </si>
  <si>
    <t xml:space="preserve">/rsm:CrossIndustryInvoice/rsm:SupplyChainTradeTransaction/ram:ApplicableHeaderTradeSettlement/ram:InvoicerTradeParty/ram:GlobalID</t>
  </si>
  <si>
    <t xml:space="preserve">Identification global de l'auteur de la facture divergente</t>
  </si>
  <si>
    <t xml:space="preserve">BT-X-206-0</t>
  </si>
  <si>
    <t xml:space="preserve">EXT-FR-FE-116</t>
  </si>
  <si>
    <t xml:space="preserve">/rsm:CrossIndustryInvoice/rsm:SupplyChainTradeTransaction/ram:ApplicableHeaderTradeSettlement/ram:InvoicerTradeParty/ram:GlobalID/@schemeID</t>
  </si>
  <si>
    <t xml:space="preserve">BT-X-207</t>
  </si>
  <si>
    <t xml:space="preserve">EXT-FR-FE-112</t>
  </si>
  <si>
    <t xml:space="preserve">Name</t>
  </si>
  <si>
    <t xml:space="preserve">/rsm:CrossIndustryInvoice/rsm:SupplyChainTradeTransaction/ram:ApplicableHeaderTradeSettlement/ram:InvoicerTradeParty/ram:Name</t>
  </si>
  <si>
    <t xml:space="preserve">Nom</t>
  </si>
  <si>
    <t xml:space="preserve">BT-X-553</t>
  </si>
  <si>
    <t xml:space="preserve">EXT-FR-FE-113</t>
  </si>
  <si>
    <t xml:space="preserve">/rsm:CrossIndustryInvoice/rsm:SupplyChainTradeTransaction/ram:ApplicableHeaderTradeSettlement/ram:InvoicerTradeParty/ram:RoleCode</t>
  </si>
  <si>
    <t xml:space="preserve">BT-X-208-00</t>
  </si>
  <si>
    <t xml:space="preserve">/rsm:CrossIndustryInvoice/rsm:SupplyChainTradeTransaction/ram:ApplicableHeaderTradeSettlement/ram:InvoicerTradeParty/ram:SpecifiedLegalOrganization</t>
  </si>
  <si>
    <t xml:space="preserve">BT-X-208</t>
  </si>
  <si>
    <t xml:space="preserve">EXT-FR-FE-117</t>
  </si>
  <si>
    <t xml:space="preserve">/rsm:CrossIndustryInvoice/rsm:SupplyChainTradeTransaction/ram:ApplicableHeaderTradeSettlement/ram:InvoicerTradeParty/ram:SpecifiedLegalOrganization/ram:ID</t>
  </si>
  <si>
    <t xml:space="preserve">Identifiant de l'organisation légale du lieu</t>
  </si>
  <si>
    <t xml:space="preserve">BT-X-208-0</t>
  </si>
  <si>
    <t xml:space="preserve">EXT-FR-FE-118</t>
  </si>
  <si>
    <t xml:space="preserve">/rsm:CrossIndustryInvoice/rsm:SupplyChainTradeTransaction/ram:ApplicableHeaderTradeSettlement/ram:InvoicerTradeParty/ram:SpecifiedLegalOrganization/ram:ID/@schemeID</t>
  </si>
  <si>
    <t xml:space="preserve">BT-X-209</t>
  </si>
  <si>
    <t xml:space="preserve">EXT-FR-FE-114</t>
  </si>
  <si>
    <t xml:space="preserve">/rsm:CrossIndustryInvoice/rsm:SupplyChainTradeTransaction/ram:ApplicableHeaderTradeSettlement/ram:InvoicerTradeParty/ram:SpecifiedLegalOrganization/ram:TradingBusinessName</t>
  </si>
  <si>
    <t xml:space="preserve">BG-X-70</t>
  </si>
  <si>
    <t xml:space="preserve">/rsm:CrossIndustryInvoice/rsm:SupplyChainTradeTransaction/ram:ApplicableHeaderTradeSettlement/ram:InvoicerTradeParty/ram:SpecifiedLegalOrganization/ram:PostalTradeAddress</t>
  </si>
  <si>
    <t xml:space="preserve">BT-X-454</t>
  </si>
  <si>
    <t xml:space="preserve">/rsm:CrossIndustryInvoice/rsm:SupplyChainTradeTransaction/ram:ApplicableHeaderTradeSettlement/ram:InvoicerTradeParty/ram:SpecifiedLegalOrganization/ram:PostalTradeAddress/ram:PostcodeCode</t>
  </si>
  <si>
    <t xml:space="preserve">BT-X-455</t>
  </si>
  <si>
    <t xml:space="preserve">/rsm:CrossIndustryInvoice/rsm:SupplyChainTradeTransaction/ram:ApplicableHeaderTradeSettlement/ram:InvoicerTradeParty/ram:SpecifiedLegalOrganization/ram:PostalTradeAddress/ram:LineOne</t>
  </si>
  <si>
    <t xml:space="preserve">BT-X-456</t>
  </si>
  <si>
    <t xml:space="preserve">/rsm:CrossIndustryInvoice/rsm:SupplyChainTradeTransaction/ram:ApplicableHeaderTradeSettlement/ram:InvoicerTradeParty/ram:SpecifiedLegalOrganization/ram:PostalTradeAddress/ram:LineTwo</t>
  </si>
  <si>
    <t xml:space="preserve">BT-X-457</t>
  </si>
  <si>
    <t xml:space="preserve">/rsm:CrossIndustryInvoice/rsm:SupplyChainTradeTransaction/ram:ApplicableHeaderTradeSettlement/ram:InvoicerTradeParty/ram:SpecifiedLegalOrganization/ram:PostalTradeAddress/ram:LineThree</t>
  </si>
  <si>
    <t xml:space="preserve">BT-X-458</t>
  </si>
  <si>
    <t xml:space="preserve">/rsm:CrossIndustryInvoice/rsm:SupplyChainTradeTransaction/ram:ApplicableHeaderTradeSettlement/ram:InvoicerTradeParty/ram:SpecifiedLegalOrganization/ram:PostalTradeAddress/ram:CityName</t>
  </si>
  <si>
    <t xml:space="preserve">BT-X-459</t>
  </si>
  <si>
    <t xml:space="preserve">/rsm:CrossIndustryInvoice/rsm:SupplyChainTradeTransaction/ram:ApplicableHeaderTradeSettlement/ram:InvoicerTradeParty/ram:SpecifiedLegalOrganization/ram:PostalTradeAddress/ram:CountryID</t>
  </si>
  <si>
    <t xml:space="preserve">BT-X-460</t>
  </si>
  <si>
    <t xml:space="preserve">/rsm:CrossIndustryInvoice/rsm:SupplyChainTradeTransaction/ram:ApplicableHeaderTradeSettlement/ram:InvoicerTradeParty/ram:SpecifiedLegalOrganization/ram:PostalTradeAddress/ram:CountrySubDivisionName</t>
  </si>
  <si>
    <t xml:space="preserve">BG-X-34</t>
  </si>
  <si>
    <t xml:space="preserve">EXT-FR-FE-131</t>
  </si>
  <si>
    <t xml:space="preserve">/rsm:CrossIndustryInvoice/rsm:SupplyChainTradeTransaction/ram:ApplicableHeaderTradeSettlement/ram:InvoicerTradeParty/ram:DefinedTradeContact</t>
  </si>
  <si>
    <t xml:space="preserve">BT-X-210</t>
  </si>
  <si>
    <t xml:space="preserve">EXT-FR-FE-132</t>
  </si>
  <si>
    <t xml:space="preserve">/rsm:CrossIndustryInvoice/rsm:SupplyChainTradeTransaction/ram:ApplicableHeaderTradeSettlement/ram:InvoicerTradeParty/ram:DefinedTradeContact/ram:PersonName</t>
  </si>
  <si>
    <t xml:space="preserve">BT-X-211</t>
  </si>
  <si>
    <t xml:space="preserve">/rsm:CrossIndustryInvoice/rsm:SupplyChainTradeTransaction/ram:ApplicableHeaderTradeSettlement/ram:InvoicerTradeParty/ram:DefinedTradeContact/ram:DepartmentName</t>
  </si>
  <si>
    <t xml:space="preserve">BT-X-324</t>
  </si>
  <si>
    <t xml:space="preserve">/rsm:CrossIndustryInvoice/rsm:SupplyChainTradeTransaction/ram:ApplicableHeaderTradeSettlement/ram:InvoicerTradeParty/ram:DefinedTradeContact/ram:TypeCode</t>
  </si>
  <si>
    <t xml:space="preserve">BT-X-212-00</t>
  </si>
  <si>
    <t xml:space="preserve">/rsm:CrossIndustryInvoice/rsm:SupplyChainTradeTransaction/ram:ApplicableHeaderTradeSettlement/ram:InvoicerTradeParty/ram:DefinedTradeContact/ram:TelephoneUniversalCommunication</t>
  </si>
  <si>
    <t xml:space="preserve">BT-X-212</t>
  </si>
  <si>
    <t xml:space="preserve">EXT-FR-FE-133</t>
  </si>
  <si>
    <t xml:space="preserve">/rsm:CrossIndustryInvoice/rsm:SupplyChainTradeTransaction/ram:ApplicableHeaderTradeSettlement/ram:InvoicerTradeParty/ram:DefinedTradeContact/ram:TelephoneUniversalCommunication/ram:CompleteNumber</t>
  </si>
  <si>
    <t xml:space="preserve">BT-X-213-00</t>
  </si>
  <si>
    <t xml:space="preserve">/rsm:CrossIndustryInvoice/rsm:SupplyChainTradeTransaction/ram:ApplicableHeaderTradeSettlement/ram:InvoicerTradeParty/ram:DefinedTradeContact/ram:FaxUniversalCommunication</t>
  </si>
  <si>
    <t xml:space="preserve">BT-X-213</t>
  </si>
  <si>
    <t xml:space="preserve">/rsm:CrossIndustryInvoice/rsm:SupplyChainTradeTransaction/ram:ApplicableHeaderTradeSettlement/ram:InvoicerTradeParty/ram:DefinedTradeContact/ram:FaxUniversalCommunication/ram:CompleteNumber</t>
  </si>
  <si>
    <t xml:space="preserve">BT-X-214-00</t>
  </si>
  <si>
    <t xml:space="preserve">/rsm:CrossIndustryInvoice/rsm:SupplyChainTradeTransaction/ram:ApplicableHeaderTradeSettlement/ram:InvoicerTradeParty/ram:DefinedTradeContact/ram:EmailURIUniversalCommunication</t>
  </si>
  <si>
    <t xml:space="preserve">BT-X-214</t>
  </si>
  <si>
    <t xml:space="preserve">EXT-FR-FE-134</t>
  </si>
  <si>
    <t xml:space="preserve">/rsm:CrossIndustryInvoice/rsm:SupplyChainTradeTransaction/ram:ApplicableHeaderTradeSettlement/ram:InvoicerTradeParty/ram:DefinedTradeContact/ram:EmailURIUniversalCommunication/ram:URIID</t>
  </si>
  <si>
    <t xml:space="preserve">BG-X-35</t>
  </si>
  <si>
    <t xml:space="preserve">EXT-FR-FE-123</t>
  </si>
  <si>
    <t xml:space="preserve">/rsm:CrossIndustryInvoice/rsm:SupplyChainTradeTransaction/ram:ApplicableHeaderTradeSettlement/ram:InvoicerTradeParty/ram:PostalTradeAddress</t>
  </si>
  <si>
    <t xml:space="preserve">BT-X-215</t>
  </si>
  <si>
    <t xml:space="preserve">EXT-FR-FE-128</t>
  </si>
  <si>
    <t xml:space="preserve">/rsm:CrossIndustryInvoice/rsm:SupplyChainTradeTransaction/ram:ApplicableHeaderTradeSettlement/ram:InvoicerTradeParty/ram:PostalTradeAddress/ram:PostcodeCode</t>
  </si>
  <si>
    <t xml:space="preserve">BT-X-216</t>
  </si>
  <si>
    <t xml:space="preserve">EXT-FR-FE-124</t>
  </si>
  <si>
    <t xml:space="preserve">/rsm:CrossIndustryInvoice/rsm:SupplyChainTradeTransaction/ram:ApplicableHeaderTradeSettlement/ram:InvoicerTradeParty/ram:PostalTradeAddress/ram:LineOne</t>
  </si>
  <si>
    <t xml:space="preserve">BT-X-217</t>
  </si>
  <si>
    <t xml:space="preserve">EXT-FR-FE-125</t>
  </si>
  <si>
    <t xml:space="preserve">/rsm:CrossIndustryInvoice/rsm:SupplyChainTradeTransaction/ram:ApplicableHeaderTradeSettlement/ram:InvoicerTradeParty/ram:PostalTradeAddress/ram:LineTwo</t>
  </si>
  <si>
    <t xml:space="preserve">BT-X-218</t>
  </si>
  <si>
    <t xml:space="preserve">EXT-FR-FE-126</t>
  </si>
  <si>
    <t xml:space="preserve">/rsm:CrossIndustryInvoice/rsm:SupplyChainTradeTransaction/ram:ApplicableHeaderTradeSettlement/ram:InvoicerTradeParty/ram:PostalTradeAddress/ram:LineThree</t>
  </si>
  <si>
    <t xml:space="preserve">BT-X-219</t>
  </si>
  <si>
    <t xml:space="preserve">EXT-FR-FE-127</t>
  </si>
  <si>
    <t xml:space="preserve">/rsm:CrossIndustryInvoice/rsm:SupplyChainTradeTransaction/ram:ApplicableHeaderTradeSettlement/ram:InvoicerTradeParty/ram:PostalTradeAddress/ram:CityName</t>
  </si>
  <si>
    <t xml:space="preserve">BT-X-220</t>
  </si>
  <si>
    <t xml:space="preserve">EXT-FR-FE-130</t>
  </si>
  <si>
    <t xml:space="preserve">/rsm:CrossIndustryInvoice/rsm:SupplyChainTradeTransaction/ram:ApplicableHeaderTradeSettlement/ram:InvoicerTradeParty/ram:PostalTradeAddress/ram:CountryID</t>
  </si>
  <si>
    <t xml:space="preserve">BT-X-221</t>
  </si>
  <si>
    <t xml:space="preserve">EXT-FR-FE-129</t>
  </si>
  <si>
    <t xml:space="preserve">/rsm:CrossIndustryInvoice/rsm:SupplyChainTradeTransaction/ram:ApplicableHeaderTradeSettlement/ram:InvoicerTradeParty/ram:PostalTradeAddress/ram:CountrySubDivisionName</t>
  </si>
  <si>
    <t xml:space="preserve">BT-X-222-00</t>
  </si>
  <si>
    <t xml:space="preserve">/rsm:CrossIndustryInvoice/rsm:SupplyChainTradeTransaction/ram:ApplicableHeaderTradeSettlement/ram:InvoicerTradeParty/ram:URIUniversalCommunication</t>
  </si>
  <si>
    <t xml:space="preserve">BT-X-222</t>
  </si>
  <si>
    <t xml:space="preserve">EXT-FR-FE-121</t>
  </si>
  <si>
    <t xml:space="preserve">/rsm:CrossIndustryInvoice/rsm:SupplyChainTradeTransaction/ram:ApplicableHeaderTradeSettlement/ram:InvoicerTradeParty/ram:URIUniversalCommunication/ram:URIID</t>
  </si>
  <si>
    <t xml:space="preserve">BT-X-222-0</t>
  </si>
  <si>
    <t xml:space="preserve">EXT-FR-FE-122</t>
  </si>
  <si>
    <t xml:space="preserve">/rsm:CrossIndustryInvoice/rsm:SupplyChainTradeTransaction/ram:ApplicableHeaderTradeSettlement/ram:InvoicerTradeParty/ram:URIUniversalCommunication/ram:URIID/@schemeID</t>
  </si>
  <si>
    <t xml:space="preserve">BT-X-223-00</t>
  </si>
  <si>
    <t xml:space="preserve">/rsm:CrossIndustryInvoice/rsm:SupplyChainTradeTransaction/ram:ApplicableHeaderTradeSettlement/ram:InvoicerTradeParty/ram:SpecifiedTaxRegistration</t>
  </si>
  <si>
    <t xml:space="preserve">BT-X-223</t>
  </si>
  <si>
    <t xml:space="preserve">EXT-FR-FE-119</t>
  </si>
  <si>
    <t xml:space="preserve">/rsm:CrossIndustryInvoice/rsm:SupplyChainTradeTransaction/ram:ApplicableHeaderTradeSettlement/ram:InvoicerTradeParty/ram:SpecifiedTaxRegistration/ram:ID</t>
  </si>
  <si>
    <t xml:space="preserve">BT-X-223-0</t>
  </si>
  <si>
    <t xml:space="preserve">EXT-FR-FE-120</t>
  </si>
  <si>
    <t xml:space="preserve">/rsm:CrossIndustryInvoice/rsm:SupplyChainTradeTransaction/ram:ApplicableHeaderTradeSettlement/ram:InvoicerTradeParty/ram:SpecifiedTaxRegistration/ram:ID/@schemeID</t>
  </si>
  <si>
    <t xml:space="preserve">BG-X-36</t>
  </si>
  <si>
    <t xml:space="preserve">EXT-FR-FE-BG-04</t>
  </si>
  <si>
    <t xml:space="preserve">Detailed information about the deviating invoice recipient</t>
  </si>
  <si>
    <t xml:space="preserve">/rsm:CrossIndustryInvoice/rsm:SupplyChainTradeTransaction/ram:ApplicableHeaderTradeSettlement/ram:InvoiceeTradeParty</t>
  </si>
  <si>
    <t xml:space="preserve">Facturer à</t>
  </si>
  <si>
    <t xml:space="preserve">Groupe de termes métiers fournissant des informations sur le validateur de la facture, pour des cas de traitement de facture particuliers (sous-contractant…)</t>
  </si>
  <si>
    <t xml:space="preserve">Le rôle du validateur est de valider la facture avant son envoi à l'acheteur pour paiement</t>
  </si>
  <si>
    <t xml:space="preserve">BT-X-224</t>
  </si>
  <si>
    <t xml:space="preserve">Deviating invoice recipient identifier</t>
  </si>
  <si>
    <t xml:space="preserve">/rsm:CrossIndustryInvoice/rsm:SupplyChainTradeTransaction/ram:ApplicableHeaderTradeSettlement/ram:InvoiceeTradeParty/ram:ID</t>
  </si>
  <si>
    <t xml:space="preserve">Identifiant du facturer à</t>
  </si>
  <si>
    <t xml:space="preserve">BT-X-225</t>
  </si>
  <si>
    <t xml:space="preserve">EXT-FR-FE-92a</t>
  </si>
  <si>
    <t xml:space="preserve">Deviating invoice recipient global identifier</t>
  </si>
  <si>
    <t xml:space="preserve">/rsm:CrossIndustryInvoice/rsm:SupplyChainTradeTransaction/ram:ApplicableHeaderTradeSettlement/ram:InvoiceeTradeParty/ram:GlobalID</t>
  </si>
  <si>
    <t xml:space="preserve">Identifiant global du facturer à</t>
  </si>
  <si>
    <t xml:space="preserve">BT-X-225-0</t>
  </si>
  <si>
    <t xml:space="preserve">EXT-FR-FE-92a-1</t>
  </si>
  <si>
    <t xml:space="preserve">/rsm:CrossIndustryInvoice/rsm:SupplyChainTradeTransaction/ram:ApplicableHeaderTradeSettlement/ram:InvoiceeTradeParty/ram:GlobalID/@schemeID</t>
  </si>
  <si>
    <t xml:space="preserve">BT-X-226</t>
  </si>
  <si>
    <t xml:space="preserve">EXT-FR-FE-89</t>
  </si>
  <si>
    <t xml:space="preserve">Deviating invoice recipient name / company name</t>
  </si>
  <si>
    <t xml:space="preserve">/rsm:CrossIndustryInvoice/rsm:SupplyChainTradeTransaction/ram:ApplicableHeaderTradeSettlement/ram:InvoiceeTradeParty/ram:Name</t>
  </si>
  <si>
    <t xml:space="preserve">Raison sociale du facturer à</t>
  </si>
  <si>
    <t xml:space="preserve">Nom du facturer à</t>
  </si>
  <si>
    <t xml:space="preserve">BT-X-554</t>
  </si>
  <si>
    <t xml:space="preserve">EXT-FR-FE-90</t>
  </si>
  <si>
    <t xml:space="preserve">/rsm:CrossIndustryInvoice/rsm:SupplyChainTradeTransaction/ram:ApplicableHeaderTradeSettlement/ram:InvoiceeTradeParty/ram:RoleCode</t>
  </si>
  <si>
    <t xml:space="preserve">BT-X-227-00</t>
  </si>
  <si>
    <t xml:space="preserve">/rsm:CrossIndustryInvoice/rsm:SupplyChainTradeTransaction/ram:ApplicableHeaderTradeSettlement/ram:InvoiceeTradeParty/ram:SpecifiedLegalOrganization</t>
  </si>
  <si>
    <t xml:space="preserve">BT-X-227</t>
  </si>
  <si>
    <t xml:space="preserve">EXT-FR-FE-94</t>
  </si>
  <si>
    <t xml:space="preserve">/rsm:CrossIndustryInvoice/rsm:SupplyChainTradeTransaction/ram:ApplicableHeaderTradeSettlement/ram:InvoiceeTradeParty/ram:SpecifiedLegalOrganization/ram:ID</t>
  </si>
  <si>
    <t xml:space="preserve">BT-X-227-0</t>
  </si>
  <si>
    <t xml:space="preserve">EXT-FR-FE-95</t>
  </si>
  <si>
    <t xml:space="preserve">/rsm:CrossIndustryInvoice/rsm:SupplyChainTradeTransaction/ram:ApplicableHeaderTradeSettlement/ram:InvoiceeTradeParty/ram:SpecifiedLegalOrganization/ram:ID/@schemeID</t>
  </si>
  <si>
    <t xml:space="preserve">BT-X-228</t>
  </si>
  <si>
    <t xml:space="preserve">EXT-FR-FE-91</t>
  </si>
  <si>
    <t xml:space="preserve">/rsm:CrossIndustryInvoice/rsm:SupplyChainTradeTransaction/ram:ApplicableHeaderTradeSettlement/ram:InvoiceeTradeParty/ram:SpecifiedLegalOrganization/ram:TradingBusinessName</t>
  </si>
  <si>
    <t xml:space="preserve">BG-X-71</t>
  </si>
  <si>
    <t xml:space="preserve">/rsm:CrossIndustryInvoice/rsm:SupplyChainTradeTransaction/ram:ApplicableHeaderTradeSettlement/ram:InvoiceeTradeParty/ram:SpecifiedLegalOrganization/ram:PostalTradeAddress</t>
  </si>
  <si>
    <t xml:space="preserve">BT-X-461</t>
  </si>
  <si>
    <t xml:space="preserve">/rsm:CrossIndustryInvoice/rsm:SupplyChainTradeTransaction/ram:ApplicableHeaderTradeSettlement/ram:InvoiceeTradeParty/ram:SpecifiedLegalOrganization/ram:PostalTradeAddress/ram:PostcodeCode</t>
  </si>
  <si>
    <t xml:space="preserve">BT-X-462</t>
  </si>
  <si>
    <t xml:space="preserve">/rsm:CrossIndustryInvoice/rsm:SupplyChainTradeTransaction/ram:ApplicableHeaderTradeSettlement/ram:InvoiceeTradeParty/ram:SpecifiedLegalOrganization/ram:PostalTradeAddress/ram:LineOne</t>
  </si>
  <si>
    <t xml:space="preserve">BT-X-463</t>
  </si>
  <si>
    <t xml:space="preserve">/rsm:CrossIndustryInvoice/rsm:SupplyChainTradeTransaction/ram:ApplicableHeaderTradeSettlement/ram:InvoiceeTradeParty/ram:SpecifiedLegalOrganization/ram:PostalTradeAddress/ram:LineTwo</t>
  </si>
  <si>
    <t xml:space="preserve">BT-X-464</t>
  </si>
  <si>
    <t xml:space="preserve">/rsm:CrossIndustryInvoice/rsm:SupplyChainTradeTransaction/ram:ApplicableHeaderTradeSettlement/ram:InvoiceeTradeParty/ram:SpecifiedLegalOrganization/ram:PostalTradeAddress/ram:LineThree</t>
  </si>
  <si>
    <t xml:space="preserve">BT-X-465</t>
  </si>
  <si>
    <t xml:space="preserve">/rsm:CrossIndustryInvoice/rsm:SupplyChainTradeTransaction/ram:ApplicableHeaderTradeSettlement/ram:InvoiceeTradeParty/ram:SpecifiedLegalOrganization/ram:PostalTradeAddress/ram:CityName</t>
  </si>
  <si>
    <t xml:space="preserve">BT-X-466</t>
  </si>
  <si>
    <t xml:space="preserve">/rsm:CrossIndustryInvoice/rsm:SupplyChainTradeTransaction/ram:ApplicableHeaderTradeSettlement/ram:InvoiceeTradeParty/ram:SpecifiedLegalOrganization/ram:PostalTradeAddress/ram:CountryID</t>
  </si>
  <si>
    <t xml:space="preserve">BT-X-467</t>
  </si>
  <si>
    <t xml:space="preserve">/rsm:CrossIndustryInvoice/rsm:SupplyChainTradeTransaction/ram:ApplicableHeaderTradeSettlement/ram:InvoiceeTradeParty/ram:SpecifiedLegalOrganization/ram:PostalTradeAddress/ram:CountrySubDivisionName</t>
  </si>
  <si>
    <t xml:space="preserve">BG-X-37</t>
  </si>
  <si>
    <t xml:space="preserve">EXT-FR-FE-108</t>
  </si>
  <si>
    <t xml:space="preserve">/rsm:CrossIndustryInvoice/rsm:SupplyChainTradeTransaction/ram:ApplicableHeaderTradeSettlement/ram:InvoiceeTradeParty/ram:DefinedTradeContact</t>
  </si>
  <si>
    <t xml:space="preserve">BT-X-229</t>
  </si>
  <si>
    <t xml:space="preserve">EXT-FR-FE-109</t>
  </si>
  <si>
    <t xml:space="preserve">/rsm:CrossIndustryInvoice/rsm:SupplyChainTradeTransaction/ram:ApplicableHeaderTradeSettlement/ram:InvoiceeTradeParty/ram:DefinedTradeContact/ram:PersonName</t>
  </si>
  <si>
    <t xml:space="preserve">BT-X-230</t>
  </si>
  <si>
    <t xml:space="preserve">/rsm:CrossIndustryInvoice/rsm:SupplyChainTradeTransaction/ram:ApplicableHeaderTradeSettlement/ram:InvoiceeTradeParty/ram:DefinedTradeContact/ram:DepartmentName</t>
  </si>
  <si>
    <t xml:space="preserve">BT-X-325</t>
  </si>
  <si>
    <t xml:space="preserve">/rsm:CrossIndustryInvoice/rsm:SupplyChainTradeTransaction/ram:ApplicableHeaderTradeSettlement/ram:InvoiceeTradeParty/ram:DefinedTradeContact/ram:TypeCode</t>
  </si>
  <si>
    <t xml:space="preserve">BT-X-231-00</t>
  </si>
  <si>
    <t xml:space="preserve">/rsm:CrossIndustryInvoice/rsm:SupplyChainTradeTransaction/ram:ApplicableHeaderTradeSettlement/ram:InvoiceeTradeParty/ram:DefinedTradeContact/ram:TelephoneUniversalCommunication</t>
  </si>
  <si>
    <t xml:space="preserve">BT-X-231</t>
  </si>
  <si>
    <t xml:space="preserve">EXT-FR-FE-110</t>
  </si>
  <si>
    <t xml:space="preserve">/rsm:CrossIndustryInvoice/rsm:SupplyChainTradeTransaction/ram:ApplicableHeaderTradeSettlement/ram:InvoiceeTradeParty/ram:DefinedTradeContact/ram:TelephoneUniversalCommunication/ram:CompleteNumber</t>
  </si>
  <si>
    <t xml:space="preserve">BT-X-232-00</t>
  </si>
  <si>
    <t xml:space="preserve">/rsm:CrossIndustryInvoice/rsm:SupplyChainTradeTransaction/ram:ApplicableHeaderTradeSettlement/ram:InvoiceeTradeParty/ram:DefinedTradeContact/ram:FaxUniversalCommunication</t>
  </si>
  <si>
    <t xml:space="preserve">BT-X-232</t>
  </si>
  <si>
    <t xml:space="preserve">/rsm:CrossIndustryInvoice/rsm:SupplyChainTradeTransaction/ram:ApplicableHeaderTradeSettlement/ram:InvoiceeTradeParty/ram:DefinedTradeContact/ram:FaxUniversalCommunication/ram:CompleteNumber</t>
  </si>
  <si>
    <t xml:space="preserve">BT-X-233-00</t>
  </si>
  <si>
    <t xml:space="preserve">/rsm:CrossIndustryInvoice/rsm:SupplyChainTradeTransaction/ram:ApplicableHeaderTradeSettlement/ram:InvoiceeTradeParty/ram:DefinedTradeContact/ram:EmailURIUniversalCommunication</t>
  </si>
  <si>
    <t xml:space="preserve">BT-X-233</t>
  </si>
  <si>
    <t xml:space="preserve">EXT-FR-FE-111</t>
  </si>
  <si>
    <t xml:space="preserve">/rsm:CrossIndustryInvoice/rsm:SupplyChainTradeTransaction/ram:ApplicableHeaderTradeSettlement/ram:InvoiceeTradeParty/ram:DefinedTradeContact/ram:EmailURIUniversalCommunication/ram:URIID</t>
  </si>
  <si>
    <t xml:space="preserve">BG-X-38</t>
  </si>
  <si>
    <t xml:space="preserve">EXT-FR-FE-100</t>
  </si>
  <si>
    <t xml:space="preserve">/rsm:CrossIndustryInvoice/rsm:SupplyChainTradeTransaction/ram:ApplicableHeaderTradeSettlement/ram:InvoiceeTradeParty/ram:PostalTradeAddress</t>
  </si>
  <si>
    <t xml:space="preserve">BT-X-234</t>
  </si>
  <si>
    <t xml:space="preserve">EXT-FR-FE-105</t>
  </si>
  <si>
    <t xml:space="preserve">/rsm:CrossIndustryInvoice/rsm:SupplyChainTradeTransaction/ram:ApplicableHeaderTradeSettlement/ram:InvoiceeTradeParty/ram:PostalTradeAddress/ram:PostcodeCode</t>
  </si>
  <si>
    <t xml:space="preserve">BT-X-235</t>
  </si>
  <si>
    <t xml:space="preserve">EXT-FR-FE-101</t>
  </si>
  <si>
    <t xml:space="preserve">/rsm:CrossIndustryInvoice/rsm:SupplyChainTradeTransaction/ram:ApplicableHeaderTradeSettlement/ram:InvoiceeTradeParty/ram:PostalTradeAddress/ram:LineOne</t>
  </si>
  <si>
    <t xml:space="preserve">BT-X-236</t>
  </si>
  <si>
    <t xml:space="preserve">EXT-FR-FE-102</t>
  </si>
  <si>
    <t xml:space="preserve">/rsm:CrossIndustryInvoice/rsm:SupplyChainTradeTransaction/ram:ApplicableHeaderTradeSettlement/ram:InvoiceeTradeParty/ram:PostalTradeAddress/ram:LineTwo</t>
  </si>
  <si>
    <t xml:space="preserve">BT-X-237</t>
  </si>
  <si>
    <t xml:space="preserve">EXT-FR-FE-103</t>
  </si>
  <si>
    <t xml:space="preserve">/rsm:CrossIndustryInvoice/rsm:SupplyChainTradeTransaction/ram:ApplicableHeaderTradeSettlement/ram:InvoiceeTradeParty/ram:PostalTradeAddress/ram:LineThree</t>
  </si>
  <si>
    <t xml:space="preserve">BT-X-238</t>
  </si>
  <si>
    <t xml:space="preserve">EXT-FR-FE-104</t>
  </si>
  <si>
    <t xml:space="preserve">/rsm:CrossIndustryInvoice/rsm:SupplyChainTradeTransaction/ram:ApplicableHeaderTradeSettlement/ram:InvoiceeTradeParty/ram:PostalTradeAddress/ram:CityName</t>
  </si>
  <si>
    <t xml:space="preserve">BT-X-239</t>
  </si>
  <si>
    <t xml:space="preserve">EXT-FR-FE-107</t>
  </si>
  <si>
    <t xml:space="preserve">/rsm:CrossIndustryInvoice/rsm:SupplyChainTradeTransaction/ram:ApplicableHeaderTradeSettlement/ram:InvoiceeTradeParty/ram:PostalTradeAddress/ram:CountryID</t>
  </si>
  <si>
    <t xml:space="preserve">BT-X-240</t>
  </si>
  <si>
    <t xml:space="preserve">EXT-FR-FE-106</t>
  </si>
  <si>
    <t xml:space="preserve">/rsm:CrossIndustryInvoice/rsm:SupplyChainTradeTransaction/ram:ApplicableHeaderTradeSettlement/ram:InvoiceeTradeParty/ram:PostalTradeAddress/ram:CountrySubDivisionName</t>
  </si>
  <si>
    <t xml:space="preserve">BT-X-241-00</t>
  </si>
  <si>
    <t xml:space="preserve">/rsm:CrossIndustryInvoice/rsm:SupplyChainTradeTransaction/ram:ApplicableHeaderTradeSettlement/ram:InvoiceeTradeParty/ram:URIUniversalCommunication</t>
  </si>
  <si>
    <t xml:space="preserve">BT-X-241</t>
  </si>
  <si>
    <t xml:space="preserve">EXT-FR-FE-98</t>
  </si>
  <si>
    <t xml:space="preserve">/rsm:CrossIndustryInvoice/rsm:SupplyChainTradeTransaction/ram:ApplicableHeaderTradeSettlement/ram:InvoiceeTradeParty/ram:URIUniversalCommunication/ram:URIID</t>
  </si>
  <si>
    <t xml:space="preserve">BT-X-241-0</t>
  </si>
  <si>
    <t xml:space="preserve">EXT-FR-FE-99</t>
  </si>
  <si>
    <t xml:space="preserve">/rsm:CrossIndustryInvoice/rsm:SupplyChainTradeTransaction/ram:ApplicableHeaderTradeSettlement/ram:InvoiceeTradeParty/ram:URIUniversalCommunication/ram:URIID/@schemeID</t>
  </si>
  <si>
    <t xml:space="preserve">BT-X-242-00</t>
  </si>
  <si>
    <t xml:space="preserve">/rsm:CrossIndustryInvoice/rsm:SupplyChainTradeTransaction/ram:ApplicableHeaderTradeSettlement/ram:InvoiceeTradeParty/ram:SpecifiedTaxRegistration</t>
  </si>
  <si>
    <t xml:space="preserve">BT-X-242</t>
  </si>
  <si>
    <t xml:space="preserve">EXT-FR-FE-96</t>
  </si>
  <si>
    <t xml:space="preserve">/rsm:CrossIndustryInvoice/rsm:SupplyChainTradeTransaction/ram:ApplicableHeaderTradeSettlement/ram:InvoiceeTradeParty/ram:SpecifiedTaxRegistration/ram:ID</t>
  </si>
  <si>
    <t xml:space="preserve">BT-X-242-0</t>
  </si>
  <si>
    <t xml:space="preserve">EXT-FR-FE-97</t>
  </si>
  <si>
    <t xml:space="preserve">/rsm:CrossIndustryInvoice/rsm:SupplyChainTradeTransaction/ram:ApplicableHeaderTradeSettlement/ram:InvoiceeTradeParty/ram:SpecifiedTaxRegistration/ram:ID/@schemeID</t>
  </si>
  <si>
    <t xml:space="preserve">BG-10</t>
  </si>
  <si>
    <t xml:space="preserve">PAYEE</t>
  </si>
  <si>
    <t xml:space="preserve">A group of business terms providing information about the Payee, i.e. the role that receives the payment.</t>
  </si>
  <si>
    <t xml:space="preserve">The role of Payee may be fulfilled by another party then the Seller, e.g. a factoring service.</t>
  </si>
  <si>
    <t xml:space="preserve">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t>
  </si>
  <si>
    <t xml:space="preserve">/rsm:CrossIndustryInvoice/rsm:SupplyChainTradeTransaction/ram:ApplicableHeaderTradeSettlement/ram:PayeeTradeParty</t>
  </si>
  <si>
    <t xml:space="preserve">BÉNÉFICIAIRE</t>
  </si>
  <si>
    <t xml:space="preserve">Groupe de termes métiers fournissant des informations sur le Bénéficiaire, c'est-à-dire le rôle qui reçoit le paiement.</t>
  </si>
  <si>
    <t xml:space="preserve">Le rôle du bénéficiaire peut être rempli par une autre partie que le vendeur, par ex. un service d'affacturage.</t>
  </si>
  <si>
    <t xml:space="preserve">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t>
  </si>
  <si>
    <t xml:space="preserve">BT-60</t>
  </si>
  <si>
    <t xml:space="preserve">Payee identifier</t>
  </si>
  <si>
    <t xml:space="preserve">An identifier for the Payee.</t>
  </si>
  <si>
    <t xml:space="preserve">/rsm:CrossIndustryInvoice/rsm:SupplyChainTradeTransaction/ram:ApplicableHeaderTradeSettlement/ram:PayeeTradeParty/ram:ID</t>
  </si>
  <si>
    <t xml:space="preserve">Identifiant du bénéficiaire</t>
  </si>
  <si>
    <t xml:space="preserve">BT-60-0</t>
  </si>
  <si>
    <t xml:space="preserve">Payee global identifier</t>
  </si>
  <si>
    <t xml:space="preserve">/rsm:CrossIndustryInvoice/rsm:SupplyChainTradeTransaction/ram:ApplicableHeaderTradeSettlement/ram:PayeeTradeParty/ram:GlobalID</t>
  </si>
  <si>
    <t xml:space="preserve">BT-60-1</t>
  </si>
  <si>
    <t xml:space="preserve">The identification scheme identifier of the Payee identifier.</t>
  </si>
  <si>
    <t xml:space="preserve">/rsm:CrossIndustryInvoice/rsm:SupplyChainTradeTransaction/ram:ApplicableHeaderTradeSettlement/ram:PayeeTradeParty/ram:GlobalID/@schemeID</t>
  </si>
  <si>
    <t xml:space="preserve">Identifiant du schéma de l'identifiant du bénéficiaire</t>
  </si>
  <si>
    <t xml:space="preserve">BT-59</t>
  </si>
  <si>
    <t xml:space="preserve">Payee name</t>
  </si>
  <si>
    <t xml:space="preserve">The name of the Payee.</t>
  </si>
  <si>
    <t xml:space="preserve">Shall be used when the Payee is different from the Seller (but may also be the Seller name).</t>
  </si>
  <si>
    <t xml:space="preserve">If the PAYEE party block is present, the name of the Payee is mandatory</t>
  </si>
  <si>
    <t xml:space="preserve">BR-17: The Payee name (BT-59) shall be provided in the Invoice, if the Payee (BG-10) is different from the Seller (BG-4).</t>
  </si>
  <si>
    <t xml:space="preserve">/rsm:CrossIndustryInvoice/rsm:SupplyChainTradeTransaction/ram:ApplicableHeaderTradeSettlement/ram:PayeeTradeParty/ram:Name</t>
  </si>
  <si>
    <t xml:space="preserve">Nom du bénéficiaire</t>
  </si>
  <si>
    <t xml:space="preserve">Nom du Bénéficiaire.</t>
  </si>
  <si>
    <t xml:space="preserve">Doit être utilisé lorsque le Bénéficiaire est différent du Vendeur. Le nom du bénéficiaire peut cependant être identique au nom du vendeur.</t>
  </si>
  <si>
    <t xml:space="preserve">Si le bloc "Bénéficiaire" est présent, le nom du bénéficiare est obligatoire</t>
  </si>
  <si>
    <t xml:space="preserve">BR-17 : Le Nom du bénéficiaire (BT-59) doit figurer dans la Facture, si le Bénéficiaire (BG-10) est différent du Vendeur (BG-4).</t>
  </si>
  <si>
    <t xml:space="preserve">BT-X-468</t>
  </si>
  <si>
    <t xml:space="preserve">EXT-FR-FE-26</t>
  </si>
  <si>
    <t xml:space="preserve">Payee role (code)</t>
  </si>
  <si>
    <t xml:space="preserve">A code qualifying the role of the payee</t>
  </si>
  <si>
    <t xml:space="preserve">To be chosen from UNTDID 3035, for instance:
DL: Factor</t>
  </si>
  <si>
    <t xml:space="preserve">/rsm:CrossIndustryInvoice/rsm:SupplyChainTradeTransaction/ram:ApplicableHeaderTradeSettlement/ram:PayeeTradeParty/ram:RoleCode</t>
  </si>
  <si>
    <t xml:space="preserve">Rôle du bénéficiaire (code)</t>
  </si>
  <si>
    <t xml:space="preserve">Un code qualifiant le rôle du bénéficiaire</t>
  </si>
  <si>
    <t xml:space="preserve">A choisir dans l'UNTDID 3035, par exemple :
DL : Facteur</t>
  </si>
  <si>
    <t xml:space="preserve">BT-61-00</t>
  </si>
  <si>
    <t xml:space="preserve">/rsm:CrossIndustryInvoice/rsm:SupplyChainTradeTransaction/ram:ApplicableHeaderTradeSettlement/ram:PayeeTradeParty/ram:SpecifiedLegalOrganization</t>
  </si>
  <si>
    <t xml:space="preserve">BT-61</t>
  </si>
  <si>
    <t xml:space="preserve">Payee legal registration identifier</t>
  </si>
  <si>
    <t xml:space="preserve">An identifier issued by an official registrar that identifies the Payee as a legal entity or person.</t>
  </si>
  <si>
    <t xml:space="preserve">If no scheme is specified, it should be known by Buyer and Seller, e.g. the identifier that is exclusively used in the applicable legal environment.</t>
  </si>
  <si>
    <t xml:space="preserve">/rsm:CrossIndustryInvoice/rsm:SupplyChainTradeTransaction/ram:ApplicableHeaderTradeSettlement/ram:PayeeTradeParty/ram:SpecifiedLegalOrganization/ram:ID</t>
  </si>
  <si>
    <t xml:space="preserve">Identifiant d’enregistrement légal du bénéficiaire</t>
  </si>
  <si>
    <t xml:space="preserve">Identifiant délivré par un organisme d’enregistrement officiel, qui identifie le Bénéficiaire comme une entité juridique ou une personne morale.</t>
  </si>
  <si>
    <t xml:space="preserve">Si aucun schéma n'est spécifié, il doit être connu de l'acheteur et du vendeur, par exemple l'identifiant qui est exclusivement utilisé dans l'environnement juridique applicable.</t>
  </si>
  <si>
    <t xml:space="preserve">BT-61-1</t>
  </si>
  <si>
    <t xml:space="preserve">The identification scheme identifier of the Payee legal registration identifier.</t>
  </si>
  <si>
    <t xml:space="preserve">/rsm:CrossIndustryInvoice/rsm:SupplyChainTradeTransaction/ram:ApplicableHeaderTradeSettlement/ram:PayeeTradeParty/ram:SpecifiedLegalOrganization/ram:ID/@schemeID</t>
  </si>
  <si>
    <t xml:space="preserve">Identifiant du schéma de l'identifiant d'enregistrement légal du bénéficiaire</t>
  </si>
  <si>
    <t xml:space="preserve">BT-X-243</t>
  </si>
  <si>
    <t xml:space="preserve">/rsm:CrossIndustryInvoice/rsm:SupplyChainTradeTransaction/ram:ApplicableHeaderTradeSettlement/ram:PayeeTradeParty/ram:SpecifiedLegalOrganization/ram:TradingBusinessName</t>
  </si>
  <si>
    <t xml:space="preserve">BG-X-72</t>
  </si>
  <si>
    <t xml:space="preserve">/rsm:CrossIndustryInvoice/rsm:SupplyChainTradeTransaction/ram:ApplicableHeaderTradeSettlement/ram:PayeeTradeParty/ram:SpecifiedLegalOrganization/ram:PostalTradeAddress</t>
  </si>
  <si>
    <t xml:space="preserve">BT-X-469</t>
  </si>
  <si>
    <t xml:space="preserve">/rsm:CrossIndustryInvoice/rsm:SupplyChainTradeTransaction/ram:ApplicableHeaderTradeSettlement/ram:PayeeTradeParty/ram:SpecifiedLegalOrganization/ram:PostalTradeAddress/ram:PostcodeCode</t>
  </si>
  <si>
    <t xml:space="preserve">BT-X-470</t>
  </si>
  <si>
    <t xml:space="preserve">/rsm:CrossIndustryInvoice/rsm:SupplyChainTradeTransaction/ram:ApplicableHeaderTradeSettlement/ram:PayeeTradeParty/ram:SpecifiedLegalOrganization/ram:PostalTradeAddress/ram:LineOne</t>
  </si>
  <si>
    <t xml:space="preserve">BT-X-471</t>
  </si>
  <si>
    <t xml:space="preserve">/rsm:CrossIndustryInvoice/rsm:SupplyChainTradeTransaction/ram:ApplicableHeaderTradeSettlement/ram:PayeeTradeParty/ram:SpecifiedLegalOrganization/ram:PostalTradeAddress/ram:LineTwo</t>
  </si>
  <si>
    <t xml:space="preserve">BT-X-472</t>
  </si>
  <si>
    <t xml:space="preserve">/rsm:CrossIndustryInvoice/rsm:SupplyChainTradeTransaction/ram:ApplicableHeaderTradeSettlement/ram:PayeeTradeParty/ram:SpecifiedLegalOrganization/ram:PostalTradeAddress/ram:LineThree</t>
  </si>
  <si>
    <t xml:space="preserve">BT-X-473</t>
  </si>
  <si>
    <t xml:space="preserve">/rsm:CrossIndustryInvoice/rsm:SupplyChainTradeTransaction/ram:ApplicableHeaderTradeSettlement/ram:PayeeTradeParty/ram:SpecifiedLegalOrganization/ram:PostalTradeAddress/ram:CityName</t>
  </si>
  <si>
    <t xml:space="preserve">BT-X-474</t>
  </si>
  <si>
    <t xml:space="preserve">/rsm:CrossIndustryInvoice/rsm:SupplyChainTradeTransaction/ram:ApplicableHeaderTradeSettlement/ram:PayeeTradeParty/ram:SpecifiedLegalOrganization/ram:PostalTradeAddress/ram:CountryID</t>
  </si>
  <si>
    <t xml:space="preserve">BT-X-475</t>
  </si>
  <si>
    <t xml:space="preserve">/rsm:CrossIndustryInvoice/rsm:SupplyChainTradeTransaction/ram:ApplicableHeaderTradeSettlement/ram:PayeeTradeParty/ram:SpecifiedLegalOrganization/ram:PostalTradeAddress/ram:CountrySubDivisionName</t>
  </si>
  <si>
    <t xml:space="preserve">BG-X-39</t>
  </si>
  <si>
    <t xml:space="preserve">EXT-FR-FE-39</t>
  </si>
  <si>
    <t xml:space="preserve">/rsm:CrossIndustryInvoice/rsm:SupplyChainTradeTransaction/ram:ApplicableHeaderTradeSettlement/ram:PayeeTradeParty/ram:DefinedTradeContact</t>
  </si>
  <si>
    <t xml:space="preserve">BT-X-244</t>
  </si>
  <si>
    <t xml:space="preserve">EXT-FR-FE-40</t>
  </si>
  <si>
    <t xml:space="preserve">/rsm:CrossIndustryInvoice/rsm:SupplyChainTradeTransaction/ram:ApplicableHeaderTradeSettlement/ram:PayeeTradeParty/ram:DefinedTradeContact/ram:PersonName</t>
  </si>
  <si>
    <t xml:space="preserve">BT-X-245</t>
  </si>
  <si>
    <t xml:space="preserve">/rsm:CrossIndustryInvoice/rsm:SupplyChainTradeTransaction/ram:ApplicableHeaderTradeSettlement/ram:PayeeTradeParty/ram:DefinedTradeContact/ram:DepartmentName</t>
  </si>
  <si>
    <t xml:space="preserve">BT-X-326</t>
  </si>
  <si>
    <t xml:space="preserve">/rsm:CrossIndustryInvoice/rsm:SupplyChainTradeTransaction/ram:ApplicableHeaderTradeSettlement/ram:PayeeTradeParty/ram:DefinedTradeContact/ram:TypeCode</t>
  </si>
  <si>
    <t xml:space="preserve">BT-X-246-00</t>
  </si>
  <si>
    <t xml:space="preserve">/rsm:CrossIndustryInvoice/rsm:SupplyChainTradeTransaction/ram:ApplicableHeaderTradeSettlement/ram:PayeeTradeParty/ram:DefinedTradeContact/ram:TelephoneUniversalCommunication</t>
  </si>
  <si>
    <t xml:space="preserve">BT-X-246</t>
  </si>
  <si>
    <t xml:space="preserve">EXT-FR-FE-41</t>
  </si>
  <si>
    <t xml:space="preserve">/rsm:CrossIndustryInvoice/rsm:SupplyChainTradeTransaction/ram:ApplicableHeaderTradeSettlement/ram:PayeeTradeParty/ram:DefinedTradeContact/ram:TelephoneUniversalCommunication/ram:CompleteNumber</t>
  </si>
  <si>
    <t xml:space="preserve">BT-X-247-00</t>
  </si>
  <si>
    <t xml:space="preserve">/rsm:CrossIndustryInvoice/rsm:SupplyChainTradeTransaction/ram:ApplicableHeaderTradeSettlement/ram:PayeeTradeParty/ram:DefinedTradeContact/ram:FaxUniversalCommunication</t>
  </si>
  <si>
    <t xml:space="preserve">BT-X-247</t>
  </si>
  <si>
    <t xml:space="preserve">/rsm:CrossIndustryInvoice/rsm:SupplyChainTradeTransaction/ram:ApplicableHeaderTradeSettlement/ram:PayeeTradeParty/ram:DefinedTradeContact/ram:FaxUniversalCommunication/ram:CompleteNumber</t>
  </si>
  <si>
    <t xml:space="preserve">BT-X-248-00</t>
  </si>
  <si>
    <t xml:space="preserve">/rsm:CrossIndustryInvoice/rsm:SupplyChainTradeTransaction/ram:ApplicableHeaderTradeSettlement/ram:PayeeTradeParty/ram:DefinedTradeContact/ram:EmailURIUniversalCommunication</t>
  </si>
  <si>
    <t xml:space="preserve">BT-X-248</t>
  </si>
  <si>
    <t xml:space="preserve">EXT-FR-FE-42</t>
  </si>
  <si>
    <t xml:space="preserve">/rsm:CrossIndustryInvoice/rsm:SupplyChainTradeTransaction/ram:ApplicableHeaderTradeSettlement/ram:PayeeTradeParty/ram:DefinedTradeContact/ram:EmailURIUniversalCommunication/ram:URIID</t>
  </si>
  <si>
    <t xml:space="preserve">BG-X-40</t>
  </si>
  <si>
    <t xml:space="preserve">EXT-FR-FE-31</t>
  </si>
  <si>
    <t xml:space="preserve">Detailed information about the payee postal address</t>
  </si>
  <si>
    <t xml:space="preserve">/rsm:CrossIndustryInvoice/rsm:SupplyChainTradeTransaction/ram:ApplicableHeaderTradeSettlement/ram:PayeeTradeParty/ram:PostalTradeAddress</t>
  </si>
  <si>
    <t xml:space="preserve">Adresse postale du bénéficiaire</t>
  </si>
  <si>
    <t xml:space="preserve">Groupe de termes métiers fournissant des informations sur l'adresse postale du bénéficiaire.</t>
  </si>
  <si>
    <t xml:space="preserve">BT-X-249</t>
  </si>
  <si>
    <t xml:space="preserve">EXT-FR-FE-36</t>
  </si>
  <si>
    <t xml:space="preserve">/rsm:CrossIndustryInvoice/rsm:SupplyChainTradeTransaction/ram:ApplicableHeaderTradeSettlement/ram:PayeeTradeParty/ram:PostalTradeAddress/ram:PostcodeCode</t>
  </si>
  <si>
    <t xml:space="preserve">BT-X-250</t>
  </si>
  <si>
    <t xml:space="preserve">EXT-FR-FE-32</t>
  </si>
  <si>
    <t xml:space="preserve">/rsm:CrossIndustryInvoice/rsm:SupplyChainTradeTransaction/ram:ApplicableHeaderTradeSettlement/ram:PayeeTradeParty/ram:PostalTradeAddress/ram:LineOne</t>
  </si>
  <si>
    <t xml:space="preserve">BT-X-251</t>
  </si>
  <si>
    <t xml:space="preserve">EXT-FR-FE-33</t>
  </si>
  <si>
    <t xml:space="preserve">/rsm:CrossIndustryInvoice/rsm:SupplyChainTradeTransaction/ram:ApplicableHeaderTradeSettlement/ram:PayeeTradeParty/ram:PostalTradeAddress/ram:LineTwo</t>
  </si>
  <si>
    <t xml:space="preserve">BT-X-252</t>
  </si>
  <si>
    <t xml:space="preserve">EXT-FR-FE-34</t>
  </si>
  <si>
    <t xml:space="preserve">/rsm:CrossIndustryInvoice/rsm:SupplyChainTradeTransaction/ram:ApplicableHeaderTradeSettlement/ram:PayeeTradeParty/ram:PostalTradeAddress/ram:LineThree</t>
  </si>
  <si>
    <t xml:space="preserve">BT-X-253</t>
  </si>
  <si>
    <t xml:space="preserve">EXT-FR-FE-35</t>
  </si>
  <si>
    <t xml:space="preserve">/rsm:CrossIndustryInvoice/rsm:SupplyChainTradeTransaction/ram:ApplicableHeaderTradeSettlement/ram:PayeeTradeParty/ram:PostalTradeAddress/ram:CityName</t>
  </si>
  <si>
    <t xml:space="preserve">BT-X-254</t>
  </si>
  <si>
    <t xml:space="preserve">EXT-FR-FE-38</t>
  </si>
  <si>
    <t xml:space="preserve">/rsm:CrossIndustryInvoice/rsm:SupplyChainTradeTransaction/ram:ApplicableHeaderTradeSettlement/ram:PayeeTradeParty/ram:PostalTradeAddress/ram:CountryID</t>
  </si>
  <si>
    <t xml:space="preserve">BT-X-255</t>
  </si>
  <si>
    <t xml:space="preserve">EXT-FR-FE-37</t>
  </si>
  <si>
    <t xml:space="preserve">/rsm:CrossIndustryInvoice/rsm:SupplyChainTradeTransaction/ram:ApplicableHeaderTradeSettlement/ram:PayeeTradeParty/ram:PostalTradeAddress/ram:CountrySubDivisionName</t>
  </si>
  <si>
    <t xml:space="preserve">BT-X-256-00</t>
  </si>
  <si>
    <t xml:space="preserve">/rsm:CrossIndustryInvoice/rsm:SupplyChainTradeTransaction/ram:ApplicableHeaderTradeSettlement/ram:PayeeTradeParty/ram:URIUniversalCommunication</t>
  </si>
  <si>
    <t xml:space="preserve">BT-X-256</t>
  </si>
  <si>
    <t xml:space="preserve">EXT-FR-FE-29</t>
  </si>
  <si>
    <t xml:space="preserve">/rsm:CrossIndustryInvoice/rsm:SupplyChainTradeTransaction/ram:ApplicableHeaderTradeSettlement/ram:PayeeTradeParty/ram:URIUniversalCommunication/ram:URIID</t>
  </si>
  <si>
    <t xml:space="preserve">BT-X-256-0</t>
  </si>
  <si>
    <t xml:space="preserve">EXT-FR-FE-30</t>
  </si>
  <si>
    <t xml:space="preserve">/rsm:CrossIndustryInvoice/rsm:SupplyChainTradeTransaction/ram:ApplicableHeaderTradeSettlement/ram:PayeeTradeParty/ram:URIUniversalCommunication/ram:URIID/@schemeID</t>
  </si>
  <si>
    <t xml:space="preserve">BT-X-257-00</t>
  </si>
  <si>
    <t xml:space="preserve">EXT-FR-FE-28</t>
  </si>
  <si>
    <t xml:space="preserve">Detailed tax information</t>
  </si>
  <si>
    <t xml:space="preserve">/rsm:CrossIndustryInvoice/rsm:SupplyChainTradeTransaction/ram:ApplicableHeaderTradeSettlement/ram:PayeeTradeParty/ram:SpecifiedTaxRegistration</t>
  </si>
  <si>
    <t xml:space="preserve">BT-X-257</t>
  </si>
  <si>
    <t xml:space="preserve">EXT-FR-FE-27</t>
  </si>
  <si>
    <t xml:space="preserve">/rsm:CrossIndustryInvoice/rsm:SupplyChainTradeTransaction/ram:ApplicableHeaderTradeSettlement/ram:PayeeTradeParty/ram:SpecifiedTaxRegistration/ram:ID</t>
  </si>
  <si>
    <t xml:space="preserve">BT-X-257-0</t>
  </si>
  <si>
    <t xml:space="preserve">/rsm:CrossIndustryInvoice/rsm:SupplyChainTradeTransaction/ram:ApplicableHeaderTradeSettlement/ram:PayeeTradeParty/ram:SpecifiedTaxRegistration/ram:ID/@schemeID</t>
  </si>
  <si>
    <t xml:space="preserve">BG-X-73</t>
  </si>
  <si>
    <t xml:space="preserve">EXT-FR-FE-BG-02</t>
  </si>
  <si>
    <t xml:space="preserve">Detailed information about the deviating invoice payer</t>
  </si>
  <si>
    <t xml:space="preserve">A group of business terms providing information about the Payer, i.e. the role that makes the payment.</t>
  </si>
  <si>
    <t xml:space="preserve">The role of Payer may be fulfilled by another party than the Buyer, e.g. a third Party like a mother company</t>
  </si>
  <si>
    <t xml:space="preserve">/rsm:CrossIndustryInvoice/rsm:SupplyChainTradeTransaction/ram:ApplicableHeaderTradeSettlement/ram:PayerTradeParty</t>
  </si>
  <si>
    <t xml:space="preserve">Informations détaillées sur le payeur de factures divergent</t>
  </si>
  <si>
    <t xml:space="preserve">Groupe de termes commerciaux fournissant des informations sur le payeur, c'est-à-dire le rôle qui effectue le paiement.</t>
  </si>
  <si>
    <t xml:space="preserve">Le rôle de payeur peut être rempli par une autre partie que l'acheteur, par exemple une tierce partie telle qu'une société mère.</t>
  </si>
  <si>
    <t xml:space="preserve">BT-X-478</t>
  </si>
  <si>
    <t xml:space="preserve">Deviating invoice payer identifier</t>
  </si>
  <si>
    <t xml:space="preserve">/rsm:CrossIndustryInvoice/rsm:SupplyChainTradeTransaction/ram:ApplicableHeaderTradeSettlement/ram:PayerTradeParty/ram:ID</t>
  </si>
  <si>
    <t xml:space="preserve">Identification du payeur</t>
  </si>
  <si>
    <t xml:space="preserve">BT-X-479</t>
  </si>
  <si>
    <t xml:space="preserve">EXT-FR-FE-46</t>
  </si>
  <si>
    <t xml:space="preserve">Deviating invoice payer global identifier</t>
  </si>
  <si>
    <t xml:space="preserve">/rsm:CrossIndustryInvoice/rsm:SupplyChainTradeTransaction/ram:ApplicableHeaderTradeSettlement/ram:PayerTradeParty/ram:GlobalID</t>
  </si>
  <si>
    <t xml:space="preserve">BT-X-479-0</t>
  </si>
  <si>
    <t xml:space="preserve">EXT-FR-FE-47</t>
  </si>
  <si>
    <t xml:space="preserve">Payer identifier Scheme identifier</t>
  </si>
  <si>
    <t xml:space="preserve">/rsm:CrossIndustryInvoice/rsm:SupplyChainTradeTransaction/ram:ApplicableHeaderTradeSettlement/ram:PayerTradeParty/ram:GlobalID/@schemeID</t>
  </si>
  <si>
    <t xml:space="preserve">BT-X-476</t>
  </si>
  <si>
    <t xml:space="preserve">EXT-FR-FE-43</t>
  </si>
  <si>
    <t xml:space="preserve">Name/company name of the deviating invoice payer</t>
  </si>
  <si>
    <t xml:space="preserve">/rsm:CrossIndustryInvoice/rsm:SupplyChainTradeTransaction/ram:ApplicableHeaderTradeSettlement/ram:PayerTradeParty/ram:Name</t>
  </si>
  <si>
    <t xml:space="preserve">Nom/raison sociale du payeur de facture divergent</t>
  </si>
  <si>
    <t xml:space="preserve">BT-X-483</t>
  </si>
  <si>
    <t xml:space="preserve">EXT-FR-FE-44</t>
  </si>
  <si>
    <t xml:space="preserve">/rsm:CrossIndustryInvoice/rsm:SupplyChainTradeTransaction/ram:ApplicableHeaderTradeSettlement/ram:PayerTradeParty/ram:RoleCode</t>
  </si>
  <si>
    <t xml:space="preserve">BT-X-480-00</t>
  </si>
  <si>
    <t xml:space="preserve">/rsm:CrossIndustryInvoice/rsm:SupplyChainTradeTransaction/ram:ApplicableHeaderTradeSettlement/ram:PayerTradeParty/ram:SpecifiedLegalOrganization</t>
  </si>
  <si>
    <t xml:space="preserve">BT-X-480</t>
  </si>
  <si>
    <t xml:space="preserve">EXT-FR-FE-48</t>
  </si>
  <si>
    <t xml:space="preserve">/rsm:CrossIndustryInvoice/rsm:SupplyChainTradeTransaction/ram:ApplicableHeaderTradeSettlement/ram:PayerTradeParty/ram:SpecifiedLegalOrganization/ram:ID</t>
  </si>
  <si>
    <t xml:space="preserve">BT-X-480-0</t>
  </si>
  <si>
    <t xml:space="preserve">EXT-FR-FE-49</t>
  </si>
  <si>
    <t xml:space="preserve">The identification scheme identifier of the Payer legal registration identifier.</t>
  </si>
  <si>
    <t xml:space="preserve">/rsm:CrossIndustryInvoice/rsm:SupplyChainTradeTransaction/ram:ApplicableHeaderTradeSettlement/ram:PayerTradeParty/ram:SpecifiedLegalOrganization/ram:ID/@schemeID</t>
  </si>
  <si>
    <t xml:space="preserve">Identificateur pour l'enregistrement juridique du payeur</t>
  </si>
  <si>
    <t xml:space="preserve">L'identifiant du schéma d'identification de l'identifiant d'enregistrement légal du payeur.</t>
  </si>
  <si>
    <t xml:space="preserve">BT-X-477</t>
  </si>
  <si>
    <t xml:space="preserve">EXT-FR-FE-45</t>
  </si>
  <si>
    <t xml:space="preserve">/rsm:CrossIndustryInvoice/rsm:SupplyChainTradeTransaction/ram:ApplicableHeaderTradeSettlement/ram:PayerTradeParty/ram:SpecifiedLegalOrganization/ram:TradingBusinessName</t>
  </si>
  <si>
    <t xml:space="preserve">BG-X-76</t>
  </si>
  <si>
    <t xml:space="preserve">/rsm:CrossIndustryInvoice/rsm:SupplyChainTradeTransaction/ram:ApplicableHeaderTradeSettlement/ram:PayerTradeParty/ram:SpecifiedLegalOrganization/ram:PostalTradeAddress</t>
  </si>
  <si>
    <t xml:space="preserve">BT-X-497</t>
  </si>
  <si>
    <t xml:space="preserve">/rsm:CrossIndustryInvoice/rsm:SupplyChainTradeTransaction/ram:ApplicableHeaderTradeSettlement/ram:PayerTradeParty/ram:SpecifiedLegalOrganization/ram:PostalTradeAddress/ram:PostcodeCode</t>
  </si>
  <si>
    <t xml:space="preserve">BT-X-498</t>
  </si>
  <si>
    <t xml:space="preserve">/rsm:CrossIndustryInvoice/rsm:SupplyChainTradeTransaction/ram:ApplicableHeaderTradeSettlement/ram:PayerTradeParty/ram:SpecifiedLegalOrganization/ram:PostalTradeAddress/ram:LineOne</t>
  </si>
  <si>
    <t xml:space="preserve">BT-X-499</t>
  </si>
  <si>
    <t xml:space="preserve">/rsm:CrossIndustryInvoice/rsm:SupplyChainTradeTransaction/ram:ApplicableHeaderTradeSettlement/ram:PayerTradeParty/ram:SpecifiedLegalOrganization/ram:PostalTradeAddress/ram:LineTwo</t>
  </si>
  <si>
    <t xml:space="preserve">BT-X-500</t>
  </si>
  <si>
    <t xml:space="preserve">/rsm:CrossIndustryInvoice/rsm:SupplyChainTradeTransaction/ram:ApplicableHeaderTradeSettlement/ram:PayerTradeParty/ram:SpecifiedLegalOrganization/ram:PostalTradeAddress/ram:LineThree</t>
  </si>
  <si>
    <t xml:space="preserve">BT-X-501</t>
  </si>
  <si>
    <t xml:space="preserve">/rsm:CrossIndustryInvoice/rsm:SupplyChainTradeTransaction/ram:ApplicableHeaderTradeSettlement/ram:PayerTradeParty/ram:SpecifiedLegalOrganization/ram:PostalTradeAddress/ram:CityName</t>
  </si>
  <si>
    <t xml:space="preserve">BT-X-502</t>
  </si>
  <si>
    <t xml:space="preserve">/rsm:CrossIndustryInvoice/rsm:SupplyChainTradeTransaction/ram:ApplicableHeaderTradeSettlement/ram:PayerTradeParty/ram:SpecifiedLegalOrganization/ram:PostalTradeAddress/ram:CountryID</t>
  </si>
  <si>
    <t xml:space="preserve">BT-X-503</t>
  </si>
  <si>
    <t xml:space="preserve">/rsm:CrossIndustryInvoice/rsm:SupplyChainTradeTransaction/ram:ApplicableHeaderTradeSettlement/ram:PayerTradeParty/ram:SpecifiedLegalOrganization/ram:PostalTradeAddress/ram:CountrySubDivisionName</t>
  </si>
  <si>
    <t xml:space="preserve">BG-X-74</t>
  </si>
  <si>
    <t xml:space="preserve">EXT-FR-FE-62</t>
  </si>
  <si>
    <t xml:space="preserve">/rsm:CrossIndustryInvoice/rsm:SupplyChainTradeTransaction/ram:ApplicableHeaderTradeSettlement/ram:PayerTradeParty/ram:DefinedTradeContact</t>
  </si>
  <si>
    <t xml:space="preserve">BT-X-484</t>
  </si>
  <si>
    <t xml:space="preserve">EXT-FR-FE-63</t>
  </si>
  <si>
    <t xml:space="preserve">/rsm:CrossIndustryInvoice/rsm:SupplyChainTradeTransaction/ram:ApplicableHeaderTradeSettlement/ram:PayerTradeParty/ram:DefinedTradeContact/ram:PersonName</t>
  </si>
  <si>
    <t xml:space="preserve">BT-X-485</t>
  </si>
  <si>
    <t xml:space="preserve">/rsm:CrossIndustryInvoice/rsm:SupplyChainTradeTransaction/ram:ApplicableHeaderTradeSettlement/ram:PayerTradeParty/ram:DefinedTradeContact/ram:DepartmentName</t>
  </si>
  <si>
    <t xml:space="preserve">BT-X-486</t>
  </si>
  <si>
    <t xml:space="preserve">/rsm:CrossIndustryInvoice/rsm:SupplyChainTradeTransaction/ram:ApplicableHeaderTradeSettlement/ram:PayerTradeParty/ram:DefinedTradeContact/ram:TypeCode</t>
  </si>
  <si>
    <t xml:space="preserve">BT-X-487-00</t>
  </si>
  <si>
    <t xml:space="preserve">/rsm:CrossIndustryInvoice/rsm:SupplyChainTradeTransaction/ram:ApplicableHeaderTradeSettlement/ram:PayerTradeParty/ram:DefinedTradeContact/ram:TelephoneUniversalCommunication</t>
  </si>
  <si>
    <t xml:space="preserve">BT-X-487</t>
  </si>
  <si>
    <t xml:space="preserve">EXT-FR-FE-64</t>
  </si>
  <si>
    <t xml:space="preserve">/rsm:CrossIndustryInvoice/rsm:SupplyChainTradeTransaction/ram:ApplicableHeaderTradeSettlement/ram:PayerTradeParty/ram:DefinedTradeContact/ram:TelephoneUniversalCommunication/ram:CompleteNumber</t>
  </si>
  <si>
    <t xml:space="preserve">BT-X-488-00</t>
  </si>
  <si>
    <t xml:space="preserve">/rsm:CrossIndustryInvoice/rsm:SupplyChainTradeTransaction/ram:ApplicableHeaderTradeSettlement/ram:PayerTradeParty/ram:DefinedTradeContact/ram:FaxUniversalCommunication</t>
  </si>
  <si>
    <t xml:space="preserve">BT-X-488</t>
  </si>
  <si>
    <t xml:space="preserve">/rsm:CrossIndustryInvoice/rsm:SupplyChainTradeTransaction/ram:ApplicableHeaderTradeSettlement/ram:PayerTradeParty/ram:DefinedTradeContact/ram:FaxUniversalCommunication/ram:CompleteNumber</t>
  </si>
  <si>
    <t xml:space="preserve">BT-X-489-00</t>
  </si>
  <si>
    <t xml:space="preserve">/rsm:CrossIndustryInvoice/rsm:SupplyChainTradeTransaction/ram:ApplicableHeaderTradeSettlement/ram:PayerTradeParty/ram:DefinedTradeContact/ram:EmailURIUniversalCommunication</t>
  </si>
  <si>
    <t xml:space="preserve">BT-X-489</t>
  </si>
  <si>
    <t xml:space="preserve">EXT-FR-FE-65</t>
  </si>
  <si>
    <t xml:space="preserve">/rsm:CrossIndustryInvoice/rsm:SupplyChainTradeTransaction/ram:ApplicableHeaderTradeSettlement/ram:PayerTradeParty/ram:DefinedTradeContact/ram:EmailURIUniversalCommunication/ram:URIID</t>
  </si>
  <si>
    <t xml:space="preserve">BG-X-75</t>
  </si>
  <si>
    <t xml:space="preserve">EXT-FR-FE-54</t>
  </si>
  <si>
    <t xml:space="preserve">/rsm:CrossIndustryInvoice/rsm:SupplyChainTradeTransaction/ram:ApplicableHeaderTradeSettlement/ram:PayerTradeParty/ram:PostalTradeAddress</t>
  </si>
  <si>
    <t xml:space="preserve">BT-X-490</t>
  </si>
  <si>
    <t xml:space="preserve">EXT-FR-FE-59</t>
  </si>
  <si>
    <t xml:space="preserve">/rsm:CrossIndustryInvoice/rsm:SupplyChainTradeTransaction/ram:ApplicableHeaderTradeSettlement/ram:PayerTradeParty/ram:PostalTradeAddress/ram:PostcodeCode</t>
  </si>
  <si>
    <t xml:space="preserve">BT-X-491</t>
  </si>
  <si>
    <t xml:space="preserve">EXT-FR-FE-55</t>
  </si>
  <si>
    <t xml:space="preserve">/rsm:CrossIndustryInvoice/rsm:SupplyChainTradeTransaction/ram:ApplicableHeaderTradeSettlement/ram:PayerTradeParty/ram:PostalTradeAddress/ram:LineOne</t>
  </si>
  <si>
    <t xml:space="preserve">BT-X-492</t>
  </si>
  <si>
    <t xml:space="preserve">EXT-FR-FE-56</t>
  </si>
  <si>
    <t xml:space="preserve">/rsm:CrossIndustryInvoice/rsm:SupplyChainTradeTransaction/ram:ApplicableHeaderTradeSettlement/ram:PayerTradeParty/ram:PostalTradeAddress/ram:LineTwo</t>
  </si>
  <si>
    <t xml:space="preserve">BT-X-493</t>
  </si>
  <si>
    <t xml:space="preserve">EXT-FR-FE-57</t>
  </si>
  <si>
    <t xml:space="preserve">/rsm:CrossIndustryInvoice/rsm:SupplyChainTradeTransaction/ram:ApplicableHeaderTradeSettlement/ram:PayerTradeParty/ram:PostalTradeAddress/ram:LineThree</t>
  </si>
  <si>
    <t xml:space="preserve">BT-X-494</t>
  </si>
  <si>
    <t xml:space="preserve">EXT-FR-FE-58</t>
  </si>
  <si>
    <t xml:space="preserve">/rsm:CrossIndustryInvoice/rsm:SupplyChainTradeTransaction/ram:ApplicableHeaderTradeSettlement/ram:PayerTradeParty/ram:PostalTradeAddress/ram:CityName</t>
  </si>
  <si>
    <t xml:space="preserve">BT-X-495</t>
  </si>
  <si>
    <t xml:space="preserve">EXT-FR-FE-61</t>
  </si>
  <si>
    <t xml:space="preserve">/rsm:CrossIndustryInvoice/rsm:SupplyChainTradeTransaction/ram:ApplicableHeaderTradeSettlement/ram:PayerTradeParty/ram:PostalTradeAddress/ram:CountryID</t>
  </si>
  <si>
    <t xml:space="preserve">BT-X-496</t>
  </si>
  <si>
    <t xml:space="preserve">EXT-FR-FE-60</t>
  </si>
  <si>
    <t xml:space="preserve">/rsm:CrossIndustryInvoice/rsm:SupplyChainTradeTransaction/ram:ApplicableHeaderTradeSettlement/ram:PayerTradeParty/ram:PostalTradeAddress/ram:CountrySubDivisionName</t>
  </si>
  <si>
    <t xml:space="preserve">BT-X-482-00</t>
  </si>
  <si>
    <t xml:space="preserve">/rsm:CrossIndustryInvoice/rsm:SupplyChainTradeTransaction/ram:ApplicableHeaderTradeSettlement/ram:PayerTradeParty/ram:URIUniversalCommunication</t>
  </si>
  <si>
    <t xml:space="preserve">BT-X-482</t>
  </si>
  <si>
    <t xml:space="preserve">EXT-FR-FE-52</t>
  </si>
  <si>
    <t xml:space="preserve">Payer Electronic address</t>
  </si>
  <si>
    <t xml:space="preserve">/rsm:CrossIndustryInvoice/rsm:SupplyChainTradeTransaction/ram:ApplicableHeaderTradeSettlement/ram:PayerTradeParty/ram:URIUniversalCommunication/ram:URIID</t>
  </si>
  <si>
    <t xml:space="preserve">Payeur Adresse électronique</t>
  </si>
  <si>
    <t xml:space="preserve">BT-X-482-0</t>
  </si>
  <si>
    <t xml:space="preserve">EXT-FR-FE-53</t>
  </si>
  <si>
    <t xml:space="preserve">/rsm:CrossIndustryInvoice/rsm:SupplyChainTradeTransaction/ram:ApplicableHeaderTradeSettlement/ram:PayerTradeParty/ram:URIUniversalCommunication/ram:URIID/@schemeID</t>
  </si>
  <si>
    <t xml:space="preserve">BT-X-481-00</t>
  </si>
  <si>
    <t xml:space="preserve">/rsm:CrossIndustryInvoice/rsm:SupplyChainTradeTransaction/ram:ApplicableHeaderTradeSettlement/ram:PayerTradeParty/ram:SpecifiedTaxRegistration</t>
  </si>
  <si>
    <t xml:space="preserve">BT-X-481</t>
  </si>
  <si>
    <t xml:space="preserve">EXT-FR-FE-50</t>
  </si>
  <si>
    <t xml:space="preserve">/rsm:CrossIndustryInvoice/rsm:SupplyChainTradeTransaction/ram:ApplicableHeaderTradeSettlement/ram:PayerTradeParty/ram:SpecifiedTaxRegistration/ram:ID</t>
  </si>
  <si>
    <t xml:space="preserve">BT-X-481-0</t>
  </si>
  <si>
    <t xml:space="preserve">EXT-FR-FE-51</t>
  </si>
  <si>
    <t xml:space="preserve">/rsm:CrossIndustryInvoice/rsm:SupplyChainTradeTransaction/ram:ApplicableHeaderTradeSettlement/ram:PayerTradeParty/ram:SpecifiedTaxRegistration/ram:ID/@schemeID</t>
  </si>
  <si>
    <t xml:space="preserve">BG-X-41</t>
  </si>
  <si>
    <t xml:space="preserve">Specification of the invoice currency, local currency and exchange rate</t>
  </si>
  <si>
    <t xml:space="preserve">/rsm:CrossIndustryInvoice/rsm:SupplyChainTradeTransaction/ram:ApplicableHeaderTradeSettlement/ram:TaxApplicableTradeCurrencyExchange</t>
  </si>
  <si>
    <t xml:space="preserve">Spécification de la devise de facturation, de la devise locale et du taux de change</t>
  </si>
  <si>
    <t xml:space="preserve">BT-X-258</t>
  </si>
  <si>
    <t xml:space="preserve">Invoice currency</t>
  </si>
  <si>
    <t xml:space="preserve">/rsm:CrossIndustryInvoice/rsm:SupplyChainTradeTransaction/ram:ApplicableHeaderTradeSettlement/ram:TaxApplicableTradeCurrencyExchange/ram:SourceCurrencyCode</t>
  </si>
  <si>
    <t xml:space="preserve">Monnaie de facturation</t>
  </si>
  <si>
    <t xml:space="preserve">BT-X-259</t>
  </si>
  <si>
    <t xml:space="preserve">Local currency</t>
  </si>
  <si>
    <t xml:space="preserve">/rsm:CrossIndustryInvoice/rsm:SupplyChainTradeTransaction/ram:ApplicableHeaderTradeSettlement/ram:TaxApplicableTradeCurrencyExchange/ram:TargetCurrencyCode</t>
  </si>
  <si>
    <t xml:space="preserve">Monnaie d'origine</t>
  </si>
  <si>
    <t xml:space="preserve">BT-X-260</t>
  </si>
  <si>
    <t xml:space="preserve">Exchange rate</t>
  </si>
  <si>
    <t xml:space="preserve">Rate</t>
  </si>
  <si>
    <t xml:space="preserve">/rsm:CrossIndustryInvoice/rsm:SupplyChainTradeTransaction/ram:ApplicableHeaderTradeSettlement/ram:TaxApplicableTradeCurrencyExchange/ram:ConversionRate</t>
  </si>
  <si>
    <t xml:space="preserve">XR</t>
  </si>
  <si>
    <t xml:space="preserve">Taux de conversion</t>
  </si>
  <si>
    <t xml:space="preserve">BT-X-261-00</t>
  </si>
  <si>
    <t xml:space="preserve">Exchange rate date</t>
  </si>
  <si>
    <t xml:space="preserve">/rsm:CrossIndustryInvoice/rsm:SupplyChainTradeTransaction/ram:ApplicableHeaderTradeSettlement/ram:TaxApplicableTradeCurrencyExchange/ram:ConversionRateDateTime</t>
  </si>
  <si>
    <t xml:space="preserve">Date du taux de change</t>
  </si>
  <si>
    <t xml:space="preserve">BT-X-261</t>
  </si>
  <si>
    <t xml:space="preserve">Exchange rate date, value</t>
  </si>
  <si>
    <t xml:space="preserve">/rsm:CrossIndustryInvoice/rsm:SupplyChainTradeTransaction/ram:ApplicableHeaderTradeSettlement/ram:TaxApplicableTradeCurrencyExchange/ram:ConversionRateDateTime/udt:DateTimeString</t>
  </si>
  <si>
    <t xml:space="preserve">Date du taux de change, valeur</t>
  </si>
  <si>
    <t xml:space="preserve">BT-X-261-0</t>
  </si>
  <si>
    <t xml:space="preserve">/rsm:CrossIndustryInvoice/rsm:SupplyChainTradeTransaction/ram:ApplicableHeaderTradeSettlement/ram:TaxApplicableTradeCurrencyExchange/ram:ConversionRateDateTime/udt:DateTimeString/@format</t>
  </si>
  <si>
    <t xml:space="preserve">BG-16</t>
  </si>
  <si>
    <t xml:space="preserve">PAYMENT INSTRUCTIONS</t>
  </si>
  <si>
    <t xml:space="preserve">A group of business terms providing information about the payment.</t>
  </si>
  <si>
    <t xml:space="preserve">/rsm:CrossIndustryInvoice/rsm:SupplyChainTradeTransaction/ram:ApplicableHeaderTradeSettlement/ram:SpecifiedTradeSettlementPaymentMeans</t>
  </si>
  <si>
    <t xml:space="preserve">INSTRUCTIONS DE PAIEMENT</t>
  </si>
  <si>
    <t xml:space="preserve">Groupe de termes métiers fournissant des informations sur le paiement.</t>
  </si>
  <si>
    <t xml:space="preserve">BT-81</t>
  </si>
  <si>
    <t xml:space="preserve">Payment means type code</t>
  </si>
  <si>
    <t xml:space="preserve">The means, expressed as code, for how a payment is expected to be or has been settled.</t>
  </si>
  <si>
    <t xml:space="preserve">Entries from the UNTDID 4461 code list [6] shall be used. Distinction should be made
between SEPA and non-SEPA payments, and between credit payments, direct debits, card payments and other instruments.</t>
  </si>
  <si>
    <t xml:space="preserve">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t>
  </si>
  <si>
    <t xml:space="preserve">BR-49: A  Payment  instruction  (BG-16)  shall  specify  the  Payment means type code (BT-81).</t>
  </si>
  <si>
    <t xml:space="preserve">/rsm:CrossIndustryInvoice/rsm:SupplyChainTradeTransaction/ram:ApplicableHeaderTradeSettlement/ram:SpecifiedTradeSettlementPaymentMeans/ram:TypeCode</t>
  </si>
  <si>
    <t xml:space="preserve">Code de type de moyen de paiement</t>
  </si>
  <si>
    <t xml:space="preserve">Code indiquant le mode selon lequel un paiement doit être ou a été effectué.</t>
  </si>
  <si>
    <t xml:space="preserve">Les entrées suivantes de la liste de codes UNTDID 4461 [6] peuvent être utilisées:
- Instructions permanentes
- Virement SEPA
- Prélèvement SEPA
- Virement local
- Virement international hors-SEPA
- Prélèvement local
- Chèque
- Espèces
- Transfert de compte sur les livres du même fournisseur de services de paiement
- Pas de paiement (ajouter à la balance)
- Carte de paiement</t>
  </si>
  <si>
    <t xml:space="preserve">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t>
  </si>
  <si>
    <t xml:space="preserve">BR-49 : Une Instruction de paiement (BG-16) doit spécifier le Code de type de moyen de paiement (BT-81).</t>
  </si>
  <si>
    <t xml:space="preserve">BT-82</t>
  </si>
  <si>
    <t xml:space="preserve">Payment means text</t>
  </si>
  <si>
    <t xml:space="preserve">The means, expressed as text, for how a payment is expected to be or has been settled.</t>
  </si>
  <si>
    <t xml:space="preserve">Such as cash, credit transfer, direct debit, credit card, etc.</t>
  </si>
  <si>
    <t xml:space="preserve">/rsm:CrossIndustryInvoice/rsm:SupplyChainTradeTransaction/ram:ApplicableHeaderTradeSettlement/ram:SpecifiedTradeSettlementPaymentMeans/ram:Information</t>
  </si>
  <si>
    <t xml:space="preserve">Libellé du moyen de paiement</t>
  </si>
  <si>
    <t xml:space="preserve">Texte indiquant le mode selon lequel un paiement doit être ou a été effectué.</t>
  </si>
  <si>
    <t xml:space="preserve">Exemple : espèces, carte de crédit, etc.</t>
  </si>
  <si>
    <t xml:space="preserve">BG-18</t>
  </si>
  <si>
    <t xml:space="preserve">PAYMENT CARD INFORMATION</t>
  </si>
  <si>
    <t xml:space="preserve">A group of business terms providing information about card used for payment contemporaneous with invoice issuance.</t>
  </si>
  <si>
    <t xml:space="preserve">Only used if the Buyer has opted to pay by using a payment card such as a credit or debit card.</t>
  </si>
  <si>
    <t xml:space="preserve">/rsm:CrossIndustryInvoice/rsm:SupplyChainTradeTransaction/ram:ApplicableHeaderTradeSettlement/ram:SpecifiedTradeSettlementPaymentMeans/ram:ApplicableTradeSettlementFinancialCard</t>
  </si>
  <si>
    <t xml:space="preserve">INFORMATIONS CONCERNANT LA CARTE DE PAIEMENT</t>
  </si>
  <si>
    <t xml:space="preserve">Groupe de termes métiers fournissant des informations sur la carte utilisée pour le paiement.</t>
  </si>
  <si>
    <t xml:space="preserve">Utilisé seulement si l'Acheteur a choisi de payer par carte de crédit ou de débit.</t>
  </si>
  <si>
    <t xml:space="preserve">BT-87</t>
  </si>
  <si>
    <t xml:space="preserve">Payment card primary account number</t>
  </si>
  <si>
    <t xml:space="preserve">The Primary Account Number (PAN) of the card used for payment.</t>
  </si>
  <si>
    <t xml:space="preserve">In accordance with card payments security standards an invoice should never include a full card primary account number. At the moment PCI Security Standards Council has defined following: The first 6 digits and last 4 digits are the maximum number of digits to be shown.</t>
  </si>
  <si>
    <t xml:space="preserve">/rsm:CrossIndustryInvoice/rsm:SupplyChainTradeTransaction/ram:ApplicableHeaderTradeSettlement/ram:SpecifiedTradeSettlementPaymentMeans/ram:ApplicableTradeSettlementFinancialCard/ram:ID</t>
  </si>
  <si>
    <t xml:space="preserve">Numéro de compte primaire de carte de paiement</t>
  </si>
  <si>
    <t xml:space="preserve">Numéro de compte primaire (PAN) de la carte utilisée pour le paiement.</t>
  </si>
  <si>
    <t xml:space="preserve">Conformément aux exigences générales applicables dans les établissements financiers, il convient qu'une Facture ne comporte jamais l'intégralité du numéro de compte primaire d'une carte, mais seulement les 4 à 6 derniers chiffres.</t>
  </si>
  <si>
    <t xml:space="preserve">BT-88</t>
  </si>
  <si>
    <t xml:space="preserve">Payment card holder name</t>
  </si>
  <si>
    <t xml:space="preserve">The name of the payment card holder.</t>
  </si>
  <si>
    <t xml:space="preserve">/rsm:CrossIndustryInvoice/rsm:SupplyChainTradeTransaction/ram:ApplicableHeaderTradeSettlement/ram:SpecifiedTradeSettlementPaymentMeans/ram:ApplicableTradeSettlementFinancialCard/ram:CardholderName</t>
  </si>
  <si>
    <t xml:space="preserve">Nom du titulaire de la carte de paiement</t>
  </si>
  <si>
    <t xml:space="preserve">BT-91-00</t>
  </si>
  <si>
    <t xml:space="preserve">Buyer bank information</t>
  </si>
  <si>
    <t xml:space="preserve">/rsm:CrossIndustryInvoice/rsm:SupplyChainTradeTransaction/ram:ApplicableHeaderTradeSettlement/ram:SpecifiedTradeSettlementPaymentMeans/ram:PayerPartyDebtorFinancialAccount</t>
  </si>
  <si>
    <t xml:space="preserve">Institution financière de l'acheteur</t>
  </si>
  <si>
    <t xml:space="preserve">BT-91</t>
  </si>
  <si>
    <t xml:space="preserve">Debited account identifier</t>
  </si>
  <si>
    <t xml:space="preserve">The account to be debited by the direct debit.</t>
  </si>
  <si>
    <t xml:space="preserve">/rsm:CrossIndustryInvoice/rsm:SupplyChainTradeTransaction/ram:ApplicableHeaderTradeSettlement/ram:SpecifiedTradeSettlementPaymentMeans/ram:PayerPartyDebtorFinancialAccount/ram:IBANID</t>
  </si>
  <si>
    <t xml:space="preserve">Identifiant du compte débité</t>
  </si>
  <si>
    <t xml:space="preserve">Compte à débiter par prélèvement.</t>
  </si>
  <si>
    <t xml:space="preserve">BG-17</t>
  </si>
  <si>
    <t xml:space="preserve">CREDIT TRANSFER</t>
  </si>
  <si>
    <t xml:space="preserve">A group of business terms to specify credit transfer payments.</t>
  </si>
  <si>
    <t xml:space="preserve">/rsm:CrossIndustryInvoice/rsm:SupplyChainTradeTransaction/ram:ApplicableHeaderTradeSettlement/ram:SpecifiedTradeSettlementPaymentMeans/ram:PayeePartyCreditorFinancialAccount</t>
  </si>
  <si>
    <t xml:space="preserve">VIREMENT</t>
  </si>
  <si>
    <t xml:space="preserve">Groupe de termes métiers fournissant des informations sur le paiement par virement.</t>
  </si>
  <si>
    <t xml:space="preserve">BT-84</t>
  </si>
  <si>
    <t xml:space="preserve">Payment account identifier</t>
  </si>
  <si>
    <t xml:space="preserve">A unique identifier of the financial payment account, at a payment service provider, to which payment should be made.</t>
  </si>
  <si>
    <t xml:space="preserve">Such as IBAN (in case of SEPA payment) or a national account number.</t>
  </si>
  <si>
    <t xml:space="preserve">/rsm:CrossIndustryInvoice/rsm:SupplyChainTradeTransaction/ram:ApplicableHeaderTradeSettlement/ram:SpecifiedTradeSettlementPaymentMeans/ram:PayeePartyCreditorFinancialAccount/ram:IBANID</t>
  </si>
  <si>
    <t xml:space="preserve">CAR-2, SEM-2</t>
  </si>
  <si>
    <t xml:space="preserve">Use IBANID if applicable, ProprietaryID else</t>
  </si>
  <si>
    <t xml:space="preserve">Identifiant de compte bancaire</t>
  </si>
  <si>
    <t xml:space="preserve">Identifiant unique du compte bancaire, domicilié dans un établissement financier, sur lequel il convient que soit effectué le paiement.</t>
  </si>
  <si>
    <t xml:space="preserve">Exemple : IBAN ou numéro de compte national.</t>
  </si>
  <si>
    <t xml:space="preserve">BT-85</t>
  </si>
  <si>
    <t xml:space="preserve">Payment account name</t>
  </si>
  <si>
    <t xml:space="preserve">The name of the payment account, at a payment service provider, to which payment should be made.</t>
  </si>
  <si>
    <t xml:space="preserve">/rsm:CrossIndustryInvoice/rsm:SupplyChainTradeTransaction/ram:ApplicableHeaderTradeSettlement/ram:SpecifiedTradeSettlementPaymentMeans/ram:PayeePartyCreditorFinancialAccount/ram:AccountName</t>
  </si>
  <si>
    <t xml:space="preserve">Nom du compte bancaire</t>
  </si>
  <si>
    <t xml:space="preserve">Nom d'un compte bancaire, domicilié dans un établissement financier, sur lequel il convient que soit effectué le paiement.</t>
  </si>
  <si>
    <t xml:space="preserve">BT-84-0</t>
  </si>
  <si>
    <t xml:space="preserve">National account number (not SEPA)</t>
  </si>
  <si>
    <t xml:space="preserve">Use IBANID when appropriate, otherwise use ProprietaryID</t>
  </si>
  <si>
    <t xml:space="preserve">/rsm:CrossIndustryInvoice/rsm:SupplyChainTradeTransaction/ram:ApplicableHeaderTradeSettlement/ram:SpecifiedTradeSettlementPaymentMeans/ram:PayeePartyCreditorFinancialAccount/ram:ProprietaryID</t>
  </si>
  <si>
    <t xml:space="preserve">Identifiant de compte bancaire (hors SEPA)</t>
  </si>
  <si>
    <t xml:space="preserve">Utiliser IBANID quand cela est approprié, sinon utiliser ProprietaryID</t>
  </si>
  <si>
    <t xml:space="preserve">BT-86-00</t>
  </si>
  <si>
    <t xml:space="preserve">Seller bank information</t>
  </si>
  <si>
    <t xml:space="preserve">/rsm:CrossIndustryInvoice/rsm:SupplyChainTradeTransaction/ram:ApplicableHeaderTradeSettlement/ram:SpecifiedTradeSettlementPaymentMeans/ram:PayeeSpecifiedCreditorFinancialInstitution</t>
  </si>
  <si>
    <t xml:space="preserve">Identifiant d'établissement financier (dans le cas d'un virement)</t>
  </si>
  <si>
    <t xml:space="preserve">BT-86</t>
  </si>
  <si>
    <t xml:space="preserve">Payment service provider identifier</t>
  </si>
  <si>
    <t xml:space="preserve">An identifier for the payment service provider where a payment account is located.</t>
  </si>
  <si>
    <t xml:space="preserve">Such as a BIC or a national clearing code where required. No identification scheme to be used.</t>
  </si>
  <si>
    <t xml:space="preserve">To be used for Credit Transfer only
CHORUS PRO: Only BIC format is allowed</t>
  </si>
  <si>
    <t xml:space="preserve">Use for credit transfer</t>
  </si>
  <si>
    <t xml:space="preserve">/rsm:CrossIndustryInvoice/rsm:SupplyChainTradeTransaction/ram:ApplicableHeaderTradeSettlement/ram:SpecifiedTradeSettlementPaymentMeans/ram:PayeeSpecifiedCreditorFinancialInstitution/ram:BICID</t>
  </si>
  <si>
    <t xml:space="preserve">Identifiant d'établissement financier</t>
  </si>
  <si>
    <t xml:space="preserve">Identifiant de l'établissement financier dans lequel est domicilié un compte bancaire.</t>
  </si>
  <si>
    <t xml:space="preserve">Exemple : code BIC ou NCC.</t>
  </si>
  <si>
    <t xml:space="preserve">UTILISER cette balise en cas de virement seulement
CHORUS PRO : Seul le format BIC est autorisé</t>
  </si>
  <si>
    <t xml:space="preserve">Utiliser pour les virements</t>
  </si>
  <si>
    <t xml:space="preserve">BG-23</t>
  </si>
  <si>
    <t xml:space="preserve">VAT BREAKDOWN</t>
  </si>
  <si>
    <t xml:space="preserve">A group of business terms providing information about VAT breakdown by different categories, rates and exemption reasons</t>
  </si>
  <si>
    <t xml:space="preserve">/rsm:CrossIndustryInvoice/rsm:SupplyChainTradeTransaction/ram:ApplicableHeaderTradeSettlement/ram:ApplicableTradeTax</t>
  </si>
  <si>
    <t xml:space="preserve">VENTILATION DE LA TVA</t>
  </si>
  <si>
    <t xml:space="preserve">Groupe de termes métiers fournissant des informations sur la répartition de la TVA par types.</t>
  </si>
  <si>
    <t xml:space="preserve">BT-117</t>
  </si>
  <si>
    <t xml:space="preserve">VAT category tax amount</t>
  </si>
  <si>
    <t xml:space="preserve">The total VAT amount for a given VAT category.</t>
  </si>
  <si>
    <t xml:space="preserve">Calculated by multiplying the VAT category taxable amount with the VAT category rate for the relevant VAT category.</t>
  </si>
  <si>
    <t xml:space="preserve">For EXTENDED profile only, BR-CO-17 is not applied.</t>
  </si>
  <si>
    <t xml:space="preserve">/rsm:CrossIndustryInvoice/rsm:SupplyChainTradeTransaction/ram:ApplicableHeaderTradeSettlement/ram:ApplicableTradeTax/ram:CalculatedAmount</t>
  </si>
  <si>
    <t xml:space="preserve">Montant de la taxe pour le type de TVA</t>
  </si>
  <si>
    <t xml:space="preserve">Montant total de la TVA pour un type donné de TVA.</t>
  </si>
  <si>
    <t xml:space="preserve">S'obtient en multipliant la Base d'imposition du type de TVA par le Taux de type de TVA du type correspondant.</t>
  </si>
  <si>
    <t xml:space="preserve">Pour le profil EXTENDED uniquement, le BR-CO-17 n'est pas appliqué.</t>
  </si>
  <si>
    <t xml:space="preserve">BT-118-0</t>
  </si>
  <si>
    <t xml:space="preserve">The VAT category code and the VAT category rate shall be consistent. For more information on the recommended codes, please refer to subclause 6.3.3.2 - Specification of VAT category codes.</t>
  </si>
  <si>
    <t xml:space="preserve">/rsm:CrossIndustryInvoice/rsm:SupplyChainTradeTransaction/ram:ApplicableHeaderTradeSettlement/ram:ApplicableTradeTax/ram:TypeCode</t>
  </si>
  <si>
    <t xml:space="preserve">BT-120</t>
  </si>
  <si>
    <t xml:space="preserve">Articles 226 items 11 to 15 Directive 2006/112/EC [2].</t>
  </si>
  <si>
    <t xml:space="preserve">CHORUS PRO: this field is limited to 1024 characters</t>
  </si>
  <si>
    <t xml:space="preserve">/rsm:CrossIndustryInvoice/rsm:SupplyChainTradeTransaction/ram:ApplicableHeaderTradeSettlement/ram:ApplicableTradeTax/ram:ExemptionReason</t>
  </si>
  <si>
    <t xml:space="preserve">Articles 226 items 11 to 15 Directive 2006/112/EN</t>
  </si>
  <si>
    <t xml:space="preserve">CHORUS PRO : ce champ est limité à 1024 caractères</t>
  </si>
  <si>
    <t xml:space="preserve">BT-116</t>
  </si>
  <si>
    <t xml:space="preserve">VAT category taxable amount</t>
  </si>
  <si>
    <t xml:space="preserve">Sum of all taxable amounts subject to a specific VAT category code and VAT category rate (if the VAT category rate is applicable).</t>
  </si>
  <si>
    <t xml:space="preserve">The sum of Invoice line net amount minus allowances plus charges on document level which are subject to a specific VAT category code and VAT category rate (if the VAT category rate is applicable).</t>
  </si>
  <si>
    <t xml:space="preserve">/rsm:CrossIndustryInvoice/rsm:SupplyChainTradeTransaction/ram:ApplicableHeaderTradeSettlement/ram:ApplicableTradeTax/ram:BasisAmount</t>
  </si>
  <si>
    <t xml:space="preserve">Base d'imposition du type de TVA</t>
  </si>
  <si>
    <t xml:space="preserve">Somme de tous les montants imposables assujettis à un code et à un taux de type de TVA spécifiques (si le Taux de type de TVA est applicable).</t>
  </si>
  <si>
    <t xml:space="preserve">Somme du montant net des lignes de facture, moins les remises plus les charges ou frais au niveau du document qui sont assujettis à un code et à un taux de type de TVA spécifiques (si le Taux de type de TVA est applicable).</t>
  </si>
  <si>
    <t xml:space="preserve">BT-X-262</t>
  </si>
  <si>
    <t xml:space="preserve">Line Total Basis Amount</t>
  </si>
  <si>
    <t xml:space="preserve">A monetary value used as the line total basis on which this trade related tax, levy or duty is calculated</t>
  </si>
  <si>
    <t xml:space="preserve">/rsm:CrossIndustryInvoice/rsm:SupplyChainTradeTransaction/ram:ApplicableHeaderTradeSettlement/ram:ApplicableTradeTax/ram:LineTotalBasisAmount</t>
  </si>
  <si>
    <t xml:space="preserve">Montant de ligne pour un taux</t>
  </si>
  <si>
    <t xml:space="preserve">Un montant utilisé comme base de calcul de la TVA, de la taxe ou des droits de douane</t>
  </si>
  <si>
    <t xml:space="preserve">BT-X-263</t>
  </si>
  <si>
    <t xml:space="preserve">Total amount of charges / allowances on document level</t>
  </si>
  <si>
    <t xml:space="preserve">/rsm:CrossIndustryInvoice/rsm:SupplyChainTradeTransaction/ram:ApplicableHeaderTradeSettlement/ram:ApplicableTradeTax/ram:AllowanceChargeBasisAmount</t>
  </si>
  <si>
    <t xml:space="preserve">Assiette des remises et charges d'en-tête</t>
  </si>
  <si>
    <t xml:space="preserve">BT-118</t>
  </si>
  <si>
    <t xml:space="preserve">BR-47: Each  VAT  breakdown  (BG-23)  shall  be  defined  through  a VAT category code (BT-118).
For EXTENDED profile only, BR-O-11, BR-O-12, BR-O-13 and BR-O-14 are not applied.</t>
  </si>
  <si>
    <t xml:space="preserve">/rsm:CrossIndustryInvoice/rsm:SupplyChainTradeTransaction/ram:ApplicableHeaderTradeSettlement/ram:ApplicableTradeTax/ram:CategoryCode</t>
  </si>
  <si>
    <t xml:space="preserve">BR-47 : Chaque Ventilation de la TVA (BG-23) doit être définie par un Code de type de TVA (BT-118).
Pour le profil EXTENDED uniquement, BR-O-11, BR-O-12, BR-O-13 et BR-O-14 ne sont pas appliqués.</t>
  </si>
  <si>
    <t xml:space="preserve">BT-121</t>
  </si>
  <si>
    <t xml:space="preserve">/rsm:CrossIndustryInvoice/rsm:SupplyChainTradeTransaction/ram:ApplicableHeaderTradeSettlement/ram:ApplicableTradeTax/ram:ExemptionReasonCode</t>
  </si>
  <si>
    <t xml:space="preserve">BT-7-00</t>
  </si>
  <si>
    <t xml:space="preserve">Tax due date</t>
  </si>
  <si>
    <t xml:space="preserve">This does not apply in Germany. Use date of delivery instead.</t>
  </si>
  <si>
    <t xml:space="preserve">/rsm:CrossIndustryInvoice/rsm:SupplyChainTradeTransaction/ram:ApplicableHeaderTradeSettlement/ram:ApplicableTradeTax/ram:TaxPointDate</t>
  </si>
  <si>
    <t xml:space="preserve">Date d'exigibilité de la taxe sur la valeur ajoutée</t>
  </si>
  <si>
    <t xml:space="preserve">Cette disposition ne s'applique pas en Allemagne. Utilisez plutôt la date de livraison.</t>
  </si>
  <si>
    <t xml:space="preserve">BT-7</t>
  </si>
  <si>
    <t xml:space="preserve">Value added tax point date</t>
  </si>
  <si>
    <t xml:space="preserve">The date when the VAT becomes accountable for the Seller and for the Buyer in so far as that date can be determined and differs from the date of issue of the invoice, according to the VAT directive.</t>
  </si>
  <si>
    <t xml:space="preserve">The tax point is usually the date goods were supplied or services completed (the 'basic tax point'). There are some variations. Please refer to Article 226 (7) of the Council Directive 2006/112/EC [2] for more information.
This element is required if the Value added tax point date is different from the Invoice issue date. 
Both Buyer and Seller should use the Tax Point Date when provided by the Seller. The use of BT-7 and BT-8 is mutually exclusive.</t>
  </si>
  <si>
    <t xml:space="preserve">This date shall not be present if the Value added tax point date is expressed in code in the "Value added tax point date code" (BT-8)</t>
  </si>
  <si>
    <t xml:space="preserve">BR-CO-3: Value added tax point date (BT-7) and Value added tax point date code (BT-8) are mutually exclusive.</t>
  </si>
  <si>
    <t xml:space="preserve">/rsm:CrossIndustryInvoice/rsm:SupplyChainTradeTransaction/ram:ApplicableHeaderTradeSettlement/ram:ApplicableTradeTax/ram:TaxPointDate/udt:DateString</t>
  </si>
  <si>
    <t xml:space="preserve">STR-2</t>
  </si>
  <si>
    <t xml:space="preserve">Date à laquelle la TVA devient imputable pour le Vendeur et pour l'Acheteur dans la mesure où cette date peut être déterminée et diffère de la date d'émission de la facture, conformément à la directive TVA.</t>
  </si>
  <si>
    <t xml:space="preserve">La date d'exigibilité correspond généralement à la date à laquelle les biens ont été livrés ou les services achevés (fait générateur). Il existe quelques variations. Pour plus d'informations, voir l'Article 226 (7) de la Directive 2006/112/CE du Conseil [2].
Cet élément est requis si la Date d'exigibilité de la taxe sur la valeur ajoutée diffère de la Date d'émission de la facture.</t>
  </si>
  <si>
    <t xml:space="preserve">Cette date ne doit pas être présente si la date d'exigibilité de la taxe sur la valeur ajoutée est exprimée en code dans l'élément "Date d'exigibilité de la taxe sur la valeur ajoutée en code" (BT-8)</t>
  </si>
  <si>
    <t xml:space="preserve">BR-CO-3 : La date d'exigibilité de la taxe sur la valeur ajoutée (BT-7) et le Code de date d'exigibilité de la taxe sur la valeur ajoutée (BT-8) sont mutuellement exclusifs.</t>
  </si>
  <si>
    <t xml:space="preserve">BT-7-0</t>
  </si>
  <si>
    <t xml:space="preserve">/rsm:CrossIndustryInvoice/rsm:SupplyChainTradeTransaction/ram:ApplicableHeaderTradeSettlement/ram:ApplicableTradeTax/ram:TaxPointDate/udt:DateString/@format</t>
  </si>
  <si>
    <t xml:space="preserve">BT-8</t>
  </si>
  <si>
    <t xml:space="preserve">Value added tax point date code</t>
  </si>
  <si>
    <t xml:space="preserve">The code of the date when the VAT becomes accountable for the Seller and for the Buyer.</t>
  </si>
  <si>
    <t xml:space="preserve">The code shall distinguish between the following entries of UNTDID 2005 [6]:
- Invoice docment issue date
- Delivery date, actual
- Payment date. The Value added tax point date code is used if the Value added tax point date is not known when the invoice is issued. The use of BT-8 and BT-7 is mutually exclusive.</t>
  </si>
  <si>
    <t xml:space="preserve">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RECEIPTS)</t>
  </si>
  <si>
    <t xml:space="preserve">/rsm:CrossIndustryInvoice/rsm:SupplyChainTradeTransaction/ram:ApplicableHeaderTradeSettlement/ram:ApplicableTradeTax/ram:DueDateTypeCode</t>
  </si>
  <si>
    <t xml:space="preserve">Date d'exigibilité de la taxe sur la valeur ajoutée en code</t>
  </si>
  <si>
    <t xml:space="preserve">Code spécifiant la date à laquelle la TVA devient imputable pour le Vendeur et pour l'Acheteur</t>
  </si>
  <si>
    <t xml:space="preserve">Le code doit être choisi parmi les valeurs suivantes issues de l'UNTDID 2005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t>
  </si>
  <si>
    <t xml:space="preserve">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t>
  </si>
  <si>
    <t xml:space="preserve">BT-119</t>
  </si>
  <si>
    <t xml:space="preserve">BR-48: Each  VAT  breakdown  (BG-23)  shall  have  a  VAT  category rate (BT-119), except if the Invoice is not subject to VAT.</t>
  </si>
  <si>
    <t xml:space="preserve">/rsm:CrossIndustryInvoice/rsm:SupplyChainTradeTransaction/ram:ApplicableHeaderTradeSettlement/ram:ApplicableTradeTax/ram:RateApplicablePercent</t>
  </si>
  <si>
    <t xml:space="preserve">BR-48 : Chaque Ventilation de la TVA (BG-23) doit avoir un Taux de type de TVA (BT-119), sauf si la Facture n'est pas soumise à la TVA.</t>
  </si>
  <si>
    <t xml:space="preserve">BG-14</t>
  </si>
  <si>
    <t xml:space="preserve">INVOICING PERIOD</t>
  </si>
  <si>
    <t xml:space="preserve">A group of business terms providing information on the invoice period.</t>
  </si>
  <si>
    <t xml:space="preserve">Used to indicate when the period covered by the invoice starts and when it ends. Also called delivery period.</t>
  </si>
  <si>
    <t xml:space="preserve">/rsm:CrossIndustryInvoice/rsm:SupplyChainTradeTransaction/ram:ApplicableHeaderTradeSettlement/ram:BillingSpecifiedPeriod</t>
  </si>
  <si>
    <t xml:space="preserve">PÉRIODE DE FACTURATION</t>
  </si>
  <si>
    <t xml:space="preserve">Groupe de termes métiers fournissant des informations sur la période de facturation.</t>
  </si>
  <si>
    <t xml:space="preserve">Utilisée pour indiquer le moment où la période couverte par la Facture commence et le moment où elle se termine.</t>
  </si>
  <si>
    <t xml:space="preserve">BT-X-264</t>
  </si>
  <si>
    <t xml:space="preserve">Invoicing period description (free text)</t>
  </si>
  <si>
    <t xml:space="preserve">/rsm:CrossIndustryInvoice/rsm:SupplyChainTradeTransaction/ram:ApplicableHeaderTradeSettlement/ram:BillingSpecifiedPeriod/ram:Description</t>
  </si>
  <si>
    <t xml:space="preserve">Description de la période de facturation</t>
  </si>
  <si>
    <t xml:space="preserve">BT-73-00</t>
  </si>
  <si>
    <t xml:space="preserve">Invoicing period start date</t>
  </si>
  <si>
    <t xml:space="preserve">/rsm:CrossIndustryInvoice/rsm:SupplyChainTradeTransaction/ram:ApplicableHeaderTradeSettlement/ram:BillingSpecifiedPeriod/ram:StartDateTime</t>
  </si>
  <si>
    <t xml:space="preserve">Date de début de période de facturation</t>
  </si>
  <si>
    <t xml:space="preserve">Date à laquelle commence la période de facturation.</t>
  </si>
  <si>
    <t xml:space="preserve">BT-73</t>
  </si>
  <si>
    <t xml:space="preserve">The date when the Invoice period starts.</t>
  </si>
  <si>
    <t xml:space="preserve">The initial date of delivery of goods or services.</t>
  </si>
  <si>
    <t xml:space="preserve">This date must be less than or equal to the period end date (BT-74), if it exists</t>
  </si>
  <si>
    <t xml:space="preserve">BR-CO-19: If Invoicing period (BG-14) is used, the Invoicing period start date (BT-73) or the Invoicing period end date (BT-74) shall be filled, or both.</t>
  </si>
  <si>
    <t xml:space="preserve">/rsm:CrossIndustryInvoice/rsm:SupplyChainTradeTransaction/ram:ApplicableHeaderTradeSettlement/ram:BillingSpecifiedPeriod/ram:StartDateTime/udt:DateTimeString</t>
  </si>
  <si>
    <t xml:space="preserve">SYN-2, CAR-2</t>
  </si>
  <si>
    <t xml:space="preserve">Cette date doit être inférieure ou égale à la date de fin de période (BT-74), si elle existe</t>
  </si>
  <si>
    <t xml:space="preserve">BR-CO-19 : Si la Période de facturation (BG-14) est utilisée, la Date de début de période de facturation (BT-73) et/ou la Date de fin de période de facturation (BT-74) doit être remplie.</t>
  </si>
  <si>
    <t xml:space="preserve">BT-73-0</t>
  </si>
  <si>
    <t xml:space="preserve">/rsm:CrossIndustryInvoice/rsm:SupplyChainTradeTransaction/ram:ApplicableHeaderTradeSettlement/ram:BillingSpecifiedPeriod/ram:StartDateTime/udt:DateTimeString/@format</t>
  </si>
  <si>
    <t xml:space="preserve">BT-74-00</t>
  </si>
  <si>
    <t xml:space="preserve">Invoicing period end date</t>
  </si>
  <si>
    <t xml:space="preserve">/rsm:CrossIndustryInvoice/rsm:SupplyChainTradeTransaction/ram:ApplicableHeaderTradeSettlement/ram:BillingSpecifiedPeriod/ram:EndDateTime</t>
  </si>
  <si>
    <t xml:space="preserve">Date de fin de période de facturation</t>
  </si>
  <si>
    <t xml:space="preserve">Date à laquelle se termine la période de facturation.</t>
  </si>
  <si>
    <t xml:space="preserve">BT-74</t>
  </si>
  <si>
    <t xml:space="preserve">The date when the Invoice period ends.</t>
  </si>
  <si>
    <t xml:space="preserve">The date on which the delivery of goods or services was completed.</t>
  </si>
  <si>
    <t xml:space="preserve">This date must be greater than or equal to the period start date (BT-73), if it exists</t>
  </si>
  <si>
    <t xml:space="preserve">BR-29: If  both  Invoicing  period  start  date  (BT-73)  and  Invoicing period end date (BT-74) are given then the Invoicing period end  date  (BT-74)  shall  be  later  or  equal  to  the  Invoicing period start date (BT-73).
BR-CO-19: If Invoicing period (BG-14) is used, the Invoicing period start date (BT-73) or the Invoicing period end date (BT-74) shall be filled, or both.</t>
  </si>
  <si>
    <t xml:space="preserve">/rsm:CrossIndustryInvoice/rsm:SupplyChainTradeTransaction/ram:ApplicableHeaderTradeSettlement/ram:BillingSpecifiedPeriod/ram:EndDateTime/udt:DateTimeString</t>
  </si>
  <si>
    <t xml:space="preserve">Cette date doit être supérieure ou égale à la date de début de période (BT-73), si elle existe</t>
  </si>
  <si>
    <t xml:space="preserve">BR-29 : Si la Date de début de période de facturation (BT-73) et la Date de fin de période de facturation (BT-74) sont données alors la Date de fin de période de facturation (BT-74) doit être postérieure ou égale à la Date de début de période de facturation (BT-73).
BR-CO-19 : Si la Période de facturation (BG-14) est utilisée, la Date de début de période de facturation (BT-73) et/ou la Date de fin de période de facturation (BT-74) doit être remplie.</t>
  </si>
  <si>
    <t xml:space="preserve">BT-74-0</t>
  </si>
  <si>
    <t xml:space="preserve">/rsm:CrossIndustryInvoice/rsm:SupplyChainTradeTransaction/ram:ApplicableHeaderTradeSettlement/ram:BillingSpecifiedPeriod/ram:EndDateTime/udt:DateTimeString/@format</t>
  </si>
  <si>
    <t xml:space="preserve">BG-20</t>
  </si>
  <si>
    <t xml:space="preserve">DOCUMENT LEVEL ALLOWANCES</t>
  </si>
  <si>
    <t xml:space="preserve">A group of business terms providing information about allowances applicable to the Invoice as a whole.</t>
  </si>
  <si>
    <t xml:space="preserve">Deductions, such as withheld tax may also be specified in this group.</t>
  </si>
  <si>
    <t xml:space="preserve">/rsm:CrossIndustryInvoice/rsm:SupplyChainTradeTransaction/ram:ApplicableHeaderTradeSettlement/ram:SpecifiedTradeAllowanceCharge[ram:ChargeIndicator/udt:Indicator="false"]</t>
  </si>
  <si>
    <t xml:space="preserve">REMISES AU NIVEAU DU DOCUMENT</t>
  </si>
  <si>
    <t xml:space="preserve">Groupe de termes métiers fournissant des informations sur les remises applicables à la Facture dans son ensemble.</t>
  </si>
  <si>
    <t xml:space="preserve">Les déductions telles que la taxe retenue à la source peuvent donc être spécifiés dans ce groupe.</t>
  </si>
  <si>
    <t xml:space="preserve">BG-20-0</t>
  </si>
  <si>
    <t xml:space="preserve">/rsm:CrossIndustryInvoice/rsm:SupplyChainTradeTransaction/ram:ApplicableHeaderTradeSettlement/ram:SpecifiedTradeAllowanceCharge[ram:ChargeIndicator/udt:Indicator="false"]/ram:ChargeIndicator</t>
  </si>
  <si>
    <t xml:space="preserve">BG-20-1</t>
  </si>
  <si>
    <t xml:space="preserve">Indicator for allowance, value</t>
  </si>
  <si>
    <t xml:space="preserve">/rsm:CrossIndustryInvoice/rsm:SupplyChainTradeTransaction/ram:ApplicableHeaderTradeSettlement/ram:SpecifiedTradeAllowanceCharge[ram:ChargeIndicator/udt:Indicator="false"]/ram:ChargeIndicator/udt:Indicator</t>
  </si>
  <si>
    <t xml:space="preserve">BT-X-265</t>
  </si>
  <si>
    <t xml:space="preserve">Calculation sequence</t>
  </si>
  <si>
    <t xml:space="preserve">/rsm:CrossIndustryInvoice/rsm:SupplyChainTradeTransaction/ram:ApplicableHeaderTradeSettlement/ram:SpecifiedTradeAllowanceCharge[ram:ChargeIndicator/udt:Indicator="false"]/ram:SequenceNumeric</t>
  </si>
  <si>
    <t xml:space="preserve">Séquence de calcul</t>
  </si>
  <si>
    <t xml:space="preserve">BT-94</t>
  </si>
  <si>
    <t xml:space="preserve">Document level allowance percentage</t>
  </si>
  <si>
    <t xml:space="preserve">The percentage that may be used, in conjunction with the document level allowance base amount, to calculate the document level allowance amount.</t>
  </si>
  <si>
    <t xml:space="preserve">/rsm:CrossIndustryInvoice/rsm:SupplyChainTradeTransaction/ram:ApplicableHeaderTradeSettlement/ram:SpecifiedTradeAllowanceCharge[ram:ChargeIndicator/udt:Indicator="false"]/ram:CalculationPercent</t>
  </si>
  <si>
    <t xml:space="preserve">Pourcentage de remise au niveau du document</t>
  </si>
  <si>
    <t xml:space="preserve">Pourcentage pouvant être utilisé conjointement avec l'Assiette de la remise au niveau du document pour calculer le Montant de la remise au niveau du document.</t>
  </si>
  <si>
    <t xml:space="preserve">BT-93</t>
  </si>
  <si>
    <t xml:space="preserve">Document level allowance base amount</t>
  </si>
  <si>
    <t xml:space="preserve">The base amount that may be used, in conjunction with the document level allowance percentage, to calculate the document level allowance amount.</t>
  </si>
  <si>
    <t xml:space="preserve">/rsm:CrossIndustryInvoice/rsm:SupplyChainTradeTransaction/ram:ApplicableHeaderTradeSettlement/ram:SpecifiedTradeAllowanceCharge[ram:ChargeIndicator/udt:Indicator="false"]/ram:BasisAmount</t>
  </si>
  <si>
    <t xml:space="preserve">Assiette de la remise au niveau du document</t>
  </si>
  <si>
    <t xml:space="preserve">Montant de base pouvant être utilisé conjointement avec le Pourcentage de remise au niveau du document pour calculer le Montant de la remise au niveau du document.</t>
  </si>
  <si>
    <t xml:space="preserve">BT-X-266</t>
  </si>
  <si>
    <t xml:space="preserve">Allowance / charge base quantity</t>
  </si>
  <si>
    <t xml:space="preserve">/rsm:CrossIndustryInvoice/rsm:SupplyChainTradeTransaction/ram:ApplicableHeaderTradeSettlement/ram:SpecifiedTradeAllowanceCharge[ram:ChargeIndicator/udt:Indicator="false"]/ram:BasisQuantity</t>
  </si>
  <si>
    <t xml:space="preserve">Quantité de base de la remise ou charge</t>
  </si>
  <si>
    <t xml:space="preserve">BT-X-267</t>
  </si>
  <si>
    <t xml:space="preserve">Unit code</t>
  </si>
  <si>
    <t xml:space="preserve">/rsm:CrossIndustryInvoice/rsm:SupplyChainTradeTransaction/ram:ApplicableHeaderTradeSettlement/ram:SpecifiedTradeAllowanceCharge[ram:ChargeIndicator/udt:Indicator="false"]/ram:BasisQuantity/@unitCode</t>
  </si>
  <si>
    <t xml:space="preserve">Quantité unitaire du prix de base</t>
  </si>
  <si>
    <t xml:space="preserve">BT-92</t>
  </si>
  <si>
    <t xml:space="preserve">Document level allowance amount</t>
  </si>
  <si>
    <t xml:space="preserve">/rsm:CrossIndustryInvoice/rsm:SupplyChainTradeTransaction/ram:ApplicableHeaderTradeSettlement/ram:SpecifiedTradeAllowanceCharge[ram:ChargeIndicator/udt:Indicator="false"]/ram:ActualAmount</t>
  </si>
  <si>
    <t xml:space="preserve">Montant de la remise au niveau du document</t>
  </si>
  <si>
    <t xml:space="preserve">Montant d'une remise de pied, hors TVA.</t>
  </si>
  <si>
    <t xml:space="preserve">BT-98</t>
  </si>
  <si>
    <t xml:space="preserve">Document level allowance reason code</t>
  </si>
  <si>
    <t xml:space="preserve">The reason for the document level allowance, expressed as a code.</t>
  </si>
  <si>
    <t xml:space="preserve">Use entries of the UNTDID 5189 code list [6]. The Document level allowance reason code and the Document level allowance reason shall indicate the same allowance reason.</t>
  </si>
  <si>
    <t xml:space="preserve">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t>
  </si>
  <si>
    <t xml:space="preserve">/rsm:CrossIndustryInvoice/rsm:SupplyChainTradeTransaction/ram:ApplicableHeaderTradeSettlement/ram:SpecifiedTradeAllowanceCharge[ram:ChargeIndicator/udt:Indicator="false"]/ram:ReasonCode</t>
  </si>
  <si>
    <t xml:space="preserve">Code de motif de la remise au niveau du document</t>
  </si>
  <si>
    <t xml:space="preserve">Motif de la remise au niveau du document, exprimé sous forme de code.</t>
  </si>
  <si>
    <t xml:space="preserve">Le Code de motif de la remise au niveau du document et le Motif de la remise au niveau du document doivent indiquer le même motif de remise.</t>
  </si>
  <si>
    <t xml:space="preserve">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t>
  </si>
  <si>
    <t xml:space="preserve">BT-97</t>
  </si>
  <si>
    <t xml:space="preserve">Document level allowance reason</t>
  </si>
  <si>
    <t xml:space="preserve">The reason for the document level allowance, expressed as text.</t>
  </si>
  <si>
    <t xml:space="preserve">/rsm:CrossIndustryInvoice/rsm:SupplyChainTradeTransaction/ram:ApplicableHeaderTradeSettlement/ram:SpecifiedTradeAllowanceCharge[ram:ChargeIndicator/udt:Indicator="false"]/ram:Reason</t>
  </si>
  <si>
    <t xml:space="preserve">Motif de la remise au niveau du document</t>
  </si>
  <si>
    <t xml:space="preserve">Motif de la remise au niveau du document, exprimé sous forme de texte.</t>
  </si>
  <si>
    <t xml:space="preserve">BT-95-00</t>
  </si>
  <si>
    <t xml:space="preserve">VAT type code for document level allowances</t>
  </si>
  <si>
    <t xml:space="preserve">Value = VAT</t>
  </si>
  <si>
    <t xml:space="preserve">/rsm:CrossIndustryInvoice/rsm:SupplyChainTradeTransaction/ram:ApplicableHeaderTradeSettlement/ram:SpecifiedTradeAllowanceCharge[ram:ChargeIndicator/udt:Indicator="false"]/ram:CategoryTradeTax</t>
  </si>
  <si>
    <t xml:space="preserve">Code du type de TVA pour les abattements au niveau du document</t>
  </si>
  <si>
    <t xml:space="preserve">BT-95-0</t>
  </si>
  <si>
    <t xml:space="preserve">/rsm:CrossIndustryInvoice/rsm:SupplyChainTradeTransaction/ram:ApplicableHeaderTradeSettlement/ram:SpecifiedTradeAllowanceCharge[ram:ChargeIndicator/udt:Indicator="false"]/ram:CategoryTradeTax/ram:TypeCode</t>
  </si>
  <si>
    <t xml:space="preserve">BT-95</t>
  </si>
  <si>
    <t xml:space="preserve">Document level allowance VAT category code</t>
  </si>
  <si>
    <t xml:space="preserve">A coded identification of what VAT category applies to the document level allowance.</t>
  </si>
  <si>
    <t xml:space="preserve">BR-32: Each   Document   level   allowance   (BG-20)   shall   have   a Document level allowance VAT category code (BT-95).</t>
  </si>
  <si>
    <t xml:space="preserve">/rsm:CrossIndustryInvoice/rsm:SupplyChainTradeTransaction/ram:ApplicableHeaderTradeSettlement/ram:SpecifiedTradeAllowanceCharge[ram:ChargeIndicator/udt:Indicator="false"]/ram:CategoryTradeTax/ram:CategoryCode</t>
  </si>
  <si>
    <t xml:space="preserve">Code de type de TVA de la remise au niveau du document</t>
  </si>
  <si>
    <t xml:space="preserve">Identification codée du type de TVA applicable à la remise au niveau du document.</t>
  </si>
  <si>
    <t xml:space="preserve">BR-32 : Chaque Remise au niveau du document (BG-20) doit être associée à un Code de type de TVA de la remise au niveau du document (BT-95).</t>
  </si>
  <si>
    <t xml:space="preserve">BT-96</t>
  </si>
  <si>
    <t xml:space="preserve">Document level allowance VAT rate</t>
  </si>
  <si>
    <t xml:space="preserve">The VAT rate, represented as percentage that applies to the document level allowance.</t>
  </si>
  <si>
    <t xml:space="preserve">/rsm:CrossIndustryInvoice/rsm:SupplyChainTradeTransaction/ram:ApplicableHeaderTradeSettlement/ram:SpecifiedTradeAllowanceCharge[ram:ChargeIndicator/udt:Indicator="false"]/ram:CategoryTradeTax/ram:RateApplicablePercent</t>
  </si>
  <si>
    <t xml:space="preserve">Taux de TVA de la remise au niveau du document</t>
  </si>
  <si>
    <t xml:space="preserve">Le taux de TVA applicable à la réduction au niveau du document et indiqué en pourcentage</t>
  </si>
  <si>
    <t xml:space="preserve">BG-21</t>
  </si>
  <si>
    <t xml:space="preserve">DOCUMENT LEVEL CHARGES</t>
  </si>
  <si>
    <t xml:space="preserve">A group of business terms providing information about charges and taxes other than VAT, applicable to the Invoice as a whole.</t>
  </si>
  <si>
    <t xml:space="preserve">/rsm:CrossIndustryInvoice/rsm:SupplyChainTradeTransaction/ram:ApplicableHeaderTradeSettlement/ram:SpecifiedTradeAllowanceCharge[ram:ChargeIndicator/udt:Indicator="true"]</t>
  </si>
  <si>
    <t xml:space="preserve">CHARGES OU FRAIS AU NIVEAU DU DOCUMENT</t>
  </si>
  <si>
    <t xml:space="preserve">Groupe de termes métiers fournissant des informations sur les charges et frais et les taxes autres que la TVA applicables à la Facture dans son ensemble.</t>
  </si>
  <si>
    <t xml:space="preserve">BG-21-0</t>
  </si>
  <si>
    <t xml:space="preserve">/rsm:CrossIndustryInvoice/rsm:SupplyChainTradeTransaction/ram:ApplicableHeaderTradeSettlement/ram:SpecifiedTradeAllowanceCharge[ram:ChargeIndicator/udt:Indicator="true"]/ram:ChargeIndicator</t>
  </si>
  <si>
    <t xml:space="preserve">BG-21-1</t>
  </si>
  <si>
    <t xml:space="preserve">/rsm:CrossIndustryInvoice/rsm:SupplyChainTradeTransaction/ram:ApplicableHeaderTradeSettlement/ram:SpecifiedTradeAllowanceCharge[ram:ChargeIndicator/udt:Indicator="true"]/ram:ChargeIndicator/udt:Indicator</t>
  </si>
  <si>
    <t xml:space="preserve">BT-X-268</t>
  </si>
  <si>
    <t xml:space="preserve">/rsm:CrossIndustryInvoice/rsm:SupplyChainTradeTransaction/ram:ApplicableHeaderTradeSettlement/ram:SpecifiedTradeAllowanceCharge[ram:ChargeIndicator/udt:Indicator="true"]/ram:SequenceNumeric</t>
  </si>
  <si>
    <t xml:space="preserve">BT-101</t>
  </si>
  <si>
    <t xml:space="preserve">Document level charge percentage</t>
  </si>
  <si>
    <t xml:space="preserve">The percentage that may be used, in conjunction with the document level charge base amount, to calculate the document level charge amount.</t>
  </si>
  <si>
    <t xml:space="preserve">/rsm:CrossIndustryInvoice/rsm:SupplyChainTradeTransaction/ram:ApplicableHeaderTradeSettlement/ram:SpecifiedTradeAllowanceCharge[ram:ChargeIndicator/udt:Indicator="true"]/ram:CalculationPercent</t>
  </si>
  <si>
    <t xml:space="preserve">Pourcentage de charges ou frais au niveau du document</t>
  </si>
  <si>
    <t xml:space="preserve">Pourcentage pouvant être utilisé conjointement avec l'Assiette des charges ou frais au niveau du document pour calculer le Montant des charges ou frais au niveau du document.</t>
  </si>
  <si>
    <t xml:space="preserve">BT-100</t>
  </si>
  <si>
    <t xml:space="preserve">Document level charge base amount</t>
  </si>
  <si>
    <t xml:space="preserve">The base amount that may be used, in conjunction with the document level charge percentage, to calculate the document level charge amount.</t>
  </si>
  <si>
    <t xml:space="preserve">/rsm:CrossIndustryInvoice/rsm:SupplyChainTradeTransaction/ram:ApplicableHeaderTradeSettlement/ram:SpecifiedTradeAllowanceCharge[ram:ChargeIndicator/udt:Indicator="true"]/ram:BasisAmount</t>
  </si>
  <si>
    <t xml:space="preserve">Assiette des charges ou frais au niveau du document</t>
  </si>
  <si>
    <t xml:space="preserve">Montant de base pouvant être utilisé conjointement avec le Pourcentage de charges ou frais au niveau du document pour calculer le Montant des charges ou frais au niveau du document.</t>
  </si>
  <si>
    <t xml:space="preserve">BT-X-269</t>
  </si>
  <si>
    <t xml:space="preserve">/rsm:CrossIndustryInvoice/rsm:SupplyChainTradeTransaction/ram:ApplicableHeaderTradeSettlement/ram:SpecifiedTradeAllowanceCharge[ram:ChargeIndicator/udt:Indicator="true"]/ram:BasisQuantity</t>
  </si>
  <si>
    <t xml:space="preserve">BT-X-270</t>
  </si>
  <si>
    <t xml:space="preserve">Price base quantity, unit</t>
  </si>
  <si>
    <t xml:space="preserve">/rsm:CrossIndustryInvoice/rsm:SupplyChainTradeTransaction/ram:ApplicableHeaderTradeSettlement/ram:SpecifiedTradeAllowanceCharge[ram:ChargeIndicator/udt:Indicator="true"]/ram:BasisQuantity/@unitCode</t>
  </si>
  <si>
    <t xml:space="preserve">BT-99</t>
  </si>
  <si>
    <t xml:space="preserve">Document level charge amount</t>
  </si>
  <si>
    <t xml:space="preserve">/rsm:CrossIndustryInvoice/rsm:SupplyChainTradeTransaction/ram:ApplicableHeaderTradeSettlement/ram:SpecifiedTradeAllowanceCharge[ram:ChargeIndicator/udt:Indicator="true"]/ram:ActualAmount</t>
  </si>
  <si>
    <t xml:space="preserve">Montant des charges ou frais au niveau du document</t>
  </si>
  <si>
    <t xml:space="preserve">Montant de charges et frais, hors TVA.</t>
  </si>
  <si>
    <t xml:space="preserve">BT-105</t>
  </si>
  <si>
    <t xml:space="preserve">Document level charge reason code</t>
  </si>
  <si>
    <t xml:space="preserve">The reason for the document level charge, expressed as a code.</t>
  </si>
  <si>
    <t xml:space="preserve">Use entries of the UNTDID 7161 code list [6]. The Document level charge reason code and the Document level charge reason shall indicate the same charge reason.</t>
  </si>
  <si>
    <t xml:space="preserve">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t>
  </si>
  <si>
    <t xml:space="preserve">/rsm:CrossIndustryInvoice/rsm:SupplyChainTradeTransaction/ram:ApplicableHeaderTradeSettlement/ram:SpecifiedTradeAllowanceCharge[ram:ChargeIndicator/udt:Indicator="true"]/ram:ReasonCode</t>
  </si>
  <si>
    <t xml:space="preserve">Code de motif des charges ou frais au niveau du document</t>
  </si>
  <si>
    <t xml:space="preserve">Motif des charges ou frais au niveau du document, exprimé sous forme de code.</t>
  </si>
  <si>
    <t xml:space="preserve">Utiliser les entrées de la liste de codes UNTDID 7161 [6]. Le Code de motif des charges ou frais au niveau du document et le Motif des charges ou frais au niveau du document doivent indiquer le même motif de frais.</t>
  </si>
  <si>
    <t xml:space="preserve">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t>
  </si>
  <si>
    <t xml:space="preserve">BT-104</t>
  </si>
  <si>
    <t xml:space="preserve">Document level charge reason</t>
  </si>
  <si>
    <t xml:space="preserve">The reason for the document level charge, expressed as text.</t>
  </si>
  <si>
    <t xml:space="preserve">/rsm:CrossIndustryInvoice/rsm:SupplyChainTradeTransaction/ram:ApplicableHeaderTradeSettlement/ram:SpecifiedTradeAllowanceCharge[ram:ChargeIndicator/udt:Indicator="true"]/ram:Reason</t>
  </si>
  <si>
    <t xml:space="preserve">Motif des charges ou frais au niveau du document</t>
  </si>
  <si>
    <t xml:space="preserve">Motif des charges ou frais au niveau du document, exprimé sous forme de texte.</t>
  </si>
  <si>
    <t xml:space="preserve">BT-102-00</t>
  </si>
  <si>
    <t xml:space="preserve">A finite sequence of characters.</t>
  </si>
  <si>
    <t xml:space="preserve">/rsm:CrossIndustryInvoice/rsm:SupplyChainTradeTransaction/ram:ApplicableHeaderTradeSettlement/ram:SpecifiedTradeAllowanceCharge[ram:ChargeIndicator/udt:Indicator="true"]/ram:CategoryTradeTax</t>
  </si>
  <si>
    <t xml:space="preserve">Détails sur les informations de taxe</t>
  </si>
  <si>
    <t xml:space="preserve">Une séquence finie de caractères.</t>
  </si>
  <si>
    <t xml:space="preserve">BT-102-0</t>
  </si>
  <si>
    <t xml:space="preserve">/rsm:CrossIndustryInvoice/rsm:SupplyChainTradeTransaction/ram:ApplicableHeaderTradeSettlement/ram:SpecifiedTradeAllowanceCharge[ram:ChargeIndicator/udt:Indicator="true"]/ram:CategoryTradeTax/ram:TypeCode</t>
  </si>
  <si>
    <t xml:space="preserve">BT-102</t>
  </si>
  <si>
    <t xml:space="preserve">Document level charge VAT category code</t>
  </si>
  <si>
    <t xml:space="preserve">A coded identification of what VAT category applies to the document level charge.</t>
  </si>
  <si>
    <t xml:space="preserve">BR-37: Each Document level charge (BG-21) shall have a Document level charge VAT category code (BT-102).</t>
  </si>
  <si>
    <t xml:space="preserve">/rsm:CrossIndustryInvoice/rsm:SupplyChainTradeTransaction/ram:ApplicableHeaderTradeSettlement/ram:SpecifiedTradeAllowanceCharge[ram:ChargeIndicator/udt:Indicator="true"]/ram:CategoryTradeTax/ram:CategoryCode</t>
  </si>
  <si>
    <t xml:space="preserve">Code de type de TVA des charges ou frais au niveau du document</t>
  </si>
  <si>
    <t xml:space="preserve">Identification codée du type de TVA applicable aux charges ou frais au niveau du document.</t>
  </si>
  <si>
    <t xml:space="preserve">BR-37 : Chaque Charge ou frais au niveau du document  (BG-21) doit être associée à un Code de type de TVA des charges ou frais au niveau du document  (BT-102).</t>
  </si>
  <si>
    <t xml:space="preserve">BT-103</t>
  </si>
  <si>
    <t xml:space="preserve">Document level charge VAT rate</t>
  </si>
  <si>
    <t xml:space="preserve">The VAT rate, represented as percentage that applies to the document level charge.</t>
  </si>
  <si>
    <t xml:space="preserve">/rsm:CrossIndustryInvoice/rsm:SupplyChainTradeTransaction/ram:ApplicableHeaderTradeSettlement/ram:SpecifiedTradeAllowanceCharge[ram:ChargeIndicator/udt:Indicator="true"]/ram:CategoryTradeTax/ram:RateApplicablePercent</t>
  </si>
  <si>
    <t xml:space="preserve">Taux de TVA des charges ou frais au niveau du document</t>
  </si>
  <si>
    <t xml:space="preserve">Taux de TVA, exprimé sous forme de pourcentage, applicable aux charges ou frais au niveau du document.</t>
  </si>
  <si>
    <t xml:space="preserve">BG-X-42</t>
  </si>
  <si>
    <t xml:space="preserve">Detailed information on logistics service fees</t>
  </si>
  <si>
    <t xml:space="preserve">/rsm:CrossIndustryInvoice/rsm:SupplyChainTradeTransaction/ram:ApplicableHeaderTradeSettlement/ram:SpecifiedLogisticsServiceCharge</t>
  </si>
  <si>
    <t xml:space="preserve">Informations détaillées sur les frais de service logistique</t>
  </si>
  <si>
    <t xml:space="preserve">BT-X-271</t>
  </si>
  <si>
    <t xml:space="preserve">Service fee description</t>
  </si>
  <si>
    <t xml:space="preserve">/rsm:CrossIndustryInvoice/rsm:SupplyChainTradeTransaction/ram:ApplicableHeaderTradeSettlement/ram:SpecifiedLogisticsServiceCharge/ram:Description</t>
  </si>
  <si>
    <t xml:space="preserve">Description des frais de service</t>
  </si>
  <si>
    <t xml:space="preserve">BT-X-272</t>
  </si>
  <si>
    <t xml:space="preserve">Service fee amount</t>
  </si>
  <si>
    <t xml:space="preserve">/rsm:CrossIndustryInvoice/rsm:SupplyChainTradeTransaction/ram:ApplicableHeaderTradeSettlement/ram:SpecifiedLogisticsServiceCharge/ram:AppliedAmount</t>
  </si>
  <si>
    <t xml:space="preserve">Montant des frais de service</t>
  </si>
  <si>
    <t xml:space="preserve">BT-X-273-00</t>
  </si>
  <si>
    <t xml:space="preserve">/rsm:CrossIndustryInvoice/rsm:SupplyChainTradeTransaction/ram:ApplicableHeaderTradeSettlement/ram:SpecifiedLogisticsServiceCharge/ram:AppliedTradeTax</t>
  </si>
  <si>
    <t xml:space="preserve">Informations fiscales détaillées</t>
  </si>
  <si>
    <t xml:space="preserve">BT-X-273-0</t>
  </si>
  <si>
    <t xml:space="preserve">Tax type (Code)</t>
  </si>
  <si>
    <t xml:space="preserve">/rsm:CrossIndustryInvoice/rsm:SupplyChainTradeTransaction/ram:ApplicableHeaderTradeSettlement/ram:SpecifiedLogisticsServiceCharge/ram:AppliedTradeTax/ram:TypeCode</t>
  </si>
  <si>
    <t xml:space="preserve">BT-X-273</t>
  </si>
  <si>
    <t xml:space="preserve">/rsm:CrossIndustryInvoice/rsm:SupplyChainTradeTransaction/ram:ApplicableHeaderTradeSettlement/ram:SpecifiedLogisticsServiceCharge/ram:AppliedTradeTax/ram:CategoryCode</t>
  </si>
  <si>
    <t xml:space="preserve">BT-X-274</t>
  </si>
  <si>
    <t xml:space="preserve">/rsm:CrossIndustryInvoice/rsm:SupplyChainTradeTransaction/ram:ApplicableHeaderTradeSettlement/ram:SpecifiedLogisticsServiceCharge/ram:AppliedTradeTax/ram:RateApplicablePercent</t>
  </si>
  <si>
    <t xml:space="preserve">BT-20-00</t>
  </si>
  <si>
    <t xml:space="preserve">Detailed information about payment terms</t>
  </si>
  <si>
    <t xml:space="preserve">/rsm:CrossIndustryInvoice/rsm:SupplyChainTradeTransaction/ram:ApplicableHeaderTradeSettlement/ram:SpecifiedTradePaymentTerms</t>
  </si>
  <si>
    <t xml:space="preserve">Détails sur les conditions de paiement</t>
  </si>
  <si>
    <t xml:space="preserve">BT-20</t>
  </si>
  <si>
    <t xml:space="preserve">Payment terms</t>
  </si>
  <si>
    <t xml:space="preserve">A textual description of the payment terms that apply to the amount due for payment (Including description of possible penalties).</t>
  </si>
  <si>
    <t xml:space="preserve">This element may contain multiple lines and multiple terms.</t>
  </si>
  <si>
    <t xml:space="preserve">/rsm:CrossIndustryInvoice/rsm:SupplyChainTradeTransaction/ram:ApplicableHeaderTradeSettlement/ram:SpecifiedTradePaymentTerms/ram:Description</t>
  </si>
  <si>
    <t xml:space="preserve">Conditions de paiement</t>
  </si>
  <si>
    <t xml:space="preserve">Description textuelle des conditions de paiement applicables au montant à payer (y compris la description des pénalités éventuelles).</t>
  </si>
  <si>
    <t xml:space="preserve">Cet élément peut contenir plusieurs lignes et plusieurs termes.</t>
  </si>
  <si>
    <t xml:space="preserve">BT-9-00</t>
  </si>
  <si>
    <t xml:space="preserve">Due date</t>
  </si>
  <si>
    <t xml:space="preserve">/rsm:CrossIndustryInvoice/rsm:SupplyChainTradeTransaction/ram:ApplicableHeaderTradeSettlement/ram:SpecifiedTradePaymentTerms/ram:DueDateDateTime</t>
  </si>
  <si>
    <t xml:space="preserve">Date d'échéance</t>
  </si>
  <si>
    <t xml:space="preserve">BT-9</t>
  </si>
  <si>
    <t xml:space="preserve">Payment due date</t>
  </si>
  <si>
    <t xml:space="preserve">The date when the payment is due.</t>
  </si>
  <si>
    <t xml:space="preserve">The payment due date reflects the due date of the net payment. For partial payments it states the first net due date. The corresponding description of more complex payment terms can be stated in BT-20 Payment terms.</t>
  </si>
  <si>
    <t xml:space="preserve">/rsm:CrossIndustryInvoice/rsm:SupplyChainTradeTransaction/ram:ApplicableHeaderTradeSettlement/ram:SpecifiedTradePaymentTerms/ram:DueDateDateTime/udt:DateTimeString</t>
  </si>
  <si>
    <t xml:space="preserve">Date à laquelle le paiement est dû.</t>
  </si>
  <si>
    <t xml:space="preserve">La date d'échéance correspond à la date à laquelle le paiement net est dû. Pour les paiements partiels, il s'agit de la première date d'échéance nette. La description correspondant à des conditions de paiement plus complexes est indiquée dans le BT-20.</t>
  </si>
  <si>
    <t xml:space="preserve">BT-9-0</t>
  </si>
  <si>
    <t xml:space="preserve">/rsm:CrossIndustryInvoice/rsm:SupplyChainTradeTransaction/ram:ApplicableHeaderTradeSettlement/ram:SpecifiedTradePaymentTerms/ram:DueDateDateTime/udt:DateTimeString/@format</t>
  </si>
  <si>
    <t xml:space="preserve">BT-89</t>
  </si>
  <si>
    <t xml:space="preserve">Mandate reference identifier</t>
  </si>
  <si>
    <t xml:space="preserve">Unique identifier assigned by the Payee for referencing the direct debit mandate.</t>
  </si>
  <si>
    <t xml:space="preserve">This is the RUM (Unique Mandate Reference) for SEPA direct debits</t>
  </si>
  <si>
    <t xml:space="preserve">/rsm:CrossIndustryInvoice/rsm:SupplyChainTradeTransaction/ram:ApplicableHeaderTradeSettlement/ram:SpecifiedTradePaymentTerms/ram:DirectDebitMandateID</t>
  </si>
  <si>
    <t xml:space="preserve">Identifiant de référence de mandat</t>
  </si>
  <si>
    <t xml:space="preserve">Identifiant unique attribué par le Bénéficiaire, utilisé comme référence pour le mandat de prélèvement automatique.</t>
  </si>
  <si>
    <t xml:space="preserve">Il s'agit du RUM (Référence Unique de Mandat) pour les prélèvements SEPA</t>
  </si>
  <si>
    <t xml:space="preserve">BT-X-275</t>
  </si>
  <si>
    <t xml:space="preserve">Partial payment amount</t>
  </si>
  <si>
    <t xml:space="preserve">/rsm:CrossIndustryInvoice/rsm:SupplyChainTradeTransaction/ram:ApplicableHeaderTradeSettlement/ram:SpecifiedTradePaymentTerms/ram:PartialPaymentAmount</t>
  </si>
  <si>
    <t xml:space="preserve">Montant d'un paiement partiel</t>
  </si>
  <si>
    <t xml:space="preserve">BG-X-43</t>
  </si>
  <si>
    <t xml:space="preserve">Detailed information about penalties</t>
  </si>
  <si>
    <t xml:space="preserve">/rsm:CrossIndustryInvoice/rsm:SupplyChainTradeTransaction/ram:ApplicableHeaderTradeSettlement/ram:SpecifiedTradePaymentTerms/ram:ApplicableTradePaymentPenaltyTerms</t>
  </si>
  <si>
    <t xml:space="preserve">Détail sur les conditions de pénalité</t>
  </si>
  <si>
    <t xml:space="preserve">BT-X-276-00</t>
  </si>
  <si>
    <t xml:space="preserve">Maturity Reference Date</t>
  </si>
  <si>
    <t xml:space="preserve">/rsm:CrossIndustryInvoice/rsm:SupplyChainTradeTransaction/ram:ApplicableHeaderTradeSettlement/ram:SpecifiedTradePaymentTerms/ram:ApplicableTradePaymentPenaltyTerms/ram:BasisDateTime</t>
  </si>
  <si>
    <t xml:space="preserve">Date de référence à laquelle le paiement est dû</t>
  </si>
  <si>
    <t xml:space="preserve">BT-X-276</t>
  </si>
  <si>
    <t xml:space="preserve">Maturity Reference Date, value</t>
  </si>
  <si>
    <t xml:space="preserve">/rsm:CrossIndustryInvoice/rsm:SupplyChainTradeTransaction/ram:ApplicableHeaderTradeSettlement/ram:SpecifiedTradePaymentTerms/ram:ApplicableTradePaymentPenaltyTerms/ram:BasisDateTime/udt:DateTimeString</t>
  </si>
  <si>
    <t xml:space="preserve">Date de référence à laquelle le paiement est dû, valeur</t>
  </si>
  <si>
    <t xml:space="preserve">BT-X-276-0</t>
  </si>
  <si>
    <t xml:space="preserve">/rsm:CrossIndustryInvoice/rsm:SupplyChainTradeTransaction/ram:ApplicableHeaderTradeSettlement/ram:SpecifiedTradePaymentTerms/ram:ApplicableTradePaymentPenaltyTerms/ram:BasisDateTime/udt:DateTimeString/@format</t>
  </si>
  <si>
    <t xml:space="preserve">BT-X-277</t>
  </si>
  <si>
    <t xml:space="preserve">Due date period basis</t>
  </si>
  <si>
    <t xml:space="preserve">The period for the due date, e.g. as a number of days (15 days)</t>
  </si>
  <si>
    <t xml:space="preserve">/rsm:CrossIndustryInvoice/rsm:SupplyChainTradeTransaction/ram:ApplicableHeaderTradeSettlement/ram:SpecifiedTradePaymentTerms/ram:ApplicableTradePaymentPenaltyTerms/ram:BasisPeriodMeasure</t>
  </si>
  <si>
    <t xml:space="preserve">Maturity Period</t>
  </si>
  <si>
    <t xml:space="preserve">La période d'échéance, par exemple sous forme de nombre de jours (15 jours).</t>
  </si>
  <si>
    <t xml:space="preserve">BT-X-278</t>
  </si>
  <si>
    <t xml:space="preserve">Maturity Period, Unit code</t>
  </si>
  <si>
    <t xml:space="preserve">/rsm:CrossIndustryInvoice/rsm:SupplyChainTradeTransaction/ram:ApplicableHeaderTradeSettlement/ram:SpecifiedTradePaymentTerms/ram:ApplicableTradePaymentPenaltyTerms/ram:BasisPeriodMeasure/@unitCode</t>
  </si>
  <si>
    <t xml:space="preserve">Période d'échéance, unité</t>
  </si>
  <si>
    <t xml:space="preserve">BT-X-279</t>
  </si>
  <si>
    <t xml:space="preserve">Payment penalty base amount</t>
  </si>
  <si>
    <t xml:space="preserve">/rsm:CrossIndustryInvoice/rsm:SupplyChainTradeTransaction/ram:ApplicableHeaderTradeSettlement/ram:SpecifiedTradePaymentTerms/ram:ApplicableTradePaymentPenaltyTerms/ram:BasisAmount</t>
  </si>
  <si>
    <t xml:space="preserve">Montant d'application des pénalités</t>
  </si>
  <si>
    <t xml:space="preserve">BT-X-280</t>
  </si>
  <si>
    <t xml:space="preserve">Payment penalty percentage</t>
  </si>
  <si>
    <t xml:space="preserve">/rsm:CrossIndustryInvoice/rsm:SupplyChainTradeTransaction/ram:ApplicableHeaderTradeSettlement/ram:SpecifiedTradePaymentTerms/ram:ApplicableTradePaymentPenaltyTerms/ram:CalculationPercent</t>
  </si>
  <si>
    <t xml:space="preserve">Pourcentage d'application des pénalités</t>
  </si>
  <si>
    <t xml:space="preserve">BT-X-281</t>
  </si>
  <si>
    <t xml:space="preserve">Payment penalty amount</t>
  </si>
  <si>
    <t xml:space="preserve">/rsm:CrossIndustryInvoice/rsm:SupplyChainTradeTransaction/ram:ApplicableHeaderTradeSettlement/ram:SpecifiedTradePaymentTerms/ram:ApplicableTradePaymentPenaltyTerms/ram:ActualPenaltyAmount</t>
  </si>
  <si>
    <t xml:space="preserve">Montant de pénalité</t>
  </si>
  <si>
    <t xml:space="preserve">BG-X-44</t>
  </si>
  <si>
    <t xml:space="preserve">Detailed information about payment discounts</t>
  </si>
  <si>
    <t xml:space="preserve">/rsm:CrossIndustryInvoice/rsm:SupplyChainTradeTransaction/ram:ApplicableHeaderTradeSettlement/ram:SpecifiedTradePaymentTerms/ram:ApplicableTradePaymentDiscountTerms</t>
  </si>
  <si>
    <t xml:space="preserve">Détail sur les conditions d'escompte</t>
  </si>
  <si>
    <t xml:space="preserve">BT-X-282-00</t>
  </si>
  <si>
    <t xml:space="preserve">/rsm:CrossIndustryInvoice/rsm:SupplyChainTradeTransaction/ram:ApplicableHeaderTradeSettlement/ram:SpecifiedTradePaymentTerms/ram:ApplicableTradePaymentDiscountTerms/ram:BasisDateTime</t>
  </si>
  <si>
    <t xml:space="preserve">BT-X-282</t>
  </si>
  <si>
    <t xml:space="preserve">/rsm:CrossIndustryInvoice/rsm:SupplyChainTradeTransaction/ram:ApplicableHeaderTradeSettlement/ram:SpecifiedTradePaymentTerms/ram:ApplicableTradePaymentDiscountTerms/ram:BasisDateTime/udt:DateTimeString</t>
  </si>
  <si>
    <t xml:space="preserve">BT-X-282-0</t>
  </si>
  <si>
    <t xml:space="preserve">/rsm:CrossIndustryInvoice/rsm:SupplyChainTradeTransaction/ram:ApplicableHeaderTradeSettlement/ram:SpecifiedTradePaymentTerms/ram:ApplicableTradePaymentDiscountTerms/ram:BasisDateTime/udt:DateTimeString/@format</t>
  </si>
  <si>
    <t xml:space="preserve">BT-X-283</t>
  </si>
  <si>
    <t xml:space="preserve">/rsm:CrossIndustryInvoice/rsm:SupplyChainTradeTransaction/ram:ApplicableHeaderTradeSettlement/ram:SpecifiedTradePaymentTerms/ram:ApplicableTradePaymentDiscountTerms/ram:BasisPeriodMeasure</t>
  </si>
  <si>
    <t xml:space="preserve">Maturity period</t>
  </si>
  <si>
    <t xml:space="preserve">BT-X-284</t>
  </si>
  <si>
    <t xml:space="preserve">/rsm:CrossIndustryInvoice/rsm:SupplyChainTradeTransaction/ram:ApplicableHeaderTradeSettlement/ram:SpecifiedTradePaymentTerms/ram:ApplicableTradePaymentDiscountTerms/ram:BasisPeriodMeasure/@unitCode</t>
  </si>
  <si>
    <t xml:space="preserve">BT-X-285</t>
  </si>
  <si>
    <t xml:space="preserve">Payment discount base amount</t>
  </si>
  <si>
    <t xml:space="preserve">/rsm:CrossIndustryInvoice/rsm:SupplyChainTradeTransaction/ram:ApplicableHeaderTradeSettlement/ram:SpecifiedTradePaymentTerms/ram:ApplicableTradePaymentDiscountTerms/ram:BasisAmount</t>
  </si>
  <si>
    <t xml:space="preserve">Montant d'application de l'escompte</t>
  </si>
  <si>
    <t xml:space="preserve">BT-X-286</t>
  </si>
  <si>
    <t xml:space="preserve">Payment discount percentage</t>
  </si>
  <si>
    <t xml:space="preserve">/rsm:CrossIndustryInvoice/rsm:SupplyChainTradeTransaction/ram:ApplicableHeaderTradeSettlement/ram:SpecifiedTradePaymentTerms/ram:ApplicableTradePaymentDiscountTerms/ram:CalculationPercent</t>
  </si>
  <si>
    <t xml:space="preserve">Pourcentage d'application de l'escompte</t>
  </si>
  <si>
    <t xml:space="preserve">BT-X-287</t>
  </si>
  <si>
    <t xml:space="preserve">Payment discount amount</t>
  </si>
  <si>
    <t xml:space="preserve">/rsm:CrossIndustryInvoice/rsm:SupplyChainTradeTransaction/ram:ApplicableHeaderTradeSettlement/ram:SpecifiedTradePaymentTerms/ram:ApplicableTradePaymentDiscountTerms/ram:ActualDiscountAmount</t>
  </si>
  <si>
    <t xml:space="preserve">Montant de l'ecompte</t>
  </si>
  <si>
    <t xml:space="preserve">BG-X-77</t>
  </si>
  <si>
    <t xml:space="preserve">Deviating payee per payment</t>
  </si>
  <si>
    <t xml:space="preserve">Group of business terms providing information about the payee, i.e. the role that receives the payment, IN CASE OF MULTIPLE PAYEES</t>
  </si>
  <si>
    <t xml:space="preserve">The role of beneficiary may be filled by a party other than the seller, e.g. a factoring service. THIS GROUP IS ONLY USED WHEN THERE ARE MULTIPLE BENEFICIARIES (e.g. withholding tax or split payment).</t>
  </si>
  <si>
    <t xml:space="preserve">/rsm:CrossIndustryInvoice/rsm:SupplyChainTradeTransaction/ram:ApplicableHeaderTradeSettlement/ram:SpecifiedTradePaymentTerms/ram:PayeeTradeParty</t>
  </si>
  <si>
    <t xml:space="preserve">Divergent bénéficiaire par paiement</t>
  </si>
  <si>
    <t xml:space="preserve">Groupe de termes métiers fournissant des informations sur le Bénéficiaire, c'est-à-dire le rôle qui reçoit le paiement, EN CAS DE MULTIPLES BENEFICIAIRES</t>
  </si>
  <si>
    <t xml:space="preserve">Le rôle du bénéficiaire peut être rempli par une autre partie que le vendeur, par ex. un service d'affacturage. CE GROUPE N'EST UTILISÉ QU'EN CAS DE MULTIPLES BENEFICIAIRES (par exemple retenue à la source ou paiement fractionné)</t>
  </si>
  <si>
    <t xml:space="preserve">BT-X-506</t>
  </si>
  <si>
    <t xml:space="preserve">Deviating invoice payee identifier</t>
  </si>
  <si>
    <t xml:space="preserve">/rsm:CrossIndustryInvoice/rsm:SupplyChainTradeTransaction/ram:ApplicableHeaderTradeSettlement/ram:SpecifiedTradePaymentTerms/ram:PayeeTradeParty/ram:ID</t>
  </si>
  <si>
    <t xml:space="preserve">ID du destinataire alternatif de la facture</t>
  </si>
  <si>
    <t xml:space="preserve">BT-X-507</t>
  </si>
  <si>
    <t xml:space="preserve">/rsm:CrossIndustryInvoice/rsm:SupplyChainTradeTransaction/ram:ApplicableHeaderTradeSettlement/ram:SpecifiedTradePaymentTerms/ram:PayeeTradeParty/ram:GlobalID</t>
  </si>
  <si>
    <t xml:space="preserve">BT-X-507-0</t>
  </si>
  <si>
    <t xml:space="preserve">Payee scheme identifier</t>
  </si>
  <si>
    <t xml:space="preserve">/rsm:CrossIndustryInvoice/rsm:SupplyChainTradeTransaction/ram:ApplicableHeaderTradeSettlement/ram:SpecifiedTradePaymentTerms/ram:PayeeTradeParty/ram:GlobalID/@schemeID</t>
  </si>
  <si>
    <t xml:space="preserve">Identifiant du régime du bénéficiaire</t>
  </si>
  <si>
    <t xml:space="preserve">BT-X-504</t>
  </si>
  <si>
    <t xml:space="preserve">Name/company name of Payee</t>
  </si>
  <si>
    <t xml:space="preserve">Shall be used when the Payee is different from the Seller. The Payee name may however be the same as the Seller name.</t>
  </si>
  <si>
    <t xml:space="preserve">/rsm:CrossIndustryInvoice/rsm:SupplyChainTradeTransaction/ram:ApplicableHeaderTradeSettlement/ram:SpecifiedTradePaymentTerms/ram:PayeeTradeParty/ram:Name</t>
  </si>
  <si>
    <t xml:space="preserve">Nom/raison sociale du bénéficiaire divergent</t>
  </si>
  <si>
    <t xml:space="preserve">Le nom du bénéficiaire.</t>
  </si>
  <si>
    <t xml:space="preserve">Doit être utilisé lorsque le bénéficiaire est différent du vendeur. Le nom du bénéficiaire peut toutefois être le même que celui du vendeur.</t>
  </si>
  <si>
    <t xml:space="preserve">BT-X-511</t>
  </si>
  <si>
    <t xml:space="preserve">/rsm:CrossIndustryInvoice/rsm:SupplyChainTradeTransaction/ram:ApplicableHeaderTradeSettlement/ram:SpecifiedTradePaymentTerms/ram:PayeeTradeParty/ram:RoleCode</t>
  </si>
  <si>
    <t xml:space="preserve">BT-X-508-00</t>
  </si>
  <si>
    <t xml:space="preserve">/rsm:CrossIndustryInvoice/rsm:SupplyChainTradeTransaction/ram:ApplicableHeaderTradeSettlement/ram:SpecifiedTradePaymentTerms/ram:PayeeTradeParty/ram:SpecifiedLegalOrganization</t>
  </si>
  <si>
    <t xml:space="preserve">BT-X-508</t>
  </si>
  <si>
    <t xml:space="preserve">/rsm:CrossIndustryInvoice/rsm:SupplyChainTradeTransaction/ram:ApplicableHeaderTradeSettlement/ram:SpecifiedTradePaymentTerms/ram:PayeeTradeParty/ram:SpecifiedLegalOrganization/ram:ID</t>
  </si>
  <si>
    <t xml:space="preserve">BT-X-508-0</t>
  </si>
  <si>
    <t xml:space="preserve">/rsm:CrossIndustryInvoice/rsm:SupplyChainTradeTransaction/ram:ApplicableHeaderTradeSettlement/ram:SpecifiedTradePaymentTerms/ram:PayeeTradeParty/ram:SpecifiedLegalOrganization/ram:ID/@schemeID</t>
  </si>
  <si>
    <t xml:space="preserve">L'identifiant du schéma d'identification de l'identifiant d'enregistrement légal du bénéficiaire.</t>
  </si>
  <si>
    <t xml:space="preserve">BT-X-505</t>
  </si>
  <si>
    <t xml:space="preserve">/rsm:CrossIndustryInvoice/rsm:SupplyChainTradeTransaction/ram:ApplicableHeaderTradeSettlement/ram:SpecifiedTradePaymentTerms/ram:PayeeTradeParty/ram:SpecifiedLegalOrganization/ram:TradingBusinessName</t>
  </si>
  <si>
    <t xml:space="preserve">BG-X-80</t>
  </si>
  <si>
    <t xml:space="preserve">/rsm:CrossIndustryInvoice/rsm:SupplyChainTradeTransaction/ram:ApplicableHeaderTradeSettlement/ram:SpecifiedTradePaymentTerms/ram:PayeeTradeParty/ram:SpecifiedLegalOrganization/ram:PostalTradeAddress</t>
  </si>
  <si>
    <t xml:space="preserve">BT-X-525</t>
  </si>
  <si>
    <t xml:space="preserve">/rsm:CrossIndustryInvoice/rsm:SupplyChainTradeTransaction/ram:ApplicableHeaderTradeSettlement/ram:SpecifiedTradePaymentTerms/ram:PayeeTradeParty/ram:SpecifiedLegalOrganization/ram:PostalTradeAddress/ram:PostcodeCode</t>
  </si>
  <si>
    <t xml:space="preserve">BT-X-526</t>
  </si>
  <si>
    <t xml:space="preserve">/rsm:CrossIndustryInvoice/rsm:SupplyChainTradeTransaction/ram:ApplicableHeaderTradeSettlement/ram:SpecifiedTradePaymentTerms/ram:PayeeTradeParty/ram:SpecifiedLegalOrganization/ram:PostalTradeAddress/ram:LineOne</t>
  </si>
  <si>
    <t xml:space="preserve">BT-X-527</t>
  </si>
  <si>
    <t xml:space="preserve">/rsm:CrossIndustryInvoice/rsm:SupplyChainTradeTransaction/ram:ApplicableHeaderTradeSettlement/ram:SpecifiedTradePaymentTerms/ram:PayeeTradeParty/ram:SpecifiedLegalOrganization/ram:PostalTradeAddress/ram:LineTwo</t>
  </si>
  <si>
    <t xml:space="preserve">BT-X-528</t>
  </si>
  <si>
    <t xml:space="preserve">/rsm:CrossIndustryInvoice/rsm:SupplyChainTradeTransaction/ram:ApplicableHeaderTradeSettlement/ram:SpecifiedTradePaymentTerms/ram:PayeeTradeParty/ram:SpecifiedLegalOrganization/ram:PostalTradeAddress/ram:LineThree</t>
  </si>
  <si>
    <t xml:space="preserve">BT-X-529</t>
  </si>
  <si>
    <t xml:space="preserve">/rsm:CrossIndustryInvoice/rsm:SupplyChainTradeTransaction/ram:ApplicableHeaderTradeSettlement/ram:SpecifiedTradePaymentTerms/ram:PayeeTradeParty/ram:SpecifiedLegalOrganization/ram:PostalTradeAddress/ram:CityName</t>
  </si>
  <si>
    <t xml:space="preserve">BT-X-530</t>
  </si>
  <si>
    <t xml:space="preserve">/rsm:CrossIndustryInvoice/rsm:SupplyChainTradeTransaction/ram:ApplicableHeaderTradeSettlement/ram:SpecifiedTradePaymentTerms/ram:PayeeTradeParty/ram:SpecifiedLegalOrganization/ram:PostalTradeAddress/ram:CountryID</t>
  </si>
  <si>
    <t xml:space="preserve">BT-X-531</t>
  </si>
  <si>
    <t xml:space="preserve">/rsm:CrossIndustryInvoice/rsm:SupplyChainTradeTransaction/ram:ApplicableHeaderTradeSettlement/ram:SpecifiedTradePaymentTerms/ram:PayeeTradeParty/ram:SpecifiedLegalOrganization/ram:PostalTradeAddress/ram:CountrySubDivisionName</t>
  </si>
  <si>
    <t xml:space="preserve">BG-X-78</t>
  </si>
  <si>
    <t xml:space="preserve">/rsm:CrossIndustryInvoice/rsm:SupplyChainTradeTransaction/ram:ApplicableHeaderTradeSettlement/ram:SpecifiedTradePaymentTerms/ram:PayeeTradeParty/ram:DefinedTradeContact</t>
  </si>
  <si>
    <t xml:space="preserve">BT-X-512</t>
  </si>
  <si>
    <t xml:space="preserve">/rsm:CrossIndustryInvoice/rsm:SupplyChainTradeTransaction/ram:ApplicableHeaderTradeSettlement/ram:SpecifiedTradePaymentTerms/ram:PayeeTradeParty/ram:DefinedTradeContact/ram:PersonName</t>
  </si>
  <si>
    <t xml:space="preserve">BT-X-513</t>
  </si>
  <si>
    <t xml:space="preserve">/rsm:CrossIndustryInvoice/rsm:SupplyChainTradeTransaction/ram:ApplicableHeaderTradeSettlement/ram:SpecifiedTradePaymentTerms/ram:PayeeTradeParty/ram:DefinedTradeContact/ram:DepartmentName</t>
  </si>
  <si>
    <t xml:space="preserve">BT-X-514</t>
  </si>
  <si>
    <t xml:space="preserve">/rsm:CrossIndustryInvoice/rsm:SupplyChainTradeTransaction/ram:ApplicableHeaderTradeSettlement/ram:SpecifiedTradePaymentTerms/ram:PayeeTradeParty/ram:DefinedTradeContact/ram:TypeCode</t>
  </si>
  <si>
    <t xml:space="preserve">BT-X-515-00</t>
  </si>
  <si>
    <t xml:space="preserve">/rsm:CrossIndustryInvoice/rsm:SupplyChainTradeTransaction/ram:ApplicableHeaderTradeSettlement/ram:SpecifiedTradePaymentTerms/ram:PayeeTradeParty/ram:DefinedTradeContact/ram:TelephoneUniversalCommunication</t>
  </si>
  <si>
    <t xml:space="preserve">BT-X-515</t>
  </si>
  <si>
    <t xml:space="preserve">/rsm:CrossIndustryInvoice/rsm:SupplyChainTradeTransaction/ram:ApplicableHeaderTradeSettlement/ram:SpecifiedTradePaymentTerms/ram:PayeeTradeParty/ram:DefinedTradeContact/ram:TelephoneUniversalCommunication/ram:CompleteNumber</t>
  </si>
  <si>
    <t xml:space="preserve">BT-X-516-00</t>
  </si>
  <si>
    <t xml:space="preserve">/rsm:CrossIndustryInvoice/rsm:SupplyChainTradeTransaction/ram:ApplicableHeaderTradeSettlement/ram:SpecifiedTradePaymentTerms/ram:PayeeTradeParty/ram:DefinedTradeContact/ram:FaxUniversalCommunication</t>
  </si>
  <si>
    <t xml:space="preserve">BT-X-516</t>
  </si>
  <si>
    <t xml:space="preserve">/rsm:CrossIndustryInvoice/rsm:SupplyChainTradeTransaction/ram:ApplicableHeaderTradeSettlement/ram:SpecifiedTradePaymentTerms/ram:PayeeTradeParty/ram:DefinedTradeContact/ram:FaxUniversalCommunication/ram:CompleteNumber</t>
  </si>
  <si>
    <t xml:space="preserve">BT-X-517-00</t>
  </si>
  <si>
    <t xml:space="preserve">/rsm:CrossIndustryInvoice/rsm:SupplyChainTradeTransaction/ram:ApplicableHeaderTradeSettlement/ram:SpecifiedTradePaymentTerms/ram:PayeeTradeParty/ram:DefinedTradeContact/ram:EmailURIUniversalCommunication</t>
  </si>
  <si>
    <t xml:space="preserve">BT-X-517</t>
  </si>
  <si>
    <t xml:space="preserve">/rsm:CrossIndustryInvoice/rsm:SupplyChainTradeTransaction/ram:ApplicableHeaderTradeSettlement/ram:SpecifiedTradePaymentTerms/ram:PayeeTradeParty/ram:DefinedTradeContact/ram:EmailURIUniversalCommunication/ram:URIID</t>
  </si>
  <si>
    <t xml:space="preserve">BG-X-79</t>
  </si>
  <si>
    <t xml:space="preserve">/rsm:CrossIndustryInvoice/rsm:SupplyChainTradeTransaction/ram:ApplicableHeaderTradeSettlement/ram:SpecifiedTradePaymentTerms/ram:PayeeTradeParty/ram:PostalTradeAddress</t>
  </si>
  <si>
    <t xml:space="preserve">BT-X-518</t>
  </si>
  <si>
    <t xml:space="preserve">/rsm:CrossIndustryInvoice/rsm:SupplyChainTradeTransaction/ram:ApplicableHeaderTradeSettlement/ram:SpecifiedTradePaymentTerms/ram:PayeeTradeParty/ram:PostalTradeAddress/ram:PostcodeCode</t>
  </si>
  <si>
    <t xml:space="preserve">BT-X-519</t>
  </si>
  <si>
    <t xml:space="preserve">/rsm:CrossIndustryInvoice/rsm:SupplyChainTradeTransaction/ram:ApplicableHeaderTradeSettlement/ram:SpecifiedTradePaymentTerms/ram:PayeeTradeParty/ram:PostalTradeAddress/ram:LineOne</t>
  </si>
  <si>
    <t xml:space="preserve">BT-X-520</t>
  </si>
  <si>
    <t xml:space="preserve">/rsm:CrossIndustryInvoice/rsm:SupplyChainTradeTransaction/ram:ApplicableHeaderTradeSettlement/ram:SpecifiedTradePaymentTerms/ram:PayeeTradeParty/ram:PostalTradeAddress/ram:LineTwo</t>
  </si>
  <si>
    <t xml:space="preserve">BT-X-521</t>
  </si>
  <si>
    <t xml:space="preserve">/rsm:CrossIndustryInvoice/rsm:SupplyChainTradeTransaction/ram:ApplicableHeaderTradeSettlement/ram:SpecifiedTradePaymentTerms/ram:PayeeTradeParty/ram:PostalTradeAddress/ram:LineThree</t>
  </si>
  <si>
    <t xml:space="preserve">BT-X-522</t>
  </si>
  <si>
    <t xml:space="preserve">/rsm:CrossIndustryInvoice/rsm:SupplyChainTradeTransaction/ram:ApplicableHeaderTradeSettlement/ram:SpecifiedTradePaymentTerms/ram:PayeeTradeParty/ram:PostalTradeAddress/ram:CityName</t>
  </si>
  <si>
    <t xml:space="preserve">BT-X-523</t>
  </si>
  <si>
    <t xml:space="preserve">/rsm:CrossIndustryInvoice/rsm:SupplyChainTradeTransaction/ram:ApplicableHeaderTradeSettlement/ram:SpecifiedTradePaymentTerms/ram:PayeeTradeParty/ram:PostalTradeAddress/ram:CountryID</t>
  </si>
  <si>
    <t xml:space="preserve">BT-X-524</t>
  </si>
  <si>
    <t xml:space="preserve">/rsm:CrossIndustryInvoice/rsm:SupplyChainTradeTransaction/ram:ApplicableHeaderTradeSettlement/ram:SpecifiedTradePaymentTerms/ram:PayeeTradeParty/ram:PostalTradeAddress/ram:CountrySubDivisionName</t>
  </si>
  <si>
    <t xml:space="preserve">BT-X-510-00</t>
  </si>
  <si>
    <t xml:space="preserve">/rsm:CrossIndustryInvoice/rsm:SupplyChainTradeTransaction/ram:ApplicableHeaderTradeSettlement/ram:SpecifiedTradePaymentTerms/ram:PayeeTradeParty/ram:URIUniversalCommunication</t>
  </si>
  <si>
    <t xml:space="preserve">BT-X-510</t>
  </si>
  <si>
    <t xml:space="preserve">/rsm:CrossIndustryInvoice/rsm:SupplyChainTradeTransaction/ram:ApplicableHeaderTradeSettlement/ram:SpecifiedTradePaymentTerms/ram:PayeeTradeParty/ram:URIUniversalCommunication/ram:URIID</t>
  </si>
  <si>
    <t xml:space="preserve">BT-X-510-0</t>
  </si>
  <si>
    <t xml:space="preserve">/rsm:CrossIndustryInvoice/rsm:SupplyChainTradeTransaction/ram:ApplicableHeaderTradeSettlement/ram:SpecifiedTradePaymentTerms/ram:PayeeTradeParty/ram:URIUniversalCommunication/ram:URIID/@schemeID</t>
  </si>
  <si>
    <t xml:space="preserve">BT-X-509-00</t>
  </si>
  <si>
    <t xml:space="preserve">/rsm:CrossIndustryInvoice/rsm:SupplyChainTradeTransaction/ram:ApplicableHeaderTradeSettlement/ram:SpecifiedTradePaymentTerms/ram:PayeeTradeParty/ram:SpecifiedTaxRegistration</t>
  </si>
  <si>
    <t xml:space="preserve">BT-X-509</t>
  </si>
  <si>
    <t xml:space="preserve">/rsm:CrossIndustryInvoice/rsm:SupplyChainTradeTransaction/ram:ApplicableHeaderTradeSettlement/ram:SpecifiedTradePaymentTerms/ram:PayeeTradeParty/ram:SpecifiedTaxRegistration/ram:ID</t>
  </si>
  <si>
    <t xml:space="preserve">BT-X-509-0</t>
  </si>
  <si>
    <t xml:space="preserve">/rsm:CrossIndustryInvoice/rsm:SupplyChainTradeTransaction/ram:ApplicableHeaderTradeSettlement/ram:SpecifiedTradePaymentTerms/ram:PayeeTradeParty/ram:SpecifiedTaxRegistration/ram:ID/@schemeID</t>
  </si>
  <si>
    <t xml:space="preserve">BG-22</t>
  </si>
  <si>
    <t xml:space="preserve">DOCUMENT TOTALS</t>
  </si>
  <si>
    <t xml:space="preserve">A group of business terms providing the monetary totals for the Invoice.</t>
  </si>
  <si>
    <t xml:space="preserve">CHORUS PRO: Amounts in an invoice are expressed by a figure on 19 positions.
They can not have more than two decimals. The separator is ". "</t>
  </si>
  <si>
    <t xml:space="preserve">/rsm:CrossIndustryInvoice/rsm:SupplyChainTradeTransaction/ram:ApplicableHeaderTradeSettlement/ram:SpecifiedTradeSettlementHeaderMonetarySummation</t>
  </si>
  <si>
    <t xml:space="preserve">TOTAUX DU DOCUMENT</t>
  </si>
  <si>
    <t xml:space="preserve">Groupe de termes métiers fournissant des informations sur les totaux monétaires de la Facture.</t>
  </si>
  <si>
    <t xml:space="preserve">CHORUS PRO : Les Montants dans une facture est exprimé par un chiffre sur 19 positions. 
Il ne peuvent comporter plus de deux décimales. Le séparateur est «. »</t>
  </si>
  <si>
    <t xml:space="preserve">BT-106</t>
  </si>
  <si>
    <t xml:space="preserve">Sum of Invoice line net amount</t>
  </si>
  <si>
    <t xml:space="preserve">Sum of all Invoice line net amounts in the Invoice.</t>
  </si>
  <si>
    <t xml:space="preserve">For EXTENDED profile only, BR-CO-10 is replaced by BR-FXEXT-CO-10, which add a tolerance of 0,01 euro per line, document level charge and allowance in calculation.</t>
  </si>
  <si>
    <t xml:space="preserve">/rsm:CrossIndustryInvoice/rsm:SupplyChainTradeTransaction/ram:ApplicableHeaderTradeSettlement/ram:SpecifiedTradeSettlementHeaderMonetarySummation/ram:LineTotalAmount</t>
  </si>
  <si>
    <t xml:space="preserve">Somme du montant net des lignes de facture</t>
  </si>
  <si>
    <t xml:space="preserve">Somme du montant net de toutes les lignes de la Facture.</t>
  </si>
  <si>
    <t xml:space="preserve">Pour le profil EXTENDED uniquement, BR-CO-10 est remplacé par BR-FXEXT-CO-10, qui ajoute une tolérance de 0,01 euro par ligne, par document et par allocation dans le calcul.</t>
  </si>
  <si>
    <t xml:space="preserve">BT-108</t>
  </si>
  <si>
    <t xml:space="preserve">Sum of charges on document level</t>
  </si>
  <si>
    <t xml:space="preserve">Sum of all charges on document level in the Invoice.</t>
  </si>
  <si>
    <t xml:space="preserve">Charges on line level are included in the Invoice line net amount which is summed up into the Sum of Invoice line net amount.</t>
  </si>
  <si>
    <t xml:space="preserve">For EXTENDED profile only, BR-CO-12 is replaced by BR-FXEXT-CO-12, which add a tolerance of 0,01 euro per line, document level charge and allowance in calculation.</t>
  </si>
  <si>
    <t xml:space="preserve">/rsm:CrossIndustryInvoice/rsm:SupplyChainTradeTransaction/ram:ApplicableHeaderTradeSettlement/ram:SpecifiedTradeSettlementHeaderMonetarySummation/ram:ChargeTotalAmount</t>
  </si>
  <si>
    <t xml:space="preserve">Somme des charges ou frais au niveau du document</t>
  </si>
  <si>
    <t xml:space="preserve">Somme de toutes les charges ou frais au niveau du document de la Facture.</t>
  </si>
  <si>
    <t xml:space="preserve">Les frais appliqués au niveau des lignes sont inclus dans le Montant net de ligne de facture utilisé dans la Somme du montant net des lignes de facture.</t>
  </si>
  <si>
    <t xml:space="preserve">Pour le profil EXTENDED uniquement, BR-CO-12 est remplacé par BR-FXEXT-CO-12, qui ajoute une tolérance de 0,01 euro par ligne, par document et par allocation dans le calcul.</t>
  </si>
  <si>
    <t xml:space="preserve">BT-107</t>
  </si>
  <si>
    <t xml:space="preserve">Sum of allowances on document level</t>
  </si>
  <si>
    <t xml:space="preserve">Sum of all allowances on document level in the Invoice.</t>
  </si>
  <si>
    <t xml:space="preserve">Allowances on line level are included in the Invoice line net amount which is summed up into the Sum of Invoice line net amount.</t>
  </si>
  <si>
    <t xml:space="preserve">For EXTENDED profile only, BR-CO-11 is replaced by BR-FXEXT-CO-11, which add a tolerance of 0,01 euro per line, document level charge and allowance in calculation.</t>
  </si>
  <si>
    <t xml:space="preserve">/rsm:CrossIndustryInvoice/rsm:SupplyChainTradeTransaction/ram:ApplicableHeaderTradeSettlement/ram:SpecifiedTradeSettlementHeaderMonetarySummation/ram:AllowanceTotalAmount</t>
  </si>
  <si>
    <t xml:space="preserve">Somme des remises au niveau du document</t>
  </si>
  <si>
    <t xml:space="preserve">Somme de toutes les remises au niveau du document de la Facture.</t>
  </si>
  <si>
    <t xml:space="preserve">Les remises appliquées au niveau des lignes sont incluses dans le Montant net de ligne de facture utilisé dans la Somme du montant net des lignes de facture.</t>
  </si>
  <si>
    <t xml:space="preserve">Pour le profil EXTENDED uniquement, BR-CO-11 est remplacé par BR-FXEXT-CO-11, qui ajoute une tolérance de 0,01 euro par ligne, par document et par allocation dans le calcul.</t>
  </si>
  <si>
    <t xml:space="preserve">BT-109</t>
  </si>
  <si>
    <t xml:space="preserve">Invoice total amount without VAT</t>
  </si>
  <si>
    <t xml:space="preserve">The total amount of the Invoice without VAT.</t>
  </si>
  <si>
    <t xml:space="preserve">The Invoice total amount without VAT is the Sum of Invoice line net amount minus Sum of allowances on document level plus Sum of charges on document level.</t>
  </si>
  <si>
    <t xml:space="preserve">For EXTENDED profile only, BR-CO-13 is replaced by BR-FXEXT-CO-13, which add a tolerance of 0,01 euro per line, document level charge and allowance in calculation.</t>
  </si>
  <si>
    <t xml:space="preserve">/rsm:CrossIndustryInvoice/rsm:SupplyChainTradeTransaction/ram:ApplicableHeaderTradeSettlement/ram:SpecifiedTradeSettlementHeaderMonetarySummation/ram:TaxBasisTotalAmount</t>
  </si>
  <si>
    <t xml:space="preserve">Montant total de la facture hors TVA</t>
  </si>
  <si>
    <t xml:space="preserve">Montant total de la Facture, sans la TVA.</t>
  </si>
  <si>
    <t xml:space="preserve">Le Montant total de la facture hors TVA correspond à la Somme du montant net des lignes de facture, moins la Somme des remises au niveau du document, plus la Somme des charges ou frais au niveau du document.</t>
  </si>
  <si>
    <t xml:space="preserve">Pour le profil EXTENDED uniquement, BR-CO-13 est remplacé par BR-FXEXT-CO-13, qui ajoute une tolérance de 0,01 euro par ligne, par document et par allocation dans le calcul.</t>
  </si>
  <si>
    <t xml:space="preserve">BT-110</t>
  </si>
  <si>
    <t xml:space="preserve">Invoice total VAT amount</t>
  </si>
  <si>
    <t xml:space="preserve">The total VAT amount for the Invoice.</t>
  </si>
  <si>
    <t xml:space="preserve">The Invoice total VAT amount is the sum of all VAT category tax amounts.</t>
  </si>
  <si>
    <t xml:space="preserve">/rsm:CrossIndustryInvoice/rsm:SupplyChainTradeTransaction/ram:ApplicableHeaderTradeSettlement/ram:SpecifiedTradeSettlementHeaderMonetarySummation/ram:TaxTotalAmount[@currencyID=../../ram:InvoiceCurrencyCode]</t>
  </si>
  <si>
    <t xml:space="preserve">STR-4, CAR-3</t>
  </si>
  <si>
    <t xml:space="preserve">@currencyID is mandatory to differentiate between VAT amount and VAT amount in accounting currency.</t>
  </si>
  <si>
    <t xml:space="preserve">Gesamtbetrag der Rechnungsumsatzsteuer</t>
  </si>
  <si>
    <t xml:space="preserve">Montant total de la TVA de la Facture.</t>
  </si>
  <si>
    <t xml:space="preserve">Le Montant total de la facture TVA comprise correspond à la somme de tous les montants de TVA des différents types de TVA.</t>
  </si>
  <si>
    <t xml:space="preserve">BT-110-0</t>
  </si>
  <si>
    <t xml:space="preserve">/rsm:CrossIndustryInvoice/rsm:SupplyChainTradeTransaction/ram:ApplicableHeaderTradeSettlement/ram:SpecifiedTradeSettlementHeaderMonetarySummation/ram:TaxTotalAmount[@currencyID=../../ram:InvoiceCurrencyCode]/@currencyID</t>
  </si>
  <si>
    <t xml:space="preserve">BT-111</t>
  </si>
  <si>
    <t xml:space="preserve">Invoice total VAT amount in accounting currency</t>
  </si>
  <si>
    <t xml:space="preserve">The VAT total amount expressed in the accounting currency accepted or required in the country of the Seller.</t>
  </si>
  <si>
    <t xml:space="preserve">To be used when the VAT accounting currency (BT-6) differs from the Invoice currency code (BT-5) in accordance with article 230 of Directive 2006/112 / EC on VAT. The VAT amount in accounting currency is not used in the calculation of the Invoice totals.</t>
  </si>
  <si>
    <t xml:space="preserve">/rsm:CrossIndustryInvoice/rsm:SupplyChainTradeTransaction/ram:ApplicableHeaderTradeSettlement/ram:SpecifiedTradeSettlementHeaderMonetarySummation/ram:TaxTotalAmount[@currencyID=../../ram:TaxCurrencyCode]</t>
  </si>
  <si>
    <t xml:space="preserve">Montant total de la facture TVA comprise dans la devise de comptabilisation</t>
  </si>
  <si>
    <t xml:space="preserve">Montant total de la TVA exprimé dans la devise de comptabilisation acceptée ou exigée dans le pays du Vendeur.</t>
  </si>
  <si>
    <t xml:space="preserve">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t>
  </si>
  <si>
    <t xml:space="preserve">BT-111-0</t>
  </si>
  <si>
    <t xml:space="preserve">/rsm:CrossIndustryInvoice/rsm:SupplyChainTradeTransaction/ram:ApplicableHeaderTradeSettlement/ram:SpecifiedTradeSettlementHeaderMonetarySummation/ram:TaxTotalAmount[@currencyID=../../ram:TaxCurrencyCode]/@currencyID</t>
  </si>
  <si>
    <t xml:space="preserve">BT-114</t>
  </si>
  <si>
    <t xml:space="preserve">Rounding amount</t>
  </si>
  <si>
    <t xml:space="preserve">The amount to be added to the invoice total to round the amount to be paid.</t>
  </si>
  <si>
    <t xml:space="preserve">This case is not applied in France.</t>
  </si>
  <si>
    <t xml:space="preserve">/rsm:CrossIndustryInvoice/rsm:SupplyChainTradeTransaction/ram:ApplicableHeaderTradeSettlement/ram:SpecifiedTradeSettlementHeaderMonetarySummation/ram:RoundingAmount</t>
  </si>
  <si>
    <t xml:space="preserve">Montant de l'arrondi</t>
  </si>
  <si>
    <t xml:space="preserve">Montant à ajouter au montant total de la facture pour arrondir le montant à payer.</t>
  </si>
  <si>
    <t xml:space="preserve">Ce mécanisme n'est pas praiqué en France.</t>
  </si>
  <si>
    <t xml:space="preserve">BT-112</t>
  </si>
  <si>
    <t xml:space="preserve">Invoice total amount with VAT</t>
  </si>
  <si>
    <t xml:space="preserve">The total amount of the Invoice with VAT.</t>
  </si>
  <si>
    <t xml:space="preserve">The Invoice total amount with VAT is the Invoice total amount without VAT plus the Invoice total VAT amount.</t>
  </si>
  <si>
    <t xml:space="preserve">/rsm:CrossIndustryInvoice/rsm:SupplyChainTradeTransaction/ram:ApplicableHeaderTradeSettlement/ram:SpecifiedTradeSettlementHeaderMonetarySummation/ram:GrandTotalAmount</t>
  </si>
  <si>
    <t xml:space="preserve">Montant total de la facture avec TVA comprise</t>
  </si>
  <si>
    <t xml:space="preserve">Montant total de la Facture, avec la TVA.</t>
  </si>
  <si>
    <t xml:space="preserve">Le Montant total de la facture avec TVA comprise correspond au Montant total de la facture hors TVA auquel s'ajoute le Montant total de la facture TVA comprise. Le Montant total de la facture avec TVA comprise doit être supérieur ou égal à zéro.</t>
  </si>
  <si>
    <t xml:space="preserve">BT-113</t>
  </si>
  <si>
    <t xml:space="preserve">Paid amount</t>
  </si>
  <si>
    <t xml:space="preserve">The sum of amounts which have been paid in advance.</t>
  </si>
  <si>
    <t xml:space="preserve">This amount is subtracted from the invoice total amount with VAT to calculate the amount due for payment.</t>
  </si>
  <si>
    <t xml:space="preserve">/rsm:CrossIndustryInvoice/rsm:SupplyChainTradeTransaction/ram:ApplicableHeaderTradeSettlement/ram:SpecifiedTradeSettlementHeaderMonetarySummation/ram:TotalPrepaidAmount</t>
  </si>
  <si>
    <t xml:space="preserve">Montant. Type</t>
  </si>
  <si>
    <t xml:space="preserve">Dieser Betrag wird vom Rechnungsgesamtbetrag einschließlich Umsatzsteuer subtrahiert, um den fälligen Zahlungsbetrag zu berechnen.</t>
  </si>
  <si>
    <t xml:space="preserve">BT-115</t>
  </si>
  <si>
    <t xml:space="preserve">Amount due for payment</t>
  </si>
  <si>
    <t xml:space="preserve">The outstanding amount that is requested to be paid.</t>
  </si>
  <si>
    <t xml:space="preserve">This amount is the Invoice total amount with VAT minus the paid amount that has been paid in advance. The amount is zero in case of a fully paid Invoice. The amount may be negative; in that case the Seller owes the amount to the Buyer.</t>
  </si>
  <si>
    <t xml:space="preserve">/rsm:CrossIndustryInvoice/rsm:SupplyChainTradeTransaction/ram:ApplicableHeaderTradeSettlement/ram:SpecifiedTradeSettlementHeaderMonetarySummation/ram:DuePayableAmount</t>
  </si>
  <si>
    <t xml:space="preserve">Montant à payer</t>
  </si>
  <si>
    <t xml:space="preserve">Encours dont le paiement est demandé.</t>
  </si>
  <si>
    <t xml:space="preserve">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t>
  </si>
  <si>
    <t xml:space="preserve">BG-3</t>
  </si>
  <si>
    <t xml:space="preserve">This business group is mandatory in case of a Credit Note in order to reference the invoices it credits, unless the Credit Note refers to a period which must then be present in group BG-14.</t>
  </si>
  <si>
    <t xml:space="preserve">/rsm:CrossIndustryInvoice/rsm:SupplyChainTradeTransaction/ram:ApplicableHeaderTradeSettlement/ram:InvoiceReferencedDocument</t>
  </si>
  <si>
    <t xml:space="preserve">Ce groupe est obligatoire en cas d'avoir pour référencer la ou les facture(s) auxquelle(s) l'avoir se réfère, sauf si l'avoir se réfère à une période qui doit alors être renseignée dans le groupe BG-14.</t>
  </si>
  <si>
    <t xml:space="preserve">BT-25</t>
  </si>
  <si>
    <t xml:space="preserve">/rsm:CrossIndustryInvoice/rsm:SupplyChainTradeTransaction/ram:ApplicableHeaderTradeSettlement/ram:InvoiceReferencedDocument/ram:IssuerAssignedID</t>
  </si>
  <si>
    <t xml:space="preserve">BT-X-555</t>
  </si>
  <si>
    <t xml:space="preserve">EXT-FR-FE-02</t>
  </si>
  <si>
    <t xml:space="preserve">The same rules apply as for BT-3</t>
  </si>
  <si>
    <t xml:space="preserve">/rsm:CrossIndustryInvoice/rsm:SupplyChainTradeTransaction/ram:ApplicableHeaderTradeSettlement/ram:InvoiceReferencedDocument/ram:TypeCode</t>
  </si>
  <si>
    <t xml:space="preserve">Les mêmes règles que pour le BT-3 s'appliquent.</t>
  </si>
  <si>
    <t xml:space="preserve">BT-26-00</t>
  </si>
  <si>
    <t xml:space="preserve">Preceding Invoice Reference</t>
  </si>
  <si>
    <t xml:space="preserve">/rsm:CrossIndustryInvoice/rsm:SupplyChainTradeTransaction/ram:ApplicableHeaderTradeSettlement/ram:InvoiceReferencedDocument/ram:FormattedIssueDateTime</t>
  </si>
  <si>
    <t xml:space="preserve">Référence à une facture antérieure</t>
  </si>
  <si>
    <t xml:space="preserve">BT-26</t>
  </si>
  <si>
    <t xml:space="preserve">/rsm:CrossIndustryInvoice/rsm:SupplyChainTradeTransaction/ram:ApplicableHeaderTradeSettlement/ram:InvoiceReferencedDocument/ram:FormattedIssueDateTime/qdt:DateTimeString</t>
  </si>
  <si>
    <t xml:space="preserve">BT-26-0</t>
  </si>
  <si>
    <t xml:space="preserve">/rsm:CrossIndustryInvoice/rsm:SupplyChainTradeTransaction/ram:ApplicableHeaderTradeSettlement/ram:InvoiceReferencedDocument/ram:FormattedIssueDateTime/qdt:DateTimeString/@format</t>
  </si>
  <si>
    <t xml:space="preserve">BT-19-00</t>
  </si>
  <si>
    <t xml:space="preserve">Detailed information about the accounting reference</t>
  </si>
  <si>
    <t xml:space="preserve">/rsm:CrossIndustryInvoice/rsm:SupplyChainTradeTransaction/ram:ApplicableHeaderTradeSettlement/ram:ReceivableSpecifiedTradeAccountingAccount</t>
  </si>
  <si>
    <t xml:space="preserve">Détail de référence d'enregistrement</t>
  </si>
  <si>
    <t xml:space="preserve">BT-19</t>
  </si>
  <si>
    <t xml:space="preserve">Buyer accounting reference</t>
  </si>
  <si>
    <t xml:space="preserve">CHORUS PRO: not used</t>
  </si>
  <si>
    <t xml:space="preserve">/rsm:CrossIndustryInvoice/rsm:SupplyChainTradeTransaction/ram:ApplicableHeaderTradeSettlement/ram:ReceivableSpecifiedTradeAccountingAccount/ram:ID</t>
  </si>
  <si>
    <t xml:space="preserve">BT-X-290</t>
  </si>
  <si>
    <t xml:space="preserve">Accounting reference type (Code)</t>
  </si>
  <si>
    <t xml:space="preserve">/rsm:CrossIndustryInvoice/rsm:SupplyChainTradeTransaction/ram:ApplicableHeaderTradeSettlement/ram:ReceivableSpecifiedTradeAccountingAccount/ram:TypeCode</t>
  </si>
  <si>
    <t xml:space="preserve">BG-X-45</t>
  </si>
  <si>
    <t xml:space="preserve">Included tax for advanced payment</t>
  </si>
  <si>
    <t xml:space="preserve">/rsm:CrossIndustryInvoice/rsm:SupplyChainTradeTransaction/ram:ApplicableHeaderTradeSettlement/ram:SpecifiedAdvancePayment</t>
  </si>
  <si>
    <t xml:space="preserve">Tax information on advance payments</t>
  </si>
  <si>
    <t xml:space="preserve">BT-X-291</t>
  </si>
  <si>
    <t xml:space="preserve">Advanced payment, value</t>
  </si>
  <si>
    <t xml:space="preserve">/rsm:CrossIndustryInvoice/rsm:SupplyChainTradeTransaction/ram:ApplicableHeaderTradeSettlement/ram:SpecifiedAdvancePayment/ram:PaidAmount</t>
  </si>
  <si>
    <t xml:space="preserve">Paiement anticipé, valeur</t>
  </si>
  <si>
    <t xml:space="preserve">BT-X-292-00</t>
  </si>
  <si>
    <t xml:space="preserve">Date of advanced payment</t>
  </si>
  <si>
    <t xml:space="preserve">/rsm:CrossIndustryInvoice/rsm:SupplyChainTradeTransaction/ram:ApplicableHeaderTradeSettlement/ram:SpecifiedAdvancePayment/ram:FormattedReceivedDateTime</t>
  </si>
  <si>
    <t xml:space="preserve">Date de réception du paiement</t>
  </si>
  <si>
    <t xml:space="preserve">BT-X-292</t>
  </si>
  <si>
    <t xml:space="preserve">Date of advanced payment, value</t>
  </si>
  <si>
    <t xml:space="preserve">/rsm:CrossIndustryInvoice/rsm:SupplyChainTradeTransaction/ram:ApplicableHeaderTradeSettlement/ram:SpecifiedAdvancePayment/ram:FormattedReceivedDateTime/qdt:DateTimeString</t>
  </si>
  <si>
    <t xml:space="preserve">Date de réception du paiement, date</t>
  </si>
  <si>
    <t xml:space="preserve">BT-X-292-0</t>
  </si>
  <si>
    <t xml:space="preserve">/rsm:CrossIndustryInvoice/rsm:SupplyChainTradeTransaction/ram:ApplicableHeaderTradeSettlement/ram:SpecifiedAdvancePayment/ram:FormattedReceivedDateTime/qdt:DateTimeString/@format</t>
  </si>
  <si>
    <t xml:space="preserve">BG-X-46</t>
  </si>
  <si>
    <t xml:space="preserve">Tax information on advanced payments</t>
  </si>
  <si>
    <t xml:space="preserve">/rsm:CrossIndustryInvoice/rsm:SupplyChainTradeTransaction/ram:ApplicableHeaderTradeSettlement/ram:SpecifiedAdvancePayment/ram:IncludedTradeTax</t>
  </si>
  <si>
    <t xml:space="preserve">TVA incluse pour paiement anticipé</t>
  </si>
  <si>
    <t xml:space="preserve">BT-X-293</t>
  </si>
  <si>
    <t xml:space="preserve">Included tax</t>
  </si>
  <si>
    <t xml:space="preserve">/rsm:CrossIndustryInvoice/rsm:SupplyChainTradeTransaction/ram:ApplicableHeaderTradeSettlement/ram:SpecifiedAdvancePayment/ram:IncludedTradeTax/ram:CalculatedAmount</t>
  </si>
  <si>
    <t xml:space="preserve">Montant de TVA incluse</t>
  </si>
  <si>
    <t xml:space="preserve">BT-X-294</t>
  </si>
  <si>
    <t xml:space="preserve">/rsm:CrossIndustryInvoice/rsm:SupplyChainTradeTransaction/ram:ApplicableHeaderTradeSettlement/ram:SpecifiedAdvancePayment/ram:IncludedTradeTax/ram:TypeCode</t>
  </si>
  <si>
    <t xml:space="preserve">BT-X-295</t>
  </si>
  <si>
    <t xml:space="preserve">/rsm:CrossIndustryInvoice/rsm:SupplyChainTradeTransaction/ram:ApplicableHeaderTradeSettlement/ram:SpecifiedAdvancePayment/ram:IncludedTradeTax/ram:ExemptionReason</t>
  </si>
  <si>
    <t xml:space="preserve">BT-X-296</t>
  </si>
  <si>
    <t xml:space="preserve">/rsm:CrossIndustryInvoice/rsm:SupplyChainTradeTransaction/ram:ApplicableHeaderTradeSettlement/ram:SpecifiedAdvancePayment/ram:IncludedTradeTax/ram:CategoryCode</t>
  </si>
  <si>
    <t xml:space="preserve">BT-X-297</t>
  </si>
  <si>
    <t xml:space="preserve">/rsm:CrossIndustryInvoice/rsm:SupplyChainTradeTransaction/ram:ApplicableHeaderTradeSettlement/ram:SpecifiedAdvancePayment/ram:IncludedTradeTax/ram:ExemptionReasonCode</t>
  </si>
  <si>
    <t xml:space="preserve">BT-X-298</t>
  </si>
  <si>
    <t xml:space="preserve">/rsm:CrossIndustryInvoice/rsm:SupplyChainTradeTransaction/ram:ApplicableHeaderTradeSettlement/ram:SpecifiedAdvancePayment/ram:IncludedTradeTax/ram:RateApplicablePercent</t>
  </si>
  <si>
    <t xml:space="preserve">BG-X-85</t>
  </si>
  <si>
    <t xml:space="preserve">PRECEDING INVOICE REFERENCE FOR ADVANCE PAYMENT</t>
  </si>
  <si>
    <t xml:space="preserve">A group of business terms providing information on the advance payment related preceding invoice. The individual invoide shall be stated so that combined payments need to be split per invoice.</t>
  </si>
  <si>
    <t xml:space="preserve">To be used in case: 
- preceding partial invoices are refered to from a final invoice 
- preceding pre-payment invoices are refered to from a final invoice</t>
  </si>
  <si>
    <t xml:space="preserve">/rsm:CrossIndustryInvoice/rsm:SupplyChainTradeTransaction/ram:ApplicableHeaderTradeSettlement/ram:SpecifiedAdvancePayment/ram:InvoiceSpecifiedReferencedDocument</t>
  </si>
  <si>
    <t xml:space="preserve">RÉFÉRENCE À LA FACTURE PRÉCÉDENTE POUR LES PAIEMENTS REÇUS</t>
  </si>
  <si>
    <t xml:space="preserve">Groupe de termes commerciaux fournissant des informations sur le paiement anticipé lié à la facture précédente. La facture individuelle doit être mentionnée de manière à ce que les paiements combinés doivent être répartis par facture.</t>
  </si>
  <si>
    <t xml:space="preserve">A utiliser au cas où : 
- les factures partielles précédentes sont référencées dans une facture finale 
- les factures de prépaiement précédentes sont référencées dans une facture finale</t>
  </si>
  <si>
    <t xml:space="preserve">BT-X-558</t>
  </si>
  <si>
    <t xml:space="preserve">/rsm:CrossIndustryInvoice/rsm:SupplyChainTradeTransaction/ram:ApplicableHeaderTradeSettlement/ram:SpecifiedAdvancePayment/ram:InvoiceSpecifiedReferencedDocument/ram:IssuerAssignedID</t>
  </si>
  <si>
    <t xml:space="preserve">BT-X-559</t>
  </si>
  <si>
    <t xml:space="preserve">/rsm:CrossIndustryInvoice/rsm:SupplyChainTradeTransaction/ram:ApplicableHeaderTradeSettlement/ram:SpecifiedAdvancePayment/ram:InvoiceSpecifiedReferencedDocument/ram:TypeCode</t>
  </si>
  <si>
    <t xml:space="preserve">BT-X-560-00</t>
  </si>
  <si>
    <t xml:space="preserve">/rsm:CrossIndustryInvoice/rsm:SupplyChainTradeTransaction/ram:ApplicableHeaderTradeSettlement/ram:SpecifiedAdvancePayment/ram:InvoiceSpecifiedReferencedDocument/ram:FormattedIssueDateTime</t>
  </si>
  <si>
    <t xml:space="preserve">BT-X-560</t>
  </si>
  <si>
    <t xml:space="preserve">/rsm:CrossIndustryInvoice/rsm:SupplyChainTradeTransaction/ram:ApplicableHeaderTradeSettlement/ram:SpecifiedAdvancePayment/ram:InvoiceSpecifiedReferencedDocument/ram:FormattedIssueDateTime/qdt:DateTimeString</t>
  </si>
  <si>
    <t xml:space="preserve">BT-X-560-0</t>
  </si>
  <si>
    <t xml:space="preserve">/rsm:CrossIndustryInvoice/rsm:SupplyChainTradeTransaction/ram:ApplicableHeaderTradeSettlement/ram:SpecifiedAdvancePayment/ram:InvoiceSpecifiedReferencedDocument/ram:FormattedIssueDateTime/qdt:DateTimeString/@format</t>
  </si>
  <si>
    <t xml:space="preserve">x</t>
  </si>
  <si>
    <t xml:space="preserve">UN/CEFACT XML D16B : Factur-X, EXTENDED</t>
  </si>
  <si>
    <t xml:space="preserve">OLD Profiles</t>
  </si>
  <si>
    <t xml:space="preserve">EDC</t>
  </si>
  <si>
    <t xml:space="preserve">EXCHANGE DOCUMENT CONTEXT</t>
  </si>
  <si>
    <t xml:space="preserve">/rsm:CrossIndustryInvoice
/rsm:ExchangedDocumentContext</t>
  </si>
  <si>
    <t xml:space="preserve">G</t>
  </si>
  <si>
    <t xml:space="preserve">Groupe de termes métiers fournissant des informations sur le processus métier et les règles applicables au document Facture. </t>
  </si>
  <si>
    <t xml:space="preserve">EXT</t>
  </si>
  <si>
    <t xml:space="preserve">TestIndicator</t>
  </si>
  <si>
    <t xml:space="preserve">To be used only in case of a test invoice</t>
  </si>
  <si>
    <t xml:space="preserve">/rsm:CrossIndustryInvoice
/rsm:ExchangedDocumentContext
/ram:TestIndicator</t>
  </si>
  <si>
    <t xml:space="preserve">EXTENDED FR B2B</t>
  </si>
  <si>
    <t xml:space="preserve">Indicates if the invoice document is a test one</t>
  </si>
  <si>
    <t xml:space="preserve">To be used only in case of a test invoice, with value = true</t>
  </si>
  <si>
    <t xml:space="preserve">/rsm:CrossIndustryInvoice
/rsm:ExchangedDocumentContext
/ram:TestIndicator
/udt:Indicator</t>
  </si>
  <si>
    <t xml:space="preserve">E</t>
  </si>
  <si>
    <t xml:space="preserve">Test indicator, value</t>
  </si>
  <si>
    <t xml:space="preserve">(Business process type)</t>
  </si>
  <si>
    <t xml:space="preserve">/rsm:CrossIndustryInvoice
/rsm:ExchangedDocumentContext
/ram:BusinessProcessSpecifiedDocumentContextParameter</t>
  </si>
  <si>
    <t xml:space="preserve">(Identifiant de type de processus métier)</t>
  </si>
  <si>
    <t xml:space="preserve">Card 1..1 to be corrected on XML</t>
  </si>
  <si>
    <t xml:space="preserve">To be specified by the Buyer.</t>
  </si>
  <si>
    <t xml:space="preserve">/rsm:CrossIndustryInvoice
/rsm:ExchangedDocumentContext
/ram:BusinessProcessSpecifiedDocumentContextParameter
/ram:ID</t>
  </si>
  <si>
    <t xml:space="preserve">Texte</t>
  </si>
  <si>
    <t xml:space="preserve">(Specification identifier)</t>
  </si>
  <si>
    <t xml:space="preserve">/rsm:CrossIndustryInvoice
/rsm:ExchangedDocumentContext
/ram:GuidelineSpecifiedDocumentContextParameter</t>
  </si>
  <si>
    <t xml:space="preserve">(Identification de spécification)</t>
  </si>
  <si>
    <t xml:space="preserve">This identifies compliance or conformance to this document. Compliant invoices specify: urn:cen.eu:en16931:2017. Invoices, compliant to a user specification may identify that user specification here.
No identification scheme is to be used.</t>
  </si>
  <si>
    <t xml:space="preserve">For profile Minimum : urn:factur-x.eu:1p0:minimum
For profile BASIC WL : urn:factur-x.eu:1p0:basicwl
For profile BASIC : urn:cen.eu:en16931:2017#compliant#urn:factur-x.eu:1p0:basic
For Profile EN 16931 (Comfort) : urn:cen.eu:en16931:2017
For Profile EXTENDED : urn:cen.eu:en16931:2017#conformant#urn:factur-x.eu:1p0:extended</t>
  </si>
  <si>
    <t xml:space="preserve">/rsm:CrossIndustryInvoice
/rsm:ExchangedDocumentContext
/ram:GuidelineSpecifiedDocumentContextParameter
/ram:ID</t>
  </si>
  <si>
    <t xml:space="preserve">Pour le profil Minimum : urn:factur-x.eu:1p0:minimum
Pour le profil BASIC WL : urn:factur-x.eu:1p0:basicwl
Pour le profil BASIC :  urn:cen.eu:en16931:2017#compliant#urn:factur-x.eu:1p0:basic
Pour le Profil EN 16931 (Comfort) : urn:cen.eu:en16931:2017
Pour le Profil EXTENDED : urn:cen.eu:en16931:2017#conformant#urn:factur-x.eu:1p0:extended</t>
  </si>
  <si>
    <t xml:space="preserve">EXCHANGE DOCUMENT</t>
  </si>
  <si>
    <t xml:space="preserve">/rsm:CrossIndustryInvoice
/rsm:ExchangedDocument</t>
  </si>
  <si>
    <t xml:space="preserve">The sequential number required in Article 226(2) of the directive 2006/112/EC [2], to uniquely identify the Invoice within the business context, time-frame, operating systems and records of the Seller. It may be based on one or more series of numbers, which may include alphanumeric characters. No identification scheme is to be used.</t>
  </si>
  <si>
    <t xml:space="preserve">/rsm:CrossIndustryInvoice
/rsm:ExchangedDocument
/ram:ID</t>
  </si>
  <si>
    <t xml:space="preserve">Numéro séquentiel requis à l'Article 226(2) de la Directive 2006/112/CE [2], pour identifier la Facture de façon unique. Il peut être basé sur une ou plusieurs séries, qui peuvent comporter des caractères alphanumériques.</t>
  </si>
  <si>
    <t xml:space="preserve">A freetext name of the invoice document</t>
  </si>
  <si>
    <t xml:space="preserve">/rsm:CrossIndustryInvoice
/rsm:ExchangedDocument
/ram:Name</t>
  </si>
  <si>
    <t xml:space="preserve">Nom du document (texte libre)</t>
  </si>
  <si>
    <t xml:space="preserve">Commercial invoices and credit notes are defined according the entries in UNTDID 1001 [6].
Other entries of UNTDID 1001 [6] with specific invoices or credit notes may be used if applicable.</t>
  </si>
  <si>
    <t xml:space="preserve">/rsm:CrossIndustryInvoice
/rsm:ExchangedDocument
/ram:TypeCode</t>
  </si>
  <si>
    <t xml:space="preserve">(INVOICE ISSUE DATE)</t>
  </si>
  <si>
    <t xml:space="preserve">/rsm:CrossIndustryInvoice
/rsm:ExchangedDocument
/ram:IssueDateTime</t>
  </si>
  <si>
    <t xml:space="preserve">(DATE D'ÉMISSION DE LA FACTURE)</t>
  </si>
  <si>
    <t xml:space="preserve">/rsm:CrossIndustryInvoice
/rsm:ExchangedDocument
/ram:IssueDateTime
/udt:DateTimeString</t>
  </si>
  <si>
    <t xml:space="preserve">date format</t>
  </si>
  <si>
    <t xml:space="preserve">Value= 102</t>
  </si>
  <si>
    <t xml:space="preserve">/rsm:CrossIndustryInvoice
/rsm:ExchangedDocument
/ram:IssueDateTime
/udt:DateTimeString
/@format</t>
  </si>
  <si>
    <t xml:space="preserve">Format de la date</t>
  </si>
  <si>
    <t xml:space="preserve">Valeur = 102</t>
  </si>
  <si>
    <t xml:space="preserve">Uniquement Valeur = 102</t>
  </si>
  <si>
    <t xml:space="preserve">COPY INDICATOR</t>
  </si>
  <si>
    <t xml:space="preserve">/rsm:CrossIndustryInvoice
/rsm:ExchangedDocument
/ram:CopyIndicator</t>
  </si>
  <si>
    <t xml:space="preserve">Indicates if the invoice document is a copy of another invoice document</t>
  </si>
  <si>
    <t xml:space="preserve">Value is true if this document is a copy</t>
  </si>
  <si>
    <t xml:space="preserve">/rsm:CrossIndustryInvoice
/rsm:ExchangedDocument
/ram:CopyIndicator
/udt:Indicator</t>
  </si>
  <si>
    <t xml:space="preserve">LanguageID</t>
  </si>
  <si>
    <t xml:space="preserve">indicates the language used in the invoice document</t>
  </si>
  <si>
    <t xml:space="preserve">/rsm:CrossIndustryInvoice
/rsm:ExchangedDocument
/ram:LanguageID</t>
  </si>
  <si>
    <t xml:space="preserve">/rsm:CrossIndustryInvoice
/rsm:ExchangedDocument
/ram:IncludedNote</t>
  </si>
  <si>
    <t xml:space="preserve">ContentCode</t>
  </si>
  <si>
    <t xml:space="preserve">a code to classify the content of the invoice</t>
  </si>
  <si>
    <t xml:space="preserve">To be chosen from the entries in UNTDID 4451 [6], and must be the same as BT-21</t>
  </si>
  <si>
    <t xml:space="preserve">/rsm:CrossIndustryInvoice
/rsm:ExchangedDocument
/ram:IncludedNote
/ram:ContentCode</t>
  </si>
  <si>
    <t xml:space="preserve">Such as the reason for any correction or assignment note in case the invoice has been factored</t>
  </si>
  <si>
    <t xml:space="preserve">/rsm:CrossIndustryInvoice
/rsm:ExchangedDocument
/ram:IncludedNote
/ram:Content</t>
  </si>
  <si>
    <t xml:space="preserve">Commentaire fournissant des informations non structurées concernant la Facture dans son ensemble.</t>
  </si>
  <si>
    <t xml:space="preserve">Exemple : raison d'une rectification.</t>
  </si>
  <si>
    <t xml:space="preserve">/rsm:CrossIndustryInvoice
/rsm:ExchangedDocument
/ram:IncludedNote
/ram:SubjectCode</t>
  </si>
  <si>
    <t xml:space="preserve">EffectiveSpecifiedPeriod</t>
  </si>
  <si>
    <t xml:space="preserve">/rsm:CrossIndustryInvoice
/rsm:ExchangedDocument
/ram:EffectiveSpecifiedPeriod</t>
  </si>
  <si>
    <t xml:space="preserve">CompleteDateTime</t>
  </si>
  <si>
    <t xml:space="preserve">/rsm:CrossIndustryInvoice
/rsm:ExchangedDocument
/ram:EffectiveSpecifiedPeriod
/ram:CompleteDateTime</t>
  </si>
  <si>
    <t xml:space="preserve">DateTimeString</t>
  </si>
  <si>
    <t xml:space="preserve">/rsm:CrossIndustryInvoice
/rsm:ExchangedDocument
/ram:EffectiveSpecifiedPeriod
/ram:CompleteDateTime
/udt:DateTimeString</t>
  </si>
  <si>
    <t xml:space="preserve">format</t>
  </si>
  <si>
    <t xml:space="preserve">/rsm:CrossIndustryInvoice
/rsm:ExchangedDocument
/ram:EffectiveSpecifiedPeriod
/ram:CompleteDateTime
/udt:DateTimeString
/@format</t>
  </si>
  <si>
    <t xml:space="preserve">SCT</t>
  </si>
  <si>
    <t xml:space="preserve">SUPPLY CHAIN TRADE TRANSACTION</t>
  </si>
  <si>
    <t xml:space="preserve">/rsm:CrossIndustryInvoice
/rsm:SupplyChainTradeTransaction</t>
  </si>
  <si>
    <t xml:space="preserve">(LIGNE DE FACTURE)</t>
  </si>
  <si>
    <t xml:space="preserve">SCT_LINE</t>
  </si>
  <si>
    <t xml:space="preserve">BR-16: An Invoice shall have at least one Invoice line (BG-25).</t>
  </si>
  <si>
    <t xml:space="preserve">/rsm:CrossIndustryInvoice
/rsm:SupplyChainTradeTransaction
/ram:IncludedSupplyChainTradeLineItem</t>
  </si>
  <si>
    <t xml:space="preserve">BR-16 : Une Facture doit avoir au moins une ligne de Facture (BG-25).</t>
  </si>
  <si>
    <t xml:space="preserve">ASSOCIATED LINE DOCUMENT</t>
  </si>
  <si>
    <t xml:space="preserve">/rsm:CrossIndustryInvoice
/rsm:SupplyChainTradeTransaction
/ram:IncludedSupplyChainTradeLineItem
/ram:AssociatedDocumentLineDocument</t>
  </si>
  <si>
    <t xml:space="preserve">(Identifiant de ligne de facture)</t>
  </si>
  <si>
    <t xml:space="preserve">BR-21: Each   Invoice   line   (BG-25)   shall   have   an   Invoice   line identifier (BT-126).</t>
  </si>
  <si>
    <t xml:space="preserve">/rsm:CrossIndustryInvoice
/rsm:SupplyChainTradeTransaction
/ram:IncludedSupplyChainTradeLineItem
/ram:AssociatedDocumentLineDocument
/ram:LineID</t>
  </si>
  <si>
    <t xml:space="preserve">BR-21 : Chaque Ligne de facture (BG-25) doit avoir un Identifiant de ligne de facture (BT-126).</t>
  </si>
  <si>
    <t xml:space="preserve">NEW ? (needed in DE and FR)</t>
  </si>
  <si>
    <t xml:space="preserve">Parent Line ID</t>
  </si>
  <si>
    <t xml:space="preserve">The code specifying the status of this document line.</t>
  </si>
  <si>
    <t xml:space="preserve">/rsm:CrossIndustryInvoice
/rsm:SupplyChainTradeTransaction
/ram:IncludedSupplyChainTradeLineItem
/ram:AssociatedDocumentLineDocument
/ram:ParentLineID</t>
  </si>
  <si>
    <t xml:space="preserve">Identfiant de ligne parent pour une souus-ligne</t>
  </si>
  <si>
    <t xml:space="preserve">NEW</t>
  </si>
  <si>
    <t xml:space="preserve">LineStatusCode</t>
  </si>
  <si>
    <t xml:space="preserve">Codelist UNTDID 1229</t>
  </si>
  <si>
    <t xml:space="preserve">/rsm:CrossIndustryInvoice
/rsm:SupplyChainTradeTransaction
/ram:IncludedSupplyChainTradeLineItem
/ram:AssociatedDocumentLineDocument
/ram:LineStatusCode</t>
  </si>
  <si>
    <t xml:space="preserve">LineStatusReasonCode</t>
  </si>
  <si>
    <t xml:space="preserve">The code specifying the line status reason for this document line.</t>
  </si>
  <si>
    <t xml:space="preserve">/rsm:CrossIndustryInvoice
/rsm:SupplyChainTradeTransaction
/ram:IncludedSupplyChainTradeLineItem
/ram:AssociatedDocumentLineDocument
/ram:LineStatusReasonCode</t>
  </si>
  <si>
    <t xml:space="preserve">INVOICE LINE NOTE</t>
  </si>
  <si>
    <t xml:space="preserve">/rsm:CrossIndustryInvoice
/rsm:SupplyChainTradeTransaction
/ram:IncludedSupplyChainTradeLineItem
/ram:AssociatedDocumentLineDocument
/ram:IncludedNote</t>
  </si>
  <si>
    <t xml:space="preserve">/rsm:CrossIndustryInvoice
/rsm:SupplyChainTradeTransaction
/ram:IncludedSupplyChainTradeLineItem
/ram:AssociatedDocumentLineDocument
/ram:IncludedNote
/ram:ContentCode</t>
  </si>
  <si>
    <t xml:space="preserve">Contenu en code</t>
  </si>
  <si>
    <t xml:space="preserve">/rsm:CrossIndustryInvoice
/rsm:SupplyChainTradeTransaction
/ram:IncludedSupplyChainTradeLineItem
/ram:AssociatedDocumentLineDocument
/ram:IncludedNote
/ram:Content</t>
  </si>
  <si>
    <t xml:space="preserve">SubjectCode</t>
  </si>
  <si>
    <t xml:space="preserve">/rsm:CrossIndustryInvoice
/rsm:SupplyChainTradeTransaction
/ram:IncludedSupplyChainTradeLineItem
/ram:AssociatedDocumentLineDocument
/ram:IncludedNote
/ram:SubjectCode</t>
  </si>
  <si>
    <t xml:space="preserve">/rsm:CrossIndustryInvoice
/rsm:SupplyChainTradeTransaction
/ram:IncludedSupplyChainTradeLineItem
/ram:SpecifiedTradeProduct</t>
  </si>
  <si>
    <t xml:space="preserve">NEW ? (present in Order-X)</t>
  </si>
  <si>
    <t xml:space="preserve">Item standard identifier
Scheme identifier</t>
  </si>
  <si>
    <t xml:space="preserve">An item identifier</t>
  </si>
  <si>
    <t xml:space="preserve">/rsm:CrossIndustryInvoice
/rsm:SupplyChainTradeTransaction
/ram:IncludedSupplyChainTradeLineItem
/ram:SpecifiedTradeProduct
/ram:ID</t>
  </si>
  <si>
    <t xml:space="preserve">Identifiant de l'article</t>
  </si>
  <si>
    <t xml:space="preserve">Identifiant privé d'article</t>
  </si>
  <si>
    <t xml:space="preserve">An item identifier based on a registered scheme.
The identification scheme identifier of the Item standard identifier</t>
  </si>
  <si>
    <t xml:space="preserve">/rsm:CrossIndustryInvoice
/rsm:SupplyChainTradeTransaction
/ram:IncludedSupplyChainTradeLineItem
/ram:SpecifiedTradeProduct
/ram:GlobalID</t>
  </si>
  <si>
    <t xml:space="preserve">Scheme identifier for Item standard identifier</t>
  </si>
  <si>
    <t xml:space="preserve">If used, the identification scheme identifier shall be chosen from the entries of the list published by the ISO/IEC 6523 maintenance agency.</t>
  </si>
  <si>
    <t xml:space="preserve">/rsm:CrossIndustryInvoice
/rsm:SupplyChainTradeTransaction
/ram:IncludedSupplyChainTradeLineItem
/ram:SpecifiedTradeProduct
/ram:GlobalID
/@schemeID</t>
  </si>
  <si>
    <t xml:space="preserve">/rsm:CrossIndustryInvoice
/rsm:SupplyChainTradeTransaction
/ram:IncludedSupplyChainTradeLineItem
/ram:SpecifiedTradeProduct
/ram:SellerAssignedID</t>
  </si>
  <si>
    <t xml:space="preserve">/rsm:CrossIndustryInvoice
/rsm:SupplyChainTradeTransaction
/ram:IncludedSupplyChainTradeLineItem
/ram:SpecifiedTradeProduct
/ram:BuyerAssignedID</t>
  </si>
  <si>
    <t xml:space="preserve">BR-25: Each Invoice line (BG-25) shall contain the Item name (BT- 153).</t>
  </si>
  <si>
    <t xml:space="preserve">/rsm:CrossIndustryInvoice
/rsm:SupplyChainTradeTransaction
/ram:IncludedSupplyChainTradeLineItem
/ram:SpecifiedTradeProduct
/ram:Name</t>
  </si>
  <si>
    <t xml:space="preserve">BR-25 : Chaque Ligne de facture (BG-25) doit comporter le Nom de l'article (BT-153).</t>
  </si>
  <si>
    <t xml:space="preserve">/rsm:CrossIndustryInvoice
/rsm:SupplyChainTradeTransaction
/ram:IncludedSupplyChainTradeLineItem
/ram:SpecifiedTradeProduct
/ram:Description</t>
  </si>
  <si>
    <t xml:space="preserve">/rsm:CrossIndustryInvoice
/rsm:SupplyChainTradeTransaction
/ram:IncludedSupplyChainTradeLineItem
/ram:SpecifiedTradeProduct
/ram:ApplicableProductCharacteristic</t>
  </si>
  <si>
    <t xml:space="preserve">TypeCode</t>
  </si>
  <si>
    <t xml:space="preserve">/rsm:CrossIndustryInvoice
/rsm:SupplyChainTradeTransaction
/ram:IncludedSupplyChainTradeLineItem
/ram:SpecifiedTradeProduct
/ram:ApplicableProductCharacteristic
/ram:TypeCode</t>
  </si>
  <si>
    <t xml:space="preserve">Such as “Colour”.</t>
  </si>
  <si>
    <t xml:space="preserve">BR-54: Each Item attribute (BG-32) shall contain an Item attribute name (BT-160) and an Item attribute value (BT-161).</t>
  </si>
  <si>
    <t xml:space="preserve">/rsm:CrossIndustryInvoice
/rsm:SupplyChainTradeTransaction
/ram:IncludedSupplyChainTradeLineItem
/ram:SpecifiedTradeProduct
/ram:ApplicableProductCharacteristic
/ram:Description</t>
  </si>
  <si>
    <t xml:space="preserve">BR-54 : Chaque Attribut d'article (BG-32) doit comporter un Nom d'attribut d'article (BT-160) et une Valeur d'attribut d'article (BT-161).</t>
  </si>
  <si>
    <t xml:space="preserve">ValueMeasure</t>
  </si>
  <si>
    <t xml:space="preserve">A measure of a value for this product characteristic.</t>
  </si>
  <si>
    <t xml:space="preserve">/rsm:CrossIndustryInvoice
/rsm:SupplyChainTradeTransaction
/ram:IncludedSupplyChainTradeLineItem
/ram:SpecifiedTradeProduct
/ram:ApplicableProductCharacteristic
/ram:ValueMeasure</t>
  </si>
  <si>
    <t xml:space="preserve">unitCode of Value Measure</t>
  </si>
  <si>
    <t xml:space="preserve">/rsm:CrossIndustryInvoice
/rsm:SupplyChainTradeTransaction
/ram:IncludedSupplyChainTradeLineItem
/ram:SpecifiedTradeProduct
/ram:ApplicableProductCharacteristic
/ram:ValueMeasure
/@unitCode</t>
  </si>
  <si>
    <t xml:space="preserve">Such as “Red”.</t>
  </si>
  <si>
    <t xml:space="preserve">BR-54: Each Item attribute (BG-32) shall contain an Item attribute name (BT-160) and an Item attribute value (BT-161).
</t>
  </si>
  <si>
    <t xml:space="preserve">/rsm:CrossIndustryInvoice
/rsm:SupplyChainTradeTransaction
/ram:IncludedSupplyChainTradeLineItem
/ram:SpecifiedTradeProduct
/ram:ApplicableProductCharacteristic
/ram:Value</t>
  </si>
  <si>
    <t xml:space="preserve">(ITEM CLASSIFICATION IDENTIFIER)</t>
  </si>
  <si>
    <t xml:space="preserve">/rsm:CrossIndustryInvoice
/rsm:SupplyChainTradeTransaction
/ram:IncludedSupplyChainTradeLineItem
/ram:SpecifiedTradeProduct
/ram:DesignatedProductClassification</t>
  </si>
  <si>
    <t xml:space="preserve">Item classification identifier
Scheme identifier
Scheme version identifier</t>
  </si>
  <si>
    <t xml:space="preserve">A code for classifying the item by its type or nature.
The identification scheme identifier of the Item classification identifier
The version of the identification scheme.</t>
  </si>
  <si>
    <t xml:space="preserve">Classification codes are used to allow grouping of similar items for a various purposes e.g. public procurement (CPV), e- Commerce (UNSPSC) etc.
The identification scheme shall be chosen from the entries in UNTDID 7143 [6].</t>
  </si>
  <si>
    <t xml:space="preserve">BR-65: The   Item   classification   identifier   (BT-158)   shall   have   a Scheme identifier</t>
  </si>
  <si>
    <t xml:space="preserve">/rsm:CrossIndustryInvoice
/rsm:SupplyChainTradeTransaction
/ram:IncludedSupplyChainTradeLineItem
/ram:SpecifiedTradeProduct
/ram:DesignatedProductClassification
/ram:ClassCode</t>
  </si>
  <si>
    <t xml:space="preserve">BR-65 : L'Identifiant de la classification de l'article (BT-158) doit avoir un Identifiant de schéma</t>
  </si>
  <si>
    <t xml:space="preserve">The identification scheme identifier of Item classification identifier</t>
  </si>
  <si>
    <t xml:space="preserve">Identification scheme must be chosen among the values available in UNTDID 7143 [6].</t>
  </si>
  <si>
    <t xml:space="preserve">/rsm:CrossIndustryInvoice
/rsm:SupplyChainTradeTransaction
/ram:IncludedSupplyChainTradeLineItem
/ram:SpecifiedTradeProduct
/ram:DesignatedProductClassification
/ram:ClassCode
/@listID</t>
  </si>
  <si>
    <t xml:space="preserve">Scheme version identifier</t>
  </si>
  <si>
    <t xml:space="preserve">/rsm:CrossIndustryInvoice
/rsm:SupplyChainTradeTransaction
/ram:IncludedSupplyChainTradeLineItem
/ram:SpecifiedTradeProduct
/ram:DesignatedProductClassification
/ram:ClassCode
/@listVersionID</t>
  </si>
  <si>
    <t xml:space="preserve">ClassName</t>
  </si>
  <si>
    <t xml:space="preserve">/rsm:CrossIndustryInvoice
/rsm:SupplyChainTradeTransaction
/ram:IncludedSupplyChainTradeLineItem
/ram:SpecifiedTradeProduct
/ram:DesignatedProductClassification
/ram:ClassName</t>
  </si>
  <si>
    <t xml:space="preserve">/rsm:CrossIndustryInvoice
/rsm:SupplyChainTradeTransaction
/ram:IncludedSupplyChainTradeLineItem
/ram:SpecifiedTradeProduct
/ram:IndividualTradeProductInstance</t>
  </si>
  <si>
    <t xml:space="preserve">/rsm:CrossIndustryInvoice
/rsm:SupplyChainTradeTransaction
/ram:IncludedSupplyChainTradeLineItem
/ram:SpecifiedTradeProduct
/ram:IndividualTradeProductInstance
/ram:BatchID</t>
  </si>
  <si>
    <t xml:space="preserve">The unique supplier assigned serial identifier for this trade product instance.</t>
  </si>
  <si>
    <t xml:space="preserve">/rsm:CrossIndustryInvoice
/rsm:SupplyChainTradeTransaction
/ram:IncludedSupplyChainTradeLineItem
/ram:SpecifiedTradeProduct
/ram:IndividualTradeProductInstance
/ram:SupplierAssignedSerialID</t>
  </si>
  <si>
    <t xml:space="preserve">(Item country of origin)</t>
  </si>
  <si>
    <t xml:space="preserve">/rsm:CrossIndustryInvoice
/rsm:SupplyChainTradeTransaction
/ram:IncludedSupplyChainTradeLineItem
/ram:SpecifiedTradeProduct
/ram:OriginTradeCountry</t>
  </si>
  <si>
    <t xml:space="preserve">(Pays d'origine de l'article)</t>
  </si>
  <si>
    <t xml:space="preserve">Card 1..1 to be corrected</t>
  </si>
  <si>
    <t xml:space="preserve">The lists of valid countries are registered with the EN ISO 3166-1 Maintenance agency, “Codes for the representation of names of countries and their subdivisions”.</t>
  </si>
  <si>
    <t xml:space="preserve">/rsm:CrossIndustryInvoice
/rsm:SupplyChainTradeTransaction
/ram:IncludedSupplyChainTradeLineItem
/ram:SpecifiedTradeProduct
/ram:OriginTradeCountry
/ram:ID</t>
  </si>
  <si>
    <t xml:space="preserve">IncludedReferencedProduct</t>
  </si>
  <si>
    <t xml:space="preserve">	
An included product referenced from this trade product.</t>
  </si>
  <si>
    <t xml:space="preserve">/rsm:CrossIndustryInvoice
/rsm:SupplyChainTradeTransaction
/ram:IncludedSupplyChainTradeLineItem
/ram:SpecifiedTradeProduct
/ram:IncludedReferencedProduct</t>
  </si>
  <si>
    <t xml:space="preserve">Détails sur les produits référencés (sous-lignes)</t>
  </si>
  <si>
    <r>
      <rPr>
        <sz val="11"/>
        <color rgb="FF000000"/>
        <rFont val="Calibri (Corps)"/>
        <family val="0"/>
        <charset val="1"/>
      </rPr>
      <t xml:space="preserve">ID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</si>
  <si>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/ram:ID</t>
  </si>
  <si>
    <t xml:space="preserve">Identifiant privé de l'article</t>
  </si>
  <si>
    <r>
      <rPr>
        <sz val="11"/>
        <color rgb="FF000000"/>
        <rFont val="Calibri (Corps)"/>
        <family val="0"/>
        <charset val="1"/>
      </rPr>
      <t xml:space="preserve">GlobalID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</si>
  <si>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/ram:GlobalID</t>
  </si>
  <si>
    <t xml:space="preserve">schemeID</t>
  </si>
  <si>
    <t xml:space="preserve">/rsm:CrossIndustryInvoice
/rsm:SupplyChainTradeTransaction
/ram:IncludedSupplyChainTradeLineItem
/ram:SpecifiedTradeProduct
/ram:IncludedReferencedProduct
/ram:GlobalID
/@schemeID</t>
  </si>
  <si>
    <r>
      <rPr>
        <sz val="11"/>
        <color rgb="FF000000"/>
        <rFont val="Calibri (Corps)"/>
        <family val="0"/>
        <charset val="1"/>
      </rPr>
      <t xml:space="preserve">SellerAssignedID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</si>
  <si>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/ram:SellerAssignedID</t>
  </si>
  <si>
    <r>
      <rPr>
        <sz val="11"/>
        <color rgb="FF000000"/>
        <rFont val="Calibri (Corps)"/>
        <family val="0"/>
        <charset val="1"/>
      </rPr>
      <t xml:space="preserve">BuyerAssignedID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</si>
  <si>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/ram:BuyerAssignedID</t>
  </si>
  <si>
    <r>
      <rPr>
        <sz val="11"/>
        <color rgb="FF000000"/>
        <rFont val="Calibri (Corps)"/>
        <family val="0"/>
        <charset val="1"/>
      </rPr>
      <t xml:space="preserve">Industry AssignedID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</si>
  <si>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/ram:IndustryAssignedID</t>
  </si>
  <si>
    <t xml:space="preserve">Identifiant de l'industrie  de l'article</t>
  </si>
  <si>
    <r>
      <rPr>
        <sz val="11"/>
        <color rgb="FF000000"/>
        <rFont val="Calibri (Corps)"/>
        <family val="0"/>
        <charset val="1"/>
      </rPr>
      <t xml:space="preserve">Name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</si>
  <si>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/ram:Name</t>
  </si>
  <si>
    <r>
      <rPr>
        <sz val="11"/>
        <color rgb="FF000000"/>
        <rFont val="Calibri (Corps)"/>
        <family val="0"/>
        <charset val="1"/>
      </rPr>
      <t xml:space="preserve">Description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</si>
  <si>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/ram:Description</t>
  </si>
  <si>
    <r>
      <rPr>
        <sz val="11"/>
        <color rgb="FF000000"/>
        <rFont val="Calibri (Corps)"/>
        <family val="0"/>
        <charset val="1"/>
      </rPr>
      <t xml:space="preserve">UnitQuantity 
</t>
    </r>
    <r>
      <rPr>
        <i val="true"/>
        <sz val="11"/>
        <color rgb="FF000000"/>
        <rFont val="Calibri (Corps)"/>
        <family val="0"/>
        <charset val="1"/>
      </rPr>
      <t xml:space="preserve">of Included Referenced Product</t>
    </r>
  </si>
  <si>
    <t xml:space="preserve">/rsm:CrossIndustryInvoice
/rsm:SupplyChainTradeTransaction
/ram:IncludedSupplyChainTradeLineItem
/ram:SpecifiedTradeProduct
/ram:IncludedReferencedProduct
/ram:UnitQuantity</t>
  </si>
  <si>
    <t xml:space="preserve">Quantité incluse</t>
  </si>
  <si>
    <t xml:space="preserve">unitCode</t>
  </si>
  <si>
    <t xml:space="preserve">/rsm:CrossIndustryInvoice
/rsm:SupplyChainTradeTransaction
/ram:IncludedSupplyChainTradeLineItem
/ram:SpecifiedTradeProduct
/ram:IncludedReferencedProduct
/ram:UnitQuantity
/@unitCode</t>
  </si>
  <si>
    <t xml:space="preserve">SCT_LINE_TA</t>
  </si>
  <si>
    <t xml:space="preserve">LINE TRADE AGREEMENT 
(PRICE DETAILS)</t>
  </si>
  <si>
    <t xml:space="preserve">/rsm:CrossIndustryInvoice
/rsm:SupplyChainTradeTransaction
/ram:IncludedSupplyChainTradeLineItem
/ram:SpecifiedLineTradeAgreement</t>
  </si>
  <si>
    <t xml:space="preserve">(Referenced purchase order line reference)</t>
  </si>
  <si>
    <t xml:space="preserve">/rsm:CrossIndustryInvoice
/rsm:SupplyChainTradeTransaction
/ram:IncludedSupplyChainTradeLineItem
/ram:SpecifiedLineTradeAgreement
/ram:BuyerOrderReferencedDocument</t>
  </si>
  <si>
    <t xml:space="preserve">(Identifiant de ligne de bon de commande référencée)</t>
  </si>
  <si>
    <t xml:space="preserve">IssuerAssignedID 
Of Referenced Purchased Order</t>
  </si>
  <si>
    <t xml:space="preserve">Referenced Purchase Order ID for this line</t>
  </si>
  <si>
    <t xml:space="preserve">To be used only in case of multiple Purchase Order. Otherwise, it is stated on Document level</t>
  </si>
  <si>
    <t xml:space="preserve">/rsm:CrossIndustryInvoice
/rsm:SupplyChainTradeTransaction
/ram:IncludedSupplyChainTradeLineItem
/ram:SpecifiedLineTradeAgreement
/ram:BuyerOrderReferencedDocument
/ram:IssuerAssignedID</t>
  </si>
  <si>
    <t xml:space="preserve">Document reference</t>
  </si>
  <si>
    <t xml:space="preserve">/rsm:CrossIndustryInvoice
/rsm:SupplyChainTradeTransaction
/ram:IncludedSupplyChainTradeLineItem
/ram:SpecifiedLineTradeAgreement
/ram:BuyerOrderReferencedDocument
/ram:LineID</t>
  </si>
  <si>
    <t xml:space="preserve">O</t>
  </si>
  <si>
    <t xml:space="preserve">Référence de Document</t>
  </si>
  <si>
    <r>
      <rPr>
        <sz val="11"/>
        <color rgb="FF000000"/>
        <rFont val="Calibri (Corps)"/>
        <family val="0"/>
        <charset val="1"/>
      </rPr>
      <t xml:space="preserve">FormattedIssueDateTime
</t>
    </r>
    <r>
      <rPr>
        <i val="true"/>
        <sz val="11"/>
        <color rgb="FF000000"/>
        <rFont val="Calibri (Corps)"/>
        <family val="0"/>
        <charset val="1"/>
      </rPr>
      <t xml:space="preserve">of the Referenced Purchase Order</t>
    </r>
  </si>
  <si>
    <t xml:space="preserve">Date of the Referenced Purchase Order for this line</t>
  </si>
  <si>
    <t xml:space="preserve">/rsm:CrossIndustryInvoice
/rsm:SupplyChainTradeTransaction
/ram:IncludedSupplyChainTradeLineItem
/ram:SpecifiedLineTradeAgreement
/ram:BuyerOrderReferencedDocument
/ram:FormattedIssueDateTime</t>
  </si>
  <si>
    <t xml:space="preserve">/rsm:CrossIndustryInvoice
/rsm:SupplyChainTradeTransaction
/ram:IncludedSupplyChainTradeLineItem
/ram:SpecifiedLineTradeAgreement
/ram:BuyerOrderReferencedDocument
/ram:FormattedIssueDateTime
/qdt:DateTimeString</t>
  </si>
  <si>
    <t xml:space="preserve">/rsm:CrossIndustryInvoice
/rsm:SupplyChainTradeTransaction
/ram:IncludedSupplyChainTradeLineItem
/ram:SpecifiedLineTradeAgreement
/ram:BuyerOrderReferencedDocument
/ram:FormattedIssueDateTime
/qdt:DateTimeString
/@format</t>
  </si>
  <si>
    <t xml:space="preserve">QUOTATION REFERENCE DOC ON LINE LEVEL</t>
  </si>
  <si>
    <t xml:space="preserve">Referenced Contract document for this line</t>
  </si>
  <si>
    <t xml:space="preserve">To be used only in case of multiple Contract document referenced. Otherwise, it is stated on Document level</t>
  </si>
  <si>
    <t xml:space="preserve">/rsm:CrossIndustryInvoice
/rsm:SupplyChainTradeTransaction
/ram:IncludedSupplyChainTradeLineItem
/ram:SpecifiedLineTradeAgreement
/ram:QuotationReferencedDocument</t>
  </si>
  <si>
    <t xml:space="preserve">Détails sur uune devis référencé</t>
  </si>
  <si>
    <t xml:space="preserve">IssuerAssignedID</t>
  </si>
  <si>
    <t xml:space="preserve">The quotation document referenced in this line trade agreement</t>
  </si>
  <si>
    <t xml:space="preserve">/rsm:CrossIndustryInvoice
/rsm:SupplyChainTradeTransaction
/ram:IncludedSupplyChainTradeLineItem
/ram:SpecifiedLineTradeAgreement
/ram:QuotationReferencedDocument
/ram:IssuerAssignedID</t>
  </si>
  <si>
    <t xml:space="preserve">Identifiant du devis</t>
  </si>
  <si>
    <t xml:space="preserve">LineID</t>
  </si>
  <si>
    <t xml:space="preserve">The unique identifier of a line in this Quotation referenced document.</t>
  </si>
  <si>
    <t xml:space="preserve">/rsm:CrossIndustryInvoice
/rsm:SupplyChainTradeTransaction
/ram:IncludedSupplyChainTradeLineItem
/ram:SpecifiedLineTradeAgreement
/ram:QuotationReferencedDocument
/ram:LineID</t>
  </si>
  <si>
    <t xml:space="preserve">Identifiant de la ligne du devis</t>
  </si>
  <si>
    <t xml:space="preserve">(ISSUE DATE)</t>
  </si>
  <si>
    <t xml:space="preserve">/rsm:CrossIndustryInvoice
/rsm:SupplyChainTradeTransaction
/ram:IncludedSupplyChainTradeLineItem
/ram:SpecifiedLineTradeAgreement
/ram:QuotationReferencedDocument
/ram:FormattedIssueDateTime</t>
  </si>
  <si>
    <t xml:space="preserve">Date du devis</t>
  </si>
  <si>
    <t xml:space="preserve">Issue Date</t>
  </si>
  <si>
    <t xml:space="preserve">The formatted date or date time for the issuance of this referenced Quotation.</t>
  </si>
  <si>
    <t xml:space="preserve">/rsm:CrossIndustryInvoice
/rsm:SupplyChainTradeTransaction
/ram:IncludedSupplyChainTradeLineItem
/ram:SpecifiedLineTradeAgreement
/ram:QuotationReferencedDocument
/ram:FormattedIssueDateTime
/qdt:DateTimeString</t>
  </si>
  <si>
    <t xml:space="preserve">Date du devis, valeur</t>
  </si>
  <si>
    <t xml:space="preserve">/rsm:CrossIndustryInvoice
/rsm:SupplyChainTradeTransaction
/ram:IncludedSupplyChainTradeLineItem
/ram:SpecifiedLineTradeAgreement
/ram:QuotationReferencedDocument
/ram:FormattedIssueDateTime
/qdt:DateTimeString
/@format</t>
  </si>
  <si>
    <t xml:space="preserve">CONTRACT REFERENCE DOC ON LINE LEVEL</t>
  </si>
  <si>
    <t xml:space="preserve">/rsm:CrossIndustryInvoice
/rsm:SupplyChainTradeTransaction
/ram:IncludedSupplyChainTradeLineItem
/ram:SpecifiedLineTradeAgreement
/ram:ContractReferencedDocument</t>
  </si>
  <si>
    <t xml:space="preserve">Referenced Contract ID applied to this line</t>
  </si>
  <si>
    <t xml:space="preserve">/rsm:CrossIndustryInvoice
/rsm:SupplyChainTradeTransaction
/ram:IncludedSupplyChainTradeLineItem
/ram:SpecifiedLineTradeAgreement
/ram:ContractReferencedDocument
/ram:IssuerAssignedID</t>
  </si>
  <si>
    <t xml:space="preserve">Referenced Contract LineID applied to this line</t>
  </si>
  <si>
    <t xml:space="preserve">/rsm:CrossIndustryInvoice
/rsm:SupplyChainTradeTransaction
/ram:IncludedSupplyChainTradeLineItem
/ram:SpecifiedLineTradeAgreement
/ram:ContractReferencedDocument
/ram:LineID</t>
  </si>
  <si>
    <t xml:space="preserve">Date of the Referenced Contract for this line</t>
  </si>
  <si>
    <t xml:space="preserve">/rsm:CrossIndustryInvoice
/rsm:SupplyChainTradeTransaction
/ram:IncludedSupplyChainTradeLineItem
/ram:SpecifiedLineTradeAgreement
/ram:ContractReferencedDocument
/ram:FormattedIssueDateTime</t>
  </si>
  <si>
    <t xml:space="preserve">/rsm:CrossIndustryInvoice
/rsm:SupplyChainTradeTransaction
/ram:IncludedSupplyChainTradeLineItem
/ram:SpecifiedLineTradeAgreement
/ram:ContractReferencedDocument
/ram:FormattedIssueDateTime
/qdt:DateTimeString</t>
  </si>
  <si>
    <t xml:space="preserve">/rsm:CrossIndustryInvoice
/rsm:SupplyChainTradeTransaction
/ram:IncludedSupplyChainTradeLineItem
/ram:SpecifiedLineTradeAgreement
/ram:ContractReferencedDocument
/ram:FormattedIssueDateTime
/qdt:DateTimeString
/@format</t>
  </si>
  <si>
    <t xml:space="preserve">ADDITIONAL REFERENCED DOCUMENT ON LINE LEVEL</t>
  </si>
  <si>
    <t xml:space="preserve">Referenced Additional document for this line</t>
  </si>
  <si>
    <t xml:space="preserve">/rsm:CrossIndustryInvoice
/rsm:SupplyChainTradeTransaction
/ram:IncludedSupplyChainTradeLineItem
/ram:SpecifiedLineTradeAgreement
/ram:AdditionalReferencedDocument</t>
  </si>
  <si>
    <t xml:space="preserve">/rsm:CrossIndustryInvoice
/rsm:SupplyChainTradeTransaction
/ram:IncludedSupplyChainTradeLineItem
/ram:SpecifiedLineTradeAgreement
/ram:AdditionalReferencedDocument
/ram:IssuerAssignedID</t>
  </si>
  <si>
    <t xml:space="preserve">URIID</t>
  </si>
  <si>
    <t xml:space="preserve">/rsm:CrossIndustryInvoice
/rsm:SupplyChainTradeTransaction
/ram:IncludedSupplyChainTradeLineItem
/ram:SpecifiedLineTradeAgreement
/ram:AdditionalReferencedDocument
/ram:URIID</t>
  </si>
  <si>
    <t xml:space="preserve">/rsm:CrossIndustryInvoice
/rsm:SupplyChainTradeTransaction
/ram:IncludedSupplyChainTradeLineItem
/ram:SpecifiedLineTradeAgreement
/ram:AdditionalReferencedDocument
/ram:LineID</t>
  </si>
  <si>
    <t xml:space="preserve">/rsm:CrossIndustryInvoice
/rsm:SupplyChainTradeTransaction
/ram:IncludedSupplyChainTradeLineItem
/ram:SpecifiedLineTradeAgreement
/ram:AdditionalReferencedDocument
/ram:TypeCode</t>
  </si>
  <si>
    <t xml:space="preserve">/rsm:CrossIndustryInvoice
/rsm:SupplyChainTradeTransaction
/ram:IncludedSupplyChainTradeLineItem
/ram:SpecifiedLineTradeAgreement
/ram:AdditionalReferencedDocument
/ram:Name</t>
  </si>
  <si>
    <t xml:space="preserve">AttachmentBinaryObject</t>
  </si>
  <si>
    <t xml:space="preserve">/rsm:CrossIndustryInvoice
/rsm:SupplyChainTradeTransaction
/ram:IncludedSupplyChainTradeLineItem
/ram:SpecifiedLineTradeAgreement
/ram:AdditionalReferencedDocument
/ram:AttachmentBinaryObject</t>
  </si>
  <si>
    <t xml:space="preserve">mimeCode</t>
  </si>
  <si>
    <t xml:space="preserve">/rsm:CrossIndustryInvoice
/rsm:SupplyChainTradeTransaction
/ram:IncludedSupplyChainTradeLineItem
/ram:SpecifiedLineTradeAgreement
/ram:AdditionalReferencedDocument
/ram:AttachmentBinaryObject
/@mimeCode</t>
  </si>
  <si>
    <t xml:space="preserve">filename</t>
  </si>
  <si>
    <t xml:space="preserve">/rsm:CrossIndustryInvoice
/rsm:SupplyChainTradeTransaction
/ram:IncludedSupplyChainTradeLineItem
/ram:SpecifiedLineTradeAgreement
/ram:AdditionalReferencedDocument
/ram:AttachmentBinaryObject
/@filename</t>
  </si>
  <si>
    <t xml:space="preserve">ReferenceTypeCode</t>
  </si>
  <si>
    <t xml:space="preserve">/rsm:CrossIndustryInvoice
/rsm:SupplyChainTradeTransaction
/ram:IncludedSupplyChainTradeLineItem
/ram:SpecifiedLineTradeAgreement
/ram:AdditionalReferencedDocument
/ram:ReferenceTypeCode</t>
  </si>
  <si>
    <t xml:space="preserve">Type de document en code</t>
  </si>
  <si>
    <t xml:space="preserve">FormattedIssueDateTime</t>
  </si>
  <si>
    <t xml:space="preserve">/rsm:CrossIndustryInvoice
/rsm:SupplyChainTradeTransaction
/ram:IncludedSupplyChainTradeLineItem
/ram:SpecifiedLineTradeAgreement
/ram:AdditionalReferencedDocument
/ram:FormattedIssueDateTime</t>
  </si>
  <si>
    <t xml:space="preserve">/rsm:CrossIndustryInvoice
/rsm:SupplyChainTradeTransaction
/ram:IncludedSupplyChainTradeLineItem
/ram:SpecifiedLineTradeAgreement
/ram:AdditionalReferencedDocument
/ram:FormattedIssueDateTime
/qdt:DateTimeString</t>
  </si>
  <si>
    <t xml:space="preserve">/rsm:CrossIndustryInvoice
/rsm:SupplyChainTradeTransaction
/ram:IncludedSupplyChainTradeLineItem
/ram:SpecifiedLineTradeAgreement
/ram:AdditionalReferencedDocument
/ram:FormattedIssueDateTime
/qdt:DateTimeString
/@format</t>
  </si>
  <si>
    <t xml:space="preserve">PRICE DETAIL - ITEM GROSS PRICE</t>
  </si>
  <si>
    <t xml:space="preserve">/rsm:CrossIndustryInvoice
/rsm:SupplyChainTradeTransaction
/ram:IncludedSupplyChainTradeLineItem
/ram:SpecifiedLineTradeAgreement
/ram:GrossPriceProductTradePrice</t>
  </si>
  <si>
    <t xml:space="preserve">PRIX UNITAIRE BRUT - DETAIL</t>
  </si>
  <si>
    <t xml:space="preserve">Unit price amount</t>
  </si>
  <si>
    <t xml:space="preserve">/rsm:CrossIndustryInvoice
/rsm:SupplyChainTradeTransaction
/ram:IncludedSupplyChainTradeLineItem
/ram:SpecifiedLineTradeAgreement
/ram:GrossPriceProductTradePrice
/ram:ChargeAmount</t>
  </si>
  <si>
    <t xml:space="preserve">Montant de prix unitaire</t>
  </si>
  <si>
    <t xml:space="preserve">To fill if BT-149 is present and if BT-148 is present, with the same value than BT-149</t>
  </si>
  <si>
    <t xml:space="preserve">/rsm:CrossIndustryInvoice
/rsm:SupplyChainTradeTransaction
/ram:IncludedSupplyChainTradeLineItem
/ram:SpecifiedLineTradeAgreement
/ram:GrossPriceProductTradePrice
/ram:BasisQuantity</t>
  </si>
  <si>
    <t xml:space="preserve">A compléter si BT-149 est présent et si BT-148 est présent, avec la même valeur que BT-149.</t>
  </si>
  <si>
    <t xml:space="preserve">Quantité</t>
  </si>
  <si>
    <t xml:space="preserve">In particular, the most common units of measurement are:
LTR = Liter (1 dm3)
MTQ = cubic meter
KGM = Kilogram
MTR = Meter
C62 = Unit
TNE = Tonne</t>
  </si>
  <si>
    <t xml:space="preserve">Must be the same than BT-150 for Net Price</t>
  </si>
  <si>
    <t xml:space="preserve">/rsm:CrossIndustryInvoice
/rsm:SupplyChainTradeTransaction
/ram:IncludedSupplyChainTradeLineItem
/ram:SpecifiedLineTradeAgreement
/ram:GrossPriceProductTradePrice
/ram:BasisQuantity
/@unitCode</t>
  </si>
  <si>
    <t xml:space="preserve">Doit être le même que BT-150 pour Prix Net</t>
  </si>
  <si>
    <t xml:space="preserve">Allow Charges and Allowances on Gross price</t>
  </si>
  <si>
    <t xml:space="preserve">(((Item price discount)))</t>
  </si>
  <si>
    <t xml:space="preserve">/rsm:CrossIndustryInvoice
/rsm:SupplyChainTradeTransaction
/ram:IncludedSupplyChainTradeLineItem
/ram:SpecifiedLineTradeAgreement
/ram:GrossPriceProductTradePrice
/ram:AppliedTradeAllowanceCharge</t>
  </si>
  <si>
    <t xml:space="preserve">/rsm:CrossIndustryInvoice/rsm:SupplyChainTradeTransaction/ram:IncludedSupplyChainTradeLineItem/ram:SpecifiedLineTradeAgreement/ram:GrossPriceProductTradePrice/ram:AppliedTradeAllowanceCharge</t>
  </si>
  <si>
    <t xml:space="preserve">(((Rabais sur le prix de l'article)))</t>
  </si>
  <si>
    <t xml:space="preserve">((Item price discount))</t>
  </si>
  <si>
    <t xml:space="preserve">/rsm:CrossIndustryInvoice
/rsm:SupplyChainTradeTransaction
/ram:IncludedSupplyChainTradeLineItem
/ram:SpecifiedLineTradeAgreement
/ram:GrossPriceProductTradePrice
/ram:AppliedTradeAllowanceCharge
/ram:ChargeIndicator</t>
  </si>
  <si>
    <t xml:space="preserve">/rsm:CrossIndustryInvoice/rsm:SupplyChainTradeTransaction/ram:IncludedSupplyChainTradeLineItem/ram:SpecifiedLineTradeAgreement/ram:GrossPriceProductTradePrice/ram:AppliedTradeAllowanceCharge/ram:ChargeIndicator</t>
  </si>
  <si>
    <t xml:space="preserve">((Rabais sur le prix de l'article))</t>
  </si>
  <si>
    <t xml:space="preserve">(Item price discount)</t>
  </si>
  <si>
    <t xml:space="preserve">Value = false</t>
  </si>
  <si>
    <t xml:space="preserve">/rsm:CrossIndustryInvoice
/rsm:SupplyChainTradeTransaction
/ram:IncludedSupplyChainTradeLineItem
/ram:SpecifiedLineTradeAgreement
/ram:GrossPriceProductTradePrice
/ram:AppliedTradeAllowanceCharge
/ram:ChargeIndicator
/udt:Indicator</t>
  </si>
  <si>
    <t xml:space="preserve">/rsm:CrossIndustryInvoice/rsm:SupplyChainTradeTransaction/ram:IncludedSupplyChainTradeLineItem/ram:SpecifiedLineTradeAgreement/ram:GrossPriceProductTradePrice/ram:AppliedTradeAllowanceCharge/ram:ChargeIndicator/udt:Indicator</t>
  </si>
  <si>
    <t xml:space="preserve">(Rabais sur le prix de l'article)</t>
  </si>
  <si>
    <t xml:space="preserve">Valeur = false</t>
  </si>
  <si>
    <t xml:space="preserve">CalculationPercent</t>
  </si>
  <si>
    <t xml:space="preserve">The percentage applied to calculate this trade allowance</t>
  </si>
  <si>
    <t xml:space="preserve">/rsm:CrossIndustryInvoice
/rsm:SupplyChainTradeTransaction
/ram:IncludedSupplyChainTradeLineItem
/ram:SpecifiedLineTradeAgreement
/ram:GrossPriceProductTradePrice
/ram:AppliedTradeAllowanceCharge
/ram:CalculationPercent</t>
  </si>
  <si>
    <t xml:space="preserve">/rsm:CrossIndustryInvoice/rsm:SupplyChainTradeTransaction/ram:IncludedSupplyChainTradeLineItem/ram:SpecifiedLineTradeAgreement/ram:GrossPriceProductTradePrice/ram:AppliedTradeAllowanceCharge/ram:CalculationPercent</t>
  </si>
  <si>
    <t xml:space="preserve">BasisAmount</t>
  </si>
  <si>
    <t xml:space="preserve">The monetary value that is the basis on which this trade allowance is calculated.</t>
  </si>
  <si>
    <t xml:space="preserve">/rsm:CrossIndustryInvoice
/rsm:SupplyChainTradeTransaction
/ram:IncludedSupplyChainTradeLineItem
/ram:SpecifiedLineTradeAgreement
/ram:GrossPriceProductTradePrice
/ram:AppliedTradeAllowanceCharge
/ram:BasisAmount</t>
  </si>
  <si>
    <t xml:space="preserve">/rsm:CrossIndustryInvoice/rsm:SupplyChainTradeTransaction/ram:IncludedSupplyChainTradeLineItem/ram:SpecifiedLineTradeAgreement/ram:GrossPriceProductTradePrice/ram:AppliedTradeAllowanceCharge/ram:BasisAmount</t>
  </si>
  <si>
    <t xml:space="preserve">/rsm:CrossIndustryInvoice
/rsm:SupplyChainTradeTransaction
/ram:IncludedSupplyChainTradeLineItem
/ram:SpecifiedLineTradeAgreement
/ram:GrossPriceProductTradePrice
/ram:AppliedTradeAllowanceCharge
/ram:ActualAmount</t>
  </si>
  <si>
    <t xml:space="preserve">/rsm:CrossIndustryInvoice/rsm:SupplyChainTradeTransaction/ram:IncludedSupplyChainTradeLineItem/ram:SpecifiedLineTradeAgreement/ram:GrossPriceProductTradePrice/ram:AppliedTradeAllowanceCharge/ram:ActualAmount</t>
  </si>
  <si>
    <t xml:space="preserve">Reason Code</t>
  </si>
  <si>
    <t xml:space="preserve">The code specifying the reason for this trade allowance.</t>
  </si>
  <si>
    <t xml:space="preserve">/rsm:CrossIndustryInvoice
/rsm:SupplyChainTradeTransaction
/ram:IncludedSupplyChainTradeLineItem
/ram:SpecifiedLineTradeAgreement
/ram:GrossPriceProductTradePrice
/ram:AppliedTradeAllowanceCharge
/ram:ReasonCode</t>
  </si>
  <si>
    <t xml:space="preserve">/rsm:CrossIndustryInvoice/rsm:SupplyChainTradeTransaction/ram:IncludedSupplyChainTradeLineItem/ram:SpecifiedLineTradeAgreement/ram:GrossPriceProductTradePrice/ram:AppliedTradeAllowanceCharge/ram:ReasonCode</t>
  </si>
  <si>
    <t xml:space="preserve">Code Raison du discount</t>
  </si>
  <si>
    <t xml:space="preserve">Reason</t>
  </si>
  <si>
    <t xml:space="preserve">/rsm:CrossIndustryInvoice
/rsm:SupplyChainTradeTransaction
/ram:IncludedSupplyChainTradeLineItem
/ram:SpecifiedLineTradeAgreement
/ram:GrossPriceProductTradePrice
/ram:AppliedTradeAllowanceCharge
/ram:Reason</t>
  </si>
  <si>
    <t xml:space="preserve">/rsm:CrossIndustryInvoice/rsm:SupplyChainTradeTransaction/ram:IncludedSupplyChainTradeLineItem/ram:SpecifiedLineTradeAgreement/ram:GrossPriceProductTradePrice/ram:AppliedTradeAllowanceCharge/ram:Reason</t>
  </si>
  <si>
    <t xml:space="preserve">Raison du discount</t>
  </si>
  <si>
    <t xml:space="preserve">(((Item price charge)))</t>
  </si>
  <si>
    <t xml:space="preserve">(((Frais sur le prix de l'article)))</t>
  </si>
  <si>
    <t xml:space="preserve">((Item price charge))</t>
  </si>
  <si>
    <t xml:space="preserve">((Frais sur le prix de l'article))</t>
  </si>
  <si>
    <t xml:space="preserve">(Item price charge)</t>
  </si>
  <si>
    <t xml:space="preserve">Value = true</t>
  </si>
  <si>
    <t xml:space="preserve">(Frais sur le prix de l'article)</t>
  </si>
  <si>
    <t xml:space="preserve">The percentage applied to calculate this trade charge</t>
  </si>
  <si>
    <t xml:space="preserve">Pourcentage de frais</t>
  </si>
  <si>
    <t xml:space="preserve">The monetary value that is the basis on which this trade charge is calculated.</t>
  </si>
  <si>
    <t xml:space="preserve">Base de calcul des frais</t>
  </si>
  <si>
    <t xml:space="preserve">Item price charge</t>
  </si>
  <si>
    <t xml:space="preserve">The total charge added to the Item gross price to calculate the Item net price.</t>
  </si>
  <si>
    <t xml:space="preserve">Only applies if the charge is provided per unit and if it is not included in the Item gross price, for instance for WEEE tax.</t>
  </si>
  <si>
    <t xml:space="preserve">Frais sur le prix de l'article</t>
  </si>
  <si>
    <t xml:space="preserve">Charge ou frais total qui, une fois ajoutée au Prix brut de l'article, donne le Prix net de l'article.</t>
  </si>
  <si>
    <t xml:space="preserve">S'applique exclusivement à l'unité et si elle n'est pas incluse dans le Prix brut de l'article. Par exemple pour signifier la DEEE</t>
  </si>
  <si>
    <t xml:space="preserve">Use entries of the UNTDID 7161 code list . The order line level item trade price discount reason code and the order line level item trade price discount reason shall indicate the same item trade price charge reason. Example AEW for WEEE.</t>
  </si>
  <si>
    <t xml:space="preserve">Code Raison des frais sur Prix unitaire</t>
  </si>
  <si>
    <t xml:space="preserve">For instance WEEE to specify a WEEE tax.</t>
  </si>
  <si>
    <t xml:space="preserve">Raison des frais sur Prix unitaire</t>
  </si>
  <si>
    <t xml:space="preserve">PRICE DETAIL - ITEM NET PRICE</t>
  </si>
  <si>
    <t xml:space="preserve">/rsm:CrossIndustryInvoice
/rsm:SupplyChainTradeTransaction
/ram:IncludedSupplyChainTradeLineItem
/ram:SpecifiedLineTradeAgreement
/ram:NetPriceProductTradePrice</t>
  </si>
  <si>
    <t xml:space="preserve">PRIX UNITAIRE NET - DETAIL</t>
  </si>
  <si>
    <t xml:space="preserve">/rsm:CrossIndustryInvoice
/rsm:SupplyChainTradeTransaction
/ram:IncludedSupplyChainTradeLineItem
/ram:SpecifiedLineTradeAgreement
/ram:NetPriceProductTradePrice
/ram:ChargeAmount</t>
  </si>
  <si>
    <t xml:space="preserve">/rsm:CrossIndustryInvoice
/rsm:SupplyChainTradeTransaction
/ram:IncludedSupplyChainTradeLineItem
/ram:SpecifiedLineTradeAgreement
/ram:NetPriceProductTradePrice
/ram:BasisQuantity</t>
  </si>
  <si>
    <t xml:space="preserve">Must be equal to the value of BT-130 and BT-150-1 if it exists</t>
  </si>
  <si>
    <t xml:space="preserve">/rsm:CrossIndustryInvoice
/rsm:SupplyChainTradeTransaction
/ram:IncludedSupplyChainTradeLineItem
/ram:SpecifiedLineTradeAgreement
/ram:NetPriceProductTradePrice
/ram:BasisQuantity
/@unitCode</t>
  </si>
  <si>
    <t xml:space="preserve">Doit être la même valeur que BT-130 et BT-150-1 si elle existe</t>
  </si>
  <si>
    <t xml:space="preserve">IncludedTradeTax</t>
  </si>
  <si>
    <t xml:space="preserve">/rsm:CrossIndustryInvoice
/rsm:SupplyChainTradeTransaction
/ram:IncludedSupplyChainTradeLineItem
/ram:SpecifiedLineTradeAgreement
/ram:NetPriceProductTradePrice
/ram:IncludedTradeTax</t>
  </si>
  <si>
    <t xml:space="preserve">CalculatedAmount</t>
  </si>
  <si>
    <t xml:space="preserve">A monetary value resulting from the calculation of this trade related tax, levy or duty.</t>
  </si>
  <si>
    <t xml:space="preserve">/rsm:CrossIndustryInvoice
/rsm:SupplyChainTradeTransaction
/ram:IncludedSupplyChainTradeLineItem
/ram:SpecifiedLineTradeAgreement
/ram:NetPriceProductTradePrice
/ram:IncludedTradeTax
/ram:CalculatedAmount</t>
  </si>
  <si>
    <t xml:space="preserve">The code specifying the type of trade related tax, levy or duty, such as a code for a Value Added Tax (VAT) [Reference United Nations Code List (UNCL) 5153].</t>
  </si>
  <si>
    <t xml:space="preserve">/rsm:CrossIndustryInvoice
/rsm:SupplyChainTradeTransaction
/ram:IncludedSupplyChainTradeLineItem
/ram:SpecifiedLineTradeAgreement
/ram:NetPriceProductTradePrice
/ram:IncludedTradeTax
/ram:TypeCode</t>
  </si>
  <si>
    <t xml:space="preserve">Code TVA pour le B2C</t>
  </si>
  <si>
    <t xml:space="preserve">ExemptionReason</t>
  </si>
  <si>
    <t xml:space="preserve">/rsm:CrossIndustryInvoice
/rsm:SupplyChainTradeTransaction
/ram:IncludedSupplyChainTradeLineItem
/ram:SpecifiedLineTradeAgreement
/ram:NetPriceProductTradePrice
/ram:IncludedTradeTax
/ram:ExemptionReason</t>
  </si>
  <si>
    <t xml:space="preserve">Raison de l'exonération de TVA pour le B2C</t>
  </si>
  <si>
    <t xml:space="preserve">CategoryCode</t>
  </si>
  <si>
    <t xml:space="preserve">/rsm:CrossIndustryInvoice
/rsm:SupplyChainTradeTransaction
/ram:IncludedSupplyChainTradeLineItem
/ram:SpecifiedLineTradeAgreement
/ram:NetPriceProductTradePrice
/ram:IncludedTradeTax
/ram:CategoryCode</t>
  </si>
  <si>
    <t xml:space="preserve">Catégorie de TVA pour le B2C</t>
  </si>
  <si>
    <t xml:space="preserve">ExemptionReasonCode</t>
  </si>
  <si>
    <t xml:space="preserve">/rsm:CrossIndustryInvoice
/rsm:SupplyChainTradeTransaction
/ram:IncludedSupplyChainTradeLineItem
/ram:SpecifiedLineTradeAgreement
/ram:NetPriceProductTradePrice
/ram:IncludedTradeTax
/ram:ExemptionReasonCode</t>
  </si>
  <si>
    <t xml:space="preserve">RateApplicablePercent</t>
  </si>
  <si>
    <t xml:space="preserve">The value to enter is the percentage. For example, for 20%, it must be filled 20 (and not 0.2)</t>
  </si>
  <si>
    <t xml:space="preserve">/rsm:CrossIndustryInvoice
/rsm:SupplyChainTradeTransaction
/ram:IncludedSupplyChainTradeLineItem
/ram:SpecifiedLineTradeAgreement
/ram:NetPriceProductTradePrice
/ram:IncludedTradeTax
/ram:RateApplicablePercent</t>
  </si>
  <si>
    <t xml:space="preserve">Taux de TVA pour le B2C</t>
  </si>
  <si>
    <t xml:space="preserve">ULTIMATE CUSTOMER ORDER REFERENCED DOCUMENT</t>
  </si>
  <si>
    <t xml:space="preserve">An ultimate customer order document referenced for this line trade agreement.</t>
  </si>
  <si>
    <t xml:space="preserve">/rsm:CrossIndustryInvoice
/rsm:SupplyChainTradeTransaction
/ram:IncludedSupplyChainTradeLineItem
/ram:SpecifiedLineTradeAgreement
/ram:UltimateCustomerOrderReferencedDocument</t>
  </si>
  <si>
    <t xml:space="preserve">/rsm:CrossIndustryInvoice
/rsm:SupplyChainTradeTransaction
/ram:IncludedSupplyChainTradeLineItem
/ram:SpecifiedLineTradeAgreement
/ram:UltimateCustomerOrderReferencedDocument
/ram:IssuerAssignedID</t>
  </si>
  <si>
    <t xml:space="preserve">/rsm:CrossIndustryInvoice
/rsm:SupplyChainTradeTransaction
/ram:IncludedSupplyChainTradeLineItem
/ram:SpecifiedLineTradeAgreement
/ram:UltimateCustomerOrderReferencedDocument
/ram:LineID</t>
  </si>
  <si>
    <t xml:space="preserve">(Ultimate Customer Order Date)</t>
  </si>
  <si>
    <t xml:space="preserve">/rsm:CrossIndustryInvoice
/rsm:SupplyChainTradeTransaction
/ram:IncludedSupplyChainTradeLineItem
/ram:SpecifiedLineTradeAgreement
/ram:UltimateCustomerOrderReferencedDocument
/ram:FormattedIssueDateTime</t>
  </si>
  <si>
    <t xml:space="preserve">Ultimate Customer Order Date</t>
  </si>
  <si>
    <t xml:space="preserve">/rsm:CrossIndustryInvoice
/rsm:SupplyChainTradeTransaction
/ram:IncludedSupplyChainTradeLineItem
/ram:SpecifiedLineTradeAgreement
/ram:UltimateCustomerOrderReferencedDocument
/ram:FormattedIssueDateTime
/qdt:DateTimeString</t>
  </si>
  <si>
    <t xml:space="preserve">/rsm:CrossIndustryInvoice
/rsm:SupplyChainTradeTransaction
/ram:IncludedSupplyChainTradeLineItem
/ram:SpecifiedLineTradeAgreement
/ram:UltimateCustomerOrderReferencedDocument
/ram:FormattedIssueDateTime
/qdt:DateTimeString
/@format</t>
  </si>
  <si>
    <t xml:space="preserve">SCT_LINE_TD</t>
  </si>
  <si>
    <t xml:space="preserve">LINE TRADE DELIVERY</t>
  </si>
  <si>
    <t xml:space="preserve">/rsm:CrossIndustryInvoice
/rsm:SupplyChainTradeTransaction
/ram:IncludedSupplyChainTradeLineItem
/ram:SpecifiedLineTradeDelivery</t>
  </si>
  <si>
    <t xml:space="preserve">CHORUS PRO: Invoiced quantity is fulfilled on 10 digits maximum. </t>
  </si>
  <si>
    <t xml:space="preserve">/rsm:CrossIndustryInvoice
/rsm:SupplyChainTradeTransaction
/ram:IncludedSupplyChainTradeLineItem
/ram:SpecifiedLineTradeDelivery
/ram:BilledQuantity</t>
  </si>
  <si>
    <t xml:space="preserve">CHORUS PRO : La quantité facturée est renseignée sur 10 chiffres maximum. </t>
  </si>
  <si>
    <t xml:space="preserve">Invoiced quantity unit of measure code</t>
  </si>
  <si>
    <t xml:space="preserve">/rsm:CrossIndustryInvoice
/rsm:SupplyChainTradeTransaction
/ram:IncludedSupplyChainTradeLineItem
/ram:SpecifiedLineTradeDelivery
/ram:BilledQuantity
/@unitCode</t>
  </si>
  <si>
    <t xml:space="preserve">Charge Free Quantity</t>
  </si>
  <si>
    <t xml:space="preserve">The quantity, at line level, free of charge, in this trade delivery.</t>
  </si>
  <si>
    <t xml:space="preserve">/rsm:CrossIndustryInvoice
/rsm:SupplyChainTradeTransaction
/ram:IncludedSupplyChainTradeLineItem
/ram:SpecifiedLineTradeDelivery
/ram:ChargeFreeQuantity</t>
  </si>
  <si>
    <t xml:space="preserve">/rsm:CrossIndustryInvoice
/rsm:SupplyChainTradeTransaction
/ram:IncludedSupplyChainTradeLineItem
/ram:SpecifiedLineTradeDelivery
/ram:ChargeFreeQuantity
/@unitCode</t>
  </si>
  <si>
    <t xml:space="preserve">PackageQuantity</t>
  </si>
  <si>
    <t xml:space="preserve">The number of packages, at line level, in this trade delivery.</t>
  </si>
  <si>
    <t xml:space="preserve">/rsm:CrossIndustryInvoice
/rsm:SupplyChainTradeTransaction
/ram:IncludedSupplyChainTradeLineItem
/ram:SpecifiedLineTradeDelivery
/ram:PackageQuantity</t>
  </si>
  <si>
    <t xml:space="preserve">/rsm:CrossIndustryInvoice
/rsm:SupplyChainTradeTransaction
/ram:IncludedSupplyChainTradeLineItem
/ram:SpecifiedLineTradeDelivery
/ram:PackageQuantity
/@unitCode</t>
  </si>
  <si>
    <t xml:space="preserve">SHIP TO PARTY FOR THIS LINE</t>
  </si>
  <si>
    <t xml:space="preserve">SHIP TO PARTY APPLIED FOR THIS LINE</t>
  </si>
  <si>
    <t xml:space="preserve">To be used in case of multiple Delivery. Otherwise, it is stated on Document level.</t>
  </si>
  <si>
    <t xml:space="preserve">/rsm:CrossIndustryInvoice
/rsm:SupplyChainTradeTransaction
/ram:IncludedSupplyChainTradeLineItem
/ram:SpecifiedLineTradeDelivery
/ram:ShipToTradeParty</t>
  </si>
  <si>
    <t xml:space="preserve">SHIP TO ID</t>
  </si>
  <si>
    <t xml:space="preserve">GloablID, if global identifier exists and can be stated in @schemeID, ID else</t>
  </si>
  <si>
    <t xml:space="preserve">/rsm:CrossIndustryInvoice
/rsm:SupplyChainTradeTransaction
/ram:IncludedSupplyChainTradeLineItem
/ram:SpecifiedLineTradeDelivery
/ram:ShipToTradeParty
/ram:ID</t>
  </si>
  <si>
    <t xml:space="preserve">SHIP TO GlobalID</t>
  </si>
  <si>
    <t xml:space="preserve">/rsm:CrossIndustryInvoice
/rsm:SupplyChainTradeTransaction
/ram:IncludedSupplyChainTradeLineItem
/ram:SpecifiedLineTradeDelivery
/ram:ShipToTradeParty
/ram:GlobalID</t>
  </si>
  <si>
    <t xml:space="preserve">/rsm:CrossIndustryInvoice
/rsm:SupplyChainTradeTransaction
/ram:IncludedSupplyChainTradeLineItem
/ram:SpecifiedLineTradeDelivery
/ram:ShipToTradeParty
/ram:GlobalID
/@schemeID</t>
  </si>
  <si>
    <t xml:space="preserve">SHIP TO Name</t>
  </si>
  <si>
    <t xml:space="preserve">/rsm:CrossIndustryInvoice
/rsm:SupplyChainTradeTransaction
/ram:IncludedSupplyChainTradeLineItem
/ram:SpecifiedLineTradeDelivery
/ram:ShipToTradeParty
/ram:Name</t>
  </si>
  <si>
    <t xml:space="preserve">(SHIP TO Legal ID)</t>
  </si>
  <si>
    <t xml:space="preserve">/rsm:CrossIndustryInvoice
/rsm:SupplyChainTradeTransaction
/ram:IncludedSupplyChainTradeLineItem
/ram:SpecifiedLineTradeDelivery
/ram:ShipToTradeParty
/ram:SpecifiedLegalOrganization</t>
  </si>
  <si>
    <t xml:space="preserve">Détails sur l'organisation légale du lieu de livraison alternatif</t>
  </si>
  <si>
    <t xml:space="preserve">SHIP TO Legal ID</t>
  </si>
  <si>
    <t xml:space="preserve">/rsm:CrossIndustryInvoice
/rsm:SupplyChainTradeTransaction
/ram:IncludedSupplyChainTradeLineItem
/ram:SpecifiedLineTradeDelivery
/ram:ShipToTradeParty
/ram:SpecifiedLegalOrganization
/ram:ID</t>
  </si>
  <si>
    <t xml:space="preserve">/rsm:CrossIndustryInvoice
/rsm:SupplyChainTradeTransaction
/ram:IncludedSupplyChainTradeLineItem
/ram:SpecifiedLineTradeDelivery
/ram:ShipToTradeParty
/ram:SpecifiedLegalOrganization
/ram:ID
/@schemeID</t>
  </si>
  <si>
    <t xml:space="preserve">SHIP TO Trading Business Name</t>
  </si>
  <si>
    <t xml:space="preserve">/rsm:CrossIndustryInvoice
/rsm:SupplyChainTradeTransaction
/ram:IncludedSupplyChainTradeLineItem
/ram:SpecifiedLineTradeDelivery
/ram:ShipToTradeParty
/ram:SpecifiedLegalOrganization
/ram:TradingBusinessName</t>
  </si>
  <si>
    <t xml:space="preserve">SHIP TO Contact</t>
  </si>
  <si>
    <t xml:space="preserve">/rsm:CrossIndustryInvoice
/rsm:SupplyChainTradeTransaction
/ram:IncludedSupplyChainTradeLineItem
/ram:SpecifiedLineTradeDelivery
/ram:ShipToTradeParty
/ram:DefinedTradeContact</t>
  </si>
  <si>
    <t xml:space="preserve">SHIP TO Contact PersonName</t>
  </si>
  <si>
    <t xml:space="preserve">/rsm:CrossIndustryInvoice
/rsm:SupplyChainTradeTransaction
/ram:IncludedSupplyChainTradeLineItem
/ram:SpecifiedLineTradeDelivery
/ram:ShipToTradeParty
/ram:DefinedTradeContact
/ram:PersonName</t>
  </si>
  <si>
    <t xml:space="preserve">Point de contact du lieu livraison</t>
  </si>
  <si>
    <t xml:space="preserve">SHIP TO Contact DepartmentName</t>
  </si>
  <si>
    <t xml:space="preserve">/rsm:CrossIndustryInvoice
/rsm:SupplyChainTradeTransaction
/ram:IncludedSupplyChainTradeLineItem
/ram:SpecifiedLineTradeDelivery
/ram:ShipToTradeParty
/ram:DefinedTradeContact
/ram:DepartmentName</t>
  </si>
  <si>
    <t xml:space="preserve">Point de contact du lieu de livraison</t>
  </si>
  <si>
    <t xml:space="preserve">SHIP TO Contact Type</t>
  </si>
  <si>
    <t xml:space="preserve">The code specifying the type of trade contact.</t>
  </si>
  <si>
    <t xml:space="preserve">To be chosen from the entries in UNTDID 3139</t>
  </si>
  <si>
    <t xml:space="preserve">/rsm:CrossIndustryInvoice
/rsm:SupplyChainTradeTransaction
/ram:IncludedSupplyChainTradeLineItem
/ram:SpecifiedLineTradeDelivery
/ram:ShipToTradeParty
/ram:DefinedTradeContact
/ram:TypeCode</t>
  </si>
  <si>
    <t xml:space="preserve">Type de Point de contact du lieu de livraison</t>
  </si>
  <si>
    <t xml:space="preserve">A choisir dans la liste UNTDID 3139</t>
  </si>
  <si>
    <t xml:space="preserve">SHIP TO Contact Telephone </t>
  </si>
  <si>
    <t xml:space="preserve">/rsm:CrossIndustryInvoice
/rsm:SupplyChainTradeTransaction
/ram:IncludedSupplyChainTradeLineItem
/ram:SpecifiedLineTradeDelivery
/ram:ShipToTradeParty
/ram:DefinedTradeContact
/ram:TelephoneUniversalCommunication</t>
  </si>
  <si>
    <t xml:space="preserve">SHIP TO Contact Telephone number</t>
  </si>
  <si>
    <t xml:space="preserve">/rsm:CrossIndustryInvoice
/rsm:SupplyChainTradeTransaction
/ram:IncludedSupplyChainTradeLineItem
/ram:SpecifiedLineTradeDelivery
/ram:ShipToTradeParty
/ram:DefinedTradeContact
/ram:TelephoneUniversalCommunication
/ram:CompleteNumber</t>
  </si>
  <si>
    <t xml:space="preserve">Numéro de téléphone</t>
  </si>
  <si>
    <t xml:space="preserve">SHIP TO Contact Fax</t>
  </si>
  <si>
    <t xml:space="preserve">/rsm:CrossIndustryInvoice
/rsm:SupplyChainTradeTransaction
/ram:IncludedSupplyChainTradeLineItem
/ram:SpecifiedLineTradeDelivery
/ram:ShipToTradeParty
/ram:DefinedTradeContact
/ram:FaxUniversalCommunication</t>
  </si>
  <si>
    <t xml:space="preserve">SHIP TO Contact Fax Number</t>
  </si>
  <si>
    <t xml:space="preserve">/rsm:CrossIndustryInvoice
/rsm:SupplyChainTradeTransaction
/ram:IncludedSupplyChainTradeLineItem
/ram:SpecifiedLineTradeDelivery
/ram:ShipToTradeParty
/ram:DefinedTradeContact
/ram:FaxUniversalCommunication
/ram:CompleteNumber</t>
  </si>
  <si>
    <t xml:space="preserve">Numéro de fax du contact</t>
  </si>
  <si>
    <t xml:space="preserve">EmailURIUniversalCommunication</t>
  </si>
  <si>
    <t xml:space="preserve">/rsm:CrossIndustryInvoice
/rsm:SupplyChainTradeTransaction
/ram:IncludedSupplyChainTradeLineItem
/ram:SpecifiedLineTradeDelivery
/ram:ShipToTradeParty
/ram:DefinedTradeContact
/ram:EmailURIUniversalCommunication</t>
  </si>
  <si>
    <t xml:space="preserve">/rsm:CrossIndustryInvoice
/rsm:SupplyChainTradeTransaction
/ram:IncludedSupplyChainTradeLineItem
/ram:SpecifiedLineTradeDelivery
/ram:ShipToTradeParty
/ram:DefinedTradeContact
/ram:EmailURIUniversalCommunication
/ram:URIID</t>
  </si>
  <si>
    <t xml:space="preserve">SHIP TO POSTAL ADDRESS</t>
  </si>
  <si>
    <t xml:space="preserve">/rsm:CrossIndustryInvoice
/rsm:SupplyChainTradeTransaction
/ram:IncludedSupplyChainTradeLineItem
/ram:SpecifiedLineTradeDelivery
/ram:ShipToTradeParty
/ram:PostalTradeAddress</t>
  </si>
  <si>
    <t xml:space="preserve">PostcodeCode</t>
  </si>
  <si>
    <t xml:space="preserve">/rsm:CrossIndustryInvoice
/rsm:SupplyChainTradeTransaction
/ram:IncludedSupplyChainTradeLineItem
/ram:SpecifiedLineTradeDelivery
/ram:ShipToTradeParty
/ram:PostalTradeAddress
/ram:PostcodeCode</t>
  </si>
  <si>
    <t xml:space="preserve">LineOne</t>
  </si>
  <si>
    <t xml:space="preserve">/rsm:CrossIndustryInvoice
/rsm:SupplyChainTradeTransaction
/ram:IncludedSupplyChainTradeLineItem
/ram:SpecifiedLineTradeDelivery
/ram:ShipToTradeParty
/ram:PostalTradeAddress
/ram:LineOne</t>
  </si>
  <si>
    <t xml:space="preserve">LineTwo</t>
  </si>
  <si>
    <t xml:space="preserve">/rsm:CrossIndustryInvoice
/rsm:SupplyChainTradeTransaction
/ram:IncludedSupplyChainTradeLineItem
/ram:SpecifiedLineTradeDelivery
/ram:ShipToTradeParty
/ram:PostalTradeAddress
/ram:LineTwo</t>
  </si>
  <si>
    <t xml:space="preserve">LineThree</t>
  </si>
  <si>
    <t xml:space="preserve">/rsm:CrossIndustryInvoice
/rsm:SupplyChainTradeTransaction
/ram:IncludedSupplyChainTradeLineItem
/ram:SpecifiedLineTradeDelivery
/ram:ShipToTradeParty
/ram:PostalTradeAddress
/ram:LineThree</t>
  </si>
  <si>
    <t xml:space="preserve">CityName</t>
  </si>
  <si>
    <t xml:space="preserve">/rsm:CrossIndustryInvoice
/rsm:SupplyChainTradeTransaction
/ram:IncludedSupplyChainTradeLineItem
/ram:SpecifiedLineTradeDelivery
/ram:ShipToTradeParty
/ram:PostalTradeAddress
/ram:CityName</t>
  </si>
  <si>
    <t xml:space="preserve">CountryID</t>
  </si>
  <si>
    <t xml:space="preserve">/rsm:CrossIndustryInvoice
/rsm:SupplyChainTradeTransaction
/ram:IncludedSupplyChainTradeLineItem
/ram:SpecifiedLineTradeDelivery
/ram:ShipToTradeParty
/ram:PostalTradeAddress
/ram:CountryID</t>
  </si>
  <si>
    <t xml:space="preserve">CountrySubDivisionName</t>
  </si>
  <si>
    <t xml:space="preserve">/rsm:CrossIndustryInvoice
/rsm:SupplyChainTradeTransaction
/ram:IncludedSupplyChainTradeLineItem
/ram:SpecifiedLineTradeDelivery
/ram:ShipToTradeParty
/ram:PostalTradeAddress
/ram:CountrySubDivisionName</t>
  </si>
  <si>
    <t xml:space="preserve">SHIP TO Electronic Address</t>
  </si>
  <si>
    <t xml:space="preserve">/rsm:CrossIndustryInvoice
/rsm:SupplyChainTradeTransaction
/ram:IncludedSupplyChainTradeLineItem
/ram:SpecifiedLineTradeDelivery
/ram:ShipToTradeParty
/ram:URIUniversalCommunication</t>
  </si>
  <si>
    <t xml:space="preserve">/rsm:CrossIndustryInvoice
/rsm:SupplyChainTradeTransaction
/ram:IncludedSupplyChainTradeLineItem
/ram:SpecifiedLineTradeDelivery
/ram:ShipToTradeParty
/ram:URIUniversalCommunication
/ram:URIID</t>
  </si>
  <si>
    <t xml:space="preserve">Adresse électronique du lieu de livraison alternatif</t>
  </si>
  <si>
    <t xml:space="preserve">/rsm:CrossIndustryInvoice
/rsm:SupplyChainTradeTransaction
/ram:IncludedSupplyChainTradeLineItem
/ram:SpecifiedLineTradeDelivery
/ram:ShipToTradeParty
/ram:URIUniversalCommunication
/ram:URIID
/@schemeID</t>
  </si>
  <si>
    <t xml:space="preserve">SHIP TO TAX ID</t>
  </si>
  <si>
    <t xml:space="preserve">/rsm:CrossIndustryInvoice
/rsm:SupplyChainTradeTransaction
/ram:IncludedSupplyChainTradeLineItem
/ram:SpecifiedLineTradeDelivery
/ram:ShipToTradeParty
/ram:SpecifiedTaxRegistration</t>
  </si>
  <si>
    <t xml:space="preserve">/rsm:CrossIndustryInvoice
/rsm:SupplyChainTradeTransaction
/ram:IncludedSupplyChainTradeLineItem
/ram:SpecifiedLineTradeDelivery
/ram:ShipToTradeParty
/ram:SpecifiedTaxRegistration
/ram:ID</t>
  </si>
  <si>
    <t xml:space="preserve">Identifiant fiscal (local)
Identifiant à la TVA</t>
  </si>
  <si>
    <t xml:space="preserve">Value = VA</t>
  </si>
  <si>
    <t xml:space="preserve">/rsm:CrossIndustryInvoice
/rsm:SupplyChainTradeTransaction
/ram:IncludedSupplyChainTradeLineItem
/ram:SpecifiedLineTradeDelivery
/ram:ShipToTradeParty
/ram:SpecifiedTaxRegistration
/ram:ID
/@schemeID</t>
  </si>
  <si>
    <t xml:space="preserve">Type d'identifiant fiscal</t>
  </si>
  <si>
    <t xml:space="preserve">ULTIMATE SHIP TO PARTY FOR THIS LINE</t>
  </si>
  <si>
    <t xml:space="preserve">  
The ultimate ship to party, at line level, for this trade delivery.</t>
  </si>
  <si>
    <t xml:space="preserve">/rsm:CrossIndustryInvoice
/rsm:SupplyChainTradeTransaction
/ram:IncludedSupplyChainTradeLineItem
/ram:SpecifiedLineTradeDelivery
/ram:UltimateShipToTradeParty</t>
  </si>
  <si>
    <t xml:space="preserve">/rsm:CrossIndustryInvoice
/rsm:SupplyChainTradeTransaction
/ram:IncludedSupplyChainTradeLineItem
/ram:SpecifiedLineTradeDelivery
/ram:UltimateShipToTradeParty
/ram:ID</t>
  </si>
  <si>
    <t xml:space="preserve">GlobalID</t>
  </si>
  <si>
    <t xml:space="preserve">/rsm:CrossIndustryInvoice
/rsm:SupplyChainTradeTransaction
/ram:IncludedSupplyChainTradeLineItem
/ram:SpecifiedLineTradeDelivery
/ram:UltimateShipToTradeParty
/ram:GlobalID</t>
  </si>
  <si>
    <t xml:space="preserve">/rsm:CrossIndustryInvoice
/rsm:SupplyChainTradeTransaction
/ram:IncludedSupplyChainTradeLineItem
/ram:SpecifiedLineTradeDelivery
/ram:UltimateShipToTradeParty
/ram:GlobalID
/@schemeID</t>
  </si>
  <si>
    <t xml:space="preserve">/rsm:CrossIndustryInvoice
/rsm:SupplyChainTradeTransaction
/ram:IncludedSupplyChainTradeLineItem
/ram:SpecifiedLineTradeDelivery
/ram:UltimateShipToTradeParty
/ram:Name</t>
  </si>
  <si>
    <t xml:space="preserve">ULTIMATE SHIP TO Legal ID</t>
  </si>
  <si>
    <t xml:space="preserve">/rsm:CrossIndustryInvoice
/rsm:SupplyChainTradeTransaction
/ram:IncludedSupplyChainTradeLineItem
/ram:SpecifiedLineTradeDelivery
/ram:UltimateShipToTradeParty
/ram:SpecifiedLegalOrganization</t>
  </si>
  <si>
    <t xml:space="preserve">/rsm:CrossIndustryInvoice
/rsm:SupplyChainTradeTransaction
/ram:IncludedSupplyChainTradeLineItem
/ram:SpecifiedLineTradeDelivery
/ram:UltimateShipToTradeParty
/ram:SpecifiedLegalOrganization
/ram:ID</t>
  </si>
  <si>
    <t xml:space="preserve">/rsm:CrossIndustryInvoice
/rsm:SupplyChainTradeTransaction
/ram:IncludedSupplyChainTradeLineItem
/ram:SpecifiedLineTradeDelivery
/ram:UltimateShipToTradeParty
/ram:SpecifiedLegalOrganization
/ram:ID
/@schemeID</t>
  </si>
  <si>
    <t xml:space="preserve">ULTIMATE SHIP TO Trading Business Name</t>
  </si>
  <si>
    <t xml:space="preserve">/rsm:CrossIndustryInvoice
/rsm:SupplyChainTradeTransaction
/ram:IncludedSupplyChainTradeLineItem
/ram:SpecifiedLineTradeDelivery
/ram:UltimateShipToTradeParty
/ram:SpecifiedLegalOrganization
/ram:TradingBusinessName</t>
  </si>
  <si>
    <t xml:space="preserve">ULTIMATE SHIP TO Contact</t>
  </si>
  <si>
    <t xml:space="preserve">/rsm:CrossIndustryInvoice
/rsm:SupplyChainTradeTransaction
/ram:IncludedSupplyChainTradeLineItem
/ram:SpecifiedLineTradeDelivery
/ram:UltimateShipToTradeParty
/ram:DefinedTradeContact</t>
  </si>
  <si>
    <t xml:space="preserve">ULTIMATE SHIP TO Contact PersonName</t>
  </si>
  <si>
    <t xml:space="preserve">/rsm:CrossIndustryInvoice
/rsm:SupplyChainTradeTransaction
/ram:IncludedSupplyChainTradeLineItem
/ram:SpecifiedLineTradeDelivery
/ram:UltimateShipToTradeParty
/ram:DefinedTradeContact
/ram:PersonName</t>
  </si>
  <si>
    <t xml:space="preserve">Point de contact du lieu livraison final</t>
  </si>
  <si>
    <t xml:space="preserve">ULTIMATE SHIP TO Contact DepartmentName</t>
  </si>
  <si>
    <t xml:space="preserve">/rsm:CrossIndustryInvoice
/rsm:SupplyChainTradeTransaction
/ram:IncludedSupplyChainTradeLineItem
/ram:SpecifiedLineTradeDelivery
/ram:UltimateShipToTradeParty
/ram:DefinedTradeContact
/ram:DepartmentName</t>
  </si>
  <si>
    <t xml:space="preserve">Point de contact du lieu de livraison final</t>
  </si>
  <si>
    <t xml:space="preserve">ULTIMATE SHIP TO Contact Type</t>
  </si>
  <si>
    <t xml:space="preserve">/rsm:CrossIndustryInvoice
/rsm:SupplyChainTradeTransaction
/ram:IncludedSupplyChainTradeLineItem
/ram:SpecifiedLineTradeDelivery
/ram:UltimateShipToTradeParty
/ram:DefinedTradeContact
/ram:TypeCode</t>
  </si>
  <si>
    <t xml:space="preserve">Type de Point de contact du lieu de livraison final</t>
  </si>
  <si>
    <t xml:space="preserve">ULTIMATE SHIP TO Contact Phone</t>
  </si>
  <si>
    <t xml:space="preserve">/rsm:CrossIndustryInvoice
/rsm:SupplyChainTradeTransaction
/ram:IncludedSupplyChainTradeLineItem
/ram:SpecifiedLineTradeDelivery
/ram:UltimateShipToTradeParty
/ram:DefinedTradeContact
/ram:TelephoneUniversalCommunication</t>
  </si>
  <si>
    <t xml:space="preserve">ULTIMATE SHIP TO Contact Phone Number</t>
  </si>
  <si>
    <t xml:space="preserve">/rsm:CrossIndustryInvoice
/rsm:SupplyChainTradeTransaction
/ram:IncludedSupplyChainTradeLineItem
/ram:SpecifiedLineTradeDelivery
/ram:UltimateShipToTradeParty
/ram:DefinedTradeContact
/ram:TelephoneUniversalCommunication
/ram:CompleteNumber</t>
  </si>
  <si>
    <t xml:space="preserve">ULTIMATE SHIP TO Contact Fax</t>
  </si>
  <si>
    <t xml:space="preserve">/rsm:CrossIndustryInvoice
/rsm:SupplyChainTradeTransaction
/ram:IncludedSupplyChainTradeLineItem
/ram:SpecifiedLineTradeDelivery
/ram:UltimateShipToTradeParty
/ram:DefinedTradeContact
/ram:FaxUniversalCommunication</t>
  </si>
  <si>
    <t xml:space="preserve">ULTIMATE SHIP TO Contact Fax Number</t>
  </si>
  <si>
    <t xml:space="preserve">/rsm:CrossIndustryInvoice
/rsm:SupplyChainTradeTransaction
/ram:IncludedSupplyChainTradeLineItem
/ram:SpecifiedLineTradeDelivery
/ram:UltimateShipToTradeParty
/ram:DefinedTradeContact
/ram:FaxUniversalCommunication
/ram:CompleteNumber</t>
  </si>
  <si>
    <t xml:space="preserve">ULTIMATE SHIP TO Contact email</t>
  </si>
  <si>
    <t xml:space="preserve">/rsm:CrossIndustryInvoice
/rsm:SupplyChainTradeTransaction
/ram:IncludedSupplyChainTradeLineItem
/ram:SpecifiedLineTradeDelivery
/ram:UltimateShipToTradeParty
/ram:DefinedTradeContact
/ram:EmailURIUniversalCommunication</t>
  </si>
  <si>
    <t xml:space="preserve">/rsm:CrossIndustryInvoice
/rsm:SupplyChainTradeTransaction
/ram:IncludedSupplyChainTradeLineItem
/ram:SpecifiedLineTradeDelivery
/ram:UltimateShipToTradeParty
/ram:DefinedTradeContact
/ram:EmailURIUniversalCommunication
/ram:URIID</t>
  </si>
  <si>
    <t xml:space="preserve">ULTIMATE SHIP TO PostalTradeAddress</t>
  </si>
  <si>
    <t xml:space="preserve">/rsm:CrossIndustryInvoice
/rsm:SupplyChainTradeTransaction
/ram:IncludedSupplyChainTradeLineItem
/ram:SpecifiedLineTradeDelivery
/ram:UltimateShipToTradeParty
/ram:PostalTradeAddress</t>
  </si>
  <si>
    <t xml:space="preserve">/rsm:CrossIndustryInvoice
/rsm:SupplyChainTradeTransaction
/ram:IncludedSupplyChainTradeLineItem
/ram:SpecifiedLineTradeDelivery
/ram:UltimateShipToTradeParty
/ram:PostalTradeAddress
/ram:PostcodeCode</t>
  </si>
  <si>
    <t xml:space="preserve">Code postal de livraison final</t>
  </si>
  <si>
    <t xml:space="preserve">/rsm:CrossIndustryInvoice
/rsm:SupplyChainTradeTransaction
/ram:IncludedSupplyChainTradeLineItem
/ram:SpecifiedLineTradeDelivery
/ram:UltimateShipToTradeParty
/ram:PostalTradeAddress
/ram:LineOne</t>
  </si>
  <si>
    <t xml:space="preserve">/rsm:CrossIndustryInvoice
/rsm:SupplyChainTradeTransaction
/ram:IncludedSupplyChainTradeLineItem
/ram:SpecifiedLineTradeDelivery
/ram:UltimateShipToTradeParty
/ram:PostalTradeAddress
/ram:LineTwo</t>
  </si>
  <si>
    <t xml:space="preserve">/rsm:CrossIndustryInvoice
/rsm:SupplyChainTradeTransaction
/ram:IncludedSupplyChainTradeLineItem
/ram:SpecifiedLineTradeDelivery
/ram:UltimateShipToTradeParty
/ram:PostalTradeAddress
/ram:LineThree</t>
  </si>
  <si>
    <t xml:space="preserve">Adresse de livraison final - Ligne 3</t>
  </si>
  <si>
    <t xml:space="preserve">/rsm:CrossIndustryInvoice
/rsm:SupplyChainTradeTransaction
/ram:IncludedSupplyChainTradeLineItem
/ram:SpecifiedLineTradeDelivery
/ram:UltimateShipToTradeParty
/ram:PostalTradeAddress
/ram:CityName</t>
  </si>
  <si>
    <t xml:space="preserve">Localité de livraison finale</t>
  </si>
  <si>
    <t xml:space="preserve">/rsm:CrossIndustryInvoice
/rsm:SupplyChainTradeTransaction
/ram:IncludedSupplyChainTradeLineItem
/ram:SpecifiedLineTradeDelivery
/ram:UltimateShipToTradeParty
/ram:PostalTradeAddress
/ram:CountryID</t>
  </si>
  <si>
    <t xml:space="preserve">Code du pays de livraison finale</t>
  </si>
  <si>
    <t xml:space="preserve">/rsm:CrossIndustryInvoice
/rsm:SupplyChainTradeTransaction
/ram:IncludedSupplyChainTradeLineItem
/ram:SpecifiedLineTradeDelivery
/ram:UltimateShipToTradeParty
/ram:PostalTradeAddress
/ram:CountrySubDivisionName</t>
  </si>
  <si>
    <t xml:space="preserve">Subdivision du pays de livraison finale</t>
  </si>
  <si>
    <t xml:space="preserve">ULTIMATE SHIP TO Electronic Address</t>
  </si>
  <si>
    <t xml:space="preserve">/rsm:CrossIndustryInvoice
/rsm:SupplyChainTradeTransaction
/ram:IncludedSupplyChainTradeLineItem
/ram:SpecifiedLineTradeDelivery
/ram:UltimateShipToTradeParty
/ram:URIUniversalCommunication</t>
  </si>
  <si>
    <t xml:space="preserve">/rsm:CrossIndustryInvoice
/rsm:SupplyChainTradeTransaction
/ram:IncludedSupplyChainTradeLineItem
/ram:SpecifiedLineTradeDelivery
/ram:UltimateShipToTradeParty
/ram:URIUniversalCommunication
/ram:URIID</t>
  </si>
  <si>
    <t xml:space="preserve">/rsm:CrossIndustryInvoice
/rsm:SupplyChainTradeTransaction
/ram:IncludedSupplyChainTradeLineItem
/ram:SpecifiedLineTradeDelivery
/ram:UltimateShipToTradeParty
/ram:URIUniversalCommunication
/ram:URIID
/@schemeID</t>
  </si>
  <si>
    <t xml:space="preserve">ULTIMATE SHIP TO  Tax ID</t>
  </si>
  <si>
    <t xml:space="preserve">/rsm:CrossIndustryInvoice
/rsm:SupplyChainTradeTransaction
/ram:IncludedSupplyChainTradeLineItem
/ram:SpecifiedLineTradeDelivery
/ram:UltimateShipToTradeParty
/ram:SpecifiedTaxRegistration</t>
  </si>
  <si>
    <t xml:space="preserve">/rsm:CrossIndustryInvoice
/rsm:SupplyChainTradeTransaction
/ram:IncludedSupplyChainTradeLineItem
/ram:SpecifiedLineTradeDelivery
/ram:UltimateShipToTradeParty
/ram:SpecifiedTaxRegistration
/ram:ID</t>
  </si>
  <si>
    <t xml:space="preserve">/rsm:CrossIndustryInvoice
/rsm:SupplyChainTradeTransaction
/ram:IncludedSupplyChainTradeLineItem
/ram:SpecifiedLineTradeDelivery
/ram:UltimateShipToTradeParty
/ram:SpecifiedTaxRegistration
/ram:ID
/@schemeID</t>
  </si>
  <si>
    <t xml:space="preserve">DELIVERY DATE ON LINE</t>
  </si>
  <si>
    <t xml:space="preserve">/rsm:CrossIndustryInvoice
/rsm:SupplyChainTradeTransaction
/ram:IncludedSupplyChainTradeLineItem
/ram:SpecifiedLineTradeDelivery
/ram:ActualDeliverySupplyChainEvent</t>
  </si>
  <si>
    <t xml:space="preserve">(Delivery Date for this line)</t>
  </si>
  <si>
    <t xml:space="preserve">/rsm:CrossIndustryInvoice
/rsm:SupplyChainTradeTransaction
/ram:IncludedSupplyChainTradeLineItem
/ram:SpecifiedLineTradeDelivery
/ram:ActualDeliverySupplyChainEvent
/ram:OccurrenceDateTime</t>
  </si>
  <si>
    <t xml:space="preserve">Delivery Date for this line</t>
  </si>
  <si>
    <t xml:space="preserve">/rsm:CrossIndustryInvoice
/rsm:SupplyChainTradeTransaction
/ram:IncludedSupplyChainTradeLineItem
/ram:SpecifiedLineTradeDelivery
/ram:ActualDeliverySupplyChainEvent
/ram:OccurrenceDateTime
/udt:DateTimeString</t>
  </si>
  <si>
    <t xml:space="preserve">/rsm:CrossIndustryInvoice
/rsm:SupplyChainTradeTransaction
/ram:IncludedSupplyChainTradeLineItem
/ram:SpecifiedLineTradeDelivery
/ram:ActualDeliverySupplyChainEvent
/ram:OccurrenceDateTime
/udt:DateTimeString
/@format</t>
  </si>
  <si>
    <t xml:space="preserve">DESPATCH ADVICE REFERENCED DOCUMENT FOR THIS LINE</t>
  </si>
  <si>
    <t xml:space="preserve">/rsm:CrossIndustryInvoice
/rsm:SupplyChainTradeTransaction
/ram:IncludedSupplyChainTradeLineItem
/ram:SpecifiedLineTradeDelivery
/ram:DespatchAdviceReferencedDocument</t>
  </si>
  <si>
    <t xml:space="preserve">/rsm:CrossIndustryInvoice
/rsm:SupplyChainTradeTransaction
/ram:IncludedSupplyChainTradeLineItem
/ram:SpecifiedLineTradeDelivery
/ram:DespatchAdviceReferencedDocument
/ram:IssuerAssignedID</t>
  </si>
  <si>
    <t xml:space="preserve">/rsm:CrossIndustryInvoice
/rsm:SupplyChainTradeTransaction
/ram:IncludedSupplyChainTradeLineItem
/ram:SpecifiedLineTradeDelivery
/ram:DespatchAdviceReferencedDocument
/ram:LineID</t>
  </si>
  <si>
    <t xml:space="preserve">(Date of Referenced Document)</t>
  </si>
  <si>
    <t xml:space="preserve">/rsm:CrossIndustryInvoice
/rsm:SupplyChainTradeTransaction
/ram:IncludedSupplyChainTradeLineItem
/ram:SpecifiedLineTradeDelivery
/ram:DespatchAdviceReferencedDocument
/ram:FormattedIssueDateTime</t>
  </si>
  <si>
    <t xml:space="preserve">Date of Referenced Document</t>
  </si>
  <si>
    <t xml:space="preserve">/rsm:CrossIndustryInvoice
/rsm:SupplyChainTradeTransaction
/ram:IncludedSupplyChainTradeLineItem
/ram:SpecifiedLineTradeDelivery
/ram:DespatchAdviceReferencedDocument
/ram:FormattedIssueDateTime
/qdt:DateTimeString</t>
  </si>
  <si>
    <t xml:space="preserve">Date de l'avis d'expédition à la ligne, valeur</t>
  </si>
  <si>
    <t xml:space="preserve">/rsm:CrossIndustryInvoice
/rsm:SupplyChainTradeTransaction
/ram:IncludedSupplyChainTradeLineItem
/ram:SpecifiedLineTradeDelivery
/ram:DespatchAdviceReferencedDocument
/ram:FormattedIssueDateTime
/qdt:DateTimeString
/@format</t>
  </si>
  <si>
    <t xml:space="preserve">RECEIVING ADVICE REFERENCED DOCUMENT FOR THIS LINE</t>
  </si>
  <si>
    <t xml:space="preserve">/rsm:CrossIndustryInvoice
/rsm:SupplyChainTradeTransaction
/ram:IncludedSupplyChainTradeLineItem
/ram:SpecifiedLineTradeDelivery
/ram:ReceivingAdviceReferencedDocument</t>
  </si>
  <si>
    <t xml:space="preserve">/rsm:CrossIndustryInvoice
/rsm:SupplyChainTradeTransaction
/ram:IncludedSupplyChainTradeLineItem
/ram:SpecifiedLineTradeDelivery
/ram:ReceivingAdviceReferencedDocument
/ram:IssuerAssignedID</t>
  </si>
  <si>
    <t xml:space="preserve">/rsm:CrossIndustryInvoice
/rsm:SupplyChainTradeTransaction
/ram:IncludedSupplyChainTradeLineItem
/ram:SpecifiedLineTradeDelivery
/ram:ReceivingAdviceReferencedDocument
/ram:LineID</t>
  </si>
  <si>
    <t xml:space="preserve">/rsm:CrossIndustryInvoice
/rsm:SupplyChainTradeTransaction
/ram:IncludedSupplyChainTradeLineItem
/ram:SpecifiedLineTradeDelivery
/ram:ReceivingAdviceReferencedDocument
/ram:FormattedIssueDateTime</t>
  </si>
  <si>
    <t xml:space="preserve">/rsm:CrossIndustryInvoice
/rsm:SupplyChainTradeTransaction
/ram:IncludedSupplyChainTradeLineItem
/ram:SpecifiedLineTradeDelivery
/ram:ReceivingAdviceReferencedDocument
/ram:FormattedIssueDateTime
/qdt:DateTimeString</t>
  </si>
  <si>
    <t xml:space="preserve">Date de l'avis de réception à la ligne, valeur</t>
  </si>
  <si>
    <t xml:space="preserve">/rsm:CrossIndustryInvoice
/rsm:SupplyChainTradeTransaction
/ram:IncludedSupplyChainTradeLineItem
/ram:SpecifiedLineTradeDelivery
/ram:ReceivingAdviceReferencedDocument
/ram:FormattedIssueDateTime
/qdt:DateTimeString
/@format</t>
  </si>
  <si>
    <t xml:space="preserve">DELIVERY NOTE REFERENCED DOCUMENT FOR THIS LINE</t>
  </si>
  <si>
    <t xml:space="preserve">/rsm:CrossIndustryInvoice
/rsm:SupplyChainTradeTransaction
/ram:IncludedSupplyChainTradeLineItem
/ram:SpecifiedLineTradeDelivery
/ram:DeliveryNoteReferencedDocument</t>
  </si>
  <si>
    <t xml:space="preserve">/rsm:CrossIndustryInvoice
/rsm:SupplyChainTradeTransaction
/ram:IncludedSupplyChainTradeLineItem
/ram:SpecifiedLineTradeDelivery
/ram:DeliveryNoteReferencedDocument
/ram:IssuerAssignedID</t>
  </si>
  <si>
    <t xml:space="preserve">/rsm:CrossIndustryInvoice
/rsm:SupplyChainTradeTransaction
/ram:IncludedSupplyChainTradeLineItem
/ram:SpecifiedLineTradeDelivery
/ram:DeliveryNoteReferencedDocument
/ram:LineID</t>
  </si>
  <si>
    <t xml:space="preserve">/rsm:CrossIndustryInvoice
/rsm:SupplyChainTradeTransaction
/ram:IncludedSupplyChainTradeLineItem
/ram:SpecifiedLineTradeDelivery
/ram:DeliveryNoteReferencedDocument
/ram:FormattedIssueDateTime</t>
  </si>
  <si>
    <t xml:space="preserve">/rsm:CrossIndustryInvoice
/rsm:SupplyChainTradeTransaction
/ram:IncludedSupplyChainTradeLineItem
/ram:SpecifiedLineTradeDelivery
/ram:DeliveryNoteReferencedDocument
/ram:FormattedIssueDateTime
/qdt:DateTimeString</t>
  </si>
  <si>
    <t xml:space="preserve">Date du bon de livraison à la ligne, valeur</t>
  </si>
  <si>
    <t xml:space="preserve">/rsm:CrossIndustryInvoice
/rsm:SupplyChainTradeTransaction
/ram:IncludedSupplyChainTradeLineItem
/ram:SpecifiedLineTradeDelivery
/ram:DeliveryNoteReferencedDocument
/ram:FormattedIssueDateTime
/qdt:DateTimeString
/@format</t>
  </si>
  <si>
    <t xml:space="preserve">SCT_LINE_TS</t>
  </si>
  <si>
    <t xml:space="preserve">LINE TRADE SETTLEMENT</t>
  </si>
  <si>
    <t xml:space="preserve">/rsm:CrossIndustryInvoice
/rsm:SupplyChainTradeTransaction
/ram:IncludedSupplyChainTradeLineItem
/ram:SpecifiedLineTradeSettlement</t>
  </si>
  <si>
    <t xml:space="preserve">/rsm:CrossIndustryInvoice
/rsm:SupplyChainTradeTransaction
/ram:IncludedSupplyChainTradeLineItem
/ram:SpecifiedLineTradeSettlement
/ram:ApplicableTradeTax</t>
  </si>
  <si>
    <t xml:space="preserve">VAT Calculated Amount</t>
  </si>
  <si>
    <t xml:space="preserve">/rsm:CrossIndustryInvoice
/rsm:SupplyChainTradeTransaction
/ram:IncludedSupplyChainTradeLineItem
/ram:SpecifiedLineTradeSettlement
/ram:ApplicableTradeTax
/ram:CalculatedAmount</t>
  </si>
  <si>
    <t xml:space="preserve">VAT type code on line level</t>
  </si>
  <si>
    <t xml:space="preserve">/rsm:CrossIndustryInvoice
/rsm:SupplyChainTradeTransaction
/ram:IncludedSupplyChainTradeLineItem
/ram:SpecifiedLineTradeSettlement
/ram:ApplicableTradeTax
/ram:TypeCode</t>
  </si>
  <si>
    <t xml:space="preserve">Type en code</t>
  </si>
  <si>
    <t xml:space="preserve">VAT Exemption Reason</t>
  </si>
  <si>
    <t xml:space="preserve">The reason, expressed as text, for exemption from this trade related tax</t>
  </si>
  <si>
    <t xml:space="preserve">/rsm:CrossIndustryInvoice
/rsm:SupplyChainTradeTransaction
/ram:IncludedSupplyChainTradeLineItem
/ram:SpecifiedLineTradeSettlement
/ram:ApplicableTradeTax
/ram:ExemptionReason</t>
  </si>
  <si>
    <t xml:space="preserve">/rsm:CrossIndustryInvoice
/rsm:SupplyChainTradeTransaction
/ram:IncludedSupplyChainTradeLineItem
/ram:SpecifiedLineTradeSettlement
/ram:ApplicableTradeTax
/ram:CategoryCode</t>
  </si>
  <si>
    <t xml:space="preserve">VAT Exemption Reason Code</t>
  </si>
  <si>
    <t xml:space="preserve">A code specifying a reason for exemption from this trade related tax</t>
  </si>
  <si>
    <t xml:space="preserve">/rsm:CrossIndustryInvoice
/rsm:SupplyChainTradeTransaction
/ram:IncludedSupplyChainTradeLineItem
/ram:SpecifiedLineTradeSettlement
/ram:ApplicableTradeTax
/ram:ExemptionReasonCode</t>
  </si>
  <si>
    <t xml:space="preserve">/rsm:CrossIndustryInvoice
/rsm:SupplyChainTradeTransaction
/ram:IncludedSupplyChainTradeLineItem
/ram:SpecifiedLineTradeSettlement
/ram:ApplicableTradeTax
/ram:RateApplicablePercent</t>
  </si>
  <si>
    <t xml:space="preserve">Pourcentage</t>
  </si>
  <si>
    <t xml:space="preserve">A group of business terms providing information about the period relevant for the Invoice line.</t>
  </si>
  <si>
    <t xml:space="preserve">/rsm:CrossIndustryInvoice
/rsm:SupplyChainTradeTransaction
/ram:IncludedSupplyChainTradeLineItem
/ram:SpecifiedLineTradeSettlement
/ram:BillingSpecifiedPeriod</t>
  </si>
  <si>
    <t xml:space="preserve">(Invoice line period start date)</t>
  </si>
  <si>
    <t xml:space="preserve">/rsm:CrossIndustryInvoice
/rsm:SupplyChainTradeTransaction
/ram:IncludedSupplyChainTradeLineItem
/ram:SpecifiedLineTradeSettlement
/ram:BillingSpecifiedPeriod
/ram:StartDateTime</t>
  </si>
  <si>
    <t xml:space="preserve">(Date de début de période de facturation d'une ligne)</t>
  </si>
  <si>
    <t xml:space="preserve">/rsm:CrossIndustryInvoice
/rsm:SupplyChainTradeTransaction
/ram:IncludedSupplyChainTradeLineItem
/ram:SpecifiedLineTradeSettlement
/ram:BillingSpecifiedPeriod
/ram:StartDateTime
/udt:DateTimeString</t>
  </si>
  <si>
    <t xml:space="preserve">Date format</t>
  </si>
  <si>
    <t xml:space="preserve">Value = 102</t>
  </si>
  <si>
    <t xml:space="preserve">/rsm:CrossIndustryInvoice
/rsm:SupplyChainTradeTransaction
/ram:IncludedSupplyChainTradeLineItem
/ram:SpecifiedLineTradeSettlement
/ram:BillingSpecifiedPeriod
/ram:StartDateTime
/udt:DateTimeString
/@format</t>
  </si>
  <si>
    <t xml:space="preserve">Format</t>
  </si>
  <si>
    <t xml:space="preserve">(Invoice line period end date)</t>
  </si>
  <si>
    <t xml:space="preserve">/rsm:CrossIndustryInvoice
/rsm:SupplyChainTradeTransaction
/ram:IncludedSupplyChainTradeLineItem
/ram:SpecifiedLineTradeSettlement
/ram:BillingSpecifiedPeriod
/ram:EndDateTime</t>
  </si>
  <si>
    <t xml:space="preserve">(Date de fin de période de facturation d'une ligne)</t>
  </si>
  <si>
    <t xml:space="preserve">/rsm:CrossIndustryInvoice
/rsm:SupplyChainTradeTransaction
/ram:IncludedSupplyChainTradeLineItem
/ram:SpecifiedLineTradeSettlement
/ram:BillingSpecifiedPeriod
/ram:EndDateTime
/udt:DateTimeString</t>
  </si>
  <si>
    <t xml:space="preserve">/rsm:CrossIndustryInvoice
/rsm:SupplyChainTradeTransaction
/ram:IncludedSupplyChainTradeLineItem
/ram:SpecifiedLineTradeSettlement
/ram:BillingSpecifiedPeriod
/ram:EndDateTime
/udt:DateTimeString
/@format</t>
  </si>
  <si>
    <t xml:space="preserve">/rsm:CrossIndustryInvoice
/rsm:SupplyChainTradeTransaction
/ram:IncludedSupplyChainTradeLineItem
/ram:SpecifiedLineTradeSettlement
/ram:SpecifiedTradeAllowanceCharge</t>
  </si>
  <si>
    <t xml:space="preserve">/rsm:CrossIndustryInvoice/rsm:SupplyChainTradeTransaction/ram:IncludedSupplyChainTradeLineItem/ram:SpecifiedLineTradeSettlement/ram:SpecifiedTradeAllowanceCharge</t>
  </si>
  <si>
    <t xml:space="preserve">Charges and Allowances line Indicator</t>
  </si>
  <si>
    <t xml:space="preserve">Indicator indicating whether the following data is for a charge or an allowance.</t>
  </si>
  <si>
    <t xml:space="preserve">/rsm:CrossIndustryInvoice
/rsm:SupplyChainTradeTransaction
/ram:IncludedSupplyChainTradeLineItem
/ram:SpecifiedLineTradeSettlement
/ram:SpecifiedTradeAllowanceCharge
/ram:ChargeIndicator</t>
  </si>
  <si>
    <t xml:space="preserve">/rsm:CrossIndustryInvoice/rsm:SupplyChainTradeTransaction/ram:IncludedSupplyChainTradeLineItem/ram:SpecifiedLineTradeSettlement/ram:SpecifiedTradeAllowanceCharge/ram:ChargeIndicator</t>
  </si>
  <si>
    <t xml:space="preserve">Indicateur de charge</t>
  </si>
  <si>
    <t xml:space="preserve">Indicateur précisant si les données qui suivent sont celles d'une charge ou d'une remise.</t>
  </si>
  <si>
    <t xml:space="preserve">Allowances indicator value</t>
  </si>
  <si>
    <t xml:space="preserve">/rsm:CrossIndustryInvoice
/rsm:SupplyChainTradeTransaction
/ram:IncludedSupplyChainTradeLineItem
/ram:SpecifiedLineTradeSettlement
/ram:SpecifiedTradeAllowanceCharge
/ram:ChargeIndicator
/udt:Indicator</t>
  </si>
  <si>
    <t xml:space="preserve">/rsm:CrossIndustryInvoice/rsm:SupplyChainTradeTransaction/ram:IncludedSupplyChainTradeLineItem/ram:SpecifiedLineTradeSettlement/ram:SpecifiedTradeAllowanceCharge/ram:ChargeIndicator/udt:Indicator</t>
  </si>
  <si>
    <t xml:space="preserve">Valeur de l'indicateur de charge</t>
  </si>
  <si>
    <t xml:space="preserve">/rsm:CrossIndustryInvoice
/rsm:SupplyChainTradeTransaction
/ram:IncludedSupplyChainTradeLineItem
/ram:SpecifiedLineTradeSettlement
/ram:SpecifiedTradeAllowanceCharge
/ram:CalculationPercent</t>
  </si>
  <si>
    <t xml:space="preserve">/rsm:CrossIndustryInvoice/rsm:SupplyChainTradeTransaction/ram:IncludedSupplyChainTradeLineItem/ram:SpecifiedLineTradeSettlement/ram:SpecifiedTradeAllowanceCharge/ram:CalculationPercent</t>
  </si>
  <si>
    <t xml:space="preserve">/rsm:CrossIndustryInvoice
/rsm:SupplyChainTradeTransaction
/ram:IncludedSupplyChainTradeLineItem
/ram:SpecifiedLineTradeSettlement
/ram:SpecifiedTradeAllowanceCharge
/ram:BasisAmount</t>
  </si>
  <si>
    <t xml:space="preserve">/rsm:CrossIndustryInvoice/rsm:SupplyChainTradeTransaction/ram:IncludedSupplyChainTradeLineItem/ram:SpecifiedLineTradeSettlement/ram:SpecifiedTradeAllowanceCharge/ram:BasisAmount</t>
  </si>
  <si>
    <t xml:space="preserve">Montant</t>
  </si>
  <si>
    <t xml:space="preserve">BR-41: Each  Invoice  line  allowance  (BG-27)  shall  have  an  Invoice line allowance amount (BT-136).</t>
  </si>
  <si>
    <t xml:space="preserve">/rsm:CrossIndustryInvoice
/rsm:SupplyChainTradeTransaction
/ram:IncludedSupplyChainTradeLineItem
/ram:SpecifiedLineTradeSettlement
/ram:SpecifiedTradeAllowanceCharge
/ram:ActualAmount</t>
  </si>
  <si>
    <t xml:space="preserve">/rsm:CrossIndustryInvoice/rsm:SupplyChainTradeTransaction/ram:IncludedSupplyChainTradeLineItem/ram:SpecifiedLineTradeSettlement/ram:SpecifiedTradeAllowanceCharge/ram:ActualAmount</t>
  </si>
  <si>
    <t xml:space="preserve">BR-41 : Chaque Remise de ligne de facture (BG-27) doit avoir un Montant de la remise de ligne de facture (BT-136).</t>
  </si>
  <si>
    <t xml:space="preserve">BR-42: Each  Invoice  line  allowance  (BG-27)  shall  have  an  Invoice line allowance reason (BT-139) or an Invoice line allowance reason code (BT-140).
BR-CO-7: Invoice line allowance reason code (BT-140) and Invoice line  allowance  reason  (BT-139)  shall  indicate  the same type of allowance reason.
BR-CO-23: Each  Invoice  line  allowance  (BG-27)  shall  contain  an Invoice  line  allowance  reason  (BT-139)  or  an  Invoice line allowance reason code (BT-140), or both.</t>
  </si>
  <si>
    <t xml:space="preserve">/rsm:CrossIndustryInvoice
/rsm:SupplyChainTradeTransaction
/ram:IncludedSupplyChainTradeLineItem
/ram:SpecifiedLineTradeSettlement
/ram:SpecifiedTradeAllowanceCharge
/ram:ReasonCode</t>
  </si>
  <si>
    <t xml:space="preserve">/rsm:CrossIndustryInvoice/rsm:SupplyChainTradeTransaction/ram:IncludedSupplyChainTradeLineItem/ram:SpecifiedLineTradeSettlement/ram:SpecifiedTradeAllowanceCharge/ram:ReasonCode</t>
  </si>
  <si>
    <t xml:space="preserve">BR-42 : Chaque Remise de ligne de facture (BG-27) doit être associée à un Motif de la remise de ligne de facture (BT-139) ou à un Code de motif de la remise de ligne de facture (BT-140).
BR-CO-7 : Le Code de motif de la remise de ligne de facture (BT-140) et le Motif de la remise de ligne de facture (BT-139) doivent indiquer le même type de motif de remise.
BR-CO-23 : Chaque Remise de ligne de facture (BG-27) doit être associée à un Motif de la remise de la ligne de facture (BT-139) et/ou à un Code de motif de la remise de ligne de facture (BT-140).</t>
  </si>
  <si>
    <t xml:space="preserve">/rsm:CrossIndustryInvoice
/rsm:SupplyChainTradeTransaction
/ram:IncludedSupplyChainTradeLineItem
/ram:SpecifiedLineTradeSettlement
/ram:SpecifiedTradeAllowanceCharge
/ram:Reason</t>
  </si>
  <si>
    <t xml:space="preserve">/rsm:CrossIndustryInvoice/rsm:SupplyChainTradeTransaction/ram:IncludedSupplyChainTradeLineItem/ram:SpecifiedLineTradeSettlement/ram:SpecifiedTradeAllowanceCharge/ram:Reason</t>
  </si>
  <si>
    <t xml:space="preserve">CHARGE DE LIGNE DE FACTURE</t>
  </si>
  <si>
    <t xml:space="preserve">Charges indicator value</t>
  </si>
  <si>
    <t xml:space="preserve">Valeur = true</t>
  </si>
  <si>
    <t xml:space="preserve">BR-43: Each Invoice line charge (BG-28) shall have an Invoice line charge amount (BT-141).</t>
  </si>
  <si>
    <t xml:space="preserve">BR-43 : Chaque Charge ou frais sur ligne de facture  (BG-28) doit avoir un Montant des charges ou frais applicables à la ligne de facture (BT-141).</t>
  </si>
  <si>
    <t xml:space="preserve">INVOICE LINE TOTALS</t>
  </si>
  <si>
    <t xml:space="preserve">/rsm:CrossIndustryInvoice
/rsm:SupplyChainTradeTransaction
/ram:IncludedSupplyChainTradeLineItem
/ram:SpecifiedLineTradeSettlement
/ram:SpecifiedTradeSettlementLineMonetarySummation</t>
  </si>
  <si>
    <t xml:space="preserve">MONTANTS TOTAUX DE LIGNE</t>
  </si>
  <si>
    <t xml:space="preserve">BR-24: Each  Invoice  line  (BG-25)  shall  have  an  Invoice  line  net amount (BT-131).</t>
  </si>
  <si>
    <t xml:space="preserve">/rsm:CrossIndustryInvoice
/rsm:SupplyChainTradeTransaction
/ram:IncludedSupplyChainTradeLineItem
/ram:SpecifiedLineTradeSettlement
/ram:SpecifiedTradeSettlementLineMonetarySummation
/ram:LineTotalAmount</t>
  </si>
  <si>
    <t xml:space="preserve">BR-24 : Chaque Ligne de facture (BG-25) doit avoir un Montant net de ligne de facture (BT-131).</t>
  </si>
  <si>
    <t xml:space="preserve">Line Total Charges (without VAT)</t>
  </si>
  <si>
    <t xml:space="preserve">/rsm:CrossIndustryInvoice
/rsm:SupplyChainTradeTransaction
/ram:IncludedSupplyChainTradeLineItem
/ram:SpecifiedLineTradeSettlement
/ram:SpecifiedTradeSettlementLineMonetarySummation
/ram:ChargeTotalAmount</t>
  </si>
  <si>
    <t xml:space="preserve">Line Total Allowance Amount (without VAT)</t>
  </si>
  <si>
    <t xml:space="preserve">/rsm:CrossIndustryInvoice
/rsm:SupplyChainTradeTransaction
/ram:IncludedSupplyChainTradeLineItem
/ram:SpecifiedLineTradeSettlement
/ram:SpecifiedTradeSettlementLineMonetarySummation
/ram:AllowanceTotalAmount</t>
  </si>
  <si>
    <t xml:space="preserve">Line Total Tax amount</t>
  </si>
  <si>
    <t xml:space="preserve">/rsm:CrossIndustryInvoice
/rsm:SupplyChainTradeTransaction
/ram:IncludedSupplyChainTradeLineItem
/ram:SpecifiedLineTradeSettlement
/ram:SpecifiedTradeSettlementLineMonetarySummation
/ram:TaxTotalAmount</t>
  </si>
  <si>
    <t xml:space="preserve">Montant total de taxes (TVA)</t>
  </si>
  <si>
    <t xml:space="preserve">NEW ? (For B2C, Line Total with VAT)</t>
  </si>
  <si>
    <t xml:space="preserve">Line Grand Total amount</t>
  </si>
  <si>
    <t xml:space="preserve">/rsm:CrossIndustryInvoice
/rsm:SupplyChainTradeTransaction
/ram:IncludedSupplyChainTradeLineItem
/ram:SpecifiedLineTradeSettlement
/ram:SpecifiedTradeSettlementLineMonetarySummation
/ram:GrandTotalAmount</t>
  </si>
  <si>
    <t xml:space="preserve">Montant total avec taxes</t>
  </si>
  <si>
    <t xml:space="preserve">Total Allowance AND Charge Amount for this line</t>
  </si>
  <si>
    <t xml:space="preserve">/rsm:CrossIndustryInvoice
/rsm:SupplyChainTradeTransaction
/ram:IncludedSupplyChainTradeLineItem
/ram:SpecifiedLineTradeSettlement
/ram:SpecifiedTradeSettlementLineMonetarySummation
/ram:TotalAllowanceChargeAmount</t>
  </si>
  <si>
    <t xml:space="preserve">NEW, for multiple preceding Invoice reference, on line level </t>
  </si>
  <si>
    <t xml:space="preserve">A group of business terms providing information on one preceding Invoice (in case of multiple preceding invoice)</t>
  </si>
  <si>
    <t xml:space="preserve">To be used in case:
- a preceding invoice is corrected
- preceding partial invoices are referred to from a final invoice
-preceding pre-payment invoices are referred to from a final invoice</t>
  </si>
  <si>
    <t xml:space="preserve">This business group is mandatory in case of a Credit Note which needs to reference more than one invoices it credits, unless the Credit Note refers to a period which must then be present in group BG-14.</t>
  </si>
  <si>
    <t xml:space="preserve">/rsm:CrossIndustryInvoice
/rsm:SupplyChainTradeTransaction
/ram:IncludedSupplyChainTradeLineItem
/ram:SpecifiedLineTradeSettlement
/ram:InvoiceReferencedDocument</t>
  </si>
  <si>
    <t xml:space="preserve">Groupe de termes métiers fournissant des informations sur une Facture antérieure qui doit être rectifiée ou faire l’objet d’une facture d’avoir (en cas de multiple référence à la facture antérieure, à référencer au niveau de la ligne)</t>
  </si>
  <si>
    <t xml:space="preserve">Ce groupe est obligatoire en cas d'avoir pour référencer la ou les facture(s) auxquelle(s) l'avoir se réfère en cas de multiple références à une facture antérieure, sauf si l'avoir se réfère à une période qui doit alors être renseignée dans le groupe BG-14.</t>
  </si>
  <si>
    <t xml:space="preserve">/rsm:CrossIndustryInvoice
/rsm:SupplyChainTradeTransaction
/ram:IncludedSupplyChainTradeLineItem
/ram:SpecifiedLineTradeSettlement
/ram:InvoiceReferencedDocument
/ram:IssuerAssignedID</t>
  </si>
  <si>
    <t xml:space="preserve">Identification d'une Facture précédemment envoyée par le Vendeur.</t>
  </si>
  <si>
    <t xml:space="preserve">Preceding invoice TypeCode</t>
  </si>
  <si>
    <t xml:space="preserve">The type of preceding Invoice Document</t>
  </si>
  <si>
    <t xml:space="preserve">Can be used in case of final invoive after prepaid invoice, in order to refernce the previous prepaid invoices.
Codelist UNCL 1001 restricted like BT-3</t>
  </si>
  <si>
    <t xml:space="preserve">/rsm:CrossIndustryInvoice
/rsm:SupplyChainTradeTransaction
/ram:IncludedSupplyChainTradeLineItem
/ram:SpecifiedLineTradeSettlement
/ram:InvoiceReferencedDocument
/ram:TypeCode</t>
  </si>
  <si>
    <t xml:space="preserve">Type de facture antérieure</t>
  </si>
  <si>
    <t xml:space="preserve">Le type de la facture antérieure</t>
  </si>
  <si>
    <t xml:space="preserve">Peut être utilisée pour référencer des factures d'acompte dans la facture finale
Codelist UNCL 1001 restreinte comme pour BT-3</t>
  </si>
  <si>
    <t xml:space="preserve">(Preceding Invoice issue date)</t>
  </si>
  <si>
    <t xml:space="preserve">(Date d'émission de facture antérieure)</t>
  </si>
  <si>
    <t xml:space="preserve">/rsm:CrossIndustryInvoice
/rsm:SupplyChainTradeTransaction
/ram:IncludedSupplyChainTradeLineItem
/ram:SpecifiedLineTradeSettlement
/ram:InvoiceReferencedDocument
/ram:FormattedIssueDateTime
/qdt:DateTimeString</t>
  </si>
  <si>
    <t xml:space="preserve">Date à laquelle la Facture antérieure a été émise.</t>
  </si>
  <si>
    <t xml:space="preserve">/rsm:CrossIndustryInvoice
/rsm:SupplyChainTradeTransaction
/ram:IncludedSupplyChainTradeLineItem
/ram:SpecifiedLineTradeSettlement
/ram:InvoiceReferencedDocument
/ram:FormattedIssueDateTime
/qdt:DateTimeString
/@format</t>
  </si>
  <si>
    <t xml:space="preserve">(Invoice line object identifier)</t>
  </si>
  <si>
    <t xml:space="preserve">/rsm:CrossIndustryInvoice
/rsm:SupplyChainTradeTransaction
/ram:IncludedSupplyChainTradeLineItem
/ram:SpecifiedLineTradeSettlement
/ram:AdditionalReferencedDocument</t>
  </si>
  <si>
    <t xml:space="preserve">(Identifiant de l'objet à la ligne)</t>
  </si>
  <si>
    <t xml:space="preserve">/rsm:CrossIndustryInvoice
/rsm:SupplyChainTradeTransaction
/ram:IncludedSupplyChainTradeLineItem
/ram:SpecifiedLineTradeSettlement
/ram:AdditionalReferencedDocument
/ram:IssuerAssignedID</t>
  </si>
  <si>
    <t xml:space="preserve">Use with TypeCode "130"</t>
  </si>
  <si>
    <t xml:space="preserve">Value = 130</t>
  </si>
  <si>
    <t xml:space="preserve">/rsm:CrossIndustryInvoice
/rsm:SupplyChainTradeTransaction
/ram:IncludedSupplyChainTradeLineItem
/ram:SpecifiedLineTradeSettlement
/ram:AdditionalReferencedDocument
/ram:TypeCode</t>
  </si>
  <si>
    <t xml:space="preserve">Valeur = 130</t>
  </si>
  <si>
    <t xml:space="preserve">Utiliser Typcode = 130</t>
  </si>
  <si>
    <t xml:space="preserve">Invoice line object identifier identification
scheme identifier</t>
  </si>
  <si>
    <t xml:space="preserve">If it may be not clear for the receiver what scheme is used for the identifier, a conditional scheme identifier should be used that shall be chosen from the UNTDID 1153 code list [6] entries.</t>
  </si>
  <si>
    <t xml:space="preserve">/rsm:CrossIndustryInvoice
/rsm:SupplyChainTradeTransaction
/ram:IncludedSupplyChainTradeLineItem
/ram:SpecifiedLineTradeSettlement
/ram:AdditionalReferencedDocument
/ram:ReferenceTypeCode</t>
  </si>
  <si>
    <t xml:space="preserve">(Invoice line Buyer accounting reference)</t>
  </si>
  <si>
    <t xml:space="preserve">/rsm:CrossIndustryInvoice
/rsm:SupplyChainTradeTransaction
/ram:IncludedSupplyChainTradeLineItem
/ram:SpecifiedLineTradeSettlement
/ram:ReceivableSpecifiedTradeAccountingAccount</t>
  </si>
  <si>
    <t xml:space="preserve">(Référence comptable de l'acheteur)</t>
  </si>
  <si>
    <t xml:space="preserve">/rsm:CrossIndustryInvoice
/rsm:SupplyChainTradeTransaction
/ram:IncludedSupplyChainTradeLineItem
/ram:SpecifiedLineTradeSettlement
/ram:ReceivableSpecifiedTradeAccountingAccount
/ram:ID</t>
  </si>
  <si>
    <t xml:space="preserve">/rsm:CrossIndustryInvoice
/rsm:SupplyChainTradeTransaction
/ram:IncludedSupplyChainTradeLineItem
/ram:SpecifiedLineTradeSettlement
/ram:ReceivableSpecifiedTradeAccountingAccount
/ram:TypeCode</t>
  </si>
  <si>
    <t xml:space="preserve">SCT_HTA</t>
  </si>
  <si>
    <t xml:space="preserve">HEADER TRADE AGREEMENT</t>
  </si>
  <si>
    <t xml:space="preserve">/rsm:CrossIndustryInvoice
/rsm:SupplyChainTradeTransaction
/ram:ApplicableHeaderTradeAgreement</t>
  </si>
  <si>
    <t xml:space="preserve">/rsm:CrossIndustryInvoice
/rsm:SupplyChainTradeTransaction
/ram:ApplicableHeaderTradeAgreement
/ram:BuyerReference</t>
  </si>
  <si>
    <t xml:space="preserve">/rsm:CrossIndustryInvoice
/rsm:SupplyChainTradeTransaction
/ram:ApplicableHeaderTradeAgreement
/ram:SellerTradeParty</t>
  </si>
  <si>
    <t xml:space="preserve">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
If used, the identification scheme identifier shall be chosen from the entries of the list published by the ISO/IEC 6523 maintenance agency.</t>
  </si>
  <si>
    <t xml:space="preserve">If the seller has a GlobalID, he can use it with the tag below. Otherwise, it uses the ID.</t>
  </si>
  <si>
    <t xml:space="preserve">/rsm:CrossIndustryInvoice
/rsm:SupplyChainTradeTransaction
/ram:ApplicableHeaderTradeAgreement
/ram:SellerTradeParty
/ram:ID</t>
  </si>
  <si>
    <t xml:space="preserve">Dans de nombreux systèmes, l'Identifiant du vendeur est un élément d'information clé. Plusieurs Identifiants de vendeur peuvent être attribués ou spécifiés. Toutefois, tous les identifiants sont spécifiques à un contexte et lorsqu'il y a échange de données entre des systèmes, il est important de les différencier en utilisant un schéma d'identification différent.</t>
  </si>
  <si>
    <t xml:space="preserve">Si le vendeur dispose d'un GlobalID, il peut l'utiliser avec la balise ci-dessous. Sinon, il utilise l'ID.</t>
  </si>
  <si>
    <t xml:space="preserve">Seller identifier (Global ID)</t>
  </si>
  <si>
    <t xml:space="preserve">/rsm:CrossIndustryInvoice
/rsm:SupplyChainTradeTransaction
/ram:ApplicableHeaderTradeAgreement
/ram:SellerTradeParty
/ram:GlobalID</t>
  </si>
  <si>
    <t xml:space="preserve">Identifiant du vendeur (Global ID)</t>
  </si>
  <si>
    <t xml:space="preserve">Identifiant du schéma de l'identifiant global</t>
  </si>
  <si>
    <t xml:space="preserve">The identification scheme identifier of the Seller identifier.</t>
  </si>
  <si>
    <t xml:space="preserve">In particular, the following codes can be used:
0021 : SWIFT
0060 : DUNS
0088 : GLN
0177 : ODETTE 
</t>
  </si>
  <si>
    <t xml:space="preserve">/rsm:CrossIndustryInvoice
/rsm:SupplyChainTradeTransaction
/ram:ApplicableHeaderTradeAgreement
/ram:SellerTradeParty
/ram:GlobalID
/@schemeID</t>
  </si>
  <si>
    <t xml:space="preserve">En particulier les codes suivant peuvent être utilisés : 
0021 : SWIFT
0060 : DUNS
0088 : GLN
0177 : ODETTE 
</t>
  </si>
  <si>
    <t xml:space="preserve">BR-6: An Invoice shall contain the Seller name (BT-27).</t>
  </si>
  <si>
    <t xml:space="preserve">/rsm:CrossIndustryInvoice
/rsm:SupplyChainTradeTransaction
/ram:ApplicableHeaderTradeAgreement
/ram:SellerTradeParty
/ram:Name</t>
  </si>
  <si>
    <t xml:space="preserve">BR-6 : Une Facture doit comporter la Raison sociale du vendeur (BT-27).</t>
  </si>
  <si>
    <t xml:space="preserve">/rsm:CrossIndustryInvoice
/rsm:SupplyChainTradeTransaction
/ram:ApplicableHeaderTradeAgreement
/ram:SellerTradeParty
/ram:Description</t>
  </si>
  <si>
    <t xml:space="preserve"> Exemple : capital social.</t>
  </si>
  <si>
    <t xml:space="preserve">SELLER LEGAL ORGANIZATION</t>
  </si>
  <si>
    <t xml:space="preserve">/rsm:CrossIndustryInvoice
/rsm:SupplyChainTradeTransaction
/ram:ApplicableHeaderTradeAgreement
/ram:SellerTradeParty
/ram:SpecifiedLegalOrganization</t>
  </si>
  <si>
    <t xml:space="preserve">ENREGISTREMENT LÉGAL DU VENDEUR</t>
  </si>
  <si>
    <t xml:space="preserve">If no identification scheme is specified, it should be known by Buyer and Seller.</t>
  </si>
  <si>
    <t xml:space="preserve">/rsm:CrossIndustryInvoice
/rsm:SupplyChainTradeTransaction
/ram:ApplicableHeaderTradeAgreement
/ram:SellerTradeParty
/ram:SpecifiedLegalOrganization
/ram:ID</t>
  </si>
  <si>
    <t xml:space="preserve">Seller legal registration identifier identification scheme identifier</t>
  </si>
  <si>
    <t xml:space="preserve">/rsm:CrossIndustryInvoice
/rsm:SupplyChainTradeTransaction
/ram:ApplicableHeaderTradeAgreement
/ram:SellerTradeParty
/ram:SpecifiedLegalOrganization
/ram:ID
/@schemeID</t>
  </si>
  <si>
    <t xml:space="preserve">/rsm:CrossIndustryInvoice
/rsm:SupplyChainTradeTransaction
/ram:ApplicableHeaderTradeAgreement
/ram:SellerTradeParty
/ram:SpecifiedLegalOrganization
/ram:TradingBusinessName</t>
  </si>
  <si>
    <t xml:space="preserve">SELLER LEGAL POSTAL ADDRESS</t>
  </si>
  <si>
    <t xml:space="preserve">/rsm:CrossIndustryInvoice
/rsm:SupplyChainTradeTransaction
/ram:ApplicableHeaderTradeAgreement
/ram:SellerTradeParty
/ram:SpecifiedLegalOrganization
/ram:PostalTradeAddress</t>
  </si>
  <si>
    <t xml:space="preserve">Adresse légale de la Partie dans le cas où elle est différente de son adresse usuelle</t>
  </si>
  <si>
    <t xml:space="preserve">Postcode Code</t>
  </si>
  <si>
    <t xml:space="preserve">/rsm:CrossIndustryInvoice
/rsm:SupplyChainTradeTransaction
/ram:ApplicableHeaderTradeAgreement
/ram:SellerTradeParty
/ram:SpecifiedLegalOrganization
/ram:PostalTradeAddress
/ram:PostcodeCode</t>
  </si>
  <si>
    <t xml:space="preserve">Line One</t>
  </si>
  <si>
    <t xml:space="preserve">/rsm:CrossIndustryInvoice
/rsm:SupplyChainTradeTransaction
/ram:ApplicableHeaderTradeAgreement
/ram:SellerTradeParty
/ram:SpecifiedLegalOrganization
/ram:PostalTradeAddress
/ram:LineOne</t>
  </si>
  <si>
    <t xml:space="preserve">Adresse légale du vendeur - Ligne 1</t>
  </si>
  <si>
    <t xml:space="preserve">Line Two</t>
  </si>
  <si>
    <t xml:space="preserve">/rsm:CrossIndustryInvoice
/rsm:SupplyChainTradeTransaction
/ram:ApplicableHeaderTradeAgreement
/ram:SellerTradeParty
/ram:SpecifiedLegalOrganization
/ram:PostalTradeAddress
/ram:LineTwo</t>
  </si>
  <si>
    <t xml:space="preserve">Adresse légale du vendeur - Ligne 2</t>
  </si>
  <si>
    <t xml:space="preserve">Line Three</t>
  </si>
  <si>
    <t xml:space="preserve">/rsm:CrossIndustryInvoice
/rsm:SupplyChainTradeTransaction
/ram:ApplicableHeaderTradeAgreement
/ram:SellerTradeParty
/ram:SpecifiedLegalOrganization
/ram:PostalTradeAddress
/ram:LineThree</t>
  </si>
  <si>
    <t xml:space="preserve">Adresse légale du vendeur - Ligne 3</t>
  </si>
  <si>
    <t xml:space="preserve">City Name</t>
  </si>
  <si>
    <t xml:space="preserve">/rsm:CrossIndustryInvoice
/rsm:SupplyChainTradeTransaction
/ram:ApplicableHeaderTradeAgreement
/ram:SellerTradeParty
/ram:SpecifiedLegalOrganization
/ram:PostalTradeAddress
/ram:CityName</t>
  </si>
  <si>
    <t xml:space="preserve">Country ID</t>
  </si>
  <si>
    <t xml:space="preserve">If no tax representative is specified, this is the country where VAT is liable. The lists of valid countries are registered with the EN ISO 3166-1 Maintenance agency, “Codes for the representation of names of countries and their subdivisions”.</t>
  </si>
  <si>
    <t xml:space="preserve">/rsm:CrossIndustryInvoice
/rsm:SupplyChainTradeTransaction
/ram:ApplicableHeaderTradeAgreement
/ram:SellerTradeParty
/ram:SpecifiedLegalOrganization
/ram:PostalTradeAddress
/ram:CountryID</t>
  </si>
  <si>
    <t xml:space="preserve">Country Subdivision Name</t>
  </si>
  <si>
    <t xml:space="preserve">/rsm:CrossIndustryInvoice
/rsm:SupplyChainTradeTransaction
/ram:ApplicableHeaderTradeAgreement
/ram:SellerTradeParty
/ram:SpecifiedLegalOrganization
/ram:PostalTradeAddress
/ram:CountrySubDivisionName</t>
  </si>
  <si>
    <t xml:space="preserve">/rsm:CrossIndustryInvoice
/rsm:SupplyChainTradeTransaction
/ram:ApplicableHeaderTradeAgreement
/ram:SellerTradeParty
/ram:DefinedTradeContact</t>
  </si>
  <si>
    <t xml:space="preserve">Such as person name, contact identification, department or office identification : Person Name</t>
  </si>
  <si>
    <t xml:space="preserve">/rsm:CrossIndustryInvoice
/rsm:SupplyChainTradeTransaction
/ram:ApplicableHeaderTradeAgreement
/ram:SellerTradeParty
/ram:DefinedTradeContact
/ram:PersonName</t>
  </si>
  <si>
    <t xml:space="preserve">Such as person name, contact identification, department or office identification : Department Name</t>
  </si>
  <si>
    <t xml:space="preserve">/rsm:CrossIndustryInvoice
/rsm:SupplyChainTradeTransaction
/ram:ApplicableHeaderTradeAgreement
/ram:SellerTradeParty
/ram:DefinedTradeContact
/ram:DepartmentName</t>
  </si>
  <si>
    <t xml:space="preserve">Exemple : nom d'une personne, ou identification d'un contact, d'un service ou d'un bureau : DEP</t>
  </si>
  <si>
    <t xml:space="preserve">Seller Contact - Type</t>
  </si>
  <si>
    <t xml:space="preserve">/rsm:CrossIndustryInvoice
/rsm:SupplyChainTradeTransaction
/ram:ApplicableHeaderTradeAgreement
/ram:SellerTradeParty
/ram:DefinedTradeContact
/ram:TypeCode</t>
  </si>
  <si>
    <t xml:space="preserve">Type de Point de contact vendeur</t>
  </si>
  <si>
    <t xml:space="preserve">(Seller contact telephone number)</t>
  </si>
  <si>
    <t xml:space="preserve">/rsm:CrossIndustryInvoice
/rsm:SupplyChainTradeTransaction
/ram:ApplicableHeaderTradeAgreement
/ram:SellerTradeParty
/ram:DefinedTradeContact
/ram:TelephoneUniversalCommunication</t>
  </si>
  <si>
    <t xml:space="preserve">(Numéro de téléphone du contact vendeur)</t>
  </si>
  <si>
    <t xml:space="preserve">/rsm:CrossIndustryInvoice
/rsm:SupplyChainTradeTransaction
/ram:ApplicableHeaderTradeAgreement
/ram:SellerTradeParty
/ram:DefinedTradeContact
/ram:TelephoneUniversalCommunication
/ram:CompleteNumber</t>
  </si>
  <si>
    <t xml:space="preserve">(Seller Fax Number)</t>
  </si>
  <si>
    <t xml:space="preserve">/rsm:CrossIndustryInvoice
/rsm:SupplyChainTradeTransaction
/ram:ApplicableHeaderTradeAgreement
/ram:SellerTradeParty
/ram:DefinedTradeContact
/ram:FaxUniversalCommunication</t>
  </si>
  <si>
    <t xml:space="preserve">Seller Fax Number</t>
  </si>
  <si>
    <t xml:space="preserve">/rsm:CrossIndustryInvoice
/rsm:SupplyChainTradeTransaction
/ram:ApplicableHeaderTradeAgreement
/ram:SellerTradeParty
/ram:DefinedTradeContact
/ram:FaxUniversalCommunication
/ram:CompleteNumber</t>
  </si>
  <si>
    <t xml:space="preserve">(Seller contact email address)</t>
  </si>
  <si>
    <t xml:space="preserve">/rsm:CrossIndustryInvoice
/rsm:SupplyChainTradeTransaction
/ram:ApplicableHeaderTradeAgreement
/ram:SellerTradeParty
/ram:DefinedTradeContact
/ram:EmailURIUniversalCommunication</t>
  </si>
  <si>
    <t xml:space="preserve">(Adresse électronique du contact vendeur)</t>
  </si>
  <si>
    <t xml:space="preserve">/rsm:CrossIndustryInvoice
/rsm:SupplyChainTradeTransaction
/ram:ApplicableHeaderTradeAgreement
/ram:SellerTradeParty
/ram:DefinedTradeContact
/ram:EmailURIUniversalCommunication
/ram:URIID</t>
  </si>
  <si>
    <t xml:space="preserve">Sufficient components of the address are to be filled to comply with legal requirements.</t>
  </si>
  <si>
    <t xml:space="preserve">/rsm:CrossIndustryInvoice
/rsm:SupplyChainTradeTransaction
/ram:ApplicableHeaderTradeAgreement
/ram:SellerTradeParty
/ram:PostalTradeAddress</t>
  </si>
  <si>
    <t xml:space="preserve">/rsm:CrossIndustryInvoice
/rsm:SupplyChainTradeTransaction
/ram:ApplicableHeaderTradeAgreement
/ram:SellerTradeParty
/ram:PostalTradeAddress
/ram:PostcodeCode</t>
  </si>
  <si>
    <t xml:space="preserve">/rsm:CrossIndustryInvoice
/rsm:SupplyChainTradeTransaction
/ram:ApplicableHeaderTradeAgreement
/ram:SellerTradeParty
/ram:PostalTradeAddress
/ram:LineOne</t>
  </si>
  <si>
    <t xml:space="preserve">/rsm:CrossIndustryInvoice
/rsm:SupplyChainTradeTransaction
/ram:ApplicableHeaderTradeAgreement
/ram:SellerTradeParty
/ram:PostalTradeAddress
/ram:LineTwo</t>
  </si>
  <si>
    <t xml:space="preserve">/rsm:CrossIndustryInvoice
/rsm:SupplyChainTradeTransaction
/ram:ApplicableHeaderTradeAgreement
/ram:SellerTradeParty
/ram:PostalTradeAddress
/ram:LineThree</t>
  </si>
  <si>
    <t xml:space="preserve">/rsm:CrossIndustryInvoice
/rsm:SupplyChainTradeTransaction
/ram:ApplicableHeaderTradeAgreement
/ram:SellerTradeParty
/ram:PostalTradeAddress
/ram:CityName</t>
  </si>
  <si>
    <t xml:space="preserve">BR-9: The   Seller   postal   address   (BG-5)   shall   contain   a   Seller country code (BT-40).</t>
  </si>
  <si>
    <t xml:space="preserve">/rsm:CrossIndustryInvoice
/rsm:SupplyChainTradeTransaction
/ram:ApplicableHeaderTradeAgreement
/ram:SellerTradeParty
/ram:PostalTradeAddress
/ram:CountryID</t>
  </si>
  <si>
    <t xml:space="preserve">BR-9 : L'Adresse postale du vendeur (BG-5) doit contenir un Code de pays du vendeur (BT-40).</t>
  </si>
  <si>
    <t xml:space="preserve">/rsm:CrossIndustryInvoice
/rsm:SupplyChainTradeTransaction
/ram:ApplicableHeaderTradeAgreement
/ram:SellerTradeParty
/ram:PostalTradeAddress
/ram:CountrySubDivisionName</t>
  </si>
  <si>
    <t xml:space="preserve">(SELLER ELECTRONIC ADDRESS)</t>
  </si>
  <si>
    <t xml:space="preserve">/rsm:CrossIndustryInvoice
/rsm:SupplyChainTradeTransaction
/ram:ApplicableHeaderTradeAgreement
/ram:SellerTradeParty
/ram:URIUniversalCommunication</t>
  </si>
  <si>
    <t xml:space="preserve">(ADRESSE ÉLECTRONIQUE DU VENDEUR )</t>
  </si>
  <si>
    <t xml:space="preserve">Identifies the Seller's electronic address to which the application level response to the invoice may be delivered.
The identification scheme identifier of the Seller electronic address.</t>
  </si>
  <si>
    <t xml:space="preserve">BR-62: The Seller  electronic  address  (BT-34)  shall  have  a Scheme identifier.</t>
  </si>
  <si>
    <t xml:space="preserve">/rsm:CrossIndustryInvoice
/rsm:SupplyChainTradeTransaction
/ram:ApplicableHeaderTradeAgreement
/ram:SellerTradeParty
/ram:URIUniversalCommunication
/ram:URIID</t>
  </si>
  <si>
    <t xml:space="preserve">Adresse électronique du vendeur </t>
  </si>
  <si>
    <t xml:space="preserve">BR-62 : L'Adresse électronique du vendeur (BT-34) doit avoir un Identifiant de schéma.</t>
  </si>
  <si>
    <t xml:space="preserve">Seller electronic address identification scheme identifier</t>
  </si>
  <si>
    <t xml:space="preserve">/rsm:CrossIndustryInvoice
/rsm:SupplyChainTradeTransaction
/ram:ApplicableHeaderTradeAgreement
/ram:SellerTradeParty
/ram:URIUniversalCommunication
/ram:URIID
/@schemeID</t>
  </si>
  <si>
    <t xml:space="preserve">(SELLER VAT IDENTIFIER)</t>
  </si>
  <si>
    <t xml:space="preserve">0..2</t>
  </si>
  <si>
    <t xml:space="preserve">/rsm:CrossIndustryInvoice
/rsm:SupplyChainTradeTransaction
/ram:ApplicableHeaderTradeAgreement
/ram:SellerTradeParty
/ram:SpecifiedTaxRegistration</t>
  </si>
  <si>
    <t xml:space="preserve">/rsm:CrossIndustryInvoice/rsm:SupplyChainTradeTransaction/ram:ApplicableHeaderTradeAgreement/ram:SellerTradeParty/ram:SpecifiedTaxRegistration</t>
  </si>
  <si>
    <t xml:space="preserve">(IDENTIFIANT À LA TVA DU VENDEUR)</t>
  </si>
  <si>
    <t xml:space="preserve">BR-CO-9: The    Seller    VAT    identifier    (BT-31),    the    Seller    tax representative  VAT  identifier  (BT-63)  and  the  Buyer VAT identifier (BT-48) shall have a prefix in accordance with ISO code ISO 3166-1 alpha-2 by which the country of issue may be identified. Nevertheless, Greece may use the prefix ‘EL’.
BR-CO-26: In   order   for   the   buyer   to   automatically   identify   a supplier,  the  Seller  identifier  (BT-29),  the  Seller  legal registration  identifier  (BT-30)  and/or  the  Seller  VAT identifier (BT-31) shall be present.</t>
  </si>
  <si>
    <t xml:space="preserve">/rsm:CrossIndustryInvoice
/rsm:SupplyChainTradeTransaction
/ram:ApplicableHeaderTradeAgreement
/ram:SellerTradeParty
/ram:SpecifiedTaxRegistration
/ram:ID</t>
  </si>
  <si>
    <t xml:space="preserve">/rsm:CrossIndustryInvoice/rsm:SupplyChainTradeTransaction/ram:ApplicableHeaderTradeAgreement/ram:SellerTradeParty/ram:SpecifiedTaxRegistration/ram:ID</t>
  </si>
  <si>
    <t xml:space="preserve">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
BR-CO-26 : Pour que l'acheteur identifie automatiquement un fournisseur, l'Identifiant du Vendeur (BT-29), l'Identifiant d'enregistrement léga</t>
  </si>
  <si>
    <t xml:space="preserve">scheme identifier attribute</t>
  </si>
  <si>
    <t xml:space="preserve">Scheme identifier for supplier VAT identifier</t>
  </si>
  <si>
    <t xml:space="preserve">/rsm:CrossIndustryInvoice
/rsm:SupplyChainTradeTransaction
/ram:ApplicableHeaderTradeAgreement
/ram:SellerTradeParty
/ram:SpecifiedTaxRegistration
/ram:ID
/@schemeID</t>
  </si>
  <si>
    <t xml:space="preserve">/rsm:CrossIndustryInvoice/rsm:SupplyChainTradeTransaction/ram:ApplicableHeaderTradeAgreement/ram:SellerTradeParty/ram:SpecifiedTaxRegistration/ram:ID/@schemeID</t>
  </si>
  <si>
    <t xml:space="preserve">Identifiant du schéma de l'identifiant d'enregistrement à la taxe du vendeur</t>
  </si>
  <si>
    <t xml:space="preserve">Valeur = VA</t>
  </si>
  <si>
    <t xml:space="preserve">(SELLER TAX REGISTRATION IDENTIFIER)</t>
  </si>
  <si>
    <t xml:space="preserve">@schemeID="FC"</t>
  </si>
  <si>
    <t xml:space="preserve">Scheme identifier for supplier fiscal identifier</t>
  </si>
  <si>
    <t xml:space="preserve">Value = FC</t>
  </si>
  <si>
    <t xml:space="preserve">Valeur = FC</t>
  </si>
  <si>
    <t xml:space="preserve">/rsm:CrossIndustryInvoice
/rsm:SupplyChainTradeTransaction
/ram:ApplicableHeaderTradeAgreement
/ram:BuyerTradeParty</t>
  </si>
  <si>
    <t xml:space="preserve">An identifier of the Buyer.
The identification scheme identifier of the Buyer identifier.</t>
  </si>
  <si>
    <t xml:space="preserve">If no scheme is specified, it should be known by Buyer and Seller, e.g. a previously exchanged Seller assigned identifier of the Buyer.
If used, the identification scheme shall be chosen from the entries of the list published by the ISO/IEC 6523 maintenance agency.</t>
  </si>
  <si>
    <t xml:space="preserve">/rsm:CrossIndustryInvoice
/rsm:SupplyChainTradeTransaction
/ram:ApplicableHeaderTradeAgreement
/ram:BuyerTradeParty
/ram:ID</t>
  </si>
  <si>
    <t xml:space="preserve">Card 0..n for France</t>
  </si>
  <si>
    <t xml:space="preserve">/rsm:CrossIndustryInvoice
/rsm:SupplyChainTradeTransaction
/ram:ApplicableHeaderTradeAgreement
/ram:BuyerTradeParty
/ram:GlobalID</t>
  </si>
  <si>
    <t xml:space="preserve">Identifiant de l'acheteur
Identifiant du schéma (GlobalID)</t>
  </si>
  <si>
    <t xml:space="preserve">BT-46a-1</t>
  </si>
  <si>
    <t xml:space="preserve">scheme identifier attribute (if GlobalID)</t>
  </si>
  <si>
    <t xml:space="preserve">Scheme identifier for Buyer identifier</t>
  </si>
  <si>
    <t xml:space="preserve">/rsm:CrossIndustryInvoice
/rsm:SupplyChainTradeTransaction
/ram:ApplicableHeaderTradeAgreement
/ram:BuyerTradeParty
/ram:GlobalID
/@schemeID</t>
  </si>
  <si>
    <t xml:space="preserve">/rsm:CrossIndustryInvoice
/rsm:SupplyChainTradeTransaction
/ram:ApplicableHeaderTradeAgreement
/ram:BuyerTradeParty
/ram:Name</t>
  </si>
  <si>
    <t xml:space="preserve"> </t>
  </si>
  <si>
    <t xml:space="preserve">Additional legal information relevant for the Buyer.</t>
  </si>
  <si>
    <t xml:space="preserve">/rsm:CrossIndustryInvoice
/rsm:SupplyChainTradeTransaction
/ram:ApplicableHeaderTradeAgreement
/ram:BuyerTradeParty
/ram:Description</t>
  </si>
  <si>
    <t xml:space="preserve">(BUYER LEGAL REGISTRATION IDENTIFIER)</t>
  </si>
  <si>
    <t xml:space="preserve">/rsm:CrossIndustryInvoice
/rsm:SupplyChainTradeTransaction
/ram:ApplicableHeaderTradeAgreement
/ram:BuyerTradeParty
/ram:SpecifiedLegalOrganization</t>
  </si>
  <si>
    <t xml:space="preserve">(IDENTIFIANT D’ENREGISTREMENT  LÉGAL DE L'ACHETEUR)</t>
  </si>
  <si>
    <t xml:space="preserve">An identifier issued by an official registrar that identifies the Buyer as a legal entity or person.
The identification scheme identifier of the Buyer legal registration identifier.</t>
  </si>
  <si>
    <t xml:space="preserve">If no identification scheme is specified, it should be known by Buyer and Seller, e.g. the identifier that is exclusively used in the applicable legal environment.
If used, the identification scheme shall be chosen from the entries of the list published by the ISO/IEC 6523 maintenance agency.</t>
  </si>
  <si>
    <t xml:space="preserve">/rsm:CrossIndustryInvoice
/rsm:SupplyChainTradeTransaction
/ram:ApplicableHeaderTradeAgreement
/ram:BuyerTradeParty
/ram:SpecifiedLegalOrganization
/ram:ID</t>
  </si>
  <si>
    <t xml:space="preserve">Scheme identifier for Buyer legal identifier</t>
  </si>
  <si>
    <t xml:space="preserve">/rsm:CrossIndustryInvoice
/rsm:SupplyChainTradeTransaction
/ram:ApplicableHeaderTradeAgreement
/ram:BuyerTradeParty
/ram:SpecifiedLegalOrganization
/ram:ID
/@schemeID</t>
  </si>
  <si>
    <t xml:space="preserve">Identifiant du schéma de l'identifiant d'enregistrement légal de l'acheteur</t>
  </si>
  <si>
    <t xml:space="preserve">/rsm:CrossIndustryInvoice
/rsm:SupplyChainTradeTransaction
/ram:ApplicableHeaderTradeAgreement
/ram:BuyerTradeParty
/ram:SpecifiedLegalOrganization
/ram:TradingBusinessName</t>
  </si>
  <si>
    <t xml:space="preserve">BUYER LEGAL POSTAL ADDRESS</t>
  </si>
  <si>
    <t xml:space="preserve">/rsm:CrossIndustryInvoice
/rsm:SupplyChainTradeTransaction
/ram:ApplicableHeaderTradeAgreement
/ram:BuyerTradeParty
/ram:SpecifiedLegalOrganization
/ram:PostalTradeAddress</t>
  </si>
  <si>
    <t xml:space="preserve">/rsm:CrossIndustryInvoice
/rsm:SupplyChainTradeTransaction
/ram:ApplicableHeaderTradeAgreement
/ram:BuyerTradeParty
/ram:SpecifiedLegalOrganization
/ram:PostalTradeAddress
/ram:PostcodeCode</t>
  </si>
  <si>
    <t xml:space="preserve">Code postal de l'adresse légale de l'acheteur</t>
  </si>
  <si>
    <t xml:space="preserve">/rsm:CrossIndustryInvoice
/rsm:SupplyChainTradeTransaction
/ram:ApplicableHeaderTradeAgreement
/ram:BuyerTradeParty
/ram:SpecifiedLegalOrganization
/ram:PostalTradeAddress
/ram:LineOne</t>
  </si>
  <si>
    <t xml:space="preserve">Adresse légale de l'acheteur - Ligne 1</t>
  </si>
  <si>
    <t xml:space="preserve">/rsm:CrossIndustryInvoice
/rsm:SupplyChainTradeTransaction
/ram:ApplicableHeaderTradeAgreement
/ram:BuyerTradeParty
/ram:SpecifiedLegalOrganization
/ram:PostalTradeAddress
/ram:LineTwo</t>
  </si>
  <si>
    <t xml:space="preserve">Adresse légale de l'acheteur - Ligne 2</t>
  </si>
  <si>
    <t xml:space="preserve">/rsm:CrossIndustryInvoice
/rsm:SupplyChainTradeTransaction
/ram:ApplicableHeaderTradeAgreement
/ram:BuyerTradeParty
/ram:SpecifiedLegalOrganization
/ram:PostalTradeAddress
/ram:LineThree</t>
  </si>
  <si>
    <t xml:space="preserve">Adresse légale de l'acheteur - Ligne 3</t>
  </si>
  <si>
    <t xml:space="preserve">/rsm:CrossIndustryInvoice
/rsm:SupplyChainTradeTransaction
/ram:ApplicableHeaderTradeAgreement
/ram:BuyerTradeParty
/ram:SpecifiedLegalOrganization
/ram:PostalTradeAddress
/ram:CityName</t>
  </si>
  <si>
    <t xml:space="preserve">Localité de l'adresse légale  de l'acheteur</t>
  </si>
  <si>
    <t xml:space="preserve">/rsm:CrossIndustryInvoice
/rsm:SupplyChainTradeTransaction
/ram:ApplicableHeaderTradeAgreement
/ram:BuyerTradeParty
/ram:SpecifiedLegalOrganization
/ram:PostalTradeAddress
/ram:CountryID</t>
  </si>
  <si>
    <t xml:space="preserve">Code de pays de l'adresse légale de l'acheteur</t>
  </si>
  <si>
    <t xml:space="preserve">/rsm:CrossIndustryInvoice
/rsm:SupplyChainTradeTransaction
/ram:ApplicableHeaderTradeAgreement
/ram:BuyerTradeParty
/ram:SpecifiedLegalOrganization
/ram:PostalTradeAddress
/ram:CountrySubDivisionName</t>
  </si>
  <si>
    <t xml:space="preserve">Subdivision du pays de l'adresse légale de l'acheteur</t>
  </si>
  <si>
    <t xml:space="preserve">Contact details can be given by the Buyer at the time of the ordering or as master data exchanged prior to ordering. Contact details should not be used for the purpose of routing the received Invoice internally by the recipient; the Buyer reference identifier should be used for this purpose.</t>
  </si>
  <si>
    <t xml:space="preserve">/rsm:CrossIndustryInvoice
/rsm:SupplyChainTradeTransaction
/ram:ApplicableHeaderTradeAgreement
/ram:BuyerTradeParty
/ram:DefinedTradeContact</t>
  </si>
  <si>
    <t xml:space="preserve">Groupe de termes métiers fournissant des informations de contact concernant l'Acheteur. </t>
  </si>
  <si>
    <t xml:space="preserve">/rsm:CrossIndustryInvoice
/rsm:SupplyChainTradeTransaction
/ram:ApplicableHeaderTradeAgreement
/ram:BuyerTradeParty
/ram:DefinedTradeContact
/ram:PersonName</t>
  </si>
  <si>
    <t xml:space="preserve">For CHORUSPRO, it corresponds to the name of the "Service Exécutant" which is stated in BT-10</t>
  </si>
  <si>
    <t xml:space="preserve">/rsm:CrossIndustryInvoice
/rsm:SupplyChainTradeTransaction
/ram:ApplicableHeaderTradeAgreement
/ram:BuyerTradeParty
/ram:DefinedTradeContact
/ram:DepartmentName</t>
  </si>
  <si>
    <t xml:space="preserve">Pour CHORUSPRO, il s'agit du nom du Service Exécutant (BT-10)</t>
  </si>
  <si>
    <t xml:space="preserve">Buyer Contact - Type</t>
  </si>
  <si>
    <t xml:space="preserve">/rsm:CrossIndustryInvoice
/rsm:SupplyChainTradeTransaction
/ram:ApplicableHeaderTradeAgreement
/ram:BuyerTradeParty
/ram:DefinedTradeContact
/ram:TypeCode</t>
  </si>
  <si>
    <t xml:space="preserve">Type de Point de contact acheteur</t>
  </si>
  <si>
    <t xml:space="preserve">(Buyer contact telephone number)</t>
  </si>
  <si>
    <t xml:space="preserve">/rsm:CrossIndustryInvoice
/rsm:SupplyChainTradeTransaction
/ram:ApplicableHeaderTradeAgreement
/ram:BuyerTradeParty
/ram:DefinedTradeContact
/ram:TelephoneUniversalCommunication</t>
  </si>
  <si>
    <t xml:space="preserve">(Numéro de téléphone du contact acheteur)</t>
  </si>
  <si>
    <t xml:space="preserve">/rsm:CrossIndustryInvoice
/rsm:SupplyChainTradeTransaction
/ram:ApplicableHeaderTradeAgreement
/ram:BuyerTradeParty
/ram:DefinedTradeContact
/ram:TelephoneUniversalCommunication
/ram:CompleteNumber</t>
  </si>
  <si>
    <t xml:space="preserve">(Buyer Fax Number)</t>
  </si>
  <si>
    <t xml:space="preserve">/rsm:CrossIndustryInvoice
/rsm:SupplyChainTradeTransaction
/ram:ApplicableHeaderTradeAgreement
/ram:BuyerTradeParty
/ram:DefinedTradeContact
/ram:FaxUniversalCommunication</t>
  </si>
  <si>
    <t xml:space="preserve">Buyer Fax Number</t>
  </si>
  <si>
    <t xml:space="preserve">/rsm:CrossIndustryInvoice
/rsm:SupplyChainTradeTransaction
/ram:ApplicableHeaderTradeAgreement
/ram:BuyerTradeParty
/ram:DefinedTradeContact
/ram:FaxUniversalCommunication
/ram:CompleteNumber</t>
  </si>
  <si>
    <t xml:space="preserve">Numéro de fax du contact acheteur</t>
  </si>
  <si>
    <t xml:space="preserve">(Buyer contact email address)</t>
  </si>
  <si>
    <t xml:space="preserve">/rsm:CrossIndustryInvoice
/rsm:SupplyChainTradeTransaction
/ram:ApplicableHeaderTradeAgreement
/ram:BuyerTradeParty
/ram:DefinedTradeContact
/ram:EmailURIUniversalCommunication</t>
  </si>
  <si>
    <t xml:space="preserve">(Adresse électronique du contact acheteur)</t>
  </si>
  <si>
    <t xml:space="preserve">/rsm:CrossIndustryInvoice
/rsm:SupplyChainTradeTransaction
/ram:ApplicableHeaderTradeAgreement
/ram:BuyerTradeParty
/ram:DefinedTradeContact
/ram:EmailURIUniversalCommunication
/ram:URIID</t>
  </si>
  <si>
    <t xml:space="preserve">/rsm:CrossIndustryInvoice
/rsm:SupplyChainTradeTransaction
/ram:ApplicableHeaderTradeAgreement
/ram:BuyerTradeParty
/ram:PostalTradeAddress</t>
  </si>
  <si>
    <t xml:space="preserve">/rsm:CrossIndustryInvoice
/rsm:SupplyChainTradeTransaction
/ram:ApplicableHeaderTradeAgreement
/ram:BuyerTradeParty
/ram:PostalTradeAddress
/ram:PostcodeCode</t>
  </si>
  <si>
    <t xml:space="preserve">/rsm:CrossIndustryInvoice
/rsm:SupplyChainTradeTransaction
/ram:ApplicableHeaderTradeAgreement
/ram:BuyerTradeParty
/ram:PostalTradeAddress
/ram:LineOne</t>
  </si>
  <si>
    <t xml:space="preserve">/rsm:CrossIndustryInvoice
/rsm:SupplyChainTradeTransaction
/ram:ApplicableHeaderTradeAgreement
/ram:BuyerTradeParty
/ram:PostalTradeAddress
/ram:LineTwo</t>
  </si>
  <si>
    <t xml:space="preserve">/rsm:CrossIndustryInvoice
/rsm:SupplyChainTradeTransaction
/ram:ApplicableHeaderTradeAgreement
/ram:BuyerTradeParty
/ram:PostalTradeAddress
/ram:LineThree</t>
  </si>
  <si>
    <t xml:space="preserve">/rsm:CrossIndustryInvoice
/rsm:SupplyChainTradeTransaction
/ram:ApplicableHeaderTradeAgreement
/ram:BuyerTradeParty
/ram:PostalTradeAddress
/ram:CityName</t>
  </si>
  <si>
    <t xml:space="preserve">BR-11: The  Buyer  postal  address  shall  contain  a  Buyer  country code (BT-55).</t>
  </si>
  <si>
    <t xml:space="preserve">/rsm:CrossIndustryInvoice
/rsm:SupplyChainTradeTransaction
/ram:ApplicableHeaderTradeAgreement
/ram:BuyerTradeParty
/ram:PostalTradeAddress
/ram:CountryID</t>
  </si>
  <si>
    <t xml:space="preserve">BR-11 : L'Adresse postale de l'Acheteur doit contenir un Code de pays de l'acheteur (BT-55).</t>
  </si>
  <si>
    <t xml:space="preserve">/rsm:CrossIndustryInvoice
/rsm:SupplyChainTradeTransaction
/ram:ApplicableHeaderTradeAgreement
/ram:BuyerTradeParty
/ram:PostalTradeAddress
/ram:CountrySubDivisionName</t>
  </si>
  <si>
    <t xml:space="preserve">(BUYER ELECTRONIC ADDRESS)</t>
  </si>
  <si>
    <t xml:space="preserve">/rsm:CrossIndustryInvoice
/rsm:SupplyChainTradeTransaction
/ram:ApplicableHeaderTradeAgreement
/ram:BuyerTradeParty
/ram:URIUniversalCommunication</t>
  </si>
  <si>
    <t xml:space="preserve">(ADRESSE ÉLECTRONIQUE DE L'ACHETEUR)</t>
  </si>
  <si>
    <t xml:space="preserve">Identifies the Buyer's electronic address to which the invoice is delivered.</t>
  </si>
  <si>
    <t xml:space="preserve">BR-63: The Buyer electronic  address  (BT-49) shall have a Scheme identifier.</t>
  </si>
  <si>
    <t xml:space="preserve">/rsm:CrossIndustryInvoice
/rsm:SupplyChainTradeTransaction
/ram:ApplicableHeaderTradeAgreement
/ram:BuyerTradeParty
/ram:URIUniversalCommunication
/ram:URIID</t>
  </si>
  <si>
    <t xml:space="preserve">BR-63 : L'Adresse électronique de l'acheteur (BT-49) doit avoir un Identifiant de schéma.</t>
  </si>
  <si>
    <t xml:space="preserve">Scheme identifier for Buyer electronic address</t>
  </si>
  <si>
    <t xml:space="preserve">/rsm:CrossIndustryInvoice
/rsm:SupplyChainTradeTransaction
/ram:ApplicableHeaderTradeAgreement
/ram:BuyerTradeParty
/ram:URIUniversalCommunication
/ram:URIID
/@schemeID</t>
  </si>
  <si>
    <t xml:space="preserve">(BUYER VAT IDENTIFIER)</t>
  </si>
  <si>
    <t xml:space="preserve">/rsm:CrossIndustryInvoice
/rsm:SupplyChainTradeTransaction
/ram:ApplicableHeaderTradeAgreement
/ram:BuyerTradeParty
/ram:SpecifiedTaxRegistration</t>
  </si>
  <si>
    <t xml:space="preserve">(IDENTIFIANT À LA TVA DE L'ACHETEUR)</t>
  </si>
  <si>
    <t xml:space="preserve">/rsm:CrossIndustryInvoice
/rsm:SupplyChainTradeTransaction
/ram:ApplicableHeaderTradeAgreement
/ram:BuyerTradeParty
/ram:SpecifiedTaxRegistration
/ram:ID</t>
  </si>
  <si>
    <t xml:space="preserve">Scheme identifier for Buyer VAT Identifier</t>
  </si>
  <si>
    <t xml:space="preserve">/rsm:CrossIndustryInvoice
/rsm:SupplyChainTradeTransaction
/ram:ApplicableHeaderTradeAgreement
/ram:BuyerTradeParty
/ram:SpecifiedTaxRegistration
/ram:ID
/@schemeID</t>
  </si>
  <si>
    <t xml:space="preserve">Identifiant du schéma de l'identifiant de TVA de l'acheteur</t>
  </si>
  <si>
    <t xml:space="preserve">NEW ? (needed in FR for B2B)</t>
  </si>
  <si>
    <t xml:space="preserve">Sales Agent</t>
  </si>
  <si>
    <t xml:space="preserve">/rsm:CrossIndustryInvoice
/rsm:SupplyChainTradeTransaction
/ram:ApplicableHeaderTradeAgreement
/ram:SalesAgentTradeParty</t>
  </si>
  <si>
    <t xml:space="preserve">AGENT DU VENDEUR</t>
  </si>
  <si>
    <t xml:space="preserve">Groupe de termes métiers fournissant des informations sur l'Agent du Vendeur (celui qui vend, reçoit / traite la commande, voire émet la facture pour le compte du Vendeur)</t>
  </si>
  <si>
    <t xml:space="preserve">/rsm:CrossIndustryInvoice
/rsm:SupplyChainTradeTransaction
/ram:ApplicableHeaderTradeAgreement
/ram:SalesAgentTradeParty
/ram:ID</t>
  </si>
  <si>
    <t xml:space="preserve">Identifiant de l'Agent du Vendeur</t>
  </si>
  <si>
    <t xml:space="preserve">/rsm:CrossIndustryInvoice
/rsm:SupplyChainTradeTransaction
/ram:ApplicableHeaderTradeAgreement
/ram:SalesAgentTradeParty
/ram:GlobalID</t>
  </si>
  <si>
    <t xml:space="preserve">Identifiant global l'Agent du Vendeur</t>
  </si>
  <si>
    <t xml:space="preserve">/rsm:CrossIndustryInvoice
/rsm:SupplyChainTradeTransaction
/ram:ApplicableHeaderTradeAgreement
/ram:SalesAgentTradeParty
/ram:GlobalID
/@schemeID</t>
  </si>
  <si>
    <t xml:space="preserve">Sales Agent name</t>
  </si>
  <si>
    <t xml:space="preserve">The full name of the Sales Agent</t>
  </si>
  <si>
    <t xml:space="preserve">/rsm:CrossIndustryInvoice
/rsm:SupplyChainTradeTransaction
/ram:ApplicableHeaderTradeAgreement
/ram:SalesAgentTradeParty
/ram:Name</t>
  </si>
  <si>
    <t xml:space="preserve">Nom l'Agent du Vendeur</t>
  </si>
  <si>
    <t xml:space="preserve">SALES AGENT LEGAL ORGANIZATION</t>
  </si>
  <si>
    <t xml:space="preserve">/rsm:CrossIndustryInvoice
/rsm:SupplyChainTradeTransaction
/ram:ApplicableHeaderTradeAgreement
/ram:SalesAgentTradeParty
/ram:SpecifiedLegalOrganization</t>
  </si>
  <si>
    <t xml:space="preserve">/rsm:CrossIndustryInvoice
/rsm:SupplyChainTradeTransaction
/ram:ApplicableHeaderTradeAgreement
/ram:SalesAgentTradeParty
/ram:SpecifiedLegalOrganization
/ram:ID</t>
  </si>
  <si>
    <t xml:space="preserve">Scheme identifier for Sales Agentlegal identifier</t>
  </si>
  <si>
    <t xml:space="preserve">/rsm:CrossIndustryInvoice
/rsm:SupplyChainTradeTransaction
/ram:ApplicableHeaderTradeAgreement
/ram:SalesAgentTradeParty
/ram:SpecifiedLegalOrganization
/ram:ID
/@schemeID</t>
  </si>
  <si>
    <t xml:space="preserve">TradingBusinessName</t>
  </si>
  <si>
    <t xml:space="preserve">/rsm:CrossIndustryInvoice
/rsm:SupplyChainTradeTransaction
/ram:ApplicableHeaderTradeAgreement
/ram:SalesAgentTradeParty
/ram:SpecifiedLegalOrganization
/ram:TradingBusinessName</t>
  </si>
  <si>
    <t xml:space="preserve">SALES AGENT  LEGAL POSTAL ADDRESS</t>
  </si>
  <si>
    <t xml:space="preserve">Legal address of the buyerr in case the Sales Agent address is different</t>
  </si>
  <si>
    <t xml:space="preserve">/rsm:CrossIndustryInvoice
/rsm:SupplyChainTradeTransaction
/ram:ApplicableHeaderTradeAgreement
/ram:SalesAgentTradeParty
/ram:SpecifiedLegalOrganization
/ram:PostalTradeAddress</t>
  </si>
  <si>
    <t xml:space="preserve">/rsm:CrossIndustryInvoice
/rsm:SupplyChainTradeTransaction
/ram:ApplicableHeaderTradeAgreement
/ram:SalesAgentTradeParty
/ram:SpecifiedLegalOrganization
/ram:PostalTradeAddress
/ram:PostcodeCode</t>
  </si>
  <si>
    <t xml:space="preserve">Code postal de l'adresse légale de l'Agent du Vendeur</t>
  </si>
  <si>
    <t xml:space="preserve">/rsm:CrossIndustryInvoice
/rsm:SupplyChainTradeTransaction
/ram:ApplicableHeaderTradeAgreement
/ram:SalesAgentTradeParty
/ram:SpecifiedLegalOrganization
/ram:PostalTradeAddress
/ram:LineOne</t>
  </si>
  <si>
    <t xml:space="preserve">Adresse légale de l'Agent du Vendeur - Ligne 1</t>
  </si>
  <si>
    <t xml:space="preserve">/rsm:CrossIndustryInvoice
/rsm:SupplyChainTradeTransaction
/ram:ApplicableHeaderTradeAgreement
/ram:SalesAgentTradeParty
/ram:SpecifiedLegalOrganization
/ram:PostalTradeAddress
/ram:LineTwo</t>
  </si>
  <si>
    <t xml:space="preserve">Adresse légale de l'Agent du Vendeur - Ligne 2</t>
  </si>
  <si>
    <t xml:space="preserve">/rsm:CrossIndustryInvoice
/rsm:SupplyChainTradeTransaction
/ram:ApplicableHeaderTradeAgreement
/ram:SalesAgentTradeParty
/ram:SpecifiedLegalOrganization
/ram:PostalTradeAddress
/ram:LineThree</t>
  </si>
  <si>
    <t xml:space="preserve">Adresse légale del'Agent du Vendeur - Ligne 3</t>
  </si>
  <si>
    <t xml:space="preserve">/rsm:CrossIndustryInvoice
/rsm:SupplyChainTradeTransaction
/ram:ApplicableHeaderTradeAgreement
/ram:SalesAgentTradeParty
/ram:SpecifiedLegalOrganization
/ram:PostalTradeAddress
/ram:CityName</t>
  </si>
  <si>
    <t xml:space="preserve">Localité de l'adresse légale  de l'Agent du Vendeur</t>
  </si>
  <si>
    <t xml:space="preserve">/rsm:CrossIndustryInvoice
/rsm:SupplyChainTradeTransaction
/ram:ApplicableHeaderTradeAgreement
/ram:SalesAgentTradeParty
/ram:SpecifiedLegalOrganization
/ram:PostalTradeAddress
/ram:CountryID</t>
  </si>
  <si>
    <t xml:space="preserve">Code de pays de l'adresse légale de l'Agent du Vendeur</t>
  </si>
  <si>
    <t xml:space="preserve">/rsm:CrossIndustryInvoice
/rsm:SupplyChainTradeTransaction
/ram:ApplicableHeaderTradeAgreement
/ram:SalesAgentTradeParty
/ram:SpecifiedLegalOrganization
/ram:PostalTradeAddress
/ram:CountrySubDivisionName</t>
  </si>
  <si>
    <t xml:space="preserve">Subdivision du pays de l'adresse légale de l'Agent du Vendeur</t>
  </si>
  <si>
    <t xml:space="preserve">Sales Agent CONTACT</t>
  </si>
  <si>
    <t xml:space="preserve">/rsm:CrossIndustryInvoice
/rsm:SupplyChainTradeTransaction
/ram:ApplicableHeaderTradeAgreement
/ram:SalesAgentTradeParty
/ram:DefinedTradeContact</t>
  </si>
  <si>
    <t xml:space="preserve">Coordonnées de l'Agent du Vendeur</t>
  </si>
  <si>
    <t xml:space="preserve">Person Name</t>
  </si>
  <si>
    <t xml:space="preserve">/rsm:CrossIndustryInvoice
/rsm:SupplyChainTradeTransaction
/ram:ApplicableHeaderTradeAgreement
/ram:SalesAgentTradeParty
/ram:DefinedTradeContact
/ram:PersonName</t>
  </si>
  <si>
    <t xml:space="preserve">Point de contact</t>
  </si>
  <si>
    <t xml:space="preserve">Department Name</t>
  </si>
  <si>
    <t xml:space="preserve">/rsm:CrossIndustryInvoice
/rsm:SupplyChainTradeTransaction
/ram:ApplicableHeaderTradeAgreement
/ram:SalesAgentTradeParty
/ram:DefinedTradeContact
/ram:DepartmentName</t>
  </si>
  <si>
    <t xml:space="preserve">Sales Agent CONTACT - Type</t>
  </si>
  <si>
    <t xml:space="preserve">/rsm:CrossIndustryInvoice
/rsm:SupplyChainTradeTransaction
/ram:ApplicableHeaderTradeAgreement
/ram:SalesAgentTradeParty
/ram:DefinedTradeContact
/ram:TypeCode</t>
  </si>
  <si>
    <t xml:space="preserve">Type de Point de contact de l'Agent du Vendeur</t>
  </si>
  <si>
    <t xml:space="preserve">(Phone Number)</t>
  </si>
  <si>
    <t xml:space="preserve">/rsm:CrossIndustryInvoice
/rsm:SupplyChainTradeTransaction
/ram:ApplicableHeaderTradeAgreement
/ram:SalesAgentTradeParty
/ram:DefinedTradeContact
/ram:TelephoneUniversalCommunication</t>
  </si>
  <si>
    <t xml:space="preserve">Phone Number</t>
  </si>
  <si>
    <t xml:space="preserve">/rsm:CrossIndustryInvoice
/rsm:SupplyChainTradeTransaction
/ram:ApplicableHeaderTradeAgreement
/ram:SalesAgentTradeParty
/ram:DefinedTradeContact
/ram:TelephoneUniversalCommunication
/ram:CompleteNumber</t>
  </si>
  <si>
    <t xml:space="preserve">(Fax Number)</t>
  </si>
  <si>
    <t xml:space="preserve">/rsm:CrossIndustryInvoice
/rsm:SupplyChainTradeTransaction
/ram:ApplicableHeaderTradeAgreement
/ram:SalesAgentTradeParty
/ram:DefinedTradeContact
/ram:FaxUniversalCommunication</t>
  </si>
  <si>
    <t xml:space="preserve">Fax Number</t>
  </si>
  <si>
    <t xml:space="preserve">/rsm:CrossIndustryInvoice
/rsm:SupplyChainTradeTransaction
/ram:ApplicableHeaderTradeAgreement
/ram:SalesAgentTradeParty
/ram:DefinedTradeContact
/ram:FaxUniversalCommunication
/ram:CompleteNumber</t>
  </si>
  <si>
    <t xml:space="preserve">Numéro de fax</t>
  </si>
  <si>
    <t xml:space="preserve">(Email)</t>
  </si>
  <si>
    <t xml:space="preserve">/rsm:CrossIndustryInvoice
/rsm:SupplyChainTradeTransaction
/ram:ApplicableHeaderTradeAgreement
/ram:SalesAgentTradeParty
/ram:DefinedTradeContact
/ram:EmailURIUniversalCommunication</t>
  </si>
  <si>
    <t xml:space="preserve">Email</t>
  </si>
  <si>
    <t xml:space="preserve">/rsm:CrossIndustryInvoice
/rsm:SupplyChainTradeTransaction
/ram:ApplicableHeaderTradeAgreement
/ram:SalesAgentTradeParty
/ram:DefinedTradeContact
/ram:EmailURIUniversalCommunication
/ram:URIID</t>
  </si>
  <si>
    <t xml:space="preserve">SALES AGENT POSTAL ADDRESS</t>
  </si>
  <si>
    <t xml:space="preserve">A group of business terms providing information about the postal address for the buuyer agent</t>
  </si>
  <si>
    <t xml:space="preserve">/rsm:CrossIndustryInvoice
/rsm:SupplyChainTradeTransaction
/ram:ApplicableHeaderTradeAgreement
/ram:SalesAgentTradeParty
/ram:PostalTradeAddress</t>
  </si>
  <si>
    <t xml:space="preserve">ADRESSE POSTALE DE L'AGENT DU VENDEUR</t>
  </si>
  <si>
    <t xml:space="preserve">Groupe de termes métiers fournissant des informations sur l'adresse postale de l'Agent de l'Acheteur</t>
  </si>
  <si>
    <t xml:space="preserve">Sales Agent post code</t>
  </si>
  <si>
    <t xml:space="preserve">/rsm:CrossIndustryInvoice
/rsm:SupplyChainTradeTransaction
/ram:ApplicableHeaderTradeAgreement
/ram:SalesAgentTradeParty
/ram:PostalTradeAddress
/ram:PostcodeCode</t>
  </si>
  <si>
    <t xml:space="preserve">Code postal de l'Agent du Vendeur</t>
  </si>
  <si>
    <t xml:space="preserve">Sales Agent address line 1</t>
  </si>
  <si>
    <t xml:space="preserve">/rsm:CrossIndustryInvoice
/rsm:SupplyChainTradeTransaction
/ram:ApplicableHeaderTradeAgreement
/ram:SalesAgentTradeParty
/ram:PostalTradeAddress
/ram:LineOne</t>
  </si>
  <si>
    <t xml:space="preserve">Adresse de l'Agent du Vendeur - Ligne 1</t>
  </si>
  <si>
    <t xml:space="preserve">Sales Agent address line 2</t>
  </si>
  <si>
    <t xml:space="preserve">/rsm:CrossIndustryInvoice
/rsm:SupplyChainTradeTransaction
/ram:ApplicableHeaderTradeAgreement
/ram:SalesAgentTradeParty
/ram:PostalTradeAddress
/ram:LineTwo</t>
  </si>
  <si>
    <t xml:space="preserve">Adresse de l'Agent du Vendeur - Ligne 2</t>
  </si>
  <si>
    <t xml:space="preserve">Sales Agent address line 3</t>
  </si>
  <si>
    <t xml:space="preserve">/rsm:CrossIndustryInvoice
/rsm:SupplyChainTradeTransaction
/ram:ApplicableHeaderTradeAgreement
/ram:SalesAgentTradeParty
/ram:PostalTradeAddress
/ram:LineThree</t>
  </si>
  <si>
    <t xml:space="preserve">Adresse de l'Agent du Vendeur - Ligne 3</t>
  </si>
  <si>
    <t xml:space="preserve">Sales Agent city</t>
  </si>
  <si>
    <t xml:space="preserve">/rsm:CrossIndustryInvoice
/rsm:SupplyChainTradeTransaction
/ram:ApplicableHeaderTradeAgreement
/ram:SalesAgentTradeParty
/ram:PostalTradeAddress
/ram:CityName</t>
  </si>
  <si>
    <t xml:space="preserve">Localité de l'Agent du Vendeur</t>
  </si>
  <si>
    <t xml:space="preserve">Sales Agent country code</t>
  </si>
  <si>
    <t xml:space="preserve">Country where VAT is liable. The lists of valid countries are registered with the
EN ISO 3166-1 Maintenance agency, “Codes for the representation of names of countries and their subdivisions”.</t>
  </si>
  <si>
    <t xml:space="preserve">/rsm:CrossIndustryInvoice
/rsm:SupplyChainTradeTransaction
/ram:ApplicableHeaderTradeAgreement
/ram:SalesAgentTradeParty
/ram:PostalTradeAddress
/ram:CountryID</t>
  </si>
  <si>
    <t xml:space="preserve">Code de pays de l'Agent de l'Acheteur</t>
  </si>
  <si>
    <t xml:space="preserve">Sales Agent country subdivision</t>
  </si>
  <si>
    <t xml:space="preserve">/rsm:CrossIndustryInvoice
/rsm:SupplyChainTradeTransaction
/ram:ApplicableHeaderTradeAgreement
/ram:SalesAgentTradeParty
/ram:PostalTradeAddress
/ram:CountrySubDivisionName</t>
  </si>
  <si>
    <t xml:space="preserve">Subdivision du pays de l'Agent du Vendeur</t>
  </si>
  <si>
    <t xml:space="preserve">(Sales Agent ELECTRONIC ADDRESS)</t>
  </si>
  <si>
    <t xml:space="preserve">/rsm:CrossIndustryInvoice
/rsm:SupplyChainTradeTransaction
/ram:ApplicableHeaderTradeAgreement
/ram:SalesAgentTradeParty
/ram:URIUniversalCommunication</t>
  </si>
  <si>
    <t xml:space="preserve">Sales Agent Electronic Address</t>
  </si>
  <si>
    <t xml:space="preserve">/rsm:CrossIndustryInvoice
/rsm:SupplyChainTradeTransaction
/ram:ApplicableHeaderTradeAgreement
/ram:SalesAgentTradeParty
/ram:URIUniversalCommunication
/ram:URIID</t>
  </si>
  <si>
    <t xml:space="preserve">Adresse électronique de l'Agent du Vendeur</t>
  </si>
  <si>
    <t xml:space="preserve">/rsm:CrossIndustryInvoice
/rsm:SupplyChainTradeTransaction
/ram:ApplicableHeaderTradeAgreement
/ram:SalesAgentTradeParty
/ram:URIUniversalCommunication
/ram:URIID
/@schemeID</t>
  </si>
  <si>
    <t xml:space="preserve">(Sales Agent VAT IDENTIFIER)</t>
  </si>
  <si>
    <t xml:space="preserve">/rsm:CrossIndustryInvoice
/rsm:SupplyChainTradeTransaction
/ram:ApplicableHeaderTradeAgreement
/ram:SalesAgentTradeParty
/ram:SpecifiedTaxRegistration</t>
  </si>
  <si>
    <t xml:space="preserve">(IDENTIFIANT À LA TVA DE L'AGENT DU VENDEUR)</t>
  </si>
  <si>
    <t xml:space="preserve">Sales Agent VAT identifier</t>
  </si>
  <si>
    <t xml:space="preserve">The VAT identifier of the Sales Agent</t>
  </si>
  <si>
    <t xml:space="preserve">/rsm:CrossIndustryInvoice
/rsm:SupplyChainTradeTransaction
/ram:ApplicableHeaderTradeAgreement
/ram:SalesAgentTradeParty
/ram:SpecifiedTaxRegistration
/ram:ID</t>
  </si>
  <si>
    <t xml:space="preserve">Identifiant à la TVA de l'Agent du Vendeur</t>
  </si>
  <si>
    <t xml:space="preserve">Identifiant à la TVA de la partie représentant fiscalement le Acheteur.</t>
  </si>
  <si>
    <t xml:space="preserve">Scheme identifier for Sales Agent</t>
  </si>
  <si>
    <t xml:space="preserve">/rsm:CrossIndustryInvoice
/rsm:SupplyChainTradeTransaction
/ram:ApplicableHeaderTradeAgreement
/ram:SalesAgentTradeParty
/ram:SpecifiedTaxRegistration
/ram:ID
/@schemeID</t>
  </si>
  <si>
    <t xml:space="preserve">Identifiant du schéma de l'identifiant TVA du représentant fiscal</t>
  </si>
  <si>
    <t xml:space="preserve">BUYER TAX REPRESENTATIVE PARTY</t>
  </si>
  <si>
    <t xml:space="preserve">A group of business terms providing information about the Buyer's tax representative.</t>
  </si>
  <si>
    <t xml:space="preserve">The "Buyer Tax Representative party" block must be filled in if the BUYER has a tax representative.</t>
  </si>
  <si>
    <t xml:space="preserve">/rsm:CrossIndustryInvoice
/rsm:SupplyChainTradeTransaction
/ram:ApplicableHeaderTradeAgreement
/ram:BuyerTaxRepresentativeTradeParty</t>
  </si>
  <si>
    <t xml:space="preserve">REPRÉSENTANT FISCAL DE L'Acheteur</t>
  </si>
  <si>
    <t xml:space="preserve">Groupe de termes métiers fournissant des informations sur le Représentant fiscal du Acheteur.</t>
  </si>
  <si>
    <t xml:space="preserve">Le bloc "représentant fiscal du Acheteur" doit être renseigné si le Acheteur dispose d'un représentant fiscal.</t>
  </si>
  <si>
    <t xml:space="preserve">/rsm:CrossIndustryInvoice
/rsm:SupplyChainTradeTransaction
/ram:ApplicableHeaderTradeAgreement
/ram:BuyerTaxRepresentativeTradeParty
/ram:ID</t>
  </si>
  <si>
    <t xml:space="preserve">Identifiant du représentant fiscal du Acheteur</t>
  </si>
  <si>
    <t xml:space="preserve">/rsm:CrossIndustryInvoice
/rsm:SupplyChainTradeTransaction
/ram:ApplicableHeaderTradeAgreement
/ram:BuyerTaxRepresentativeTradeParty
/ram:GlobalID</t>
  </si>
  <si>
    <t xml:space="preserve">Identifiant global du représentant fiscal du Acheteur</t>
  </si>
  <si>
    <t xml:space="preserve">/rsm:CrossIndustryInvoice
/rsm:SupplyChainTradeTransaction
/ram:ApplicableHeaderTradeAgreement
/ram:BuyerTaxRepresentativeTradeParty
/ram:GlobalID
/@schemeID</t>
  </si>
  <si>
    <t xml:space="preserve">BUYER tax representative name</t>
  </si>
  <si>
    <t xml:space="preserve">The full name of the BUYER's tax representative party.</t>
  </si>
  <si>
    <t xml:space="preserve">/rsm:CrossIndustryInvoice
/rsm:SupplyChainTradeTransaction
/ram:ApplicableHeaderTradeAgreement
/ram:BuyerTaxRepresentativeTradeParty
/ram:Name</t>
  </si>
  <si>
    <t xml:space="preserve">Nom du représentant fiscal du Acheteur</t>
  </si>
  <si>
    <t xml:space="preserve">Nom complet de la partie représentant fiscalement le Acheteur.</t>
  </si>
  <si>
    <t xml:space="preserve">BR-18 : Le Nom du représentant fiscal du vendeur (BT-62) doit figurer dans la Facture, si le Vendeur (BG-4) a un Représentant fiscal du vendeur (BG-11).</t>
  </si>
  <si>
    <t xml:space="preserve">BUYER TAX REPRESENTATIVE LEGAL ORGANIZATION</t>
  </si>
  <si>
    <t xml:space="preserve">/rsm:CrossIndustryInvoice
/rsm:SupplyChainTradeTransaction
/ram:ApplicableHeaderTradeAgreement
/ram:BuyerTaxRepresentativeTradeParty
/ram:SpecifiedLegalOrganization</t>
  </si>
  <si>
    <t xml:space="preserve">/rsm:CrossIndustryInvoice
/rsm:SupplyChainTradeTransaction
/ram:ApplicableHeaderTradeAgreement
/ram:BuyerTaxRepresentativeTradeParty
/ram:SpecifiedLegalOrganization
/ram:ID</t>
  </si>
  <si>
    <t xml:space="preserve">Scheme identifier for BUYER Tax Representative legal identifier</t>
  </si>
  <si>
    <t xml:space="preserve">/rsm:CrossIndustryInvoice
/rsm:SupplyChainTradeTransaction
/ram:ApplicableHeaderTradeAgreement
/ram:BuyerTaxRepresentativeTradeParty
/ram:SpecifiedLegalOrganization
/ram:ID
/@schemeID</t>
  </si>
  <si>
    <t xml:space="preserve">/rsm:CrossIndustryInvoice
/rsm:SupplyChainTradeTransaction
/ram:ApplicableHeaderTradeAgreement
/ram:BuyerTaxRepresentativeTradeParty
/ram:SpecifiedLegalOrganization
/ram:TradingBusinessName</t>
  </si>
  <si>
    <t xml:space="preserve">BUYER TAX REPRESENTATIVE LEGAL POSTAL ADDRESS</t>
  </si>
  <si>
    <t xml:space="preserve">Legal address of the buyerr in case the Buyer Tax Representative address is different</t>
  </si>
  <si>
    <t xml:space="preserve">/rsm:CrossIndustryInvoice
/rsm:SupplyChainTradeTransaction
/ram:ApplicableHeaderTradeAgreement
/ram:BuyerTaxRepresentativeTradeParty
/ram:SpecifiedLegalOrganization
/ram:PostalTradeAddress</t>
  </si>
  <si>
    <t xml:space="preserve">/rsm:CrossIndustryInvoice
/rsm:SupplyChainTradeTransaction
/ram:ApplicableHeaderTradeAgreement
/ram:BuyerTaxRepresentativeTradeParty
/ram:SpecifiedLegalOrganization
/ram:PostalTradeAddress
/ram:PostcodeCode</t>
  </si>
  <si>
    <t xml:space="preserve">Code postal de l'adresse légale du représentant fiscal de l'Acheteur</t>
  </si>
  <si>
    <t xml:space="preserve">/rsm:CrossIndustryInvoice
/rsm:SupplyChainTradeTransaction
/ram:ApplicableHeaderTradeAgreement
/ram:BuyerTaxRepresentativeTradeParty
/ram:SpecifiedLegalOrganization
/ram:PostalTradeAddress
/ram:LineOne</t>
  </si>
  <si>
    <t xml:space="preserve">Adresse légale du représentant fiscal de l'Acheteur - Ligne 1</t>
  </si>
  <si>
    <t xml:space="preserve">/rsm:CrossIndustryInvoice
/rsm:SupplyChainTradeTransaction
/ram:ApplicableHeaderTradeAgreement
/ram:BuyerTaxRepresentativeTradeParty
/ram:SpecifiedLegalOrganization
/ram:PostalTradeAddress
/ram:LineTwo</t>
  </si>
  <si>
    <t xml:space="preserve">Adresse légale du représentant fiscal de l'Acheteur - Ligne 2</t>
  </si>
  <si>
    <t xml:space="preserve">/rsm:CrossIndustryInvoice
/rsm:SupplyChainTradeTransaction
/ram:ApplicableHeaderTradeAgreement
/ram:BuyerTaxRepresentativeTradeParty
/ram:SpecifiedLegalOrganization
/ram:PostalTradeAddress
/ram:LineThree</t>
  </si>
  <si>
    <t xml:space="preserve">Adresse légale du représentant fiscal de l'Acheteur - Ligne 3</t>
  </si>
  <si>
    <t xml:space="preserve">/rsm:CrossIndustryInvoice
/rsm:SupplyChainTradeTransaction
/ram:ApplicableHeaderTradeAgreement
/ram:BuyerTaxRepresentativeTradeParty
/ram:SpecifiedLegalOrganization
/ram:PostalTradeAddress
/ram:CityName</t>
  </si>
  <si>
    <t xml:space="preserve">Localité de l'adresse légale  du représentant fiscal de l'Acheteur</t>
  </si>
  <si>
    <t xml:space="preserve">/rsm:CrossIndustryInvoice
/rsm:SupplyChainTradeTransaction
/ram:ApplicableHeaderTradeAgreement
/ram:BuyerTaxRepresentativeTradeParty
/ram:SpecifiedLegalOrganization
/ram:PostalTradeAddress
/ram:CountryID</t>
  </si>
  <si>
    <t xml:space="preserve">Code de pays de l'adresse légale du représentant fiscal de l'Acheteur</t>
  </si>
  <si>
    <t xml:space="preserve">/rsm:CrossIndustryInvoice
/rsm:SupplyChainTradeTransaction
/ram:ApplicableHeaderTradeAgreement
/ram:BuyerTaxRepresentativeTradeParty
/ram:SpecifiedLegalOrganization
/ram:PostalTradeAddress
/ram:CountrySubDivisionName</t>
  </si>
  <si>
    <t xml:space="preserve">Subdivision du pays de l'adresse légale du représentant fiscal de l'Acheteur</t>
  </si>
  <si>
    <t xml:space="preserve">BUYER TAX REPRESENTATIVE  CONTACT</t>
  </si>
  <si>
    <t xml:space="preserve">/rsm:CrossIndustryInvoice
/rsm:SupplyChainTradeTransaction
/ram:ApplicableHeaderTradeAgreement
/ram:BuyerTaxRepresentativeTradeParty
/ram:DefinedTradeContact</t>
  </si>
  <si>
    <t xml:space="preserve">/rsm:CrossIndustryInvoice
/rsm:SupplyChainTradeTransaction
/ram:ApplicableHeaderTradeAgreement
/ram:BuyerTaxRepresentativeTradeParty
/ram:DefinedTradeContact
/ram:PersonName</t>
  </si>
  <si>
    <t xml:space="preserve">/rsm:CrossIndustryInvoice
/rsm:SupplyChainTradeTransaction
/ram:ApplicableHeaderTradeAgreement
/ram:BuyerTaxRepresentativeTradeParty
/ram:DefinedTradeContact
/ram:DepartmentName</t>
  </si>
  <si>
    <t xml:space="preserve">BUYER TAX REPRESENTATIVE  CONTACT - Type</t>
  </si>
  <si>
    <t xml:space="preserve">/rsm:CrossIndustryInvoice
/rsm:SupplyChainTradeTransaction
/ram:ApplicableHeaderTradeAgreement
/ram:BuyerTaxRepresentativeTradeParty
/ram:DefinedTradeContact
/ram:TypeCode</t>
  </si>
  <si>
    <t xml:space="preserve">Type de Point de contact du représentant fiscal du Acheteur</t>
  </si>
  <si>
    <t xml:space="preserve">/rsm:CrossIndustryInvoice
/rsm:SupplyChainTradeTransaction
/ram:ApplicableHeaderTradeAgreement
/ram:BuyerTaxRepresentativeTradeParty
/ram:DefinedTradeContact
/ram:TelephoneUniversalCommunication</t>
  </si>
  <si>
    <t xml:space="preserve">/rsm:CrossIndustryInvoice
/rsm:SupplyChainTradeTransaction
/ram:ApplicableHeaderTradeAgreement
/ram:BuyerTaxRepresentativeTradeParty
/ram:DefinedTradeContact
/ram:TelephoneUniversalCommunication
/ram:CompleteNumber</t>
  </si>
  <si>
    <t xml:space="preserve">/rsm:CrossIndustryInvoice
/rsm:SupplyChainTradeTransaction
/ram:ApplicableHeaderTradeAgreement
/ram:BuyerTaxRepresentativeTradeParty
/ram:DefinedTradeContact
/ram:FaxUniversalCommunication</t>
  </si>
  <si>
    <t xml:space="preserve">/rsm:CrossIndustryInvoice
/rsm:SupplyChainTradeTransaction
/ram:ApplicableHeaderTradeAgreement
/ram:BuyerTaxRepresentativeTradeParty
/ram:DefinedTradeContact
/ram:FaxUniversalCommunication
/ram:CompleteNumber</t>
  </si>
  <si>
    <t xml:space="preserve">/rsm:CrossIndustryInvoice
/rsm:SupplyChainTradeTransaction
/ram:ApplicableHeaderTradeAgreement
/ram:BuyerTaxRepresentativeTradeParty
/ram:DefinedTradeContact
/ram:EmailURIUniversalCommunication</t>
  </si>
  <si>
    <t xml:space="preserve">/rsm:CrossIndustryInvoice
/rsm:SupplyChainTradeTransaction
/ram:ApplicableHeaderTradeAgreement
/ram:BuyerTaxRepresentativeTradeParty
/ram:DefinedTradeContact
/ram:EmailURIUniversalCommunication
/ram:URIID</t>
  </si>
  <si>
    <t xml:space="preserve">Cardinality 0..1</t>
  </si>
  <si>
    <t xml:space="preserve">BUYER TAX REPRESENTATIVE POSTAL ADDRESS</t>
  </si>
  <si>
    <t xml:space="preserve">The BUYER tax representative name/postal address shall be provided in the invoice, if the BUYER has a tax representative who is liable to pay the VAT due. Sufficient components of the address are to be filled to comply with legal requirements.</t>
  </si>
  <si>
    <t xml:space="preserve">/rsm:CrossIndustryInvoice
/rsm:SupplyChainTradeTransaction
/ram:ApplicableHeaderTradeAgreement
/ram:BuyerTaxRepresentativeTradeParty
/ram:PostalTradeAddress</t>
  </si>
  <si>
    <t xml:space="preserve">Le nom et l'adresse du représentant fiscal du Acheteur doit être fournie dans la facture, si l'Acheteur a un représentant fiscal qui est tenu de payer la TVA due. Les éléments pertinents de l'adresse doivent être remplis pour se conformer aux exigences légales.</t>
  </si>
  <si>
    <t xml:space="preserve">/rsm:CrossIndustryInvoice
/rsm:SupplyChainTradeTransaction
/ram:ApplicableHeaderTradeAgreement
/ram:BuyerTaxRepresentativeTradeParty
/ram:PostalTradeAddress
/ram:PostcodeCode</t>
  </si>
  <si>
    <t xml:space="preserve">/rsm:CrossIndustryInvoice
/rsm:SupplyChainTradeTransaction
/ram:ApplicableHeaderTradeAgreement
/ram:BuyerTaxRepresentativeTradeParty
/ram:PostalTradeAddress
/ram:LineOne</t>
  </si>
  <si>
    <t xml:space="preserve">/rsm:CrossIndustryInvoice
/rsm:SupplyChainTradeTransaction
/ram:ApplicableHeaderTradeAgreement
/ram:BuyerTaxRepresentativeTradeParty
/ram:PostalTradeAddress
/ram:LineTwo</t>
  </si>
  <si>
    <t xml:space="preserve">/rsm:CrossIndustryInvoice
/rsm:SupplyChainTradeTransaction
/ram:ApplicableHeaderTradeAgreement
/ram:BuyerTaxRepresentativeTradeParty
/ram:PostalTradeAddress
/ram:LineThree</t>
  </si>
  <si>
    <t xml:space="preserve">/rsm:CrossIndustryInvoice
/rsm:SupplyChainTradeTransaction
/ram:ApplicableHeaderTradeAgreement
/ram:BuyerTaxRepresentativeTradeParty
/ram:PostalTradeAddress
/ram:CityName</t>
  </si>
  <si>
    <t xml:space="preserve">BR-20: The  Seller  tax  representative  postal  address  (BG-12)  shall contain  a  Tax  representative  country  code  (BT-69),  if  the Seller (BG-4) has a Seller tax representative party (BG-11).</t>
  </si>
  <si>
    <t xml:space="preserve">/rsm:CrossIndustryInvoice
/rsm:SupplyChainTradeTransaction
/ram:ApplicableHeaderTradeAgreement
/ram:BuyerTaxRepresentativeTradeParty
/ram:PostalTradeAddress
/ram:CountryID</t>
  </si>
  <si>
    <t xml:space="preserve">BR-20 : L'Adresse postale du représentant fiscal du vendeur (BG-12) doit contenir le Code de pays du représentant fiscal (BT-69), si le Vendeur (BG-4) a un Représentant fiscal du vendeur (BG-11).</t>
  </si>
  <si>
    <t xml:space="preserve">/rsm:CrossIndustryInvoice
/rsm:SupplyChainTradeTransaction
/ram:ApplicableHeaderTradeAgreement
/ram:BuyerTaxRepresentativeTradeParty
/ram:PostalTradeAddress
/ram:CountrySubDivisionName</t>
  </si>
  <si>
    <t xml:space="preserve">(TAX REPRESENTATIVE ELECTRONIC ADDRESS)</t>
  </si>
  <si>
    <t xml:space="preserve">/rsm:CrossIndustryInvoice
/rsm:SupplyChainTradeTransaction
/ram:ApplicableHeaderTradeAgreement
/ram:BuyerTaxRepresentativeTradeParty
/ram:URIUniversalCommunication</t>
  </si>
  <si>
    <t xml:space="preserve">Tax Representative Electronic Address</t>
  </si>
  <si>
    <t xml:space="preserve">/rsm:CrossIndustryInvoice
/rsm:SupplyChainTradeTransaction
/ram:ApplicableHeaderTradeAgreement
/ram:BuyerTaxRepresentativeTradeParty
/ram:URIUniversalCommunication
/ram:URIID</t>
  </si>
  <si>
    <t xml:space="preserve">/rsm:CrossIndustryInvoice
/rsm:SupplyChainTradeTransaction
/ram:ApplicableHeaderTradeAgreement
/ram:BuyerTaxRepresentativeTradeParty
/ram:URIUniversalCommunication
/ram:URIID
/@schemeID</t>
  </si>
  <si>
    <t xml:space="preserve">(BUYER TAX REPRESENTATIVE VAT IDENTIFIER)</t>
  </si>
  <si>
    <t xml:space="preserve">/rsm:CrossIndustryInvoice
/rsm:SupplyChainTradeTransaction
/ram:ApplicableHeaderTradeAgreement
/ram:BuyerTaxRepresentativeTradeParty
/ram:SpecifiedTaxRegistration</t>
  </si>
  <si>
    <t xml:space="preserve">(IDENTIFIANT À LA TVA DU REPRÉSENTANT FISCAL DE L'ACHETEURr)</t>
  </si>
  <si>
    <t xml:space="preserve">BUYER tax representative VAT identifier</t>
  </si>
  <si>
    <t xml:space="preserve">The VAT identifier of the BUYER's tax representative party.</t>
  </si>
  <si>
    <t xml:space="preserve">BR-56: Each  Seller  tax  representative  party  (BG-11)  shall  have  a Seller tax representative VAT identifier (BT-63).
BR-CO-9: The    Seller    VAT    identifier    (BT-31),    the    Seller    tax representative  VAT  identifier  (BT-63)  and  the  Buyer VAT identifier (BT-48) shall have a prefix in accordance with ISO code ISO 3166-1 alpha-2 by which the country of issue may be identified. Nevertheless, Greece may use the prefix ‘EL’.</t>
  </si>
  <si>
    <t xml:space="preserve">/rsm:CrossIndustryInvoice
/rsm:SupplyChainTradeTransaction
/ram:ApplicableHeaderTradeAgreement
/ram:BuyerTaxRepresentativeTradeParty
/ram:SpecifiedTaxRegistration
/ram:ID</t>
  </si>
  <si>
    <t xml:space="preserve">Identifiant à la TVA du représentant fiscal de l'Acheteur</t>
  </si>
  <si>
    <t xml:space="preserve">BR-56 : Chaque Représentant fiscal du vendeur (BG-11) doit avoir un Identifiant à la TVA du représentant fiscal du vendeur (BT-63).
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</si>
  <si>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 xml:space="preserve">Scheme identifier for BUYER Tax Representative VAT Identifier</t>
  </si>
  <si>
    <t xml:space="preserve">/rsm:CrossIndustryInvoice
/rsm:SupplyChainTradeTransaction
/ram:ApplicableHeaderTradeAgreement
/ram:BuyerTaxRepresentativeTradeParty
/ram:SpecifiedTaxRegistration
/ram:ID
/@schemeID</t>
  </si>
  <si>
    <t xml:space="preserve">/rsm:CrossIndustryInvoice
/rsm:SupplyChainTradeTransaction
/ram:ApplicableHeaderTradeAgreement
/ram:SellerTaxRepresentativeTradeParty</t>
  </si>
  <si>
    <t xml:space="preserve">/rsm:CrossIndustryInvoice
/rsm:SupplyChainTradeTransaction
/ram:ApplicableHeaderTradeAgreement
/ram:SellerTaxRepresentativeTradeParty
/ram:ID</t>
  </si>
  <si>
    <t xml:space="preserve">Identifiant du représentant fiscal du vendeur</t>
  </si>
  <si>
    <t xml:space="preserve">/rsm:CrossIndustryInvoice
/rsm:SupplyChainTradeTransaction
/ram:ApplicableHeaderTradeAgreement
/ram:SellerTaxRepresentativeTradeParty
/ram:GlobalID</t>
  </si>
  <si>
    <t xml:space="preserve">Identifiant global du représentant fiscal du vendeur</t>
  </si>
  <si>
    <t xml:space="preserve">/rsm:CrossIndustryInvoice
/rsm:SupplyChainTradeTransaction
/ram:ApplicableHeaderTradeAgreement
/ram:SellerTaxRepresentativeTradeParty
/ram:GlobalID
/@schemeID</t>
  </si>
  <si>
    <t xml:space="preserve">BR-18: The   Seller   tax   representative   name   (BT-62)   shall   be provided in the Invoice, if the Seller (BG-4) has a Seller tax representative party (BG-11).</t>
  </si>
  <si>
    <t xml:space="preserve">/rsm:CrossIndustryInvoice
/rsm:SupplyChainTradeTransaction
/ram:ApplicableHeaderTradeAgreement
/ram:SellerTaxRepresentativeTradeParty
/ram:Name</t>
  </si>
  <si>
    <t xml:space="preserve">SELLER TAX REPRESENTATIVE LEGAL ORGANIZATION</t>
  </si>
  <si>
    <t xml:space="preserve">/rsm:CrossIndustryInvoice
/rsm:SupplyChainTradeTransaction
/ram:ApplicableHeaderTradeAgreement
/ram:SellerTaxRepresentativeTradeParty
/ram:SpecifiedLegalOrganization</t>
  </si>
  <si>
    <t xml:space="preserve">/rsm:CrossIndustryInvoice
/rsm:SupplyChainTradeTransaction
/ram:ApplicableHeaderTradeAgreement
/ram:SellerTaxRepresentativeTradeParty
/ram:SpecifiedLegalOrganization
/ram:ID</t>
  </si>
  <si>
    <t xml:space="preserve">Scheme identifier for Seller Tax Representative legal identifier</t>
  </si>
  <si>
    <t xml:space="preserve">/rsm:CrossIndustryInvoice
/rsm:SupplyChainTradeTransaction
/ram:ApplicableHeaderTradeAgreement
/ram:SellerTaxRepresentativeTradeParty
/ram:SpecifiedLegalOrganization
/ram:ID
/@schemeID</t>
  </si>
  <si>
    <t xml:space="preserve">/rsm:CrossIndustryInvoice
/rsm:SupplyChainTradeTransaction
/ram:ApplicableHeaderTradeAgreement
/ram:SellerTaxRepresentativeTradeParty
/ram:SpecifiedLegalOrganization
/ram:TradingBusinessName</t>
  </si>
  <si>
    <t xml:space="preserve">SELLER TAX REPRESENTATIVE LEGAL POSTAL ADDRESS</t>
  </si>
  <si>
    <t xml:space="preserve">Legal address of the buyerr in case the Seller Tax Representative address is different</t>
  </si>
  <si>
    <t xml:space="preserve">/rsm:CrossIndustryInvoice
/rsm:SupplyChainTradeTransaction
/ram:ApplicableHeaderTradeAgreement
/ram:SellerTaxRepresentativeTradeParty
/ram:SpecifiedLegalOrganization
/ram:PostalTradeAddress</t>
  </si>
  <si>
    <t xml:space="preserve">/rsm:CrossIndustryInvoice
/rsm:SupplyChainTradeTransaction
/ram:ApplicableHeaderTradeAgreement
/ram:SellerTaxRepresentativeTradeParty
/ram:SpecifiedLegalOrganization
/ram:PostalTradeAddress
/ram:PostcodeCode</t>
  </si>
  <si>
    <t xml:space="preserve">Code postal de l'adresse légale du représentant fiscal du Vendeur</t>
  </si>
  <si>
    <t xml:space="preserve">/rsm:CrossIndustryInvoice
/rsm:SupplyChainTradeTransaction
/ram:ApplicableHeaderTradeAgreement
/ram:SellerTaxRepresentativeTradeParty
/ram:SpecifiedLegalOrganization
/ram:PostalTradeAddress
/ram:LineOne</t>
  </si>
  <si>
    <t xml:space="preserve">Adresse légale du représentant fiscal du Vendeur - Ligne 1</t>
  </si>
  <si>
    <t xml:space="preserve">/rsm:CrossIndustryInvoice
/rsm:SupplyChainTradeTransaction
/ram:ApplicableHeaderTradeAgreement
/ram:SellerTaxRepresentativeTradeParty
/ram:SpecifiedLegalOrganization
/ram:PostalTradeAddress
/ram:LineTwo</t>
  </si>
  <si>
    <t xml:space="preserve">Adresse légale du représentant fiscal du Vendeur - Ligne 2</t>
  </si>
  <si>
    <t xml:space="preserve">/rsm:CrossIndustryInvoice
/rsm:SupplyChainTradeTransaction
/ram:ApplicableHeaderTradeAgreement
/ram:SellerTaxRepresentativeTradeParty
/ram:SpecifiedLegalOrganization
/ram:PostalTradeAddress
/ram:LineThree</t>
  </si>
  <si>
    <t xml:space="preserve">Adresse légale du représentant fiscal du Vendeur - Ligne 3</t>
  </si>
  <si>
    <t xml:space="preserve">/rsm:CrossIndustryInvoice
/rsm:SupplyChainTradeTransaction
/ram:ApplicableHeaderTradeAgreement
/ram:SellerTaxRepresentativeTradeParty
/ram:SpecifiedLegalOrganization
/ram:PostalTradeAddress
/ram:CityName</t>
  </si>
  <si>
    <t xml:space="preserve">Localité de l'adresse légale  du représentant fiscal du Vendeur</t>
  </si>
  <si>
    <t xml:space="preserve">/rsm:CrossIndustryInvoice
/rsm:SupplyChainTradeTransaction
/ram:ApplicableHeaderTradeAgreement
/ram:SellerTaxRepresentativeTradeParty
/ram:SpecifiedLegalOrganization
/ram:PostalTradeAddress
/ram:CountryID</t>
  </si>
  <si>
    <t xml:space="preserve">Code de pays de l'adresse légale du représentant fiscal du Vendeur</t>
  </si>
  <si>
    <t xml:space="preserve">/rsm:CrossIndustryInvoice
/rsm:SupplyChainTradeTransaction
/ram:ApplicableHeaderTradeAgreement
/ram:SellerTaxRepresentativeTradeParty
/ram:SpecifiedLegalOrganization
/ram:PostalTradeAddress
/ram:CountrySubDivisionName</t>
  </si>
  <si>
    <t xml:space="preserve">Subdivision du pays de l'adresse légale du représentant fiscal du Vendeur</t>
  </si>
  <si>
    <t xml:space="preserve">SELLER TAX REPRESENTATIVE  CONTACT</t>
  </si>
  <si>
    <t xml:space="preserve">/rsm:CrossIndustryInvoice
/rsm:SupplyChainTradeTransaction
/ram:ApplicableHeaderTradeAgreement
/ram:SellerTaxRepresentativeTradeParty
/ram:DefinedTradeContact</t>
  </si>
  <si>
    <t xml:space="preserve">/rsm:CrossIndustryInvoice
/rsm:SupplyChainTradeTransaction
/ram:ApplicableHeaderTradeAgreement
/ram:SellerTaxRepresentativeTradeParty
/ram:DefinedTradeContact
/ram:PersonName</t>
  </si>
  <si>
    <t xml:space="preserve">/rsm:CrossIndustryInvoice
/rsm:SupplyChainTradeTransaction
/ram:ApplicableHeaderTradeAgreement
/ram:SellerTaxRepresentativeTradeParty
/ram:DefinedTradeContact
/ram:DepartmentName</t>
  </si>
  <si>
    <t xml:space="preserve">SELLER TAX REPRESENTATIVE  CONTACT - Type</t>
  </si>
  <si>
    <t xml:space="preserve">/rsm:CrossIndustryInvoice
/rsm:SupplyChainTradeTransaction
/ram:ApplicableHeaderTradeAgreement
/ram:SellerTaxRepresentativeTradeParty
/ram:DefinedTradeContact
/ram:TypeCode</t>
  </si>
  <si>
    <t xml:space="preserve">Type de Point de contact du représentant fiscal du vendeur</t>
  </si>
  <si>
    <t xml:space="preserve">/rsm:CrossIndustryInvoice
/rsm:SupplyChainTradeTransaction
/ram:ApplicableHeaderTradeAgreement
/ram:SellerTaxRepresentativeTradeParty
/ram:DefinedTradeContact
/ram:TelephoneUniversalCommunication</t>
  </si>
  <si>
    <t xml:space="preserve">/rsm:CrossIndustryInvoice
/rsm:SupplyChainTradeTransaction
/ram:ApplicableHeaderTradeAgreement
/ram:SellerTaxRepresentativeTradeParty
/ram:DefinedTradeContact
/ram:TelephoneUniversalCommunication
/ram:CompleteNumber</t>
  </si>
  <si>
    <t xml:space="preserve">/rsm:CrossIndustryInvoice
/rsm:SupplyChainTradeTransaction
/ram:ApplicableHeaderTradeAgreement
/ram:SellerTaxRepresentativeTradeParty
/ram:DefinedTradeContact
/ram:FaxUniversalCommunication</t>
  </si>
  <si>
    <t xml:space="preserve">/rsm:CrossIndustryInvoice
/rsm:SupplyChainTradeTransaction
/ram:ApplicableHeaderTradeAgreement
/ram:SellerTaxRepresentativeTradeParty
/ram:DefinedTradeContact
/ram:FaxUniversalCommunication
/ram:CompleteNumber</t>
  </si>
  <si>
    <t xml:space="preserve">/rsm:CrossIndustryInvoice
/rsm:SupplyChainTradeTransaction
/ram:ApplicableHeaderTradeAgreement
/ram:SellerTaxRepresentativeTradeParty
/ram:DefinedTradeContact
/ram:EmailURIUniversalCommunication</t>
  </si>
  <si>
    <t xml:space="preserve">/rsm:CrossIndustryInvoice
/rsm:SupplyChainTradeTransaction
/ram:ApplicableHeaderTradeAgreement
/ram:SellerTaxRepresentativeTradeParty
/ram:DefinedTradeContact
/ram:EmailURIUniversalCommunication
/ram:URIID</t>
  </si>
  <si>
    <t xml:space="preserve">The Seller tax representative name/postal address shall be provided in the invoice, if the Seller has a tax representative who is liable to pay the VAT due. Sufficient components of the address are to be filled to comply with legal requirements.</t>
  </si>
  <si>
    <t xml:space="preserve">/rsm:CrossIndustryInvoice
/rsm:SupplyChainTradeTransaction
/ram:ApplicableHeaderTradeAgreement
/ram:SellerTaxRepresentativeTradeParty
/ram:PostalTradeAddress</t>
  </si>
  <si>
    <t xml:space="preserve">/rsm:CrossIndustryInvoice
/rsm:SupplyChainTradeTransaction
/ram:ApplicableHeaderTradeAgreement
/ram:SellerTaxRepresentativeTradeParty
/ram:PostalTradeAddress
/ram:PostcodeCode</t>
  </si>
  <si>
    <t xml:space="preserve">/rsm:CrossIndustryInvoice
/rsm:SupplyChainTradeTransaction
/ram:ApplicableHeaderTradeAgreement
/ram:SellerTaxRepresentativeTradeParty
/ram:PostalTradeAddress
/ram:LineOne</t>
  </si>
  <si>
    <t xml:space="preserve">/rsm:CrossIndustryInvoice
/rsm:SupplyChainTradeTransaction
/ram:ApplicableHeaderTradeAgreement
/ram:SellerTaxRepresentativeTradeParty
/ram:PostalTradeAddress
/ram:LineTwo</t>
  </si>
  <si>
    <t xml:space="preserve">/rsm:CrossIndustryInvoice
/rsm:SupplyChainTradeTransaction
/ram:ApplicableHeaderTradeAgreement
/ram:SellerTaxRepresentativeTradeParty
/ram:PostalTradeAddress
/ram:LineThree</t>
  </si>
  <si>
    <t xml:space="preserve">/rsm:CrossIndustryInvoice
/rsm:SupplyChainTradeTransaction
/ram:ApplicableHeaderTradeAgreement
/ram:SellerTaxRepresentativeTradeParty
/ram:PostalTradeAddress
/ram:CityName</t>
  </si>
  <si>
    <t xml:space="preserve">/rsm:CrossIndustryInvoice
/rsm:SupplyChainTradeTransaction
/ram:ApplicableHeaderTradeAgreement
/ram:SellerTaxRepresentativeTradeParty
/ram:PostalTradeAddress
/ram:CountryID</t>
  </si>
  <si>
    <t xml:space="preserve">/rsm:CrossIndustryInvoice
/rsm:SupplyChainTradeTransaction
/ram:ApplicableHeaderTradeAgreement
/ram:SellerTaxRepresentativeTradeParty
/ram:PostalTradeAddress
/ram:CountrySubDivisionName</t>
  </si>
  <si>
    <t xml:space="preserve">/rsm:CrossIndustryInvoice
/rsm:SupplyChainTradeTransaction
/ram:ApplicableHeaderTradeAgreement
/ram:SellerTaxRepresentativeTradeParty
/ram:URIUniversalCommunication</t>
  </si>
  <si>
    <t xml:space="preserve">/rsm:CrossIndustryInvoice
/rsm:SupplyChainTradeTransaction
/ram:ApplicableHeaderTradeAgreement
/ram:SellerTaxRepresentativeTradeParty
/ram:URIUniversalCommunication
/ram:URIID</t>
  </si>
  <si>
    <t xml:space="preserve">/rsm:CrossIndustryInvoice
/rsm:SupplyChainTradeTransaction
/ram:ApplicableHeaderTradeAgreement
/ram:SellerTaxRepresentativeTradeParty
/ram:URIUniversalCommunication
/ram:URIID
/@schemeID</t>
  </si>
  <si>
    <t xml:space="preserve">(SELLER TAX REPRESENTATIVE VAT IDENTIFIER)</t>
  </si>
  <si>
    <t xml:space="preserve">/rsm:CrossIndustryInvoice
/rsm:SupplyChainTradeTransaction
/ram:ApplicableHeaderTradeAgreement
/ram:SellerTaxRepresentativeTradeParty
/ram:SpecifiedTaxRegistration</t>
  </si>
  <si>
    <t xml:space="preserve">(IDENTIFIANT À LA TVA DU REPRÉSENTANT FISCAL DU VENDEUR)</t>
  </si>
  <si>
    <t xml:space="preserve">/rsm:CrossIndustryInvoice
/rsm:SupplyChainTradeTransaction
/ram:ApplicableHeaderTradeAgreement
/ram:SellerTaxRepresentativeTradeParty
/ram:SpecifiedTaxRegistration
/ram:ID</t>
  </si>
  <si>
    <t xml:space="preserve">Scheme identifier for Seller Tax Representative VAT Identifier</t>
  </si>
  <si>
    <t xml:space="preserve">/rsm:CrossIndustryInvoice
/rsm:SupplyChainTradeTransaction
/ram:ApplicableHeaderTradeAgreement
/ram:SellerTaxRepresentativeTradeParty
/ram:SpecifiedTaxRegistration
/ram:ID
/@schemeID</t>
  </si>
  <si>
    <t xml:space="preserve">PRODUCT END USER PARTY</t>
  </si>
  <si>
    <t xml:space="preserve">The party acting as the end user for the products in this header trade agreement.</t>
  </si>
  <si>
    <t xml:space="preserve">/rsm:CrossIndustryInvoice
/rsm:SupplyChainTradeTransaction
/ram:ApplicableHeaderTradeAgreement
/ram:ProductEndUserTradeParty</t>
  </si>
  <si>
    <t xml:space="preserve">/rsm:CrossIndustryInvoice
/rsm:SupplyChainTradeTransaction
/ram:ApplicableHeaderTradeAgreement
/ram:ProductEndUserTradeParty
/ram:ID</t>
  </si>
  <si>
    <t xml:space="preserve">/rsm:CrossIndustryInvoice
/rsm:SupplyChainTradeTransaction
/ram:ApplicableHeaderTradeAgreement
/ram:ProductEndUserTradeParty
/ram:GlobalID</t>
  </si>
  <si>
    <t xml:space="preserve">/rsm:CrossIndustryInvoice
/rsm:SupplyChainTradeTransaction
/ram:ApplicableHeaderTradeAgreement
/ram:ProductEndUserTradeParty
/ram:GlobalID
/@schemeID</t>
  </si>
  <si>
    <t xml:space="preserve">/rsm:CrossIndustryInvoice
/rsm:SupplyChainTradeTransaction
/ram:ApplicableHeaderTradeAgreement
/ram:ProductEndUserTradeParty
/ram:Name</t>
  </si>
  <si>
    <t xml:space="preserve">PRODUCT END USER LEGAL ORGANIZATION</t>
  </si>
  <si>
    <t xml:space="preserve">/rsm:CrossIndustryInvoice
/rsm:SupplyChainTradeTransaction
/ram:ApplicableHeaderTradeAgreement
/ram:ProductEndUserTradeParty
/ram:SpecifiedLegalOrganization</t>
  </si>
  <si>
    <t xml:space="preserve">/rsm:CrossIndustryInvoice
/rsm:SupplyChainTradeTransaction
/ram:ApplicableHeaderTradeAgreement
/ram:ProductEndUserTradeParty
/ram:SpecifiedLegalOrganization
/ram:ID</t>
  </si>
  <si>
    <t xml:space="preserve">/rsm:CrossIndustryInvoice
/rsm:SupplyChainTradeTransaction
/ram:ApplicableHeaderTradeAgreement
/ram:ProductEndUserTradeParty
/ram:SpecifiedLegalOrganization
/ram:ID
/@schemeID</t>
  </si>
  <si>
    <t xml:space="preserve">/rsm:CrossIndustryInvoice
/rsm:SupplyChainTradeTransaction
/ram:ApplicableHeaderTradeAgreement
/ram:ProductEndUserTradeParty
/ram:SpecifiedLegalOrganization
/ram:TradingBusinessName</t>
  </si>
  <si>
    <t xml:space="preserve">PRODUCT END USER  LEGAL POSTAL ADDRESS</t>
  </si>
  <si>
    <t xml:space="preserve">/rsm:CrossIndustryInvoice
/rsm:SupplyChainTradeTransaction
/ram:ApplicableHeaderTradeAgreement
/ram:ProductEndUserTradeParty
/ram:SpecifiedLegalOrganization
/ram:PostalTradeAddress</t>
  </si>
  <si>
    <t xml:space="preserve">/rsm:CrossIndustryInvoice
/rsm:SupplyChainTradeTransaction
/ram:ApplicableHeaderTradeAgreement
/ram:ProductEndUserTradeParty
/ram:SpecifiedLegalOrganization
/ram:PostalTradeAddress
/ram:PostcodeCode</t>
  </si>
  <si>
    <t xml:space="preserve">Code postal de l'adresse légale</t>
  </si>
  <si>
    <t xml:space="preserve">/rsm:CrossIndustryInvoice
/rsm:SupplyChainTradeTransaction
/ram:ApplicableHeaderTradeAgreement
/ram:ProductEndUserTradeParty
/ram:SpecifiedLegalOrganization
/ram:PostalTradeAddress
/ram:LineOne</t>
  </si>
  <si>
    <t xml:space="preserve">Adresse légale - Ligne 1</t>
  </si>
  <si>
    <t xml:space="preserve">/rsm:CrossIndustryInvoice
/rsm:SupplyChainTradeTransaction
/ram:ApplicableHeaderTradeAgreement
/ram:ProductEndUserTradeParty
/ram:SpecifiedLegalOrganization
/ram:PostalTradeAddress
/ram:LineTwo</t>
  </si>
  <si>
    <t xml:space="preserve">Adresse légale - Ligne 2</t>
  </si>
  <si>
    <t xml:space="preserve">/rsm:CrossIndustryInvoice
/rsm:SupplyChainTradeTransaction
/ram:ApplicableHeaderTradeAgreement
/ram:ProductEndUserTradeParty
/ram:SpecifiedLegalOrganization
/ram:PostalTradeAddress
/ram:LineThree</t>
  </si>
  <si>
    <t xml:space="preserve">Adresse légale - Ligne 3</t>
  </si>
  <si>
    <t xml:space="preserve">/rsm:CrossIndustryInvoice
/rsm:SupplyChainTradeTransaction
/ram:ApplicableHeaderTradeAgreement
/ram:ProductEndUserTradeParty
/ram:SpecifiedLegalOrganization
/ram:PostalTradeAddress
/ram:CityName</t>
  </si>
  <si>
    <t xml:space="preserve">Localité de l'adresse légale </t>
  </si>
  <si>
    <t xml:space="preserve">/rsm:CrossIndustryInvoice
/rsm:SupplyChainTradeTransaction
/ram:ApplicableHeaderTradeAgreement
/ram:ProductEndUserTradeParty
/ram:SpecifiedLegalOrganization
/ram:PostalTradeAddress
/ram:CountryID</t>
  </si>
  <si>
    <t xml:space="preserve">Code de pays de l'adresse légale</t>
  </si>
  <si>
    <t xml:space="preserve">/rsm:CrossIndustryInvoice
/rsm:SupplyChainTradeTransaction
/ram:ApplicableHeaderTradeAgreement
/ram:ProductEndUserTradeParty
/ram:SpecifiedLegalOrganization
/ram:PostalTradeAddress
/ram:CountrySubDivisionName</t>
  </si>
  <si>
    <t xml:space="preserve">Subdivision du pays de l'adresse</t>
  </si>
  <si>
    <t xml:space="preserve">PRODUCT END USER CONTACT</t>
  </si>
  <si>
    <t xml:space="preserve">/rsm:CrossIndustryInvoice
/rsm:SupplyChainTradeTransaction
/ram:ApplicableHeaderTradeAgreement
/ram:ProductEndUserTradeParty
/ram:DefinedTradeContact</t>
  </si>
  <si>
    <t xml:space="preserve">/rsm:CrossIndustryInvoice
/rsm:SupplyChainTradeTransaction
/ram:ApplicableHeaderTradeAgreement
/ram:ProductEndUserTradeParty
/ram:DefinedTradeContact
/ram:PersonName</t>
  </si>
  <si>
    <t xml:space="preserve">Point de contact de l'utilisateur final</t>
  </si>
  <si>
    <t xml:space="preserve">/rsm:CrossIndustryInvoice
/rsm:SupplyChainTradeTransaction
/ram:ApplicableHeaderTradeAgreement
/ram:ProductEndUserTradeParty
/ram:DefinedTradeContact
/ram:DepartmentName</t>
  </si>
  <si>
    <t xml:space="preserve">Contact Type Code</t>
  </si>
  <si>
    <t xml:space="preserve">/rsm:CrossIndustryInvoice
/rsm:SupplyChainTradeTransaction
/ram:ApplicableHeaderTradeAgreement
/ram:ProductEndUserTradeParty
/ram:DefinedTradeContact
/ram:TypeCode</t>
  </si>
  <si>
    <t xml:space="preserve">Type Code du contact de l'utilisateur final</t>
  </si>
  <si>
    <t xml:space="preserve">/rsm:CrossIndustryInvoice
/rsm:SupplyChainTradeTransaction
/ram:ApplicableHeaderTradeAgreement
/ram:ProductEndUserTradeParty
/ram:DefinedTradeContact
/ram:TelephoneUniversalCommunication</t>
  </si>
  <si>
    <t xml:space="preserve">/rsm:CrossIndustryInvoice
/rsm:SupplyChainTradeTransaction
/ram:ApplicableHeaderTradeAgreement
/ram:ProductEndUserTradeParty
/ram:DefinedTradeContact
/ram:TelephoneUniversalCommunication
/ram:CompleteNumber</t>
  </si>
  <si>
    <t xml:space="preserve">Numéro de téléphone du contact de l'utilisateur final</t>
  </si>
  <si>
    <t xml:space="preserve">/rsm:CrossIndustryInvoice
/rsm:SupplyChainTradeTransaction
/ram:ApplicableHeaderTradeAgreement
/ram:ProductEndUserTradeParty
/ram:DefinedTradeContact
/ram:FaxUniversalCommunication</t>
  </si>
  <si>
    <t xml:space="preserve">/rsm:CrossIndustryInvoice
/rsm:SupplyChainTradeTransaction
/ram:ApplicableHeaderTradeAgreement
/ram:ProductEndUserTradeParty
/ram:DefinedTradeContact
/ram:FaxUniversalCommunication
/ram:CompleteNumber</t>
  </si>
  <si>
    <t xml:space="preserve">Numéro de fax du contact de l'utilisateur final</t>
  </si>
  <si>
    <t xml:space="preserve">/rsm:CrossIndustryInvoice
/rsm:SupplyChainTradeTransaction
/ram:ApplicableHeaderTradeAgreement
/ram:ProductEndUserTradeParty
/ram:DefinedTradeContact
/ram:EmailURIUniversalCommunication</t>
  </si>
  <si>
    <t xml:space="preserve">/rsm:CrossIndustryInvoice
/rsm:SupplyChainTradeTransaction
/ram:ApplicableHeaderTradeAgreement
/ram:ProductEndUserTradeParty
/ram:DefinedTradeContact
/ram:EmailURIUniversalCommunication
/ram:URIID</t>
  </si>
  <si>
    <t xml:space="preserve">Adresse électronique du contact de l'utilisateur final</t>
  </si>
  <si>
    <t xml:space="preserve">PRODUCT END USER POSTAL ADDRESS</t>
  </si>
  <si>
    <t xml:space="preserve">/rsm:CrossIndustryInvoice
/rsm:SupplyChainTradeTransaction
/ram:ApplicableHeaderTradeAgreement
/ram:ProductEndUserTradeParty
/ram:PostalTradeAddress</t>
  </si>
  <si>
    <t xml:space="preserve">/rsm:CrossIndustryInvoice
/rsm:SupplyChainTradeTransaction
/ram:ApplicableHeaderTradeAgreement
/ram:ProductEndUserTradeParty
/ram:PostalTradeAddress
/ram:PostcodeCode</t>
  </si>
  <si>
    <t xml:space="preserve">Code postal de l'utilisateur final</t>
  </si>
  <si>
    <t xml:space="preserve">/rsm:CrossIndustryInvoice
/rsm:SupplyChainTradeTransaction
/ram:ApplicableHeaderTradeAgreement
/ram:ProductEndUserTradeParty
/ram:PostalTradeAddress
/ram:LineOne</t>
  </si>
  <si>
    <t xml:space="preserve">Adresse de l'utilisateur final - Ligne 1</t>
  </si>
  <si>
    <t xml:space="preserve">/rsm:CrossIndustryInvoice
/rsm:SupplyChainTradeTransaction
/ram:ApplicableHeaderTradeAgreement
/ram:ProductEndUserTradeParty
/ram:PostalTradeAddress
/ram:LineTwo</t>
  </si>
  <si>
    <t xml:space="preserve">Adresse de l'utilisateur final - Ligne 2</t>
  </si>
  <si>
    <t xml:space="preserve">/rsm:CrossIndustryInvoice
/rsm:SupplyChainTradeTransaction
/ram:ApplicableHeaderTradeAgreement
/ram:ProductEndUserTradeParty
/ram:PostalTradeAddress
/ram:LineThree</t>
  </si>
  <si>
    <t xml:space="preserve">Adresse de l'utilisateur final - Ligne 3</t>
  </si>
  <si>
    <t xml:space="preserve">/rsm:CrossIndustryInvoice
/rsm:SupplyChainTradeTransaction
/ram:ApplicableHeaderTradeAgreement
/ram:ProductEndUserTradeParty
/ram:PostalTradeAddress
/ram:CityName</t>
  </si>
  <si>
    <t xml:space="preserve">Localité de l'utilisateur final</t>
  </si>
  <si>
    <t xml:space="preserve">/rsm:CrossIndustryInvoice
/rsm:SupplyChainTradeTransaction
/ram:ApplicableHeaderTradeAgreement
/ram:ProductEndUserTradeParty
/ram:PostalTradeAddress
/ram:CountryID</t>
  </si>
  <si>
    <t xml:space="preserve">Code de pays de l'utilisateur final</t>
  </si>
  <si>
    <t xml:space="preserve">/rsm:CrossIndustryInvoice
/rsm:SupplyChainTradeTransaction
/ram:ApplicableHeaderTradeAgreement
/ram:ProductEndUserTradeParty
/ram:PostalTradeAddress
/ram:CountrySubDivisionName</t>
  </si>
  <si>
    <t xml:space="preserve">Subdivision du pays de l'utilisateur final</t>
  </si>
  <si>
    <t xml:space="preserve">PRODUCT END USER ELECTRONIC ADDRESS</t>
  </si>
  <si>
    <t xml:space="preserve">/rsm:CrossIndustryInvoice
/rsm:SupplyChainTradeTransaction
/ram:ApplicableHeaderTradeAgreement
/ram:ProductEndUserTradeParty
/ram:URIUniversalCommunication</t>
  </si>
  <si>
    <t xml:space="preserve">/rsm:CrossIndustryInvoice
/rsm:SupplyChainTradeTransaction
/ram:ApplicableHeaderTradeAgreement
/ram:ProductEndUserTradeParty
/ram:URIUniversalCommunication
/ram:URIID</t>
  </si>
  <si>
    <t xml:space="preserve">/rsm:CrossIndustryInvoice
/rsm:SupplyChainTradeTransaction
/ram:ApplicableHeaderTradeAgreement
/ram:ProductEndUserTradeParty
/ram:URIUniversalCommunication
/ram:URIID
/@schemeID</t>
  </si>
  <si>
    <t xml:space="preserve">PRODUCT END USER TAX REGISTRATION ID</t>
  </si>
  <si>
    <t xml:space="preserve">/rsm:CrossIndustryInvoice
/rsm:SupplyChainTradeTransaction
/ram:ApplicableHeaderTradeAgreement
/ram:ProductEndUserTradeParty
/ram:SpecifiedTaxRegistration</t>
  </si>
  <si>
    <t xml:space="preserve">/rsm:CrossIndustryInvoice
/rsm:SupplyChainTradeTransaction
/ram:ApplicableHeaderTradeAgreement
/ram:ProductEndUserTradeParty
/ram:SpecifiedTaxRegistration
/ram:ID</t>
  </si>
  <si>
    <t xml:space="preserve">Identifiant à la TVA de l'utilisateur final</t>
  </si>
  <si>
    <t xml:space="preserve">/rsm:CrossIndustryInvoice
/rsm:SupplyChainTradeTransaction
/ram:ApplicableHeaderTradeAgreement
/ram:ProductEndUserTradeParty
/ram:SpecifiedTaxRegistration
/ram:ID
/@schemeID</t>
  </si>
  <si>
    <t xml:space="preserve">APPLICABLE TRADE DELIVERY TERMS</t>
  </si>
  <si>
    <t xml:space="preserve">/rsm:CrossIndustryInvoice
/rsm:SupplyChainTradeTransaction
/ram:ApplicableHeaderTradeAgreement
/ram:ApplicableTradeDeliveryTerms</t>
  </si>
  <si>
    <t xml:space="preserve">Card 0..1</t>
  </si>
  <si>
    <t xml:space="preserve">DeliveryTypeCode</t>
  </si>
  <si>
    <t xml:space="preserve">/rsm:CrossIndustryInvoice
/rsm:SupplyChainTradeTransaction
/ram:ApplicableHeaderTradeAgreement
/ram:ApplicableTradeDeliveryTerms
/ram:DeliveryTypeCode</t>
  </si>
  <si>
    <t xml:space="preserve">(SALES ORDER REFERENCE)</t>
  </si>
  <si>
    <t xml:space="preserve">/rsm:CrossIndustryInvoice
/rsm:SupplyChainTradeTransaction
/ram:ApplicableHeaderTradeAgreement
/ram:SellerOrderReferencedDocument</t>
  </si>
  <si>
    <t xml:space="preserve">(IDENTIFIANT D'UN BON DE COMMANDE DE VENTE)</t>
  </si>
  <si>
    <t xml:space="preserve">/rsm:CrossIndustryInvoice
/rsm:SupplyChainTradeTransaction
/ram:ApplicableHeaderTradeAgreement
/ram:SellerOrderReferencedDocument
/ram:IssuerAssignedID</t>
  </si>
  <si>
    <t xml:space="preserve">/rsm:CrossIndustryInvoice
/rsm:SupplyChainTradeTransaction
/ram:ApplicableHeaderTradeAgreement
/ram:SellerOrderReferencedDocument
/ram:FormattedIssueDateTime</t>
  </si>
  <si>
    <t xml:space="preserve">Date de la commande de vente</t>
  </si>
  <si>
    <t xml:space="preserve">/rsm:CrossIndustryInvoice
/rsm:SupplyChainTradeTransaction
/ram:ApplicableHeaderTradeAgreement
/ram:SellerOrderReferencedDocument
/ram:FormattedIssueDateTime
/qdt:DateTimeString</t>
  </si>
  <si>
    <t xml:space="preserve">/rsm:CrossIndustryInvoice
/rsm:SupplyChainTradeTransaction
/ram:ApplicableHeaderTradeAgreement
/ram:SellerOrderReferencedDocument
/ram:FormattedIssueDateTime
/qdt:DateTimeString
/@format</t>
  </si>
  <si>
    <t xml:space="preserve">(PURCHASE ORDER REFERENCE)</t>
  </si>
  <si>
    <t xml:space="preserve">/rsm:CrossIndustryInvoice
/rsm:SupplyChainTradeTransaction
/ram:ApplicableHeaderTradeAgreement
/ram:BuyerOrderReferencedDocument</t>
  </si>
  <si>
    <t xml:space="preserve">(IDENTIFIANT DE BON DE COMMANDE)</t>
  </si>
  <si>
    <t xml:space="preserve">/rsm:CrossIndustryInvoice
/rsm:SupplyChainTradeTransaction
/ram:ApplicableHeaderTradeAgreement
/ram:BuyerOrderReferencedDocument
/ram:IssuerAssignedID</t>
  </si>
  <si>
    <t xml:space="preserve">/rsm:CrossIndustryInvoice
/rsm:SupplyChainTradeTransaction
/ram:ApplicableHeaderTradeAgreement
/ram:BuyerOrderReferencedDocument
/ram:FormattedIssueDateTime</t>
  </si>
  <si>
    <t xml:space="preserve">/rsm:CrossIndustryInvoice
/rsm:SupplyChainTradeTransaction
/ram:ApplicableHeaderTradeAgreement
/ram:BuyerOrderReferencedDocument
/ram:FormattedIssueDateTime
/qdt:DateTimeString</t>
  </si>
  <si>
    <t xml:space="preserve">/rsm:CrossIndustryInvoice
/rsm:SupplyChainTradeTransaction
/ram:ApplicableHeaderTradeAgreement
/ram:BuyerOrderReferencedDocument
/ram:FormattedIssueDateTime
/qdt:DateTimeString
/@format</t>
  </si>
  <si>
    <t xml:space="preserve">(QUOTATION REFERENCE)</t>
  </si>
  <si>
    <t xml:space="preserve">/rsm:CrossIndustryInvoice
/rsm:SupplyChainTradeTransaction
/ram:ApplicableHeaderTradeAgreement
/ram:QuotationReferencedDocument</t>
  </si>
  <si>
    <t xml:space="preserve">(IDENTIFIANT DU DEVIS)</t>
  </si>
  <si>
    <t xml:space="preserve">Quotation reference</t>
  </si>
  <si>
    <t xml:space="preserve">An identifier of a referenced quotation.</t>
  </si>
  <si>
    <t xml:space="preserve">/rsm:CrossIndustryInvoice
/rsm:SupplyChainTradeTransaction
/ram:ApplicableHeaderTradeAgreement
/ram:QuotationReferencedDocument
/ram:IssuerAssignedID</t>
  </si>
  <si>
    <t xml:space="preserve">/rsm:CrossIndustryInvoice
/rsm:SupplyChainTradeTransaction
/ram:ApplicableHeaderTradeAgreement
/ram:QuotationReferencedDocument
/ram:FormattedIssueDateTime</t>
  </si>
  <si>
    <t xml:space="preserve">Date du Devis</t>
  </si>
  <si>
    <t xml:space="preserve">/rsm:CrossIndustryInvoice
/rsm:SupplyChainTradeTransaction
/ram:ApplicableHeaderTradeAgreement
/ram:QuotationReferencedDocument
/ram:FormattedIssueDateTime
/qdt:DateTimeString</t>
  </si>
  <si>
    <t xml:space="preserve">Date duu Devis, valeur</t>
  </si>
  <si>
    <t xml:space="preserve">"UNTDID 2379 : 
Value = 102 :CCYYMMDD
Value = 203 :CCYYMMDDHHMM"</t>
  </si>
  <si>
    <t xml:space="preserve">/rsm:CrossIndustryInvoice
/rsm:SupplyChainTradeTransaction
/ram:ApplicableHeaderTradeAgreement
/ram:QuotationReferencedDocument
/ram:FormattedIssueDateTime
/qdt:DateTimeString
/@format</t>
  </si>
  <si>
    <t xml:space="preserve">(CONTRACT REFERENCE)</t>
  </si>
  <si>
    <t xml:space="preserve">/rsm:CrossIndustryInvoice
/rsm:SupplyChainTradeTransaction
/ram:ApplicableHeaderTradeAgreement
/ram:ContractReferencedDocument</t>
  </si>
  <si>
    <t xml:space="preserve">(IDENTIFIANT DE CONTRAT)</t>
  </si>
  <si>
    <t xml:space="preserve">/rsm:CrossIndustryInvoice
/rsm:SupplyChainTradeTransaction
/ram:ApplicableHeaderTradeAgreement
/ram:ContractReferencedDocument
/ram:IssuerAssignedID</t>
  </si>
  <si>
    <t xml:space="preserve">NEW ? (needed in FR for B2G)</t>
  </si>
  <si>
    <t xml:space="preserve">Contract Code Type</t>
  </si>
  <si>
    <t xml:space="preserve">Type of contract</t>
  </si>
  <si>
    <t xml:space="preserve">Codelist UNCL 1153</t>
  </si>
  <si>
    <t xml:space="preserve">CHORUSPRO : To qualify a Contract (CT) or a "Marché"(BC)</t>
  </si>
  <si>
    <t xml:space="preserve">/rsm:CrossIndustryInvoice
/rsm:SupplyChainTradeTransaction
/ram:ApplicableHeaderTradeAgreement
/ram:ContractReferencedDocument
/ram:ReferenceTypeCode</t>
  </si>
  <si>
    <t xml:space="preserve">Code de type de Contrat</t>
  </si>
  <si>
    <t xml:space="preserve">Qualifie le type de Contrat</t>
  </si>
  <si>
    <t xml:space="preserve">CHORUSPRO : pour qualifier un Contrat (CT) ou un "Marché"(BC)</t>
  </si>
  <si>
    <t xml:space="preserve">/rsm:CrossIndustryInvoice
/rsm:SupplyChainTradeTransaction
/ram:ApplicableHeaderTradeAgreement
/ram:ContractReferencedDocument
/ram:FormattedIssueDateTime</t>
  </si>
  <si>
    <t xml:space="preserve">/rsm:CrossIndustryInvoice
/rsm:SupplyChainTradeTransaction
/ram:ApplicableHeaderTradeAgreement
/ram:ContractReferencedDocument
/ram:FormattedIssueDateTime
/qdt:DateTimeString</t>
  </si>
  <si>
    <t xml:space="preserve">/rsm:CrossIndustryInvoice
/rsm:SupplyChainTradeTransaction
/ram:ApplicableHeaderTradeAgreement
/ram:ContractReferencedDocument
/ram:FormattedIssueDateTime
/qdt:DateTimeString
/@format</t>
  </si>
  <si>
    <t xml:space="preserve">/rsm:CrossIndustryInvoice
/rsm:SupplyChainTradeTransaction
/ram:ApplicableHeaderTradeAgreement
/ram:AdditionalReferencedDocument</t>
  </si>
  <si>
    <t xml:space="preserve">/rsm:CrossIndustryInvoice/rsm:SupplyChainTradeTransaction/ram:ApplicableHeaderTradeAgreement/ram:AdditionalReferencedDocument</t>
  </si>
  <si>
    <t xml:space="preserve">CHORUS PRO : Si le groupe "DOCUMENTS JUSTIFICATIFS ADDITIONNELS" est renseignée, l’une des deux balises suivantes est obligatoirement renseignée : Contenu (BT-125) ou Identifiant unique (URI) ( BT-124) </t>
  </si>
  <si>
    <t xml:space="preserve">BR-52: Each Additional supporting document (BG-24) shall contain a Supporting document reference (BT-122).</t>
  </si>
  <si>
    <t xml:space="preserve">/rsm:CrossIndustryInvoice
/rsm:SupplyChainTradeTransaction
/ram:ApplicableHeaderTradeAgreement
/ram:AdditionalReferencedDocument
/ram:IssuerAssignedID</t>
  </si>
  <si>
    <t xml:space="preserve">/rsm:CrossIndustryInvoice/rsm:SupplyChainTradeTransaction/ram:ApplicableHeaderTradeAgreement/ram:AdditionalReferencedDocument/ram:IssuerAssignedID</t>
  </si>
  <si>
    <t xml:space="preserve">Use for "ADDITIONAL SUPPORTING DOCUMENTS" with TypeCode "916"</t>
  </si>
  <si>
    <t xml:space="preserve">BR-52 : Chaque Document justificatif additionnel (BG-24) doit comporter une Référence de document justificatif (BT-122).</t>
  </si>
  <si>
    <t xml:space="preserve">A means of locating the resource including its primary access mechanism, e.g. http:// or ftp://.
External document location shall be used if the Buyer requires additional information to support the Invoice.
External documents do not form part of the invoice. Risks can be involved when accessing external documents.</t>
  </si>
  <si>
    <t xml:space="preserve">/rsm:CrossIndustryInvoice
/rsm:SupplyChainTradeTransaction
/ram:ApplicableHeaderTradeAgreement
/ram:AdditionalReferencedDocument
/ram:URIID</t>
  </si>
  <si>
    <t xml:space="preserve">/rsm:CrossIndustryInvoice/rsm:SupplyChainTradeTransaction/ram:ApplicableHeaderTradeAgreement/ram:AdditionalReferencedDocument/ram:URIID</t>
  </si>
  <si>
    <t xml:space="preserve">Use for "ADDITIONAL SUPPORTING DOCUMENTS" with TypeCode Value = 916</t>
  </si>
  <si>
    <t xml:space="preserve">For this business term, same Xpath for BT-17, BT-18, and BT-122. For BT-18, Value = 916</t>
  </si>
  <si>
    <t xml:space="preserve">/rsm:CrossIndustryInvoice
/rsm:SupplyChainTradeTransaction
/ram:ApplicableHeaderTradeAgreement
/ram:AdditionalReferencedDocument
/ram:TypeCode</t>
  </si>
  <si>
    <t xml:space="preserve">/rsm:CrossIndustryInvoice/rsm:SupplyChainTradeTransaction/ram:ApplicableHeaderTradeAgreement/ram:AdditionalReferencedDocument/ram:TypeCode</t>
  </si>
  <si>
    <t xml:space="preserve">Valeur = 916</t>
  </si>
  <si>
    <t xml:space="preserve">Utiliser DOCUMENTS ADDITIONNELS avec le typeCode = 916</t>
  </si>
  <si>
    <t xml:space="preserve">/rsm:CrossIndustryInvoice
/rsm:SupplyChainTradeTransaction
/ram:ApplicableHeaderTradeAgreement
/ram:AdditionalReferencedDocument
/ram:Name</t>
  </si>
  <si>
    <t xml:space="preserve">/rsm:CrossIndustryInvoice/rsm:SupplyChainTradeTransaction/ram:ApplicableHeaderTradeAgreement/ram:AdditionalReferencedDocument/ram:Name</t>
  </si>
  <si>
    <t xml:space="preserve">CHORUS PRO : Chorus Pro n'autorise que deux types de PJ : pièces-jointe principale et pièce-jointe complémentaire.
Dans le cas d'un PDF/A-3, seul le type pièce-jointe complémentaire est autorisé. </t>
  </si>
  <si>
    <t xml:space="preserve">CHORUS PRO: The attachment must be contained in a ZIP archive, the maximum weight of the attachment is 100 MB.</t>
  </si>
  <si>
    <t xml:space="preserve">Binary object</t>
  </si>
  <si>
    <t xml:space="preserve">/rsm:CrossIndustryInvoice
/rsm:SupplyChainTradeTransaction
/ram:ApplicableHeaderTradeAgreement
/ram:AdditionalReferencedDocument
/ram:AttachmentBinaryObject</t>
  </si>
  <si>
    <t xml:space="preserve">/rsm:CrossIndustryInvoice/rsm:SupplyChainTradeTransaction/ram:ApplicableHeaderTradeAgreement/ram:AdditionalReferencedDocument/ram:AttachmentBinaryObject</t>
  </si>
  <si>
    <t xml:space="preserve">Allowed mime codes: 
- application/pdf
- image/png
- image/jpeg
- text/csv
- application/vnd.openxmlformats
- officedocument.spreadsheetml.sheet
- application/vnd.oasis.opendocument. Spreadsheet</t>
  </si>
  <si>
    <t xml:space="preserve">/rsm:CrossIndustryInvoice
/rsm:SupplyChainTradeTransaction
/ram:ApplicableHeaderTradeAgreement
/ram:AdditionalReferencedDocument
/ram:AttachmentBinaryObject
/@mimeCode</t>
  </si>
  <si>
    <t xml:space="preserve">/rsm:CrossIndustryInvoice/rsm:SupplyChainTradeTransaction/ram:ApplicableHeaderTradeAgreement/ram:AdditionalReferencedDocument/ram:AttachmentBinaryObject/@mimeCode</t>
  </si>
  <si>
    <t xml:space="preserve">/rsm:CrossIndustryInvoice
/rsm:SupplyChainTradeTransaction
/ram:ApplicableHeaderTradeAgreement
/ram:AdditionalReferencedDocument
/ram:AttachmentBinaryObject
/@filename</t>
  </si>
  <si>
    <t xml:space="preserve">/rsm:CrossIndustryInvoice/rsm:SupplyChainTradeTransaction/ram:ApplicableHeaderTradeAgreement/ram:AdditionalReferencedDocument/ram:AttachmentBinaryObject/@filename</t>
  </si>
  <si>
    <t xml:space="preserve">/rsm:CrossIndustryInvoice
/rsm:SupplyChainTradeTransaction
/ram:ApplicableHeaderTradeAgreement
/ram:AdditionalReferencedDocument
/ram:FormattedIssueDateTime</t>
  </si>
  <si>
    <t xml:space="preserve">/rsm:CrossIndustryInvoice/rsm:SupplyChainTradeTransaction/ram:ApplicableHeaderTradeAgreement/ram:AdditionalReferencedDocument/ram:FormattedIssueDateTime</t>
  </si>
  <si>
    <t xml:space="preserve">/rsm:CrossIndustryInvoice
/rsm:SupplyChainTradeTransaction
/ram:ApplicableHeaderTradeAgreement
/ram:AdditionalReferencedDocument
/ram:FormattedIssueDateTime
/qdt:DateTimeString</t>
  </si>
  <si>
    <t xml:space="preserve">/rsm:CrossIndustryInvoice/rsm:SupplyChainTradeTransaction/ram:ApplicableHeaderTradeAgreement/ram:AdditionalReferencedDocument/ram:FormattedIssueDateTime/qdt:DateTimeString</t>
  </si>
  <si>
    <t xml:space="preserve">/rsm:CrossIndustryInvoice
/rsm:SupplyChainTradeTransaction
/ram:ApplicableHeaderTradeAgreement
/ram:AdditionalReferencedDocument
/ram:FormattedIssueDateTime
/qdt:DateTimeString
/@format</t>
  </si>
  <si>
    <t xml:space="preserve">/rsm:CrossIndustryInvoice/rsm:SupplyChainTradeTransaction/ram:ApplicableHeaderTradeAgreement/ram:AdditionalReferencedDocument/ram:FormattedIssueDateTime/qdt:DateTimeString/@format</t>
  </si>
  <si>
    <t xml:space="preserve">(TENDER OR LOT REFERENCE)</t>
  </si>
  <si>
    <t xml:space="preserve">Use maximum 1 occurrence of Addtionnal Documents block for Tender lor lot reference with Value 50 on BT-17-0</t>
  </si>
  <si>
    <t xml:space="preserve">(IDENTIFIANT D'APPEL D'OFFRES OU DE LOT)</t>
  </si>
  <si>
    <t xml:space="preserve">Utiliser une occurrence maximum du bloc Documents additionnels pour le champs Identifiant d'appel d'offres ou de lot, avec valeur = 50 sur BT-17-0</t>
  </si>
  <si>
    <t xml:space="preserve">Use for "Tender or lot reference" with TypeCode "50"</t>
  </si>
  <si>
    <t xml:space="preserve">Utiliser DOCUMENTS ADDITIONNELS avec le typeCode = 50</t>
  </si>
  <si>
    <t xml:space="preserve">Typecode for Tender or Lot reference</t>
  </si>
  <si>
    <t xml:space="preserve">Use for "Tender or lot reference" with TypeCode value = 50</t>
  </si>
  <si>
    <t xml:space="preserve">For this business term, same Xpath for BT-17, BT-18, and BT-122. For BT-18, Value = 50</t>
  </si>
  <si>
    <t xml:space="preserve">Qualifiant pour l'appel d'offres</t>
  </si>
  <si>
    <t xml:space="preserve">Pour mettre en œuvre ce terme métier (BT-17, BT-18 et BT-122, avec le même Xpath). Valeur = 50</t>
  </si>
  <si>
    <t xml:space="preserve">(INVOICED OBJECT IDENTIFIER)</t>
  </si>
  <si>
    <t xml:space="preserve">Use maximum 1 ooccurrence of Addtionnal Documents block for Invoiced Object with Value 130 on BT-18-0</t>
  </si>
  <si>
    <t xml:space="preserve">(IDENTIFIANT D'OBJET FACTURÉ)</t>
  </si>
  <si>
    <t xml:space="preserve">Utiliser une occurrence maximum du bloc Documents additionnels pour le champs Identifiant d'Objet Facturé ou de lot, avec valeur = 130 sur BT-18-0</t>
  </si>
  <si>
    <t xml:space="preserve">An identifier for an object on which the invoice is based, given by the Seller.
The identification scheme identifier of the Invoiced object identifier.</t>
  </si>
  <si>
    <t xml:space="preserve">It may be a subscription number, telephone number, meter point, vehicle, person etc., as applicable.
If it may be not clear for the receiver what scheme is used for the identifier, a conditional scheme identifier should be used that shall be chosen from the UNTDID 1153 code list [6] entries.</t>
  </si>
  <si>
    <t xml:space="preserve">Use for "Invoiced object identifier" with TypeCode "130" and ReferenceTypeCode</t>
  </si>
  <si>
    <t xml:space="preserve">Utiliser DOCUMENTS ADDITIONNELS avec le typeCode = 130</t>
  </si>
  <si>
    <t xml:space="preserve">Use for "Invoiced object identifier" with TypeCode Value =  130</t>
  </si>
  <si>
    <t xml:space="preserve">For this business term, same Xpath for BT-17, BT-18, and BT-122. For BT-18, Value = 130</t>
  </si>
  <si>
    <t xml:space="preserve">/rsm:CrossIndustryInvoice
/rsm:SupplyChainTradeTransaction
/ram:ApplicableHeaderTradeAgreement
/ram:AdditionalReferencedDocument
/ram:ReferenceTypeCode</t>
  </si>
  <si>
    <t xml:space="preserve">/rsm:CrossIndustryInvoice/rsm:SupplyChainTradeTransaction/ram:ApplicableHeaderTradeAgreement/ram:AdditionalReferencedDocument/ram:ReferenceTypeCode</t>
  </si>
  <si>
    <t xml:space="preserve">BUYER AGENT</t>
  </si>
  <si>
    <t xml:space="preserve">A group of business terms providing information about the Buyer Agent</t>
  </si>
  <si>
    <t xml:space="preserve">/rsm:CrossIndustryInvoice
/rsm:SupplyChainTradeTransaction
/ram:ApplicableHeaderTradeAgreement
/ram:BuyerAgentTradeParty</t>
  </si>
  <si>
    <t xml:space="preserve">AGENT DE L'ACHETEUR</t>
  </si>
  <si>
    <t xml:space="preserve">Groupe de termes métiers fournissant des informations sur l'Agent de l'Acheteur (cemui quui passe commande et / ou réceptionne / traite la factyre pour son compte)</t>
  </si>
  <si>
    <t xml:space="preserve">/rsm:CrossIndustryInvoice
/rsm:SupplyChainTradeTransaction
/ram:ApplicableHeaderTradeAgreement
/ram:BuyerAgentTradeParty
/ram:ID</t>
  </si>
  <si>
    <t xml:space="preserve">Identifiant de l'Agent de l'Acheteur</t>
  </si>
  <si>
    <t xml:space="preserve">/rsm:CrossIndustryInvoice
/rsm:SupplyChainTradeTransaction
/ram:ApplicableHeaderTradeAgreement
/ram:BuyerAgentTradeParty
/ram:GlobalID</t>
  </si>
  <si>
    <t xml:space="preserve">Identifiant global l'Agent de l'Acheteur</t>
  </si>
  <si>
    <t xml:space="preserve">/rsm:CrossIndustryInvoice
/rsm:SupplyChainTradeTransaction
/ram:ApplicableHeaderTradeAgreement
/ram:BuyerAgentTradeParty
/ram:GlobalID
/@schemeID</t>
  </si>
  <si>
    <t xml:space="preserve">BUYER AGENT name</t>
  </si>
  <si>
    <t xml:space="preserve">The full name of the BUYER AGENT</t>
  </si>
  <si>
    <t xml:space="preserve">/rsm:CrossIndustryInvoice
/rsm:SupplyChainTradeTransaction
/ram:ApplicableHeaderTradeAgreement
/ram:BuyerAgentTradeParty
/ram:Name</t>
  </si>
  <si>
    <t xml:space="preserve">Nom l'Agent de l'Acheteur</t>
  </si>
  <si>
    <t xml:space="preserve">BUYER AGENT LEGAL ORGANIZATION</t>
  </si>
  <si>
    <t xml:space="preserve">/rsm:CrossIndustryInvoice
/rsm:SupplyChainTradeTransaction
/ram:ApplicableHeaderTradeAgreement
/ram:BuyerAgentTradeParty
/ram:SpecifiedLegalOrganization</t>
  </si>
  <si>
    <t xml:space="preserve">/rsm:CrossIndustryInvoice
/rsm:SupplyChainTradeTransaction
/ram:ApplicableHeaderTradeAgreement
/ram:BuyerAgentTradeParty
/ram:SpecifiedLegalOrganization
/ram:ID</t>
  </si>
  <si>
    <t xml:space="preserve">Scheme identifier for BUYER Agentlegal identifier</t>
  </si>
  <si>
    <t xml:space="preserve">/rsm:CrossIndustryInvoice
/rsm:SupplyChainTradeTransaction
/ram:ApplicableHeaderTradeAgreement
/ram:BuyerAgentTradeParty
/ram:SpecifiedLegalOrganization
/ram:ID
/@schemeID</t>
  </si>
  <si>
    <t xml:space="preserve">/rsm:CrossIndustryInvoice
/rsm:SupplyChainTradeTransaction
/ram:ApplicableHeaderTradeAgreement
/ram:BuyerAgentTradeParty
/ram:SpecifiedLegalOrganization
/ram:TradingBusinessName</t>
  </si>
  <si>
    <t xml:space="preserve">BUYER AGENT  LEGAL POSTAL ADDRESS</t>
  </si>
  <si>
    <t xml:space="preserve">/rsm:CrossIndustryInvoice
/rsm:SupplyChainTradeTransaction
/ram:ApplicableHeaderTradeAgreement
/ram:BuyerAgentTradeParty
/ram:SpecifiedLegalOrganization
/ram:PostalTradeAddress</t>
  </si>
  <si>
    <t xml:space="preserve">/rsm:CrossIndustryInvoice
/rsm:SupplyChainTradeTransaction
/ram:ApplicableHeaderTradeAgreement
/ram:BuyerAgentTradeParty
/ram:SpecifiedLegalOrganization
/ram:PostalTradeAddress
/ram:PostcodeCode</t>
  </si>
  <si>
    <t xml:space="preserve">/rsm:CrossIndustryInvoice
/rsm:SupplyChainTradeTransaction
/ram:ApplicableHeaderTradeAgreement
/ram:BuyerAgentTradeParty
/ram:SpecifiedLegalOrganization
/ram:PostalTradeAddress
/ram:LineOne</t>
  </si>
  <si>
    <t xml:space="preserve">/rsm:CrossIndustryInvoice
/rsm:SupplyChainTradeTransaction
/ram:ApplicableHeaderTradeAgreement
/ram:BuyerAgentTradeParty
/ram:SpecifiedLegalOrganization
/ram:PostalTradeAddress
/ram:LineTwo</t>
  </si>
  <si>
    <t xml:space="preserve">/rsm:CrossIndustryInvoice
/rsm:SupplyChainTradeTransaction
/ram:ApplicableHeaderTradeAgreement
/ram:BuyerAgentTradeParty
/ram:SpecifiedLegalOrganization
/ram:PostalTradeAddress
/ram:LineThree</t>
  </si>
  <si>
    <t xml:space="preserve">/rsm:CrossIndustryInvoice
/rsm:SupplyChainTradeTransaction
/ram:ApplicableHeaderTradeAgreement
/ram:BuyerAgentTradeParty
/ram:SpecifiedLegalOrganization
/ram:PostalTradeAddress
/ram:CityName</t>
  </si>
  <si>
    <t xml:space="preserve">Localité de l'adresse légale</t>
  </si>
  <si>
    <t xml:space="preserve">/rsm:CrossIndustryInvoice
/rsm:SupplyChainTradeTransaction
/ram:ApplicableHeaderTradeAgreement
/ram:BuyerAgentTradeParty
/ram:SpecifiedLegalOrganization
/ram:PostalTradeAddress
/ram:CountryID</t>
  </si>
  <si>
    <t xml:space="preserve">/rsm:CrossIndustryInvoice
/rsm:SupplyChainTradeTransaction
/ram:ApplicableHeaderTradeAgreement
/ram:BuyerAgentTradeParty
/ram:SpecifiedLegalOrganization
/ram:PostalTradeAddress
/ram:CountrySubDivisionName</t>
  </si>
  <si>
    <t xml:space="preserve">Subdivision du pays de l'adresse légale</t>
  </si>
  <si>
    <t xml:space="preserve">BUYER AGENT CONTACT</t>
  </si>
  <si>
    <t xml:space="preserve">/rsm:CrossIndustryInvoice
/rsm:SupplyChainTradeTransaction
/ram:ApplicableHeaderTradeAgreement
/ram:BuyerAgentTradeParty
/ram:DefinedTradeContact</t>
  </si>
  <si>
    <t xml:space="preserve">Coordonnées de l'Agent de l'Acheteur</t>
  </si>
  <si>
    <t xml:space="preserve">/rsm:CrossIndustryInvoice
/rsm:SupplyChainTradeTransaction
/ram:ApplicableHeaderTradeAgreement
/ram:BuyerAgentTradeParty
/ram:DefinedTradeContact
/ram:PersonName</t>
  </si>
  <si>
    <t xml:space="preserve">/rsm:CrossIndustryInvoice
/rsm:SupplyChainTradeTransaction
/ram:ApplicableHeaderTradeAgreement
/ram:BuyerAgentTradeParty
/ram:DefinedTradeContact
/ram:DepartmentName</t>
  </si>
  <si>
    <t xml:space="preserve">CONTACT - Type</t>
  </si>
  <si>
    <t xml:space="preserve">/rsm:CrossIndustryInvoice
/rsm:SupplyChainTradeTransaction
/ram:ApplicableHeaderTradeAgreement
/ram:BuyerAgentTradeParty
/ram:DefinedTradeContact
/ram:TypeCode</t>
  </si>
  <si>
    <t xml:space="preserve">Type de Point de contact</t>
  </si>
  <si>
    <t xml:space="preserve">/rsm:CrossIndustryInvoice
/rsm:SupplyChainTradeTransaction
/ram:ApplicableHeaderTradeAgreement
/ram:BuyerAgentTradeParty
/ram:DefinedTradeContact
/ram:TelephoneUniversalCommunication</t>
  </si>
  <si>
    <t xml:space="preserve">/rsm:CrossIndustryInvoice
/rsm:SupplyChainTradeTransaction
/ram:ApplicableHeaderTradeAgreement
/ram:BuyerAgentTradeParty
/ram:DefinedTradeContact
/ram:TelephoneUniversalCommunication
/ram:CompleteNumber</t>
  </si>
  <si>
    <t xml:space="preserve">/rsm:CrossIndustryInvoice
/rsm:SupplyChainTradeTransaction
/ram:ApplicableHeaderTradeAgreement
/ram:BuyerAgentTradeParty
/ram:DefinedTradeContact
/ram:FaxUniversalCommunication</t>
  </si>
  <si>
    <t xml:space="preserve">/rsm:CrossIndustryInvoice
/rsm:SupplyChainTradeTransaction
/ram:ApplicableHeaderTradeAgreement
/ram:BuyerAgentTradeParty
/ram:DefinedTradeContact
/ram:FaxUniversalCommunication
/ram:CompleteNumber</t>
  </si>
  <si>
    <t xml:space="preserve">/rsm:CrossIndustryInvoice
/rsm:SupplyChainTradeTransaction
/ram:ApplicableHeaderTradeAgreement
/ram:BuyerAgentTradeParty
/ram:DefinedTradeContact
/ram:EmailURIUniversalCommunication</t>
  </si>
  <si>
    <t xml:space="preserve">/rsm:CrossIndustryInvoice
/rsm:SupplyChainTradeTransaction
/ram:ApplicableHeaderTradeAgreement
/ram:BuyerAgentTradeParty
/ram:DefinedTradeContact
/ram:EmailURIUniversalCommunication
/ram:URIID</t>
  </si>
  <si>
    <t xml:space="preserve">BUYER AGENT POSTAL ADDRESS</t>
  </si>
  <si>
    <t xml:space="preserve">/rsm:CrossIndustryInvoice
/rsm:SupplyChainTradeTransaction
/ram:ApplicableHeaderTradeAgreement
/ram:BuyerAgentTradeParty
/ram:PostalTradeAddress</t>
  </si>
  <si>
    <t xml:space="preserve">ADRESSE POSTALE DE L'AGENT DE L'ACHETEUR</t>
  </si>
  <si>
    <t xml:space="preserve">Buyer Agent post code</t>
  </si>
  <si>
    <t xml:space="preserve">/rsm:CrossIndustryInvoice
/rsm:SupplyChainTradeTransaction
/ram:ApplicableHeaderTradeAgreement
/ram:BuyerAgentTradeParty
/ram:PostalTradeAddress
/ram:PostcodeCode</t>
  </si>
  <si>
    <t xml:space="preserve">Code postal de l'Agent de l'Acheteur</t>
  </si>
  <si>
    <t xml:space="preserve">Buyer Agent address line 1</t>
  </si>
  <si>
    <t xml:space="preserve">/rsm:CrossIndustryInvoice
/rsm:SupplyChainTradeTransaction
/ram:ApplicableHeaderTradeAgreement
/ram:BuyerAgentTradeParty
/ram:PostalTradeAddress
/ram:LineOne</t>
  </si>
  <si>
    <t xml:space="preserve">Adresse de l'Agent de l'Acheteur - Ligne 1</t>
  </si>
  <si>
    <t xml:space="preserve">Buyer Agent address line 2</t>
  </si>
  <si>
    <t xml:space="preserve">/rsm:CrossIndustryInvoice
/rsm:SupplyChainTradeTransaction
/ram:ApplicableHeaderTradeAgreement
/ram:BuyerAgentTradeParty
/ram:PostalTradeAddress
/ram:LineTwo</t>
  </si>
  <si>
    <t xml:space="preserve">Adresse de l'Agent de l'Acheteur - Ligne 2</t>
  </si>
  <si>
    <t xml:space="preserve">Buyer Agent address line 3</t>
  </si>
  <si>
    <t xml:space="preserve">/rsm:CrossIndustryInvoice
/rsm:SupplyChainTradeTransaction
/ram:ApplicableHeaderTradeAgreement
/ram:BuyerAgentTradeParty
/ram:PostalTradeAddress
/ram:LineThree</t>
  </si>
  <si>
    <t xml:space="preserve">Adresse de l'Agent de l'Acheteur - Ligne 3</t>
  </si>
  <si>
    <t xml:space="preserve">Buyer Agent city</t>
  </si>
  <si>
    <t xml:space="preserve">/rsm:CrossIndustryInvoice
/rsm:SupplyChainTradeTransaction
/ram:ApplicableHeaderTradeAgreement
/ram:BuyerAgentTradeParty
/ram:PostalTradeAddress
/ram:CityName</t>
  </si>
  <si>
    <t xml:space="preserve">Localité de l'Agent de l'Acheteur</t>
  </si>
  <si>
    <t xml:space="preserve">Buyer Agent country code</t>
  </si>
  <si>
    <t xml:space="preserve">/rsm:CrossIndustryInvoice
/rsm:SupplyChainTradeTransaction
/ram:ApplicableHeaderTradeAgreement
/ram:BuyerAgentTradeParty
/ram:PostalTradeAddress
/ram:CountryID</t>
  </si>
  <si>
    <t xml:space="preserve">Buyer Agent country subdivision</t>
  </si>
  <si>
    <t xml:space="preserve">/rsm:CrossIndustryInvoice
/rsm:SupplyChainTradeTransaction
/ram:ApplicableHeaderTradeAgreement
/ram:BuyerAgentTradeParty
/ram:PostalTradeAddress
/ram:CountrySubDivisionName</t>
  </si>
  <si>
    <t xml:space="preserve">Subdivision du pays de l'Agent de l'Acheteur</t>
  </si>
  <si>
    <t xml:space="preserve">(BUYER AGENT ELECTRONIC ADDRESS)</t>
  </si>
  <si>
    <t xml:space="preserve">/rsm:CrossIndustryInvoice
/rsm:SupplyChainTradeTransaction
/ram:ApplicableHeaderTradeAgreement
/ram:BuyerAgentTradeParty
/ram:URIUniversalCommunication</t>
  </si>
  <si>
    <t xml:space="preserve">Buyer Agent Electronic Address</t>
  </si>
  <si>
    <t xml:space="preserve">/rsm:CrossIndustryInvoice
/rsm:SupplyChainTradeTransaction
/ram:ApplicableHeaderTradeAgreement
/ram:BuyerAgentTradeParty
/ram:URIUniversalCommunication
/ram:URIID</t>
  </si>
  <si>
    <t xml:space="preserve">Adresse électronique de l'Agent de l'Acheteur</t>
  </si>
  <si>
    <t xml:space="preserve">/rsm:CrossIndustryInvoice
/rsm:SupplyChainTradeTransaction
/ram:ApplicableHeaderTradeAgreement
/ram:BuyerAgentTradeParty
/ram:URIUniversalCommunication
/ram:URIID
/@schemeID</t>
  </si>
  <si>
    <t xml:space="preserve">(BUYER AGENT VAT IDENTIFIER)</t>
  </si>
  <si>
    <t xml:space="preserve">/rsm:CrossIndustryInvoice
/rsm:SupplyChainTradeTransaction
/ram:ApplicableHeaderTradeAgreement
/ram:BuyerAgentTradeParty
/ram:SpecifiedTaxRegistration</t>
  </si>
  <si>
    <t xml:space="preserve">(IDENTIFIANT À LA TVA DE L'AGENT DE L'ACHETEUR)</t>
  </si>
  <si>
    <t xml:space="preserve">Buyer Agent VAT identifier</t>
  </si>
  <si>
    <t xml:space="preserve">The VAT identifier of the BUYER Agent</t>
  </si>
  <si>
    <t xml:space="preserve">/rsm:CrossIndustryInvoice
/rsm:SupplyChainTradeTransaction
/ram:ApplicableHeaderTradeAgreement
/ram:BuyerAgentTradeParty
/ram:SpecifiedTaxRegistration
/ram:ID</t>
  </si>
  <si>
    <t xml:space="preserve">Identifiant à la TVA de l'Agent de l'Acheteur</t>
  </si>
  <si>
    <t xml:space="preserve">Scheme identifier for BUYER Agent</t>
  </si>
  <si>
    <t xml:space="preserve">/rsm:CrossIndustryInvoice
/rsm:SupplyChainTradeTransaction
/ram:ApplicableHeaderTradeAgreement
/ram:BuyerAgentTradeParty
/ram:SpecifiedTaxRegistration
/ram:ID
/@schemeID</t>
  </si>
  <si>
    <t xml:space="preserve">(PROJECT REFERENCE)</t>
  </si>
  <si>
    <t xml:space="preserve">/rsm:CrossIndustryInvoice
/rsm:SupplyChainTradeTransaction
/ram:ApplicableHeaderTradeAgreement
/ram:SpecifiedProcuringProject</t>
  </si>
  <si>
    <t xml:space="preserve">(RÉFÉRENCE AU PROJET)</t>
  </si>
  <si>
    <t xml:space="preserve">/rsm:CrossIndustryInvoice
/rsm:SupplyChainTradeTransaction
/ram:ApplicableHeaderTradeAgreement
/ram:SpecifiedProcuringProject
/ram:ID</t>
  </si>
  <si>
    <t xml:space="preserve">Value : "Project Reference"</t>
  </si>
  <si>
    <t xml:space="preserve">/rsm:CrossIndustryInvoice
/rsm:SupplyChainTradeTransaction
/ram:ApplicableHeaderTradeAgreement
/ram:SpecifiedProcuringProject
/ram:Name</t>
  </si>
  <si>
    <t xml:space="preserve">Valeur : "Project Reference"</t>
  </si>
  <si>
    <t xml:space="preserve">Uniquement Valeur = "Project Reference"</t>
  </si>
  <si>
    <t xml:space="preserve">/rsm:CrossIndustryInvoice
/rsm:SupplyChainTradeTransaction
/ram:ApplicableHeaderTradeAgreement
/ram:UltimateCustomerOrderReferencedDocument</t>
  </si>
  <si>
    <t xml:space="preserve">Issuer Assigned ID</t>
  </si>
  <si>
    <t xml:space="preserve">/rsm:CrossIndustryInvoice
/rsm:SupplyChainTradeTransaction
/ram:ApplicableHeaderTradeAgreement
/ram:UltimateCustomerOrderReferencedDocument
/ram:IssuerAssignedID</t>
  </si>
  <si>
    <t xml:space="preserve">/rsm:CrossIndustryInvoice
/rsm:SupplyChainTradeTransaction
/ram:ApplicableHeaderTradeAgreement
/ram:UltimateCustomerOrderReferencedDocument
/ram:FormattedIssueDateTime</t>
  </si>
  <si>
    <t xml:space="preserve">/rsm:CrossIndustryInvoice
/rsm:SupplyChainTradeTransaction
/ram:ApplicableHeaderTradeAgreement
/ram:UltimateCustomerOrderReferencedDocument
/ram:FormattedIssueDateTime
/qdt:DateTimeString</t>
  </si>
  <si>
    <t xml:space="preserve">/rsm:CrossIndustryInvoice
/rsm:SupplyChainTradeTransaction
/ram:ApplicableHeaderTradeAgreement
/ram:UltimateCustomerOrderReferencedDocument
/ram:FormattedIssueDateTime
/qdt:DateTimeString
/@format</t>
  </si>
  <si>
    <t xml:space="preserve">SCT_HTD</t>
  </si>
  <si>
    <t xml:space="preserve">(DELIVERY INFORMATION)</t>
  </si>
  <si>
    <t xml:space="preserve">/rsm:CrossIndustryInvoice
/rsm:SupplyChainTradeTransaction
/ram:ApplicableHeaderTradeDelivery</t>
  </si>
  <si>
    <t xml:space="preserve">(INFORMATIONS CONCERNANT LA LIVRAISON)</t>
  </si>
  <si>
    <t xml:space="preserve">	
A consignment, at header level, related to this trade delivery.</t>
  </si>
  <si>
    <t xml:space="preserve">/rsm:CrossIndustryInvoice
/rsm:SupplyChainTradeTransaction
/ram:ApplicableHeaderTradeDelivery
/ram:RelatedSupplyChainConsignment</t>
  </si>
  <si>
    <t xml:space="preserve">Détail sur l'expédition</t>
  </si>
  <si>
    <t xml:space="preserve">	
A logistics transport movement specified for this supply chain consignment.</t>
  </si>
  <si>
    <t xml:space="preserve">/rsm:CrossIndustryInvoice
/rsm:SupplyChainTradeTransaction
/ram:ApplicableHeaderTradeDelivery
/ram:RelatedSupplyChainConsignment
/ram:SpecifiedLogisticsTransportMovement</t>
  </si>
  <si>
    <t xml:space="preserve">ModeCode</t>
  </si>
  <si>
    <t xml:space="preserve">The code specifying the mode, such as by air, sea, rail, road or inland waterway, for this logistics transport movement.</t>
  </si>
  <si>
    <t xml:space="preserve">/rsm:CrossIndustryInvoice
/rsm:SupplyChainTradeTransaction
/ram:ApplicableHeaderTradeDelivery
/ram:RelatedSupplyChainConsignment
/ram:SpecifiedLogisticsTransportMovement
/ram:ModeCode</t>
  </si>
  <si>
    <t xml:space="preserve">/rsm:CrossIndustryInvoice
/rsm:SupplyChainTradeTransaction
/ram:ApplicableHeaderTradeDelivery
/ram:ShipToTradeParty</t>
  </si>
  <si>
    <t xml:space="preserve">An identifier for the location at which the goods and services are delivered.
The identification scheme identifier of the Deliver to location identifier.</t>
  </si>
  <si>
    <t xml:space="preserve">If no scheme is specified, it should be known by Buyer and Seller, e.g. a previously exchanged Buyer or Seller assigned identifier.
If used, the identification scheme shall be chosen from the entries of the list published by the ISO/IEC 6523 maintenance agency.</t>
  </si>
  <si>
    <t xml:space="preserve">/rsm:CrossIndustryInvoice
/rsm:SupplyChainTradeTransaction
/ram:ApplicableHeaderTradeDelivery
/ram:ShipToTradeParty
/ram:ID</t>
  </si>
  <si>
    <t xml:space="preserve">Cardinality 0..n</t>
  </si>
  <si>
    <t xml:space="preserve">Deliver to location identifier
Scheme identifier (GlobalID)</t>
  </si>
  <si>
    <t xml:space="preserve">/rsm:CrossIndustryInvoice
/rsm:SupplyChainTradeTransaction
/ram:ApplicableHeaderTradeDelivery
/ram:ShipToTradeParty
/ram:GlobalID</t>
  </si>
  <si>
    <t xml:space="preserve">Scheme identifier (for GlobalID)</t>
  </si>
  <si>
    <t xml:space="preserve">/rsm:CrossIndustryInvoice
/rsm:SupplyChainTradeTransaction
/ram:ApplicableHeaderTradeDelivery
/ram:ShipToTradeParty
/ram:GlobalID
/@schemeID</t>
  </si>
  <si>
    <t xml:space="preserve">/rsm:CrossIndustryInvoice
/rsm:SupplyChainTradeTransaction
/ram:ApplicableHeaderTradeDelivery
/ram:ShipToTradeParty
/ram:Name</t>
  </si>
  <si>
    <t xml:space="preserve">DELIVER TO LEGAL ORGANIZATION</t>
  </si>
  <si>
    <t xml:space="preserve">/rsm:CrossIndustryInvoice
/rsm:SupplyChainTradeTransaction
/ram:ApplicableHeaderTradeDelivery
/ram:ShipToTradeParty
/ram:SpecifiedLegalOrganization</t>
  </si>
  <si>
    <t xml:space="preserve">/rsm:CrossIndustryInvoice
/rsm:SupplyChainTradeTransaction
/ram:ApplicableHeaderTradeDelivery
/ram:ShipToTradeParty
/ram:SpecifiedLegalOrganization
/ram:ID</t>
  </si>
  <si>
    <t xml:space="preserve">/rsm:CrossIndustryInvoice
/rsm:SupplyChainTradeTransaction
/ram:ApplicableHeaderTradeDelivery
/ram:ShipToTradeParty
/ram:SpecifiedLegalOrganization
/ram:ID
/@schemeID</t>
  </si>
  <si>
    <t xml:space="preserve">/rsm:CrossIndustryInvoice
/rsm:SupplyChainTradeTransaction
/ram:ApplicableHeaderTradeDelivery
/ram:ShipToTradeParty
/ram:SpecifiedLegalOrganization
/ram:TradingBusinessName</t>
  </si>
  <si>
    <t xml:space="preserve">DELIVER TO  LEGAL POSTAL ADDRESS</t>
  </si>
  <si>
    <t xml:space="preserve">Legal address of the Party in case the Party address is different</t>
  </si>
  <si>
    <t xml:space="preserve">/rsm:CrossIndustryInvoice
/rsm:SupplyChainTradeTransaction
/ram:ApplicableHeaderTradeDelivery
/ram:ShipToTradeParty
/ram:SpecifiedLegalOrganization
/ram:PostalTradeAddress</t>
  </si>
  <si>
    <t xml:space="preserve">/rsm:CrossIndustryInvoice
/rsm:SupplyChainTradeTransaction
/ram:ApplicableHeaderTradeDelivery
/ram:ShipToTradeParty
/ram:SpecifiedLegalOrganization
/ram:PostalTradeAddress
/ram:PostcodeCode</t>
  </si>
  <si>
    <t xml:space="preserve">/rsm:CrossIndustryInvoice
/rsm:SupplyChainTradeTransaction
/ram:ApplicableHeaderTradeDelivery
/ram:ShipToTradeParty
/ram:SpecifiedLegalOrganization
/ram:PostalTradeAddress
/ram:LineOne</t>
  </si>
  <si>
    <t xml:space="preserve">/rsm:CrossIndustryInvoice
/rsm:SupplyChainTradeTransaction
/ram:ApplicableHeaderTradeDelivery
/ram:ShipToTradeParty
/ram:SpecifiedLegalOrganization
/ram:PostalTradeAddress
/ram:LineTwo</t>
  </si>
  <si>
    <t xml:space="preserve">/rsm:CrossIndustryInvoice
/rsm:SupplyChainTradeTransaction
/ram:ApplicableHeaderTradeDelivery
/ram:ShipToTradeParty
/ram:SpecifiedLegalOrganization
/ram:PostalTradeAddress
/ram:LineThree</t>
  </si>
  <si>
    <t xml:space="preserve">/rsm:CrossIndustryInvoice
/rsm:SupplyChainTradeTransaction
/ram:ApplicableHeaderTradeDelivery
/ram:ShipToTradeParty
/ram:SpecifiedLegalOrganization
/ram:PostalTradeAddress
/ram:CityName</t>
  </si>
  <si>
    <t xml:space="preserve">/rsm:CrossIndustryInvoice
/rsm:SupplyChainTradeTransaction
/ram:ApplicableHeaderTradeDelivery
/ram:ShipToTradeParty
/ram:SpecifiedLegalOrganization
/ram:PostalTradeAddress
/ram:CountryID</t>
  </si>
  <si>
    <t xml:space="preserve">/rsm:CrossIndustryInvoice
/rsm:SupplyChainTradeTransaction
/ram:ApplicableHeaderTradeDelivery
/ram:ShipToTradeParty
/ram:SpecifiedLegalOrganization
/ram:PostalTradeAddress
/ram:CountrySubDivisionName</t>
  </si>
  <si>
    <t xml:space="preserve">DELIVER TO CONTACT</t>
  </si>
  <si>
    <t xml:space="preserve">/rsm:CrossIndustryInvoice
/rsm:SupplyChainTradeTransaction
/ram:ApplicableHeaderTradeDelivery
/ram:ShipToTradeParty
/ram:DefinedTradeContact</t>
  </si>
  <si>
    <t xml:space="preserve">/rsm:CrossIndustryInvoice
/rsm:SupplyChainTradeTransaction
/ram:ApplicableHeaderTradeDelivery
/ram:ShipToTradeParty
/ram:DefinedTradeContact
/ram:PersonName</t>
  </si>
  <si>
    <t xml:space="preserve">/rsm:CrossIndustryInvoice
/rsm:SupplyChainTradeTransaction
/ram:ApplicableHeaderTradeDelivery
/ram:ShipToTradeParty
/ram:DefinedTradeContact
/ram:DepartmentName</t>
  </si>
  <si>
    <t xml:space="preserve">/rsm:CrossIndustryInvoice
/rsm:SupplyChainTradeTransaction
/ram:ApplicableHeaderTradeDelivery
/ram:ShipToTradeParty
/ram:DefinedTradeContact
/ram:TypeCode</t>
  </si>
  <si>
    <t xml:space="preserve">/rsm:CrossIndustryInvoice
/rsm:SupplyChainTradeTransaction
/ram:ApplicableHeaderTradeDelivery
/ram:ShipToTradeParty
/ram:DefinedTradeContact
/ram:TelephoneUniversalCommunication</t>
  </si>
  <si>
    <t xml:space="preserve">/rsm:CrossIndustryInvoice
/rsm:SupplyChainTradeTransaction
/ram:ApplicableHeaderTradeDelivery
/ram:ShipToTradeParty
/ram:DefinedTradeContact
/ram:TelephoneUniversalCommunication
/ram:CompleteNumber</t>
  </si>
  <si>
    <t xml:space="preserve">/rsm:CrossIndustryInvoice
/rsm:SupplyChainTradeTransaction
/ram:ApplicableHeaderTradeDelivery
/ram:ShipToTradeParty
/ram:DefinedTradeContact
/ram:FaxUniversalCommunication</t>
  </si>
  <si>
    <t xml:space="preserve">/rsm:CrossIndustryInvoice
/rsm:SupplyChainTradeTransaction
/ram:ApplicableHeaderTradeDelivery
/ram:ShipToTradeParty
/ram:DefinedTradeContact
/ram:FaxUniversalCommunication
/ram:CompleteNumber</t>
  </si>
  <si>
    <t xml:space="preserve">/rsm:CrossIndustryInvoice
/rsm:SupplyChainTradeTransaction
/ram:ApplicableHeaderTradeDelivery
/ram:ShipToTradeParty
/ram:DefinedTradeContact
/ram:EmailURIUniversalCommunication</t>
  </si>
  <si>
    <t xml:space="preserve">/rsm:CrossIndustryInvoice
/rsm:SupplyChainTradeTransaction
/ram:ApplicableHeaderTradeDelivery
/ram:ShipToTradeParty
/ram:DefinedTradeContact
/ram:EmailURIUniversalCommunication
/ram:URIID</t>
  </si>
  <si>
    <t xml:space="preserve">DELIVER TO POSTAL ADDRESS</t>
  </si>
  <si>
    <t xml:space="preserve">/rsm:CrossIndustryInvoice
/rsm:SupplyChainTradeTransaction
/ram:ApplicableHeaderTradeDelivery
/ram:ShipToTradeParty
/ram:PostalTradeAddress</t>
  </si>
  <si>
    <t xml:space="preserve">/rsm:CrossIndustryInvoice
/rsm:SupplyChainTradeTransaction
/ram:ApplicableHeaderTradeDelivery
/ram:ShipToTradeParty
/ram:PostalTradeAddress
/ram:PostcodeCode</t>
  </si>
  <si>
    <t xml:space="preserve">/rsm:CrossIndustryInvoice
/rsm:SupplyChainTradeTransaction
/ram:ApplicableHeaderTradeDelivery
/ram:ShipToTradeParty
/ram:PostalTradeAddress
/ram:LineOne</t>
  </si>
  <si>
    <t xml:space="preserve">/rsm:CrossIndustryInvoice
/rsm:SupplyChainTradeTransaction
/ram:ApplicableHeaderTradeDelivery
/ram:ShipToTradeParty
/ram:PostalTradeAddress
/ram:LineTwo</t>
  </si>
  <si>
    <t xml:space="preserve">/rsm:CrossIndustryInvoice
/rsm:SupplyChainTradeTransaction
/ram:ApplicableHeaderTradeDelivery
/ram:ShipToTradeParty
/ram:PostalTradeAddress
/ram:LineThree</t>
  </si>
  <si>
    <t xml:space="preserve">/rsm:CrossIndustryInvoice
/rsm:SupplyChainTradeTransaction
/ram:ApplicableHeaderTradeDelivery
/ram:ShipToTradeParty
/ram:PostalTradeAddress
/ram:CityName</t>
  </si>
  <si>
    <t xml:space="preserve">BR-57: Each  Deliver  to  address  (BG-15)  shall  contain  a  Deliver  to country code (BT-80).</t>
  </si>
  <si>
    <t xml:space="preserve">/rsm:CrossIndustryInvoice
/rsm:SupplyChainTradeTransaction
/ram:ApplicableHeaderTradeDelivery
/ram:ShipToTradeParty
/ram:PostalTradeAddress
/ram:CountryID</t>
  </si>
  <si>
    <t xml:space="preserve">BR-57 : Chaque Adresse de livraison (BG-15) doit contenir un Code du pays de livraison (BT-80).</t>
  </si>
  <si>
    <t xml:space="preserve">/rsm:CrossIndustryInvoice
/rsm:SupplyChainTradeTransaction
/ram:ApplicableHeaderTradeDelivery
/ram:ShipToTradeParty
/ram:PostalTradeAddress
/ram:CountrySubDivisionName</t>
  </si>
  <si>
    <t xml:space="preserve">DELIVER TO ELECTRONIC ADDRESS</t>
  </si>
  <si>
    <t xml:space="preserve">/rsm:CrossIndustryInvoice
/rsm:SupplyChainTradeTransaction
/ram:ApplicableHeaderTradeDelivery
/ram:ShipToTradeParty
/ram:URIUniversalCommunication</t>
  </si>
  <si>
    <t xml:space="preserve">/rsm:CrossIndustryInvoice
/rsm:SupplyChainTradeTransaction
/ram:ApplicableHeaderTradeDelivery
/ram:ShipToTradeParty
/ram:URIUniversalCommunication
/ram:URIID</t>
  </si>
  <si>
    <t xml:space="preserve">/rsm:CrossIndustryInvoice
/rsm:SupplyChainTradeTransaction
/ram:ApplicableHeaderTradeDelivery
/ram:ShipToTradeParty
/ram:URIUniversalCommunication
/ram:URIID
/@schemeID</t>
  </si>
  <si>
    <t xml:space="preserve">DELIVER TO VAT ID</t>
  </si>
  <si>
    <t xml:space="preserve">/rsm:CrossIndustryInvoice
/rsm:SupplyChainTradeTransaction
/ram:ApplicableHeaderTradeDelivery
/ram:ShipToTradeParty
/ram:SpecifiedTaxRegistration</t>
  </si>
  <si>
    <t xml:space="preserve">/rsm:CrossIndustryInvoice
/rsm:SupplyChainTradeTransaction
/ram:ApplicableHeaderTradeDelivery
/ram:ShipToTradeParty
/ram:SpecifiedTaxRegistration
/ram:ID</t>
  </si>
  <si>
    <t xml:space="preserve">/rsm:CrossIndustryInvoice
/rsm:SupplyChainTradeTransaction
/ram:ApplicableHeaderTradeDelivery
/ram:ShipToTradeParty
/ram:SpecifiedTaxRegistration
/ram:ID
/@schemeID</t>
  </si>
  <si>
    <t xml:space="preserve">ULTIMATE SHIP TO PARTY</t>
  </si>
  <si>
    <t xml:space="preserve">/rsm:CrossIndustryInvoice
/rsm:SupplyChainTradeTransaction
/ram:ApplicableHeaderTradeDelivery
/ram:UltimateShipToTradeParty</t>
  </si>
  <si>
    <t xml:space="preserve">/rsm:CrossIndustryInvoice
/rsm:SupplyChainTradeTransaction
/ram:ApplicableHeaderTradeDelivery
/ram:UltimateShipToTradeParty
/ram:ID</t>
  </si>
  <si>
    <t xml:space="preserve">/rsm:CrossIndustryInvoice
/rsm:SupplyChainTradeTransaction
/ram:ApplicableHeaderTradeDelivery
/ram:UltimateShipToTradeParty
/ram:GlobalID</t>
  </si>
  <si>
    <t xml:space="preserve">/rsm:CrossIndustryInvoice
/rsm:SupplyChainTradeTransaction
/ram:ApplicableHeaderTradeDelivery
/ram:UltimateShipToTradeParty
/ram:GlobalID
/@schemeID</t>
  </si>
  <si>
    <t xml:space="preserve">/rsm:CrossIndustryInvoice
/rsm:SupplyChainTradeTransaction
/ram:ApplicableHeaderTradeDelivery
/ram:UltimateShipToTradeParty
/ram:Name</t>
  </si>
  <si>
    <t xml:space="preserve">ULTIMATE SHIP TO LEGAL ORGANIZATION</t>
  </si>
  <si>
    <t xml:space="preserve">/rsm:CrossIndustryInvoice
/rsm:SupplyChainTradeTransaction
/ram:ApplicableHeaderTradeDelivery
/ram:UltimateShipToTradeParty
/ram:SpecifiedLegalOrganization</t>
  </si>
  <si>
    <t xml:space="preserve">/rsm:CrossIndustryInvoice
/rsm:SupplyChainTradeTransaction
/ram:ApplicableHeaderTradeDelivery
/ram:UltimateShipToTradeParty
/ram:SpecifiedLegalOrganization
/ram:ID</t>
  </si>
  <si>
    <t xml:space="preserve">/rsm:CrossIndustryInvoice
/rsm:SupplyChainTradeTransaction
/ram:ApplicableHeaderTradeDelivery
/ram:UltimateShipToTradeParty
/ram:SpecifiedLegalOrganization
/ram:ID
/@schemeID</t>
  </si>
  <si>
    <t xml:space="preserve">/rsm:CrossIndustryInvoice
/rsm:SupplyChainTradeTransaction
/ram:ApplicableHeaderTradeDelivery
/ram:UltimateShipToTradeParty
/ram:SpecifiedLegalOrganization
/ram:TradingBusinessName</t>
  </si>
  <si>
    <t xml:space="preserve">ULTIMATE SHIP TO  LEGAL POSTAL ADDRESS</t>
  </si>
  <si>
    <t xml:space="preserve">/rsm:CrossIndustryInvoice
/rsm:SupplyChainTradeTransaction
/ram:ApplicableHeaderTradeDelivery
/ram:UltimateShipToTradeParty
/ram:SpecifiedLegalOrganization
/ram:PostalTradeAddress</t>
  </si>
  <si>
    <t xml:space="preserve">/rsm:CrossIndustryInvoice
/rsm:SupplyChainTradeTransaction
/ram:ApplicableHeaderTradeDelivery
/ram:UltimateShipToTradeParty
/ram:SpecifiedLegalOrganization
/ram:PostalTradeAddress
/ram:PostcodeCode</t>
  </si>
  <si>
    <t xml:space="preserve">/rsm:CrossIndustryInvoice
/rsm:SupplyChainTradeTransaction
/ram:ApplicableHeaderTradeDelivery
/ram:UltimateShipToTradeParty
/ram:SpecifiedLegalOrganization
/ram:PostalTradeAddress
/ram:LineOne</t>
  </si>
  <si>
    <t xml:space="preserve">/rsm:CrossIndustryInvoice
/rsm:SupplyChainTradeTransaction
/ram:ApplicableHeaderTradeDelivery
/ram:UltimateShipToTradeParty
/ram:SpecifiedLegalOrganization
/ram:PostalTradeAddress
/ram:LineTwo</t>
  </si>
  <si>
    <t xml:space="preserve">/rsm:CrossIndustryInvoice
/rsm:SupplyChainTradeTransaction
/ram:ApplicableHeaderTradeDelivery
/ram:UltimateShipToTradeParty
/ram:SpecifiedLegalOrganization
/ram:PostalTradeAddress
/ram:LineThree</t>
  </si>
  <si>
    <t xml:space="preserve">/rsm:CrossIndustryInvoice
/rsm:SupplyChainTradeTransaction
/ram:ApplicableHeaderTradeDelivery
/ram:UltimateShipToTradeParty
/ram:SpecifiedLegalOrganization
/ram:PostalTradeAddress
/ram:CityName</t>
  </si>
  <si>
    <t xml:space="preserve">/rsm:CrossIndustryInvoice
/rsm:SupplyChainTradeTransaction
/ram:ApplicableHeaderTradeDelivery
/ram:UltimateShipToTradeParty
/ram:SpecifiedLegalOrganization
/ram:PostalTradeAddress
/ram:CountryID</t>
  </si>
  <si>
    <t xml:space="preserve">/rsm:CrossIndustryInvoice
/rsm:SupplyChainTradeTransaction
/ram:ApplicableHeaderTradeDelivery
/ram:UltimateShipToTradeParty
/ram:SpecifiedLegalOrganization
/ram:PostalTradeAddress
/ram:CountrySubDivisionName</t>
  </si>
  <si>
    <t xml:space="preserve">ULTIMATE SHIP TO CONTACT</t>
  </si>
  <si>
    <t xml:space="preserve">/rsm:CrossIndustryInvoice
/rsm:SupplyChainTradeTransaction
/ram:ApplicableHeaderTradeDelivery
/ram:UltimateShipToTradeParty
/ram:DefinedTradeContact</t>
  </si>
  <si>
    <t xml:space="preserve">/rsm:CrossIndustryInvoice
/rsm:SupplyChainTradeTransaction
/ram:ApplicableHeaderTradeDelivery
/ram:UltimateShipToTradeParty
/ram:DefinedTradeContact
/ram:PersonName</t>
  </si>
  <si>
    <t xml:space="preserve">/rsm:CrossIndustryInvoice
/rsm:SupplyChainTradeTransaction
/ram:ApplicableHeaderTradeDelivery
/ram:UltimateShipToTradeParty
/ram:DefinedTradeContact
/ram:DepartmentName</t>
  </si>
  <si>
    <t xml:space="preserve">/rsm:CrossIndustryInvoice
/rsm:SupplyChainTradeTransaction
/ram:ApplicableHeaderTradeDelivery
/ram:UltimateShipToTradeParty
/ram:DefinedTradeContact
/ram:TypeCode</t>
  </si>
  <si>
    <t xml:space="preserve">/rsm:CrossIndustryInvoice
/rsm:SupplyChainTradeTransaction
/ram:ApplicableHeaderTradeDelivery
/ram:UltimateShipToTradeParty
/ram:DefinedTradeContact
/ram:TelephoneUniversalCommunication</t>
  </si>
  <si>
    <t xml:space="preserve">/rsm:CrossIndustryInvoice
/rsm:SupplyChainTradeTransaction
/ram:ApplicableHeaderTradeDelivery
/ram:UltimateShipToTradeParty
/ram:DefinedTradeContact
/ram:TelephoneUniversalCommunication
/ram:CompleteNumber</t>
  </si>
  <si>
    <t xml:space="preserve">/rsm:CrossIndustryInvoice
/rsm:SupplyChainTradeTransaction
/ram:ApplicableHeaderTradeDelivery
/ram:UltimateShipToTradeParty
/ram:DefinedTradeContact
/ram:FaxUniversalCommunication</t>
  </si>
  <si>
    <t xml:space="preserve">/rsm:CrossIndustryInvoice
/rsm:SupplyChainTradeTransaction
/ram:ApplicableHeaderTradeDelivery
/ram:UltimateShipToTradeParty
/ram:DefinedTradeContact
/ram:FaxUniversalCommunication
/ram:CompleteNumber</t>
  </si>
  <si>
    <t xml:space="preserve">/rsm:CrossIndustryInvoice
/rsm:SupplyChainTradeTransaction
/ram:ApplicableHeaderTradeDelivery
/ram:UltimateShipToTradeParty
/ram:DefinedTradeContact
/ram:EmailURIUniversalCommunication</t>
  </si>
  <si>
    <t xml:space="preserve">/rsm:CrossIndustryInvoice
/rsm:SupplyChainTradeTransaction
/ram:ApplicableHeaderTradeDelivery
/ram:UltimateShipToTradeParty
/ram:DefinedTradeContact
/ram:EmailURIUniversalCommunication
/ram:URIID</t>
  </si>
  <si>
    <t xml:space="preserve">ULTIMATE SHIP TO POSTAL ADDRESS</t>
  </si>
  <si>
    <t xml:space="preserve">/rsm:CrossIndustryInvoice
/rsm:SupplyChainTradeTransaction
/ram:ApplicableHeaderTradeDelivery
/ram:UltimateShipToTradeParty
/ram:PostalTradeAddress</t>
  </si>
  <si>
    <t xml:space="preserve">/rsm:CrossIndustryInvoice
/rsm:SupplyChainTradeTransaction
/ram:ApplicableHeaderTradeDelivery
/ram:UltimateShipToTradeParty
/ram:PostalTradeAddress
/ram:PostcodeCode</t>
  </si>
  <si>
    <t xml:space="preserve">/rsm:CrossIndustryInvoice
/rsm:SupplyChainTradeTransaction
/ram:ApplicableHeaderTradeDelivery
/ram:UltimateShipToTradeParty
/ram:PostalTradeAddress
/ram:LineOne</t>
  </si>
  <si>
    <t xml:space="preserve">/rsm:CrossIndustryInvoice
/rsm:SupplyChainTradeTransaction
/ram:ApplicableHeaderTradeDelivery
/ram:UltimateShipToTradeParty
/ram:PostalTradeAddress
/ram:LineTwo</t>
  </si>
  <si>
    <t xml:space="preserve">/rsm:CrossIndustryInvoice
/rsm:SupplyChainTradeTransaction
/ram:ApplicableHeaderTradeDelivery
/ram:UltimateShipToTradeParty
/ram:PostalTradeAddress
/ram:LineThree</t>
  </si>
  <si>
    <t xml:space="preserve">/rsm:CrossIndustryInvoice
/rsm:SupplyChainTradeTransaction
/ram:ApplicableHeaderTradeDelivery
/ram:UltimateShipToTradeParty
/ram:PostalTradeAddress
/ram:CityName</t>
  </si>
  <si>
    <t xml:space="preserve">/rsm:CrossIndustryInvoice
/rsm:SupplyChainTradeTransaction
/ram:ApplicableHeaderTradeDelivery
/ram:UltimateShipToTradeParty
/ram:PostalTradeAddress
/ram:CountryID</t>
  </si>
  <si>
    <t xml:space="preserve">/rsm:CrossIndustryInvoice
/rsm:SupplyChainTradeTransaction
/ram:ApplicableHeaderTradeDelivery
/ram:UltimateShipToTradeParty
/ram:PostalTradeAddress
/ram:CountrySubDivisionName</t>
  </si>
  <si>
    <t xml:space="preserve">ULTIMATE SHIP TO PARTY ELECTRONIC ADDRESS</t>
  </si>
  <si>
    <t xml:space="preserve">/rsm:CrossIndustryInvoice
/rsm:SupplyChainTradeTransaction
/ram:ApplicableHeaderTradeDelivery
/ram:UltimateShipToTradeParty
/ram:URIUniversalCommunication</t>
  </si>
  <si>
    <t xml:space="preserve">/rsm:CrossIndustryInvoice
/rsm:SupplyChainTradeTransaction
/ram:ApplicableHeaderTradeDelivery
/ram:UltimateShipToTradeParty
/ram:URIUniversalCommunication
/ram:URIID</t>
  </si>
  <si>
    <t xml:space="preserve">/rsm:CrossIndustryInvoice
/rsm:SupplyChainTradeTransaction
/ram:ApplicableHeaderTradeDelivery
/ram:UltimateShipToTradeParty
/ram:URIUniversalCommunication
/ram:URIID
/@schemeID</t>
  </si>
  <si>
    <t xml:space="preserve">ULTIMATE SHIP TO PARTY VAT ID</t>
  </si>
  <si>
    <t xml:space="preserve">/rsm:CrossIndustryInvoice
/rsm:SupplyChainTradeTransaction
/ram:ApplicableHeaderTradeDelivery
/ram:UltimateShipToTradeParty
/ram:SpecifiedTaxRegistration</t>
  </si>
  <si>
    <t xml:space="preserve">/rsm:CrossIndustryInvoice
/rsm:SupplyChainTradeTransaction
/ram:ApplicableHeaderTradeDelivery
/ram:UltimateShipToTradeParty
/ram:SpecifiedTaxRegistration
/ram:ID</t>
  </si>
  <si>
    <t xml:space="preserve">/rsm:CrossIndustryInvoice
/rsm:SupplyChainTradeTransaction
/ram:ApplicableHeaderTradeDelivery
/ram:UltimateShipToTradeParty
/ram:SpecifiedTaxRegistration
/ram:ID
/@schemeID</t>
  </si>
  <si>
    <t xml:space="preserve">SHIP FROM PARTY</t>
  </si>
  <si>
    <t xml:space="preserve">/rsm:CrossIndustryInvoice
/rsm:SupplyChainTradeTransaction
/ram:ApplicableHeaderTradeDelivery
/ram:ShipFromTradeParty</t>
  </si>
  <si>
    <t xml:space="preserve">/rsm:CrossIndustryInvoice
/rsm:SupplyChainTradeTransaction
/ram:ApplicableHeaderTradeDelivery
/ram:ShipFromTradeParty
/ram:ID</t>
  </si>
  <si>
    <t xml:space="preserve">/rsm:CrossIndustryInvoice
/rsm:SupplyChainTradeTransaction
/ram:ApplicableHeaderTradeDelivery
/ram:ShipFromTradeParty
/ram:GlobalID</t>
  </si>
  <si>
    <t xml:space="preserve">/rsm:CrossIndustryInvoice
/rsm:SupplyChainTradeTransaction
/ram:ApplicableHeaderTradeDelivery
/ram:ShipFromTradeParty
/ram:GlobalID
/@schemeID</t>
  </si>
  <si>
    <t xml:space="preserve">/rsm:CrossIndustryInvoice
/rsm:SupplyChainTradeTransaction
/ram:ApplicableHeaderTradeDelivery
/ram:ShipFromTradeParty
/ram:Name</t>
  </si>
  <si>
    <t xml:space="preserve">SHIP FROM LEGAL ORGANIZATION</t>
  </si>
  <si>
    <t xml:space="preserve">/rsm:CrossIndustryInvoice
/rsm:SupplyChainTradeTransaction
/ram:ApplicableHeaderTradeDelivery
/ram:ShipFromTradeParty
/ram:SpecifiedLegalOrganization</t>
  </si>
  <si>
    <t xml:space="preserve">/rsm:CrossIndustryInvoice
/rsm:SupplyChainTradeTransaction
/ram:ApplicableHeaderTradeDelivery
/ram:ShipFromTradeParty
/ram:SpecifiedLegalOrganization
/ram:ID</t>
  </si>
  <si>
    <t xml:space="preserve">/rsm:CrossIndustryInvoice
/rsm:SupplyChainTradeTransaction
/ram:ApplicableHeaderTradeDelivery
/ram:ShipFromTradeParty
/ram:SpecifiedLegalOrganization
/ram:ID
/@schemeID</t>
  </si>
  <si>
    <t xml:space="preserve">/rsm:CrossIndustryInvoice
/rsm:SupplyChainTradeTransaction
/ram:ApplicableHeaderTradeDelivery
/ram:ShipFromTradeParty
/ram:SpecifiedLegalOrganization
/ram:TradingBusinessName</t>
  </si>
  <si>
    <t xml:space="preserve">SHIP FROM LEGAL POSTAL ADDRESS</t>
  </si>
  <si>
    <t xml:space="preserve">/rsm:CrossIndustryInvoice
/rsm:SupplyChainTradeTransaction
/ram:ApplicableHeaderTradeDelivery
/ram:ShipFromTradeParty
/ram:SpecifiedLegalOrganization
/ram:PostalTradeAddress</t>
  </si>
  <si>
    <t xml:space="preserve">/rsm:CrossIndustryInvoice
/rsm:SupplyChainTradeTransaction
/ram:ApplicableHeaderTradeDelivery
/ram:ShipFromTradeParty
/ram:SpecifiedLegalOrganization
/ram:PostalTradeAddress
/ram:PostcodeCode</t>
  </si>
  <si>
    <t xml:space="preserve">/rsm:CrossIndustryInvoice
/rsm:SupplyChainTradeTransaction
/ram:ApplicableHeaderTradeDelivery
/ram:ShipFromTradeParty
/ram:SpecifiedLegalOrganization
/ram:PostalTradeAddress
/ram:LineOne</t>
  </si>
  <si>
    <t xml:space="preserve">/rsm:CrossIndustryInvoice
/rsm:SupplyChainTradeTransaction
/ram:ApplicableHeaderTradeDelivery
/ram:ShipFromTradeParty
/ram:SpecifiedLegalOrganization
/ram:PostalTradeAddress
/ram:LineTwo</t>
  </si>
  <si>
    <t xml:space="preserve">/rsm:CrossIndustryInvoice
/rsm:SupplyChainTradeTransaction
/ram:ApplicableHeaderTradeDelivery
/ram:ShipFromTradeParty
/ram:SpecifiedLegalOrganization
/ram:PostalTradeAddress
/ram:LineThree</t>
  </si>
  <si>
    <t xml:space="preserve">/rsm:CrossIndustryInvoice
/rsm:SupplyChainTradeTransaction
/ram:ApplicableHeaderTradeDelivery
/ram:ShipFromTradeParty
/ram:SpecifiedLegalOrganization
/ram:PostalTradeAddress
/ram:CityName</t>
  </si>
  <si>
    <t xml:space="preserve">/rsm:CrossIndustryInvoice
/rsm:SupplyChainTradeTransaction
/ram:ApplicableHeaderTradeDelivery
/ram:ShipFromTradeParty
/ram:SpecifiedLegalOrganization
/ram:PostalTradeAddress
/ram:CountryID</t>
  </si>
  <si>
    <t xml:space="preserve">/rsm:CrossIndustryInvoice
/rsm:SupplyChainTradeTransaction
/ram:ApplicableHeaderTradeDelivery
/ram:ShipFromTradeParty
/ram:SpecifiedLegalOrganization
/ram:PostalTradeAddress
/ram:CountrySubDivisionName</t>
  </si>
  <si>
    <t xml:space="preserve">SHIP FROM CONTACT</t>
  </si>
  <si>
    <t xml:space="preserve">/rsm:CrossIndustryInvoice
/rsm:SupplyChainTradeTransaction
/ram:ApplicableHeaderTradeDelivery
/ram:ShipFromTradeParty
/ram:DefinedTradeContact</t>
  </si>
  <si>
    <t xml:space="preserve">Coordonnées du lieu d'expédition</t>
  </si>
  <si>
    <t xml:space="preserve">/rsm:CrossIndustryInvoice
/rsm:SupplyChainTradeTransaction
/ram:ApplicableHeaderTradeDelivery
/ram:ShipFromTradeParty
/ram:DefinedTradeContact
/ram:PersonName</t>
  </si>
  <si>
    <t xml:space="preserve">Point de contact du lieu d'expédition</t>
  </si>
  <si>
    <t xml:space="preserve">/rsm:CrossIndustryInvoice
/rsm:SupplyChainTradeTransaction
/ram:ApplicableHeaderTradeDelivery
/ram:ShipFromTradeParty
/ram:DefinedTradeContact
/ram:DepartmentName</t>
  </si>
  <si>
    <t xml:space="preserve">/rsm:CrossIndustryInvoice
/rsm:SupplyChainTradeTransaction
/ram:ApplicableHeaderTradeDelivery
/ram:ShipFromTradeParty
/ram:DefinedTradeContact
/ram:TypeCode</t>
  </si>
  <si>
    <t xml:space="preserve">/rsm:CrossIndustryInvoice
/rsm:SupplyChainTradeTransaction
/ram:ApplicableHeaderTradeDelivery
/ram:ShipFromTradeParty
/ram:DefinedTradeContact
/ram:TelephoneUniversalCommunication</t>
  </si>
  <si>
    <t xml:space="preserve">/rsm:CrossIndustryInvoice
/rsm:SupplyChainTradeTransaction
/ram:ApplicableHeaderTradeDelivery
/ram:ShipFromTradeParty
/ram:DefinedTradeContact
/ram:TelephoneUniversalCommunication
/ram:CompleteNumber</t>
  </si>
  <si>
    <t xml:space="preserve">/rsm:CrossIndustryInvoice
/rsm:SupplyChainTradeTransaction
/ram:ApplicableHeaderTradeDelivery
/ram:ShipFromTradeParty
/ram:DefinedTradeContact
/ram:FaxUniversalCommunication</t>
  </si>
  <si>
    <t xml:space="preserve">/rsm:CrossIndustryInvoice
/rsm:SupplyChainTradeTransaction
/ram:ApplicableHeaderTradeDelivery
/ram:ShipFromTradeParty
/ram:DefinedTradeContact
/ram:FaxUniversalCommunication
/ram:CompleteNumber</t>
  </si>
  <si>
    <t xml:space="preserve">/rsm:CrossIndustryInvoice
/rsm:SupplyChainTradeTransaction
/ram:ApplicableHeaderTradeDelivery
/ram:ShipFromTradeParty
/ram:DefinedTradeContact
/ram:EmailURIUniversalCommunication</t>
  </si>
  <si>
    <t xml:space="preserve">/rsm:CrossIndustryInvoice
/rsm:SupplyChainTradeTransaction
/ram:ApplicableHeaderTradeDelivery
/ram:ShipFromTradeParty
/ram:DefinedTradeContact
/ram:EmailURIUniversalCommunication
/ram:URIID</t>
  </si>
  <si>
    <t xml:space="preserve">SHIP FROM POSTAL ADDRESS</t>
  </si>
  <si>
    <t xml:space="preserve">/rsm:CrossIndustryInvoice
/rsm:SupplyChainTradeTransaction
/ram:ApplicableHeaderTradeDelivery
/ram:ShipFromTradeParty
/ram:PostalTradeAddress</t>
  </si>
  <si>
    <t xml:space="preserve">/rsm:CrossIndustryInvoice
/rsm:SupplyChainTradeTransaction
/ram:ApplicableHeaderTradeDelivery
/ram:ShipFromTradeParty
/ram:PostalTradeAddress
/ram:PostcodeCode</t>
  </si>
  <si>
    <t xml:space="preserve">Code postal d'expédition</t>
  </si>
  <si>
    <t xml:space="preserve">/rsm:CrossIndustryInvoice
/rsm:SupplyChainTradeTransaction
/ram:ApplicableHeaderTradeDelivery
/ram:ShipFromTradeParty
/ram:PostalTradeAddress
/ram:LineOne</t>
  </si>
  <si>
    <t xml:space="preserve">Adresse d'expédition - Ligne 1</t>
  </si>
  <si>
    <t xml:space="preserve">/rsm:CrossIndustryInvoice
/rsm:SupplyChainTradeTransaction
/ram:ApplicableHeaderTradeDelivery
/ram:ShipFromTradeParty
/ram:PostalTradeAddress
/ram:LineTwo</t>
  </si>
  <si>
    <t xml:space="preserve">Adresse d'expédition - Ligne 2</t>
  </si>
  <si>
    <t xml:space="preserve">/rsm:CrossIndustryInvoice
/rsm:SupplyChainTradeTransaction
/ram:ApplicableHeaderTradeDelivery
/ram:ShipFromTradeParty
/ram:PostalTradeAddress
/ram:LineThree</t>
  </si>
  <si>
    <t xml:space="preserve">Adresse d'expédition - Ligne 3</t>
  </si>
  <si>
    <t xml:space="preserve">/rsm:CrossIndustryInvoice
/rsm:SupplyChainTradeTransaction
/ram:ApplicableHeaderTradeDelivery
/ram:ShipFromTradeParty
/ram:PostalTradeAddress
/ram:CityName</t>
  </si>
  <si>
    <t xml:space="preserve">Localité d'expédition</t>
  </si>
  <si>
    <t xml:space="preserve">/rsm:CrossIndustryInvoice
/rsm:SupplyChainTradeTransaction
/ram:ApplicableHeaderTradeDelivery
/ram:ShipFromTradeParty
/ram:PostalTradeAddress
/ram:CountryID</t>
  </si>
  <si>
    <t xml:space="preserve">Code du pays d'expédition</t>
  </si>
  <si>
    <t xml:space="preserve">/rsm:CrossIndustryInvoice
/rsm:SupplyChainTradeTransaction
/ram:ApplicableHeaderTradeDelivery
/ram:ShipFromTradeParty
/ram:PostalTradeAddress
/ram:CountrySubDivisionName</t>
  </si>
  <si>
    <t xml:space="preserve">Subdivision du pays d'expédition</t>
  </si>
  <si>
    <t xml:space="preserve">SHIP FROM ELECTRONIC ADDRESS</t>
  </si>
  <si>
    <t xml:space="preserve">/rsm:CrossIndustryInvoice
/rsm:SupplyChainTradeTransaction
/ram:ApplicableHeaderTradeDelivery
/ram:ShipFromTradeParty
/ram:URIUniversalCommunication</t>
  </si>
  <si>
    <t xml:space="preserve">/rsm:CrossIndustryInvoice
/rsm:SupplyChainTradeTransaction
/ram:ApplicableHeaderTradeDelivery
/ram:ShipFromTradeParty
/ram:URIUniversalCommunication
/ram:URIID</t>
  </si>
  <si>
    <t xml:space="preserve">/rsm:CrossIndustryInvoice
/rsm:SupplyChainTradeTransaction
/ram:ApplicableHeaderTradeDelivery
/ram:ShipFromTradeParty
/ram:URIUniversalCommunication
/ram:URIID
/@schemeID</t>
  </si>
  <si>
    <t xml:space="preserve">SHIP FROM VAT ID</t>
  </si>
  <si>
    <t xml:space="preserve">/rsm:CrossIndustryInvoice
/rsm:SupplyChainTradeTransaction
/ram:ApplicableHeaderTradeDelivery
/ram:ShipFromTradeParty
/ram:SpecifiedTaxRegistration</t>
  </si>
  <si>
    <t xml:space="preserve">/rsm:CrossIndustryInvoice
/rsm:SupplyChainTradeTransaction
/ram:ApplicableHeaderTradeDelivery
/ram:ShipFromTradeParty
/ram:SpecifiedTaxRegistration
/ram:ID</t>
  </si>
  <si>
    <t xml:space="preserve">/rsm:CrossIndustryInvoice
/rsm:SupplyChainTradeTransaction
/ram:ApplicableHeaderTradeDelivery
/ram:ShipFromTradeParty
/ram:SpecifiedTaxRegistration
/ram:ID
/@schemeID</t>
  </si>
  <si>
    <t xml:space="preserve">((ACTUAL DELIVERY DATE))</t>
  </si>
  <si>
    <t xml:space="preserve">/rsm:CrossIndustryInvoice
/rsm:SupplyChainTradeTransaction
/ram:ApplicableHeaderTradeDelivery
/ram:ActualDeliverySupplyChainEvent</t>
  </si>
  <si>
    <t xml:space="preserve">((DATE EFFECTIVE DE LIVRAISON))</t>
  </si>
  <si>
    <t xml:space="preserve">BT-72-01</t>
  </si>
  <si>
    <t xml:space="preserve">(Actual delivery date)</t>
  </si>
  <si>
    <t xml:space="preserve">/rsm:CrossIndustryInvoice
/rsm:SupplyChainTradeTransaction
/ram:ApplicableHeaderTradeDelivery
/ram:ActualDeliverySupplyChainEvent
/ram:OccurrenceDateTime</t>
  </si>
  <si>
    <t xml:space="preserve">(Date effective de livraison)</t>
  </si>
  <si>
    <t xml:space="preserve">the date on which the supply of goods or services was made or completed.</t>
  </si>
  <si>
    <t xml:space="preserve">/rsm:CrossIndustryInvoice
/rsm:SupplyChainTradeTransaction
/ram:ApplicableHeaderTradeDelivery
/ram:ActualDeliverySupplyChainEvent
/ram:OccurrenceDateTime
/udt:DateTimeString</t>
  </si>
  <si>
    <t xml:space="preserve">/rsm:CrossIndustryInvoice
/rsm:SupplyChainTradeTransaction
/ram:ApplicableHeaderTradeDelivery
/ram:ActualDeliverySupplyChainEvent
/ram:OccurrenceDateTime
/udt:DateTimeString
/@format</t>
  </si>
  <si>
    <t xml:space="preserve">(DESPATCH ADVICE REFERENCE)</t>
  </si>
  <si>
    <t xml:space="preserve">/rsm:CrossIndustryInvoice
/rsm:SupplyChainTradeTransaction
/ram:ApplicableHeaderTradeDelivery
/ram:DespatchAdviceReferencedDocument</t>
  </si>
  <si>
    <t xml:space="preserve">(IDENTIFIANT D'AVIS D'EXPÉDITION)</t>
  </si>
  <si>
    <t xml:space="preserve">/rsm:CrossIndustryInvoice
/rsm:SupplyChainTradeTransaction
/ram:ApplicableHeaderTradeDelivery
/ram:DespatchAdviceReferencedDocument
/ram:IssuerAssignedID</t>
  </si>
  <si>
    <t xml:space="preserve">/rsm:CrossIndustryInvoice
/rsm:SupplyChainTradeTransaction
/ram:ApplicableHeaderTradeDelivery
/ram:DespatchAdviceReferencedDocument
/ram:FormattedIssueDateTime</t>
  </si>
  <si>
    <t xml:space="preserve">/rsm:CrossIndustryInvoice
/rsm:SupplyChainTradeTransaction
/ram:ApplicableHeaderTradeDelivery
/ram:DespatchAdviceReferencedDocument
/ram:FormattedIssueDateTime
/qdt:DateTimeString</t>
  </si>
  <si>
    <t xml:space="preserve">Date de l'avis d'epxédition, valeur</t>
  </si>
  <si>
    <t xml:space="preserve">/rsm:CrossIndustryInvoice
/rsm:SupplyChainTradeTransaction
/ram:ApplicableHeaderTradeDelivery
/ram:DespatchAdviceReferencedDocument
/ram:FormattedIssueDateTime
/qdt:DateTimeString
/@format</t>
  </si>
  <si>
    <t xml:space="preserve">(RECEIVING ADVICE REFERENCE)</t>
  </si>
  <si>
    <t xml:space="preserve">/rsm:CrossIndustryInvoice
/rsm:SupplyChainTradeTransaction
/ram:ApplicableHeaderTradeDelivery
/ram:ReceivingAdviceReferencedDocument</t>
  </si>
  <si>
    <t xml:space="preserve">(IDENTIFIANT D'AVIS DE RÉCEPTION)</t>
  </si>
  <si>
    <t xml:space="preserve">/rsm:CrossIndustryInvoice
/rsm:SupplyChainTradeTransaction
/ram:ApplicableHeaderTradeDelivery
/ram:ReceivingAdviceReferencedDocument
/ram:IssuerAssignedID</t>
  </si>
  <si>
    <t xml:space="preserve">/rsm:CrossIndustryInvoice
/rsm:SupplyChainTradeTransaction
/ram:ApplicableHeaderTradeDelivery
/ram:ReceivingAdviceReferencedDocument
/ram:FormattedIssueDateTime</t>
  </si>
  <si>
    <t xml:space="preserve">/rsm:CrossIndustryInvoice
/rsm:SupplyChainTradeTransaction
/ram:ApplicableHeaderTradeDelivery
/ram:ReceivingAdviceReferencedDocument
/ram:FormattedIssueDateTime
/qdt:DateTimeString</t>
  </si>
  <si>
    <t xml:space="preserve">/rsm:CrossIndustryInvoice
/rsm:SupplyChainTradeTransaction
/ram:ApplicableHeaderTradeDelivery
/ram:ReceivingAdviceReferencedDocument
/ram:FormattedIssueDateTime
/qdt:DateTimeString
/@format</t>
  </si>
  <si>
    <t xml:space="preserve">(DELIVERY NOTE REFERENCE)</t>
  </si>
  <si>
    <t xml:space="preserve">/rsm:CrossIndustryInvoice
/rsm:SupplyChainTradeTransaction
/ram:ApplicableHeaderTradeDelivery
/ram:DeliveryNoteReferencedDocument</t>
  </si>
  <si>
    <t xml:space="preserve">Delivery Note Reference</t>
  </si>
  <si>
    <t xml:space="preserve">/rsm:CrossIndustryInvoice
/rsm:SupplyChainTradeTransaction
/ram:ApplicableHeaderTradeDelivery
/ram:DeliveryNoteReferencedDocument
/ram:IssuerAssignedID</t>
  </si>
  <si>
    <t xml:space="preserve">/rsm:CrossIndustryInvoice
/rsm:SupplyChainTradeTransaction
/ram:ApplicableHeaderTradeDelivery
/ram:DeliveryNoteReferencedDocument
/ram:FormattedIssueDateTime</t>
  </si>
  <si>
    <t xml:space="preserve">/rsm:CrossIndustryInvoice
/rsm:SupplyChainTradeTransaction
/ram:ApplicableHeaderTradeDelivery
/ram:DeliveryNoteReferencedDocument
/ram:FormattedIssueDateTime
/qdt:DateTimeString</t>
  </si>
  <si>
    <t xml:space="preserve">/rsm:CrossIndustryInvoice
/rsm:SupplyChainTradeTransaction
/ram:ApplicableHeaderTradeDelivery
/ram:DeliveryNoteReferencedDocument
/ram:FormattedIssueDateTime
/qdt:DateTimeString
/@format</t>
  </si>
  <si>
    <t xml:space="preserve">SCT_HTS</t>
  </si>
  <si>
    <t xml:space="preserve">(HEADER TRADE SETTLEMENT)
DIRECT DEBIT </t>
  </si>
  <si>
    <t xml:space="preserve">/rsm:CrossIndustryInvoice
/rsm:SupplyChainTradeTransaction
/ram:ApplicableHeaderTradeSettlement</t>
  </si>
  <si>
    <t xml:space="preserve">/rsm:CrossIndustryInvoice
/rsm:SupplyChainTradeTransaction
/ram:ApplicableHeaderTradeSettlement
/ram:CreditorReferenceID</t>
  </si>
  <si>
    <t xml:space="preserve">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 section 1.4 of the SEPA credit transfer and SEPA direct debit scheme implementation guides [13] and [14] for details of the allowed characters. Other rules may apply for SEPA payments within national borders.</t>
  </si>
  <si>
    <t xml:space="preserve">/rsm:CrossIndustryInvoice
/rsm:SupplyChainTradeTransaction
/ram:ApplicableHeaderTradeSettlement
/ram:PaymentReference</t>
  </si>
  <si>
    <t xml:space="preserve">Shall be used in combination with the Invoice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t>
  </si>
  <si>
    <t xml:space="preserve">/rsm:CrossIndustryInvoice
/rsm:SupplyChainTradeTransaction
/ram:ApplicableHeaderTradeSettlement
/ram:TaxCurrencyCode</t>
  </si>
  <si>
    <t xml:space="preserve">Doit être utilisée pour le montant total de la TVA dans la devise de comptabilisation, lorsque le code de devise de comptabilisation de la TVA diffère du Code de devise de facturation.
Les listes de devises valides sont enregistrées auprès de l'Agence de maintenance de la norme ISO 4217 « Codes pour la représentation des monnaies et types de fonds ». Il est recommandé d'utiliser la représentation alpha-3.
Pour plus d'informations, voir l'Article 230 de la Directive 2006/112/CE du Conseil [2].</t>
  </si>
  <si>
    <t xml:space="preserve">Only one currency shall be used in the Invoice, except for the Invoice total VAT amount in accounting currency (BT-111) in accordance with article 230 of Directive 2006/112/EC on VAT [2].
The lists of valid currencies are registered with the ISO 4217 Maintenance Agency “Codes for the representation of currencies and funds”.</t>
  </si>
  <si>
    <t xml:space="preserve">/rsm:CrossIndustryInvoice
/rsm:SupplyChainTradeTransaction
/ram:ApplicableHeaderTradeSettlement
/ram:InvoiceCurrencyCode</t>
  </si>
  <si>
    <t xml:space="preserve">Invoice Issuer Reference</t>
  </si>
  <si>
    <t xml:space="preserve">The invoice issuer reference, expressed as text, for this header trade settlement.</t>
  </si>
  <si>
    <t xml:space="preserve">/rsm:CrossIndustryInvoice
/rsm:SupplyChainTradeTransaction
/ram:ApplicableHeaderTradeSettlement
/ram:InvoiceIssuerReference</t>
  </si>
  <si>
    <t xml:space="preserve">INVOICER TRADE PARTY</t>
  </si>
  <si>
    <t xml:space="preserve">/rsm:CrossIndustryInvoice
/rsm:SupplyChainTradeTransaction
/ram:ApplicableHeaderTradeSettlement
/ram:InvoicerTradeParty</t>
  </si>
  <si>
    <t xml:space="preserve">Partenaire commercial Facturant</t>
  </si>
  <si>
    <t xml:space="preserve">/rsm:CrossIndustryInvoice
/rsm:SupplyChainTradeTransaction
/ram:ApplicableHeaderTradeSettlement
/ram:InvoicerTradeParty
/ram:ID</t>
  </si>
  <si>
    <t xml:space="preserve">/rsm:CrossIndustryInvoice
/rsm:SupplyChainTradeTransaction
/ram:ApplicableHeaderTradeSettlement
/ram:InvoicerTradeParty
/ram:GlobalID</t>
  </si>
  <si>
    <t xml:space="preserve">/rsm:CrossIndustryInvoice
/rsm:SupplyChainTradeTransaction
/ram:ApplicableHeaderTradeSettlement
/ram:InvoicerTradeParty
/ram:GlobalID
/@schemeID</t>
  </si>
  <si>
    <t xml:space="preserve">/rsm:CrossIndustryInvoice
/rsm:SupplyChainTradeTransaction
/ram:ApplicableHeaderTradeSettlement
/ram:InvoicerTradeParty
/ram:Name</t>
  </si>
  <si>
    <t xml:space="preserve">INVOICER TRADE LEGAL ORGANIZATION</t>
  </si>
  <si>
    <t xml:space="preserve">/rsm:CrossIndustryInvoice
/rsm:SupplyChainTradeTransaction
/ram:ApplicableHeaderTradeSettlement
/ram:InvoicerTradeParty
/ram:SpecifiedLegalOrganization</t>
  </si>
  <si>
    <t xml:space="preserve">/rsm:CrossIndustryInvoice
/rsm:SupplyChainTradeTransaction
/ram:ApplicableHeaderTradeSettlement
/ram:InvoicerTradeParty
/ram:SpecifiedLegalOrganization
/ram:ID</t>
  </si>
  <si>
    <t xml:space="preserve">/rsm:CrossIndustryInvoice
/rsm:SupplyChainTradeTransaction
/ram:ApplicableHeaderTradeSettlement
/ram:InvoicerTradeParty
/ram:SpecifiedLegalOrganization
/ram:ID
/@schemeID</t>
  </si>
  <si>
    <t xml:space="preserve">/rsm:CrossIndustryInvoice
/rsm:SupplyChainTradeTransaction
/ram:ApplicableHeaderTradeSettlement
/ram:InvoicerTradeParty
/ram:SpecifiedLegalOrganization
/ram:TradingBusinessName</t>
  </si>
  <si>
    <t xml:space="preserve">INVOICER LEGAL POSTAL ADDRESS</t>
  </si>
  <si>
    <t xml:space="preserve">/rsm:CrossIndustryInvoice
/rsm:SupplyChainTradeTransaction
/ram:ApplicableHeaderTradeSettlement
/ram:InvoicerTradeParty
/ram:SpecifiedLegalOrganization
/ram:PostalTradeAddress</t>
  </si>
  <si>
    <t xml:space="preserve">/rsm:CrossIndustryInvoice
/rsm:SupplyChainTradeTransaction
/ram:ApplicableHeaderTradeSettlement
/ram:InvoicerTradeParty
/ram:SpecifiedLegalOrganization
/ram:PostalTradeAddress
/ram:PostcodeCode</t>
  </si>
  <si>
    <t xml:space="preserve">/rsm:CrossIndustryInvoice
/rsm:SupplyChainTradeTransaction
/ram:ApplicableHeaderTradeSettlement
/ram:InvoicerTradeParty
/ram:SpecifiedLegalOrganization
/ram:PostalTradeAddress
/ram:LineOne</t>
  </si>
  <si>
    <t xml:space="preserve">/rsm:CrossIndustryInvoice
/rsm:SupplyChainTradeTransaction
/ram:ApplicableHeaderTradeSettlement
/ram:InvoicerTradeParty
/ram:SpecifiedLegalOrganization
/ram:PostalTradeAddress
/ram:LineTwo</t>
  </si>
  <si>
    <t xml:space="preserve">/rsm:CrossIndustryInvoice
/rsm:SupplyChainTradeTransaction
/ram:ApplicableHeaderTradeSettlement
/ram:InvoicerTradeParty
/ram:SpecifiedLegalOrganization
/ram:PostalTradeAddress
/ram:LineThree</t>
  </si>
  <si>
    <t xml:space="preserve">/rsm:CrossIndustryInvoice
/rsm:SupplyChainTradeTransaction
/ram:ApplicableHeaderTradeSettlement
/ram:InvoicerTradeParty
/ram:SpecifiedLegalOrganization
/ram:PostalTradeAddress
/ram:CityName</t>
  </si>
  <si>
    <t xml:space="preserve">/rsm:CrossIndustryInvoice
/rsm:SupplyChainTradeTransaction
/ram:ApplicableHeaderTradeSettlement
/ram:InvoicerTradeParty
/ram:SpecifiedLegalOrganization
/ram:PostalTradeAddress
/ram:CountryID</t>
  </si>
  <si>
    <t xml:space="preserve">/rsm:CrossIndustryInvoice
/rsm:SupplyChainTradeTransaction
/ram:ApplicableHeaderTradeSettlement
/ram:InvoicerTradeParty
/ram:SpecifiedLegalOrganization
/ram:PostalTradeAddress
/ram:CountrySubDivisionName</t>
  </si>
  <si>
    <t xml:space="preserve">INVOICER TRADE CONTACT</t>
  </si>
  <si>
    <t xml:space="preserve">/rsm:CrossIndustryInvoice
/rsm:SupplyChainTradeTransaction
/ram:ApplicableHeaderTradeSettlement
/ram:InvoicerTradeParty
/ram:DefinedTradeContact</t>
  </si>
  <si>
    <t xml:space="preserve">/rsm:CrossIndustryInvoice
/rsm:SupplyChainTradeTransaction
/ram:ApplicableHeaderTradeSettlement
/ram:InvoicerTradeParty
/ram:DefinedTradeContact
/ram:PersonName</t>
  </si>
  <si>
    <t xml:space="preserve">/rsm:CrossIndustryInvoice
/rsm:SupplyChainTradeTransaction
/ram:ApplicableHeaderTradeSettlement
/ram:InvoicerTradeParty
/ram:DefinedTradeContact
/ram:DepartmentName</t>
  </si>
  <si>
    <t xml:space="preserve">/rsm:CrossIndustryInvoice
/rsm:SupplyChainTradeTransaction
/ram:ApplicableHeaderTradeSettlement
/ram:InvoicerTradeParty
/ram:DefinedTradeContact
/ram:TypeCode</t>
  </si>
  <si>
    <t xml:space="preserve">/rsm:CrossIndustryInvoice
/rsm:SupplyChainTradeTransaction
/ram:ApplicableHeaderTradeSettlement
/ram:InvoicerTradeParty
/ram:DefinedTradeContact
/ram:TelephoneUniversalCommunication</t>
  </si>
  <si>
    <t xml:space="preserve">/rsm:CrossIndustryInvoice
/rsm:SupplyChainTradeTransaction
/ram:ApplicableHeaderTradeSettlement
/ram:InvoicerTradeParty
/ram:DefinedTradeContact
/ram:TelephoneUniversalCommunication
/ram:CompleteNumber</t>
  </si>
  <si>
    <t xml:space="preserve">/rsm:CrossIndustryInvoice
/rsm:SupplyChainTradeTransaction
/ram:ApplicableHeaderTradeSettlement
/ram:InvoicerTradeParty
/ram:DefinedTradeContact
/ram:FaxUniversalCommunication</t>
  </si>
  <si>
    <t xml:space="preserve">/rsm:CrossIndustryInvoice
/rsm:SupplyChainTradeTransaction
/ram:ApplicableHeaderTradeSettlement
/ram:InvoicerTradeParty
/ram:DefinedTradeContact
/ram:FaxUniversalCommunication
/ram:CompleteNumber</t>
  </si>
  <si>
    <t xml:space="preserve">/rsm:CrossIndustryInvoice
/rsm:SupplyChainTradeTransaction
/ram:ApplicableHeaderTradeSettlement
/ram:InvoicerTradeParty
/ram:DefinedTradeContact
/ram:EmailURIUniversalCommunication</t>
  </si>
  <si>
    <t xml:space="preserve">/rsm:CrossIndustryInvoice
/rsm:SupplyChainTradeTransaction
/ram:ApplicableHeaderTradeSettlement
/ram:InvoicerTradeParty
/ram:DefinedTradeContact
/ram:EmailURIUniversalCommunication
/ram:URIID</t>
  </si>
  <si>
    <t xml:space="preserve">INVOICER TRADE POSTAL ADDRESS</t>
  </si>
  <si>
    <t xml:space="preserve">/rsm:CrossIndustryInvoice
/rsm:SupplyChainTradeTransaction
/ram:ApplicableHeaderTradeSettlement
/ram:InvoicerTradeParty
/ram:PostalTradeAddress</t>
  </si>
  <si>
    <t xml:space="preserve">/rsm:CrossIndustryInvoice
/rsm:SupplyChainTradeTransaction
/ram:ApplicableHeaderTradeSettlement
/ram:InvoicerTradeParty
/ram:PostalTradeAddress
/ram:PostcodeCode</t>
  </si>
  <si>
    <t xml:space="preserve">/rsm:CrossIndustryInvoice
/rsm:SupplyChainTradeTransaction
/ram:ApplicableHeaderTradeSettlement
/ram:InvoicerTradeParty
/ram:PostalTradeAddress
/ram:LineOne</t>
  </si>
  <si>
    <t xml:space="preserve">/rsm:CrossIndustryInvoice
/rsm:SupplyChainTradeTransaction
/ram:ApplicableHeaderTradeSettlement
/ram:InvoicerTradeParty
/ram:PostalTradeAddress
/ram:LineTwo</t>
  </si>
  <si>
    <t xml:space="preserve">/rsm:CrossIndustryInvoice
/rsm:SupplyChainTradeTransaction
/ram:ApplicableHeaderTradeSettlement
/ram:InvoicerTradeParty
/ram:PostalTradeAddress
/ram:LineThree</t>
  </si>
  <si>
    <t xml:space="preserve">/rsm:CrossIndustryInvoice
/rsm:SupplyChainTradeTransaction
/ram:ApplicableHeaderTradeSettlement
/ram:InvoicerTradeParty
/ram:PostalTradeAddress
/ram:CityName</t>
  </si>
  <si>
    <t xml:space="preserve">/rsm:CrossIndustryInvoice
/rsm:SupplyChainTradeTransaction
/ram:ApplicableHeaderTradeSettlement
/ram:InvoicerTradeParty
/ram:PostalTradeAddress
/ram:CountryID</t>
  </si>
  <si>
    <t xml:space="preserve">/rsm:CrossIndustryInvoice
/rsm:SupplyChainTradeTransaction
/ram:ApplicableHeaderTradeSettlement
/ram:InvoicerTradeParty
/ram:PostalTradeAddress
/ram:CountrySubDivisionName</t>
  </si>
  <si>
    <t xml:space="preserve">INVOICER TRADE ELECTRONIC ADDRESS</t>
  </si>
  <si>
    <t xml:space="preserve">/rsm:CrossIndustryInvoice
/rsm:SupplyChainTradeTransaction
/ram:ApplicableHeaderTradeSettlement
/ram:InvoicerTradeParty
/ram:URIUniversalCommunication</t>
  </si>
  <si>
    <t xml:space="preserve">/rsm:CrossIndustryInvoice
/rsm:SupplyChainTradeTransaction
/ram:ApplicableHeaderTradeSettlement
/ram:InvoicerTradeParty
/ram:URIUniversalCommunication
/ram:URIID</t>
  </si>
  <si>
    <t xml:space="preserve">/rsm:CrossIndustryInvoice
/rsm:SupplyChainTradeTransaction
/ram:ApplicableHeaderTradeSettlement
/ram:InvoicerTradeParty
/ram:URIUniversalCommunication
/ram:URIID
/@schemeID</t>
  </si>
  <si>
    <t xml:space="preserve">INVOICER TRADE VAT ID</t>
  </si>
  <si>
    <t xml:space="preserve">/rsm:CrossIndustryInvoice
/rsm:SupplyChainTradeTransaction
/ram:ApplicableHeaderTradeSettlement
/ram:InvoicerTradeParty
/ram:SpecifiedTaxRegistration</t>
  </si>
  <si>
    <t xml:space="preserve">/rsm:CrossIndustryInvoice
/rsm:SupplyChainTradeTransaction
/ram:ApplicableHeaderTradeSettlement
/ram:InvoicerTradeParty
/ram:SpecifiedTaxRegistration
/ram:ID</t>
  </si>
  <si>
    <t xml:space="preserve">Identifiant à la TVA du représentant fiscal</t>
  </si>
  <si>
    <t xml:space="preserve">/rsm:CrossIndustryInvoice
/rsm:SupplyChainTradeTransaction
/ram:ApplicableHeaderTradeSettlement
/ram:InvoicerTradeParty
/ram:SpecifiedTaxRegistration
/ram:ID
/@schemeID</t>
  </si>
  <si>
    <t xml:space="preserve">INVOICEE TRADE PARTY</t>
  </si>
  <si>
    <t xml:space="preserve">/rsm:CrossIndustryInvoice
/rsm:SupplyChainTradeTransaction
/ram:ApplicableHeaderTradeSettlement
/ram:InvoiceeTradeParty</t>
  </si>
  <si>
    <t xml:space="preserve">CHORUSPRO : Valideur</t>
  </si>
  <si>
    <t xml:space="preserve">/rsm:CrossIndustryInvoice
/rsm:SupplyChainTradeTransaction
/ram:ApplicableHeaderTradeSettlement
/ram:InvoiceeTradeParty
/ram:ID</t>
  </si>
  <si>
    <t xml:space="preserve">EXT-FR-FE-92</t>
  </si>
  <si>
    <t xml:space="preserve">/rsm:CrossIndustryInvoice
/rsm:SupplyChainTradeTransaction
/ram:ApplicableHeaderTradeSettlement
/ram:InvoiceeTradeParty
/ram:GlobalID</t>
  </si>
  <si>
    <t xml:space="preserve">EXT-FR-FE-93</t>
  </si>
  <si>
    <t xml:space="preserve">/rsm:CrossIndustryInvoice
/rsm:SupplyChainTradeTransaction
/ram:ApplicableHeaderTradeSettlement
/ram:InvoiceeTradeParty
/ram:GlobalID
/@schemeID</t>
  </si>
  <si>
    <t xml:space="preserve">/rsm:CrossIndustryInvoice
/rsm:SupplyChainTradeTransaction
/ram:ApplicableHeaderTradeSettlement
/ram:InvoiceeTradeParty
/ram:Name</t>
  </si>
  <si>
    <t xml:space="preserve">CHORUSPRO : Valideur, NOM Légal</t>
  </si>
  <si>
    <t xml:space="preserve">INVOICEE TRADE LEGAL ORGANIZATION</t>
  </si>
  <si>
    <t xml:space="preserve">/rsm:CrossIndustryInvoice
/rsm:SupplyChainTradeTransaction
/ram:ApplicableHeaderTradeSettlement
/ram:InvoiceeTradeParty
/ram:SpecifiedLegalOrganization</t>
  </si>
  <si>
    <t xml:space="preserve">Identifiant d’enregistrement légal du facturer à</t>
  </si>
  <si>
    <t xml:space="preserve">/rsm:CrossIndustryInvoice
/rsm:SupplyChainTradeTransaction
/ram:ApplicableHeaderTradeSettlement
/ram:InvoiceeTradeParty
/ram:SpecifiedLegalOrganization
/ram:ID</t>
  </si>
  <si>
    <t xml:space="preserve">Identifiant d'enregistrement légal du facturer à</t>
  </si>
  <si>
    <t xml:space="preserve">CHORUSPRO : Valideur, Identifiant</t>
  </si>
  <si>
    <t xml:space="preserve">/rsm:CrossIndustryInvoice
/rsm:SupplyChainTradeTransaction
/ram:ApplicableHeaderTradeSettlement
/ram:InvoiceeTradeParty
/ram:SpecifiedLegalOrganization
/ram:ID
/@schemeID</t>
  </si>
  <si>
    <t xml:space="preserve">CHORUSPRO : Valideur, Type d'Identifiant</t>
  </si>
  <si>
    <t xml:space="preserve">/rsm:CrossIndustryInvoice
/rsm:SupplyChainTradeTransaction
/ram:ApplicableHeaderTradeSettlement
/ram:InvoiceeTradeParty
/ram:SpecifiedLegalOrganization
/ram:TradingBusinessName</t>
  </si>
  <si>
    <t xml:space="preserve">INVOICEE LEGAL POSTAL ADDRESS</t>
  </si>
  <si>
    <t xml:space="preserve">/rsm:CrossIndustryInvoice
/rsm:SupplyChainTradeTransaction
/ram:ApplicableHeaderTradeSettlement
/ram:InvoiceeTradeParty
/ram:SpecifiedLegalOrganization
/ram:PostalTradeAddress</t>
  </si>
  <si>
    <t xml:space="preserve">/rsm:CrossIndustryInvoice
/rsm:SupplyChainTradeTransaction
/ram:ApplicableHeaderTradeSettlement
/ram:InvoiceeTradeParty
/ram:SpecifiedLegalOrganization
/ram:PostalTradeAddress
/ram:PostcodeCode</t>
  </si>
  <si>
    <t xml:space="preserve">/rsm:CrossIndustryInvoice
/rsm:SupplyChainTradeTransaction
/ram:ApplicableHeaderTradeSettlement
/ram:InvoiceeTradeParty
/ram:SpecifiedLegalOrganization
/ram:PostalTradeAddress
/ram:LineOne</t>
  </si>
  <si>
    <t xml:space="preserve">/rsm:CrossIndustryInvoice
/rsm:SupplyChainTradeTransaction
/ram:ApplicableHeaderTradeSettlement
/ram:InvoiceeTradeParty
/ram:SpecifiedLegalOrganization
/ram:PostalTradeAddress
/ram:LineTwo</t>
  </si>
  <si>
    <t xml:space="preserve">/rsm:CrossIndustryInvoice
/rsm:SupplyChainTradeTransaction
/ram:ApplicableHeaderTradeSettlement
/ram:InvoiceeTradeParty
/ram:SpecifiedLegalOrganization
/ram:PostalTradeAddress
/ram:LineThree</t>
  </si>
  <si>
    <t xml:space="preserve">/rsm:CrossIndustryInvoice
/rsm:SupplyChainTradeTransaction
/ram:ApplicableHeaderTradeSettlement
/ram:InvoiceeTradeParty
/ram:SpecifiedLegalOrganization
/ram:PostalTradeAddress
/ram:CityName</t>
  </si>
  <si>
    <t xml:space="preserve">/rsm:CrossIndustryInvoice
/rsm:SupplyChainTradeTransaction
/ram:ApplicableHeaderTradeSettlement
/ram:InvoiceeTradeParty
/ram:SpecifiedLegalOrganization
/ram:PostalTradeAddress
/ram:CountryID</t>
  </si>
  <si>
    <t xml:space="preserve">/rsm:CrossIndustryInvoice
/rsm:SupplyChainTradeTransaction
/ram:ApplicableHeaderTradeSettlement
/ram:InvoiceeTradeParty
/ram:SpecifiedLegalOrganization
/ram:PostalTradeAddress
/ram:CountrySubDivisionName</t>
  </si>
  <si>
    <t xml:space="preserve">INVOICEE TRADE CONTACT</t>
  </si>
  <si>
    <t xml:space="preserve">/rsm:CrossIndustryInvoice
/rsm:SupplyChainTradeTransaction
/ram:ApplicableHeaderTradeSettlement
/ram:InvoiceeTradeParty
/ram:DefinedTradeContact</t>
  </si>
  <si>
    <t xml:space="preserve">Coordonnées du facturer à</t>
  </si>
  <si>
    <t xml:space="preserve">/rsm:CrossIndustryInvoice
/rsm:SupplyChainTradeTransaction
/ram:ApplicableHeaderTradeSettlement
/ram:InvoiceeTradeParty
/ram:DefinedTradeContact
/ram:PersonName</t>
  </si>
  <si>
    <t xml:space="preserve">Point de contact facturer à</t>
  </si>
  <si>
    <t xml:space="preserve">CHORUSPRO : Valideur, Nom contact</t>
  </si>
  <si>
    <t xml:space="preserve">/rsm:CrossIndustryInvoice
/rsm:SupplyChainTradeTransaction
/ram:ApplicableHeaderTradeSettlement
/ram:InvoiceeTradeParty
/ram:DefinedTradeContact
/ram:DepartmentName</t>
  </si>
  <si>
    <t xml:space="preserve">/rsm:CrossIndustryInvoice
/rsm:SupplyChainTradeTransaction
/ram:ApplicableHeaderTradeSettlement
/ram:InvoiceeTradeParty
/ram:DefinedTradeContact
/ram:TypeCode</t>
  </si>
  <si>
    <t xml:space="preserve">/rsm:CrossIndustryInvoice
/rsm:SupplyChainTradeTransaction
/ram:ApplicableHeaderTradeSettlement
/ram:InvoiceeTradeParty
/ram:DefinedTradeContact
/ram:TelephoneUniversalCommunication</t>
  </si>
  <si>
    <t xml:space="preserve">/rsm:CrossIndustryInvoice
/rsm:SupplyChainTradeTransaction
/ram:ApplicableHeaderTradeSettlement
/ram:InvoiceeTradeParty
/ram:DefinedTradeContact
/ram:TelephoneUniversalCommunication
/ram:CompleteNumber</t>
  </si>
  <si>
    <t xml:space="preserve">Numéro de téléphone du facturer à</t>
  </si>
  <si>
    <t xml:space="preserve">CHORUSPRO : Valideur, Téléphone Contact</t>
  </si>
  <si>
    <t xml:space="preserve">/rsm:CrossIndustryInvoice
/rsm:SupplyChainTradeTransaction
/ram:ApplicableHeaderTradeSettlement
/ram:InvoiceeTradeParty
/ram:DefinedTradeContact
/ram:FaxUniversalCommunication</t>
  </si>
  <si>
    <t xml:space="preserve">/rsm:CrossIndustryInvoice
/rsm:SupplyChainTradeTransaction
/ram:ApplicableHeaderTradeSettlement
/ram:InvoiceeTradeParty
/ram:DefinedTradeContact
/ram:FaxUniversalCommunication
/ram:CompleteNumber</t>
  </si>
  <si>
    <t xml:space="preserve">Numéro de fax du contact facturer à</t>
  </si>
  <si>
    <t xml:space="preserve">CHORUSPRO : Valideur, Télécopie Contact</t>
  </si>
  <si>
    <t xml:space="preserve">/rsm:CrossIndustryInvoice
/rsm:SupplyChainTradeTransaction
/ram:ApplicableHeaderTradeSettlement
/ram:InvoiceeTradeParty
/ram:DefinedTradeContact
/ram:EmailURIUniversalCommunication</t>
  </si>
  <si>
    <t xml:space="preserve">/rsm:CrossIndustryInvoice
/rsm:SupplyChainTradeTransaction
/ram:ApplicableHeaderTradeSettlement
/ram:InvoiceeTradeParty
/ram:DefinedTradeContact
/ram:EmailURIUniversalCommunication
/ram:URIID</t>
  </si>
  <si>
    <t xml:space="preserve">Adresse électronique du contact facturer à</t>
  </si>
  <si>
    <t xml:space="preserve">CHORUSPRO : Valideur, Courriel Contact</t>
  </si>
  <si>
    <t xml:space="preserve">INVOICEE TRADE POSTAL ADDRESS</t>
  </si>
  <si>
    <t xml:space="preserve">/rsm:CrossIndustryInvoice
/rsm:SupplyChainTradeTransaction
/ram:ApplicableHeaderTradeSettlement
/ram:InvoiceeTradeParty
/ram:PostalTradeAddress</t>
  </si>
  <si>
    <t xml:space="preserve">Adresse postale du facturer à</t>
  </si>
  <si>
    <t xml:space="preserve">CHORUSPRO : Valideur
SINON : Adresse Postale de Facturation</t>
  </si>
  <si>
    <t xml:space="preserve">/rsm:CrossIndustryInvoice
/rsm:SupplyChainTradeTransaction
/ram:ApplicableHeaderTradeSettlement
/ram:InvoiceeTradeParty
/ram:PostalTradeAddress
/ram:PostcodeCode</t>
  </si>
  <si>
    <t xml:space="preserve">Code postal du facturer à</t>
  </si>
  <si>
    <t xml:space="preserve">CHORUSPRO : Valideur, Adresse Code Postal</t>
  </si>
  <si>
    <t xml:space="preserve">/rsm:CrossIndustryInvoice
/rsm:SupplyChainTradeTransaction
/ram:ApplicableHeaderTradeSettlement
/ram:InvoiceeTradeParty
/ram:PostalTradeAddress
/ram:LineOne</t>
  </si>
  <si>
    <t xml:space="preserve">Adresse du facturer à - Ligne 1</t>
  </si>
  <si>
    <t xml:space="preserve">CHORUSPRO : Valideur, Adresse Ligne Adresse</t>
  </si>
  <si>
    <t xml:space="preserve">/rsm:CrossIndustryInvoice
/rsm:SupplyChainTradeTransaction
/ram:ApplicableHeaderTradeSettlement
/ram:InvoiceeTradeParty
/ram:PostalTradeAddress
/ram:LineTwo</t>
  </si>
  <si>
    <t xml:space="preserve">Adresse du facturer à - Ligne 2</t>
  </si>
  <si>
    <t xml:space="preserve">/rsm:CrossIndustryInvoice
/rsm:SupplyChainTradeTransaction
/ram:ApplicableHeaderTradeSettlement
/ram:InvoiceeTradeParty
/ram:PostalTradeAddress
/ram:LineThree</t>
  </si>
  <si>
    <t xml:space="preserve">Adresse du facturer à - Ligne 3</t>
  </si>
  <si>
    <t xml:space="preserve">/rsm:CrossIndustryInvoice
/rsm:SupplyChainTradeTransaction
/ram:ApplicableHeaderTradeSettlement
/ram:InvoiceeTradeParty
/ram:PostalTradeAddress
/ram:CityName</t>
  </si>
  <si>
    <t xml:space="preserve">Localité du facturer à</t>
  </si>
  <si>
    <t xml:space="preserve">CHORUSPRO : Valideur, Adresse Commune</t>
  </si>
  <si>
    <t xml:space="preserve">/rsm:CrossIndustryInvoice
/rsm:SupplyChainTradeTransaction
/ram:ApplicableHeaderTradeSettlement
/ram:InvoiceeTradeParty
/ram:PostalTradeAddress
/ram:CountryID</t>
  </si>
  <si>
    <t xml:space="preserve">Code de pays du facturer à</t>
  </si>
  <si>
    <t xml:space="preserve">CHORUSPRO : Valideur, Code Pays</t>
  </si>
  <si>
    <t xml:space="preserve">/rsm:CrossIndustryInvoice
/rsm:SupplyChainTradeTransaction
/ram:ApplicableHeaderTradeSettlement
/ram:InvoiceeTradeParty
/ram:PostalTradeAddress
/ram:CountrySubDivisionName</t>
  </si>
  <si>
    <t xml:space="preserve">Subdivision du pays du facturer à</t>
  </si>
  <si>
    <t xml:space="preserve">INVOICEE TRADE ELECTRONIC ADDRESS</t>
  </si>
  <si>
    <t xml:space="preserve">/rsm:CrossIndustryInvoice
/rsm:SupplyChainTradeTransaction
/ram:ApplicableHeaderTradeSettlement
/ram:InvoiceeTradeParty
/ram:URIUniversalCommunication</t>
  </si>
  <si>
    <t xml:space="preserve">/rsm:CrossIndustryInvoice
/rsm:SupplyChainTradeTransaction
/ram:ApplicableHeaderTradeSettlement
/ram:InvoiceeTradeParty
/ram:URIUniversalCommunication
/ram:URIID</t>
  </si>
  <si>
    <t xml:space="preserve">/rsm:CrossIndustryInvoice
/rsm:SupplyChainTradeTransaction
/ram:ApplicableHeaderTradeSettlement
/ram:InvoiceeTradeParty
/ram:URIUniversalCommunication
/ram:URIID
/@schemeID</t>
  </si>
  <si>
    <t xml:space="preserve">INVOICEE TRADE VAT ID</t>
  </si>
  <si>
    <t xml:space="preserve">/rsm:CrossIndustryInvoice
/rsm:SupplyChainTradeTransaction
/ram:ApplicableHeaderTradeSettlement
/ram:InvoiceeTradeParty
/ram:SpecifiedTaxRegistration</t>
  </si>
  <si>
    <t xml:space="preserve">/rsm:CrossIndustryInvoice
/rsm:SupplyChainTradeTransaction
/ram:ApplicableHeaderTradeSettlement
/ram:InvoiceeTradeParty
/ram:SpecifiedTaxRegistration
/ram:ID</t>
  </si>
  <si>
    <t xml:space="preserve">/rsm:CrossIndustryInvoice
/rsm:SupplyChainTradeTransaction
/ram:ApplicableHeaderTradeSettlement
/ram:InvoiceeTradeParty
/ram:SpecifiedTaxRegistration
/ram:ID
/@schemeID</t>
  </si>
  <si>
    <t xml:space="preserve">The role of Payee may be fulfilled by another party than the Seller, e.g. a factoring service.</t>
  </si>
  <si>
    <t xml:space="preserve">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t>
  </si>
  <si>
    <t xml:space="preserve">/rsm:CrossIndustryInvoice
/rsm:SupplyChainTradeTransaction
/ram:ApplicableHeaderTradeSettlement
/ram:PayeeTradeParty</t>
  </si>
  <si>
    <t xml:space="preserve">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 </t>
  </si>
  <si>
    <t xml:space="preserve">Payee identifier
Scheme identifier</t>
  </si>
  <si>
    <t xml:space="preserve">An identifier for the Payee.
The identification scheme identifier of the Payee identifier.</t>
  </si>
  <si>
    <t xml:space="preserve">/rsm:CrossIndustryInvoice
/rsm:SupplyChainTradeTransaction
/ram:ApplicableHeaderTradeSettlement
/ram:PayeeTradeParty
/ram:ID</t>
  </si>
  <si>
    <t xml:space="preserve">Identification du Bénéficiaire.</t>
  </si>
  <si>
    <t xml:space="preserve">Si aucun schéma n'est spécifié, il doit être connu de l'acheteur et du vendeur, par exemple un identifiant attribué par l'acheteur ou le vendeur précédemment échangé: Nom</t>
  </si>
  <si>
    <t xml:space="preserve">/rsm:CrossIndustryInvoice
/rsm:SupplyChainTradeTransaction
/ram:ApplicableHeaderTradeSettlement
/ram:PayeeTradeParty
/ram:GlobalID</t>
  </si>
  <si>
    <t xml:space="preserve">/rsm:CrossIndustryInvoice
/rsm:SupplyChainTradeTransaction
/ram:ApplicableHeaderTradeSettlement
/ram:PayeeTradeParty
/ram:GlobalID
/@schemeID</t>
  </si>
  <si>
    <t xml:space="preserve">If the PAYEE party bock is present, the name of the Payee is mandatory</t>
  </si>
  <si>
    <t xml:space="preserve">/rsm:CrossIndustryInvoice
/rsm:SupplyChainTradeTransaction
/ram:ApplicableHeaderTradeSettlement
/ram:PayeeTradeParty
/ram:Name</t>
  </si>
  <si>
    <t xml:space="preserve">Si le boc "Bénéficiaire" est présent, le nom du bénéficiare est obligatoire</t>
  </si>
  <si>
    <t xml:space="preserve">Payee Role Code</t>
  </si>
  <si>
    <t xml:space="preserve">A code specifying the role of this trade party.</t>
  </si>
  <si>
    <t xml:space="preserve">To be chosen from the entries in UNCL 3035, for instance :
DL : Factor
DS : Distributor
MOP : Market operator</t>
  </si>
  <si>
    <t xml:space="preserve">/rsm:CrossIndustryInvoice
/rsm:SupplyChainTradeTransaction
/ram:ApplicableHeaderTradeSettlement
/ram:PayeeTradeParty
/ram:RoleCode</t>
  </si>
  <si>
    <t xml:space="preserve">Code du Role du Bénéficiaire</t>
  </si>
  <si>
    <t xml:space="preserve">Code qualifiant le rôle du Bénéficiaire</t>
  </si>
  <si>
    <t xml:space="preserve">A choisir dans la lsite  UNCL 3035, par exemple :
DL : Factor
DS : Distributor
MOP : Market operator</t>
  </si>
  <si>
    <t xml:space="preserve">PAYEE LEGAL REGISTRATION</t>
  </si>
  <si>
    <t xml:space="preserve">/rsm:CrossIndustryInvoice
/rsm:SupplyChainTradeTransaction
/ram:ApplicableHeaderTradeSettlement
/ram:PayeeTradeParty
/ram:SpecifiedLegalOrganization</t>
  </si>
  <si>
    <t xml:space="preserve">(IDENTIFIANT D’ENREGISTREMENT LÉGAL DU BÉNÉFICIAIRE)</t>
  </si>
  <si>
    <t xml:space="preserve">Payee legal registration identifier
Scheme identifier</t>
  </si>
  <si>
    <t xml:space="preserve">An identifier issued by an official registrar that identifies the Payee as a legal entity or person.
The identification scheme identifier of the Payee legal registration identifier.</t>
  </si>
  <si>
    <t xml:space="preserve">If no scheme is specified, it should be known by Buyer and Seller, e.g. the identifier that is exclusively used in the applicable legal environment.
If used, the identification scheme shall be chosen from the entries of the list published by the ISO/IEC 6523 maintenance agency.</t>
  </si>
  <si>
    <t xml:space="preserve">/rsm:CrossIndustryInvoice
/rsm:SupplyChainTradeTransaction
/ram:ApplicableHeaderTradeSettlement
/ram:PayeeTradeParty
/ram:SpecifiedLegalOrganization
/ram:ID</t>
  </si>
  <si>
    <t xml:space="preserve">/rsm:CrossIndustryInvoice
/rsm:SupplyChainTradeTransaction
/ram:ApplicableHeaderTradeSettlement
/ram:PayeeTradeParty
/ram:SpecifiedLegalOrganization
/ram:ID
/@schemeID</t>
  </si>
  <si>
    <t xml:space="preserve">/rsm:CrossIndustryInvoice
/rsm:SupplyChainTradeTransaction
/ram:ApplicableHeaderTradeSettlement
/ram:PayeeTradeParty
/ram:SpecifiedLegalOrganization
/ram:TradingBusinessName</t>
  </si>
  <si>
    <t xml:space="preserve">PAYEE LEGAL POSTAL ADDRESS</t>
  </si>
  <si>
    <t xml:space="preserve">/rsm:CrossIndustryInvoice
/rsm:SupplyChainTradeTransaction
/ram:ApplicableHeaderTradeSettlement
/ram:PayeeTradeParty
/ram:SpecifiedLegalOrganization
/ram:PostalTradeAddress</t>
  </si>
  <si>
    <t xml:space="preserve">/rsm:CrossIndustryInvoice
/rsm:SupplyChainTradeTransaction
/ram:ApplicableHeaderTradeSettlement
/ram:PayeeTradeParty
/ram:SpecifiedLegalOrganization
/ram:PostalTradeAddress
/ram:PostcodeCode</t>
  </si>
  <si>
    <t xml:space="preserve">/rsm:CrossIndustryInvoice
/rsm:SupplyChainTradeTransaction
/ram:ApplicableHeaderTradeSettlement
/ram:PayeeTradeParty
/ram:SpecifiedLegalOrganization
/ram:PostalTradeAddress
/ram:LineOne</t>
  </si>
  <si>
    <t xml:space="preserve">/rsm:CrossIndustryInvoice
/rsm:SupplyChainTradeTransaction
/ram:ApplicableHeaderTradeSettlement
/ram:PayeeTradeParty
/ram:SpecifiedLegalOrganization
/ram:PostalTradeAddress
/ram:LineTwo</t>
  </si>
  <si>
    <t xml:space="preserve">/rsm:CrossIndustryInvoice
/rsm:SupplyChainTradeTransaction
/ram:ApplicableHeaderTradeSettlement
/ram:PayeeTradeParty
/ram:SpecifiedLegalOrganization
/ram:PostalTradeAddress
/ram:LineThree</t>
  </si>
  <si>
    <t xml:space="preserve">/rsm:CrossIndustryInvoice
/rsm:SupplyChainTradeTransaction
/ram:ApplicableHeaderTradeSettlement
/ram:PayeeTradeParty
/ram:SpecifiedLegalOrganization
/ram:PostalTradeAddress
/ram:CityName</t>
  </si>
  <si>
    <t xml:space="preserve">/rsm:CrossIndustryInvoice
/rsm:SupplyChainTradeTransaction
/ram:ApplicableHeaderTradeSettlement
/ram:PayeeTradeParty
/ram:SpecifiedLegalOrganization
/ram:PostalTradeAddress
/ram:CountryID</t>
  </si>
  <si>
    <t xml:space="preserve">/rsm:CrossIndustryInvoice
/rsm:SupplyChainTradeTransaction
/ram:ApplicableHeaderTradeSettlement
/ram:PayeeTradeParty
/ram:SpecifiedLegalOrganization
/ram:PostalTradeAddress
/ram:CountrySubDivisionName</t>
  </si>
  <si>
    <t xml:space="preserve">PAYEE CONTACT</t>
  </si>
  <si>
    <t xml:space="preserve">/rsm:CrossIndustryInvoice
/rsm:SupplyChainTradeTransaction
/ram:ApplicableHeaderTradeSettlement
/ram:PayeeTradeParty
/ram:DefinedTradeContact</t>
  </si>
  <si>
    <t xml:space="preserve">Coordonnées du bénéficiaire</t>
  </si>
  <si>
    <t xml:space="preserve">/rsm:CrossIndustryInvoice
/rsm:SupplyChainTradeTransaction
/ram:ApplicableHeaderTradeSettlement
/ram:PayeeTradeParty
/ram:DefinedTradeContact
/ram:PersonName</t>
  </si>
  <si>
    <t xml:space="preserve">Point de contact bénéficiaire</t>
  </si>
  <si>
    <t xml:space="preserve">CHORUSPRO : Bénéficiaire (Encaisseur), Non Contact</t>
  </si>
  <si>
    <t xml:space="preserve">/rsm:CrossIndustryInvoice
/rsm:SupplyChainTradeTransaction
/ram:ApplicableHeaderTradeSettlement
/ram:PayeeTradeParty
/ram:DefinedTradeContact
/ram:DepartmentName</t>
  </si>
  <si>
    <t xml:space="preserve">/rsm:CrossIndustryInvoice
/rsm:SupplyChainTradeTransaction
/ram:ApplicableHeaderTradeSettlement
/ram:PayeeTradeParty
/ram:DefinedTradeContact
/ram:TypeCode</t>
  </si>
  <si>
    <t xml:space="preserve">/rsm:CrossIndustryInvoice
/rsm:SupplyChainTradeTransaction
/ram:ApplicableHeaderTradeSettlement
/ram:PayeeTradeParty
/ram:DefinedTradeContact
/ram:TelephoneUniversalCommunication</t>
  </si>
  <si>
    <t xml:space="preserve">/rsm:CrossIndustryInvoice
/rsm:SupplyChainTradeTransaction
/ram:ApplicableHeaderTradeSettlement
/ram:PayeeTradeParty
/ram:DefinedTradeContact
/ram:TelephoneUniversalCommunication
/ram:CompleteNumber</t>
  </si>
  <si>
    <t xml:space="preserve">Numéro de téléphone du contact bénéficiaire</t>
  </si>
  <si>
    <t xml:space="preserve">CHORUSPRO : Bénéficiaire (Encaisseur), Téléphone Contact</t>
  </si>
  <si>
    <t xml:space="preserve">/rsm:CrossIndustryInvoice
/rsm:SupplyChainTradeTransaction
/ram:ApplicableHeaderTradeSettlement
/ram:PayeeTradeParty
/ram:DefinedTradeContact
/ram:FaxUniversalCommunication</t>
  </si>
  <si>
    <t xml:space="preserve">/rsm:CrossIndustryInvoice
/rsm:SupplyChainTradeTransaction
/ram:ApplicableHeaderTradeSettlement
/ram:PayeeTradeParty
/ram:DefinedTradeContact
/ram:FaxUniversalCommunication
/ram:CompleteNumber</t>
  </si>
  <si>
    <t xml:space="preserve">Numéro de fax du contact bénéficiaire</t>
  </si>
  <si>
    <t xml:space="preserve">/rsm:CrossIndustryInvoice
/rsm:SupplyChainTradeTransaction
/ram:ApplicableHeaderTradeSettlement
/ram:PayeeTradeParty
/ram:DefinedTradeContact
/ram:EmailURIUniversalCommunication</t>
  </si>
  <si>
    <t xml:space="preserve">/rsm:CrossIndustryInvoice
/rsm:SupplyChainTradeTransaction
/ram:ApplicableHeaderTradeSettlement
/ram:PayeeTradeParty
/ram:DefinedTradeContact
/ram:EmailURIUniversalCommunication
/ram:URIID</t>
  </si>
  <si>
    <t xml:space="preserve">Adresse électronique du contact bénéficiaire</t>
  </si>
  <si>
    <t xml:space="preserve">CHORUSPRO : Bénéficiaire (Encaisseur), Courriel Contact</t>
  </si>
  <si>
    <t xml:space="preserve">PAYEE POSTAL ADDRESS</t>
  </si>
  <si>
    <t xml:space="preserve">/rsm:CrossIndustryInvoice
/rsm:SupplyChainTradeTransaction
/ram:ApplicableHeaderTradeSettlement
/ram:PayeeTradeParty
/ram:PostalTradeAddress</t>
  </si>
  <si>
    <t xml:space="preserve">/rsm:CrossIndustryInvoice
/rsm:SupplyChainTradeTransaction
/ram:ApplicableHeaderTradeSettlement
/ram:PayeeTradeParty
/ram:PostalTradeAddress
/ram:PostcodeCode</t>
  </si>
  <si>
    <t xml:space="preserve">Code postal du bénéficiaire</t>
  </si>
  <si>
    <t xml:space="preserve">CHORUSPRO : Bénéficiaire (Encaisseur), Adresse Code Postal</t>
  </si>
  <si>
    <t xml:space="preserve">/rsm:CrossIndustryInvoice
/rsm:SupplyChainTradeTransaction
/ram:ApplicableHeaderTradeSettlement
/ram:PayeeTradeParty
/ram:PostalTradeAddress
/ram:LineOne</t>
  </si>
  <si>
    <t xml:space="preserve">Adresse du bénéficiaire - Ligne 1</t>
  </si>
  <si>
    <t xml:space="preserve">CHORUSPRO : Bénéficiaire (Encaisseur), Adresse Ligne 1</t>
  </si>
  <si>
    <t xml:space="preserve">/rsm:CrossIndustryInvoice
/rsm:SupplyChainTradeTransaction
/ram:ApplicableHeaderTradeSettlement
/ram:PayeeTradeParty
/ram:PostalTradeAddress
/ram:LineTwo</t>
  </si>
  <si>
    <t xml:space="preserve">Adresse du bénéficiaire - Ligne 2</t>
  </si>
  <si>
    <t xml:space="preserve">CHORUSPRO : Bénéficiaire (Encaisseur), Adresse Ligne 2</t>
  </si>
  <si>
    <t xml:space="preserve">/rsm:CrossIndustryInvoice
/rsm:SupplyChainTradeTransaction
/ram:ApplicableHeaderTradeSettlement
/ram:PayeeTradeParty
/ram:PostalTradeAddress
/ram:LineThree</t>
  </si>
  <si>
    <t xml:space="preserve">Adresse du bénéficiaire - Ligne 3</t>
  </si>
  <si>
    <t xml:space="preserve">/rsm:CrossIndustryInvoice
/rsm:SupplyChainTradeTransaction
/ram:ApplicableHeaderTradeSettlement
/ram:PayeeTradeParty
/ram:PostalTradeAddress
/ram:CityName</t>
  </si>
  <si>
    <t xml:space="preserve">Localité du bénéficiaire</t>
  </si>
  <si>
    <t xml:space="preserve">CHORUSPRO : Bénéficiaire (Encaisseur), Adresse Commune</t>
  </si>
  <si>
    <t xml:space="preserve">/rsm:CrossIndustryInvoice
/rsm:SupplyChainTradeTransaction
/ram:ApplicableHeaderTradeSettlement
/ram:PayeeTradeParty
/ram:PostalTradeAddress
/ram:CountryID</t>
  </si>
  <si>
    <t xml:space="preserve">Code de pays du bénéficiaire</t>
  </si>
  <si>
    <t xml:space="preserve">CHORUSPRO : Bénéficiaire (Encaisseur), Adresse Ccode Pays</t>
  </si>
  <si>
    <t xml:space="preserve">/rsm:CrossIndustryInvoice
/rsm:SupplyChainTradeTransaction
/ram:ApplicableHeaderTradeSettlement
/ram:PayeeTradeParty
/ram:PostalTradeAddress
/ram:CountrySubDivisionName</t>
  </si>
  <si>
    <t xml:space="preserve">Subdivision du pays du bénéficiaire</t>
  </si>
  <si>
    <t xml:space="preserve">PAYEE ELECTRONIC ADDRESS</t>
  </si>
  <si>
    <t xml:space="preserve">/rsm:CrossIndustryInvoice
/rsm:SupplyChainTradeTransaction
/ram:ApplicableHeaderTradeSettlement
/ram:PayeeTradeParty
/ram:URIUniversalCommunication</t>
  </si>
  <si>
    <t xml:space="preserve">/rsm:CrossIndustryInvoice
/rsm:SupplyChainTradeTransaction
/ram:ApplicableHeaderTradeSettlement
/ram:PayeeTradeParty
/ram:URIUniversalCommunication
/ram:URIID</t>
  </si>
  <si>
    <t xml:space="preserve">/rsm:CrossIndustryInvoice
/rsm:SupplyChainTradeTransaction
/ram:ApplicableHeaderTradeSettlement
/ram:PayeeTradeParty
/ram:URIUniversalCommunication
/ram:URIID
/@schemeID</t>
  </si>
  <si>
    <t xml:space="preserve">PAYEE VAT ID</t>
  </si>
  <si>
    <t xml:space="preserve">/rsm:CrossIndustryInvoice
/rsm:SupplyChainTradeTransaction
/ram:ApplicableHeaderTradeSettlement
/ram:PayeeTradeParty
/ram:SpecifiedTaxRegistration</t>
  </si>
  <si>
    <t xml:space="preserve">/rsm:CrossIndustryInvoice
/rsm:SupplyChainTradeTransaction
/ram:ApplicableHeaderTradeSettlement
/ram:PayeeTradeParty
/ram:SpecifiedTaxRegistration
/ram:ID</t>
  </si>
  <si>
    <t xml:space="preserve">/rsm:CrossIndustryInvoice
/rsm:SupplyChainTradeTransaction
/ram:ApplicableHeaderTradeSettlement
/ram:PayeeTradeParty
/ram:SpecifiedTaxRegistration
/ram:ID
/@schemeID</t>
  </si>
  <si>
    <t xml:space="preserve">PAYER</t>
  </si>
  <si>
    <t xml:space="preserve">/rsm:CrossIndustryInvoice
/rsm:SupplyChainTradeTransaction
/ram:ApplicableHeaderTradeSettlement
/ram:PayerTradeParty</t>
  </si>
  <si>
    <t xml:space="preserve">Payer identifier
Scheme identifier</t>
  </si>
  <si>
    <t xml:space="preserve">An identifier for the Payer.
The identification scheme identifier of the Payer identifier.</t>
  </si>
  <si>
    <t xml:space="preserve">/rsm:CrossIndustryInvoice
/rsm:SupplyChainTradeTransaction
/ram:ApplicableHeaderTradeSettlement
/ram:PayerTradeParty
/ram:ID</t>
  </si>
  <si>
    <t xml:space="preserve">Payer scheme identifier</t>
  </si>
  <si>
    <t xml:space="preserve">/rsm:CrossIndustryInvoice
/rsm:SupplyChainTradeTransaction
/ram:ApplicableHeaderTradeSettlement
/ram:PayerTradeParty
/ram:GlobalID</t>
  </si>
  <si>
    <t xml:space="preserve">/rsm:CrossIndustryInvoice
/rsm:SupplyChainTradeTransaction
/ram:ApplicableHeaderTradeSettlement
/ram:PayerTradeParty
/ram:GlobalID
/@schemeID</t>
  </si>
  <si>
    <t xml:space="preserve">Payer name</t>
  </si>
  <si>
    <t xml:space="preserve">The name of the Payer.</t>
  </si>
  <si>
    <t xml:space="preserve">/rsm:CrossIndustryInvoice
/rsm:SupplyChainTradeTransaction
/ram:ApplicableHeaderTradeSettlement
/ram:PayerTradeParty
/ram:Name</t>
  </si>
  <si>
    <t xml:space="preserve">Payer Role Code</t>
  </si>
  <si>
    <t xml:space="preserve">To be chosen from the entries in UNCL 3035, for instance :
AB : Buyer Agent / representative
MOP : Market operator</t>
  </si>
  <si>
    <t xml:space="preserve">/rsm:CrossIndustryInvoice
/rsm:SupplyChainTradeTransaction
/ram:ApplicableHeaderTradeSettlement
/ram:PayerTradeParty
/ram:RoleCode</t>
  </si>
  <si>
    <t xml:space="preserve">Payer LEGAL REGISTRATION</t>
  </si>
  <si>
    <t xml:space="preserve">/rsm:CrossIndustryInvoice
/rsm:SupplyChainTradeTransaction
/ram:ApplicableHeaderTradeSettlement
/ram:PayerTradeParty
/ram:SpecifiedLegalOrganization</t>
  </si>
  <si>
    <t xml:space="preserve">Payer legal registration identifier
Scheme identifier</t>
  </si>
  <si>
    <t xml:space="preserve">An identifier issued by an official registrar that identifies the Payer as a legal entity or person.
The identification scheme identifier of the Payer legal registration identifier.</t>
  </si>
  <si>
    <t xml:space="preserve">/rsm:CrossIndustryInvoice
/rsm:SupplyChainTradeTransaction
/ram:ApplicableHeaderTradeSettlement
/ram:PayerTradeParty
/ram:SpecifiedLegalOrganization
/ram:ID</t>
  </si>
  <si>
    <t xml:space="preserve">/rsm:CrossIndustryInvoice
/rsm:SupplyChainTradeTransaction
/ram:ApplicableHeaderTradeSettlement
/ram:PayerTradeParty
/ram:SpecifiedLegalOrganization
/ram:ID
/@schemeID</t>
  </si>
  <si>
    <t xml:space="preserve">/rsm:CrossIndustryInvoice
/rsm:SupplyChainTradeTransaction
/ram:ApplicableHeaderTradeSettlement
/ram:PayerTradeParty
/ram:SpecifiedLegalOrganization
/ram:TradingBusinessName</t>
  </si>
  <si>
    <t xml:space="preserve">Payer LEGAL POSTAL ADDRESS</t>
  </si>
  <si>
    <t xml:space="preserve">/rsm:CrossIndustryInvoice
/rsm:SupplyChainTradeTransaction
/ram:ApplicableHeaderTradeSettlement
/ram:PayerTradeParty
/ram:SpecifiedLegalOrganization
/ram:PostalTradeAddress</t>
  </si>
  <si>
    <t xml:space="preserve">/rsm:CrossIndustryInvoice
/rsm:SupplyChainTradeTransaction
/ram:ApplicableHeaderTradeSettlement
/ram:PayerTradeParty
/ram:SpecifiedLegalOrganization
/ram:PostalTradeAddress
/ram:PostcodeCode</t>
  </si>
  <si>
    <t xml:space="preserve">/rsm:CrossIndustryInvoice
/rsm:SupplyChainTradeTransaction
/ram:ApplicableHeaderTradeSettlement
/ram:PayerTradeParty
/ram:SpecifiedLegalOrganization
/ram:PostalTradeAddress
/ram:LineOne</t>
  </si>
  <si>
    <t xml:space="preserve">/rsm:CrossIndustryInvoice
/rsm:SupplyChainTradeTransaction
/ram:ApplicableHeaderTradeSettlement
/ram:PayerTradeParty
/ram:SpecifiedLegalOrganization
/ram:PostalTradeAddress
/ram:LineTwo</t>
  </si>
  <si>
    <t xml:space="preserve">/rsm:CrossIndustryInvoice
/rsm:SupplyChainTradeTransaction
/ram:ApplicableHeaderTradeSettlement
/ram:PayerTradeParty
/ram:SpecifiedLegalOrganization
/ram:PostalTradeAddress
/ram:LineThree</t>
  </si>
  <si>
    <t xml:space="preserve">/rsm:CrossIndustryInvoice
/rsm:SupplyChainTradeTransaction
/ram:ApplicableHeaderTradeSettlement
/ram:PayerTradeParty
/ram:SpecifiedLegalOrganization
/ram:PostalTradeAddress
/ram:CityName</t>
  </si>
  <si>
    <t xml:space="preserve">/rsm:CrossIndustryInvoice
/rsm:SupplyChainTradeTransaction
/ram:ApplicableHeaderTradeSettlement
/ram:PayerTradeParty
/ram:SpecifiedLegalOrganization
/ram:PostalTradeAddress
/ram:CountryID</t>
  </si>
  <si>
    <t xml:space="preserve">/rsm:CrossIndustryInvoice
/rsm:SupplyChainTradeTransaction
/ram:ApplicableHeaderTradeSettlement
/ram:PayerTradeParty
/ram:SpecifiedLegalOrganization
/ram:PostalTradeAddress
/ram:CountrySubDivisionName</t>
  </si>
  <si>
    <t xml:space="preserve">Payer CONTACT</t>
  </si>
  <si>
    <t xml:space="preserve">/rsm:CrossIndustryInvoice
/rsm:SupplyChainTradeTransaction
/ram:ApplicableHeaderTradeSettlement
/ram:PayerTradeParty
/ram:DefinedTradeContact</t>
  </si>
  <si>
    <t xml:space="preserve">Coordonnées du Payeur</t>
  </si>
  <si>
    <t xml:space="preserve">/rsm:CrossIndustryInvoice
/rsm:SupplyChainTradeTransaction
/ram:ApplicableHeaderTradeSettlement
/ram:PayerTradeParty
/ram:DefinedTradeContact
/ram:PersonName</t>
  </si>
  <si>
    <t xml:space="preserve">Point de contact Payer</t>
  </si>
  <si>
    <t xml:space="preserve">/rsm:CrossIndustryInvoice
/rsm:SupplyChainTradeTransaction
/ram:ApplicableHeaderTradeSettlement
/ram:PayerTradeParty
/ram:DefinedTradeContact
/ram:DepartmentName</t>
  </si>
  <si>
    <t xml:space="preserve">/rsm:CrossIndustryInvoice
/rsm:SupplyChainTradeTransaction
/ram:ApplicableHeaderTradeSettlement
/ram:PayerTradeParty
/ram:DefinedTradeContact
/ram:TypeCode</t>
  </si>
  <si>
    <t xml:space="preserve">/rsm:CrossIndustryInvoice
/rsm:SupplyChainTradeTransaction
/ram:ApplicableHeaderTradeSettlement
/ram:PayerTradeParty
/ram:DefinedTradeContact
/ram:TelephoneUniversalCommunication</t>
  </si>
  <si>
    <t xml:space="preserve">/rsm:CrossIndustryInvoice
/rsm:SupplyChainTradeTransaction
/ram:ApplicableHeaderTradeSettlement
/ram:PayerTradeParty
/ram:DefinedTradeContact
/ram:TelephoneUniversalCommunication
/ram:CompleteNumber</t>
  </si>
  <si>
    <t xml:space="preserve">/rsm:CrossIndustryInvoice
/rsm:SupplyChainTradeTransaction
/ram:ApplicableHeaderTradeSettlement
/ram:PayerTradeParty
/ram:DefinedTradeContact
/ram:FaxUniversalCommunication</t>
  </si>
  <si>
    <t xml:space="preserve">/rsm:CrossIndustryInvoice
/rsm:SupplyChainTradeTransaction
/ram:ApplicableHeaderTradeSettlement
/ram:PayerTradeParty
/ram:DefinedTradeContact
/ram:FaxUniversalCommunication
/ram:CompleteNumber</t>
  </si>
  <si>
    <t xml:space="preserve">/rsm:CrossIndustryInvoice
/rsm:SupplyChainTradeTransaction
/ram:ApplicableHeaderTradeSettlement
/ram:PayerTradeParty
/ram:DefinedTradeContact
/ram:EmailURIUniversalCommunication</t>
  </si>
  <si>
    <t xml:space="preserve">/rsm:CrossIndustryInvoice
/rsm:SupplyChainTradeTransaction
/ram:ApplicableHeaderTradeSettlement
/ram:PayerTradeParty
/ram:DefinedTradeContact
/ram:EmailURIUniversalCommunication
/ram:URIID</t>
  </si>
  <si>
    <t xml:space="preserve">Payer POSTAL ADDRESS</t>
  </si>
  <si>
    <t xml:space="preserve">/rsm:CrossIndustryInvoice
/rsm:SupplyChainTradeTransaction
/ram:ApplicableHeaderTradeSettlement
/ram:PayerTradeParty
/ram:PostalTradeAddress</t>
  </si>
  <si>
    <t xml:space="preserve">/rsm:CrossIndustryInvoice
/rsm:SupplyChainTradeTransaction
/ram:ApplicableHeaderTradeSettlement
/ram:PayerTradeParty
/ram:PostalTradeAddress
/ram:PostcodeCode</t>
  </si>
  <si>
    <t xml:space="preserve">/rsm:CrossIndustryInvoice
/rsm:SupplyChainTradeTransaction
/ram:ApplicableHeaderTradeSettlement
/ram:PayerTradeParty
/ram:PostalTradeAddress
/ram:LineOne</t>
  </si>
  <si>
    <t xml:space="preserve">/rsm:CrossIndustryInvoice
/rsm:SupplyChainTradeTransaction
/ram:ApplicableHeaderTradeSettlement
/ram:PayerTradeParty
/ram:PostalTradeAddress
/ram:LineTwo</t>
  </si>
  <si>
    <t xml:space="preserve">/rsm:CrossIndustryInvoice
/rsm:SupplyChainTradeTransaction
/ram:ApplicableHeaderTradeSettlement
/ram:PayerTradeParty
/ram:PostalTradeAddress
/ram:LineThree</t>
  </si>
  <si>
    <t xml:space="preserve">/rsm:CrossIndustryInvoice
/rsm:SupplyChainTradeTransaction
/ram:ApplicableHeaderTradeSettlement
/ram:PayerTradeParty
/ram:PostalTradeAddress
/ram:CityName</t>
  </si>
  <si>
    <t xml:space="preserve">/rsm:CrossIndustryInvoice
/rsm:SupplyChainTradeTransaction
/ram:ApplicableHeaderTradeSettlement
/ram:PayerTradeParty
/ram:PostalTradeAddress
/ram:CountryID</t>
  </si>
  <si>
    <t xml:space="preserve">/rsm:CrossIndustryInvoice
/rsm:SupplyChainTradeTransaction
/ram:ApplicableHeaderTradeSettlement
/ram:PayerTradeParty
/ram:PostalTradeAddress
/ram:CountrySubDivisionName</t>
  </si>
  <si>
    <t xml:space="preserve">Payer ELECTRONIC ADDRESS</t>
  </si>
  <si>
    <t xml:space="preserve">/rsm:CrossIndustryInvoice
/rsm:SupplyChainTradeTransaction
/ram:ApplicableHeaderTradeSettlement
/ram:PayerTradeParty
/ram:URIUniversalCommunication</t>
  </si>
  <si>
    <t xml:space="preserve">/rsm:CrossIndustryInvoice
/rsm:SupplyChainTradeTransaction
/ram:ApplicableHeaderTradeSettlement
/ram:PayerTradeParty
/ram:URIUniversalCommunication
/ram:URIID</t>
  </si>
  <si>
    <t xml:space="preserve">/rsm:CrossIndustryInvoice
/rsm:SupplyChainTradeTransaction
/ram:ApplicableHeaderTradeSettlement
/ram:PayerTradeParty
/ram:URIUniversalCommunication
/ram:URIID
/@schemeID</t>
  </si>
  <si>
    <t xml:space="preserve">Payer VAT ID</t>
  </si>
  <si>
    <t xml:space="preserve">/rsm:CrossIndustryInvoice
/rsm:SupplyChainTradeTransaction
/ram:ApplicableHeaderTradeSettlement
/ram:PayerTradeParty
/ram:SpecifiedTaxRegistration</t>
  </si>
  <si>
    <t xml:space="preserve">/rsm:CrossIndustryInvoice
/rsm:SupplyChainTradeTransaction
/ram:ApplicableHeaderTradeSettlement
/ram:PayerTradeParty
/ram:SpecifiedTaxRegistration
/ram:ID</t>
  </si>
  <si>
    <t xml:space="preserve">/rsm:CrossIndustryInvoice
/rsm:SupplyChainTradeTransaction
/ram:ApplicableHeaderTradeSettlement
/ram:PayerTradeParty
/ram:SpecifiedTaxRegistration
/ram:ID
/@schemeID</t>
  </si>
  <si>
    <t xml:space="preserve">TAX CURRENCY EXCHANGE</t>
  </si>
  <si>
    <t xml:space="preserve">A currency exchange applicable to a tax in this header trade settlement.</t>
  </si>
  <si>
    <t xml:space="preserve">/rsm:CrossIndustryInvoice
/rsm:SupplyChainTradeTransaction
/ram:ApplicableHeaderTradeSettlement
/ram:TaxApplicableTradeCurrencyExchange</t>
  </si>
  <si>
    <t xml:space="preserve">Source Currency Code</t>
  </si>
  <si>
    <t xml:space="preserve">The code specifying the source currency of a trade related currency conversion.</t>
  </si>
  <si>
    <t xml:space="preserve">/rsm:CrossIndustryInvoice
/rsm:SupplyChainTradeTransaction
/ram:ApplicableHeaderTradeSettlement
/ram:TaxApplicableTradeCurrencyExchange
/ram:SourceCurrencyCode</t>
  </si>
  <si>
    <t xml:space="preserve">Target Currency Code</t>
  </si>
  <si>
    <t xml:space="preserve">The code specifying the target currency of a trade related currency conversion.</t>
  </si>
  <si>
    <t xml:space="preserve">/rsm:CrossIndustryInvoice
/rsm:SupplyChainTradeTransaction
/ram:ApplicableHeaderTradeSettlement
/ram:TaxApplicableTradeCurrencyExchange
/ram:TargetCurrencyCode</t>
  </si>
  <si>
    <t xml:space="preserve">Conversion Rate</t>
  </si>
  <si>
    <t xml:space="preserve">The rate factor used for conversion from the source currency to the target currency for trade purposes.</t>
  </si>
  <si>
    <t xml:space="preserve">/rsm:CrossIndustryInvoice
/rsm:SupplyChainTradeTransaction
/ram:ApplicableHeaderTradeSettlement
/ram:TaxApplicableTradeCurrencyExchange
/ram:ConversionRate</t>
  </si>
  <si>
    <t xml:space="preserve">M</t>
  </si>
  <si>
    <t xml:space="preserve">Conversion Rate Date Time</t>
  </si>
  <si>
    <t xml:space="preserve">The date, time, date time or other date time value of the conversion rate for this trade related currency exchange</t>
  </si>
  <si>
    <t xml:space="preserve">/rsm:CrossIndustryInvoice
/rsm:SupplyChainTradeTransaction
/ram:ApplicableHeaderTradeSettlement
/ram:TaxApplicableTradeCurrencyExchange
/ram:ConversionRateDateTime</t>
  </si>
  <si>
    <t xml:space="preserve">/rsm:CrossIndustryInvoice
/rsm:SupplyChainTradeTransaction
/ram:ApplicableHeaderTradeSettlement
/ram:TaxApplicableTradeCurrencyExchange
/ram:ConversionRateDateTime
/qdt:DateTimeString</t>
  </si>
  <si>
    <t xml:space="preserve">/rsm:CrossIndustryInvoice/rsm:SupplyChainTradeTransaction/ram:ApplicableHeaderTradeSettlement/ram:TaxApplicableTradeCurrencyExchange/ram:ConversionRateDateTime/qdt:DateTimeString</t>
  </si>
  <si>
    <t xml:space="preserve">/rsm:CrossIndustryInvoice
/rsm:SupplyChainTradeTransaction
/ram:ApplicableHeaderTradeSettlement
/ram:TaxApplicableTradeCurrencyExchange
/ram:ConversionRateDateTime
/qdt:DateTimeString
/@format</t>
  </si>
  <si>
    <t xml:space="preserve">/rsm:CrossIndustryInvoice/rsm:SupplyChainTradeTransaction/ram:ApplicableHeaderTradeSettlement/ram:TaxApplicableTradeCurrencyExchange/ram:ConversionRateDateTime/qdt:DateTimeString/@format</t>
  </si>
  <si>
    <t xml:space="preserve">/rsm:CrossIndustryInvoice
/rsm:SupplyChainTradeTransaction
/ram:ApplicableHeaderTradeSettlement
/ram:SpecifiedTradeSettlementPaymentMeans</t>
  </si>
  <si>
    <t xml:space="preserve">Entries from the UNTDID 4461 code list [6] shall be used. Distinction should be made between SEPA and non-SEPA payments, and between credit payments, direct debits, card payments and other instruments.</t>
  </si>
  <si>
    <t xml:space="preserve">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 </t>
  </si>
  <si>
    <t xml:space="preserve">/rsm:CrossIndustryInvoice
/rsm:SupplyChainTradeTransaction
/ram:ApplicableHeaderTradeSettlement
/ram:SpecifiedTradeSettlementPaymentMeans
/ram:TypeCode</t>
  </si>
  <si>
    <t xml:space="preserve">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
</t>
  </si>
  <si>
    <t xml:space="preserve">/rsm:CrossIndustryInvoice
/rsm:SupplyChainTradeTransaction
/ram:ApplicableHeaderTradeSettlement
/ram:SpecifiedTradeSettlementPaymentMeans
/ram:Information</t>
  </si>
  <si>
    <t xml:space="preserve">Only used if the Buyer had opted to pay by using a payment card such as a credit or debit card.</t>
  </si>
  <si>
    <t xml:space="preserve">/rsm:CrossIndustryInvoice
/rsm:SupplyChainTradeTransaction
/ram:ApplicableHeaderTradeSettlement
/ram:SpecifiedTradeSettlementPaymentMeans
/ram:ApplicableTradeSettlementFinancialCard</t>
  </si>
  <si>
    <t xml:space="preserve">In accordance with card payments security standards an invoice should never include a full card primary account number. At the moment PCI Security Standards Council has defined that the first 6 digits and last 4 digits are the maximum number of digits to be shown.</t>
  </si>
  <si>
    <t xml:space="preserve">BR-51: The last 4 to 6 digits of the Payment card primary account number    (BT-87)    shall    be    present    if    Payment    card information (BG-18) is provided in the Invoice.</t>
  </si>
  <si>
    <t xml:space="preserve">/rsm:CrossIndustryInvoice
/rsm:SupplyChainTradeTransaction
/ram:ApplicableHeaderTradeSettlement
/ram:SpecifiedTradeSettlementPaymentMeans
/ram:ApplicableTradeSettlementFinancialCard
/ram:ID</t>
  </si>
  <si>
    <t xml:space="preserve">BR-51 : Les 4 à 6 derniers chiffres du Numéro de compte principal de carte de paiement (BT-87) doivent être mentionnés si les Informations concernant la carte de paiement (BG-18) figurent dans la Facture.</t>
  </si>
  <si>
    <t xml:space="preserve">/rsm:CrossIndustryInvoice
/rsm:SupplyChainTradeTransaction
/ram:ApplicableHeaderTradeSettlement
/ram:SpecifiedTradeSettlementPaymentMeans
/ram:ApplicableTradeSettlementFinancialCard
/ram:CardholderName</t>
  </si>
  <si>
    <t xml:space="preserve">(DEBITED ACCOUNT IDENTIFIER)</t>
  </si>
  <si>
    <t xml:space="preserve">/rsm:CrossIndustryInvoice
/rsm:SupplyChainTradeTransaction
/ram:ApplicableHeaderTradeSettlement
/ram:SpecifiedTradeSettlementPaymentMeans
/ram:PayerPartyDebtorFinancialAccount</t>
  </si>
  <si>
    <t xml:space="preserve">(IDENTIFIANT DU COMPTE DÉBITÉ)</t>
  </si>
  <si>
    <t xml:space="preserve">/rsm:CrossIndustryInvoice
/rsm:SupplyChainTradeTransaction
/ram:ApplicableHeaderTradeSettlement
/ram:SpecifiedTradeSettlementPaymentMeans
/ram:PayerPartyDebtorFinancialAccount
/ram:IBANID</t>
  </si>
  <si>
    <t xml:space="preserve">/rsm:CrossIndustryInvoice
/rsm:SupplyChainTradeTransaction
/ram:ApplicableHeaderTradeSettlement
/ram:SpecifiedTradeSettlementPaymentMeans
/ram:PayeePartyCreditorFinancialAccount</t>
  </si>
  <si>
    <t xml:space="preserve">Such as IBAN (in case of a SEPA payment) or a national account number.</t>
  </si>
  <si>
    <t xml:space="preserve">Use IBANID if applicable, ProprietaryID else
BR-50: A  Payment  account  identifier  (BT-84)  shall  be  present  if Credit   transfer   (BG-16)   information   is   provided   in   the Invoice.
BR-61: If the Payment means type code (BT-81) means SEPA credit transfer,  Local  credit  transfer  or  Non-SEPA  international credit transfer, the Payment account identifier (BT-84) shall be present.</t>
  </si>
  <si>
    <t xml:space="preserve">/rsm:CrossIndustryInvoice
/rsm:SupplyChainTradeTransaction
/ram:ApplicableHeaderTradeSettlement
/ram:SpecifiedTradeSettlementPaymentMeans
/ram:PayeePartyCreditorFinancialAccount
/ram:IBANID</t>
  </si>
  <si>
    <t xml:space="preserve">Utiliser IBAN si applicable et ProprietaryID sinon
BR-50 : Un Identifiant de compte de paiement (BT-84) doit être mentionné si les informations de Virement (BG-16) sont fournies dans la Facture.
BR-61 : Si le Code de type de moyen de paiement (BT-81) est un virement SEPA, un virement local ou un virement international non SEPA, l'Identifiant de compte de paiement  (BT-84) doit être présent.</t>
  </si>
  <si>
    <t xml:space="preserve">/rsm:CrossIndustryInvoice
/rsm:SupplyChainTradeTransaction
/ram:ApplicableHeaderTradeSettlement
/ram:SpecifiedTradeSettlementPaymentMeans
/ram:PayeePartyCreditorFinancialAccount
/ram:AccountName</t>
  </si>
  <si>
    <t xml:space="preserve">/rsm:CrossIndustryInvoice
/rsm:SupplyChainTradeTransaction
/ram:ApplicableHeaderTradeSettlement
/ram:SpecifiedTradeSettlementPaymentMeans
/ram:PayeePartyCreditorFinancialAccount
/ram:ProprietaryID</t>
  </si>
  <si>
    <t xml:space="preserve">(PAYMENT SERVICE PROVIDER IDENTIFIER)</t>
  </si>
  <si>
    <t xml:space="preserve">/rsm:CrossIndustryInvoice
/rsm:SupplyChainTradeTransaction
/ram:ApplicableHeaderTradeSettlement
/ram:SpecifiedTradeSettlementPaymentMeans
/ram:PayeeSpecifiedCreditorFinancialInstitution</t>
  </si>
  <si>
    <t xml:space="preserve">(IDENTIFIANT D'ÉTABLISSEMENT FINANCIER)</t>
  </si>
  <si>
    <t xml:space="preserve">/rsm:CrossIndustryInvoice
/rsm:SupplyChainTradeTransaction
/ram:ApplicableHeaderTradeSettlement
/ram:SpecifiedTradeSettlementPaymentMeans
/ram:PayeeSpecifiedCreditorFinancialInstitution
/ram:BICID</t>
  </si>
  <si>
    <t xml:space="preserve">BR-CO-18: An Invoice shall at least have one VAT breakdown group (BG-23).</t>
  </si>
  <si>
    <t xml:space="preserve">/rsm:CrossIndustryInvoice
/rsm:SupplyChainTradeTransaction
/ram:ApplicableHeaderTradeSettlement
/ram:ApplicableTradeTax</t>
  </si>
  <si>
    <t xml:space="preserve">BR-CO-18 : Une Facture doit au moins avoir un groupe de Ventilation de la TVA (BG-23).</t>
  </si>
  <si>
    <t xml:space="preserve">BR-46: Each VAT breakdown (BG-23) shall have a VAT category tax amount (BT-117).
BR-CO-17: VAT   category   tax   amount   (BT-117)   =   VAT   category taxable amount (BT-116) x (VAT category rate (BT-119) / 100), rounded to two decimals.</t>
  </si>
  <si>
    <t xml:space="preserve">/rsm:CrossIndustryInvoice
/rsm:SupplyChainTradeTransaction
/ram:ApplicableHeaderTradeSettlement
/ram:ApplicableTradeTax
/ram:CalculatedAmount</t>
  </si>
  <si>
    <t xml:space="preserve">BR-46 : Chaque Ventilation de la TVA (BG-23) doit avoir un Montant de la TVA pour chaque type de TVA (BT-117).
BR-CO-17 : Montant de la TVA pour chaque type de TVA (BT-117) = Base d'imposition du type de TVA (BT-116) x (Taux de type de TVA (BT-119) / 100), arrondi à deux décimales.</t>
  </si>
  <si>
    <t xml:space="preserve">VAT type code</t>
  </si>
  <si>
    <t xml:space="preserve">/rsm:CrossIndustryInvoice
/rsm:SupplyChainTradeTransaction
/ram:ApplicableHeaderTradeSettlement
/ram:ApplicableTradeTax
/ram:TypeCode</t>
  </si>
  <si>
    <t xml:space="preserve">Articles 226 items 11 to 15 Directive
2006/112/EC [2].</t>
  </si>
  <si>
    <t xml:space="preserve">/rsm:CrossIndustryInvoice
/rsm:SupplyChainTradeTransaction
/ram:ApplicableHeaderTradeSettlement
/ram:ApplicableTradeTax
/ram:ExemptionReason</t>
  </si>
  <si>
    <t xml:space="preserve">BR-45: Each  VAT  breakdown  (BG-23)  shall  have  a  VAT  category taxable amount (BT-116).</t>
  </si>
  <si>
    <t xml:space="preserve">/rsm:CrossIndustryInvoice
/rsm:SupplyChainTradeTransaction
/ram:ApplicableHeaderTradeSettlement
/ram:ApplicableTradeTax
/ram:BasisAmount</t>
  </si>
  <si>
    <t xml:space="preserve">BR-45 : Chaque Ventilation de la TVA (BG-23) doit avoir une Base d'imposition du type de TVA (BT-116).</t>
  </si>
  <si>
    <t xml:space="preserve">A monetary value used as the line total basis on which this trade related tax, levy or duty is calculated.</t>
  </si>
  <si>
    <t xml:space="preserve">/rsm:CrossIndustryInvoice
/rsm:SupplyChainTradeTransaction
/ram:ApplicableHeaderTradeSettlement
/ram:ApplicableTradeTax
/ram:LineTotalBasisAmount</t>
  </si>
  <si>
    <t xml:space="preserve">Allowance Charge Basis Amount</t>
  </si>
  <si>
    <t xml:space="preserve">A monetary value used as the allowance and charge basis on which this trade related tax, levy or duty is calculated.</t>
  </si>
  <si>
    <t xml:space="preserve">/rsm:CrossIndustryInvoice
/rsm:SupplyChainTradeTransaction
/ram:ApplicableHeaderTradeSettlement
/ram:ApplicableTradeTax
/ram:AllowanceChargeBasisAmount</t>
  </si>
  <si>
    <t xml:space="preserve">BR-47: Each  VAT  breakdown  (BG-23)  shall  be  defined  through  a VAT category code (BT-118).</t>
  </si>
  <si>
    <t xml:space="preserve">/rsm:CrossIndustryInvoice
/rsm:SupplyChainTradeTransaction
/ram:ApplicableHeaderTradeSettlement
/ram:ApplicableTradeTax
/ram:CategoryCode</t>
  </si>
  <si>
    <t xml:space="preserve">BR-47 : Chaque Ventilation de la TVA (BG-23) doit être définie par un Code de type de TVA (BT-118).</t>
  </si>
  <si>
    <t xml:space="preserve">/rsm:CrossIndustryInvoice
/rsm:SupplyChainTradeTransaction
/ram:ApplicableHeaderTradeSettlement
/ram:ApplicableTradeTax
/ram:ExemptionReasonCode</t>
  </si>
  <si>
    <t xml:space="preserve">(Value added tax point date)</t>
  </si>
  <si>
    <t xml:space="preserve">/rsm:CrossIndustryInvoice
/rsm:SupplyChainTradeTransaction
/ram:ApplicableHeaderTradeSettlement
/ram:ApplicableTradeTax
/ram:TaxPointDate</t>
  </si>
  <si>
    <t xml:space="preserve">(Date d'exigibilité de la taxe sur la valeur ajoutée)</t>
  </si>
  <si>
    <t xml:space="preserve">The tax point is usually the date goods were supplied or services completed (the 'basic tax point'). There are some variations.
Please refer to Article 226 (7) of the Council Directive 2006/112/EC [2] for more information.
This element is required if the Value added tax point date is different from the Invoice issue date.
Both Buyer and Seller should use the Tax Point Date when provided by the Seller. The use of BT-7 and BT-8 is mutually exclusive.</t>
  </si>
  <si>
    <t xml:space="preserve">/rsm:CrossIndustryInvoice
/rsm:SupplyChainTradeTransaction
/ram:ApplicableHeaderTradeSettlement
/ram:ApplicableTradeTax
/ram:TaxPointDate
/udt:DateString</t>
  </si>
  <si>
    <t xml:space="preserve">/rsm:CrossIndustryInvoice
/rsm:SupplyChainTradeTransaction
/ram:ApplicableHeaderTradeSettlement
/ram:ApplicableTradeTax
/ram:TaxPointDate
/udt:DateString
/@format</t>
  </si>
  <si>
    <t xml:space="preserve">The code shall distinguish between the following entries of UNTDID 2005 [6]:
- Invoice document issue date
- Delivery date, actual
- Paid to dateThe Value added tax point date code is used if the Value added tax point date is not known when the invoice is issued. The use of BT-8 and BT-7 is mutually exclusive.</t>
  </si>
  <si>
    <t xml:space="preserve">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ENCAISSEMENTS)</t>
  </si>
  <si>
    <t xml:space="preserve">/rsm:CrossIndustryInvoice
/rsm:SupplyChainTradeTransaction
/ram:ApplicableHeaderTradeSettlement
/ram:ApplicableTradeTax
/ram:DueDateTypeCode</t>
  </si>
  <si>
    <t xml:space="preserve">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t>
  </si>
  <si>
    <t xml:space="preserve">/rsm:CrossIndustryInvoice
/rsm:SupplyChainTradeTransaction
/ram:ApplicableHeaderTradeSettlement
/ram:ApplicableTradeTax
/ram:RateApplicablePercent</t>
  </si>
  <si>
    <t xml:space="preserve">/rsm:CrossIndustryInvoice
/rsm:SupplyChainTradeTransaction
/ram:ApplicableHeaderTradeSettlement
/ram:BillingSpecifiedPeriod</t>
  </si>
  <si>
    <t xml:space="preserve">/rsm:CrossIndustryInvoice
/rsm:SupplyChainTradeTransaction
/ram:ApplicableHeaderTradeSettlement
/ram:BillingSpecifiedPeriod
/ram:Description</t>
  </si>
  <si>
    <t xml:space="preserve">CHORUSPRO : Description Période de Facturation</t>
  </si>
  <si>
    <t xml:space="preserve">(INVOICING PERIOD START DATE)</t>
  </si>
  <si>
    <t xml:space="preserve">/rsm:CrossIndustryInvoice
/rsm:SupplyChainTradeTransaction
/ram:ApplicableHeaderTradeSettlement
/ram:BillingSpecifiedPeriod
/ram:StartDateTime</t>
  </si>
  <si>
    <t xml:space="preserve">(DATE DE DÉBUT DE PÉRIODE DE FACTURATION)</t>
  </si>
  <si>
    <t xml:space="preserve">/rsm:CrossIndustryInvoice
/rsm:SupplyChainTradeTransaction
/ram:ApplicableHeaderTradeSettlement
/ram:BillingSpecifiedPeriod
/ram:StartDateTime
/udt:DateTimeString</t>
  </si>
  <si>
    <t xml:space="preserve">/rsm:CrossIndustryInvoice
/rsm:SupplyChainTradeTransaction
/ram:ApplicableHeaderTradeSettlement
/ram:BillingSpecifiedPeriod
/ram:StartDateTime
/udt:DateTimeString
/@format</t>
  </si>
  <si>
    <t xml:space="preserve">(INVOICING PERIOD END DATE)</t>
  </si>
  <si>
    <t xml:space="preserve">/rsm:CrossIndustryInvoice
/rsm:SupplyChainTradeTransaction
/ram:ApplicableHeaderTradeSettlement
/ram:BillingSpecifiedPeriod
/ram:EndDateTime</t>
  </si>
  <si>
    <t xml:space="preserve">(DATE DE FIN DE PÉRIODE DE FACTURATION)</t>
  </si>
  <si>
    <t xml:space="preserve">/rsm:CrossIndustryInvoice
/rsm:SupplyChainTradeTransaction
/ram:ApplicableHeaderTradeSettlement
/ram:BillingSpecifiedPeriod
/ram:EndDateTime
/udt:DateTimeString</t>
  </si>
  <si>
    <t xml:space="preserve">/rsm:CrossIndustryInvoice
/rsm:SupplyChainTradeTransaction
/ram:ApplicableHeaderTradeSettlement
/ram:BillingSpecifiedPeriod
/ram:EndDateTime
/udt:DateTimeString
/@format</t>
  </si>
  <si>
    <t xml:space="preserve">/rsm:CrossIndustryInvoice
/rsm:SupplyChainTradeTransaction
/ram:ApplicableHeaderTradeSettlement
/ram:SpecifiedTradeAllowanceCharge</t>
  </si>
  <si>
    <t xml:space="preserve">/rsm:CrossIndustryInvoice/rsm:SupplyChainTradeTransaction/ram:ApplicableHeaderTradeSettlement/ram:SpecifiedTradeAllowanceCharge</t>
  </si>
  <si>
    <t xml:space="preserve">Groupe de termes métiers fournissant des informations sur les remises applicables à la Facture dans son ensemble. </t>
  </si>
  <si>
    <t xml:space="preserve">Charges and Allowances Document level Indicator</t>
  </si>
  <si>
    <t xml:space="preserve">/rsm:CrossIndustryInvoice
/rsm:SupplyChainTradeTransaction
/ram:ApplicableHeaderTradeSettlement
/ram:SpecifiedTradeAllowanceCharge
/ram:ChargeIndicator</t>
  </si>
  <si>
    <t xml:space="preserve">/rsm:CrossIndustryInvoice/rsm:SupplyChainTradeTransaction/ram:ApplicableHeaderTradeSettlement/ram:SpecifiedTradeAllowanceCharge/ram:ChargeIndicator</t>
  </si>
  <si>
    <t xml:space="preserve">Allowance or Charge indicator Value</t>
  </si>
  <si>
    <t xml:space="preserve">/rsm:CrossIndustryInvoice
/rsm:SupplyChainTradeTransaction
/ram:ApplicableHeaderTradeSettlement
/ram:SpecifiedTradeAllowanceCharge
/ram:ChargeIndicator
/udt:Indicator</t>
  </si>
  <si>
    <t xml:space="preserve">/rsm:CrossIndustryInvoice/rsm:SupplyChainTradeTransaction/ram:ApplicableHeaderTradeSettlement/ram:SpecifiedTradeAllowanceCharge/ram:ChargeIndicator/udt:Indicator</t>
  </si>
  <si>
    <t xml:space="preserve">Sequence Numeric</t>
  </si>
  <si>
    <t xml:space="preserve">The sequence number for applying this trade allowance charge.</t>
  </si>
  <si>
    <t xml:space="preserve">/rsm:CrossIndustryInvoice
/rsm:SupplyChainTradeTransaction
/ram:ApplicableHeaderTradeSettlement
/ram:SpecifiedTradeAllowanceCharge
/ram:SequenceNumeric</t>
  </si>
  <si>
    <t xml:space="preserve">/rsm:CrossIndustryInvoice/rsm:SupplyChainTradeTransaction/ram:ApplicableHeaderTradeSettlement/ram:SpecifiedTradeAllowanceCharge/ram:SequenceNumeric</t>
  </si>
  <si>
    <t xml:space="preserve">/rsm:CrossIndustryInvoice
/rsm:SupplyChainTradeTransaction
/ram:ApplicableHeaderTradeSettlement
/ram:SpecifiedTradeAllowanceCharge
/ram:CalculationPercent</t>
  </si>
  <si>
    <t xml:space="preserve">/rsm:CrossIndustryInvoice/rsm:SupplyChainTradeTransaction/ram:ApplicableHeaderTradeSettlement/ram:SpecifiedTradeAllowanceCharge/ram:CalculationPercent</t>
  </si>
  <si>
    <t xml:space="preserve">/rsm:CrossIndustryInvoice
/rsm:SupplyChainTradeTransaction
/ram:ApplicableHeaderTradeSettlement
/ram:SpecifiedTradeAllowanceCharge
/ram:BasisAmount</t>
  </si>
  <si>
    <t xml:space="preserve">/rsm:CrossIndustryInvoice/rsm:SupplyChainTradeTransaction/ram:ApplicableHeaderTradeSettlement/ram:SpecifiedTradeAllowanceCharge/ram:BasisAmount</t>
  </si>
  <si>
    <t xml:space="preserve">BasisQuantity</t>
  </si>
  <si>
    <t xml:space="preserve">The quantity on which this trade allowance charge is based.</t>
  </si>
  <si>
    <t xml:space="preserve">/rsm:CrossIndustryInvoice
/rsm:SupplyChainTradeTransaction
/ram:ApplicableHeaderTradeSettlement
/ram:SpecifiedTradeAllowanceCharge
/ram:BasisQuantity</t>
  </si>
  <si>
    <t xml:space="preserve">/rsm:CrossIndustryInvoice/rsm:SupplyChainTradeTransaction/ram:ApplicableHeaderTradeSettlement/ram:SpecifiedTradeAllowanceCharge/ram:BasisQuantity</t>
  </si>
  <si>
    <t xml:space="preserve">/rsm:CrossIndustryInvoice
/rsm:SupplyChainTradeTransaction
/ram:ApplicableHeaderTradeSettlement
/ram:SpecifiedTradeAllowanceCharge
/ram:BasisQuantity
/@unitCode</t>
  </si>
  <si>
    <t xml:space="preserve">/rsm:CrossIndustryInvoice/rsm:SupplyChainTradeTransaction/ram:ApplicableHeaderTradeSettlement/ram:SpecifiedTradeAllowanceCharge/ram:BasisQuantity/@unitCode</t>
  </si>
  <si>
    <t xml:space="preserve">BR-31: Each   Document   level   allowance   (BG-20)   shall   have   a Document level allowance amount (BT-92).</t>
  </si>
  <si>
    <t xml:space="preserve">/rsm:CrossIndustryInvoice
/rsm:SupplyChainTradeTransaction
/ram:ApplicableHeaderTradeSettlement
/ram:SpecifiedTradeAllowanceCharge
/ram:ActualAmount</t>
  </si>
  <si>
    <t xml:space="preserve">/rsm:CrossIndustryInvoice/rsm:SupplyChainTradeTransaction/ram:ApplicableHeaderTradeSettlement/ram:SpecifiedTradeAllowanceCharge/ram:ActualAmount</t>
  </si>
  <si>
    <t xml:space="preserve">BR-31 : Chaque Remise au niveau du document (BG-20) doit être associée à un Montant de la remise au niveau du document (BT-92).</t>
  </si>
  <si>
    <t xml:space="preserve">/rsm:CrossIndustryInvoice
/rsm:SupplyChainTradeTransaction
/ram:ApplicableHeaderTradeSettlement
/ram:SpecifiedTradeAllowanceCharge
/ram:ReasonCode</t>
  </si>
  <si>
    <t xml:space="preserve">/rsm:CrossIndustryInvoice/rsm:SupplyChainTradeTransaction/ram:ApplicableHeaderTradeSettlement/ram:SpecifiedTradeAllowanceCharge/ram:ReasonCode</t>
  </si>
  <si>
    <t xml:space="preserve">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t>
  </si>
  <si>
    <t xml:space="preserve">/rsm:CrossIndustryInvoice
/rsm:SupplyChainTradeTransaction
/ram:ApplicableHeaderTradeSettlement
/ram:SpecifiedTradeAllowanceCharge
/ram:Reason</t>
  </si>
  <si>
    <t xml:space="preserve">/rsm:CrossIndustryInvoice/rsm:SupplyChainTradeTransaction/ram:ApplicableHeaderTradeSettlement/ram:SpecifiedTradeAllowanceCharge/ram:Reason</t>
  </si>
  <si>
    <t xml:space="preserve">(DOCUMENT LEVEL ALLOWANCE VAT CATEGORY CODE)</t>
  </si>
  <si>
    <t xml:space="preserve">/rsm:CrossIndustryInvoice
/rsm:SupplyChainTradeTransaction
/ram:ApplicableHeaderTradeSettlement
/ram:SpecifiedTradeAllowanceCharge
/ram:CategoryTradeTax</t>
  </si>
  <si>
    <t xml:space="preserve">/rsm:CrossIndustryInvoice/rsm:SupplyChainTradeTransaction/ram:ApplicableHeaderTradeSettlement/ram:SpecifiedTradeAllowanceCharge/ram:CategoryTradeTax</t>
  </si>
  <si>
    <t xml:space="preserve">(CODE DE TYPE DE TVA DE LA REMISE AU NIVEAU DU DOCUMENT)</t>
  </si>
  <si>
    <t xml:space="preserve">/rsm:CrossIndustryInvoice
/rsm:SupplyChainTradeTransaction
/ram:ApplicableHeaderTradeSettlement
/ram:SpecifiedTradeAllowanceCharge
/ram:CategoryTradeTax
/ram:TypeCode</t>
  </si>
  <si>
    <t xml:space="preserve">/rsm:CrossIndustryInvoice/rsm:SupplyChainTradeTransaction/ram:ApplicableHeaderTradeSettlement/ram:SpecifiedTradeAllowanceCharge/ram:CategoryTradeTax/ram:TypeCode</t>
  </si>
  <si>
    <t xml:space="preserve">/rsm:CrossIndustryInvoice
/rsm:SupplyChainTradeTransaction
/ram:ApplicableHeaderTradeSettlement
/ram:SpecifiedTradeAllowanceCharge
/ram:CategoryTradeTax
/ram:CategoryCode</t>
  </si>
  <si>
    <t xml:space="preserve">/rsm:CrossIndustryInvoice/rsm:SupplyChainTradeTransaction/ram:ApplicableHeaderTradeSettlement/ram:SpecifiedTradeAllowanceCharge/ram:CategoryTradeTax/ram:CategoryCode</t>
  </si>
  <si>
    <t xml:space="preserve">/rsm:CrossIndustryInvoice
/rsm:SupplyChainTradeTransaction
/ram:ApplicableHeaderTradeSettlement
/ram:SpecifiedTradeAllowanceCharge
/ram:CategoryTradeTax
/ram:RateApplicablePercent</t>
  </si>
  <si>
    <t xml:space="preserve">/rsm:CrossIndustryInvoice/rsm:SupplyChainTradeTransaction/ram:ApplicableHeaderTradeSettlement/ram:SpecifiedTradeAllowanceCharge/ram:CategoryTradeTax/ram:RateApplicablePercent</t>
  </si>
  <si>
    <t xml:space="preserve">Taux de TVA, exprimé sous forme de pourcentage, applicable à la remise au niveau du document.</t>
  </si>
  <si>
    <t xml:space="preserve">Charge indicator Value</t>
  </si>
  <si>
    <t xml:space="preserve">SequenceNumeric</t>
  </si>
  <si>
    <t xml:space="preserve">BR-36: Each Document level charge (BG-21) shall have a Document level charge amount (BT-99).</t>
  </si>
  <si>
    <t xml:space="preserve">BR-36 : Chaque Charge ou frais au niveau du document (BG-21) doit être associée à un Montant des charges ou frais au niveau du document (BT-99).</t>
  </si>
  <si>
    <t xml:space="preserve">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t>
  </si>
  <si>
    <t xml:space="preserve">BR-38 : Chaque Charge ou frais au niveau du document (BG-21) doit être associée à un Motif des charges ou frais au niveau du document (BT-104) ou à un Code de motif des charges ou frais au niveau du document (BT-105).
BR-CO-22 : Chaque Charge ou frais au niveau du document (BG-21) doit être associée à un Motif des charges ou frais au niveau du document (BT-104) et/ou à un Code de motif des charges ou frais au niveau du document (BT-105).
BR-CO-6 : Le Code de motif des charges ou frais au nivea</t>
  </si>
  <si>
    <t xml:space="preserve">(DOCUMENT LEVEL CHARGE VAT CATEGORY CODE)</t>
  </si>
  <si>
    <t xml:space="preserve">(CODE DE TYPE DE TVA DES CHARGES OU FRAIS AU NIVEAU DU DOCUMENT)</t>
  </si>
  <si>
    <t xml:space="preserve">VAT type code for document level charges</t>
  </si>
  <si>
    <t xml:space="preserve">LOGISTICS SERVICE CHARGE</t>
  </si>
  <si>
    <t xml:space="preserve">A logistics service charge specified for this header trade settlement.</t>
  </si>
  <si>
    <t xml:space="preserve">/rsm:CrossIndustryInvoice
/rsm:SupplyChainTradeTransaction
/ram:ApplicableHeaderTradeSettlement
/ram:SpecifiedLogisticsServiceCharge</t>
  </si>
  <si>
    <t xml:space="preserve">/rsm:CrossIndustryInvoice
/rsm:SupplyChainTradeTransaction
/ram:ApplicableHeaderTradeSettlement
/ram:SpecifiedLogisticsServiceCharge
/ram:Description</t>
  </si>
  <si>
    <t xml:space="preserve">Applied Amount</t>
  </si>
  <si>
    <t xml:space="preserve">/rsm:CrossIndustryInvoice
/rsm:SupplyChainTradeTransaction
/ram:ApplicableHeaderTradeSettlement
/ram:SpecifiedLogisticsServiceCharge
/ram:AppliedAmount</t>
  </si>
  <si>
    <t xml:space="preserve">Card 1..n</t>
  </si>
  <si>
    <t xml:space="preserve">APPLIED TRADE TAX</t>
  </si>
  <si>
    <t xml:space="preserve">/rsm:CrossIndustryInvoice
/rsm:SupplyChainTradeTransaction
/ram:ApplicableHeaderTradeSettlement
/ram:SpecifiedLogisticsServiceCharge
/ram:AppliedTradeTax</t>
  </si>
  <si>
    <t xml:space="preserve">/rsm:CrossIndustryInvoice
/rsm:SupplyChainTradeTransaction
/ram:ApplicableHeaderTradeSettlement
/ram:SpecifiedLogisticsServiceCharge
/ram:AppliedTradeTax
/ram:TypeCode</t>
  </si>
  <si>
    <t xml:space="preserve">/rsm:CrossIndustryInvoice
/rsm:SupplyChainTradeTransaction
/ram:ApplicableHeaderTradeSettlement
/ram:SpecifiedLogisticsServiceCharge
/ram:AppliedTradeTax
/ram:CategoryCode</t>
  </si>
  <si>
    <t xml:space="preserve">/rsm:CrossIndustryInvoice
/rsm:SupplyChainTradeTransaction
/ram:ApplicableHeaderTradeSettlement
/ram:SpecifiedLogisticsServiceCharge
/ram:AppliedTradeTax
/ram:RateApplicablePercent</t>
  </si>
  <si>
    <t xml:space="preserve">(PAYMENT TERMS)</t>
  </si>
  <si>
    <t xml:space="preserve">/rsm:CrossIndustryInvoice
/rsm:SupplyChainTradeTransaction
/ram:ApplicableHeaderTradeSettlement
/ram:SpecifiedTradePaymentTerms</t>
  </si>
  <si>
    <t xml:space="preserve">(CONDITIONS DE PAIEMENT)</t>
  </si>
  <si>
    <t xml:space="preserve">BR-CO-25: In   case   the   Amount   due   for   payment   (BT-115)   is positive,  either  the  Payment  due  date  (BT-9)  or  the Payment terms (BT-20) shall be present.</t>
  </si>
  <si>
    <t xml:space="preserve">/rsm:CrossIndustryInvoice
/rsm:SupplyChainTradeTransaction
/ram:ApplicableHeaderTradeSettlement
/ram:SpecifiedTradePaymentTerms
/ram:Description</t>
  </si>
  <si>
    <t xml:space="preserve">BR-CO-25 : Si le Montant à payer (BT-115) est positif, la Date d'échéance (BT-9) ou les Conditions de paiement (BT-20) doivent être présentes.</t>
  </si>
  <si>
    <t xml:space="preserve">(Payment due date)</t>
  </si>
  <si>
    <t xml:space="preserve">/rsm:CrossIndustryInvoice
/rsm:SupplyChainTradeTransaction
/ram:ApplicableHeaderTradeSettlement
/ram:SpecifiedTradePaymentTerms
/ram:DueDateDateTime</t>
  </si>
  <si>
    <t xml:space="preserve">(Date d'échéance)</t>
  </si>
  <si>
    <t xml:space="preserve">/rsm:CrossIndustryInvoice
/rsm:SupplyChainTradeTransaction
/ram:ApplicableHeaderTradeSettlement
/ram:SpecifiedTradePaymentTerms
/ram:DueDateDateTime
/udt:DateTimeString</t>
  </si>
  <si>
    <t xml:space="preserve">/rsm:CrossIndustryInvoice
/rsm:SupplyChainTradeTransaction
/ram:ApplicableHeaderTradeSettlement
/ram:SpecifiedTradePaymentTerms
/ram:DueDateDateTime
/udt:DateTimeString
/@format</t>
  </si>
  <si>
    <t xml:space="preserve">/rsm:CrossIndustryInvoice
/rsm:SupplyChainTradeTransaction
/ram:ApplicableHeaderTradeSettlement
/ram:SpecifiedTradePaymentTerms
/ram:DirectDebitMandateID</t>
  </si>
  <si>
    <t xml:space="preserve">PartialPaymentAmount</t>
  </si>
  <si>
    <t xml:space="preserve">/rsm:CrossIndustryInvoice
/rsm:SupplyChainTradeTransaction
/ram:ApplicableHeaderTradeSettlement
/ram:SpecifiedTradePaymentTerms
/ram:PartialPaymentAmount</t>
  </si>
  <si>
    <t xml:space="preserve">APPLICABLE TRADE PAYMENT PENALTIES</t>
  </si>
  <si>
    <t xml:space="preserve">/rsm:CrossIndustryInvoice
/rsm:SupplyChainTradeTransaction
/ram:ApplicableHeaderTradeSettlement
/ram:SpecifiedTradePaymentTerms
/ram:ApplicableTradePaymentPenaltyTerms</t>
  </si>
  <si>
    <t xml:space="preserve">BasisDateTime</t>
  </si>
  <si>
    <t xml:space="preserve">/rsm:CrossIndustryInvoice
/rsm:SupplyChainTradeTransaction
/ram:ApplicableHeaderTradeSettlement
/ram:SpecifiedTradePaymentTerms
/ram:ApplicableTradePaymentPenaltyTerms
/ram:BasisDateTime</t>
  </si>
  <si>
    <t xml:space="preserve">/rsm:CrossIndustryInvoice
/rsm:SupplyChainTradeTransaction
/ram:ApplicableHeaderTradeSettlement
/ram:SpecifiedTradePaymentTerms
/ram:ApplicableTradePaymentPenaltyTerms
/ram:BasisDateTime
/udt:DateTimeString</t>
  </si>
  <si>
    <t xml:space="preserve">Date, valeur</t>
  </si>
  <si>
    <t xml:space="preserve">/rsm:CrossIndustryInvoice
/rsm:SupplyChainTradeTransaction
/ram:ApplicableHeaderTradeSettlement
/ram:SpecifiedTradePaymentTerms
/ram:ApplicableTradePaymentPenaltyTerms
/ram:BasisDateTime
/udt:DateTimeString
/@format</t>
  </si>
  <si>
    <t xml:space="preserve">Basis Period Measure</t>
  </si>
  <si>
    <t xml:space="preserve">/rsm:CrossIndustryInvoice
/rsm:SupplyChainTradeTransaction
/ram:ApplicableHeaderTradeSettlement
/ram:SpecifiedTradePaymentTerms
/ram:ApplicableTradePaymentPenaltyTerms
/ram:BasisPeriodMeasure</t>
  </si>
  <si>
    <t xml:space="preserve">Période d'échéance</t>
  </si>
  <si>
    <t xml:space="preserve">/rsm:CrossIndustryInvoice
/rsm:SupplyChainTradeTransaction
/ram:ApplicableHeaderTradeSettlement
/ram:SpecifiedTradePaymentTerms
/ram:ApplicableTradePaymentPenaltyTerms
/ram:BasisPeriodMeasure
/@unitCode</t>
  </si>
  <si>
    <t xml:space="preserve">Basis Amount</t>
  </si>
  <si>
    <t xml:space="preserve">/rsm:CrossIndustryInvoice
/rsm:SupplyChainTradeTransaction
/ram:ApplicableHeaderTradeSettlement
/ram:SpecifiedTradePaymentTerms
/ram:ApplicableTradePaymentPenaltyTerms
/ram:BasisAmount</t>
  </si>
  <si>
    <t xml:space="preserve">Calculation Percent</t>
  </si>
  <si>
    <t xml:space="preserve">/rsm:CrossIndustryInvoice
/rsm:SupplyChainTradeTransaction
/ram:ApplicableHeaderTradeSettlement
/ram:SpecifiedTradePaymentTerms
/ram:ApplicableTradePaymentPenaltyTerms
/ram:CalculationPercent</t>
  </si>
  <si>
    <t xml:space="preserve">ActualPenaltyAmount</t>
  </si>
  <si>
    <t xml:space="preserve">/rsm:CrossIndustryInvoice
/rsm:SupplyChainTradeTransaction
/ram:ApplicableHeaderTradeSettlement
/ram:SpecifiedTradePaymentTerms
/ram:ApplicableTradePaymentPenaltyTerms
/ram:ActualPenaltyAmount</t>
  </si>
  <si>
    <t xml:space="preserve">APPLICABLE TRADE PAYMENTS DISCOUNT TERMS</t>
  </si>
  <si>
    <t xml:space="preserve">/rsm:CrossIndustryInvoice
/rsm:SupplyChainTradeTransaction
/ram:ApplicableHeaderTradeSettlement
/ram:SpecifiedTradePaymentTerms
/ram:ApplicableTradePaymentDiscountTerms</t>
  </si>
  <si>
    <t xml:space="preserve">Basis Date Time</t>
  </si>
  <si>
    <t xml:space="preserve">/rsm:CrossIndustryInvoice
/rsm:SupplyChainTradeTransaction
/ram:ApplicableHeaderTradeSettlement
/ram:SpecifiedTradePaymentTerms
/ram:ApplicableTradePaymentDiscountTerms
/ram:BasisDateTime</t>
  </si>
  <si>
    <t xml:space="preserve">/rsm:CrossIndustryInvoice
/rsm:SupplyChainTradeTransaction
/ram:ApplicableHeaderTradeSettlement
/ram:SpecifiedTradePaymentTerms
/ram:ApplicableTradePaymentDiscountTerms
/ram:BasisDateTime
/udt:DateTimeString</t>
  </si>
  <si>
    <t xml:space="preserve">/rsm:CrossIndustryInvoice
/rsm:SupplyChainTradeTransaction
/ram:ApplicableHeaderTradeSettlement
/ram:SpecifiedTradePaymentTerms
/ram:ApplicableTradePaymentDiscountTerms
/ram:BasisDateTime
/udt:DateTimeString
/@format</t>
  </si>
  <si>
    <t xml:space="preserve">/rsm:CrossIndustryInvoice
/rsm:SupplyChainTradeTransaction
/ram:ApplicableHeaderTradeSettlement
/ram:SpecifiedTradePaymentTerms
/ram:ApplicableTradePaymentDiscountTerms
/ram:BasisPeriodMeasure</t>
  </si>
  <si>
    <t xml:space="preserve">/rsm:CrossIndustryInvoice
/rsm:SupplyChainTradeTransaction
/ram:ApplicableHeaderTradeSettlement
/ram:SpecifiedTradePaymentTerms
/ram:ApplicableTradePaymentDiscountTerms
/ram:BasisPeriodMeasure
/@unitCode</t>
  </si>
  <si>
    <t xml:space="preserve">/rsm:CrossIndustryInvoice
/rsm:SupplyChainTradeTransaction
/ram:ApplicableHeaderTradeSettlement
/ram:SpecifiedTradePaymentTerms
/ram:ApplicableTradePaymentDiscountTerms
/ram:BasisAmount</t>
  </si>
  <si>
    <t xml:space="preserve">/rsm:CrossIndustryInvoice
/rsm:SupplyChainTradeTransaction
/ram:ApplicableHeaderTradeSettlement
/ram:SpecifiedTradePaymentTerms
/ram:ApplicableTradePaymentDiscountTerms
/ram:CalculationPercent</t>
  </si>
  <si>
    <t xml:space="preserve">ActualDiscountAmount</t>
  </si>
  <si>
    <t xml:space="preserve">/rsm:CrossIndustryInvoice
/rsm:SupplyChainTradeTransaction
/ram:ApplicableHeaderTradeSettlement
/ram:SpecifiedTradePaymentTerms
/ram:ApplicableTradePaymentDiscountTerms
/ram:ActualDiscountAmount</t>
  </si>
  <si>
    <t xml:space="preserve">PAYEE FOR MULTIPLE PAYMENT &amp; PAYEE</t>
  </si>
  <si>
    <t xml:space="preserve">A group of business terms providing information about the Payee IN CASE OF MULTIPLE PAYMENT AND DIFFERENT PAYEE, i.e. the role that makes the payment.</t>
  </si>
  <si>
    <t xml:space="preserve">The role of Payee may be fulfilled by another party than the Buyer, e.g. a third Party like a mother company. This Payee Must be used ONLY in case of MULTIPLE PAYEE on MULTIPLE PAYMENTS</t>
  </si>
  <si>
    <t xml:space="preserve">/rsm:CrossIndustryInvoice
/rsm:SupplyChainTradeTransaction
/ram:ApplicableHeaderTradeSettlement
/ram:SpecifiedTradePaymentTerms
/ram:PayeeTradeParty</t>
  </si>
  <si>
    <t xml:space="preserve">BÉNÉFICIAIRE EN CAS DE MULTIPLES PAIEMENT &amp; BENEFICIAIRES</t>
  </si>
  <si>
    <t xml:space="preserve">Le rôle du bénéficiaire peut être rempli par une autre partie que le vendeur, par ex. un service d'affacturage. CE GROUPE N'EST UTILISÉ QU'EN CAS DE MULTIPLES BENEFICIAIRES (par exemple en cas de withholding Tax ou split payment</t>
  </si>
  <si>
    <t xml:space="preserve">/rsm:CrossIndustryInvoice
/rsm:SupplyChainTradeTransaction
/ram:ApplicableHeaderTradeSettlement
/ram:SpecifiedTradePaymentTerms
/ram:PayeeTradeParty
/ram:ID</t>
  </si>
  <si>
    <t xml:space="preserve">/rsm:CrossIndustryInvoice
/rsm:SupplyChainTradeTransaction
/ram:ApplicableHeaderTradeSettlement
/ram:SpecifiedTradePaymentTerms
/ram:PayeeTradeParty
/ram:GlobalID</t>
  </si>
  <si>
    <t xml:space="preserve">/rsm:CrossIndustryInvoice
/rsm:SupplyChainTradeTransaction
/ram:ApplicableHeaderTradeSettlement
/ram:SpecifiedTradePaymentTerms
/ram:PayeeTradeParty
/ram:GlobalID
/@schemeID</t>
  </si>
  <si>
    <t xml:space="preserve">/rsm:CrossIndustryInvoice
/rsm:SupplyChainTradeTransaction
/ram:ApplicableHeaderTradeSettlement
/ram:SpecifiedTradePaymentTerms
/ram:PayeeTradeParty
/ram:Name</t>
  </si>
  <si>
    <t xml:space="preserve">/rsm:CrossIndustryInvoice
/rsm:SupplyChainTradeTransaction
/ram:ApplicableHeaderTradeSettlement
/ram:SpecifiedTradePaymentTerms
/ram:PayeeTradeParty
/ram:RoleCode</t>
  </si>
  <si>
    <t xml:space="preserve">Payee LEGAL REGISTRATION</t>
  </si>
  <si>
    <t xml:space="preserve">/rsm:CrossIndustryInvoice
/rsm:SupplyChainTradeTransaction
/ram:ApplicableHeaderTradeSettlement
/ram:SpecifiedTradePaymentTerms
/ram:PayeeTradeParty
/ram:SpecifiedLegalOrganization</t>
  </si>
  <si>
    <t xml:space="preserve">/rsm:CrossIndustryInvoice
/rsm:SupplyChainTradeTransaction
/ram:ApplicableHeaderTradeSettlement
/ram:SpecifiedTradePaymentTerms
/ram:PayeeTradeParty
/ram:SpecifiedLegalOrganization
/ram:ID</t>
  </si>
  <si>
    <t xml:space="preserve">/rsm:CrossIndustryInvoice
/rsm:SupplyChainTradeTransaction
/ram:ApplicableHeaderTradeSettlement
/ram:SpecifiedTradePaymentTerms
/ram:PayeeTradeParty
/ram:SpecifiedLegalOrganization
/ram:ID
/@schemeID</t>
  </si>
  <si>
    <t xml:space="preserve">/rsm:CrossIndustryInvoice
/rsm:SupplyChainTradeTransaction
/ram:ApplicableHeaderTradeSettlement
/ram:SpecifiedTradePaymentTerms
/ram:PayeeTradeParty
/ram:SpecifiedLegalOrganization
/ram:TradingBusinessName</t>
  </si>
  <si>
    <t xml:space="preserve">Payee LEGAL POSTAL ADDRESS</t>
  </si>
  <si>
    <t xml:space="preserve">/rsm:CrossIndustryInvoice
/rsm:SupplyChainTradeTransaction
/ram:ApplicableHeaderTradeSettlement
/ram:SpecifiedTradePaymentTerms
/ram:PayeeTradeParty
/ram:SpecifiedLegalOrganization
/ram:PostalTradeAddress</t>
  </si>
  <si>
    <t xml:space="preserve">/rsm:CrossIndustryInvoice
/rsm:SupplyChainTradeTransaction
/ram:ApplicableHeaderTradeSettlement
/ram:SpecifiedTradePaymentTerms
/ram:PayeeTradeParty
/ram:SpecifiedLegalOrganization
/ram:PostalTradeAddress
/ram:PostcodeCode</t>
  </si>
  <si>
    <t xml:space="preserve">/rsm:CrossIndustryInvoice
/rsm:SupplyChainTradeTransaction
/ram:ApplicableHeaderTradeSettlement
/ram:SpecifiedTradePaymentTerms
/ram:PayeeTradeParty
/ram:SpecifiedLegalOrganization
/ram:PostalTradeAddress
/ram:LineOne</t>
  </si>
  <si>
    <t xml:space="preserve">/rsm:CrossIndustryInvoice
/rsm:SupplyChainTradeTransaction
/ram:ApplicableHeaderTradeSettlement
/ram:SpecifiedTradePaymentTerms
/ram:PayeeTradeParty
/ram:SpecifiedLegalOrganization
/ram:PostalTradeAddress
/ram:LineTwo</t>
  </si>
  <si>
    <t xml:space="preserve">/rsm:CrossIndustryInvoice
/rsm:SupplyChainTradeTransaction
/ram:ApplicableHeaderTradeSettlement
/ram:SpecifiedTradePaymentTerms
/ram:PayeeTradeParty
/ram:SpecifiedLegalOrganization
/ram:PostalTradeAddress
/ram:LineThree</t>
  </si>
  <si>
    <t xml:space="preserve">/rsm:CrossIndustryInvoice
/rsm:SupplyChainTradeTransaction
/ram:ApplicableHeaderTradeSettlement
/ram:SpecifiedTradePaymentTerms
/ram:PayeeTradeParty
/ram:SpecifiedLegalOrganization
/ram:PostalTradeAddress
/ram:CityName</t>
  </si>
  <si>
    <t xml:space="preserve">/rsm:CrossIndustryInvoice
/rsm:SupplyChainTradeTransaction
/ram:ApplicableHeaderTradeSettlement
/ram:SpecifiedTradePaymentTerms
/ram:PayeeTradeParty
/ram:SpecifiedLegalOrganization
/ram:PostalTradeAddress
/ram:CountryID</t>
  </si>
  <si>
    <t xml:space="preserve">/rsm:CrossIndustryInvoice
/rsm:SupplyChainTradeTransaction
/ram:ApplicableHeaderTradeSettlement
/ram:SpecifiedTradePaymentTerms
/ram:PayeeTradeParty
/ram:SpecifiedLegalOrganization
/ram:PostalTradeAddress
/ram:CountrySubDivisionName</t>
  </si>
  <si>
    <t xml:space="preserve">Payee CONTACT</t>
  </si>
  <si>
    <t xml:space="preserve">/rsm:CrossIndustryInvoice
/rsm:SupplyChainTradeTransaction
/ram:ApplicableHeaderTradeSettlement
/ram:SpecifiedTradePaymentTerms
/ram:PayeeTradeParty
/ram:DefinedTradeContact</t>
  </si>
  <si>
    <t xml:space="preserve">/rsm:CrossIndustryInvoice
/rsm:SupplyChainTradeTransaction
/ram:ApplicableHeaderTradeSettlement
/ram:SpecifiedTradePaymentTerms
/ram:PayeeTradeParty
/ram:DefinedTradeContact
/ram:PersonName</t>
  </si>
  <si>
    <t xml:space="preserve">/rsm:CrossIndustryInvoice
/rsm:SupplyChainTradeTransaction
/ram:ApplicableHeaderTradeSettlement
/ram:SpecifiedTradePaymentTerms
/ram:PayeeTradeParty
/ram:DefinedTradeContact
/ram:DepartmentName</t>
  </si>
  <si>
    <t xml:space="preserve">/rsm:CrossIndustryInvoice
/rsm:SupplyChainTradeTransaction
/ram:ApplicableHeaderTradeSettlement
/ram:SpecifiedTradePaymentTerms
/ram:PayeeTradeParty
/ram:DefinedTradeContact
/ram:TypeCode</t>
  </si>
  <si>
    <t xml:space="preserve">/rsm:CrossIndustryInvoice
/rsm:SupplyChainTradeTransaction
/ram:ApplicableHeaderTradeSettlement
/ram:SpecifiedTradePaymentTerms
/ram:PayeeTradeParty
/ram:DefinedTradeContact
/ram:TelephoneUniversalCommunication</t>
  </si>
  <si>
    <t xml:space="preserve">/rsm:CrossIndustryInvoice
/rsm:SupplyChainTradeTransaction
/ram:ApplicableHeaderTradeSettlement
/ram:SpecifiedTradePaymentTerms
/ram:PayeeTradeParty
/ram:DefinedTradeContact
/ram:TelephoneUniversalCommunication
/ram:CompleteNumber</t>
  </si>
  <si>
    <t xml:space="preserve">/rsm:CrossIndustryInvoice
/rsm:SupplyChainTradeTransaction
/ram:ApplicableHeaderTradeSettlement
/ram:SpecifiedTradePaymentTerms
/ram:PayeeTradeParty
/ram:DefinedTradeContact
/ram:FaxUniversalCommunication</t>
  </si>
  <si>
    <t xml:space="preserve">/rsm:CrossIndustryInvoice
/rsm:SupplyChainTradeTransaction
/ram:ApplicableHeaderTradeSettlement
/ram:SpecifiedTradePaymentTerms
/ram:PayeeTradeParty
/ram:DefinedTradeContact
/ram:FaxUniversalCommunication
/ram:CompleteNumber</t>
  </si>
  <si>
    <t xml:space="preserve">/rsm:CrossIndustryInvoice
/rsm:SupplyChainTradeTransaction
/ram:ApplicableHeaderTradeSettlement
/ram:SpecifiedTradePaymentTerms
/ram:PayeeTradeParty
/ram:DefinedTradeContact
/ram:EmailURIUniversalCommunication</t>
  </si>
  <si>
    <t xml:space="preserve">/rsm:CrossIndustryInvoice
/rsm:SupplyChainTradeTransaction
/ram:ApplicableHeaderTradeSettlement
/ram:SpecifiedTradePaymentTerms
/ram:PayeeTradeParty
/ram:DefinedTradeContact
/ram:EmailURIUniversalCommunication
/ram:URIID</t>
  </si>
  <si>
    <t xml:space="preserve">Payee POSTAL ADDRESS</t>
  </si>
  <si>
    <t xml:space="preserve">/rsm:CrossIndustryInvoice
/rsm:SupplyChainTradeTransaction
/ram:ApplicableHeaderTradeSettlement
/ram:SpecifiedTradePaymentTerms
/ram:PayeeTradeParty
/ram:PostalTradeAddress</t>
  </si>
  <si>
    <t xml:space="preserve">/rsm:CrossIndustryInvoice
/rsm:SupplyChainTradeTransaction
/ram:ApplicableHeaderTradeSettlement
/ram:SpecifiedTradePaymentTerms
/ram:PayeeTradeParty
/ram:PostalTradeAddress
/ram:PostcodeCode</t>
  </si>
  <si>
    <t xml:space="preserve">/rsm:CrossIndustryInvoice
/rsm:SupplyChainTradeTransaction
/ram:ApplicableHeaderTradeSettlement
/ram:SpecifiedTradePaymentTerms
/ram:PayeeTradeParty
/ram:PostalTradeAddress
/ram:LineOne</t>
  </si>
  <si>
    <t xml:space="preserve">/rsm:CrossIndustryInvoice
/rsm:SupplyChainTradeTransaction
/ram:ApplicableHeaderTradeSettlement
/ram:SpecifiedTradePaymentTerms
/ram:PayeeTradeParty
/ram:PostalTradeAddress
/ram:LineTwo</t>
  </si>
  <si>
    <t xml:space="preserve">/rsm:CrossIndustryInvoice
/rsm:SupplyChainTradeTransaction
/ram:ApplicableHeaderTradeSettlement
/ram:SpecifiedTradePaymentTerms
/ram:PayeeTradeParty
/ram:PostalTradeAddress
/ram:LineThree</t>
  </si>
  <si>
    <t xml:space="preserve">/rsm:CrossIndustryInvoice
/rsm:SupplyChainTradeTransaction
/ram:ApplicableHeaderTradeSettlement
/ram:SpecifiedTradePaymentTerms
/ram:PayeeTradeParty
/ram:PostalTradeAddress
/ram:CityName</t>
  </si>
  <si>
    <t xml:space="preserve">/rsm:CrossIndustryInvoice
/rsm:SupplyChainTradeTransaction
/ram:ApplicableHeaderTradeSettlement
/ram:SpecifiedTradePaymentTerms
/ram:PayeeTradeParty
/ram:PostalTradeAddress
/ram:CountryID</t>
  </si>
  <si>
    <t xml:space="preserve">/rsm:CrossIndustryInvoice
/rsm:SupplyChainTradeTransaction
/ram:ApplicableHeaderTradeSettlement
/ram:SpecifiedTradePaymentTerms
/ram:PayeeTradeParty
/ram:PostalTradeAddress
/ram:CountrySubDivisionName</t>
  </si>
  <si>
    <t xml:space="preserve">Payee ELECTRONIC ADDRESS</t>
  </si>
  <si>
    <t xml:space="preserve">/rsm:CrossIndustryInvoice
/rsm:SupplyChainTradeTransaction
/ram:ApplicableHeaderTradeSettlement
/ram:SpecifiedTradePaymentTerms
/ram:PayeeTradeParty
/ram:URIUniversalCommunication</t>
  </si>
  <si>
    <t xml:space="preserve">/rsm:CrossIndustryInvoice
/rsm:SupplyChainTradeTransaction
/ram:ApplicableHeaderTradeSettlement
/ram:SpecifiedTradePaymentTerms
/ram:PayeeTradeParty
/ram:URIUniversalCommunication
/ram:URIID</t>
  </si>
  <si>
    <t xml:space="preserve">/rsm:CrossIndustryInvoice
/rsm:SupplyChainTradeTransaction
/ram:ApplicableHeaderTradeSettlement
/ram:SpecifiedTradePaymentTerms
/ram:PayeeTradeParty
/ram:URIUniversalCommunication
/ram:URIID
/@schemeID</t>
  </si>
  <si>
    <t xml:space="preserve">Payee VAT ID</t>
  </si>
  <si>
    <t xml:space="preserve">/rsm:CrossIndustryInvoice
/rsm:SupplyChainTradeTransaction
/ram:ApplicableHeaderTradeSettlement
/ram:SpecifiedTradePaymentTerms
/ram:PayeeTradeParty
/ram:SpecifiedTaxRegistration</t>
  </si>
  <si>
    <t xml:space="preserve">/rsm:CrossIndustryInvoice
/rsm:SupplyChainTradeTransaction
/ram:ApplicableHeaderTradeSettlement
/ram:SpecifiedTradePaymentTerms
/ram:PayeeTradeParty
/ram:SpecifiedTaxRegistration
/ram:ID</t>
  </si>
  <si>
    <t xml:space="preserve">/rsm:CrossIndustryInvoice
/rsm:SupplyChainTradeTransaction
/ram:ApplicableHeaderTradeSettlement
/ram:SpecifiedTradePaymentTerms
/ram:PayeeTradeParty
/ram:SpecifiedTaxRegistration
/ram:ID
/@schemeID</t>
  </si>
  <si>
    <t xml:space="preserve">/rsm:CrossIndustryInvoice
/rsm:SupplyChainTradeTransaction
/ram:ApplicableHeaderTradeSettlement
/ram:SpecifiedTradeSettlementHeaderMonetarySummation</t>
  </si>
  <si>
    <t xml:space="preserve">CHORUS PRO : Les Montants dans une facture est exprimé par un chiffre sur 19 positions. 
Il ne peuvent comporter plus de deux décimales. Le séparateur est « . »</t>
  </si>
  <si>
    <t xml:space="preserve">BR-12: An  Invoice  shall  have  the  Sum  of  Invoice  line  net  amount (BT-106).
BR-CO-10: Sum  of  Invoice  line  net  amount  (BT-106)  =  ∑  Invoice line net amount (BT-131).</t>
  </si>
  <si>
    <t xml:space="preserve">/rsm:CrossIndustryInvoice
/rsm:SupplyChainTradeTransaction
/ram:ApplicableHeaderTradeSettlement
/ram:SpecifiedTradeSettlementHeaderMonetarySummation
/ram:LineTotalAmount</t>
  </si>
  <si>
    <t xml:space="preserve">BR-12 : Une Facture doit faire ressortir la Somme des montants nets des lignes de facture (BT-106).
BR-CO-10 : Somme des montants nets des lignes de facture (BT-106) = ∑ des Montants nets de lignes de facture (BT-131).</t>
  </si>
  <si>
    <t xml:space="preserve">BR-CO-12: Sum   of   charges   on   document   level   (BT-108)   =   ∑ Document level charge amount (BT-99).</t>
  </si>
  <si>
    <t xml:space="preserve">/rsm:CrossIndustryInvoice
/rsm:SupplyChainTradeTransaction
/ram:ApplicableHeaderTradeSettlement
/ram:SpecifiedTradeSettlementHeaderMonetarySummation
/ram:ChargeTotalAmount</t>
  </si>
  <si>
    <t xml:space="preserve">BR-CO-12 : Somme des charges ou frais au niveau du document (BT-108) = ∑ des Montants des charges ou frais au niveau du document (BT-99).</t>
  </si>
  <si>
    <t xml:space="preserve">BR-CO-11: Sum  of  allowances  on  document  level  (BT-107)  =  ∑ Document level allowance amount (BT-92).</t>
  </si>
  <si>
    <t xml:space="preserve">/rsm:CrossIndustryInvoice
/rsm:SupplyChainTradeTransaction
/ram:ApplicableHeaderTradeSettlement
/ram:SpecifiedTradeSettlementHeaderMonetarySummation
/ram:AllowanceTotalAmount</t>
  </si>
  <si>
    <t xml:space="preserve">BR-CO-11 : Somme des remises au niveau du document (BT-107) = ∑ des Montants de remises au niveau du document (BT-92).</t>
  </si>
  <si>
    <t xml:space="preserve">BR-13: An Invoice shall have the Invoice total amount without VAT (BT-109).
BR-CO-13: Invoice total amount without VAT (BT-109) = ∑ Invoice line   net   amount   (BT-131)   -   Sum   of   allowances   on document level (BT-107) + Sum of charges on document level (BT-108).</t>
  </si>
  <si>
    <t xml:space="preserve">1..2</t>
  </si>
  <si>
    <t xml:space="preserve">/rsm:CrossIndustryInvoice
/rsm:SupplyChainTradeTransaction
/ram:ApplicableHeaderTradeSettlement
/ram:SpecifiedTradeSettlementHeaderMonetarySummation
/ram:TaxBasisTotalAmount</t>
  </si>
  <si>
    <t xml:space="preserve">BR-13 : Une Facture doit faire ressortir le Montant total de la facture hors TVA (BT-109).
BR-CO-13 : Montant total de la facture hors TVA (BT-109) = ∑ Montants nets des lignes de facture (BT-131) – Somme des remises au niveau du document (BT-107) + Somme des charges ou frais au niveau du document (BT-108).</t>
  </si>
  <si>
    <t xml:space="preserve">currencyID</t>
  </si>
  <si>
    <t xml:space="preserve">/rsm:CrossIndustryInvoice
/rsm:SupplyChainTradeTransaction
/ram:ApplicableHeaderTradeSettlement
/ram:SpecifiedTradeSettlementHeaderMonetarySummation
/ram:TaxBasisTotalAmount
/@currencyID</t>
  </si>
  <si>
    <t xml:space="preserve">/rsm:CrossIndustryInvoice/rsm:SupplyChainTradeTransaction/ram:ApplicableHeaderTradeSettlement/ram:SpecifiedTradeSettlementHeaderMonetarySummation/ram:TaxBasisTotalAmount/@currencyID</t>
  </si>
  <si>
    <t xml:space="preserve">BR-CO-14: Invoice  total  VAT  amount  (BT-110)  =  ∑  VAT  category tax amount (BT-117).</t>
  </si>
  <si>
    <t xml:space="preserve">/rsm:CrossIndustryInvoice
/rsm:SupplyChainTradeTransaction
/ram:ApplicableHeaderTradeSettlement
/ram:SpecifiedTradeSettlementHeaderMonetarySummation
/ram:TaxTotalAmount</t>
  </si>
  <si>
    <t xml:space="preserve">/rsm:CrossIndustryInvoice/rsm:SupplyChainTradeTransaction/ram:ApplicableHeaderTradeSettlement/ram:SpecifiedTradeSettlementHeaderMonetarySummation/ram:TaxTotalAmount</t>
  </si>
  <si>
    <t xml:space="preserve">Montant total de TVA</t>
  </si>
  <si>
    <t xml:space="preserve">BR-CO-14 : Montant total de TVA de la facture (BT-110) = ∑ Montants de TVA pour chaque type de TVA (BT-117).</t>
  </si>
  <si>
    <t xml:space="preserve">VAT currency</t>
  </si>
  <si>
    <t xml:space="preserve">/rsm:CrossIndustryInvoice
/rsm:SupplyChainTradeTransaction
/ram:ApplicableHeaderTradeSettlement
/ram:SpecifiedTradeSettlementHeaderMonetarySummation
/ram:TaxTotalAmount
/@currencyID</t>
  </si>
  <si>
    <t xml:space="preserve">/rsm:CrossIndustryInvoice/rsm:SupplyChainTradeTransaction/ram:ApplicableHeaderTradeSettlement/ram:SpecifiedTradeSettlementHeaderMonetarySummation/ram:TaxTotalAmount/@currencyID</t>
  </si>
  <si>
    <t xml:space="preserve">Devise de la TVA</t>
  </si>
  <si>
    <t xml:space="preserve">@currencyID est obligatoire pour distinguer entre Montant de la TVA et Montant de la TVA dans la devise de comptabilisation</t>
  </si>
  <si>
    <t xml:space="preserve">To be used when the VAT accounting currency (BT-6) differs from the Invoice currency code (BT-5) in accordance with article 230 of Directive 2006/112 / EC on VAT.
The VAT amount in accounting currency is not used in the calculation of the Invoice totals.</t>
  </si>
  <si>
    <t xml:space="preserve">BR-53: If the VAT accounting currency code (BT-6) is present, then the  Invoice  total  VAT  amount  in  accounting  currency  (BT-111) shall be provided.</t>
  </si>
  <si>
    <t xml:space="preserve">BR-53 : Si le Code de devise de comptabilisation de la TVA (BT-6) est présent, alors le Montant total de TVA de la facture exprimée dans la devise de comptabilisation (BT-111) doit être indiqué.</t>
  </si>
  <si>
    <t xml:space="preserve">Accounting VAT currency</t>
  </si>
  <si>
    <t xml:space="preserve">This mechanism is not applied in France.</t>
  </si>
  <si>
    <t xml:space="preserve">/rsm:CrossIndustryInvoice
/rsm:SupplyChainTradeTransaction
/ram:ApplicableHeaderTradeSettlement
/ram:SpecifiedTradeSettlementHeaderMonetarySummation
/ram:RoundingAmount</t>
  </si>
  <si>
    <t xml:space="preserve">Card 1..1</t>
  </si>
  <si>
    <t xml:space="preserve">BR-14: An  Invoice  shall  have  the  Invoice  total  amount  with  VAT (BT-112).
BR-CO-15: Invoice total amount with VAT (BT-112) = Invoice total amount   without   VAT   (BT-109)   +   Invoice   total   VAT amount (BT-110).</t>
  </si>
  <si>
    <t xml:space="preserve">/rsm:CrossIndustryInvoice
/rsm:SupplyChainTradeTransaction
/ram:ApplicableHeaderTradeSettlement
/ram:SpecifiedTradeSettlementHeaderMonetarySummation
/ram:GrandTotalAmount</t>
  </si>
  <si>
    <t xml:space="preserve">BR-14 : Une Facture doit faire ressortir le Montant total de la facture TVA comprise (BT-112).
BR-CO-15 : Montant total de la facture TVA comprise (BT-112) = Montant total de la facture hors TVA (BT-109) + Montant total de TVA de la facture (BT-110).</t>
  </si>
  <si>
    <t xml:space="preserve">/rsm:CrossIndustryInvoice
/rsm:SupplyChainTradeTransaction
/ram:ApplicableHeaderTradeSettlement
/ram:SpecifiedTradeSettlementHeaderMonetarySummation
/ram:GrandTotalAmount
/@currencyID</t>
  </si>
  <si>
    <t xml:space="preserve">/rsm:CrossIndustryInvoice/rsm:SupplyChainTradeTransaction/ram:ApplicableHeaderTradeSettlement/ram:SpecifiedTradeSettlementHeaderMonetarySummation/ram:GrandTotalAmount/@currencyID</t>
  </si>
  <si>
    <t xml:space="preserve">/rsm:CrossIndustryInvoice
/rsm:SupplyChainTradeTransaction
/ram:ApplicableHeaderTradeSettlement
/ram:SpecifiedTradeSettlementHeaderMonetarySummation
/ram:TotalPrepaidAmount</t>
  </si>
  <si>
    <t xml:space="preserve">Montant payé</t>
  </si>
  <si>
    <t xml:space="preserve">Somme des montants qui ont été payés par anticipation.</t>
  </si>
  <si>
    <t xml:space="preserve">Ce montant est soustrait du montant total de la facture avec la TVA pour calculer le montant dû pour le paiement.</t>
  </si>
  <si>
    <t xml:space="preserve">BR-15: An  Invoice  shall  have  the  Amount  due  for  payment  (BT- 115).
BR-CO-16: Amount   due   for   payment   (BT-115)   =   Invoice   total amount  with  VAT  (BT-112)  -Paid  amount  (BT-113)  + Rounding amount (BT-114).</t>
  </si>
  <si>
    <t xml:space="preserve">/rsm:CrossIndustryInvoice
/rsm:SupplyChainTradeTransaction
/ram:ApplicableHeaderTradeSettlement
/ram:SpecifiedTradeSettlementHeaderMonetarySummation
/ram:DuePayableAmount</t>
  </si>
  <si>
    <t xml:space="preserve">BR-15 : Une Facture doit faire ressortir le Montant à payer (BT-115).
BR-CO-16 : Montant à payer (BT-115) = Montant total de la facture TVA comprise (BT-112) - Montant payé (BT-113) + Montant arrondi (BT-114).</t>
  </si>
  <si>
    <t xml:space="preserve">Card 0..n D20B</t>
  </si>
  <si>
    <t xml:space="preserve">/rsm:CrossIndustryInvoice
/rsm:SupplyChainTradeTransaction
/ram:ApplicableHeaderTradeSettlement
/ram:InvoiceReferencedDocument</t>
  </si>
  <si>
    <t xml:space="preserve">BR-55: Each  Preceding  Invoice  reference  (BG-3)  shall  contain  a Preceding Invoice reference (BT-25).</t>
  </si>
  <si>
    <t xml:space="preserve">/rsm:CrossIndustryInvoice
/rsm:SupplyChainTradeTransaction
/ram:ApplicableHeaderTradeSettlement
/ram:InvoiceReferencedDocument
/ram:IssuerAssignedID</t>
  </si>
  <si>
    <t xml:space="preserve">BR-55 : Chaque Référence à une facture antérieure (BG-3) doit comporter une Référence à une facture antérieure (BT-25).</t>
  </si>
  <si>
    <t xml:space="preserve">Preceding invoive TypeCode</t>
  </si>
  <si>
    <t xml:space="preserve">/rsm:CrossIndustryInvoice
/rsm:SupplyChainTradeTransaction
/ram:ApplicableHeaderTradeSettlement
/ram:InvoiceReferencedDocument
/ram:TypeCode</t>
  </si>
  <si>
    <t xml:space="preserve">/rsm:CrossIndustryInvoice
/rsm:SupplyChainTradeTransaction
/ram:ApplicableHeaderTradeSettlement
/ram:InvoiceReferencedDocument
/ram:FormattedIssueDateTime</t>
  </si>
  <si>
    <t xml:space="preserve">/rsm:CrossIndustryInvoice
/rsm:SupplyChainTradeTransaction
/ram:ApplicableHeaderTradeSettlement
/ram:InvoiceReferencedDocument
/ram:FormattedIssueDateTime
/qdt:DateTimeString</t>
  </si>
  <si>
    <t xml:space="preserve">/rsm:CrossIndustryInvoice
/rsm:SupplyChainTradeTransaction
/ram:ApplicableHeaderTradeSettlement
/ram:InvoiceReferencedDocument
/ram:FormattedIssueDateTime
/qdt:DateTimeString
/@format</t>
  </si>
  <si>
    <t xml:space="preserve">(BUYER ACCOUNTING REFERENCE)</t>
  </si>
  <si>
    <t xml:space="preserve">/rsm:CrossIndustryInvoice
/rsm:SupplyChainTradeTransaction
/ram:ApplicableHeaderTradeSettlement
/ram:ReceivableSpecifiedTradeAccountingAccount</t>
  </si>
  <si>
    <t xml:space="preserve">(RÉFÉRENCE COMPTABLE DE L'ACHETEUR)</t>
  </si>
  <si>
    <t xml:space="preserve">/rsm:CrossIndustryInvoice
/rsm:SupplyChainTradeTransaction
/ram:ApplicableHeaderTradeSettlement
/ram:ReceivableSpecifiedTradeAccountingAccount
/ram:ID</t>
  </si>
  <si>
    <t xml:space="preserve">The code specifying the type of trade accounting account, such as general (main), secondary, cost accounting or budget account.</t>
  </si>
  <si>
    <t xml:space="preserve">/rsm:CrossIndustryInvoice
/rsm:SupplyChainTradeTransaction
/ram:ApplicableHeaderTradeSettlement
/ram:ReceivableSpecifiedTradeAccountingAccount
/ram:TypeCode</t>
  </si>
  <si>
    <t xml:space="preserve">ADVANCE PAYMENT</t>
  </si>
  <si>
    <t xml:space="preserve">/rsm:CrossIndustryInvoice
/rsm:SupplyChainTradeTransaction
/ram:ApplicableHeaderTradeSettlement
/ram:SpecifiedAdvancePayment</t>
  </si>
  <si>
    <t xml:space="preserve">Information sur un paiement anticipé</t>
  </si>
  <si>
    <t xml:space="preserve">PaidAmount</t>
  </si>
  <si>
    <t xml:space="preserve">/rsm:CrossIndustryInvoice
/rsm:SupplyChainTradeTransaction
/ram:ApplicableHeaderTradeSettlement
/ram:SpecifiedAdvancePayment
/ram:PaidAmount</t>
  </si>
  <si>
    <t xml:space="preserve">The formatted date or date time value when an advance payment has been received.</t>
  </si>
  <si>
    <t xml:space="preserve">/rsm:CrossIndustryInvoice
/rsm:SupplyChainTradeTransaction
/ram:ApplicableHeaderTradeSettlement
/ram:SpecifiedAdvancePayment
/ram:FormattedReceivedDateTime</t>
  </si>
  <si>
    <t xml:space="preserve">/rsm:CrossIndustryInvoice
/rsm:SupplyChainTradeTransaction
/ram:ApplicableHeaderTradeSettlement
/ram:SpecifiedAdvancePayment
/ram:FormattedReceivedDateTime
/qdt:DateTimeString</t>
  </si>
  <si>
    <t xml:space="preserve">/rsm:CrossIndustryInvoice
/rsm:SupplyChainTradeTransaction
/ram:ApplicableHeaderTradeSettlement
/ram:SpecifiedAdvancePayment
/ram:FormattedReceivedDateTime
/qdt:DateTimeString
/@format</t>
  </si>
  <si>
    <t xml:space="preserve">INCLUDED TAX</t>
  </si>
  <si>
    <t xml:space="preserve">/rsm:CrossIndustryInvoice
/rsm:SupplyChainTradeTransaction
/ram:ApplicableHeaderTradeSettlement
/ram:SpecifiedAdvancePayment
/ram:IncludedTradeTax</t>
  </si>
  <si>
    <t xml:space="preserve">/rsm:CrossIndustryInvoice
/rsm:SupplyChainTradeTransaction
/ram:ApplicableHeaderTradeSettlement
/ram:SpecifiedAdvancePayment
/ram:IncludedTradeTax
/ram:CalculatedAmount</t>
  </si>
  <si>
    <t xml:space="preserve">/rsm:CrossIndustryInvoice
/rsm:SupplyChainTradeTransaction
/ram:ApplicableHeaderTradeSettlement
/ram:SpecifiedAdvancePayment
/ram:IncludedTradeTax
/ram:TypeCode</t>
  </si>
  <si>
    <t xml:space="preserve">/rsm:CrossIndustryInvoice
/rsm:SupplyChainTradeTransaction
/ram:ApplicableHeaderTradeSettlement
/ram:SpecifiedAdvancePayment
/ram:IncludedTradeTax
/ram:ExemptionReason</t>
  </si>
  <si>
    <t xml:space="preserve">/rsm:CrossIndustryInvoice
/rsm:SupplyChainTradeTransaction
/ram:ApplicableHeaderTradeSettlement
/ram:SpecifiedAdvancePayment
/ram:IncludedTradeTax
/ram:CategoryCode</t>
  </si>
  <si>
    <t xml:space="preserve">Code de type de TVA de la remise ou de la charge au niveau du document</t>
  </si>
  <si>
    <t xml:space="preserve">/rsm:CrossIndustryInvoice
/rsm:SupplyChainTradeTransaction
/ram:ApplicableHeaderTradeSettlement
/ram:SpecifiedAdvancePayment
/ram:IncludedTradeTax
/ram:ExemptionReasonCode</t>
  </si>
  <si>
    <t xml:space="preserve">/rsm:CrossIndustryInvoice
/rsm:SupplyChainTradeTransaction
/ram:ApplicableHeaderTradeSettlement
/ram:SpecifiedAdvancePayment
/ram:IncludedTradeTax
/ram:RateApplicablePercent</t>
  </si>
  <si>
    <t xml:space="preserve">Taux de TVA de la remise ou de la charge au niveau du document</t>
  </si>
  <si>
    <t xml:space="preserve">UN/CEFACT XML D22B : Factur-X, EN16931</t>
  </si>
  <si>
    <t xml:space="preserve">CDE BLOC CII</t>
  </si>
  <si>
    <t xml:space="preserve">a
a
a
a
a
a</t>
  </si>
  <si>
    <t xml:space="preserve">Card 1..1 to be corrected on Xsd</t>
  </si>
  <si>
    <t xml:space="preserve">Card extended 0..1 for Content Code</t>
  </si>
  <si>
    <t xml:space="preserve">Card 1..1 In 07</t>
  </si>
  <si>
    <t xml:space="preserve">Indicateur</t>
  </si>
  <si>
    <t xml:space="preserve">Tax Type(Code)Invoiced item VAT category code, Content</t>
  </si>
  <si>
    <t xml:space="preserve">For more information on the recommended codes, please refer to subclause 6.3.3.2 - Specification of VAT category codes.Fixed value = "VAT"</t>
  </si>
  <si>
    <t xml:space="preserve">Code de type de TVAInvoiced item VAT category code, Content</t>
  </si>
  <si>
    <t xml:space="preserve">For more information on the recommended codes, please refer to subclause 6.3.3.2 - Specification of VAT category codes.Valeur = VAT</t>
  </si>
  <si>
    <t xml:space="preserve">BT-29a</t>
  </si>
  <si>
    <t xml:space="preserve">BT-29a-1</t>
  </si>
  <si>
    <t xml:space="preserve">Seller contact Department name</t>
  </si>
  <si>
    <t xml:space="preserve">If no scheme is specified, it should be known by Buyer and Seller, e.g. a previously exchanged Seller assigned identifier of the Buyer.</t>
  </si>
  <si>
    <t xml:space="preserve">Buyer global identifier</t>
  </si>
  <si>
    <t xml:space="preserve">Card changed to 0..1 as it can be optionnal if BT-45 is present</t>
  </si>
  <si>
    <t xml:space="preserve">Buyer contact Department name</t>
  </si>
  <si>
    <t xml:space="preserve">Buyer tax representative name</t>
  </si>
  <si>
    <t xml:space="preserve">BT-63-1</t>
  </si>
  <si>
    <t xml:space="preserve">Cardinality 0..n on extended</t>
  </si>
  <si>
    <t xml:space="preserve">"To be chosen from UNTDID 3035, for instance:
DL: Factor
DS: Distributor
MOP: Market operator"1</t>
  </si>
  <si>
    <t xml:space="preserve">ID corrected to BT-72-000</t>
  </si>
  <si>
    <t xml:space="preserve">ID corrected to BT-72-00</t>
  </si>
  <si>
    <t xml:space="preserve">Correction Card to 0..1</t>
  </si>
  <si>
    <t xml:space="preserve">Card 0..n for multiple bank account (EN16931, BASIC, BASIC WL)</t>
  </si>
  <si>
    <t xml:space="preserve">BR-46 : Chaque Ventilation de la TVA (BG-23) doit avoir un Montant de la TVA pour chaque type de TVA (BT-117).
BR-CO-17 : Montant de la TVA pour chaque type de TVA (BT-117) = Base d'imposition du type de TVA (BT-116) x (Taux de type de TVA (BT-119) / 100), arrondi à deux décimales.
Pour le profil EXTENDED uniquement, le BR-CO-17 n'est pas appliqué.</t>
  </si>
  <si>
    <t xml:space="preserve">Type of tax (code)VAT category code, Content</t>
  </si>
  <si>
    <t xml:space="preserve">The VAT category code and the VAT category rate shall be consistent. For more information on the recommended codes, please refer to subclause 6.3.3.2 - Specification of VAT category codes.Fix value = "VAT"</t>
  </si>
  <si>
    <t xml:space="preserve">The VAT category code and the VAT category rate shall be consistent. For more information on the recommended codes, please refer to subclause 6.3.3.2 - Specification of VAT category codes.Valeur fixe = "VAT"</t>
  </si>
  <si>
    <t xml:space="preserve">BR-12: An  Invoice  shall  have  the  Sum  of  Invoice  line  net  amount (BT-106).
BR-CO-10: Sum  of  Invoice  line  net  amount  (BT-106)  =  ∑  Invoice line net amount (BT-131).
For EXTENDED profile only, BR-CO-10 is replaced by BR-FXEXT-CO-10, which add a tolerance of 0,01 euro per line, document level charge and allowance in calculation.</t>
  </si>
  <si>
    <t xml:space="preserve">BR-12 : Une Facture doit faire ressortir la Somme des montants nets des lignes de facture (BT-106).
BR-CO-10 : Somme des montants nets des lignes de facture (BT-106) = ∑ des Montants nets de lignes de facture (BT-131).
Pour le profil EXTENDED uniquement, BR-CO-10 est remplacé par BR-FXEXT-CO-10, qui ajoute une tolérance de 0,01 euro par ligne, par document et par allocation dans le calcul.</t>
  </si>
  <si>
    <t xml:space="preserve">BR-CO-12: Sum   of   charges   on   document   level   (BT-108)   =   ∑ Document level charge amount (BT-99).
For EXTENDED profile only, BR-CO-12 is replaced by BR-FXEXT-CO-12, which add a tolerance of 0,01 euro per line, document level charge and allowance in calculation.</t>
  </si>
  <si>
    <t xml:space="preserve">BR-CO-12 : Somme des charges ou frais au niveau du document (BT-108) = ∑ des Montants des charges ou frais au niveau du document (BT-99).
Pour le profil EXTENDED uniquement, BR-CO-12 est remplacé par BR-FXEXT-CO-12, qui ajoute une tolérance de 0,01 euro par ligne, par document et par allocation dans le calcul.</t>
  </si>
  <si>
    <t xml:space="preserve">BR-CO-11: Sum  of  allowances  on  document  level  (BT-107)  =  ∑ Document level allowance amount (BT-92).
For EXTENDED profile only, BR-CO-11 is replaced by BR-FXEXT-CO-11, which add a tolerance of 0,01 euro per line, document level charge and allowance in calculation.</t>
  </si>
  <si>
    <t xml:space="preserve">BR-CO-11 : Somme des remises au niveau du document (BT-107) = ∑ des Montants de remises au niveau du document (BT-92).
Pour le profil EXTENDED uniquement, BR-CO-11 est remplacé par BR-FXEXT-CO-11, qui ajoute une tolérance de 0,01 euro par ligne, par document et par allocation dans le calcul.</t>
  </si>
  <si>
    <t xml:space="preserve">Card EXT changed to 1..2</t>
  </si>
  <si>
    <t xml:space="preserve">Card EXT changed back to 1..1</t>
  </si>
  <si>
    <t xml:space="preserve">BT-110-1</t>
  </si>
  <si>
    <t xml:space="preserve">BT-111-1</t>
  </si>
  <si>
    <t xml:space="preserve">Card 1..1 on Extended (instead of 1..2)</t>
  </si>
  <si>
    <t xml:space="preserve">BR-14: An  Invoice  shall  have  the  Invoice  total  amount  with  VAT (BT-112).
BR-CO-15: Invoice total amount with VAT (BT-112) = Invoice total amount   without   VAT   (BT-109)   +   Invoice   total   VAT amount (BT-110).
For EXTENDED profile only, BR-CO-15 is replaced by BR-FXEXT-CO-15, which add a tolerance of 0,01 euro per line, document level charge and allowance in calculation.</t>
  </si>
  <si>
    <t xml:space="preserve">BR-14 : Une Facture doit faire ressortir le Montant total de la facture TVA comprise (BT-112).
BR-CO-15 : Montant total de la facture TVA comprise (BT-112) = Montant total de la facture hors TVA (BT-109) + Montant total de TVA de la facture (BT-110).
Pour le profil EXTENDED uniquement, BR-CO-15 est remplacé par BR-FXEXT-CO-15, qui ajoute une tolérance de 0,01 euro par ligne, par document et par allocation dans le calcul.</t>
  </si>
  <si>
    <t xml:space="preserve">Card 0..n for D22B (not D16B)</t>
  </si>
  <si>
    <t xml:space="preserve">Numéro de facture antérieure 
Identification d'une Facture précédemment envoyée par le Vendeur.</t>
  </si>
  <si>
    <t xml:space="preserve">UN/CEFACT XML D22B : Factur-X, BASIC</t>
  </si>
  <si>
    <t xml:space="preserve">UN/CEFACT XML D22B : Factur-X, BASIC WL</t>
  </si>
  <si>
    <t xml:space="preserve">UN/CEFACT XML D22B : Factur-X, MINIMUM</t>
  </si>
  <si>
    <t xml:space="preserve">Business Rules VAT related</t>
  </si>
  <si>
    <t xml:space="preserve">Business Rules, integrity constraints and conditions</t>
  </si>
  <si>
    <t xml:space="preserve">Règles métiers (Business Rules), générales et conditionnelles</t>
  </si>
  <si>
    <t xml:space="preserve">PROFILES</t>
  </si>
  <si>
    <t xml:space="preserve">PROFILS</t>
  </si>
  <si>
    <t xml:space="preserve">a
a
a
a</t>
  </si>
  <si>
    <t xml:space="preserve">Target / context</t>
  </si>
  <si>
    <t xml:space="preserve">Business  term  / group</t>
  </si>
  <si>
    <t xml:space="preserve">Cible / contexte</t>
  </si>
  <si>
    <t xml:space="preserve">Terme métier/ groupe</t>
  </si>
  <si>
    <t xml:space="preserve">VAT standard and reduced rate</t>
  </si>
  <si>
    <t xml:space="preserve">Taux Standard ou réduit</t>
  </si>
  <si>
    <t xml:space="preserve">BR-01</t>
  </si>
  <si>
    <t xml:space="preserve">An Invoice shall have a Specification identifier (BT-24).</t>
  </si>
  <si>
    <t xml:space="preserve">Process control</t>
  </si>
  <si>
    <t xml:space="preserve">Une Facture doit avoir un Identifiant de spécification (BT-24).</t>
  </si>
  <si>
    <t xml:space="preserve">Contrôle du processus</t>
  </si>
  <si>
    <t xml:space="preserve">X</t>
  </si>
  <si>
    <t xml:space="preserve">BR-S-01</t>
  </si>
  <si>
    <t xml:space="preserve">An Invoice that contains an Invoice line (BG-25), a Document level allowance (BG-20) or a Document level charge (BG-21) where the VAT  category code (BT-151, BT-95 or BT-102) is  “Standard rated” shall contain in the VAT breakdown (BG-23) at least one VAT category code (BT-118) equal with "Standard rated".</t>
  </si>
  <si>
    <t xml:space="preserve">Une Facture avec une Ligne de facture (BG-25), une Remise au niveau du document (BG-20) ou des Charges ou Frais au niveau du document (BG-21) où le Code de type de TVA (BT-151, BT-95 ou BT-102) est « Taux normal » doit comprendre dans la Ventilation de la TVA (BG-23) au moins un Code de type de TVA (BT-118) égal à « Taux normal » .</t>
  </si>
  <si>
    <t xml:space="preserve">-</t>
  </si>
  <si>
    <t xml:space="preserve">BR-02</t>
  </si>
  <si>
    <t xml:space="preserve">An Invoice shall have an Invoice number (BT-1).</t>
  </si>
  <si>
    <t xml:space="preserve">Une Facture doit avoir un Numéro de facture (BT-1).</t>
  </si>
  <si>
    <t xml:space="preserve">BR-S-02</t>
  </si>
  <si>
    <t xml:space="preserve">An Invoice that contains an Invoice line (BG-25) where the Invoiced item VAT category code  (BT-151)  is  “Standard  rated”  shall  contain  the  Seller  VAT  Identifier  (BT-31),  the Seller   tax   registration   identifier   (BT-32)   and/or   the   Seller   tax   representative   VAT identifier (BT-63).</t>
  </si>
  <si>
    <t xml:space="preserve">Une Facture comportant une Ligne de facture (BG-25) où le Code de type de TVA de l'article facturé (BT-151) est « Taux normal » doit comprendre l'Identifiant à la TVA du vendeur (BT-31), l'Identifiant fiscal du vendeur (BT-32) et/ou l'Identifiant à la TVA du représentant fiscal du vendeur (BT-63).</t>
  </si>
  <si>
    <t xml:space="preserve">BR-03</t>
  </si>
  <si>
    <t xml:space="preserve">An Invoice shall have an Invoice issue date (BT-2).</t>
  </si>
  <si>
    <t xml:space="preserve">Une Facture doit avoir une date d'émission de la facture (BT-2).</t>
  </si>
  <si>
    <t xml:space="preserve">BR-S-03</t>
  </si>
  <si>
    <t xml:space="preserve">An Invoice that contains a Document level allowance (BG-20) where the Document level allowance  VAT  category  code  (BT-95)  is  “Standard  rated”  shall  contain  the  Seller  VAT Identifier  (BT-31),  the  Seller  tax  registration  identifier  (BT-32)  and/or  the  Seller  tax representative VAT identifier (BT-63).</t>
  </si>
  <si>
    <t xml:space="preserve">Une Facture comportant une Remise au niveau du document (BG-20) où le Code de type de TVA de la remise au niveau du document (BT-95) est « Taux normal » doit comprendre l'Identifiant à la TVA du vendeur (BT-31), l'Identifiant fiscal du vendeur (BT-32) et/ou l'Identifiant à la TVA du représentant fiscal du vendeur (BT-63).</t>
  </si>
  <si>
    <t xml:space="preserve">BR-04</t>
  </si>
  <si>
    <t xml:space="preserve">An Invoice shall have an Invoice type code (BT-3).</t>
  </si>
  <si>
    <t xml:space="preserve">Une Facture doit avoir un Code de type de facture (BT-3).</t>
  </si>
  <si>
    <t xml:space="preserve">BR-S-04</t>
  </si>
  <si>
    <t xml:space="preserve">An  Invoice  that  contains  a  Document  level  charge  (BG-21)  where  the  Document  level charge  VAT  category  code  (BT-102)  is  “Standard  rated”  shall  contain  the  Seller  VAT Identifier  (BT-31),  the  Seller  tax  registration  identifier  (BT-32)  and/or  the  Seller  tax representative VAT identifier (BT-63).</t>
  </si>
  <si>
    <t xml:space="preserve">Une Facture comportant des Charges ou Frais au niveau du document (BG-21) où le Code de type de TVA des charges ou frais au niveau du document (BT-102) est « Taux normal » doit comprendre l'Identifiant à la TVA du vendeur (BT-31), l'Identifiant fiscal du vendeur (BT-32) et/ou l'Identifiant à la TVA du représentant fiscal du vendeur (BT-63).</t>
  </si>
  <si>
    <t xml:space="preserve">BR-05</t>
  </si>
  <si>
    <t xml:space="preserve">An Invoice shall have an Invoice currency code (BT-5).</t>
  </si>
  <si>
    <t xml:space="preserve">Une Facture doit avoir un Code de devise de la facture (BT-5).</t>
  </si>
  <si>
    <t xml:space="preserve">BR-S-05</t>
  </si>
  <si>
    <t xml:space="preserve">In  an  Invoice  line  (BG-25)  where  the  Invoiced  item  VAT  category  code  (BT-151)  is "Standard rated" the Invoiced item VAT rate (BT-152) shall be greater than zero.</t>
  </si>
  <si>
    <t xml:space="preserve">Dans une Ligne de facture (BG-25) où le Code de type de TVA de l'article facturé (BT-151) est « Taux normal », le Taux de TVA de l'article facturé (BT-152) doit être supérieur à zéro.</t>
  </si>
  <si>
    <t xml:space="preserve">BR-06</t>
  </si>
  <si>
    <t xml:space="preserve">An Invoice shall contain the Seller name (BT-27).</t>
  </si>
  <si>
    <t xml:space="preserve">Seller</t>
  </si>
  <si>
    <t xml:space="preserve">Une Facture doit comporter la Raison sociale du vendeur (BT-27).</t>
  </si>
  <si>
    <t xml:space="preserve">Vendeur</t>
  </si>
  <si>
    <t xml:space="preserve">BR-S-06</t>
  </si>
  <si>
    <t xml:space="preserve">In  a  Document  level  allowance  (BG-20)  where  the  Document  level  allowance  VAT category code (BT-95) is "Standard rated" the Document level allowance VAT rate (BT-96) shall be greater than zero.</t>
  </si>
  <si>
    <t xml:space="preserve">Dans une Remise au niveau du document (BG-20) où le Code de type de TVA de la remise au niveau du document (BT-95) est « Taux normal », le Taux de TVA de la remise au niveau du document (BT-96) doit être supérieur à zéro.</t>
  </si>
  <si>
    <t xml:space="preserve">BR-07</t>
  </si>
  <si>
    <t xml:space="preserve">An Invoice shall contain the Buyer name (BT-44).</t>
  </si>
  <si>
    <t xml:space="preserve">Buyer</t>
  </si>
  <si>
    <t xml:space="preserve">Une Facture doit comporter la Raison sociale de l'Acheteur (BT-44).</t>
  </si>
  <si>
    <t xml:space="preserve">Acheteur</t>
  </si>
  <si>
    <t xml:space="preserve">BR-S-07</t>
  </si>
  <si>
    <t xml:space="preserve">In a Document level charge (BG-21) where the Document level charge VAT category code (BT-102)  is  "Standard  rated"  the  Document  level  charge  VAT  rate  (BT-103)  shall  be greater than zero.</t>
  </si>
  <si>
    <t xml:space="preserve">Dans des Charges ou Frais au niveau du document (BG-21) où le Code de type de TVA des charges ou frais au niveau du document (BT-102) est « Taux normal », le Taux de TVA des charges ou frais au niveau du document (BT-103) doit être supérieur à zéro.</t>
  </si>
  <si>
    <t xml:space="preserve">BR-08</t>
  </si>
  <si>
    <t xml:space="preserve">An Invoice shall contain the Seller postal address (BG-5).</t>
  </si>
  <si>
    <t xml:space="preserve">Une Facture doit comporter l'Adresse postale du vendeur (BG-5).</t>
  </si>
  <si>
    <t xml:space="preserve">BR-S-08</t>
  </si>
  <si>
    <t xml:space="preserve">For  each  different  value  of  VAT  category  rate  (BT-119)  where  the  VAT  category  code (BT-118)  is  "Standard  rated",  the  VAT  category  taxable  amount  (BT-116)  in  a  VAT breakdown  (BG-23) shall equal  the sum  of  Invoice  line  net  amounts  (BT-131)  plus  the sum  of  document  level  charge  amounts  (BT-99)  minus  the  sum  of  document  level allowance  amounts  (BT-92)  where  the  VAT  category  code  (BT-151,  BT-102,  BT-95)  is “Standard rated” and the VAT rate (BT-152, BT-103, BT-96) equals the VAT category rate (BT-119).</t>
  </si>
  <si>
    <t xml:space="preserve">Pour chaque valeur différente du Taux de type de TVA (BT-119) pour laquelle le Code de type de TVA (BT-118) est « Taux normal », la Base d'imposition du type de TVA (BT-116) dans la Ventilation de la TVA (BG-23) doit être égale à la somme des Montants nets de lignes de facture (BT-131), plus la somme des montants de charges ou frais au niveau du document (BT-99), moins la somme des montants de remises au niveau du document (BT-92), où le Code de type de TVA (BT-151, BT-102, BT-95) est « Taux normal » et le Taux de TVA (BT-152, BT-103, BT-96) équivaut au Taux de type de TVA (BT-119).</t>
  </si>
  <si>
    <t xml:space="preserve">BR-09</t>
  </si>
  <si>
    <t xml:space="preserve">The   Seller   postal   address   (BG-5)   shall   contain   a   Seller country code (BT-40).</t>
  </si>
  <si>
    <t xml:space="preserve">Seller Postal Address</t>
  </si>
  <si>
    <t xml:space="preserve">L'Adresse postale du vendeur (BG-5) doit contenir un Code de pays du vendeur (BT-40).</t>
  </si>
  <si>
    <t xml:space="preserve">Adresse postale du vendeur</t>
  </si>
  <si>
    <t xml:space="preserve">BR-S-09</t>
  </si>
  <si>
    <t xml:space="preserve">The  VAT  category  tax  amount  (BT-117)  in  a  VAT  breakdown  (BG-23)  where  VAT category code (BT-118) is "Standard rated" shall equal the VAT category taxable amount (BT-116) multiplied by the VAT category rate (BT-119).</t>
  </si>
  <si>
    <t xml:space="preserve">Le Montant de la TVA pour chaque type de TVA (BT-117) dans la Ventilation de la TVA (BG-23) où le Code de type de TVA (BT-118) est « Taux normal » doit être égal à la Base d'imposition du type de TVA (BT-116) multipliée par le Taux de type de TVA (BT-119).</t>
  </si>
  <si>
    <t xml:space="preserve">BR-10</t>
  </si>
  <si>
    <t xml:space="preserve">An Invoice shall contain the Buyer postal address (BG-8).</t>
  </si>
  <si>
    <t xml:space="preserve">Une Facture doit comporter l'Adresse postale de l'Acheteur (BG-8).</t>
  </si>
  <si>
    <t xml:space="preserve">BR-S-10</t>
  </si>
  <si>
    <t xml:space="preserve">A VAT Breakdown (BG-23) with VAT Category code (BT-118) "Standard rate" shall not have a VAT exemption reason code (BT-121) or VAT exemption reason text (BT-120).</t>
  </si>
  <si>
    <t xml:space="preserve">Une Ventilation de la TVA (BG-23) avec le Code de type de TVA (BT-118) « Taux normal » ne doit pas comprendre de Code de motif d'exonération de la TVA (BT-121) ni un Motif d'exonération de la TVA (BT-120).</t>
  </si>
  <si>
    <t xml:space="preserve">BR-11</t>
  </si>
  <si>
    <t xml:space="preserve">The  Buyer  postal  address  shall  contain  a  Buyer  country code (BT-55).</t>
  </si>
  <si>
    <t xml:space="preserve">Buyer Postal Address</t>
  </si>
  <si>
    <t xml:space="preserve">L'Adresse postale de l'Acheteur doit contenir un Code de pays de l'acheteur (BT-55).</t>
  </si>
  <si>
    <t xml:space="preserve">Adresse postale de l'acheteur</t>
  </si>
  <si>
    <t xml:space="preserve">BR-FXEXT-S-08</t>
  </si>
  <si>
    <t xml:space="preserve">For each different value of VAT category rate (BT-119) where the VAT category code (BT-118) is equal to “S” ("Standard rated"),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"Standard rated" (S) and the VAT rate (BT-152, BT-96, BT-103, BT-X-274) equals the VAT category rate (BT-119).</t>
  </si>
  <si>
    <t xml:space="preserve">Pour chaque Taux de type de TVA (BT-119) où le Code de type de TVA (BT-118) est égal à « S » (Taux normal),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S » (Taux normal) et où le taux de TVA (BT-152, BT-96, BT-103, BT-X-274) est égal au Taux de type de TVA (BT-119).</t>
  </si>
  <si>
    <t xml:space="preserve">BR-12</t>
  </si>
  <si>
    <t xml:space="preserve">An  Invoice  shall  have  the  Sum  of  Invoice  line  net  amount (BT-106).</t>
  </si>
  <si>
    <t xml:space="preserve">Document totals</t>
  </si>
  <si>
    <t xml:space="preserve">Une Facture doit faire ressortir la Somme des montants nets des lignes de facture (BT-106).</t>
  </si>
  <si>
    <t xml:space="preserve">Totaux du document</t>
  </si>
  <si>
    <t xml:space="preserve">BR-FXEXT-S-09</t>
  </si>
  <si>
    <t xml:space="preserve">For each different value of VAT category rate (BT-119) where the VAT category code (BT-118) is equal to “S” ("Standard rated"), Absolute Value of (VAT  category  tax  amount  (BT-117) - VAT category taxable amount (BT-116) multiplied by the VAT category rate (BT-119)/100) &lt;= 0,01 * ((Number of line net amounts (BT-131) + Number of Document level allowance amounts (BT-92) + Number of Document level allowance amounts (BT-99) + Number of Logistics Service fee amounts (BT-X-272)), where the VAT category code (BT-151, BT-95, BT-102, BT-X-273) is " Standard rated " (S), and the VAT rate (BT-152, BT-96, BT-103, BT-X-274) equals the VAT category rate (BT-119).</t>
  </si>
  <si>
    <t xml:space="preserve">Pour chaque Taux de type de TVA (BT-119) où le Code de type de TVA (BT-118) est égal à « S » (Taux normal), la valeur absolue de (Montant de la TVA pour chaque type de TVA (BT-117) - la Base d'imposition du type de TVA (BT-116) *  Taux de type de TVA (BT-119) /100)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S » (Taux normal) et où le taux de TVA (BT-152, BT-96, BT-103, BT-X-274) est égal au Taux de type de TVA (BT-119).</t>
  </si>
  <si>
    <t xml:space="preserve">BR-13</t>
  </si>
  <si>
    <t xml:space="preserve">An Invoice shall have the Invoice total amount without VAT (BT-109).</t>
  </si>
  <si>
    <t xml:space="preserve">Une Facture doit faire ressortir le Montant total de la facture hors TVA (BT-109).</t>
  </si>
  <si>
    <t xml:space="preserve">VAT zero rate</t>
  </si>
  <si>
    <t xml:space="preserve">Taux Zéro</t>
  </si>
  <si>
    <t xml:space="preserve">BR-14</t>
  </si>
  <si>
    <t xml:space="preserve">An  Invoice  shall  have  the  Invoice  total  amount  with  VAT (BT-112).</t>
  </si>
  <si>
    <t xml:space="preserve">Une Facture doit faire ressortir le Montant total de la facture TVA comprise (BT-112).</t>
  </si>
  <si>
    <t xml:space="preserve">BR-Z-01</t>
  </si>
  <si>
    <t xml:space="preserve">An Invoice that contains an Invoice line (BG-25), a Document level allowance (BG-20) or a Document level charge (BG-21) where the VAT  category code (BT-151, BT-95 or BT-102)  is  “Zero  rated”  shall  contain  in  the  VAT  breakdown  (BG-23)  exactly  one  VAT category code (BT-118) equal with "Zero rated".</t>
  </si>
  <si>
    <t xml:space="preserve">Une Facture avec une Ligne de facture (BG-25), une Remise au niveau du document (BG-20) ou des Charges ou Frais au niveau du document (BG-21) où le Code de type de TVA (BT-151, BT-95 ou BT-102) est « TVA à taux zéro » doit comprendre dans la Ventilation de la TVA (BG-23) précisément un Code de type de TVA (BT-118) égal à « TVA à taux zéro » .</t>
  </si>
  <si>
    <t xml:space="preserve">BR-15</t>
  </si>
  <si>
    <t xml:space="preserve">An  Invoice  shall  have  the  Amount  due  for  payment  (BT- 115).</t>
  </si>
  <si>
    <t xml:space="preserve">Une Facture doit faire ressortir le Montant à payer (BT-115).</t>
  </si>
  <si>
    <t xml:space="preserve">BR-Z-02</t>
  </si>
  <si>
    <t xml:space="preserve">An Invoice that contains an Invoice line where the Invoiced item VAT category code (BT-151)  is  “Zero  rated”  shall  contain  the  Seller  VAT  Identifier  (BT-31),  the  Seller  tax registration  identifier  (BT-32)  and/or  the  Seller  tax  representative  VAT  identifier  (BT- 63).</t>
  </si>
  <si>
    <t xml:space="preserve">Une Facture comportant une Ligne de facture où le Code de type de TVA de l'article facturé (BT-151) est « TVA à taux zéro  » doit comprendre l'Identifiant à la TVA du vendeur (BT-31), l'Identifiant fiscal du vendeur (BT-32) et/ou l'Identifiant à la TVA du représentant fiscal du vendeur (BT-63).</t>
  </si>
  <si>
    <t xml:space="preserve">BR-16</t>
  </si>
  <si>
    <t xml:space="preserve">An Invoice shall have at least one Invoice line (BG-25).</t>
  </si>
  <si>
    <t xml:space="preserve">Une Facture doit avoir au moins une ligne de Facture (BG-25).</t>
  </si>
  <si>
    <t xml:space="preserve">BR-Z-03</t>
  </si>
  <si>
    <t xml:space="preserve">An Invoice that contains a Document level allowance (BG-20) where the Document level allowance  VAT  category  code  (BT-95)  is  “Zero  rated”  shall  contain  the  Seller  VAT Identifier  (BT-31),  the  Seller  tax  registration  identifier  (BT-32)  and/or  the  Seller  tax representative VAT identifier (BT-63).</t>
  </si>
  <si>
    <t xml:space="preserve">Une Facture comportant une Remise au niveau du document (BG-20) où le Code de type de TVA de la remise au niveau du document (BT-95) est « TVA à taux zéro  » doit comprendre l'Identifiant à la TVA du vendeur (BT-31), l'Identifiant fiscal du vendeur (BT-32) et/ou l'Identifiant à la TVA du représentant fiscal du vendeur (BT-63).</t>
  </si>
  <si>
    <t xml:space="preserve">BR-17</t>
  </si>
  <si>
    <t xml:space="preserve">The Payee name (BT-59) shall be provided in the Invoice, if the Payee (BG-10) is different from the Seller (BG-4).</t>
  </si>
  <si>
    <t xml:space="preserve">Payee</t>
  </si>
  <si>
    <t xml:space="preserve">Le Nom du bénéficiaire (BT-59) doit figurer dans la Facture, si le Bénéficiaire (BG-10) est différent du Vendeur (BG-4).</t>
  </si>
  <si>
    <t xml:space="preserve">Bénéficiaire</t>
  </si>
  <si>
    <t xml:space="preserve">BR-Z-04</t>
  </si>
  <si>
    <t xml:space="preserve">An Invoice that contains a Document level charge where the Document level charge VAT category  code  (BT-102)  is  “Zero  rated”  shall  contain  the  Seller  VAT  Identifier  (BT-31), the  Seller  tax  registration  identifier  (BT-32)  and/or  the  Seller  tax  representative  VAT identifier (BT-63).</t>
  </si>
  <si>
    <t xml:space="preserve">Une Facture comportant des Charges ou Frais au niveau du document où le Code de type de TVA des charges ou frais au niveau du document (BT-102) est « TVA à taux zéro  » doit comprendre l'Identifiant à la TVA du vendeur (BT-31), l'Identifiant fiscal du vendeur (BT-32) et/ou l'Identifiant à la TVA du représentant fiscal du vendeur (BT-63).</t>
  </si>
  <si>
    <t xml:space="preserve">BR-18</t>
  </si>
  <si>
    <t xml:space="preserve">The   Seller   tax   representative   name   (BT-62)   shall   be provided in the Invoice, if the Seller (BG-4) has a Seller tax representative party (BG-11).</t>
  </si>
  <si>
    <t xml:space="preserve">Seller tax representative</t>
  </si>
  <si>
    <t xml:space="preserve">Le Nom du représentant fiscal du vendeur (BT-62) doit figurer dans la Facture, si le Vendeur (BG-4) a un Représentant fiscal du vendeur (BG-11).</t>
  </si>
  <si>
    <t xml:space="preserve">Représentant fiscal du vendeur</t>
  </si>
  <si>
    <t xml:space="preserve">BR-Z-05</t>
  </si>
  <si>
    <t xml:space="preserve">In an Invoice line (BG-25) where the Invoiced item VAT category code (BT-151) is "Zero rated" the Invoiced item VAT rate (BT-152) shall be 0 (zero).</t>
  </si>
  <si>
    <t xml:space="preserve">Dans une Ligne de facture (BG-25) où le Code de type de TVA de l'article facturé (BT-151) est « TVA à taux zéro  », le Taux de TVA de l'article facturé (BT-152) doit être égal à 0 (zéro).</t>
  </si>
  <si>
    <t xml:space="preserve">BR-19</t>
  </si>
  <si>
    <t xml:space="preserve">The  Seller  tax  representative  postal  address  (BG-12)  shall be provided in the Invoice, if the Seller (BG-4) has a Seller tax representative party (BG-11).</t>
  </si>
  <si>
    <t xml:space="preserve">L'Adresse postale du représentant fiscal du vendeur (BG-12) doit figurer dans la Facture, si le Vendeur (BG-4) a un Représentant fiscal du vendeur (BG-11).</t>
  </si>
  <si>
    <t xml:space="preserve">BR-Z-06</t>
  </si>
  <si>
    <t xml:space="preserve">In  a  Document  level  allowance  (BG-20)  where  the  Document  level  allowance  VAT category  code  (BT-95)  is  "Zero  rated"  the  Document  level  allowance  VAT  rate  (BT-96) shall be 0 (zero).</t>
  </si>
  <si>
    <t xml:space="preserve">Dans une Remise au niveau du document (BG-20) où le Code de type de TVA de la remise au niveau du document (BT-95) est « TVA à taux zéro  », le Taux de TVA de la remise au niveau du document (BT-96) doit être égal à 0 (zéro).</t>
  </si>
  <si>
    <t xml:space="preserve">BR-20</t>
  </si>
  <si>
    <t xml:space="preserve">The  Seller  tax  representative  postal  address  (BG-12)  shall contain  a  Tax  representative  country  code  (BT-69),  if  the Seller (BG-4) has a Seller tax representative party (BG-11).</t>
  </si>
  <si>
    <t xml:space="preserve">Seller tax representative postal address</t>
  </si>
  <si>
    <t xml:space="preserve">L'Adresse postale du représentant fiscal du vendeur (BG-12) doit contenir le Code de pays du représentant fiscal (BT-69), si le Vendeur (BG-4) a un Représentant fiscal du vendeur (BG-11).</t>
  </si>
  <si>
    <t xml:space="preserve">Adresse postale du représentant fiscal du vendeur</t>
  </si>
  <si>
    <t xml:space="preserve">BR-Z-07</t>
  </si>
  <si>
    <t xml:space="preserve">In a Document level charge (BG-21) where the Document level charge VAT category code (BT-102) is "Zero rated" the Document level charge VAT rate (BT-103) shall be 0 (zero).</t>
  </si>
  <si>
    <t xml:space="preserve">Dans des Charges ou Frais au niveau du document (BG-21) où le Code de type de TVA des charges ou frais au niveau du document (BT-102) est « TVA à taux zéro  », le Taux de TVA des charges ou frais au niveau du document (BT-103) doit être égal à 0 (zéro).</t>
  </si>
  <si>
    <t xml:space="preserve">BR-21</t>
  </si>
  <si>
    <t xml:space="preserve">Each   Invoice   line   (BG-25)   shall   have   an   Invoice   line identifier (BT-126).</t>
  </si>
  <si>
    <t xml:space="preserve">Invoice Line</t>
  </si>
  <si>
    <t xml:space="preserve">Chaque Ligne de facture (BG-25) doit avoir un Identifiant de ligne de facture (BT-126).</t>
  </si>
  <si>
    <t xml:space="preserve">Ligne de facture</t>
  </si>
  <si>
    <t xml:space="preserve">BR-Z-08</t>
  </si>
  <si>
    <t xml:space="preserve">In a VAT breakdown (BG-23) where VAT category code (BT-118) is "Zero rated" the VAT category taxable amount (BT-116) shall equal the sum  of Invoice line net amount (BT-
131)  minus  the  sum  of  Document  level  allowance  amounts  (BT-92)  plus  the  sum  of Document level charge amounts (BT-99) where the VAT category codes (BT-151, BT-95, BT-102) are “Zero rated".</t>
  </si>
  <si>
    <t xml:space="preserve">Dans une Ventilation de la TVA (BG-23) où le Code de type de TVA (BT-118) est « TVA à taux zéro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à « TVA à taux zéro  ».</t>
  </si>
  <si>
    <t xml:space="preserve">BR-22</t>
  </si>
  <si>
    <t xml:space="preserve">Each  Invoice  line  (BG-25)  shall  have  an  Invoiced  quantity (BT-129).</t>
  </si>
  <si>
    <t xml:space="preserve">Chaque Ligne de facture (BG-25) doit avoir une Quantité facturée (BT-129).</t>
  </si>
  <si>
    <t xml:space="preserve">BR-Z-09</t>
  </si>
  <si>
    <t xml:space="preserve">The  VAT  category  tax  amount  (BT-117)  in  a  VAT  breakdown  (BG-23)  where  VAT category code (BT-118) is "Zero rated" shall equal 0 (zero).</t>
  </si>
  <si>
    <t xml:space="preserve">Le Montant de la TVA pour chaque type de TVA (BT-117) dans une Ventilation de la TVA (BG-23) où le Code de type de TVA (BT-118) est « TVA à taux zéro  », doit être égal à 0 (zéro).</t>
  </si>
  <si>
    <t xml:space="preserve">BR-23</t>
  </si>
  <si>
    <t xml:space="preserve">An Invoice line (BG-25) shall have an Invoiced quantity unit of measure code (BT-130).</t>
  </si>
  <si>
    <t xml:space="preserve">Une Ligne de facture (BG-25) doit avoir un Code de l'unité de mesure de la quantité facturée (BT-130).</t>
  </si>
  <si>
    <t xml:space="preserve">BR-Z-10</t>
  </si>
  <si>
    <t xml:space="preserve">A VAT Breakdown (BG-23) with VAT Category code (BT-118) "Zero rated" shall not have a VAT exemption reason code (BT-121) or VAT exemption reason text (BT-120).</t>
  </si>
  <si>
    <t xml:space="preserve">Une Ventilation de la TVA (BG-23) avec le Code de type de TVA (BT-118) « TVA à taux zéro  » ne doit pas comprendre de Code de motif d'exonération de la TVA (BT-121) ni un Motif d'exonération de la TVA (BT-120).</t>
  </si>
  <si>
    <t xml:space="preserve">BR-24</t>
  </si>
  <si>
    <t xml:space="preserve">Each  Invoice  line  (BG-25)  shall  have  an  Invoice  line  net amount (BT-131).</t>
  </si>
  <si>
    <t xml:space="preserve">Chaque Ligne de facture (BG-25) doit avoir un Montant net de ligne de facture (BT-131).</t>
  </si>
  <si>
    <t xml:space="preserve">BR-FXEXT-Z-08</t>
  </si>
  <si>
    <t xml:space="preserve">In a VAT breakdown (BG-23) where VAT category code (BT-118) is equal to “Z” ("Zero Rated"), Absolute Value of (VAT category taxable amount (BT-116) - ∑ Invoice line net amounts (BT-131) + Σ Document level allowance amounts (BT-92) - ΣDocument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"Zero Rated" (Z).</t>
  </si>
  <si>
    <t xml:space="preserve">Dans un détail TVA (BG-23) où le Code de type de TVA (BT-118) est égal à « Z » ( Taux Zéro),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Z » (Taux Zéro).</t>
  </si>
  <si>
    <t xml:space="preserve">BR-25</t>
  </si>
  <si>
    <t xml:space="preserve">Each Invoice line (BG-25) shall contain the Item name (BT- 153).</t>
  </si>
  <si>
    <t xml:space="preserve">Item information</t>
  </si>
  <si>
    <t xml:space="preserve">Chaque Ligne de facture (BG-25) doit comporter le Nom de l'article (BT-153).</t>
  </si>
  <si>
    <t xml:space="preserve">Informations sur l'article</t>
  </si>
  <si>
    <t xml:space="preserve">Exempted from VAT</t>
  </si>
  <si>
    <t xml:space="preserve">Exonération</t>
  </si>
  <si>
    <t xml:space="preserve">BR-26</t>
  </si>
  <si>
    <t xml:space="preserve">Each  Invoice  line  (BG-25)  shall  contain  the  Item  net  price (BT-146).</t>
  </si>
  <si>
    <t xml:space="preserve">Price details</t>
  </si>
  <si>
    <t xml:space="preserve">Chaque Ligne de facture (BG-25) doit comporter le Prix net de l’article (BT-146).</t>
  </si>
  <si>
    <t xml:space="preserve">Détails du prix</t>
  </si>
  <si>
    <t xml:space="preserve">BR-E-01</t>
  </si>
  <si>
    <t xml:space="preserve">An Invoice that contains an Invoice line (BG-25), a Document level allowance (BG-20) or a Document level charge (BG-21) where the VAT  category code (BT-151, BT-95 or BT-102) is “Exempt from VAT” shall contain exactly one VAT breakdown (BG-23) with the VAT category code (BT-118) equal to "Exempt from VAT".</t>
  </si>
  <si>
    <t xml:space="preserve">Une Facture avec une Ligne de facture (BG-25), une Remise au niveau du document (BG-20) ou des Charges ou Frais au niveau du document (BG-21) où le Code de type de TVA (BT-151, BT-95 ou BT-102) est « Exonération de TVA » doit comprendre précisément une Ventilation de la TVA (BG-23) avec le Code de type de TVA (BT-118) égal à « Exonération de TVA » .</t>
  </si>
  <si>
    <t xml:space="preserve">BR-27</t>
  </si>
  <si>
    <t xml:space="preserve">The Item net price (BT-146) shall NOT be negative.</t>
  </si>
  <si>
    <t xml:space="preserve">Le Prix net de l'article (BT-146) ne doit PAS être négatif.</t>
  </si>
  <si>
    <t xml:space="preserve">BR-E-02</t>
  </si>
  <si>
    <t xml:space="preserve">An Invoice that contains an Invoice line (BG-25) where the Invoiced item VAT category code (BT-151) is “Exempt from VAT” shall contain the Seller VAT Identifier (BT-31), the Seller   tax   registration   identifier   (BT-32)   and/or   the   Seller   tax   representative   VAT identifier (BT-63).</t>
  </si>
  <si>
    <t xml:space="preserve">Une Facture comportant une Ligne de facture (BG-25) où le Code de type de TVA de l'article facturé (BT-151) est « Exonération de TVA » doit comprendre l'Identifiant à la TVA du vendeur (BT-31), l'Identifiant fiscal du vendeur (BT-32) et/ou l'Identifiant à la TVA du représentant fiscal du vendeur (BT-63).</t>
  </si>
  <si>
    <t xml:space="preserve">BR-28</t>
  </si>
  <si>
    <t xml:space="preserve">The Item gross price (BT-148) shall NOT be negative.</t>
  </si>
  <si>
    <t xml:space="preserve">Le Prix brut de l'article (BT-148) ne doit PAS être négatif.</t>
  </si>
  <si>
    <t xml:space="preserve">BR-E-03</t>
  </si>
  <si>
    <t xml:space="preserve">An Invoice that contains a Document level allowance (BG-20) where the Document level allowance VAT category code (BT-95) is “Exempt from VAT” shall contain the Seller VAT Identifier  (BT-31),  the  Seller  tax  registration  identifier  (BT-32)  and/or  the  Seller  tax representative VAT identifier (BT-63).</t>
  </si>
  <si>
    <t xml:space="preserve">Une Facture comportant une Remise au niveau du document (BG-20) où le Code de type de TVA de la remise au niveau du document (BT-95) est « Exonération de TVA » doit comprendre l'Identifiant à la TVA du vendeur (BT-31), l'Identifiant fiscal du vendeur (BT-32) et/ou l'Identifiant à la TVA du représentant fiscal du vendeur (BT-63).</t>
  </si>
  <si>
    <t xml:space="preserve">BR-29</t>
  </si>
  <si>
    <t xml:space="preserve">If  both  Invoicing  period  start  date  (BT-73)  and  Invoicing period end date (BT-74) are given then the Invoicing period end  date  (BT-74)  shall  be  later  or  equal  to  the  Invoicing period start date (BT-73).</t>
  </si>
  <si>
    <t xml:space="preserve">Invoicing Period</t>
  </si>
  <si>
    <t xml:space="preserve">Si la Date de début de période de facturation (BT-73) et la Date de fin de période de facturation (BT-74) sont données alors la Date de fin de période de facturation (BT-74) doit être postérieure ou égale à la Date de début de période de facturation (BT-73).</t>
  </si>
  <si>
    <t xml:space="preserve">Période de facturation</t>
  </si>
  <si>
    <t xml:space="preserve">BR-E-04</t>
  </si>
  <si>
    <t xml:space="preserve">An  Invoice  that  contains  a  Document  level  charge  (BG-21)  where  the  Document  level charge VAT category code (BT-102) is “Exempt from VAT” shall contain the Seller VAT Identifier  (BT-31),  the  Seller  tax  registration  identifier  (BT-32)  and/or  the  Seller  tax representative VAT identifier (BT-63).</t>
  </si>
  <si>
    <t xml:space="preserve">Une Facture comportant des Charges ou Frais au niveau du document (BG-21) où le Code de type de TVA des charges ou frais au niveau du document (BT-102) est « Exonération de TVA » doit comprendre l'Identifiant à la TVA du vendeur (BT-31), l'Identifiant fiscal du vendeur (BT-32) et/ou l'Identifiant à la TVA du représentant fiscal du vendeur (BT-63).</t>
  </si>
  <si>
    <t xml:space="preserve">BR-30</t>
  </si>
  <si>
    <t xml:space="preserve">If both Invoice line period start date (BT-134) and Invoice line  period  end  date  (BT-135)  are  given  then  the  Invoice line period end date (BT-135) shall be later or equal to the Invoice line period start date (BT-134).</t>
  </si>
  <si>
    <t xml:space="preserve">Invoice Line Period</t>
  </si>
  <si>
    <t xml:space="preserve">Si la Date de début de période de facturation d'une ligne (BT-134) et la Date de fin de période de facturation d'une ligne (BT-135) sont données alors la Date de fin de période de facturation d'une ligne (BT-135) doit être postérieure ou égale à la Date de début de période de facturation d'une ligne (BT-134).</t>
  </si>
  <si>
    <t xml:space="preserve">Période de facturation d'une ligne</t>
  </si>
  <si>
    <t xml:space="preserve">BR-E-05</t>
  </si>
  <si>
    <t xml:space="preserve">In  an  Invoice  line  (BG-25)  where  the  Invoiced  item  VAT  category  code  (BT-151)  is "Exempt from VAT", the Invoiced item VAT rate (BT-152) shall be 0 (zero).</t>
  </si>
  <si>
    <t xml:space="preserve">Dans une Ligne de facture (BG-25) où le Code de type de TVA de l'article facturé (BT-151) est « Exonération de TVA », le Taux de TVA de l'article facturé (BT-152) doit être égal à 0 (zéro).</t>
  </si>
  <si>
    <t xml:space="preserve">BR-31</t>
  </si>
  <si>
    <t xml:space="preserve">Each   Document   level   allowance   (BG-20)   shall   have   a Document level allowance amount (BT-92).</t>
  </si>
  <si>
    <t xml:space="preserve">Document level allowances</t>
  </si>
  <si>
    <t xml:space="preserve">Chaque Remise au niveau du document (BG-20) doit être associée à un Montant de la remise au niveau du document (BT-92).</t>
  </si>
  <si>
    <t xml:space="preserve">Remises au niveau du document</t>
  </si>
  <si>
    <t xml:space="preserve">BR-E-06</t>
  </si>
  <si>
    <t xml:space="preserve">In  a  Document  level  allowance  (BG-20)  where  the  Document  level  allowance  VAT category  code  (BT-95)  is  "Exempt  from  VAT",  the  Document  level  allowance  VAT  rate (BT-96) shall be 0 (zero).</t>
  </si>
  <si>
    <t xml:space="preserve">Dans une Remise au niveau du document (BG-20) où le Code de type de TVA de la remise au niveau du document (BT-95) est « Exonération de TVA », le Taux de TVA de la remise au niveau du document (BT-96) doit être égal à 0 (zéro).</t>
  </si>
  <si>
    <t xml:space="preserve">BR-32</t>
  </si>
  <si>
    <t xml:space="preserve">Each   Document   level   allowance   (BG-20)   shall   have   a Document level allowance VAT category code (BT-95).</t>
  </si>
  <si>
    <t xml:space="preserve">Chaque Remise au niveau du document (BG-20) doit être associée à un Code de type de TVA de la remise au niveau du document (BT-95).</t>
  </si>
  <si>
    <t xml:space="preserve">BR-E-07</t>
  </si>
  <si>
    <t xml:space="preserve">In a Document level charge (BG-21) where the Document level charge VAT category code (BT-102) is "Exempt from VAT", the Document level charge VAT rate (BT-103) shall be 0 (zero).</t>
  </si>
  <si>
    <t xml:space="preserve">Dans des Charges ou Frais au niveau du document (BG-21) où le Code de type de TVA des charges ou frais au niveau du document (BT-102) est « Exonération de TVA », le Taux de TVA des charges ou frais au niveau du document (BT-103) doit être égal à 0 (zéro).</t>
  </si>
  <si>
    <t xml:space="preserve">BR-33</t>
  </si>
  <si>
    <t xml:space="preserve">Each   Document   level   allowance   (BG-20)   shall   have   a Document  level  allowance  reason  (BT-97)  or  a  Document level allowance reason code (BT-98).</t>
  </si>
  <si>
    <t xml:space="preserve">BT-97, BT-98</t>
  </si>
  <si>
    <t xml:space="preserve">Chaque Remise au niveau du document (BG-20) doit être associée à un Motif de la remise au niveau du document (BT-97) ou à un Code de motif de la remise au niveau du document (BT-98).</t>
  </si>
  <si>
    <t xml:space="preserve">BR-E-08</t>
  </si>
  <si>
    <t xml:space="preserve">In  a  VAT  breakdown  (BG-23)  where  the  VAT  category  code  (BT-118)  is  "Exempt  from VAT" the VAT category taxable amount (BT-116) shall equal the sum of Invoice line net amounts  (BT-131)  minus  the  sum  of  Document  level  allowance  amounts  (BT-92)  plus the sum of Document level charge amounts (BT-99) where the VAT category codes (BT- 151, BT-95, BT-102) are “Exempt from VAT".</t>
  </si>
  <si>
    <t xml:space="preserve">Dans une Ventilation de la TVA (BG-23) où le Code de type de TVA (BT-118) est « Exonération de TVA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 Exonération de TVA ».</t>
  </si>
  <si>
    <t xml:space="preserve">BR-36</t>
  </si>
  <si>
    <t xml:space="preserve">Each Document level charge (BG-21) shall have a Document level charge amount (BT-99).</t>
  </si>
  <si>
    <t xml:space="preserve">Document level charges</t>
  </si>
  <si>
    <t xml:space="preserve">Chaque Charge ou frais au niveau du document (BG-21) doit être associée à un Montant des charges ou frais au niveau du document (BT-99).</t>
  </si>
  <si>
    <t xml:space="preserve">Charges ou frais au niveau du document</t>
  </si>
  <si>
    <t xml:space="preserve">BR-E-09</t>
  </si>
  <si>
    <t xml:space="preserve">The  VAT  category  tax  amount  (BT-117)  In  a  VAT  breakdown  (BG-23)  where  the  VAT category code (BT-118) equals "Exempt from VAT" shall equal 0 (zero).</t>
  </si>
  <si>
    <t xml:space="preserve">Le Montant de la TVA pour chaque type de TVA (BT-117) dans une Ventilation de la TVA (BG-23) où le Code de type de TVA (BT-118) est égal à « Exonération de TVA », doit être de 0 (zéro).</t>
  </si>
  <si>
    <t xml:space="preserve">BR-37</t>
  </si>
  <si>
    <t xml:space="preserve">Each Document level charge (BG-21) shall have a Document level charge VAT category code (BT-102).</t>
  </si>
  <si>
    <t xml:space="preserve">Chaque Charge ou frais au niveau du document  (BG-21) doit être associée à un Code de type de TVA des charges ou frais au niveau du document  (BT-102).</t>
  </si>
  <si>
    <t xml:space="preserve">BR-E-10</t>
  </si>
  <si>
    <t xml:space="preserve">A VAT Breakdown (BG-23) with VAT Category code (BT-118) "Exempt from VAT" shall have a VAT exemption reason code (BT-121) or a VAT exemption reason text (BT-120).</t>
  </si>
  <si>
    <t xml:space="preserve">Une Ventilation de la TVA (BG-23) avec le Code de type de TVA (BT-118) « Exonération de TVA » doit comprendre un Code de motif d'exonération de la TVA (BT-121) ou un Motif d'exonération de la TVA (BT-120).</t>
  </si>
  <si>
    <t xml:space="preserve">BR-38</t>
  </si>
  <si>
    <t xml:space="preserve">Each Document level charge (BG-21) shall have a Document level  charge  reason  (BT-104)  or  a  Document  level  charge reason code (BT-105).</t>
  </si>
  <si>
    <t xml:space="preserve">BT-104, BT-105</t>
  </si>
  <si>
    <t xml:space="preserve">Chaque Charge ou frais au niveau du document (BG-21) doit être associée à un Motif des charges ou frais au niveau du document (BT-104) ou à un Code de motif des charges ou frais au niveau du document (BT-105).</t>
  </si>
  <si>
    <t xml:space="preserve">BR-FXEXT-E-08</t>
  </si>
  <si>
    <t xml:space="preserve">In a VAT breakdown (BG-23) where VAT category code (BT-118) is equal to “E” ("Exempt from VAT"),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Exempt from VAT" (E).</t>
  </si>
  <si>
    <t xml:space="preserve">Dans un détail TVA (BG-23) où le Code de type de TVA (BT-118) est égal à « E » ( Exonération de TVA),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E » (Exonération de TVA).</t>
  </si>
  <si>
    <t xml:space="preserve">BR-41</t>
  </si>
  <si>
    <t xml:space="preserve">Each  Invoice  line  allowance  (BG-27)  shall  have  an  Invoice line allowance amount (BT-136).</t>
  </si>
  <si>
    <t xml:space="preserve">Invoice line allowances</t>
  </si>
  <si>
    <t xml:space="preserve">Chaque Remise de ligne de facture (BG-27) doit avoir un Montant de la remise de ligne de facture (BT-136).</t>
  </si>
  <si>
    <t xml:space="preserve">Remises de ligne de facture</t>
  </si>
  <si>
    <t xml:space="preserve">VAT reverse charge</t>
  </si>
  <si>
    <t xml:space="preserve">Autoliquidation</t>
  </si>
  <si>
    <t xml:space="preserve">BR-42</t>
  </si>
  <si>
    <t xml:space="preserve">Each  Invoice  line  allowance  (BG-27)  shall  have  an  Invoice line allowance reason (BT-139) or an Invoice line allowance reason code (BT-140).</t>
  </si>
  <si>
    <t xml:space="preserve">BT-144, BT-145</t>
  </si>
  <si>
    <t xml:space="preserve">Chaque Remise de ligne de facture (BG-27) doit être associée à un Motif de la remise de ligne de facture (BT-139) ou à un Code de motif de la remise de ligne de facture (BT-140).</t>
  </si>
  <si>
    <t xml:space="preserve">BR-AE-01</t>
  </si>
  <si>
    <t xml:space="preserve">An Invoice that contains an Invoice line (BG-25), a Document level allowance (BG-20) or a Document level charge (BG-21) where the VAT  category code (BT-151, BT-95 or BT-
102) is  “Reverse charge” shall contain in the VAT breakdown (BG-23) exactly one VAT category code (BT-118) equal with "VAT reverse charge".</t>
  </si>
  <si>
    <t xml:space="preserve">Une Facture avec une Ligne de facture (BG-25), une Remise au niveau du document (BG-20) ou des Charges ou Frais au niveau du document (BG-21) où le Code de type de TVA (BT-151, BT-95 ou BT-102) est « Autoliquidation » doit comprendre dans la Ventilation de la TVA (BG-23) précisément un Code de type de TVA (BT-118) égal à « Autoliquidation » .</t>
  </si>
  <si>
    <t xml:space="preserve">BR-43</t>
  </si>
  <si>
    <t xml:space="preserve">Each Invoice line charge (BG-28) shall have an Invoice line charge amount (BT-141).</t>
  </si>
  <si>
    <t xml:space="preserve">Invoice line charges</t>
  </si>
  <si>
    <t xml:space="preserve">Chaque Charge ou frais sur ligne de facture  (BG-28) doit avoir un Montant des charges ou frais applicables à la ligne de facture (BT-141).</t>
  </si>
  <si>
    <t xml:space="preserve">Charge ou Frais sur ligne de facture</t>
  </si>
  <si>
    <t xml:space="preserve">BR-AE-02</t>
  </si>
  <si>
    <t xml:space="preserve">An Invoice that contains an Invoice line (BG-25) where the Invoiced item VAT category code  (BT-151)  is  “Reverse  charge”  shall  contain  the  Seller  VAT  Identifier  (BT-31),  the Seller  Tax  registration  identifier  (BT-32)  and/or  the  Seller  tax  representative  VAT identifier   (BT-63)   and   the   Buyer   VAT   identifier   (BT-48)   and/or   the   Buyer   legal registration identifier (BT-47).</t>
  </si>
  <si>
    <t xml:space="preserve">Une Facture comportant une Ligne de facture (BG-25) où le Code de type de TVA de l'article facturé (BT-151) est « Autoliquidation » doit comprendre l'Identifiant à la TVA du vendeur (BT-31), l'Identifiant fiscal du vendeur (BT-32) et/ou l'Identifiant à la TVA du représentant fiscal du vendeur (BT-63) et l'Identifiant à la TVA de l'acheteur (BT-48) et/ou l'Identifiant d'enregistrement légal de l'acheteur (BT-47).</t>
  </si>
  <si>
    <t xml:space="preserve">BR-44</t>
  </si>
  <si>
    <t xml:space="preserve">Each Invoice line charge (BG-28) shall have an Invoice line charge  reason  (BT-144)  or  an  Invoice  line  charge  reason code (BT-145).</t>
  </si>
  <si>
    <t xml:space="preserve">BT-139, BT-140</t>
  </si>
  <si>
    <t xml:space="preserve">Chaque Charge ou frais sur ligne de facture (BG-28) doit être associée à un Motif des charges ou frais applicables à la ligne de facture (BT-144) ou à un Code de motif des charges ou frais applicables à la ligne de facture (BT-145).</t>
  </si>
  <si>
    <t xml:space="preserve">BR-AE-03</t>
  </si>
  <si>
    <t xml:space="preserve">An Invoice that contains a Document level allowance (BG-20) where the Document level allowance  VAT  category  code  (BT-95)  is  “Reverse  charge”  shall  contain  the  Seller  VAT Identifier  (BT-31),  the  Seller  tax  registration  identifier  (BT-32)  and/or  the  Seller  tax representative VAT identifier (BT-63) and the Buyer VAT identifier (BT-48) and/or the Buyer legal registration identifier (BT-47).</t>
  </si>
  <si>
    <t xml:space="preserve">Une Facture comportant une Remise au niveau du document (BG-20) où le Code de type de TVA de la remise au niveau du document (BT-95) est « Autoliquidation » doit comprendre l'Identifiant à la TVA du vendeur (BT-31), l'Identifiant fiscal du vendeur (BT-32) et/ou l'Identifiant à la TVA du représentant fiscal du vendeur (BT-63) et l'Identifiant à la TVA de l'acheteur (BT-48) et/ou l'Identifiant d'enregistrement légal de l'acheteur (BT-47).</t>
  </si>
  <si>
    <t xml:space="preserve">BR-45</t>
  </si>
  <si>
    <t xml:space="preserve">Each  VAT  breakdown  (BG-23)  shall  have  a  VAT  category taxable amount (BT-116).</t>
  </si>
  <si>
    <t xml:space="preserve">VAT breakdown</t>
  </si>
  <si>
    <t xml:space="preserve">Chaque Ventilation de la TVA (BG-23) doit avoir une Base d'imposition du type de TVA (BT-116).</t>
  </si>
  <si>
    <t xml:space="preserve">Ventilation de la TVA</t>
  </si>
  <si>
    <t xml:space="preserve">BR-AE-04</t>
  </si>
  <si>
    <t xml:space="preserve">An  Invoice  that  contains  a  Document  level  charge  (BG-21)  where  the  Document  level charge  VAT  category  code  (BT-102)  is  “Reverse  charge”  shall  contain  the  Seller  VAT Identifier  (BT-31),  the  Seller  tax  registration  identifier  (BT-32)  and/or  the  Seller  tax representative VAT identifier (BT-63) and the Buyer VAT identifier (BT-48) and/or the Buyer legal registration identifier (BT-47).</t>
  </si>
  <si>
    <t xml:space="preserve">Une Facture comportant des Charges ou Frais au niveau du document (BG-21) où le Code de type de TVA des charges ou frais au niveau du document (BT-102) est « Autoliquidation » doit comprendre l'Identifiant à la TVA du vendeur (BT-31), l'Identifiant fiscal du vendeur (BT-32) et/ou l'Identifiant à la TVA du représentant fiscal du vendeur (BT-63) et l'Identifiant à la TVA de l'acheteur (BT-48) et/ou l'Identifiant d'enregistrement légal de l'acheteur (BT-47).</t>
  </si>
  <si>
    <t xml:space="preserve">BR-46</t>
  </si>
  <si>
    <t xml:space="preserve">Each VAT breakdown (BG-23) shall have a VAT category tax amount (BT-117).</t>
  </si>
  <si>
    <t xml:space="preserve">Chaque Ventilation de la TVA (BG-23) doit avoir un Montant de la TVA pour chaque type de TVA (BT-117).</t>
  </si>
  <si>
    <t xml:space="preserve">BR-AE-05</t>
  </si>
  <si>
    <t xml:space="preserve">In  an  Invoice  line  (BG-25)  where  the  Invoiced  item  VAT  category  code  (BT-151)  is "Reverse charge" the Invoiced item VAT rate (BT-152) shall be 0 (zero).</t>
  </si>
  <si>
    <t xml:space="preserve">Dans une Ligne de facture (BG-25) où le Code de type de TVA de l'article facturé (BT-151) est « Autoliquidation », le Taux de TVA de l'article facturé (BT-152) doit être égal à 0 (zéro).</t>
  </si>
  <si>
    <t xml:space="preserve">BR-47</t>
  </si>
  <si>
    <t xml:space="preserve">Each  VAT  breakdown  (BG-23)  shall  be  defined  through  a VAT category code (BT-118).</t>
  </si>
  <si>
    <t xml:space="preserve">Chaque Ventilation de la TVA (BG-23) doit être définie par un Code de type de TVA (BT-118).</t>
  </si>
  <si>
    <t xml:space="preserve">BR-AE-06</t>
  </si>
  <si>
    <t xml:space="preserve">In  a  Document  level  allowance  (BG-20)  where  the  Document  level  allowance  VAT category code (BT-95) is "Reverse charge" the Document level allowance VAT rate (BT-
96) shall be 0 (zero).</t>
  </si>
  <si>
    <t xml:space="preserve">Dans une Remise au niveau du document (BG-20) où le Code de type de TVA de la remise au niveau du document (BT-95) est « Autoliquidation », le Taux de TVA de la remise au niveau du document (BT-96) doit être égal à 0 (zéro).</t>
  </si>
  <si>
    <t xml:space="preserve">BR-48</t>
  </si>
  <si>
    <t xml:space="preserve">Each  VAT  breakdown  (BG-23)  shall  have  a  VAT  category rate (BT-119), except if the Invoice is not subject to VAT.</t>
  </si>
  <si>
    <t xml:space="preserve">Chaque Ventilation de la TVA (BG-23) doit avoir un Taux de type de TVA (BT-119), sauf si la Facture n'est pas soumise à la TVA.</t>
  </si>
  <si>
    <t xml:space="preserve">BR-AE-07</t>
  </si>
  <si>
    <t xml:space="preserve">In a Document level charge (BG-21) where the Document level charge VAT category code (BT-102)  is  "Reverse  charge"  the  Document  level  charge  VAT  rate  (BT-103)  shall  be  0 (zero).</t>
  </si>
  <si>
    <t xml:space="preserve">Dans des Charges ou Frais au niveau du document (BG-21) où le Code de type de TVA des charges ou frais au niveau du document (BT-102) est « Autoliquidation », le Taux de TVA des charges ou frais au niveau du document (BT-103) doit être égal à 0 (zéro).</t>
  </si>
  <si>
    <t xml:space="preserve">BR-49</t>
  </si>
  <si>
    <t xml:space="preserve">A  Payment  instruction  (BG-16)  shall  specify  the  Payment means type code (BT-81).</t>
  </si>
  <si>
    <t xml:space="preserve">Payment instructions</t>
  </si>
  <si>
    <t xml:space="preserve">Une Instruction de paiement (BG-16) doit spécifier le Code de type de moyen de paiement (BT-81).</t>
  </si>
  <si>
    <t xml:space="preserve">Instructions de paiement</t>
  </si>
  <si>
    <t xml:space="preserve">BR-AE-08</t>
  </si>
  <si>
    <t xml:space="preserve">In a VAT breakdown (BG-23) where the VAT category code (BT-118) is "Reverse charge" the  VAT  category  taxable  amount  (BT-116)  shall  equal  the  sum  of  Invoice  line  net amounts  (BT-131)  minus  the  sum  of  Document  level  allowance  amounts  (BT-92)  plus the sum of Document level charge amounts (BT-99) where the VAT category codes (BT- 151, BT-95, BT-102) are “Reverse charge".</t>
  </si>
  <si>
    <t xml:space="preserve">Dans une Ventilation de la TVA (BG-23) où le Code de type de TVA (BT-118) est « Autoliquidation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 Autoliquidation ».</t>
  </si>
  <si>
    <t xml:space="preserve">BR-50</t>
  </si>
  <si>
    <t xml:space="preserve">A  Payment  account  identifier  (BT-84)  shall  be  present  if Credit   transfer   (BG-16)   information   is   provided   in   the Invoice.</t>
  </si>
  <si>
    <t xml:space="preserve">Account information</t>
  </si>
  <si>
    <t xml:space="preserve">Un Identifiant de compte de paiement (BT-84) doit être mentionné si les informations de Virement (BG-16) sont fournies dans la Facture.</t>
  </si>
  <si>
    <t xml:space="preserve">Informations concernant le compte</t>
  </si>
  <si>
    <t xml:space="preserve">BR-AE-09</t>
  </si>
  <si>
    <t xml:space="preserve">The  VAT  category  tax  amount  (BT-117)  in  a  VAT  breakdown  (BG-23)  where  the  VAT category code (BT-118) is “Reverse charge” shall be 0 (zero).</t>
  </si>
  <si>
    <t xml:space="preserve">Le Montant de la TVA pour chaque type de TVA (BT-117) dans une Ventilation de la TVA (BG-23) où le Code de type de TVA (BT-118) est « Autoliquidation », doit être de 0 (zéro).</t>
  </si>
  <si>
    <t xml:space="preserve">BR-51</t>
  </si>
  <si>
    <t xml:space="preserve">The last 4 to 6 digits of the Payment card primary account number    (BT-87)    shall    be    present    if    Payment    card information (BG-18) is provided in the Invoice.</t>
  </si>
  <si>
    <t xml:space="preserve">Card information</t>
  </si>
  <si>
    <t xml:space="preserve">Les 4 à 6 derniers chiffres du Numéro de compte principal de carte de paiement (BT-87) doivent être mentionnés si les Informations concernant la carte de paiement (BG-18) figurent dans la Facture.</t>
  </si>
  <si>
    <t xml:space="preserve">Informations concernant la carte</t>
  </si>
  <si>
    <t xml:space="preserve">BR-AE-10</t>
  </si>
  <si>
    <t xml:space="preserve">A  VAT  Breakdown  (BG-23)  with  VAT  Category  code  (BT-118)  "Reverse  charge"  shall have  a  VAT  exemption  reason  code  (BT-121),  meaning  "Reverse  charge"  or  the  VAT exemption  reason  text  (BT-120)  "Reverse  charge"  (or  the  equivalent  standard  text  in another language).</t>
  </si>
  <si>
    <t xml:space="preserve">Une Ventilation de la TVA (BG-23) avec le Code de type de TVA (BT-118) « Autoliquidation » doit comprendre un Code de motif d'exonération de la TVA (BT-121), signifiant « Autoliquidation » ou le Motif d'exonération de la TVA (BT-120) « Autoliquidation » (ou texte standard équivalent dans d'autres langues).</t>
  </si>
  <si>
    <t xml:space="preserve">BR-52</t>
  </si>
  <si>
    <t xml:space="preserve">Each Additional supporting document (BG-24) shall contain a Supporting document reference (BT-122).</t>
  </si>
  <si>
    <t xml:space="preserve">Additional supporting documents</t>
  </si>
  <si>
    <t xml:space="preserve">Chaque Document justificatif additionnel (BG-24) doit comporter une Référence de document justificatif (BT-122).</t>
  </si>
  <si>
    <t xml:space="preserve">Documents justificatifs additionnels</t>
  </si>
  <si>
    <t xml:space="preserve">BR-FXEXT-AE-08</t>
  </si>
  <si>
    <t xml:space="preserve">n a VAT breakdown (BG-23) where VAT category code (BT-118) is equal to “AE” ("Reverse Charge"),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"Reversed Charge" (AE).</t>
  </si>
  <si>
    <t xml:space="preserve">Dans un détail TVA (BG-23) où le Code de type de TVA (BT-118) est égal à « AE » (Autoliquidation),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AE » (Autoliquidation).</t>
  </si>
  <si>
    <t xml:space="preserve">BR-53</t>
  </si>
  <si>
    <t xml:space="preserve">If the VAT accounting currency code (BT-6) is present, then the  Invoice  total  VAT  amount  in  accounting  currency  (BT-111) shall be provided.</t>
  </si>
  <si>
    <t xml:space="preserve">Si le Code de devise de comptabilisation de la TVA (BT-6) est présent, alors le Montant total de TVA de la facture exprimée dans la devise de comptabilisation (BT-111) doit être indiqué.</t>
  </si>
  <si>
    <t xml:space="preserve">VAT intra-community supply</t>
  </si>
  <si>
    <t xml:space="preserve">Livraisons intracommunautaires</t>
  </si>
  <si>
    <t xml:space="preserve">BR-54</t>
  </si>
  <si>
    <t xml:space="preserve">Each Item attribute (BG-32) shall contain an Item attribute name (BT-160) and an Item attribute value (BT-161).</t>
  </si>
  <si>
    <t xml:space="preserve">Item attributes</t>
  </si>
  <si>
    <t xml:space="preserve">BT-160, BT-161</t>
  </si>
  <si>
    <t xml:space="preserve">Chaque Attribut d'article (BG-32) doit comporter un Nom d'attribut d'article (BT-160) et une Valeur d'attribut d'article (BT-161).</t>
  </si>
  <si>
    <t xml:space="preserve">Attributs d'article</t>
  </si>
  <si>
    <t xml:space="preserve">BR-IC-01</t>
  </si>
  <si>
    <t xml:space="preserve">An Invoice that contains an Invoice line (BG-25), a Document level allowance (BG-20) or a Document level charge (BG-21) where the VAT category code (BT-151, BT-95 or BT-102) is  “Intra-community  supply”  shall  contain  in  the  VAT  breakdown  (BG-23)  exactly  one VAT category code (BT-118) equal with "Intra-community supply".</t>
  </si>
  <si>
    <t xml:space="preserve">Une Facture avec une Ligne de facture (BG-25), une Remise au niveau du document (BG-20) ou des Charges ou Frais au niveau du document (BG-21) où le Code de type de TVA (BT-151, BT-95 ou BT-102) est « Livraison intracommunautaire » doit comprendre dans la Ventilation de la TVA (BG-23) précisément un Code de type de TVA (BT-118) égal à « Livraison intracommunautaire » .</t>
  </si>
  <si>
    <t xml:space="preserve">BR-55</t>
  </si>
  <si>
    <t xml:space="preserve">Each  Preceding  Invoice  reference  (BG-3)  shall  contain  a Preceding Invoice reference (BT-25).</t>
  </si>
  <si>
    <t xml:space="preserve">Preceding invoice reference</t>
  </si>
  <si>
    <t xml:space="preserve">Chaque Référence à une facture antérieure (BG-3) doit comporter une Référence à une facture antérieure (BT-25).</t>
  </si>
  <si>
    <t xml:space="preserve">BR-IC-02</t>
  </si>
  <si>
    <t xml:space="preserve">An Invoice that contains an Invoice   line (BG-25) where the Invoiced item VAT category code  (BT-151)  is  “Intra-community  supply”  shall  contain  the  Seller  VAT  Identifier  (BT-
31) or the Seller tax representative VAT identifier (BT-63) and the Buyer VAT identifier (BT-48).</t>
  </si>
  <si>
    <t xml:space="preserve">Une Facture comportant une Ligne de facture (BG-25) où le Code de type de TVA de l'article facturé (BT-151) est « Livraison intracommunautaire » doit comprendre l'Identifiant à la TVA du vendeur (BT-31), ou l'Identifiant à la TVA du représentant fiscal du vendeur (BT-63) et l'Identifiant à la TVA de l'acheteur (BT-48).</t>
  </si>
  <si>
    <t xml:space="preserve">BR-56</t>
  </si>
  <si>
    <t xml:space="preserve">Each  Seller  tax  representative  party  (BG-11)  shall  have  a Seller tax representative VAT identifier (BT-63).</t>
  </si>
  <si>
    <t xml:space="preserve">Chaque Représentant fiscal du vendeur (BG-11) doit avoir un Identifiant à la TVA du représentant fiscal du vendeur (BT-63).</t>
  </si>
  <si>
    <t xml:space="preserve">BR-IC-03</t>
  </si>
  <si>
    <t xml:space="preserve">An Invoice that contains a Document level allowance (BG-20) where the Document level allowance  VAT  category  code  (BT-95)  is  “Intra-community  supply”  shall  contain  the Seller VAT Identifier (BT-31) or the Seller tax representative VAT identifier (BT-63) and the Buyer VAT identifier (BT-48).</t>
  </si>
  <si>
    <t xml:space="preserve">Une Facture comportant une Remise au niveau du document (BG-20) où le Code de type de TVA de la remise au niveau du document (BT-95) est « Livraison intracommunautaire » doit comprendre l'Identifiant à la TVA du vendeur (BT-31), ou l'Identifiant à la TVA du représentant fiscal du vendeur (BT-63) et l'Identifiant à la TVA de l'acheteur (BT-48).</t>
  </si>
  <si>
    <t xml:space="preserve">BR-57</t>
  </si>
  <si>
    <t xml:space="preserve">Each  Deliver  to  address  (BG-15)  shall  contain  a  Deliver  to country code (BT-80).</t>
  </si>
  <si>
    <t xml:space="preserve">Deliver to address</t>
  </si>
  <si>
    <t xml:space="preserve">Chaque Adresse de livraison (BG-15) doit contenir un Code du pays de livraison (BT-80).</t>
  </si>
  <si>
    <t xml:space="preserve">BR-IC-04</t>
  </si>
  <si>
    <t xml:space="preserve">An  Invoice  that  contains  a  Document  level  charge  (BG-21)  where  the  Document  level charge VAT category code (BT-102) is “Intra-community supply” shall contain the Seller VAT  Identifier  (BT-31)  or  the  Seller  tax  representative  VAT  identifier  (BT-63)  and  the Buyer VAT identifier (BT-48).</t>
  </si>
  <si>
    <t xml:space="preserve">Une Facture comportant des Charges ou Frais au niveau du document (BG-21) où le Code de type de TVA des charges ou frais au niveau du document (BT-102) est « Livraison intracommunautaire » doit comprendre l'Identifiant à la TVA du vendeur (BT-31), ou l'Identifiant à la TVA du représentant fiscal du vendeur (BT-63) et l'Identifiant à la TVA de l'acheteur (BT-48).</t>
  </si>
  <si>
    <t xml:space="preserve">BR-61</t>
  </si>
  <si>
    <t xml:space="preserve">If the Payment means type code (BT-81) means SEPA credit transfer,  Local  credit  transfer  or  Non-SEPA  international credit transfer, the Payment account identifier (BT-84) shall be present.</t>
  </si>
  <si>
    <t xml:space="preserve">Si le Code de type de moyen de paiement (BT-81) est un virement SEPA, un virement local ou un virement international non SEPA, l'Identifiant de compte de paiement  (BT-84) doit être présent.</t>
  </si>
  <si>
    <t xml:space="preserve">BR-IC-05</t>
  </si>
  <si>
    <t xml:space="preserve">In an Invoice line (BG-25) where the Invoiced item VAT category code (BT-151) is "Intra- community supply" the Invoiced item VAT rate (BT-152) shall be 0 (zero).</t>
  </si>
  <si>
    <t xml:space="preserve">Dans une Ligne de facture (BG-25) où le Code de type de TVA de l'article facturé (BT-151) est « Livraison intracommunautaire », le Taux de TVA de l'article facturé (BT-152) doit être égal à 0 (zéro).</t>
  </si>
  <si>
    <t xml:space="preserve">BR-62</t>
  </si>
  <si>
    <t xml:space="preserve">The Seller  electronic  address  (BT-34)  shall  have  a Scheme identifier.</t>
  </si>
  <si>
    <t xml:space="preserve">L'Adresse électronique du vendeur (BT-34) doit avoir un Identifiant de schéma.</t>
  </si>
  <si>
    <t xml:space="preserve">BR-IC-06</t>
  </si>
  <si>
    <t xml:space="preserve">In  a  Document  level  allowance  (BG-20)  where  the  Document  level  allowance  VAT category  code  (BT-95)  is  "Intra-community  supply"  the  Document  level  allowance  VAT rate (BT-96) shall be 0 (zero).</t>
  </si>
  <si>
    <t xml:space="preserve">Dans une Remise au niveau du document (BG-20) où le Code de type de TVA de la remise au niveau du document (BT-95) est « Livraison intracommunautaire », le Taux de TVA de la remise au niveau du document (BT-96) doit être égal à 0 (zéro).</t>
  </si>
  <si>
    <t xml:space="preserve">BR-63</t>
  </si>
  <si>
    <t xml:space="preserve">The Buyer electronic  address  (BT-49) shall have a Scheme identifier.</t>
  </si>
  <si>
    <t xml:space="preserve">L'Adresse électronique de l'acheteur (BT-49) doit avoir un Identifiant de schéma.</t>
  </si>
  <si>
    <t xml:space="preserve">BR-IC-07</t>
  </si>
  <si>
    <t xml:space="preserve">In a Document level charge (BG-21) where the Document level charge VAT category code (BT-102)  is  "Intra-community  supply"  the  Document  level  charge  VAT  rate  (BT-103) shall be 0 (zero).</t>
  </si>
  <si>
    <t xml:space="preserve">Dans des Charges ou Frais au niveau du document (BG-21) où le Code de type de TVA des charges ou frais au niveau du document (BT-102) est « Livraison intracommunautaire », le Taux de TVA des charges ou frais au niveau du document (BT-103) doit être égal à 0 (zéro).</t>
  </si>
  <si>
    <t xml:space="preserve">BR-64</t>
  </si>
  <si>
    <t xml:space="preserve">The Item standard identifier (BT-157) shall have a Scheme identifier</t>
  </si>
  <si>
    <t xml:space="preserve">L'Identifiant standard de l'article (BT-157) doit avoir un Identifiant de schéma</t>
  </si>
  <si>
    <t xml:space="preserve">BR-IC-08</t>
  </si>
  <si>
    <t xml:space="preserve">In a VAT breakdown (BG-23) where the VAT category code (BT-118) is "Intra-community supply" the VAT category taxable amount (BT-116) shall equal the sum of Invoice line net amounts (BT-131) minus the sum of Document level allowance amounts (BT-92) plus the sum of Document level charge amounts (BT-99) where the VAT category codes (BT-151, BT-95, BT-102) are “Intra-community supply".</t>
  </si>
  <si>
    <t xml:space="preserve">Dans une Ventilation de la TVA (BG-23) où le Code de type de TVA (BT-118) est « Livraison intracommunautaire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 Livraison intracommunautaire ».</t>
  </si>
  <si>
    <t xml:space="preserve">BR-65</t>
  </si>
  <si>
    <t xml:space="preserve">The   Item   classification   identifier   (BT-158)   shall   have   a Scheme identifier</t>
  </si>
  <si>
    <t xml:space="preserve">L'Identifiant de la classification de l'article (BT-158) doit avoir un Identifiant de schéma</t>
  </si>
  <si>
    <t xml:space="preserve">Identifiant de la classification de l'article</t>
  </si>
  <si>
    <t xml:space="preserve">BR-IC-09</t>
  </si>
  <si>
    <t xml:space="preserve">The  VAT  category  tax  amount  (BT-117)  in  a  VAT  breakdown  (BG-23)  where  the  VAT category code (BT-118) is “Intra-community supply” shall be 0 (zero).</t>
  </si>
  <si>
    <t xml:space="preserve">Le Montant de la TVA pour chaque type de TVA (BT-117) dans une Ventilation de la TVA (BG-23) où le Code de type de TVA (BT-118) est « Livraison intracommunautaire », doit être de 0 (zéro).</t>
  </si>
  <si>
    <t xml:space="preserve">BR-CO-03</t>
  </si>
  <si>
    <t xml:space="preserve">Value added tax point date (BT-7) and Value added tax point date code (BT-8) are mutually exclusive.</t>
  </si>
  <si>
    <t xml:space="preserve">BT-7, BT-8</t>
  </si>
  <si>
    <t xml:space="preserve">La date d'exigibilité de la taxe sur la valeur ajoutée (BT-7) et le Code de date d'exigibilité de la taxe sur la valeur ajoutée (BT-8) sont mutuellement exclusifs.</t>
  </si>
  <si>
    <t xml:space="preserve">BR-IC-10</t>
  </si>
  <si>
    <t xml:space="preserve">A  VAT  Breakdown  (BG-23)  with  the  VAT  Category  code  (BT-118)  "Intra-community supply"  shall  have  a  VAT  exemption  reason  code  (BT-121),  meaning  "Intra-community supply"  or  the  VAT  exemption  reason  text  (BT-120)  "Intra-community  supply"  (or  the equivalent standard text in another language).</t>
  </si>
  <si>
    <t xml:space="preserve">Une Ventilation de la TVA (BG-23) avec le Code de type de TVA (BT-118) « Livraison intracommunautaire » doit comprendre un Code de motif d'exonération de la TVA (BT-121), signifiant « Livraison intracommunautaire » ou le Motif d'exonération de la TVA (BT-120) « Livraison intracommunautaire » (ou texte standard équivalent dans d'autres langues).</t>
  </si>
  <si>
    <t xml:space="preserve">BR-CO-04</t>
  </si>
  <si>
    <t xml:space="preserve">Each  Invoice  line  (BG-25)  shall  be  categorized  with  an Invoiced item VAT category code (BT-151).</t>
  </si>
  <si>
    <t xml:space="preserve">Chaque Ligne de facture (BG-25) doit être classée à l'aide d'un Code de type de TVA de l'article facturé (BT-151).</t>
  </si>
  <si>
    <t xml:space="preserve">BR-IC-11</t>
  </si>
  <si>
    <t xml:space="preserve">In an Invoice with a VAT breakdown (BG-23) where the VAT category code (BT-118) is "Intra-community supply" the Actual delivery date (BT-72) or the Invoicing period (BG-14) shall not be blank.</t>
  </si>
  <si>
    <t xml:space="preserve">Dans une Facture avec Ventilation de la TVA (BG-23) où le Code de type de TVA (BT-118) est « Livraison intracommunautaire », la Date effective de livraison (BT-72) ou la Période de facturation (BG-14) ne doit pas être laissée vide.</t>
  </si>
  <si>
    <t xml:space="preserve">BR-CO-05</t>
  </si>
  <si>
    <t xml:space="preserve">Document   level   allowance   reason   code   (BT-98)   and Document level allowance reason (BT-97) shall indicate the same type of allowance.</t>
  </si>
  <si>
    <t xml:space="preserve">Document level Allowances</t>
  </si>
  <si>
    <t xml:space="preserve">Le Code de motif de la remise au niveau du document (BT-98) et le Motif de la remise au niveau du document (BT-97) doivent indiquer le même type de remise.</t>
  </si>
  <si>
    <t xml:space="preserve">BR-IC-12</t>
  </si>
  <si>
    <t xml:space="preserve">In an Invoice with a VAT breakdown (BG-23) where the VAT category code (BT-118) is "Intra-community supply" the Deliver to country code (BT-80) shall not be blank.</t>
  </si>
  <si>
    <t xml:space="preserve">Dans une Facture avec ventilation de TVA (BG-23) où le Code de type de TVA (BT-118) est « Livraison intracommunautaire », le Code du pays de livraison (BT-80) ne doit pas être laissé vide.</t>
  </si>
  <si>
    <t xml:space="preserve">BR-CO-06</t>
  </si>
  <si>
    <t xml:space="preserve">Document   level   charge   reason   code   (BT-105)   and Document  level  charge  reason  (BT-104)  shall  indicate the same type of charge.</t>
  </si>
  <si>
    <t xml:space="preserve">Document level Charges</t>
  </si>
  <si>
    <t xml:space="preserve">Le Code de motif des charges ou frais au niveau du document (BT-105) et le Motif des charges ou frais au niveau du document (BT-104) doivent indiquer le même type de charges ou frais.</t>
  </si>
  <si>
    <t xml:space="preserve">Charges ou Frais au niveau du document</t>
  </si>
  <si>
    <t xml:space="preserve">BR-FXEXT-IC-08</t>
  </si>
  <si>
    <t xml:space="preserve">In a VAT breakdown (BG-23) where VAT category code (BT-118) is equal to “K” ("Intra-community supply"),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Intra-community supply " (K)</t>
  </si>
  <si>
    <t xml:space="preserve">Dans un détail TVA (BG-23) où le Code de type de TVA (BT-118) est égal à « K » (Livraison Intracommunautaire),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K » (Livraison Intracommunautaire).</t>
  </si>
  <si>
    <t xml:space="preserve">BR-CO-07</t>
  </si>
  <si>
    <t xml:space="preserve">Invoice line allowance reason code (BT-140) and Invoice line  allowance  reason  (BT-139)  shall  indicate  the same type of allowance reason.</t>
  </si>
  <si>
    <t xml:space="preserve">Invoice line Allowances</t>
  </si>
  <si>
    <t xml:space="preserve">Le Code de motif de la remise de ligne de facture (BT-140) et le Motif de la remise de ligne de facture (BT-139) doivent indiquer le même type de motif de remise.</t>
  </si>
  <si>
    <t xml:space="preserve">VAT exports</t>
  </si>
  <si>
    <t xml:space="preserve">Exportations</t>
  </si>
  <si>
    <t xml:space="preserve">BR-CO-08</t>
  </si>
  <si>
    <t xml:space="preserve">Invoice  line  charge  reason  code  (BT-145)  and  Invoice line charge reason (BT144) shall indicate the same type of charge reason.</t>
  </si>
  <si>
    <t xml:space="preserve">Invoice line Charges</t>
  </si>
  <si>
    <t xml:space="preserve">Le Code de motif des charges ou frais applicables à la ligne de facture (BT-145) et le Motif des charges ou frais applicables à la ligne de facture (BT144) doivent indiquer le même type de motif de charge ou frais.</t>
  </si>
  <si>
    <t xml:space="preserve">Charges ou Frais sur ligne de facture</t>
  </si>
  <si>
    <t xml:space="preserve">BR-G-01</t>
  </si>
  <si>
    <t xml:space="preserve">An Invoice that contains an Invoice line (BG-25), a Document level allowance (BG-20) or a Document level charge (BG-21) where the VAT  category code (BT-151, BT-95 or BT-102) is “Export outside the EU” shall contain in the VAT breakdown (BG-23) exactly one VAT category code (BT-118) equal with "Export outside the EU".</t>
  </si>
  <si>
    <t xml:space="preserve">Une Facture avec une Ligne de facture (BG-25), une Remise au niveau du document (BG-20) ou des Charges ou Frais au niveau du document (BG-21) où le Code de type de TVA (BT-151, BT-95 ou BT-102) est « Exportation hors de l'UE » doit comprendre dans la Ventilation de la TVA (BG-23) précisément un Code de type de TVA (BT-118) égal à « Exportation hors de l'UE » .</t>
  </si>
  <si>
    <t xml:space="preserve">BR-CO-09</t>
  </si>
  <si>
    <t xml:space="preserve">The    Seller    VAT    identifier    (BT-31),    the    Seller    tax representative  VAT  identifier  (BT-63)  and  the  Buyer VAT identifier (BT-48) shall have a prefix in accordance with ISO code ISO 3166-1 alpha-2 by which the country of issue may be identified. Nevertheless, Greece may use the prefix ‘EL’.</t>
  </si>
  <si>
    <t xml:space="preserve">VAT identifiers</t>
  </si>
  <si>
    <t xml:space="preserve">BT-31,
BT-48, BT-63</t>
  </si>
  <si>
    <t xml:space="preserve">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t>
  </si>
  <si>
    <t xml:space="preserve">Identifiants de TVA</t>
  </si>
  <si>
    <t xml:space="preserve">BT-31, BT-48, BT-63</t>
  </si>
  <si>
    <t xml:space="preserve">BR-G-02</t>
  </si>
  <si>
    <t xml:space="preserve">An Invoice that contains an Invoice line (BG-25) where the Invoiced item VAT category code (BT-151) is “Export outside the EU” shall contain the Seller VAT Identifier (BT-31) or the Seller tax representative VAT identifier (BT-63).</t>
  </si>
  <si>
    <t xml:space="preserve">Une Facture comportant une Ligne de facture (BG-25) où le Code de type de TVA de l'article facturé (BT-151) est « Exportation hors de l'UE » doit comprendre l'Identifiant à la TVA du vendeur (BT-31) ou l'Identifiant à la TVA du représentant fiscal du vendeur (BT-63).</t>
  </si>
  <si>
    <t xml:space="preserve">BR-CO-10</t>
  </si>
  <si>
    <t xml:space="preserve">Sum  of  Invoice  line  net  amount  (BT-106)  =  ∑  Invoice line net amount (BT-131).</t>
  </si>
  <si>
    <t xml:space="preserve">Somme des montants nets des lignes de facture (BT-106) = ∑ des Montants nets de lignes de facture (BT-131).</t>
  </si>
  <si>
    <t xml:space="preserve">BR-G-03</t>
  </si>
  <si>
    <t xml:space="preserve">An Invoice that contains a Document level allowance (BG-20) where the Document level allowance VAT category code (BT-95) is “Export outside the EU” shall contain the Seller VAT Identifier (BT-31) or the Seller tax representative VAT identifier (BT-63).</t>
  </si>
  <si>
    <t xml:space="preserve">Une Facture comportant une Remise au niveau du document (BG-20) où le Code de type de TVA de la remise au niveau du document (BT-95) est « Exportation hors de l'UE » doit comprendre l'Identifiant à la TVA du vendeur (BT-31) ou l'Identifiant à la TVA du représentant fiscal du vendeur (BT-63).</t>
  </si>
  <si>
    <t xml:space="preserve">BR-CO-11</t>
  </si>
  <si>
    <t xml:space="preserve">Sum  of  allowances  on  document  level  (BT-107)  =  ∑ Document level allowance amount (BT-92).</t>
  </si>
  <si>
    <t xml:space="preserve">Somme des remises au niveau du document (BT-107) = ∑ des Montants de remises au niveau du document (BT-92).</t>
  </si>
  <si>
    <t xml:space="preserve">BR-G-04</t>
  </si>
  <si>
    <t xml:space="preserve">An  Invoice  that  contains  a  Document  level  charge  (BG-21)  where  the  Document  level charge  VAT  category  code  (BT-102)  is  “Export  outside  the  EU”  shall  contain  the  Seller VAT Identifier (BT-31) or the Seller tax representative VAT identifier (BT-63).</t>
  </si>
  <si>
    <t xml:space="preserve">Une Facture comportant des Charges ou Frais au niveau du document (BG-21) où le Code de type de TVA des charges ou frais au niveau du document (BT-102) est « Exportation hors de l'UE » doit comprendre l'Identifiant à la TVA du vendeur (BT-31) ou l'Identifiant à la TVA du représentant fiscal du vendeur (BT-63).</t>
  </si>
  <si>
    <t xml:space="preserve">BR-CO-12</t>
  </si>
  <si>
    <t xml:space="preserve">Sum   of   charges   on   document   level   (BT-108)   =   ∑ Document level charge amount (BT-99).</t>
  </si>
  <si>
    <t xml:space="preserve">Somme des charges ou frais au niveau du document (BT-108) = ∑ des Montants des charges ou frais au niveau du document (BT-99).</t>
  </si>
  <si>
    <t xml:space="preserve">BR-G-05</t>
  </si>
  <si>
    <t xml:space="preserve">In  an  Invoice  line  (BG-25)  where  the  Invoiced  item  VAT  category  code  (BT-151)  is "Export outside the EU" the Invoiced item VAT rate (BT-152) shall be 0 (zero).</t>
  </si>
  <si>
    <t xml:space="preserve">Dans une Ligne de facture (BG-25) où le Code de type de TVA de l'article facturé (BT-151) est « Exportation hors de l'UE », le Taux de TVA de l'article facturé (BT-152) doit être égal à 0 (zéro).</t>
  </si>
  <si>
    <t xml:space="preserve">BR-CO-13</t>
  </si>
  <si>
    <t xml:space="preserve">Invoice total amount without VAT (BT-109) = Sum of Invoice line   net   amount   (BT-106)   -   Sum   of   allowances   on document level (BT-107) + Sum of charges on document level (BT-108).</t>
  </si>
  <si>
    <t xml:space="preserve">Montant total de la facture hors TVA (BT-109) = Somme des Montants nets des lignes de facture (BT-106) – Somme des remises au niveau du document (BT-107) + Somme des charges ou frais au niveau du document (BT-108).</t>
  </si>
  <si>
    <t xml:space="preserve">BR-G-06</t>
  </si>
  <si>
    <t xml:space="preserve">In  a  Document  level  allowance  (BG-20)  where  the  Document  level  allowance  VAT category code (BT-95) is "Export outside the EU" the Document level allowance VAT rate (BT-96) shall be 0 (zero).</t>
  </si>
  <si>
    <t xml:space="preserve">Dans une Remise au niveau du document (BG-20) où le Code de type de TVA de la remise au niveau du document (BT-95) est « Exportation hors de l'UE », le Taux de TVA de la remise au niveau du document (BT-96) doit être égal à 0 (zéro).</t>
  </si>
  <si>
    <t xml:space="preserve">BR-CO-14</t>
  </si>
  <si>
    <t xml:space="preserve">Invoice  total  VAT  amount  (BT-110)  =  ∑  VAT  category tax amount (BT-117).</t>
  </si>
  <si>
    <t xml:space="preserve">Montant total de TVA de la facture (BT-110) = ∑ Montants de TVA pour chaque type de TVA (BT-117).</t>
  </si>
  <si>
    <t xml:space="preserve">BR-G-07</t>
  </si>
  <si>
    <t xml:space="preserve">In a Document level charge (BG-21) where the Document level charge VAT category code (BT-102) is "Export outside the EU" the Document level charge VAT rate (BT-103) shall be 0 (zero).</t>
  </si>
  <si>
    <t xml:space="preserve">Dans des Charges ou Frais au niveau du document (BG-21) où le Code de type de TVA des charges ou frais au niveau du document (BT-102) est « Exportation hors de l'UE », le Taux de TVA des charges ou frais au niveau du document (BT-103) doit être égal à 0 (zéro).</t>
  </si>
  <si>
    <t xml:space="preserve">BR-CO-15</t>
  </si>
  <si>
    <t xml:space="preserve">Invoice total amount with VAT (BT-112) = Invoice total amount   without   VAT   (BT-109)   +   Invoice   total   VAT amount (BT-110).</t>
  </si>
  <si>
    <t xml:space="preserve">Montant total de la facture TVA comprise (BT-112) = Montant total de la facture hors TVA (BT-109) + Montant total de TVA de la facture (BT-110).</t>
  </si>
  <si>
    <t xml:space="preserve">BR-G-08</t>
  </si>
  <si>
    <t xml:space="preserve">In a VAT breakdown (BG-23) where the VAT category code (BT-118) is "Export outside the  EU"  the VAT  category  taxable  amount  (BT-116)  shall equal the sum  of Invoice  line net  amounts  (BT-131)  minus  the  sum  of  Document  level  allowance  amounts  (BT-92) plus the sum of Document level charge amounts (BT-99) where the VAT category codes (BT-151, BT-95, BT-102) are “Export outside the EU".</t>
  </si>
  <si>
    <t xml:space="preserve">Dans une Ventilation de la TVA (BG-23) où le Code de type de TVA (BT-118) est « Exportation hors de l'UE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 Exportation hors de l'UE ».</t>
  </si>
  <si>
    <t xml:space="preserve">BR-CO-16</t>
  </si>
  <si>
    <t xml:space="preserve">Amount   due   for   payment   (BT-115)   =   Invoice   total amount  with  VAT  (BT-112)  -Paid  amount  (BT-113)  + Rounding amount (BT-114).</t>
  </si>
  <si>
    <t xml:space="preserve">Montant à payer (BT-115) = Montant total de la facture TVA comprise (BT-112) - Montant payé (BT-113) + Montant arrondi (BT-114).</t>
  </si>
  <si>
    <t xml:space="preserve">BR-G-09</t>
  </si>
  <si>
    <t xml:space="preserve">The  VAT  category  tax  amount  (BT-117)  in  a  VAT  breakdown  (BG-23)  where  the  VAT category code (BT-118) is “Export outside the EU” shall be 0 (zero).</t>
  </si>
  <si>
    <t xml:space="preserve">Le Montant de la TVA pour chaque type de TVA (BT-117) dans une ventilation de TVA (BG-23) où le Code de type de TVA (BT-118) est « Exportation hors de l'UE », doit être de 0 (zéro).</t>
  </si>
  <si>
    <t xml:space="preserve">BR-CO-17</t>
  </si>
  <si>
    <t xml:space="preserve">VAT   category   tax   amount   (BT-117)   =   VAT   category taxable amount (BT-116) x (VAT category rate (BT-119) / 100), rounded to two decimals.</t>
  </si>
  <si>
    <t xml:space="preserve">Montant de la TVA pour chaque type de TVA (BT-117) = Base d'imposition du type de TVA (BT-116) x (Taux de type de TVA (BT-119) / 100), arrondi à deux décimales.</t>
  </si>
  <si>
    <t xml:space="preserve">BR-G-10</t>
  </si>
  <si>
    <t xml:space="preserve">A  VAT  Breakdown  (BG-23)  with  the  VAT  Category  code  (BT-118)  "Export  outside  the EU" shall have a VAT exemption reason code (BT-121), meaning "Export outside the EU" or the VAT exemption reason text (BT-120) "Export outside the EU" (or the equivalent standard text in another language).</t>
  </si>
  <si>
    <t xml:space="preserve">Une Ventilation de la TVA (BG-23) avec le Code de type de TVA (BT-118) « Exportation hors de l'UE » doit comprendre un Code de motif d'exonération de la TVA (BT-121), signifiant « Exportation hors de l'UE » ou le Motif d'exonération de la TVA (BT-120) « Exportation hors de l'UE » (ou texte standard équivalent dans d'autres langues).</t>
  </si>
  <si>
    <t xml:space="preserve">BR-CO-18</t>
  </si>
  <si>
    <t xml:space="preserve">An Invoice shall at least have one VAT breakdown group (BG-23).</t>
  </si>
  <si>
    <t xml:space="preserve">Une Facture doit au moins avoir un groupe de Ventilation de la TVA (BG-23).</t>
  </si>
  <si>
    <t xml:space="preserve">BR-FXEXT-G-08</t>
  </si>
  <si>
    <t xml:space="preserve">In a VAT breakdown (BG-23) where VAT category code (BT-118) is equal to “G” ("Export outside the EU"),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Export outside the EU " (G).</t>
  </si>
  <si>
    <t xml:space="preserve">Dans un détail TVA (BG-23) où le Code de type de TVA (BT-118) est égal à « G » (Export en dehors de l’UE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G » (Export en dehors de l’UE).
 </t>
  </si>
  <si>
    <t xml:space="preserve">BR-CO-19</t>
  </si>
  <si>
    <t xml:space="preserve">If Invoicing period (BG-14) is used, the Invoicing period start date (BT-73) or the Invoicing period end date (BT-74) shall be filled, or both.</t>
  </si>
  <si>
    <t xml:space="preserve">Delivery or invoice period</t>
  </si>
  <si>
    <t xml:space="preserve">BT-73, BT-74</t>
  </si>
  <si>
    <t xml:space="preserve">Si la Période de facturation (BG-14) est utilisée, la Date de début de période de facturation (BT-73) et/ou la Date de fin de période de facturation (BT-74) doit être remplie.</t>
  </si>
  <si>
    <t xml:space="preserve">Période de livraison ou de facturation</t>
  </si>
  <si>
    <t xml:space="preserve">Not subject to VAT</t>
  </si>
  <si>
    <t xml:space="preserve">Non soumis à la TVA</t>
  </si>
  <si>
    <t xml:space="preserve">BR-CO-20</t>
  </si>
  <si>
    <t xml:space="preserve">If  Invoice  line  period  (BG-26)  is  used,  the  Invoice  line period start date (BT-134) or the Invoice line period end date (BT-135) shall be filled, or both.</t>
  </si>
  <si>
    <t xml:space="preserve">Invoice line period</t>
  </si>
  <si>
    <t xml:space="preserve">BT-134, BT-135</t>
  </si>
  <si>
    <t xml:space="preserve">Si la Période de facturation d'une ligne (BG-26) est utilisée, la Date de début de période de facturation d'une ligne (BT-134) et/ou la Date de fin de période de facturation d'une ligne (BT-135) doit être remplie.</t>
  </si>
  <si>
    <t xml:space="preserve">BR-O-01</t>
  </si>
  <si>
    <t xml:space="preserve">An Invoice that contains an Invoice line (BG-25), a Document level allowance (BG-20) or a Document level charge (BG-21) where the VAT category code (BT-151, BT-95 or BT-102) is “Not subject to VAT” shall contain exactly one VAT breakdown group (BG-23) with the VAT category code (BT-118) equal to "Not subject to VAT".</t>
  </si>
  <si>
    <t xml:space="preserve">Une Facture avec une Ligne de facture (BG-25), une Remise au niveau du document (BG-20) ou des Charges ou Frais au niveau du document (BG-21) où le Code de type de TVA (BT-151, BT-95 ou BT-102) est « Non soumis à la TVA » doit comprendre précisément un groupe de Ventilation de la TVA (BG-23) avec le Code de type de TVA (BT-118) égal à « Non soumis à la TVA » .</t>
  </si>
  <si>
    <t xml:space="preserve">BR-CO-21</t>
  </si>
  <si>
    <t xml:space="preserve">Each Document level allowance (BG-20) shall contain a Document    level    allowance    reason    (BT-97)    or    a Document level allowance reason code (BT-98), or both.</t>
  </si>
  <si>
    <t xml:space="preserve">Document level allowance</t>
  </si>
  <si>
    <t xml:space="preserve">Chaque Remise au niveau du document (BG-20) doit être associée à un Motif de la remise au niveau du document (BT-97) et/ou à un Code de motif de la remise au niveau du document (BT-98).</t>
  </si>
  <si>
    <t xml:space="preserve">Remise au niveau du document</t>
  </si>
  <si>
    <t xml:space="preserve">BR-O-02</t>
  </si>
  <si>
    <t xml:space="preserve">An  Invoice  that  contains  an  Invoice  line  (BG-25)  where  the  Invoiced  item  VAT  category code (BT-151) is “Not subject to VAT” shall not contain the Seller VAT identifier (BT-31), the Seller tax representative VAT identifier (BT-63) or the Buyer VAT identifier (BT-46).</t>
  </si>
  <si>
    <t xml:space="preserve">Une Facture comportant une Ligne de facture (BG-25) où le Code de type de TVA de l'article facturé (BT-151) est « Non soumis à la TVA » ne doit pas comprendre l'Identifiant à la TVA du vendeur (BT-31), l'Identifiant à la TVA du représentant fiscal du vendeur (BT-63) ou l'Identifiant à la TVA de l'acheteur (BT-46).</t>
  </si>
  <si>
    <t xml:space="preserve">BR-CO-22</t>
  </si>
  <si>
    <t xml:space="preserve">Each  Document  level  charge  (BG-21)  shall  contain  a Document level charge reason (BT-104) or a Document level charge reason code (BT-105), or both.</t>
  </si>
  <si>
    <t xml:space="preserve">Document level charge</t>
  </si>
  <si>
    <t xml:space="preserve">Chaque Charge ou frais au niveau du document (BG-21) doit être associée à un Motif des charges ou frais au niveau du document (BT-104) et/ou à un Code de motif des charges ou frais au niveau du document (BT-105).</t>
  </si>
  <si>
    <t xml:space="preserve">BR-O-03</t>
  </si>
  <si>
    <t xml:space="preserve">An  Invoice  that  contains  a  Document  level  allowance  (BG-20)  where  the  Document  level allowance VAT category code (BT-95) is  “Not subject to VAT” shall not contain the Seller VAT  identifier  (BT-31),  the  Seller  tax  representative  VAT  identifier  (BT-63)  or  the  Buyer VAT identifier (BT-48).</t>
  </si>
  <si>
    <t xml:space="preserve">Une Facture comportant une Remise au niveau du document (BG-20) où le Code de type de TVA de la remise au niveau du document (BT-95) est « Non soumis à la TVA » ne doit pas comprendre l'Identifiant à la TVA du vendeur (BT-31), l'Identifiant à la TVA du représentant fiscal du vendeur (BT-63) ou l'Identifiant à la TVA de l'acheteur (BT-48).</t>
  </si>
  <si>
    <t xml:space="preserve">BR-CO-23</t>
  </si>
  <si>
    <t xml:space="preserve">Each  Invoice  line  allowance  (BG-27)  shall  contain  an Invoice  line  allowance  reason  (BT-139)  or  an  Invoice line allowance reason code (BT-140), or both.</t>
  </si>
  <si>
    <t xml:space="preserve">Invoice line allowance</t>
  </si>
  <si>
    <t xml:space="preserve">Chaque Remise de ligne de facture (BG-27) doit être associée à un Motif de la remise de la ligne de facture (BT-139) et/ou à un Code de motif de la remise de ligne de facture (BT-140).</t>
  </si>
  <si>
    <t xml:space="preserve">Remise de ligne de facture</t>
  </si>
  <si>
    <t xml:space="preserve">BR-O-04</t>
  </si>
  <si>
    <t xml:space="preserve">An  Invoice  that  contains  a  Document  level  charge  (BG-21)  where  the  Document  level charge VAT category code (BT-102) is “Not subject to VAT” shall not contain the Seller VAT identifier  (BT-31),  the  Seller  tax  representative  VAT  identifier  (BT-63)  or the  Buyer  VAT identifier (BT-48).</t>
  </si>
  <si>
    <t xml:space="preserve">Une Facture comportant des Charges ou Frais au niveau du document (BG-21) où le Code de type de TVA des charges ou frais au niveau du document (BT-102) est « Non soumis à la TVA » ne doit pas comprendre l'Identifiant à la TVA du vendeur (BT-31), l'Identifiant à la TVA du représentant fiscal du vendeur (BT-63) ou l'Identifiant à la TVA de l'acheteur (BT-48) .</t>
  </si>
  <si>
    <t xml:space="preserve">BR-CO-24</t>
  </si>
  <si>
    <t xml:space="preserve">Each Invoice line charge (BG-28) shall contain an Invoice line  charge  reason  (BT-144)  or  an  Invoice  line  charge reason code (BT-145), or both.</t>
  </si>
  <si>
    <t xml:space="preserve">Invoice line charge</t>
  </si>
  <si>
    <t xml:space="preserve">Chaque Charge ou frais sur ligne de facture (BG-28) doit être associée à un Motif des charges ou frais applicables à la ligne de facture (BT-144) et/ou à un Code de motif des charges ou frais applicables à la ligne de facture (BT-145).</t>
  </si>
  <si>
    <t xml:space="preserve">BR-O-05</t>
  </si>
  <si>
    <t xml:space="preserve">An  Invoice  line  (BG-25)  where  the  VAT  category  code  (BT-151)  is  "Not  subject  to  VAT" shall not contain an Invoiced item VAT rate (BT-152).</t>
  </si>
  <si>
    <t xml:space="preserve">Une Ligne de facture (BG-25) où le Code de type de TVA (BT-151) est « Non soumis à la TVA » ne doit pas contenir de Taux de TVA de l'article facturé (BT-152).</t>
  </si>
  <si>
    <t xml:space="preserve">BR-CO-25</t>
  </si>
  <si>
    <t xml:space="preserve">In   case   the   Amount   due   for   payment   (BT-115)   is positive,  either  the  Payment  due  date  (BT-9)  or  the Payment terms (BT-20) shall be present.</t>
  </si>
  <si>
    <t xml:space="preserve">BT-9, BT-20</t>
  </si>
  <si>
    <t xml:space="preserve">Si le Montant à payer (BT-115) est positif, la Date d'échéance (BT-9) ou les Conditions de paiement (BT-20) doivent être présentes.</t>
  </si>
  <si>
    <t xml:space="preserve">BR-O-06</t>
  </si>
  <si>
    <t xml:space="preserve">A Document level allowance (BG-20) where VAT category code (BT-95) is "Not subject to VAT" shall not contain a Document level allowance VAT rate (BT-96).</t>
  </si>
  <si>
    <t xml:space="preserve">Une Remise au niveau du document (BG-20) où le Code de type de TVA (BT-95) est « Non soumis à la TVA » ne doit pas contenir de Taux de TVA de la remise au niveau du document (BT-96).</t>
  </si>
  <si>
    <t xml:space="preserve">BR-CO-26</t>
  </si>
  <si>
    <t xml:space="preserve">In   order   for   the   buyer   to   automatically   identify   a supplier,  the  Seller  identifier  (BT-29),  the  Seller  legal registration  identifier  (BT-30)  and/or  the  Seller  VAT identifier (BT-31) shall be present.</t>
  </si>
  <si>
    <t xml:space="preserve">BT-29,
BT-30, BT-31</t>
  </si>
  <si>
    <t xml:space="preserve">Pour que l'acheteur identifie automatiquement un fournisseur, l'Identifiant du Vendeur (BT-29), l'Identifiant d'enregistrement légal du vendeur (BT-30) et/ou l'Identifiant à la TVA du vendeur  (BT-31) doivent être présents.</t>
  </si>
  <si>
    <t xml:space="preserve">BT-29, BT-30, BT-31</t>
  </si>
  <si>
    <t xml:space="preserve">BR-O-07</t>
  </si>
  <si>
    <t xml:space="preserve">A Document level charge (BG-21) where the VAT category code (BT-102) is "Not subject to VAT" shall not contain a Document level charge VAT rate (BT-103).</t>
  </si>
  <si>
    <t xml:space="preserve">Des Charges ou Frais au niveau du document (BG-21) où le Code de type de TVA (BT-102) est « Non soumis à la TVA » ne doit pas contenir de Taux de TVA des charges ou frais au niveau du document (BT-103).</t>
  </si>
  <si>
    <t xml:space="preserve">BR-FXEXT-CO-10</t>
  </si>
  <si>
    <t xml:space="preserve">Absolute Value of (Sum of Invoice line net amount (BT-106) - Σ Invoice line net amounts (BT-131)) &lt;= 0,01 * Number of line net amounts (BT-131).</t>
  </si>
  <si>
    <t xml:space="preserve">La Valeur absolue de (Somme des montants nets des lignes de facture (BT-106) - Σ des Montants nets des lignes de facture (BT-131)) &lt;= 0,01 * Nombre de montants nets de lignes (BT-131).</t>
  </si>
  <si>
    <t xml:space="preserve">BR-O-08</t>
  </si>
  <si>
    <t xml:space="preserve">In  a  VAT  breakdown  (BG-23)  where  the  VAT  category  code  (BT-118)  is  "  Not  subject  to VAT"  the  VAT  category  taxable  amount  (BT-116)  shall  equal  the  sum  of  Invoice  line  net amounts (BT-131) minus the sum of Document level allowance amounts (BT-92) plus the sum  of  Document  level charge  amounts  (BT-99) where  the  VAT  category codes  (BT-151, BT-95, BT-102) are “Not subject to VAT".</t>
  </si>
  <si>
    <t xml:space="preserve">Dans une Ventilation de la TVA (BG-23) où le Code de type de TVA (BT-118) est « Non soumis à la TVA », la Base d'imposition du type de TVA (BT-116) doit être égale à la somme des Montants nets des lignes de facture (BT-131) moins la somme des Montants de remises au niveau du document (BT-92), plus la somme des Montants de charges ou frais au niveau du document  (BT-99) où les Codes de type de TVA (BT-151, BT-95, BT-102) sont « Non soumis à la TVA ».</t>
  </si>
  <si>
    <t xml:space="preserve">BR-FXEXT-CO-11</t>
  </si>
  <si>
    <t xml:space="preserve">Absolute Value of (Sum of allowances on document level (BT-107) - Σ Document level allowance amounts (BT-92)) &lt;= 0,01 * Number of Document level allowance amounts (BT-92).</t>
  </si>
  <si>
    <t xml:space="preserve">La Valeur absolue de (Somme des remises au niveau du document (BT-107) - Σ Montants des remises au niveau du document (BT-92)) &lt;= 0,01 * Nombre de montants des remises au niveau du document (BT-92).</t>
  </si>
  <si>
    <t xml:space="preserve">BR-O-09</t>
  </si>
  <si>
    <t xml:space="preserve">The  VAT  category  tax  amount  (BT-117)  in  a  VAT  breakdown  (BG-23)  where  the  VAT category code (BT-118) is “Not subject to VAT” shall be 0 (zero).</t>
  </si>
  <si>
    <t xml:space="preserve">Le Montant de la TVA pour chaque type de TVA (BT-117) dans une ventilation de TVA (BG-23) où le Code de type de TVA (BT-118) est « Non soumis à la TVA », doit être de 0 (zéro).</t>
  </si>
  <si>
    <t xml:space="preserve">BR-FXEXT-CO-12</t>
  </si>
  <si>
    <t xml:space="preserve">Absolute Value of (Sum of charges on document level (BT-108) - Σ Document level charges amounts (BT-99) - Σ Logistics Service fee amounts (BT-x-272)) &lt;= 0,01 * (Number of Document level charges amounts (BT-99) + Number of Logistics Service fee amounts (BT-X-272)).</t>
  </si>
  <si>
    <t xml:space="preserve">La Valeur absolue de (Somme des charges et frais au niveau du document (BT-108) - Σ Montants des charges et frais au niveau du document (BT-99) - Σ Montants des frais de service logistique (BT-x-272)) &lt;= 0,01 * (Nombre de montantsde charges et frais ai niveau du document (BT-99) + Nombre de montants de frais de service logistique (BT-X-272)).</t>
  </si>
  <si>
    <t xml:space="preserve">BR-O-10</t>
  </si>
  <si>
    <t xml:space="preserve">A VAT Breakdown (BG-23) with VAT Category code (BT-118) " Not subject to VAT" shall have  a  VAT  exemption  reason  code  (BT-121),  meaning  "  Not  subject  to  VAT"  or  a  VAT exemption reason text (BT-120) " Not subject to VAT" (or the equivalent standard text in another language).</t>
  </si>
  <si>
    <t xml:space="preserve">Une Ventilation de la TVA (BG-23) avec le Code de type de TVA (BT-118) « Non soumis à la TVA » doit comprendre un Code de motif d'exonération de la TVA (BT-121), signifiant « Non soumis à la TVA » ou le Motif d'exonération de la TVA (BT-120) « Non soumis à la TVA » (ou texte standard équivalent dans d'autres langues).</t>
  </si>
  <si>
    <t xml:space="preserve">BR-FXEXT-CO-13</t>
  </si>
  <si>
    <t xml:space="preserve">Absolute Value of (Invoice total amount without VAT (BT-109) - ∑ Invoice line net amounts (BT-131) + Σ Document level allowance amounts (BT-92) - Σ Document level charges amounts (BT-99))  &lt;= 0,01 * (Number of line net amounts (BT-131) + Number of Document level allowance amounts (BT-92) + Number of Document level charges amounts (BT-99)).</t>
  </si>
  <si>
    <t xml:space="preserve">Valeur absolue de (Montant total de la facture hors TVA (BT-109) - ∑ Montants nets des lignes de la facture (BT-131) + Σ Montants des remises au niveau du document (BT-92) - Σ Montants des charges et frais au niveau du document (BT-99))  &lt;= 0,01 * (Nombre de montants nets de ligne (BT-131) + Nombre de montants de remises au niveau du document (BT-92) + Nombre de montants de charges et frais au niveau du document (BT-99)).</t>
  </si>
  <si>
    <t xml:space="preserve">BR-O-11</t>
  </si>
  <si>
    <t xml:space="preserve">An Invoice that contains a VAT breakdown group (BG-23) with a VAT category code (BT-
118) "Not subject to VAT" shall not contain other VAT breakdown groups (BG-23).</t>
  </si>
  <si>
    <t xml:space="preserve">Une Facture comportant un groupe de ventilation de la TVA (BG-23) avec un Code de type de TVA (BT-118) « Non soumis à la TVA », ne doit pas contenir d'autres groupes de Ventilation de la TVA (BG-23).</t>
  </si>
  <si>
    <t xml:space="preserve">BR-FXEXT-CO-15</t>
  </si>
  <si>
    <t xml:space="preserve">If Invoice Total VAT amount (BT-110) ,where currency (BT-110-0) is equal to BT-5, is present, then the Absolute Value of (Invoice total amount with VAT (BT-112) - Invoice total amount without VAT (BT-109) - Invoice total VAT amount (BT-110)) &lt;= 0,01 * (Number of line net amounts (BT-131) + Number of Document level allowance amounts (BT-92) + Number of Document level charges amounts (BT-99) + Number of Logistics Service fee amounts (BT-X-272). Else, Invoice total amount with VAT (BT-112) is equal to Invoice total amount without VAT (BT-109).</t>
  </si>
  <si>
    <t xml:space="preserve">Si le Montant total de TVA de la facture (BT-110) pour lequel la devise (BT-110-0) est égale à la devise de la facture (BT-5) est présent, alors Valeur absolue de (Montant total de la facture TVA comprise (BT-112) - Montant total de la facture hors TVA (BT-109) - Montant total de TVA de la facture (BT-110)) &lt;= 0,01 * (Nombre de montants nets de ligne (BT-131) + Nombre de montants de remises au niveau du document (BT-92) + Nombre de montants de charges et frais au niveau du document (BT-99) + Nombre de montants de frais de service logistique (BT-X-272)). Sinon, le Montant total de la facture TVA comprise (BT-112) est égal au Montant total de la facture hors TVA (BT-109).</t>
  </si>
  <si>
    <t xml:space="preserve">BR-O-12</t>
  </si>
  <si>
    <t xml:space="preserve">An Invoice that contains a VAT breakdown group (BG-23) with a VAT category code (BT-
118) "Not subject to VAT" shall not contain an Invoice line (BG-25) where the Invoiced item VAT category code (BT-151) is not "Not subject to VAT".</t>
  </si>
  <si>
    <t xml:space="preserve">Une Facture comportant un groupe de Ventilation de la TVA (BG-23) avec un Code de type de TVA (BT-118) « Non soumis à la TVA », ne doit pas contenir une Ligne de facture (BG-25) où le Code de type de TVA de l'article facturé (BT-151) est différent de « Non soumis à la TVA ».</t>
  </si>
  <si>
    <t xml:space="preserve">BR-DEC-01</t>
  </si>
  <si>
    <t xml:space="preserve">The allowed maximum number of decimals for the Document level allowance amount (BT-92) is 2.</t>
  </si>
  <si>
    <t xml:space="preserve">BR-O-13</t>
  </si>
  <si>
    <t xml:space="preserve">An Invoice that contains a VAT breakdown group (BG-23) with a VAT category code (BT-
118)  "Not  subject  to  VAT"  shall  not  contain   Document  level  allowances  (BG-20)  where Document level allowance VAT category code (BT-95) is not "Not subject to VAT".</t>
  </si>
  <si>
    <t xml:space="preserve">Une Facture comportant un groupe de Ventilation de la TVA (BG-23) avec un Code de type de TVA (BT-118) « Non soumis à la TVA », ne doit pas contenir des Remises au niveau du document (BG-20) où le Code de type de TVA de la remise au niveau du document (BT-95) est différent de « Non soumis à la TVA ».</t>
  </si>
  <si>
    <t xml:space="preserve">BR-DEC-02</t>
  </si>
  <si>
    <t xml:space="preserve">The allowed maximum number of decimals for the Document level allowance base amount (BT-93) is 2.</t>
  </si>
  <si>
    <t xml:space="preserve">BR-O-14</t>
  </si>
  <si>
    <t xml:space="preserve">An Invoice that contains a VAT breakdown group (BG-23) with a VAT category code (BT-
118)  "Not  subject  to  VAT"  shall  not  contain  Document  level  charges  (BG-21)  where Document level charge VAT category code (BT-102) is not "Not subject to VAT".</t>
  </si>
  <si>
    <t xml:space="preserve">Une Facture comportant un groupe de Ventilation de la TVA (BG-23) avec un Code de type de TVA (BT-118) « Non soumis à la TVA », ne doit pas contenir des Charges ou Frais au niveau du document (BG-21) où le Code de type de TVA des charges ou frais au niveau du document (BT-102) est différent de « Non soumis à la TVA ».</t>
  </si>
  <si>
    <t xml:space="preserve">BR-DEC-05</t>
  </si>
  <si>
    <t xml:space="preserve">The allowed maximum number of decimals for the Document level charge amount (BT-99) is 2.</t>
  </si>
  <si>
    <t xml:space="preserve">BR-FXEXT-O-08</t>
  </si>
  <si>
    <t xml:space="preserve">In a VAT breakdown (BG-23) where VAT category code (BT-118) is equal to “O” ("Not subject to VAT"),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Not subject to VAT " (O).</t>
  </si>
  <si>
    <t xml:space="preserve">Dans un détail TVA (BG-23) où le Code de type de TVA (BT-118) est égal à « O » ( Non soumis à la TVA),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O » (Non soumis à la TVA).</t>
  </si>
  <si>
    <t xml:space="preserve">BR-DEC-06</t>
  </si>
  <si>
    <t xml:space="preserve">The allowed maximum number of decimals for the Document level charge base amount (BT-100) is 2.</t>
  </si>
  <si>
    <t xml:space="preserve">Canary Islands tax</t>
  </si>
  <si>
    <t xml:space="preserve">Iles de Canaries</t>
  </si>
  <si>
    <t xml:space="preserve">BR-DEC-09</t>
  </si>
  <si>
    <t xml:space="preserve">The allowed maximum number of decimals for the Sum of Invoice line net amount (BT-106) is 2.</t>
  </si>
  <si>
    <t xml:space="preserve">BR-AF-01</t>
  </si>
  <si>
    <t xml:space="preserve">An Invoice that contains an Invoice line (BG-25), a Document level allowance (BG-20) or a Document level charge (BG-21) where the VAT category code (BT-151, BT-95 or BT-102) is “IGIC”  shall  contain  in  the  VAT  breakdown  (BG-23)  at  least  one  VAT  category  code  (BT-118) equal with "IGIC".</t>
  </si>
  <si>
    <t xml:space="preserve">Une Facture avec une Ligne de facture (BG-25), une Remise au niveau du document (BG-20) ou des Charges ou Frais au niveau du document (BG-21) où le Code de type de TVA (BT-151, BT-95 ou BT-102) est « IGIC » doit comprendre dans la Ventilation de la TVA (BG-23) au moins un Code de type de TVA (BT-118) égal à « IGIC ».</t>
  </si>
  <si>
    <t xml:space="preserve">BR-DEC-10</t>
  </si>
  <si>
    <t xml:space="preserve">The allowed maximum number of decimals for the Sum of allowanced on document level (BT-107) is 2.</t>
  </si>
  <si>
    <t xml:space="preserve">BR-AF-02</t>
  </si>
  <si>
    <t xml:space="preserve">An  Invoice  that  contains  an  Invoice  line  (BG-25)  where  the  Invoiced  item  VAT  category code  (BT-151)  is  “IGIC”  shall  contain  the  Seller  VAT  Identifier  (BT-31),  the  Seller  tax registration identifier (BT-32) and/or the Seller tax representative VAT identifier (BT-63).</t>
  </si>
  <si>
    <t xml:space="preserve">Une Facture comportant une Ligne de facture (BG-25) où le Code de type de TVA de l'article facturé (BT-151) est « IGIC » doit comprendre l'Identifiant à la TVA du vendeur (BT-31), l'Identifiant fiscal du vendeur (BT-32) et/ou l'Identifiant à la TVA du représentant fiscal du vendeur (BT-63).</t>
  </si>
  <si>
    <t xml:space="preserve">BR-DEC-11</t>
  </si>
  <si>
    <t xml:space="preserve">The allowed maximum number of decimals for the Sum of charges on document level (BT-108) is 2.</t>
  </si>
  <si>
    <t xml:space="preserve">BR-AF-03</t>
  </si>
  <si>
    <t xml:space="preserve">An  Invoice  that  contains  a  Document  level  allowance  (BG-20)  where  the  Document  level allowance VAT category code (BT-95) is “IGIC” shall contain the Seller VAT Identifier (BT- 31), the Seller tax registration identifier (BT-32) and/or the Seller tax representative VAT identifier (BT-63).</t>
  </si>
  <si>
    <t xml:space="preserve">Une Facture comportant une Remise au niveau du document (BG-20) où le Code de type de TVA de la remise au niveau du document (BT-95) est « IGIC » doit comprendre l'Identifiant à la TVA du vendeur (BT-31), l'Identifiant fiscal du vendeur (BT-32) et/ou l'Identifiant à la TVA du représentant fiscal du vendeur (BT-63).</t>
  </si>
  <si>
    <t xml:space="preserve">BR-DEC-12</t>
  </si>
  <si>
    <t xml:space="preserve">The allowed maximum number of decimals for the Invoice total amount without VAT (BT-109) is 2.</t>
  </si>
  <si>
    <t xml:space="preserve">BR-AF-04</t>
  </si>
  <si>
    <t xml:space="preserve">An  Invoice  that  contains  a  Document  level  charge  (BG-21)  where  the  Document  level charge VAT category code (BT-102) is “IGIC” shall contain the Seller VAT Identifier (BT-31), the  Seller  Tax  registration  identifier  (BT-32)  and/or  the  Seller  tax  representative  VAT identifier (BT-63).</t>
  </si>
  <si>
    <t xml:space="preserve">Une Facture comportant des Charges ou Frais au niveau du document (BG-21) où le Code de type de TVA des charges ou frais au niveau du document (BT-102) est « IGIC » doit comprendre l'Identifiant à la TVA du vendeur (BT-31), l'Identifiant fiscal du vendeur (BT-32) et/ou l'Identifiant à la TVA du représentant fiscal du vendeur (BT-63).</t>
  </si>
  <si>
    <t xml:space="preserve">BR-DEC-13</t>
  </si>
  <si>
    <t xml:space="preserve">The allowed maximum number of decimals for the Invoice total VAT amount (BT-110) is 2.</t>
  </si>
  <si>
    <t xml:space="preserve">BR-AF-05</t>
  </si>
  <si>
    <t xml:space="preserve">In an Invoice line (BG-25) where the Invoiced item VAT category code (BT-151) is "IGIC" the invoiced item VAT rate (BT-152) shall be 0 (zero) or greater than zero.</t>
  </si>
  <si>
    <t xml:space="preserve">Dans une Ligne de facture (BG-25) où le Code de type de TVA de l'article facturé (BT-151) est « IGIC », le Taux de TVA de l'article facturé (BT-152) doit être supérieur ou égal à 0 (zéro).</t>
  </si>
  <si>
    <t xml:space="preserve">BR-DEC-14</t>
  </si>
  <si>
    <t xml:space="preserve">The allowed maximum number of decimals for the Invoice total amount with VAT (BT-112) is 2.</t>
  </si>
  <si>
    <t xml:space="preserve">BR-AF-06</t>
  </si>
  <si>
    <t xml:space="preserve">In a Document level allowance (BG-20) where the Document level allowance VAT category code (BT-95) is "IGIC" the Document level allowance VAT rate (BT-96) shall be 0 (zero) or greater than zero.</t>
  </si>
  <si>
    <t xml:space="preserve">Dans une Remise au niveau du document (BG-20) où le Code de type de TVA de la remise au niveau du document (BT-95) est « IGIC », le Taux de TVA de la remise au niveau du document (BT-96) doit être supérieur ou égal à 0 (zéro).</t>
  </si>
  <si>
    <t xml:space="preserve">BR-DEC-15</t>
  </si>
  <si>
    <t xml:space="preserve">The allowed maximum number of decimals for the Invoice total VAT amount in accounting currency (BT-111) is 2.</t>
  </si>
  <si>
    <t xml:space="preserve">BR-AF-07</t>
  </si>
  <si>
    <t xml:space="preserve">In a Document level charge (BG-21) where the Document level charge VAT category code (BT-102)  is  "IGIC"  the  Document  level  charge  VAT  rate  (BT-103)  shall  be  0  (zero)  or greater than zero.</t>
  </si>
  <si>
    <t xml:space="preserve">Dans des Charges ou Frais au niveau du document (BG-21) où le Code de type de TVA des charges ou frais au niveau du document (BT-102) est « IGIC », le Taux de TVA des charges ou frais au niveau du document (BT-103) doit être supérieur ou égal à 0 (zéro).</t>
  </si>
  <si>
    <t xml:space="preserve">BR-DEC-16</t>
  </si>
  <si>
    <t xml:space="preserve">The allowed maximum number of decimals for the Paid amount (BT-113) is 2.</t>
  </si>
  <si>
    <t xml:space="preserve">BR-AF-08</t>
  </si>
  <si>
    <t xml:space="preserve">For each different value of VAT category rate (BT-119) where the VAT category code (BT-
118)  is  "IGIC",  the  VAT  category  taxable  amount  (BT-116)  in  a  VAT  breakdown  (BG-23) shall equal the sum of Invoice line net amounts (BT-131) plus the sum of document level charge  amounts  (BT-99)  minus  the  sum  of  document  level  allowance  amounts  (BT-92) where the VAT category code (BT-151, BT-102, BT-95) is “IGIC” and the VAT rate (BT-152, BT-103, BT-96) equals the VAT category rate (BT-119).</t>
  </si>
  <si>
    <t xml:space="preserve">Pour chaque valeur différente du Taux de type de TVA (BT-119) pour laquelle le Code de type de TVA (BT-118) est « IGIC », la Base d'imposition du type de TVA (BT-116) dans la Ventilation de la TVA (BG-23) doit être égale à la somme des Montants nets de lignes de facture (BT-131), plus la somme des montants de charges ou frais au niveau du document (BT-99), moins la somme des montants de remises au niveau du document (BT-92), où le Code de type de TVA (BT-151, BT-102, BT-95) est « IGIC » et le Taux de TVA (BT-152, BT-103, BT-96) équivaut au Taux de type de TVA (BT-119).</t>
  </si>
  <si>
    <t xml:space="preserve">BR-DEC-17</t>
  </si>
  <si>
    <t xml:space="preserve">The allowed maximum number of decimals for the Rounding amount (BT-114) is 2.</t>
  </si>
  <si>
    <t xml:space="preserve">BR-AF-09</t>
  </si>
  <si>
    <t xml:space="preserve">The VAT category tax amount (BT-117) in a VAT breakdown (BG-23) where VAT category code (BT-118) is "IGIC" shall equal the VAT category taxable amount (BT-116) multiplied by the VAT category rate (BT-119).</t>
  </si>
  <si>
    <t xml:space="preserve">Le Montant de la TVA pour chaque type de TVA (BT-117) dans la Ventilation de la TVA (BG-23) où le Code de type de TVA (BT-118) est « IGIC » doit être égal à la Base d'imposition du type de TVA (BT-116) multipliée par le Taux de type de TVA (BT-119).</t>
  </si>
  <si>
    <t xml:space="preserve">BR-DEC-18</t>
  </si>
  <si>
    <t xml:space="preserve">The allowed maximum number of decimals for the Amount due for payment (BT-115) is 2.</t>
  </si>
  <si>
    <t xml:space="preserve">BR-AF-10</t>
  </si>
  <si>
    <t xml:space="preserve">A VAT Breakdown (BG-23) with VAT Category code (BT-118) "IGIC" shall not have a VAT exemption reason code (BT-121) or VAT exemption reason text (BT-120).</t>
  </si>
  <si>
    <t xml:space="preserve">Une Ventilation de la TVA (BG-23) avec le Code de type de TVA (BT-118) « IGIC » ne doit pas comprendre de Code de motif d'exonération de la TVA (BT-121) ni un Motif d'exonération de la TVA (BT-120).</t>
  </si>
  <si>
    <t xml:space="preserve">BR-DEC-19</t>
  </si>
  <si>
    <t xml:space="preserve">The allowed maximum number of decimals for the VAT category taxable amount (BT-116) is 2.</t>
  </si>
  <si>
    <t xml:space="preserve">BR-FXEXT-AF-08</t>
  </si>
  <si>
    <t xml:space="preserve">In a VAT breakdown (BG-23) where VAT category code (BT-118) is equal to “L” ("Canary Islands tax"),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Canary Islands tax " (L).</t>
  </si>
  <si>
    <t xml:space="preserve">Dans un détail TVA (BG-23) où le Code de type de TVA (BT-118) est égal à « L » ( Iles de Canaries),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L » (Iles de Canaries).</t>
  </si>
  <si>
    <t xml:space="preserve">BR-DEC-20</t>
  </si>
  <si>
    <t xml:space="preserve">The allowed maximum number of decimals for the VAT category tax amount (BT-117) is 2.</t>
  </si>
  <si>
    <t xml:space="preserve">Ceuta and Melilla tax</t>
  </si>
  <si>
    <t xml:space="preserve">Ceuta et Melilla</t>
  </si>
  <si>
    <t xml:space="preserve">BR-DEC-23</t>
  </si>
  <si>
    <t xml:space="preserve">The allowed maximum number of decimals for the Invoice line net amount (BT-131) is 2.</t>
  </si>
  <si>
    <t xml:space="preserve">BR-AG-01</t>
  </si>
  <si>
    <t xml:space="preserve">An Invoice that contains an Invoice line (BG-25), a Document level allowance (BG-20) or a Document level charge (BG-21) where the VAT category code (BT-151, BT-95 or BT-102) is “IPSI”  shall  contain  in  the  VAT  breakdown  (BG-23)  at  least  one  VAT  category  code  (BT-118) equal with "IPSI".</t>
  </si>
  <si>
    <t xml:space="preserve">Une Facture avec une Ligne de facture (BG-25), une Remise au niveau du document (BG-20) ou des Charges ou Frais au niveau du document (BG-21) où le Code de type de TVA (BT-151, BT-95 ou BT-102) est « IPSI » doit comprendre dans la Ventilation de la TVA (BG-23) au moins un Code de type de TVA (BT-118) égal à « IPSI ».</t>
  </si>
  <si>
    <t xml:space="preserve">BR-DEC-24</t>
  </si>
  <si>
    <t xml:space="preserve">The allowed maximum number of decimals for the Invoice line allowance amount (BT-136) is 2.</t>
  </si>
  <si>
    <t xml:space="preserve">BR-AG-02</t>
  </si>
  <si>
    <t xml:space="preserve">An  Invoice  that  contains  an  Invoice  line  (BG-25)  where  the  Invoiced  item  VAT  category code  (BT-151)  is  “IPSI”  shall  contain  the  Seller  VAT  Identifier  (BT-31),  the  Seller  tax registration identifier (BT-32) and/or the Seller tax representative VAT identifier (BT-63).</t>
  </si>
  <si>
    <t xml:space="preserve">Une Facture comportant une Ligne de facture (BG-25) où le Code de type de TVA de l'article facturé (BT-151) est « IPSI » doit comprendre l'Identifiant à la TVA du vendeur (BT-31), l'Identifiant fiscal du vendeur (BT-32) et/ou l'Identifiant à la TVA du représentant fiscal du vendeur (BT-63).</t>
  </si>
  <si>
    <t xml:space="preserve">BR-DEC-25</t>
  </si>
  <si>
    <t xml:space="preserve">The allowed maximum number of decimals for the Invoice line allowance base amount (BT-137) is 2.</t>
  </si>
  <si>
    <t xml:space="preserve">BR-AG-03</t>
  </si>
  <si>
    <t xml:space="preserve">An  Invoice  that  contains  a  Document  level  allowance  (BG-20)  where  the  Document  level allowance VAT category code (BT-95) is “IPSI” shall contain the Seller VAT Identifier (BT- 31), the Seller Tax registration identifier (BT-32) and/or the Seller tax representative VAT identifier (BT-63).</t>
  </si>
  <si>
    <t xml:space="preserve">Une Facture comportant une Remise au niveau du document (BG-20) où le Code de type de TVA de la remise au niveau du document (BT-95) est « IPSI » doit comprendre l'Identifiant à la TVA du vendeur (BT-31), l'Identifiant fiscal du vendeur (BT-32) et/ou l'Identifiant à la TVA du représentant fiscal du vendeur (BT-63).</t>
  </si>
  <si>
    <t xml:space="preserve">BR-DEC-27</t>
  </si>
  <si>
    <t xml:space="preserve">The allowed maximum number of decimals for the Invoice line charge amount (BT-141) is 2.</t>
  </si>
  <si>
    <t xml:space="preserve">BR-AG-04</t>
  </si>
  <si>
    <t xml:space="preserve">An  Invoice  that  contains  a  Document  level  charge  (BG-21)  where  the  Document  level charge VAT category code (BT-102) is “IPSI” shall contain the Seller VAT Identifier (BT-31), the  Seller  Tax  registration  identifier  (BT-32)  and/or  the  Seller  tax  representative  VAT identifier (BT-63).</t>
  </si>
  <si>
    <t xml:space="preserve">Une Facture comportant des Charges ou Frais au niveau du document (BG-21) où le Code de type de TVA des charges ou frais au niveau du document (BT-102) est « IPSI » doit comprendre l'Identifiant à la TVA du vendeur (BT-31), l'Identifiant fiscal du vendeur (BT-32) et/ou l'Identifiant à la TVA du représentant fiscal du vendeur (BT-63).</t>
  </si>
  <si>
    <t xml:space="preserve">BR-DEC-28</t>
  </si>
  <si>
    <t xml:space="preserve">The allowed maximum number of decimals for the Invoice line charge base amount (BT-142) is 2.</t>
  </si>
  <si>
    <t xml:space="preserve">BR-AG-05</t>
  </si>
  <si>
    <t xml:space="preserve">In an Invoice line (BG-25) where the Invoiced item VAT category code (BT-151) is  "IPSI" the Invoiced item VAT rate (BT-152) shall be 0 (zero) or greater than zero.</t>
  </si>
  <si>
    <t xml:space="preserve">Dans une Ligne de facture (BG-25) où le Code de type de TVA de l'article facturé (BT-151) est « IPSI », le Taux de TVA de l'article facturé (BT-152) doit être supérieur ou égal à 0 (zéro).</t>
  </si>
  <si>
    <t xml:space="preserve">BR-CL-01</t>
  </si>
  <si>
    <t xml:space="preserve">The document type code MUST be coded by the invoice and credit note related code lists of UNTDID 1001.</t>
  </si>
  <si>
    <t xml:space="preserve">BR-AG-06</t>
  </si>
  <si>
    <t xml:space="preserve">In a Document level allowance (BG-20) where the Document level allowance VAT category code (BT-95) is "IPSI" the Document level allowance VAT rate (BT-96) shall be 0 (zero) or greater than zero.</t>
  </si>
  <si>
    <t xml:space="preserve">Dans une Remise au niveau du document (BG-20) où le Code de type de TVA de la remise au niveau du document (BT-95) est « IPSI », le Taux de TVA de la remise au niveau du document (BT-96) doit être supérieur ou égal à 0 (zéro).</t>
  </si>
  <si>
    <t xml:space="preserve">BR-CL-03</t>
  </si>
  <si>
    <t xml:space="preserve">currencyID MUST be coded using ISO code list 4217 alpha-3</t>
  </si>
  <si>
    <t xml:space="preserve">BR-AG-07</t>
  </si>
  <si>
    <t xml:space="preserve">In a Document level charge (BG-21) where the Document level charge VAT category code (BT-102) is "IPSI" the Document level charge VAT rate (BT-103) shall be 0 (zero) or greater than zero.</t>
  </si>
  <si>
    <t xml:space="preserve">Dans des Charges ou Frais au niveau du document (BG-21) où le Code de type de TVA des charges ou frais au niveau du document (BT-102) est « IPSI », le Taux de TVA des charges ou frais au niveau du document (BT-103) doit être supérieur ou égal à 0 (zéro).</t>
  </si>
  <si>
    <t xml:space="preserve">BR-CL-04</t>
  </si>
  <si>
    <t xml:space="preserve">Invoice currency code MUST be coded using ISO code list 4217 alpha-3</t>
  </si>
  <si>
    <t xml:space="preserve">BR-AG-08</t>
  </si>
  <si>
    <t xml:space="preserve">For each different value of VAT category rate (BT-119) where the VAT category code (BT-
118)  is  "IPSI",  the  VAT  category  taxable  amount  (BT-116)  in  a  VAT  breakdown  (BG-23) shall equal the sum of Invoice line net amounts (BT-131) plus the sum of document level charge  amounts  (BT-99)  minus  the  sum  of  document  level  allowance  amounts  (BT-92) where the VAT category code (BT-151, BT-102, BT-95) is “IPSI” and the VAT rate (BT-152, BT-103, BT-96) equals the VAT category rate (BT-119).</t>
  </si>
  <si>
    <t xml:space="preserve">Pour chaque valeur différente du Taux de type de TVA (BT-119) pour laquelle le Code de type de TVA (BT-118) est « IPSI », la Base d'imposition du type de TVA (BT-116) dans la Ventilation de la TVA (BG-23) doit être égale à la somme des Montants nets des lignes de facture (BT-131), plus la somme des montants de charges ou frais au niveau du document (BT-99), moins la somme des montants de remises au niveau du document (BT-92), où le Code de type de TVA (BT-151, BT-102, BT-95) est « IPSI » et le Taux de TVA (BT-152, BT-103, BT-96) équivaut au Taux de type de TVA (BT-119).</t>
  </si>
  <si>
    <t xml:space="preserve">BR-CL-05</t>
  </si>
  <si>
    <t xml:space="preserve">Tax currency code MUST be coded using ISO code list 4217 alpha-3</t>
  </si>
  <si>
    <t xml:space="preserve">BR-AG-09</t>
  </si>
  <si>
    <t xml:space="preserve">The VAT category tax amount (BT-117) in a VAT breakdown (BG-23) where VAT category code (BT-118) is "IPSI" shall equal the VAT category taxable amount (BT-116) multiplied by the VAT category rate (BT-119).</t>
  </si>
  <si>
    <t xml:space="preserve">Le Montant de la TVA pour chaque type de TVA (BT-117) dans la Ventilation de la TVA (BG-23) où le Code de type de TVA (BT-118) est « IPSI » doit être égal à la Base d'imposition du type de TVA (BT-116) multipliée par le Taux de type de TVA (BT-119).</t>
  </si>
  <si>
    <t xml:space="preserve">BR-CL-06</t>
  </si>
  <si>
    <t xml:space="preserve">Value added tax point date code MUST be coded using a restriction of UNTDID 2475.</t>
  </si>
  <si>
    <t xml:space="preserve">BR-AG-10</t>
  </si>
  <si>
    <t xml:space="preserve">A VAT Breakdown (BG-23) with VAT Category code (BT-118) "IPSI" shall not have a VAT exemption reason code (BT-121) or VAT exemption reason text (BT-120).</t>
  </si>
  <si>
    <t xml:space="preserve">Une Ventilation de la TVA (BG-23) avec le Code de type de TVA (BT-118) « IPSI » ne doit pas comprendre de Code de motif d'exonération de la TVA (BT-121) ni un Motif d'exonération de la TVA (BT-120).</t>
  </si>
  <si>
    <t xml:space="preserve">BR-CL-07</t>
  </si>
  <si>
    <t xml:space="preserve">Object identifier identification scheme identifier MUST be coded using a restriction of UNTDID 1153.</t>
  </si>
  <si>
    <t xml:space="preserve">BT-18-1, BT-128-1</t>
  </si>
  <si>
    <t xml:space="preserve">BR-FXEXT-AG-08</t>
  </si>
  <si>
    <t xml:space="preserve">In a VAT breakdown (BG-23) where VAT category code (BT-118) is equal to “M” ("Ceuta and Mellita tax"), Absolute Value of (VAT category taxable amount (BT-116) - ∑ Invoice line net amounts (BT-131) + Σ Document level allowance amounts (BT-92) - Σ Document level charges amounts (BT-99) - Σ Logistics Service fee amounts (BT-x-272)) &lt;= 0,01 * ((Number of line net amounts (BT-131) + Number of Document level allowance amounts (BT-92) + Number of Document level allowance amounts (BT-99) + Number of Logistics Service fee amounts (BT-X-272)), where the VAT category code (BT-151, BT-95, BT-102, BT-X-273) is " Ceuta and Mellita tax " (M).</t>
  </si>
  <si>
    <t xml:space="preserve">Dans un détail TVA (BG-23) où le Code de type de TVA (BT-118) est égal à « M » ( Ceuta et Melilla), la valeur absolue de (la Base d'imposition du type de TVA (BT-116) - Σ des Montants nets de ligne de facture (BT-131) + Σ des Montants de remise au niveau du document (BT-92) - Σ des Montants des charges et frais au niveau du document (BT-99) - Σ des Montants des frais de service logistique (BT-X-272)) &lt;= 0,01 * (Nombre de Montants nets de ligne de facture (BT-131) + Nombre de Montants de remise au niveau du document (BT-92) + Nombre de Montants des charges et frais au niveau du document (BT-99) + Nombre de Montants des frais de service logistique (BT-X-272)), où le Taux de type de TVA (BT-151, BT-95, BT-102, BT-X-273) est égal à « M » (Ceuta et Melilla).</t>
  </si>
  <si>
    <t xml:space="preserve">BR-CL-08</t>
  </si>
  <si>
    <t xml:space="preserve">Subject Code MUST be coded using a restriction of UNTDID 4451.</t>
  </si>
  <si>
    <t xml:space="preserve">BR-CL-10</t>
  </si>
  <si>
    <t xml:space="preserve">Any identifier identification scheme identifier MUST be coded using one of the ISO 6523 ICD list.</t>
  </si>
  <si>
    <t xml:space="preserve">BR-CL-11</t>
  </si>
  <si>
    <t xml:space="preserve">Any registration identifier identification scheme identifier MUST be coded using one of the ISO 6523 ICD list.</t>
  </si>
  <si>
    <t xml:space="preserve">BR-CL-13</t>
  </si>
  <si>
    <t xml:space="preserve">Item classification identifier identification scheme identifier MUST be coded using one of the UNTDID 7143 list.</t>
  </si>
  <si>
    <t xml:space="preserve">BR-CL-14</t>
  </si>
  <si>
    <t xml:space="preserve">Country codes in an invoice MUST be coded using ISO code list 3166-1</t>
  </si>
  <si>
    <t xml:space="preserve">BR-CL-15</t>
  </si>
  <si>
    <t xml:space="preserve">BR-CL-16</t>
  </si>
  <si>
    <t xml:space="preserve">Payment means in an invoice MUST be coded using UNTDID 4461 code list</t>
  </si>
  <si>
    <t xml:space="preserve">BR-CL-17</t>
  </si>
  <si>
    <t xml:space="preserve">Invoice tax categories MUST be coded using UNCL 5305 code list</t>
  </si>
  <si>
    <t xml:space="preserve">BR-CL-18</t>
  </si>
  <si>
    <t xml:space="preserve">BR-CL-19</t>
  </si>
  <si>
    <t xml:space="preserve">Coded allowance reasons MUST belong to the UNCL 5189 code list</t>
  </si>
  <si>
    <t xml:space="preserve">BT-140, BT-98</t>
  </si>
  <si>
    <t xml:space="preserve">BR-CL-20</t>
  </si>
  <si>
    <t xml:space="preserve">Coded charge reasons MUST belong to the UNCL 7161 code list</t>
  </si>
  <si>
    <t xml:space="preserve">BT-145, BT-105</t>
  </si>
  <si>
    <t xml:space="preserve">BR-CL-21</t>
  </si>
  <si>
    <t xml:space="preserve">Item standard identifier scheme identifier MUST belong to the ISO 6523 ICD</t>
  </si>
  <si>
    <t xml:space="preserve">BR-CL-22</t>
  </si>
  <si>
    <t xml:space="preserve">Tax exemption reason code identifier scheme identifier MUST belong to the CEF VATEX code list</t>
  </si>
  <si>
    <t xml:space="preserve">BT-130, BT-150</t>
  </si>
  <si>
    <t xml:space="preserve">BR-CL-23</t>
  </si>
  <si>
    <t xml:space="preserve">Unit code MUST be coded according to the UN/ECE Recommendation 20 with Rec 21 extension</t>
  </si>
  <si>
    <t xml:space="preserve">BR-CL-24</t>
  </si>
  <si>
    <t xml:space="preserve">For Mime code in attribute use MIMEMediaType.</t>
  </si>
  <si>
    <t xml:space="preserve">BR-CL-25</t>
  </si>
  <si>
    <t xml:space="preserve">Endpoint identifier scheme identifier MUST belong to the CEF EAS code list</t>
  </si>
  <si>
    <t xml:space="preserve">BR-CL-26</t>
  </si>
  <si>
    <t xml:space="preserve">Delivery location identifier scheme identifier MUST belong to the ISO 6523 ICD</t>
  </si>
  <si>
    <t xml:space="preserve">BR-B-01</t>
  </si>
  <si>
    <t xml:space="preserve">An Invoice where the VAT category code (BT-151, BT-95 or BT-102) is “Split payment” shall be a domestic Italian invoice.</t>
  </si>
  <si>
    <t xml:space="preserve">BR-B-02</t>
  </si>
  <si>
    <t xml:space="preserve">An Invoice that contains an Invoice line (BG-25), a Document level allowance (BG-20) or a Document level charge (BG-21) where the VAT category code (BT-151, BT-95 or BT-102) is “Split payment" shall not contain an invoice line (BG-25), a Document level allowance (BG-20) or  a Document level charge (BG-21) where the VAT category code (BT-151, BT-95 or BT-102) is “Standard rated”.</t>
  </si>
  <si>
    <t xml:space="preserve">BR-FXEXT-01</t>
  </si>
  <si>
    <t xml:space="preserve">If the Invoice Free Text subject Code (BT-21) is specified, either the coded message free text (BT-X-5) or the message free text (BT-22) must be specified, or both. If both BT-X-5 and BT-22 are specified, both must have the same meaning.</t>
  </si>
  <si>
    <t xml:space="preserve">Si le Sujet d'une la Note de facture (BT-21) est présent, alors la note de facture en code (BT-X-5) ou la note de facture en texte (BT-22) doivent être présents, ou les deux. Si les deux sont présents (BT-X-5 et BT-22) alors ils doivent avoir le même sens sémantique.</t>
  </si>
  <si>
    <t xml:space="preserve">BR-FXEXT-02</t>
  </si>
  <si>
    <t xml:space="preserve">If the invoice line item free text subject code (BT-X-10) is specified, either the coded invoice line item free text (BT-X-9) or the invoice line item free text (BT-127) must be specified, or both. If both BT-X-9 and BT-127 are specified, both must have the same meaning.</t>
  </si>
  <si>
    <t xml:space="preserve">Si le Sujet de la Note de ligne (BT-X-10) est présent, alors la note de facture en code (BT-X-9) ou la note de ligne en texte (BT-127) doivent être présents, ou les deux. Si les deux sont présents (BT-X-9 et BT-127) alors ils doivent avoir le même sens sémantique.</t>
  </si>
  <si>
    <t xml:space="preserve">BR-FXEXT-03</t>
  </si>
  <si>
    <t xml:space="preserve">Only a VAT registration ID may be provided for the following business partners: the line level Ship-To (BT-X-66), the line level Ultimate-Ship-To (BT-X-84), the Sales-Agent (BT-X-340), the Buyer-Tax-Representative (BT-X-367), the Product-Enduser (BT-X-144), the Buyer-Agent (BT-X-411), the document level Ship-To (BT-X-161), the document level Ultimate-Ship-To (BT-X-180), the Ship-From (BT-X-199), the Invoicer (BT-X-223), the Invoicee (BT-X-242), the document level Payee (BT-X-257), the Payer (BT-X-481), or the payment-term-specific Payee (BT-X-509).</t>
  </si>
  <si>
    <t xml:space="preserve">Pour les partenaires commerciaux suivants, seul le numéro d'identification TVA peut être indiqué : le destinataire de la livraison au niveau de la ligne (BT-X-66), le destinataire final de la livraison au niveau de la ligne (BT-X-84), l'agent du vendeur (BT-X-340), le représentant fiscal de l'acheteur (BT-X-367), le consommateur final (BT-X-144), l'agent de l'acheteur (BT-X-411), le destinataire de la livraison au niveau du document (BT-X-161), le destinataire final de la livraison (BT-X-180), l'expéditeur (BT-X-199), l'émetteur de la facture pour le compte du vendeur (BT-X-223), le "facturé à"  (BT-X-242), le bénéficiaire du paiement (BT-X-257), le payeur (BT-X-481), le bénéficiaire du paiement au niveau des conditions de paiement (BT-X-509).</t>
  </si>
  <si>
    <t xml:space="preserve">https://service.unece.org/trade/untdid/d22b/tred/tred1001.htm</t>
  </si>
  <si>
    <t xml:space="preserve">https://service.unece.org/trade/untdid/d22b/tred/tred4461.htm</t>
  </si>
  <si>
    <t xml:space="preserve">https://service.unece.org/trade/untdid/d22b/tred/tred7161.htm</t>
  </si>
  <si>
    <t xml:space="preserve">https://service.unece.org/trade/untdid/d22b/tred/tred5189.htm</t>
  </si>
  <si>
    <t xml:space="preserve">https://service.unece.org/trade/untdid/d22b/tred/tred4451.htm</t>
  </si>
  <si>
    <t xml:space="preserve">www.iso.org/obp</t>
  </si>
  <si>
    <t xml:space="preserve">https://www.currency-iso.org/en/home/tables/table-a1.html</t>
  </si>
  <si>
    <t xml:space="preserve">https://service.unece.org/trade/untdid/d22b/tred/tred1153.htm</t>
  </si>
  <si>
    <t xml:space="preserve">https://service.unece.org/trade/untdid/d22b/tred/tred7143.htm</t>
  </si>
  <si>
    <t xml:space="preserve">Code list for Identification scheme Identifier (ISO 6523), still in construction</t>
  </si>
  <si>
    <t xml:space="preserve">https://ec.europa.eu/cefdigital/wiki/display/CEFDIGITAL/Code+lists#Codelists-3</t>
  </si>
  <si>
    <t xml:space="preserve">EAS : Electronice Address Scheme</t>
  </si>
  <si>
    <t xml:space="preserve">CEF VATEX — VAT exemption reason code</t>
  </si>
  <si>
    <t xml:space="preserve">UTDID 2475 Subset</t>
  </si>
  <si>
    <t xml:space="preserve">MIME</t>
  </si>
  <si>
    <t xml:space="preserve">UNTDID 1001</t>
  </si>
  <si>
    <t xml:space="preserve">BT-3 : Invoice Type Code</t>
  </si>
  <si>
    <t xml:space="preserve">UNTDID 4461</t>
  </si>
  <si>
    <t xml:space="preserve">Payment means code : BT-81</t>
  </si>
  <si>
    <t xml:space="preserve">UNTDID7161</t>
  </si>
  <si>
    <t xml:space="preserve">Special service description code : BT-145 / BT-105 (charge reason code)</t>
  </si>
  <si>
    <t xml:space="preserve">UNTDID 5189</t>
  </si>
  <si>
    <t xml:space="preserve">Subset for Allowance identification code : BT-140 / BT-98</t>
  </si>
  <si>
    <t xml:space="preserve">Unit of Measure</t>
  </si>
  <si>
    <t xml:space="preserve">BT-130 / BT-150</t>
  </si>
  <si>
    <t xml:space="preserve">UNTDID 4451</t>
  </si>
  <si>
    <t xml:space="preserve">Text subject code qualifier  : BT-21</t>
  </si>
  <si>
    <t xml:space="preserve">ISO 3166</t>
  </si>
  <si>
    <t xml:space="preserve">Country Code list - use Alpha-2 - Exception for Greece</t>
  </si>
  <si>
    <t xml:space="preserve">ISO 4217</t>
  </si>
  <si>
    <t xml:space="preserve">UNTDID 1153</t>
  </si>
  <si>
    <t xml:space="preserve">Reference code Identifier : BT-18-1, BT-128-1</t>
  </si>
  <si>
    <t xml:space="preserve">UNTDID 7143</t>
  </si>
  <si>
    <t xml:space="preserve">Item type identification code : BT-158-1</t>
  </si>
  <si>
    <t xml:space="preserve">ISO 6523</t>
  </si>
  <si>
    <t xml:space="preserve">For BT-29, BT-30, BT-46, BT-47, BT-60, BT-61, BT-71</t>
  </si>
  <si>
    <t xml:space="preserve">For BT-34-1, BT-49-1</t>
  </si>
  <si>
    <t xml:space="preserve">For BT-121</t>
  </si>
  <si>
    <t xml:space="preserve">For BT-8</t>
  </si>
  <si>
    <t xml:space="preserve">For BT-125-1</t>
  </si>
  <si>
    <t xml:space="preserve">Most frequently used codes</t>
  </si>
  <si>
    <t xml:space="preserve">BT-40, BT-48, BT-55, BT-63, BT-69, BT-80, BT-159</t>
  </si>
  <si>
    <t xml:space="preserve">a</t>
  </si>
  <si>
    <t xml:space="preserve">EN16931 interpretation</t>
  </si>
  <si>
    <t xml:space="preserve">Meaning</t>
  </si>
  <si>
    <t xml:space="preserve">Sens</t>
  </si>
  <si>
    <t xml:space="preserve">Source</t>
  </si>
  <si>
    <t xml:space="preserve">English Name</t>
  </si>
  <si>
    <t xml:space="preserve">French Name</t>
  </si>
  <si>
    <t xml:space="preserve">Alpha-2 code</t>
  </si>
  <si>
    <t xml:space="preserve">Alpha-3 code</t>
  </si>
  <si>
    <t xml:space="preserve">Country</t>
  </si>
  <si>
    <t xml:space="preserve">Currency</t>
  </si>
  <si>
    <t xml:space="preserve">Scheme ID</t>
  </si>
  <si>
    <t xml:space="preserve">ICD value</t>
  </si>
  <si>
    <t xml:space="preserve">Issuing Organization</t>
  </si>
  <si>
    <t xml:space="preserve">Structure of code</t>
  </si>
  <si>
    <t xml:space="preserve">Comment</t>
  </si>
  <si>
    <t xml:space="preserve">Code name (english)</t>
  </si>
  <si>
    <t xml:space="preserve">Context of exemption (for definition refer to legislation)</t>
  </si>
  <si>
    <t xml:space="preserve">Remark</t>
  </si>
  <si>
    <t xml:space="preserve">2475 Code</t>
  </si>
  <si>
    <t xml:space="preserve">Value</t>
  </si>
  <si>
    <t xml:space="preserve">Request for payment</t>
  </si>
  <si>
    <t xml:space="preserve">Instrument not defined</t>
  </si>
  <si>
    <t xml:space="preserve">AA</t>
  </si>
  <si>
    <t xml:space="preserve">Advertising</t>
  </si>
  <si>
    <t xml:space="preserve">Bonus for works ahead of schedule</t>
  </si>
  <si>
    <t xml:space="preserve">rec20</t>
  </si>
  <si>
    <t xml:space="preserve">MTK</t>
  </si>
  <si>
    <t xml:space="preserve">square metre</t>
  </si>
  <si>
    <t xml:space="preserve">AAA</t>
  </si>
  <si>
    <t xml:space="preserve">Goods item description</t>
  </si>
  <si>
    <t xml:space="preserve">Afghanistan</t>
  </si>
  <si>
    <t xml:space="preserve">Afghanistan (l')</t>
  </si>
  <si>
    <t xml:space="preserve">AF</t>
  </si>
  <si>
    <t xml:space="preserve">AFG</t>
  </si>
  <si>
    <t xml:space="preserve">ÅLAND ISLANDS</t>
  </si>
  <si>
    <t xml:space="preserve">Euro</t>
  </si>
  <si>
    <t xml:space="preserve">EUR</t>
  </si>
  <si>
    <t xml:space="preserve">Order acknowledgement document identifier</t>
  </si>
  <si>
    <t xml:space="preserve">Product version number</t>
  </si>
  <si>
    <t xml:space="preserve">FR:SIRENE</t>
  </si>
  <si>
    <t xml:space="preserve">0002</t>
  </si>
  <si>
    <t xml:space="preserve">System Information et Repertoire des Entreprise et des Etablissements: SIRENE </t>
  </si>
  <si>
    <t xml:space="preserve">1) Number of characters: 9 characters ("SIREN") 14 " 9+5 ("SIRET"), The 9 character number designates an organization, The 14 character number designates a specific establishment of the organization designated by the first 9 characters. 2) Check digits: 9th &amp; 14th character respectively
</t>
  </si>
  <si>
    <t xml:space="preserve">UNECE3155</t>
  </si>
  <si>
    <t xml:space="preserve">AN</t>
  </si>
  <si>
    <t xml:space="preserve">O.F.T.P. (ODETTE File Transfer Protocol)</t>
  </si>
  <si>
    <t xml:space="preserve">VATEX-EU-79-C</t>
  </si>
  <si>
    <t xml:space="preserve">Exempt based on article 79, point c of Council Directive 2006/112/EC</t>
  </si>
  <si>
    <t xml:space="preserve">Exemptions relating to repayment of expenditures.</t>
  </si>
  <si>
    <t xml:space="preserve">Date of invoice</t>
  </si>
  <si>
    <t xml:space="preserve">application/pdf</t>
  </si>
  <si>
    <t xml:space="preserve">Debit note related to goods or services</t>
  </si>
  <si>
    <t xml:space="preserve">Not defined legally enforceable agreement between two or more parties (expressing a contractual right or a right to the payment of money).</t>
  </si>
  <si>
    <t xml:space="preserve">The service of providing advertising.</t>
  </si>
  <si>
    <t xml:space="preserve">Bonus for completing work ahead of schedule.</t>
  </si>
  <si>
    <t xml:space="preserve">C62</t>
  </si>
  <si>
    <t xml:space="preserve">one</t>
  </si>
  <si>
    <t xml:space="preserve">[7002] Plain language description of the nature of a goods item sufficient to identify it for customs, statistical or transport purposes.</t>
  </si>
  <si>
    <t xml:space="preserve">Åland Islands</t>
  </si>
  <si>
    <t xml:space="preserve">Åland(les Îles)</t>
  </si>
  <si>
    <t xml:space="preserve">AX</t>
  </si>
  <si>
    <t xml:space="preserve">ALA</t>
  </si>
  <si>
    <t xml:space="preserve">ANDORRA</t>
  </si>
  <si>
    <t xml:space="preserve">[1018] Reference number identifying the acknowledgement of an order.</t>
  </si>
  <si>
    <t xml:space="preserve">Number assigned by manufacturer or seller to identify the release of a product.</t>
  </si>
  <si>
    <t xml:space="preserve">DUNS</t>
  </si>
  <si>
    <t xml:space="preserve">0060</t>
  </si>
  <si>
    <t xml:space="preserve">Data Universal Numbering System (D-U-N-S Number) </t>
  </si>
  <si>
    <t xml:space="preserve">1) Eight identification digits and a check digit. A two digit prefix will be added in the future but it will not be used to calculate the check digit. 2) The Organization name is not part of the D-U-N-S number.
</t>
  </si>
  <si>
    <t xml:space="preserve">AQ </t>
  </si>
  <si>
    <t xml:space="preserve">X.400 address for mail text</t>
  </si>
  <si>
    <t xml:space="preserve">VATEX-EU-132</t>
  </si>
  <si>
    <t xml:space="preserve">Exempt based on article 132 of Council Directive 2006/112/EC</t>
  </si>
  <si>
    <t xml:space="preserve">Exemptions for certain activities in public interest.</t>
  </si>
  <si>
    <t xml:space="preserve">Date of delivery of goods to establishments/domicile/site</t>
  </si>
  <si>
    <t xml:space="preserve">image/png</t>
  </si>
  <si>
    <t xml:space="preserve">Credit note related to goods or services</t>
  </si>
  <si>
    <t xml:space="preserve">Credit Note</t>
  </si>
  <si>
    <t xml:space="preserve">Automated clearing house credit</t>
  </si>
  <si>
    <t xml:space="preserve">Telecommunication</t>
  </si>
  <si>
    <t xml:space="preserve">Other bonus</t>
  </si>
  <si>
    <t xml:space="preserve">NAR</t>
  </si>
  <si>
    <t xml:space="preserve">number of articles</t>
  </si>
  <si>
    <t xml:space="preserve">AAB</t>
  </si>
  <si>
    <t xml:space="preserve">Payment term</t>
  </si>
  <si>
    <t xml:space="preserve">Albania</t>
  </si>
  <si>
    <t xml:space="preserve">Albanie (l')</t>
  </si>
  <si>
    <t xml:space="preserve">AL</t>
  </si>
  <si>
    <t xml:space="preserve">ALB</t>
  </si>
  <si>
    <t xml:space="preserve">AUSTRIA</t>
  </si>
  <si>
    <t xml:space="preserve">Proforma invoice document identifier</t>
  </si>
  <si>
    <t xml:space="preserve">AB</t>
  </si>
  <si>
    <t xml:space="preserve">Assembly</t>
  </si>
  <si>
    <t xml:space="preserve">GLN</t>
  </si>
  <si>
    <t xml:space="preserve">0088</t>
  </si>
  <si>
    <t xml:space="preserve">EAN Location Code </t>
  </si>
  <si>
    <t xml:space="preserve">1) 13 digits including check digits, 2) None
</t>
  </si>
  <si>
    <t xml:space="preserve">AS </t>
  </si>
  <si>
    <t xml:space="preserve">AS2 exchange </t>
  </si>
  <si>
    <t xml:space="preserve">VATEX-EU-132-1A</t>
  </si>
  <si>
    <t xml:space="preserve">Exempt based on article 132, section 1 (a) of Council Directive 2006/112/EC</t>
  </si>
  <si>
    <t xml:space="preserve">The supply by the public postal services of services other than passenger transport and telecommunications services, and the supply of goods incidental thereto.</t>
  </si>
  <si>
    <t xml:space="preserve">Payment date</t>
  </si>
  <si>
    <t xml:space="preserve">image/jpeg</t>
  </si>
  <si>
    <t xml:space="preserve">Metered services invoice</t>
  </si>
  <si>
    <t xml:space="preserve">A credit transaction made through the automated clearing house system.</t>
  </si>
  <si>
    <t xml:space="preserve">The service of providing telecommunication activities and/or faclities.</t>
  </si>
  <si>
    <t xml:space="preserve">Bonus earned for other reasons.</t>
  </si>
  <si>
    <t xml:space="preserve">PR</t>
  </si>
  <si>
    <t xml:space="preserve">pair</t>
  </si>
  <si>
    <t xml:space="preserve">[4276] Free form description of the conditions of payment between the parties to a transaction.</t>
  </si>
  <si>
    <t xml:space="preserve">Algeria</t>
  </si>
  <si>
    <t xml:space="preserve">Algérie (l')</t>
  </si>
  <si>
    <t xml:space="preserve">DZ</t>
  </si>
  <si>
    <t xml:space="preserve">DZA</t>
  </si>
  <si>
    <t xml:space="preserve">BELGIUM</t>
  </si>
  <si>
    <t xml:space="preserve">[1088] Reference number to identify a proforma invoice.</t>
  </si>
  <si>
    <t xml:space="preserve">The item number is that of an assembly.</t>
  </si>
  <si>
    <t xml:space="preserve">ODETTE</t>
  </si>
  <si>
    <t xml:space="preserve">0177</t>
  </si>
  <si>
    <t xml:space="preserve">Odette International Limited </t>
  </si>
  <si>
    <t xml:space="preserve">ICD 4 digits</t>
  </si>
  <si>
    <t xml:space="preserve">AU </t>
  </si>
  <si>
    <t xml:space="preserve">File Transfer Protocol</t>
  </si>
  <si>
    <t xml:space="preserve">VATEX-EU-132-1B</t>
  </si>
  <si>
    <t xml:space="preserve">Exempt based on article 132, section 1 (b) of Council Directive 2006/112/EC</t>
  </si>
  <si>
    <t xml:space="preserve">Hospital and medical care and closely related activities undertaken by bodies governed by public law or, under social conditions comparable with those applicable to bodies governed by public law, by hospitals, centres for medical treatment or diagnosis and other duly recognised establishments of a similar nature</t>
  </si>
  <si>
    <t xml:space="preserve">text/csv</t>
  </si>
  <si>
    <t xml:space="preserve">Credit note related to financial adjustments</t>
  </si>
  <si>
    <t xml:space="preserve">Automated clearing house debit</t>
  </si>
  <si>
    <t xml:space="preserve">AAC</t>
  </si>
  <si>
    <t xml:space="preserve">Technical modification</t>
  </si>
  <si>
    <t xml:space="preserve">Manufacturer's consumer discount</t>
  </si>
  <si>
    <t xml:space="preserve">SET</t>
  </si>
  <si>
    <t xml:space="preserve">set</t>
  </si>
  <si>
    <t xml:space="preserve">Dangerous goods additional information</t>
  </si>
  <si>
    <t xml:space="preserve">American Samoa</t>
  </si>
  <si>
    <t xml:space="preserve">Samoa américaines (les)</t>
  </si>
  <si>
    <t xml:space="preserve">AS</t>
  </si>
  <si>
    <t xml:space="preserve">ASM</t>
  </si>
  <si>
    <t xml:space="preserve">CYPRUS</t>
  </si>
  <si>
    <t xml:space="preserve">Documentary credit identifier</t>
  </si>
  <si>
    <t xml:space="preserve">AC</t>
  </si>
  <si>
    <t xml:space="preserve">HIBC (Health Industry Bar Code)</t>
  </si>
  <si>
    <t xml:space="preserve">0003</t>
  </si>
  <si>
    <t xml:space="preserve">Codification Numerique des Etablissments Financiers En Belgique </t>
  </si>
  <si>
    <t xml:space="preserve">1) 3 numeric digits, 2) None Display Requirements : In one group of three Character Repertoire :
</t>
  </si>
  <si>
    <t xml:space="preserve">EM</t>
  </si>
  <si>
    <t xml:space="preserve">Electronic mail (SMPT)</t>
  </si>
  <si>
    <t xml:space="preserve">VATEX-EU-132-1C</t>
  </si>
  <si>
    <t xml:space="preserve">Exempt based on article 132, section 1 (c) of Council Directive 2006/112/EC</t>
  </si>
  <si>
    <t xml:space="preserve">The provision of medical care in the exercise of the medical and paramedical professions as defined by the Member State concerned.</t>
  </si>
  <si>
    <t xml:space="preserve">application/vnd.openxmlformats-officedocument.spreadsheetml.sheet</t>
  </si>
  <si>
    <t xml:space="preserve">Debit note related to financial adjustments</t>
  </si>
  <si>
    <t xml:space="preserve">A debit transaction made through the automated clearing house system.</t>
  </si>
  <si>
    <t xml:space="preserve">The service of making technical modifications to a product.</t>
  </si>
  <si>
    <t xml:space="preserve">A discount given by the manufacturer which should be passed on to the consumer.</t>
  </si>
  <si>
    <t xml:space="preserve">AMP</t>
  </si>
  <si>
    <t xml:space="preserve">ampere</t>
  </si>
  <si>
    <t xml:space="preserve">[7488] Additional information concerning dangerous substances and/or article in a consignment.</t>
  </si>
  <si>
    <t xml:space="preserve">Andorra</t>
  </si>
  <si>
    <t xml:space="preserve">Andorre (l')</t>
  </si>
  <si>
    <t xml:space="preserve">AD</t>
  </si>
  <si>
    <t xml:space="preserve">AND</t>
  </si>
  <si>
    <t xml:space="preserve">ESTONIA</t>
  </si>
  <si>
    <t xml:space="preserve">[1172] Reference number to identify a documentary credit.</t>
  </si>
  <si>
    <t xml:space="preserve">Article identifier used within health sector to indicate data used conforms to HIBC.</t>
  </si>
  <si>
    <t xml:space="preserve">0004</t>
  </si>
  <si>
    <t xml:space="preserve">NBS/OSI NETWORK </t>
  </si>
  <si>
    <t xml:space="preserve">1) 0004 OSINET Open System Interconnection Network, 2) No check digits are needed as the whole message has a checking mechanism.
</t>
  </si>
  <si>
    <t xml:space="preserve">ICD</t>
  </si>
  <si>
    <t xml:space="preserve">System Information et Repertoire des Entreprise et des Etablissements: SIRENE</t>
  </si>
  <si>
    <t xml:space="preserve">VATEX-EU-132-1D</t>
  </si>
  <si>
    <t xml:space="preserve">Exempt based on article 132, section 1 (d) of Council Directive 2006/112/EC</t>
  </si>
  <si>
    <t xml:space="preserve">The supply of human organs, blood and milk.</t>
  </si>
  <si>
    <t xml:space="preserve">application/vnd.oasis.opendocument.spreadsheet</t>
  </si>
  <si>
    <t xml:space="preserve">Tax notification</t>
  </si>
  <si>
    <t xml:space="preserve">ACH demand debit reversal</t>
  </si>
  <si>
    <t xml:space="preserve">AAD</t>
  </si>
  <si>
    <t xml:space="preserve">Job-order production</t>
  </si>
  <si>
    <t xml:space="preserve">Due to military status</t>
  </si>
  <si>
    <t xml:space="preserve">CMT</t>
  </si>
  <si>
    <t xml:space="preserve">centimetre</t>
  </si>
  <si>
    <t xml:space="preserve">Dangerous goods technical name</t>
  </si>
  <si>
    <t xml:space="preserve">Angola</t>
  </si>
  <si>
    <t xml:space="preserve">Angola (l')</t>
  </si>
  <si>
    <t xml:space="preserve">AO</t>
  </si>
  <si>
    <t xml:space="preserve">AGO</t>
  </si>
  <si>
    <t xml:space="preserve">EUROPEAN UNION</t>
  </si>
  <si>
    <t xml:space="preserve">Contract document addendum identifier</t>
  </si>
  <si>
    <t xml:space="preserve">Cold roll number</t>
  </si>
  <si>
    <t xml:space="preserve">0005</t>
  </si>
  <si>
    <t xml:space="preserve">USA FED GOV OSI NETWORK </t>
  </si>
  <si>
    <t xml:space="preserve">1) 0005 GOSNET United States Federal Government Open System Interconnection Network, 2) No check digits are needed as the whole message has a checking mechanism.
</t>
  </si>
  <si>
    <t xml:space="preserve">0007</t>
  </si>
  <si>
    <t xml:space="preserve">Organisationsnummer</t>
  </si>
  <si>
    <t xml:space="preserve">VATEX-EU-132-1E</t>
  </si>
  <si>
    <t xml:space="preserve">Exempt based on article 132, section 1 (e) of Council Directive 2006/112/EC</t>
  </si>
  <si>
    <t xml:space="preserve">The supply of services by dental technicians in their professional capacity and the supply of dental prostheses by dentists and dental technicians.</t>
  </si>
  <si>
    <t xml:space="preserve">Invoicing data sheet</t>
  </si>
  <si>
    <t xml:space="preserve">A request to reverse an ACH debit transaction to a demand deposit account.</t>
  </si>
  <si>
    <t xml:space="preserve">The service of producing to order.</t>
  </si>
  <si>
    <t xml:space="preserve">Allowance granted because of the military status.</t>
  </si>
  <si>
    <t xml:space="preserve">MMT</t>
  </si>
  <si>
    <t xml:space="preserve">millimetre</t>
  </si>
  <si>
    <t xml:space="preserve">[7254] Proper shipping name, supplemented as necessary with the correct technical name, by which a dangerous substance or article may be correctly identified, or which is sufficiently informative to permit identification by reference to generally available literature.</t>
  </si>
  <si>
    <t xml:space="preserve">Anguilla</t>
  </si>
  <si>
    <t xml:space="preserve">AI</t>
  </si>
  <si>
    <t xml:space="preserve">AIA</t>
  </si>
  <si>
    <t xml:space="preserve">FINLAND</t>
  </si>
  <si>
    <t xml:space="preserve">[1318] Reference number to identify an addendum to a contract.</t>
  </si>
  <si>
    <t xml:space="preserve">Number assigned to a cold roll.</t>
  </si>
  <si>
    <t xml:space="preserve">0006</t>
  </si>
  <si>
    <t xml:space="preserve">USA DOD OSI NETWORK </t>
  </si>
  <si>
    <t xml:space="preserve">1) 0006 DODNET Open System Interconnection Network for the Department of Defense USA, 2) No check digits are needed as the whole message has a checking mechanism.
</t>
  </si>
  <si>
    <t xml:space="preserve">0009</t>
  </si>
  <si>
    <t xml:space="preserve">SIRET-CODE</t>
  </si>
  <si>
    <t xml:space="preserve">VATEX-EU-132-1F</t>
  </si>
  <si>
    <t xml:space="preserve">Exempt based on article 132, section 1 (f) of Council Directive 2006/112/EC</t>
  </si>
  <si>
    <t xml:space="preserve">The supply of services by independent groups of persons, who are carrying on an activity which is exempt from VAT or in relation to which they are not taxable persons, for the purpose of rendering their members the services directly necessary for the exercise of that activity, where those groups merely claim from their members exact reimbursement of their share of the joint expenses, provided that such exemption is not likely to cause distortion of competition.</t>
  </si>
  <si>
    <t xml:space="preserve">Direct payment valuation</t>
  </si>
  <si>
    <t xml:space="preserve">ACH demand credit reversal</t>
  </si>
  <si>
    <t xml:space="preserve">AAE</t>
  </si>
  <si>
    <t xml:space="preserve">Outlays</t>
  </si>
  <si>
    <t xml:space="preserve">Due to work accident</t>
  </si>
  <si>
    <t xml:space="preserve">MTR</t>
  </si>
  <si>
    <t xml:space="preserve">metre</t>
  </si>
  <si>
    <t xml:space="preserve">Acknowledgement description</t>
  </si>
  <si>
    <t xml:space="preserve">Antarctica</t>
  </si>
  <si>
    <t xml:space="preserve">Antarctique (l')</t>
  </si>
  <si>
    <t xml:space="preserve">AQ</t>
  </si>
  <si>
    <t xml:space="preserve">ATA</t>
  </si>
  <si>
    <t xml:space="preserve">FRANCE</t>
  </si>
  <si>
    <t xml:space="preserve">Goods declaration number</t>
  </si>
  <si>
    <t xml:space="preserve">AE</t>
  </si>
  <si>
    <t xml:space="preserve">Hot roll number</t>
  </si>
  <si>
    <t xml:space="preserve">SE:ORGNR</t>
  </si>
  <si>
    <t xml:space="preserve">Organisationsnummer </t>
  </si>
  <si>
    <t xml:space="preserve">1) 10 digits. 1st digit = Group number, 2nd - 9th digit = Ordinalnumber1st digit, = Group number, 10th digit = Check digit, 2) Last digit.
</t>
  </si>
  <si>
    <t xml:space="preserve">0037</t>
  </si>
  <si>
    <t xml:space="preserve">LY-tunnus</t>
  </si>
  <si>
    <t xml:space="preserve">VATEX-EU-132-1G</t>
  </si>
  <si>
    <t xml:space="preserve">Exempt based on article 132, section 1 (g) of Council Directive 2006/112/EC</t>
  </si>
  <si>
    <t xml:space="preserve">The supply of services and of goods closely linked to welfare and social security work, including those supplied by old people's homes, by bodies governed by public law or by other bodies recognised by the Member State concerned as being devoted to social wellbeing.</t>
  </si>
  <si>
    <t xml:space="preserve">Provisional payment valuation</t>
  </si>
  <si>
    <t xml:space="preserve">A request to reverse a credit transaction to a demand deposit account.</t>
  </si>
  <si>
    <t xml:space="preserve">The service of providing money for outlays on behalf of a trading partner.</t>
  </si>
  <si>
    <t xml:space="preserve">Allowance granted to a victim of a work accident.</t>
  </si>
  <si>
    <t xml:space="preserve">GRM</t>
  </si>
  <si>
    <t xml:space="preserve">gram</t>
  </si>
  <si>
    <t xml:space="preserve">The content of an acknowledgement.</t>
  </si>
  <si>
    <t xml:space="preserve">Antigua and Barbuda</t>
  </si>
  <si>
    <t xml:space="preserve">Antigua-et-Barbuda</t>
  </si>
  <si>
    <t xml:space="preserve">AG</t>
  </si>
  <si>
    <t xml:space="preserve">ATG</t>
  </si>
  <si>
    <t xml:space="preserve">FRENCH GUIANA</t>
  </si>
  <si>
    <t xml:space="preserve">Reference number assigned to a goods declaration.</t>
  </si>
  <si>
    <t xml:space="preserve">Number assigned to a hot roll.</t>
  </si>
  <si>
    <t xml:space="preserve">0008</t>
  </si>
  <si>
    <t xml:space="preserve">LE NUMERO NATIONAL </t>
  </si>
  <si>
    <t xml:space="preserve">1) 13 characters, 2) 8th &amp; 9th characters
</t>
  </si>
  <si>
    <t xml:space="preserve">Data Universal Numbering System (D-U-N-S Number)</t>
  </si>
  <si>
    <t xml:space="preserve">VATEX-EU-132-1H</t>
  </si>
  <si>
    <t xml:space="preserve">Exempt based on article 132, section 1 (h) of Council Directive 2006/112/EC</t>
  </si>
  <si>
    <t xml:space="preserve">The supply of services and of goods closely linked to the protection of children and young persons by bodies governed by public law or by other organisations recognised by the Member State concerned as being devoted to social wellbeing;</t>
  </si>
  <si>
    <t xml:space="preserve">Payment valuation</t>
  </si>
  <si>
    <t xml:space="preserve">ACH demand credit</t>
  </si>
  <si>
    <t xml:space="preserve">AAF</t>
  </si>
  <si>
    <t xml:space="preserve">Off-premises</t>
  </si>
  <si>
    <t xml:space="preserve">Special agreement</t>
  </si>
  <si>
    <t xml:space="preserve">KGM</t>
  </si>
  <si>
    <t xml:space="preserve">kilogram</t>
  </si>
  <si>
    <t xml:space="preserve">Rate additional information</t>
  </si>
  <si>
    <t xml:space="preserve">Argentina</t>
  </si>
  <si>
    <t xml:space="preserve">Argentine (l')</t>
  </si>
  <si>
    <t xml:space="preserve">AR</t>
  </si>
  <si>
    <t xml:space="preserve">ARG</t>
  </si>
  <si>
    <t xml:space="preserve">FRENCH SOUTHERN TERRITORIES (THE)</t>
  </si>
  <si>
    <t xml:space="preserve">Debit card number</t>
  </si>
  <si>
    <t xml:space="preserve">Slab number</t>
  </si>
  <si>
    <t xml:space="preserve">FR:SIRET</t>
  </si>
  <si>
    <t xml:space="preserve">SIRET-CODE </t>
  </si>
  <si>
    <t xml:space="preserve">1) 14 digits, 2) None
</t>
  </si>
  <si>
    <t xml:space="preserve">EAN Location Code</t>
  </si>
  <si>
    <t xml:space="preserve">VATEX-EU-132-1I</t>
  </si>
  <si>
    <t xml:space="preserve">Exempt based on article 132, section 1 (i) of Council Directive 2006/112/EC</t>
  </si>
  <si>
    <t xml:space="preserve"> The provision of children's or young people's education, school or university education, vocational training or retraining, including the supply of services and of goods closely related thereto, by bodies
governed by public law having such as their aim or by other organisations recognised by the Member State concerned as having similar objects.</t>
  </si>
  <si>
    <t xml:space="preserve">Interim application for payment</t>
  </si>
  <si>
    <t xml:space="preserve">A credit transaction made through the ACH system to a demand deposit account.</t>
  </si>
  <si>
    <t xml:space="preserve">The service of providing services outside the premises of the provider.</t>
  </si>
  <si>
    <t xml:space="preserve">An allowance or charge as specified in a special agreement.</t>
  </si>
  <si>
    <t xml:space="preserve">TNE</t>
  </si>
  <si>
    <t xml:space="preserve">tonne (metric ton)</t>
  </si>
  <si>
    <t xml:space="preserve">Specific details applying to rates.</t>
  </si>
  <si>
    <t xml:space="preserve">Armenia</t>
  </si>
  <si>
    <t xml:space="preserve">Arménie (l')</t>
  </si>
  <si>
    <t xml:space="preserve">AM</t>
  </si>
  <si>
    <t xml:space="preserve">ARM</t>
  </si>
  <si>
    <t xml:space="preserve">GERMANY</t>
  </si>
  <si>
    <t xml:space="preserve">A reference number identifying a debit card.</t>
  </si>
  <si>
    <t xml:space="preserve">Number assigned to a slab, which is produced in a particular production step.</t>
  </si>
  <si>
    <t xml:space="preserve">0010</t>
  </si>
  <si>
    <t xml:space="preserve">Organizational Identifiers for Structured Names under ISO 9541 Part 2 </t>
  </si>
  <si>
    <t xml:space="preserve">1) Between 1 - 14 characters (letters, digits and hyphens only). 2) None
</t>
  </si>
  <si>
    <t xml:space="preserve">0096</t>
  </si>
  <si>
    <t xml:space="preserve">DANISH CHAMBER OF COMMERCE Scheme (EDIRA compliant)</t>
  </si>
  <si>
    <t xml:space="preserve">VATEX-EU-132-1J</t>
  </si>
  <si>
    <t xml:space="preserve">Exempt based on article 132, section 1 (j) of Council Directive 2006/112/EC</t>
  </si>
  <si>
    <t xml:space="preserve">Tuition given privately by teachers and covering school or university education.</t>
  </si>
  <si>
    <t xml:space="preserve">Final payment request based on completion of work</t>
  </si>
  <si>
    <t xml:space="preserve">ACH demand debit</t>
  </si>
  <si>
    <t xml:space="preserve">AAH</t>
  </si>
  <si>
    <t xml:space="preserve">Additional processing</t>
  </si>
  <si>
    <t xml:space="preserve">Production error discount</t>
  </si>
  <si>
    <t xml:space="preserve">A90</t>
  </si>
  <si>
    <t xml:space="preserve">gigawatt</t>
  </si>
  <si>
    <t xml:space="preserve">AAG</t>
  </si>
  <si>
    <t xml:space="preserve">Party instructions</t>
  </si>
  <si>
    <t xml:space="preserve">Aruba</t>
  </si>
  <si>
    <t xml:space="preserve">AW</t>
  </si>
  <si>
    <t xml:space="preserve">ABW</t>
  </si>
  <si>
    <t xml:space="preserve">GREECE</t>
  </si>
  <si>
    <t xml:space="preserve">Offer number</t>
  </si>
  <si>
    <t xml:space="preserve">Software revision number</t>
  </si>
  <si>
    <t xml:space="preserve">0011</t>
  </si>
  <si>
    <t xml:space="preserve">International Code Designator for the Identification of OSI-based, Amateur Radio Organizations, Network Objects and Application Services. </t>
  </si>
  <si>
    <t xml:space="preserve">0097</t>
  </si>
  <si>
    <t xml:space="preserve">FTI - Ediforum Italia, (EDIRA compliant)</t>
  </si>
  <si>
    <t xml:space="preserve">VATEX-EU-132-1K</t>
  </si>
  <si>
    <t xml:space="preserve">Exempt based on article 132, section 1 (k) of Council Directive 2006/112/EC</t>
  </si>
  <si>
    <t xml:space="preserve">The supply of staff by religious or philosophical institutions for the purpose of the activities referred to in points (b), (g), (h) and (i) and with a view to spiritual welfare.</t>
  </si>
  <si>
    <t xml:space="preserve">Payment request for completed units</t>
  </si>
  <si>
    <t xml:space="preserve">A debit transaction made through the ACH system to a demand deposit account.</t>
  </si>
  <si>
    <t xml:space="preserve">The service of providing additional processing.</t>
  </si>
  <si>
    <t xml:space="preserve">A discount given for the purchase of a product with a production error.</t>
  </si>
  <si>
    <t xml:space="preserve">KWT</t>
  </si>
  <si>
    <t xml:space="preserve">kilowatt</t>
  </si>
  <si>
    <t xml:space="preserve">Indicates that the segment contains instructions to be passed on to the identified party.</t>
  </si>
  <si>
    <t xml:space="preserve">Australia</t>
  </si>
  <si>
    <t xml:space="preserve">Australie (l')</t>
  </si>
  <si>
    <t xml:space="preserve">AU</t>
  </si>
  <si>
    <t xml:space="preserve">AUS</t>
  </si>
  <si>
    <t xml:space="preserve">GUADELOUPE</t>
  </si>
  <si>
    <t xml:space="preserve">(1332) Reference number assigned by issuing party to an offer.</t>
  </si>
  <si>
    <t xml:space="preserve">A number assigned to indicate a revision of software.</t>
  </si>
  <si>
    <t xml:space="preserve">0012</t>
  </si>
  <si>
    <t xml:space="preserve">European Computer Manufacturers Association: ECMA </t>
  </si>
  <si>
    <t xml:space="preserve">1) Three fields, First field = ICD, Second field = Organization Code, four-digit number, 1000-9989, Third field = Organization Name, upto 250 characters, 2) None
</t>
  </si>
  <si>
    <t xml:space="preserve">0106</t>
  </si>
  <si>
    <t xml:space="preserve">Vereniging van Kamers van Koophandel en Fabrieken in Nederland (Association of
Chambers of Commerce and Industry in the Netherlands), Scheme (EDIRA compliant)</t>
  </si>
  <si>
    <t xml:space="preserve">VATEX-EU-132-1L</t>
  </si>
  <si>
    <t xml:space="preserve">Exempt based on article 132, section 1 (l) of Council Directive 2006/112/EC</t>
  </si>
  <si>
    <t xml:space="preserve">The supply of services, and the supply of goods closely linked thereto, to their members in their common interest in return for a subscription fixed in accordance with their rules by non-profitmaking organisations with aims of a political, trade-union, religious, patriotic, philosophical, philanthropic or civic nature, provided that this exemption is not likely to cause distortion of competition.</t>
  </si>
  <si>
    <t xml:space="preserve">Self billed credit note</t>
  </si>
  <si>
    <t xml:space="preserve">Hold</t>
  </si>
  <si>
    <t xml:space="preserve">AAI</t>
  </si>
  <si>
    <t xml:space="preserve">Attesting</t>
  </si>
  <si>
    <t xml:space="preserve">New outlet discount</t>
  </si>
  <si>
    <t xml:space="preserve">MAW</t>
  </si>
  <si>
    <t xml:space="preserve">megawatt</t>
  </si>
  <si>
    <t xml:space="preserve">General information</t>
  </si>
  <si>
    <t xml:space="preserve">UE</t>
  </si>
  <si>
    <t xml:space="preserve">Austria</t>
  </si>
  <si>
    <t xml:space="preserve">Autriche (l')</t>
  </si>
  <si>
    <t xml:space="preserve">AT</t>
  </si>
  <si>
    <t xml:space="preserve">AUT</t>
  </si>
  <si>
    <t xml:space="preserve">HOLY SEE (THE)</t>
  </si>
  <si>
    <t xml:space="preserve">Bank's batch interbank transaction reference number</t>
  </si>
  <si>
    <t xml:space="preserve">AH</t>
  </si>
  <si>
    <t xml:space="preserve">UPC (Universal Product Code) Consumer package code (1-5-5)</t>
  </si>
  <si>
    <t xml:space="preserve">0013</t>
  </si>
  <si>
    <t xml:space="preserve">VSA FTP CODE (FTP = File Transfer Protocol) </t>
  </si>
  <si>
    <t xml:space="preserve">1) Four fields, First field = four digit, ICD code, Second field = six characters, Third field = eight characters, identification of organization. Fourth field = six characters, special identification (e.g. sub-address), if required. 2) None
</t>
  </si>
  <si>
    <t xml:space="preserve">0130</t>
  </si>
  <si>
    <t xml:space="preserve">Directorates of the European Commission</t>
  </si>
  <si>
    <t xml:space="preserve">VATEX-EU-132-1M</t>
  </si>
  <si>
    <t xml:space="preserve">Exempt based on article 132, section 1 (m) of Council Directive 2006/112/EC</t>
  </si>
  <si>
    <t xml:space="preserve">The supply of certain services closely linked to sport or physical education by non-profit-making organisations to persons taking part in sport or physical education.</t>
  </si>
  <si>
    <t xml:space="preserve">Consolidated credit note - goods and services</t>
  </si>
  <si>
    <t xml:space="preserve">Indicates that the bank should hold the payment for collection by the beneficiary or other instructions.</t>
  </si>
  <si>
    <t xml:space="preserve">The service of certifying validity.</t>
  </si>
  <si>
    <t xml:space="preserve">A discount given at the occasion of the opening of a new outlet.</t>
  </si>
  <si>
    <t xml:space="preserve">K3</t>
  </si>
  <si>
    <t xml:space="preserve">Kilovolt ampere reactive hour</t>
  </si>
  <si>
    <t xml:space="preserve">The text contains general information.</t>
  </si>
  <si>
    <t xml:space="preserve">Azerbaijan</t>
  </si>
  <si>
    <t xml:space="preserve">Azerbaïdjan (l')</t>
  </si>
  <si>
    <t xml:space="preserve">AZ</t>
  </si>
  <si>
    <t xml:space="preserve">AZE</t>
  </si>
  <si>
    <t xml:space="preserve">IRELAND</t>
  </si>
  <si>
    <t xml:space="preserve">Reference number allocated by the bank to a batch of different underlying interbank transactions.</t>
  </si>
  <si>
    <t xml:space="preserve">An 11-digit code that uniquely identifies consumer packaging of a product; does not have a check digit.</t>
  </si>
  <si>
    <t xml:space="preserve">0014</t>
  </si>
  <si>
    <t xml:space="preserve">NIST/OSI Implememts' Workshop </t>
  </si>
  <si>
    <t xml:space="preserve">1) 0014 OWI NIST Workshop for Implementors of OSI, 2) No check digits are needed as the whole message has checking mechanism
</t>
  </si>
  <si>
    <t xml:space="preserve">0135</t>
  </si>
  <si>
    <t xml:space="preserve">SIA Object Identifiers</t>
  </si>
  <si>
    <t xml:space="preserve">VATEX-EU-132-1N</t>
  </si>
  <si>
    <t xml:space="preserve">Exempt based on article 132, section 1 (n) of Council Directive 2006/112/EC</t>
  </si>
  <si>
    <t xml:space="preserve">The supply of certain cultural services, and the supply of goods closely linked thereto, by bodies governed by public law or by other cultural bodies recognised by the Member State concerned.</t>
  </si>
  <si>
    <t xml:space="preserve">Price variation invoice</t>
  </si>
  <si>
    <t xml:space="preserve">National or regional clearing</t>
  </si>
  <si>
    <t xml:space="preserve">AAS</t>
  </si>
  <si>
    <t xml:space="preserve">Acceptance</t>
  </si>
  <si>
    <t xml:space="preserve">Sample discount</t>
  </si>
  <si>
    <t xml:space="preserve">KVR</t>
  </si>
  <si>
    <t xml:space="preserve">kilovar</t>
  </si>
  <si>
    <t xml:space="preserve">AAJ</t>
  </si>
  <si>
    <t xml:space="preserve">Additional conditions of sale/purchase</t>
  </si>
  <si>
    <t xml:space="preserve">Bahamas (the)</t>
  </si>
  <si>
    <t xml:space="preserve">Bahamas (les)</t>
  </si>
  <si>
    <t xml:space="preserve">BS</t>
  </si>
  <si>
    <t xml:space="preserve">BHS</t>
  </si>
  <si>
    <t xml:space="preserve">ITALY</t>
  </si>
  <si>
    <t xml:space="preserve">Bank's individual interbank transaction reference number</t>
  </si>
  <si>
    <t xml:space="preserve">UPC (Universal Product Code) Consumer package code (1-5-5-</t>
  </si>
  <si>
    <t xml:space="preserve">0015</t>
  </si>
  <si>
    <t xml:space="preserve">Electronic Data Interchange: EDI </t>
  </si>
  <si>
    <t xml:space="preserve">1) details not received yet, 2) Display Requirements : Details not received yet Character Repertoire :
</t>
  </si>
  <si>
    <t xml:space="preserve">0142</t>
  </si>
  <si>
    <t xml:space="preserve">SECETI Object Identifiers</t>
  </si>
  <si>
    <t xml:space="preserve">VATEX-EU-132-1O</t>
  </si>
  <si>
    <t xml:space="preserve">Exempt based on article 132, section 1 (o) of Council Directive 2006/112/EC</t>
  </si>
  <si>
    <t xml:space="preserve">The supply of services and goods, by organisations whose activities are exempt pursuant to points (b), (g), (h), (i), (l), (m) and (n), in connection with fund-raising events organised exclusively for their
own benefit, provided that exemption is not likely to cause distortion of competition.</t>
  </si>
  <si>
    <t xml:space="preserve">Credit note for price variation</t>
  </si>
  <si>
    <t xml:space="preserve">Indicates that the payment should be made using the national or regional clearing.</t>
  </si>
  <si>
    <t xml:space="preserve">The service of accepting goods or services.</t>
  </si>
  <si>
    <t xml:space="preserve">A discount given for the purchase of a sample of a product.</t>
  </si>
  <si>
    <t xml:space="preserve">ANN</t>
  </si>
  <si>
    <t xml:space="preserve">year</t>
  </si>
  <si>
    <t xml:space="preserve">Additional conditions specific to this order or project.</t>
  </si>
  <si>
    <t xml:space="preserve">Bahrain</t>
  </si>
  <si>
    <t xml:space="preserve">Bahreïn</t>
  </si>
  <si>
    <t xml:space="preserve">BH</t>
  </si>
  <si>
    <t xml:space="preserve">BHR</t>
  </si>
  <si>
    <t xml:space="preserve">LATVIA</t>
  </si>
  <si>
    <t xml:space="preserve">Reference number allocated by the bank to one specific interbank transaction.</t>
  </si>
  <si>
    <t xml:space="preserve">1) A 12-digit code that uniquely identifies the consumer packaging of a product, including a check digit.</t>
  </si>
  <si>
    <t xml:space="preserve">0016</t>
  </si>
  <si>
    <t xml:space="preserve">EWOS Object Identifiers </t>
  </si>
  <si>
    <t xml:space="preserve">1) Digit ICD code = 0016, Organization Code = 4 characters, Organization Name = 34 characters, 2) None
</t>
  </si>
  <si>
    <t xml:space="preserve">0147</t>
  </si>
  <si>
    <t xml:space="preserve">Standard Company Code</t>
  </si>
  <si>
    <t xml:space="preserve">VATEX-EU-132-1P</t>
  </si>
  <si>
    <t xml:space="preserve">Exempt based on article 132, section 1 (p) of Council Directive 2006/112/EC</t>
  </si>
  <si>
    <t xml:space="preserve">The supply of transport services for sick or injured persons in vehicles specially designed for the purpose, by duly authorised bodies.</t>
  </si>
  <si>
    <t xml:space="preserve">Delcredere credit note</t>
  </si>
  <si>
    <t xml:space="preserve">In cash</t>
  </si>
  <si>
    <t xml:space="preserve">Espèces</t>
  </si>
  <si>
    <t xml:space="preserve">AAT</t>
  </si>
  <si>
    <t xml:space="preserve">Rush delivery</t>
  </si>
  <si>
    <t xml:space="preserve">End-of-range discount</t>
  </si>
  <si>
    <t xml:space="preserve">DAY</t>
  </si>
  <si>
    <t xml:space="preserve">day</t>
  </si>
  <si>
    <t xml:space="preserve">AAK</t>
  </si>
  <si>
    <t xml:space="preserve">Price conditions</t>
  </si>
  <si>
    <t xml:space="preserve">Bangladesh</t>
  </si>
  <si>
    <t xml:space="preserve">Bangladesh (le)</t>
  </si>
  <si>
    <t xml:space="preserve">BD</t>
  </si>
  <si>
    <t xml:space="preserve">BGD</t>
  </si>
  <si>
    <t xml:space="preserve">LITHUANIA</t>
  </si>
  <si>
    <t xml:space="preserve">Delivery order number</t>
  </si>
  <si>
    <t xml:space="preserve">AJ</t>
  </si>
  <si>
    <t xml:space="preserve">Sample number</t>
  </si>
  <si>
    <t xml:space="preserve">0017</t>
  </si>
  <si>
    <t xml:space="preserve">COMMON LANGUAGE </t>
  </si>
  <si>
    <t xml:space="preserve">1) Two fields, a. Place Code = four characters, derived from location name. b.
</t>
  </si>
  <si>
    <t xml:space="preserve">0151</t>
  </si>
  <si>
    <t xml:space="preserve">Australian Business Number (ABN) Scheme</t>
  </si>
  <si>
    <t xml:space="preserve">VATEX-EU-132-1Q</t>
  </si>
  <si>
    <t xml:space="preserve">Exempt based on article 132, section 1 (q) of Council Directive 2006/112/EC</t>
  </si>
  <si>
    <t xml:space="preserve">The activities, other than those of a commercial nature, carried out by public radio and television bodies.</t>
  </si>
  <si>
    <t xml:space="preserve">Proforma invoice</t>
  </si>
  <si>
    <t xml:space="preserve">Payment by currency (including bills and coins) in circulation, including checking account deposits.</t>
  </si>
  <si>
    <t xml:space="preserve">The service to provide a rush delivery.</t>
  </si>
  <si>
    <t xml:space="preserve">A discount given for the purchase of an end-of-range product.</t>
  </si>
  <si>
    <t xml:space="preserve">HUR</t>
  </si>
  <si>
    <t xml:space="preserve">hour</t>
  </si>
  <si>
    <t xml:space="preserve">Information on the price conditions that are expected or given.</t>
  </si>
  <si>
    <t xml:space="preserve">Barbados</t>
  </si>
  <si>
    <t xml:space="preserve">Barbade (la)</t>
  </si>
  <si>
    <t xml:space="preserve">BB</t>
  </si>
  <si>
    <t xml:space="preserve">BRB</t>
  </si>
  <si>
    <t xml:space="preserve">LUXEMBOURG</t>
  </si>
  <si>
    <t xml:space="preserve">Reference number assigned by issuer to a delivery order.</t>
  </si>
  <si>
    <t xml:space="preserve">Number assigned to a sample.</t>
  </si>
  <si>
    <t xml:space="preserve">0018</t>
  </si>
  <si>
    <t xml:space="preserve">SNA/OSI Network </t>
  </si>
  <si>
    <t xml:space="preserve">1) xxx SNA-OSI NET Open Systems Interconnection Network, 2) None, as the whole message has a checking mechanism.
</t>
  </si>
  <si>
    <t xml:space="preserve">0170</t>
  </si>
  <si>
    <t xml:space="preserve">Teikoku Company Code</t>
  </si>
  <si>
    <t xml:space="preserve">VATEX-EU-143</t>
  </si>
  <si>
    <t xml:space="preserve">Exempt based on article 143 of Council Directive 2006/112/EC</t>
  </si>
  <si>
    <t xml:space="preserve">Exemptions on importation.</t>
  </si>
  <si>
    <t xml:space="preserve">Partial invoice</t>
  </si>
  <si>
    <t xml:space="preserve">ACH savings credit reversal</t>
  </si>
  <si>
    <t xml:space="preserve">AAV</t>
  </si>
  <si>
    <t xml:space="preserve">Special construction</t>
  </si>
  <si>
    <t xml:space="preserve">Incoterm discount</t>
  </si>
  <si>
    <t xml:space="preserve">MIN</t>
  </si>
  <si>
    <t xml:space="preserve">minute [unit of time]</t>
  </si>
  <si>
    <t xml:space="preserve">AAL</t>
  </si>
  <si>
    <t xml:space="preserve">Goods dimensions in characters</t>
  </si>
  <si>
    <t xml:space="preserve">Belarus</t>
  </si>
  <si>
    <t xml:space="preserve">Bélarus (le)</t>
  </si>
  <si>
    <t xml:space="preserve">BY</t>
  </si>
  <si>
    <t xml:space="preserve">BLR</t>
  </si>
  <si>
    <t xml:space="preserve">MALTA</t>
  </si>
  <si>
    <t xml:space="preserve">AK</t>
  </si>
  <si>
    <t xml:space="preserve">Pack number</t>
  </si>
  <si>
    <t xml:space="preserve">0019</t>
  </si>
  <si>
    <t xml:space="preserve">Air Transport Industry Services Communications Network </t>
  </si>
  <si>
    <t xml:space="preserve">1) ICD IATA International Air Transport Association, 2) No check digits are needed as the whole message has a checking mechanism.
</t>
  </si>
  <si>
    <t xml:space="preserve">0183</t>
  </si>
  <si>
    <t xml:space="preserve">Numéro d'identification suisse des enterprises (IDE), Swiss Unique Business Identification Number (UIDB) </t>
  </si>
  <si>
    <t xml:space="preserve">VATEX-EU-143-1A</t>
  </si>
  <si>
    <t xml:space="preserve">Exempt based on article 143, section 1 (a) of Council Directive 2006/112/EC</t>
  </si>
  <si>
    <t xml:space="preserve">The final importation of goods of which the supply by a taxable person would in all circumstances be exempt within their respective territory.</t>
  </si>
  <si>
    <t xml:space="preserve">Commercial invoice which includes a packing list</t>
  </si>
  <si>
    <t xml:space="preserve">A request to reverse an ACH credit transaction to a savings account.</t>
  </si>
  <si>
    <t xml:space="preserve">The service of providing special construction.</t>
  </si>
  <si>
    <t xml:space="preserve">A discount given for a specified Incoterm.</t>
  </si>
  <si>
    <t xml:space="preserve">MON</t>
  </si>
  <si>
    <t xml:space="preserve">month</t>
  </si>
  <si>
    <t xml:space="preserve">Expression of a number in characters as length of ten meters.</t>
  </si>
  <si>
    <t xml:space="preserve">Belgium</t>
  </si>
  <si>
    <t xml:space="preserve">Belgique (la)</t>
  </si>
  <si>
    <t xml:space="preserve">BE</t>
  </si>
  <si>
    <t xml:space="preserve">BEL</t>
  </si>
  <si>
    <t xml:space="preserve">MARTINIQUE</t>
  </si>
  <si>
    <t xml:space="preserve">[1035] Reference number assigned by issuing party to a despatch advice.</t>
  </si>
  <si>
    <t xml:space="preserve">Number assigned to a pack containing a stack of items put together (e.g. cold roll sheets (steel product)).</t>
  </si>
  <si>
    <t xml:space="preserve">0020</t>
  </si>
  <si>
    <t xml:space="preserve">European Laboratory for Particle Physics: CERN </t>
  </si>
  <si>
    <t xml:space="preserve">1) 4 Digit ICD code. Organization code upto 14 characters. Organization name upto 250 characters. 2) No check digits needed.
</t>
  </si>
  <si>
    <t xml:space="preserve">0184</t>
  </si>
  <si>
    <t xml:space="preserve">DIGSTORG</t>
  </si>
  <si>
    <t xml:space="preserve">VATEX-EU-143-1B</t>
  </si>
  <si>
    <t xml:space="preserve">Exempt based on article 143, section 1 (b) of Council Directive 2006/112/EC</t>
  </si>
  <si>
    <t xml:space="preserve">The final importation of goods governed by Council Directives 69/169/EEC (1), 83/181/EEC (2) and 2006/79/EC (3).</t>
  </si>
  <si>
    <t xml:space="preserve">Commercial invoice</t>
  </si>
  <si>
    <t xml:space="preserve">ACH savings debit reversal</t>
  </si>
  <si>
    <t xml:space="preserve">AAY</t>
  </si>
  <si>
    <t xml:space="preserve">Airport facilities</t>
  </si>
  <si>
    <t xml:space="preserve">Point of sales threshold allowance</t>
  </si>
  <si>
    <t xml:space="preserve">QAN</t>
  </si>
  <si>
    <t xml:space="preserve">Quarter (of a year)</t>
  </si>
  <si>
    <t xml:space="preserve">AAM</t>
  </si>
  <si>
    <t xml:space="preserve">Equipment re-usage restrictions</t>
  </si>
  <si>
    <t xml:space="preserve">Belize</t>
  </si>
  <si>
    <t xml:space="preserve">Belize (le)</t>
  </si>
  <si>
    <t xml:space="preserve">BZ</t>
  </si>
  <si>
    <t xml:space="preserve">BLZ</t>
  </si>
  <si>
    <t xml:space="preserve">MAYOTTE</t>
  </si>
  <si>
    <t xml:space="preserve">Drawing number</t>
  </si>
  <si>
    <t xml:space="preserve">UPC (Universal Product Code) Shipping container code (1-2-</t>
  </si>
  <si>
    <t xml:space="preserve">SWIFT</t>
  </si>
  <si>
    <t xml:space="preserve">0021</t>
  </si>
  <si>
    <t xml:space="preserve">SOCIETY FOR WORLDWIDE INTERBANK FINANCIAL, TELECOMMUNICATION S.W.I.F.T. </t>
  </si>
  <si>
    <t xml:space="preserve">0188</t>
  </si>
  <si>
    <t xml:space="preserve">Corporate Number of The Social Security and Tax Number System</t>
  </si>
  <si>
    <t xml:space="preserve">VATEX-EU-143-1C</t>
  </si>
  <si>
    <t xml:space="preserve">Exempt based on article 143, section 1 (c) of Council Directive 2006/112/EC</t>
  </si>
  <si>
    <t xml:space="preserve">The final importation of goods, in free circulation from a third territory forming part of the Community customs territory, which would be entitled to exemption under point (b) if they had been imported within the meaning of the first paragraph of Article 30</t>
  </si>
  <si>
    <t xml:space="preserve">Credit note</t>
  </si>
  <si>
    <t xml:space="preserve">A request to reverse an ACH debit transaction to a savings account.</t>
  </si>
  <si>
    <t xml:space="preserve">The service of providing airport facilities.</t>
  </si>
  <si>
    <t xml:space="preserve">Allowance for reaching or exceeding an agreed sales threshold at the point of sales.</t>
  </si>
  <si>
    <t xml:space="preserve">SAN</t>
  </si>
  <si>
    <t xml:space="preserve">Half year (6 months)</t>
  </si>
  <si>
    <t xml:space="preserve">Technical or commercial reasons why a piece of equipment may not be re-used after the current transport terminates.</t>
  </si>
  <si>
    <t xml:space="preserve">Benin</t>
  </si>
  <si>
    <t xml:space="preserve">Bénin (le)</t>
  </si>
  <si>
    <t xml:space="preserve">BJ</t>
  </si>
  <si>
    <t xml:space="preserve">BEN</t>
  </si>
  <si>
    <t xml:space="preserve">MONACO</t>
  </si>
  <si>
    <t xml:space="preserve">Reference number identifying a specific product drawing.</t>
  </si>
  <si>
    <t xml:space="preserve">5-5) A 13-digit code that uniquely identifies the manufacturer's shipping unit, including the packaging indicator.</t>
  </si>
  <si>
    <t xml:space="preserve">0022</t>
  </si>
  <si>
    <t xml:space="preserve">OSF Distributed Computing Object Identification </t>
  </si>
  <si>
    <t xml:space="preserve">1) Organization code: full 4- character code without spaces or hyphens.
</t>
  </si>
  <si>
    <t xml:space="preserve">0190</t>
  </si>
  <si>
    <t xml:space="preserve">Dutch Originator's Identification Number</t>
  </si>
  <si>
    <t xml:space="preserve">VATEX-EU-143-1D</t>
  </si>
  <si>
    <t xml:space="preserve">Exempt based on article 143, section 1 (d) of Council Directive 2006/112/EC</t>
  </si>
  <si>
    <t xml:space="preserve">The importation of goods dispatched or transported from a third territory or a third country into a Member State other than that in which the dispatch or transport of the goods ends, where the supply of such goods by the importer designated or recognised under Article 201 as liable for payment of VAT is exempt under Article 138.</t>
  </si>
  <si>
    <t xml:space="preserve">Commission note</t>
  </si>
  <si>
    <t xml:space="preserve">ACH savings credit</t>
  </si>
  <si>
    <t xml:space="preserve">AAZ</t>
  </si>
  <si>
    <t xml:space="preserve">Concession</t>
  </si>
  <si>
    <t xml:space="preserve">Material surcharge/deduction</t>
  </si>
  <si>
    <t xml:space="preserve">SEC</t>
  </si>
  <si>
    <t xml:space="preserve">second [unit of time]</t>
  </si>
  <si>
    <t xml:space="preserve">AAN</t>
  </si>
  <si>
    <t xml:space="preserve">Handling restriction</t>
  </si>
  <si>
    <t xml:space="preserve">Bermuda</t>
  </si>
  <si>
    <t xml:space="preserve">Bermudes (les)</t>
  </si>
  <si>
    <t xml:space="preserve">BM</t>
  </si>
  <si>
    <t xml:space="preserve">BMU</t>
  </si>
  <si>
    <t xml:space="preserve">MONTENEGRO</t>
  </si>
  <si>
    <t xml:space="preserve">Waybill number</t>
  </si>
  <si>
    <t xml:space="preserve">UPC (Universal Product Code)/EAN (European article number)</t>
  </si>
  <si>
    <t xml:space="preserve">0023</t>
  </si>
  <si>
    <t xml:space="preserve">Nordic University and Research Network: NORDUnet </t>
  </si>
  <si>
    <t xml:space="preserve">1) ICD Code - 4 digits, Organisation code - upto 14 characters, Organisation Name - upto 250 characters, 2) No check digits needed.
</t>
  </si>
  <si>
    <t xml:space="preserve">0191</t>
  </si>
  <si>
    <t xml:space="preserve">Centre of Registers and Information Systems of the Ministry of Justice</t>
  </si>
  <si>
    <t xml:space="preserve">VATEX-EU-143-1E</t>
  </si>
  <si>
    <t xml:space="preserve">Exempt based on article 143, section 1 (e) of Council Directive 2006/112/EC</t>
  </si>
  <si>
    <t xml:space="preserve">The reimportation, by the person who exported them, of goods in the state in which they were exported, where those goods are exempt from customs duties.</t>
  </si>
  <si>
    <t xml:space="preserve">Debit note</t>
  </si>
  <si>
    <t xml:space="preserve">A credit transaction made through the ACH system to a savings account.</t>
  </si>
  <si>
    <t xml:space="preserve">The service allowing a party to use another party's facilities.</t>
  </si>
  <si>
    <t xml:space="preserve">Surcharge/deduction, calculated for higher/ lower material's consumption.</t>
  </si>
  <si>
    <t xml:space="preserve">WEE</t>
  </si>
  <si>
    <t xml:space="preserve">week</t>
  </si>
  <si>
    <t xml:space="preserve">Restrictions in handling depending on the technical characteristics of the piece of equipment or on the nature of the goods.</t>
  </si>
  <si>
    <t xml:space="preserve">Bhutan</t>
  </si>
  <si>
    <t xml:space="preserve">Bhoutan (le)</t>
  </si>
  <si>
    <t xml:space="preserve">BT</t>
  </si>
  <si>
    <t xml:space="preserve">BTN</t>
  </si>
  <si>
    <t xml:space="preserve">NETHERLANDS (THE)</t>
  </si>
  <si>
    <t xml:space="preserve">Reference number assigned to a waybill, see: 1001 = 700.</t>
  </si>
  <si>
    <t xml:space="preserve">Shipping container code (1-2-5-5-1) A 14-digit code that uniquely identifies the manufacturer's shipping unit, including the packaging indicator and the check digit.</t>
  </si>
  <si>
    <t xml:space="preserve">0024</t>
  </si>
  <si>
    <t xml:space="preserve">Digital Equipment Corporation: DEC </t>
  </si>
  <si>
    <t xml:space="preserve">1) Four digit ICD code, Organisation code upto 14 characters, Organisation name upto 250 characters, 2) None
</t>
  </si>
  <si>
    <t xml:space="preserve">0192</t>
  </si>
  <si>
    <t xml:space="preserve">Enhetsregisteret ved Bronnoysundregisterne </t>
  </si>
  <si>
    <t xml:space="preserve">VATEX-EU-143-1F</t>
  </si>
  <si>
    <t xml:space="preserve">Exempt based on article 143, section 1 (f) of Council Directive 2006/112/EC</t>
  </si>
  <si>
    <t xml:space="preserve">The importation, under diplomatic and consular arrangements, of goods which are exempt from customs duties.</t>
  </si>
  <si>
    <t xml:space="preserve">Corrected invoice</t>
  </si>
  <si>
    <t xml:space="preserve">ACH savings debit</t>
  </si>
  <si>
    <t xml:space="preserve">ABA</t>
  </si>
  <si>
    <t xml:space="preserve">Compulsory storage</t>
  </si>
  <si>
    <t xml:space="preserve">Discount</t>
  </si>
  <si>
    <t xml:space="preserve">LTR</t>
  </si>
  <si>
    <t xml:space="preserve">litre</t>
  </si>
  <si>
    <t xml:space="preserve">AAO</t>
  </si>
  <si>
    <t xml:space="preserve">Error description (free text)</t>
  </si>
  <si>
    <t xml:space="preserve">Bolivia (Plurinational State of)</t>
  </si>
  <si>
    <t xml:space="preserve">Bolivie (État plurinational de)</t>
  </si>
  <si>
    <t xml:space="preserve">BO</t>
  </si>
  <si>
    <t xml:space="preserve">BOL</t>
  </si>
  <si>
    <t xml:space="preserve">PORTUGAL</t>
  </si>
  <si>
    <t xml:space="preserve">Delivery schedule number</t>
  </si>
  <si>
    <t xml:space="preserve">UPC (Universal Product Code) suffix</t>
  </si>
  <si>
    <t xml:space="preserve">0025</t>
  </si>
  <si>
    <t xml:space="preserve">OSI ASIA-OCEANIA WORKSHOP </t>
  </si>
  <si>
    <t xml:space="preserve">1) Number of the characters and their significance as defined in clause 3 of ISO 6523, ICD = 4 characters, Organization code = upto 14 characters, Organization name = upto 250 characters, 2) No identification of check digits
</t>
  </si>
  <si>
    <t xml:space="preserve">0193</t>
  </si>
  <si>
    <t xml:space="preserve">UBL.BE party identifier</t>
  </si>
  <si>
    <t xml:space="preserve">VATEX-EU-143-1FA</t>
  </si>
  <si>
    <t xml:space="preserve">Exempt based on article 143, section 1 (fa) of Council Directive 2006/112/EC</t>
  </si>
  <si>
    <t xml:space="preserve">The importation of goods by the European Community, the European Atomic Energy Community, the European Central Bank or the European Investment Bank, or by the bodies set up by the Communities to which the Protocol of 8 April 1965 on the privileges and immunities of the European Communities applies, within the limits and under the conditions of that Protocol and the agreements for its implementation or the headquarters agreements, in so far as it does not lead to distortion of  competition;</t>
  </si>
  <si>
    <t xml:space="preserve">Consolidated invoice</t>
  </si>
  <si>
    <t xml:space="preserve">A debit transaction made through the ACH system to a savings account.</t>
  </si>
  <si>
    <t xml:space="preserve">The service provided to hold a compulsory inventory.</t>
  </si>
  <si>
    <t xml:space="preserve">A reduction from a usual or list price.</t>
  </si>
  <si>
    <t xml:space="preserve">MLT</t>
  </si>
  <si>
    <t xml:space="preserve">millilitre</t>
  </si>
  <si>
    <t xml:space="preserve">Error described by a free text.</t>
  </si>
  <si>
    <t xml:space="preserve">Bonaire, Sint Eustatius and Saba</t>
  </si>
  <si>
    <t xml:space="preserve">Bonaire, Saint-Eustache et Saba</t>
  </si>
  <si>
    <t xml:space="preserve">BQ</t>
  </si>
  <si>
    <t xml:space="preserve">BES</t>
  </si>
  <si>
    <t xml:space="preserve">RÉUNION</t>
  </si>
  <si>
    <t xml:space="preserve">Reference number assigned by buyer to a delivery schedule.</t>
  </si>
  <si>
    <t xml:space="preserve">A suffix used in conjunction with a higher level UPC (Universal product code) to define packing variations for a product.</t>
  </si>
  <si>
    <t xml:space="preserve">0026</t>
  </si>
  <si>
    <t xml:space="preserve">NATO ISO 6523 ICDE coding scheme </t>
  </si>
  <si>
    <t xml:space="preserve">1) ICD Code - 4 digits, Organisation code up to 14 characters, Organisation name up to 250 characters, 2) No check digits
</t>
  </si>
  <si>
    <t xml:space="preserve">0194</t>
  </si>
  <si>
    <t xml:space="preserve">KOIOS Open Technical Dictionary</t>
  </si>
  <si>
    <t xml:space="preserve">VATEX-EU-143-1G</t>
  </si>
  <si>
    <t xml:space="preserve">Exempt based on article 143, section 1 (g) of Council Directive 2006/112/EC</t>
  </si>
  <si>
    <t xml:space="preserve"> The importation of goods by international bodies, other than those referred to in point (fa), recognised as such by the public authorities of the host Member State, or by members of such bodies, within the limits and under the conditions laid down by the international conventions establishing the bodies or by headquarters agreements;</t>
  </si>
  <si>
    <t xml:space="preserve">Prepayment invoice</t>
  </si>
  <si>
    <t xml:space="preserve">Bookentry credit</t>
  </si>
  <si>
    <t xml:space="preserve">ABB</t>
  </si>
  <si>
    <t xml:space="preserve">Fuel removal</t>
  </si>
  <si>
    <t xml:space="preserve">Special rebate</t>
  </si>
  <si>
    <t xml:space="preserve">MTQ</t>
  </si>
  <si>
    <t xml:space="preserve">cubic metre</t>
  </si>
  <si>
    <t xml:space="preserve">AAP</t>
  </si>
  <si>
    <t xml:space="preserve">Response (free text)</t>
  </si>
  <si>
    <t xml:space="preserve">Bosnia and Herzegovina</t>
  </si>
  <si>
    <t xml:space="preserve">Bosnie-Herzégovine (la)</t>
  </si>
  <si>
    <t xml:space="preserve">BA</t>
  </si>
  <si>
    <t xml:space="preserve">BIH</t>
  </si>
  <si>
    <t xml:space="preserve">SAINT BARTHÉLEMY</t>
  </si>
  <si>
    <t xml:space="preserve">Consignment identifier, consignee assigned</t>
  </si>
  <si>
    <t xml:space="preserve">State label code</t>
  </si>
  <si>
    <t xml:space="preserve">0027</t>
  </si>
  <si>
    <t xml:space="preserve">Aeronautical Telecommunications Network (ATN) </t>
  </si>
  <si>
    <t xml:space="preserve">1) /XXXX/ICAO/International Civil Aviation Organization, 2) No check digits
</t>
  </si>
  <si>
    <t xml:space="preserve">0195</t>
  </si>
  <si>
    <t xml:space="preserve">Singapore UEN identifier</t>
  </si>
  <si>
    <t xml:space="preserve">VATEX-EU-143-1H</t>
  </si>
  <si>
    <t xml:space="preserve">Exempt based on article 143, section 1 (h) of Council Directive 2006/112/EC</t>
  </si>
  <si>
    <t xml:space="preserve">The importation of goods, into Member States party to the North Atlantic Treaty, by the armed forces of other States party to that Treaty for the use of those forces or the civilian staff accompanying them or for supplying their messes or canteens where such forces take part in the common defence effort.</t>
  </si>
  <si>
    <t xml:space="preserve">Hire invoice</t>
  </si>
  <si>
    <t xml:space="preserve">A credit entry between two accounts at the same bank branch. Synonym: house credit.</t>
  </si>
  <si>
    <t xml:space="preserve">Remove or off-load fuel from vehicle, vessel or craft.</t>
  </si>
  <si>
    <t xml:space="preserve">A return of part of an amount paid for goods or services, serving as a reduction or discount.</t>
  </si>
  <si>
    <t xml:space="preserve">MQH</t>
  </si>
  <si>
    <t xml:space="preserve">cubic metre per hour</t>
  </si>
  <si>
    <t xml:space="preserve">Free text of the response to a communication.</t>
  </si>
  <si>
    <t xml:space="preserve">Botswana</t>
  </si>
  <si>
    <t xml:space="preserve">Botswana (le)</t>
  </si>
  <si>
    <t xml:space="preserve">BW</t>
  </si>
  <si>
    <t xml:space="preserve">BWA</t>
  </si>
  <si>
    <t xml:space="preserve">SAINT MARTIN (FRENCH PART)</t>
  </si>
  <si>
    <t xml:space="preserve">[1362] Reference number assigned by the consignee to identify a particular consignment.</t>
  </si>
  <si>
    <t xml:space="preserve">A code which specifies the codification of the state's labelling requirements.</t>
  </si>
  <si>
    <t xml:space="preserve">0028</t>
  </si>
  <si>
    <t xml:space="preserve">International Standard ISO 6523 </t>
  </si>
  <si>
    <t xml:space="preserve">1) 14 characters identifying STYRIA FEDERN GmbH, 2) no check digits
</t>
  </si>
  <si>
    <t xml:space="preserve">0196</t>
  </si>
  <si>
    <t xml:space="preserve">Kennitala - Iceland legal id for individuals and legal entities</t>
  </si>
  <si>
    <t xml:space="preserve">VATEX-EU-143-1I</t>
  </si>
  <si>
    <t xml:space="preserve">Exempt based on article 143, section 1 (i) of Council Directive 2006/112/EC</t>
  </si>
  <si>
    <t xml:space="preserve">The importation of goods by the armed forces of the United Kingdom stationed in the island of Cyprus pursuant to the Treaty of Establishment concerning the Republic of Cyprus, dated 16 August 1960, which are for the use of those forces or the civilian staff accompanying them or for supplying their messes or canteens.</t>
  </si>
  <si>
    <t xml:space="preserve">Tax invoice</t>
  </si>
  <si>
    <t xml:space="preserve">Bookentry debit</t>
  </si>
  <si>
    <t xml:space="preserve">ABC</t>
  </si>
  <si>
    <t xml:space="preserve">Into plane</t>
  </si>
  <si>
    <t xml:space="preserve">Fixed long term</t>
  </si>
  <si>
    <t xml:space="preserve">3B</t>
  </si>
  <si>
    <t xml:space="preserve">megajoule</t>
  </si>
  <si>
    <t xml:space="preserve">AAQ</t>
  </si>
  <si>
    <t xml:space="preserve">Package content's description</t>
  </si>
  <si>
    <t xml:space="preserve">Bouvet Island</t>
  </si>
  <si>
    <t xml:space="preserve">Bouvet (l'Île)</t>
  </si>
  <si>
    <t xml:space="preserve">BV</t>
  </si>
  <si>
    <t xml:space="preserve">BVT</t>
  </si>
  <si>
    <t xml:space="preserve">SAINT PIERRE AND MIQUELON</t>
  </si>
  <si>
    <t xml:space="preserve">Partial shipment identifier</t>
  </si>
  <si>
    <t xml:space="preserve">AP</t>
  </si>
  <si>
    <t xml:space="preserve">Heat number</t>
  </si>
  <si>
    <t xml:space="preserve">0029</t>
  </si>
  <si>
    <t xml:space="preserve">The All-Union Classifier of Enterprises and Organisations </t>
  </si>
  <si>
    <t xml:space="preserve">1) 8 character in digits, The first 7 digits indicate the ordinal number of an organization, 2) From 0 to 9 including one check digit
</t>
  </si>
  <si>
    <t xml:space="preserve">0198</t>
  </si>
  <si>
    <t xml:space="preserve">ERSTORG</t>
  </si>
  <si>
    <t xml:space="preserve">VATEX-EU-143-1J</t>
  </si>
  <si>
    <t xml:space="preserve">Exempt based on article 143, section 1 (j) of Council Directive 2006/112/EC</t>
  </si>
  <si>
    <t xml:space="preserve">The importation into ports, by sea fishing undertakings, of their catches, unprocessed or after undergoing preservation for marketing but before being supplied.</t>
  </si>
  <si>
    <t xml:space="preserve">Self-billed invoice</t>
  </si>
  <si>
    <t xml:space="preserve">A debit entry between two accounts at the same bank branch. Synonym: house debit.</t>
  </si>
  <si>
    <t xml:space="preserve">Service of delivering goods to an aircraft from local storage.</t>
  </si>
  <si>
    <t xml:space="preserve">A fixed long term allowance or charge.</t>
  </si>
  <si>
    <t xml:space="preserve">GV</t>
  </si>
  <si>
    <t xml:space="preserve">gigajoule</t>
  </si>
  <si>
    <t xml:space="preserve">A description of the contents of a package.</t>
  </si>
  <si>
    <t xml:space="preserve">Brazil</t>
  </si>
  <si>
    <t xml:space="preserve">Brésil (le)</t>
  </si>
  <si>
    <t xml:space="preserve">BR</t>
  </si>
  <si>
    <t xml:space="preserve">BRA</t>
  </si>
  <si>
    <t xml:space="preserve">SAN MARINO</t>
  </si>
  <si>
    <t xml:space="preserve">[1310] Identifier of a shipment which is part of an order.</t>
  </si>
  <si>
    <t xml:space="preserve">Number assigned to the heat (also known as the iron charge) for the production of steel products.</t>
  </si>
  <si>
    <t xml:space="preserve">0030</t>
  </si>
  <si>
    <t xml:space="preserve">AT&amp;T/OSI Network </t>
  </si>
  <si>
    <t xml:space="preserve">1) ICD, 2) Organization Code, 1-14 characters, 3) Organization Name, upto 250 characters
</t>
  </si>
  <si>
    <t xml:space="preserve">0199</t>
  </si>
  <si>
    <t xml:space="preserve">Global legal entity identifier (GLEIF)</t>
  </si>
  <si>
    <t xml:space="preserve">VATEX-EU-143-1K</t>
  </si>
  <si>
    <t xml:space="preserve">Exempt based on article 143, section 1 (k) of Council Directive 2006/112/EC</t>
  </si>
  <si>
    <t xml:space="preserve">The importation of gold by central banks.</t>
  </si>
  <si>
    <t xml:space="preserve">Delcredere invoice</t>
  </si>
  <si>
    <t xml:space="preserve">ACH demand cash concentration/disbursement (CCD) credit</t>
  </si>
  <si>
    <t xml:space="preserve">ABD</t>
  </si>
  <si>
    <t xml:space="preserve">Overtime</t>
  </si>
  <si>
    <t xml:space="preserve">Temporary</t>
  </si>
  <si>
    <t xml:space="preserve">GWH</t>
  </si>
  <si>
    <t xml:space="preserve">gigawatt hour</t>
  </si>
  <si>
    <t xml:space="preserve">AAR</t>
  </si>
  <si>
    <t xml:space="preserve">Terms of delivery</t>
  </si>
  <si>
    <t xml:space="preserve">British Indian Ocean Territory (the)</t>
  </si>
  <si>
    <t xml:space="preserve">Indien (le Territoire britannique de l'océan)</t>
  </si>
  <si>
    <t xml:space="preserve">IO</t>
  </si>
  <si>
    <t xml:space="preserve">IOT</t>
  </si>
  <si>
    <t xml:space="preserve">SLOVAKIA</t>
  </si>
  <si>
    <t xml:space="preserve">Transport equipment identifier</t>
  </si>
  <si>
    <t xml:space="preserve">Coupon number</t>
  </si>
  <si>
    <t xml:space="preserve">0031</t>
  </si>
  <si>
    <t xml:space="preserve">EDI Partner Identification Code </t>
  </si>
  <si>
    <t xml:space="preserve">1) ICD Code...N4, District Number of Chamber of Commerce...N2, Company number according to Chamber of Commerce...N12, Sub-address...AN 6 (if required)
</t>
  </si>
  <si>
    <t xml:space="preserve">0200</t>
  </si>
  <si>
    <t xml:space="preserve">Legal entity code (Lithuania)</t>
  </si>
  <si>
    <t xml:space="preserve">VATEX-EU-143-1L</t>
  </si>
  <si>
    <t xml:space="preserve">Exempt based on article 143, section 1 (l) of Council Directive 2006/112/EC</t>
  </si>
  <si>
    <t xml:space="preserve">The importation of gas through a natural gas system or any network connected to such a system or fed in from a vessel transporting gas into a natural gas system or any upstream pipeline network, of electricity or of heat or cooling energy through heating or cooling networks.</t>
  </si>
  <si>
    <t xml:space="preserve">Factored invoice</t>
  </si>
  <si>
    <t xml:space="preserve">A credit transaction made through the ACH system to a demand deposit account using the CCD payment format.</t>
  </si>
  <si>
    <t xml:space="preserve">The service of providing labour beyond the established limit of working hours.</t>
  </si>
  <si>
    <t xml:space="preserve">A temporary allowance or charge.</t>
  </si>
  <si>
    <t xml:space="preserve">JOU</t>
  </si>
  <si>
    <t xml:space="preserve">joule</t>
  </si>
  <si>
    <t xml:space="preserve">(4053) Free text of the non Incoterms terms of delivery. For Incoterms, use: 4053.</t>
  </si>
  <si>
    <t xml:space="preserve">Brunei Darussalam</t>
  </si>
  <si>
    <t xml:space="preserve">Brunéi Darussalam (le)</t>
  </si>
  <si>
    <t xml:space="preserve">BN</t>
  </si>
  <si>
    <t xml:space="preserve">BRN</t>
  </si>
  <si>
    <t xml:space="preserve">SLOVENIA</t>
  </si>
  <si>
    <t xml:space="preserve">[8260] To identify a piece if transport equipment e.g. container or unit load device.</t>
  </si>
  <si>
    <t xml:space="preserve">A number identifying a coupon.</t>
  </si>
  <si>
    <t xml:space="preserve">0032</t>
  </si>
  <si>
    <t xml:space="preserve">Telecom Australia </t>
  </si>
  <si>
    <t xml:space="preserve">1) Delimiter between ICD and Organisation code to be 3 spaces, 2) Delimiter between Organisation name and Organisation code to be 2 spaces, 3) Delimiter between names within the Organisation name to be 2 spaces, 4) No check digits
</t>
  </si>
  <si>
    <t xml:space="preserve">0201</t>
  </si>
  <si>
    <t xml:space="preserve">Codice Univoco Unità Organizzativa iPA</t>
  </si>
  <si>
    <t xml:space="preserve">VATEX-EU-148</t>
  </si>
  <si>
    <t xml:space="preserve">Exempt based on article 148 of Council Directive 2006/112/EC</t>
  </si>
  <si>
    <t xml:space="preserve">Exemptions related to international transport.</t>
  </si>
  <si>
    <t xml:space="preserve">Lease invoice</t>
  </si>
  <si>
    <t xml:space="preserve">ACH demand cash concentration/disbursement (CCD) debit</t>
  </si>
  <si>
    <t xml:space="preserve">ABF</t>
  </si>
  <si>
    <t xml:space="preserve">Tooling</t>
  </si>
  <si>
    <t xml:space="preserve">Standard</t>
  </si>
  <si>
    <t xml:space="preserve">KJO</t>
  </si>
  <si>
    <t xml:space="preserve">kilojoule</t>
  </si>
  <si>
    <t xml:space="preserve">Bill of lading remarks</t>
  </si>
  <si>
    <t xml:space="preserve">Bulgaria</t>
  </si>
  <si>
    <t xml:space="preserve">Bulgarie (la)</t>
  </si>
  <si>
    <t xml:space="preserve">BG</t>
  </si>
  <si>
    <t xml:space="preserve">BGR</t>
  </si>
  <si>
    <t xml:space="preserve">SPAIN</t>
  </si>
  <si>
    <t xml:space="preserve">Municipality assigned business registry number</t>
  </si>
  <si>
    <t xml:space="preserve">Resource number</t>
  </si>
  <si>
    <t xml:space="preserve">0033</t>
  </si>
  <si>
    <t xml:space="preserve">S G W OSI Internetwork </t>
  </si>
  <si>
    <t xml:space="preserve">1) S G W OSI, 2) S G Warburg Group Management Ltd
</t>
  </si>
  <si>
    <t xml:space="preserve">0202</t>
  </si>
  <si>
    <t xml:space="preserve">Indirizzo di Posta Elettronica Certificata</t>
  </si>
  <si>
    <t xml:space="preserve">VATEX-EU-148-A</t>
  </si>
  <si>
    <t xml:space="preserve">Exempt based on article 148, section (a) of Council Directive 2006/112/EC</t>
  </si>
  <si>
    <t xml:space="preserve">Fuel supplies for commercial international transport vessels</t>
  </si>
  <si>
    <t xml:space="preserve">Consignment invoice</t>
  </si>
  <si>
    <t xml:space="preserve">A debit transaction made through the ACH system to a demand deposit account using the CCD payment format.</t>
  </si>
  <si>
    <t xml:space="preserve">The service of providing specific tooling.</t>
  </si>
  <si>
    <t xml:space="preserve">The standard available allowance or charge.</t>
  </si>
  <si>
    <t xml:space="preserve">KWH</t>
  </si>
  <si>
    <t xml:space="preserve">kilowatt hour</t>
  </si>
  <si>
    <t xml:space="preserve">The remarks printed or to be printed on a bill of lading.</t>
  </si>
  <si>
    <t xml:space="preserve">Burkina Faso</t>
  </si>
  <si>
    <t xml:space="preserve">Burkina Faso (le)</t>
  </si>
  <si>
    <t xml:space="preserve">BF</t>
  </si>
  <si>
    <t xml:space="preserve">BFA</t>
  </si>
  <si>
    <t xml:space="preserve">DENMARK</t>
  </si>
  <si>
    <t xml:space="preserve">Danish Krone</t>
  </si>
  <si>
    <t xml:space="preserve">DKK</t>
  </si>
  <si>
    <t xml:space="preserve">A reference number assigned by a municipality to identify a business.</t>
  </si>
  <si>
    <t xml:space="preserve">A number to identify a resource.</t>
  </si>
  <si>
    <t xml:space="preserve">0034</t>
  </si>
  <si>
    <t xml:space="preserve">Reuter Open Address Standard </t>
  </si>
  <si>
    <t xml:space="preserve">1) According to ISO 8348 Addendum 2, 2) There are no check digits
</t>
  </si>
  <si>
    <t xml:space="preserve">0203</t>
  </si>
  <si>
    <t xml:space="preserve">eDelivery Network Participant identifier</t>
  </si>
  <si>
    <t xml:space="preserve">VATEX-EU-148-B</t>
  </si>
  <si>
    <t xml:space="preserve">Exempt based on article 148, section (b) of Council Directive 2006/112/EC</t>
  </si>
  <si>
    <t xml:space="preserve">Fuel supplies for fighting ships in international transport.</t>
  </si>
  <si>
    <t xml:space="preserve">Factored credit note</t>
  </si>
  <si>
    <t xml:space="preserve">ACH demand corporate trade payment (CTP) credit</t>
  </si>
  <si>
    <t xml:space="preserve">ABK</t>
  </si>
  <si>
    <t xml:space="preserve">Miscellaneous</t>
  </si>
  <si>
    <t xml:space="preserve">Yearly turnover</t>
  </si>
  <si>
    <t xml:space="preserve">MWH</t>
  </si>
  <si>
    <t xml:space="preserve">megawatt hour (1000 kW.h)</t>
  </si>
  <si>
    <t xml:space="preserve">Mode of settlement information</t>
  </si>
  <si>
    <t xml:space="preserve">Burundi</t>
  </si>
  <si>
    <t xml:space="preserve">Burundi (le)</t>
  </si>
  <si>
    <t xml:space="preserve">BI</t>
  </si>
  <si>
    <t xml:space="preserve">BDI</t>
  </si>
  <si>
    <t xml:space="preserve">FAROE ISLANDS (THE)</t>
  </si>
  <si>
    <t xml:space="preserve">Transport contract document identifier</t>
  </si>
  <si>
    <t xml:space="preserve">Work task number</t>
  </si>
  <si>
    <t xml:space="preserve">0035</t>
  </si>
  <si>
    <t xml:space="preserve">ISO 6523 - ICD </t>
  </si>
  <si>
    <t xml:space="preserve">1), 2) Display Requirements : None Character Repertoire :
</t>
  </si>
  <si>
    <t xml:space="preserve">0204</t>
  </si>
  <si>
    <t xml:space="preserve">Leitweg-ID</t>
  </si>
  <si>
    <t xml:space="preserve">VATEX-EU-148-C</t>
  </si>
  <si>
    <t xml:space="preserve">Exempt based on article 148, section (c) of Council Directive 2006/112/EC</t>
  </si>
  <si>
    <t xml:space="preserve">Maintenance, modification, chartering and hiring of international transport vessels.</t>
  </si>
  <si>
    <t xml:space="preserve">Optical Character Reading (OCR) payment credit note</t>
  </si>
  <si>
    <t xml:space="preserve">A credit transaction made through the ACH system to a demand deposit account using the CTP payment format.</t>
  </si>
  <si>
    <t xml:space="preserve">Miscellaneous services.</t>
  </si>
  <si>
    <t xml:space="preserve">An allowance or charge based on yearly turnover.</t>
  </si>
  <si>
    <t xml:space="preserve">WHR</t>
  </si>
  <si>
    <t xml:space="preserve">watt hour</t>
  </si>
  <si>
    <t xml:space="preserve">Free text information on an IATA Air Waybill to indicate means by which account is to be settled.</t>
  </si>
  <si>
    <t xml:space="preserve">Cabo Verde</t>
  </si>
  <si>
    <t xml:space="preserve">CV</t>
  </si>
  <si>
    <t xml:space="preserve">CPV</t>
  </si>
  <si>
    <t xml:space="preserve">GREENLAND</t>
  </si>
  <si>
    <t xml:space="preserve">[1188] Reference number to identify a document evidencing a transport contract.</t>
  </si>
  <si>
    <t xml:space="preserve">A number to identify a work task.</t>
  </si>
  <si>
    <t xml:space="preserve">0036</t>
  </si>
  <si>
    <t xml:space="preserve">TeleTrust Object Identifiers </t>
  </si>
  <si>
    <t xml:space="preserve">1) Organization code: TeleTrust, 2) Organization name: TeleTrust-Deutschland-e.V.
</t>
  </si>
  <si>
    <t xml:space="preserve">0205</t>
  </si>
  <si>
    <t xml:space="preserve">CODDEST</t>
  </si>
  <si>
    <t xml:space="preserve">VATEX-EU-148-D</t>
  </si>
  <si>
    <t xml:space="preserve">Exempt based on article 148, section (d) of Council Directive 2006/112/EC</t>
  </si>
  <si>
    <t xml:space="preserve">Supply to of other services to commercial international transport vessels.</t>
  </si>
  <si>
    <t xml:space="preserve">Debit advice</t>
  </si>
  <si>
    <t xml:space="preserve">Cheque</t>
  </si>
  <si>
    <t xml:space="preserve">Chèque</t>
  </si>
  <si>
    <t xml:space="preserve">ABL</t>
  </si>
  <si>
    <t xml:space="preserve">Additional packaging</t>
  </si>
  <si>
    <t xml:space="preserve">10</t>
  </si>
  <si>
    <t xml:space="preserve">group</t>
  </si>
  <si>
    <t xml:space="preserve">AAU</t>
  </si>
  <si>
    <t xml:space="preserve">Consignment invoice information</t>
  </si>
  <si>
    <t xml:space="preserve">Cambodia</t>
  </si>
  <si>
    <t xml:space="preserve">Cambodge (le)</t>
  </si>
  <si>
    <t xml:space="preserve">KH</t>
  </si>
  <si>
    <t xml:space="preserve">KHM</t>
  </si>
  <si>
    <t xml:space="preserve">ICELAND</t>
  </si>
  <si>
    <t xml:space="preserve">Iceland Krona</t>
  </si>
  <si>
    <t xml:space="preserve">ISK</t>
  </si>
  <si>
    <t xml:space="preserve">Master label number</t>
  </si>
  <si>
    <t xml:space="preserve">Price look up number</t>
  </si>
  <si>
    <t xml:space="preserve">FI:OVT</t>
  </si>
  <si>
    <t xml:space="preserve">LY-tunnus </t>
  </si>
  <si>
    <t xml:space="preserve">1) 8 digits, 1st-7th digit = number, 8th digit = check number, 2) digit
</t>
  </si>
  <si>
    <t xml:space="preserve">0208</t>
  </si>
  <si>
    <t xml:space="preserve">Numero d'entreprise / ondernemingsnummer / Unternehmensnummer</t>
  </si>
  <si>
    <t xml:space="preserve">VATEX-EU-148-E</t>
  </si>
  <si>
    <t xml:space="preserve">Exempt based on article 148, section (e) of Council Directive 2006/112/EC</t>
  </si>
  <si>
    <t xml:space="preserve">Fuel supplies for aircraft on international routes.</t>
  </si>
  <si>
    <t xml:space="preserve">Reversal of debit</t>
  </si>
  <si>
    <t xml:space="preserve">Payment by a pre-printed form on which instructions are given to an account holder (a bank or building society) to pay a stated sum to a named recipient.</t>
  </si>
  <si>
    <t xml:space="preserve">The service of providing additional packaging.</t>
  </si>
  <si>
    <t xml:space="preserve">11</t>
  </si>
  <si>
    <t xml:space="preserve">outfit</t>
  </si>
  <si>
    <t xml:space="preserve">Information pertaining to the invoice covering the consignment.</t>
  </si>
  <si>
    <t xml:space="preserve">Cameroon</t>
  </si>
  <si>
    <t xml:space="preserve">Cameroun (le)</t>
  </si>
  <si>
    <t xml:space="preserve">CM</t>
  </si>
  <si>
    <t xml:space="preserve">CMR</t>
  </si>
  <si>
    <t xml:space="preserve">BOUVET ISLAND</t>
  </si>
  <si>
    <t xml:space="preserve">Norwegian Krone</t>
  </si>
  <si>
    <t xml:space="preserve">NOK</t>
  </si>
  <si>
    <t xml:space="preserve">Identifies the master label number of any package type.</t>
  </si>
  <si>
    <t xml:space="preserve">Identification number on a product allowing a quick electronic retrieval of price information for that product.</t>
  </si>
  <si>
    <t xml:space="preserve">0038</t>
  </si>
  <si>
    <t xml:space="preserve">The Australian GOSIP Network </t>
  </si>
  <si>
    <t xml:space="preserve">1) NSAP address: maximum length: 20 codes including the ICD code, 2) No check digit
</t>
  </si>
  <si>
    <t xml:space="preserve">0209</t>
  </si>
  <si>
    <t xml:space="preserve">GS1 identification keys</t>
  </si>
  <si>
    <t xml:space="preserve">VATEX-EU-148-F</t>
  </si>
  <si>
    <t xml:space="preserve">Exempt based on article 148, section (f) of Council Directive 2006/112/EC</t>
  </si>
  <si>
    <t xml:space="preserve">Maintenance, modification, chartering and hiring of aircraft on international routes.</t>
  </si>
  <si>
    <t xml:space="preserve">Reversal of credit</t>
  </si>
  <si>
    <t xml:space="preserve">Banker's draft</t>
  </si>
  <si>
    <t xml:space="preserve">ABN</t>
  </si>
  <si>
    <t xml:space="preserve">Dunnage</t>
  </si>
  <si>
    <t xml:space="preserve">13</t>
  </si>
  <si>
    <t xml:space="preserve">ration</t>
  </si>
  <si>
    <t xml:space="preserve">Clearance invoice information</t>
  </si>
  <si>
    <t xml:space="preserve">Canada</t>
  </si>
  <si>
    <t xml:space="preserve">Canada (le)</t>
  </si>
  <si>
    <t xml:space="preserve">CA</t>
  </si>
  <si>
    <t xml:space="preserve">CAN</t>
  </si>
  <si>
    <t xml:space="preserve">NORWAY</t>
  </si>
  <si>
    <t xml:space="preserve">Despatch note document identifier</t>
  </si>
  <si>
    <t xml:space="preserve">NSN (North Atlantic Treaty Organization Stock Number)</t>
  </si>
  <si>
    <t xml:space="preserve">0039</t>
  </si>
  <si>
    <t xml:space="preserve">The OZ DOD OSI Network </t>
  </si>
  <si>
    <t xml:space="preserve">1) 0039/OZDOD DEFNET/Australian Department of Defence OSI Network, 2) No check digits needed as the whole message has a checking mechanism
</t>
  </si>
  <si>
    <t xml:space="preserve">0210</t>
  </si>
  <si>
    <t xml:space="preserve">CODICE FISCALE</t>
  </si>
  <si>
    <t xml:space="preserve">VATEX-EU-148-G</t>
  </si>
  <si>
    <t xml:space="preserve">Exempt based on article 148, section (g) of Council Directive 2006/112/EC</t>
  </si>
  <si>
    <t xml:space="preserve">Supply to of other services to aircraft on international routes.</t>
  </si>
  <si>
    <t xml:space="preserve">Self billed debit note</t>
  </si>
  <si>
    <t xml:space="preserve">Issue of a banker's draft in payment of the funds.</t>
  </si>
  <si>
    <t xml:space="preserve">The service of providing additional padding materials required to secure and protect a cargo within a shipping container.</t>
  </si>
  <si>
    <t xml:space="preserve">14</t>
  </si>
  <si>
    <t xml:space="preserve">shot</t>
  </si>
  <si>
    <t xml:space="preserve">Information pertaining to the invoice covering clearance of the cargo.</t>
  </si>
  <si>
    <t xml:space="preserve">Cayman Islands (the)</t>
  </si>
  <si>
    <t xml:space="preserve">Caïmans (les Îles)</t>
  </si>
  <si>
    <t xml:space="preserve">KY</t>
  </si>
  <si>
    <t xml:space="preserve">CYM</t>
  </si>
  <si>
    <t xml:space="preserve">SVALBARD AND JAN MAYEN</t>
  </si>
  <si>
    <t xml:space="preserve">[1128] Reference number to identify a Despatch Note.</t>
  </si>
  <si>
    <t xml:space="preserve">Number assigned under the NATO (North Atlantic Treaty Organization) codification system to provide the identification of an approved item of supply.</t>
  </si>
  <si>
    <t xml:space="preserve">0040</t>
  </si>
  <si>
    <t xml:space="preserve">Unilever Group Companies </t>
  </si>
  <si>
    <t xml:space="preserve">1) 4 digits 0-9, 2) No check digits
</t>
  </si>
  <si>
    <t xml:space="preserve">0211</t>
  </si>
  <si>
    <t xml:space="preserve">PARTITA IVA</t>
  </si>
  <si>
    <t xml:space="preserve">VATEX-EU-151</t>
  </si>
  <si>
    <t xml:space="preserve">Exempt based on article 151 of Council Directive 2006/112/EC</t>
  </si>
  <si>
    <t xml:space="preserve">Exemptions relating to certain Transactions treated as exports.</t>
  </si>
  <si>
    <t xml:space="preserve">Forwarder's credit note</t>
  </si>
  <si>
    <t xml:space="preserve">Certified banker's draft</t>
  </si>
  <si>
    <t xml:space="preserve">ABR</t>
  </si>
  <si>
    <t xml:space="preserve">Containerisation</t>
  </si>
  <si>
    <t xml:space="preserve">15</t>
  </si>
  <si>
    <t xml:space="preserve">stick, military</t>
  </si>
  <si>
    <t xml:space="preserve">AAW</t>
  </si>
  <si>
    <t xml:space="preserve">Letter of credit information</t>
  </si>
  <si>
    <t xml:space="preserve">Central African Republic (the)</t>
  </si>
  <si>
    <t xml:space="preserve">République centrafricaine (la)</t>
  </si>
  <si>
    <t xml:space="preserve">CF</t>
  </si>
  <si>
    <t xml:space="preserve">CAF</t>
  </si>
  <si>
    <t xml:space="preserve">SWEDEN</t>
  </si>
  <si>
    <t xml:space="preserve">Swedish Krona</t>
  </si>
  <si>
    <t xml:space="preserve">SEK</t>
  </si>
  <si>
    <t xml:space="preserve">Enquiry number</t>
  </si>
  <si>
    <t xml:space="preserve">AV</t>
  </si>
  <si>
    <t xml:space="preserve">Refined product code</t>
  </si>
  <si>
    <t xml:space="preserve">0041</t>
  </si>
  <si>
    <t xml:space="preserve">Citicorp Global Information Network </t>
  </si>
  <si>
    <t xml:space="preserve">1) ICD CGIN Citicorp Global Information Network, 2) None
</t>
  </si>
  <si>
    <t xml:space="preserve">0212</t>
  </si>
  <si>
    <t xml:space="preserve">Finnish Organization Identifier</t>
  </si>
  <si>
    <t xml:space="preserve">VATEX-EU-151-1A</t>
  </si>
  <si>
    <t xml:space="preserve">Exempt based on article 151, section 1 (a) of Council Directive 2006/112/EC </t>
  </si>
  <si>
    <t xml:space="preserve">The supply of goods or services under diplomatic and consular arrangements.</t>
  </si>
  <si>
    <t xml:space="preserve">Forwarder's invoice discrepancy report</t>
  </si>
  <si>
    <t xml:space="preserve">Cheque drawn by a bank on itself or its agent. A person who owes money to another buys the draft from a bank for cash and hands it to the creditor who need have no fear that it might be dishonoured.</t>
  </si>
  <si>
    <t xml:space="preserve">The service of packing items into a container.</t>
  </si>
  <si>
    <t xml:space="preserve">20</t>
  </si>
  <si>
    <t xml:space="preserve">twenty foot container</t>
  </si>
  <si>
    <t xml:space="preserve">Information pertaining to the letter of credit.</t>
  </si>
  <si>
    <t xml:space="preserve">Chad</t>
  </si>
  <si>
    <t xml:space="preserve">Tchad (le)</t>
  </si>
  <si>
    <t xml:space="preserve">TD</t>
  </si>
  <si>
    <t xml:space="preserve">TCD</t>
  </si>
  <si>
    <t xml:space="preserve">CZECHIA</t>
  </si>
  <si>
    <t xml:space="preserve">Czech Koruna</t>
  </si>
  <si>
    <t xml:space="preserve">CZK</t>
  </si>
  <si>
    <t xml:space="preserve">Reference number assigned to an enquiry.</t>
  </si>
  <si>
    <t xml:space="preserve">A code specifying the product refinement designation.</t>
  </si>
  <si>
    <t xml:space="preserve">0042</t>
  </si>
  <si>
    <t xml:space="preserve">DBP Telekom Object Identifiers </t>
  </si>
  <si>
    <t xml:space="preserve">1) Organisation code: four numeric digits (ICD), 2) Organisation name: Deutsche Bundespost Telekom
</t>
  </si>
  <si>
    <t xml:space="preserve">0213</t>
  </si>
  <si>
    <t xml:space="preserve">Finnish Organization Value Add Tax Identifier</t>
  </si>
  <si>
    <t xml:space="preserve">VATEX-EU-151-1AA</t>
  </si>
  <si>
    <t xml:space="preserve">Exempt based on article 151, section 1 (aa) of Council Directive 2006/112/EC </t>
  </si>
  <si>
    <t xml:space="preserve">The supply of goods or services to the European Community, the European Atomic Energy Community, the European Central Bank or the European Investment Bank, or to the bodies set up by the Communities to which the Protocol of 8 April 1965 on the privileges and immunities of the European Communities applies, within the limits and under the conditions of that Protocol and the agreements for its implementation or the headquarters agreements, in so far as it does not lead to distortion of competition.</t>
  </si>
  <si>
    <t xml:space="preserve">Insurer's invoice</t>
  </si>
  <si>
    <t xml:space="preserve">Bank cheque (issued by a banking or similar establishment)</t>
  </si>
  <si>
    <t xml:space="preserve">ABS</t>
  </si>
  <si>
    <t xml:space="preserve">Carton packing</t>
  </si>
  <si>
    <t xml:space="preserve">21</t>
  </si>
  <si>
    <t xml:space="preserve">forty foot container</t>
  </si>
  <si>
    <t xml:space="preserve">AAX</t>
  </si>
  <si>
    <t xml:space="preserve">License information</t>
  </si>
  <si>
    <t xml:space="preserve">Chile</t>
  </si>
  <si>
    <t xml:space="preserve">Chili (le)</t>
  </si>
  <si>
    <t xml:space="preserve">CL</t>
  </si>
  <si>
    <t xml:space="preserve">CHL</t>
  </si>
  <si>
    <t xml:space="preserve">POLAND</t>
  </si>
  <si>
    <t xml:space="preserve">Zloty</t>
  </si>
  <si>
    <t xml:space="preserve">PLN</t>
  </si>
  <si>
    <t xml:space="preserve">Docket number</t>
  </si>
  <si>
    <t xml:space="preserve">Exhibit</t>
  </si>
  <si>
    <t xml:space="preserve">0043</t>
  </si>
  <si>
    <t xml:space="preserve">HydroNETT </t>
  </si>
  <si>
    <t xml:space="preserve">1) ICD code: 4 digit, Organization code: (up to 14 characters). Organization name: (up to 250 characters). 2) No check digits needed.
</t>
  </si>
  <si>
    <t xml:space="preserve">0215</t>
  </si>
  <si>
    <t xml:space="preserve">Net service ID</t>
  </si>
  <si>
    <t xml:space="preserve">VATEX-EU-151-1B</t>
  </si>
  <si>
    <t xml:space="preserve">Exempt based on article 151, section 1 (b) of Council Directive 2006/112/EC </t>
  </si>
  <si>
    <t xml:space="preserve">The supply of goods or services to international bodies, other than those referred to in point (aa), recognised as such by the public authorities of the host Member States, and to members of such bodies, within the limits and under the conditions laid down by the international conventions establishing the bodies or by headquarters agreements.</t>
  </si>
  <si>
    <t xml:space="preserve">Forwarder's invoice</t>
  </si>
  <si>
    <t xml:space="preserve">Payment by a pre-printed form, which has been completed by a financial institution, on which instructions are given to an account holder (a bank or building society) to pay a stated sum to a named recipient.</t>
  </si>
  <si>
    <t xml:space="preserve">The service of packing items into a carton.</t>
  </si>
  <si>
    <t xml:space="preserve">22</t>
  </si>
  <si>
    <t xml:space="preserve">decilitre per gram</t>
  </si>
  <si>
    <t xml:space="preserve">Information pertaining to a license.</t>
  </si>
  <si>
    <t xml:space="preserve">China</t>
  </si>
  <si>
    <t xml:space="preserve">Chine (la)</t>
  </si>
  <si>
    <t xml:space="preserve">CN</t>
  </si>
  <si>
    <t xml:space="preserve">CHN</t>
  </si>
  <si>
    <t xml:space="preserve">MOLDOVA (THE REPUBLIC OF)</t>
  </si>
  <si>
    <t xml:space="preserve">Moldovan Leu</t>
  </si>
  <si>
    <t xml:space="preserve">MDL</t>
  </si>
  <si>
    <t xml:space="preserve">A reference number identifying the docket.</t>
  </si>
  <si>
    <t xml:space="preserve">A code indicating that the product is identified by an exhibit number.</t>
  </si>
  <si>
    <t xml:space="preserve">0044</t>
  </si>
  <si>
    <t xml:space="preserve">Thai Industrial Standards Institute (TISI) </t>
  </si>
  <si>
    <t xml:space="preserve">1) Four Fields, First field = four digits, ICD code, Second field = three characters to represent organization group, Third field = between 1-11 characters, Fourth field = Organization Name, up to 250, characters, 2) None
</t>
  </si>
  <si>
    <t xml:space="preserve">0216</t>
  </si>
  <si>
    <t xml:space="preserve">OVTcode</t>
  </si>
  <si>
    <t xml:space="preserve">VATEX-EU-151-1C</t>
  </si>
  <si>
    <t xml:space="preserve">Exempt based on article 151, section 1 (c) of Council Directive 2006/112/EC </t>
  </si>
  <si>
    <t xml:space="preserve">The supply of goods or services within a Member State which is a party to the North Atlantic Treaty, intended either for the armed forces of other States party to that Treaty for the use of those forces, or of the civilian staff accompanying them, or for supplying their messes or canteens when such forces take part in the common defence effort.</t>
  </si>
  <si>
    <t xml:space="preserve">Port charges documents</t>
  </si>
  <si>
    <t xml:space="preserve">Bill of exchange awaiting acceptance</t>
  </si>
  <si>
    <t xml:space="preserve">ABT</t>
  </si>
  <si>
    <t xml:space="preserve">Hessian wrapped</t>
  </si>
  <si>
    <t xml:space="preserve">23</t>
  </si>
  <si>
    <t xml:space="preserve">gram per cubic centimetre</t>
  </si>
  <si>
    <t xml:space="preserve">Certification statements</t>
  </si>
  <si>
    <t xml:space="preserve">Christmas Island</t>
  </si>
  <si>
    <t xml:space="preserve">Christmas (l'Île)</t>
  </si>
  <si>
    <t xml:space="preserve">CX</t>
  </si>
  <si>
    <t xml:space="preserve">CXR</t>
  </si>
  <si>
    <t xml:space="preserve">ROMANIA</t>
  </si>
  <si>
    <t xml:space="preserve">Romanian Leu</t>
  </si>
  <si>
    <t xml:space="preserve">RON</t>
  </si>
  <si>
    <t xml:space="preserve">Civil action number</t>
  </si>
  <si>
    <t xml:space="preserve">End item</t>
  </si>
  <si>
    <t xml:space="preserve">0045</t>
  </si>
  <si>
    <t xml:space="preserve">ICI Company Identification System </t>
  </si>
  <si>
    <t xml:space="preserve">1) ICD org, Code, 1 4 5 8 9 n, xxxx/xxxx/organisation name//, 2) None
</t>
  </si>
  <si>
    <t xml:space="preserve">0217</t>
  </si>
  <si>
    <t xml:space="preserve">The Netherlands Chamber of Commerce and Industry establishment number</t>
  </si>
  <si>
    <t xml:space="preserve">VATEX-EU-151-1D</t>
  </si>
  <si>
    <t xml:space="preserve">Exempt based on article 151, section 1 (d) of Council Directive 2006/112/EC </t>
  </si>
  <si>
    <t xml:space="preserve">The supply of goods or services to another Member State, intended for the armed forces of any State which is a party to the North Atlantic Treaty, other than the Member State of destination itself, for the use of those forces, or of the civilian staff accompanying them, or for supplying their messes or canteens when such forces take part in the common defence effort.</t>
  </si>
  <si>
    <t xml:space="preserve">Invoice information for accounting purposes</t>
  </si>
  <si>
    <t xml:space="preserve">Bill drawn by the creditor on the debtor but not yet accepted by the debtor.</t>
  </si>
  <si>
    <t xml:space="preserve">The service of hessian wrapping.</t>
  </si>
  <si>
    <t xml:space="preserve">24</t>
  </si>
  <si>
    <t xml:space="preserve">theoretical pound</t>
  </si>
  <si>
    <t xml:space="preserve">The text contains certification statements.</t>
  </si>
  <si>
    <t xml:space="preserve">Cocos (Keeling) Islands (the)</t>
  </si>
  <si>
    <t xml:space="preserve">Cocos (les Îles)/ Keeling (les Îles)</t>
  </si>
  <si>
    <t xml:space="preserve">CC</t>
  </si>
  <si>
    <t xml:space="preserve">CCK</t>
  </si>
  <si>
    <t xml:space="preserve">BULGARIA</t>
  </si>
  <si>
    <t xml:space="preserve">Bulgarian Lev</t>
  </si>
  <si>
    <t xml:space="preserve">BGN</t>
  </si>
  <si>
    <t xml:space="preserve">A reference number identifying the civil action.</t>
  </si>
  <si>
    <t xml:space="preserve">A number specifying an end item.</t>
  </si>
  <si>
    <t xml:space="preserve">0046</t>
  </si>
  <si>
    <t xml:space="preserve">FUNLOC </t>
  </si>
  <si>
    <t xml:space="preserve">1) 6 Decimal digits,the first 3 denoting the country in a proprietary coding system. 2) None
</t>
  </si>
  <si>
    <t xml:space="preserve">0218</t>
  </si>
  <si>
    <t xml:space="preserve">Unified registration number (Latvia)</t>
  </si>
  <si>
    <t xml:space="preserve">VATEX-EU-151-1E</t>
  </si>
  <si>
    <t xml:space="preserve">Exempt based on article 151, section 1 (e) of Council Directive 2006/112/EC </t>
  </si>
  <si>
    <t xml:space="preserve">The supply of goods or services to the armed forces of the United Kingdom stationed in the island of Cyprus pursuant to the Treaty of Establishment concerning the Republic of Cyprus, dated 16 August 1960, which are for the use of those forces, or of the civilian staff accompanying them, or for supplying their messes or canteens.</t>
  </si>
  <si>
    <t xml:space="preserve">Freight invoice</t>
  </si>
  <si>
    <t xml:space="preserve">Certified cheque</t>
  </si>
  <si>
    <t xml:space="preserve">ABU</t>
  </si>
  <si>
    <t xml:space="preserve">Polyethylene wrap packing</t>
  </si>
  <si>
    <t xml:space="preserve">25</t>
  </si>
  <si>
    <t xml:space="preserve">gram per square centimetre</t>
  </si>
  <si>
    <t xml:space="preserve">Additional export information</t>
  </si>
  <si>
    <t xml:space="preserve">Colombia</t>
  </si>
  <si>
    <t xml:space="preserve">Colombie (la)</t>
  </si>
  <si>
    <t xml:space="preserve">CO</t>
  </si>
  <si>
    <t xml:space="preserve">COL</t>
  </si>
  <si>
    <t xml:space="preserve">GUERNSEY</t>
  </si>
  <si>
    <t xml:space="preserve">Pound Sterling</t>
  </si>
  <si>
    <t xml:space="preserve">GBP</t>
  </si>
  <si>
    <t xml:space="preserve">Carrier's agent reference number</t>
  </si>
  <si>
    <t xml:space="preserve">AY</t>
  </si>
  <si>
    <t xml:space="preserve">Federal supply classification</t>
  </si>
  <si>
    <t xml:space="preserve">0047</t>
  </si>
  <si>
    <t xml:space="preserve">BULL ODI/DSA/UNIX Network </t>
  </si>
  <si>
    <t xml:space="preserve">1) Four numeric digits, 2) None
</t>
  </si>
  <si>
    <t xml:space="preserve">0221</t>
  </si>
  <si>
    <t xml:space="preserve"> The registered number of the qualified invoice issuer</t>
  </si>
  <si>
    <t xml:space="preserve">VATEX-EU-309</t>
  </si>
  <si>
    <t xml:space="preserve">Exempt based on article 309 of Council Directive 2006/112/EC </t>
  </si>
  <si>
    <t xml:space="preserve">Travel agents performed outside of EU.</t>
  </si>
  <si>
    <t xml:space="preserve">Claim notification</t>
  </si>
  <si>
    <t xml:space="preserve">Payment by a pre-printed form stamped with the paying bank's certification on which instructions are given to an account holder (a bank or building society) to pay a stated sum to a named recipient .</t>
  </si>
  <si>
    <t xml:space="preserve">The service of packing in polyethylene wrapping.</t>
  </si>
  <si>
    <t xml:space="preserve">27</t>
  </si>
  <si>
    <t xml:space="preserve">theoretical ton</t>
  </si>
  <si>
    <t xml:space="preserve">The text contains additional export information.</t>
  </si>
  <si>
    <t xml:space="preserve">Comoros (the)</t>
  </si>
  <si>
    <t xml:space="preserve">Comores (les)</t>
  </si>
  <si>
    <t xml:space="preserve">KM</t>
  </si>
  <si>
    <t xml:space="preserve">COM</t>
  </si>
  <si>
    <t xml:space="preserve">ISLE OF MAN</t>
  </si>
  <si>
    <t xml:space="preserve">Reference number assigned by the carriers agent to a transaction.</t>
  </si>
  <si>
    <t xml:space="preserve">A code to specify a product's Federal supply classification.</t>
  </si>
  <si>
    <t xml:space="preserve">0048</t>
  </si>
  <si>
    <t xml:space="preserve">OSINZ </t>
  </si>
  <si>
    <t xml:space="preserve">1) 8 Digits (1-4 organisation), (5-8 Subnet ID), 2) None
</t>
  </si>
  <si>
    <t xml:space="preserve">0225</t>
  </si>
  <si>
    <t xml:space="preserve"> FRCTC ELECTRONIC ADDRESS</t>
  </si>
  <si>
    <t xml:space="preserve">VATEX-EU-AE</t>
  </si>
  <si>
    <t xml:space="preserve">Reverse charge</t>
  </si>
  <si>
    <t xml:space="preserve">Supports EN 16931-1 rule BR-AE-10</t>
  </si>
  <si>
    <t xml:space="preserve">Only use with VAT category code AE</t>
  </si>
  <si>
    <t xml:space="preserve">Consular invoice</t>
  </si>
  <si>
    <t xml:space="preserve">Local cheque</t>
  </si>
  <si>
    <t xml:space="preserve">ACF</t>
  </si>
  <si>
    <t xml:space="preserve">Miscellaneous treatment</t>
  </si>
  <si>
    <t xml:space="preserve">28</t>
  </si>
  <si>
    <t xml:space="preserve">kilogram per square metre</t>
  </si>
  <si>
    <t xml:space="preserve">Tariff statements</t>
  </si>
  <si>
    <t xml:space="preserve">Congo (the Democratic Republic of the)</t>
  </si>
  <si>
    <t xml:space="preserve">Congo (la République démocratique du)</t>
  </si>
  <si>
    <t xml:space="preserve">CD</t>
  </si>
  <si>
    <t xml:space="preserve">COD</t>
  </si>
  <si>
    <t xml:space="preserve">JERSEY</t>
  </si>
  <si>
    <t xml:space="preserve">Standard Carrier Alpha Code (SCAC) number</t>
  </si>
  <si>
    <t xml:space="preserve">Engineering data list</t>
  </si>
  <si>
    <t xml:space="preserve">0049</t>
  </si>
  <si>
    <t xml:space="preserve">Auckland Area Health </t>
  </si>
  <si>
    <t xml:space="preserve">0230</t>
  </si>
  <si>
    <t xml:space="preserve"> National e-Invoicing Framework</t>
  </si>
  <si>
    <t xml:space="preserve">VATEX-EU-D</t>
  </si>
  <si>
    <t xml:space="preserve">Intra-Community acquisition from second hand means of transport</t>
  </si>
  <si>
    <t xml:space="preserve">Second-hand means of transport - Indication that VAT has been paid according to the relevant transitional arrangements</t>
  </si>
  <si>
    <t xml:space="preserve">Only use with VAT category code E</t>
  </si>
  <si>
    <t xml:space="preserve">Partial construction invoice</t>
  </si>
  <si>
    <t xml:space="preserve">Indicates that the cheque is given local to the recipient.</t>
  </si>
  <si>
    <t xml:space="preserve">Miscellaneous treatment service.</t>
  </si>
  <si>
    <t xml:space="preserve">33</t>
  </si>
  <si>
    <t xml:space="preserve">kilopascal square metre per gram</t>
  </si>
  <si>
    <t xml:space="preserve">Description of parameters relating to a tariff.</t>
  </si>
  <si>
    <t xml:space="preserve">Congo (the)</t>
  </si>
  <si>
    <t xml:space="preserve">Congo (le)</t>
  </si>
  <si>
    <t xml:space="preserve">CG</t>
  </si>
  <si>
    <t xml:space="preserve">COG</t>
  </si>
  <si>
    <t xml:space="preserve">UNITED KINGDOM OF GREAT BRITAIN AND NORTHERN IRELAND (THE)</t>
  </si>
  <si>
    <t xml:space="preserve">For maritime shipments, this code qualifies a Standard Alpha Carrier Code (SCAC) as issued by the United Stated National Motor Traffic Association Inc.</t>
  </si>
  <si>
    <t xml:space="preserve">A code specifying the product's engineering data list.</t>
  </si>
  <si>
    <t xml:space="preserve">0050</t>
  </si>
  <si>
    <t xml:space="preserve">Firmenich </t>
  </si>
  <si>
    <t xml:space="preserve">1) XXXX/XXX XXXXXXX/FIRMENICH//, 2) XXXX/XXXXXXXXXX//
</t>
  </si>
  <si>
    <t xml:space="preserve">PEPPOL</t>
  </si>
  <si>
    <t xml:space="preserve">9901</t>
  </si>
  <si>
    <t xml:space="preserve">Danish Ministry of the Interior and Health</t>
  </si>
  <si>
    <t xml:space="preserve">VATEX-EU-F</t>
  </si>
  <si>
    <t xml:space="preserve">Intra-Community acquisition of second hand goods</t>
  </si>
  <si>
    <t xml:space="preserve">Second-hand goods - Indication that the VAT margin scheme for second-hand goods has been applied.</t>
  </si>
  <si>
    <t xml:space="preserve">Partial final construction invoice</t>
  </si>
  <si>
    <t xml:space="preserve">ACH demand corporate trade payment (CTP) debit</t>
  </si>
  <si>
    <t xml:space="preserve">ACG</t>
  </si>
  <si>
    <t xml:space="preserve">Enamelling treatment</t>
  </si>
  <si>
    <t xml:space="preserve">34</t>
  </si>
  <si>
    <t xml:space="preserve">kilopascal per millimetre</t>
  </si>
  <si>
    <t xml:space="preserve">Medical history</t>
  </si>
  <si>
    <t xml:space="preserve">Cook Islands (the)</t>
  </si>
  <si>
    <t xml:space="preserve">Cook (les Îles)</t>
  </si>
  <si>
    <t xml:space="preserve">CK</t>
  </si>
  <si>
    <t xml:space="preserve">COK</t>
  </si>
  <si>
    <t xml:space="preserve">LIECHTENSTEIN</t>
  </si>
  <si>
    <t xml:space="preserve">Swiss Franc</t>
  </si>
  <si>
    <t xml:space="preserve">CHF</t>
  </si>
  <si>
    <t xml:space="preserve">Customs valuation decision number</t>
  </si>
  <si>
    <t xml:space="preserve">Milestone event number</t>
  </si>
  <si>
    <t xml:space="preserve">0051</t>
  </si>
  <si>
    <t xml:space="preserve">AGFA-DIS </t>
  </si>
  <si>
    <t xml:space="preserve">1) XXXX/AGFA-DIS/AGFA-DIS//, 2) None
</t>
  </si>
  <si>
    <t xml:space="preserve">9910</t>
  </si>
  <si>
    <t xml:space="preserve">Hungary VAT number</t>
  </si>
  <si>
    <t xml:space="preserve">VATEX-EU-G</t>
  </si>
  <si>
    <t xml:space="preserve">Export outside the EU</t>
  </si>
  <si>
    <t xml:space="preserve">Supports EN 16931-1 rule BR-G-10</t>
  </si>
  <si>
    <t xml:space="preserve">Only use with VAT category code G</t>
  </si>
  <si>
    <t xml:space="preserve">Final construction invoice</t>
  </si>
  <si>
    <t xml:space="preserve">A debit transaction made through the ACH system to a demand deposit account using the CTP payment format.</t>
  </si>
  <si>
    <t xml:space="preserve">The service of providing enamelling treatment.</t>
  </si>
  <si>
    <t xml:space="preserve">35</t>
  </si>
  <si>
    <t xml:space="preserve">millilitre per square centimetre second</t>
  </si>
  <si>
    <t xml:space="preserve">Historical details of a patients medical events.</t>
  </si>
  <si>
    <t xml:space="preserve">Costa Rica</t>
  </si>
  <si>
    <t xml:space="preserve">Costa Rica (le)</t>
  </si>
  <si>
    <t xml:space="preserve">CR</t>
  </si>
  <si>
    <t xml:space="preserve">CRI</t>
  </si>
  <si>
    <t xml:space="preserve">SWITZERLAND</t>
  </si>
  <si>
    <t xml:space="preserve">Reference by an importing party to a previous decision made by a Customs administration regarding the valuation of goods.</t>
  </si>
  <si>
    <t xml:space="preserve">A number to identify a milestone event.</t>
  </si>
  <si>
    <t xml:space="preserve">0052</t>
  </si>
  <si>
    <t xml:space="preserve">Society of Motion Picture and Television Engineers (SMPTE) </t>
  </si>
  <si>
    <t xml:space="preserve">1) Three fields, First field = ICD, Second field = SMPTE, Third field = Society of Motion Picture and Television Engineers, 2) None, except that all fields are left
</t>
  </si>
  <si>
    <t xml:space="preserve">9913</t>
  </si>
  <si>
    <t xml:space="preserve">Business Registers Network </t>
  </si>
  <si>
    <t xml:space="preserve">VATEX-EU-I</t>
  </si>
  <si>
    <t xml:space="preserve">Intra-Community acquisition of works of art</t>
  </si>
  <si>
    <t xml:space="preserve">Works of art - Indication that the VAT margin scheme for works of art has been applied.</t>
  </si>
  <si>
    <t xml:space="preserve">Customs invoice</t>
  </si>
  <si>
    <t xml:space="preserve">ACH demand corporate trade exchange (CTX) credit</t>
  </si>
  <si>
    <t xml:space="preserve">ACH</t>
  </si>
  <si>
    <t xml:space="preserve">Heat treatment</t>
  </si>
  <si>
    <t xml:space="preserve">37</t>
  </si>
  <si>
    <t xml:space="preserve">ounce per square foot</t>
  </si>
  <si>
    <t xml:space="preserve">Conditions of sale or purchase</t>
  </si>
  <si>
    <t xml:space="preserve">Côte d'Ivoire</t>
  </si>
  <si>
    <t xml:space="preserve">Côte d'Ivoire (la)</t>
  </si>
  <si>
    <t xml:space="preserve">CI</t>
  </si>
  <si>
    <t xml:space="preserve">CIV</t>
  </si>
  <si>
    <t xml:space="preserve">WIR Euro</t>
  </si>
  <si>
    <t xml:space="preserve">CHE</t>
  </si>
  <si>
    <t xml:space="preserve">End use authorization number</t>
  </si>
  <si>
    <t xml:space="preserve">Lot number</t>
  </si>
  <si>
    <t xml:space="preserve">0053</t>
  </si>
  <si>
    <t xml:space="preserve">Migros_Network M_NETOPZ </t>
  </si>
  <si>
    <t xml:space="preserve">1) MIGROS, MGB, 2) None
</t>
  </si>
  <si>
    <t xml:space="preserve">9914</t>
  </si>
  <si>
    <t xml:space="preserve">Österreichische Umsatzsteuer-Identifikationsnummer </t>
  </si>
  <si>
    <t xml:space="preserve">VATEX-EU-IC</t>
  </si>
  <si>
    <t xml:space="preserve">Intra-Community supply</t>
  </si>
  <si>
    <t xml:space="preserve">Supports EN 16931-1 rule BR-IC-10</t>
  </si>
  <si>
    <t xml:space="preserve">Only use with VAT category code K</t>
  </si>
  <si>
    <t xml:space="preserve">A credit transaction made through the ACH system to a demand deposit account using the CTX payment format.</t>
  </si>
  <si>
    <t xml:space="preserve">The service of treating with heat.</t>
  </si>
  <si>
    <t xml:space="preserve">38</t>
  </si>
  <si>
    <t xml:space="preserve">ounce per square foot per 0,01inch</t>
  </si>
  <si>
    <t xml:space="preserve">(4490) (4372) Additional information regarding terms and conditions which apply to the transaction.</t>
  </si>
  <si>
    <t xml:space="preserve">Croatia</t>
  </si>
  <si>
    <t xml:space="preserve">Croatie (la)</t>
  </si>
  <si>
    <t xml:space="preserve">HR</t>
  </si>
  <si>
    <t xml:space="preserve">HRV</t>
  </si>
  <si>
    <t xml:space="preserve">WIR Franc</t>
  </si>
  <si>
    <t xml:space="preserve">CHW</t>
  </si>
  <si>
    <t xml:space="preserve">Reference issued by a Customs administration authorizing a preferential rate of duty if a product is used for a specified purpose, see: 1001 = 990.</t>
  </si>
  <si>
    <t xml:space="preserve">A number indicating the lot number of a product.</t>
  </si>
  <si>
    <t xml:space="preserve">0054</t>
  </si>
  <si>
    <t xml:space="preserve">ISO6523 - ICDPCR </t>
  </si>
  <si>
    <t xml:space="preserve">1) As per Addendum 2 ISO 8348, 2) None
</t>
  </si>
  <si>
    <t xml:space="preserve">9915</t>
  </si>
  <si>
    <t xml:space="preserve">Österreichisches Verwaltungs bzw.
Organisationskennzeichen</t>
  </si>
  <si>
    <t xml:space="preserve">VATEX-EU-J</t>
  </si>
  <si>
    <t xml:space="preserve">Intra-Community acquisition of collectors items and antiques</t>
  </si>
  <si>
    <t xml:space="preserve">Collectors' items and antiques - Indication that the VAT margin scheme for collector’s items and antiques has been applied.</t>
  </si>
  <si>
    <t xml:space="preserve">ACH demand corporate trade exchange (CTX) debit</t>
  </si>
  <si>
    <t xml:space="preserve">ACI</t>
  </si>
  <si>
    <t xml:space="preserve">Plating treatment</t>
  </si>
  <si>
    <t xml:space="preserve">40</t>
  </si>
  <si>
    <t xml:space="preserve">millilitre per second</t>
  </si>
  <si>
    <t xml:space="preserve">Contract document type</t>
  </si>
  <si>
    <t xml:space="preserve">Cuba</t>
  </si>
  <si>
    <t xml:space="preserve">CU</t>
  </si>
  <si>
    <t xml:space="preserve">CUB</t>
  </si>
  <si>
    <t xml:space="preserve">CHINA</t>
  </si>
  <si>
    <t xml:space="preserve">Yuan Renminbi</t>
  </si>
  <si>
    <t xml:space="preserve">CNY</t>
  </si>
  <si>
    <t xml:space="preserve">Anti-dumping case number</t>
  </si>
  <si>
    <t xml:space="preserve">BC</t>
  </si>
  <si>
    <t xml:space="preserve">National drug code 4-4-2 format</t>
  </si>
  <si>
    <t xml:space="preserve">0055</t>
  </si>
  <si>
    <t xml:space="preserve">Energy Net </t>
  </si>
  <si>
    <t xml:space="preserve">1) AFI, ICD, country code, routing domain, Area, ID, SEL, 2) None
</t>
  </si>
  <si>
    <t xml:space="preserve">9918</t>
  </si>
  <si>
    <t xml:space="preserve">SOCIETY FOR WORLDWIDE INTERBANK FINANCIAL, TELECOMMUNICATION S.W.I.F.T</t>
  </si>
  <si>
    <t xml:space="preserve">VATEX-EU-O</t>
  </si>
  <si>
    <t xml:space="preserve">Supports EN 16931-1 rule BR-O-10</t>
  </si>
  <si>
    <t xml:space="preserve">Only use with VAT category code O</t>
  </si>
  <si>
    <t xml:space="preserve">A debit transaction made through the ACH system to a demand account using the CTX payment format.</t>
  </si>
  <si>
    <t xml:space="preserve">The service of providing plating treatment.</t>
  </si>
  <si>
    <t xml:space="preserve">41</t>
  </si>
  <si>
    <t xml:space="preserve">millilitre per minute</t>
  </si>
  <si>
    <t xml:space="preserve">[4422] Textual representation of the type of contract.</t>
  </si>
  <si>
    <t xml:space="preserve">Curaçao</t>
  </si>
  <si>
    <t xml:space="preserve">CW</t>
  </si>
  <si>
    <t xml:space="preserve">CUW</t>
  </si>
  <si>
    <t xml:space="preserve">JAPAN</t>
  </si>
  <si>
    <t xml:space="preserve">Yen</t>
  </si>
  <si>
    <t xml:space="preserve">JPY</t>
  </si>
  <si>
    <t xml:space="preserve">Reference issued by a Customs administration pertaining to a past or current investigation of goods "dumped" at a price lower than the exporter's domestic market price.</t>
  </si>
  <si>
    <t xml:space="preserve">A code identifying the product in national drug format 4-4-2.</t>
  </si>
  <si>
    <t xml:space="preserve">0056</t>
  </si>
  <si>
    <t xml:space="preserve">Nokia Object Identifiers (NOI) </t>
  </si>
  <si>
    <t xml:space="preserve">1) ICD (fixed length 4 digits), Organization code (variable length up to 14 characters), Organization name (variable length up to 250 characters), 2) None
</t>
  </si>
  <si>
    <t xml:space="preserve">9919</t>
  </si>
  <si>
    <t xml:space="preserve">Kennziffer des Unternehmensregisters </t>
  </si>
  <si>
    <t xml:space="preserve">VATEX-FR-FRANCHISE</t>
  </si>
  <si>
    <t xml:space="preserve">France domestic VAT franchise in base</t>
  </si>
  <si>
    <t xml:space="preserve">VAT exemption for Micro companies when Revenue is lower than a threashold</t>
  </si>
  <si>
    <t xml:space="preserve">Credit transfer</t>
  </si>
  <si>
    <t xml:space="preserve">Virement</t>
  </si>
  <si>
    <t xml:space="preserve">ACJ</t>
  </si>
  <si>
    <t xml:space="preserve">Painting</t>
  </si>
  <si>
    <t xml:space="preserve">56</t>
  </si>
  <si>
    <t xml:space="preserve">sitas</t>
  </si>
  <si>
    <t xml:space="preserve">ABE</t>
  </si>
  <si>
    <t xml:space="preserve">Additional terms and/or conditions (documentary credit)</t>
  </si>
  <si>
    <t xml:space="preserve">Cyprus</t>
  </si>
  <si>
    <t xml:space="preserve">Chypre</t>
  </si>
  <si>
    <t xml:space="preserve">CY</t>
  </si>
  <si>
    <t xml:space="preserve">CYP</t>
  </si>
  <si>
    <t xml:space="preserve">BHUTAN</t>
  </si>
  <si>
    <t xml:space="preserve">Indian Rupee</t>
  </si>
  <si>
    <t xml:space="preserve">INR</t>
  </si>
  <si>
    <t xml:space="preserve">Customs tariff number</t>
  </si>
  <si>
    <t xml:space="preserve">National drug code 5-3-2 format</t>
  </si>
  <si>
    <t xml:space="preserve">0057</t>
  </si>
  <si>
    <t xml:space="preserve">Saint Gobain </t>
  </si>
  <si>
    <t xml:space="preserve">1) ICD 4 digits, (AFI 47 followed by a 4 digit ICD), 2) None
</t>
  </si>
  <si>
    <t xml:space="preserve">9920</t>
  </si>
  <si>
    <t xml:space="preserve">Agencia Española de Administración Tributaria </t>
  </si>
  <si>
    <t xml:space="preserve">VATEX-FR-CNWVAT</t>
  </si>
  <si>
    <t xml:space="preserve">France domestic Credit Notes without VAT, due to supplier forfeit of VAT for discount</t>
  </si>
  <si>
    <t xml:space="preserve">Payment by credit movement of funds from one account to another.</t>
  </si>
  <si>
    <t xml:space="preserve">The service of painting.</t>
  </si>
  <si>
    <t xml:space="preserve">57</t>
  </si>
  <si>
    <t xml:space="preserve">mesh</t>
  </si>
  <si>
    <t xml:space="preserve">(4260) Additional terms and/or conditions to the documentary credit.</t>
  </si>
  <si>
    <t xml:space="preserve">Czechia</t>
  </si>
  <si>
    <t xml:space="preserve">Tchéquie (la)</t>
  </si>
  <si>
    <t xml:space="preserve">CZ</t>
  </si>
  <si>
    <t xml:space="preserve">CZE</t>
  </si>
  <si>
    <t xml:space="preserve">INDIA</t>
  </si>
  <si>
    <t xml:space="preserve">(7357) Code number of the goods in accordance with the tariff nomenclature system of classification in use where the Customs declaration is made.</t>
  </si>
  <si>
    <t xml:space="preserve">A code identifying the product in national drug format 5-3-2.</t>
  </si>
  <si>
    <t xml:space="preserve">0058</t>
  </si>
  <si>
    <t xml:space="preserve">Siemens Corporate Network </t>
  </si>
  <si>
    <t xml:space="preserve">1) cccc(ICD) SCN (Siemens Corporate Network), 2) No check digits as in general the whole message has a checking mechanism.
</t>
  </si>
  <si>
    <t xml:space="preserve">9922</t>
  </si>
  <si>
    <t xml:space="preserve">Andorra VAT number</t>
  </si>
  <si>
    <t xml:space="preserve">Debit transfer</t>
  </si>
  <si>
    <t xml:space="preserve">ACK</t>
  </si>
  <si>
    <t xml:space="preserve">Polishing</t>
  </si>
  <si>
    <t xml:space="preserve">58</t>
  </si>
  <si>
    <t xml:space="preserve">net kilogram</t>
  </si>
  <si>
    <t xml:space="preserve">Instructions or information about standby documentary</t>
  </si>
  <si>
    <t xml:space="preserve">Denmark</t>
  </si>
  <si>
    <t xml:space="preserve">Danemark (le)</t>
  </si>
  <si>
    <t xml:space="preserve">DK</t>
  </si>
  <si>
    <t xml:space="preserve">DNK</t>
  </si>
  <si>
    <t xml:space="preserve">AMERICAN SAMOA</t>
  </si>
  <si>
    <t xml:space="preserve">US Dollar</t>
  </si>
  <si>
    <t xml:space="preserve">USD</t>
  </si>
  <si>
    <t xml:space="preserve">Declarant's reference number</t>
  </si>
  <si>
    <t xml:space="preserve">National drug code 5-4-1 format</t>
  </si>
  <si>
    <t xml:space="preserve">0059</t>
  </si>
  <si>
    <t xml:space="preserve">DANZNET </t>
  </si>
  <si>
    <t xml:space="preserve">1) Between 1 - 4 characters (letters, digits and hyphens only). 2) Between 1 - 12 characters (letters, digits and hyphens only).
</t>
  </si>
  <si>
    <t xml:space="preserve">9923</t>
  </si>
  <si>
    <t xml:space="preserve">Albania VAT number</t>
  </si>
  <si>
    <t xml:space="preserve">Payment by debit movement of funds from one account to another.</t>
  </si>
  <si>
    <t xml:space="preserve">The service of polishing.</t>
  </si>
  <si>
    <t xml:space="preserve">59</t>
  </si>
  <si>
    <t xml:space="preserve">part per million</t>
  </si>
  <si>
    <t xml:space="preserve">credit Instruction or information about a standby documentary credit.</t>
  </si>
  <si>
    <t xml:space="preserve">Djibouti</t>
  </si>
  <si>
    <t xml:space="preserve">DJ</t>
  </si>
  <si>
    <t xml:space="preserve">DJI</t>
  </si>
  <si>
    <t xml:space="preserve">BONAIRE, SINT EUSTATIUS AND SABA</t>
  </si>
  <si>
    <t xml:space="preserve">Unique reference number assigned to a document or a message by the declarant for identification purposes.</t>
  </si>
  <si>
    <t xml:space="preserve">A code identifying the product in national drug format 5-4-1.</t>
  </si>
  <si>
    <t xml:space="preserve">0061</t>
  </si>
  <si>
    <t xml:space="preserve">SOFFEX OSI </t>
  </si>
  <si>
    <t xml:space="preserve">1) 4 numeric digits, 2) None
</t>
  </si>
  <si>
    <t xml:space="preserve">9924</t>
  </si>
  <si>
    <t xml:space="preserve">Bosnia and Herzegovina VAT number</t>
  </si>
  <si>
    <t xml:space="preserve">ACH demand cash concentration/disbursement plus (CCD+)</t>
  </si>
  <si>
    <t xml:space="preserve">ACL</t>
  </si>
  <si>
    <t xml:space="preserve">Priming</t>
  </si>
  <si>
    <t xml:space="preserve">60</t>
  </si>
  <si>
    <t xml:space="preserve">percent weight</t>
  </si>
  <si>
    <t xml:space="preserve">ABG</t>
  </si>
  <si>
    <t xml:space="preserve">Instructions or information about partial shipment(s)</t>
  </si>
  <si>
    <t xml:space="preserve">Dominica</t>
  </si>
  <si>
    <t xml:space="preserve">Dominique (la)</t>
  </si>
  <si>
    <t xml:space="preserve">DM</t>
  </si>
  <si>
    <t xml:space="preserve">DMA</t>
  </si>
  <si>
    <t xml:space="preserve">BRITISH INDIAN OCEAN TERRITORY (THE)</t>
  </si>
  <si>
    <t xml:space="preserve">Repair estimate number</t>
  </si>
  <si>
    <t xml:space="preserve">National drug code 5-4-2 format</t>
  </si>
  <si>
    <t xml:space="preserve">0062</t>
  </si>
  <si>
    <t xml:space="preserve">KPN OVN </t>
  </si>
  <si>
    <t xml:space="preserve">1) ICD 4 digits, 2) None
</t>
  </si>
  <si>
    <t xml:space="preserve">9925</t>
  </si>
  <si>
    <t xml:space="preserve">Belgium VAT number</t>
  </si>
  <si>
    <t xml:space="preserve">credit A credit transaction made through the ACH system to a demand deposit account using the CCD+ payment format.</t>
  </si>
  <si>
    <t xml:space="preserve">The service of priming.</t>
  </si>
  <si>
    <t xml:space="preserve">61</t>
  </si>
  <si>
    <t xml:space="preserve">part per billion (US)</t>
  </si>
  <si>
    <t xml:space="preserve">Instructions or information about partial shipment(s).</t>
  </si>
  <si>
    <t xml:space="preserve">Dominican Republic (the)</t>
  </si>
  <si>
    <t xml:space="preserve">dominicaine (la République)</t>
  </si>
  <si>
    <t xml:space="preserve">DO</t>
  </si>
  <si>
    <t xml:space="preserve">DOM</t>
  </si>
  <si>
    <t xml:space="preserve">ECUADOR</t>
  </si>
  <si>
    <t xml:space="preserve">A number identifying a repair estimate.</t>
  </si>
  <si>
    <t xml:space="preserve">A code identifying the product in national drug format 5-4-2.</t>
  </si>
  <si>
    <t xml:space="preserve">0063</t>
  </si>
  <si>
    <t xml:space="preserve">ascomOSINet </t>
  </si>
  <si>
    <t xml:space="preserve">1) ICD 4 digits, 2) None Display Requirements : All fields are left justified Character Repertoire :
</t>
  </si>
  <si>
    <t xml:space="preserve">9926</t>
  </si>
  <si>
    <t xml:space="preserve">Bulgaria VAT number</t>
  </si>
  <si>
    <t xml:space="preserve">ACM</t>
  </si>
  <si>
    <t xml:space="preserve">Preservation treatment</t>
  </si>
  <si>
    <t xml:space="preserve">74</t>
  </si>
  <si>
    <t xml:space="preserve">millipascal</t>
  </si>
  <si>
    <t xml:space="preserve">ABH</t>
  </si>
  <si>
    <t xml:space="preserve">Instructions or information about transhipment(s)</t>
  </si>
  <si>
    <t xml:space="preserve">Ecuador</t>
  </si>
  <si>
    <t xml:space="preserve">Équateur (l')</t>
  </si>
  <si>
    <t xml:space="preserve">EC</t>
  </si>
  <si>
    <t xml:space="preserve">ECU</t>
  </si>
  <si>
    <t xml:space="preserve">EL SALVADOR</t>
  </si>
  <si>
    <t xml:space="preserve">Customs decision request number</t>
  </si>
  <si>
    <t xml:space="preserve">National drug code</t>
  </si>
  <si>
    <t xml:space="preserve">0064</t>
  </si>
  <si>
    <t xml:space="preserve">UTC: Uniforme Transport Code </t>
  </si>
  <si>
    <t xml:space="preserve">1) ICD Code: 4 digits, Organization code: minimum 1, maximum 8 digits, Sequence number: minimum 1, maximum 8 digits, 2) None
</t>
  </si>
  <si>
    <t xml:space="preserve">9927</t>
  </si>
  <si>
    <t xml:space="preserve">Switzerland VAT number</t>
  </si>
  <si>
    <t xml:space="preserve">debit A debit transaction made through the ACH system to a demand deposit account using the CCD+ payment format.</t>
  </si>
  <si>
    <t xml:space="preserve">The service of preservation treatment.</t>
  </si>
  <si>
    <t xml:space="preserve">77</t>
  </si>
  <si>
    <t xml:space="preserve">milli-inch</t>
  </si>
  <si>
    <t xml:space="preserve">Instructions or information about transhipment(s).</t>
  </si>
  <si>
    <t xml:space="preserve">Egypt</t>
  </si>
  <si>
    <t xml:space="preserve">Égypte (l')</t>
  </si>
  <si>
    <t xml:space="preserve">EG</t>
  </si>
  <si>
    <t xml:space="preserve">EGY</t>
  </si>
  <si>
    <t xml:space="preserve">GUAM</t>
  </si>
  <si>
    <t xml:space="preserve">Reference issued by Customs pertaining to a pending tariff classification decision requested by an importer or agent.</t>
  </si>
  <si>
    <t xml:space="preserve">A code specifying the national drug classification.</t>
  </si>
  <si>
    <t xml:space="preserve">0065</t>
  </si>
  <si>
    <t xml:space="preserve">SOLVAY OSI CODING </t>
  </si>
  <si>
    <t xml:space="preserve">1) Two octets, fixed length. The particular values of 00-00 (all zeros) and FF-FF (allones) will be reserved, so that addresses are able to comply with ECMA-117, where the ISO 6523 organization code is mapped to ECMA-117 subnetwork. This structure also permits compliance with GOSIP (FIPS PUB 146), 2) No check digits will be used
</t>
  </si>
  <si>
    <t xml:space="preserve">9928</t>
  </si>
  <si>
    <t xml:space="preserve">Cyprus VAT number</t>
  </si>
  <si>
    <t xml:space="preserve">ACH prearranged payment and deposit (PPD)</t>
  </si>
  <si>
    <t xml:space="preserve">ACS</t>
  </si>
  <si>
    <t xml:space="preserve">Fitting</t>
  </si>
  <si>
    <t xml:space="preserve">80</t>
  </si>
  <si>
    <t xml:space="preserve">pound per square inch absolute</t>
  </si>
  <si>
    <t xml:space="preserve">ABI</t>
  </si>
  <si>
    <t xml:space="preserve">Additional handling instructions documentary credit</t>
  </si>
  <si>
    <t xml:space="preserve">El Salvador</t>
  </si>
  <si>
    <t xml:space="preserve">SV</t>
  </si>
  <si>
    <t xml:space="preserve">SLV</t>
  </si>
  <si>
    <t xml:space="preserve">HAITI</t>
  </si>
  <si>
    <t xml:space="preserve">Sub-house bill of lading number</t>
  </si>
  <si>
    <t xml:space="preserve">Part number</t>
  </si>
  <si>
    <t xml:space="preserve">0066</t>
  </si>
  <si>
    <t xml:space="preserve">Roche Corporate Network </t>
  </si>
  <si>
    <t xml:space="preserve">As per Addendum 2 ISO 8348
</t>
  </si>
  <si>
    <t xml:space="preserve">9929</t>
  </si>
  <si>
    <t xml:space="preserve">Czech Republic VAT number</t>
  </si>
  <si>
    <t xml:space="preserve">A consumer credit transaction made through the ACH system to a demand deposit or savings account.</t>
  </si>
  <si>
    <t xml:space="preserve">Fitting service.</t>
  </si>
  <si>
    <t xml:space="preserve">81</t>
  </si>
  <si>
    <t xml:space="preserve">henry</t>
  </si>
  <si>
    <t xml:space="preserve">Additional handling instructions for a documentary credit.</t>
  </si>
  <si>
    <t xml:space="preserve">Equatorial Guinea</t>
  </si>
  <si>
    <t xml:space="preserve">Guinée équatoriale (la)</t>
  </si>
  <si>
    <t xml:space="preserve">GQ</t>
  </si>
  <si>
    <t xml:space="preserve">GNQ</t>
  </si>
  <si>
    <t xml:space="preserve">MARSHALL ISLANDS (THE)</t>
  </si>
  <si>
    <t xml:space="preserve">Reference assigned to a sub-house bill of lading.</t>
  </si>
  <si>
    <t xml:space="preserve">A number indicating the part.</t>
  </si>
  <si>
    <t xml:space="preserve">0067</t>
  </si>
  <si>
    <t xml:space="preserve">ZellwegerOSINet </t>
  </si>
  <si>
    <t xml:space="preserve">9930</t>
  </si>
  <si>
    <t xml:space="preserve">Germany VAT number</t>
  </si>
  <si>
    <t xml:space="preserve">ACH savings cash concentration/disbursement (CCD) credit</t>
  </si>
  <si>
    <t xml:space="preserve">ADC</t>
  </si>
  <si>
    <t xml:space="preserve">Consolidation</t>
  </si>
  <si>
    <t xml:space="preserve">85</t>
  </si>
  <si>
    <t xml:space="preserve">foot pound-force</t>
  </si>
  <si>
    <t xml:space="preserve">ABJ</t>
  </si>
  <si>
    <t xml:space="preserve">Domestic routing information</t>
  </si>
  <si>
    <t xml:space="preserve">Eritrea</t>
  </si>
  <si>
    <t xml:space="preserve">Érythrée (l')</t>
  </si>
  <si>
    <t xml:space="preserve">ER</t>
  </si>
  <si>
    <t xml:space="preserve">ERI</t>
  </si>
  <si>
    <t xml:space="preserve">MICRONESIA (FEDERATED STATES OF)</t>
  </si>
  <si>
    <t xml:space="preserve">Tax payment identifier</t>
  </si>
  <si>
    <t xml:space="preserve">Local Stock Number (LSN)</t>
  </si>
  <si>
    <t xml:space="preserve">0068</t>
  </si>
  <si>
    <t xml:space="preserve">Intel Corporation OSI </t>
  </si>
  <si>
    <t xml:space="preserve">1) 4 Numeric digits, 2) None
</t>
  </si>
  <si>
    <t xml:space="preserve">9931</t>
  </si>
  <si>
    <t xml:space="preserve">Estonia VAT number</t>
  </si>
  <si>
    <t xml:space="preserve">A credit transaction made through the ACH system to a demand deposit or savings account.</t>
  </si>
  <si>
    <t xml:space="preserve">The service of consolidating multiple consignments into one shipment.</t>
  </si>
  <si>
    <t xml:space="preserve">87</t>
  </si>
  <si>
    <t xml:space="preserve">pound per cubic foot</t>
  </si>
  <si>
    <t xml:space="preserve">Information regarding the domestic routing.</t>
  </si>
  <si>
    <t xml:space="preserve">Estonia</t>
  </si>
  <si>
    <t xml:space="preserve">Estonie (l')</t>
  </si>
  <si>
    <t xml:space="preserve">EE</t>
  </si>
  <si>
    <t xml:space="preserve">EST</t>
  </si>
  <si>
    <t xml:space="preserve">NORTHERN MARIANA ISLANDS (THE)</t>
  </si>
  <si>
    <t xml:space="preserve">[1168] Reference number identifying a payment of a duty or tax e.g. under a transit procedure.</t>
  </si>
  <si>
    <t xml:space="preserve">A local number assigned to an item of stock.</t>
  </si>
  <si>
    <t xml:space="preserve">0069</t>
  </si>
  <si>
    <t xml:space="preserve">SITA Object Identifier Tree </t>
  </si>
  <si>
    <t xml:space="preserve">1) ISO(1), identified organization(3), sita(00xx), 2) None
</t>
  </si>
  <si>
    <t xml:space="preserve">9932</t>
  </si>
  <si>
    <t xml:space="preserve">United Kingdom VAT number</t>
  </si>
  <si>
    <t xml:space="preserve">ACH savings cash concentration/disbursement (CCD) debit</t>
  </si>
  <si>
    <t xml:space="preserve">ADE</t>
  </si>
  <si>
    <t xml:space="preserve">Bill of lading</t>
  </si>
  <si>
    <t xml:space="preserve">89</t>
  </si>
  <si>
    <t xml:space="preserve">poise</t>
  </si>
  <si>
    <t xml:space="preserve">Chargeable category of equipment</t>
  </si>
  <si>
    <t xml:space="preserve">Eswatini</t>
  </si>
  <si>
    <t xml:space="preserve">Eswatini (l')</t>
  </si>
  <si>
    <t xml:space="preserve">SZ</t>
  </si>
  <si>
    <t xml:space="preserve">SWZ</t>
  </si>
  <si>
    <t xml:space="preserve">PALAU</t>
  </si>
  <si>
    <t xml:space="preserve">Quota number</t>
  </si>
  <si>
    <t xml:space="preserve">Next higher assembly number</t>
  </si>
  <si>
    <t xml:space="preserve">0070</t>
  </si>
  <si>
    <t xml:space="preserve">DaimlerChrysler Corporate Network </t>
  </si>
  <si>
    <t xml:space="preserve">1) cccc (ICD) DCCN (DaimlerChrysler Corporate Network), 2) No check digits as in general the whole message has a checking mechanism
</t>
  </si>
  <si>
    <t xml:space="preserve">9933</t>
  </si>
  <si>
    <t xml:space="preserve">Greece VAT number</t>
  </si>
  <si>
    <t xml:space="preserve">A debit transaction made through the ACH system to a savings account using the CCD payment format.</t>
  </si>
  <si>
    <t xml:space="preserve">The service of providing a bill of lading document.</t>
  </si>
  <si>
    <t xml:space="preserve">91</t>
  </si>
  <si>
    <t xml:space="preserve">stokes</t>
  </si>
  <si>
    <t xml:space="preserve">Equipment types are coded by category for financial purposes.</t>
  </si>
  <si>
    <t xml:space="preserve">Ethiopia</t>
  </si>
  <si>
    <t xml:space="preserve">Éthiopie (l')</t>
  </si>
  <si>
    <t xml:space="preserve">ET</t>
  </si>
  <si>
    <t xml:space="preserve">ETH</t>
  </si>
  <si>
    <t xml:space="preserve">PANAMA</t>
  </si>
  <si>
    <t xml:space="preserve">Reference number allocated by a government authority to identify a quota.</t>
  </si>
  <si>
    <t xml:space="preserve">A number specifying the next higher assembly or component into which the product is being incorporated.</t>
  </si>
  <si>
    <t xml:space="preserve">0071</t>
  </si>
  <si>
    <t xml:space="preserve">LEGO /OSI NETWORK </t>
  </si>
  <si>
    <t xml:space="preserve">1) Three fields: First field = ICD, Second field = Organization Code, Third field = Organization Name, 2) None
</t>
  </si>
  <si>
    <t xml:space="preserve">9934</t>
  </si>
  <si>
    <t xml:space="preserve">Croatia VAT number</t>
  </si>
  <si>
    <t xml:space="preserve">ACH savings corporate trade payment (CTP) credit</t>
  </si>
  <si>
    <t xml:space="preserve">ADJ</t>
  </si>
  <si>
    <t xml:space="preserve">Airbag</t>
  </si>
  <si>
    <t xml:space="preserve">1I</t>
  </si>
  <si>
    <t xml:space="preserve">fixed rate</t>
  </si>
  <si>
    <t xml:space="preserve">Government information</t>
  </si>
  <si>
    <t xml:space="preserve">Falkland Islands (the) [Malvinas]</t>
  </si>
  <si>
    <t xml:space="preserve">Falkland (les Îles)/Malouines (les Îles)</t>
  </si>
  <si>
    <t xml:space="preserve">FK</t>
  </si>
  <si>
    <t xml:space="preserve">FLK</t>
  </si>
  <si>
    <t xml:space="preserve">PUERTO RICO</t>
  </si>
  <si>
    <t xml:space="preserve">Transit (onward carriage) guarantee (bond) number</t>
  </si>
  <si>
    <t xml:space="preserve">BK</t>
  </si>
  <si>
    <t xml:space="preserve">Data category</t>
  </si>
  <si>
    <t xml:space="preserve">0072</t>
  </si>
  <si>
    <t xml:space="preserve">NAVISTAR/OSI Network </t>
  </si>
  <si>
    <t xml:space="preserve">1) Three fields: First field = ICD, Second field = NAVISTAR, Third field = International Truck and Engine Corporation, 2) None
</t>
  </si>
  <si>
    <t xml:space="preserve">9935</t>
  </si>
  <si>
    <t xml:space="preserve">Ireland VAT number</t>
  </si>
  <si>
    <t xml:space="preserve">A credit transaction made through the ACH system to a savings account using the CTP payment format.</t>
  </si>
  <si>
    <t xml:space="preserve">The service of surrounding a product with an air bag.</t>
  </si>
  <si>
    <t xml:space="preserve">2A</t>
  </si>
  <si>
    <t xml:space="preserve">radian per second</t>
  </si>
  <si>
    <t xml:space="preserve">Information pertaining to government.</t>
  </si>
  <si>
    <t xml:space="preserve">Faroe Islands (the)</t>
  </si>
  <si>
    <t xml:space="preserve">Féroé (les Îles)</t>
  </si>
  <si>
    <t xml:space="preserve">FO</t>
  </si>
  <si>
    <t xml:space="preserve">FRO</t>
  </si>
  <si>
    <t xml:space="preserve">TIMOR-LESTE</t>
  </si>
  <si>
    <t xml:space="preserve">Reference number to identify the guarantee or security provided for Customs transit operation (CCC).</t>
  </si>
  <si>
    <t xml:space="preserve">A code specifying a category of data.</t>
  </si>
  <si>
    <t xml:space="preserve">0073</t>
  </si>
  <si>
    <t xml:space="preserve">ICD Formatted ATM address </t>
  </si>
  <si>
    <t xml:space="preserve">1) Format: /XXXX/xxxxxxx/Organization Name//, Example: /XXXX/000000/Newbridge Network Corporation//, The xxxxxx field is a 6-digit BCD encoded number. 2) There are no check digits
</t>
  </si>
  <si>
    <t xml:space="preserve">9936</t>
  </si>
  <si>
    <t xml:space="preserve">Liechtenstein VAT number</t>
  </si>
  <si>
    <t xml:space="preserve">ACH savings corporate trade payment (CTP) debit</t>
  </si>
  <si>
    <t xml:space="preserve">ADK</t>
  </si>
  <si>
    <t xml:space="preserve">Transfer</t>
  </si>
  <si>
    <t xml:space="preserve">2B</t>
  </si>
  <si>
    <t xml:space="preserve">radian per second squared</t>
  </si>
  <si>
    <t xml:space="preserve">ABM</t>
  </si>
  <si>
    <t xml:space="preserve">Onward routing information</t>
  </si>
  <si>
    <t xml:space="preserve">Fiji</t>
  </si>
  <si>
    <t xml:space="preserve">Fidji (les)</t>
  </si>
  <si>
    <t xml:space="preserve">FJ</t>
  </si>
  <si>
    <t xml:space="preserve">FJI</t>
  </si>
  <si>
    <t xml:space="preserve">TURKS AND CAICOS ISLANDS (THE)</t>
  </si>
  <si>
    <t xml:space="preserve">Customs guarantee number</t>
  </si>
  <si>
    <t xml:space="preserve">BL</t>
  </si>
  <si>
    <t xml:space="preserve">Control number</t>
  </si>
  <si>
    <t xml:space="preserve">0074</t>
  </si>
  <si>
    <t xml:space="preserve">ARINC </t>
  </si>
  <si>
    <t xml:space="preserve">1) ISO (1), identified organization (3), arinc (00xx), 2) None
</t>
  </si>
  <si>
    <t xml:space="preserve">9937</t>
  </si>
  <si>
    <t xml:space="preserve">Lithuania VAT number</t>
  </si>
  <si>
    <t xml:space="preserve">A debit transaction made through the ACH system to a savings account using the CTP payment format.</t>
  </si>
  <si>
    <t xml:space="preserve">The service of transferring.</t>
  </si>
  <si>
    <t xml:space="preserve">2C</t>
  </si>
  <si>
    <t xml:space="preserve">roentgen</t>
  </si>
  <si>
    <t xml:space="preserve">The text contains onward routing information.</t>
  </si>
  <si>
    <t xml:space="preserve">Finland</t>
  </si>
  <si>
    <t xml:space="preserve">Finlande (la)</t>
  </si>
  <si>
    <t xml:space="preserve">FI</t>
  </si>
  <si>
    <t xml:space="preserve">FIN</t>
  </si>
  <si>
    <t xml:space="preserve">UNITED STATES MINOR OUTLYING ISLANDS (THE)</t>
  </si>
  <si>
    <t xml:space="preserve">Reference assigned to a Customs guarantee.</t>
  </si>
  <si>
    <t xml:space="preserve">To specify the control number.</t>
  </si>
  <si>
    <t xml:space="preserve">0075</t>
  </si>
  <si>
    <t xml:space="preserve">Alcanet/Alcatel-Alsthom Corporate Network </t>
  </si>
  <si>
    <t xml:space="preserve">1) cccc (ICD) Alcanet, 2) No check digits as in general the whole message has a checking mechanism
</t>
  </si>
  <si>
    <t xml:space="preserve">9938</t>
  </si>
  <si>
    <t xml:space="preserve">Luxemburg VAT number</t>
  </si>
  <si>
    <t xml:space="preserve">ACH savings corporate trade exchange (CTX) credit</t>
  </si>
  <si>
    <t xml:space="preserve">ADL</t>
  </si>
  <si>
    <t xml:space="preserve">Slipsheet</t>
  </si>
  <si>
    <t xml:space="preserve">2G</t>
  </si>
  <si>
    <t xml:space="preserve">volt AC</t>
  </si>
  <si>
    <t xml:space="preserve">Accounting information</t>
  </si>
  <si>
    <t xml:space="preserve">France</t>
  </si>
  <si>
    <t xml:space="preserve">France (la)</t>
  </si>
  <si>
    <t xml:space="preserve">FR</t>
  </si>
  <si>
    <t xml:space="preserve">FRA</t>
  </si>
  <si>
    <t xml:space="preserve">UNITED STATES OF AMERICA (THE)</t>
  </si>
  <si>
    <t xml:space="preserve">Replacing part number</t>
  </si>
  <si>
    <t xml:space="preserve">Special material identification code</t>
  </si>
  <si>
    <t xml:space="preserve">0076</t>
  </si>
  <si>
    <t xml:space="preserve">Sistema Italiano di Identificazione di ogetti gestito da UNINFO </t>
  </si>
  <si>
    <t xml:space="preserve">1) Six digits. Organization name: variable length up to 250 characters, 2) No check digits
</t>
  </si>
  <si>
    <t xml:space="preserve">9939</t>
  </si>
  <si>
    <t xml:space="preserve">Latvia VAT number</t>
  </si>
  <si>
    <t xml:space="preserve">A credit transaction made through the ACH system to a savings account using the CTX payment format.</t>
  </si>
  <si>
    <t xml:space="preserve">The service of securing a stack of products on a slipsheet.</t>
  </si>
  <si>
    <t xml:space="preserve">2H</t>
  </si>
  <si>
    <t xml:space="preserve">volt DC</t>
  </si>
  <si>
    <t xml:space="preserve">[4410] The text contains information related to accounting.</t>
  </si>
  <si>
    <t xml:space="preserve">DOM/COM</t>
  </si>
  <si>
    <t xml:space="preserve">French Guiana</t>
  </si>
  <si>
    <t xml:space="preserve">Guyane française (la )</t>
  </si>
  <si>
    <t xml:space="preserve">GF</t>
  </si>
  <si>
    <t xml:space="preserve">GUF</t>
  </si>
  <si>
    <t xml:space="preserve">VIRGIN ISLANDS (BRITISH)</t>
  </si>
  <si>
    <t xml:space="preserve">New part number which replaces the existing part number.</t>
  </si>
  <si>
    <t xml:space="preserve">A number to identify the special material code.</t>
  </si>
  <si>
    <t xml:space="preserve">0077</t>
  </si>
  <si>
    <t xml:space="preserve">Sistema Italiano di Indirizzamento di Reti OSI Gestito da UNINFO </t>
  </si>
  <si>
    <t xml:space="preserve">1) To be defined, 2) Display Requirements : To be defined Character Repertoire :
</t>
  </si>
  <si>
    <t xml:space="preserve">9940</t>
  </si>
  <si>
    <t xml:space="preserve">Monaco VAT number</t>
  </si>
  <si>
    <t xml:space="preserve">ACH savings corporate trade exchange (CTX) debit</t>
  </si>
  <si>
    <t xml:space="preserve">ADM</t>
  </si>
  <si>
    <t xml:space="preserve">Binding</t>
  </si>
  <si>
    <t xml:space="preserve">2I</t>
  </si>
  <si>
    <t xml:space="preserve">British thermal unit (international table) per hour</t>
  </si>
  <si>
    <t xml:space="preserve">ABO</t>
  </si>
  <si>
    <t xml:space="preserve">Discrepancy information</t>
  </si>
  <si>
    <t xml:space="preserve">French Polynesia</t>
  </si>
  <si>
    <t xml:space="preserve">Polynésie française (la)</t>
  </si>
  <si>
    <t xml:space="preserve">PF</t>
  </si>
  <si>
    <t xml:space="preserve">PYF</t>
  </si>
  <si>
    <t xml:space="preserve">VIRGIN ISLANDS (U.S.)</t>
  </si>
  <si>
    <t xml:space="preserve">Seller's catalogue number</t>
  </si>
  <si>
    <t xml:space="preserve">Locally assigned control number</t>
  </si>
  <si>
    <t xml:space="preserve">0078</t>
  </si>
  <si>
    <t xml:space="preserve">Mitel terminal or switching equipment </t>
  </si>
  <si>
    <t xml:space="preserve">1) XXX/MITEL/Mitel Corporation//, 2) None
</t>
  </si>
  <si>
    <t xml:space="preserve">9941</t>
  </si>
  <si>
    <t xml:space="preserve">Montenegro VAT number</t>
  </si>
  <si>
    <t xml:space="preserve">A debit transaction made through the ACH system to a savings account using the CTX payment format.</t>
  </si>
  <si>
    <t xml:space="preserve">Binding service.</t>
  </si>
  <si>
    <t xml:space="preserve">2J</t>
  </si>
  <si>
    <t xml:space="preserve">cubic centimetre per second</t>
  </si>
  <si>
    <t xml:space="preserve">Free text or coded information to indicate a specific discrepancy.</t>
  </si>
  <si>
    <t xml:space="preserve">French Southern Territories (the)</t>
  </si>
  <si>
    <t xml:space="preserve">Terres australes françaises (les)</t>
  </si>
  <si>
    <t xml:space="preserve">TF</t>
  </si>
  <si>
    <t xml:space="preserve">ATF</t>
  </si>
  <si>
    <t xml:space="preserve">AUSTRALIA</t>
  </si>
  <si>
    <t xml:space="preserve">Australian Dollar</t>
  </si>
  <si>
    <t xml:space="preserve">AUD</t>
  </si>
  <si>
    <t xml:space="preserve">Identification number assigned to a seller's catalogue.</t>
  </si>
  <si>
    <t xml:space="preserve">A number assigned locally for control purposes.</t>
  </si>
  <si>
    <t xml:space="preserve">0079</t>
  </si>
  <si>
    <t xml:space="preserve">ATM Forum </t>
  </si>
  <si>
    <t xml:space="preserve">1) Format includes 2 fields, First field = ICD, Second field = Domains Specific Part,
</t>
  </si>
  <si>
    <t xml:space="preserve">9942</t>
  </si>
  <si>
    <t xml:space="preserve">Macedonia, the former Yugoslav Republic of VAT number</t>
  </si>
  <si>
    <t xml:space="preserve">ACH savings cash concentration/disbursement plus (CCD+)</t>
  </si>
  <si>
    <t xml:space="preserve">ADN</t>
  </si>
  <si>
    <t xml:space="preserve">Repair or replacement of broken returnable package</t>
  </si>
  <si>
    <t xml:space="preserve">2K</t>
  </si>
  <si>
    <t xml:space="preserve">cubic foot per hour</t>
  </si>
  <si>
    <t xml:space="preserve">ABP</t>
  </si>
  <si>
    <t xml:space="preserve">Confirmation instructions</t>
  </si>
  <si>
    <t xml:space="preserve">Gabon</t>
  </si>
  <si>
    <t xml:space="preserve">Gabon (le)</t>
  </si>
  <si>
    <t xml:space="preserve">GA</t>
  </si>
  <si>
    <t xml:space="preserve">GAB</t>
  </si>
  <si>
    <t xml:space="preserve">CHRISTMAS ISLAND</t>
  </si>
  <si>
    <t xml:space="preserve">Originator's reference</t>
  </si>
  <si>
    <t xml:space="preserve">Buyer's colour</t>
  </si>
  <si>
    <t xml:space="preserve">0080</t>
  </si>
  <si>
    <t xml:space="preserve">UK National Health Service Scheme, (EDIRA compliant) </t>
  </si>
  <si>
    <t xml:space="preserve">9943</t>
  </si>
  <si>
    <t xml:space="preserve">Malta VAT number</t>
  </si>
  <si>
    <t xml:space="preserve">credit A credit transaction made through the ACH system to a savings account using the CCD+ payment format.</t>
  </si>
  <si>
    <t xml:space="preserve">The service of repairing or replacing a broken returnable package.</t>
  </si>
  <si>
    <t xml:space="preserve">2L</t>
  </si>
  <si>
    <t xml:space="preserve">cubic foot per minute</t>
  </si>
  <si>
    <t xml:space="preserve">Documentary credit confirmation instructions.</t>
  </si>
  <si>
    <t xml:space="preserve">Gambia (the)</t>
  </si>
  <si>
    <t xml:space="preserve">Gambie (la)</t>
  </si>
  <si>
    <t xml:space="preserve">GM</t>
  </si>
  <si>
    <t xml:space="preserve">GMB</t>
  </si>
  <si>
    <t xml:space="preserve">COCOS (KEELING) ISLANDS (THE)</t>
  </si>
  <si>
    <t xml:space="preserve">A unique reference assigned by the originator.</t>
  </si>
  <si>
    <t xml:space="preserve">Colour assigned by buyer.</t>
  </si>
  <si>
    <t xml:space="preserve">0081</t>
  </si>
  <si>
    <t xml:space="preserve">International NSAP </t>
  </si>
  <si>
    <t xml:space="preserve">1) NSAP address (detailed document on structure can be supplied on request, 2) No check digit
</t>
  </si>
  <si>
    <t xml:space="preserve">9944</t>
  </si>
  <si>
    <t xml:space="preserve">Netherlands VAT number</t>
  </si>
  <si>
    <t xml:space="preserve">Payment to bank account</t>
  </si>
  <si>
    <t xml:space="preserve">Paiement sur compte bancaire</t>
  </si>
  <si>
    <t xml:space="preserve">ADO</t>
  </si>
  <si>
    <t xml:space="preserve">Efficient logistics</t>
  </si>
  <si>
    <t xml:space="preserve">2M</t>
  </si>
  <si>
    <t xml:space="preserve">centimetre per second</t>
  </si>
  <si>
    <t xml:space="preserve">ABQ</t>
  </si>
  <si>
    <t xml:space="preserve">Method of issuance</t>
  </si>
  <si>
    <t xml:space="preserve">Georgia</t>
  </si>
  <si>
    <t xml:space="preserve">Géorgie (la)</t>
  </si>
  <si>
    <t xml:space="preserve">GE</t>
  </si>
  <si>
    <t xml:space="preserve">GEO</t>
  </si>
  <si>
    <t xml:space="preserve">HEARD ISLAND AND McDONALD ISLANDS</t>
  </si>
  <si>
    <t xml:space="preserve">Declarant's Customs identity number</t>
  </si>
  <si>
    <t xml:space="preserve">BP</t>
  </si>
  <si>
    <t xml:space="preserve">Buyer's part number</t>
  </si>
  <si>
    <t xml:space="preserve">0082</t>
  </si>
  <si>
    <t xml:space="preserve">Norwegian Telecommunications Authority's, NTA'S, EDI, identifier scheme (EDIRA compliant) </t>
  </si>
  <si>
    <t xml:space="preserve">9945</t>
  </si>
  <si>
    <t xml:space="preserve">Poland VAT number</t>
  </si>
  <si>
    <t xml:space="preserve">Payment by an arrangement for settling debts that is operated by the Post Office.</t>
  </si>
  <si>
    <t xml:space="preserve">A code indicating efficient logistics services.</t>
  </si>
  <si>
    <t xml:space="preserve">2N</t>
  </si>
  <si>
    <t xml:space="preserve">decibel</t>
  </si>
  <si>
    <t xml:space="preserve">Method of issuance of documentary credit.</t>
  </si>
  <si>
    <t xml:space="preserve">Germany</t>
  </si>
  <si>
    <t xml:space="preserve">Allemagne (l')</t>
  </si>
  <si>
    <t xml:space="preserve">DE</t>
  </si>
  <si>
    <t xml:space="preserve">DEU</t>
  </si>
  <si>
    <t xml:space="preserve">KIRIBATI</t>
  </si>
  <si>
    <t xml:space="preserve">Reference to the party whose posted bond or security is being declared in order to accept responsibility for a goods declaration and the applicable duties and taxes.</t>
  </si>
  <si>
    <t xml:space="preserve">Reference number assigned by the buyer to identify an article.</t>
  </si>
  <si>
    <t xml:space="preserve">0083</t>
  </si>
  <si>
    <t xml:space="preserve">Advanced Telecommunications Modules Limited, Corporate Network </t>
  </si>
  <si>
    <t xml:space="preserve">1) Format includes 2 fields : First field = ICD, Second field = Domain specific part, 2) None
</t>
  </si>
  <si>
    <t xml:space="preserve">9946</t>
  </si>
  <si>
    <t xml:space="preserve">Portugal VAT number</t>
  </si>
  <si>
    <t xml:space="preserve">ADP</t>
  </si>
  <si>
    <t xml:space="preserve">Merchandising</t>
  </si>
  <si>
    <t xml:space="preserve">2P</t>
  </si>
  <si>
    <t xml:space="preserve">kilobyte</t>
  </si>
  <si>
    <t xml:space="preserve">Documents delivery instructions</t>
  </si>
  <si>
    <t xml:space="preserve">Ghana</t>
  </si>
  <si>
    <t xml:space="preserve">Ghana (le)</t>
  </si>
  <si>
    <t xml:space="preserve">GH</t>
  </si>
  <si>
    <t xml:space="preserve">GHA</t>
  </si>
  <si>
    <t xml:space="preserve">NAURU</t>
  </si>
  <si>
    <t xml:space="preserve">Importer reference number</t>
  </si>
  <si>
    <t xml:space="preserve">Variable measure product code</t>
  </si>
  <si>
    <t xml:space="preserve">0084</t>
  </si>
  <si>
    <t xml:space="preserve">Athens Chamber of Commerce &amp; Industry Scheme (EDIRA compliant) </t>
  </si>
  <si>
    <t xml:space="preserve">9947</t>
  </si>
  <si>
    <t xml:space="preserve">Romania VAT number</t>
  </si>
  <si>
    <t xml:space="preserve">debit A debit transaction made through the ACH system to a savings account using the CCD+ payment format.</t>
  </si>
  <si>
    <t xml:space="preserve">A code indicating that merchandising services are in operation.</t>
  </si>
  <si>
    <t xml:space="preserve">2Q</t>
  </si>
  <si>
    <t xml:space="preserve">kilobecquerel</t>
  </si>
  <si>
    <t xml:space="preserve">Delivery instructions for documents required under a documentary credit.</t>
  </si>
  <si>
    <t xml:space="preserve">Gibraltar</t>
  </si>
  <si>
    <t xml:space="preserve">GI</t>
  </si>
  <si>
    <t xml:space="preserve">GIB</t>
  </si>
  <si>
    <t xml:space="preserve">NORFOLK ISLAND</t>
  </si>
  <si>
    <t xml:space="preserve">Reference number assigned by the importer to identify a particular shipment for his own purposes.</t>
  </si>
  <si>
    <t xml:space="preserve">A code assigned to identify a variable measure item.</t>
  </si>
  <si>
    <t xml:space="preserve">0085</t>
  </si>
  <si>
    <t xml:space="preserve">Swiss Chambers of Commerce Scheme (EDIRA) compliant </t>
  </si>
  <si>
    <t xml:space="preserve">999-999999-999999-9-99; useage of 100999999-999999-9-99 is prohibited, 1)18 numerical characters, organization ID (mandatory): 9 characters (first 3 char. may, indicate a registration office), organization part, OPI (optional): 6 char. OPI source indicator, OPIS (optional): 1 char. 2) Check digits (optional): last 2 char. Calculated mod 97 on used characters
</t>
  </si>
  <si>
    <t xml:space="preserve">9948</t>
  </si>
  <si>
    <t xml:space="preserve">Serbia VAT number</t>
  </si>
  <si>
    <t xml:space="preserve">Accepted bill of exchange</t>
  </si>
  <si>
    <t xml:space="preserve">ADQ</t>
  </si>
  <si>
    <t xml:space="preserve">Product mix</t>
  </si>
  <si>
    <t xml:space="preserve">2R</t>
  </si>
  <si>
    <t xml:space="preserve">kilocurie</t>
  </si>
  <si>
    <t xml:space="preserve">Additional conditions</t>
  </si>
  <si>
    <t xml:space="preserve">Greece</t>
  </si>
  <si>
    <t xml:space="preserve">Grèce (la)</t>
  </si>
  <si>
    <t xml:space="preserve">GR</t>
  </si>
  <si>
    <t xml:space="preserve">GRC</t>
  </si>
  <si>
    <t xml:space="preserve">USE code: EL</t>
  </si>
  <si>
    <t xml:space="preserve">TUVALU</t>
  </si>
  <si>
    <t xml:space="preserve">Export clearance instruction reference number</t>
  </si>
  <si>
    <t xml:space="preserve">Financial phase</t>
  </si>
  <si>
    <t xml:space="preserve">0086</t>
  </si>
  <si>
    <t xml:space="preserve">United States Council for International Business (USCIB) Scheme, (EDIRA compliant) </t>
  </si>
  <si>
    <t xml:space="preserve">9949</t>
  </si>
  <si>
    <t xml:space="preserve">Slovenia VAT number</t>
  </si>
  <si>
    <t xml:space="preserve">Bill drawn by the creditor on the debtor and accepted by the debtor.</t>
  </si>
  <si>
    <t xml:space="preserve">A code indicating that product mixing services are in operation.</t>
  </si>
  <si>
    <t xml:space="preserve">2U</t>
  </si>
  <si>
    <t xml:space="preserve">megagram</t>
  </si>
  <si>
    <t xml:space="preserve">Additional conditions to the issuance of a documentary credit.</t>
  </si>
  <si>
    <t xml:space="preserve">Greenland</t>
  </si>
  <si>
    <t xml:space="preserve">Groenland (le)</t>
  </si>
  <si>
    <t xml:space="preserve">GL</t>
  </si>
  <si>
    <t xml:space="preserve">GRL</t>
  </si>
  <si>
    <t xml:space="preserve">CANADA</t>
  </si>
  <si>
    <t xml:space="preserve">Canadian Dollar</t>
  </si>
  <si>
    <t xml:space="preserve">CAD</t>
  </si>
  <si>
    <t xml:space="preserve">Reference number of the clearance instructions given by the consignor through different means.</t>
  </si>
  <si>
    <t xml:space="preserve">To specify as an item, the financial phase.</t>
  </si>
  <si>
    <t xml:space="preserve">0087</t>
  </si>
  <si>
    <t xml:space="preserve">National Federation of Chambers of Commerce &amp; Industry of Belgium, Scheme (EDIRA compliant) </t>
  </si>
  <si>
    <t xml:space="preserve">9950</t>
  </si>
  <si>
    <t xml:space="preserve">Slovakia VAT number</t>
  </si>
  <si>
    <t xml:space="preserve">Referenced home-banking credit transfer</t>
  </si>
  <si>
    <t xml:space="preserve">ADR</t>
  </si>
  <si>
    <t xml:space="preserve">Other services</t>
  </si>
  <si>
    <t xml:space="preserve">2X</t>
  </si>
  <si>
    <t xml:space="preserve">metre per minute</t>
  </si>
  <si>
    <t xml:space="preserve">Information/instructions about additional amounts covered</t>
  </si>
  <si>
    <t xml:space="preserve">Grenada</t>
  </si>
  <si>
    <t xml:space="preserve">Grenade (la)</t>
  </si>
  <si>
    <t xml:space="preserve">GD</t>
  </si>
  <si>
    <t xml:space="preserve">GRD</t>
  </si>
  <si>
    <t xml:space="preserve">AFGHANISTAN</t>
  </si>
  <si>
    <t xml:space="preserve">Afghani</t>
  </si>
  <si>
    <t xml:space="preserve">AFN</t>
  </si>
  <si>
    <t xml:space="preserve">Import clearance instruction reference number</t>
  </si>
  <si>
    <t xml:space="preserve">Contract breakdown</t>
  </si>
  <si>
    <t xml:space="preserve">0089</t>
  </si>
  <si>
    <t xml:space="preserve">The Association of British Chambers of Commerce Ltd. Scheme, (EDIRA compliant) </t>
  </si>
  <si>
    <t xml:space="preserve">9951</t>
  </si>
  <si>
    <t xml:space="preserve">San Marino VAT number</t>
  </si>
  <si>
    <t xml:space="preserve">A referenced credit transfer initiated through home- banking.</t>
  </si>
  <si>
    <t xml:space="preserve">A code indicating that other non-specific services are in operation.</t>
  </si>
  <si>
    <t xml:space="preserve">2Y</t>
  </si>
  <si>
    <t xml:space="preserve">milliroentgen</t>
  </si>
  <si>
    <t xml:space="preserve">Additional amounts information/instruction.</t>
  </si>
  <si>
    <t xml:space="preserve">Guadeloupe</t>
  </si>
  <si>
    <t xml:space="preserve">Guadeloupe (la)</t>
  </si>
  <si>
    <t xml:space="preserve">GP</t>
  </si>
  <si>
    <t xml:space="preserve">GLP</t>
  </si>
  <si>
    <t xml:space="preserve">ALBANIA</t>
  </si>
  <si>
    <t xml:space="preserve">Lek</t>
  </si>
  <si>
    <t xml:space="preserve">ALL</t>
  </si>
  <si>
    <t xml:space="preserve">Reference number of the import clearance instructions given by the consignor/consignee through different means.</t>
  </si>
  <si>
    <t xml:space="preserve">To specify as an item, the contract breakdown.</t>
  </si>
  <si>
    <t xml:space="preserve">0090</t>
  </si>
  <si>
    <t xml:space="preserve">Internet IP addressing - ISO 6523 ICD encoding </t>
  </si>
  <si>
    <t xml:space="preserve">1) ICD, Organization Code, 1-14 characters, Organization name, up to 250 characters, 2) None, as the whole message has a checking mechanism
</t>
  </si>
  <si>
    <t xml:space="preserve">9952</t>
  </si>
  <si>
    <t xml:space="preserve">Turkey VAT number</t>
  </si>
  <si>
    <t xml:space="preserve">Interbank debit transfer</t>
  </si>
  <si>
    <t xml:space="preserve">ADT</t>
  </si>
  <si>
    <t xml:space="preserve">Pick-up</t>
  </si>
  <si>
    <t xml:space="preserve">2Z</t>
  </si>
  <si>
    <t xml:space="preserve">millivolt</t>
  </si>
  <si>
    <t xml:space="preserve">Deferred payment termed additional</t>
  </si>
  <si>
    <t xml:space="preserve">Guam</t>
  </si>
  <si>
    <t xml:space="preserve">GU</t>
  </si>
  <si>
    <t xml:space="preserve">GUM</t>
  </si>
  <si>
    <t xml:space="preserve">ALGERIA</t>
  </si>
  <si>
    <t xml:space="preserve">Algerian Dinar</t>
  </si>
  <si>
    <t xml:space="preserve">DZD</t>
  </si>
  <si>
    <t xml:space="preserve">Goods declaration document identifier, Customs</t>
  </si>
  <si>
    <t xml:space="preserve">Technical phase</t>
  </si>
  <si>
    <t xml:space="preserve">0091</t>
  </si>
  <si>
    <t xml:space="preserve">Cisco Sysytems / OSI Network </t>
  </si>
  <si>
    <t xml:space="preserve">1) Three fields, First field = ICD, Second field = Organization Code, 1-14 characters, Third field = Organization Name, up to 150 characters, 2)
</t>
  </si>
  <si>
    <t xml:space="preserve">9953</t>
  </si>
  <si>
    <t xml:space="preserve">Holy See (Vatican City State) VAT number</t>
  </si>
  <si>
    <t xml:space="preserve">A debit transfer via interbank means.</t>
  </si>
  <si>
    <t xml:space="preserve">The service of picking up or collection of goods.</t>
  </si>
  <si>
    <t xml:space="preserve">3C</t>
  </si>
  <si>
    <t xml:space="preserve">manmonth</t>
  </si>
  <si>
    <t xml:space="preserve">Additional terms concerning deferred payment.</t>
  </si>
  <si>
    <t xml:space="preserve">Guatemala</t>
  </si>
  <si>
    <t xml:space="preserve">Guatemala (le)</t>
  </si>
  <si>
    <t xml:space="preserve">GT</t>
  </si>
  <si>
    <t xml:space="preserve">GTM</t>
  </si>
  <si>
    <t xml:space="preserve">ANGOLA</t>
  </si>
  <si>
    <t xml:space="preserve">Kwanza</t>
  </si>
  <si>
    <t xml:space="preserve">AOA</t>
  </si>
  <si>
    <t xml:space="preserve">[1426] Reference number, assigned or accepted by Customs, to identify a goods declaration.</t>
  </si>
  <si>
    <t xml:space="preserve">To specify as an item, the technical phase.</t>
  </si>
  <si>
    <t xml:space="preserve">0093</t>
  </si>
  <si>
    <t xml:space="preserve">Revenue Canada Business Number Registration (EDIRA compliant) </t>
  </si>
  <si>
    <t xml:space="preserve">9957</t>
  </si>
  <si>
    <t xml:space="preserve">French VAT number</t>
  </si>
  <si>
    <t xml:space="preserve">Home-banking debit transfer</t>
  </si>
  <si>
    <t xml:space="preserve">ADW</t>
  </si>
  <si>
    <t xml:space="preserve">Chronic illness</t>
  </si>
  <si>
    <t xml:space="preserve">4C</t>
  </si>
  <si>
    <t xml:space="preserve">centistokes</t>
  </si>
  <si>
    <t xml:space="preserve">ABV</t>
  </si>
  <si>
    <t xml:space="preserve">Acceptance terms additional</t>
  </si>
  <si>
    <t xml:space="preserve">Guernsey</t>
  </si>
  <si>
    <t xml:space="preserve">Guernesey</t>
  </si>
  <si>
    <t xml:space="preserve">GG</t>
  </si>
  <si>
    <t xml:space="preserve">GGY</t>
  </si>
  <si>
    <t xml:space="preserve">ANGUILLA</t>
  </si>
  <si>
    <t xml:space="preserve">East Caribbean Dollar</t>
  </si>
  <si>
    <t xml:space="preserve">XCD</t>
  </si>
  <si>
    <t xml:space="preserve">Article number</t>
  </si>
  <si>
    <t xml:space="preserve">BU</t>
  </si>
  <si>
    <t xml:space="preserve">Dye lot number</t>
  </si>
  <si>
    <t xml:space="preserve">0094</t>
  </si>
  <si>
    <t xml:space="preserve">DEUTSCHER INDUSTRIE- UND HANDELSTAG (DIHT) Scheme (EDIRA compliant) </t>
  </si>
  <si>
    <t xml:space="preserve">9959</t>
  </si>
  <si>
    <t xml:space="preserve">Employer Identification Number (EIN, USA)</t>
  </si>
  <si>
    <t xml:space="preserve">A debit transfer initiated through home-banking.</t>
  </si>
  <si>
    <t xml:space="preserve">The special services provided due to chronic illness.</t>
  </si>
  <si>
    <t xml:space="preserve">4G</t>
  </si>
  <si>
    <t xml:space="preserve">microlitre</t>
  </si>
  <si>
    <t xml:space="preserve">Additional terms concerning acceptance.</t>
  </si>
  <si>
    <t xml:space="preserve">Guinea</t>
  </si>
  <si>
    <t xml:space="preserve">Guinée (la)</t>
  </si>
  <si>
    <t xml:space="preserve">GN</t>
  </si>
  <si>
    <t xml:space="preserve">GIN</t>
  </si>
  <si>
    <t xml:space="preserve">ANTIGUA AND BARBUDA</t>
  </si>
  <si>
    <t xml:space="preserve">A number that identifies an article.</t>
  </si>
  <si>
    <t xml:space="preserve">Number identifying a dye lot.</t>
  </si>
  <si>
    <t xml:space="preserve">0095</t>
  </si>
  <si>
    <t xml:space="preserve">Hewlett - Packard Company Internal AM Network </t>
  </si>
  <si>
    <t xml:space="preserve">1) Format includes 2 fields: First field = ICD, 2) Second field = Domain specific part
</t>
  </si>
  <si>
    <t xml:space="preserve">Bank card</t>
  </si>
  <si>
    <t xml:space="preserve">Paiement par carte bancaire</t>
  </si>
  <si>
    <t xml:space="preserve">ADY</t>
  </si>
  <si>
    <t xml:space="preserve">New product introduction</t>
  </si>
  <si>
    <t xml:space="preserve">4H</t>
  </si>
  <si>
    <t xml:space="preserve">micrometre (micron)</t>
  </si>
  <si>
    <t xml:space="preserve">Negotiation terms additional</t>
  </si>
  <si>
    <t xml:space="preserve">Guinea-Bissau</t>
  </si>
  <si>
    <t xml:space="preserve">Guinée-Bissau (la)</t>
  </si>
  <si>
    <t xml:space="preserve">GW</t>
  </si>
  <si>
    <t xml:space="preserve">GNB</t>
  </si>
  <si>
    <t xml:space="preserve">ARGENTINA</t>
  </si>
  <si>
    <t xml:space="preserve">Argentine Peso</t>
  </si>
  <si>
    <t xml:space="preserve">ARS</t>
  </si>
  <si>
    <t xml:space="preserve">Intra-plant routing</t>
  </si>
  <si>
    <t xml:space="preserve">Daily statement of activities</t>
  </si>
  <si>
    <t xml:space="preserve">DK:P</t>
  </si>
  <si>
    <t xml:space="preserve">DANISH CHAMBER OF COMMERCE Scheme (EDIRA compliant) </t>
  </si>
  <si>
    <t xml:space="preserve">Payment by means of a card issued by a bank or other financial institution.</t>
  </si>
  <si>
    <t xml:space="preserve">A service provided by a buyer when introducing a new product from a suppliers range to the range traded by the buyer.</t>
  </si>
  <si>
    <t xml:space="preserve">4K</t>
  </si>
  <si>
    <t xml:space="preserve">milliampere</t>
  </si>
  <si>
    <t xml:space="preserve">Additional terms concerning negotiation.</t>
  </si>
  <si>
    <t xml:space="preserve">Guyana</t>
  </si>
  <si>
    <t xml:space="preserve">Guyana (le)</t>
  </si>
  <si>
    <t xml:space="preserve">GY</t>
  </si>
  <si>
    <t xml:space="preserve">GUY</t>
  </si>
  <si>
    <t xml:space="preserve">ARMENIA</t>
  </si>
  <si>
    <t xml:space="preserve">Armenian Dram</t>
  </si>
  <si>
    <t xml:space="preserve">AMD</t>
  </si>
  <si>
    <t xml:space="preserve">To define routing within a plant.</t>
  </si>
  <si>
    <t xml:space="preserve">A statement listing activities of one day.</t>
  </si>
  <si>
    <t xml:space="preserve">IT:FTI</t>
  </si>
  <si>
    <t xml:space="preserve">FTI - Ediforum Italia, (EDIRA compliant) </t>
  </si>
  <si>
    <t xml:space="preserve">Direct debit</t>
  </si>
  <si>
    <t xml:space="preserve">Paiement par prélèvement</t>
  </si>
  <si>
    <t xml:space="preserve">ADZ</t>
  </si>
  <si>
    <t xml:space="preserve">Direct delivery</t>
  </si>
  <si>
    <t xml:space="preserve">4L</t>
  </si>
  <si>
    <t xml:space="preserve">megabyte</t>
  </si>
  <si>
    <t xml:space="preserve">ABX</t>
  </si>
  <si>
    <t xml:space="preserve">Document name and documentary requirements</t>
  </si>
  <si>
    <t xml:space="preserve">Haiti</t>
  </si>
  <si>
    <t xml:space="preserve">Haïti</t>
  </si>
  <si>
    <t xml:space="preserve">HT</t>
  </si>
  <si>
    <t xml:space="preserve">HTI</t>
  </si>
  <si>
    <t xml:space="preserve">ARUBA</t>
  </si>
  <si>
    <t xml:space="preserve">Aruban Florin</t>
  </si>
  <si>
    <t xml:space="preserve">AWG</t>
  </si>
  <si>
    <t xml:space="preserve">Stock keeping unit number</t>
  </si>
  <si>
    <t xml:space="preserve">Periodical statement of activities within a bilaterally</t>
  </si>
  <si>
    <t xml:space="preserve">0098</t>
  </si>
  <si>
    <t xml:space="preserve">CHAMBER OF COMMERCE TEL AVIV-JAFFA Scheme (EDIRA compliant) </t>
  </si>
  <si>
    <t xml:space="preserve">The amount is to be, or has been, directly debited to the customer's bank account.</t>
  </si>
  <si>
    <t xml:space="preserve">Direct delivery service.</t>
  </si>
  <si>
    <t xml:space="preserve">4M</t>
  </si>
  <si>
    <t xml:space="preserve">milligram per hour</t>
  </si>
  <si>
    <t xml:space="preserve">Document name and documentary requirements.</t>
  </si>
  <si>
    <t xml:space="preserve">Heard Island and McDonald Islands</t>
  </si>
  <si>
    <t xml:space="preserve">Heard-et-Îles MacDonald (l'Île)</t>
  </si>
  <si>
    <t xml:space="preserve">HM</t>
  </si>
  <si>
    <t xml:space="preserve">HMD</t>
  </si>
  <si>
    <t xml:space="preserve">AZERBAIJAN</t>
  </si>
  <si>
    <t xml:space="preserve">Azerbaijan Manat</t>
  </si>
  <si>
    <t xml:space="preserve">AZN</t>
  </si>
  <si>
    <t xml:space="preserve">A number that identifies the stock keeping unit.</t>
  </si>
  <si>
    <t xml:space="preserve">agreed time period Periodical statement listing activities within a bilaterally agreed time period.</t>
  </si>
  <si>
    <t xml:space="preserve">0099</t>
  </si>
  <si>
    <t xml:space="preserve">Siemens Supervisory Systems Network </t>
  </si>
  <si>
    <t xml:space="preserve">1) cccc (ICD), 2) No check digits as in general the whole message has a checking mechanism
</t>
  </si>
  <si>
    <t xml:space="preserve">Payment by postgiro</t>
  </si>
  <si>
    <t xml:space="preserve">AEA</t>
  </si>
  <si>
    <t xml:space="preserve">Diversion</t>
  </si>
  <si>
    <t xml:space="preserve">4N</t>
  </si>
  <si>
    <t xml:space="preserve">megabecquerel</t>
  </si>
  <si>
    <t xml:space="preserve">ABZ</t>
  </si>
  <si>
    <t xml:space="preserve">Instructions/information about revolving documentary credit</t>
  </si>
  <si>
    <t xml:space="preserve">Holy See (the)</t>
  </si>
  <si>
    <t xml:space="preserve">Saint-Siège (le)</t>
  </si>
  <si>
    <t xml:space="preserve">VA</t>
  </si>
  <si>
    <t xml:space="preserve">VAT</t>
  </si>
  <si>
    <t xml:space="preserve">BAHAMAS (THE)</t>
  </si>
  <si>
    <t xml:space="preserve">Bahamian Dollar</t>
  </si>
  <si>
    <t xml:space="preserve">BSD</t>
  </si>
  <si>
    <t xml:space="preserve">Text Element Identifier deletion reference</t>
  </si>
  <si>
    <t xml:space="preserve">BX</t>
  </si>
  <si>
    <t xml:space="preserve">Calendar week statement of activities</t>
  </si>
  <si>
    <t xml:space="preserve">0100</t>
  </si>
  <si>
    <t xml:space="preserve">PNG_ICD Scheme </t>
  </si>
  <si>
    <t xml:space="preserve">A method for the transmission of funds through the postal system rather than through the banking system.</t>
  </si>
  <si>
    <t xml:space="preserve">The service of diverting deliverables.</t>
  </si>
  <si>
    <t xml:space="preserve">4O</t>
  </si>
  <si>
    <t xml:space="preserve">microfarad</t>
  </si>
  <si>
    <t xml:space="preserve">Instructions/information about a revolving documentary credit.</t>
  </si>
  <si>
    <t xml:space="preserve">Honduras</t>
  </si>
  <si>
    <t xml:space="preserve">Honduras (le)</t>
  </si>
  <si>
    <t xml:space="preserve">HN</t>
  </si>
  <si>
    <t xml:space="preserve">HND</t>
  </si>
  <si>
    <t xml:space="preserve">BAHRAIN</t>
  </si>
  <si>
    <t xml:space="preserve">Bahraini Dinar</t>
  </si>
  <si>
    <t xml:space="preserve">BHD</t>
  </si>
  <si>
    <t xml:space="preserve">The reference used within a given TEI (Text Element Identifier) which is to be deleted.</t>
  </si>
  <si>
    <t xml:space="preserve">A statement listing activities of a calendar week.</t>
  </si>
  <si>
    <t xml:space="preserve">0101</t>
  </si>
  <si>
    <t xml:space="preserve">South African Code Allocation </t>
  </si>
  <si>
    <t xml:space="preserve">FR, norme 6 97-Telereglement CFONB (French Organisation for</t>
  </si>
  <si>
    <t xml:space="preserve">AEB</t>
  </si>
  <si>
    <t xml:space="preserve">Disconnect</t>
  </si>
  <si>
    <t xml:space="preserve">4P</t>
  </si>
  <si>
    <t xml:space="preserve">newton per metre</t>
  </si>
  <si>
    <t xml:space="preserve">ACA</t>
  </si>
  <si>
    <t xml:space="preserve">Documentary requirements</t>
  </si>
  <si>
    <t xml:space="preserve">Hong Kong</t>
  </si>
  <si>
    <t xml:space="preserve">HK</t>
  </si>
  <si>
    <t xml:space="preserve">HKG</t>
  </si>
  <si>
    <t xml:space="preserve">BANGLADESH</t>
  </si>
  <si>
    <t xml:space="preserve">Taka</t>
  </si>
  <si>
    <t xml:space="preserve">BDT</t>
  </si>
  <si>
    <t xml:space="preserve">ABY</t>
  </si>
  <si>
    <t xml:space="preserve">Allotment identification (Air)</t>
  </si>
  <si>
    <t xml:space="preserve">Calendar month statement of activities</t>
  </si>
  <si>
    <t xml:space="preserve">0102</t>
  </si>
  <si>
    <t xml:space="preserve">HEAG </t>
  </si>
  <si>
    <t xml:space="preserve">1) cccc(ICD), 2) no check digits
</t>
  </si>
  <si>
    <t xml:space="preserve">Banking Standards) - Option A A French standard procedure that allows a debtor to pay an amount due to a creditor. The creditor will forward it to its bank, which will collect the money on the bank account of the debtor.</t>
  </si>
  <si>
    <t xml:space="preserve">The service is a disconnection.</t>
  </si>
  <si>
    <t xml:space="preserve">4Q</t>
  </si>
  <si>
    <t xml:space="preserve">ounce inch</t>
  </si>
  <si>
    <t xml:space="preserve">Specification of the documentary requirements.</t>
  </si>
  <si>
    <t xml:space="preserve">Hungary</t>
  </si>
  <si>
    <t xml:space="preserve">Hongrie (la)</t>
  </si>
  <si>
    <t xml:space="preserve">HU</t>
  </si>
  <si>
    <t xml:space="preserve">HUN</t>
  </si>
  <si>
    <t xml:space="preserve">BARBADOS</t>
  </si>
  <si>
    <t xml:space="preserve">Barbados Dollar</t>
  </si>
  <si>
    <t xml:space="preserve">BBD</t>
  </si>
  <si>
    <t xml:space="preserve">Reference assigned to guarantied capacity on one or more specific flights on specific date(s) to third parties as agents and other airlines.</t>
  </si>
  <si>
    <t xml:space="preserve">A statement listing activities of a calendar month.</t>
  </si>
  <si>
    <t xml:space="preserve">0104</t>
  </si>
  <si>
    <t xml:space="preserve">BT - ICD Coding System </t>
  </si>
  <si>
    <t xml:space="preserve">1) Format includes 2 fields: First field = ICD (4 decimal digits), Second field = Domain specific part, 2) None
</t>
  </si>
  <si>
    <t xml:space="preserve">Urgent commercial payment</t>
  </si>
  <si>
    <t xml:space="preserve">AEC</t>
  </si>
  <si>
    <t xml:space="preserve">Distribution</t>
  </si>
  <si>
    <t xml:space="preserve">4R</t>
  </si>
  <si>
    <t xml:space="preserve">ounce foot</t>
  </si>
  <si>
    <t xml:space="preserve">ACB</t>
  </si>
  <si>
    <t xml:space="preserve">Additional information</t>
  </si>
  <si>
    <t xml:space="preserve">Iceland</t>
  </si>
  <si>
    <t xml:space="preserve">Islande (l')</t>
  </si>
  <si>
    <t xml:space="preserve">IS</t>
  </si>
  <si>
    <t xml:space="preserve">ISL</t>
  </si>
  <si>
    <t xml:space="preserve">BELARUS</t>
  </si>
  <si>
    <t xml:space="preserve">Belarusian Ruble</t>
  </si>
  <si>
    <t xml:space="preserve">BYN</t>
  </si>
  <si>
    <t xml:space="preserve">Vehicle licence number</t>
  </si>
  <si>
    <t xml:space="preserve">Original equipment number</t>
  </si>
  <si>
    <t xml:space="preserve">0105</t>
  </si>
  <si>
    <t xml:space="preserve">Portuguese Chamber of Commerce and Industry Scheme (EDIRA compliant) </t>
  </si>
  <si>
    <t xml:space="preserve">Payment order which requires guaranteed processing by the most appropriate means to ensure it occurs on the requested execution date, provided that it is issued to the ordered bank before the agreed cut-off time.</t>
  </si>
  <si>
    <t xml:space="preserve">Distribution service.</t>
  </si>
  <si>
    <t xml:space="preserve">4T</t>
  </si>
  <si>
    <t xml:space="preserve">picofarad</t>
  </si>
  <si>
    <t xml:space="preserve">(4270) The text contains additional information.</t>
  </si>
  <si>
    <t xml:space="preserve">India</t>
  </si>
  <si>
    <t xml:space="preserve">Inde (l')</t>
  </si>
  <si>
    <t xml:space="preserve">IN</t>
  </si>
  <si>
    <t xml:space="preserve">IND</t>
  </si>
  <si>
    <t xml:space="preserve">BELIZE</t>
  </si>
  <si>
    <t xml:space="preserve">Belize Dollar</t>
  </si>
  <si>
    <t xml:space="preserve">BZD</t>
  </si>
  <si>
    <t xml:space="preserve">Number of the licence issued for a vehicle by an agency of government.</t>
  </si>
  <si>
    <t xml:space="preserve">Original equipment number allocated to spare parts by the manufacturer.</t>
  </si>
  <si>
    <t xml:space="preserve">NL:KVK</t>
  </si>
  <si>
    <t xml:space="preserve">Vereniging van Kamers van Koophandel en Fabrieken in Nederland (Association of Chambers of Commerce and Industry in the Netherlands), Scheme (EDIRA compliant) </t>
  </si>
  <si>
    <t xml:space="preserve">Urgent Treasury Payment</t>
  </si>
  <si>
    <t xml:space="preserve">AED</t>
  </si>
  <si>
    <t xml:space="preserve">Handling of hazardous cargo</t>
  </si>
  <si>
    <t xml:space="preserve">4U</t>
  </si>
  <si>
    <t xml:space="preserve">pound per hour</t>
  </si>
  <si>
    <t xml:space="preserve">ACC</t>
  </si>
  <si>
    <t xml:space="preserve">Factor assignment clause</t>
  </si>
  <si>
    <t xml:space="preserve">Indonesia</t>
  </si>
  <si>
    <t xml:space="preserve">Indonésie (l')</t>
  </si>
  <si>
    <t xml:space="preserve">IDN</t>
  </si>
  <si>
    <t xml:space="preserve">BENIN</t>
  </si>
  <si>
    <t xml:space="preserve">CFA Franc BCEAO</t>
  </si>
  <si>
    <t xml:space="preserve">XOF</t>
  </si>
  <si>
    <t xml:space="preserve">Air cargo transfer manifest</t>
  </si>
  <si>
    <t xml:space="preserve">Industry commodity code</t>
  </si>
  <si>
    <t xml:space="preserve">0107</t>
  </si>
  <si>
    <t xml:space="preserve">Association of Swedish Chambers of Commerce and Industry Scheme (EDIRA compliant) </t>
  </si>
  <si>
    <t xml:space="preserve">Payment order or transfer which must be executed, by the most appropriate means, as urgently as possible and before urgent commercial payments.</t>
  </si>
  <si>
    <t xml:space="preserve">A service for handling hazardous cargo.</t>
  </si>
  <si>
    <t xml:space="preserve">4W</t>
  </si>
  <si>
    <t xml:space="preserve">ton (US) per hour</t>
  </si>
  <si>
    <t xml:space="preserve">Assignment based on an agreement between seller and factor.</t>
  </si>
  <si>
    <t xml:space="preserve">Iran (Islamic Republic of)</t>
  </si>
  <si>
    <t xml:space="preserve">Iran (République Islamique d')</t>
  </si>
  <si>
    <t xml:space="preserve">IR</t>
  </si>
  <si>
    <t xml:space="preserve">IRN</t>
  </si>
  <si>
    <t xml:space="preserve">BERMUDA</t>
  </si>
  <si>
    <t xml:space="preserve">Bermudian Dollar</t>
  </si>
  <si>
    <t xml:space="preserve">BMD</t>
  </si>
  <si>
    <t xml:space="preserve">A number assigned to an air cargo list of goods to be transferred.</t>
  </si>
  <si>
    <t xml:space="preserve">The codes given to certain commodities by an industry.</t>
  </si>
  <si>
    <t xml:space="preserve">0108</t>
  </si>
  <si>
    <t xml:space="preserve">Australian Chambers of Commerce and Industry Scheme (EDIRA compliant) </t>
  </si>
  <si>
    <t xml:space="preserve">Credit card</t>
  </si>
  <si>
    <t xml:space="preserve">AEF</t>
  </si>
  <si>
    <t xml:space="preserve">Rents and leases</t>
  </si>
  <si>
    <t xml:space="preserve">4X</t>
  </si>
  <si>
    <t xml:space="preserve">kilolitre per hour</t>
  </si>
  <si>
    <t xml:space="preserve">ACD</t>
  </si>
  <si>
    <t xml:space="preserve">Iraq</t>
  </si>
  <si>
    <t xml:space="preserve">Iraq (l')</t>
  </si>
  <si>
    <t xml:space="preserve">IQ</t>
  </si>
  <si>
    <t xml:space="preserve">IRQ</t>
  </si>
  <si>
    <t xml:space="preserve">Ngultrum</t>
  </si>
  <si>
    <t xml:space="preserve">Cargo acceptance order reference number</t>
  </si>
  <si>
    <t xml:space="preserve">Commodity grouping</t>
  </si>
  <si>
    <t xml:space="preserve">0109</t>
  </si>
  <si>
    <t xml:space="preserve">BellSouth ICD AESA (ATM End System Address) </t>
  </si>
  <si>
    <t xml:space="preserve">Field, #bytes, Name, Notes: 1, 1, Authority and Format Identifier, =0x47; 2, 2, ICD; 3, 10, Higher Order Domain Specific Part, BellSouth administered; 4, 6, End System Identifier, End user field; 5, 1, Selector, End user field; This structure conforms to the ICD AESA specified in User-Network (UNI), Specification Version 3.1 and ATM User-Network Interface (UNI) Signalling, Specification Version 4.0 (af-sig-0061.000). Both by the ATM Forum.
</t>
  </si>
  <si>
    <t xml:space="preserve">Payment made by means of credit card.</t>
  </si>
  <si>
    <t xml:space="preserve">The service of renting and/or leasing.</t>
  </si>
  <si>
    <t xml:space="preserve">5A</t>
  </si>
  <si>
    <t xml:space="preserve">barrel (US) per minute</t>
  </si>
  <si>
    <t xml:space="preserve">Reason for a request or response.</t>
  </si>
  <si>
    <t xml:space="preserve">Ireland</t>
  </si>
  <si>
    <t xml:space="preserve">Irlande (l')</t>
  </si>
  <si>
    <t xml:space="preserve">IE</t>
  </si>
  <si>
    <t xml:space="preserve">IRL</t>
  </si>
  <si>
    <t xml:space="preserve">BOLIVIA (PLURINATIONAL STATE OF)</t>
  </si>
  <si>
    <t xml:space="preserve">Boliviano</t>
  </si>
  <si>
    <t xml:space="preserve">BOB</t>
  </si>
  <si>
    <t xml:space="preserve">Reference assigned to the cargo acceptance order.</t>
  </si>
  <si>
    <t xml:space="preserve">Code for a group of articles with common characteristics (e.g. used for statistical purposes).</t>
  </si>
  <si>
    <t xml:space="preserve">0110</t>
  </si>
  <si>
    <t xml:space="preserve">Bell Atlantic </t>
  </si>
  <si>
    <t xml:space="preserve">Format includes 2 fields : First field = ICD, Second field = Domain Specific Part
</t>
  </si>
  <si>
    <t xml:space="preserve">Debit card</t>
  </si>
  <si>
    <t xml:space="preserve">AEH</t>
  </si>
  <si>
    <t xml:space="preserve">Location differential</t>
  </si>
  <si>
    <t xml:space="preserve">5B</t>
  </si>
  <si>
    <t xml:space="preserve">batch</t>
  </si>
  <si>
    <t xml:space="preserve">ACE</t>
  </si>
  <si>
    <t xml:space="preserve">Dispute</t>
  </si>
  <si>
    <t xml:space="preserve">Isle of Man</t>
  </si>
  <si>
    <t xml:space="preserve">Île de Man</t>
  </si>
  <si>
    <t xml:space="preserve">IM</t>
  </si>
  <si>
    <t xml:space="preserve">IMN</t>
  </si>
  <si>
    <t xml:space="preserve">Mvdol</t>
  </si>
  <si>
    <t xml:space="preserve">BOV</t>
  </si>
  <si>
    <t xml:space="preserve">US government agency number</t>
  </si>
  <si>
    <t xml:space="preserve">Colour number</t>
  </si>
  <si>
    <t xml:space="preserve">0111</t>
  </si>
  <si>
    <t xml:space="preserve">Object Identifiers </t>
  </si>
  <si>
    <t xml:space="preserve">SMPTE 298M Universal Labels for Unique Identification, of Digital Data an ISO/ITU based identifier hierarchy registration system.
</t>
  </si>
  <si>
    <t xml:space="preserve">Payment made by means of debit card.</t>
  </si>
  <si>
    <t xml:space="preserve">Delivery to a different location than previously contracted.</t>
  </si>
  <si>
    <t xml:space="preserve">5E</t>
  </si>
  <si>
    <t xml:space="preserve">MMSCF/day</t>
  </si>
  <si>
    <t xml:space="preserve">A notice, usually from buyer to seller, that something was found wrong with goods delivered or the services rendered, or with the related invoice.</t>
  </si>
  <si>
    <t xml:space="preserve">Israel</t>
  </si>
  <si>
    <t xml:space="preserve">Israël</t>
  </si>
  <si>
    <t xml:space="preserve">IL</t>
  </si>
  <si>
    <t xml:space="preserve">ISR</t>
  </si>
  <si>
    <t xml:space="preserve">BOSNIA AND HERZEGOVINA</t>
  </si>
  <si>
    <t xml:space="preserve">Convertible Mark</t>
  </si>
  <si>
    <t xml:space="preserve">BAM</t>
  </si>
  <si>
    <t xml:space="preserve">A number that identifies a United States Government agency.</t>
  </si>
  <si>
    <t xml:space="preserve">Code for the colour of an article.</t>
  </si>
  <si>
    <t xml:space="preserve">0112</t>
  </si>
  <si>
    <t xml:space="preserve">ISO register for Standards producing Organizations </t>
  </si>
  <si>
    <t xml:space="preserve">1) Numeric sequential, 2)
</t>
  </si>
  <si>
    <t xml:space="preserve">Bankgiro</t>
  </si>
  <si>
    <t xml:space="preserve">AEI</t>
  </si>
  <si>
    <t xml:space="preserve">Aircraft refueling</t>
  </si>
  <si>
    <t xml:space="preserve">5J</t>
  </si>
  <si>
    <t xml:space="preserve">hydraulic horse power</t>
  </si>
  <si>
    <t xml:space="preserve">Additional attribute information</t>
  </si>
  <si>
    <t xml:space="preserve">Italy</t>
  </si>
  <si>
    <t xml:space="preserve">Italie (l')</t>
  </si>
  <si>
    <t xml:space="preserve">IT</t>
  </si>
  <si>
    <t xml:space="preserve">ITA</t>
  </si>
  <si>
    <t xml:space="preserve">BOTSWANA</t>
  </si>
  <si>
    <t xml:space="preserve">Pula</t>
  </si>
  <si>
    <t xml:space="preserve">BWP</t>
  </si>
  <si>
    <t xml:space="preserve">Shipping unit identification</t>
  </si>
  <si>
    <t xml:space="preserve">0113</t>
  </si>
  <si>
    <t xml:space="preserve">OriginNet </t>
  </si>
  <si>
    <t xml:space="preserve">Format includes 2 fields, First field: ICD, Second field: Domain Specific Part
</t>
  </si>
  <si>
    <t xml:space="preserve">Payment will be, or has been, made by bankgiro.</t>
  </si>
  <si>
    <t xml:space="preserve">Fuel being put into the aircraft.</t>
  </si>
  <si>
    <t xml:space="preserve">A10</t>
  </si>
  <si>
    <t xml:space="preserve">ampere square metre per joule second</t>
  </si>
  <si>
    <t xml:space="preserve">The text refers to information about an additional attribute not otherwise specified.</t>
  </si>
  <si>
    <t xml:space="preserve">Jamaica</t>
  </si>
  <si>
    <t xml:space="preserve">Jamaïque (la)</t>
  </si>
  <si>
    <t xml:space="preserve">JM</t>
  </si>
  <si>
    <t xml:space="preserve">JAM</t>
  </si>
  <si>
    <t xml:space="preserve">BRAZIL</t>
  </si>
  <si>
    <t xml:space="preserve">Brazilian Real</t>
  </si>
  <si>
    <t xml:space="preserve">BRL</t>
  </si>
  <si>
    <t xml:space="preserve">Identifying marks on the outermost unit that is used to transport merchandise.</t>
  </si>
  <si>
    <t xml:space="preserve">Reference number identifying a contract.</t>
  </si>
  <si>
    <t xml:space="preserve">0114</t>
  </si>
  <si>
    <t xml:space="preserve">Check Point Software Technologies </t>
  </si>
  <si>
    <t xml:space="preserve">1) Format includes 3 fields: First field: ICD, 4 decimal digits, Second field: Organization Code, 1-14 characters, Third field: Organization Name, up to 150 characters, 2) No check digits
</t>
  </si>
  <si>
    <t xml:space="preserve">Standing agreement</t>
  </si>
  <si>
    <t xml:space="preserve">Moyens de paiement convenu</t>
  </si>
  <si>
    <t xml:space="preserve">AEJ</t>
  </si>
  <si>
    <t xml:space="preserve">Fuel shipped into storage</t>
  </si>
  <si>
    <t xml:space="preserve">A11</t>
  </si>
  <si>
    <t xml:space="preserve">angstrom</t>
  </si>
  <si>
    <t xml:space="preserve">Absence declaration</t>
  </si>
  <si>
    <t xml:space="preserve">Japan</t>
  </si>
  <si>
    <t xml:space="preserve">Japon (le)</t>
  </si>
  <si>
    <t xml:space="preserve">JP</t>
  </si>
  <si>
    <t xml:space="preserve">JPN</t>
  </si>
  <si>
    <t xml:space="preserve">BRUNEI DARUSSALAM</t>
  </si>
  <si>
    <t xml:space="preserve">Brunei Dollar</t>
  </si>
  <si>
    <t xml:space="preserve">BND</t>
  </si>
  <si>
    <t xml:space="preserve">Additional reference number</t>
  </si>
  <si>
    <t xml:space="preserve">Customs article number</t>
  </si>
  <si>
    <t xml:space="preserve">0115</t>
  </si>
  <si>
    <t xml:space="preserve">Pacific Bell Data Communications Network </t>
  </si>
  <si>
    <t xml:space="preserve">An OSI network address, which consists of the IDP, with subfields AFI and ICD, followed by the Domain Specific Part. No check digits are used.
</t>
  </si>
  <si>
    <t xml:space="preserve">The payment means have been previously agreed between seller and buyer and thus are not stated again.</t>
  </si>
  <si>
    <t xml:space="preserve">Fuel being shipped into a storage system.</t>
  </si>
  <si>
    <t xml:space="preserve">A12</t>
  </si>
  <si>
    <t xml:space="preserve">astronomical unit</t>
  </si>
  <si>
    <t xml:space="preserve">A declaration on the reason of the absence.</t>
  </si>
  <si>
    <t xml:space="preserve">Jersey</t>
  </si>
  <si>
    <t xml:space="preserve">JE</t>
  </si>
  <si>
    <t xml:space="preserve">JEY</t>
  </si>
  <si>
    <t xml:space="preserve">BURKINA FASO</t>
  </si>
  <si>
    <t xml:space="preserve">[1010] Reference number provided in addition to another given reference.</t>
  </si>
  <si>
    <t xml:space="preserve">Code defined by Customs authorities to an article or a group of articles for Customs purposes.</t>
  </si>
  <si>
    <t xml:space="preserve">0116</t>
  </si>
  <si>
    <t xml:space="preserve">PSS Object Identifiers </t>
  </si>
  <si>
    <t xml:space="preserve">1) As defined in ISO 6523, clause 3.1, 2) Check digits, none
</t>
  </si>
  <si>
    <t xml:space="preserve">SEPA credit transfer</t>
  </si>
  <si>
    <t xml:space="preserve">Virement SEPA</t>
  </si>
  <si>
    <t xml:space="preserve">AEK</t>
  </si>
  <si>
    <t xml:space="preserve">Cash on delivery</t>
  </si>
  <si>
    <t xml:space="preserve">A13</t>
  </si>
  <si>
    <t xml:space="preserve">attojoule</t>
  </si>
  <si>
    <t xml:space="preserve">Aggregation statement</t>
  </si>
  <si>
    <t xml:space="preserve">Jordan</t>
  </si>
  <si>
    <t xml:space="preserve">Jordanie (la)</t>
  </si>
  <si>
    <t xml:space="preserve">JO</t>
  </si>
  <si>
    <t xml:space="preserve">JOR</t>
  </si>
  <si>
    <t xml:space="preserve">BURUNDI</t>
  </si>
  <si>
    <t xml:space="preserve">Burundi Franc</t>
  </si>
  <si>
    <t xml:space="preserve">BIF</t>
  </si>
  <si>
    <t xml:space="preserve">Related document number</t>
  </si>
  <si>
    <t xml:space="preserve">DR</t>
  </si>
  <si>
    <t xml:space="preserve">Drawing revision number</t>
  </si>
  <si>
    <t xml:space="preserve">0117</t>
  </si>
  <si>
    <t xml:space="preserve">STENTOR-ICD CODING SYSTEM </t>
  </si>
  <si>
    <t xml:space="preserve">1) Format includes 2 fields. First field - ICD (4 decimal digital), Second field - Domain Specific Part, 2) None
</t>
  </si>
  <si>
    <t xml:space="preserve">Credit transfer inside the Single Euro Payment Area (SEPA) system.</t>
  </si>
  <si>
    <t xml:space="preserve">The provision of a cash on delivery (COD) service.</t>
  </si>
  <si>
    <t xml:space="preserve">A14</t>
  </si>
  <si>
    <t xml:space="preserve">barn</t>
  </si>
  <si>
    <t xml:space="preserve">A statement on the way a specific variable or set of variables has been aggregated.</t>
  </si>
  <si>
    <t xml:space="preserve">Kazakhstan</t>
  </si>
  <si>
    <t xml:space="preserve">Kazakhstan (le)</t>
  </si>
  <si>
    <t xml:space="preserve">KZ</t>
  </si>
  <si>
    <t xml:space="preserve">KAZ</t>
  </si>
  <si>
    <t xml:space="preserve">CABO VERDE</t>
  </si>
  <si>
    <t xml:space="preserve">Cabo Verde Escudo</t>
  </si>
  <si>
    <t xml:space="preserve">CVE</t>
  </si>
  <si>
    <t xml:space="preserve">Reference number identifying a related document.</t>
  </si>
  <si>
    <t xml:space="preserve">Reference number indicating that a change or revision has been applied to a drawing.</t>
  </si>
  <si>
    <t xml:space="preserve">0118</t>
  </si>
  <si>
    <t xml:space="preserve">ATM-Network ZN'96 </t>
  </si>
  <si>
    <t xml:space="preserve">ICD Format, (4 characters)
</t>
  </si>
  <si>
    <t xml:space="preserve">SEPA direct debit</t>
  </si>
  <si>
    <t xml:space="preserve">Prélèvement SEPA</t>
  </si>
  <si>
    <t xml:space="preserve">AEL</t>
  </si>
  <si>
    <t xml:space="preserve">Small order processing service</t>
  </si>
  <si>
    <t xml:space="preserve">A15</t>
  </si>
  <si>
    <t xml:space="preserve">barn per electronvolt</t>
  </si>
  <si>
    <t xml:space="preserve">Compilation statement</t>
  </si>
  <si>
    <t xml:space="preserve">Kenya</t>
  </si>
  <si>
    <t xml:space="preserve">Kenya (le)</t>
  </si>
  <si>
    <t xml:space="preserve">KE</t>
  </si>
  <si>
    <t xml:space="preserve">KEN</t>
  </si>
  <si>
    <t xml:space="preserve">CAMBODIA</t>
  </si>
  <si>
    <t xml:space="preserve">Riel</t>
  </si>
  <si>
    <t xml:space="preserve">KHR</t>
  </si>
  <si>
    <t xml:space="preserve">Addressee reference</t>
  </si>
  <si>
    <t xml:space="preserve">DW</t>
  </si>
  <si>
    <t xml:space="preserve">Drawing</t>
  </si>
  <si>
    <t xml:space="preserve">0119</t>
  </si>
  <si>
    <t xml:space="preserve">MCI / OSI Network </t>
  </si>
  <si>
    <t xml:space="preserve">1) Three fields, First Field = ICD, Second Field = Organization Code, 1-14 digits, Third Field = Organization Name, up to 250 digits
</t>
  </si>
  <si>
    <t xml:space="preserve">Direct debit inside the Single Euro Payment Area (SEPA) system.</t>
  </si>
  <si>
    <t xml:space="preserve">A service related to the processing of small orders.</t>
  </si>
  <si>
    <t xml:space="preserve">A16</t>
  </si>
  <si>
    <t xml:space="preserve">barn per steradian electronvolt</t>
  </si>
  <si>
    <t xml:space="preserve">A statement on the compilation status of an array or other set of figures or calculations.</t>
  </si>
  <si>
    <t xml:space="preserve">Kiribati</t>
  </si>
  <si>
    <t xml:space="preserve">KI</t>
  </si>
  <si>
    <t xml:space="preserve">KIR</t>
  </si>
  <si>
    <t xml:space="preserve">CAMEROON</t>
  </si>
  <si>
    <t xml:space="preserve">CFA Franc BEAC</t>
  </si>
  <si>
    <t xml:space="preserve">XAF</t>
  </si>
  <si>
    <t xml:space="preserve">A reference number of an addressee.</t>
  </si>
  <si>
    <t xml:space="preserve">Reference number identifying a drawing of an article.</t>
  </si>
  <si>
    <t xml:space="preserve">0120</t>
  </si>
  <si>
    <t xml:space="preserve">Advantis </t>
  </si>
  <si>
    <t xml:space="preserve">The format includes three fields: First field: ICD, 4 digits, Second field: Organization code, 1-14 digits, Third field: Organizational name up to 250 digits
</t>
  </si>
  <si>
    <t xml:space="preserve">Promissory note</t>
  </si>
  <si>
    <t xml:space="preserve">AEM</t>
  </si>
  <si>
    <t xml:space="preserve">Clerical or administrative services</t>
  </si>
  <si>
    <t xml:space="preserve">A17</t>
  </si>
  <si>
    <t xml:space="preserve">barn per steradian</t>
  </si>
  <si>
    <t xml:space="preserve">Definitional exception</t>
  </si>
  <si>
    <t xml:space="preserve">Korea (the Democratic People's Republic of)</t>
  </si>
  <si>
    <t xml:space="preserve">Corée (la République populaire démocratique de)</t>
  </si>
  <si>
    <t xml:space="preserve">KP</t>
  </si>
  <si>
    <t xml:space="preserve">PRK</t>
  </si>
  <si>
    <t xml:space="preserve">CAYMAN ISLANDS (THE)</t>
  </si>
  <si>
    <t xml:space="preserve">Cayman Islands Dollar</t>
  </si>
  <si>
    <t xml:space="preserve">KYD</t>
  </si>
  <si>
    <t xml:space="preserve">ATA carnet number</t>
  </si>
  <si>
    <t xml:space="preserve">Engineering change level</t>
  </si>
  <si>
    <t xml:space="preserve">0121</t>
  </si>
  <si>
    <t xml:space="preserve">Affable Software Data Interchange Codes </t>
  </si>
  <si>
    <t xml:space="preserve">1) format: XXXX/AFC, example: 0000/AFC, 2) none
</t>
  </si>
  <si>
    <t xml:space="preserve">Payment by an unconditional promise in writing made by one person to another, signed by the maker, engaging to pay on demand or at a fixed or determinable future time a sum certain in money, to order or to bearer.</t>
  </si>
  <si>
    <t xml:space="preserve">The provision of clerical or administrative services.</t>
  </si>
  <si>
    <t xml:space="preserve">A18</t>
  </si>
  <si>
    <t xml:space="preserve">becquerel per kilogram</t>
  </si>
  <si>
    <t xml:space="preserve">An exception to the agreed definition of a term, concept, formula or other object.</t>
  </si>
  <si>
    <t xml:space="preserve">Korea (the Republic of)</t>
  </si>
  <si>
    <t xml:space="preserve">Corée (la République de)</t>
  </si>
  <si>
    <t xml:space="preserve">KR</t>
  </si>
  <si>
    <t xml:space="preserve">KOR</t>
  </si>
  <si>
    <t xml:space="preserve">CENTRAL AFRICAN REPUBLIC (THE)</t>
  </si>
  <si>
    <t xml:space="preserve">Reference number assigned to an ATA carnet.</t>
  </si>
  <si>
    <t xml:space="preserve">Reference number indicating that a change or revision has been applied to an article's specification.</t>
  </si>
  <si>
    <t xml:space="preserve">0122</t>
  </si>
  <si>
    <t xml:space="preserve">BB-DATA GmbH </t>
  </si>
  <si>
    <t xml:space="preserve">cccc(ICD) Display Requirements : None Character Repertoire :
</t>
  </si>
  <si>
    <t xml:space="preserve">Promissory note signed by the debtor</t>
  </si>
  <si>
    <t xml:space="preserve">AEN</t>
  </si>
  <si>
    <t xml:space="preserve">Guarantee</t>
  </si>
  <si>
    <t xml:space="preserve">A19</t>
  </si>
  <si>
    <t xml:space="preserve">becquerel per cubic metre</t>
  </si>
  <si>
    <t xml:space="preserve">Privacy statement</t>
  </si>
  <si>
    <t xml:space="preserve">Kuwait</t>
  </si>
  <si>
    <t xml:space="preserve">Koweït (le)</t>
  </si>
  <si>
    <t xml:space="preserve">KW</t>
  </si>
  <si>
    <t xml:space="preserve">CHAD</t>
  </si>
  <si>
    <t xml:space="preserve">Packaging unit identification</t>
  </si>
  <si>
    <t xml:space="preserve">EMD</t>
  </si>
  <si>
    <t xml:space="preserve">EMDN (European Medical Device Nomenclature)</t>
  </si>
  <si>
    <t xml:space="preserve">0123</t>
  </si>
  <si>
    <t xml:space="preserve">BASF Company ATM-Network </t>
  </si>
  <si>
    <t xml:space="preserve">1) ICD (International Code Designator), 2) Organization code, comprising 4 fields with a total of, 10 characters
</t>
  </si>
  <si>
    <t xml:space="preserve">Payment by an unconditional promise in writing made by the debtor to another person, signed by the debtor, engaging to pay on demand or at a fixed or determinable future time a sum certain in money, to order or to bearer.</t>
  </si>
  <si>
    <t xml:space="preserve">The service of providing a guarantee.</t>
  </si>
  <si>
    <t xml:space="preserve">A2</t>
  </si>
  <si>
    <t xml:space="preserve">ampere per centimetre</t>
  </si>
  <si>
    <t xml:space="preserve">A statement on the privacy or confidential nature of an object.</t>
  </si>
  <si>
    <t xml:space="preserve">Kyrgyzstan</t>
  </si>
  <si>
    <t xml:space="preserve">Kirghizistan (le)</t>
  </si>
  <si>
    <t xml:space="preserve">KG</t>
  </si>
  <si>
    <t xml:space="preserve">KGZ</t>
  </si>
  <si>
    <t xml:space="preserve">CHILE</t>
  </si>
  <si>
    <t xml:space="preserve">Chilean Peso</t>
  </si>
  <si>
    <t xml:space="preserve">CLP</t>
  </si>
  <si>
    <t xml:space="preserve">Identifying marks on packing units.</t>
  </si>
  <si>
    <t xml:space="preserve">Nomenclature system for identification of medical devices based on European Medical Device Nomenclature classification system.</t>
  </si>
  <si>
    <t xml:space="preserve">0124</t>
  </si>
  <si>
    <t xml:space="preserve">IOTA Identifiers for Organizations for Telecommunications Addressing using the ICD system format defined in ISO/IEC 8348 </t>
  </si>
  <si>
    <t xml:space="preserve">Promissory note signed by the debtor and endorsed by a bank</t>
  </si>
  <si>
    <t xml:space="preserve">AEO</t>
  </si>
  <si>
    <t xml:space="preserve">Collection and recycling</t>
  </si>
  <si>
    <t xml:space="preserve">A20</t>
  </si>
  <si>
    <t xml:space="preserve">British thermal unit (international table) per second square foot degree Rankine</t>
  </si>
  <si>
    <t xml:space="preserve">Quality statement</t>
  </si>
  <si>
    <t xml:space="preserve">Lao People's Democratic Republic (the)</t>
  </si>
  <si>
    <t xml:space="preserve">Lao, République démocratique populaire</t>
  </si>
  <si>
    <t xml:space="preserve">LA</t>
  </si>
  <si>
    <t xml:space="preserve">LAO</t>
  </si>
  <si>
    <t xml:space="preserve">Unidad de Fomento</t>
  </si>
  <si>
    <t xml:space="preserve">CLF</t>
  </si>
  <si>
    <t xml:space="preserve">Outerpackaging unit identification</t>
  </si>
  <si>
    <t xml:space="preserve">EF</t>
  </si>
  <si>
    <t xml:space="preserve">Material code</t>
  </si>
  <si>
    <t xml:space="preserve">0125</t>
  </si>
  <si>
    <t xml:space="preserve">Henkel Corporate Network (H-Net) </t>
  </si>
  <si>
    <t xml:space="preserve">1) ICD (4 characters), 2) Organization code, comprising 4 fields with a total of 10 characters, No check digits are used in the code
</t>
  </si>
  <si>
    <t xml:space="preserve">Payment by an unconditional promise in writing made by the debtor to another person, signed by the debtor and endorsed by a bank, engaging to pay on demand or at a fixed or determinable future time a sum certain in money, to order or to bearer.</t>
  </si>
  <si>
    <t xml:space="preserve">The service of collection and recycling products.</t>
  </si>
  <si>
    <t xml:space="preserve">A21</t>
  </si>
  <si>
    <t xml:space="preserve">British thermal unit (international table) per pound degree Rankine</t>
  </si>
  <si>
    <t xml:space="preserve">A statement on the quality of an object.</t>
  </si>
  <si>
    <t xml:space="preserve">Latvia</t>
  </si>
  <si>
    <t xml:space="preserve">Lettonie (la)</t>
  </si>
  <si>
    <t xml:space="preserve">LV</t>
  </si>
  <si>
    <t xml:space="preserve">LVA</t>
  </si>
  <si>
    <t xml:space="preserve">COLOMBIA</t>
  </si>
  <si>
    <t xml:space="preserve">Colombian Peso</t>
  </si>
  <si>
    <t xml:space="preserve">COP</t>
  </si>
  <si>
    <t xml:space="preserve">Identifying marks on packing units contained within an outermost shipping unit.</t>
  </si>
  <si>
    <t xml:space="preserve">Code defining the material's type, surface, geometric form plus various classifying characteristics.</t>
  </si>
  <si>
    <t xml:space="preserve">0126</t>
  </si>
  <si>
    <t xml:space="preserve">GTE/OSI Network </t>
  </si>
  <si>
    <t xml:space="preserve">1) ICD, 2) Organization Code, 1-14 characters, 3) Organization name, up to 250 characters
</t>
  </si>
  <si>
    <t xml:space="preserve">Promissory note signed by the debtor and endorsed by a</t>
  </si>
  <si>
    <t xml:space="preserve">AEP</t>
  </si>
  <si>
    <t xml:space="preserve">Copyright fee collection</t>
  </si>
  <si>
    <t xml:space="preserve">A22</t>
  </si>
  <si>
    <t xml:space="preserve">British thermal unit (international table) per second foot degree Rankine</t>
  </si>
  <si>
    <t xml:space="preserve">Statistical description</t>
  </si>
  <si>
    <t xml:space="preserve">Lebanon</t>
  </si>
  <si>
    <t xml:space="preserve">Liban (le)</t>
  </si>
  <si>
    <t xml:space="preserve">LB</t>
  </si>
  <si>
    <t xml:space="preserve">LBN</t>
  </si>
  <si>
    <t xml:space="preserve">Unidad de Valor Real</t>
  </si>
  <si>
    <t xml:space="preserve">COU</t>
  </si>
  <si>
    <t xml:space="preserve">Customer material specification number</t>
  </si>
  <si>
    <t xml:space="preserve">EN</t>
  </si>
  <si>
    <t xml:space="preserve">International Article Numbering Association (EAN)</t>
  </si>
  <si>
    <t xml:space="preserve">0127</t>
  </si>
  <si>
    <t xml:space="preserve">Dresdner Bank Corporate Network </t>
  </si>
  <si>
    <t xml:space="preserve">ICD (4 characters)
</t>
  </si>
  <si>
    <t xml:space="preserve">third party Payment by an unconditional promise in writing made by the debtor to another person, signed by the debtor and endorsed by a third party, engaging to pay on demand or at a fixed or determinable future time a sum certain in money, to order or to bearer.</t>
  </si>
  <si>
    <t xml:space="preserve">The service of collecting copyright fees.</t>
  </si>
  <si>
    <t xml:space="preserve">A23</t>
  </si>
  <si>
    <t xml:space="preserve">British thermal unit (international table) per hour square foot degree Rankine</t>
  </si>
  <si>
    <t xml:space="preserve">The description of a statistical object such as a value list, concept, or structure definition.</t>
  </si>
  <si>
    <t xml:space="preserve">Lesotho</t>
  </si>
  <si>
    <t xml:space="preserve">Lesotho (le)</t>
  </si>
  <si>
    <t xml:space="preserve">LS</t>
  </si>
  <si>
    <t xml:space="preserve">LSO</t>
  </si>
  <si>
    <t xml:space="preserve">COMOROS (THE)</t>
  </si>
  <si>
    <t xml:space="preserve">Comorian Franc </t>
  </si>
  <si>
    <t xml:space="preserve">KMF</t>
  </si>
  <si>
    <t xml:space="preserve">Number for a material specification given by customer.</t>
  </si>
  <si>
    <t xml:space="preserve">Number assigned to a manufacturer's product according to the International Article Numbering Association.</t>
  </si>
  <si>
    <t xml:space="preserve">0128</t>
  </si>
  <si>
    <t xml:space="preserve">BCNR (Swiss Clearing Bank Number) </t>
  </si>
  <si>
    <t xml:space="preserve">1) n..6, 2) Minimum of 4 numeric characters
</t>
  </si>
  <si>
    <t xml:space="preserve">Promissory note signed by a bank</t>
  </si>
  <si>
    <t xml:space="preserve">AES</t>
  </si>
  <si>
    <t xml:space="preserve">Veterinary inspection service</t>
  </si>
  <si>
    <t xml:space="preserve">A24</t>
  </si>
  <si>
    <t xml:space="preserve">candela per square metre</t>
  </si>
  <si>
    <t xml:space="preserve">ACN</t>
  </si>
  <si>
    <t xml:space="preserve">Statistical definition</t>
  </si>
  <si>
    <t xml:space="preserve">Liberia</t>
  </si>
  <si>
    <t xml:space="preserve">Libéria (le)</t>
  </si>
  <si>
    <t xml:space="preserve">LR</t>
  </si>
  <si>
    <t xml:space="preserve">LBR</t>
  </si>
  <si>
    <t xml:space="preserve">CONGO (THE DEMOCRATIC REPUBLIC OF THE)</t>
  </si>
  <si>
    <t xml:space="preserve">Congolese Franc</t>
  </si>
  <si>
    <t xml:space="preserve">CDF</t>
  </si>
  <si>
    <t xml:space="preserve">Bank reference</t>
  </si>
  <si>
    <t xml:space="preserve">FS</t>
  </si>
  <si>
    <t xml:space="preserve">Fish species</t>
  </si>
  <si>
    <t xml:space="preserve">0129</t>
  </si>
  <si>
    <t xml:space="preserve">BPI (Swiss Business Partner Identification) code </t>
  </si>
  <si>
    <t xml:space="preserve">1) an..6, 2) None
</t>
  </si>
  <si>
    <t xml:space="preserve">Payment by an unconditional promise in writing made by the bank to another person, signed by the bank, engaging to pay on demand or at a fixed or determinable future time a sum certain in money, to order or to bearer.</t>
  </si>
  <si>
    <t xml:space="preserve">The service of providing veterinary inspection.</t>
  </si>
  <si>
    <t xml:space="preserve">A26</t>
  </si>
  <si>
    <t xml:space="preserve">coulomb metre</t>
  </si>
  <si>
    <t xml:space="preserve">The definition of a statistical object such as a value list, concept, or structure definition.</t>
  </si>
  <si>
    <t xml:space="preserve">Libya</t>
  </si>
  <si>
    <t xml:space="preserve">Libye (la)</t>
  </si>
  <si>
    <t xml:space="preserve">LY</t>
  </si>
  <si>
    <t xml:space="preserve">LBY</t>
  </si>
  <si>
    <t xml:space="preserve">CONGO (THE)</t>
  </si>
  <si>
    <t xml:space="preserve">Cross reference issued by financial institution.</t>
  </si>
  <si>
    <t xml:space="preserve">Identification of fish species.</t>
  </si>
  <si>
    <t xml:space="preserve">Directorates of the European Commission </t>
  </si>
  <si>
    <t xml:space="preserve">Promissory note signed by a bank and endorsed by another</t>
  </si>
  <si>
    <t xml:space="preserve">AET</t>
  </si>
  <si>
    <t xml:space="preserve">Pensioner service</t>
  </si>
  <si>
    <t xml:space="preserve">A27</t>
  </si>
  <si>
    <t xml:space="preserve">coulomb metre squared per volt</t>
  </si>
  <si>
    <t xml:space="preserve">ACO</t>
  </si>
  <si>
    <t xml:space="preserve">Statistical name</t>
  </si>
  <si>
    <t xml:space="preserve">Liechtenstein</t>
  </si>
  <si>
    <t xml:space="preserve">Liechtenstein (le)</t>
  </si>
  <si>
    <t xml:space="preserve">LI</t>
  </si>
  <si>
    <t xml:space="preserve">LIE</t>
  </si>
  <si>
    <t xml:space="preserve">COOK ISLANDS (THE)</t>
  </si>
  <si>
    <t xml:space="preserve">New Zealand Dollar</t>
  </si>
  <si>
    <t xml:space="preserve">NZD</t>
  </si>
  <si>
    <t xml:space="preserve">Principal reference number</t>
  </si>
  <si>
    <t xml:space="preserve">GB</t>
  </si>
  <si>
    <t xml:space="preserve">Buyer's internal product group code</t>
  </si>
  <si>
    <t xml:space="preserve">0131</t>
  </si>
  <si>
    <t xml:space="preserve">Code for the Identification of National Organizations </t>
  </si>
  <si>
    <t xml:space="preserve">1) ICD (International Code Designator), 2) Organization Code, comprising 2 fields with a total of 9 characters. 8 number or character body code and 1 number or character check code.
</t>
  </si>
  <si>
    <t xml:space="preserve">bank Payment by an unconditional promise in writing made by the bank to another person, signed by the bank and endorsed by another bank, engaging to pay on demand or at a fixed or determinable future time a sum certain in money, to order or to bearer.</t>
  </si>
  <si>
    <t xml:space="preserve">Special service when the subject is a pensioner.</t>
  </si>
  <si>
    <t xml:space="preserve">A28</t>
  </si>
  <si>
    <t xml:space="preserve">coulomb per cubic centimetre</t>
  </si>
  <si>
    <t xml:space="preserve">The name of a statistical object such as a value list, concept or structure definition.</t>
  </si>
  <si>
    <t xml:space="preserve">Lithuania</t>
  </si>
  <si>
    <t xml:space="preserve">Lituanie (la)</t>
  </si>
  <si>
    <t xml:space="preserve">LT</t>
  </si>
  <si>
    <t xml:space="preserve">LTU</t>
  </si>
  <si>
    <t xml:space="preserve">COSTA RICA</t>
  </si>
  <si>
    <t xml:space="preserve">Costa Rican Colon</t>
  </si>
  <si>
    <t xml:space="preserve">CRC</t>
  </si>
  <si>
    <t xml:space="preserve">A number that identifies the principal reference.</t>
  </si>
  <si>
    <t xml:space="preserve">Product group code used within a buyer's internal systems.</t>
  </si>
  <si>
    <t xml:space="preserve">0132</t>
  </si>
  <si>
    <t xml:space="preserve">Certicom Object Identifiers </t>
  </si>
  <si>
    <t xml:space="preserve">Two fields : First field - ICD, Second field - Sequence of digits
</t>
  </si>
  <si>
    <t xml:space="preserve">Promissory note signed by a third party</t>
  </si>
  <si>
    <t xml:space="preserve">AEU</t>
  </si>
  <si>
    <t xml:space="preserve">Medicine free pass holder</t>
  </si>
  <si>
    <t xml:space="preserve">A29</t>
  </si>
  <si>
    <t xml:space="preserve">coulomb per cubic metre</t>
  </si>
  <si>
    <t xml:space="preserve">ACP</t>
  </si>
  <si>
    <t xml:space="preserve">Statistical title</t>
  </si>
  <si>
    <t xml:space="preserve">Luxembourg</t>
  </si>
  <si>
    <t xml:space="preserve">Luxembourg (le)</t>
  </si>
  <si>
    <t xml:space="preserve">LU</t>
  </si>
  <si>
    <t xml:space="preserve">LUX</t>
  </si>
  <si>
    <t xml:space="preserve">CÔTE D'IVOIRE</t>
  </si>
  <si>
    <t xml:space="preserve">Collection advice document identifier</t>
  </si>
  <si>
    <t xml:space="preserve">GMN</t>
  </si>
  <si>
    <t xml:space="preserve">Global model number</t>
  </si>
  <si>
    <t xml:space="preserve">0133</t>
  </si>
  <si>
    <t xml:space="preserve">TC68 OID </t>
  </si>
  <si>
    <t xml:space="preserve">1) Three fields, First field = ICD, Second field = Member Country Code, 1-14 characters, Third field = Number of Standard
</t>
  </si>
  <si>
    <t xml:space="preserve">Payment by an unconditional promise in writing made by a third party to another person, signed by the third party, engaging to pay on demand or at a fixed or determinable future time a sum certain in money, to order or to bearer.</t>
  </si>
  <si>
    <t xml:space="preserve">Special service when the subject holds a medicine free pass.</t>
  </si>
  <si>
    <t xml:space="preserve">A3</t>
  </si>
  <si>
    <t xml:space="preserve">ampere per millimetre</t>
  </si>
  <si>
    <t xml:space="preserve">The title of a statistical object such as a value list, concept, or structure definition.</t>
  </si>
  <si>
    <t xml:space="preserve">Macao</t>
  </si>
  <si>
    <t xml:space="preserve">MO</t>
  </si>
  <si>
    <t xml:space="preserve">MAC</t>
  </si>
  <si>
    <t xml:space="preserve">CROATIA</t>
  </si>
  <si>
    <t xml:space="preserve">Kuna</t>
  </si>
  <si>
    <t xml:space="preserve">HRK</t>
  </si>
  <si>
    <t xml:space="preserve">[1030] Reference number to identify a collection advice document.</t>
  </si>
  <si>
    <t xml:space="preserve">The GMN is the GS1-identification key used to identify a product model or product family based on attributes common to the model or family as defined by industry or regulation.</t>
  </si>
  <si>
    <t xml:space="preserve">0134</t>
  </si>
  <si>
    <t xml:space="preserve">Infonet Services Corporation </t>
  </si>
  <si>
    <t xml:space="preserve">1) ICD Code- 4 digits, Organization code - up to 14 characters, Organization name - up to 250 characters, 2) No check digits needed
</t>
  </si>
  <si>
    <t xml:space="preserve">Promissory note signed by a third party and endorsed by a</t>
  </si>
  <si>
    <t xml:space="preserve">AEV</t>
  </si>
  <si>
    <t xml:space="preserve">Environmental protection service</t>
  </si>
  <si>
    <t xml:space="preserve">A30</t>
  </si>
  <si>
    <t xml:space="preserve">coulomb per cubic millimetre</t>
  </si>
  <si>
    <t xml:space="preserve">ACQ</t>
  </si>
  <si>
    <t xml:space="preserve">Off-dimension information</t>
  </si>
  <si>
    <t xml:space="preserve">Madagascar</t>
  </si>
  <si>
    <t xml:space="preserve">MG</t>
  </si>
  <si>
    <t xml:space="preserve">MDG</t>
  </si>
  <si>
    <t xml:space="preserve">CUBA</t>
  </si>
  <si>
    <t xml:space="preserve">Cuban Peso</t>
  </si>
  <si>
    <t xml:space="preserve">CUP</t>
  </si>
  <si>
    <t xml:space="preserve">Iron charge number</t>
  </si>
  <si>
    <t xml:space="preserve">National product group code</t>
  </si>
  <si>
    <t xml:space="preserve">IT:SIA</t>
  </si>
  <si>
    <t xml:space="preserve">SIA Object Identifiers </t>
  </si>
  <si>
    <t xml:space="preserve">First field: ICD: 4 digits, Second field: sequence of digits
</t>
  </si>
  <si>
    <t xml:space="preserve">bank Payment by an unconditional promise in writing made by a third party to another person, signed by the third party and endorsed by a bank, engaging to pay on demand or at a fixed or determinable future time a sum certain in money, to order or to bearer.</t>
  </si>
  <si>
    <t xml:space="preserve">The provision of an environmental protection service.</t>
  </si>
  <si>
    <t xml:space="preserve">A31</t>
  </si>
  <si>
    <t xml:space="preserve">coulomb per kilogram second</t>
  </si>
  <si>
    <t xml:space="preserve">Information relating to differences between the actual transport dimensions and the normally applicable dimensions.</t>
  </si>
  <si>
    <t xml:space="preserve">Malawi</t>
  </si>
  <si>
    <t xml:space="preserve">Malawi (le)</t>
  </si>
  <si>
    <t xml:space="preserve">MW</t>
  </si>
  <si>
    <t xml:space="preserve">MWI</t>
  </si>
  <si>
    <t xml:space="preserve">Peso Convertible</t>
  </si>
  <si>
    <t xml:space="preserve">CUC</t>
  </si>
  <si>
    <t xml:space="preserve">Number attributed to the iron charge for the production of steel products.</t>
  </si>
  <si>
    <t xml:space="preserve">National product group code. Administered by a national agency.</t>
  </si>
  <si>
    <t xml:space="preserve">0136</t>
  </si>
  <si>
    <t xml:space="preserve">Cable &amp; Wireless Global ATM End-System Address Plan </t>
  </si>
  <si>
    <t xml:space="preserve">1) ICD 4 digits, 2)
</t>
  </si>
  <si>
    <t xml:space="preserve">Online payment service</t>
  </si>
  <si>
    <t xml:space="preserve">AEW</t>
  </si>
  <si>
    <t xml:space="preserve">Environmental clean-up service</t>
  </si>
  <si>
    <t xml:space="preserve">A32</t>
  </si>
  <si>
    <t xml:space="preserve">coulomb per mole</t>
  </si>
  <si>
    <t xml:space="preserve">ACR</t>
  </si>
  <si>
    <t xml:space="preserve">Unexpected stops information</t>
  </si>
  <si>
    <t xml:space="preserve">Malaysia</t>
  </si>
  <si>
    <t xml:space="preserve">Malaisie (la)</t>
  </si>
  <si>
    <t xml:space="preserve">MY</t>
  </si>
  <si>
    <t xml:space="preserve">MYS</t>
  </si>
  <si>
    <t xml:space="preserve">CURAÇAO</t>
  </si>
  <si>
    <t xml:space="preserve">Netherlands Antillean Guilder</t>
  </si>
  <si>
    <t xml:space="preserve">ANG</t>
  </si>
  <si>
    <t xml:space="preserve">GS</t>
  </si>
  <si>
    <t xml:space="preserve">General specification number</t>
  </si>
  <si>
    <t xml:space="preserve">0137</t>
  </si>
  <si>
    <t xml:space="preserve">Global AESA scheme </t>
  </si>
  <si>
    <t xml:space="preserve">1) Field, 1 Authority and Format Identifier, 2 ICD, 3 Higher Order Domain Specific Part Assigned by Global One
</t>
  </si>
  <si>
    <t xml:space="preserve">Payment will be made or has been made by an online payment service.</t>
  </si>
  <si>
    <t xml:space="preserve">The provision of an environmental clean-up service.</t>
  </si>
  <si>
    <t xml:space="preserve">A33</t>
  </si>
  <si>
    <t xml:space="preserve">coulomb per square centimetre</t>
  </si>
  <si>
    <t xml:space="preserve">Information relating to unexpected stops during a conveyance.</t>
  </si>
  <si>
    <t xml:space="preserve">Maldives</t>
  </si>
  <si>
    <t xml:space="preserve">Maldives (les)</t>
  </si>
  <si>
    <t xml:space="preserve">MV</t>
  </si>
  <si>
    <t xml:space="preserve">MDV</t>
  </si>
  <si>
    <t xml:space="preserve">DJIBOUTI</t>
  </si>
  <si>
    <t xml:space="preserve">Djibouti Franc</t>
  </si>
  <si>
    <t xml:space="preserve">DJF</t>
  </si>
  <si>
    <t xml:space="preserve">Number attributed to a hot roll coil.</t>
  </si>
  <si>
    <t xml:space="preserve">The item number is a general specification number.</t>
  </si>
  <si>
    <t xml:space="preserve">0138</t>
  </si>
  <si>
    <t xml:space="preserve">France Telecom ATM End System Address Plan </t>
  </si>
  <si>
    <t xml:space="preserve">Field, #bytes, Name; 1, 1, Authority and Format Identifier (0x47); 2, 2, ICD; 3, 10, Higher Order Domain Specific Part (administered by France Telecom; 4, 6, End System Identifier (End user field); 5, 1, Selector (End user field)
</t>
  </si>
  <si>
    <t xml:space="preserve">Transfer Advice</t>
  </si>
  <si>
    <t xml:space="preserve">AEX</t>
  </si>
  <si>
    <t xml:space="preserve">National cheque processing service outside account area</t>
  </si>
  <si>
    <t xml:space="preserve">A34</t>
  </si>
  <si>
    <t xml:space="preserve">coulomb per square metre</t>
  </si>
  <si>
    <t xml:space="preserve">Principles</t>
  </si>
  <si>
    <t xml:space="preserve">Mali</t>
  </si>
  <si>
    <t xml:space="preserve">Mali (le)</t>
  </si>
  <si>
    <t xml:space="preserve">ML</t>
  </si>
  <si>
    <t xml:space="preserve">MLI</t>
  </si>
  <si>
    <t xml:space="preserve">DOMINICA</t>
  </si>
  <si>
    <t xml:space="preserve">HS</t>
  </si>
  <si>
    <t xml:space="preserve">Harmonised system</t>
  </si>
  <si>
    <t xml:space="preserve">0139</t>
  </si>
  <si>
    <t xml:space="preserve">Savvis Communications AESA:. </t>
  </si>
  <si>
    <t xml:space="preserve">First Field = ICD (0x47), Second Field = Domain Specific Part (0x124), Third Field = Organisation ID (3 bytes), Fourth Field = Domain Specific Part (7 bytes), The Domain Specific will be used to for assigning ATM, Addresses according to ATM Forum UNI3.1/4.0 and PNNI 1.0, Specifications
</t>
  </si>
  <si>
    <t xml:space="preserve">Transfer of an amount of money in the books of the account servicer. An advice should be sent back to the account owner.</t>
  </si>
  <si>
    <t xml:space="preserve">Service of processing a national cheque outside the ordering customer's bank trading area.</t>
  </si>
  <si>
    <t xml:space="preserve">A35</t>
  </si>
  <si>
    <t xml:space="preserve">coulomb per square millimetre</t>
  </si>
  <si>
    <t xml:space="preserve">Text subject is principles section of the UN/EDIFACT rules for presentation of standardized message and directories documentation.</t>
  </si>
  <si>
    <t xml:space="preserve">Malta</t>
  </si>
  <si>
    <t xml:space="preserve">Malte</t>
  </si>
  <si>
    <t xml:space="preserve">MT</t>
  </si>
  <si>
    <t xml:space="preserve">DOMINICAN REPUBLIC (THE)</t>
  </si>
  <si>
    <t xml:space="preserve">Dominican Peso</t>
  </si>
  <si>
    <t xml:space="preserve">DOP</t>
  </si>
  <si>
    <t xml:space="preserve">Number attributed to a cold roll coil.</t>
  </si>
  <si>
    <t xml:space="preserve">The item number is part of, or is generated in the context of the Harmonised Commodity Description and Coding System (Harmonised System), as developed and maintained by the World Customs Organization (WCO).</t>
  </si>
  <si>
    <t xml:space="preserve">0140</t>
  </si>
  <si>
    <t xml:space="preserve">Toshiba Organizations, Partners, And Suppliers' (TOPAS) Code </t>
  </si>
  <si>
    <t xml:space="preserve">1. ICD 4 digits, Organization Identifier, Organization Part Identifier, 4. OPIS -----1
</t>
  </si>
  <si>
    <t xml:space="preserve">Bill drawn by the creditor on the debtor</t>
  </si>
  <si>
    <t xml:space="preserve">AEY</t>
  </si>
  <si>
    <t xml:space="preserve">National payment service outside account area</t>
  </si>
  <si>
    <t xml:space="preserve">A36</t>
  </si>
  <si>
    <t xml:space="preserve">cubic centimetre per mole</t>
  </si>
  <si>
    <t xml:space="preserve">ACT</t>
  </si>
  <si>
    <t xml:space="preserve">Terms and definition</t>
  </si>
  <si>
    <t xml:space="preserve">Marshall Islands (the)</t>
  </si>
  <si>
    <t xml:space="preserve">Marshall (Îles)</t>
  </si>
  <si>
    <t xml:space="preserve">MH</t>
  </si>
  <si>
    <t xml:space="preserve">MHL</t>
  </si>
  <si>
    <t xml:space="preserve">EGYPT</t>
  </si>
  <si>
    <t xml:space="preserve">Egyptian Pound</t>
  </si>
  <si>
    <t xml:space="preserve">EGP</t>
  </si>
  <si>
    <t xml:space="preserve">Railway wagon number</t>
  </si>
  <si>
    <t xml:space="preserve">IB</t>
  </si>
  <si>
    <t xml:space="preserve">ISBN (International Standard Book Number)</t>
  </si>
  <si>
    <t xml:space="preserve">0141</t>
  </si>
  <si>
    <t xml:space="preserve">NATO Commercial and Government Entity system </t>
  </si>
  <si>
    <t xml:space="preserve">1) This code consists of: Three alpha and/or numeric characters prefixed and suffixed by a numeral, for Canada and the United States, or: Three alpha and/or numeric characters either prefixed by one significant alpha character and suffixed by one numeral or suffixed by one significant alpha character and prefixed by one numeral for the other user countries/organizations. 2) None
</t>
  </si>
  <si>
    <t xml:space="preserve">Bill drawn by the creditor on the debtor.</t>
  </si>
  <si>
    <t xml:space="preserve">Service of processing a national payment to a beneficiary holding an account outside the trading area of the ordering customer's bank.</t>
  </si>
  <si>
    <t xml:space="preserve">A37</t>
  </si>
  <si>
    <t xml:space="preserve">cubic decimetre per mole</t>
  </si>
  <si>
    <t xml:space="preserve">Text subject is terms and definition section of the UN/EDIFACT rules for presentation of standardized message and directories documentation.</t>
  </si>
  <si>
    <t xml:space="preserve">Martinique</t>
  </si>
  <si>
    <t xml:space="preserve">Martinique (la)</t>
  </si>
  <si>
    <t xml:space="preserve">MQ</t>
  </si>
  <si>
    <t xml:space="preserve">El Salvador Colon</t>
  </si>
  <si>
    <t xml:space="preserve">SVC</t>
  </si>
  <si>
    <t xml:space="preserve">(8260) Registered identification initials and numbers of railway wagon. Synonym: Rail car number.</t>
  </si>
  <si>
    <t xml:space="preserve">A unique number identifying a book.</t>
  </si>
  <si>
    <t xml:space="preserve">IT:SECETI</t>
  </si>
  <si>
    <t xml:space="preserve">SECETI Object Identifiers </t>
  </si>
  <si>
    <t xml:space="preserve">1) First field: ICD: 4 digits, Second field: sequence of digits
</t>
  </si>
  <si>
    <t xml:space="preserve">Bill drawn by the creditor on a bank</t>
  </si>
  <si>
    <t xml:space="preserve">AEZ</t>
  </si>
  <si>
    <t xml:space="preserve">National payment service within account area</t>
  </si>
  <si>
    <t xml:space="preserve">A38</t>
  </si>
  <si>
    <t xml:space="preserve">cubic metre per coulomb</t>
  </si>
  <si>
    <t xml:space="preserve">ACU</t>
  </si>
  <si>
    <t xml:space="preserve">Segment name</t>
  </si>
  <si>
    <t xml:space="preserve">Mauritania</t>
  </si>
  <si>
    <t xml:space="preserve">Mauritanie (la)</t>
  </si>
  <si>
    <t xml:space="preserve">MR</t>
  </si>
  <si>
    <t xml:space="preserve">MRT</t>
  </si>
  <si>
    <t xml:space="preserve">EQUATORIAL GUINEA</t>
  </si>
  <si>
    <t xml:space="preserve">Unique claims reference number of the sender</t>
  </si>
  <si>
    <t xml:space="preserve">Buyer's item number</t>
  </si>
  <si>
    <t xml:space="preserve">0143</t>
  </si>
  <si>
    <t xml:space="preserve">EINESTEINet AG </t>
  </si>
  <si>
    <t xml:space="preserve">2 digit authority and format identifier X'47', 2 digit authority and format identifier, 4 digit international code designator (ICD), 20 digit domain definition based upon geographic location, No check characters
</t>
  </si>
  <si>
    <t xml:space="preserve">Bill drawn by the creditor on a bank.</t>
  </si>
  <si>
    <t xml:space="preserve">Service of processing a national payment to a beneficiary holding an account within the trading area of the ordering customer's bank.</t>
  </si>
  <si>
    <t xml:space="preserve">A39</t>
  </si>
  <si>
    <t xml:space="preserve">cubic metre per kilogram</t>
  </si>
  <si>
    <t xml:space="preserve">Text subject is segment name.</t>
  </si>
  <si>
    <t xml:space="preserve">Mauritius</t>
  </si>
  <si>
    <t xml:space="preserve">Maurice</t>
  </si>
  <si>
    <t xml:space="preserve">MU</t>
  </si>
  <si>
    <t xml:space="preserve">MUS</t>
  </si>
  <si>
    <t xml:space="preserve">ERITREA</t>
  </si>
  <si>
    <t xml:space="preserve">Nakfa</t>
  </si>
  <si>
    <t xml:space="preserve">ERN</t>
  </si>
  <si>
    <t xml:space="preserve">A number that identifies the unique claims reference of the sender.</t>
  </si>
  <si>
    <t xml:space="preserve">The item number has been allocated by the buyer.</t>
  </si>
  <si>
    <t xml:space="preserve">0144</t>
  </si>
  <si>
    <t xml:space="preserve">DoDAAC (Department of Defense Activity Address Code) </t>
  </si>
  <si>
    <t xml:space="preserve">1) 6 alphanumeric character string. No significance is applied to any character in the string, 2) None
</t>
  </si>
  <si>
    <t xml:space="preserve">Bill drawn by the creditor, endorsed by another bank</t>
  </si>
  <si>
    <t xml:space="preserve">Adjustments</t>
  </si>
  <si>
    <t xml:space="preserve">A4</t>
  </si>
  <si>
    <t xml:space="preserve">ampere per square centimetre</t>
  </si>
  <si>
    <t xml:space="preserve">ACV</t>
  </si>
  <si>
    <t xml:space="preserve">Simple data element name</t>
  </si>
  <si>
    <t xml:space="preserve">Mayotte</t>
  </si>
  <si>
    <t xml:space="preserve">YT</t>
  </si>
  <si>
    <t xml:space="preserve">MYT</t>
  </si>
  <si>
    <t xml:space="preserve">ESWATINI</t>
  </si>
  <si>
    <t xml:space="preserve">Lilangeni</t>
  </si>
  <si>
    <t xml:space="preserve">SZL</t>
  </si>
  <si>
    <t xml:space="preserve">Loss/event number</t>
  </si>
  <si>
    <t xml:space="preserve">ISSN (International Standard Serial Number)</t>
  </si>
  <si>
    <t xml:space="preserve">0145</t>
  </si>
  <si>
    <t xml:space="preserve">DGCP (Direction Générale de la Comptabilité Publique)administrative accounting identification scheme </t>
  </si>
  <si>
    <t xml:space="preserve">1) 10 characters, first 4 characters are 'DCGP' following by 6 digits to identify an administrative accounting unit, 2) None
</t>
  </si>
  <si>
    <t xml:space="preserve">Bill drawn by the creditor, endorsed by another bank.</t>
  </si>
  <si>
    <t xml:space="preserve">The service of making adjustments.</t>
  </si>
  <si>
    <t xml:space="preserve">A40</t>
  </si>
  <si>
    <t xml:space="preserve">cubic metre per mole</t>
  </si>
  <si>
    <t xml:space="preserve">Text subject is name of simple data element.</t>
  </si>
  <si>
    <t xml:space="preserve">Mexico</t>
  </si>
  <si>
    <t xml:space="preserve">Mexique (le)</t>
  </si>
  <si>
    <t xml:space="preserve">MX</t>
  </si>
  <si>
    <t xml:space="preserve">MEX</t>
  </si>
  <si>
    <t xml:space="preserve">ETHIOPIA</t>
  </si>
  <si>
    <t xml:space="preserve">Ethiopian Birr</t>
  </si>
  <si>
    <t xml:space="preserve">ETB</t>
  </si>
  <si>
    <t xml:space="preserve">To reference to the unique number that is assigned to each major loss hitting the reinsurance industry.</t>
  </si>
  <si>
    <t xml:space="preserve">A unique number identifying a serial publication.</t>
  </si>
  <si>
    <t xml:space="preserve">0146</t>
  </si>
  <si>
    <t xml:space="preserve">DGI (Direction Générale des Impots) code </t>
  </si>
  <si>
    <t xml:space="preserve">Various structures, 1) Dependant on structure, 2) None
</t>
  </si>
  <si>
    <t xml:space="preserve">Bill drawn by the creditor on a bank and endorsed by a</t>
  </si>
  <si>
    <t xml:space="preserve">Authentication</t>
  </si>
  <si>
    <t xml:space="preserve">A41</t>
  </si>
  <si>
    <t xml:space="preserve">ampere per square metre</t>
  </si>
  <si>
    <t xml:space="preserve">ACW</t>
  </si>
  <si>
    <t xml:space="preserve">Scope</t>
  </si>
  <si>
    <t xml:space="preserve">Micronesia (Federated States of)</t>
  </si>
  <si>
    <t xml:space="preserve">Micronésie (États fédérés de)</t>
  </si>
  <si>
    <t xml:space="preserve">FM</t>
  </si>
  <si>
    <t xml:space="preserve">FSM</t>
  </si>
  <si>
    <t xml:space="preserve">FALKLAND ISLANDS (THE) [MALVINAS]</t>
  </si>
  <si>
    <t xml:space="preserve">Falkland Islands Pound</t>
  </si>
  <si>
    <t xml:space="preserve">FKP</t>
  </si>
  <si>
    <t xml:space="preserve">Estimate order reference number</t>
  </si>
  <si>
    <t xml:space="preserve">Buyer's style number</t>
  </si>
  <si>
    <t xml:space="preserve">Standard Company Code </t>
  </si>
  <si>
    <t xml:space="preserve">1) 12 characters (fixed length), First 6 characters identify an organization, Last 6 characters identify an organization part, 2) None
</t>
  </si>
  <si>
    <t xml:space="preserve">third party Bill drawn by the creditor on a bank and endorsed by a third party.</t>
  </si>
  <si>
    <t xml:space="preserve">The service of authenticating.</t>
  </si>
  <si>
    <t xml:space="preserve">A42</t>
  </si>
  <si>
    <t xml:space="preserve">curie per kilogram</t>
  </si>
  <si>
    <t xml:space="preserve">Text subject is scope section of the UN/EDIFACT rules for presentation of standardized message and directories documentation.</t>
  </si>
  <si>
    <t xml:space="preserve">Moldova (the Republic of)</t>
  </si>
  <si>
    <t xml:space="preserve">Moldova, République de</t>
  </si>
  <si>
    <t xml:space="preserve">MD</t>
  </si>
  <si>
    <t xml:space="preserve">MDA</t>
  </si>
  <si>
    <t xml:space="preserve">FIJI</t>
  </si>
  <si>
    <t xml:space="preserve">Fiji Dollar</t>
  </si>
  <si>
    <t xml:space="preserve">FJD</t>
  </si>
  <si>
    <t xml:space="preserve">Reference number assigned by the ordering party of the estimate order.</t>
  </si>
  <si>
    <t xml:space="preserve">Number given by the buyer to a specific style or form of an article, especially used for garments.</t>
  </si>
  <si>
    <t xml:space="preserve">0148</t>
  </si>
  <si>
    <t xml:space="preserve">ITU (International Telecommunications Union)Data Network Identification Codes (DNIC) </t>
  </si>
  <si>
    <t xml:space="preserve">1) 4 numeric digits, First three digits represent the country, Fourth digit represents the actual data network within the Country (for countries with many public networks multiple country codes exist). Up to 10 additional characters can be appended by the individual data networks to specify a network address within their network. 2)
</t>
  </si>
  <si>
    <t xml:space="preserve">Bill drawn by the creditor on a third party</t>
  </si>
  <si>
    <t xml:space="preserve">Cataloguing</t>
  </si>
  <si>
    <t xml:space="preserve">A43</t>
  </si>
  <si>
    <t xml:space="preserve">deadweight tonnage</t>
  </si>
  <si>
    <t xml:space="preserve">ACX</t>
  </si>
  <si>
    <t xml:space="preserve">Message type name</t>
  </si>
  <si>
    <t xml:space="preserve">Monaco</t>
  </si>
  <si>
    <t xml:space="preserve">MC</t>
  </si>
  <si>
    <t xml:space="preserve">MCO</t>
  </si>
  <si>
    <t xml:space="preserve">FRENCH POLYNESIA</t>
  </si>
  <si>
    <t xml:space="preserve">CFP Franc</t>
  </si>
  <si>
    <t xml:space="preserve">XPF</t>
  </si>
  <si>
    <t xml:space="preserve">Reference number to previous message</t>
  </si>
  <si>
    <t xml:space="preserve">IZ</t>
  </si>
  <si>
    <t xml:space="preserve">Buyer's size code</t>
  </si>
  <si>
    <t xml:space="preserve">0149</t>
  </si>
  <si>
    <t xml:space="preserve">Global Business Identifier </t>
  </si>
  <si>
    <t xml:space="preserve">9999-9999-9999, 1) 12 Characters; no significance, 2) There are no check characters
</t>
  </si>
  <si>
    <t xml:space="preserve">Bill drawn by the creditor on a third party.</t>
  </si>
  <si>
    <t xml:space="preserve">The provision of cataloguing services.</t>
  </si>
  <si>
    <t xml:space="preserve">A44</t>
  </si>
  <si>
    <t xml:space="preserve">decalitre</t>
  </si>
  <si>
    <t xml:space="preserve">Text subject is name of message type.</t>
  </si>
  <si>
    <t xml:space="preserve">Mongolia</t>
  </si>
  <si>
    <t xml:space="preserve">Mongolie (la)</t>
  </si>
  <si>
    <t xml:space="preserve">MN</t>
  </si>
  <si>
    <t xml:space="preserve">MNG</t>
  </si>
  <si>
    <t xml:space="preserve">GABON</t>
  </si>
  <si>
    <t xml:space="preserve">Reference number assigned to the message which was previously issued (e.g. in the case of a cancellation, the primary reference of the message to be cancelled will be quoted in this element).</t>
  </si>
  <si>
    <t xml:space="preserve">Code given by the buyer to designate the size of an article in textile and shoe industry.</t>
  </si>
  <si>
    <t xml:space="preserve">0150</t>
  </si>
  <si>
    <t xml:space="preserve">Madge Networks Ltd- ICD ATM Addressing Scheme </t>
  </si>
  <si>
    <t xml:space="preserve">40 digit ATM NSAP address, 1) Field Digits Purpose, 1 2 AFI (= 47), 2 4 ICD, 3 20
</t>
  </si>
  <si>
    <t xml:space="preserve">Bill drawn by creditor on third party, accepted and</t>
  </si>
  <si>
    <t xml:space="preserve">CAB</t>
  </si>
  <si>
    <t xml:space="preserve">Cartage</t>
  </si>
  <si>
    <t xml:space="preserve">A45</t>
  </si>
  <si>
    <t xml:space="preserve">decametre</t>
  </si>
  <si>
    <t xml:space="preserve">ACY</t>
  </si>
  <si>
    <t xml:space="preserve">Introduction</t>
  </si>
  <si>
    <t xml:space="preserve">Montenegro</t>
  </si>
  <si>
    <t xml:space="preserve">Monténégro (le)</t>
  </si>
  <si>
    <t xml:space="preserve">ME</t>
  </si>
  <si>
    <t xml:space="preserve">MNE</t>
  </si>
  <si>
    <t xml:space="preserve">GAMBIA (THE)</t>
  </si>
  <si>
    <t xml:space="preserve">Dalasi</t>
  </si>
  <si>
    <t xml:space="preserve">GMD</t>
  </si>
  <si>
    <t xml:space="preserve">Banker's acceptance</t>
  </si>
  <si>
    <t xml:space="preserve">MA</t>
  </si>
  <si>
    <t xml:space="preserve">Machine number</t>
  </si>
  <si>
    <t xml:space="preserve">Australian Business Number (ABN) Scheme </t>
  </si>
  <si>
    <t xml:space="preserve">endorsed by bank Bill drawn by creditor on third party, accepted and endorsed by bank.</t>
  </si>
  <si>
    <t xml:space="preserve">Movement of goods by heavy duty cart or vehicle.</t>
  </si>
  <si>
    <t xml:space="preserve">A47</t>
  </si>
  <si>
    <t xml:space="preserve">decitex</t>
  </si>
  <si>
    <t xml:space="preserve">Text subject is introduction section of the UN/EDIFACT rules for presentation of standardized message and directories documentation.</t>
  </si>
  <si>
    <t xml:space="preserve">Montserrat</t>
  </si>
  <si>
    <t xml:space="preserve">MS</t>
  </si>
  <si>
    <t xml:space="preserve">MSR</t>
  </si>
  <si>
    <t xml:space="preserve">GEORGIA</t>
  </si>
  <si>
    <t xml:space="preserve">Lari</t>
  </si>
  <si>
    <t xml:space="preserve">GEL</t>
  </si>
  <si>
    <t xml:space="preserve">Reference number for banker's acceptance issued by the accepting financial institution.</t>
  </si>
  <si>
    <t xml:space="preserve">The item number is a machine number.</t>
  </si>
  <si>
    <t xml:space="preserve">0152</t>
  </si>
  <si>
    <t xml:space="preserve">Edira Scheme Identifier Code </t>
  </si>
  <si>
    <t xml:space="preserve">99999; greater than 10000, 5 characters; no significance, no check characters
</t>
  </si>
  <si>
    <t xml:space="preserve">Not transferable banker's draft</t>
  </si>
  <si>
    <t xml:space="preserve">Certification</t>
  </si>
  <si>
    <t xml:space="preserve">A48</t>
  </si>
  <si>
    <t xml:space="preserve">degree Rankine</t>
  </si>
  <si>
    <t xml:space="preserve">ACZ</t>
  </si>
  <si>
    <t xml:space="preserve">Glossary</t>
  </si>
  <si>
    <t xml:space="preserve">Morocco</t>
  </si>
  <si>
    <t xml:space="preserve">Maroc (le)</t>
  </si>
  <si>
    <t xml:space="preserve">MAR</t>
  </si>
  <si>
    <t xml:space="preserve">GHANA</t>
  </si>
  <si>
    <t xml:space="preserve">Ghana Cedi</t>
  </si>
  <si>
    <t xml:space="preserve">GHS</t>
  </si>
  <si>
    <t xml:space="preserve">Duty memo number</t>
  </si>
  <si>
    <t xml:space="preserve">MF</t>
  </si>
  <si>
    <t xml:space="preserve">Manufacturer's (producer's) article number</t>
  </si>
  <si>
    <t xml:space="preserve">0153</t>
  </si>
  <si>
    <t xml:space="preserve">Concert Global Network Services ICD AESA </t>
  </si>
  <si>
    <t xml:space="preserve">Field, Name; 1, Authority and Format Identifier; 2, ICD; 3, Higher order domain specific part as assigned by Concert. This structure conforms to the ICD AESA specified in the User- Network (UNI) specification Version 3.1 and ATM User Network (UNI) Signalling Specification 4.0. It also conforms with PNNI 1.0 standard. All
</t>
  </si>
  <si>
    <t xml:space="preserve">Issue a bankers draft not endorsable.</t>
  </si>
  <si>
    <t xml:space="preserve">The service of certifying.</t>
  </si>
  <si>
    <t xml:space="preserve">A49</t>
  </si>
  <si>
    <t xml:space="preserve">denier</t>
  </si>
  <si>
    <t xml:space="preserve">Text subject is glossary section of the UN/EDIFACT rules for presentation of standardized message and directories documentation.</t>
  </si>
  <si>
    <t xml:space="preserve">Mozambique</t>
  </si>
  <si>
    <t xml:space="preserve">Mozambique (le)</t>
  </si>
  <si>
    <t xml:space="preserve">MZ</t>
  </si>
  <si>
    <t xml:space="preserve">MOZ</t>
  </si>
  <si>
    <t xml:space="preserve">GIBRALTAR</t>
  </si>
  <si>
    <t xml:space="preserve">Gibraltar Pound</t>
  </si>
  <si>
    <t xml:space="preserve">GIP</t>
  </si>
  <si>
    <t xml:space="preserve">Reference number assigned by customs to a duty memo.</t>
  </si>
  <si>
    <t xml:space="preserve">The number given to an article by its manufacturer.</t>
  </si>
  <si>
    <t xml:space="preserve">0154</t>
  </si>
  <si>
    <t xml:space="preserve">Identification number of economic subjects: (ICO) </t>
  </si>
  <si>
    <t xml:space="preserve">Form of representation: nnnnnnn.n, nnnnnnn - serial number, - - - - - - - n code
</t>
  </si>
  <si>
    <t xml:space="preserve">Not transferable local cheque</t>
  </si>
  <si>
    <t xml:space="preserve">CAE</t>
  </si>
  <si>
    <t xml:space="preserve">Certificate of conformance</t>
  </si>
  <si>
    <t xml:space="preserve">A5</t>
  </si>
  <si>
    <t xml:space="preserve">ampere square metre</t>
  </si>
  <si>
    <t xml:space="preserve">ADA</t>
  </si>
  <si>
    <t xml:space="preserve">Functional definition</t>
  </si>
  <si>
    <t xml:space="preserve">Myanmar</t>
  </si>
  <si>
    <t xml:space="preserve">Myanmar (le)</t>
  </si>
  <si>
    <t xml:space="preserve">MM</t>
  </si>
  <si>
    <t xml:space="preserve">MMR</t>
  </si>
  <si>
    <t xml:space="preserve">GRENADA</t>
  </si>
  <si>
    <t xml:space="preserve">Equipment transport charge number</t>
  </si>
  <si>
    <t xml:space="preserve">Model number</t>
  </si>
  <si>
    <t xml:space="preserve">0155</t>
  </si>
  <si>
    <t xml:space="preserve">Global Crossing AESA (ATM End System Address) </t>
  </si>
  <si>
    <t xml:space="preserve">1) AFI -Authority and Format Identifier, 2) ICD - International Code Designator, 3) HODSP - Higher Order Domain Specific Part. Structure conforms to ATM Forum UNI Signalling Specifications 3.1/4.0
</t>
  </si>
  <si>
    <t xml:space="preserve">Issue a cheque not endorsable in payment of the funds.</t>
  </si>
  <si>
    <t xml:space="preserve">The service of providing a certificate of conformance.</t>
  </si>
  <si>
    <t xml:space="preserve">A53</t>
  </si>
  <si>
    <t xml:space="preserve">electronvolt</t>
  </si>
  <si>
    <t xml:space="preserve">Text subject is functional definition section of the UN/EDIFACT rules for presentation of standardized message and directories documentation.</t>
  </si>
  <si>
    <t xml:space="preserve">Namibia</t>
  </si>
  <si>
    <t xml:space="preserve">Namibie (la)</t>
  </si>
  <si>
    <t xml:space="preserve">NA</t>
  </si>
  <si>
    <t xml:space="preserve">NAM</t>
  </si>
  <si>
    <t xml:space="preserve">GUATEMALA</t>
  </si>
  <si>
    <t xml:space="preserve">Quetzal</t>
  </si>
  <si>
    <t xml:space="preserve">GTQ</t>
  </si>
  <si>
    <t xml:space="preserve">Reference assigned to a specific equipment transportation charge.</t>
  </si>
  <si>
    <t xml:space="preserve">Reference number assigned by the manufacturer to differentiate variations in similar products in a class or group.</t>
  </si>
  <si>
    <t xml:space="preserve">0156</t>
  </si>
  <si>
    <t xml:space="preserve">AUNA </t>
  </si>
  <si>
    <t xml:space="preserve">1) CCCC (ICD), 2) Organization Code
</t>
  </si>
  <si>
    <t xml:space="preserve">Reference giro</t>
  </si>
  <si>
    <t xml:space="preserve">Certificate of origin</t>
  </si>
  <si>
    <t xml:space="preserve">A54</t>
  </si>
  <si>
    <t xml:space="preserve">electronvolt per metre</t>
  </si>
  <si>
    <t xml:space="preserve">ADB</t>
  </si>
  <si>
    <t xml:space="preserve">Examples</t>
  </si>
  <si>
    <t xml:space="preserve">Nauru</t>
  </si>
  <si>
    <t xml:space="preserve">NR</t>
  </si>
  <si>
    <t xml:space="preserve">NRU</t>
  </si>
  <si>
    <t xml:space="preserve">GUINEA</t>
  </si>
  <si>
    <t xml:space="preserve">Guinean Franc</t>
  </si>
  <si>
    <t xml:space="preserve">GNF</t>
  </si>
  <si>
    <t xml:space="preserve">MP</t>
  </si>
  <si>
    <t xml:space="preserve">Product/service identification number</t>
  </si>
  <si>
    <t xml:space="preserve">0157</t>
  </si>
  <si>
    <t xml:space="preserve">ATM interconnection with the Dutch KPN Telecom </t>
  </si>
  <si>
    <t xml:space="preserve">1) ICD Code- 4 digits, 2) None
</t>
  </si>
  <si>
    <t xml:space="preserve">Ordering customer tells the bank to use the payment system 'Reference giro'. Used in the Finnish national banking system.</t>
  </si>
  <si>
    <t xml:space="preserve">The service of providing a certificate of origin.</t>
  </si>
  <si>
    <t xml:space="preserve">A55</t>
  </si>
  <si>
    <t xml:space="preserve">electronvolt square metre</t>
  </si>
  <si>
    <t xml:space="preserve">Text subject is examples as given in the example(s) section of the UN/EDIFACT rules for presentation of standardized message and directories documentation.</t>
  </si>
  <si>
    <t xml:space="preserve">Nepal</t>
  </si>
  <si>
    <t xml:space="preserve">Népal (le)</t>
  </si>
  <si>
    <t xml:space="preserve">NP</t>
  </si>
  <si>
    <t xml:space="preserve">NPL</t>
  </si>
  <si>
    <t xml:space="preserve">GUINEA-BISSAU</t>
  </si>
  <si>
    <t xml:space="preserve">[7304] Reference number assigned by the buyer to an item.</t>
  </si>
  <si>
    <t xml:space="preserve">Reference number identifying a product or service.</t>
  </si>
  <si>
    <t xml:space="preserve">0158</t>
  </si>
  <si>
    <t xml:space="preserve">Identification number of economic subject (ICO) Act on State Statistics of 29 November 2'001, § 27 </t>
  </si>
  <si>
    <t xml:space="preserve">1) 8 characters (fixed length), 2) Check character: 8th digit
</t>
  </si>
  <si>
    <t xml:space="preserve">Urgent giro</t>
  </si>
  <si>
    <t xml:space="preserve">CAI</t>
  </si>
  <si>
    <t xml:space="preserve">Cutting</t>
  </si>
  <si>
    <t xml:space="preserve">A56</t>
  </si>
  <si>
    <t xml:space="preserve">electronvolt square metre per kilogram</t>
  </si>
  <si>
    <t xml:space="preserve">Cover page</t>
  </si>
  <si>
    <t xml:space="preserve">Netherlands (the)</t>
  </si>
  <si>
    <t xml:space="preserve">Pays-Bas (les)</t>
  </si>
  <si>
    <t xml:space="preserve">NL</t>
  </si>
  <si>
    <t xml:space="preserve">NLD</t>
  </si>
  <si>
    <t xml:space="preserve">GUYANA</t>
  </si>
  <si>
    <t xml:space="preserve">Guyana Dollar</t>
  </si>
  <si>
    <t xml:space="preserve">GYD</t>
  </si>
  <si>
    <t xml:space="preserve">Matured certificate of deposit</t>
  </si>
  <si>
    <t xml:space="preserve">NB</t>
  </si>
  <si>
    <t xml:space="preserve">Batch number</t>
  </si>
  <si>
    <t xml:space="preserve">0159</t>
  </si>
  <si>
    <t xml:space="preserve">ACTALIS Object Identifiers </t>
  </si>
  <si>
    <t xml:space="preserve">Ordering customer tells the bank to use the bank service 'Urgent Giro' when transferring the payment. Used in Finnish national banking system.</t>
  </si>
  <si>
    <t xml:space="preserve">The service of cutting.</t>
  </si>
  <si>
    <t xml:space="preserve">A59</t>
  </si>
  <si>
    <t xml:space="preserve">8-part cloud cover</t>
  </si>
  <si>
    <t xml:space="preserve">Text subject is cover page of the UN/EDIFACT rules for presentation of standardized message and directories documentation.</t>
  </si>
  <si>
    <t xml:space="preserve">New Caledonia</t>
  </si>
  <si>
    <t xml:space="preserve">Nouvelle-Calédonie (la)</t>
  </si>
  <si>
    <t xml:space="preserve">NC</t>
  </si>
  <si>
    <t xml:space="preserve">NCL</t>
  </si>
  <si>
    <t xml:space="preserve">Gourde</t>
  </si>
  <si>
    <t xml:space="preserve">HTG</t>
  </si>
  <si>
    <t xml:space="preserve">Reference number for certificate of deposit allocated by issuing financial institution.</t>
  </si>
  <si>
    <t xml:space="preserve">The item number is a batch number.</t>
  </si>
  <si>
    <t xml:space="preserve">0160</t>
  </si>
  <si>
    <t xml:space="preserve">GTIN - Global Trade Item Number </t>
  </si>
  <si>
    <t xml:space="preserve">THE GTIN has four different formats of respectively 8, 12, 13 and 14 digits. When stored in a computer file, right justified with leading zeroes, GTIN's are unique against each other, Up to 14 digits, Last digit = modulo 10 check digit
</t>
  </si>
  <si>
    <t xml:space="preserve">Free format giro</t>
  </si>
  <si>
    <t xml:space="preserve">CAJ</t>
  </si>
  <si>
    <t xml:space="preserve">Consular service</t>
  </si>
  <si>
    <t xml:space="preserve">A6</t>
  </si>
  <si>
    <t xml:space="preserve">ampere per square metre kelvin squared</t>
  </si>
  <si>
    <t xml:space="preserve">ADD</t>
  </si>
  <si>
    <t xml:space="preserve">Dependency (syntax) notes</t>
  </si>
  <si>
    <t xml:space="preserve">New Zealand</t>
  </si>
  <si>
    <t xml:space="preserve">Nouvelle-Zélande (la)</t>
  </si>
  <si>
    <t xml:space="preserve">NZ</t>
  </si>
  <si>
    <t xml:space="preserve">NZL</t>
  </si>
  <si>
    <t xml:space="preserve">HONDURAS</t>
  </si>
  <si>
    <t xml:space="preserve">Lempira</t>
  </si>
  <si>
    <t xml:space="preserve">HNL</t>
  </si>
  <si>
    <t xml:space="preserve">Loan</t>
  </si>
  <si>
    <t xml:space="preserve">ON</t>
  </si>
  <si>
    <t xml:space="preserve">Customer order number</t>
  </si>
  <si>
    <t xml:space="preserve">0161</t>
  </si>
  <si>
    <t xml:space="preserve">ECCMA Open Technical Directory </t>
  </si>
  <si>
    <t xml:space="preserve">9.999999
</t>
  </si>
  <si>
    <t xml:space="preserve">Ordering customer tells the ordering bank to use the bank service 'Free Format Giro' when transferring the payment. Used in Finnish national banking system.</t>
  </si>
  <si>
    <t xml:space="preserve">The service provided by consulates.</t>
  </si>
  <si>
    <t xml:space="preserve">A68</t>
  </si>
  <si>
    <t xml:space="preserve">exajoule</t>
  </si>
  <si>
    <t xml:space="preserve">Denotes that the associated text is a dependency (syntax) note.</t>
  </si>
  <si>
    <t xml:space="preserve">Nicaragua</t>
  </si>
  <si>
    <t xml:space="preserve">Nicaragua (le)</t>
  </si>
  <si>
    <t xml:space="preserve">NI</t>
  </si>
  <si>
    <t xml:space="preserve">NIC</t>
  </si>
  <si>
    <t xml:space="preserve">HONG KONG</t>
  </si>
  <si>
    <t xml:space="preserve">Hong Kong Dollar</t>
  </si>
  <si>
    <t xml:space="preserve">HKD</t>
  </si>
  <si>
    <t xml:space="preserve">Reference number for loan allocated by lending financial institution.</t>
  </si>
  <si>
    <t xml:space="preserve">Reference number of a customer's order.</t>
  </si>
  <si>
    <t xml:space="preserve">0162</t>
  </si>
  <si>
    <t xml:space="preserve">CEN/ISSS Object Identifier Scheme </t>
  </si>
  <si>
    <t xml:space="preserve">First field: ICD: 4 digitsSecond field: sequence of digits
</t>
  </si>
  <si>
    <t xml:space="preserve">Requested method for payment was not used</t>
  </si>
  <si>
    <t xml:space="preserve">CAK</t>
  </si>
  <si>
    <t xml:space="preserve">Customer collection</t>
  </si>
  <si>
    <t xml:space="preserve">A69</t>
  </si>
  <si>
    <t xml:space="preserve">farad per metre</t>
  </si>
  <si>
    <t xml:space="preserve">Code value name</t>
  </si>
  <si>
    <t xml:space="preserve">Niger (the)</t>
  </si>
  <si>
    <t xml:space="preserve">Niger (le)</t>
  </si>
  <si>
    <t xml:space="preserve">NE</t>
  </si>
  <si>
    <t xml:space="preserve">NER</t>
  </si>
  <si>
    <t xml:space="preserve">HUNGARY</t>
  </si>
  <si>
    <t xml:space="preserve">Forint</t>
  </si>
  <si>
    <t xml:space="preserve">HUF</t>
  </si>
  <si>
    <t xml:space="preserve">Analysis number/test number</t>
  </si>
  <si>
    <t xml:space="preserve">PD</t>
  </si>
  <si>
    <t xml:space="preserve">Part number description</t>
  </si>
  <si>
    <t xml:space="preserve">0163</t>
  </si>
  <si>
    <t xml:space="preserve">US-EPA Facility Identifier </t>
  </si>
  <si>
    <t xml:space="preserve">Alphanumeric (12)
</t>
  </si>
  <si>
    <t xml:space="preserve">If the requested method for payment was or could not be used, this code indicates that.</t>
  </si>
  <si>
    <t xml:space="preserve">The service of collecting goods by the customer.</t>
  </si>
  <si>
    <t xml:space="preserve">A7</t>
  </si>
  <si>
    <t xml:space="preserve">ampere per square millimetre</t>
  </si>
  <si>
    <t xml:space="preserve">Text subject is name of code value.</t>
  </si>
  <si>
    <t xml:space="preserve">Nigeria</t>
  </si>
  <si>
    <t xml:space="preserve">Nigéria (le)</t>
  </si>
  <si>
    <t xml:space="preserve">NG</t>
  </si>
  <si>
    <t xml:space="preserve">NGA</t>
  </si>
  <si>
    <t xml:space="preserve">INDONESIA</t>
  </si>
  <si>
    <t xml:space="preserve">Rupiah</t>
  </si>
  <si>
    <t xml:space="preserve">IDR</t>
  </si>
  <si>
    <t xml:space="preserve">Number given to a specific analysis or test operation.</t>
  </si>
  <si>
    <t xml:space="preserve">Reference number identifying a description associated with a number ultimately used to identify an article.</t>
  </si>
  <si>
    <t xml:space="preserve">0164</t>
  </si>
  <si>
    <t xml:space="preserve">TELUS Corporation </t>
  </si>
  <si>
    <t xml:space="preserve">All 10 characters of HODSP required
</t>
  </si>
  <si>
    <t xml:space="preserve">Clearing between partners</t>
  </si>
  <si>
    <t xml:space="preserve">Report / Compensation</t>
  </si>
  <si>
    <t xml:space="preserve">CAL</t>
  </si>
  <si>
    <t xml:space="preserve">Payroll payment service</t>
  </si>
  <si>
    <t xml:space="preserve">A70</t>
  </si>
  <si>
    <t xml:space="preserve">femtojoule</t>
  </si>
  <si>
    <t xml:space="preserve">ADF</t>
  </si>
  <si>
    <t xml:space="preserve">Code list name</t>
  </si>
  <si>
    <t xml:space="preserve">Niue</t>
  </si>
  <si>
    <t xml:space="preserve">NU</t>
  </si>
  <si>
    <t xml:space="preserve">NIU</t>
  </si>
  <si>
    <t xml:space="preserve">INTERNATIONAL MONETARY FUND (IMF) </t>
  </si>
  <si>
    <t xml:space="preserve">SDR (Special Drawing Right)</t>
  </si>
  <si>
    <t xml:space="preserve">XDR</t>
  </si>
  <si>
    <t xml:space="preserve">Account number</t>
  </si>
  <si>
    <t xml:space="preserve">PL</t>
  </si>
  <si>
    <t xml:space="preserve">Purchaser's order line number</t>
  </si>
  <si>
    <t xml:space="preserve">0165</t>
  </si>
  <si>
    <t xml:space="preserve">FIEIE Object identifiers </t>
  </si>
  <si>
    <t xml:space="preserve">The identifier consists of a sequence of digits
</t>
  </si>
  <si>
    <t xml:space="preserve">Amounts which two partners owe to each other to be compensated in order to avoid useless payments.</t>
  </si>
  <si>
    <t xml:space="preserve">Provision of a payroll payment service.</t>
  </si>
  <si>
    <t xml:space="preserve">A71</t>
  </si>
  <si>
    <t xml:space="preserve">femtometre</t>
  </si>
  <si>
    <t xml:space="preserve">Text subject is name of code list.</t>
  </si>
  <si>
    <t xml:space="preserve">Norfolk Island</t>
  </si>
  <si>
    <t xml:space="preserve">Norfolk (l'Île)</t>
  </si>
  <si>
    <t xml:space="preserve">NF</t>
  </si>
  <si>
    <t xml:space="preserve">NFK</t>
  </si>
  <si>
    <t xml:space="preserve">IRAN (ISLAMIC REPUBLIC OF)</t>
  </si>
  <si>
    <t xml:space="preserve">Iranian Rial</t>
  </si>
  <si>
    <t xml:space="preserve">IRR</t>
  </si>
  <si>
    <t xml:space="preserve">Identification number of an account.</t>
  </si>
  <si>
    <t xml:space="preserve">Reference number identifying a line entry in a customer's order for goods or services.</t>
  </si>
  <si>
    <t xml:space="preserve">0166</t>
  </si>
  <si>
    <t xml:space="preserve">Swissguide Identifier Scheme </t>
  </si>
  <si>
    <t xml:space="preserve">999999
</t>
  </si>
  <si>
    <t xml:space="preserve">JP, Electronically Recorded Monetary Claims</t>
  </si>
  <si>
    <t xml:space="preserve">CAM</t>
  </si>
  <si>
    <t xml:space="preserve">Cash transportation</t>
  </si>
  <si>
    <t xml:space="preserve">A73</t>
  </si>
  <si>
    <t xml:space="preserve">foot per second squared</t>
  </si>
  <si>
    <t xml:space="preserve">ADG</t>
  </si>
  <si>
    <t xml:space="preserve">Clarification of usage</t>
  </si>
  <si>
    <t xml:space="preserve">North Macedonia</t>
  </si>
  <si>
    <t xml:space="preserve">Macédoine (l'ex‑République yougoslave de)</t>
  </si>
  <si>
    <t xml:space="preserve">c</t>
  </si>
  <si>
    <t xml:space="preserve">MKD</t>
  </si>
  <si>
    <t xml:space="preserve">IRAQ</t>
  </si>
  <si>
    <t xml:space="preserve">Iraqi Dinar</t>
  </si>
  <si>
    <t xml:space="preserve">IQD</t>
  </si>
  <si>
    <t xml:space="preserve">Treaty number</t>
  </si>
  <si>
    <t xml:space="preserve">PO</t>
  </si>
  <si>
    <t xml:space="preserve">Purchase order number</t>
  </si>
  <si>
    <t xml:space="preserve">0167</t>
  </si>
  <si>
    <t xml:space="preserve">Priority Telecom ATM End System Address Plan </t>
  </si>
  <si>
    <t xml:space="preserve">Field 1 = AFI = 47 (1 byte)
</t>
  </si>
  <si>
    <t xml:space="preserve">An electronically recorded monetary claim is a claim that is separate from the underlying debt that gave rise to its accrual.Therefore, even if an electronically recorded monetary claim is accrued as a means of payment of the underlying debt, the underlying debt will not be extinguished as a matter of course.</t>
  </si>
  <si>
    <t xml:space="preserve">Provision of a cash transportation service.</t>
  </si>
  <si>
    <t xml:space="preserve">A74</t>
  </si>
  <si>
    <t xml:space="preserve">foot pound-force per second</t>
  </si>
  <si>
    <t xml:space="preserve">Text subject is an explanation of the intended usage of a segment or segment group.</t>
  </si>
  <si>
    <t xml:space="preserve">Northern Mariana Islands (the)</t>
  </si>
  <si>
    <t xml:space="preserve">Mariannes du Nord (les Îles)</t>
  </si>
  <si>
    <t xml:space="preserve">MNP</t>
  </si>
  <si>
    <t xml:space="preserve">ISRAEL</t>
  </si>
  <si>
    <t xml:space="preserve">New Israeli Sheqel</t>
  </si>
  <si>
    <t xml:space="preserve">ILS</t>
  </si>
  <si>
    <t xml:space="preserve">A number that identifies a treaty.</t>
  </si>
  <si>
    <t xml:space="preserve">Reference number identifying a customer's order.</t>
  </si>
  <si>
    <t xml:space="preserve">0168</t>
  </si>
  <si>
    <t xml:space="preserve">Vodafone Ireland OSI Addressing </t>
  </si>
  <si>
    <t xml:space="preserve">1) AFI-Authority and Format Identifier
</t>
  </si>
  <si>
    <t xml:space="preserve">ZZZ</t>
  </si>
  <si>
    <t xml:space="preserve">Mutually defined</t>
  </si>
  <si>
    <t xml:space="preserve">Moyen de paiement convenu</t>
  </si>
  <si>
    <t xml:space="preserve">Home banking service</t>
  </si>
  <si>
    <t xml:space="preserve">A75</t>
  </si>
  <si>
    <t xml:space="preserve">freight ton</t>
  </si>
  <si>
    <t xml:space="preserve">ADH</t>
  </si>
  <si>
    <t xml:space="preserve">Composite data element name</t>
  </si>
  <si>
    <t xml:space="preserve">Norway</t>
  </si>
  <si>
    <t xml:space="preserve">Norvège (la)</t>
  </si>
  <si>
    <t xml:space="preserve">NO</t>
  </si>
  <si>
    <t xml:space="preserve">NOR</t>
  </si>
  <si>
    <t xml:space="preserve">JAMAICA</t>
  </si>
  <si>
    <t xml:space="preserve">Jamaican Dollar</t>
  </si>
  <si>
    <t xml:space="preserve">JMD</t>
  </si>
  <si>
    <t xml:space="preserve">Catastrophe number</t>
  </si>
  <si>
    <t xml:space="preserve">PV</t>
  </si>
  <si>
    <t xml:space="preserve">Promotional variant number</t>
  </si>
  <si>
    <t xml:space="preserve">0169</t>
  </si>
  <si>
    <t xml:space="preserve">Swiss Federal Business Identification Number. Central Business names Index (zefix) Identification Number </t>
  </si>
  <si>
    <t xml:space="preserve">CH-RRR.X.XXX.XXX-P
</t>
  </si>
  <si>
    <t xml:space="preserve">A code assigned within a code list to be used on an interim basis and as defined among trading partners until a precise code can be assigned to the code list.</t>
  </si>
  <si>
    <t xml:space="preserve">Provision of a home banking service.</t>
  </si>
  <si>
    <t xml:space="preserve">A76</t>
  </si>
  <si>
    <t xml:space="preserve">gal</t>
  </si>
  <si>
    <t xml:space="preserve">Text subject is name of composite data element.</t>
  </si>
  <si>
    <t xml:space="preserve">Oman</t>
  </si>
  <si>
    <t xml:space="preserve">OM</t>
  </si>
  <si>
    <t xml:space="preserve">OMN</t>
  </si>
  <si>
    <t xml:space="preserve">JORDAN</t>
  </si>
  <si>
    <t xml:space="preserve">Jordanian Dinar</t>
  </si>
  <si>
    <t xml:space="preserve">JOD</t>
  </si>
  <si>
    <t xml:space="preserve">A number that identifies a catastrophe.</t>
  </si>
  <si>
    <t xml:space="preserve">The item number is a promotional variant number.</t>
  </si>
  <si>
    <t xml:space="preserve">Teikoku Company Code </t>
  </si>
  <si>
    <t xml:space="preserve">1) Eight identification digits and a check digit
</t>
  </si>
  <si>
    <t xml:space="preserve">CAO</t>
  </si>
  <si>
    <t xml:space="preserve">Bilateral agreement service</t>
  </si>
  <si>
    <t xml:space="preserve">A8</t>
  </si>
  <si>
    <t xml:space="preserve">ampere second</t>
  </si>
  <si>
    <t xml:space="preserve">ADI</t>
  </si>
  <si>
    <t xml:space="preserve">Field of application</t>
  </si>
  <si>
    <t xml:space="preserve">Pakistan</t>
  </si>
  <si>
    <t xml:space="preserve">Pakistan (le)</t>
  </si>
  <si>
    <t xml:space="preserve">PK</t>
  </si>
  <si>
    <t xml:space="preserve">PAK</t>
  </si>
  <si>
    <t xml:space="preserve">KAZAKHSTAN</t>
  </si>
  <si>
    <t xml:space="preserve">Tenge</t>
  </si>
  <si>
    <t xml:space="preserve">KZT</t>
  </si>
  <si>
    <t xml:space="preserve">Bureau signing (statement reference)</t>
  </si>
  <si>
    <t xml:space="preserve">QS</t>
  </si>
  <si>
    <t xml:space="preserve">Buyer's qualifier for size</t>
  </si>
  <si>
    <t xml:space="preserve">0171</t>
  </si>
  <si>
    <t xml:space="preserve">Luxembourg CP &amp; CPS (Certification Policy and Certification Practice Statement) Index </t>
  </si>
  <si>
    <t xml:space="preserve">xxx.yyy.zzz.nnnn
</t>
  </si>
  <si>
    <t xml:space="preserve">Provision of a service as specified in a bilateral special agreement.</t>
  </si>
  <si>
    <t xml:space="preserve">A84</t>
  </si>
  <si>
    <t xml:space="preserve">gigacoulomb per cubic metre</t>
  </si>
  <si>
    <t xml:space="preserve">Text subject is field of application of the UN/EDIFACT rules for presentation of standardized message and directories documentation.</t>
  </si>
  <si>
    <t xml:space="preserve">Palau</t>
  </si>
  <si>
    <t xml:space="preserve">Palaos (les)</t>
  </si>
  <si>
    <t xml:space="preserve">PW</t>
  </si>
  <si>
    <t xml:space="preserve">PLW</t>
  </si>
  <si>
    <t xml:space="preserve">KENYA</t>
  </si>
  <si>
    <t xml:space="preserve">Kenyan Shilling</t>
  </si>
  <si>
    <t xml:space="preserve">KES</t>
  </si>
  <si>
    <t xml:space="preserve">A statement reference that identifies a bureau signing.</t>
  </si>
  <si>
    <t xml:space="preserve">The item number qualifies the size of the buyer.</t>
  </si>
  <si>
    <t xml:space="preserve">0172</t>
  </si>
  <si>
    <t xml:space="preserve">Project Group “Lists of Properties” (PROLIST®) </t>
  </si>
  <si>
    <t xml:space="preserve">1. ICD 4 digits, 2. Organisation Identifier. No check character required. 3. Organisation Part Identifier. 4. OPIS </t>
  </si>
  <si>
    <t xml:space="preserve">CAP</t>
  </si>
  <si>
    <t xml:space="preserve">Insurance brokerage service</t>
  </si>
  <si>
    <t xml:space="preserve">A85</t>
  </si>
  <si>
    <t xml:space="preserve">gigaelectronvolt</t>
  </si>
  <si>
    <t xml:space="preserve">Type of assets and liabilities</t>
  </si>
  <si>
    <t xml:space="preserve">Palestine, State of</t>
  </si>
  <si>
    <t xml:space="preserve">Palestine, État de</t>
  </si>
  <si>
    <t xml:space="preserve">PS</t>
  </si>
  <si>
    <t xml:space="preserve">PSE</t>
  </si>
  <si>
    <t xml:space="preserve">KOREA (THE DEMOCRATIC PEOPLE’S REPUBLIC OF)</t>
  </si>
  <si>
    <t xml:space="preserve">North Korean Won</t>
  </si>
  <si>
    <t xml:space="preserve">KPW</t>
  </si>
  <si>
    <t xml:space="preserve">Company / syndicate reference 1</t>
  </si>
  <si>
    <t xml:space="preserve">RC</t>
  </si>
  <si>
    <t xml:space="preserve">Returnable container number</t>
  </si>
  <si>
    <t xml:space="preserve">0173</t>
  </si>
  <si>
    <t xml:space="preserve">eCI@ss </t>
  </si>
  <si>
    <t xml:space="preserve">1) ICD 4 digits, 2) Organization identifier, 3) Organization Part identifier, 4) OPISNo check character required </t>
  </si>
  <si>
    <t xml:space="preserve">Provision of an insurance brokerage service.</t>
  </si>
  <si>
    <t xml:space="preserve">A86</t>
  </si>
  <si>
    <t xml:space="preserve">gigahertz</t>
  </si>
  <si>
    <t xml:space="preserve">Information describing the type of assets and liabilities.</t>
  </si>
  <si>
    <t xml:space="preserve">Panama</t>
  </si>
  <si>
    <t xml:space="preserve">Panama (le)</t>
  </si>
  <si>
    <t xml:space="preserve">PA</t>
  </si>
  <si>
    <t xml:space="preserve">PAN</t>
  </si>
  <si>
    <t xml:space="preserve">KOREA (THE REPUBLIC OF)</t>
  </si>
  <si>
    <t xml:space="preserve">Won</t>
  </si>
  <si>
    <t xml:space="preserve">KRW</t>
  </si>
  <si>
    <t xml:space="preserve">First reference of a company/syndicate.</t>
  </si>
  <si>
    <t xml:space="preserve">Reference number identifying a returnable container.</t>
  </si>
  <si>
    <t xml:space="preserve">0174</t>
  </si>
  <si>
    <t xml:space="preserve">StepNexus </t>
  </si>
  <si>
    <t xml:space="preserve">CAQ</t>
  </si>
  <si>
    <t xml:space="preserve">Cheque generation</t>
  </si>
  <si>
    <t xml:space="preserve">A87</t>
  </si>
  <si>
    <t xml:space="preserve">gigaohm</t>
  </si>
  <si>
    <t xml:space="preserve">Promotion information</t>
  </si>
  <si>
    <t xml:space="preserve">Papua New Guinea</t>
  </si>
  <si>
    <t xml:space="preserve">Papouasie-Nouvelle-Guinée (la)</t>
  </si>
  <si>
    <t xml:space="preserve">PG</t>
  </si>
  <si>
    <t xml:space="preserve">PNG</t>
  </si>
  <si>
    <t xml:space="preserve">KUWAIT</t>
  </si>
  <si>
    <t xml:space="preserve">Kuwaiti Dinar</t>
  </si>
  <si>
    <t xml:space="preserve">KWD</t>
  </si>
  <si>
    <t xml:space="preserve">Company / syndicate reference 2</t>
  </si>
  <si>
    <t xml:space="preserve">RN</t>
  </si>
  <si>
    <t xml:space="preserve">Release number</t>
  </si>
  <si>
    <t xml:space="preserve">0175</t>
  </si>
  <si>
    <t xml:space="preserve">Siemens AG </t>
  </si>
  <si>
    <t xml:space="preserve">1. ICD 4 digits, 2. Organisation Identifier, 3. Organisation Part Identifier, 4. OPISNo check character required </t>
  </si>
  <si>
    <t xml:space="preserve">Provision of a cheque generation service.</t>
  </si>
  <si>
    <t xml:space="preserve">A88</t>
  </si>
  <si>
    <t xml:space="preserve">gigaohm metre</t>
  </si>
  <si>
    <t xml:space="preserve">The text contains information about a promotion.</t>
  </si>
  <si>
    <t xml:space="preserve">Paraguay</t>
  </si>
  <si>
    <t xml:space="preserve">Paraguay (le)</t>
  </si>
  <si>
    <t xml:space="preserve">PY</t>
  </si>
  <si>
    <t xml:space="preserve">PRY</t>
  </si>
  <si>
    <t xml:space="preserve">KYRGYZSTAN</t>
  </si>
  <si>
    <t xml:space="preserve">Som</t>
  </si>
  <si>
    <t xml:space="preserve">KGS</t>
  </si>
  <si>
    <t xml:space="preserve">Second reference of a company/syndicate.</t>
  </si>
  <si>
    <t xml:space="preserve">Reference number identifying a release from a buyer's purchase order.</t>
  </si>
  <si>
    <t xml:space="preserve">0176</t>
  </si>
  <si>
    <t xml:space="preserve">Paradine GmbH </t>
  </si>
  <si>
    <t xml:space="preserve">CAR</t>
  </si>
  <si>
    <t xml:space="preserve">Preferential merchandising location</t>
  </si>
  <si>
    <t xml:space="preserve">A89</t>
  </si>
  <si>
    <t xml:space="preserve">gigapascal</t>
  </si>
  <si>
    <t xml:space="preserve">Meter condition</t>
  </si>
  <si>
    <t xml:space="preserve">Peru</t>
  </si>
  <si>
    <t xml:space="preserve">Pérou (le)</t>
  </si>
  <si>
    <t xml:space="preserve">PE</t>
  </si>
  <si>
    <t xml:space="preserve">PER</t>
  </si>
  <si>
    <t xml:space="preserve">LAO PEOPLE’S DEMOCRATIC REPUBLIC (THE)</t>
  </si>
  <si>
    <t xml:space="preserve">Lao Kip</t>
  </si>
  <si>
    <t xml:space="preserve">LAK</t>
  </si>
  <si>
    <t xml:space="preserve">Ordering customer consignment reference number</t>
  </si>
  <si>
    <t xml:space="preserve">RU</t>
  </si>
  <si>
    <t xml:space="preserve">Run number</t>
  </si>
  <si>
    <t xml:space="preserve">0178</t>
  </si>
  <si>
    <t xml:space="preserve">Route1 MobiNET </t>
  </si>
  <si>
    <t xml:space="preserve">6 Fields:
</t>
  </si>
  <si>
    <t xml:space="preserve">Service of assigning a preferential location for merchandising.</t>
  </si>
  <si>
    <t xml:space="preserve">A9</t>
  </si>
  <si>
    <t xml:space="preserve">rate</t>
  </si>
  <si>
    <t xml:space="preserve">Description of the condition of a meter.</t>
  </si>
  <si>
    <t xml:space="preserve">Philippines (the)</t>
  </si>
  <si>
    <t xml:space="preserve">Philippines (les)</t>
  </si>
  <si>
    <t xml:space="preserve">PH</t>
  </si>
  <si>
    <t xml:space="preserve">PHL</t>
  </si>
  <si>
    <t xml:space="preserve">LEBANON</t>
  </si>
  <si>
    <t xml:space="preserve">Lebanese Pound</t>
  </si>
  <si>
    <t xml:space="preserve">LBP</t>
  </si>
  <si>
    <t xml:space="preserve">Reference number assigned to the consignment by the ordering customer.</t>
  </si>
  <si>
    <t xml:space="preserve">The item number identifies the production or manufacturing run or sequence in which the item was manufactured, processed or assembled.</t>
  </si>
  <si>
    <t xml:space="preserve">0179</t>
  </si>
  <si>
    <t xml:space="preserve">Penango Object Identifiers </t>
  </si>
  <si>
    <t xml:space="preserve">The OID structure and the inclusion therein of the ICD is as follows: Level 1: iso(1) Level 2: identified-organization (3) Level 3: Penango(xxxx) Level 4 and higher: Defined by Penango
</t>
  </si>
  <si>
    <t xml:space="preserve">CAS</t>
  </si>
  <si>
    <t xml:space="preserve">Crane</t>
  </si>
  <si>
    <t xml:space="preserve">A91</t>
  </si>
  <si>
    <t xml:space="preserve">gon</t>
  </si>
  <si>
    <t xml:space="preserve">Meter reading information</t>
  </si>
  <si>
    <t xml:space="preserve">Pitcairn</t>
  </si>
  <si>
    <t xml:space="preserve">PN</t>
  </si>
  <si>
    <t xml:space="preserve">PCN</t>
  </si>
  <si>
    <t xml:space="preserve">LESOTHO</t>
  </si>
  <si>
    <t xml:space="preserve">Loti</t>
  </si>
  <si>
    <t xml:space="preserve">LSL</t>
  </si>
  <si>
    <t xml:space="preserve">Shipowner's authorization number</t>
  </si>
  <si>
    <t xml:space="preserve">RY</t>
  </si>
  <si>
    <t xml:space="preserve">Record keeping of model year</t>
  </si>
  <si>
    <t xml:space="preserve">0180</t>
  </si>
  <si>
    <t xml:space="preserve">Lithuanian military PKI </t>
  </si>
  <si>
    <t xml:space="preserve">3 fields: 1) PKI code; 2) CP/CPS code; 3) doc-code
</t>
  </si>
  <si>
    <t xml:space="preserve">The service of providing a crane.</t>
  </si>
  <si>
    <t xml:space="preserve">A93</t>
  </si>
  <si>
    <t xml:space="preserve">gram per cubic metre</t>
  </si>
  <si>
    <t xml:space="preserve">Information related to a particular reading of a meter.</t>
  </si>
  <si>
    <t xml:space="preserve">Poland</t>
  </si>
  <si>
    <t xml:space="preserve">Pologne (la)</t>
  </si>
  <si>
    <t xml:space="preserve">POL</t>
  </si>
  <si>
    <t xml:space="preserve">Rand</t>
  </si>
  <si>
    <t xml:space="preserve">ZAR</t>
  </si>
  <si>
    <t xml:space="preserve">Reference number assigned by the shipowner as an authorization number to transport certain goods (such as hazardous goods, cool or reefer goods).</t>
  </si>
  <si>
    <t xml:space="preserve">The item number relates to the year in which the particular model was kept.</t>
  </si>
  <si>
    <t xml:space="preserve">CHEXXXXXXXXP, UID number, is composed by 9 digits and is random generated and has no internal means. 1) 12 characters CHE: Swiss Country Code following ISO 3166-1. XXXXXXXX: 8 digits for the number itselfP: check digit 2) CHEXXXXXXXXP, the last digit </t>
  </si>
  <si>
    <t xml:space="preserve">CAT</t>
  </si>
  <si>
    <t xml:space="preserve">Special colour service</t>
  </si>
  <si>
    <t xml:space="preserve">A94</t>
  </si>
  <si>
    <t xml:space="preserve">gram per mole</t>
  </si>
  <si>
    <t xml:space="preserve">Type of transaction reason</t>
  </si>
  <si>
    <t xml:space="preserve">Portugal</t>
  </si>
  <si>
    <t xml:space="preserve">Portugal (le)</t>
  </si>
  <si>
    <t xml:space="preserve">PT</t>
  </si>
  <si>
    <t xml:space="preserve">PRT</t>
  </si>
  <si>
    <t xml:space="preserve">LIBERIA</t>
  </si>
  <si>
    <t xml:space="preserve">Liberian Dollar</t>
  </si>
  <si>
    <t xml:space="preserve">LRD</t>
  </si>
  <si>
    <t xml:space="preserve">Inland transport order number</t>
  </si>
  <si>
    <t xml:space="preserve">SA</t>
  </si>
  <si>
    <t xml:space="preserve">Supplier's article number</t>
  </si>
  <si>
    <t xml:space="preserve">DK:DIGST</t>
  </si>
  <si>
    <t xml:space="preserve">DIGSTORG </t>
  </si>
  <si>
    <t xml:space="preserve">8 or 10 digits </t>
  </si>
  <si>
    <t xml:space="preserve">Providing a colour which is different from the default colour.</t>
  </si>
  <si>
    <t xml:space="preserve">A95</t>
  </si>
  <si>
    <t xml:space="preserve">gray</t>
  </si>
  <si>
    <t xml:space="preserve">Information describing the type of the reason of transaction.</t>
  </si>
  <si>
    <t xml:space="preserve">Puerto Rico</t>
  </si>
  <si>
    <t xml:space="preserve">Porto Rico</t>
  </si>
  <si>
    <t xml:space="preserve">PRI</t>
  </si>
  <si>
    <t xml:space="preserve">LIBYA</t>
  </si>
  <si>
    <t xml:space="preserve">Libyan Dinar</t>
  </si>
  <si>
    <t xml:space="preserve">LYD</t>
  </si>
  <si>
    <t xml:space="preserve">Reference number assigned by the principal to the transport order for inland carriage.</t>
  </si>
  <si>
    <t xml:space="preserve">Number assigned to an article by the supplier of that article.</t>
  </si>
  <si>
    <t xml:space="preserve">0185</t>
  </si>
  <si>
    <t xml:space="preserve">Perceval Object Code </t>
  </si>
  <si>
    <t xml:space="preserve">The code is primarily intended for the registration of object identifiers in the International Object Identifier tree in accordance with ISO/IEC 8824 under the top arcs iso(1) identified- organization(3) perceval(International Code Designator value). The lower levels are defined by Perceval. Variable length encoding using dotted notation. No check characters. </t>
  </si>
  <si>
    <t xml:space="preserve">CAU</t>
  </si>
  <si>
    <t xml:space="preserve">Sorting</t>
  </si>
  <si>
    <t xml:space="preserve">A96</t>
  </si>
  <si>
    <t xml:space="preserve">gray per second</t>
  </si>
  <si>
    <t xml:space="preserve">Type of survey question</t>
  </si>
  <si>
    <t xml:space="preserve">Qatar</t>
  </si>
  <si>
    <t xml:space="preserve">Qatar (le)</t>
  </si>
  <si>
    <t xml:space="preserve">QA</t>
  </si>
  <si>
    <t xml:space="preserve">QAT</t>
  </si>
  <si>
    <t xml:space="preserve">MACAO</t>
  </si>
  <si>
    <t xml:space="preserve">Pataca</t>
  </si>
  <si>
    <t xml:space="preserve">MOP</t>
  </si>
  <si>
    <t xml:space="preserve">Container work order reference number</t>
  </si>
  <si>
    <t xml:space="preserve">SG</t>
  </si>
  <si>
    <t xml:space="preserve">Standard group of products (mixed assortment)</t>
  </si>
  <si>
    <t xml:space="preserve">0186</t>
  </si>
  <si>
    <t xml:space="preserve">TrustPoint Object Identifiers </t>
  </si>
  <si>
    <t xml:space="preserve">1) ICD, 2) Object class, 3) Object number(s) Number of characters and their significance: Object class 1 or 2 digits, Object number(s) multiple levels of 1 or more digits </t>
  </si>
  <si>
    <t xml:space="preserve">The provision of sorting services.</t>
  </si>
  <si>
    <t xml:space="preserve">A97</t>
  </si>
  <si>
    <t xml:space="preserve">hectopascal</t>
  </si>
  <si>
    <t xml:space="preserve">Type of survey question.</t>
  </si>
  <si>
    <t xml:space="preserve">Réunion</t>
  </si>
  <si>
    <t xml:space="preserve">Réunion (La)</t>
  </si>
  <si>
    <t xml:space="preserve">RE</t>
  </si>
  <si>
    <t xml:space="preserve">REU</t>
  </si>
  <si>
    <t xml:space="preserve">MACEDONIA (THE FORMER YUGOSLAV REPUBLIC OF)</t>
  </si>
  <si>
    <t xml:space="preserve">Denar</t>
  </si>
  <si>
    <t xml:space="preserve">Reference number assigned by the principal to the work order for a (set of) container(s).</t>
  </si>
  <si>
    <t xml:space="preserve">The item number relates to a standard group of other items (mixed) which are grouped together as a single item for identification purposes.</t>
  </si>
  <si>
    <t xml:space="preserve">0187</t>
  </si>
  <si>
    <t xml:space="preserve">Amazon Unique Identification Scheme </t>
  </si>
  <si>
    <t xml:space="preserve">Each identifier may have a textual description assigned to describe the identifier. The identifier shall not begin with a zero nor shall the character immediately after a full stop character be a zero unless the zero is the last character in the identifier. 1) Between one and 35 characters each of which is a digit (0 to 9) or a full stop character (.) 2) There is no check character. </t>
  </si>
  <si>
    <t xml:space="preserve">CAV</t>
  </si>
  <si>
    <t xml:space="preserve">Battery collection and recycling</t>
  </si>
  <si>
    <t xml:space="preserve">A98</t>
  </si>
  <si>
    <t xml:space="preserve">henry per metre</t>
  </si>
  <si>
    <t xml:space="preserve">Carrier's agent counter information</t>
  </si>
  <si>
    <t xml:space="preserve">Romania</t>
  </si>
  <si>
    <t xml:space="preserve">Roumanie (la)</t>
  </si>
  <si>
    <t xml:space="preserve">RO</t>
  </si>
  <si>
    <t xml:space="preserve">ROU</t>
  </si>
  <si>
    <t xml:space="preserve">MADAGASCAR</t>
  </si>
  <si>
    <t xml:space="preserve">Malagasy Ariary</t>
  </si>
  <si>
    <t xml:space="preserve">MGA</t>
  </si>
  <si>
    <t xml:space="preserve">Statement number</t>
  </si>
  <si>
    <t xml:space="preserve">SK</t>
  </si>
  <si>
    <t xml:space="preserve">SKU (Stock keeping unit)</t>
  </si>
  <si>
    <t xml:space="preserve">Corporate Number of The Social Security and Tax Number System </t>
  </si>
  <si>
    <t xml:space="preserve">12-digit fundamental numbers, and a one-digit check numeral put ahead of them. 1) Figure of 13 digits. 2) Figures from 1 to 9 (Formula to calculate the test number) Formula 9- ((n = 1 (Sigma)12( Pn * Qn )) remainder obtained by dividing the 9) Pn : the numeral of the n-th digit of a fundamental number, when counted from the bottom digit. Qn : one when the "n" is an odd number, two when the "n" is an even one </t>
  </si>
  <si>
    <t xml:space="preserve">The service of collecting and recycling batteries.</t>
  </si>
  <si>
    <t xml:space="preserve">A99</t>
  </si>
  <si>
    <t xml:space="preserve">bit</t>
  </si>
  <si>
    <t xml:space="preserve">Information for use at the counter of the carrier's agent.</t>
  </si>
  <si>
    <t xml:space="preserve">Russian Federation (the)</t>
  </si>
  <si>
    <t xml:space="preserve">Russie (la Fédération de)</t>
  </si>
  <si>
    <t xml:space="preserve">RUS</t>
  </si>
  <si>
    <t xml:space="preserve">MALAWI</t>
  </si>
  <si>
    <t xml:space="preserve">Malawi Kwacha</t>
  </si>
  <si>
    <t xml:space="preserve">MWK</t>
  </si>
  <si>
    <t xml:space="preserve">A reference number identifying a statement.</t>
  </si>
  <si>
    <t xml:space="preserve">Reference number of a stock keeping unit.</t>
  </si>
  <si>
    <t xml:space="preserve">0189</t>
  </si>
  <si>
    <t xml:space="preserve">European Business Identifier (EBID) </t>
  </si>
  <si>
    <t xml:space="preserve">XXXXXXXXXXXXC 1) XXXXXXXXXXXX: Twelve identification digits C: Check digit 2) 13th digit </t>
  </si>
  <si>
    <t xml:space="preserve">CAW</t>
  </si>
  <si>
    <t xml:space="preserve">Product take back fee</t>
  </si>
  <si>
    <t xml:space="preserve">ball</t>
  </si>
  <si>
    <t xml:space="preserve">Description of work item on equipment</t>
  </si>
  <si>
    <t xml:space="preserve">Rwanda</t>
  </si>
  <si>
    <t xml:space="preserve">Rwanda (le)</t>
  </si>
  <si>
    <t xml:space="preserve">RW</t>
  </si>
  <si>
    <t xml:space="preserve">RWA</t>
  </si>
  <si>
    <t xml:space="preserve">MALAYSIA</t>
  </si>
  <si>
    <t xml:space="preserve">Malaysian Ringgit</t>
  </si>
  <si>
    <t xml:space="preserve">MYR</t>
  </si>
  <si>
    <t xml:space="preserve">Unique market reference</t>
  </si>
  <si>
    <t xml:space="preserve">SN</t>
  </si>
  <si>
    <t xml:space="preserve">Serial number</t>
  </si>
  <si>
    <t xml:space="preserve">NL:OINO</t>
  </si>
  <si>
    <t xml:space="preserve">Organisatie Indentificatie Nummer (OIN) </t>
  </si>
  <si>
    <t xml:space="preserve">The fee the consumer must pay the manufacturer to take back the product.</t>
  </si>
  <si>
    <t xml:space="preserve">bulk pack</t>
  </si>
  <si>
    <t xml:space="preserve">Description or code for the operation to be executed on the equipment.</t>
  </si>
  <si>
    <t xml:space="preserve">Saint Barthélemy</t>
  </si>
  <si>
    <t xml:space="preserve">Saint-Barthélemy</t>
  </si>
  <si>
    <t xml:space="preserve">BLM</t>
  </si>
  <si>
    <t xml:space="preserve">MALDIVES</t>
  </si>
  <si>
    <t xml:space="preserve">Rufiyaa</t>
  </si>
  <si>
    <t xml:space="preserve">MVR</t>
  </si>
  <si>
    <t xml:space="preserve">A number that identifies a unique market.</t>
  </si>
  <si>
    <t xml:space="preserve">Identification number of an item which distinguishes this specific item out of a number of identical items.</t>
  </si>
  <si>
    <t xml:space="preserve">EE:CC</t>
  </si>
  <si>
    <t xml:space="preserve">Company Code (Estonia) </t>
  </si>
  <si>
    <t xml:space="preserve">Always 8-digit number</t>
  </si>
  <si>
    <t xml:space="preserve">CAX</t>
  </si>
  <si>
    <t xml:space="preserve">Quality control released</t>
  </si>
  <si>
    <t xml:space="preserve">acre</t>
  </si>
  <si>
    <t xml:space="preserve">Message definition</t>
  </si>
  <si>
    <t xml:space="preserve">Saint Helena, Ascension and Tristan da Cunha</t>
  </si>
  <si>
    <t xml:space="preserve">Sainte-Hélène, Ascension et Tristan da Cunha</t>
  </si>
  <si>
    <t xml:space="preserve">SH</t>
  </si>
  <si>
    <t xml:space="preserve">SHN</t>
  </si>
  <si>
    <t xml:space="preserve">MALI</t>
  </si>
  <si>
    <t xml:space="preserve">Group accounting</t>
  </si>
  <si>
    <t xml:space="preserve">SRS</t>
  </si>
  <si>
    <t xml:space="preserve">RSK number</t>
  </si>
  <si>
    <t xml:space="preserve">NO:ORG</t>
  </si>
  <si>
    <t xml:space="preserve">Organisasjonsnummer </t>
  </si>
  <si>
    <t xml:space="preserve">9 digits, The organization number consists of 9 digits where the last digit is a control digit calculated with standard weights, modulus 11. After this, weights 3, 2, 7, 6, 5, 4, 3 and 2 are calculated from the first digit.</t>
  </si>
  <si>
    <t xml:space="preserve">Informs the stockholder it is free to distribute the quality controlled passed goods.</t>
  </si>
  <si>
    <t xml:space="preserve">activity</t>
  </si>
  <si>
    <t xml:space="preserve">Text subject is message definition.</t>
  </si>
  <si>
    <t xml:space="preserve">Saint Kitts and Nevis</t>
  </si>
  <si>
    <t xml:space="preserve">Saint-Kitts-et-Nevis</t>
  </si>
  <si>
    <t xml:space="preserve">KN</t>
  </si>
  <si>
    <t xml:space="preserve">KNA</t>
  </si>
  <si>
    <t xml:space="preserve">MAURITANIA</t>
  </si>
  <si>
    <t xml:space="preserve">Ouguiya</t>
  </si>
  <si>
    <t xml:space="preserve">MRU</t>
  </si>
  <si>
    <t xml:space="preserve">A number that identifies group accounting.</t>
  </si>
  <si>
    <t xml:space="preserve">Plumbing and heating.</t>
  </si>
  <si>
    <t xml:space="preserve">UBLBE</t>
  </si>
  <si>
    <t xml:space="preserve">UBL.BE Party Identifier </t>
  </si>
  <si>
    <t xml:space="preserve">Maximum 50 characters, 4 Characters fixed length identifying the type , Maximum 46 characters for the identifier itself</t>
  </si>
  <si>
    <t xml:space="preserve">CAY</t>
  </si>
  <si>
    <t xml:space="preserve">Quality control held</t>
  </si>
  <si>
    <t xml:space="preserve">byte</t>
  </si>
  <si>
    <t xml:space="preserve">ADS</t>
  </si>
  <si>
    <t xml:space="preserve">Booked item information</t>
  </si>
  <si>
    <t xml:space="preserve">Saint Lucia</t>
  </si>
  <si>
    <t xml:space="preserve">Sainte-Lucie</t>
  </si>
  <si>
    <t xml:space="preserve">LC</t>
  </si>
  <si>
    <t xml:space="preserve">LCA</t>
  </si>
  <si>
    <t xml:space="preserve">MAURITIUS</t>
  </si>
  <si>
    <t xml:space="preserve">Mauritius Rupee</t>
  </si>
  <si>
    <t xml:space="preserve">MUR</t>
  </si>
  <si>
    <t xml:space="preserve">ADU</t>
  </si>
  <si>
    <t xml:space="preserve">Broker reference 1</t>
  </si>
  <si>
    <t xml:space="preserve">SRT</t>
  </si>
  <si>
    <t xml:space="preserve">IFLS (Institut Francais du Libre Service) 5 digit product</t>
  </si>
  <si>
    <t xml:space="preserve">Instructs the stockholder to withhold distribution of the goods until the manufacturer has completed a quality control assessment.</t>
  </si>
  <si>
    <t xml:space="preserve">ampere per metre</t>
  </si>
  <si>
    <t xml:space="preserve">Information pertaining to a booked item.</t>
  </si>
  <si>
    <t xml:space="preserve">Saint Martin (French part)</t>
  </si>
  <si>
    <t xml:space="preserve">Saint-Martin (partie française)</t>
  </si>
  <si>
    <t xml:space="preserve">MAF</t>
  </si>
  <si>
    <t xml:space="preserve">MEMBER COUNTRIES OF THE AFRICAN DEVELOPMENT BANK GROUP</t>
  </si>
  <si>
    <t xml:space="preserve">ADB Unit of Account</t>
  </si>
  <si>
    <t xml:space="preserve">XUA</t>
  </si>
  <si>
    <t xml:space="preserve">First reference of a broker.</t>
  </si>
  <si>
    <t xml:space="preserve">classification code 5 digit code for product classification managed by the Institut Francais du Libre Service.</t>
  </si>
  <si>
    <t xml:space="preserve">Singapore Nationwide E-lnvoice Framework </t>
  </si>
  <si>
    <t xml:space="preserve">CAZ</t>
  </si>
  <si>
    <t xml:space="preserve">Quality control embargo</t>
  </si>
  <si>
    <t xml:space="preserve">additional minute</t>
  </si>
  <si>
    <t xml:space="preserve">Source of document</t>
  </si>
  <si>
    <t xml:space="preserve">Saint Pierre and Miquelon</t>
  </si>
  <si>
    <t xml:space="preserve">Saint-Pierre-et-Miquelon</t>
  </si>
  <si>
    <t xml:space="preserve">PM</t>
  </si>
  <si>
    <t xml:space="preserve">SPM</t>
  </si>
  <si>
    <t xml:space="preserve">MEXICO</t>
  </si>
  <si>
    <t xml:space="preserve">Mexican Peso</t>
  </si>
  <si>
    <t xml:space="preserve">MXN</t>
  </si>
  <si>
    <t xml:space="preserve">ADV</t>
  </si>
  <si>
    <t xml:space="preserve">Broker reference 2</t>
  </si>
  <si>
    <t xml:space="preserve">SRU</t>
  </si>
  <si>
    <t xml:space="preserve">IFLS (Institut Francais du Libre Service) 9 digit product</t>
  </si>
  <si>
    <t xml:space="preserve">Icelandic identifier - Íslensk kennitala </t>
  </si>
  <si>
    <t xml:space="preserve">Instructs the stockholder to withhold distribution of goods which have failed quality control tests.</t>
  </si>
  <si>
    <t xml:space="preserve">average minute per call</t>
  </si>
  <si>
    <t xml:space="preserve">Text subject is source of document.</t>
  </si>
  <si>
    <t xml:space="preserve">Saint Vincent and the Grenadines</t>
  </si>
  <si>
    <t xml:space="preserve">Saint-Vincent-et-les Grenadines</t>
  </si>
  <si>
    <t xml:space="preserve">VC</t>
  </si>
  <si>
    <t xml:space="preserve">VCT</t>
  </si>
  <si>
    <t xml:space="preserve">Mexican Unidad de Inversion (UDI)</t>
  </si>
  <si>
    <t xml:space="preserve">MXV</t>
  </si>
  <si>
    <t xml:space="preserve">Second reference of a broker.</t>
  </si>
  <si>
    <t xml:space="preserve">classification code 9 digit code for product classification managed by the Institut Francais du Libre Service.</t>
  </si>
  <si>
    <t xml:space="preserve">0197</t>
  </si>
  <si>
    <t xml:space="preserve">APPLiA Pl Standard</t>
  </si>
  <si>
    <t xml:space="preserve">Car loading</t>
  </si>
  <si>
    <t xml:space="preserve">fathom</t>
  </si>
  <si>
    <t xml:space="preserve">Note</t>
  </si>
  <si>
    <t xml:space="preserve">Samoa</t>
  </si>
  <si>
    <t xml:space="preserve">Samoa (le)</t>
  </si>
  <si>
    <t xml:space="preserve">WS</t>
  </si>
  <si>
    <t xml:space="preserve">WSM</t>
  </si>
  <si>
    <t xml:space="preserve">MONGOLIA</t>
  </si>
  <si>
    <t xml:space="preserve">Tugrik</t>
  </si>
  <si>
    <t xml:space="preserve">MNT</t>
  </si>
  <si>
    <t xml:space="preserve">Lloyd's claims office reference</t>
  </si>
  <si>
    <t xml:space="preserve">SRV</t>
  </si>
  <si>
    <t xml:space="preserve">GS1 Global Trade Item Number</t>
  </si>
  <si>
    <t xml:space="preserve">Car loading service.</t>
  </si>
  <si>
    <t xml:space="preserve">access line</t>
  </si>
  <si>
    <t xml:space="preserve">Text subject is note.</t>
  </si>
  <si>
    <t xml:space="preserve">San Marino</t>
  </si>
  <si>
    <t xml:space="preserve">Saint-Marin</t>
  </si>
  <si>
    <t xml:space="preserve">SM</t>
  </si>
  <si>
    <t xml:space="preserve">SMR</t>
  </si>
  <si>
    <t xml:space="preserve">MONTSERRAT</t>
  </si>
  <si>
    <t xml:space="preserve">A number that identifies a Lloyd's claims office.</t>
  </si>
  <si>
    <t xml:space="preserve">A unique number, up to 14-digits, assigned according to the numbering structure of the GS1 system.</t>
  </si>
  <si>
    <t xml:space="preserve">Legal Entity Identifier (LEI)</t>
  </si>
  <si>
    <t xml:space="preserve">Cleaning</t>
  </si>
  <si>
    <t xml:space="preserve">AMH</t>
  </si>
  <si>
    <t xml:space="preserve">ampere hour</t>
  </si>
  <si>
    <t xml:space="preserve">Fixed part of segment clarification text</t>
  </si>
  <si>
    <t xml:space="preserve">Sao Tome and Principe</t>
  </si>
  <si>
    <t xml:space="preserve">Sao Tomé-et-Principe</t>
  </si>
  <si>
    <t xml:space="preserve">ST</t>
  </si>
  <si>
    <t xml:space="preserve">STP</t>
  </si>
  <si>
    <t xml:space="preserve">MOROCCO</t>
  </si>
  <si>
    <t xml:space="preserve">Moroccan Dirham</t>
  </si>
  <si>
    <t xml:space="preserve">MAD</t>
  </si>
  <si>
    <t xml:space="preserve">ADX</t>
  </si>
  <si>
    <t xml:space="preserve">Secure delivery terms and conditions agreement reference</t>
  </si>
  <si>
    <t xml:space="preserve">SRW</t>
  </si>
  <si>
    <t xml:space="preserve">EDIS (Energy Data Identification System)</t>
  </si>
  <si>
    <t xml:space="preserve">Cleaning service.</t>
  </si>
  <si>
    <t xml:space="preserve">APZ</t>
  </si>
  <si>
    <t xml:space="preserve">troy ounce or apothecary ounce</t>
  </si>
  <si>
    <t xml:space="preserve">Text subject is fixed part of segment clarification text.</t>
  </si>
  <si>
    <t xml:space="preserve">Saudi Arabia</t>
  </si>
  <si>
    <t xml:space="preserve">Arabie saoudite (l')</t>
  </si>
  <si>
    <t xml:space="preserve">SAU</t>
  </si>
  <si>
    <t xml:space="preserve">MOZAMBIQUE</t>
  </si>
  <si>
    <t xml:space="preserve">Mozambique Metical</t>
  </si>
  <si>
    <t xml:space="preserve">MZN</t>
  </si>
  <si>
    <t xml:space="preserve">A reference to a secure delivery terms and conditions agreement. A secured delivery agreement is an agreement containing terms and conditions to secure deliveries in case of failure in the production or logistics process of the supplier.</t>
  </si>
  <si>
    <t xml:space="preserve">European system for identification of meter data.</t>
  </si>
  <si>
    <t xml:space="preserve">CS</t>
  </si>
  <si>
    <t xml:space="preserve">Cigarette stamping</t>
  </si>
  <si>
    <t xml:space="preserve">anti-hemophilic factor (AHF) unit</t>
  </si>
  <si>
    <t xml:space="preserve">Characteristics of goods</t>
  </si>
  <si>
    <t xml:space="preserve">Senegal</t>
  </si>
  <si>
    <t xml:space="preserve">Sénégal (le)</t>
  </si>
  <si>
    <t xml:space="preserve">SEN</t>
  </si>
  <si>
    <t xml:space="preserve">MYANMAR</t>
  </si>
  <si>
    <t xml:space="preserve">Kyat</t>
  </si>
  <si>
    <t xml:space="preserve">MMK</t>
  </si>
  <si>
    <t xml:space="preserve">Report number</t>
  </si>
  <si>
    <t xml:space="preserve">SRX</t>
  </si>
  <si>
    <t xml:space="preserve">Slaughter number</t>
  </si>
  <si>
    <t xml:space="preserve">The service of providing cigarette stamping.</t>
  </si>
  <si>
    <t xml:space="preserve">assortment</t>
  </si>
  <si>
    <t xml:space="preserve">Description of the characteristic of goods in addition to the description of the goods.</t>
  </si>
  <si>
    <t xml:space="preserve">Serbia</t>
  </si>
  <si>
    <t xml:space="preserve">Serbie (la)</t>
  </si>
  <si>
    <t xml:space="preserve">RS</t>
  </si>
  <si>
    <t xml:space="preserve">SRB</t>
  </si>
  <si>
    <t xml:space="preserve">NAMIBIA</t>
  </si>
  <si>
    <t xml:space="preserve">Namibia Dollar</t>
  </si>
  <si>
    <t xml:space="preserve">NAD</t>
  </si>
  <si>
    <t xml:space="preserve">Reference to a report to Customs by a carrier at the point of entry, encompassing both conveyance and consignment information.</t>
  </si>
  <si>
    <t xml:space="preserve">Unique number given by a slaughterhouse to an animal or a group of animals of the same breed.</t>
  </si>
  <si>
    <t xml:space="preserve">CT</t>
  </si>
  <si>
    <t xml:space="preserve">Count and recount</t>
  </si>
  <si>
    <t xml:space="preserve">alcoholic strength by mass</t>
  </si>
  <si>
    <t xml:space="preserve">Additional discharge instructions</t>
  </si>
  <si>
    <t xml:space="preserve">Seychelles</t>
  </si>
  <si>
    <t xml:space="preserve">Seychelles (les)</t>
  </si>
  <si>
    <t xml:space="preserve">SC</t>
  </si>
  <si>
    <t xml:space="preserve">SYC</t>
  </si>
  <si>
    <t xml:space="preserve">Trader account number</t>
  </si>
  <si>
    <t xml:space="preserve">SRY</t>
  </si>
  <si>
    <t xml:space="preserve">Official animal number</t>
  </si>
  <si>
    <t xml:space="preserve">The service of doing a count and recount.</t>
  </si>
  <si>
    <t xml:space="preserve">ASU</t>
  </si>
  <si>
    <t xml:space="preserve">alcoholic strength by volume</t>
  </si>
  <si>
    <t xml:space="preserve">Special discharge instructions concerning the goods.</t>
  </si>
  <si>
    <t xml:space="preserve">Sierra Leone</t>
  </si>
  <si>
    <t xml:space="preserve">Sierra Leone (la)</t>
  </si>
  <si>
    <t xml:space="preserve">SL</t>
  </si>
  <si>
    <t xml:space="preserve">SLE</t>
  </si>
  <si>
    <t xml:space="preserve">NEPAL</t>
  </si>
  <si>
    <t xml:space="preserve">Nepalese Rupee</t>
  </si>
  <si>
    <t xml:space="preserve">NPR</t>
  </si>
  <si>
    <t xml:space="preserve">Number assigned by a Customs authority which uniquely identifies a trader (i.e. importer, exporter or declarant) for Customs purposes.</t>
  </si>
  <si>
    <t xml:space="preserve">Unique number given by a national authority to identify an animal individually.</t>
  </si>
  <si>
    <t xml:space="preserve">DAB</t>
  </si>
  <si>
    <t xml:space="preserve">Layout/design</t>
  </si>
  <si>
    <t xml:space="preserve">ATM</t>
  </si>
  <si>
    <t xml:space="preserve">standard atmosphere</t>
  </si>
  <si>
    <t xml:space="preserve">Container stripping instructions</t>
  </si>
  <si>
    <t xml:space="preserve">Singapore</t>
  </si>
  <si>
    <t xml:space="preserve">Singapour</t>
  </si>
  <si>
    <t xml:space="preserve">SGP</t>
  </si>
  <si>
    <t xml:space="preserve">NEW CALEDONIA</t>
  </si>
  <si>
    <t xml:space="preserve">Authorization for expense (AFE) number</t>
  </si>
  <si>
    <t xml:space="preserve">SRZ</t>
  </si>
  <si>
    <t xml:space="preserve">Harmonized tariff schedule</t>
  </si>
  <si>
    <t xml:space="preserve">0206</t>
  </si>
  <si>
    <t xml:space="preserve">Registre du Commerce et de l’Industrie : RCI</t>
  </si>
  <si>
    <t xml:space="preserve">The service of providing layout/design.</t>
  </si>
  <si>
    <t xml:space="preserve">american wire gauge</t>
  </si>
  <si>
    <t xml:space="preserve">Instructions regarding the stripping of container(s).</t>
  </si>
  <si>
    <t xml:space="preserve">Sint Maarten (Dutch part)</t>
  </si>
  <si>
    <t xml:space="preserve">Saint-Martin (partie néerlandaise)</t>
  </si>
  <si>
    <t xml:space="preserve">SX</t>
  </si>
  <si>
    <t xml:space="preserve">SXM</t>
  </si>
  <si>
    <t xml:space="preserve">NEW ZEALAND</t>
  </si>
  <si>
    <t xml:space="preserve">A number that identifies an authorization for expense (AFE).</t>
  </si>
  <si>
    <t xml:space="preserve">The international Harmonized Tariff Schedule (HTS) to classify the article for customs, statistical and other purposes.</t>
  </si>
  <si>
    <t xml:space="preserve">0207</t>
  </si>
  <si>
    <t xml:space="preserve">PiLog Ontology Codification Identifier (POCI)</t>
  </si>
  <si>
    <t xml:space="preserve">DAC</t>
  </si>
  <si>
    <t xml:space="preserve">Assortment allowance</t>
  </si>
  <si>
    <t xml:space="preserve">assembly</t>
  </si>
  <si>
    <t xml:space="preserve">CSC (Container Safety Convention) plate information</t>
  </si>
  <si>
    <t xml:space="preserve">Slovakia</t>
  </si>
  <si>
    <t xml:space="preserve">Slovaquie (la)</t>
  </si>
  <si>
    <t xml:space="preserve">SVK</t>
  </si>
  <si>
    <t xml:space="preserve">NICARAGUA</t>
  </si>
  <si>
    <t xml:space="preserve">Cordoba Oro</t>
  </si>
  <si>
    <t xml:space="preserve">NIO</t>
  </si>
  <si>
    <t xml:space="preserve">Government agency reference number</t>
  </si>
  <si>
    <t xml:space="preserve">SS</t>
  </si>
  <si>
    <t xml:space="preserve">Supplier's supplier article number</t>
  </si>
  <si>
    <t xml:space="preserve">Allowance given when a specific part of a suppliers assortment is purchased by the buyer.</t>
  </si>
  <si>
    <t xml:space="preserve">British thermal unit (international table) per pound</t>
  </si>
  <si>
    <t xml:space="preserve">Information on the CSC (Container Safety Convention) plate that is attached to the container.</t>
  </si>
  <si>
    <t xml:space="preserve">Slovenia</t>
  </si>
  <si>
    <t xml:space="preserve">Slovénie (la)</t>
  </si>
  <si>
    <t xml:space="preserve">SI</t>
  </si>
  <si>
    <t xml:space="preserve">SVN</t>
  </si>
  <si>
    <t xml:space="preserve">NIGER (THE)</t>
  </si>
  <si>
    <t xml:space="preserve">Coded reference number that pertains to the business of a government agency.</t>
  </si>
  <si>
    <t xml:space="preserve">Article number referring to a sales catalogue of supplier's supplier.</t>
  </si>
  <si>
    <t xml:space="preserve">DAD</t>
  </si>
  <si>
    <t xml:space="preserve">Driver assigned unloading</t>
  </si>
  <si>
    <t xml:space="preserve">B1</t>
  </si>
  <si>
    <t xml:space="preserve">barrel (US) per day</t>
  </si>
  <si>
    <t xml:space="preserve">Cargo remarks</t>
  </si>
  <si>
    <t xml:space="preserve">Solomon Islands</t>
  </si>
  <si>
    <t xml:space="preserve">Salomon (Îles)</t>
  </si>
  <si>
    <t xml:space="preserve">SB</t>
  </si>
  <si>
    <t xml:space="preserve">SLB</t>
  </si>
  <si>
    <t xml:space="preserve">NIGERIA</t>
  </si>
  <si>
    <t xml:space="preserve">Naira</t>
  </si>
  <si>
    <t xml:space="preserve">NGN</t>
  </si>
  <si>
    <t xml:space="preserve">Assembly number</t>
  </si>
  <si>
    <t xml:space="preserve">SSA</t>
  </si>
  <si>
    <t xml:space="preserve">46 Level DOT Code</t>
  </si>
  <si>
    <t xml:space="preserve">The service of unloading by the driver.</t>
  </si>
  <si>
    <t xml:space="preserve">B10</t>
  </si>
  <si>
    <t xml:space="preserve">bit per second</t>
  </si>
  <si>
    <t xml:space="preserve">Additional remarks concerning the cargo.</t>
  </si>
  <si>
    <t xml:space="preserve">Somalia</t>
  </si>
  <si>
    <t xml:space="preserve">Somalie (la)</t>
  </si>
  <si>
    <t xml:space="preserve">SO</t>
  </si>
  <si>
    <t xml:space="preserve">SOM</t>
  </si>
  <si>
    <t xml:space="preserve">NIUE</t>
  </si>
  <si>
    <t xml:space="preserve">A number that identifies an assembly.</t>
  </si>
  <si>
    <t xml:space="preserve">A US Department of Transportation (DOT) code to identify hazardous (dangerous) goods, managed by the Customs and Border Protection (CBP) agency.</t>
  </si>
  <si>
    <t xml:space="preserve">DAF</t>
  </si>
  <si>
    <t xml:space="preserve">Debtor bound</t>
  </si>
  <si>
    <t xml:space="preserve">B11</t>
  </si>
  <si>
    <t xml:space="preserve">joule per kilogram kelvin</t>
  </si>
  <si>
    <t xml:space="preserve">Temperature control instructions</t>
  </si>
  <si>
    <t xml:space="preserve">South Africa</t>
  </si>
  <si>
    <t xml:space="preserve">Afrique du Sud (l')</t>
  </si>
  <si>
    <t xml:space="preserve">ZA</t>
  </si>
  <si>
    <t xml:space="preserve">ZAF</t>
  </si>
  <si>
    <t xml:space="preserve">OMAN</t>
  </si>
  <si>
    <t xml:space="preserve">Rial Omani</t>
  </si>
  <si>
    <t xml:space="preserve">OMR</t>
  </si>
  <si>
    <t xml:space="preserve">Symbol number</t>
  </si>
  <si>
    <t xml:space="preserve">SSB</t>
  </si>
  <si>
    <t xml:space="preserve">Airline Tariff 6D</t>
  </si>
  <si>
    <t xml:space="preserve">A special allowance or charge applicable to a specific debtor.</t>
  </si>
  <si>
    <t xml:space="preserve">B12</t>
  </si>
  <si>
    <t xml:space="preserve">joule per metre</t>
  </si>
  <si>
    <t xml:space="preserve">Instruction regarding the temperature control of the cargo.</t>
  </si>
  <si>
    <t xml:space="preserve">South Georgia and the South Sandwich Islands</t>
  </si>
  <si>
    <t xml:space="preserve">Géorgie du Sud-et-les Îles Sandwich du Sud (la)</t>
  </si>
  <si>
    <t xml:space="preserve">SGS</t>
  </si>
  <si>
    <t xml:space="preserve">PAKISTAN</t>
  </si>
  <si>
    <t xml:space="preserve">Pakistan Rupee</t>
  </si>
  <si>
    <t xml:space="preserve">PKR</t>
  </si>
  <si>
    <t xml:space="preserve">A number that identifies a symbol.</t>
  </si>
  <si>
    <t xml:space="preserve">A US code agreed to by the airline industry to identify hazardous (dangerous) goods, managed by the Customs and Border Protection (CBP) agency.</t>
  </si>
  <si>
    <t xml:space="preserve">DAG</t>
  </si>
  <si>
    <t xml:space="preserve">Dealer allowance</t>
  </si>
  <si>
    <t xml:space="preserve">B13</t>
  </si>
  <si>
    <t xml:space="preserve">joule per square metre</t>
  </si>
  <si>
    <t xml:space="preserve">Text refers to expected data</t>
  </si>
  <si>
    <t xml:space="preserve">South Sudan</t>
  </si>
  <si>
    <t xml:space="preserve">Soudan du Sud (le)</t>
  </si>
  <si>
    <t xml:space="preserve">SSD</t>
  </si>
  <si>
    <t xml:space="preserve">Balboa</t>
  </si>
  <si>
    <t xml:space="preserve">PAB</t>
  </si>
  <si>
    <t xml:space="preserve">Commodity number</t>
  </si>
  <si>
    <t xml:space="preserve">SSC</t>
  </si>
  <si>
    <t xml:space="preserve">Title 49 Code of Federal Regulations</t>
  </si>
  <si>
    <t xml:space="preserve">0214</t>
  </si>
  <si>
    <t xml:space="preserve">Tradeplace TradePI Standard</t>
  </si>
  <si>
    <t xml:space="preserve">An allowance offered by a party dealing a certain brand or brands of products.</t>
  </si>
  <si>
    <t xml:space="preserve">B14</t>
  </si>
  <si>
    <t xml:space="preserve">joule per metre to the fourth power</t>
  </si>
  <si>
    <t xml:space="preserve">Remarks refer to data that was expected.</t>
  </si>
  <si>
    <t xml:space="preserve">Spain</t>
  </si>
  <si>
    <t xml:space="preserve">Espagne (l')</t>
  </si>
  <si>
    <t xml:space="preserve">ES</t>
  </si>
  <si>
    <t xml:space="preserve">ESP</t>
  </si>
  <si>
    <t xml:space="preserve">PAPUA NEW GUINEA</t>
  </si>
  <si>
    <t xml:space="preserve">Kina</t>
  </si>
  <si>
    <t xml:space="preserve">PGK</t>
  </si>
  <si>
    <t xml:space="preserve">A number that identifies a commodity.</t>
  </si>
  <si>
    <t xml:space="preserve">A US Customs and Border Protection (CBP) code used to identify hazardous (dangerous) goods.</t>
  </si>
  <si>
    <t xml:space="preserve">DAH</t>
  </si>
  <si>
    <t xml:space="preserve">Allowance transferable to the consumer</t>
  </si>
  <si>
    <t xml:space="preserve">B15</t>
  </si>
  <si>
    <t xml:space="preserve">joule per mole</t>
  </si>
  <si>
    <t xml:space="preserve">Text refers to received data</t>
  </si>
  <si>
    <t xml:space="preserve">Sri Lanka</t>
  </si>
  <si>
    <t xml:space="preserve">LK</t>
  </si>
  <si>
    <t xml:space="preserve">LKA</t>
  </si>
  <si>
    <t xml:space="preserve">PARAGUAY</t>
  </si>
  <si>
    <t xml:space="preserve">Guarani</t>
  </si>
  <si>
    <t xml:space="preserve">PYG</t>
  </si>
  <si>
    <t xml:space="preserve">AEE</t>
  </si>
  <si>
    <t xml:space="preserve">Eur 1 certificate number</t>
  </si>
  <si>
    <t xml:space="preserve">International Civil Aviation Administration code</t>
  </si>
  <si>
    <t xml:space="preserve">An allowance given by the manufacturer which should be transfered to the consumer.</t>
  </si>
  <si>
    <t xml:space="preserve">B16</t>
  </si>
  <si>
    <t xml:space="preserve">joule per mole kelvin</t>
  </si>
  <si>
    <t xml:space="preserve">Remarks refer to data that was received.</t>
  </si>
  <si>
    <t xml:space="preserve">Sudan (the)</t>
  </si>
  <si>
    <t xml:space="preserve">Soudan (le)</t>
  </si>
  <si>
    <t xml:space="preserve">SD</t>
  </si>
  <si>
    <t xml:space="preserve">SDN</t>
  </si>
  <si>
    <t xml:space="preserve">PERU</t>
  </si>
  <si>
    <t xml:space="preserve">Sol</t>
  </si>
  <si>
    <t xml:space="preserve">PEN</t>
  </si>
  <si>
    <t xml:space="preserve">Reference number assigned to a Eur 1 certificate.</t>
  </si>
  <si>
    <t xml:space="preserve">A US Department of Transportation/Federal Aviation Administration code used to identify hazardous (dangerous) goods, managed by the Customs and Border Protection (CBP) agency.</t>
  </si>
  <si>
    <t xml:space="preserve">DAI</t>
  </si>
  <si>
    <t xml:space="preserve">Growth of business</t>
  </si>
  <si>
    <t xml:space="preserve">B17</t>
  </si>
  <si>
    <t xml:space="preserve">credit</t>
  </si>
  <si>
    <t xml:space="preserve">Section clarification text</t>
  </si>
  <si>
    <t xml:space="preserve">Suriname</t>
  </si>
  <si>
    <t xml:space="preserve">Suriname (le)</t>
  </si>
  <si>
    <t xml:space="preserve">SR</t>
  </si>
  <si>
    <t xml:space="preserve">SUR</t>
  </si>
  <si>
    <t xml:space="preserve">PHILIPPINES (THE)</t>
  </si>
  <si>
    <t xml:space="preserve">Philippine Peso</t>
  </si>
  <si>
    <t xml:space="preserve">PHP</t>
  </si>
  <si>
    <t xml:space="preserve">Customer process specification number</t>
  </si>
  <si>
    <t xml:space="preserve">SSE</t>
  </si>
  <si>
    <t xml:space="preserve">Hazardous Materials ID DOT</t>
  </si>
  <si>
    <t xml:space="preserve">An allowance or charge related to the growth of business over a pre-determined period of time.</t>
  </si>
  <si>
    <t xml:space="preserve">B18</t>
  </si>
  <si>
    <t xml:space="preserve">joule second</t>
  </si>
  <si>
    <t xml:space="preserve">Text subject is section clarification text.</t>
  </si>
  <si>
    <t xml:space="preserve">Svalbard and Jan Mayen</t>
  </si>
  <si>
    <t xml:space="preserve">Svalbard et l'Île Jan Mayen (le)</t>
  </si>
  <si>
    <t xml:space="preserve">SJ</t>
  </si>
  <si>
    <t xml:space="preserve">SJM</t>
  </si>
  <si>
    <t xml:space="preserve">PITCAIRN</t>
  </si>
  <si>
    <t xml:space="preserve">Retrieval number for a process specification defined by customer.</t>
  </si>
  <si>
    <t xml:space="preserve">A US Department of Transportation (DOT) code used to identify hazardous (dangerous) goods, managed by the Customs and Border Protection (CBP) agency.</t>
  </si>
  <si>
    <t xml:space="preserve">0219</t>
  </si>
  <si>
    <t xml:space="preserve">Taxpayer registration code (Latvia)</t>
  </si>
  <si>
    <t xml:space="preserve">DAJ</t>
  </si>
  <si>
    <t xml:space="preserve">Introduction allowance</t>
  </si>
  <si>
    <t xml:space="preserve">B19</t>
  </si>
  <si>
    <t xml:space="preserve">digit</t>
  </si>
  <si>
    <t xml:space="preserve">Information to the beneficiary</t>
  </si>
  <si>
    <t xml:space="preserve">Sweden</t>
  </si>
  <si>
    <t xml:space="preserve">Suède (la)</t>
  </si>
  <si>
    <t xml:space="preserve">SE</t>
  </si>
  <si>
    <t xml:space="preserve">SWE</t>
  </si>
  <si>
    <t xml:space="preserve">QATAR</t>
  </si>
  <si>
    <t xml:space="preserve">Qatari Rial</t>
  </si>
  <si>
    <t xml:space="preserve">QAR</t>
  </si>
  <si>
    <t xml:space="preserve">AEG</t>
  </si>
  <si>
    <t xml:space="preserve">Customer specification number</t>
  </si>
  <si>
    <t xml:space="preserve">SSF</t>
  </si>
  <si>
    <t xml:space="preserve">Endorsement</t>
  </si>
  <si>
    <t xml:space="preserve">0220</t>
  </si>
  <si>
    <t xml:space="preserve">The Register of Natural Persons (Latvia)</t>
  </si>
  <si>
    <t xml:space="preserve">An allowance related to the introduction of a new product to the range of products traded by a retailer.</t>
  </si>
  <si>
    <t xml:space="preserve">B20</t>
  </si>
  <si>
    <t xml:space="preserve">joule square metre per kilogram</t>
  </si>
  <si>
    <t xml:space="preserve">Information given to the beneficiary.</t>
  </si>
  <si>
    <t xml:space="preserve">Switzerland</t>
  </si>
  <si>
    <t xml:space="preserve">Suisse (la)</t>
  </si>
  <si>
    <t xml:space="preserve">CH</t>
  </si>
  <si>
    <t xml:space="preserve">RUSSIAN FEDERATION (THE)</t>
  </si>
  <si>
    <t xml:space="preserve">Russian Ruble</t>
  </si>
  <si>
    <t xml:space="preserve">RUB</t>
  </si>
  <si>
    <t xml:space="preserve">Retrieval number for a specification defined by customer.</t>
  </si>
  <si>
    <t xml:space="preserve">DAK</t>
  </si>
  <si>
    <t xml:space="preserve">Multi-buy promotion</t>
  </si>
  <si>
    <t xml:space="preserve">B21</t>
  </si>
  <si>
    <t xml:space="preserve">kelvin per watt</t>
  </si>
  <si>
    <t xml:space="preserve">Information to the applicant</t>
  </si>
  <si>
    <t xml:space="preserve">Syrian Arab Republic (the)</t>
  </si>
  <si>
    <t xml:space="preserve">République arabe syrienne (la)</t>
  </si>
  <si>
    <t xml:space="preserve">SY</t>
  </si>
  <si>
    <t xml:space="preserve">SYR</t>
  </si>
  <si>
    <t xml:space="preserve">RWANDA</t>
  </si>
  <si>
    <t xml:space="preserve">Rwanda Franc</t>
  </si>
  <si>
    <t xml:space="preserve">RWF</t>
  </si>
  <si>
    <t xml:space="preserve">Applicable instructions or standards</t>
  </si>
  <si>
    <t xml:space="preserve">SSG</t>
  </si>
  <si>
    <t xml:space="preserve">Air Force Regulation 71-4</t>
  </si>
  <si>
    <t xml:space="preserve">0222</t>
  </si>
  <si>
    <t xml:space="preserve"> Metadata Registry Support</t>
  </si>
  <si>
    <t xml:space="preserve">A code indicating special conditions related to a multi- buy promotion.</t>
  </si>
  <si>
    <t xml:space="preserve">B22</t>
  </si>
  <si>
    <t xml:space="preserve">kiloampere</t>
  </si>
  <si>
    <t xml:space="preserve">Information given to the applicant.</t>
  </si>
  <si>
    <t xml:space="preserve">Taiwan (Province of China)</t>
  </si>
  <si>
    <t xml:space="preserve">Taïwan (Province de Chine)</t>
  </si>
  <si>
    <t xml:space="preserve">TW</t>
  </si>
  <si>
    <t xml:space="preserve">TWN</t>
  </si>
  <si>
    <t xml:space="preserve">SAINT HELENA, ASCENSION AND TRISTAN DA CUNHA</t>
  </si>
  <si>
    <t xml:space="preserve">Saint Helena Pound</t>
  </si>
  <si>
    <t xml:space="preserve">SHP</t>
  </si>
  <si>
    <t xml:space="preserve">Instructions or standards applicable for the whole message or a message line item. These instructions or standards may be published by a neutral organization or authority or another party concerned.</t>
  </si>
  <si>
    <t xml:space="preserve">A department of Defense/Air Force code used to identify hazardous (dangerous) goods, managed by the Customs and Border Protection (CBP) agency.</t>
  </si>
  <si>
    <t xml:space="preserve">0223</t>
  </si>
  <si>
    <t xml:space="preserve"> EU based company</t>
  </si>
  <si>
    <t xml:space="preserve">EU Based Company Intracommunity VAT ID up to 18 characters maximum, used in order to identify EU based company in e-invoices</t>
  </si>
  <si>
    <t xml:space="preserve">DAL</t>
  </si>
  <si>
    <t xml:space="preserve">Partnership</t>
  </si>
  <si>
    <t xml:space="preserve">B23</t>
  </si>
  <si>
    <t xml:space="preserve">kiloampere per square metre</t>
  </si>
  <si>
    <t xml:space="preserve">Instructions to the beneficiary</t>
  </si>
  <si>
    <t xml:space="preserve">Tajikistan</t>
  </si>
  <si>
    <t xml:space="preserve">Tadjikistan (le)</t>
  </si>
  <si>
    <t xml:space="preserve">TJ</t>
  </si>
  <si>
    <t xml:space="preserve">TJK</t>
  </si>
  <si>
    <t xml:space="preserve">SAINT KITTS AND NEVIS</t>
  </si>
  <si>
    <t xml:space="preserve">Registration number of previous Customs declaration</t>
  </si>
  <si>
    <t xml:space="preserve">SSH</t>
  </si>
  <si>
    <t xml:space="preserve">Breed</t>
  </si>
  <si>
    <t xml:space="preserve">0224</t>
  </si>
  <si>
    <t xml:space="preserve"> FTCTC CODE ROUTAGE</t>
  </si>
  <si>
    <t xml:space="preserve">The identifier is alphanumeric with 50 characters maximum
A-Z, a-z, 0-9 and special characters "-", "_", "/", "@"</t>
  </si>
  <si>
    <t xml:space="preserve">An allowance or charge related to the establishment and on-going maintenance of a partnership.</t>
  </si>
  <si>
    <t xml:space="preserve">B24</t>
  </si>
  <si>
    <t xml:space="preserve">kiloampere per metre</t>
  </si>
  <si>
    <t xml:space="preserve">Instructions made to the beneficiary.</t>
  </si>
  <si>
    <t xml:space="preserve">Tanzania, the United Republic of</t>
  </si>
  <si>
    <t xml:space="preserve">Tanzanie, République-Unie de</t>
  </si>
  <si>
    <t xml:space="preserve">TZ</t>
  </si>
  <si>
    <t xml:space="preserve">TZA</t>
  </si>
  <si>
    <t xml:space="preserve">SAINT LUCIA</t>
  </si>
  <si>
    <t xml:space="preserve">Registration number of the Customs declaration lodged for the previous Customs procedure.</t>
  </si>
  <si>
    <t xml:space="preserve">The breed of the item (e.g. plant or animal).</t>
  </si>
  <si>
    <t xml:space="preserve">DAM</t>
  </si>
  <si>
    <t xml:space="preserve">Return handling</t>
  </si>
  <si>
    <t xml:space="preserve">B25</t>
  </si>
  <si>
    <t xml:space="preserve">kilobecquerel per kilogram</t>
  </si>
  <si>
    <t xml:space="preserve">Instructions to the applicant</t>
  </si>
  <si>
    <t xml:space="preserve">Thailand</t>
  </si>
  <si>
    <t xml:space="preserve">Thaïlande (la)</t>
  </si>
  <si>
    <t xml:space="preserve">TH</t>
  </si>
  <si>
    <t xml:space="preserve">THA</t>
  </si>
  <si>
    <t xml:space="preserve">SAINT VINCENT AND THE GRENADINES</t>
  </si>
  <si>
    <t xml:space="preserve">Post-entry reference</t>
  </si>
  <si>
    <t xml:space="preserve">SSI</t>
  </si>
  <si>
    <t xml:space="preserve">Chemical Abstract Service (CAS) registry number</t>
  </si>
  <si>
    <t xml:space="preserve">0226</t>
  </si>
  <si>
    <t xml:space="preserve"> FRCTC Particulier</t>
  </si>
  <si>
    <t xml:space="preserve">The identifier is alphanumeric with 80 characters maximum
- 10 digits (the NIR) composed with
- 1 digit = 1 or 2
- 2 digits (0-9)
- a 2-digit number between 01 and 12
- 5 digits (0-9)
- 70 characters maximum with + the first 35 characters of the last name + the first 35 characters of the first name (special characters allowed: "-", "'", ",", ".", "&amp;")</t>
  </si>
  <si>
    <t xml:space="preserve">An allowance or change related to the handling of returns.</t>
  </si>
  <si>
    <t xml:space="preserve">B26</t>
  </si>
  <si>
    <t xml:space="preserve">kilocoulomb</t>
  </si>
  <si>
    <t xml:space="preserve">Instructions given to the applicant.</t>
  </si>
  <si>
    <t xml:space="preserve">Timor-Leste</t>
  </si>
  <si>
    <t xml:space="preserve">Timor-Leste (le)</t>
  </si>
  <si>
    <t xml:space="preserve">TL</t>
  </si>
  <si>
    <t xml:space="preserve">TLS</t>
  </si>
  <si>
    <t xml:space="preserve">SAMOA</t>
  </si>
  <si>
    <t xml:space="preserve">Tala</t>
  </si>
  <si>
    <t xml:space="preserve">WST</t>
  </si>
  <si>
    <t xml:space="preserve">Reference to a message related to a post-entry.</t>
  </si>
  <si>
    <t xml:space="preserve">A unique numerical identifier for for chemical compounds, polymers, biological sequences, mixtures and alloys.</t>
  </si>
  <si>
    <t xml:space="preserve">0227</t>
  </si>
  <si>
    <t xml:space="preserve"> NON - EU based company</t>
  </si>
  <si>
    <t xml:space="preserve">Non EU Based Company up to 18 characters maximum, used in order to identify a non EU based company in e-invoices
This identifier is alphanumeric and composed with 18 characters maximum :
- It starts with 2 characters which must be the Country code of country where the company is registered
- Followed with the first 16 Characters of the company registered name (special characters allowed: "-", "'", ",", ".", "&amp;")</t>
  </si>
  <si>
    <t xml:space="preserve">DAN</t>
  </si>
  <si>
    <t xml:space="preserve">Minimum order not fulfilled charge</t>
  </si>
  <si>
    <t xml:space="preserve">B27</t>
  </si>
  <si>
    <t xml:space="preserve">kilocoulomb per cubic metre</t>
  </si>
  <si>
    <t xml:space="preserve">Controlled atmosphere</t>
  </si>
  <si>
    <t xml:space="preserve">Togo</t>
  </si>
  <si>
    <t xml:space="preserve">Togo (le)</t>
  </si>
  <si>
    <t xml:space="preserve">TG</t>
  </si>
  <si>
    <t xml:space="preserve">TGO</t>
  </si>
  <si>
    <t xml:space="preserve">SAO TOME AND PRINCIPE</t>
  </si>
  <si>
    <t xml:space="preserve">Dobra</t>
  </si>
  <si>
    <t xml:space="preserve">STN</t>
  </si>
  <si>
    <t xml:space="preserve">Payment order number</t>
  </si>
  <si>
    <t xml:space="preserve">SSJ</t>
  </si>
  <si>
    <t xml:space="preserve">Engine model designation</t>
  </si>
  <si>
    <t xml:space="preserve">0228</t>
  </si>
  <si>
    <t xml:space="preserve"> Répertoire des Entreprises et des Etablissements (RIDET)</t>
  </si>
  <si>
    <t xml:space="preserve">This identifier is numeric, with 10 digits
- 7 digits for the RID (company ID number)
- 3 digits for establishment level</t>
  </si>
  <si>
    <t xml:space="preserve">Charge levied because the minimum order quantity could not be fulfilled.</t>
  </si>
  <si>
    <t xml:space="preserve">B28</t>
  </si>
  <si>
    <t xml:space="preserve">kilocoulomb per square metre</t>
  </si>
  <si>
    <t xml:space="preserve">Information about the controlled atmosphere.</t>
  </si>
  <si>
    <t xml:space="preserve">Tokelau</t>
  </si>
  <si>
    <t xml:space="preserve">Tokelau (les)</t>
  </si>
  <si>
    <t xml:space="preserve">TK</t>
  </si>
  <si>
    <t xml:space="preserve">TKL</t>
  </si>
  <si>
    <t xml:space="preserve">SAUDI ARABIA</t>
  </si>
  <si>
    <t xml:space="preserve">Saudi Riyal</t>
  </si>
  <si>
    <t xml:space="preserve">SAR</t>
  </si>
  <si>
    <t xml:space="preserve">A number that identifies a payment order.</t>
  </si>
  <si>
    <t xml:space="preserve">A name or designation to identify an engine model.</t>
  </si>
  <si>
    <t xml:space="preserve">0229</t>
  </si>
  <si>
    <t xml:space="preserve"> T.A.H.I.T.I (traitement automatique hiérarchisé des institutions de Tahiti et des îles)</t>
  </si>
  <si>
    <t xml:space="preserve">This identifier is alpha numeric with 9 characters
A-Z and 0-9 for 6 characters completed with 3 digits 0-9 (special characters allowed: "-", "'", ",", ".", "&amp;")</t>
  </si>
  <si>
    <t xml:space="preserve">DAO</t>
  </si>
  <si>
    <t xml:space="preserve">B29</t>
  </si>
  <si>
    <t xml:space="preserve">kiloelectronvolt</t>
  </si>
  <si>
    <t xml:space="preserve">Take off annotation</t>
  </si>
  <si>
    <t xml:space="preserve">Tonga</t>
  </si>
  <si>
    <t xml:space="preserve">Tonga (les)</t>
  </si>
  <si>
    <t xml:space="preserve">TO</t>
  </si>
  <si>
    <t xml:space="preserve">TON</t>
  </si>
  <si>
    <t xml:space="preserve">SENEGAL</t>
  </si>
  <si>
    <t xml:space="preserve">Delivery number (transport)</t>
  </si>
  <si>
    <t xml:space="preserve">SSK</t>
  </si>
  <si>
    <t xml:space="preserve">Institutional Meat Purchase Specifications (IMPS) Number</t>
  </si>
  <si>
    <t xml:space="preserve">Identifier for  organizations. Issuing agency: Malaysia Digital Economy Corporation Sdn Bhd (MDEC)</t>
  </si>
  <si>
    <t xml:space="preserve">B3</t>
  </si>
  <si>
    <t xml:space="preserve">batting pound</t>
  </si>
  <si>
    <t xml:space="preserve">Additional information in plain text to support a take off annotation. Taking off is the process of assessing the quantity work from extracting the measurement from construction documentation.</t>
  </si>
  <si>
    <t xml:space="preserve">Trinidad and Tobago</t>
  </si>
  <si>
    <t xml:space="preserve">Trinité-et-Tobago (la)</t>
  </si>
  <si>
    <t xml:space="preserve">TT</t>
  </si>
  <si>
    <t xml:space="preserve">TTO</t>
  </si>
  <si>
    <t xml:space="preserve">SERBIA</t>
  </si>
  <si>
    <t xml:space="preserve">Serbian Dinar</t>
  </si>
  <si>
    <t xml:space="preserve">RSD</t>
  </si>
  <si>
    <t xml:space="preserve">Reference number by which a haulier/carrier will announce himself at the container terminal or depot when delivering equipment.</t>
  </si>
  <si>
    <t xml:space="preserve">A number assigned by agricultural authorities to identify and track meat and meat products.</t>
  </si>
  <si>
    <t xml:space="preserve">DAP</t>
  </si>
  <si>
    <t xml:space="preserve">Wholesaling discount</t>
  </si>
  <si>
    <t xml:space="preserve">B30</t>
  </si>
  <si>
    <t xml:space="preserve">gibibit</t>
  </si>
  <si>
    <t xml:space="preserve">Price variation narrative</t>
  </si>
  <si>
    <t xml:space="preserve">Tunisia</t>
  </si>
  <si>
    <t xml:space="preserve">Tunisie (la)</t>
  </si>
  <si>
    <t xml:space="preserve">TN</t>
  </si>
  <si>
    <t xml:space="preserve">TUN</t>
  </si>
  <si>
    <t xml:space="preserve">SEYCHELLES</t>
  </si>
  <si>
    <t xml:space="preserve">Seychelles Rupee</t>
  </si>
  <si>
    <t xml:space="preserve">SCR</t>
  </si>
  <si>
    <t xml:space="preserve">Transport route</t>
  </si>
  <si>
    <t xml:space="preserve">SSL</t>
  </si>
  <si>
    <t xml:space="preserve">Price Look-Up code (PLU)</t>
  </si>
  <si>
    <t xml:space="preserve">A special discount related to the purchase of products through a wholesaler.</t>
  </si>
  <si>
    <t xml:space="preserve">B31</t>
  </si>
  <si>
    <t xml:space="preserve">kilogram metre per second</t>
  </si>
  <si>
    <t xml:space="preserve">Additional information in plain language to support a price variation.</t>
  </si>
  <si>
    <t xml:space="preserve">Türkiye</t>
  </si>
  <si>
    <t xml:space="preserve">Turquie (la)</t>
  </si>
  <si>
    <t xml:space="preserve">TR</t>
  </si>
  <si>
    <t xml:space="preserve">TUR</t>
  </si>
  <si>
    <t xml:space="preserve">SIERRA LEONE (new valuation 2022)</t>
  </si>
  <si>
    <t xml:space="preserve">Leone</t>
  </si>
  <si>
    <t xml:space="preserve">A predefined and identified sequence of points where goods are collected, agreed between partners, e.g. the party in charge of organizing the transport and the parties where goods will be collected. The same collecting points may be included in different transport routes, but in a different sequence.</t>
  </si>
  <si>
    <t xml:space="preserve">Identification number affixed to produce in stores to retrieve price information.</t>
  </si>
  <si>
    <t xml:space="preserve">DAQ</t>
  </si>
  <si>
    <t xml:space="preserve">Documentary credits transfer commission</t>
  </si>
  <si>
    <t xml:space="preserve">B32</t>
  </si>
  <si>
    <t xml:space="preserve">kilogram metre squared</t>
  </si>
  <si>
    <t xml:space="preserve">Documentary credit amendment instructions</t>
  </si>
  <si>
    <t xml:space="preserve">Turkmenistan</t>
  </si>
  <si>
    <t xml:space="preserve">Turkménistan (le)</t>
  </si>
  <si>
    <t xml:space="preserve">TM</t>
  </si>
  <si>
    <t xml:space="preserve">TKM</t>
  </si>
  <si>
    <t xml:space="preserve">SINGAPORE</t>
  </si>
  <si>
    <t xml:space="preserve">Singapore Dollar</t>
  </si>
  <si>
    <t xml:space="preserve">SGD</t>
  </si>
  <si>
    <t xml:space="preserve">Customer's unit inventory number</t>
  </si>
  <si>
    <t xml:space="preserve">SSM</t>
  </si>
  <si>
    <t xml:space="preserve">International Maritime Organization (IMO) Code</t>
  </si>
  <si>
    <t xml:space="preserve">Fee for the transfer of transferable documentary credits.</t>
  </si>
  <si>
    <t xml:space="preserve">B33</t>
  </si>
  <si>
    <t xml:space="preserve">kilogram metre squared per second</t>
  </si>
  <si>
    <t xml:space="preserve">Documentary credit amendment instructions.</t>
  </si>
  <si>
    <t xml:space="preserve">Turks and Caicos Islands (the)</t>
  </si>
  <si>
    <t xml:space="preserve">Turks-et-Caïcos (les Îles)</t>
  </si>
  <si>
    <t xml:space="preserve">TC</t>
  </si>
  <si>
    <t xml:space="preserve">TCA</t>
  </si>
  <si>
    <t xml:space="preserve">SINT MAARTEN (DUTCH PART)</t>
  </si>
  <si>
    <t xml:space="preserve">Number assigned by customer to a unique unit for inventory purposes.</t>
  </si>
  <si>
    <t xml:space="preserve">An International Maritime Organization (IMO) code used to identify hazardous (dangerous) goods.</t>
  </si>
  <si>
    <t xml:space="preserve">DL</t>
  </si>
  <si>
    <t xml:space="preserve">Delivery</t>
  </si>
  <si>
    <t xml:space="preserve">B34</t>
  </si>
  <si>
    <t xml:space="preserve">kilogram per cubic decimetre</t>
  </si>
  <si>
    <t xml:space="preserve">Standard method narrative</t>
  </si>
  <si>
    <t xml:space="preserve">Tuvalu</t>
  </si>
  <si>
    <t xml:space="preserve">Tuvalu (les)</t>
  </si>
  <si>
    <t xml:space="preserve">TV</t>
  </si>
  <si>
    <t xml:space="preserve">TUV</t>
  </si>
  <si>
    <t xml:space="preserve">SISTEMA UNITARIO DE COMPENSACION REGIONAL DE PAGOS "SUCRE"</t>
  </si>
  <si>
    <t xml:space="preserve">Sucre</t>
  </si>
  <si>
    <t xml:space="preserve">XSU</t>
  </si>
  <si>
    <t xml:space="preserve">Product reservation number</t>
  </si>
  <si>
    <t xml:space="preserve">SSN</t>
  </si>
  <si>
    <t xml:space="preserve">Bureau of Explosives 600-A (rail)</t>
  </si>
  <si>
    <t xml:space="preserve">The service of providing delivery.</t>
  </si>
  <si>
    <t xml:space="preserve">B35</t>
  </si>
  <si>
    <t xml:space="preserve">kilogram per litre</t>
  </si>
  <si>
    <t xml:space="preserve">Additional information in plain language to support a standard method.</t>
  </si>
  <si>
    <t xml:space="preserve">Uganda</t>
  </si>
  <si>
    <t xml:space="preserve">Ouganda (l')</t>
  </si>
  <si>
    <t xml:space="preserve">UG</t>
  </si>
  <si>
    <t xml:space="preserve">UGA</t>
  </si>
  <si>
    <t xml:space="preserve">SOLOMON ISLANDS</t>
  </si>
  <si>
    <t xml:space="preserve">Solomon Islands Dollar</t>
  </si>
  <si>
    <t xml:space="preserve">SBD</t>
  </si>
  <si>
    <t xml:space="preserve">Number assigned by seller to identify reservation of specified products.</t>
  </si>
  <si>
    <t xml:space="preserve">A Department of Transportation/Federal Railroad Administration code used to identify hazardous (dangerous) goods.</t>
  </si>
  <si>
    <t xml:space="preserve">Engraving</t>
  </si>
  <si>
    <t xml:space="preserve">B4</t>
  </si>
  <si>
    <t xml:space="preserve">barrel, imperial</t>
  </si>
  <si>
    <t xml:space="preserve">Project narrative</t>
  </si>
  <si>
    <t xml:space="preserve">Ukraine</t>
  </si>
  <si>
    <t xml:space="preserve">Ukraine (l')</t>
  </si>
  <si>
    <t xml:space="preserve">UA</t>
  </si>
  <si>
    <t xml:space="preserve">UKR</t>
  </si>
  <si>
    <t xml:space="preserve">SOMALIA</t>
  </si>
  <si>
    <t xml:space="preserve">Somali Shilling</t>
  </si>
  <si>
    <t xml:space="preserve">SOS</t>
  </si>
  <si>
    <t xml:space="preserve">Project number</t>
  </si>
  <si>
    <t xml:space="preserve">SSO</t>
  </si>
  <si>
    <t xml:space="preserve">United Nations Dangerous Goods List</t>
  </si>
  <si>
    <t xml:space="preserve">The service of providing engraving.</t>
  </si>
  <si>
    <t xml:space="preserve">B41</t>
  </si>
  <si>
    <t xml:space="preserve">kilojoule per kelvin</t>
  </si>
  <si>
    <t xml:space="preserve">Additional information in plain language to support the project.</t>
  </si>
  <si>
    <t xml:space="preserve">United Arab Emirates (the)</t>
  </si>
  <si>
    <t xml:space="preserve">Émirats arabes unis (les)</t>
  </si>
  <si>
    <t xml:space="preserve">ARE</t>
  </si>
  <si>
    <t xml:space="preserve">SOUTH AFRICA</t>
  </si>
  <si>
    <t xml:space="preserve">Reference number assigned to a project.</t>
  </si>
  <si>
    <t xml:space="preserve">A UN code used to classify and identify dangerous goods.</t>
  </si>
  <si>
    <t xml:space="preserve">EP</t>
  </si>
  <si>
    <t xml:space="preserve">Expediting</t>
  </si>
  <si>
    <t xml:space="preserve">B42</t>
  </si>
  <si>
    <t xml:space="preserve">kilojoule per kilogram</t>
  </si>
  <si>
    <t xml:space="preserve">Radioactive goods, additional information</t>
  </si>
  <si>
    <t xml:space="preserve">United Kingdom of Great Britain and Northern Ireland (the)</t>
  </si>
  <si>
    <t xml:space="preserve">Royaume-Uni de Grande-Bretagne et d'Irlande du Nord (le)</t>
  </si>
  <si>
    <t xml:space="preserve">GBR</t>
  </si>
  <si>
    <t xml:space="preserve">SOUTH SUDAN</t>
  </si>
  <si>
    <t xml:space="preserve">South Sudanese Pound</t>
  </si>
  <si>
    <t xml:space="preserve">SSP</t>
  </si>
  <si>
    <t xml:space="preserve">AEQ</t>
  </si>
  <si>
    <t xml:space="preserve">Drawing list number</t>
  </si>
  <si>
    <t xml:space="preserve">International Code of Botanical Nomenclature (ICBN)</t>
  </si>
  <si>
    <t xml:space="preserve">The service of expediting.</t>
  </si>
  <si>
    <t xml:space="preserve">B43</t>
  </si>
  <si>
    <t xml:space="preserve">kilojoule per kilogram kelvin</t>
  </si>
  <si>
    <t xml:space="preserve">Additional information related to radioactive goods.</t>
  </si>
  <si>
    <t xml:space="preserve">United States Minor Outlying Islands (the)</t>
  </si>
  <si>
    <t xml:space="preserve">Îles mineures éloignées des États-Unis (les)</t>
  </si>
  <si>
    <t xml:space="preserve">UM</t>
  </si>
  <si>
    <t xml:space="preserve">UMI</t>
  </si>
  <si>
    <t xml:space="preserve">SRI LANKA</t>
  </si>
  <si>
    <t xml:space="preserve">Sri Lanka Rupee</t>
  </si>
  <si>
    <t xml:space="preserve">LKR</t>
  </si>
  <si>
    <t xml:space="preserve">Reference number identifying a drawing list.</t>
  </si>
  <si>
    <t xml:space="preserve">A code established by the International Code of Botanical Nomenclature (ICBN) used to classify and identify botanical articles and commodities.</t>
  </si>
  <si>
    <t xml:space="preserve">Exchange rate guarantee</t>
  </si>
  <si>
    <t xml:space="preserve">B44</t>
  </si>
  <si>
    <t xml:space="preserve">kilojoule per mole</t>
  </si>
  <si>
    <t xml:space="preserve">Bank-to-bank information</t>
  </si>
  <si>
    <t xml:space="preserve">United States of America (the)</t>
  </si>
  <si>
    <t xml:space="preserve">États-Unis d'Amérique (les)</t>
  </si>
  <si>
    <t xml:space="preserve">US</t>
  </si>
  <si>
    <t xml:space="preserve">USA</t>
  </si>
  <si>
    <t xml:space="preserve">SUDAN (THE)</t>
  </si>
  <si>
    <t xml:space="preserve">Sudanese Pound</t>
  </si>
  <si>
    <t xml:space="preserve">SDG</t>
  </si>
  <si>
    <t xml:space="preserve">AER</t>
  </si>
  <si>
    <t xml:space="preserve">Project specification number</t>
  </si>
  <si>
    <t xml:space="preserve">SSQ</t>
  </si>
  <si>
    <t xml:space="preserve">International Code of Zoological Nomenclature (ICZN)</t>
  </si>
  <si>
    <t xml:space="preserve">The service of guaranteeing exchange rate.</t>
  </si>
  <si>
    <t xml:space="preserve">B45</t>
  </si>
  <si>
    <t xml:space="preserve">kilomole</t>
  </si>
  <si>
    <t xml:space="preserve">Information given from one bank to another.</t>
  </si>
  <si>
    <t xml:space="preserve">Uruguay</t>
  </si>
  <si>
    <t xml:space="preserve">Uruguay (l')</t>
  </si>
  <si>
    <t xml:space="preserve">UY</t>
  </si>
  <si>
    <t xml:space="preserve">URY</t>
  </si>
  <si>
    <t xml:space="preserve">SURINAME</t>
  </si>
  <si>
    <t xml:space="preserve">Surinam Dollar</t>
  </si>
  <si>
    <t xml:space="preserve">SRD</t>
  </si>
  <si>
    <t xml:space="preserve">Reference number identifying a project specification.</t>
  </si>
  <si>
    <t xml:space="preserve">A code established by the International Code of Zoological Nomenclature (ICZN) used to classify and identify animals.</t>
  </si>
  <si>
    <t xml:space="preserve">FAA</t>
  </si>
  <si>
    <t xml:space="preserve">Fabrication</t>
  </si>
  <si>
    <t xml:space="preserve">B46</t>
  </si>
  <si>
    <t xml:space="preserve">kilomole per cubic metre</t>
  </si>
  <si>
    <t xml:space="preserve">Reimbursement instructions</t>
  </si>
  <si>
    <t xml:space="preserve">Uzbekistan</t>
  </si>
  <si>
    <t xml:space="preserve">Ouzbékistan (l')</t>
  </si>
  <si>
    <t xml:space="preserve">UZ</t>
  </si>
  <si>
    <t xml:space="preserve">UZB</t>
  </si>
  <si>
    <t xml:space="preserve">SYRIAN ARAB REPUBLIC</t>
  </si>
  <si>
    <t xml:space="preserve">Syrian Pound</t>
  </si>
  <si>
    <t xml:space="preserve">SYP</t>
  </si>
  <si>
    <t xml:space="preserve">Primary reference</t>
  </si>
  <si>
    <t xml:space="preserve">SSR</t>
  </si>
  <si>
    <t xml:space="preserve">International Code of Nomenclature for Cultivated Plants</t>
  </si>
  <si>
    <t xml:space="preserve">The service of providing fabrication.</t>
  </si>
  <si>
    <t xml:space="preserve">B47</t>
  </si>
  <si>
    <t xml:space="preserve">kilonewton</t>
  </si>
  <si>
    <t xml:space="preserve">Instructions given for reimbursement purposes.</t>
  </si>
  <si>
    <t xml:space="preserve">Vanuatu</t>
  </si>
  <si>
    <t xml:space="preserve">Vanuatu (le)</t>
  </si>
  <si>
    <t xml:space="preserve">VU</t>
  </si>
  <si>
    <t xml:space="preserve">VUT</t>
  </si>
  <si>
    <t xml:space="preserve">TAIWAN (PROVINCE OF CHINA)</t>
  </si>
  <si>
    <t xml:space="preserve">New Taiwan Dollar</t>
  </si>
  <si>
    <t xml:space="preserve">TWD</t>
  </si>
  <si>
    <t xml:space="preserve">A number that identifies the primary reference.</t>
  </si>
  <si>
    <t xml:space="preserve">(ICNCP) A code established by the International Code of Nomenclature for Cultivated Plants (ICNCP) used to classify and identify animals.</t>
  </si>
  <si>
    <t xml:space="preserve">FAB</t>
  </si>
  <si>
    <t xml:space="preserve">Freight equalization</t>
  </si>
  <si>
    <t xml:space="preserve">B48</t>
  </si>
  <si>
    <t xml:space="preserve">kilonewton metre</t>
  </si>
  <si>
    <t xml:space="preserve">Reason for amending a message</t>
  </si>
  <si>
    <t xml:space="preserve">Venezuela (Bolivarian Republic of)</t>
  </si>
  <si>
    <t xml:space="preserve">Venezuela (République bolivarienne du)</t>
  </si>
  <si>
    <t xml:space="preserve">VE</t>
  </si>
  <si>
    <t xml:space="preserve">VEN</t>
  </si>
  <si>
    <t xml:space="preserve">TAJIKISTAN</t>
  </si>
  <si>
    <t xml:space="preserve">Somoni</t>
  </si>
  <si>
    <t xml:space="preserve">TJS</t>
  </si>
  <si>
    <t xml:space="preserve">Request for cancellation number</t>
  </si>
  <si>
    <t xml:space="preserve">SSS</t>
  </si>
  <si>
    <t xml:space="preserve">Distributor's article identifier</t>
  </si>
  <si>
    <t xml:space="preserve">The service of load balancing.</t>
  </si>
  <si>
    <t xml:space="preserve">B49</t>
  </si>
  <si>
    <t xml:space="preserve">kiloohm</t>
  </si>
  <si>
    <t xml:space="preserve">Identification of the reason for amending a message.</t>
  </si>
  <si>
    <t xml:space="preserve">Viet Nam</t>
  </si>
  <si>
    <t xml:space="preserve">Viet Nam (le)</t>
  </si>
  <si>
    <t xml:space="preserve">VN</t>
  </si>
  <si>
    <t xml:space="preserve">VNM</t>
  </si>
  <si>
    <t xml:space="preserve">TANZANIA, UNITED REPUBLIC OF</t>
  </si>
  <si>
    <t xml:space="preserve">Tanzanian Shilling</t>
  </si>
  <si>
    <t xml:space="preserve">TZS</t>
  </si>
  <si>
    <t xml:space="preserve">A number that identifies a request for cancellation.</t>
  </si>
  <si>
    <t xml:space="preserve">Identifier assigned to an article by the distributor of that article.</t>
  </si>
  <si>
    <t xml:space="preserve">FAC</t>
  </si>
  <si>
    <t xml:space="preserve">Freight extraordinary handling</t>
  </si>
  <si>
    <t xml:space="preserve">B50</t>
  </si>
  <si>
    <t xml:space="preserve">kiloohm metre</t>
  </si>
  <si>
    <t xml:space="preserve">Instructions to the paying and/or accepting and/or</t>
  </si>
  <si>
    <t xml:space="preserve">Virgin Islands (British)</t>
  </si>
  <si>
    <t xml:space="preserve">Vierges britanniques (les Îles)</t>
  </si>
  <si>
    <t xml:space="preserve">VG</t>
  </si>
  <si>
    <t xml:space="preserve">VGB</t>
  </si>
  <si>
    <t xml:space="preserve">THAILAND</t>
  </si>
  <si>
    <t xml:space="preserve">Baht</t>
  </si>
  <si>
    <t xml:space="preserve">THB</t>
  </si>
  <si>
    <t xml:space="preserve">Supplier's control number</t>
  </si>
  <si>
    <t xml:space="preserve">SST</t>
  </si>
  <si>
    <t xml:space="preserve">Norwegian Classification system ENVA</t>
  </si>
  <si>
    <t xml:space="preserve">The service of providing freight's extraordinary handling.</t>
  </si>
  <si>
    <t xml:space="preserve">B52</t>
  </si>
  <si>
    <t xml:space="preserve">kilosecond</t>
  </si>
  <si>
    <t xml:space="preserve">negotiating bank Instructions to the paying and/or accepting and/or negotiating bank.</t>
  </si>
  <si>
    <t xml:space="preserve">Virgin Islands (U.S.)</t>
  </si>
  <si>
    <t xml:space="preserve">Vierges des États-Unis (les Îles)</t>
  </si>
  <si>
    <t xml:space="preserve">VI</t>
  </si>
  <si>
    <t xml:space="preserve">VIR</t>
  </si>
  <si>
    <t xml:space="preserve">TOGO</t>
  </si>
  <si>
    <t xml:space="preserve">Reference to a file regarding a control of the supplier carried out on departure of the goods.</t>
  </si>
  <si>
    <t xml:space="preserve">Product classification system used in the Norwegian market.</t>
  </si>
  <si>
    <t xml:space="preserve">FC</t>
  </si>
  <si>
    <t xml:space="preserve">Freight service</t>
  </si>
  <si>
    <t xml:space="preserve">B53</t>
  </si>
  <si>
    <t xml:space="preserve">kilosiemens</t>
  </si>
  <si>
    <t xml:space="preserve">Interest instructions</t>
  </si>
  <si>
    <t xml:space="preserve">Wallis and Futuna</t>
  </si>
  <si>
    <t xml:space="preserve">Wallis-et-Futuna</t>
  </si>
  <si>
    <t xml:space="preserve">WF</t>
  </si>
  <si>
    <t xml:space="preserve">WLF</t>
  </si>
  <si>
    <t xml:space="preserve">TOKELAU</t>
  </si>
  <si>
    <t xml:space="preserve">Shipping note number</t>
  </si>
  <si>
    <t xml:space="preserve">SSU</t>
  </si>
  <si>
    <t xml:space="preserve">Supplier assigned classification</t>
  </si>
  <si>
    <t xml:space="preserve">The service of moving goods, by whatever means, from one place to another.</t>
  </si>
  <si>
    <t xml:space="preserve">B54</t>
  </si>
  <si>
    <t xml:space="preserve">kilosiemens per metre</t>
  </si>
  <si>
    <t xml:space="preserve">Instructions given about the interest.</t>
  </si>
  <si>
    <t xml:space="preserve">Western Sahara*</t>
  </si>
  <si>
    <t xml:space="preserve">Sahara occidental (le)*</t>
  </si>
  <si>
    <t xml:space="preserve">EH</t>
  </si>
  <si>
    <t xml:space="preserve">ESH</t>
  </si>
  <si>
    <t xml:space="preserve">TONGA</t>
  </si>
  <si>
    <t xml:space="preserve">Pa’anga</t>
  </si>
  <si>
    <t xml:space="preserve">TOP</t>
  </si>
  <si>
    <t xml:space="preserve">[1123] Reference number assigned to a shipping note.</t>
  </si>
  <si>
    <t xml:space="preserve">Product classification assigned by the supplier.</t>
  </si>
  <si>
    <t xml:space="preserve">FH</t>
  </si>
  <si>
    <t xml:space="preserve">Filling/handling</t>
  </si>
  <si>
    <t xml:space="preserve">B55</t>
  </si>
  <si>
    <t xml:space="preserve">kilovolt per metre</t>
  </si>
  <si>
    <t xml:space="preserve">Agent commission</t>
  </si>
  <si>
    <t xml:space="preserve">Yemen</t>
  </si>
  <si>
    <t xml:space="preserve">Yémen (le)</t>
  </si>
  <si>
    <t xml:space="preserve">YE</t>
  </si>
  <si>
    <t xml:space="preserve">YEM</t>
  </si>
  <si>
    <t xml:space="preserve">TRINIDAD AND TOBAGO</t>
  </si>
  <si>
    <t xml:space="preserve">Trinidad and Tobago Dollar</t>
  </si>
  <si>
    <t xml:space="preserve">TTD</t>
  </si>
  <si>
    <t xml:space="preserve">Empty container bill number</t>
  </si>
  <si>
    <t xml:space="preserve">SSV</t>
  </si>
  <si>
    <t xml:space="preserve">Mexican classification system AMECE</t>
  </si>
  <si>
    <t xml:space="preserve">The service of providing filling/handling.</t>
  </si>
  <si>
    <t xml:space="preserve">B56</t>
  </si>
  <si>
    <t xml:space="preserve">kiloweber per metre</t>
  </si>
  <si>
    <t xml:space="preserve">Instructions about agent commission.</t>
  </si>
  <si>
    <t xml:space="preserve">Zambia</t>
  </si>
  <si>
    <t xml:space="preserve">Zambie (la)</t>
  </si>
  <si>
    <t xml:space="preserve">ZM</t>
  </si>
  <si>
    <t xml:space="preserve">ZMB</t>
  </si>
  <si>
    <t xml:space="preserve">TUNISIA</t>
  </si>
  <si>
    <t xml:space="preserve">Tunisian Dinar</t>
  </si>
  <si>
    <t xml:space="preserve">TND</t>
  </si>
  <si>
    <t xml:space="preserve">Reference number assigned to an empty container bill, see: 1001 = 708.</t>
  </si>
  <si>
    <t xml:space="preserve">Product classification system used in the Mexican market.</t>
  </si>
  <si>
    <t xml:space="preserve">Financing</t>
  </si>
  <si>
    <t xml:space="preserve">B57</t>
  </si>
  <si>
    <t xml:space="preserve">light year</t>
  </si>
  <si>
    <t xml:space="preserve">Remitting bank instructions</t>
  </si>
  <si>
    <t xml:space="preserve">Zimbabwe</t>
  </si>
  <si>
    <t xml:space="preserve">Zimbabwe (le)</t>
  </si>
  <si>
    <t xml:space="preserve">ZW</t>
  </si>
  <si>
    <t xml:space="preserve">ZWE</t>
  </si>
  <si>
    <t xml:space="preserve">TURKEY</t>
  </si>
  <si>
    <t xml:space="preserve">Turkish Lira</t>
  </si>
  <si>
    <t xml:space="preserve">TRY</t>
  </si>
  <si>
    <t xml:space="preserve">Non-negotiable maritime transport document number</t>
  </si>
  <si>
    <t xml:space="preserve">SSW</t>
  </si>
  <si>
    <t xml:space="preserve">German classification system CCG</t>
  </si>
  <si>
    <t xml:space="preserve">The service of providing financing.</t>
  </si>
  <si>
    <t xml:space="preserve">B58</t>
  </si>
  <si>
    <t xml:space="preserve">litre per mole</t>
  </si>
  <si>
    <t xml:space="preserve">Instructions to the remitting bank.</t>
  </si>
  <si>
    <t xml:space="preserve">Kosovo</t>
  </si>
  <si>
    <t xml:space="preserve">1A</t>
  </si>
  <si>
    <t xml:space="preserve">TURKMENISTAN</t>
  </si>
  <si>
    <t xml:space="preserve">Turkmenistan New Manat</t>
  </si>
  <si>
    <t xml:space="preserve">TMT</t>
  </si>
  <si>
    <t xml:space="preserve">Reference number assigned to a sea waybill, see: 1001 = 712.</t>
  </si>
  <si>
    <t xml:space="preserve">Product classification system used in the German market.</t>
  </si>
  <si>
    <t xml:space="preserve">GAA</t>
  </si>
  <si>
    <t xml:space="preserve">Grinding</t>
  </si>
  <si>
    <t xml:space="preserve">B59</t>
  </si>
  <si>
    <t xml:space="preserve">lumen hour</t>
  </si>
  <si>
    <t xml:space="preserve">Instructions to the collecting bank</t>
  </si>
  <si>
    <t xml:space="preserve">United Kingdom (Northern Ireland)</t>
  </si>
  <si>
    <t xml:space="preserve">Royaume -Uni (Irelande du Nord)</t>
  </si>
  <si>
    <t xml:space="preserve">UGANDA</t>
  </si>
  <si>
    <t xml:space="preserve">Uganda Shilling</t>
  </si>
  <si>
    <t xml:space="preserve">UGX</t>
  </si>
  <si>
    <t xml:space="preserve">Substitute air waybill number</t>
  </si>
  <si>
    <t xml:space="preserve">SSX</t>
  </si>
  <si>
    <t xml:space="preserve">Finnish classification system EANFIN</t>
  </si>
  <si>
    <t xml:space="preserve">The service of grinding.</t>
  </si>
  <si>
    <t xml:space="preserve">B60</t>
  </si>
  <si>
    <t xml:space="preserve">lumen per square metre</t>
  </si>
  <si>
    <t xml:space="preserve">Instructions to the bank, other than the remitting bank, involved in processing the collection.</t>
  </si>
  <si>
    <t xml:space="preserve">UKRAINE</t>
  </si>
  <si>
    <t xml:space="preserve">Hryvnia</t>
  </si>
  <si>
    <t xml:space="preserve">UAH</t>
  </si>
  <si>
    <t xml:space="preserve">Reference number assigned to a substitute air waybill, see: 1001 = 743.</t>
  </si>
  <si>
    <t xml:space="preserve">Product classification system used in the Finnish market.</t>
  </si>
  <si>
    <t xml:space="preserve">HAA</t>
  </si>
  <si>
    <t xml:space="preserve">Hose</t>
  </si>
  <si>
    <t xml:space="preserve">B61</t>
  </si>
  <si>
    <t xml:space="preserve">lumen per watt</t>
  </si>
  <si>
    <t xml:space="preserve">Collection amount instructions</t>
  </si>
  <si>
    <t xml:space="preserve">UNITED ARAB EMIRATES (THE)</t>
  </si>
  <si>
    <t xml:space="preserve">UAE Dirham</t>
  </si>
  <si>
    <t xml:space="preserve">Despatch note (post parcels) number</t>
  </si>
  <si>
    <t xml:space="preserve">SSY</t>
  </si>
  <si>
    <t xml:space="preserve">Canadian classification system ICC</t>
  </si>
  <si>
    <t xml:space="preserve">The service of providing a hose.</t>
  </si>
  <si>
    <t xml:space="preserve">B62</t>
  </si>
  <si>
    <t xml:space="preserve">lumen second</t>
  </si>
  <si>
    <t xml:space="preserve">Instructions about the collection amount.</t>
  </si>
  <si>
    <t xml:space="preserve">US Dollar (Next day)</t>
  </si>
  <si>
    <t xml:space="preserve">USN</t>
  </si>
  <si>
    <t xml:space="preserve">(1128) Reference number assigned to a despatch note (post parcels), see: 1001 = 750.</t>
  </si>
  <si>
    <t xml:space="preserve">Product classification system used in the Canadian market.</t>
  </si>
  <si>
    <t xml:space="preserve">HD</t>
  </si>
  <si>
    <t xml:space="preserve">Handling</t>
  </si>
  <si>
    <t xml:space="preserve">B63</t>
  </si>
  <si>
    <t xml:space="preserve">lux hour</t>
  </si>
  <si>
    <t xml:space="preserve">Internal auditing information</t>
  </si>
  <si>
    <t xml:space="preserve">URUGUAY</t>
  </si>
  <si>
    <t xml:space="preserve">Peso Uruguayo</t>
  </si>
  <si>
    <t xml:space="preserve">UYU</t>
  </si>
  <si>
    <t xml:space="preserve">Airlines flight identification number</t>
  </si>
  <si>
    <t xml:space="preserve">SSZ</t>
  </si>
  <si>
    <t xml:space="preserve">French classification system IFLS5</t>
  </si>
  <si>
    <t xml:space="preserve">Handling service.</t>
  </si>
  <si>
    <t xml:space="preserve">B64</t>
  </si>
  <si>
    <t xml:space="preserve">lux second</t>
  </si>
  <si>
    <t xml:space="preserve">Text relating to internal auditing information.</t>
  </si>
  <si>
    <t xml:space="preserve">Uruguay Peso en Unidades Indexadas (UI)</t>
  </si>
  <si>
    <t xml:space="preserve">UYI</t>
  </si>
  <si>
    <t xml:space="preserve">(8028) Identification of a commercial flight by carrier code and number as assigned by the airline (IATA).</t>
  </si>
  <si>
    <t xml:space="preserve">Product classification system used in the French market.</t>
  </si>
  <si>
    <t xml:space="preserve">HH</t>
  </si>
  <si>
    <t xml:space="preserve">Hoisting and hauling</t>
  </si>
  <si>
    <t xml:space="preserve">B66</t>
  </si>
  <si>
    <t xml:space="preserve">megaampere per square metre</t>
  </si>
  <si>
    <t xml:space="preserve">AFA</t>
  </si>
  <si>
    <t xml:space="preserve">Constraint</t>
  </si>
  <si>
    <t xml:space="preserve">Unidad Previsional</t>
  </si>
  <si>
    <t xml:space="preserve">UYW</t>
  </si>
  <si>
    <t xml:space="preserve">Through bill of lading number</t>
  </si>
  <si>
    <t xml:space="preserve">Style number</t>
  </si>
  <si>
    <t xml:space="preserve">The service of hoisting and hauling.</t>
  </si>
  <si>
    <t xml:space="preserve">B67</t>
  </si>
  <si>
    <t xml:space="preserve">megabecquerel per kilogram</t>
  </si>
  <si>
    <t xml:space="preserve">Denotes that the associated text is a constraint.</t>
  </si>
  <si>
    <t xml:space="preserve">UZBEKISTAN</t>
  </si>
  <si>
    <t xml:space="preserve">Uzbekistan Sum</t>
  </si>
  <si>
    <t xml:space="preserve">UZS</t>
  </si>
  <si>
    <t xml:space="preserve">Reference number assigned to a through bill of lading, see: 1001 = 761.</t>
  </si>
  <si>
    <t xml:space="preserve">Number given to a specific style or form of an article, especially used for garments.</t>
  </si>
  <si>
    <t xml:space="preserve">IAA</t>
  </si>
  <si>
    <t xml:space="preserve">Installation</t>
  </si>
  <si>
    <t xml:space="preserve">B68</t>
  </si>
  <si>
    <t xml:space="preserve">gigabit</t>
  </si>
  <si>
    <t xml:space="preserve">AFB</t>
  </si>
  <si>
    <t xml:space="preserve">VANUATU</t>
  </si>
  <si>
    <t xml:space="preserve">Vatu</t>
  </si>
  <si>
    <t xml:space="preserve">VUV</t>
  </si>
  <si>
    <t xml:space="preserve">Cargo manifest number</t>
  </si>
  <si>
    <t xml:space="preserve">STA</t>
  </si>
  <si>
    <t xml:space="preserve">Dutch classification system CBL</t>
  </si>
  <si>
    <t xml:space="preserve">The service of installing.</t>
  </si>
  <si>
    <t xml:space="preserve">B69</t>
  </si>
  <si>
    <t xml:space="preserve">megacoulomb per cubic metre</t>
  </si>
  <si>
    <t xml:space="preserve">Denotes that the associated text is a comment.</t>
  </si>
  <si>
    <t xml:space="preserve">VENEZUELA (BOLIVARIAN REPUBLIC OF)</t>
  </si>
  <si>
    <t xml:space="preserve">Bolívar Soberano</t>
  </si>
  <si>
    <t xml:space="preserve">VES</t>
  </si>
  <si>
    <t xml:space="preserve">[1037] Reference number assigned to a cargo manifest.</t>
  </si>
  <si>
    <t xml:space="preserve">Product classification system used in the Dutch market.</t>
  </si>
  <si>
    <t xml:space="preserve">IAB</t>
  </si>
  <si>
    <t xml:space="preserve">Installation and warranty</t>
  </si>
  <si>
    <t xml:space="preserve">B7</t>
  </si>
  <si>
    <t xml:space="preserve">cycle</t>
  </si>
  <si>
    <t xml:space="preserve">AFC</t>
  </si>
  <si>
    <t xml:space="preserve">Semantic note</t>
  </si>
  <si>
    <t xml:space="preserve">VIET NAM</t>
  </si>
  <si>
    <t xml:space="preserve">Dong</t>
  </si>
  <si>
    <t xml:space="preserve">VND</t>
  </si>
  <si>
    <t xml:space="preserve">Bordereau number</t>
  </si>
  <si>
    <t xml:space="preserve">STB</t>
  </si>
  <si>
    <t xml:space="preserve">Japanese classification system JICFS</t>
  </si>
  <si>
    <t xml:space="preserve">The service of installing and providing warranty.</t>
  </si>
  <si>
    <t xml:space="preserve">B70</t>
  </si>
  <si>
    <t xml:space="preserve">megacoulomb per square metre</t>
  </si>
  <si>
    <t xml:space="preserve">Denotes that the associated text is a semantic note.</t>
  </si>
  <si>
    <t xml:space="preserve">WALLIS AND FUTUNA</t>
  </si>
  <si>
    <t xml:space="preserve">Reference number assigned to a bordereau, see: 1001 = 787.</t>
  </si>
  <si>
    <t xml:space="preserve">Product classification system used in the Japanese market.</t>
  </si>
  <si>
    <t xml:space="preserve">Inside delivery</t>
  </si>
  <si>
    <t xml:space="preserve">B71</t>
  </si>
  <si>
    <t xml:space="preserve">megaelectronvolt</t>
  </si>
  <si>
    <t xml:space="preserve">AFD</t>
  </si>
  <si>
    <t xml:space="preserve">Help text</t>
  </si>
  <si>
    <t xml:space="preserve">WESTERN SAHARA</t>
  </si>
  <si>
    <t xml:space="preserve">Customs item number</t>
  </si>
  <si>
    <t xml:space="preserve">STC</t>
  </si>
  <si>
    <t xml:space="preserve">European Union dairy subsidy eligibility classification</t>
  </si>
  <si>
    <t xml:space="preserve">The service of providing delivery inside.</t>
  </si>
  <si>
    <t xml:space="preserve">B72</t>
  </si>
  <si>
    <t xml:space="preserve">megagram per cubic metre</t>
  </si>
  <si>
    <t xml:space="preserve">Denotes that the associated text is an item of help text.</t>
  </si>
  <si>
    <t xml:space="preserve">YEMEN</t>
  </si>
  <si>
    <t xml:space="preserve">Yemeni Rial</t>
  </si>
  <si>
    <t xml:space="preserve">YER</t>
  </si>
  <si>
    <t xml:space="preserve">Number (1496 in CST) assigned by the declarant to an item.</t>
  </si>
  <si>
    <t xml:space="preserve">Category of product eligible for EU subsidy (applies for certain dairy products with specific level of fat content).</t>
  </si>
  <si>
    <t xml:space="preserve">IF</t>
  </si>
  <si>
    <t xml:space="preserve">Inspection</t>
  </si>
  <si>
    <t xml:space="preserve">B73</t>
  </si>
  <si>
    <t xml:space="preserve">meganewton</t>
  </si>
  <si>
    <t xml:space="preserve">AFE</t>
  </si>
  <si>
    <t xml:space="preserve">Legend</t>
  </si>
  <si>
    <t xml:space="preserve">ZAMBIA</t>
  </si>
  <si>
    <t xml:space="preserve">Zambian Kwacha</t>
  </si>
  <si>
    <t xml:space="preserve">ZMW</t>
  </si>
  <si>
    <t xml:space="preserve">Export Control Commodity number (ECCN)</t>
  </si>
  <si>
    <t xml:space="preserve">STD</t>
  </si>
  <si>
    <t xml:space="preserve">GS1 Spain classification system</t>
  </si>
  <si>
    <t xml:space="preserve">The service of inspection.</t>
  </si>
  <si>
    <t xml:space="preserve">B74</t>
  </si>
  <si>
    <t xml:space="preserve">meganewton metre</t>
  </si>
  <si>
    <t xml:space="preserve">Denotes that the associated text is a legend.</t>
  </si>
  <si>
    <t xml:space="preserve">ZIMBABWE</t>
  </si>
  <si>
    <t xml:space="preserve">Zimbabwe Dollar</t>
  </si>
  <si>
    <t xml:space="preserve">ZWL</t>
  </si>
  <si>
    <t xml:space="preserve">Reference number to relevant item within Commodity Control List covering actual products change functionality.</t>
  </si>
  <si>
    <t xml:space="preserve">Product classification system used in the Spanish market.</t>
  </si>
  <si>
    <t xml:space="preserve">Installation and training</t>
  </si>
  <si>
    <t xml:space="preserve">B75</t>
  </si>
  <si>
    <t xml:space="preserve">megaohm</t>
  </si>
  <si>
    <t xml:space="preserve">AFF</t>
  </si>
  <si>
    <t xml:space="preserve">Batch code structure</t>
  </si>
  <si>
    <t xml:space="preserve">ZZ01_Bond Markets Unit European_EURCO</t>
  </si>
  <si>
    <t xml:space="preserve">Bond Markets Unit European Composite Unit (EURCO)</t>
  </si>
  <si>
    <t xml:space="preserve">XBA</t>
  </si>
  <si>
    <t xml:space="preserve">Marking/label reference</t>
  </si>
  <si>
    <t xml:space="preserve">STE</t>
  </si>
  <si>
    <t xml:space="preserve">GS1 Poland classification system</t>
  </si>
  <si>
    <t xml:space="preserve">The service of providing installation and training.</t>
  </si>
  <si>
    <t xml:space="preserve">B76</t>
  </si>
  <si>
    <t xml:space="preserve">megaohm metre</t>
  </si>
  <si>
    <t xml:space="preserve">A description of the structure of a batch code.</t>
  </si>
  <si>
    <t xml:space="preserve">ZZ02_Bond Markets Unit European_EMU-6</t>
  </si>
  <si>
    <t xml:space="preserve">Bond Markets Unit European Monetary Unit (E.M.U.-6)</t>
  </si>
  <si>
    <t xml:space="preserve">XBB</t>
  </si>
  <si>
    <t xml:space="preserve">Reference where marking/label information derives from.</t>
  </si>
  <si>
    <t xml:space="preserve">Product classification system used in the Polish market.</t>
  </si>
  <si>
    <t xml:space="preserve">Invoicing</t>
  </si>
  <si>
    <t xml:space="preserve">B77</t>
  </si>
  <si>
    <t xml:space="preserve">megasiemens per metre</t>
  </si>
  <si>
    <t xml:space="preserve">Product application</t>
  </si>
  <si>
    <t xml:space="preserve">ZZ03_Bond Markets Unit European_EUA-9</t>
  </si>
  <si>
    <t xml:space="preserve">Bond Markets Unit European Unit of Account 9 (E.U.A.-9)</t>
  </si>
  <si>
    <t xml:space="preserve">XBC</t>
  </si>
  <si>
    <t xml:space="preserve">Tariff number</t>
  </si>
  <si>
    <t xml:space="preserve">STF</t>
  </si>
  <si>
    <t xml:space="preserve">Federal Agency on Technical Regulating and Metrology of the</t>
  </si>
  <si>
    <t xml:space="preserve">The service of providing an invoice.</t>
  </si>
  <si>
    <t xml:space="preserve">B78</t>
  </si>
  <si>
    <t xml:space="preserve">megavolt</t>
  </si>
  <si>
    <t xml:space="preserve">A general description of the application of a product.</t>
  </si>
  <si>
    <t xml:space="preserve">ZZ04_Bond Markets Unit European_EUA-17</t>
  </si>
  <si>
    <t xml:space="preserve">Bond Markets Unit European Unit of Account 17 (E.U.A.-17)</t>
  </si>
  <si>
    <t xml:space="preserve">XBD</t>
  </si>
  <si>
    <t xml:space="preserve">A number that identifies a tariff.</t>
  </si>
  <si>
    <t xml:space="preserve">Russian Federation A Russian government agency that serves as a national standardization body of the Russian Federation.</t>
  </si>
  <si>
    <t xml:space="preserve">KO</t>
  </si>
  <si>
    <t xml:space="preserve">Koshering</t>
  </si>
  <si>
    <t xml:space="preserve">B79</t>
  </si>
  <si>
    <t xml:space="preserve">megavolt per metre</t>
  </si>
  <si>
    <t xml:space="preserve">AFH</t>
  </si>
  <si>
    <t xml:space="preserve">Customer complaint</t>
  </si>
  <si>
    <t xml:space="preserve">ZZ06_Testing_Code</t>
  </si>
  <si>
    <t xml:space="preserve">Codes specifically reserved for testing purposes</t>
  </si>
  <si>
    <t xml:space="preserve">XTS</t>
  </si>
  <si>
    <t xml:space="preserve">Replenishment purchase order number</t>
  </si>
  <si>
    <t xml:space="preserve">STG</t>
  </si>
  <si>
    <t xml:space="preserve">Efficient Consumer Response (ECR) Austria classification</t>
  </si>
  <si>
    <t xml:space="preserve">The service of preparing food in accordance with Jewish law.</t>
  </si>
  <si>
    <t xml:space="preserve">B8</t>
  </si>
  <si>
    <t xml:space="preserve">joule per cubic metre</t>
  </si>
  <si>
    <t xml:space="preserve">Complaint of customer.</t>
  </si>
  <si>
    <t xml:space="preserve">ZZ07_No_Currency</t>
  </si>
  <si>
    <t xml:space="preserve">The codes assigned for transactions where no currency is involved</t>
  </si>
  <si>
    <t xml:space="preserve">XXX</t>
  </si>
  <si>
    <t xml:space="preserve">Purchase order number specified by the buyer for the assignment to vendor's replenishment orders in a vendor managed inventory program.</t>
  </si>
  <si>
    <t xml:space="preserve">system Product classification system used in the Austrian market.</t>
  </si>
  <si>
    <t xml:space="preserve">L1</t>
  </si>
  <si>
    <t xml:space="preserve">Carrier count</t>
  </si>
  <si>
    <t xml:space="preserve">B80</t>
  </si>
  <si>
    <t xml:space="preserve">gigabit per second</t>
  </si>
  <si>
    <t xml:space="preserve">AFI</t>
  </si>
  <si>
    <t xml:space="preserve">Probable cause of fault</t>
  </si>
  <si>
    <t xml:space="preserve">ZZ08_Gold</t>
  </si>
  <si>
    <t xml:space="preserve">Gold</t>
  </si>
  <si>
    <t xml:space="preserve">XAU</t>
  </si>
  <si>
    <t xml:space="preserve">Immediate transportation no. for in bond movement</t>
  </si>
  <si>
    <t xml:space="preserve">STH</t>
  </si>
  <si>
    <t xml:space="preserve">GS1 Italy classification system</t>
  </si>
  <si>
    <t xml:space="preserve">The service of counting by the carrier.</t>
  </si>
  <si>
    <t xml:space="preserve">B81</t>
  </si>
  <si>
    <t xml:space="preserve">reciprocal metre squared reciprocal second</t>
  </si>
  <si>
    <t xml:space="preserve">The probable cause of fault.</t>
  </si>
  <si>
    <t xml:space="preserve">ZZ09_Palladium</t>
  </si>
  <si>
    <t xml:space="preserve">Palladium</t>
  </si>
  <si>
    <t xml:space="preserve">XPD</t>
  </si>
  <si>
    <t xml:space="preserve">A number that identifies immediate transportation for in bond movement.</t>
  </si>
  <si>
    <t xml:space="preserve">Product classification system used in the Italian market.</t>
  </si>
  <si>
    <t xml:space="preserve">Labelling</t>
  </si>
  <si>
    <t xml:space="preserve">B82</t>
  </si>
  <si>
    <t xml:space="preserve">inch per linear foot</t>
  </si>
  <si>
    <t xml:space="preserve">AFJ</t>
  </si>
  <si>
    <t xml:space="preserve">Defect description</t>
  </si>
  <si>
    <t xml:space="preserve">ZZ10_Platinum</t>
  </si>
  <si>
    <t xml:space="preserve">Platinum</t>
  </si>
  <si>
    <t xml:space="preserve">XPT</t>
  </si>
  <si>
    <t xml:space="preserve">Transportation exportation no. for in bond movement</t>
  </si>
  <si>
    <t xml:space="preserve">STI</t>
  </si>
  <si>
    <t xml:space="preserve">CPV (Common Procurement Vocabulary)</t>
  </si>
  <si>
    <t xml:space="preserve">Labelling service.</t>
  </si>
  <si>
    <t xml:space="preserve">B83</t>
  </si>
  <si>
    <t xml:space="preserve">metre to the fourth power</t>
  </si>
  <si>
    <t xml:space="preserve">Description of the defect.</t>
  </si>
  <si>
    <t xml:space="preserve">ZZ11_Silver</t>
  </si>
  <si>
    <t xml:space="preserve">Silver</t>
  </si>
  <si>
    <t xml:space="preserve">XAG</t>
  </si>
  <si>
    <t xml:space="preserve">A number that identifies the transportation exportation number for an in bond movement.</t>
  </si>
  <si>
    <t xml:space="preserve">Official classification system for public procurement in the European Union.</t>
  </si>
  <si>
    <t xml:space="preserve">LAA</t>
  </si>
  <si>
    <t xml:space="preserve">Labour</t>
  </si>
  <si>
    <t xml:space="preserve">B84</t>
  </si>
  <si>
    <t xml:space="preserve">microampere</t>
  </si>
  <si>
    <t xml:space="preserve">AFK</t>
  </si>
  <si>
    <t xml:space="preserve">Repair description</t>
  </si>
  <si>
    <t xml:space="preserve">Immediate exportation no. for in bond movement</t>
  </si>
  <si>
    <t xml:space="preserve">STJ</t>
  </si>
  <si>
    <t xml:space="preserve">IFDA (International Foodservice Distributors Association)</t>
  </si>
  <si>
    <t xml:space="preserve">The service to provide required labour.</t>
  </si>
  <si>
    <t xml:space="preserve">B85</t>
  </si>
  <si>
    <t xml:space="preserve">microbar</t>
  </si>
  <si>
    <t xml:space="preserve">The description of the work performed during the repair.</t>
  </si>
  <si>
    <t xml:space="preserve">A number that identifies the immediate exportation number for an in bond movement.</t>
  </si>
  <si>
    <t xml:space="preserve">International Foodservice Distributors Association (IFDA).</t>
  </si>
  <si>
    <t xml:space="preserve">LAB</t>
  </si>
  <si>
    <t xml:space="preserve">Repair and return</t>
  </si>
  <si>
    <t xml:space="preserve">B86</t>
  </si>
  <si>
    <t xml:space="preserve">microcoulomb</t>
  </si>
  <si>
    <t xml:space="preserve">AFL</t>
  </si>
  <si>
    <t xml:space="preserve">Review comments</t>
  </si>
  <si>
    <t xml:space="preserve">Associated invoices</t>
  </si>
  <si>
    <t xml:space="preserve">STK</t>
  </si>
  <si>
    <t xml:space="preserve">AHFS (American Hospital Formulary Service) pharmacologic -</t>
  </si>
  <si>
    <t xml:space="preserve">The service of repairing and returning.</t>
  </si>
  <si>
    <t xml:space="preserve">B87</t>
  </si>
  <si>
    <t xml:space="preserve">microcoulomb per cubic metre</t>
  </si>
  <si>
    <t xml:space="preserve">Comments relevant to a review.</t>
  </si>
  <si>
    <t xml:space="preserve">A number that identifies associated invoices.</t>
  </si>
  <si>
    <t xml:space="preserve">therapeutic classification Pharmacologic - therapeutic classification maintained by the American Hospital Formulary Service (AHFS).</t>
  </si>
  <si>
    <t xml:space="preserve">LF</t>
  </si>
  <si>
    <t xml:space="preserve">Legalisation</t>
  </si>
  <si>
    <t xml:space="preserve">B88</t>
  </si>
  <si>
    <t xml:space="preserve">microcoulomb per square metre</t>
  </si>
  <si>
    <t xml:space="preserve">AFM</t>
  </si>
  <si>
    <t xml:space="preserve">Title</t>
  </si>
  <si>
    <t xml:space="preserve">Secondary Customs reference</t>
  </si>
  <si>
    <t xml:space="preserve">STL</t>
  </si>
  <si>
    <t xml:space="preserve">ATC (Anatomical Therapeutic Chemical) classification system</t>
  </si>
  <si>
    <t xml:space="preserve">The service of legalising.</t>
  </si>
  <si>
    <t xml:space="preserve">B89</t>
  </si>
  <si>
    <t xml:space="preserve">microfarad per metre</t>
  </si>
  <si>
    <t xml:space="preserve">Denotes that the associated text is a title.</t>
  </si>
  <si>
    <t xml:space="preserve">A number that identifies the secondary customs reference.</t>
  </si>
  <si>
    <t xml:space="preserve">Anatomical Therapeutic Chemical classification system maintained by the World Health Organisation (WHO).</t>
  </si>
  <si>
    <t xml:space="preserve">MAE</t>
  </si>
  <si>
    <t xml:space="preserve">Mounting</t>
  </si>
  <si>
    <t xml:space="preserve">B90</t>
  </si>
  <si>
    <t xml:space="preserve">microhenry</t>
  </si>
  <si>
    <t xml:space="preserve">Description of amount</t>
  </si>
  <si>
    <t xml:space="preserve">Account party's reference</t>
  </si>
  <si>
    <t xml:space="preserve">STM</t>
  </si>
  <si>
    <t xml:space="preserve">CLADIMED (Classification des Dispositifs Médicaux)</t>
  </si>
  <si>
    <t xml:space="preserve">The service of mounting.</t>
  </si>
  <si>
    <t xml:space="preserve">B91</t>
  </si>
  <si>
    <t xml:space="preserve">microhenry per metre</t>
  </si>
  <si>
    <t xml:space="preserve">An amount description in clear text.</t>
  </si>
  <si>
    <t xml:space="preserve">Reference of the account party.</t>
  </si>
  <si>
    <t xml:space="preserve">A five level classification system for medical decvices maintained by the CLADIMED organisation used in the French market.</t>
  </si>
  <si>
    <t xml:space="preserve">MI</t>
  </si>
  <si>
    <t xml:space="preserve">Mail invoice</t>
  </si>
  <si>
    <t xml:space="preserve">B92</t>
  </si>
  <si>
    <t xml:space="preserve">micronewton</t>
  </si>
  <si>
    <t xml:space="preserve">AFO</t>
  </si>
  <si>
    <t xml:space="preserve">Responsibilities</t>
  </si>
  <si>
    <t xml:space="preserve">Beneficiary's reference</t>
  </si>
  <si>
    <t xml:space="preserve">CMDR (Canadian Medical Device Regulations) classification</t>
  </si>
  <si>
    <t xml:space="preserve">The service of mailing an invoice.</t>
  </si>
  <si>
    <t xml:space="preserve">B93</t>
  </si>
  <si>
    <t xml:space="preserve">micronewton metre</t>
  </si>
  <si>
    <t xml:space="preserve">Information describing the responsibilities.</t>
  </si>
  <si>
    <t xml:space="preserve">Reference of the beneficiary.</t>
  </si>
  <si>
    <t xml:space="preserve">system Classification system related to the Canadian Medical Device Regulations maintained by Health Canada.</t>
  </si>
  <si>
    <t xml:space="preserve">Mail invoice to each location</t>
  </si>
  <si>
    <t xml:space="preserve">B94</t>
  </si>
  <si>
    <t xml:space="preserve">microohm</t>
  </si>
  <si>
    <t xml:space="preserve">AFP</t>
  </si>
  <si>
    <t xml:space="preserve">Supplier</t>
  </si>
  <si>
    <t xml:space="preserve">Second beneficiary's reference</t>
  </si>
  <si>
    <t xml:space="preserve">STO</t>
  </si>
  <si>
    <t xml:space="preserve">CNDM (Classificazione Nazionale dei Dispositivi Medici)</t>
  </si>
  <si>
    <t xml:space="preserve">The service of mailing an invoice to each location.</t>
  </si>
  <si>
    <t xml:space="preserve">B95</t>
  </si>
  <si>
    <t xml:space="preserve">microohm metre</t>
  </si>
  <si>
    <t xml:space="preserve">Information concerning suppliers.</t>
  </si>
  <si>
    <t xml:space="preserve">Reference of the second beneficiary.</t>
  </si>
  <si>
    <t xml:space="preserve">A classification system for medical devices used in the Italian market.</t>
  </si>
  <si>
    <t xml:space="preserve">NAA</t>
  </si>
  <si>
    <t xml:space="preserve">Non-returnable containers</t>
  </si>
  <si>
    <t xml:space="preserve">B96</t>
  </si>
  <si>
    <t xml:space="preserve">micropascal</t>
  </si>
  <si>
    <t xml:space="preserve">AFQ</t>
  </si>
  <si>
    <t xml:space="preserve">Purchase region</t>
  </si>
  <si>
    <t xml:space="preserve">Applicant's bank reference</t>
  </si>
  <si>
    <t xml:space="preserve">UK DM&amp;D (Dictionary of Medicines &amp; Devices) standard coding</t>
  </si>
  <si>
    <t xml:space="preserve">The service of providing non-returnable containers.</t>
  </si>
  <si>
    <t xml:space="preserve">B97</t>
  </si>
  <si>
    <t xml:space="preserve">microradian</t>
  </si>
  <si>
    <t xml:space="preserve">Information concerning the region(s) where purchases are made.</t>
  </si>
  <si>
    <t xml:space="preserve">Reference number of the applicant's bank.</t>
  </si>
  <si>
    <t xml:space="preserve">scheme A classification system for medicines and devices used in the UK market.</t>
  </si>
  <si>
    <t xml:space="preserve">OA</t>
  </si>
  <si>
    <t xml:space="preserve">Outside cable connectors</t>
  </si>
  <si>
    <t xml:space="preserve">B98</t>
  </si>
  <si>
    <t xml:space="preserve">microsecond</t>
  </si>
  <si>
    <t xml:space="preserve">AFR</t>
  </si>
  <si>
    <t xml:space="preserve">Affiliation</t>
  </si>
  <si>
    <t xml:space="preserve">Issuing bank's reference</t>
  </si>
  <si>
    <t xml:space="preserve">STQ</t>
  </si>
  <si>
    <t xml:space="preserve">eCl@ss</t>
  </si>
  <si>
    <t xml:space="preserve">The service of providing outside cable connectors.</t>
  </si>
  <si>
    <t xml:space="preserve">B99</t>
  </si>
  <si>
    <t xml:space="preserve">microsiemens</t>
  </si>
  <si>
    <t xml:space="preserve">Information concerning an association of one party with another party(ies).</t>
  </si>
  <si>
    <t xml:space="preserve">Reference number of the issuing bank.</t>
  </si>
  <si>
    <t xml:space="preserve">Standardized material and service classification and dictionary maintained by eClass e.V.</t>
  </si>
  <si>
    <t xml:space="preserve">Invoice with shipment</t>
  </si>
  <si>
    <t xml:space="preserve">BAR</t>
  </si>
  <si>
    <t xml:space="preserve">bar [unit of pressure]</t>
  </si>
  <si>
    <t xml:space="preserve">AFS</t>
  </si>
  <si>
    <t xml:space="preserve">Borrower</t>
  </si>
  <si>
    <t xml:space="preserve">Beneficiary's bank reference</t>
  </si>
  <si>
    <t xml:space="preserve">STR</t>
  </si>
  <si>
    <t xml:space="preserve">EDMA (European Diagnostic Manufacturers Association)</t>
  </si>
  <si>
    <t xml:space="preserve">The service of including the invoice with the shipment.</t>
  </si>
  <si>
    <t xml:space="preserve">base box</t>
  </si>
  <si>
    <t xml:space="preserve">Information concerning the borrower.</t>
  </si>
  <si>
    <t xml:space="preserve">Reference number of the beneficiary's bank.</t>
  </si>
  <si>
    <t xml:space="preserve">Products Classification Classification for in vitro diagnostics medical devices maintained by the European Diagnostic Manufacturers Association.</t>
  </si>
  <si>
    <t xml:space="preserve">PAA</t>
  </si>
  <si>
    <t xml:space="preserve">Phosphatizing (steel treatment)</t>
  </si>
  <si>
    <t xml:space="preserve">BFT</t>
  </si>
  <si>
    <t xml:space="preserve">board foot</t>
  </si>
  <si>
    <t xml:space="preserve">AFT</t>
  </si>
  <si>
    <t xml:space="preserve">Line of business</t>
  </si>
  <si>
    <t xml:space="preserve">Direct payment valuation number</t>
  </si>
  <si>
    <t xml:space="preserve">STS</t>
  </si>
  <si>
    <t xml:space="preserve">EGAR (European Generic Article Register)</t>
  </si>
  <si>
    <t xml:space="preserve">The service of phosphatizing the steel.</t>
  </si>
  <si>
    <t xml:space="preserve">BHP</t>
  </si>
  <si>
    <t xml:space="preserve">brake horse power</t>
  </si>
  <si>
    <t xml:space="preserve">Information concerning an entity's line of business.</t>
  </si>
  <si>
    <t xml:space="preserve">Reference number assigned to a direct payment valuation.</t>
  </si>
  <si>
    <t xml:space="preserve">A classification system for medical devices.</t>
  </si>
  <si>
    <t xml:space="preserve">PC</t>
  </si>
  <si>
    <t xml:space="preserve">Packing</t>
  </si>
  <si>
    <t xml:space="preserve">BIL</t>
  </si>
  <si>
    <t xml:space="preserve">billion (EUR)</t>
  </si>
  <si>
    <t xml:space="preserve">AFU</t>
  </si>
  <si>
    <t xml:space="preserve">Financial institution</t>
  </si>
  <si>
    <t xml:space="preserve">Direct payment valuation request number</t>
  </si>
  <si>
    <t xml:space="preserve">STT</t>
  </si>
  <si>
    <t xml:space="preserve">GMDN (Global Medical Devices Nomenclature)</t>
  </si>
  <si>
    <t xml:space="preserve">The service of packing.</t>
  </si>
  <si>
    <t xml:space="preserve">BLD</t>
  </si>
  <si>
    <t xml:space="preserve">dry barrel (US)</t>
  </si>
  <si>
    <t xml:space="preserve">Description of financial institution(s) used by an entity.</t>
  </si>
  <si>
    <t xml:space="preserve">Reference number assigned to a direct payment valuation request.</t>
  </si>
  <si>
    <t xml:space="preserve">Nomenclature system for identification of medical devices officially apprroved by the European Union.</t>
  </si>
  <si>
    <t xml:space="preserve">Palletizing</t>
  </si>
  <si>
    <t xml:space="preserve">BLL</t>
  </si>
  <si>
    <t xml:space="preserve">barrel (US)</t>
  </si>
  <si>
    <t xml:space="preserve">AFV</t>
  </si>
  <si>
    <t xml:space="preserve">Business founder</t>
  </si>
  <si>
    <t xml:space="preserve">Quantity valuation number</t>
  </si>
  <si>
    <t xml:space="preserve">STU</t>
  </si>
  <si>
    <t xml:space="preserve">GPI (Generic Product Identifier)</t>
  </si>
  <si>
    <t xml:space="preserve">The service of palletizing.</t>
  </si>
  <si>
    <t xml:space="preserve">hundred board foot</t>
  </si>
  <si>
    <t xml:space="preserve">Information about the business founder.</t>
  </si>
  <si>
    <t xml:space="preserve">Reference number assigned to a quantity valuation.</t>
  </si>
  <si>
    <t xml:space="preserve">A drug classification system managed by Medi-Span.</t>
  </si>
  <si>
    <t xml:space="preserve">PRV</t>
  </si>
  <si>
    <t xml:space="preserve">Price variation</t>
  </si>
  <si>
    <t xml:space="preserve">BPM</t>
  </si>
  <si>
    <t xml:space="preserve">beats per minute</t>
  </si>
  <si>
    <t xml:space="preserve">AFW</t>
  </si>
  <si>
    <t xml:space="preserve">Business history</t>
  </si>
  <si>
    <t xml:space="preserve">Quantity valuation request number</t>
  </si>
  <si>
    <t xml:space="preserve">STV</t>
  </si>
  <si>
    <t xml:space="preserve">HCPCS (Healthcare Common Procedure Coding System)</t>
  </si>
  <si>
    <t xml:space="preserve">Price variation related to energy and or raw materials cost variation.</t>
  </si>
  <si>
    <t xml:space="preserve">BQL</t>
  </si>
  <si>
    <t xml:space="preserve">becquerel</t>
  </si>
  <si>
    <t xml:space="preserve">Description of the business history.</t>
  </si>
  <si>
    <t xml:space="preserve">Reference number assigned to a quantity valuation request.</t>
  </si>
  <si>
    <t xml:space="preserve">A classification system used with US healthcare insurance programs.</t>
  </si>
  <si>
    <t xml:space="preserve">RAB</t>
  </si>
  <si>
    <t xml:space="preserve">Repacking</t>
  </si>
  <si>
    <t xml:space="preserve">BTU</t>
  </si>
  <si>
    <t xml:space="preserve">British thermal unit (international table)</t>
  </si>
  <si>
    <t xml:space="preserve">AFX</t>
  </si>
  <si>
    <t xml:space="preserve">Banking arrangements</t>
  </si>
  <si>
    <t xml:space="preserve">Bill of quantities number</t>
  </si>
  <si>
    <t xml:space="preserve">STW</t>
  </si>
  <si>
    <t xml:space="preserve">ICPS (International Classification for Patient Safety)</t>
  </si>
  <si>
    <t xml:space="preserve">The service of repacking.</t>
  </si>
  <si>
    <t xml:space="preserve">BUA</t>
  </si>
  <si>
    <t xml:space="preserve">bushel (US)</t>
  </si>
  <si>
    <t xml:space="preserve">Information concerning the general banking arrangements.</t>
  </si>
  <si>
    <t xml:space="preserve">Reference number assigned to a bill of quantities.</t>
  </si>
  <si>
    <t xml:space="preserve">A patient safety taxonomy maintained by the World Health Organisation.</t>
  </si>
  <si>
    <t xml:space="preserve">RAC</t>
  </si>
  <si>
    <t xml:space="preserve">Repair</t>
  </si>
  <si>
    <t xml:space="preserve">BUI</t>
  </si>
  <si>
    <t xml:space="preserve">bushel (UK)</t>
  </si>
  <si>
    <t xml:space="preserve">AFY</t>
  </si>
  <si>
    <t xml:space="preserve">Business origin</t>
  </si>
  <si>
    <t xml:space="preserve">Payment valuation number</t>
  </si>
  <si>
    <t xml:space="preserve">STX</t>
  </si>
  <si>
    <t xml:space="preserve">MedDRA (Medical Dictionary for Regulatory Activities)</t>
  </si>
  <si>
    <t xml:space="preserve">The service of repairing.</t>
  </si>
  <si>
    <t xml:space="preserve">C0</t>
  </si>
  <si>
    <t xml:space="preserve">call</t>
  </si>
  <si>
    <t xml:space="preserve">Description of the business origin.</t>
  </si>
  <si>
    <t xml:space="preserve">Reference number assigned to a payment valuation.</t>
  </si>
  <si>
    <t xml:space="preserve">A medical dictionary maintained by the International Federation of Pharmaceutical Manufacturers and Associations (IFPMA).</t>
  </si>
  <si>
    <t xml:space="preserve">RAD</t>
  </si>
  <si>
    <t xml:space="preserve">Returnable container</t>
  </si>
  <si>
    <t xml:space="preserve">C10</t>
  </si>
  <si>
    <t xml:space="preserve">millifarad</t>
  </si>
  <si>
    <t xml:space="preserve">AFZ</t>
  </si>
  <si>
    <t xml:space="preserve">Brand names' description</t>
  </si>
  <si>
    <t xml:space="preserve">Situation number</t>
  </si>
  <si>
    <t xml:space="preserve">STY</t>
  </si>
  <si>
    <t xml:space="preserve">Medical Columbus</t>
  </si>
  <si>
    <t xml:space="preserve">The service of providing returnable containers.</t>
  </si>
  <si>
    <t xml:space="preserve">C11</t>
  </si>
  <si>
    <t xml:space="preserve">milligal</t>
  </si>
  <si>
    <t xml:space="preserve">Description of the entity's brands.</t>
  </si>
  <si>
    <t xml:space="preserve">Common reference number given to documents concerning a determined period of works.</t>
  </si>
  <si>
    <t xml:space="preserve">Medical product classification system used in the German market.</t>
  </si>
  <si>
    <t xml:space="preserve">RAF</t>
  </si>
  <si>
    <t xml:space="preserve">Restocking</t>
  </si>
  <si>
    <t xml:space="preserve">C12</t>
  </si>
  <si>
    <t xml:space="preserve">milligram per metre</t>
  </si>
  <si>
    <t xml:space="preserve">AGA</t>
  </si>
  <si>
    <t xml:space="preserve">Business financing details</t>
  </si>
  <si>
    <t xml:space="preserve">Agreement to pay number</t>
  </si>
  <si>
    <t xml:space="preserve">STZ</t>
  </si>
  <si>
    <t xml:space="preserve">NAPCS (North American Product Classification System)</t>
  </si>
  <si>
    <t xml:space="preserve">The service of restocking.</t>
  </si>
  <si>
    <t xml:space="preserve">C13</t>
  </si>
  <si>
    <t xml:space="preserve">milligray</t>
  </si>
  <si>
    <t xml:space="preserve">Details about the financing of the business.</t>
  </si>
  <si>
    <t xml:space="preserve">A number that identifies an agreement to pay.</t>
  </si>
  <si>
    <t xml:space="preserve">Product classification system used in the North American market.</t>
  </si>
  <si>
    <t xml:space="preserve">Re-delivery</t>
  </si>
  <si>
    <t xml:space="preserve">C14</t>
  </si>
  <si>
    <t xml:space="preserve">millihenry</t>
  </si>
  <si>
    <t xml:space="preserve">AGB</t>
  </si>
  <si>
    <t xml:space="preserve">Competition</t>
  </si>
  <si>
    <t xml:space="preserve">Contract party reference number</t>
  </si>
  <si>
    <t xml:space="preserve">SUA</t>
  </si>
  <si>
    <t xml:space="preserve">NHS (National Health Services) eClass</t>
  </si>
  <si>
    <t xml:space="preserve">The service of re-delivering.</t>
  </si>
  <si>
    <t xml:space="preserve">C15</t>
  </si>
  <si>
    <t xml:space="preserve">millijoule</t>
  </si>
  <si>
    <t xml:space="preserve">Information concerning an entity's competition.</t>
  </si>
  <si>
    <t xml:space="preserve">Reference number assigned to a party for a particular contract.</t>
  </si>
  <si>
    <t xml:space="preserve">Product and Service classification system used in United Kingdom market.</t>
  </si>
  <si>
    <t xml:space="preserve">RF</t>
  </si>
  <si>
    <t xml:space="preserve">Refurbishing</t>
  </si>
  <si>
    <t xml:space="preserve">C16</t>
  </si>
  <si>
    <t xml:space="preserve">millimetre per second</t>
  </si>
  <si>
    <t xml:space="preserve">AGC</t>
  </si>
  <si>
    <t xml:space="preserve">Construction process details</t>
  </si>
  <si>
    <t xml:space="preserve">Account party's bank reference</t>
  </si>
  <si>
    <t xml:space="preserve">SUB</t>
  </si>
  <si>
    <t xml:space="preserve">US FDA (Food and Drug Administration) Product Code</t>
  </si>
  <si>
    <t xml:space="preserve">The service of refurbishing.</t>
  </si>
  <si>
    <t xml:space="preserve">C17</t>
  </si>
  <si>
    <t xml:space="preserve">millimetre squared per second</t>
  </si>
  <si>
    <t xml:space="preserve">Details about the construction process.</t>
  </si>
  <si>
    <t xml:space="preserve">Reference number of the account party's bank.</t>
  </si>
  <si>
    <t xml:space="preserve">Classification Database US FDA Product Code Classification Database contains medical device names and associated information developed by the Center for Devices and Radiological Health (CDRH).</t>
  </si>
  <si>
    <t xml:space="preserve">RH</t>
  </si>
  <si>
    <t xml:space="preserve">Rail wagon hire</t>
  </si>
  <si>
    <t xml:space="preserve">C18</t>
  </si>
  <si>
    <t xml:space="preserve">millimole</t>
  </si>
  <si>
    <t xml:space="preserve">AGD</t>
  </si>
  <si>
    <t xml:space="preserve">Construction specialty</t>
  </si>
  <si>
    <t xml:space="preserve">Agent's bank reference</t>
  </si>
  <si>
    <t xml:space="preserve">SUC</t>
  </si>
  <si>
    <t xml:space="preserve">SNOMED CT (Systematized Nomenclature of Medicine-Clinical</t>
  </si>
  <si>
    <t xml:space="preserve">The service of providing rail wagons for hire.</t>
  </si>
  <si>
    <t xml:space="preserve">C19</t>
  </si>
  <si>
    <t xml:space="preserve">mole per kilogram</t>
  </si>
  <si>
    <t xml:space="preserve">Information concerning the line of business of a construction entity.</t>
  </si>
  <si>
    <t xml:space="preserve">Reference number issued by the agent's bank.</t>
  </si>
  <si>
    <t xml:space="preserve">Terms) A medical nomenclature system developed between the NHS and the College of American Pathologists.</t>
  </si>
  <si>
    <t xml:space="preserve">RV</t>
  </si>
  <si>
    <t xml:space="preserve">Loading</t>
  </si>
  <si>
    <t xml:space="preserve">C20</t>
  </si>
  <si>
    <t xml:space="preserve">millinewton</t>
  </si>
  <si>
    <t xml:space="preserve">AGE</t>
  </si>
  <si>
    <t xml:space="preserve">Contract information</t>
  </si>
  <si>
    <t xml:space="preserve">Agent's reference</t>
  </si>
  <si>
    <t xml:space="preserve">SUD</t>
  </si>
  <si>
    <t xml:space="preserve">UMDNS (Universal Medical Device Nomenclature System)</t>
  </si>
  <si>
    <t xml:space="preserve">The service of loading goods.</t>
  </si>
  <si>
    <t xml:space="preserve">C21</t>
  </si>
  <si>
    <t xml:space="preserve">kibibit</t>
  </si>
  <si>
    <t xml:space="preserve">Details about contract(s).</t>
  </si>
  <si>
    <t xml:space="preserve">Reference number of the agent.</t>
  </si>
  <si>
    <t xml:space="preserve">A standard international nomenclature and computer coding system for medical devices maintained by the Emergency Care Research Institute (ECRI).</t>
  </si>
  <si>
    <t xml:space="preserve">Salvaging</t>
  </si>
  <si>
    <t xml:space="preserve">C22</t>
  </si>
  <si>
    <t xml:space="preserve">millinewton per metre</t>
  </si>
  <si>
    <t xml:space="preserve">AGF</t>
  </si>
  <si>
    <t xml:space="preserve">Corporate filing</t>
  </si>
  <si>
    <t xml:space="preserve">Applicant's reference</t>
  </si>
  <si>
    <t xml:space="preserve">SUE</t>
  </si>
  <si>
    <t xml:space="preserve">GS1 Global Returnable Asset Identifier, non-serialised</t>
  </si>
  <si>
    <t xml:space="preserve">The service of salvaging.</t>
  </si>
  <si>
    <t xml:space="preserve">C23</t>
  </si>
  <si>
    <t xml:space="preserve">milliohm metre</t>
  </si>
  <si>
    <t xml:space="preserve">Details about a corporate filing.</t>
  </si>
  <si>
    <t xml:space="preserve">Reference number of the applicant.</t>
  </si>
  <si>
    <t xml:space="preserve">A unique, 13-digit number assigned according to the numbering structure of the GS1 system and used to identify a type of Reusable Transport Item (RTI).</t>
  </si>
  <si>
    <t xml:space="preserve">SAA</t>
  </si>
  <si>
    <t xml:space="preserve">Shipping and handling</t>
  </si>
  <si>
    <t xml:space="preserve">C24</t>
  </si>
  <si>
    <t xml:space="preserve">millipascal second</t>
  </si>
  <si>
    <t xml:space="preserve">AGG</t>
  </si>
  <si>
    <t xml:space="preserve">Customer information</t>
  </si>
  <si>
    <t xml:space="preserve">Dispute number</t>
  </si>
  <si>
    <t xml:space="preserve">SUF</t>
  </si>
  <si>
    <t xml:space="preserve">IMEI</t>
  </si>
  <si>
    <t xml:space="preserve">The service of shipping and handling.</t>
  </si>
  <si>
    <t xml:space="preserve">C25</t>
  </si>
  <si>
    <t xml:space="preserve">milliradian</t>
  </si>
  <si>
    <t xml:space="preserve">Description of customers.</t>
  </si>
  <si>
    <t xml:space="preserve">Reference number to a dispute notice.</t>
  </si>
  <si>
    <t xml:space="preserve">The International Mobile Station Equipment Identity (IMEI) is a unique number to identify mobile phones. It includes the origin, model and serial number of the device. The structure is specified in 3GPP TS 23.003.</t>
  </si>
  <si>
    <t xml:space="preserve">SAD</t>
  </si>
  <si>
    <t xml:space="preserve">Special packaging</t>
  </si>
  <si>
    <t xml:space="preserve">C26</t>
  </si>
  <si>
    <t xml:space="preserve">millisecond</t>
  </si>
  <si>
    <t xml:space="preserve">AGH</t>
  </si>
  <si>
    <t xml:space="preserve">Copyright notice</t>
  </si>
  <si>
    <t xml:space="preserve">Credit rating agency's reference number</t>
  </si>
  <si>
    <t xml:space="preserve">SUG</t>
  </si>
  <si>
    <t xml:space="preserve">Waste Type (EMSA)</t>
  </si>
  <si>
    <t xml:space="preserve">The service of special packaging.</t>
  </si>
  <si>
    <t xml:space="preserve">C27</t>
  </si>
  <si>
    <t xml:space="preserve">millisiemens</t>
  </si>
  <si>
    <t xml:space="preserve">Information concerning the copyright notice.</t>
  </si>
  <si>
    <t xml:space="preserve">Reference number assigned by a credit rating agency to a debtor.</t>
  </si>
  <si>
    <t xml:space="preserve">Classification of waste as defined by the European Maritime Safety Agency (EMSA).</t>
  </si>
  <si>
    <t xml:space="preserve">SAE</t>
  </si>
  <si>
    <t xml:space="preserve">Stamping</t>
  </si>
  <si>
    <t xml:space="preserve">C28</t>
  </si>
  <si>
    <t xml:space="preserve">millisievert</t>
  </si>
  <si>
    <t xml:space="preserve">AGI</t>
  </si>
  <si>
    <t xml:space="preserve">Contingent debt</t>
  </si>
  <si>
    <t xml:space="preserve">Request number</t>
  </si>
  <si>
    <t xml:space="preserve">SUH</t>
  </si>
  <si>
    <t xml:space="preserve">Ship's store classification type</t>
  </si>
  <si>
    <t xml:space="preserve">The service of stamping.</t>
  </si>
  <si>
    <t xml:space="preserve">C29</t>
  </si>
  <si>
    <t xml:space="preserve">millitesla</t>
  </si>
  <si>
    <t xml:space="preserve">Details about the contingent debt.</t>
  </si>
  <si>
    <t xml:space="preserve">The reference number of a request.</t>
  </si>
  <si>
    <t xml:space="preserve">Classification of ship's stores.</t>
  </si>
  <si>
    <t xml:space="preserve">SAI</t>
  </si>
  <si>
    <t xml:space="preserve">Consignee unload</t>
  </si>
  <si>
    <t xml:space="preserve">C3</t>
  </si>
  <si>
    <t xml:space="preserve">microvolt per metre</t>
  </si>
  <si>
    <t xml:space="preserve">AGJ</t>
  </si>
  <si>
    <t xml:space="preserve">Conviction details</t>
  </si>
  <si>
    <t xml:space="preserve">Single transaction sequence number</t>
  </si>
  <si>
    <t xml:space="preserve">SUI</t>
  </si>
  <si>
    <t xml:space="preserve">Emergency fire code</t>
  </si>
  <si>
    <t xml:space="preserve">The service of unloading by the consignee.</t>
  </si>
  <si>
    <t xml:space="preserve">C30</t>
  </si>
  <si>
    <t xml:space="preserve">millivolt per metre</t>
  </si>
  <si>
    <t xml:space="preserve">Details about the law or penal codes that resulted in conviction.</t>
  </si>
  <si>
    <t xml:space="preserve">A number that identifies a single transaction sequence.</t>
  </si>
  <si>
    <t xml:space="preserve">Classification for emergency response procedures related to fire.</t>
  </si>
  <si>
    <t xml:space="preserve">Shrink-wrap</t>
  </si>
  <si>
    <t xml:space="preserve">C31</t>
  </si>
  <si>
    <t xml:space="preserve">milliwatt</t>
  </si>
  <si>
    <t xml:space="preserve">AGK</t>
  </si>
  <si>
    <t xml:space="preserve">Equipment</t>
  </si>
  <si>
    <t xml:space="preserve">Application reference number</t>
  </si>
  <si>
    <t xml:space="preserve">SUJ</t>
  </si>
  <si>
    <t xml:space="preserve">Emergency spillage code</t>
  </si>
  <si>
    <t xml:space="preserve">The service of shrink-wrapping.</t>
  </si>
  <si>
    <t xml:space="preserve">C32</t>
  </si>
  <si>
    <t xml:space="preserve">milliwatt per square metre</t>
  </si>
  <si>
    <t xml:space="preserve">Description of equipment.</t>
  </si>
  <si>
    <t xml:space="preserve">A number that identifies an application reference.</t>
  </si>
  <si>
    <t xml:space="preserve">Classification for emergency response procedures related to spillage.</t>
  </si>
  <si>
    <t xml:space="preserve">Special handling</t>
  </si>
  <si>
    <t xml:space="preserve">C33</t>
  </si>
  <si>
    <t xml:space="preserve">milliweber</t>
  </si>
  <si>
    <t xml:space="preserve">AGL</t>
  </si>
  <si>
    <t xml:space="preserve">Workforce description</t>
  </si>
  <si>
    <t xml:space="preserve">Delivery verification certificate</t>
  </si>
  <si>
    <t xml:space="preserve">SUK</t>
  </si>
  <si>
    <t xml:space="preserve">IMDG packing group</t>
  </si>
  <si>
    <t xml:space="preserve">The service of special handling.</t>
  </si>
  <si>
    <t xml:space="preserve">C34</t>
  </si>
  <si>
    <t xml:space="preserve">mole</t>
  </si>
  <si>
    <t xml:space="preserve">Comments about the workforce.</t>
  </si>
  <si>
    <t xml:space="preserve">Formal identification of delivery verification certificate which is a formal document from Customs etc. confirming that physical goods have been delivered. It may be needed to support a tax reclaim based on an invoice.</t>
  </si>
  <si>
    <t xml:space="preserve">Packing group as defined in the International Marititme Dangerous Goods (IMDG) specification.</t>
  </si>
  <si>
    <t xml:space="preserve">Special finish</t>
  </si>
  <si>
    <t xml:space="preserve">C35</t>
  </si>
  <si>
    <t xml:space="preserve">mole per cubic decimetre</t>
  </si>
  <si>
    <t xml:space="preserve">AGM</t>
  </si>
  <si>
    <t xml:space="preserve">Exemption</t>
  </si>
  <si>
    <t xml:space="preserve">Number of temporary importation document</t>
  </si>
  <si>
    <t xml:space="preserve">SUL</t>
  </si>
  <si>
    <t xml:space="preserve">MARPOL Code IBC</t>
  </si>
  <si>
    <t xml:space="preserve">The service of providing a special finish.</t>
  </si>
  <si>
    <t xml:space="preserve">C36</t>
  </si>
  <si>
    <t xml:space="preserve">mole per cubic metre</t>
  </si>
  <si>
    <t xml:space="preserve">Description about exemptions.</t>
  </si>
  <si>
    <t xml:space="preserve">Number assigned by customs to identify consignment in transit.</t>
  </si>
  <si>
    <t xml:space="preserve">International Bulk Chemical (IBC) code defined by the International Convention for the Prevention of Pollution from Ships (MARPOL).</t>
  </si>
  <si>
    <t xml:space="preserve">SU</t>
  </si>
  <si>
    <t xml:space="preserve">Set-up</t>
  </si>
  <si>
    <t xml:space="preserve">C37</t>
  </si>
  <si>
    <t xml:space="preserve">kilobit</t>
  </si>
  <si>
    <t xml:space="preserve">AGN</t>
  </si>
  <si>
    <t xml:space="preserve">Future plans</t>
  </si>
  <si>
    <t xml:space="preserve">Reference number quoted on statement</t>
  </si>
  <si>
    <t xml:space="preserve">SUM</t>
  </si>
  <si>
    <t xml:space="preserve">IMDG subsidiary risk class</t>
  </si>
  <si>
    <t xml:space="preserve">The service of setting-up.</t>
  </si>
  <si>
    <t xml:space="preserve">C38</t>
  </si>
  <si>
    <t xml:space="preserve">mole per litre</t>
  </si>
  <si>
    <t xml:space="preserve">Information on future plans.</t>
  </si>
  <si>
    <t xml:space="preserve">Reference number quoted on the statement sent to the beneficiary for information purposes.</t>
  </si>
  <si>
    <t xml:space="preserve">Subsidiary risk class as defined in the International Maritime Dangerous Goods (IMDG) specification.</t>
  </si>
  <si>
    <t xml:space="preserve">TAB</t>
  </si>
  <si>
    <t xml:space="preserve">Tank renting</t>
  </si>
  <si>
    <t xml:space="preserve">C39</t>
  </si>
  <si>
    <t xml:space="preserve">nanoampere</t>
  </si>
  <si>
    <t xml:space="preserve">Interviewee conversation information</t>
  </si>
  <si>
    <t xml:space="preserve">Sender's reference to the original message</t>
  </si>
  <si>
    <t xml:space="preserve">Transport group number</t>
  </si>
  <si>
    <t xml:space="preserve">The service of providing tanks for hire.</t>
  </si>
  <si>
    <t xml:space="preserve">C40</t>
  </si>
  <si>
    <t xml:space="preserve">nanocoulomb</t>
  </si>
  <si>
    <t xml:space="preserve">Information concerning the interviewee conversation.</t>
  </si>
  <si>
    <t xml:space="preserve">The reference provided by the sender of the original message.</t>
  </si>
  <si>
    <t xml:space="preserve">(8012) Additional number to form article groups for packing and/or transportation purposes.</t>
  </si>
  <si>
    <t xml:space="preserve">TAC</t>
  </si>
  <si>
    <t xml:space="preserve">Testing</t>
  </si>
  <si>
    <t xml:space="preserve">C41</t>
  </si>
  <si>
    <t xml:space="preserve">nanofarad</t>
  </si>
  <si>
    <t xml:space="preserve">AGP</t>
  </si>
  <si>
    <t xml:space="preserve">Intangible asset</t>
  </si>
  <si>
    <t xml:space="preserve">Company issued equipment ID</t>
  </si>
  <si>
    <t xml:space="preserve">TSN</t>
  </si>
  <si>
    <t xml:space="preserve">Taxonomic Serial Number</t>
  </si>
  <si>
    <t xml:space="preserve">The service of testing.</t>
  </si>
  <si>
    <t xml:space="preserve">C42</t>
  </si>
  <si>
    <t xml:space="preserve">nanofarad per metre</t>
  </si>
  <si>
    <t xml:space="preserve">Description of intangible asset(s).</t>
  </si>
  <si>
    <t xml:space="preserve">Owner/operator, non-government issued equipment reference number.</t>
  </si>
  <si>
    <t xml:space="preserve">A unique number assigned to a taxonomic entity, commonly to a species of plants or animals, providing information on their hierarchical classification, scientific name, taxonomic rank, associated synonyms and vernacular names where appropriate, data source information and data quality indicators.</t>
  </si>
  <si>
    <t xml:space="preserve">Transportation - third party billing</t>
  </si>
  <si>
    <t xml:space="preserve">C43</t>
  </si>
  <si>
    <t xml:space="preserve">nanohenry</t>
  </si>
  <si>
    <t xml:space="preserve">AGQ</t>
  </si>
  <si>
    <t xml:space="preserve">Inventory</t>
  </si>
  <si>
    <t xml:space="preserve">Domestic flight number</t>
  </si>
  <si>
    <t xml:space="preserve">TSO</t>
  </si>
  <si>
    <t xml:space="preserve">IMDG main hazard class</t>
  </si>
  <si>
    <t xml:space="preserve">The service of providing third party billing for transportation.</t>
  </si>
  <si>
    <t xml:space="preserve">C44</t>
  </si>
  <si>
    <t xml:space="preserve">nanohenry per metre</t>
  </si>
  <si>
    <t xml:space="preserve">Description of the inventory.</t>
  </si>
  <si>
    <t xml:space="preserve">Airline flight number assigned to a flight originating and terminating within the same country.</t>
  </si>
  <si>
    <t xml:space="preserve">Main hazard class as defined in the International Maritime Dangerous Goods (IMDG) specification.</t>
  </si>
  <si>
    <t xml:space="preserve">Transportation by vendor</t>
  </si>
  <si>
    <t xml:space="preserve">C45</t>
  </si>
  <si>
    <t xml:space="preserve">nanometre</t>
  </si>
  <si>
    <t xml:space="preserve">AGR</t>
  </si>
  <si>
    <t xml:space="preserve">Investment</t>
  </si>
  <si>
    <t xml:space="preserve">International flight number</t>
  </si>
  <si>
    <t xml:space="preserve">TSP</t>
  </si>
  <si>
    <t xml:space="preserve">EU Combined Nomenclature</t>
  </si>
  <si>
    <t xml:space="preserve">The service of providing transportation by the vendor.</t>
  </si>
  <si>
    <t xml:space="preserve">C46</t>
  </si>
  <si>
    <t xml:space="preserve">nanoohm metre</t>
  </si>
  <si>
    <t xml:space="preserve">Description of the investments.</t>
  </si>
  <si>
    <t xml:space="preserve">Airline flight number assigned to a flight originating and terminating across national borders.</t>
  </si>
  <si>
    <t xml:space="preserve">The number is part of, or is generated in the context of the Combined Nomenclature classification, as developed and maintained by the European Union (EU).</t>
  </si>
  <si>
    <t xml:space="preserve">V1</t>
  </si>
  <si>
    <t xml:space="preserve">Drop yard</t>
  </si>
  <si>
    <t xml:space="preserve">C47</t>
  </si>
  <si>
    <t xml:space="preserve">nanosecond</t>
  </si>
  <si>
    <t xml:space="preserve">AGS</t>
  </si>
  <si>
    <t xml:space="preserve">Intercompany relations information</t>
  </si>
  <si>
    <t xml:space="preserve">Employer identification number of service bureau</t>
  </si>
  <si>
    <t xml:space="preserve">TSQ</t>
  </si>
  <si>
    <t xml:space="preserve">Therapeutic classification number</t>
  </si>
  <si>
    <t xml:space="preserve">The service of delivering goods at the yard.</t>
  </si>
  <si>
    <t xml:space="preserve">C48</t>
  </si>
  <si>
    <t xml:space="preserve">nanotesla</t>
  </si>
  <si>
    <t xml:space="preserve">Description of the intercompany relations.</t>
  </si>
  <si>
    <t xml:space="preserve">Reference number assigned by a service/processing bureau to an employer.</t>
  </si>
  <si>
    <t xml:space="preserve">A code to specify a product's therapeutic classification.</t>
  </si>
  <si>
    <t xml:space="preserve">V2</t>
  </si>
  <si>
    <t xml:space="preserve">Drop dock</t>
  </si>
  <si>
    <t xml:space="preserve">C49</t>
  </si>
  <si>
    <t xml:space="preserve">nanowatt</t>
  </si>
  <si>
    <t xml:space="preserve">AGT</t>
  </si>
  <si>
    <t xml:space="preserve">Joint venture</t>
  </si>
  <si>
    <t xml:space="preserve">Service group identification number</t>
  </si>
  <si>
    <t xml:space="preserve">TSR</t>
  </si>
  <si>
    <t xml:space="preserve">European Waste Catalogue</t>
  </si>
  <si>
    <t xml:space="preserve">The service of delivering goods at the dock.</t>
  </si>
  <si>
    <t xml:space="preserve">C50</t>
  </si>
  <si>
    <t xml:space="preserve">neper</t>
  </si>
  <si>
    <t xml:space="preserve">Description of the joint venture.</t>
  </si>
  <si>
    <t xml:space="preserve">Identification used for a group of services.</t>
  </si>
  <si>
    <t xml:space="preserve">Waste type number according to the European Waste Catalogue (EWC).</t>
  </si>
  <si>
    <t xml:space="preserve">WH</t>
  </si>
  <si>
    <t xml:space="preserve">Warehousing</t>
  </si>
  <si>
    <t xml:space="preserve">C51</t>
  </si>
  <si>
    <t xml:space="preserve">neper per second</t>
  </si>
  <si>
    <t xml:space="preserve">AGU</t>
  </si>
  <si>
    <t xml:space="preserve">Member number</t>
  </si>
  <si>
    <t xml:space="preserve">TSS</t>
  </si>
  <si>
    <t xml:space="preserve">Price grouping code</t>
  </si>
  <si>
    <t xml:space="preserve">The service of storing and handling of goods in a warehouse.</t>
  </si>
  <si>
    <t xml:space="preserve">C52</t>
  </si>
  <si>
    <t xml:space="preserve">picometre</t>
  </si>
  <si>
    <t xml:space="preserve">Description of a loan.</t>
  </si>
  <si>
    <t xml:space="preserve">Reference number assigned to a person as a member of a group of persons or a service scheme.</t>
  </si>
  <si>
    <t xml:space="preserve">Number assigned to identify a grouping of products based on price.</t>
  </si>
  <si>
    <t xml:space="preserve">XAA</t>
  </si>
  <si>
    <t xml:space="preserve">Combine all same day shipment</t>
  </si>
  <si>
    <t xml:space="preserve">C53</t>
  </si>
  <si>
    <t xml:space="preserve">newton metre second</t>
  </si>
  <si>
    <t xml:space="preserve">AGV</t>
  </si>
  <si>
    <t xml:space="preserve">Long term debt</t>
  </si>
  <si>
    <t xml:space="preserve">Previous member number</t>
  </si>
  <si>
    <t xml:space="preserve">TST</t>
  </si>
  <si>
    <t xml:space="preserve">UNSPSC</t>
  </si>
  <si>
    <t xml:space="preserve">The service of combining all shipments for the same day.</t>
  </si>
  <si>
    <t xml:space="preserve">C54</t>
  </si>
  <si>
    <t xml:space="preserve">newton metre squared per kilogram squared</t>
  </si>
  <si>
    <t xml:space="preserve">Description of the long term debt.</t>
  </si>
  <si>
    <t xml:space="preserve">Reference number previously assigned to a member.</t>
  </si>
  <si>
    <t xml:space="preserve">The UNSPSC commodity classification system.</t>
  </si>
  <si>
    <t xml:space="preserve">YY</t>
  </si>
  <si>
    <t xml:space="preserve">Split pick-up</t>
  </si>
  <si>
    <t xml:space="preserve">C55</t>
  </si>
  <si>
    <t xml:space="preserve">newton per square metre</t>
  </si>
  <si>
    <t xml:space="preserve">AGW</t>
  </si>
  <si>
    <t xml:space="preserve">Location</t>
  </si>
  <si>
    <t xml:space="preserve">Scheme/plan number</t>
  </si>
  <si>
    <t xml:space="preserve">TSU</t>
  </si>
  <si>
    <t xml:space="preserve">EU RoHS Directive</t>
  </si>
  <si>
    <t xml:space="preserve">The service of providing split pick-up.</t>
  </si>
  <si>
    <t xml:space="preserve">C56</t>
  </si>
  <si>
    <t xml:space="preserve">newton per square millimetre</t>
  </si>
  <si>
    <t xml:space="preserve">Description of a location.</t>
  </si>
  <si>
    <t xml:space="preserve">Reference number assigned to a service scheme or plan.</t>
  </si>
  <si>
    <t xml:space="preserve">European Union Directive on the restriction of hazardous substances.</t>
  </si>
  <si>
    <t xml:space="preserve">C57</t>
  </si>
  <si>
    <t xml:space="preserve">newton second</t>
  </si>
  <si>
    <t xml:space="preserve">AGX</t>
  </si>
  <si>
    <t xml:space="preserve">Current legal structure</t>
  </si>
  <si>
    <t xml:space="preserve">Previous scheme/plan number</t>
  </si>
  <si>
    <t xml:space="preserve">Ultimate customer's article number</t>
  </si>
  <si>
    <t xml:space="preserve">C58</t>
  </si>
  <si>
    <t xml:space="preserve">newton second per metre</t>
  </si>
  <si>
    <t xml:space="preserve">Details on the current legal structure.</t>
  </si>
  <si>
    <t xml:space="preserve">Reference number previously assigned to a service scheme or plan.</t>
  </si>
  <si>
    <t xml:space="preserve">Number assigned by ultimate customer to identify relevant article.</t>
  </si>
  <si>
    <t xml:space="preserve">C59</t>
  </si>
  <si>
    <t xml:space="preserve">octave</t>
  </si>
  <si>
    <t xml:space="preserve">AGY</t>
  </si>
  <si>
    <t xml:space="preserve">Marital contract</t>
  </si>
  <si>
    <t xml:space="preserve">Receiving party's member identification</t>
  </si>
  <si>
    <t xml:space="preserve">UP</t>
  </si>
  <si>
    <t xml:space="preserve">UPC (Universal product code)</t>
  </si>
  <si>
    <t xml:space="preserve">C60</t>
  </si>
  <si>
    <t xml:space="preserve">ohm centimetre</t>
  </si>
  <si>
    <t xml:space="preserve">Details on a marital contract.</t>
  </si>
  <si>
    <t xml:space="preserve">Identification used by the receiving party for a member of a service scheme or group of persons.</t>
  </si>
  <si>
    <t xml:space="preserve">Number assigned to a manufacturer's product by the Product Code Council.</t>
  </si>
  <si>
    <t xml:space="preserve">C61</t>
  </si>
  <si>
    <t xml:space="preserve">ohm metre</t>
  </si>
  <si>
    <t xml:space="preserve">AGZ</t>
  </si>
  <si>
    <t xml:space="preserve">Marketing activities</t>
  </si>
  <si>
    <t xml:space="preserve">Payroll number</t>
  </si>
  <si>
    <t xml:space="preserve">Vendor item number</t>
  </si>
  <si>
    <t xml:space="preserve">C63</t>
  </si>
  <si>
    <t xml:space="preserve">parsec</t>
  </si>
  <si>
    <t xml:space="preserve">Information concerning marketing activities.</t>
  </si>
  <si>
    <t xml:space="preserve">Reference number assigned to the payroll of an organisation.</t>
  </si>
  <si>
    <t xml:space="preserve">Reference number assigned by a vendor/seller identifying a product/service/article.</t>
  </si>
  <si>
    <t xml:space="preserve">C64</t>
  </si>
  <si>
    <t xml:space="preserve">pascal per kelvin</t>
  </si>
  <si>
    <t xml:space="preserve">AHA</t>
  </si>
  <si>
    <t xml:space="preserve">Merger</t>
  </si>
  <si>
    <t xml:space="preserve">Packaging specification number</t>
  </si>
  <si>
    <t xml:space="preserve">VP</t>
  </si>
  <si>
    <t xml:space="preserve">Vendor's (seller's) part number</t>
  </si>
  <si>
    <t xml:space="preserve">C65</t>
  </si>
  <si>
    <t xml:space="preserve">pascal second</t>
  </si>
  <si>
    <t xml:space="preserve">Description of a merger.</t>
  </si>
  <si>
    <t xml:space="preserve">Reference number of documentation specifying the technical detail of packaging requirements.</t>
  </si>
  <si>
    <t xml:space="preserve">Reference number assigned by a vendor/seller identifying an article.</t>
  </si>
  <si>
    <t xml:space="preserve">C66</t>
  </si>
  <si>
    <t xml:space="preserve">pascal second per cubic metre</t>
  </si>
  <si>
    <t xml:space="preserve">AHB</t>
  </si>
  <si>
    <t xml:space="preserve">Marketable securities</t>
  </si>
  <si>
    <t xml:space="preserve">Authority issued equipment identification</t>
  </si>
  <si>
    <t xml:space="preserve">VS</t>
  </si>
  <si>
    <t xml:space="preserve">Vendor's supplemental item number</t>
  </si>
  <si>
    <t xml:space="preserve">C67</t>
  </si>
  <si>
    <t xml:space="preserve">pascal second per metre</t>
  </si>
  <si>
    <t xml:space="preserve">Description of the marketable securities.</t>
  </si>
  <si>
    <t xml:space="preserve">Identification issued by an authority, e.g. government, airport authority.</t>
  </si>
  <si>
    <t xml:space="preserve">The item number is a specified by the vendor as a supplemental number for the vendor's purposes.</t>
  </si>
  <si>
    <t xml:space="preserve">C68</t>
  </si>
  <si>
    <t xml:space="preserve">petajoule</t>
  </si>
  <si>
    <t xml:space="preserve">AHC</t>
  </si>
  <si>
    <t xml:space="preserve">Business debt</t>
  </si>
  <si>
    <t xml:space="preserve">Training flight number</t>
  </si>
  <si>
    <t xml:space="preserve">VX</t>
  </si>
  <si>
    <t xml:space="preserve">Vendor specification number</t>
  </si>
  <si>
    <t xml:space="preserve">C69</t>
  </si>
  <si>
    <t xml:space="preserve">phon</t>
  </si>
  <si>
    <t xml:space="preserve">Description of the business debt(s).</t>
  </si>
  <si>
    <t xml:space="preserve">Non-revenue producing airline flight for training purposes.</t>
  </si>
  <si>
    <t xml:space="preserve">The item number has been allocated by the vendor as a specification number.</t>
  </si>
  <si>
    <t xml:space="preserve">C7</t>
  </si>
  <si>
    <t xml:space="preserve">centipoise</t>
  </si>
  <si>
    <t xml:space="preserve">AHD</t>
  </si>
  <si>
    <t xml:space="preserve">Original legal structure</t>
  </si>
  <si>
    <t xml:space="preserve">Fund code number</t>
  </si>
  <si>
    <t xml:space="preserve">C70</t>
  </si>
  <si>
    <t xml:space="preserve">picoampere</t>
  </si>
  <si>
    <t xml:space="preserve">Information concerning the original legal structure.</t>
  </si>
  <si>
    <t xml:space="preserve">Reference number to identify appropriation and branch chargeable for item.</t>
  </si>
  <si>
    <t xml:space="preserve">Item type identification mutually agreed between interchanging parties.</t>
  </si>
  <si>
    <t xml:space="preserve">C71</t>
  </si>
  <si>
    <t xml:space="preserve">picocoulomb</t>
  </si>
  <si>
    <t xml:space="preserve">AHE</t>
  </si>
  <si>
    <t xml:space="preserve">Employee sharing arrangements</t>
  </si>
  <si>
    <t xml:space="preserve">Signal code number</t>
  </si>
  <si>
    <t xml:space="preserve">C72</t>
  </si>
  <si>
    <t xml:space="preserve">picofarad per metre</t>
  </si>
  <si>
    <t xml:space="preserve">Information describing how a company uses employees from another company.</t>
  </si>
  <si>
    <t xml:space="preserve">Reference number to identify a signal.</t>
  </si>
  <si>
    <t xml:space="preserve">C73</t>
  </si>
  <si>
    <t xml:space="preserve">picohenry</t>
  </si>
  <si>
    <t xml:space="preserve">AHF</t>
  </si>
  <si>
    <t xml:space="preserve">Organization details</t>
  </si>
  <si>
    <t xml:space="preserve">Major force program number</t>
  </si>
  <si>
    <t xml:space="preserve">C74</t>
  </si>
  <si>
    <t xml:space="preserve">kilobit per second</t>
  </si>
  <si>
    <t xml:space="preserve">Description about the organization of a company.</t>
  </si>
  <si>
    <t xml:space="preserve">Reference number according to Major Force Program (US).</t>
  </si>
  <si>
    <t xml:space="preserve">C75</t>
  </si>
  <si>
    <t xml:space="preserve">picowatt</t>
  </si>
  <si>
    <t xml:space="preserve">AHG</t>
  </si>
  <si>
    <t xml:space="preserve">Public record details</t>
  </si>
  <si>
    <t xml:space="preserve">Nomination number</t>
  </si>
  <si>
    <t xml:space="preserve">C76</t>
  </si>
  <si>
    <t xml:space="preserve">picowatt per square metre</t>
  </si>
  <si>
    <t xml:space="preserve">Information concerning public records.</t>
  </si>
  <si>
    <t xml:space="preserve">Reference number assigned by a shipper to a request/ commitment-to-ship on a pipeline system.</t>
  </si>
  <si>
    <t xml:space="preserve">C78</t>
  </si>
  <si>
    <t xml:space="preserve">pound-force</t>
  </si>
  <si>
    <t xml:space="preserve">AHH</t>
  </si>
  <si>
    <t xml:space="preserve">Price range</t>
  </si>
  <si>
    <t xml:space="preserve">Laboratory registration number</t>
  </si>
  <si>
    <t xml:space="preserve">C79</t>
  </si>
  <si>
    <t xml:space="preserve">kilovolt ampere hour</t>
  </si>
  <si>
    <t xml:space="preserve">Information concerning the price range of products made or sold.</t>
  </si>
  <si>
    <t xml:space="preserve">Reference number is the official registration number of the laboratory.</t>
  </si>
  <si>
    <t xml:space="preserve">C8</t>
  </si>
  <si>
    <t xml:space="preserve">millicoulomb per kilogram</t>
  </si>
  <si>
    <t xml:space="preserve">AHI</t>
  </si>
  <si>
    <t xml:space="preserve">Qualifications</t>
  </si>
  <si>
    <t xml:space="preserve">Transport contract reference number</t>
  </si>
  <si>
    <t xml:space="preserve">C80</t>
  </si>
  <si>
    <t xml:space="preserve">rad</t>
  </si>
  <si>
    <t xml:space="preserve">Information on the accomplishments fitting a party for a position.</t>
  </si>
  <si>
    <t xml:space="preserve">Reference number of a transport contract.</t>
  </si>
  <si>
    <t xml:space="preserve">C81</t>
  </si>
  <si>
    <t xml:space="preserve">radian</t>
  </si>
  <si>
    <t xml:space="preserve">AHJ</t>
  </si>
  <si>
    <t xml:space="preserve">Registered activity</t>
  </si>
  <si>
    <t xml:space="preserve">Payee's reference number</t>
  </si>
  <si>
    <t xml:space="preserve">C82</t>
  </si>
  <si>
    <t xml:space="preserve">radian square metre per mole</t>
  </si>
  <si>
    <t xml:space="preserve">Information concerning the registered activity.</t>
  </si>
  <si>
    <t xml:space="preserve">Reference number of the party to be paid.</t>
  </si>
  <si>
    <t xml:space="preserve">C83</t>
  </si>
  <si>
    <t xml:space="preserve">radian square metre per kilogram</t>
  </si>
  <si>
    <t xml:space="preserve">AHK</t>
  </si>
  <si>
    <t xml:space="preserve">Criminal sentence</t>
  </si>
  <si>
    <t xml:space="preserve">Payer's reference number</t>
  </si>
  <si>
    <t xml:space="preserve">C84</t>
  </si>
  <si>
    <t xml:space="preserve">radian per metre</t>
  </si>
  <si>
    <t xml:space="preserve">Description of the sentence imposed in a criminal proceeding.</t>
  </si>
  <si>
    <t xml:space="preserve">Reference number of the party who pays.</t>
  </si>
  <si>
    <t xml:space="preserve">C85</t>
  </si>
  <si>
    <t xml:space="preserve">reciprocal angstrom</t>
  </si>
  <si>
    <t xml:space="preserve">AHL</t>
  </si>
  <si>
    <t xml:space="preserve">Sales method</t>
  </si>
  <si>
    <t xml:space="preserve">Creditor's reference number</t>
  </si>
  <si>
    <t xml:space="preserve">C86</t>
  </si>
  <si>
    <t xml:space="preserve">reciprocal cubic metre</t>
  </si>
  <si>
    <t xml:space="preserve">Description of the selling means.</t>
  </si>
  <si>
    <t xml:space="preserve">Reference number of the party to whom a debt is owed.</t>
  </si>
  <si>
    <t xml:space="preserve">C87</t>
  </si>
  <si>
    <t xml:space="preserve">reciprocal cubic metre per second</t>
  </si>
  <si>
    <t xml:space="preserve">AHM</t>
  </si>
  <si>
    <t xml:space="preserve">Educational institution information</t>
  </si>
  <si>
    <t xml:space="preserve">Debtor's reference number</t>
  </si>
  <si>
    <t xml:space="preserve">C88</t>
  </si>
  <si>
    <t xml:space="preserve">reciprocal electron volt per cubic metre</t>
  </si>
  <si>
    <t xml:space="preserve">Free form description relating to the school(s) attended.</t>
  </si>
  <si>
    <t xml:space="preserve">Reference number of the party who owes an amount of money.</t>
  </si>
  <si>
    <t xml:space="preserve">C89</t>
  </si>
  <si>
    <t xml:space="preserve">reciprocal henry</t>
  </si>
  <si>
    <t xml:space="preserve">AHN</t>
  </si>
  <si>
    <t xml:space="preserve">Status details</t>
  </si>
  <si>
    <t xml:space="preserve">Joint venture reference number</t>
  </si>
  <si>
    <t xml:space="preserve">C9</t>
  </si>
  <si>
    <t xml:space="preserve">coil group</t>
  </si>
  <si>
    <t xml:space="preserve">Describes the status details.</t>
  </si>
  <si>
    <t xml:space="preserve">Reference number assigned to a joint venture agreement.</t>
  </si>
  <si>
    <t xml:space="preserve">C90</t>
  </si>
  <si>
    <t xml:space="preserve">reciprocal joule per cubic metre</t>
  </si>
  <si>
    <t xml:space="preserve">AHO</t>
  </si>
  <si>
    <t xml:space="preserve">Sales</t>
  </si>
  <si>
    <t xml:space="preserve">Chamber of Commerce registration number</t>
  </si>
  <si>
    <t xml:space="preserve">C91</t>
  </si>
  <si>
    <t xml:space="preserve">reciprocal kelvin or kelvin to the power minus one</t>
  </si>
  <si>
    <t xml:space="preserve">Description of the sales.</t>
  </si>
  <si>
    <t xml:space="preserve">The registration number by which a company/organization is known to the Chamber of Commerce.</t>
  </si>
  <si>
    <t xml:space="preserve">C92</t>
  </si>
  <si>
    <t xml:space="preserve">reciprocal metre</t>
  </si>
  <si>
    <t xml:space="preserve">AHP</t>
  </si>
  <si>
    <t xml:space="preserve">Spouse information</t>
  </si>
  <si>
    <t xml:space="preserve">Tax registration number</t>
  </si>
  <si>
    <t xml:space="preserve">C93</t>
  </si>
  <si>
    <t xml:space="preserve">reciprocal square metre</t>
  </si>
  <si>
    <t xml:space="preserve">Information about the spouse.</t>
  </si>
  <si>
    <t xml:space="preserve">The registration number by which a company/organization is identified with the tax administration.</t>
  </si>
  <si>
    <t xml:space="preserve">C94</t>
  </si>
  <si>
    <t xml:space="preserve">reciprocal minute</t>
  </si>
  <si>
    <t xml:space="preserve">AHQ</t>
  </si>
  <si>
    <t xml:space="preserve">Educational degree information</t>
  </si>
  <si>
    <t xml:space="preserve">Wool identification number</t>
  </si>
  <si>
    <t xml:space="preserve">C95</t>
  </si>
  <si>
    <t xml:space="preserve">reciprocal mole</t>
  </si>
  <si>
    <t xml:space="preserve">Details about the educational degree received from a school.</t>
  </si>
  <si>
    <t xml:space="preserve">Shipping Identification Mark (SIM) allocated to a wool consignment by a shipping company.</t>
  </si>
  <si>
    <t xml:space="preserve">C96</t>
  </si>
  <si>
    <t xml:space="preserve">reciprocal pascal or pascal to the power minus one</t>
  </si>
  <si>
    <t xml:space="preserve">AHR</t>
  </si>
  <si>
    <t xml:space="preserve">Shareholding information</t>
  </si>
  <si>
    <t xml:space="preserve">Wool tax reference number</t>
  </si>
  <si>
    <t xml:space="preserve">C97</t>
  </si>
  <si>
    <t xml:space="preserve">reciprocal second</t>
  </si>
  <si>
    <t xml:space="preserve">General description of shareholding.</t>
  </si>
  <si>
    <t xml:space="preserve">Reference or indication of the payment of wool tax.</t>
  </si>
  <si>
    <t xml:space="preserve">C99</t>
  </si>
  <si>
    <t xml:space="preserve">reciprocal second per metre squared</t>
  </si>
  <si>
    <t xml:space="preserve">AHS</t>
  </si>
  <si>
    <t xml:space="preserve">Sales territory</t>
  </si>
  <si>
    <t xml:space="preserve">Meat processing establishment registration number</t>
  </si>
  <si>
    <t xml:space="preserve">CCT</t>
  </si>
  <si>
    <t xml:space="preserve">carrying capacity in metric ton</t>
  </si>
  <si>
    <t xml:space="preserve">Information on the sales territory.</t>
  </si>
  <si>
    <t xml:space="preserve">Registration number allocated to a registered meat packing establishment by the local quarantine and inspection authority.</t>
  </si>
  <si>
    <t xml:space="preserve">CDL</t>
  </si>
  <si>
    <t xml:space="preserve">candela</t>
  </si>
  <si>
    <t xml:space="preserve">AHT</t>
  </si>
  <si>
    <t xml:space="preserve">Accountant's comments</t>
  </si>
  <si>
    <t xml:space="preserve">Quarantine/treatment status reference number</t>
  </si>
  <si>
    <t xml:space="preserve">CEL</t>
  </si>
  <si>
    <t xml:space="preserve">degree Celsius</t>
  </si>
  <si>
    <t xml:space="preserve">Comments made by an accountant regarding a financial statement.</t>
  </si>
  <si>
    <t xml:space="preserve">Coded quarantine/treatment status of a container and its cargo and packing materials, generated by a shipping company based upon declarations presented by a shipper.</t>
  </si>
  <si>
    <t xml:space="preserve">CEN</t>
  </si>
  <si>
    <t xml:space="preserve">hundred</t>
  </si>
  <si>
    <t xml:space="preserve">AHU</t>
  </si>
  <si>
    <t xml:space="preserve">Exemption law location</t>
  </si>
  <si>
    <t xml:space="preserve">Request for quote number</t>
  </si>
  <si>
    <t xml:space="preserve">card</t>
  </si>
  <si>
    <t xml:space="preserve">Description of the exemption provided to a location by a law.</t>
  </si>
  <si>
    <t xml:space="preserve">Reference number assigned by the requestor to a request for quote.</t>
  </si>
  <si>
    <t xml:space="preserve">CGM</t>
  </si>
  <si>
    <t xml:space="preserve">centigram</t>
  </si>
  <si>
    <t xml:space="preserve">AHV</t>
  </si>
  <si>
    <t xml:space="preserve">Share classifications</t>
  </si>
  <si>
    <t xml:space="preserve">Manual processing authority number</t>
  </si>
  <si>
    <t xml:space="preserve">CKG</t>
  </si>
  <si>
    <t xml:space="preserve">coulomb per kilogram</t>
  </si>
  <si>
    <t xml:space="preserve">Information about the classes or categories of shares.</t>
  </si>
  <si>
    <t xml:space="preserve">Number allocated to allow the manual processing of an entity.</t>
  </si>
  <si>
    <t xml:space="preserve">hundred leave</t>
  </si>
  <si>
    <t xml:space="preserve">AHW</t>
  </si>
  <si>
    <t xml:space="preserve">Forecast</t>
  </si>
  <si>
    <t xml:space="preserve">AHX</t>
  </si>
  <si>
    <t xml:space="preserve">Rate note number</t>
  </si>
  <si>
    <t xml:space="preserve">CLT</t>
  </si>
  <si>
    <t xml:space="preserve">centilitre</t>
  </si>
  <si>
    <t xml:space="preserve">Description of a prediction.</t>
  </si>
  <si>
    <t xml:space="preserve">Reference assigned to a specific rate.</t>
  </si>
  <si>
    <t xml:space="preserve">CMK</t>
  </si>
  <si>
    <t xml:space="preserve">square centimetre</t>
  </si>
  <si>
    <t xml:space="preserve">Event location</t>
  </si>
  <si>
    <t xml:space="preserve">AHY</t>
  </si>
  <si>
    <t xml:space="preserve">Freight Forwarder number</t>
  </si>
  <si>
    <t xml:space="preserve">CMQ</t>
  </si>
  <si>
    <t xml:space="preserve">cubic centimetre</t>
  </si>
  <si>
    <t xml:space="preserve">Description of the location of an event.</t>
  </si>
  <si>
    <t xml:space="preserve">An identification code of a Freight Forwarder.</t>
  </si>
  <si>
    <t xml:space="preserve">CNP</t>
  </si>
  <si>
    <t xml:space="preserve">hundred pack</t>
  </si>
  <si>
    <t xml:space="preserve">Facility occupancy</t>
  </si>
  <si>
    <t xml:space="preserve">AHZ</t>
  </si>
  <si>
    <t xml:space="preserve">Customs release code</t>
  </si>
  <si>
    <t xml:space="preserve">CNT</t>
  </si>
  <si>
    <t xml:space="preserve">cental (UK)</t>
  </si>
  <si>
    <t xml:space="preserve">Information related to occupancy of a facility.</t>
  </si>
  <si>
    <t xml:space="preserve">A code associated to a requirement that must be presented to gain the release of goods by Customs.</t>
  </si>
  <si>
    <t xml:space="preserve">coulomb</t>
  </si>
  <si>
    <t xml:space="preserve">Import and export details</t>
  </si>
  <si>
    <t xml:space="preserve">Compliance code number</t>
  </si>
  <si>
    <t xml:space="preserve">CTG</t>
  </si>
  <si>
    <t xml:space="preserve">content gram</t>
  </si>
  <si>
    <t xml:space="preserve">Specific information provided about the importation and exportation of goods.</t>
  </si>
  <si>
    <t xml:space="preserve">Number assigned to indicate regulatory compliance.</t>
  </si>
  <si>
    <t xml:space="preserve">CTM</t>
  </si>
  <si>
    <t xml:space="preserve">metric carat</t>
  </si>
  <si>
    <t xml:space="preserve">Additional facility information</t>
  </si>
  <si>
    <t xml:space="preserve">AIB</t>
  </si>
  <si>
    <t xml:space="preserve">Department of transportation bond number</t>
  </si>
  <si>
    <t xml:space="preserve">CTN</t>
  </si>
  <si>
    <t xml:space="preserve">content ton (metric)</t>
  </si>
  <si>
    <t xml:space="preserve">Additional information about a facility.</t>
  </si>
  <si>
    <t xml:space="preserve">Number of a bond assigned by the department of transportation.</t>
  </si>
  <si>
    <t xml:space="preserve">CUR</t>
  </si>
  <si>
    <t xml:space="preserve">curie</t>
  </si>
  <si>
    <t xml:space="preserve">Inventory value</t>
  </si>
  <si>
    <t xml:space="preserve">AIC</t>
  </si>
  <si>
    <t xml:space="preserve">Export establishment number</t>
  </si>
  <si>
    <t xml:space="preserve">CWA</t>
  </si>
  <si>
    <t xml:space="preserve">hundred pound (cwt) / hundred weight (US)</t>
  </si>
  <si>
    <t xml:space="preserve">Description of the value of inventory.</t>
  </si>
  <si>
    <t xml:space="preserve">Number to identify export establishment.</t>
  </si>
  <si>
    <t xml:space="preserve">CWI</t>
  </si>
  <si>
    <t xml:space="preserve">hundred weight (UK)</t>
  </si>
  <si>
    <t xml:space="preserve">Education</t>
  </si>
  <si>
    <t xml:space="preserve">AID</t>
  </si>
  <si>
    <t xml:space="preserve">Certificate of conformity</t>
  </si>
  <si>
    <t xml:space="preserve">D03</t>
  </si>
  <si>
    <t xml:space="preserve">kilowatt hour per hour</t>
  </si>
  <si>
    <t xml:space="preserve">Description of the education of a person.</t>
  </si>
  <si>
    <t xml:space="preserve">Certificate certifying the conformity to predefined definitions.</t>
  </si>
  <si>
    <t xml:space="preserve">D04</t>
  </si>
  <si>
    <t xml:space="preserve">lot  [unit of weight]</t>
  </si>
  <si>
    <t xml:space="preserve">Event</t>
  </si>
  <si>
    <t xml:space="preserve">AIE</t>
  </si>
  <si>
    <t xml:space="preserve">Ministerial certificate of homologation</t>
  </si>
  <si>
    <t xml:space="preserve">D1</t>
  </si>
  <si>
    <t xml:space="preserve">reciprocal second per steradian</t>
  </si>
  <si>
    <t xml:space="preserve">Description of a thing that happens or takes place.</t>
  </si>
  <si>
    <t xml:space="preserve">Certificate of approval for components which are subject to legal restrictions and must be approved by the government.</t>
  </si>
  <si>
    <t xml:space="preserve">D10</t>
  </si>
  <si>
    <t xml:space="preserve">siemens per metre</t>
  </si>
  <si>
    <t xml:space="preserve">Agent</t>
  </si>
  <si>
    <t xml:space="preserve">AIF</t>
  </si>
  <si>
    <t xml:space="preserve">Previous delivery instruction number</t>
  </si>
  <si>
    <t xml:space="preserve">D11</t>
  </si>
  <si>
    <t xml:space="preserve">mebibit</t>
  </si>
  <si>
    <t xml:space="preserve">Information about agents the entity uses.</t>
  </si>
  <si>
    <t xml:space="preserve">The identification of a previous delivery instruction.</t>
  </si>
  <si>
    <t xml:space="preserve">D12</t>
  </si>
  <si>
    <t xml:space="preserve">siemens square metre per mole</t>
  </si>
  <si>
    <t xml:space="preserve">Domestically agreed financial statement details</t>
  </si>
  <si>
    <t xml:space="preserve">AIG</t>
  </si>
  <si>
    <t xml:space="preserve">Passport number</t>
  </si>
  <si>
    <t xml:space="preserve">D13</t>
  </si>
  <si>
    <t xml:space="preserve">sievert</t>
  </si>
  <si>
    <t xml:space="preserve">Details of domestically agreed financial statement.</t>
  </si>
  <si>
    <t xml:space="preserve">Number assigned to a passport.</t>
  </si>
  <si>
    <t xml:space="preserve">D15</t>
  </si>
  <si>
    <t xml:space="preserve">sone</t>
  </si>
  <si>
    <t xml:space="preserve">Other current asset description</t>
  </si>
  <si>
    <t xml:space="preserve">AIH</t>
  </si>
  <si>
    <t xml:space="preserve">Common transaction reference number</t>
  </si>
  <si>
    <t xml:space="preserve">D16</t>
  </si>
  <si>
    <t xml:space="preserve">square centimetre per erg</t>
  </si>
  <si>
    <t xml:space="preserve">Description of other current asset.</t>
  </si>
  <si>
    <t xml:space="preserve">Reference number applicable to different underlying individual transactions.</t>
  </si>
  <si>
    <t xml:space="preserve">D17</t>
  </si>
  <si>
    <t xml:space="preserve">square centimetre per steradian erg</t>
  </si>
  <si>
    <t xml:space="preserve">Other current liability description</t>
  </si>
  <si>
    <t xml:space="preserve">AII</t>
  </si>
  <si>
    <t xml:space="preserve">Bank's common transaction reference number</t>
  </si>
  <si>
    <t xml:space="preserve">D18</t>
  </si>
  <si>
    <t xml:space="preserve">metre kelvin</t>
  </si>
  <si>
    <t xml:space="preserve">Description of other current liability.</t>
  </si>
  <si>
    <t xml:space="preserve">Bank's reference number allocated by the bank to different underlying individual transactions.</t>
  </si>
  <si>
    <t xml:space="preserve">D19</t>
  </si>
  <si>
    <t xml:space="preserve">square metre kelvin per watt</t>
  </si>
  <si>
    <t xml:space="preserve">Former business activity</t>
  </si>
  <si>
    <t xml:space="preserve">AIJ</t>
  </si>
  <si>
    <t xml:space="preserve">Customer's individual transaction reference number</t>
  </si>
  <si>
    <t xml:space="preserve">D2</t>
  </si>
  <si>
    <t xml:space="preserve">reciprocal second per steradian metre squared</t>
  </si>
  <si>
    <t xml:space="preserve">Description of the former line of business.</t>
  </si>
  <si>
    <t xml:space="preserve">Customer's reference number allocated by the customer to one specific transaction.</t>
  </si>
  <si>
    <t xml:space="preserve">D20</t>
  </si>
  <si>
    <t xml:space="preserve">square metre per joule</t>
  </si>
  <si>
    <t xml:space="preserve">Trade name use</t>
  </si>
  <si>
    <t xml:space="preserve">AIK</t>
  </si>
  <si>
    <t xml:space="preserve">Bank's individual transaction reference number</t>
  </si>
  <si>
    <t xml:space="preserve">D21</t>
  </si>
  <si>
    <t xml:space="preserve">square metre per kilogram</t>
  </si>
  <si>
    <t xml:space="preserve">Description of how a trading name is used.</t>
  </si>
  <si>
    <t xml:space="preserve">Bank's reference number allocated by the bank to one specific transaction.</t>
  </si>
  <si>
    <t xml:space="preserve">D22</t>
  </si>
  <si>
    <t xml:space="preserve">square metre per mole</t>
  </si>
  <si>
    <t xml:space="preserve">Signing authority</t>
  </si>
  <si>
    <t xml:space="preserve">AIL</t>
  </si>
  <si>
    <t xml:space="preserve">Customer's common transaction reference number</t>
  </si>
  <si>
    <t xml:space="preserve">D23</t>
  </si>
  <si>
    <t xml:space="preserve">pen gram (protein)</t>
  </si>
  <si>
    <t xml:space="preserve">Description of the authorized signatory.</t>
  </si>
  <si>
    <t xml:space="preserve">Customer's reference number allocated by the customer to different underlying individual transactions.</t>
  </si>
  <si>
    <t xml:space="preserve">D24</t>
  </si>
  <si>
    <t xml:space="preserve">square metre per steradian</t>
  </si>
  <si>
    <t xml:space="preserve">AIM</t>
  </si>
  <si>
    <t xml:space="preserve">Individual transaction reference number</t>
  </si>
  <si>
    <t xml:space="preserve">D25</t>
  </si>
  <si>
    <t xml:space="preserve">square metre per steradian joule</t>
  </si>
  <si>
    <t xml:space="preserve">[4376] Description of guarantee.</t>
  </si>
  <si>
    <t xml:space="preserve">Reference number applying to one specific transaction.</t>
  </si>
  <si>
    <t xml:space="preserve">D26</t>
  </si>
  <si>
    <t xml:space="preserve">square metre per volt second</t>
  </si>
  <si>
    <t xml:space="preserve">Holding company operation</t>
  </si>
  <si>
    <t xml:space="preserve">AIN</t>
  </si>
  <si>
    <t xml:space="preserve">Product sourcing agreement number</t>
  </si>
  <si>
    <t xml:space="preserve">D27</t>
  </si>
  <si>
    <t xml:space="preserve">steradian</t>
  </si>
  <si>
    <t xml:space="preserve">Description of the operation of a holding company.</t>
  </si>
  <si>
    <t xml:space="preserve">Reference number assigned to a product sourcing agreement.</t>
  </si>
  <si>
    <t xml:space="preserve">D29</t>
  </si>
  <si>
    <t xml:space="preserve">terahertz</t>
  </si>
  <si>
    <t xml:space="preserve">Consignment routing</t>
  </si>
  <si>
    <t xml:space="preserve">AIO</t>
  </si>
  <si>
    <t xml:space="preserve">Customs transhipment number</t>
  </si>
  <si>
    <t xml:space="preserve">D30</t>
  </si>
  <si>
    <t xml:space="preserve">terajoule</t>
  </si>
  <si>
    <t xml:space="preserve">Information on routing of the consignment.</t>
  </si>
  <si>
    <t xml:space="preserve">Approval number issued by Customs for cargo to be transhipped under Customs control.</t>
  </si>
  <si>
    <t xml:space="preserve">D31</t>
  </si>
  <si>
    <t xml:space="preserve">terawatt</t>
  </si>
  <si>
    <t xml:space="preserve">Letter of protest</t>
  </si>
  <si>
    <t xml:space="preserve">AIP</t>
  </si>
  <si>
    <t xml:space="preserve">Customs preference inquiry number</t>
  </si>
  <si>
    <t xml:space="preserve">D32</t>
  </si>
  <si>
    <t xml:space="preserve">terawatt hour</t>
  </si>
  <si>
    <t xml:space="preserve">A letter citing any condition in dispute.</t>
  </si>
  <si>
    <t xml:space="preserve">The number assigned by Customs to a preference inquiry.</t>
  </si>
  <si>
    <t xml:space="preserve">D33</t>
  </si>
  <si>
    <t xml:space="preserve">tesla</t>
  </si>
  <si>
    <t xml:space="preserve">Question</t>
  </si>
  <si>
    <t xml:space="preserve">AIQ</t>
  </si>
  <si>
    <t xml:space="preserve">Packing plant number</t>
  </si>
  <si>
    <t xml:space="preserve">D34</t>
  </si>
  <si>
    <t xml:space="preserve">tex</t>
  </si>
  <si>
    <t xml:space="preserve">A free text question.</t>
  </si>
  <si>
    <t xml:space="preserve">Number to identify packing establishment.</t>
  </si>
  <si>
    <t xml:space="preserve">D36</t>
  </si>
  <si>
    <t xml:space="preserve">megabit</t>
  </si>
  <si>
    <t xml:space="preserve">Party information</t>
  </si>
  <si>
    <t xml:space="preserve">AIR</t>
  </si>
  <si>
    <t xml:space="preserve">Original certificate number</t>
  </si>
  <si>
    <t xml:space="preserve">D41</t>
  </si>
  <si>
    <t xml:space="preserve">tonne per cubic metre</t>
  </si>
  <si>
    <t xml:space="preserve">Free text information related to a party.</t>
  </si>
  <si>
    <t xml:space="preserve">Number giving reference to an original certificate number.</t>
  </si>
  <si>
    <t xml:space="preserve">D42</t>
  </si>
  <si>
    <t xml:space="preserve">tropical year</t>
  </si>
  <si>
    <t xml:space="preserve">Area boundaries description</t>
  </si>
  <si>
    <t xml:space="preserve">AIS</t>
  </si>
  <si>
    <t xml:space="preserve">Processing plant number</t>
  </si>
  <si>
    <t xml:space="preserve">D43</t>
  </si>
  <si>
    <t xml:space="preserve">unified atomic mass unit</t>
  </si>
  <si>
    <t xml:space="preserve">Description of the boundaries of a geographical area.</t>
  </si>
  <si>
    <t xml:space="preserve">Number to identify processing plant.</t>
  </si>
  <si>
    <t xml:space="preserve">D44</t>
  </si>
  <si>
    <t xml:space="preserve">var</t>
  </si>
  <si>
    <t xml:space="preserve">Advertisement information</t>
  </si>
  <si>
    <t xml:space="preserve">AIT</t>
  </si>
  <si>
    <t xml:space="preserve">Slaughter plant number</t>
  </si>
  <si>
    <t xml:space="preserve">D45</t>
  </si>
  <si>
    <t xml:space="preserve">volt squared per kelvin squared</t>
  </si>
  <si>
    <t xml:space="preserve">The free text contains advertisement information.</t>
  </si>
  <si>
    <t xml:space="preserve">Number to identify slaughter plant.</t>
  </si>
  <si>
    <t xml:space="preserve">D46</t>
  </si>
  <si>
    <t xml:space="preserve">volt - ampere</t>
  </si>
  <si>
    <t xml:space="preserve">Financial statement details</t>
  </si>
  <si>
    <t xml:space="preserve">AIU</t>
  </si>
  <si>
    <t xml:space="preserve">Charge card account number</t>
  </si>
  <si>
    <t xml:space="preserve">D47</t>
  </si>
  <si>
    <t xml:space="preserve">volt per centimetre</t>
  </si>
  <si>
    <t xml:space="preserve">Details regarding the financial statement in free text.</t>
  </si>
  <si>
    <t xml:space="preserve">Number to identify charge card account.</t>
  </si>
  <si>
    <t xml:space="preserve">D48</t>
  </si>
  <si>
    <t xml:space="preserve">volt per kelvin</t>
  </si>
  <si>
    <t xml:space="preserve">Access instructions</t>
  </si>
  <si>
    <t xml:space="preserve">AIV</t>
  </si>
  <si>
    <t xml:space="preserve">Event reference number</t>
  </si>
  <si>
    <t xml:space="preserve">D49</t>
  </si>
  <si>
    <t xml:space="preserve">millivolt per kelvin</t>
  </si>
  <si>
    <t xml:space="preserve">Description of how to access an entity.</t>
  </si>
  <si>
    <t xml:space="preserve">[1007] Reference number identifying an event.</t>
  </si>
  <si>
    <t xml:space="preserve">D5</t>
  </si>
  <si>
    <t xml:space="preserve">kilogram per square centimetre</t>
  </si>
  <si>
    <t xml:space="preserve">Liquidity</t>
  </si>
  <si>
    <t xml:space="preserve">AIW</t>
  </si>
  <si>
    <t xml:space="preserve">Transport section reference number</t>
  </si>
  <si>
    <t xml:space="preserve">D50</t>
  </si>
  <si>
    <t xml:space="preserve">volt per metre</t>
  </si>
  <si>
    <t xml:space="preserve">Description of an entity's liquidity.</t>
  </si>
  <si>
    <t xml:space="preserve">A number identifying a transport section.</t>
  </si>
  <si>
    <t xml:space="preserve">D51</t>
  </si>
  <si>
    <t xml:space="preserve">volt per millimetre</t>
  </si>
  <si>
    <t xml:space="preserve">Credit line</t>
  </si>
  <si>
    <t xml:space="preserve">AIX</t>
  </si>
  <si>
    <t xml:space="preserve">Referred product for mechanical analysis</t>
  </si>
  <si>
    <t xml:space="preserve">D52</t>
  </si>
  <si>
    <t xml:space="preserve">watt per kelvin</t>
  </si>
  <si>
    <t xml:space="preserve">Description of the line of credit available to an entity.</t>
  </si>
  <si>
    <t xml:space="preserve">A product number identifying the product which is used for mechanical analysis considered valid for a group of products.</t>
  </si>
  <si>
    <t xml:space="preserve">D53</t>
  </si>
  <si>
    <t xml:space="preserve">watt per metre kelvin</t>
  </si>
  <si>
    <t xml:space="preserve">Warranty terms</t>
  </si>
  <si>
    <t xml:space="preserve">AIY</t>
  </si>
  <si>
    <t xml:space="preserve">Referred product for chemical analysis</t>
  </si>
  <si>
    <t xml:space="preserve">D54</t>
  </si>
  <si>
    <t xml:space="preserve">watt per square metre</t>
  </si>
  <si>
    <t xml:space="preserve">Text describing the terms of warranty which apply to a product or service.</t>
  </si>
  <si>
    <t xml:space="preserve">A product number identifying the product which is used for chemical analysis considered valid for a group of products.</t>
  </si>
  <si>
    <t xml:space="preserve">D55</t>
  </si>
  <si>
    <t xml:space="preserve">watt per square metre kelvin</t>
  </si>
  <si>
    <t xml:space="preserve">Division description</t>
  </si>
  <si>
    <t xml:space="preserve">AIZ</t>
  </si>
  <si>
    <t xml:space="preserve">Consolidated invoice number</t>
  </si>
  <si>
    <t xml:space="preserve">D56</t>
  </si>
  <si>
    <t xml:space="preserve">watt per square metre kelvin to the fourth power</t>
  </si>
  <si>
    <t xml:space="preserve">Plain language description of a division of an entity.</t>
  </si>
  <si>
    <t xml:space="preserve">Invoice number into which other invoices are consolidated.</t>
  </si>
  <si>
    <t xml:space="preserve">D57</t>
  </si>
  <si>
    <t xml:space="preserve">watt per steradian</t>
  </si>
  <si>
    <t xml:space="preserve">Reporting instruction</t>
  </si>
  <si>
    <t xml:space="preserve">AJA</t>
  </si>
  <si>
    <t xml:space="preserve">Part reference indicator in a drawing</t>
  </si>
  <si>
    <t xml:space="preserve">D58</t>
  </si>
  <si>
    <t xml:space="preserve">watt per steradian square metre</t>
  </si>
  <si>
    <t xml:space="preserve">Instruction on how to report.</t>
  </si>
  <si>
    <t xml:space="preserve">To designate the number which provides a cross reference between parts contained in a drawing and a parts catalogue.</t>
  </si>
  <si>
    <t xml:space="preserve">D59</t>
  </si>
  <si>
    <t xml:space="preserve">weber per metre</t>
  </si>
  <si>
    <t xml:space="preserve">Examination result</t>
  </si>
  <si>
    <t xml:space="preserve">AJB</t>
  </si>
  <si>
    <t xml:space="preserve">U.S. Code of Federal Regulations (CFR)</t>
  </si>
  <si>
    <t xml:space="preserve">D6</t>
  </si>
  <si>
    <t xml:space="preserve">roentgen per second</t>
  </si>
  <si>
    <t xml:space="preserve">The result of an examination.</t>
  </si>
  <si>
    <t xml:space="preserve">A reference indicating a citation from the U.S. Code of Federal Regulations (CFR).</t>
  </si>
  <si>
    <t xml:space="preserve">D60</t>
  </si>
  <si>
    <t xml:space="preserve">weber per millimetre</t>
  </si>
  <si>
    <t xml:space="preserve">Laboratory result</t>
  </si>
  <si>
    <t xml:space="preserve">AJC</t>
  </si>
  <si>
    <t xml:space="preserve">Purchasing activity clause number</t>
  </si>
  <si>
    <t xml:space="preserve">D61</t>
  </si>
  <si>
    <t xml:space="preserve">minute [unit of angle]</t>
  </si>
  <si>
    <t xml:space="preserve">The result of a laboratory investigation.</t>
  </si>
  <si>
    <t xml:space="preserve">A number indicating a clause applicable to a purchasing activity.</t>
  </si>
  <si>
    <t xml:space="preserve">D62</t>
  </si>
  <si>
    <t xml:space="preserve">second [unit of angle]</t>
  </si>
  <si>
    <t xml:space="preserve">ALC</t>
  </si>
  <si>
    <t xml:space="preserve">Allowance/charge information</t>
  </si>
  <si>
    <t xml:space="preserve">AJD</t>
  </si>
  <si>
    <t xml:space="preserve">U.S. Defense Federal Acquisition Regulation Supplement</t>
  </si>
  <si>
    <t xml:space="preserve">D63</t>
  </si>
  <si>
    <t xml:space="preserve">book</t>
  </si>
  <si>
    <t xml:space="preserve">Information referring to allowance/charge.</t>
  </si>
  <si>
    <t xml:space="preserve">A reference indicating a citation from the U.S. Defense Federal Acquisition Regulation Supplement.</t>
  </si>
  <si>
    <t xml:space="preserve">D65</t>
  </si>
  <si>
    <t xml:space="preserve">round</t>
  </si>
  <si>
    <t xml:space="preserve">ALD</t>
  </si>
  <si>
    <t xml:space="preserve">X-ray result</t>
  </si>
  <si>
    <t xml:space="preserve">AJE</t>
  </si>
  <si>
    <t xml:space="preserve">Agency clause number</t>
  </si>
  <si>
    <t xml:space="preserve">D68</t>
  </si>
  <si>
    <t xml:space="preserve">number of words</t>
  </si>
  <si>
    <t xml:space="preserve">The result of an X-ray examination.</t>
  </si>
  <si>
    <t xml:space="preserve">A number indicating a clause applicable to a particular agency.</t>
  </si>
  <si>
    <t xml:space="preserve">D69</t>
  </si>
  <si>
    <t xml:space="preserve">inch to the fourth power</t>
  </si>
  <si>
    <t xml:space="preserve">ALE</t>
  </si>
  <si>
    <t xml:space="preserve">Pathology result</t>
  </si>
  <si>
    <t xml:space="preserve">AJF</t>
  </si>
  <si>
    <t xml:space="preserve">Circular publication number</t>
  </si>
  <si>
    <t xml:space="preserve">D73</t>
  </si>
  <si>
    <t xml:space="preserve">joule square metre</t>
  </si>
  <si>
    <t xml:space="preserve">The result of a pathology investigation.</t>
  </si>
  <si>
    <t xml:space="preserve">A number specifying a circular publication.</t>
  </si>
  <si>
    <t xml:space="preserve">D74</t>
  </si>
  <si>
    <t xml:space="preserve">kilogram per mole</t>
  </si>
  <si>
    <t xml:space="preserve">ALF</t>
  </si>
  <si>
    <t xml:space="preserve">Intervention description</t>
  </si>
  <si>
    <t xml:space="preserve">AJG</t>
  </si>
  <si>
    <t xml:space="preserve">U.S. Federal Acquisition Regulation</t>
  </si>
  <si>
    <t xml:space="preserve">D77</t>
  </si>
  <si>
    <t xml:space="preserve">megacoulomb</t>
  </si>
  <si>
    <t xml:space="preserve">Details of an intervention.</t>
  </si>
  <si>
    <t xml:space="preserve">A reference indicating a citation from the U.S. Federal Acquisition Regulation.</t>
  </si>
  <si>
    <t xml:space="preserve">D78</t>
  </si>
  <si>
    <t xml:space="preserve">megajoule per second</t>
  </si>
  <si>
    <t xml:space="preserve">ALG</t>
  </si>
  <si>
    <t xml:space="preserve">Summary of admittance</t>
  </si>
  <si>
    <t xml:space="preserve">AJH</t>
  </si>
  <si>
    <t xml:space="preserve">U.S. General Services Administration Regulation</t>
  </si>
  <si>
    <t xml:space="preserve">D80</t>
  </si>
  <si>
    <t xml:space="preserve">microwatt</t>
  </si>
  <si>
    <t xml:space="preserve">Summary description of admittance.</t>
  </si>
  <si>
    <t xml:space="preserve">A reference indicating a citation from U.S. General Services Administration Regulation.</t>
  </si>
  <si>
    <t xml:space="preserve">D81</t>
  </si>
  <si>
    <t xml:space="preserve">microtesla</t>
  </si>
  <si>
    <t xml:space="preserve">ALH</t>
  </si>
  <si>
    <t xml:space="preserve">Medical treatment course detail</t>
  </si>
  <si>
    <t xml:space="preserve">AJI</t>
  </si>
  <si>
    <t xml:space="preserve">U.S. Federal Information Resources Management Regulation</t>
  </si>
  <si>
    <t xml:space="preserve">D82</t>
  </si>
  <si>
    <t xml:space="preserve">microvolt</t>
  </si>
  <si>
    <t xml:space="preserve">Details of a course of medical treatment.</t>
  </si>
  <si>
    <t xml:space="preserve">A reference indicating a citation from U.S. Federal Information Resources Management Regulation.</t>
  </si>
  <si>
    <t xml:space="preserve">D83</t>
  </si>
  <si>
    <t xml:space="preserve">millinewton metre</t>
  </si>
  <si>
    <t xml:space="preserve">ALI</t>
  </si>
  <si>
    <t xml:space="preserve">Prognosis</t>
  </si>
  <si>
    <t xml:space="preserve">AJJ</t>
  </si>
  <si>
    <t xml:space="preserve">Paragraph</t>
  </si>
  <si>
    <t xml:space="preserve">D85</t>
  </si>
  <si>
    <t xml:space="preserve">microwatt per square metre</t>
  </si>
  <si>
    <t xml:space="preserve">Details of a prognosis.</t>
  </si>
  <si>
    <t xml:space="preserve">A reference indicating a paragraph cited as the source of information.</t>
  </si>
  <si>
    <t xml:space="preserve">D86</t>
  </si>
  <si>
    <t xml:space="preserve">millicoulomb</t>
  </si>
  <si>
    <t xml:space="preserve">ALJ</t>
  </si>
  <si>
    <t xml:space="preserve">Instruction to patient</t>
  </si>
  <si>
    <t xml:space="preserve">AJK</t>
  </si>
  <si>
    <t xml:space="preserve">Special instructions number</t>
  </si>
  <si>
    <t xml:space="preserve">D87</t>
  </si>
  <si>
    <t xml:space="preserve">millimole per kilogram</t>
  </si>
  <si>
    <t xml:space="preserve">Instruction given to a patient.</t>
  </si>
  <si>
    <t xml:space="preserve">A number indicating a citation used for special instructions.</t>
  </si>
  <si>
    <t xml:space="preserve">D88</t>
  </si>
  <si>
    <t xml:space="preserve">millicoulomb per cubic metre</t>
  </si>
  <si>
    <t xml:space="preserve">ALK</t>
  </si>
  <si>
    <t xml:space="preserve">Instruction to physician</t>
  </si>
  <si>
    <t xml:space="preserve">AJL</t>
  </si>
  <si>
    <t xml:space="preserve">Site specific procedures, terms, and conditions number</t>
  </si>
  <si>
    <t xml:space="preserve">D89</t>
  </si>
  <si>
    <t xml:space="preserve">millicoulomb per square metre</t>
  </si>
  <si>
    <t xml:space="preserve">Instruction given to a physician.</t>
  </si>
  <si>
    <t xml:space="preserve">A number indicating a set of site specific procedures, terms and conditions.</t>
  </si>
  <si>
    <t xml:space="preserve">D91</t>
  </si>
  <si>
    <t xml:space="preserve">rem</t>
  </si>
  <si>
    <t xml:space="preserve">All documents</t>
  </si>
  <si>
    <t xml:space="preserve">AJM</t>
  </si>
  <si>
    <t xml:space="preserve">Master solicitation procedures, terms, and conditions</t>
  </si>
  <si>
    <t xml:space="preserve">D93</t>
  </si>
  <si>
    <t xml:space="preserve">second per cubic metre</t>
  </si>
  <si>
    <t xml:space="preserve">The note implies to all documents.</t>
  </si>
  <si>
    <t xml:space="preserve">number A number indicating a master solicitation containing procedures, terms and conditions.</t>
  </si>
  <si>
    <t xml:space="preserve">D94</t>
  </si>
  <si>
    <t xml:space="preserve">second per cubic metre radian</t>
  </si>
  <si>
    <t xml:space="preserve">ALM</t>
  </si>
  <si>
    <t xml:space="preserve">Medicine treatment</t>
  </si>
  <si>
    <t xml:space="preserve">AJN</t>
  </si>
  <si>
    <t xml:space="preserve">U.S. Department of Veterans Affairs Acquisition Regulation</t>
  </si>
  <si>
    <t xml:space="preserve">D95</t>
  </si>
  <si>
    <t xml:space="preserve">joule per gram</t>
  </si>
  <si>
    <t xml:space="preserve">Details of medicine treatment.</t>
  </si>
  <si>
    <t xml:space="preserve">A reference indicating a citation from the U.S. Department of Veterans Affairs Acquisition Regulation.</t>
  </si>
  <si>
    <t xml:space="preserve">DAA</t>
  </si>
  <si>
    <t xml:space="preserve">decare</t>
  </si>
  <si>
    <t xml:space="preserve">ALN</t>
  </si>
  <si>
    <t xml:space="preserve">Medicine dosage and administration</t>
  </si>
  <si>
    <t xml:space="preserve">AJO</t>
  </si>
  <si>
    <t xml:space="preserve">Military Interdepartmental Purchase Request (MIPR) number</t>
  </si>
  <si>
    <t xml:space="preserve">ten day</t>
  </si>
  <si>
    <t xml:space="preserve">Details of medicine dosage and method of administration.</t>
  </si>
  <si>
    <t xml:space="preserve">A number indicating an interdepartmental purchase request used by the military.</t>
  </si>
  <si>
    <t xml:space="preserve">DBM</t>
  </si>
  <si>
    <t xml:space="preserve">Decibel-milliwatts</t>
  </si>
  <si>
    <t xml:space="preserve">ALO</t>
  </si>
  <si>
    <t xml:space="preserve">Availability of patient</t>
  </si>
  <si>
    <t xml:space="preserve">AJP</t>
  </si>
  <si>
    <t xml:space="preserve">Foreign military sales number</t>
  </si>
  <si>
    <t xml:space="preserve">DBW</t>
  </si>
  <si>
    <t xml:space="preserve">Decibel watt</t>
  </si>
  <si>
    <t xml:space="preserve">Details of when and/or where the patient is available.</t>
  </si>
  <si>
    <t xml:space="preserve">A number specifying a sale to a foreign military.</t>
  </si>
  <si>
    <t xml:space="preserve">DB</t>
  </si>
  <si>
    <t xml:space="preserve">dry pound</t>
  </si>
  <si>
    <t xml:space="preserve">ALP</t>
  </si>
  <si>
    <t xml:space="preserve">Reason for service request</t>
  </si>
  <si>
    <t xml:space="preserve">AJQ</t>
  </si>
  <si>
    <t xml:space="preserve">Defense priorities allocation system priority rating</t>
  </si>
  <si>
    <t xml:space="preserve">DD</t>
  </si>
  <si>
    <t xml:space="preserve">degree [unit of angle]</t>
  </si>
  <si>
    <t xml:space="preserve">Details of the reason for a requested service.</t>
  </si>
  <si>
    <t xml:space="preserve">A reference indicating a priority rating assigned to allocate resources for defense purchases.</t>
  </si>
  <si>
    <t xml:space="preserve">DEC</t>
  </si>
  <si>
    <t xml:space="preserve">decade</t>
  </si>
  <si>
    <t xml:space="preserve">ALQ</t>
  </si>
  <si>
    <t xml:space="preserve">Purpose of service</t>
  </si>
  <si>
    <t xml:space="preserve">AJR</t>
  </si>
  <si>
    <t xml:space="preserve">Wage determination number</t>
  </si>
  <si>
    <t xml:space="preserve">DG</t>
  </si>
  <si>
    <t xml:space="preserve">decigram</t>
  </si>
  <si>
    <t xml:space="preserve">Details of the purpose of a service.</t>
  </si>
  <si>
    <t xml:space="preserve">A number specifying a wage determination.</t>
  </si>
  <si>
    <t xml:space="preserve">decagram</t>
  </si>
  <si>
    <t xml:space="preserve">ARR</t>
  </si>
  <si>
    <t xml:space="preserve">Arrival conditions</t>
  </si>
  <si>
    <t xml:space="preserve">AJS</t>
  </si>
  <si>
    <t xml:space="preserve">Agreement number</t>
  </si>
  <si>
    <t xml:space="preserve">DLT</t>
  </si>
  <si>
    <t xml:space="preserve">decilitre</t>
  </si>
  <si>
    <t xml:space="preserve">Conditions under which arrival takes place.</t>
  </si>
  <si>
    <t xml:space="preserve">A number specifying an agreement between parties.</t>
  </si>
  <si>
    <t xml:space="preserve">cubic decametre</t>
  </si>
  <si>
    <t xml:space="preserve">Service requester's comment</t>
  </si>
  <si>
    <t xml:space="preserve">AJT</t>
  </si>
  <si>
    <t xml:space="preserve">Standard Industry Classification (SIC) number</t>
  </si>
  <si>
    <t xml:space="preserve">DMK</t>
  </si>
  <si>
    <t xml:space="preserve">square decimetre</t>
  </si>
  <si>
    <t xml:space="preserve">Comment by the requester of a service.</t>
  </si>
  <si>
    <t xml:space="preserve">A number specifying a standard industry classification.</t>
  </si>
  <si>
    <t xml:space="preserve">DMO</t>
  </si>
  <si>
    <t xml:space="preserve">standard kilolitre</t>
  </si>
  <si>
    <t xml:space="preserve">AJU</t>
  </si>
  <si>
    <t xml:space="preserve">End item number</t>
  </si>
  <si>
    <t xml:space="preserve">DMQ</t>
  </si>
  <si>
    <t xml:space="preserve">cubic decimetre</t>
  </si>
  <si>
    <t xml:space="preserve">(4130) (4136) (4426) Name, code, password etc. given for authentication purposes.</t>
  </si>
  <si>
    <t xml:space="preserve">A number specifying the end item applicable to a subordinate item.</t>
  </si>
  <si>
    <t xml:space="preserve">DMT</t>
  </si>
  <si>
    <t xml:space="preserve">decimetre</t>
  </si>
  <si>
    <t xml:space="preserve">AUU</t>
  </si>
  <si>
    <t xml:space="preserve">Requested location description</t>
  </si>
  <si>
    <t xml:space="preserve">AJV</t>
  </si>
  <si>
    <t xml:space="preserve">Federal supply schedule item number</t>
  </si>
  <si>
    <t xml:space="preserve">DN</t>
  </si>
  <si>
    <t xml:space="preserve">decinewton metre</t>
  </si>
  <si>
    <t xml:space="preserve">The description of the location requested.</t>
  </si>
  <si>
    <t xml:space="preserve">A number specifying an item listed in a federal supply schedule.</t>
  </si>
  <si>
    <t xml:space="preserve">DPC</t>
  </si>
  <si>
    <t xml:space="preserve">dozen piece</t>
  </si>
  <si>
    <t xml:space="preserve">AUV</t>
  </si>
  <si>
    <t xml:space="preserve">Medicine administration condition</t>
  </si>
  <si>
    <t xml:space="preserve">AJW</t>
  </si>
  <si>
    <t xml:space="preserve">Technical document number</t>
  </si>
  <si>
    <t xml:space="preserve">DPR</t>
  </si>
  <si>
    <t xml:space="preserve">dozen pair</t>
  </si>
  <si>
    <t xml:space="preserve">The event or condition that initiates the administration of a single dose of medicine or a period of treatment.</t>
  </si>
  <si>
    <t xml:space="preserve">A number specifying a technical document.</t>
  </si>
  <si>
    <t xml:space="preserve">DPT</t>
  </si>
  <si>
    <t xml:space="preserve">displacement tonnage</t>
  </si>
  <si>
    <t xml:space="preserve">AUW</t>
  </si>
  <si>
    <t xml:space="preserve">Patient information</t>
  </si>
  <si>
    <t xml:space="preserve">AJX</t>
  </si>
  <si>
    <t xml:space="preserve">Technical order number</t>
  </si>
  <si>
    <t xml:space="preserve">DRA</t>
  </si>
  <si>
    <t xml:space="preserve">dram (US)</t>
  </si>
  <si>
    <t xml:space="preserve">Information concerning a patient.</t>
  </si>
  <si>
    <t xml:space="preserve">A reference to an order that specifies a technical change.</t>
  </si>
  <si>
    <t xml:space="preserve">DRI</t>
  </si>
  <si>
    <t xml:space="preserve">dram (UK)</t>
  </si>
  <si>
    <t xml:space="preserve">AUX</t>
  </si>
  <si>
    <t xml:space="preserve">Precautionary measure</t>
  </si>
  <si>
    <t xml:space="preserve">AJY</t>
  </si>
  <si>
    <t xml:space="preserve">Suffix</t>
  </si>
  <si>
    <t xml:space="preserve">DRL</t>
  </si>
  <si>
    <t xml:space="preserve">dozen roll</t>
  </si>
  <si>
    <t xml:space="preserve">Action to be taken to avert possible harmful affects.</t>
  </si>
  <si>
    <t xml:space="preserve">A reference to specify a suffix added to the end of a basic identifier.</t>
  </si>
  <si>
    <t xml:space="preserve">dry ton</t>
  </si>
  <si>
    <t xml:space="preserve">AUY</t>
  </si>
  <si>
    <t xml:space="preserve">Service characteristic</t>
  </si>
  <si>
    <t xml:space="preserve">AJZ</t>
  </si>
  <si>
    <t xml:space="preserve">Transportation account number</t>
  </si>
  <si>
    <t xml:space="preserve">DTN</t>
  </si>
  <si>
    <t xml:space="preserve">decitonne</t>
  </si>
  <si>
    <t xml:space="preserve">Free text description is related to a service characteristic.</t>
  </si>
  <si>
    <t xml:space="preserve">An account number to be charged or credited for transportation.</t>
  </si>
  <si>
    <t xml:space="preserve">DWT</t>
  </si>
  <si>
    <t xml:space="preserve">pennyweight</t>
  </si>
  <si>
    <t xml:space="preserve">AUZ</t>
  </si>
  <si>
    <t xml:space="preserve">Planned event comment</t>
  </si>
  <si>
    <t xml:space="preserve">AKA</t>
  </si>
  <si>
    <t xml:space="preserve">Container disposition order reference number</t>
  </si>
  <si>
    <t xml:space="preserve">DZN</t>
  </si>
  <si>
    <t xml:space="preserve">dozen</t>
  </si>
  <si>
    <t xml:space="preserve">Comment about an event that is planned.</t>
  </si>
  <si>
    <t xml:space="preserve">Reference assigned to the empty container disposition order.</t>
  </si>
  <si>
    <t xml:space="preserve">DZP</t>
  </si>
  <si>
    <t xml:space="preserve">dozen pack</t>
  </si>
  <si>
    <t xml:space="preserve">AVA</t>
  </si>
  <si>
    <t xml:space="preserve">Expected delay comment</t>
  </si>
  <si>
    <t xml:space="preserve">AKB</t>
  </si>
  <si>
    <t xml:space="preserve">Container prefix</t>
  </si>
  <si>
    <t xml:space="preserve">E01</t>
  </si>
  <si>
    <t xml:space="preserve">newton per square centimetre</t>
  </si>
  <si>
    <t xml:space="preserve">Comment about the expected delay.</t>
  </si>
  <si>
    <t xml:space="preserve">The first part of the unique identification of a container formed by an alpha code identifying the owner of the container.</t>
  </si>
  <si>
    <t xml:space="preserve">E07</t>
  </si>
  <si>
    <t xml:space="preserve">megawatt hour per hour</t>
  </si>
  <si>
    <t xml:space="preserve">AVB</t>
  </si>
  <si>
    <t xml:space="preserve">Transport requirements comment</t>
  </si>
  <si>
    <t xml:space="preserve">AKC</t>
  </si>
  <si>
    <t xml:space="preserve">Transport equipment return reference</t>
  </si>
  <si>
    <t xml:space="preserve">E08</t>
  </si>
  <si>
    <t xml:space="preserve">megawatt per hertz</t>
  </si>
  <si>
    <t xml:space="preserve">Comment about the requirements for transport.</t>
  </si>
  <si>
    <t xml:space="preserve">Reference known at the address to return equipment to.</t>
  </si>
  <si>
    <t xml:space="preserve">E09</t>
  </si>
  <si>
    <t xml:space="preserve">milliampere hour</t>
  </si>
  <si>
    <t xml:space="preserve">AVC</t>
  </si>
  <si>
    <t xml:space="preserve">Temporary approval condition</t>
  </si>
  <si>
    <t xml:space="preserve">AKD</t>
  </si>
  <si>
    <t xml:space="preserve">Transport equipment survey reference</t>
  </si>
  <si>
    <t xml:space="preserve">E10</t>
  </si>
  <si>
    <t xml:space="preserve">degree day</t>
  </si>
  <si>
    <t xml:space="preserve">The condition under which the approval is considered.</t>
  </si>
  <si>
    <t xml:space="preserve">Reference number assigned by the ordering party to the transport equipment survey order.</t>
  </si>
  <si>
    <t xml:space="preserve">E12</t>
  </si>
  <si>
    <t xml:space="preserve">mille</t>
  </si>
  <si>
    <t xml:space="preserve">AVD</t>
  </si>
  <si>
    <t xml:space="preserve">Customs Valuation Information</t>
  </si>
  <si>
    <t xml:space="preserve">AKE</t>
  </si>
  <si>
    <t xml:space="preserve">Transport equipment survey report number</t>
  </si>
  <si>
    <t xml:space="preserve">E14</t>
  </si>
  <si>
    <t xml:space="preserve">kilocalorie (international table)</t>
  </si>
  <si>
    <t xml:space="preserve">Information provided in this category will be used by the trader to make certain declarations in relation to Customs Valuation.</t>
  </si>
  <si>
    <t xml:space="preserve">Reference number used by a party to identify its transport equipment survey report.</t>
  </si>
  <si>
    <t xml:space="preserve">E15</t>
  </si>
  <si>
    <t xml:space="preserve">kilocalorie (thermochemical) per hour</t>
  </si>
  <si>
    <t xml:space="preserve">AVE</t>
  </si>
  <si>
    <t xml:space="preserve">Value Added Tax (VAT) margin scheme</t>
  </si>
  <si>
    <t xml:space="preserve">AKF</t>
  </si>
  <si>
    <t xml:space="preserve">Transport equipment stuffing order</t>
  </si>
  <si>
    <t xml:space="preserve">E16</t>
  </si>
  <si>
    <t xml:space="preserve">million Btu(IT) per hour</t>
  </si>
  <si>
    <t xml:space="preserve">Description of the VAT margin scheme applied.</t>
  </si>
  <si>
    <t xml:space="preserve">Reference number assigned to the order to stuff goods in transport equipment.</t>
  </si>
  <si>
    <t xml:space="preserve">E17</t>
  </si>
  <si>
    <t xml:space="preserve">cubic foot per second</t>
  </si>
  <si>
    <t xml:space="preserve">AVF</t>
  </si>
  <si>
    <t xml:space="preserve">Maritime Declaration of Health</t>
  </si>
  <si>
    <t xml:space="preserve">AKG</t>
  </si>
  <si>
    <t xml:space="preserve">Vehicle Identification Number (VIN)</t>
  </si>
  <si>
    <t xml:space="preserve">E18</t>
  </si>
  <si>
    <t xml:space="preserve">tonne per hour</t>
  </si>
  <si>
    <t xml:space="preserve">Information about Maritime Declaration of Health.</t>
  </si>
  <si>
    <t xml:space="preserve">The identification number which uniquely distinguishes one vehicle from another through the lifespan of the vehicle.</t>
  </si>
  <si>
    <t xml:space="preserve">E19</t>
  </si>
  <si>
    <t xml:space="preserve">ping</t>
  </si>
  <si>
    <t xml:space="preserve">BAG</t>
  </si>
  <si>
    <t xml:space="preserve">Passenger baggage information</t>
  </si>
  <si>
    <t xml:space="preserve">AKH</t>
  </si>
  <si>
    <t xml:space="preserve">Government bill of lading</t>
  </si>
  <si>
    <t xml:space="preserve">E20</t>
  </si>
  <si>
    <t xml:space="preserve">megabit per second</t>
  </si>
  <si>
    <t xml:space="preserve">Information related to baggage tendered by a passenger, such as odd size indication, tag.</t>
  </si>
  <si>
    <t xml:space="preserve">Bill of lading as defined by the government.</t>
  </si>
  <si>
    <t xml:space="preserve">E21</t>
  </si>
  <si>
    <t xml:space="preserve">shares</t>
  </si>
  <si>
    <t xml:space="preserve">BAH</t>
  </si>
  <si>
    <t xml:space="preserve">AKI</t>
  </si>
  <si>
    <t xml:space="preserve">Ordering customer's second reference number</t>
  </si>
  <si>
    <t xml:space="preserve">E22</t>
  </si>
  <si>
    <t xml:space="preserve">TEU</t>
  </si>
  <si>
    <t xml:space="preserve">Ordering customer's second reference number.</t>
  </si>
  <si>
    <t xml:space="preserve">E23</t>
  </si>
  <si>
    <t xml:space="preserve">tyre</t>
  </si>
  <si>
    <t xml:space="preserve">BAI</t>
  </si>
  <si>
    <t xml:space="preserve">Additional product information address</t>
  </si>
  <si>
    <t xml:space="preserve">AKJ</t>
  </si>
  <si>
    <t xml:space="preserve">Direct debit reference</t>
  </si>
  <si>
    <t xml:space="preserve">E25</t>
  </si>
  <si>
    <t xml:space="preserve">active unit</t>
  </si>
  <si>
    <t xml:space="preserve">Address at which additional information on the product can be found.</t>
  </si>
  <si>
    <t xml:space="preserve">Reference number assigned to the direct debit operation.</t>
  </si>
  <si>
    <t xml:space="preserve">E27</t>
  </si>
  <si>
    <t xml:space="preserve">dose</t>
  </si>
  <si>
    <t xml:space="preserve">BAJ</t>
  </si>
  <si>
    <t xml:space="preserve">Information to be printed on despatch advice</t>
  </si>
  <si>
    <t xml:space="preserve">AKK</t>
  </si>
  <si>
    <t xml:space="preserve">Meter reading at the beginning of the delivery</t>
  </si>
  <si>
    <t xml:space="preserve">E28</t>
  </si>
  <si>
    <t xml:space="preserve">air dry ton</t>
  </si>
  <si>
    <t xml:space="preserve">Specification of free text information which is to be printed on a despatch advice.</t>
  </si>
  <si>
    <t xml:space="preserve">Meter reading at the beginning of the delivery.</t>
  </si>
  <si>
    <t xml:space="preserve">E30</t>
  </si>
  <si>
    <t xml:space="preserve">strand</t>
  </si>
  <si>
    <t xml:space="preserve">BAK</t>
  </si>
  <si>
    <t xml:space="preserve">Missing goods remarks</t>
  </si>
  <si>
    <t xml:space="preserve">AKL</t>
  </si>
  <si>
    <t xml:space="preserve">Meter reading at the end of delivery</t>
  </si>
  <si>
    <t xml:space="preserve">E31</t>
  </si>
  <si>
    <t xml:space="preserve">square metre per litre</t>
  </si>
  <si>
    <t xml:space="preserve">Remarks concerning missing goods.</t>
  </si>
  <si>
    <t xml:space="preserve">Meter reading at the end of the delivery.</t>
  </si>
  <si>
    <t xml:space="preserve">E32</t>
  </si>
  <si>
    <t xml:space="preserve">litre per hour</t>
  </si>
  <si>
    <t xml:space="preserve">BAL</t>
  </si>
  <si>
    <t xml:space="preserve">Non-acceptance information</t>
  </si>
  <si>
    <t xml:space="preserve">AKM</t>
  </si>
  <si>
    <t xml:space="preserve">Replenishment purchase order range start number</t>
  </si>
  <si>
    <t xml:space="preserve">E33</t>
  </si>
  <si>
    <t xml:space="preserve">foot per thousand</t>
  </si>
  <si>
    <t xml:space="preserve">Information related to the non-acceptance of an order, goods or a consignment.</t>
  </si>
  <si>
    <t xml:space="preserve">Starting number of a range of purchase order numbers assigned by the buyer to vendor's replenishment orders.</t>
  </si>
  <si>
    <t xml:space="preserve">E34</t>
  </si>
  <si>
    <t xml:space="preserve">gigabyte</t>
  </si>
  <si>
    <t xml:space="preserve">Returns information</t>
  </si>
  <si>
    <t xml:space="preserve">AKN</t>
  </si>
  <si>
    <t xml:space="preserve">Third bank's reference</t>
  </si>
  <si>
    <t xml:space="preserve">E35</t>
  </si>
  <si>
    <t xml:space="preserve">terabyte</t>
  </si>
  <si>
    <t xml:space="preserve">Information related to the return of items.</t>
  </si>
  <si>
    <t xml:space="preserve">Reference number of the third bank.</t>
  </si>
  <si>
    <t xml:space="preserve">E36</t>
  </si>
  <si>
    <t xml:space="preserve">petabyte</t>
  </si>
  <si>
    <t xml:space="preserve">BAN</t>
  </si>
  <si>
    <t xml:space="preserve">Sub-line item information</t>
  </si>
  <si>
    <t xml:space="preserve">AKO</t>
  </si>
  <si>
    <t xml:space="preserve">Action authorization number</t>
  </si>
  <si>
    <t xml:space="preserve">E37</t>
  </si>
  <si>
    <t xml:space="preserve">pixel</t>
  </si>
  <si>
    <t xml:space="preserve">Note contains information related to sub-line item data.</t>
  </si>
  <si>
    <t xml:space="preserve">A reference number authorizing an action.</t>
  </si>
  <si>
    <t xml:space="preserve">E38</t>
  </si>
  <si>
    <t xml:space="preserve">megapixel</t>
  </si>
  <si>
    <t xml:space="preserve">BAO</t>
  </si>
  <si>
    <t xml:space="preserve">Test information</t>
  </si>
  <si>
    <t xml:space="preserve">AKP</t>
  </si>
  <si>
    <t xml:space="preserve">Appropriation number</t>
  </si>
  <si>
    <t xml:space="preserve">E39</t>
  </si>
  <si>
    <t xml:space="preserve">dots per inch</t>
  </si>
  <si>
    <t xml:space="preserve">Information related to a test.</t>
  </si>
  <si>
    <t xml:space="preserve">The number identifying a type of funding for a specific purpose (appropriation).</t>
  </si>
  <si>
    <t xml:space="preserve">E4</t>
  </si>
  <si>
    <t xml:space="preserve">gross kilogram</t>
  </si>
  <si>
    <t xml:space="preserve">BAP</t>
  </si>
  <si>
    <t xml:space="preserve">External link</t>
  </si>
  <si>
    <t xml:space="preserve">AKQ</t>
  </si>
  <si>
    <t xml:space="preserve">Product change authority number</t>
  </si>
  <si>
    <t xml:space="preserve">E40</t>
  </si>
  <si>
    <t xml:space="preserve">part per hundred thousand</t>
  </si>
  <si>
    <t xml:space="preserve">The external link to a digital document (e.g.: URL).</t>
  </si>
  <si>
    <t xml:space="preserve">Number which authorises a change in form, fit or function of a product.</t>
  </si>
  <si>
    <t xml:space="preserve">E41</t>
  </si>
  <si>
    <t xml:space="preserve">kilogram-force per square millimetre</t>
  </si>
  <si>
    <t xml:space="preserve">BAQ</t>
  </si>
  <si>
    <t xml:space="preserve">VAT exemption reason</t>
  </si>
  <si>
    <t xml:space="preserve">AKR</t>
  </si>
  <si>
    <t xml:space="preserve">General cargo consignment reference number</t>
  </si>
  <si>
    <t xml:space="preserve">E42</t>
  </si>
  <si>
    <t xml:space="preserve">kilogram-force per square centimetre</t>
  </si>
  <si>
    <t xml:space="preserve">Reason for Value Added Tax (VAT) exemption.</t>
  </si>
  <si>
    <t xml:space="preserve">Reference number identifying a particular general cargo (non-containerised or break bulk) consignment.</t>
  </si>
  <si>
    <t xml:space="preserve">E43</t>
  </si>
  <si>
    <t xml:space="preserve">joule per square centimetre</t>
  </si>
  <si>
    <t xml:space="preserve">Processing Instructions</t>
  </si>
  <si>
    <t xml:space="preserve">AKS</t>
  </si>
  <si>
    <t xml:space="preserve">Catalogue sequence number</t>
  </si>
  <si>
    <t xml:space="preserve">E44</t>
  </si>
  <si>
    <t xml:space="preserve">kilogram-force metre per square centimetre</t>
  </si>
  <si>
    <t xml:space="preserve">Instructions for processing.</t>
  </si>
  <si>
    <t xml:space="preserve">A number which uniquely identifies an item within a catalogue according to a standard numbering system.</t>
  </si>
  <si>
    <t xml:space="preserve">E45</t>
  </si>
  <si>
    <t xml:space="preserve">milliohm</t>
  </si>
  <si>
    <t xml:space="preserve">BAS</t>
  </si>
  <si>
    <t xml:space="preserve">Relay Instructions</t>
  </si>
  <si>
    <t xml:space="preserve">AKT</t>
  </si>
  <si>
    <t xml:space="preserve">Forwarding order number</t>
  </si>
  <si>
    <t xml:space="preserve">E46</t>
  </si>
  <si>
    <t xml:space="preserve">kilowatt hour per cubic metre</t>
  </si>
  <si>
    <t xml:space="preserve">Instructions for relaying.</t>
  </si>
  <si>
    <t xml:space="preserve">Reference number assigned to the forwarding order by the ordering customer.</t>
  </si>
  <si>
    <t xml:space="preserve">E47</t>
  </si>
  <si>
    <t xml:space="preserve">kilowatt hour per kelvin</t>
  </si>
  <si>
    <t xml:space="preserve">BLC</t>
  </si>
  <si>
    <t xml:space="preserve">Transport contract document clause</t>
  </si>
  <si>
    <t xml:space="preserve">AKU</t>
  </si>
  <si>
    <t xml:space="preserve">Transport equipment survey reference number</t>
  </si>
  <si>
    <t xml:space="preserve">E48</t>
  </si>
  <si>
    <t xml:space="preserve">service unit</t>
  </si>
  <si>
    <t xml:space="preserve">[4180] Clause on a transport document regarding the cargo being consigned. Synonym: Bill of Lading clause.</t>
  </si>
  <si>
    <t xml:space="preserve">Reference number known at the address where the transport equipment will be or has been surveyed.</t>
  </si>
  <si>
    <t xml:space="preserve">E49</t>
  </si>
  <si>
    <t xml:space="preserve">working day</t>
  </si>
  <si>
    <t xml:space="preserve">Instruction to prepare the patient</t>
  </si>
  <si>
    <t xml:space="preserve">AKV</t>
  </si>
  <si>
    <t xml:space="preserve">Lease contract reference</t>
  </si>
  <si>
    <t xml:space="preserve">E50</t>
  </si>
  <si>
    <t xml:space="preserve">accounting unit</t>
  </si>
  <si>
    <t xml:space="preserve">Instruction with the purpose of preparing the patient.</t>
  </si>
  <si>
    <t xml:space="preserve">Reference number of the lease contract.</t>
  </si>
  <si>
    <t xml:space="preserve">E51</t>
  </si>
  <si>
    <t xml:space="preserve">job</t>
  </si>
  <si>
    <t xml:space="preserve">BLE</t>
  </si>
  <si>
    <t xml:space="preserve">Medicine treatment comment</t>
  </si>
  <si>
    <t xml:space="preserve">AKW</t>
  </si>
  <si>
    <t xml:space="preserve">Transport costs reference number</t>
  </si>
  <si>
    <t xml:space="preserve">E52</t>
  </si>
  <si>
    <t xml:space="preserve">run foot</t>
  </si>
  <si>
    <t xml:space="preserve">Comment about treatment with medicine.</t>
  </si>
  <si>
    <t xml:space="preserve">Reference number of the transport costs.</t>
  </si>
  <si>
    <t xml:space="preserve">E53</t>
  </si>
  <si>
    <t xml:space="preserve">test</t>
  </si>
  <si>
    <t xml:space="preserve">BLF</t>
  </si>
  <si>
    <t xml:space="preserve">Examination result comment</t>
  </si>
  <si>
    <t xml:space="preserve">AKX</t>
  </si>
  <si>
    <t xml:space="preserve">Transport equipment stripping order</t>
  </si>
  <si>
    <t xml:space="preserve">E54</t>
  </si>
  <si>
    <t xml:space="preserve">trip</t>
  </si>
  <si>
    <t xml:space="preserve">Comment about the result of an examination.</t>
  </si>
  <si>
    <t xml:space="preserve">Reference number assigned to the order to strip goods from transport equipment.</t>
  </si>
  <si>
    <t xml:space="preserve">E55</t>
  </si>
  <si>
    <t xml:space="preserve">use</t>
  </si>
  <si>
    <t xml:space="preserve">BLG</t>
  </si>
  <si>
    <t xml:space="preserve">Service request comment</t>
  </si>
  <si>
    <t xml:space="preserve">AKY</t>
  </si>
  <si>
    <t xml:space="preserve">Prior policy number</t>
  </si>
  <si>
    <t xml:space="preserve">E56</t>
  </si>
  <si>
    <t xml:space="preserve">well</t>
  </si>
  <si>
    <t xml:space="preserve">Comment about the requested service.</t>
  </si>
  <si>
    <t xml:space="preserve">The number of the prior policy.</t>
  </si>
  <si>
    <t xml:space="preserve">E57</t>
  </si>
  <si>
    <t xml:space="preserve">zone</t>
  </si>
  <si>
    <t xml:space="preserve">BLH</t>
  </si>
  <si>
    <t xml:space="preserve">Prescription reason</t>
  </si>
  <si>
    <t xml:space="preserve">AKZ</t>
  </si>
  <si>
    <t xml:space="preserve">Policy number</t>
  </si>
  <si>
    <t xml:space="preserve">E58</t>
  </si>
  <si>
    <t xml:space="preserve">exabit per second</t>
  </si>
  <si>
    <t xml:space="preserve">Details of the reason for a prescription.</t>
  </si>
  <si>
    <t xml:space="preserve">Number assigned to a policy.</t>
  </si>
  <si>
    <t xml:space="preserve">E59</t>
  </si>
  <si>
    <t xml:space="preserve">exbibyte</t>
  </si>
  <si>
    <t xml:space="preserve">BLI</t>
  </si>
  <si>
    <t xml:space="preserve">Prescription comment</t>
  </si>
  <si>
    <t xml:space="preserve">Procurement budget number</t>
  </si>
  <si>
    <t xml:space="preserve">E60</t>
  </si>
  <si>
    <t xml:space="preserve">pebibyte</t>
  </si>
  <si>
    <t xml:space="preserve">Comment concerning a specified prescription.</t>
  </si>
  <si>
    <t xml:space="preserve">A number which uniquely identifies a procurement budget against which commitments or invoices can be allocated.</t>
  </si>
  <si>
    <t xml:space="preserve">E61</t>
  </si>
  <si>
    <t xml:space="preserve">tebibyte</t>
  </si>
  <si>
    <t xml:space="preserve">BLJ</t>
  </si>
  <si>
    <t xml:space="preserve">Clinical investigation comment</t>
  </si>
  <si>
    <t xml:space="preserve">Domestic inventory management code</t>
  </si>
  <si>
    <t xml:space="preserve">E62</t>
  </si>
  <si>
    <t xml:space="preserve">gibibyte</t>
  </si>
  <si>
    <t xml:space="preserve">Comment concerning a clinical investigation.</t>
  </si>
  <si>
    <t xml:space="preserve">Code to identify the management of domestic inventory.</t>
  </si>
  <si>
    <t xml:space="preserve">E63</t>
  </si>
  <si>
    <t xml:space="preserve">mebibyte</t>
  </si>
  <si>
    <t xml:space="preserve">BLK</t>
  </si>
  <si>
    <t xml:space="preserve">Medicinal specification comment</t>
  </si>
  <si>
    <t xml:space="preserve">Customer reference number assigned to previous balance of</t>
  </si>
  <si>
    <t xml:space="preserve">E64</t>
  </si>
  <si>
    <t xml:space="preserve">kibibyte</t>
  </si>
  <si>
    <t xml:space="preserve">Comment concerning the specification of a medicinal product.</t>
  </si>
  <si>
    <t xml:space="preserve">payment information Identification number of the previous balance of payments information from customer message.</t>
  </si>
  <si>
    <t xml:space="preserve">E65</t>
  </si>
  <si>
    <t xml:space="preserve">exbibit per metre</t>
  </si>
  <si>
    <t xml:space="preserve">Economic contribution comment</t>
  </si>
  <si>
    <t xml:space="preserve">Previous credit advice reference number</t>
  </si>
  <si>
    <t xml:space="preserve">E66</t>
  </si>
  <si>
    <t xml:space="preserve">exbibit per square metre</t>
  </si>
  <si>
    <t xml:space="preserve">Comment concerning economic contribution.</t>
  </si>
  <si>
    <t xml:space="preserve">Reference number of the previous "Credit advice" message.</t>
  </si>
  <si>
    <t xml:space="preserve">E67</t>
  </si>
  <si>
    <t xml:space="preserve">exbibit per cubic metre</t>
  </si>
  <si>
    <t xml:space="preserve">Status of a plan</t>
  </si>
  <si>
    <t xml:space="preserve">Reporting form number</t>
  </si>
  <si>
    <t xml:space="preserve">E68</t>
  </si>
  <si>
    <t xml:space="preserve">gigabyte per second</t>
  </si>
  <si>
    <t xml:space="preserve">Comment about the status of a plan.</t>
  </si>
  <si>
    <t xml:space="preserve">Reference number assigned to the reporting form.</t>
  </si>
  <si>
    <t xml:space="preserve">E69</t>
  </si>
  <si>
    <t xml:space="preserve">gibibit per metre</t>
  </si>
  <si>
    <t xml:space="preserve">BLN</t>
  </si>
  <si>
    <t xml:space="preserve">Random sample test information</t>
  </si>
  <si>
    <t xml:space="preserve">Authorization number for exception to dangerous goods</t>
  </si>
  <si>
    <t xml:space="preserve">E70</t>
  </si>
  <si>
    <t xml:space="preserve">gibibit per square metre</t>
  </si>
  <si>
    <t xml:space="preserve">Information regarding a random sample test.</t>
  </si>
  <si>
    <t xml:space="preserve">regulations Reference number allocated by an authority. This number contains an approval concerning exceptions on the existing dangerous goods regulations.</t>
  </si>
  <si>
    <t xml:space="preserve">E71</t>
  </si>
  <si>
    <t xml:space="preserve">gibibit per cubic metre</t>
  </si>
  <si>
    <t xml:space="preserve">BLO</t>
  </si>
  <si>
    <t xml:space="preserve">Period of time</t>
  </si>
  <si>
    <t xml:space="preserve">Dangerous goods security number</t>
  </si>
  <si>
    <t xml:space="preserve">E72</t>
  </si>
  <si>
    <t xml:space="preserve">kibibit per metre</t>
  </si>
  <si>
    <t xml:space="preserve">Text subject is a period of time.</t>
  </si>
  <si>
    <t xml:space="preserve">Reference number allocated by an authority in order to control the dangerous goods on board of a specific means of transport for dangerous goods security purposes.</t>
  </si>
  <si>
    <t xml:space="preserve">E73</t>
  </si>
  <si>
    <t xml:space="preserve">kibibit per square metre</t>
  </si>
  <si>
    <t xml:space="preserve">BLP</t>
  </si>
  <si>
    <t xml:space="preserve">Legislation</t>
  </si>
  <si>
    <t xml:space="preserve">Dangerous goods transport licence number</t>
  </si>
  <si>
    <t xml:space="preserve">E74</t>
  </si>
  <si>
    <t xml:space="preserve">kibibit per cubic metre</t>
  </si>
  <si>
    <t xml:space="preserve">Information about legislation.</t>
  </si>
  <si>
    <t xml:space="preserve">Licence number allocated by an authority as to the permission of carrying dangerous goods by a specific means of transport.</t>
  </si>
  <si>
    <t xml:space="preserve">E75</t>
  </si>
  <si>
    <t xml:space="preserve">mebibit per metre</t>
  </si>
  <si>
    <t xml:space="preserve">BLQ</t>
  </si>
  <si>
    <t xml:space="preserve">Security measures requested</t>
  </si>
  <si>
    <t xml:space="preserve">Previous rental agreement number</t>
  </si>
  <si>
    <t xml:space="preserve">E76</t>
  </si>
  <si>
    <t xml:space="preserve">mebibit per square metre</t>
  </si>
  <si>
    <t xml:space="preserve">Text describing security measures that are requested to be executed (e.g. access controls, supervision of ship's stores).</t>
  </si>
  <si>
    <t xml:space="preserve">Number to identify the previous rental agreement number.</t>
  </si>
  <si>
    <t xml:space="preserve">E77</t>
  </si>
  <si>
    <t xml:space="preserve">mebibit per cubic metre</t>
  </si>
  <si>
    <t xml:space="preserve">Transport contract document remark</t>
  </si>
  <si>
    <t xml:space="preserve">Next rental agreement reason number</t>
  </si>
  <si>
    <t xml:space="preserve">E78</t>
  </si>
  <si>
    <t xml:space="preserve">petabit</t>
  </si>
  <si>
    <t xml:space="preserve">[4244] Remarks concerning the complete consignment to be printed on the transport document. Synonym: Bill of Lading remark.</t>
  </si>
  <si>
    <t xml:space="preserve">Number to identify the reason for the next rental agreement.</t>
  </si>
  <si>
    <t xml:space="preserve">E79</t>
  </si>
  <si>
    <t xml:space="preserve">petabit per second</t>
  </si>
  <si>
    <t xml:space="preserve">BLS</t>
  </si>
  <si>
    <t xml:space="preserve">Previous port of call security information</t>
  </si>
  <si>
    <t xml:space="preserve">Consignee's invoice number</t>
  </si>
  <si>
    <t xml:space="preserve">E80</t>
  </si>
  <si>
    <t xml:space="preserve">pebibit per metre</t>
  </si>
  <si>
    <t xml:space="preserve">Text describing the security information as applicable at the port facility in the previous port where a ship/port interface was conducted.</t>
  </si>
  <si>
    <t xml:space="preserve">The invoice number assigned by a consignee.</t>
  </si>
  <si>
    <t xml:space="preserve">E81</t>
  </si>
  <si>
    <t xml:space="preserve">pebibit per square metre</t>
  </si>
  <si>
    <t xml:space="preserve">BLT</t>
  </si>
  <si>
    <t xml:space="preserve">Security information</t>
  </si>
  <si>
    <t xml:space="preserve">Message batch number</t>
  </si>
  <si>
    <t xml:space="preserve">E82</t>
  </si>
  <si>
    <t xml:space="preserve">pebibit per cubic metre</t>
  </si>
  <si>
    <t xml:space="preserve">Text describing security related information (e.g security measures currently in force on a vessel).</t>
  </si>
  <si>
    <t xml:space="preserve">A number identifying a batch of messages.</t>
  </si>
  <si>
    <t xml:space="preserve">E83</t>
  </si>
  <si>
    <t xml:space="preserve">terabit</t>
  </si>
  <si>
    <t xml:space="preserve">BLU</t>
  </si>
  <si>
    <t xml:space="preserve">Waste information</t>
  </si>
  <si>
    <t xml:space="preserve">Previous delivery schedule number</t>
  </si>
  <si>
    <t xml:space="preserve">E84</t>
  </si>
  <si>
    <t xml:space="preserve">terabit per second</t>
  </si>
  <si>
    <t xml:space="preserve">Text describing waste related information.</t>
  </si>
  <si>
    <t xml:space="preserve">A reference number identifying a previous delivery schedule.</t>
  </si>
  <si>
    <t xml:space="preserve">E85</t>
  </si>
  <si>
    <t xml:space="preserve">tebibit per metre</t>
  </si>
  <si>
    <t xml:space="preserve">BLV</t>
  </si>
  <si>
    <t xml:space="preserve">B2C marketing information, short description</t>
  </si>
  <si>
    <t xml:space="preserve">Physical inventory recount reference number</t>
  </si>
  <si>
    <t xml:space="preserve">E86</t>
  </si>
  <si>
    <t xml:space="preserve">tebibit per cubic metre</t>
  </si>
  <si>
    <t xml:space="preserve">Consumer marketing information, short description.</t>
  </si>
  <si>
    <t xml:space="preserve">A reference to a re-count of physically held inventory.</t>
  </si>
  <si>
    <t xml:space="preserve">E87</t>
  </si>
  <si>
    <t xml:space="preserve">tebibit per square metre</t>
  </si>
  <si>
    <t xml:space="preserve">BLW</t>
  </si>
  <si>
    <t xml:space="preserve">B2B marketing information, long description</t>
  </si>
  <si>
    <t xml:space="preserve">Receiving advice number</t>
  </si>
  <si>
    <t xml:space="preserve">E88</t>
  </si>
  <si>
    <t xml:space="preserve">bit per metre</t>
  </si>
  <si>
    <t xml:space="preserve">Trading partner marketing information, long description.</t>
  </si>
  <si>
    <t xml:space="preserve">A reference number to a receiving advice.</t>
  </si>
  <si>
    <t xml:space="preserve">E89</t>
  </si>
  <si>
    <t xml:space="preserve">bit per square metre</t>
  </si>
  <si>
    <t xml:space="preserve">BLX</t>
  </si>
  <si>
    <t xml:space="preserve">B2C marketing information, long description</t>
  </si>
  <si>
    <t xml:space="preserve">Returnable container reference number</t>
  </si>
  <si>
    <t xml:space="preserve">E90</t>
  </si>
  <si>
    <t xml:space="preserve">reciprocal centimetre</t>
  </si>
  <si>
    <t xml:space="preserve">Consumer marketing information, long description.</t>
  </si>
  <si>
    <t xml:space="preserve">A reference number identifying a returnable container.</t>
  </si>
  <si>
    <t xml:space="preserve">E91</t>
  </si>
  <si>
    <t xml:space="preserve">reciprocal day</t>
  </si>
  <si>
    <t xml:space="preserve">BLY</t>
  </si>
  <si>
    <t xml:space="preserve">Product ingredients</t>
  </si>
  <si>
    <t xml:space="preserve">Returns notice number</t>
  </si>
  <si>
    <t xml:space="preserve">E92</t>
  </si>
  <si>
    <t xml:space="preserve">cubic decimetre per hour</t>
  </si>
  <si>
    <t xml:space="preserve">Information on the ingredient make up of the product.</t>
  </si>
  <si>
    <t xml:space="preserve">A reference number to a returns notice.</t>
  </si>
  <si>
    <t xml:space="preserve">E93</t>
  </si>
  <si>
    <t xml:space="preserve">kilogram per hour</t>
  </si>
  <si>
    <t xml:space="preserve">Location short name</t>
  </si>
  <si>
    <t xml:space="preserve">ALR</t>
  </si>
  <si>
    <t xml:space="preserve">Sales forecast number</t>
  </si>
  <si>
    <t xml:space="preserve">E94</t>
  </si>
  <si>
    <t xml:space="preserve">kilomole per second</t>
  </si>
  <si>
    <t xml:space="preserve">Short name of a location e.g. for display or printing purposes.</t>
  </si>
  <si>
    <t xml:space="preserve">A reference number identifying a sales forecast.</t>
  </si>
  <si>
    <t xml:space="preserve">E95</t>
  </si>
  <si>
    <t xml:space="preserve">mole per second</t>
  </si>
  <si>
    <t xml:space="preserve">BMA</t>
  </si>
  <si>
    <t xml:space="preserve">Packaging material information</t>
  </si>
  <si>
    <t xml:space="preserve">ALS</t>
  </si>
  <si>
    <t xml:space="preserve">Sales report number</t>
  </si>
  <si>
    <t xml:space="preserve">E96</t>
  </si>
  <si>
    <t xml:space="preserve">degree per second</t>
  </si>
  <si>
    <t xml:space="preserve">The text contains a description of the material used for packaging.</t>
  </si>
  <si>
    <t xml:space="preserve">A reference number identifying a sales report.</t>
  </si>
  <si>
    <t xml:space="preserve">E97</t>
  </si>
  <si>
    <t xml:space="preserve">millimetre per degree Celcius metre</t>
  </si>
  <si>
    <t xml:space="preserve">BMB</t>
  </si>
  <si>
    <t xml:space="preserve">Filler material information</t>
  </si>
  <si>
    <t xml:space="preserve">ALT</t>
  </si>
  <si>
    <t xml:space="preserve">Previous tax control number</t>
  </si>
  <si>
    <t xml:space="preserve">E98</t>
  </si>
  <si>
    <t xml:space="preserve">degree Celsius per kelvin</t>
  </si>
  <si>
    <t xml:space="preserve">Text contains information on the material used for stuffing.</t>
  </si>
  <si>
    <t xml:space="preserve">A reference number identifying a previous tax control number.</t>
  </si>
  <si>
    <t xml:space="preserve">E99</t>
  </si>
  <si>
    <t xml:space="preserve">hectopascal per bar</t>
  </si>
  <si>
    <t xml:space="preserve">BMC</t>
  </si>
  <si>
    <t xml:space="preserve">Ship-to-ship activity information</t>
  </si>
  <si>
    <t xml:space="preserve">ALU</t>
  </si>
  <si>
    <t xml:space="preserve">AGERD (Aerospace Ground Equipment Requirement Data) number</t>
  </si>
  <si>
    <t xml:space="preserve">EA</t>
  </si>
  <si>
    <t xml:space="preserve">each</t>
  </si>
  <si>
    <t xml:space="preserve">Text contains information on ship-to-ship activities.</t>
  </si>
  <si>
    <t xml:space="preserve">Identifies the equipment required to conduct maintenance.</t>
  </si>
  <si>
    <t xml:space="preserve">EB</t>
  </si>
  <si>
    <t xml:space="preserve">electronic mail box</t>
  </si>
  <si>
    <t xml:space="preserve">Package material description</t>
  </si>
  <si>
    <t xml:space="preserve">ALV</t>
  </si>
  <si>
    <t xml:space="preserve">Registered capital reference</t>
  </si>
  <si>
    <t xml:space="preserve">EQ</t>
  </si>
  <si>
    <t xml:space="preserve">equivalent gallon</t>
  </si>
  <si>
    <t xml:space="preserve">A description of the type of material for packaging beyond the level covered by standards such as UN Recommendation 21.</t>
  </si>
  <si>
    <t xml:space="preserve">Registered capital reference of a company.</t>
  </si>
  <si>
    <t xml:space="preserve">F01</t>
  </si>
  <si>
    <t xml:space="preserve">bit per cubic metre</t>
  </si>
  <si>
    <t xml:space="preserve">BME</t>
  </si>
  <si>
    <t xml:space="preserve">Consumer level package marking</t>
  </si>
  <si>
    <t xml:space="preserve">ALW</t>
  </si>
  <si>
    <t xml:space="preserve">Standard number of inspection document</t>
  </si>
  <si>
    <t xml:space="preserve">F02</t>
  </si>
  <si>
    <t xml:space="preserve">kelvin per kelvin</t>
  </si>
  <si>
    <t xml:space="preserve">Textual representation of the markings on a consumer level package.</t>
  </si>
  <si>
    <t xml:space="preserve">Code identifying the standard number of the inspection document supplied.</t>
  </si>
  <si>
    <t xml:space="preserve">F03</t>
  </si>
  <si>
    <t xml:space="preserve">kilopascal per bar</t>
  </si>
  <si>
    <t xml:space="preserve">CCI</t>
  </si>
  <si>
    <t xml:space="preserve">Customs clearance instructions</t>
  </si>
  <si>
    <t xml:space="preserve">ALX</t>
  </si>
  <si>
    <t xml:space="preserve">Model</t>
  </si>
  <si>
    <t xml:space="preserve">F04</t>
  </si>
  <si>
    <t xml:space="preserve">millibar per bar</t>
  </si>
  <si>
    <t xml:space="preserve">Any coded or clear instruction agreed by customer and carrier regarding the declaration of the goods.</t>
  </si>
  <si>
    <t xml:space="preserve">(7242) A reference used to identify a model.</t>
  </si>
  <si>
    <t xml:space="preserve">F05</t>
  </si>
  <si>
    <t xml:space="preserve">megapascal per bar</t>
  </si>
  <si>
    <t xml:space="preserve">CEX</t>
  </si>
  <si>
    <t xml:space="preserve">Customs clearance instructions export</t>
  </si>
  <si>
    <t xml:space="preserve">ALY</t>
  </si>
  <si>
    <t xml:space="preserve">Financial management reference</t>
  </si>
  <si>
    <t xml:space="preserve">F06</t>
  </si>
  <si>
    <t xml:space="preserve">poise per bar</t>
  </si>
  <si>
    <t xml:space="preserve">Any coded or clear instruction agreed by customer and carrier regarding the export declaration of the goods.</t>
  </si>
  <si>
    <t xml:space="preserve">A financial management reference.</t>
  </si>
  <si>
    <t xml:space="preserve">F07</t>
  </si>
  <si>
    <t xml:space="preserve">pascal per bar</t>
  </si>
  <si>
    <t xml:space="preserve">CHG</t>
  </si>
  <si>
    <t xml:space="preserve">Change information</t>
  </si>
  <si>
    <t xml:space="preserve">ALZ</t>
  </si>
  <si>
    <t xml:space="preserve">NOTIfication for COLlection number (NOTICOL)</t>
  </si>
  <si>
    <t xml:space="preserve">F08</t>
  </si>
  <si>
    <t xml:space="preserve">milliampere per inch</t>
  </si>
  <si>
    <t xml:space="preserve">Note contains change information.</t>
  </si>
  <si>
    <t xml:space="preserve">A reference assigned by a consignor to a notification document which indicates the availability of goods for collection.</t>
  </si>
  <si>
    <t xml:space="preserve">F10</t>
  </si>
  <si>
    <t xml:space="preserve">kelvin per hour</t>
  </si>
  <si>
    <t xml:space="preserve">CIP</t>
  </si>
  <si>
    <t xml:space="preserve">Customs clearance instruction import</t>
  </si>
  <si>
    <t xml:space="preserve">AMA</t>
  </si>
  <si>
    <t xml:space="preserve">Previous request for metered reading reference number</t>
  </si>
  <si>
    <t xml:space="preserve">F11</t>
  </si>
  <si>
    <t xml:space="preserve">kelvin per minute</t>
  </si>
  <si>
    <t xml:space="preserve">Any coded or clear instruction agreed by customer and carrier regarding the import declaration of the goods.</t>
  </si>
  <si>
    <t xml:space="preserve">Number to identify a previous request for a recording or reading of a measuring device.</t>
  </si>
  <si>
    <t xml:space="preserve">F12</t>
  </si>
  <si>
    <t xml:space="preserve">kelvin per second</t>
  </si>
  <si>
    <t xml:space="preserve">Clearance place requested</t>
  </si>
  <si>
    <t xml:space="preserve">AMB</t>
  </si>
  <si>
    <t xml:space="preserve">Next rental agreement number</t>
  </si>
  <si>
    <t xml:space="preserve">F13</t>
  </si>
  <si>
    <t xml:space="preserve">slug</t>
  </si>
  <si>
    <t xml:space="preserve">Name of the place where Customs clearance is asked to be executed as requested by the consignee/consignor.</t>
  </si>
  <si>
    <t xml:space="preserve">Number to identify the next rental agreement.</t>
  </si>
  <si>
    <t xml:space="preserve">F14</t>
  </si>
  <si>
    <t xml:space="preserve">gram per kelvin</t>
  </si>
  <si>
    <t xml:space="preserve">CLR</t>
  </si>
  <si>
    <t xml:space="preserve">Loading remarks</t>
  </si>
  <si>
    <t xml:space="preserve">AMC</t>
  </si>
  <si>
    <t xml:space="preserve">Reference number of a request for metered reading</t>
  </si>
  <si>
    <t xml:space="preserve">F15</t>
  </si>
  <si>
    <t xml:space="preserve">kilogram per kelvin</t>
  </si>
  <si>
    <t xml:space="preserve">Instructions concerning the loading of the container.</t>
  </si>
  <si>
    <t xml:space="preserve">Number to identify a request for a recording or reading of a measuring device to be taken.</t>
  </si>
  <si>
    <t xml:space="preserve">F16</t>
  </si>
  <si>
    <t xml:space="preserve">milligram per kelvin</t>
  </si>
  <si>
    <t xml:space="preserve">COI</t>
  </si>
  <si>
    <t xml:space="preserve">Order information</t>
  </si>
  <si>
    <t xml:space="preserve">Hastening number</t>
  </si>
  <si>
    <t xml:space="preserve">F17</t>
  </si>
  <si>
    <t xml:space="preserve">pound-force per foot</t>
  </si>
  <si>
    <t xml:space="preserve">Additional information related to an order.</t>
  </si>
  <si>
    <t xml:space="preserve">A number which uniquely identifies a request to hasten an action.</t>
  </si>
  <si>
    <t xml:space="preserve">F18</t>
  </si>
  <si>
    <t xml:space="preserve">kilogram square centimetre</t>
  </si>
  <si>
    <t xml:space="preserve">Customer remarks</t>
  </si>
  <si>
    <t xml:space="preserve">AME</t>
  </si>
  <si>
    <t xml:space="preserve">Repair data request number</t>
  </si>
  <si>
    <t xml:space="preserve">F19</t>
  </si>
  <si>
    <t xml:space="preserve">kilogram square millimetre</t>
  </si>
  <si>
    <t xml:space="preserve">Remarks from or for a supplier of goods or services.</t>
  </si>
  <si>
    <t xml:space="preserve">A number which uniquely identifies a request for data about repairs.</t>
  </si>
  <si>
    <t xml:space="preserve">F20</t>
  </si>
  <si>
    <t xml:space="preserve">pound inch squared</t>
  </si>
  <si>
    <t xml:space="preserve">CUS</t>
  </si>
  <si>
    <t xml:space="preserve">Customs declaration information</t>
  </si>
  <si>
    <t xml:space="preserve">AMF</t>
  </si>
  <si>
    <t xml:space="preserve">Consumption data request number</t>
  </si>
  <si>
    <t xml:space="preserve">F21</t>
  </si>
  <si>
    <t xml:space="preserve">pound-force inch</t>
  </si>
  <si>
    <t xml:space="preserve">(4034) Note contains customs declaration information.</t>
  </si>
  <si>
    <t xml:space="preserve">A number which identifies a request for consumption data.</t>
  </si>
  <si>
    <t xml:space="preserve">F22</t>
  </si>
  <si>
    <t xml:space="preserve">pound-force foot per ampere</t>
  </si>
  <si>
    <t xml:space="preserve">DAR</t>
  </si>
  <si>
    <t xml:space="preserve">Damage remarks</t>
  </si>
  <si>
    <t xml:space="preserve">AMG</t>
  </si>
  <si>
    <t xml:space="preserve">Profile number</t>
  </si>
  <si>
    <t xml:space="preserve">F23</t>
  </si>
  <si>
    <t xml:space="preserve">gram per cubic decimetre</t>
  </si>
  <si>
    <t xml:space="preserve">Remarks concerning damage on the cargo.</t>
  </si>
  <si>
    <t xml:space="preserve">Reference number allocated to a discrete set of criteria.</t>
  </si>
  <si>
    <t xml:space="preserve">F24</t>
  </si>
  <si>
    <t xml:space="preserve">kilogram per kilomol</t>
  </si>
  <si>
    <t xml:space="preserve">DCL</t>
  </si>
  <si>
    <t xml:space="preserve">Document issuer declaration</t>
  </si>
  <si>
    <t xml:space="preserve">Case number</t>
  </si>
  <si>
    <t xml:space="preserve">F25</t>
  </si>
  <si>
    <t xml:space="preserve">gram per hertz</t>
  </si>
  <si>
    <t xml:space="preserve">[4020] Text of a declaration made by the issuer of a document.</t>
  </si>
  <si>
    <t xml:space="preserve">Number assigned to a case.</t>
  </si>
  <si>
    <t xml:space="preserve">F26</t>
  </si>
  <si>
    <t xml:space="preserve">gram per day</t>
  </si>
  <si>
    <t xml:space="preserve">DEL</t>
  </si>
  <si>
    <t xml:space="preserve">Delivery information</t>
  </si>
  <si>
    <t xml:space="preserve">AMI</t>
  </si>
  <si>
    <t xml:space="preserve">Government quality assurance and control level Number</t>
  </si>
  <si>
    <t xml:space="preserve">F27</t>
  </si>
  <si>
    <t xml:space="preserve">gram per hour</t>
  </si>
  <si>
    <t xml:space="preserve">Information about delivery.</t>
  </si>
  <si>
    <t xml:space="preserve">A number which identifies the level of quality assurance and control required by the government for an article.</t>
  </si>
  <si>
    <t xml:space="preserve">F28</t>
  </si>
  <si>
    <t xml:space="preserve">gram per minute</t>
  </si>
  <si>
    <t xml:space="preserve">DIN</t>
  </si>
  <si>
    <t xml:space="preserve">Delivery instructions</t>
  </si>
  <si>
    <t xml:space="preserve">AMJ</t>
  </si>
  <si>
    <t xml:space="preserve">Payment plan reference</t>
  </si>
  <si>
    <t xml:space="preserve">F29</t>
  </si>
  <si>
    <t xml:space="preserve">gram per second</t>
  </si>
  <si>
    <t xml:space="preserve">[4492] Instructions regarding the delivery of the cargo.</t>
  </si>
  <si>
    <t xml:space="preserve">A number which uniquely identifies a payment plan.</t>
  </si>
  <si>
    <t xml:space="preserve">F30</t>
  </si>
  <si>
    <t xml:space="preserve">kilogram per day</t>
  </si>
  <si>
    <t xml:space="preserve">DOC</t>
  </si>
  <si>
    <t xml:space="preserve">Documentation instructions</t>
  </si>
  <si>
    <t xml:space="preserve">AMK</t>
  </si>
  <si>
    <t xml:space="preserve">Replaced meter unit number</t>
  </si>
  <si>
    <t xml:space="preserve">F31</t>
  </si>
  <si>
    <t xml:space="preserve">kilogram per minute</t>
  </si>
  <si>
    <t xml:space="preserve">Instructions pertaining to the documentation.</t>
  </si>
  <si>
    <t xml:space="preserve">Number identifying the replaced meter unit.</t>
  </si>
  <si>
    <t xml:space="preserve">F32</t>
  </si>
  <si>
    <t xml:space="preserve">milligram per day</t>
  </si>
  <si>
    <t xml:space="preserve">DUT</t>
  </si>
  <si>
    <t xml:space="preserve">Duty declaration</t>
  </si>
  <si>
    <t xml:space="preserve">AML</t>
  </si>
  <si>
    <t xml:space="preserve">Replenishment purchase order range end number</t>
  </si>
  <si>
    <t xml:space="preserve">F33</t>
  </si>
  <si>
    <t xml:space="preserve">milligram per minute</t>
  </si>
  <si>
    <t xml:space="preserve">The text contains a statement constituting a duty declaration.</t>
  </si>
  <si>
    <t xml:space="preserve">Ending number of a range of purchase order numbers assigned by the buyer to vendor's replenishment orders.</t>
  </si>
  <si>
    <t xml:space="preserve">F34</t>
  </si>
  <si>
    <t xml:space="preserve">milligram per second</t>
  </si>
  <si>
    <t xml:space="preserve">Effective used routing</t>
  </si>
  <si>
    <t xml:space="preserve">AMM</t>
  </si>
  <si>
    <t xml:space="preserve">Insurer assigned reference number</t>
  </si>
  <si>
    <t xml:space="preserve">F35</t>
  </si>
  <si>
    <t xml:space="preserve">gram per day kelvin</t>
  </si>
  <si>
    <t xml:space="preserve">Physical route effectively used for the movement of the means of transport.</t>
  </si>
  <si>
    <t xml:space="preserve">A unique reference number assigned by the insurer.</t>
  </si>
  <si>
    <t xml:space="preserve">F36</t>
  </si>
  <si>
    <t xml:space="preserve">gram per hour kelvin</t>
  </si>
  <si>
    <t xml:space="preserve">FBC</t>
  </si>
  <si>
    <t xml:space="preserve">First block to be printed on the transport contract</t>
  </si>
  <si>
    <t xml:space="preserve">AMN</t>
  </si>
  <si>
    <t xml:space="preserve">Canadian excise entry number</t>
  </si>
  <si>
    <t xml:space="preserve">F37</t>
  </si>
  <si>
    <t xml:space="preserve">gram per minute kelvin</t>
  </si>
  <si>
    <t xml:space="preserve">The first block of text to be printed on the transport contract.</t>
  </si>
  <si>
    <t xml:space="preserve">An excise entry number assigned by the Canadian Customs.</t>
  </si>
  <si>
    <t xml:space="preserve">F38</t>
  </si>
  <si>
    <t xml:space="preserve">gram per second kelvin</t>
  </si>
  <si>
    <t xml:space="preserve">GBL</t>
  </si>
  <si>
    <t xml:space="preserve">Government bill of lading information</t>
  </si>
  <si>
    <t xml:space="preserve">AMO</t>
  </si>
  <si>
    <t xml:space="preserve">Premium rate table</t>
  </si>
  <si>
    <t xml:space="preserve">F39</t>
  </si>
  <si>
    <t xml:space="preserve">kilogram per day kelvin</t>
  </si>
  <si>
    <t xml:space="preserve">Free text information on a transport document to indicate payment information by Government Bill of Lading.</t>
  </si>
  <si>
    <t xml:space="preserve">Identifies the premium rate table.</t>
  </si>
  <si>
    <t xml:space="preserve">F40</t>
  </si>
  <si>
    <t xml:space="preserve">kilogram per hour kelvin</t>
  </si>
  <si>
    <t xml:space="preserve">GEN</t>
  </si>
  <si>
    <t xml:space="preserve">Entire transaction set</t>
  </si>
  <si>
    <t xml:space="preserve">Advise through bank's reference</t>
  </si>
  <si>
    <t xml:space="preserve">F41</t>
  </si>
  <si>
    <t xml:space="preserve">kilogram per minute kelvin</t>
  </si>
  <si>
    <t xml:space="preserve">Note is general in nature, applies to entire transaction segment.</t>
  </si>
  <si>
    <t xml:space="preserve">Financial institution through which the advising bank is to advise the documentary credit.</t>
  </si>
  <si>
    <t xml:space="preserve">F42</t>
  </si>
  <si>
    <t xml:space="preserve">kilogram per second kelvin</t>
  </si>
  <si>
    <t xml:space="preserve">GS7</t>
  </si>
  <si>
    <t xml:space="preserve">Further information concerning GGVS par. 7</t>
  </si>
  <si>
    <t xml:space="preserve">AMQ</t>
  </si>
  <si>
    <t xml:space="preserve">US, Department of Transportation bond surety code</t>
  </si>
  <si>
    <t xml:space="preserve">F43</t>
  </si>
  <si>
    <t xml:space="preserve">milligram per day kelvin</t>
  </si>
  <si>
    <t xml:space="preserve">Special permission for road transport of certain goods in the German dangerous goods regulation for road transport.</t>
  </si>
  <si>
    <t xml:space="preserve">A bond surety code assigned by the United States Department of Transportation (DOT).</t>
  </si>
  <si>
    <t xml:space="preserve">F44</t>
  </si>
  <si>
    <t xml:space="preserve">milligram per hour kelvin</t>
  </si>
  <si>
    <t xml:space="preserve">HAN</t>
  </si>
  <si>
    <t xml:space="preserve">Consignment handling instruction</t>
  </si>
  <si>
    <t xml:space="preserve">AMR</t>
  </si>
  <si>
    <t xml:space="preserve">US, Food and Drug Administration establishment indicator</t>
  </si>
  <si>
    <t xml:space="preserve">F45</t>
  </si>
  <si>
    <t xml:space="preserve">milligram per minute kelvin</t>
  </si>
  <si>
    <t xml:space="preserve">[4078] Free form description of a set of handling instructions. For example how specified goods, packages or transport equipment (container) should be handled.</t>
  </si>
  <si>
    <t xml:space="preserve">An establishment indicator assigned by the United States Food and Drug Administration.</t>
  </si>
  <si>
    <t xml:space="preserve">F46</t>
  </si>
  <si>
    <t xml:space="preserve">milligram per second kelvin</t>
  </si>
  <si>
    <t xml:space="preserve">HAZ</t>
  </si>
  <si>
    <t xml:space="preserve">Hazard information</t>
  </si>
  <si>
    <t xml:space="preserve">AMS</t>
  </si>
  <si>
    <t xml:space="preserve">US, Federal Communications Commission (FCC) import</t>
  </si>
  <si>
    <t xml:space="preserve">F47</t>
  </si>
  <si>
    <t xml:space="preserve">newton per millimetre</t>
  </si>
  <si>
    <t xml:space="preserve">Information pertaining to a hazard.</t>
  </si>
  <si>
    <t xml:space="preserve">condition number A number known as the United States Federal Communications Commission (FCC) import condition number applying to certain types of regulated communications equipment.</t>
  </si>
  <si>
    <t xml:space="preserve">F48</t>
  </si>
  <si>
    <t xml:space="preserve">pound-force per inch</t>
  </si>
  <si>
    <t xml:space="preserve">ICN</t>
  </si>
  <si>
    <t xml:space="preserve">Consignment information for consignee</t>
  </si>
  <si>
    <t xml:space="preserve">AMT</t>
  </si>
  <si>
    <t xml:space="preserve">Goods and Services Tax identification number</t>
  </si>
  <si>
    <t xml:space="preserve">F49</t>
  </si>
  <si>
    <t xml:space="preserve">rod [unit of distance]</t>
  </si>
  <si>
    <t xml:space="preserve">[4070] Any remarks given for the information of the consignee.</t>
  </si>
  <si>
    <t xml:space="preserve">Identifier assigned to an entity by a tax authority for Goods and Services Tax (GST) related purposes.</t>
  </si>
  <si>
    <t xml:space="preserve">F50</t>
  </si>
  <si>
    <t xml:space="preserve">micrometre per kelvin</t>
  </si>
  <si>
    <t xml:space="preserve">IIN</t>
  </si>
  <si>
    <t xml:space="preserve">Insurance instructions</t>
  </si>
  <si>
    <t xml:space="preserve">AMU</t>
  </si>
  <si>
    <t xml:space="preserve">Integrated logistic support cross reference number</t>
  </si>
  <si>
    <t xml:space="preserve">F51</t>
  </si>
  <si>
    <t xml:space="preserve">centimetre per kelvin</t>
  </si>
  <si>
    <t xml:space="preserve">(4112) Instructions regarding the cargo insurance.</t>
  </si>
  <si>
    <t xml:space="preserve">Provides the identification of the reference which allows cross referencing of items between different areas of integrated logistics support.</t>
  </si>
  <si>
    <t xml:space="preserve">F52</t>
  </si>
  <si>
    <t xml:space="preserve">metre per kelvin</t>
  </si>
  <si>
    <t xml:space="preserve">IMI</t>
  </si>
  <si>
    <t xml:space="preserve">Invoice mailing instructions</t>
  </si>
  <si>
    <t xml:space="preserve">AMV</t>
  </si>
  <si>
    <t xml:space="preserve">Department number</t>
  </si>
  <si>
    <t xml:space="preserve">F53</t>
  </si>
  <si>
    <t xml:space="preserve">millimetre per kelvin</t>
  </si>
  <si>
    <t xml:space="preserve">Instructions as to which freight and charges components have to be mailed to whom.</t>
  </si>
  <si>
    <t xml:space="preserve">Number assigned to a department within an organization.</t>
  </si>
  <si>
    <t xml:space="preserve">F54</t>
  </si>
  <si>
    <t xml:space="preserve">milliohm per metre</t>
  </si>
  <si>
    <t xml:space="preserve">Commercial invoice item description</t>
  </si>
  <si>
    <t xml:space="preserve">AMW</t>
  </si>
  <si>
    <t xml:space="preserve">Buyer's catalogue number</t>
  </si>
  <si>
    <t xml:space="preserve">F55</t>
  </si>
  <si>
    <t xml:space="preserve">ohm per mile (statute mile)</t>
  </si>
  <si>
    <t xml:space="preserve">Free text describing goods on a commercial invoice line.</t>
  </si>
  <si>
    <t xml:space="preserve">Identification of a catalogue maintained by a buyer.</t>
  </si>
  <si>
    <t xml:space="preserve">F56</t>
  </si>
  <si>
    <t xml:space="preserve">ohm per kilometre</t>
  </si>
  <si>
    <t xml:space="preserve">INS</t>
  </si>
  <si>
    <t xml:space="preserve">Insurance information</t>
  </si>
  <si>
    <t xml:space="preserve">AMX</t>
  </si>
  <si>
    <t xml:space="preserve">Financial settlement party's reference number</t>
  </si>
  <si>
    <t xml:space="preserve">F57</t>
  </si>
  <si>
    <t xml:space="preserve">milliampere per pound-force per square inch</t>
  </si>
  <si>
    <t xml:space="preserve">Specific note contains insurance information.</t>
  </si>
  <si>
    <t xml:space="preserve">Reference number of the party who is responsible for the financial settlement.</t>
  </si>
  <si>
    <t xml:space="preserve">F58</t>
  </si>
  <si>
    <t xml:space="preserve">reciprocal bar</t>
  </si>
  <si>
    <t xml:space="preserve">INV</t>
  </si>
  <si>
    <t xml:space="preserve">Invoice instruction</t>
  </si>
  <si>
    <t xml:space="preserve">AMY</t>
  </si>
  <si>
    <t xml:space="preserve">Standard's version number</t>
  </si>
  <si>
    <t xml:space="preserve">F59</t>
  </si>
  <si>
    <t xml:space="preserve">milliampere per bar</t>
  </si>
  <si>
    <t xml:space="preserve">Note contains invoice instructions.</t>
  </si>
  <si>
    <t xml:space="preserve">The version number assigned to a standard.</t>
  </si>
  <si>
    <t xml:space="preserve">F60</t>
  </si>
  <si>
    <t xml:space="preserve">degree Celsius per bar</t>
  </si>
  <si>
    <t xml:space="preserve">IRP</t>
  </si>
  <si>
    <t xml:space="preserve">Information for railway purpose</t>
  </si>
  <si>
    <t xml:space="preserve">AMZ</t>
  </si>
  <si>
    <t xml:space="preserve">Pipeline number</t>
  </si>
  <si>
    <t xml:space="preserve">F61</t>
  </si>
  <si>
    <t xml:space="preserve">kelvin per bar</t>
  </si>
  <si>
    <t xml:space="preserve">Data entered by railway stations when required, e.g. specified trains, additional sheets for freight calculations, special measures, etc.</t>
  </si>
  <si>
    <t xml:space="preserve">Number to identify a pipeline.</t>
  </si>
  <si>
    <t xml:space="preserve">F62</t>
  </si>
  <si>
    <t xml:space="preserve">gram per day bar</t>
  </si>
  <si>
    <t xml:space="preserve">ITR</t>
  </si>
  <si>
    <t xml:space="preserve">Inland transport details</t>
  </si>
  <si>
    <t xml:space="preserve">ANA</t>
  </si>
  <si>
    <t xml:space="preserve">Account servicing bank's reference number</t>
  </si>
  <si>
    <t xml:space="preserve">F63</t>
  </si>
  <si>
    <t xml:space="preserve">gram per hour bar</t>
  </si>
  <si>
    <t xml:space="preserve">Information concerning the pre-carriage to the port of discharge if by other means than a vessel.</t>
  </si>
  <si>
    <t xml:space="preserve">Reference number of the account servicing bank.</t>
  </si>
  <si>
    <t xml:space="preserve">F64</t>
  </si>
  <si>
    <t xml:space="preserve">gram per minute bar</t>
  </si>
  <si>
    <t xml:space="preserve">ITS</t>
  </si>
  <si>
    <t xml:space="preserve">Testing instructions</t>
  </si>
  <si>
    <t xml:space="preserve">ANB</t>
  </si>
  <si>
    <t xml:space="preserve">Completed units payment request reference</t>
  </si>
  <si>
    <t xml:space="preserve">F65</t>
  </si>
  <si>
    <t xml:space="preserve">gram per second bar</t>
  </si>
  <si>
    <t xml:space="preserve">Instructions regarding the testing that is required to be carried out on the items in the transaction.</t>
  </si>
  <si>
    <t xml:space="preserve">A reference to a payment request for completed units.</t>
  </si>
  <si>
    <t xml:space="preserve">F66</t>
  </si>
  <si>
    <t xml:space="preserve">kilogram per day bar</t>
  </si>
  <si>
    <t xml:space="preserve">LAN</t>
  </si>
  <si>
    <t xml:space="preserve">Location Alias</t>
  </si>
  <si>
    <t xml:space="preserve">ANC</t>
  </si>
  <si>
    <t xml:space="preserve">Payment in advance request reference</t>
  </si>
  <si>
    <t xml:space="preserve">F67</t>
  </si>
  <si>
    <t xml:space="preserve">kilogram per hour bar</t>
  </si>
  <si>
    <t xml:space="preserve">Alternative name for a location.</t>
  </si>
  <si>
    <t xml:space="preserve">A reference to a request for payment in advance.</t>
  </si>
  <si>
    <t xml:space="preserve">F68</t>
  </si>
  <si>
    <t xml:space="preserve">kilogram per minute bar</t>
  </si>
  <si>
    <t xml:space="preserve">LIN</t>
  </si>
  <si>
    <t xml:space="preserve">Line item</t>
  </si>
  <si>
    <t xml:space="preserve">Parent file</t>
  </si>
  <si>
    <t xml:space="preserve">F69</t>
  </si>
  <si>
    <t xml:space="preserve">kilogram per second bar</t>
  </si>
  <si>
    <t xml:space="preserve">Note contains line item information.</t>
  </si>
  <si>
    <t xml:space="preserve">Identifies the parent file in a structure of related files.</t>
  </si>
  <si>
    <t xml:space="preserve">F70</t>
  </si>
  <si>
    <t xml:space="preserve">milligram per day bar</t>
  </si>
  <si>
    <t xml:space="preserve">LOI</t>
  </si>
  <si>
    <t xml:space="preserve">Loading instruction</t>
  </si>
  <si>
    <t xml:space="preserve">ANE</t>
  </si>
  <si>
    <t xml:space="preserve">Sub file</t>
  </si>
  <si>
    <t xml:space="preserve">F71</t>
  </si>
  <si>
    <t xml:space="preserve">milligram per hour bar</t>
  </si>
  <si>
    <t xml:space="preserve">[4080] Instructions where specified packages or containers are to be loaded on a means of transport.</t>
  </si>
  <si>
    <t xml:space="preserve">Identifies the sub file in a structure of related files.</t>
  </si>
  <si>
    <t xml:space="preserve">F72</t>
  </si>
  <si>
    <t xml:space="preserve">milligram per minute bar</t>
  </si>
  <si>
    <t xml:space="preserve">Miscellaneous charge order</t>
  </si>
  <si>
    <t xml:space="preserve">ANF</t>
  </si>
  <si>
    <t xml:space="preserve">CAD file layer convention</t>
  </si>
  <si>
    <t xml:space="preserve">F73</t>
  </si>
  <si>
    <t xml:space="preserve">milligram per second bar</t>
  </si>
  <si>
    <t xml:space="preserve">Free text accounting information on an IATA Air Waybill to indicate payment information by Miscellaneous charge order.</t>
  </si>
  <si>
    <t xml:space="preserve">Reference number identifying a layer convention for a file in a Computer Aided Design (CAD) environment.</t>
  </si>
  <si>
    <t xml:space="preserve">F74</t>
  </si>
  <si>
    <t xml:space="preserve">gram per bar</t>
  </si>
  <si>
    <t xml:space="preserve">MDH</t>
  </si>
  <si>
    <t xml:space="preserve">Technical regulation</t>
  </si>
  <si>
    <t xml:space="preserve">F75</t>
  </si>
  <si>
    <t xml:space="preserve">milligram per bar</t>
  </si>
  <si>
    <t xml:space="preserve">Reference number identifying a technical regulation.</t>
  </si>
  <si>
    <t xml:space="preserve">F76</t>
  </si>
  <si>
    <t xml:space="preserve">milliampere per millimetre</t>
  </si>
  <si>
    <t xml:space="preserve">MKS</t>
  </si>
  <si>
    <t xml:space="preserve">Additional marks/numbers information</t>
  </si>
  <si>
    <t xml:space="preserve">ANH</t>
  </si>
  <si>
    <t xml:space="preserve">Plot file</t>
  </si>
  <si>
    <t xml:space="preserve">F77</t>
  </si>
  <si>
    <t xml:space="preserve">pascal second per kelvin</t>
  </si>
  <si>
    <t xml:space="preserve">Additional information regarding the marks and numbers.</t>
  </si>
  <si>
    <t xml:space="preserve">Reference number indicating that the file is a plot file.</t>
  </si>
  <si>
    <t xml:space="preserve">F78</t>
  </si>
  <si>
    <t xml:space="preserve">inch of water</t>
  </si>
  <si>
    <t xml:space="preserve">ORI</t>
  </si>
  <si>
    <t xml:space="preserve">Order instruction</t>
  </si>
  <si>
    <t xml:space="preserve">ANI</t>
  </si>
  <si>
    <t xml:space="preserve">File conversion journal</t>
  </si>
  <si>
    <t xml:space="preserve">F79</t>
  </si>
  <si>
    <t xml:space="preserve">inch of mercury</t>
  </si>
  <si>
    <t xml:space="preserve">Free text contains order instructions.</t>
  </si>
  <si>
    <t xml:space="preserve">Reference number identifying a journal recording details about conversion operations between file formats.</t>
  </si>
  <si>
    <t xml:space="preserve">F80</t>
  </si>
  <si>
    <t xml:space="preserve">water horse power</t>
  </si>
  <si>
    <t xml:space="preserve">OSI</t>
  </si>
  <si>
    <t xml:space="preserve">Other service information</t>
  </si>
  <si>
    <t xml:space="preserve">ANJ</t>
  </si>
  <si>
    <t xml:space="preserve">Authorization number</t>
  </si>
  <si>
    <t xml:space="preserve">F81</t>
  </si>
  <si>
    <t xml:space="preserve">bar per kelvin</t>
  </si>
  <si>
    <t xml:space="preserve">General information created by the sender of general or specific value.</t>
  </si>
  <si>
    <t xml:space="preserve">A number which uniquely identifies an authorization.</t>
  </si>
  <si>
    <t xml:space="preserve">F82</t>
  </si>
  <si>
    <t xml:space="preserve">hectopascal per kelvin</t>
  </si>
  <si>
    <t xml:space="preserve">PAC</t>
  </si>
  <si>
    <t xml:space="preserve">Packing/marking information</t>
  </si>
  <si>
    <t xml:space="preserve">ANK</t>
  </si>
  <si>
    <t xml:space="preserve">Reference number assigned by third party</t>
  </si>
  <si>
    <t xml:space="preserve">F83</t>
  </si>
  <si>
    <t xml:space="preserve">kilopascal per kelvin</t>
  </si>
  <si>
    <t xml:space="preserve">Information regarding the packaging and/or marking of goods.</t>
  </si>
  <si>
    <t xml:space="preserve">Reference number assigned by a third party.</t>
  </si>
  <si>
    <t xml:space="preserve">F84</t>
  </si>
  <si>
    <t xml:space="preserve">millibar per kelvin</t>
  </si>
  <si>
    <t xml:space="preserve">PAI</t>
  </si>
  <si>
    <t xml:space="preserve">Payment instructions information</t>
  </si>
  <si>
    <t xml:space="preserve">ANL</t>
  </si>
  <si>
    <t xml:space="preserve">Deposit reference number</t>
  </si>
  <si>
    <t xml:space="preserve">F85</t>
  </si>
  <si>
    <t xml:space="preserve">megapascal per kelvin</t>
  </si>
  <si>
    <t xml:space="preserve">The free text contains payment instructions information relevant to the message.</t>
  </si>
  <si>
    <t xml:space="preserve">A reference number identifying a deposit.</t>
  </si>
  <si>
    <t xml:space="preserve">F86</t>
  </si>
  <si>
    <t xml:space="preserve">poise per kelvin</t>
  </si>
  <si>
    <t xml:space="preserve">PAY</t>
  </si>
  <si>
    <t xml:space="preserve">Payables information</t>
  </si>
  <si>
    <t xml:space="preserve">ANM</t>
  </si>
  <si>
    <t xml:space="preserve">Named bank's reference</t>
  </si>
  <si>
    <t xml:space="preserve">F87</t>
  </si>
  <si>
    <t xml:space="preserve">volt per litre minute</t>
  </si>
  <si>
    <t xml:space="preserve">Note contains payables information.</t>
  </si>
  <si>
    <t xml:space="preserve">Reference number of the named bank.</t>
  </si>
  <si>
    <t xml:space="preserve">F88</t>
  </si>
  <si>
    <t xml:space="preserve">newton centimetre</t>
  </si>
  <si>
    <t xml:space="preserve">PKG</t>
  </si>
  <si>
    <t xml:space="preserve">Packaging information</t>
  </si>
  <si>
    <t xml:space="preserve">Drawee's reference</t>
  </si>
  <si>
    <t xml:space="preserve">F89</t>
  </si>
  <si>
    <t xml:space="preserve">newton metre per degree</t>
  </si>
  <si>
    <t xml:space="preserve">Note contains packaging information.</t>
  </si>
  <si>
    <t xml:space="preserve">Reference number of the drawee.</t>
  </si>
  <si>
    <t xml:space="preserve">F90</t>
  </si>
  <si>
    <t xml:space="preserve">newton metre per ampere</t>
  </si>
  <si>
    <t xml:space="preserve">PKT</t>
  </si>
  <si>
    <t xml:space="preserve">Packaging terms information</t>
  </si>
  <si>
    <t xml:space="preserve">ANO</t>
  </si>
  <si>
    <t xml:space="preserve">Case of need party's reference</t>
  </si>
  <si>
    <t xml:space="preserve">F91</t>
  </si>
  <si>
    <t xml:space="preserve">bar litre per second</t>
  </si>
  <si>
    <t xml:space="preserve">The text contains packaging terms information.</t>
  </si>
  <si>
    <t xml:space="preserve">Reference number of the case of need party.</t>
  </si>
  <si>
    <t xml:space="preserve">F92</t>
  </si>
  <si>
    <t xml:space="preserve">bar cubic metre per second</t>
  </si>
  <si>
    <t xml:space="preserve">PMD</t>
  </si>
  <si>
    <t xml:space="preserve">Payment detail/remittance information</t>
  </si>
  <si>
    <t xml:space="preserve">ANP</t>
  </si>
  <si>
    <t xml:space="preserve">Collecting bank's reference</t>
  </si>
  <si>
    <t xml:space="preserve">F93</t>
  </si>
  <si>
    <t xml:space="preserve">hectopascal litre per second</t>
  </si>
  <si>
    <t xml:space="preserve">The free text contains payment details.</t>
  </si>
  <si>
    <t xml:space="preserve">Reference number of the collecting bank.</t>
  </si>
  <si>
    <t xml:space="preserve">F94</t>
  </si>
  <si>
    <t xml:space="preserve">hectopascal cubic metre per second</t>
  </si>
  <si>
    <t xml:space="preserve">PMT</t>
  </si>
  <si>
    <t xml:space="preserve">Payment information</t>
  </si>
  <si>
    <t xml:space="preserve">ANQ</t>
  </si>
  <si>
    <t xml:space="preserve">Remitting bank's reference</t>
  </si>
  <si>
    <t xml:space="preserve">F95</t>
  </si>
  <si>
    <t xml:space="preserve">millibar litre per second</t>
  </si>
  <si>
    <t xml:space="preserve">(4438) Note contains payments information.</t>
  </si>
  <si>
    <t xml:space="preserve">Reference number of the remitting bank.</t>
  </si>
  <si>
    <t xml:space="preserve">F96</t>
  </si>
  <si>
    <t xml:space="preserve">millibar cubic metre per second</t>
  </si>
  <si>
    <t xml:space="preserve">PRD</t>
  </si>
  <si>
    <t xml:space="preserve">Product information</t>
  </si>
  <si>
    <t xml:space="preserve">ANR</t>
  </si>
  <si>
    <t xml:space="preserve">Principal's bank reference</t>
  </si>
  <si>
    <t xml:space="preserve">F97</t>
  </si>
  <si>
    <t xml:space="preserve">megapascal litre per second</t>
  </si>
  <si>
    <t xml:space="preserve">The text contains product information.</t>
  </si>
  <si>
    <t xml:space="preserve">Reference number of the principal's bank.</t>
  </si>
  <si>
    <t xml:space="preserve">F98</t>
  </si>
  <si>
    <t xml:space="preserve">megapascal cubic metre per second</t>
  </si>
  <si>
    <t xml:space="preserve">PRF</t>
  </si>
  <si>
    <t xml:space="preserve">Price calculation formula</t>
  </si>
  <si>
    <t xml:space="preserve">ANS</t>
  </si>
  <si>
    <t xml:space="preserve">Presenting bank's reference</t>
  </si>
  <si>
    <t xml:space="preserve">F99</t>
  </si>
  <si>
    <t xml:space="preserve">pascal litre per second</t>
  </si>
  <si>
    <t xml:space="preserve">Additional information regarding the price formula used for calculating the item price.</t>
  </si>
  <si>
    <t xml:space="preserve">Reference number of the presenting bank.</t>
  </si>
  <si>
    <t xml:space="preserve">FAH</t>
  </si>
  <si>
    <t xml:space="preserve">degree Fahrenheit</t>
  </si>
  <si>
    <t xml:space="preserve">Priority information</t>
  </si>
  <si>
    <t xml:space="preserve">ANT</t>
  </si>
  <si>
    <t xml:space="preserve">Consignee's reference</t>
  </si>
  <si>
    <t xml:space="preserve">FAR</t>
  </si>
  <si>
    <t xml:space="preserve">farad</t>
  </si>
  <si>
    <t xml:space="preserve">(4218) Note contains priority information.</t>
  </si>
  <si>
    <t xml:space="preserve">Reference number of the consignee.</t>
  </si>
  <si>
    <t xml:space="preserve">FBM</t>
  </si>
  <si>
    <t xml:space="preserve">fibre metre</t>
  </si>
  <si>
    <t xml:space="preserve">PUR</t>
  </si>
  <si>
    <t xml:space="preserve">Purchasing information</t>
  </si>
  <si>
    <t xml:space="preserve">ANU</t>
  </si>
  <si>
    <t xml:space="preserve">Financial transaction reference number</t>
  </si>
  <si>
    <t xml:space="preserve">thousand cubic foot</t>
  </si>
  <si>
    <t xml:space="preserve">Note contains purchasing information.</t>
  </si>
  <si>
    <t xml:space="preserve">Reference number of the financial transaction.</t>
  </si>
  <si>
    <t xml:space="preserve">FF</t>
  </si>
  <si>
    <t xml:space="preserve">hundred cubic metre</t>
  </si>
  <si>
    <t xml:space="preserve">QIN</t>
  </si>
  <si>
    <t xml:space="preserve">Quarantine instructions</t>
  </si>
  <si>
    <t xml:space="preserve">ANV</t>
  </si>
  <si>
    <t xml:space="preserve">Credit reference number</t>
  </si>
  <si>
    <t xml:space="preserve">micromole</t>
  </si>
  <si>
    <t xml:space="preserve">Instructions regarding quarantine, i.e. the period during which an arriving vessel, including its equipment, cargo, crew or passengers, suspected to carry or carrying a contagious disease is detained in strict isolation to prevent the spread of such a disease.</t>
  </si>
  <si>
    <t xml:space="preserve">The reference number of a credit instruction.</t>
  </si>
  <si>
    <t xml:space="preserve">FIT</t>
  </si>
  <si>
    <t xml:space="preserve">failures in time</t>
  </si>
  <si>
    <t xml:space="preserve">QQD</t>
  </si>
  <si>
    <t xml:space="preserve">Quality demands/requirements</t>
  </si>
  <si>
    <t xml:space="preserve">ANW</t>
  </si>
  <si>
    <t xml:space="preserve">Receiving bank's authorization number</t>
  </si>
  <si>
    <t xml:space="preserve">FL</t>
  </si>
  <si>
    <t xml:space="preserve">flake ton</t>
  </si>
  <si>
    <t xml:space="preserve">Specification of the quality/performance expectations or standards to which the items must conform.</t>
  </si>
  <si>
    <t xml:space="preserve">Authorization number of the receiving bank.</t>
  </si>
  <si>
    <t xml:space="preserve">FNU</t>
  </si>
  <si>
    <t xml:space="preserve">Formazin nephelometric unit</t>
  </si>
  <si>
    <t xml:space="preserve">QUT</t>
  </si>
  <si>
    <t xml:space="preserve">Quotation instruction/information</t>
  </si>
  <si>
    <t xml:space="preserve">ANX</t>
  </si>
  <si>
    <t xml:space="preserve">Clearing reference</t>
  </si>
  <si>
    <t xml:space="preserve">FOT</t>
  </si>
  <si>
    <t xml:space="preserve">foot</t>
  </si>
  <si>
    <t xml:space="preserve">Note contains quotation information.</t>
  </si>
  <si>
    <t xml:space="preserve">Reference allocated by a clearing procedure.</t>
  </si>
  <si>
    <t xml:space="preserve">FP</t>
  </si>
  <si>
    <t xml:space="preserve">pound per square foot</t>
  </si>
  <si>
    <t xml:space="preserve">RAH</t>
  </si>
  <si>
    <t xml:space="preserve">Risk and handling information</t>
  </si>
  <si>
    <t xml:space="preserve">ANY</t>
  </si>
  <si>
    <t xml:space="preserve">Sending bank's reference number</t>
  </si>
  <si>
    <t xml:space="preserve">foot per minute</t>
  </si>
  <si>
    <t xml:space="preserve">Information concerning risks induced by the goods and/or handling instruction.</t>
  </si>
  <si>
    <t xml:space="preserve">Reference number of the sending bank.</t>
  </si>
  <si>
    <t xml:space="preserve">foot per second</t>
  </si>
  <si>
    <t xml:space="preserve">REG</t>
  </si>
  <si>
    <t xml:space="preserve">Regulatory information</t>
  </si>
  <si>
    <t xml:space="preserve">Documentary payment reference</t>
  </si>
  <si>
    <t xml:space="preserve">FTK</t>
  </si>
  <si>
    <t xml:space="preserve">square foot</t>
  </si>
  <si>
    <t xml:space="preserve">The free text contains information for regulatory authority.</t>
  </si>
  <si>
    <t xml:space="preserve">Reference of the documentary payment.</t>
  </si>
  <si>
    <t xml:space="preserve">FTQ</t>
  </si>
  <si>
    <t xml:space="preserve">cubic foot</t>
  </si>
  <si>
    <t xml:space="preserve">RET</t>
  </si>
  <si>
    <t xml:space="preserve">Return to origin information</t>
  </si>
  <si>
    <t xml:space="preserve">AOD</t>
  </si>
  <si>
    <t xml:space="preserve">Accounting file reference</t>
  </si>
  <si>
    <t xml:space="preserve">G01</t>
  </si>
  <si>
    <t xml:space="preserve">pascal cubic metre per second</t>
  </si>
  <si>
    <t xml:space="preserve">Free text information on an IATA Air Waybill to indicate consignment returned because of non delivery.</t>
  </si>
  <si>
    <t xml:space="preserve">Reference of an accounting file.</t>
  </si>
  <si>
    <t xml:space="preserve">G04</t>
  </si>
  <si>
    <t xml:space="preserve">centimetre per bar</t>
  </si>
  <si>
    <t xml:space="preserve">REV</t>
  </si>
  <si>
    <t xml:space="preserve">Receivables</t>
  </si>
  <si>
    <t xml:space="preserve">AOE</t>
  </si>
  <si>
    <t xml:space="preserve">Sender's file reference number</t>
  </si>
  <si>
    <t xml:space="preserve">G05</t>
  </si>
  <si>
    <t xml:space="preserve">metre per bar</t>
  </si>
  <si>
    <t xml:space="preserve">The text contains receivables information.</t>
  </si>
  <si>
    <t xml:space="preserve">File reference number assigned by the sender.</t>
  </si>
  <si>
    <t xml:space="preserve">G06</t>
  </si>
  <si>
    <t xml:space="preserve">millimetre per bar</t>
  </si>
  <si>
    <t xml:space="preserve">RQR</t>
  </si>
  <si>
    <t xml:space="preserve">Consignment route</t>
  </si>
  <si>
    <t xml:space="preserve">AOF</t>
  </si>
  <si>
    <t xml:space="preserve">Receiver's file reference number</t>
  </si>
  <si>
    <t xml:space="preserve">G08</t>
  </si>
  <si>
    <t xml:space="preserve">square inch per second</t>
  </si>
  <si>
    <t xml:space="preserve">[3050] Description of a route to be used for the transport of goods.</t>
  </si>
  <si>
    <t xml:space="preserve">File reference number assigned by the receiver.</t>
  </si>
  <si>
    <t xml:space="preserve">G09</t>
  </si>
  <si>
    <t xml:space="preserve">square metre per second kelvin</t>
  </si>
  <si>
    <t xml:space="preserve">SAF</t>
  </si>
  <si>
    <t xml:space="preserve">Safety information</t>
  </si>
  <si>
    <t xml:space="preserve">AOG</t>
  </si>
  <si>
    <t xml:space="preserve">Source document internal reference</t>
  </si>
  <si>
    <t xml:space="preserve">G10</t>
  </si>
  <si>
    <t xml:space="preserve">stokes per kelvin</t>
  </si>
  <si>
    <t xml:space="preserve">The text contains safety information.</t>
  </si>
  <si>
    <t xml:space="preserve">Reference number assigned to a source document for internal usage.</t>
  </si>
  <si>
    <t xml:space="preserve">G11</t>
  </si>
  <si>
    <t xml:space="preserve">gram per cubic centimetre bar</t>
  </si>
  <si>
    <t xml:space="preserve">SIC</t>
  </si>
  <si>
    <t xml:space="preserve">Consignment documentary instruction</t>
  </si>
  <si>
    <t xml:space="preserve">AOH</t>
  </si>
  <si>
    <t xml:space="preserve">Principal's reference</t>
  </si>
  <si>
    <t xml:space="preserve">G12</t>
  </si>
  <si>
    <t xml:space="preserve">gram per cubic decimetre bar</t>
  </si>
  <si>
    <t xml:space="preserve">[4284] Instructions given and declarations made by the sender to the carrier concerning Customs, insurance, and other formalities.</t>
  </si>
  <si>
    <t xml:space="preserve">Reference number of the principal.</t>
  </si>
  <si>
    <t xml:space="preserve">G13</t>
  </si>
  <si>
    <t xml:space="preserve">gram per litre bar</t>
  </si>
  <si>
    <t xml:space="preserve">SIN</t>
  </si>
  <si>
    <t xml:space="preserve">Special instructions</t>
  </si>
  <si>
    <t xml:space="preserve">AOI</t>
  </si>
  <si>
    <t xml:space="preserve">Debit reference number</t>
  </si>
  <si>
    <t xml:space="preserve">G14</t>
  </si>
  <si>
    <t xml:space="preserve">gram per cubic metre bar</t>
  </si>
  <si>
    <t xml:space="preserve">Special instructions like licence no, high value, handle with care, glass.</t>
  </si>
  <si>
    <t xml:space="preserve">The reference number of a debit instruction.</t>
  </si>
  <si>
    <t xml:space="preserve">G15</t>
  </si>
  <si>
    <t xml:space="preserve">gram per millilitre bar</t>
  </si>
  <si>
    <t xml:space="preserve">SLR</t>
  </si>
  <si>
    <t xml:space="preserve">Ship line requested</t>
  </si>
  <si>
    <t xml:space="preserve">AOJ</t>
  </si>
  <si>
    <t xml:space="preserve">Calendar</t>
  </si>
  <si>
    <t xml:space="preserve">G16</t>
  </si>
  <si>
    <t xml:space="preserve">kilogram per cubic centimetre bar</t>
  </si>
  <si>
    <t xml:space="preserve">Shipping line requested to be used for traffic between European continent and U.K. for Ireland.</t>
  </si>
  <si>
    <t xml:space="preserve">A calendar reference number.</t>
  </si>
  <si>
    <t xml:space="preserve">G17</t>
  </si>
  <si>
    <t xml:space="preserve">kilogram per litre bar</t>
  </si>
  <si>
    <t xml:space="preserve">SPA</t>
  </si>
  <si>
    <t xml:space="preserve">Special permission for transport, generally</t>
  </si>
  <si>
    <t xml:space="preserve">AOK</t>
  </si>
  <si>
    <t xml:space="preserve">Work shift</t>
  </si>
  <si>
    <t xml:space="preserve">G18</t>
  </si>
  <si>
    <t xml:space="preserve">kilogram per cubic metre bar</t>
  </si>
  <si>
    <t xml:space="preserve">Statement that a special permission has been obtained for the transport (and/or routing) in general, and reference to such permission.</t>
  </si>
  <si>
    <t xml:space="preserve">A work shift reference number.</t>
  </si>
  <si>
    <t xml:space="preserve">G19</t>
  </si>
  <si>
    <t xml:space="preserve">newton metre per kilogram</t>
  </si>
  <si>
    <t xml:space="preserve">SPG</t>
  </si>
  <si>
    <t xml:space="preserve">Special permission concerning the goods to be transported</t>
  </si>
  <si>
    <t xml:space="preserve">AOL</t>
  </si>
  <si>
    <t xml:space="preserve">Work breakdown structure</t>
  </si>
  <si>
    <t xml:space="preserve">G2</t>
  </si>
  <si>
    <t xml:space="preserve">US gallon per minute</t>
  </si>
  <si>
    <t xml:space="preserve">Statement that a special permission has been obtained for the transport (and/or routing) of the goods specified, and reference to such permission.</t>
  </si>
  <si>
    <t xml:space="preserve">A structure reference that identifies the breakdown of work for a project.</t>
  </si>
  <si>
    <t xml:space="preserve">G20</t>
  </si>
  <si>
    <t xml:space="preserve">pound-force foot per pound</t>
  </si>
  <si>
    <t xml:space="preserve">SPH</t>
  </si>
  <si>
    <t xml:space="preserve">AOM</t>
  </si>
  <si>
    <t xml:space="preserve">Organisation breakdown structure</t>
  </si>
  <si>
    <t xml:space="preserve">G21</t>
  </si>
  <si>
    <t xml:space="preserve">cup [unit of volume]</t>
  </si>
  <si>
    <t xml:space="preserve">Note contains special handling information.</t>
  </si>
  <si>
    <t xml:space="preserve">A structure reference that identifies the breakdown of an organisation.</t>
  </si>
  <si>
    <t xml:space="preserve">G23</t>
  </si>
  <si>
    <t xml:space="preserve">peck</t>
  </si>
  <si>
    <t xml:space="preserve">SPP</t>
  </si>
  <si>
    <t xml:space="preserve">Special permission concerning package</t>
  </si>
  <si>
    <t xml:space="preserve">AON</t>
  </si>
  <si>
    <t xml:space="preserve">Work task charge number</t>
  </si>
  <si>
    <t xml:space="preserve">G24</t>
  </si>
  <si>
    <t xml:space="preserve">tablespoon (US)</t>
  </si>
  <si>
    <t xml:space="preserve">Statement that a special permission has been obtained for the packaging, and reference to such permission.</t>
  </si>
  <si>
    <t xml:space="preserve">A reference assigned to a specific work task charge.</t>
  </si>
  <si>
    <t xml:space="preserve">G25</t>
  </si>
  <si>
    <t xml:space="preserve">teaspoon (US)</t>
  </si>
  <si>
    <t xml:space="preserve">SPT</t>
  </si>
  <si>
    <t xml:space="preserve">Special permission concerning transport means</t>
  </si>
  <si>
    <t xml:space="preserve">AOO</t>
  </si>
  <si>
    <t xml:space="preserve">Functional work group</t>
  </si>
  <si>
    <t xml:space="preserve">G26</t>
  </si>
  <si>
    <t xml:space="preserve">stere</t>
  </si>
  <si>
    <t xml:space="preserve">Statement that a special permission has been obtained for the use of the means transport, and reference to such permission.</t>
  </si>
  <si>
    <t xml:space="preserve">A reference to identify a functional group performing work.</t>
  </si>
  <si>
    <t xml:space="preserve">G27</t>
  </si>
  <si>
    <t xml:space="preserve">cubic centimetre per kelvin</t>
  </si>
  <si>
    <t xml:space="preserve">SRN</t>
  </si>
  <si>
    <t xml:space="preserve">Subsidiary risk number (IATA/DGR)</t>
  </si>
  <si>
    <t xml:space="preserve">AOP</t>
  </si>
  <si>
    <t xml:space="preserve">Work team</t>
  </si>
  <si>
    <t xml:space="preserve">G28</t>
  </si>
  <si>
    <t xml:space="preserve">litre per kelvin</t>
  </si>
  <si>
    <t xml:space="preserve">Number(s) of subsidiary risks, induced by the goods, according to the valid classification.</t>
  </si>
  <si>
    <t xml:space="preserve">A reference to identify a team performing work.</t>
  </si>
  <si>
    <t xml:space="preserve">G29</t>
  </si>
  <si>
    <t xml:space="preserve">cubic metre per kelvin</t>
  </si>
  <si>
    <t xml:space="preserve">Special service request</t>
  </si>
  <si>
    <t xml:space="preserve">AOQ</t>
  </si>
  <si>
    <t xml:space="preserve">Department</t>
  </si>
  <si>
    <t xml:space="preserve">G3</t>
  </si>
  <si>
    <t xml:space="preserve">Imperial gallon per minute</t>
  </si>
  <si>
    <t xml:space="preserve">Request for a special service concerning the transport of the goods.</t>
  </si>
  <si>
    <t xml:space="preserve">Section of an organisation.</t>
  </si>
  <si>
    <t xml:space="preserve">G30</t>
  </si>
  <si>
    <t xml:space="preserve">millilitre per kelvin</t>
  </si>
  <si>
    <t xml:space="preserve">Supplier remarks</t>
  </si>
  <si>
    <t xml:space="preserve">AOR</t>
  </si>
  <si>
    <t xml:space="preserve">Statement of work</t>
  </si>
  <si>
    <t xml:space="preserve">G31</t>
  </si>
  <si>
    <t xml:space="preserve">kilogram per cubic centimetre</t>
  </si>
  <si>
    <t xml:space="preserve">A reference number for a statement of work.</t>
  </si>
  <si>
    <t xml:space="preserve">G32</t>
  </si>
  <si>
    <t xml:space="preserve">ounce (avoirdupois) per cubic yard</t>
  </si>
  <si>
    <t xml:space="preserve">Consignment tariff</t>
  </si>
  <si>
    <t xml:space="preserve">AOS</t>
  </si>
  <si>
    <t xml:space="preserve">Work package</t>
  </si>
  <si>
    <t xml:space="preserve">G33</t>
  </si>
  <si>
    <t xml:space="preserve">gram per cubic centimetre kelvin</t>
  </si>
  <si>
    <t xml:space="preserve">[5430] Free text specification of tariff applied to a consignment.</t>
  </si>
  <si>
    <t xml:space="preserve">A reference for a detailed package of work.</t>
  </si>
  <si>
    <t xml:space="preserve">G34</t>
  </si>
  <si>
    <t xml:space="preserve">gram per cubic decimetre kelvin</t>
  </si>
  <si>
    <t xml:space="preserve">TDT</t>
  </si>
  <si>
    <t xml:space="preserve">Consignment transport</t>
  </si>
  <si>
    <t xml:space="preserve">AOT</t>
  </si>
  <si>
    <t xml:space="preserve">Planning package</t>
  </si>
  <si>
    <t xml:space="preserve">G35</t>
  </si>
  <si>
    <t xml:space="preserve">gram per litre kelvin</t>
  </si>
  <si>
    <t xml:space="preserve">[8012] Transport information for commercial purposes (generic term).</t>
  </si>
  <si>
    <t xml:space="preserve">A reference for a planning package of work.</t>
  </si>
  <si>
    <t xml:space="preserve">G36</t>
  </si>
  <si>
    <t xml:space="preserve">gram per cubic metre kelvin</t>
  </si>
  <si>
    <t xml:space="preserve">TRA</t>
  </si>
  <si>
    <t xml:space="preserve">Transportation information</t>
  </si>
  <si>
    <t xml:space="preserve">AOU</t>
  </si>
  <si>
    <t xml:space="preserve">Cost account</t>
  </si>
  <si>
    <t xml:space="preserve">G37</t>
  </si>
  <si>
    <t xml:space="preserve">gram per millilitre kelvin</t>
  </si>
  <si>
    <t xml:space="preserve">General information regarding the transport of the cargo.</t>
  </si>
  <si>
    <t xml:space="preserve">A cost control account reference.</t>
  </si>
  <si>
    <t xml:space="preserve">G38</t>
  </si>
  <si>
    <t xml:space="preserve">kilogram per cubic centimetre kelvin</t>
  </si>
  <si>
    <t xml:space="preserve">TRR</t>
  </si>
  <si>
    <t xml:space="preserve">Requested tariff</t>
  </si>
  <si>
    <t xml:space="preserve">AOV</t>
  </si>
  <si>
    <t xml:space="preserve">Work order</t>
  </si>
  <si>
    <t xml:space="preserve">G39</t>
  </si>
  <si>
    <t xml:space="preserve">kilogram per litre kelvin</t>
  </si>
  <si>
    <t xml:space="preserve">Stipulation of the tariffs to be applied showing, where applicable, special agreement numbers or references.</t>
  </si>
  <si>
    <t xml:space="preserve">Reference number for an order to do work.</t>
  </si>
  <si>
    <t xml:space="preserve">G40</t>
  </si>
  <si>
    <t xml:space="preserve">kilogram per cubic metre kelvin</t>
  </si>
  <si>
    <t xml:space="preserve">TXD</t>
  </si>
  <si>
    <t xml:space="preserve">Tax declaration</t>
  </si>
  <si>
    <t xml:space="preserve">AOW</t>
  </si>
  <si>
    <t xml:space="preserve">Transportation Control Number (TCN)</t>
  </si>
  <si>
    <t xml:space="preserve">G41</t>
  </si>
  <si>
    <t xml:space="preserve">square metre per second bar</t>
  </si>
  <si>
    <t xml:space="preserve">The text contains a statement constituting a tax declaration.</t>
  </si>
  <si>
    <t xml:space="preserve">A number assigned for transportation purposes.</t>
  </si>
  <si>
    <t xml:space="preserve">G42</t>
  </si>
  <si>
    <t xml:space="preserve">microsiemens per centimetre</t>
  </si>
  <si>
    <t xml:space="preserve">WHI</t>
  </si>
  <si>
    <t xml:space="preserve">Warehouse instruction/information</t>
  </si>
  <si>
    <t xml:space="preserve">AOX</t>
  </si>
  <si>
    <t xml:space="preserve">Constraint notation</t>
  </si>
  <si>
    <t xml:space="preserve">G43</t>
  </si>
  <si>
    <t xml:space="preserve">microsiemens per metre</t>
  </si>
  <si>
    <t xml:space="preserve">Note contains warehouse information.</t>
  </si>
  <si>
    <t xml:space="preserve">Identifies a reference to a constraint notation.</t>
  </si>
  <si>
    <t xml:space="preserve">G44</t>
  </si>
  <si>
    <t xml:space="preserve">nanosiemens per centimetre</t>
  </si>
  <si>
    <t xml:space="preserve">AOY</t>
  </si>
  <si>
    <t xml:space="preserve">ETERMS reference</t>
  </si>
  <si>
    <t xml:space="preserve">G45</t>
  </si>
  <si>
    <t xml:space="preserve">nanosiemens per metre</t>
  </si>
  <si>
    <t xml:space="preserve">Note contains information mutually defined by trading partners.</t>
  </si>
  <si>
    <t xml:space="preserve">Identifies a reference to the ICC (International Chamber of Commerce) ETERMS(tm) repository of electronic commerce trading terms and conditions.</t>
  </si>
  <si>
    <t xml:space="preserve">G46</t>
  </si>
  <si>
    <t xml:space="preserve">stokes per bar</t>
  </si>
  <si>
    <t xml:space="preserve">AOZ</t>
  </si>
  <si>
    <t xml:space="preserve">Implementation version number</t>
  </si>
  <si>
    <t xml:space="preserve">G47</t>
  </si>
  <si>
    <t xml:space="preserve">cubic centimetre per day</t>
  </si>
  <si>
    <t xml:space="preserve">Identifies a version number of an implementation.</t>
  </si>
  <si>
    <t xml:space="preserve">G48</t>
  </si>
  <si>
    <t xml:space="preserve">cubic centimetre per hour</t>
  </si>
  <si>
    <t xml:space="preserve">Accounts receivable number</t>
  </si>
  <si>
    <t xml:space="preserve">G49</t>
  </si>
  <si>
    <t xml:space="preserve">cubic centimetre per minute</t>
  </si>
  <si>
    <t xml:space="preserve">Reference number assigned by accounts receivable department to the account of a specific debtor.</t>
  </si>
  <si>
    <t xml:space="preserve">G50</t>
  </si>
  <si>
    <t xml:space="preserve">gallon (US) per hour</t>
  </si>
  <si>
    <t xml:space="preserve">APA</t>
  </si>
  <si>
    <t xml:space="preserve">Incorporated legal reference</t>
  </si>
  <si>
    <t xml:space="preserve">G51</t>
  </si>
  <si>
    <t xml:space="preserve">litre per second</t>
  </si>
  <si>
    <t xml:space="preserve">Identifies a legal reference which is deemed incorporated by reference.</t>
  </si>
  <si>
    <t xml:space="preserve">G52</t>
  </si>
  <si>
    <t xml:space="preserve">cubic metre per day</t>
  </si>
  <si>
    <t xml:space="preserve">APB</t>
  </si>
  <si>
    <t xml:space="preserve">Payment instalment reference number</t>
  </si>
  <si>
    <t xml:space="preserve">G53</t>
  </si>
  <si>
    <t xml:space="preserve">cubic metre per minute</t>
  </si>
  <si>
    <t xml:space="preserve">A reference number given to a payment instalment to identify a specific instance of payment of a debt which can be paid at specified intervals.</t>
  </si>
  <si>
    <t xml:space="preserve">G54</t>
  </si>
  <si>
    <t xml:space="preserve">millilitre per day</t>
  </si>
  <si>
    <t xml:space="preserve">APC</t>
  </si>
  <si>
    <t xml:space="preserve">Equipment owner reference number</t>
  </si>
  <si>
    <t xml:space="preserve">G55</t>
  </si>
  <si>
    <t xml:space="preserve">millilitre per hour</t>
  </si>
  <si>
    <t xml:space="preserve">Reference number issued by the owner of the equipment.</t>
  </si>
  <si>
    <t xml:space="preserve">G56</t>
  </si>
  <si>
    <t xml:space="preserve">cubic inch per hour</t>
  </si>
  <si>
    <t xml:space="preserve">APD</t>
  </si>
  <si>
    <t xml:space="preserve">Cedent's claim number</t>
  </si>
  <si>
    <t xml:space="preserve">G57</t>
  </si>
  <si>
    <t xml:space="preserve">cubic inch per minute</t>
  </si>
  <si>
    <t xml:space="preserve">To identify the number assigned to the claim by the ceding company.</t>
  </si>
  <si>
    <t xml:space="preserve">G58</t>
  </si>
  <si>
    <t xml:space="preserve">cubic inch per second</t>
  </si>
  <si>
    <t xml:space="preserve">APE</t>
  </si>
  <si>
    <t xml:space="preserve">Reinsurer's claim number</t>
  </si>
  <si>
    <t xml:space="preserve">G59</t>
  </si>
  <si>
    <t xml:space="preserve">milliampere per litre minute</t>
  </si>
  <si>
    <t xml:space="preserve">To identify the number assigned to the claim by the reinsurer.</t>
  </si>
  <si>
    <t xml:space="preserve">G60</t>
  </si>
  <si>
    <t xml:space="preserve">volt per bar</t>
  </si>
  <si>
    <t xml:space="preserve">APF</t>
  </si>
  <si>
    <t xml:space="preserve">Price/sales catalogue response reference number</t>
  </si>
  <si>
    <t xml:space="preserve">G61</t>
  </si>
  <si>
    <t xml:space="preserve">cubic centimetre per day kelvin</t>
  </si>
  <si>
    <t xml:space="preserve">A reference number identifying a response to a price/sales catalogue.</t>
  </si>
  <si>
    <t xml:space="preserve">G62</t>
  </si>
  <si>
    <t xml:space="preserve">cubic centimetre per hour kelvin</t>
  </si>
  <si>
    <t xml:space="preserve">APG</t>
  </si>
  <si>
    <t xml:space="preserve">General purpose message reference number</t>
  </si>
  <si>
    <t xml:space="preserve">G63</t>
  </si>
  <si>
    <t xml:space="preserve">cubic centimetre per minute kelvin</t>
  </si>
  <si>
    <t xml:space="preserve">A reference number identifying a general purpose message.</t>
  </si>
  <si>
    <t xml:space="preserve">G64</t>
  </si>
  <si>
    <t xml:space="preserve">cubic centimetre per second kelvin</t>
  </si>
  <si>
    <t xml:space="preserve">APH</t>
  </si>
  <si>
    <t xml:space="preserve">Invoicing data sheet reference number</t>
  </si>
  <si>
    <t xml:space="preserve">G65</t>
  </si>
  <si>
    <t xml:space="preserve">litre per day kelvin</t>
  </si>
  <si>
    <t xml:space="preserve">A reference number identifying an invoicing data sheet.</t>
  </si>
  <si>
    <t xml:space="preserve">G66</t>
  </si>
  <si>
    <t xml:space="preserve">litre per hour kelvin</t>
  </si>
  <si>
    <t xml:space="preserve">API</t>
  </si>
  <si>
    <t xml:space="preserve">Inventory report reference number</t>
  </si>
  <si>
    <t xml:space="preserve">G67</t>
  </si>
  <si>
    <t xml:space="preserve">litre per minute kelvin</t>
  </si>
  <si>
    <t xml:space="preserve">A reference number identifying an inventory report.</t>
  </si>
  <si>
    <t xml:space="preserve">G68</t>
  </si>
  <si>
    <t xml:space="preserve">litre per second kelvin</t>
  </si>
  <si>
    <t xml:space="preserve">APJ</t>
  </si>
  <si>
    <t xml:space="preserve">Ceiling formula reference number</t>
  </si>
  <si>
    <t xml:space="preserve">G69</t>
  </si>
  <si>
    <t xml:space="preserve">cubic metre per day kelvin</t>
  </si>
  <si>
    <t xml:space="preserve">The reference number which identifies a formula for determining a ceiling.</t>
  </si>
  <si>
    <t xml:space="preserve">G70</t>
  </si>
  <si>
    <t xml:space="preserve">cubic metre per hour kelvin</t>
  </si>
  <si>
    <t xml:space="preserve">APK</t>
  </si>
  <si>
    <t xml:space="preserve">Price variation formula reference number</t>
  </si>
  <si>
    <t xml:space="preserve">G71</t>
  </si>
  <si>
    <t xml:space="preserve">cubic metre per minute kelvin</t>
  </si>
  <si>
    <t xml:space="preserve">The reference number which identifies a price variation formula.</t>
  </si>
  <si>
    <t xml:space="preserve">G72</t>
  </si>
  <si>
    <t xml:space="preserve">cubic metre per second kelvin</t>
  </si>
  <si>
    <t xml:space="preserve">APL</t>
  </si>
  <si>
    <t xml:space="preserve">Reference to account servicing bank's message</t>
  </si>
  <si>
    <t xml:space="preserve">G73</t>
  </si>
  <si>
    <t xml:space="preserve">millilitre per day kelvin</t>
  </si>
  <si>
    <t xml:space="preserve">Reference to the account servicing bank's message.</t>
  </si>
  <si>
    <t xml:space="preserve">G74</t>
  </si>
  <si>
    <t xml:space="preserve">millilitre per hour kelvin</t>
  </si>
  <si>
    <t xml:space="preserve">APM</t>
  </si>
  <si>
    <t xml:space="preserve">Party sequence number</t>
  </si>
  <si>
    <t xml:space="preserve">G75</t>
  </si>
  <si>
    <t xml:space="preserve">millilitre per minute kelvin</t>
  </si>
  <si>
    <t xml:space="preserve">Reference identifying a party sequence number.</t>
  </si>
  <si>
    <t xml:space="preserve">G76</t>
  </si>
  <si>
    <t xml:space="preserve">millilitre per second kelvin</t>
  </si>
  <si>
    <t xml:space="preserve">APN</t>
  </si>
  <si>
    <t xml:space="preserve">Purchaser's request reference</t>
  </si>
  <si>
    <t xml:space="preserve">G77</t>
  </si>
  <si>
    <t xml:space="preserve">millimetre to the fourth power</t>
  </si>
  <si>
    <t xml:space="preserve">Reference identifying a request made by the purchaser.</t>
  </si>
  <si>
    <t xml:space="preserve">G78</t>
  </si>
  <si>
    <t xml:space="preserve">cubic centimetre per day bar</t>
  </si>
  <si>
    <t xml:space="preserve">APO</t>
  </si>
  <si>
    <t xml:space="preserve">Contractor request reference</t>
  </si>
  <si>
    <t xml:space="preserve">G79</t>
  </si>
  <si>
    <t xml:space="preserve">cubic centimetre per hour bar</t>
  </si>
  <si>
    <t xml:space="preserve">Reference identifying a request made by a contractor.</t>
  </si>
  <si>
    <t xml:space="preserve">G80</t>
  </si>
  <si>
    <t xml:space="preserve">cubic centimetre per minute bar</t>
  </si>
  <si>
    <t xml:space="preserve">APP</t>
  </si>
  <si>
    <t xml:space="preserve">Accident reference number</t>
  </si>
  <si>
    <t xml:space="preserve">G81</t>
  </si>
  <si>
    <t xml:space="preserve">cubic centimetre per second bar</t>
  </si>
  <si>
    <t xml:space="preserve">Reference number assigned to an accident.</t>
  </si>
  <si>
    <t xml:space="preserve">G82</t>
  </si>
  <si>
    <t xml:space="preserve">litre per day bar</t>
  </si>
  <si>
    <t xml:space="preserve">APQ</t>
  </si>
  <si>
    <t xml:space="preserve">Commercial account summary reference number</t>
  </si>
  <si>
    <t xml:space="preserve">G83</t>
  </si>
  <si>
    <t xml:space="preserve">litre per hour bar</t>
  </si>
  <si>
    <t xml:space="preserve">A reference number identifying a commercial account summary.</t>
  </si>
  <si>
    <t xml:space="preserve">G84</t>
  </si>
  <si>
    <t xml:space="preserve">litre per minute bar</t>
  </si>
  <si>
    <t xml:space="preserve">APR</t>
  </si>
  <si>
    <t xml:space="preserve">Contract breakdown reference</t>
  </si>
  <si>
    <t xml:space="preserve">G85</t>
  </si>
  <si>
    <t xml:space="preserve">litre per second bar</t>
  </si>
  <si>
    <t xml:space="preserve">A reference which identifies a specific breakdown of a contract.</t>
  </si>
  <si>
    <t xml:space="preserve">G86</t>
  </si>
  <si>
    <t xml:space="preserve">cubic metre per day bar</t>
  </si>
  <si>
    <t xml:space="preserve">APS</t>
  </si>
  <si>
    <t xml:space="preserve">Contractor registration number</t>
  </si>
  <si>
    <t xml:space="preserve">G87</t>
  </si>
  <si>
    <t xml:space="preserve">cubic metre per hour bar</t>
  </si>
  <si>
    <t xml:space="preserve">A reference number used to identify a contractor.</t>
  </si>
  <si>
    <t xml:space="preserve">G88</t>
  </si>
  <si>
    <t xml:space="preserve">cubic metre per minute bar</t>
  </si>
  <si>
    <t xml:space="preserve">APT</t>
  </si>
  <si>
    <t xml:space="preserve">Applicable coefficient identification number</t>
  </si>
  <si>
    <t xml:space="preserve">G89</t>
  </si>
  <si>
    <t xml:space="preserve">cubic metre per second bar</t>
  </si>
  <si>
    <t xml:space="preserve">The identification number of the coefficient which is applicable.</t>
  </si>
  <si>
    <t xml:space="preserve">G90</t>
  </si>
  <si>
    <t xml:space="preserve">millilitre per day bar</t>
  </si>
  <si>
    <t xml:space="preserve">APU</t>
  </si>
  <si>
    <t xml:space="preserve">Special budget account number</t>
  </si>
  <si>
    <t xml:space="preserve">G91</t>
  </si>
  <si>
    <t xml:space="preserve">millilitre per hour bar</t>
  </si>
  <si>
    <t xml:space="preserve">The number of a special budget account.</t>
  </si>
  <si>
    <t xml:space="preserve">G92</t>
  </si>
  <si>
    <t xml:space="preserve">millilitre per minute bar</t>
  </si>
  <si>
    <t xml:space="preserve">APV</t>
  </si>
  <si>
    <t xml:space="preserve">Authorisation for repair reference</t>
  </si>
  <si>
    <t xml:space="preserve">G93</t>
  </si>
  <si>
    <t xml:space="preserve">millilitre per second bar</t>
  </si>
  <si>
    <t xml:space="preserve">Reference of the authorisation for repair.</t>
  </si>
  <si>
    <t xml:space="preserve">G94</t>
  </si>
  <si>
    <t xml:space="preserve">cubic centimetre per bar</t>
  </si>
  <si>
    <t xml:space="preserve">APW</t>
  </si>
  <si>
    <t xml:space="preserve">Manufacturer defined repair rates reference</t>
  </si>
  <si>
    <t xml:space="preserve">G95</t>
  </si>
  <si>
    <t xml:space="preserve">litre per bar</t>
  </si>
  <si>
    <t xml:space="preserve">Reference assigned by a manufacturer to their repair rates.</t>
  </si>
  <si>
    <t xml:space="preserve">G96</t>
  </si>
  <si>
    <t xml:space="preserve">cubic metre per bar</t>
  </si>
  <si>
    <t xml:space="preserve">APX</t>
  </si>
  <si>
    <t xml:space="preserve">Original submitter log number</t>
  </si>
  <si>
    <t xml:space="preserve">G97</t>
  </si>
  <si>
    <t xml:space="preserve">millilitre per bar</t>
  </si>
  <si>
    <t xml:space="preserve">A control number assigned by the original submitter.</t>
  </si>
  <si>
    <t xml:space="preserve">G98</t>
  </si>
  <si>
    <t xml:space="preserve">microhenry per kiloohm</t>
  </si>
  <si>
    <t xml:space="preserve">APY</t>
  </si>
  <si>
    <t xml:space="preserve">Original submitter, parent Data Maintenance Request (DMR)</t>
  </si>
  <si>
    <t xml:space="preserve">G99</t>
  </si>
  <si>
    <t xml:space="preserve">microhenry per ohm</t>
  </si>
  <si>
    <t xml:space="preserve">log number A Data Maintenance Request (DMR) original submitter's reference log number for the parent DMR.</t>
  </si>
  <si>
    <t xml:space="preserve">gallon (US) per day</t>
  </si>
  <si>
    <t xml:space="preserve">Original submitter, child Data Maintenance Request (DMR)</t>
  </si>
  <si>
    <t xml:space="preserve">GBQ</t>
  </si>
  <si>
    <t xml:space="preserve">gigabecquerel</t>
  </si>
  <si>
    <t xml:space="preserve">log number A Data Maintenance Request (DMR) original submitter's reference log number for a child DMR.</t>
  </si>
  <si>
    <t xml:space="preserve">GDW</t>
  </si>
  <si>
    <t xml:space="preserve">gram, dry weight</t>
  </si>
  <si>
    <t xml:space="preserve">AQA</t>
  </si>
  <si>
    <t xml:space="preserve">Entry point assessment log number</t>
  </si>
  <si>
    <t xml:space="preserve">pound per gallon (US)</t>
  </si>
  <si>
    <t xml:space="preserve">The reference log number assigned by an entry point assessment group for the DMR.</t>
  </si>
  <si>
    <t xml:space="preserve">gram per metre (gram per 100 centimetres)</t>
  </si>
  <si>
    <t xml:space="preserve">AQB</t>
  </si>
  <si>
    <t xml:space="preserve">Entry point assessment log number, parent DMR</t>
  </si>
  <si>
    <t xml:space="preserve">GFI</t>
  </si>
  <si>
    <t xml:space="preserve">gram of fissile isotope</t>
  </si>
  <si>
    <t xml:space="preserve">The reference log number assigned by an entry point assessment group for the parent Data Maintenance Request (DMR).</t>
  </si>
  <si>
    <t xml:space="preserve">GGR</t>
  </si>
  <si>
    <t xml:space="preserve">great gross</t>
  </si>
  <si>
    <t xml:space="preserve">AQC</t>
  </si>
  <si>
    <t xml:space="preserve">Entry point assessment log number, child DMR</t>
  </si>
  <si>
    <t xml:space="preserve">GIA</t>
  </si>
  <si>
    <t xml:space="preserve">gill (US)</t>
  </si>
  <si>
    <t xml:space="preserve">The reference log number assigned by an entry point assessment group for a child Data Maintenance Request (DMR).</t>
  </si>
  <si>
    <t xml:space="preserve">GIC</t>
  </si>
  <si>
    <t xml:space="preserve">gram, including container</t>
  </si>
  <si>
    <t xml:space="preserve">AQD</t>
  </si>
  <si>
    <t xml:space="preserve">Data structure tag</t>
  </si>
  <si>
    <t xml:space="preserve">GII</t>
  </si>
  <si>
    <t xml:space="preserve">gill (UK)</t>
  </si>
  <si>
    <t xml:space="preserve">The tag assigned to a data structure.</t>
  </si>
  <si>
    <t xml:space="preserve">gram, including inner packaging</t>
  </si>
  <si>
    <t xml:space="preserve">AQE</t>
  </si>
  <si>
    <t xml:space="preserve">Central secretariat log number</t>
  </si>
  <si>
    <t xml:space="preserve">GJ</t>
  </si>
  <si>
    <t xml:space="preserve">gram per millilitre</t>
  </si>
  <si>
    <t xml:space="preserve">The reference log number assigned by the central secretariat for the Data Maintenance Request (DMR).</t>
  </si>
  <si>
    <t xml:space="preserve">gram per litre</t>
  </si>
  <si>
    <t xml:space="preserve">AQF</t>
  </si>
  <si>
    <t xml:space="preserve">Central secretariat log number, parent Data Maintenance</t>
  </si>
  <si>
    <t xml:space="preserve">GLD</t>
  </si>
  <si>
    <t xml:space="preserve">dry gallon (US)</t>
  </si>
  <si>
    <t xml:space="preserve">Request (DMR) The reference log number assigned by the central secretariat for the parent Data Maintenance Request (DMR).</t>
  </si>
  <si>
    <t xml:space="preserve">GLI</t>
  </si>
  <si>
    <t xml:space="preserve">gallon (UK)</t>
  </si>
  <si>
    <t xml:space="preserve">AQG</t>
  </si>
  <si>
    <t xml:space="preserve">Central secretariat log number, child Data Maintenance</t>
  </si>
  <si>
    <t xml:space="preserve">GLL</t>
  </si>
  <si>
    <t xml:space="preserve">gallon (US)</t>
  </si>
  <si>
    <t xml:space="preserve">Request (DMR) The reference log number assigned by the central secretariat for the child Data Maintenance Request (DMR).</t>
  </si>
  <si>
    <t xml:space="preserve">gram per square metre</t>
  </si>
  <si>
    <t xml:space="preserve">AQH</t>
  </si>
  <si>
    <t xml:space="preserve">International assessment log number</t>
  </si>
  <si>
    <t xml:space="preserve">GO</t>
  </si>
  <si>
    <t xml:space="preserve">milligram per square metre</t>
  </si>
  <si>
    <t xml:space="preserve">The reference log number assigned to a Data Maintenance Request (DMR) changed in international assessment.</t>
  </si>
  <si>
    <t xml:space="preserve">milligram per cubic metre</t>
  </si>
  <si>
    <t xml:space="preserve">AQI</t>
  </si>
  <si>
    <t xml:space="preserve">International assessment log number, parent Data</t>
  </si>
  <si>
    <t xml:space="preserve">microgram per cubic metre</t>
  </si>
  <si>
    <t xml:space="preserve">Maintenance Request (DMR) The reference log number assigned to a Data Maintenance Request (DMR) changed in international assessment that is a parent to the current DMR.</t>
  </si>
  <si>
    <t xml:space="preserve">GRN</t>
  </si>
  <si>
    <t xml:space="preserve">grain</t>
  </si>
  <si>
    <t xml:space="preserve">AQJ</t>
  </si>
  <si>
    <t xml:space="preserve">International assessment log number, child Data Maintenance</t>
  </si>
  <si>
    <t xml:space="preserve">GRO</t>
  </si>
  <si>
    <t xml:space="preserve">gross</t>
  </si>
  <si>
    <t xml:space="preserve">Request (DMR) The reference log number assigned to a Data Maintenance Request (DMR) changed in international assessment that is a child to the current DMR.</t>
  </si>
  <si>
    <t xml:space="preserve">H03</t>
  </si>
  <si>
    <t xml:space="preserve">henry per kiloohm</t>
  </si>
  <si>
    <t xml:space="preserve">AQK</t>
  </si>
  <si>
    <t xml:space="preserve">Status report number</t>
  </si>
  <si>
    <t xml:space="preserve">H04</t>
  </si>
  <si>
    <t xml:space="preserve">henry per ohm</t>
  </si>
  <si>
    <t xml:space="preserve">(1125) The reference number for a status report.</t>
  </si>
  <si>
    <t xml:space="preserve">H05</t>
  </si>
  <si>
    <t xml:space="preserve">millihenry per kiloohm</t>
  </si>
  <si>
    <t xml:space="preserve">AQL</t>
  </si>
  <si>
    <t xml:space="preserve">Message design group number</t>
  </si>
  <si>
    <t xml:space="preserve">H06</t>
  </si>
  <si>
    <t xml:space="preserve">millihenry per ohm</t>
  </si>
  <si>
    <t xml:space="preserve">Reference number for a message design group.</t>
  </si>
  <si>
    <t xml:space="preserve">H07</t>
  </si>
  <si>
    <t xml:space="preserve">pascal second per bar</t>
  </si>
  <si>
    <t xml:space="preserve">AQM</t>
  </si>
  <si>
    <t xml:space="preserve">US Customs Service (USCS) entry code</t>
  </si>
  <si>
    <t xml:space="preserve">H08</t>
  </si>
  <si>
    <t xml:space="preserve">microbecquerel</t>
  </si>
  <si>
    <t xml:space="preserve">An entry number assigned by the United States (US) customs service.</t>
  </si>
  <si>
    <t xml:space="preserve">H09</t>
  </si>
  <si>
    <t xml:space="preserve">reciprocal year</t>
  </si>
  <si>
    <t xml:space="preserve">AQN</t>
  </si>
  <si>
    <t xml:space="preserve">Beginning job sequence number</t>
  </si>
  <si>
    <t xml:space="preserve">H10</t>
  </si>
  <si>
    <t xml:space="preserve">reciprocal hour</t>
  </si>
  <si>
    <t xml:space="preserve">The number designating the beginning of the job sequence.</t>
  </si>
  <si>
    <t xml:space="preserve">H11</t>
  </si>
  <si>
    <t xml:space="preserve">reciprocal month</t>
  </si>
  <si>
    <t xml:space="preserve">AQO</t>
  </si>
  <si>
    <t xml:space="preserve">Sender's clause number</t>
  </si>
  <si>
    <t xml:space="preserve">H12</t>
  </si>
  <si>
    <t xml:space="preserve">degree Celsius per hour</t>
  </si>
  <si>
    <t xml:space="preserve">The number that identifies the sender's clause.</t>
  </si>
  <si>
    <t xml:space="preserve">H13</t>
  </si>
  <si>
    <t xml:space="preserve">degree Celsius per minute</t>
  </si>
  <si>
    <t xml:space="preserve">AQP</t>
  </si>
  <si>
    <t xml:space="preserve">Dun and Bradstreet Canada's 8 digit Standard Industrial</t>
  </si>
  <si>
    <t xml:space="preserve">H14</t>
  </si>
  <si>
    <t xml:space="preserve">degree Celsius per second</t>
  </si>
  <si>
    <t xml:space="preserve">Classification (SIC) code Dun and Bradstreet Canada's 8 digit Standard Industrial Classification (SIC) code identifying activities of the company.</t>
  </si>
  <si>
    <t xml:space="preserve">H15</t>
  </si>
  <si>
    <t xml:space="preserve">square centimetre per gram</t>
  </si>
  <si>
    <t xml:space="preserve">AQQ</t>
  </si>
  <si>
    <t xml:space="preserve">Activite Principale Exercee (APE) identifier</t>
  </si>
  <si>
    <t xml:space="preserve">H16</t>
  </si>
  <si>
    <t xml:space="preserve">square decametre</t>
  </si>
  <si>
    <t xml:space="preserve">The French industry code for the main activity of a company.</t>
  </si>
  <si>
    <t xml:space="preserve">H18</t>
  </si>
  <si>
    <t xml:space="preserve">square hectometre</t>
  </si>
  <si>
    <t xml:space="preserve">AQR</t>
  </si>
  <si>
    <t xml:space="preserve">Dun and Bradstreet US 8 digit Standard Industrial</t>
  </si>
  <si>
    <t xml:space="preserve">H19</t>
  </si>
  <si>
    <t xml:space="preserve">cubic hectometre</t>
  </si>
  <si>
    <t xml:space="preserve">Classification (SIC) code Dun and Bradstreet United States' 8 digit Standard Industrial Classification (SIC) code identifying activities of the company.</t>
  </si>
  <si>
    <t xml:space="preserve">H20</t>
  </si>
  <si>
    <t xml:space="preserve">cubic kilometre</t>
  </si>
  <si>
    <t xml:space="preserve">AQS</t>
  </si>
  <si>
    <t xml:space="preserve">Nomenclature Activity Classification Economy (NACE)</t>
  </si>
  <si>
    <t xml:space="preserve">H21</t>
  </si>
  <si>
    <t xml:space="preserve">blank</t>
  </si>
  <si>
    <t xml:space="preserve">identifier A European industry classification code used to identify the activity of a company.</t>
  </si>
  <si>
    <t xml:space="preserve">H22</t>
  </si>
  <si>
    <t xml:space="preserve">volt square inch per pound-force</t>
  </si>
  <si>
    <t xml:space="preserve">AQT</t>
  </si>
  <si>
    <t xml:space="preserve">Norme Activite Francaise (NAF) identifier</t>
  </si>
  <si>
    <t xml:space="preserve">H23</t>
  </si>
  <si>
    <t xml:space="preserve">volt per inch</t>
  </si>
  <si>
    <t xml:space="preserve">A French industry classification code assigned by the French government to identify the activity of a company.</t>
  </si>
  <si>
    <t xml:space="preserve">H24</t>
  </si>
  <si>
    <t xml:space="preserve">volt per microsecond</t>
  </si>
  <si>
    <t xml:space="preserve">AQU</t>
  </si>
  <si>
    <t xml:space="preserve">Registered contractor activity type</t>
  </si>
  <si>
    <t xml:space="preserve">H25</t>
  </si>
  <si>
    <t xml:space="preserve">percent per kelvin</t>
  </si>
  <si>
    <t xml:space="preserve">Reference number identifying the type of registered contractor activity.</t>
  </si>
  <si>
    <t xml:space="preserve">H26</t>
  </si>
  <si>
    <t xml:space="preserve">ohm per metre</t>
  </si>
  <si>
    <t xml:space="preserve">AQV</t>
  </si>
  <si>
    <t xml:space="preserve">Statistic Bundes Amt (SBA) identifier</t>
  </si>
  <si>
    <t xml:space="preserve">H27</t>
  </si>
  <si>
    <t xml:space="preserve">degree per metre</t>
  </si>
  <si>
    <t xml:space="preserve">A German industry classification code issued by Statistic Bundes Amt (SBA) to identify the activity of a company.</t>
  </si>
  <si>
    <t xml:space="preserve">H28</t>
  </si>
  <si>
    <t xml:space="preserve">microfarad per kilometre</t>
  </si>
  <si>
    <t xml:space="preserve">AQW</t>
  </si>
  <si>
    <t xml:space="preserve">State or province assigned entity identification</t>
  </si>
  <si>
    <t xml:space="preserve">H29</t>
  </si>
  <si>
    <t xml:space="preserve">microgram per litre</t>
  </si>
  <si>
    <t xml:space="preserve">Reference number of an entity assigned by a state or province.</t>
  </si>
  <si>
    <t xml:space="preserve">H30</t>
  </si>
  <si>
    <t xml:space="preserve">square micrometre (square micron)</t>
  </si>
  <si>
    <t xml:space="preserve">AQX</t>
  </si>
  <si>
    <t xml:space="preserve">Institute of Security and Future Market Development (ISFMD)</t>
  </si>
  <si>
    <t xml:space="preserve">H31</t>
  </si>
  <si>
    <t xml:space="preserve">ampere per kilogram</t>
  </si>
  <si>
    <t xml:space="preserve">serial number A number used to identify a public but not publicly traded company.</t>
  </si>
  <si>
    <t xml:space="preserve">H32</t>
  </si>
  <si>
    <t xml:space="preserve">ampere squared second</t>
  </si>
  <si>
    <t xml:space="preserve">AQY</t>
  </si>
  <si>
    <t xml:space="preserve">File identification number</t>
  </si>
  <si>
    <t xml:space="preserve">H33</t>
  </si>
  <si>
    <t xml:space="preserve">farad per kilometre</t>
  </si>
  <si>
    <t xml:space="preserve">A number assigned to identify a file.</t>
  </si>
  <si>
    <t xml:space="preserve">H34</t>
  </si>
  <si>
    <t xml:space="preserve">hertz metre</t>
  </si>
  <si>
    <t xml:space="preserve">AQZ</t>
  </si>
  <si>
    <t xml:space="preserve">Bankruptcy procedure number</t>
  </si>
  <si>
    <t xml:space="preserve">H35</t>
  </si>
  <si>
    <t xml:space="preserve">kelvin metre per watt</t>
  </si>
  <si>
    <t xml:space="preserve">A number identifying a bankruptcy procedure.</t>
  </si>
  <si>
    <t xml:space="preserve">H36</t>
  </si>
  <si>
    <t xml:space="preserve">megaohm per kilometre</t>
  </si>
  <si>
    <t xml:space="preserve">ARA</t>
  </si>
  <si>
    <t xml:space="preserve">National government business identification number</t>
  </si>
  <si>
    <t xml:space="preserve">H37</t>
  </si>
  <si>
    <t xml:space="preserve">megaohm per metre</t>
  </si>
  <si>
    <t xml:space="preserve">A business identification number which is assigned by a national government.</t>
  </si>
  <si>
    <t xml:space="preserve">H38</t>
  </si>
  <si>
    <t xml:space="preserve">megaampere</t>
  </si>
  <si>
    <t xml:space="preserve">ARB</t>
  </si>
  <si>
    <t xml:space="preserve">Prior Data Universal Number System (DUNS) number</t>
  </si>
  <si>
    <t xml:space="preserve">H39</t>
  </si>
  <si>
    <t xml:space="preserve">megahertz kilometre</t>
  </si>
  <si>
    <t xml:space="preserve">A previously assigned Data Universal Number System (DUNS) number.</t>
  </si>
  <si>
    <t xml:space="preserve">H40</t>
  </si>
  <si>
    <t xml:space="preserve">newton per ampere</t>
  </si>
  <si>
    <t xml:space="preserve">ARC</t>
  </si>
  <si>
    <t xml:space="preserve">Companies Registry Office (CRO) number</t>
  </si>
  <si>
    <t xml:space="preserve">H41</t>
  </si>
  <si>
    <t xml:space="preserve">newton metre watt to the power minus 0,5</t>
  </si>
  <si>
    <t xml:space="preserve">Identifies the reference number assigned by the Companies Registry Office (CRO).</t>
  </si>
  <si>
    <t xml:space="preserve">H42</t>
  </si>
  <si>
    <t xml:space="preserve">pascal per metre</t>
  </si>
  <si>
    <t xml:space="preserve">ARD</t>
  </si>
  <si>
    <t xml:space="preserve">Costa Rican judicial number</t>
  </si>
  <si>
    <t xml:space="preserve">H43</t>
  </si>
  <si>
    <t xml:space="preserve">siemens per centimetre</t>
  </si>
  <si>
    <t xml:space="preserve">A number assigned by the government to a business in Costa Rica.</t>
  </si>
  <si>
    <t xml:space="preserve">H44</t>
  </si>
  <si>
    <t xml:space="preserve">teraohm</t>
  </si>
  <si>
    <t xml:space="preserve">Numero de Identificacion Tributaria (NIT)</t>
  </si>
  <si>
    <t xml:space="preserve">H45</t>
  </si>
  <si>
    <t xml:space="preserve">volt second per metre</t>
  </si>
  <si>
    <t xml:space="preserve">A number assigned by the government to a business in some Latin American countries.</t>
  </si>
  <si>
    <t xml:space="preserve">H46</t>
  </si>
  <si>
    <t xml:space="preserve">volt per second</t>
  </si>
  <si>
    <t xml:space="preserve">ARF</t>
  </si>
  <si>
    <t xml:space="preserve">Patron number</t>
  </si>
  <si>
    <t xml:space="preserve">H47</t>
  </si>
  <si>
    <t xml:space="preserve">watt per cubic metre</t>
  </si>
  <si>
    <t xml:space="preserve">A number assigned by the government to a business in some Latin American countries. Note that "Patron" is a Spanish word, it is not a person who gives financial or other support.</t>
  </si>
  <si>
    <t xml:space="preserve">H48</t>
  </si>
  <si>
    <t xml:space="preserve">attofarad</t>
  </si>
  <si>
    <t xml:space="preserve">Registro Informacion Fiscal (RIF) number</t>
  </si>
  <si>
    <t xml:space="preserve">H49</t>
  </si>
  <si>
    <t xml:space="preserve">centimetre per hour</t>
  </si>
  <si>
    <t xml:space="preserve">H50</t>
  </si>
  <si>
    <t xml:space="preserve">reciprocal cubic centimetre</t>
  </si>
  <si>
    <t xml:space="preserve">ARH</t>
  </si>
  <si>
    <t xml:space="preserve">Registro Unico de Contribuyente (RUC) number</t>
  </si>
  <si>
    <t xml:space="preserve">H51</t>
  </si>
  <si>
    <t xml:space="preserve">decibel per kilometre</t>
  </si>
  <si>
    <t xml:space="preserve">H52</t>
  </si>
  <si>
    <t xml:space="preserve">decibel per metre</t>
  </si>
  <si>
    <t xml:space="preserve">ARI</t>
  </si>
  <si>
    <t xml:space="preserve">Tokyo SHOKO Research (TSR) business identifier</t>
  </si>
  <si>
    <t xml:space="preserve">H53</t>
  </si>
  <si>
    <t xml:space="preserve">kilogram per bar</t>
  </si>
  <si>
    <t xml:space="preserve">A number assigned to a business by TSR.</t>
  </si>
  <si>
    <t xml:space="preserve">H54</t>
  </si>
  <si>
    <t xml:space="preserve">kilogram per cubic decimetre kelvin</t>
  </si>
  <si>
    <t xml:space="preserve">ARJ</t>
  </si>
  <si>
    <t xml:space="preserve">Personal identity card number</t>
  </si>
  <si>
    <t xml:space="preserve">H55</t>
  </si>
  <si>
    <t xml:space="preserve">kilogram per cubic decimetre bar</t>
  </si>
  <si>
    <t xml:space="preserve">An identity card number assigned to a person.</t>
  </si>
  <si>
    <t xml:space="preserve">H56</t>
  </si>
  <si>
    <t xml:space="preserve">kilogram per square metre second</t>
  </si>
  <si>
    <t xml:space="preserve">ARK</t>
  </si>
  <si>
    <t xml:space="preserve">Systeme Informatique pour le Repertoire des ENtreprises</t>
  </si>
  <si>
    <t xml:space="preserve">H57</t>
  </si>
  <si>
    <t xml:space="preserve">inch per two pi radiant</t>
  </si>
  <si>
    <t xml:space="preserve">(SIREN) number An identification number known as a SIREN assigned to a business in France.</t>
  </si>
  <si>
    <t xml:space="preserve">H58</t>
  </si>
  <si>
    <t xml:space="preserve">metre per volt second</t>
  </si>
  <si>
    <t xml:space="preserve">ARL</t>
  </si>
  <si>
    <t xml:space="preserve">Systeme Informatique pour le Repertoire des ETablissements</t>
  </si>
  <si>
    <t xml:space="preserve">H59</t>
  </si>
  <si>
    <t xml:space="preserve">square metre per newton</t>
  </si>
  <si>
    <t xml:space="preserve">(SIRET) number An identification number known as a SIRET assigned to a business location in France.</t>
  </si>
  <si>
    <t xml:space="preserve">H60</t>
  </si>
  <si>
    <t xml:space="preserve">cubic metre per cubic metre</t>
  </si>
  <si>
    <t xml:space="preserve">Publication issue number</t>
  </si>
  <si>
    <t xml:space="preserve">H61</t>
  </si>
  <si>
    <t xml:space="preserve">millisiemens per centimetre</t>
  </si>
  <si>
    <t xml:space="preserve">A number assigned to identify a publication issue.</t>
  </si>
  <si>
    <t xml:space="preserve">H62</t>
  </si>
  <si>
    <t xml:space="preserve">millivolt per minute</t>
  </si>
  <si>
    <t xml:space="preserve">ARN</t>
  </si>
  <si>
    <t xml:space="preserve">Original filing number</t>
  </si>
  <si>
    <t xml:space="preserve">H63</t>
  </si>
  <si>
    <t xml:space="preserve">milligram per square centimetre</t>
  </si>
  <si>
    <t xml:space="preserve">A number assigned to the original filing.</t>
  </si>
  <si>
    <t xml:space="preserve">H64</t>
  </si>
  <si>
    <t xml:space="preserve">milligram per gram</t>
  </si>
  <si>
    <t xml:space="preserve">ARO</t>
  </si>
  <si>
    <t xml:space="preserve">Document page identifier</t>
  </si>
  <si>
    <t xml:space="preserve">H65</t>
  </si>
  <si>
    <t xml:space="preserve">millilitre per cubic metre</t>
  </si>
  <si>
    <t xml:space="preserve">[1212] To identify a page number.</t>
  </si>
  <si>
    <t xml:space="preserve">H66</t>
  </si>
  <si>
    <t xml:space="preserve">millimetre per year</t>
  </si>
  <si>
    <t xml:space="preserve">ARP</t>
  </si>
  <si>
    <t xml:space="preserve">Public filing registration number</t>
  </si>
  <si>
    <t xml:space="preserve">H67</t>
  </si>
  <si>
    <t xml:space="preserve">millimetre per hour</t>
  </si>
  <si>
    <t xml:space="preserve">A number assigned at the time of registration of a public filing.</t>
  </si>
  <si>
    <t xml:space="preserve">H68</t>
  </si>
  <si>
    <t xml:space="preserve">millimole per gram</t>
  </si>
  <si>
    <t xml:space="preserve">ARQ</t>
  </si>
  <si>
    <t xml:space="preserve">Regiristo Federal de Contribuyentes</t>
  </si>
  <si>
    <t xml:space="preserve">H69</t>
  </si>
  <si>
    <t xml:space="preserve">picopascal per kilometre</t>
  </si>
  <si>
    <t xml:space="preserve">A federal tax identification number assigned by the Mexican tax authority.</t>
  </si>
  <si>
    <t xml:space="preserve">H70</t>
  </si>
  <si>
    <t xml:space="preserve">picosecond</t>
  </si>
  <si>
    <t xml:space="preserve">Social security number</t>
  </si>
  <si>
    <t xml:space="preserve">H71</t>
  </si>
  <si>
    <t xml:space="preserve">percent per month</t>
  </si>
  <si>
    <t xml:space="preserve">An identification number assigned to an individual by the social security administration.</t>
  </si>
  <si>
    <t xml:space="preserve">H72</t>
  </si>
  <si>
    <t xml:space="preserve">percent per hectobar</t>
  </si>
  <si>
    <t xml:space="preserve">Document volume number</t>
  </si>
  <si>
    <t xml:space="preserve">H73</t>
  </si>
  <si>
    <t xml:space="preserve">percent per decakelvin</t>
  </si>
  <si>
    <t xml:space="preserve">The number of a document volume.</t>
  </si>
  <si>
    <t xml:space="preserve">H74</t>
  </si>
  <si>
    <t xml:space="preserve">watt per metre</t>
  </si>
  <si>
    <t xml:space="preserve">ART</t>
  </si>
  <si>
    <t xml:space="preserve">Book number</t>
  </si>
  <si>
    <t xml:space="preserve">H75</t>
  </si>
  <si>
    <t xml:space="preserve">decapascal</t>
  </si>
  <si>
    <t xml:space="preserve">A number assigned to identify a book.</t>
  </si>
  <si>
    <t xml:space="preserve">H76</t>
  </si>
  <si>
    <t xml:space="preserve">gram per millimetre</t>
  </si>
  <si>
    <t xml:space="preserve">ARU</t>
  </si>
  <si>
    <t xml:space="preserve">Stock exchange company identifier</t>
  </si>
  <si>
    <t xml:space="preserve">H77</t>
  </si>
  <si>
    <t xml:space="preserve">module width</t>
  </si>
  <si>
    <t xml:space="preserve">A reference assigned by the stock exchange to a company.</t>
  </si>
  <si>
    <t xml:space="preserve">H79</t>
  </si>
  <si>
    <t xml:space="preserve">French gauge</t>
  </si>
  <si>
    <t xml:space="preserve">ARV</t>
  </si>
  <si>
    <t xml:space="preserve">Imputation account</t>
  </si>
  <si>
    <t xml:space="preserve">H80</t>
  </si>
  <si>
    <t xml:space="preserve">rack unit</t>
  </si>
  <si>
    <t xml:space="preserve">An account to which an amount is to be posted.</t>
  </si>
  <si>
    <t xml:space="preserve">H81</t>
  </si>
  <si>
    <t xml:space="preserve">millimetre per minute</t>
  </si>
  <si>
    <t xml:space="preserve">ARW</t>
  </si>
  <si>
    <t xml:space="preserve">Financial phase reference</t>
  </si>
  <si>
    <t xml:space="preserve">H82</t>
  </si>
  <si>
    <t xml:space="preserve">big point</t>
  </si>
  <si>
    <t xml:space="preserve">A reference which identifies a specific financial phase.</t>
  </si>
  <si>
    <t xml:space="preserve">H83</t>
  </si>
  <si>
    <t xml:space="preserve">litre per kilogram</t>
  </si>
  <si>
    <t xml:space="preserve">ARX</t>
  </si>
  <si>
    <t xml:space="preserve">Technical phase reference</t>
  </si>
  <si>
    <t xml:space="preserve">H84</t>
  </si>
  <si>
    <t xml:space="preserve">gram millimetre</t>
  </si>
  <si>
    <t xml:space="preserve">A reference which identifies a specific technical phase.</t>
  </si>
  <si>
    <t xml:space="preserve">H85</t>
  </si>
  <si>
    <t xml:space="preserve">reciprocal week</t>
  </si>
  <si>
    <t xml:space="preserve">ARY</t>
  </si>
  <si>
    <t xml:space="preserve">Prior contractor registration number</t>
  </si>
  <si>
    <t xml:space="preserve">H87</t>
  </si>
  <si>
    <t xml:space="preserve">piece</t>
  </si>
  <si>
    <t xml:space="preserve">A previous reference number used to identify a contractor.</t>
  </si>
  <si>
    <t xml:space="preserve">H88</t>
  </si>
  <si>
    <t xml:space="preserve">megaohm kilometre</t>
  </si>
  <si>
    <t xml:space="preserve">ARZ</t>
  </si>
  <si>
    <t xml:space="preserve">Stock adjustment number</t>
  </si>
  <si>
    <t xml:space="preserve">H89</t>
  </si>
  <si>
    <t xml:space="preserve">percent per ohm</t>
  </si>
  <si>
    <t xml:space="preserve">A number identifying a stock adjustment.</t>
  </si>
  <si>
    <t xml:space="preserve">H90</t>
  </si>
  <si>
    <t xml:space="preserve">percent per degree</t>
  </si>
  <si>
    <t xml:space="preserve">ASA</t>
  </si>
  <si>
    <t xml:space="preserve">Dispensation reference</t>
  </si>
  <si>
    <t xml:space="preserve">H91</t>
  </si>
  <si>
    <t xml:space="preserve">percent per ten thousand</t>
  </si>
  <si>
    <t xml:space="preserve">A reference number assigned to an official exemption from a law or obligation.</t>
  </si>
  <si>
    <t xml:space="preserve">H92</t>
  </si>
  <si>
    <t xml:space="preserve">percent per one hundred thousand</t>
  </si>
  <si>
    <t xml:space="preserve">ASB</t>
  </si>
  <si>
    <t xml:space="preserve">Investment reference number</t>
  </si>
  <si>
    <t xml:space="preserve">H93</t>
  </si>
  <si>
    <t xml:space="preserve">percent per hundred</t>
  </si>
  <si>
    <t xml:space="preserve">A reference to a specific investment.</t>
  </si>
  <si>
    <t xml:space="preserve">H94</t>
  </si>
  <si>
    <t xml:space="preserve">percent per thousand</t>
  </si>
  <si>
    <t xml:space="preserve">ASC</t>
  </si>
  <si>
    <t xml:space="preserve">Assuming company</t>
  </si>
  <si>
    <t xml:space="preserve">H95</t>
  </si>
  <si>
    <t xml:space="preserve">percent per volt</t>
  </si>
  <si>
    <t xml:space="preserve">A number that identifies an assuming company.</t>
  </si>
  <si>
    <t xml:space="preserve">H96</t>
  </si>
  <si>
    <t xml:space="preserve">percent per bar</t>
  </si>
  <si>
    <t xml:space="preserve">ASD</t>
  </si>
  <si>
    <t xml:space="preserve">Budget chapter</t>
  </si>
  <si>
    <t xml:space="preserve">H98</t>
  </si>
  <si>
    <t xml:space="preserve">percent per inch</t>
  </si>
  <si>
    <t xml:space="preserve">A reference to the chapter in a budget.</t>
  </si>
  <si>
    <t xml:space="preserve">H99</t>
  </si>
  <si>
    <t xml:space="preserve">percent per metre</t>
  </si>
  <si>
    <t xml:space="preserve">ASE</t>
  </si>
  <si>
    <t xml:space="preserve">Duty free products security number</t>
  </si>
  <si>
    <t xml:space="preserve">HA</t>
  </si>
  <si>
    <t xml:space="preserve">hank</t>
  </si>
  <si>
    <t xml:space="preserve">A security number allocated for duty free products.</t>
  </si>
  <si>
    <t xml:space="preserve">HAD</t>
  </si>
  <si>
    <t xml:space="preserve">Piece Day</t>
  </si>
  <si>
    <t xml:space="preserve">ASF</t>
  </si>
  <si>
    <t xml:space="preserve">Duty free products receipt authorisation number</t>
  </si>
  <si>
    <t xml:space="preserve">HBA</t>
  </si>
  <si>
    <t xml:space="preserve">hectobar</t>
  </si>
  <si>
    <t xml:space="preserve">Authorisation number allocated for the receipt of duty free products.</t>
  </si>
  <si>
    <t xml:space="preserve">HBX</t>
  </si>
  <si>
    <t xml:space="preserve">hundred boxes</t>
  </si>
  <si>
    <t xml:space="preserve">ASG</t>
  </si>
  <si>
    <t xml:space="preserve">Party information message reference</t>
  </si>
  <si>
    <t xml:space="preserve">HC</t>
  </si>
  <si>
    <t xml:space="preserve">hundred count</t>
  </si>
  <si>
    <t xml:space="preserve">Reference identifying a party information message.</t>
  </si>
  <si>
    <t xml:space="preserve">HDW</t>
  </si>
  <si>
    <t xml:space="preserve">hundred kilogram, dry weight</t>
  </si>
  <si>
    <t xml:space="preserve">ASH</t>
  </si>
  <si>
    <t xml:space="preserve">Formal statement reference</t>
  </si>
  <si>
    <t xml:space="preserve">HEA</t>
  </si>
  <si>
    <t xml:space="preserve">head</t>
  </si>
  <si>
    <t xml:space="preserve">A reference to a formal statement.</t>
  </si>
  <si>
    <t xml:space="preserve">HGM</t>
  </si>
  <si>
    <t xml:space="preserve">hectogram</t>
  </si>
  <si>
    <t xml:space="preserve">ASI</t>
  </si>
  <si>
    <t xml:space="preserve">Proof of delivery reference number</t>
  </si>
  <si>
    <t xml:space="preserve">hundred cubic foot</t>
  </si>
  <si>
    <t xml:space="preserve">A reference number identifying a proof of delivery which is generated by the goods recipient.</t>
  </si>
  <si>
    <t xml:space="preserve">HIU</t>
  </si>
  <si>
    <t xml:space="preserve">hundred international unit</t>
  </si>
  <si>
    <t xml:space="preserve">ASJ</t>
  </si>
  <si>
    <t xml:space="preserve">Supplier's credit claim reference number</t>
  </si>
  <si>
    <t xml:space="preserve">HKM</t>
  </si>
  <si>
    <t xml:space="preserve">hundred kilogram, net mass</t>
  </si>
  <si>
    <t xml:space="preserve">A reference number identifying a supplier's credit claim.</t>
  </si>
  <si>
    <t xml:space="preserve">HLT</t>
  </si>
  <si>
    <t xml:space="preserve">hectolitre</t>
  </si>
  <si>
    <t xml:space="preserve">ASK</t>
  </si>
  <si>
    <t xml:space="preserve">Picture of actual product</t>
  </si>
  <si>
    <t xml:space="preserve">mile per hour (statute mile)</t>
  </si>
  <si>
    <t xml:space="preserve">Reference identifying the picture of an actual product.</t>
  </si>
  <si>
    <t xml:space="preserve">HMO</t>
  </si>
  <si>
    <t xml:space="preserve">Piece Month</t>
  </si>
  <si>
    <t xml:space="preserve">ASL</t>
  </si>
  <si>
    <t xml:space="preserve">Picture of a generic product</t>
  </si>
  <si>
    <t xml:space="preserve">HMQ</t>
  </si>
  <si>
    <t xml:space="preserve">million cubic metre</t>
  </si>
  <si>
    <t xml:space="preserve">Reference identifying a picture of a generic product.</t>
  </si>
  <si>
    <t xml:space="preserve">HMT</t>
  </si>
  <si>
    <t xml:space="preserve">hectometre</t>
  </si>
  <si>
    <t xml:space="preserve">Trading partner identification number</t>
  </si>
  <si>
    <t xml:space="preserve">HPA</t>
  </si>
  <si>
    <t xml:space="preserve">hectolitre of pure alcohol</t>
  </si>
  <si>
    <t xml:space="preserve">Code specifying an identification assigned to an entity with whom one conducts trade.</t>
  </si>
  <si>
    <t xml:space="preserve">HTZ</t>
  </si>
  <si>
    <t xml:space="preserve">hertz</t>
  </si>
  <si>
    <t xml:space="preserve">ASN</t>
  </si>
  <si>
    <t xml:space="preserve">Prior trading partner identification number</t>
  </si>
  <si>
    <t xml:space="preserve">HWE</t>
  </si>
  <si>
    <t xml:space="preserve">Piece Week</t>
  </si>
  <si>
    <t xml:space="preserve">Code specifying an identification number previously assigned to a trading partner.</t>
  </si>
  <si>
    <t xml:space="preserve">IA</t>
  </si>
  <si>
    <t xml:space="preserve">inch pound (pound inch)</t>
  </si>
  <si>
    <t xml:space="preserve">ASO</t>
  </si>
  <si>
    <t xml:space="preserve">Password</t>
  </si>
  <si>
    <t xml:space="preserve">person</t>
  </si>
  <si>
    <t xml:space="preserve">Code used for authentication purposes.</t>
  </si>
  <si>
    <t xml:space="preserve">INH</t>
  </si>
  <si>
    <t xml:space="preserve">inch</t>
  </si>
  <si>
    <t xml:space="preserve">ASP</t>
  </si>
  <si>
    <t xml:space="preserve">Formal report number</t>
  </si>
  <si>
    <t xml:space="preserve">INK</t>
  </si>
  <si>
    <t xml:space="preserve">square inch</t>
  </si>
  <si>
    <t xml:space="preserve">A number uniquely identifying a formal report.</t>
  </si>
  <si>
    <t xml:space="preserve">INQ</t>
  </si>
  <si>
    <t xml:space="preserve">cubic inch</t>
  </si>
  <si>
    <t xml:space="preserve">ASQ</t>
  </si>
  <si>
    <t xml:space="preserve">Fund account number</t>
  </si>
  <si>
    <t xml:space="preserve">ISD</t>
  </si>
  <si>
    <t xml:space="preserve">international sugar degree</t>
  </si>
  <si>
    <t xml:space="preserve">Account number of fund.</t>
  </si>
  <si>
    <t xml:space="preserve">IU</t>
  </si>
  <si>
    <t xml:space="preserve">inch per second</t>
  </si>
  <si>
    <t xml:space="preserve">ASR</t>
  </si>
  <si>
    <t xml:space="preserve">Safe custody number</t>
  </si>
  <si>
    <t xml:space="preserve">IUG</t>
  </si>
  <si>
    <t xml:space="preserve">international unit per gram</t>
  </si>
  <si>
    <t xml:space="preserve">The number of a file or portfolio kept for safe custody on behalf of clients.</t>
  </si>
  <si>
    <t xml:space="preserve">IV</t>
  </si>
  <si>
    <t xml:space="preserve">inch per second squared</t>
  </si>
  <si>
    <t xml:space="preserve">ASS</t>
  </si>
  <si>
    <t xml:space="preserve">Master account number</t>
  </si>
  <si>
    <t xml:space="preserve">J10</t>
  </si>
  <si>
    <t xml:space="preserve">percent per millimetre</t>
  </si>
  <si>
    <t xml:space="preserve">A reference number identifying a master account.</t>
  </si>
  <si>
    <t xml:space="preserve">J12</t>
  </si>
  <si>
    <t xml:space="preserve">per mille per psi</t>
  </si>
  <si>
    <t xml:space="preserve">AST</t>
  </si>
  <si>
    <t xml:space="preserve">Group reference number</t>
  </si>
  <si>
    <t xml:space="preserve">J13</t>
  </si>
  <si>
    <t xml:space="preserve">degree API</t>
  </si>
  <si>
    <t xml:space="preserve">The reference number identifying a group.</t>
  </si>
  <si>
    <t xml:space="preserve">J14</t>
  </si>
  <si>
    <t xml:space="preserve">degree Baume (origin scale)</t>
  </si>
  <si>
    <t xml:space="preserve">Accounting transmission number</t>
  </si>
  <si>
    <t xml:space="preserve">J15</t>
  </si>
  <si>
    <t xml:space="preserve">degree Baume (US heavy)</t>
  </si>
  <si>
    <t xml:space="preserve">A number used to identify the transmission of an accounting book entry.</t>
  </si>
  <si>
    <t xml:space="preserve">J16</t>
  </si>
  <si>
    <t xml:space="preserve">degree Baume (US light)</t>
  </si>
  <si>
    <t xml:space="preserve">ASV</t>
  </si>
  <si>
    <t xml:space="preserve">Product data file number</t>
  </si>
  <si>
    <t xml:space="preserve">J17</t>
  </si>
  <si>
    <t xml:space="preserve">degree Balling</t>
  </si>
  <si>
    <t xml:space="preserve">The number of a product data file.</t>
  </si>
  <si>
    <t xml:space="preserve">J18</t>
  </si>
  <si>
    <t xml:space="preserve">degree Brix</t>
  </si>
  <si>
    <t xml:space="preserve">ASW</t>
  </si>
  <si>
    <t xml:space="preserve">Cadastro Geral do Contribuinte (CGC)</t>
  </si>
  <si>
    <t xml:space="preserve">J19</t>
  </si>
  <si>
    <t xml:space="preserve">degree Fahrenheit hour square foot per British thermal unit (thermochemical)</t>
  </si>
  <si>
    <t xml:space="preserve">Brazilian taxpayer number.</t>
  </si>
  <si>
    <t xml:space="preserve">J2</t>
  </si>
  <si>
    <t xml:space="preserve">joule per kilogram</t>
  </si>
  <si>
    <t xml:space="preserve">ASX</t>
  </si>
  <si>
    <t xml:space="preserve">Foreign resident identification number</t>
  </si>
  <si>
    <t xml:space="preserve">J20</t>
  </si>
  <si>
    <t xml:space="preserve">degree Fahrenheit per kelvin</t>
  </si>
  <si>
    <t xml:space="preserve">Number assigned by a government agency to identify a foreign resident.</t>
  </si>
  <si>
    <t xml:space="preserve">J21</t>
  </si>
  <si>
    <t xml:space="preserve">degree Fahrenheit per bar</t>
  </si>
  <si>
    <t xml:space="preserve">ASY</t>
  </si>
  <si>
    <t xml:space="preserve">CD-ROM</t>
  </si>
  <si>
    <t xml:space="preserve">J22</t>
  </si>
  <si>
    <t xml:space="preserve">degree Fahrenheit hour square foot per British thermal unit (international table)</t>
  </si>
  <si>
    <t xml:space="preserve">Identity number of the Compact Disk Read Only Memory (CD-ROM).</t>
  </si>
  <si>
    <t xml:space="preserve">J23</t>
  </si>
  <si>
    <t xml:space="preserve">degree Fahrenheit per hour</t>
  </si>
  <si>
    <t xml:space="preserve">ASZ</t>
  </si>
  <si>
    <t xml:space="preserve">Physical medium</t>
  </si>
  <si>
    <t xml:space="preserve">J24</t>
  </si>
  <si>
    <t xml:space="preserve">degree Fahrenheit per minute</t>
  </si>
  <si>
    <t xml:space="preserve">Identifies the physical medium.</t>
  </si>
  <si>
    <t xml:space="preserve">J25</t>
  </si>
  <si>
    <t xml:space="preserve">degree Fahrenheit per second</t>
  </si>
  <si>
    <t xml:space="preserve">Financial cancellation reference number</t>
  </si>
  <si>
    <t xml:space="preserve">J26</t>
  </si>
  <si>
    <t xml:space="preserve">reciprocal degree Fahrenheit</t>
  </si>
  <si>
    <t xml:space="preserve">Reference number of a financial cancellation.</t>
  </si>
  <si>
    <t xml:space="preserve">J27</t>
  </si>
  <si>
    <t xml:space="preserve">degree Oechsle</t>
  </si>
  <si>
    <t xml:space="preserve">ATB</t>
  </si>
  <si>
    <t xml:space="preserve">Purchase for export Customs agreement number</t>
  </si>
  <si>
    <t xml:space="preserve">J28</t>
  </si>
  <si>
    <t xml:space="preserve">degree Rankine per hour</t>
  </si>
  <si>
    <t xml:space="preserve">A number assigned by a Customs authority allowing the purchase of goods free of tax because they are to be exported immediately after the purchase.</t>
  </si>
  <si>
    <t xml:space="preserve">J29</t>
  </si>
  <si>
    <t xml:space="preserve">degree Rankine per minute</t>
  </si>
  <si>
    <t xml:space="preserve">ATC</t>
  </si>
  <si>
    <t xml:space="preserve">Judgment number</t>
  </si>
  <si>
    <t xml:space="preserve">J30</t>
  </si>
  <si>
    <t xml:space="preserve">degree Rankine per second</t>
  </si>
  <si>
    <t xml:space="preserve">A reference number identifying the legal decision.</t>
  </si>
  <si>
    <t xml:space="preserve">J31</t>
  </si>
  <si>
    <t xml:space="preserve">degree Twaddell</t>
  </si>
  <si>
    <t xml:space="preserve">ATD</t>
  </si>
  <si>
    <t xml:space="preserve">Secretariat number</t>
  </si>
  <si>
    <t xml:space="preserve">J32</t>
  </si>
  <si>
    <t xml:space="preserve">micropoise</t>
  </si>
  <si>
    <t xml:space="preserve">A reference number identifying a secretariat.</t>
  </si>
  <si>
    <t xml:space="preserve">J33</t>
  </si>
  <si>
    <t xml:space="preserve">microgram per kilogram</t>
  </si>
  <si>
    <t xml:space="preserve">ATE</t>
  </si>
  <si>
    <t xml:space="preserve">Previous banking status message reference</t>
  </si>
  <si>
    <t xml:space="preserve">J34</t>
  </si>
  <si>
    <t xml:space="preserve">microgram per cubic metre kelvin</t>
  </si>
  <si>
    <t xml:space="preserve">Message reference number of the previous banking status message being responded to.</t>
  </si>
  <si>
    <t xml:space="preserve">J35</t>
  </si>
  <si>
    <t xml:space="preserve">microgram per cubic metre bar</t>
  </si>
  <si>
    <t xml:space="preserve">Last received banking status message reference</t>
  </si>
  <si>
    <t xml:space="preserve">J36</t>
  </si>
  <si>
    <t xml:space="preserve">microlitre per litre</t>
  </si>
  <si>
    <t xml:space="preserve">Reference number of the latest received banking status message.</t>
  </si>
  <si>
    <t xml:space="preserve">J38</t>
  </si>
  <si>
    <t xml:space="preserve">baud</t>
  </si>
  <si>
    <t xml:space="preserve">Bank's documentary procedure reference</t>
  </si>
  <si>
    <t xml:space="preserve">J39</t>
  </si>
  <si>
    <t xml:space="preserve">British thermal unit (mean)</t>
  </si>
  <si>
    <t xml:space="preserve">Reference allocated by the bank to a documentary procedure.</t>
  </si>
  <si>
    <t xml:space="preserve">J40</t>
  </si>
  <si>
    <t xml:space="preserve">British thermal unit (international table) foot per hour square foot degree Fahrenheit</t>
  </si>
  <si>
    <t xml:space="preserve">ATH</t>
  </si>
  <si>
    <t xml:space="preserve">Customer's documentary procedure reference</t>
  </si>
  <si>
    <t xml:space="preserve">J41</t>
  </si>
  <si>
    <t xml:space="preserve">British thermal unit (international table) inch per hour square foot degree Fahrenheit</t>
  </si>
  <si>
    <t xml:space="preserve">Reference allocated by a customer to a documentary procedure.</t>
  </si>
  <si>
    <t xml:space="preserve">J42</t>
  </si>
  <si>
    <t xml:space="preserve">British thermal unit (international table) inch per second square foot degree Fahrenheit</t>
  </si>
  <si>
    <t xml:space="preserve">ATI</t>
  </si>
  <si>
    <t xml:space="preserve">Safe deposit box number</t>
  </si>
  <si>
    <t xml:space="preserve">J43</t>
  </si>
  <si>
    <t xml:space="preserve">British thermal unit (international table) per pound degree Fahrenheit</t>
  </si>
  <si>
    <t xml:space="preserve">Number of the safe deposit box.</t>
  </si>
  <si>
    <t xml:space="preserve">J44</t>
  </si>
  <si>
    <t xml:space="preserve">British thermal unit (international table) per minute</t>
  </si>
  <si>
    <t xml:space="preserve">ATJ</t>
  </si>
  <si>
    <t xml:space="preserve">Receiving Bankgiro number</t>
  </si>
  <si>
    <t xml:space="preserve">J45</t>
  </si>
  <si>
    <t xml:space="preserve">British thermal unit (international table) per second</t>
  </si>
  <si>
    <t xml:space="preserve">Number of the receiving Bankgiro.</t>
  </si>
  <si>
    <t xml:space="preserve">J46</t>
  </si>
  <si>
    <t xml:space="preserve">British thermal unit (thermochemical) foot per hour square foot degree Fahrenheit</t>
  </si>
  <si>
    <t xml:space="preserve">ATK</t>
  </si>
  <si>
    <t xml:space="preserve">Sending Bankgiro number</t>
  </si>
  <si>
    <t xml:space="preserve">J47</t>
  </si>
  <si>
    <t xml:space="preserve">British thermal unit (thermochemical) per hour</t>
  </si>
  <si>
    <t xml:space="preserve">Number of the sending Bankgiro.</t>
  </si>
  <si>
    <t xml:space="preserve">J48</t>
  </si>
  <si>
    <t xml:space="preserve">British thermal unit (thermochemical) inch per hour square foot degree Fahrenheit</t>
  </si>
  <si>
    <t xml:space="preserve">ATL</t>
  </si>
  <si>
    <t xml:space="preserve">Bankgiro reference</t>
  </si>
  <si>
    <t xml:space="preserve">J49</t>
  </si>
  <si>
    <t xml:space="preserve">British thermal unit (thermochemical) inch per second square foot degree Fahrenheit</t>
  </si>
  <si>
    <t xml:space="preserve">Reference of the Bankgiro.</t>
  </si>
  <si>
    <t xml:space="preserve">J50</t>
  </si>
  <si>
    <t xml:space="preserve">British thermal unit (thermochemical) per pound degree Fahrenheit</t>
  </si>
  <si>
    <t xml:space="preserve">Guarantee number</t>
  </si>
  <si>
    <t xml:space="preserve">J51</t>
  </si>
  <si>
    <t xml:space="preserve">British thermal unit (thermochemical) per minute</t>
  </si>
  <si>
    <t xml:space="preserve">Number of a guarantee.</t>
  </si>
  <si>
    <t xml:space="preserve">J52</t>
  </si>
  <si>
    <t xml:space="preserve">British thermal unit (thermochemical) per second</t>
  </si>
  <si>
    <t xml:space="preserve">ATN</t>
  </si>
  <si>
    <t xml:space="preserve">Collection instrument number</t>
  </si>
  <si>
    <t xml:space="preserve">J53</t>
  </si>
  <si>
    <t xml:space="preserve">coulomb square metre per kilogram</t>
  </si>
  <si>
    <t xml:space="preserve">To identify the number of an instrument used to remit funds to a beneficiary.</t>
  </si>
  <si>
    <t xml:space="preserve">J54</t>
  </si>
  <si>
    <t xml:space="preserve">megabaud</t>
  </si>
  <si>
    <t xml:space="preserve">ATO</t>
  </si>
  <si>
    <t xml:space="preserve">Converted Postgiro number</t>
  </si>
  <si>
    <t xml:space="preserve">J55</t>
  </si>
  <si>
    <t xml:space="preserve">watt second</t>
  </si>
  <si>
    <t xml:space="preserve">To identify the reference number of a giro payment having been converted to a Postgiro account.</t>
  </si>
  <si>
    <t xml:space="preserve">J56</t>
  </si>
  <si>
    <t xml:space="preserve">bar per bar</t>
  </si>
  <si>
    <t xml:space="preserve">ATP</t>
  </si>
  <si>
    <t xml:space="preserve">Cost centre alignment number</t>
  </si>
  <si>
    <t xml:space="preserve">J57</t>
  </si>
  <si>
    <t xml:space="preserve">barrel (UK petroleum)</t>
  </si>
  <si>
    <t xml:space="preserve">Number used in the financial management process to align cost allocations.</t>
  </si>
  <si>
    <t xml:space="preserve">J58</t>
  </si>
  <si>
    <t xml:space="preserve">barrel (UK petroleum) per minute</t>
  </si>
  <si>
    <t xml:space="preserve">ATQ</t>
  </si>
  <si>
    <t xml:space="preserve">Kamer Van Koophandel (KVK) number</t>
  </si>
  <si>
    <t xml:space="preserve">J59</t>
  </si>
  <si>
    <t xml:space="preserve">barrel (UK petroleum) per day</t>
  </si>
  <si>
    <t xml:space="preserve">An identification number assigned by the Dutch Chamber of Commerce to a business in the Netherlands.</t>
  </si>
  <si>
    <t xml:space="preserve">J60</t>
  </si>
  <si>
    <t xml:space="preserve">barrel (UK petroleum) per hour</t>
  </si>
  <si>
    <t xml:space="preserve">ATR</t>
  </si>
  <si>
    <t xml:space="preserve">Institut Belgo-Luxembourgeois de Codification (IBLC) number</t>
  </si>
  <si>
    <t xml:space="preserve">J61</t>
  </si>
  <si>
    <t xml:space="preserve">barrel (UK petroleum) per second</t>
  </si>
  <si>
    <t xml:space="preserve">An identification number assigned by the Luxembourg National Bank to a business in Luxembourg.</t>
  </si>
  <si>
    <t xml:space="preserve">J62</t>
  </si>
  <si>
    <t xml:space="preserve">barrel (US petroleum) per hour</t>
  </si>
  <si>
    <t xml:space="preserve">ATS</t>
  </si>
  <si>
    <t xml:space="preserve">External object reference</t>
  </si>
  <si>
    <t xml:space="preserve">J63</t>
  </si>
  <si>
    <t xml:space="preserve">barrel (US petroleum) per second</t>
  </si>
  <si>
    <t xml:space="preserve">A reference identifying an external object.</t>
  </si>
  <si>
    <t xml:space="preserve">J64</t>
  </si>
  <si>
    <t xml:space="preserve">bushel (UK) per day</t>
  </si>
  <si>
    <t xml:space="preserve">ATT</t>
  </si>
  <si>
    <t xml:space="preserve">Exceptional transport authorisation number</t>
  </si>
  <si>
    <t xml:space="preserve">J65</t>
  </si>
  <si>
    <t xml:space="preserve">bushel (UK) per hour</t>
  </si>
  <si>
    <t xml:space="preserve">Authorisation number for exceptional transport (using specific equipment, out of gauge, materials and/or specific routing).</t>
  </si>
  <si>
    <t xml:space="preserve">J66</t>
  </si>
  <si>
    <t xml:space="preserve">bushel (UK) per minute</t>
  </si>
  <si>
    <t xml:space="preserve">ATU</t>
  </si>
  <si>
    <t xml:space="preserve">Clave Unica de Identificacion Tributaria (CUIT)</t>
  </si>
  <si>
    <t xml:space="preserve">J67</t>
  </si>
  <si>
    <t xml:space="preserve">bushel (UK) per second</t>
  </si>
  <si>
    <t xml:space="preserve">Tax identification number in Argentina.</t>
  </si>
  <si>
    <t xml:space="preserve">J68</t>
  </si>
  <si>
    <t xml:space="preserve">bushel (US dry) per day</t>
  </si>
  <si>
    <t xml:space="preserve">ATV</t>
  </si>
  <si>
    <t xml:space="preserve">Registro Unico Tributario (RUT)</t>
  </si>
  <si>
    <t xml:space="preserve">J69</t>
  </si>
  <si>
    <t xml:space="preserve">bushel (US dry) per hour</t>
  </si>
  <si>
    <t xml:space="preserve">Tax identification number in Chile.</t>
  </si>
  <si>
    <t xml:space="preserve">J70</t>
  </si>
  <si>
    <t xml:space="preserve">bushel (US dry) per minute</t>
  </si>
  <si>
    <t xml:space="preserve">ATW</t>
  </si>
  <si>
    <t xml:space="preserve">Flat rack container bundle identification number</t>
  </si>
  <si>
    <t xml:space="preserve">J71</t>
  </si>
  <si>
    <t xml:space="preserve">bushel (US dry) per second</t>
  </si>
  <si>
    <t xml:space="preserve">Reference number assigned to a bundle of flat rack containers.</t>
  </si>
  <si>
    <t xml:space="preserve">J72</t>
  </si>
  <si>
    <t xml:space="preserve">centinewton metre</t>
  </si>
  <si>
    <t xml:space="preserve">ATX</t>
  </si>
  <si>
    <t xml:space="preserve">Transport equipment acceptance order reference</t>
  </si>
  <si>
    <t xml:space="preserve">J73</t>
  </si>
  <si>
    <t xml:space="preserve">centipoise per kelvin</t>
  </si>
  <si>
    <t xml:space="preserve">Reference number assigned to an order to accept transport equipment that is to be delivered by an inland carrier to a specified facility.</t>
  </si>
  <si>
    <t xml:space="preserve">J74</t>
  </si>
  <si>
    <t xml:space="preserve">centipoise per bar</t>
  </si>
  <si>
    <t xml:space="preserve">ATY</t>
  </si>
  <si>
    <t xml:space="preserve">Transport equipment release order reference</t>
  </si>
  <si>
    <t xml:space="preserve">J75</t>
  </si>
  <si>
    <t xml:space="preserve">calorie (mean)</t>
  </si>
  <si>
    <t xml:space="preserve">Reference number assigned to an order to release transport equipment which is to be picked up by an inland carrier from a specified facility.</t>
  </si>
  <si>
    <t xml:space="preserve">J76</t>
  </si>
  <si>
    <t xml:space="preserve">calorie (international table) per gram degree Celsius</t>
  </si>
  <si>
    <t xml:space="preserve">ATZ</t>
  </si>
  <si>
    <t xml:space="preserve">Ship's stay reference number</t>
  </si>
  <si>
    <t xml:space="preserve">J78</t>
  </si>
  <si>
    <t xml:space="preserve">calorie (thermochemical) per centimetre second degree Celsius</t>
  </si>
  <si>
    <t xml:space="preserve">(1099) Reference number assigned by a port authority to the stay of a vessel in the port.</t>
  </si>
  <si>
    <t xml:space="preserve">J79</t>
  </si>
  <si>
    <t xml:space="preserve">calorie (thermochemical) per gram degree Celsius</t>
  </si>
  <si>
    <t xml:space="preserve">Authorization to meet competition number</t>
  </si>
  <si>
    <t xml:space="preserve">J81</t>
  </si>
  <si>
    <t xml:space="preserve">calorie (thermochemical) per minute</t>
  </si>
  <si>
    <t xml:space="preserve">A number assigned by a requestor to an offer incoming following request for quote.</t>
  </si>
  <si>
    <t xml:space="preserve">J82</t>
  </si>
  <si>
    <t xml:space="preserve">calorie (thermochemical) per second</t>
  </si>
  <si>
    <t xml:space="preserve">AUA</t>
  </si>
  <si>
    <t xml:space="preserve">Place of positioning reference</t>
  </si>
  <si>
    <t xml:space="preserve">J83</t>
  </si>
  <si>
    <t xml:space="preserve">clo</t>
  </si>
  <si>
    <t xml:space="preserve">Identifies the reference pertaining to the place of positioning.</t>
  </si>
  <si>
    <t xml:space="preserve">J84</t>
  </si>
  <si>
    <t xml:space="preserve">centimetre per second kelvin</t>
  </si>
  <si>
    <t xml:space="preserve">AUB</t>
  </si>
  <si>
    <t xml:space="preserve">Party reference</t>
  </si>
  <si>
    <t xml:space="preserve">J85</t>
  </si>
  <si>
    <t xml:space="preserve">centimetre per second bar</t>
  </si>
  <si>
    <t xml:space="preserve">The reference to a party.</t>
  </si>
  <si>
    <t xml:space="preserve">J87</t>
  </si>
  <si>
    <t xml:space="preserve">cubic centimetre per cubic metre</t>
  </si>
  <si>
    <t xml:space="preserve">AUC</t>
  </si>
  <si>
    <t xml:space="preserve">Issued prescription identification</t>
  </si>
  <si>
    <t xml:space="preserve">J90</t>
  </si>
  <si>
    <t xml:space="preserve">cubic decimetre per day</t>
  </si>
  <si>
    <t xml:space="preserve">The identification of the issued prescription.</t>
  </si>
  <si>
    <t xml:space="preserve">J91</t>
  </si>
  <si>
    <t xml:space="preserve">cubic decimetre per cubic metre</t>
  </si>
  <si>
    <t xml:space="preserve">Collection reference</t>
  </si>
  <si>
    <t xml:space="preserve">J92</t>
  </si>
  <si>
    <t xml:space="preserve">cubic decimetre per minute</t>
  </si>
  <si>
    <t xml:space="preserve">A reference identifying a collection.</t>
  </si>
  <si>
    <t xml:space="preserve">J93</t>
  </si>
  <si>
    <t xml:space="preserve">cubic decimetre per second</t>
  </si>
  <si>
    <t xml:space="preserve">AUE</t>
  </si>
  <si>
    <t xml:space="preserve">Travel service</t>
  </si>
  <si>
    <t xml:space="preserve">J95</t>
  </si>
  <si>
    <t xml:space="preserve">ounce (UK fluid) per day</t>
  </si>
  <si>
    <t xml:space="preserve">Reference identifying a travel service.</t>
  </si>
  <si>
    <t xml:space="preserve">J96</t>
  </si>
  <si>
    <t xml:space="preserve">ounce (UK fluid) per hour</t>
  </si>
  <si>
    <t xml:space="preserve">AUF</t>
  </si>
  <si>
    <t xml:space="preserve">Consignment stock contract</t>
  </si>
  <si>
    <t xml:space="preserve">J97</t>
  </si>
  <si>
    <t xml:space="preserve">ounce (UK fluid) per minute</t>
  </si>
  <si>
    <t xml:space="preserve">Reference identifying a consignment stock contract.</t>
  </si>
  <si>
    <t xml:space="preserve">J98</t>
  </si>
  <si>
    <t xml:space="preserve">ounce (UK fluid) per second</t>
  </si>
  <si>
    <t xml:space="preserve">AUG</t>
  </si>
  <si>
    <t xml:space="preserve">Importer's letter of credit reference</t>
  </si>
  <si>
    <t xml:space="preserve">J99</t>
  </si>
  <si>
    <t xml:space="preserve">ounce (US fluid) per day</t>
  </si>
  <si>
    <t xml:space="preserve">Letter of credit reference issued by importer.</t>
  </si>
  <si>
    <t xml:space="preserve">joule per kelvin</t>
  </si>
  <si>
    <t xml:space="preserve">AUH</t>
  </si>
  <si>
    <t xml:space="preserve">Performed prescription identification</t>
  </si>
  <si>
    <t xml:space="preserve">JK</t>
  </si>
  <si>
    <t xml:space="preserve">megajoule per kilogram</t>
  </si>
  <si>
    <t xml:space="preserve">The identification of the prescription that has been carried into effect.</t>
  </si>
  <si>
    <t xml:space="preserve">megajoule per cubic metre</t>
  </si>
  <si>
    <t xml:space="preserve">AUI</t>
  </si>
  <si>
    <t xml:space="preserve">Image reference</t>
  </si>
  <si>
    <t xml:space="preserve">JNT</t>
  </si>
  <si>
    <t xml:space="preserve">pipeline joint</t>
  </si>
  <si>
    <t xml:space="preserve">A reference number identifying an image.</t>
  </si>
  <si>
    <t xml:space="preserve">JPS</t>
  </si>
  <si>
    <t xml:space="preserve">hundred metre</t>
  </si>
  <si>
    <t xml:space="preserve">AUJ</t>
  </si>
  <si>
    <t xml:space="preserve">Proposed purchase order reference number</t>
  </si>
  <si>
    <t xml:space="preserve">JWL</t>
  </si>
  <si>
    <t xml:space="preserve">number of jewels</t>
  </si>
  <si>
    <t xml:space="preserve">A reference number assigned to a proposed purchase order.</t>
  </si>
  <si>
    <t xml:space="preserve">K1</t>
  </si>
  <si>
    <t xml:space="preserve">kilowatt demand</t>
  </si>
  <si>
    <t xml:space="preserve">AUK</t>
  </si>
  <si>
    <t xml:space="preserve">Application for financial support reference number</t>
  </si>
  <si>
    <t xml:space="preserve">K10</t>
  </si>
  <si>
    <t xml:space="preserve">ounce (US fluid) per hour</t>
  </si>
  <si>
    <t xml:space="preserve">Reference number assigned to an application for financial support.</t>
  </si>
  <si>
    <t xml:space="preserve">K11</t>
  </si>
  <si>
    <t xml:space="preserve">ounce (US fluid) per minute</t>
  </si>
  <si>
    <t xml:space="preserve">AUL</t>
  </si>
  <si>
    <t xml:space="preserve">Manufacturing quality agreement number</t>
  </si>
  <si>
    <t xml:space="preserve">K12</t>
  </si>
  <si>
    <t xml:space="preserve">ounce (US fluid) per second</t>
  </si>
  <si>
    <t xml:space="preserve">Reference number of a manufacturing quality agreement.</t>
  </si>
  <si>
    <t xml:space="preserve">K13</t>
  </si>
  <si>
    <t xml:space="preserve">foot per degree Fahrenheit</t>
  </si>
  <si>
    <t xml:space="preserve">AUM</t>
  </si>
  <si>
    <t xml:space="preserve">Software editor reference</t>
  </si>
  <si>
    <t xml:space="preserve">K14</t>
  </si>
  <si>
    <t xml:space="preserve">foot per hour</t>
  </si>
  <si>
    <t xml:space="preserve">Reference identifying the software editor.</t>
  </si>
  <si>
    <t xml:space="preserve">K15</t>
  </si>
  <si>
    <t xml:space="preserve">foot pound-force per hour</t>
  </si>
  <si>
    <t xml:space="preserve">AUN</t>
  </si>
  <si>
    <t xml:space="preserve">Software reference</t>
  </si>
  <si>
    <t xml:space="preserve">K16</t>
  </si>
  <si>
    <t xml:space="preserve">foot pound-force per minute</t>
  </si>
  <si>
    <t xml:space="preserve">Reference identifying the software.</t>
  </si>
  <si>
    <t xml:space="preserve">K17</t>
  </si>
  <si>
    <t xml:space="preserve">foot per psi</t>
  </si>
  <si>
    <t xml:space="preserve">AUO</t>
  </si>
  <si>
    <t xml:space="preserve">Software quality reference</t>
  </si>
  <si>
    <t xml:space="preserve">K18</t>
  </si>
  <si>
    <t xml:space="preserve">foot per second degree Fahrenheit</t>
  </si>
  <si>
    <t xml:space="preserve">Reference allocated to the software by a quality assurance agency.</t>
  </si>
  <si>
    <t xml:space="preserve">K19</t>
  </si>
  <si>
    <t xml:space="preserve">foot per second psi</t>
  </si>
  <si>
    <t xml:space="preserve">AUP</t>
  </si>
  <si>
    <t xml:space="preserve">Consolidated orders' reference</t>
  </si>
  <si>
    <t xml:space="preserve">K2</t>
  </si>
  <si>
    <t xml:space="preserve">kilovolt ampere reactive demand</t>
  </si>
  <si>
    <t xml:space="preserve">A reference number to identify orders which have been, or shall be consolidated.</t>
  </si>
  <si>
    <t xml:space="preserve">K20</t>
  </si>
  <si>
    <t xml:space="preserve">reciprocal cubic foot</t>
  </si>
  <si>
    <t xml:space="preserve">AUQ</t>
  </si>
  <si>
    <t xml:space="preserve">Customs binding ruling number</t>
  </si>
  <si>
    <t xml:space="preserve">K21</t>
  </si>
  <si>
    <t xml:space="preserve">cubic foot per degree Fahrenheit</t>
  </si>
  <si>
    <t xml:space="preserve">Binding ruling number issued by customs.</t>
  </si>
  <si>
    <t xml:space="preserve">K22</t>
  </si>
  <si>
    <t xml:space="preserve">cubic foot per day</t>
  </si>
  <si>
    <t xml:space="preserve">AUR</t>
  </si>
  <si>
    <t xml:space="preserve">Customs non-binding ruling number</t>
  </si>
  <si>
    <t xml:space="preserve">K23</t>
  </si>
  <si>
    <t xml:space="preserve">cubic foot per psi</t>
  </si>
  <si>
    <t xml:space="preserve">Non-binding ruling number issued by customs.</t>
  </si>
  <si>
    <t xml:space="preserve">K26</t>
  </si>
  <si>
    <t xml:space="preserve">gallon (UK) per day</t>
  </si>
  <si>
    <t xml:space="preserve">Delivery route reference</t>
  </si>
  <si>
    <t xml:space="preserve">K27</t>
  </si>
  <si>
    <t xml:space="preserve">gallon (UK) per hour</t>
  </si>
  <si>
    <t xml:space="preserve">A reference to the route of the delivery.</t>
  </si>
  <si>
    <t xml:space="preserve">K28</t>
  </si>
  <si>
    <t xml:space="preserve">gallon (UK) per second</t>
  </si>
  <si>
    <t xml:space="preserve">Net area supplier reference</t>
  </si>
  <si>
    <t xml:space="preserve">K30</t>
  </si>
  <si>
    <t xml:space="preserve">gallon (US liquid) per second</t>
  </si>
  <si>
    <t xml:space="preserve">A reference identifying a supplier within a net area.</t>
  </si>
  <si>
    <t xml:space="preserve">K31</t>
  </si>
  <si>
    <t xml:space="preserve">gram-force per square centimetre</t>
  </si>
  <si>
    <t xml:space="preserve">Time series reference</t>
  </si>
  <si>
    <t xml:space="preserve">K32</t>
  </si>
  <si>
    <t xml:space="preserve">gill (UK) per day</t>
  </si>
  <si>
    <t xml:space="preserve">Reference to a time series.</t>
  </si>
  <si>
    <t xml:space="preserve">K33</t>
  </si>
  <si>
    <t xml:space="preserve">gill (UK) per hour</t>
  </si>
  <si>
    <t xml:space="preserve">Connecting point to central grid</t>
  </si>
  <si>
    <t xml:space="preserve">K34</t>
  </si>
  <si>
    <t xml:space="preserve">gill (UK) per minute</t>
  </si>
  <si>
    <t xml:space="preserve">Reference to a connecting point to a central grid.</t>
  </si>
  <si>
    <t xml:space="preserve">K35</t>
  </si>
  <si>
    <t xml:space="preserve">gill (UK) per second</t>
  </si>
  <si>
    <t xml:space="preserve">Marketing plan identification number (MPIN)</t>
  </si>
  <si>
    <t xml:space="preserve">K36</t>
  </si>
  <si>
    <t xml:space="preserve">gill (US) per day</t>
  </si>
  <si>
    <t xml:space="preserve">Number identifying a marketing plan.</t>
  </si>
  <si>
    <t xml:space="preserve">K37</t>
  </si>
  <si>
    <t xml:space="preserve">gill (US) per hour</t>
  </si>
  <si>
    <t xml:space="preserve">Entity reference number, previous</t>
  </si>
  <si>
    <t xml:space="preserve">K38</t>
  </si>
  <si>
    <t xml:space="preserve">gill (US) per minute</t>
  </si>
  <si>
    <t xml:space="preserve">The previous reference number assigned to an entity.</t>
  </si>
  <si>
    <t xml:space="preserve">K39</t>
  </si>
  <si>
    <t xml:space="preserve">gill (US) per second</t>
  </si>
  <si>
    <t xml:space="preserve">International Standard Industrial Classification (ISIC)</t>
  </si>
  <si>
    <t xml:space="preserve">K40</t>
  </si>
  <si>
    <t xml:space="preserve">standard acceleration of free fall</t>
  </si>
  <si>
    <t xml:space="preserve">code A code specifying an international standard industrial classification.</t>
  </si>
  <si>
    <t xml:space="preserve">K41</t>
  </si>
  <si>
    <t xml:space="preserve">grain per gallon (US)</t>
  </si>
  <si>
    <t xml:space="preserve">Customs pre-approval ruling number</t>
  </si>
  <si>
    <t xml:space="preserve">K42</t>
  </si>
  <si>
    <t xml:space="preserve">horsepower (boiler)</t>
  </si>
  <si>
    <t xml:space="preserve">Pre-approval ruling number issued by Customs.</t>
  </si>
  <si>
    <t xml:space="preserve">K43</t>
  </si>
  <si>
    <t xml:space="preserve">horsepower (electric)</t>
  </si>
  <si>
    <t xml:space="preserve">Account payable number</t>
  </si>
  <si>
    <t xml:space="preserve">K45</t>
  </si>
  <si>
    <t xml:space="preserve">inch per degree Fahrenheit</t>
  </si>
  <si>
    <t xml:space="preserve">Reference number assigned by accounts payable department to the account of a specific creditor.</t>
  </si>
  <si>
    <t xml:space="preserve">K46</t>
  </si>
  <si>
    <t xml:space="preserve">inch per psi</t>
  </si>
  <si>
    <t xml:space="preserve">First financial institution's transaction reference</t>
  </si>
  <si>
    <t xml:space="preserve">K47</t>
  </si>
  <si>
    <t xml:space="preserve">inch per second degree Fahrenheit</t>
  </si>
  <si>
    <t xml:space="preserve">Identifies the reference given to the individual transaction by the financial institution that is the transaction's point of entry into the interbank transaction chain.</t>
  </si>
  <si>
    <t xml:space="preserve">K48</t>
  </si>
  <si>
    <t xml:space="preserve">inch per second psi</t>
  </si>
  <si>
    <t xml:space="preserve">Product characteristics directory</t>
  </si>
  <si>
    <t xml:space="preserve">K49</t>
  </si>
  <si>
    <t xml:space="preserve">reciprocal cubic inch</t>
  </si>
  <si>
    <t xml:space="preserve">A reference to a product characteristics directory.</t>
  </si>
  <si>
    <t xml:space="preserve">K50</t>
  </si>
  <si>
    <t xml:space="preserve">kilobaud</t>
  </si>
  <si>
    <t xml:space="preserve">Supplier's customer reference number</t>
  </si>
  <si>
    <t xml:space="preserve">K51</t>
  </si>
  <si>
    <t xml:space="preserve">kilocalorie (mean)</t>
  </si>
  <si>
    <t xml:space="preserve">A number, assigned by a supplier, to reference a customer.</t>
  </si>
  <si>
    <t xml:space="preserve">K52</t>
  </si>
  <si>
    <t xml:space="preserve">kilocalorie (international table) per hour metre degree Celsius</t>
  </si>
  <si>
    <t xml:space="preserve">Inventory report request number</t>
  </si>
  <si>
    <t xml:space="preserve">K53</t>
  </si>
  <si>
    <t xml:space="preserve">kilocalorie (thermochemical)</t>
  </si>
  <si>
    <t xml:space="preserve">Reference number assigned to a request for an inventory report.</t>
  </si>
  <si>
    <t xml:space="preserve">K54</t>
  </si>
  <si>
    <t xml:space="preserve">kilocalorie (thermochemical) per minute</t>
  </si>
  <si>
    <t xml:space="preserve">Metering point</t>
  </si>
  <si>
    <t xml:space="preserve">K55</t>
  </si>
  <si>
    <t xml:space="preserve">kilocalorie (thermochemical) per second</t>
  </si>
  <si>
    <t xml:space="preserve">Reference to a metering point.</t>
  </si>
  <si>
    <t xml:space="preserve">K58</t>
  </si>
  <si>
    <t xml:space="preserve">kilomole per hour</t>
  </si>
  <si>
    <t xml:space="preserve">Passenger reservation number</t>
  </si>
  <si>
    <t xml:space="preserve">K59</t>
  </si>
  <si>
    <t xml:space="preserve">kilomole per cubic metre kelvin</t>
  </si>
  <si>
    <t xml:space="preserve">Number assigned by the travel supplier to identify the passenger reservation.</t>
  </si>
  <si>
    <t xml:space="preserve">K6</t>
  </si>
  <si>
    <t xml:space="preserve">kilolitre</t>
  </si>
  <si>
    <t xml:space="preserve">AVG</t>
  </si>
  <si>
    <t xml:space="preserve">Slaughterhouse approval number</t>
  </si>
  <si>
    <t xml:space="preserve">K60</t>
  </si>
  <si>
    <t xml:space="preserve">kilomole per cubic metre bar</t>
  </si>
  <si>
    <t xml:space="preserve">Veterinary licence number allocated by a national authority to a slaughterhouse.</t>
  </si>
  <si>
    <t xml:space="preserve">K61</t>
  </si>
  <si>
    <t xml:space="preserve">kilomole per minute</t>
  </si>
  <si>
    <t xml:space="preserve">AVH</t>
  </si>
  <si>
    <t xml:space="preserve">Meat cutting plant approval number</t>
  </si>
  <si>
    <t xml:space="preserve">K62</t>
  </si>
  <si>
    <t xml:space="preserve">litre per litre</t>
  </si>
  <si>
    <t xml:space="preserve">Veterinary licence number allocated by a national authority to a meat cutting plant.</t>
  </si>
  <si>
    <t xml:space="preserve">K63</t>
  </si>
  <si>
    <t xml:space="preserve">reciprocal litre</t>
  </si>
  <si>
    <t xml:space="preserve">AVI</t>
  </si>
  <si>
    <t xml:space="preserve">Customer travel service identifier</t>
  </si>
  <si>
    <t xml:space="preserve">K64</t>
  </si>
  <si>
    <t xml:space="preserve">pound (avoirdupois) per degree Fahrenheit</t>
  </si>
  <si>
    <t xml:space="preserve">A reference identifying a travel service to a customer.</t>
  </si>
  <si>
    <t xml:space="preserve">K65</t>
  </si>
  <si>
    <t xml:space="preserve">pound (avoirdupois) square foot</t>
  </si>
  <si>
    <t xml:space="preserve">AVJ</t>
  </si>
  <si>
    <t xml:space="preserve">Export control classification number</t>
  </si>
  <si>
    <t xml:space="preserve">K66</t>
  </si>
  <si>
    <t xml:space="preserve">pound (avoirdupois) per day</t>
  </si>
  <si>
    <t xml:space="preserve">Number identifying the classification of goods covered by an export licence.</t>
  </si>
  <si>
    <t xml:space="preserve">K67</t>
  </si>
  <si>
    <t xml:space="preserve">pound per foot hour</t>
  </si>
  <si>
    <t xml:space="preserve">AVK</t>
  </si>
  <si>
    <t xml:space="preserve">Broker reference 3</t>
  </si>
  <si>
    <t xml:space="preserve">K68</t>
  </si>
  <si>
    <t xml:space="preserve">pound per foot second</t>
  </si>
  <si>
    <t xml:space="preserve">Third reference of a broker.</t>
  </si>
  <si>
    <t xml:space="preserve">K69</t>
  </si>
  <si>
    <t xml:space="preserve">pound (avoirdupois) per cubic foot degree Fahrenheit</t>
  </si>
  <si>
    <t xml:space="preserve">AVL</t>
  </si>
  <si>
    <t xml:space="preserve">Consignment information</t>
  </si>
  <si>
    <t xml:space="preserve">K70</t>
  </si>
  <si>
    <t xml:space="preserve">pound (avoirdupois) per cubic foot psi</t>
  </si>
  <si>
    <t xml:space="preserve">Code identifying that the reference number given applies to the consignment information segment group in the referred message .</t>
  </si>
  <si>
    <t xml:space="preserve">K71</t>
  </si>
  <si>
    <t xml:space="preserve">pound (avoirdupois) per gallon (UK)</t>
  </si>
  <si>
    <t xml:space="preserve">AVM</t>
  </si>
  <si>
    <t xml:space="preserve">Goods item information</t>
  </si>
  <si>
    <t xml:space="preserve">K73</t>
  </si>
  <si>
    <t xml:space="preserve">pound (avoirdupois) per hour degree Fahrenheit</t>
  </si>
  <si>
    <t xml:space="preserve">Code identifying that the reference number given applies to the goods item information segment group in the referred message.</t>
  </si>
  <si>
    <t xml:space="preserve">K74</t>
  </si>
  <si>
    <t xml:space="preserve">pound (avoirdupois) per hour psi</t>
  </si>
  <si>
    <t xml:space="preserve">AVN</t>
  </si>
  <si>
    <t xml:space="preserve">Dangerous Goods information</t>
  </si>
  <si>
    <t xml:space="preserve">K75</t>
  </si>
  <si>
    <t xml:space="preserve">pound (avoirdupois) per cubic inch degree Fahrenheit</t>
  </si>
  <si>
    <t xml:space="preserve">Code identifying that the reference number given applies to the dangerous goods information segment group in the referred message.</t>
  </si>
  <si>
    <t xml:space="preserve">K76</t>
  </si>
  <si>
    <t xml:space="preserve">pound (avoirdupois) per cubic inch psi</t>
  </si>
  <si>
    <t xml:space="preserve">AVO</t>
  </si>
  <si>
    <t xml:space="preserve">Pilotage services exemption number</t>
  </si>
  <si>
    <t xml:space="preserve">K77</t>
  </si>
  <si>
    <t xml:space="preserve">pound (avoirdupois) per psi</t>
  </si>
  <si>
    <t xml:space="preserve">Number identifying the permit to not use pilotage services.</t>
  </si>
  <si>
    <t xml:space="preserve">K78</t>
  </si>
  <si>
    <t xml:space="preserve">pound (avoirdupois) per minute</t>
  </si>
  <si>
    <t xml:space="preserve">AVP</t>
  </si>
  <si>
    <t xml:space="preserve">Person registration number</t>
  </si>
  <si>
    <t xml:space="preserve">K79</t>
  </si>
  <si>
    <t xml:space="preserve">pound (avoirdupois) per minute degree Fahrenheit</t>
  </si>
  <si>
    <t xml:space="preserve">A number assigned to an individual.</t>
  </si>
  <si>
    <t xml:space="preserve">K80</t>
  </si>
  <si>
    <t xml:space="preserve">pound (avoirdupois) per minute psi</t>
  </si>
  <si>
    <t xml:space="preserve">AVQ</t>
  </si>
  <si>
    <t xml:space="preserve">Place of packing approval number</t>
  </si>
  <si>
    <t xml:space="preserve">K81</t>
  </si>
  <si>
    <t xml:space="preserve">pound (avoirdupois) per second</t>
  </si>
  <si>
    <t xml:space="preserve">Approval Number of the place where goods are packaged.</t>
  </si>
  <si>
    <t xml:space="preserve">K82</t>
  </si>
  <si>
    <t xml:space="preserve">pound (avoirdupois) per second degree Fahrenheit</t>
  </si>
  <si>
    <t xml:space="preserve">AVR</t>
  </si>
  <si>
    <t xml:space="preserve">Original Mandate Reference</t>
  </si>
  <si>
    <t xml:space="preserve">K83</t>
  </si>
  <si>
    <t xml:space="preserve">pound (avoirdupois) per second psi</t>
  </si>
  <si>
    <t xml:space="preserve">Reference to a specific related original mandate given by the relevant party for underlying business or action in case of reference or mandate change.</t>
  </si>
  <si>
    <t xml:space="preserve">K84</t>
  </si>
  <si>
    <t xml:space="preserve">pound per cubic yard</t>
  </si>
  <si>
    <t xml:space="preserve">AVS</t>
  </si>
  <si>
    <t xml:space="preserve">Mandate Reference</t>
  </si>
  <si>
    <t xml:space="preserve">K85</t>
  </si>
  <si>
    <t xml:space="preserve">pound-force per square foot</t>
  </si>
  <si>
    <t xml:space="preserve">Reference to a specific mandate given by the relevant party for underlying business or action.</t>
  </si>
  <si>
    <t xml:space="preserve">K86</t>
  </si>
  <si>
    <t xml:space="preserve">pound-force per square inch degree Fahrenheit</t>
  </si>
  <si>
    <t xml:space="preserve">AVT</t>
  </si>
  <si>
    <t xml:space="preserve">Reservation station indentifier</t>
  </si>
  <si>
    <t xml:space="preserve">K87</t>
  </si>
  <si>
    <t xml:space="preserve">psi cubic inch per second</t>
  </si>
  <si>
    <t xml:space="preserve">Reference to the station where a reservation was made.</t>
  </si>
  <si>
    <t xml:space="preserve">K88</t>
  </si>
  <si>
    <t xml:space="preserve">psi litre per second</t>
  </si>
  <si>
    <t xml:space="preserve">AVU</t>
  </si>
  <si>
    <t xml:space="preserve">Unique goods shipment identifier</t>
  </si>
  <si>
    <t xml:space="preserve">K89</t>
  </si>
  <si>
    <t xml:space="preserve">psi cubic metre per second</t>
  </si>
  <si>
    <t xml:space="preserve">Unique identifier assigned to a shipment of goods linking trade, tracking and transport information.</t>
  </si>
  <si>
    <t xml:space="preserve">K90</t>
  </si>
  <si>
    <t xml:space="preserve">psi cubic yard per second</t>
  </si>
  <si>
    <t xml:space="preserve">AVV</t>
  </si>
  <si>
    <t xml:space="preserve">Framework Agreement Number</t>
  </si>
  <si>
    <t xml:space="preserve">K91</t>
  </si>
  <si>
    <t xml:space="preserve">pound-force second per square foot</t>
  </si>
  <si>
    <t xml:space="preserve">A reference to an agreement between one or more contracting authorities and one or more economic operators, the purpose of which is to establish the terms governing contracts to be awarded during a given period, in particular with regard to price and, where appropriate, the quantity envisaged.</t>
  </si>
  <si>
    <t xml:space="preserve">K92</t>
  </si>
  <si>
    <t xml:space="preserve">pound-force second per square inch</t>
  </si>
  <si>
    <t xml:space="preserve">AVW</t>
  </si>
  <si>
    <t xml:space="preserve">Hash value</t>
  </si>
  <si>
    <t xml:space="preserve">K93</t>
  </si>
  <si>
    <t xml:space="preserve">reciprocal psi</t>
  </si>
  <si>
    <t xml:space="preserve">Contains the hash value of a related document.</t>
  </si>
  <si>
    <t xml:space="preserve">K94</t>
  </si>
  <si>
    <t xml:space="preserve">quart (UK liquid) per day</t>
  </si>
  <si>
    <t xml:space="preserve">AVX</t>
  </si>
  <si>
    <t xml:space="preserve">Movement reference number</t>
  </si>
  <si>
    <t xml:space="preserve">K95</t>
  </si>
  <si>
    <t xml:space="preserve">quart (UK liquid) per hour</t>
  </si>
  <si>
    <t xml:space="preserve">Number assigned by customs referencing receipt of an Entry Summary Declaration.</t>
  </si>
  <si>
    <t xml:space="preserve">K96</t>
  </si>
  <si>
    <t xml:space="preserve">quart (UK liquid) per minute</t>
  </si>
  <si>
    <t xml:space="preserve">AVY</t>
  </si>
  <si>
    <t xml:space="preserve">Economic Operators Registration and Identification Number</t>
  </si>
  <si>
    <t xml:space="preserve">K97</t>
  </si>
  <si>
    <t xml:space="preserve">quart (UK liquid) per second</t>
  </si>
  <si>
    <t xml:space="preserve">(EORI) Number assigned by an authority to an economic operator.</t>
  </si>
  <si>
    <t xml:space="preserve">K98</t>
  </si>
  <si>
    <t xml:space="preserve">quart (US liquid) per day</t>
  </si>
  <si>
    <t xml:space="preserve">AVZ</t>
  </si>
  <si>
    <t xml:space="preserve">Local Reference Number</t>
  </si>
  <si>
    <t xml:space="preserve">K99</t>
  </si>
  <si>
    <t xml:space="preserve">quart (US liquid) per hour</t>
  </si>
  <si>
    <t xml:space="preserve">Number assigned by a national customs authority to an Entry Summary Declaration.</t>
  </si>
  <si>
    <t xml:space="preserve">KA</t>
  </si>
  <si>
    <t xml:space="preserve">cake</t>
  </si>
  <si>
    <t xml:space="preserve">AWA</t>
  </si>
  <si>
    <t xml:space="preserve">Rate code number</t>
  </si>
  <si>
    <t xml:space="preserve">KAT</t>
  </si>
  <si>
    <t xml:space="preserve">katal</t>
  </si>
  <si>
    <t xml:space="preserve">Number assigned by a buyer to rate a product.</t>
  </si>
  <si>
    <t xml:space="preserve">KB</t>
  </si>
  <si>
    <t xml:space="preserve">kilocharacter</t>
  </si>
  <si>
    <t xml:space="preserve">AWB</t>
  </si>
  <si>
    <t xml:space="preserve">Air waybill number</t>
  </si>
  <si>
    <t xml:space="preserve">KBA</t>
  </si>
  <si>
    <t xml:space="preserve">kilobar</t>
  </si>
  <si>
    <t xml:space="preserve">Reference number assigned to an air waybill, see: 1001 = 740.</t>
  </si>
  <si>
    <t xml:space="preserve">KCC</t>
  </si>
  <si>
    <t xml:space="preserve">kilogram of choline chloride</t>
  </si>
  <si>
    <t xml:space="preserve">AWC</t>
  </si>
  <si>
    <t xml:space="preserve">Documentary credit amendment number</t>
  </si>
  <si>
    <t xml:space="preserve">KDW</t>
  </si>
  <si>
    <t xml:space="preserve">kilogram drained net weight</t>
  </si>
  <si>
    <t xml:space="preserve">Number of the amendment of the documentary credit.</t>
  </si>
  <si>
    <t xml:space="preserve">KEL</t>
  </si>
  <si>
    <t xml:space="preserve">kelvin</t>
  </si>
  <si>
    <t xml:space="preserve">AWD</t>
  </si>
  <si>
    <t xml:space="preserve">Advising bank's reference</t>
  </si>
  <si>
    <t xml:space="preserve">kilogram per second</t>
  </si>
  <si>
    <t xml:space="preserve">Reference number of the advising bank.</t>
  </si>
  <si>
    <t xml:space="preserve">KHY</t>
  </si>
  <si>
    <t xml:space="preserve">kilogram of hydrogen peroxide</t>
  </si>
  <si>
    <t xml:space="preserve">AWE</t>
  </si>
  <si>
    <t xml:space="preserve">Cost centre</t>
  </si>
  <si>
    <t xml:space="preserve">KHZ</t>
  </si>
  <si>
    <t xml:space="preserve">kilohertz</t>
  </si>
  <si>
    <t xml:space="preserve">A number identifying a cost centre.</t>
  </si>
  <si>
    <t xml:space="preserve">kilogram per millimetre width</t>
  </si>
  <si>
    <t xml:space="preserve">AWF</t>
  </si>
  <si>
    <t xml:space="preserve">Work item quantity determination</t>
  </si>
  <si>
    <t xml:space="preserve">KIC</t>
  </si>
  <si>
    <t xml:space="preserve">kilogram, including container</t>
  </si>
  <si>
    <t xml:space="preserve">A reference assigned to a work item quantity determination.</t>
  </si>
  <si>
    <t xml:space="preserve">KIP</t>
  </si>
  <si>
    <t xml:space="preserve">kilogram, including inner packaging</t>
  </si>
  <si>
    <t xml:space="preserve">Internal data process number</t>
  </si>
  <si>
    <t xml:space="preserve">KJ</t>
  </si>
  <si>
    <t xml:space="preserve">kilosegment</t>
  </si>
  <si>
    <t xml:space="preserve">A number identifying an internal data process.</t>
  </si>
  <si>
    <t xml:space="preserve">KL</t>
  </si>
  <si>
    <t xml:space="preserve">kilogram per metre</t>
  </si>
  <si>
    <t xml:space="preserve">AWH</t>
  </si>
  <si>
    <t xml:space="preserve">Category of work reference</t>
  </si>
  <si>
    <t xml:space="preserve">KLK</t>
  </si>
  <si>
    <t xml:space="preserve">lactic dry material percentage</t>
  </si>
  <si>
    <t xml:space="preserve">A reference identifying a category of work.</t>
  </si>
  <si>
    <t xml:space="preserve">KLX</t>
  </si>
  <si>
    <t xml:space="preserve">kilolux</t>
  </si>
  <si>
    <t xml:space="preserve">AWI</t>
  </si>
  <si>
    <t xml:space="preserve">Policy form number</t>
  </si>
  <si>
    <t xml:space="preserve">KMA</t>
  </si>
  <si>
    <t xml:space="preserve">kilogram of methylamine</t>
  </si>
  <si>
    <t xml:space="preserve">Number assigned to a policy form.</t>
  </si>
  <si>
    <t xml:space="preserve">KMH</t>
  </si>
  <si>
    <t xml:space="preserve">kilometre per hour</t>
  </si>
  <si>
    <t xml:space="preserve">AWJ</t>
  </si>
  <si>
    <t xml:space="preserve">Net area</t>
  </si>
  <si>
    <t xml:space="preserve">KMK</t>
  </si>
  <si>
    <t xml:space="preserve">square kilometre</t>
  </si>
  <si>
    <t xml:space="preserve">Reference to an area of a net.</t>
  </si>
  <si>
    <t xml:space="preserve">KMQ</t>
  </si>
  <si>
    <t xml:space="preserve">kilogram per cubic metre</t>
  </si>
  <si>
    <t xml:space="preserve">AWK</t>
  </si>
  <si>
    <t xml:space="preserve">Service provider</t>
  </si>
  <si>
    <t xml:space="preserve">KMT</t>
  </si>
  <si>
    <t xml:space="preserve">kilometre</t>
  </si>
  <si>
    <t xml:space="preserve">Reference of the service provider.</t>
  </si>
  <si>
    <t xml:space="preserve">KNI</t>
  </si>
  <si>
    <t xml:space="preserve">kilogram of nitrogen</t>
  </si>
  <si>
    <t xml:space="preserve">AWL</t>
  </si>
  <si>
    <t xml:space="preserve">Error position</t>
  </si>
  <si>
    <t xml:space="preserve">KNM</t>
  </si>
  <si>
    <t xml:space="preserve">kilonewton per square metre</t>
  </si>
  <si>
    <t xml:space="preserve">Reference to the position of an error in a message.</t>
  </si>
  <si>
    <t xml:space="preserve">KNS</t>
  </si>
  <si>
    <t xml:space="preserve">kilogram named substance</t>
  </si>
  <si>
    <t xml:space="preserve">AWM</t>
  </si>
  <si>
    <t xml:space="preserve">Service category reference</t>
  </si>
  <si>
    <t xml:space="preserve">KNT</t>
  </si>
  <si>
    <t xml:space="preserve">knot</t>
  </si>
  <si>
    <t xml:space="preserve">Reference identifying the service category.</t>
  </si>
  <si>
    <t xml:space="preserve">milliequivalence caustic potash per gram of product</t>
  </si>
  <si>
    <t xml:space="preserve">AWN</t>
  </si>
  <si>
    <t xml:space="preserve">Connected location</t>
  </si>
  <si>
    <t xml:space="preserve">KPA</t>
  </si>
  <si>
    <t xml:space="preserve">kilopascal</t>
  </si>
  <si>
    <t xml:space="preserve">Reference of a connected location.</t>
  </si>
  <si>
    <t xml:space="preserve">KPH</t>
  </si>
  <si>
    <t xml:space="preserve">kilogram of potassium hydroxide (caustic potash)</t>
  </si>
  <si>
    <t xml:space="preserve">AWO</t>
  </si>
  <si>
    <t xml:space="preserve">Related party</t>
  </si>
  <si>
    <t xml:space="preserve">KPO</t>
  </si>
  <si>
    <t xml:space="preserve">kilogram of potassium oxide</t>
  </si>
  <si>
    <t xml:space="preserve">Reference of a related party.</t>
  </si>
  <si>
    <t xml:space="preserve">KPP</t>
  </si>
  <si>
    <t xml:space="preserve">kilogram of phosphorus pentoxide (phosphoric anhydride)</t>
  </si>
  <si>
    <t xml:space="preserve">AWP</t>
  </si>
  <si>
    <t xml:space="preserve">Latest accounting entry record reference</t>
  </si>
  <si>
    <t xml:space="preserve">kiloroentgen</t>
  </si>
  <si>
    <t xml:space="preserve">Code identifying the reference of the latest accounting entry record.</t>
  </si>
  <si>
    <t xml:space="preserve">KSD</t>
  </si>
  <si>
    <t xml:space="preserve">kilogram of substance 90 % dry</t>
  </si>
  <si>
    <t xml:space="preserve">AWQ</t>
  </si>
  <si>
    <t xml:space="preserve">Accounting entry</t>
  </si>
  <si>
    <t xml:space="preserve">KSH</t>
  </si>
  <si>
    <t xml:space="preserve">kilogram of sodium hydroxide (caustic soda)</t>
  </si>
  <si>
    <t xml:space="preserve">Accounting entry to which this item is related.</t>
  </si>
  <si>
    <t xml:space="preserve">KT</t>
  </si>
  <si>
    <t xml:space="preserve">kit</t>
  </si>
  <si>
    <t xml:space="preserve">AWR</t>
  </si>
  <si>
    <t xml:space="preserve">Document reference, original</t>
  </si>
  <si>
    <t xml:space="preserve">KTN</t>
  </si>
  <si>
    <t xml:space="preserve">kilotonne</t>
  </si>
  <si>
    <t xml:space="preserve">The original reference of a document.</t>
  </si>
  <si>
    <t xml:space="preserve">KUR</t>
  </si>
  <si>
    <t xml:space="preserve">kilogram of uranium</t>
  </si>
  <si>
    <t xml:space="preserve">AWS</t>
  </si>
  <si>
    <t xml:space="preserve">Hygienic Certificate number, national</t>
  </si>
  <si>
    <t xml:space="preserve">KVA</t>
  </si>
  <si>
    <t xml:space="preserve">kilovolt - ampere</t>
  </si>
  <si>
    <t xml:space="preserve">Nationally set Hygienic Certificate number, such as sanitary, epidemiologic.</t>
  </si>
  <si>
    <t xml:space="preserve">KVT</t>
  </si>
  <si>
    <t xml:space="preserve">kilovolt</t>
  </si>
  <si>
    <t xml:space="preserve">AWT</t>
  </si>
  <si>
    <t xml:space="preserve">Administrative Reference Code</t>
  </si>
  <si>
    <t xml:space="preserve">kilogram per millimetre</t>
  </si>
  <si>
    <t xml:space="preserve">Reference number assigned by Customs to a �shipment of excise goods�.</t>
  </si>
  <si>
    <t xml:space="preserve">KWN</t>
  </si>
  <si>
    <t xml:space="preserve">Kilowatt hour per normalized cubic metre</t>
  </si>
  <si>
    <t xml:space="preserve">AWU</t>
  </si>
  <si>
    <t xml:space="preserve">Pick-up sheet number</t>
  </si>
  <si>
    <t xml:space="preserve">KWO</t>
  </si>
  <si>
    <t xml:space="preserve">kilogram of tungsten trioxide</t>
  </si>
  <si>
    <t xml:space="preserve">Reference number assigned to a pick-up sheet.</t>
  </si>
  <si>
    <t xml:space="preserve">KWS</t>
  </si>
  <si>
    <t xml:space="preserve">Kilowatt hour per standard cubic metre</t>
  </si>
  <si>
    <t xml:space="preserve">AWV</t>
  </si>
  <si>
    <t xml:space="preserve">Phone number</t>
  </si>
  <si>
    <t xml:space="preserve">KWY</t>
  </si>
  <si>
    <t xml:space="preserve">kilowatt year</t>
  </si>
  <si>
    <t xml:space="preserve">A sequence of digits used to call from one telephone line to another in a public telephone network.</t>
  </si>
  <si>
    <t xml:space="preserve">KX</t>
  </si>
  <si>
    <t xml:space="preserve">millilitre per kilogram</t>
  </si>
  <si>
    <t xml:space="preserve">AWW</t>
  </si>
  <si>
    <t xml:space="preserve">Buyer's fund number</t>
  </si>
  <si>
    <t xml:space="preserve">L10</t>
  </si>
  <si>
    <t xml:space="preserve">quart (US liquid) per minute</t>
  </si>
  <si>
    <t xml:space="preserve">A reference number indicating the fund number used by the buyer.</t>
  </si>
  <si>
    <t xml:space="preserve">L11</t>
  </si>
  <si>
    <t xml:space="preserve">quart (US liquid) per second</t>
  </si>
  <si>
    <t xml:space="preserve">AWX</t>
  </si>
  <si>
    <t xml:space="preserve">Company trading account number</t>
  </si>
  <si>
    <t xml:space="preserve">L12</t>
  </si>
  <si>
    <t xml:space="preserve">metre per second kelvin</t>
  </si>
  <si>
    <t xml:space="preserve">A reference number identifying a company trading account.</t>
  </si>
  <si>
    <t xml:space="preserve">L13</t>
  </si>
  <si>
    <t xml:space="preserve">metre per second bar</t>
  </si>
  <si>
    <t xml:space="preserve">AWY</t>
  </si>
  <si>
    <t xml:space="preserve">Reserved goods identifier</t>
  </si>
  <si>
    <t xml:space="preserve">L14</t>
  </si>
  <si>
    <t xml:space="preserve">square metre hour degree Celsius per kilocalorie (international table)</t>
  </si>
  <si>
    <t xml:space="preserve">A reference number identifying goods in stock which have been reserved for a party.</t>
  </si>
  <si>
    <t xml:space="preserve">L15</t>
  </si>
  <si>
    <t xml:space="preserve">millipascal second per kelvin</t>
  </si>
  <si>
    <t xml:space="preserve">AWZ</t>
  </si>
  <si>
    <t xml:space="preserve">Handling and movement reference number</t>
  </si>
  <si>
    <t xml:space="preserve">L16</t>
  </si>
  <si>
    <t xml:space="preserve">millipascal second per bar</t>
  </si>
  <si>
    <t xml:space="preserve">A reference number identifying a previously transmitted cargo/goods handling and movement message.</t>
  </si>
  <si>
    <t xml:space="preserve">L17</t>
  </si>
  <si>
    <t xml:space="preserve">milligram per cubic metre kelvin</t>
  </si>
  <si>
    <t xml:space="preserve">AXA</t>
  </si>
  <si>
    <t xml:space="preserve">Instruction to despatch reference number</t>
  </si>
  <si>
    <t xml:space="preserve">L18</t>
  </si>
  <si>
    <t xml:space="preserve">milligram per cubic metre bar</t>
  </si>
  <si>
    <t xml:space="preserve">A reference number identifying a previously transmitted instruction to despatch message.</t>
  </si>
  <si>
    <t xml:space="preserve">L19</t>
  </si>
  <si>
    <t xml:space="preserve">millilitre per litre</t>
  </si>
  <si>
    <t xml:space="preserve">AXB</t>
  </si>
  <si>
    <t xml:space="preserve">Instruction for returns number</t>
  </si>
  <si>
    <t xml:space="preserve">L2</t>
  </si>
  <si>
    <t xml:space="preserve">litre per minute</t>
  </si>
  <si>
    <t xml:space="preserve">A reference number identifying a previously communicated instruction for return message.</t>
  </si>
  <si>
    <t xml:space="preserve">L20</t>
  </si>
  <si>
    <t xml:space="preserve">reciprocal cubic millimetre</t>
  </si>
  <si>
    <t xml:space="preserve">AXC</t>
  </si>
  <si>
    <t xml:space="preserve">Metered services consumption report number</t>
  </si>
  <si>
    <t xml:space="preserve">L21</t>
  </si>
  <si>
    <t xml:space="preserve">cubic millimetre per cubic metre</t>
  </si>
  <si>
    <t xml:space="preserve">A reference number identifying a previously communicated metered services consumption report.</t>
  </si>
  <si>
    <t xml:space="preserve">L23</t>
  </si>
  <si>
    <t xml:space="preserve">mole per hour</t>
  </si>
  <si>
    <t xml:space="preserve">AXD</t>
  </si>
  <si>
    <t xml:space="preserve">Order status enquiry number</t>
  </si>
  <si>
    <t xml:space="preserve">L24</t>
  </si>
  <si>
    <t xml:space="preserve">mole per kilogram kelvin</t>
  </si>
  <si>
    <t xml:space="preserve">A reference number to a previously sent order status enquiry.</t>
  </si>
  <si>
    <t xml:space="preserve">L25</t>
  </si>
  <si>
    <t xml:space="preserve">mole per kilogram bar</t>
  </si>
  <si>
    <t xml:space="preserve">AXE</t>
  </si>
  <si>
    <t xml:space="preserve">Firm booking reference number</t>
  </si>
  <si>
    <t xml:space="preserve">L26</t>
  </si>
  <si>
    <t xml:space="preserve">mole per litre kelvin</t>
  </si>
  <si>
    <t xml:space="preserve">A reference number identifying a previous firm booking.</t>
  </si>
  <si>
    <t xml:space="preserve">L27</t>
  </si>
  <si>
    <t xml:space="preserve">mole per litre bar</t>
  </si>
  <si>
    <t xml:space="preserve">AXF</t>
  </si>
  <si>
    <t xml:space="preserve">Product inquiry number</t>
  </si>
  <si>
    <t xml:space="preserve">L28</t>
  </si>
  <si>
    <t xml:space="preserve">mole per cubic metre kelvin</t>
  </si>
  <si>
    <t xml:space="preserve">A reference number identifying a previously communicated product inquiry.</t>
  </si>
  <si>
    <t xml:space="preserve">L29</t>
  </si>
  <si>
    <t xml:space="preserve">mole per cubic metre bar</t>
  </si>
  <si>
    <t xml:space="preserve">AXG</t>
  </si>
  <si>
    <t xml:space="preserve">Split delivery number</t>
  </si>
  <si>
    <t xml:space="preserve">L30</t>
  </si>
  <si>
    <t xml:space="preserve">mole per minute</t>
  </si>
  <si>
    <t xml:space="preserve">A reference number identifying a split delivery.</t>
  </si>
  <si>
    <t xml:space="preserve">L31</t>
  </si>
  <si>
    <t xml:space="preserve">milliroentgen aequivalent men</t>
  </si>
  <si>
    <t xml:space="preserve">AXH</t>
  </si>
  <si>
    <t xml:space="preserve">Service relation number</t>
  </si>
  <si>
    <t xml:space="preserve">L32</t>
  </si>
  <si>
    <t xml:space="preserve">nanogram per kilogram</t>
  </si>
  <si>
    <t xml:space="preserve">A reference number identifying the relationship between a service provider and a service client, e.g., treatment of a patient in a hospital, usage by a member of a library facility, etc.</t>
  </si>
  <si>
    <t xml:space="preserve">L33</t>
  </si>
  <si>
    <t xml:space="preserve">ounce (avoirdupois) per day</t>
  </si>
  <si>
    <t xml:space="preserve">AXI</t>
  </si>
  <si>
    <t xml:space="preserve">Serial shipping container code</t>
  </si>
  <si>
    <t xml:space="preserve">L34</t>
  </si>
  <si>
    <t xml:space="preserve">ounce (avoirdupois) per hour</t>
  </si>
  <si>
    <t xml:space="preserve">Reference number identifying a logistic unit.</t>
  </si>
  <si>
    <t xml:space="preserve">L35</t>
  </si>
  <si>
    <t xml:space="preserve">ounce (avoirdupois) per minute</t>
  </si>
  <si>
    <t xml:space="preserve">AXJ</t>
  </si>
  <si>
    <t xml:space="preserve">Test specification number</t>
  </si>
  <si>
    <t xml:space="preserve">L36</t>
  </si>
  <si>
    <t xml:space="preserve">ounce (avoirdupois) per second</t>
  </si>
  <si>
    <t xml:space="preserve">A reference number identifying a test specification.</t>
  </si>
  <si>
    <t xml:space="preserve">L37</t>
  </si>
  <si>
    <t xml:space="preserve">ounce (avoirdupois) per gallon (UK)</t>
  </si>
  <si>
    <t xml:space="preserve">AXK</t>
  </si>
  <si>
    <t xml:space="preserve">Transport status report number</t>
  </si>
  <si>
    <t xml:space="preserve">L38</t>
  </si>
  <si>
    <t xml:space="preserve">ounce (avoirdupois) per gallon (US)</t>
  </si>
  <si>
    <t xml:space="preserve">[1125] A reference number identifying a transport status report.</t>
  </si>
  <si>
    <t xml:space="preserve">L39</t>
  </si>
  <si>
    <t xml:space="preserve">ounce (avoirdupois) per cubic inch</t>
  </si>
  <si>
    <t xml:space="preserve">AXL</t>
  </si>
  <si>
    <t xml:space="preserve">Tooling contract number</t>
  </si>
  <si>
    <t xml:space="preserve">L40</t>
  </si>
  <si>
    <t xml:space="preserve">ounce (avoirdupois)-force</t>
  </si>
  <si>
    <t xml:space="preserve">A reference number of the tooling contract.</t>
  </si>
  <si>
    <t xml:space="preserve">L41</t>
  </si>
  <si>
    <t xml:space="preserve">ounce (avoirdupois)-force inch</t>
  </si>
  <si>
    <t xml:space="preserve">AXM</t>
  </si>
  <si>
    <t xml:space="preserve">Formula reference number</t>
  </si>
  <si>
    <t xml:space="preserve">L42</t>
  </si>
  <si>
    <t xml:space="preserve">picosiemens per metre</t>
  </si>
  <si>
    <t xml:space="preserve">The reference number which identifies a formula.</t>
  </si>
  <si>
    <t xml:space="preserve">L43</t>
  </si>
  <si>
    <t xml:space="preserve">peck (UK)</t>
  </si>
  <si>
    <t xml:space="preserve">AXN</t>
  </si>
  <si>
    <t xml:space="preserve">Pre-agreement number</t>
  </si>
  <si>
    <t xml:space="preserve">L44</t>
  </si>
  <si>
    <t xml:space="preserve">peck (UK) per day</t>
  </si>
  <si>
    <t xml:space="preserve">A reference number identifying a pre-agreement.</t>
  </si>
  <si>
    <t xml:space="preserve">L45</t>
  </si>
  <si>
    <t xml:space="preserve">peck (UK) per hour</t>
  </si>
  <si>
    <t xml:space="preserve">AXO</t>
  </si>
  <si>
    <t xml:space="preserve">Product certification number</t>
  </si>
  <si>
    <t xml:space="preserve">L46</t>
  </si>
  <si>
    <t xml:space="preserve">peck (UK) per minute</t>
  </si>
  <si>
    <t xml:space="preserve">Number assigned by a governing body (or their agents) to a product which certifies compliance with a standard.</t>
  </si>
  <si>
    <t xml:space="preserve">L47</t>
  </si>
  <si>
    <t xml:space="preserve">peck (UK) per second</t>
  </si>
  <si>
    <t xml:space="preserve">AXP</t>
  </si>
  <si>
    <t xml:space="preserve">Consignment contract number</t>
  </si>
  <si>
    <t xml:space="preserve">L48</t>
  </si>
  <si>
    <t xml:space="preserve">peck (US dry) per day</t>
  </si>
  <si>
    <t xml:space="preserve">Reference number identifying a consignment contract.</t>
  </si>
  <si>
    <t xml:space="preserve">L49</t>
  </si>
  <si>
    <t xml:space="preserve">peck (US dry) per hour</t>
  </si>
  <si>
    <t xml:space="preserve">AXQ</t>
  </si>
  <si>
    <t xml:space="preserve">Product specification reference number</t>
  </si>
  <si>
    <t xml:space="preserve">L50</t>
  </si>
  <si>
    <t xml:space="preserve">peck (US dry) per minute</t>
  </si>
  <si>
    <t xml:space="preserve">Number assigned by the issuer to his product specification.</t>
  </si>
  <si>
    <t xml:space="preserve">L51</t>
  </si>
  <si>
    <t xml:space="preserve">peck (US dry) per second</t>
  </si>
  <si>
    <t xml:space="preserve">AXR</t>
  </si>
  <si>
    <t xml:space="preserve">Payroll deduction advice reference</t>
  </si>
  <si>
    <t xml:space="preserve">L52</t>
  </si>
  <si>
    <t xml:space="preserve">psi per psi</t>
  </si>
  <si>
    <t xml:space="preserve">A reference number identifying a payroll deduction advice.</t>
  </si>
  <si>
    <t xml:space="preserve">L53</t>
  </si>
  <si>
    <t xml:space="preserve">pint (UK) per day</t>
  </si>
  <si>
    <t xml:space="preserve">AXS</t>
  </si>
  <si>
    <t xml:space="preserve">TRACES party identification</t>
  </si>
  <si>
    <t xml:space="preserve">L54</t>
  </si>
  <si>
    <t xml:space="preserve">pint (UK) per hour</t>
  </si>
  <si>
    <t xml:space="preserve">The party identification number used in the European Union's Trade Control and Expert System (TRACES).</t>
  </si>
  <si>
    <t xml:space="preserve">L55</t>
  </si>
  <si>
    <t xml:space="preserve">pint (UK) per minute</t>
  </si>
  <si>
    <t xml:space="preserve">Beginning meter reading actual</t>
  </si>
  <si>
    <t xml:space="preserve">L56</t>
  </si>
  <si>
    <t xml:space="preserve">pint (UK) per second</t>
  </si>
  <si>
    <t xml:space="preserve">Meter reading at the beginning of an invoicing period.</t>
  </si>
  <si>
    <t xml:space="preserve">L57</t>
  </si>
  <si>
    <t xml:space="preserve">pint (US liquid) per day</t>
  </si>
  <si>
    <t xml:space="preserve">Buyer's contract number</t>
  </si>
  <si>
    <t xml:space="preserve">L58</t>
  </si>
  <si>
    <t xml:space="preserve">pint (US liquid) per hour</t>
  </si>
  <si>
    <t xml:space="preserve">Reference number assigned by buyer to a contract.</t>
  </si>
  <si>
    <t xml:space="preserve">L59</t>
  </si>
  <si>
    <t xml:space="preserve">pint (US liquid) per minute</t>
  </si>
  <si>
    <t xml:space="preserve">Bid number</t>
  </si>
  <si>
    <t xml:space="preserve">L60</t>
  </si>
  <si>
    <t xml:space="preserve">pint (US liquid) per second</t>
  </si>
  <si>
    <t xml:space="preserve">Number assigned by a submitter of a bid to his bid.</t>
  </si>
  <si>
    <t xml:space="preserve">L63</t>
  </si>
  <si>
    <t xml:space="preserve">slug per day</t>
  </si>
  <si>
    <t xml:space="preserve">Beginning meter reading estimated</t>
  </si>
  <si>
    <t xml:space="preserve">L64</t>
  </si>
  <si>
    <t xml:space="preserve">slug per foot second</t>
  </si>
  <si>
    <t xml:space="preserve">Meter reading at the beginning of an invoicing period where an actual reading is not available.</t>
  </si>
  <si>
    <t xml:space="preserve">L65</t>
  </si>
  <si>
    <t xml:space="preserve">slug per cubic foot</t>
  </si>
  <si>
    <t xml:space="preserve">House bill of lading number</t>
  </si>
  <si>
    <t xml:space="preserve">L66</t>
  </si>
  <si>
    <t xml:space="preserve">slug per hour</t>
  </si>
  <si>
    <t xml:space="preserve">[1039] Reference number assigned to a house bill of lading.</t>
  </si>
  <si>
    <t xml:space="preserve">L67</t>
  </si>
  <si>
    <t xml:space="preserve">slug per minute</t>
  </si>
  <si>
    <t xml:space="preserve">Bill of lading number</t>
  </si>
  <si>
    <t xml:space="preserve">L68</t>
  </si>
  <si>
    <t xml:space="preserve">slug per second</t>
  </si>
  <si>
    <t xml:space="preserve">Reference number assigned to a bill of lading, see: 1001 = 705.</t>
  </si>
  <si>
    <t xml:space="preserve">L69</t>
  </si>
  <si>
    <t xml:space="preserve">tonne per kelvin</t>
  </si>
  <si>
    <t xml:space="preserve">Consignment identifier, carrier assigned</t>
  </si>
  <si>
    <t xml:space="preserve">L70</t>
  </si>
  <si>
    <t xml:space="preserve">tonne per bar</t>
  </si>
  <si>
    <t xml:space="preserve">[1016] Reference number assigned by a carrier of its agent to identify a specific consignment such as a booking reference number when cargo space is reserved prior to loading.</t>
  </si>
  <si>
    <t xml:space="preserve">L71</t>
  </si>
  <si>
    <t xml:space="preserve">tonne per day</t>
  </si>
  <si>
    <t xml:space="preserve">Blanket order number</t>
  </si>
  <si>
    <t xml:space="preserve">L72</t>
  </si>
  <si>
    <t xml:space="preserve">tonne per day kelvin</t>
  </si>
  <si>
    <t xml:space="preserve">Reference number assigned by the order issuer to a blanket order.</t>
  </si>
  <si>
    <t xml:space="preserve">L73</t>
  </si>
  <si>
    <t xml:space="preserve">tonne per day bar</t>
  </si>
  <si>
    <t xml:space="preserve">Broker or sales office number</t>
  </si>
  <si>
    <t xml:space="preserve">L74</t>
  </si>
  <si>
    <t xml:space="preserve">tonne per hour kelvin</t>
  </si>
  <si>
    <t xml:space="preserve">A number that identifies a broker or sales office.</t>
  </si>
  <si>
    <t xml:space="preserve">L75</t>
  </si>
  <si>
    <t xml:space="preserve">tonne per hour bar</t>
  </si>
  <si>
    <t xml:space="preserve">Batch number/lot number</t>
  </si>
  <si>
    <t xml:space="preserve">L76</t>
  </si>
  <si>
    <t xml:space="preserve">tonne per cubic metre kelvin</t>
  </si>
  <si>
    <t xml:space="preserve">[7338] Reference number assigned by manufacturer to a series of similar products or goods produced under similar conditions.</t>
  </si>
  <si>
    <t xml:space="preserve">L77</t>
  </si>
  <si>
    <t xml:space="preserve">tonne per cubic metre bar</t>
  </si>
  <si>
    <t xml:space="preserve">BTP</t>
  </si>
  <si>
    <t xml:space="preserve">Battery and accumulator producer registration number</t>
  </si>
  <si>
    <t xml:space="preserve">L78</t>
  </si>
  <si>
    <t xml:space="preserve">tonne per minute</t>
  </si>
  <si>
    <t xml:space="preserve">Registration number of producer of batteries and accumulators.</t>
  </si>
  <si>
    <t xml:space="preserve">L79</t>
  </si>
  <si>
    <t xml:space="preserve">tonne per minute kelvin</t>
  </si>
  <si>
    <t xml:space="preserve">Blended with number</t>
  </si>
  <si>
    <t xml:space="preserve">L80</t>
  </si>
  <si>
    <t xml:space="preserve">tonne per minute bar</t>
  </si>
  <si>
    <t xml:space="preserve">The batch/lot/package number a product is blended with.</t>
  </si>
  <si>
    <t xml:space="preserve">L81</t>
  </si>
  <si>
    <t xml:space="preserve">tonne per second</t>
  </si>
  <si>
    <t xml:space="preserve">IATA Cargo Agent CASS Address number</t>
  </si>
  <si>
    <t xml:space="preserve">L82</t>
  </si>
  <si>
    <t xml:space="preserve">tonne per second kelvin</t>
  </si>
  <si>
    <t xml:space="preserve">Code issued by IATA to identify agent locations for CASS billing purposes.</t>
  </si>
  <si>
    <t xml:space="preserve">L83</t>
  </si>
  <si>
    <t xml:space="preserve">tonne per second bar</t>
  </si>
  <si>
    <t xml:space="preserve">Matching of entries, balanced</t>
  </si>
  <si>
    <t xml:space="preserve">L84</t>
  </si>
  <si>
    <t xml:space="preserve">ton (UK shipping)</t>
  </si>
  <si>
    <t xml:space="preserve">Reference to a balanced matching of entries.</t>
  </si>
  <si>
    <t xml:space="preserve">L85</t>
  </si>
  <si>
    <t xml:space="preserve">ton long per day</t>
  </si>
  <si>
    <t xml:space="preserve">Entry flagging</t>
  </si>
  <si>
    <t xml:space="preserve">L86</t>
  </si>
  <si>
    <t xml:space="preserve">ton (US shipping)</t>
  </si>
  <si>
    <t xml:space="preserve">Reference to a flagging of entries.</t>
  </si>
  <si>
    <t xml:space="preserve">L87</t>
  </si>
  <si>
    <t xml:space="preserve">ton short per degree Fahrenheit</t>
  </si>
  <si>
    <t xml:space="preserve">Matching of entries, unbalanced</t>
  </si>
  <si>
    <t xml:space="preserve">L88</t>
  </si>
  <si>
    <t xml:space="preserve">ton short per day</t>
  </si>
  <si>
    <t xml:space="preserve">Reference to an unbalanced matching of entries.</t>
  </si>
  <si>
    <t xml:space="preserve">L89</t>
  </si>
  <si>
    <t xml:space="preserve">ton short per hour degree Fahrenheit</t>
  </si>
  <si>
    <t xml:space="preserve">Document reference, internal</t>
  </si>
  <si>
    <t xml:space="preserve">L90</t>
  </si>
  <si>
    <t xml:space="preserve">ton short per hour psi</t>
  </si>
  <si>
    <t xml:space="preserve">Internal reference to a document.</t>
  </si>
  <si>
    <t xml:space="preserve">L91</t>
  </si>
  <si>
    <t xml:space="preserve">ton short per psi</t>
  </si>
  <si>
    <t xml:space="preserve">European Value Added Tax identification</t>
  </si>
  <si>
    <t xml:space="preserve">L92</t>
  </si>
  <si>
    <t xml:space="preserve">ton (UK long) per cubic yard</t>
  </si>
  <si>
    <t xml:space="preserve">Value Added Tax identification number according to European regulation.</t>
  </si>
  <si>
    <t xml:space="preserve">L93</t>
  </si>
  <si>
    <t xml:space="preserve">ton (US short) per cubic yard</t>
  </si>
  <si>
    <t xml:space="preserve">Cost accounting document</t>
  </si>
  <si>
    <t xml:space="preserve">L94</t>
  </si>
  <si>
    <t xml:space="preserve">ton-force (US short)</t>
  </si>
  <si>
    <t xml:space="preserve">The reference to a cost accounting document.</t>
  </si>
  <si>
    <t xml:space="preserve">L95</t>
  </si>
  <si>
    <t xml:space="preserve">common year</t>
  </si>
  <si>
    <t xml:space="preserve">Grid operator's customer reference number</t>
  </si>
  <si>
    <t xml:space="preserve">L96</t>
  </si>
  <si>
    <t xml:space="preserve">sidereal year</t>
  </si>
  <si>
    <t xml:space="preserve">A number, assigned by a grid operator, to reference a customer.</t>
  </si>
  <si>
    <t xml:space="preserve">L98</t>
  </si>
  <si>
    <t xml:space="preserve">yard per degree Fahrenheit</t>
  </si>
  <si>
    <t xml:space="preserve">CBA</t>
  </si>
  <si>
    <t xml:space="preserve">Ticket control number</t>
  </si>
  <si>
    <t xml:space="preserve">L99</t>
  </si>
  <si>
    <t xml:space="preserve">yard per psi</t>
  </si>
  <si>
    <t xml:space="preserve">Reference giving access to all the details associated with the ticket.</t>
  </si>
  <si>
    <t xml:space="preserve">pound per cubic inch</t>
  </si>
  <si>
    <t xml:space="preserve">CBB</t>
  </si>
  <si>
    <t xml:space="preserve">Order shipment grouping reference</t>
  </si>
  <si>
    <t xml:space="preserve">LAC</t>
  </si>
  <si>
    <t xml:space="preserve">lactose excess percentage</t>
  </si>
  <si>
    <t xml:space="preserve">A reference number identifying the grouping of purchase orders into one shipment.</t>
  </si>
  <si>
    <t xml:space="preserve">pound</t>
  </si>
  <si>
    <t xml:space="preserve">Credit note number</t>
  </si>
  <si>
    <t xml:space="preserve">LBT</t>
  </si>
  <si>
    <t xml:space="preserve">troy pound (US)</t>
  </si>
  <si>
    <t xml:space="preserve">[1113] Reference number assigned to a credit note.</t>
  </si>
  <si>
    <t xml:space="preserve">LD</t>
  </si>
  <si>
    <t xml:space="preserve">litre per day</t>
  </si>
  <si>
    <t xml:space="preserve">CEC</t>
  </si>
  <si>
    <t xml:space="preserve">Ceding company</t>
  </si>
  <si>
    <t xml:space="preserve">LEF</t>
  </si>
  <si>
    <t xml:space="preserve">leaf</t>
  </si>
  <si>
    <t xml:space="preserve">Company selling obligations to a third party.</t>
  </si>
  <si>
    <t xml:space="preserve">linear foot</t>
  </si>
  <si>
    <t xml:space="preserve">CED</t>
  </si>
  <si>
    <t xml:space="preserve">Debit letter number</t>
  </si>
  <si>
    <t xml:space="preserve">LH</t>
  </si>
  <si>
    <t xml:space="preserve">labour hour</t>
  </si>
  <si>
    <t xml:space="preserve">Reference number identifying the letter of debit document.</t>
  </si>
  <si>
    <t xml:space="preserve">link</t>
  </si>
  <si>
    <t xml:space="preserve">CFE</t>
  </si>
  <si>
    <t xml:space="preserve">Consignee's further order</t>
  </si>
  <si>
    <t xml:space="preserve">LM</t>
  </si>
  <si>
    <t xml:space="preserve">linear metre</t>
  </si>
  <si>
    <t xml:space="preserve">Reference of an order given by the consignee after departure of the means of transport.</t>
  </si>
  <si>
    <t xml:space="preserve">LN</t>
  </si>
  <si>
    <t xml:space="preserve">length</t>
  </si>
  <si>
    <t xml:space="preserve">CFF</t>
  </si>
  <si>
    <t xml:space="preserve">Animal farm licence number</t>
  </si>
  <si>
    <t xml:space="preserve">LO</t>
  </si>
  <si>
    <t xml:space="preserve">lot  [unit of procurement]</t>
  </si>
  <si>
    <t xml:space="preserve">Veterinary licence number allocated by a national authority to an animal farm.</t>
  </si>
  <si>
    <t xml:space="preserve">LP</t>
  </si>
  <si>
    <t xml:space="preserve">liquid pound</t>
  </si>
  <si>
    <t xml:space="preserve">CFO</t>
  </si>
  <si>
    <t xml:space="preserve">Consignor's further order</t>
  </si>
  <si>
    <t xml:space="preserve">LPA</t>
  </si>
  <si>
    <t xml:space="preserve">litre of pure alcohol</t>
  </si>
  <si>
    <t xml:space="preserve">Reference of an order given by the consignor after departure of the means of transport.</t>
  </si>
  <si>
    <t xml:space="preserve">layer</t>
  </si>
  <si>
    <t xml:space="preserve">Consignee's order number</t>
  </si>
  <si>
    <t xml:space="preserve">lump sum</t>
  </si>
  <si>
    <t xml:space="preserve">A number that identifies a consignee's order.</t>
  </si>
  <si>
    <t xml:space="preserve">LTN</t>
  </si>
  <si>
    <t xml:space="preserve">ton (UK) or long ton (US)</t>
  </si>
  <si>
    <t xml:space="preserve">Customer catalogue number</t>
  </si>
  <si>
    <t xml:space="preserve">LUB</t>
  </si>
  <si>
    <t xml:space="preserve">metric ton, lubricating oil</t>
  </si>
  <si>
    <t xml:space="preserve">Number identifying a catalogue for customer's usage.</t>
  </si>
  <si>
    <t xml:space="preserve">LUM</t>
  </si>
  <si>
    <t xml:space="preserve">lumen</t>
  </si>
  <si>
    <t xml:space="preserve">Cheque number</t>
  </si>
  <si>
    <t xml:space="preserve">lux</t>
  </si>
  <si>
    <t xml:space="preserve">Unique number assigned to one specific cheque.</t>
  </si>
  <si>
    <t xml:space="preserve">linear yard</t>
  </si>
  <si>
    <t xml:space="preserve">CKN</t>
  </si>
  <si>
    <t xml:space="preserve">Checking number</t>
  </si>
  <si>
    <t xml:space="preserve">M1</t>
  </si>
  <si>
    <t xml:space="preserve">milligram per litre</t>
  </si>
  <si>
    <t xml:space="preserve">Number assigned by checking party to one specific check action.</t>
  </si>
  <si>
    <t xml:space="preserve">M10</t>
  </si>
  <si>
    <t xml:space="preserve">reciprocal cubic yard</t>
  </si>
  <si>
    <t xml:space="preserve">Credit memo number</t>
  </si>
  <si>
    <t xml:space="preserve">M11</t>
  </si>
  <si>
    <t xml:space="preserve">cubic yard per degree Fahrenheit</t>
  </si>
  <si>
    <t xml:space="preserve">Reference number assigned by issuer to a credit memo.</t>
  </si>
  <si>
    <t xml:space="preserve">M12</t>
  </si>
  <si>
    <t xml:space="preserve">cubic yard per day</t>
  </si>
  <si>
    <t xml:space="preserve">Road consignment note number</t>
  </si>
  <si>
    <t xml:space="preserve">M13</t>
  </si>
  <si>
    <t xml:space="preserve">cubic yard per hour</t>
  </si>
  <si>
    <t xml:space="preserve">Reference number assigned to a road consignment note, see: 1001 = 730.</t>
  </si>
  <si>
    <t xml:space="preserve">M14</t>
  </si>
  <si>
    <t xml:space="preserve">cubic yard per psi</t>
  </si>
  <si>
    <t xml:space="preserve">Carrier's reference number</t>
  </si>
  <si>
    <t xml:space="preserve">M15</t>
  </si>
  <si>
    <t xml:space="preserve">cubic yard per minute</t>
  </si>
  <si>
    <t xml:space="preserve">Reference number assigned by carrier to a consignment.</t>
  </si>
  <si>
    <t xml:space="preserve">M16</t>
  </si>
  <si>
    <t xml:space="preserve">cubic yard per second</t>
  </si>
  <si>
    <t xml:space="preserve">CNO</t>
  </si>
  <si>
    <t xml:space="preserve">Charges note document attachment indicator</t>
  </si>
  <si>
    <t xml:space="preserve">M17</t>
  </si>
  <si>
    <t xml:space="preserve">kilohertz metre</t>
  </si>
  <si>
    <t xml:space="preserve">[1070] Indication that a charges note has been established and attached to a transport contract document or not.</t>
  </si>
  <si>
    <t xml:space="preserve">M18</t>
  </si>
  <si>
    <t xml:space="preserve">gigahertz metre</t>
  </si>
  <si>
    <t xml:space="preserve">COF</t>
  </si>
  <si>
    <t xml:space="preserve">Call off order number</t>
  </si>
  <si>
    <t xml:space="preserve">M19</t>
  </si>
  <si>
    <t xml:space="preserve">Beaufort</t>
  </si>
  <si>
    <t xml:space="preserve">A number that identifies a call off order.</t>
  </si>
  <si>
    <t xml:space="preserve">M20</t>
  </si>
  <si>
    <t xml:space="preserve">reciprocal megakelvin or megakelvin to the power minus one</t>
  </si>
  <si>
    <t xml:space="preserve">CP</t>
  </si>
  <si>
    <t xml:space="preserve">Condition of purchase document number</t>
  </si>
  <si>
    <t xml:space="preserve">M21</t>
  </si>
  <si>
    <t xml:space="preserve">reciprocal kilovolt - ampere reciprocal hour</t>
  </si>
  <si>
    <t xml:space="preserve">Reference number identifying the conditions of purchase relevant to a purchase.</t>
  </si>
  <si>
    <t xml:space="preserve">M22</t>
  </si>
  <si>
    <t xml:space="preserve">millilitre per square centimetre minute</t>
  </si>
  <si>
    <t xml:space="preserve">Customer reference number</t>
  </si>
  <si>
    <t xml:space="preserve">M23</t>
  </si>
  <si>
    <t xml:space="preserve">newton per centimetre</t>
  </si>
  <si>
    <t xml:space="preserve">Reference number assigned by the customer to a transaction.</t>
  </si>
  <si>
    <t xml:space="preserve">M24</t>
  </si>
  <si>
    <t xml:space="preserve">ohm kilometre</t>
  </si>
  <si>
    <t xml:space="preserve">CRN</t>
  </si>
  <si>
    <t xml:space="preserve">Transport means journey identifier</t>
  </si>
  <si>
    <t xml:space="preserve">M25</t>
  </si>
  <si>
    <t xml:space="preserve">percent per degree Celsius</t>
  </si>
  <si>
    <t xml:space="preserve">[8028] To identify a journey of a means of transport, for example voyage number, flight number, trip number.</t>
  </si>
  <si>
    <t xml:space="preserve">M26</t>
  </si>
  <si>
    <t xml:space="preserve">gigaohm per metre</t>
  </si>
  <si>
    <t xml:space="preserve">Condition of sale document number</t>
  </si>
  <si>
    <t xml:space="preserve">M27</t>
  </si>
  <si>
    <t xml:space="preserve">megahertz metre</t>
  </si>
  <si>
    <t xml:space="preserve">Reference number identifying the conditions of sale relevant to a sale.</t>
  </si>
  <si>
    <t xml:space="preserve">M29</t>
  </si>
  <si>
    <t xml:space="preserve">kilogram per kilogram</t>
  </si>
  <si>
    <t xml:space="preserve">CST</t>
  </si>
  <si>
    <t xml:space="preserve">Team assignment number</t>
  </si>
  <si>
    <t xml:space="preserve">M30</t>
  </si>
  <si>
    <t xml:space="preserve">reciprocal volt - ampere reciprocal second</t>
  </si>
  <si>
    <t xml:space="preserve">Team number assigned to a group that is responsible for working a particular transaction.</t>
  </si>
  <si>
    <t xml:space="preserve">M31</t>
  </si>
  <si>
    <t xml:space="preserve">kilogram per kilometre</t>
  </si>
  <si>
    <t xml:space="preserve">M32</t>
  </si>
  <si>
    <t xml:space="preserve">pascal second per litre</t>
  </si>
  <si>
    <t xml:space="preserve">[1296] Reference number of a contract concluded between parties.</t>
  </si>
  <si>
    <t xml:space="preserve">M33</t>
  </si>
  <si>
    <t xml:space="preserve">millimole per litre</t>
  </si>
  <si>
    <t xml:space="preserve">Consignment identifier, consignor assigned</t>
  </si>
  <si>
    <t xml:space="preserve">M34</t>
  </si>
  <si>
    <t xml:space="preserve">newton metre per square metre</t>
  </si>
  <si>
    <t xml:space="preserve">[1140] Reference number assigned by the consignor to identify a particular consignment.</t>
  </si>
  <si>
    <t xml:space="preserve">M35</t>
  </si>
  <si>
    <t xml:space="preserve">millivolt - ampere</t>
  </si>
  <si>
    <t xml:space="preserve">Container operators reference number</t>
  </si>
  <si>
    <t xml:space="preserve">M36</t>
  </si>
  <si>
    <t xml:space="preserve">30-day month</t>
  </si>
  <si>
    <t xml:space="preserve">Reference number assigned by the party operating or controlling the transport container to a transaction or consignment.</t>
  </si>
  <si>
    <t xml:space="preserve">M37</t>
  </si>
  <si>
    <t xml:space="preserve">actual/360</t>
  </si>
  <si>
    <t xml:space="preserve">Package number</t>
  </si>
  <si>
    <t xml:space="preserve">M38</t>
  </si>
  <si>
    <t xml:space="preserve">kilometre per second squared</t>
  </si>
  <si>
    <t xml:space="preserve">(7070) Reference number identifying a package or carton within a consignment.</t>
  </si>
  <si>
    <t xml:space="preserve">M39</t>
  </si>
  <si>
    <t xml:space="preserve">centimetre per second squared</t>
  </si>
  <si>
    <t xml:space="preserve">Cooperation contract number</t>
  </si>
  <si>
    <t xml:space="preserve">M4</t>
  </si>
  <si>
    <t xml:space="preserve">monetary value</t>
  </si>
  <si>
    <t xml:space="preserve">Number issued by a party concerned given to a contract on cooperation of two or more parties.</t>
  </si>
  <si>
    <t xml:space="preserve">M40</t>
  </si>
  <si>
    <t xml:space="preserve">yard per second squared</t>
  </si>
  <si>
    <t xml:space="preserve">DA</t>
  </si>
  <si>
    <t xml:space="preserve">Deferment approval number</t>
  </si>
  <si>
    <t xml:space="preserve">M41</t>
  </si>
  <si>
    <t xml:space="preserve">millimetre per second squared</t>
  </si>
  <si>
    <t xml:space="preserve">Number assigned by authorities to a party to approve deferment of payment of tax or duties.</t>
  </si>
  <si>
    <t xml:space="preserve">M42</t>
  </si>
  <si>
    <t xml:space="preserve">mile (statute mile) per second squared</t>
  </si>
  <si>
    <t xml:space="preserve">Debit account number</t>
  </si>
  <si>
    <t xml:space="preserve">M43</t>
  </si>
  <si>
    <t xml:space="preserve">mil</t>
  </si>
  <si>
    <t xml:space="preserve">Reference number assigned by issuer to a debit account.</t>
  </si>
  <si>
    <t xml:space="preserve">M44</t>
  </si>
  <si>
    <t xml:space="preserve">revolution</t>
  </si>
  <si>
    <t xml:space="preserve">Buyer's debtor number</t>
  </si>
  <si>
    <t xml:space="preserve">M45</t>
  </si>
  <si>
    <t xml:space="preserve">degree [unit of angle] per second squared</t>
  </si>
  <si>
    <t xml:space="preserve">Reference number assigned to a debtor.</t>
  </si>
  <si>
    <t xml:space="preserve">M46</t>
  </si>
  <si>
    <t xml:space="preserve">revolution per minute </t>
  </si>
  <si>
    <t xml:space="preserve">DI</t>
  </si>
  <si>
    <t xml:space="preserve">Distributor invoice number</t>
  </si>
  <si>
    <t xml:space="preserve">M47</t>
  </si>
  <si>
    <t xml:space="preserve">circular mil </t>
  </si>
  <si>
    <t xml:space="preserve">Reference number assigned by issuer to a distributor invoice.</t>
  </si>
  <si>
    <t xml:space="preserve">M48</t>
  </si>
  <si>
    <t xml:space="preserve">square mile (based on U.S. survey foot) </t>
  </si>
  <si>
    <t xml:space="preserve">Debit note number</t>
  </si>
  <si>
    <t xml:space="preserve">M49</t>
  </si>
  <si>
    <t xml:space="preserve">chain (based on U.S. survey foot)</t>
  </si>
  <si>
    <t xml:space="preserve">[1117] Reference number assigned by issuer to a debit note.</t>
  </si>
  <si>
    <t xml:space="preserve">M5</t>
  </si>
  <si>
    <t xml:space="preserve">microcurie</t>
  </si>
  <si>
    <t xml:space="preserve">Document identifier</t>
  </si>
  <si>
    <t xml:space="preserve">M50</t>
  </si>
  <si>
    <t xml:space="preserve">furlong</t>
  </si>
  <si>
    <t xml:space="preserve">[1004] Reference number identifying a specific document.</t>
  </si>
  <si>
    <t xml:space="preserve">M51</t>
  </si>
  <si>
    <t xml:space="preserve">foot (U.S. survey) </t>
  </si>
  <si>
    <t xml:space="preserve">DQ</t>
  </si>
  <si>
    <t xml:space="preserve">Delivery note number</t>
  </si>
  <si>
    <t xml:space="preserve">M52</t>
  </si>
  <si>
    <t xml:space="preserve">mile (based on U.S. survey foot) </t>
  </si>
  <si>
    <t xml:space="preserve">[1033] Reference number assigned by the issuer to a delivery note.</t>
  </si>
  <si>
    <t xml:space="preserve">M53</t>
  </si>
  <si>
    <t xml:space="preserve">metre per pascal</t>
  </si>
  <si>
    <t xml:space="preserve">Dock receipt number</t>
  </si>
  <si>
    <t xml:space="preserve">M55</t>
  </si>
  <si>
    <t xml:space="preserve">metre per radiant</t>
  </si>
  <si>
    <t xml:space="preserve">Number of the cargo receipt submitted when cargo is delivered to a marine terminal.</t>
  </si>
  <si>
    <t xml:space="preserve">M56</t>
  </si>
  <si>
    <t xml:space="preserve">shake</t>
  </si>
  <si>
    <t xml:space="preserve">Ending meter reading actual</t>
  </si>
  <si>
    <t xml:space="preserve">M57</t>
  </si>
  <si>
    <t xml:space="preserve">mile per minute </t>
  </si>
  <si>
    <t xml:space="preserve">Meter reading at the end of an invoicing period.</t>
  </si>
  <si>
    <t xml:space="preserve">M58</t>
  </si>
  <si>
    <t xml:space="preserve">mile per second </t>
  </si>
  <si>
    <t xml:space="preserve">Embargo permit number</t>
  </si>
  <si>
    <t xml:space="preserve">M59</t>
  </si>
  <si>
    <t xml:space="preserve">metre per second pascal</t>
  </si>
  <si>
    <t xml:space="preserve">Reference number assigned by issuer to an embargo permit.</t>
  </si>
  <si>
    <t xml:space="preserve">M60</t>
  </si>
  <si>
    <t xml:space="preserve">metre per hour</t>
  </si>
  <si>
    <t xml:space="preserve">ED</t>
  </si>
  <si>
    <t xml:space="preserve">Export declaration</t>
  </si>
  <si>
    <t xml:space="preserve">M61</t>
  </si>
  <si>
    <t xml:space="preserve">inch per year</t>
  </si>
  <si>
    <t xml:space="preserve">Number assigned by the exporter to his export declaration number submitted to an authority.</t>
  </si>
  <si>
    <t xml:space="preserve">M62</t>
  </si>
  <si>
    <t xml:space="preserve">kilometre per second </t>
  </si>
  <si>
    <t xml:space="preserve">Ending meter reading estimated</t>
  </si>
  <si>
    <t xml:space="preserve">M63</t>
  </si>
  <si>
    <t xml:space="preserve">inch per minute</t>
  </si>
  <si>
    <t xml:space="preserve">Meter reading at the end of an invoicing period where an actual reading is not available.</t>
  </si>
  <si>
    <t xml:space="preserve">M64</t>
  </si>
  <si>
    <t xml:space="preserve">yard per second</t>
  </si>
  <si>
    <t xml:space="preserve">EEP</t>
  </si>
  <si>
    <t xml:space="preserve">Electrical and electronic equipment producer registration  number</t>
  </si>
  <si>
    <t xml:space="preserve">M65</t>
  </si>
  <si>
    <t xml:space="preserve">yard per minute</t>
  </si>
  <si>
    <t xml:space="preserve">Registration number of producer of electrical and electronic equipment.</t>
  </si>
  <si>
    <t xml:space="preserve">M66</t>
  </si>
  <si>
    <t xml:space="preserve">yard per hour</t>
  </si>
  <si>
    <t xml:space="preserve">EI</t>
  </si>
  <si>
    <t xml:space="preserve">Employer's identification number</t>
  </si>
  <si>
    <t xml:space="preserve">M67</t>
  </si>
  <si>
    <t xml:space="preserve">acre-foot (based on U.S. survey foot)</t>
  </si>
  <si>
    <t xml:space="preserve">Number issued by an authority to identify an employer.</t>
  </si>
  <si>
    <t xml:space="preserve">M68</t>
  </si>
  <si>
    <t xml:space="preserve">cord (128 ft3)</t>
  </si>
  <si>
    <t xml:space="preserve">Embargo number</t>
  </si>
  <si>
    <t xml:space="preserve">M69</t>
  </si>
  <si>
    <t xml:space="preserve">cubic mile (UK statute)</t>
  </si>
  <si>
    <t xml:space="preserve">Number assigned to specific goods or a family of goods in a classification of embargo measures.</t>
  </si>
  <si>
    <t xml:space="preserve">M7</t>
  </si>
  <si>
    <t xml:space="preserve">micro-inch</t>
  </si>
  <si>
    <t xml:space="preserve">Equipment number</t>
  </si>
  <si>
    <t xml:space="preserve">M70</t>
  </si>
  <si>
    <t xml:space="preserve">ton, register </t>
  </si>
  <si>
    <t xml:space="preserve">Number assigned by the manufacturer to specific equipment.</t>
  </si>
  <si>
    <t xml:space="preserve">M71</t>
  </si>
  <si>
    <t xml:space="preserve">cubic metre per pascal</t>
  </si>
  <si>
    <t xml:space="preserve">Container/equipment receipt number</t>
  </si>
  <si>
    <t xml:space="preserve">M72</t>
  </si>
  <si>
    <t xml:space="preserve">bel</t>
  </si>
  <si>
    <t xml:space="preserve">Number of the Equipment Interchange Receipt issued for full or empty equipment received.</t>
  </si>
  <si>
    <t xml:space="preserve">M73</t>
  </si>
  <si>
    <t xml:space="preserve">kilogram per cubic metre pascal</t>
  </si>
  <si>
    <t xml:space="preserve">Exporter's reference number</t>
  </si>
  <si>
    <t xml:space="preserve">M74</t>
  </si>
  <si>
    <t xml:space="preserve">kilogram per pascal</t>
  </si>
  <si>
    <t xml:space="preserve">Reference to a party exporting goods.</t>
  </si>
  <si>
    <t xml:space="preserve">M75</t>
  </si>
  <si>
    <t xml:space="preserve">kilopound-force</t>
  </si>
  <si>
    <t xml:space="preserve">Excess transportation number</t>
  </si>
  <si>
    <t xml:space="preserve">M76</t>
  </si>
  <si>
    <t xml:space="preserve">poundal</t>
  </si>
  <si>
    <t xml:space="preserve">(1041) Number assigned to excess transport.</t>
  </si>
  <si>
    <t xml:space="preserve">M77</t>
  </si>
  <si>
    <t xml:space="preserve">kilogram metre per second squared</t>
  </si>
  <si>
    <t xml:space="preserve">EX</t>
  </si>
  <si>
    <t xml:space="preserve">Export permit identifier</t>
  </si>
  <si>
    <t xml:space="preserve">M78</t>
  </si>
  <si>
    <t xml:space="preserve">pond</t>
  </si>
  <si>
    <t xml:space="preserve">[1208] Reference number to identify an export licence or permit.</t>
  </si>
  <si>
    <t xml:space="preserve">M79</t>
  </si>
  <si>
    <t xml:space="preserve">square foot per hour </t>
  </si>
  <si>
    <t xml:space="preserve">Fiscal number</t>
  </si>
  <si>
    <t xml:space="preserve">M80</t>
  </si>
  <si>
    <t xml:space="preserve">stokes per pascal</t>
  </si>
  <si>
    <t xml:space="preserve">Tax payer's number. Number assigned to individual persons as well as to corporates by a public institution; this number is different from the VAT registration number.</t>
  </si>
  <si>
    <t xml:space="preserve">M81</t>
  </si>
  <si>
    <t xml:space="preserve">square centimetre per second</t>
  </si>
  <si>
    <t xml:space="preserve">Consignment identifier, freight forwarder assigned</t>
  </si>
  <si>
    <t xml:space="preserve">M82</t>
  </si>
  <si>
    <t xml:space="preserve">square metre per second pascal</t>
  </si>
  <si>
    <t xml:space="preserve">[1460] Reference number assigned by the freight forwarder to identify a particular consignment.</t>
  </si>
  <si>
    <t xml:space="preserve">M83</t>
  </si>
  <si>
    <t xml:space="preserve">denier </t>
  </si>
  <si>
    <t xml:space="preserve">File line identifier</t>
  </si>
  <si>
    <t xml:space="preserve">M84</t>
  </si>
  <si>
    <t xml:space="preserve">pound per yard </t>
  </si>
  <si>
    <t xml:space="preserve">Number assigned by the file issuer or sender to identify a specific line.</t>
  </si>
  <si>
    <t xml:space="preserve">M85</t>
  </si>
  <si>
    <t xml:space="preserve">ton, assay</t>
  </si>
  <si>
    <t xml:space="preserve">FLW</t>
  </si>
  <si>
    <t xml:space="preserve">Flow reference number</t>
  </si>
  <si>
    <t xml:space="preserve">M86</t>
  </si>
  <si>
    <t xml:space="preserve">pfund</t>
  </si>
  <si>
    <t xml:space="preserve">Number given to a usual sender which has regular expeditions of the same goods, to the same destination, defining all general conditions of the transport.</t>
  </si>
  <si>
    <t xml:space="preserve">M87</t>
  </si>
  <si>
    <t xml:space="preserve">kilogram per second pascal</t>
  </si>
  <si>
    <t xml:space="preserve">FN</t>
  </si>
  <si>
    <t xml:space="preserve">Freight bill number</t>
  </si>
  <si>
    <t xml:space="preserve">M88</t>
  </si>
  <si>
    <t xml:space="preserve">tonne per month</t>
  </si>
  <si>
    <t xml:space="preserve">Reference number assigned by issuing party to a freight bill.</t>
  </si>
  <si>
    <t xml:space="preserve">M89</t>
  </si>
  <si>
    <t xml:space="preserve">tonne per year</t>
  </si>
  <si>
    <t xml:space="preserve">Foreign exchange</t>
  </si>
  <si>
    <t xml:space="preserve">M9</t>
  </si>
  <si>
    <t xml:space="preserve">million Btu per 1000 cubic foot</t>
  </si>
  <si>
    <t xml:space="preserve">Exchange of two currencies at an agreed rate.</t>
  </si>
  <si>
    <t xml:space="preserve">M90</t>
  </si>
  <si>
    <t xml:space="preserve">kilopound per hour</t>
  </si>
  <si>
    <t xml:space="preserve">Final sequence number</t>
  </si>
  <si>
    <t xml:space="preserve">M91</t>
  </si>
  <si>
    <t xml:space="preserve">pound per pound</t>
  </si>
  <si>
    <t xml:space="preserve">A number that identifies the final sequence.</t>
  </si>
  <si>
    <t xml:space="preserve">M92</t>
  </si>
  <si>
    <t xml:space="preserve">pound-force foot</t>
  </si>
  <si>
    <t xml:space="preserve">FT</t>
  </si>
  <si>
    <t xml:space="preserve">Free zone identifier</t>
  </si>
  <si>
    <t xml:space="preserve">M93</t>
  </si>
  <si>
    <t xml:space="preserve">newton metre per radian</t>
  </si>
  <si>
    <t xml:space="preserve">Identifier to specify the territory of a State where any goods introduced are generally regarded, insofar as import duties and taxes are concerned, as being outside the Customs territory and are not subject to usual Customs control (CCC).</t>
  </si>
  <si>
    <t xml:space="preserve">M94</t>
  </si>
  <si>
    <t xml:space="preserve">kilogram metre</t>
  </si>
  <si>
    <t xml:space="preserve">FV</t>
  </si>
  <si>
    <t xml:space="preserve">File version number</t>
  </si>
  <si>
    <t xml:space="preserve">M95</t>
  </si>
  <si>
    <t xml:space="preserve">poundal foot</t>
  </si>
  <si>
    <t xml:space="preserve">Number given to a version of an identified file.</t>
  </si>
  <si>
    <t xml:space="preserve">M96</t>
  </si>
  <si>
    <t xml:space="preserve">poundal inch</t>
  </si>
  <si>
    <t xml:space="preserve">FX</t>
  </si>
  <si>
    <t xml:space="preserve">Foreign exchange contract number</t>
  </si>
  <si>
    <t xml:space="preserve">M97</t>
  </si>
  <si>
    <t xml:space="preserve">dyne metre</t>
  </si>
  <si>
    <t xml:space="preserve">Reference number identifying a foreign exchange contract.</t>
  </si>
  <si>
    <t xml:space="preserve">M98</t>
  </si>
  <si>
    <t xml:space="preserve">kilogram centimetre per second</t>
  </si>
  <si>
    <t xml:space="preserve">Standard's number</t>
  </si>
  <si>
    <t xml:space="preserve">M99</t>
  </si>
  <si>
    <t xml:space="preserve">gram centimetre per second</t>
  </si>
  <si>
    <t xml:space="preserve">Number to identify a standardization description (e.g. ISO 9375).</t>
  </si>
  <si>
    <t xml:space="preserve">MAH</t>
  </si>
  <si>
    <t xml:space="preserve">megavolt ampere reactive hour</t>
  </si>
  <si>
    <t xml:space="preserve">GC</t>
  </si>
  <si>
    <t xml:space="preserve">Government contract number</t>
  </si>
  <si>
    <t xml:space="preserve">MAL</t>
  </si>
  <si>
    <t xml:space="preserve">megalitre</t>
  </si>
  <si>
    <t xml:space="preserve">Number assigned to a specific government/public contract.</t>
  </si>
  <si>
    <t xml:space="preserve">MAM</t>
  </si>
  <si>
    <t xml:space="preserve">megametre</t>
  </si>
  <si>
    <t xml:space="preserve">Standard's code number</t>
  </si>
  <si>
    <t xml:space="preserve">megavar</t>
  </si>
  <si>
    <t xml:space="preserve">Number to identify a specific parameter within a standardization description (e.g. M5 for screws or DIN A4 for paper).</t>
  </si>
  <si>
    <t xml:space="preserve">MBE</t>
  </si>
  <si>
    <t xml:space="preserve">thousand standard brick equivalent</t>
  </si>
  <si>
    <t xml:space="preserve">GDN</t>
  </si>
  <si>
    <t xml:space="preserve">General declaration number</t>
  </si>
  <si>
    <t xml:space="preserve">MBF</t>
  </si>
  <si>
    <t xml:space="preserve">thousand board foot</t>
  </si>
  <si>
    <t xml:space="preserve">Number of the declaration of incoming goods out of a vessel.</t>
  </si>
  <si>
    <t xml:space="preserve">MBR</t>
  </si>
  <si>
    <t xml:space="preserve">millibar</t>
  </si>
  <si>
    <t xml:space="preserve">Government reference number</t>
  </si>
  <si>
    <t xml:space="preserve">microgram</t>
  </si>
  <si>
    <t xml:space="preserve">A number that identifies a government reference.</t>
  </si>
  <si>
    <t xml:space="preserve">MCU</t>
  </si>
  <si>
    <t xml:space="preserve">millicurie</t>
  </si>
  <si>
    <t xml:space="preserve">Harmonised system number</t>
  </si>
  <si>
    <t xml:space="preserve">air dry metric ton</t>
  </si>
  <si>
    <t xml:space="preserve">Number specifying the goods classification under the Harmonised Commodity Description and Coding System of the Customs Co-operation Council (CCC).</t>
  </si>
  <si>
    <t xml:space="preserve">MGM</t>
  </si>
  <si>
    <t xml:space="preserve">milligram</t>
  </si>
  <si>
    <t xml:space="preserve">HWB</t>
  </si>
  <si>
    <t xml:space="preserve">House waybill number</t>
  </si>
  <si>
    <t xml:space="preserve">MHZ</t>
  </si>
  <si>
    <t xml:space="preserve">megahertz</t>
  </si>
  <si>
    <t xml:space="preserve">Reference number assigned to a house waybill, see: 1001 = 703.</t>
  </si>
  <si>
    <t xml:space="preserve">MIK</t>
  </si>
  <si>
    <t xml:space="preserve">square mile (statute mile)</t>
  </si>
  <si>
    <t xml:space="preserve">Internal vendor number</t>
  </si>
  <si>
    <t xml:space="preserve">MIL</t>
  </si>
  <si>
    <t xml:space="preserve">thousand</t>
  </si>
  <si>
    <t xml:space="preserve">Number identifying the company-internal vending department/unit.</t>
  </si>
  <si>
    <t xml:space="preserve">MIO</t>
  </si>
  <si>
    <t xml:space="preserve">million</t>
  </si>
  <si>
    <t xml:space="preserve">In bond number</t>
  </si>
  <si>
    <t xml:space="preserve">MIU</t>
  </si>
  <si>
    <t xml:space="preserve">million international unit</t>
  </si>
  <si>
    <t xml:space="preserve">Customs assigned number that is used to control the movement of imported cargo prior to its formal Customs clearing.</t>
  </si>
  <si>
    <t xml:space="preserve">Square Metre Day</t>
  </si>
  <si>
    <t xml:space="preserve">ICA</t>
  </si>
  <si>
    <t xml:space="preserve">IATA cargo agent code number</t>
  </si>
  <si>
    <t xml:space="preserve">MKM</t>
  </si>
  <si>
    <t xml:space="preserve">Square Metre Month</t>
  </si>
  <si>
    <t xml:space="preserve">Code issued by IATA identify each IATA Cargo Agent whose name is entered on the Cargo Agency List.</t>
  </si>
  <si>
    <t xml:space="preserve">MKW</t>
  </si>
  <si>
    <t xml:space="preserve">Square Metre Week</t>
  </si>
  <si>
    <t xml:space="preserve">ICE</t>
  </si>
  <si>
    <t xml:space="preserve">Insurance certificate reference number</t>
  </si>
  <si>
    <t xml:space="preserve">MLD</t>
  </si>
  <si>
    <t xml:space="preserve">milliard</t>
  </si>
  <si>
    <t xml:space="preserve">A number that identifies an insurance certificate reference.</t>
  </si>
  <si>
    <t xml:space="preserve">square millimetre</t>
  </si>
  <si>
    <t xml:space="preserve">ICO</t>
  </si>
  <si>
    <t xml:space="preserve">Insurance contract reference number</t>
  </si>
  <si>
    <t xml:space="preserve">MMQ</t>
  </si>
  <si>
    <t xml:space="preserve">cubic millimetre</t>
  </si>
  <si>
    <t xml:space="preserve">A number that identifies an insurance contract reference.</t>
  </si>
  <si>
    <t xml:space="preserve">MND</t>
  </si>
  <si>
    <t xml:space="preserve">kilogram, dry weight</t>
  </si>
  <si>
    <t xml:space="preserve">II</t>
  </si>
  <si>
    <t xml:space="preserve">Initial sample inspection report number</t>
  </si>
  <si>
    <t xml:space="preserve">MNJ</t>
  </si>
  <si>
    <t xml:space="preserve">Mega Joule per Normalised cubic Metre</t>
  </si>
  <si>
    <t xml:space="preserve">Inspection report number given to the initial sample inspection.</t>
  </si>
  <si>
    <t xml:space="preserve">MPA</t>
  </si>
  <si>
    <t xml:space="preserve">megapascal</t>
  </si>
  <si>
    <t xml:space="preserve">Internal order number</t>
  </si>
  <si>
    <t xml:space="preserve">MQD</t>
  </si>
  <si>
    <t xml:space="preserve">Cubic Metre Day</t>
  </si>
  <si>
    <t xml:space="preserve">Number assigned to an order for internal handling/follow up.</t>
  </si>
  <si>
    <t xml:space="preserve">MQM</t>
  </si>
  <si>
    <t xml:space="preserve">Cubic Metre Month</t>
  </si>
  <si>
    <t xml:space="preserve">INB</t>
  </si>
  <si>
    <t xml:space="preserve">Intermediary broker</t>
  </si>
  <si>
    <t xml:space="preserve">MQS</t>
  </si>
  <si>
    <t xml:space="preserve">cubic metre per second</t>
  </si>
  <si>
    <t xml:space="preserve">A number that identifies an intermediary broker.</t>
  </si>
  <si>
    <t xml:space="preserve">MQW</t>
  </si>
  <si>
    <t xml:space="preserve">Cubic Metre Week</t>
  </si>
  <si>
    <t xml:space="preserve">INN</t>
  </si>
  <si>
    <t xml:space="preserve">Interchange number new</t>
  </si>
  <si>
    <t xml:space="preserve">MRD</t>
  </si>
  <si>
    <t xml:space="preserve">Metre Day</t>
  </si>
  <si>
    <t xml:space="preserve">Number assigned by the interchange sender to identify one specific interchange. This number points to the actual interchange.</t>
  </si>
  <si>
    <t xml:space="preserve">MRM</t>
  </si>
  <si>
    <t xml:space="preserve">Metre Month</t>
  </si>
  <si>
    <t xml:space="preserve">INO</t>
  </si>
  <si>
    <t xml:space="preserve">Interchange number old</t>
  </si>
  <si>
    <t xml:space="preserve">MRW</t>
  </si>
  <si>
    <t xml:space="preserve">Metre Week</t>
  </si>
  <si>
    <t xml:space="preserve">Number assigned by the interchange sender to identify one specific interchange. This number points to the previous interchange.</t>
  </si>
  <si>
    <t xml:space="preserve">MSK</t>
  </si>
  <si>
    <t xml:space="preserve">metre per second squared</t>
  </si>
  <si>
    <t xml:space="preserve">IP</t>
  </si>
  <si>
    <t xml:space="preserve">Import permit identifier</t>
  </si>
  <si>
    <t xml:space="preserve">MTS</t>
  </si>
  <si>
    <t xml:space="preserve">metre per second</t>
  </si>
  <si>
    <t xml:space="preserve">[1107] Reference number to identify an import licence or permit.</t>
  </si>
  <si>
    <t xml:space="preserve">MTZ</t>
  </si>
  <si>
    <t xml:space="preserve">milihertz</t>
  </si>
  <si>
    <t xml:space="preserve">Invoice number suffix</t>
  </si>
  <si>
    <t xml:space="preserve">MVA</t>
  </si>
  <si>
    <t xml:space="preserve">megavolt - ampere</t>
  </si>
  <si>
    <t xml:space="preserve">A number added at the end of an invoice number.</t>
  </si>
  <si>
    <t xml:space="preserve">N1</t>
  </si>
  <si>
    <t xml:space="preserve">pen calorie</t>
  </si>
  <si>
    <t xml:space="preserve">Internal customer number</t>
  </si>
  <si>
    <t xml:space="preserve">N10</t>
  </si>
  <si>
    <t xml:space="preserve">pound foot per second</t>
  </si>
  <si>
    <t xml:space="preserve">Number assigned by a seller, supplier etc. to identify a customer within his enterprise.</t>
  </si>
  <si>
    <t xml:space="preserve">N11</t>
  </si>
  <si>
    <t xml:space="preserve">pound inch per second</t>
  </si>
  <si>
    <t xml:space="preserve">Invoice document identifier</t>
  </si>
  <si>
    <t xml:space="preserve">N12</t>
  </si>
  <si>
    <t xml:space="preserve">Pferdestaerke</t>
  </si>
  <si>
    <t xml:space="preserve">[1334] Reference number to identify an invoice.</t>
  </si>
  <si>
    <t xml:space="preserve">N13</t>
  </si>
  <si>
    <t xml:space="preserve">centimetre of mercury (0 ºC)</t>
  </si>
  <si>
    <t xml:space="preserve">JB</t>
  </si>
  <si>
    <t xml:space="preserve">Job number</t>
  </si>
  <si>
    <t xml:space="preserve">N14</t>
  </si>
  <si>
    <t xml:space="preserve">centimetre of water (4 ºC)</t>
  </si>
  <si>
    <t xml:space="preserve">[1043] Identifies a piece of work.</t>
  </si>
  <si>
    <t xml:space="preserve">N15</t>
  </si>
  <si>
    <t xml:space="preserve">foot of water (39.2 ºF)</t>
  </si>
  <si>
    <t xml:space="preserve">Ending job sequence number</t>
  </si>
  <si>
    <t xml:space="preserve">N16</t>
  </si>
  <si>
    <t xml:space="preserve">inch of mercury (32 ºF)</t>
  </si>
  <si>
    <t xml:space="preserve">A number that identifies the ending job sequence.</t>
  </si>
  <si>
    <t xml:space="preserve">N17</t>
  </si>
  <si>
    <t xml:space="preserve">inch of mercury (60 ºF)</t>
  </si>
  <si>
    <t xml:space="preserve">Shipping label serial number</t>
  </si>
  <si>
    <t xml:space="preserve">N18</t>
  </si>
  <si>
    <t xml:space="preserve">inch of water (39.2 ºF)</t>
  </si>
  <si>
    <t xml:space="preserve">The serial number on a shipping label.</t>
  </si>
  <si>
    <t xml:space="preserve">N19</t>
  </si>
  <si>
    <t xml:space="preserve">inch of water (60 ºF)</t>
  </si>
  <si>
    <t xml:space="preserve">Loading authorisation identifier</t>
  </si>
  <si>
    <t xml:space="preserve">N20</t>
  </si>
  <si>
    <t xml:space="preserve">kip per square inch</t>
  </si>
  <si>
    <t xml:space="preserve">[4092] Identifier assigned to the loading authorisation granted by the forwarding location e.g. railway or airport, when the consignment is subject to traffic limitations.</t>
  </si>
  <si>
    <t xml:space="preserve">N21</t>
  </si>
  <si>
    <t xml:space="preserve">poundal per square foot </t>
  </si>
  <si>
    <t xml:space="preserve">LAR</t>
  </si>
  <si>
    <t xml:space="preserve">Lower number in range</t>
  </si>
  <si>
    <t xml:space="preserve">N22</t>
  </si>
  <si>
    <t xml:space="preserve">ounce (avoirdupois) per square inch </t>
  </si>
  <si>
    <t xml:space="preserve">Lower number in a range of numbers.</t>
  </si>
  <si>
    <t xml:space="preserve">N23</t>
  </si>
  <si>
    <t xml:space="preserve">conventional metre of water</t>
  </si>
  <si>
    <t xml:space="preserve">Lockbox</t>
  </si>
  <si>
    <t xml:space="preserve">N24</t>
  </si>
  <si>
    <t xml:space="preserve">gram per square millimetre</t>
  </si>
  <si>
    <t xml:space="preserve">Type of cash management system offered by financial institutions to provide for collection of customers 'receivables'.</t>
  </si>
  <si>
    <t xml:space="preserve">N25</t>
  </si>
  <si>
    <t xml:space="preserve">pound per square yard</t>
  </si>
  <si>
    <t xml:space="preserve">Letter of credit number</t>
  </si>
  <si>
    <t xml:space="preserve">N26</t>
  </si>
  <si>
    <t xml:space="preserve">poundal per square inch</t>
  </si>
  <si>
    <t xml:space="preserve">Reference number identifying the letter of credit document.</t>
  </si>
  <si>
    <t xml:space="preserve">N27</t>
  </si>
  <si>
    <t xml:space="preserve">foot to the fourth power </t>
  </si>
  <si>
    <t xml:space="preserve">Document line identifier</t>
  </si>
  <si>
    <t xml:space="preserve">N28</t>
  </si>
  <si>
    <t xml:space="preserve">cubic decimetre per kilogram</t>
  </si>
  <si>
    <t xml:space="preserve">[1156] To identify a line of a document.</t>
  </si>
  <si>
    <t xml:space="preserve">N29</t>
  </si>
  <si>
    <t xml:space="preserve">cubic foot per pound</t>
  </si>
  <si>
    <t xml:space="preserve">Load planning number</t>
  </si>
  <si>
    <t xml:space="preserve">N3</t>
  </si>
  <si>
    <t xml:space="preserve">print point</t>
  </si>
  <si>
    <t xml:space="preserve">The reference that identifies the load planning number.</t>
  </si>
  <si>
    <t xml:space="preserve">N30</t>
  </si>
  <si>
    <t xml:space="preserve">cubic inch per pound</t>
  </si>
  <si>
    <t xml:space="preserve">LRC</t>
  </si>
  <si>
    <t xml:space="preserve">Reservation office identifier</t>
  </si>
  <si>
    <t xml:space="preserve">N31</t>
  </si>
  <si>
    <t xml:space="preserve">kilonewton per metre</t>
  </si>
  <si>
    <t xml:space="preserve">Reference to the office where a reservation was made.</t>
  </si>
  <si>
    <t xml:space="preserve">N32</t>
  </si>
  <si>
    <t xml:space="preserve">poundal per inch</t>
  </si>
  <si>
    <t xml:space="preserve">Bar coded label serial number</t>
  </si>
  <si>
    <t xml:space="preserve">N33</t>
  </si>
  <si>
    <t xml:space="preserve">pound-force per yard</t>
  </si>
  <si>
    <t xml:space="preserve">The serial number on a bar code label.</t>
  </si>
  <si>
    <t xml:space="preserve">N34</t>
  </si>
  <si>
    <t xml:space="preserve">poundal second per square foot </t>
  </si>
  <si>
    <t xml:space="preserve">Ship notice/manifest number</t>
  </si>
  <si>
    <t xml:space="preserve">N35</t>
  </si>
  <si>
    <t xml:space="preserve">poise per pascal</t>
  </si>
  <si>
    <t xml:space="preserve">The number assigned to a ship notice or manifest.</t>
  </si>
  <si>
    <t xml:space="preserve">N36</t>
  </si>
  <si>
    <t xml:space="preserve">newton second per square metre</t>
  </si>
  <si>
    <t xml:space="preserve">MB</t>
  </si>
  <si>
    <t xml:space="preserve">Master bill of lading number</t>
  </si>
  <si>
    <t xml:space="preserve">N37</t>
  </si>
  <si>
    <t xml:space="preserve">kilogram per metre second</t>
  </si>
  <si>
    <t xml:space="preserve">Reference number assigned to a master bill of lading, see: 1001 = 704.</t>
  </si>
  <si>
    <t xml:space="preserve">N38</t>
  </si>
  <si>
    <t xml:space="preserve">kilogram per metre minute</t>
  </si>
  <si>
    <t xml:space="preserve">Manufacturer's part number</t>
  </si>
  <si>
    <t xml:space="preserve">N39</t>
  </si>
  <si>
    <t xml:space="preserve">kilogram per metre day</t>
  </si>
  <si>
    <t xml:space="preserve">Reference number assigned by the manufacturer to his product or part.</t>
  </si>
  <si>
    <t xml:space="preserve">N40</t>
  </si>
  <si>
    <t xml:space="preserve">kilogram per metre hour</t>
  </si>
  <si>
    <t xml:space="preserve">Meter unit number</t>
  </si>
  <si>
    <t xml:space="preserve">N41</t>
  </si>
  <si>
    <t xml:space="preserve">gram per centimetre second</t>
  </si>
  <si>
    <t xml:space="preserve">Number identifying a unique meter unit.</t>
  </si>
  <si>
    <t xml:space="preserve">N42</t>
  </si>
  <si>
    <t xml:space="preserve">poundal second per square inch</t>
  </si>
  <si>
    <t xml:space="preserve">Manufacturing order number</t>
  </si>
  <si>
    <t xml:space="preserve">N43</t>
  </si>
  <si>
    <t xml:space="preserve">pound per foot minute</t>
  </si>
  <si>
    <t xml:space="preserve">Reference number assigned by manufacturer for a given production quantity of products.</t>
  </si>
  <si>
    <t xml:space="preserve">N44</t>
  </si>
  <si>
    <t xml:space="preserve">pound per foot day</t>
  </si>
  <si>
    <t xml:space="preserve">Message recipient</t>
  </si>
  <si>
    <t xml:space="preserve">N45</t>
  </si>
  <si>
    <t xml:space="preserve">cubic metre per second pascal</t>
  </si>
  <si>
    <t xml:space="preserve">A number that identifies the message recipient.</t>
  </si>
  <si>
    <t xml:space="preserve">N46</t>
  </si>
  <si>
    <t xml:space="preserve">foot poundal</t>
  </si>
  <si>
    <t xml:space="preserve">MRN</t>
  </si>
  <si>
    <t xml:space="preserve">Mailing reference number</t>
  </si>
  <si>
    <t xml:space="preserve">N47</t>
  </si>
  <si>
    <t xml:space="preserve">inch poundal</t>
  </si>
  <si>
    <t xml:space="preserve">Identifies the party designated by the importer to receive certain customs correspondence in lieu of its being mailed directly to the importer.</t>
  </si>
  <si>
    <t xml:space="preserve">N48</t>
  </si>
  <si>
    <t xml:space="preserve">watt per square centimetre </t>
  </si>
  <si>
    <t xml:space="preserve">Message sender</t>
  </si>
  <si>
    <t xml:space="preserve">N49</t>
  </si>
  <si>
    <t xml:space="preserve">watt per square inch </t>
  </si>
  <si>
    <t xml:space="preserve">A number that identifies the message sender.</t>
  </si>
  <si>
    <t xml:space="preserve">N50</t>
  </si>
  <si>
    <t xml:space="preserve">British thermal unit (international table) per square foot hour</t>
  </si>
  <si>
    <t xml:space="preserve">MSS</t>
  </si>
  <si>
    <t xml:space="preserve">Manufacturer's material safety data sheet number</t>
  </si>
  <si>
    <t xml:space="preserve">N51</t>
  </si>
  <si>
    <t xml:space="preserve">British thermal unit (thermochemical) per square foot hour</t>
  </si>
  <si>
    <t xml:space="preserve">A number that identifies a manufacturer's material safety data sheet.</t>
  </si>
  <si>
    <t xml:space="preserve">N52</t>
  </si>
  <si>
    <t xml:space="preserve">British thermal unit (thermochemical) per square foot minute</t>
  </si>
  <si>
    <t xml:space="preserve">MWB</t>
  </si>
  <si>
    <t xml:space="preserve">Master air waybill number</t>
  </si>
  <si>
    <t xml:space="preserve">N53</t>
  </si>
  <si>
    <t xml:space="preserve">British thermal unit (international table) per square foot second</t>
  </si>
  <si>
    <t xml:space="preserve">Reference number assigned to a master air waybill, see: 1001 = 741.</t>
  </si>
  <si>
    <t xml:space="preserve">N54</t>
  </si>
  <si>
    <t xml:space="preserve">British thermal unit (thermochemical) per square foot second</t>
  </si>
  <si>
    <t xml:space="preserve">North American hazardous goods classification number</t>
  </si>
  <si>
    <t xml:space="preserve">N55</t>
  </si>
  <si>
    <t xml:space="preserve">British thermal unit (international table) per square inch second</t>
  </si>
  <si>
    <t xml:space="preserve">Reference to materials designated as hazardous for purposes of transportation in North American commerce.</t>
  </si>
  <si>
    <t xml:space="preserve">N56</t>
  </si>
  <si>
    <t xml:space="preserve">calorie (thermochemical) per square centimetre minute</t>
  </si>
  <si>
    <t xml:space="preserve">Nota Fiscal</t>
  </si>
  <si>
    <t xml:space="preserve">N57</t>
  </si>
  <si>
    <t xml:space="preserve">calorie (thermochemical) per square centimetre second</t>
  </si>
  <si>
    <t xml:space="preserve">Nota Fiscal is a registration number for shipments / deliveries within Brazil, issued by the local tax authorities and mandated for each shipment.</t>
  </si>
  <si>
    <t xml:space="preserve">N58</t>
  </si>
  <si>
    <t xml:space="preserve">British thermal unit (international table) per cubic foot </t>
  </si>
  <si>
    <t xml:space="preserve">OH</t>
  </si>
  <si>
    <t xml:space="preserve">Current invoice number</t>
  </si>
  <si>
    <t xml:space="preserve">N59</t>
  </si>
  <si>
    <t xml:space="preserve">British thermal unit (thermochemical) per cubic foot</t>
  </si>
  <si>
    <t xml:space="preserve">Reference number identifying the current invoice.</t>
  </si>
  <si>
    <t xml:space="preserve">N60</t>
  </si>
  <si>
    <t xml:space="preserve">British thermal unit (international table) per degree Fahrenheit</t>
  </si>
  <si>
    <t xml:space="preserve">OI</t>
  </si>
  <si>
    <t xml:space="preserve">Previous invoice number</t>
  </si>
  <si>
    <t xml:space="preserve">N61</t>
  </si>
  <si>
    <t xml:space="preserve">British thermal unit (thermochemical) per degree Fahrenheit</t>
  </si>
  <si>
    <t xml:space="preserve">Reference number identifying a previously issued invoice.</t>
  </si>
  <si>
    <t xml:space="preserve">N62</t>
  </si>
  <si>
    <t xml:space="preserve">British thermal unit (international table) per degree Rankine</t>
  </si>
  <si>
    <t xml:space="preserve">Order document identifier, buyer assigned</t>
  </si>
  <si>
    <t xml:space="preserve">N63</t>
  </si>
  <si>
    <t xml:space="preserve">British thermal unit (thermochemical) per degree Rankine</t>
  </si>
  <si>
    <t xml:space="preserve">[1022] Identifier assigned by the buyer to an order.</t>
  </si>
  <si>
    <t xml:space="preserve">N64</t>
  </si>
  <si>
    <t xml:space="preserve">British thermal unit (thermochemical) per pound degree Rankine</t>
  </si>
  <si>
    <t xml:space="preserve">OP</t>
  </si>
  <si>
    <t xml:space="preserve">Original purchase order</t>
  </si>
  <si>
    <t xml:space="preserve">N65</t>
  </si>
  <si>
    <t xml:space="preserve">kilocalorie (international table) per gram kelvin</t>
  </si>
  <si>
    <t xml:space="preserve">Reference to the order previously sent.</t>
  </si>
  <si>
    <t xml:space="preserve">N66</t>
  </si>
  <si>
    <t xml:space="preserve">British thermal unit (39 ºF) </t>
  </si>
  <si>
    <t xml:space="preserve">OR</t>
  </si>
  <si>
    <t xml:space="preserve">General order number</t>
  </si>
  <si>
    <t xml:space="preserve">N67</t>
  </si>
  <si>
    <t xml:space="preserve">British thermal unit (59 ºF)</t>
  </si>
  <si>
    <t xml:space="preserve">Customs number assigned to imported merchandise that has been left unclaimed and subsequently moved to a Customs bonded warehouse for storage.</t>
  </si>
  <si>
    <t xml:space="preserve">N68</t>
  </si>
  <si>
    <t xml:space="preserve">British thermal unit (60 ºF) </t>
  </si>
  <si>
    <t xml:space="preserve">PB</t>
  </si>
  <si>
    <t xml:space="preserve">Payer's financial institution account number</t>
  </si>
  <si>
    <t xml:space="preserve">N69</t>
  </si>
  <si>
    <t xml:space="preserve">calorie (20 ºC) </t>
  </si>
  <si>
    <t xml:space="preserve">Originated company account number (ACH transfer), check, draft or wire.</t>
  </si>
  <si>
    <t xml:space="preserve">N70</t>
  </si>
  <si>
    <t xml:space="preserve">quad (1015 BtuIT)</t>
  </si>
  <si>
    <t xml:space="preserve">Production code</t>
  </si>
  <si>
    <t xml:space="preserve">N71</t>
  </si>
  <si>
    <t xml:space="preserve">therm (EC)</t>
  </si>
  <si>
    <t xml:space="preserve">Number assigned by the manufacturer to a specified article or batch to identify the manufacturing date etc. for subsequent reference.</t>
  </si>
  <si>
    <t xml:space="preserve">N72</t>
  </si>
  <si>
    <t xml:space="preserve">therm (U.S.)</t>
  </si>
  <si>
    <t xml:space="preserve">Promotion deal number</t>
  </si>
  <si>
    <t xml:space="preserve">N73</t>
  </si>
  <si>
    <t xml:space="preserve">British thermal unit (thermochemical) per pound</t>
  </si>
  <si>
    <t xml:space="preserve">Number assigned by a vendor to a special promotion activity.</t>
  </si>
  <si>
    <t xml:space="preserve">N74</t>
  </si>
  <si>
    <t xml:space="preserve">British thermal unit (international table) per hour square foot degree Fahrenheit</t>
  </si>
  <si>
    <t xml:space="preserve">Plant number</t>
  </si>
  <si>
    <t xml:space="preserve">N75</t>
  </si>
  <si>
    <t xml:space="preserve">British thermal unit (thermochemical) per hour square foot degree Fahrenheit</t>
  </si>
  <si>
    <t xml:space="preserve">A number that identifies a plant.</t>
  </si>
  <si>
    <t xml:space="preserve">N76</t>
  </si>
  <si>
    <t xml:space="preserve">British thermal unit (international table) per second square foot degree Fahrenheit</t>
  </si>
  <si>
    <t xml:space="preserve">Prime contractor contract number</t>
  </si>
  <si>
    <t xml:space="preserve">N77</t>
  </si>
  <si>
    <t xml:space="preserve">British thermal unit (thermochemical) per second square foot degree Fahrenheit</t>
  </si>
  <si>
    <t xml:space="preserve">Reference number assigned by the client to the contract of the prime contractor.</t>
  </si>
  <si>
    <t xml:space="preserve">N78</t>
  </si>
  <si>
    <t xml:space="preserve">kilowatt per square metre kelvin</t>
  </si>
  <si>
    <t xml:space="preserve">PI</t>
  </si>
  <si>
    <t xml:space="preserve">Price list version number</t>
  </si>
  <si>
    <t xml:space="preserve">N79</t>
  </si>
  <si>
    <t xml:space="preserve">kelvin per pascal</t>
  </si>
  <si>
    <t xml:space="preserve">A number that identifies the version of a price list.</t>
  </si>
  <si>
    <t xml:space="preserve">N80</t>
  </si>
  <si>
    <t xml:space="preserve">watt per metre degree Celsius</t>
  </si>
  <si>
    <t xml:space="preserve">Packing list number</t>
  </si>
  <si>
    <t xml:space="preserve">N81</t>
  </si>
  <si>
    <t xml:space="preserve">kilowatt per metre kelvin</t>
  </si>
  <si>
    <t xml:space="preserve">[1014] Reference number assigned to a packing list.</t>
  </si>
  <si>
    <t xml:space="preserve">N82</t>
  </si>
  <si>
    <t xml:space="preserve">kilowatt per metre degree Celsius</t>
  </si>
  <si>
    <t xml:space="preserve">Price list number</t>
  </si>
  <si>
    <t xml:space="preserve">N83</t>
  </si>
  <si>
    <t xml:space="preserve">metre per degree Celcius metre</t>
  </si>
  <si>
    <t xml:space="preserve">Reference number assigned to a price list.</t>
  </si>
  <si>
    <t xml:space="preserve">N84</t>
  </si>
  <si>
    <t xml:space="preserve">degree Fahrenheit hour per British thermal unit (international table)</t>
  </si>
  <si>
    <t xml:space="preserve">POR</t>
  </si>
  <si>
    <t xml:space="preserve">Purchase order response number</t>
  </si>
  <si>
    <t xml:space="preserve">N85</t>
  </si>
  <si>
    <t xml:space="preserve">degree Fahrenheit hour per British thermal unit (thermochemical)</t>
  </si>
  <si>
    <t xml:space="preserve">Reference number assigned by the seller to an order response.</t>
  </si>
  <si>
    <t xml:space="preserve">N86</t>
  </si>
  <si>
    <t xml:space="preserve">degree Fahrenheit second per British thermal unit (international table)</t>
  </si>
  <si>
    <t xml:space="preserve">PP</t>
  </si>
  <si>
    <t xml:space="preserve">Purchase order change number</t>
  </si>
  <si>
    <t xml:space="preserve">N87</t>
  </si>
  <si>
    <t xml:space="preserve">degree Fahrenheit second per British thermal unit (thermochemical)</t>
  </si>
  <si>
    <t xml:space="preserve">Reference number assigned by a buyer for a revision of a purchase order.</t>
  </si>
  <si>
    <t xml:space="preserve">N88</t>
  </si>
  <si>
    <t xml:space="preserve">degree Fahrenheit hour square foot per British thermal unit (international table) inch</t>
  </si>
  <si>
    <t xml:space="preserve">PQ</t>
  </si>
  <si>
    <t xml:space="preserve">Payment reference</t>
  </si>
  <si>
    <t xml:space="preserve">N89</t>
  </si>
  <si>
    <t xml:space="preserve">degree Fahrenheit hour square foot per British thermal unit (thermochemical) inch</t>
  </si>
  <si>
    <t xml:space="preserve">Reference number assigned to a payment.</t>
  </si>
  <si>
    <t xml:space="preserve">N90</t>
  </si>
  <si>
    <t xml:space="preserve">kilofarad</t>
  </si>
  <si>
    <t xml:space="preserve">Price quote number</t>
  </si>
  <si>
    <t xml:space="preserve">N91</t>
  </si>
  <si>
    <t xml:space="preserve">reciprocal joule</t>
  </si>
  <si>
    <t xml:space="preserve">Reference number assigned by the seller to a quote.</t>
  </si>
  <si>
    <t xml:space="preserve">N92</t>
  </si>
  <si>
    <t xml:space="preserve">picosiemens</t>
  </si>
  <si>
    <t xml:space="preserve">Purchase order number suffix</t>
  </si>
  <si>
    <t xml:space="preserve">N93</t>
  </si>
  <si>
    <t xml:space="preserve">ampere per pascal</t>
  </si>
  <si>
    <t xml:space="preserve">A number added at the end of a purchase order number.</t>
  </si>
  <si>
    <t xml:space="preserve">N94</t>
  </si>
  <si>
    <t xml:space="preserve">franklin</t>
  </si>
  <si>
    <t xml:space="preserve">Prior purchase order number</t>
  </si>
  <si>
    <t xml:space="preserve">N95</t>
  </si>
  <si>
    <t xml:space="preserve">ampere minute</t>
  </si>
  <si>
    <t xml:space="preserve">Reference number of a purchase order previously sent to the supplier.</t>
  </si>
  <si>
    <t xml:space="preserve">N96</t>
  </si>
  <si>
    <t xml:space="preserve">biot</t>
  </si>
  <si>
    <t xml:space="preserve">Payee's financial institution account number</t>
  </si>
  <si>
    <t xml:space="preserve">N97</t>
  </si>
  <si>
    <t xml:space="preserve">gilbert</t>
  </si>
  <si>
    <t xml:space="preserve">Receiving company account number (ACH transfer), check, draft or wire.</t>
  </si>
  <si>
    <t xml:space="preserve">N98</t>
  </si>
  <si>
    <t xml:space="preserve">volt per pascal</t>
  </si>
  <si>
    <t xml:space="preserve">RA</t>
  </si>
  <si>
    <t xml:space="preserve">Remittance advice number</t>
  </si>
  <si>
    <t xml:space="preserve">N99</t>
  </si>
  <si>
    <t xml:space="preserve">picovolt</t>
  </si>
  <si>
    <t xml:space="preserve">A number that identifies a remittance advice.</t>
  </si>
  <si>
    <t xml:space="preserve">milligram per kilogram</t>
  </si>
  <si>
    <t xml:space="preserve">Rail/road routing code</t>
  </si>
  <si>
    <t xml:space="preserve">number of cells</t>
  </si>
  <si>
    <t xml:space="preserve">International Western and Eastern European route code used in all rail organizations and specified in the international tariffs (rail tariffs) known by the customers.</t>
  </si>
  <si>
    <t xml:space="preserve">newton</t>
  </si>
  <si>
    <t xml:space="preserve">RCN</t>
  </si>
  <si>
    <t xml:space="preserve">Railway consignment note number</t>
  </si>
  <si>
    <t xml:space="preserve">message</t>
  </si>
  <si>
    <t xml:space="preserve">Reference number assigned to a rail consignment note, see: 1001 = 720.</t>
  </si>
  <si>
    <t xml:space="preserve">NIL</t>
  </si>
  <si>
    <t xml:space="preserve">nil</t>
  </si>
  <si>
    <t xml:space="preserve">number of international units</t>
  </si>
  <si>
    <t xml:space="preserve">Reference number assigned to identify a release of a set of rules, conventions, conditions, etc.</t>
  </si>
  <si>
    <t xml:space="preserve">load</t>
  </si>
  <si>
    <t xml:space="preserve">REN</t>
  </si>
  <si>
    <t xml:space="preserve">Consignment receipt identifier</t>
  </si>
  <si>
    <t xml:space="preserve">NM3</t>
  </si>
  <si>
    <t xml:space="preserve">Normalised cubic metre</t>
  </si>
  <si>
    <t xml:space="preserve">[1150] Reference number assigned to identify a consignment upon its arrival at its destination.</t>
  </si>
  <si>
    <t xml:space="preserve">NMI</t>
  </si>
  <si>
    <t xml:space="preserve">nautical mile</t>
  </si>
  <si>
    <t xml:space="preserve">Export reference number</t>
  </si>
  <si>
    <t xml:space="preserve">NMP</t>
  </si>
  <si>
    <t xml:space="preserve">number of packs</t>
  </si>
  <si>
    <t xml:space="preserve">Reference number given to an export shipment.</t>
  </si>
  <si>
    <t xml:space="preserve">NPT</t>
  </si>
  <si>
    <t xml:space="preserve">number of parts</t>
  </si>
  <si>
    <t xml:space="preserve">RR</t>
  </si>
  <si>
    <t xml:space="preserve">Payer's financial institution transit routing No.(ACH</t>
  </si>
  <si>
    <t xml:space="preserve">NT</t>
  </si>
  <si>
    <t xml:space="preserve">net ton</t>
  </si>
  <si>
    <t xml:space="preserve">transfers) ODFI (ACH transfer).</t>
  </si>
  <si>
    <t xml:space="preserve">NTU</t>
  </si>
  <si>
    <t xml:space="preserve">Nephelometric turbidity unit</t>
  </si>
  <si>
    <t xml:space="preserve">RT</t>
  </si>
  <si>
    <t xml:space="preserve">Payee's financial institution transit routing No.</t>
  </si>
  <si>
    <t xml:space="preserve">newton metre</t>
  </si>
  <si>
    <t xml:space="preserve">RDFI Transit routing number (ACH transfer).</t>
  </si>
  <si>
    <t xml:space="preserve">NX</t>
  </si>
  <si>
    <t xml:space="preserve">part per thousand</t>
  </si>
  <si>
    <t xml:space="preserve">Sales person number</t>
  </si>
  <si>
    <t xml:space="preserve">panel</t>
  </si>
  <si>
    <t xml:space="preserve">Identification number of a sales person.</t>
  </si>
  <si>
    <t xml:space="preserve">ODE</t>
  </si>
  <si>
    <t xml:space="preserve">ozone depletion equivalent</t>
  </si>
  <si>
    <t xml:space="preserve">Sales region number</t>
  </si>
  <si>
    <t xml:space="preserve">ODG</t>
  </si>
  <si>
    <t xml:space="preserve">ODS Grams</t>
  </si>
  <si>
    <t xml:space="preserve">A number that identifies a sales region.</t>
  </si>
  <si>
    <t xml:space="preserve">ODK</t>
  </si>
  <si>
    <t xml:space="preserve">ODS Kilograms</t>
  </si>
  <si>
    <t xml:space="preserve">Sales department number</t>
  </si>
  <si>
    <t xml:space="preserve">ODM</t>
  </si>
  <si>
    <t xml:space="preserve">ODS Milligrams</t>
  </si>
  <si>
    <t xml:space="preserve">A number that identifies a sales department.</t>
  </si>
  <si>
    <t xml:space="preserve">OHM</t>
  </si>
  <si>
    <t xml:space="preserve">ohm</t>
  </si>
  <si>
    <t xml:space="preserve">ounce per square yard</t>
  </si>
  <si>
    <t xml:space="preserve">Identification number of an item which distinguishes this specific item out of an number of identical items.</t>
  </si>
  <si>
    <t xml:space="preserve">ONZ</t>
  </si>
  <si>
    <t xml:space="preserve">ounce (avoirdupois)</t>
  </si>
  <si>
    <t xml:space="preserve">SEA</t>
  </si>
  <si>
    <t xml:space="preserve">Allocated seat</t>
  </si>
  <si>
    <t xml:space="preserve">OPM</t>
  </si>
  <si>
    <t xml:space="preserve">oscillations per minute</t>
  </si>
  <si>
    <t xml:space="preserve">Reference to a seat allocated to a passenger.</t>
  </si>
  <si>
    <t xml:space="preserve">OT</t>
  </si>
  <si>
    <t xml:space="preserve">overtime hour</t>
  </si>
  <si>
    <t xml:space="preserve">SF</t>
  </si>
  <si>
    <t xml:space="preserve">Ship from</t>
  </si>
  <si>
    <t xml:space="preserve">OZA</t>
  </si>
  <si>
    <t xml:space="preserve">fluid ounce (US)</t>
  </si>
  <si>
    <t xml:space="preserve">A number that identifies a ship from location.</t>
  </si>
  <si>
    <t xml:space="preserve">OZI</t>
  </si>
  <si>
    <t xml:space="preserve">fluid ounce (UK)</t>
  </si>
  <si>
    <t xml:space="preserve">Previous highest schedule number</t>
  </si>
  <si>
    <t xml:space="preserve">P1</t>
  </si>
  <si>
    <t xml:space="preserve">percent</t>
  </si>
  <si>
    <t xml:space="preserve">Number of the latest schedule of a previous period (ODETTE DELINS).</t>
  </si>
  <si>
    <t xml:space="preserve">P10</t>
  </si>
  <si>
    <t xml:space="preserve">coulomb per metre</t>
  </si>
  <si>
    <t xml:space="preserve">SID (Shipper's identifying number for shipment)</t>
  </si>
  <si>
    <t xml:space="preserve">P11</t>
  </si>
  <si>
    <t xml:space="preserve">kiloweber</t>
  </si>
  <si>
    <t xml:space="preserve">A number that identifies the SID (shipper's identification) number for a shipment.</t>
  </si>
  <si>
    <t xml:space="preserve">P12</t>
  </si>
  <si>
    <t xml:space="preserve">gamma</t>
  </si>
  <si>
    <t xml:space="preserve">Sales office number</t>
  </si>
  <si>
    <t xml:space="preserve">P13</t>
  </si>
  <si>
    <t xml:space="preserve">kilotesla</t>
  </si>
  <si>
    <t xml:space="preserve">A number that identifies a sales office.</t>
  </si>
  <si>
    <t xml:space="preserve">P14</t>
  </si>
  <si>
    <t xml:space="preserve">joule per second</t>
  </si>
  <si>
    <t xml:space="preserve">Transport equipment seal identifier</t>
  </si>
  <si>
    <t xml:space="preserve">P15</t>
  </si>
  <si>
    <t xml:space="preserve">joule per minute</t>
  </si>
  <si>
    <t xml:space="preserve">[9308] The identification number of a seal affixed to a piece of transport equipment.</t>
  </si>
  <si>
    <t xml:space="preserve">P16</t>
  </si>
  <si>
    <t xml:space="preserve">joule per hour</t>
  </si>
  <si>
    <t xml:space="preserve">SP</t>
  </si>
  <si>
    <t xml:space="preserve">Scan line</t>
  </si>
  <si>
    <t xml:space="preserve">P17</t>
  </si>
  <si>
    <t xml:space="preserve">joule per day</t>
  </si>
  <si>
    <t xml:space="preserve">A number that identifies a scan line.</t>
  </si>
  <si>
    <t xml:space="preserve">P18</t>
  </si>
  <si>
    <t xml:space="preserve">kilojoule per second</t>
  </si>
  <si>
    <t xml:space="preserve">SQ</t>
  </si>
  <si>
    <t xml:space="preserve">Equipment sequence number</t>
  </si>
  <si>
    <t xml:space="preserve">P19</t>
  </si>
  <si>
    <t xml:space="preserve">kilojoule per minute</t>
  </si>
  <si>
    <t xml:space="preserve">(1492) A temporary reference number identifying a particular piece of equipment within a series of pieces of equipment.</t>
  </si>
  <si>
    <t xml:space="preserve">P2</t>
  </si>
  <si>
    <t xml:space="preserve">pound per foot</t>
  </si>
  <si>
    <t xml:space="preserve">Shipment reference number</t>
  </si>
  <si>
    <t xml:space="preserve">P20</t>
  </si>
  <si>
    <t xml:space="preserve">kilojoule per hour</t>
  </si>
  <si>
    <t xml:space="preserve">[1065] Reference number assigned to a shipment.</t>
  </si>
  <si>
    <t xml:space="preserve">P21</t>
  </si>
  <si>
    <t xml:space="preserve">kilojoule per day</t>
  </si>
  <si>
    <t xml:space="preserve">Sellers reference number</t>
  </si>
  <si>
    <t xml:space="preserve">P22</t>
  </si>
  <si>
    <t xml:space="preserve">nanoohm</t>
  </si>
  <si>
    <t xml:space="preserve">Reference number assigned to a transaction by the seller.</t>
  </si>
  <si>
    <t xml:space="preserve">P23</t>
  </si>
  <si>
    <t xml:space="preserve">ohm circular-mil per foot </t>
  </si>
  <si>
    <t xml:space="preserve">Station reference number</t>
  </si>
  <si>
    <t xml:space="preserve">P24</t>
  </si>
  <si>
    <t xml:space="preserve">kilohenry</t>
  </si>
  <si>
    <t xml:space="preserve">International UIC code assigned to every European rail station (CIM convention).</t>
  </si>
  <si>
    <t xml:space="preserve">P25</t>
  </si>
  <si>
    <t xml:space="preserve">lumen per square foot </t>
  </si>
  <si>
    <t xml:space="preserve">SW</t>
  </si>
  <si>
    <t xml:space="preserve">Swap order number</t>
  </si>
  <si>
    <t xml:space="preserve">P26</t>
  </si>
  <si>
    <t xml:space="preserve">phot</t>
  </si>
  <si>
    <t xml:space="preserve">Number assigned by the seller to a swap order (see definition of DE 1001, code 229).</t>
  </si>
  <si>
    <t xml:space="preserve">P27</t>
  </si>
  <si>
    <t xml:space="preserve">footcandle</t>
  </si>
  <si>
    <t xml:space="preserve">Specification number</t>
  </si>
  <si>
    <t xml:space="preserve">P28</t>
  </si>
  <si>
    <t xml:space="preserve">candela per square inch </t>
  </si>
  <si>
    <t xml:space="preserve">Number assigned by the issuer to his specification.</t>
  </si>
  <si>
    <t xml:space="preserve">P29</t>
  </si>
  <si>
    <t xml:space="preserve">footlambert</t>
  </si>
  <si>
    <t xml:space="preserve">TB</t>
  </si>
  <si>
    <t xml:space="preserve">Trucker's bill of lading</t>
  </si>
  <si>
    <t xml:space="preserve">P30</t>
  </si>
  <si>
    <t xml:space="preserve">lambert</t>
  </si>
  <si>
    <t xml:space="preserve">A cargo list/description issued by a motor carrier of freight.</t>
  </si>
  <si>
    <t xml:space="preserve">P31</t>
  </si>
  <si>
    <t xml:space="preserve">stilb</t>
  </si>
  <si>
    <t xml:space="preserve">TCR</t>
  </si>
  <si>
    <t xml:space="preserve">Terminal operator's consignment reference</t>
  </si>
  <si>
    <t xml:space="preserve">P32</t>
  </si>
  <si>
    <t xml:space="preserve">candela per square foot</t>
  </si>
  <si>
    <t xml:space="preserve">Reference assigned to a consignment by the terminal operator.</t>
  </si>
  <si>
    <t xml:space="preserve">P33</t>
  </si>
  <si>
    <t xml:space="preserve">kilocandela</t>
  </si>
  <si>
    <t xml:space="preserve">TE</t>
  </si>
  <si>
    <t xml:space="preserve">Telex message number</t>
  </si>
  <si>
    <t xml:space="preserve">P34</t>
  </si>
  <si>
    <t xml:space="preserve">millicandela</t>
  </si>
  <si>
    <t xml:space="preserve">Reference number identifying a telex message.</t>
  </si>
  <si>
    <t xml:space="preserve">P35</t>
  </si>
  <si>
    <t xml:space="preserve">Hefner-Kerze</t>
  </si>
  <si>
    <t xml:space="preserve">Transfer number</t>
  </si>
  <si>
    <t xml:space="preserve">P36</t>
  </si>
  <si>
    <t xml:space="preserve">international candle </t>
  </si>
  <si>
    <t xml:space="preserve">An extra number assigned to goods or a container which functions as a reference number or as an authorization number to get the goods or container released from a certain party.</t>
  </si>
  <si>
    <t xml:space="preserve">P37</t>
  </si>
  <si>
    <t xml:space="preserve">British thermal unit (international table) per square foot</t>
  </si>
  <si>
    <t xml:space="preserve">TI</t>
  </si>
  <si>
    <t xml:space="preserve">TIR carnet number</t>
  </si>
  <si>
    <t xml:space="preserve">P38</t>
  </si>
  <si>
    <t xml:space="preserve">British thermal unit (thermochemical) per square foot</t>
  </si>
  <si>
    <t xml:space="preserve">Reference number assigned to a TIR carnet.</t>
  </si>
  <si>
    <t xml:space="preserve">P39</t>
  </si>
  <si>
    <t xml:space="preserve">calorie (thermochemical) per square centimetre </t>
  </si>
  <si>
    <t xml:space="preserve">TIN</t>
  </si>
  <si>
    <t xml:space="preserve">Transport instruction number</t>
  </si>
  <si>
    <t xml:space="preserve">P40</t>
  </si>
  <si>
    <t xml:space="preserve">langley</t>
  </si>
  <si>
    <t xml:space="preserve">Reference number identifying a transport instruction.</t>
  </si>
  <si>
    <t xml:space="preserve">P41</t>
  </si>
  <si>
    <t xml:space="preserve">decade (logarithmic)</t>
  </si>
  <si>
    <t xml:space="preserve">Tax exemption licence number</t>
  </si>
  <si>
    <t xml:space="preserve">P42</t>
  </si>
  <si>
    <t xml:space="preserve">pascal squared second</t>
  </si>
  <si>
    <t xml:space="preserve">Number assigned by the tax authorities to a party indicating its tax exemption authorization. This number could relate to a specified business type, a specified local area or a class of products.</t>
  </si>
  <si>
    <t xml:space="preserve">P43</t>
  </si>
  <si>
    <t xml:space="preserve">bel per metre</t>
  </si>
  <si>
    <t xml:space="preserve">Transaction reference number</t>
  </si>
  <si>
    <t xml:space="preserve">P44</t>
  </si>
  <si>
    <t xml:space="preserve">pound mole</t>
  </si>
  <si>
    <t xml:space="preserve">Reference applied to a transaction between two or more parties over a defined life cycle; e.g. number applied by importer or broker to obtain release from Customs, may then used to control declaration through final accounting (synonyms: declaration, entry number).</t>
  </si>
  <si>
    <t xml:space="preserve">P45</t>
  </si>
  <si>
    <t xml:space="preserve">pound mole per second</t>
  </si>
  <si>
    <t xml:space="preserve">TP</t>
  </si>
  <si>
    <t xml:space="preserve">Test report number</t>
  </si>
  <si>
    <t xml:space="preserve">P46</t>
  </si>
  <si>
    <t xml:space="preserve">pound mole per minute</t>
  </si>
  <si>
    <t xml:space="preserve">Reference number identifying a test report document relevant to the product.</t>
  </si>
  <si>
    <t xml:space="preserve">P47</t>
  </si>
  <si>
    <t xml:space="preserve">kilomole per kilogram</t>
  </si>
  <si>
    <t xml:space="preserve">UAR</t>
  </si>
  <si>
    <t xml:space="preserve">Upper number of range</t>
  </si>
  <si>
    <t xml:space="preserve">P48</t>
  </si>
  <si>
    <t xml:space="preserve">pound mole per pound</t>
  </si>
  <si>
    <t xml:space="preserve">Upper number in a range of numbers.</t>
  </si>
  <si>
    <t xml:space="preserve">P49</t>
  </si>
  <si>
    <t xml:space="preserve">newton square metre per ampere</t>
  </si>
  <si>
    <t xml:space="preserve">UC</t>
  </si>
  <si>
    <t xml:space="preserve">Ultimate customer's reference number</t>
  </si>
  <si>
    <t xml:space="preserve">P5</t>
  </si>
  <si>
    <t xml:space="preserve">five pack</t>
  </si>
  <si>
    <t xml:space="preserve">The originator's reference number as forwarded in a sequence of parties involved.</t>
  </si>
  <si>
    <t xml:space="preserve">P50</t>
  </si>
  <si>
    <t xml:space="preserve">weber metre</t>
  </si>
  <si>
    <t xml:space="preserve">UCN</t>
  </si>
  <si>
    <t xml:space="preserve">Unique consignment reference number</t>
  </si>
  <si>
    <t xml:space="preserve">P51</t>
  </si>
  <si>
    <t xml:space="preserve">mol per kilogram pascal</t>
  </si>
  <si>
    <t xml:space="preserve">[1202] Unique reference identifying a particular consignment of goods. Synonym: UCR, UCRN.</t>
  </si>
  <si>
    <t xml:space="preserve">P52</t>
  </si>
  <si>
    <t xml:space="preserve">mol per cubic metre pascal</t>
  </si>
  <si>
    <t xml:space="preserve">UN</t>
  </si>
  <si>
    <t xml:space="preserve">United Nations Dangerous Goods identifier</t>
  </si>
  <si>
    <t xml:space="preserve">P53</t>
  </si>
  <si>
    <t xml:space="preserve">unit pole </t>
  </si>
  <si>
    <t xml:space="preserve">[7124] United Nations Dangerous Goods Identifier (UNDG) is the unique serial number assigned within the United Nations to substances and articles contained in a list of the dangerous goods most commonly carried.</t>
  </si>
  <si>
    <t xml:space="preserve">P54</t>
  </si>
  <si>
    <t xml:space="preserve">milligray per second</t>
  </si>
  <si>
    <t xml:space="preserve">UO</t>
  </si>
  <si>
    <t xml:space="preserve">Ultimate customer's order number</t>
  </si>
  <si>
    <t xml:space="preserve">P55</t>
  </si>
  <si>
    <t xml:space="preserve">microgray per second</t>
  </si>
  <si>
    <t xml:space="preserve">The originator's order number as forwarded in a sequence of parties involved.</t>
  </si>
  <si>
    <t xml:space="preserve">P56</t>
  </si>
  <si>
    <t xml:space="preserve">nanogray per second</t>
  </si>
  <si>
    <t xml:space="preserve">URI</t>
  </si>
  <si>
    <t xml:space="preserve">Uniform Resource Identifier</t>
  </si>
  <si>
    <t xml:space="preserve">P57</t>
  </si>
  <si>
    <t xml:space="preserve">gray per minute</t>
  </si>
  <si>
    <t xml:space="preserve">A string of characters used to identify a name of a resource on the worldwide web.</t>
  </si>
  <si>
    <t xml:space="preserve">P58</t>
  </si>
  <si>
    <t xml:space="preserve">milligray per minute</t>
  </si>
  <si>
    <t xml:space="preserve">VAT registration number</t>
  </si>
  <si>
    <t xml:space="preserve">P59</t>
  </si>
  <si>
    <t xml:space="preserve">microgray per minute</t>
  </si>
  <si>
    <t xml:space="preserve">Unique number assigned by the relevant tax authority to identify a party for use in relation to Value Added Tax (VAT).</t>
  </si>
  <si>
    <t xml:space="preserve">P60</t>
  </si>
  <si>
    <t xml:space="preserve">nanogray per minute</t>
  </si>
  <si>
    <t xml:space="preserve">Vendor contract number</t>
  </si>
  <si>
    <t xml:space="preserve">P61</t>
  </si>
  <si>
    <t xml:space="preserve">gray per hour</t>
  </si>
  <si>
    <t xml:space="preserve">Number assigned by the vendor to a contract.</t>
  </si>
  <si>
    <t xml:space="preserve">P62</t>
  </si>
  <si>
    <t xml:space="preserve">milligray per hour</t>
  </si>
  <si>
    <t xml:space="preserve">VGR</t>
  </si>
  <si>
    <t xml:space="preserve">Transport equipment gross mass verification reference</t>
  </si>
  <si>
    <t xml:space="preserve">P63</t>
  </si>
  <si>
    <t xml:space="preserve">microgray per hour</t>
  </si>
  <si>
    <t xml:space="preserve">number Reference number identifying the documentation of a transport equipment gross mass (weight) verification.</t>
  </si>
  <si>
    <t xml:space="preserve">P64</t>
  </si>
  <si>
    <t xml:space="preserve">nanogray per hour</t>
  </si>
  <si>
    <t xml:space="preserve">VM</t>
  </si>
  <si>
    <t xml:space="preserve">Vessel identifier</t>
  </si>
  <si>
    <t xml:space="preserve">P65</t>
  </si>
  <si>
    <t xml:space="preserve">sievert per second</t>
  </si>
  <si>
    <t xml:space="preserve">(8123) Reference identifying a vessel.</t>
  </si>
  <si>
    <t xml:space="preserve">P66</t>
  </si>
  <si>
    <t xml:space="preserve">millisievert per second</t>
  </si>
  <si>
    <t xml:space="preserve">Order number (vendor)</t>
  </si>
  <si>
    <t xml:space="preserve">P67</t>
  </si>
  <si>
    <t xml:space="preserve">microsievert per second</t>
  </si>
  <si>
    <t xml:space="preserve">Reference number assigned by supplier to a buyer's purchase order.</t>
  </si>
  <si>
    <t xml:space="preserve">P68</t>
  </si>
  <si>
    <t xml:space="preserve">nanosievert per second</t>
  </si>
  <si>
    <t xml:space="preserve">VON</t>
  </si>
  <si>
    <t xml:space="preserve">Voyage number</t>
  </si>
  <si>
    <t xml:space="preserve">P69</t>
  </si>
  <si>
    <t xml:space="preserve">rem per second</t>
  </si>
  <si>
    <t xml:space="preserve">(8028) Reference number assigned to the voyage of the vessel.</t>
  </si>
  <si>
    <t xml:space="preserve">P70</t>
  </si>
  <si>
    <t xml:space="preserve">sievert per hour</t>
  </si>
  <si>
    <t xml:space="preserve">VOR</t>
  </si>
  <si>
    <t xml:space="preserve">Transport equipment gross mass verification order reference</t>
  </si>
  <si>
    <t xml:space="preserve">P71</t>
  </si>
  <si>
    <t xml:space="preserve">millisievert per hour</t>
  </si>
  <si>
    <t xml:space="preserve">Reference number identifying the order for obtaining a Verified Gross Mass (weight) of a packed transport equipment as per SOLAS Chapter VI, Regulation 2, paragraphs 4-6.</t>
  </si>
  <si>
    <t xml:space="preserve">P72</t>
  </si>
  <si>
    <t xml:space="preserve">microsievert per hour</t>
  </si>
  <si>
    <t xml:space="preserve">Vendor product number</t>
  </si>
  <si>
    <t xml:space="preserve">P73</t>
  </si>
  <si>
    <t xml:space="preserve">nanosievert per hour</t>
  </si>
  <si>
    <t xml:space="preserve">Number assigned by vendor to another manufacturer's product.</t>
  </si>
  <si>
    <t xml:space="preserve">P74</t>
  </si>
  <si>
    <t xml:space="preserve">sievert per minute</t>
  </si>
  <si>
    <t xml:space="preserve">VR</t>
  </si>
  <si>
    <t xml:space="preserve">Vendor ID number</t>
  </si>
  <si>
    <t xml:space="preserve">P75</t>
  </si>
  <si>
    <t xml:space="preserve">millisievert per minute</t>
  </si>
  <si>
    <t xml:space="preserve">A number that identifies a vendor's identification.</t>
  </si>
  <si>
    <t xml:space="preserve">P76</t>
  </si>
  <si>
    <t xml:space="preserve">microsievert per minute</t>
  </si>
  <si>
    <t xml:space="preserve">Vendor order number suffix</t>
  </si>
  <si>
    <t xml:space="preserve">P77</t>
  </si>
  <si>
    <t xml:space="preserve">nanosievert per minute</t>
  </si>
  <si>
    <t xml:space="preserve">The suffix for a vendor order number.</t>
  </si>
  <si>
    <t xml:space="preserve">P78</t>
  </si>
  <si>
    <t xml:space="preserve">reciprocal square inch</t>
  </si>
  <si>
    <t xml:space="preserve">VT</t>
  </si>
  <si>
    <t xml:space="preserve">Motor vehicle identification number</t>
  </si>
  <si>
    <t xml:space="preserve">P79</t>
  </si>
  <si>
    <t xml:space="preserve">pascal square metre per kilogram</t>
  </si>
  <si>
    <t xml:space="preserve">(8213) Reference identifying a motor vehicle used for transport. Normally is the vehicle registration number.</t>
  </si>
  <si>
    <t xml:space="preserve">P80</t>
  </si>
  <si>
    <t xml:space="preserve">millipascal per metre</t>
  </si>
  <si>
    <t xml:space="preserve">VV</t>
  </si>
  <si>
    <t xml:space="preserve">Voucher number</t>
  </si>
  <si>
    <t xml:space="preserve">P81</t>
  </si>
  <si>
    <t xml:space="preserve">kilopascal per metre</t>
  </si>
  <si>
    <t xml:space="preserve">Reference number identifying a voucher.</t>
  </si>
  <si>
    <t xml:space="preserve">P82</t>
  </si>
  <si>
    <t xml:space="preserve">hectopascal per metre</t>
  </si>
  <si>
    <t xml:space="preserve">WE</t>
  </si>
  <si>
    <t xml:space="preserve">Warehouse entry number</t>
  </si>
  <si>
    <t xml:space="preserve">P83</t>
  </si>
  <si>
    <t xml:space="preserve">standard atmosphere per metre</t>
  </si>
  <si>
    <t xml:space="preserve">Entry number under which imported merchandise was placed in a Customs bonded warehouse.</t>
  </si>
  <si>
    <t xml:space="preserve">P84</t>
  </si>
  <si>
    <t xml:space="preserve">technical atmosphere per metre</t>
  </si>
  <si>
    <t xml:space="preserve">WM</t>
  </si>
  <si>
    <t xml:space="preserve">Weight agreement number</t>
  </si>
  <si>
    <t xml:space="preserve">P85</t>
  </si>
  <si>
    <t xml:space="preserve">torr per metre</t>
  </si>
  <si>
    <t xml:space="preserve">A number identifying a weight agreement.</t>
  </si>
  <si>
    <t xml:space="preserve">P86</t>
  </si>
  <si>
    <t xml:space="preserve">psi per inch</t>
  </si>
  <si>
    <t xml:space="preserve">WN</t>
  </si>
  <si>
    <t xml:space="preserve">Well number</t>
  </si>
  <si>
    <t xml:space="preserve">P87</t>
  </si>
  <si>
    <t xml:space="preserve">cubic metre per second square metre</t>
  </si>
  <si>
    <t xml:space="preserve">A number assigned to a shaft sunk into the ground.</t>
  </si>
  <si>
    <t xml:space="preserve">P88</t>
  </si>
  <si>
    <t xml:space="preserve">rhe</t>
  </si>
  <si>
    <t xml:space="preserve">WR</t>
  </si>
  <si>
    <t xml:space="preserve">Warehouse receipt number</t>
  </si>
  <si>
    <t xml:space="preserve">P89</t>
  </si>
  <si>
    <t xml:space="preserve">pound-force foot per inch</t>
  </si>
  <si>
    <t xml:space="preserve">A number identifying a warehouse receipt.</t>
  </si>
  <si>
    <t xml:space="preserve">P90</t>
  </si>
  <si>
    <t xml:space="preserve">pound-force inch per inch </t>
  </si>
  <si>
    <t xml:space="preserve">Warehouse storage location number</t>
  </si>
  <si>
    <t xml:space="preserve">P91</t>
  </si>
  <si>
    <t xml:space="preserve">perm (0 ºC) </t>
  </si>
  <si>
    <t xml:space="preserve">A number identifying a warehouse storage location.</t>
  </si>
  <si>
    <t xml:space="preserve">P92</t>
  </si>
  <si>
    <t xml:space="preserve">perm (23 ºC) </t>
  </si>
  <si>
    <t xml:space="preserve">WY</t>
  </si>
  <si>
    <t xml:space="preserve">Rail waybill number</t>
  </si>
  <si>
    <t xml:space="preserve">P93</t>
  </si>
  <si>
    <t xml:space="preserve">byte per second</t>
  </si>
  <si>
    <t xml:space="preserve">The number on a rail waybill.</t>
  </si>
  <si>
    <t xml:space="preserve">P94</t>
  </si>
  <si>
    <t xml:space="preserve">kilobyte per second</t>
  </si>
  <si>
    <t xml:space="preserve">XA</t>
  </si>
  <si>
    <t xml:space="preserve">Company/place registration number</t>
  </si>
  <si>
    <t xml:space="preserve">P95</t>
  </si>
  <si>
    <t xml:space="preserve">megabyte per second</t>
  </si>
  <si>
    <t xml:space="preserve">Company registration and place as legally required.</t>
  </si>
  <si>
    <t xml:space="preserve">P96</t>
  </si>
  <si>
    <t xml:space="preserve">reciprocal volt</t>
  </si>
  <si>
    <t xml:space="preserve">XC</t>
  </si>
  <si>
    <t xml:space="preserve">Cargo control number</t>
  </si>
  <si>
    <t xml:space="preserve">P97</t>
  </si>
  <si>
    <t xml:space="preserve">reciprocal radian</t>
  </si>
  <si>
    <t xml:space="preserve">Reference used to identify and control a carrier and consignment from initial entry into a country until release of the cargo by Customs.</t>
  </si>
  <si>
    <t xml:space="preserve">P98</t>
  </si>
  <si>
    <t xml:space="preserve">pascal to the power sum of stoichiometric numbers</t>
  </si>
  <si>
    <t xml:space="preserve">XP</t>
  </si>
  <si>
    <t xml:space="preserve">Previous cargo control number</t>
  </si>
  <si>
    <t xml:space="preserve">P99</t>
  </si>
  <si>
    <t xml:space="preserve">mole per cubiv metre to the power sum of stoichiometric numbers</t>
  </si>
  <si>
    <t xml:space="preserve">Where a consignment is deconsolidated and/or transferred to the control of another carrier or freight forwarder (e.g. housebill, abstract) this references the previous (e.g. master) cargo control number.</t>
  </si>
  <si>
    <t xml:space="preserve">PAL</t>
  </si>
  <si>
    <t xml:space="preserve">pascal</t>
  </si>
  <si>
    <t xml:space="preserve">Mutually defined reference number</t>
  </si>
  <si>
    <t xml:space="preserve">pad</t>
  </si>
  <si>
    <t xml:space="preserve">Number based on party agreement.</t>
  </si>
  <si>
    <t xml:space="preserve">PFL</t>
  </si>
  <si>
    <t xml:space="preserve">proof litre</t>
  </si>
  <si>
    <t xml:space="preserve">PGL</t>
  </si>
  <si>
    <t xml:space="preserve">proof gallon</t>
  </si>
  <si>
    <t xml:space="preserve">pitch</t>
  </si>
  <si>
    <t xml:space="preserve">PLA</t>
  </si>
  <si>
    <t xml:space="preserve">degree Plato</t>
  </si>
  <si>
    <t xml:space="preserve">pound per inch of length</t>
  </si>
  <si>
    <t xml:space="preserve">page per inch</t>
  </si>
  <si>
    <t xml:space="preserve">pound-force per square inch</t>
  </si>
  <si>
    <t xml:space="preserve">PTD</t>
  </si>
  <si>
    <t xml:space="preserve">dry pint (US)</t>
  </si>
  <si>
    <t xml:space="preserve">PTI</t>
  </si>
  <si>
    <t xml:space="preserve">pint (UK)</t>
  </si>
  <si>
    <t xml:space="preserve">PTL</t>
  </si>
  <si>
    <t xml:space="preserve">liquid pint (US)</t>
  </si>
  <si>
    <t xml:space="preserve">PTN</t>
  </si>
  <si>
    <t xml:space="preserve">portion</t>
  </si>
  <si>
    <t xml:space="preserve">Q10</t>
  </si>
  <si>
    <t xml:space="preserve">joule per tesla</t>
  </si>
  <si>
    <t xml:space="preserve">Q11</t>
  </si>
  <si>
    <t xml:space="preserve">erlang</t>
  </si>
  <si>
    <t xml:space="preserve">Q12</t>
  </si>
  <si>
    <t xml:space="preserve">octet</t>
  </si>
  <si>
    <t xml:space="preserve">Q13</t>
  </si>
  <si>
    <t xml:space="preserve">octet per second</t>
  </si>
  <si>
    <t xml:space="preserve">Q14</t>
  </si>
  <si>
    <t xml:space="preserve">shannon</t>
  </si>
  <si>
    <t xml:space="preserve">Q15</t>
  </si>
  <si>
    <t xml:space="preserve">hartley</t>
  </si>
  <si>
    <t xml:space="preserve">Q16</t>
  </si>
  <si>
    <t xml:space="preserve">natural unit of information</t>
  </si>
  <si>
    <t xml:space="preserve">Q17</t>
  </si>
  <si>
    <t xml:space="preserve">shannon per second</t>
  </si>
  <si>
    <t xml:space="preserve">Q18</t>
  </si>
  <si>
    <t xml:space="preserve">hartley per second</t>
  </si>
  <si>
    <t xml:space="preserve">Q19</t>
  </si>
  <si>
    <t xml:space="preserve">natural unit of information per second</t>
  </si>
  <si>
    <t xml:space="preserve">Q20</t>
  </si>
  <si>
    <t xml:space="preserve">second per kilogramm</t>
  </si>
  <si>
    <t xml:space="preserve">Q21</t>
  </si>
  <si>
    <t xml:space="preserve">watt square metre</t>
  </si>
  <si>
    <t xml:space="preserve">Q22</t>
  </si>
  <si>
    <t xml:space="preserve">second per radian cubic metre</t>
  </si>
  <si>
    <t xml:space="preserve">Q23</t>
  </si>
  <si>
    <t xml:space="preserve">weber to the power minus one</t>
  </si>
  <si>
    <t xml:space="preserve">Q24</t>
  </si>
  <si>
    <t xml:space="preserve">reciprocal inch</t>
  </si>
  <si>
    <t xml:space="preserve">Q25</t>
  </si>
  <si>
    <t xml:space="preserve">dioptre</t>
  </si>
  <si>
    <t xml:space="preserve">Q26</t>
  </si>
  <si>
    <t xml:space="preserve">one per one</t>
  </si>
  <si>
    <t xml:space="preserve">Q27</t>
  </si>
  <si>
    <t xml:space="preserve">newton metre per metre</t>
  </si>
  <si>
    <t xml:space="preserve">Q28</t>
  </si>
  <si>
    <t xml:space="preserve">kilogram per square metre pascal second</t>
  </si>
  <si>
    <t xml:space="preserve">Q29</t>
  </si>
  <si>
    <t xml:space="preserve">microgram per hectogram</t>
  </si>
  <si>
    <t xml:space="preserve">Q30</t>
  </si>
  <si>
    <t xml:space="preserve">pH (potential of Hydrogen)</t>
  </si>
  <si>
    <t xml:space="preserve">Q31</t>
  </si>
  <si>
    <t xml:space="preserve">kilojoule per gram</t>
  </si>
  <si>
    <t xml:space="preserve">Q32</t>
  </si>
  <si>
    <t xml:space="preserve">femtolitre</t>
  </si>
  <si>
    <t xml:space="preserve">Q33</t>
  </si>
  <si>
    <t xml:space="preserve">picolitre</t>
  </si>
  <si>
    <t xml:space="preserve">Q34</t>
  </si>
  <si>
    <t xml:space="preserve">nanolitre</t>
  </si>
  <si>
    <t xml:space="preserve">Q35</t>
  </si>
  <si>
    <t xml:space="preserve">megawatts per minute</t>
  </si>
  <si>
    <t xml:space="preserve">Q36</t>
  </si>
  <si>
    <t xml:space="preserve">square metre per cubic metre</t>
  </si>
  <si>
    <t xml:space="preserve">Q37</t>
  </si>
  <si>
    <t xml:space="preserve">Standard cubic metre per day</t>
  </si>
  <si>
    <t xml:space="preserve">Q38</t>
  </si>
  <si>
    <t xml:space="preserve">Standard cubic metre per hour</t>
  </si>
  <si>
    <t xml:space="preserve">Q39</t>
  </si>
  <si>
    <t xml:space="preserve">Normalized cubic metre per day</t>
  </si>
  <si>
    <t xml:space="preserve">Q40</t>
  </si>
  <si>
    <t xml:space="preserve">Normalized cubic metre per hour</t>
  </si>
  <si>
    <t xml:space="preserve">Q41</t>
  </si>
  <si>
    <t xml:space="preserve">Joule per normalised cubic metre</t>
  </si>
  <si>
    <t xml:space="preserve">Q42</t>
  </si>
  <si>
    <t xml:space="preserve">Joule per standard cubic metre</t>
  </si>
  <si>
    <t xml:space="preserve">Q3</t>
  </si>
  <si>
    <t xml:space="preserve">meal</t>
  </si>
  <si>
    <t xml:space="preserve">page - facsimile</t>
  </si>
  <si>
    <t xml:space="preserve">QB</t>
  </si>
  <si>
    <t xml:space="preserve">page - hardcopy</t>
  </si>
  <si>
    <t xml:space="preserve">QR</t>
  </si>
  <si>
    <t xml:space="preserve">quire</t>
  </si>
  <si>
    <t xml:space="preserve">QTD</t>
  </si>
  <si>
    <t xml:space="preserve">dry quart (US)</t>
  </si>
  <si>
    <t xml:space="preserve">QTI</t>
  </si>
  <si>
    <t xml:space="preserve">quart (UK)</t>
  </si>
  <si>
    <t xml:space="preserve">QTL</t>
  </si>
  <si>
    <t xml:space="preserve">liquid quart (US)</t>
  </si>
  <si>
    <t xml:space="preserve">QTR</t>
  </si>
  <si>
    <t xml:space="preserve">quarter (UK)</t>
  </si>
  <si>
    <t xml:space="preserve">R1</t>
  </si>
  <si>
    <t xml:space="preserve">pica</t>
  </si>
  <si>
    <t xml:space="preserve">R9</t>
  </si>
  <si>
    <t xml:space="preserve">thousand cubic metre</t>
  </si>
  <si>
    <t xml:space="preserve">running or operating hour</t>
  </si>
  <si>
    <t xml:space="preserve">RM</t>
  </si>
  <si>
    <t xml:space="preserve">ream</t>
  </si>
  <si>
    <t xml:space="preserve">ROM</t>
  </si>
  <si>
    <t xml:space="preserve">room</t>
  </si>
  <si>
    <t xml:space="preserve">RP</t>
  </si>
  <si>
    <t xml:space="preserve">pound per ream</t>
  </si>
  <si>
    <t xml:space="preserve">RPM</t>
  </si>
  <si>
    <t xml:space="preserve">revolutions per minute</t>
  </si>
  <si>
    <t xml:space="preserve">RPS</t>
  </si>
  <si>
    <t xml:space="preserve">revolutions per second</t>
  </si>
  <si>
    <t xml:space="preserve">revenue ton mile</t>
  </si>
  <si>
    <t xml:space="preserve">S3</t>
  </si>
  <si>
    <t xml:space="preserve">square foot per second</t>
  </si>
  <si>
    <t xml:space="preserve">S4</t>
  </si>
  <si>
    <t xml:space="preserve">square metre per second</t>
  </si>
  <si>
    <t xml:space="preserve">SCO</t>
  </si>
  <si>
    <t xml:space="preserve">score</t>
  </si>
  <si>
    <t xml:space="preserve">scruple</t>
  </si>
  <si>
    <t xml:space="preserve">segment</t>
  </si>
  <si>
    <t xml:space="preserve">SIE</t>
  </si>
  <si>
    <t xml:space="preserve">siemens</t>
  </si>
  <si>
    <t xml:space="preserve">SM3</t>
  </si>
  <si>
    <t xml:space="preserve">Standard cubic metre</t>
  </si>
  <si>
    <t xml:space="preserve">SMI</t>
  </si>
  <si>
    <t xml:space="preserve">mile (statute mile)</t>
  </si>
  <si>
    <t xml:space="preserve">square</t>
  </si>
  <si>
    <t xml:space="preserve">SQR</t>
  </si>
  <si>
    <t xml:space="preserve">square, roofing</t>
  </si>
  <si>
    <t xml:space="preserve">strip</t>
  </si>
  <si>
    <t xml:space="preserve">stick</t>
  </si>
  <si>
    <t xml:space="preserve">stone (UK)</t>
  </si>
  <si>
    <t xml:space="preserve">stick, cigarette</t>
  </si>
  <si>
    <t xml:space="preserve">standard litre</t>
  </si>
  <si>
    <t xml:space="preserve">ton (US) or short ton (UK/US)</t>
  </si>
  <si>
    <t xml:space="preserve">straw</t>
  </si>
  <si>
    <t xml:space="preserve">skein</t>
  </si>
  <si>
    <t xml:space="preserve">shipment</t>
  </si>
  <si>
    <t xml:space="preserve">syringe</t>
  </si>
  <si>
    <t xml:space="preserve">T0</t>
  </si>
  <si>
    <t xml:space="preserve">telecommunication line in service</t>
  </si>
  <si>
    <t xml:space="preserve">T3</t>
  </si>
  <si>
    <t xml:space="preserve">thousand piece</t>
  </si>
  <si>
    <t xml:space="preserve">TAH</t>
  </si>
  <si>
    <t xml:space="preserve">kiloampere hour (thousand ampere hour)</t>
  </si>
  <si>
    <t xml:space="preserve">TAN</t>
  </si>
  <si>
    <t xml:space="preserve">total acid number</t>
  </si>
  <si>
    <t xml:space="preserve">thousand square inch</t>
  </si>
  <si>
    <t xml:space="preserve">TIC</t>
  </si>
  <si>
    <t xml:space="preserve">metric ton, including container</t>
  </si>
  <si>
    <t xml:space="preserve">TIP</t>
  </si>
  <si>
    <t xml:space="preserve">metric ton, including inner packaging</t>
  </si>
  <si>
    <t xml:space="preserve">tonne kilometre</t>
  </si>
  <si>
    <t xml:space="preserve">TMS</t>
  </si>
  <si>
    <t xml:space="preserve">kilogram of imported meat, less offal</t>
  </si>
  <si>
    <t xml:space="preserve">ten pack</t>
  </si>
  <si>
    <t xml:space="preserve">TPI</t>
  </si>
  <si>
    <t xml:space="preserve">teeth per inch</t>
  </si>
  <si>
    <t xml:space="preserve">TPR</t>
  </si>
  <si>
    <t xml:space="preserve">ten pair</t>
  </si>
  <si>
    <t xml:space="preserve">TQD</t>
  </si>
  <si>
    <t xml:space="preserve">thousand cubic metre per day</t>
  </si>
  <si>
    <t xml:space="preserve">TRL</t>
  </si>
  <si>
    <t xml:space="preserve">trillion (EUR)</t>
  </si>
  <si>
    <t xml:space="preserve">ten set</t>
  </si>
  <si>
    <t xml:space="preserve">TTS</t>
  </si>
  <si>
    <t xml:space="preserve">ten thousand sticks</t>
  </si>
  <si>
    <t xml:space="preserve">U1</t>
  </si>
  <si>
    <t xml:space="preserve">treatment</t>
  </si>
  <si>
    <t xml:space="preserve">U2</t>
  </si>
  <si>
    <t xml:space="preserve">tablet</t>
  </si>
  <si>
    <t xml:space="preserve">UB</t>
  </si>
  <si>
    <t xml:space="preserve">telecommunication line in service average</t>
  </si>
  <si>
    <t xml:space="preserve">telecommunication port</t>
  </si>
  <si>
    <t xml:space="preserve">volt - ampere per kilogram</t>
  </si>
  <si>
    <t xml:space="preserve">VLT</t>
  </si>
  <si>
    <t xml:space="preserve">volt</t>
  </si>
  <si>
    <t xml:space="preserve">percent volume</t>
  </si>
  <si>
    <t xml:space="preserve">W2</t>
  </si>
  <si>
    <t xml:space="preserve">wet kilo</t>
  </si>
  <si>
    <t xml:space="preserve">WA</t>
  </si>
  <si>
    <t xml:space="preserve">watt per kilogram</t>
  </si>
  <si>
    <t xml:space="preserve">WB</t>
  </si>
  <si>
    <t xml:space="preserve">wet pound</t>
  </si>
  <si>
    <t xml:space="preserve">WCD</t>
  </si>
  <si>
    <t xml:space="preserve">cord</t>
  </si>
  <si>
    <t xml:space="preserve">wet ton</t>
  </si>
  <si>
    <t xml:space="preserve">WEB</t>
  </si>
  <si>
    <t xml:space="preserve">weber</t>
  </si>
  <si>
    <t xml:space="preserve">WG</t>
  </si>
  <si>
    <t xml:space="preserve">wine gallon</t>
  </si>
  <si>
    <t xml:space="preserve">working month</t>
  </si>
  <si>
    <t xml:space="preserve">WSD</t>
  </si>
  <si>
    <t xml:space="preserve">standard</t>
  </si>
  <si>
    <t xml:space="preserve">WTT</t>
  </si>
  <si>
    <t xml:space="preserve">watt</t>
  </si>
  <si>
    <t xml:space="preserve">X1</t>
  </si>
  <si>
    <t xml:space="preserve">Gunter's chain</t>
  </si>
  <si>
    <t xml:space="preserve">YDK</t>
  </si>
  <si>
    <t xml:space="preserve">square yard</t>
  </si>
  <si>
    <t xml:space="preserve">YDQ</t>
  </si>
  <si>
    <t xml:space="preserve">cubic yard</t>
  </si>
  <si>
    <t xml:space="preserve">YRD</t>
  </si>
  <si>
    <t xml:space="preserve">yard</t>
  </si>
  <si>
    <t xml:space="preserve">Z11</t>
  </si>
  <si>
    <t xml:space="preserve">hanging container</t>
  </si>
  <si>
    <t xml:space="preserve">Z9</t>
  </si>
  <si>
    <t xml:space="preserve">nanomole</t>
  </si>
  <si>
    <t xml:space="preserve">ZP</t>
  </si>
  <si>
    <t xml:space="preserve">page</t>
  </si>
  <si>
    <t xml:space="preserve">ZZ</t>
  </si>
  <si>
    <t xml:space="preserve">mutually defined</t>
  </si>
  <si>
    <t xml:space="preserve">rec21</t>
  </si>
  <si>
    <t xml:space="preserve">X1A</t>
  </si>
  <si>
    <t xml:space="preserve">Drum, steel</t>
  </si>
  <si>
    <t xml:space="preserve">X1B</t>
  </si>
  <si>
    <t xml:space="preserve">Drum, aluminium</t>
  </si>
  <si>
    <t xml:space="preserve">X1D</t>
  </si>
  <si>
    <t xml:space="preserve">Drum, plywood</t>
  </si>
  <si>
    <t xml:space="preserve">X1F</t>
  </si>
  <si>
    <t xml:space="preserve">Container, flexible</t>
  </si>
  <si>
    <t xml:space="preserve">X1G</t>
  </si>
  <si>
    <t xml:space="preserve">Drum, fibre</t>
  </si>
  <si>
    <t xml:space="preserve">X1W</t>
  </si>
  <si>
    <t xml:space="preserve">Drum, wooden</t>
  </si>
  <si>
    <t xml:space="preserve">X2C</t>
  </si>
  <si>
    <t xml:space="preserve">Barrel, wooden</t>
  </si>
  <si>
    <t xml:space="preserve">X3A</t>
  </si>
  <si>
    <t xml:space="preserve">Jerrican, steel</t>
  </si>
  <si>
    <t xml:space="preserve">X3H</t>
  </si>
  <si>
    <t xml:space="preserve">Jerrican, plastic</t>
  </si>
  <si>
    <t xml:space="preserve">X43</t>
  </si>
  <si>
    <t xml:space="preserve">Bag, super bulk</t>
  </si>
  <si>
    <t xml:space="preserve">X44</t>
  </si>
  <si>
    <t xml:space="preserve">Bag, polybag</t>
  </si>
  <si>
    <t xml:space="preserve">X4A</t>
  </si>
  <si>
    <t xml:space="preserve">Box, steel</t>
  </si>
  <si>
    <t xml:space="preserve">X4B</t>
  </si>
  <si>
    <t xml:space="preserve">Box, aluminium</t>
  </si>
  <si>
    <t xml:space="preserve">X4C</t>
  </si>
  <si>
    <t xml:space="preserve">Box, natural wood</t>
  </si>
  <si>
    <t xml:space="preserve">X4D</t>
  </si>
  <si>
    <t xml:space="preserve">Box, plywood</t>
  </si>
  <si>
    <t xml:space="preserve">X4F</t>
  </si>
  <si>
    <t xml:space="preserve">Box, reconstituted wood</t>
  </si>
  <si>
    <t xml:space="preserve">X4G</t>
  </si>
  <si>
    <t xml:space="preserve">Box, fibreboard</t>
  </si>
  <si>
    <t xml:space="preserve">X4H</t>
  </si>
  <si>
    <t xml:space="preserve">Box, plastic</t>
  </si>
  <si>
    <t xml:space="preserve">X5H</t>
  </si>
  <si>
    <t xml:space="preserve">Bag, woven plastic</t>
  </si>
  <si>
    <t xml:space="preserve">X5L</t>
  </si>
  <si>
    <t xml:space="preserve">Bag, textile </t>
  </si>
  <si>
    <t xml:space="preserve">X5M</t>
  </si>
  <si>
    <t xml:space="preserve">Bag, paper </t>
  </si>
  <si>
    <t xml:space="preserve">X6H</t>
  </si>
  <si>
    <t xml:space="preserve">Composite packaging, plastic receptacle</t>
  </si>
  <si>
    <t xml:space="preserve">X6P</t>
  </si>
  <si>
    <t xml:space="preserve">Composite packaging, glass receptacle</t>
  </si>
  <si>
    <t xml:space="preserve">X7A</t>
  </si>
  <si>
    <t xml:space="preserve">Case, car</t>
  </si>
  <si>
    <t xml:space="preserve">X7B</t>
  </si>
  <si>
    <t xml:space="preserve">Case, wooden</t>
  </si>
  <si>
    <t xml:space="preserve">X8A</t>
  </si>
  <si>
    <t xml:space="preserve">Pallet, wooden</t>
  </si>
  <si>
    <t xml:space="preserve">X8B</t>
  </si>
  <si>
    <t xml:space="preserve">Crate, wooden</t>
  </si>
  <si>
    <t xml:space="preserve">X8C</t>
  </si>
  <si>
    <t xml:space="preserve">Bundle, wooden</t>
  </si>
  <si>
    <t xml:space="preserve">Intermediate bulk container, rigid plastic</t>
  </si>
  <si>
    <t xml:space="preserve">XAB</t>
  </si>
  <si>
    <t xml:space="preserve">Receptacle, fibre </t>
  </si>
  <si>
    <t xml:space="preserve">XAC</t>
  </si>
  <si>
    <t xml:space="preserve">Receptacle, paper </t>
  </si>
  <si>
    <t xml:space="preserve">XAD</t>
  </si>
  <si>
    <t xml:space="preserve">Receptacle, wooden </t>
  </si>
  <si>
    <t xml:space="preserve">XAE</t>
  </si>
  <si>
    <t xml:space="preserve">Aerosol</t>
  </si>
  <si>
    <t xml:space="preserve">Pallet, modular, collars 80cms * 60cms </t>
  </si>
  <si>
    <t xml:space="preserve">Pallet, shrinkwrapped </t>
  </si>
  <si>
    <t xml:space="preserve">XAH</t>
  </si>
  <si>
    <t xml:space="preserve">Pallet, 100cms * 110cms </t>
  </si>
  <si>
    <t xml:space="preserve">XAI</t>
  </si>
  <si>
    <t xml:space="preserve">Clamshell</t>
  </si>
  <si>
    <t xml:space="preserve">XAJ</t>
  </si>
  <si>
    <t xml:space="preserve">Cone</t>
  </si>
  <si>
    <t xml:space="preserve">XAL</t>
  </si>
  <si>
    <t xml:space="preserve">Ball</t>
  </si>
  <si>
    <t xml:space="preserve">XAM</t>
  </si>
  <si>
    <t xml:space="preserve">Ampoule, non-protected </t>
  </si>
  <si>
    <t xml:space="preserve">XAP</t>
  </si>
  <si>
    <t xml:space="preserve">Ampoule, protected </t>
  </si>
  <si>
    <t xml:space="preserve">XAT</t>
  </si>
  <si>
    <t xml:space="preserve">Atomizer </t>
  </si>
  <si>
    <t xml:space="preserve">XAV</t>
  </si>
  <si>
    <t xml:space="preserve">Capsule</t>
  </si>
  <si>
    <t xml:space="preserve">XB4</t>
  </si>
  <si>
    <t xml:space="preserve">Belt</t>
  </si>
  <si>
    <t xml:space="preserve">Barrel </t>
  </si>
  <si>
    <t xml:space="preserve">Bobbin </t>
  </si>
  <si>
    <t xml:space="preserve">Bottlecrate / bottlerack </t>
  </si>
  <si>
    <t xml:space="preserve">Board</t>
  </si>
  <si>
    <t xml:space="preserve">XBE</t>
  </si>
  <si>
    <t xml:space="preserve">Bundle </t>
  </si>
  <si>
    <t xml:space="preserve">XBF</t>
  </si>
  <si>
    <t xml:space="preserve">Balloon, non-protected </t>
  </si>
  <si>
    <t xml:space="preserve">XBG</t>
  </si>
  <si>
    <t xml:space="preserve">Bag</t>
  </si>
  <si>
    <t xml:space="preserve">XBH</t>
  </si>
  <si>
    <t xml:space="preserve">Bunch</t>
  </si>
  <si>
    <t xml:space="preserve">XBI</t>
  </si>
  <si>
    <t xml:space="preserve">Bin</t>
  </si>
  <si>
    <t xml:space="preserve">XBJ</t>
  </si>
  <si>
    <t xml:space="preserve">Bucket </t>
  </si>
  <si>
    <t xml:space="preserve">XBK</t>
  </si>
  <si>
    <t xml:space="preserve">Basket </t>
  </si>
  <si>
    <t xml:space="preserve">XBL</t>
  </si>
  <si>
    <t xml:space="preserve">Bale, compressed </t>
  </si>
  <si>
    <t xml:space="preserve">XBM</t>
  </si>
  <si>
    <t xml:space="preserve">Basin</t>
  </si>
  <si>
    <t xml:space="preserve">XBN</t>
  </si>
  <si>
    <t xml:space="preserve">Bale, non-compressed </t>
  </si>
  <si>
    <t xml:space="preserve">XBO</t>
  </si>
  <si>
    <t xml:space="preserve">Bottle, non-protected, cylindrical </t>
  </si>
  <si>
    <t xml:space="preserve">XBP</t>
  </si>
  <si>
    <t xml:space="preserve">Balloon, protected </t>
  </si>
  <si>
    <t xml:space="preserve">XBQ</t>
  </si>
  <si>
    <t xml:space="preserve">Bottle, protected cylindrical</t>
  </si>
  <si>
    <t xml:space="preserve">XBR</t>
  </si>
  <si>
    <t xml:space="preserve">Bar</t>
  </si>
  <si>
    <t xml:space="preserve">XBS</t>
  </si>
  <si>
    <t xml:space="preserve">Bottle, non-protected, bulbous </t>
  </si>
  <si>
    <t xml:space="preserve">XBT</t>
  </si>
  <si>
    <t xml:space="preserve">Bolt </t>
  </si>
  <si>
    <t xml:space="preserve">XBU</t>
  </si>
  <si>
    <t xml:space="preserve">Butt </t>
  </si>
  <si>
    <t xml:space="preserve">XBV</t>
  </si>
  <si>
    <t xml:space="preserve">Bottle, protected bulbous</t>
  </si>
  <si>
    <t xml:space="preserve">XBW</t>
  </si>
  <si>
    <t xml:space="preserve">Box, for liquids</t>
  </si>
  <si>
    <t xml:space="preserve">XBX</t>
  </si>
  <si>
    <t xml:space="preserve">Box</t>
  </si>
  <si>
    <t xml:space="preserve">XBY</t>
  </si>
  <si>
    <t xml:space="preserve">Board, in bundle/bunch/truss </t>
  </si>
  <si>
    <t xml:space="preserve">XBZ</t>
  </si>
  <si>
    <t xml:space="preserve">Bars, in bundle/bunch/truss</t>
  </si>
  <si>
    <t xml:space="preserve">XCA</t>
  </si>
  <si>
    <t xml:space="preserve">Can, rectangular </t>
  </si>
  <si>
    <t xml:space="preserve">XCB</t>
  </si>
  <si>
    <t xml:space="preserve">Crate, beer</t>
  </si>
  <si>
    <t xml:space="preserve">XCC</t>
  </si>
  <si>
    <t xml:space="preserve">Churn</t>
  </si>
  <si>
    <t xml:space="preserve">Can, with handle and spout </t>
  </si>
  <si>
    <t xml:space="preserve">XCE</t>
  </si>
  <si>
    <t xml:space="preserve">Creel</t>
  </si>
  <si>
    <t xml:space="preserve">XCF</t>
  </si>
  <si>
    <t xml:space="preserve">Coffer </t>
  </si>
  <si>
    <t xml:space="preserve">XCG</t>
  </si>
  <si>
    <t xml:space="preserve">Cage </t>
  </si>
  <si>
    <t xml:space="preserve">XCH</t>
  </si>
  <si>
    <t xml:space="preserve">Chest</t>
  </si>
  <si>
    <t xml:space="preserve">XCI</t>
  </si>
  <si>
    <t xml:space="preserve">Canister </t>
  </si>
  <si>
    <t xml:space="preserve">XCJ</t>
  </si>
  <si>
    <t xml:space="preserve">Coffin </t>
  </si>
  <si>
    <t xml:space="preserve">XCK</t>
  </si>
  <si>
    <t xml:space="preserve">Cask </t>
  </si>
  <si>
    <t xml:space="preserve">XCL</t>
  </si>
  <si>
    <t xml:space="preserve">Coil </t>
  </si>
  <si>
    <t xml:space="preserve">XCM</t>
  </si>
  <si>
    <t xml:space="preserve">Card</t>
  </si>
  <si>
    <t xml:space="preserve">XCN</t>
  </si>
  <si>
    <t xml:space="preserve">Container, not otherwise specified as transport equipment</t>
  </si>
  <si>
    <t xml:space="preserve">XCO</t>
  </si>
  <si>
    <t xml:space="preserve">Carboy, non-protected</t>
  </si>
  <si>
    <t xml:space="preserve">XCP</t>
  </si>
  <si>
    <t xml:space="preserve">Carboy, protected</t>
  </si>
  <si>
    <t xml:space="preserve">XCQ</t>
  </si>
  <si>
    <t xml:space="preserve">Cartridge</t>
  </si>
  <si>
    <t xml:space="preserve">XCR</t>
  </si>
  <si>
    <t xml:space="preserve">Crate</t>
  </si>
  <si>
    <t xml:space="preserve">XCS</t>
  </si>
  <si>
    <t xml:space="preserve">Case </t>
  </si>
  <si>
    <t xml:space="preserve">XCT</t>
  </si>
  <si>
    <t xml:space="preserve">Carton </t>
  </si>
  <si>
    <t xml:space="preserve">XCU</t>
  </si>
  <si>
    <t xml:space="preserve">Cup</t>
  </si>
  <si>
    <t xml:space="preserve">XCV</t>
  </si>
  <si>
    <t xml:space="preserve">Cover</t>
  </si>
  <si>
    <t xml:space="preserve">XCW</t>
  </si>
  <si>
    <t xml:space="preserve">Cage, roll </t>
  </si>
  <si>
    <t xml:space="preserve">XCX</t>
  </si>
  <si>
    <t xml:space="preserve">Can, cylindrical </t>
  </si>
  <si>
    <t xml:space="preserve">XCY</t>
  </si>
  <si>
    <t xml:space="preserve">Cylinder </t>
  </si>
  <si>
    <t xml:space="preserve">XCZ</t>
  </si>
  <si>
    <t xml:space="preserve">Canvas </t>
  </si>
  <si>
    <t xml:space="preserve">XDA</t>
  </si>
  <si>
    <t xml:space="preserve">Crate, multiple layer, plastic </t>
  </si>
  <si>
    <t xml:space="preserve">XDB</t>
  </si>
  <si>
    <t xml:space="preserve">Crate, multiple layer, wooden</t>
  </si>
  <si>
    <t xml:space="preserve">XDC</t>
  </si>
  <si>
    <t xml:space="preserve">Crate, multiple layer, cardboard </t>
  </si>
  <si>
    <t xml:space="preserve">XDG</t>
  </si>
  <si>
    <t xml:space="preserve">Cage, Commonwealth Handling Equipment Pool  (CHEP)</t>
  </si>
  <si>
    <t xml:space="preserve">XDH</t>
  </si>
  <si>
    <t xml:space="preserve">Box, Commonwealth Handling Equipment Pool (CHEP), Eurobox</t>
  </si>
  <si>
    <t xml:space="preserve">XDI</t>
  </si>
  <si>
    <t xml:space="preserve">Drum, iron </t>
  </si>
  <si>
    <t xml:space="preserve">XDJ</t>
  </si>
  <si>
    <t xml:space="preserve">Demijohn, non-protected</t>
  </si>
  <si>
    <t xml:space="preserve">XDK</t>
  </si>
  <si>
    <t xml:space="preserve">Crate, bulk, cardboard </t>
  </si>
  <si>
    <t xml:space="preserve">XDL</t>
  </si>
  <si>
    <t xml:space="preserve">Crate, bulk, plastic </t>
  </si>
  <si>
    <t xml:space="preserve">XDM</t>
  </si>
  <si>
    <t xml:space="preserve">Crate, bulk, wooden</t>
  </si>
  <si>
    <t xml:space="preserve">XDN</t>
  </si>
  <si>
    <t xml:space="preserve">Dispenser</t>
  </si>
  <si>
    <t xml:space="preserve">XDP</t>
  </si>
  <si>
    <t xml:space="preserve">Demijohn, protected</t>
  </si>
  <si>
    <t xml:space="preserve">Drum </t>
  </si>
  <si>
    <t xml:space="preserve">XDS</t>
  </si>
  <si>
    <t xml:space="preserve">Tray, one layer no cover, plastic</t>
  </si>
  <si>
    <t xml:space="preserve">XDT</t>
  </si>
  <si>
    <t xml:space="preserve">Tray, one layer no cover, wooden </t>
  </si>
  <si>
    <t xml:space="preserve">XDU</t>
  </si>
  <si>
    <t xml:space="preserve">Tray, one layer no cover, polystyrene</t>
  </si>
  <si>
    <t xml:space="preserve">XDV</t>
  </si>
  <si>
    <t xml:space="preserve">Tray, one layer no cover, cardboard</t>
  </si>
  <si>
    <t xml:space="preserve">XDW</t>
  </si>
  <si>
    <t xml:space="preserve">Tray, two layers no cover, plastic tray</t>
  </si>
  <si>
    <t xml:space="preserve">XDX</t>
  </si>
  <si>
    <t xml:space="preserve">Tray, two layers no cover, wooden</t>
  </si>
  <si>
    <t xml:space="preserve">XDY</t>
  </si>
  <si>
    <t xml:space="preserve">Tray, two layers no cover, cardboard </t>
  </si>
  <si>
    <t xml:space="preserve">XEC</t>
  </si>
  <si>
    <t xml:space="preserve">Bag, plastic </t>
  </si>
  <si>
    <t xml:space="preserve">XED</t>
  </si>
  <si>
    <t xml:space="preserve">Case, with pallet base </t>
  </si>
  <si>
    <t xml:space="preserve">XEE</t>
  </si>
  <si>
    <t xml:space="preserve">Case, with pallet base, wooden </t>
  </si>
  <si>
    <t xml:space="preserve">XEF</t>
  </si>
  <si>
    <t xml:space="preserve">Case, with pallet base, cardboard</t>
  </si>
  <si>
    <t xml:space="preserve">XEG</t>
  </si>
  <si>
    <t xml:space="preserve">Case, with pallet base, plastic</t>
  </si>
  <si>
    <t xml:space="preserve">XEH</t>
  </si>
  <si>
    <t xml:space="preserve">Case, with pallet base, metal</t>
  </si>
  <si>
    <t xml:space="preserve">XEI</t>
  </si>
  <si>
    <t xml:space="preserve">Case, isothermic </t>
  </si>
  <si>
    <t xml:space="preserve">XEN</t>
  </si>
  <si>
    <t xml:space="preserve">Envelope </t>
  </si>
  <si>
    <t xml:space="preserve">XFB</t>
  </si>
  <si>
    <t xml:space="preserve">Flexibag</t>
  </si>
  <si>
    <t xml:space="preserve">XFC</t>
  </si>
  <si>
    <t xml:space="preserve">Crate, fruit </t>
  </si>
  <si>
    <t xml:space="preserve">XFD</t>
  </si>
  <si>
    <t xml:space="preserve">Crate, framed</t>
  </si>
  <si>
    <t xml:space="preserve">XFE</t>
  </si>
  <si>
    <t xml:space="preserve">Flexitank</t>
  </si>
  <si>
    <t xml:space="preserve">XFI</t>
  </si>
  <si>
    <t xml:space="preserve">Firkin </t>
  </si>
  <si>
    <t xml:space="preserve">XFL</t>
  </si>
  <si>
    <t xml:space="preserve">Flask</t>
  </si>
  <si>
    <t xml:space="preserve">XFO</t>
  </si>
  <si>
    <t xml:space="preserve">Footlocker </t>
  </si>
  <si>
    <t xml:space="preserve">XFP</t>
  </si>
  <si>
    <t xml:space="preserve">Filmpack </t>
  </si>
  <si>
    <t xml:space="preserve">XFR</t>
  </si>
  <si>
    <t xml:space="preserve">Frame</t>
  </si>
  <si>
    <t xml:space="preserve">XFT</t>
  </si>
  <si>
    <t xml:space="preserve">Foodtainer</t>
  </si>
  <si>
    <t xml:space="preserve">XFW</t>
  </si>
  <si>
    <t xml:space="preserve">Cart, flatbed</t>
  </si>
  <si>
    <t xml:space="preserve">XFX</t>
  </si>
  <si>
    <t xml:space="preserve">Bag, flexible container</t>
  </si>
  <si>
    <t xml:space="preserve">XGB</t>
  </si>
  <si>
    <t xml:space="preserve">Bottle, gas</t>
  </si>
  <si>
    <t xml:space="preserve">XGI</t>
  </si>
  <si>
    <t xml:space="preserve">Girder </t>
  </si>
  <si>
    <t xml:space="preserve">XGL</t>
  </si>
  <si>
    <t xml:space="preserve">Container, gallon</t>
  </si>
  <si>
    <t xml:space="preserve">XGR</t>
  </si>
  <si>
    <t xml:space="preserve">Receptacle, glass </t>
  </si>
  <si>
    <t xml:space="preserve">XGU</t>
  </si>
  <si>
    <t xml:space="preserve">Tray, containing horizontally stacked flat items</t>
  </si>
  <si>
    <t xml:space="preserve">XGY</t>
  </si>
  <si>
    <t xml:space="preserve">Bag, gunny</t>
  </si>
  <si>
    <t xml:space="preserve">XGZ</t>
  </si>
  <si>
    <t xml:space="preserve">Girders, in bundle/bunch/truss </t>
  </si>
  <si>
    <t xml:space="preserve">XHA</t>
  </si>
  <si>
    <t xml:space="preserve">Basket, with handle, plastic </t>
  </si>
  <si>
    <t xml:space="preserve">XHB</t>
  </si>
  <si>
    <t xml:space="preserve">Basket, with handle, wooden</t>
  </si>
  <si>
    <t xml:space="preserve">XHC</t>
  </si>
  <si>
    <t xml:space="preserve">Basket, with handle, cardboard </t>
  </si>
  <si>
    <t xml:space="preserve">XHG</t>
  </si>
  <si>
    <t xml:space="preserve">Hogshead </t>
  </si>
  <si>
    <t xml:space="preserve">XHN</t>
  </si>
  <si>
    <t xml:space="preserve">Hanger</t>
  </si>
  <si>
    <t xml:space="preserve">XHR</t>
  </si>
  <si>
    <t xml:space="preserve">Hamper </t>
  </si>
  <si>
    <t xml:space="preserve">XIA</t>
  </si>
  <si>
    <t xml:space="preserve">Package, display, wooden </t>
  </si>
  <si>
    <t xml:space="preserve">XIB</t>
  </si>
  <si>
    <t xml:space="preserve">Package, display, cardboard</t>
  </si>
  <si>
    <t xml:space="preserve">XIC</t>
  </si>
  <si>
    <t xml:space="preserve">Package, display, plastic</t>
  </si>
  <si>
    <t xml:space="preserve">XID</t>
  </si>
  <si>
    <t xml:space="preserve">Package, display, metal</t>
  </si>
  <si>
    <t xml:space="preserve">XIE</t>
  </si>
  <si>
    <t xml:space="preserve">Package, show</t>
  </si>
  <si>
    <t xml:space="preserve">XIF</t>
  </si>
  <si>
    <t xml:space="preserve">Package, flow </t>
  </si>
  <si>
    <t xml:space="preserve">XIG</t>
  </si>
  <si>
    <t xml:space="preserve">Package, paper wrapped</t>
  </si>
  <si>
    <t xml:space="preserve">XIH</t>
  </si>
  <si>
    <t xml:space="preserve">Drum, plastic</t>
  </si>
  <si>
    <t xml:space="preserve">XIK</t>
  </si>
  <si>
    <t xml:space="preserve">Package, cardboard, with bottle grip-holes </t>
  </si>
  <si>
    <t xml:space="preserve">XIL</t>
  </si>
  <si>
    <t xml:space="preserve">Tray, rigid, lidded stackable (CEN TS 14482:2002)</t>
  </si>
  <si>
    <t xml:space="preserve">XIN</t>
  </si>
  <si>
    <t xml:space="preserve">Ingot</t>
  </si>
  <si>
    <t xml:space="preserve">XIZ</t>
  </si>
  <si>
    <t xml:space="preserve">Ingots, in bundle/bunch/truss</t>
  </si>
  <si>
    <t xml:space="preserve">XJB</t>
  </si>
  <si>
    <t xml:space="preserve">Bag, jumbo</t>
  </si>
  <si>
    <t xml:space="preserve">XJC</t>
  </si>
  <si>
    <t xml:space="preserve">Jerrican, rectangular</t>
  </si>
  <si>
    <t xml:space="preserve">XJG</t>
  </si>
  <si>
    <t xml:space="preserve">Jug</t>
  </si>
  <si>
    <t xml:space="preserve">XJR</t>
  </si>
  <si>
    <t xml:space="preserve">Jar</t>
  </si>
  <si>
    <t xml:space="preserve">XJT</t>
  </si>
  <si>
    <t xml:space="preserve">Jutebag</t>
  </si>
  <si>
    <t xml:space="preserve">XJY</t>
  </si>
  <si>
    <t xml:space="preserve">Jerrican, cylindrical</t>
  </si>
  <si>
    <t xml:space="preserve">XKG</t>
  </si>
  <si>
    <t xml:space="preserve">Keg</t>
  </si>
  <si>
    <t xml:space="preserve">XKI</t>
  </si>
  <si>
    <t xml:space="preserve">Kit</t>
  </si>
  <si>
    <t xml:space="preserve">XLE</t>
  </si>
  <si>
    <t xml:space="preserve">Luggage</t>
  </si>
  <si>
    <t xml:space="preserve">XLG</t>
  </si>
  <si>
    <t xml:space="preserve">Log</t>
  </si>
  <si>
    <t xml:space="preserve">XLT</t>
  </si>
  <si>
    <t xml:space="preserve">Lot</t>
  </si>
  <si>
    <t xml:space="preserve">XLU</t>
  </si>
  <si>
    <t xml:space="preserve">Lug</t>
  </si>
  <si>
    <t xml:space="preserve">XLV</t>
  </si>
  <si>
    <t xml:space="preserve">Liftvan</t>
  </si>
  <si>
    <t xml:space="preserve">XLZ</t>
  </si>
  <si>
    <t xml:space="preserve">Logs, in bundle/bunch/truss</t>
  </si>
  <si>
    <t xml:space="preserve">XMA</t>
  </si>
  <si>
    <t xml:space="preserve">Crate, metal</t>
  </si>
  <si>
    <t xml:space="preserve">XMB</t>
  </si>
  <si>
    <t xml:space="preserve">Bag, multiply</t>
  </si>
  <si>
    <t xml:space="preserve">XMC</t>
  </si>
  <si>
    <t xml:space="preserve">Crate, milk</t>
  </si>
  <si>
    <t xml:space="preserve">XME</t>
  </si>
  <si>
    <t xml:space="preserve">Container, metal</t>
  </si>
  <si>
    <t xml:space="preserve">XMR</t>
  </si>
  <si>
    <t xml:space="preserve">Receptacle, metal </t>
  </si>
  <si>
    <t xml:space="preserve">XMS</t>
  </si>
  <si>
    <t xml:space="preserve">Sack, multi-wall </t>
  </si>
  <si>
    <t xml:space="preserve">XMT</t>
  </si>
  <si>
    <t xml:space="preserve">Mat</t>
  </si>
  <si>
    <t xml:space="preserve">XMW</t>
  </si>
  <si>
    <t xml:space="preserve">Receptacle, plastic wrapped </t>
  </si>
  <si>
    <t xml:space="preserve">XMX</t>
  </si>
  <si>
    <t xml:space="preserve">Matchbox </t>
  </si>
  <si>
    <t xml:space="preserve">XNA</t>
  </si>
  <si>
    <t xml:space="preserve">Not available</t>
  </si>
  <si>
    <t xml:space="preserve">XNE</t>
  </si>
  <si>
    <t xml:space="preserve">Unpacked or unpackaged </t>
  </si>
  <si>
    <t xml:space="preserve">XNF</t>
  </si>
  <si>
    <t xml:space="preserve">Unpacked or unpackaged, single unit</t>
  </si>
  <si>
    <t xml:space="preserve">XNG</t>
  </si>
  <si>
    <t xml:space="preserve">Unpacked or unpackaged, multiple units</t>
  </si>
  <si>
    <t xml:space="preserve">XNS</t>
  </si>
  <si>
    <t xml:space="preserve">Nest </t>
  </si>
  <si>
    <t xml:space="preserve">XNT</t>
  </si>
  <si>
    <t xml:space="preserve">Net</t>
  </si>
  <si>
    <t xml:space="preserve">XNU</t>
  </si>
  <si>
    <t xml:space="preserve">Net, tube, plastic </t>
  </si>
  <si>
    <t xml:space="preserve">XNV</t>
  </si>
  <si>
    <t xml:space="preserve">Net, tube, textile </t>
  </si>
  <si>
    <t xml:space="preserve">XO1</t>
  </si>
  <si>
    <t xml:space="preserve">Two sided cage on wheels with fixing strap</t>
  </si>
  <si>
    <t xml:space="preserve">XO2</t>
  </si>
  <si>
    <t xml:space="preserve">Trolley</t>
  </si>
  <si>
    <t xml:space="preserve">XO3</t>
  </si>
  <si>
    <t xml:space="preserve">Oneway pallet ISO 0 - 1/2 EURO Pallet</t>
  </si>
  <si>
    <t xml:space="preserve">XO4</t>
  </si>
  <si>
    <t xml:space="preserve">Oneway pallet ISO 1 - 1/1 EURO Pallet</t>
  </si>
  <si>
    <t xml:space="preserve">XO5</t>
  </si>
  <si>
    <t xml:space="preserve">Oneway pallet ISO 2 - 2/1 EURO Pallet</t>
  </si>
  <si>
    <t xml:space="preserve">XO6</t>
  </si>
  <si>
    <t xml:space="preserve">Pallet with exceptional dimensions</t>
  </si>
  <si>
    <t xml:space="preserve">XO7</t>
  </si>
  <si>
    <t xml:space="preserve">Wooden pallet  40 cm x 80 cm</t>
  </si>
  <si>
    <t xml:space="preserve">XO8</t>
  </si>
  <si>
    <t xml:space="preserve">Plastic pallet SRS 60 cm x 80 cm</t>
  </si>
  <si>
    <t xml:space="preserve">XO9</t>
  </si>
  <si>
    <t xml:space="preserve">Plastic pallet SRS 80 cm x 120 cm</t>
  </si>
  <si>
    <t xml:space="preserve">XOA</t>
  </si>
  <si>
    <t xml:space="preserve">Pallet, CHEP 40 cm x 60 cm</t>
  </si>
  <si>
    <t xml:space="preserve">XOB</t>
  </si>
  <si>
    <t xml:space="preserve">Pallet, CHEP 80 cm x 120 cm</t>
  </si>
  <si>
    <t xml:space="preserve">XOC</t>
  </si>
  <si>
    <t xml:space="preserve">Pallet, CHEP 100 cm x 120 cm</t>
  </si>
  <si>
    <t xml:space="preserve">XOD</t>
  </si>
  <si>
    <t xml:space="preserve">Pallet, AS 4068-1993</t>
  </si>
  <si>
    <t xml:space="preserve">XOE</t>
  </si>
  <si>
    <t xml:space="preserve">Pallet, ISO T11</t>
  </si>
  <si>
    <t xml:space="preserve">Platform, unspecified weight or dimension</t>
  </si>
  <si>
    <t xml:space="preserve">XOG</t>
  </si>
  <si>
    <t xml:space="preserve">Pallet ISO 0 - 1/2 EURO Pallet</t>
  </si>
  <si>
    <t xml:space="preserve">XOH</t>
  </si>
  <si>
    <t xml:space="preserve">Pallet ISO 1 - 1/1 EURO Pallet</t>
  </si>
  <si>
    <t xml:space="preserve">XOI</t>
  </si>
  <si>
    <t xml:space="preserve">Pallet ISO 2 – 2/1 EURO Pallet</t>
  </si>
  <si>
    <t xml:space="preserve">XOJ</t>
  </si>
  <si>
    <t xml:space="preserve">1/4 EURO Pallet</t>
  </si>
  <si>
    <t xml:space="preserve">XOK</t>
  </si>
  <si>
    <t xml:space="preserve">Block</t>
  </si>
  <si>
    <t xml:space="preserve">XOL</t>
  </si>
  <si>
    <t xml:space="preserve">1/8 EURO Pallet</t>
  </si>
  <si>
    <t xml:space="preserve">XOM</t>
  </si>
  <si>
    <t xml:space="preserve">Synthetic pallet ISO 1</t>
  </si>
  <si>
    <t xml:space="preserve">XON</t>
  </si>
  <si>
    <t xml:space="preserve">Synthetic pallet ISO 2</t>
  </si>
  <si>
    <t xml:space="preserve">XOP</t>
  </si>
  <si>
    <t xml:space="preserve">Wholesaler pallet</t>
  </si>
  <si>
    <t xml:space="preserve">XOQ</t>
  </si>
  <si>
    <t xml:space="preserve">Pallet 80 X 100 cm</t>
  </si>
  <si>
    <t xml:space="preserve">XOR</t>
  </si>
  <si>
    <t xml:space="preserve">Pallet 60 X 100 cm</t>
  </si>
  <si>
    <t xml:space="preserve">XOS</t>
  </si>
  <si>
    <t xml:space="preserve">Oneway pallet</t>
  </si>
  <si>
    <t xml:space="preserve">XOT</t>
  </si>
  <si>
    <t xml:space="preserve">Octabin</t>
  </si>
  <si>
    <t xml:space="preserve">XOU</t>
  </si>
  <si>
    <t xml:space="preserve">Container, outer</t>
  </si>
  <si>
    <t xml:space="preserve">XOV</t>
  </si>
  <si>
    <t xml:space="preserve">Returnable pallet</t>
  </si>
  <si>
    <t xml:space="preserve">XOW</t>
  </si>
  <si>
    <t xml:space="preserve">Large bag, pallet sized</t>
  </si>
  <si>
    <t xml:space="preserve">XOX</t>
  </si>
  <si>
    <t xml:space="preserve">A wheeled pallet with raised rim (81 x 67 x 135)</t>
  </si>
  <si>
    <t xml:space="preserve">XOY</t>
  </si>
  <si>
    <t xml:space="preserve">A Wheeled pallet with raised rim (81 x 72 x 135)</t>
  </si>
  <si>
    <t xml:space="preserve">XOZ</t>
  </si>
  <si>
    <t xml:space="preserve">Wheeled pallet with raised rim ( 81 x 60 x 16)</t>
  </si>
  <si>
    <t xml:space="preserve">XP1</t>
  </si>
  <si>
    <t xml:space="preserve">CHEP pallet 60 cm x 80 cm </t>
  </si>
  <si>
    <t xml:space="preserve">XP2</t>
  </si>
  <si>
    <t xml:space="preserve">Pan</t>
  </si>
  <si>
    <t xml:space="preserve">XP3</t>
  </si>
  <si>
    <t xml:space="preserve">LPR pallet 60 cm x 80 cm</t>
  </si>
  <si>
    <t xml:space="preserve">XP4</t>
  </si>
  <si>
    <t xml:space="preserve">LPR pallet 80 cm x 120 cm</t>
  </si>
  <si>
    <t xml:space="preserve">XPA</t>
  </si>
  <si>
    <t xml:space="preserve">Packet </t>
  </si>
  <si>
    <t xml:space="preserve">XPB</t>
  </si>
  <si>
    <t xml:space="preserve">Pallet, box Combined open-ended box and pallet</t>
  </si>
  <si>
    <t xml:space="preserve">XPC</t>
  </si>
  <si>
    <t xml:space="preserve">Parcel </t>
  </si>
  <si>
    <t xml:space="preserve">Pallet, modular, collars 80cms * 100cms </t>
  </si>
  <si>
    <t xml:space="preserve">XPE</t>
  </si>
  <si>
    <t xml:space="preserve">Pallet, modular, collars 80cms * 120cms </t>
  </si>
  <si>
    <t xml:space="preserve">Pen </t>
  </si>
  <si>
    <t xml:space="preserve">XPG</t>
  </si>
  <si>
    <t xml:space="preserve">Plate</t>
  </si>
  <si>
    <t xml:space="preserve">XPH</t>
  </si>
  <si>
    <t xml:space="preserve">Pitcher</t>
  </si>
  <si>
    <t xml:space="preserve">XPI</t>
  </si>
  <si>
    <t xml:space="preserve">Pipe </t>
  </si>
  <si>
    <t xml:space="preserve">XPJ</t>
  </si>
  <si>
    <t xml:space="preserve">Punnet</t>
  </si>
  <si>
    <t xml:space="preserve">XPK</t>
  </si>
  <si>
    <t xml:space="preserve">Package</t>
  </si>
  <si>
    <t xml:space="preserve">XPL</t>
  </si>
  <si>
    <t xml:space="preserve">Pail </t>
  </si>
  <si>
    <t xml:space="preserve">XPN</t>
  </si>
  <si>
    <t xml:space="preserve">Plank</t>
  </si>
  <si>
    <t xml:space="preserve">XPO</t>
  </si>
  <si>
    <t xml:space="preserve">Pouch</t>
  </si>
  <si>
    <t xml:space="preserve">XPP</t>
  </si>
  <si>
    <t xml:space="preserve">Piece</t>
  </si>
  <si>
    <t xml:space="preserve">XPR</t>
  </si>
  <si>
    <t xml:space="preserve">Receptacle, plastic </t>
  </si>
  <si>
    <t xml:space="preserve">Pot</t>
  </si>
  <si>
    <t xml:space="preserve">XPU</t>
  </si>
  <si>
    <t xml:space="preserve">Tray </t>
  </si>
  <si>
    <t xml:space="preserve">XPV</t>
  </si>
  <si>
    <t xml:space="preserve">Pipes, in bundle/bunch/truss </t>
  </si>
  <si>
    <t xml:space="preserve">XPX</t>
  </si>
  <si>
    <t xml:space="preserve">Pallet </t>
  </si>
  <si>
    <t xml:space="preserve">XPY</t>
  </si>
  <si>
    <t xml:space="preserve">Plates, in bundle/bunch/truss</t>
  </si>
  <si>
    <t xml:space="preserve">XPZ</t>
  </si>
  <si>
    <t xml:space="preserve">Planks, in bundle/bunch/truss</t>
  </si>
  <si>
    <t xml:space="preserve">XQA</t>
  </si>
  <si>
    <t xml:space="preserve">Drum, steel, non-removable head</t>
  </si>
  <si>
    <t xml:space="preserve">XQB</t>
  </si>
  <si>
    <t xml:space="preserve">Drum, steel, removable head</t>
  </si>
  <si>
    <t xml:space="preserve">XQC</t>
  </si>
  <si>
    <t xml:space="preserve">Drum, aluminium, non-removable head</t>
  </si>
  <si>
    <t xml:space="preserve">XQD</t>
  </si>
  <si>
    <t xml:space="preserve">Drum, aluminium, removable head</t>
  </si>
  <si>
    <t xml:space="preserve">XQF</t>
  </si>
  <si>
    <t xml:space="preserve">Drum, plastic, non-removable head</t>
  </si>
  <si>
    <t xml:space="preserve">XQG</t>
  </si>
  <si>
    <t xml:space="preserve">Drum, plastic, removable head</t>
  </si>
  <si>
    <t xml:space="preserve">XQH</t>
  </si>
  <si>
    <t xml:space="preserve">Barrel, wooden, bung type</t>
  </si>
  <si>
    <t xml:space="preserve">XQJ</t>
  </si>
  <si>
    <t xml:space="preserve">Barrel, wooden, removable head </t>
  </si>
  <si>
    <t xml:space="preserve">XQK</t>
  </si>
  <si>
    <t xml:space="preserve">Jerrican, steel, non-removable head</t>
  </si>
  <si>
    <t xml:space="preserve">XQL</t>
  </si>
  <si>
    <t xml:space="preserve">Jerrican, steel, removable head</t>
  </si>
  <si>
    <t xml:space="preserve">XQM</t>
  </si>
  <si>
    <t xml:space="preserve">Jerrican, plastic, non-removable head</t>
  </si>
  <si>
    <t xml:space="preserve">XQN</t>
  </si>
  <si>
    <t xml:space="preserve">Jerrican, plastic, removable head</t>
  </si>
  <si>
    <t xml:space="preserve">XQP</t>
  </si>
  <si>
    <t xml:space="preserve">Box, wooden, natural wood, ordinary</t>
  </si>
  <si>
    <t xml:space="preserve">XQQ</t>
  </si>
  <si>
    <t xml:space="preserve">Box, wooden, natural wood, with sift proof walls</t>
  </si>
  <si>
    <t xml:space="preserve">XQR</t>
  </si>
  <si>
    <t xml:space="preserve">Box, plastic, expanded </t>
  </si>
  <si>
    <t xml:space="preserve">XQS</t>
  </si>
  <si>
    <t xml:space="preserve">Box, plastic, solid</t>
  </si>
  <si>
    <t xml:space="preserve">XRD</t>
  </si>
  <si>
    <t xml:space="preserve">Rod</t>
  </si>
  <si>
    <t xml:space="preserve">XRG</t>
  </si>
  <si>
    <t xml:space="preserve">Ring </t>
  </si>
  <si>
    <t xml:space="preserve">XRJ</t>
  </si>
  <si>
    <t xml:space="preserve">Rack, clothing hanger</t>
  </si>
  <si>
    <t xml:space="preserve">XRK</t>
  </si>
  <si>
    <t xml:space="preserve">Rack </t>
  </si>
  <si>
    <t xml:space="preserve">XRL</t>
  </si>
  <si>
    <t xml:space="preserve">Reel </t>
  </si>
  <si>
    <t xml:space="preserve">XRO</t>
  </si>
  <si>
    <t xml:space="preserve">Roll </t>
  </si>
  <si>
    <t xml:space="preserve">XRT</t>
  </si>
  <si>
    <t xml:space="preserve">Rednet </t>
  </si>
  <si>
    <t xml:space="preserve">XRZ</t>
  </si>
  <si>
    <t xml:space="preserve">Rods, in bundle/bunch/truss</t>
  </si>
  <si>
    <t xml:space="preserve">XSA</t>
  </si>
  <si>
    <t xml:space="preserve">Sack </t>
  </si>
  <si>
    <t xml:space="preserve">XSB</t>
  </si>
  <si>
    <t xml:space="preserve">Slab</t>
  </si>
  <si>
    <t xml:space="preserve">XSC</t>
  </si>
  <si>
    <t xml:space="preserve">Crate, shallow </t>
  </si>
  <si>
    <t xml:space="preserve">XSD</t>
  </si>
  <si>
    <t xml:space="preserve">Spindle</t>
  </si>
  <si>
    <t xml:space="preserve">XSE</t>
  </si>
  <si>
    <t xml:space="preserve">Sea-chest</t>
  </si>
  <si>
    <t xml:space="preserve">XSH</t>
  </si>
  <si>
    <t xml:space="preserve">Sachet </t>
  </si>
  <si>
    <t xml:space="preserve">XSI</t>
  </si>
  <si>
    <t xml:space="preserve">Skid </t>
  </si>
  <si>
    <t xml:space="preserve">XSK</t>
  </si>
  <si>
    <t xml:space="preserve">Case, skeleton </t>
  </si>
  <si>
    <t xml:space="preserve">XSL</t>
  </si>
  <si>
    <t xml:space="preserve">Slipsheet </t>
  </si>
  <si>
    <t xml:space="preserve">XSM</t>
  </si>
  <si>
    <t xml:space="preserve">Sheetmetal </t>
  </si>
  <si>
    <t xml:space="preserve">XSO</t>
  </si>
  <si>
    <t xml:space="preserve">Spool </t>
  </si>
  <si>
    <t xml:space="preserve">XSP</t>
  </si>
  <si>
    <t xml:space="preserve">Sheet, plastic wrapping</t>
  </si>
  <si>
    <t xml:space="preserve">XSS</t>
  </si>
  <si>
    <t xml:space="preserve">Case, steel</t>
  </si>
  <si>
    <t xml:space="preserve">XST</t>
  </si>
  <si>
    <t xml:space="preserve">Sheet</t>
  </si>
  <si>
    <t xml:space="preserve">Suitcase </t>
  </si>
  <si>
    <t xml:space="preserve">XSV</t>
  </si>
  <si>
    <t xml:space="preserve">Envelope, steel</t>
  </si>
  <si>
    <t xml:space="preserve">XSW</t>
  </si>
  <si>
    <t xml:space="preserve">Shrinkwrapped  </t>
  </si>
  <si>
    <t xml:space="preserve">XSX</t>
  </si>
  <si>
    <t xml:space="preserve">Set</t>
  </si>
  <si>
    <t xml:space="preserve">XSY</t>
  </si>
  <si>
    <t xml:space="preserve">Sleeve</t>
  </si>
  <si>
    <t xml:space="preserve">XSZ</t>
  </si>
  <si>
    <t xml:space="preserve">Sheets, in bundle/bunch/truss</t>
  </si>
  <si>
    <t xml:space="preserve">XT1</t>
  </si>
  <si>
    <t xml:space="preserve">Tablet</t>
  </si>
  <si>
    <t xml:space="preserve">XTB</t>
  </si>
  <si>
    <t xml:space="preserve">Tub</t>
  </si>
  <si>
    <t xml:space="preserve">XTC</t>
  </si>
  <si>
    <t xml:space="preserve">Tea-chest</t>
  </si>
  <si>
    <t xml:space="preserve">XTD</t>
  </si>
  <si>
    <t xml:space="preserve">Tube, collapsible</t>
  </si>
  <si>
    <t xml:space="preserve">XTE</t>
  </si>
  <si>
    <t xml:space="preserve">Tyre</t>
  </si>
  <si>
    <t xml:space="preserve">XTG</t>
  </si>
  <si>
    <t xml:space="preserve">Tank container, generic</t>
  </si>
  <si>
    <t xml:space="preserve">XTI</t>
  </si>
  <si>
    <t xml:space="preserve">Tierce</t>
  </si>
  <si>
    <t xml:space="preserve">XTK</t>
  </si>
  <si>
    <t xml:space="preserve">Tank, rectangular</t>
  </si>
  <si>
    <t xml:space="preserve">XTL</t>
  </si>
  <si>
    <t xml:space="preserve">Tub, with lid</t>
  </si>
  <si>
    <t xml:space="preserve">XTN</t>
  </si>
  <si>
    <t xml:space="preserve">Tin</t>
  </si>
  <si>
    <t xml:space="preserve">XTO</t>
  </si>
  <si>
    <t xml:space="preserve">Tun</t>
  </si>
  <si>
    <t xml:space="preserve">XTR</t>
  </si>
  <si>
    <t xml:space="preserve">Trunk</t>
  </si>
  <si>
    <t xml:space="preserve">Truss</t>
  </si>
  <si>
    <t xml:space="preserve">XTT</t>
  </si>
  <si>
    <t xml:space="preserve">Bag, tote</t>
  </si>
  <si>
    <t xml:space="preserve">XTU</t>
  </si>
  <si>
    <t xml:space="preserve">Tube </t>
  </si>
  <si>
    <t xml:space="preserve">XTV</t>
  </si>
  <si>
    <t xml:space="preserve">Tube, with nozzle </t>
  </si>
  <si>
    <t xml:space="preserve">XTW</t>
  </si>
  <si>
    <t xml:space="preserve">Pallet, triwall</t>
  </si>
  <si>
    <t xml:space="preserve">XTY</t>
  </si>
  <si>
    <t xml:space="preserve">Tank, cylindrical</t>
  </si>
  <si>
    <t xml:space="preserve">XTZ</t>
  </si>
  <si>
    <t xml:space="preserve">Tubes, in bundle/bunch/truss </t>
  </si>
  <si>
    <t xml:space="preserve">XUC</t>
  </si>
  <si>
    <t xml:space="preserve">Uncaged </t>
  </si>
  <si>
    <t xml:space="preserve">XUN</t>
  </si>
  <si>
    <t xml:space="preserve">Unit</t>
  </si>
  <si>
    <t xml:space="preserve">XVA</t>
  </si>
  <si>
    <t xml:space="preserve">Vat</t>
  </si>
  <si>
    <t xml:space="preserve">XVG</t>
  </si>
  <si>
    <t xml:space="preserve">Bulk, gas (at 1031 mbar and 15°C)</t>
  </si>
  <si>
    <t xml:space="preserve">XVI</t>
  </si>
  <si>
    <t xml:space="preserve">Vial </t>
  </si>
  <si>
    <t xml:space="preserve">XVK</t>
  </si>
  <si>
    <t xml:space="preserve">Vanpack </t>
  </si>
  <si>
    <t xml:space="preserve">XVL</t>
  </si>
  <si>
    <t xml:space="preserve">Bulk, liquid </t>
  </si>
  <si>
    <t xml:space="preserve">XVO</t>
  </si>
  <si>
    <t xml:space="preserve">Bulk, solid, large particles (“nodules”) </t>
  </si>
  <si>
    <t xml:space="preserve">XVP</t>
  </si>
  <si>
    <t xml:space="preserve">Vacuum-packed</t>
  </si>
  <si>
    <t xml:space="preserve">XVQ</t>
  </si>
  <si>
    <t xml:space="preserve">Bulk, liquefied gas (at abnormal temperature/pressure) </t>
  </si>
  <si>
    <t xml:space="preserve">XVN</t>
  </si>
  <si>
    <t xml:space="preserve">Vehicle</t>
  </si>
  <si>
    <t xml:space="preserve">XVR</t>
  </si>
  <si>
    <t xml:space="preserve">Bulk, solid, granular particles (“grains”) </t>
  </si>
  <si>
    <t xml:space="preserve">XVS</t>
  </si>
  <si>
    <t xml:space="preserve">Bulk, scrap metal</t>
  </si>
  <si>
    <t xml:space="preserve">XVY</t>
  </si>
  <si>
    <t xml:space="preserve">Bulk, solid, fine particles (“powders”)</t>
  </si>
  <si>
    <t xml:space="preserve">XWA</t>
  </si>
  <si>
    <t xml:space="preserve">Intermediate bulk container</t>
  </si>
  <si>
    <t xml:space="preserve">XWB</t>
  </si>
  <si>
    <t xml:space="preserve">Wickerbottle </t>
  </si>
  <si>
    <t xml:space="preserve">XWC</t>
  </si>
  <si>
    <t xml:space="preserve">Intermediate bulk container, steel </t>
  </si>
  <si>
    <t xml:space="preserve">XWD</t>
  </si>
  <si>
    <t xml:space="preserve">Intermediate bulk container, aluminium </t>
  </si>
  <si>
    <t xml:space="preserve">XWF</t>
  </si>
  <si>
    <t xml:space="preserve">Intermediate bulk container, metal </t>
  </si>
  <si>
    <t xml:space="preserve">XWG</t>
  </si>
  <si>
    <t xml:space="preserve">Intermediate bulk container, steel, pressurised &gt; 10 kpa</t>
  </si>
  <si>
    <t xml:space="preserve">XWH</t>
  </si>
  <si>
    <t xml:space="preserve">Intermediate bulk container, aluminium, pressurised &gt; 10 kpa</t>
  </si>
  <si>
    <t xml:space="preserve">XWJ</t>
  </si>
  <si>
    <t xml:space="preserve">Intermediate bulk container, metal, pressure 10 kpa </t>
  </si>
  <si>
    <t xml:space="preserve">XWK</t>
  </si>
  <si>
    <t xml:space="preserve">Intermediate bulk container, steel, liquid </t>
  </si>
  <si>
    <t xml:space="preserve">XWL</t>
  </si>
  <si>
    <t xml:space="preserve">Intermediate bulk container, aluminium, liquid </t>
  </si>
  <si>
    <t xml:space="preserve">XWM</t>
  </si>
  <si>
    <t xml:space="preserve">Intermediate bulk container, metal, liquid </t>
  </si>
  <si>
    <t xml:space="preserve">XWN</t>
  </si>
  <si>
    <t xml:space="preserve">Intermediate bulk container, woven plastic, without coat/liner </t>
  </si>
  <si>
    <t xml:space="preserve">XWP</t>
  </si>
  <si>
    <t xml:space="preserve">Intermediate bulk container, woven plastic, coated </t>
  </si>
  <si>
    <t xml:space="preserve">XWQ</t>
  </si>
  <si>
    <t xml:space="preserve">Intermediate bulk container, woven plastic, with liner </t>
  </si>
  <si>
    <t xml:space="preserve">XWR</t>
  </si>
  <si>
    <t xml:space="preserve">Intermediate bulk container, woven plastic, coated and liner </t>
  </si>
  <si>
    <t xml:space="preserve">XWS</t>
  </si>
  <si>
    <t xml:space="preserve">Intermediate bulk container, plastic film</t>
  </si>
  <si>
    <t xml:space="preserve">XWT</t>
  </si>
  <si>
    <t xml:space="preserve">Intermediate bulk container, textile with out coat/liner </t>
  </si>
  <si>
    <t xml:space="preserve">XWU</t>
  </si>
  <si>
    <t xml:space="preserve">Intermediate bulk container, natural wood, with inner liner</t>
  </si>
  <si>
    <t xml:space="preserve">XWV</t>
  </si>
  <si>
    <t xml:space="preserve">Intermediate bulk container, textile, coated </t>
  </si>
  <si>
    <t xml:space="preserve">XWW</t>
  </si>
  <si>
    <t xml:space="preserve">Intermediate bulk container, textile, with liner </t>
  </si>
  <si>
    <t xml:space="preserve">XWX</t>
  </si>
  <si>
    <t xml:space="preserve">Intermediate bulk container, textile, coated and liner </t>
  </si>
  <si>
    <t xml:space="preserve">XWY</t>
  </si>
  <si>
    <t xml:space="preserve">Intermediate bulk container, plywood, with inner liner </t>
  </si>
  <si>
    <t xml:space="preserve">XWZ</t>
  </si>
  <si>
    <t xml:space="preserve">Intermediate bulk container, reconstituted wood, with inner liner</t>
  </si>
  <si>
    <t xml:space="preserve">XXA</t>
  </si>
  <si>
    <t xml:space="preserve">Bag, woven plastic, without inner coat/liner </t>
  </si>
  <si>
    <t xml:space="preserve">XXB</t>
  </si>
  <si>
    <t xml:space="preserve">Bag, woven plastic, sift proof </t>
  </si>
  <si>
    <t xml:space="preserve">XXC</t>
  </si>
  <si>
    <t xml:space="preserve">Bag, woven plastic, water resistant</t>
  </si>
  <si>
    <t xml:space="preserve">XXD</t>
  </si>
  <si>
    <t xml:space="preserve">Bag, plastics film </t>
  </si>
  <si>
    <t xml:space="preserve">XXF</t>
  </si>
  <si>
    <t xml:space="preserve">Bag, textile, without inner coat/liner </t>
  </si>
  <si>
    <t xml:space="preserve">XXG</t>
  </si>
  <si>
    <t xml:space="preserve">Bag, textile, sift proof </t>
  </si>
  <si>
    <t xml:space="preserve">XXH</t>
  </si>
  <si>
    <t xml:space="preserve">Bag, textile, water resistant</t>
  </si>
  <si>
    <t xml:space="preserve">XXJ</t>
  </si>
  <si>
    <t xml:space="preserve">Bag, paper, multi-wall </t>
  </si>
  <si>
    <t xml:space="preserve">XXK</t>
  </si>
  <si>
    <t xml:space="preserve">Bag, paper, multi-wall, water resistant</t>
  </si>
  <si>
    <t xml:space="preserve">XYA</t>
  </si>
  <si>
    <t xml:space="preserve">Composite packaging, plastic receptacle in steel drum</t>
  </si>
  <si>
    <t xml:space="preserve">XYB</t>
  </si>
  <si>
    <t xml:space="preserve">Composite packaging, plastic receptacle in steel crate box</t>
  </si>
  <si>
    <t xml:space="preserve">XYC</t>
  </si>
  <si>
    <t xml:space="preserve">Composite packaging, plastic receptacle in aluminium drum</t>
  </si>
  <si>
    <t xml:space="preserve">XYD</t>
  </si>
  <si>
    <t xml:space="preserve">Composite packaging, plastic receptacle in aluminium crate</t>
  </si>
  <si>
    <t xml:space="preserve">XYF</t>
  </si>
  <si>
    <t xml:space="preserve">Composite packaging, plastic receptacle in wooden box</t>
  </si>
  <si>
    <t xml:space="preserve">XYG</t>
  </si>
  <si>
    <t xml:space="preserve">Composite packaging, plastic receptacle in plywood drum</t>
  </si>
  <si>
    <t xml:space="preserve">XYH</t>
  </si>
  <si>
    <t xml:space="preserve">Composite packaging, plastic receptacle in plywood box </t>
  </si>
  <si>
    <t xml:space="preserve">XYJ</t>
  </si>
  <si>
    <t xml:space="preserve">Composite packaging, plastic receptacle in fibre drum</t>
  </si>
  <si>
    <t xml:space="preserve">XYK</t>
  </si>
  <si>
    <t xml:space="preserve">Composite packaging, plastic receptacle in fibreboard box</t>
  </si>
  <si>
    <t xml:space="preserve">XYL</t>
  </si>
  <si>
    <t xml:space="preserve">Composite packaging, plastic receptacle in plastic drum</t>
  </si>
  <si>
    <t xml:space="preserve">XYM</t>
  </si>
  <si>
    <t xml:space="preserve">Composite packaging, plastic receptacle in solid plastic box</t>
  </si>
  <si>
    <t xml:space="preserve">XYN</t>
  </si>
  <si>
    <t xml:space="preserve">Composite packaging, glass receptacle in steel drum</t>
  </si>
  <si>
    <t xml:space="preserve">XYP</t>
  </si>
  <si>
    <t xml:space="preserve">Composite packaging, glass receptacle in steel crate box</t>
  </si>
  <si>
    <t xml:space="preserve">XYQ</t>
  </si>
  <si>
    <t xml:space="preserve">Composite packaging, glass receptacle in aluminium drum</t>
  </si>
  <si>
    <t xml:space="preserve">XYR</t>
  </si>
  <si>
    <t xml:space="preserve">Composite packaging, glass receptacle in aluminium crate</t>
  </si>
  <si>
    <t xml:space="preserve">XYS</t>
  </si>
  <si>
    <t xml:space="preserve">Composite packaging, glass receptacle in wooden box</t>
  </si>
  <si>
    <t xml:space="preserve">XYT</t>
  </si>
  <si>
    <t xml:space="preserve">Composite packaging, glass receptacle in plywood drum</t>
  </si>
  <si>
    <t xml:space="preserve">XYV</t>
  </si>
  <si>
    <t xml:space="preserve">Composite packaging, glass receptacle in wickerwork hamper</t>
  </si>
  <si>
    <t xml:space="preserve">XYW</t>
  </si>
  <si>
    <t xml:space="preserve">Composite packaging, glass receptacle in fibre drum</t>
  </si>
  <si>
    <t xml:space="preserve">XYX</t>
  </si>
  <si>
    <t xml:space="preserve">Composite packaging, glass receptacle in fibreboard box </t>
  </si>
  <si>
    <t xml:space="preserve">XYY</t>
  </si>
  <si>
    <t xml:space="preserve">Composite packaging, glass receptacle in expandable plastic pack</t>
  </si>
  <si>
    <t xml:space="preserve">XYZ</t>
  </si>
  <si>
    <t xml:space="preserve">Composite packaging, glass receptacle in solid plastic pack</t>
  </si>
  <si>
    <t xml:space="preserve">XZA</t>
  </si>
  <si>
    <t xml:space="preserve">Intermediate bulk container, paper, multi-wall </t>
  </si>
  <si>
    <t xml:space="preserve">XZB</t>
  </si>
  <si>
    <t xml:space="preserve">Bag, large </t>
  </si>
  <si>
    <t xml:space="preserve">XZC</t>
  </si>
  <si>
    <t xml:space="preserve">Intermediate bulk container, paper, multi-wall, water resistant</t>
  </si>
  <si>
    <t xml:space="preserve">XZD</t>
  </si>
  <si>
    <t xml:space="preserve">Intermediate bulk container, rigid plastic, with structural equipment, solids</t>
  </si>
  <si>
    <t xml:space="preserve">XZF</t>
  </si>
  <si>
    <t xml:space="preserve">Intermediate bulk container, rigid plastic, freestanding, solids</t>
  </si>
  <si>
    <t xml:space="preserve">XZG</t>
  </si>
  <si>
    <t xml:space="preserve">Intermediate bulk container, rigid plastic, with structural equipment, pressurised</t>
  </si>
  <si>
    <t xml:space="preserve">XZH</t>
  </si>
  <si>
    <t xml:space="preserve">Intermediate bulk container, rigid plastic, freestanding, pressurised</t>
  </si>
  <si>
    <t xml:space="preserve">XZJ</t>
  </si>
  <si>
    <t xml:space="preserve">Intermediate bulk container, rigid plastic, with structural equipment, liquids </t>
  </si>
  <si>
    <t xml:space="preserve">XZK</t>
  </si>
  <si>
    <t xml:space="preserve">Intermediate bulk container, rigid plastic, freestanding, liquids</t>
  </si>
  <si>
    <t xml:space="preserve">XZL</t>
  </si>
  <si>
    <t xml:space="preserve">Intermediate bulk container, composite, rigid plastic, solids</t>
  </si>
  <si>
    <t xml:space="preserve">XZM</t>
  </si>
  <si>
    <t xml:space="preserve">Intermediate bulk container, composite, flexible plastic, solids</t>
  </si>
  <si>
    <t xml:space="preserve">XZN</t>
  </si>
  <si>
    <t xml:space="preserve">Intermediate bulk container, composite, rigid plastic, pressurised </t>
  </si>
  <si>
    <t xml:space="preserve">XZP</t>
  </si>
  <si>
    <t xml:space="preserve">Intermediate bulk container, composite, flexible plastic, pressurised</t>
  </si>
  <si>
    <t xml:space="preserve">XZQ</t>
  </si>
  <si>
    <t xml:space="preserve">Intermediate bulk container, composite, rigid plastic, liquids</t>
  </si>
  <si>
    <t xml:space="preserve">XZR</t>
  </si>
  <si>
    <t xml:space="preserve">Intermediate bulk container, composite, flexible plastic, liquids </t>
  </si>
  <si>
    <t xml:space="preserve">XZS</t>
  </si>
  <si>
    <t xml:space="preserve">Intermediate bulk container, composite</t>
  </si>
  <si>
    <t xml:space="preserve">XZT</t>
  </si>
  <si>
    <t xml:space="preserve">Intermediate bulk container, fibreboard</t>
  </si>
  <si>
    <t xml:space="preserve">XZU</t>
  </si>
  <si>
    <t xml:space="preserve">Intermediate bulk container, flexible</t>
  </si>
  <si>
    <t xml:space="preserve">XZV</t>
  </si>
  <si>
    <t xml:space="preserve">Intermediate bulk container, metal, other than steel</t>
  </si>
  <si>
    <t xml:space="preserve">XZW</t>
  </si>
  <si>
    <t xml:space="preserve">Intermediate bulk container, natural wood</t>
  </si>
  <si>
    <t xml:space="preserve">XZX</t>
  </si>
  <si>
    <t xml:space="preserve">Intermediate bulk container, plywood</t>
  </si>
  <si>
    <t xml:space="preserve">XZY</t>
  </si>
  <si>
    <t xml:space="preserve">Intermediate bulk container, reconstituted wood</t>
  </si>
  <si>
    <t xml:space="preserve">XZZ</t>
  </si>
  <si>
    <t xml:space="preserve">Mutually defined </t>
  </si>
  <si>
    <t xml:space="preserve">LOGO Vendeur</t>
  </si>
  <si>
    <t xml:space="preserve">Facture / Avoir N°</t>
  </si>
  <si>
    <t xml:space="preserve">BT-1 : N° Facture</t>
  </si>
  <si>
    <t xml:space="preserve">Code couleur et motif pour les données:
. Couleur : donnée obligatoire quand …
. Motif : profil</t>
  </si>
  <si>
    <t xml:space="preserve">BT-2 : date de facture</t>
  </si>
  <si>
    <t xml:space="preserve">BT-28 : Appelation Commerciale du vendeur</t>
  </si>
  <si>
    <t xml:space="preserve">Adresse du Client</t>
  </si>
  <si>
    <t xml:space="preserve">BT-27 : Raison Sociale du vendeur</t>
  </si>
  <si>
    <t xml:space="preserve">BT-49 : email@delacheteur.fr</t>
  </si>
  <si>
    <t xml:space="preserve">BG-5 : xxx, ma rue</t>
  </si>
  <si>
    <t xml:space="preserve">BT-44 : Raison sociale de l'acheteur</t>
  </si>
  <si>
    <t xml:space="preserve">Mention Obligatoire fiscale</t>
  </si>
  <si>
    <t xml:space="preserve">BG-5 : 12345 Ville - Pays</t>
  </si>
  <si>
    <t xml:space="preserve">BT-45 : nom commercial de l'acheteur</t>
  </si>
  <si>
    <t xml:space="preserve">Mention Obligatoire sous condition</t>
  </si>
  <si>
    <r>
      <rPr>
        <b val="true"/>
        <i val="true"/>
        <sz val="9"/>
        <color rgb="FF1F497D"/>
        <rFont val="Calibri"/>
        <family val="2"/>
        <charset val="1"/>
      </rPr>
      <t xml:space="preserve">BG-6 : contact vendeur: nom,  :</t>
    </r>
    <r>
      <rPr>
        <sz val="9"/>
        <color rgb="FF000000"/>
        <rFont val="Wingdings"/>
        <family val="0"/>
        <charset val="2"/>
      </rPr>
      <t xml:space="preserve">)</t>
    </r>
    <r>
      <rPr>
        <sz val="9"/>
        <color rgb="FF000000"/>
        <rFont val="Calibri"/>
        <family val="2"/>
        <charset val="1"/>
      </rPr>
      <t xml:space="preserve"> +33 6 07 53 32 85, email</t>
    </r>
  </si>
  <si>
    <t xml:space="preserve">BG-8 : adresse acheteur</t>
  </si>
  <si>
    <t xml:space="preserve">Mention Obligatoire commerciale</t>
  </si>
  <si>
    <t xml:space="preserve">BT34 : email vendeur :   admin@macompagnie.fr</t>
  </si>
  <si>
    <t xml:space="preserve">Minimum</t>
  </si>
  <si>
    <t xml:space="preserve">BT29 : ID privé (GLN, DUUNS, ...)</t>
  </si>
  <si>
    <t xml:space="preserve">Basic / Basic WL</t>
  </si>
  <si>
    <t xml:space="preserve">BT30 : SIRET 123 456 789 00015</t>
  </si>
  <si>
    <t xml:space="preserve">BG-8 : Code postal Ville</t>
  </si>
  <si>
    <t xml:space="preserve">BT31 : N° TVA : FR 32 123 456 789</t>
  </si>
  <si>
    <t xml:space="preserve">BG-8 : Pays</t>
  </si>
  <si>
    <t xml:space="preserve">Si représentant fiscal</t>
  </si>
  <si>
    <t xml:space="preserve">BT-62 : Nom du représentant fiscal</t>
  </si>
  <si>
    <r>
      <rPr>
        <b val="true"/>
        <i val="true"/>
        <sz val="9"/>
        <color rgb="FF1F497D"/>
        <rFont val="Calibri"/>
        <family val="2"/>
        <charset val="1"/>
      </rPr>
      <t xml:space="preserve">BG-9 : contact acheteur: nom,  :</t>
    </r>
    <r>
      <rPr>
        <sz val="9"/>
        <color rgb="FF000000"/>
        <rFont val="Wingdings"/>
        <family val="0"/>
        <charset val="2"/>
      </rPr>
      <t xml:space="preserve">)</t>
    </r>
    <r>
      <rPr>
        <sz val="9"/>
        <color rgb="FF000000"/>
        <rFont val="Calibri"/>
        <family val="2"/>
        <charset val="1"/>
      </rPr>
      <t xml:space="preserve"> +33 6 10 34 56 78, email</t>
    </r>
  </si>
  <si>
    <t xml:space="preserve">BG-12 : adresse</t>
  </si>
  <si>
    <t xml:space="preserve">BG-12 : code postal ville, pays</t>
  </si>
  <si>
    <t xml:space="preserve">BT-63 : N° de TVA du représentant fiscal</t>
  </si>
  <si>
    <t xml:space="preserve">Nos références</t>
  </si>
  <si>
    <t xml:space="preserve">Vos identifiants</t>
  </si>
  <si>
    <t xml:space="preserve">BT-18 : REF Client : numéro de client, de compteur, d'abonnement</t>
  </si>
  <si>
    <t xml:space="preserve">BT46 : ID privé (GLN, DUNS, ...)</t>
  </si>
  <si>
    <t xml:space="preserve">BT-14 : N° de bon de vente : n° de bon de commande du vendeur</t>
  </si>
  <si>
    <t xml:space="preserve">BT47 : RCS / SIRET 987 654 321 00017</t>
  </si>
  <si>
    <t xml:space="preserve">BT48 : N° TVA : FR 32 123 456 789</t>
  </si>
  <si>
    <t xml:space="preserve">Vos références</t>
  </si>
  <si>
    <t xml:space="preserve">Livraison</t>
  </si>
  <si>
    <t xml:space="preserve">BT-10: REF ACHETEUR : Cost center, BU, pour routage</t>
  </si>
  <si>
    <t xml:space="preserve">BT-71 : Identifiant du lieu de livraison</t>
  </si>
  <si>
    <t xml:space="preserve">BT-17 : REF Appel d'offres : référence à un appel d'offres</t>
  </si>
  <si>
    <t xml:space="preserve">BT-70 : Nom du contact de livraison chez le client</t>
  </si>
  <si>
    <t xml:space="preserve">BT-11 : REF au projet auquel la facture se réfère</t>
  </si>
  <si>
    <t xml:space="preserve">BG-15 : xxx, ma rue</t>
  </si>
  <si>
    <t xml:space="preserve">BT-19 : REF comptable pour l'acheteur</t>
  </si>
  <si>
    <t xml:space="preserve">BG-15 : Complément</t>
  </si>
  <si>
    <t xml:space="preserve">BT-12 : REF CONTRAT : numéro de contrat</t>
  </si>
  <si>
    <t xml:space="preserve">BG-15 : 12345 Ville</t>
  </si>
  <si>
    <t xml:space="preserve">BT-13 : N° de Bon de COMMANDE : numero de BC</t>
  </si>
  <si>
    <t xml:space="preserve">BG-15 : Pays</t>
  </si>
  <si>
    <t xml:space="preserve">Références sur la facture</t>
  </si>
  <si>
    <t xml:space="preserve">BT-16 : N° de Bon de livraison, bon d'expédition</t>
  </si>
  <si>
    <t xml:space="preserve">BT-73 : Période de facturation début : date de début de prestation</t>
  </si>
  <si>
    <t xml:space="preserve">BT-72 : Date de livraison : date de livraison</t>
  </si>
  <si>
    <t xml:space="preserve">BT-74 : Période de facturation fin : date de fin de prestation</t>
  </si>
  <si>
    <t xml:space="preserve">BT-15 : N° de Bon de réception</t>
  </si>
  <si>
    <t xml:space="preserve">BT-25 : N° de facture antérieure: avoir sur facture xxxxx</t>
  </si>
  <si>
    <t xml:space="preserve">BT-26 : Date de facture antérieure : avoir sur facture du xxxxx</t>
  </si>
  <si>
    <t xml:space="preserve">BT-23 : Type de processus sous jacent (Optionnel)</t>
  </si>
  <si>
    <t xml:space="preserve">Devise (BT-5) : EUROS</t>
  </si>
  <si>
    <t xml:space="preserve">Référence de l'article (N° de ligne de commande, Code article, …)</t>
  </si>
  <si>
    <t xml:space="preserve">DESIGNATION : BT153, BT 154</t>
  </si>
  <si>
    <t xml:space="preserve">QUANTITE
BT-129</t>
  </si>
  <si>
    <t xml:space="preserve">P.U. HT (€)
BT-146</t>
  </si>
  <si>
    <t xml:space="preserve">TOTAL HT (€) BT-131</t>
  </si>
  <si>
    <t xml:space="preserve">TVA</t>
  </si>
  <si>
    <t xml:space="preserve">BC ligne 1</t>
  </si>
  <si>
    <t xml:space="preserve">Produit 1</t>
  </si>
  <si>
    <t xml:space="preserve">BC ligne 2</t>
  </si>
  <si>
    <t xml:space="preserve">Produit 2</t>
  </si>
  <si>
    <t xml:space="preserve">BC ligne 3</t>
  </si>
  <si>
    <t xml:space="preserve">Service 1</t>
  </si>
  <si>
    <t xml:space="preserve">BC ligne 4</t>
  </si>
  <si>
    <t xml:space="preserve">Service 2</t>
  </si>
  <si>
    <t xml:space="preserve">BG-20 remise sur facture</t>
  </si>
  <si>
    <t xml:space="preserve">BG-21 charge sur facture (frais, …)</t>
  </si>
  <si>
    <t xml:space="preserve">Détail TVA (motif si exonération : BT-120 / BT-121)</t>
  </si>
  <si>
    <t xml:space="preserve">Cde TVA</t>
  </si>
  <si>
    <t xml:space="preserve">Taux TVA
(BT-119)</t>
  </si>
  <si>
    <t xml:space="preserve">Base TVA
 (BT-116)</t>
  </si>
  <si>
    <t xml:space="preserve">TVA
 (BT-117)</t>
  </si>
  <si>
    <t xml:space="preserve">Exempté en vertue de ….</t>
  </si>
  <si>
    <r>
      <rPr>
        <b val="true"/>
        <i val="true"/>
        <sz val="8"/>
        <color rgb="FF403152"/>
        <rFont val="Calibri"/>
        <family val="2"/>
        <charset val="1"/>
      </rPr>
      <t xml:space="preserve">BT-8 :</t>
    </r>
    <r>
      <rPr>
        <i val="true"/>
        <sz val="8"/>
        <color rgb="FF403152"/>
        <rFont val="Calibri"/>
        <family val="2"/>
        <charset val="1"/>
      </rPr>
      <t xml:space="preserve"> </t>
    </r>
    <r>
      <rPr>
        <b val="true"/>
        <i val="true"/>
        <sz val="8"/>
        <color rgb="FF403152"/>
        <rFont val="Calibri"/>
        <family val="2"/>
        <charset val="1"/>
      </rPr>
      <t xml:space="preserve">TVA acquittée sur les encaissements / débits
BT-20 : </t>
    </r>
    <r>
      <rPr>
        <i val="true"/>
        <sz val="8"/>
        <color rgb="FF403152"/>
        <rFont val="Calibri"/>
        <family val="2"/>
        <charset val="1"/>
      </rPr>
      <t xml:space="preserve">Tout retard de paiement engendre une pénalité exigible à compter de la date d'échéance, calculée sur la base de trois fois le taux d'interêt légal. Indemnité forfaitaire pour frais de recouvrement en cas de retard de paiement : 40 €
Les réglements reçus avant la date d'échéance ne donneront pas lieu à escompte.</t>
    </r>
  </si>
  <si>
    <t xml:space="preserve">TOTAL HT
BT-109</t>
  </si>
  <si>
    <t xml:space="preserve">TOTAL TVA
BT-110</t>
  </si>
  <si>
    <t xml:space="preserve">TOTAL TTC
BT-112</t>
  </si>
  <si>
    <t xml:space="preserve">BT-113 : Acompte :</t>
  </si>
  <si>
    <t xml:space="preserve">Date d'échéance :</t>
  </si>
  <si>
    <t xml:space="preserve">BT-9 (date d'échéance)</t>
  </si>
  <si>
    <t xml:space="preserve">NET A PAYER (BT-115)</t>
  </si>
  <si>
    <t xml:space="preserve">Bénéficiaire (si différent du vendeur)</t>
  </si>
  <si>
    <r>
      <rPr>
        <b val="true"/>
        <i val="true"/>
        <sz val="8"/>
        <color rgb="FF1F497D"/>
        <rFont val="Calibri"/>
        <family val="2"/>
        <charset val="1"/>
      </rPr>
      <t xml:space="preserve">BT-81 / BT-82 : </t>
    </r>
    <r>
      <rPr>
        <i val="true"/>
        <sz val="8"/>
        <color rgb="FF1F497D"/>
        <rFont val="Calibri"/>
        <family val="2"/>
        <charset val="1"/>
      </rPr>
      <t xml:space="preserve">Moyen de paiement demandé</t>
    </r>
  </si>
  <si>
    <r>
      <rPr>
        <b val="true"/>
        <i val="true"/>
        <sz val="9"/>
        <color rgb="FF1F497D"/>
        <rFont val="Calibri"/>
        <family val="2"/>
        <charset val="1"/>
      </rPr>
      <t xml:space="preserve">BT-59: </t>
    </r>
    <r>
      <rPr>
        <i val="true"/>
        <sz val="9"/>
        <color rgb="FF1F497D"/>
        <rFont val="Calibri"/>
        <family val="2"/>
        <charset val="1"/>
      </rPr>
      <t xml:space="preserve">Nom du bénéficiaire</t>
    </r>
  </si>
  <si>
    <r>
      <rPr>
        <b val="true"/>
        <i val="true"/>
        <sz val="8"/>
        <color rgb="FF1F497D"/>
        <rFont val="Calibri"/>
        <family val="2"/>
        <charset val="1"/>
      </rPr>
      <t xml:space="preserve">BT-85 : </t>
    </r>
    <r>
      <rPr>
        <i val="true"/>
        <sz val="8"/>
        <color rgb="FF1F497D"/>
        <rFont val="Calibri"/>
        <family val="2"/>
        <charset val="1"/>
      </rPr>
      <t xml:space="preserve">Nom du compte bancaire</t>
    </r>
  </si>
  <si>
    <r>
      <rPr>
        <b val="true"/>
        <i val="true"/>
        <sz val="9"/>
        <color rgb="FF1F497D"/>
        <rFont val="Calibri"/>
        <family val="2"/>
        <charset val="1"/>
      </rPr>
      <t xml:space="preserve">BT-60: </t>
    </r>
    <r>
      <rPr>
        <i val="true"/>
        <sz val="9"/>
        <color rgb="FF1F497D"/>
        <rFont val="Calibri"/>
        <family val="2"/>
        <charset val="1"/>
      </rPr>
      <t xml:space="preserve">ID bénéficiaire</t>
    </r>
  </si>
  <si>
    <r>
      <rPr>
        <b val="true"/>
        <i val="true"/>
        <sz val="8"/>
        <color rgb="FF1F497D"/>
        <rFont val="Calibri"/>
        <family val="2"/>
        <charset val="1"/>
      </rPr>
      <t xml:space="preserve">BT-84 :</t>
    </r>
    <r>
      <rPr>
        <i val="true"/>
        <sz val="8"/>
        <color rgb="FF1F497D"/>
        <rFont val="Calibri"/>
        <family val="2"/>
        <charset val="1"/>
      </rPr>
      <t xml:space="preserve"> IBAN : FR76 1234 5678 9012 3456 7890 123  | </t>
    </r>
    <r>
      <rPr>
        <b val="true"/>
        <i val="true"/>
        <sz val="8"/>
        <color rgb="FF1F497D"/>
        <rFont val="Calibri"/>
        <family val="2"/>
        <charset val="1"/>
      </rPr>
      <t xml:space="preserve">BT-86</t>
    </r>
    <r>
      <rPr>
        <i val="true"/>
        <sz val="8"/>
        <color rgb="FF1F497D"/>
        <rFont val="Calibri"/>
        <family val="2"/>
        <charset val="1"/>
      </rPr>
      <t xml:space="preserve">: BIC : XXXXXXXX</t>
    </r>
  </si>
  <si>
    <r>
      <rPr>
        <b val="true"/>
        <i val="true"/>
        <sz val="9"/>
        <color rgb="FF1F497D"/>
        <rFont val="Calibri"/>
        <family val="2"/>
        <charset val="1"/>
      </rPr>
      <t xml:space="preserve">BT-61: </t>
    </r>
    <r>
      <rPr>
        <i val="true"/>
        <sz val="9"/>
        <color rgb="FF1F497D"/>
        <rFont val="Calibri"/>
        <family val="2"/>
        <charset val="1"/>
      </rPr>
      <t xml:space="preserve">SIREN/ SIRET Bénéficiaire</t>
    </r>
  </si>
  <si>
    <r>
      <rPr>
        <b val="true"/>
        <i val="true"/>
        <sz val="8"/>
        <color rgb="FF1F497D"/>
        <rFont val="Calibri"/>
        <family val="2"/>
        <charset val="1"/>
      </rPr>
      <t xml:space="preserve">BT-83</t>
    </r>
    <r>
      <rPr>
        <i val="true"/>
        <sz val="8"/>
        <color rgb="FF1F497D"/>
        <rFont val="Calibri"/>
        <family val="2"/>
        <charset val="1"/>
      </rPr>
      <t xml:space="preserve"> : REF Paiement (End to End), pour réconciliation par le Bénéficiaire</t>
    </r>
  </si>
  <si>
    <r>
      <rPr>
        <sz val="8"/>
        <color rgb="FF000000"/>
        <rFont val="Calibri"/>
        <family val="2"/>
        <charset val="1"/>
      </rPr>
      <t xml:space="preserve">Ma société.</t>
    </r>
    <r>
      <rPr>
        <b val="true"/>
        <sz val="8"/>
        <color rgb="FF403152"/>
        <rFont val="Calibri"/>
        <family val="2"/>
        <charset val="1"/>
      </rPr>
      <t xml:space="preserve"> Société anonyme</t>
    </r>
    <r>
      <rPr>
        <sz val="8"/>
        <rFont val="Calibri"/>
        <family val="2"/>
        <charset val="1"/>
      </rPr>
      <t xml:space="preserve"> au </t>
    </r>
    <r>
      <rPr>
        <b val="true"/>
        <sz val="8"/>
        <color rgb="FF403152"/>
        <rFont val="Calibri"/>
        <family val="2"/>
        <charset val="1"/>
      </rPr>
      <t xml:space="preserve">capital de xx.xxx EUROS</t>
    </r>
    <r>
      <rPr>
        <sz val="8"/>
        <color rgb="FF000000"/>
        <rFont val="Calibri"/>
        <family val="2"/>
        <charset val="1"/>
      </rPr>
      <t xml:space="preserve"> - </t>
    </r>
    <r>
      <rPr>
        <b val="true"/>
        <sz val="8"/>
        <color rgb="FF403152"/>
        <rFont val="Calibri"/>
        <family val="2"/>
        <charset val="1"/>
      </rPr>
      <t xml:space="preserve">R.C.S. MAVILLE 123 456 789</t>
    </r>
    <r>
      <rPr>
        <sz val="8"/>
        <color rgb="FF000000"/>
        <rFont val="Calibri"/>
        <family val="2"/>
        <charset val="1"/>
      </rPr>
      <t xml:space="preserve"> - NAF ZZZZZ
</t>
    </r>
    <r>
      <rPr>
        <b val="true"/>
        <sz val="8"/>
        <color rgb="FF403152"/>
        <rFont val="Calibri"/>
        <family val="2"/>
        <charset val="1"/>
      </rPr>
      <t xml:space="preserve">136 ma rue a moi, code postal Ville Pays</t>
    </r>
    <r>
      <rPr>
        <sz val="8"/>
        <color rgb="FF000000"/>
        <rFont val="Calibri"/>
        <family val="2"/>
        <charset val="1"/>
      </rPr>
      <t xml:space="preserve"> – contact@masociete.fr - www.masociete.fr  – </t>
    </r>
    <r>
      <rPr>
        <sz val="8"/>
        <color rgb="FF403152"/>
        <rFont val="Calibri"/>
        <family val="2"/>
        <charset val="1"/>
      </rPr>
      <t xml:space="preserve">N° TVA : FR32 123 456 789</t>
    </r>
  </si>
  <si>
    <t xml:space="preserve">Page 1 / 1</t>
  </si>
  <si>
    <t xml:space="preserve">Lignes de facturation (détail)</t>
  </si>
  <si>
    <t xml:space="preserve">Page x / xx</t>
  </si>
  <si>
    <t xml:space="preserve">N° de Ligne
BT-126</t>
  </si>
  <si>
    <t xml:space="preserve">N° de ligne 
de BC
BT-132</t>
  </si>
  <si>
    <t xml:space="preserve">Références</t>
  </si>
  <si>
    <t xml:space="preserve">ID de l'article</t>
  </si>
  <si>
    <t xml:space="preserve">Nom de l'article
BT-153</t>
  </si>
  <si>
    <t xml:space="preserve">Description de l'article
BT-154</t>
  </si>
  <si>
    <t xml:space="preserve">Attribut(s) de l'article</t>
  </si>
  <si>
    <t xml:space="preserve">Détermination  du prix</t>
  </si>
  <si>
    <t xml:space="preserve">Prix Unitaire Net (EUROS)
BT-146</t>
  </si>
  <si>
    <t xml:space="preserve">Unité de mesure
BT-130</t>
  </si>
  <si>
    <t xml:space="preserve">Quantité facturée
BT-129</t>
  </si>
  <si>
    <t xml:space="preserve">Remise(s) de ligne</t>
  </si>
  <si>
    <t xml:space="preserve">Charge(s) de ligne</t>
  </si>
  <si>
    <t xml:space="preserve">Montant Net (EUROS)
BT-131</t>
  </si>
  <si>
    <t xml:space="preserve">Code TVA</t>
  </si>
  <si>
    <t xml:space="preserve"> - ID de l'objet à la ligne (atribué par le Vendeur) : BT-128
-  Référence comptable de l'acheteur : BT-133</t>
  </si>
  <si>
    <t xml:space="preserve">- ID Standard article (BT-157)
- ID article du Vendeur (BT-155)
- ID article de l'acheteur (BT-156)</t>
  </si>
  <si>
    <t xml:space="preserve">Date début
(BT-134)
Date de fin 
(BT-135)</t>
  </si>
  <si>
    <t xml:space="preserve">- Nom d'attribut (BT-160 : Valeur de l'attribut (BT-161)
- Code de Classification de l'article (unspsc, ….) : BT-158
- Pays d'origine de l'article : BT-159</t>
  </si>
  <si>
    <t xml:space="preserve">- Quantité de base du prix (BT-149)
- Prix Unitaire Brut (BT-148)
- Rabais du prix brut (BT-147)</t>
  </si>
  <si>
    <t xml:space="preserve"> - Montant de remise 
(BT-136)
- Assiette de remise 
(BT-137)
- Taux de remise 
(BT-138)
- Code (BT-140) et Motif (BT-139) de remise</t>
  </si>
  <si>
    <t xml:space="preserve"> - Montant de charges et frais (BT-141) 
- Assiette de charges et frais (BT-142)
- Taux de charges et frais (BT-143)
- Code (BT-145) et Motif (BT-144) de charges et frais</t>
  </si>
  <si>
    <t xml:space="preserve">du 12.12.2017
au 12.12.2017</t>
  </si>
  <si>
    <t xml:space="preserve">Produit 1 Livré le 12.12.2017</t>
  </si>
  <si>
    <t xml:space="preserve">Taille : Moyen
UNSPSC : 80543215</t>
  </si>
  <si>
    <t xml:space="preserve">Boites de 10</t>
  </si>
  <si>
    <t xml:space="preserve">5% sur 40 €
Remise sur volume</t>
  </si>
  <si>
    <t xml:space="preserve">Frais d'emballage</t>
  </si>
  <si>
    <t xml:space="preserve">PCE</t>
  </si>
  <si>
    <t xml:space="preserve">du 15.12.2017
au 15.12.2017</t>
  </si>
  <si>
    <t xml:space="preserve">Couleur : rouge
UNSPSC : 80543215</t>
  </si>
  <si>
    <t xml:space="preserve">ABO Ligne 1</t>
  </si>
  <si>
    <t xml:space="preserve">du 01.12.2017
au 31.12.2017</t>
  </si>
  <si>
    <t xml:space="preserve">ABO Ligne 2</t>
  </si>
  <si>
    <t xml:space="preserve">Total HT : </t>
  </si>
  <si>
    <t xml:space="preserve">LOGO Seller</t>
  </si>
  <si>
    <t xml:space="preserve">Invoice / Credit Note N°</t>
  </si>
  <si>
    <t xml:space="preserve">BT-1 : Invoice Identifier</t>
  </si>
  <si>
    <t xml:space="preserve">BT-2 : Invoice date</t>
  </si>
  <si>
    <t xml:space="preserve">BT-28 : Commercial name of the Seller</t>
  </si>
  <si>
    <t xml:space="preserve">Client address</t>
  </si>
  <si>
    <t xml:space="preserve">BT-27 : registered name of the seller</t>
  </si>
  <si>
    <t xml:space="preserve">BT-49 : email@ofthebuyer.com</t>
  </si>
  <si>
    <t xml:space="preserve">BG-5 : Seller Address</t>
  </si>
  <si>
    <t xml:space="preserve">BT-44 : Buyer name</t>
  </si>
  <si>
    <t xml:space="preserve">Fiscal Mandatory information</t>
  </si>
  <si>
    <t xml:space="preserve">BG-5 : Seller zip code, city, country</t>
  </si>
  <si>
    <t xml:space="preserve">BT-45 : Commercial name of the Buyer</t>
  </si>
  <si>
    <t xml:space="preserve">Mandatiry field under sertain conditions</t>
  </si>
  <si>
    <r>
      <rPr>
        <b val="true"/>
        <i val="true"/>
        <sz val="9"/>
        <color rgb="FF1F497D"/>
        <rFont val="Calibri"/>
        <family val="2"/>
        <charset val="1"/>
      </rPr>
      <t xml:space="preserve">BG-6 : Seller contact : name,  :</t>
    </r>
    <r>
      <rPr>
        <sz val="9"/>
        <color rgb="FF000000"/>
        <rFont val="Wingdings"/>
        <family val="0"/>
        <charset val="2"/>
      </rPr>
      <t xml:space="preserve">)</t>
    </r>
    <r>
      <rPr>
        <sz val="9"/>
        <color rgb="FF000000"/>
        <rFont val="Calibri"/>
        <family val="2"/>
        <charset val="1"/>
      </rPr>
      <t xml:space="preserve"> +33 6 07 53 32 85, email</t>
    </r>
  </si>
  <si>
    <t xml:space="preserve">BG-8 : Buyer address</t>
  </si>
  <si>
    <t xml:space="preserve">Trade law mandatory information</t>
  </si>
  <si>
    <t xml:space="preserve">BT34 : Seller email :   admin@macompagnie.fr</t>
  </si>
  <si>
    <t xml:space="preserve">BT29 : Seller private ID (GLN, DUUNS, ...)</t>
  </si>
  <si>
    <t xml:space="preserve">BT30 : Seller legal ID : SIRET 123 456 789 00015</t>
  </si>
  <si>
    <t xml:space="preserve">BT31 : Seller VAT ID : FR 32 123 456 789</t>
  </si>
  <si>
    <t xml:space="preserve">BG-8 : Buyer country</t>
  </si>
  <si>
    <t xml:space="preserve">If Seller Tax Representative</t>
  </si>
  <si>
    <t xml:space="preserve">BT-62 : Seller tax representative name</t>
  </si>
  <si>
    <r>
      <rPr>
        <b val="true"/>
        <i val="true"/>
        <sz val="9"/>
        <color rgb="FF1F497D"/>
        <rFont val="Calibri"/>
        <family val="2"/>
        <charset val="1"/>
      </rPr>
      <t xml:space="preserve">BG-9 : Buyer contact: name,  :</t>
    </r>
    <r>
      <rPr>
        <sz val="9"/>
        <color rgb="FF000000"/>
        <rFont val="Wingdings"/>
        <family val="0"/>
        <charset val="2"/>
      </rPr>
      <t xml:space="preserve">)</t>
    </r>
    <r>
      <rPr>
        <sz val="9"/>
        <color rgb="FF000000"/>
        <rFont val="Calibri"/>
        <family val="2"/>
        <charset val="1"/>
      </rPr>
      <t xml:space="preserve"> +33 6 10 34 56 78, email</t>
    </r>
  </si>
  <si>
    <t xml:space="preserve">BG-12 : Seller Tax representative address</t>
  </si>
  <si>
    <t xml:space="preserve">BG-12 : Seller Tax representative  zip code, city, country</t>
  </si>
  <si>
    <t xml:space="preserve">BT-63 : Selle tax representative VAT ID</t>
  </si>
  <si>
    <t xml:space="preserve">Our References</t>
  </si>
  <si>
    <t xml:space="preserve">Your Identifiers</t>
  </si>
  <si>
    <t xml:space="preserve">BT-18 : Invoiced object identifier : customer number, electricity meter number, …</t>
  </si>
  <si>
    <t xml:space="preserve">BT46 : private ID (GLN, DUNS, ...)</t>
  </si>
  <si>
    <t xml:space="preserve">BT-14 : Sales order reference</t>
  </si>
  <si>
    <t xml:space="preserve">BT47 : legal ID (RCS / SIRET 987 654 321 00017)</t>
  </si>
  <si>
    <t xml:space="preserve">BT48 : VAT ID : FR 32 123 456 789</t>
  </si>
  <si>
    <t xml:space="preserve">Yous References</t>
  </si>
  <si>
    <t xml:space="preserve">BT-10: BUYER Reference : Cost center, BU, "Service Exécutant"</t>
  </si>
  <si>
    <t xml:space="preserve">BT-71 : Delivery location identifier</t>
  </si>
  <si>
    <t xml:space="preserve">BT-17 : Tender or lot reference</t>
  </si>
  <si>
    <t xml:space="preserve">BT-70 : Deliver to party name</t>
  </si>
  <si>
    <t xml:space="preserve">BT-11 : Project reference</t>
  </si>
  <si>
    <t xml:space="preserve">BG-15 : Delivery address</t>
  </si>
  <si>
    <t xml:space="preserve">BT-19 : Buyer accounting reference</t>
  </si>
  <si>
    <t xml:space="preserve">BT-12 : Contract reference</t>
  </si>
  <si>
    <t xml:space="preserve">BT-13 : Purchase order reference</t>
  </si>
  <si>
    <t xml:space="preserve">BG-15 : Delivery address country</t>
  </si>
  <si>
    <t xml:space="preserve">Invoice References</t>
  </si>
  <si>
    <t xml:space="preserve">BT-16 : Despatch advice reference</t>
  </si>
  <si>
    <t xml:space="preserve">BT-73 : Invoicing period start date</t>
  </si>
  <si>
    <t xml:space="preserve">BT-72 : Delivery date</t>
  </si>
  <si>
    <t xml:space="preserve">BT-74 : Invoicing period end date</t>
  </si>
  <si>
    <t xml:space="preserve">BT-15 : Receiving advice reference</t>
  </si>
  <si>
    <t xml:space="preserve">BT-25 : Preceding Invoice reference: Credit note in invoice xxxxx</t>
  </si>
  <si>
    <t xml:space="preserve">BT-26 : Preceding Invoice date: Credit note on invoice from xxxxx</t>
  </si>
  <si>
    <t xml:space="preserve">BT-23 : Business process type (Optionnal)</t>
  </si>
  <si>
    <t xml:space="preserve">Currency (BT-5) : EUROS</t>
  </si>
  <si>
    <t xml:space="preserve">Article ID (Order Line Number, Item Code, ...)</t>
  </si>
  <si>
    <t xml:space="preserve">QUANTITY
BT-129</t>
  </si>
  <si>
    <t xml:space="preserve">U.P. HT (€)
BT-146</t>
  </si>
  <si>
    <t xml:space="preserve">TOTAL Net (€) BT-131</t>
  </si>
  <si>
    <t xml:space="preserve">POline 1</t>
  </si>
  <si>
    <t xml:space="preserve">Product 1</t>
  </si>
  <si>
    <t xml:space="preserve">POline 2</t>
  </si>
  <si>
    <t xml:space="preserve">Product 2</t>
  </si>
  <si>
    <t xml:space="preserve">POline 3</t>
  </si>
  <si>
    <t xml:space="preserve">POline 4</t>
  </si>
  <si>
    <t xml:space="preserve">BG-20 : Document level Allowances</t>
  </si>
  <si>
    <t xml:space="preserve">BG-21 : Document level charges</t>
  </si>
  <si>
    <t xml:space="preserve">VAT breakdown (exemption reason text : BT-120 / BT-121)</t>
  </si>
  <si>
    <t xml:space="preserve">VAT code</t>
  </si>
  <si>
    <t xml:space="preserve">VAT rate
(BT-119)</t>
  </si>
  <si>
    <t xml:space="preserve">VAT base
 (BT-116)</t>
  </si>
  <si>
    <t xml:space="preserve">VAT amount
 (BT-117)</t>
  </si>
  <si>
    <t xml:space="preserve">exempted because of …</t>
  </si>
  <si>
    <r>
      <rPr>
        <b val="true"/>
        <i val="true"/>
        <sz val="8"/>
        <color rgb="FF403152"/>
        <rFont val="Calibri"/>
        <family val="2"/>
        <charset val="1"/>
      </rPr>
      <t xml:space="preserve">BT-8 :</t>
    </r>
    <r>
      <rPr>
        <i val="true"/>
        <sz val="8"/>
        <color rgb="FF403152"/>
        <rFont val="Calibri"/>
        <family val="2"/>
        <charset val="1"/>
      </rPr>
      <t xml:space="preserve"> </t>
    </r>
    <r>
      <rPr>
        <b val="true"/>
        <i val="true"/>
        <sz val="8"/>
        <color rgb="FF403152"/>
        <rFont val="Calibri"/>
        <family val="2"/>
        <charset val="1"/>
      </rPr>
      <t xml:space="preserve">TVA acquittée sur les encaissements / débits
BT-20 : Payment terms : </t>
    </r>
    <r>
      <rPr>
        <i val="true"/>
        <sz val="8"/>
        <color rgb="FF403152"/>
        <rFont val="Calibri"/>
        <family val="2"/>
        <charset val="1"/>
      </rPr>
      <t xml:space="preserve">Tout retard de paiement engendre une pénalité exigible à compter de la date d'échéance, calculée sur la base de trois fois le taux d'interêt légal. Indemnité forfaitaire pour frais de recouvrement en cas de retard de paiement : 40 €
Les réglements reçus avant la date d'échéance ne donneront pas lieu à escompte.</t>
    </r>
  </si>
  <si>
    <t xml:space="preserve">TOTAL NET
BT-109</t>
  </si>
  <si>
    <t xml:space="preserve">TOTAL VAT
BT-110</t>
  </si>
  <si>
    <t xml:space="preserve">TOTAL GROSS
BT-112</t>
  </si>
  <si>
    <t xml:space="preserve">BT-113 : prepaid amount :</t>
  </si>
  <si>
    <t xml:space="preserve">DUE FOR PAYMENT (BT-115)</t>
  </si>
  <si>
    <t xml:space="preserve">Payee (if different from the seller)</t>
  </si>
  <si>
    <r>
      <rPr>
        <b val="true"/>
        <i val="true"/>
        <sz val="8"/>
        <color rgb="FF1F497D"/>
        <rFont val="Calibri"/>
        <family val="2"/>
        <charset val="1"/>
      </rPr>
      <t xml:space="preserve">BT-81 / BT-82 : </t>
    </r>
    <r>
      <rPr>
        <i val="true"/>
        <sz val="8"/>
        <color rgb="FF1F497D"/>
        <rFont val="Calibri"/>
        <family val="2"/>
        <charset val="1"/>
      </rPr>
      <t xml:space="preserve">Mean of payment requested</t>
    </r>
  </si>
  <si>
    <r>
      <rPr>
        <b val="true"/>
        <i val="true"/>
        <sz val="9"/>
        <color rgb="FF1F497D"/>
        <rFont val="Calibri"/>
        <family val="2"/>
        <charset val="1"/>
      </rPr>
      <t xml:space="preserve">BT-59: </t>
    </r>
    <r>
      <rPr>
        <i val="true"/>
        <sz val="9"/>
        <color rgb="FF1F497D"/>
        <rFont val="Calibri"/>
        <family val="2"/>
        <charset val="1"/>
      </rPr>
      <t xml:space="preserve">Payee name</t>
    </r>
  </si>
  <si>
    <r>
      <rPr>
        <b val="true"/>
        <i val="true"/>
        <sz val="8"/>
        <color rgb="FF1F497D"/>
        <rFont val="Calibri"/>
        <family val="2"/>
        <charset val="1"/>
      </rPr>
      <t xml:space="preserve">BT-85 : </t>
    </r>
    <r>
      <rPr>
        <i val="true"/>
        <sz val="8"/>
        <color rgb="FF1F497D"/>
        <rFont val="Calibri"/>
        <family val="2"/>
        <charset val="1"/>
      </rPr>
      <t xml:space="preserve">Payment account name</t>
    </r>
  </si>
  <si>
    <r>
      <rPr>
        <b val="true"/>
        <i val="true"/>
        <sz val="9"/>
        <color rgb="FF1F497D"/>
        <rFont val="Calibri"/>
        <family val="2"/>
        <charset val="1"/>
      </rPr>
      <t xml:space="preserve">BT-60: </t>
    </r>
    <r>
      <rPr>
        <i val="true"/>
        <sz val="9"/>
        <color rgb="FF1F497D"/>
        <rFont val="Calibri"/>
        <family val="2"/>
        <charset val="1"/>
      </rPr>
      <t xml:space="preserve">Payee private or global ID</t>
    </r>
  </si>
  <si>
    <r>
      <rPr>
        <b val="true"/>
        <i val="true"/>
        <sz val="9"/>
        <color rgb="FF1F497D"/>
        <rFont val="Calibri"/>
        <family val="2"/>
        <charset val="1"/>
      </rPr>
      <t xml:space="preserve">BT-61: Payee legal ID: </t>
    </r>
    <r>
      <rPr>
        <i val="true"/>
        <sz val="9"/>
        <color rgb="FF1F497D"/>
        <rFont val="Calibri"/>
        <family val="2"/>
        <charset val="1"/>
      </rPr>
      <t xml:space="preserve">SIREN/ SIRET</t>
    </r>
  </si>
  <si>
    <r>
      <rPr>
        <b val="true"/>
        <i val="true"/>
        <sz val="8"/>
        <color rgb="FF1F497D"/>
        <rFont val="Calibri"/>
        <family val="2"/>
        <charset val="1"/>
      </rPr>
      <t xml:space="preserve">BT-83</t>
    </r>
    <r>
      <rPr>
        <i val="true"/>
        <sz val="8"/>
        <color rgb="FF1F497D"/>
        <rFont val="Calibri"/>
        <family val="2"/>
        <charset val="1"/>
      </rPr>
      <t xml:space="preserve"> : Remittance information (End to End), for Payee reconciliation</t>
    </r>
  </si>
  <si>
    <t xml:space="preserve">BT-2 : invoice date</t>
  </si>
  <si>
    <t xml:space="preserve">Invoice lines (details)</t>
  </si>
  <si>
    <t xml:space="preserve">Line number
BT-126</t>
  </si>
  <si>
    <t xml:space="preserve">Order line number
BT-132</t>
  </si>
  <si>
    <t xml:space="preserve">References</t>
  </si>
  <si>
    <t xml:space="preserve">Article ID</t>
  </si>
  <si>
    <t xml:space="preserve">Invoicing period</t>
  </si>
  <si>
    <t xml:space="preserve">Item name
BT-153</t>
  </si>
  <si>
    <t xml:space="preserve">Item description
BT-154</t>
  </si>
  <si>
    <t xml:space="preserve">Item Attributes</t>
  </si>
  <si>
    <t xml:space="preserve">Unit Price details</t>
  </si>
  <si>
    <t xml:space="preserve">Item Net price (EUROS)
BT-146</t>
  </si>
  <si>
    <t xml:space="preserve">Invoiced quantity unit of measure
BT-130</t>
  </si>
  <si>
    <t xml:space="preserve">Invoiced quantity
BT-129</t>
  </si>
  <si>
    <t xml:space="preserve">Line level allowances</t>
  </si>
  <si>
    <t xml:space="preserve">Line level charges</t>
  </si>
  <si>
    <t xml:space="preserve">Net Amount (EUROS)
BT-131</t>
  </si>
  <si>
    <t xml:space="preserve"> - Invoice line object ID (given by the seller) : BT-128
-  Invoice line Buyer accounting reference : BT-133</t>
  </si>
  <si>
    <t xml:space="preserve">- Item standard ID (BT-157)
- Item Seller's ID (BT-155)
- Item Buyer's ID (BT-156)</t>
  </si>
  <si>
    <t xml:space="preserve">Start date
(BT-134)
End Date
(BT-135)</t>
  </si>
  <si>
    <t xml:space="preserve">- Item attribute name (BT-160) : attribute value (BT-161)
- Item classification ID (unspsc, ….) : BT-158
- Item country of origin : BT-159</t>
  </si>
  <si>
    <t xml:space="preserve">- Item price base quantity (BT-149)
- Item gross price (BT-148)
- Item price discount (BT-147)</t>
  </si>
  <si>
    <t xml:space="preserve">from 12.12.2017
to 12.12.2017</t>
  </si>
  <si>
    <t xml:space="preserve">Boite de 10</t>
  </si>
  <si>
    <t xml:space="preserve">5% on 40 €
Allowance on volume</t>
  </si>
  <si>
    <t xml:space="preserve">Packing costs</t>
  </si>
  <si>
    <t xml:space="preserve">from 15.12.2017
to 15.12.2017</t>
  </si>
  <si>
    <t xml:space="preserve">Product 1 delivered on 12.12.2017</t>
  </si>
  <si>
    <t xml:space="preserve">Color : red
UNSPSC : 80543215</t>
  </si>
  <si>
    <t xml:space="preserve">Box of 10</t>
  </si>
  <si>
    <t xml:space="preserve">SUBSC Line 1</t>
  </si>
  <si>
    <t xml:space="preserve">from 01.12.2017
to 31.12.2017</t>
  </si>
  <si>
    <t xml:space="preserve">ABO Line 2</t>
  </si>
  <si>
    <t xml:space="preserve">Total NET : </t>
  </si>
</sst>
</file>

<file path=xl/styles.xml><?xml version="1.0" encoding="utf-8"?>
<styleSheet xmlns="http://schemas.openxmlformats.org/spreadsheetml/2006/main">
  <numFmts count="13">
    <numFmt numFmtId="164" formatCode="&quot;&quot;"/>
    <numFmt numFmtId="165" formatCode="General"/>
    <numFmt numFmtId="166" formatCode="General"/>
    <numFmt numFmtId="167" formatCode="@"/>
    <numFmt numFmtId="168" formatCode="dd/mm/yyyy"/>
    <numFmt numFmtId="169" formatCode="mmm/yy"/>
    <numFmt numFmtId="170" formatCode="#,##0.00"/>
    <numFmt numFmtId="171" formatCode="#,##0"/>
    <numFmt numFmtId="172" formatCode="0\ %"/>
    <numFmt numFmtId="173" formatCode="#,##0.00&quot; €&quot;"/>
    <numFmt numFmtId="174" formatCode="0.00\ %"/>
    <numFmt numFmtId="175" formatCode="0.00"/>
    <numFmt numFmtId="176" formatCode="#,##0.00\ _€"/>
  </numFmts>
  <fonts count="76">
    <font>
      <sz val="11"/>
      <color rgb="FF000000"/>
      <name val="Calibri"/>
      <family val="2"/>
      <charset val="1"/>
    </font>
    <font>
      <sz val="10"/>
      <name val="Arial"/>
      <family val="0"/>
    </font>
    <font>
      <sz val="10"/>
      <name val="Arial"/>
      <family val="0"/>
    </font>
    <font>
      <sz val="10"/>
      <name val="Arial"/>
      <family val="0"/>
    </font>
    <font>
      <u val="single"/>
      <sz val="11"/>
      <color rgb="FF0000FF"/>
      <name val="Calibri"/>
      <family val="2"/>
      <charset val="1"/>
    </font>
    <font>
      <sz val="10"/>
      <color rgb="FF000000"/>
      <name val="Calibri"/>
      <family val="2"/>
      <charset val="1"/>
    </font>
    <font>
      <sz val="11"/>
      <color rgb="FF000000"/>
      <name val="Calibri (Corps)"/>
      <family val="0"/>
      <charset val="1"/>
    </font>
    <font>
      <sz val="10"/>
      <color rgb="FF000000"/>
      <name val="Calibri (Corps)"/>
      <family val="0"/>
      <charset val="1"/>
    </font>
    <font>
      <sz val="9"/>
      <color rgb="FF000000"/>
      <name val="Calibri (Corps)"/>
      <family val="0"/>
      <charset val="1"/>
    </font>
    <font>
      <sz val="18"/>
      <color rgb="FFFF0000"/>
      <name val="Calibri"/>
      <family val="2"/>
      <charset val="1"/>
    </font>
    <font>
      <sz val="16"/>
      <color rgb="FF000000"/>
      <name val="Calibri"/>
      <family val="2"/>
      <charset val="1"/>
    </font>
    <font>
      <b val="true"/>
      <sz val="16"/>
      <color rgb="FFFFFFFF"/>
      <name val="Calibri"/>
      <family val="2"/>
      <charset val="1"/>
    </font>
    <font>
      <b val="true"/>
      <sz val="10"/>
      <color rgb="FFFFFFFF"/>
      <name val="Calibri"/>
      <family val="2"/>
      <charset val="1"/>
    </font>
    <font>
      <b val="true"/>
      <sz val="16"/>
      <color rgb="FF000000"/>
      <name val="Calibri"/>
      <family val="2"/>
      <charset val="1"/>
    </font>
    <font>
      <b val="true"/>
      <sz val="9"/>
      <color rgb="FF000000"/>
      <name val="Calibri"/>
      <family val="2"/>
      <charset val="1"/>
    </font>
    <font>
      <b val="true"/>
      <sz val="10"/>
      <color rgb="FF000000"/>
      <name val="Calibri"/>
      <family val="2"/>
      <charset val="1"/>
    </font>
    <font>
      <b val="true"/>
      <sz val="12"/>
      <color rgb="FFFFFFFF"/>
      <name val="Calibri"/>
      <family val="2"/>
      <charset val="1"/>
    </font>
    <font>
      <b val="true"/>
      <sz val="12"/>
      <color rgb="FF000000"/>
      <name val="Calibri"/>
      <family val="2"/>
      <charset val="1"/>
    </font>
    <font>
      <sz val="12"/>
      <color rgb="FFFFFFFF"/>
      <name val="Calibri"/>
      <family val="2"/>
      <charset val="1"/>
    </font>
    <font>
      <sz val="12"/>
      <color rgb="FF000000"/>
      <name val="Calibri"/>
      <family val="2"/>
      <charset val="1"/>
    </font>
    <font>
      <b val="true"/>
      <sz val="10"/>
      <color rgb="FF000000"/>
      <name val="Calibri (Corps)"/>
      <family val="0"/>
      <charset val="1"/>
    </font>
    <font>
      <sz val="11"/>
      <color rgb="FFFFFFFF"/>
      <name val="Calibri (Corps)"/>
      <family val="0"/>
      <charset val="1"/>
    </font>
    <font>
      <b val="true"/>
      <sz val="11"/>
      <color rgb="FFFFFFFF"/>
      <name val="Calibri (Corps)"/>
      <family val="0"/>
      <charset val="1"/>
    </font>
    <font>
      <b val="true"/>
      <sz val="10"/>
      <color rgb="FFFFFFFF"/>
      <name val="Calibri (Corps)"/>
      <family val="0"/>
      <charset val="1"/>
    </font>
    <font>
      <sz val="10"/>
      <color rgb="FFFFFFFF"/>
      <name val="Calibri (Corps)"/>
      <family val="0"/>
      <charset val="1"/>
    </font>
    <font>
      <sz val="11"/>
      <color rgb="FFFFFFFF"/>
      <name val="Calibri"/>
      <family val="2"/>
      <charset val="1"/>
    </font>
    <font>
      <b val="true"/>
      <sz val="11"/>
      <color rgb="FF000000"/>
      <name val="Calibri (Corps)"/>
      <family val="0"/>
      <charset val="1"/>
    </font>
    <font>
      <sz val="11"/>
      <name val="Calibri (Corps)"/>
      <family val="0"/>
      <charset val="1"/>
    </font>
    <font>
      <i val="true"/>
      <sz val="11"/>
      <color rgb="FF000000"/>
      <name val="Calibri (Corps)"/>
      <family val="0"/>
      <charset val="1"/>
    </font>
    <font>
      <b val="true"/>
      <i val="true"/>
      <sz val="11"/>
      <color rgb="FF000000"/>
      <name val="Calibri (Corps)"/>
      <family val="0"/>
      <charset val="1"/>
    </font>
    <font>
      <sz val="9"/>
      <color rgb="FF000000"/>
      <name val="Calibri"/>
      <family val="2"/>
      <charset val="1"/>
    </font>
    <font>
      <b val="true"/>
      <sz val="11"/>
      <name val="Calibri (Corps)"/>
      <family val="0"/>
      <charset val="1"/>
    </font>
    <font>
      <b val="true"/>
      <sz val="10"/>
      <name val="Calibri (Corps)"/>
      <family val="0"/>
      <charset val="1"/>
    </font>
    <font>
      <b val="true"/>
      <i val="true"/>
      <sz val="11"/>
      <name val="Calibri (Corps)"/>
      <family val="0"/>
      <charset val="1"/>
    </font>
    <font>
      <b val="true"/>
      <sz val="11"/>
      <color rgb="FF000000"/>
      <name val="Calibri"/>
      <family val="2"/>
      <charset val="1"/>
    </font>
    <font>
      <b val="true"/>
      <sz val="11"/>
      <color rgb="FFFFFFFF"/>
      <name val="Calibri"/>
      <family val="2"/>
      <charset val="1"/>
    </font>
    <font>
      <i val="true"/>
      <sz val="10"/>
      <color rgb="FF000000"/>
      <name val="Calibri"/>
      <family val="2"/>
      <charset val="1"/>
    </font>
    <font>
      <sz val="11"/>
      <color rgb="FF3D4756"/>
      <name val="Calibri"/>
      <family val="2"/>
      <charset val="1"/>
    </font>
    <font>
      <sz val="11"/>
      <name val="Calibri"/>
      <family val="2"/>
      <charset val="1"/>
    </font>
    <font>
      <sz val="10"/>
      <name val="Calibri"/>
      <family val="2"/>
      <charset val="1"/>
    </font>
    <font>
      <b val="true"/>
      <sz val="10"/>
      <name val="Calibri"/>
      <family val="2"/>
      <charset val="1"/>
    </font>
    <font>
      <i val="true"/>
      <sz val="11"/>
      <name val="Calibri"/>
      <family val="2"/>
      <charset val="1"/>
    </font>
    <font>
      <i val="true"/>
      <sz val="10"/>
      <name val="Calibri"/>
      <family val="2"/>
      <charset val="1"/>
    </font>
    <font>
      <i val="true"/>
      <sz val="11"/>
      <color rgb="FF000000"/>
      <name val="Calibri"/>
      <family val="2"/>
      <charset val="1"/>
    </font>
    <font>
      <b val="true"/>
      <i val="true"/>
      <sz val="10"/>
      <name val="Calibri"/>
      <family val="2"/>
      <charset val="1"/>
    </font>
    <font>
      <sz val="8"/>
      <color rgb="FF000000"/>
      <name val="Tahoma"/>
      <family val="2"/>
      <charset val="1"/>
    </font>
    <font>
      <b val="true"/>
      <i val="true"/>
      <sz val="14"/>
      <color rgb="FF000000"/>
      <name val="Calibri"/>
      <family val="2"/>
      <charset val="1"/>
    </font>
    <font>
      <b val="true"/>
      <i val="true"/>
      <sz val="10"/>
      <color rgb="FFC00000"/>
      <name val="Calibri"/>
      <family val="2"/>
      <charset val="1"/>
    </font>
    <font>
      <b val="true"/>
      <i val="true"/>
      <sz val="10"/>
      <color rgb="FF1F497D"/>
      <name val="Calibri"/>
      <family val="2"/>
      <charset val="1"/>
    </font>
    <font>
      <b val="true"/>
      <i val="true"/>
      <sz val="9"/>
      <color rgb="FF1F497D"/>
      <name val="Calibri"/>
      <family val="2"/>
      <charset val="1"/>
    </font>
    <font>
      <b val="true"/>
      <i val="true"/>
      <sz val="9"/>
      <color rgb="FFC00000"/>
      <name val="Calibri"/>
      <family val="2"/>
      <charset val="1"/>
    </font>
    <font>
      <b val="true"/>
      <i val="true"/>
      <sz val="9"/>
      <color rgb="FF632523"/>
      <name val="Calibri"/>
      <family val="2"/>
      <charset val="1"/>
    </font>
    <font>
      <sz val="9"/>
      <color rgb="FF000000"/>
      <name val="Wingdings"/>
      <family val="0"/>
      <charset val="2"/>
    </font>
    <font>
      <i val="true"/>
      <sz val="10"/>
      <color rgb="FF403152"/>
      <name val="Calibri"/>
      <family val="2"/>
      <charset val="1"/>
    </font>
    <font>
      <b val="true"/>
      <i val="true"/>
      <u val="single"/>
      <sz val="9"/>
      <color rgb="FF1F497D"/>
      <name val="Calibri"/>
      <family val="2"/>
      <charset val="1"/>
    </font>
    <font>
      <b val="true"/>
      <i val="true"/>
      <sz val="9"/>
      <color rgb="FF403152"/>
      <name val="Calibri"/>
      <family val="2"/>
      <charset val="1"/>
    </font>
    <font>
      <i val="true"/>
      <sz val="9"/>
      <color rgb="FF1F497D"/>
      <name val="Calibri"/>
      <family val="2"/>
      <charset val="1"/>
    </font>
    <font>
      <i val="true"/>
      <sz val="9"/>
      <color rgb="FF000000"/>
      <name val="Calibri"/>
      <family val="2"/>
      <charset val="1"/>
    </font>
    <font>
      <b val="true"/>
      <sz val="9"/>
      <color rgb="FFC00000"/>
      <name val="Calibri"/>
      <family val="2"/>
      <charset val="1"/>
    </font>
    <font>
      <b val="true"/>
      <sz val="10"/>
      <color rgb="FF632523"/>
      <name val="Calibri"/>
      <family val="2"/>
      <charset val="1"/>
    </font>
    <font>
      <i val="true"/>
      <sz val="9"/>
      <color rgb="FFC00000"/>
      <name val="Calibri"/>
      <family val="2"/>
      <charset val="1"/>
    </font>
    <font>
      <b val="true"/>
      <i val="true"/>
      <sz val="8"/>
      <color rgb="FF403152"/>
      <name val="Calibri"/>
      <family val="2"/>
      <charset val="1"/>
    </font>
    <font>
      <i val="true"/>
      <sz val="8"/>
      <color rgb="FF403152"/>
      <name val="Calibri"/>
      <family val="2"/>
      <charset val="1"/>
    </font>
    <font>
      <b val="true"/>
      <sz val="10"/>
      <color rgb="FFC00000"/>
      <name val="Calibri"/>
      <family val="2"/>
      <charset val="1"/>
    </font>
    <font>
      <sz val="10"/>
      <color rgb="FF1F497D"/>
      <name val="Calibri"/>
      <family val="2"/>
      <charset val="1"/>
    </font>
    <font>
      <b val="true"/>
      <sz val="10"/>
      <color rgb="FF1F497D"/>
      <name val="Calibri"/>
      <family val="2"/>
      <charset val="1"/>
    </font>
    <font>
      <b val="true"/>
      <i val="true"/>
      <sz val="11"/>
      <color rgb="FF403152"/>
      <name val="Calibri"/>
      <family val="2"/>
      <charset val="1"/>
    </font>
    <font>
      <b val="true"/>
      <sz val="11"/>
      <color rgb="FF403152"/>
      <name val="Calibri"/>
      <family val="2"/>
      <charset val="1"/>
    </font>
    <font>
      <b val="true"/>
      <i val="true"/>
      <sz val="8"/>
      <color rgb="FF1F497D"/>
      <name val="Calibri"/>
      <family val="2"/>
      <charset val="1"/>
    </font>
    <font>
      <i val="true"/>
      <sz val="8"/>
      <color rgb="FF1F497D"/>
      <name val="Calibri"/>
      <family val="2"/>
      <charset val="1"/>
    </font>
    <font>
      <b val="true"/>
      <sz val="9"/>
      <color rgb="FF1F497D"/>
      <name val="Calibri"/>
      <family val="2"/>
      <charset val="1"/>
    </font>
    <font>
      <sz val="9"/>
      <color rgb="FF1F497D"/>
      <name val="Calibri"/>
      <family val="2"/>
      <charset val="1"/>
    </font>
    <font>
      <sz val="8"/>
      <color rgb="FF000000"/>
      <name val="Calibri"/>
      <family val="2"/>
      <charset val="1"/>
    </font>
    <font>
      <b val="true"/>
      <sz val="8"/>
      <color rgb="FF403152"/>
      <name val="Calibri"/>
      <family val="2"/>
      <charset val="1"/>
    </font>
    <font>
      <sz val="8"/>
      <name val="Calibri"/>
      <family val="2"/>
      <charset val="1"/>
    </font>
    <font>
      <sz val="8"/>
      <color rgb="FF403152"/>
      <name val="Calibri"/>
      <family val="2"/>
      <charset val="1"/>
    </font>
  </fonts>
  <fills count="44">
    <fill>
      <patternFill patternType="none"/>
    </fill>
    <fill>
      <patternFill patternType="gray125"/>
    </fill>
    <fill>
      <patternFill patternType="solid">
        <fgColor rgb="FFFB85A1"/>
        <bgColor rgb="FFFC84A1"/>
      </patternFill>
    </fill>
    <fill>
      <patternFill patternType="solid">
        <fgColor rgb="FFF2DCDB"/>
        <bgColor rgb="FFE6E0EC"/>
      </patternFill>
    </fill>
    <fill>
      <patternFill patternType="solid">
        <fgColor rgb="FF215968"/>
        <bgColor rgb="FF1B487C"/>
      </patternFill>
    </fill>
    <fill>
      <patternFill patternType="solid">
        <fgColor rgb="FFB3A2C7"/>
        <bgColor rgb="FFA6A6A6"/>
      </patternFill>
    </fill>
    <fill>
      <patternFill patternType="solid">
        <fgColor rgb="FFFFC000"/>
        <bgColor rgb="FFFFE699"/>
      </patternFill>
    </fill>
    <fill>
      <patternFill patternType="solid">
        <fgColor rgb="FF953735"/>
        <bgColor rgb="FFA4566B"/>
      </patternFill>
    </fill>
    <fill>
      <patternFill patternType="solid">
        <fgColor rgb="FFB7DEE8"/>
        <bgColor rgb="FFB9CDE5"/>
      </patternFill>
    </fill>
    <fill>
      <patternFill patternType="solid">
        <fgColor rgb="FFDCE6F2"/>
        <bgColor rgb="FFDBEEF4"/>
      </patternFill>
    </fill>
    <fill>
      <patternFill patternType="solid">
        <fgColor rgb="FFBFBFBF"/>
        <bgColor rgb="FFCCC1DA"/>
      </patternFill>
    </fill>
    <fill>
      <patternFill patternType="solid">
        <fgColor rgb="FF808080"/>
        <bgColor rgb="FF7F7F7F"/>
      </patternFill>
    </fill>
    <fill>
      <patternFill patternType="solid">
        <fgColor rgb="FFE37893"/>
        <bgColor rgb="FFCC6C85"/>
      </patternFill>
    </fill>
    <fill>
      <patternFill patternType="solid">
        <fgColor rgb="FFDBEEF4"/>
        <bgColor rgb="FFDCE6F2"/>
      </patternFill>
    </fill>
    <fill>
      <patternFill patternType="solid">
        <fgColor rgb="FFCC6C85"/>
        <bgColor rgb="FFE37893"/>
      </patternFill>
    </fill>
    <fill>
      <patternFill patternType="solid">
        <fgColor rgb="FFF2F2F2"/>
        <bgColor rgb="FFEEECE1"/>
      </patternFill>
    </fill>
    <fill>
      <patternFill patternType="solid">
        <fgColor rgb="FFD9D9D9"/>
        <bgColor rgb="FFDDD9C3"/>
      </patternFill>
    </fill>
    <fill>
      <patternFill patternType="solid">
        <fgColor rgb="FF948A54"/>
        <bgColor rgb="FF77933C"/>
      </patternFill>
    </fill>
    <fill>
      <patternFill patternType="solid">
        <fgColor rgb="FFDDD9C3"/>
        <bgColor rgb="FFD9D9D9"/>
      </patternFill>
    </fill>
    <fill>
      <patternFill patternType="solid">
        <fgColor rgb="FFA6A6A6"/>
        <bgColor rgb="FFB3A2C7"/>
      </patternFill>
    </fill>
    <fill>
      <patternFill patternType="solid">
        <fgColor rgb="FFC4BD97"/>
        <bgColor rgb="FFBFBFBF"/>
      </patternFill>
    </fill>
    <fill>
      <patternFill patternType="solid">
        <fgColor rgb="FFAF5D72"/>
        <bgColor rgb="FFA4566B"/>
      </patternFill>
    </fill>
    <fill>
      <patternFill patternType="solid">
        <fgColor rgb="FFD7E4BD"/>
        <bgColor rgb="FFDDD9C3"/>
      </patternFill>
    </fill>
    <fill>
      <patternFill patternType="solid">
        <fgColor rgb="FF77933C"/>
        <bgColor rgb="FF948A54"/>
      </patternFill>
    </fill>
    <fill>
      <patternFill patternType="solid">
        <fgColor rgb="FF9BBB59"/>
        <bgColor rgb="FFC4BD97"/>
      </patternFill>
    </fill>
    <fill>
      <patternFill patternType="solid">
        <fgColor rgb="FFC3D69B"/>
        <bgColor rgb="FFD7E4BD"/>
      </patternFill>
    </fill>
    <fill>
      <patternFill patternType="solid">
        <fgColor rgb="FFFC84A1"/>
        <bgColor rgb="FFFB85A1"/>
      </patternFill>
    </fill>
    <fill>
      <patternFill patternType="solid">
        <fgColor rgb="FFE2EFD9"/>
        <bgColor rgb="FFEBF1DE"/>
      </patternFill>
    </fill>
    <fill>
      <patternFill patternType="solid">
        <fgColor rgb="FFE6B9B8"/>
        <bgColor rgb="FFCCC1DA"/>
      </patternFill>
    </fill>
    <fill>
      <patternFill patternType="solid">
        <fgColor rgb="FFFDEADA"/>
        <bgColor rgb="FFEEECE1"/>
      </patternFill>
    </fill>
    <fill>
      <patternFill patternType="solid">
        <fgColor rgb="FF604A7B"/>
        <bgColor rgb="FF595959"/>
      </patternFill>
    </fill>
    <fill>
      <patternFill patternType="solid">
        <fgColor rgb="FFE6E0EC"/>
        <bgColor rgb="FFDCE6F2"/>
      </patternFill>
    </fill>
    <fill>
      <patternFill patternType="solid">
        <fgColor rgb="FF8064A2"/>
        <bgColor rgb="FF7F7F7F"/>
      </patternFill>
    </fill>
    <fill>
      <patternFill patternType="solid">
        <fgColor rgb="FFA4566B"/>
        <bgColor rgb="FFAF5D72"/>
      </patternFill>
    </fill>
    <fill>
      <patternFill patternType="solid">
        <fgColor rgb="FFCCC1DA"/>
        <bgColor rgb="FFBFBFBF"/>
      </patternFill>
    </fill>
    <fill>
      <patternFill patternType="solid">
        <fgColor rgb="FF93CDDD"/>
        <bgColor rgb="FF95B3D7"/>
      </patternFill>
    </fill>
    <fill>
      <patternFill patternType="solid">
        <fgColor rgb="FF31859C"/>
        <bgColor rgb="FF4F81BD"/>
      </patternFill>
    </fill>
    <fill>
      <patternFill patternType="solid">
        <fgColor rgb="FF4BACC6"/>
        <bgColor rgb="FF4F81BD"/>
      </patternFill>
    </fill>
    <fill>
      <patternFill patternType="solid">
        <fgColor rgb="FF95B3D7"/>
        <bgColor rgb="FF93CDDD"/>
      </patternFill>
    </fill>
    <fill>
      <patternFill patternType="solid">
        <fgColor rgb="FF4F81BD"/>
        <bgColor rgb="FF31859C"/>
      </patternFill>
    </fill>
    <fill>
      <patternFill patternType="solid">
        <fgColor rgb="FFB9CDE5"/>
        <bgColor rgb="FFB7DEE8"/>
      </patternFill>
    </fill>
    <fill>
      <patternFill patternType="solid">
        <fgColor rgb="FFFFFFFF"/>
        <bgColor rgb="FFF2F2F2"/>
      </patternFill>
    </fill>
    <fill>
      <patternFill patternType="solid">
        <fgColor rgb="FFFFE699"/>
        <bgColor rgb="FFFDEADA"/>
      </patternFill>
    </fill>
    <fill>
      <patternFill patternType="solid">
        <fgColor rgb="FFEBF1DE"/>
        <bgColor rgb="FFEEECE1"/>
      </patternFill>
    </fill>
  </fills>
  <borders count="117">
    <border diagonalUp="false" diagonalDown="false">
      <left/>
      <right/>
      <top/>
      <bottom/>
      <diagonal/>
    </border>
    <border diagonalUp="false" diagonalDown="false">
      <left style="thin"/>
      <right style="thin"/>
      <top style="thin"/>
      <bottom style="thin"/>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thin"/>
      <top style="medium"/>
      <bottom style="thin"/>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top/>
      <bottom/>
      <diagonal/>
    </border>
    <border diagonalUp="false" diagonalDown="false">
      <left/>
      <right style="medium"/>
      <top style="medium"/>
      <bottom/>
      <diagonal/>
    </border>
    <border diagonalUp="false" diagonalDown="false">
      <left style="thin"/>
      <right style="medium"/>
      <top style="thin"/>
      <bottom style="thin"/>
      <diagonal/>
    </border>
    <border diagonalUp="false" diagonalDown="false">
      <left style="medium"/>
      <right style="thin"/>
      <top style="thin"/>
      <bottom style="thin"/>
      <diagonal/>
    </border>
    <border diagonalUp="false" diagonalDown="false">
      <left/>
      <right style="thin"/>
      <top style="thin"/>
      <bottom style="thin"/>
      <diagonal/>
    </border>
    <border diagonalUp="false" diagonalDown="false">
      <left style="medium"/>
      <right style="thin"/>
      <top style="thin"/>
      <bottom style="medium"/>
      <diagonal/>
    </border>
    <border diagonalUp="false" diagonalDown="false">
      <left/>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right style="medium"/>
      <top/>
      <bottom/>
      <diagonal/>
    </border>
    <border diagonalUp="false" diagonalDown="false">
      <left style="medium"/>
      <right style="thin"/>
      <top/>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top style="thin"/>
      <bottom style="thin"/>
      <diagonal/>
    </border>
    <border diagonalUp="false" diagonalDown="false">
      <left style="thin"/>
      <right style="thin"/>
      <top style="thin"/>
      <bottom style="hair"/>
      <diagonal/>
    </border>
    <border diagonalUp="false" diagonalDown="false">
      <left style="thin"/>
      <right style="hair"/>
      <top style="thin"/>
      <bottom style="hair"/>
      <diagonal/>
    </border>
    <border diagonalUp="false" diagonalDown="false">
      <left style="hair"/>
      <right style="thin"/>
      <top style="thin"/>
      <bottom style="hair"/>
      <diagonal/>
    </border>
    <border diagonalUp="false" diagonalDown="false">
      <left style="thin"/>
      <right style="thin"/>
      <top style="thin"/>
      <bottom/>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style="hair"/>
      <right style="hair"/>
      <top style="thin"/>
      <bottom style="hair"/>
      <diagonal/>
    </border>
    <border diagonalUp="false" diagonalDown="false">
      <left style="hair"/>
      <right/>
      <top style="thin"/>
      <bottom style="hair"/>
      <diagonal/>
    </border>
    <border diagonalUp="false" diagonalDown="false">
      <left style="thin"/>
      <right style="thin"/>
      <top style="hair"/>
      <bottom style="hair"/>
      <diagonal/>
    </border>
    <border diagonalUp="false" diagonalDown="false">
      <left style="hair"/>
      <right/>
      <top style="hair"/>
      <bottom style="hair"/>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thin"/>
      <right style="thin"/>
      <top style="hair"/>
      <bottom style="thin"/>
      <diagonal/>
    </border>
    <border diagonalUp="false" diagonalDown="false">
      <left style="hair"/>
      <right style="hair"/>
      <top style="hair"/>
      <bottom style="thin"/>
      <diagonal/>
    </border>
    <border diagonalUp="false" diagonalDown="false">
      <left style="hair"/>
      <right/>
      <top style="hair"/>
      <bottom style="thin"/>
      <diagonal/>
    </border>
    <border diagonalUp="false" diagonalDown="false">
      <left style="medium"/>
      <right style="hair"/>
      <top style="medium"/>
      <bottom style="hair"/>
      <diagonal/>
    </border>
    <border diagonalUp="false" diagonalDown="false">
      <left style="hair"/>
      <right style="hair"/>
      <top style="medium"/>
      <bottom style="hair"/>
      <diagonal/>
    </border>
    <border diagonalUp="false" diagonalDown="false">
      <left style="hair"/>
      <right style="medium"/>
      <top style="medium"/>
      <bottom style="hair"/>
      <diagonal/>
    </border>
    <border diagonalUp="false" diagonalDown="false">
      <left style="medium"/>
      <right style="thin"/>
      <top style="medium"/>
      <bottom/>
      <diagonal/>
    </border>
    <border diagonalUp="false" diagonalDown="false">
      <left style="thin"/>
      <right style="medium"/>
      <top style="medium"/>
      <bottom/>
      <diagonal/>
    </border>
    <border diagonalUp="false" diagonalDown="false">
      <left style="medium"/>
      <right style="medium"/>
      <top style="medium"/>
      <bottom style="hair"/>
      <diagonal/>
    </border>
    <border diagonalUp="false" diagonalDown="false">
      <left style="medium"/>
      <right style="thin"/>
      <top style="medium"/>
      <bottom style="hair"/>
      <diagonal/>
    </border>
    <border diagonalUp="false" diagonalDown="false">
      <left style="thin"/>
      <right style="thin"/>
      <top style="medium"/>
      <bottom style="hair"/>
      <diagonal/>
    </border>
    <border diagonalUp="false" diagonalDown="false">
      <left style="thin"/>
      <right style="medium"/>
      <top style="medium"/>
      <bottom style="hair"/>
      <diagonal/>
    </border>
    <border diagonalUp="false" diagonalDown="false">
      <left/>
      <right style="thin"/>
      <top style="medium"/>
      <bottom/>
      <diagonal/>
    </border>
    <border diagonalUp="false" diagonalDown="false">
      <left style="thin"/>
      <right/>
      <top style="medium"/>
      <bottom style="hair"/>
      <diagonal/>
    </border>
    <border diagonalUp="false" diagonalDown="false">
      <left style="medium"/>
      <right style="hair"/>
      <top style="hair"/>
      <bottom style="hair"/>
      <diagonal/>
    </border>
    <border diagonalUp="false" diagonalDown="false">
      <left style="hair"/>
      <right style="medium"/>
      <top style="hair"/>
      <bottom style="hair"/>
      <diagonal/>
    </border>
    <border diagonalUp="false" diagonalDown="false">
      <left style="medium"/>
      <right style="thin"/>
      <top style="hair"/>
      <bottom/>
      <diagonal/>
    </border>
    <border diagonalUp="false" diagonalDown="false">
      <left style="thin"/>
      <right style="medium"/>
      <top style="hair"/>
      <bottom/>
      <diagonal/>
    </border>
    <border diagonalUp="false" diagonalDown="false">
      <left style="medium"/>
      <right style="thin"/>
      <top/>
      <bottom/>
      <diagonal/>
    </border>
    <border diagonalUp="false" diagonalDown="false">
      <left style="thin"/>
      <right style="medium"/>
      <top/>
      <bottom/>
      <diagonal/>
    </border>
    <border diagonalUp="false" diagonalDown="false">
      <left style="medium"/>
      <right style="medium"/>
      <top style="hair"/>
      <bottom style="hair"/>
      <diagonal/>
    </border>
    <border diagonalUp="false" diagonalDown="false">
      <left style="medium"/>
      <right style="hair"/>
      <top style="thin"/>
      <bottom style="hair"/>
      <diagonal/>
    </border>
    <border diagonalUp="false" diagonalDown="false">
      <left style="hair"/>
      <right style="medium"/>
      <top style="thin"/>
      <bottom style="hair"/>
      <diagonal/>
    </border>
    <border diagonalUp="false" diagonalDown="false">
      <left style="medium"/>
      <right style="thin"/>
      <top style="hair"/>
      <bottom style="hair"/>
      <diagonal/>
    </border>
    <border diagonalUp="false" diagonalDown="false">
      <left style="thin"/>
      <right style="medium"/>
      <top style="hair"/>
      <bottom style="hair"/>
      <diagonal/>
    </border>
    <border diagonalUp="false" diagonalDown="false">
      <left/>
      <right style="thin"/>
      <top style="hair"/>
      <bottom/>
      <diagonal/>
    </border>
    <border diagonalUp="false" diagonalDown="false">
      <left style="thin"/>
      <right/>
      <top style="hair"/>
      <bottom style="hair"/>
      <diagonal/>
    </border>
    <border diagonalUp="false" diagonalDown="false">
      <left style="medium"/>
      <right style="thin"/>
      <top style="hair"/>
      <bottom style="medium"/>
      <diagonal/>
    </border>
    <border diagonalUp="false" diagonalDown="false">
      <left style="thin"/>
      <right style="medium"/>
      <top style="hair"/>
      <bottom style="medium"/>
      <diagonal/>
    </border>
    <border diagonalUp="false" diagonalDown="false">
      <left style="medium"/>
      <right style="medium"/>
      <top style="hair"/>
      <bottom style="medium"/>
      <diagonal/>
    </border>
    <border diagonalUp="false" diagonalDown="false">
      <left style="medium"/>
      <right style="thin"/>
      <top/>
      <bottom style="medium"/>
      <diagonal/>
    </border>
    <border diagonalUp="false" diagonalDown="false">
      <left style="thin"/>
      <right style="medium"/>
      <top/>
      <bottom style="medium"/>
      <diagonal/>
    </border>
    <border diagonalUp="false" diagonalDown="false">
      <left style="medium"/>
      <right style="medium"/>
      <top style="hair"/>
      <bottom style="double"/>
      <diagonal/>
    </border>
    <border diagonalUp="false" diagonalDown="false">
      <left style="medium"/>
      <right style="hair"/>
      <top style="hair"/>
      <bottom style="double"/>
      <diagonal/>
    </border>
    <border diagonalUp="false" diagonalDown="false">
      <left style="hair"/>
      <right style="medium"/>
      <top style="hair"/>
      <bottom style="double"/>
      <diagonal/>
    </border>
    <border diagonalUp="false" diagonalDown="false">
      <left style="medium"/>
      <right style="medium"/>
      <top/>
      <bottom style="hair"/>
      <diagonal/>
    </border>
    <border diagonalUp="false" diagonalDown="false">
      <left style="medium"/>
      <right style="hair"/>
      <top/>
      <bottom style="hair"/>
      <diagonal/>
    </border>
    <border diagonalUp="false" diagonalDown="false">
      <left style="hair"/>
      <right style="medium"/>
      <top/>
      <bottom style="hair"/>
      <diagonal/>
    </border>
    <border diagonalUp="false" diagonalDown="false">
      <left style="medium"/>
      <right style="hair"/>
      <top style="hair"/>
      <bottom style="medium"/>
      <diagonal/>
    </border>
    <border diagonalUp="false" diagonalDown="false">
      <left style="hair"/>
      <right style="hair"/>
      <top style="hair"/>
      <bottom style="medium"/>
      <diagonal/>
    </border>
    <border diagonalUp="false" diagonalDown="false">
      <left style="hair"/>
      <right style="medium"/>
      <top style="hair"/>
      <bottom style="medium"/>
      <diagonal/>
    </border>
    <border diagonalUp="false" diagonalDown="false">
      <left style="thin"/>
      <right style="thin"/>
      <top style="hair"/>
      <bottom style="medium"/>
      <diagonal/>
    </border>
    <border diagonalUp="false" diagonalDown="false">
      <left style="thin"/>
      <right/>
      <top style="hair"/>
      <bottom style="medium"/>
      <diagonal/>
    </border>
    <border diagonalUp="false" diagonalDown="false">
      <left/>
      <right style="thin"/>
      <top style="hair"/>
      <bottom style="medium"/>
      <diagonal/>
    </border>
    <border diagonalUp="false" diagonalDown="false">
      <left style="thin"/>
      <right style="thin"/>
      <top style="hair"/>
      <bottom/>
      <diagonal/>
    </border>
    <border diagonalUp="false" diagonalDown="false">
      <left style="hair"/>
      <right/>
      <top style="hair"/>
      <bottom/>
      <diagonal/>
    </border>
    <border diagonalUp="false" diagonalDown="false">
      <left/>
      <right style="hair"/>
      <top style="hair"/>
      <bottom/>
      <diagonal/>
    </border>
    <border diagonalUp="false" diagonalDown="false">
      <left style="medium"/>
      <right style="medium"/>
      <top style="medium"/>
      <bottom style="thin"/>
      <diagonal/>
    </border>
    <border diagonalUp="false" diagonalDown="false">
      <left/>
      <right style="hair"/>
      <top/>
      <bottom/>
      <diagonal/>
    </border>
    <border diagonalUp="false" diagonalDown="false">
      <left style="hair"/>
      <right/>
      <top/>
      <bottom style="hair"/>
      <diagonal/>
    </border>
    <border diagonalUp="false" diagonalDown="false">
      <left/>
      <right style="hair"/>
      <top/>
      <bottom style="hair"/>
      <diagonal/>
    </border>
    <border diagonalUp="false" diagonalDown="false">
      <left style="hair"/>
      <right/>
      <top/>
      <bottom/>
      <diagonal/>
    </border>
    <border diagonalUp="false" diagonalDown="false">
      <left/>
      <right/>
      <top style="hair"/>
      <bottom/>
      <diagonal/>
    </border>
    <border diagonalUp="false" diagonalDown="false">
      <left/>
      <right/>
      <top/>
      <bottom style="hair"/>
      <diagonal/>
    </border>
    <border diagonalUp="false" diagonalDown="false">
      <left style="medium"/>
      <right style="hair"/>
      <top style="hair"/>
      <bottom/>
      <diagonal/>
    </border>
    <border diagonalUp="false" diagonalDown="false">
      <left style="hair"/>
      <right style="hair"/>
      <top style="hair"/>
      <bottom/>
      <diagonal/>
    </border>
    <border diagonalUp="false" diagonalDown="false">
      <left style="hair"/>
      <right style="medium"/>
      <top style="hair"/>
      <bottom/>
      <diagonal/>
    </border>
    <border diagonalUp="false" diagonalDown="false">
      <left style="medium"/>
      <right style="hair"/>
      <top style="medium"/>
      <bottom/>
      <diagonal/>
    </border>
    <border diagonalUp="false" diagonalDown="false">
      <left style="hair"/>
      <right style="hair"/>
      <top style="medium"/>
      <bottom/>
      <diagonal/>
    </border>
    <border diagonalUp="false" diagonalDown="false">
      <left style="hair"/>
      <right style="medium"/>
      <top style="medium"/>
      <bottom/>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thin"/>
      <right/>
      <top style="hair"/>
      <bottom/>
      <diagonal/>
    </border>
    <border diagonalUp="false" diagonalDown="false">
      <left style="hair"/>
      <right style="hair"/>
      <top/>
      <bottom/>
      <diagonal/>
    </border>
    <border diagonalUp="false" diagonalDown="false">
      <left/>
      <right style="thin"/>
      <top/>
      <bottom/>
      <diagonal/>
    </border>
    <border diagonalUp="false" diagonalDown="false">
      <left style="thin"/>
      <right/>
      <top/>
      <bottom style="thin"/>
      <diagonal/>
    </border>
    <border diagonalUp="false" diagonalDown="false">
      <left style="hair"/>
      <right style="hair"/>
      <top/>
      <bottom style="thin"/>
      <diagonal/>
    </border>
    <border diagonalUp="false" diagonalDown="false">
      <left/>
      <right/>
      <top/>
      <bottom style="medium"/>
      <diagonal/>
    </border>
    <border diagonalUp="false" diagonalDown="false">
      <left style="medium"/>
      <right style="thin"/>
      <top style="medium"/>
      <bottom style="medium"/>
      <diagonal/>
    </border>
    <border diagonalUp="false" diagonalDown="false">
      <left style="thin"/>
      <right style="medium"/>
      <top style="medium"/>
      <bottom style="medium"/>
      <diagonal/>
    </border>
    <border diagonalUp="false" diagonalDown="false">
      <left/>
      <right/>
      <top style="medium">
        <color rgb="FF1B487C"/>
      </top>
      <bottom/>
      <diagonal/>
    </border>
    <border diagonalUp="false" diagonalDown="false">
      <left style="medium"/>
      <right style="hair"/>
      <top style="hair"/>
      <bottom style="thin"/>
      <diagonal/>
    </border>
    <border diagonalUp="false" diagonalDown="false">
      <left style="hair"/>
      <right style="medium"/>
      <top style="hair"/>
      <bottom style="thin"/>
      <diagonal/>
    </border>
    <border diagonalUp="false" diagonalDown="false">
      <left style="hair"/>
      <right style="hair"/>
      <top/>
      <bottom style="hair"/>
      <diagonal/>
    </border>
    <border diagonalUp="false" diagonalDown="false">
      <left style="mediumDashed"/>
      <right style="mediumDashDotDot"/>
      <top style="hair"/>
      <bottom style="hair"/>
      <diagonal/>
    </border>
    <border diagonalUp="false" diagonalDown="false">
      <left style="mediumDashDotDot"/>
      <right style="mediumDashDotDot"/>
      <top style="hair"/>
      <bottom style="hair"/>
      <diagonal/>
    </border>
    <border diagonalUp="false" diagonalDown="false">
      <left style="mediumDashDotDot"/>
      <right style="mediumDashed"/>
      <top style="hair"/>
      <bottom style="hair"/>
      <diagonal/>
    </border>
  </borders>
  <cellStyleXfs count="25">
    <xf numFmtId="165"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2" fontId="0"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4" fillId="0" borderId="0" applyFont="true" applyBorder="false" applyAlignment="true" applyProtection="false">
      <alignment horizontal="general" vertical="bottom" textRotation="0" wrapText="false" indent="0" shrinkToFit="false"/>
    </xf>
    <xf numFmtId="165" fontId="5" fillId="0" borderId="0"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true" applyAlignment="true" applyProtection="true">
      <alignment horizontal="general" vertical="bottom" textRotation="0" wrapText="false" indent="0" shrinkToFit="false"/>
      <protection locked="true" hidden="false"/>
    </xf>
  </cellStyleXfs>
  <cellXfs count="857">
    <xf numFmtId="165" fontId="0" fillId="0" borderId="0" xfId="0" applyFont="fals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true" applyProtection="true">
      <alignment horizontal="general" vertical="bottom" textRotation="0" wrapText="false" indent="0" shrinkToFit="false"/>
      <protection locked="true" hidden="false"/>
    </xf>
    <xf numFmtId="165" fontId="7" fillId="0" borderId="0" xfId="0" applyFont="true" applyBorder="false" applyAlignment="true" applyProtection="true">
      <alignment horizontal="center" vertical="center" textRotation="0" wrapText="false" indent="0" shrinkToFit="false"/>
      <protection locked="true" hidden="false"/>
    </xf>
    <xf numFmtId="165" fontId="6" fillId="0" borderId="0" xfId="0" applyFont="true" applyBorder="false" applyAlignment="true" applyProtection="true">
      <alignment horizontal="left" vertical="bottom" textRotation="0" wrapText="false" indent="0" shrinkToFit="false"/>
      <protection locked="true" hidden="false"/>
    </xf>
    <xf numFmtId="165" fontId="6" fillId="0" borderId="0" xfId="0" applyFont="true" applyBorder="false" applyAlignment="true" applyProtection="true">
      <alignment horizontal="center" vertical="bottom" textRotation="0" wrapText="false" indent="0" shrinkToFit="false"/>
      <protection locked="true" hidden="false"/>
    </xf>
    <xf numFmtId="165" fontId="7" fillId="0" borderId="0" xfId="0" applyFont="true" applyBorder="false" applyAlignment="true" applyProtection="true">
      <alignment horizontal="general" vertical="bottom" textRotation="0" wrapText="false" indent="0" shrinkToFit="false"/>
      <protection locked="true" hidden="false"/>
    </xf>
    <xf numFmtId="165" fontId="6" fillId="0" borderId="0" xfId="0" applyFont="true" applyBorder="false" applyAlignment="true" applyProtection="true">
      <alignment horizontal="center" vertical="center" textRotation="0" wrapText="false" indent="0" shrinkToFit="false"/>
      <protection locked="true" hidden="false"/>
    </xf>
    <xf numFmtId="165" fontId="8" fillId="0" borderId="0" xfId="0" applyFont="tru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general" vertical="bottom" textRotation="0" wrapText="false" indent="0" shrinkToFit="false"/>
      <protection locked="true" hidden="false"/>
    </xf>
    <xf numFmtId="165" fontId="7" fillId="2" borderId="1" xfId="0" applyFont="true" applyBorder="true" applyAlignment="true" applyProtection="true">
      <alignment horizontal="justify" vertical="center" textRotation="0" wrapText="true" indent="0" shrinkToFit="false"/>
      <protection locked="true" hidden="false"/>
    </xf>
    <xf numFmtId="166" fontId="6" fillId="0" borderId="1" xfId="0" applyFont="true" applyBorder="true" applyAlignment="true" applyProtection="true">
      <alignment horizontal="center" vertical="center" textRotation="0" wrapText="true" indent="0" shrinkToFit="false"/>
      <protection locked="true" hidden="false"/>
    </xf>
    <xf numFmtId="165" fontId="6" fillId="0" borderId="0" xfId="0" applyFont="true" applyBorder="false" applyAlignment="true" applyProtection="true">
      <alignment horizontal="general" vertical="bottom" textRotation="0" wrapText="true" indent="0" shrinkToFit="false"/>
      <protection locked="true" hidden="false"/>
    </xf>
    <xf numFmtId="165" fontId="7" fillId="0" borderId="0" xfId="0" applyFont="true" applyBorder="false" applyAlignment="true" applyProtection="true">
      <alignment horizontal="center" vertical="center" textRotation="0" wrapText="true" indent="0" shrinkToFit="false"/>
      <protection locked="true" hidden="false"/>
    </xf>
    <xf numFmtId="166" fontId="6" fillId="3" borderId="0" xfId="0" applyFont="true" applyBorder="false" applyAlignment="true" applyProtection="true">
      <alignment horizontal="left" vertical="center" textRotation="0" wrapText="true" indent="0" shrinkToFit="false"/>
      <protection locked="true" hidden="false"/>
    </xf>
    <xf numFmtId="166" fontId="6" fillId="3" borderId="0" xfId="0" applyFont="true" applyBorder="false" applyAlignment="true" applyProtection="true">
      <alignment horizontal="center" vertical="center" textRotation="0" wrapText="true" indent="0" shrinkToFit="false"/>
      <protection locked="true" hidden="false"/>
    </xf>
    <xf numFmtId="165" fontId="10" fillId="0" borderId="0" xfId="0" applyFont="true" applyBorder="false" applyAlignment="true" applyProtection="true">
      <alignment horizontal="general" vertical="bottom" textRotation="0" wrapText="true" indent="0" shrinkToFit="false"/>
      <protection locked="true" hidden="false"/>
    </xf>
    <xf numFmtId="165" fontId="5" fillId="0" borderId="0" xfId="0" applyFont="true" applyBorder="false" applyAlignment="true" applyProtection="true">
      <alignment horizontal="center" vertical="center" textRotation="0" wrapText="true" indent="0" shrinkToFit="false"/>
      <protection locked="true" hidden="false"/>
    </xf>
    <xf numFmtId="165" fontId="11" fillId="4" borderId="2" xfId="0" applyFont="true" applyBorder="true" applyAlignment="true" applyProtection="true">
      <alignment horizontal="left" vertical="center" textRotation="0" wrapText="false" indent="0" shrinkToFit="false"/>
      <protection locked="true" hidden="false"/>
    </xf>
    <xf numFmtId="165" fontId="11" fillId="4" borderId="3" xfId="0" applyFont="true" applyBorder="true" applyAlignment="true" applyProtection="true">
      <alignment horizontal="left" vertical="center" textRotation="0" wrapText="false" indent="0" shrinkToFit="false"/>
      <protection locked="true" hidden="false"/>
    </xf>
    <xf numFmtId="165" fontId="11" fillId="4" borderId="3" xfId="0" applyFont="true" applyBorder="true" applyAlignment="true" applyProtection="true">
      <alignment horizontal="center" vertical="center" textRotation="0" wrapText="true" indent="0" shrinkToFit="false"/>
      <protection locked="true" hidden="false"/>
    </xf>
    <xf numFmtId="165" fontId="12" fillId="4" borderId="3" xfId="0" applyFont="true" applyBorder="true" applyAlignment="true" applyProtection="true">
      <alignment horizontal="center" vertical="center" textRotation="0" wrapText="true" indent="0" shrinkToFit="false"/>
      <protection locked="true" hidden="false"/>
    </xf>
    <xf numFmtId="165" fontId="0" fillId="0" borderId="3" xfId="0" applyFont="false" applyBorder="true" applyAlignment="true" applyProtection="true">
      <alignment horizontal="left" vertical="center" textRotation="0" wrapText="true" indent="0" shrinkToFit="false"/>
      <protection locked="true" hidden="false"/>
    </xf>
    <xf numFmtId="165" fontId="10" fillId="0" borderId="3" xfId="0" applyFont="true" applyBorder="true" applyAlignment="true" applyProtection="true">
      <alignment horizontal="left" vertical="center" textRotation="0" wrapText="true" indent="0" shrinkToFit="false"/>
      <protection locked="true" hidden="false"/>
    </xf>
    <xf numFmtId="165" fontId="10" fillId="0" borderId="4" xfId="0" applyFont="true" applyBorder="true" applyAlignment="true" applyProtection="true">
      <alignment horizontal="left" vertical="center" textRotation="0" wrapText="true" indent="0" shrinkToFit="false"/>
      <protection locked="true" hidden="false"/>
    </xf>
    <xf numFmtId="165" fontId="13" fillId="0" borderId="0" xfId="0" applyFont="true" applyBorder="false" applyAlignment="true" applyProtection="true">
      <alignment horizontal="center" vertical="center" textRotation="0" wrapText="true" indent="0" shrinkToFit="false"/>
      <protection locked="true" hidden="false"/>
    </xf>
    <xf numFmtId="166" fontId="11" fillId="4" borderId="5" xfId="0" applyFont="true" applyBorder="true" applyAlignment="true" applyProtection="true">
      <alignment horizontal="general" vertical="center" textRotation="0" wrapText="false" indent="0" shrinkToFit="false"/>
      <protection locked="true" hidden="false"/>
    </xf>
    <xf numFmtId="165" fontId="11" fillId="4" borderId="6" xfId="0" applyFont="true" applyBorder="true" applyAlignment="true" applyProtection="true">
      <alignment horizontal="general" vertical="center" textRotation="0" wrapText="false" indent="0" shrinkToFit="false"/>
      <protection locked="true" hidden="false"/>
    </xf>
    <xf numFmtId="165" fontId="11" fillId="4" borderId="7" xfId="0" applyFont="true" applyBorder="true" applyAlignment="true" applyProtection="true">
      <alignment horizontal="general" vertical="center" textRotation="0" wrapText="false" indent="0" shrinkToFit="false"/>
      <protection locked="true" hidden="false"/>
    </xf>
    <xf numFmtId="165" fontId="10" fillId="0" borderId="8" xfId="0" applyFont="true" applyBorder="true" applyAlignment="true" applyProtection="true">
      <alignment horizontal="left" vertical="center" textRotation="0" wrapText="true" indent="0" shrinkToFit="false"/>
      <protection locked="true" hidden="false"/>
    </xf>
    <xf numFmtId="165" fontId="14" fillId="0" borderId="0" xfId="0" applyFont="true" applyBorder="false" applyAlignment="true" applyProtection="true">
      <alignment horizontal="center" vertical="center" textRotation="0" wrapText="true" indent="0" shrinkToFit="false"/>
      <protection locked="true" hidden="false"/>
    </xf>
    <xf numFmtId="165" fontId="14" fillId="5" borderId="0" xfId="0" applyFont="true" applyBorder="false" applyAlignment="true" applyProtection="true">
      <alignment horizontal="center" vertical="center" textRotation="0" wrapText="true" indent="0" shrinkToFit="false"/>
      <protection locked="true" hidden="false"/>
    </xf>
    <xf numFmtId="165" fontId="15" fillId="0" borderId="9" xfId="0" applyFont="true" applyBorder="true" applyAlignment="true" applyProtection="true">
      <alignment horizontal="center" vertical="center" textRotation="0" wrapText="true" indent="0" shrinkToFit="false"/>
      <protection locked="true" hidden="false"/>
    </xf>
    <xf numFmtId="165" fontId="16" fillId="4" borderId="5" xfId="0" applyFont="true" applyBorder="true" applyAlignment="true" applyProtection="true">
      <alignment horizontal="center" vertical="center" textRotation="0" wrapText="true" indent="0" shrinkToFit="false"/>
      <protection locked="true" hidden="false"/>
    </xf>
    <xf numFmtId="165" fontId="16" fillId="4" borderId="6" xfId="0" applyFont="true" applyBorder="true" applyAlignment="true" applyProtection="true">
      <alignment horizontal="center" vertical="center" textRotation="0" wrapText="true" indent="0" shrinkToFit="false"/>
      <protection locked="true" hidden="false"/>
    </xf>
    <xf numFmtId="165" fontId="16" fillId="4" borderId="7" xfId="0" applyFont="true" applyBorder="true" applyAlignment="true" applyProtection="true">
      <alignment horizontal="center" vertical="center" textRotation="90" wrapText="true" indent="0" shrinkToFit="false"/>
      <protection locked="true" hidden="false"/>
    </xf>
    <xf numFmtId="165" fontId="16" fillId="4" borderId="7" xfId="0" applyFont="true" applyBorder="true" applyAlignment="true" applyProtection="true">
      <alignment horizontal="left" vertical="center" textRotation="0" wrapText="true" indent="0" shrinkToFit="false"/>
      <protection locked="true" hidden="false"/>
    </xf>
    <xf numFmtId="165" fontId="16" fillId="4" borderId="7" xfId="0" applyFont="true" applyBorder="true" applyAlignment="true" applyProtection="true">
      <alignment horizontal="center" vertical="center" textRotation="90" wrapText="false" indent="0" shrinkToFit="false"/>
      <protection locked="true" hidden="false"/>
    </xf>
    <xf numFmtId="165" fontId="16" fillId="4" borderId="8" xfId="0" applyFont="true" applyBorder="true" applyAlignment="true" applyProtection="true">
      <alignment horizontal="left" vertical="center" textRotation="0" wrapText="true" indent="0" shrinkToFit="false"/>
      <protection locked="true" hidden="false"/>
    </xf>
    <xf numFmtId="165" fontId="17" fillId="0" borderId="0" xfId="0" applyFont="true" applyBorder="false" applyAlignment="true" applyProtection="true">
      <alignment horizontal="center" vertical="center" textRotation="0" wrapText="true" indent="0" shrinkToFit="false"/>
      <protection locked="true" hidden="false"/>
    </xf>
    <xf numFmtId="165" fontId="16" fillId="4" borderId="10" xfId="0" applyFont="true" applyBorder="true" applyAlignment="true" applyProtection="true">
      <alignment horizontal="center" vertical="center" textRotation="90" wrapText="true" indent="0" shrinkToFit="false"/>
      <protection locked="true" hidden="false"/>
    </xf>
    <xf numFmtId="165" fontId="17" fillId="6" borderId="10" xfId="0" applyFont="true" applyBorder="true" applyAlignment="true" applyProtection="true">
      <alignment horizontal="center" vertical="center" textRotation="90" wrapText="true" indent="0" shrinkToFit="false"/>
      <protection locked="true" hidden="false"/>
    </xf>
    <xf numFmtId="165" fontId="16" fillId="4" borderId="10" xfId="0" applyFont="true" applyBorder="true" applyAlignment="true" applyProtection="true">
      <alignment horizontal="center" vertical="center" textRotation="0" wrapText="true" indent="0" shrinkToFit="false"/>
      <protection locked="true" hidden="false"/>
    </xf>
    <xf numFmtId="165" fontId="18" fillId="7" borderId="0" xfId="0" applyFont="true" applyBorder="false" applyAlignment="true" applyProtection="true">
      <alignment horizontal="center" vertical="center" textRotation="0" wrapText="true" indent="0" shrinkToFit="false"/>
      <protection locked="true" hidden="false"/>
    </xf>
    <xf numFmtId="165" fontId="19" fillId="0" borderId="0" xfId="0" applyFont="true" applyBorder="false" applyAlignment="true" applyProtection="true">
      <alignment horizontal="center" vertical="center" textRotation="0" wrapText="true" indent="0" shrinkToFit="false"/>
      <protection locked="true" hidden="false"/>
    </xf>
    <xf numFmtId="165" fontId="16" fillId="4" borderId="1" xfId="0" applyFont="true" applyBorder="true" applyAlignment="true" applyProtection="true">
      <alignment horizontal="left" vertical="center" textRotation="0" wrapText="true" indent="0" shrinkToFit="false"/>
      <protection locked="true" hidden="false"/>
    </xf>
    <xf numFmtId="165" fontId="16" fillId="4" borderId="11" xfId="0" applyFont="true" applyBorder="true" applyAlignment="true" applyProtection="true">
      <alignment horizontal="left" vertical="center" textRotation="0" wrapText="true" indent="0" shrinkToFit="false"/>
      <protection locked="true" hidden="false"/>
    </xf>
    <xf numFmtId="165" fontId="19" fillId="0" borderId="0" xfId="0" applyFont="true" applyBorder="false" applyAlignment="true" applyProtection="true">
      <alignment horizontal="general" vertical="center" textRotation="0" wrapText="true" indent="0" shrinkToFit="false"/>
      <protection locked="true" hidden="false"/>
    </xf>
    <xf numFmtId="165" fontId="6" fillId="0" borderId="0" xfId="0" applyFont="true" applyBorder="false" applyAlignment="true" applyProtection="true">
      <alignment horizontal="general" vertical="center" textRotation="0" wrapText="true" indent="0" shrinkToFit="false"/>
      <protection locked="true" hidden="false"/>
    </xf>
    <xf numFmtId="165" fontId="6" fillId="0" borderId="0" xfId="0" applyFont="true" applyBorder="false" applyAlignment="true" applyProtection="true">
      <alignment horizontal="left" vertical="center" textRotation="0" wrapText="true" indent="0" shrinkToFit="false"/>
      <protection locked="true" hidden="false"/>
    </xf>
    <xf numFmtId="165" fontId="6" fillId="0" borderId="0" xfId="0" applyFont="true" applyBorder="false" applyAlignment="true" applyProtection="true">
      <alignment horizontal="center" vertical="center" textRotation="0" wrapText="true" indent="0" shrinkToFit="false"/>
      <protection locked="true" hidden="false"/>
    </xf>
    <xf numFmtId="165" fontId="7" fillId="0" borderId="0" xfId="0" applyFont="true" applyBorder="false" applyAlignment="true" applyProtection="true">
      <alignment horizontal="general" vertical="center" textRotation="0" wrapText="true" indent="0" shrinkToFit="false"/>
      <protection locked="true" hidden="false"/>
    </xf>
    <xf numFmtId="165" fontId="6" fillId="0" borderId="0" xfId="0" applyFont="true" applyBorder="true" applyAlignment="true" applyProtection="true">
      <alignment horizontal="left" vertical="center" textRotation="0" wrapText="true" indent="0" shrinkToFit="false"/>
      <protection locked="true" hidden="false"/>
    </xf>
    <xf numFmtId="165" fontId="6" fillId="0" borderId="0" xfId="0" applyFont="true" applyBorder="true" applyAlignment="true" applyProtection="true">
      <alignment horizontal="center" vertical="center" textRotation="0" wrapText="true" indent="0" shrinkToFit="false"/>
      <protection locked="true" hidden="false"/>
    </xf>
    <xf numFmtId="165" fontId="6" fillId="0" borderId="0" xfId="0" applyFont="true" applyBorder="false" applyAlignment="true" applyProtection="true">
      <alignment horizontal="general" vertical="center" textRotation="0" wrapText="false" indent="0" shrinkToFit="false"/>
      <protection locked="true" hidden="false"/>
    </xf>
    <xf numFmtId="165" fontId="7" fillId="0" borderId="1" xfId="0" applyFont="true" applyBorder="true" applyAlignment="true" applyProtection="true">
      <alignment horizontal="justify" vertical="center" textRotation="0" wrapText="true" indent="0" shrinkToFit="false"/>
      <protection locked="true" hidden="false"/>
    </xf>
    <xf numFmtId="166" fontId="6" fillId="8" borderId="0" xfId="0" applyFont="true" applyBorder="false" applyAlignment="true" applyProtection="true">
      <alignment horizontal="center" vertical="center" textRotation="0" wrapText="true" indent="0" shrinkToFit="false"/>
      <protection locked="true" hidden="false"/>
    </xf>
    <xf numFmtId="166" fontId="6" fillId="9" borderId="0" xfId="0" applyFont="true" applyBorder="false" applyAlignment="true" applyProtection="true">
      <alignment horizontal="general" vertical="center" textRotation="0" wrapText="false" indent="0" shrinkToFit="false"/>
      <protection locked="true" hidden="false"/>
    </xf>
    <xf numFmtId="165" fontId="10" fillId="0" borderId="0" xfId="0" applyFont="true" applyBorder="false" applyAlignment="true" applyProtection="true">
      <alignment horizontal="general" vertical="center" textRotation="0" wrapText="true" indent="0" shrinkToFit="false"/>
      <protection locked="true" hidden="false"/>
    </xf>
    <xf numFmtId="166" fontId="5" fillId="0" borderId="0" xfId="22" applyFont="true" applyBorder="false" applyAlignment="true" applyProtection="true">
      <alignment horizontal="center" vertical="center" textRotation="0" wrapText="true" indent="0" shrinkToFit="false"/>
      <protection locked="true" hidden="false"/>
    </xf>
    <xf numFmtId="165" fontId="20" fillId="10" borderId="0" xfId="0" applyFont="true" applyBorder="false" applyAlignment="true" applyProtection="true">
      <alignment horizontal="center" vertical="center" textRotation="0" wrapText="true" indent="0" shrinkToFit="false"/>
      <protection locked="true" hidden="false"/>
    </xf>
    <xf numFmtId="165" fontId="21" fillId="11" borderId="12" xfId="0" applyFont="true" applyBorder="true" applyAlignment="true" applyProtection="true">
      <alignment horizontal="justify" vertical="center" textRotation="0" wrapText="true" indent="0" shrinkToFit="false"/>
      <protection locked="true" hidden="false"/>
    </xf>
    <xf numFmtId="165" fontId="21" fillId="11" borderId="13" xfId="0" applyFont="true" applyBorder="true" applyAlignment="true" applyProtection="true">
      <alignment horizontal="justify" vertical="center" textRotation="0" wrapText="true" indent="0" shrinkToFit="false"/>
      <protection locked="true" hidden="false"/>
    </xf>
    <xf numFmtId="166" fontId="22" fillId="11" borderId="1" xfId="0" applyFont="true" applyBorder="true" applyAlignment="true" applyProtection="true">
      <alignment horizontal="center" vertical="center" textRotation="0" wrapText="true" indent="0" shrinkToFit="false"/>
      <protection locked="true" hidden="false"/>
    </xf>
    <xf numFmtId="165" fontId="22" fillId="11" borderId="1" xfId="0" applyFont="true" applyBorder="true" applyAlignment="true" applyProtection="true">
      <alignment horizontal="general" vertical="center" textRotation="0" wrapText="true" indent="0" shrinkToFit="false"/>
      <protection locked="true" hidden="false"/>
    </xf>
    <xf numFmtId="165" fontId="23" fillId="11" borderId="1" xfId="0" applyFont="true" applyBorder="true" applyAlignment="true" applyProtection="true">
      <alignment horizontal="general" vertical="center" textRotation="0" wrapText="true" indent="0" shrinkToFit="false"/>
      <protection locked="true" hidden="false"/>
    </xf>
    <xf numFmtId="165" fontId="21" fillId="11" borderId="1" xfId="0" applyFont="true" applyBorder="true" applyAlignment="true" applyProtection="true">
      <alignment horizontal="center" vertical="center" textRotation="0" wrapText="false" indent="0" shrinkToFit="false"/>
      <protection locked="true" hidden="false"/>
    </xf>
    <xf numFmtId="166" fontId="24" fillId="11" borderId="1" xfId="0" applyFont="true" applyBorder="true" applyAlignment="true" applyProtection="true">
      <alignment horizontal="justify" vertical="center" textRotation="0" wrapText="true" indent="0" shrinkToFit="false"/>
      <protection locked="true" hidden="false"/>
    </xf>
    <xf numFmtId="165" fontId="21" fillId="11" borderId="1" xfId="0" applyFont="true" applyBorder="true" applyAlignment="true" applyProtection="true">
      <alignment horizontal="justify" vertical="center" textRotation="0" wrapText="true" indent="0" shrinkToFit="false"/>
      <protection locked="true" hidden="false"/>
    </xf>
    <xf numFmtId="165" fontId="21" fillId="11" borderId="11" xfId="0" applyFont="true" applyBorder="true" applyAlignment="true" applyProtection="true">
      <alignment horizontal="justify" vertical="center" textRotation="0" wrapText="true" indent="0" shrinkToFit="false"/>
      <protection locked="true" hidden="false"/>
    </xf>
    <xf numFmtId="165" fontId="25" fillId="11" borderId="1" xfId="0" applyFont="true" applyBorder="true" applyAlignment="true" applyProtection="true">
      <alignment horizontal="center" vertical="center" textRotation="0" wrapText="true" indent="0" shrinkToFit="false"/>
      <protection locked="true" hidden="false"/>
    </xf>
    <xf numFmtId="165" fontId="6" fillId="3" borderId="0" xfId="0" applyFont="true" applyBorder="false" applyAlignment="true" applyProtection="true">
      <alignment horizontal="left" vertical="center" textRotation="0" wrapText="true" indent="0" shrinkToFit="false"/>
      <protection locked="true" hidden="false"/>
    </xf>
    <xf numFmtId="165" fontId="6" fillId="3" borderId="0" xfId="0" applyFont="true" applyBorder="false" applyAlignment="true" applyProtection="true">
      <alignment horizontal="center" vertical="center" textRotation="0" wrapText="true" indent="0" shrinkToFit="false"/>
      <protection locked="true" hidden="false"/>
    </xf>
    <xf numFmtId="167" fontId="21" fillId="11" borderId="12" xfId="0" applyFont="true" applyBorder="true" applyAlignment="true" applyProtection="true">
      <alignment horizontal="justify" vertical="center" textRotation="0" wrapText="true" indent="0" shrinkToFit="false"/>
      <protection locked="true" hidden="false"/>
    </xf>
    <xf numFmtId="166" fontId="21" fillId="11" borderId="12" xfId="0" applyFont="true" applyBorder="true" applyAlignment="true" applyProtection="true">
      <alignment horizontal="justify" vertical="center" textRotation="0" wrapText="true" indent="0" shrinkToFit="false"/>
      <protection locked="true" hidden="false"/>
    </xf>
    <xf numFmtId="166" fontId="25" fillId="11" borderId="1" xfId="0" applyFont="true" applyBorder="true" applyAlignment="true" applyProtection="true">
      <alignment horizontal="center" vertical="center" textRotation="0" wrapText="true" indent="0" shrinkToFit="false"/>
      <protection locked="true" hidden="false"/>
    </xf>
    <xf numFmtId="165" fontId="5" fillId="6" borderId="0" xfId="22" applyFont="true" applyBorder="false" applyAlignment="true" applyProtection="true">
      <alignment horizontal="center" vertical="center" textRotation="0" wrapText="true" indent="0" shrinkToFit="false"/>
      <protection locked="true" hidden="false"/>
    </xf>
    <xf numFmtId="165" fontId="5" fillId="5" borderId="0" xfId="22" applyFont="true" applyBorder="false" applyAlignment="true" applyProtection="true">
      <alignment horizontal="center" vertical="center" textRotation="0" wrapText="true" indent="0" shrinkToFit="false"/>
      <protection locked="true" hidden="false"/>
    </xf>
    <xf numFmtId="165" fontId="15" fillId="12" borderId="0" xfId="22" applyFont="true" applyBorder="false" applyAlignment="true" applyProtection="true">
      <alignment horizontal="center" vertical="center" textRotation="0" wrapText="true" indent="0" shrinkToFit="false"/>
      <protection locked="true" hidden="false"/>
    </xf>
    <xf numFmtId="165" fontId="26" fillId="0" borderId="0" xfId="0" applyFont="true" applyBorder="false" applyAlignment="true" applyProtection="true">
      <alignment horizontal="general" vertical="bottom" textRotation="0" wrapText="true" indent="0" shrinkToFit="false"/>
      <protection locked="true" hidden="false"/>
    </xf>
    <xf numFmtId="165" fontId="27" fillId="0" borderId="0" xfId="0" applyFont="true" applyBorder="false" applyAlignment="true" applyProtection="true">
      <alignment horizontal="general" vertical="bottom" textRotation="0" wrapText="true" indent="0" shrinkToFit="false"/>
      <protection locked="true" hidden="false"/>
    </xf>
    <xf numFmtId="165" fontId="6" fillId="13" borderId="0" xfId="0" applyFont="true" applyBorder="false" applyAlignment="true" applyProtection="true">
      <alignment horizontal="general" vertical="bottom" textRotation="0" wrapText="true" indent="0" shrinkToFit="false"/>
      <protection locked="true" hidden="false"/>
    </xf>
    <xf numFmtId="165" fontId="15" fillId="14" borderId="0" xfId="22" applyFont="true" applyBorder="false" applyAlignment="true" applyProtection="true">
      <alignment horizontal="center" vertical="center" textRotation="0" wrapText="true" indent="0" shrinkToFit="false"/>
      <protection locked="true" hidden="false"/>
    </xf>
    <xf numFmtId="165" fontId="6" fillId="0" borderId="0" xfId="0" applyFont="true" applyBorder="false" applyAlignment="true" applyProtection="true">
      <alignment horizontal="center" vertical="bottom" textRotation="0" wrapText="true" indent="0" shrinkToFit="false"/>
      <protection locked="true" hidden="false"/>
    </xf>
    <xf numFmtId="165" fontId="5" fillId="0" borderId="0" xfId="23" applyFont="true" applyBorder="false" applyAlignment="true" applyProtection="true">
      <alignment horizontal="center" vertical="center" textRotation="0" wrapText="true" indent="0" shrinkToFit="false"/>
      <protection locked="true" hidden="false"/>
    </xf>
    <xf numFmtId="165" fontId="6" fillId="0" borderId="0" xfId="24" applyFont="true" applyBorder="false" applyAlignment="true" applyProtection="true">
      <alignment horizontal="center" vertical="bottom" textRotation="0" wrapText="false" indent="0" shrinkToFit="false"/>
      <protection locked="true" hidden="false"/>
    </xf>
    <xf numFmtId="165" fontId="6" fillId="3" borderId="0" xfId="24" applyFont="true" applyBorder="false" applyAlignment="true" applyProtection="true">
      <alignment horizontal="left" vertical="center" textRotation="0" wrapText="true" indent="0" shrinkToFit="false"/>
      <protection locked="true" hidden="false"/>
    </xf>
    <xf numFmtId="165" fontId="6" fillId="3" borderId="0" xfId="24" applyFont="true" applyBorder="false" applyAlignment="true" applyProtection="true">
      <alignment horizontal="center" vertical="center" textRotation="0" wrapText="true" indent="0" shrinkToFit="false"/>
      <protection locked="true" hidden="false"/>
    </xf>
    <xf numFmtId="165" fontId="6" fillId="0" borderId="0" xfId="24" applyFont="true" applyBorder="false" applyAlignment="true" applyProtection="true">
      <alignment horizontal="general" vertical="bottom" textRotation="0" wrapText="false" indent="0" shrinkToFit="false"/>
      <protection locked="true" hidden="false"/>
    </xf>
    <xf numFmtId="165" fontId="6" fillId="0" borderId="0" xfId="24" applyFont="true" applyBorder="false" applyAlignment="true" applyProtection="true">
      <alignment horizontal="center" vertical="center" textRotation="0" wrapText="false" indent="0" shrinkToFit="false"/>
      <protection locked="true" hidden="false"/>
    </xf>
    <xf numFmtId="166" fontId="21" fillId="11" borderId="1" xfId="0" applyFont="true" applyBorder="true" applyAlignment="true" applyProtection="true">
      <alignment horizontal="center" vertical="center" textRotation="0" wrapText="false" indent="0" shrinkToFit="false"/>
      <protection locked="true" hidden="false"/>
    </xf>
    <xf numFmtId="165" fontId="24" fillId="11" borderId="1" xfId="0" applyFont="true" applyBorder="true" applyAlignment="true" applyProtection="true">
      <alignment horizontal="justify" vertical="center" textRotation="0" wrapText="true" indent="0" shrinkToFit="false"/>
      <protection locked="true" hidden="false"/>
    </xf>
    <xf numFmtId="165" fontId="21" fillId="11" borderId="1" xfId="0" applyFont="true" applyBorder="true" applyAlignment="true" applyProtection="true">
      <alignment horizontal="center" vertical="center" textRotation="0" wrapText="true" indent="0" shrinkToFit="false"/>
      <protection locked="true" hidden="false"/>
    </xf>
    <xf numFmtId="165" fontId="6" fillId="10" borderId="0" xfId="0" applyFont="true" applyBorder="false" applyAlignment="true" applyProtection="true">
      <alignment horizontal="center" vertical="center" textRotation="0" wrapText="true" indent="0" shrinkToFit="false"/>
      <protection locked="true" hidden="false"/>
    </xf>
    <xf numFmtId="165" fontId="6" fillId="2" borderId="12" xfId="0" applyFont="true" applyBorder="true" applyAlignment="true" applyProtection="true">
      <alignment horizontal="justify" vertical="center" textRotation="0" wrapText="true" indent="0" shrinkToFit="false"/>
      <protection locked="true" hidden="false"/>
    </xf>
    <xf numFmtId="166" fontId="6" fillId="2" borderId="13" xfId="0" applyFont="true" applyBorder="true" applyAlignment="true" applyProtection="true">
      <alignment horizontal="justify" vertical="center" textRotation="0" wrapText="true" indent="0" shrinkToFit="false"/>
      <protection locked="true" hidden="false"/>
    </xf>
    <xf numFmtId="166" fontId="6" fillId="2" borderId="1" xfId="0" applyFont="true" applyBorder="true" applyAlignment="true" applyProtection="true">
      <alignment horizontal="center" vertical="center" textRotation="0" wrapText="false" indent="0" shrinkToFit="false"/>
      <protection locked="true" hidden="false"/>
    </xf>
    <xf numFmtId="165" fontId="6" fillId="2"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general" vertical="center" textRotation="0" wrapText="true" indent="0" shrinkToFit="false"/>
      <protection locked="true" hidden="false"/>
    </xf>
    <xf numFmtId="165" fontId="7" fillId="0"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false" indent="0" shrinkToFit="false"/>
      <protection locked="true" hidden="false"/>
    </xf>
    <xf numFmtId="166" fontId="6" fillId="0" borderId="1" xfId="0" applyFont="true" applyBorder="true" applyAlignment="true" applyProtection="true">
      <alignment horizontal="center" vertical="center" textRotation="0" wrapText="false" indent="0" shrinkToFit="false"/>
      <protection locked="true" hidden="false"/>
    </xf>
    <xf numFmtId="165" fontId="6" fillId="2" borderId="1" xfId="0" applyFont="true" applyBorder="true" applyAlignment="true" applyProtection="true">
      <alignment horizontal="justify" vertical="center" textRotation="0" wrapText="true" indent="0" shrinkToFit="false"/>
      <protection locked="true" hidden="false"/>
    </xf>
    <xf numFmtId="165" fontId="6" fillId="0" borderId="11" xfId="0" applyFont="true" applyBorder="true" applyAlignment="true" applyProtection="true">
      <alignment horizontal="justify" vertical="center" textRotation="0" wrapText="true" indent="0" shrinkToFit="false"/>
      <protection locked="true" hidden="false"/>
    </xf>
    <xf numFmtId="165" fontId="6" fillId="2" borderId="1" xfId="0" applyFont="true" applyBorder="true" applyAlignment="true" applyProtection="true">
      <alignment horizontal="center" vertical="center" textRotation="0" wrapText="true" indent="0" shrinkToFit="false"/>
      <protection locked="true" hidden="false"/>
    </xf>
    <xf numFmtId="165" fontId="7" fillId="10" borderId="0" xfId="0" applyFont="true" applyBorder="false" applyAlignment="true" applyProtection="true">
      <alignment horizontal="center" vertical="center" textRotation="0" wrapText="true" indent="0" shrinkToFit="false"/>
      <protection locked="true" hidden="false"/>
    </xf>
    <xf numFmtId="165" fontId="6" fillId="15" borderId="12" xfId="0" applyFont="true" applyBorder="true" applyAlignment="true" applyProtection="true">
      <alignment horizontal="justify" vertical="center" textRotation="0" wrapText="true" indent="0" shrinkToFit="false"/>
      <protection locked="true" hidden="false"/>
    </xf>
    <xf numFmtId="166" fontId="6" fillId="15" borderId="13" xfId="0" applyFont="true" applyBorder="true" applyAlignment="true" applyProtection="true">
      <alignment horizontal="justify" vertical="center" textRotation="0" wrapText="true" indent="0" shrinkToFit="false"/>
      <protection locked="true" hidden="false"/>
    </xf>
    <xf numFmtId="166" fontId="6" fillId="3" borderId="1" xfId="0" applyFont="true" applyBorder="true" applyAlignment="true" applyProtection="true">
      <alignment horizontal="center" vertical="center" textRotation="0" wrapText="false" indent="0" shrinkToFit="false"/>
      <protection locked="true" hidden="false"/>
    </xf>
    <xf numFmtId="165" fontId="28" fillId="3"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justify"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true" indent="0" shrinkToFit="false"/>
      <protection locked="true" hidden="false"/>
    </xf>
    <xf numFmtId="165" fontId="6" fillId="16" borderId="12" xfId="0" applyFont="true" applyBorder="true" applyAlignment="true" applyProtection="true">
      <alignment horizontal="justify" vertical="center" textRotation="0" wrapText="true" indent="0" shrinkToFit="false"/>
      <protection locked="true" hidden="false"/>
    </xf>
    <xf numFmtId="166" fontId="6" fillId="16" borderId="13" xfId="0" applyFont="true" applyBorder="true" applyAlignment="true" applyProtection="true">
      <alignment horizontal="justify" vertical="center" textRotation="0" wrapText="true" indent="0" shrinkToFit="false"/>
      <protection locked="true" hidden="false"/>
    </xf>
    <xf numFmtId="165" fontId="20" fillId="17" borderId="0" xfId="0" applyFont="true" applyBorder="false" applyAlignment="true" applyProtection="true">
      <alignment horizontal="center" vertical="center" textRotation="0" wrapText="true" indent="0" shrinkToFit="false"/>
      <protection locked="true" hidden="false"/>
    </xf>
    <xf numFmtId="165" fontId="22" fillId="11" borderId="12" xfId="0" applyFont="true" applyBorder="true" applyAlignment="true" applyProtection="true">
      <alignment horizontal="justify" vertical="center" textRotation="0" wrapText="true" indent="0" shrinkToFit="false"/>
      <protection locked="true" hidden="false"/>
    </xf>
    <xf numFmtId="166" fontId="22" fillId="11" borderId="13" xfId="0" applyFont="true" applyBorder="true" applyAlignment="true" applyProtection="true">
      <alignment horizontal="justify" vertical="center" textRotation="0" wrapText="true" indent="0" shrinkToFit="false"/>
      <protection locked="true" hidden="false"/>
    </xf>
    <xf numFmtId="166" fontId="22" fillId="11" borderId="1" xfId="0" applyFont="true" applyBorder="true" applyAlignment="true" applyProtection="true">
      <alignment horizontal="center" vertical="center" textRotation="0" wrapText="false" indent="0" shrinkToFit="false"/>
      <protection locked="true" hidden="false"/>
    </xf>
    <xf numFmtId="165" fontId="22" fillId="11" borderId="1" xfId="0" applyFont="true" applyBorder="true" applyAlignment="true" applyProtection="true">
      <alignment horizontal="center" vertical="center" textRotation="0" wrapText="false" indent="0" shrinkToFit="false"/>
      <protection locked="true" hidden="false"/>
    </xf>
    <xf numFmtId="165" fontId="23" fillId="11" borderId="1" xfId="0" applyFont="true" applyBorder="true" applyAlignment="true" applyProtection="true">
      <alignment horizontal="justify" vertical="center" textRotation="0" wrapText="true" indent="0" shrinkToFit="false"/>
      <protection locked="true" hidden="false"/>
    </xf>
    <xf numFmtId="165" fontId="22" fillId="11" borderId="1" xfId="0" applyFont="true" applyBorder="true" applyAlignment="true" applyProtection="true">
      <alignment horizontal="justify" vertical="center" textRotation="0" wrapText="true" indent="0" shrinkToFit="false"/>
      <protection locked="true" hidden="false"/>
    </xf>
    <xf numFmtId="165" fontId="22" fillId="11" borderId="11" xfId="0" applyFont="true" applyBorder="true" applyAlignment="true" applyProtection="true">
      <alignment horizontal="justify" vertical="center" textRotation="0" wrapText="true" indent="0" shrinkToFit="false"/>
      <protection locked="true" hidden="false"/>
    </xf>
    <xf numFmtId="165" fontId="22" fillId="11" borderId="1" xfId="0" applyFont="true" applyBorder="true" applyAlignment="true" applyProtection="true">
      <alignment horizontal="center" vertical="center" textRotation="0" wrapText="true" indent="0" shrinkToFit="false"/>
      <protection locked="true" hidden="false"/>
    </xf>
    <xf numFmtId="165" fontId="7" fillId="17" borderId="0" xfId="0" applyFont="true" applyBorder="false" applyAlignment="true" applyProtection="true">
      <alignment horizontal="center" vertical="center" textRotation="0" wrapText="true" indent="0" shrinkToFit="false"/>
      <protection locked="true" hidden="false"/>
    </xf>
    <xf numFmtId="165" fontId="6" fillId="18" borderId="12" xfId="0" applyFont="true" applyBorder="true" applyAlignment="true" applyProtection="true">
      <alignment horizontal="justify" vertical="center" textRotation="0" wrapText="true" indent="0" shrinkToFit="false"/>
      <protection locked="true" hidden="false"/>
    </xf>
    <xf numFmtId="165" fontId="6" fillId="18" borderId="13" xfId="0" applyFont="true" applyBorder="true" applyAlignment="true" applyProtection="true">
      <alignment horizontal="justify" vertical="center" textRotation="0" wrapText="true" indent="0" shrinkToFit="false"/>
      <protection locked="true" hidden="false"/>
    </xf>
    <xf numFmtId="165" fontId="6" fillId="17" borderId="0" xfId="0" applyFont="true" applyBorder="false" applyAlignment="true" applyProtection="true">
      <alignment horizontal="center" vertical="center" textRotation="0" wrapText="true" indent="0" shrinkToFit="false"/>
      <protection locked="true" hidden="false"/>
    </xf>
    <xf numFmtId="165" fontId="26" fillId="17" borderId="12" xfId="0" applyFont="true" applyBorder="true" applyAlignment="true" applyProtection="true">
      <alignment horizontal="justify" vertical="center" textRotation="0" wrapText="true" indent="0" shrinkToFit="false"/>
      <protection locked="true" hidden="false"/>
    </xf>
    <xf numFmtId="166" fontId="26" fillId="17" borderId="13" xfId="0" applyFont="true" applyBorder="true" applyAlignment="true" applyProtection="true">
      <alignment horizontal="justify" vertical="center" textRotation="0" wrapText="true" indent="0" shrinkToFit="false"/>
      <protection locked="true" hidden="false"/>
    </xf>
    <xf numFmtId="166" fontId="26" fillId="19" borderId="1" xfId="0" applyFont="true" applyBorder="true" applyAlignment="true" applyProtection="true">
      <alignment horizontal="center" vertical="center" textRotation="0" wrapText="false" indent="0" shrinkToFit="false"/>
      <protection locked="true" hidden="false"/>
    </xf>
    <xf numFmtId="165" fontId="29" fillId="19" borderId="1" xfId="0" applyFont="true" applyBorder="true" applyAlignment="true" applyProtection="true">
      <alignment horizontal="general" vertical="center" textRotation="0" wrapText="true" indent="0" shrinkToFit="false"/>
      <protection locked="true" hidden="false"/>
    </xf>
    <xf numFmtId="165" fontId="26" fillId="19" borderId="1" xfId="0" applyFont="true" applyBorder="true" applyAlignment="true" applyProtection="true">
      <alignment horizontal="general" vertical="center" textRotation="0" wrapText="true" indent="0" shrinkToFit="false"/>
      <protection locked="true" hidden="false"/>
    </xf>
    <xf numFmtId="165" fontId="20" fillId="19" borderId="1" xfId="0" applyFont="true" applyBorder="true" applyAlignment="true" applyProtection="true">
      <alignment horizontal="general" vertical="center" textRotation="0" wrapText="true" indent="0" shrinkToFit="false"/>
      <protection locked="true" hidden="false"/>
    </xf>
    <xf numFmtId="165" fontId="26" fillId="19" borderId="1" xfId="0" applyFont="true" applyBorder="true" applyAlignment="true" applyProtection="true">
      <alignment horizontal="center" vertical="center" textRotation="0" wrapText="false" indent="0" shrinkToFit="false"/>
      <protection locked="true" hidden="false"/>
    </xf>
    <xf numFmtId="165" fontId="20" fillId="19" borderId="1" xfId="0" applyFont="true" applyBorder="true" applyAlignment="true" applyProtection="true">
      <alignment horizontal="justify" vertical="center" textRotation="0" wrapText="true" indent="0" shrinkToFit="false"/>
      <protection locked="true" hidden="false"/>
    </xf>
    <xf numFmtId="165" fontId="26" fillId="19" borderId="1" xfId="0" applyFont="true" applyBorder="true" applyAlignment="true" applyProtection="true">
      <alignment horizontal="justify" vertical="center" textRotation="0" wrapText="true" indent="0" shrinkToFit="false"/>
      <protection locked="true" hidden="false"/>
    </xf>
    <xf numFmtId="165" fontId="26" fillId="19" borderId="1" xfId="0" applyFont="true" applyBorder="true" applyAlignment="true" applyProtection="true">
      <alignment horizontal="center" vertical="center" textRotation="0" wrapText="true" indent="0" shrinkToFit="false"/>
      <protection locked="true" hidden="false"/>
    </xf>
    <xf numFmtId="165" fontId="26" fillId="19" borderId="11" xfId="0" applyFont="true" applyBorder="true" applyAlignment="true" applyProtection="true">
      <alignment horizontal="justify" vertical="center" textRotation="0" wrapText="true" indent="0" shrinkToFit="false"/>
      <protection locked="true" hidden="false"/>
    </xf>
    <xf numFmtId="165" fontId="6" fillId="20" borderId="12" xfId="0" applyFont="true" applyBorder="true" applyAlignment="true" applyProtection="true">
      <alignment horizontal="justify" vertical="center" textRotation="0" wrapText="true" indent="0" shrinkToFit="false"/>
      <protection locked="true" hidden="false"/>
    </xf>
    <xf numFmtId="165" fontId="6" fillId="20" borderId="13" xfId="0" applyFont="true" applyBorder="true" applyAlignment="true" applyProtection="true">
      <alignment horizontal="justify" vertical="center" textRotation="0" wrapText="true" indent="0" shrinkToFit="false"/>
      <protection locked="true" hidden="false"/>
    </xf>
    <xf numFmtId="165" fontId="6" fillId="13" borderId="1" xfId="0" applyFont="true" applyBorder="true" applyAlignment="true" applyProtection="true">
      <alignment horizontal="general" vertical="center" textRotation="0" wrapText="true" indent="0" shrinkToFit="false"/>
      <protection locked="true" hidden="false"/>
    </xf>
    <xf numFmtId="165" fontId="26" fillId="17" borderId="0" xfId="0" applyFont="true" applyBorder="false" applyAlignment="true" applyProtection="true">
      <alignment horizontal="center" vertical="center" textRotation="0" wrapText="true" indent="0" shrinkToFit="false"/>
      <protection locked="true" hidden="false"/>
    </xf>
    <xf numFmtId="165" fontId="26" fillId="21" borderId="12" xfId="0" applyFont="true" applyBorder="true" applyAlignment="true" applyProtection="true">
      <alignment horizontal="justify" vertical="center" textRotation="0" wrapText="true" indent="0" shrinkToFit="false"/>
      <protection locked="true" hidden="false"/>
    </xf>
    <xf numFmtId="166" fontId="26" fillId="21" borderId="13" xfId="0" applyFont="true" applyBorder="true" applyAlignment="true" applyProtection="true">
      <alignment horizontal="justify" vertical="center" textRotation="0" wrapText="true" indent="0" shrinkToFit="false"/>
      <protection locked="true" hidden="false"/>
    </xf>
    <xf numFmtId="166" fontId="26" fillId="21" borderId="1" xfId="0" applyFont="true" applyBorder="true" applyAlignment="true" applyProtection="true">
      <alignment horizontal="center" vertical="center" textRotation="0" wrapText="false" indent="0" shrinkToFit="false"/>
      <protection locked="true" hidden="false"/>
    </xf>
    <xf numFmtId="165" fontId="26" fillId="21" borderId="1" xfId="0" applyFont="true" applyBorder="true" applyAlignment="true" applyProtection="true">
      <alignment horizontal="general" vertical="center" textRotation="0" wrapText="true" indent="0" shrinkToFit="false"/>
      <protection locked="true" hidden="false"/>
    </xf>
    <xf numFmtId="165" fontId="20" fillId="21" borderId="1" xfId="0" applyFont="true" applyBorder="true" applyAlignment="true" applyProtection="true">
      <alignment horizontal="justify" vertical="center" textRotation="0" wrapText="true" indent="0" shrinkToFit="false"/>
      <protection locked="true" hidden="false"/>
    </xf>
    <xf numFmtId="165" fontId="26" fillId="21" borderId="1" xfId="0" applyFont="true" applyBorder="true" applyAlignment="true" applyProtection="true">
      <alignment horizontal="justify" vertical="center" textRotation="0" wrapText="true" indent="0" shrinkToFit="false"/>
      <protection locked="true" hidden="false"/>
    </xf>
    <xf numFmtId="165" fontId="26" fillId="21" borderId="1" xfId="0" applyFont="true" applyBorder="true" applyAlignment="true" applyProtection="true">
      <alignment horizontal="center" vertical="center" textRotation="0" wrapText="true" indent="0" shrinkToFit="false"/>
      <protection locked="true" hidden="false"/>
    </xf>
    <xf numFmtId="165" fontId="26" fillId="19" borderId="12" xfId="0" applyFont="true" applyBorder="true" applyAlignment="true" applyProtection="true">
      <alignment horizontal="justify" vertical="center" textRotation="0" wrapText="true" indent="0" shrinkToFit="false"/>
      <protection locked="true" hidden="false"/>
    </xf>
    <xf numFmtId="165" fontId="26" fillId="19" borderId="13" xfId="0" applyFont="true" applyBorder="true" applyAlignment="true" applyProtection="true">
      <alignment horizontal="justify" vertical="center" textRotation="0" wrapText="true" indent="0" shrinkToFit="false"/>
      <protection locked="true" hidden="false"/>
    </xf>
    <xf numFmtId="165" fontId="20" fillId="11" borderId="0" xfId="0" applyFont="true" applyBorder="false" applyAlignment="true" applyProtection="true">
      <alignment horizontal="center" vertical="center" textRotation="0" wrapText="true" indent="0" shrinkToFit="false"/>
      <protection locked="true" hidden="false"/>
    </xf>
    <xf numFmtId="165" fontId="15" fillId="22" borderId="0" xfId="0" applyFont="true" applyBorder="false" applyAlignment="true" applyProtection="true">
      <alignment horizontal="center" vertical="center" textRotation="0" wrapText="false" indent="0" shrinkToFit="false"/>
      <protection locked="true" hidden="false"/>
    </xf>
    <xf numFmtId="165" fontId="26" fillId="23" borderId="12" xfId="0" applyFont="true" applyBorder="true" applyAlignment="true" applyProtection="true">
      <alignment horizontal="justify" vertical="center" textRotation="0" wrapText="true" indent="0" shrinkToFit="false"/>
      <protection locked="true" hidden="false"/>
    </xf>
    <xf numFmtId="165" fontId="26" fillId="23" borderId="13" xfId="0" applyFont="true" applyBorder="true" applyAlignment="true" applyProtection="true">
      <alignment horizontal="justify" vertical="center" textRotation="0" wrapText="true" indent="0" shrinkToFit="false"/>
      <protection locked="true" hidden="false"/>
    </xf>
    <xf numFmtId="165" fontId="26" fillId="24" borderId="12" xfId="0" applyFont="true" applyBorder="true" applyAlignment="true" applyProtection="true">
      <alignment horizontal="justify" vertical="center" textRotation="0" wrapText="true" indent="0" shrinkToFit="false"/>
      <protection locked="true" hidden="false"/>
    </xf>
    <xf numFmtId="166" fontId="26" fillId="24" borderId="13" xfId="0" applyFont="true" applyBorder="true" applyAlignment="true" applyProtection="true">
      <alignment horizontal="justify" vertical="center" textRotation="0" wrapText="true" indent="0" shrinkToFit="false"/>
      <protection locked="true" hidden="false"/>
    </xf>
    <xf numFmtId="166" fontId="26" fillId="10" borderId="1" xfId="0" applyFont="true" applyBorder="true" applyAlignment="true" applyProtection="true">
      <alignment horizontal="center" vertical="center" textRotation="0" wrapText="false" indent="0" shrinkToFit="false"/>
      <protection locked="true" hidden="false"/>
    </xf>
    <xf numFmtId="165" fontId="29" fillId="10" borderId="1" xfId="0" applyFont="true" applyBorder="true" applyAlignment="true" applyProtection="true">
      <alignment horizontal="general" vertical="center" textRotation="0" wrapText="true" indent="0" shrinkToFit="false"/>
      <protection locked="true" hidden="false"/>
    </xf>
    <xf numFmtId="165" fontId="26" fillId="10" borderId="1" xfId="0" applyFont="true" applyBorder="true" applyAlignment="true" applyProtection="true">
      <alignment horizontal="general" vertical="center" textRotation="0" wrapText="true" indent="0" shrinkToFit="false"/>
      <protection locked="true" hidden="false"/>
    </xf>
    <xf numFmtId="165" fontId="20" fillId="10" borderId="1" xfId="0" applyFont="true" applyBorder="true" applyAlignment="true" applyProtection="true">
      <alignment horizontal="general" vertical="center" textRotation="0" wrapText="true" indent="0" shrinkToFit="false"/>
      <protection locked="true" hidden="false"/>
    </xf>
    <xf numFmtId="165" fontId="26" fillId="10" borderId="1" xfId="0" applyFont="true" applyBorder="true" applyAlignment="true" applyProtection="true">
      <alignment horizontal="center" vertical="center" textRotation="0" wrapText="false" indent="0" shrinkToFit="false"/>
      <protection locked="true" hidden="false"/>
    </xf>
    <xf numFmtId="165" fontId="20" fillId="10" borderId="1" xfId="0" applyFont="true" applyBorder="true" applyAlignment="true" applyProtection="true">
      <alignment horizontal="justify" vertical="center" textRotation="0" wrapText="true" indent="0" shrinkToFit="false"/>
      <protection locked="true" hidden="false"/>
    </xf>
    <xf numFmtId="165" fontId="26" fillId="10" borderId="1" xfId="0" applyFont="true" applyBorder="true" applyAlignment="true" applyProtection="true">
      <alignment horizontal="justify" vertical="center" textRotation="0" wrapText="true" indent="0" shrinkToFit="false"/>
      <protection locked="true" hidden="false"/>
    </xf>
    <xf numFmtId="165" fontId="26" fillId="10" borderId="1" xfId="0" applyFont="true" applyBorder="true" applyAlignment="true" applyProtection="true">
      <alignment horizontal="center" vertical="center" textRotation="0" wrapText="true" indent="0" shrinkToFit="false"/>
      <protection locked="true" hidden="false"/>
    </xf>
    <xf numFmtId="165" fontId="26" fillId="10" borderId="11" xfId="0" applyFont="true" applyBorder="true" applyAlignment="true" applyProtection="true">
      <alignment horizontal="justify" vertical="center" textRotation="0" wrapText="true" indent="0" shrinkToFit="false"/>
      <protection locked="true" hidden="false"/>
    </xf>
    <xf numFmtId="165" fontId="5" fillId="22" borderId="0" xfId="0" applyFont="true" applyBorder="false" applyAlignment="true" applyProtection="true">
      <alignment horizontal="center" vertical="center" textRotation="0" wrapText="false" indent="0" shrinkToFit="false"/>
      <protection locked="true" hidden="false"/>
    </xf>
    <xf numFmtId="165" fontId="6" fillId="22" borderId="12" xfId="0" applyFont="true" applyBorder="true" applyAlignment="true" applyProtection="true">
      <alignment horizontal="justify" vertical="center" textRotation="0" wrapText="true" indent="0" shrinkToFit="false"/>
      <protection locked="true" hidden="false"/>
    </xf>
    <xf numFmtId="165" fontId="6" fillId="22" borderId="13" xfId="0" applyFont="true" applyBorder="true" applyAlignment="true" applyProtection="true">
      <alignment horizontal="justify" vertical="center" textRotation="0" wrapText="true" indent="0" shrinkToFit="false"/>
      <protection locked="true" hidden="false"/>
    </xf>
    <xf numFmtId="165" fontId="0" fillId="22" borderId="0" xfId="0" applyFont="true" applyBorder="false" applyAlignment="true" applyProtection="true">
      <alignment horizontal="center" vertical="center" textRotation="0" wrapText="false" indent="0" shrinkToFit="false"/>
      <protection locked="true" hidden="false"/>
    </xf>
    <xf numFmtId="165" fontId="6" fillId="6" borderId="1" xfId="0" applyFont="true" applyBorder="true" applyAlignment="true" applyProtection="true">
      <alignment horizontal="center" vertical="center" textRotation="0" wrapText="true" indent="0" shrinkToFit="false"/>
      <protection locked="true" hidden="false"/>
    </xf>
    <xf numFmtId="165" fontId="26" fillId="25" borderId="12" xfId="0" applyFont="true" applyBorder="true" applyAlignment="true" applyProtection="true">
      <alignment horizontal="justify" vertical="center" textRotation="0" wrapText="true" indent="0" shrinkToFit="false"/>
      <protection locked="true" hidden="false"/>
    </xf>
    <xf numFmtId="165" fontId="26" fillId="25" borderId="13" xfId="0" applyFont="true" applyBorder="true" applyAlignment="true" applyProtection="true">
      <alignment horizontal="justify" vertical="center" textRotation="0" wrapText="true" indent="0" shrinkToFit="false"/>
      <protection locked="true" hidden="false"/>
    </xf>
    <xf numFmtId="166" fontId="26" fillId="16" borderId="1" xfId="0" applyFont="true" applyBorder="true" applyAlignment="true" applyProtection="true">
      <alignment horizontal="center" vertical="center" textRotation="0" wrapText="false" indent="0" shrinkToFit="false"/>
      <protection locked="true" hidden="false"/>
    </xf>
    <xf numFmtId="165" fontId="26" fillId="16" borderId="1" xfId="0" applyFont="true" applyBorder="true" applyAlignment="true" applyProtection="true">
      <alignment horizontal="general" vertical="center" textRotation="0" wrapText="true" indent="0" shrinkToFit="false"/>
      <protection locked="true" hidden="false"/>
    </xf>
    <xf numFmtId="165" fontId="20" fillId="16" borderId="1" xfId="0" applyFont="true" applyBorder="true" applyAlignment="true" applyProtection="true">
      <alignment horizontal="general" vertical="center" textRotation="0" wrapText="true" indent="0" shrinkToFit="false"/>
      <protection locked="true" hidden="false"/>
    </xf>
    <xf numFmtId="165" fontId="26" fillId="16" borderId="1" xfId="0" applyFont="true" applyBorder="true" applyAlignment="true" applyProtection="true">
      <alignment horizontal="center" vertical="center" textRotation="0" wrapText="false" indent="0" shrinkToFit="false"/>
      <protection locked="true" hidden="false"/>
    </xf>
    <xf numFmtId="165" fontId="20" fillId="16" borderId="1" xfId="0" applyFont="true" applyBorder="true" applyAlignment="true" applyProtection="true">
      <alignment horizontal="justify" vertical="center" textRotation="0" wrapText="true" indent="0" shrinkToFit="false"/>
      <protection locked="true" hidden="false"/>
    </xf>
    <xf numFmtId="165" fontId="26" fillId="16" borderId="1" xfId="0" applyFont="true" applyBorder="true" applyAlignment="true" applyProtection="true">
      <alignment horizontal="justify" vertical="center" textRotation="0" wrapText="true" indent="0" shrinkToFit="false"/>
      <protection locked="true" hidden="false"/>
    </xf>
    <xf numFmtId="165" fontId="26" fillId="16" borderId="1" xfId="0" applyFont="true" applyBorder="true" applyAlignment="true" applyProtection="true">
      <alignment horizontal="center" vertical="center" textRotation="0" wrapText="true" indent="0" shrinkToFit="false"/>
      <protection locked="true" hidden="false"/>
    </xf>
    <xf numFmtId="165" fontId="26" fillId="16" borderId="11" xfId="0" applyFont="true" applyBorder="true" applyAlignment="true" applyProtection="true">
      <alignment horizontal="justify" vertical="center" textRotation="0" wrapText="true" indent="0" shrinkToFit="false"/>
      <protection locked="true" hidden="false"/>
    </xf>
    <xf numFmtId="166" fontId="6" fillId="2" borderId="1" xfId="0" applyFont="true" applyBorder="true" applyAlignment="true" applyProtection="true">
      <alignment horizontal="center" vertical="center" textRotation="0" wrapText="true" indent="0" shrinkToFit="false"/>
      <protection locked="true" hidden="false"/>
    </xf>
    <xf numFmtId="165" fontId="29" fillId="16" borderId="1" xfId="0" applyFont="true" applyBorder="true" applyAlignment="true" applyProtection="true">
      <alignment horizontal="general" vertical="center" textRotation="0" wrapText="true" indent="0" shrinkToFit="false"/>
      <protection locked="true" hidden="false"/>
    </xf>
    <xf numFmtId="166" fontId="26" fillId="16" borderId="1" xfId="0" applyFont="true" applyBorder="true" applyAlignment="true" applyProtection="true">
      <alignment horizontal="center" vertical="center" textRotation="0" wrapText="true" indent="0" shrinkToFit="false"/>
      <protection locked="true" hidden="false"/>
    </xf>
    <xf numFmtId="165" fontId="26" fillId="25" borderId="0" xfId="0" applyFont="true" applyBorder="false" applyAlignment="true" applyProtection="true">
      <alignment horizontal="center" vertical="center" textRotation="0" wrapText="false" indent="0" shrinkToFit="false"/>
      <protection locked="true" hidden="false"/>
    </xf>
    <xf numFmtId="165" fontId="26" fillId="14" borderId="12" xfId="0" applyFont="true" applyBorder="true" applyAlignment="true" applyProtection="true">
      <alignment horizontal="justify" vertical="center" textRotation="0" wrapText="true" indent="0" shrinkToFit="false"/>
      <protection locked="true" hidden="false"/>
    </xf>
    <xf numFmtId="166" fontId="26" fillId="14" borderId="13" xfId="0" applyFont="true" applyBorder="true" applyAlignment="true" applyProtection="true">
      <alignment horizontal="justify" vertical="center" textRotation="0" wrapText="true" indent="0" shrinkToFit="false"/>
      <protection locked="true" hidden="false"/>
    </xf>
    <xf numFmtId="166" fontId="26" fillId="14" borderId="1" xfId="0" applyFont="true" applyBorder="true" applyAlignment="true" applyProtection="true">
      <alignment horizontal="center" vertical="center" textRotation="0" wrapText="false" indent="0" shrinkToFit="false"/>
      <protection locked="true" hidden="false"/>
    </xf>
    <xf numFmtId="165" fontId="20" fillId="14" borderId="1" xfId="0" applyFont="true" applyBorder="true" applyAlignment="true" applyProtection="true">
      <alignment horizontal="justify" vertical="center" textRotation="0" wrapText="true" indent="0" shrinkToFit="false"/>
      <protection locked="true" hidden="false"/>
    </xf>
    <xf numFmtId="165" fontId="26" fillId="14" borderId="1" xfId="0" applyFont="true" applyBorder="true" applyAlignment="true" applyProtection="true">
      <alignment horizontal="justify" vertical="center" textRotation="0" wrapText="true" indent="0" shrinkToFit="false"/>
      <protection locked="true" hidden="false"/>
    </xf>
    <xf numFmtId="165" fontId="26" fillId="14" borderId="1" xfId="0" applyFont="true" applyBorder="true" applyAlignment="true" applyProtection="true">
      <alignment horizontal="center" vertical="center" textRotation="0" wrapText="true" indent="0" shrinkToFit="false"/>
      <protection locked="true" hidden="false"/>
    </xf>
    <xf numFmtId="166" fontId="26" fillId="14" borderId="1" xfId="0" applyFont="true" applyBorder="true" applyAlignment="true" applyProtection="true">
      <alignment horizontal="center" vertical="center" textRotation="0" wrapText="true" indent="0" shrinkToFit="false"/>
      <protection locked="true" hidden="false"/>
    </xf>
    <xf numFmtId="165" fontId="6" fillId="26" borderId="12" xfId="0" applyFont="true" applyBorder="true" applyAlignment="true" applyProtection="true">
      <alignment horizontal="justify" vertical="center" textRotation="0" wrapText="true" indent="0" shrinkToFit="false"/>
      <protection locked="true" hidden="false"/>
    </xf>
    <xf numFmtId="166" fontId="6" fillId="26" borderId="13" xfId="0" applyFont="true" applyBorder="true" applyAlignment="true" applyProtection="true">
      <alignment horizontal="justify" vertical="center" textRotation="0" wrapText="true" indent="0" shrinkToFit="false"/>
      <protection locked="true" hidden="false"/>
    </xf>
    <xf numFmtId="166" fontId="6" fillId="26" borderId="1" xfId="0" applyFont="true" applyBorder="true" applyAlignment="true" applyProtection="true">
      <alignment horizontal="center" vertical="center" textRotation="0" wrapText="false" indent="0" shrinkToFit="false"/>
      <protection locked="true" hidden="false"/>
    </xf>
    <xf numFmtId="165" fontId="0" fillId="0" borderId="1" xfId="0" applyFont="true" applyBorder="true" applyAlignment="true" applyProtection="true">
      <alignment horizontal="center" vertical="center" textRotation="0" wrapText="false" indent="0" shrinkToFit="false"/>
      <protection locked="true" hidden="false"/>
    </xf>
    <xf numFmtId="165" fontId="0" fillId="0" borderId="13" xfId="0" applyFont="true" applyBorder="true" applyAlignment="true" applyProtection="true">
      <alignment horizontal="center" vertical="center" textRotation="0" wrapText="true" indent="0" shrinkToFit="false"/>
      <protection locked="true" hidden="false"/>
    </xf>
    <xf numFmtId="165" fontId="20" fillId="25" borderId="0" xfId="0" applyFont="true" applyBorder="false" applyAlignment="true" applyProtection="true">
      <alignment horizontal="center" vertical="center" textRotation="0" wrapText="false" indent="0" shrinkToFit="false"/>
      <protection locked="true" hidden="false"/>
    </xf>
    <xf numFmtId="166" fontId="26" fillId="10" borderId="1" xfId="0" applyFont="true" applyBorder="true" applyAlignment="true" applyProtection="true">
      <alignment horizontal="center" vertical="center" textRotation="0" wrapText="true" indent="0" shrinkToFit="false"/>
      <protection locked="true" hidden="false"/>
    </xf>
    <xf numFmtId="165" fontId="27" fillId="0" borderId="1" xfId="0" applyFont="true" applyBorder="true" applyAlignment="true" applyProtection="true">
      <alignment horizontal="left" vertical="center" textRotation="0" wrapText="true" indent="0" shrinkToFit="false"/>
      <protection locked="true" hidden="false"/>
    </xf>
    <xf numFmtId="165" fontId="28" fillId="0" borderId="1" xfId="0" applyFont="true" applyBorder="true" applyAlignment="true" applyProtection="true">
      <alignment horizontal="general" vertical="center" textRotation="0" wrapText="true" indent="0" shrinkToFit="false"/>
      <protection locked="true" hidden="false"/>
    </xf>
    <xf numFmtId="165" fontId="0" fillId="27" borderId="1" xfId="0" applyFont="true" applyBorder="true" applyAlignment="true" applyProtection="true">
      <alignment horizontal="left" vertical="center" textRotation="0" wrapText="true" indent="0" shrinkToFit="false"/>
      <protection locked="true" hidden="false"/>
    </xf>
    <xf numFmtId="165" fontId="6" fillId="28" borderId="1" xfId="0" applyFont="true" applyBorder="true" applyAlignment="true" applyProtection="true">
      <alignment horizontal="general" vertical="center" textRotation="0" wrapText="true" indent="0" shrinkToFit="false"/>
      <protection locked="true" hidden="false"/>
    </xf>
    <xf numFmtId="166" fontId="6" fillId="29" borderId="1" xfId="0" applyFont="true" applyBorder="true" applyAlignment="true" applyProtection="true">
      <alignment horizontal="center" vertical="center" textRotation="0" wrapText="false" indent="0" shrinkToFit="false"/>
      <protection locked="true" hidden="false"/>
    </xf>
    <xf numFmtId="166" fontId="6" fillId="6" borderId="1" xfId="0" applyFont="true" applyBorder="true" applyAlignment="true" applyProtection="true">
      <alignment horizontal="center" vertical="center" textRotation="0" wrapText="true" indent="0" shrinkToFit="false"/>
      <protection locked="true" hidden="false"/>
    </xf>
    <xf numFmtId="165" fontId="7" fillId="26" borderId="1" xfId="0" applyFont="true" applyBorder="true" applyAlignment="true" applyProtection="true">
      <alignment horizontal="justify" vertical="center" textRotation="0" wrapText="true" indent="0" shrinkToFit="false"/>
      <protection locked="true" hidden="false"/>
    </xf>
    <xf numFmtId="165" fontId="6" fillId="26" borderId="1" xfId="0" applyFont="true" applyBorder="true" applyAlignment="true" applyProtection="true">
      <alignment horizontal="justify" vertical="center" textRotation="0" wrapText="true" indent="0" shrinkToFit="false"/>
      <protection locked="true" hidden="false"/>
    </xf>
    <xf numFmtId="165" fontId="20" fillId="24" borderId="0" xfId="0" applyFont="true" applyBorder="false" applyAlignment="true" applyProtection="true">
      <alignment horizontal="center" vertical="center" textRotation="0" wrapText="false" indent="0" shrinkToFit="false"/>
      <protection locked="true" hidden="false"/>
    </xf>
    <xf numFmtId="165" fontId="26" fillId="24" borderId="0" xfId="0" applyFont="true" applyBorder="false" applyAlignment="true" applyProtection="true">
      <alignment horizontal="center" vertical="center" textRotation="0" wrapText="false" indent="0" shrinkToFit="false"/>
      <protection locked="true" hidden="false"/>
    </xf>
    <xf numFmtId="165" fontId="26" fillId="12" borderId="12" xfId="0" applyFont="true" applyBorder="true" applyAlignment="true" applyProtection="true">
      <alignment horizontal="justify" vertical="center" textRotation="0" wrapText="true" indent="0" shrinkToFit="false"/>
      <protection locked="true" hidden="false"/>
    </xf>
    <xf numFmtId="166" fontId="26" fillId="12" borderId="13" xfId="0" applyFont="true" applyBorder="true" applyAlignment="true" applyProtection="true">
      <alignment horizontal="justify" vertical="center" textRotation="0" wrapText="true" indent="0" shrinkToFit="false"/>
      <protection locked="true" hidden="false"/>
    </xf>
    <xf numFmtId="166" fontId="26" fillId="12" borderId="1" xfId="0" applyFont="true" applyBorder="true" applyAlignment="true" applyProtection="true">
      <alignment horizontal="center" vertical="center" textRotation="0" wrapText="false" indent="0" shrinkToFit="false"/>
      <protection locked="true" hidden="false"/>
    </xf>
    <xf numFmtId="165" fontId="26" fillId="0" borderId="1" xfId="0" applyFont="true" applyBorder="true" applyAlignment="true" applyProtection="true">
      <alignment horizontal="general" vertical="center" textRotation="0" wrapText="true" indent="0" shrinkToFit="false"/>
      <protection locked="true" hidden="false"/>
    </xf>
    <xf numFmtId="165" fontId="20" fillId="0" borderId="1" xfId="0" applyFont="true" applyBorder="true" applyAlignment="true" applyProtection="true">
      <alignment horizontal="general" vertical="center" textRotation="0" wrapText="true" indent="0" shrinkToFit="false"/>
      <protection locked="true" hidden="false"/>
    </xf>
    <xf numFmtId="165" fontId="26" fillId="0" borderId="1" xfId="0" applyFont="true" applyBorder="true" applyAlignment="true" applyProtection="true">
      <alignment horizontal="center" vertical="center" textRotation="0" wrapText="false" indent="0" shrinkToFit="false"/>
      <protection locked="true" hidden="false"/>
    </xf>
    <xf numFmtId="166" fontId="26" fillId="0" borderId="1" xfId="0" applyFont="true" applyBorder="true" applyAlignment="true" applyProtection="true">
      <alignment horizontal="center" vertical="center" textRotation="0" wrapText="false" indent="0" shrinkToFit="false"/>
      <protection locked="true" hidden="false"/>
    </xf>
    <xf numFmtId="165" fontId="20" fillId="12" borderId="1" xfId="0" applyFont="true" applyBorder="true" applyAlignment="true" applyProtection="true">
      <alignment horizontal="justify" vertical="center" textRotation="0" wrapText="true" indent="0" shrinkToFit="false"/>
      <protection locked="true" hidden="false"/>
    </xf>
    <xf numFmtId="165" fontId="26" fillId="12" borderId="1" xfId="0" applyFont="true" applyBorder="true" applyAlignment="true" applyProtection="true">
      <alignment horizontal="justify" vertical="center" textRotation="0" wrapText="true" indent="0" shrinkToFit="false"/>
      <protection locked="true" hidden="false"/>
    </xf>
    <xf numFmtId="165" fontId="26" fillId="0" borderId="1" xfId="0" applyFont="true" applyBorder="true" applyAlignment="true" applyProtection="true">
      <alignment horizontal="center" vertical="center" textRotation="0" wrapText="true" indent="0" shrinkToFit="false"/>
      <protection locked="true" hidden="false"/>
    </xf>
    <xf numFmtId="165" fontId="26" fillId="0" borderId="11" xfId="0" applyFont="true" applyBorder="true" applyAlignment="true" applyProtection="true">
      <alignment horizontal="justify" vertical="center" textRotation="0" wrapText="true" indent="0" shrinkToFit="false"/>
      <protection locked="true" hidden="false"/>
    </xf>
    <xf numFmtId="165" fontId="26" fillId="12" borderId="1" xfId="0" applyFont="true" applyBorder="true" applyAlignment="true" applyProtection="true">
      <alignment horizontal="center" vertical="center" textRotation="0" wrapText="true" indent="0" shrinkToFit="false"/>
      <protection locked="true" hidden="false"/>
    </xf>
    <xf numFmtId="166" fontId="26" fillId="12" borderId="1" xfId="0" applyFont="true" applyBorder="true" applyAlignment="true" applyProtection="true">
      <alignment horizontal="center" vertical="center" textRotation="0" wrapText="true" indent="0" shrinkToFit="false"/>
      <protection locked="true" hidden="false"/>
    </xf>
    <xf numFmtId="165" fontId="30" fillId="0"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general" vertical="bottom" textRotation="0" wrapText="true" indent="0" shrinkToFit="false"/>
      <protection locked="true" hidden="false"/>
    </xf>
    <xf numFmtId="165" fontId="20" fillId="23" borderId="0" xfId="0" applyFont="true" applyBorder="false" applyAlignment="true" applyProtection="true">
      <alignment horizontal="center" vertical="center" textRotation="0" wrapText="false" indent="0" shrinkToFit="false"/>
      <protection locked="true" hidden="false"/>
    </xf>
    <xf numFmtId="165" fontId="26" fillId="23" borderId="0" xfId="0" applyFont="true" applyBorder="false" applyAlignment="true" applyProtection="true">
      <alignment horizontal="center" vertical="center" textRotation="0" wrapText="false" indent="0" shrinkToFit="false"/>
      <protection locked="true" hidden="false"/>
    </xf>
    <xf numFmtId="165" fontId="6" fillId="12" borderId="12" xfId="0" applyFont="true" applyBorder="true" applyAlignment="true" applyProtection="true">
      <alignment horizontal="justify" vertical="center" textRotation="0" wrapText="true" indent="0" shrinkToFit="false"/>
      <protection locked="true" hidden="false"/>
    </xf>
    <xf numFmtId="165" fontId="6" fillId="12" borderId="13" xfId="0" applyFont="true" applyBorder="true" applyAlignment="true" applyProtection="true">
      <alignment horizontal="justify" vertical="center" textRotation="0" wrapText="true" indent="0" shrinkToFit="false"/>
      <protection locked="true" hidden="false"/>
    </xf>
    <xf numFmtId="166" fontId="6" fillId="12" borderId="1" xfId="0" applyFont="true" applyBorder="true" applyAlignment="true" applyProtection="true">
      <alignment horizontal="center" vertical="center" textRotation="0" wrapText="false" indent="0" shrinkToFit="false"/>
      <protection locked="true" hidden="false"/>
    </xf>
    <xf numFmtId="165" fontId="7" fillId="12" borderId="1" xfId="0" applyFont="true" applyBorder="true" applyAlignment="true" applyProtection="true">
      <alignment horizontal="justify" vertical="center" textRotation="0" wrapText="true" indent="0" shrinkToFit="false"/>
      <protection locked="true" hidden="false"/>
    </xf>
    <xf numFmtId="165" fontId="6" fillId="12" borderId="1" xfId="0" applyFont="true" applyBorder="true" applyAlignment="true" applyProtection="true">
      <alignment horizontal="justify" vertical="center" textRotation="0" wrapText="true" indent="0" shrinkToFit="false"/>
      <protection locked="true" hidden="false"/>
    </xf>
    <xf numFmtId="166" fontId="6" fillId="12" borderId="1" xfId="0" applyFont="true" applyBorder="true" applyAlignment="true" applyProtection="true">
      <alignment horizontal="center" vertical="center" textRotation="0" wrapText="true" indent="0" shrinkToFit="false"/>
      <protection locked="true" hidden="false"/>
    </xf>
    <xf numFmtId="165" fontId="20" fillId="5" borderId="0" xfId="0" applyFont="true" applyBorder="false" applyAlignment="true" applyProtection="true">
      <alignment horizontal="center" vertical="center" textRotation="0" wrapText="true" indent="0" shrinkToFit="false"/>
      <protection locked="true" hidden="false"/>
    </xf>
    <xf numFmtId="165" fontId="26" fillId="30" borderId="12" xfId="0" applyFont="true" applyBorder="true" applyAlignment="true" applyProtection="true">
      <alignment horizontal="justify" vertical="center" textRotation="0" wrapText="true" indent="0" shrinkToFit="false"/>
      <protection locked="true" hidden="false"/>
    </xf>
    <xf numFmtId="166" fontId="26" fillId="30" borderId="13" xfId="0" applyFont="true" applyBorder="true" applyAlignment="true" applyProtection="true">
      <alignment horizontal="justify" vertical="center" textRotation="0" wrapText="true" indent="0" shrinkToFit="false"/>
      <protection locked="true" hidden="false"/>
    </xf>
    <xf numFmtId="165" fontId="6" fillId="19" borderId="1" xfId="0" applyFont="true" applyBorder="true" applyAlignment="true" applyProtection="true">
      <alignment horizontal="center" vertical="center" textRotation="0" wrapText="true" indent="0" shrinkToFit="false"/>
      <protection locked="true" hidden="false"/>
    </xf>
    <xf numFmtId="166" fontId="6" fillId="19" borderId="1" xfId="0" applyFont="true" applyBorder="true" applyAlignment="true" applyProtection="true">
      <alignment horizontal="center" vertical="center" textRotation="0" wrapText="true" indent="0" shrinkToFit="false"/>
      <protection locked="true" hidden="false"/>
    </xf>
    <xf numFmtId="165" fontId="7" fillId="5" borderId="0" xfId="0" applyFont="true" applyBorder="false" applyAlignment="true" applyProtection="true">
      <alignment horizontal="center" vertical="center" textRotation="0" wrapText="true" indent="0" shrinkToFit="false"/>
      <protection locked="true" hidden="false"/>
    </xf>
    <xf numFmtId="165" fontId="6" fillId="31" borderId="12" xfId="0" applyFont="true" applyBorder="true" applyAlignment="true" applyProtection="true">
      <alignment horizontal="justify" vertical="center" textRotation="0" wrapText="true" indent="0" shrinkToFit="false"/>
      <protection locked="true" hidden="false"/>
    </xf>
    <xf numFmtId="165" fontId="6" fillId="31" borderId="13" xfId="0" applyFont="true" applyBorder="true" applyAlignment="true" applyProtection="true">
      <alignment horizontal="justify" vertical="center" textRotation="0" wrapText="true" indent="0" shrinkToFit="false"/>
      <protection locked="true" hidden="false"/>
    </xf>
    <xf numFmtId="165" fontId="26" fillId="32" borderId="12" xfId="0" applyFont="true" applyBorder="true" applyAlignment="true" applyProtection="true">
      <alignment horizontal="justify" vertical="center" textRotation="0" wrapText="true" indent="0" shrinkToFit="false"/>
      <protection locked="true" hidden="false"/>
    </xf>
    <xf numFmtId="165" fontId="26" fillId="32" borderId="13" xfId="0" applyFont="true" applyBorder="true" applyAlignment="true" applyProtection="true">
      <alignment horizontal="justify" vertical="center" textRotation="0" wrapText="true" indent="0" shrinkToFit="false"/>
      <protection locked="true" hidden="false"/>
    </xf>
    <xf numFmtId="165" fontId="6" fillId="5" borderId="12" xfId="0" applyFont="true" applyBorder="true" applyAlignment="true" applyProtection="true">
      <alignment horizontal="justify" vertical="center" textRotation="0" wrapText="true" indent="0" shrinkToFit="false"/>
      <protection locked="true" hidden="false"/>
    </xf>
    <xf numFmtId="166" fontId="6" fillId="5" borderId="13" xfId="0" applyFont="true" applyBorder="true" applyAlignment="true" applyProtection="true">
      <alignment horizontal="justify" vertical="center" textRotation="0" wrapText="true" indent="0" shrinkToFit="false"/>
      <protection locked="true" hidden="false"/>
    </xf>
    <xf numFmtId="165" fontId="6" fillId="5" borderId="0" xfId="0" applyFont="true" applyBorder="false" applyAlignment="true" applyProtection="true">
      <alignment horizontal="center" vertical="center" textRotation="0" wrapText="true" indent="0" shrinkToFit="false"/>
      <protection locked="true" hidden="false"/>
    </xf>
    <xf numFmtId="165" fontId="26" fillId="33" borderId="12" xfId="0" applyFont="true" applyBorder="true" applyAlignment="true" applyProtection="true">
      <alignment horizontal="justify" vertical="center" textRotation="0" wrapText="true" indent="0" shrinkToFit="false"/>
      <protection locked="true" hidden="false"/>
    </xf>
    <xf numFmtId="165" fontId="26" fillId="33" borderId="13" xfId="0" applyFont="true" applyBorder="true" applyAlignment="true" applyProtection="true">
      <alignment horizontal="justify" vertical="center" textRotation="0" wrapText="true" indent="0" shrinkToFit="false"/>
      <protection locked="true" hidden="false"/>
    </xf>
    <xf numFmtId="166" fontId="26" fillId="33" borderId="1" xfId="0" applyFont="true" applyBorder="true" applyAlignment="true" applyProtection="true">
      <alignment horizontal="center" vertical="center" textRotation="0" wrapText="false" indent="0" shrinkToFit="false"/>
      <protection locked="true" hidden="false"/>
    </xf>
    <xf numFmtId="165" fontId="29" fillId="0" borderId="1" xfId="0" applyFont="true" applyBorder="true" applyAlignment="true" applyProtection="true">
      <alignment horizontal="general" vertical="center" textRotation="0" wrapText="true" indent="0" shrinkToFit="false"/>
      <protection locked="true" hidden="false"/>
    </xf>
    <xf numFmtId="165" fontId="26" fillId="5" borderId="0" xfId="0" applyFont="true" applyBorder="false" applyAlignment="true" applyProtection="true">
      <alignment horizontal="center" vertical="center" textRotation="0" wrapText="true" indent="0" shrinkToFit="false"/>
      <protection locked="true" hidden="false"/>
    </xf>
    <xf numFmtId="166" fontId="26" fillId="21" borderId="1" xfId="0" applyFont="true" applyBorder="true" applyAlignment="true" applyProtection="true">
      <alignment horizontal="center" vertical="center" textRotation="0" wrapText="true" indent="0" shrinkToFit="false"/>
      <protection locked="true" hidden="false"/>
    </xf>
    <xf numFmtId="165" fontId="5" fillId="34" borderId="0" xfId="22" applyFont="true" applyBorder="false" applyAlignment="true" applyProtection="true">
      <alignment horizontal="center" vertical="center" textRotation="0" wrapText="true" indent="0" shrinkToFit="false"/>
      <protection locked="true" hidden="false"/>
    </xf>
    <xf numFmtId="165" fontId="6" fillId="33" borderId="12" xfId="0" applyFont="true" applyBorder="true" applyAlignment="true" applyProtection="true">
      <alignment horizontal="justify" vertical="center" textRotation="0" wrapText="true" indent="0" shrinkToFit="false"/>
      <protection locked="true" hidden="false"/>
    </xf>
    <xf numFmtId="166" fontId="6" fillId="33" borderId="13" xfId="0" applyFont="true" applyBorder="true" applyAlignment="true" applyProtection="true">
      <alignment horizontal="justify" vertical="center" textRotation="0" wrapText="true" indent="0" shrinkToFit="false"/>
      <protection locked="true" hidden="false"/>
    </xf>
    <xf numFmtId="165" fontId="6" fillId="33" borderId="1" xfId="0" applyFont="true" applyBorder="true" applyAlignment="true" applyProtection="true">
      <alignment horizontal="center" vertical="center" textRotation="0" wrapText="true" indent="0" shrinkToFit="false"/>
      <protection locked="true" hidden="false"/>
    </xf>
    <xf numFmtId="166" fontId="6" fillId="33" borderId="1" xfId="0" applyFont="true" applyBorder="true" applyAlignment="true" applyProtection="true">
      <alignment horizontal="center" vertical="center" textRotation="0" wrapText="true" indent="0" shrinkToFit="false"/>
      <protection locked="true" hidden="false"/>
    </xf>
    <xf numFmtId="165" fontId="6" fillId="0" borderId="1" xfId="24" applyFont="true" applyBorder="true" applyAlignment="true" applyProtection="true">
      <alignment horizontal="general" vertical="center" textRotation="0" wrapText="true" indent="0" shrinkToFit="false"/>
      <protection locked="true" hidden="false"/>
    </xf>
    <xf numFmtId="165" fontId="7" fillId="0" borderId="1" xfId="24" applyFont="true" applyBorder="true" applyAlignment="true" applyProtection="true">
      <alignment horizontal="general" vertical="center" textRotation="0" wrapText="true" indent="0" shrinkToFit="false"/>
      <protection locked="true" hidden="false"/>
    </xf>
    <xf numFmtId="165" fontId="26" fillId="0" borderId="1" xfId="24" applyFont="true" applyBorder="true" applyAlignment="true" applyProtection="true">
      <alignment horizontal="general" vertical="center" textRotation="0" wrapText="true" indent="0" shrinkToFit="false"/>
      <protection locked="true" hidden="false"/>
    </xf>
    <xf numFmtId="165" fontId="7" fillId="2" borderId="1" xfId="24" applyFont="true" applyBorder="true" applyAlignment="true" applyProtection="true">
      <alignment horizontal="justify" vertical="center" textRotation="0" wrapText="true" indent="0" shrinkToFit="false"/>
      <protection locked="true" hidden="false"/>
    </xf>
    <xf numFmtId="165" fontId="6" fillId="2" borderId="1" xfId="24" applyFont="true" applyBorder="true" applyAlignment="true" applyProtection="true">
      <alignment horizontal="justify" vertical="center" textRotation="0" wrapText="true" indent="0" shrinkToFit="false"/>
      <protection locked="true" hidden="false"/>
    </xf>
    <xf numFmtId="165" fontId="20" fillId="35" borderId="0" xfId="0" applyFont="true" applyBorder="false" applyAlignment="true" applyProtection="true">
      <alignment horizontal="center" vertical="center" textRotation="0" wrapText="false" indent="0" shrinkToFit="false"/>
      <protection locked="true" hidden="false"/>
    </xf>
    <xf numFmtId="165" fontId="26" fillId="36" borderId="12" xfId="0" applyFont="true" applyBorder="true" applyAlignment="true" applyProtection="true">
      <alignment horizontal="justify" vertical="center" textRotation="0" wrapText="true" indent="0" shrinkToFit="false"/>
      <protection locked="true" hidden="false"/>
    </xf>
    <xf numFmtId="166" fontId="26" fillId="36" borderId="13" xfId="0" applyFont="true" applyBorder="true" applyAlignment="true" applyProtection="true">
      <alignment horizontal="justify" vertical="center" textRotation="0" wrapText="true" indent="0" shrinkToFit="false"/>
      <protection locked="true" hidden="false"/>
    </xf>
    <xf numFmtId="165" fontId="26" fillId="35" borderId="0" xfId="0" applyFont="true" applyBorder="false" applyAlignment="true" applyProtection="true">
      <alignment horizontal="center" vertical="center" textRotation="0" wrapText="false" indent="0" shrinkToFit="false"/>
      <protection locked="true" hidden="false"/>
    </xf>
    <xf numFmtId="165" fontId="26" fillId="2" borderId="12" xfId="0" applyFont="true" applyBorder="true" applyAlignment="true" applyProtection="true">
      <alignment horizontal="justify" vertical="center" textRotation="0" wrapText="true" indent="0" shrinkToFit="false"/>
      <protection locked="true" hidden="false"/>
    </xf>
    <xf numFmtId="166" fontId="26" fillId="2" borderId="13" xfId="0" applyFont="true" applyBorder="true" applyAlignment="true" applyProtection="true">
      <alignment horizontal="justify" vertical="center" textRotation="0" wrapText="true" indent="0" shrinkToFit="false"/>
      <protection locked="true" hidden="false"/>
    </xf>
    <xf numFmtId="165" fontId="6" fillId="35" borderId="0" xfId="0" applyFont="true" applyBorder="false" applyAlignment="true" applyProtection="true">
      <alignment horizontal="center" vertical="center" textRotation="0" wrapText="false" indent="0" shrinkToFit="false"/>
      <protection locked="true" hidden="false"/>
    </xf>
    <xf numFmtId="165" fontId="26" fillId="37" borderId="12" xfId="0" applyFont="true" applyBorder="true" applyAlignment="true" applyProtection="true">
      <alignment horizontal="justify" vertical="center" textRotation="0" wrapText="true" indent="0" shrinkToFit="false"/>
      <protection locked="true" hidden="false"/>
    </xf>
    <xf numFmtId="165" fontId="26" fillId="37" borderId="13" xfId="0" applyFont="true" applyBorder="true" applyAlignment="true" applyProtection="true">
      <alignment horizontal="justify" vertical="center" textRotation="0" wrapText="true" indent="0" shrinkToFit="false"/>
      <protection locked="true" hidden="false"/>
    </xf>
    <xf numFmtId="165" fontId="7" fillId="35" borderId="0" xfId="0" applyFont="true" applyBorder="false" applyAlignment="true" applyProtection="true">
      <alignment horizontal="center" vertical="center" textRotation="0" wrapText="false" indent="0" shrinkToFit="false"/>
      <protection locked="true" hidden="false"/>
    </xf>
    <xf numFmtId="165" fontId="6" fillId="13" borderId="12" xfId="0" applyFont="true" applyBorder="true" applyAlignment="true" applyProtection="true">
      <alignment horizontal="justify" vertical="center" textRotation="0" wrapText="true" indent="0" shrinkToFit="false"/>
      <protection locked="true" hidden="false"/>
    </xf>
    <xf numFmtId="166" fontId="6" fillId="13" borderId="13" xfId="0" applyFont="true" applyBorder="true" applyAlignment="true" applyProtection="true">
      <alignment horizontal="justify" vertical="center" textRotation="0" wrapText="true" indent="0" shrinkToFit="false"/>
      <protection locked="true" hidden="false"/>
    </xf>
    <xf numFmtId="165" fontId="6" fillId="35" borderId="12" xfId="0" applyFont="true" applyBorder="true" applyAlignment="true" applyProtection="true">
      <alignment horizontal="justify" vertical="center" textRotation="0" wrapText="true" indent="0" shrinkToFit="false"/>
      <protection locked="true" hidden="false"/>
    </xf>
    <xf numFmtId="165" fontId="6" fillId="35" borderId="13" xfId="0" applyFont="true" applyBorder="true" applyAlignment="true" applyProtection="true">
      <alignment horizontal="justify" vertical="center" textRotation="0" wrapText="true" indent="0" shrinkToFit="false"/>
      <protection locked="true" hidden="false"/>
    </xf>
    <xf numFmtId="165" fontId="20" fillId="38" borderId="0" xfId="0" applyFont="true" applyBorder="false" applyAlignment="true" applyProtection="true">
      <alignment horizontal="center" vertical="center" textRotation="0" wrapText="false" indent="0" shrinkToFit="false"/>
      <protection locked="true" hidden="false"/>
    </xf>
    <xf numFmtId="165" fontId="26" fillId="39" borderId="12" xfId="0" applyFont="true" applyBorder="true" applyAlignment="true" applyProtection="true">
      <alignment horizontal="justify" vertical="center" textRotation="0" wrapText="true" indent="0" shrinkToFit="false"/>
      <protection locked="true" hidden="false"/>
    </xf>
    <xf numFmtId="165" fontId="26" fillId="39" borderId="13" xfId="0" applyFont="true" applyBorder="true" applyAlignment="true" applyProtection="true">
      <alignment horizontal="justify" vertical="center" textRotation="0" wrapText="true" indent="0" shrinkToFit="false"/>
      <protection locked="true" hidden="false"/>
    </xf>
    <xf numFmtId="165" fontId="7" fillId="38" borderId="0" xfId="0" applyFont="true" applyBorder="false" applyAlignment="true" applyProtection="true">
      <alignment horizontal="center" vertical="center" textRotation="0" wrapText="false" indent="0" shrinkToFit="false"/>
      <protection locked="true" hidden="false"/>
    </xf>
    <xf numFmtId="165" fontId="6" fillId="40" borderId="12" xfId="0" applyFont="true" applyBorder="true" applyAlignment="true" applyProtection="true">
      <alignment horizontal="justify" vertical="center" textRotation="0" wrapText="true" indent="0" shrinkToFit="false"/>
      <protection locked="true" hidden="false"/>
    </xf>
    <xf numFmtId="165" fontId="6" fillId="40" borderId="13" xfId="0" applyFont="true" applyBorder="true" applyAlignment="true" applyProtection="true">
      <alignment horizontal="justify" vertical="center" textRotation="0" wrapText="true" indent="0" shrinkToFit="false"/>
      <protection locked="true" hidden="false"/>
    </xf>
    <xf numFmtId="165" fontId="6" fillId="38" borderId="0" xfId="0" applyFont="true" applyBorder="false" applyAlignment="true" applyProtection="true">
      <alignment horizontal="center" vertical="center" textRotation="0" wrapText="false" indent="0" shrinkToFit="false"/>
      <protection locked="true" hidden="false"/>
    </xf>
    <xf numFmtId="165" fontId="26" fillId="38" borderId="0" xfId="0" applyFont="true" applyBorder="false" applyAlignment="true" applyProtection="true">
      <alignment horizontal="center" vertical="center" textRotation="0" wrapText="false" indent="0" shrinkToFit="false"/>
      <protection locked="true" hidden="false"/>
    </xf>
    <xf numFmtId="165" fontId="6" fillId="19" borderId="1" xfId="0" applyFont="true" applyBorder="true" applyAlignment="true" applyProtection="true">
      <alignment horizontal="center" vertical="center" textRotation="0" wrapText="false" indent="0" shrinkToFit="false"/>
      <protection locked="true" hidden="false"/>
    </xf>
    <xf numFmtId="166" fontId="6" fillId="19" borderId="1" xfId="0" applyFont="true" applyBorder="true" applyAlignment="true" applyProtection="true">
      <alignment horizontal="center" vertical="center" textRotation="0" wrapText="false" indent="0" shrinkToFit="false"/>
      <protection locked="true" hidden="false"/>
    </xf>
    <xf numFmtId="165" fontId="7" fillId="19" borderId="1" xfId="0" applyFont="true" applyBorder="true" applyAlignment="true" applyProtection="true">
      <alignment horizontal="justify" vertical="center" textRotation="0" wrapText="true" indent="0" shrinkToFit="false"/>
      <protection locked="true" hidden="false"/>
    </xf>
    <xf numFmtId="165" fontId="6" fillId="19" borderId="1" xfId="0" applyFont="true" applyBorder="true" applyAlignment="true" applyProtection="true">
      <alignment horizontal="justify" vertical="center" textRotation="0" wrapText="true" indent="0" shrinkToFit="false"/>
      <protection locked="true" hidden="false"/>
    </xf>
    <xf numFmtId="165" fontId="6" fillId="19" borderId="11" xfId="0" applyFont="true" applyBorder="true" applyAlignment="true" applyProtection="true">
      <alignment horizontal="justify" vertical="center" textRotation="0" wrapText="true" indent="0" shrinkToFit="false"/>
      <protection locked="true" hidden="false"/>
    </xf>
    <xf numFmtId="165" fontId="6" fillId="38" borderId="12" xfId="0" applyFont="true" applyBorder="true" applyAlignment="true" applyProtection="true">
      <alignment horizontal="justify" vertical="center" textRotation="0" wrapText="true" indent="0" shrinkToFit="false"/>
      <protection locked="true" hidden="false"/>
    </xf>
    <xf numFmtId="166" fontId="6" fillId="38" borderId="13" xfId="0" applyFont="true" applyBorder="true" applyAlignment="true" applyProtection="true">
      <alignment horizontal="justify" vertical="center" textRotation="0" wrapText="true" indent="0" shrinkToFit="false"/>
      <protection locked="true" hidden="false"/>
    </xf>
    <xf numFmtId="166" fontId="26" fillId="33" borderId="1" xfId="0" applyFont="true" applyBorder="true" applyAlignment="true" applyProtection="true">
      <alignment horizontal="center" vertical="center" textRotation="0" wrapText="true" indent="0" shrinkToFit="false"/>
      <protection locked="true" hidden="false"/>
    </xf>
    <xf numFmtId="165" fontId="7" fillId="33" borderId="1" xfId="0" applyFont="true" applyBorder="true" applyAlignment="true" applyProtection="true">
      <alignment horizontal="justify" vertical="center" textRotation="0" wrapText="true" indent="0" shrinkToFit="false"/>
      <protection locked="true" hidden="false"/>
    </xf>
    <xf numFmtId="165" fontId="6" fillId="33" borderId="1" xfId="0" applyFont="true" applyBorder="true" applyAlignment="true" applyProtection="true">
      <alignment horizontal="justify" vertical="center" textRotation="0" wrapText="true" indent="0" shrinkToFit="false"/>
      <protection locked="true" hidden="false"/>
    </xf>
    <xf numFmtId="165" fontId="6" fillId="14" borderId="12" xfId="0" applyFont="true" applyBorder="true" applyAlignment="true" applyProtection="true">
      <alignment horizontal="justify" vertical="center" textRotation="0" wrapText="true" indent="0" shrinkToFit="false"/>
      <protection locked="true" hidden="false"/>
    </xf>
    <xf numFmtId="166" fontId="6" fillId="14" borderId="13" xfId="0" applyFont="true" applyBorder="true" applyAlignment="true" applyProtection="true">
      <alignment horizontal="justify" vertical="center" textRotation="0" wrapText="true" indent="0" shrinkToFit="false"/>
      <protection locked="true" hidden="false"/>
    </xf>
    <xf numFmtId="165" fontId="20" fillId="14" borderId="1" xfId="0" applyFont="true" applyBorder="true" applyAlignment="true" applyProtection="true">
      <alignment horizontal="center" vertical="center" textRotation="0" wrapText="true" indent="0" shrinkToFit="false"/>
      <protection locked="true" hidden="false"/>
    </xf>
    <xf numFmtId="165" fontId="6" fillId="14" borderId="1" xfId="0" applyFont="true" applyBorder="true" applyAlignment="true" applyProtection="true">
      <alignment horizontal="center" vertical="center" textRotation="0" wrapText="true" indent="0" shrinkToFit="false"/>
      <protection locked="true" hidden="false"/>
    </xf>
    <xf numFmtId="166" fontId="31" fillId="19" borderId="1" xfId="0" applyFont="true" applyBorder="true" applyAlignment="true" applyProtection="true">
      <alignment horizontal="center" vertical="center" textRotation="0" wrapText="true" indent="0" shrinkToFit="false"/>
      <protection locked="true" hidden="false"/>
    </xf>
    <xf numFmtId="165" fontId="31" fillId="19" borderId="1" xfId="0" applyFont="true" applyBorder="true" applyAlignment="true" applyProtection="true">
      <alignment horizontal="general" vertical="center" textRotation="0" wrapText="true" indent="0" shrinkToFit="false"/>
      <protection locked="true" hidden="false"/>
    </xf>
    <xf numFmtId="165" fontId="32" fillId="19" borderId="1" xfId="0" applyFont="true" applyBorder="true" applyAlignment="true" applyProtection="true">
      <alignment horizontal="general" vertical="center" textRotation="0" wrapText="true" indent="0" shrinkToFit="false"/>
      <protection locked="true" hidden="false"/>
    </xf>
    <xf numFmtId="165" fontId="33" fillId="19" borderId="1" xfId="0" applyFont="true" applyBorder="true" applyAlignment="true" applyProtection="true">
      <alignment horizontal="general" vertical="center" textRotation="0" wrapText="true" indent="0" shrinkToFit="false"/>
      <protection locked="true" hidden="false"/>
    </xf>
    <xf numFmtId="165" fontId="6" fillId="16" borderId="1" xfId="0" applyFont="true" applyBorder="true" applyAlignment="true" applyProtection="true">
      <alignment horizontal="center" vertical="center" textRotation="0" wrapText="false" indent="0" shrinkToFit="false"/>
      <protection locked="true" hidden="false"/>
    </xf>
    <xf numFmtId="166" fontId="6" fillId="16" borderId="1" xfId="0" applyFont="true" applyBorder="true" applyAlignment="true" applyProtection="true">
      <alignment horizontal="center" vertical="center" textRotation="0" wrapText="false" indent="0" shrinkToFit="false"/>
      <protection locked="true" hidden="false"/>
    </xf>
    <xf numFmtId="165" fontId="7" fillId="14" borderId="1" xfId="0" applyFont="true" applyBorder="true" applyAlignment="true" applyProtection="true">
      <alignment horizontal="justify" vertical="center" textRotation="0" wrapText="true" indent="0" shrinkToFit="false"/>
      <protection locked="true" hidden="false"/>
    </xf>
    <xf numFmtId="165" fontId="6" fillId="14" borderId="1" xfId="0" applyFont="true" applyBorder="true" applyAlignment="true" applyProtection="true">
      <alignment horizontal="justify" vertical="center" textRotation="0" wrapText="true" indent="0" shrinkToFit="false"/>
      <protection locked="true" hidden="false"/>
    </xf>
    <xf numFmtId="165" fontId="6" fillId="16" borderId="1" xfId="0" applyFont="true" applyBorder="true" applyAlignment="true" applyProtection="true">
      <alignment horizontal="center" vertical="center" textRotation="0" wrapText="true" indent="0" shrinkToFit="false"/>
      <protection locked="true" hidden="false"/>
    </xf>
    <xf numFmtId="165" fontId="6" fillId="16" borderId="11" xfId="0" applyFont="true" applyBorder="true" applyAlignment="true" applyProtection="true">
      <alignment horizontal="justify" vertical="center" textRotation="0" wrapText="true" indent="0" shrinkToFit="false"/>
      <protection locked="true" hidden="false"/>
    </xf>
    <xf numFmtId="166" fontId="6" fillId="14" borderId="1" xfId="0" applyFont="true" applyBorder="true" applyAlignment="true" applyProtection="true">
      <alignment horizontal="center" vertical="center" textRotation="0" wrapText="true" indent="0" shrinkToFit="false"/>
      <protection locked="true" hidden="false"/>
    </xf>
    <xf numFmtId="165" fontId="15" fillId="12" borderId="0" xfId="0" applyFont="true" applyBorder="false" applyAlignment="true" applyProtection="true">
      <alignment horizontal="center" vertical="center" textRotation="0" wrapText="true" indent="0" shrinkToFit="false"/>
      <protection locked="true" hidden="false"/>
    </xf>
    <xf numFmtId="165" fontId="29" fillId="15" borderId="1" xfId="0" applyFont="true" applyBorder="true" applyAlignment="true" applyProtection="true">
      <alignment horizontal="general" vertical="center" textRotation="0" wrapText="true" indent="0" shrinkToFit="false"/>
      <protection locked="true" hidden="false"/>
    </xf>
    <xf numFmtId="165" fontId="26" fillId="15" borderId="1" xfId="0" applyFont="true" applyBorder="true" applyAlignment="true" applyProtection="true">
      <alignment horizontal="general" vertical="center" textRotation="0" wrapText="true" indent="0" shrinkToFit="false"/>
      <protection locked="true" hidden="false"/>
    </xf>
    <xf numFmtId="165" fontId="20" fillId="15" borderId="1" xfId="0" applyFont="true" applyBorder="true" applyAlignment="true" applyProtection="true">
      <alignment horizontal="general" vertical="center" textRotation="0" wrapText="true" indent="0" shrinkToFit="false"/>
      <protection locked="true" hidden="false"/>
    </xf>
    <xf numFmtId="165" fontId="26" fillId="15" borderId="1" xfId="0" applyFont="true" applyBorder="true" applyAlignment="true" applyProtection="true">
      <alignment horizontal="center" vertical="center" textRotation="0" wrapText="false" indent="0" shrinkToFit="false"/>
      <protection locked="true" hidden="false"/>
    </xf>
    <xf numFmtId="166" fontId="26" fillId="15" borderId="1" xfId="0" applyFont="true" applyBorder="true" applyAlignment="true" applyProtection="true">
      <alignment horizontal="center" vertical="center" textRotation="0" wrapText="false" indent="0" shrinkToFit="false"/>
      <protection locked="true" hidden="false"/>
    </xf>
    <xf numFmtId="165" fontId="26" fillId="15" borderId="1" xfId="0" applyFont="true" applyBorder="true" applyAlignment="true" applyProtection="true">
      <alignment horizontal="center" vertical="center" textRotation="0" wrapText="true" indent="0" shrinkToFit="false"/>
      <protection locked="true" hidden="false"/>
    </xf>
    <xf numFmtId="165" fontId="26" fillId="15" borderId="11" xfId="0" applyFont="true" applyBorder="true" applyAlignment="true" applyProtection="true">
      <alignment horizontal="justify" vertical="center" textRotation="0" wrapText="true" indent="0" shrinkToFit="false"/>
      <protection locked="true" hidden="false"/>
    </xf>
    <xf numFmtId="165" fontId="6" fillId="0" borderId="11" xfId="0" applyFont="true" applyBorder="true" applyAlignment="true" applyProtection="true">
      <alignment horizontal="left" vertical="center" textRotation="0" wrapText="true" indent="0" shrinkToFit="false"/>
      <protection locked="true" hidden="false"/>
    </xf>
    <xf numFmtId="165" fontId="6" fillId="0" borderId="1" xfId="0" applyFont="true" applyBorder="true" applyAlignment="true" applyProtection="true">
      <alignment horizontal="left" vertical="center" textRotation="0" wrapText="true" indent="0" shrinkToFit="false"/>
      <protection locked="true" hidden="false"/>
    </xf>
    <xf numFmtId="165" fontId="6" fillId="6" borderId="1" xfId="0" applyFont="true" applyBorder="true" applyAlignment="true" applyProtection="true">
      <alignment horizontal="center" vertical="center" textRotation="0" wrapText="false" indent="0" shrinkToFit="false"/>
      <protection locked="true" hidden="false"/>
    </xf>
    <xf numFmtId="166" fontId="5" fillId="0" borderId="0" xfId="23" applyFont="true" applyBorder="false" applyAlignment="true" applyProtection="true">
      <alignment horizontal="center" vertical="center" textRotation="0" wrapText="true" indent="0" shrinkToFit="false"/>
      <protection locked="true" hidden="false"/>
    </xf>
    <xf numFmtId="165" fontId="6" fillId="38" borderId="0" xfId="24" applyFont="true" applyBorder="false" applyAlignment="true" applyProtection="true">
      <alignment horizontal="center" vertical="center" textRotation="0" wrapText="false" indent="0" shrinkToFit="false"/>
      <protection locked="true" hidden="false"/>
    </xf>
    <xf numFmtId="165" fontId="6" fillId="2" borderId="12" xfId="24" applyFont="true" applyBorder="true" applyAlignment="true" applyProtection="true">
      <alignment horizontal="justify" vertical="center" textRotation="0" wrapText="true" indent="0" shrinkToFit="false"/>
      <protection locked="true" hidden="false"/>
    </xf>
    <xf numFmtId="165" fontId="6" fillId="2" borderId="13" xfId="24" applyFont="true" applyBorder="true" applyAlignment="true" applyProtection="true">
      <alignment horizontal="justify" vertical="center" textRotation="0" wrapText="true" indent="0" shrinkToFit="false"/>
      <protection locked="true" hidden="false"/>
    </xf>
    <xf numFmtId="166" fontId="6" fillId="2" borderId="1" xfId="24" applyFont="true" applyBorder="true" applyAlignment="true" applyProtection="true">
      <alignment horizontal="center" vertical="center" textRotation="0" wrapText="false" indent="0" shrinkToFit="false"/>
      <protection locked="true" hidden="false"/>
    </xf>
    <xf numFmtId="165" fontId="6" fillId="0" borderId="1" xfId="24" applyFont="true" applyBorder="true" applyAlignment="true" applyProtection="true">
      <alignment horizontal="center" vertical="center" textRotation="0" wrapText="false" indent="0" shrinkToFit="false"/>
      <protection locked="true" hidden="false"/>
    </xf>
    <xf numFmtId="166" fontId="6" fillId="0" borderId="1" xfId="24" applyFont="true" applyBorder="true" applyAlignment="true" applyProtection="true">
      <alignment horizontal="center" vertical="center" textRotation="0" wrapText="false" indent="0" shrinkToFit="false"/>
      <protection locked="true" hidden="false"/>
    </xf>
    <xf numFmtId="165" fontId="6" fillId="0" borderId="1" xfId="24" applyFont="true" applyBorder="true" applyAlignment="true" applyProtection="true">
      <alignment horizontal="center" vertical="center" textRotation="0" wrapText="true" indent="0" shrinkToFit="false"/>
      <protection locked="true" hidden="false"/>
    </xf>
    <xf numFmtId="165" fontId="6" fillId="0" borderId="11" xfId="24" applyFont="true" applyBorder="true" applyAlignment="true" applyProtection="true">
      <alignment horizontal="justify" vertical="center" textRotation="0" wrapText="true" indent="0" shrinkToFit="false"/>
      <protection locked="true" hidden="false"/>
    </xf>
    <xf numFmtId="165" fontId="6" fillId="2" borderId="1" xfId="24" applyFont="true" applyBorder="true" applyAlignment="true" applyProtection="true">
      <alignment horizontal="center" vertical="center" textRotation="0" wrapText="true" indent="0" shrinkToFit="false"/>
      <protection locked="true" hidden="false"/>
    </xf>
    <xf numFmtId="166" fontId="6" fillId="3" borderId="0" xfId="24" applyFont="true" applyBorder="false" applyAlignment="true" applyProtection="true">
      <alignment horizontal="left" vertical="center" textRotation="0" wrapText="true" indent="0" shrinkToFit="false"/>
      <protection locked="true" hidden="false"/>
    </xf>
    <xf numFmtId="166" fontId="6" fillId="3" borderId="0" xfId="24" applyFont="true" applyBorder="false" applyAlignment="true" applyProtection="true">
      <alignment horizontal="center" vertical="center" textRotation="0" wrapText="true" indent="0" shrinkToFit="false"/>
      <protection locked="true" hidden="false"/>
    </xf>
    <xf numFmtId="165" fontId="6" fillId="2" borderId="14" xfId="0" applyFont="true" applyBorder="true" applyAlignment="true" applyProtection="true">
      <alignment horizontal="justify" vertical="center" textRotation="0" wrapText="true" indent="0" shrinkToFit="false"/>
      <protection locked="true" hidden="false"/>
    </xf>
    <xf numFmtId="166" fontId="6" fillId="2" borderId="15" xfId="0" applyFont="true" applyBorder="true" applyAlignment="true" applyProtection="true">
      <alignment horizontal="justify" vertical="center" textRotation="0" wrapText="true" indent="0" shrinkToFit="false"/>
      <protection locked="true" hidden="false"/>
    </xf>
    <xf numFmtId="166" fontId="6" fillId="2" borderId="16" xfId="0" applyFont="true" applyBorder="true" applyAlignment="true" applyProtection="true">
      <alignment horizontal="center" vertical="center" textRotation="0" wrapText="false" indent="0" shrinkToFit="false"/>
      <protection locked="true" hidden="false"/>
    </xf>
    <xf numFmtId="165" fontId="6" fillId="0" borderId="16" xfId="0" applyFont="true" applyBorder="true" applyAlignment="true" applyProtection="true">
      <alignment horizontal="general" vertical="center" textRotation="0" wrapText="true" indent="0" shrinkToFit="false"/>
      <protection locked="true" hidden="false"/>
    </xf>
    <xf numFmtId="165" fontId="7" fillId="0" borderId="16" xfId="0" applyFont="true" applyBorder="true" applyAlignment="true" applyProtection="true">
      <alignment horizontal="general" vertical="center" textRotation="0" wrapText="true" indent="0" shrinkToFit="false"/>
      <protection locked="true" hidden="false"/>
    </xf>
    <xf numFmtId="165" fontId="6" fillId="0" borderId="16" xfId="0" applyFont="true" applyBorder="true" applyAlignment="true" applyProtection="true">
      <alignment horizontal="center" vertical="center" textRotation="0" wrapText="false" indent="0" shrinkToFit="false"/>
      <protection locked="true" hidden="false"/>
    </xf>
    <xf numFmtId="166" fontId="6" fillId="0" borderId="16" xfId="0" applyFont="true" applyBorder="true" applyAlignment="true" applyProtection="true">
      <alignment horizontal="center" vertical="center" textRotation="0" wrapText="false" indent="0" shrinkToFit="false"/>
      <protection locked="true" hidden="false"/>
    </xf>
    <xf numFmtId="165" fontId="7" fillId="2" borderId="16" xfId="0" applyFont="true" applyBorder="true" applyAlignment="true" applyProtection="true">
      <alignment horizontal="justify" vertical="center" textRotation="0" wrapText="true" indent="0" shrinkToFit="false"/>
      <protection locked="true" hidden="false"/>
    </xf>
    <xf numFmtId="165" fontId="6" fillId="2" borderId="16" xfId="0" applyFont="true" applyBorder="true" applyAlignment="true" applyProtection="true">
      <alignment horizontal="justify" vertical="center" textRotation="0" wrapText="true" indent="0" shrinkToFit="false"/>
      <protection locked="true" hidden="false"/>
    </xf>
    <xf numFmtId="165" fontId="6" fillId="0" borderId="16" xfId="0" applyFont="true" applyBorder="true" applyAlignment="true" applyProtection="true">
      <alignment horizontal="center" vertical="center" textRotation="0" wrapText="true" indent="0" shrinkToFit="false"/>
      <protection locked="true" hidden="false"/>
    </xf>
    <xf numFmtId="165" fontId="6" fillId="0" borderId="17" xfId="0" applyFont="true" applyBorder="true" applyAlignment="true" applyProtection="true">
      <alignment horizontal="justify" vertical="center" textRotation="0" wrapText="true" indent="0" shrinkToFit="false"/>
      <protection locked="true" hidden="false"/>
    </xf>
    <xf numFmtId="165" fontId="11" fillId="4" borderId="18" xfId="0" applyFont="true" applyBorder="true" applyAlignment="true" applyProtection="true">
      <alignment horizontal="left" vertical="center" textRotation="0" wrapText="false" indent="0" shrinkToFit="false"/>
      <protection locked="true" hidden="false"/>
    </xf>
    <xf numFmtId="165" fontId="11" fillId="4" borderId="19" xfId="0" applyFont="true" applyBorder="true" applyAlignment="true" applyProtection="true">
      <alignment horizontal="left" vertical="center" textRotation="0" wrapText="false" indent="0" shrinkToFit="false"/>
      <protection locked="true" hidden="false"/>
    </xf>
    <xf numFmtId="165" fontId="11" fillId="4" borderId="19" xfId="0" applyFont="true" applyBorder="true" applyAlignment="true" applyProtection="true">
      <alignment horizontal="center" vertical="center" textRotation="0" wrapText="true" indent="0" shrinkToFit="false"/>
      <protection locked="true" hidden="false"/>
    </xf>
    <xf numFmtId="165" fontId="12" fillId="4" borderId="19" xfId="0" applyFont="true" applyBorder="true" applyAlignment="true" applyProtection="true">
      <alignment horizontal="center" vertical="center" textRotation="0" wrapText="true" indent="0" shrinkToFit="false"/>
      <protection locked="true" hidden="false"/>
    </xf>
    <xf numFmtId="165" fontId="12" fillId="4" borderId="20" xfId="0" applyFont="true" applyBorder="true" applyAlignment="true" applyProtection="true">
      <alignment horizontal="left" vertical="center" textRotation="0" wrapText="true" indent="0" shrinkToFit="false"/>
      <protection locked="true" hidden="false"/>
    </xf>
    <xf numFmtId="165" fontId="10" fillId="0" borderId="19" xfId="0" applyFont="true" applyBorder="true" applyAlignment="true" applyProtection="true">
      <alignment horizontal="general" vertical="bottom" textRotation="0" wrapText="true" indent="0" shrinkToFit="false"/>
      <protection locked="true" hidden="false"/>
    </xf>
    <xf numFmtId="166" fontId="11" fillId="4" borderId="18" xfId="0" applyFont="true" applyBorder="true" applyAlignment="true" applyProtection="true">
      <alignment horizontal="general" vertical="center" textRotation="0" wrapText="false" indent="0" shrinkToFit="false"/>
      <protection locked="true" hidden="false"/>
    </xf>
    <xf numFmtId="165" fontId="11" fillId="4" borderId="19" xfId="0" applyFont="true" applyBorder="true" applyAlignment="true" applyProtection="true">
      <alignment horizontal="general" vertical="center" textRotation="0" wrapText="false" indent="0" shrinkToFit="false"/>
      <protection locked="true" hidden="false"/>
    </xf>
    <xf numFmtId="165" fontId="11" fillId="4" borderId="20" xfId="0" applyFont="true" applyBorder="true" applyAlignment="true" applyProtection="true">
      <alignment horizontal="left" vertical="center" textRotation="0" wrapText="false" indent="0" shrinkToFit="false"/>
      <protection locked="true" hidden="false"/>
    </xf>
    <xf numFmtId="165" fontId="15" fillId="0" borderId="21" xfId="0" applyFont="true" applyBorder="true" applyAlignment="true" applyProtection="true">
      <alignment horizontal="center" vertical="center" textRotation="0" wrapText="true" indent="0" shrinkToFit="false"/>
      <protection locked="true" hidden="false"/>
    </xf>
    <xf numFmtId="165" fontId="16" fillId="4" borderId="22" xfId="0" applyFont="true" applyBorder="true" applyAlignment="true" applyProtection="true">
      <alignment horizontal="center" vertical="center" textRotation="0" wrapText="true" indent="0" shrinkToFit="false"/>
      <protection locked="true" hidden="false"/>
    </xf>
    <xf numFmtId="165" fontId="16" fillId="4" borderId="23" xfId="0" applyFont="true" applyBorder="true" applyAlignment="true" applyProtection="true">
      <alignment horizontal="center" vertical="center" textRotation="0" wrapText="true" indent="0" shrinkToFit="false"/>
      <protection locked="true" hidden="false"/>
    </xf>
    <xf numFmtId="165" fontId="16" fillId="4" borderId="24" xfId="0" applyFont="true" applyBorder="true" applyAlignment="true" applyProtection="true">
      <alignment horizontal="center" vertical="center" textRotation="90" wrapText="true" indent="0" shrinkToFit="false"/>
      <protection locked="true" hidden="false"/>
    </xf>
    <xf numFmtId="165" fontId="16" fillId="4" borderId="24" xfId="0" applyFont="true" applyBorder="true" applyAlignment="true" applyProtection="true">
      <alignment horizontal="left" vertical="center" textRotation="0" wrapText="true" indent="0" shrinkToFit="false"/>
      <protection locked="true" hidden="false"/>
    </xf>
    <xf numFmtId="165" fontId="16" fillId="4" borderId="24" xfId="0" applyFont="true" applyBorder="true" applyAlignment="true" applyProtection="true">
      <alignment horizontal="center" vertical="center" textRotation="90" wrapText="false" indent="0" shrinkToFit="false"/>
      <protection locked="true" hidden="false"/>
    </xf>
    <xf numFmtId="165" fontId="16" fillId="4" borderId="25" xfId="0" applyFont="true" applyBorder="true" applyAlignment="true" applyProtection="true">
      <alignment horizontal="left" vertical="center" textRotation="0" wrapText="true" indent="0" shrinkToFit="false"/>
      <protection locked="true" hidden="false"/>
    </xf>
    <xf numFmtId="165" fontId="16" fillId="4" borderId="21" xfId="0" applyFont="true" applyBorder="true" applyAlignment="true" applyProtection="true">
      <alignment horizontal="center" vertical="center" textRotation="90" wrapText="true" indent="0" shrinkToFit="false"/>
      <protection locked="true" hidden="false"/>
    </xf>
    <xf numFmtId="165" fontId="17" fillId="6" borderId="21" xfId="0" applyFont="true" applyBorder="true" applyAlignment="true" applyProtection="true">
      <alignment horizontal="center" vertical="center" textRotation="90" wrapText="true" indent="0" shrinkToFit="false"/>
      <protection locked="true" hidden="false"/>
    </xf>
    <xf numFmtId="165" fontId="16" fillId="4" borderId="21" xfId="0" applyFont="true" applyBorder="true" applyAlignment="true" applyProtection="true">
      <alignment horizontal="center" vertical="center" textRotation="0" wrapText="true" indent="0" shrinkToFit="false"/>
      <protection locked="true" hidden="false"/>
    </xf>
    <xf numFmtId="165" fontId="21" fillId="11" borderId="11" xfId="0" applyFont="true" applyBorder="true" applyAlignment="true" applyProtection="true">
      <alignment horizontal="left" vertical="center" textRotation="0" wrapText="true" indent="0" shrinkToFit="false"/>
      <protection locked="true" hidden="false"/>
    </xf>
    <xf numFmtId="165" fontId="22" fillId="11" borderId="11" xfId="0" applyFont="true" applyBorder="true" applyAlignment="true" applyProtection="true">
      <alignment horizontal="left" vertical="center" textRotation="0" wrapText="true" indent="0" shrinkToFit="false"/>
      <protection locked="true" hidden="false"/>
    </xf>
    <xf numFmtId="165" fontId="26" fillId="19" borderId="11" xfId="0" applyFont="true" applyBorder="true" applyAlignment="true" applyProtection="true">
      <alignment horizontal="left" vertical="center" textRotation="0" wrapText="true" indent="0" shrinkToFit="false"/>
      <protection locked="true" hidden="false"/>
    </xf>
    <xf numFmtId="165" fontId="15" fillId="5" borderId="0" xfId="22" applyFont="true" applyBorder="false" applyAlignment="true" applyProtection="true">
      <alignment horizontal="center" vertical="center" textRotation="0" wrapText="true" indent="0" shrinkToFit="false"/>
      <protection locked="true" hidden="false"/>
    </xf>
    <xf numFmtId="165" fontId="26" fillId="10" borderId="11" xfId="0" applyFont="true" applyBorder="true" applyAlignment="true" applyProtection="true">
      <alignment horizontal="left" vertical="center" textRotation="0" wrapText="true" indent="0" shrinkToFit="false"/>
      <protection locked="true" hidden="false"/>
    </xf>
    <xf numFmtId="165" fontId="26" fillId="16" borderId="11" xfId="0" applyFont="true" applyBorder="true" applyAlignment="true" applyProtection="true">
      <alignment horizontal="left" vertical="center" textRotation="0" wrapText="true" indent="0" shrinkToFit="false"/>
      <protection locked="true" hidden="false"/>
    </xf>
    <xf numFmtId="165" fontId="6" fillId="3" borderId="1" xfId="0" applyFont="true" applyBorder="true" applyAlignment="true" applyProtection="true">
      <alignment horizontal="center" vertical="center" textRotation="0" wrapText="true" indent="0" shrinkToFit="false"/>
      <protection locked="true" hidden="false"/>
    </xf>
    <xf numFmtId="165" fontId="26" fillId="32" borderId="26" xfId="0" applyFont="true" applyBorder="true" applyAlignment="true" applyProtection="true">
      <alignment horizontal="justify" vertical="center" textRotation="0" wrapText="true" indent="0" shrinkToFit="false"/>
      <protection locked="true" hidden="false"/>
    </xf>
    <xf numFmtId="165" fontId="26" fillId="32" borderId="1" xfId="0" applyFont="true" applyBorder="true" applyAlignment="true" applyProtection="true">
      <alignment horizontal="justify" vertical="center" textRotation="0" wrapText="true" indent="0" shrinkToFit="false"/>
      <protection locked="true" hidden="false"/>
    </xf>
    <xf numFmtId="165" fontId="0" fillId="0" borderId="0" xfId="0" applyFont="true" applyBorder="false" applyAlignment="true" applyProtection="true">
      <alignment horizontal="left" vertical="center" textRotation="0" wrapText="true" indent="0" shrinkToFit="false"/>
      <protection locked="true" hidden="false"/>
    </xf>
    <xf numFmtId="165" fontId="6" fillId="19" borderId="11" xfId="0" applyFont="true" applyBorder="true" applyAlignment="true" applyProtection="true">
      <alignment horizontal="left" vertical="center" textRotation="0" wrapText="true" indent="0" shrinkToFit="false"/>
      <protection locked="true" hidden="false"/>
    </xf>
    <xf numFmtId="165" fontId="7" fillId="0" borderId="1" xfId="0" applyFont="true" applyBorder="true" applyAlignment="true" applyProtection="true">
      <alignment horizontal="general" vertical="top" textRotation="0" wrapText="true" indent="0" shrinkToFit="false"/>
      <protection locked="true" hidden="false"/>
    </xf>
    <xf numFmtId="165" fontId="5" fillId="0" borderId="0" xfId="24" applyFont="true" applyBorder="false" applyAlignment="true" applyProtection="true">
      <alignment horizontal="left" vertical="center" textRotation="0" wrapText="false" indent="0" shrinkToFit="false"/>
      <protection locked="true" hidden="false"/>
    </xf>
    <xf numFmtId="165" fontId="5" fillId="0" borderId="0" xfId="24" applyFont="true" applyBorder="false" applyAlignment="true" applyProtection="true">
      <alignment horizontal="general" vertical="center" textRotation="0" wrapText="false" indent="0" shrinkToFit="false"/>
      <protection locked="true" hidden="false"/>
    </xf>
    <xf numFmtId="165" fontId="5" fillId="0" borderId="0" xfId="24" applyFont="true" applyBorder="false" applyAlignment="true" applyProtection="true">
      <alignment horizontal="general" vertical="bottom" textRotation="0" wrapText="false" indent="0" shrinkToFit="false"/>
      <protection locked="true" hidden="false"/>
    </xf>
    <xf numFmtId="165" fontId="5" fillId="0" borderId="0" xfId="24" applyFont="true" applyBorder="false" applyAlignment="true" applyProtection="true">
      <alignment horizontal="center" vertical="center" textRotation="0" wrapText="false" indent="0" shrinkToFit="false"/>
      <protection locked="true" hidden="false"/>
    </xf>
    <xf numFmtId="165" fontId="12" fillId="36" borderId="0" xfId="24" applyFont="true" applyBorder="true" applyAlignment="true" applyProtection="true">
      <alignment horizontal="center" vertical="center" textRotation="0" wrapText="false" indent="0" shrinkToFit="false"/>
      <protection locked="true" hidden="false"/>
    </xf>
    <xf numFmtId="165" fontId="12" fillId="36" borderId="0" xfId="24" applyFont="true" applyBorder="false" applyAlignment="true" applyProtection="true">
      <alignment horizontal="center" vertical="center" textRotation="0" wrapText="false" indent="0" shrinkToFit="false"/>
      <protection locked="true" hidden="false"/>
    </xf>
    <xf numFmtId="165" fontId="12" fillId="36" borderId="27" xfId="24" applyFont="true" applyBorder="true" applyAlignment="true" applyProtection="true">
      <alignment horizontal="center" vertical="center" textRotation="0" wrapText="false" indent="0" shrinkToFit="false"/>
      <protection locked="true" hidden="false"/>
    </xf>
    <xf numFmtId="165" fontId="5" fillId="0" borderId="0" xfId="24" applyFont="true" applyBorder="false" applyAlignment="true" applyProtection="true">
      <alignment horizontal="left" vertical="center" textRotation="0" wrapText="true" indent="0" shrinkToFit="false"/>
      <protection locked="true" hidden="false"/>
    </xf>
    <xf numFmtId="165" fontId="15" fillId="10" borderId="28" xfId="24" applyFont="true" applyBorder="true" applyAlignment="true" applyProtection="true">
      <alignment horizontal="justify" vertical="center" textRotation="0" wrapText="true" indent="0" shrinkToFit="false"/>
      <protection locked="true" hidden="false"/>
    </xf>
    <xf numFmtId="165" fontId="15" fillId="10" borderId="29" xfId="24" applyFont="true" applyBorder="true" applyAlignment="true" applyProtection="true">
      <alignment horizontal="justify" vertical="center" textRotation="0" wrapText="true" indent="0" shrinkToFit="false"/>
      <protection locked="true" hidden="false"/>
    </xf>
    <xf numFmtId="165" fontId="15" fillId="10" borderId="30" xfId="24" applyFont="true" applyBorder="true" applyAlignment="true" applyProtection="true">
      <alignment horizontal="justify" vertical="center" textRotation="0" wrapText="true" indent="0" shrinkToFit="false"/>
      <protection locked="true" hidden="false"/>
    </xf>
    <xf numFmtId="165" fontId="12" fillId="36" borderId="31" xfId="24" applyFont="true" applyBorder="true" applyAlignment="true" applyProtection="true">
      <alignment horizontal="center" vertical="center" textRotation="0" wrapText="false" indent="0" shrinkToFit="false"/>
      <protection locked="true" hidden="false"/>
    </xf>
    <xf numFmtId="165" fontId="12" fillId="36" borderId="32" xfId="24" applyFont="true" applyBorder="true" applyAlignment="true" applyProtection="true">
      <alignment horizontal="center" vertical="center" textRotation="0" wrapText="false" indent="0" shrinkToFit="false"/>
      <protection locked="true" hidden="false"/>
    </xf>
    <xf numFmtId="165" fontId="12" fillId="36" borderId="33" xfId="24" applyFont="true" applyBorder="true" applyAlignment="true" applyProtection="true">
      <alignment horizontal="center" vertical="center" textRotation="0" wrapText="false" indent="0" shrinkToFit="false"/>
      <protection locked="true" hidden="false"/>
    </xf>
    <xf numFmtId="165" fontId="15" fillId="10" borderId="28" xfId="24" applyFont="true" applyBorder="true" applyAlignment="true" applyProtection="true">
      <alignment horizontal="general" vertical="center" textRotation="0" wrapText="true" indent="0" shrinkToFit="false"/>
      <protection locked="true" hidden="false"/>
    </xf>
    <xf numFmtId="165" fontId="15" fillId="10" borderId="34" xfId="24" applyFont="true" applyBorder="true" applyAlignment="true" applyProtection="true">
      <alignment horizontal="general" vertical="center" textRotation="0" wrapText="true" indent="0" shrinkToFit="false"/>
      <protection locked="true" hidden="false"/>
    </xf>
    <xf numFmtId="165" fontId="15" fillId="10" borderId="35" xfId="24" applyFont="true" applyBorder="true" applyAlignment="true" applyProtection="true">
      <alignment horizontal="left" vertical="center" textRotation="0" wrapText="true" indent="0" shrinkToFit="false"/>
      <protection locked="true" hidden="false"/>
    </xf>
    <xf numFmtId="165" fontId="15" fillId="10" borderId="29" xfId="24" applyFont="true" applyBorder="true" applyAlignment="true" applyProtection="true">
      <alignment horizontal="left" vertical="center" textRotation="0" wrapText="true" indent="0" shrinkToFit="false"/>
      <protection locked="true" hidden="false"/>
    </xf>
    <xf numFmtId="165" fontId="15" fillId="18" borderId="36" xfId="24" applyFont="true" applyBorder="true" applyAlignment="true" applyProtection="true">
      <alignment horizontal="center" vertical="center" textRotation="0" wrapText="true" indent="0" shrinkToFit="false"/>
      <protection locked="true" hidden="false"/>
    </xf>
    <xf numFmtId="165" fontId="5" fillId="18" borderId="36" xfId="24" applyFont="true" applyBorder="true" applyAlignment="true" applyProtection="true">
      <alignment horizontal="center" vertical="center" textRotation="0" wrapText="false" indent="0" shrinkToFit="false"/>
      <protection locked="true" hidden="false"/>
    </xf>
    <xf numFmtId="165" fontId="5" fillId="0" borderId="31" xfId="24" applyFont="true" applyBorder="true" applyAlignment="true" applyProtection="true">
      <alignment horizontal="justify" vertical="center" textRotation="0" wrapText="true" indent="0" shrinkToFit="false"/>
      <protection locked="true" hidden="false"/>
    </xf>
    <xf numFmtId="165" fontId="5" fillId="41" borderId="32" xfId="24" applyFont="true" applyBorder="true" applyAlignment="true" applyProtection="true">
      <alignment horizontal="justify" vertical="center" textRotation="0" wrapText="true" indent="0" shrinkToFit="false"/>
      <protection locked="true" hidden="false"/>
    </xf>
    <xf numFmtId="165" fontId="5" fillId="41" borderId="32" xfId="24" applyFont="true" applyBorder="true" applyAlignment="true" applyProtection="true">
      <alignment horizontal="general" vertical="center" textRotation="0" wrapText="true" indent="0" shrinkToFit="false"/>
      <protection locked="true" hidden="false"/>
    </xf>
    <xf numFmtId="165" fontId="5" fillId="41" borderId="37" xfId="24" applyFont="true" applyBorder="true" applyAlignment="true" applyProtection="true">
      <alignment horizontal="justify" vertical="center" textRotation="0" wrapText="true" indent="0" shrinkToFit="false"/>
      <protection locked="true" hidden="false"/>
    </xf>
    <xf numFmtId="165" fontId="5" fillId="41" borderId="31" xfId="24" applyFont="true" applyBorder="true" applyAlignment="true" applyProtection="true">
      <alignment horizontal="justify" vertical="center" textRotation="0" wrapText="true" indent="0" shrinkToFit="false"/>
      <protection locked="true" hidden="false"/>
    </xf>
    <xf numFmtId="165" fontId="5" fillId="41" borderId="33" xfId="24" applyFont="true" applyBorder="true" applyAlignment="true" applyProtection="true">
      <alignment horizontal="justify" vertical="center" textRotation="0" wrapText="true" indent="0" shrinkToFit="false"/>
      <protection locked="true" hidden="false"/>
    </xf>
    <xf numFmtId="165" fontId="5" fillId="0" borderId="31" xfId="24" applyFont="true" applyBorder="true" applyAlignment="true" applyProtection="true">
      <alignment horizontal="center" vertical="center" textRotation="0" wrapText="false" indent="0" shrinkToFit="false"/>
      <protection locked="true" hidden="false"/>
    </xf>
    <xf numFmtId="165" fontId="5" fillId="0" borderId="32" xfId="24" applyFont="true" applyBorder="true" applyAlignment="true" applyProtection="true">
      <alignment horizontal="center" vertical="center" textRotation="0" wrapText="false" indent="0" shrinkToFit="false"/>
      <protection locked="true" hidden="false"/>
    </xf>
    <xf numFmtId="165" fontId="5" fillId="0" borderId="33" xfId="24" applyFont="true" applyBorder="true" applyAlignment="true" applyProtection="true">
      <alignment horizontal="center" vertical="center" textRotation="0" wrapText="false" indent="0" shrinkToFit="false"/>
      <protection locked="true" hidden="false"/>
    </xf>
    <xf numFmtId="165" fontId="5" fillId="0" borderId="33" xfId="24" applyFont="true" applyBorder="true" applyAlignment="true" applyProtection="true">
      <alignment horizontal="justify" vertical="center" textRotation="0" wrapText="true" indent="0" shrinkToFit="false"/>
      <protection locked="true" hidden="false"/>
    </xf>
    <xf numFmtId="165" fontId="5" fillId="0" borderId="36" xfId="24" applyFont="true" applyBorder="true" applyAlignment="true" applyProtection="true">
      <alignment horizontal="justify" vertical="center" textRotation="0" wrapText="true" indent="0" shrinkToFit="false"/>
      <protection locked="true" hidden="false"/>
    </xf>
    <xf numFmtId="165" fontId="5" fillId="3" borderId="33" xfId="24" applyFont="true" applyBorder="true" applyAlignment="true" applyProtection="true">
      <alignment horizontal="center" vertical="center" textRotation="0" wrapText="false" indent="0" shrinkToFit="false"/>
      <protection locked="true" hidden="false"/>
    </xf>
    <xf numFmtId="165" fontId="5" fillId="15" borderId="31" xfId="24" applyFont="true" applyBorder="true" applyAlignment="true" applyProtection="true">
      <alignment horizontal="justify" vertical="center" textRotation="0" wrapText="true" indent="0" shrinkToFit="false"/>
      <protection locked="true" hidden="false"/>
    </xf>
    <xf numFmtId="165" fontId="5" fillId="15" borderId="33" xfId="24" applyFont="true" applyBorder="true" applyAlignment="true" applyProtection="true">
      <alignment horizontal="justify" vertical="center" textRotation="0" wrapText="true" indent="0" shrinkToFit="false"/>
      <protection locked="true" hidden="false"/>
    </xf>
    <xf numFmtId="165" fontId="5" fillId="15" borderId="36" xfId="24" applyFont="true" applyBorder="true" applyAlignment="true" applyProtection="true">
      <alignment horizontal="justify" vertical="center" textRotation="0" wrapText="true" indent="0" shrinkToFit="false"/>
      <protection locked="true" hidden="false"/>
    </xf>
    <xf numFmtId="165" fontId="5" fillId="15" borderId="31" xfId="24" applyFont="true" applyBorder="true" applyAlignment="true" applyProtection="true">
      <alignment horizontal="center" vertical="center" textRotation="0" wrapText="false" indent="0" shrinkToFit="false"/>
      <protection locked="true" hidden="false"/>
    </xf>
    <xf numFmtId="165" fontId="5" fillId="15" borderId="32" xfId="24" applyFont="true" applyBorder="true" applyAlignment="true" applyProtection="true">
      <alignment horizontal="center" vertical="center" textRotation="0" wrapText="false" indent="0" shrinkToFit="false"/>
      <protection locked="true" hidden="false"/>
    </xf>
    <xf numFmtId="165" fontId="5" fillId="15" borderId="33" xfId="24" applyFont="true" applyBorder="true" applyAlignment="true" applyProtection="true">
      <alignment horizontal="center" vertical="center" textRotation="0" wrapText="false" indent="0" shrinkToFit="false"/>
      <protection locked="true" hidden="false"/>
    </xf>
    <xf numFmtId="165" fontId="5" fillId="15" borderId="32" xfId="24" applyFont="true" applyBorder="true" applyAlignment="true" applyProtection="true">
      <alignment horizontal="justify" vertical="center" textRotation="0" wrapText="true" indent="0" shrinkToFit="false"/>
      <protection locked="true" hidden="false"/>
    </xf>
    <xf numFmtId="165" fontId="5" fillId="15" borderId="32" xfId="24" applyFont="true" applyBorder="true" applyAlignment="true" applyProtection="true">
      <alignment horizontal="general" vertical="center" textRotation="0" wrapText="true" indent="0" shrinkToFit="false"/>
      <protection locked="true" hidden="false"/>
    </xf>
    <xf numFmtId="165" fontId="5" fillId="15" borderId="37" xfId="24" applyFont="true" applyBorder="true" applyAlignment="true" applyProtection="true">
      <alignment horizontal="justify" vertical="center" textRotation="0" wrapText="true" indent="0" shrinkToFit="false"/>
      <protection locked="true" hidden="false"/>
    </xf>
    <xf numFmtId="165" fontId="5" fillId="16" borderId="31" xfId="24" applyFont="true" applyBorder="true" applyAlignment="true" applyProtection="true">
      <alignment horizontal="justify" vertical="center" textRotation="0" wrapText="true" indent="0" shrinkToFit="false"/>
      <protection locked="true" hidden="false"/>
    </xf>
    <xf numFmtId="165" fontId="5" fillId="16" borderId="32" xfId="24" applyFont="true" applyBorder="true" applyAlignment="true" applyProtection="true">
      <alignment horizontal="justify" vertical="center" textRotation="0" wrapText="true" indent="0" shrinkToFit="false"/>
      <protection locked="true" hidden="false"/>
    </xf>
    <xf numFmtId="165" fontId="5" fillId="16" borderId="32" xfId="24" applyFont="true" applyBorder="true" applyAlignment="true" applyProtection="true">
      <alignment horizontal="general" vertical="center" textRotation="0" wrapText="true" indent="0" shrinkToFit="false"/>
      <protection locked="true" hidden="false"/>
    </xf>
    <xf numFmtId="165" fontId="5" fillId="16" borderId="37" xfId="24" applyFont="true" applyBorder="true" applyAlignment="true" applyProtection="true">
      <alignment horizontal="justify" vertical="center" textRotation="0" wrapText="true" indent="0" shrinkToFit="false"/>
      <protection locked="true" hidden="false"/>
    </xf>
    <xf numFmtId="165" fontId="5" fillId="16" borderId="33" xfId="24" applyFont="true" applyBorder="true" applyAlignment="true" applyProtection="true">
      <alignment horizontal="justify" vertical="center" textRotation="0" wrapText="true" indent="0" shrinkToFit="false"/>
      <protection locked="true" hidden="false"/>
    </xf>
    <xf numFmtId="165" fontId="5" fillId="16" borderId="31" xfId="24" applyFont="true" applyBorder="true" applyAlignment="true" applyProtection="true">
      <alignment horizontal="center" vertical="center" textRotation="0" wrapText="false" indent="0" shrinkToFit="false"/>
      <protection locked="true" hidden="false"/>
    </xf>
    <xf numFmtId="165" fontId="5" fillId="16" borderId="32" xfId="24" applyFont="true" applyBorder="true" applyAlignment="true" applyProtection="true">
      <alignment horizontal="center" vertical="center" textRotation="0" wrapText="false" indent="0" shrinkToFit="false"/>
      <protection locked="true" hidden="false"/>
    </xf>
    <xf numFmtId="165" fontId="5" fillId="16" borderId="33" xfId="24" applyFont="true" applyBorder="true" applyAlignment="true" applyProtection="true">
      <alignment horizontal="center" vertical="center" textRotation="0" wrapText="false" indent="0" shrinkToFit="false"/>
      <protection locked="true" hidden="false"/>
    </xf>
    <xf numFmtId="165" fontId="5" fillId="15" borderId="38" xfId="24" applyFont="true" applyBorder="true" applyAlignment="true" applyProtection="true">
      <alignment horizontal="justify" vertical="center" textRotation="0" wrapText="true" indent="0" shrinkToFit="false"/>
      <protection locked="true" hidden="false"/>
    </xf>
    <xf numFmtId="165" fontId="5" fillId="15" borderId="39" xfId="24" applyFont="true" applyBorder="true" applyAlignment="true" applyProtection="true">
      <alignment horizontal="justify" vertical="center" textRotation="0" wrapText="true" indent="0" shrinkToFit="false"/>
      <protection locked="true" hidden="false"/>
    </xf>
    <xf numFmtId="165" fontId="5" fillId="15" borderId="40" xfId="24" applyFont="true" applyBorder="true" applyAlignment="true" applyProtection="true">
      <alignment horizontal="justify" vertical="center" textRotation="0" wrapText="true" indent="0" shrinkToFit="false"/>
      <protection locked="true" hidden="false"/>
    </xf>
    <xf numFmtId="165" fontId="5" fillId="0" borderId="38" xfId="24" applyFont="true" applyBorder="true" applyAlignment="true" applyProtection="true">
      <alignment horizontal="center" vertical="center" textRotation="0" wrapText="false" indent="0" shrinkToFit="false"/>
      <protection locked="true" hidden="false"/>
    </xf>
    <xf numFmtId="165" fontId="5" fillId="0" borderId="41" xfId="24" applyFont="true" applyBorder="true" applyAlignment="true" applyProtection="true">
      <alignment horizontal="center" vertical="center" textRotation="0" wrapText="false" indent="0" shrinkToFit="false"/>
      <protection locked="true" hidden="false"/>
    </xf>
    <xf numFmtId="165" fontId="5" fillId="0" borderId="39" xfId="24" applyFont="true" applyBorder="true" applyAlignment="true" applyProtection="true">
      <alignment horizontal="center" vertical="center" textRotation="0" wrapText="false" indent="0" shrinkToFit="false"/>
      <protection locked="true" hidden="false"/>
    </xf>
    <xf numFmtId="165" fontId="5" fillId="42" borderId="31" xfId="24" applyFont="true" applyBorder="true" applyAlignment="true" applyProtection="true">
      <alignment horizontal="general" vertical="center" textRotation="0" wrapText="true" indent="0" shrinkToFit="false"/>
      <protection locked="true" hidden="false"/>
    </xf>
    <xf numFmtId="165" fontId="5" fillId="42" borderId="32" xfId="24" applyFont="true" applyBorder="true" applyAlignment="true" applyProtection="true">
      <alignment horizontal="left" vertical="center" textRotation="0" wrapText="true" indent="0" shrinkToFit="false"/>
      <protection locked="true" hidden="false"/>
    </xf>
    <xf numFmtId="165" fontId="5" fillId="0" borderId="32" xfId="24" applyFont="true" applyBorder="true" applyAlignment="true" applyProtection="true">
      <alignment horizontal="general" vertical="center" textRotation="0" wrapText="false" indent="0" shrinkToFit="false"/>
      <protection locked="true" hidden="false"/>
    </xf>
    <xf numFmtId="165" fontId="5" fillId="0" borderId="37" xfId="24" applyFont="true" applyBorder="true" applyAlignment="true" applyProtection="true">
      <alignment horizontal="left" vertical="center" textRotation="0" wrapText="false" indent="0" shrinkToFit="false"/>
      <protection locked="true" hidden="false"/>
    </xf>
    <xf numFmtId="165" fontId="5" fillId="0" borderId="31" xfId="24" applyFont="true" applyBorder="true" applyAlignment="true" applyProtection="true">
      <alignment horizontal="left" vertical="center" textRotation="0" wrapText="false" indent="0" shrinkToFit="false"/>
      <protection locked="true" hidden="false"/>
    </xf>
    <xf numFmtId="165" fontId="5" fillId="0" borderId="33" xfId="24" applyFont="true" applyBorder="true" applyAlignment="true" applyProtection="true">
      <alignment horizontal="left" vertical="center" textRotation="0" wrapText="false" indent="0" shrinkToFit="false"/>
      <protection locked="true" hidden="false"/>
    </xf>
    <xf numFmtId="165" fontId="5" fillId="29" borderId="31" xfId="24" applyFont="true" applyBorder="true" applyAlignment="true" applyProtection="true">
      <alignment horizontal="general" vertical="center" textRotation="0" wrapText="false" indent="0" shrinkToFit="false"/>
      <protection locked="true" hidden="false"/>
    </xf>
    <xf numFmtId="165" fontId="5" fillId="29" borderId="32" xfId="24" applyFont="true" applyBorder="true" applyAlignment="true" applyProtection="true">
      <alignment horizontal="general" vertical="center" textRotation="0" wrapText="true" indent="0" shrinkToFit="false"/>
      <protection locked="true" hidden="false"/>
    </xf>
    <xf numFmtId="165" fontId="5" fillId="0" borderId="31" xfId="24" applyFont="true" applyBorder="true" applyAlignment="true" applyProtection="true">
      <alignment horizontal="left" vertical="center" textRotation="0" wrapText="true" indent="0" shrinkToFit="false"/>
      <protection locked="true" hidden="false"/>
    </xf>
    <xf numFmtId="165" fontId="5" fillId="29" borderId="38" xfId="24" applyFont="true" applyBorder="true" applyAlignment="true" applyProtection="true">
      <alignment horizontal="general" vertical="center" textRotation="0" wrapText="false" indent="0" shrinkToFit="false"/>
      <protection locked="true" hidden="false"/>
    </xf>
    <xf numFmtId="165" fontId="5" fillId="29" borderId="41" xfId="24" applyFont="true" applyBorder="true" applyAlignment="true" applyProtection="true">
      <alignment horizontal="general" vertical="center" textRotation="0" wrapText="true" indent="0" shrinkToFit="false"/>
      <protection locked="true" hidden="false"/>
    </xf>
    <xf numFmtId="165" fontId="5" fillId="0" borderId="41" xfId="24" applyFont="true" applyBorder="true" applyAlignment="true" applyProtection="true">
      <alignment horizontal="general" vertical="center" textRotation="0" wrapText="false" indent="0" shrinkToFit="false"/>
      <protection locked="true" hidden="false"/>
    </xf>
    <xf numFmtId="165" fontId="5" fillId="0" borderId="42" xfId="24" applyFont="true" applyBorder="true" applyAlignment="true" applyProtection="true">
      <alignment horizontal="left" vertical="center" textRotation="0" wrapText="false" indent="0" shrinkToFit="false"/>
      <protection locked="true" hidden="false"/>
    </xf>
    <xf numFmtId="165" fontId="5" fillId="0" borderId="38" xfId="24" applyFont="true" applyBorder="true" applyAlignment="true" applyProtection="true">
      <alignment horizontal="left" vertical="center" textRotation="0" wrapText="true" indent="0" shrinkToFit="false"/>
      <protection locked="true" hidden="false"/>
    </xf>
    <xf numFmtId="165" fontId="5" fillId="0" borderId="39" xfId="24" applyFont="true" applyBorder="true" applyAlignment="true" applyProtection="true">
      <alignment horizontal="left" vertical="center" textRotation="0" wrapText="false" indent="0" shrinkToFit="false"/>
      <protection locked="true" hidden="false"/>
    </xf>
    <xf numFmtId="165" fontId="0" fillId="0" borderId="0" xfId="0" applyFont="false" applyBorder="fals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true" indent="0" shrinkToFit="false"/>
      <protection locked="true" hidden="false"/>
    </xf>
    <xf numFmtId="165" fontId="0" fillId="0" borderId="0" xfId="0" applyFont="false" applyBorder="false" applyAlignment="true" applyProtection="true">
      <alignment horizontal="general" vertical="top" textRotation="0" wrapText="true" indent="0" shrinkToFit="false"/>
      <protection locked="true" hidden="false"/>
    </xf>
    <xf numFmtId="165" fontId="0" fillId="0" borderId="0" xfId="0" applyFont="false" applyBorder="false" applyAlignment="true" applyProtection="true">
      <alignment horizontal="general" vertical="center" textRotation="0" wrapText="false" indent="0" shrinkToFit="false"/>
      <protection locked="true" hidden="false"/>
    </xf>
    <xf numFmtId="165" fontId="5" fillId="0" borderId="0" xfId="0" applyFont="true" applyBorder="false" applyAlignment="true" applyProtection="true">
      <alignment horizontal="general" vertical="bottom" textRotation="0" wrapText="true" indent="0" shrinkToFit="false"/>
      <protection locked="true" hidden="false"/>
    </xf>
    <xf numFmtId="165" fontId="0" fillId="0" borderId="0" xfId="0" applyFont="false" applyBorder="false" applyAlignment="true" applyProtection="true">
      <alignment horizontal="center" vertical="center"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5" fontId="4" fillId="0" borderId="0" xfId="20" applyFont="true" applyBorder="true" applyAlignment="true" applyProtection="true">
      <alignment horizontal="left" vertical="bottom" textRotation="0" wrapText="false" indent="0" shrinkToFit="false"/>
      <protection locked="true" hidden="false"/>
    </xf>
    <xf numFmtId="166" fontId="30" fillId="0" borderId="0" xfId="0" applyFont="true" applyBorder="false" applyAlignment="true" applyProtection="true">
      <alignment horizontal="general" vertical="bottom" textRotation="0" wrapText="false" indent="0" shrinkToFit="false"/>
      <protection locked="true" hidden="false"/>
    </xf>
    <xf numFmtId="165" fontId="4" fillId="0" borderId="0" xfId="20" applyFont="true" applyBorder="true" applyAlignment="true" applyProtection="true">
      <alignment horizontal="general" vertical="bottom" textRotation="0" wrapText="false" indent="0" shrinkToFit="false"/>
      <protection locked="true" hidden="false"/>
    </xf>
    <xf numFmtId="165" fontId="34" fillId="0" borderId="0" xfId="0" applyFont="true" applyBorder="false" applyAlignment="true" applyProtection="true">
      <alignment horizontal="general" vertical="bottom" textRotation="0" wrapText="false" indent="0" shrinkToFit="false"/>
      <protection locked="true" hidden="false"/>
    </xf>
    <xf numFmtId="165" fontId="34" fillId="0" borderId="0" xfId="0" applyFont="true" applyBorder="false" applyAlignment="true" applyProtection="true">
      <alignment horizontal="center" vertical="bottom" textRotation="0" wrapText="false" indent="0" shrinkToFit="false"/>
      <protection locked="true" hidden="false"/>
    </xf>
    <xf numFmtId="165" fontId="34" fillId="0" borderId="0" xfId="0" applyFont="true" applyBorder="false" applyAlignment="true" applyProtection="true">
      <alignment horizontal="general" vertical="bottom" textRotation="0" wrapText="true" indent="0" shrinkToFit="false"/>
      <protection locked="true" hidden="false"/>
    </xf>
    <xf numFmtId="165" fontId="34" fillId="0" borderId="0" xfId="0" applyFont="true" applyBorder="false" applyAlignment="true" applyProtection="true">
      <alignment horizontal="general" vertical="top" textRotation="0" wrapText="true" indent="0" shrinkToFit="false"/>
      <protection locked="true" hidden="false"/>
    </xf>
    <xf numFmtId="165" fontId="34" fillId="0" borderId="0" xfId="0" applyFont="true" applyBorder="false" applyAlignment="true" applyProtection="true">
      <alignment horizontal="general" vertical="center" textRotation="0" wrapText="false" indent="0" shrinkToFit="false"/>
      <protection locked="true" hidden="false"/>
    </xf>
    <xf numFmtId="165" fontId="34" fillId="0" borderId="0" xfId="0" applyFont="true" applyBorder="false" applyAlignment="true" applyProtection="true">
      <alignment horizontal="left" vertical="bottom" textRotation="0" wrapText="false" indent="0" shrinkToFit="false"/>
      <protection locked="true" hidden="false"/>
    </xf>
    <xf numFmtId="165" fontId="34" fillId="28" borderId="0" xfId="0" applyFont="true" applyBorder="false" applyAlignment="true" applyProtection="true">
      <alignment horizontal="general" vertical="bottom" textRotation="0" wrapText="false" indent="0" shrinkToFit="false"/>
      <protection locked="true" hidden="false"/>
    </xf>
    <xf numFmtId="165" fontId="34" fillId="0" borderId="0" xfId="0" applyFont="true" applyBorder="false" applyAlignment="true" applyProtection="true">
      <alignment horizontal="left" vertical="bottom" textRotation="0" wrapText="true" indent="0" shrinkToFit="false"/>
      <protection locked="true" hidden="false"/>
    </xf>
    <xf numFmtId="165" fontId="34" fillId="0" borderId="0" xfId="0" applyFont="true" applyBorder="false" applyAlignment="true" applyProtection="true">
      <alignment horizontal="general" vertical="center" textRotation="0" wrapText="true" indent="0" shrinkToFit="false"/>
      <protection locked="true" hidden="false"/>
    </xf>
    <xf numFmtId="165" fontId="16" fillId="4" borderId="43" xfId="0" applyFont="true" applyBorder="true" applyAlignment="true" applyProtection="true">
      <alignment horizontal="center" vertical="center" textRotation="0" wrapText="false" indent="0" shrinkToFit="false"/>
      <protection locked="true" hidden="false"/>
    </xf>
    <xf numFmtId="165" fontId="16" fillId="4" borderId="44" xfId="0" applyFont="true" applyBorder="true" applyAlignment="true" applyProtection="true">
      <alignment horizontal="general" vertical="center" textRotation="0" wrapText="false" indent="0" shrinkToFit="false"/>
      <protection locked="true" hidden="false"/>
    </xf>
    <xf numFmtId="165" fontId="16" fillId="4" borderId="45" xfId="0" applyFont="true" applyBorder="true" applyAlignment="true" applyProtection="true">
      <alignment horizontal="general" vertical="center" textRotation="0" wrapText="false" indent="0" shrinkToFit="false"/>
      <protection locked="true" hidden="false"/>
    </xf>
    <xf numFmtId="165" fontId="19" fillId="0" borderId="0" xfId="0" applyFont="true" applyBorder="false" applyAlignment="true" applyProtection="true">
      <alignment horizontal="general" vertical="center" textRotation="0" wrapText="false" indent="0" shrinkToFit="false"/>
      <protection locked="true" hidden="false"/>
    </xf>
    <xf numFmtId="165" fontId="16" fillId="4" borderId="46" xfId="0" applyFont="true" applyBorder="true" applyAlignment="true" applyProtection="true">
      <alignment horizontal="left" vertical="center" textRotation="0" wrapText="false" indent="0" shrinkToFit="false"/>
      <protection locked="true" hidden="false"/>
    </xf>
    <xf numFmtId="165" fontId="16" fillId="4" borderId="47" xfId="0" applyFont="true" applyBorder="true" applyAlignment="true" applyProtection="true">
      <alignment horizontal="general" vertical="center" textRotation="0" wrapText="true" indent="0" shrinkToFit="false"/>
      <protection locked="true" hidden="false"/>
    </xf>
    <xf numFmtId="165" fontId="16" fillId="4" borderId="0" xfId="0" applyFont="true" applyBorder="false" applyAlignment="true" applyProtection="true">
      <alignment horizontal="general" vertical="center" textRotation="0" wrapText="true" indent="0" shrinkToFit="false"/>
      <protection locked="true" hidden="false"/>
    </xf>
    <xf numFmtId="165" fontId="16" fillId="4" borderId="5" xfId="0" applyFont="true" applyBorder="true" applyAlignment="true" applyProtection="true">
      <alignment horizontal="left" vertical="center" textRotation="0" wrapText="false" indent="0" shrinkToFit="false"/>
      <protection locked="true" hidden="false"/>
    </xf>
    <xf numFmtId="165" fontId="16" fillId="4" borderId="48" xfId="0" applyFont="true" applyBorder="true" applyAlignment="true" applyProtection="true">
      <alignment horizontal="general" vertical="center" textRotation="0" wrapText="false" indent="0" shrinkToFit="false"/>
      <protection locked="true" hidden="false"/>
    </xf>
    <xf numFmtId="165" fontId="16" fillId="4" borderId="43" xfId="0" applyFont="true" applyBorder="true" applyAlignment="true" applyProtection="true">
      <alignment horizontal="general" vertical="center" textRotation="0" wrapText="false" indent="0" shrinkToFit="false"/>
      <protection locked="true" hidden="false"/>
    </xf>
    <xf numFmtId="165" fontId="16" fillId="4" borderId="45" xfId="0" applyFont="true" applyBorder="true" applyAlignment="true" applyProtection="true">
      <alignment horizontal="general" vertical="center" textRotation="0" wrapText="true" indent="0" shrinkToFit="false"/>
      <protection locked="true" hidden="false"/>
    </xf>
    <xf numFmtId="165" fontId="16" fillId="4" borderId="46" xfId="0" applyFont="true" applyBorder="true" applyAlignment="true" applyProtection="true">
      <alignment horizontal="general" vertical="center" textRotation="0" wrapText="false" indent="0" shrinkToFit="false"/>
      <protection locked="true" hidden="false"/>
    </xf>
    <xf numFmtId="165" fontId="16" fillId="4" borderId="47" xfId="0" applyFont="true" applyBorder="true" applyAlignment="true" applyProtection="true">
      <alignment horizontal="center" vertical="center" textRotation="0" wrapText="true" indent="0" shrinkToFit="false"/>
      <protection locked="true" hidden="false"/>
    </xf>
    <xf numFmtId="165" fontId="16" fillId="4" borderId="49" xfId="0" applyFont="true" applyBorder="true" applyAlignment="true" applyProtection="true">
      <alignment horizontal="general" vertical="center" textRotation="0" wrapText="true" indent="0" shrinkToFit="false"/>
      <protection locked="true" hidden="false"/>
    </xf>
    <xf numFmtId="165" fontId="16" fillId="4" borderId="50" xfId="0" applyFont="true" applyBorder="true" applyAlignment="true" applyProtection="true">
      <alignment horizontal="general" vertical="center" textRotation="0" wrapText="true" indent="0" shrinkToFit="false"/>
      <protection locked="true" hidden="false"/>
    </xf>
    <xf numFmtId="165" fontId="16" fillId="4" borderId="51" xfId="0" applyFont="true" applyBorder="true" applyAlignment="true" applyProtection="true">
      <alignment horizontal="center" vertical="center" textRotation="0" wrapText="true" indent="0" shrinkToFit="false"/>
      <protection locked="true" hidden="false"/>
    </xf>
    <xf numFmtId="165" fontId="16" fillId="4" borderId="49" xfId="0" applyFont="true" applyBorder="true" applyAlignment="true" applyProtection="true">
      <alignment horizontal="general" vertical="center" textRotation="0" wrapText="false" indent="0" shrinkToFit="false"/>
      <protection locked="true" hidden="false"/>
    </xf>
    <xf numFmtId="165" fontId="16" fillId="4" borderId="50" xfId="0" applyFont="true" applyBorder="true" applyAlignment="true" applyProtection="true">
      <alignment horizontal="general" vertical="center" textRotation="0" wrapText="false" indent="0" shrinkToFit="false"/>
      <protection locked="true" hidden="false"/>
    </xf>
    <xf numFmtId="165" fontId="35" fillId="4" borderId="50" xfId="0" applyFont="true" applyBorder="true" applyAlignment="true" applyProtection="true">
      <alignment horizontal="general" vertical="center" textRotation="0" wrapText="true" indent="0" shrinkToFit="false"/>
      <protection locked="true" hidden="false"/>
    </xf>
    <xf numFmtId="165" fontId="35" fillId="4" borderId="51" xfId="0" applyFont="true" applyBorder="true" applyAlignment="true" applyProtection="true">
      <alignment horizontal="general" vertical="center" textRotation="0" wrapText="true" indent="0" shrinkToFit="false"/>
      <protection locked="true" hidden="false"/>
    </xf>
    <xf numFmtId="165" fontId="35" fillId="4" borderId="51" xfId="0" applyFont="true" applyBorder="true" applyAlignment="true" applyProtection="true">
      <alignment horizontal="general" vertical="center" textRotation="0" wrapText="false" indent="0" shrinkToFit="false"/>
      <protection locked="true" hidden="false"/>
    </xf>
    <xf numFmtId="165" fontId="16" fillId="4" borderId="52" xfId="0" applyFont="true" applyBorder="true" applyAlignment="true" applyProtection="true">
      <alignment horizontal="general" vertical="center" textRotation="0" wrapText="false" indent="0" shrinkToFit="false"/>
      <protection locked="true" hidden="false"/>
    </xf>
    <xf numFmtId="165" fontId="16" fillId="4" borderId="53" xfId="0" applyFont="true" applyBorder="true" applyAlignment="true" applyProtection="true">
      <alignment horizontal="general" vertical="center" textRotation="0" wrapText="true" indent="0" shrinkToFit="false"/>
      <protection locked="true" hidden="false"/>
    </xf>
    <xf numFmtId="165" fontId="16" fillId="4" borderId="51" xfId="0" applyFont="true" applyBorder="true" applyAlignment="true" applyProtection="true">
      <alignment horizontal="general" vertical="center" textRotation="0" wrapText="true" indent="0" shrinkToFit="false"/>
      <protection locked="true" hidden="false"/>
    </xf>
    <xf numFmtId="165" fontId="16" fillId="4" borderId="51" xfId="0" applyFont="true" applyBorder="true" applyAlignment="true" applyProtection="true">
      <alignment horizontal="general" vertical="center" textRotation="0" wrapText="false" indent="0" shrinkToFit="false"/>
      <protection locked="true" hidden="false"/>
    </xf>
    <xf numFmtId="165" fontId="0" fillId="0" borderId="54" xfId="0" applyFont="false" applyBorder="true" applyAlignment="true" applyProtection="true">
      <alignment horizontal="center" vertical="center" textRotation="0" wrapText="false" indent="0" shrinkToFit="false"/>
      <protection locked="true" hidden="false"/>
    </xf>
    <xf numFmtId="165" fontId="0" fillId="0" borderId="32" xfId="0" applyFont="true" applyBorder="true" applyAlignment="true" applyProtection="true">
      <alignment horizontal="general" vertical="center" textRotation="0" wrapText="false" indent="0" shrinkToFit="false"/>
      <protection locked="true" hidden="false"/>
    </xf>
    <xf numFmtId="165" fontId="0" fillId="0" borderId="55" xfId="0" applyFont="true" applyBorder="true" applyAlignment="true" applyProtection="true">
      <alignment horizontal="general" vertical="center" textRotation="0" wrapText="false" indent="0" shrinkToFit="false"/>
      <protection locked="true" hidden="false"/>
    </xf>
    <xf numFmtId="165" fontId="0" fillId="0" borderId="56" xfId="0" applyFont="false" applyBorder="true" applyAlignment="true" applyProtection="true">
      <alignment horizontal="left" vertical="bottom" textRotation="0" wrapText="false" indent="0" shrinkToFit="false"/>
      <protection locked="true" hidden="false"/>
    </xf>
    <xf numFmtId="165" fontId="0" fillId="0" borderId="57" xfId="0" applyFont="true" applyBorder="true" applyAlignment="true" applyProtection="true">
      <alignment horizontal="general" vertical="top" textRotation="0" wrapText="true" indent="0" shrinkToFit="false"/>
      <protection locked="true" hidden="false"/>
    </xf>
    <xf numFmtId="165" fontId="0" fillId="13" borderId="58" xfId="0" applyFont="true" applyBorder="true" applyAlignment="true" applyProtection="true">
      <alignment horizontal="general" vertical="bottom" textRotation="0" wrapText="false" indent="0" shrinkToFit="false"/>
      <protection locked="true" hidden="false"/>
    </xf>
    <xf numFmtId="165" fontId="0" fillId="13" borderId="59" xfId="0" applyFont="true" applyBorder="true" applyAlignment="true" applyProtection="true">
      <alignment horizontal="general" vertical="top" textRotation="0" wrapText="true" indent="0" shrinkToFit="false"/>
      <protection locked="true" hidden="false"/>
    </xf>
    <xf numFmtId="165" fontId="0" fillId="0" borderId="60" xfId="0" applyFont="true" applyBorder="true" applyAlignment="true" applyProtection="true">
      <alignment horizontal="general" vertical="center" textRotation="0" wrapText="false" indent="0" shrinkToFit="false"/>
      <protection locked="true" hidden="false"/>
    </xf>
    <xf numFmtId="165" fontId="0" fillId="0" borderId="54" xfId="0" applyFont="true" applyBorder="true" applyAlignment="true" applyProtection="true">
      <alignment horizontal="general" vertical="center" textRotation="0" wrapText="false" indent="0" shrinkToFit="false"/>
      <protection locked="true" hidden="false"/>
    </xf>
    <xf numFmtId="165" fontId="0" fillId="0" borderId="56" xfId="0" applyFont="true" applyBorder="true" applyAlignment="true" applyProtection="true">
      <alignment horizontal="general" vertical="bottom" textRotation="0" wrapText="false" indent="0" shrinkToFit="false"/>
      <protection locked="true" hidden="false"/>
    </xf>
    <xf numFmtId="165" fontId="0" fillId="0" borderId="61" xfId="0" applyFont="true" applyBorder="true" applyAlignment="true" applyProtection="true">
      <alignment horizontal="general" vertical="bottom" textRotation="0" wrapText="false" indent="0" shrinkToFit="false"/>
      <protection locked="true" hidden="false"/>
    </xf>
    <xf numFmtId="165" fontId="0" fillId="0" borderId="34" xfId="0" applyFont="true" applyBorder="true" applyAlignment="true" applyProtection="true">
      <alignment horizontal="general" vertical="bottom" textRotation="0" wrapText="false" indent="0" shrinkToFit="false"/>
      <protection locked="true" hidden="false"/>
    </xf>
    <xf numFmtId="165" fontId="17" fillId="13" borderId="34" xfId="0" applyFont="true" applyBorder="true" applyAlignment="true" applyProtection="true">
      <alignment horizontal="center" vertical="bottom" textRotation="0" wrapText="false" indent="0" shrinkToFit="false"/>
      <protection locked="true" hidden="false"/>
    </xf>
    <xf numFmtId="165" fontId="36" fillId="16" borderId="62" xfId="0" applyFont="true" applyBorder="true" applyAlignment="true" applyProtection="true">
      <alignment horizontal="center" vertical="bottom" textRotation="0" wrapText="false" indent="0" shrinkToFit="false"/>
      <protection locked="true" hidden="false"/>
    </xf>
    <xf numFmtId="165" fontId="0" fillId="0" borderId="63" xfId="0" applyFont="true" applyBorder="true" applyAlignment="true" applyProtection="true">
      <alignment horizontal="general" vertical="center" textRotation="0" wrapText="false" indent="0" shrinkToFit="false"/>
      <protection locked="true" hidden="false"/>
    </xf>
    <xf numFmtId="165" fontId="37" fillId="0" borderId="36" xfId="0" applyFont="true" applyBorder="true" applyAlignment="true" applyProtection="true">
      <alignment horizontal="general" vertical="center" textRotation="0" wrapText="true" indent="0" shrinkToFit="false"/>
      <protection locked="true" hidden="false"/>
    </xf>
    <xf numFmtId="165" fontId="37" fillId="0" borderId="64" xfId="0" applyFont="true" applyBorder="true" applyAlignment="true" applyProtection="true">
      <alignment horizontal="center" vertical="center" textRotation="0" wrapText="true" indent="0" shrinkToFit="false"/>
      <protection locked="true" hidden="false"/>
    </xf>
    <xf numFmtId="165" fontId="0" fillId="0" borderId="56" xfId="0" applyFont="true" applyBorder="true" applyAlignment="true" applyProtection="true">
      <alignment horizontal="general" vertical="center" textRotation="0" wrapText="false" indent="0" shrinkToFit="false"/>
      <protection locked="true" hidden="false"/>
    </xf>
    <xf numFmtId="165" fontId="0" fillId="0" borderId="57" xfId="0" applyFont="true" applyBorder="true" applyAlignment="true" applyProtection="true">
      <alignment horizontal="general" vertical="center" textRotation="0" wrapText="true" indent="0" shrinkToFit="false"/>
      <protection locked="true" hidden="false"/>
    </xf>
    <xf numFmtId="167" fontId="38" fillId="13" borderId="63" xfId="0" applyFont="true" applyBorder="true" applyAlignment="true" applyProtection="true">
      <alignment horizontal="left" vertical="center" textRotation="0" wrapText="false" indent="0" shrinkToFit="false"/>
      <protection locked="true" hidden="false"/>
    </xf>
    <xf numFmtId="167" fontId="38" fillId="13" borderId="36" xfId="0" applyFont="true" applyBorder="true" applyAlignment="true" applyProtection="true">
      <alignment horizontal="left" vertical="center" textRotation="0" wrapText="false" indent="0" shrinkToFit="false"/>
      <protection locked="true" hidden="false"/>
    </xf>
    <xf numFmtId="167" fontId="38" fillId="13" borderId="36" xfId="0" applyFont="true" applyBorder="true" applyAlignment="true" applyProtection="true">
      <alignment horizontal="left" vertical="center" textRotation="0" wrapText="true" indent="0" shrinkToFit="false"/>
      <protection locked="true" hidden="false"/>
    </xf>
    <xf numFmtId="165" fontId="39" fillId="13" borderId="64" xfId="0" applyFont="true" applyBorder="true" applyAlignment="true" applyProtection="true">
      <alignment horizontal="left" vertical="center" textRotation="0" wrapText="true" indent="0" shrinkToFit="false"/>
      <protection locked="true" hidden="false"/>
    </xf>
    <xf numFmtId="165" fontId="40" fillId="13" borderId="64" xfId="0" applyFont="true" applyBorder="true" applyAlignment="true" applyProtection="true">
      <alignment horizontal="left" vertical="center" textRotation="0" wrapText="false" indent="0" shrinkToFit="false"/>
      <protection locked="true" hidden="false"/>
    </xf>
    <xf numFmtId="165" fontId="0" fillId="0" borderId="63" xfId="0" applyFont="true" applyBorder="true" applyAlignment="true" applyProtection="true">
      <alignment horizontal="center" vertical="center" textRotation="0" wrapText="false" indent="0" shrinkToFit="false"/>
      <protection locked="true" hidden="false"/>
    </xf>
    <xf numFmtId="165" fontId="0" fillId="13" borderId="65" xfId="0" applyFont="true" applyBorder="true" applyAlignment="true" applyProtection="true">
      <alignment horizontal="general" vertical="center" textRotation="0" wrapText="false" indent="0" shrinkToFit="false"/>
      <protection locked="true" hidden="false"/>
    </xf>
    <xf numFmtId="165" fontId="0" fillId="13" borderId="57" xfId="0" applyFont="true" applyBorder="true" applyAlignment="true" applyProtection="true">
      <alignment horizontal="general" vertical="center" textRotation="0" wrapText="true" indent="0" shrinkToFit="false"/>
      <protection locked="true" hidden="false"/>
    </xf>
    <xf numFmtId="165" fontId="5" fillId="0" borderId="63" xfId="0" applyFont="true" applyBorder="true" applyAlignment="true" applyProtection="true">
      <alignment horizontal="general" vertical="center" textRotation="0" wrapText="false" indent="0" shrinkToFit="false"/>
      <protection locked="true" hidden="false"/>
    </xf>
    <xf numFmtId="165" fontId="5" fillId="0" borderId="36" xfId="0" applyFont="true" applyBorder="true" applyAlignment="true" applyProtection="true">
      <alignment horizontal="general" vertical="center" textRotation="0" wrapText="false" indent="0" shrinkToFit="false"/>
      <protection locked="true" hidden="false"/>
    </xf>
    <xf numFmtId="165" fontId="5" fillId="0" borderId="66" xfId="0" applyFont="true" applyBorder="true" applyAlignment="true" applyProtection="true">
      <alignment horizontal="general" vertical="center" textRotation="0" wrapText="true" indent="0" shrinkToFit="false"/>
      <protection locked="true" hidden="false"/>
    </xf>
    <xf numFmtId="165" fontId="5" fillId="0" borderId="64" xfId="0" applyFont="true" applyBorder="true" applyAlignment="true" applyProtection="true">
      <alignment horizontal="general" vertical="center" textRotation="0" wrapText="false" indent="0" shrinkToFit="false"/>
      <protection locked="true" hidden="false"/>
    </xf>
    <xf numFmtId="165" fontId="0" fillId="0" borderId="64" xfId="0" applyFont="true" applyBorder="true" applyAlignment="true" applyProtection="true">
      <alignment horizontal="general" vertical="center" textRotation="0" wrapText="false" indent="0" shrinkToFit="false"/>
      <protection locked="true" hidden="false"/>
    </xf>
    <xf numFmtId="165" fontId="0" fillId="0" borderId="58" xfId="0" applyFont="false" applyBorder="true" applyAlignment="true" applyProtection="true">
      <alignment horizontal="left" vertical="bottom" textRotation="0" wrapText="false" indent="0" shrinkToFit="false"/>
      <protection locked="true" hidden="false"/>
    </xf>
    <xf numFmtId="165" fontId="36" fillId="0" borderId="59" xfId="0" applyFont="true" applyBorder="true" applyAlignment="true" applyProtection="true">
      <alignment horizontal="general" vertical="top" textRotation="0" wrapText="true" indent="0" shrinkToFit="false"/>
      <protection locked="true" hidden="false"/>
    </xf>
    <xf numFmtId="165" fontId="36" fillId="0" borderId="0" xfId="0" applyFont="true" applyBorder="false" applyAlignment="true" applyProtection="true">
      <alignment horizontal="general" vertical="top" textRotation="0" wrapText="true" indent="0" shrinkToFit="false"/>
      <protection locked="true" hidden="false"/>
    </xf>
    <xf numFmtId="165" fontId="36" fillId="13" borderId="59" xfId="0" applyFont="true" applyBorder="true" applyAlignment="true" applyProtection="true">
      <alignment horizontal="general" vertical="top" textRotation="0" wrapText="true" indent="0" shrinkToFit="false"/>
      <protection locked="true" hidden="false"/>
    </xf>
    <xf numFmtId="165" fontId="34" fillId="8" borderId="54" xfId="0" applyFont="true" applyBorder="true" applyAlignment="true" applyProtection="true">
      <alignment horizontal="general" vertical="center" textRotation="0" wrapText="false" indent="0" shrinkToFit="false"/>
      <protection locked="true" hidden="false"/>
    </xf>
    <xf numFmtId="165" fontId="34" fillId="8" borderId="55" xfId="0" applyFont="true" applyBorder="true" applyAlignment="true" applyProtection="true">
      <alignment horizontal="general" vertical="center" textRotation="0" wrapText="false" indent="0" shrinkToFit="false"/>
      <protection locked="true" hidden="false"/>
    </xf>
    <xf numFmtId="165" fontId="0" fillId="0" borderId="58" xfId="0" applyFont="false" applyBorder="true" applyAlignment="true" applyProtection="true">
      <alignment horizontal="general" vertical="bottom" textRotation="0" wrapText="false" indent="0" shrinkToFit="false"/>
      <protection locked="true" hidden="false"/>
    </xf>
    <xf numFmtId="165" fontId="0" fillId="0" borderId="54" xfId="0" applyFont="true" applyBorder="true" applyAlignment="true" applyProtection="true">
      <alignment horizontal="general" vertical="bottom" textRotation="0" wrapText="false" indent="0" shrinkToFit="false"/>
      <protection locked="true" hidden="false"/>
    </xf>
    <xf numFmtId="165" fontId="0" fillId="0" borderId="32" xfId="0" applyFont="true" applyBorder="true" applyAlignment="true" applyProtection="true">
      <alignment horizontal="general" vertical="bottom" textRotation="0" wrapText="false" indent="0" shrinkToFit="false"/>
      <protection locked="true" hidden="false"/>
    </xf>
    <xf numFmtId="165" fontId="17" fillId="13" borderId="32" xfId="0" applyFont="true" applyBorder="true" applyAlignment="true" applyProtection="true">
      <alignment horizontal="center" vertical="bottom" textRotation="0" wrapText="false" indent="0" shrinkToFit="false"/>
      <protection locked="true" hidden="false"/>
    </xf>
    <xf numFmtId="165" fontId="36" fillId="16" borderId="55" xfId="0" applyFont="true" applyBorder="true" applyAlignment="true" applyProtection="true">
      <alignment horizontal="center" vertical="bottom" textRotation="0" wrapText="false" indent="0" shrinkToFit="false"/>
      <protection locked="true" hidden="false"/>
    </xf>
    <xf numFmtId="165" fontId="0" fillId="13" borderId="63" xfId="0" applyFont="true" applyBorder="true" applyAlignment="true" applyProtection="true">
      <alignment horizontal="general" vertical="center" textRotation="0" wrapText="false" indent="0" shrinkToFit="false"/>
      <protection locked="true" hidden="false"/>
    </xf>
    <xf numFmtId="165" fontId="37" fillId="13" borderId="36" xfId="0" applyFont="true" applyBorder="true" applyAlignment="true" applyProtection="true">
      <alignment horizontal="general" vertical="center" textRotation="0" wrapText="true" indent="0" shrinkToFit="false"/>
      <protection locked="true" hidden="false"/>
    </xf>
    <xf numFmtId="165" fontId="37" fillId="13" borderId="64" xfId="0" applyFont="true" applyBorder="true" applyAlignment="true" applyProtection="true">
      <alignment horizontal="center" vertical="center" textRotation="0" wrapText="true" indent="0" shrinkToFit="false"/>
      <protection locked="true" hidden="false"/>
    </xf>
    <xf numFmtId="167" fontId="41" fillId="13" borderId="36" xfId="0" applyFont="true" applyBorder="true" applyAlignment="true" applyProtection="true">
      <alignment horizontal="left" vertical="center" textRotation="0" wrapText="false" indent="0" shrinkToFit="false"/>
      <protection locked="true" hidden="false"/>
    </xf>
    <xf numFmtId="167" fontId="41" fillId="13" borderId="36" xfId="0" applyFont="true" applyBorder="true" applyAlignment="true" applyProtection="true">
      <alignment horizontal="left" vertical="center" textRotation="0" wrapText="true" indent="0" shrinkToFit="false"/>
      <protection locked="true" hidden="false"/>
    </xf>
    <xf numFmtId="165" fontId="42" fillId="13" borderId="64" xfId="0" applyFont="true" applyBorder="true" applyAlignment="true" applyProtection="true">
      <alignment horizontal="left" vertical="center" textRotation="0" wrapText="true" indent="0" shrinkToFit="false"/>
      <protection locked="true" hidden="false"/>
    </xf>
    <xf numFmtId="165" fontId="0" fillId="0" borderId="67" xfId="0" applyFont="false" applyBorder="true" applyAlignment="true" applyProtection="true">
      <alignment horizontal="center" vertical="center" textRotation="0" wrapText="false" indent="0" shrinkToFit="false"/>
      <protection locked="true" hidden="false"/>
    </xf>
    <xf numFmtId="165" fontId="0" fillId="0" borderId="68" xfId="0" applyFont="true" applyBorder="true" applyAlignment="true" applyProtection="true">
      <alignment horizontal="general" vertical="center" textRotation="0" wrapText="false" indent="0" shrinkToFit="false"/>
      <protection locked="true" hidden="false"/>
    </xf>
    <xf numFmtId="167" fontId="38" fillId="0" borderId="63" xfId="0" applyFont="true" applyBorder="true" applyAlignment="true" applyProtection="true">
      <alignment horizontal="left" vertical="center" textRotation="0" wrapText="false" indent="0" shrinkToFit="false"/>
      <protection locked="true" hidden="false"/>
    </xf>
    <xf numFmtId="167" fontId="38" fillId="0" borderId="36" xfId="0" applyFont="true" applyBorder="true" applyAlignment="true" applyProtection="true">
      <alignment horizontal="left" vertical="center" textRotation="0" wrapText="false" indent="0" shrinkToFit="false"/>
      <protection locked="true" hidden="false"/>
    </xf>
    <xf numFmtId="167" fontId="38" fillId="0" borderId="36" xfId="0" applyFont="true" applyBorder="true" applyAlignment="true" applyProtection="true">
      <alignment horizontal="left" vertical="center" textRotation="0" wrapText="true" indent="0" shrinkToFit="false"/>
      <protection locked="true" hidden="false"/>
    </xf>
    <xf numFmtId="165" fontId="39" fillId="0" borderId="64" xfId="0" applyFont="true" applyBorder="true" applyAlignment="true" applyProtection="true">
      <alignment horizontal="left" vertical="center" textRotation="0" wrapText="true" indent="0" shrinkToFit="false"/>
      <protection locked="false" hidden="false"/>
    </xf>
    <xf numFmtId="165" fontId="40" fillId="0" borderId="64" xfId="0" applyFont="true" applyBorder="true" applyAlignment="true" applyProtection="true">
      <alignment horizontal="left" vertical="center" textRotation="0" wrapText="false" indent="0" shrinkToFit="false"/>
      <protection locked="false" hidden="false"/>
    </xf>
    <xf numFmtId="165" fontId="39" fillId="0" borderId="64" xfId="0" applyFont="true" applyBorder="true" applyAlignment="true" applyProtection="true">
      <alignment horizontal="left" vertical="center" textRotation="0" wrapText="true" indent="0" shrinkToFit="false"/>
      <protection locked="true" hidden="false"/>
    </xf>
    <xf numFmtId="165" fontId="40" fillId="0" borderId="64" xfId="0" applyFont="true" applyBorder="true" applyAlignment="true" applyProtection="true">
      <alignment horizontal="left" vertical="center" textRotation="0" wrapText="false" indent="0" shrinkToFit="false"/>
      <protection locked="true" hidden="false"/>
    </xf>
    <xf numFmtId="165" fontId="0" fillId="0" borderId="65" xfId="0" applyFont="true" applyBorder="true" applyAlignment="true" applyProtection="true">
      <alignment horizontal="general" vertical="center" textRotation="0" wrapText="false" indent="0" shrinkToFit="false"/>
      <protection locked="true" hidden="false"/>
    </xf>
    <xf numFmtId="165" fontId="0" fillId="0" borderId="69" xfId="0" applyFont="true" applyBorder="true" applyAlignment="true" applyProtection="true">
      <alignment horizontal="general" vertical="center" textRotation="0" wrapText="false" indent="0" shrinkToFit="false"/>
      <protection locked="true" hidden="false"/>
    </xf>
    <xf numFmtId="165" fontId="43" fillId="0" borderId="65" xfId="0" applyFont="true" applyBorder="true" applyAlignment="true" applyProtection="true">
      <alignment horizontal="general" vertical="center" textRotation="0" wrapText="false" indent="0" shrinkToFit="false"/>
      <protection locked="true" hidden="false"/>
    </xf>
    <xf numFmtId="165" fontId="43" fillId="0" borderId="57" xfId="0" applyFont="true" applyBorder="true" applyAlignment="true" applyProtection="true">
      <alignment horizontal="general" vertical="center" textRotation="0" wrapText="true" indent="0" shrinkToFit="false"/>
      <protection locked="true" hidden="false"/>
    </xf>
    <xf numFmtId="167" fontId="41" fillId="13" borderId="63" xfId="0" applyFont="true" applyBorder="true" applyAlignment="true" applyProtection="true">
      <alignment horizontal="left" vertical="center" textRotation="0" wrapText="false" indent="0" shrinkToFit="false"/>
      <protection locked="true" hidden="false"/>
    </xf>
    <xf numFmtId="165" fontId="44" fillId="13" borderId="64" xfId="0" applyFont="true" applyBorder="true" applyAlignment="true" applyProtection="true">
      <alignment horizontal="left" vertical="center" textRotation="0" wrapText="false" indent="0" shrinkToFit="false"/>
      <protection locked="true" hidden="false"/>
    </xf>
    <xf numFmtId="165" fontId="34" fillId="13" borderId="54" xfId="0" applyFont="true" applyBorder="true" applyAlignment="true" applyProtection="true">
      <alignment horizontal="center" vertical="center" textRotation="0" wrapText="false" indent="0" shrinkToFit="false"/>
      <protection locked="true" hidden="false"/>
    </xf>
    <xf numFmtId="165" fontId="34" fillId="13" borderId="32" xfId="0" applyFont="true" applyBorder="true" applyAlignment="true" applyProtection="true">
      <alignment horizontal="general" vertical="center" textRotation="0" wrapText="false" indent="0" shrinkToFit="false"/>
      <protection locked="true" hidden="false"/>
    </xf>
    <xf numFmtId="165" fontId="34" fillId="13" borderId="55" xfId="0" applyFont="true" applyBorder="true" applyAlignment="true" applyProtection="true">
      <alignment horizontal="general" vertical="center" textRotation="0" wrapText="false" indent="0" shrinkToFit="false"/>
      <protection locked="true" hidden="false"/>
    </xf>
    <xf numFmtId="165" fontId="0" fillId="13" borderId="56" xfId="0" applyFont="true" applyBorder="true" applyAlignment="true" applyProtection="true">
      <alignment horizontal="general" vertical="bottom" textRotation="0" wrapText="false" indent="0" shrinkToFit="false"/>
      <protection locked="true" hidden="false"/>
    </xf>
    <xf numFmtId="165" fontId="0" fillId="13" borderId="57" xfId="0" applyFont="true" applyBorder="true" applyAlignment="true" applyProtection="true">
      <alignment horizontal="general" vertical="top" textRotation="0" wrapText="true" indent="0" shrinkToFit="false"/>
      <protection locked="true" hidden="false"/>
    </xf>
    <xf numFmtId="165" fontId="0" fillId="13" borderId="56" xfId="0" applyFont="false" applyBorder="true" applyAlignment="true" applyProtection="true">
      <alignment horizontal="left" vertical="bottom" textRotation="0" wrapText="false" indent="0" shrinkToFit="false"/>
      <protection locked="true" hidden="false"/>
    </xf>
    <xf numFmtId="165" fontId="0" fillId="13" borderId="0" xfId="0" applyFont="true" applyBorder="false" applyAlignment="true" applyProtection="true">
      <alignment horizontal="general" vertical="top" textRotation="0" wrapText="true" indent="0" shrinkToFit="false"/>
      <protection locked="true" hidden="false"/>
    </xf>
    <xf numFmtId="165" fontId="0" fillId="13" borderId="58" xfId="0" applyFont="false" applyBorder="true" applyAlignment="true" applyProtection="true">
      <alignment horizontal="left" vertical="bottom" textRotation="0" wrapText="false" indent="0" shrinkToFit="false"/>
      <protection locked="true" hidden="false"/>
    </xf>
    <xf numFmtId="165" fontId="36" fillId="13" borderId="0" xfId="0" applyFont="true" applyBorder="false" applyAlignment="true" applyProtection="true">
      <alignment horizontal="general" vertical="top" textRotation="0" wrapText="true" indent="0" shrinkToFit="false"/>
      <protection locked="true" hidden="false"/>
    </xf>
    <xf numFmtId="165" fontId="0" fillId="0" borderId="70" xfId="0" applyFont="false" applyBorder="true" applyAlignment="true" applyProtection="true">
      <alignment horizontal="left" vertical="bottom" textRotation="0" wrapText="false" indent="0" shrinkToFit="false"/>
      <protection locked="true" hidden="false"/>
    </xf>
    <xf numFmtId="165" fontId="36" fillId="0" borderId="71" xfId="0" applyFont="true" applyBorder="true" applyAlignment="true" applyProtection="true">
      <alignment horizontal="general" vertical="top" textRotation="0" wrapText="true" indent="0" shrinkToFit="false"/>
      <protection locked="true" hidden="false"/>
    </xf>
    <xf numFmtId="165" fontId="0" fillId="0" borderId="72" xfId="0" applyFont="true" applyBorder="true" applyAlignment="true" applyProtection="true">
      <alignment horizontal="general" vertical="center" textRotation="0" wrapText="false" indent="0" shrinkToFit="false"/>
      <protection locked="true" hidden="false"/>
    </xf>
    <xf numFmtId="165" fontId="0" fillId="0" borderId="73" xfId="0" applyFont="true" applyBorder="true" applyAlignment="true" applyProtection="true">
      <alignment horizontal="general" vertical="center" textRotation="0" wrapText="false" indent="0" shrinkToFit="false"/>
      <protection locked="true" hidden="false"/>
    </xf>
    <xf numFmtId="165" fontId="0" fillId="0" borderId="74" xfId="0" applyFont="true" applyBorder="true" applyAlignment="true" applyProtection="true">
      <alignment horizontal="general" vertical="center" textRotation="0" wrapText="false" indent="0" shrinkToFit="false"/>
      <protection locked="true" hidden="false"/>
    </xf>
    <xf numFmtId="165" fontId="0" fillId="0" borderId="0" xfId="0" applyFont="false" applyBorder="false" applyAlignment="true" applyProtection="true">
      <alignment horizontal="left" vertical="bottom" textRotation="0" wrapText="false" indent="0" shrinkToFit="false"/>
      <protection locked="true" hidden="false"/>
    </xf>
    <xf numFmtId="165" fontId="0" fillId="15" borderId="75" xfId="0" applyFont="true" applyBorder="true" applyAlignment="true" applyProtection="true">
      <alignment horizontal="general" vertical="center" textRotation="0" wrapText="false" indent="0" shrinkToFit="false"/>
      <protection locked="true" hidden="false"/>
    </xf>
    <xf numFmtId="165" fontId="0" fillId="15" borderId="76" xfId="0" applyFont="true" applyBorder="true" applyAlignment="true" applyProtection="true">
      <alignment horizontal="general" vertical="center" textRotation="0" wrapText="false" indent="0" shrinkToFit="false"/>
      <protection locked="true" hidden="false"/>
    </xf>
    <xf numFmtId="165" fontId="0" fillId="15" borderId="77" xfId="0" applyFont="true" applyBorder="true" applyAlignment="true" applyProtection="true">
      <alignment horizontal="general" vertical="center" textRotation="0" wrapText="false" indent="0" shrinkToFit="false"/>
      <protection locked="true" hidden="false"/>
    </xf>
    <xf numFmtId="165" fontId="0" fillId="15" borderId="60" xfId="0" applyFont="true" applyBorder="true" applyAlignment="true" applyProtection="true">
      <alignment horizontal="general" vertical="center" textRotation="0" wrapText="false" indent="0" shrinkToFit="false"/>
      <protection locked="true" hidden="false"/>
    </xf>
    <xf numFmtId="165" fontId="0" fillId="15" borderId="54" xfId="0" applyFont="true" applyBorder="true" applyAlignment="true" applyProtection="true">
      <alignment horizontal="general" vertical="center" textRotation="0" wrapText="false" indent="0" shrinkToFit="false"/>
      <protection locked="true" hidden="false"/>
    </xf>
    <xf numFmtId="165" fontId="0" fillId="15" borderId="55" xfId="0" applyFont="true" applyBorder="true" applyAlignment="true" applyProtection="true">
      <alignment horizontal="general" vertical="center" textRotation="0" wrapText="false" indent="0" shrinkToFit="false"/>
      <protection locked="true" hidden="false"/>
    </xf>
    <xf numFmtId="165" fontId="0" fillId="13" borderId="63" xfId="0" applyFont="true" applyBorder="true" applyAlignment="true" applyProtection="true">
      <alignment horizontal="center" vertical="center" textRotation="0" wrapText="false" indent="0" shrinkToFit="false"/>
      <protection locked="true" hidden="false"/>
    </xf>
    <xf numFmtId="165" fontId="0" fillId="0" borderId="78" xfId="0" applyFont="false" applyBorder="true" applyAlignment="true" applyProtection="true">
      <alignment horizontal="center" vertical="center" textRotation="0" wrapText="false" indent="0" shrinkToFit="false"/>
      <protection locked="true" hidden="false"/>
    </xf>
    <xf numFmtId="165" fontId="0" fillId="0" borderId="79" xfId="0" applyFont="true" applyBorder="true" applyAlignment="true" applyProtection="true">
      <alignment horizontal="general" vertical="center" textRotation="0" wrapText="false" indent="0" shrinkToFit="false"/>
      <protection locked="true" hidden="false"/>
    </xf>
    <xf numFmtId="165" fontId="0" fillId="0" borderId="80" xfId="0" applyFont="true" applyBorder="true" applyAlignment="true" applyProtection="true">
      <alignment horizontal="general" vertical="center" textRotation="0" wrapText="false" indent="0" shrinkToFit="false"/>
      <protection locked="true" hidden="false"/>
    </xf>
    <xf numFmtId="165" fontId="5" fillId="0" borderId="67" xfId="0" applyFont="true" applyBorder="true" applyAlignment="true" applyProtection="true">
      <alignment horizontal="general" vertical="center" textRotation="0" wrapText="false" indent="0" shrinkToFit="false"/>
      <protection locked="true" hidden="false"/>
    </xf>
    <xf numFmtId="165" fontId="5" fillId="0" borderId="81" xfId="0" applyFont="true" applyBorder="true" applyAlignment="true" applyProtection="true">
      <alignment horizontal="general" vertical="center" textRotation="0" wrapText="false" indent="0" shrinkToFit="false"/>
      <protection locked="true" hidden="false"/>
    </xf>
    <xf numFmtId="165" fontId="5" fillId="0" borderId="82" xfId="0" applyFont="true" applyBorder="true" applyAlignment="true" applyProtection="true">
      <alignment horizontal="general" vertical="center" textRotation="0" wrapText="true" indent="0" shrinkToFit="false"/>
      <protection locked="true" hidden="false"/>
    </xf>
    <xf numFmtId="165" fontId="5" fillId="0" borderId="68" xfId="0" applyFont="true" applyBorder="true" applyAlignment="true" applyProtection="true">
      <alignment horizontal="general" vertical="center" textRotation="0" wrapText="false" indent="0" shrinkToFit="false"/>
      <protection locked="true" hidden="false"/>
    </xf>
    <xf numFmtId="165" fontId="0" fillId="28" borderId="54" xfId="0" applyFont="true" applyBorder="true" applyAlignment="true" applyProtection="true">
      <alignment horizontal="general" vertical="bottom" textRotation="0" wrapText="false" indent="0" shrinkToFit="false"/>
      <protection locked="true" hidden="false"/>
    </xf>
    <xf numFmtId="165" fontId="0" fillId="28" borderId="32" xfId="0" applyFont="true" applyBorder="true" applyAlignment="true" applyProtection="true">
      <alignment horizontal="general" vertical="bottom" textRotation="0" wrapText="false" indent="0" shrinkToFit="false"/>
      <protection locked="true" hidden="false"/>
    </xf>
    <xf numFmtId="165" fontId="17" fillId="28" borderId="32" xfId="0" applyFont="true" applyBorder="true" applyAlignment="true" applyProtection="true">
      <alignment horizontal="center" vertical="bottom" textRotation="0" wrapText="false" indent="0" shrinkToFit="false"/>
      <protection locked="true" hidden="false"/>
    </xf>
    <xf numFmtId="165" fontId="0" fillId="0" borderId="83" xfId="0" applyFont="true" applyBorder="true" applyAlignment="true" applyProtection="true">
      <alignment horizontal="general" vertical="center" textRotation="0" wrapText="false" indent="0" shrinkToFit="false"/>
      <protection locked="true" hidden="false"/>
    </xf>
    <xf numFmtId="165" fontId="0" fillId="0" borderId="68" xfId="0" applyFont="true" applyBorder="true" applyAlignment="true" applyProtection="true">
      <alignment horizontal="general" vertical="center" textRotation="0" wrapText="true" indent="0" shrinkToFit="false"/>
      <protection locked="true" hidden="false"/>
    </xf>
    <xf numFmtId="165" fontId="5" fillId="0" borderId="0" xfId="0" applyFont="true" applyBorder="false" applyAlignment="true" applyProtection="true">
      <alignment horizontal="center" vertical="center" textRotation="0" wrapText="false" indent="0" shrinkToFit="false"/>
      <protection locked="true" hidden="false"/>
    </xf>
    <xf numFmtId="165" fontId="5" fillId="0" borderId="0" xfId="0" applyFont="true" applyBorder="false" applyAlignment="true" applyProtection="true">
      <alignment horizontal="general" vertical="center" textRotation="0" wrapText="false" indent="0" shrinkToFit="false"/>
      <protection locked="true" hidden="false"/>
    </xf>
    <xf numFmtId="167" fontId="0" fillId="0" borderId="56" xfId="0" applyFont="false" applyBorder="true" applyAlignment="true" applyProtection="true">
      <alignment horizontal="left" vertical="bottom" textRotation="0" wrapText="false" indent="0" shrinkToFit="false"/>
      <protection locked="true" hidden="false"/>
    </xf>
    <xf numFmtId="167" fontId="0" fillId="3" borderId="56" xfId="0" applyFont="false" applyBorder="true" applyAlignment="true" applyProtection="true">
      <alignment horizontal="left" vertical="bottom" textRotation="0" wrapText="false" indent="0" shrinkToFit="false"/>
      <protection locked="true" hidden="false"/>
    </xf>
    <xf numFmtId="165" fontId="0" fillId="3" borderId="57" xfId="0" applyFont="true" applyBorder="true" applyAlignment="true" applyProtection="true">
      <alignment horizontal="general" vertical="top" textRotation="0" wrapText="true" indent="0" shrinkToFit="false"/>
      <protection locked="true" hidden="false"/>
    </xf>
    <xf numFmtId="165" fontId="0" fillId="3" borderId="58" xfId="0" applyFont="false" applyBorder="true" applyAlignment="true" applyProtection="true">
      <alignment horizontal="left" vertical="bottom" textRotation="0" wrapText="false" indent="0" shrinkToFit="false"/>
      <protection locked="true" hidden="false"/>
    </xf>
    <xf numFmtId="165" fontId="36" fillId="3" borderId="59" xfId="0" applyFont="true" applyBorder="true" applyAlignment="true" applyProtection="true">
      <alignment horizontal="general" vertical="top" textRotation="0" wrapText="true" indent="0" shrinkToFit="false"/>
      <protection locked="true" hidden="false"/>
    </xf>
    <xf numFmtId="165" fontId="0" fillId="13" borderId="70" xfId="0" applyFont="false" applyBorder="true" applyAlignment="true" applyProtection="true">
      <alignment horizontal="left" vertical="bottom" textRotation="0" wrapText="false" indent="0" shrinkToFit="false"/>
      <protection locked="true" hidden="false"/>
    </xf>
    <xf numFmtId="165" fontId="36" fillId="13" borderId="71" xfId="0" applyFont="true" applyBorder="true" applyAlignment="true" applyProtection="true">
      <alignment horizontal="general" vertical="top" textRotation="0" wrapText="true" indent="0" shrinkToFit="false"/>
      <protection locked="true" hidden="false"/>
    </xf>
    <xf numFmtId="165" fontId="0" fillId="0" borderId="36" xfId="0" applyFont="true" applyBorder="true" applyAlignment="true" applyProtection="true">
      <alignment horizontal="general" vertical="center" textRotation="0" wrapText="true" indent="0" shrinkToFit="false"/>
      <protection locked="true" hidden="false"/>
    </xf>
    <xf numFmtId="165" fontId="0" fillId="0" borderId="64" xfId="0" applyFont="true" applyBorder="true" applyAlignment="true" applyProtection="true">
      <alignment horizontal="center" vertical="center" textRotation="0" wrapText="false" indent="0" shrinkToFit="false"/>
      <protection locked="true" hidden="false"/>
    </xf>
    <xf numFmtId="167" fontId="38" fillId="0" borderId="56" xfId="0" applyFont="true" applyBorder="true" applyAlignment="true" applyProtection="true">
      <alignment horizontal="left" vertical="center" textRotation="0" wrapText="false" indent="0" shrinkToFit="false"/>
      <protection locked="true" hidden="false"/>
    </xf>
    <xf numFmtId="167" fontId="38" fillId="0" borderId="84" xfId="0" applyFont="true" applyBorder="true" applyAlignment="true" applyProtection="true">
      <alignment horizontal="left" vertical="center" textRotation="0" wrapText="false" indent="0" shrinkToFit="false"/>
      <protection locked="true" hidden="false"/>
    </xf>
    <xf numFmtId="167" fontId="38" fillId="0" borderId="84" xfId="0" applyFont="true" applyBorder="true" applyAlignment="true" applyProtection="true">
      <alignment horizontal="left" vertical="center" textRotation="0" wrapText="true" indent="0" shrinkToFit="false"/>
      <protection locked="true" hidden="false"/>
    </xf>
    <xf numFmtId="165" fontId="39" fillId="0" borderId="57" xfId="0" applyFont="true" applyBorder="true" applyAlignment="true" applyProtection="true">
      <alignment horizontal="left" vertical="center" textRotation="0" wrapText="true" indent="0" shrinkToFit="false"/>
      <protection locked="true" hidden="false"/>
    </xf>
    <xf numFmtId="165" fontId="40" fillId="0" borderId="57" xfId="0" applyFont="true" applyBorder="true" applyAlignment="true" applyProtection="true">
      <alignment horizontal="left" vertical="center" textRotation="0" wrapText="false" indent="0" shrinkToFit="false"/>
      <protection locked="false" hidden="false"/>
    </xf>
    <xf numFmtId="167" fontId="38" fillId="13" borderId="56" xfId="0" applyFont="true" applyBorder="true" applyAlignment="true" applyProtection="true">
      <alignment horizontal="left" vertical="center" textRotation="0" wrapText="false" indent="0" shrinkToFit="false"/>
      <protection locked="true" hidden="false"/>
    </xf>
    <xf numFmtId="167" fontId="38" fillId="13" borderId="84" xfId="0" applyFont="true" applyBorder="true" applyAlignment="true" applyProtection="true">
      <alignment horizontal="left" vertical="center" textRotation="0" wrapText="false" indent="0" shrinkToFit="false"/>
      <protection locked="true" hidden="false"/>
    </xf>
    <xf numFmtId="167" fontId="38" fillId="13" borderId="84" xfId="0" applyFont="true" applyBorder="true" applyAlignment="true" applyProtection="true">
      <alignment horizontal="left" vertical="center" textRotation="0" wrapText="true" indent="0" shrinkToFit="false"/>
      <protection locked="true" hidden="false"/>
    </xf>
    <xf numFmtId="165" fontId="39" fillId="13" borderId="57" xfId="0" applyFont="true" applyBorder="true" applyAlignment="true" applyProtection="true">
      <alignment horizontal="left" vertical="center" textRotation="0" wrapText="true" indent="0" shrinkToFit="false"/>
      <protection locked="true" hidden="false"/>
    </xf>
    <xf numFmtId="165" fontId="40" fillId="13" borderId="57" xfId="0" applyFont="true" applyBorder="true" applyAlignment="true" applyProtection="true">
      <alignment horizontal="left" vertical="center" textRotation="0" wrapText="false" indent="0" shrinkToFit="false"/>
      <protection locked="false" hidden="false"/>
    </xf>
    <xf numFmtId="167" fontId="38" fillId="0" borderId="67" xfId="0" applyFont="true" applyBorder="true" applyAlignment="true" applyProtection="true">
      <alignment horizontal="left" vertical="center" textRotation="0" wrapText="false" indent="0" shrinkToFit="false"/>
      <protection locked="true" hidden="false"/>
    </xf>
    <xf numFmtId="167" fontId="38" fillId="0" borderId="81" xfId="0" applyFont="true" applyBorder="true" applyAlignment="true" applyProtection="true">
      <alignment horizontal="left" vertical="center" textRotation="0" wrapText="false" indent="0" shrinkToFit="false"/>
      <protection locked="true" hidden="false"/>
    </xf>
    <xf numFmtId="167" fontId="38" fillId="0" borderId="81" xfId="0" applyFont="true" applyBorder="true" applyAlignment="true" applyProtection="true">
      <alignment horizontal="left" vertical="center" textRotation="0" wrapText="true" indent="0" shrinkToFit="false"/>
      <protection locked="true" hidden="false"/>
    </xf>
    <xf numFmtId="165" fontId="39" fillId="0" borderId="68" xfId="0" applyFont="true" applyBorder="true" applyAlignment="true" applyProtection="true">
      <alignment horizontal="left" vertical="center" textRotation="0" wrapText="true" indent="0" shrinkToFit="false"/>
      <protection locked="true" hidden="false"/>
    </xf>
    <xf numFmtId="165" fontId="40" fillId="0" borderId="68" xfId="0" applyFont="true" applyBorder="true" applyAlignment="true" applyProtection="true">
      <alignment horizontal="left" vertical="center" textRotation="0" wrapText="false" indent="0" shrinkToFit="false"/>
      <protection locked="true" hidden="false"/>
    </xf>
    <xf numFmtId="165" fontId="0" fillId="0" borderId="78" xfId="0" applyFont="true" applyBorder="true" applyAlignment="true" applyProtection="true">
      <alignment horizontal="general" vertical="bottom" textRotation="0" wrapText="false" indent="0" shrinkToFit="false"/>
      <protection locked="true" hidden="false"/>
    </xf>
    <xf numFmtId="165" fontId="0" fillId="0" borderId="79" xfId="0" applyFont="true" applyBorder="true" applyAlignment="true" applyProtection="true">
      <alignment horizontal="general" vertical="bottom" textRotation="0" wrapText="false" indent="0" shrinkToFit="false"/>
      <protection locked="true" hidden="false"/>
    </xf>
    <xf numFmtId="165" fontId="17" fillId="13" borderId="79" xfId="0" applyFont="true" applyBorder="true" applyAlignment="true" applyProtection="true">
      <alignment horizontal="center" vertical="bottom" textRotation="0" wrapText="false" indent="0" shrinkToFit="false"/>
      <protection locked="true" hidden="false"/>
    </xf>
    <xf numFmtId="165" fontId="36" fillId="16" borderId="80" xfId="0" applyFont="true" applyBorder="true" applyAlignment="true" applyProtection="true">
      <alignment horizontal="center" vertical="bottom" textRotation="0" wrapText="false" indent="0" shrinkToFit="false"/>
      <protection locked="true" hidden="false"/>
    </xf>
    <xf numFmtId="165" fontId="0" fillId="0" borderId="67" xfId="0" applyFont="true" applyBorder="true" applyAlignment="true" applyProtection="true">
      <alignment horizontal="general" vertical="center" textRotation="0" wrapText="false" indent="0" shrinkToFit="false"/>
      <protection locked="true" hidden="false"/>
    </xf>
    <xf numFmtId="165" fontId="0" fillId="0" borderId="81" xfId="0" applyFont="true" applyBorder="true" applyAlignment="true" applyProtection="true">
      <alignment horizontal="general" vertical="center" textRotation="0" wrapText="true" indent="0" shrinkToFit="false"/>
      <protection locked="true" hidden="false"/>
    </xf>
    <xf numFmtId="165" fontId="0" fillId="0" borderId="68" xfId="0" applyFont="true" applyBorder="true" applyAlignment="true" applyProtection="true">
      <alignment horizontal="center" vertical="center" textRotation="0" wrapText="false" indent="0" shrinkToFit="false"/>
      <protection locked="true" hidden="false"/>
    </xf>
    <xf numFmtId="165" fontId="0" fillId="0" borderId="70" xfId="0" applyFont="false" applyBorder="true" applyAlignment="true" applyProtection="true">
      <alignment horizontal="general" vertical="bottom" textRotation="0" wrapText="false" indent="0" shrinkToFit="false"/>
      <protection locked="true" hidden="false"/>
    </xf>
    <xf numFmtId="165" fontId="0" fillId="6" borderId="56" xfId="0" applyFont="true" applyBorder="true" applyAlignment="true" applyProtection="true">
      <alignment horizontal="general" vertical="bottom" textRotation="0" wrapText="false" indent="0" shrinkToFit="false"/>
      <protection locked="true" hidden="false"/>
    </xf>
    <xf numFmtId="165" fontId="0" fillId="6" borderId="58" xfId="0" applyFont="false" applyBorder="true" applyAlignment="true" applyProtection="true">
      <alignment horizontal="general" vertical="bottom" textRotation="0" wrapText="false" indent="0" shrinkToFit="false"/>
      <protection locked="true" hidden="false"/>
    </xf>
    <xf numFmtId="165" fontId="0" fillId="3" borderId="56" xfId="0" applyFont="true" applyBorder="true" applyAlignment="true" applyProtection="true">
      <alignment horizontal="general" vertical="bottom" textRotation="0" wrapText="false" indent="0" shrinkToFit="false"/>
      <protection locked="true" hidden="false"/>
    </xf>
    <xf numFmtId="165" fontId="0" fillId="3" borderId="58" xfId="0" applyFont="false" applyBorder="true" applyAlignment="true" applyProtection="true">
      <alignment horizontal="general" vertical="bottom" textRotation="0" wrapText="false" indent="0" shrinkToFit="false"/>
      <protection locked="true" hidden="false"/>
    </xf>
    <xf numFmtId="165" fontId="0" fillId="9" borderId="56" xfId="0" applyFont="true" applyBorder="true" applyAlignment="true" applyProtection="true">
      <alignment horizontal="general" vertical="bottom" textRotation="0" wrapText="false" indent="0" shrinkToFit="false"/>
      <protection locked="true" hidden="false"/>
    </xf>
    <xf numFmtId="165" fontId="0" fillId="9" borderId="57" xfId="0" applyFont="true" applyBorder="true" applyAlignment="true" applyProtection="true">
      <alignment horizontal="general" vertical="top" textRotation="0" wrapText="true" indent="0" shrinkToFit="false"/>
      <protection locked="true" hidden="false"/>
    </xf>
    <xf numFmtId="165" fontId="0" fillId="9" borderId="58" xfId="0" applyFont="false" applyBorder="true" applyAlignment="true" applyProtection="true">
      <alignment horizontal="general" vertical="bottom" textRotation="0" wrapText="false" indent="0" shrinkToFit="false"/>
      <protection locked="true" hidden="false"/>
    </xf>
    <xf numFmtId="165" fontId="36" fillId="9" borderId="59" xfId="0" applyFont="true" applyBorder="true" applyAlignment="true" applyProtection="true">
      <alignment horizontal="general" vertical="top" textRotation="0" wrapText="true" indent="0" shrinkToFit="false"/>
      <protection locked="true" hidden="false"/>
    </xf>
    <xf numFmtId="165" fontId="0" fillId="15" borderId="69" xfId="0" applyFont="true" applyBorder="true" applyAlignment="true" applyProtection="true">
      <alignment horizontal="general" vertical="center" textRotation="0" wrapText="false" indent="0" shrinkToFit="false"/>
      <protection locked="true" hidden="false"/>
    </xf>
    <xf numFmtId="165" fontId="0" fillId="15" borderId="78" xfId="0" applyFont="true" applyBorder="true" applyAlignment="true" applyProtection="true">
      <alignment horizontal="general" vertical="center" textRotation="0" wrapText="false" indent="0" shrinkToFit="false"/>
      <protection locked="true" hidden="false"/>
    </xf>
    <xf numFmtId="165" fontId="0" fillId="15" borderId="80" xfId="0" applyFont="true" applyBorder="true" applyAlignment="true" applyProtection="true">
      <alignment horizontal="general" vertical="center" textRotation="0" wrapText="false" indent="0" shrinkToFit="false"/>
      <protection locked="true" hidden="false"/>
    </xf>
    <xf numFmtId="165" fontId="46" fillId="0" borderId="85" xfId="0" applyFont="true" applyBorder="true" applyAlignment="true" applyProtection="true">
      <alignment horizontal="center" vertical="center" textRotation="0" wrapText="false" indent="0" shrinkToFit="false"/>
      <protection locked="true" hidden="false"/>
    </xf>
    <xf numFmtId="165" fontId="5" fillId="0" borderId="86" xfId="0" applyFont="true" applyBorder="true" applyAlignment="true" applyProtection="true">
      <alignment horizontal="general" vertical="bottom" textRotation="0" wrapText="false" indent="0" shrinkToFit="false"/>
      <protection locked="true" hidden="false"/>
    </xf>
    <xf numFmtId="165" fontId="17" fillId="43" borderId="85" xfId="0" applyFont="true" applyBorder="true" applyAlignment="true" applyProtection="true">
      <alignment horizontal="left" vertical="bottom" textRotation="0" wrapText="false" indent="0" shrinkToFit="false"/>
      <protection locked="true" hidden="false"/>
    </xf>
    <xf numFmtId="165" fontId="47" fillId="43" borderId="86" xfId="0" applyFont="true" applyBorder="true" applyAlignment="true" applyProtection="true">
      <alignment horizontal="left" vertical="bottom" textRotation="0" wrapText="false" indent="0" shrinkToFit="false"/>
      <protection locked="true" hidden="false"/>
    </xf>
    <xf numFmtId="165" fontId="15" fillId="0" borderId="87" xfId="0" applyFont="true" applyBorder="true" applyAlignment="true" applyProtection="true">
      <alignment horizontal="left" vertical="bottom" textRotation="0" wrapText="true" indent="0" shrinkToFit="false"/>
      <protection locked="true" hidden="false"/>
    </xf>
    <xf numFmtId="165" fontId="5" fillId="0" borderId="88" xfId="0" applyFont="true" applyBorder="true" applyAlignment="true" applyProtection="true">
      <alignment horizontal="general" vertical="bottom" textRotation="0" wrapText="false" indent="0" shrinkToFit="false"/>
      <protection locked="true" hidden="false"/>
    </xf>
    <xf numFmtId="165" fontId="17" fillId="43" borderId="89" xfId="0" applyFont="true" applyBorder="true" applyAlignment="true" applyProtection="true">
      <alignment horizontal="left" vertical="bottom" textRotation="0" wrapText="false" indent="0" shrinkToFit="false"/>
      <protection locked="true" hidden="false"/>
    </xf>
    <xf numFmtId="165" fontId="47" fillId="43" borderId="90" xfId="0" applyFont="true" applyBorder="true" applyAlignment="true" applyProtection="true">
      <alignment horizontal="left" vertical="bottom" textRotation="0" wrapText="false" indent="0" shrinkToFit="false"/>
      <protection locked="true" hidden="false"/>
    </xf>
    <xf numFmtId="168" fontId="5" fillId="0" borderId="0" xfId="0" applyFont="true" applyBorder="false" applyAlignment="true" applyProtection="true">
      <alignment horizontal="general" vertical="bottom" textRotation="0" wrapText="false" indent="0" shrinkToFit="false"/>
      <protection locked="true" hidden="false"/>
    </xf>
    <xf numFmtId="165" fontId="48" fillId="0" borderId="0" xfId="0" applyFont="true" applyBorder="true" applyAlignment="true" applyProtection="true">
      <alignment horizontal="general" vertical="bottom" textRotation="0" wrapText="false" indent="0" shrinkToFit="false"/>
      <protection locked="true" hidden="false"/>
    </xf>
    <xf numFmtId="165" fontId="17" fillId="0" borderId="0" xfId="0" applyFont="true" applyBorder="true" applyAlignment="true" applyProtection="true">
      <alignment horizontal="left" vertical="bottom" textRotation="0" wrapText="false" indent="0" shrinkToFit="false"/>
      <protection locked="true" hidden="false"/>
    </xf>
    <xf numFmtId="165" fontId="49" fillId="13" borderId="91" xfId="0" applyFont="true" applyBorder="true" applyAlignment="true" applyProtection="true">
      <alignment horizontal="general" vertical="bottom" textRotation="0" wrapText="false" indent="0" shrinkToFit="false"/>
      <protection locked="true" hidden="false"/>
    </xf>
    <xf numFmtId="165" fontId="49" fillId="13" borderId="0" xfId="0" applyFont="true" applyBorder="false" applyAlignment="true" applyProtection="true">
      <alignment horizontal="general" vertical="bottom" textRotation="0" wrapText="false" indent="0" shrinkToFit="false"/>
      <protection locked="true" hidden="false"/>
    </xf>
    <xf numFmtId="165" fontId="49" fillId="13" borderId="88" xfId="0" applyFont="true" applyBorder="true" applyAlignment="true" applyProtection="true">
      <alignment horizontal="general" vertical="bottom" textRotation="0" wrapText="false" indent="0" shrinkToFit="false"/>
      <protection locked="true" hidden="false"/>
    </xf>
    <xf numFmtId="165" fontId="34" fillId="0" borderId="85" xfId="0" applyFont="true" applyBorder="true" applyAlignment="true" applyProtection="true">
      <alignment horizontal="general" vertical="bottom" textRotation="0" wrapText="false" indent="0" shrinkToFit="false"/>
      <protection locked="true" hidden="false"/>
    </xf>
    <xf numFmtId="165" fontId="5" fillId="0" borderId="92" xfId="0" applyFont="true" applyBorder="true" applyAlignment="true" applyProtection="true">
      <alignment horizontal="general" vertical="bottom" textRotation="0" wrapText="false" indent="0" shrinkToFit="false"/>
      <protection locked="true" hidden="false"/>
    </xf>
    <xf numFmtId="165" fontId="50" fillId="43" borderId="91" xfId="0" applyFont="true" applyBorder="true" applyAlignment="true" applyProtection="true">
      <alignment horizontal="general" vertical="bottom" textRotation="0" wrapText="false" indent="0" shrinkToFit="false"/>
      <protection locked="true" hidden="false"/>
    </xf>
    <xf numFmtId="165" fontId="49" fillId="43" borderId="0" xfId="0" applyFont="true" applyBorder="false" applyAlignment="true" applyProtection="true">
      <alignment horizontal="general" vertical="bottom" textRotation="0" wrapText="false" indent="0" shrinkToFit="false"/>
      <protection locked="true" hidden="false"/>
    </xf>
    <xf numFmtId="165" fontId="49" fillId="43" borderId="88" xfId="0" applyFont="true" applyBorder="true" applyAlignment="true" applyProtection="true">
      <alignment horizontal="general" vertical="bottom" textRotation="0" wrapText="false" indent="0" shrinkToFit="false"/>
      <protection locked="true" hidden="false"/>
    </xf>
    <xf numFmtId="165" fontId="48" fillId="13" borderId="91" xfId="0" applyFont="true" applyBorder="true" applyAlignment="true" applyProtection="true">
      <alignment horizontal="left" vertical="bottom" textRotation="0" wrapText="false" indent="1" shrinkToFit="false"/>
      <protection locked="true" hidden="false"/>
    </xf>
    <xf numFmtId="165" fontId="5" fillId="13" borderId="0" xfId="0" applyFont="true" applyBorder="false" applyAlignment="true" applyProtection="true">
      <alignment horizontal="general" vertical="bottom" textRotation="0" wrapText="false" indent="0" shrinkToFit="false"/>
      <protection locked="true" hidden="false"/>
    </xf>
    <xf numFmtId="165" fontId="5" fillId="13" borderId="88" xfId="0" applyFont="true" applyBorder="true" applyAlignment="true" applyProtection="true">
      <alignment horizontal="general" vertical="bottom" textRotation="0" wrapText="false" indent="0" shrinkToFit="false"/>
      <protection locked="true" hidden="false"/>
    </xf>
    <xf numFmtId="165" fontId="50" fillId="13" borderId="91" xfId="0" applyFont="true" applyBorder="true" applyAlignment="true" applyProtection="true">
      <alignment horizontal="general" vertical="bottom" textRotation="0" wrapText="false" indent="0" shrinkToFit="false"/>
      <protection locked="true" hidden="false"/>
    </xf>
    <xf numFmtId="165" fontId="30" fillId="13" borderId="0" xfId="0" applyFont="true" applyBorder="false" applyAlignment="true" applyProtection="true">
      <alignment horizontal="general" vertical="bottom" textRotation="0" wrapText="false" indent="0" shrinkToFit="false"/>
      <protection locked="true" hidden="false"/>
    </xf>
    <xf numFmtId="165" fontId="30" fillId="13" borderId="88" xfId="0" applyFont="true" applyBorder="true" applyAlignment="true" applyProtection="true">
      <alignment horizontal="general" vertical="bottom" textRotation="0" wrapText="false" indent="0" shrinkToFit="false"/>
      <protection locked="true" hidden="false"/>
    </xf>
    <xf numFmtId="165" fontId="47" fillId="43" borderId="91" xfId="0" applyFont="true" applyBorder="true" applyAlignment="true" applyProtection="true">
      <alignment horizontal="left" vertical="bottom" textRotation="0" wrapText="false" indent="1" shrinkToFit="false"/>
      <protection locked="true" hidden="false"/>
    </xf>
    <xf numFmtId="165" fontId="19" fillId="43" borderId="0" xfId="0" applyFont="true" applyBorder="false" applyAlignment="true" applyProtection="true">
      <alignment horizontal="left" vertical="bottom" textRotation="0" wrapText="false" indent="0" shrinkToFit="false"/>
      <protection locked="true" hidden="false"/>
    </xf>
    <xf numFmtId="165" fontId="5" fillId="43" borderId="0" xfId="0" applyFont="true" applyBorder="false" applyAlignment="true" applyProtection="true">
      <alignment horizontal="general" vertical="bottom" textRotation="0" wrapText="false" indent="0" shrinkToFit="false"/>
      <protection locked="true" hidden="false"/>
    </xf>
    <xf numFmtId="165" fontId="5" fillId="43" borderId="88" xfId="0" applyFont="true" applyBorder="true" applyAlignment="true" applyProtection="true">
      <alignment horizontal="general" vertical="bottom" textRotation="0" wrapText="false" indent="0" shrinkToFit="false"/>
      <protection locked="true" hidden="false"/>
    </xf>
    <xf numFmtId="165" fontId="47" fillId="0" borderId="75" xfId="0" applyFont="true" applyBorder="true" applyAlignment="true" applyProtection="true">
      <alignment horizontal="general" vertical="bottom" textRotation="0" wrapText="false" indent="0" shrinkToFit="false"/>
      <protection locked="true" hidden="false"/>
    </xf>
    <xf numFmtId="165" fontId="30" fillId="43" borderId="0" xfId="0" applyFont="true" applyBorder="false" applyAlignment="true" applyProtection="true">
      <alignment horizontal="general" vertical="bottom" textRotation="0" wrapText="false" indent="0" shrinkToFit="false"/>
      <protection locked="true" hidden="false"/>
    </xf>
    <xf numFmtId="165" fontId="30" fillId="43" borderId="88" xfId="0" applyFont="true" applyBorder="true" applyAlignment="true" applyProtection="true">
      <alignment horizontal="general" vertical="bottom" textRotation="0" wrapText="false" indent="0" shrinkToFit="false"/>
      <protection locked="true" hidden="false"/>
    </xf>
    <xf numFmtId="165" fontId="48" fillId="0" borderId="91" xfId="0" applyFont="true" applyBorder="true" applyAlignment="true" applyProtection="true">
      <alignment horizontal="left" vertical="bottom" textRotation="0" wrapText="false" indent="1" shrinkToFit="false"/>
      <protection locked="true" hidden="false"/>
    </xf>
    <xf numFmtId="165" fontId="48" fillId="0" borderId="0" xfId="0" applyFont="true" applyBorder="false" applyAlignment="true" applyProtection="true">
      <alignment horizontal="left" vertical="bottom" textRotation="0" wrapText="false" indent="1" shrinkToFit="false"/>
      <protection locked="true" hidden="false"/>
    </xf>
    <xf numFmtId="165" fontId="51" fillId="0" borderId="60" xfId="0" applyFont="true" applyBorder="true" applyAlignment="true" applyProtection="true">
      <alignment horizontal="general" vertical="bottom" textRotation="0" wrapText="false" indent="0" shrinkToFit="false"/>
      <protection locked="true" hidden="false"/>
    </xf>
    <xf numFmtId="165" fontId="49" fillId="0" borderId="91" xfId="0" applyFont="true" applyBorder="true" applyAlignment="true" applyProtection="true">
      <alignment horizontal="general" vertical="bottom" textRotation="0" wrapText="false" indent="0" shrinkToFit="false"/>
      <protection locked="true" hidden="false"/>
    </xf>
    <xf numFmtId="165" fontId="47" fillId="13" borderId="91" xfId="0" applyFont="true" applyBorder="true" applyAlignment="true" applyProtection="true">
      <alignment horizontal="left" vertical="bottom" textRotation="0" wrapText="false" indent="1" shrinkToFit="false"/>
      <protection locked="true" hidden="false"/>
    </xf>
    <xf numFmtId="165" fontId="19" fillId="13" borderId="0" xfId="0" applyFont="true" applyBorder="false" applyAlignment="true" applyProtection="true">
      <alignment horizontal="left" vertical="bottom" textRotation="0" wrapText="false" indent="0" shrinkToFit="false"/>
      <protection locked="true" hidden="false"/>
    </xf>
    <xf numFmtId="165" fontId="53" fillId="0" borderId="60" xfId="0" applyFont="true" applyBorder="true" applyAlignment="true" applyProtection="true">
      <alignment horizontal="general" vertical="bottom" textRotation="0" wrapText="false" indent="0" shrinkToFit="false"/>
      <protection locked="true" hidden="false"/>
    </xf>
    <xf numFmtId="165" fontId="5" fillId="43" borderId="60" xfId="0" applyFont="true" applyBorder="true" applyAlignment="true" applyProtection="true">
      <alignment horizontal="general" vertical="bottom" textRotation="0" wrapText="false" indent="0" shrinkToFit="false"/>
      <protection locked="true" hidden="false"/>
    </xf>
    <xf numFmtId="165" fontId="5" fillId="13" borderId="60" xfId="0" applyFont="true" applyBorder="true" applyAlignment="true" applyProtection="true">
      <alignment horizontal="general" vertical="bottom" textRotation="0" wrapText="false" indent="0" shrinkToFit="false"/>
      <protection locked="true" hidden="false"/>
    </xf>
    <xf numFmtId="165" fontId="5" fillId="0" borderId="69" xfId="0" applyFont="true" applyBorder="true" applyAlignment="true" applyProtection="true">
      <alignment horizontal="general" vertical="bottom" textRotation="0" wrapText="false" indent="0" shrinkToFit="false"/>
      <protection locked="true" hidden="false"/>
    </xf>
    <xf numFmtId="165" fontId="50" fillId="43" borderId="89" xfId="0" applyFont="true" applyBorder="true" applyAlignment="true" applyProtection="true">
      <alignment horizontal="general" vertical="bottom" textRotation="0" wrapText="false" indent="0" shrinkToFit="false"/>
      <protection locked="true" hidden="false"/>
    </xf>
    <xf numFmtId="165" fontId="30" fillId="43" borderId="93" xfId="0" applyFont="true" applyBorder="true" applyAlignment="true" applyProtection="true">
      <alignment horizontal="general" vertical="bottom" textRotation="0" wrapText="false" indent="0" shrinkToFit="false"/>
      <protection locked="true" hidden="false"/>
    </xf>
    <xf numFmtId="165" fontId="5" fillId="43" borderId="90" xfId="0" applyFont="true" applyBorder="true" applyAlignment="true" applyProtection="true">
      <alignment horizontal="general" vertical="bottom" textRotation="0" wrapText="false" indent="0" shrinkToFit="false"/>
      <protection locked="true" hidden="false"/>
    </xf>
    <xf numFmtId="165" fontId="47" fillId="43" borderId="89" xfId="0" applyFont="true" applyBorder="true" applyAlignment="true" applyProtection="true">
      <alignment horizontal="left" vertical="bottom" textRotation="0" wrapText="false" indent="1" shrinkToFit="false"/>
      <protection locked="true" hidden="false"/>
    </xf>
    <xf numFmtId="165" fontId="19" fillId="43" borderId="93" xfId="0" applyFont="true" applyBorder="true" applyAlignment="true" applyProtection="true">
      <alignment horizontal="left" vertical="bottom" textRotation="0" wrapText="false" indent="0" shrinkToFit="false"/>
      <protection locked="true" hidden="false"/>
    </xf>
    <xf numFmtId="165" fontId="54" fillId="0" borderId="85" xfId="0" applyFont="true" applyBorder="true" applyAlignment="true" applyProtection="true">
      <alignment horizontal="general" vertical="bottom" textRotation="0" wrapText="false" indent="0" shrinkToFit="false"/>
      <protection locked="true" hidden="false"/>
    </xf>
    <xf numFmtId="165" fontId="30" fillId="0" borderId="92" xfId="0" applyFont="true" applyBorder="true" applyAlignment="true" applyProtection="true">
      <alignment horizontal="general" vertical="bottom" textRotation="0" wrapText="false" indent="0" shrinkToFit="false"/>
      <protection locked="true" hidden="false"/>
    </xf>
    <xf numFmtId="165" fontId="19" fillId="0" borderId="0" xfId="0" applyFont="true" applyBorder="false" applyAlignment="true" applyProtection="true">
      <alignment horizontal="left" vertical="bottom" textRotation="0" wrapText="false" indent="0" shrinkToFit="false"/>
      <protection locked="true" hidden="false"/>
    </xf>
    <xf numFmtId="165" fontId="51" fillId="13" borderId="91" xfId="0" applyFont="true" applyBorder="true" applyAlignment="true" applyProtection="true">
      <alignment horizontal="left" vertical="bottom" textRotation="0" wrapText="false" indent="1" shrinkToFit="false"/>
      <protection locked="true" hidden="false"/>
    </xf>
    <xf numFmtId="165" fontId="49" fillId="0" borderId="0" xfId="0" applyFont="true" applyBorder="false" applyAlignment="true" applyProtection="true">
      <alignment horizontal="general" vertical="bottom" textRotation="0" wrapText="false" indent="0" shrinkToFit="false"/>
      <protection locked="true" hidden="false"/>
    </xf>
    <xf numFmtId="165" fontId="51" fillId="13" borderId="89" xfId="0" applyFont="true" applyBorder="true" applyAlignment="true" applyProtection="true">
      <alignment horizontal="left" vertical="bottom" textRotation="0" wrapText="false" indent="1" shrinkToFit="false"/>
      <protection locked="true" hidden="false"/>
    </xf>
    <xf numFmtId="165" fontId="30" fillId="13" borderId="93" xfId="0" applyFont="true" applyBorder="true" applyAlignment="true" applyProtection="true">
      <alignment horizontal="general" vertical="bottom" textRotation="0" wrapText="false" indent="0" shrinkToFit="false"/>
      <protection locked="true" hidden="false"/>
    </xf>
    <xf numFmtId="165" fontId="5" fillId="13" borderId="90" xfId="0" applyFont="true" applyBorder="true" applyAlignment="true" applyProtection="true">
      <alignment horizontal="general" vertical="bottom" textRotation="0" wrapText="false" indent="0" shrinkToFit="false"/>
      <protection locked="true" hidden="false"/>
    </xf>
    <xf numFmtId="165" fontId="15" fillId="0" borderId="85" xfId="0" applyFont="true" applyBorder="true" applyAlignment="true" applyProtection="true">
      <alignment horizontal="general" vertical="bottom" textRotation="0" wrapText="false" indent="0" shrinkToFit="false"/>
      <protection locked="true" hidden="false"/>
    </xf>
    <xf numFmtId="165" fontId="19" fillId="0" borderId="92" xfId="0" applyFont="true" applyBorder="true" applyAlignment="true" applyProtection="true">
      <alignment horizontal="left" vertical="bottom" textRotation="0" wrapText="false" indent="0" shrinkToFit="false"/>
      <protection locked="true" hidden="false"/>
    </xf>
    <xf numFmtId="165" fontId="49" fillId="0" borderId="91" xfId="0" applyFont="true" applyBorder="true" applyAlignment="true" applyProtection="true">
      <alignment horizontal="left" vertical="bottom" textRotation="0" wrapText="false" indent="1" shrinkToFit="false"/>
      <protection locked="true" hidden="false"/>
    </xf>
    <xf numFmtId="165" fontId="55" fillId="43" borderId="91" xfId="0" applyFont="true" applyBorder="true" applyAlignment="true" applyProtection="true">
      <alignment horizontal="left" vertical="bottom" textRotation="0" wrapText="false" indent="1" shrinkToFit="false"/>
      <protection locked="true" hidden="false"/>
    </xf>
    <xf numFmtId="165" fontId="49" fillId="0" borderId="89" xfId="0" applyFont="true" applyBorder="true" applyAlignment="true" applyProtection="true">
      <alignment horizontal="general" vertical="bottom" textRotation="0" wrapText="false" indent="0" shrinkToFit="false"/>
      <protection locked="true" hidden="false"/>
    </xf>
    <xf numFmtId="165" fontId="30" fillId="0" borderId="93" xfId="0" applyFont="true" applyBorder="true" applyAlignment="true" applyProtection="true">
      <alignment horizontal="general" vertical="bottom" textRotation="0" wrapText="false" indent="0" shrinkToFit="false"/>
      <protection locked="true" hidden="false"/>
    </xf>
    <xf numFmtId="165" fontId="5" fillId="0" borderId="90" xfId="0" applyFont="true" applyBorder="true" applyAlignment="true" applyProtection="true">
      <alignment horizontal="general" vertical="bottom" textRotation="0" wrapText="false" indent="0" shrinkToFit="false"/>
      <protection locked="true" hidden="false"/>
    </xf>
    <xf numFmtId="165" fontId="19" fillId="13" borderId="93" xfId="0" applyFont="true" applyBorder="true" applyAlignment="true" applyProtection="true">
      <alignment horizontal="left" vertical="bottom" textRotation="0" wrapText="false" indent="0" shrinkToFit="false"/>
      <protection locked="true" hidden="false"/>
    </xf>
    <xf numFmtId="165" fontId="15" fillId="0" borderId="0" xfId="0" applyFont="true" applyBorder="false" applyAlignment="true" applyProtection="true">
      <alignment horizontal="general" vertical="bottom" textRotation="0" wrapText="false" indent="0" shrinkToFit="false"/>
      <protection locked="true" hidden="false"/>
    </xf>
    <xf numFmtId="165" fontId="14" fillId="0" borderId="0" xfId="0" applyFont="true" applyBorder="false" applyAlignment="true" applyProtection="true">
      <alignment horizontal="general" vertical="bottom" textRotation="0" wrapText="false" indent="0" shrinkToFit="false"/>
      <protection locked="true" hidden="false"/>
    </xf>
    <xf numFmtId="165" fontId="14" fillId="0" borderId="86" xfId="0" applyFont="true" applyBorder="true" applyAlignment="true" applyProtection="true">
      <alignment horizontal="general" vertical="bottom" textRotation="0" wrapText="false" indent="0" shrinkToFit="false"/>
      <protection locked="true" hidden="false"/>
    </xf>
    <xf numFmtId="165" fontId="49" fillId="43" borderId="91" xfId="0" applyFont="true" applyBorder="true" applyAlignment="true" applyProtection="true">
      <alignment horizontal="general" vertical="bottom" textRotation="0" wrapText="false" indent="0" shrinkToFit="false"/>
      <protection locked="true" hidden="false"/>
    </xf>
    <xf numFmtId="165" fontId="14" fillId="43" borderId="88" xfId="0" applyFont="true" applyBorder="true" applyAlignment="true" applyProtection="true">
      <alignment horizontal="general" vertical="bottom" textRotation="0" wrapText="false" indent="0" shrinkToFit="false"/>
      <protection locked="true" hidden="false"/>
    </xf>
    <xf numFmtId="165" fontId="14" fillId="0" borderId="88" xfId="0" applyFont="true" applyBorder="true" applyAlignment="true" applyProtection="true">
      <alignment horizontal="general" vertical="bottom" textRotation="0" wrapText="false" indent="0" shrinkToFit="false"/>
      <protection locked="true" hidden="false"/>
    </xf>
    <xf numFmtId="165" fontId="14" fillId="13" borderId="88" xfId="0" applyFont="true" applyBorder="true" applyAlignment="true" applyProtection="true">
      <alignment horizontal="general" vertical="bottom" textRotation="0" wrapText="false" indent="0" shrinkToFit="false"/>
      <protection locked="true" hidden="false"/>
    </xf>
    <xf numFmtId="165" fontId="49" fillId="43" borderId="89" xfId="0" applyFont="true" applyBorder="true" applyAlignment="true" applyProtection="true">
      <alignment horizontal="general" vertical="bottom" textRotation="0" wrapText="false" indent="0" shrinkToFit="false"/>
      <protection locked="true" hidden="false"/>
    </xf>
    <xf numFmtId="165" fontId="14" fillId="43" borderId="90" xfId="0" applyFont="true" applyBorder="true" applyAlignment="true" applyProtection="true">
      <alignment horizontal="general" vertical="bottom" textRotation="0" wrapText="false" indent="0" shrinkToFit="false"/>
      <protection locked="true" hidden="false"/>
    </xf>
    <xf numFmtId="165" fontId="5" fillId="0" borderId="91" xfId="0" applyFont="true" applyBorder="true" applyAlignment="true" applyProtection="true">
      <alignment horizontal="general" vertical="bottom" textRotation="0" wrapText="false" indent="0" shrinkToFit="false"/>
      <protection locked="true" hidden="false"/>
    </xf>
    <xf numFmtId="165" fontId="49" fillId="13" borderId="91" xfId="0" applyFont="true" applyBorder="true" applyAlignment="true" applyProtection="true">
      <alignment horizontal="left" vertical="bottom" textRotation="0" wrapText="false" indent="1" shrinkToFit="false"/>
      <protection locked="true" hidden="false"/>
    </xf>
    <xf numFmtId="165" fontId="30" fillId="0" borderId="91" xfId="0" applyFont="true" applyBorder="true" applyAlignment="true" applyProtection="true">
      <alignment horizontal="general" vertical="bottom" textRotation="0" wrapText="false" indent="0" shrinkToFit="false"/>
      <protection locked="true" hidden="false"/>
    </xf>
    <xf numFmtId="165" fontId="49" fillId="0" borderId="89" xfId="0" applyFont="true" applyBorder="true" applyAlignment="true" applyProtection="true">
      <alignment horizontal="left" vertical="bottom" textRotation="0" wrapText="false" indent="1" shrinkToFit="false"/>
      <protection locked="true" hidden="false"/>
    </xf>
    <xf numFmtId="165" fontId="5" fillId="0" borderId="93" xfId="0" applyFont="true" applyBorder="true" applyAlignment="true" applyProtection="true">
      <alignment horizontal="general" vertical="bottom" textRotation="0" wrapText="false" indent="0" shrinkToFit="false"/>
      <protection locked="true" hidden="false"/>
    </xf>
    <xf numFmtId="168" fontId="14" fillId="13" borderId="88" xfId="0" applyFont="true" applyBorder="true" applyAlignment="true" applyProtection="true">
      <alignment horizontal="left" vertical="bottom" textRotation="0" wrapText="false" indent="0" shrinkToFit="false"/>
      <protection locked="true" hidden="false"/>
    </xf>
    <xf numFmtId="168" fontId="14" fillId="43" borderId="90" xfId="0" applyFont="true" applyBorder="true" applyAlignment="true" applyProtection="true">
      <alignment horizontal="left" vertical="bottom" textRotation="0" wrapText="false" indent="0" shrinkToFit="false"/>
      <protection locked="true" hidden="false"/>
    </xf>
    <xf numFmtId="165" fontId="50" fillId="43" borderId="0" xfId="0" applyFont="true" applyBorder="false" applyAlignment="true" applyProtection="true">
      <alignment horizontal="general" vertical="bottom" textRotation="0" wrapText="false" indent="0" shrinkToFit="false"/>
      <protection locked="true" hidden="false"/>
    </xf>
    <xf numFmtId="169" fontId="14" fillId="0" borderId="0" xfId="0" applyFont="true" applyBorder="false" applyAlignment="true" applyProtection="true">
      <alignment horizontal="general" vertical="bottom" textRotation="0" wrapText="false" indent="0" shrinkToFit="false"/>
      <protection locked="true" hidden="false"/>
    </xf>
    <xf numFmtId="165" fontId="15" fillId="0" borderId="0" xfId="0" applyFont="true" applyBorder="false" applyAlignment="true" applyProtection="true">
      <alignment horizontal="general" vertical="center" textRotation="0" wrapText="false" indent="0" shrinkToFit="false"/>
      <protection locked="true" hidden="false"/>
    </xf>
    <xf numFmtId="165" fontId="14" fillId="0" borderId="43" xfId="0" applyFont="true" applyBorder="true" applyAlignment="true" applyProtection="true">
      <alignment horizontal="center" vertical="center" textRotation="0" wrapText="true" indent="0" shrinkToFit="false"/>
      <protection locked="true" hidden="false"/>
    </xf>
    <xf numFmtId="165" fontId="15" fillId="0" borderId="44" xfId="0" applyFont="true" applyBorder="true" applyAlignment="true" applyProtection="true">
      <alignment horizontal="center" vertical="center" textRotation="0" wrapText="false" indent="0" shrinkToFit="false"/>
      <protection locked="true" hidden="false"/>
    </xf>
    <xf numFmtId="165" fontId="15" fillId="0" borderId="44" xfId="0" applyFont="true" applyBorder="true" applyAlignment="true" applyProtection="true">
      <alignment horizontal="center" vertical="center" textRotation="0" wrapText="true" indent="0" shrinkToFit="false"/>
      <protection locked="true" hidden="false"/>
    </xf>
    <xf numFmtId="165" fontId="15" fillId="0" borderId="45" xfId="0" applyFont="true" applyBorder="true" applyAlignment="true" applyProtection="true">
      <alignment horizontal="center" vertical="center" textRotation="0" wrapText="false" indent="0" shrinkToFit="false"/>
      <protection locked="true" hidden="false"/>
    </xf>
    <xf numFmtId="165" fontId="56" fillId="8" borderId="94" xfId="0" applyFont="true" applyBorder="true" applyAlignment="true" applyProtection="true">
      <alignment horizontal="center" vertical="bottom" textRotation="0" wrapText="true" indent="0" shrinkToFit="false"/>
      <protection locked="true" hidden="false"/>
    </xf>
    <xf numFmtId="165" fontId="56" fillId="8" borderId="95" xfId="0" applyFont="true" applyBorder="true" applyAlignment="true" applyProtection="true">
      <alignment horizontal="left" vertical="bottom" textRotation="0" wrapText="true" indent="0" shrinkToFit="false"/>
      <protection locked="true" hidden="false"/>
    </xf>
    <xf numFmtId="170" fontId="50" fillId="8" borderId="95" xfId="0" applyFont="true" applyBorder="true" applyAlignment="true" applyProtection="true">
      <alignment horizontal="general" vertical="bottom" textRotation="0" wrapText="false" indent="0" shrinkToFit="false"/>
      <protection locked="true" hidden="false"/>
    </xf>
    <xf numFmtId="170" fontId="57" fillId="8" borderId="95" xfId="0" applyFont="true" applyBorder="true" applyAlignment="true" applyProtection="true">
      <alignment horizontal="general" vertical="bottom" textRotation="0" wrapText="false" indent="0" shrinkToFit="false"/>
      <protection locked="true" hidden="false"/>
    </xf>
    <xf numFmtId="171" fontId="50" fillId="8" borderId="96" xfId="0" applyFont="true" applyBorder="true" applyAlignment="true" applyProtection="true">
      <alignment horizontal="center" vertical="bottom" textRotation="0" wrapText="false" indent="0" shrinkToFit="false"/>
      <protection locked="true" hidden="false"/>
    </xf>
    <xf numFmtId="165" fontId="56" fillId="8" borderId="78" xfId="0" applyFont="true" applyBorder="true" applyAlignment="true" applyProtection="true">
      <alignment horizontal="center" vertical="bottom" textRotation="0" wrapText="true" indent="0" shrinkToFit="false"/>
      <protection locked="true" hidden="false"/>
    </xf>
    <xf numFmtId="165" fontId="56" fillId="8" borderId="79" xfId="0" applyFont="true" applyBorder="true" applyAlignment="true" applyProtection="true">
      <alignment horizontal="left" vertical="bottom" textRotation="0" wrapText="true" indent="0" shrinkToFit="false"/>
      <protection locked="true" hidden="false"/>
    </xf>
    <xf numFmtId="170" fontId="50" fillId="8" borderId="79" xfId="0" applyFont="true" applyBorder="true" applyAlignment="true" applyProtection="true">
      <alignment horizontal="general" vertical="bottom" textRotation="0" wrapText="false" indent="0" shrinkToFit="false"/>
      <protection locked="true" hidden="false"/>
    </xf>
    <xf numFmtId="170" fontId="57" fillId="8" borderId="79" xfId="0" applyFont="true" applyBorder="true" applyAlignment="true" applyProtection="true">
      <alignment horizontal="general" vertical="bottom" textRotation="0" wrapText="false" indent="0" shrinkToFit="false"/>
      <protection locked="true" hidden="false"/>
    </xf>
    <xf numFmtId="171" fontId="50" fillId="8" borderId="80" xfId="0" applyFont="true" applyBorder="true" applyAlignment="true" applyProtection="true">
      <alignment horizontal="center" vertical="bottom" textRotation="0" wrapText="false" indent="0" shrinkToFit="false"/>
      <protection locked="true" hidden="false"/>
    </xf>
    <xf numFmtId="165" fontId="36" fillId="0" borderId="0" xfId="0" applyFont="true" applyBorder="false" applyAlignment="true" applyProtection="true">
      <alignment horizontal="general" vertical="bottom" textRotation="0" wrapText="false" indent="0" shrinkToFit="false"/>
      <protection locked="true" hidden="false"/>
    </xf>
    <xf numFmtId="165" fontId="56" fillId="13" borderId="97" xfId="0" applyFont="true" applyBorder="true" applyAlignment="true" applyProtection="true">
      <alignment horizontal="center" vertical="bottom" textRotation="0" wrapText="true" indent="0" shrinkToFit="false"/>
      <protection locked="true" hidden="false"/>
    </xf>
    <xf numFmtId="165" fontId="56" fillId="13" borderId="44" xfId="0" applyFont="true" applyBorder="true" applyAlignment="true" applyProtection="true">
      <alignment horizontal="left" vertical="bottom" textRotation="0" wrapText="true" indent="0" shrinkToFit="false"/>
      <protection locked="true" hidden="false"/>
    </xf>
    <xf numFmtId="172" fontId="58" fillId="13" borderId="98" xfId="19" applyFont="true" applyBorder="true" applyAlignment="true" applyProtection="true">
      <alignment horizontal="general" vertical="bottom" textRotation="0" wrapText="false" indent="0" shrinkToFit="false"/>
      <protection locked="true" hidden="false"/>
    </xf>
    <xf numFmtId="170" fontId="58" fillId="13" borderId="98" xfId="0" applyFont="true" applyBorder="true" applyAlignment="true" applyProtection="true">
      <alignment horizontal="general" vertical="bottom" textRotation="0" wrapText="false" indent="0" shrinkToFit="false"/>
      <protection locked="true" hidden="false"/>
    </xf>
    <xf numFmtId="170" fontId="30" fillId="13" borderId="98" xfId="0" applyFont="true" applyBorder="true" applyAlignment="true" applyProtection="true">
      <alignment horizontal="general" vertical="bottom" textRotation="0" wrapText="false" indent="0" shrinkToFit="false"/>
      <protection locked="true" hidden="false"/>
    </xf>
    <xf numFmtId="171" fontId="50" fillId="13" borderId="99" xfId="0" applyFont="true" applyBorder="true" applyAlignment="true" applyProtection="true">
      <alignment horizontal="center" vertical="bottom" textRotation="0" wrapText="false" indent="0" shrinkToFit="false"/>
      <protection locked="true" hidden="false"/>
    </xf>
    <xf numFmtId="165" fontId="56" fillId="13" borderId="78" xfId="0" applyFont="true" applyBorder="true" applyAlignment="true" applyProtection="true">
      <alignment horizontal="center" vertical="bottom" textRotation="0" wrapText="true" indent="0" shrinkToFit="false"/>
      <protection locked="true" hidden="false"/>
    </xf>
    <xf numFmtId="165" fontId="56" fillId="13" borderId="79" xfId="0" applyFont="true" applyBorder="true" applyAlignment="true" applyProtection="true">
      <alignment horizontal="left" vertical="bottom" textRotation="0" wrapText="true" indent="0" shrinkToFit="false"/>
      <protection locked="true" hidden="false"/>
    </xf>
    <xf numFmtId="170" fontId="58" fillId="13" borderId="79" xfId="0" applyFont="true" applyBorder="true" applyAlignment="true" applyProtection="true">
      <alignment horizontal="general" vertical="bottom" textRotation="0" wrapText="false" indent="0" shrinkToFit="false"/>
      <protection locked="true" hidden="false"/>
    </xf>
    <xf numFmtId="170" fontId="30" fillId="13" borderId="79" xfId="0" applyFont="true" applyBorder="true" applyAlignment="true" applyProtection="true">
      <alignment horizontal="general" vertical="bottom" textRotation="0" wrapText="false" indent="0" shrinkToFit="false"/>
      <protection locked="true" hidden="false"/>
    </xf>
    <xf numFmtId="171" fontId="50" fillId="13" borderId="80" xfId="0" applyFont="true" applyBorder="true" applyAlignment="true" applyProtection="true">
      <alignment horizontal="center" vertical="bottom" textRotation="0" wrapText="false" indent="0" shrinkToFit="false"/>
      <protection locked="true" hidden="false"/>
    </xf>
    <xf numFmtId="165" fontId="59" fillId="0" borderId="100" xfId="0" applyFont="true" applyBorder="true" applyAlignment="true" applyProtection="true">
      <alignment horizontal="left" vertical="center" textRotation="0" wrapText="false" indent="0" shrinkToFit="false"/>
      <protection locked="true" hidden="false"/>
    </xf>
    <xf numFmtId="165" fontId="15" fillId="0" borderId="34" xfId="0" applyFont="true" applyBorder="true" applyAlignment="true" applyProtection="true">
      <alignment horizontal="center" vertical="center" textRotation="0" wrapText="true" indent="0" shrinkToFit="false"/>
      <protection locked="true" hidden="false"/>
    </xf>
    <xf numFmtId="173" fontId="15" fillId="0" borderId="101" xfId="0" applyFont="true" applyBorder="true" applyAlignment="true" applyProtection="true">
      <alignment horizontal="center" vertical="center" textRotation="0" wrapText="true" indent="0" shrinkToFit="false"/>
      <protection locked="true" hidden="false"/>
    </xf>
    <xf numFmtId="165" fontId="30" fillId="13" borderId="102" xfId="0" applyFont="true" applyBorder="true" applyAlignment="true" applyProtection="true">
      <alignment horizontal="left" vertical="bottom" textRotation="0" wrapText="false" indent="0" shrinkToFit="false"/>
      <protection locked="true" hidden="false"/>
    </xf>
    <xf numFmtId="165" fontId="57" fillId="13" borderId="103" xfId="0" applyFont="true" applyBorder="true" applyAlignment="true" applyProtection="true">
      <alignment horizontal="center" vertical="bottom" textRotation="0" wrapText="false" indent="0" shrinkToFit="false"/>
      <protection locked="true" hidden="false"/>
    </xf>
    <xf numFmtId="174" fontId="60" fillId="13" borderId="103" xfId="0" applyFont="true" applyBorder="true" applyAlignment="true" applyProtection="true">
      <alignment horizontal="center" vertical="bottom" textRotation="0" wrapText="false" indent="0" shrinkToFit="false"/>
      <protection locked="true" hidden="false"/>
    </xf>
    <xf numFmtId="173" fontId="60" fillId="13" borderId="103" xfId="0" applyFont="true" applyBorder="true" applyAlignment="true" applyProtection="true">
      <alignment horizontal="general" vertical="bottom" textRotation="0" wrapText="false" indent="0" shrinkToFit="false"/>
      <protection locked="true" hidden="false"/>
    </xf>
    <xf numFmtId="173" fontId="47" fillId="13" borderId="104" xfId="0" applyFont="true" applyBorder="true" applyAlignment="true" applyProtection="true">
      <alignment horizontal="right" vertical="center" textRotation="0" wrapText="false" indent="2" shrinkToFit="false"/>
      <protection locked="true" hidden="false"/>
    </xf>
    <xf numFmtId="165" fontId="30" fillId="13" borderId="9" xfId="0" applyFont="true" applyBorder="true" applyAlignment="true" applyProtection="true">
      <alignment horizontal="center" vertical="bottom" textRotation="0" wrapText="false" indent="0" shrinkToFit="false"/>
      <protection locked="true" hidden="false"/>
    </xf>
    <xf numFmtId="165" fontId="56" fillId="13" borderId="105" xfId="0" applyFont="true" applyBorder="true" applyAlignment="true" applyProtection="true">
      <alignment horizontal="left" vertical="bottom" textRotation="0" wrapText="false" indent="0" shrinkToFit="false"/>
      <protection locked="true" hidden="false"/>
    </xf>
    <xf numFmtId="165" fontId="36" fillId="13" borderId="106" xfId="0" applyFont="true" applyBorder="true" applyAlignment="true" applyProtection="true">
      <alignment horizontal="center" vertical="bottom" textRotation="0" wrapText="false" indent="0" shrinkToFit="false"/>
      <protection locked="true" hidden="false"/>
    </xf>
    <xf numFmtId="174" fontId="60" fillId="13" borderId="106" xfId="0" applyFont="true" applyBorder="true" applyAlignment="true" applyProtection="true">
      <alignment horizontal="center" vertical="bottom" textRotation="0" wrapText="false" indent="0" shrinkToFit="false"/>
      <protection locked="true" hidden="false"/>
    </xf>
    <xf numFmtId="173" fontId="60" fillId="13" borderId="106" xfId="0" applyFont="true" applyBorder="true" applyAlignment="true" applyProtection="true">
      <alignment horizontal="general" vertical="bottom" textRotation="0" wrapText="false" indent="0" shrinkToFit="false"/>
      <protection locked="true" hidden="false"/>
    </xf>
    <xf numFmtId="173" fontId="47" fillId="13" borderId="23" xfId="0" applyFont="true" applyBorder="true" applyAlignment="true" applyProtection="true">
      <alignment horizontal="right" vertical="center" textRotation="0" wrapText="false" indent="2" shrinkToFit="false"/>
      <protection locked="true" hidden="false"/>
    </xf>
    <xf numFmtId="165" fontId="61" fillId="0" borderId="0" xfId="0" applyFont="true" applyBorder="true" applyAlignment="true" applyProtection="true">
      <alignment horizontal="justify" vertical="top" textRotation="0" wrapText="true" indent="0" shrinkToFit="false"/>
      <protection locked="true" hidden="false"/>
    </xf>
    <xf numFmtId="174" fontId="30" fillId="0" borderId="0" xfId="0" applyFont="true" applyBorder="false" applyAlignment="true" applyProtection="true">
      <alignment horizontal="center" vertical="bottom" textRotation="0" wrapText="false" indent="0" shrinkToFit="false"/>
      <protection locked="true" hidden="false"/>
    </xf>
    <xf numFmtId="173" fontId="30" fillId="0" borderId="0" xfId="0" applyFont="true" applyBorder="false" applyAlignment="true" applyProtection="true">
      <alignment horizontal="general" vertical="bottom" textRotation="0" wrapText="false" indent="0" shrinkToFit="false"/>
      <protection locked="true" hidden="false"/>
    </xf>
    <xf numFmtId="173" fontId="15" fillId="0" borderId="0" xfId="0" applyFont="true" applyBorder="false" applyAlignment="true" applyProtection="true">
      <alignment horizontal="general" vertical="bottom" textRotation="0" wrapText="false" indent="0" shrinkToFit="false"/>
      <protection locked="true" hidden="false"/>
    </xf>
    <xf numFmtId="165" fontId="15" fillId="0" borderId="28" xfId="0" applyFont="true" applyBorder="true" applyAlignment="true" applyProtection="true">
      <alignment horizontal="center" vertical="center" textRotation="0" wrapText="true" indent="0" shrinkToFit="false"/>
      <protection locked="true" hidden="false"/>
    </xf>
    <xf numFmtId="173" fontId="15" fillId="0" borderId="29" xfId="0" applyFont="true" applyBorder="true" applyAlignment="true" applyProtection="true">
      <alignment horizontal="center" vertical="center" textRotation="0" wrapText="true" indent="0" shrinkToFit="false"/>
      <protection locked="true" hidden="false"/>
    </xf>
    <xf numFmtId="173" fontId="63" fillId="43" borderId="38" xfId="0" applyFont="true" applyBorder="true" applyAlignment="true" applyProtection="true">
      <alignment horizontal="general" vertical="center" textRotation="0" wrapText="false" indent="0" shrinkToFit="false"/>
      <protection locked="true" hidden="false"/>
    </xf>
    <xf numFmtId="173" fontId="63" fillId="43" borderId="41" xfId="0" applyFont="true" applyBorder="true" applyAlignment="true" applyProtection="true">
      <alignment horizontal="center" vertical="center" textRotation="0" wrapText="false" indent="0" shrinkToFit="false"/>
      <protection locked="true" hidden="false"/>
    </xf>
    <xf numFmtId="173" fontId="15" fillId="43" borderId="39" xfId="0" applyFont="true" applyBorder="true" applyAlignment="true" applyProtection="true">
      <alignment horizontal="right" vertical="center" textRotation="0" wrapText="false" indent="2" shrinkToFit="false"/>
      <protection locked="true" hidden="false"/>
    </xf>
    <xf numFmtId="174" fontId="5" fillId="0" borderId="0" xfId="0" applyFont="true" applyBorder="false" applyAlignment="true" applyProtection="true">
      <alignment horizontal="general" vertical="center" textRotation="0" wrapText="false" indent="0" shrinkToFit="false"/>
      <protection locked="true" hidden="false"/>
    </xf>
    <xf numFmtId="165" fontId="5" fillId="0" borderId="0" xfId="0" applyFont="true" applyBorder="false" applyAlignment="true" applyProtection="true">
      <alignment horizontal="general" vertical="top" textRotation="0" wrapText="false" indent="0" shrinkToFit="false"/>
      <protection locked="true" hidden="false"/>
    </xf>
    <xf numFmtId="165" fontId="5" fillId="0" borderId="0" xfId="0" applyFont="true" applyBorder="false" applyAlignment="true" applyProtection="true">
      <alignment horizontal="left" vertical="top" textRotation="0" wrapText="false" indent="0" shrinkToFit="false"/>
      <protection locked="true" hidden="false"/>
    </xf>
    <xf numFmtId="165" fontId="64" fillId="0" borderId="0" xfId="0" applyFont="true" applyBorder="false" applyAlignment="true" applyProtection="true">
      <alignment horizontal="general" vertical="center" textRotation="0" wrapText="false" indent="0" shrinkToFit="false"/>
      <protection locked="true" hidden="false"/>
    </xf>
    <xf numFmtId="165" fontId="39" fillId="0" borderId="0" xfId="0" applyFont="true" applyBorder="false" applyAlignment="true" applyProtection="true">
      <alignment horizontal="right" vertical="center" textRotation="0" wrapText="false" indent="0" shrinkToFit="false"/>
      <protection locked="true" hidden="false"/>
    </xf>
    <xf numFmtId="173" fontId="65" fillId="0" borderId="107" xfId="0" applyFont="true" applyBorder="true" applyAlignment="true" applyProtection="true">
      <alignment horizontal="right" vertical="center" textRotation="0" wrapText="false" indent="2" shrinkToFit="false"/>
      <protection locked="true" hidden="false"/>
    </xf>
    <xf numFmtId="165" fontId="34" fillId="13" borderId="2" xfId="0" applyFont="true" applyBorder="true" applyAlignment="true" applyProtection="true">
      <alignment horizontal="general" vertical="center" textRotation="0" wrapText="false" indent="0" shrinkToFit="false"/>
      <protection locked="true" hidden="false"/>
    </xf>
    <xf numFmtId="165" fontId="34" fillId="13" borderId="3" xfId="0" applyFont="true" applyBorder="true" applyAlignment="true" applyProtection="true">
      <alignment horizontal="general" vertical="center" textRotation="0" wrapText="false" indent="0" shrinkToFit="false"/>
      <protection locked="true" hidden="false"/>
    </xf>
    <xf numFmtId="168" fontId="66" fillId="13" borderId="4" xfId="0" applyFont="true" applyBorder="true" applyAlignment="true" applyProtection="true">
      <alignment horizontal="left" vertical="center" textRotation="0" wrapText="false" indent="2" shrinkToFit="false"/>
      <protection locked="true" hidden="false"/>
    </xf>
    <xf numFmtId="168" fontId="17" fillId="0" borderId="21" xfId="0" applyFont="true" applyBorder="true" applyAlignment="true" applyProtection="true">
      <alignment horizontal="left" vertical="center" textRotation="0" wrapText="false" indent="2" shrinkToFit="false"/>
      <protection locked="true" hidden="false"/>
    </xf>
    <xf numFmtId="165" fontId="17" fillId="43" borderId="108" xfId="0" applyFont="true" applyBorder="true" applyAlignment="true" applyProtection="true">
      <alignment horizontal="center" vertical="center" textRotation="0" wrapText="false" indent="0" shrinkToFit="false"/>
      <protection locked="true" hidden="false"/>
    </xf>
    <xf numFmtId="173" fontId="17" fillId="43" borderId="109" xfId="0" applyFont="true" applyBorder="true" applyAlignment="true" applyProtection="true">
      <alignment horizontal="right" vertical="center" textRotation="0" wrapText="false" indent="2" shrinkToFit="false"/>
      <protection locked="true" hidden="false"/>
    </xf>
    <xf numFmtId="165" fontId="15" fillId="13" borderId="85" xfId="0" applyFont="true" applyBorder="true" applyAlignment="true" applyProtection="true">
      <alignment horizontal="general" vertical="center" textRotation="0" wrapText="false" indent="0" shrinkToFit="false"/>
      <protection locked="true" hidden="false"/>
    </xf>
    <xf numFmtId="165" fontId="34" fillId="13" borderId="92" xfId="0" applyFont="true" applyBorder="true" applyAlignment="true" applyProtection="true">
      <alignment horizontal="general" vertical="center" textRotation="0" wrapText="false" indent="0" shrinkToFit="false"/>
      <protection locked="true" hidden="false"/>
    </xf>
    <xf numFmtId="168" fontId="67" fillId="13" borderId="86" xfId="0" applyFont="true" applyBorder="true" applyAlignment="true" applyProtection="true">
      <alignment horizontal="left" vertical="center" textRotation="0" wrapText="false" indent="2" shrinkToFit="false"/>
      <protection locked="true" hidden="false"/>
    </xf>
    <xf numFmtId="168" fontId="68" fillId="13" borderId="89" xfId="0" applyFont="true" applyBorder="true" applyAlignment="true" applyProtection="true">
      <alignment horizontal="left" vertical="center" textRotation="0" wrapText="false" indent="0" shrinkToFit="false"/>
      <protection locked="true" hidden="false"/>
    </xf>
    <xf numFmtId="165" fontId="49" fillId="13" borderId="91" xfId="0" applyFont="true" applyBorder="true" applyAlignment="true" applyProtection="true">
      <alignment horizontal="left" vertical="center" textRotation="0" wrapText="false" indent="1" shrinkToFit="false"/>
      <protection locked="true" hidden="false"/>
    </xf>
    <xf numFmtId="165" fontId="70" fillId="13" borderId="0" xfId="0" applyFont="true" applyBorder="false" applyAlignment="true" applyProtection="true">
      <alignment horizontal="general" vertical="center" textRotation="0" wrapText="false" indent="0" shrinkToFit="false"/>
      <protection locked="true" hidden="false"/>
    </xf>
    <xf numFmtId="168" fontId="70" fillId="13" borderId="88" xfId="0" applyFont="true" applyBorder="true" applyAlignment="true" applyProtection="true">
      <alignment horizontal="left" vertical="center" textRotation="0" wrapText="false" indent="2" shrinkToFit="false"/>
      <protection locked="true" hidden="false"/>
    </xf>
    <xf numFmtId="165" fontId="68" fillId="0" borderId="86" xfId="0" applyFont="true" applyBorder="true" applyAlignment="true" applyProtection="true">
      <alignment horizontal="left" vertical="center" textRotation="0" wrapText="true" indent="0" shrinkToFit="false"/>
      <protection locked="true" hidden="false"/>
    </xf>
    <xf numFmtId="165" fontId="71" fillId="13" borderId="0" xfId="0" applyFont="true" applyBorder="false" applyAlignment="true" applyProtection="true">
      <alignment horizontal="general" vertical="bottom" textRotation="0" wrapText="false" indent="0" shrinkToFit="false"/>
      <protection locked="true" hidden="false"/>
    </xf>
    <xf numFmtId="165" fontId="71" fillId="13" borderId="88" xfId="0" applyFont="true" applyBorder="true" applyAlignment="true" applyProtection="true">
      <alignment horizontal="general" vertical="bottom" textRotation="0" wrapText="false" indent="0" shrinkToFit="false"/>
      <protection locked="true" hidden="false"/>
    </xf>
    <xf numFmtId="165" fontId="68" fillId="13" borderId="88" xfId="0" applyFont="true" applyBorder="true" applyAlignment="true" applyProtection="true">
      <alignment horizontal="left" vertical="center" textRotation="0" wrapText="true" indent="0" shrinkToFit="false"/>
      <protection locked="true" hidden="false"/>
    </xf>
    <xf numFmtId="165" fontId="49" fillId="13" borderId="89" xfId="0" applyFont="true" applyBorder="true" applyAlignment="true" applyProtection="true">
      <alignment horizontal="left" vertical="bottom" textRotation="0" wrapText="false" indent="1" shrinkToFit="false"/>
      <protection locked="true" hidden="false"/>
    </xf>
    <xf numFmtId="165" fontId="71" fillId="13" borderId="93" xfId="0" applyFont="true" applyBorder="true" applyAlignment="true" applyProtection="true">
      <alignment horizontal="center" vertical="center" textRotation="0" wrapText="false" indent="0" shrinkToFit="false"/>
      <protection locked="true" hidden="false"/>
    </xf>
    <xf numFmtId="165" fontId="71" fillId="13" borderId="90" xfId="0" applyFont="true" applyBorder="true" applyAlignment="true" applyProtection="true">
      <alignment horizontal="center" vertical="center" textRotation="0" wrapText="false" indent="0" shrinkToFit="false"/>
      <protection locked="true" hidden="false"/>
    </xf>
    <xf numFmtId="165" fontId="68" fillId="13" borderId="90" xfId="0" applyFont="true" applyBorder="true" applyAlignment="true" applyProtection="true">
      <alignment horizontal="left" vertical="center" textRotation="0" wrapText="false" indent="0" shrinkToFit="false"/>
      <protection locked="true" hidden="false"/>
    </xf>
    <xf numFmtId="165" fontId="72" fillId="0" borderId="110" xfId="0" applyFont="true" applyBorder="true" applyAlignment="true" applyProtection="true">
      <alignment horizontal="center" vertical="bottom" textRotation="0" wrapText="true" indent="0" shrinkToFit="false"/>
      <protection locked="true" hidden="false"/>
    </xf>
    <xf numFmtId="165" fontId="72" fillId="0" borderId="110" xfId="0" applyFont="true" applyBorder="true" applyAlignment="true" applyProtection="true">
      <alignment horizontal="center" vertical="bottom" textRotation="0" wrapText="false" indent="0" shrinkToFit="false"/>
      <protection locked="true" hidden="false"/>
    </xf>
    <xf numFmtId="175" fontId="0" fillId="0" borderId="0" xfId="0" applyFont="false" applyBorder="false" applyAlignment="true" applyProtection="true">
      <alignment horizontal="general" vertical="bottom" textRotation="0" wrapText="false" indent="0" shrinkToFit="false"/>
      <protection locked="true" hidden="false"/>
    </xf>
    <xf numFmtId="165" fontId="46" fillId="0" borderId="32" xfId="0" applyFont="true" applyBorder="true" applyAlignment="true" applyProtection="true">
      <alignment horizontal="center" vertical="center" textRotation="0" wrapText="false" indent="0" shrinkToFit="false"/>
      <protection locked="true" hidden="false"/>
    </xf>
    <xf numFmtId="165" fontId="34" fillId="0" borderId="107" xfId="0" applyFont="true" applyBorder="true" applyAlignment="true" applyProtection="true">
      <alignment horizontal="right" vertical="center" textRotation="0" wrapText="false" indent="0" shrinkToFit="false"/>
      <protection locked="true" hidden="false"/>
    </xf>
    <xf numFmtId="165" fontId="30" fillId="0" borderId="0" xfId="0" applyFont="true" applyBorder="false" applyAlignment="true" applyProtection="true">
      <alignment horizontal="general" vertical="center" textRotation="0" wrapText="true" indent="0" shrinkToFit="false"/>
      <protection locked="true" hidden="false"/>
    </xf>
    <xf numFmtId="165" fontId="14" fillId="9" borderId="43" xfId="0" applyFont="true" applyBorder="true" applyAlignment="true" applyProtection="true">
      <alignment horizontal="general" vertical="center" textRotation="0" wrapText="true" indent="0" shrinkToFit="false"/>
      <protection locked="true" hidden="false"/>
    </xf>
    <xf numFmtId="165" fontId="14" fillId="0" borderId="44" xfId="0" applyFont="true" applyBorder="true" applyAlignment="true" applyProtection="true">
      <alignment horizontal="general" vertical="center" textRotation="0" wrapText="true" indent="0" shrinkToFit="false"/>
      <protection locked="true" hidden="false"/>
    </xf>
    <xf numFmtId="165" fontId="14" fillId="9" borderId="44" xfId="0" applyFont="true" applyBorder="true" applyAlignment="true" applyProtection="true">
      <alignment horizontal="general" vertical="center" textRotation="0" wrapText="true" indent="0" shrinkToFit="false"/>
      <protection locked="true" hidden="false"/>
    </xf>
    <xf numFmtId="165" fontId="50" fillId="9" borderId="44" xfId="0" applyFont="true" applyBorder="true" applyAlignment="true" applyProtection="true">
      <alignment horizontal="left" vertical="center" textRotation="0" wrapText="true" indent="0" shrinkToFit="false"/>
      <protection locked="true" hidden="false"/>
    </xf>
    <xf numFmtId="175" fontId="50" fillId="9" borderId="44" xfId="0" applyFont="true" applyBorder="true" applyAlignment="true" applyProtection="true">
      <alignment horizontal="left" vertical="center" textRotation="0" wrapText="true" indent="0" shrinkToFit="false"/>
      <protection locked="true" hidden="false"/>
    </xf>
    <xf numFmtId="165" fontId="14" fillId="0" borderId="45" xfId="0" applyFont="true" applyBorder="true" applyAlignment="true" applyProtection="true">
      <alignment horizontal="center" vertical="center" textRotation="0" wrapText="true" indent="0" shrinkToFit="false"/>
      <protection locked="true" hidden="false"/>
    </xf>
    <xf numFmtId="165" fontId="30" fillId="0" borderId="0" xfId="0" applyFont="true" applyBorder="false" applyAlignment="true" applyProtection="true">
      <alignment horizontal="general" vertical="center" textRotation="0" wrapText="false" indent="0" shrinkToFit="false"/>
      <protection locked="true" hidden="false"/>
    </xf>
    <xf numFmtId="165" fontId="14" fillId="0" borderId="111" xfId="0" applyFont="true" applyBorder="true" applyAlignment="true" applyProtection="true">
      <alignment horizontal="left" vertical="center" textRotation="0" wrapText="false" indent="0" shrinkToFit="false"/>
      <protection locked="true" hidden="false"/>
    </xf>
    <xf numFmtId="165" fontId="14" fillId="0" borderId="41" xfId="0" applyFont="true" applyBorder="true" applyAlignment="true" applyProtection="true">
      <alignment horizontal="left" vertical="center" textRotation="0" wrapText="false" indent="0" shrinkToFit="false"/>
      <protection locked="true" hidden="false"/>
    </xf>
    <xf numFmtId="165" fontId="14" fillId="0" borderId="41" xfId="0" applyFont="true" applyBorder="true" applyAlignment="true" applyProtection="true">
      <alignment horizontal="left" vertical="center" textRotation="0" wrapText="true" indent="0" shrinkToFit="false"/>
      <protection locked="true" hidden="false"/>
    </xf>
    <xf numFmtId="165" fontId="14" fillId="0" borderId="41" xfId="0" applyFont="true" applyBorder="true" applyAlignment="true" applyProtection="true">
      <alignment horizontal="general" vertical="top" textRotation="0" wrapText="true" indent="0" shrinkToFit="false"/>
      <protection locked="true" hidden="false"/>
    </xf>
    <xf numFmtId="165" fontId="14" fillId="0" borderId="41" xfId="0" applyFont="true" applyBorder="true" applyAlignment="true" applyProtection="true">
      <alignment horizontal="general" vertical="top" textRotation="0" wrapText="false" indent="0" shrinkToFit="false"/>
      <protection locked="true" hidden="false"/>
    </xf>
    <xf numFmtId="165" fontId="14" fillId="0" borderId="41" xfId="0" applyFont="true" applyBorder="true" applyAlignment="true" applyProtection="true">
      <alignment horizontal="general" vertical="center" textRotation="0" wrapText="false" indent="0" shrinkToFit="false"/>
      <protection locked="true" hidden="false"/>
    </xf>
    <xf numFmtId="175" fontId="34" fillId="0" borderId="41" xfId="0" applyFont="true" applyBorder="true" applyAlignment="true" applyProtection="true">
      <alignment horizontal="general" vertical="center" textRotation="0" wrapText="false" indent="0" shrinkToFit="false"/>
      <protection locked="true" hidden="false"/>
    </xf>
    <xf numFmtId="165" fontId="14" fillId="0" borderId="112" xfId="0" applyFont="true" applyBorder="true" applyAlignment="true" applyProtection="true">
      <alignment horizontal="general" vertical="center" textRotation="0" wrapText="false" indent="0" shrinkToFit="false"/>
      <protection locked="true" hidden="false"/>
    </xf>
    <xf numFmtId="165" fontId="30" fillId="0" borderId="0" xfId="0" applyFont="true" applyBorder="false" applyAlignment="true" applyProtection="true">
      <alignment horizontal="general" vertical="top" textRotation="0" wrapText="false" indent="0" shrinkToFit="false"/>
      <protection locked="true" hidden="false"/>
    </xf>
    <xf numFmtId="165" fontId="30" fillId="0" borderId="94" xfId="0" applyFont="true" applyBorder="true" applyAlignment="true" applyProtection="true">
      <alignment horizontal="center" vertical="top" textRotation="0" wrapText="false" indent="0" shrinkToFit="false"/>
      <protection locked="true" hidden="false"/>
    </xf>
    <xf numFmtId="165" fontId="30" fillId="0" borderId="95" xfId="0" applyFont="true" applyBorder="true" applyAlignment="true" applyProtection="true">
      <alignment horizontal="center" vertical="top" textRotation="0" wrapText="false" indent="0" shrinkToFit="false"/>
      <protection locked="true" hidden="false"/>
    </xf>
    <xf numFmtId="165" fontId="30" fillId="0" borderId="95" xfId="0" applyFont="true" applyBorder="true" applyAlignment="true" applyProtection="true">
      <alignment horizontal="left" vertical="top" textRotation="0" wrapText="false" indent="0" shrinkToFit="false"/>
      <protection locked="true" hidden="false"/>
    </xf>
    <xf numFmtId="165" fontId="30" fillId="0" borderId="95" xfId="0" applyFont="true" applyBorder="true" applyAlignment="true" applyProtection="true">
      <alignment horizontal="general" vertical="top" textRotation="0" wrapText="false" indent="0" shrinkToFit="false"/>
      <protection locked="true" hidden="false"/>
    </xf>
    <xf numFmtId="165" fontId="30" fillId="0" borderId="95" xfId="0" applyFont="true" applyBorder="true" applyAlignment="true" applyProtection="true">
      <alignment horizontal="general" vertical="top" textRotation="0" wrapText="true" indent="0" shrinkToFit="false"/>
      <protection locked="true" hidden="false"/>
    </xf>
    <xf numFmtId="175" fontId="30" fillId="0" borderId="95" xfId="0" applyFont="true" applyBorder="true" applyAlignment="true" applyProtection="true">
      <alignment horizontal="general" vertical="top" textRotation="0" wrapText="false" indent="0" shrinkToFit="false"/>
      <protection locked="true" hidden="false"/>
    </xf>
    <xf numFmtId="165" fontId="30" fillId="0" borderId="95" xfId="0" applyFont="true" applyBorder="true" applyAlignment="true" applyProtection="true">
      <alignment horizontal="right" vertical="top" textRotation="0" wrapText="true" indent="0" shrinkToFit="false"/>
      <protection locked="true" hidden="false"/>
    </xf>
    <xf numFmtId="165" fontId="30" fillId="0" borderId="95" xfId="0" applyFont="true" applyBorder="true" applyAlignment="true" applyProtection="true">
      <alignment horizontal="right" vertical="top" textRotation="0" wrapText="false" indent="0" shrinkToFit="false"/>
      <protection locked="true" hidden="false"/>
    </xf>
    <xf numFmtId="165" fontId="14" fillId="0" borderId="95" xfId="0" applyFont="true" applyBorder="true" applyAlignment="true" applyProtection="true">
      <alignment horizontal="general" vertical="top" textRotation="0" wrapText="false" indent="0" shrinkToFit="false"/>
      <protection locked="true" hidden="false"/>
    </xf>
    <xf numFmtId="165" fontId="30" fillId="0" borderId="96" xfId="0" applyFont="true" applyBorder="true" applyAlignment="true" applyProtection="true">
      <alignment horizontal="center" vertical="top" textRotation="0" wrapText="false" indent="0" shrinkToFit="false"/>
      <protection locked="true" hidden="false"/>
    </xf>
    <xf numFmtId="165" fontId="30" fillId="0" borderId="76" xfId="0" applyFont="true" applyBorder="true" applyAlignment="true" applyProtection="true">
      <alignment horizontal="center" vertical="top" textRotation="0" wrapText="false" indent="0" shrinkToFit="false"/>
      <protection locked="true" hidden="false"/>
    </xf>
    <xf numFmtId="165" fontId="30" fillId="0" borderId="113" xfId="0" applyFont="true" applyBorder="true" applyAlignment="true" applyProtection="true">
      <alignment horizontal="center" vertical="top" textRotation="0" wrapText="false" indent="0" shrinkToFit="false"/>
      <protection locked="true" hidden="false"/>
    </xf>
    <xf numFmtId="165" fontId="30" fillId="0" borderId="113" xfId="0" applyFont="true" applyBorder="true" applyAlignment="true" applyProtection="true">
      <alignment horizontal="left" vertical="top" textRotation="0" wrapText="false" indent="0" shrinkToFit="false"/>
      <protection locked="true" hidden="false"/>
    </xf>
    <xf numFmtId="165" fontId="30" fillId="0" borderId="113" xfId="0" applyFont="true" applyBorder="true" applyAlignment="true" applyProtection="true">
      <alignment horizontal="general" vertical="top" textRotation="0" wrapText="false" indent="0" shrinkToFit="false"/>
      <protection locked="true" hidden="false"/>
    </xf>
    <xf numFmtId="165" fontId="30" fillId="0" borderId="113" xfId="0" applyFont="true" applyBorder="true" applyAlignment="true" applyProtection="true">
      <alignment horizontal="general" vertical="top" textRotation="0" wrapText="true" indent="0" shrinkToFit="false"/>
      <protection locked="true" hidden="false"/>
    </xf>
    <xf numFmtId="176" fontId="30" fillId="0" borderId="113" xfId="0" applyFont="true" applyBorder="true" applyAlignment="true" applyProtection="true">
      <alignment horizontal="general" vertical="top" textRotation="0" wrapText="false" indent="0" shrinkToFit="false"/>
      <protection locked="true" hidden="false"/>
    </xf>
    <xf numFmtId="175" fontId="30" fillId="0" borderId="113" xfId="0" applyFont="true" applyBorder="true" applyAlignment="true" applyProtection="true">
      <alignment horizontal="general" vertical="top" textRotation="0" wrapText="false" indent="0" shrinkToFit="false"/>
      <protection locked="true" hidden="false"/>
    </xf>
    <xf numFmtId="176" fontId="14" fillId="0" borderId="113" xfId="0" applyFont="true" applyBorder="true" applyAlignment="true" applyProtection="true">
      <alignment horizontal="general" vertical="top" textRotation="0" wrapText="false" indent="0" shrinkToFit="false"/>
      <protection locked="true" hidden="false"/>
    </xf>
    <xf numFmtId="165" fontId="30" fillId="0" borderId="77" xfId="0" applyFont="true" applyBorder="true" applyAlignment="true" applyProtection="true">
      <alignment horizontal="center" vertical="top" textRotation="0" wrapText="false" indent="0" shrinkToFit="false"/>
      <protection locked="true" hidden="false"/>
    </xf>
    <xf numFmtId="165" fontId="30" fillId="0" borderId="54" xfId="0" applyFont="true" applyBorder="true" applyAlignment="true" applyProtection="true">
      <alignment horizontal="center" vertical="top" textRotation="0" wrapText="false" indent="0" shrinkToFit="false"/>
      <protection locked="true" hidden="false"/>
    </xf>
    <xf numFmtId="165" fontId="30" fillId="0" borderId="32" xfId="0" applyFont="true" applyBorder="true" applyAlignment="true" applyProtection="true">
      <alignment horizontal="center" vertical="top" textRotation="0" wrapText="false" indent="0" shrinkToFit="false"/>
      <protection locked="true" hidden="false"/>
    </xf>
    <xf numFmtId="165" fontId="30" fillId="0" borderId="32" xfId="0" applyFont="true" applyBorder="true" applyAlignment="true" applyProtection="true">
      <alignment horizontal="general" vertical="top" textRotation="0" wrapText="false" indent="0" shrinkToFit="false"/>
      <protection locked="true" hidden="false"/>
    </xf>
    <xf numFmtId="165" fontId="30" fillId="0" borderId="32" xfId="0" applyFont="true" applyBorder="true" applyAlignment="true" applyProtection="true">
      <alignment horizontal="general" vertical="top" textRotation="0" wrapText="true" indent="0" shrinkToFit="false"/>
      <protection locked="true" hidden="false"/>
    </xf>
    <xf numFmtId="165" fontId="30" fillId="0" borderId="114" xfId="0" applyFont="true" applyBorder="true" applyAlignment="true" applyProtection="true">
      <alignment horizontal="center" vertical="top" textRotation="0" wrapText="false" indent="0" shrinkToFit="false"/>
      <protection locked="true" hidden="false"/>
    </xf>
    <xf numFmtId="165" fontId="30" fillId="0" borderId="115" xfId="0" applyFont="true" applyBorder="true" applyAlignment="true" applyProtection="true">
      <alignment horizontal="center" vertical="top" textRotation="0" wrapText="false" indent="0" shrinkToFit="false"/>
      <protection locked="true" hidden="false"/>
    </xf>
    <xf numFmtId="165" fontId="30" fillId="0" borderId="115" xfId="0" applyFont="true" applyBorder="true" applyAlignment="true" applyProtection="true">
      <alignment horizontal="left" vertical="top" textRotation="0" wrapText="false" indent="0" shrinkToFit="false"/>
      <protection locked="true" hidden="false"/>
    </xf>
    <xf numFmtId="165" fontId="30" fillId="0" borderId="115" xfId="0" applyFont="true" applyBorder="true" applyAlignment="true" applyProtection="true">
      <alignment horizontal="general" vertical="top" textRotation="0" wrapText="false" indent="0" shrinkToFit="false"/>
      <protection locked="true" hidden="false"/>
    </xf>
    <xf numFmtId="165" fontId="30" fillId="0" borderId="115" xfId="0" applyFont="true" applyBorder="true" applyAlignment="true" applyProtection="true">
      <alignment horizontal="general" vertical="top" textRotation="0" wrapText="true" indent="0" shrinkToFit="false"/>
      <protection locked="true" hidden="false"/>
    </xf>
    <xf numFmtId="176" fontId="30" fillId="0" borderId="115" xfId="0" applyFont="true" applyBorder="true" applyAlignment="true" applyProtection="true">
      <alignment horizontal="general" vertical="top" textRotation="0" wrapText="false" indent="0" shrinkToFit="false"/>
      <protection locked="true" hidden="false"/>
    </xf>
    <xf numFmtId="175" fontId="30" fillId="0" borderId="115" xfId="0" applyFont="true" applyBorder="true" applyAlignment="true" applyProtection="true">
      <alignment horizontal="general" vertical="top" textRotation="0" wrapText="false" indent="0" shrinkToFit="false"/>
      <protection locked="true" hidden="false"/>
    </xf>
    <xf numFmtId="176" fontId="14" fillId="0" borderId="115" xfId="0" applyFont="true" applyBorder="true" applyAlignment="true" applyProtection="true">
      <alignment horizontal="general" vertical="top" textRotation="0" wrapText="false" indent="0" shrinkToFit="false"/>
      <protection locked="true" hidden="false"/>
    </xf>
    <xf numFmtId="165" fontId="30" fillId="0" borderId="116" xfId="0" applyFont="true" applyBorder="true" applyAlignment="true" applyProtection="true">
      <alignment horizontal="center" vertical="top" textRotation="0" wrapText="false" indent="0" shrinkToFit="false"/>
      <protection locked="true" hidden="false"/>
    </xf>
    <xf numFmtId="165" fontId="30" fillId="0" borderId="78" xfId="0" applyFont="true" applyBorder="true" applyAlignment="true" applyProtection="true">
      <alignment horizontal="center" vertical="top" textRotation="0" wrapText="false" indent="0" shrinkToFit="false"/>
      <protection locked="true" hidden="false"/>
    </xf>
    <xf numFmtId="165" fontId="30" fillId="0" borderId="79" xfId="0" applyFont="true" applyBorder="true" applyAlignment="true" applyProtection="true">
      <alignment horizontal="center" vertical="top" textRotation="0" wrapText="false" indent="0" shrinkToFit="false"/>
      <protection locked="true" hidden="false"/>
    </xf>
    <xf numFmtId="165" fontId="30" fillId="0" borderId="79" xfId="0" applyFont="true" applyBorder="true" applyAlignment="true" applyProtection="true">
      <alignment horizontal="left" vertical="top" textRotation="0" wrapText="false" indent="0" shrinkToFit="false"/>
      <protection locked="true" hidden="false"/>
    </xf>
    <xf numFmtId="165" fontId="30" fillId="0" borderId="79" xfId="0" applyFont="true" applyBorder="true" applyAlignment="true" applyProtection="true">
      <alignment horizontal="general" vertical="top" textRotation="0" wrapText="false" indent="0" shrinkToFit="false"/>
      <protection locked="true" hidden="false"/>
    </xf>
    <xf numFmtId="165" fontId="30" fillId="0" borderId="79" xfId="0" applyFont="true" applyBorder="true" applyAlignment="true" applyProtection="true">
      <alignment horizontal="general" vertical="top" textRotation="0" wrapText="true" indent="0" shrinkToFit="false"/>
      <protection locked="true" hidden="false"/>
    </xf>
    <xf numFmtId="176" fontId="30" fillId="0" borderId="79" xfId="0" applyFont="true" applyBorder="true" applyAlignment="true" applyProtection="true">
      <alignment horizontal="general" vertical="top" textRotation="0" wrapText="false" indent="0" shrinkToFit="false"/>
      <protection locked="true" hidden="false"/>
    </xf>
    <xf numFmtId="175" fontId="30" fillId="0" borderId="79" xfId="0" applyFont="true" applyBorder="true" applyAlignment="true" applyProtection="true">
      <alignment horizontal="general" vertical="top" textRotation="0" wrapText="false" indent="0" shrinkToFit="false"/>
      <protection locked="true" hidden="false"/>
    </xf>
    <xf numFmtId="176" fontId="14" fillId="0" borderId="79" xfId="0" applyFont="true" applyBorder="true" applyAlignment="true" applyProtection="true">
      <alignment horizontal="general" vertical="top" textRotation="0" wrapText="false" indent="0" shrinkToFit="false"/>
      <protection locked="true" hidden="false"/>
    </xf>
    <xf numFmtId="165" fontId="30" fillId="0" borderId="80" xfId="0" applyFont="true" applyBorder="true" applyAlignment="true" applyProtection="true">
      <alignment horizontal="center" vertical="top" textRotation="0" wrapText="false" indent="0" shrinkToFit="false"/>
      <protection locked="true" hidden="false"/>
    </xf>
    <xf numFmtId="165" fontId="19" fillId="0" borderId="0" xfId="0" applyFont="true" applyBorder="false" applyAlignment="true" applyProtection="true">
      <alignment horizontal="center" vertical="center" textRotation="0" wrapText="false" indent="0" shrinkToFit="false"/>
      <protection locked="true" hidden="false"/>
    </xf>
    <xf numFmtId="165" fontId="19" fillId="0" borderId="0" xfId="0" applyFont="true" applyBorder="false" applyAlignment="true" applyProtection="true">
      <alignment horizontal="left" vertical="center" textRotation="0" wrapText="false" indent="0" shrinkToFit="false"/>
      <protection locked="true" hidden="false"/>
    </xf>
    <xf numFmtId="176" fontId="19" fillId="0" borderId="0" xfId="0" applyFont="true" applyBorder="false" applyAlignment="true" applyProtection="true">
      <alignment horizontal="general" vertical="center" textRotation="0" wrapText="false" indent="0" shrinkToFit="false"/>
      <protection locked="true" hidden="false"/>
    </xf>
    <xf numFmtId="175" fontId="19" fillId="0" borderId="0" xfId="0" applyFont="true" applyBorder="false" applyAlignment="true" applyProtection="true">
      <alignment horizontal="general" vertical="center" textRotation="0" wrapText="false" indent="0" shrinkToFit="false"/>
      <protection locked="true" hidden="false"/>
    </xf>
    <xf numFmtId="176" fontId="17" fillId="0" borderId="0" xfId="0" applyFont="true" applyBorder="false" applyAlignment="true" applyProtection="true">
      <alignment horizontal="right" vertical="center" textRotation="0" wrapText="false" indent="0" shrinkToFit="false"/>
      <protection locked="true" hidden="false"/>
    </xf>
    <xf numFmtId="176" fontId="17" fillId="0" borderId="0" xfId="0" applyFont="true" applyBorder="false" applyAlignment="true" applyProtection="true">
      <alignment horizontal="general" vertical="center" textRotation="0" wrapText="false" indent="0" shrinkToFit="false"/>
      <protection locked="true" hidden="false"/>
    </xf>
    <xf numFmtId="165" fontId="15" fillId="43" borderId="108" xfId="0" applyFont="true" applyBorder="true" applyAlignment="true" applyProtection="true">
      <alignment horizontal="center" vertical="center"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Lien hypertexte 2" xfId="21"/>
    <cellStyle name="Normal 2" xfId="22"/>
    <cellStyle name="Normal 2 2 2" xfId="23"/>
    <cellStyle name="Normal 2 3" xfId="24"/>
    <cellStyle name="*unknown*" xfId="20" builtinId="8"/>
  </cellStyles>
  <dxfs count="120">
    <dxf>
      <fill>
        <patternFill patternType="solid">
          <fgColor rgb="00FFFFFF"/>
        </patternFill>
      </fill>
    </dxf>
    <dxf>
      <fill>
        <patternFill patternType="solid">
          <fgColor rgb="FF000000"/>
          <bgColor rgb="FFFFFFFF"/>
        </patternFill>
      </fill>
    </dxf>
    <dxf>
      <fill>
        <patternFill patternType="solid">
          <fgColor rgb="FFB3A2C7"/>
        </patternFill>
      </fill>
    </dxf>
    <dxf>
      <fill>
        <patternFill patternType="solid">
          <fgColor rgb="FF215968"/>
        </patternFill>
      </fill>
    </dxf>
    <dxf>
      <fill>
        <patternFill patternType="solid">
          <fgColor rgb="FFFFFFFF"/>
        </patternFill>
      </fill>
    </dxf>
    <dxf>
      <fill>
        <patternFill patternType="solid">
          <fgColor rgb="FFFFC000"/>
        </patternFill>
      </fill>
    </dxf>
    <dxf>
      <fill>
        <patternFill patternType="solid">
          <fgColor rgb="FF953735"/>
        </patternFill>
      </fill>
    </dxf>
    <dxf>
      <fill>
        <patternFill patternType="solid">
          <fgColor rgb="FF7F7F7F"/>
        </patternFill>
      </fill>
    </dxf>
    <dxf>
      <fill>
        <patternFill patternType="solid">
          <fgColor rgb="FFF2F2F2"/>
        </patternFill>
      </fill>
    </dxf>
    <dxf>
      <fill>
        <patternFill patternType="solid">
          <fgColor rgb="FFFF9999"/>
        </patternFill>
      </fill>
    </dxf>
    <dxf>
      <fill>
        <patternFill patternType="solid">
          <fgColor rgb="FF808080"/>
        </patternFill>
      </fill>
    </dxf>
    <dxf>
      <fill>
        <patternFill patternType="solid">
          <fgColor rgb="FF8064A2"/>
        </patternFill>
      </fill>
    </dxf>
    <dxf>
      <fill>
        <patternFill patternType="solid">
          <fgColor rgb="FFC0504D"/>
        </patternFill>
      </fill>
    </dxf>
    <dxf>
      <numFmt numFmtId="164" formatCode="&quot;&quot;"/>
    </dxf>
    <dxf>
      <font>
        <b val="1"/>
        <i val="0"/>
        <color rgb="FFFFFFFF"/>
      </font>
      <fill>
        <patternFill>
          <bgColor rgb="FF7F7F7F"/>
        </patternFill>
      </fill>
    </dxf>
    <dxf>
      <font>
        <b val="1"/>
        <i val="0"/>
      </font>
      <fill>
        <patternFill>
          <bgColor rgb="FFFF9999"/>
        </patternFill>
      </fill>
    </dxf>
    <dxf>
      <font>
        <b val="0"/>
        <i val="0"/>
        <color rgb="FF000000"/>
      </font>
      <fill>
        <patternFill>
          <bgColor rgb="FFF2F2F2"/>
        </patternFill>
      </fill>
    </dxf>
    <dxf>
      <font>
        <b val="0"/>
        <i val="0"/>
      </font>
      <fill>
        <patternFill>
          <bgColor rgb="FFFF9999"/>
        </patternFill>
      </fill>
    </dxf>
    <dxf>
      <font>
        <b val="0"/>
        <i val="0"/>
        <color rgb="FF000000"/>
      </font>
      <fill>
        <patternFill>
          <bgColor rgb="FF8064A2"/>
        </patternFill>
      </fill>
    </dxf>
    <dxf>
      <font>
        <b val="0"/>
        <i val="0"/>
        <color rgb="FFEEECE1"/>
      </font>
      <fill>
        <patternFill>
          <bgColor rgb="FF1F497D"/>
        </patternFill>
      </fill>
    </dxf>
    <dxf>
      <font>
        <b val="0"/>
        <i val="0"/>
        <color rgb="FF000000"/>
      </font>
      <fill>
        <patternFill>
          <bgColor rgb="FF8064A2"/>
        </patternFill>
      </fill>
    </dxf>
    <dxf>
      <font>
        <b val="0"/>
        <i val="0"/>
        <color rgb="FFFFFFFF"/>
      </font>
      <fill>
        <patternFill>
          <bgColor rgb="FFC0504D"/>
        </patternFill>
      </fill>
    </dxf>
    <dxf>
      <font>
        <b val="0"/>
        <i val="0"/>
        <color rgb="FF000000"/>
      </font>
      <fill>
        <patternFill>
          <bgColor rgb="FF8064A2"/>
        </patternFill>
      </fill>
    </dxf>
    <dxf>
      <font>
        <b val="0"/>
        <i val="0"/>
        <color rgb="FF000000"/>
      </font>
      <fill>
        <patternFill>
          <bgColor rgb="FF8064A2"/>
        </patternFill>
      </fill>
    </dxf>
    <dxf>
      <font>
        <b val="0"/>
        <i val="0"/>
        <color rgb="FFFFFFFF"/>
      </font>
      <fill>
        <patternFill>
          <bgColor rgb="FFC0504D"/>
        </patternFill>
      </fill>
    </dxf>
    <dxf>
      <font>
        <b val="0"/>
        <i val="0"/>
        <color rgb="FF000000"/>
      </font>
      <fill>
        <patternFill>
          <bgColor rgb="FF8064A2"/>
        </patternFill>
      </fill>
    </dxf>
    <dxf>
      <font>
        <b val="0"/>
        <i val="0"/>
        <color rgb="FF000000"/>
      </font>
      <fill>
        <patternFill>
          <bgColor rgb="FF8064A2"/>
        </patternFill>
      </fill>
    </dxf>
    <dxf>
      <fill>
        <patternFill patternType="solid">
          <fgColor rgb="FFCC6C85"/>
        </patternFill>
      </fill>
    </dxf>
    <dxf>
      <fill>
        <patternFill patternType="solid">
          <fgColor rgb="FFE37893"/>
        </patternFill>
      </fill>
    </dxf>
    <dxf>
      <fill>
        <patternFill patternType="solid">
          <fgColor rgb="FFCCC1DA"/>
        </patternFill>
      </fill>
    </dxf>
    <dxf>
      <fill>
        <patternFill patternType="solid">
          <fgColor rgb="FF77933C"/>
        </patternFill>
      </fill>
    </dxf>
    <dxf>
      <fill>
        <patternFill patternType="solid">
          <fgColor rgb="FF93CDDD"/>
        </patternFill>
      </fill>
    </dxf>
    <dxf>
      <fill>
        <patternFill patternType="solid">
          <fgColor rgb="FF948A54"/>
        </patternFill>
      </fill>
    </dxf>
    <dxf>
      <fill>
        <patternFill patternType="solid">
          <fgColor rgb="FF95B3D7"/>
        </patternFill>
      </fill>
    </dxf>
    <dxf>
      <fill>
        <patternFill patternType="solid">
          <fgColor rgb="FF9BBB59"/>
        </patternFill>
      </fill>
    </dxf>
    <dxf>
      <fill>
        <patternFill patternType="solid">
          <fgColor rgb="FFBFBFBF"/>
        </patternFill>
      </fill>
    </dxf>
    <dxf>
      <fill>
        <patternFill patternType="solid">
          <fgColor rgb="FFC3D69B"/>
        </patternFill>
      </fill>
    </dxf>
    <dxf>
      <fill>
        <patternFill patternType="solid">
          <fgColor rgb="FFD7E4BD"/>
        </patternFill>
      </fill>
    </dxf>
    <dxf>
      <fill>
        <patternFill patternType="solid">
          <fgColor rgb="FF31859C"/>
        </patternFill>
      </fill>
    </dxf>
    <dxf>
      <fill>
        <patternFill patternType="solid">
          <fgColor rgb="FF4BACC6"/>
        </patternFill>
      </fill>
    </dxf>
    <dxf>
      <fill>
        <patternFill patternType="solid">
          <fgColor rgb="FF4F81BD"/>
        </patternFill>
      </fill>
    </dxf>
    <dxf>
      <fill>
        <patternFill patternType="solid">
          <fgColor rgb="FF604A7B"/>
        </patternFill>
      </fill>
    </dxf>
    <dxf>
      <fill>
        <patternFill patternType="solid">
          <fgColor rgb="FFA4566B"/>
        </patternFill>
      </fill>
    </dxf>
    <dxf>
      <fill>
        <patternFill patternType="solid">
          <fgColor rgb="FFA6A6A6"/>
        </patternFill>
      </fill>
    </dxf>
    <dxf>
      <fill>
        <patternFill patternType="solid">
          <fgColor rgb="FFAF5D72"/>
        </patternFill>
      </fill>
    </dxf>
    <dxf>
      <fill>
        <patternFill patternType="solid">
          <fgColor rgb="FFB9CDE5"/>
        </patternFill>
      </fill>
    </dxf>
    <dxf>
      <fill>
        <patternFill patternType="solid">
          <fgColor rgb="FFC4BD97"/>
        </patternFill>
      </fill>
    </dxf>
    <dxf>
      <fill>
        <patternFill patternType="solid">
          <fgColor rgb="FFD9D9D9"/>
        </patternFill>
      </fill>
    </dxf>
    <dxf>
      <fill>
        <patternFill patternType="solid">
          <fgColor rgb="FFDBEEF4"/>
        </patternFill>
      </fill>
    </dxf>
    <dxf>
      <fill>
        <patternFill patternType="solid">
          <fgColor rgb="FFDDD9C3"/>
        </patternFill>
      </fill>
    </dxf>
    <dxf>
      <fill>
        <patternFill patternType="solid">
          <fgColor rgb="FFE6E0EC"/>
        </patternFill>
      </fill>
    </dxf>
    <dxf>
      <fill>
        <patternFill patternType="solid">
          <fgColor rgb="FFFB85A1"/>
        </patternFill>
      </fill>
    </dxf>
    <dxf>
      <fill>
        <patternFill patternType="solid">
          <fgColor rgb="FFFC84A1"/>
        </patternFill>
      </fill>
    </dxf>
    <dxf>
      <fill>
        <patternFill patternType="solid">
          <fgColor rgb="FFF2DCDB"/>
        </patternFill>
      </fill>
    </dxf>
    <dxf>
      <fill>
        <patternFill patternType="solid">
          <fgColor rgb="FFFDEADA"/>
        </patternFill>
      </fill>
    </dxf>
    <dxf>
      <fill>
        <patternFill patternType="solid">
          <fgColor rgb="FFE6B9B8"/>
        </patternFill>
      </fill>
    </dxf>
    <dxf>
      <fill>
        <patternFill patternType="solid">
          <fgColor rgb="FFE2EFD9"/>
        </patternFill>
      </fill>
    </dxf>
    <dxf>
      <fill>
        <patternFill patternType="solid">
          <fgColor rgb="FF404040"/>
        </patternFill>
      </fill>
    </dxf>
    <dxf>
      <fill>
        <patternFill patternType="solid">
          <fgColor rgb="FF595959"/>
        </patternFill>
      </fill>
    </dxf>
    <dxf>
      <fill>
        <patternFill patternType="solid">
          <fgColor rgb="FFE46C0A"/>
        </patternFill>
      </fill>
    </dxf>
    <dxf>
      <fill>
        <patternFill>
          <bgColor rgb="FFFFC000"/>
        </patternFill>
      </fill>
    </dxf>
    <dxf>
      <font>
        <color rgb="FF595959"/>
      </font>
      <fill>
        <patternFill>
          <bgColor rgb="FF404040"/>
        </patternFill>
      </fill>
    </dxf>
    <dxf>
      <font>
        <color rgb="FF595959"/>
      </font>
      <fill>
        <patternFill>
          <bgColor rgb="FF404040"/>
        </patternFill>
      </fill>
    </dxf>
    <dxf>
      <fill>
        <patternFill>
          <bgColor rgb="FFFFC000"/>
        </patternFill>
      </fill>
    </dxf>
    <dxf>
      <font>
        <color rgb="FF595959"/>
      </font>
      <fill>
        <patternFill>
          <bgColor rgb="FF404040"/>
        </patternFill>
      </fill>
    </dxf>
    <dxf>
      <font>
        <color rgb="FFFFFFFF"/>
      </font>
      <fill>
        <patternFill>
          <bgColor rgb="FFE46C0A"/>
        </patternFill>
      </fill>
    </dxf>
    <dxf>
      <fill>
        <patternFill>
          <bgColor rgb="FFFFC000"/>
        </patternFill>
      </fill>
    </dxf>
    <dxf>
      <font>
        <color rgb="FFFFFFFF"/>
      </font>
      <fill>
        <patternFill>
          <bgColor rgb="FFE46C0A"/>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595959"/>
      </font>
      <fill>
        <patternFill>
          <bgColor rgb="FF404040"/>
        </patternFill>
      </fill>
    </dxf>
    <dxf>
      <fill>
        <patternFill>
          <bgColor rgb="FFFFC000"/>
        </patternFill>
      </fill>
    </dxf>
    <dxf>
      <font>
        <color rgb="FFFFFFFF"/>
      </font>
      <fill>
        <patternFill>
          <bgColor rgb="FFE46C0A"/>
        </patternFill>
      </fill>
    </dxf>
    <dxf>
      <fill>
        <patternFill>
          <bgColor rgb="FFFFC000"/>
        </patternFill>
      </fill>
    </dxf>
    <dxf>
      <font>
        <color rgb="FFFFFFFF"/>
      </font>
      <fill>
        <patternFill>
          <bgColor rgb="FFE46C0A"/>
        </patternFill>
      </fill>
    </dxf>
    <dxf>
      <fill>
        <patternFill>
          <bgColor rgb="FFFFC000"/>
        </patternFill>
      </fill>
    </dxf>
    <dxf>
      <fill>
        <patternFill>
          <bgColor rgb="FFFFC000"/>
        </patternFill>
      </fill>
    </dxf>
    <dxf>
      <font>
        <color rgb="FFFFFFFF"/>
      </font>
      <fill>
        <patternFill>
          <bgColor rgb="FF953735"/>
        </patternFill>
      </fill>
    </dxf>
    <dxf>
      <fill>
        <patternFill>
          <bgColor rgb="FFFFC000"/>
        </patternFill>
      </fill>
    </dxf>
    <dxf>
      <fill>
        <patternFill>
          <bgColor rgb="00FFFFFF"/>
        </patternFill>
      </fill>
    </dxf>
    <dxf>
      <font>
        <color rgb="FFFFFFFF"/>
      </font>
      <fill>
        <patternFill>
          <bgColor rgb="FF953735"/>
        </patternFill>
      </fill>
    </dxf>
    <dxf>
      <fill>
        <patternFill>
          <bgColor rgb="FFFDEADA"/>
        </patternFill>
      </fill>
    </dxf>
    <dxf>
      <fill>
        <patternFill>
          <bgColor rgb="00FFFFFF"/>
        </patternFill>
      </fill>
    </dxf>
    <dxf>
      <font>
        <color rgb="FFFFFFFF"/>
      </font>
      <fill>
        <patternFill>
          <bgColor rgb="FF953735"/>
        </patternFill>
      </fill>
    </dxf>
    <dxf>
      <fill>
        <patternFill>
          <bgColor rgb="FFF2DCDB"/>
        </patternFill>
      </fill>
    </dxf>
    <dxf>
      <fill>
        <patternFill>
          <bgColor rgb="FFFDEADA"/>
        </patternFill>
      </fill>
    </dxf>
    <dxf>
      <font>
        <color rgb="FFFFFFFF"/>
      </font>
      <fill>
        <patternFill>
          <bgColor rgb="FF953735"/>
        </patternFill>
      </fill>
    </dxf>
    <dxf>
      <font>
        <color rgb="FF595959"/>
      </font>
      <fill>
        <patternFill>
          <bgColor rgb="FF404040"/>
        </patternFill>
      </fill>
    </dxf>
    <dxf>
      <font>
        <color rgb="FF595959"/>
      </font>
      <fill>
        <patternFill>
          <bgColor rgb="FF404040"/>
        </patternFill>
      </fill>
    </dxf>
    <dxf>
      <fill>
        <patternFill>
          <bgColor rgb="FFFFC000"/>
        </patternFill>
      </fill>
    </dxf>
    <dxf>
      <font>
        <color rgb="FFFFFFFF"/>
      </font>
      <fill>
        <patternFill>
          <bgColor rgb="FFE46C0A"/>
        </patternFill>
      </fill>
    </dxf>
    <dxf>
      <fill>
        <patternFill>
          <bgColor rgb="FFFFC000"/>
        </patternFill>
      </fill>
    </dxf>
    <dxf>
      <fill>
        <patternFill>
          <bgColor rgb="FFEBF1DE"/>
        </patternFill>
      </fill>
    </dxf>
    <dxf>
      <fill>
        <patternFill>
          <bgColor rgb="FFFFC000"/>
        </patternFill>
      </fill>
    </dxf>
    <dxf>
      <font>
        <color rgb="FF595959"/>
      </font>
      <fill>
        <patternFill>
          <bgColor rgb="FF404040"/>
        </patternFill>
      </fill>
    </dxf>
    <dxf>
      <font>
        <color rgb="FF595959"/>
      </font>
      <fill>
        <patternFill>
          <bgColor rgb="FF404040"/>
        </patternFill>
      </fill>
    </dxf>
    <dxf>
      <fill>
        <patternFill>
          <bgColor rgb="FFFFC000"/>
        </patternFill>
      </fill>
    </dxf>
    <dxf>
      <font>
        <color rgb="FFFFFFFF"/>
      </font>
      <fill>
        <patternFill>
          <bgColor rgb="FFE46C0A"/>
        </patternFill>
      </fill>
    </dxf>
    <dxf>
      <fill>
        <patternFill>
          <bgColor rgb="FFFFC000"/>
        </patternFill>
      </fill>
    </dxf>
    <dxf>
      <fill>
        <patternFill>
          <bgColor rgb="FFEBF1DE"/>
        </patternFill>
      </fill>
    </dxf>
    <dxf>
      <fill>
        <patternFill>
          <bgColor rgb="FFFFC000"/>
        </patternFill>
      </fill>
    </dxf>
    <dxf>
      <font>
        <color rgb="FF595959"/>
      </font>
      <fill>
        <patternFill>
          <bgColor rgb="FF404040"/>
        </patternFill>
      </fill>
    </dxf>
    <dxf>
      <font>
        <color rgb="FF595959"/>
      </font>
      <fill>
        <patternFill>
          <bgColor rgb="FF404040"/>
        </patternFill>
      </fill>
    </dxf>
    <dxf>
      <fill>
        <patternFill>
          <bgColor rgb="FFFFC000"/>
        </patternFill>
      </fill>
    </dxf>
    <dxf>
      <font>
        <color rgb="FFFFFFFF"/>
      </font>
      <fill>
        <patternFill>
          <bgColor rgb="FFE46C0A"/>
        </patternFill>
      </fill>
    </dxf>
    <dxf>
      <fill>
        <patternFill>
          <bgColor rgb="FFFFC000"/>
        </patternFill>
      </fill>
    </dxf>
    <dxf>
      <fill>
        <patternFill>
          <bgColor rgb="FFEBF1DE"/>
        </patternFill>
      </fill>
    </dxf>
    <dxf>
      <fill>
        <patternFill>
          <bgColor rgb="FFFFC000"/>
        </patternFill>
      </fill>
    </dxf>
    <dxf>
      <font>
        <color rgb="FF595959"/>
      </font>
      <fill>
        <patternFill>
          <bgColor rgb="FF404040"/>
        </patternFill>
      </fill>
    </dxf>
    <dxf>
      <font>
        <color rgb="FF595959"/>
      </font>
      <fill>
        <patternFill>
          <bgColor rgb="FF404040"/>
        </patternFill>
      </fill>
    </dxf>
    <dxf>
      <fill>
        <patternFill>
          <bgColor rgb="FFFFC000"/>
        </patternFill>
      </fill>
    </dxf>
    <dxf>
      <font>
        <color rgb="FFFFFFFF"/>
      </font>
      <fill>
        <patternFill>
          <bgColor rgb="FFE46C0A"/>
        </patternFill>
      </fill>
    </dxf>
    <dxf>
      <fill>
        <patternFill>
          <bgColor rgb="FFFFC000"/>
        </patternFill>
      </fill>
    </dxf>
    <dxf>
      <fill>
        <patternFill>
          <bgColor rgb="FFEBF1DE"/>
        </patternFill>
      </fill>
    </dxf>
    <dxf>
      <fill>
        <patternFill>
          <bgColor rgb="FFFFC000"/>
        </patternFill>
      </fill>
    </dxf>
    <dxf>
      <fill>
        <patternFill patternType="solid">
          <fgColor rgb="FFB7DEE8"/>
        </patternFill>
      </fill>
    </dxf>
    <dxf>
      <fill>
        <patternFill patternType="solid">
          <fgColor rgb="FF3D4756"/>
        </patternFill>
      </fill>
    </dxf>
    <dxf>
      <fill>
        <patternFill patternType="solid">
          <fgColor rgb="FFDCE6F2"/>
        </patternFill>
      </fill>
    </dxf>
  </dxfs>
  <colors>
    <indexedColors>
      <rgbColor rgb="FF000000"/>
      <rgbColor rgb="FFFFFFFF"/>
      <rgbColor rgb="FFFF0000"/>
      <rgbColor rgb="FFDDD9C3"/>
      <rgbColor rgb="FF0000FF"/>
      <rgbColor rgb="FFC3D69B"/>
      <rgbColor rgb="FFCC6C85"/>
      <rgbColor rgb="FFCCC1DA"/>
      <rgbColor rgb="FFC00000"/>
      <rgbColor rgb="FF948A54"/>
      <rgbColor rgb="FFFDEADA"/>
      <rgbColor rgb="FF77933C"/>
      <rgbColor rgb="FFC0504D"/>
      <rgbColor rgb="FF595959"/>
      <rgbColor rgb="FFBFBFBF"/>
      <rgbColor rgb="FF808080"/>
      <rgbColor rgb="FF95B3D7"/>
      <rgbColor rgb="FF953735"/>
      <rgbColor rgb="FFEBF1DE"/>
      <rgbColor rgb="FFDBEEF4"/>
      <rgbColor rgb="FF604A7B"/>
      <rgbColor rgb="FFFC84A1"/>
      <rgbColor rgb="FFC4BD97"/>
      <rgbColor rgb="FFB9CDE5"/>
      <rgbColor rgb="FFF2F2F2"/>
      <rgbColor rgb="FFE37893"/>
      <rgbColor rgb="FFD7E4BD"/>
      <rgbColor rgb="FFD9D9D9"/>
      <rgbColor rgb="FFAF5D72"/>
      <rgbColor rgb="FFF2DCDB"/>
      <rgbColor rgb="FF7F7F7F"/>
      <rgbColor rgb="FFEEECE1"/>
      <rgbColor rgb="FFB7DEE8"/>
      <rgbColor rgb="FFDCE6F2"/>
      <rgbColor rgb="FFE2EFD9"/>
      <rgbColor rgb="FFFFE699"/>
      <rgbColor rgb="FF93CDDD"/>
      <rgbColor rgb="FFFF9999"/>
      <rgbColor rgb="FFB3A2C7"/>
      <rgbColor rgb="FFE6B9B8"/>
      <rgbColor rgb="FF4F81BD"/>
      <rgbColor rgb="FF4BACC6"/>
      <rgbColor rgb="FF9BBB59"/>
      <rgbColor rgb="FFFFC000"/>
      <rgbColor rgb="FFFB85A1"/>
      <rgbColor rgb="FFE46C0A"/>
      <rgbColor rgb="FF8064A2"/>
      <rgbColor rgb="FFA6A6A6"/>
      <rgbColor rgb="FF215968"/>
      <rgbColor rgb="FF31859C"/>
      <rgbColor rgb="FFE6E0EC"/>
      <rgbColor rgb="FF404041"/>
      <rgbColor rgb="FF632523"/>
      <rgbColor rgb="FFA4566B"/>
      <rgbColor rgb="FF1B487C"/>
      <rgbColor rgb="FF403152"/>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hyperlink" Target="https://service.unece.org/trade/untdid/d22b/tred/tred1001.htm" TargetMode="External"/><Relationship Id="rId3" Type="http://schemas.openxmlformats.org/officeDocument/2006/relationships/hyperlink" Target="https://service.unece.org/trade/untdid/d22b/tred/tred4461.htm" TargetMode="External"/><Relationship Id="rId4" Type="http://schemas.openxmlformats.org/officeDocument/2006/relationships/hyperlink" Target="https://service.unece.org/trade/untdid/d22b/tred/tred7161.htm" TargetMode="External"/><Relationship Id="rId5" Type="http://schemas.openxmlformats.org/officeDocument/2006/relationships/hyperlink" Target="https://service.unece.org/trade/untdid/d22b/tred/tred5189.htm" TargetMode="External"/><Relationship Id="rId6" Type="http://schemas.openxmlformats.org/officeDocument/2006/relationships/hyperlink" Target="https://service.unece.org/trade/untdid/d22b/tred/tred4451.htm" TargetMode="External"/><Relationship Id="rId7" Type="http://schemas.openxmlformats.org/officeDocument/2006/relationships/hyperlink" Target="http://www.iso.org/obp" TargetMode="External"/><Relationship Id="rId8" Type="http://schemas.openxmlformats.org/officeDocument/2006/relationships/hyperlink" Target="https://www.currency-iso.org/en/home/tables/table-a1.html" TargetMode="External"/><Relationship Id="rId9" Type="http://schemas.openxmlformats.org/officeDocument/2006/relationships/hyperlink" Target="https://service.unece.org/trade/untdid/d22b/tred/tred1153.htm" TargetMode="External"/><Relationship Id="rId10" Type="http://schemas.openxmlformats.org/officeDocument/2006/relationships/hyperlink" Target="https://service.unece.org/trade/untdid/d22b/tred/tred7143.htm" TargetMode="External"/><Relationship Id="rId11" Type="http://schemas.openxmlformats.org/officeDocument/2006/relationships/hyperlink" Target="https://ec.europa.eu/cefdigital/wiki/display/CEFDIGITAL/Code+lists" TargetMode="External"/><Relationship Id="rId12" Type="http://schemas.openxmlformats.org/officeDocument/2006/relationships/hyperlink" Target="https://ec.europa.eu/cefdigital/wiki/display/CEFDIGITAL/Code+lists" TargetMode="External"/><Relationship Id="rId13" Type="http://schemas.openxmlformats.org/officeDocument/2006/relationships/drawing" Target="../drawings/drawing9.xml"/><Relationship Id="rId1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53735"/>
    <pageSetUpPr fitToPage="false"/>
  </sheetPr>
  <dimension ref="A1:BQ5"/>
  <sheetViews>
    <sheetView showFormulas="false" showGridLines="false" showRowColHeaders="true" showZeros="true" rightToLeft="false" tabSelected="false" showOutlineSymbols="true" defaultGridColor="true" view="normal" topLeftCell="A1" colorId="64" zoomScale="90" zoomScaleNormal="90" zoomScalePageLayoutView="70" workbookViewId="0">
      <pane xSplit="10" ySplit="4" topLeftCell="K5" activePane="bottomRight" state="frozen"/>
      <selection pane="topLeft" activeCell="A1" activeCellId="0" sqref="A1"/>
      <selection pane="topRight" activeCell="K1" activeCellId="0" sqref="K1"/>
      <selection pane="bottomLeft" activeCell="A5" activeCellId="0" sqref="A5"/>
      <selection pane="bottomRight" activeCell="H5" activeCellId="0" sqref="H5"/>
    </sheetView>
  </sheetViews>
  <sheetFormatPr defaultColWidth="10.859375" defaultRowHeight="14.25" zeroHeight="false" outlineLevelRow="0" outlineLevelCol="2"/>
  <cols>
    <col collapsed="false" customWidth="true" hidden="false" outlineLevel="0" max="1" min="1" style="1" width="6.71"/>
    <col collapsed="false" customWidth="true" hidden="false" outlineLevel="0" max="3" min="2" style="1" width="10"/>
    <col collapsed="false" customWidth="true" hidden="false" outlineLevel="0" max="4" min="4" style="2" width="11.71"/>
    <col collapsed="false" customWidth="true" hidden="false" outlineLevel="0" max="5" min="5" style="3" width="12.15"/>
    <col collapsed="false" customWidth="true" hidden="false" outlineLevel="0" max="6" min="6" style="3" width="14.29"/>
    <col collapsed="false" customWidth="true" hidden="false" outlineLevel="0" max="7" min="7" style="4" width="6.29"/>
    <col collapsed="false" customWidth="true" hidden="false" outlineLevel="0" max="8" min="8" style="4" width="12.42"/>
    <col collapsed="false" customWidth="true" hidden="false" outlineLevel="1" max="9" min="9" style="1" width="25.85"/>
    <col collapsed="false" customWidth="true" hidden="false" outlineLevel="1" max="10" min="10" style="1" width="36.86"/>
    <col collapsed="false" customWidth="true" hidden="false" outlineLevel="1" max="12" min="11" style="5" width="36.86"/>
    <col collapsed="false" customWidth="true" hidden="false" outlineLevel="1" max="13" min="13" style="5" width="50.86"/>
    <col collapsed="false" customWidth="true" hidden="false" outlineLevel="1" max="14" min="14" style="1" width="13.29"/>
    <col collapsed="false" customWidth="true" hidden="false" outlineLevel="2" max="15" min="15" style="4" width="12.29"/>
    <col collapsed="false" customWidth="true" hidden="false" outlineLevel="1" max="16" min="16" style="4" width="12.29"/>
    <col collapsed="false" customWidth="true" hidden="false" outlineLevel="1" max="17" min="17" style="5" width="47.14"/>
    <col collapsed="false" customWidth="true" hidden="false" outlineLevel="1" max="18" min="18" style="1" width="71.14"/>
    <col collapsed="false" customWidth="true" hidden="false" outlineLevel="1" max="19" min="19" style="6" width="6.29"/>
    <col collapsed="false" customWidth="true" hidden="false" outlineLevel="1" max="20" min="20" style="4" width="11.14"/>
    <col collapsed="false" customWidth="true" hidden="false" outlineLevel="1" max="21" min="21" style="4" width="9.86"/>
    <col collapsed="false" customWidth="true" hidden="false" outlineLevel="1" max="22" min="22" style="4" width="10.29"/>
    <col collapsed="false" customWidth="true" hidden="false" outlineLevel="1" max="23" min="23" style="3" width="30.71"/>
    <col collapsed="false" customWidth="true" hidden="false" outlineLevel="1" max="24" min="24" style="4" width="6.43"/>
    <col collapsed="false" customWidth="true" hidden="false" outlineLevel="1" max="28" min="25" style="4" width="4.86"/>
    <col collapsed="false" customWidth="true" hidden="false" outlineLevel="2" max="30" min="29" style="4" width="4.86"/>
    <col collapsed="false" customWidth="true" hidden="false" outlineLevel="1" max="31" min="31" style="4" width="4.86"/>
    <col collapsed="false" customWidth="true" hidden="false" outlineLevel="1" max="32" min="32" style="4" width="5.14"/>
    <col collapsed="false" customWidth="true" hidden="false" outlineLevel="1" max="33" min="33" style="4" width="13.15"/>
    <col collapsed="false" customWidth="true" hidden="false" outlineLevel="1" max="34" min="34" style="4" width="16"/>
    <col collapsed="false" customWidth="true" hidden="false" outlineLevel="1" max="35" min="35" style="4" width="5.42"/>
    <col collapsed="false" customWidth="true" hidden="true" outlineLevel="2" max="36" min="36" style="1" width="26.86"/>
    <col collapsed="false" customWidth="true" hidden="true" outlineLevel="2" max="37" min="37" style="1" width="28.29"/>
    <col collapsed="false" customWidth="true" hidden="true" outlineLevel="2" max="38" min="38" style="1" width="13.71"/>
    <col collapsed="false" customWidth="true" hidden="true" outlineLevel="2" max="39" min="39" style="1" width="5.86"/>
    <col collapsed="true" customWidth="true" hidden="false" outlineLevel="1" max="40" min="40" style="3" width="9.14"/>
    <col collapsed="false" customWidth="true" hidden="false" outlineLevel="1" max="41" min="41" style="3" width="15.29"/>
    <col collapsed="false" customWidth="true" hidden="false" outlineLevel="1" max="42" min="42" style="4" width="13.29"/>
    <col collapsed="false" customWidth="true" hidden="false" outlineLevel="1" max="43" min="43" style="4" width="11.71"/>
    <col collapsed="false" customWidth="true" hidden="false" outlineLevel="1" max="44" min="44" style="1" width="33"/>
    <col collapsed="false" customWidth="true" hidden="false" outlineLevel="0" max="45" min="45" style="1" width="36.86"/>
    <col collapsed="false" customWidth="true" hidden="false" outlineLevel="0" max="47" min="46" style="7" width="36.86"/>
    <col collapsed="false" customWidth="true" hidden="false" outlineLevel="0" max="48" min="48" style="7" width="50.86"/>
    <col collapsed="false" customWidth="true" hidden="false" outlineLevel="0" max="49" min="49" style="1" width="13.29"/>
    <col collapsed="false" customWidth="true" hidden="false" outlineLevel="1" max="50" min="50" style="4" width="15.42"/>
    <col collapsed="false" customWidth="true" hidden="false" outlineLevel="0" max="51" min="51" style="4" width="12.86"/>
    <col collapsed="false" customWidth="true" hidden="false" outlineLevel="0" max="52" min="52" style="5" width="47.14"/>
    <col collapsed="false" customWidth="true" hidden="false" outlineLevel="0" max="53" min="53" style="1" width="71.14"/>
    <col collapsed="false" customWidth="true" hidden="false" outlineLevel="0" max="54" min="54" style="6" width="6.29"/>
    <col collapsed="false" customWidth="true" hidden="false" outlineLevel="0" max="55" min="55" style="4" width="12"/>
    <col collapsed="false" customWidth="true" hidden="false" outlineLevel="0" max="56" min="56" style="4" width="13"/>
    <col collapsed="false" customWidth="true" hidden="false" outlineLevel="0" max="57" min="57" style="4" width="10.29"/>
    <col collapsed="false" customWidth="true" hidden="false" outlineLevel="0" max="58" min="58" style="3" width="22"/>
    <col collapsed="false" customWidth="true" hidden="false" outlineLevel="0" max="59" min="59" style="1" width="5.71"/>
    <col collapsed="false" customWidth="true" hidden="false" outlineLevel="1" max="63" min="60" style="4" width="4.86"/>
    <col collapsed="false" customWidth="true" hidden="false" outlineLevel="2" max="65" min="64" style="4" width="4.86"/>
    <col collapsed="false" customWidth="true" hidden="false" outlineLevel="1" max="66" min="66" style="4" width="4.86"/>
    <col collapsed="false" customWidth="true" hidden="false" outlineLevel="0" max="67" min="67" style="1" width="5.71"/>
    <col collapsed="false" customWidth="true" hidden="false" outlineLevel="0" max="69" min="68" style="4" width="15.14"/>
    <col collapsed="false" customWidth="false" hidden="false" outlineLevel="0" max="16384" min="70" style="1" width="10.85"/>
  </cols>
  <sheetData>
    <row r="1" customFormat="false" ht="27" hidden="false" customHeight="true" outlineLevel="0" collapsed="false">
      <c r="A1" s="8" t="s">
        <v>0</v>
      </c>
      <c r="B1" s="3"/>
      <c r="C1" s="3"/>
      <c r="D1" s="3"/>
      <c r="Q1" s="9" t="str">
        <f aca="false">MID(SUBSTITUTE(SUBSTITUTE(R1,"/",_xlfn.CONCAT(CHAR(10),"/")),"/",_xlfn.CONCAT(CHAR(10),"/"),G1+1),2,500)</f>
        <v/>
      </c>
      <c r="T1" s="10" t="str">
        <f aca="false">IF($E1="","",IF(ISERROR(SEARCH("@",$R1)),IF(LEFT($E1,4)="BG-X","EG",IF(LEFT($E1,2)="BG","G",IF(LEFT($E1,4)="BT-X",IF(LEN($E1)-LEN(SUBSTITUTE($E1,"-",))&gt;2,"","E"),IF(LEN($E1)-LEN(SUBSTITUTE($E1,"-",))&gt;1,"","E")))),"A"))</f>
        <v/>
      </c>
      <c r="W1" s="1"/>
      <c r="BF1" s="1"/>
    </row>
    <row r="2" s="11" customFormat="true" ht="15" hidden="false" customHeight="false" outlineLevel="0" collapsed="false">
      <c r="D2" s="12"/>
      <c r="E2" s="3"/>
      <c r="F2" s="3"/>
      <c r="G2" s="4"/>
      <c r="H2" s="4"/>
      <c r="I2" s="1"/>
      <c r="J2" s="1"/>
      <c r="K2" s="5"/>
      <c r="L2" s="5"/>
      <c r="M2" s="5"/>
      <c r="N2" s="1"/>
      <c r="O2" s="4"/>
      <c r="P2" s="4"/>
      <c r="Q2" s="5"/>
      <c r="R2" s="1"/>
      <c r="S2" s="6"/>
      <c r="T2" s="4"/>
      <c r="U2" s="4"/>
      <c r="V2" s="4"/>
      <c r="W2" s="3"/>
      <c r="X2" s="4"/>
      <c r="Y2" s="4" t="str">
        <f aca="false">IF(AH2=Y$4,"X","-")</f>
        <v>-</v>
      </c>
      <c r="Z2" s="4" t="str">
        <f aca="false">IF(Y2="X","X",IF($AH2=Z$4,"X","-"))</f>
        <v>-</v>
      </c>
      <c r="AA2" s="4" t="str">
        <f aca="false">IF(Z2="X","X",IF($AH2=AA$4,"X","-"))</f>
        <v>-</v>
      </c>
      <c r="AB2" s="4" t="str">
        <f aca="false">IF(AA2="X","X",IF($AH2=AB$4,"X","-"))</f>
        <v>-</v>
      </c>
      <c r="AC2" s="4" t="str">
        <f aca="false">IF(AB2="X","X",IF($AH2=AC$4,"X","-"))</f>
        <v>-</v>
      </c>
      <c r="AD2" s="4" t="str">
        <f aca="false">IF(AC2="X","X",IF($AH2=AD$4,"X","-"))</f>
        <v>-</v>
      </c>
      <c r="AE2" s="4" t="str">
        <f aca="false">IF(AD2="X","X",IF($AH2=AE$4,"X","-"))</f>
        <v>-</v>
      </c>
      <c r="AF2" s="4"/>
      <c r="AG2" s="4"/>
      <c r="AH2" s="4"/>
      <c r="AI2" s="4"/>
      <c r="AJ2" s="13" t="n">
        <f aca="false">IF(ISERROR(FIND("/",R2)),R2,LEFT(R2,FIND(CHAR(1),SUBSTITUTE(R2,"/",CHAR(1),LEN(R2)-LEN(SUBSTITUTE(R2,"/",""))))-1))</f>
        <v>0</v>
      </c>
      <c r="AK2" s="13" t="n">
        <f aca="false">IF(ISERROR(FIND("/",R2)),R2,MID(R2, FIND(CHAR(1),SUBSTITUTE(R2,"/",CHAR(1), LEN(R2)-LEN(SUBSTITUTE(R2,"/","")))), LEN(R2)))</f>
        <v>0</v>
      </c>
      <c r="AL2" s="14" t="n">
        <f aca="false">COUNTIFS(R2:R$4,AJ2)</f>
        <v>0</v>
      </c>
      <c r="AM2" s="1"/>
      <c r="AN2" s="3"/>
      <c r="AO2" s="3"/>
      <c r="AP2" s="4"/>
      <c r="AQ2" s="4"/>
      <c r="AR2" s="1"/>
      <c r="AS2" s="1"/>
      <c r="AT2" s="7"/>
      <c r="AU2" s="7"/>
      <c r="AV2" s="7"/>
      <c r="AW2" s="1"/>
      <c r="AX2" s="4"/>
      <c r="AY2" s="4"/>
      <c r="AZ2" s="5"/>
      <c r="BA2" s="1"/>
      <c r="BB2" s="6"/>
      <c r="BC2" s="4"/>
      <c r="BD2" s="4"/>
      <c r="BE2" s="4"/>
      <c r="BF2" s="3"/>
      <c r="BH2" s="4" t="str">
        <f aca="false">IF(BP2=BH$4,"X","-")</f>
        <v>-</v>
      </c>
      <c r="BI2" s="4" t="str">
        <f aca="false">IF(BH2="X","X",IF($AH2=BI$4,"X","-"))</f>
        <v>-</v>
      </c>
      <c r="BJ2" s="4" t="str">
        <f aca="false">IF(BI2="X","X",IF($AH2=BJ$4,"X","-"))</f>
        <v>-</v>
      </c>
      <c r="BK2" s="4" t="str">
        <f aca="false">IF(BJ2="X","X",IF($AH2=BK$4,"X","-"))</f>
        <v>-</v>
      </c>
      <c r="BL2" s="4" t="str">
        <f aca="false">IF(BK2="X","X",IF($AH2=BL$4,"X","-"))</f>
        <v>-</v>
      </c>
      <c r="BM2" s="4" t="str">
        <f aca="false">IF(BL2="X","X",IF($AH2=BM$4,"X","-"))</f>
        <v>-</v>
      </c>
      <c r="BN2" s="4" t="str">
        <f aca="false">IF(BM2="X","X",IF($AH2=BN$4,"X","-"))</f>
        <v>-</v>
      </c>
      <c r="BP2" s="4"/>
      <c r="BQ2" s="4"/>
    </row>
    <row r="3" s="15" customFormat="true" ht="33" hidden="false" customHeight="true" outlineLevel="0" collapsed="false">
      <c r="D3" s="16"/>
      <c r="E3" s="17" t="s">
        <v>1</v>
      </c>
      <c r="F3" s="18"/>
      <c r="G3" s="18"/>
      <c r="H3" s="18"/>
      <c r="I3" s="18"/>
      <c r="J3" s="18"/>
      <c r="K3" s="18"/>
      <c r="L3" s="18"/>
      <c r="M3" s="18"/>
      <c r="N3" s="18"/>
      <c r="O3" s="18"/>
      <c r="P3" s="19"/>
      <c r="Q3" s="20"/>
      <c r="R3" s="21"/>
      <c r="S3" s="22"/>
      <c r="T3" s="22"/>
      <c r="U3" s="22"/>
      <c r="V3" s="22"/>
      <c r="W3" s="23"/>
      <c r="X3" s="24"/>
      <c r="Y3" s="24"/>
      <c r="Z3" s="24"/>
      <c r="AA3" s="24"/>
      <c r="AB3" s="24"/>
      <c r="AC3" s="24"/>
      <c r="AD3" s="24"/>
      <c r="AE3" s="24"/>
      <c r="AF3" s="24"/>
      <c r="AG3" s="24"/>
      <c r="AH3" s="24"/>
      <c r="AI3" s="24"/>
      <c r="AN3" s="25" t="str">
        <f aca="false">E3</f>
        <v>UN/CEFACT XML D22B : Factur-X, EXTENDED</v>
      </c>
      <c r="AO3" s="26"/>
      <c r="AP3" s="27"/>
      <c r="AQ3" s="27"/>
      <c r="AR3" s="27"/>
      <c r="AS3" s="27"/>
      <c r="AT3" s="27"/>
      <c r="AU3" s="27"/>
      <c r="AV3" s="27"/>
      <c r="AW3" s="27"/>
      <c r="AX3" s="27"/>
      <c r="AY3" s="27"/>
      <c r="AZ3" s="27"/>
      <c r="BA3" s="21"/>
      <c r="BB3" s="22"/>
      <c r="BC3" s="22"/>
      <c r="BD3" s="22"/>
      <c r="BE3" s="22"/>
      <c r="BF3" s="28"/>
      <c r="BH3" s="24"/>
      <c r="BI3" s="24"/>
      <c r="BJ3" s="24"/>
      <c r="BK3" s="24"/>
      <c r="BL3" s="24"/>
      <c r="BM3" s="24"/>
      <c r="BN3" s="24"/>
      <c r="BP3" s="24"/>
      <c r="BQ3" s="24"/>
    </row>
    <row r="4" s="46" customFormat="true" ht="126" hidden="false" customHeight="true" outlineLevel="0" collapsed="false">
      <c r="A4" s="29" t="s">
        <v>2</v>
      </c>
      <c r="B4" s="30" t="s">
        <v>3</v>
      </c>
      <c r="C4" s="30" t="s">
        <v>4</v>
      </c>
      <c r="D4" s="31" t="s">
        <v>5</v>
      </c>
      <c r="E4" s="32" t="s">
        <v>6</v>
      </c>
      <c r="F4" s="33" t="s">
        <v>7</v>
      </c>
      <c r="G4" s="34" t="s">
        <v>8</v>
      </c>
      <c r="H4" s="34" t="s">
        <v>9</v>
      </c>
      <c r="I4" s="35" t="s">
        <v>10</v>
      </c>
      <c r="J4" s="35" t="s">
        <v>11</v>
      </c>
      <c r="K4" s="35" t="s">
        <v>12</v>
      </c>
      <c r="L4" s="35" t="s">
        <v>13</v>
      </c>
      <c r="M4" s="35" t="s">
        <v>14</v>
      </c>
      <c r="N4" s="35" t="s">
        <v>15</v>
      </c>
      <c r="O4" s="36" t="s">
        <v>16</v>
      </c>
      <c r="P4" s="34" t="s">
        <v>17</v>
      </c>
      <c r="Q4" s="35" t="s">
        <v>18</v>
      </c>
      <c r="R4" s="35" t="s">
        <v>18</v>
      </c>
      <c r="S4" s="34" t="s">
        <v>19</v>
      </c>
      <c r="T4" s="36" t="s">
        <v>20</v>
      </c>
      <c r="U4" s="36" t="s">
        <v>21</v>
      </c>
      <c r="V4" s="35" t="s">
        <v>22</v>
      </c>
      <c r="W4" s="37" t="s">
        <v>23</v>
      </c>
      <c r="X4" s="38"/>
      <c r="Y4" s="39" t="s">
        <v>24</v>
      </c>
      <c r="Z4" s="39" t="s">
        <v>25</v>
      </c>
      <c r="AA4" s="39" t="s">
        <v>26</v>
      </c>
      <c r="AB4" s="39" t="s">
        <v>27</v>
      </c>
      <c r="AC4" s="40" t="s">
        <v>28</v>
      </c>
      <c r="AD4" s="40" t="s">
        <v>29</v>
      </c>
      <c r="AE4" s="39" t="s">
        <v>30</v>
      </c>
      <c r="AF4" s="38"/>
      <c r="AG4" s="41" t="s">
        <v>31</v>
      </c>
      <c r="AH4" s="41" t="s">
        <v>32</v>
      </c>
      <c r="AI4" s="38"/>
      <c r="AJ4" s="42" t="s">
        <v>33</v>
      </c>
      <c r="AK4" s="42" t="s">
        <v>34</v>
      </c>
      <c r="AL4" s="42" t="s">
        <v>35</v>
      </c>
      <c r="AM4" s="43"/>
      <c r="AN4" s="32" t="s">
        <v>6</v>
      </c>
      <c r="AO4" s="33" t="s">
        <v>36</v>
      </c>
      <c r="AP4" s="34" t="s">
        <v>8</v>
      </c>
      <c r="AQ4" s="34" t="s">
        <v>37</v>
      </c>
      <c r="AR4" s="44" t="s">
        <v>38</v>
      </c>
      <c r="AS4" s="44" t="s">
        <v>39</v>
      </c>
      <c r="AT4" s="44" t="s">
        <v>40</v>
      </c>
      <c r="AU4" s="44" t="s">
        <v>41</v>
      </c>
      <c r="AV4" s="44" t="s">
        <v>42</v>
      </c>
      <c r="AW4" s="44" t="s">
        <v>15</v>
      </c>
      <c r="AX4" s="36" t="s">
        <v>16</v>
      </c>
      <c r="AY4" s="34" t="s">
        <v>17</v>
      </c>
      <c r="AZ4" s="35" t="s">
        <v>18</v>
      </c>
      <c r="BA4" s="35" t="s">
        <v>18</v>
      </c>
      <c r="BB4" s="34" t="s">
        <v>19</v>
      </c>
      <c r="BC4" s="36" t="s">
        <v>20</v>
      </c>
      <c r="BD4" s="36" t="s">
        <v>21</v>
      </c>
      <c r="BE4" s="35" t="s">
        <v>22</v>
      </c>
      <c r="BF4" s="45" t="s">
        <v>23</v>
      </c>
      <c r="BH4" s="39" t="s">
        <v>24</v>
      </c>
      <c r="BI4" s="39" t="s">
        <v>25</v>
      </c>
      <c r="BJ4" s="39" t="s">
        <v>26</v>
      </c>
      <c r="BK4" s="39" t="s">
        <v>43</v>
      </c>
      <c r="BL4" s="40" t="s">
        <v>28</v>
      </c>
      <c r="BM4" s="40" t="s">
        <v>29</v>
      </c>
      <c r="BN4" s="39" t="s">
        <v>30</v>
      </c>
      <c r="BP4" s="41" t="s">
        <v>31</v>
      </c>
      <c r="BQ4" s="41" t="s">
        <v>32</v>
      </c>
    </row>
    <row r="5" s="47" customFormat="true" ht="193.5" hidden="false" customHeight="true" outlineLevel="0" collapsed="false">
      <c r="D5" s="12"/>
      <c r="E5" s="48" t="s">
        <v>44</v>
      </c>
      <c r="F5" s="48" t="s">
        <v>45</v>
      </c>
      <c r="G5" s="49" t="s">
        <v>46</v>
      </c>
      <c r="H5" s="49" t="s">
        <v>47</v>
      </c>
      <c r="I5" s="47" t="s">
        <v>48</v>
      </c>
      <c r="J5" s="47" t="s">
        <v>49</v>
      </c>
      <c r="K5" s="50" t="s">
        <v>50</v>
      </c>
      <c r="L5" s="50" t="s">
        <v>51</v>
      </c>
      <c r="M5" s="50" t="s">
        <v>52</v>
      </c>
      <c r="O5" s="49" t="s">
        <v>53</v>
      </c>
      <c r="P5" s="49" t="s">
        <v>54</v>
      </c>
      <c r="Q5" s="50" t="s">
        <v>55</v>
      </c>
      <c r="R5" s="47" t="s">
        <v>56</v>
      </c>
      <c r="S5" s="49" t="s">
        <v>57</v>
      </c>
      <c r="T5" s="48" t="s">
        <v>58</v>
      </c>
      <c r="U5" s="49" t="s">
        <v>59</v>
      </c>
      <c r="V5" s="49"/>
      <c r="W5" s="48"/>
      <c r="X5" s="49"/>
      <c r="Y5" s="51" t="s">
        <v>60</v>
      </c>
      <c r="Z5" s="51"/>
      <c r="AA5" s="51"/>
      <c r="AB5" s="51"/>
      <c r="AC5" s="51"/>
      <c r="AD5" s="51"/>
      <c r="AE5" s="51"/>
      <c r="AF5" s="49"/>
      <c r="AG5" s="49" t="s">
        <v>61</v>
      </c>
      <c r="AH5" s="49" t="s">
        <v>62</v>
      </c>
      <c r="AI5" s="49"/>
      <c r="AJ5" s="52" t="s">
        <v>63</v>
      </c>
      <c r="AK5" s="52"/>
      <c r="AL5" s="52"/>
      <c r="AN5" s="48" t="s">
        <v>64</v>
      </c>
      <c r="AO5" s="48" t="s">
        <v>65</v>
      </c>
      <c r="AP5" s="49" t="s">
        <v>46</v>
      </c>
      <c r="AQ5" s="49" t="s">
        <v>66</v>
      </c>
      <c r="AR5" s="47" t="s">
        <v>67</v>
      </c>
      <c r="AS5" s="47" t="s">
        <v>68</v>
      </c>
      <c r="AT5" s="50" t="s">
        <v>69</v>
      </c>
      <c r="AU5" s="50" t="s">
        <v>70</v>
      </c>
      <c r="AV5" s="50" t="s">
        <v>71</v>
      </c>
      <c r="AW5" s="50"/>
      <c r="AX5" s="49" t="s">
        <v>72</v>
      </c>
      <c r="AY5" s="47" t="s">
        <v>54</v>
      </c>
      <c r="AZ5" s="50" t="s">
        <v>73</v>
      </c>
      <c r="BA5" s="47" t="s">
        <v>56</v>
      </c>
      <c r="BB5" s="49" t="s">
        <v>57</v>
      </c>
      <c r="BC5" s="48" t="s">
        <v>74</v>
      </c>
      <c r="BD5" s="49" t="s">
        <v>75</v>
      </c>
      <c r="BF5" s="49"/>
      <c r="BG5" s="48"/>
      <c r="BH5" s="49"/>
      <c r="BI5" s="49"/>
      <c r="BJ5" s="49"/>
      <c r="BK5" s="49"/>
      <c r="BL5" s="49"/>
      <c r="BM5" s="49"/>
      <c r="BN5" s="49"/>
      <c r="BP5" s="49"/>
      <c r="BQ5" s="49"/>
    </row>
  </sheetData>
  <autoFilter ref="A4:BS4"/>
  <mergeCells count="2">
    <mergeCell ref="Y5:AE5"/>
    <mergeCell ref="AJ5:AL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46C0A"/>
    <pageSetUpPr fitToPage="true"/>
  </sheetPr>
  <dimension ref="B2:N66"/>
  <sheetViews>
    <sheetView showFormulas="false" showGridLines="false" showRowColHeaders="true" showZeros="true" rightToLeft="false" tabSelected="false" showOutlineSymbols="true" defaultGridColor="true" view="normal" topLeftCell="A1" colorId="64" zoomScale="120" zoomScaleNormal="120" zoomScalePageLayoutView="100" workbookViewId="0">
      <selection pane="topLeft" activeCell="L3" activeCellId="0" sqref="L3"/>
    </sheetView>
  </sheetViews>
  <sheetFormatPr defaultColWidth="10.71484375" defaultRowHeight="12.75" zeroHeight="false" outlineLevelRow="1" outlineLevelCol="0"/>
  <cols>
    <col collapsed="false" customWidth="false" hidden="false" outlineLevel="0" max="1" min="1" style="448" width="10.71"/>
    <col collapsed="false" customWidth="true" hidden="false" outlineLevel="0" max="2" min="2" style="448" width="18.29"/>
    <col collapsed="false" customWidth="true" hidden="false" outlineLevel="0" max="3" min="3" style="448" width="3.86"/>
    <col collapsed="false" customWidth="true" hidden="false" outlineLevel="0" max="4" min="4" style="448" width="25.29"/>
    <col collapsed="false" customWidth="true" hidden="false" outlineLevel="0" max="5" min="5" style="448" width="7.29"/>
    <col collapsed="false" customWidth="true" hidden="false" outlineLevel="0" max="6" min="6" style="448" width="11.14"/>
    <col collapsed="false" customWidth="true" hidden="false" outlineLevel="0" max="7" min="7" style="448" width="13.29"/>
    <col collapsed="false" customWidth="true" hidden="false" outlineLevel="0" max="8" min="8" style="448" width="12.29"/>
    <col collapsed="false" customWidth="true" hidden="false" outlineLevel="0" max="9" min="9" style="448" width="7"/>
    <col collapsed="false" customWidth="false" hidden="false" outlineLevel="0" max="11" min="10" style="448" width="10.71"/>
    <col collapsed="false" customWidth="true" hidden="false" outlineLevel="0" max="12" min="12" style="448" width="34.71"/>
    <col collapsed="false" customWidth="false" hidden="false" outlineLevel="0" max="16384" min="13" style="448" width="10.71"/>
  </cols>
  <sheetData>
    <row r="2" customFormat="false" ht="13.5" hidden="false" customHeight="false" outlineLevel="0" collapsed="false"/>
    <row r="3" customFormat="false" ht="19.5" hidden="false" customHeight="true" outlineLevel="0" collapsed="false">
      <c r="B3" s="629" t="s">
        <v>18848</v>
      </c>
      <c r="C3" s="629"/>
      <c r="D3" s="630"/>
      <c r="F3" s="631" t="s">
        <v>18849</v>
      </c>
      <c r="G3" s="631"/>
      <c r="H3" s="632" t="s">
        <v>18850</v>
      </c>
      <c r="I3" s="632"/>
      <c r="L3" s="633" t="s">
        <v>18851</v>
      </c>
    </row>
    <row r="4" customFormat="false" ht="19.5" hidden="false" customHeight="true" outlineLevel="0" collapsed="false">
      <c r="B4" s="629"/>
      <c r="C4" s="629"/>
      <c r="D4" s="634"/>
      <c r="F4" s="635" t="s">
        <v>186</v>
      </c>
      <c r="G4" s="635"/>
      <c r="H4" s="636" t="s">
        <v>18852</v>
      </c>
      <c r="I4" s="636"/>
      <c r="K4" s="637"/>
      <c r="L4" s="633"/>
    </row>
    <row r="5" customFormat="false" ht="5.25" hidden="false" customHeight="true" outlineLevel="0" collapsed="false">
      <c r="B5" s="629"/>
      <c r="C5" s="629"/>
      <c r="D5" s="634"/>
      <c r="F5" s="638"/>
      <c r="G5" s="638"/>
      <c r="H5" s="639"/>
      <c r="I5" s="639"/>
      <c r="L5" s="633"/>
    </row>
    <row r="6" customFormat="false" ht="12" hidden="false" customHeight="true" outlineLevel="0" collapsed="false">
      <c r="B6" s="640" t="s">
        <v>18853</v>
      </c>
      <c r="C6" s="641"/>
      <c r="D6" s="642"/>
      <c r="F6" s="643" t="s">
        <v>18854</v>
      </c>
      <c r="G6" s="644"/>
      <c r="H6" s="644"/>
      <c r="I6" s="630"/>
      <c r="L6" s="633"/>
    </row>
    <row r="7" customFormat="false" ht="12" hidden="false" customHeight="true" outlineLevel="0" collapsed="false">
      <c r="B7" s="645" t="s">
        <v>18855</v>
      </c>
      <c r="C7" s="646"/>
      <c r="D7" s="647"/>
      <c r="F7" s="648" t="s">
        <v>18856</v>
      </c>
      <c r="G7" s="649"/>
      <c r="H7" s="649"/>
      <c r="I7" s="650"/>
      <c r="K7" s="450"/>
      <c r="L7" s="633"/>
    </row>
    <row r="8" customFormat="false" ht="12" hidden="false" customHeight="true" outlineLevel="0" collapsed="false">
      <c r="B8" s="651" t="s">
        <v>18857</v>
      </c>
      <c r="C8" s="652"/>
      <c r="D8" s="653"/>
      <c r="F8" s="654" t="s">
        <v>18858</v>
      </c>
      <c r="G8" s="655"/>
      <c r="H8" s="656"/>
      <c r="I8" s="657"/>
      <c r="L8" s="658" t="s">
        <v>18859</v>
      </c>
    </row>
    <row r="9" customFormat="false" ht="12" hidden="false" customHeight="true" outlineLevel="0" collapsed="false">
      <c r="B9" s="645" t="s">
        <v>18860</v>
      </c>
      <c r="C9" s="659"/>
      <c r="D9" s="660"/>
      <c r="F9" s="661" t="s">
        <v>18861</v>
      </c>
      <c r="G9" s="662"/>
      <c r="H9" s="662"/>
      <c r="I9" s="662"/>
      <c r="L9" s="663" t="s">
        <v>18862</v>
      </c>
    </row>
    <row r="10" customFormat="false" ht="12" hidden="false" customHeight="true" outlineLevel="0" collapsed="false">
      <c r="B10" s="664" t="s">
        <v>18863</v>
      </c>
      <c r="C10" s="450"/>
      <c r="D10" s="634"/>
      <c r="F10" s="665" t="s">
        <v>18864</v>
      </c>
      <c r="G10" s="666"/>
      <c r="H10" s="666"/>
      <c r="I10" s="650"/>
      <c r="L10" s="667" t="s">
        <v>18865</v>
      </c>
    </row>
    <row r="11" customFormat="false" ht="12" hidden="false" customHeight="true" outlineLevel="0" collapsed="false">
      <c r="B11" s="664" t="s">
        <v>18866</v>
      </c>
      <c r="C11" s="450"/>
      <c r="D11" s="634"/>
      <c r="F11" s="665" t="s">
        <v>18864</v>
      </c>
      <c r="G11" s="666"/>
      <c r="H11" s="666"/>
      <c r="I11" s="650"/>
      <c r="L11" s="668" t="s">
        <v>18867</v>
      </c>
    </row>
    <row r="12" customFormat="false" ht="12" hidden="false" customHeight="true" outlineLevel="0" collapsed="false">
      <c r="B12" s="640" t="s">
        <v>18868</v>
      </c>
      <c r="C12" s="652"/>
      <c r="D12" s="650"/>
      <c r="F12" s="665" t="s">
        <v>18864</v>
      </c>
      <c r="G12" s="666"/>
      <c r="H12" s="666"/>
      <c r="I12" s="650"/>
      <c r="L12" s="669" t="s">
        <v>18869</v>
      </c>
    </row>
    <row r="13" customFormat="false" ht="12" hidden="false" customHeight="true" outlineLevel="0" collapsed="false">
      <c r="B13" s="645" t="s">
        <v>18870</v>
      </c>
      <c r="C13" s="659"/>
      <c r="D13" s="657"/>
      <c r="F13" s="665" t="s">
        <v>18871</v>
      </c>
      <c r="G13" s="666"/>
      <c r="H13" s="666"/>
      <c r="I13" s="650"/>
      <c r="L13" s="670" t="s">
        <v>43</v>
      </c>
    </row>
    <row r="14" customFormat="false" ht="12" hidden="false" customHeight="true" outlineLevel="0" collapsed="false">
      <c r="B14" s="671" t="s">
        <v>18872</v>
      </c>
      <c r="C14" s="672"/>
      <c r="D14" s="673"/>
      <c r="F14" s="674" t="s">
        <v>18873</v>
      </c>
      <c r="G14" s="675"/>
      <c r="H14" s="675"/>
      <c r="I14" s="673"/>
    </row>
    <row r="15" customFormat="false" ht="12" hidden="false" customHeight="true" outlineLevel="1" collapsed="false">
      <c r="B15" s="676" t="s">
        <v>18874</v>
      </c>
      <c r="C15" s="677"/>
      <c r="D15" s="630"/>
      <c r="H15" s="678"/>
    </row>
    <row r="16" customFormat="false" ht="12" hidden="false" customHeight="true" outlineLevel="1" collapsed="false">
      <c r="B16" s="679" t="s">
        <v>18875</v>
      </c>
      <c r="C16" s="652"/>
      <c r="D16" s="650"/>
      <c r="F16" s="680" t="s">
        <v>18876</v>
      </c>
      <c r="H16" s="678"/>
    </row>
    <row r="17" customFormat="false" ht="12" hidden="false" customHeight="true" outlineLevel="1" collapsed="false">
      <c r="B17" s="679" t="s">
        <v>18877</v>
      </c>
      <c r="C17" s="652"/>
      <c r="D17" s="650"/>
      <c r="F17" s="662"/>
      <c r="G17" s="678"/>
      <c r="H17" s="678"/>
    </row>
    <row r="18" customFormat="false" ht="12" hidden="false" customHeight="true" outlineLevel="1" collapsed="false">
      <c r="B18" s="679" t="s">
        <v>18878</v>
      </c>
      <c r="C18" s="652"/>
      <c r="D18" s="650"/>
      <c r="F18" s="662"/>
      <c r="G18" s="678"/>
      <c r="H18" s="678"/>
    </row>
    <row r="19" customFormat="false" ht="12" hidden="false" customHeight="true" outlineLevel="1" collapsed="false">
      <c r="B19" s="681" t="s">
        <v>18879</v>
      </c>
      <c r="C19" s="682"/>
      <c r="D19" s="683"/>
      <c r="F19" s="662"/>
      <c r="G19" s="678"/>
      <c r="H19" s="678"/>
    </row>
    <row r="20" customFormat="false" ht="12" hidden="false" customHeight="true" outlineLevel="0" collapsed="false">
      <c r="B20" s="680"/>
      <c r="C20" s="450"/>
      <c r="F20" s="662"/>
      <c r="G20" s="678"/>
      <c r="H20" s="678"/>
    </row>
    <row r="21" customFormat="false" ht="12" hidden="false" customHeight="true" outlineLevel="0" collapsed="false">
      <c r="B21" s="684" t="s">
        <v>18880</v>
      </c>
      <c r="C21" s="677"/>
      <c r="D21" s="630"/>
      <c r="F21" s="684" t="s">
        <v>18881</v>
      </c>
      <c r="G21" s="685"/>
      <c r="H21" s="685"/>
      <c r="I21" s="630"/>
    </row>
    <row r="22" customFormat="false" ht="12" hidden="false" customHeight="true" outlineLevel="0" collapsed="false">
      <c r="B22" s="664" t="s">
        <v>18882</v>
      </c>
      <c r="C22" s="450"/>
      <c r="D22" s="634"/>
      <c r="F22" s="686" t="s">
        <v>18883</v>
      </c>
      <c r="G22" s="678"/>
      <c r="H22" s="678"/>
      <c r="I22" s="634"/>
    </row>
    <row r="23" customFormat="false" ht="12" hidden="false" customHeight="true" outlineLevel="0" collapsed="false">
      <c r="B23" s="664" t="s">
        <v>18884</v>
      </c>
      <c r="C23" s="450"/>
      <c r="D23" s="634"/>
      <c r="F23" s="687" t="s">
        <v>18885</v>
      </c>
      <c r="G23" s="655"/>
      <c r="H23" s="655"/>
      <c r="I23" s="657"/>
    </row>
    <row r="24" customFormat="false" ht="12" hidden="false" customHeight="true" outlineLevel="0" collapsed="false">
      <c r="B24" s="688"/>
      <c r="C24" s="689"/>
      <c r="D24" s="690"/>
      <c r="F24" s="681" t="s">
        <v>18886</v>
      </c>
      <c r="G24" s="691"/>
      <c r="H24" s="691"/>
      <c r="I24" s="683"/>
    </row>
    <row r="25" customFormat="false" ht="12" hidden="false" customHeight="true" outlineLevel="0" collapsed="false">
      <c r="B25" s="692"/>
      <c r="C25" s="450"/>
      <c r="D25" s="693"/>
      <c r="F25" s="692"/>
    </row>
    <row r="26" customFormat="false" ht="12" hidden="false" customHeight="true" outlineLevel="0" collapsed="false">
      <c r="B26" s="684" t="s">
        <v>18887</v>
      </c>
      <c r="C26" s="677"/>
      <c r="D26" s="694"/>
      <c r="F26" s="684" t="s">
        <v>18888</v>
      </c>
      <c r="G26" s="644"/>
      <c r="H26" s="644"/>
      <c r="I26" s="630"/>
    </row>
    <row r="27" customFormat="false" ht="12" hidden="false" customHeight="true" outlineLevel="0" collapsed="false">
      <c r="B27" s="695" t="s">
        <v>18889</v>
      </c>
      <c r="C27" s="659"/>
      <c r="D27" s="696"/>
      <c r="F27" s="686" t="s">
        <v>18890</v>
      </c>
      <c r="I27" s="634"/>
    </row>
    <row r="28" customFormat="false" ht="12" hidden="false" customHeight="true" outlineLevel="0" collapsed="false">
      <c r="B28" s="664" t="s">
        <v>18891</v>
      </c>
      <c r="C28" s="450"/>
      <c r="D28" s="697"/>
      <c r="F28" s="686" t="s">
        <v>18892</v>
      </c>
      <c r="I28" s="634"/>
    </row>
    <row r="29" customFormat="false" ht="12" hidden="false" customHeight="true" outlineLevel="0" collapsed="false">
      <c r="B29" s="664" t="s">
        <v>18893</v>
      </c>
      <c r="C29" s="450"/>
      <c r="D29" s="697"/>
      <c r="F29" s="686" t="s">
        <v>18894</v>
      </c>
      <c r="I29" s="634"/>
    </row>
    <row r="30" customFormat="false" ht="12" hidden="false" customHeight="true" outlineLevel="0" collapsed="false">
      <c r="B30" s="640" t="s">
        <v>18895</v>
      </c>
      <c r="C30" s="652"/>
      <c r="D30" s="698"/>
      <c r="F30" s="686" t="s">
        <v>18896</v>
      </c>
      <c r="I30" s="634"/>
    </row>
    <row r="31" customFormat="false" ht="12" hidden="false" customHeight="true" outlineLevel="0" collapsed="false">
      <c r="B31" s="640" t="s">
        <v>18897</v>
      </c>
      <c r="C31" s="652"/>
      <c r="D31" s="698"/>
      <c r="F31" s="686" t="s">
        <v>18898</v>
      </c>
      <c r="I31" s="634"/>
    </row>
    <row r="32" customFormat="false" ht="12" hidden="false" customHeight="true" outlineLevel="0" collapsed="false">
      <c r="B32" s="699" t="s">
        <v>18899</v>
      </c>
      <c r="C32" s="672"/>
      <c r="D32" s="700"/>
      <c r="F32" s="686" t="s">
        <v>18900</v>
      </c>
      <c r="I32" s="634"/>
    </row>
    <row r="33" customFormat="false" ht="12" hidden="false" customHeight="true" outlineLevel="0" collapsed="false">
      <c r="C33" s="450"/>
      <c r="D33" s="693"/>
      <c r="F33" s="701"/>
      <c r="I33" s="634"/>
    </row>
    <row r="34" customFormat="false" ht="12" hidden="false" customHeight="true" outlineLevel="0" collapsed="false">
      <c r="B34" s="684" t="s">
        <v>18901</v>
      </c>
      <c r="C34" s="677"/>
      <c r="D34" s="694"/>
      <c r="F34" s="702" t="s">
        <v>18902</v>
      </c>
      <c r="G34" s="649"/>
      <c r="H34" s="649"/>
      <c r="I34" s="650"/>
    </row>
    <row r="35" customFormat="false" ht="12" hidden="false" customHeight="true" outlineLevel="0" collapsed="false">
      <c r="B35" s="703" t="s">
        <v>18903</v>
      </c>
      <c r="C35" s="450"/>
      <c r="D35" s="697"/>
      <c r="F35" s="679" t="s">
        <v>18904</v>
      </c>
      <c r="G35" s="649"/>
      <c r="H35" s="649"/>
      <c r="I35" s="650"/>
    </row>
    <row r="36" customFormat="false" ht="12" hidden="false" customHeight="true" outlineLevel="0" collapsed="false">
      <c r="B36" s="703" t="s">
        <v>18905</v>
      </c>
      <c r="C36" s="450"/>
      <c r="D36" s="697"/>
      <c r="F36" s="704" t="s">
        <v>18906</v>
      </c>
      <c r="G36" s="705"/>
      <c r="H36" s="705"/>
      <c r="I36" s="690"/>
    </row>
    <row r="37" customFormat="false" ht="12" hidden="false" customHeight="true" outlineLevel="0" collapsed="false">
      <c r="B37" s="640" t="s">
        <v>18907</v>
      </c>
      <c r="C37" s="652"/>
      <c r="D37" s="698"/>
    </row>
    <row r="38" customFormat="false" ht="12" hidden="false" customHeight="true" outlineLevel="0" collapsed="false">
      <c r="B38" s="640" t="s">
        <v>18908</v>
      </c>
      <c r="C38" s="652"/>
      <c r="D38" s="706"/>
    </row>
    <row r="39" customFormat="false" ht="12" hidden="false" customHeight="true" outlineLevel="0" collapsed="false">
      <c r="B39" s="699" t="s">
        <v>18909</v>
      </c>
      <c r="C39" s="672"/>
      <c r="D39" s="707"/>
      <c r="F39" s="708" t="s">
        <v>18910</v>
      </c>
      <c r="G39" s="646"/>
      <c r="H39" s="646"/>
      <c r="I39" s="646"/>
    </row>
    <row r="40" customFormat="false" ht="12" hidden="false" customHeight="true" outlineLevel="0" collapsed="false">
      <c r="B40" s="450"/>
      <c r="C40" s="450"/>
      <c r="D40" s="709"/>
    </row>
    <row r="41" s="710" customFormat="true" ht="38.25" hidden="false" customHeight="true" outlineLevel="0" collapsed="false">
      <c r="B41" s="711" t="s">
        <v>18911</v>
      </c>
      <c r="C41" s="712" t="s">
        <v>18912</v>
      </c>
      <c r="D41" s="712"/>
      <c r="E41" s="712"/>
      <c r="F41" s="713" t="s">
        <v>18913</v>
      </c>
      <c r="G41" s="713" t="s">
        <v>18914</v>
      </c>
      <c r="H41" s="713" t="s">
        <v>18915</v>
      </c>
      <c r="I41" s="714" t="s">
        <v>18916</v>
      </c>
    </row>
    <row r="42" s="710" customFormat="true" ht="15" hidden="false" customHeight="true" outlineLevel="0" collapsed="false">
      <c r="B42" s="715" t="s">
        <v>18917</v>
      </c>
      <c r="C42" s="716" t="s">
        <v>18918</v>
      </c>
      <c r="D42" s="716"/>
      <c r="E42" s="716"/>
      <c r="F42" s="717" t="n">
        <v>1</v>
      </c>
      <c r="G42" s="717" t="n">
        <v>40</v>
      </c>
      <c r="H42" s="718" t="n">
        <f aca="false">F42*G42</f>
        <v>40</v>
      </c>
      <c r="I42" s="719" t="n">
        <v>1</v>
      </c>
    </row>
    <row r="43" s="450" customFormat="true" ht="15" hidden="false" customHeight="true" outlineLevel="0" collapsed="false">
      <c r="B43" s="715" t="s">
        <v>18919</v>
      </c>
      <c r="C43" s="716" t="s">
        <v>18920</v>
      </c>
      <c r="D43" s="716"/>
      <c r="E43" s="716"/>
      <c r="F43" s="717" t="n">
        <v>3</v>
      </c>
      <c r="G43" s="717" t="n">
        <v>60</v>
      </c>
      <c r="H43" s="718" t="n">
        <f aca="false">F43*G43</f>
        <v>180</v>
      </c>
      <c r="I43" s="719" t="n">
        <v>1</v>
      </c>
    </row>
    <row r="44" s="450" customFormat="true" ht="15" hidden="false" customHeight="true" outlineLevel="0" collapsed="false">
      <c r="B44" s="715" t="s">
        <v>18921</v>
      </c>
      <c r="C44" s="716" t="s">
        <v>18922</v>
      </c>
      <c r="D44" s="716"/>
      <c r="E44" s="716"/>
      <c r="F44" s="717" t="n">
        <v>2</v>
      </c>
      <c r="G44" s="717" t="n">
        <v>80</v>
      </c>
      <c r="H44" s="718" t="n">
        <f aca="false">F44*G44</f>
        <v>160</v>
      </c>
      <c r="I44" s="719" t="n">
        <v>2</v>
      </c>
    </row>
    <row r="45" s="450" customFormat="true" ht="15" hidden="false" customHeight="true" outlineLevel="0" collapsed="false">
      <c r="B45" s="715" t="s">
        <v>18923</v>
      </c>
      <c r="C45" s="716" t="s">
        <v>18924</v>
      </c>
      <c r="D45" s="716"/>
      <c r="E45" s="716"/>
      <c r="F45" s="717" t="n">
        <v>1</v>
      </c>
      <c r="G45" s="717" t="n">
        <v>150</v>
      </c>
      <c r="H45" s="718" t="n">
        <f aca="false">F45*G45</f>
        <v>150</v>
      </c>
      <c r="I45" s="719" t="n">
        <v>3</v>
      </c>
    </row>
    <row r="46" s="450" customFormat="true" ht="15" hidden="false" customHeight="true" outlineLevel="0" collapsed="false">
      <c r="B46" s="720"/>
      <c r="C46" s="721"/>
      <c r="D46" s="721"/>
      <c r="E46" s="721"/>
      <c r="F46" s="722"/>
      <c r="G46" s="722"/>
      <c r="H46" s="723"/>
      <c r="I46" s="724"/>
    </row>
    <row r="47" customFormat="false" ht="4.5" hidden="false" customHeight="true" outlineLevel="0" collapsed="false">
      <c r="I47" s="725"/>
    </row>
    <row r="48" s="450" customFormat="true" ht="15" hidden="false" customHeight="true" outlineLevel="0" collapsed="false">
      <c r="B48" s="726"/>
      <c r="C48" s="727" t="s">
        <v>18925</v>
      </c>
      <c r="D48" s="727"/>
      <c r="E48" s="727"/>
      <c r="F48" s="728" t="n">
        <v>0.1</v>
      </c>
      <c r="G48" s="729" t="n">
        <f aca="false">SUM(H42:H43)</f>
        <v>220</v>
      </c>
      <c r="H48" s="730" t="n">
        <f aca="false">-F48*G48</f>
        <v>-22</v>
      </c>
      <c r="I48" s="731" t="n">
        <v>1</v>
      </c>
    </row>
    <row r="49" s="450" customFormat="true" ht="15" hidden="false" customHeight="true" outlineLevel="0" collapsed="false">
      <c r="B49" s="732"/>
      <c r="C49" s="733" t="s">
        <v>18926</v>
      </c>
      <c r="D49" s="733"/>
      <c r="E49" s="733"/>
      <c r="F49" s="734" t="n">
        <v>1</v>
      </c>
      <c r="G49" s="734" t="n">
        <v>25</v>
      </c>
      <c r="H49" s="735" t="n">
        <f aca="false">F49*G49</f>
        <v>25</v>
      </c>
      <c r="I49" s="736" t="n">
        <v>1</v>
      </c>
    </row>
    <row r="50" customFormat="false" ht="4.5" hidden="false" customHeight="true" outlineLevel="0" collapsed="false"/>
    <row r="51" s="585" customFormat="true" ht="25.5" hidden="false" customHeight="true" outlineLevel="0" collapsed="false">
      <c r="B51" s="737" t="s">
        <v>18927</v>
      </c>
      <c r="C51" s="737"/>
      <c r="D51" s="737"/>
      <c r="E51" s="738" t="s">
        <v>18928</v>
      </c>
      <c r="F51" s="738" t="s">
        <v>18929</v>
      </c>
      <c r="G51" s="738" t="s">
        <v>18930</v>
      </c>
      <c r="H51" s="739" t="s">
        <v>18931</v>
      </c>
      <c r="I51" s="739"/>
      <c r="K51" s="450"/>
      <c r="L51" s="450"/>
      <c r="M51" s="450"/>
      <c r="N51" s="450"/>
    </row>
    <row r="52" customFormat="false" ht="13.5" hidden="false" customHeight="true" outlineLevel="0" collapsed="false">
      <c r="B52" s="740"/>
      <c r="C52" s="740"/>
      <c r="D52" s="740"/>
      <c r="E52" s="741" t="n">
        <v>1</v>
      </c>
      <c r="F52" s="742" t="n">
        <v>0.2</v>
      </c>
      <c r="G52" s="743" t="n">
        <f aca="false">SUMIF(I$42:I$49,E52,H$42:H$49)</f>
        <v>223</v>
      </c>
      <c r="H52" s="744" t="n">
        <f aca="false">ROUND(F52*G52,2)</f>
        <v>44.6</v>
      </c>
      <c r="I52" s="744"/>
    </row>
    <row r="53" customFormat="false" ht="13.5" hidden="false" customHeight="true" outlineLevel="0" collapsed="false">
      <c r="B53" s="745"/>
      <c r="C53" s="745"/>
      <c r="D53" s="745"/>
      <c r="E53" s="741" t="n">
        <v>2</v>
      </c>
      <c r="F53" s="742" t="n">
        <v>0.1</v>
      </c>
      <c r="G53" s="743" t="n">
        <f aca="false">SUMIF(I$42:I$49,E53,H$42:H$49)</f>
        <v>160</v>
      </c>
      <c r="H53" s="744" t="n">
        <f aca="false">ROUND(F53*G53,2)</f>
        <v>16</v>
      </c>
      <c r="I53" s="744"/>
      <c r="K53" s="450"/>
      <c r="L53" s="450"/>
      <c r="M53" s="450"/>
      <c r="N53" s="450"/>
    </row>
    <row r="54" customFormat="false" ht="13.5" hidden="false" customHeight="true" outlineLevel="0" collapsed="false">
      <c r="B54" s="746" t="s">
        <v>18932</v>
      </c>
      <c r="C54" s="746"/>
      <c r="D54" s="746"/>
      <c r="E54" s="747" t="n">
        <v>3</v>
      </c>
      <c r="F54" s="748" t="n">
        <v>0</v>
      </c>
      <c r="G54" s="749" t="n">
        <f aca="false">SUMIF(I$42:I$49,E54,H$42:H$49)</f>
        <v>150</v>
      </c>
      <c r="H54" s="750" t="n">
        <f aca="false">ROUND(F54*G54,2)</f>
        <v>0</v>
      </c>
      <c r="I54" s="750"/>
    </row>
    <row r="55" customFormat="false" ht="5.25" hidden="false" customHeight="true" outlineLevel="0" collapsed="false">
      <c r="B55" s="751" t="s">
        <v>18933</v>
      </c>
      <c r="C55" s="751"/>
      <c r="D55" s="751"/>
      <c r="F55" s="752"/>
      <c r="G55" s="753"/>
      <c r="H55" s="754"/>
      <c r="I55" s="754"/>
      <c r="K55" s="450"/>
      <c r="L55" s="450"/>
      <c r="M55" s="450"/>
      <c r="N55" s="450"/>
    </row>
    <row r="56" s="585" customFormat="true" ht="30" hidden="false" customHeight="true" outlineLevel="0" collapsed="false">
      <c r="B56" s="751"/>
      <c r="C56" s="751"/>
      <c r="D56" s="751"/>
      <c r="F56" s="755" t="s">
        <v>18934</v>
      </c>
      <c r="G56" s="738" t="s">
        <v>18935</v>
      </c>
      <c r="H56" s="756" t="s">
        <v>18936</v>
      </c>
      <c r="I56" s="756"/>
      <c r="K56" s="448"/>
      <c r="L56" s="448"/>
      <c r="M56" s="448"/>
      <c r="N56" s="448"/>
    </row>
    <row r="57" s="585" customFormat="true" ht="21" hidden="false" customHeight="true" outlineLevel="0" collapsed="false">
      <c r="B57" s="751"/>
      <c r="C57" s="751"/>
      <c r="D57" s="751"/>
      <c r="F57" s="757" t="n">
        <f aca="false">SUM(H$42:H$49)</f>
        <v>533</v>
      </c>
      <c r="G57" s="758" t="n">
        <f aca="false">SUM(H$52:I$54)</f>
        <v>60.6</v>
      </c>
      <c r="H57" s="759" t="n">
        <f aca="false">SUM(F57:G57)</f>
        <v>593.6</v>
      </c>
      <c r="I57" s="759"/>
      <c r="K57" s="760"/>
    </row>
    <row r="58" s="585" customFormat="true" ht="21" hidden="false" customHeight="true" outlineLevel="0" collapsed="false">
      <c r="D58" s="761"/>
      <c r="E58" s="762"/>
      <c r="F58" s="763"/>
      <c r="G58" s="764" t="s">
        <v>18937</v>
      </c>
      <c r="H58" s="765" t="n">
        <v>0</v>
      </c>
      <c r="I58" s="765"/>
    </row>
    <row r="59" s="585" customFormat="true" ht="21" hidden="false" customHeight="true" outlineLevel="0" collapsed="false">
      <c r="B59" s="766" t="s">
        <v>18938</v>
      </c>
      <c r="C59" s="767"/>
      <c r="D59" s="768" t="s">
        <v>18939</v>
      </c>
      <c r="E59" s="769"/>
      <c r="F59" s="770" t="s">
        <v>18940</v>
      </c>
      <c r="G59" s="770"/>
      <c r="H59" s="771" t="n">
        <f aca="false">H57-H58</f>
        <v>593.6</v>
      </c>
      <c r="I59" s="771"/>
    </row>
    <row r="60" customFormat="false" ht="4.5" hidden="false" customHeight="true" outlineLevel="0" collapsed="false">
      <c r="K60" s="585"/>
      <c r="L60" s="585"/>
    </row>
    <row r="61" s="585" customFormat="true" ht="15" hidden="false" customHeight="true" outlineLevel="0" collapsed="false">
      <c r="B61" s="772" t="s">
        <v>18941</v>
      </c>
      <c r="C61" s="773"/>
      <c r="D61" s="774"/>
      <c r="E61" s="775" t="s">
        <v>18942</v>
      </c>
      <c r="F61" s="775"/>
      <c r="G61" s="775"/>
      <c r="H61" s="775"/>
      <c r="I61" s="775"/>
    </row>
    <row r="62" s="585" customFormat="true" ht="15" hidden="false" customHeight="true" outlineLevel="0" collapsed="false">
      <c r="B62" s="776" t="s">
        <v>18943</v>
      </c>
      <c r="C62" s="777"/>
      <c r="D62" s="778"/>
      <c r="E62" s="779" t="s">
        <v>18944</v>
      </c>
      <c r="F62" s="779"/>
      <c r="G62" s="779"/>
      <c r="H62" s="779"/>
      <c r="I62" s="779"/>
    </row>
    <row r="63" customFormat="false" ht="14.25" hidden="false" customHeight="true" outlineLevel="0" collapsed="false">
      <c r="B63" s="702" t="s">
        <v>18945</v>
      </c>
      <c r="C63" s="780"/>
      <c r="D63" s="781"/>
      <c r="E63" s="782" t="s">
        <v>18946</v>
      </c>
      <c r="F63" s="782"/>
      <c r="G63" s="782"/>
      <c r="H63" s="782"/>
      <c r="I63" s="782"/>
    </row>
    <row r="64" s="584" customFormat="true" ht="14.25" hidden="false" customHeight="true" outlineLevel="0" collapsed="false">
      <c r="B64" s="783" t="s">
        <v>18947</v>
      </c>
      <c r="C64" s="784"/>
      <c r="D64" s="785"/>
      <c r="E64" s="786" t="s">
        <v>18948</v>
      </c>
      <c r="F64" s="786"/>
      <c r="G64" s="786"/>
      <c r="H64" s="786"/>
      <c r="I64" s="786"/>
    </row>
    <row r="65" customFormat="false" ht="4.5" hidden="false" customHeight="true" outlineLevel="0" collapsed="false"/>
    <row r="66" s="450" customFormat="true" ht="26.25" hidden="false" customHeight="true" outlineLevel="0" collapsed="false">
      <c r="B66" s="787" t="s">
        <v>18949</v>
      </c>
      <c r="C66" s="787"/>
      <c r="D66" s="787"/>
      <c r="E66" s="787"/>
      <c r="F66" s="787"/>
      <c r="G66" s="787"/>
      <c r="H66" s="787"/>
      <c r="I66" s="788" t="s">
        <v>18950</v>
      </c>
    </row>
  </sheetData>
  <mergeCells count="35">
    <mergeCell ref="B3:C5"/>
    <mergeCell ref="F3:G3"/>
    <mergeCell ref="H3:I3"/>
    <mergeCell ref="L3:L7"/>
    <mergeCell ref="F4:G4"/>
    <mergeCell ref="H4:I4"/>
    <mergeCell ref="F5:G5"/>
    <mergeCell ref="H5:I5"/>
    <mergeCell ref="C41:E41"/>
    <mergeCell ref="C42:E42"/>
    <mergeCell ref="C43:E43"/>
    <mergeCell ref="C44:E44"/>
    <mergeCell ref="C45:E45"/>
    <mergeCell ref="C46:E46"/>
    <mergeCell ref="C48:E48"/>
    <mergeCell ref="C49:E49"/>
    <mergeCell ref="B51:D51"/>
    <mergeCell ref="H51:I51"/>
    <mergeCell ref="B52:D52"/>
    <mergeCell ref="H52:I52"/>
    <mergeCell ref="B53:D53"/>
    <mergeCell ref="H53:I53"/>
    <mergeCell ref="B54:D54"/>
    <mergeCell ref="H54:I54"/>
    <mergeCell ref="B55:D57"/>
    <mergeCell ref="H56:I56"/>
    <mergeCell ref="H57:I57"/>
    <mergeCell ref="H58:I58"/>
    <mergeCell ref="F59:G59"/>
    <mergeCell ref="H59:I59"/>
    <mergeCell ref="E61:I61"/>
    <mergeCell ref="E62:I62"/>
    <mergeCell ref="E63:I63"/>
    <mergeCell ref="E64:I64"/>
    <mergeCell ref="B66:H66"/>
  </mergeCells>
  <printOptions headings="false" gridLines="false" gridLinesSet="true" horizontalCentered="true" verticalCentered="false"/>
  <pageMargins left="0.390277777777778" right="0.390277777777778" top="0.390277777777778" bottom="0.39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46C0A"/>
    <pageSetUpPr fitToPage="true"/>
  </sheetPr>
  <dimension ref="B1:Q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ColWidth="11.2890625" defaultRowHeight="15" zeroHeight="false" outlineLevelRow="0" outlineLevelCol="0"/>
  <cols>
    <col collapsed="false" customWidth="false" hidden="false" outlineLevel="0" max="1" min="1" style="450" width="11.29"/>
    <col collapsed="false" customWidth="true" hidden="false" outlineLevel="0" max="2" min="2" style="450" width="6.71"/>
    <col collapsed="false" customWidth="true" hidden="false" outlineLevel="0" max="3" min="3" style="450" width="6.29"/>
    <col collapsed="false" customWidth="true" hidden="false" outlineLevel="0" max="4" min="4" style="450" width="12.29"/>
    <col collapsed="false" customWidth="true" hidden="false" outlineLevel="0" max="5" min="5" style="450" width="12.71"/>
    <col collapsed="false" customWidth="true" hidden="false" outlineLevel="0" max="7" min="6" style="450" width="11.71"/>
    <col collapsed="false" customWidth="true" hidden="false" outlineLevel="0" max="8" min="8" style="450" width="12.71"/>
    <col collapsed="false" customWidth="true" hidden="false" outlineLevel="0" max="9" min="9" style="450" width="20.29"/>
    <col collapsed="false" customWidth="true" hidden="false" outlineLevel="0" max="10" min="10" style="450" width="14.86"/>
    <col collapsed="false" customWidth="true" hidden="false" outlineLevel="0" max="11" min="11" style="450" width="10.14"/>
    <col collapsed="false" customWidth="true" hidden="false" outlineLevel="0" max="12" min="12" style="450" width="7.71"/>
    <col collapsed="false" customWidth="true" hidden="false" outlineLevel="0" max="13" min="13" style="789" width="7.29"/>
    <col collapsed="false" customWidth="true" hidden="false" outlineLevel="0" max="14" min="14" style="450" width="15.71"/>
    <col collapsed="false" customWidth="true" hidden="false" outlineLevel="0" max="15" min="15" style="450" width="16.85"/>
    <col collapsed="false" customWidth="true" hidden="false" outlineLevel="0" max="16" min="16" style="450" width="10.29"/>
    <col collapsed="false" customWidth="true" hidden="false" outlineLevel="0" max="17" min="17" style="450" width="7"/>
    <col collapsed="false" customWidth="false" hidden="false" outlineLevel="0" max="16384" min="18" style="450" width="11.29"/>
  </cols>
  <sheetData>
    <row r="1" customFormat="false" ht="15.75" hidden="false" customHeight="true" outlineLevel="0" collapsed="false">
      <c r="B1" s="790" t="s">
        <v>18848</v>
      </c>
      <c r="C1" s="790"/>
      <c r="D1" s="790"/>
      <c r="E1" s="448"/>
      <c r="N1" s="631" t="s">
        <v>18849</v>
      </c>
      <c r="O1" s="631"/>
      <c r="P1" s="632" t="s">
        <v>18850</v>
      </c>
      <c r="Q1" s="632"/>
    </row>
    <row r="2" customFormat="false" ht="15.75" hidden="false" customHeight="true" outlineLevel="0" collapsed="false">
      <c r="B2" s="790"/>
      <c r="C2" s="790"/>
      <c r="D2" s="790"/>
      <c r="E2" s="448"/>
      <c r="N2" s="635" t="s">
        <v>186</v>
      </c>
      <c r="O2" s="635"/>
      <c r="P2" s="636" t="s">
        <v>18852</v>
      </c>
      <c r="Q2" s="636"/>
    </row>
    <row r="3" customFormat="false" ht="15.75" hidden="false" customHeight="true" outlineLevel="0" collapsed="false">
      <c r="B3" s="790"/>
      <c r="C3" s="790"/>
      <c r="D3" s="790"/>
      <c r="E3" s="448"/>
      <c r="F3" s="638"/>
      <c r="G3" s="638"/>
      <c r="H3" s="639"/>
      <c r="I3" s="639"/>
    </row>
    <row r="4" customFormat="false" ht="31.5" hidden="false" customHeight="true" outlineLevel="0" collapsed="false">
      <c r="B4" s="456" t="s">
        <v>18951</v>
      </c>
      <c r="P4" s="791" t="s">
        <v>18952</v>
      </c>
      <c r="Q4" s="791"/>
    </row>
    <row r="5" s="792" customFormat="true" ht="68.25" hidden="false" customHeight="true" outlineLevel="0" collapsed="false">
      <c r="B5" s="793" t="s">
        <v>18953</v>
      </c>
      <c r="C5" s="794" t="s">
        <v>18954</v>
      </c>
      <c r="D5" s="794" t="s">
        <v>18955</v>
      </c>
      <c r="E5" s="795" t="s">
        <v>18956</v>
      </c>
      <c r="F5" s="794" t="s">
        <v>7116</v>
      </c>
      <c r="G5" s="796" t="s">
        <v>18957</v>
      </c>
      <c r="H5" s="794" t="s">
        <v>18958</v>
      </c>
      <c r="I5" s="794" t="s">
        <v>18959</v>
      </c>
      <c r="J5" s="794" t="s">
        <v>18960</v>
      </c>
      <c r="K5" s="796" t="s">
        <v>18961</v>
      </c>
      <c r="L5" s="796" t="s">
        <v>18962</v>
      </c>
      <c r="M5" s="797" t="s">
        <v>18963</v>
      </c>
      <c r="N5" s="794" t="s">
        <v>18964</v>
      </c>
      <c r="O5" s="794" t="s">
        <v>18965</v>
      </c>
      <c r="P5" s="796" t="s">
        <v>18966</v>
      </c>
      <c r="Q5" s="798" t="s">
        <v>18967</v>
      </c>
    </row>
    <row r="6" s="799" customFormat="true" ht="140.25" hidden="false" customHeight="true" outlineLevel="0" collapsed="false">
      <c r="B6" s="800"/>
      <c r="C6" s="801"/>
      <c r="D6" s="802" t="s">
        <v>18968</v>
      </c>
      <c r="E6" s="803" t="s">
        <v>18969</v>
      </c>
      <c r="F6" s="803" t="s">
        <v>18970</v>
      </c>
      <c r="G6" s="804"/>
      <c r="H6" s="803"/>
      <c r="I6" s="803" t="s">
        <v>18971</v>
      </c>
      <c r="J6" s="803" t="s">
        <v>18972</v>
      </c>
      <c r="K6" s="805"/>
      <c r="L6" s="805"/>
      <c r="M6" s="806"/>
      <c r="N6" s="803" t="s">
        <v>18973</v>
      </c>
      <c r="O6" s="803" t="s">
        <v>18974</v>
      </c>
      <c r="P6" s="805"/>
      <c r="Q6" s="807"/>
    </row>
    <row r="7" s="808" customFormat="true" ht="33.75" hidden="false" customHeight="true" outlineLevel="0" collapsed="false">
      <c r="B7" s="809" t="n">
        <v>1</v>
      </c>
      <c r="C7" s="810" t="n">
        <v>4</v>
      </c>
      <c r="D7" s="811"/>
      <c r="E7" s="812"/>
      <c r="F7" s="813" t="s">
        <v>18975</v>
      </c>
      <c r="G7" s="812" t="s">
        <v>18918</v>
      </c>
      <c r="H7" s="813" t="s">
        <v>18976</v>
      </c>
      <c r="I7" s="813" t="s">
        <v>18977</v>
      </c>
      <c r="J7" s="812" t="s">
        <v>18978</v>
      </c>
      <c r="K7" s="812"/>
      <c r="L7" s="812"/>
      <c r="M7" s="814"/>
      <c r="N7" s="815" t="s">
        <v>18979</v>
      </c>
      <c r="O7" s="816" t="s">
        <v>18980</v>
      </c>
      <c r="P7" s="817"/>
      <c r="Q7" s="818"/>
    </row>
    <row r="8" s="808" customFormat="true" ht="24.75" hidden="false" customHeight="true" outlineLevel="0" collapsed="false">
      <c r="B8" s="819"/>
      <c r="C8" s="820"/>
      <c r="D8" s="821"/>
      <c r="E8" s="822"/>
      <c r="F8" s="823"/>
      <c r="G8" s="822"/>
      <c r="H8" s="823"/>
      <c r="I8" s="823"/>
      <c r="J8" s="822"/>
      <c r="K8" s="824" t="n">
        <v>4</v>
      </c>
      <c r="L8" s="822" t="s">
        <v>18981</v>
      </c>
      <c r="M8" s="825" t="n">
        <v>10</v>
      </c>
      <c r="N8" s="824" t="n">
        <v>-2</v>
      </c>
      <c r="O8" s="824" t="n">
        <v>2</v>
      </c>
      <c r="P8" s="826" t="n">
        <f aca="false">K8*M8+N8+O8</f>
        <v>40</v>
      </c>
      <c r="Q8" s="827" t="n">
        <v>1</v>
      </c>
    </row>
    <row r="9" s="808" customFormat="true" ht="33.75" hidden="false" customHeight="true" outlineLevel="0" collapsed="false">
      <c r="B9" s="809" t="n">
        <v>2</v>
      </c>
      <c r="C9" s="810" t="n">
        <v>5</v>
      </c>
      <c r="D9" s="811"/>
      <c r="E9" s="812"/>
      <c r="F9" s="813" t="s">
        <v>18982</v>
      </c>
      <c r="G9" s="812" t="s">
        <v>18920</v>
      </c>
      <c r="H9" s="813" t="s">
        <v>18976</v>
      </c>
      <c r="I9" s="813" t="s">
        <v>18983</v>
      </c>
      <c r="J9" s="812"/>
      <c r="K9" s="812"/>
      <c r="L9" s="812"/>
      <c r="M9" s="814"/>
      <c r="N9" s="815"/>
      <c r="O9" s="816" t="s">
        <v>18980</v>
      </c>
      <c r="P9" s="817"/>
      <c r="Q9" s="818"/>
    </row>
    <row r="10" s="808" customFormat="true" ht="24.75" hidden="false" customHeight="true" outlineLevel="0" collapsed="false">
      <c r="B10" s="819"/>
      <c r="C10" s="820"/>
      <c r="D10" s="821"/>
      <c r="E10" s="822"/>
      <c r="F10" s="823"/>
      <c r="G10" s="822"/>
      <c r="H10" s="823"/>
      <c r="I10" s="823"/>
      <c r="J10" s="822"/>
      <c r="K10" s="824" t="n">
        <v>58</v>
      </c>
      <c r="L10" s="822" t="s">
        <v>18981</v>
      </c>
      <c r="M10" s="825" t="n">
        <v>3</v>
      </c>
      <c r="N10" s="824"/>
      <c r="O10" s="824" t="n">
        <v>6</v>
      </c>
      <c r="P10" s="826" t="n">
        <f aca="false">K10*M10+N10+O10</f>
        <v>180</v>
      </c>
      <c r="Q10" s="827" t="n">
        <v>1</v>
      </c>
    </row>
    <row r="11" s="808" customFormat="true" ht="42.75" hidden="false" customHeight="true" outlineLevel="0" collapsed="false">
      <c r="B11" s="819" t="n">
        <v>3</v>
      </c>
      <c r="C11" s="820" t="n">
        <v>3</v>
      </c>
      <c r="D11" s="821" t="s">
        <v>18984</v>
      </c>
      <c r="E11" s="822"/>
      <c r="F11" s="823" t="s">
        <v>18985</v>
      </c>
      <c r="G11" s="822" t="s">
        <v>18922</v>
      </c>
      <c r="H11" s="823"/>
      <c r="I11" s="823"/>
      <c r="J11" s="822"/>
      <c r="K11" s="824" t="n">
        <v>80</v>
      </c>
      <c r="L11" s="822" t="s">
        <v>18981</v>
      </c>
      <c r="M11" s="825" t="n">
        <v>2</v>
      </c>
      <c r="N11" s="824"/>
      <c r="O11" s="824"/>
      <c r="P11" s="826" t="n">
        <f aca="false">K11*M11+N11+O11</f>
        <v>160</v>
      </c>
      <c r="Q11" s="827" t="n">
        <v>1</v>
      </c>
    </row>
    <row r="12" s="808" customFormat="true" ht="42.75" hidden="false" customHeight="true" outlineLevel="0" collapsed="false">
      <c r="B12" s="828" t="n">
        <v>4</v>
      </c>
      <c r="C12" s="829" t="n">
        <v>1</v>
      </c>
      <c r="D12" s="821" t="s">
        <v>18986</v>
      </c>
      <c r="E12" s="830"/>
      <c r="F12" s="823" t="s">
        <v>18985</v>
      </c>
      <c r="G12" s="822" t="s">
        <v>18924</v>
      </c>
      <c r="H12" s="831"/>
      <c r="I12" s="831"/>
      <c r="J12" s="830"/>
      <c r="K12" s="824" t="n">
        <v>150</v>
      </c>
      <c r="L12" s="822" t="s">
        <v>18981</v>
      </c>
      <c r="M12" s="825" t="n">
        <v>1</v>
      </c>
      <c r="N12" s="824"/>
      <c r="O12" s="824"/>
      <c r="P12" s="826" t="n">
        <f aca="false">K12*M12+N12+O12</f>
        <v>150</v>
      </c>
      <c r="Q12" s="827" t="n">
        <v>1</v>
      </c>
    </row>
    <row r="13" s="808" customFormat="true" ht="42.75" hidden="false" customHeight="true" outlineLevel="0" collapsed="false">
      <c r="B13" s="832"/>
      <c r="C13" s="833"/>
      <c r="D13" s="834"/>
      <c r="E13" s="835"/>
      <c r="F13" s="836"/>
      <c r="G13" s="835"/>
      <c r="H13" s="836"/>
      <c r="I13" s="836"/>
      <c r="J13" s="835"/>
      <c r="K13" s="837"/>
      <c r="L13" s="835"/>
      <c r="M13" s="838"/>
      <c r="N13" s="837"/>
      <c r="O13" s="837"/>
      <c r="P13" s="839"/>
      <c r="Q13" s="840"/>
    </row>
    <row r="14" s="808" customFormat="true" ht="42.75" hidden="false" customHeight="true" outlineLevel="0" collapsed="false">
      <c r="B14" s="828"/>
      <c r="C14" s="829"/>
      <c r="D14" s="821"/>
      <c r="E14" s="830"/>
      <c r="F14" s="823"/>
      <c r="G14" s="822"/>
      <c r="H14" s="831"/>
      <c r="I14" s="831"/>
      <c r="J14" s="830"/>
      <c r="K14" s="824"/>
      <c r="L14" s="822"/>
      <c r="M14" s="825"/>
      <c r="N14" s="824"/>
      <c r="O14" s="824"/>
      <c r="P14" s="826"/>
      <c r="Q14" s="827"/>
    </row>
    <row r="15" s="808" customFormat="true" ht="42.75" hidden="false" customHeight="true" outlineLevel="0" collapsed="false">
      <c r="B15" s="841"/>
      <c r="C15" s="842"/>
      <c r="D15" s="843"/>
      <c r="E15" s="844"/>
      <c r="F15" s="845"/>
      <c r="G15" s="844"/>
      <c r="H15" s="845"/>
      <c r="I15" s="845"/>
      <c r="J15" s="844"/>
      <c r="K15" s="846"/>
      <c r="L15" s="844"/>
      <c r="M15" s="847"/>
      <c r="N15" s="846"/>
      <c r="O15" s="846"/>
      <c r="P15" s="848"/>
      <c r="Q15" s="849"/>
    </row>
    <row r="16" s="464" customFormat="true" ht="30" hidden="false" customHeight="true" outlineLevel="0" collapsed="false">
      <c r="B16" s="850"/>
      <c r="C16" s="850"/>
      <c r="D16" s="851"/>
      <c r="F16" s="46"/>
      <c r="K16" s="852"/>
      <c r="M16" s="853"/>
      <c r="N16" s="852"/>
      <c r="O16" s="854" t="s">
        <v>18987</v>
      </c>
      <c r="P16" s="855" t="n">
        <f aca="false">SUM(P7:P15)</f>
        <v>530</v>
      </c>
      <c r="Q16" s="850"/>
    </row>
  </sheetData>
  <mergeCells count="8">
    <mergeCell ref="B1:D3"/>
    <mergeCell ref="N1:O1"/>
    <mergeCell ref="P1:Q1"/>
    <mergeCell ref="N2:O2"/>
    <mergeCell ref="P2:Q2"/>
    <mergeCell ref="F3:G3"/>
    <mergeCell ref="H3:I3"/>
    <mergeCell ref="P4:Q4"/>
  </mergeCells>
  <printOptions headings="false" gridLines="false" gridLinesSet="true" horizontalCentered="true" verticalCentered="false"/>
  <pageMargins left="0.196527777777778" right="0.196527777777778" top="0.39375" bottom="0.590277777777778" header="0.511811023622047" footer="0.511811023622047"/>
  <pageSetup paperSize="9" scale="100" fitToWidth="1" fitToHeight="7"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46C0A"/>
    <pageSetUpPr fitToPage="true"/>
  </sheetPr>
  <dimension ref="B2:N66"/>
  <sheetViews>
    <sheetView showFormulas="false" showGridLines="false" showRowColHeaders="true" showZeros="true" rightToLeft="false" tabSelected="false" showOutlineSymbols="true" defaultGridColor="true" view="normal" topLeftCell="A1" colorId="64" zoomScale="120" zoomScaleNormal="120" zoomScalePageLayoutView="100" workbookViewId="0">
      <selection pane="topLeft" activeCell="L39" activeCellId="0" sqref="L39"/>
    </sheetView>
  </sheetViews>
  <sheetFormatPr defaultColWidth="10.71484375" defaultRowHeight="12.75" zeroHeight="false" outlineLevelRow="1" outlineLevelCol="0"/>
  <cols>
    <col collapsed="false" customWidth="false" hidden="false" outlineLevel="0" max="1" min="1" style="448" width="10.71"/>
    <col collapsed="false" customWidth="true" hidden="false" outlineLevel="0" max="2" min="2" style="448" width="18.29"/>
    <col collapsed="false" customWidth="true" hidden="false" outlineLevel="0" max="3" min="3" style="448" width="3.86"/>
    <col collapsed="false" customWidth="true" hidden="false" outlineLevel="0" max="4" min="4" style="448" width="25.29"/>
    <col collapsed="false" customWidth="true" hidden="false" outlineLevel="0" max="5" min="5" style="448" width="7.29"/>
    <col collapsed="false" customWidth="true" hidden="false" outlineLevel="0" max="6" min="6" style="448" width="11.14"/>
    <col collapsed="false" customWidth="true" hidden="false" outlineLevel="0" max="7" min="7" style="448" width="13.29"/>
    <col collapsed="false" customWidth="true" hidden="false" outlineLevel="0" max="8" min="8" style="448" width="12.29"/>
    <col collapsed="false" customWidth="true" hidden="false" outlineLevel="0" max="9" min="9" style="448" width="7"/>
    <col collapsed="false" customWidth="false" hidden="false" outlineLevel="0" max="11" min="10" style="448" width="10.71"/>
    <col collapsed="false" customWidth="true" hidden="false" outlineLevel="0" max="12" min="12" style="448" width="34.85"/>
    <col collapsed="false" customWidth="false" hidden="false" outlineLevel="0" max="16384" min="13" style="448" width="10.71"/>
  </cols>
  <sheetData>
    <row r="2" customFormat="false" ht="13.5" hidden="false" customHeight="false" outlineLevel="0" collapsed="false"/>
    <row r="3" customFormat="false" ht="19.5" hidden="false" customHeight="true" outlineLevel="0" collapsed="false">
      <c r="B3" s="629" t="s">
        <v>18988</v>
      </c>
      <c r="C3" s="629"/>
      <c r="D3" s="630"/>
      <c r="F3" s="631" t="s">
        <v>18989</v>
      </c>
      <c r="G3" s="631"/>
      <c r="H3" s="632" t="s">
        <v>18990</v>
      </c>
      <c r="I3" s="632"/>
      <c r="L3" s="633" t="s">
        <v>18851</v>
      </c>
    </row>
    <row r="4" customFormat="false" ht="19.5" hidden="false" customHeight="true" outlineLevel="0" collapsed="false">
      <c r="B4" s="629"/>
      <c r="C4" s="629"/>
      <c r="D4" s="634"/>
      <c r="F4" s="635" t="s">
        <v>186</v>
      </c>
      <c r="G4" s="635"/>
      <c r="H4" s="636" t="s">
        <v>18991</v>
      </c>
      <c r="I4" s="636"/>
      <c r="K4" s="637"/>
      <c r="L4" s="633"/>
    </row>
    <row r="5" customFormat="false" ht="5.25" hidden="false" customHeight="true" outlineLevel="0" collapsed="false">
      <c r="B5" s="629"/>
      <c r="C5" s="629"/>
      <c r="D5" s="634"/>
      <c r="F5" s="638"/>
      <c r="G5" s="638"/>
      <c r="H5" s="639"/>
      <c r="I5" s="639"/>
      <c r="L5" s="633"/>
    </row>
    <row r="6" customFormat="false" ht="12" hidden="false" customHeight="true" outlineLevel="0" collapsed="false">
      <c r="B6" s="640" t="s">
        <v>18992</v>
      </c>
      <c r="C6" s="641"/>
      <c r="D6" s="642"/>
      <c r="F6" s="643" t="s">
        <v>18993</v>
      </c>
      <c r="G6" s="644"/>
      <c r="H6" s="644"/>
      <c r="I6" s="630"/>
      <c r="L6" s="633"/>
    </row>
    <row r="7" customFormat="false" ht="12" hidden="false" customHeight="true" outlineLevel="0" collapsed="false">
      <c r="B7" s="645" t="s">
        <v>18994</v>
      </c>
      <c r="C7" s="646"/>
      <c r="D7" s="647"/>
      <c r="F7" s="648" t="s">
        <v>18995</v>
      </c>
      <c r="G7" s="649"/>
      <c r="H7" s="649"/>
      <c r="I7" s="650"/>
      <c r="K7" s="450"/>
      <c r="L7" s="633"/>
    </row>
    <row r="8" customFormat="false" ht="12" hidden="false" customHeight="true" outlineLevel="0" collapsed="false">
      <c r="B8" s="651" t="s">
        <v>18996</v>
      </c>
      <c r="C8" s="652"/>
      <c r="D8" s="653"/>
      <c r="F8" s="654" t="s">
        <v>18997</v>
      </c>
      <c r="G8" s="655"/>
      <c r="H8" s="656"/>
      <c r="I8" s="657"/>
      <c r="L8" s="658" t="s">
        <v>18998</v>
      </c>
    </row>
    <row r="9" customFormat="false" ht="12" hidden="false" customHeight="true" outlineLevel="0" collapsed="false">
      <c r="B9" s="645" t="s">
        <v>18999</v>
      </c>
      <c r="C9" s="659"/>
      <c r="D9" s="660"/>
      <c r="F9" s="661" t="s">
        <v>19000</v>
      </c>
      <c r="G9" s="662"/>
      <c r="H9" s="662"/>
      <c r="I9" s="662"/>
      <c r="L9" s="663" t="s">
        <v>19001</v>
      </c>
    </row>
    <row r="10" customFormat="false" ht="12" hidden="false" customHeight="true" outlineLevel="0" collapsed="false">
      <c r="B10" s="664" t="s">
        <v>19002</v>
      </c>
      <c r="C10" s="450"/>
      <c r="D10" s="634"/>
      <c r="F10" s="665" t="s">
        <v>19003</v>
      </c>
      <c r="G10" s="666"/>
      <c r="H10" s="666"/>
      <c r="I10" s="650"/>
      <c r="L10" s="667" t="s">
        <v>19004</v>
      </c>
    </row>
    <row r="11" customFormat="false" ht="12" hidden="false" customHeight="true" outlineLevel="0" collapsed="false">
      <c r="B11" s="664" t="s">
        <v>19005</v>
      </c>
      <c r="C11" s="450"/>
      <c r="D11" s="634"/>
      <c r="F11" s="665" t="s">
        <v>19003</v>
      </c>
      <c r="G11" s="666"/>
      <c r="H11" s="666"/>
      <c r="I11" s="650"/>
      <c r="L11" s="668" t="s">
        <v>18867</v>
      </c>
    </row>
    <row r="12" customFormat="false" ht="12" hidden="false" customHeight="true" outlineLevel="0" collapsed="false">
      <c r="B12" s="640" t="s">
        <v>19006</v>
      </c>
      <c r="C12" s="652"/>
      <c r="D12" s="650"/>
      <c r="F12" s="665" t="s">
        <v>19003</v>
      </c>
      <c r="G12" s="666"/>
      <c r="H12" s="666"/>
      <c r="I12" s="650"/>
      <c r="L12" s="669" t="s">
        <v>18869</v>
      </c>
    </row>
    <row r="13" customFormat="false" ht="12" hidden="false" customHeight="true" outlineLevel="0" collapsed="false">
      <c r="B13" s="645" t="s">
        <v>19007</v>
      </c>
      <c r="C13" s="659"/>
      <c r="D13" s="657"/>
      <c r="F13" s="665" t="s">
        <v>19003</v>
      </c>
      <c r="G13" s="666"/>
      <c r="H13" s="666"/>
      <c r="I13" s="650"/>
      <c r="L13" s="670" t="s">
        <v>43</v>
      </c>
    </row>
    <row r="14" customFormat="false" ht="12" hidden="false" customHeight="true" outlineLevel="0" collapsed="false">
      <c r="B14" s="671" t="s">
        <v>19008</v>
      </c>
      <c r="C14" s="672"/>
      <c r="D14" s="673"/>
      <c r="F14" s="674" t="s">
        <v>19009</v>
      </c>
      <c r="G14" s="675"/>
      <c r="H14" s="675"/>
      <c r="I14" s="673"/>
    </row>
    <row r="15" customFormat="false" ht="12" hidden="false" customHeight="true" outlineLevel="1" collapsed="false">
      <c r="B15" s="676" t="s">
        <v>19010</v>
      </c>
      <c r="C15" s="677"/>
      <c r="D15" s="630"/>
      <c r="H15" s="678"/>
    </row>
    <row r="16" customFormat="false" ht="12" hidden="false" customHeight="true" outlineLevel="1" collapsed="false">
      <c r="B16" s="679" t="s">
        <v>19011</v>
      </c>
      <c r="C16" s="652"/>
      <c r="D16" s="650"/>
      <c r="F16" s="680" t="s">
        <v>19012</v>
      </c>
      <c r="H16" s="678"/>
    </row>
    <row r="17" customFormat="false" ht="12" hidden="false" customHeight="true" outlineLevel="1" collapsed="false">
      <c r="B17" s="679" t="s">
        <v>19013</v>
      </c>
      <c r="C17" s="652"/>
      <c r="D17" s="650"/>
      <c r="F17" s="662"/>
      <c r="G17" s="678"/>
      <c r="H17" s="678"/>
    </row>
    <row r="18" customFormat="false" ht="12" hidden="false" customHeight="true" outlineLevel="1" collapsed="false">
      <c r="B18" s="679" t="s">
        <v>19014</v>
      </c>
      <c r="C18" s="652"/>
      <c r="D18" s="650"/>
      <c r="F18" s="662"/>
      <c r="G18" s="678"/>
      <c r="H18" s="678"/>
    </row>
    <row r="19" customFormat="false" ht="12" hidden="false" customHeight="true" outlineLevel="1" collapsed="false">
      <c r="B19" s="681" t="s">
        <v>19015</v>
      </c>
      <c r="C19" s="682"/>
      <c r="D19" s="683"/>
      <c r="F19" s="662"/>
      <c r="G19" s="678"/>
      <c r="H19" s="678"/>
    </row>
    <row r="20" customFormat="false" ht="12" hidden="false" customHeight="true" outlineLevel="0" collapsed="false">
      <c r="B20" s="680"/>
      <c r="C20" s="450"/>
      <c r="F20" s="662"/>
      <c r="G20" s="678"/>
      <c r="H20" s="678"/>
    </row>
    <row r="21" customFormat="false" ht="12" hidden="false" customHeight="true" outlineLevel="0" collapsed="false">
      <c r="B21" s="684" t="s">
        <v>19016</v>
      </c>
      <c r="C21" s="677"/>
      <c r="D21" s="630"/>
      <c r="F21" s="684" t="s">
        <v>19017</v>
      </c>
      <c r="G21" s="685"/>
      <c r="H21" s="685"/>
      <c r="I21" s="630"/>
    </row>
    <row r="22" customFormat="false" ht="12" hidden="false" customHeight="true" outlineLevel="0" collapsed="false">
      <c r="B22" s="664" t="s">
        <v>19018</v>
      </c>
      <c r="C22" s="450"/>
      <c r="D22" s="634"/>
      <c r="F22" s="686" t="s">
        <v>19019</v>
      </c>
      <c r="G22" s="678"/>
      <c r="H22" s="678"/>
      <c r="I22" s="634"/>
    </row>
    <row r="23" customFormat="false" ht="12" hidden="false" customHeight="true" outlineLevel="0" collapsed="false">
      <c r="B23" s="664" t="s">
        <v>19020</v>
      </c>
      <c r="C23" s="450"/>
      <c r="D23" s="634"/>
      <c r="F23" s="687" t="s">
        <v>19021</v>
      </c>
      <c r="G23" s="655"/>
      <c r="H23" s="655"/>
      <c r="I23" s="657"/>
    </row>
    <row r="24" customFormat="false" ht="12" hidden="false" customHeight="true" outlineLevel="0" collapsed="false">
      <c r="B24" s="688"/>
      <c r="C24" s="689"/>
      <c r="D24" s="690"/>
      <c r="F24" s="681" t="s">
        <v>19022</v>
      </c>
      <c r="G24" s="691"/>
      <c r="H24" s="691"/>
      <c r="I24" s="683"/>
    </row>
    <row r="25" customFormat="false" ht="12" hidden="false" customHeight="true" outlineLevel="0" collapsed="false">
      <c r="B25" s="692"/>
      <c r="C25" s="450"/>
      <c r="D25" s="693"/>
      <c r="F25" s="692"/>
    </row>
    <row r="26" customFormat="false" ht="12" hidden="false" customHeight="true" outlineLevel="0" collapsed="false">
      <c r="B26" s="684" t="s">
        <v>19023</v>
      </c>
      <c r="C26" s="677"/>
      <c r="D26" s="694"/>
      <c r="F26" s="684" t="s">
        <v>14352</v>
      </c>
      <c r="G26" s="644"/>
      <c r="H26" s="644"/>
      <c r="I26" s="630"/>
    </row>
    <row r="27" customFormat="false" ht="12" hidden="false" customHeight="true" outlineLevel="0" collapsed="false">
      <c r="B27" s="695" t="s">
        <v>19024</v>
      </c>
      <c r="C27" s="659"/>
      <c r="D27" s="696"/>
      <c r="F27" s="686" t="s">
        <v>19025</v>
      </c>
      <c r="I27" s="634"/>
    </row>
    <row r="28" customFormat="false" ht="12" hidden="false" customHeight="true" outlineLevel="0" collapsed="false">
      <c r="B28" s="664" t="s">
        <v>19026</v>
      </c>
      <c r="C28" s="450"/>
      <c r="D28" s="697"/>
      <c r="F28" s="686" t="s">
        <v>19027</v>
      </c>
      <c r="I28" s="634"/>
    </row>
    <row r="29" customFormat="false" ht="12" hidden="false" customHeight="true" outlineLevel="0" collapsed="false">
      <c r="B29" s="664" t="s">
        <v>19028</v>
      </c>
      <c r="C29" s="450"/>
      <c r="D29" s="697"/>
      <c r="F29" s="686" t="s">
        <v>19029</v>
      </c>
      <c r="I29" s="634"/>
    </row>
    <row r="30" customFormat="false" ht="12" hidden="false" customHeight="true" outlineLevel="0" collapsed="false">
      <c r="B30" s="640" t="s">
        <v>19030</v>
      </c>
      <c r="C30" s="652"/>
      <c r="D30" s="698"/>
      <c r="F30" s="686" t="s">
        <v>19029</v>
      </c>
      <c r="I30" s="634"/>
    </row>
    <row r="31" customFormat="false" ht="12" hidden="false" customHeight="true" outlineLevel="0" collapsed="false">
      <c r="B31" s="640" t="s">
        <v>19031</v>
      </c>
      <c r="C31" s="652"/>
      <c r="D31" s="698"/>
      <c r="F31" s="686" t="s">
        <v>19029</v>
      </c>
      <c r="I31" s="634"/>
    </row>
    <row r="32" customFormat="false" ht="12" hidden="false" customHeight="true" outlineLevel="0" collapsed="false">
      <c r="B32" s="699" t="s">
        <v>19032</v>
      </c>
      <c r="C32" s="672"/>
      <c r="D32" s="700"/>
      <c r="F32" s="686" t="s">
        <v>19033</v>
      </c>
      <c r="I32" s="634"/>
    </row>
    <row r="33" customFormat="false" ht="12" hidden="false" customHeight="true" outlineLevel="0" collapsed="false">
      <c r="C33" s="450"/>
      <c r="D33" s="693"/>
      <c r="F33" s="701"/>
      <c r="I33" s="634"/>
    </row>
    <row r="34" customFormat="false" ht="12" hidden="false" customHeight="true" outlineLevel="0" collapsed="false">
      <c r="B34" s="684" t="s">
        <v>19034</v>
      </c>
      <c r="C34" s="677"/>
      <c r="D34" s="694"/>
      <c r="F34" s="702" t="s">
        <v>19035</v>
      </c>
      <c r="G34" s="649"/>
      <c r="H34" s="649"/>
      <c r="I34" s="650"/>
    </row>
    <row r="35" customFormat="false" ht="12" hidden="false" customHeight="true" outlineLevel="0" collapsed="false">
      <c r="B35" s="703" t="s">
        <v>19036</v>
      </c>
      <c r="C35" s="450"/>
      <c r="D35" s="697"/>
      <c r="F35" s="679" t="s">
        <v>19037</v>
      </c>
      <c r="G35" s="649"/>
      <c r="H35" s="649"/>
      <c r="I35" s="650"/>
    </row>
    <row r="36" customFormat="false" ht="12" hidden="false" customHeight="true" outlineLevel="0" collapsed="false">
      <c r="B36" s="703" t="s">
        <v>19038</v>
      </c>
      <c r="C36" s="450"/>
      <c r="D36" s="697"/>
      <c r="F36" s="704" t="s">
        <v>19039</v>
      </c>
      <c r="G36" s="705"/>
      <c r="H36" s="705"/>
      <c r="I36" s="690"/>
    </row>
    <row r="37" customFormat="false" ht="12" hidden="false" customHeight="true" outlineLevel="0" collapsed="false">
      <c r="B37" s="640" t="s">
        <v>19040</v>
      </c>
      <c r="C37" s="652"/>
      <c r="D37" s="698"/>
    </row>
    <row r="38" customFormat="false" ht="12" hidden="false" customHeight="true" outlineLevel="0" collapsed="false">
      <c r="B38" s="640" t="s">
        <v>19041</v>
      </c>
      <c r="C38" s="652"/>
      <c r="D38" s="706"/>
    </row>
    <row r="39" customFormat="false" ht="12" hidden="false" customHeight="true" outlineLevel="0" collapsed="false">
      <c r="B39" s="699" t="s">
        <v>19042</v>
      </c>
      <c r="C39" s="672"/>
      <c r="D39" s="707"/>
      <c r="F39" s="708" t="s">
        <v>19043</v>
      </c>
      <c r="G39" s="646"/>
      <c r="H39" s="646"/>
      <c r="I39" s="646"/>
    </row>
    <row r="40" customFormat="false" ht="12" hidden="false" customHeight="true" outlineLevel="0" collapsed="false">
      <c r="B40" s="450"/>
      <c r="C40" s="450"/>
      <c r="D40" s="709"/>
    </row>
    <row r="41" s="710" customFormat="true" ht="38.25" hidden="false" customHeight="true" outlineLevel="0" collapsed="false">
      <c r="B41" s="711" t="s">
        <v>19044</v>
      </c>
      <c r="C41" s="712" t="s">
        <v>18912</v>
      </c>
      <c r="D41" s="712"/>
      <c r="E41" s="712"/>
      <c r="F41" s="713" t="s">
        <v>19045</v>
      </c>
      <c r="G41" s="713" t="s">
        <v>19046</v>
      </c>
      <c r="H41" s="713" t="s">
        <v>19047</v>
      </c>
      <c r="I41" s="714" t="s">
        <v>9845</v>
      </c>
    </row>
    <row r="42" s="710" customFormat="true" ht="15" hidden="false" customHeight="true" outlineLevel="0" collapsed="false">
      <c r="B42" s="715" t="s">
        <v>19048</v>
      </c>
      <c r="C42" s="716" t="s">
        <v>19049</v>
      </c>
      <c r="D42" s="716"/>
      <c r="E42" s="716"/>
      <c r="F42" s="717" t="n">
        <v>1</v>
      </c>
      <c r="G42" s="717" t="n">
        <v>40</v>
      </c>
      <c r="H42" s="718" t="n">
        <f aca="false">F42*G42</f>
        <v>40</v>
      </c>
      <c r="I42" s="719" t="n">
        <v>1</v>
      </c>
    </row>
    <row r="43" s="450" customFormat="true" ht="15" hidden="false" customHeight="true" outlineLevel="0" collapsed="false">
      <c r="B43" s="715" t="s">
        <v>19050</v>
      </c>
      <c r="C43" s="716" t="s">
        <v>19051</v>
      </c>
      <c r="D43" s="716"/>
      <c r="E43" s="716"/>
      <c r="F43" s="717" t="n">
        <v>3</v>
      </c>
      <c r="G43" s="717" t="n">
        <v>60</v>
      </c>
      <c r="H43" s="718" t="n">
        <f aca="false">F43*G43</f>
        <v>180</v>
      </c>
      <c r="I43" s="719" t="n">
        <v>1</v>
      </c>
    </row>
    <row r="44" s="450" customFormat="true" ht="15" hidden="false" customHeight="true" outlineLevel="0" collapsed="false">
      <c r="B44" s="715" t="s">
        <v>19052</v>
      </c>
      <c r="C44" s="716" t="s">
        <v>18922</v>
      </c>
      <c r="D44" s="716"/>
      <c r="E44" s="716"/>
      <c r="F44" s="717" t="n">
        <v>2</v>
      </c>
      <c r="G44" s="717" t="n">
        <v>80</v>
      </c>
      <c r="H44" s="718" t="n">
        <f aca="false">F44*G44</f>
        <v>160</v>
      </c>
      <c r="I44" s="719" t="n">
        <v>2</v>
      </c>
    </row>
    <row r="45" s="450" customFormat="true" ht="15" hidden="false" customHeight="true" outlineLevel="0" collapsed="false">
      <c r="B45" s="715" t="s">
        <v>19053</v>
      </c>
      <c r="C45" s="716" t="s">
        <v>18924</v>
      </c>
      <c r="D45" s="716"/>
      <c r="E45" s="716"/>
      <c r="F45" s="717" t="n">
        <v>1</v>
      </c>
      <c r="G45" s="717" t="n">
        <v>150</v>
      </c>
      <c r="H45" s="718" t="n">
        <f aca="false">F45*G45</f>
        <v>150</v>
      </c>
      <c r="I45" s="719" t="n">
        <v>3</v>
      </c>
    </row>
    <row r="46" s="450" customFormat="true" ht="15" hidden="false" customHeight="true" outlineLevel="0" collapsed="false">
      <c r="B46" s="720"/>
      <c r="C46" s="721"/>
      <c r="D46" s="721"/>
      <c r="E46" s="721"/>
      <c r="F46" s="722"/>
      <c r="G46" s="722"/>
      <c r="H46" s="723"/>
      <c r="I46" s="724"/>
    </row>
    <row r="47" customFormat="false" ht="4.5" hidden="false" customHeight="true" outlineLevel="0" collapsed="false">
      <c r="I47" s="725"/>
    </row>
    <row r="48" s="450" customFormat="true" ht="15" hidden="false" customHeight="true" outlineLevel="0" collapsed="false">
      <c r="B48" s="726"/>
      <c r="C48" s="727" t="s">
        <v>19054</v>
      </c>
      <c r="D48" s="727"/>
      <c r="E48" s="727"/>
      <c r="F48" s="728" t="n">
        <v>0.1</v>
      </c>
      <c r="G48" s="729" t="n">
        <f aca="false">SUM(H42:H43)</f>
        <v>220</v>
      </c>
      <c r="H48" s="730" t="n">
        <f aca="false">-F48*G48</f>
        <v>-22</v>
      </c>
      <c r="I48" s="731" t="n">
        <v>1</v>
      </c>
    </row>
    <row r="49" s="450" customFormat="true" ht="15" hidden="false" customHeight="true" outlineLevel="0" collapsed="false">
      <c r="B49" s="732"/>
      <c r="C49" s="733" t="s">
        <v>19055</v>
      </c>
      <c r="D49" s="733"/>
      <c r="E49" s="733"/>
      <c r="F49" s="734" t="n">
        <v>1</v>
      </c>
      <c r="G49" s="734" t="n">
        <v>25</v>
      </c>
      <c r="H49" s="735" t="n">
        <f aca="false">F49*G49</f>
        <v>25</v>
      </c>
      <c r="I49" s="736" t="n">
        <v>1</v>
      </c>
    </row>
    <row r="50" customFormat="false" ht="4.5" hidden="false" customHeight="true" outlineLevel="0" collapsed="false"/>
    <row r="51" s="585" customFormat="true" ht="25.5" hidden="false" customHeight="true" outlineLevel="0" collapsed="false">
      <c r="B51" s="737" t="s">
        <v>19056</v>
      </c>
      <c r="C51" s="737"/>
      <c r="D51" s="737"/>
      <c r="E51" s="738" t="s">
        <v>19057</v>
      </c>
      <c r="F51" s="738" t="s">
        <v>19058</v>
      </c>
      <c r="G51" s="738" t="s">
        <v>19059</v>
      </c>
      <c r="H51" s="739" t="s">
        <v>19060</v>
      </c>
      <c r="I51" s="739"/>
      <c r="K51" s="450"/>
      <c r="L51" s="450"/>
      <c r="M51" s="450"/>
      <c r="N51" s="450"/>
    </row>
    <row r="52" customFormat="false" ht="13.5" hidden="false" customHeight="true" outlineLevel="0" collapsed="false">
      <c r="B52" s="740"/>
      <c r="C52" s="740"/>
      <c r="D52" s="740"/>
      <c r="E52" s="741" t="n">
        <v>1</v>
      </c>
      <c r="F52" s="742" t="n">
        <v>0.2</v>
      </c>
      <c r="G52" s="743" t="n">
        <f aca="false">SUMIF(I$42:I$49,E52,H$42:H$49)</f>
        <v>223</v>
      </c>
      <c r="H52" s="744" t="n">
        <f aca="false">ROUND(F52*G52,2)</f>
        <v>44.6</v>
      </c>
      <c r="I52" s="744"/>
    </row>
    <row r="53" customFormat="false" ht="13.5" hidden="false" customHeight="true" outlineLevel="0" collapsed="false">
      <c r="B53" s="745"/>
      <c r="C53" s="745"/>
      <c r="D53" s="745"/>
      <c r="E53" s="741" t="n">
        <v>2</v>
      </c>
      <c r="F53" s="742" t="n">
        <v>0.1</v>
      </c>
      <c r="G53" s="743" t="n">
        <f aca="false">SUMIF(I$42:I$49,E53,H$42:H$49)</f>
        <v>160</v>
      </c>
      <c r="H53" s="744" t="n">
        <f aca="false">ROUND(F53*G53,2)</f>
        <v>16</v>
      </c>
      <c r="I53" s="744"/>
      <c r="K53" s="450"/>
      <c r="L53" s="450"/>
      <c r="M53" s="450"/>
      <c r="N53" s="450"/>
    </row>
    <row r="54" customFormat="false" ht="13.5" hidden="false" customHeight="true" outlineLevel="0" collapsed="false">
      <c r="B54" s="746" t="s">
        <v>19061</v>
      </c>
      <c r="C54" s="746"/>
      <c r="D54" s="746"/>
      <c r="E54" s="747" t="n">
        <v>3</v>
      </c>
      <c r="F54" s="748" t="n">
        <v>0</v>
      </c>
      <c r="G54" s="749" t="n">
        <f aca="false">SUMIF(I$42:I$49,E54,H$42:H$49)</f>
        <v>150</v>
      </c>
      <c r="H54" s="750" t="n">
        <f aca="false">ROUND(F54*G54,2)</f>
        <v>0</v>
      </c>
      <c r="I54" s="750"/>
    </row>
    <row r="55" customFormat="false" ht="5.25" hidden="false" customHeight="true" outlineLevel="0" collapsed="false">
      <c r="B55" s="751" t="s">
        <v>19062</v>
      </c>
      <c r="C55" s="751"/>
      <c r="D55" s="751"/>
      <c r="F55" s="752"/>
      <c r="G55" s="753"/>
      <c r="H55" s="754"/>
      <c r="I55" s="754"/>
      <c r="K55" s="450"/>
      <c r="L55" s="450"/>
      <c r="M55" s="450"/>
      <c r="N55" s="450"/>
    </row>
    <row r="56" s="585" customFormat="true" ht="30" hidden="false" customHeight="true" outlineLevel="0" collapsed="false">
      <c r="B56" s="751"/>
      <c r="C56" s="751"/>
      <c r="D56" s="751"/>
      <c r="F56" s="755" t="s">
        <v>19063</v>
      </c>
      <c r="G56" s="738" t="s">
        <v>19064</v>
      </c>
      <c r="H56" s="756" t="s">
        <v>19065</v>
      </c>
      <c r="I56" s="756"/>
      <c r="K56" s="448"/>
      <c r="L56" s="448"/>
      <c r="M56" s="448"/>
      <c r="N56" s="448"/>
    </row>
    <row r="57" s="585" customFormat="true" ht="21" hidden="false" customHeight="true" outlineLevel="0" collapsed="false">
      <c r="B57" s="751"/>
      <c r="C57" s="751"/>
      <c r="D57" s="751"/>
      <c r="F57" s="757" t="n">
        <f aca="false">SUM(H$42:H$49)</f>
        <v>533</v>
      </c>
      <c r="G57" s="758" t="n">
        <f aca="false">SUM(H$52:I$54)</f>
        <v>60.6</v>
      </c>
      <c r="H57" s="759" t="n">
        <f aca="false">SUM(F57:G57)</f>
        <v>593.6</v>
      </c>
      <c r="I57" s="759"/>
      <c r="K57" s="760"/>
    </row>
    <row r="58" s="585" customFormat="true" ht="21" hidden="false" customHeight="true" outlineLevel="0" collapsed="false">
      <c r="D58" s="761"/>
      <c r="E58" s="762"/>
      <c r="F58" s="763"/>
      <c r="G58" s="764" t="s">
        <v>19066</v>
      </c>
      <c r="H58" s="765" t="n">
        <v>0</v>
      </c>
      <c r="I58" s="765"/>
    </row>
    <row r="59" s="585" customFormat="true" ht="21" hidden="false" customHeight="true" outlineLevel="0" collapsed="false">
      <c r="B59" s="766" t="s">
        <v>18938</v>
      </c>
      <c r="C59" s="767"/>
      <c r="D59" s="768" t="s">
        <v>18939</v>
      </c>
      <c r="E59" s="769"/>
      <c r="F59" s="856" t="s">
        <v>19067</v>
      </c>
      <c r="G59" s="856"/>
      <c r="H59" s="771" t="n">
        <f aca="false">H57-H58</f>
        <v>593.6</v>
      </c>
      <c r="I59" s="771"/>
    </row>
    <row r="60" customFormat="false" ht="4.5" hidden="false" customHeight="true" outlineLevel="0" collapsed="false">
      <c r="K60" s="585"/>
      <c r="L60" s="585"/>
    </row>
    <row r="61" s="585" customFormat="true" ht="15" hidden="false" customHeight="true" outlineLevel="0" collapsed="false">
      <c r="B61" s="772" t="s">
        <v>19068</v>
      </c>
      <c r="C61" s="773"/>
      <c r="D61" s="774"/>
      <c r="E61" s="775" t="s">
        <v>19069</v>
      </c>
      <c r="F61" s="775"/>
      <c r="G61" s="775"/>
      <c r="H61" s="775"/>
      <c r="I61" s="775"/>
    </row>
    <row r="62" s="585" customFormat="true" ht="15" hidden="false" customHeight="true" outlineLevel="0" collapsed="false">
      <c r="B62" s="776" t="s">
        <v>19070</v>
      </c>
      <c r="C62" s="777"/>
      <c r="D62" s="778"/>
      <c r="E62" s="779" t="s">
        <v>19071</v>
      </c>
      <c r="F62" s="779"/>
      <c r="G62" s="779"/>
      <c r="H62" s="779"/>
      <c r="I62" s="779"/>
    </row>
    <row r="63" customFormat="false" ht="14.25" hidden="false" customHeight="true" outlineLevel="0" collapsed="false">
      <c r="B63" s="702" t="s">
        <v>19072</v>
      </c>
      <c r="C63" s="780"/>
      <c r="D63" s="781"/>
      <c r="E63" s="782" t="s">
        <v>18946</v>
      </c>
      <c r="F63" s="782"/>
      <c r="G63" s="782"/>
      <c r="H63" s="782"/>
      <c r="I63" s="782"/>
    </row>
    <row r="64" s="584" customFormat="true" ht="14.25" hidden="false" customHeight="true" outlineLevel="0" collapsed="false">
      <c r="B64" s="783" t="s">
        <v>19073</v>
      </c>
      <c r="C64" s="784"/>
      <c r="D64" s="785"/>
      <c r="E64" s="786" t="s">
        <v>19074</v>
      </c>
      <c r="F64" s="786"/>
      <c r="G64" s="786"/>
      <c r="H64" s="786"/>
      <c r="I64" s="786"/>
    </row>
    <row r="65" customFormat="false" ht="4.5" hidden="false" customHeight="true" outlineLevel="0" collapsed="false"/>
    <row r="66" s="450" customFormat="true" ht="26.25" hidden="false" customHeight="true" outlineLevel="0" collapsed="false">
      <c r="B66" s="787" t="s">
        <v>18949</v>
      </c>
      <c r="C66" s="787"/>
      <c r="D66" s="787"/>
      <c r="E66" s="787"/>
      <c r="F66" s="787"/>
      <c r="G66" s="787"/>
      <c r="H66" s="787"/>
      <c r="I66" s="788" t="s">
        <v>18950</v>
      </c>
    </row>
  </sheetData>
  <mergeCells count="35">
    <mergeCell ref="B3:C5"/>
    <mergeCell ref="F3:G3"/>
    <mergeCell ref="H3:I3"/>
    <mergeCell ref="L3:L7"/>
    <mergeCell ref="F4:G4"/>
    <mergeCell ref="H4:I4"/>
    <mergeCell ref="F5:G5"/>
    <mergeCell ref="H5:I5"/>
    <mergeCell ref="C41:E41"/>
    <mergeCell ref="C42:E42"/>
    <mergeCell ref="C43:E43"/>
    <mergeCell ref="C44:E44"/>
    <mergeCell ref="C45:E45"/>
    <mergeCell ref="C46:E46"/>
    <mergeCell ref="C48:E48"/>
    <mergeCell ref="C49:E49"/>
    <mergeCell ref="B51:D51"/>
    <mergeCell ref="H51:I51"/>
    <mergeCell ref="B52:D52"/>
    <mergeCell ref="H52:I52"/>
    <mergeCell ref="B53:D53"/>
    <mergeCell ref="H53:I53"/>
    <mergeCell ref="B54:D54"/>
    <mergeCell ref="H54:I54"/>
    <mergeCell ref="B55:D57"/>
    <mergeCell ref="H56:I56"/>
    <mergeCell ref="H57:I57"/>
    <mergeCell ref="H58:I58"/>
    <mergeCell ref="F59:G59"/>
    <mergeCell ref="H59:I59"/>
    <mergeCell ref="E61:I61"/>
    <mergeCell ref="E62:I62"/>
    <mergeCell ref="E63:I63"/>
    <mergeCell ref="E64:I64"/>
    <mergeCell ref="B66:H66"/>
  </mergeCells>
  <printOptions headings="false" gridLines="false" gridLinesSet="true" horizontalCentered="true" verticalCentered="false"/>
  <pageMargins left="0.390277777777778" right="0.390277777777778" top="0.390277777777778" bottom="0.39027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46C0A"/>
    <pageSetUpPr fitToPage="true"/>
  </sheetPr>
  <dimension ref="B1:Q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74" activeCellId="0" sqref="B74"/>
    </sheetView>
  </sheetViews>
  <sheetFormatPr defaultColWidth="11.2890625" defaultRowHeight="15" zeroHeight="false" outlineLevelRow="0" outlineLevelCol="0"/>
  <cols>
    <col collapsed="false" customWidth="false" hidden="false" outlineLevel="0" max="1" min="1" style="450" width="11.29"/>
    <col collapsed="false" customWidth="true" hidden="false" outlineLevel="0" max="2" min="2" style="450" width="6.71"/>
    <col collapsed="false" customWidth="true" hidden="false" outlineLevel="0" max="3" min="3" style="450" width="6.29"/>
    <col collapsed="false" customWidth="true" hidden="false" outlineLevel="0" max="4" min="4" style="450" width="12.29"/>
    <col collapsed="false" customWidth="true" hidden="false" outlineLevel="0" max="5" min="5" style="450" width="12.71"/>
    <col collapsed="false" customWidth="true" hidden="false" outlineLevel="0" max="7" min="6" style="450" width="11.71"/>
    <col collapsed="false" customWidth="true" hidden="false" outlineLevel="0" max="8" min="8" style="450" width="12.71"/>
    <col collapsed="false" customWidth="true" hidden="false" outlineLevel="0" max="9" min="9" style="450" width="20.29"/>
    <col collapsed="false" customWidth="true" hidden="false" outlineLevel="0" max="10" min="10" style="450" width="14.86"/>
    <col collapsed="false" customWidth="true" hidden="false" outlineLevel="0" max="11" min="11" style="450" width="10.14"/>
    <col collapsed="false" customWidth="true" hidden="false" outlineLevel="0" max="12" min="12" style="450" width="7.71"/>
    <col collapsed="false" customWidth="true" hidden="false" outlineLevel="0" max="13" min="13" style="789" width="7.29"/>
    <col collapsed="false" customWidth="true" hidden="false" outlineLevel="0" max="14" min="14" style="450" width="15.71"/>
    <col collapsed="false" customWidth="true" hidden="false" outlineLevel="0" max="15" min="15" style="450" width="16.85"/>
    <col collapsed="false" customWidth="true" hidden="false" outlineLevel="0" max="16" min="16" style="450" width="10.29"/>
    <col collapsed="false" customWidth="true" hidden="false" outlineLevel="0" max="17" min="17" style="450" width="7.29"/>
    <col collapsed="false" customWidth="false" hidden="false" outlineLevel="0" max="16384" min="18" style="450" width="11.29"/>
  </cols>
  <sheetData>
    <row r="1" customFormat="false" ht="15.75" hidden="false" customHeight="true" outlineLevel="0" collapsed="false">
      <c r="B1" s="790" t="s">
        <v>18988</v>
      </c>
      <c r="C1" s="790"/>
      <c r="D1" s="790"/>
      <c r="E1" s="448"/>
      <c r="N1" s="631" t="s">
        <v>18989</v>
      </c>
      <c r="O1" s="631"/>
      <c r="P1" s="632" t="s">
        <v>18990</v>
      </c>
      <c r="Q1" s="632"/>
    </row>
    <row r="2" customFormat="false" ht="15.75" hidden="false" customHeight="true" outlineLevel="0" collapsed="false">
      <c r="B2" s="790"/>
      <c r="C2" s="790"/>
      <c r="D2" s="790"/>
      <c r="E2" s="448"/>
      <c r="N2" s="635" t="s">
        <v>186</v>
      </c>
      <c r="O2" s="635"/>
      <c r="P2" s="636" t="s">
        <v>19075</v>
      </c>
      <c r="Q2" s="636"/>
    </row>
    <row r="3" customFormat="false" ht="15.75" hidden="false" customHeight="true" outlineLevel="0" collapsed="false">
      <c r="B3" s="790"/>
      <c r="C3" s="790"/>
      <c r="D3" s="790"/>
      <c r="E3" s="448"/>
      <c r="F3" s="638"/>
      <c r="G3" s="638"/>
      <c r="H3" s="639"/>
      <c r="I3" s="639"/>
    </row>
    <row r="4" customFormat="false" ht="31.5" hidden="false" customHeight="true" outlineLevel="0" collapsed="false">
      <c r="B4" s="456" t="s">
        <v>19076</v>
      </c>
      <c r="P4" s="791" t="s">
        <v>18952</v>
      </c>
      <c r="Q4" s="791"/>
    </row>
    <row r="5" s="792" customFormat="true" ht="68.25" hidden="false" customHeight="true" outlineLevel="0" collapsed="false">
      <c r="B5" s="793" t="s">
        <v>19077</v>
      </c>
      <c r="C5" s="794" t="s">
        <v>19078</v>
      </c>
      <c r="D5" s="794" t="s">
        <v>19079</v>
      </c>
      <c r="E5" s="795" t="s">
        <v>19080</v>
      </c>
      <c r="F5" s="794" t="s">
        <v>19081</v>
      </c>
      <c r="G5" s="796" t="s">
        <v>19082</v>
      </c>
      <c r="H5" s="794" t="s">
        <v>19083</v>
      </c>
      <c r="I5" s="794" t="s">
        <v>19084</v>
      </c>
      <c r="J5" s="794" t="s">
        <v>19085</v>
      </c>
      <c r="K5" s="796" t="s">
        <v>19086</v>
      </c>
      <c r="L5" s="796" t="s">
        <v>19087</v>
      </c>
      <c r="M5" s="797" t="s">
        <v>19088</v>
      </c>
      <c r="N5" s="794" t="s">
        <v>19089</v>
      </c>
      <c r="O5" s="794" t="s">
        <v>19090</v>
      </c>
      <c r="P5" s="796" t="s">
        <v>19091</v>
      </c>
      <c r="Q5" s="798" t="s">
        <v>19057</v>
      </c>
    </row>
    <row r="6" s="799" customFormat="true" ht="140.25" hidden="false" customHeight="true" outlineLevel="0" collapsed="false">
      <c r="B6" s="800"/>
      <c r="C6" s="801"/>
      <c r="D6" s="802" t="s">
        <v>19092</v>
      </c>
      <c r="E6" s="803" t="s">
        <v>19093</v>
      </c>
      <c r="F6" s="803" t="s">
        <v>19094</v>
      </c>
      <c r="G6" s="804"/>
      <c r="H6" s="803"/>
      <c r="I6" s="803" t="s">
        <v>19095</v>
      </c>
      <c r="J6" s="803" t="s">
        <v>19096</v>
      </c>
      <c r="K6" s="805"/>
      <c r="L6" s="805"/>
      <c r="M6" s="806"/>
      <c r="N6" s="803" t="s">
        <v>18973</v>
      </c>
      <c r="O6" s="803" t="s">
        <v>18974</v>
      </c>
      <c r="P6" s="805"/>
      <c r="Q6" s="807"/>
    </row>
    <row r="7" s="808" customFormat="true" ht="33.75" hidden="false" customHeight="true" outlineLevel="0" collapsed="false">
      <c r="B7" s="809" t="n">
        <v>1</v>
      </c>
      <c r="C7" s="810" t="n">
        <v>4</v>
      </c>
      <c r="D7" s="811"/>
      <c r="E7" s="812"/>
      <c r="F7" s="813" t="s">
        <v>19097</v>
      </c>
      <c r="G7" s="812" t="s">
        <v>18918</v>
      </c>
      <c r="H7" s="813" t="s">
        <v>18976</v>
      </c>
      <c r="I7" s="813" t="s">
        <v>18977</v>
      </c>
      <c r="J7" s="812" t="s">
        <v>19098</v>
      </c>
      <c r="K7" s="812"/>
      <c r="L7" s="812"/>
      <c r="M7" s="814"/>
      <c r="N7" s="815" t="s">
        <v>19099</v>
      </c>
      <c r="O7" s="816" t="s">
        <v>19100</v>
      </c>
      <c r="P7" s="817"/>
      <c r="Q7" s="818"/>
    </row>
    <row r="8" s="808" customFormat="true" ht="24.75" hidden="false" customHeight="true" outlineLevel="0" collapsed="false">
      <c r="B8" s="819"/>
      <c r="C8" s="820"/>
      <c r="D8" s="821"/>
      <c r="E8" s="822"/>
      <c r="F8" s="823"/>
      <c r="G8" s="822"/>
      <c r="H8" s="823"/>
      <c r="I8" s="823"/>
      <c r="J8" s="822"/>
      <c r="K8" s="824" t="n">
        <v>4</v>
      </c>
      <c r="L8" s="822" t="s">
        <v>18981</v>
      </c>
      <c r="M8" s="825" t="n">
        <v>10</v>
      </c>
      <c r="N8" s="824" t="n">
        <v>-2</v>
      </c>
      <c r="O8" s="824" t="n">
        <v>2</v>
      </c>
      <c r="P8" s="826" t="n">
        <f aca="false">K8*M8+N8+O8</f>
        <v>40</v>
      </c>
      <c r="Q8" s="827" t="n">
        <v>1</v>
      </c>
    </row>
    <row r="9" s="808" customFormat="true" ht="33.75" hidden="false" customHeight="true" outlineLevel="0" collapsed="false">
      <c r="B9" s="809" t="n">
        <v>2</v>
      </c>
      <c r="C9" s="810" t="n">
        <v>5</v>
      </c>
      <c r="D9" s="811"/>
      <c r="E9" s="812"/>
      <c r="F9" s="813" t="s">
        <v>19101</v>
      </c>
      <c r="G9" s="812" t="s">
        <v>19051</v>
      </c>
      <c r="H9" s="813" t="s">
        <v>19102</v>
      </c>
      <c r="I9" s="813" t="s">
        <v>19103</v>
      </c>
      <c r="J9" s="812" t="s">
        <v>19104</v>
      </c>
      <c r="K9" s="812"/>
      <c r="L9" s="812"/>
      <c r="M9" s="814"/>
      <c r="N9" s="815"/>
      <c r="O9" s="816" t="s">
        <v>19100</v>
      </c>
      <c r="P9" s="817"/>
      <c r="Q9" s="818"/>
    </row>
    <row r="10" s="808" customFormat="true" ht="24.75" hidden="false" customHeight="true" outlineLevel="0" collapsed="false">
      <c r="B10" s="819"/>
      <c r="C10" s="820"/>
      <c r="D10" s="821"/>
      <c r="E10" s="822"/>
      <c r="F10" s="823"/>
      <c r="G10" s="822"/>
      <c r="H10" s="823"/>
      <c r="I10" s="823"/>
      <c r="J10" s="822"/>
      <c r="K10" s="824" t="n">
        <v>58</v>
      </c>
      <c r="L10" s="822" t="s">
        <v>18981</v>
      </c>
      <c r="M10" s="825" t="n">
        <v>3</v>
      </c>
      <c r="N10" s="824"/>
      <c r="O10" s="824" t="n">
        <v>6</v>
      </c>
      <c r="P10" s="826" t="n">
        <f aca="false">K10*M10+N10+O10</f>
        <v>180</v>
      </c>
      <c r="Q10" s="827" t="n">
        <v>1</v>
      </c>
    </row>
    <row r="11" s="808" customFormat="true" ht="42.75" hidden="false" customHeight="true" outlineLevel="0" collapsed="false">
      <c r="B11" s="819" t="n">
        <v>3</v>
      </c>
      <c r="C11" s="820" t="n">
        <v>3</v>
      </c>
      <c r="D11" s="821" t="s">
        <v>19105</v>
      </c>
      <c r="E11" s="822"/>
      <c r="F11" s="823" t="s">
        <v>19106</v>
      </c>
      <c r="G11" s="822" t="s">
        <v>18922</v>
      </c>
      <c r="H11" s="823"/>
      <c r="I11" s="823"/>
      <c r="J11" s="822"/>
      <c r="K11" s="824" t="n">
        <v>80</v>
      </c>
      <c r="L11" s="822" t="s">
        <v>18981</v>
      </c>
      <c r="M11" s="825" t="n">
        <v>2</v>
      </c>
      <c r="N11" s="824"/>
      <c r="O11" s="824"/>
      <c r="P11" s="826" t="n">
        <f aca="false">K11*M11+N11+O11</f>
        <v>160</v>
      </c>
      <c r="Q11" s="827" t="n">
        <v>1</v>
      </c>
    </row>
    <row r="12" s="808" customFormat="true" ht="42.75" hidden="false" customHeight="true" outlineLevel="0" collapsed="false">
      <c r="B12" s="828" t="n">
        <v>4</v>
      </c>
      <c r="C12" s="829" t="n">
        <v>1</v>
      </c>
      <c r="D12" s="821" t="s">
        <v>19107</v>
      </c>
      <c r="E12" s="830"/>
      <c r="F12" s="823" t="s">
        <v>18985</v>
      </c>
      <c r="G12" s="822" t="s">
        <v>18924</v>
      </c>
      <c r="H12" s="831"/>
      <c r="I12" s="831"/>
      <c r="J12" s="830"/>
      <c r="K12" s="824" t="n">
        <v>150</v>
      </c>
      <c r="L12" s="822" t="s">
        <v>18981</v>
      </c>
      <c r="M12" s="825" t="n">
        <v>1</v>
      </c>
      <c r="N12" s="824"/>
      <c r="O12" s="824"/>
      <c r="P12" s="826" t="n">
        <f aca="false">K12*M12+N12+O12</f>
        <v>150</v>
      </c>
      <c r="Q12" s="827" t="n">
        <v>1</v>
      </c>
    </row>
    <row r="13" s="808" customFormat="true" ht="42.75" hidden="false" customHeight="true" outlineLevel="0" collapsed="false">
      <c r="B13" s="832"/>
      <c r="C13" s="833"/>
      <c r="D13" s="834"/>
      <c r="E13" s="835"/>
      <c r="F13" s="836"/>
      <c r="G13" s="835"/>
      <c r="H13" s="836"/>
      <c r="I13" s="836"/>
      <c r="J13" s="835"/>
      <c r="K13" s="837"/>
      <c r="L13" s="835"/>
      <c r="M13" s="838"/>
      <c r="N13" s="837"/>
      <c r="O13" s="837"/>
      <c r="P13" s="839"/>
      <c r="Q13" s="840"/>
    </row>
    <row r="14" s="808" customFormat="true" ht="42.75" hidden="false" customHeight="true" outlineLevel="0" collapsed="false">
      <c r="B14" s="828"/>
      <c r="C14" s="829"/>
      <c r="D14" s="821"/>
      <c r="E14" s="830"/>
      <c r="F14" s="823"/>
      <c r="G14" s="822"/>
      <c r="H14" s="831"/>
      <c r="I14" s="831"/>
      <c r="J14" s="830"/>
      <c r="K14" s="824"/>
      <c r="L14" s="822"/>
      <c r="M14" s="825"/>
      <c r="N14" s="824"/>
      <c r="O14" s="824"/>
      <c r="P14" s="826"/>
      <c r="Q14" s="827"/>
    </row>
    <row r="15" s="808" customFormat="true" ht="42.75" hidden="false" customHeight="true" outlineLevel="0" collapsed="false">
      <c r="B15" s="841"/>
      <c r="C15" s="842"/>
      <c r="D15" s="843"/>
      <c r="E15" s="844"/>
      <c r="F15" s="845"/>
      <c r="G15" s="844"/>
      <c r="H15" s="845"/>
      <c r="I15" s="845"/>
      <c r="J15" s="844"/>
      <c r="K15" s="846"/>
      <c r="L15" s="844"/>
      <c r="M15" s="847"/>
      <c r="N15" s="846"/>
      <c r="O15" s="846"/>
      <c r="P15" s="848"/>
      <c r="Q15" s="849"/>
    </row>
    <row r="16" s="464" customFormat="true" ht="30" hidden="false" customHeight="true" outlineLevel="0" collapsed="false">
      <c r="B16" s="850"/>
      <c r="C16" s="850"/>
      <c r="D16" s="851"/>
      <c r="F16" s="46"/>
      <c r="K16" s="852"/>
      <c r="M16" s="853"/>
      <c r="N16" s="852"/>
      <c r="O16" s="854" t="s">
        <v>19108</v>
      </c>
      <c r="P16" s="855" t="n">
        <f aca="false">SUM(P7:P15)</f>
        <v>530</v>
      </c>
      <c r="Q16" s="850"/>
    </row>
  </sheetData>
  <mergeCells count="8">
    <mergeCell ref="B1:D3"/>
    <mergeCell ref="N1:O1"/>
    <mergeCell ref="P1:Q1"/>
    <mergeCell ref="N2:O2"/>
    <mergeCell ref="P2:Q2"/>
    <mergeCell ref="F3:G3"/>
    <mergeCell ref="H3:I3"/>
    <mergeCell ref="P4:Q4"/>
  </mergeCells>
  <printOptions headings="false" gridLines="false" gridLinesSet="true" horizontalCentered="true" verticalCentered="false"/>
  <pageMargins left="0.196527777777778" right="0.196527777777778" top="0.39375" bottom="0.590277777777778" header="0.511811023622047" footer="0.511811023622047"/>
  <pageSetup paperSize="9" scale="100" fitToWidth="1" fitToHeight="7"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false"/>
  </sheetPr>
  <dimension ref="A1:BY1500"/>
  <sheetViews>
    <sheetView showFormulas="false" showGridLines="false" showRowColHeaders="true" showZeros="true" rightToLeft="false" tabSelected="false" showOutlineSymbols="true" defaultGridColor="true" view="normal" topLeftCell="A1" colorId="64" zoomScale="100" zoomScaleNormal="100" zoomScalePageLayoutView="70" workbookViewId="0">
      <pane xSplit="8" ySplit="5" topLeftCell="M79" activePane="bottomRight" state="frozen"/>
      <selection pane="topLeft" activeCell="A1" activeCellId="0" sqref="A1"/>
      <selection pane="topRight" activeCell="M1" activeCellId="0" sqref="M1"/>
      <selection pane="bottomLeft" activeCell="A79" activeCellId="0" sqref="A79"/>
      <selection pane="bottomRight" activeCell="Q80" activeCellId="0" sqref="Q80"/>
    </sheetView>
  </sheetViews>
  <sheetFormatPr defaultColWidth="10.859375" defaultRowHeight="15" zeroHeight="false" outlineLevelRow="0" outlineLevelCol="2"/>
  <cols>
    <col collapsed="false" customWidth="true" hidden="false" outlineLevel="0" max="1" min="1" style="1" width="6.57"/>
    <col collapsed="false" customWidth="true" hidden="false" outlineLevel="1" max="2" min="2" style="1" width="10"/>
    <col collapsed="false" customWidth="true" hidden="false" outlineLevel="0" max="3" min="3" style="2" width="11.57"/>
    <col collapsed="false" customWidth="true" hidden="false" outlineLevel="0" max="5" min="4" style="3" width="9.14"/>
    <col collapsed="false" customWidth="true" hidden="false" outlineLevel="0" max="7" min="6" style="4" width="6.43"/>
    <col collapsed="false" customWidth="true" hidden="false" outlineLevel="0" max="8" min="8" style="1" width="25.85"/>
    <col collapsed="false" customWidth="true" hidden="false" outlineLevel="1" max="9" min="9" style="1" width="34.42"/>
    <col collapsed="false" customWidth="true" hidden="false" outlineLevel="1" max="10" min="10" style="5" width="61.42"/>
    <col collapsed="false" customWidth="true" hidden="false" outlineLevel="1" max="11" min="11" style="5" width="51.57"/>
    <col collapsed="false" customWidth="true" hidden="false" outlineLevel="1" max="12" min="12" style="5" width="39.42"/>
    <col collapsed="false" customWidth="true" hidden="false" outlineLevel="1" max="13" min="13" style="1" width="13.42"/>
    <col collapsed="false" customWidth="true" hidden="false" outlineLevel="1" max="14" min="14" style="4" width="6.14"/>
    <col collapsed="false" customWidth="true" hidden="false" outlineLevel="2" max="15" min="15" style="4" width="6.14"/>
    <col collapsed="false" customWidth="true" hidden="false" outlineLevel="1" max="16" min="16" style="5" width="47.14"/>
    <col collapsed="false" customWidth="true" hidden="false" outlineLevel="1" max="17" min="17" style="1" width="71.14"/>
    <col collapsed="false" customWidth="true" hidden="false" outlineLevel="1" max="18" min="18" style="6" width="6.43"/>
    <col collapsed="false" customWidth="true" hidden="false" outlineLevel="1" max="19" min="19" style="4" width="8.57"/>
    <col collapsed="false" customWidth="true" hidden="false" outlineLevel="1" max="20" min="20" style="4" width="8.42"/>
    <col collapsed="false" customWidth="true" hidden="false" outlineLevel="1" max="21" min="21" style="4" width="10.42"/>
    <col collapsed="false" customWidth="true" hidden="false" outlineLevel="1" max="22" min="22" style="3" width="33"/>
    <col collapsed="false" customWidth="true" hidden="false" outlineLevel="1" max="23" min="23" style="4" width="4.42"/>
    <col collapsed="false" customWidth="true" hidden="false" outlineLevel="2" max="24" min="24" style="4" width="13.42"/>
    <col collapsed="false" customWidth="true" hidden="false" outlineLevel="1" max="25" min="25" style="4" width="13.42"/>
    <col collapsed="false" customWidth="true" hidden="false" outlineLevel="1" max="26" min="26" style="4" width="4.42"/>
    <col collapsed="false" customWidth="true" hidden="false" outlineLevel="1" max="27" min="27" style="1" width="26.86"/>
    <col collapsed="false" customWidth="true" hidden="false" outlineLevel="1" max="28" min="28" style="1" width="28.42"/>
    <col collapsed="false" customWidth="true" hidden="false" outlineLevel="1" max="29" min="29" style="1" width="13.57"/>
    <col collapsed="false" customWidth="true" hidden="false" outlineLevel="1" max="30" min="30" style="1" width="3.42"/>
    <col collapsed="false" customWidth="true" hidden="false" outlineLevel="0" max="31" min="31" style="3" width="9.14"/>
    <col collapsed="false" customWidth="true" hidden="false" outlineLevel="0" max="33" min="32" style="4" width="6.43"/>
    <col collapsed="false" customWidth="true" hidden="false" outlineLevel="0" max="34" min="34" style="1" width="33"/>
    <col collapsed="false" customWidth="true" hidden="false" outlineLevel="0" max="35" min="35" style="1" width="40.43"/>
    <col collapsed="false" customWidth="true" hidden="false" outlineLevel="0" max="36" min="36" style="7" width="55.42"/>
    <col collapsed="false" customWidth="true" hidden="false" outlineLevel="0" max="37" min="37" style="7" width="51.86"/>
    <col collapsed="false" customWidth="true" hidden="false" outlineLevel="0" max="38" min="38" style="7" width="35"/>
    <col collapsed="false" customWidth="true" hidden="false" outlineLevel="0" max="39" min="39" style="1" width="13.42"/>
    <col collapsed="false" customWidth="true" hidden="false" outlineLevel="1" max="40" min="40" style="4" width="6.14"/>
    <col collapsed="false" customWidth="true" hidden="false" outlineLevel="2" max="41" min="41" style="4" width="6.14"/>
    <col collapsed="false" customWidth="true" hidden="false" outlineLevel="1" max="42" min="42" style="5" width="47.14"/>
    <col collapsed="false" customWidth="true" hidden="false" outlineLevel="1" max="43" min="43" style="1" width="71.14"/>
    <col collapsed="false" customWidth="true" hidden="false" outlineLevel="1" max="44" min="44" style="6" width="6.43"/>
    <col collapsed="false" customWidth="true" hidden="false" outlineLevel="1" max="45" min="45" style="4" width="5.14"/>
    <col collapsed="false" customWidth="true" hidden="false" outlineLevel="1" max="46" min="46" style="4" width="6.14"/>
    <col collapsed="false" customWidth="true" hidden="false" outlineLevel="1" max="47" min="47" style="4" width="10.42"/>
    <col collapsed="false" customWidth="true" hidden="false" outlineLevel="0" max="48" min="48" style="3" width="22"/>
    <col collapsed="false" customWidth="true" hidden="false" outlineLevel="0" max="49" min="49" style="1" width="5.57"/>
    <col collapsed="false" customWidth="true" hidden="false" outlineLevel="1" max="50" min="50" style="4" width="13.42"/>
    <col collapsed="false" customWidth="true" hidden="false" outlineLevel="0" max="51" min="51" style="4" width="13.42"/>
    <col collapsed="false" customWidth="false" hidden="false" outlineLevel="0" max="52" min="52" style="1" width="10.85"/>
    <col collapsed="false" customWidth="false" hidden="false" outlineLevel="0" max="55" min="53" style="53" width="10.85"/>
    <col collapsed="false" customWidth="false" hidden="false" outlineLevel="0" max="59" min="57" style="1" width="10.85"/>
    <col collapsed="false" customWidth="true" hidden="false" outlineLevel="0" max="60" min="60" style="1" width="47.42"/>
    <col collapsed="false" customWidth="true" hidden="false" outlineLevel="0" max="61" min="61" style="1" width="56.42"/>
    <col collapsed="false" customWidth="true" hidden="false" outlineLevel="0" max="62" min="62" style="1" width="52.14"/>
    <col collapsed="false" customWidth="true" hidden="false" outlineLevel="0" max="63" min="63" style="1" width="57.42"/>
    <col collapsed="false" customWidth="true" hidden="false" outlineLevel="0" max="64" min="64" style="1" width="47.86"/>
    <col collapsed="false" customWidth="false" hidden="false" outlineLevel="0" max="66" min="65" style="1" width="10.85"/>
    <col collapsed="false" customWidth="true" hidden="false" outlineLevel="0" max="69" min="67" style="1" width="38.57"/>
    <col collapsed="false" customWidth="false" hidden="false" outlineLevel="0" max="16384" min="70" style="1" width="10.85"/>
  </cols>
  <sheetData>
    <row r="1" customFormat="false" ht="18.75" hidden="false" customHeight="true" outlineLevel="0" collapsed="false">
      <c r="C1" s="54"/>
      <c r="P1" s="9" t="str">
        <f aca="false">MID(SUBSTITUTE(SUBSTITUTE(Q1,"/",CONCATENATE(CHAR(10),"/")),"/",CONCATENATE(CHAR(10),"/"),F1+1),2,500)</f>
        <v/>
      </c>
      <c r="V1" s="1"/>
      <c r="AV1" s="1"/>
      <c r="BA1" s="55" t="n">
        <f aca="false">COUNTIF(BC1:BC$4,BC1)</f>
        <v>4</v>
      </c>
      <c r="BB1" s="56" t="n">
        <f aca="false">N1</f>
        <v>0</v>
      </c>
      <c r="BC1" s="56" t="str">
        <f aca="false">MID(SUBSTITUTE(SUBSTITUTE(SUBSTITUTE(SUBSTITUTE(AQ1,"ram:",""),"rsm:",""),"udt:",""),"qdt:",""),2,500)</f>
        <v/>
      </c>
    </row>
    <row r="2" s="11" customFormat="true" ht="15" hidden="false" customHeight="false" outlineLevel="0" collapsed="false">
      <c r="C2" s="12"/>
      <c r="D2" s="3"/>
      <c r="E2" s="3"/>
      <c r="F2" s="4"/>
      <c r="G2" s="4"/>
      <c r="H2" s="1"/>
      <c r="I2" s="1"/>
      <c r="J2" s="5"/>
      <c r="K2" s="5"/>
      <c r="L2" s="5"/>
      <c r="M2" s="1"/>
      <c r="N2" s="4"/>
      <c r="O2" s="4"/>
      <c r="P2" s="5"/>
      <c r="Q2" s="1"/>
      <c r="R2" s="6"/>
      <c r="S2" s="4"/>
      <c r="T2" s="4"/>
      <c r="U2" s="4"/>
      <c r="V2" s="3"/>
      <c r="W2" s="4"/>
      <c r="X2" s="4"/>
      <c r="Y2" s="4"/>
      <c r="Z2" s="4"/>
      <c r="AA2" s="13" t="n">
        <f aca="false">IF(ISERROR(FIND("/",Q2)),Q2,LEFT(Q2,FIND(CHAR(1),SUBSTITUTE(Q2,"/",CHAR(1),LEN(Q2)-LEN(SUBSTITUTE(Q2,"/",""))))-1))</f>
        <v>0</v>
      </c>
      <c r="AB2" s="13" t="n">
        <f aca="false">IF(ISERROR(FIND("/",Q2)),Q2,MID(Q2, FIND(CHAR(1),SUBSTITUTE(Q2,"/",CHAR(1), LEN(Q2)-LEN(SUBSTITUTE(Q2,"/","")))), LEN(Q2)))</f>
        <v>0</v>
      </c>
      <c r="AC2" s="14" t="n">
        <f aca="false">COUNTIFS(Q2:Q$4,AA2)</f>
        <v>0</v>
      </c>
      <c r="AD2" s="1"/>
      <c r="AE2" s="3"/>
      <c r="AF2" s="4"/>
      <c r="AG2" s="4"/>
      <c r="AH2" s="1"/>
      <c r="AI2" s="1"/>
      <c r="AJ2" s="7"/>
      <c r="AK2" s="7"/>
      <c r="AL2" s="7"/>
      <c r="AM2" s="1"/>
      <c r="AN2" s="4"/>
      <c r="AO2" s="4"/>
      <c r="AP2" s="5"/>
      <c r="AQ2" s="1"/>
      <c r="AR2" s="6"/>
      <c r="AS2" s="4"/>
      <c r="AT2" s="4"/>
      <c r="AU2" s="4"/>
      <c r="AV2" s="3"/>
      <c r="AX2" s="4"/>
      <c r="AY2" s="4"/>
      <c r="BA2" s="47"/>
      <c r="BB2" s="47"/>
      <c r="BC2" s="47"/>
    </row>
    <row r="3" s="15" customFormat="true" ht="33" hidden="false" customHeight="true" outlineLevel="0" collapsed="false">
      <c r="C3" s="16"/>
      <c r="D3" s="17" t="s">
        <v>1</v>
      </c>
      <c r="E3" s="18"/>
      <c r="F3" s="18"/>
      <c r="G3" s="18"/>
      <c r="H3" s="18"/>
      <c r="I3" s="18"/>
      <c r="J3" s="18"/>
      <c r="K3" s="18"/>
      <c r="L3" s="18"/>
      <c r="M3" s="18"/>
      <c r="N3" s="18"/>
      <c r="O3" s="19"/>
      <c r="P3" s="20"/>
      <c r="Q3" s="21"/>
      <c r="R3" s="22"/>
      <c r="S3" s="22"/>
      <c r="T3" s="22"/>
      <c r="U3" s="22"/>
      <c r="V3" s="23"/>
      <c r="W3" s="24"/>
      <c r="X3" s="24"/>
      <c r="Y3" s="24"/>
      <c r="Z3" s="24"/>
      <c r="AE3" s="25" t="str">
        <f aca="false">D3</f>
        <v>UN/CEFACT XML D22B : Factur-X, EXTENDED</v>
      </c>
      <c r="AF3" s="27"/>
      <c r="AG3" s="27"/>
      <c r="AH3" s="27"/>
      <c r="AI3" s="27"/>
      <c r="AJ3" s="27"/>
      <c r="AK3" s="27"/>
      <c r="AL3" s="27"/>
      <c r="AM3" s="27"/>
      <c r="AN3" s="27"/>
      <c r="AO3" s="27"/>
      <c r="AP3" s="27"/>
      <c r="AQ3" s="21"/>
      <c r="AR3" s="22"/>
      <c r="AS3" s="22"/>
      <c r="AT3" s="22"/>
      <c r="AU3" s="22"/>
      <c r="AV3" s="28"/>
      <c r="AX3" s="24"/>
      <c r="AY3" s="24"/>
      <c r="BA3" s="57"/>
      <c r="BB3" s="57"/>
      <c r="BC3" s="57"/>
    </row>
    <row r="4" s="46" customFormat="true" ht="108.75" hidden="false" customHeight="false" outlineLevel="0" collapsed="false">
      <c r="A4" s="29" t="s">
        <v>2</v>
      </c>
      <c r="B4" s="30" t="s">
        <v>76</v>
      </c>
      <c r="C4" s="31" t="s">
        <v>5</v>
      </c>
      <c r="D4" s="32" t="s">
        <v>6</v>
      </c>
      <c r="E4" s="33" t="s">
        <v>7</v>
      </c>
      <c r="F4" s="34" t="s">
        <v>77</v>
      </c>
      <c r="G4" s="34" t="s">
        <v>78</v>
      </c>
      <c r="H4" s="35" t="s">
        <v>10</v>
      </c>
      <c r="I4" s="35" t="s">
        <v>11</v>
      </c>
      <c r="J4" s="35" t="s">
        <v>12</v>
      </c>
      <c r="K4" s="35" t="s">
        <v>13</v>
      </c>
      <c r="L4" s="35" t="s">
        <v>14</v>
      </c>
      <c r="M4" s="35" t="s">
        <v>15</v>
      </c>
      <c r="N4" s="36" t="s">
        <v>16</v>
      </c>
      <c r="O4" s="34" t="s">
        <v>17</v>
      </c>
      <c r="P4" s="35" t="s">
        <v>79</v>
      </c>
      <c r="Q4" s="35" t="s">
        <v>79</v>
      </c>
      <c r="R4" s="34" t="s">
        <v>19</v>
      </c>
      <c r="S4" s="36" t="s">
        <v>20</v>
      </c>
      <c r="T4" s="36" t="s">
        <v>80</v>
      </c>
      <c r="U4" s="35" t="s">
        <v>22</v>
      </c>
      <c r="V4" s="37" t="s">
        <v>23</v>
      </c>
      <c r="W4" s="38"/>
      <c r="X4" s="41" t="s">
        <v>81</v>
      </c>
      <c r="Y4" s="41" t="s">
        <v>82</v>
      </c>
      <c r="Z4" s="38"/>
      <c r="AA4" s="42" t="s">
        <v>33</v>
      </c>
      <c r="AB4" s="42" t="s">
        <v>34</v>
      </c>
      <c r="AC4" s="42" t="s">
        <v>35</v>
      </c>
      <c r="AD4" s="43"/>
      <c r="AE4" s="32" t="s">
        <v>6</v>
      </c>
      <c r="AF4" s="34" t="s">
        <v>77</v>
      </c>
      <c r="AG4" s="34" t="s">
        <v>78</v>
      </c>
      <c r="AH4" s="44" t="s">
        <v>38</v>
      </c>
      <c r="AI4" s="44" t="s">
        <v>39</v>
      </c>
      <c r="AJ4" s="44" t="s">
        <v>40</v>
      </c>
      <c r="AK4" s="44" t="s">
        <v>41</v>
      </c>
      <c r="AL4" s="44" t="s">
        <v>42</v>
      </c>
      <c r="AM4" s="44" t="s">
        <v>15</v>
      </c>
      <c r="AN4" s="36" t="s">
        <v>16</v>
      </c>
      <c r="AO4" s="34" t="s">
        <v>17</v>
      </c>
      <c r="AP4" s="35" t="s">
        <v>79</v>
      </c>
      <c r="AQ4" s="35" t="s">
        <v>79</v>
      </c>
      <c r="AR4" s="34" t="s">
        <v>19</v>
      </c>
      <c r="AS4" s="36" t="s">
        <v>20</v>
      </c>
      <c r="AT4" s="36" t="s">
        <v>80</v>
      </c>
      <c r="AU4" s="35" t="s">
        <v>22</v>
      </c>
      <c r="AV4" s="45" t="s">
        <v>23</v>
      </c>
      <c r="AX4" s="41" t="s">
        <v>81</v>
      </c>
      <c r="AY4" s="41" t="s">
        <v>82</v>
      </c>
    </row>
    <row r="5" s="11" customFormat="true" ht="28.5" hidden="false" customHeight="false" outlineLevel="0" collapsed="false">
      <c r="A5" s="58" t="str">
        <f aca="false">IF(ISERROR(SEARCH("-X-",D5)),IF(S5="G","NO",IF(S5="E","YES","")),"EXT")</f>
        <v>NO</v>
      </c>
      <c r="B5" s="58"/>
      <c r="C5" s="59"/>
      <c r="D5" s="60" t="s">
        <v>83</v>
      </c>
      <c r="E5" s="61"/>
      <c r="F5" s="62" t="n">
        <f aca="false">LEN(Q5)-LEN(SUBSTITUTE(Q5,"/",""))-1</f>
        <v>0</v>
      </c>
      <c r="G5" s="62"/>
      <c r="H5" s="63" t="s">
        <v>84</v>
      </c>
      <c r="I5" s="63"/>
      <c r="J5" s="64"/>
      <c r="K5" s="64"/>
      <c r="L5" s="64"/>
      <c r="M5" s="63"/>
      <c r="N5" s="65"/>
      <c r="O5" s="65"/>
      <c r="P5" s="66" t="str">
        <f aca="false">MID(SUBSTITUTE(SUBSTITUTE(Q5,"/",CONCATENATE(CHAR(10),"/")),"/",CONCATENATE(CHAR(10),"/"),F5+1),2,500)</f>
        <v>
/rsm:CrossIndustryInvoice</v>
      </c>
      <c r="Q5" s="67" t="s">
        <v>85</v>
      </c>
      <c r="R5" s="65"/>
      <c r="S5" s="65" t="str">
        <f aca="false">IF($D5="","",IF(ISERROR(FIND("/@",RIGHT($Q5,LEN($Q5)-FIND("#",SUBSTITUTE($Q5,"/","#",LEN($Q5)-LEN(SUBSTITUTE($Q5,"/",""))))))),IF(LEFT($D5,4)="BG-X","EG",IF(LEFT($D5,2)="BG","G",IF(OR(RIGHT($D5,2)="-0",RIGHT($D5,3)="-00",RIGHT($D5,4)="-000"),"","E"))),"A"))</f>
        <v>G</v>
      </c>
      <c r="T5" s="65"/>
      <c r="U5" s="65"/>
      <c r="V5" s="68"/>
      <c r="W5" s="49"/>
      <c r="X5" s="69" t="s">
        <v>24</v>
      </c>
      <c r="Y5" s="69"/>
      <c r="Z5" s="49"/>
      <c r="AA5" s="70"/>
      <c r="AB5" s="70"/>
      <c r="AC5" s="71"/>
      <c r="AD5" s="49"/>
      <c r="AE5" s="72" t="str">
        <f aca="false">D5</f>
        <v>BG-0</v>
      </c>
      <c r="AF5" s="73" t="n">
        <f aca="false">F5</f>
        <v>0</v>
      </c>
      <c r="AG5" s="73" t="n">
        <f aca="false">G5</f>
        <v>0</v>
      </c>
      <c r="AH5" s="63" t="s">
        <v>86</v>
      </c>
      <c r="AI5" s="63"/>
      <c r="AJ5" s="64"/>
      <c r="AK5" s="64"/>
      <c r="AL5" s="64"/>
      <c r="AM5" s="73" t="n">
        <f aca="false">M5</f>
        <v>0</v>
      </c>
      <c r="AN5" s="73" t="n">
        <f aca="false">N5</f>
        <v>0</v>
      </c>
      <c r="AO5" s="73" t="n">
        <f aca="false">O5</f>
        <v>0</v>
      </c>
      <c r="AP5" s="73" t="str">
        <f aca="false">P5</f>
        <v>
/rsm:CrossIndustryInvoice</v>
      </c>
      <c r="AQ5" s="73" t="str">
        <f aca="false">Q5</f>
        <v>/rsm:CrossIndustryInvoice</v>
      </c>
      <c r="AR5" s="73" t="n">
        <f aca="false">R5</f>
        <v>0</v>
      </c>
      <c r="AS5" s="73" t="str">
        <f aca="false">S5</f>
        <v>G</v>
      </c>
      <c r="AT5" s="73" t="n">
        <f aca="false">T5</f>
        <v>0</v>
      </c>
      <c r="AU5" s="73" t="n">
        <f aca="false">U5</f>
        <v>0</v>
      </c>
      <c r="AV5" s="73" t="n">
        <f aca="false">V5</f>
        <v>0</v>
      </c>
      <c r="AW5" s="6"/>
      <c r="AX5" s="69" t="str">
        <f aca="false">X5</f>
        <v>MINIMUM</v>
      </c>
      <c r="AY5" s="74" t="n">
        <f aca="false">Y5</f>
        <v>0</v>
      </c>
      <c r="BA5" s="46"/>
      <c r="BB5" s="46"/>
      <c r="BC5" s="46"/>
    </row>
    <row r="6" s="11" customFormat="true" ht="75" hidden="false" customHeight="false" outlineLevel="0" collapsed="false">
      <c r="A6" s="58" t="str">
        <f aca="false">IF(ISERROR(SEARCH("-X-",D6)),IF(S6="G","NO",IF(S6="E","YES","")),"EXT")</f>
        <v>NO</v>
      </c>
      <c r="B6" s="58"/>
      <c r="C6" s="59"/>
      <c r="D6" s="60" t="s">
        <v>87</v>
      </c>
      <c r="E6" s="61"/>
      <c r="F6" s="62" t="n">
        <f aca="false">LEN(Q6)-LEN(SUBSTITUTE(Q6,"/",""))-1</f>
        <v>1</v>
      </c>
      <c r="G6" s="62" t="s">
        <v>88</v>
      </c>
      <c r="H6" s="63" t="s">
        <v>89</v>
      </c>
      <c r="I6" s="63" t="s">
        <v>90</v>
      </c>
      <c r="J6" s="64"/>
      <c r="K6" s="64"/>
      <c r="L6" s="64"/>
      <c r="M6" s="63"/>
      <c r="N6" s="65" t="s">
        <v>88</v>
      </c>
      <c r="O6" s="65" t="s">
        <v>88</v>
      </c>
      <c r="P6" s="66" t="str">
        <f aca="false">MID(SUBSTITUTE(SUBSTITUTE(Q6,"/",CONCATENATE(CHAR(10),"/")),"/",CONCATENATE(CHAR(10),"/"),F6+1),2,500)</f>
        <v>/rsm:CrossIndustryInvoice
/rsm:ExchangedDocumentContext</v>
      </c>
      <c r="Q6" s="67" t="s">
        <v>91</v>
      </c>
      <c r="R6" s="65"/>
      <c r="S6" s="65" t="str">
        <f aca="false">IF($D6="","",IF(ISERROR(FIND("/@",RIGHT($Q6,LEN($Q6)-FIND("#",SUBSTITUTE($Q6,"/","#",LEN($Q6)-LEN(SUBSTITUTE($Q6,"/",""))))))),IF(LEFT($D6,4)="BG-X","EG",IF(LEFT($D6,2)="BG","G",IF(OR(RIGHT($D6,2)="-0",RIGHT($D6,3)="-00",RIGHT($D6,4)="-000"),"","E"))),"A"))</f>
        <v>G</v>
      </c>
      <c r="T6" s="65" t="s">
        <v>88</v>
      </c>
      <c r="U6" s="65"/>
      <c r="V6" s="68"/>
      <c r="W6" s="49"/>
      <c r="X6" s="69" t="s">
        <v>24</v>
      </c>
      <c r="Y6" s="69"/>
      <c r="Z6" s="49"/>
      <c r="AA6" s="70"/>
      <c r="AB6" s="70"/>
      <c r="AC6" s="71"/>
      <c r="AD6" s="49"/>
      <c r="AE6" s="73" t="str">
        <f aca="false">D6</f>
        <v>BG-2</v>
      </c>
      <c r="AF6" s="73" t="n">
        <f aca="false">F6</f>
        <v>1</v>
      </c>
      <c r="AG6" s="73" t="str">
        <f aca="false">G6</f>
        <v>1..1</v>
      </c>
      <c r="AH6" s="63" t="s">
        <v>92</v>
      </c>
      <c r="AI6" s="63" t="s">
        <v>93</v>
      </c>
      <c r="AJ6" s="64"/>
      <c r="AK6" s="64"/>
      <c r="AL6" s="64"/>
      <c r="AM6" s="73" t="n">
        <f aca="false">M6</f>
        <v>0</v>
      </c>
      <c r="AN6" s="73" t="str">
        <f aca="false">N6</f>
        <v>1..1</v>
      </c>
      <c r="AO6" s="73" t="str">
        <f aca="false">O6</f>
        <v>1..1</v>
      </c>
      <c r="AP6" s="73" t="str">
        <f aca="false">P6</f>
        <v>/rsm:CrossIndustryInvoice
/rsm:ExchangedDocumentContext</v>
      </c>
      <c r="AQ6" s="73" t="str">
        <f aca="false">Q6</f>
        <v>/rsm:CrossIndustryInvoice/rsm:ExchangedDocumentContext</v>
      </c>
      <c r="AR6" s="73" t="n">
        <f aca="false">R6</f>
        <v>0</v>
      </c>
      <c r="AS6" s="73" t="str">
        <f aca="false">S6</f>
        <v>G</v>
      </c>
      <c r="AT6" s="73" t="str">
        <f aca="false">T6</f>
        <v>1..1</v>
      </c>
      <c r="AU6" s="73" t="n">
        <f aca="false">U6</f>
        <v>0</v>
      </c>
      <c r="AV6" s="73" t="n">
        <f aca="false">V6</f>
        <v>0</v>
      </c>
      <c r="AW6" s="6"/>
      <c r="AX6" s="69" t="str">
        <f aca="false">X6</f>
        <v>MINIMUM</v>
      </c>
      <c r="AY6" s="74" t="n">
        <f aca="false">Y6</f>
        <v>0</v>
      </c>
      <c r="BA6" s="46"/>
      <c r="BB6" s="46"/>
      <c r="BC6" s="46"/>
    </row>
    <row r="7" s="11" customFormat="true" ht="90" hidden="false" customHeight="false" outlineLevel="0" collapsed="false">
      <c r="A7" s="58" t="str">
        <f aca="false">IF(ISERROR(SEARCH("-X-",D7)),IF(S7="G","NO",IF(S7="E","YES","")),"EXT")</f>
        <v>EXT</v>
      </c>
      <c r="B7" s="58"/>
      <c r="C7" s="59"/>
      <c r="D7" s="60" t="s">
        <v>94</v>
      </c>
      <c r="E7" s="61"/>
      <c r="F7" s="62" t="n">
        <f aca="false">LEN(Q7)-LEN(SUBSTITUTE(Q7,"/",""))-1</f>
        <v>2</v>
      </c>
      <c r="G7" s="62" t="s">
        <v>95</v>
      </c>
      <c r="H7" s="63" t="s">
        <v>96</v>
      </c>
      <c r="I7" s="63" t="s">
        <v>97</v>
      </c>
      <c r="J7" s="64" t="s">
        <v>98</v>
      </c>
      <c r="K7" s="64"/>
      <c r="L7" s="64"/>
      <c r="M7" s="63"/>
      <c r="N7" s="65"/>
      <c r="O7" s="65" t="s">
        <v>95</v>
      </c>
      <c r="P7" s="66" t="str">
        <f aca="false">MID(SUBSTITUTE(SUBSTITUTE(Q7,"/",CONCATENATE(CHAR(10),"/")),"/",CONCATENATE(CHAR(10),"/"),F7+1),2,500)</f>
        <v>/rsm:CrossIndustryInvoice
/rsm:ExchangedDocumentContext
/ram:TestIndicator</v>
      </c>
      <c r="Q7" s="67" t="s">
        <v>99</v>
      </c>
      <c r="R7" s="65"/>
      <c r="S7" s="65" t="str">
        <f aca="false">IF($D7="","",IF(ISERROR(FIND("/@",RIGHT($Q7,LEN($Q7)-FIND("#",SUBSTITUTE($Q7,"/","#",LEN($Q7)-LEN(SUBSTITUTE($Q7,"/",""))))))),IF(LEFT($D7,4)="BG-X","EG",IF(LEFT($D7,2)="BG","G",IF(OR(RIGHT($D7,2)="-0",RIGHT($D7,3)="-00",RIGHT($D7,4)="-000"),"","E"))),"A"))</f>
        <v/>
      </c>
      <c r="T7" s="65" t="s">
        <v>95</v>
      </c>
      <c r="U7" s="65"/>
      <c r="V7" s="68"/>
      <c r="W7" s="49"/>
      <c r="X7" s="69" t="s">
        <v>30</v>
      </c>
      <c r="Y7" s="69"/>
      <c r="Z7" s="49"/>
      <c r="AA7" s="70"/>
      <c r="AB7" s="70"/>
      <c r="AC7" s="71"/>
      <c r="AD7" s="49"/>
      <c r="AE7" s="72" t="str">
        <f aca="false">D7</f>
        <v>BT-X-1-00</v>
      </c>
      <c r="AF7" s="73" t="n">
        <f aca="false">F7</f>
        <v>2</v>
      </c>
      <c r="AG7" s="73" t="str">
        <f aca="false">G7</f>
        <v>0..1</v>
      </c>
      <c r="AH7" s="63" t="s">
        <v>100</v>
      </c>
      <c r="AI7" s="63" t="s">
        <v>101</v>
      </c>
      <c r="AJ7" s="64" t="s">
        <v>102</v>
      </c>
      <c r="AK7" s="64"/>
      <c r="AL7" s="64"/>
      <c r="AM7" s="73" t="n">
        <f aca="false">M7</f>
        <v>0</v>
      </c>
      <c r="AN7" s="73" t="n">
        <f aca="false">N7</f>
        <v>0</v>
      </c>
      <c r="AO7" s="73" t="str">
        <f aca="false">O7</f>
        <v>0..1</v>
      </c>
      <c r="AP7" s="73" t="str">
        <f aca="false">P7</f>
        <v>/rsm:CrossIndustryInvoice
/rsm:ExchangedDocumentContext
/ram:TestIndicator</v>
      </c>
      <c r="AQ7" s="73" t="str">
        <f aca="false">Q7</f>
        <v>/rsm:CrossIndustryInvoice/rsm:ExchangedDocumentContext/ram:TestIndicator</v>
      </c>
      <c r="AR7" s="73" t="n">
        <f aca="false">R7</f>
        <v>0</v>
      </c>
      <c r="AS7" s="73" t="str">
        <f aca="false">S7</f>
        <v/>
      </c>
      <c r="AT7" s="73" t="str">
        <f aca="false">T7</f>
        <v>0..1</v>
      </c>
      <c r="AU7" s="73" t="n">
        <f aca="false">U7</f>
        <v>0</v>
      </c>
      <c r="AV7" s="73" t="n">
        <f aca="false">V7</f>
        <v>0</v>
      </c>
      <c r="AW7" s="6"/>
      <c r="AX7" s="69" t="str">
        <f aca="false">X7</f>
        <v>EXTENDED</v>
      </c>
      <c r="AY7" s="74" t="n">
        <f aca="false">Y7</f>
        <v>0</v>
      </c>
      <c r="BA7" s="46"/>
      <c r="BB7" s="46"/>
      <c r="BC7" s="46"/>
    </row>
    <row r="8" s="11" customFormat="true" ht="71.25" hidden="false" customHeight="false" outlineLevel="0" collapsed="false">
      <c r="A8" s="58" t="str">
        <f aca="false">IF(ISERROR(SEARCH("-X-",D8)),IF(S8="G","NO",IF(S8="E","YES","")),"EXT")</f>
        <v>EXT</v>
      </c>
      <c r="B8" s="58"/>
      <c r="C8" s="59"/>
      <c r="D8" s="60" t="s">
        <v>103</v>
      </c>
      <c r="E8" s="61"/>
      <c r="F8" s="62" t="n">
        <f aca="false">LEN(Q8)-LEN(SUBSTITUTE(Q8,"/",""))-1</f>
        <v>3</v>
      </c>
      <c r="G8" s="62" t="s">
        <v>88</v>
      </c>
      <c r="H8" s="63" t="s">
        <v>104</v>
      </c>
      <c r="I8" s="63"/>
      <c r="J8" s="64"/>
      <c r="K8" s="64"/>
      <c r="L8" s="64"/>
      <c r="M8" s="63" t="s">
        <v>105</v>
      </c>
      <c r="N8" s="65"/>
      <c r="O8" s="65" t="s">
        <v>88</v>
      </c>
      <c r="P8" s="66" t="str">
        <f aca="false">MID(SUBSTITUTE(SUBSTITUTE(Q8,"/",CONCATENATE(CHAR(10),"/")),"/",CONCATENATE(CHAR(10),"/"),F8+1),2,500)</f>
        <v>/rsm:CrossIndustryInvoice
/rsm:ExchangedDocumentContext
/ram:TestIndicator
/udt:Indicator</v>
      </c>
      <c r="Q8" s="67" t="s">
        <v>106</v>
      </c>
      <c r="R8" s="65" t="s">
        <v>107</v>
      </c>
      <c r="S8" s="65" t="str">
        <f aca="false">IF($D8="","",IF(ISERROR(FIND("/@",RIGHT($Q8,LEN($Q8)-FIND("#",SUBSTITUTE($Q8,"/","#",LEN($Q8)-LEN(SUBSTITUTE($Q8,"/",""))))))),IF(LEFT($D8,4)="BG-X","EG",IF(LEFT($D8,2)="BG","G",IF(OR(RIGHT($D8,2)="-0",RIGHT($D8,3)="-00",RIGHT($D8,4)="-000"),"","E"))),"A"))</f>
        <v>E</v>
      </c>
      <c r="T8" s="65" t="s">
        <v>88</v>
      </c>
      <c r="U8" s="65"/>
      <c r="V8" s="68"/>
      <c r="W8" s="49"/>
      <c r="X8" s="69" t="s">
        <v>30</v>
      </c>
      <c r="Y8" s="69"/>
      <c r="Z8" s="49"/>
      <c r="AA8" s="70"/>
      <c r="AB8" s="70"/>
      <c r="AC8" s="71"/>
      <c r="AD8" s="49"/>
      <c r="AE8" s="72" t="str">
        <f aca="false">D8</f>
        <v>BT-X-1</v>
      </c>
      <c r="AF8" s="73" t="n">
        <f aca="false">F8</f>
        <v>3</v>
      </c>
      <c r="AG8" s="73" t="str">
        <f aca="false">G8</f>
        <v>1..1</v>
      </c>
      <c r="AH8" s="63" t="s">
        <v>108</v>
      </c>
      <c r="AI8" s="63"/>
      <c r="AJ8" s="64"/>
      <c r="AK8" s="64"/>
      <c r="AL8" s="64"/>
      <c r="AM8" s="73" t="str">
        <f aca="false">M8</f>
        <v>Indicator</v>
      </c>
      <c r="AN8" s="73" t="n">
        <f aca="false">N8</f>
        <v>0</v>
      </c>
      <c r="AO8" s="73" t="str">
        <f aca="false">O8</f>
        <v>1..1</v>
      </c>
      <c r="AP8" s="73" t="str">
        <f aca="false">P8</f>
        <v>/rsm:CrossIndustryInvoice
/rsm:ExchangedDocumentContext
/ram:TestIndicator
/udt:Indicator</v>
      </c>
      <c r="AQ8" s="73" t="str">
        <f aca="false">Q8</f>
        <v>/rsm:CrossIndustryInvoice/rsm:ExchangedDocumentContext/ram:TestIndicator/udt:Indicator</v>
      </c>
      <c r="AR8" s="73" t="str">
        <f aca="false">R8</f>
        <v>XI</v>
      </c>
      <c r="AS8" s="73" t="str">
        <f aca="false">S8</f>
        <v>E</v>
      </c>
      <c r="AT8" s="73" t="str">
        <f aca="false">T8</f>
        <v>1..1</v>
      </c>
      <c r="AU8" s="73" t="n">
        <f aca="false">U8</f>
        <v>0</v>
      </c>
      <c r="AV8" s="73" t="n">
        <f aca="false">V8</f>
        <v>0</v>
      </c>
      <c r="AW8" s="6"/>
      <c r="AX8" s="69" t="str">
        <f aca="false">X8</f>
        <v>EXTENDED</v>
      </c>
      <c r="AY8" s="74" t="n">
        <f aca="false">Y8</f>
        <v>0</v>
      </c>
      <c r="BA8" s="46"/>
      <c r="BB8" s="46"/>
      <c r="BC8" s="46"/>
    </row>
    <row r="9" s="11" customFormat="true" ht="71.25" hidden="false" customHeight="false" outlineLevel="0" collapsed="false">
      <c r="A9" s="58" t="str">
        <f aca="false">IF(ISERROR(SEARCH("-X-",D9)),IF(S9="G","NO",IF(S9="E","YES","")),"EXT")</f>
        <v/>
      </c>
      <c r="B9" s="75"/>
      <c r="C9" s="59"/>
      <c r="D9" s="60" t="s">
        <v>109</v>
      </c>
      <c r="E9" s="61"/>
      <c r="F9" s="62" t="n">
        <f aca="false">LEN(Q9)-LEN(SUBSTITUTE(Q9,"/",""))-1</f>
        <v>2</v>
      </c>
      <c r="G9" s="62" t="s">
        <v>95</v>
      </c>
      <c r="H9" s="63" t="s">
        <v>110</v>
      </c>
      <c r="I9" s="63"/>
      <c r="J9" s="64"/>
      <c r="K9" s="64"/>
      <c r="L9" s="64"/>
      <c r="M9" s="63"/>
      <c r="N9" s="65" t="s">
        <v>95</v>
      </c>
      <c r="O9" s="65" t="s">
        <v>95</v>
      </c>
      <c r="P9" s="66" t="str">
        <f aca="false">MID(SUBSTITUTE(SUBSTITUTE(Q9,"/",CONCATENATE(CHAR(10),"/")),"/",CONCATENATE(CHAR(10),"/"),F9+1),2,500)</f>
        <v>/rsm:CrossIndustryInvoice
/rsm:ExchangedDocumentContext
/ram:BusinessProcessSpecifiedDocumentContextParameter</v>
      </c>
      <c r="Q9" s="67" t="s">
        <v>111</v>
      </c>
      <c r="R9" s="65"/>
      <c r="S9" s="65" t="str">
        <f aca="false">IF($D9="","",IF(ISERROR(FIND("/@",RIGHT($Q9,LEN($Q9)-FIND("#",SUBSTITUTE($Q9,"/","#",LEN($Q9)-LEN(SUBSTITUTE($Q9,"/",""))))))),IF(LEFT($D9,4)="BG-X","EG",IF(LEFT($D9,2)="BG","G",IF(OR(RIGHT($D9,2)="-0",RIGHT($D9,3)="-00",RIGHT($D9,4)="-000"),"","E"))),"A"))</f>
        <v/>
      </c>
      <c r="T9" s="65" t="s">
        <v>112</v>
      </c>
      <c r="U9" s="65"/>
      <c r="V9" s="68"/>
      <c r="W9" s="49"/>
      <c r="X9" s="69" t="s">
        <v>24</v>
      </c>
      <c r="Y9" s="69"/>
      <c r="Z9" s="49"/>
      <c r="AA9" s="70"/>
      <c r="AB9" s="70"/>
      <c r="AC9" s="71"/>
      <c r="AD9" s="49"/>
      <c r="AE9" s="72" t="str">
        <f aca="false">D9</f>
        <v>BT-23-00</v>
      </c>
      <c r="AF9" s="73" t="n">
        <f aca="false">F9</f>
        <v>2</v>
      </c>
      <c r="AG9" s="73" t="str">
        <f aca="false">G9</f>
        <v>0..1</v>
      </c>
      <c r="AH9" s="63" t="s">
        <v>113</v>
      </c>
      <c r="AI9" s="63"/>
      <c r="AJ9" s="64"/>
      <c r="AK9" s="64"/>
      <c r="AL9" s="64"/>
      <c r="AM9" s="73" t="n">
        <f aca="false">M9</f>
        <v>0</v>
      </c>
      <c r="AN9" s="73" t="str">
        <f aca="false">N9</f>
        <v>0..1</v>
      </c>
      <c r="AO9" s="73" t="str">
        <f aca="false">O9</f>
        <v>0..1</v>
      </c>
      <c r="AP9" s="73" t="str">
        <f aca="false">P9</f>
        <v>/rsm:CrossIndustryInvoice
/rsm:ExchangedDocumentContext
/ram:BusinessProcessSpecifiedDocumentContextParameter</v>
      </c>
      <c r="AQ9" s="73" t="str">
        <f aca="false">Q9</f>
        <v>/rsm:CrossIndustryInvoice/rsm:ExchangedDocumentContext/ram:BusinessProcessSpecifiedDocumentContextParameter</v>
      </c>
      <c r="AR9" s="73" t="n">
        <f aca="false">R9</f>
        <v>0</v>
      </c>
      <c r="AS9" s="73" t="str">
        <f aca="false">S9</f>
        <v/>
      </c>
      <c r="AT9" s="73" t="str">
        <f aca="false">T9</f>
        <v>0..n</v>
      </c>
      <c r="AU9" s="73" t="n">
        <f aca="false">U9</f>
        <v>0</v>
      </c>
      <c r="AV9" s="73" t="n">
        <f aca="false">V9</f>
        <v>0</v>
      </c>
      <c r="AW9" s="6"/>
      <c r="AX9" s="69" t="str">
        <f aca="false">X9</f>
        <v>MINIMUM</v>
      </c>
      <c r="AY9" s="74" t="n">
        <f aca="false">Y9</f>
        <v>0</v>
      </c>
      <c r="BA9" s="46"/>
      <c r="BB9" s="46"/>
      <c r="BC9" s="46"/>
    </row>
    <row r="10" s="11" customFormat="true" ht="102" hidden="false" customHeight="false" outlineLevel="0" collapsed="false">
      <c r="A10" s="58" t="str">
        <f aca="false">IF(ISERROR(SEARCH("-X-",D10)),IF(S10="G","NO",IF(S10="E","YES","")),"EXT")</f>
        <v>YES</v>
      </c>
      <c r="B10" s="58"/>
      <c r="C10" s="59"/>
      <c r="D10" s="60" t="s">
        <v>114</v>
      </c>
      <c r="E10" s="61"/>
      <c r="F10" s="62" t="n">
        <f aca="false">LEN(Q10)-LEN(SUBSTITUTE(Q10,"/",""))-1</f>
        <v>3</v>
      </c>
      <c r="G10" s="62" t="s">
        <v>95</v>
      </c>
      <c r="H10" s="63" t="s">
        <v>115</v>
      </c>
      <c r="I10" s="63" t="s">
        <v>116</v>
      </c>
      <c r="J10" s="64" t="s">
        <v>117</v>
      </c>
      <c r="K10" s="64" t="s">
        <v>118</v>
      </c>
      <c r="L10" s="64"/>
      <c r="M10" s="63" t="s">
        <v>119</v>
      </c>
      <c r="N10" s="65" t="s">
        <v>88</v>
      </c>
      <c r="O10" s="65" t="s">
        <v>88</v>
      </c>
      <c r="P10" s="66" t="str">
        <f aca="false">MID(SUBSTITUTE(SUBSTITUTE(Q10,"/",CONCATENATE(CHAR(10),"/")),"/",CONCATENATE(CHAR(10),"/"),F10+1),2,500)</f>
        <v>/rsm:CrossIndustryInvoice
/rsm:ExchangedDocumentContext
/ram:BusinessProcessSpecifiedDocumentContextParameter
/ram:ID</v>
      </c>
      <c r="Q10" s="67" t="s">
        <v>120</v>
      </c>
      <c r="R10" s="65" t="s">
        <v>121</v>
      </c>
      <c r="S10" s="65" t="str">
        <f aca="false">IF($D10="","",IF(ISERROR(FIND("/@",RIGHT($Q10,LEN($Q10)-FIND("#",SUBSTITUTE($Q10,"/","#",LEN($Q10)-LEN(SUBSTITUTE($Q10,"/",""))))))),IF(LEFT($D10,4)="BG-X","EG",IF(LEFT($D10,2)="BG","G",IF(OR(RIGHT($D10,2)="-0",RIGHT($D10,3)="-00",RIGHT($D10,4)="-000"),"","E"))),"A"))</f>
        <v>E</v>
      </c>
      <c r="T10" s="65" t="s">
        <v>95</v>
      </c>
      <c r="U10" s="65" t="s">
        <v>122</v>
      </c>
      <c r="V10" s="68"/>
      <c r="W10" s="49"/>
      <c r="X10" s="69" t="s">
        <v>24</v>
      </c>
      <c r="Y10" s="69"/>
      <c r="Z10" s="49"/>
      <c r="AA10" s="70"/>
      <c r="AB10" s="70"/>
      <c r="AC10" s="71"/>
      <c r="AD10" s="49"/>
      <c r="AE10" s="72" t="str">
        <f aca="false">D10</f>
        <v>BT-23</v>
      </c>
      <c r="AF10" s="73" t="n">
        <f aca="false">F10</f>
        <v>3</v>
      </c>
      <c r="AG10" s="73" t="str">
        <f aca="false">G10</f>
        <v>0..1</v>
      </c>
      <c r="AH10" s="63" t="s">
        <v>123</v>
      </c>
      <c r="AI10" s="63" t="s">
        <v>124</v>
      </c>
      <c r="AJ10" s="64" t="s">
        <v>125</v>
      </c>
      <c r="AK10" s="64" t="s">
        <v>126</v>
      </c>
      <c r="AL10" s="64"/>
      <c r="AM10" s="73" t="str">
        <f aca="false">M10</f>
        <v>Text</v>
      </c>
      <c r="AN10" s="73" t="str">
        <f aca="false">N10</f>
        <v>1..1</v>
      </c>
      <c r="AO10" s="73" t="str">
        <f aca="false">O10</f>
        <v>1..1</v>
      </c>
      <c r="AP10" s="73" t="str">
        <f aca="false">P10</f>
        <v>/rsm:CrossIndustryInvoice
/rsm:ExchangedDocumentContext
/ram:BusinessProcessSpecifiedDocumentContextParameter
/ram:ID</v>
      </c>
      <c r="AQ10" s="73" t="str">
        <f aca="false">Q10</f>
        <v>/rsm:CrossIndustryInvoice/rsm:ExchangedDocumentContext/ram:BusinessProcessSpecifiedDocumentContextParameter/ram:ID</v>
      </c>
      <c r="AR10" s="73" t="str">
        <f aca="false">R10</f>
        <v>T</v>
      </c>
      <c r="AS10" s="73" t="str">
        <f aca="false">S10</f>
        <v>E</v>
      </c>
      <c r="AT10" s="73" t="str">
        <f aca="false">T10</f>
        <v>0..1</v>
      </c>
      <c r="AU10" s="73" t="str">
        <f aca="false">U10</f>
        <v>CAR-3</v>
      </c>
      <c r="AV10" s="73" t="n">
        <f aca="false">V10</f>
        <v>0</v>
      </c>
      <c r="AW10" s="6"/>
      <c r="AX10" s="69" t="str">
        <f aca="false">X10</f>
        <v>MINIMUM</v>
      </c>
      <c r="AY10" s="74" t="n">
        <f aca="false">Y10</f>
        <v>0</v>
      </c>
      <c r="BA10" s="46"/>
      <c r="BB10" s="46"/>
      <c r="BC10" s="46"/>
    </row>
    <row r="11" s="11" customFormat="true" ht="71.25" hidden="false" customHeight="false" outlineLevel="0" collapsed="false">
      <c r="A11" s="58" t="str">
        <f aca="false">IF(ISERROR(SEARCH("-X-",D11)),IF(S11="G","NO",IF(S11="E","YES","")),"EXT")</f>
        <v/>
      </c>
      <c r="B11" s="58"/>
      <c r="C11" s="59"/>
      <c r="D11" s="60" t="s">
        <v>127</v>
      </c>
      <c r="E11" s="61"/>
      <c r="F11" s="62" t="n">
        <f aca="false">LEN(Q11)-LEN(SUBSTITUTE(Q11,"/",""))-1</f>
        <v>2</v>
      </c>
      <c r="G11" s="62" t="s">
        <v>95</v>
      </c>
      <c r="H11" s="63" t="s">
        <v>128</v>
      </c>
      <c r="I11" s="63"/>
      <c r="J11" s="64"/>
      <c r="K11" s="64"/>
      <c r="L11" s="64"/>
      <c r="M11" s="63"/>
      <c r="N11" s="65" t="s">
        <v>88</v>
      </c>
      <c r="O11" s="65" t="s">
        <v>88</v>
      </c>
      <c r="P11" s="66" t="str">
        <f aca="false">MID(SUBSTITUTE(SUBSTITUTE(Q11,"/",CONCATENATE(CHAR(10),"/")),"/",CONCATENATE(CHAR(10),"/"),F11+1),2,500)</f>
        <v>/rsm:CrossIndustryInvoice
/rsm:ExchangedDocumentContext
/ram:GuidelineSpecifiedDocumentContextParameter</v>
      </c>
      <c r="Q11" s="67" t="s">
        <v>129</v>
      </c>
      <c r="R11" s="65"/>
      <c r="S11" s="65" t="str">
        <f aca="false">IF($D11="","",IF(ISERROR(FIND("/@",RIGHT($Q11,LEN($Q11)-FIND("#",SUBSTITUTE($Q11,"/","#",LEN($Q11)-LEN(SUBSTITUTE($Q11,"/",""))))))),IF(LEFT($D11,4)="BG-X","EG",IF(LEFT($D11,2)="BG","G",IF(OR(RIGHT($D11,2)="-0",RIGHT($D11,3)="-00",RIGHT($D11,4)="-000"),"","E"))),"A"))</f>
        <v/>
      </c>
      <c r="T11" s="65" t="s">
        <v>112</v>
      </c>
      <c r="U11" s="65"/>
      <c r="V11" s="68"/>
      <c r="W11" s="49"/>
      <c r="X11" s="69" t="s">
        <v>24</v>
      </c>
      <c r="Y11" s="69"/>
      <c r="Z11" s="49"/>
      <c r="AA11" s="70"/>
      <c r="AB11" s="70"/>
      <c r="AC11" s="71"/>
      <c r="AD11" s="49"/>
      <c r="AE11" s="72" t="str">
        <f aca="false">D11</f>
        <v>BT-24-00</v>
      </c>
      <c r="AF11" s="73" t="n">
        <f aca="false">F11</f>
        <v>2</v>
      </c>
      <c r="AG11" s="73" t="str">
        <f aca="false">G11</f>
        <v>0..1</v>
      </c>
      <c r="AH11" s="63" t="s">
        <v>130</v>
      </c>
      <c r="AI11" s="63"/>
      <c r="AJ11" s="64"/>
      <c r="AK11" s="64"/>
      <c r="AL11" s="64"/>
      <c r="AM11" s="73" t="n">
        <f aca="false">M11</f>
        <v>0</v>
      </c>
      <c r="AN11" s="73" t="str">
        <f aca="false">N11</f>
        <v>1..1</v>
      </c>
      <c r="AO11" s="73" t="str">
        <f aca="false">O11</f>
        <v>1..1</v>
      </c>
      <c r="AP11" s="73" t="str">
        <f aca="false">P11</f>
        <v>/rsm:CrossIndustryInvoice
/rsm:ExchangedDocumentContext
/ram:GuidelineSpecifiedDocumentContextParameter</v>
      </c>
      <c r="AQ11" s="73" t="str">
        <f aca="false">Q11</f>
        <v>/rsm:CrossIndustryInvoice/rsm:ExchangedDocumentContext/ram:GuidelineSpecifiedDocumentContextParameter</v>
      </c>
      <c r="AR11" s="73" t="n">
        <f aca="false">R11</f>
        <v>0</v>
      </c>
      <c r="AS11" s="73" t="str">
        <f aca="false">S11</f>
        <v/>
      </c>
      <c r="AT11" s="73" t="str">
        <f aca="false">T11</f>
        <v>0..n</v>
      </c>
      <c r="AU11" s="73" t="n">
        <f aca="false">U11</f>
        <v>0</v>
      </c>
      <c r="AV11" s="73" t="n">
        <f aca="false">V11</f>
        <v>0</v>
      </c>
      <c r="AW11" s="6"/>
      <c r="AX11" s="69" t="str">
        <f aca="false">X11</f>
        <v>MINIMUM</v>
      </c>
      <c r="AY11" s="74" t="n">
        <f aca="false">Y11</f>
        <v>0</v>
      </c>
      <c r="BA11" s="46"/>
      <c r="BB11" s="46"/>
      <c r="BC11" s="46"/>
    </row>
    <row r="12" s="11" customFormat="true" ht="105" hidden="false" customHeight="false" outlineLevel="0" collapsed="false">
      <c r="A12" s="58" t="str">
        <f aca="false">IF(ISERROR(SEARCH("-X-",D12)),IF(S12="G","NO",IF(S12="E","YES","")),"EXT")</f>
        <v>YES</v>
      </c>
      <c r="B12" s="58"/>
      <c r="C12" s="59"/>
      <c r="D12" s="60" t="s">
        <v>131</v>
      </c>
      <c r="E12" s="61"/>
      <c r="F12" s="62" t="n">
        <f aca="false">LEN(Q12)-LEN(SUBSTITUTE(Q12,"/",""))-1</f>
        <v>3</v>
      </c>
      <c r="G12" s="62" t="s">
        <v>88</v>
      </c>
      <c r="H12" s="63" t="s">
        <v>132</v>
      </c>
      <c r="I12" s="63" t="s">
        <v>133</v>
      </c>
      <c r="J12" s="64" t="s">
        <v>134</v>
      </c>
      <c r="K12" s="64" t="s">
        <v>135</v>
      </c>
      <c r="L12" s="64" t="s">
        <v>136</v>
      </c>
      <c r="M12" s="63" t="s">
        <v>137</v>
      </c>
      <c r="N12" s="65" t="s">
        <v>88</v>
      </c>
      <c r="O12" s="65" t="s">
        <v>88</v>
      </c>
      <c r="P12" s="66" t="str">
        <f aca="false">MID(SUBSTITUTE(SUBSTITUTE(Q12,"/",CONCATENATE(CHAR(10),"/")),"/",CONCATENATE(CHAR(10),"/"),F12+1),2,500)</f>
        <v>/rsm:CrossIndustryInvoice
/rsm:ExchangedDocumentContext
/ram:GuidelineSpecifiedDocumentContextParameter
/ram:ID</v>
      </c>
      <c r="Q12" s="67" t="s">
        <v>138</v>
      </c>
      <c r="R12" s="65" t="s">
        <v>139</v>
      </c>
      <c r="S12" s="65" t="str">
        <f aca="false">IF($D12="","",IF(ISERROR(FIND("/@",RIGHT($Q12,LEN($Q12)-FIND("#",SUBSTITUTE($Q12,"/","#",LEN($Q12)-LEN(SUBSTITUTE($Q12,"/",""))))))),IF(LEFT($D12,4)="BG-X","EG",IF(LEFT($D12,2)="BG","G",IF(OR(RIGHT($D12,2)="-0",RIGHT($D12,3)="-00",RIGHT($D12,4)="-000"),"","E"))),"A"))</f>
        <v>E</v>
      </c>
      <c r="T12" s="65" t="s">
        <v>95</v>
      </c>
      <c r="U12" s="65" t="s">
        <v>140</v>
      </c>
      <c r="V12" s="68"/>
      <c r="W12" s="49"/>
      <c r="X12" s="69" t="s">
        <v>24</v>
      </c>
      <c r="Y12" s="69"/>
      <c r="Z12" s="49"/>
      <c r="AA12" s="70"/>
      <c r="AB12" s="70"/>
      <c r="AC12" s="71"/>
      <c r="AD12" s="49"/>
      <c r="AE12" s="72" t="str">
        <f aca="false">D12</f>
        <v>BT-24</v>
      </c>
      <c r="AF12" s="73" t="n">
        <f aca="false">F12</f>
        <v>3</v>
      </c>
      <c r="AG12" s="73" t="str">
        <f aca="false">G12</f>
        <v>1..1</v>
      </c>
      <c r="AH12" s="63" t="s">
        <v>141</v>
      </c>
      <c r="AI12" s="63" t="s">
        <v>142</v>
      </c>
      <c r="AJ12" s="64" t="s">
        <v>143</v>
      </c>
      <c r="AK12" s="64" t="s">
        <v>144</v>
      </c>
      <c r="AL12" s="64" t="s">
        <v>145</v>
      </c>
      <c r="AM12" s="73" t="str">
        <f aca="false">M12</f>
        <v>Identifier</v>
      </c>
      <c r="AN12" s="73" t="str">
        <f aca="false">N12</f>
        <v>1..1</v>
      </c>
      <c r="AO12" s="73" t="str">
        <f aca="false">O12</f>
        <v>1..1</v>
      </c>
      <c r="AP12" s="73" t="str">
        <f aca="false">P12</f>
        <v>/rsm:CrossIndustryInvoice
/rsm:ExchangedDocumentContext
/ram:GuidelineSpecifiedDocumentContextParameter
/ram:ID</v>
      </c>
      <c r="AQ12" s="73" t="str">
        <f aca="false">Q12</f>
        <v>/rsm:CrossIndustryInvoice/rsm:ExchangedDocumentContext/ram:GuidelineSpecifiedDocumentContextParameter/ram:ID</v>
      </c>
      <c r="AR12" s="73" t="str">
        <f aca="false">R12</f>
        <v>I</v>
      </c>
      <c r="AS12" s="73" t="str">
        <f aca="false">S12</f>
        <v>E</v>
      </c>
      <c r="AT12" s="73" t="str">
        <f aca="false">T12</f>
        <v>0..1</v>
      </c>
      <c r="AU12" s="73" t="str">
        <f aca="false">U12</f>
        <v>CAR-2, CAR-3</v>
      </c>
      <c r="AV12" s="73" t="n">
        <f aca="false">V12</f>
        <v>0</v>
      </c>
      <c r="AW12" s="6"/>
      <c r="AX12" s="69" t="str">
        <f aca="false">X12</f>
        <v>MINIMUM</v>
      </c>
      <c r="AY12" s="74" t="n">
        <f aca="false">Y12</f>
        <v>0</v>
      </c>
      <c r="BA12" s="46"/>
      <c r="BB12" s="46"/>
      <c r="BC12" s="46"/>
    </row>
    <row r="13" s="11" customFormat="true" ht="45" hidden="false" customHeight="false" outlineLevel="0" collapsed="false">
      <c r="A13" s="58" t="str">
        <f aca="false">IF(ISERROR(SEARCH("-X-",D13)),IF(S13="G","NO",IF(S13="E","YES","")),"EXT")</f>
        <v/>
      </c>
      <c r="B13" s="58"/>
      <c r="C13" s="59"/>
      <c r="D13" s="60" t="s">
        <v>146</v>
      </c>
      <c r="E13" s="61"/>
      <c r="F13" s="62" t="n">
        <f aca="false">LEN(Q13)-LEN(SUBSTITUTE(Q13,"/",""))-1</f>
        <v>1</v>
      </c>
      <c r="G13" s="62" t="s">
        <v>95</v>
      </c>
      <c r="H13" s="63" t="s">
        <v>147</v>
      </c>
      <c r="I13" s="63"/>
      <c r="J13" s="64"/>
      <c r="K13" s="64"/>
      <c r="L13" s="64"/>
      <c r="M13" s="63"/>
      <c r="N13" s="65" t="s">
        <v>88</v>
      </c>
      <c r="O13" s="65" t="s">
        <v>88</v>
      </c>
      <c r="P13" s="66" t="str">
        <f aca="false">MID(SUBSTITUTE(SUBSTITUTE(Q13,"/",CONCATENATE(CHAR(10),"/")),"/",CONCATENATE(CHAR(10),"/"),F13+1),2,500)</f>
        <v>/rsm:CrossIndustryInvoice
/rsm:ExchangedDocument</v>
      </c>
      <c r="Q13" s="67" t="s">
        <v>148</v>
      </c>
      <c r="R13" s="65"/>
      <c r="S13" s="65" t="str">
        <f aca="false">IF($D13="","",IF(ISERROR(FIND("/@",RIGHT($Q13,LEN($Q13)-FIND("#",SUBSTITUTE($Q13,"/","#",LEN($Q13)-LEN(SUBSTITUTE($Q13,"/",""))))))),IF(LEFT($D13,4)="BG-X","EG",IF(LEFT($D13,2)="BG","G",IF(OR(RIGHT($D13,2)="-0",RIGHT($D13,3)="-00",RIGHT($D13,4)="-000"),"","E"))),"A"))</f>
        <v/>
      </c>
      <c r="T13" s="65" t="s">
        <v>88</v>
      </c>
      <c r="U13" s="65"/>
      <c r="V13" s="68"/>
      <c r="W13" s="49"/>
      <c r="X13" s="69" t="s">
        <v>24</v>
      </c>
      <c r="Y13" s="69"/>
      <c r="Z13" s="49"/>
      <c r="AA13" s="70"/>
      <c r="AB13" s="70"/>
      <c r="AC13" s="71"/>
      <c r="AD13" s="49"/>
      <c r="AE13" s="72" t="str">
        <f aca="false">D13</f>
        <v>BT-1-00</v>
      </c>
      <c r="AF13" s="73" t="n">
        <f aca="false">F13</f>
        <v>1</v>
      </c>
      <c r="AG13" s="73" t="str">
        <f aca="false">G13</f>
        <v>0..1</v>
      </c>
      <c r="AH13" s="63" t="s">
        <v>149</v>
      </c>
      <c r="AI13" s="63"/>
      <c r="AJ13" s="64"/>
      <c r="AK13" s="64"/>
      <c r="AL13" s="64"/>
      <c r="AM13" s="73" t="n">
        <f aca="false">M13</f>
        <v>0</v>
      </c>
      <c r="AN13" s="73" t="str">
        <f aca="false">N13</f>
        <v>1..1</v>
      </c>
      <c r="AO13" s="73" t="str">
        <f aca="false">O13</f>
        <v>1..1</v>
      </c>
      <c r="AP13" s="73" t="str">
        <f aca="false">P13</f>
        <v>/rsm:CrossIndustryInvoice
/rsm:ExchangedDocument</v>
      </c>
      <c r="AQ13" s="73" t="str">
        <f aca="false">Q13</f>
        <v>/rsm:CrossIndustryInvoice/rsm:ExchangedDocument</v>
      </c>
      <c r="AR13" s="73" t="n">
        <f aca="false">R13</f>
        <v>0</v>
      </c>
      <c r="AS13" s="73" t="str">
        <f aca="false">S13</f>
        <v/>
      </c>
      <c r="AT13" s="73" t="str">
        <f aca="false">T13</f>
        <v>1..1</v>
      </c>
      <c r="AU13" s="73" t="n">
        <f aca="false">U13</f>
        <v>0</v>
      </c>
      <c r="AV13" s="73" t="n">
        <f aca="false">V13</f>
        <v>0</v>
      </c>
      <c r="AW13" s="6"/>
      <c r="AX13" s="69" t="str">
        <f aca="false">X13</f>
        <v>MINIMUM</v>
      </c>
      <c r="AY13" s="74" t="n">
        <f aca="false">Y13</f>
        <v>0</v>
      </c>
      <c r="BA13" s="46"/>
      <c r="BB13" s="46"/>
      <c r="BC13" s="46"/>
    </row>
    <row r="14" s="11" customFormat="true" ht="63.75" hidden="false" customHeight="false" outlineLevel="0" collapsed="false">
      <c r="A14" s="58" t="str">
        <f aca="false">IF(ISERROR(SEARCH("-X-",D14)),IF(S14="G","NO",IF(S14="E","YES","")),"EXT")</f>
        <v>YES</v>
      </c>
      <c r="B14" s="58"/>
      <c r="C14" s="59"/>
      <c r="D14" s="60" t="s">
        <v>150</v>
      </c>
      <c r="E14" s="61"/>
      <c r="F14" s="62" t="n">
        <f aca="false">LEN(Q14)-LEN(SUBSTITUTE(Q14,"/",""))-1</f>
        <v>2</v>
      </c>
      <c r="G14" s="62" t="s">
        <v>88</v>
      </c>
      <c r="H14" s="63" t="s">
        <v>151</v>
      </c>
      <c r="I14" s="63" t="s">
        <v>152</v>
      </c>
      <c r="J14" s="64" t="s">
        <v>153</v>
      </c>
      <c r="K14" s="64" t="s">
        <v>154</v>
      </c>
      <c r="L14" s="64" t="s">
        <v>155</v>
      </c>
      <c r="M14" s="63" t="s">
        <v>137</v>
      </c>
      <c r="N14" s="65" t="s">
        <v>88</v>
      </c>
      <c r="O14" s="65" t="s">
        <v>88</v>
      </c>
      <c r="P14" s="66" t="str">
        <f aca="false">MID(SUBSTITUTE(SUBSTITUTE(Q14,"/",CONCATENATE(CHAR(10),"/")),"/",CONCATENATE(CHAR(10),"/"),F14+1),2,500)</f>
        <v>/rsm:CrossIndustryInvoice
/rsm:ExchangedDocument
/ram:ID</v>
      </c>
      <c r="Q14" s="67" t="s">
        <v>156</v>
      </c>
      <c r="R14" s="65" t="s">
        <v>139</v>
      </c>
      <c r="S14" s="65" t="str">
        <f aca="false">IF($D14="","",IF(ISERROR(FIND("/@",RIGHT($Q14,LEN($Q14)-FIND("#",SUBSTITUTE($Q14,"/","#",LEN($Q14)-LEN(SUBSTITUTE($Q14,"/",""))))))),IF(LEFT($D14,4)="BG-X","EG",IF(LEFT($D14,2)="BG","G",IF(OR(RIGHT($D14,2)="-0",RIGHT($D14,3)="-00",RIGHT($D14,4)="-000"),"","E"))),"A"))</f>
        <v>E</v>
      </c>
      <c r="T14" s="65" t="s">
        <v>95</v>
      </c>
      <c r="U14" s="65"/>
      <c r="V14" s="68"/>
      <c r="W14" s="49"/>
      <c r="X14" s="69" t="s">
        <v>24</v>
      </c>
      <c r="Y14" s="69"/>
      <c r="Z14" s="49"/>
      <c r="AA14" s="70"/>
      <c r="AB14" s="70"/>
      <c r="AC14" s="71"/>
      <c r="AD14" s="49"/>
      <c r="AE14" s="72" t="str">
        <f aca="false">D14</f>
        <v>BT-1</v>
      </c>
      <c r="AF14" s="73" t="n">
        <f aca="false">F14</f>
        <v>2</v>
      </c>
      <c r="AG14" s="73" t="str">
        <f aca="false">G14</f>
        <v>1..1</v>
      </c>
      <c r="AH14" s="63" t="s">
        <v>157</v>
      </c>
      <c r="AI14" s="63" t="s">
        <v>158</v>
      </c>
      <c r="AJ14" s="64" t="s">
        <v>159</v>
      </c>
      <c r="AK14" s="64" t="s">
        <v>160</v>
      </c>
      <c r="AL14" s="64" t="s">
        <v>161</v>
      </c>
      <c r="AM14" s="73" t="str">
        <f aca="false">M14</f>
        <v>Identifier</v>
      </c>
      <c r="AN14" s="73" t="str">
        <f aca="false">N14</f>
        <v>1..1</v>
      </c>
      <c r="AO14" s="73" t="str">
        <f aca="false">O14</f>
        <v>1..1</v>
      </c>
      <c r="AP14" s="73" t="str">
        <f aca="false">P14</f>
        <v>/rsm:CrossIndustryInvoice
/rsm:ExchangedDocument
/ram:ID</v>
      </c>
      <c r="AQ14" s="73" t="str">
        <f aca="false">Q14</f>
        <v>/rsm:CrossIndustryInvoice/rsm:ExchangedDocument/ram:ID</v>
      </c>
      <c r="AR14" s="73" t="str">
        <f aca="false">R14</f>
        <v>I</v>
      </c>
      <c r="AS14" s="73" t="str">
        <f aca="false">S14</f>
        <v>E</v>
      </c>
      <c r="AT14" s="73" t="str">
        <f aca="false">T14</f>
        <v>0..1</v>
      </c>
      <c r="AU14" s="73" t="n">
        <f aca="false">U14</f>
        <v>0</v>
      </c>
      <c r="AV14" s="73" t="n">
        <f aca="false">V14</f>
        <v>0</v>
      </c>
      <c r="AW14" s="6"/>
      <c r="AX14" s="69" t="str">
        <f aca="false">X14</f>
        <v>MINIMUM</v>
      </c>
      <c r="AY14" s="74" t="n">
        <f aca="false">Y14</f>
        <v>0</v>
      </c>
      <c r="BA14" s="46"/>
      <c r="BB14" s="46"/>
      <c r="BC14" s="46"/>
    </row>
    <row r="15" s="11" customFormat="true" ht="85.5" hidden="false" customHeight="false" outlineLevel="0" collapsed="false">
      <c r="A15" s="58" t="str">
        <f aca="false">IF(ISERROR(SEARCH("-X-",D15)),IF(S15="G","NO",IF(S15="E","YES","")),"EXT")</f>
        <v>EXT</v>
      </c>
      <c r="B15" s="58"/>
      <c r="C15" s="59"/>
      <c r="D15" s="60" t="s">
        <v>162</v>
      </c>
      <c r="E15" s="61"/>
      <c r="F15" s="62" t="n">
        <f aca="false">LEN(Q15)-LEN(SUBSTITUTE(Q15,"/",""))-1</f>
        <v>2</v>
      </c>
      <c r="G15" s="62" t="s">
        <v>95</v>
      </c>
      <c r="H15" s="63" t="s">
        <v>163</v>
      </c>
      <c r="I15" s="63" t="s">
        <v>164</v>
      </c>
      <c r="J15" s="64"/>
      <c r="K15" s="64"/>
      <c r="L15" s="64"/>
      <c r="M15" s="63" t="s">
        <v>119</v>
      </c>
      <c r="N15" s="65"/>
      <c r="O15" s="65" t="s">
        <v>95</v>
      </c>
      <c r="P15" s="66" t="str">
        <f aca="false">MID(SUBSTITUTE(SUBSTITUTE(Q15,"/",CONCATENATE(CHAR(10),"/")),"/",CONCATENATE(CHAR(10),"/"),F15+1),2,500)</f>
        <v>/rsm:CrossIndustryInvoice
/rsm:ExchangedDocument
/ram:Name</v>
      </c>
      <c r="Q15" s="67" t="s">
        <v>165</v>
      </c>
      <c r="R15" s="65" t="s">
        <v>121</v>
      </c>
      <c r="S15" s="65" t="str">
        <f aca="false">IF($D15="","",IF(ISERROR(FIND("/@",RIGHT($Q15,LEN($Q15)-FIND("#",SUBSTITUTE($Q15,"/","#",LEN($Q15)-LEN(SUBSTITUTE($Q15,"/",""))))))),IF(LEFT($D15,4)="BG-X","EG",IF(LEFT($D15,2)="BG","G",IF(OR(RIGHT($D15,2)="-0",RIGHT($D15,3)="-00",RIGHT($D15,4)="-000"),"","E"))),"A"))</f>
        <v>E</v>
      </c>
      <c r="T15" s="65" t="s">
        <v>112</v>
      </c>
      <c r="U15" s="65"/>
      <c r="V15" s="68"/>
      <c r="W15" s="49"/>
      <c r="X15" s="69" t="s">
        <v>30</v>
      </c>
      <c r="Y15" s="69"/>
      <c r="Z15" s="49"/>
      <c r="AA15" s="70"/>
      <c r="AB15" s="70"/>
      <c r="AC15" s="71"/>
      <c r="AD15" s="49"/>
      <c r="AE15" s="72" t="str">
        <f aca="false">D15</f>
        <v>BT-X-2</v>
      </c>
      <c r="AF15" s="73" t="n">
        <f aca="false">F15</f>
        <v>2</v>
      </c>
      <c r="AG15" s="73" t="str">
        <f aca="false">G15</f>
        <v>0..1</v>
      </c>
      <c r="AH15" s="63" t="s">
        <v>166</v>
      </c>
      <c r="AI15" s="63" t="s">
        <v>167</v>
      </c>
      <c r="AJ15" s="64"/>
      <c r="AK15" s="64"/>
      <c r="AL15" s="64"/>
      <c r="AM15" s="73" t="str">
        <f aca="false">M15</f>
        <v>Text</v>
      </c>
      <c r="AN15" s="73" t="n">
        <f aca="false">N15</f>
        <v>0</v>
      </c>
      <c r="AO15" s="73" t="str">
        <f aca="false">O15</f>
        <v>0..1</v>
      </c>
      <c r="AP15" s="73" t="str">
        <f aca="false">P15</f>
        <v>/rsm:CrossIndustryInvoice
/rsm:ExchangedDocument
/ram:Name</v>
      </c>
      <c r="AQ15" s="73" t="str">
        <f aca="false">Q15</f>
        <v>/rsm:CrossIndustryInvoice/rsm:ExchangedDocument/ram:Name</v>
      </c>
      <c r="AR15" s="73" t="str">
        <f aca="false">R15</f>
        <v>T</v>
      </c>
      <c r="AS15" s="73" t="str">
        <f aca="false">S15</f>
        <v>E</v>
      </c>
      <c r="AT15" s="73" t="str">
        <f aca="false">T15</f>
        <v>0..n</v>
      </c>
      <c r="AU15" s="73" t="n">
        <f aca="false">U15</f>
        <v>0</v>
      </c>
      <c r="AV15" s="73" t="n">
        <f aca="false">V15</f>
        <v>0</v>
      </c>
      <c r="AW15" s="6"/>
      <c r="AX15" s="69" t="str">
        <f aca="false">X15</f>
        <v>EXTENDED</v>
      </c>
      <c r="AY15" s="74" t="n">
        <f aca="false">Y15</f>
        <v>0</v>
      </c>
      <c r="BA15" s="46"/>
      <c r="BB15" s="46"/>
      <c r="BC15" s="46"/>
    </row>
    <row r="16" s="11" customFormat="true" ht="140.25" hidden="false" customHeight="false" outlineLevel="0" collapsed="false">
      <c r="A16" s="58" t="str">
        <f aca="false">IF(ISERROR(SEARCH("-X-",D16)),IF(S16="G","NO",IF(S16="E","YES","")),"EXT")</f>
        <v>YES</v>
      </c>
      <c r="B16" s="58"/>
      <c r="C16" s="59"/>
      <c r="D16" s="60" t="s">
        <v>168</v>
      </c>
      <c r="E16" s="61"/>
      <c r="F16" s="62" t="n">
        <f aca="false">LEN(Q16)-LEN(SUBSTITUTE(Q16,"/",""))-1</f>
        <v>2</v>
      </c>
      <c r="G16" s="62" t="s">
        <v>88</v>
      </c>
      <c r="H16" s="63" t="s">
        <v>169</v>
      </c>
      <c r="I16" s="63" t="s">
        <v>170</v>
      </c>
      <c r="J16" s="64" t="s">
        <v>171</v>
      </c>
      <c r="K16" s="64" t="s">
        <v>172</v>
      </c>
      <c r="L16" s="64" t="s">
        <v>173</v>
      </c>
      <c r="M16" s="63" t="s">
        <v>174</v>
      </c>
      <c r="N16" s="65" t="s">
        <v>88</v>
      </c>
      <c r="O16" s="65" t="s">
        <v>88</v>
      </c>
      <c r="P16" s="66" t="str">
        <f aca="false">MID(SUBSTITUTE(SUBSTITUTE(Q16,"/",CONCATENATE(CHAR(10),"/")),"/",CONCATENATE(CHAR(10),"/"),F16+1),2,500)</f>
        <v>/rsm:CrossIndustryInvoice
/rsm:ExchangedDocument
/ram:TypeCode</v>
      </c>
      <c r="Q16" s="67" t="s">
        <v>175</v>
      </c>
      <c r="R16" s="65" t="s">
        <v>176</v>
      </c>
      <c r="S16" s="65" t="str">
        <f aca="false">IF($D16="","",IF(ISERROR(FIND("/@",RIGHT($Q16,LEN($Q16)-FIND("#",SUBSTITUTE($Q16,"/","#",LEN($Q16)-LEN(SUBSTITUTE($Q16,"/",""))))))),IF(LEFT($D16,4)="BG-X","EG",IF(LEFT($D16,2)="BG","G",IF(OR(RIGHT($D16,2)="-0",RIGHT($D16,3)="-00",RIGHT($D16,4)="-000"),"","E"))),"A"))</f>
        <v>E</v>
      </c>
      <c r="T16" s="65" t="s">
        <v>95</v>
      </c>
      <c r="U16" s="65" t="s">
        <v>177</v>
      </c>
      <c r="V16" s="68"/>
      <c r="W16" s="49"/>
      <c r="X16" s="69" t="s">
        <v>24</v>
      </c>
      <c r="Y16" s="69"/>
      <c r="Z16" s="49"/>
      <c r="AA16" s="70"/>
      <c r="AB16" s="70"/>
      <c r="AC16" s="71"/>
      <c r="AD16" s="49"/>
      <c r="AE16" s="72" t="str">
        <f aca="false">D16</f>
        <v>BT-3</v>
      </c>
      <c r="AF16" s="73" t="n">
        <f aca="false">F16</f>
        <v>2</v>
      </c>
      <c r="AG16" s="73" t="str">
        <f aca="false">G16</f>
        <v>1..1</v>
      </c>
      <c r="AH16" s="63" t="s">
        <v>178</v>
      </c>
      <c r="AI16" s="63" t="s">
        <v>179</v>
      </c>
      <c r="AJ16" s="64" t="s">
        <v>180</v>
      </c>
      <c r="AK16" s="64" t="s">
        <v>181</v>
      </c>
      <c r="AL16" s="64" t="s">
        <v>182</v>
      </c>
      <c r="AM16" s="73" t="str">
        <f aca="false">M16</f>
        <v>Code</v>
      </c>
      <c r="AN16" s="73" t="str">
        <f aca="false">N16</f>
        <v>1..1</v>
      </c>
      <c r="AO16" s="73" t="str">
        <f aca="false">O16</f>
        <v>1..1</v>
      </c>
      <c r="AP16" s="73" t="str">
        <f aca="false">P16</f>
        <v>/rsm:CrossIndustryInvoice
/rsm:ExchangedDocument
/ram:TypeCode</v>
      </c>
      <c r="AQ16" s="73" t="str">
        <f aca="false">Q16</f>
        <v>/rsm:CrossIndustryInvoice/rsm:ExchangedDocument/ram:TypeCode</v>
      </c>
      <c r="AR16" s="73" t="str">
        <f aca="false">R16</f>
        <v>C</v>
      </c>
      <c r="AS16" s="73" t="str">
        <f aca="false">S16</f>
        <v>E</v>
      </c>
      <c r="AT16" s="73" t="str">
        <f aca="false">T16</f>
        <v>0..1</v>
      </c>
      <c r="AU16" s="73" t="str">
        <f aca="false">U16</f>
        <v>CAR-2</v>
      </c>
      <c r="AV16" s="73" t="n">
        <f aca="false">V16</f>
        <v>0</v>
      </c>
      <c r="AW16" s="6"/>
      <c r="AX16" s="69" t="str">
        <f aca="false">X16</f>
        <v>MINIMUM</v>
      </c>
      <c r="AY16" s="74" t="n">
        <f aca="false">Y16</f>
        <v>0</v>
      </c>
      <c r="BA16" s="46"/>
      <c r="BB16" s="46"/>
      <c r="BC16" s="46"/>
    </row>
    <row r="17" s="11" customFormat="true" ht="57" hidden="false" customHeight="false" outlineLevel="0" collapsed="false">
      <c r="A17" s="58" t="str">
        <f aca="false">IF(ISERROR(SEARCH("-X-",D17)),IF(S17="G","NO",IF(S17="E","YES","")),"EXT")</f>
        <v/>
      </c>
      <c r="B17" s="58"/>
      <c r="C17" s="59"/>
      <c r="D17" s="60" t="s">
        <v>183</v>
      </c>
      <c r="E17" s="61"/>
      <c r="F17" s="62" t="n">
        <f aca="false">LEN(Q17)-LEN(SUBSTITUTE(Q17,"/",""))-1</f>
        <v>2</v>
      </c>
      <c r="G17" s="62" t="s">
        <v>88</v>
      </c>
      <c r="H17" s="63" t="s">
        <v>184</v>
      </c>
      <c r="I17" s="63" t="s">
        <v>185</v>
      </c>
      <c r="J17" s="64"/>
      <c r="K17" s="64"/>
      <c r="L17" s="64"/>
      <c r="M17" s="63" t="s">
        <v>186</v>
      </c>
      <c r="N17" s="65" t="s">
        <v>88</v>
      </c>
      <c r="O17" s="65" t="s">
        <v>88</v>
      </c>
      <c r="P17" s="66" t="str">
        <f aca="false">MID(SUBSTITUTE(SUBSTITUTE(Q17,"/",CONCATENATE(CHAR(10),"/")),"/",CONCATENATE(CHAR(10),"/"),F17+1),2,500)</f>
        <v>/rsm:CrossIndustryInvoice
/rsm:ExchangedDocument
/ram:IssueDateTime</v>
      </c>
      <c r="Q17" s="67" t="s">
        <v>187</v>
      </c>
      <c r="R17" s="65" t="s">
        <v>188</v>
      </c>
      <c r="S17" s="65" t="str">
        <f aca="false">IF($D17="","",IF(ISERROR(FIND("/@",RIGHT($Q17,LEN($Q17)-FIND("#",SUBSTITUTE($Q17,"/","#",LEN($Q17)-LEN(SUBSTITUTE($Q17,"/",""))))))),IF(LEFT($D17,4)="BG-X","EG",IF(LEFT($D17,2)="BG","G",IF(OR(RIGHT($D17,2)="-0",RIGHT($D17,3)="-00",RIGHT($D17,4)="-000"),"","E"))),"A"))</f>
        <v/>
      </c>
      <c r="T17" s="65" t="s">
        <v>88</v>
      </c>
      <c r="U17" s="65"/>
      <c r="V17" s="68"/>
      <c r="W17" s="49"/>
      <c r="X17" s="69" t="s">
        <v>24</v>
      </c>
      <c r="Y17" s="69"/>
      <c r="Z17" s="49"/>
      <c r="AA17" s="70"/>
      <c r="AB17" s="70"/>
      <c r="AC17" s="71"/>
      <c r="AD17" s="49"/>
      <c r="AE17" s="72" t="str">
        <f aca="false">D17</f>
        <v>BT-2-00</v>
      </c>
      <c r="AF17" s="73" t="n">
        <f aca="false">F17</f>
        <v>2</v>
      </c>
      <c r="AG17" s="73" t="str">
        <f aca="false">G17</f>
        <v>1..1</v>
      </c>
      <c r="AH17" s="63" t="s">
        <v>189</v>
      </c>
      <c r="AI17" s="63"/>
      <c r="AJ17" s="64"/>
      <c r="AK17" s="64"/>
      <c r="AL17" s="64"/>
      <c r="AM17" s="73" t="str">
        <f aca="false">M17</f>
        <v>Date</v>
      </c>
      <c r="AN17" s="73" t="str">
        <f aca="false">N17</f>
        <v>1..1</v>
      </c>
      <c r="AO17" s="73" t="str">
        <f aca="false">O17</f>
        <v>1..1</v>
      </c>
      <c r="AP17" s="73" t="str">
        <f aca="false">P17</f>
        <v>/rsm:CrossIndustryInvoice
/rsm:ExchangedDocument
/ram:IssueDateTime</v>
      </c>
      <c r="AQ17" s="73" t="str">
        <f aca="false">Q17</f>
        <v>/rsm:CrossIndustryInvoice/rsm:ExchangedDocument/ram:IssueDateTime</v>
      </c>
      <c r="AR17" s="73" t="str">
        <f aca="false">R17</f>
        <v>D</v>
      </c>
      <c r="AS17" s="73" t="str">
        <f aca="false">S17</f>
        <v/>
      </c>
      <c r="AT17" s="73" t="str">
        <f aca="false">T17</f>
        <v>1..1</v>
      </c>
      <c r="AU17" s="73" t="n">
        <f aca="false">U17</f>
        <v>0</v>
      </c>
      <c r="AV17" s="73" t="n">
        <f aca="false">V17</f>
        <v>0</v>
      </c>
      <c r="AW17" s="6"/>
      <c r="AX17" s="69" t="str">
        <f aca="false">X17</f>
        <v>MINIMUM</v>
      </c>
      <c r="AY17" s="74" t="n">
        <f aca="false">Y17</f>
        <v>0</v>
      </c>
      <c r="BA17" s="46"/>
      <c r="BB17" s="46"/>
      <c r="BC17" s="46"/>
    </row>
    <row r="18" customFormat="false" ht="71.25" hidden="false" customHeight="false" outlineLevel="0" collapsed="false">
      <c r="A18" s="58" t="str">
        <f aca="false">IF(ISERROR(SEARCH("-X-",D18)),IF(S18="G","NO",IF(S18="E","YES","")),"EXT")</f>
        <v>YES</v>
      </c>
      <c r="B18" s="58"/>
      <c r="C18" s="59"/>
      <c r="D18" s="60" t="s">
        <v>190</v>
      </c>
      <c r="E18" s="61"/>
      <c r="F18" s="62" t="n">
        <f aca="false">LEN(Q18)-LEN(SUBSTITUTE(Q18,"/",""))-1</f>
        <v>3</v>
      </c>
      <c r="G18" s="62" t="s">
        <v>88</v>
      </c>
      <c r="H18" s="63" t="s">
        <v>191</v>
      </c>
      <c r="I18" s="63" t="s">
        <v>185</v>
      </c>
      <c r="J18" s="64"/>
      <c r="K18" s="64" t="s">
        <v>192</v>
      </c>
      <c r="L18" s="64" t="s">
        <v>193</v>
      </c>
      <c r="M18" s="63" t="s">
        <v>186</v>
      </c>
      <c r="N18" s="65" t="s">
        <v>88</v>
      </c>
      <c r="O18" s="65" t="s">
        <v>88</v>
      </c>
      <c r="P18" s="66" t="str">
        <f aca="false">MID(SUBSTITUTE(SUBSTITUTE(Q18,"/",CONCATENATE(CHAR(10),"/")),"/",CONCATENATE(CHAR(10),"/"),F18+1),2,500)</f>
        <v>/rsm:CrossIndustryInvoice
/rsm:ExchangedDocument
/ram:IssueDateTime
/udt:DateTimeString</v>
      </c>
      <c r="Q18" s="67" t="s">
        <v>194</v>
      </c>
      <c r="R18" s="65" t="s">
        <v>188</v>
      </c>
      <c r="S18" s="65" t="str">
        <f aca="false">IF($D18="","",IF(ISERROR(FIND("/@",RIGHT($Q18,LEN($Q18)-FIND("#",SUBSTITUTE($Q18,"/","#",LEN($Q18)-LEN(SUBSTITUTE($Q18,"/",""))))))),IF(LEFT($D18,4)="BG-X","EG",IF(LEFT($D18,2)="BG","G",IF(OR(RIGHT($D18,2)="-0",RIGHT($D18,3)="-00",RIGHT($D18,4)="-000"),"","E"))),"A"))</f>
        <v>E</v>
      </c>
      <c r="T18" s="65" t="s">
        <v>88</v>
      </c>
      <c r="U18" s="65" t="s">
        <v>177</v>
      </c>
      <c r="V18" s="68"/>
      <c r="W18" s="49"/>
      <c r="X18" s="69" t="s">
        <v>24</v>
      </c>
      <c r="Y18" s="69"/>
      <c r="Z18" s="49"/>
      <c r="AA18" s="70"/>
      <c r="AB18" s="70"/>
      <c r="AC18" s="71"/>
      <c r="AD18" s="49"/>
      <c r="AE18" s="72" t="str">
        <f aca="false">D18</f>
        <v>BT-2</v>
      </c>
      <c r="AF18" s="73" t="n">
        <f aca="false">F18</f>
        <v>3</v>
      </c>
      <c r="AG18" s="73" t="str">
        <f aca="false">G18</f>
        <v>1..1</v>
      </c>
      <c r="AH18" s="63" t="s">
        <v>189</v>
      </c>
      <c r="AI18" s="63" t="s">
        <v>195</v>
      </c>
      <c r="AJ18" s="64"/>
      <c r="AK18" s="64" t="s">
        <v>196</v>
      </c>
      <c r="AL18" s="64" t="s">
        <v>197</v>
      </c>
      <c r="AM18" s="73" t="str">
        <f aca="false">M18</f>
        <v>Date</v>
      </c>
      <c r="AN18" s="73" t="str">
        <f aca="false">N18</f>
        <v>1..1</v>
      </c>
      <c r="AO18" s="73" t="str">
        <f aca="false">O18</f>
        <v>1..1</v>
      </c>
      <c r="AP18" s="73" t="str">
        <f aca="false">P18</f>
        <v>/rsm:CrossIndustryInvoice
/rsm:ExchangedDocument
/ram:IssueDateTime
/udt:DateTimeString</v>
      </c>
      <c r="AQ18" s="73" t="str">
        <f aca="false">Q18</f>
        <v>/rsm:CrossIndustryInvoice/rsm:ExchangedDocument/ram:IssueDateTime/udt:DateTimeString</v>
      </c>
      <c r="AR18" s="73" t="str">
        <f aca="false">R18</f>
        <v>D</v>
      </c>
      <c r="AS18" s="73" t="str">
        <f aca="false">S18</f>
        <v>E</v>
      </c>
      <c r="AT18" s="73" t="str">
        <f aca="false">T18</f>
        <v>1..1</v>
      </c>
      <c r="AU18" s="73" t="str">
        <f aca="false">U18</f>
        <v>CAR-2</v>
      </c>
      <c r="AV18" s="73" t="n">
        <f aca="false">V18</f>
        <v>0</v>
      </c>
      <c r="AW18" s="6"/>
      <c r="AX18" s="69" t="str">
        <f aca="false">X18</f>
        <v>MINIMUM</v>
      </c>
      <c r="AY18" s="74" t="n">
        <f aca="false">Y18</f>
        <v>0</v>
      </c>
      <c r="BA18" s="46"/>
      <c r="BB18" s="46"/>
      <c r="BC18" s="46"/>
    </row>
    <row r="19" customFormat="false" ht="85.5" hidden="false" customHeight="false" outlineLevel="0" collapsed="false">
      <c r="A19" s="58" t="str">
        <f aca="false">IF(ISERROR(SEARCH("-X-",D19)),IF(S19="G","NO",IF(S19="E","YES","")),"EXT")</f>
        <v/>
      </c>
      <c r="B19" s="58"/>
      <c r="C19" s="59"/>
      <c r="D19" s="60" t="s">
        <v>198</v>
      </c>
      <c r="E19" s="61"/>
      <c r="F19" s="62" t="n">
        <f aca="false">LEN(Q19)-LEN(SUBSTITUTE(Q19,"/",""))-1</f>
        <v>4</v>
      </c>
      <c r="G19" s="62" t="s">
        <v>95</v>
      </c>
      <c r="H19" s="63" t="s">
        <v>199</v>
      </c>
      <c r="I19" s="63"/>
      <c r="J19" s="64" t="s">
        <v>200</v>
      </c>
      <c r="K19" s="64"/>
      <c r="L19" s="64"/>
      <c r="M19" s="63" t="s">
        <v>174</v>
      </c>
      <c r="N19" s="65"/>
      <c r="O19" s="65"/>
      <c r="P19" s="66" t="str">
        <f aca="false">MID(SUBSTITUTE(SUBSTITUTE(Q19,"/",CONCATENATE(CHAR(10),"/")),"/",CONCATENATE(CHAR(10),"/"),F19+1),2,500)</f>
        <v>/rsm:CrossIndustryInvoice
/rsm:ExchangedDocument
/ram:IssueDateTime
/udt:DateTimeString
/@format</v>
      </c>
      <c r="Q19" s="67" t="s">
        <v>201</v>
      </c>
      <c r="R19" s="65" t="s">
        <v>176</v>
      </c>
      <c r="S19" s="65" t="str">
        <f aca="false">IF($D19="","",IF(ISERROR(FIND("/@",RIGHT($Q19,LEN($Q19)-FIND("#",SUBSTITUTE($Q19,"/","#",LEN($Q19)-LEN(SUBSTITUTE($Q19,"/",""))))))),IF(LEFT($D19,4)="BG-X","EG",IF(LEFT($D19,2)="BG","G",IF(OR(RIGHT($D19,2)="-0",RIGHT($D19,3)="-00",RIGHT($D19,4)="-000"),"","E"))),"A"))</f>
        <v/>
      </c>
      <c r="T19" s="65"/>
      <c r="U19" s="65" t="s">
        <v>177</v>
      </c>
      <c r="V19" s="68"/>
      <c r="W19" s="49"/>
      <c r="X19" s="69" t="s">
        <v>24</v>
      </c>
      <c r="Y19" s="69"/>
      <c r="Z19" s="49"/>
      <c r="AA19" s="70"/>
      <c r="AB19" s="70"/>
      <c r="AC19" s="71"/>
      <c r="AD19" s="49"/>
      <c r="AE19" s="72" t="str">
        <f aca="false">D19</f>
        <v>BT-2-0</v>
      </c>
      <c r="AF19" s="73" t="n">
        <f aca="false">F19</f>
        <v>4</v>
      </c>
      <c r="AG19" s="73" t="str">
        <f aca="false">G19</f>
        <v>0..1</v>
      </c>
      <c r="AH19" s="63" t="s">
        <v>199</v>
      </c>
      <c r="AI19" s="63"/>
      <c r="AJ19" s="64" t="s">
        <v>202</v>
      </c>
      <c r="AK19" s="64"/>
      <c r="AL19" s="64"/>
      <c r="AM19" s="73" t="str">
        <f aca="false">M19</f>
        <v>Code</v>
      </c>
      <c r="AN19" s="73" t="n">
        <f aca="false">N19</f>
        <v>0</v>
      </c>
      <c r="AO19" s="73" t="n">
        <f aca="false">O19</f>
        <v>0</v>
      </c>
      <c r="AP19" s="73" t="str">
        <f aca="false">P19</f>
        <v>/rsm:CrossIndustryInvoice
/rsm:ExchangedDocument
/ram:IssueDateTime
/udt:DateTimeString
/@format</v>
      </c>
      <c r="AQ19" s="73" t="str">
        <f aca="false">Q19</f>
        <v>/rsm:CrossIndustryInvoice/rsm:ExchangedDocument/ram:IssueDateTime/udt:DateTimeString/@format</v>
      </c>
      <c r="AR19" s="73" t="str">
        <f aca="false">R19</f>
        <v>C</v>
      </c>
      <c r="AS19" s="73" t="str">
        <f aca="false">S19</f>
        <v/>
      </c>
      <c r="AT19" s="73" t="n">
        <f aca="false">T19</f>
        <v>0</v>
      </c>
      <c r="AU19" s="73" t="str">
        <f aca="false">U19</f>
        <v>CAR-2</v>
      </c>
      <c r="AV19" s="73" t="n">
        <f aca="false">V19</f>
        <v>0</v>
      </c>
      <c r="AW19" s="6"/>
      <c r="AX19" s="69" t="str">
        <f aca="false">X19</f>
        <v>MINIMUM</v>
      </c>
      <c r="AY19" s="74" t="n">
        <f aca="false">Y19</f>
        <v>0</v>
      </c>
      <c r="BA19" s="46"/>
      <c r="BB19" s="46"/>
      <c r="BC19" s="46"/>
    </row>
    <row r="20" customFormat="false" ht="57" hidden="false" customHeight="false" outlineLevel="0" collapsed="false">
      <c r="A20" s="58" t="str">
        <f aca="false">IF(ISERROR(SEARCH("-X-",D20)),IF(S20="G","NO",IF(S20="E","YES","")),"EXT")</f>
        <v>EXT</v>
      </c>
      <c r="B20" s="58"/>
      <c r="C20" s="59"/>
      <c r="D20" s="60" t="s">
        <v>203</v>
      </c>
      <c r="E20" s="61"/>
      <c r="F20" s="62" t="n">
        <f aca="false">LEN(Q20)-LEN(SUBSTITUTE(Q20,"/",""))-1</f>
        <v>2</v>
      </c>
      <c r="G20" s="62" t="s">
        <v>95</v>
      </c>
      <c r="H20" s="63" t="s">
        <v>204</v>
      </c>
      <c r="I20" s="63" t="s">
        <v>205</v>
      </c>
      <c r="J20" s="64" t="s">
        <v>206</v>
      </c>
      <c r="K20" s="64"/>
      <c r="L20" s="64"/>
      <c r="M20" s="63"/>
      <c r="N20" s="65"/>
      <c r="O20" s="65" t="s">
        <v>95</v>
      </c>
      <c r="P20" s="66" t="str">
        <f aca="false">MID(SUBSTITUTE(SUBSTITUTE(Q20,"/",CONCATENATE(CHAR(10),"/")),"/",CONCATENATE(CHAR(10),"/"),F20+1),2,500)</f>
        <v>/rsm:CrossIndustryInvoice
/rsm:ExchangedDocument
/ram:CopyIndicator</v>
      </c>
      <c r="Q20" s="67" t="s">
        <v>207</v>
      </c>
      <c r="R20" s="65"/>
      <c r="S20" s="65" t="str">
        <f aca="false">IF($D20="","",IF(ISERROR(FIND("/@",RIGHT($Q20,LEN($Q20)-FIND("#",SUBSTITUTE($Q20,"/","#",LEN($Q20)-LEN(SUBSTITUTE($Q20,"/",""))))))),IF(LEFT($D20,4)="BG-X","EG",IF(LEFT($D20,2)="BG","G",IF(OR(RIGHT($D20,2)="-0",RIGHT($D20,3)="-00",RIGHT($D20,4)="-000"),"","E"))),"A"))</f>
        <v/>
      </c>
      <c r="T20" s="65" t="s">
        <v>95</v>
      </c>
      <c r="U20" s="65"/>
      <c r="V20" s="68"/>
      <c r="W20" s="49"/>
      <c r="X20" s="69" t="s">
        <v>30</v>
      </c>
      <c r="Y20" s="69"/>
      <c r="Z20" s="49"/>
      <c r="AA20" s="70"/>
      <c r="AB20" s="70"/>
      <c r="AC20" s="71"/>
      <c r="AD20" s="49"/>
      <c r="AE20" s="72" t="str">
        <f aca="false">D20</f>
        <v>BT-X-3-00</v>
      </c>
      <c r="AF20" s="73" t="n">
        <f aca="false">F20</f>
        <v>2</v>
      </c>
      <c r="AG20" s="73" t="str">
        <f aca="false">G20</f>
        <v>0..1</v>
      </c>
      <c r="AH20" s="63" t="s">
        <v>208</v>
      </c>
      <c r="AI20" s="63" t="s">
        <v>209</v>
      </c>
      <c r="AJ20" s="64" t="s">
        <v>210</v>
      </c>
      <c r="AK20" s="64"/>
      <c r="AL20" s="64"/>
      <c r="AM20" s="73" t="n">
        <f aca="false">M20</f>
        <v>0</v>
      </c>
      <c r="AN20" s="73" t="n">
        <f aca="false">N20</f>
        <v>0</v>
      </c>
      <c r="AO20" s="73" t="str">
        <f aca="false">O20</f>
        <v>0..1</v>
      </c>
      <c r="AP20" s="73" t="str">
        <f aca="false">P20</f>
        <v>/rsm:CrossIndustryInvoice
/rsm:ExchangedDocument
/ram:CopyIndicator</v>
      </c>
      <c r="AQ20" s="73" t="str">
        <f aca="false">Q20</f>
        <v>/rsm:CrossIndustryInvoice/rsm:ExchangedDocument/ram:CopyIndicator</v>
      </c>
      <c r="AR20" s="73" t="n">
        <f aca="false">R20</f>
        <v>0</v>
      </c>
      <c r="AS20" s="73" t="str">
        <f aca="false">S20</f>
        <v/>
      </c>
      <c r="AT20" s="73" t="str">
        <f aca="false">T20</f>
        <v>0..1</v>
      </c>
      <c r="AU20" s="73" t="n">
        <f aca="false">U20</f>
        <v>0</v>
      </c>
      <c r="AV20" s="73" t="n">
        <f aca="false">V20</f>
        <v>0</v>
      </c>
      <c r="AW20" s="6"/>
      <c r="AX20" s="69" t="str">
        <f aca="false">X20</f>
        <v>EXTENDED</v>
      </c>
      <c r="AY20" s="74" t="n">
        <f aca="false">Y20</f>
        <v>0</v>
      </c>
      <c r="BA20" s="46"/>
      <c r="BB20" s="46"/>
      <c r="BC20" s="46"/>
    </row>
    <row r="21" customFormat="false" ht="71.25" hidden="false" customHeight="false" outlineLevel="0" collapsed="false">
      <c r="A21" s="58" t="str">
        <f aca="false">IF(ISERROR(SEARCH("-X-",D21)),IF(S21="G","NO",IF(S21="E","YES","")),"EXT")</f>
        <v>EXT</v>
      </c>
      <c r="B21" s="58"/>
      <c r="C21" s="59"/>
      <c r="D21" s="60" t="s">
        <v>211</v>
      </c>
      <c r="E21" s="61"/>
      <c r="F21" s="62" t="n">
        <f aca="false">LEN(Q21)-LEN(SUBSTITUTE(Q21,"/",""))-1</f>
        <v>3</v>
      </c>
      <c r="G21" s="62" t="s">
        <v>88</v>
      </c>
      <c r="H21" s="63" t="s">
        <v>212</v>
      </c>
      <c r="I21" s="63"/>
      <c r="J21" s="64"/>
      <c r="K21" s="64"/>
      <c r="L21" s="64"/>
      <c r="M21" s="63" t="s">
        <v>105</v>
      </c>
      <c r="N21" s="65"/>
      <c r="O21" s="65" t="s">
        <v>88</v>
      </c>
      <c r="P21" s="66" t="str">
        <f aca="false">MID(SUBSTITUTE(SUBSTITUTE(Q21,"/",CONCATENATE(CHAR(10),"/")),"/",CONCATENATE(CHAR(10),"/"),F21+1),2,500)</f>
        <v>/rsm:CrossIndustryInvoice
/rsm:ExchangedDocument
/ram:CopyIndicator
/udt:Indicator</v>
      </c>
      <c r="Q21" s="67" t="s">
        <v>213</v>
      </c>
      <c r="R21" s="65" t="s">
        <v>107</v>
      </c>
      <c r="S21" s="65" t="str">
        <f aca="false">IF($D21="","",IF(ISERROR(FIND("/@",RIGHT($Q21,LEN($Q21)-FIND("#",SUBSTITUTE($Q21,"/","#",LEN($Q21)-LEN(SUBSTITUTE($Q21,"/",""))))))),IF(LEFT($D21,4)="BG-X","EG",IF(LEFT($D21,2)="BG","G",IF(OR(RIGHT($D21,2)="-0",RIGHT($D21,3)="-00",RIGHT($D21,4)="-000"),"","E"))),"A"))</f>
        <v>E</v>
      </c>
      <c r="T21" s="65" t="s">
        <v>88</v>
      </c>
      <c r="U21" s="65"/>
      <c r="V21" s="68"/>
      <c r="W21" s="49"/>
      <c r="X21" s="69" t="s">
        <v>30</v>
      </c>
      <c r="Y21" s="69"/>
      <c r="Z21" s="49"/>
      <c r="AA21" s="70"/>
      <c r="AB21" s="70"/>
      <c r="AC21" s="71"/>
      <c r="AD21" s="49"/>
      <c r="AE21" s="72" t="str">
        <f aca="false">D21</f>
        <v>BT-X-3</v>
      </c>
      <c r="AF21" s="73" t="n">
        <f aca="false">F21</f>
        <v>3</v>
      </c>
      <c r="AG21" s="73" t="str">
        <f aca="false">G21</f>
        <v>1..1</v>
      </c>
      <c r="AH21" s="63" t="s">
        <v>214</v>
      </c>
      <c r="AI21" s="63"/>
      <c r="AJ21" s="64"/>
      <c r="AK21" s="64"/>
      <c r="AL21" s="64"/>
      <c r="AM21" s="73" t="str">
        <f aca="false">M21</f>
        <v>Indicator</v>
      </c>
      <c r="AN21" s="73" t="n">
        <f aca="false">N21</f>
        <v>0</v>
      </c>
      <c r="AO21" s="73" t="str">
        <f aca="false">O21</f>
        <v>1..1</v>
      </c>
      <c r="AP21" s="73" t="str">
        <f aca="false">P21</f>
        <v>/rsm:CrossIndustryInvoice
/rsm:ExchangedDocument
/ram:CopyIndicator
/udt:Indicator</v>
      </c>
      <c r="AQ21" s="73" t="str">
        <f aca="false">Q21</f>
        <v>/rsm:CrossIndustryInvoice/rsm:ExchangedDocument/ram:CopyIndicator/udt:Indicator</v>
      </c>
      <c r="AR21" s="73" t="str">
        <f aca="false">R21</f>
        <v>XI</v>
      </c>
      <c r="AS21" s="73" t="str">
        <f aca="false">S21</f>
        <v>E</v>
      </c>
      <c r="AT21" s="73" t="str">
        <f aca="false">T21</f>
        <v>1..1</v>
      </c>
      <c r="AU21" s="73" t="n">
        <f aca="false">U21</f>
        <v>0</v>
      </c>
      <c r="AV21" s="73" t="n">
        <f aca="false">V21</f>
        <v>0</v>
      </c>
      <c r="AW21" s="6"/>
      <c r="AX21" s="69" t="str">
        <f aca="false">X21</f>
        <v>EXTENDED</v>
      </c>
      <c r="AY21" s="74" t="n">
        <f aca="false">Y21</f>
        <v>0</v>
      </c>
      <c r="BA21" s="46"/>
      <c r="BB21" s="46"/>
      <c r="BC21" s="46"/>
    </row>
    <row r="22" customFormat="false" ht="57" hidden="false" customHeight="false" outlineLevel="0" collapsed="false">
      <c r="A22" s="58" t="str">
        <f aca="false">IF(ISERROR(SEARCH("-X-",D22)),IF(S22="G","NO",IF(S22="E","YES","")),"EXT")</f>
        <v>EXT</v>
      </c>
      <c r="B22" s="58"/>
      <c r="C22" s="59"/>
      <c r="D22" s="60" t="s">
        <v>215</v>
      </c>
      <c r="E22" s="61"/>
      <c r="F22" s="62" t="n">
        <f aca="false">LEN(Q22)-LEN(SUBSTITUTE(Q22,"/",""))-1</f>
        <v>2</v>
      </c>
      <c r="G22" s="62" t="s">
        <v>95</v>
      </c>
      <c r="H22" s="63" t="s">
        <v>216</v>
      </c>
      <c r="I22" s="63" t="s">
        <v>217</v>
      </c>
      <c r="J22" s="64" t="s">
        <v>218</v>
      </c>
      <c r="K22" s="64"/>
      <c r="L22" s="64"/>
      <c r="M22" s="63" t="s">
        <v>174</v>
      </c>
      <c r="N22" s="65"/>
      <c r="O22" s="65" t="s">
        <v>95</v>
      </c>
      <c r="P22" s="66" t="str">
        <f aca="false">MID(SUBSTITUTE(SUBSTITUTE(Q22,"/",CONCATENATE(CHAR(10),"/")),"/",CONCATENATE(CHAR(10),"/"),F22+1),2,500)</f>
        <v>/rsm:CrossIndustryInvoice
/rsm:ExchangedDocument
/ram:LanguageID</v>
      </c>
      <c r="Q22" s="67" t="s">
        <v>219</v>
      </c>
      <c r="R22" s="65" t="s">
        <v>176</v>
      </c>
      <c r="S22" s="65" t="str">
        <f aca="false">IF($D22="","",IF(ISERROR(FIND("/@",RIGHT($Q22,LEN($Q22)-FIND("#",SUBSTITUTE($Q22,"/","#",LEN($Q22)-LEN(SUBSTITUTE($Q22,"/",""))))))),IF(LEFT($D22,4)="BG-X","EG",IF(LEFT($D22,2)="BG","G",IF(OR(RIGHT($D22,2)="-0",RIGHT($D22,3)="-00",RIGHT($D22,4)="-000"),"","E"))),"A"))</f>
        <v>E</v>
      </c>
      <c r="T22" s="65" t="s">
        <v>112</v>
      </c>
      <c r="U22" s="65" t="s">
        <v>122</v>
      </c>
      <c r="V22" s="68"/>
      <c r="W22" s="49"/>
      <c r="X22" s="69" t="s">
        <v>30</v>
      </c>
      <c r="Y22" s="69"/>
      <c r="Z22" s="49"/>
      <c r="AA22" s="70"/>
      <c r="AB22" s="70"/>
      <c r="AC22" s="71"/>
      <c r="AD22" s="49"/>
      <c r="AE22" s="72" t="str">
        <f aca="false">D22</f>
        <v>BT-X-4</v>
      </c>
      <c r="AF22" s="73" t="n">
        <f aca="false">F22</f>
        <v>2</v>
      </c>
      <c r="AG22" s="73" t="str">
        <f aca="false">G22</f>
        <v>0..1</v>
      </c>
      <c r="AH22" s="63" t="s">
        <v>220</v>
      </c>
      <c r="AI22" s="63" t="s">
        <v>221</v>
      </c>
      <c r="AJ22" s="64" t="s">
        <v>222</v>
      </c>
      <c r="AK22" s="64"/>
      <c r="AL22" s="64"/>
      <c r="AM22" s="73" t="str">
        <f aca="false">M22</f>
        <v>Code</v>
      </c>
      <c r="AN22" s="73" t="n">
        <f aca="false">N22</f>
        <v>0</v>
      </c>
      <c r="AO22" s="73" t="str">
        <f aca="false">O22</f>
        <v>0..1</v>
      </c>
      <c r="AP22" s="73" t="str">
        <f aca="false">P22</f>
        <v>/rsm:CrossIndustryInvoice
/rsm:ExchangedDocument
/ram:LanguageID</v>
      </c>
      <c r="AQ22" s="73" t="str">
        <f aca="false">Q22</f>
        <v>/rsm:CrossIndustryInvoice/rsm:ExchangedDocument/ram:LanguageID</v>
      </c>
      <c r="AR22" s="73" t="str">
        <f aca="false">R22</f>
        <v>C</v>
      </c>
      <c r="AS22" s="73" t="str">
        <f aca="false">S22</f>
        <v>E</v>
      </c>
      <c r="AT22" s="73" t="str">
        <f aca="false">T22</f>
        <v>0..n</v>
      </c>
      <c r="AU22" s="73" t="str">
        <f aca="false">U22</f>
        <v>CAR-3</v>
      </c>
      <c r="AV22" s="73" t="n">
        <f aca="false">V22</f>
        <v>0</v>
      </c>
      <c r="AW22" s="6"/>
      <c r="AX22" s="69" t="str">
        <f aca="false">X22</f>
        <v>EXTENDED</v>
      </c>
      <c r="AY22" s="74" t="n">
        <f aca="false">Y22</f>
        <v>0</v>
      </c>
      <c r="BA22" s="46"/>
      <c r="BB22" s="46"/>
      <c r="BC22" s="46"/>
    </row>
    <row r="23" customFormat="false" ht="75" hidden="false" customHeight="false" outlineLevel="0" collapsed="false">
      <c r="A23" s="58" t="str">
        <f aca="false">IF(ISERROR(SEARCH("-X-",D23)),IF(S23="G","NO",IF(S23="E","YES","")),"EXT")</f>
        <v>NO</v>
      </c>
      <c r="B23" s="58"/>
      <c r="C23" s="59"/>
      <c r="D23" s="60" t="s">
        <v>223</v>
      </c>
      <c r="E23" s="61"/>
      <c r="F23" s="62" t="n">
        <f aca="false">LEN(Q23)-LEN(SUBSTITUTE(Q23,"/",""))-1</f>
        <v>2</v>
      </c>
      <c r="G23" s="62" t="s">
        <v>112</v>
      </c>
      <c r="H23" s="63" t="s">
        <v>224</v>
      </c>
      <c r="I23" s="63" t="s">
        <v>225</v>
      </c>
      <c r="J23" s="64"/>
      <c r="K23" s="64"/>
      <c r="L23" s="64"/>
      <c r="M23" s="63"/>
      <c r="N23" s="65" t="s">
        <v>112</v>
      </c>
      <c r="O23" s="65" t="s">
        <v>112</v>
      </c>
      <c r="P23" s="66" t="str">
        <f aca="false">MID(SUBSTITUTE(SUBSTITUTE(Q23,"/",CONCATENATE(CHAR(10),"/")),"/",CONCATENATE(CHAR(10),"/"),F23+1),2,500)</f>
        <v>/rsm:CrossIndustryInvoice
/rsm:ExchangedDocument
/ram:IncludedNote</v>
      </c>
      <c r="Q23" s="67" t="s">
        <v>226</v>
      </c>
      <c r="R23" s="65"/>
      <c r="S23" s="65" t="str">
        <f aca="false">IF($D23="","",IF(ISERROR(FIND("/@",RIGHT($Q23,LEN($Q23)-FIND("#",SUBSTITUTE($Q23,"/","#",LEN($Q23)-LEN(SUBSTITUTE($Q23,"/",""))))))),IF(LEFT($D23,4)="BG-X","EG",IF(LEFT($D23,2)="BG","G",IF(OR(RIGHT($D23,2)="-0",RIGHT($D23,3)="-00",RIGHT($D23,4)="-000"),"","E"))),"A"))</f>
        <v>G</v>
      </c>
      <c r="T23" s="65" t="s">
        <v>112</v>
      </c>
      <c r="U23" s="65"/>
      <c r="V23" s="68"/>
      <c r="W23" s="49"/>
      <c r="X23" s="69" t="s">
        <v>25</v>
      </c>
      <c r="Y23" s="69"/>
      <c r="Z23" s="49"/>
      <c r="AA23" s="70"/>
      <c r="AB23" s="70"/>
      <c r="AC23" s="71"/>
      <c r="AD23" s="49"/>
      <c r="AE23" s="72" t="str">
        <f aca="false">D23</f>
        <v>BG-1</v>
      </c>
      <c r="AF23" s="73" t="n">
        <f aca="false">F23</f>
        <v>2</v>
      </c>
      <c r="AG23" s="73" t="str">
        <f aca="false">G23</f>
        <v>0..n</v>
      </c>
      <c r="AH23" s="63" t="s">
        <v>227</v>
      </c>
      <c r="AI23" s="63" t="s">
        <v>228</v>
      </c>
      <c r="AJ23" s="64"/>
      <c r="AK23" s="64"/>
      <c r="AL23" s="64"/>
      <c r="AM23" s="73" t="n">
        <f aca="false">M23</f>
        <v>0</v>
      </c>
      <c r="AN23" s="73" t="str">
        <f aca="false">N23</f>
        <v>0..n</v>
      </c>
      <c r="AO23" s="73" t="str">
        <f aca="false">O23</f>
        <v>0..n</v>
      </c>
      <c r="AP23" s="73" t="str">
        <f aca="false">P23</f>
        <v>/rsm:CrossIndustryInvoice
/rsm:ExchangedDocument
/ram:IncludedNote</v>
      </c>
      <c r="AQ23" s="73" t="str">
        <f aca="false">Q23</f>
        <v>/rsm:CrossIndustryInvoice/rsm:ExchangedDocument/ram:IncludedNote</v>
      </c>
      <c r="AR23" s="73" t="n">
        <f aca="false">R23</f>
        <v>0</v>
      </c>
      <c r="AS23" s="73" t="str">
        <f aca="false">S23</f>
        <v>G</v>
      </c>
      <c r="AT23" s="73" t="str">
        <f aca="false">T23</f>
        <v>0..n</v>
      </c>
      <c r="AU23" s="73" t="n">
        <f aca="false">U23</f>
        <v>0</v>
      </c>
      <c r="AV23" s="73" t="n">
        <f aca="false">V23</f>
        <v>0</v>
      </c>
      <c r="AW23" s="6"/>
      <c r="AX23" s="69" t="str">
        <f aca="false">X23</f>
        <v>BASIC WL</v>
      </c>
      <c r="AY23" s="74" t="n">
        <f aca="false">Y23</f>
        <v>0</v>
      </c>
      <c r="BA23" s="46"/>
      <c r="BB23" s="46"/>
      <c r="BC23" s="46"/>
    </row>
    <row r="24" customFormat="false" ht="71.25" hidden="false" customHeight="false" outlineLevel="0" collapsed="false">
      <c r="A24" s="58" t="str">
        <f aca="false">IF(ISERROR(SEARCH("-X-",D24)),IF(S24="G","NO",IF(S24="E","YES","")),"EXT")</f>
        <v>EXT</v>
      </c>
      <c r="B24" s="58"/>
      <c r="C24" s="59"/>
      <c r="D24" s="60" t="s">
        <v>229</v>
      </c>
      <c r="E24" s="61"/>
      <c r="F24" s="62" t="n">
        <f aca="false">LEN(Q24)-LEN(SUBSTITUTE(Q24,"/",""))-1</f>
        <v>3</v>
      </c>
      <c r="G24" s="62" t="s">
        <v>95</v>
      </c>
      <c r="H24" s="63" t="s">
        <v>230</v>
      </c>
      <c r="I24" s="63" t="s">
        <v>231</v>
      </c>
      <c r="J24" s="64" t="s">
        <v>232</v>
      </c>
      <c r="K24" s="64"/>
      <c r="L24" s="64"/>
      <c r="M24" s="63" t="s">
        <v>174</v>
      </c>
      <c r="N24" s="65"/>
      <c r="O24" s="65" t="s">
        <v>95</v>
      </c>
      <c r="P24" s="66" t="str">
        <f aca="false">MID(SUBSTITUTE(SUBSTITUTE(Q24,"/",CONCATENATE(CHAR(10),"/")),"/",CONCATENATE(CHAR(10),"/"),F24+1),2,500)</f>
        <v>/rsm:CrossIndustryInvoice
/rsm:ExchangedDocument
/ram:IncludedNote
/ram:ContentCode</v>
      </c>
      <c r="Q24" s="67" t="s">
        <v>233</v>
      </c>
      <c r="R24" s="65" t="s">
        <v>176</v>
      </c>
      <c r="S24" s="65" t="str">
        <f aca="false">IF($D24="","",IF(ISERROR(FIND("/@",RIGHT($Q24,LEN($Q24)-FIND("#",SUBSTITUTE($Q24,"/","#",LEN($Q24)-LEN(SUBSTITUTE($Q24,"/",""))))))),IF(LEFT($D24,4)="BG-X","EG",IF(LEFT($D24,2)="BG","G",IF(OR(RIGHT($D24,2)="-0",RIGHT($D24,3)="-00",RIGHT($D24,4)="-000"),"","E"))),"A"))</f>
        <v>E</v>
      </c>
      <c r="T24" s="65" t="s">
        <v>95</v>
      </c>
      <c r="U24" s="65"/>
      <c r="V24" s="68"/>
      <c r="W24" s="49"/>
      <c r="X24" s="69" t="s">
        <v>30</v>
      </c>
      <c r="Y24" s="69"/>
      <c r="Z24" s="49"/>
      <c r="AA24" s="70"/>
      <c r="AB24" s="70"/>
      <c r="AC24" s="71"/>
      <c r="AD24" s="49"/>
      <c r="AE24" s="72" t="str">
        <f aca="false">D24</f>
        <v>BT-X-5</v>
      </c>
      <c r="AF24" s="73" t="n">
        <f aca="false">F24</f>
        <v>3</v>
      </c>
      <c r="AG24" s="73" t="str">
        <f aca="false">G24</f>
        <v>0..1</v>
      </c>
      <c r="AH24" s="63" t="s">
        <v>234</v>
      </c>
      <c r="AI24" s="63" t="s">
        <v>235</v>
      </c>
      <c r="AJ24" s="64" t="s">
        <v>236</v>
      </c>
      <c r="AK24" s="64"/>
      <c r="AL24" s="64"/>
      <c r="AM24" s="73" t="str">
        <f aca="false">M24</f>
        <v>Code</v>
      </c>
      <c r="AN24" s="73" t="n">
        <f aca="false">N24</f>
        <v>0</v>
      </c>
      <c r="AO24" s="73" t="str">
        <f aca="false">O24</f>
        <v>0..1</v>
      </c>
      <c r="AP24" s="73" t="str">
        <f aca="false">P24</f>
        <v>/rsm:CrossIndustryInvoice
/rsm:ExchangedDocument
/ram:IncludedNote
/ram:ContentCode</v>
      </c>
      <c r="AQ24" s="73" t="str">
        <f aca="false">Q24</f>
        <v>/rsm:CrossIndustryInvoice/rsm:ExchangedDocument/ram:IncludedNote/ram:ContentCode</v>
      </c>
      <c r="AR24" s="73" t="str">
        <f aca="false">R24</f>
        <v>C</v>
      </c>
      <c r="AS24" s="73" t="str">
        <f aca="false">S24</f>
        <v>E</v>
      </c>
      <c r="AT24" s="73" t="str">
        <f aca="false">T24</f>
        <v>0..1</v>
      </c>
      <c r="AU24" s="73" t="n">
        <f aca="false">U24</f>
        <v>0</v>
      </c>
      <c r="AV24" s="73" t="n">
        <f aca="false">V24</f>
        <v>0</v>
      </c>
      <c r="AW24" s="6"/>
      <c r="AX24" s="69" t="str">
        <f aca="false">X24</f>
        <v>EXTENDED</v>
      </c>
      <c r="AY24" s="74" t="n">
        <f aca="false">Y24</f>
        <v>0</v>
      </c>
      <c r="BA24" s="46"/>
      <c r="BB24" s="46"/>
      <c r="BC24" s="46"/>
    </row>
    <row r="25" customFormat="false" ht="71.25" hidden="false" customHeight="false" outlineLevel="0" collapsed="false">
      <c r="A25" s="58" t="str">
        <f aca="false">IF(ISERROR(SEARCH("-X-",D25)),IF(S25="G","NO",IF(S25="E","YES","")),"EXT")</f>
        <v>YES</v>
      </c>
      <c r="B25" s="58"/>
      <c r="C25" s="59"/>
      <c r="D25" s="60" t="s">
        <v>237</v>
      </c>
      <c r="E25" s="61"/>
      <c r="F25" s="62" t="n">
        <f aca="false">LEN(Q25)-LEN(SUBSTITUTE(Q25,"/",""))-1</f>
        <v>3</v>
      </c>
      <c r="G25" s="62" t="s">
        <v>88</v>
      </c>
      <c r="H25" s="63" t="s">
        <v>238</v>
      </c>
      <c r="I25" s="63" t="s">
        <v>239</v>
      </c>
      <c r="J25" s="64" t="s">
        <v>240</v>
      </c>
      <c r="K25" s="64"/>
      <c r="L25" s="64"/>
      <c r="M25" s="63" t="s">
        <v>119</v>
      </c>
      <c r="N25" s="65" t="s">
        <v>88</v>
      </c>
      <c r="O25" s="65" t="s">
        <v>95</v>
      </c>
      <c r="P25" s="66" t="str">
        <f aca="false">MID(SUBSTITUTE(SUBSTITUTE(Q25,"/",CONCATENATE(CHAR(10),"/")),"/",CONCATENATE(CHAR(10),"/"),F25+1),2,500)</f>
        <v>/rsm:CrossIndustryInvoice
/rsm:ExchangedDocument
/ram:IncludedNote
/ram:Content</v>
      </c>
      <c r="Q25" s="67" t="s">
        <v>241</v>
      </c>
      <c r="R25" s="65" t="s">
        <v>121</v>
      </c>
      <c r="S25" s="65" t="str">
        <f aca="false">IF($D25="","",IF(ISERROR(FIND("/@",RIGHT($Q25,LEN($Q25)-FIND("#",SUBSTITUTE($Q25,"/","#",LEN($Q25)-LEN(SUBSTITUTE($Q25,"/",""))))))),IF(LEFT($D25,4)="BG-X","EG",IF(LEFT($D25,2)="BG","G",IF(OR(RIGHT($D25,2)="-0",RIGHT($D25,3)="-00",RIGHT($D25,4)="-000"),"","E"))),"A"))</f>
        <v>E</v>
      </c>
      <c r="T25" s="65" t="s">
        <v>112</v>
      </c>
      <c r="U25" s="65" t="s">
        <v>122</v>
      </c>
      <c r="V25" s="68"/>
      <c r="W25" s="49"/>
      <c r="X25" s="69" t="s">
        <v>25</v>
      </c>
      <c r="Y25" s="69"/>
      <c r="Z25" s="49"/>
      <c r="AA25" s="70"/>
      <c r="AB25" s="70"/>
      <c r="AC25" s="71"/>
      <c r="AD25" s="49"/>
      <c r="AE25" s="72" t="str">
        <f aca="false">D25</f>
        <v>BT-22</v>
      </c>
      <c r="AF25" s="73" t="n">
        <f aca="false">F25</f>
        <v>3</v>
      </c>
      <c r="AG25" s="73" t="str">
        <f aca="false">G25</f>
        <v>1..1</v>
      </c>
      <c r="AH25" s="63" t="s">
        <v>242</v>
      </c>
      <c r="AI25" s="63" t="s">
        <v>243</v>
      </c>
      <c r="AJ25" s="64" t="s">
        <v>244</v>
      </c>
      <c r="AK25" s="64"/>
      <c r="AL25" s="64"/>
      <c r="AM25" s="73" t="str">
        <f aca="false">M25</f>
        <v>Text</v>
      </c>
      <c r="AN25" s="73" t="str">
        <f aca="false">N25</f>
        <v>1..1</v>
      </c>
      <c r="AO25" s="73" t="str">
        <f aca="false">O25</f>
        <v>0..1</v>
      </c>
      <c r="AP25" s="73" t="str">
        <f aca="false">P25</f>
        <v>/rsm:CrossIndustryInvoice
/rsm:ExchangedDocument
/ram:IncludedNote
/ram:Content</v>
      </c>
      <c r="AQ25" s="73" t="str">
        <f aca="false">Q25</f>
        <v>/rsm:CrossIndustryInvoice/rsm:ExchangedDocument/ram:IncludedNote/ram:Content</v>
      </c>
      <c r="AR25" s="73" t="str">
        <f aca="false">R25</f>
        <v>T</v>
      </c>
      <c r="AS25" s="73" t="str">
        <f aca="false">S25</f>
        <v>E</v>
      </c>
      <c r="AT25" s="73" t="str">
        <f aca="false">T25</f>
        <v>0..n</v>
      </c>
      <c r="AU25" s="73" t="str">
        <f aca="false">U25</f>
        <v>CAR-3</v>
      </c>
      <c r="AV25" s="73" t="n">
        <f aca="false">V25</f>
        <v>0</v>
      </c>
      <c r="AW25" s="6"/>
      <c r="AX25" s="69" t="str">
        <f aca="false">X25</f>
        <v>BASIC WL</v>
      </c>
      <c r="AY25" s="74" t="n">
        <f aca="false">Y25</f>
        <v>0</v>
      </c>
      <c r="BA25" s="46"/>
      <c r="BB25" s="46"/>
      <c r="BC25" s="46"/>
    </row>
    <row r="26" customFormat="false" ht="102" hidden="false" customHeight="false" outlineLevel="0" collapsed="false">
      <c r="A26" s="58" t="str">
        <f aca="false">IF(ISERROR(SEARCH("-X-",D26)),IF(S26="G","NO",IF(S26="E","YES","")),"EXT")</f>
        <v>YES</v>
      </c>
      <c r="B26" s="58"/>
      <c r="C26" s="59"/>
      <c r="D26" s="60" t="s">
        <v>245</v>
      </c>
      <c r="E26" s="61"/>
      <c r="F26" s="62" t="n">
        <f aca="false">LEN(Q26)-LEN(SUBSTITUTE(Q26,"/",""))-1</f>
        <v>3</v>
      </c>
      <c r="G26" s="62" t="s">
        <v>95</v>
      </c>
      <c r="H26" s="63" t="s">
        <v>246</v>
      </c>
      <c r="I26" s="63" t="s">
        <v>247</v>
      </c>
      <c r="J26" s="64" t="s">
        <v>248</v>
      </c>
      <c r="K26" s="64" t="s">
        <v>249</v>
      </c>
      <c r="L26" s="64"/>
      <c r="M26" s="63" t="s">
        <v>174</v>
      </c>
      <c r="N26" s="65" t="s">
        <v>95</v>
      </c>
      <c r="O26" s="65" t="s">
        <v>95</v>
      </c>
      <c r="P26" s="66" t="str">
        <f aca="false">MID(SUBSTITUTE(SUBSTITUTE(Q26,"/",CONCATENATE(CHAR(10),"/")),"/",CONCATENATE(CHAR(10),"/"),F26+1),2,500)</f>
        <v>/rsm:CrossIndustryInvoice
/rsm:ExchangedDocument
/ram:IncludedNote
/ram:SubjectCode</v>
      </c>
      <c r="Q26" s="67" t="s">
        <v>250</v>
      </c>
      <c r="R26" s="65" t="s">
        <v>176</v>
      </c>
      <c r="S26" s="65" t="str">
        <f aca="false">IF($D26="","",IF(ISERROR(FIND("/@",RIGHT($Q26,LEN($Q26)-FIND("#",SUBSTITUTE($Q26,"/","#",LEN($Q26)-LEN(SUBSTITUTE($Q26,"/",""))))))),IF(LEFT($D26,4)="BG-X","EG",IF(LEFT($D26,2)="BG","G",IF(OR(RIGHT($D26,2)="-0",RIGHT($D26,3)="-00",RIGHT($D26,4)="-000"),"","E"))),"A"))</f>
        <v>E</v>
      </c>
      <c r="T26" s="65" t="s">
        <v>112</v>
      </c>
      <c r="U26" s="65"/>
      <c r="V26" s="68"/>
      <c r="W26" s="49"/>
      <c r="X26" s="69" t="s">
        <v>25</v>
      </c>
      <c r="Y26" s="69"/>
      <c r="Z26" s="49"/>
      <c r="AA26" s="70"/>
      <c r="AB26" s="70"/>
      <c r="AC26" s="71"/>
      <c r="AD26" s="49"/>
      <c r="AE26" s="72" t="str">
        <f aca="false">D26</f>
        <v>BT-21</v>
      </c>
      <c r="AF26" s="73" t="n">
        <f aca="false">F26</f>
        <v>3</v>
      </c>
      <c r="AG26" s="73" t="str">
        <f aca="false">G26</f>
        <v>0..1</v>
      </c>
      <c r="AH26" s="63" t="s">
        <v>251</v>
      </c>
      <c r="AI26" s="63" t="s">
        <v>243</v>
      </c>
      <c r="AJ26" s="64" t="s">
        <v>244</v>
      </c>
      <c r="AK26" s="64" t="s">
        <v>252</v>
      </c>
      <c r="AL26" s="64"/>
      <c r="AM26" s="73" t="str">
        <f aca="false">M26</f>
        <v>Code</v>
      </c>
      <c r="AN26" s="73" t="str">
        <f aca="false">N26</f>
        <v>0..1</v>
      </c>
      <c r="AO26" s="73" t="str">
        <f aca="false">O26</f>
        <v>0..1</v>
      </c>
      <c r="AP26" s="73" t="str">
        <f aca="false">P26</f>
        <v>/rsm:CrossIndustryInvoice
/rsm:ExchangedDocument
/ram:IncludedNote
/ram:SubjectCode</v>
      </c>
      <c r="AQ26" s="73" t="str">
        <f aca="false">Q26</f>
        <v>/rsm:CrossIndustryInvoice/rsm:ExchangedDocument/ram:IncludedNote/ram:SubjectCode</v>
      </c>
      <c r="AR26" s="73" t="str">
        <f aca="false">R26</f>
        <v>C</v>
      </c>
      <c r="AS26" s="73" t="str">
        <f aca="false">S26</f>
        <v>E</v>
      </c>
      <c r="AT26" s="73" t="str">
        <f aca="false">T26</f>
        <v>0..n</v>
      </c>
      <c r="AU26" s="73" t="n">
        <f aca="false">U26</f>
        <v>0</v>
      </c>
      <c r="AV26" s="73" t="n">
        <f aca="false">V26</f>
        <v>0</v>
      </c>
      <c r="AW26" s="6"/>
      <c r="AX26" s="69" t="str">
        <f aca="false">X26</f>
        <v>BASIC WL</v>
      </c>
      <c r="AY26" s="74" t="n">
        <f aca="false">Y26</f>
        <v>0</v>
      </c>
      <c r="BA26" s="46"/>
      <c r="BB26" s="46"/>
      <c r="BC26" s="46"/>
    </row>
    <row r="27" customFormat="false" ht="57" hidden="false" customHeight="false" outlineLevel="0" collapsed="false">
      <c r="A27" s="58" t="str">
        <f aca="false">IF(ISERROR(SEARCH("-X-",D27)),IF(S27="G","NO",IF(S27="E","YES","")),"EXT")</f>
        <v>EXT</v>
      </c>
      <c r="B27" s="58"/>
      <c r="C27" s="59"/>
      <c r="D27" s="60" t="s">
        <v>253</v>
      </c>
      <c r="E27" s="61"/>
      <c r="F27" s="62" t="n">
        <f aca="false">LEN(Q27)-LEN(SUBSTITUTE(Q27,"/",""))-1</f>
        <v>2</v>
      </c>
      <c r="G27" s="62" t="s">
        <v>95</v>
      </c>
      <c r="H27" s="63" t="s">
        <v>254</v>
      </c>
      <c r="I27" s="63" t="s">
        <v>255</v>
      </c>
      <c r="J27" s="64" t="s">
        <v>256</v>
      </c>
      <c r="K27" s="64"/>
      <c r="L27" s="64"/>
      <c r="M27" s="63" t="s">
        <v>186</v>
      </c>
      <c r="N27" s="65"/>
      <c r="O27" s="65" t="s">
        <v>95</v>
      </c>
      <c r="P27" s="66" t="str">
        <f aca="false">MID(SUBSTITUTE(SUBSTITUTE(Q27,"/",CONCATENATE(CHAR(10),"/")),"/",CONCATENATE(CHAR(10),"/"),F27+1),2,500)</f>
        <v>/rsm:CrossIndustryInvoice
/rsm:ExchangedDocument
/ram:EffectiveSpecifiedPeriod</v>
      </c>
      <c r="Q27" s="67" t="s">
        <v>257</v>
      </c>
      <c r="R27" s="65" t="s">
        <v>188</v>
      </c>
      <c r="S27" s="65" t="str">
        <f aca="false">IF($D27="","",IF(ISERROR(FIND("/@",RIGHT($Q27,LEN($Q27)-FIND("#",SUBSTITUTE($Q27,"/","#",LEN($Q27)-LEN(SUBSTITUTE($Q27,"/",""))))))),IF(LEFT($D27,4)="BG-X","EG",IF(LEFT($D27,2)="BG","G",IF(OR(RIGHT($D27,2)="-0",RIGHT($D27,3)="-00",RIGHT($D27,4)="-000"),"","E"))),"A"))</f>
        <v/>
      </c>
      <c r="T27" s="65" t="s">
        <v>95</v>
      </c>
      <c r="U27" s="65"/>
      <c r="V27" s="68"/>
      <c r="W27" s="49"/>
      <c r="X27" s="69" t="s">
        <v>30</v>
      </c>
      <c r="Y27" s="69"/>
      <c r="Z27" s="49"/>
      <c r="AA27" s="70"/>
      <c r="AB27" s="70"/>
      <c r="AC27" s="71"/>
      <c r="AD27" s="49"/>
      <c r="AE27" s="72" t="str">
        <f aca="false">D27</f>
        <v>BT-X-6-000</v>
      </c>
      <c r="AF27" s="73" t="n">
        <f aca="false">F27</f>
        <v>2</v>
      </c>
      <c r="AG27" s="73" t="str">
        <f aca="false">G27</f>
        <v>0..1</v>
      </c>
      <c r="AH27" s="63" t="s">
        <v>258</v>
      </c>
      <c r="AI27" s="63" t="s">
        <v>259</v>
      </c>
      <c r="AJ27" s="64" t="s">
        <v>260</v>
      </c>
      <c r="AK27" s="64"/>
      <c r="AL27" s="64"/>
      <c r="AM27" s="73" t="str">
        <f aca="false">M27</f>
        <v>Date</v>
      </c>
      <c r="AN27" s="73" t="n">
        <f aca="false">N27</f>
        <v>0</v>
      </c>
      <c r="AO27" s="73" t="str">
        <f aca="false">O27</f>
        <v>0..1</v>
      </c>
      <c r="AP27" s="73" t="str">
        <f aca="false">P27</f>
        <v>/rsm:CrossIndustryInvoice
/rsm:ExchangedDocument
/ram:EffectiveSpecifiedPeriod</v>
      </c>
      <c r="AQ27" s="73" t="str">
        <f aca="false">Q27</f>
        <v>/rsm:CrossIndustryInvoice/rsm:ExchangedDocument/ram:EffectiveSpecifiedPeriod</v>
      </c>
      <c r="AR27" s="73" t="str">
        <f aca="false">R27</f>
        <v>D</v>
      </c>
      <c r="AS27" s="73" t="str">
        <f aca="false">S27</f>
        <v/>
      </c>
      <c r="AT27" s="73" t="str">
        <f aca="false">T27</f>
        <v>0..1</v>
      </c>
      <c r="AU27" s="73" t="n">
        <f aca="false">U27</f>
        <v>0</v>
      </c>
      <c r="AV27" s="73" t="n">
        <f aca="false">V27</f>
        <v>0</v>
      </c>
      <c r="AW27" s="6"/>
      <c r="AX27" s="69" t="str">
        <f aca="false">X27</f>
        <v>EXTENDED</v>
      </c>
      <c r="AY27" s="74" t="n">
        <f aca="false">Y27</f>
        <v>0</v>
      </c>
      <c r="BA27" s="46"/>
      <c r="BB27" s="46"/>
      <c r="BC27" s="46"/>
    </row>
    <row r="28" customFormat="false" ht="71.25" hidden="false" customHeight="false" outlineLevel="0" collapsed="false">
      <c r="A28" s="58" t="str">
        <f aca="false">IF(ISERROR(SEARCH("-X-",D28)),IF(S28="G","NO",IF(S28="E","YES","")),"EXT")</f>
        <v>EXT</v>
      </c>
      <c r="B28" s="58"/>
      <c r="C28" s="59"/>
      <c r="D28" s="60" t="s">
        <v>261</v>
      </c>
      <c r="E28" s="61"/>
      <c r="F28" s="62" t="n">
        <f aca="false">LEN(Q28)-LEN(SUBSTITUTE(Q28,"/",""))-1</f>
        <v>3</v>
      </c>
      <c r="G28" s="62" t="s">
        <v>95</v>
      </c>
      <c r="H28" s="63" t="s">
        <v>254</v>
      </c>
      <c r="I28" s="63" t="s">
        <v>255</v>
      </c>
      <c r="J28" s="64" t="s">
        <v>256</v>
      </c>
      <c r="K28" s="64"/>
      <c r="L28" s="64"/>
      <c r="M28" s="63" t="s">
        <v>186</v>
      </c>
      <c r="N28" s="65"/>
      <c r="O28" s="65" t="s">
        <v>88</v>
      </c>
      <c r="P28" s="66" t="str">
        <f aca="false">MID(SUBSTITUTE(SUBSTITUTE(Q28,"/",CONCATENATE(CHAR(10),"/")),"/",CONCATENATE(CHAR(10),"/"),F28+1),2,500)</f>
        <v>/rsm:CrossIndustryInvoice
/rsm:ExchangedDocument
/ram:EffectiveSpecifiedPeriod
/ram:CompleteDateTime</v>
      </c>
      <c r="Q28" s="67" t="s">
        <v>262</v>
      </c>
      <c r="R28" s="65" t="s">
        <v>188</v>
      </c>
      <c r="S28" s="65" t="str">
        <f aca="false">IF($D28="","",IF(ISERROR(FIND("/@",RIGHT($Q28,LEN($Q28)-FIND("#",SUBSTITUTE($Q28,"/","#",LEN($Q28)-LEN(SUBSTITUTE($Q28,"/",""))))))),IF(LEFT($D28,4)="BG-X","EG",IF(LEFT($D28,2)="BG","G",IF(OR(RIGHT($D28,2)="-0",RIGHT($D28,3)="-00",RIGHT($D28,4)="-000"),"","E"))),"A"))</f>
        <v/>
      </c>
      <c r="T28" s="65" t="s">
        <v>95</v>
      </c>
      <c r="U28" s="65"/>
      <c r="V28" s="68"/>
      <c r="W28" s="49"/>
      <c r="X28" s="69" t="s">
        <v>30</v>
      </c>
      <c r="Y28" s="69"/>
      <c r="Z28" s="49"/>
      <c r="AA28" s="70"/>
      <c r="AB28" s="70"/>
      <c r="AC28" s="71"/>
      <c r="AD28" s="49"/>
      <c r="AE28" s="72" t="str">
        <f aca="false">D28</f>
        <v>BT-X-6-00</v>
      </c>
      <c r="AF28" s="73" t="n">
        <f aca="false">F28</f>
        <v>3</v>
      </c>
      <c r="AG28" s="73" t="str">
        <f aca="false">G28</f>
        <v>0..1</v>
      </c>
      <c r="AH28" s="63" t="s">
        <v>258</v>
      </c>
      <c r="AI28" s="63" t="s">
        <v>259</v>
      </c>
      <c r="AJ28" s="64" t="s">
        <v>260</v>
      </c>
      <c r="AK28" s="64"/>
      <c r="AL28" s="64"/>
      <c r="AM28" s="73" t="str">
        <f aca="false">M28</f>
        <v>Date</v>
      </c>
      <c r="AN28" s="73" t="n">
        <f aca="false">N28</f>
        <v>0</v>
      </c>
      <c r="AO28" s="73" t="str">
        <f aca="false">O28</f>
        <v>1..1</v>
      </c>
      <c r="AP28" s="73" t="str">
        <f aca="false">P28</f>
        <v>/rsm:CrossIndustryInvoice
/rsm:ExchangedDocument
/ram:EffectiveSpecifiedPeriod
/ram:CompleteDateTime</v>
      </c>
      <c r="AQ28" s="73" t="str">
        <f aca="false">Q28</f>
        <v>/rsm:CrossIndustryInvoice/rsm:ExchangedDocument/ram:EffectiveSpecifiedPeriod/ram:CompleteDateTime</v>
      </c>
      <c r="AR28" s="73" t="str">
        <f aca="false">R28</f>
        <v>D</v>
      </c>
      <c r="AS28" s="73" t="str">
        <f aca="false">S28</f>
        <v/>
      </c>
      <c r="AT28" s="73" t="str">
        <f aca="false">T28</f>
        <v>0..1</v>
      </c>
      <c r="AU28" s="73" t="n">
        <f aca="false">U28</f>
        <v>0</v>
      </c>
      <c r="AV28" s="73" t="n">
        <f aca="false">V28</f>
        <v>0</v>
      </c>
      <c r="AW28" s="6"/>
      <c r="AX28" s="69" t="str">
        <f aca="false">X28</f>
        <v>EXTENDED</v>
      </c>
      <c r="AY28" s="74" t="n">
        <f aca="false">Y28</f>
        <v>0</v>
      </c>
      <c r="BA28" s="46"/>
      <c r="BB28" s="46"/>
      <c r="BC28" s="46"/>
    </row>
    <row r="29" customFormat="false" ht="85.5" hidden="false" customHeight="false" outlineLevel="0" collapsed="false">
      <c r="A29" s="58" t="str">
        <f aca="false">IF(ISERROR(SEARCH("-X-",D29)),IF(S29="G","NO",IF(S29="E","YES","")),"EXT")</f>
        <v>EXT</v>
      </c>
      <c r="B29" s="58"/>
      <c r="C29" s="59"/>
      <c r="D29" s="60" t="s">
        <v>263</v>
      </c>
      <c r="E29" s="61"/>
      <c r="F29" s="62" t="n">
        <f aca="false">LEN(Q29)-LEN(SUBSTITUTE(Q29,"/",""))-1</f>
        <v>4</v>
      </c>
      <c r="G29" s="62" t="s">
        <v>88</v>
      </c>
      <c r="H29" s="63" t="s">
        <v>264</v>
      </c>
      <c r="I29" s="63"/>
      <c r="J29" s="64"/>
      <c r="K29" s="64"/>
      <c r="L29" s="64"/>
      <c r="M29" s="63" t="s">
        <v>186</v>
      </c>
      <c r="N29" s="65"/>
      <c r="O29" s="65" t="s">
        <v>88</v>
      </c>
      <c r="P29" s="66" t="str">
        <f aca="false">MID(SUBSTITUTE(SUBSTITUTE(Q29,"/",CONCATENATE(CHAR(10),"/")),"/",CONCATENATE(CHAR(10),"/"),F29+1),2,500)</f>
        <v>/rsm:CrossIndustryInvoice
/rsm:ExchangedDocument
/ram:EffectiveSpecifiedPeriod
/ram:CompleteDateTime
/udt:DateTimeString</v>
      </c>
      <c r="Q29" s="67" t="s">
        <v>265</v>
      </c>
      <c r="R29" s="65" t="s">
        <v>188</v>
      </c>
      <c r="S29" s="65" t="str">
        <f aca="false">IF($D29="","",IF(ISERROR(FIND("/@",RIGHT($Q29,LEN($Q29)-FIND("#",SUBSTITUTE($Q29,"/","#",LEN($Q29)-LEN(SUBSTITUTE($Q29,"/",""))))))),IF(LEFT($D29,4)="BG-X","EG",IF(LEFT($D29,2)="BG","G",IF(OR(RIGHT($D29,2)="-0",RIGHT($D29,3)="-00",RIGHT($D29,4)="-000"),"","E"))),"A"))</f>
        <v>E</v>
      </c>
      <c r="T29" s="65" t="s">
        <v>88</v>
      </c>
      <c r="U29" s="65"/>
      <c r="V29" s="68"/>
      <c r="W29" s="49"/>
      <c r="X29" s="69" t="s">
        <v>30</v>
      </c>
      <c r="Y29" s="69"/>
      <c r="Z29" s="49"/>
      <c r="AA29" s="70"/>
      <c r="AB29" s="70"/>
      <c r="AC29" s="71"/>
      <c r="AD29" s="49"/>
      <c r="AE29" s="72" t="str">
        <f aca="false">D29</f>
        <v>BT-X-6</v>
      </c>
      <c r="AF29" s="73" t="n">
        <f aca="false">F29</f>
        <v>4</v>
      </c>
      <c r="AG29" s="73" t="str">
        <f aca="false">G29</f>
        <v>1..1</v>
      </c>
      <c r="AH29" s="63" t="s">
        <v>266</v>
      </c>
      <c r="AI29" s="63"/>
      <c r="AJ29" s="64"/>
      <c r="AK29" s="64"/>
      <c r="AL29" s="64"/>
      <c r="AM29" s="73" t="str">
        <f aca="false">M29</f>
        <v>Date</v>
      </c>
      <c r="AN29" s="73" t="n">
        <f aca="false">N29</f>
        <v>0</v>
      </c>
      <c r="AO29" s="73" t="str">
        <f aca="false">O29</f>
        <v>1..1</v>
      </c>
      <c r="AP29" s="73" t="str">
        <f aca="false">P29</f>
        <v>/rsm:CrossIndustryInvoice
/rsm:ExchangedDocument
/ram:EffectiveSpecifiedPeriod
/ram:CompleteDateTime
/udt:DateTimeString</v>
      </c>
      <c r="AQ29" s="73" t="str">
        <f aca="false">Q29</f>
        <v>/rsm:CrossIndustryInvoice/rsm:ExchangedDocument/ram:EffectiveSpecifiedPeriod/ram:CompleteDateTime/udt:DateTimeString</v>
      </c>
      <c r="AR29" s="73" t="str">
        <f aca="false">R29</f>
        <v>D</v>
      </c>
      <c r="AS29" s="73" t="str">
        <f aca="false">S29</f>
        <v>E</v>
      </c>
      <c r="AT29" s="73" t="str">
        <f aca="false">T29</f>
        <v>1..1</v>
      </c>
      <c r="AU29" s="73" t="n">
        <f aca="false">U29</f>
        <v>0</v>
      </c>
      <c r="AV29" s="73" t="n">
        <f aca="false">V29</f>
        <v>0</v>
      </c>
      <c r="AW29" s="6"/>
      <c r="AX29" s="69" t="str">
        <f aca="false">X29</f>
        <v>EXTENDED</v>
      </c>
      <c r="AY29" s="74" t="n">
        <f aca="false">Y29</f>
        <v>0</v>
      </c>
      <c r="BA29" s="46"/>
      <c r="BB29" s="46"/>
      <c r="BC29" s="46"/>
    </row>
    <row r="30" customFormat="false" ht="99.75" hidden="false" customHeight="false" outlineLevel="0" collapsed="false">
      <c r="A30" s="58" t="str">
        <f aca="false">IF(ISERROR(SEARCH("-X-",D30)),IF(S30="G","NO",IF(S30="E","YES","")),"EXT")</f>
        <v>EXT</v>
      </c>
      <c r="B30" s="58"/>
      <c r="C30" s="59"/>
      <c r="D30" s="60" t="s">
        <v>267</v>
      </c>
      <c r="E30" s="61"/>
      <c r="F30" s="62" t="n">
        <f aca="false">LEN(Q30)-LEN(SUBSTITUTE(Q30,"/",""))-1</f>
        <v>5</v>
      </c>
      <c r="G30" s="62" t="s">
        <v>95</v>
      </c>
      <c r="H30" s="63" t="s">
        <v>199</v>
      </c>
      <c r="I30" s="63"/>
      <c r="J30" s="64" t="s">
        <v>200</v>
      </c>
      <c r="K30" s="64"/>
      <c r="L30" s="64"/>
      <c r="M30" s="63" t="s">
        <v>174</v>
      </c>
      <c r="N30" s="65"/>
      <c r="O30" s="65"/>
      <c r="P30" s="66" t="str">
        <f aca="false">MID(SUBSTITUTE(SUBSTITUTE(Q30,"/",CONCATENATE(CHAR(10),"/")),"/",CONCATENATE(CHAR(10),"/"),F30+1),2,500)</f>
        <v>/rsm:CrossIndustryInvoice
/rsm:ExchangedDocument
/ram:EffectiveSpecifiedPeriod
/ram:CompleteDateTime
/udt:DateTimeString
/@format</v>
      </c>
      <c r="Q30" s="67" t="s">
        <v>268</v>
      </c>
      <c r="R30" s="65" t="s">
        <v>176</v>
      </c>
      <c r="S30" s="65" t="str">
        <f aca="false">IF($D30="","",IF(ISERROR(FIND("/@",RIGHT($Q30,LEN($Q30)-FIND("#",SUBSTITUTE($Q30,"/","#",LEN($Q30)-LEN(SUBSTITUTE($Q30,"/",""))))))),IF(LEFT($D30,4)="BG-X","EG",IF(LEFT($D30,2)="BG","G",IF(OR(RIGHT($D30,2)="-0",RIGHT($D30,3)="-00",RIGHT($D30,4)="-000"),"","E"))),"A"))</f>
        <v/>
      </c>
      <c r="T30" s="65"/>
      <c r="U30" s="65"/>
      <c r="V30" s="68"/>
      <c r="W30" s="49"/>
      <c r="X30" s="69" t="s">
        <v>30</v>
      </c>
      <c r="Y30" s="69"/>
      <c r="Z30" s="49"/>
      <c r="AA30" s="70"/>
      <c r="AB30" s="70"/>
      <c r="AC30" s="71"/>
      <c r="AD30" s="49"/>
      <c r="AE30" s="72" t="str">
        <f aca="false">D30</f>
        <v>BT-X-6-0</v>
      </c>
      <c r="AF30" s="73" t="n">
        <f aca="false">F30</f>
        <v>5</v>
      </c>
      <c r="AG30" s="73" t="str">
        <f aca="false">G30</f>
        <v>0..1</v>
      </c>
      <c r="AH30" s="63" t="s">
        <v>199</v>
      </c>
      <c r="AI30" s="63"/>
      <c r="AJ30" s="64" t="s">
        <v>202</v>
      </c>
      <c r="AK30" s="64"/>
      <c r="AL30" s="64"/>
      <c r="AM30" s="73" t="str">
        <f aca="false">M30</f>
        <v>Code</v>
      </c>
      <c r="AN30" s="73" t="n">
        <f aca="false">N30</f>
        <v>0</v>
      </c>
      <c r="AO30" s="73" t="n">
        <f aca="false">O30</f>
        <v>0</v>
      </c>
      <c r="AP30" s="73" t="str">
        <f aca="false">P30</f>
        <v>/rsm:CrossIndustryInvoice
/rsm:ExchangedDocument
/ram:EffectiveSpecifiedPeriod
/ram:CompleteDateTime
/udt:DateTimeString
/@format</v>
      </c>
      <c r="AQ30" s="73" t="str">
        <f aca="false">Q30</f>
        <v>/rsm:CrossIndustryInvoice/rsm:ExchangedDocument/ram:EffectiveSpecifiedPeriod/ram:CompleteDateTime/udt:DateTimeString/@format</v>
      </c>
      <c r="AR30" s="73" t="str">
        <f aca="false">R30</f>
        <v>C</v>
      </c>
      <c r="AS30" s="73" t="str">
        <f aca="false">S30</f>
        <v/>
      </c>
      <c r="AT30" s="73" t="n">
        <f aca="false">T30</f>
        <v>0</v>
      </c>
      <c r="AU30" s="73" t="n">
        <f aca="false">U30</f>
        <v>0</v>
      </c>
      <c r="AV30" s="73" t="n">
        <f aca="false">V30</f>
        <v>0</v>
      </c>
      <c r="AW30" s="6"/>
      <c r="AX30" s="69" t="str">
        <f aca="false">X30</f>
        <v>EXTENDED</v>
      </c>
      <c r="AY30" s="74" t="n">
        <f aca="false">Y30</f>
        <v>0</v>
      </c>
      <c r="BA30" s="46"/>
      <c r="BB30" s="46"/>
      <c r="BC30" s="46"/>
    </row>
    <row r="31" customFormat="false" ht="45" hidden="false" customHeight="false" outlineLevel="0" collapsed="false">
      <c r="A31" s="58" t="str">
        <f aca="false">IF(ISERROR(SEARCH("-X-",D31)),IF(S31="G","NO",IF(S31="E","YES","")),"EXT")</f>
        <v>NO</v>
      </c>
      <c r="B31" s="58"/>
      <c r="C31" s="59"/>
      <c r="D31" s="60" t="s">
        <v>269</v>
      </c>
      <c r="E31" s="61"/>
      <c r="F31" s="62" t="n">
        <f aca="false">LEN(Q31)-LEN(SUBSTITUTE(Q31,"/",""))-1</f>
        <v>1</v>
      </c>
      <c r="G31" s="62" t="s">
        <v>95</v>
      </c>
      <c r="H31" s="63" t="s">
        <v>270</v>
      </c>
      <c r="I31" s="63"/>
      <c r="J31" s="64"/>
      <c r="K31" s="64"/>
      <c r="L31" s="64"/>
      <c r="M31" s="63"/>
      <c r="N31" s="65" t="s">
        <v>88</v>
      </c>
      <c r="O31" s="65" t="s">
        <v>88</v>
      </c>
      <c r="P31" s="66" t="str">
        <f aca="false">MID(SUBSTITUTE(SUBSTITUTE(Q31,"/",CONCATENATE(CHAR(10),"/")),"/",CONCATENATE(CHAR(10),"/"),F31+1),2,500)</f>
        <v>/rsm:CrossIndustryInvoice
/rsm:SupplyChainTradeTransaction</v>
      </c>
      <c r="Q31" s="67" t="s">
        <v>271</v>
      </c>
      <c r="R31" s="65"/>
      <c r="S31" s="65" t="str">
        <f aca="false">IF($D31="","",IF(ISERROR(FIND("/@",RIGHT($Q31,LEN($Q31)-FIND("#",SUBSTITUTE($Q31,"/","#",LEN($Q31)-LEN(SUBSTITUTE($Q31,"/",""))))))),IF(LEFT($D31,4)="BG-X","EG",IF(LEFT($D31,2)="BG","G",IF(OR(RIGHT($D31,2)="-0",RIGHT($D31,3)="-00",RIGHT($D31,4)="-000"),"","E"))),"A"))</f>
        <v>G</v>
      </c>
      <c r="T31" s="65" t="s">
        <v>88</v>
      </c>
      <c r="U31" s="65"/>
      <c r="V31" s="68"/>
      <c r="W31" s="49"/>
      <c r="X31" s="69" t="s">
        <v>24</v>
      </c>
      <c r="Y31" s="69"/>
      <c r="Z31" s="49"/>
      <c r="AA31" s="70"/>
      <c r="AB31" s="70"/>
      <c r="AC31" s="71"/>
      <c r="AD31" s="49"/>
      <c r="AE31" s="72" t="str">
        <f aca="false">D31</f>
        <v>BG-25-00</v>
      </c>
      <c r="AF31" s="73" t="n">
        <f aca="false">F31</f>
        <v>1</v>
      </c>
      <c r="AG31" s="73" t="str">
        <f aca="false">G31</f>
        <v>0..1</v>
      </c>
      <c r="AH31" s="63" t="s">
        <v>272</v>
      </c>
      <c r="AI31" s="63"/>
      <c r="AJ31" s="64"/>
      <c r="AK31" s="64"/>
      <c r="AL31" s="64"/>
      <c r="AM31" s="73" t="n">
        <f aca="false">M31</f>
        <v>0</v>
      </c>
      <c r="AN31" s="73" t="str">
        <f aca="false">N31</f>
        <v>1..1</v>
      </c>
      <c r="AO31" s="73" t="str">
        <f aca="false">O31</f>
        <v>1..1</v>
      </c>
      <c r="AP31" s="73" t="str">
        <f aca="false">P31</f>
        <v>/rsm:CrossIndustryInvoice
/rsm:SupplyChainTradeTransaction</v>
      </c>
      <c r="AQ31" s="73" t="str">
        <f aca="false">Q31</f>
        <v>/rsm:CrossIndustryInvoice/rsm:SupplyChainTradeTransaction</v>
      </c>
      <c r="AR31" s="73" t="n">
        <f aca="false">R31</f>
        <v>0</v>
      </c>
      <c r="AS31" s="73" t="str">
        <f aca="false">S31</f>
        <v>G</v>
      </c>
      <c r="AT31" s="73" t="str">
        <f aca="false">T31</f>
        <v>1..1</v>
      </c>
      <c r="AU31" s="73" t="n">
        <f aca="false">U31</f>
        <v>0</v>
      </c>
      <c r="AV31" s="73" t="n">
        <f aca="false">V31</f>
        <v>0</v>
      </c>
      <c r="AW31" s="6"/>
      <c r="AX31" s="69" t="str">
        <f aca="false">X31</f>
        <v>MINIMUM</v>
      </c>
      <c r="AY31" s="74" t="n">
        <f aca="false">Y31</f>
        <v>0</v>
      </c>
      <c r="BA31" s="46"/>
      <c r="BB31" s="46"/>
      <c r="BC31" s="46"/>
    </row>
    <row r="32" customFormat="false" ht="57" hidden="false" customHeight="false" outlineLevel="0" collapsed="false">
      <c r="A32" s="58" t="str">
        <f aca="false">IF(ISERROR(SEARCH("-X-",D32)),IF(S32="G","NO",IF(S32="E","YES","")),"EXT")</f>
        <v>NO</v>
      </c>
      <c r="B32" s="58"/>
      <c r="C32" s="59"/>
      <c r="D32" s="60" t="s">
        <v>273</v>
      </c>
      <c r="E32" s="61"/>
      <c r="F32" s="62" t="n">
        <f aca="false">LEN(Q32)-LEN(SUBSTITUTE(Q32,"/",""))-1</f>
        <v>2</v>
      </c>
      <c r="G32" s="62" t="s">
        <v>274</v>
      </c>
      <c r="H32" s="63" t="s">
        <v>275</v>
      </c>
      <c r="I32" s="63" t="s">
        <v>276</v>
      </c>
      <c r="J32" s="64"/>
      <c r="K32" s="64"/>
      <c r="L32" s="64"/>
      <c r="M32" s="63"/>
      <c r="N32" s="65" t="s">
        <v>274</v>
      </c>
      <c r="O32" s="65" t="s">
        <v>274</v>
      </c>
      <c r="P32" s="66" t="str">
        <f aca="false">MID(SUBSTITUTE(SUBSTITUTE(Q32,"/",CONCATENATE(CHAR(10),"/")),"/",CONCATENATE(CHAR(10),"/"),F32+1),2,500)</f>
        <v>/rsm:CrossIndustryInvoice
/rsm:SupplyChainTradeTransaction
/ram:IncludedSupplyChainTradeLineItem</v>
      </c>
      <c r="Q32" s="67" t="s">
        <v>277</v>
      </c>
      <c r="R32" s="65"/>
      <c r="S32" s="65" t="str">
        <f aca="false">IF($D32="","",IF(ISERROR(FIND("/@",RIGHT($Q32,LEN($Q32)-FIND("#",SUBSTITUTE($Q32,"/","#",LEN($Q32)-LEN(SUBSTITUTE($Q32,"/",""))))))),IF(LEFT($D32,4)="BG-X","EG",IF(LEFT($D32,2)="BG","G",IF(OR(RIGHT($D32,2)="-0",RIGHT($D32,3)="-00",RIGHT($D32,4)="-000"),"","E"))),"A"))</f>
        <v>G</v>
      </c>
      <c r="T32" s="65" t="s">
        <v>112</v>
      </c>
      <c r="U32" s="65" t="s">
        <v>177</v>
      </c>
      <c r="V32" s="68"/>
      <c r="W32" s="49"/>
      <c r="X32" s="69" t="s">
        <v>26</v>
      </c>
      <c r="Y32" s="69"/>
      <c r="Z32" s="49"/>
      <c r="AA32" s="70"/>
      <c r="AB32" s="70"/>
      <c r="AC32" s="71"/>
      <c r="AD32" s="49"/>
      <c r="AE32" s="72" t="str">
        <f aca="false">D32</f>
        <v>BG-25</v>
      </c>
      <c r="AF32" s="73" t="n">
        <f aca="false">F32</f>
        <v>2</v>
      </c>
      <c r="AG32" s="73" t="str">
        <f aca="false">G32</f>
        <v>1..n</v>
      </c>
      <c r="AH32" s="63" t="s">
        <v>278</v>
      </c>
      <c r="AI32" s="63" t="s">
        <v>279</v>
      </c>
      <c r="AJ32" s="64"/>
      <c r="AK32" s="64"/>
      <c r="AL32" s="64"/>
      <c r="AM32" s="73" t="n">
        <f aca="false">M32</f>
        <v>0</v>
      </c>
      <c r="AN32" s="73" t="str">
        <f aca="false">N32</f>
        <v>1..n</v>
      </c>
      <c r="AO32" s="73" t="str">
        <f aca="false">O32</f>
        <v>1..n</v>
      </c>
      <c r="AP32" s="73" t="str">
        <f aca="false">P32</f>
        <v>/rsm:CrossIndustryInvoice
/rsm:SupplyChainTradeTransaction
/ram:IncludedSupplyChainTradeLineItem</v>
      </c>
      <c r="AQ32" s="73" t="str">
        <f aca="false">Q32</f>
        <v>/rsm:CrossIndustryInvoice/rsm:SupplyChainTradeTransaction/ram:IncludedSupplyChainTradeLineItem</v>
      </c>
      <c r="AR32" s="73" t="n">
        <f aca="false">R32</f>
        <v>0</v>
      </c>
      <c r="AS32" s="73" t="str">
        <f aca="false">S32</f>
        <v>G</v>
      </c>
      <c r="AT32" s="73" t="str">
        <f aca="false">T32</f>
        <v>0..n</v>
      </c>
      <c r="AU32" s="73" t="str">
        <f aca="false">U32</f>
        <v>CAR-2</v>
      </c>
      <c r="AV32" s="73" t="n">
        <f aca="false">V32</f>
        <v>0</v>
      </c>
      <c r="AW32" s="6"/>
      <c r="AX32" s="69" t="str">
        <f aca="false">X32</f>
        <v>BASIC</v>
      </c>
      <c r="AY32" s="74" t="n">
        <f aca="false">Y32</f>
        <v>0</v>
      </c>
      <c r="BA32" s="46"/>
      <c r="BB32" s="46"/>
      <c r="BC32" s="46"/>
    </row>
    <row r="33" customFormat="false" ht="71.25" hidden="false" customHeight="false" outlineLevel="0" collapsed="false">
      <c r="A33" s="58" t="str">
        <f aca="false">IF(ISERROR(SEARCH("-X-",D33)),IF(S33="G","NO",IF(S33="E","YES","")),"EXT")</f>
        <v/>
      </c>
      <c r="B33" s="58"/>
      <c r="C33" s="59"/>
      <c r="D33" s="60" t="s">
        <v>280</v>
      </c>
      <c r="E33" s="61"/>
      <c r="F33" s="62" t="n">
        <f aca="false">LEN(Q33)-LEN(SUBSTITUTE(Q33,"/",""))-1</f>
        <v>3</v>
      </c>
      <c r="G33" s="62" t="s">
        <v>95</v>
      </c>
      <c r="H33" s="63" t="s">
        <v>281</v>
      </c>
      <c r="I33" s="63"/>
      <c r="J33" s="64"/>
      <c r="K33" s="64"/>
      <c r="L33" s="64"/>
      <c r="M33" s="63"/>
      <c r="N33" s="65" t="s">
        <v>88</v>
      </c>
      <c r="O33" s="65" t="s">
        <v>88</v>
      </c>
      <c r="P33" s="66" t="str">
        <f aca="false">MID(SUBSTITUTE(SUBSTITUTE(Q33,"/",CONCATENATE(CHAR(10),"/")),"/",CONCATENATE(CHAR(10),"/"),F33+1),2,500)</f>
        <v>/rsm:CrossIndustryInvoice
/rsm:SupplyChainTradeTransaction
/ram:IncludedSupplyChainTradeLineItem
/ram:AssociatedDocumentLineDocument</v>
      </c>
      <c r="Q33" s="67" t="s">
        <v>282</v>
      </c>
      <c r="R33" s="65"/>
      <c r="S33" s="65" t="str">
        <f aca="false">IF($D33="","",IF(ISERROR(FIND("/@",RIGHT($Q33,LEN($Q33)-FIND("#",SUBSTITUTE($Q33,"/","#",LEN($Q33)-LEN(SUBSTITUTE($Q33,"/",""))))))),IF(LEFT($D33,4)="BG-X","EG",IF(LEFT($D33,2)="BG","G",IF(OR(RIGHT($D33,2)="-0",RIGHT($D33,3)="-00",RIGHT($D33,4)="-000"),"","E"))),"A"))</f>
        <v/>
      </c>
      <c r="T33" s="65" t="s">
        <v>95</v>
      </c>
      <c r="U33" s="65"/>
      <c r="V33" s="68"/>
      <c r="W33" s="49"/>
      <c r="X33" s="69" t="s">
        <v>26</v>
      </c>
      <c r="Y33" s="69"/>
      <c r="Z33" s="49"/>
      <c r="AA33" s="70"/>
      <c r="AB33" s="70"/>
      <c r="AC33" s="71"/>
      <c r="AD33" s="49"/>
      <c r="AE33" s="72" t="str">
        <f aca="false">D33</f>
        <v>BT-126-00</v>
      </c>
      <c r="AF33" s="73" t="n">
        <f aca="false">F33</f>
        <v>3</v>
      </c>
      <c r="AG33" s="73" t="str">
        <f aca="false">G33</f>
        <v>0..1</v>
      </c>
      <c r="AH33" s="63" t="s">
        <v>283</v>
      </c>
      <c r="AI33" s="63"/>
      <c r="AJ33" s="64"/>
      <c r="AK33" s="64"/>
      <c r="AL33" s="64"/>
      <c r="AM33" s="73" t="n">
        <f aca="false">M33</f>
        <v>0</v>
      </c>
      <c r="AN33" s="73" t="str">
        <f aca="false">N33</f>
        <v>1..1</v>
      </c>
      <c r="AO33" s="73" t="str">
        <f aca="false">O33</f>
        <v>1..1</v>
      </c>
      <c r="AP33" s="73" t="str">
        <f aca="false">P33</f>
        <v>/rsm:CrossIndustryInvoice
/rsm:SupplyChainTradeTransaction
/ram:IncludedSupplyChainTradeLineItem
/ram:AssociatedDocumentLineDocument</v>
      </c>
      <c r="AQ33" s="73" t="str">
        <f aca="false">Q33</f>
        <v>/rsm:CrossIndustryInvoice/rsm:SupplyChainTradeTransaction/ram:IncludedSupplyChainTradeLineItem/ram:AssociatedDocumentLineDocument</v>
      </c>
      <c r="AR33" s="73" t="n">
        <f aca="false">R33</f>
        <v>0</v>
      </c>
      <c r="AS33" s="73" t="str">
        <f aca="false">S33</f>
        <v/>
      </c>
      <c r="AT33" s="73" t="str">
        <f aca="false">T33</f>
        <v>0..1</v>
      </c>
      <c r="AU33" s="73" t="n">
        <f aca="false">U33</f>
        <v>0</v>
      </c>
      <c r="AV33" s="73" t="n">
        <f aca="false">V33</f>
        <v>0</v>
      </c>
      <c r="AW33" s="6"/>
      <c r="AX33" s="69" t="str">
        <f aca="false">X33</f>
        <v>BASIC</v>
      </c>
      <c r="AY33" s="74" t="n">
        <f aca="false">Y33</f>
        <v>0</v>
      </c>
      <c r="BA33" s="46"/>
      <c r="BB33" s="46"/>
      <c r="BC33" s="46"/>
    </row>
    <row r="34" customFormat="false" ht="85.5" hidden="false" customHeight="false" outlineLevel="0" collapsed="false">
      <c r="A34" s="58" t="str">
        <f aca="false">IF(ISERROR(SEARCH("-X-",D34)),IF(S34="G","NO",IF(S34="E","YES","")),"EXT")</f>
        <v>YES</v>
      </c>
      <c r="B34" s="76"/>
      <c r="C34" s="59"/>
      <c r="D34" s="60" t="s">
        <v>284</v>
      </c>
      <c r="E34" s="61"/>
      <c r="F34" s="62" t="n">
        <f aca="false">LEN(Q34)-LEN(SUBSTITUTE(Q34,"/",""))-1</f>
        <v>4</v>
      </c>
      <c r="G34" s="62" t="s">
        <v>88</v>
      </c>
      <c r="H34" s="63" t="s">
        <v>285</v>
      </c>
      <c r="I34" s="63" t="s">
        <v>286</v>
      </c>
      <c r="J34" s="64"/>
      <c r="K34" s="64"/>
      <c r="L34" s="64"/>
      <c r="M34" s="63" t="s">
        <v>137</v>
      </c>
      <c r="N34" s="65" t="s">
        <v>88</v>
      </c>
      <c r="O34" s="65" t="s">
        <v>88</v>
      </c>
      <c r="P34" s="66" t="str">
        <f aca="false">MID(SUBSTITUTE(SUBSTITUTE(Q34,"/",CONCATENATE(CHAR(10),"/")),"/",CONCATENATE(CHAR(10),"/"),F34+1),2,500)</f>
        <v>/rsm:CrossIndustryInvoice
/rsm:SupplyChainTradeTransaction
/ram:IncludedSupplyChainTradeLineItem
/ram:AssociatedDocumentLineDocument
/ram:LineID</v>
      </c>
      <c r="Q34" s="67" t="s">
        <v>287</v>
      </c>
      <c r="R34" s="65" t="s">
        <v>139</v>
      </c>
      <c r="S34" s="65" t="str">
        <f aca="false">IF($D34="","",IF(ISERROR(FIND("/@",RIGHT($Q34,LEN($Q34)-FIND("#",SUBSTITUTE($Q34,"/","#",LEN($Q34)-LEN(SUBSTITUTE($Q34,"/",""))))))),IF(LEFT($D34,4)="BG-X","EG",IF(LEFT($D34,2)="BG","G",IF(OR(RIGHT($D34,2)="-0",RIGHT($D34,3)="-00",RIGHT($D34,4)="-000"),"","E"))),"A"))</f>
        <v>E</v>
      </c>
      <c r="T34" s="65" t="s">
        <v>95</v>
      </c>
      <c r="U34" s="65" t="s">
        <v>177</v>
      </c>
      <c r="V34" s="68"/>
      <c r="W34" s="49"/>
      <c r="X34" s="69" t="s">
        <v>26</v>
      </c>
      <c r="Y34" s="69"/>
      <c r="Z34" s="49"/>
      <c r="AA34" s="70"/>
      <c r="AB34" s="70"/>
      <c r="AC34" s="71"/>
      <c r="AD34" s="49"/>
      <c r="AE34" s="72" t="str">
        <f aca="false">D34</f>
        <v>BT-126</v>
      </c>
      <c r="AF34" s="73" t="n">
        <f aca="false">F34</f>
        <v>4</v>
      </c>
      <c r="AG34" s="73" t="str">
        <f aca="false">G34</f>
        <v>1..1</v>
      </c>
      <c r="AH34" s="63" t="s">
        <v>288</v>
      </c>
      <c r="AI34" s="63" t="s">
        <v>289</v>
      </c>
      <c r="AJ34" s="64"/>
      <c r="AK34" s="64"/>
      <c r="AL34" s="64"/>
      <c r="AM34" s="73" t="str">
        <f aca="false">M34</f>
        <v>Identifier</v>
      </c>
      <c r="AN34" s="73" t="str">
        <f aca="false">N34</f>
        <v>1..1</v>
      </c>
      <c r="AO34" s="73" t="str">
        <f aca="false">O34</f>
        <v>1..1</v>
      </c>
      <c r="AP34" s="73" t="str">
        <f aca="false">P34</f>
        <v>/rsm:CrossIndustryInvoice
/rsm:SupplyChainTradeTransaction
/ram:IncludedSupplyChainTradeLineItem
/ram:AssociatedDocumentLineDocument
/ram:LineID</v>
      </c>
      <c r="AQ34" s="73" t="str">
        <f aca="false">Q34</f>
        <v>/rsm:CrossIndustryInvoice/rsm:SupplyChainTradeTransaction/ram:IncludedSupplyChainTradeLineItem/ram:AssociatedDocumentLineDocument/ram:LineID</v>
      </c>
      <c r="AR34" s="73" t="str">
        <f aca="false">R34</f>
        <v>I</v>
      </c>
      <c r="AS34" s="73" t="str">
        <f aca="false">S34</f>
        <v>E</v>
      </c>
      <c r="AT34" s="73" t="str">
        <f aca="false">T34</f>
        <v>0..1</v>
      </c>
      <c r="AU34" s="73" t="str">
        <f aca="false">U34</f>
        <v>CAR-2</v>
      </c>
      <c r="AV34" s="73" t="n">
        <f aca="false">V34</f>
        <v>0</v>
      </c>
      <c r="AW34" s="6"/>
      <c r="AX34" s="69" t="str">
        <f aca="false">X34</f>
        <v>BASIC</v>
      </c>
      <c r="AY34" s="74" t="n">
        <f aca="false">Y34</f>
        <v>0</v>
      </c>
      <c r="BA34" s="46"/>
      <c r="BB34" s="46"/>
      <c r="BC34" s="46"/>
    </row>
    <row r="35" customFormat="false" ht="85.5" hidden="false" customHeight="false" outlineLevel="0" collapsed="false">
      <c r="A35" s="58" t="str">
        <f aca="false">IF(ISERROR(SEARCH("-X-",D35)),IF(S35="G","NO",IF(S35="E","YES","")),"EXT")</f>
        <v>EXT</v>
      </c>
      <c r="B35" s="58"/>
      <c r="C35" s="59"/>
      <c r="D35" s="60" t="s">
        <v>290</v>
      </c>
      <c r="E35" s="61"/>
      <c r="F35" s="62" t="n">
        <f aca="false">LEN(Q35)-LEN(SUBSTITUTE(Q35,"/",""))-1</f>
        <v>4</v>
      </c>
      <c r="G35" s="62" t="s">
        <v>95</v>
      </c>
      <c r="H35" s="63" t="s">
        <v>291</v>
      </c>
      <c r="I35" s="63" t="s">
        <v>292</v>
      </c>
      <c r="J35" s="64"/>
      <c r="K35" s="64"/>
      <c r="L35" s="64"/>
      <c r="M35" s="63" t="s">
        <v>137</v>
      </c>
      <c r="N35" s="65"/>
      <c r="O35" s="65" t="s">
        <v>95</v>
      </c>
      <c r="P35" s="66" t="str">
        <f aca="false">MID(SUBSTITUTE(SUBSTITUTE(Q35,"/",CONCATENATE(CHAR(10),"/")),"/",CONCATENATE(CHAR(10),"/"),F35+1),2,500)</f>
        <v>/rsm:CrossIndustryInvoice
/rsm:SupplyChainTradeTransaction
/ram:IncludedSupplyChainTradeLineItem
/ram:AssociatedDocumentLineDocument
/ram:ParentLineID</v>
      </c>
      <c r="Q35" s="67" t="s">
        <v>293</v>
      </c>
      <c r="R35" s="65" t="s">
        <v>139</v>
      </c>
      <c r="S35" s="65" t="str">
        <f aca="false">IF($D35="","",IF(ISERROR(FIND("/@",RIGHT($Q35,LEN($Q35)-FIND("#",SUBSTITUTE($Q35,"/","#",LEN($Q35)-LEN(SUBSTITUTE($Q35,"/",""))))))),IF(LEFT($D35,4)="BG-X","EG",IF(LEFT($D35,2)="BG","G",IF(OR(RIGHT($D35,2)="-0",RIGHT($D35,3)="-00",RIGHT($D35,4)="-000"),"","E"))),"A"))</f>
        <v>E</v>
      </c>
      <c r="T35" s="65" t="s">
        <v>95</v>
      </c>
      <c r="U35" s="65"/>
      <c r="V35" s="68"/>
      <c r="W35" s="49"/>
      <c r="X35" s="69" t="s">
        <v>30</v>
      </c>
      <c r="Y35" s="69"/>
      <c r="Z35" s="49"/>
      <c r="AA35" s="70"/>
      <c r="AB35" s="70"/>
      <c r="AC35" s="71"/>
      <c r="AD35" s="49"/>
      <c r="AE35" s="72" t="str">
        <f aca="false">D35</f>
        <v>BT-X-304</v>
      </c>
      <c r="AF35" s="73" t="n">
        <f aca="false">F35</f>
        <v>4</v>
      </c>
      <c r="AG35" s="73" t="str">
        <f aca="false">G35</f>
        <v>0..1</v>
      </c>
      <c r="AH35" s="63" t="s">
        <v>294</v>
      </c>
      <c r="AI35" s="63" t="s">
        <v>295</v>
      </c>
      <c r="AJ35" s="64"/>
      <c r="AK35" s="64"/>
      <c r="AL35" s="64"/>
      <c r="AM35" s="73" t="str">
        <f aca="false">M35</f>
        <v>Identifier</v>
      </c>
      <c r="AN35" s="73" t="n">
        <f aca="false">N35</f>
        <v>0</v>
      </c>
      <c r="AO35" s="73" t="str">
        <f aca="false">O35</f>
        <v>0..1</v>
      </c>
      <c r="AP35" s="73" t="str">
        <f aca="false">P35</f>
        <v>/rsm:CrossIndustryInvoice
/rsm:SupplyChainTradeTransaction
/ram:IncludedSupplyChainTradeLineItem
/ram:AssociatedDocumentLineDocument
/ram:ParentLineID</v>
      </c>
      <c r="AQ35" s="73" t="str">
        <f aca="false">Q35</f>
        <v>/rsm:CrossIndustryInvoice/rsm:SupplyChainTradeTransaction/ram:IncludedSupplyChainTradeLineItem/ram:AssociatedDocumentLineDocument/ram:ParentLineID</v>
      </c>
      <c r="AR35" s="73" t="str">
        <f aca="false">R35</f>
        <v>I</v>
      </c>
      <c r="AS35" s="73" t="str">
        <f aca="false">S35</f>
        <v>E</v>
      </c>
      <c r="AT35" s="73" t="str">
        <f aca="false">T35</f>
        <v>0..1</v>
      </c>
      <c r="AU35" s="73" t="n">
        <f aca="false">U35</f>
        <v>0</v>
      </c>
      <c r="AV35" s="73" t="n">
        <f aca="false">V35</f>
        <v>0</v>
      </c>
      <c r="AW35" s="6"/>
      <c r="AX35" s="69" t="str">
        <f aca="false">X35</f>
        <v>EXTENDED</v>
      </c>
      <c r="AY35" s="74" t="n">
        <f aca="false">Y35</f>
        <v>0</v>
      </c>
      <c r="BA35" s="46"/>
      <c r="BB35" s="46"/>
      <c r="BC35" s="46"/>
    </row>
    <row r="36" customFormat="false" ht="85.5" hidden="false" customHeight="false" outlineLevel="0" collapsed="false">
      <c r="A36" s="58" t="str">
        <f aca="false">IF(ISERROR(SEARCH("-X-",D36)),IF(S36="G","NO",IF(S36="E","YES","")),"EXT")</f>
        <v>EXT</v>
      </c>
      <c r="B36" s="58"/>
      <c r="C36" s="59"/>
      <c r="D36" s="60" t="s">
        <v>296</v>
      </c>
      <c r="E36" s="61"/>
      <c r="F36" s="62" t="n">
        <f aca="false">LEN(Q36)-LEN(SUBSTITUTE(Q36,"/",""))-1</f>
        <v>4</v>
      </c>
      <c r="G36" s="62" t="s">
        <v>95</v>
      </c>
      <c r="H36" s="63" t="s">
        <v>297</v>
      </c>
      <c r="I36" s="63" t="s">
        <v>298</v>
      </c>
      <c r="J36" s="64" t="s">
        <v>299</v>
      </c>
      <c r="K36" s="64"/>
      <c r="L36" s="64"/>
      <c r="M36" s="63" t="s">
        <v>174</v>
      </c>
      <c r="N36" s="65"/>
      <c r="O36" s="65" t="s">
        <v>95</v>
      </c>
      <c r="P36" s="66" t="str">
        <f aca="false">MID(SUBSTITUTE(SUBSTITUTE(Q36,"/",CONCATENATE(CHAR(10),"/")),"/",CONCATENATE(CHAR(10),"/"),F36+1),2,500)</f>
        <v>/rsm:CrossIndustryInvoice
/rsm:SupplyChainTradeTransaction
/ram:IncludedSupplyChainTradeLineItem
/ram:AssociatedDocumentLineDocument
/ram:LineStatusCode</v>
      </c>
      <c r="Q36" s="67" t="s">
        <v>300</v>
      </c>
      <c r="R36" s="65" t="s">
        <v>176</v>
      </c>
      <c r="S36" s="65" t="str">
        <f aca="false">IF($D36="","",IF(ISERROR(FIND("/@",RIGHT($Q36,LEN($Q36)-FIND("#",SUBSTITUTE($Q36,"/","#",LEN($Q36)-LEN(SUBSTITUTE($Q36,"/",""))))))),IF(LEFT($D36,4)="BG-X","EG",IF(LEFT($D36,2)="BG","G",IF(OR(RIGHT($D36,2)="-0",RIGHT($D36,3)="-00",RIGHT($D36,4)="-000"),"","E"))),"A"))</f>
        <v>E</v>
      </c>
      <c r="T36" s="65" t="s">
        <v>95</v>
      </c>
      <c r="U36" s="65"/>
      <c r="V36" s="68"/>
      <c r="W36" s="49"/>
      <c r="X36" s="69" t="s">
        <v>30</v>
      </c>
      <c r="Y36" s="69"/>
      <c r="Z36" s="49"/>
      <c r="AA36" s="70"/>
      <c r="AB36" s="70"/>
      <c r="AC36" s="71"/>
      <c r="AD36" s="49"/>
      <c r="AE36" s="72" t="str">
        <f aca="false">D36</f>
        <v>BT-X-7</v>
      </c>
      <c r="AF36" s="73" t="n">
        <f aca="false">F36</f>
        <v>4</v>
      </c>
      <c r="AG36" s="73" t="str">
        <f aca="false">G36</f>
        <v>0..1</v>
      </c>
      <c r="AH36" s="63" t="s">
        <v>301</v>
      </c>
      <c r="AI36" s="63" t="s">
        <v>302</v>
      </c>
      <c r="AJ36" s="64" t="s">
        <v>303</v>
      </c>
      <c r="AK36" s="64"/>
      <c r="AL36" s="64"/>
      <c r="AM36" s="73" t="str">
        <f aca="false">M36</f>
        <v>Code</v>
      </c>
      <c r="AN36" s="73" t="n">
        <f aca="false">N36</f>
        <v>0</v>
      </c>
      <c r="AO36" s="73" t="str">
        <f aca="false">O36</f>
        <v>0..1</v>
      </c>
      <c r="AP36" s="73" t="str">
        <f aca="false">P36</f>
        <v>/rsm:CrossIndustryInvoice
/rsm:SupplyChainTradeTransaction
/ram:IncludedSupplyChainTradeLineItem
/ram:AssociatedDocumentLineDocument
/ram:LineStatusCode</v>
      </c>
      <c r="AQ36" s="73" t="str">
        <f aca="false">Q36</f>
        <v>/rsm:CrossIndustryInvoice/rsm:SupplyChainTradeTransaction/ram:IncludedSupplyChainTradeLineItem/ram:AssociatedDocumentLineDocument/ram:LineStatusCode</v>
      </c>
      <c r="AR36" s="73" t="str">
        <f aca="false">R36</f>
        <v>C</v>
      </c>
      <c r="AS36" s="73" t="str">
        <f aca="false">S36</f>
        <v>E</v>
      </c>
      <c r="AT36" s="73" t="str">
        <f aca="false">T36</f>
        <v>0..1</v>
      </c>
      <c r="AU36" s="73" t="n">
        <f aca="false">U36</f>
        <v>0</v>
      </c>
      <c r="AV36" s="73" t="n">
        <f aca="false">V36</f>
        <v>0</v>
      </c>
      <c r="AW36" s="6"/>
      <c r="AX36" s="69" t="str">
        <f aca="false">X36</f>
        <v>EXTENDED</v>
      </c>
      <c r="AY36" s="74" t="n">
        <f aca="false">Y36</f>
        <v>0</v>
      </c>
      <c r="BA36" s="46"/>
      <c r="BB36" s="46"/>
      <c r="BC36" s="46"/>
    </row>
    <row r="37" customFormat="false" ht="85.5" hidden="false" customHeight="false" outlineLevel="0" collapsed="false">
      <c r="A37" s="58" t="str">
        <f aca="false">IF(ISERROR(SEARCH("-X-",D37)),IF(S37="G","NO",IF(S37="E","YES","")),"EXT")</f>
        <v>EXT</v>
      </c>
      <c r="B37" s="58"/>
      <c r="C37" s="59"/>
      <c r="D37" s="60" t="s">
        <v>304</v>
      </c>
      <c r="E37" s="61"/>
      <c r="F37" s="62" t="n">
        <f aca="false">LEN(Q37)-LEN(SUBSTITUTE(Q37,"/",""))-1</f>
        <v>4</v>
      </c>
      <c r="G37" s="62" t="s">
        <v>95</v>
      </c>
      <c r="H37" s="63" t="s">
        <v>305</v>
      </c>
      <c r="I37" s="63" t="s">
        <v>306</v>
      </c>
      <c r="J37" s="64" t="s">
        <v>307</v>
      </c>
      <c r="K37" s="64"/>
      <c r="L37" s="64"/>
      <c r="M37" s="63" t="s">
        <v>174</v>
      </c>
      <c r="N37" s="65"/>
      <c r="O37" s="65" t="s">
        <v>95</v>
      </c>
      <c r="P37" s="66" t="str">
        <f aca="false">MID(SUBSTITUTE(SUBSTITUTE(Q37,"/",CONCATENATE(CHAR(10),"/")),"/",CONCATENATE(CHAR(10),"/"),F37+1),2,500)</f>
        <v>/rsm:CrossIndustryInvoice
/rsm:SupplyChainTradeTransaction
/ram:IncludedSupplyChainTradeLineItem
/ram:AssociatedDocumentLineDocument
/ram:LineStatusReasonCode</v>
      </c>
      <c r="Q37" s="67" t="s">
        <v>308</v>
      </c>
      <c r="R37" s="65" t="s">
        <v>176</v>
      </c>
      <c r="S37" s="65" t="str">
        <f aca="false">IF($D37="","",IF(ISERROR(FIND("/@",RIGHT($Q37,LEN($Q37)-FIND("#",SUBSTITUTE($Q37,"/","#",LEN($Q37)-LEN(SUBSTITUTE($Q37,"/",""))))))),IF(LEFT($D37,4)="BG-X","EG",IF(LEFT($D37,2)="BG","G",IF(OR(RIGHT($D37,2)="-0",RIGHT($D37,3)="-00",RIGHT($D37,4)="-000"),"","E"))),"A"))</f>
        <v>E</v>
      </c>
      <c r="T37" s="65" t="s">
        <v>95</v>
      </c>
      <c r="U37" s="65"/>
      <c r="V37" s="68"/>
      <c r="W37" s="49"/>
      <c r="X37" s="69" t="s">
        <v>30</v>
      </c>
      <c r="Y37" s="69"/>
      <c r="Z37" s="49"/>
      <c r="AA37" s="70"/>
      <c r="AB37" s="70"/>
      <c r="AC37" s="71"/>
      <c r="AD37" s="49"/>
      <c r="AE37" s="72" t="str">
        <f aca="false">D37</f>
        <v>BT-X-8</v>
      </c>
      <c r="AF37" s="73" t="n">
        <f aca="false">F37</f>
        <v>4</v>
      </c>
      <c r="AG37" s="73" t="str">
        <f aca="false">G37</f>
        <v>0..1</v>
      </c>
      <c r="AH37" s="63" t="s">
        <v>309</v>
      </c>
      <c r="AI37" s="63" t="s">
        <v>310</v>
      </c>
      <c r="AJ37" s="64" t="s">
        <v>311</v>
      </c>
      <c r="AK37" s="64"/>
      <c r="AL37" s="64"/>
      <c r="AM37" s="73" t="str">
        <f aca="false">M37</f>
        <v>Code</v>
      </c>
      <c r="AN37" s="73" t="n">
        <f aca="false">N37</f>
        <v>0</v>
      </c>
      <c r="AO37" s="73" t="str">
        <f aca="false">O37</f>
        <v>0..1</v>
      </c>
      <c r="AP37" s="73" t="str">
        <f aca="false">P37</f>
        <v>/rsm:CrossIndustryInvoice
/rsm:SupplyChainTradeTransaction
/ram:IncludedSupplyChainTradeLineItem
/ram:AssociatedDocumentLineDocument
/ram:LineStatusReasonCode</v>
      </c>
      <c r="AQ37" s="73" t="str">
        <f aca="false">Q37</f>
        <v>/rsm:CrossIndustryInvoice/rsm:SupplyChainTradeTransaction/ram:IncludedSupplyChainTradeLineItem/ram:AssociatedDocumentLineDocument/ram:LineStatusReasonCode</v>
      </c>
      <c r="AR37" s="73" t="str">
        <f aca="false">R37</f>
        <v>C</v>
      </c>
      <c r="AS37" s="73" t="str">
        <f aca="false">S37</f>
        <v>E</v>
      </c>
      <c r="AT37" s="73" t="str">
        <f aca="false">T37</f>
        <v>0..1</v>
      </c>
      <c r="AU37" s="73" t="n">
        <f aca="false">U37</f>
        <v>0</v>
      </c>
      <c r="AV37" s="73" t="n">
        <f aca="false">V37</f>
        <v>0</v>
      </c>
      <c r="AW37" s="6"/>
      <c r="AX37" s="69" t="str">
        <f aca="false">X37</f>
        <v>EXTENDED</v>
      </c>
      <c r="AY37" s="74" t="n">
        <f aca="false">Y37</f>
        <v>0</v>
      </c>
      <c r="BA37" s="46"/>
      <c r="BB37" s="46"/>
      <c r="BC37" s="46"/>
    </row>
    <row r="38" customFormat="false" ht="85.5" hidden="false" customHeight="false" outlineLevel="0" collapsed="false">
      <c r="A38" s="58" t="str">
        <f aca="false">IF(ISERROR(SEARCH("-X-",D38)),IF(S38="G","NO",IF(S38="E","YES","")),"EXT")</f>
        <v/>
      </c>
      <c r="B38" s="58"/>
      <c r="C38" s="59"/>
      <c r="D38" s="60" t="s">
        <v>312</v>
      </c>
      <c r="E38" s="61"/>
      <c r="F38" s="62" t="n">
        <f aca="false">LEN(Q38)-LEN(SUBSTITUTE(Q38,"/",""))-1</f>
        <v>4</v>
      </c>
      <c r="G38" s="62" t="s">
        <v>95</v>
      </c>
      <c r="H38" s="63" t="s">
        <v>313</v>
      </c>
      <c r="I38" s="63"/>
      <c r="J38" s="64"/>
      <c r="K38" s="64"/>
      <c r="L38" s="64"/>
      <c r="M38" s="63"/>
      <c r="N38" s="65" t="s">
        <v>95</v>
      </c>
      <c r="O38" s="65" t="s">
        <v>112</v>
      </c>
      <c r="P38" s="66" t="str">
        <f aca="false">MID(SUBSTITUTE(SUBSTITUTE(Q38,"/",CONCATENATE(CHAR(10),"/")),"/",CONCATENATE(CHAR(10),"/"),F38+1),2,500)</f>
        <v>/rsm:CrossIndustryInvoice
/rsm:SupplyChainTradeTransaction
/ram:IncludedSupplyChainTradeLineItem
/ram:AssociatedDocumentLineDocument
/ram:IncludedNote</v>
      </c>
      <c r="Q38" s="67" t="s">
        <v>314</v>
      </c>
      <c r="R38" s="65"/>
      <c r="S38" s="65" t="str">
        <f aca="false">IF($D38="","",IF(ISERROR(FIND("/@",RIGHT($Q38,LEN($Q38)-FIND("#",SUBSTITUTE($Q38,"/","#",LEN($Q38)-LEN(SUBSTITUTE($Q38,"/",""))))))),IF(LEFT($D38,4)="BG-X","EG",IF(LEFT($D38,2)="BG","G",IF(OR(RIGHT($D38,2)="-0",RIGHT($D38,3)="-00",RIGHT($D38,4)="-000"),"","E"))),"A"))</f>
        <v/>
      </c>
      <c r="T38" s="65" t="s">
        <v>112</v>
      </c>
      <c r="U38" s="65"/>
      <c r="V38" s="68"/>
      <c r="W38" s="49"/>
      <c r="X38" s="69" t="s">
        <v>26</v>
      </c>
      <c r="Y38" s="69"/>
      <c r="Z38" s="49"/>
      <c r="AA38" s="70"/>
      <c r="AB38" s="70"/>
      <c r="AC38" s="71"/>
      <c r="AD38" s="49"/>
      <c r="AE38" s="72" t="str">
        <f aca="false">D38</f>
        <v>BT-127-00</v>
      </c>
      <c r="AF38" s="73" t="n">
        <f aca="false">F38</f>
        <v>4</v>
      </c>
      <c r="AG38" s="73" t="str">
        <f aca="false">G38</f>
        <v>0..1</v>
      </c>
      <c r="AH38" s="63" t="s">
        <v>315</v>
      </c>
      <c r="AI38" s="63" t="s">
        <v>316</v>
      </c>
      <c r="AJ38" s="64"/>
      <c r="AK38" s="64"/>
      <c r="AL38" s="64"/>
      <c r="AM38" s="73" t="n">
        <f aca="false">M38</f>
        <v>0</v>
      </c>
      <c r="AN38" s="73" t="str">
        <f aca="false">N38</f>
        <v>0..1</v>
      </c>
      <c r="AO38" s="73" t="str">
        <f aca="false">O38</f>
        <v>0..n</v>
      </c>
      <c r="AP38" s="73" t="str">
        <f aca="false">P38</f>
        <v>/rsm:CrossIndustryInvoice
/rsm:SupplyChainTradeTransaction
/ram:IncludedSupplyChainTradeLineItem
/ram:AssociatedDocumentLineDocument
/ram:IncludedNote</v>
      </c>
      <c r="AQ38" s="73" t="str">
        <f aca="false">Q38</f>
        <v>/rsm:CrossIndustryInvoice/rsm:SupplyChainTradeTransaction/ram:IncludedSupplyChainTradeLineItem/ram:AssociatedDocumentLineDocument/ram:IncludedNote</v>
      </c>
      <c r="AR38" s="73" t="n">
        <f aca="false">R38</f>
        <v>0</v>
      </c>
      <c r="AS38" s="73" t="str">
        <f aca="false">S38</f>
        <v/>
      </c>
      <c r="AT38" s="73" t="str">
        <f aca="false">T38</f>
        <v>0..n</v>
      </c>
      <c r="AU38" s="73" t="n">
        <f aca="false">U38</f>
        <v>0</v>
      </c>
      <c r="AV38" s="73" t="n">
        <f aca="false">V38</f>
        <v>0</v>
      </c>
      <c r="AW38" s="6"/>
      <c r="AX38" s="69" t="str">
        <f aca="false">X38</f>
        <v>BASIC</v>
      </c>
      <c r="AY38" s="74" t="n">
        <f aca="false">Y38</f>
        <v>0</v>
      </c>
      <c r="BA38" s="46"/>
      <c r="BB38" s="46"/>
      <c r="BC38" s="46"/>
    </row>
    <row r="39" customFormat="false" ht="99.75" hidden="false" customHeight="false" outlineLevel="0" collapsed="false">
      <c r="A39" s="58" t="str">
        <f aca="false">IF(ISERROR(SEARCH("-X-",D39)),IF(S39="G","NO",IF(S39="E","YES","")),"EXT")</f>
        <v>EXT</v>
      </c>
      <c r="B39" s="58"/>
      <c r="C39" s="59"/>
      <c r="D39" s="60" t="s">
        <v>317</v>
      </c>
      <c r="E39" s="61"/>
      <c r="F39" s="62" t="n">
        <f aca="false">LEN(Q39)-LEN(SUBSTITUTE(Q39,"/",""))-1</f>
        <v>5</v>
      </c>
      <c r="G39" s="62" t="s">
        <v>95</v>
      </c>
      <c r="H39" s="63" t="s">
        <v>318</v>
      </c>
      <c r="I39" s="63" t="s">
        <v>231</v>
      </c>
      <c r="J39" s="64" t="s">
        <v>319</v>
      </c>
      <c r="K39" s="64"/>
      <c r="L39" s="64"/>
      <c r="M39" s="63" t="s">
        <v>174</v>
      </c>
      <c r="N39" s="65"/>
      <c r="O39" s="65" t="s">
        <v>95</v>
      </c>
      <c r="P39" s="66" t="str">
        <f aca="false">MID(SUBSTITUTE(SUBSTITUTE(Q39,"/",CONCATENATE(CHAR(10),"/")),"/",CONCATENATE(CHAR(10),"/"),F39+1),2,500)</f>
        <v>/rsm:CrossIndustryInvoice
/rsm:SupplyChainTradeTransaction
/ram:IncludedSupplyChainTradeLineItem
/ram:AssociatedDocumentLineDocument
/ram:IncludedNote
/ram:ContentCode</v>
      </c>
      <c r="Q39" s="67" t="s">
        <v>320</v>
      </c>
      <c r="R39" s="65" t="s">
        <v>176</v>
      </c>
      <c r="S39" s="65" t="str">
        <f aca="false">IF($D39="","",IF(ISERROR(FIND("/@",RIGHT($Q39,LEN($Q39)-FIND("#",SUBSTITUTE($Q39,"/","#",LEN($Q39)-LEN(SUBSTITUTE($Q39,"/",""))))))),IF(LEFT($D39,4)="BG-X","EG",IF(LEFT($D39,2)="BG","G",IF(OR(RIGHT($D39,2)="-0",RIGHT($D39,3)="-00",RIGHT($D39,4)="-000"),"","E"))),"A"))</f>
        <v>E</v>
      </c>
      <c r="T39" s="65" t="s">
        <v>95</v>
      </c>
      <c r="U39" s="65"/>
      <c r="V39" s="68"/>
      <c r="W39" s="49"/>
      <c r="X39" s="69" t="s">
        <v>30</v>
      </c>
      <c r="Y39" s="69"/>
      <c r="Z39" s="49"/>
      <c r="AA39" s="70"/>
      <c r="AB39" s="70"/>
      <c r="AC39" s="71"/>
      <c r="AD39" s="49"/>
      <c r="AE39" s="72" t="str">
        <f aca="false">D39</f>
        <v>BT-X-9</v>
      </c>
      <c r="AF39" s="73" t="n">
        <f aca="false">F39</f>
        <v>5</v>
      </c>
      <c r="AG39" s="73" t="str">
        <f aca="false">G39</f>
        <v>0..1</v>
      </c>
      <c r="AH39" s="63" t="s">
        <v>321</v>
      </c>
      <c r="AI39" s="63" t="s">
        <v>235</v>
      </c>
      <c r="AJ39" s="64" t="s">
        <v>322</v>
      </c>
      <c r="AK39" s="64"/>
      <c r="AL39" s="64"/>
      <c r="AM39" s="73" t="str">
        <f aca="false">M39</f>
        <v>Code</v>
      </c>
      <c r="AN39" s="73" t="n">
        <f aca="false">N39</f>
        <v>0</v>
      </c>
      <c r="AO39" s="73" t="str">
        <f aca="false">O39</f>
        <v>0..1</v>
      </c>
      <c r="AP39" s="73" t="str">
        <f aca="false">P39</f>
        <v>/rsm:CrossIndustryInvoice
/rsm:SupplyChainTradeTransaction
/ram:IncludedSupplyChainTradeLineItem
/ram:AssociatedDocumentLineDocument
/ram:IncludedNote
/ram:ContentCode</v>
      </c>
      <c r="AQ39" s="73" t="str">
        <f aca="false">Q39</f>
        <v>/rsm:CrossIndustryInvoice/rsm:SupplyChainTradeTransaction/ram:IncludedSupplyChainTradeLineItem/ram:AssociatedDocumentLineDocument/ram:IncludedNote/ram:ContentCode</v>
      </c>
      <c r="AR39" s="73" t="str">
        <f aca="false">R39</f>
        <v>C</v>
      </c>
      <c r="AS39" s="73" t="str">
        <f aca="false">S39</f>
        <v>E</v>
      </c>
      <c r="AT39" s="73" t="str">
        <f aca="false">T39</f>
        <v>0..1</v>
      </c>
      <c r="AU39" s="73" t="n">
        <f aca="false">U39</f>
        <v>0</v>
      </c>
      <c r="AV39" s="73" t="n">
        <f aca="false">V39</f>
        <v>0</v>
      </c>
      <c r="AW39" s="6"/>
      <c r="AX39" s="69" t="str">
        <f aca="false">X39</f>
        <v>EXTENDED</v>
      </c>
      <c r="AY39" s="74" t="n">
        <f aca="false">Y39</f>
        <v>0</v>
      </c>
      <c r="BA39" s="46"/>
      <c r="BB39" s="46"/>
      <c r="BC39" s="46"/>
    </row>
    <row r="40" customFormat="false" ht="99.75" hidden="false" customHeight="false" outlineLevel="0" collapsed="false">
      <c r="A40" s="58" t="str">
        <f aca="false">IF(ISERROR(SEARCH("-X-",D40)),IF(S40="G","NO",IF(S40="E","YES","")),"EXT")</f>
        <v>YES</v>
      </c>
      <c r="B40" s="58"/>
      <c r="C40" s="59"/>
      <c r="D40" s="60" t="s">
        <v>323</v>
      </c>
      <c r="E40" s="61"/>
      <c r="F40" s="62" t="n">
        <f aca="false">LEN(Q40)-LEN(SUBSTITUTE(Q40,"/",""))-1</f>
        <v>5</v>
      </c>
      <c r="G40" s="62" t="s">
        <v>95</v>
      </c>
      <c r="H40" s="63" t="s">
        <v>324</v>
      </c>
      <c r="I40" s="63" t="s">
        <v>325</v>
      </c>
      <c r="J40" s="64"/>
      <c r="K40" s="64"/>
      <c r="L40" s="64"/>
      <c r="M40" s="63" t="s">
        <v>119</v>
      </c>
      <c r="N40" s="65" t="s">
        <v>88</v>
      </c>
      <c r="O40" s="65" t="s">
        <v>95</v>
      </c>
      <c r="P40" s="66" t="str">
        <f aca="false">MID(SUBSTITUTE(SUBSTITUTE(Q40,"/",CONCATENATE(CHAR(10),"/")),"/",CONCATENATE(CHAR(10),"/"),F40+1),2,500)</f>
        <v>/rsm:CrossIndustryInvoice
/rsm:SupplyChainTradeTransaction
/ram:IncludedSupplyChainTradeLineItem
/ram:AssociatedDocumentLineDocument
/ram:IncludedNote
/ram:Content</v>
      </c>
      <c r="Q40" s="67" t="s">
        <v>326</v>
      </c>
      <c r="R40" s="65" t="s">
        <v>121</v>
      </c>
      <c r="S40" s="65" t="str">
        <f aca="false">IF($D40="","",IF(ISERROR(FIND("/@",RIGHT($Q40,LEN($Q40)-FIND("#",SUBSTITUTE($Q40,"/","#",LEN($Q40)-LEN(SUBSTITUTE($Q40,"/",""))))))),IF(LEFT($D40,4)="BG-X","EG",IF(LEFT($D40,2)="BG","G",IF(OR(RIGHT($D40,2)="-0",RIGHT($D40,3)="-00",RIGHT($D40,4)="-000"),"","E"))),"A"))</f>
        <v>E</v>
      </c>
      <c r="T40" s="65" t="s">
        <v>112</v>
      </c>
      <c r="U40" s="65" t="s">
        <v>122</v>
      </c>
      <c r="V40" s="68"/>
      <c r="W40" s="49"/>
      <c r="X40" s="69" t="s">
        <v>26</v>
      </c>
      <c r="Y40" s="69"/>
      <c r="Z40" s="49"/>
      <c r="AA40" s="70"/>
      <c r="AB40" s="70"/>
      <c r="AC40" s="71"/>
      <c r="AD40" s="49"/>
      <c r="AE40" s="72" t="str">
        <f aca="false">D40</f>
        <v>BT-127</v>
      </c>
      <c r="AF40" s="73" t="n">
        <f aca="false">F40</f>
        <v>5</v>
      </c>
      <c r="AG40" s="73" t="str">
        <f aca="false">G40</f>
        <v>0..1</v>
      </c>
      <c r="AH40" s="63" t="s">
        <v>315</v>
      </c>
      <c r="AI40" s="63" t="s">
        <v>316</v>
      </c>
      <c r="AJ40" s="64"/>
      <c r="AK40" s="64"/>
      <c r="AL40" s="64"/>
      <c r="AM40" s="73" t="str">
        <f aca="false">M40</f>
        <v>Text</v>
      </c>
      <c r="AN40" s="73" t="str">
        <f aca="false">N40</f>
        <v>1..1</v>
      </c>
      <c r="AO40" s="73" t="str">
        <f aca="false">O40</f>
        <v>0..1</v>
      </c>
      <c r="AP40" s="73" t="str">
        <f aca="false">P40</f>
        <v>/rsm:CrossIndustryInvoice
/rsm:SupplyChainTradeTransaction
/ram:IncludedSupplyChainTradeLineItem
/ram:AssociatedDocumentLineDocument
/ram:IncludedNote
/ram:Content</v>
      </c>
      <c r="AQ40" s="73" t="str">
        <f aca="false">Q40</f>
        <v>/rsm:CrossIndustryInvoice/rsm:SupplyChainTradeTransaction/ram:IncludedSupplyChainTradeLineItem/ram:AssociatedDocumentLineDocument/ram:IncludedNote/ram:Content</v>
      </c>
      <c r="AR40" s="73" t="str">
        <f aca="false">R40</f>
        <v>T</v>
      </c>
      <c r="AS40" s="73" t="str">
        <f aca="false">S40</f>
        <v>E</v>
      </c>
      <c r="AT40" s="73" t="str">
        <f aca="false">T40</f>
        <v>0..n</v>
      </c>
      <c r="AU40" s="73" t="str">
        <f aca="false">U40</f>
        <v>CAR-3</v>
      </c>
      <c r="AV40" s="73" t="n">
        <f aca="false">V40</f>
        <v>0</v>
      </c>
      <c r="AW40" s="6"/>
      <c r="AX40" s="69" t="str">
        <f aca="false">X40</f>
        <v>BASIC</v>
      </c>
      <c r="AY40" s="74" t="n">
        <f aca="false">Y40</f>
        <v>0</v>
      </c>
      <c r="BA40" s="46"/>
      <c r="BB40" s="46"/>
      <c r="BC40" s="46"/>
    </row>
    <row r="41" customFormat="false" ht="99.75" hidden="false" customHeight="false" outlineLevel="0" collapsed="false">
      <c r="A41" s="58" t="str">
        <f aca="false">IF(ISERROR(SEARCH("-X-",D41)),IF(S41="G","NO",IF(S41="E","YES","")),"EXT")</f>
        <v>EXT</v>
      </c>
      <c r="B41" s="58"/>
      <c r="C41" s="59"/>
      <c r="D41" s="60" t="s">
        <v>327</v>
      </c>
      <c r="E41" s="61" t="s">
        <v>328</v>
      </c>
      <c r="F41" s="62" t="n">
        <f aca="false">LEN(Q41)-LEN(SUBSTITUTE(Q41,"/",""))-1</f>
        <v>5</v>
      </c>
      <c r="G41" s="62" t="s">
        <v>95</v>
      </c>
      <c r="H41" s="63" t="s">
        <v>329</v>
      </c>
      <c r="I41" s="63"/>
      <c r="J41" s="64" t="s">
        <v>248</v>
      </c>
      <c r="K41" s="64"/>
      <c r="L41" s="64"/>
      <c r="M41" s="63" t="s">
        <v>174</v>
      </c>
      <c r="N41" s="65"/>
      <c r="O41" s="65" t="s">
        <v>95</v>
      </c>
      <c r="P41" s="66" t="str">
        <f aca="false">MID(SUBSTITUTE(SUBSTITUTE(Q41,"/",CONCATENATE(CHAR(10),"/")),"/",CONCATENATE(CHAR(10),"/"),F41+1),2,500)</f>
        <v>/rsm:CrossIndustryInvoice
/rsm:SupplyChainTradeTransaction
/ram:IncludedSupplyChainTradeLineItem
/ram:AssociatedDocumentLineDocument
/ram:IncludedNote
/ram:SubjectCode</v>
      </c>
      <c r="Q41" s="67" t="s">
        <v>330</v>
      </c>
      <c r="R41" s="65" t="s">
        <v>176</v>
      </c>
      <c r="S41" s="65" t="str">
        <f aca="false">IF($D41="","",IF(ISERROR(FIND("/@",RIGHT($Q41,LEN($Q41)-FIND("#",SUBSTITUTE($Q41,"/","#",LEN($Q41)-LEN(SUBSTITUTE($Q41,"/",""))))))),IF(LEFT($D41,4)="BG-X","EG",IF(LEFT($D41,2)="BG","G",IF(OR(RIGHT($D41,2)="-0",RIGHT($D41,3)="-00",RIGHT($D41,4)="-000"),"","E"))),"A"))</f>
        <v>E</v>
      </c>
      <c r="T41" s="65" t="s">
        <v>112</v>
      </c>
      <c r="U41" s="65"/>
      <c r="V41" s="68"/>
      <c r="W41" s="49"/>
      <c r="X41" s="69" t="s">
        <v>30</v>
      </c>
      <c r="Y41" s="69"/>
      <c r="Z41" s="49"/>
      <c r="AA41" s="70"/>
      <c r="AB41" s="70"/>
      <c r="AC41" s="71"/>
      <c r="AD41" s="49"/>
      <c r="AE41" s="72" t="str">
        <f aca="false">D41</f>
        <v>BT-X-10</v>
      </c>
      <c r="AF41" s="73" t="n">
        <f aca="false">F41</f>
        <v>5</v>
      </c>
      <c r="AG41" s="73" t="str">
        <f aca="false">G41</f>
        <v>0..1</v>
      </c>
      <c r="AH41" s="63" t="s">
        <v>331</v>
      </c>
      <c r="AI41" s="63"/>
      <c r="AJ41" s="64" t="s">
        <v>244</v>
      </c>
      <c r="AK41" s="64"/>
      <c r="AL41" s="64"/>
      <c r="AM41" s="73" t="str">
        <f aca="false">M41</f>
        <v>Code</v>
      </c>
      <c r="AN41" s="73" t="n">
        <f aca="false">N41</f>
        <v>0</v>
      </c>
      <c r="AO41" s="73" t="str">
        <f aca="false">O41</f>
        <v>0..1</v>
      </c>
      <c r="AP41" s="73" t="str">
        <f aca="false">P41</f>
        <v>/rsm:CrossIndustryInvoice
/rsm:SupplyChainTradeTransaction
/ram:IncludedSupplyChainTradeLineItem
/ram:AssociatedDocumentLineDocument
/ram:IncludedNote
/ram:SubjectCode</v>
      </c>
      <c r="AQ41" s="73" t="str">
        <f aca="false">Q41</f>
        <v>/rsm:CrossIndustryInvoice/rsm:SupplyChainTradeTransaction/ram:IncludedSupplyChainTradeLineItem/ram:AssociatedDocumentLineDocument/ram:IncludedNote/ram:SubjectCode</v>
      </c>
      <c r="AR41" s="73" t="str">
        <f aca="false">R41</f>
        <v>C</v>
      </c>
      <c r="AS41" s="73" t="str">
        <f aca="false">S41</f>
        <v>E</v>
      </c>
      <c r="AT41" s="73" t="str">
        <f aca="false">T41</f>
        <v>0..n</v>
      </c>
      <c r="AU41" s="73" t="n">
        <f aca="false">U41</f>
        <v>0</v>
      </c>
      <c r="AV41" s="73" t="n">
        <f aca="false">V41</f>
        <v>0</v>
      </c>
      <c r="AW41" s="6"/>
      <c r="AX41" s="69" t="str">
        <f aca="false">X41</f>
        <v>EXTENDED</v>
      </c>
      <c r="AY41" s="74" t="n">
        <f aca="false">Y41</f>
        <v>0</v>
      </c>
      <c r="BA41" s="46"/>
      <c r="BB41" s="46"/>
      <c r="BC41" s="46"/>
    </row>
    <row r="42" customFormat="false" ht="71.25" hidden="false" customHeight="false" outlineLevel="0" collapsed="false">
      <c r="A42" s="58" t="str">
        <f aca="false">IF(ISERROR(SEARCH("-X-",D42)),IF(S42="G","NO",IF(S42="E","YES","")),"EXT")</f>
        <v>NO</v>
      </c>
      <c r="B42" s="77"/>
      <c r="C42" s="59"/>
      <c r="D42" s="60" t="s">
        <v>332</v>
      </c>
      <c r="E42" s="61"/>
      <c r="F42" s="62" t="n">
        <f aca="false">LEN(Q42)-LEN(SUBSTITUTE(Q42,"/",""))-1</f>
        <v>3</v>
      </c>
      <c r="G42" s="62" t="s">
        <v>88</v>
      </c>
      <c r="H42" s="63" t="s">
        <v>333</v>
      </c>
      <c r="I42" s="63" t="s">
        <v>334</v>
      </c>
      <c r="J42" s="64"/>
      <c r="K42" s="64"/>
      <c r="L42" s="64"/>
      <c r="M42" s="63"/>
      <c r="N42" s="65" t="s">
        <v>88</v>
      </c>
      <c r="O42" s="65" t="s">
        <v>88</v>
      </c>
      <c r="P42" s="66" t="str">
        <f aca="false">MID(SUBSTITUTE(SUBSTITUTE(Q42,"/",CONCATENATE(CHAR(10),"/")),"/",CONCATENATE(CHAR(10),"/"),F42+1),2,500)</f>
        <v>/rsm:CrossIndustryInvoice
/rsm:SupplyChainTradeTransaction
/ram:IncludedSupplyChainTradeLineItem
/ram:SpecifiedTradeProduct</v>
      </c>
      <c r="Q42" s="67" t="s">
        <v>335</v>
      </c>
      <c r="R42" s="65"/>
      <c r="S42" s="65" t="str">
        <f aca="false">IF($D42="","",IF(ISERROR(FIND("/@",RIGHT($Q42,LEN($Q42)-FIND("#",SUBSTITUTE($Q42,"/","#",LEN($Q42)-LEN(SUBSTITUTE($Q42,"/",""))))))),IF(LEFT($D42,4)="BG-X","EG",IF(LEFT($D42,2)="BG","G",IF(OR(RIGHT($D42,2)="-0",RIGHT($D42,3)="-00",RIGHT($D42,4)="-000"),"","E"))),"A"))</f>
        <v>G</v>
      </c>
      <c r="T42" s="65" t="s">
        <v>95</v>
      </c>
      <c r="U42" s="65" t="s">
        <v>177</v>
      </c>
      <c r="V42" s="68"/>
      <c r="W42" s="49"/>
      <c r="X42" s="69" t="s">
        <v>26</v>
      </c>
      <c r="Y42" s="69"/>
      <c r="Z42" s="49"/>
      <c r="AA42" s="70"/>
      <c r="AB42" s="70"/>
      <c r="AC42" s="71"/>
      <c r="AD42" s="49"/>
      <c r="AE42" s="72" t="str">
        <f aca="false">D42</f>
        <v>BG-31</v>
      </c>
      <c r="AF42" s="73" t="n">
        <f aca="false">F42</f>
        <v>3</v>
      </c>
      <c r="AG42" s="73" t="str">
        <f aca="false">G42</f>
        <v>1..1</v>
      </c>
      <c r="AH42" s="63" t="s">
        <v>336</v>
      </c>
      <c r="AI42" s="63" t="s">
        <v>337</v>
      </c>
      <c r="AJ42" s="64"/>
      <c r="AK42" s="64"/>
      <c r="AL42" s="64"/>
      <c r="AM42" s="73" t="n">
        <f aca="false">M42</f>
        <v>0</v>
      </c>
      <c r="AN42" s="73" t="str">
        <f aca="false">N42</f>
        <v>1..1</v>
      </c>
      <c r="AO42" s="73" t="str">
        <f aca="false">O42</f>
        <v>1..1</v>
      </c>
      <c r="AP42" s="73" t="str">
        <f aca="false">P42</f>
        <v>/rsm:CrossIndustryInvoice
/rsm:SupplyChainTradeTransaction
/ram:IncludedSupplyChainTradeLineItem
/ram:SpecifiedTradeProduct</v>
      </c>
      <c r="AQ42" s="73" t="str">
        <f aca="false">Q42</f>
        <v>/rsm:CrossIndustryInvoice/rsm:SupplyChainTradeTransaction/ram:IncludedSupplyChainTradeLineItem/ram:SpecifiedTradeProduct</v>
      </c>
      <c r="AR42" s="73" t="n">
        <f aca="false">R42</f>
        <v>0</v>
      </c>
      <c r="AS42" s="73" t="str">
        <f aca="false">S42</f>
        <v>G</v>
      </c>
      <c r="AT42" s="73" t="str">
        <f aca="false">T42</f>
        <v>0..1</v>
      </c>
      <c r="AU42" s="73" t="str">
        <f aca="false">U42</f>
        <v>CAR-2</v>
      </c>
      <c r="AV42" s="73" t="n">
        <f aca="false">V42</f>
        <v>0</v>
      </c>
      <c r="AW42" s="6"/>
      <c r="AX42" s="69" t="str">
        <f aca="false">X42</f>
        <v>BASIC</v>
      </c>
      <c r="AY42" s="74" t="n">
        <f aca="false">Y42</f>
        <v>0</v>
      </c>
      <c r="BA42" s="46"/>
      <c r="BB42" s="46"/>
      <c r="BC42" s="46"/>
    </row>
    <row r="43" customFormat="false" ht="85.5" hidden="false" customHeight="false" outlineLevel="0" collapsed="false">
      <c r="A43" s="58" t="str">
        <f aca="false">IF(ISERROR(SEARCH("-X-",D43)),IF(S43="G","NO",IF(S43="E","YES","")),"EXT")</f>
        <v>EXT</v>
      </c>
      <c r="B43" s="58"/>
      <c r="C43" s="59"/>
      <c r="D43" s="60" t="s">
        <v>338</v>
      </c>
      <c r="E43" s="61"/>
      <c r="F43" s="62" t="n">
        <f aca="false">LEN(Q43)-LEN(SUBSTITUTE(Q43,"/",""))-1</f>
        <v>4</v>
      </c>
      <c r="G43" s="62" t="s">
        <v>95</v>
      </c>
      <c r="H43" s="63" t="s">
        <v>339</v>
      </c>
      <c r="I43" s="63" t="s">
        <v>340</v>
      </c>
      <c r="J43" s="64"/>
      <c r="K43" s="64"/>
      <c r="L43" s="64"/>
      <c r="M43" s="63" t="s">
        <v>137</v>
      </c>
      <c r="N43" s="65"/>
      <c r="O43" s="65" t="s">
        <v>95</v>
      </c>
      <c r="P43" s="66" t="str">
        <f aca="false">MID(SUBSTITUTE(SUBSTITUTE(Q43,"/",CONCATENATE(CHAR(10),"/")),"/",CONCATENATE(CHAR(10),"/"),F43+1),2,500)</f>
        <v>/rsm:CrossIndustryInvoice
/rsm:SupplyChainTradeTransaction
/ram:IncludedSupplyChainTradeLineItem
/ram:SpecifiedTradeProduct
/ram:ID</v>
      </c>
      <c r="Q43" s="67" t="s">
        <v>341</v>
      </c>
      <c r="R43" s="65" t="s">
        <v>139</v>
      </c>
      <c r="S43" s="65" t="str">
        <f aca="false">IF($D43="","",IF(ISERROR(FIND("/@",RIGHT($Q43,LEN($Q43)-FIND("#",SUBSTITUTE($Q43,"/","#",LEN($Q43)-LEN(SUBSTITUTE($Q43,"/",""))))))),IF(LEFT($D43,4)="BG-X","EG",IF(LEFT($D43,2)="BG","G",IF(OR(RIGHT($D43,2)="-0",RIGHT($D43,3)="-00",RIGHT($D43,4)="-000"),"","E"))),"A"))</f>
        <v>E</v>
      </c>
      <c r="T43" s="65" t="s">
        <v>95</v>
      </c>
      <c r="U43" s="65"/>
      <c r="V43" s="68"/>
      <c r="W43" s="49"/>
      <c r="X43" s="69" t="s">
        <v>30</v>
      </c>
      <c r="Y43" s="69"/>
      <c r="Z43" s="49"/>
      <c r="AA43" s="70"/>
      <c r="AB43" s="70"/>
      <c r="AC43" s="71"/>
      <c r="AD43" s="49"/>
      <c r="AE43" s="72" t="str">
        <f aca="false">D43</f>
        <v>BT-X-305</v>
      </c>
      <c r="AF43" s="73" t="n">
        <f aca="false">F43</f>
        <v>4</v>
      </c>
      <c r="AG43" s="73" t="str">
        <f aca="false">G43</f>
        <v>0..1</v>
      </c>
      <c r="AH43" s="63" t="s">
        <v>342</v>
      </c>
      <c r="AI43" s="63" t="s">
        <v>343</v>
      </c>
      <c r="AJ43" s="64"/>
      <c r="AK43" s="64"/>
      <c r="AL43" s="64"/>
      <c r="AM43" s="73" t="str">
        <f aca="false">M43</f>
        <v>Identifier</v>
      </c>
      <c r="AN43" s="73" t="n">
        <f aca="false">N43</f>
        <v>0</v>
      </c>
      <c r="AO43" s="73" t="str">
        <f aca="false">O43</f>
        <v>0..1</v>
      </c>
      <c r="AP43" s="73" t="str">
        <f aca="false">P43</f>
        <v>/rsm:CrossIndustryInvoice
/rsm:SupplyChainTradeTransaction
/ram:IncludedSupplyChainTradeLineItem
/ram:SpecifiedTradeProduct
/ram:ID</v>
      </c>
      <c r="AQ43" s="73" t="str">
        <f aca="false">Q43</f>
        <v>/rsm:CrossIndustryInvoice/rsm:SupplyChainTradeTransaction/ram:IncludedSupplyChainTradeLineItem/ram:SpecifiedTradeProduct/ram:ID</v>
      </c>
      <c r="AR43" s="73" t="str">
        <f aca="false">R43</f>
        <v>I</v>
      </c>
      <c r="AS43" s="73" t="str">
        <f aca="false">S43</f>
        <v>E</v>
      </c>
      <c r="AT43" s="73" t="str">
        <f aca="false">T43</f>
        <v>0..1</v>
      </c>
      <c r="AU43" s="73" t="n">
        <f aca="false">U43</f>
        <v>0</v>
      </c>
      <c r="AV43" s="73" t="n">
        <f aca="false">V43</f>
        <v>0</v>
      </c>
      <c r="AW43" s="6"/>
      <c r="AX43" s="69" t="str">
        <f aca="false">X43</f>
        <v>EXTENDED</v>
      </c>
      <c r="AY43" s="74" t="n">
        <f aca="false">Y43</f>
        <v>0</v>
      </c>
      <c r="BA43" s="46"/>
      <c r="BB43" s="46"/>
      <c r="BC43" s="46"/>
    </row>
    <row r="44" customFormat="false" ht="85.5" hidden="false" customHeight="false" outlineLevel="0" collapsed="false">
      <c r="A44" s="58" t="str">
        <f aca="false">IF(ISERROR(SEARCH("-X-",D44)),IF(S44="G","NO",IF(S44="E","YES","")),"EXT")</f>
        <v>YES</v>
      </c>
      <c r="B44" s="58"/>
      <c r="C44" s="59"/>
      <c r="D44" s="60" t="s">
        <v>344</v>
      </c>
      <c r="E44" s="61"/>
      <c r="F44" s="62" t="n">
        <f aca="false">LEN(Q44)-LEN(SUBSTITUTE(Q44,"/",""))-1</f>
        <v>4</v>
      </c>
      <c r="G44" s="62" t="s">
        <v>95</v>
      </c>
      <c r="H44" s="63" t="s">
        <v>345</v>
      </c>
      <c r="I44" s="63" t="s">
        <v>346</v>
      </c>
      <c r="J44" s="64"/>
      <c r="K44" s="64" t="s">
        <v>347</v>
      </c>
      <c r="L44" s="64" t="s">
        <v>348</v>
      </c>
      <c r="M44" s="63" t="s">
        <v>137</v>
      </c>
      <c r="N44" s="65" t="s">
        <v>95</v>
      </c>
      <c r="O44" s="65" t="s">
        <v>95</v>
      </c>
      <c r="P44" s="66" t="str">
        <f aca="false">MID(SUBSTITUTE(SUBSTITUTE(Q44,"/",CONCATENATE(CHAR(10),"/")),"/",CONCATENATE(CHAR(10),"/"),F44+1),2,500)</f>
        <v>/rsm:CrossIndustryInvoice
/rsm:SupplyChainTradeTransaction
/ram:IncludedSupplyChainTradeLineItem
/ram:SpecifiedTradeProduct
/ram:GlobalID</v>
      </c>
      <c r="Q44" s="67" t="s">
        <v>349</v>
      </c>
      <c r="R44" s="65" t="s">
        <v>139</v>
      </c>
      <c r="S44" s="65" t="str">
        <f aca="false">IF($D44="","",IF(ISERROR(FIND("/@",RIGHT($Q44,LEN($Q44)-FIND("#",SUBSTITUTE($Q44,"/","#",LEN($Q44)-LEN(SUBSTITUTE($Q44,"/",""))))))),IF(LEFT($D44,4)="BG-X","EG",IF(LEFT($D44,2)="BG","G",IF(OR(RIGHT($D44,2)="-0",RIGHT($D44,3)="-00",RIGHT($D44,4)="-000"),"","E"))),"A"))</f>
        <v>E</v>
      </c>
      <c r="T44" s="65" t="s">
        <v>95</v>
      </c>
      <c r="U44" s="65"/>
      <c r="V44" s="68"/>
      <c r="W44" s="49"/>
      <c r="X44" s="69" t="s">
        <v>26</v>
      </c>
      <c r="Y44" s="69"/>
      <c r="Z44" s="49"/>
      <c r="AA44" s="70"/>
      <c r="AB44" s="70"/>
      <c r="AC44" s="71"/>
      <c r="AD44" s="49"/>
      <c r="AE44" s="72" t="str">
        <f aca="false">D44</f>
        <v>BT-157</v>
      </c>
      <c r="AF44" s="73" t="n">
        <f aca="false">F44</f>
        <v>4</v>
      </c>
      <c r="AG44" s="73" t="str">
        <f aca="false">G44</f>
        <v>0..1</v>
      </c>
      <c r="AH44" s="63" t="s">
        <v>350</v>
      </c>
      <c r="AI44" s="63" t="s">
        <v>351</v>
      </c>
      <c r="AJ44" s="64"/>
      <c r="AK44" s="64" t="s">
        <v>352</v>
      </c>
      <c r="AL44" s="64" t="s">
        <v>353</v>
      </c>
      <c r="AM44" s="73" t="str">
        <f aca="false">M44</f>
        <v>Identifier</v>
      </c>
      <c r="AN44" s="73" t="str">
        <f aca="false">N44</f>
        <v>0..1</v>
      </c>
      <c r="AO44" s="73" t="str">
        <f aca="false">O44</f>
        <v>0..1</v>
      </c>
      <c r="AP44" s="73" t="str">
        <f aca="false">P44</f>
        <v>/rsm:CrossIndustryInvoice
/rsm:SupplyChainTradeTransaction
/ram:IncludedSupplyChainTradeLineItem
/ram:SpecifiedTradeProduct
/ram:GlobalID</v>
      </c>
      <c r="AQ44" s="73" t="str">
        <f aca="false">Q44</f>
        <v>/rsm:CrossIndustryInvoice/rsm:SupplyChainTradeTransaction/ram:IncludedSupplyChainTradeLineItem/ram:SpecifiedTradeProduct/ram:GlobalID</v>
      </c>
      <c r="AR44" s="73" t="str">
        <f aca="false">R44</f>
        <v>I</v>
      </c>
      <c r="AS44" s="73" t="str">
        <f aca="false">S44</f>
        <v>E</v>
      </c>
      <c r="AT44" s="73" t="str">
        <f aca="false">T44</f>
        <v>0..1</v>
      </c>
      <c r="AU44" s="73" t="n">
        <f aca="false">U44</f>
        <v>0</v>
      </c>
      <c r="AV44" s="73" t="n">
        <f aca="false">V44</f>
        <v>0</v>
      </c>
      <c r="AW44" s="6"/>
      <c r="AX44" s="69" t="str">
        <f aca="false">X44</f>
        <v>BASIC</v>
      </c>
      <c r="AY44" s="74" t="n">
        <f aca="false">Y44</f>
        <v>0</v>
      </c>
      <c r="BA44" s="46"/>
      <c r="BB44" s="46"/>
      <c r="BC44" s="46"/>
    </row>
    <row r="45" customFormat="false" ht="99.75" hidden="false" customHeight="false" outlineLevel="0" collapsed="false">
      <c r="A45" s="58" t="str">
        <f aca="false">IF(ISERROR(SEARCH("-X-",D45)),IF(S45="G","NO",IF(S45="E","YES","")),"EXT")</f>
        <v>YES</v>
      </c>
      <c r="B45" s="58"/>
      <c r="C45" s="59"/>
      <c r="D45" s="60" t="s">
        <v>354</v>
      </c>
      <c r="E45" s="61"/>
      <c r="F45" s="62" t="n">
        <f aca="false">LEN(Q45)-LEN(SUBSTITUTE(Q45,"/",""))-1</f>
        <v>5</v>
      </c>
      <c r="G45" s="62" t="s">
        <v>88</v>
      </c>
      <c r="H45" s="63" t="s">
        <v>355</v>
      </c>
      <c r="I45" s="63" t="s">
        <v>356</v>
      </c>
      <c r="J45" s="64" t="s">
        <v>357</v>
      </c>
      <c r="K45" s="64"/>
      <c r="L45" s="64"/>
      <c r="M45" s="63" t="s">
        <v>358</v>
      </c>
      <c r="N45" s="65"/>
      <c r="O45" s="65"/>
      <c r="P45" s="66" t="str">
        <f aca="false">MID(SUBSTITUTE(SUBSTITUTE(Q45,"/",CONCATENATE(CHAR(10),"/")),"/",CONCATENATE(CHAR(10),"/"),F45+1),2,500)</f>
        <v>/rsm:CrossIndustryInvoice
/rsm:SupplyChainTradeTransaction
/ram:IncludedSupplyChainTradeLineItem
/ram:SpecifiedTradeProduct
/ram:GlobalID
/@schemeID</v>
      </c>
      <c r="Q45" s="67" t="s">
        <v>359</v>
      </c>
      <c r="R45" s="65" t="s">
        <v>360</v>
      </c>
      <c r="S45" s="65" t="str">
        <f aca="false">IF($D45="","",IF(ISERROR(FIND("/@",RIGHT($Q45,LEN($Q45)-FIND("#",SUBSTITUTE($Q45,"/","#",LEN($Q45)-LEN(SUBSTITUTE($Q45,"/",""))))))),IF(LEFT($D45,4)="BG-X","EG",IF(LEFT($D45,2)="BG","G",IF(OR(RIGHT($D45,2)="-0",RIGHT($D45,3)="-00",RIGHT($D45,4)="-000"),"","E"))),"A"))</f>
        <v>E</v>
      </c>
      <c r="T45" s="65"/>
      <c r="U45" s="65"/>
      <c r="V45" s="68"/>
      <c r="W45" s="49"/>
      <c r="X45" s="69" t="s">
        <v>26</v>
      </c>
      <c r="Y45" s="69"/>
      <c r="Z45" s="49"/>
      <c r="AA45" s="70"/>
      <c r="AB45" s="70"/>
      <c r="AC45" s="71"/>
      <c r="AD45" s="49"/>
      <c r="AE45" s="72" t="str">
        <f aca="false">D45</f>
        <v>BT-157-1</v>
      </c>
      <c r="AF45" s="73" t="n">
        <f aca="false">F45</f>
        <v>5</v>
      </c>
      <c r="AG45" s="73" t="str">
        <f aca="false">G45</f>
        <v>1..1</v>
      </c>
      <c r="AH45" s="63" t="s">
        <v>361</v>
      </c>
      <c r="AI45" s="63" t="s">
        <v>362</v>
      </c>
      <c r="AJ45" s="64" t="s">
        <v>363</v>
      </c>
      <c r="AK45" s="64"/>
      <c r="AL45" s="64"/>
      <c r="AM45" s="73" t="str">
        <f aca="false">M45</f>
        <v>String</v>
      </c>
      <c r="AN45" s="73" t="n">
        <f aca="false">N45</f>
        <v>0</v>
      </c>
      <c r="AO45" s="73" t="n">
        <f aca="false">O45</f>
        <v>0</v>
      </c>
      <c r="AP45" s="73" t="str">
        <f aca="false">P45</f>
        <v>/rsm:CrossIndustryInvoice
/rsm:SupplyChainTradeTransaction
/ram:IncludedSupplyChainTradeLineItem
/ram:SpecifiedTradeProduct
/ram:GlobalID
/@schemeID</v>
      </c>
      <c r="AQ45" s="73" t="str">
        <f aca="false">Q45</f>
        <v>/rsm:CrossIndustryInvoice/rsm:SupplyChainTradeTransaction/ram:IncludedSupplyChainTradeLineItem/ram:SpecifiedTradeProduct/ram:GlobalID/@schemeID</v>
      </c>
      <c r="AR45" s="73" t="str">
        <f aca="false">R45</f>
        <v>S</v>
      </c>
      <c r="AS45" s="73" t="str">
        <f aca="false">S45</f>
        <v>E</v>
      </c>
      <c r="AT45" s="73" t="n">
        <f aca="false">T45</f>
        <v>0</v>
      </c>
      <c r="AU45" s="73" t="n">
        <f aca="false">U45</f>
        <v>0</v>
      </c>
      <c r="AV45" s="73" t="n">
        <f aca="false">V45</f>
        <v>0</v>
      </c>
      <c r="AW45" s="6"/>
      <c r="AX45" s="69" t="str">
        <f aca="false">X45</f>
        <v>BASIC</v>
      </c>
      <c r="AY45" s="74" t="n">
        <f aca="false">Y45</f>
        <v>0</v>
      </c>
      <c r="BA45" s="46"/>
      <c r="BB45" s="46"/>
      <c r="BC45" s="46"/>
    </row>
    <row r="46" customFormat="false" ht="85.5" hidden="false" customHeight="false" outlineLevel="0" collapsed="false">
      <c r="A46" s="58" t="str">
        <f aca="false">IF(ISERROR(SEARCH("-X-",D46)),IF(S46="G","NO",IF(S46="E","YES","")),"EXT")</f>
        <v>YES</v>
      </c>
      <c r="B46" s="58"/>
      <c r="C46" s="59"/>
      <c r="D46" s="60" t="s">
        <v>364</v>
      </c>
      <c r="E46" s="61"/>
      <c r="F46" s="62" t="n">
        <f aca="false">LEN(Q46)-LEN(SUBSTITUTE(Q46,"/",""))-1</f>
        <v>4</v>
      </c>
      <c r="G46" s="62" t="s">
        <v>95</v>
      </c>
      <c r="H46" s="63" t="s">
        <v>365</v>
      </c>
      <c r="I46" s="63" t="s">
        <v>366</v>
      </c>
      <c r="J46" s="64"/>
      <c r="K46" s="64"/>
      <c r="L46" s="64"/>
      <c r="M46" s="63" t="s">
        <v>137</v>
      </c>
      <c r="N46" s="65" t="s">
        <v>95</v>
      </c>
      <c r="O46" s="65" t="s">
        <v>95</v>
      </c>
      <c r="P46" s="66" t="str">
        <f aca="false">MID(SUBSTITUTE(SUBSTITUTE(Q46,"/",CONCATENATE(CHAR(10),"/")),"/",CONCATENATE(CHAR(10),"/"),F46+1),2,500)</f>
        <v>/rsm:CrossIndustryInvoice
/rsm:SupplyChainTradeTransaction
/ram:IncludedSupplyChainTradeLineItem
/ram:SpecifiedTradeProduct
/ram:SellerAssignedID</v>
      </c>
      <c r="Q46" s="67" t="s">
        <v>367</v>
      </c>
      <c r="R46" s="65" t="s">
        <v>139</v>
      </c>
      <c r="S46" s="65" t="str">
        <f aca="false">IF($D46="","",IF(ISERROR(FIND("/@",RIGHT($Q46,LEN($Q46)-FIND("#",SUBSTITUTE($Q46,"/","#",LEN($Q46)-LEN(SUBSTITUTE($Q46,"/",""))))))),IF(LEFT($D46,4)="BG-X","EG",IF(LEFT($D46,2)="BG","G",IF(OR(RIGHT($D46,2)="-0",RIGHT($D46,3)="-00",RIGHT($D46,4)="-000"),"","E"))),"A"))</f>
        <v>E</v>
      </c>
      <c r="T46" s="65" t="s">
        <v>95</v>
      </c>
      <c r="U46" s="65"/>
      <c r="V46" s="68"/>
      <c r="W46" s="49"/>
      <c r="X46" s="69" t="s">
        <v>27</v>
      </c>
      <c r="Y46" s="69"/>
      <c r="Z46" s="49"/>
      <c r="AA46" s="70"/>
      <c r="AB46" s="70"/>
      <c r="AC46" s="71"/>
      <c r="AD46" s="49"/>
      <c r="AE46" s="72" t="str">
        <f aca="false">D46</f>
        <v>BT-155</v>
      </c>
      <c r="AF46" s="73" t="n">
        <f aca="false">F46</f>
        <v>4</v>
      </c>
      <c r="AG46" s="73" t="str">
        <f aca="false">G46</f>
        <v>0..1</v>
      </c>
      <c r="AH46" s="63" t="s">
        <v>368</v>
      </c>
      <c r="AI46" s="63" t="s">
        <v>369</v>
      </c>
      <c r="AJ46" s="64"/>
      <c r="AK46" s="64"/>
      <c r="AL46" s="64"/>
      <c r="AM46" s="73" t="str">
        <f aca="false">M46</f>
        <v>Identifier</v>
      </c>
      <c r="AN46" s="73" t="str">
        <f aca="false">N46</f>
        <v>0..1</v>
      </c>
      <c r="AO46" s="73" t="str">
        <f aca="false">O46</f>
        <v>0..1</v>
      </c>
      <c r="AP46" s="73" t="str">
        <f aca="false">P46</f>
        <v>/rsm:CrossIndustryInvoice
/rsm:SupplyChainTradeTransaction
/ram:IncludedSupplyChainTradeLineItem
/ram:SpecifiedTradeProduct
/ram:SellerAssignedID</v>
      </c>
      <c r="AQ46" s="73" t="str">
        <f aca="false">Q46</f>
        <v>/rsm:CrossIndustryInvoice/rsm:SupplyChainTradeTransaction/ram:IncludedSupplyChainTradeLineItem/ram:SpecifiedTradeProduct/ram:SellerAssignedID</v>
      </c>
      <c r="AR46" s="73" t="str">
        <f aca="false">R46</f>
        <v>I</v>
      </c>
      <c r="AS46" s="73" t="str">
        <f aca="false">S46</f>
        <v>E</v>
      </c>
      <c r="AT46" s="73" t="str">
        <f aca="false">T46</f>
        <v>0..1</v>
      </c>
      <c r="AU46" s="73" t="n">
        <f aca="false">U46</f>
        <v>0</v>
      </c>
      <c r="AV46" s="73" t="n">
        <f aca="false">V46</f>
        <v>0</v>
      </c>
      <c r="AW46" s="6"/>
      <c r="AX46" s="69" t="str">
        <f aca="false">X46</f>
        <v>EN 16931</v>
      </c>
      <c r="AY46" s="74" t="n">
        <f aca="false">Y46</f>
        <v>0</v>
      </c>
      <c r="BA46" s="46"/>
      <c r="BB46" s="46"/>
      <c r="BC46" s="46"/>
    </row>
    <row r="47" customFormat="false" ht="85.5" hidden="false" customHeight="false" outlineLevel="0" collapsed="false">
      <c r="A47" s="58" t="str">
        <f aca="false">IF(ISERROR(SEARCH("-X-",D47)),IF(S47="G","NO",IF(S47="E","YES","")),"EXT")</f>
        <v>YES</v>
      </c>
      <c r="B47" s="58"/>
      <c r="C47" s="59"/>
      <c r="D47" s="60" t="s">
        <v>370</v>
      </c>
      <c r="E47" s="61"/>
      <c r="F47" s="62" t="n">
        <f aca="false">LEN(Q47)-LEN(SUBSTITUTE(Q47,"/",""))-1</f>
        <v>4</v>
      </c>
      <c r="G47" s="62" t="s">
        <v>95</v>
      </c>
      <c r="H47" s="63" t="s">
        <v>371</v>
      </c>
      <c r="I47" s="63" t="s">
        <v>372</v>
      </c>
      <c r="J47" s="64"/>
      <c r="K47" s="64"/>
      <c r="L47" s="64"/>
      <c r="M47" s="63" t="s">
        <v>137</v>
      </c>
      <c r="N47" s="65" t="s">
        <v>95</v>
      </c>
      <c r="O47" s="65" t="s">
        <v>95</v>
      </c>
      <c r="P47" s="66" t="str">
        <f aca="false">MID(SUBSTITUTE(SUBSTITUTE(Q47,"/",CONCATENATE(CHAR(10),"/")),"/",CONCATENATE(CHAR(10),"/"),F47+1),2,500)</f>
        <v>/rsm:CrossIndustryInvoice
/rsm:SupplyChainTradeTransaction
/ram:IncludedSupplyChainTradeLineItem
/ram:SpecifiedTradeProduct
/ram:BuyerAssignedID</v>
      </c>
      <c r="Q47" s="67" t="s">
        <v>373</v>
      </c>
      <c r="R47" s="65" t="s">
        <v>139</v>
      </c>
      <c r="S47" s="65" t="str">
        <f aca="false">IF($D47="","",IF(ISERROR(FIND("/@",RIGHT($Q47,LEN($Q47)-FIND("#",SUBSTITUTE($Q47,"/","#",LEN($Q47)-LEN(SUBSTITUTE($Q47,"/",""))))))),IF(LEFT($D47,4)="BG-X","EG",IF(LEFT($D47,2)="BG","G",IF(OR(RIGHT($D47,2)="-0",RIGHT($D47,3)="-00",RIGHT($D47,4)="-000"),"","E"))),"A"))</f>
        <v>E</v>
      </c>
      <c r="T47" s="65" t="s">
        <v>95</v>
      </c>
      <c r="U47" s="65"/>
      <c r="V47" s="68"/>
      <c r="W47" s="49"/>
      <c r="X47" s="69" t="s">
        <v>27</v>
      </c>
      <c r="Y47" s="69"/>
      <c r="Z47" s="49"/>
      <c r="AA47" s="70"/>
      <c r="AB47" s="70"/>
      <c r="AC47" s="71"/>
      <c r="AD47" s="49"/>
      <c r="AE47" s="72" t="str">
        <f aca="false">D47</f>
        <v>BT-156</v>
      </c>
      <c r="AF47" s="73" t="n">
        <f aca="false">F47</f>
        <v>4</v>
      </c>
      <c r="AG47" s="73" t="str">
        <f aca="false">G47</f>
        <v>0..1</v>
      </c>
      <c r="AH47" s="63" t="s">
        <v>374</v>
      </c>
      <c r="AI47" s="63" t="s">
        <v>375</v>
      </c>
      <c r="AJ47" s="64"/>
      <c r="AK47" s="64"/>
      <c r="AL47" s="64"/>
      <c r="AM47" s="73" t="str">
        <f aca="false">M47</f>
        <v>Identifier</v>
      </c>
      <c r="AN47" s="73" t="str">
        <f aca="false">N47</f>
        <v>0..1</v>
      </c>
      <c r="AO47" s="73" t="str">
        <f aca="false">O47</f>
        <v>0..1</v>
      </c>
      <c r="AP47" s="73" t="str">
        <f aca="false">P47</f>
        <v>/rsm:CrossIndustryInvoice
/rsm:SupplyChainTradeTransaction
/ram:IncludedSupplyChainTradeLineItem
/ram:SpecifiedTradeProduct
/ram:BuyerAssignedID</v>
      </c>
      <c r="AQ47" s="73" t="str">
        <f aca="false">Q47</f>
        <v>/rsm:CrossIndustryInvoice/rsm:SupplyChainTradeTransaction/ram:IncludedSupplyChainTradeLineItem/ram:SpecifiedTradeProduct/ram:BuyerAssignedID</v>
      </c>
      <c r="AR47" s="73" t="str">
        <f aca="false">R47</f>
        <v>I</v>
      </c>
      <c r="AS47" s="73" t="str">
        <f aca="false">S47</f>
        <v>E</v>
      </c>
      <c r="AT47" s="73" t="str">
        <f aca="false">T47</f>
        <v>0..1</v>
      </c>
      <c r="AU47" s="73" t="n">
        <f aca="false">U47</f>
        <v>0</v>
      </c>
      <c r="AV47" s="73" t="n">
        <f aca="false">V47</f>
        <v>0</v>
      </c>
      <c r="AW47" s="6"/>
      <c r="AX47" s="69" t="str">
        <f aca="false">X47</f>
        <v>EN 16931</v>
      </c>
      <c r="AY47" s="74" t="n">
        <f aca="false">Y47</f>
        <v>0</v>
      </c>
      <c r="BA47" s="46"/>
      <c r="BB47" s="46"/>
      <c r="BC47" s="46"/>
    </row>
    <row r="48" customFormat="false" ht="85.5" hidden="false" customHeight="false" outlineLevel="0" collapsed="false">
      <c r="A48" s="58" t="str">
        <f aca="false">IF(ISERROR(SEARCH("-X-",D48)),IF(S48="G","NO",IF(S48="E","YES","")),"EXT")</f>
        <v>EXT</v>
      </c>
      <c r="B48" s="58"/>
      <c r="C48" s="59"/>
      <c r="D48" s="60" t="s">
        <v>376</v>
      </c>
      <c r="E48" s="61"/>
      <c r="F48" s="62" t="n">
        <f aca="false">LEN(Q48)-LEN(SUBSTITUTE(Q48,"/",""))-1</f>
        <v>4</v>
      </c>
      <c r="G48" s="62" t="s">
        <v>95</v>
      </c>
      <c r="H48" s="63" t="s">
        <v>377</v>
      </c>
      <c r="I48" s="63" t="s">
        <v>378</v>
      </c>
      <c r="J48" s="64"/>
      <c r="K48" s="64"/>
      <c r="L48" s="64"/>
      <c r="M48" s="63" t="s">
        <v>137</v>
      </c>
      <c r="N48" s="65"/>
      <c r="O48" s="65" t="s">
        <v>95</v>
      </c>
      <c r="P48" s="66" t="str">
        <f aca="false">MID(SUBSTITUTE(SUBSTITUTE(Q48,"/",CONCATENATE(CHAR(10),"/")),"/",CONCATENATE(CHAR(10),"/"),F48+1),2,500)</f>
        <v>/rsm:CrossIndustryInvoice
/rsm:SupplyChainTradeTransaction
/ram:IncludedSupplyChainTradeLineItem
/ram:SpecifiedTradeProduct
/ram:IndustryAssignedID</v>
      </c>
      <c r="Q48" s="67" t="s">
        <v>379</v>
      </c>
      <c r="R48" s="65" t="s">
        <v>139</v>
      </c>
      <c r="S48" s="65" t="str">
        <f aca="false">IF($D48="","",IF(ISERROR(FIND("/@",RIGHT($Q48,LEN($Q48)-FIND("#",SUBSTITUTE($Q48,"/","#",LEN($Q48)-LEN(SUBSTITUTE($Q48,"/",""))))))),IF(LEFT($D48,4)="BG-X","EG",IF(LEFT($D48,2)="BG","G",IF(OR(RIGHT($D48,2)="-0",RIGHT($D48,3)="-00",RIGHT($D48,4)="-000"),"","E"))),"A"))</f>
        <v>E</v>
      </c>
      <c r="T48" s="65" t="s">
        <v>95</v>
      </c>
      <c r="U48" s="65"/>
      <c r="V48" s="68"/>
      <c r="W48" s="49"/>
      <c r="X48" s="69" t="s">
        <v>30</v>
      </c>
      <c r="Y48" s="69"/>
      <c r="Z48" s="49"/>
      <c r="AA48" s="70"/>
      <c r="AB48" s="70"/>
      <c r="AC48" s="71"/>
      <c r="AD48" s="49"/>
      <c r="AE48" s="72" t="str">
        <f aca="false">D48</f>
        <v>BT-X-532</v>
      </c>
      <c r="AF48" s="73" t="n">
        <f aca="false">F48</f>
        <v>4</v>
      </c>
      <c r="AG48" s="73" t="str">
        <f aca="false">G48</f>
        <v>0..1</v>
      </c>
      <c r="AH48" s="63" t="s">
        <v>380</v>
      </c>
      <c r="AI48" s="63" t="s">
        <v>381</v>
      </c>
      <c r="AJ48" s="64"/>
      <c r="AK48" s="64"/>
      <c r="AL48" s="64"/>
      <c r="AM48" s="73" t="str">
        <f aca="false">M48</f>
        <v>Identifier</v>
      </c>
      <c r="AN48" s="73" t="n">
        <f aca="false">N48</f>
        <v>0</v>
      </c>
      <c r="AO48" s="73" t="str">
        <f aca="false">O48</f>
        <v>0..1</v>
      </c>
      <c r="AP48" s="73" t="str">
        <f aca="false">P48</f>
        <v>/rsm:CrossIndustryInvoice
/rsm:SupplyChainTradeTransaction
/ram:IncludedSupplyChainTradeLineItem
/ram:SpecifiedTradeProduct
/ram:IndustryAssignedID</v>
      </c>
      <c r="AQ48" s="73" t="str">
        <f aca="false">Q48</f>
        <v>/rsm:CrossIndustryInvoice/rsm:SupplyChainTradeTransaction/ram:IncludedSupplyChainTradeLineItem/ram:SpecifiedTradeProduct/ram:IndustryAssignedID</v>
      </c>
      <c r="AR48" s="73" t="str">
        <f aca="false">R48</f>
        <v>I</v>
      </c>
      <c r="AS48" s="73" t="str">
        <f aca="false">S48</f>
        <v>E</v>
      </c>
      <c r="AT48" s="73" t="str">
        <f aca="false">T48</f>
        <v>0..1</v>
      </c>
      <c r="AU48" s="73" t="n">
        <f aca="false">U48</f>
        <v>0</v>
      </c>
      <c r="AV48" s="73" t="n">
        <f aca="false">V48</f>
        <v>0</v>
      </c>
      <c r="AW48" s="6"/>
      <c r="AX48" s="69" t="str">
        <f aca="false">X48</f>
        <v>EXTENDED</v>
      </c>
      <c r="AY48" s="74" t="n">
        <f aca="false">Y48</f>
        <v>0</v>
      </c>
      <c r="BA48" s="46"/>
      <c r="BB48" s="46"/>
      <c r="BC48" s="46"/>
    </row>
    <row r="49" customFormat="false" ht="85.5" hidden="false" customHeight="false" outlineLevel="0" collapsed="false">
      <c r="A49" s="58" t="str">
        <f aca="false">IF(ISERROR(SEARCH("-X-",D49)),IF(S49="G","NO",IF(S49="E","YES","")),"EXT")</f>
        <v>EXT</v>
      </c>
      <c r="B49" s="58"/>
      <c r="C49" s="59"/>
      <c r="D49" s="60" t="s">
        <v>382</v>
      </c>
      <c r="E49" s="61"/>
      <c r="F49" s="62" t="n">
        <f aca="false">LEN(Q49)-LEN(SUBSTITUTE(Q49,"/",""))-1</f>
        <v>4</v>
      </c>
      <c r="G49" s="62" t="s">
        <v>95</v>
      </c>
      <c r="H49" s="63" t="s">
        <v>383</v>
      </c>
      <c r="I49" s="63" t="s">
        <v>384</v>
      </c>
      <c r="J49" s="64"/>
      <c r="K49" s="64"/>
      <c r="L49" s="64"/>
      <c r="M49" s="63" t="s">
        <v>137</v>
      </c>
      <c r="N49" s="65"/>
      <c r="O49" s="65" t="s">
        <v>95</v>
      </c>
      <c r="P49" s="66" t="str">
        <f aca="false">MID(SUBSTITUTE(SUBSTITUTE(Q49,"/",CONCATENATE(CHAR(10),"/")),"/",CONCATENATE(CHAR(10),"/"),F49+1),2,500)</f>
        <v>/rsm:CrossIndustryInvoice
/rsm:SupplyChainTradeTransaction
/ram:IncludedSupplyChainTradeLineItem
/ram:SpecifiedTradeProduct
/ram:ModelID</v>
      </c>
      <c r="Q49" s="67" t="s">
        <v>385</v>
      </c>
      <c r="R49" s="65" t="s">
        <v>139</v>
      </c>
      <c r="S49" s="65" t="str">
        <f aca="false">IF($D49="","",IF(ISERROR(FIND("/@",RIGHT($Q49,LEN($Q49)-FIND("#",SUBSTITUTE($Q49,"/","#",LEN($Q49)-LEN(SUBSTITUTE($Q49,"/",""))))))),IF(LEFT($D49,4)="BG-X","EG",IF(LEFT($D49,2)="BG","G",IF(OR(RIGHT($D49,2)="-0",RIGHT($D49,3)="-00",RIGHT($D49,4)="-000"),"","E"))),"A"))</f>
        <v>E</v>
      </c>
      <c r="T49" s="65" t="s">
        <v>95</v>
      </c>
      <c r="U49" s="65"/>
      <c r="V49" s="68"/>
      <c r="W49" s="49"/>
      <c r="X49" s="69" t="s">
        <v>30</v>
      </c>
      <c r="Y49" s="69"/>
      <c r="Z49" s="49"/>
      <c r="AA49" s="70"/>
      <c r="AB49" s="70"/>
      <c r="AC49" s="71"/>
      <c r="AD49" s="49"/>
      <c r="AE49" s="72" t="str">
        <f aca="false">D49</f>
        <v>BT-X-533</v>
      </c>
      <c r="AF49" s="73" t="n">
        <f aca="false">F49</f>
        <v>4</v>
      </c>
      <c r="AG49" s="73" t="str">
        <f aca="false">G49</f>
        <v>0..1</v>
      </c>
      <c r="AH49" s="63" t="s">
        <v>386</v>
      </c>
      <c r="AI49" s="63" t="s">
        <v>387</v>
      </c>
      <c r="AJ49" s="64"/>
      <c r="AK49" s="64"/>
      <c r="AL49" s="64"/>
      <c r="AM49" s="73" t="str">
        <f aca="false">M49</f>
        <v>Identifier</v>
      </c>
      <c r="AN49" s="73" t="n">
        <f aca="false">N49</f>
        <v>0</v>
      </c>
      <c r="AO49" s="73" t="str">
        <f aca="false">O49</f>
        <v>0..1</v>
      </c>
      <c r="AP49" s="73" t="str">
        <f aca="false">P49</f>
        <v>/rsm:CrossIndustryInvoice
/rsm:SupplyChainTradeTransaction
/ram:IncludedSupplyChainTradeLineItem
/ram:SpecifiedTradeProduct
/ram:ModelID</v>
      </c>
      <c r="AQ49" s="73" t="str">
        <f aca="false">Q49</f>
        <v>/rsm:CrossIndustryInvoice/rsm:SupplyChainTradeTransaction/ram:IncludedSupplyChainTradeLineItem/ram:SpecifiedTradeProduct/ram:ModelID</v>
      </c>
      <c r="AR49" s="73" t="str">
        <f aca="false">R49</f>
        <v>I</v>
      </c>
      <c r="AS49" s="73" t="str">
        <f aca="false">S49</f>
        <v>E</v>
      </c>
      <c r="AT49" s="73" t="str">
        <f aca="false">T49</f>
        <v>0..1</v>
      </c>
      <c r="AU49" s="73" t="n">
        <f aca="false">U49</f>
        <v>0</v>
      </c>
      <c r="AV49" s="73" t="n">
        <f aca="false">V49</f>
        <v>0</v>
      </c>
      <c r="AW49" s="6"/>
      <c r="AX49" s="69" t="str">
        <f aca="false">X49</f>
        <v>EXTENDED</v>
      </c>
      <c r="AY49" s="74" t="n">
        <f aca="false">Y49</f>
        <v>0</v>
      </c>
      <c r="BA49" s="46"/>
      <c r="BB49" s="46"/>
      <c r="BC49" s="46"/>
    </row>
    <row r="50" customFormat="false" ht="85.5" hidden="false" customHeight="false" outlineLevel="0" collapsed="false">
      <c r="A50" s="58" t="str">
        <f aca="false">IF(ISERROR(SEARCH("-X-",D50)),IF(S50="G","NO",IF(S50="E","YES","")),"EXT")</f>
        <v>YES</v>
      </c>
      <c r="B50" s="58"/>
      <c r="C50" s="59"/>
      <c r="D50" s="60" t="s">
        <v>388</v>
      </c>
      <c r="E50" s="61"/>
      <c r="F50" s="62" t="n">
        <f aca="false">LEN(Q50)-LEN(SUBSTITUTE(Q50,"/",""))-1</f>
        <v>4</v>
      </c>
      <c r="G50" s="62" t="s">
        <v>88</v>
      </c>
      <c r="H50" s="63" t="s">
        <v>389</v>
      </c>
      <c r="I50" s="63" t="s">
        <v>390</v>
      </c>
      <c r="J50" s="64"/>
      <c r="K50" s="64"/>
      <c r="L50" s="64"/>
      <c r="M50" s="63" t="s">
        <v>119</v>
      </c>
      <c r="N50" s="65" t="s">
        <v>88</v>
      </c>
      <c r="O50" s="65" t="s">
        <v>88</v>
      </c>
      <c r="P50" s="66" t="str">
        <f aca="false">MID(SUBSTITUTE(SUBSTITUTE(Q50,"/",CONCATENATE(CHAR(10),"/")),"/",CONCATENATE(CHAR(10),"/"),F50+1),2,500)</f>
        <v>/rsm:CrossIndustryInvoice
/rsm:SupplyChainTradeTransaction
/ram:IncludedSupplyChainTradeLineItem
/ram:SpecifiedTradeProduct
/ram:Name</v>
      </c>
      <c r="Q50" s="67" t="s">
        <v>391</v>
      </c>
      <c r="R50" s="65" t="s">
        <v>121</v>
      </c>
      <c r="S50" s="65" t="str">
        <f aca="false">IF($D50="","",IF(ISERROR(FIND("/@",RIGHT($Q50,LEN($Q50)-FIND("#",SUBSTITUTE($Q50,"/","#",LEN($Q50)-LEN(SUBSTITUTE($Q50,"/",""))))))),IF(LEFT($D50,4)="BG-X","EG",IF(LEFT($D50,2)="BG","G",IF(OR(RIGHT($D50,2)="-0",RIGHT($D50,3)="-00",RIGHT($D50,4)="-000"),"","E"))),"A"))</f>
        <v>E</v>
      </c>
      <c r="T50" s="65" t="s">
        <v>112</v>
      </c>
      <c r="U50" s="65" t="s">
        <v>140</v>
      </c>
      <c r="V50" s="68"/>
      <c r="W50" s="49"/>
      <c r="X50" s="69" t="s">
        <v>26</v>
      </c>
      <c r="Y50" s="69"/>
      <c r="Z50" s="49"/>
      <c r="AA50" s="70"/>
      <c r="AB50" s="70"/>
      <c r="AC50" s="71"/>
      <c r="AD50" s="49"/>
      <c r="AE50" s="72" t="str">
        <f aca="false">D50</f>
        <v>BT-153</v>
      </c>
      <c r="AF50" s="73" t="n">
        <f aca="false">F50</f>
        <v>4</v>
      </c>
      <c r="AG50" s="73" t="str">
        <f aca="false">G50</f>
        <v>1..1</v>
      </c>
      <c r="AH50" s="63" t="s">
        <v>392</v>
      </c>
      <c r="AI50" s="63" t="s">
        <v>393</v>
      </c>
      <c r="AJ50" s="64"/>
      <c r="AK50" s="64"/>
      <c r="AL50" s="64"/>
      <c r="AM50" s="73" t="str">
        <f aca="false">M50</f>
        <v>Text</v>
      </c>
      <c r="AN50" s="73" t="str">
        <f aca="false">N50</f>
        <v>1..1</v>
      </c>
      <c r="AO50" s="73" t="str">
        <f aca="false">O50</f>
        <v>1..1</v>
      </c>
      <c r="AP50" s="73" t="str">
        <f aca="false">P50</f>
        <v>/rsm:CrossIndustryInvoice
/rsm:SupplyChainTradeTransaction
/ram:IncludedSupplyChainTradeLineItem
/ram:SpecifiedTradeProduct
/ram:Name</v>
      </c>
      <c r="AQ50" s="73" t="str">
        <f aca="false">Q50</f>
        <v>/rsm:CrossIndustryInvoice/rsm:SupplyChainTradeTransaction/ram:IncludedSupplyChainTradeLineItem/ram:SpecifiedTradeProduct/ram:Name</v>
      </c>
      <c r="AR50" s="73" t="str">
        <f aca="false">R50</f>
        <v>T</v>
      </c>
      <c r="AS50" s="73" t="str">
        <f aca="false">S50</f>
        <v>E</v>
      </c>
      <c r="AT50" s="73" t="str">
        <f aca="false">T50</f>
        <v>0..n</v>
      </c>
      <c r="AU50" s="73" t="str">
        <f aca="false">U50</f>
        <v>CAR-2, CAR-3</v>
      </c>
      <c r="AV50" s="73" t="n">
        <f aca="false">V50</f>
        <v>0</v>
      </c>
      <c r="AW50" s="6"/>
      <c r="AX50" s="69" t="str">
        <f aca="false">X50</f>
        <v>BASIC</v>
      </c>
      <c r="AY50" s="74" t="n">
        <f aca="false">Y50</f>
        <v>0</v>
      </c>
      <c r="BA50" s="46"/>
      <c r="BB50" s="46"/>
      <c r="BC50" s="46"/>
    </row>
    <row r="51" customFormat="false" ht="85.5" hidden="false" customHeight="false" outlineLevel="0" collapsed="false">
      <c r="A51" s="58" t="str">
        <f aca="false">IF(ISERROR(SEARCH("-X-",D51)),IF(S51="G","NO",IF(S51="E","YES","")),"EXT")</f>
        <v>YES</v>
      </c>
      <c r="B51" s="58"/>
      <c r="C51" s="59"/>
      <c r="D51" s="60" t="s">
        <v>394</v>
      </c>
      <c r="E51" s="61"/>
      <c r="F51" s="62" t="n">
        <f aca="false">LEN(Q51)-LEN(SUBSTITUTE(Q51,"/",""))-1</f>
        <v>4</v>
      </c>
      <c r="G51" s="62" t="s">
        <v>95</v>
      </c>
      <c r="H51" s="63" t="s">
        <v>395</v>
      </c>
      <c r="I51" s="63" t="s">
        <v>396</v>
      </c>
      <c r="J51" s="64" t="s">
        <v>397</v>
      </c>
      <c r="K51" s="64"/>
      <c r="L51" s="64"/>
      <c r="M51" s="63" t="s">
        <v>119</v>
      </c>
      <c r="N51" s="65" t="s">
        <v>95</v>
      </c>
      <c r="O51" s="65" t="s">
        <v>95</v>
      </c>
      <c r="P51" s="66" t="str">
        <f aca="false">MID(SUBSTITUTE(SUBSTITUTE(Q51,"/",CONCATENATE(CHAR(10),"/")),"/",CONCATENATE(CHAR(10),"/"),F51+1),2,500)</f>
        <v>/rsm:CrossIndustryInvoice
/rsm:SupplyChainTradeTransaction
/ram:IncludedSupplyChainTradeLineItem
/ram:SpecifiedTradeProduct
/ram:Description</v>
      </c>
      <c r="Q51" s="67" t="s">
        <v>398</v>
      </c>
      <c r="R51" s="65" t="s">
        <v>121</v>
      </c>
      <c r="S51" s="65" t="str">
        <f aca="false">IF($D51="","",IF(ISERROR(FIND("/@",RIGHT($Q51,LEN($Q51)-FIND("#",SUBSTITUTE($Q51,"/","#",LEN($Q51)-LEN(SUBSTITUTE($Q51,"/",""))))))),IF(LEFT($D51,4)="BG-X","EG",IF(LEFT($D51,2)="BG","G",IF(OR(RIGHT($D51,2)="-0",RIGHT($D51,3)="-00",RIGHT($D51,4)="-000"),"","E"))),"A"))</f>
        <v>E</v>
      </c>
      <c r="T51" s="65" t="s">
        <v>112</v>
      </c>
      <c r="U51" s="65" t="s">
        <v>122</v>
      </c>
      <c r="V51" s="68"/>
      <c r="W51" s="49"/>
      <c r="X51" s="69" t="s">
        <v>27</v>
      </c>
      <c r="Y51" s="69"/>
      <c r="Z51" s="49"/>
      <c r="AA51" s="70"/>
      <c r="AB51" s="70"/>
      <c r="AC51" s="71"/>
      <c r="AD51" s="49"/>
      <c r="AE51" s="72" t="str">
        <f aca="false">D51</f>
        <v>BT-154</v>
      </c>
      <c r="AF51" s="73" t="n">
        <f aca="false">F51</f>
        <v>4</v>
      </c>
      <c r="AG51" s="73" t="str">
        <f aca="false">G51</f>
        <v>0..1</v>
      </c>
      <c r="AH51" s="63" t="s">
        <v>399</v>
      </c>
      <c r="AI51" s="63" t="s">
        <v>400</v>
      </c>
      <c r="AJ51" s="64" t="s">
        <v>401</v>
      </c>
      <c r="AK51" s="64"/>
      <c r="AL51" s="64"/>
      <c r="AM51" s="73" t="str">
        <f aca="false">M51</f>
        <v>Text</v>
      </c>
      <c r="AN51" s="73" t="str">
        <f aca="false">N51</f>
        <v>0..1</v>
      </c>
      <c r="AO51" s="73" t="str">
        <f aca="false">O51</f>
        <v>0..1</v>
      </c>
      <c r="AP51" s="73" t="str">
        <f aca="false">P51</f>
        <v>/rsm:CrossIndustryInvoice
/rsm:SupplyChainTradeTransaction
/ram:IncludedSupplyChainTradeLineItem
/ram:SpecifiedTradeProduct
/ram:Description</v>
      </c>
      <c r="AQ51" s="73" t="str">
        <f aca="false">Q51</f>
        <v>/rsm:CrossIndustryInvoice/rsm:SupplyChainTradeTransaction/ram:IncludedSupplyChainTradeLineItem/ram:SpecifiedTradeProduct/ram:Description</v>
      </c>
      <c r="AR51" s="73" t="str">
        <f aca="false">R51</f>
        <v>T</v>
      </c>
      <c r="AS51" s="73" t="str">
        <f aca="false">S51</f>
        <v>E</v>
      </c>
      <c r="AT51" s="73" t="str">
        <f aca="false">T51</f>
        <v>0..n</v>
      </c>
      <c r="AU51" s="73" t="str">
        <f aca="false">U51</f>
        <v>CAR-3</v>
      </c>
      <c r="AV51" s="73" t="n">
        <f aca="false">V51</f>
        <v>0</v>
      </c>
      <c r="AW51" s="6"/>
      <c r="AX51" s="69" t="str">
        <f aca="false">X51</f>
        <v>EN 16931</v>
      </c>
      <c r="AY51" s="74" t="n">
        <f aca="false">Y51</f>
        <v>0</v>
      </c>
      <c r="BA51" s="46"/>
      <c r="BB51" s="46"/>
      <c r="BC51" s="46"/>
    </row>
    <row r="52" customFormat="false" ht="85.5" hidden="false" customHeight="false" outlineLevel="0" collapsed="false">
      <c r="A52" s="58" t="str">
        <f aca="false">IF(ISERROR(SEARCH("-X-",D52)),IF(S52="G","NO",IF(S52="E","YES","")),"EXT")</f>
        <v>EXT</v>
      </c>
      <c r="B52" s="58"/>
      <c r="C52" s="59"/>
      <c r="D52" s="60" t="s">
        <v>402</v>
      </c>
      <c r="E52" s="61"/>
      <c r="F52" s="62" t="n">
        <f aca="false">LEN(Q52)-LEN(SUBSTITUTE(Q52,"/",""))-1</f>
        <v>4</v>
      </c>
      <c r="G52" s="62" t="s">
        <v>95</v>
      </c>
      <c r="H52" s="63" t="s">
        <v>403</v>
      </c>
      <c r="I52" s="63" t="s">
        <v>404</v>
      </c>
      <c r="J52" s="64"/>
      <c r="K52" s="64"/>
      <c r="L52" s="64"/>
      <c r="M52" s="63" t="s">
        <v>119</v>
      </c>
      <c r="N52" s="65"/>
      <c r="O52" s="65" t="s">
        <v>112</v>
      </c>
      <c r="P52" s="66" t="str">
        <f aca="false">MID(SUBSTITUTE(SUBSTITUTE(Q52,"/",CONCATENATE(CHAR(10),"/")),"/",CONCATENATE(CHAR(10),"/"),F52+1),2,500)</f>
        <v>/rsm:CrossIndustryInvoice
/rsm:SupplyChainTradeTransaction
/ram:IncludedSupplyChainTradeLineItem
/ram:SpecifiedTradeProduct
/ram:BatchID</v>
      </c>
      <c r="Q52" s="67" t="s">
        <v>405</v>
      </c>
      <c r="R52" s="65" t="s">
        <v>121</v>
      </c>
      <c r="S52" s="65" t="str">
        <f aca="false">IF($D52="","",IF(ISERROR(FIND("/@",RIGHT($Q52,LEN($Q52)-FIND("#",SUBSTITUTE($Q52,"/","#",LEN($Q52)-LEN(SUBSTITUTE($Q52,"/",""))))))),IF(LEFT($D52,4)="BG-X","EG",IF(LEFT($D52,2)="BG","G",IF(OR(RIGHT($D52,2)="-0",RIGHT($D52,3)="-00",RIGHT($D52,4)="-000"),"","E"))),"A"))</f>
        <v>E</v>
      </c>
      <c r="T52" s="65" t="s">
        <v>112</v>
      </c>
      <c r="U52" s="65"/>
      <c r="V52" s="68"/>
      <c r="W52" s="49"/>
      <c r="X52" s="69" t="s">
        <v>30</v>
      </c>
      <c r="Y52" s="69"/>
      <c r="Z52" s="49"/>
      <c r="AA52" s="70"/>
      <c r="AB52" s="70"/>
      <c r="AC52" s="71"/>
      <c r="AD52" s="49"/>
      <c r="AE52" s="72" t="str">
        <f aca="false">D52</f>
        <v>BT-X-534</v>
      </c>
      <c r="AF52" s="73" t="n">
        <f aca="false">F52</f>
        <v>4</v>
      </c>
      <c r="AG52" s="73" t="str">
        <f aca="false">G52</f>
        <v>0..1</v>
      </c>
      <c r="AH52" s="63" t="s">
        <v>406</v>
      </c>
      <c r="AI52" s="63" t="s">
        <v>407</v>
      </c>
      <c r="AJ52" s="64"/>
      <c r="AK52" s="64"/>
      <c r="AL52" s="64"/>
      <c r="AM52" s="73" t="str">
        <f aca="false">M52</f>
        <v>Text</v>
      </c>
      <c r="AN52" s="73" t="n">
        <f aca="false">N52</f>
        <v>0</v>
      </c>
      <c r="AO52" s="73" t="str">
        <f aca="false">O52</f>
        <v>0..n</v>
      </c>
      <c r="AP52" s="73" t="str">
        <f aca="false">P52</f>
        <v>/rsm:CrossIndustryInvoice
/rsm:SupplyChainTradeTransaction
/ram:IncludedSupplyChainTradeLineItem
/ram:SpecifiedTradeProduct
/ram:BatchID</v>
      </c>
      <c r="AQ52" s="73" t="str">
        <f aca="false">Q52</f>
        <v>/rsm:CrossIndustryInvoice/rsm:SupplyChainTradeTransaction/ram:IncludedSupplyChainTradeLineItem/ram:SpecifiedTradeProduct/ram:BatchID</v>
      </c>
      <c r="AR52" s="73" t="str">
        <f aca="false">R52</f>
        <v>T</v>
      </c>
      <c r="AS52" s="73" t="str">
        <f aca="false">S52</f>
        <v>E</v>
      </c>
      <c r="AT52" s="73" t="str">
        <f aca="false">T52</f>
        <v>0..n</v>
      </c>
      <c r="AU52" s="73" t="n">
        <f aca="false">U52</f>
        <v>0</v>
      </c>
      <c r="AV52" s="73" t="n">
        <f aca="false">V52</f>
        <v>0</v>
      </c>
      <c r="AW52" s="6"/>
      <c r="AX52" s="69" t="str">
        <f aca="false">X52</f>
        <v>EXTENDED</v>
      </c>
      <c r="AY52" s="74" t="n">
        <f aca="false">Y52</f>
        <v>0</v>
      </c>
      <c r="BA52" s="46"/>
      <c r="BB52" s="46"/>
      <c r="BC52" s="46"/>
    </row>
    <row r="53" customFormat="false" ht="85.5" hidden="false" customHeight="false" outlineLevel="0" collapsed="false">
      <c r="A53" s="58" t="str">
        <f aca="false">IF(ISERROR(SEARCH("-X-",D53)),IF(S53="G","NO",IF(S53="E","YES","")),"EXT")</f>
        <v>EXT</v>
      </c>
      <c r="B53" s="58"/>
      <c r="C53" s="59"/>
      <c r="D53" s="60" t="s">
        <v>408</v>
      </c>
      <c r="E53" s="61"/>
      <c r="F53" s="62" t="n">
        <f aca="false">LEN(Q53)-LEN(SUBSTITUTE(Q53,"/",""))-1</f>
        <v>4</v>
      </c>
      <c r="G53" s="62" t="s">
        <v>95</v>
      </c>
      <c r="H53" s="63" t="s">
        <v>409</v>
      </c>
      <c r="I53" s="63" t="s">
        <v>410</v>
      </c>
      <c r="J53" s="64"/>
      <c r="K53" s="64"/>
      <c r="L53" s="64"/>
      <c r="M53" s="63" t="s">
        <v>119</v>
      </c>
      <c r="N53" s="65"/>
      <c r="O53" s="65" t="s">
        <v>95</v>
      </c>
      <c r="P53" s="66" t="str">
        <f aca="false">MID(SUBSTITUTE(SUBSTITUTE(Q53,"/",CONCATENATE(CHAR(10),"/")),"/",CONCATENATE(CHAR(10),"/"),F53+1),2,500)</f>
        <v>/rsm:CrossIndustryInvoice
/rsm:SupplyChainTradeTransaction
/ram:IncludedSupplyChainTradeLineItem
/ram:SpecifiedTradeProduct
/ram:BrandName</v>
      </c>
      <c r="Q53" s="67" t="s">
        <v>411</v>
      </c>
      <c r="R53" s="65" t="s">
        <v>121</v>
      </c>
      <c r="S53" s="65" t="str">
        <f aca="false">IF($D53="","",IF(ISERROR(FIND("/@",RIGHT($Q53,LEN($Q53)-FIND("#",SUBSTITUTE($Q53,"/","#",LEN($Q53)-LEN(SUBSTITUTE($Q53,"/",""))))))),IF(LEFT($D53,4)="BG-X","EG",IF(LEFT($D53,2)="BG","G",IF(OR(RIGHT($D53,2)="-0",RIGHT($D53,3)="-00",RIGHT($D53,4)="-000"),"","E"))),"A"))</f>
        <v>E</v>
      </c>
      <c r="T53" s="65" t="s">
        <v>95</v>
      </c>
      <c r="U53" s="65"/>
      <c r="V53" s="68"/>
      <c r="W53" s="49"/>
      <c r="X53" s="69" t="s">
        <v>30</v>
      </c>
      <c r="Y53" s="69"/>
      <c r="Z53" s="49"/>
      <c r="AA53" s="70"/>
      <c r="AB53" s="70"/>
      <c r="AC53" s="71"/>
      <c r="AD53" s="49"/>
      <c r="AE53" s="72" t="str">
        <f aca="false">D53</f>
        <v>BT-X-535</v>
      </c>
      <c r="AF53" s="73" t="n">
        <f aca="false">F53</f>
        <v>4</v>
      </c>
      <c r="AG53" s="73" t="str">
        <f aca="false">G53</f>
        <v>0..1</v>
      </c>
      <c r="AH53" s="63" t="s">
        <v>412</v>
      </c>
      <c r="AI53" s="63" t="s">
        <v>413</v>
      </c>
      <c r="AJ53" s="64"/>
      <c r="AK53" s="64"/>
      <c r="AL53" s="64"/>
      <c r="AM53" s="73" t="str">
        <f aca="false">M53</f>
        <v>Text</v>
      </c>
      <c r="AN53" s="73" t="n">
        <f aca="false">N53</f>
        <v>0</v>
      </c>
      <c r="AO53" s="73" t="str">
        <f aca="false">O53</f>
        <v>0..1</v>
      </c>
      <c r="AP53" s="73" t="str">
        <f aca="false">P53</f>
        <v>/rsm:CrossIndustryInvoice
/rsm:SupplyChainTradeTransaction
/ram:IncludedSupplyChainTradeLineItem
/ram:SpecifiedTradeProduct
/ram:BrandName</v>
      </c>
      <c r="AQ53" s="73" t="str">
        <f aca="false">Q53</f>
        <v>/rsm:CrossIndustryInvoice/rsm:SupplyChainTradeTransaction/ram:IncludedSupplyChainTradeLineItem/ram:SpecifiedTradeProduct/ram:BrandName</v>
      </c>
      <c r="AR53" s="73" t="str">
        <f aca="false">R53</f>
        <v>T</v>
      </c>
      <c r="AS53" s="73" t="str">
        <f aca="false">S53</f>
        <v>E</v>
      </c>
      <c r="AT53" s="73" t="str">
        <f aca="false">T53</f>
        <v>0..1</v>
      </c>
      <c r="AU53" s="73" t="n">
        <f aca="false">U53</f>
        <v>0</v>
      </c>
      <c r="AV53" s="73" t="n">
        <f aca="false">V53</f>
        <v>0</v>
      </c>
      <c r="AW53" s="6"/>
      <c r="AX53" s="69" t="str">
        <f aca="false">X53</f>
        <v>EXTENDED</v>
      </c>
      <c r="AY53" s="74" t="n">
        <f aca="false">Y53</f>
        <v>0</v>
      </c>
      <c r="BA53" s="46"/>
      <c r="BB53" s="46"/>
      <c r="BC53" s="46"/>
    </row>
    <row r="54" customFormat="false" ht="85.5" hidden="false" customHeight="false" outlineLevel="0" collapsed="false">
      <c r="A54" s="58" t="str">
        <f aca="false">IF(ISERROR(SEARCH("-X-",D54)),IF(S54="G","NO",IF(S54="E","YES","")),"EXT")</f>
        <v>EXT</v>
      </c>
      <c r="B54" s="58"/>
      <c r="C54" s="59"/>
      <c r="D54" s="60" t="s">
        <v>414</v>
      </c>
      <c r="E54" s="61"/>
      <c r="F54" s="62" t="n">
        <f aca="false">LEN(Q54)-LEN(SUBSTITUTE(Q54,"/",""))-1</f>
        <v>4</v>
      </c>
      <c r="G54" s="62" t="s">
        <v>95</v>
      </c>
      <c r="H54" s="63" t="s">
        <v>415</v>
      </c>
      <c r="I54" s="63"/>
      <c r="J54" s="64"/>
      <c r="K54" s="64"/>
      <c r="L54" s="64"/>
      <c r="M54" s="63" t="s">
        <v>119</v>
      </c>
      <c r="N54" s="65"/>
      <c r="O54" s="65" t="s">
        <v>95</v>
      </c>
      <c r="P54" s="66" t="str">
        <f aca="false">MID(SUBSTITUTE(SUBSTITUTE(Q54,"/",CONCATENATE(CHAR(10),"/")),"/",CONCATENATE(CHAR(10),"/"),F54+1),2,500)</f>
        <v>/rsm:CrossIndustryInvoice
/rsm:SupplyChainTradeTransaction
/ram:IncludedSupplyChainTradeLineItem
/ram:SpecifiedTradeProduct
/ram:ModelName</v>
      </c>
      <c r="Q54" s="67" t="s">
        <v>416</v>
      </c>
      <c r="R54" s="65" t="s">
        <v>121</v>
      </c>
      <c r="S54" s="65" t="str">
        <f aca="false">IF($D54="","",IF(ISERROR(FIND("/@",RIGHT($Q54,LEN($Q54)-FIND("#",SUBSTITUTE($Q54,"/","#",LEN($Q54)-LEN(SUBSTITUTE($Q54,"/",""))))))),IF(LEFT($D54,4)="BG-X","EG",IF(LEFT($D54,2)="BG","G",IF(OR(RIGHT($D54,2)="-0",RIGHT($D54,3)="-00",RIGHT($D54,4)="-000"),"","E"))),"A"))</f>
        <v>E</v>
      </c>
      <c r="T54" s="65" t="s">
        <v>95</v>
      </c>
      <c r="U54" s="65"/>
      <c r="V54" s="68"/>
      <c r="W54" s="49"/>
      <c r="X54" s="69" t="s">
        <v>30</v>
      </c>
      <c r="Y54" s="69"/>
      <c r="Z54" s="49"/>
      <c r="AA54" s="70"/>
      <c r="AB54" s="70"/>
      <c r="AC54" s="71"/>
      <c r="AD54" s="49"/>
      <c r="AE54" s="72" t="str">
        <f aca="false">D54</f>
        <v>BT-X-536</v>
      </c>
      <c r="AF54" s="73" t="n">
        <f aca="false">F54</f>
        <v>4</v>
      </c>
      <c r="AG54" s="73" t="str">
        <f aca="false">G54</f>
        <v>0..1</v>
      </c>
      <c r="AH54" s="63" t="s">
        <v>417</v>
      </c>
      <c r="AI54" s="63"/>
      <c r="AJ54" s="64"/>
      <c r="AK54" s="64"/>
      <c r="AL54" s="64"/>
      <c r="AM54" s="73" t="str">
        <f aca="false">M54</f>
        <v>Text</v>
      </c>
      <c r="AN54" s="73" t="n">
        <f aca="false">N54</f>
        <v>0</v>
      </c>
      <c r="AO54" s="73" t="str">
        <f aca="false">O54</f>
        <v>0..1</v>
      </c>
      <c r="AP54" s="73" t="str">
        <f aca="false">P54</f>
        <v>/rsm:CrossIndustryInvoice
/rsm:SupplyChainTradeTransaction
/ram:IncludedSupplyChainTradeLineItem
/ram:SpecifiedTradeProduct
/ram:ModelName</v>
      </c>
      <c r="AQ54" s="73" t="str">
        <f aca="false">Q54</f>
        <v>/rsm:CrossIndustryInvoice/rsm:SupplyChainTradeTransaction/ram:IncludedSupplyChainTradeLineItem/ram:SpecifiedTradeProduct/ram:ModelName</v>
      </c>
      <c r="AR54" s="73" t="str">
        <f aca="false">R54</f>
        <v>T</v>
      </c>
      <c r="AS54" s="73" t="str">
        <f aca="false">S54</f>
        <v>E</v>
      </c>
      <c r="AT54" s="73" t="str">
        <f aca="false">T54</f>
        <v>0..1</v>
      </c>
      <c r="AU54" s="73" t="n">
        <f aca="false">U54</f>
        <v>0</v>
      </c>
      <c r="AV54" s="73" t="n">
        <f aca="false">V54</f>
        <v>0</v>
      </c>
      <c r="AW54" s="6"/>
      <c r="AX54" s="69" t="str">
        <f aca="false">X54</f>
        <v>EXTENDED</v>
      </c>
      <c r="AY54" s="74" t="n">
        <f aca="false">Y54</f>
        <v>0</v>
      </c>
      <c r="BA54" s="46"/>
      <c r="BB54" s="46"/>
      <c r="BC54" s="46"/>
    </row>
    <row r="55" customFormat="false" ht="85.5" hidden="false" customHeight="false" outlineLevel="0" collapsed="false">
      <c r="A55" s="58" t="str">
        <f aca="false">IF(ISERROR(SEARCH("-X-",D55)),IF(S55="G","NO",IF(S55="E","YES","")),"EXT")</f>
        <v>NO</v>
      </c>
      <c r="B55" s="58"/>
      <c r="C55" s="59"/>
      <c r="D55" s="60" t="s">
        <v>418</v>
      </c>
      <c r="E55" s="61"/>
      <c r="F55" s="62" t="n">
        <f aca="false">LEN(Q55)-LEN(SUBSTITUTE(Q55,"/",""))-1</f>
        <v>4</v>
      </c>
      <c r="G55" s="62" t="s">
        <v>112</v>
      </c>
      <c r="H55" s="63" t="s">
        <v>419</v>
      </c>
      <c r="I55" s="63" t="s">
        <v>420</v>
      </c>
      <c r="J55" s="64"/>
      <c r="K55" s="64"/>
      <c r="L55" s="64"/>
      <c r="M55" s="63"/>
      <c r="N55" s="65" t="s">
        <v>112</v>
      </c>
      <c r="O55" s="65" t="s">
        <v>112</v>
      </c>
      <c r="P55" s="66" t="str">
        <f aca="false">MID(SUBSTITUTE(SUBSTITUTE(Q55,"/",CONCATENATE(CHAR(10),"/")),"/",CONCATENATE(CHAR(10),"/"),F55+1),2,500)</f>
        <v>/rsm:CrossIndustryInvoice
/rsm:SupplyChainTradeTransaction
/ram:IncludedSupplyChainTradeLineItem
/ram:SpecifiedTradeProduct
/ram:ApplicableProductCharacteristic</v>
      </c>
      <c r="Q55" s="67" t="s">
        <v>421</v>
      </c>
      <c r="R55" s="65"/>
      <c r="S55" s="65" t="str">
        <f aca="false">IF($D55="","",IF(ISERROR(FIND("/@",RIGHT($Q55,LEN($Q55)-FIND("#",SUBSTITUTE($Q55,"/","#",LEN($Q55)-LEN(SUBSTITUTE($Q55,"/",""))))))),IF(LEFT($D55,4)="BG-X","EG",IF(LEFT($D55,2)="BG","G",IF(OR(RIGHT($D55,2)="-0",RIGHT($D55,3)="-00",RIGHT($D55,4)="-000"),"","E"))),"A"))</f>
        <v>G</v>
      </c>
      <c r="T55" s="65" t="s">
        <v>112</v>
      </c>
      <c r="U55" s="65"/>
      <c r="V55" s="68"/>
      <c r="W55" s="49"/>
      <c r="X55" s="69" t="s">
        <v>27</v>
      </c>
      <c r="Y55" s="69"/>
      <c r="Z55" s="49"/>
      <c r="AA55" s="70"/>
      <c r="AB55" s="70"/>
      <c r="AC55" s="71"/>
      <c r="AD55" s="49"/>
      <c r="AE55" s="72" t="str">
        <f aca="false">D55</f>
        <v>BG-32</v>
      </c>
      <c r="AF55" s="73" t="n">
        <f aca="false">F55</f>
        <v>4</v>
      </c>
      <c r="AG55" s="73" t="str">
        <f aca="false">G55</f>
        <v>0..n</v>
      </c>
      <c r="AH55" s="63" t="s">
        <v>422</v>
      </c>
      <c r="AI55" s="63" t="s">
        <v>423</v>
      </c>
      <c r="AJ55" s="64"/>
      <c r="AK55" s="64"/>
      <c r="AL55" s="64"/>
      <c r="AM55" s="73" t="n">
        <f aca="false">M55</f>
        <v>0</v>
      </c>
      <c r="AN55" s="73" t="str">
        <f aca="false">N55</f>
        <v>0..n</v>
      </c>
      <c r="AO55" s="73" t="str">
        <f aca="false">O55</f>
        <v>0..n</v>
      </c>
      <c r="AP55" s="73" t="str">
        <f aca="false">P55</f>
        <v>/rsm:CrossIndustryInvoice
/rsm:SupplyChainTradeTransaction
/ram:IncludedSupplyChainTradeLineItem
/ram:SpecifiedTradeProduct
/ram:ApplicableProductCharacteristic</v>
      </c>
      <c r="AQ55" s="73" t="str">
        <f aca="false">Q55</f>
        <v>/rsm:CrossIndustryInvoice/rsm:SupplyChainTradeTransaction/ram:IncludedSupplyChainTradeLineItem/ram:SpecifiedTradeProduct/ram:ApplicableProductCharacteristic</v>
      </c>
      <c r="AR55" s="73" t="n">
        <f aca="false">R55</f>
        <v>0</v>
      </c>
      <c r="AS55" s="73" t="str">
        <f aca="false">S55</f>
        <v>G</v>
      </c>
      <c r="AT55" s="73" t="str">
        <f aca="false">T55</f>
        <v>0..n</v>
      </c>
      <c r="AU55" s="73" t="n">
        <f aca="false">U55</f>
        <v>0</v>
      </c>
      <c r="AV55" s="73" t="n">
        <f aca="false">V55</f>
        <v>0</v>
      </c>
      <c r="AW55" s="6"/>
      <c r="AX55" s="69" t="str">
        <f aca="false">X55</f>
        <v>EN 16931</v>
      </c>
      <c r="AY55" s="74" t="n">
        <f aca="false">Y55</f>
        <v>0</v>
      </c>
      <c r="BA55" s="46"/>
      <c r="BB55" s="46"/>
      <c r="BC55" s="46"/>
    </row>
    <row r="56" customFormat="false" ht="99.75" hidden="false" customHeight="false" outlineLevel="0" collapsed="false">
      <c r="A56" s="58" t="str">
        <f aca="false">IF(ISERROR(SEARCH("-X-",D56)),IF(S56="G","NO",IF(S56="E","YES","")),"EXT")</f>
        <v>EXT</v>
      </c>
      <c r="B56" s="58"/>
      <c r="C56" s="59"/>
      <c r="D56" s="60" t="s">
        <v>424</v>
      </c>
      <c r="E56" s="61"/>
      <c r="F56" s="62" t="n">
        <f aca="false">LEN(Q56)-LEN(SUBSTITUTE(Q56,"/",""))-1</f>
        <v>5</v>
      </c>
      <c r="G56" s="62" t="s">
        <v>95</v>
      </c>
      <c r="H56" s="63" t="s">
        <v>425</v>
      </c>
      <c r="I56" s="63"/>
      <c r="J56" s="64" t="s">
        <v>426</v>
      </c>
      <c r="K56" s="64"/>
      <c r="L56" s="64"/>
      <c r="M56" s="63" t="s">
        <v>174</v>
      </c>
      <c r="N56" s="65"/>
      <c r="O56" s="65" t="s">
        <v>95</v>
      </c>
      <c r="P56" s="66" t="str">
        <f aca="false">MID(SUBSTITUTE(SUBSTITUTE(Q56,"/",CONCATENATE(CHAR(10),"/")),"/",CONCATENATE(CHAR(10),"/"),F56+1),2,500)</f>
        <v>/rsm:CrossIndustryInvoice
/rsm:SupplyChainTradeTransaction
/ram:IncludedSupplyChainTradeLineItem
/ram:SpecifiedTradeProduct
/ram:ApplicableProductCharacteristic
/ram:TypeCode</v>
      </c>
      <c r="Q56" s="67" t="s">
        <v>427</v>
      </c>
      <c r="R56" s="65" t="s">
        <v>176</v>
      </c>
      <c r="S56" s="65" t="str">
        <f aca="false">IF($D56="","",IF(ISERROR(FIND("/@",RIGHT($Q56,LEN($Q56)-FIND("#",SUBSTITUTE($Q56,"/","#",LEN($Q56)-LEN(SUBSTITUTE($Q56,"/",""))))))),IF(LEFT($D56,4)="BG-X","EG",IF(LEFT($D56,2)="BG","G",IF(OR(RIGHT($D56,2)="-0",RIGHT($D56,3)="-00",RIGHT($D56,4)="-000"),"","E"))),"A"))</f>
        <v>E</v>
      </c>
      <c r="T56" s="65" t="s">
        <v>95</v>
      </c>
      <c r="U56" s="65"/>
      <c r="V56" s="68"/>
      <c r="W56" s="49"/>
      <c r="X56" s="69" t="s">
        <v>30</v>
      </c>
      <c r="Y56" s="69"/>
      <c r="Z56" s="49"/>
      <c r="AA56" s="70"/>
      <c r="AB56" s="70"/>
      <c r="AC56" s="71"/>
      <c r="AD56" s="49"/>
      <c r="AE56" s="72" t="str">
        <f aca="false">D56</f>
        <v>BT-X-11</v>
      </c>
      <c r="AF56" s="73" t="n">
        <f aca="false">F56</f>
        <v>5</v>
      </c>
      <c r="AG56" s="73" t="str">
        <f aca="false">G56</f>
        <v>0..1</v>
      </c>
      <c r="AH56" s="63" t="s">
        <v>428</v>
      </c>
      <c r="AI56" s="63"/>
      <c r="AJ56" s="64" t="s">
        <v>429</v>
      </c>
      <c r="AK56" s="64"/>
      <c r="AL56" s="64"/>
      <c r="AM56" s="73" t="str">
        <f aca="false">M56</f>
        <v>Code</v>
      </c>
      <c r="AN56" s="73" t="n">
        <f aca="false">N56</f>
        <v>0</v>
      </c>
      <c r="AO56" s="73" t="str">
        <f aca="false">O56</f>
        <v>0..1</v>
      </c>
      <c r="AP56" s="73" t="str">
        <f aca="false">P56</f>
        <v>/rsm:CrossIndustryInvoice
/rsm:SupplyChainTradeTransaction
/ram:IncludedSupplyChainTradeLineItem
/ram:SpecifiedTradeProduct
/ram:ApplicableProductCharacteristic
/ram:TypeCode</v>
      </c>
      <c r="AQ56" s="73" t="str">
        <f aca="false">Q56</f>
        <v>/rsm:CrossIndustryInvoice/rsm:SupplyChainTradeTransaction/ram:IncludedSupplyChainTradeLineItem/ram:SpecifiedTradeProduct/ram:ApplicableProductCharacteristic/ram:TypeCode</v>
      </c>
      <c r="AR56" s="73" t="str">
        <f aca="false">R56</f>
        <v>C</v>
      </c>
      <c r="AS56" s="73" t="str">
        <f aca="false">S56</f>
        <v>E</v>
      </c>
      <c r="AT56" s="73" t="str">
        <f aca="false">T56</f>
        <v>0..1</v>
      </c>
      <c r="AU56" s="73" t="n">
        <f aca="false">U56</f>
        <v>0</v>
      </c>
      <c r="AV56" s="73" t="n">
        <f aca="false">V56</f>
        <v>0</v>
      </c>
      <c r="AW56" s="6"/>
      <c r="AX56" s="69" t="str">
        <f aca="false">X56</f>
        <v>EXTENDED</v>
      </c>
      <c r="AY56" s="74" t="n">
        <f aca="false">Y56</f>
        <v>0</v>
      </c>
      <c r="BA56" s="46"/>
      <c r="BB56" s="46"/>
      <c r="BC56" s="46"/>
    </row>
    <row r="57" customFormat="false" ht="99.75" hidden="false" customHeight="false" outlineLevel="0" collapsed="false">
      <c r="A57" s="58" t="str">
        <f aca="false">IF(ISERROR(SEARCH("-X-",D57)),IF(S57="G","NO",IF(S57="E","YES","")),"EXT")</f>
        <v>YES</v>
      </c>
      <c r="B57" s="58"/>
      <c r="C57" s="59"/>
      <c r="D57" s="60" t="s">
        <v>430</v>
      </c>
      <c r="E57" s="61"/>
      <c r="F57" s="62" t="n">
        <f aca="false">LEN(Q57)-LEN(SUBSTITUTE(Q57,"/",""))-1</f>
        <v>5</v>
      </c>
      <c r="G57" s="62" t="s">
        <v>88</v>
      </c>
      <c r="H57" s="63" t="s">
        <v>431</v>
      </c>
      <c r="I57" s="63" t="s">
        <v>432</v>
      </c>
      <c r="J57" s="64" t="s">
        <v>433</v>
      </c>
      <c r="K57" s="64"/>
      <c r="L57" s="64"/>
      <c r="M57" s="63" t="s">
        <v>119</v>
      </c>
      <c r="N57" s="65" t="s">
        <v>88</v>
      </c>
      <c r="O57" s="65" t="s">
        <v>88</v>
      </c>
      <c r="P57" s="66" t="str">
        <f aca="false">MID(SUBSTITUTE(SUBSTITUTE(Q57,"/",CONCATENATE(CHAR(10),"/")),"/",CONCATENATE(CHAR(10),"/"),F57+1),2,500)</f>
        <v>/rsm:CrossIndustryInvoice
/rsm:SupplyChainTradeTransaction
/ram:IncludedSupplyChainTradeLineItem
/ram:SpecifiedTradeProduct
/ram:ApplicableProductCharacteristic
/ram:Description</v>
      </c>
      <c r="Q57" s="67" t="s">
        <v>434</v>
      </c>
      <c r="R57" s="65" t="s">
        <v>121</v>
      </c>
      <c r="S57" s="65" t="str">
        <f aca="false">IF($D57="","",IF(ISERROR(FIND("/@",RIGHT($Q57,LEN($Q57)-FIND("#",SUBSTITUTE($Q57,"/","#",LEN($Q57)-LEN(SUBSTITUTE($Q57,"/",""))))))),IF(LEFT($D57,4)="BG-X","EG",IF(LEFT($D57,2)="BG","G",IF(OR(RIGHT($D57,2)="-0",RIGHT($D57,3)="-00",RIGHT($D57,4)="-000"),"","E"))),"A"))</f>
        <v>E</v>
      </c>
      <c r="T57" s="65" t="s">
        <v>112</v>
      </c>
      <c r="U57" s="65" t="s">
        <v>140</v>
      </c>
      <c r="V57" s="68"/>
      <c r="W57" s="49"/>
      <c r="X57" s="69" t="s">
        <v>27</v>
      </c>
      <c r="Y57" s="69"/>
      <c r="Z57" s="49"/>
      <c r="AA57" s="70"/>
      <c r="AB57" s="70"/>
      <c r="AC57" s="71"/>
      <c r="AD57" s="49"/>
      <c r="AE57" s="72" t="str">
        <f aca="false">D57</f>
        <v>BT-160</v>
      </c>
      <c r="AF57" s="73" t="n">
        <f aca="false">F57</f>
        <v>5</v>
      </c>
      <c r="AG57" s="73" t="str">
        <f aca="false">G57</f>
        <v>1..1</v>
      </c>
      <c r="AH57" s="63" t="s">
        <v>435</v>
      </c>
      <c r="AI57" s="63" t="s">
        <v>436</v>
      </c>
      <c r="AJ57" s="64" t="s">
        <v>437</v>
      </c>
      <c r="AK57" s="64"/>
      <c r="AL57" s="64"/>
      <c r="AM57" s="73" t="str">
        <f aca="false">M57</f>
        <v>Text</v>
      </c>
      <c r="AN57" s="73" t="str">
        <f aca="false">N57</f>
        <v>1..1</v>
      </c>
      <c r="AO57" s="73" t="str">
        <f aca="false">O57</f>
        <v>1..1</v>
      </c>
      <c r="AP57" s="73" t="str">
        <f aca="false">P57</f>
        <v>/rsm:CrossIndustryInvoice
/rsm:SupplyChainTradeTransaction
/ram:IncludedSupplyChainTradeLineItem
/ram:SpecifiedTradeProduct
/ram:ApplicableProductCharacteristic
/ram:Description</v>
      </c>
      <c r="AQ57" s="73" t="str">
        <f aca="false">Q57</f>
        <v>/rsm:CrossIndustryInvoice/rsm:SupplyChainTradeTransaction/ram:IncludedSupplyChainTradeLineItem/ram:SpecifiedTradeProduct/ram:ApplicableProductCharacteristic/ram:Description</v>
      </c>
      <c r="AR57" s="73" t="str">
        <f aca="false">R57</f>
        <v>T</v>
      </c>
      <c r="AS57" s="73" t="str">
        <f aca="false">S57</f>
        <v>E</v>
      </c>
      <c r="AT57" s="73" t="str">
        <f aca="false">T57</f>
        <v>0..n</v>
      </c>
      <c r="AU57" s="73" t="str">
        <f aca="false">U57</f>
        <v>CAR-2, CAR-3</v>
      </c>
      <c r="AV57" s="73" t="n">
        <f aca="false">V57</f>
        <v>0</v>
      </c>
      <c r="AW57" s="6"/>
      <c r="AX57" s="69" t="str">
        <f aca="false">X57</f>
        <v>EN 16931</v>
      </c>
      <c r="AY57" s="74" t="n">
        <f aca="false">Y57</f>
        <v>0</v>
      </c>
      <c r="BA57" s="46"/>
      <c r="BB57" s="46"/>
      <c r="BC57" s="46"/>
    </row>
    <row r="58" customFormat="false" ht="99.75" hidden="false" customHeight="false" outlineLevel="0" collapsed="false">
      <c r="A58" s="58" t="str">
        <f aca="false">IF(ISERROR(SEARCH("-X-",D58)),IF(S58="G","NO",IF(S58="E","YES","")),"EXT")</f>
        <v>EXT</v>
      </c>
      <c r="B58" s="58"/>
      <c r="C58" s="59"/>
      <c r="D58" s="60" t="s">
        <v>438</v>
      </c>
      <c r="E58" s="61"/>
      <c r="F58" s="62" t="n">
        <f aca="false">LEN(Q58)-LEN(SUBSTITUTE(Q58,"/",""))-1</f>
        <v>5</v>
      </c>
      <c r="G58" s="62" t="s">
        <v>95</v>
      </c>
      <c r="H58" s="63" t="s">
        <v>439</v>
      </c>
      <c r="I58" s="63"/>
      <c r="J58" s="64"/>
      <c r="K58" s="64"/>
      <c r="L58" s="64"/>
      <c r="M58" s="63" t="s">
        <v>440</v>
      </c>
      <c r="N58" s="65"/>
      <c r="O58" s="65" t="s">
        <v>95</v>
      </c>
      <c r="P58" s="66" t="str">
        <f aca="false">MID(SUBSTITUTE(SUBSTITUTE(Q58,"/",CONCATENATE(CHAR(10),"/")),"/",CONCATENATE(CHAR(10),"/"),F58+1),2,500)</f>
        <v>/rsm:CrossIndustryInvoice
/rsm:SupplyChainTradeTransaction
/ram:IncludedSupplyChainTradeLineItem
/ram:SpecifiedTradeProduct
/ram:ApplicableProductCharacteristic
/ram:ValueMeasure</v>
      </c>
      <c r="Q58" s="67" t="s">
        <v>441</v>
      </c>
      <c r="R58" s="65" t="s">
        <v>442</v>
      </c>
      <c r="S58" s="65" t="str">
        <f aca="false">IF($D58="","",IF(ISERROR(FIND("/@",RIGHT($Q58,LEN($Q58)-FIND("#",SUBSTITUTE($Q58,"/","#",LEN($Q58)-LEN(SUBSTITUTE($Q58,"/",""))))))),IF(LEFT($D58,4)="BG-X","EG",IF(LEFT($D58,2)="BG","G",IF(OR(RIGHT($D58,2)="-0",RIGHT($D58,3)="-00",RIGHT($D58,4)="-000"),"","E"))),"A"))</f>
        <v>E</v>
      </c>
      <c r="T58" s="65" t="s">
        <v>95</v>
      </c>
      <c r="U58" s="65"/>
      <c r="V58" s="68"/>
      <c r="W58" s="49"/>
      <c r="X58" s="69" t="s">
        <v>30</v>
      </c>
      <c r="Y58" s="69"/>
      <c r="Z58" s="49"/>
      <c r="AA58" s="70"/>
      <c r="AB58" s="70"/>
      <c r="AC58" s="71"/>
      <c r="AD58" s="49"/>
      <c r="AE58" s="72" t="str">
        <f aca="false">D58</f>
        <v>BT-X-12</v>
      </c>
      <c r="AF58" s="73" t="n">
        <f aca="false">F58</f>
        <v>5</v>
      </c>
      <c r="AG58" s="73" t="str">
        <f aca="false">G58</f>
        <v>0..1</v>
      </c>
      <c r="AH58" s="63" t="s">
        <v>443</v>
      </c>
      <c r="AI58" s="63"/>
      <c r="AJ58" s="64"/>
      <c r="AK58" s="64"/>
      <c r="AL58" s="64"/>
      <c r="AM58" s="73" t="str">
        <f aca="false">M58</f>
        <v>Quantity</v>
      </c>
      <c r="AN58" s="73" t="n">
        <f aca="false">N58</f>
        <v>0</v>
      </c>
      <c r="AO58" s="73" t="str">
        <f aca="false">O58</f>
        <v>0..1</v>
      </c>
      <c r="AP58" s="73" t="str">
        <f aca="false">P58</f>
        <v>/rsm:CrossIndustryInvoice
/rsm:SupplyChainTradeTransaction
/ram:IncludedSupplyChainTradeLineItem
/ram:SpecifiedTradeProduct
/ram:ApplicableProductCharacteristic
/ram:ValueMeasure</v>
      </c>
      <c r="AQ58" s="73" t="str">
        <f aca="false">Q58</f>
        <v>/rsm:CrossIndustryInvoice/rsm:SupplyChainTradeTransaction/ram:IncludedSupplyChainTradeLineItem/ram:SpecifiedTradeProduct/ram:ApplicableProductCharacteristic/ram:ValueMeasure</v>
      </c>
      <c r="AR58" s="73" t="str">
        <f aca="false">R58</f>
        <v>Q</v>
      </c>
      <c r="AS58" s="73" t="str">
        <f aca="false">S58</f>
        <v>E</v>
      </c>
      <c r="AT58" s="73" t="str">
        <f aca="false">T58</f>
        <v>0..1</v>
      </c>
      <c r="AU58" s="73" t="n">
        <f aca="false">U58</f>
        <v>0</v>
      </c>
      <c r="AV58" s="73" t="n">
        <f aca="false">V58</f>
        <v>0</v>
      </c>
      <c r="AW58" s="6"/>
      <c r="AX58" s="69" t="str">
        <f aca="false">X58</f>
        <v>EXTENDED</v>
      </c>
      <c r="AY58" s="74" t="n">
        <f aca="false">Y58</f>
        <v>0</v>
      </c>
      <c r="BA58" s="46"/>
      <c r="BB58" s="46"/>
      <c r="BC58" s="46"/>
    </row>
    <row r="59" customFormat="false" ht="114" hidden="false" customHeight="false" outlineLevel="0" collapsed="false">
      <c r="A59" s="58" t="str">
        <f aca="false">IF(ISERROR(SEARCH("-X-",D59)),IF(S59="G","NO",IF(S59="E","YES","")),"EXT")</f>
        <v>EXT</v>
      </c>
      <c r="B59" s="58"/>
      <c r="C59" s="59"/>
      <c r="D59" s="60" t="s">
        <v>444</v>
      </c>
      <c r="E59" s="61"/>
      <c r="F59" s="62" t="n">
        <f aca="false">LEN(Q59)-LEN(SUBSTITUTE(Q59,"/",""))-1</f>
        <v>6</v>
      </c>
      <c r="G59" s="62" t="s">
        <v>95</v>
      </c>
      <c r="H59" s="63" t="s">
        <v>445</v>
      </c>
      <c r="I59" s="63"/>
      <c r="J59" s="64"/>
      <c r="K59" s="64"/>
      <c r="L59" s="64"/>
      <c r="M59" s="63" t="s">
        <v>174</v>
      </c>
      <c r="N59" s="65"/>
      <c r="O59" s="65"/>
      <c r="P59" s="66" t="str">
        <f aca="false">MID(SUBSTITUTE(SUBSTITUTE(Q59,"/",CONCATENATE(CHAR(10),"/")),"/",CONCATENATE(CHAR(10),"/"),F59+1),2,500)</f>
        <v>/rsm:CrossIndustryInvoice
/rsm:SupplyChainTradeTransaction
/ram:IncludedSupplyChainTradeLineItem
/ram:SpecifiedTradeProduct
/ram:ApplicableProductCharacteristic
/ram:ValueMeasure
/@unitCode</v>
      </c>
      <c r="Q59" s="67" t="s">
        <v>446</v>
      </c>
      <c r="R59" s="65" t="s">
        <v>176</v>
      </c>
      <c r="S59" s="65" t="str">
        <f aca="false">IF($D59="","",IF(ISERROR(FIND("/@",RIGHT($Q59,LEN($Q59)-FIND("#",SUBSTITUTE($Q59,"/","#",LEN($Q59)-LEN(SUBSTITUTE($Q59,"/",""))))))),IF(LEFT($D59,4)="BG-X","EG",IF(LEFT($D59,2)="BG","G",IF(OR(RIGHT($D59,2)="-0",RIGHT($D59,3)="-00",RIGHT($D59,4)="-000"),"","E"))),"A"))</f>
        <v/>
      </c>
      <c r="T59" s="65"/>
      <c r="U59" s="65"/>
      <c r="V59" s="68"/>
      <c r="W59" s="49"/>
      <c r="X59" s="69" t="s">
        <v>30</v>
      </c>
      <c r="Y59" s="69"/>
      <c r="Z59" s="49"/>
      <c r="AA59" s="70"/>
      <c r="AB59" s="70"/>
      <c r="AC59" s="71"/>
      <c r="AD59" s="49"/>
      <c r="AE59" s="72" t="str">
        <f aca="false">D59</f>
        <v>BT-X-12-0</v>
      </c>
      <c r="AF59" s="73" t="n">
        <f aca="false">F59</f>
        <v>6</v>
      </c>
      <c r="AG59" s="73" t="str">
        <f aca="false">G59</f>
        <v>0..1</v>
      </c>
      <c r="AH59" s="63" t="s">
        <v>447</v>
      </c>
      <c r="AI59" s="63"/>
      <c r="AJ59" s="64"/>
      <c r="AK59" s="64"/>
      <c r="AL59" s="64"/>
      <c r="AM59" s="73" t="str">
        <f aca="false">M59</f>
        <v>Code</v>
      </c>
      <c r="AN59" s="73" t="n">
        <f aca="false">N59</f>
        <v>0</v>
      </c>
      <c r="AO59" s="73" t="n">
        <f aca="false">O59</f>
        <v>0</v>
      </c>
      <c r="AP59" s="73" t="str">
        <f aca="false">P59</f>
        <v>/rsm:CrossIndustryInvoice
/rsm:SupplyChainTradeTransaction
/ram:IncludedSupplyChainTradeLineItem
/ram:SpecifiedTradeProduct
/ram:ApplicableProductCharacteristic
/ram:ValueMeasure
/@unitCode</v>
      </c>
      <c r="AQ59" s="73" t="str">
        <f aca="false">Q59</f>
        <v>/rsm:CrossIndustryInvoice/rsm:SupplyChainTradeTransaction/ram:IncludedSupplyChainTradeLineItem/ram:SpecifiedTradeProduct/ram:ApplicableProductCharacteristic/ram:ValueMeasure/@unitCode</v>
      </c>
      <c r="AR59" s="73" t="str">
        <f aca="false">R59</f>
        <v>C</v>
      </c>
      <c r="AS59" s="73" t="str">
        <f aca="false">S59</f>
        <v/>
      </c>
      <c r="AT59" s="73" t="n">
        <f aca="false">T59</f>
        <v>0</v>
      </c>
      <c r="AU59" s="73" t="n">
        <f aca="false">U59</f>
        <v>0</v>
      </c>
      <c r="AV59" s="73" t="n">
        <f aca="false">V59</f>
        <v>0</v>
      </c>
      <c r="AW59" s="6"/>
      <c r="AX59" s="69" t="str">
        <f aca="false">X59</f>
        <v>EXTENDED</v>
      </c>
      <c r="AY59" s="74" t="n">
        <f aca="false">Y59</f>
        <v>0</v>
      </c>
      <c r="BA59" s="46"/>
      <c r="BB59" s="46"/>
      <c r="BC59" s="46"/>
    </row>
    <row r="60" s="11" customFormat="true" ht="99.75" hidden="false" customHeight="false" outlineLevel="0" collapsed="false">
      <c r="A60" s="58" t="str">
        <f aca="false">IF(ISERROR(SEARCH("-X-",D60)),IF(S60="G","NO",IF(S60="E","YES","")),"EXT")</f>
        <v>YES</v>
      </c>
      <c r="B60" s="77"/>
      <c r="C60" s="59"/>
      <c r="D60" s="60" t="s">
        <v>448</v>
      </c>
      <c r="E60" s="61"/>
      <c r="F60" s="62" t="n">
        <f aca="false">LEN(Q60)-LEN(SUBSTITUTE(Q60,"/",""))-1</f>
        <v>5</v>
      </c>
      <c r="G60" s="62" t="s">
        <v>88</v>
      </c>
      <c r="H60" s="63" t="s">
        <v>449</v>
      </c>
      <c r="I60" s="63" t="s">
        <v>450</v>
      </c>
      <c r="J60" s="64" t="s">
        <v>451</v>
      </c>
      <c r="K60" s="64"/>
      <c r="L60" s="64"/>
      <c r="M60" s="63" t="s">
        <v>119</v>
      </c>
      <c r="N60" s="65" t="s">
        <v>88</v>
      </c>
      <c r="O60" s="65" t="s">
        <v>88</v>
      </c>
      <c r="P60" s="66" t="str">
        <f aca="false">MID(SUBSTITUTE(SUBSTITUTE(Q60,"/",CONCATENATE(CHAR(10),"/")),"/",CONCATENATE(CHAR(10),"/"),F60+1),2,500)</f>
        <v>/rsm:CrossIndustryInvoice
/rsm:SupplyChainTradeTransaction
/ram:IncludedSupplyChainTradeLineItem
/ram:SpecifiedTradeProduct
/ram:ApplicableProductCharacteristic
/ram:Value</v>
      </c>
      <c r="Q60" s="67" t="s">
        <v>452</v>
      </c>
      <c r="R60" s="65" t="s">
        <v>121</v>
      </c>
      <c r="S60" s="65" t="str">
        <f aca="false">IF($D60="","",IF(ISERROR(FIND("/@",RIGHT($Q60,LEN($Q60)-FIND("#",SUBSTITUTE($Q60,"/","#",LEN($Q60)-LEN(SUBSTITUTE($Q60,"/",""))))))),IF(LEFT($D60,4)="BG-X","EG",IF(LEFT($D60,2)="BG","G",IF(OR(RIGHT($D60,2)="-0",RIGHT($D60,3)="-00",RIGHT($D60,4)="-000"),"","E"))),"A"))</f>
        <v>E</v>
      </c>
      <c r="T60" s="65" t="s">
        <v>112</v>
      </c>
      <c r="U60" s="65" t="s">
        <v>453</v>
      </c>
      <c r="V60" s="68"/>
      <c r="W60" s="49"/>
      <c r="X60" s="69" t="s">
        <v>27</v>
      </c>
      <c r="Y60" s="69"/>
      <c r="Z60" s="49"/>
      <c r="AA60" s="70"/>
      <c r="AB60" s="70"/>
      <c r="AC60" s="71"/>
      <c r="AD60" s="49"/>
      <c r="AE60" s="72" t="str">
        <f aca="false">D60</f>
        <v>BT-161</v>
      </c>
      <c r="AF60" s="73" t="n">
        <f aca="false">F60</f>
        <v>5</v>
      </c>
      <c r="AG60" s="73" t="str">
        <f aca="false">G60</f>
        <v>1..1</v>
      </c>
      <c r="AH60" s="63" t="s">
        <v>454</v>
      </c>
      <c r="AI60" s="63" t="s">
        <v>455</v>
      </c>
      <c r="AJ60" s="64" t="s">
        <v>456</v>
      </c>
      <c r="AK60" s="64"/>
      <c r="AL60" s="64"/>
      <c r="AM60" s="73" t="str">
        <f aca="false">M60</f>
        <v>Text</v>
      </c>
      <c r="AN60" s="73" t="str">
        <f aca="false">N60</f>
        <v>1..1</v>
      </c>
      <c r="AO60" s="73" t="str">
        <f aca="false">O60</f>
        <v>1..1</v>
      </c>
      <c r="AP60" s="73" t="str">
        <f aca="false">P60</f>
        <v>/rsm:CrossIndustryInvoice
/rsm:SupplyChainTradeTransaction
/ram:IncludedSupplyChainTradeLineItem
/ram:SpecifiedTradeProduct
/ram:ApplicableProductCharacteristic
/ram:Value</v>
      </c>
      <c r="AQ60" s="73" t="str">
        <f aca="false">Q60</f>
        <v>/rsm:CrossIndustryInvoice/rsm:SupplyChainTradeTransaction/ram:IncludedSupplyChainTradeLineItem/ram:SpecifiedTradeProduct/ram:ApplicableProductCharacteristic/ram:Value</v>
      </c>
      <c r="AR60" s="73" t="str">
        <f aca="false">R60</f>
        <v>T</v>
      </c>
      <c r="AS60" s="73" t="str">
        <f aca="false">S60</f>
        <v>E</v>
      </c>
      <c r="AT60" s="73" t="str">
        <f aca="false">T60</f>
        <v>0..n</v>
      </c>
      <c r="AU60" s="73" t="str">
        <f aca="false">U60</f>
        <v>SYN-2, CAR-2, CAR-3</v>
      </c>
      <c r="AV60" s="73" t="n">
        <f aca="false">V60</f>
        <v>0</v>
      </c>
      <c r="AW60" s="6"/>
      <c r="AX60" s="69" t="str">
        <f aca="false">X60</f>
        <v>EN 16931</v>
      </c>
      <c r="AY60" s="74" t="n">
        <f aca="false">Y60</f>
        <v>0</v>
      </c>
      <c r="BA60" s="46"/>
      <c r="BB60" s="46"/>
      <c r="BC60" s="46"/>
    </row>
    <row r="61" customFormat="false" ht="85.5" hidden="false" customHeight="false" outlineLevel="0" collapsed="false">
      <c r="A61" s="58" t="str">
        <f aca="false">IF(ISERROR(SEARCH("-X-",D61)),IF(S61="G","NO",IF(S61="E","YES","")),"EXT")</f>
        <v/>
      </c>
      <c r="B61" s="77"/>
      <c r="C61" s="59"/>
      <c r="D61" s="60" t="s">
        <v>457</v>
      </c>
      <c r="E61" s="61"/>
      <c r="F61" s="62" t="n">
        <f aca="false">LEN(Q61)-LEN(SUBSTITUTE(Q61,"/",""))-1</f>
        <v>4</v>
      </c>
      <c r="G61" s="62" t="s">
        <v>95</v>
      </c>
      <c r="H61" s="63" t="s">
        <v>458</v>
      </c>
      <c r="I61" s="63"/>
      <c r="J61" s="64"/>
      <c r="K61" s="64"/>
      <c r="L61" s="64"/>
      <c r="M61" s="63"/>
      <c r="N61" s="65" t="s">
        <v>112</v>
      </c>
      <c r="O61" s="65" t="s">
        <v>112</v>
      </c>
      <c r="P61" s="66" t="str">
        <f aca="false">MID(SUBSTITUTE(SUBSTITUTE(Q61,"/",CONCATENATE(CHAR(10),"/")),"/",CONCATENATE(CHAR(10),"/"),F61+1),2,500)</f>
        <v>/rsm:CrossIndustryInvoice
/rsm:SupplyChainTradeTransaction
/ram:IncludedSupplyChainTradeLineItem
/ram:SpecifiedTradeProduct
/ram:DesignatedProductClassification</v>
      </c>
      <c r="Q61" s="67" t="s">
        <v>459</v>
      </c>
      <c r="R61" s="65"/>
      <c r="S61" s="65" t="str">
        <f aca="false">IF($D61="","",IF(ISERROR(FIND("/@",RIGHT($Q61,LEN($Q61)-FIND("#",SUBSTITUTE($Q61,"/","#",LEN($Q61)-LEN(SUBSTITUTE($Q61,"/",""))))))),IF(LEFT($D61,4)="BG-X","EG",IF(LEFT($D61,2)="BG","G",IF(OR(RIGHT($D61,2)="-0",RIGHT($D61,3)="-00",RIGHT($D61,4)="-000"),"","E"))),"A"))</f>
        <v/>
      </c>
      <c r="T61" s="65" t="s">
        <v>112</v>
      </c>
      <c r="U61" s="65"/>
      <c r="V61" s="68"/>
      <c r="W61" s="49"/>
      <c r="X61" s="69" t="s">
        <v>27</v>
      </c>
      <c r="Y61" s="69"/>
      <c r="Z61" s="49"/>
      <c r="AA61" s="70"/>
      <c r="AB61" s="70"/>
      <c r="AC61" s="71"/>
      <c r="AD61" s="49"/>
      <c r="AE61" s="72" t="str">
        <f aca="false">D61</f>
        <v>BT-158-00</v>
      </c>
      <c r="AF61" s="73" t="n">
        <f aca="false">F61</f>
        <v>4</v>
      </c>
      <c r="AG61" s="73" t="str">
        <f aca="false">G61</f>
        <v>0..1</v>
      </c>
      <c r="AH61" s="63" t="s">
        <v>460</v>
      </c>
      <c r="AI61" s="63"/>
      <c r="AJ61" s="64"/>
      <c r="AK61" s="64"/>
      <c r="AL61" s="64"/>
      <c r="AM61" s="73" t="n">
        <f aca="false">M61</f>
        <v>0</v>
      </c>
      <c r="AN61" s="73" t="str">
        <f aca="false">N61</f>
        <v>0..n</v>
      </c>
      <c r="AO61" s="73" t="str">
        <f aca="false">O61</f>
        <v>0..n</v>
      </c>
      <c r="AP61" s="73" t="str">
        <f aca="false">P61</f>
        <v>/rsm:CrossIndustryInvoice
/rsm:SupplyChainTradeTransaction
/ram:IncludedSupplyChainTradeLineItem
/ram:SpecifiedTradeProduct
/ram:DesignatedProductClassification</v>
      </c>
      <c r="AQ61" s="73" t="str">
        <f aca="false">Q61</f>
        <v>/rsm:CrossIndustryInvoice/rsm:SupplyChainTradeTransaction/ram:IncludedSupplyChainTradeLineItem/ram:SpecifiedTradeProduct/ram:DesignatedProductClassification</v>
      </c>
      <c r="AR61" s="73" t="n">
        <f aca="false">R61</f>
        <v>0</v>
      </c>
      <c r="AS61" s="73" t="str">
        <f aca="false">S61</f>
        <v/>
      </c>
      <c r="AT61" s="73" t="str">
        <f aca="false">T61</f>
        <v>0..n</v>
      </c>
      <c r="AU61" s="73" t="n">
        <f aca="false">U61</f>
        <v>0</v>
      </c>
      <c r="AV61" s="73" t="n">
        <f aca="false">V61</f>
        <v>0</v>
      </c>
      <c r="AW61" s="6"/>
      <c r="AX61" s="69" t="str">
        <f aca="false">X61</f>
        <v>EN 16931</v>
      </c>
      <c r="AY61" s="74" t="n">
        <f aca="false">Y61</f>
        <v>0</v>
      </c>
      <c r="BA61" s="46"/>
      <c r="BB61" s="46"/>
      <c r="BC61" s="46"/>
    </row>
    <row r="62" customFormat="false" ht="99.75" hidden="false" customHeight="false" outlineLevel="0" collapsed="false">
      <c r="A62" s="58" t="str">
        <f aca="false">IF(ISERROR(SEARCH("-X-",D62)),IF(S62="G","NO",IF(S62="E","YES","")),"EXT")</f>
        <v>YES</v>
      </c>
      <c r="B62" s="77"/>
      <c r="C62" s="59"/>
      <c r="D62" s="60" t="s">
        <v>461</v>
      </c>
      <c r="E62" s="61"/>
      <c r="F62" s="62" t="n">
        <f aca="false">LEN(Q62)-LEN(SUBSTITUTE(Q62,"/",""))-1</f>
        <v>5</v>
      </c>
      <c r="G62" s="62" t="s">
        <v>112</v>
      </c>
      <c r="H62" s="63" t="s">
        <v>462</v>
      </c>
      <c r="I62" s="63" t="s">
        <v>463</v>
      </c>
      <c r="J62" s="64" t="s">
        <v>464</v>
      </c>
      <c r="K62" s="64"/>
      <c r="L62" s="64"/>
      <c r="M62" s="63" t="s">
        <v>137</v>
      </c>
      <c r="N62" s="65" t="s">
        <v>95</v>
      </c>
      <c r="O62" s="65" t="s">
        <v>95</v>
      </c>
      <c r="P62" s="66" t="str">
        <f aca="false">MID(SUBSTITUTE(SUBSTITUTE(Q62,"/",CONCATENATE(CHAR(10),"/")),"/",CONCATENATE(CHAR(10),"/"),F62+1),2,500)</f>
        <v>/rsm:CrossIndustryInvoice
/rsm:SupplyChainTradeTransaction
/ram:IncludedSupplyChainTradeLineItem
/ram:SpecifiedTradeProduct
/ram:DesignatedProductClassification
/ram:ClassCode</v>
      </c>
      <c r="Q62" s="67" t="s">
        <v>465</v>
      </c>
      <c r="R62" s="65" t="s">
        <v>139</v>
      </c>
      <c r="S62" s="65" t="str">
        <f aca="false">IF($D62="","",IF(ISERROR(FIND("/@",RIGHT($Q62,LEN($Q62)-FIND("#",SUBSTITUTE($Q62,"/","#",LEN($Q62)-LEN(SUBSTITUTE($Q62,"/",""))))))),IF(LEFT($D62,4)="BG-X","EG",IF(LEFT($D62,2)="BG","G",IF(OR(RIGHT($D62,2)="-0",RIGHT($D62,3)="-00",RIGHT($D62,4)="-000"),"","E"))),"A"))</f>
        <v>E</v>
      </c>
      <c r="T62" s="65" t="s">
        <v>95</v>
      </c>
      <c r="U62" s="65"/>
      <c r="V62" s="68"/>
      <c r="W62" s="49"/>
      <c r="X62" s="69" t="s">
        <v>27</v>
      </c>
      <c r="Y62" s="69"/>
      <c r="Z62" s="49"/>
      <c r="AA62" s="70"/>
      <c r="AB62" s="70"/>
      <c r="AC62" s="71"/>
      <c r="AD62" s="49"/>
      <c r="AE62" s="72" t="str">
        <f aca="false">D62</f>
        <v>BT-158</v>
      </c>
      <c r="AF62" s="73" t="n">
        <f aca="false">F62</f>
        <v>5</v>
      </c>
      <c r="AG62" s="73" t="str">
        <f aca="false">G62</f>
        <v>0..n</v>
      </c>
      <c r="AH62" s="63" t="s">
        <v>466</v>
      </c>
      <c r="AI62" s="63" t="s">
        <v>467</v>
      </c>
      <c r="AJ62" s="64" t="s">
        <v>468</v>
      </c>
      <c r="AK62" s="64"/>
      <c r="AL62" s="64"/>
      <c r="AM62" s="73" t="str">
        <f aca="false">M62</f>
        <v>Identifier</v>
      </c>
      <c r="AN62" s="73" t="str">
        <f aca="false">N62</f>
        <v>0..1</v>
      </c>
      <c r="AO62" s="73" t="str">
        <f aca="false">O62</f>
        <v>0..1</v>
      </c>
      <c r="AP62" s="73" t="str">
        <f aca="false">P62</f>
        <v>/rsm:CrossIndustryInvoice
/rsm:SupplyChainTradeTransaction
/ram:IncludedSupplyChainTradeLineItem
/ram:SpecifiedTradeProduct
/ram:DesignatedProductClassification
/ram:ClassCode</v>
      </c>
      <c r="AQ62" s="73" t="str">
        <f aca="false">Q62</f>
        <v>/rsm:CrossIndustryInvoice/rsm:SupplyChainTradeTransaction/ram:IncludedSupplyChainTradeLineItem/ram:SpecifiedTradeProduct/ram:DesignatedProductClassification/ram:ClassCode</v>
      </c>
      <c r="AR62" s="73" t="str">
        <f aca="false">R62</f>
        <v>I</v>
      </c>
      <c r="AS62" s="73" t="str">
        <f aca="false">S62</f>
        <v>E</v>
      </c>
      <c r="AT62" s="73" t="str">
        <f aca="false">T62</f>
        <v>0..1</v>
      </c>
      <c r="AU62" s="73" t="n">
        <f aca="false">U62</f>
        <v>0</v>
      </c>
      <c r="AV62" s="73" t="n">
        <f aca="false">V62</f>
        <v>0</v>
      </c>
      <c r="AW62" s="6"/>
      <c r="AX62" s="69" t="str">
        <f aca="false">X62</f>
        <v>EN 16931</v>
      </c>
      <c r="AY62" s="74" t="n">
        <f aca="false">Y62</f>
        <v>0</v>
      </c>
      <c r="BA62" s="46"/>
      <c r="BB62" s="46"/>
      <c r="BC62" s="46"/>
    </row>
    <row r="63" customFormat="false" ht="114" hidden="false" customHeight="false" outlineLevel="0" collapsed="false">
      <c r="A63" s="58" t="str">
        <f aca="false">IF(ISERROR(SEARCH("-X-",D63)),IF(S63="G","NO",IF(S63="E","YES","")),"EXT")</f>
        <v>YES</v>
      </c>
      <c r="B63" s="58"/>
      <c r="C63" s="59"/>
      <c r="D63" s="60" t="s">
        <v>469</v>
      </c>
      <c r="E63" s="61"/>
      <c r="F63" s="62" t="n">
        <f aca="false">LEN(Q63)-LEN(SUBSTITUTE(Q63,"/",""))-1</f>
        <v>6</v>
      </c>
      <c r="G63" s="62" t="s">
        <v>88</v>
      </c>
      <c r="H63" s="63" t="s">
        <v>355</v>
      </c>
      <c r="I63" s="63" t="s">
        <v>470</v>
      </c>
      <c r="J63" s="64" t="s">
        <v>471</v>
      </c>
      <c r="K63" s="64"/>
      <c r="L63" s="64"/>
      <c r="M63" s="63" t="s">
        <v>358</v>
      </c>
      <c r="N63" s="65"/>
      <c r="O63" s="65"/>
      <c r="P63" s="66" t="str">
        <f aca="false">MID(SUBSTITUTE(SUBSTITUTE(Q63,"/",CONCATENATE(CHAR(10),"/")),"/",CONCATENATE(CHAR(10),"/"),F63+1),2,500)</f>
        <v>/rsm:CrossIndustryInvoice
/rsm:SupplyChainTradeTransaction
/ram:IncludedSupplyChainTradeLineItem
/ram:SpecifiedTradeProduct
/ram:DesignatedProductClassification
/ram:ClassCode
/@listID</v>
      </c>
      <c r="Q63" s="67" t="s">
        <v>472</v>
      </c>
      <c r="R63" s="65" t="s">
        <v>360</v>
      </c>
      <c r="S63" s="65" t="str">
        <f aca="false">IF($D63="","",IF(ISERROR(FIND("/@",RIGHT($Q63,LEN($Q63)-FIND("#",SUBSTITUTE($Q63,"/","#",LEN($Q63)-LEN(SUBSTITUTE($Q63,"/",""))))))),IF(LEFT($D63,4)="BG-X","EG",IF(LEFT($D63,2)="BG","G",IF(OR(RIGHT($D63,2)="-0",RIGHT($D63,3)="-00",RIGHT($D63,4)="-000"),"","E"))),"A"))</f>
        <v>E</v>
      </c>
      <c r="T63" s="65"/>
      <c r="U63" s="65" t="s">
        <v>177</v>
      </c>
      <c r="V63" s="68"/>
      <c r="W63" s="49"/>
      <c r="X63" s="69" t="s">
        <v>27</v>
      </c>
      <c r="Y63" s="69"/>
      <c r="Z63" s="49"/>
      <c r="AA63" s="70"/>
      <c r="AB63" s="70"/>
      <c r="AC63" s="71"/>
      <c r="AD63" s="49"/>
      <c r="AE63" s="72" t="str">
        <f aca="false">D63</f>
        <v>BT-158-1</v>
      </c>
      <c r="AF63" s="73" t="n">
        <f aca="false">F63</f>
        <v>6</v>
      </c>
      <c r="AG63" s="73" t="str">
        <f aca="false">G63</f>
        <v>1..1</v>
      </c>
      <c r="AH63" s="63" t="s">
        <v>361</v>
      </c>
      <c r="AI63" s="63" t="s">
        <v>473</v>
      </c>
      <c r="AJ63" s="64" t="s">
        <v>474</v>
      </c>
      <c r="AK63" s="64"/>
      <c r="AL63" s="64"/>
      <c r="AM63" s="73" t="str">
        <f aca="false">M63</f>
        <v>String</v>
      </c>
      <c r="AN63" s="73" t="n">
        <f aca="false">N63</f>
        <v>0</v>
      </c>
      <c r="AO63" s="73" t="n">
        <f aca="false">O63</f>
        <v>0</v>
      </c>
      <c r="AP63" s="73" t="str">
        <f aca="false">P63</f>
        <v>/rsm:CrossIndustryInvoice
/rsm:SupplyChainTradeTransaction
/ram:IncludedSupplyChainTradeLineItem
/ram:SpecifiedTradeProduct
/ram:DesignatedProductClassification
/ram:ClassCode
/@listID</v>
      </c>
      <c r="AQ63" s="73" t="str">
        <f aca="false">Q63</f>
        <v>/rsm:CrossIndustryInvoice/rsm:SupplyChainTradeTransaction/ram:IncludedSupplyChainTradeLineItem/ram:SpecifiedTradeProduct/ram:DesignatedProductClassification/ram:ClassCode/@listID</v>
      </c>
      <c r="AR63" s="73" t="str">
        <f aca="false">R63</f>
        <v>S</v>
      </c>
      <c r="AS63" s="73" t="str">
        <f aca="false">S63</f>
        <v>E</v>
      </c>
      <c r="AT63" s="73" t="n">
        <f aca="false">T63</f>
        <v>0</v>
      </c>
      <c r="AU63" s="73" t="str">
        <f aca="false">U63</f>
        <v>CAR-2</v>
      </c>
      <c r="AV63" s="73" t="n">
        <f aca="false">V63</f>
        <v>0</v>
      </c>
      <c r="AW63" s="6"/>
      <c r="AX63" s="69" t="str">
        <f aca="false">X63</f>
        <v>EN 16931</v>
      </c>
      <c r="AY63" s="74" t="n">
        <f aca="false">Y63</f>
        <v>0</v>
      </c>
      <c r="BA63" s="46"/>
      <c r="BB63" s="46"/>
      <c r="BC63" s="46"/>
    </row>
    <row r="64" customFormat="false" ht="114" hidden="false" customHeight="false" outlineLevel="0" collapsed="false">
      <c r="A64" s="58" t="str">
        <f aca="false">IF(ISERROR(SEARCH("-X-",D64)),IF(S64="G","NO",IF(S64="E","YES","")),"EXT")</f>
        <v>YES</v>
      </c>
      <c r="B64" s="76"/>
      <c r="C64" s="59"/>
      <c r="D64" s="60" t="s">
        <v>475</v>
      </c>
      <c r="E64" s="61"/>
      <c r="F64" s="62" t="n">
        <f aca="false">LEN(Q64)-LEN(SUBSTITUTE(Q64,"/",""))-1</f>
        <v>6</v>
      </c>
      <c r="G64" s="62" t="s">
        <v>95</v>
      </c>
      <c r="H64" s="63" t="s">
        <v>476</v>
      </c>
      <c r="I64" s="63" t="s">
        <v>477</v>
      </c>
      <c r="J64" s="64"/>
      <c r="K64" s="64"/>
      <c r="L64" s="64"/>
      <c r="M64" s="63" t="s">
        <v>358</v>
      </c>
      <c r="N64" s="65"/>
      <c r="O64" s="65"/>
      <c r="P64" s="66" t="str">
        <f aca="false">MID(SUBSTITUTE(SUBSTITUTE(Q64,"/",CONCATENATE(CHAR(10),"/")),"/",CONCATENATE(CHAR(10),"/"),F64+1),2,500)</f>
        <v>/rsm:CrossIndustryInvoice
/rsm:SupplyChainTradeTransaction
/ram:IncludedSupplyChainTradeLineItem
/ram:SpecifiedTradeProduct
/ram:DesignatedProductClassification
/ram:ClassCode
/@listVersionID</v>
      </c>
      <c r="Q64" s="67" t="s">
        <v>478</v>
      </c>
      <c r="R64" s="65"/>
      <c r="S64" s="65" t="str">
        <f aca="false">IF($D64="","",IF(ISERROR(FIND("/@",RIGHT($Q64,LEN($Q64)-FIND("#",SUBSTITUTE($Q64,"/","#",LEN($Q64)-LEN(SUBSTITUTE($Q64,"/",""))))))),IF(LEFT($D64,4)="BG-X","EG",IF(LEFT($D64,2)="BG","G",IF(OR(RIGHT($D64,2)="-0",RIGHT($D64,3)="-00",RIGHT($D64,4)="-000"),"","E"))),"A"))</f>
        <v>E</v>
      </c>
      <c r="T64" s="65"/>
      <c r="U64" s="65"/>
      <c r="V64" s="68"/>
      <c r="W64" s="49"/>
      <c r="X64" s="69" t="s">
        <v>27</v>
      </c>
      <c r="Y64" s="69"/>
      <c r="Z64" s="49"/>
      <c r="AA64" s="70"/>
      <c r="AB64" s="70"/>
      <c r="AC64" s="71"/>
      <c r="AD64" s="49"/>
      <c r="AE64" s="72" t="str">
        <f aca="false">D64</f>
        <v>BT-158-2</v>
      </c>
      <c r="AF64" s="73" t="n">
        <f aca="false">F64</f>
        <v>6</v>
      </c>
      <c r="AG64" s="73" t="str">
        <f aca="false">G64</f>
        <v>0..1</v>
      </c>
      <c r="AH64" s="63" t="s">
        <v>479</v>
      </c>
      <c r="AI64" s="63" t="s">
        <v>480</v>
      </c>
      <c r="AJ64" s="64"/>
      <c r="AK64" s="64"/>
      <c r="AL64" s="64"/>
      <c r="AM64" s="73" t="str">
        <f aca="false">M64</f>
        <v>String</v>
      </c>
      <c r="AN64" s="73" t="n">
        <f aca="false">N64</f>
        <v>0</v>
      </c>
      <c r="AO64" s="73" t="n">
        <f aca="false">O64</f>
        <v>0</v>
      </c>
      <c r="AP64" s="73" t="str">
        <f aca="false">P64</f>
        <v>/rsm:CrossIndustryInvoice
/rsm:SupplyChainTradeTransaction
/ram:IncludedSupplyChainTradeLineItem
/ram:SpecifiedTradeProduct
/ram:DesignatedProductClassification
/ram:ClassCode
/@listVersionID</v>
      </c>
      <c r="AQ64" s="73" t="str">
        <f aca="false">Q64</f>
        <v>/rsm:CrossIndustryInvoice/rsm:SupplyChainTradeTransaction/ram:IncludedSupplyChainTradeLineItem/ram:SpecifiedTradeProduct/ram:DesignatedProductClassification/ram:ClassCode/@listVersionID</v>
      </c>
      <c r="AR64" s="73" t="n">
        <f aca="false">R64</f>
        <v>0</v>
      </c>
      <c r="AS64" s="73" t="str">
        <f aca="false">S64</f>
        <v>E</v>
      </c>
      <c r="AT64" s="73" t="n">
        <f aca="false">T64</f>
        <v>0</v>
      </c>
      <c r="AU64" s="73" t="n">
        <f aca="false">U64</f>
        <v>0</v>
      </c>
      <c r="AV64" s="73" t="n">
        <f aca="false">V64</f>
        <v>0</v>
      </c>
      <c r="AW64" s="6"/>
      <c r="AX64" s="69" t="str">
        <f aca="false">X64</f>
        <v>EN 16931</v>
      </c>
      <c r="AY64" s="74" t="n">
        <f aca="false">Y64</f>
        <v>0</v>
      </c>
      <c r="BA64" s="46"/>
      <c r="BB64" s="46"/>
      <c r="BC64" s="46"/>
    </row>
    <row r="65" customFormat="false" ht="99.75" hidden="false" customHeight="false" outlineLevel="0" collapsed="false">
      <c r="A65" s="58" t="str">
        <f aca="false">IF(ISERROR(SEARCH("-X-",D65)),IF(S65="G","NO",IF(S65="E","YES","")),"EXT")</f>
        <v>EXT</v>
      </c>
      <c r="B65" s="58"/>
      <c r="C65" s="59"/>
      <c r="D65" s="60" t="s">
        <v>481</v>
      </c>
      <c r="E65" s="61"/>
      <c r="F65" s="62" t="n">
        <f aca="false">LEN(Q65)-LEN(SUBSTITUTE(Q65,"/",""))-1</f>
        <v>5</v>
      </c>
      <c r="G65" s="62" t="s">
        <v>95</v>
      </c>
      <c r="H65" s="63" t="s">
        <v>482</v>
      </c>
      <c r="I65" s="63" t="s">
        <v>483</v>
      </c>
      <c r="J65" s="64"/>
      <c r="K65" s="64"/>
      <c r="L65" s="64"/>
      <c r="M65" s="63" t="s">
        <v>119</v>
      </c>
      <c r="N65" s="65"/>
      <c r="O65" s="65" t="s">
        <v>95</v>
      </c>
      <c r="P65" s="66" t="str">
        <f aca="false">MID(SUBSTITUTE(SUBSTITUTE(Q65,"/",CONCATENATE(CHAR(10),"/")),"/",CONCATENATE(CHAR(10),"/"),F65+1),2,500)</f>
        <v>/rsm:CrossIndustryInvoice
/rsm:SupplyChainTradeTransaction
/ram:IncludedSupplyChainTradeLineItem
/ram:SpecifiedTradeProduct
/ram:DesignatedProductClassification
/ram:ClassName</v>
      </c>
      <c r="Q65" s="67" t="s">
        <v>484</v>
      </c>
      <c r="R65" s="65" t="s">
        <v>121</v>
      </c>
      <c r="S65" s="65" t="str">
        <f aca="false">IF($D65="","",IF(ISERROR(FIND("/@",RIGHT($Q65,LEN($Q65)-FIND("#",SUBSTITUTE($Q65,"/","#",LEN($Q65)-LEN(SUBSTITUTE($Q65,"/",""))))))),IF(LEFT($D65,4)="BG-X","EG",IF(LEFT($D65,2)="BG","G",IF(OR(RIGHT($D65,2)="-0",RIGHT($D65,3)="-00",RIGHT($D65,4)="-000"),"","E"))),"A"))</f>
        <v>E</v>
      </c>
      <c r="T65" s="65" t="s">
        <v>112</v>
      </c>
      <c r="U65" s="65"/>
      <c r="V65" s="68"/>
      <c r="W65" s="49"/>
      <c r="X65" s="69" t="s">
        <v>30</v>
      </c>
      <c r="Y65" s="69"/>
      <c r="Z65" s="49"/>
      <c r="AA65" s="70"/>
      <c r="AB65" s="70"/>
      <c r="AC65" s="71"/>
      <c r="AD65" s="49"/>
      <c r="AE65" s="72" t="str">
        <f aca="false">D65</f>
        <v>BT-X-13</v>
      </c>
      <c r="AF65" s="73" t="n">
        <f aca="false">F65</f>
        <v>5</v>
      </c>
      <c r="AG65" s="73" t="str">
        <f aca="false">G65</f>
        <v>0..1</v>
      </c>
      <c r="AH65" s="63" t="s">
        <v>485</v>
      </c>
      <c r="AI65" s="63" t="s">
        <v>486</v>
      </c>
      <c r="AJ65" s="64"/>
      <c r="AK65" s="64"/>
      <c r="AL65" s="64"/>
      <c r="AM65" s="73" t="str">
        <f aca="false">M65</f>
        <v>Text</v>
      </c>
      <c r="AN65" s="73" t="n">
        <f aca="false">N65</f>
        <v>0</v>
      </c>
      <c r="AO65" s="73" t="str">
        <f aca="false">O65</f>
        <v>0..1</v>
      </c>
      <c r="AP65" s="73" t="str">
        <f aca="false">P65</f>
        <v>/rsm:CrossIndustryInvoice
/rsm:SupplyChainTradeTransaction
/ram:IncludedSupplyChainTradeLineItem
/ram:SpecifiedTradeProduct
/ram:DesignatedProductClassification
/ram:ClassName</v>
      </c>
      <c r="AQ65" s="73" t="str">
        <f aca="false">Q65</f>
        <v>/rsm:CrossIndustryInvoice/rsm:SupplyChainTradeTransaction/ram:IncludedSupplyChainTradeLineItem/ram:SpecifiedTradeProduct/ram:DesignatedProductClassification/ram:ClassName</v>
      </c>
      <c r="AR65" s="73" t="str">
        <f aca="false">R65</f>
        <v>T</v>
      </c>
      <c r="AS65" s="73" t="str">
        <f aca="false">S65</f>
        <v>E</v>
      </c>
      <c r="AT65" s="73" t="str">
        <f aca="false">T65</f>
        <v>0..n</v>
      </c>
      <c r="AU65" s="73" t="n">
        <f aca="false">U65</f>
        <v>0</v>
      </c>
      <c r="AV65" s="73" t="n">
        <f aca="false">V65</f>
        <v>0</v>
      </c>
      <c r="AW65" s="6"/>
      <c r="AX65" s="69" t="str">
        <f aca="false">X65</f>
        <v>EXTENDED</v>
      </c>
      <c r="AY65" s="74" t="n">
        <f aca="false">Y65</f>
        <v>0</v>
      </c>
      <c r="BA65" s="46"/>
      <c r="BB65" s="46"/>
      <c r="BC65" s="46"/>
    </row>
    <row r="66" customFormat="false" ht="85.5" hidden="false" customHeight="false" outlineLevel="0" collapsed="false">
      <c r="A66" s="58" t="str">
        <f aca="false">IF(ISERROR(SEARCH("-X-",D66)),IF(S66="G","NO",IF(S66="E","YES","")),"EXT")</f>
        <v>EXT</v>
      </c>
      <c r="B66" s="77"/>
      <c r="C66" s="59"/>
      <c r="D66" s="60" t="s">
        <v>487</v>
      </c>
      <c r="E66" s="61"/>
      <c r="F66" s="62" t="n">
        <f aca="false">LEN(Q66)-LEN(SUBSTITUTE(Q66,"/",""))-1</f>
        <v>4</v>
      </c>
      <c r="G66" s="62" t="s">
        <v>112</v>
      </c>
      <c r="H66" s="63" t="s">
        <v>488</v>
      </c>
      <c r="I66" s="63"/>
      <c r="J66" s="64"/>
      <c r="K66" s="64"/>
      <c r="L66" s="64"/>
      <c r="M66" s="63"/>
      <c r="N66" s="65"/>
      <c r="O66" s="65" t="s">
        <v>112</v>
      </c>
      <c r="P66" s="66" t="str">
        <f aca="false">MID(SUBSTITUTE(SUBSTITUTE(Q66,"/",CONCATENATE(CHAR(10),"/")),"/",CONCATENATE(CHAR(10),"/"),F66+1),2,500)</f>
        <v>/rsm:CrossIndustryInvoice
/rsm:SupplyChainTradeTransaction
/ram:IncludedSupplyChainTradeLineItem
/ram:SpecifiedTradeProduct
/ram:IndividualTradeProductInstance</v>
      </c>
      <c r="Q66" s="67" t="s">
        <v>489</v>
      </c>
      <c r="R66" s="65"/>
      <c r="S66" s="65" t="str">
        <f aca="false">IF($D66="","",IF(ISERROR(FIND("/@",RIGHT($Q66,LEN($Q66)-FIND("#",SUBSTITUTE($Q66,"/","#",LEN($Q66)-LEN(SUBSTITUTE($Q66,"/",""))))))),IF(LEFT($D66,4)="BG-X","EG",IF(LEFT($D66,2)="BG","G",IF(OR(RIGHT($D66,2)="-0",RIGHT($D66,3)="-00",RIGHT($D66,4)="-000"),"","E"))),"A"))</f>
        <v>EG</v>
      </c>
      <c r="T66" s="65" t="s">
        <v>112</v>
      </c>
      <c r="U66" s="65"/>
      <c r="V66" s="68"/>
      <c r="W66" s="49"/>
      <c r="X66" s="69" t="s">
        <v>30</v>
      </c>
      <c r="Y66" s="69"/>
      <c r="Z66" s="49"/>
      <c r="AA66" s="70"/>
      <c r="AB66" s="70"/>
      <c r="AC66" s="71"/>
      <c r="AD66" s="49"/>
      <c r="AE66" s="72" t="str">
        <f aca="false">D66</f>
        <v>BG-X-84</v>
      </c>
      <c r="AF66" s="73" t="n">
        <f aca="false">F66</f>
        <v>4</v>
      </c>
      <c r="AG66" s="73" t="str">
        <f aca="false">G66</f>
        <v>0..n</v>
      </c>
      <c r="AH66" s="63" t="s">
        <v>490</v>
      </c>
      <c r="AI66" s="63"/>
      <c r="AJ66" s="64"/>
      <c r="AK66" s="64"/>
      <c r="AL66" s="64"/>
      <c r="AM66" s="73" t="n">
        <f aca="false">M66</f>
        <v>0</v>
      </c>
      <c r="AN66" s="73" t="n">
        <f aca="false">N66</f>
        <v>0</v>
      </c>
      <c r="AO66" s="73" t="str">
        <f aca="false">O66</f>
        <v>0..n</v>
      </c>
      <c r="AP66" s="73" t="str">
        <f aca="false">P66</f>
        <v>/rsm:CrossIndustryInvoice
/rsm:SupplyChainTradeTransaction
/ram:IncludedSupplyChainTradeLineItem
/ram:SpecifiedTradeProduct
/ram:IndividualTradeProductInstance</v>
      </c>
      <c r="AQ66" s="73" t="str">
        <f aca="false">Q66</f>
        <v>/rsm:CrossIndustryInvoice/rsm:SupplyChainTradeTransaction/ram:IncludedSupplyChainTradeLineItem/ram:SpecifiedTradeProduct/ram:IndividualTradeProductInstance</v>
      </c>
      <c r="AR66" s="73" t="n">
        <f aca="false">R66</f>
        <v>0</v>
      </c>
      <c r="AS66" s="73" t="str">
        <f aca="false">S66</f>
        <v>EG</v>
      </c>
      <c r="AT66" s="73" t="str">
        <f aca="false">T66</f>
        <v>0..n</v>
      </c>
      <c r="AU66" s="73" t="n">
        <f aca="false">U66</f>
        <v>0</v>
      </c>
      <c r="AV66" s="73" t="n">
        <f aca="false">V66</f>
        <v>0</v>
      </c>
      <c r="AW66" s="6"/>
      <c r="AX66" s="69" t="str">
        <f aca="false">X66</f>
        <v>EXTENDED</v>
      </c>
      <c r="AY66" s="74" t="n">
        <f aca="false">Y66</f>
        <v>0</v>
      </c>
      <c r="BA66" s="46"/>
      <c r="BB66" s="46"/>
      <c r="BC66" s="46"/>
    </row>
    <row r="67" customFormat="false" ht="99.75" hidden="false" customHeight="false" outlineLevel="0" collapsed="false">
      <c r="A67" s="58" t="str">
        <f aca="false">IF(ISERROR(SEARCH("-X-",D67)),IF(S67="G","NO",IF(S67="E","YES","")),"EXT")</f>
        <v>EXT</v>
      </c>
      <c r="B67" s="58"/>
      <c r="C67" s="59"/>
      <c r="D67" s="60" t="s">
        <v>491</v>
      </c>
      <c r="E67" s="61"/>
      <c r="F67" s="62" t="n">
        <f aca="false">LEN(Q67)-LEN(SUBSTITUTE(Q67,"/",""))-1</f>
        <v>5</v>
      </c>
      <c r="G67" s="62" t="s">
        <v>95</v>
      </c>
      <c r="H67" s="63" t="s">
        <v>492</v>
      </c>
      <c r="I67" s="63" t="s">
        <v>493</v>
      </c>
      <c r="J67" s="64"/>
      <c r="K67" s="64"/>
      <c r="L67" s="64"/>
      <c r="M67" s="63" t="s">
        <v>137</v>
      </c>
      <c r="N67" s="65"/>
      <c r="O67" s="65" t="s">
        <v>95</v>
      </c>
      <c r="P67" s="66" t="str">
        <f aca="false">MID(SUBSTITUTE(SUBSTITUTE(Q67,"/",CONCATENATE(CHAR(10),"/")),"/",CONCATENATE(CHAR(10),"/"),F67+1),2,500)</f>
        <v>/rsm:CrossIndustryInvoice
/rsm:SupplyChainTradeTransaction
/ram:IncludedSupplyChainTradeLineItem
/ram:SpecifiedTradeProduct
/ram:IndividualTradeProductInstance
/ram:BatchID</v>
      </c>
      <c r="Q67" s="67" t="s">
        <v>494</v>
      </c>
      <c r="R67" s="65" t="s">
        <v>139</v>
      </c>
      <c r="S67" s="65" t="str">
        <f aca="false">IF($D67="","",IF(ISERROR(FIND("/@",RIGHT($Q67,LEN($Q67)-FIND("#",SUBSTITUTE($Q67,"/","#",LEN($Q67)-LEN(SUBSTITUTE($Q67,"/",""))))))),IF(LEFT($D67,4)="BG-X","EG",IF(LEFT($D67,2)="BG","G",IF(OR(RIGHT($D67,2)="-0",RIGHT($D67,3)="-00",RIGHT($D67,4)="-000"),"","E"))),"A"))</f>
        <v>E</v>
      </c>
      <c r="T67" s="65" t="s">
        <v>95</v>
      </c>
      <c r="U67" s="65"/>
      <c r="V67" s="68"/>
      <c r="W67" s="49"/>
      <c r="X67" s="69" t="s">
        <v>30</v>
      </c>
      <c r="Y67" s="69"/>
      <c r="Z67" s="49"/>
      <c r="AA67" s="70"/>
      <c r="AB67" s="70"/>
      <c r="AC67" s="71"/>
      <c r="AD67" s="49"/>
      <c r="AE67" s="72" t="str">
        <f aca="false">D67</f>
        <v>BT-X-306</v>
      </c>
      <c r="AF67" s="73" t="n">
        <f aca="false">F67</f>
        <v>5</v>
      </c>
      <c r="AG67" s="73" t="str">
        <f aca="false">G67</f>
        <v>0..1</v>
      </c>
      <c r="AH67" s="63" t="s">
        <v>495</v>
      </c>
      <c r="AI67" s="63" t="s">
        <v>496</v>
      </c>
      <c r="AJ67" s="64"/>
      <c r="AK67" s="64"/>
      <c r="AL67" s="64"/>
      <c r="AM67" s="73" t="str">
        <f aca="false">M67</f>
        <v>Identifier</v>
      </c>
      <c r="AN67" s="73" t="n">
        <f aca="false">N67</f>
        <v>0</v>
      </c>
      <c r="AO67" s="73" t="str">
        <f aca="false">O67</f>
        <v>0..1</v>
      </c>
      <c r="AP67" s="73" t="str">
        <f aca="false">P67</f>
        <v>/rsm:CrossIndustryInvoice
/rsm:SupplyChainTradeTransaction
/ram:IncludedSupplyChainTradeLineItem
/ram:SpecifiedTradeProduct
/ram:IndividualTradeProductInstance
/ram:BatchID</v>
      </c>
      <c r="AQ67" s="73" t="str">
        <f aca="false">Q67</f>
        <v>/rsm:CrossIndustryInvoice/rsm:SupplyChainTradeTransaction/ram:IncludedSupplyChainTradeLineItem/ram:SpecifiedTradeProduct/ram:IndividualTradeProductInstance/ram:BatchID</v>
      </c>
      <c r="AR67" s="73" t="str">
        <f aca="false">R67</f>
        <v>I</v>
      </c>
      <c r="AS67" s="73" t="str">
        <f aca="false">S67</f>
        <v>E</v>
      </c>
      <c r="AT67" s="73" t="str">
        <f aca="false">T67</f>
        <v>0..1</v>
      </c>
      <c r="AU67" s="73" t="n">
        <f aca="false">U67</f>
        <v>0</v>
      </c>
      <c r="AV67" s="73" t="n">
        <f aca="false">V67</f>
        <v>0</v>
      </c>
      <c r="AW67" s="6"/>
      <c r="AX67" s="69" t="str">
        <f aca="false">X67</f>
        <v>EXTENDED</v>
      </c>
      <c r="AY67" s="74" t="n">
        <f aca="false">Y67</f>
        <v>0</v>
      </c>
      <c r="BA67" s="46"/>
      <c r="BB67" s="46"/>
      <c r="BC67" s="46"/>
    </row>
    <row r="68" customFormat="false" ht="99.75" hidden="false" customHeight="false" outlineLevel="0" collapsed="false">
      <c r="A68" s="58" t="str">
        <f aca="false">IF(ISERROR(SEARCH("-X-",D68)),IF(S68="G","NO",IF(S68="E","YES","")),"EXT")</f>
        <v>EXT</v>
      </c>
      <c r="B68" s="58"/>
      <c r="C68" s="59"/>
      <c r="D68" s="60" t="s">
        <v>497</v>
      </c>
      <c r="E68" s="61"/>
      <c r="F68" s="62" t="n">
        <f aca="false">LEN(Q68)-LEN(SUBSTITUTE(Q68,"/",""))-1</f>
        <v>5</v>
      </c>
      <c r="G68" s="62" t="s">
        <v>95</v>
      </c>
      <c r="H68" s="63" t="s">
        <v>498</v>
      </c>
      <c r="I68" s="63" t="s">
        <v>499</v>
      </c>
      <c r="J68" s="64"/>
      <c r="K68" s="64"/>
      <c r="L68" s="64"/>
      <c r="M68" s="63" t="s">
        <v>137</v>
      </c>
      <c r="N68" s="65"/>
      <c r="O68" s="65" t="s">
        <v>95</v>
      </c>
      <c r="P68" s="66" t="str">
        <f aca="false">MID(SUBSTITUTE(SUBSTITUTE(Q68,"/",CONCATENATE(CHAR(10),"/")),"/",CONCATENATE(CHAR(10),"/"),F68+1),2,500)</f>
        <v>/rsm:CrossIndustryInvoice
/rsm:SupplyChainTradeTransaction
/ram:IncludedSupplyChainTradeLineItem
/ram:SpecifiedTradeProduct
/ram:IndividualTradeProductInstance
/ram:SupplierAssignedSerialID</v>
      </c>
      <c r="Q68" s="67" t="s">
        <v>500</v>
      </c>
      <c r="R68" s="65" t="s">
        <v>139</v>
      </c>
      <c r="S68" s="65" t="str">
        <f aca="false">IF($D68="","",IF(ISERROR(FIND("/@",RIGHT($Q68,LEN($Q68)-FIND("#",SUBSTITUTE($Q68,"/","#",LEN($Q68)-LEN(SUBSTITUTE($Q68,"/",""))))))),IF(LEFT($D68,4)="BG-X","EG",IF(LEFT($D68,2)="BG","G",IF(OR(RIGHT($D68,2)="-0",RIGHT($D68,3)="-00",RIGHT($D68,4)="-000"),"","E"))),"A"))</f>
        <v>E</v>
      </c>
      <c r="T68" s="65" t="s">
        <v>95</v>
      </c>
      <c r="U68" s="65"/>
      <c r="V68" s="68"/>
      <c r="W68" s="49"/>
      <c r="X68" s="69" t="s">
        <v>30</v>
      </c>
      <c r="Y68" s="69"/>
      <c r="Z68" s="49"/>
      <c r="AA68" s="70"/>
      <c r="AB68" s="70"/>
      <c r="AC68" s="71"/>
      <c r="AD68" s="49"/>
      <c r="AE68" s="72" t="str">
        <f aca="false">D68</f>
        <v>BT-X-307</v>
      </c>
      <c r="AF68" s="73" t="n">
        <f aca="false">F68</f>
        <v>5</v>
      </c>
      <c r="AG68" s="73" t="str">
        <f aca="false">G68</f>
        <v>0..1</v>
      </c>
      <c r="AH68" s="63" t="s">
        <v>501</v>
      </c>
      <c r="AI68" s="63" t="s">
        <v>502</v>
      </c>
      <c r="AJ68" s="64"/>
      <c r="AK68" s="64"/>
      <c r="AL68" s="64"/>
      <c r="AM68" s="73" t="str">
        <f aca="false">M68</f>
        <v>Identifier</v>
      </c>
      <c r="AN68" s="73" t="n">
        <f aca="false">N68</f>
        <v>0</v>
      </c>
      <c r="AO68" s="73" t="str">
        <f aca="false">O68</f>
        <v>0..1</v>
      </c>
      <c r="AP68" s="73" t="str">
        <f aca="false">P68</f>
        <v>/rsm:CrossIndustryInvoice
/rsm:SupplyChainTradeTransaction
/ram:IncludedSupplyChainTradeLineItem
/ram:SpecifiedTradeProduct
/ram:IndividualTradeProductInstance
/ram:SupplierAssignedSerialID</v>
      </c>
      <c r="AQ68" s="73" t="str">
        <f aca="false">Q68</f>
        <v>/rsm:CrossIndustryInvoice/rsm:SupplyChainTradeTransaction/ram:IncludedSupplyChainTradeLineItem/ram:SpecifiedTradeProduct/ram:IndividualTradeProductInstance/ram:SupplierAssignedSerialID</v>
      </c>
      <c r="AR68" s="73" t="str">
        <f aca="false">R68</f>
        <v>I</v>
      </c>
      <c r="AS68" s="73" t="str">
        <f aca="false">S68</f>
        <v>E</v>
      </c>
      <c r="AT68" s="73" t="str">
        <f aca="false">T68</f>
        <v>0..1</v>
      </c>
      <c r="AU68" s="73" t="n">
        <f aca="false">U68</f>
        <v>0</v>
      </c>
      <c r="AV68" s="73" t="n">
        <f aca="false">V68</f>
        <v>0</v>
      </c>
      <c r="AW68" s="6"/>
      <c r="AX68" s="69" t="str">
        <f aca="false">X68</f>
        <v>EXTENDED</v>
      </c>
      <c r="AY68" s="74" t="n">
        <f aca="false">Y68</f>
        <v>0</v>
      </c>
      <c r="BA68" s="46"/>
      <c r="BB68" s="46"/>
      <c r="BC68" s="46"/>
    </row>
    <row r="69" customFormat="false" ht="85.5" hidden="false" customHeight="false" outlineLevel="0" collapsed="false">
      <c r="A69" s="58" t="str">
        <f aca="false">IF(ISERROR(SEARCH("-X-",D69)),IF(S69="G","NO",IF(S69="E","YES","")),"EXT")</f>
        <v/>
      </c>
      <c r="B69" s="58"/>
      <c r="C69" s="59"/>
      <c r="D69" s="60" t="s">
        <v>503</v>
      </c>
      <c r="E69" s="61"/>
      <c r="F69" s="62" t="n">
        <f aca="false">LEN(Q69)-LEN(SUBSTITUTE(Q69,"/",""))-1</f>
        <v>4</v>
      </c>
      <c r="G69" s="62" t="s">
        <v>95</v>
      </c>
      <c r="H69" s="63" t="s">
        <v>504</v>
      </c>
      <c r="I69" s="63"/>
      <c r="J69" s="64"/>
      <c r="K69" s="64"/>
      <c r="L69" s="64"/>
      <c r="M69" s="63"/>
      <c r="N69" s="65" t="s">
        <v>95</v>
      </c>
      <c r="O69" s="65" t="s">
        <v>95</v>
      </c>
      <c r="P69" s="66" t="str">
        <f aca="false">MID(SUBSTITUTE(SUBSTITUTE(Q69,"/",CONCATENATE(CHAR(10),"/")),"/",CONCATENATE(CHAR(10),"/"),F69+1),2,500)</f>
        <v>/rsm:CrossIndustryInvoice
/rsm:SupplyChainTradeTransaction
/ram:IncludedSupplyChainTradeLineItem
/ram:SpecifiedTradeProduct
/ram:OriginTradeCountry</v>
      </c>
      <c r="Q69" s="67" t="s">
        <v>505</v>
      </c>
      <c r="R69" s="65"/>
      <c r="S69" s="65" t="str">
        <f aca="false">IF($D69="","",IF(ISERROR(FIND("/@",RIGHT($Q69,LEN($Q69)-FIND("#",SUBSTITUTE($Q69,"/","#",LEN($Q69)-LEN(SUBSTITUTE($Q69,"/",""))))))),IF(LEFT($D69,4)="BG-X","EG",IF(LEFT($D69,2)="BG","G",IF(OR(RIGHT($D69,2)="-0",RIGHT($D69,3)="-00",RIGHT($D69,4)="-000"),"","E"))),"A"))</f>
        <v/>
      </c>
      <c r="T69" s="65" t="s">
        <v>95</v>
      </c>
      <c r="U69" s="65"/>
      <c r="V69" s="68"/>
      <c r="W69" s="49"/>
      <c r="X69" s="69" t="s">
        <v>27</v>
      </c>
      <c r="Y69" s="69"/>
      <c r="Z69" s="49"/>
      <c r="AA69" s="70"/>
      <c r="AB69" s="70"/>
      <c r="AC69" s="71"/>
      <c r="AD69" s="49"/>
      <c r="AE69" s="72" t="str">
        <f aca="false">D69</f>
        <v>BT-159-00</v>
      </c>
      <c r="AF69" s="73" t="n">
        <f aca="false">F69</f>
        <v>4</v>
      </c>
      <c r="AG69" s="73" t="str">
        <f aca="false">G69</f>
        <v>0..1</v>
      </c>
      <c r="AH69" s="63" t="s">
        <v>506</v>
      </c>
      <c r="AI69" s="63"/>
      <c r="AJ69" s="64"/>
      <c r="AK69" s="64"/>
      <c r="AL69" s="64"/>
      <c r="AM69" s="73" t="n">
        <f aca="false">M69</f>
        <v>0</v>
      </c>
      <c r="AN69" s="73" t="str">
        <f aca="false">N69</f>
        <v>0..1</v>
      </c>
      <c r="AO69" s="73" t="str">
        <f aca="false">O69</f>
        <v>0..1</v>
      </c>
      <c r="AP69" s="73" t="str">
        <f aca="false">P69</f>
        <v>/rsm:CrossIndustryInvoice
/rsm:SupplyChainTradeTransaction
/ram:IncludedSupplyChainTradeLineItem
/ram:SpecifiedTradeProduct
/ram:OriginTradeCountry</v>
      </c>
      <c r="AQ69" s="73" t="str">
        <f aca="false">Q69</f>
        <v>/rsm:CrossIndustryInvoice/rsm:SupplyChainTradeTransaction/ram:IncludedSupplyChainTradeLineItem/ram:SpecifiedTradeProduct/ram:OriginTradeCountry</v>
      </c>
      <c r="AR69" s="73" t="n">
        <f aca="false">R69</f>
        <v>0</v>
      </c>
      <c r="AS69" s="73" t="str">
        <f aca="false">S69</f>
        <v/>
      </c>
      <c r="AT69" s="73" t="str">
        <f aca="false">T69</f>
        <v>0..1</v>
      </c>
      <c r="AU69" s="73" t="n">
        <f aca="false">U69</f>
        <v>0</v>
      </c>
      <c r="AV69" s="73" t="n">
        <f aca="false">V69</f>
        <v>0</v>
      </c>
      <c r="AW69" s="6"/>
      <c r="AX69" s="69" t="str">
        <f aca="false">X69</f>
        <v>EN 16931</v>
      </c>
      <c r="AY69" s="74" t="n">
        <f aca="false">Y69</f>
        <v>0</v>
      </c>
      <c r="BA69" s="46"/>
      <c r="BB69" s="46"/>
      <c r="BC69" s="46"/>
    </row>
    <row r="70" customFormat="false" ht="99.75" hidden="false" customHeight="false" outlineLevel="0" collapsed="false">
      <c r="A70" s="58" t="str">
        <f aca="false">IF(ISERROR(SEARCH("-X-",D70)),IF(S70="G","NO",IF(S70="E","YES","")),"EXT")</f>
        <v>YES</v>
      </c>
      <c r="B70" s="58"/>
      <c r="C70" s="59"/>
      <c r="D70" s="60" t="s">
        <v>507</v>
      </c>
      <c r="E70" s="61"/>
      <c r="F70" s="62" t="n">
        <f aca="false">LEN(Q70)-LEN(SUBSTITUTE(Q70,"/",""))-1</f>
        <v>5</v>
      </c>
      <c r="G70" s="62" t="s">
        <v>95</v>
      </c>
      <c r="H70" s="63" t="s">
        <v>508</v>
      </c>
      <c r="I70" s="63" t="s">
        <v>509</v>
      </c>
      <c r="J70" s="64" t="s">
        <v>510</v>
      </c>
      <c r="K70" s="64"/>
      <c r="L70" s="64"/>
      <c r="M70" s="63" t="s">
        <v>174</v>
      </c>
      <c r="N70" s="65" t="s">
        <v>88</v>
      </c>
      <c r="O70" s="65" t="s">
        <v>88</v>
      </c>
      <c r="P70" s="66" t="str">
        <f aca="false">MID(SUBSTITUTE(SUBSTITUTE(Q70,"/",CONCATENATE(CHAR(10),"/")),"/",CONCATENATE(CHAR(10),"/"),F70+1),2,500)</f>
        <v>/rsm:CrossIndustryInvoice
/rsm:SupplyChainTradeTransaction
/ram:IncludedSupplyChainTradeLineItem
/ram:SpecifiedTradeProduct
/ram:OriginTradeCountry
/ram:ID</v>
      </c>
      <c r="Q70" s="67" t="s">
        <v>511</v>
      </c>
      <c r="R70" s="65" t="s">
        <v>176</v>
      </c>
      <c r="S70" s="65" t="str">
        <f aca="false">IF($D70="","",IF(ISERROR(FIND("/@",RIGHT($Q70,LEN($Q70)-FIND("#",SUBSTITUTE($Q70,"/","#",LEN($Q70)-LEN(SUBSTITUTE($Q70,"/",""))))))),IF(LEFT($D70,4)="BG-X","EG",IF(LEFT($D70,2)="BG","G",IF(OR(RIGHT($D70,2)="-0",RIGHT($D70,3)="-00",RIGHT($D70,4)="-000"),"","E"))),"A"))</f>
        <v>E</v>
      </c>
      <c r="T70" s="65" t="s">
        <v>95</v>
      </c>
      <c r="U70" s="65"/>
      <c r="V70" s="68"/>
      <c r="W70" s="49"/>
      <c r="X70" s="69" t="s">
        <v>27</v>
      </c>
      <c r="Y70" s="69"/>
      <c r="Z70" s="49"/>
      <c r="AA70" s="70"/>
      <c r="AB70" s="70"/>
      <c r="AC70" s="71"/>
      <c r="AD70" s="49"/>
      <c r="AE70" s="72" t="str">
        <f aca="false">D70</f>
        <v>BT-159</v>
      </c>
      <c r="AF70" s="73" t="n">
        <f aca="false">F70</f>
        <v>5</v>
      </c>
      <c r="AG70" s="73" t="str">
        <f aca="false">G70</f>
        <v>0..1</v>
      </c>
      <c r="AH70" s="63" t="s">
        <v>512</v>
      </c>
      <c r="AI70" s="63" t="s">
        <v>513</v>
      </c>
      <c r="AJ70" s="64" t="s">
        <v>514</v>
      </c>
      <c r="AK70" s="64"/>
      <c r="AL70" s="64"/>
      <c r="AM70" s="73" t="str">
        <f aca="false">M70</f>
        <v>Code</v>
      </c>
      <c r="AN70" s="73" t="str">
        <f aca="false">N70</f>
        <v>1..1</v>
      </c>
      <c r="AO70" s="73" t="str">
        <f aca="false">O70</f>
        <v>1..1</v>
      </c>
      <c r="AP70" s="73" t="str">
        <f aca="false">P70</f>
        <v>/rsm:CrossIndustryInvoice
/rsm:SupplyChainTradeTransaction
/ram:IncludedSupplyChainTradeLineItem
/ram:SpecifiedTradeProduct
/ram:OriginTradeCountry
/ram:ID</v>
      </c>
      <c r="AQ70" s="73" t="str">
        <f aca="false">Q70</f>
        <v>/rsm:CrossIndustryInvoice/rsm:SupplyChainTradeTransaction/ram:IncludedSupplyChainTradeLineItem/ram:SpecifiedTradeProduct/ram:OriginTradeCountry/ram:ID</v>
      </c>
      <c r="AR70" s="73" t="str">
        <f aca="false">R70</f>
        <v>C</v>
      </c>
      <c r="AS70" s="73" t="str">
        <f aca="false">S70</f>
        <v>E</v>
      </c>
      <c r="AT70" s="73" t="str">
        <f aca="false">T70</f>
        <v>0..1</v>
      </c>
      <c r="AU70" s="73" t="n">
        <f aca="false">U70</f>
        <v>0</v>
      </c>
      <c r="AV70" s="73" t="n">
        <f aca="false">V70</f>
        <v>0</v>
      </c>
      <c r="AW70" s="6"/>
      <c r="AX70" s="69" t="str">
        <f aca="false">X70</f>
        <v>EN 16931</v>
      </c>
      <c r="AY70" s="74" t="n">
        <f aca="false">Y70</f>
        <v>0</v>
      </c>
      <c r="BA70" s="46"/>
      <c r="BB70" s="46"/>
      <c r="BC70" s="46"/>
    </row>
    <row r="71" customFormat="false" ht="85.5" hidden="false" customHeight="false" outlineLevel="0" collapsed="false">
      <c r="A71" s="58" t="str">
        <f aca="false">IF(ISERROR(SEARCH("-X-",D71)),IF(S71="G","NO",IF(S71="E","YES","")),"EXT")</f>
        <v>EXT</v>
      </c>
      <c r="B71" s="77"/>
      <c r="C71" s="59"/>
      <c r="D71" s="60" t="s">
        <v>515</v>
      </c>
      <c r="E71" s="61"/>
      <c r="F71" s="62" t="n">
        <f aca="false">LEN(Q71)-LEN(SUBSTITUTE(Q71,"/",""))-1</f>
        <v>4</v>
      </c>
      <c r="G71" s="62" t="s">
        <v>112</v>
      </c>
      <c r="H71" s="63" t="s">
        <v>516</v>
      </c>
      <c r="I71" s="63"/>
      <c r="J71" s="64"/>
      <c r="K71" s="64"/>
      <c r="L71" s="64"/>
      <c r="M71" s="63"/>
      <c r="N71" s="65"/>
      <c r="O71" s="65" t="s">
        <v>112</v>
      </c>
      <c r="P71" s="66" t="str">
        <f aca="false">MID(SUBSTITUTE(SUBSTITUTE(Q71,"/",CONCATENATE(CHAR(10),"/")),"/",CONCATENATE(CHAR(10),"/"),F71+1),2,500)</f>
        <v>/rsm:CrossIndustryInvoice
/rsm:SupplyChainTradeTransaction
/ram:IncludedSupplyChainTradeLineItem
/ram:SpecifiedTradeProduct
/ram:IncludedReferencedProduct</v>
      </c>
      <c r="Q71" s="67" t="s">
        <v>517</v>
      </c>
      <c r="R71" s="65"/>
      <c r="S71" s="65" t="str">
        <f aca="false">IF($D71="","",IF(ISERROR(FIND("/@",RIGHT($Q71,LEN($Q71)-FIND("#",SUBSTITUTE($Q71,"/","#",LEN($Q71)-LEN(SUBSTITUTE($Q71,"/",""))))))),IF(LEFT($D71,4)="BG-X","EG",IF(LEFT($D71,2)="BG","G",IF(OR(RIGHT($D71,2)="-0",RIGHT($D71,3)="-00",RIGHT($D71,4)="-000"),"","E"))),"A"))</f>
        <v>EG</v>
      </c>
      <c r="T71" s="65" t="s">
        <v>112</v>
      </c>
      <c r="U71" s="65"/>
      <c r="V71" s="68"/>
      <c r="W71" s="49"/>
      <c r="X71" s="69" t="s">
        <v>30</v>
      </c>
      <c r="Y71" s="69"/>
      <c r="Z71" s="49"/>
      <c r="AA71" s="70"/>
      <c r="AB71" s="70"/>
      <c r="AC71" s="71"/>
      <c r="AD71" s="49"/>
      <c r="AE71" s="72" t="str">
        <f aca="false">D71</f>
        <v>BG-X-1</v>
      </c>
      <c r="AF71" s="73" t="n">
        <f aca="false">F71</f>
        <v>4</v>
      </c>
      <c r="AG71" s="73" t="str">
        <f aca="false">G71</f>
        <v>0..n</v>
      </c>
      <c r="AH71" s="63" t="s">
        <v>518</v>
      </c>
      <c r="AI71" s="63"/>
      <c r="AJ71" s="64"/>
      <c r="AK71" s="64"/>
      <c r="AL71" s="64"/>
      <c r="AM71" s="73" t="n">
        <f aca="false">M71</f>
        <v>0</v>
      </c>
      <c r="AN71" s="73" t="n">
        <f aca="false">N71</f>
        <v>0</v>
      </c>
      <c r="AO71" s="73" t="str">
        <f aca="false">O71</f>
        <v>0..n</v>
      </c>
      <c r="AP71" s="73" t="str">
        <f aca="false">P71</f>
        <v>/rsm:CrossIndustryInvoice
/rsm:SupplyChainTradeTransaction
/ram:IncludedSupplyChainTradeLineItem
/ram:SpecifiedTradeProduct
/ram:IncludedReferencedProduct</v>
      </c>
      <c r="AQ71" s="73" t="str">
        <f aca="false">Q71</f>
        <v>/rsm:CrossIndustryInvoice/rsm:SupplyChainTradeTransaction/ram:IncludedSupplyChainTradeLineItem/ram:SpecifiedTradeProduct/ram:IncludedReferencedProduct</v>
      </c>
      <c r="AR71" s="73" t="n">
        <f aca="false">R71</f>
        <v>0</v>
      </c>
      <c r="AS71" s="73" t="str">
        <f aca="false">S71</f>
        <v>EG</v>
      </c>
      <c r="AT71" s="73" t="str">
        <f aca="false">T71</f>
        <v>0..n</v>
      </c>
      <c r="AU71" s="73" t="n">
        <f aca="false">U71</f>
        <v>0</v>
      </c>
      <c r="AV71" s="73" t="n">
        <f aca="false">V71</f>
        <v>0</v>
      </c>
      <c r="AW71" s="6"/>
      <c r="AX71" s="69" t="str">
        <f aca="false">X71</f>
        <v>EXTENDED</v>
      </c>
      <c r="AY71" s="74" t="n">
        <f aca="false">Y71</f>
        <v>0</v>
      </c>
      <c r="BA71" s="46"/>
      <c r="BB71" s="46"/>
      <c r="BC71" s="46"/>
    </row>
    <row r="72" customFormat="false" ht="99.75" hidden="false" customHeight="false" outlineLevel="0" collapsed="false">
      <c r="A72" s="58" t="str">
        <f aca="false">IF(ISERROR(SEARCH("-X-",D72)),IF(S72="G","NO",IF(S72="E","YES","")),"EXT")</f>
        <v>EXT</v>
      </c>
      <c r="B72" s="58"/>
      <c r="C72" s="59"/>
      <c r="D72" s="60" t="s">
        <v>519</v>
      </c>
      <c r="E72" s="61"/>
      <c r="F72" s="62" t="n">
        <f aca="false">LEN(Q72)-LEN(SUBSTITUTE(Q72,"/",""))-1</f>
        <v>5</v>
      </c>
      <c r="G72" s="62" t="s">
        <v>95</v>
      </c>
      <c r="H72" s="63" t="s">
        <v>520</v>
      </c>
      <c r="I72" s="63" t="s">
        <v>521</v>
      </c>
      <c r="J72" s="64"/>
      <c r="K72" s="64"/>
      <c r="L72" s="64"/>
      <c r="M72" s="63" t="s">
        <v>137</v>
      </c>
      <c r="N72" s="65"/>
      <c r="O72" s="65" t="s">
        <v>95</v>
      </c>
      <c r="P72" s="66" t="str">
        <f aca="false">MID(SUBSTITUTE(SUBSTITUTE(Q72,"/",CONCATENATE(CHAR(10),"/")),"/",CONCATENATE(CHAR(10),"/"),F72+1),2,500)</f>
        <v>/rsm:CrossIndustryInvoice
/rsm:SupplyChainTradeTransaction
/ram:IncludedSupplyChainTradeLineItem
/ram:SpecifiedTradeProduct
/ram:IncludedReferencedProduct
/ram:ID</v>
      </c>
      <c r="Q72" s="67" t="s">
        <v>522</v>
      </c>
      <c r="R72" s="65" t="s">
        <v>139</v>
      </c>
      <c r="S72" s="65" t="str">
        <f aca="false">IF($D72="","",IF(ISERROR(FIND("/@",RIGHT($Q72,LEN($Q72)-FIND("#",SUBSTITUTE($Q72,"/","#",LEN($Q72)-LEN(SUBSTITUTE($Q72,"/",""))))))),IF(LEFT($D72,4)="BG-X","EG",IF(LEFT($D72,2)="BG","G",IF(OR(RIGHT($D72,2)="-0",RIGHT($D72,3)="-00",RIGHT($D72,4)="-000"),"","E"))),"A"))</f>
        <v>E</v>
      </c>
      <c r="T72" s="65" t="s">
        <v>112</v>
      </c>
      <c r="U72" s="65"/>
      <c r="V72" s="68"/>
      <c r="W72" s="49"/>
      <c r="X72" s="69" t="s">
        <v>30</v>
      </c>
      <c r="Y72" s="69"/>
      <c r="Z72" s="49"/>
      <c r="AA72" s="70"/>
      <c r="AB72" s="70"/>
      <c r="AC72" s="71"/>
      <c r="AD72" s="49"/>
      <c r="AE72" s="72" t="str">
        <f aca="false">D72</f>
        <v>BT-X-308</v>
      </c>
      <c r="AF72" s="73" t="n">
        <f aca="false">F72</f>
        <v>5</v>
      </c>
      <c r="AG72" s="73" t="str">
        <f aca="false">G72</f>
        <v>0..1</v>
      </c>
      <c r="AH72" s="63" t="s">
        <v>523</v>
      </c>
      <c r="AI72" s="63" t="s">
        <v>524</v>
      </c>
      <c r="AJ72" s="64"/>
      <c r="AK72" s="64"/>
      <c r="AL72" s="64"/>
      <c r="AM72" s="73" t="str">
        <f aca="false">M72</f>
        <v>Identifier</v>
      </c>
      <c r="AN72" s="73" t="n">
        <f aca="false">N72</f>
        <v>0</v>
      </c>
      <c r="AO72" s="73" t="str">
        <f aca="false">O72</f>
        <v>0..1</v>
      </c>
      <c r="AP72" s="73" t="str">
        <f aca="false">P72</f>
        <v>/rsm:CrossIndustryInvoice
/rsm:SupplyChainTradeTransaction
/ram:IncludedSupplyChainTradeLineItem
/ram:SpecifiedTradeProduct
/ram:IncludedReferencedProduct
/ram:ID</v>
      </c>
      <c r="AQ72" s="73" t="str">
        <f aca="false">Q72</f>
        <v>/rsm:CrossIndustryInvoice/rsm:SupplyChainTradeTransaction/ram:IncludedSupplyChainTradeLineItem/ram:SpecifiedTradeProduct/ram:IncludedReferencedProduct/ram:ID</v>
      </c>
      <c r="AR72" s="73" t="str">
        <f aca="false">R72</f>
        <v>I</v>
      </c>
      <c r="AS72" s="73" t="str">
        <f aca="false">S72</f>
        <v>E</v>
      </c>
      <c r="AT72" s="73" t="str">
        <f aca="false">T72</f>
        <v>0..n</v>
      </c>
      <c r="AU72" s="73" t="n">
        <f aca="false">U72</f>
        <v>0</v>
      </c>
      <c r="AV72" s="73" t="n">
        <f aca="false">V72</f>
        <v>0</v>
      </c>
      <c r="AW72" s="6"/>
      <c r="AX72" s="69" t="str">
        <f aca="false">X72</f>
        <v>EXTENDED</v>
      </c>
      <c r="AY72" s="74" t="n">
        <f aca="false">Y72</f>
        <v>0</v>
      </c>
      <c r="BA72" s="46"/>
      <c r="BB72" s="46"/>
      <c r="BC72" s="46"/>
    </row>
    <row r="73" customFormat="false" ht="99.75" hidden="false" customHeight="false" outlineLevel="0" collapsed="false">
      <c r="A73" s="58" t="str">
        <f aca="false">IF(ISERROR(SEARCH("-X-",D73)),IF(S73="G","NO",IF(S73="E","YES","")),"EXT")</f>
        <v>EXT</v>
      </c>
      <c r="B73" s="58"/>
      <c r="C73" s="59"/>
      <c r="D73" s="60" t="s">
        <v>525</v>
      </c>
      <c r="E73" s="61"/>
      <c r="F73" s="62" t="n">
        <f aca="false">LEN(Q73)-LEN(SUBSTITUTE(Q73,"/",""))-1</f>
        <v>5</v>
      </c>
      <c r="G73" s="62" t="s">
        <v>95</v>
      </c>
      <c r="H73" s="63" t="s">
        <v>526</v>
      </c>
      <c r="I73" s="63" t="s">
        <v>346</v>
      </c>
      <c r="J73" s="64"/>
      <c r="K73" s="64"/>
      <c r="L73" s="64"/>
      <c r="M73" s="63" t="s">
        <v>137</v>
      </c>
      <c r="N73" s="65"/>
      <c r="O73" s="65" t="s">
        <v>112</v>
      </c>
      <c r="P73" s="66" t="str">
        <f aca="false">MID(SUBSTITUTE(SUBSTITUTE(Q73,"/",CONCATENATE(CHAR(10),"/")),"/",CONCATENATE(CHAR(10),"/"),F73+1),2,500)</f>
        <v>/rsm:CrossIndustryInvoice
/rsm:SupplyChainTradeTransaction
/ram:IncludedSupplyChainTradeLineItem
/ram:SpecifiedTradeProduct
/ram:IncludedReferencedProduct
/ram:GlobalID</v>
      </c>
      <c r="Q73" s="67" t="s">
        <v>527</v>
      </c>
      <c r="R73" s="65" t="s">
        <v>139</v>
      </c>
      <c r="S73" s="65" t="str">
        <f aca="false">IF($D73="","",IF(ISERROR(FIND("/@",RIGHT($Q73,LEN($Q73)-FIND("#",SUBSTITUTE($Q73,"/","#",LEN($Q73)-LEN(SUBSTITUTE($Q73,"/",""))))))),IF(LEFT($D73,4)="BG-X","EG",IF(LEFT($D73,2)="BG","G",IF(OR(RIGHT($D73,2)="-0",RIGHT($D73,3)="-00",RIGHT($D73,4)="-000"),"","E"))),"A"))</f>
        <v>E</v>
      </c>
      <c r="T73" s="65" t="s">
        <v>112</v>
      </c>
      <c r="U73" s="65"/>
      <c r="V73" s="68"/>
      <c r="W73" s="49"/>
      <c r="X73" s="69" t="s">
        <v>30</v>
      </c>
      <c r="Y73" s="69"/>
      <c r="Z73" s="49"/>
      <c r="AA73" s="70"/>
      <c r="AB73" s="70"/>
      <c r="AC73" s="71"/>
      <c r="AD73" s="49"/>
      <c r="AE73" s="72" t="str">
        <f aca="false">D73</f>
        <v>BT-X-15</v>
      </c>
      <c r="AF73" s="73" t="n">
        <f aca="false">F73</f>
        <v>5</v>
      </c>
      <c r="AG73" s="73" t="str">
        <f aca="false">G73</f>
        <v>0..1</v>
      </c>
      <c r="AH73" s="63" t="s">
        <v>528</v>
      </c>
      <c r="AI73" s="63" t="s">
        <v>351</v>
      </c>
      <c r="AJ73" s="64"/>
      <c r="AK73" s="64"/>
      <c r="AL73" s="64"/>
      <c r="AM73" s="73" t="str">
        <f aca="false">M73</f>
        <v>Identifier</v>
      </c>
      <c r="AN73" s="73" t="n">
        <f aca="false">N73</f>
        <v>0</v>
      </c>
      <c r="AO73" s="73" t="str">
        <f aca="false">O73</f>
        <v>0..n</v>
      </c>
      <c r="AP73" s="73" t="str">
        <f aca="false">P73</f>
        <v>/rsm:CrossIndustryInvoice
/rsm:SupplyChainTradeTransaction
/ram:IncludedSupplyChainTradeLineItem
/ram:SpecifiedTradeProduct
/ram:IncludedReferencedProduct
/ram:GlobalID</v>
      </c>
      <c r="AQ73" s="73" t="str">
        <f aca="false">Q73</f>
        <v>/rsm:CrossIndustryInvoice/rsm:SupplyChainTradeTransaction/ram:IncludedSupplyChainTradeLineItem/ram:SpecifiedTradeProduct/ram:IncludedReferencedProduct/ram:GlobalID</v>
      </c>
      <c r="AR73" s="73" t="str">
        <f aca="false">R73</f>
        <v>I</v>
      </c>
      <c r="AS73" s="73" t="str">
        <f aca="false">S73</f>
        <v>E</v>
      </c>
      <c r="AT73" s="73" t="str">
        <f aca="false">T73</f>
        <v>0..n</v>
      </c>
      <c r="AU73" s="73" t="n">
        <f aca="false">U73</f>
        <v>0</v>
      </c>
      <c r="AV73" s="73" t="n">
        <f aca="false">V73</f>
        <v>0</v>
      </c>
      <c r="AW73" s="6"/>
      <c r="AX73" s="69" t="str">
        <f aca="false">X73</f>
        <v>EXTENDED</v>
      </c>
      <c r="AY73" s="74" t="n">
        <f aca="false">Y73</f>
        <v>0</v>
      </c>
      <c r="BA73" s="46"/>
      <c r="BB73" s="46"/>
      <c r="BC73" s="46"/>
    </row>
    <row r="74" customFormat="false" ht="114" hidden="false" customHeight="false" outlineLevel="0" collapsed="false">
      <c r="A74" s="58" t="str">
        <f aca="false">IF(ISERROR(SEARCH("-X-",D74)),IF(S74="G","NO",IF(S74="E","YES","")),"EXT")</f>
        <v>EXT</v>
      </c>
      <c r="B74" s="58"/>
      <c r="C74" s="59"/>
      <c r="D74" s="60" t="s">
        <v>529</v>
      </c>
      <c r="E74" s="61"/>
      <c r="F74" s="62" t="n">
        <f aca="false">LEN(Q74)-LEN(SUBSTITUTE(Q74,"/",""))-1</f>
        <v>6</v>
      </c>
      <c r="G74" s="62" t="s">
        <v>88</v>
      </c>
      <c r="H74" s="63" t="s">
        <v>355</v>
      </c>
      <c r="I74" s="63" t="s">
        <v>356</v>
      </c>
      <c r="J74" s="64" t="s">
        <v>357</v>
      </c>
      <c r="K74" s="64"/>
      <c r="L74" s="64"/>
      <c r="M74" s="63" t="s">
        <v>358</v>
      </c>
      <c r="N74" s="65"/>
      <c r="O74" s="65"/>
      <c r="P74" s="66" t="str">
        <f aca="false">MID(SUBSTITUTE(SUBSTITUTE(Q74,"/",CONCATENATE(CHAR(10),"/")),"/",CONCATENATE(CHAR(10),"/"),F74+1),2,500)</f>
        <v>/rsm:CrossIndustryInvoice
/rsm:SupplyChainTradeTransaction
/ram:IncludedSupplyChainTradeLineItem
/ram:SpecifiedTradeProduct
/ram:IncludedReferencedProduct
/ram:GlobalID
/@schemeID</v>
      </c>
      <c r="Q74" s="67" t="s">
        <v>530</v>
      </c>
      <c r="R74" s="65" t="s">
        <v>360</v>
      </c>
      <c r="S74" s="65" t="str">
        <f aca="false">IF($D74="","",IF(ISERROR(FIND("/@",RIGHT($Q74,LEN($Q74)-FIND("#",SUBSTITUTE($Q74,"/","#",LEN($Q74)-LEN(SUBSTITUTE($Q74,"/",""))))))),IF(LEFT($D74,4)="BG-X","EG",IF(LEFT($D74,2)="BG","G",IF(OR(RIGHT($D74,2)="-0",RIGHT($D74,3)="-00",RIGHT($D74,4)="-000"),"","E"))),"A"))</f>
        <v>E</v>
      </c>
      <c r="T74" s="65"/>
      <c r="U74" s="65"/>
      <c r="V74" s="68"/>
      <c r="W74" s="49"/>
      <c r="X74" s="69" t="s">
        <v>30</v>
      </c>
      <c r="Y74" s="69"/>
      <c r="Z74" s="49"/>
      <c r="AA74" s="70"/>
      <c r="AB74" s="70"/>
      <c r="AC74" s="71"/>
      <c r="AD74" s="49"/>
      <c r="AE74" s="72" t="str">
        <f aca="false">D74</f>
        <v>BT-X-15-1</v>
      </c>
      <c r="AF74" s="73" t="n">
        <f aca="false">F74</f>
        <v>6</v>
      </c>
      <c r="AG74" s="73" t="str">
        <f aca="false">G74</f>
        <v>1..1</v>
      </c>
      <c r="AH74" s="63" t="s">
        <v>361</v>
      </c>
      <c r="AI74" s="63" t="s">
        <v>362</v>
      </c>
      <c r="AJ74" s="64" t="s">
        <v>363</v>
      </c>
      <c r="AK74" s="64"/>
      <c r="AL74" s="64"/>
      <c r="AM74" s="73" t="str">
        <f aca="false">M74</f>
        <v>String</v>
      </c>
      <c r="AN74" s="73" t="n">
        <f aca="false">N74</f>
        <v>0</v>
      </c>
      <c r="AO74" s="73" t="n">
        <f aca="false">O74</f>
        <v>0</v>
      </c>
      <c r="AP74" s="73" t="str">
        <f aca="false">P74</f>
        <v>/rsm:CrossIndustryInvoice
/rsm:SupplyChainTradeTransaction
/ram:IncludedSupplyChainTradeLineItem
/ram:SpecifiedTradeProduct
/ram:IncludedReferencedProduct
/ram:GlobalID
/@schemeID</v>
      </c>
      <c r="AQ74" s="73" t="str">
        <f aca="false">Q74</f>
        <v>/rsm:CrossIndustryInvoice/rsm:SupplyChainTradeTransaction/ram:IncludedSupplyChainTradeLineItem/ram:SpecifiedTradeProduct/ram:IncludedReferencedProduct/ram:GlobalID/@schemeID</v>
      </c>
      <c r="AR74" s="73" t="str">
        <f aca="false">R74</f>
        <v>S</v>
      </c>
      <c r="AS74" s="73" t="str">
        <f aca="false">S74</f>
        <v>E</v>
      </c>
      <c r="AT74" s="73" t="n">
        <f aca="false">T74</f>
        <v>0</v>
      </c>
      <c r="AU74" s="73" t="n">
        <f aca="false">U74</f>
        <v>0</v>
      </c>
      <c r="AV74" s="73" t="n">
        <f aca="false">V74</f>
        <v>0</v>
      </c>
      <c r="AW74" s="6"/>
      <c r="AX74" s="69" t="str">
        <f aca="false">X74</f>
        <v>EXTENDED</v>
      </c>
      <c r="AY74" s="74" t="n">
        <f aca="false">Y74</f>
        <v>0</v>
      </c>
      <c r="BA74" s="46"/>
      <c r="BB74" s="46"/>
      <c r="BC74" s="46"/>
    </row>
    <row r="75" customFormat="false" ht="99.75" hidden="false" customHeight="false" outlineLevel="0" collapsed="false">
      <c r="A75" s="58" t="str">
        <f aca="false">IF(ISERROR(SEARCH("-X-",D75)),IF(S75="G","NO",IF(S75="E","YES","")),"EXT")</f>
        <v>EXT</v>
      </c>
      <c r="B75" s="58"/>
      <c r="C75" s="59"/>
      <c r="D75" s="60" t="s">
        <v>531</v>
      </c>
      <c r="E75" s="61"/>
      <c r="F75" s="62" t="n">
        <f aca="false">LEN(Q75)-LEN(SUBSTITUTE(Q75,"/",""))-1</f>
        <v>5</v>
      </c>
      <c r="G75" s="62" t="s">
        <v>95</v>
      </c>
      <c r="H75" s="63" t="s">
        <v>532</v>
      </c>
      <c r="I75" s="63" t="s">
        <v>366</v>
      </c>
      <c r="J75" s="64"/>
      <c r="K75" s="64"/>
      <c r="L75" s="64"/>
      <c r="M75" s="63" t="s">
        <v>137</v>
      </c>
      <c r="N75" s="65"/>
      <c r="O75" s="65" t="s">
        <v>95</v>
      </c>
      <c r="P75" s="66" t="str">
        <f aca="false">MID(SUBSTITUTE(SUBSTITUTE(Q75,"/",CONCATENATE(CHAR(10),"/")),"/",CONCATENATE(CHAR(10),"/"),F75+1),2,500)</f>
        <v>/rsm:CrossIndustryInvoice
/rsm:SupplyChainTradeTransaction
/ram:IncludedSupplyChainTradeLineItem
/ram:SpecifiedTradeProduct
/ram:IncludedReferencedProduct
/ram:SellerAssignedID</v>
      </c>
      <c r="Q75" s="67" t="s">
        <v>533</v>
      </c>
      <c r="R75" s="65" t="s">
        <v>139</v>
      </c>
      <c r="S75" s="65" t="str">
        <f aca="false">IF($D75="","",IF(ISERROR(FIND("/@",RIGHT($Q75,LEN($Q75)-FIND("#",SUBSTITUTE($Q75,"/","#",LEN($Q75)-LEN(SUBSTITUTE($Q75,"/",""))))))),IF(LEFT($D75,4)="BG-X","EG",IF(LEFT($D75,2)="BG","G",IF(OR(RIGHT($D75,2)="-0",RIGHT($D75,3)="-00",RIGHT($D75,4)="-000"),"","E"))),"A"))</f>
        <v>E</v>
      </c>
      <c r="T75" s="65" t="s">
        <v>95</v>
      </c>
      <c r="U75" s="65"/>
      <c r="V75" s="68"/>
      <c r="W75" s="49"/>
      <c r="X75" s="69" t="s">
        <v>30</v>
      </c>
      <c r="Y75" s="69"/>
      <c r="Z75" s="49"/>
      <c r="AA75" s="70"/>
      <c r="AB75" s="70"/>
      <c r="AC75" s="71"/>
      <c r="AD75" s="49"/>
      <c r="AE75" s="72" t="str">
        <f aca="false">D75</f>
        <v>BT-X-16</v>
      </c>
      <c r="AF75" s="73" t="n">
        <f aca="false">F75</f>
        <v>5</v>
      </c>
      <c r="AG75" s="73" t="str">
        <f aca="false">G75</f>
        <v>0..1</v>
      </c>
      <c r="AH75" s="63" t="s">
        <v>534</v>
      </c>
      <c r="AI75" s="63" t="s">
        <v>369</v>
      </c>
      <c r="AJ75" s="64"/>
      <c r="AK75" s="64"/>
      <c r="AL75" s="64"/>
      <c r="AM75" s="73" t="str">
        <f aca="false">M75</f>
        <v>Identifier</v>
      </c>
      <c r="AN75" s="73" t="n">
        <f aca="false">N75</f>
        <v>0</v>
      </c>
      <c r="AO75" s="73" t="str">
        <f aca="false">O75</f>
        <v>0..1</v>
      </c>
      <c r="AP75" s="73" t="str">
        <f aca="false">P75</f>
        <v>/rsm:CrossIndustryInvoice
/rsm:SupplyChainTradeTransaction
/ram:IncludedSupplyChainTradeLineItem
/ram:SpecifiedTradeProduct
/ram:IncludedReferencedProduct
/ram:SellerAssignedID</v>
      </c>
      <c r="AQ75" s="73" t="str">
        <f aca="false">Q75</f>
        <v>/rsm:CrossIndustryInvoice/rsm:SupplyChainTradeTransaction/ram:IncludedSupplyChainTradeLineItem/ram:SpecifiedTradeProduct/ram:IncludedReferencedProduct/ram:SellerAssignedID</v>
      </c>
      <c r="AR75" s="73" t="str">
        <f aca="false">R75</f>
        <v>I</v>
      </c>
      <c r="AS75" s="73" t="str">
        <f aca="false">S75</f>
        <v>E</v>
      </c>
      <c r="AT75" s="73" t="str">
        <f aca="false">T75</f>
        <v>0..1</v>
      </c>
      <c r="AU75" s="73" t="n">
        <f aca="false">U75</f>
        <v>0</v>
      </c>
      <c r="AV75" s="73" t="n">
        <f aca="false">V75</f>
        <v>0</v>
      </c>
      <c r="AW75" s="6"/>
      <c r="AX75" s="69" t="str">
        <f aca="false">X75</f>
        <v>EXTENDED</v>
      </c>
      <c r="AY75" s="74" t="n">
        <f aca="false">Y75</f>
        <v>0</v>
      </c>
      <c r="BA75" s="46"/>
      <c r="BB75" s="46"/>
      <c r="BC75" s="46"/>
    </row>
    <row r="76" customFormat="false" ht="99.75" hidden="false" customHeight="false" outlineLevel="0" collapsed="false">
      <c r="A76" s="58" t="str">
        <f aca="false">IF(ISERROR(SEARCH("-X-",D76)),IF(S76="G","NO",IF(S76="E","YES","")),"EXT")</f>
        <v>EXT</v>
      </c>
      <c r="B76" s="58"/>
      <c r="C76" s="59"/>
      <c r="D76" s="60" t="s">
        <v>535</v>
      </c>
      <c r="E76" s="61"/>
      <c r="F76" s="62" t="n">
        <f aca="false">LEN(Q76)-LEN(SUBSTITUTE(Q76,"/",""))-1</f>
        <v>5</v>
      </c>
      <c r="G76" s="62" t="s">
        <v>95</v>
      </c>
      <c r="H76" s="63" t="s">
        <v>536</v>
      </c>
      <c r="I76" s="63" t="s">
        <v>372</v>
      </c>
      <c r="J76" s="64"/>
      <c r="K76" s="64"/>
      <c r="L76" s="64"/>
      <c r="M76" s="63" t="s">
        <v>137</v>
      </c>
      <c r="N76" s="65"/>
      <c r="O76" s="65" t="s">
        <v>95</v>
      </c>
      <c r="P76" s="66" t="str">
        <f aca="false">MID(SUBSTITUTE(SUBSTITUTE(Q76,"/",CONCATENATE(CHAR(10),"/")),"/",CONCATENATE(CHAR(10),"/"),F76+1),2,500)</f>
        <v>/rsm:CrossIndustryInvoice
/rsm:SupplyChainTradeTransaction
/ram:IncludedSupplyChainTradeLineItem
/ram:SpecifiedTradeProduct
/ram:IncludedReferencedProduct
/ram:BuyerAssignedID</v>
      </c>
      <c r="Q76" s="67" t="s">
        <v>537</v>
      </c>
      <c r="R76" s="65" t="s">
        <v>139</v>
      </c>
      <c r="S76" s="65" t="str">
        <f aca="false">IF($D76="","",IF(ISERROR(FIND("/@",RIGHT($Q76,LEN($Q76)-FIND("#",SUBSTITUTE($Q76,"/","#",LEN($Q76)-LEN(SUBSTITUTE($Q76,"/",""))))))),IF(LEFT($D76,4)="BG-X","EG",IF(LEFT($D76,2)="BG","G",IF(OR(RIGHT($D76,2)="-0",RIGHT($D76,3)="-00",RIGHT($D76,4)="-000"),"","E"))),"A"))</f>
        <v>E</v>
      </c>
      <c r="T76" s="65" t="s">
        <v>95</v>
      </c>
      <c r="U76" s="65"/>
      <c r="V76" s="68"/>
      <c r="W76" s="49"/>
      <c r="X76" s="69" t="s">
        <v>30</v>
      </c>
      <c r="Y76" s="69"/>
      <c r="Z76" s="49"/>
      <c r="AA76" s="70"/>
      <c r="AB76" s="70"/>
      <c r="AC76" s="71"/>
      <c r="AD76" s="49"/>
      <c r="AE76" s="72" t="str">
        <f aca="false">D76</f>
        <v>BT-X-17</v>
      </c>
      <c r="AF76" s="73" t="n">
        <f aca="false">F76</f>
        <v>5</v>
      </c>
      <c r="AG76" s="73" t="str">
        <f aca="false">G76</f>
        <v>0..1</v>
      </c>
      <c r="AH76" s="63" t="s">
        <v>538</v>
      </c>
      <c r="AI76" s="63" t="s">
        <v>375</v>
      </c>
      <c r="AJ76" s="64"/>
      <c r="AK76" s="64"/>
      <c r="AL76" s="64"/>
      <c r="AM76" s="73" t="str">
        <f aca="false">M76</f>
        <v>Identifier</v>
      </c>
      <c r="AN76" s="73" t="n">
        <f aca="false">N76</f>
        <v>0</v>
      </c>
      <c r="AO76" s="73" t="str">
        <f aca="false">O76</f>
        <v>0..1</v>
      </c>
      <c r="AP76" s="73" t="str">
        <f aca="false">P76</f>
        <v>/rsm:CrossIndustryInvoice
/rsm:SupplyChainTradeTransaction
/ram:IncludedSupplyChainTradeLineItem
/ram:SpecifiedTradeProduct
/ram:IncludedReferencedProduct
/ram:BuyerAssignedID</v>
      </c>
      <c r="AQ76" s="73" t="str">
        <f aca="false">Q76</f>
        <v>/rsm:CrossIndustryInvoice/rsm:SupplyChainTradeTransaction/ram:IncludedSupplyChainTradeLineItem/ram:SpecifiedTradeProduct/ram:IncludedReferencedProduct/ram:BuyerAssignedID</v>
      </c>
      <c r="AR76" s="73" t="str">
        <f aca="false">R76</f>
        <v>I</v>
      </c>
      <c r="AS76" s="73" t="str">
        <f aca="false">S76</f>
        <v>E</v>
      </c>
      <c r="AT76" s="73" t="str">
        <f aca="false">T76</f>
        <v>0..1</v>
      </c>
      <c r="AU76" s="73" t="n">
        <f aca="false">U76</f>
        <v>0</v>
      </c>
      <c r="AV76" s="73" t="n">
        <f aca="false">V76</f>
        <v>0</v>
      </c>
      <c r="AW76" s="6"/>
      <c r="AX76" s="69" t="str">
        <f aca="false">X76</f>
        <v>EXTENDED</v>
      </c>
      <c r="AY76" s="74" t="n">
        <f aca="false">Y76</f>
        <v>0</v>
      </c>
      <c r="BA76" s="46"/>
      <c r="BB76" s="46"/>
      <c r="BC76" s="46"/>
    </row>
    <row r="77" customFormat="false" ht="99.75" hidden="false" customHeight="false" outlineLevel="0" collapsed="false">
      <c r="A77" s="58" t="str">
        <f aca="false">IF(ISERROR(SEARCH("-X-",D77)),IF(S77="G","NO",IF(S77="E","YES","")),"EXT")</f>
        <v>EXT</v>
      </c>
      <c r="B77" s="58"/>
      <c r="C77" s="59"/>
      <c r="D77" s="60" t="s">
        <v>539</v>
      </c>
      <c r="E77" s="61"/>
      <c r="F77" s="62" t="n">
        <f aca="false">LEN(Q77)-LEN(SUBSTITUTE(Q77,"/",""))-1</f>
        <v>5</v>
      </c>
      <c r="G77" s="62" t="s">
        <v>95</v>
      </c>
      <c r="H77" s="63" t="s">
        <v>540</v>
      </c>
      <c r="I77" s="63" t="s">
        <v>521</v>
      </c>
      <c r="J77" s="64"/>
      <c r="K77" s="64"/>
      <c r="L77" s="64"/>
      <c r="M77" s="63" t="s">
        <v>137</v>
      </c>
      <c r="N77" s="65"/>
      <c r="O77" s="65" t="s">
        <v>95</v>
      </c>
      <c r="P77" s="66" t="str">
        <f aca="false">MID(SUBSTITUTE(SUBSTITUTE(Q77,"/",CONCATENATE(CHAR(10),"/")),"/",CONCATENATE(CHAR(10),"/"),F77+1),2,500)</f>
        <v>/rsm:CrossIndustryInvoice
/rsm:SupplyChainTradeTransaction
/ram:IncludedSupplyChainTradeLineItem
/ram:SpecifiedTradeProduct
/ram:IncludedReferencedProduct
/ram:IndustryAssignedID</v>
      </c>
      <c r="Q77" s="67" t="s">
        <v>541</v>
      </c>
      <c r="R77" s="65" t="s">
        <v>139</v>
      </c>
      <c r="S77" s="65" t="str">
        <f aca="false">IF($D77="","",IF(ISERROR(FIND("/@",RIGHT($Q77,LEN($Q77)-FIND("#",SUBSTITUTE($Q77,"/","#",LEN($Q77)-LEN(SUBSTITUTE($Q77,"/",""))))))),IF(LEFT($D77,4)="BG-X","EG",IF(LEFT($D77,2)="BG","G",IF(OR(RIGHT($D77,2)="-0",RIGHT($D77,3)="-00",RIGHT($D77,4)="-000"),"","E"))),"A"))</f>
        <v>E</v>
      </c>
      <c r="T77" s="65" t="s">
        <v>112</v>
      </c>
      <c r="U77" s="65"/>
      <c r="V77" s="68"/>
      <c r="W77" s="49"/>
      <c r="X77" s="69" t="s">
        <v>30</v>
      </c>
      <c r="Y77" s="69"/>
      <c r="Z77" s="49"/>
      <c r="AA77" s="70"/>
      <c r="AB77" s="70"/>
      <c r="AC77" s="71"/>
      <c r="AD77" s="49"/>
      <c r="AE77" s="72" t="str">
        <f aca="false">D77</f>
        <v>BT-X-309</v>
      </c>
      <c r="AF77" s="73" t="n">
        <f aca="false">F77</f>
        <v>5</v>
      </c>
      <c r="AG77" s="73" t="str">
        <f aca="false">G77</f>
        <v>0..1</v>
      </c>
      <c r="AH77" s="63" t="s">
        <v>542</v>
      </c>
      <c r="AI77" s="63" t="s">
        <v>524</v>
      </c>
      <c r="AJ77" s="64"/>
      <c r="AK77" s="64"/>
      <c r="AL77" s="64"/>
      <c r="AM77" s="73" t="str">
        <f aca="false">M77</f>
        <v>Identifier</v>
      </c>
      <c r="AN77" s="73" t="n">
        <f aca="false">N77</f>
        <v>0</v>
      </c>
      <c r="AO77" s="73" t="str">
        <f aca="false">O77</f>
        <v>0..1</v>
      </c>
      <c r="AP77" s="73" t="str">
        <f aca="false">P77</f>
        <v>/rsm:CrossIndustryInvoice
/rsm:SupplyChainTradeTransaction
/ram:IncludedSupplyChainTradeLineItem
/ram:SpecifiedTradeProduct
/ram:IncludedReferencedProduct
/ram:IndustryAssignedID</v>
      </c>
      <c r="AQ77" s="73" t="str">
        <f aca="false">Q77</f>
        <v>/rsm:CrossIndustryInvoice/rsm:SupplyChainTradeTransaction/ram:IncludedSupplyChainTradeLineItem/ram:SpecifiedTradeProduct/ram:IncludedReferencedProduct/ram:IndustryAssignedID</v>
      </c>
      <c r="AR77" s="73" t="str">
        <f aca="false">R77</f>
        <v>I</v>
      </c>
      <c r="AS77" s="73" t="str">
        <f aca="false">S77</f>
        <v>E</v>
      </c>
      <c r="AT77" s="73" t="str">
        <f aca="false">T77</f>
        <v>0..n</v>
      </c>
      <c r="AU77" s="73" t="n">
        <f aca="false">U77</f>
        <v>0</v>
      </c>
      <c r="AV77" s="73" t="n">
        <f aca="false">V77</f>
        <v>0</v>
      </c>
      <c r="AW77" s="6"/>
      <c r="AX77" s="69" t="str">
        <f aca="false">X77</f>
        <v>EXTENDED</v>
      </c>
      <c r="AY77" s="74" t="n">
        <f aca="false">Y77</f>
        <v>0</v>
      </c>
      <c r="BA77" s="46"/>
      <c r="BB77" s="46"/>
      <c r="BC77" s="46"/>
    </row>
    <row r="78" customFormat="false" ht="99.75" hidden="false" customHeight="false" outlineLevel="0" collapsed="false">
      <c r="A78" s="58" t="str">
        <f aca="false">IF(ISERROR(SEARCH("-X-",D78)),IF(S78="G","NO",IF(S78="E","YES","")),"EXT")</f>
        <v>EXT</v>
      </c>
      <c r="B78" s="58"/>
      <c r="C78" s="59"/>
      <c r="D78" s="60" t="s">
        <v>543</v>
      </c>
      <c r="E78" s="61"/>
      <c r="F78" s="62" t="n">
        <f aca="false">LEN(Q78)-LEN(SUBSTITUTE(Q78,"/",""))-1</f>
        <v>5</v>
      </c>
      <c r="G78" s="62" t="s">
        <v>88</v>
      </c>
      <c r="H78" s="63" t="s">
        <v>544</v>
      </c>
      <c r="I78" s="63"/>
      <c r="J78" s="64"/>
      <c r="K78" s="64"/>
      <c r="L78" s="64"/>
      <c r="M78" s="63" t="s">
        <v>119</v>
      </c>
      <c r="N78" s="65"/>
      <c r="O78" s="65" t="s">
        <v>88</v>
      </c>
      <c r="P78" s="66" t="str">
        <f aca="false">MID(SUBSTITUTE(SUBSTITUTE(Q78,"/",CONCATENATE(CHAR(10),"/")),"/",CONCATENATE(CHAR(10),"/"),F78+1),2,500)</f>
        <v>/rsm:CrossIndustryInvoice
/rsm:SupplyChainTradeTransaction
/ram:IncludedSupplyChainTradeLineItem
/ram:SpecifiedTradeProduct
/ram:IncludedReferencedProduct
/ram:Name</v>
      </c>
      <c r="Q78" s="67" t="s">
        <v>545</v>
      </c>
      <c r="R78" s="65" t="s">
        <v>121</v>
      </c>
      <c r="S78" s="65" t="str">
        <f aca="false">IF($D78="","",IF(ISERROR(FIND("/@",RIGHT($Q78,LEN($Q78)-FIND("#",SUBSTITUTE($Q78,"/","#",LEN($Q78)-LEN(SUBSTITUTE($Q78,"/",""))))))),IF(LEFT($D78,4)="BG-X","EG",IF(LEFT($D78,2)="BG","G",IF(OR(RIGHT($D78,2)="-0",RIGHT($D78,3)="-00",RIGHT($D78,4)="-000"),"","E"))),"A"))</f>
        <v>E</v>
      </c>
      <c r="T78" s="65" t="s">
        <v>112</v>
      </c>
      <c r="U78" s="65"/>
      <c r="V78" s="68"/>
      <c r="W78" s="49"/>
      <c r="X78" s="69" t="s">
        <v>30</v>
      </c>
      <c r="Y78" s="69"/>
      <c r="Z78" s="49"/>
      <c r="AA78" s="70"/>
      <c r="AB78" s="70"/>
      <c r="AC78" s="71"/>
      <c r="AD78" s="49"/>
      <c r="AE78" s="72" t="str">
        <f aca="false">D78</f>
        <v>BT-X-18</v>
      </c>
      <c r="AF78" s="73" t="n">
        <f aca="false">F78</f>
        <v>5</v>
      </c>
      <c r="AG78" s="73" t="str">
        <f aca="false">G78</f>
        <v>1..1</v>
      </c>
      <c r="AH78" s="63" t="s">
        <v>546</v>
      </c>
      <c r="AI78" s="63"/>
      <c r="AJ78" s="64"/>
      <c r="AK78" s="64"/>
      <c r="AL78" s="64"/>
      <c r="AM78" s="73" t="str">
        <f aca="false">M78</f>
        <v>Text</v>
      </c>
      <c r="AN78" s="73" t="n">
        <f aca="false">N78</f>
        <v>0</v>
      </c>
      <c r="AO78" s="73" t="str">
        <f aca="false">O78</f>
        <v>1..1</v>
      </c>
      <c r="AP78" s="73" t="str">
        <f aca="false">P78</f>
        <v>/rsm:CrossIndustryInvoice
/rsm:SupplyChainTradeTransaction
/ram:IncludedSupplyChainTradeLineItem
/ram:SpecifiedTradeProduct
/ram:IncludedReferencedProduct
/ram:Name</v>
      </c>
      <c r="AQ78" s="73" t="str">
        <f aca="false">Q78</f>
        <v>/rsm:CrossIndustryInvoice/rsm:SupplyChainTradeTransaction/ram:IncludedSupplyChainTradeLineItem/ram:SpecifiedTradeProduct/ram:IncludedReferencedProduct/ram:Name</v>
      </c>
      <c r="AR78" s="73" t="str">
        <f aca="false">R78</f>
        <v>T</v>
      </c>
      <c r="AS78" s="73" t="str">
        <f aca="false">S78</f>
        <v>E</v>
      </c>
      <c r="AT78" s="73" t="str">
        <f aca="false">T78</f>
        <v>0..n</v>
      </c>
      <c r="AU78" s="73" t="n">
        <f aca="false">U78</f>
        <v>0</v>
      </c>
      <c r="AV78" s="73" t="n">
        <f aca="false">V78</f>
        <v>0</v>
      </c>
      <c r="AW78" s="6"/>
      <c r="AX78" s="69" t="str">
        <f aca="false">X78</f>
        <v>EXTENDED</v>
      </c>
      <c r="AY78" s="74" t="n">
        <f aca="false">Y78</f>
        <v>0</v>
      </c>
      <c r="BA78" s="46"/>
      <c r="BB78" s="46"/>
      <c r="BC78" s="46"/>
    </row>
    <row r="79" customFormat="false" ht="99.75" hidden="false" customHeight="false" outlineLevel="0" collapsed="false">
      <c r="A79" s="58" t="str">
        <f aca="false">IF(ISERROR(SEARCH("-X-",D79)),IF(S79="G","NO",IF(S79="E","YES","")),"EXT")</f>
        <v>EXT</v>
      </c>
      <c r="B79" s="58"/>
      <c r="C79" s="59"/>
      <c r="D79" s="60" t="s">
        <v>547</v>
      </c>
      <c r="E79" s="61"/>
      <c r="F79" s="62" t="n">
        <f aca="false">LEN(Q79)-LEN(SUBSTITUTE(Q79,"/",""))-1</f>
        <v>5</v>
      </c>
      <c r="G79" s="62" t="s">
        <v>95</v>
      </c>
      <c r="H79" s="63" t="s">
        <v>548</v>
      </c>
      <c r="I79" s="63" t="s">
        <v>396</v>
      </c>
      <c r="J79" s="64" t="s">
        <v>397</v>
      </c>
      <c r="K79" s="64"/>
      <c r="L79" s="64"/>
      <c r="M79" s="63" t="s">
        <v>119</v>
      </c>
      <c r="N79" s="65"/>
      <c r="O79" s="65" t="s">
        <v>95</v>
      </c>
      <c r="P79" s="66" t="str">
        <f aca="false">MID(SUBSTITUTE(SUBSTITUTE(Q79,"/",CONCATENATE(CHAR(10),"/")),"/",CONCATENATE(CHAR(10),"/"),F79+1),2,500)</f>
        <v>/rsm:CrossIndustryInvoice
/rsm:SupplyChainTradeTransaction
/ram:IncludedSupplyChainTradeLineItem
/ram:SpecifiedTradeProduct
/ram:IncludedReferencedProduct
/ram:Description</v>
      </c>
      <c r="Q79" s="67" t="s">
        <v>549</v>
      </c>
      <c r="R79" s="65" t="s">
        <v>121</v>
      </c>
      <c r="S79" s="65" t="str">
        <f aca="false">IF($D79="","",IF(ISERROR(FIND("/@",RIGHT($Q79,LEN($Q79)-FIND("#",SUBSTITUTE($Q79,"/","#",LEN($Q79)-LEN(SUBSTITUTE($Q79,"/",""))))))),IF(LEFT($D79,4)="BG-X","EG",IF(LEFT($D79,2)="BG","G",IF(OR(RIGHT($D79,2)="-0",RIGHT($D79,3)="-00",RIGHT($D79,4)="-000"),"","E"))),"A"))</f>
        <v>E</v>
      </c>
      <c r="T79" s="65" t="s">
        <v>112</v>
      </c>
      <c r="U79" s="65"/>
      <c r="V79" s="68"/>
      <c r="W79" s="49"/>
      <c r="X79" s="69" t="s">
        <v>30</v>
      </c>
      <c r="Y79" s="69"/>
      <c r="Z79" s="49"/>
      <c r="AA79" s="70"/>
      <c r="AB79" s="70"/>
      <c r="AC79" s="71"/>
      <c r="AD79" s="49"/>
      <c r="AE79" s="72" t="str">
        <f aca="false">D79</f>
        <v>BT-X-19</v>
      </c>
      <c r="AF79" s="73" t="n">
        <f aca="false">F79</f>
        <v>5</v>
      </c>
      <c r="AG79" s="73" t="str">
        <f aca="false">G79</f>
        <v>0..1</v>
      </c>
      <c r="AH79" s="63" t="s">
        <v>550</v>
      </c>
      <c r="AI79" s="63" t="s">
        <v>400</v>
      </c>
      <c r="AJ79" s="64" t="s">
        <v>401</v>
      </c>
      <c r="AK79" s="64"/>
      <c r="AL79" s="64"/>
      <c r="AM79" s="73" t="str">
        <f aca="false">M79</f>
        <v>Text</v>
      </c>
      <c r="AN79" s="73" t="n">
        <f aca="false">N79</f>
        <v>0</v>
      </c>
      <c r="AO79" s="73" t="str">
        <f aca="false">O79</f>
        <v>0..1</v>
      </c>
      <c r="AP79" s="73" t="str">
        <f aca="false">P79</f>
        <v>/rsm:CrossIndustryInvoice
/rsm:SupplyChainTradeTransaction
/ram:IncludedSupplyChainTradeLineItem
/ram:SpecifiedTradeProduct
/ram:IncludedReferencedProduct
/ram:Description</v>
      </c>
      <c r="AQ79" s="73" t="str">
        <f aca="false">Q79</f>
        <v>/rsm:CrossIndustryInvoice/rsm:SupplyChainTradeTransaction/ram:IncludedSupplyChainTradeLineItem/ram:SpecifiedTradeProduct/ram:IncludedReferencedProduct/ram:Description</v>
      </c>
      <c r="AR79" s="73" t="str">
        <f aca="false">R79</f>
        <v>T</v>
      </c>
      <c r="AS79" s="73" t="str">
        <f aca="false">S79</f>
        <v>E</v>
      </c>
      <c r="AT79" s="73" t="str">
        <f aca="false">T79</f>
        <v>0..n</v>
      </c>
      <c r="AU79" s="73" t="n">
        <f aca="false">U79</f>
        <v>0</v>
      </c>
      <c r="AV79" s="73" t="n">
        <f aca="false">V79</f>
        <v>0</v>
      </c>
      <c r="AW79" s="6"/>
      <c r="AX79" s="69" t="str">
        <f aca="false">X79</f>
        <v>EXTENDED</v>
      </c>
      <c r="AY79" s="74" t="n">
        <f aca="false">Y79</f>
        <v>0</v>
      </c>
      <c r="BA79" s="46"/>
      <c r="BB79" s="46"/>
      <c r="BC79" s="46"/>
    </row>
    <row r="80" s="11" customFormat="true" ht="99.75" hidden="false" customHeight="false" outlineLevel="0" collapsed="false">
      <c r="A80" s="58" t="str">
        <f aca="false">IF(ISERROR(SEARCH("-X-",D80)),IF(S80="G","NO",IF(S80="E","YES","")),"EXT")</f>
        <v>EXT</v>
      </c>
      <c r="B80" s="58"/>
      <c r="C80" s="59"/>
      <c r="D80" s="60" t="s">
        <v>551</v>
      </c>
      <c r="E80" s="61"/>
      <c r="F80" s="62" t="n">
        <f aca="false">LEN(Q80)-LEN(SUBSTITUTE(Q80,"/",""))-1</f>
        <v>5</v>
      </c>
      <c r="G80" s="62" t="s">
        <v>95</v>
      </c>
      <c r="H80" s="63" t="s">
        <v>552</v>
      </c>
      <c r="I80" s="63"/>
      <c r="J80" s="64"/>
      <c r="K80" s="64"/>
      <c r="L80" s="64"/>
      <c r="M80" s="63" t="s">
        <v>440</v>
      </c>
      <c r="N80" s="65"/>
      <c r="O80" s="65" t="s">
        <v>95</v>
      </c>
      <c r="P80" s="66" t="str">
        <f aca="false">MID(SUBSTITUTE(SUBSTITUTE(Q80,"/",CONCATENATE(CHAR(10),"/")),"/",CONCATENATE(CHAR(10),"/"),F80+1),2,500)</f>
        <v>/rsm:CrossIndustryInvoice
/rsm:SupplyChainTradeTransaction
/ram:IncludedSupplyChainTradeLineItem
/ram:SpecifiedTradeProduct
/ram:IncludedReferencedProduct
/ram:UnitQuantity</v>
      </c>
      <c r="Q80" s="67" t="s">
        <v>553</v>
      </c>
      <c r="R80" s="65" t="s">
        <v>442</v>
      </c>
      <c r="S80" s="65" t="str">
        <f aca="false">IF($D80="","",IF(ISERROR(FIND("/@",RIGHT($Q80,LEN($Q80)-FIND("#",SUBSTITUTE($Q80,"/","#",LEN($Q80)-LEN(SUBSTITUTE($Q80,"/",""))))))),IF(LEFT($D80,4)="BG-X","EG",IF(LEFT($D80,2)="BG","G",IF(OR(RIGHT($D80,2)="-0",RIGHT($D80,3)="-00",RIGHT($D80,4)="-000"),"","E"))),"A"))</f>
        <v>E</v>
      </c>
      <c r="T80" s="65" t="s">
        <v>112</v>
      </c>
      <c r="U80" s="65"/>
      <c r="V80" s="68"/>
      <c r="W80" s="49"/>
      <c r="X80" s="69" t="s">
        <v>30</v>
      </c>
      <c r="Y80" s="69"/>
      <c r="Z80" s="49"/>
      <c r="AA80" s="70"/>
      <c r="AB80" s="70"/>
      <c r="AC80" s="71"/>
      <c r="AD80" s="49"/>
      <c r="AE80" s="72" t="str">
        <f aca="false">D80</f>
        <v>BT-X-20</v>
      </c>
      <c r="AF80" s="73" t="n">
        <f aca="false">F80</f>
        <v>5</v>
      </c>
      <c r="AG80" s="73" t="str">
        <f aca="false">G80</f>
        <v>0..1</v>
      </c>
      <c r="AH80" s="63" t="s">
        <v>554</v>
      </c>
      <c r="AI80" s="63"/>
      <c r="AJ80" s="64"/>
      <c r="AK80" s="64"/>
      <c r="AL80" s="64"/>
      <c r="AM80" s="73" t="str">
        <f aca="false">M80</f>
        <v>Quantity</v>
      </c>
      <c r="AN80" s="73" t="n">
        <f aca="false">N80</f>
        <v>0</v>
      </c>
      <c r="AO80" s="73" t="str">
        <f aca="false">O80</f>
        <v>0..1</v>
      </c>
      <c r="AP80" s="73" t="str">
        <f aca="false">P80</f>
        <v>/rsm:CrossIndustryInvoice
/rsm:SupplyChainTradeTransaction
/ram:IncludedSupplyChainTradeLineItem
/ram:SpecifiedTradeProduct
/ram:IncludedReferencedProduct
/ram:UnitQuantity</v>
      </c>
      <c r="AQ80" s="73" t="str">
        <f aca="false">Q80</f>
        <v>/rsm:CrossIndustryInvoice/rsm:SupplyChainTradeTransaction/ram:IncludedSupplyChainTradeLineItem/ram:SpecifiedTradeProduct/ram:IncludedReferencedProduct/ram:UnitQuantity</v>
      </c>
      <c r="AR80" s="73" t="str">
        <f aca="false">R80</f>
        <v>Q</v>
      </c>
      <c r="AS80" s="73" t="str">
        <f aca="false">S80</f>
        <v>E</v>
      </c>
      <c r="AT80" s="73" t="str">
        <f aca="false">T80</f>
        <v>0..n</v>
      </c>
      <c r="AU80" s="73" t="n">
        <f aca="false">U80</f>
        <v>0</v>
      </c>
      <c r="AV80" s="73" t="n">
        <f aca="false">V80</f>
        <v>0</v>
      </c>
      <c r="AW80" s="6"/>
      <c r="AX80" s="69" t="str">
        <f aca="false">X80</f>
        <v>EXTENDED</v>
      </c>
      <c r="AY80" s="74" t="n">
        <f aca="false">Y80</f>
        <v>0</v>
      </c>
      <c r="BA80" s="46"/>
      <c r="BB80" s="46"/>
      <c r="BC80" s="46"/>
    </row>
    <row r="81" s="11" customFormat="true" ht="114" hidden="false" customHeight="false" outlineLevel="0" collapsed="false">
      <c r="A81" s="58" t="str">
        <f aca="false">IF(ISERROR(SEARCH("-X-",D81)),IF(S81="G","NO",IF(S81="E","YES","")),"EXT")</f>
        <v>EXT</v>
      </c>
      <c r="B81" s="58"/>
      <c r="C81" s="59"/>
      <c r="D81" s="60" t="s">
        <v>555</v>
      </c>
      <c r="E81" s="61"/>
      <c r="F81" s="62" t="n">
        <f aca="false">LEN(Q81)-LEN(SUBSTITUTE(Q81,"/",""))-1</f>
        <v>6</v>
      </c>
      <c r="G81" s="62" t="s">
        <v>95</v>
      </c>
      <c r="H81" s="63" t="s">
        <v>556</v>
      </c>
      <c r="I81" s="63"/>
      <c r="J81" s="64"/>
      <c r="K81" s="64"/>
      <c r="L81" s="64"/>
      <c r="M81" s="63" t="s">
        <v>174</v>
      </c>
      <c r="N81" s="65"/>
      <c r="O81" s="65"/>
      <c r="P81" s="66" t="str">
        <f aca="false">MID(SUBSTITUTE(SUBSTITUTE(Q81,"/",CONCATENATE(CHAR(10),"/")),"/",CONCATENATE(CHAR(10),"/"),F81+1),2,500)</f>
        <v>/rsm:CrossIndustryInvoice
/rsm:SupplyChainTradeTransaction
/ram:IncludedSupplyChainTradeLineItem
/ram:SpecifiedTradeProduct
/ram:IncludedReferencedProduct
/ram:UnitQuantity
/@unitCode</v>
      </c>
      <c r="Q81" s="67" t="s">
        <v>557</v>
      </c>
      <c r="R81" s="65" t="s">
        <v>176</v>
      </c>
      <c r="S81" s="65" t="str">
        <f aca="false">IF($D81="","",IF(ISERROR(FIND("/@",RIGHT($Q81,LEN($Q81)-FIND("#",SUBSTITUTE($Q81,"/","#",LEN($Q81)-LEN(SUBSTITUTE($Q81,"/",""))))))),IF(LEFT($D81,4)="BG-X","EG",IF(LEFT($D81,2)="BG","G",IF(OR(RIGHT($D81,2)="-0",RIGHT($D81,3)="-00",RIGHT($D81,4)="-000"),"","E"))),"A"))</f>
        <v>E</v>
      </c>
      <c r="T81" s="65"/>
      <c r="U81" s="65"/>
      <c r="V81" s="68"/>
      <c r="W81" s="49"/>
      <c r="X81" s="69" t="s">
        <v>30</v>
      </c>
      <c r="Y81" s="69"/>
      <c r="Z81" s="49"/>
      <c r="AA81" s="70"/>
      <c r="AB81" s="70"/>
      <c r="AC81" s="71"/>
      <c r="AD81" s="49"/>
      <c r="AE81" s="72" t="str">
        <f aca="false">D81</f>
        <v>BT-X-20-1</v>
      </c>
      <c r="AF81" s="73" t="n">
        <f aca="false">F81</f>
        <v>6</v>
      </c>
      <c r="AG81" s="73" t="str">
        <f aca="false">G81</f>
        <v>0..1</v>
      </c>
      <c r="AH81" s="63" t="s">
        <v>447</v>
      </c>
      <c r="AI81" s="63"/>
      <c r="AJ81" s="64"/>
      <c r="AK81" s="64"/>
      <c r="AL81" s="64"/>
      <c r="AM81" s="73" t="str">
        <f aca="false">M81</f>
        <v>Code</v>
      </c>
      <c r="AN81" s="73" t="n">
        <f aca="false">N81</f>
        <v>0</v>
      </c>
      <c r="AO81" s="73" t="n">
        <f aca="false">O81</f>
        <v>0</v>
      </c>
      <c r="AP81" s="73" t="str">
        <f aca="false">P81</f>
        <v>/rsm:CrossIndustryInvoice
/rsm:SupplyChainTradeTransaction
/ram:IncludedSupplyChainTradeLineItem
/ram:SpecifiedTradeProduct
/ram:IncludedReferencedProduct
/ram:UnitQuantity
/@unitCode</v>
      </c>
      <c r="AQ81" s="73" t="str">
        <f aca="false">Q81</f>
        <v>/rsm:CrossIndustryInvoice/rsm:SupplyChainTradeTransaction/ram:IncludedSupplyChainTradeLineItem/ram:SpecifiedTradeProduct/ram:IncludedReferencedProduct/ram:UnitQuantity/@unitCode</v>
      </c>
      <c r="AR81" s="73" t="str">
        <f aca="false">R81</f>
        <v>C</v>
      </c>
      <c r="AS81" s="73" t="str">
        <f aca="false">S81</f>
        <v>E</v>
      </c>
      <c r="AT81" s="73" t="n">
        <f aca="false">T81</f>
        <v>0</v>
      </c>
      <c r="AU81" s="73" t="n">
        <f aca="false">U81</f>
        <v>0</v>
      </c>
      <c r="AV81" s="73" t="n">
        <f aca="false">V81</f>
        <v>0</v>
      </c>
      <c r="AW81" s="6"/>
      <c r="AX81" s="69" t="str">
        <f aca="false">X81</f>
        <v>EXTENDED</v>
      </c>
      <c r="AY81" s="74" t="n">
        <f aca="false">Y81</f>
        <v>0</v>
      </c>
      <c r="BA81" s="46"/>
      <c r="BB81" s="46"/>
      <c r="BC81" s="46"/>
    </row>
    <row r="82" s="11" customFormat="true" ht="75" hidden="false" customHeight="false" outlineLevel="0" collapsed="false">
      <c r="A82" s="58" t="str">
        <f aca="false">IF(ISERROR(SEARCH("-X-",D82)),IF(S82="G","NO",IF(S82="E","YES","")),"EXT")</f>
        <v>NO</v>
      </c>
      <c r="B82" s="58"/>
      <c r="C82" s="59"/>
      <c r="D82" s="60" t="s">
        <v>558</v>
      </c>
      <c r="E82" s="61"/>
      <c r="F82" s="62" t="n">
        <f aca="false">LEN(Q82)-LEN(SUBSTITUTE(Q82,"/",""))-1</f>
        <v>3</v>
      </c>
      <c r="G82" s="62" t="s">
        <v>88</v>
      </c>
      <c r="H82" s="63" t="s">
        <v>559</v>
      </c>
      <c r="I82" s="63" t="s">
        <v>560</v>
      </c>
      <c r="J82" s="64"/>
      <c r="K82" s="64"/>
      <c r="L82" s="64"/>
      <c r="M82" s="63"/>
      <c r="N82" s="65" t="s">
        <v>88</v>
      </c>
      <c r="O82" s="65" t="s">
        <v>88</v>
      </c>
      <c r="P82" s="66" t="str">
        <f aca="false">MID(SUBSTITUTE(SUBSTITUTE(Q82,"/",CONCATENATE(CHAR(10),"/")),"/",CONCATENATE(CHAR(10),"/"),F82+1),2,500)</f>
        <v>/rsm:CrossIndustryInvoice
/rsm:SupplyChainTradeTransaction
/ram:IncludedSupplyChainTradeLineItem
/ram:SpecifiedLineTradeAgreement</v>
      </c>
      <c r="Q82" s="67" t="s">
        <v>561</v>
      </c>
      <c r="R82" s="65"/>
      <c r="S82" s="65" t="str">
        <f aca="false">IF($D82="","",IF(ISERROR(FIND("/@",RIGHT($Q82,LEN($Q82)-FIND("#",SUBSTITUTE($Q82,"/","#",LEN($Q82)-LEN(SUBSTITUTE($Q82,"/",""))))))),IF(LEFT($D82,4)="BG-X","EG",IF(LEFT($D82,2)="BG","G",IF(OR(RIGHT($D82,2)="-0",RIGHT($D82,3)="-00",RIGHT($D82,4)="-000"),"","E"))),"A"))</f>
        <v>G</v>
      </c>
      <c r="T82" s="65" t="s">
        <v>95</v>
      </c>
      <c r="U82" s="65" t="s">
        <v>562</v>
      </c>
      <c r="V82" s="68"/>
      <c r="W82" s="49"/>
      <c r="X82" s="69" t="s">
        <v>26</v>
      </c>
      <c r="Y82" s="69"/>
      <c r="Z82" s="49"/>
      <c r="AA82" s="70"/>
      <c r="AB82" s="70"/>
      <c r="AC82" s="71"/>
      <c r="AD82" s="49"/>
      <c r="AE82" s="72" t="str">
        <f aca="false">D82</f>
        <v>BG-29</v>
      </c>
      <c r="AF82" s="73" t="n">
        <f aca="false">F82</f>
        <v>3</v>
      </c>
      <c r="AG82" s="73" t="str">
        <f aca="false">G82</f>
        <v>1..1</v>
      </c>
      <c r="AH82" s="63" t="s">
        <v>563</v>
      </c>
      <c r="AI82" s="63" t="s">
        <v>564</v>
      </c>
      <c r="AJ82" s="64"/>
      <c r="AK82" s="64"/>
      <c r="AL82" s="64"/>
      <c r="AM82" s="73" t="n">
        <f aca="false">M82</f>
        <v>0</v>
      </c>
      <c r="AN82" s="73" t="str">
        <f aca="false">N82</f>
        <v>1..1</v>
      </c>
      <c r="AO82" s="73" t="str">
        <f aca="false">O82</f>
        <v>1..1</v>
      </c>
      <c r="AP82" s="73" t="str">
        <f aca="false">P82</f>
        <v>/rsm:CrossIndustryInvoice
/rsm:SupplyChainTradeTransaction
/ram:IncludedSupplyChainTradeLineItem
/ram:SpecifiedLineTradeAgreement</v>
      </c>
      <c r="AQ82" s="73" t="str">
        <f aca="false">Q82</f>
        <v>/rsm:CrossIndustryInvoice/rsm:SupplyChainTradeTransaction/ram:IncludedSupplyChainTradeLineItem/ram:SpecifiedLineTradeAgreement</v>
      </c>
      <c r="AR82" s="73" t="n">
        <f aca="false">R82</f>
        <v>0</v>
      </c>
      <c r="AS82" s="73" t="str">
        <f aca="false">S82</f>
        <v>G</v>
      </c>
      <c r="AT82" s="73" t="str">
        <f aca="false">T82</f>
        <v>0..1</v>
      </c>
      <c r="AU82" s="73" t="str">
        <f aca="false">U82</f>
        <v>STR-3</v>
      </c>
      <c r="AV82" s="73" t="n">
        <f aca="false">V82</f>
        <v>0</v>
      </c>
      <c r="AW82" s="6"/>
      <c r="AX82" s="69" t="str">
        <f aca="false">X82</f>
        <v>BASIC</v>
      </c>
      <c r="AY82" s="74" t="n">
        <f aca="false">Y82</f>
        <v>0</v>
      </c>
      <c r="BA82" s="46"/>
      <c r="BB82" s="46"/>
      <c r="BC82" s="46"/>
    </row>
    <row r="83" s="11" customFormat="true" ht="85.5" hidden="false" customHeight="false" outlineLevel="0" collapsed="false">
      <c r="A83" s="58" t="str">
        <f aca="false">IF(ISERROR(SEARCH("-X-",D83)),IF(S83="G","NO",IF(S83="E","YES","")),"EXT")</f>
        <v>EXT</v>
      </c>
      <c r="B83" s="77"/>
      <c r="C83" s="59"/>
      <c r="D83" s="60" t="s">
        <v>565</v>
      </c>
      <c r="E83" s="61" t="s">
        <v>566</v>
      </c>
      <c r="F83" s="62" t="n">
        <f aca="false">LEN(Q83)-LEN(SUBSTITUTE(Q83,"/",""))-1</f>
        <v>4</v>
      </c>
      <c r="G83" s="62" t="s">
        <v>95</v>
      </c>
      <c r="H83" s="63" t="s">
        <v>567</v>
      </c>
      <c r="I83" s="63"/>
      <c r="J83" s="64"/>
      <c r="K83" s="64"/>
      <c r="L83" s="64"/>
      <c r="M83" s="63"/>
      <c r="N83" s="65"/>
      <c r="O83" s="65" t="s">
        <v>95</v>
      </c>
      <c r="P83" s="66" t="str">
        <f aca="false">MID(SUBSTITUTE(SUBSTITUTE(Q83,"/",CONCATENATE(CHAR(10),"/")),"/",CONCATENATE(CHAR(10),"/"),F83+1),2,500)</f>
        <v>/rsm:CrossIndustryInvoice
/rsm:SupplyChainTradeTransaction
/ram:IncludedSupplyChainTradeLineItem
/ram:SpecifiedLineTradeAgreement
/ram:SellerOrderReferencedDocument</v>
      </c>
      <c r="Q83" s="67" t="s">
        <v>568</v>
      </c>
      <c r="R83" s="65"/>
      <c r="S83" s="65" t="str">
        <f aca="false">IF($D83="","",IF(ISERROR(FIND("/@",RIGHT($Q83,LEN($Q83)-FIND("#",SUBSTITUTE($Q83,"/","#",LEN($Q83)-LEN(SUBSTITUTE($Q83,"/",""))))))),IF(LEFT($D83,4)="BG-X","EG",IF(LEFT($D83,2)="BG","G",IF(OR(RIGHT($D83,2)="-0",RIGHT($D83,3)="-00",RIGHT($D83,4)="-000"),"","E"))),"A"))</f>
        <v>EG</v>
      </c>
      <c r="T83" s="65" t="s">
        <v>95</v>
      </c>
      <c r="U83" s="65"/>
      <c r="V83" s="68"/>
      <c r="W83" s="49"/>
      <c r="X83" s="69" t="s">
        <v>30</v>
      </c>
      <c r="Y83" s="69"/>
      <c r="Z83" s="49"/>
      <c r="AA83" s="70"/>
      <c r="AB83" s="70"/>
      <c r="AC83" s="71"/>
      <c r="AD83" s="49"/>
      <c r="AE83" s="72" t="str">
        <f aca="false">D83</f>
        <v>BG-X-81</v>
      </c>
      <c r="AF83" s="73" t="n">
        <f aca="false">F83</f>
        <v>4</v>
      </c>
      <c r="AG83" s="73" t="str">
        <f aca="false">G83</f>
        <v>0..1</v>
      </c>
      <c r="AH83" s="63" t="s">
        <v>569</v>
      </c>
      <c r="AI83" s="63"/>
      <c r="AJ83" s="64"/>
      <c r="AK83" s="64"/>
      <c r="AL83" s="64"/>
      <c r="AM83" s="73" t="n">
        <f aca="false">M83</f>
        <v>0</v>
      </c>
      <c r="AN83" s="73" t="n">
        <f aca="false">N83</f>
        <v>0</v>
      </c>
      <c r="AO83" s="73" t="str">
        <f aca="false">O83</f>
        <v>0..1</v>
      </c>
      <c r="AP83" s="73" t="str">
        <f aca="false">P83</f>
        <v>/rsm:CrossIndustryInvoice
/rsm:SupplyChainTradeTransaction
/ram:IncludedSupplyChainTradeLineItem
/ram:SpecifiedLineTradeAgreement
/ram:SellerOrderReferencedDocument</v>
      </c>
      <c r="AQ83" s="73" t="str">
        <f aca="false">Q83</f>
        <v>/rsm:CrossIndustryInvoice/rsm:SupplyChainTradeTransaction/ram:IncludedSupplyChainTradeLineItem/ram:SpecifiedLineTradeAgreement/ram:SellerOrderReferencedDocument</v>
      </c>
      <c r="AR83" s="73" t="n">
        <f aca="false">R83</f>
        <v>0</v>
      </c>
      <c r="AS83" s="73" t="str">
        <f aca="false">S83</f>
        <v>EG</v>
      </c>
      <c r="AT83" s="73" t="str">
        <f aca="false">T83</f>
        <v>0..1</v>
      </c>
      <c r="AU83" s="73" t="n">
        <f aca="false">U83</f>
        <v>0</v>
      </c>
      <c r="AV83" s="73" t="n">
        <f aca="false">V83</f>
        <v>0</v>
      </c>
      <c r="AW83" s="6"/>
      <c r="AX83" s="69" t="str">
        <f aca="false">X83</f>
        <v>EXTENDED</v>
      </c>
      <c r="AY83" s="74" t="n">
        <f aca="false">Y83</f>
        <v>0</v>
      </c>
      <c r="BA83" s="46"/>
      <c r="BB83" s="46"/>
      <c r="BC83" s="46"/>
    </row>
    <row r="84" s="11" customFormat="true" ht="99.75" hidden="false" customHeight="false" outlineLevel="0" collapsed="false">
      <c r="A84" s="58" t="str">
        <f aca="false">IF(ISERROR(SEARCH("-X-",D84)),IF(S84="G","NO",IF(S84="E","YES","")),"EXT")</f>
        <v>EXT</v>
      </c>
      <c r="B84" s="77"/>
      <c r="C84" s="59"/>
      <c r="D84" s="60" t="s">
        <v>570</v>
      </c>
      <c r="E84" s="61" t="s">
        <v>571</v>
      </c>
      <c r="F84" s="62" t="n">
        <f aca="false">LEN(Q84)-LEN(SUBSTITUTE(Q84,"/",""))-1</f>
        <v>5</v>
      </c>
      <c r="G84" s="62" t="s">
        <v>88</v>
      </c>
      <c r="H84" s="63" t="s">
        <v>572</v>
      </c>
      <c r="I84" s="63"/>
      <c r="J84" s="64"/>
      <c r="K84" s="64"/>
      <c r="L84" s="64"/>
      <c r="M84" s="63" t="s">
        <v>573</v>
      </c>
      <c r="N84" s="65"/>
      <c r="O84" s="65" t="s">
        <v>95</v>
      </c>
      <c r="P84" s="66" t="str">
        <f aca="false">MID(SUBSTITUTE(SUBSTITUTE(Q84,"/",CONCATENATE(CHAR(10),"/")),"/",CONCATENATE(CHAR(10),"/"),F84+1),2,500)</f>
        <v>/rsm:CrossIndustryInvoice
/rsm:SupplyChainTradeTransaction
/ram:IncludedSupplyChainTradeLineItem
/ram:SpecifiedLineTradeAgreement
/ram:SellerOrderReferencedDocument
/ram:IssuerAssignedID</v>
      </c>
      <c r="Q84" s="67" t="s">
        <v>574</v>
      </c>
      <c r="R84" s="65" t="s">
        <v>575</v>
      </c>
      <c r="S84" s="65" t="str">
        <f aca="false">IF($D84="","",IF(ISERROR(FIND("/@",RIGHT($Q84,LEN($Q84)-FIND("#",SUBSTITUTE($Q84,"/","#",LEN($Q84)-LEN(SUBSTITUTE($Q84,"/",""))))))),IF(LEFT($D84,4)="BG-X","EG",IF(LEFT($D84,2)="BG","G",IF(OR(RIGHT($D84,2)="-0",RIGHT($D84,3)="-00",RIGHT($D84,4)="-000"),"","E"))),"A"))</f>
        <v>E</v>
      </c>
      <c r="T84" s="65" t="s">
        <v>95</v>
      </c>
      <c r="U84" s="65"/>
      <c r="V84" s="68"/>
      <c r="W84" s="49"/>
      <c r="X84" s="69" t="s">
        <v>30</v>
      </c>
      <c r="Y84" s="69"/>
      <c r="Z84" s="49"/>
      <c r="AA84" s="70"/>
      <c r="AB84" s="70"/>
      <c r="AC84" s="71"/>
      <c r="AD84" s="49"/>
      <c r="AE84" s="72" t="str">
        <f aca="false">D84</f>
        <v>BT-X-537</v>
      </c>
      <c r="AF84" s="73" t="n">
        <f aca="false">F84</f>
        <v>5</v>
      </c>
      <c r="AG84" s="73" t="str">
        <f aca="false">G84</f>
        <v>1..1</v>
      </c>
      <c r="AH84" s="63" t="s">
        <v>576</v>
      </c>
      <c r="AI84" s="63"/>
      <c r="AJ84" s="64"/>
      <c r="AK84" s="64"/>
      <c r="AL84" s="64"/>
      <c r="AM84" s="73" t="str">
        <f aca="false">M84</f>
        <v>Document Reference</v>
      </c>
      <c r="AN84" s="73" t="n">
        <f aca="false">N84</f>
        <v>0</v>
      </c>
      <c r="AO84" s="73" t="str">
        <f aca="false">O84</f>
        <v>0..1</v>
      </c>
      <c r="AP84" s="73" t="str">
        <f aca="false">P84</f>
        <v>/rsm:CrossIndustryInvoice
/rsm:SupplyChainTradeTransaction
/ram:IncludedSupplyChainTradeLineItem
/ram:SpecifiedLineTradeAgreement
/ram:SellerOrderReferencedDocument
/ram:IssuerAssignedID</v>
      </c>
      <c r="AQ84" s="73" t="str">
        <f aca="false">Q84</f>
        <v>/rsm:CrossIndustryInvoice/rsm:SupplyChainTradeTransaction/ram:IncludedSupplyChainTradeLineItem/ram:SpecifiedLineTradeAgreement/ram:SellerOrderReferencedDocument/ram:IssuerAssignedID</v>
      </c>
      <c r="AR84" s="73" t="str">
        <f aca="false">R84</f>
        <v>R</v>
      </c>
      <c r="AS84" s="73" t="str">
        <f aca="false">S84</f>
        <v>E</v>
      </c>
      <c r="AT84" s="73" t="str">
        <f aca="false">T84</f>
        <v>0..1</v>
      </c>
      <c r="AU84" s="73" t="n">
        <f aca="false">U84</f>
        <v>0</v>
      </c>
      <c r="AV84" s="73" t="n">
        <f aca="false">V84</f>
        <v>0</v>
      </c>
      <c r="AW84" s="6"/>
      <c r="AX84" s="69" t="str">
        <f aca="false">X84</f>
        <v>EXTENDED</v>
      </c>
      <c r="AY84" s="74" t="n">
        <f aca="false">Y84</f>
        <v>0</v>
      </c>
      <c r="BA84" s="46"/>
      <c r="BB84" s="46"/>
      <c r="BC84" s="46"/>
    </row>
    <row r="85" s="11" customFormat="true" ht="99.75" hidden="false" customHeight="false" outlineLevel="0" collapsed="false">
      <c r="A85" s="58" t="str">
        <f aca="false">IF(ISERROR(SEARCH("-X-",D85)),IF(S85="G","NO",IF(S85="E","YES","")),"EXT")</f>
        <v>EXT</v>
      </c>
      <c r="B85" s="77"/>
      <c r="C85" s="59"/>
      <c r="D85" s="60" t="s">
        <v>577</v>
      </c>
      <c r="E85" s="61" t="s">
        <v>578</v>
      </c>
      <c r="F85" s="62" t="n">
        <f aca="false">LEN(Q85)-LEN(SUBSTITUTE(Q85,"/",""))-1</f>
        <v>5</v>
      </c>
      <c r="G85" s="62" t="s">
        <v>95</v>
      </c>
      <c r="H85" s="63" t="s">
        <v>579</v>
      </c>
      <c r="I85" s="63"/>
      <c r="J85" s="64"/>
      <c r="K85" s="64"/>
      <c r="L85" s="64"/>
      <c r="M85" s="63" t="s">
        <v>573</v>
      </c>
      <c r="N85" s="65"/>
      <c r="O85" s="65" t="s">
        <v>95</v>
      </c>
      <c r="P85" s="66" t="str">
        <f aca="false">MID(SUBSTITUTE(SUBSTITUTE(Q85,"/",CONCATENATE(CHAR(10),"/")),"/",CONCATENATE(CHAR(10),"/"),F85+1),2,500)</f>
        <v>/rsm:CrossIndustryInvoice
/rsm:SupplyChainTradeTransaction
/ram:IncludedSupplyChainTradeLineItem
/ram:SpecifiedLineTradeAgreement
/ram:SellerOrderReferencedDocument
/ram:LineID</v>
      </c>
      <c r="Q85" s="67" t="s">
        <v>580</v>
      </c>
      <c r="R85" s="65" t="s">
        <v>575</v>
      </c>
      <c r="S85" s="65" t="str">
        <f aca="false">IF($D85="","",IF(ISERROR(FIND("/@",RIGHT($Q85,LEN($Q85)-FIND("#",SUBSTITUTE($Q85,"/","#",LEN($Q85)-LEN(SUBSTITUTE($Q85,"/",""))))))),IF(LEFT($D85,4)="BG-X","EG",IF(LEFT($D85,2)="BG","G",IF(OR(RIGHT($D85,2)="-0",RIGHT($D85,3)="-00",RIGHT($D85,4)="-000"),"","E"))),"A"))</f>
        <v>E</v>
      </c>
      <c r="T85" s="65" t="s">
        <v>95</v>
      </c>
      <c r="U85" s="65"/>
      <c r="V85" s="68"/>
      <c r="W85" s="49"/>
      <c r="X85" s="69" t="s">
        <v>30</v>
      </c>
      <c r="Y85" s="69"/>
      <c r="Z85" s="49"/>
      <c r="AA85" s="70"/>
      <c r="AB85" s="70"/>
      <c r="AC85" s="71"/>
      <c r="AD85" s="49"/>
      <c r="AE85" s="72" t="str">
        <f aca="false">D85</f>
        <v>BT-X-538</v>
      </c>
      <c r="AF85" s="73" t="n">
        <f aca="false">F85</f>
        <v>5</v>
      </c>
      <c r="AG85" s="73" t="str">
        <f aca="false">G85</f>
        <v>0..1</v>
      </c>
      <c r="AH85" s="63" t="s">
        <v>581</v>
      </c>
      <c r="AI85" s="63"/>
      <c r="AJ85" s="64"/>
      <c r="AK85" s="64"/>
      <c r="AL85" s="64"/>
      <c r="AM85" s="73" t="str">
        <f aca="false">M85</f>
        <v>Document Reference</v>
      </c>
      <c r="AN85" s="73" t="n">
        <f aca="false">N85</f>
        <v>0</v>
      </c>
      <c r="AO85" s="73" t="str">
        <f aca="false">O85</f>
        <v>0..1</v>
      </c>
      <c r="AP85" s="73" t="str">
        <f aca="false">P85</f>
        <v>/rsm:CrossIndustryInvoice
/rsm:SupplyChainTradeTransaction
/ram:IncludedSupplyChainTradeLineItem
/ram:SpecifiedLineTradeAgreement
/ram:SellerOrderReferencedDocument
/ram:LineID</v>
      </c>
      <c r="AQ85" s="73" t="str">
        <f aca="false">Q85</f>
        <v>/rsm:CrossIndustryInvoice/rsm:SupplyChainTradeTransaction/ram:IncludedSupplyChainTradeLineItem/ram:SpecifiedLineTradeAgreement/ram:SellerOrderReferencedDocument/ram:LineID</v>
      </c>
      <c r="AR85" s="73" t="str">
        <f aca="false">R85</f>
        <v>R</v>
      </c>
      <c r="AS85" s="73" t="str">
        <f aca="false">S85</f>
        <v>E</v>
      </c>
      <c r="AT85" s="73" t="str">
        <f aca="false">T85</f>
        <v>0..1</v>
      </c>
      <c r="AU85" s="73" t="n">
        <f aca="false">U85</f>
        <v>0</v>
      </c>
      <c r="AV85" s="73" t="n">
        <f aca="false">V85</f>
        <v>0</v>
      </c>
      <c r="AW85" s="6"/>
      <c r="AX85" s="69" t="str">
        <f aca="false">X85</f>
        <v>EXTENDED</v>
      </c>
      <c r="AY85" s="74" t="n">
        <f aca="false">Y85</f>
        <v>0</v>
      </c>
      <c r="BA85" s="46"/>
      <c r="BB85" s="46"/>
      <c r="BC85" s="46"/>
    </row>
    <row r="86" s="78" customFormat="true" ht="99.75" hidden="false" customHeight="false" outlineLevel="0" collapsed="false">
      <c r="A86" s="58" t="str">
        <f aca="false">IF(ISERROR(SEARCH("-X-",D86)),IF(S86="G","NO",IF(S86="E","YES","")),"EXT")</f>
        <v>EXT</v>
      </c>
      <c r="B86" s="77"/>
      <c r="C86" s="59"/>
      <c r="D86" s="60" t="s">
        <v>582</v>
      </c>
      <c r="E86" s="61"/>
      <c r="F86" s="62" t="n">
        <f aca="false">LEN(Q86)-LEN(SUBSTITUTE(Q86,"/",""))-1</f>
        <v>5</v>
      </c>
      <c r="G86" s="62" t="s">
        <v>95</v>
      </c>
      <c r="H86" s="63" t="s">
        <v>583</v>
      </c>
      <c r="I86" s="63"/>
      <c r="J86" s="64"/>
      <c r="K86" s="64"/>
      <c r="L86" s="64"/>
      <c r="M86" s="63" t="s">
        <v>186</v>
      </c>
      <c r="N86" s="65"/>
      <c r="O86" s="65" t="s">
        <v>95</v>
      </c>
      <c r="P86" s="66" t="str">
        <f aca="false">MID(SUBSTITUTE(SUBSTITUTE(Q86,"/",CONCATENATE(CHAR(10),"/")),"/",CONCATENATE(CHAR(10),"/"),F86+1),2,500)</f>
        <v>/rsm:CrossIndustryInvoice
/rsm:SupplyChainTradeTransaction
/ram:IncludedSupplyChainTradeLineItem
/ram:SpecifiedLineTradeAgreement
/ram:SellerOrderReferencedDocument
/ram:FormattedIssueDateTime</v>
      </c>
      <c r="Q86" s="67" t="s">
        <v>584</v>
      </c>
      <c r="R86" s="65" t="s">
        <v>188</v>
      </c>
      <c r="S86" s="65" t="str">
        <f aca="false">IF($D86="","",IF(ISERROR(FIND("/@",RIGHT($Q86,LEN($Q86)-FIND("#",SUBSTITUTE($Q86,"/","#",LEN($Q86)-LEN(SUBSTITUTE($Q86,"/",""))))))),IF(LEFT($D86,4)="BG-X","EG",IF(LEFT($D86,2)="BG","G",IF(OR(RIGHT($D86,2)="-0",RIGHT($D86,3)="-00",RIGHT($D86,4)="-000"),"","E"))),"A"))</f>
        <v/>
      </c>
      <c r="T86" s="65" t="s">
        <v>95</v>
      </c>
      <c r="U86" s="65"/>
      <c r="V86" s="68"/>
      <c r="W86" s="49"/>
      <c r="X86" s="69" t="s">
        <v>30</v>
      </c>
      <c r="Y86" s="69"/>
      <c r="Z86" s="49"/>
      <c r="AA86" s="70"/>
      <c r="AB86" s="70"/>
      <c r="AC86" s="71"/>
      <c r="AD86" s="49"/>
      <c r="AE86" s="72" t="str">
        <f aca="false">D86</f>
        <v>BT-X-539-00</v>
      </c>
      <c r="AF86" s="73" t="n">
        <f aca="false">F86</f>
        <v>5</v>
      </c>
      <c r="AG86" s="73" t="str">
        <f aca="false">G86</f>
        <v>0..1</v>
      </c>
      <c r="AH86" s="63" t="s">
        <v>585</v>
      </c>
      <c r="AI86" s="63"/>
      <c r="AJ86" s="64"/>
      <c r="AK86" s="64"/>
      <c r="AL86" s="64"/>
      <c r="AM86" s="73" t="str">
        <f aca="false">M86</f>
        <v>Date</v>
      </c>
      <c r="AN86" s="73" t="n">
        <f aca="false">N86</f>
        <v>0</v>
      </c>
      <c r="AO86" s="73" t="str">
        <f aca="false">O86</f>
        <v>0..1</v>
      </c>
      <c r="AP86" s="73" t="str">
        <f aca="false">P86</f>
        <v>/rsm:CrossIndustryInvoice
/rsm:SupplyChainTradeTransaction
/ram:IncludedSupplyChainTradeLineItem
/ram:SpecifiedLineTradeAgreement
/ram:SellerOrderReferencedDocument
/ram:FormattedIssueDateTime</v>
      </c>
      <c r="AQ86" s="73" t="str">
        <f aca="false">Q86</f>
        <v>/rsm:CrossIndustryInvoice/rsm:SupplyChainTradeTransaction/ram:IncludedSupplyChainTradeLineItem/ram:SpecifiedLineTradeAgreement/ram:SellerOrderReferencedDocument/ram:FormattedIssueDateTime</v>
      </c>
      <c r="AR86" s="73" t="str">
        <f aca="false">R86</f>
        <v>D</v>
      </c>
      <c r="AS86" s="73" t="str">
        <f aca="false">S86</f>
        <v/>
      </c>
      <c r="AT86" s="73" t="str">
        <f aca="false">T86</f>
        <v>0..1</v>
      </c>
      <c r="AU86" s="73" t="n">
        <f aca="false">U86</f>
        <v>0</v>
      </c>
      <c r="AV86" s="73" t="n">
        <f aca="false">V86</f>
        <v>0</v>
      </c>
      <c r="AW86" s="6"/>
      <c r="AX86" s="69" t="str">
        <f aca="false">X86</f>
        <v>EXTENDED</v>
      </c>
      <c r="AY86" s="74" t="n">
        <f aca="false">Y86</f>
        <v>0</v>
      </c>
      <c r="BA86" s="46"/>
      <c r="BB86" s="46"/>
      <c r="BC86" s="46"/>
    </row>
    <row r="87" s="11" customFormat="true" ht="114" hidden="false" customHeight="false" outlineLevel="0" collapsed="false">
      <c r="A87" s="58" t="str">
        <f aca="false">IF(ISERROR(SEARCH("-X-",D87)),IF(S87="G","NO",IF(S87="E","YES","")),"EXT")</f>
        <v>EXT</v>
      </c>
      <c r="B87" s="77"/>
      <c r="C87" s="59"/>
      <c r="D87" s="60" t="s">
        <v>586</v>
      </c>
      <c r="E87" s="61"/>
      <c r="F87" s="62" t="n">
        <f aca="false">LEN(Q87)-LEN(SUBSTITUTE(Q87,"/",""))-1</f>
        <v>6</v>
      </c>
      <c r="G87" s="62" t="s">
        <v>88</v>
      </c>
      <c r="H87" s="63" t="s">
        <v>587</v>
      </c>
      <c r="I87" s="63"/>
      <c r="J87" s="64"/>
      <c r="K87" s="64"/>
      <c r="L87" s="64"/>
      <c r="M87" s="63" t="s">
        <v>186</v>
      </c>
      <c r="N87" s="65"/>
      <c r="O87" s="65" t="s">
        <v>88</v>
      </c>
      <c r="P87" s="66" t="str">
        <f aca="false">MID(SUBSTITUTE(SUBSTITUTE(Q87,"/",CONCATENATE(CHAR(10),"/")),"/",CONCATENATE(CHAR(10),"/"),F87+1),2,500)</f>
        <v>/rsm:CrossIndustryInvoice
/rsm:SupplyChainTradeTransaction
/ram:IncludedSupplyChainTradeLineItem
/ram:SpecifiedLineTradeAgreement
/ram:SellerOrderReferencedDocument
/ram:FormattedIssueDateTime
/qdt:DateTimeString</v>
      </c>
      <c r="Q87" s="67" t="s">
        <v>588</v>
      </c>
      <c r="R87" s="65" t="s">
        <v>188</v>
      </c>
      <c r="S87" s="65" t="str">
        <f aca="false">IF($D87="","",IF(ISERROR(FIND("/@",RIGHT($Q87,LEN($Q87)-FIND("#",SUBSTITUTE($Q87,"/","#",LEN($Q87)-LEN(SUBSTITUTE($Q87,"/",""))))))),IF(LEFT($D87,4)="BG-X","EG",IF(LEFT($D87,2)="BG","G",IF(OR(RIGHT($D87,2)="-0",RIGHT($D87,3)="-00",RIGHT($D87,4)="-000"),"","E"))),"A"))</f>
        <v>E</v>
      </c>
      <c r="T87" s="65" t="s">
        <v>88</v>
      </c>
      <c r="U87" s="65"/>
      <c r="V87" s="68"/>
      <c r="W87" s="49"/>
      <c r="X87" s="69" t="s">
        <v>30</v>
      </c>
      <c r="Y87" s="69"/>
      <c r="Z87" s="49"/>
      <c r="AA87" s="70"/>
      <c r="AB87" s="70"/>
      <c r="AC87" s="71"/>
      <c r="AD87" s="49"/>
      <c r="AE87" s="72" t="str">
        <f aca="false">D87</f>
        <v>BT-X-539</v>
      </c>
      <c r="AF87" s="73" t="n">
        <f aca="false">F87</f>
        <v>6</v>
      </c>
      <c r="AG87" s="73" t="str">
        <f aca="false">G87</f>
        <v>1..1</v>
      </c>
      <c r="AH87" s="63" t="s">
        <v>589</v>
      </c>
      <c r="AI87" s="63"/>
      <c r="AJ87" s="64"/>
      <c r="AK87" s="64"/>
      <c r="AL87" s="64"/>
      <c r="AM87" s="73" t="str">
        <f aca="false">M87</f>
        <v>Date</v>
      </c>
      <c r="AN87" s="73" t="n">
        <f aca="false">N87</f>
        <v>0</v>
      </c>
      <c r="AO87" s="73" t="str">
        <f aca="false">O87</f>
        <v>1..1</v>
      </c>
      <c r="AP87" s="73" t="str">
        <f aca="false">P87</f>
        <v>/rsm:CrossIndustryInvoice
/rsm:SupplyChainTradeTransaction
/ram:IncludedSupplyChainTradeLineItem
/ram:SpecifiedLineTradeAgreement
/ram:SellerOrderReferencedDocument
/ram:FormattedIssueDateTime
/qdt:DateTimeString</v>
      </c>
      <c r="AQ87" s="73" t="str">
        <f aca="false">Q87</f>
        <v>/rsm:CrossIndustryInvoice/rsm:SupplyChainTradeTransaction/ram:IncludedSupplyChainTradeLineItem/ram:SpecifiedLineTradeAgreement/ram:SellerOrderReferencedDocument/ram:FormattedIssueDateTime/qdt:DateTimeString</v>
      </c>
      <c r="AR87" s="73" t="str">
        <f aca="false">R87</f>
        <v>D</v>
      </c>
      <c r="AS87" s="73" t="str">
        <f aca="false">S87</f>
        <v>E</v>
      </c>
      <c r="AT87" s="73" t="str">
        <f aca="false">T87</f>
        <v>1..1</v>
      </c>
      <c r="AU87" s="73" t="n">
        <f aca="false">U87</f>
        <v>0</v>
      </c>
      <c r="AV87" s="73" t="n">
        <f aca="false">V87</f>
        <v>0</v>
      </c>
      <c r="AW87" s="6"/>
      <c r="AX87" s="69" t="str">
        <f aca="false">X87</f>
        <v>EXTENDED</v>
      </c>
      <c r="AY87" s="74" t="n">
        <f aca="false">Y87</f>
        <v>0</v>
      </c>
      <c r="BA87" s="46"/>
      <c r="BB87" s="46"/>
      <c r="BC87" s="46"/>
    </row>
    <row r="88" s="11" customFormat="true" ht="128.25" hidden="false" customHeight="false" outlineLevel="0" collapsed="false">
      <c r="A88" s="58" t="str">
        <f aca="false">IF(ISERROR(SEARCH("-X-",D88)),IF(S88="G","NO",IF(S88="E","YES","")),"EXT")</f>
        <v>EXT</v>
      </c>
      <c r="B88" s="77"/>
      <c r="C88" s="59"/>
      <c r="D88" s="60" t="s">
        <v>590</v>
      </c>
      <c r="E88" s="61"/>
      <c r="F88" s="62" t="n">
        <f aca="false">LEN(Q88)-LEN(SUBSTITUTE(Q88,"/",""))-1</f>
        <v>7</v>
      </c>
      <c r="G88" s="62" t="s">
        <v>88</v>
      </c>
      <c r="H88" s="63" t="s">
        <v>199</v>
      </c>
      <c r="I88" s="63"/>
      <c r="J88" s="64" t="s">
        <v>200</v>
      </c>
      <c r="K88" s="64"/>
      <c r="L88" s="64"/>
      <c r="M88" s="63" t="s">
        <v>174</v>
      </c>
      <c r="N88" s="65"/>
      <c r="O88" s="65"/>
      <c r="P88" s="66" t="str">
        <f aca="false">MID(SUBSTITUTE(SUBSTITUTE(Q88,"/",CONCATENATE(CHAR(10),"/")),"/",CONCATENATE(CHAR(10),"/"),F88+1),2,500)</f>
        <v>/rsm:CrossIndustryInvoice
/rsm:SupplyChainTradeTransaction
/ram:IncludedSupplyChainTradeLineItem
/ram:SpecifiedLineTradeAgreement
/ram:SellerOrderReferencedDocument
/ram:FormattedIssueDateTime
/qdt:DateTimeString
/@format</v>
      </c>
      <c r="Q88" s="67" t="s">
        <v>591</v>
      </c>
      <c r="R88" s="65" t="s">
        <v>176</v>
      </c>
      <c r="S88" s="65" t="str">
        <f aca="false">IF($D88="","",IF(ISERROR(FIND("/@",RIGHT($Q88,LEN($Q88)-FIND("#",SUBSTITUTE($Q88,"/","#",LEN($Q88)-LEN(SUBSTITUTE($Q88,"/",""))))))),IF(LEFT($D88,4)="BG-X","EG",IF(LEFT($D88,2)="BG","G",IF(OR(RIGHT($D88,2)="-0",RIGHT($D88,3)="-00",RIGHT($D88,4)="-000"),"","E"))),"A"))</f>
        <v/>
      </c>
      <c r="T88" s="65"/>
      <c r="U88" s="65"/>
      <c r="V88" s="68"/>
      <c r="W88" s="49"/>
      <c r="X88" s="69" t="s">
        <v>30</v>
      </c>
      <c r="Y88" s="69"/>
      <c r="Z88" s="49"/>
      <c r="AA88" s="70"/>
      <c r="AB88" s="70"/>
      <c r="AC88" s="71"/>
      <c r="AD88" s="49"/>
      <c r="AE88" s="72" t="str">
        <f aca="false">D88</f>
        <v>BT-X-539-0</v>
      </c>
      <c r="AF88" s="73" t="n">
        <f aca="false">F88</f>
        <v>7</v>
      </c>
      <c r="AG88" s="73" t="str">
        <f aca="false">G88</f>
        <v>1..1</v>
      </c>
      <c r="AH88" s="63" t="s">
        <v>199</v>
      </c>
      <c r="AI88" s="63"/>
      <c r="AJ88" s="64" t="s">
        <v>202</v>
      </c>
      <c r="AK88" s="64"/>
      <c r="AL88" s="64"/>
      <c r="AM88" s="73" t="str">
        <f aca="false">M88</f>
        <v>Code</v>
      </c>
      <c r="AN88" s="73" t="n">
        <f aca="false">N88</f>
        <v>0</v>
      </c>
      <c r="AO88" s="73" t="n">
        <f aca="false">O88</f>
        <v>0</v>
      </c>
      <c r="AP88" s="73" t="str">
        <f aca="false">P88</f>
        <v>/rsm:CrossIndustryInvoice
/rsm:SupplyChainTradeTransaction
/ram:IncludedSupplyChainTradeLineItem
/ram:SpecifiedLineTradeAgreement
/ram:SellerOrderReferencedDocument
/ram:FormattedIssueDateTime
/qdt:DateTimeString
/@format</v>
      </c>
      <c r="AQ88" s="73" t="str">
        <f aca="false">Q88</f>
        <v>/rsm:CrossIndustryInvoice/rsm:SupplyChainTradeTransaction/ram:IncludedSupplyChainTradeLineItem/ram:SpecifiedLineTradeAgreement/ram:SellerOrderReferencedDocument/ram:FormattedIssueDateTime/qdt:DateTimeString/@format</v>
      </c>
      <c r="AR88" s="73" t="str">
        <f aca="false">R88</f>
        <v>C</v>
      </c>
      <c r="AS88" s="73" t="str">
        <f aca="false">S88</f>
        <v/>
      </c>
      <c r="AT88" s="73" t="n">
        <f aca="false">T88</f>
        <v>0</v>
      </c>
      <c r="AU88" s="73" t="n">
        <f aca="false">U88</f>
        <v>0</v>
      </c>
      <c r="AV88" s="73" t="n">
        <f aca="false">V88</f>
        <v>0</v>
      </c>
      <c r="AW88" s="6"/>
      <c r="AX88" s="69" t="str">
        <f aca="false">X88</f>
        <v>EXTENDED</v>
      </c>
      <c r="AY88" s="74" t="n">
        <f aca="false">Y88</f>
        <v>0</v>
      </c>
      <c r="BA88" s="46"/>
      <c r="BB88" s="46"/>
      <c r="BC88" s="46"/>
    </row>
    <row r="89" s="11" customFormat="true" ht="85.5" hidden="false" customHeight="false" outlineLevel="0" collapsed="false">
      <c r="A89" s="58" t="str">
        <f aca="false">IF(ISERROR(SEARCH("-X-",D89)),IF(S89="G","NO",IF(S89="E","YES","")),"EXT")</f>
        <v/>
      </c>
      <c r="B89" s="58"/>
      <c r="C89" s="59"/>
      <c r="D89" s="60" t="s">
        <v>592</v>
      </c>
      <c r="E89" s="61"/>
      <c r="F89" s="62" t="n">
        <f aca="false">LEN(Q89)-LEN(SUBSTITUTE(Q89,"/",""))-1</f>
        <v>4</v>
      </c>
      <c r="G89" s="62" t="s">
        <v>95</v>
      </c>
      <c r="H89" s="63" t="s">
        <v>593</v>
      </c>
      <c r="I89" s="63"/>
      <c r="J89" s="64"/>
      <c r="K89" s="64"/>
      <c r="L89" s="64"/>
      <c r="M89" s="63"/>
      <c r="N89" s="65" t="s">
        <v>95</v>
      </c>
      <c r="O89" s="65" t="s">
        <v>95</v>
      </c>
      <c r="P89" s="66" t="str">
        <f aca="false">MID(SUBSTITUTE(SUBSTITUTE(Q89,"/",CONCATENATE(CHAR(10),"/")),"/",CONCATENATE(CHAR(10),"/"),F89+1),2,500)</f>
        <v>/rsm:CrossIndustryInvoice
/rsm:SupplyChainTradeTransaction
/ram:IncludedSupplyChainTradeLineItem
/ram:SpecifiedLineTradeAgreement
/ram:BuyerOrderReferencedDocument</v>
      </c>
      <c r="Q89" s="67" t="s">
        <v>594</v>
      </c>
      <c r="R89" s="65"/>
      <c r="S89" s="65" t="str">
        <f aca="false">IF($D89="","",IF(ISERROR(FIND("/@",RIGHT($Q89,LEN($Q89)-FIND("#",SUBSTITUTE($Q89,"/","#",LEN($Q89)-LEN(SUBSTITUTE($Q89,"/",""))))))),IF(LEFT($D89,4)="BG-X","EG",IF(LEFT($D89,2)="BG","G",IF(OR(RIGHT($D89,2)="-0",RIGHT($D89,3)="-00",RIGHT($D89,4)="-000"),"","E"))),"A"))</f>
        <v/>
      </c>
      <c r="T89" s="65" t="s">
        <v>95</v>
      </c>
      <c r="U89" s="65"/>
      <c r="V89" s="68"/>
      <c r="W89" s="49"/>
      <c r="X89" s="69" t="s">
        <v>27</v>
      </c>
      <c r="Y89" s="69"/>
      <c r="Z89" s="49"/>
      <c r="AA89" s="70"/>
      <c r="AB89" s="70"/>
      <c r="AC89" s="71"/>
      <c r="AD89" s="49"/>
      <c r="AE89" s="72" t="str">
        <f aca="false">D89</f>
        <v>BT-132-00</v>
      </c>
      <c r="AF89" s="73" t="n">
        <f aca="false">F89</f>
        <v>4</v>
      </c>
      <c r="AG89" s="73" t="str">
        <f aca="false">G89</f>
        <v>0..1</v>
      </c>
      <c r="AH89" s="63" t="s">
        <v>595</v>
      </c>
      <c r="AI89" s="63"/>
      <c r="AJ89" s="64"/>
      <c r="AK89" s="64"/>
      <c r="AL89" s="64"/>
      <c r="AM89" s="73" t="n">
        <f aca="false">M89</f>
        <v>0</v>
      </c>
      <c r="AN89" s="73" t="str">
        <f aca="false">N89</f>
        <v>0..1</v>
      </c>
      <c r="AO89" s="73" t="str">
        <f aca="false">O89</f>
        <v>0..1</v>
      </c>
      <c r="AP89" s="73" t="str">
        <f aca="false">P89</f>
        <v>/rsm:CrossIndustryInvoice
/rsm:SupplyChainTradeTransaction
/ram:IncludedSupplyChainTradeLineItem
/ram:SpecifiedLineTradeAgreement
/ram:BuyerOrderReferencedDocument</v>
      </c>
      <c r="AQ89" s="73" t="str">
        <f aca="false">Q89</f>
        <v>/rsm:CrossIndustryInvoice/rsm:SupplyChainTradeTransaction/ram:IncludedSupplyChainTradeLineItem/ram:SpecifiedLineTradeAgreement/ram:BuyerOrderReferencedDocument</v>
      </c>
      <c r="AR89" s="73" t="n">
        <f aca="false">R89</f>
        <v>0</v>
      </c>
      <c r="AS89" s="73" t="str">
        <f aca="false">S89</f>
        <v/>
      </c>
      <c r="AT89" s="73" t="str">
        <f aca="false">T89</f>
        <v>0..1</v>
      </c>
      <c r="AU89" s="73" t="n">
        <f aca="false">U89</f>
        <v>0</v>
      </c>
      <c r="AV89" s="73" t="n">
        <f aca="false">V89</f>
        <v>0</v>
      </c>
      <c r="AW89" s="6"/>
      <c r="AX89" s="69" t="str">
        <f aca="false">X89</f>
        <v>EN 16931</v>
      </c>
      <c r="AY89" s="74" t="n">
        <f aca="false">Y89</f>
        <v>0</v>
      </c>
      <c r="BA89" s="46"/>
      <c r="BB89" s="46"/>
      <c r="BC89" s="46"/>
    </row>
    <row r="90" s="11" customFormat="true" ht="99.75" hidden="false" customHeight="false" outlineLevel="0" collapsed="false">
      <c r="A90" s="58" t="str">
        <f aca="false">IF(ISERROR(SEARCH("-X-",D90)),IF(S90="G","NO",IF(S90="E","YES","")),"EXT")</f>
        <v>EXT</v>
      </c>
      <c r="B90" s="58"/>
      <c r="C90" s="59"/>
      <c r="D90" s="60" t="s">
        <v>596</v>
      </c>
      <c r="E90" s="61" t="s">
        <v>597</v>
      </c>
      <c r="F90" s="62" t="n">
        <f aca="false">LEN(Q90)-LEN(SUBSTITUTE(Q90,"/",""))-1</f>
        <v>5</v>
      </c>
      <c r="G90" s="62" t="s">
        <v>95</v>
      </c>
      <c r="H90" s="63" t="s">
        <v>598</v>
      </c>
      <c r="I90" s="63"/>
      <c r="J90" s="64"/>
      <c r="K90" s="64"/>
      <c r="L90" s="64"/>
      <c r="M90" s="63" t="s">
        <v>573</v>
      </c>
      <c r="N90" s="65"/>
      <c r="O90" s="65" t="s">
        <v>95</v>
      </c>
      <c r="P90" s="66" t="str">
        <f aca="false">MID(SUBSTITUTE(SUBSTITUTE(Q90,"/",CONCATENATE(CHAR(10),"/")),"/",CONCATENATE(CHAR(10),"/"),F90+1),2,500)</f>
        <v>/rsm:CrossIndustryInvoice
/rsm:SupplyChainTradeTransaction
/ram:IncludedSupplyChainTradeLineItem
/ram:SpecifiedLineTradeAgreement
/ram:BuyerOrderReferencedDocument
/ram:IssuerAssignedID</v>
      </c>
      <c r="Q90" s="67" t="s">
        <v>599</v>
      </c>
      <c r="R90" s="65" t="s">
        <v>575</v>
      </c>
      <c r="S90" s="65" t="str">
        <f aca="false">IF($D90="","",IF(ISERROR(FIND("/@",RIGHT($Q90,LEN($Q90)-FIND("#",SUBSTITUTE($Q90,"/","#",LEN($Q90)-LEN(SUBSTITUTE($Q90,"/",""))))))),IF(LEFT($D90,4)="BG-X","EG",IF(LEFT($D90,2)="BG","G",IF(OR(RIGHT($D90,2)="-0",RIGHT($D90,3)="-00",RIGHT($D90,4)="-000"),"","E"))),"A"))</f>
        <v>E</v>
      </c>
      <c r="T90" s="65" t="s">
        <v>95</v>
      </c>
      <c r="U90" s="65"/>
      <c r="V90" s="68"/>
      <c r="W90" s="49"/>
      <c r="X90" s="69" t="s">
        <v>30</v>
      </c>
      <c r="Y90" s="69"/>
      <c r="Z90" s="49"/>
      <c r="AA90" s="70"/>
      <c r="AB90" s="70"/>
      <c r="AC90" s="71"/>
      <c r="AD90" s="49"/>
      <c r="AE90" s="72" t="str">
        <f aca="false">D90</f>
        <v>BT-X-21</v>
      </c>
      <c r="AF90" s="73" t="n">
        <f aca="false">F90</f>
        <v>5</v>
      </c>
      <c r="AG90" s="73" t="str">
        <f aca="false">G90</f>
        <v>0..1</v>
      </c>
      <c r="AH90" s="63" t="s">
        <v>600</v>
      </c>
      <c r="AI90" s="63"/>
      <c r="AJ90" s="64"/>
      <c r="AK90" s="64"/>
      <c r="AL90" s="64"/>
      <c r="AM90" s="73" t="str">
        <f aca="false">M90</f>
        <v>Document Reference</v>
      </c>
      <c r="AN90" s="73" t="n">
        <f aca="false">N90</f>
        <v>0</v>
      </c>
      <c r="AO90" s="73" t="str">
        <f aca="false">O90</f>
        <v>0..1</v>
      </c>
      <c r="AP90" s="73" t="str">
        <f aca="false">P90</f>
        <v>/rsm:CrossIndustryInvoice
/rsm:SupplyChainTradeTransaction
/ram:IncludedSupplyChainTradeLineItem
/ram:SpecifiedLineTradeAgreement
/ram:BuyerOrderReferencedDocument
/ram:IssuerAssignedID</v>
      </c>
      <c r="AQ90" s="73" t="str">
        <f aca="false">Q90</f>
        <v>/rsm:CrossIndustryInvoice/rsm:SupplyChainTradeTransaction/ram:IncludedSupplyChainTradeLineItem/ram:SpecifiedLineTradeAgreement/ram:BuyerOrderReferencedDocument/ram:IssuerAssignedID</v>
      </c>
      <c r="AR90" s="73" t="str">
        <f aca="false">R90</f>
        <v>R</v>
      </c>
      <c r="AS90" s="73" t="str">
        <f aca="false">S90</f>
        <v>E</v>
      </c>
      <c r="AT90" s="73" t="str">
        <f aca="false">T90</f>
        <v>0..1</v>
      </c>
      <c r="AU90" s="73" t="n">
        <f aca="false">U90</f>
        <v>0</v>
      </c>
      <c r="AV90" s="73" t="n">
        <f aca="false">V90</f>
        <v>0</v>
      </c>
      <c r="AW90" s="6"/>
      <c r="AX90" s="69" t="str">
        <f aca="false">X90</f>
        <v>EXTENDED</v>
      </c>
      <c r="AY90" s="74" t="n">
        <f aca="false">Y90</f>
        <v>0</v>
      </c>
      <c r="BA90" s="46"/>
      <c r="BB90" s="46"/>
      <c r="BC90" s="46"/>
    </row>
    <row r="91" s="11" customFormat="true" ht="99.75" hidden="false" customHeight="false" outlineLevel="0" collapsed="false">
      <c r="A91" s="58" t="str">
        <f aca="false">IF(ISERROR(SEARCH("-X-",D91)),IF(S91="G","NO",IF(S91="E","YES","")),"EXT")</f>
        <v>YES</v>
      </c>
      <c r="B91" s="58"/>
      <c r="C91" s="59"/>
      <c r="D91" s="60" t="s">
        <v>601</v>
      </c>
      <c r="E91" s="61"/>
      <c r="F91" s="62" t="n">
        <f aca="false">LEN(Q91)-LEN(SUBSTITUTE(Q91,"/",""))-1</f>
        <v>5</v>
      </c>
      <c r="G91" s="62" t="s">
        <v>95</v>
      </c>
      <c r="H91" s="63" t="s">
        <v>602</v>
      </c>
      <c r="I91" s="63" t="s">
        <v>603</v>
      </c>
      <c r="J91" s="64" t="s">
        <v>604</v>
      </c>
      <c r="K91" s="64"/>
      <c r="L91" s="64"/>
      <c r="M91" s="63" t="s">
        <v>573</v>
      </c>
      <c r="N91" s="65" t="s">
        <v>95</v>
      </c>
      <c r="O91" s="65" t="s">
        <v>95</v>
      </c>
      <c r="P91" s="66" t="str">
        <f aca="false">MID(SUBSTITUTE(SUBSTITUTE(Q91,"/",CONCATENATE(CHAR(10),"/")),"/",CONCATENATE(CHAR(10),"/"),F91+1),2,500)</f>
        <v>/rsm:CrossIndustryInvoice
/rsm:SupplyChainTradeTransaction
/ram:IncludedSupplyChainTradeLineItem
/ram:SpecifiedLineTradeAgreement
/ram:BuyerOrderReferencedDocument
/ram:LineID</v>
      </c>
      <c r="Q91" s="67" t="s">
        <v>605</v>
      </c>
      <c r="R91" s="65" t="s">
        <v>575</v>
      </c>
      <c r="S91" s="65" t="str">
        <f aca="false">IF($D91="","",IF(ISERROR(FIND("/@",RIGHT($Q91,LEN($Q91)-FIND("#",SUBSTITUTE($Q91,"/","#",LEN($Q91)-LEN(SUBSTITUTE($Q91,"/",""))))))),IF(LEFT($D91,4)="BG-X","EG",IF(LEFT($D91,2)="BG","G",IF(OR(RIGHT($D91,2)="-0",RIGHT($D91,3)="-00",RIGHT($D91,4)="-000"),"","E"))),"A"))</f>
        <v>E</v>
      </c>
      <c r="T91" s="65" t="s">
        <v>95</v>
      </c>
      <c r="U91" s="65"/>
      <c r="V91" s="68"/>
      <c r="W91" s="49"/>
      <c r="X91" s="69" t="s">
        <v>27</v>
      </c>
      <c r="Y91" s="69"/>
      <c r="Z91" s="49"/>
      <c r="AA91" s="70"/>
      <c r="AB91" s="70"/>
      <c r="AC91" s="71"/>
      <c r="AD91" s="49"/>
      <c r="AE91" s="72" t="str">
        <f aca="false">D91</f>
        <v>BT-132</v>
      </c>
      <c r="AF91" s="73" t="n">
        <f aca="false">F91</f>
        <v>5</v>
      </c>
      <c r="AG91" s="73" t="str">
        <f aca="false">G91</f>
        <v>0..1</v>
      </c>
      <c r="AH91" s="63" t="s">
        <v>606</v>
      </c>
      <c r="AI91" s="63" t="s">
        <v>607</v>
      </c>
      <c r="AJ91" s="64" t="s">
        <v>608</v>
      </c>
      <c r="AK91" s="64"/>
      <c r="AL91" s="64"/>
      <c r="AM91" s="73" t="str">
        <f aca="false">M91</f>
        <v>Document Reference</v>
      </c>
      <c r="AN91" s="73" t="str">
        <f aca="false">N91</f>
        <v>0..1</v>
      </c>
      <c r="AO91" s="73" t="str">
        <f aca="false">O91</f>
        <v>0..1</v>
      </c>
      <c r="AP91" s="73" t="str">
        <f aca="false">P91</f>
        <v>/rsm:CrossIndustryInvoice
/rsm:SupplyChainTradeTransaction
/ram:IncludedSupplyChainTradeLineItem
/ram:SpecifiedLineTradeAgreement
/ram:BuyerOrderReferencedDocument
/ram:LineID</v>
      </c>
      <c r="AQ91" s="73" t="str">
        <f aca="false">Q91</f>
        <v>/rsm:CrossIndustryInvoice/rsm:SupplyChainTradeTransaction/ram:IncludedSupplyChainTradeLineItem/ram:SpecifiedLineTradeAgreement/ram:BuyerOrderReferencedDocument/ram:LineID</v>
      </c>
      <c r="AR91" s="73" t="str">
        <f aca="false">R91</f>
        <v>R</v>
      </c>
      <c r="AS91" s="73" t="str">
        <f aca="false">S91</f>
        <v>E</v>
      </c>
      <c r="AT91" s="73" t="str">
        <f aca="false">T91</f>
        <v>0..1</v>
      </c>
      <c r="AU91" s="73" t="n">
        <f aca="false">U91</f>
        <v>0</v>
      </c>
      <c r="AV91" s="73" t="n">
        <f aca="false">V91</f>
        <v>0</v>
      </c>
      <c r="AW91" s="6"/>
      <c r="AX91" s="69" t="str">
        <f aca="false">X91</f>
        <v>EN 16931</v>
      </c>
      <c r="AY91" s="74" t="n">
        <f aca="false">Y91</f>
        <v>0</v>
      </c>
      <c r="BA91" s="46"/>
      <c r="BB91" s="46"/>
      <c r="BC91" s="46"/>
    </row>
    <row r="92" s="78" customFormat="true" ht="99.75" hidden="false" customHeight="false" outlineLevel="0" collapsed="false">
      <c r="A92" s="58" t="str">
        <f aca="false">IF(ISERROR(SEARCH("-X-",D92)),IF(S92="G","NO",IF(S92="E","YES","")),"EXT")</f>
        <v>EXT</v>
      </c>
      <c r="B92" s="58"/>
      <c r="C92" s="59"/>
      <c r="D92" s="60" t="s">
        <v>609</v>
      </c>
      <c r="E92" s="61"/>
      <c r="F92" s="62" t="n">
        <f aca="false">LEN(Q92)-LEN(SUBSTITUTE(Q92,"/",""))-1</f>
        <v>5</v>
      </c>
      <c r="G92" s="62" t="s">
        <v>95</v>
      </c>
      <c r="H92" s="63" t="s">
        <v>610</v>
      </c>
      <c r="I92" s="63"/>
      <c r="J92" s="64"/>
      <c r="K92" s="64"/>
      <c r="L92" s="64"/>
      <c r="M92" s="63" t="s">
        <v>186</v>
      </c>
      <c r="N92" s="65"/>
      <c r="O92" s="65" t="s">
        <v>95</v>
      </c>
      <c r="P92" s="66" t="str">
        <f aca="false">MID(SUBSTITUTE(SUBSTITUTE(Q92,"/",CONCATENATE(CHAR(10),"/")),"/",CONCATENATE(CHAR(10),"/"),F92+1),2,500)</f>
        <v>/rsm:CrossIndustryInvoice
/rsm:SupplyChainTradeTransaction
/ram:IncludedSupplyChainTradeLineItem
/ram:SpecifiedLineTradeAgreement
/ram:BuyerOrderReferencedDocument
/ram:FormattedIssueDateTime</v>
      </c>
      <c r="Q92" s="67" t="s">
        <v>611</v>
      </c>
      <c r="R92" s="65" t="s">
        <v>188</v>
      </c>
      <c r="S92" s="65" t="str">
        <f aca="false">IF($D92="","",IF(ISERROR(FIND("/@",RIGHT($Q92,LEN($Q92)-FIND("#",SUBSTITUTE($Q92,"/","#",LEN($Q92)-LEN(SUBSTITUTE($Q92,"/",""))))))),IF(LEFT($D92,4)="BG-X","EG",IF(LEFT($D92,2)="BG","G",IF(OR(RIGHT($D92,2)="-0",RIGHT($D92,3)="-00",RIGHT($D92,4)="-000"),"","E"))),"A"))</f>
        <v/>
      </c>
      <c r="T92" s="65" t="s">
        <v>95</v>
      </c>
      <c r="U92" s="65"/>
      <c r="V92" s="68"/>
      <c r="W92" s="49"/>
      <c r="X92" s="69" t="s">
        <v>30</v>
      </c>
      <c r="Y92" s="69"/>
      <c r="Z92" s="49"/>
      <c r="AA92" s="70"/>
      <c r="AB92" s="70"/>
      <c r="AC92" s="71"/>
      <c r="AD92" s="49"/>
      <c r="AE92" s="72" t="str">
        <f aca="false">D92</f>
        <v>BT-X-22-00</v>
      </c>
      <c r="AF92" s="73" t="n">
        <f aca="false">F92</f>
        <v>5</v>
      </c>
      <c r="AG92" s="73" t="str">
        <f aca="false">G92</f>
        <v>0..1</v>
      </c>
      <c r="AH92" s="63" t="s">
        <v>612</v>
      </c>
      <c r="AI92" s="63"/>
      <c r="AJ92" s="64"/>
      <c r="AK92" s="64"/>
      <c r="AL92" s="64"/>
      <c r="AM92" s="73" t="str">
        <f aca="false">M92</f>
        <v>Date</v>
      </c>
      <c r="AN92" s="73" t="n">
        <f aca="false">N92</f>
        <v>0</v>
      </c>
      <c r="AO92" s="73" t="str">
        <f aca="false">O92</f>
        <v>0..1</v>
      </c>
      <c r="AP92" s="73" t="str">
        <f aca="false">P92</f>
        <v>/rsm:CrossIndustryInvoice
/rsm:SupplyChainTradeTransaction
/ram:IncludedSupplyChainTradeLineItem
/ram:SpecifiedLineTradeAgreement
/ram:BuyerOrderReferencedDocument
/ram:FormattedIssueDateTime</v>
      </c>
      <c r="AQ92" s="73" t="str">
        <f aca="false">Q92</f>
        <v>/rsm:CrossIndustryInvoice/rsm:SupplyChainTradeTransaction/ram:IncludedSupplyChainTradeLineItem/ram:SpecifiedLineTradeAgreement/ram:BuyerOrderReferencedDocument/ram:FormattedIssueDateTime</v>
      </c>
      <c r="AR92" s="73" t="str">
        <f aca="false">R92</f>
        <v>D</v>
      </c>
      <c r="AS92" s="73" t="str">
        <f aca="false">S92</f>
        <v/>
      </c>
      <c r="AT92" s="73" t="str">
        <f aca="false">T92</f>
        <v>0..1</v>
      </c>
      <c r="AU92" s="73" t="n">
        <f aca="false">U92</f>
        <v>0</v>
      </c>
      <c r="AV92" s="73" t="n">
        <f aca="false">V92</f>
        <v>0</v>
      </c>
      <c r="AW92" s="6"/>
      <c r="AX92" s="69" t="str">
        <f aca="false">X92</f>
        <v>EXTENDED</v>
      </c>
      <c r="AY92" s="74" t="n">
        <f aca="false">Y92</f>
        <v>0</v>
      </c>
      <c r="BA92" s="46"/>
      <c r="BB92" s="46"/>
      <c r="BC92" s="46"/>
    </row>
    <row r="93" s="11" customFormat="true" ht="114" hidden="false" customHeight="false" outlineLevel="0" collapsed="false">
      <c r="A93" s="58" t="str">
        <f aca="false">IF(ISERROR(SEARCH("-X-",D93)),IF(S93="G","NO",IF(S93="E","YES","")),"EXT")</f>
        <v>EXT</v>
      </c>
      <c r="B93" s="58"/>
      <c r="C93" s="59"/>
      <c r="D93" s="60" t="s">
        <v>613</v>
      </c>
      <c r="E93" s="61"/>
      <c r="F93" s="62" t="n">
        <f aca="false">LEN(Q93)-LEN(SUBSTITUTE(Q93,"/",""))-1</f>
        <v>6</v>
      </c>
      <c r="G93" s="62" t="s">
        <v>88</v>
      </c>
      <c r="H93" s="63" t="s">
        <v>614</v>
      </c>
      <c r="I93" s="63"/>
      <c r="J93" s="64"/>
      <c r="K93" s="64"/>
      <c r="L93" s="64"/>
      <c r="M93" s="63" t="s">
        <v>186</v>
      </c>
      <c r="N93" s="65"/>
      <c r="O93" s="65" t="s">
        <v>88</v>
      </c>
      <c r="P93" s="66" t="str">
        <f aca="false">MID(SUBSTITUTE(SUBSTITUTE(Q93,"/",CONCATENATE(CHAR(10),"/")),"/",CONCATENATE(CHAR(10),"/"),F93+1),2,500)</f>
        <v>/rsm:CrossIndustryInvoice
/rsm:SupplyChainTradeTransaction
/ram:IncludedSupplyChainTradeLineItem
/ram:SpecifiedLineTradeAgreement
/ram:BuyerOrderReferencedDocument
/ram:FormattedIssueDateTime
/qdt:DateTimeString</v>
      </c>
      <c r="Q93" s="67" t="s">
        <v>615</v>
      </c>
      <c r="R93" s="65" t="s">
        <v>188</v>
      </c>
      <c r="S93" s="65" t="str">
        <f aca="false">IF($D93="","",IF(ISERROR(FIND("/@",RIGHT($Q93,LEN($Q93)-FIND("#",SUBSTITUTE($Q93,"/","#",LEN($Q93)-LEN(SUBSTITUTE($Q93,"/",""))))))),IF(LEFT($D93,4)="BG-X","EG",IF(LEFT($D93,2)="BG","G",IF(OR(RIGHT($D93,2)="-0",RIGHT($D93,3)="-00",RIGHT($D93,4)="-000"),"","E"))),"A"))</f>
        <v>E</v>
      </c>
      <c r="T93" s="65" t="s">
        <v>88</v>
      </c>
      <c r="U93" s="65"/>
      <c r="V93" s="68"/>
      <c r="W93" s="49"/>
      <c r="X93" s="69" t="s">
        <v>30</v>
      </c>
      <c r="Y93" s="69"/>
      <c r="Z93" s="49"/>
      <c r="AA93" s="70"/>
      <c r="AB93" s="70"/>
      <c r="AC93" s="71"/>
      <c r="AD93" s="49"/>
      <c r="AE93" s="72" t="str">
        <f aca="false">D93</f>
        <v>BT-X-22</v>
      </c>
      <c r="AF93" s="73" t="n">
        <f aca="false">F93</f>
        <v>6</v>
      </c>
      <c r="AG93" s="73" t="str">
        <f aca="false">G93</f>
        <v>1..1</v>
      </c>
      <c r="AH93" s="63" t="s">
        <v>616</v>
      </c>
      <c r="AI93" s="63"/>
      <c r="AJ93" s="64"/>
      <c r="AK93" s="64"/>
      <c r="AL93" s="64"/>
      <c r="AM93" s="73" t="str">
        <f aca="false">M93</f>
        <v>Date</v>
      </c>
      <c r="AN93" s="73" t="n">
        <f aca="false">N93</f>
        <v>0</v>
      </c>
      <c r="AO93" s="73" t="str">
        <f aca="false">O93</f>
        <v>1..1</v>
      </c>
      <c r="AP93" s="73" t="str">
        <f aca="false">P93</f>
        <v>/rsm:CrossIndustryInvoice
/rsm:SupplyChainTradeTransaction
/ram:IncludedSupplyChainTradeLineItem
/ram:SpecifiedLineTradeAgreement
/ram:BuyerOrderReferencedDocument
/ram:FormattedIssueDateTime
/qdt:DateTimeString</v>
      </c>
      <c r="AQ93" s="73" t="str">
        <f aca="false">Q93</f>
        <v>/rsm:CrossIndustryInvoice/rsm:SupplyChainTradeTransaction/ram:IncludedSupplyChainTradeLineItem/ram:SpecifiedLineTradeAgreement/ram:BuyerOrderReferencedDocument/ram:FormattedIssueDateTime/qdt:DateTimeString</v>
      </c>
      <c r="AR93" s="73" t="str">
        <f aca="false">R93</f>
        <v>D</v>
      </c>
      <c r="AS93" s="73" t="str">
        <f aca="false">S93</f>
        <v>E</v>
      </c>
      <c r="AT93" s="73" t="str">
        <f aca="false">T93</f>
        <v>1..1</v>
      </c>
      <c r="AU93" s="73" t="n">
        <f aca="false">U93</f>
        <v>0</v>
      </c>
      <c r="AV93" s="73" t="n">
        <f aca="false">V93</f>
        <v>0</v>
      </c>
      <c r="AW93" s="6"/>
      <c r="AX93" s="69" t="str">
        <f aca="false">X93</f>
        <v>EXTENDED</v>
      </c>
      <c r="AY93" s="74" t="n">
        <f aca="false">Y93</f>
        <v>0</v>
      </c>
      <c r="BA93" s="46"/>
      <c r="BB93" s="46"/>
      <c r="BC93" s="46"/>
    </row>
    <row r="94" s="11" customFormat="true" ht="128.25" hidden="false" customHeight="false" outlineLevel="0" collapsed="false">
      <c r="A94" s="58" t="str">
        <f aca="false">IF(ISERROR(SEARCH("-X-",D94)),IF(S94="G","NO",IF(S94="E","YES","")),"EXT")</f>
        <v>EXT</v>
      </c>
      <c r="B94" s="58"/>
      <c r="C94" s="59"/>
      <c r="D94" s="60" t="s">
        <v>617</v>
      </c>
      <c r="E94" s="61"/>
      <c r="F94" s="62" t="n">
        <f aca="false">LEN(Q94)-LEN(SUBSTITUTE(Q94,"/",""))-1</f>
        <v>7</v>
      </c>
      <c r="G94" s="62" t="s">
        <v>88</v>
      </c>
      <c r="H94" s="63" t="s">
        <v>199</v>
      </c>
      <c r="I94" s="63"/>
      <c r="J94" s="64" t="s">
        <v>200</v>
      </c>
      <c r="K94" s="64"/>
      <c r="L94" s="64"/>
      <c r="M94" s="63" t="s">
        <v>174</v>
      </c>
      <c r="N94" s="65"/>
      <c r="O94" s="65"/>
      <c r="P94" s="66" t="str">
        <f aca="false">MID(SUBSTITUTE(SUBSTITUTE(Q94,"/",CONCATENATE(CHAR(10),"/")),"/",CONCATENATE(CHAR(10),"/"),F94+1),2,500)</f>
        <v>/rsm:CrossIndustryInvoice
/rsm:SupplyChainTradeTransaction
/ram:IncludedSupplyChainTradeLineItem
/ram:SpecifiedLineTradeAgreement
/ram:BuyerOrderReferencedDocument
/ram:FormattedIssueDateTime
/qdt:DateTimeString
/@format</v>
      </c>
      <c r="Q94" s="67" t="s">
        <v>618</v>
      </c>
      <c r="R94" s="65" t="s">
        <v>176</v>
      </c>
      <c r="S94" s="65" t="str">
        <f aca="false">IF($D94="","",IF(ISERROR(FIND("/@",RIGHT($Q94,LEN($Q94)-FIND("#",SUBSTITUTE($Q94,"/","#",LEN($Q94)-LEN(SUBSTITUTE($Q94,"/",""))))))),IF(LEFT($D94,4)="BG-X","EG",IF(LEFT($D94,2)="BG","G",IF(OR(RIGHT($D94,2)="-0",RIGHT($D94,3)="-00",RIGHT($D94,4)="-000"),"","E"))),"A"))</f>
        <v/>
      </c>
      <c r="T94" s="65"/>
      <c r="U94" s="65"/>
      <c r="V94" s="68"/>
      <c r="W94" s="49"/>
      <c r="X94" s="69" t="s">
        <v>30</v>
      </c>
      <c r="Y94" s="69"/>
      <c r="Z94" s="49"/>
      <c r="AA94" s="70"/>
      <c r="AB94" s="70"/>
      <c r="AC94" s="71"/>
      <c r="AD94" s="49"/>
      <c r="AE94" s="72" t="str">
        <f aca="false">D94</f>
        <v>BT-X-22-0</v>
      </c>
      <c r="AF94" s="73" t="n">
        <f aca="false">F94</f>
        <v>7</v>
      </c>
      <c r="AG94" s="73" t="str">
        <f aca="false">G94</f>
        <v>1..1</v>
      </c>
      <c r="AH94" s="63" t="s">
        <v>199</v>
      </c>
      <c r="AI94" s="63"/>
      <c r="AJ94" s="64" t="s">
        <v>202</v>
      </c>
      <c r="AK94" s="64"/>
      <c r="AL94" s="64"/>
      <c r="AM94" s="73" t="str">
        <f aca="false">M94</f>
        <v>Code</v>
      </c>
      <c r="AN94" s="73" t="n">
        <f aca="false">N94</f>
        <v>0</v>
      </c>
      <c r="AO94" s="73" t="n">
        <f aca="false">O94</f>
        <v>0</v>
      </c>
      <c r="AP94" s="73" t="str">
        <f aca="false">P94</f>
        <v>/rsm:CrossIndustryInvoice
/rsm:SupplyChainTradeTransaction
/ram:IncludedSupplyChainTradeLineItem
/ram:SpecifiedLineTradeAgreement
/ram:BuyerOrderReferencedDocument
/ram:FormattedIssueDateTime
/qdt:DateTimeString
/@format</v>
      </c>
      <c r="AQ94" s="73" t="str">
        <f aca="false">Q94</f>
        <v>/rsm:CrossIndustryInvoice/rsm:SupplyChainTradeTransaction/ram:IncludedSupplyChainTradeLineItem/ram:SpecifiedLineTradeAgreement/ram:BuyerOrderReferencedDocument/ram:FormattedIssueDateTime/qdt:DateTimeString/@format</v>
      </c>
      <c r="AR94" s="73" t="str">
        <f aca="false">R94</f>
        <v>C</v>
      </c>
      <c r="AS94" s="73" t="str">
        <f aca="false">S94</f>
        <v/>
      </c>
      <c r="AT94" s="73" t="n">
        <f aca="false">T94</f>
        <v>0</v>
      </c>
      <c r="AU94" s="73" t="n">
        <f aca="false">U94</f>
        <v>0</v>
      </c>
      <c r="AV94" s="73" t="n">
        <f aca="false">V94</f>
        <v>0</v>
      </c>
      <c r="AW94" s="6"/>
      <c r="AX94" s="69" t="str">
        <f aca="false">X94</f>
        <v>EXTENDED</v>
      </c>
      <c r="AY94" s="74" t="n">
        <f aca="false">Y94</f>
        <v>0</v>
      </c>
      <c r="BA94" s="46"/>
      <c r="BB94" s="46"/>
      <c r="BC94" s="46"/>
    </row>
    <row r="95" s="11" customFormat="true" ht="85.5" hidden="false" customHeight="false" outlineLevel="0" collapsed="false">
      <c r="A95" s="58" t="str">
        <f aca="false">IF(ISERROR(SEARCH("-X-",D95)),IF(S95="G","NO",IF(S95="E","YES","")),"EXT")</f>
        <v>EXT</v>
      </c>
      <c r="B95" s="58"/>
      <c r="C95" s="59"/>
      <c r="D95" s="60" t="s">
        <v>619</v>
      </c>
      <c r="E95" s="61"/>
      <c r="F95" s="62" t="n">
        <f aca="false">LEN(Q95)-LEN(SUBSTITUTE(Q95,"/",""))-1</f>
        <v>4</v>
      </c>
      <c r="G95" s="62" t="s">
        <v>95</v>
      </c>
      <c r="H95" s="63" t="s">
        <v>620</v>
      </c>
      <c r="I95" s="63"/>
      <c r="J95" s="64"/>
      <c r="K95" s="64"/>
      <c r="L95" s="64"/>
      <c r="M95" s="63"/>
      <c r="N95" s="65"/>
      <c r="O95" s="65" t="s">
        <v>95</v>
      </c>
      <c r="P95" s="66" t="str">
        <f aca="false">MID(SUBSTITUTE(SUBSTITUTE(Q95,"/",CONCATENATE(CHAR(10),"/")),"/",CONCATENATE(CHAR(10),"/"),F95+1),2,500)</f>
        <v>/rsm:CrossIndustryInvoice
/rsm:SupplyChainTradeTransaction
/ram:IncludedSupplyChainTradeLineItem
/ram:SpecifiedLineTradeAgreement
/ram:QuotationReferencedDocument</v>
      </c>
      <c r="Q95" s="67" t="s">
        <v>621</v>
      </c>
      <c r="R95" s="65"/>
      <c r="S95" s="65" t="str">
        <f aca="false">IF($D95="","",IF(ISERROR(FIND("/@",RIGHT($Q95,LEN($Q95)-FIND("#",SUBSTITUTE($Q95,"/","#",LEN($Q95)-LEN(SUBSTITUTE($Q95,"/",""))))))),IF(LEFT($D95,4)="BG-X","EG",IF(LEFT($D95,2)="BG","G",IF(OR(RIGHT($D95,2)="-0",RIGHT($D95,3)="-00",RIGHT($D95,4)="-000"),"","E"))),"A"))</f>
        <v>EG</v>
      </c>
      <c r="T95" s="65" t="s">
        <v>95</v>
      </c>
      <c r="U95" s="65"/>
      <c r="V95" s="68"/>
      <c r="W95" s="49"/>
      <c r="X95" s="69" t="s">
        <v>30</v>
      </c>
      <c r="Y95" s="69"/>
      <c r="Z95" s="49"/>
      <c r="AA95" s="70"/>
      <c r="AB95" s="70"/>
      <c r="AC95" s="71"/>
      <c r="AD95" s="49"/>
      <c r="AE95" s="72" t="str">
        <f aca="false">D95</f>
        <v>BG-X-47</v>
      </c>
      <c r="AF95" s="73" t="n">
        <f aca="false">F95</f>
        <v>4</v>
      </c>
      <c r="AG95" s="73" t="str">
        <f aca="false">G95</f>
        <v>0..1</v>
      </c>
      <c r="AH95" s="63" t="s">
        <v>622</v>
      </c>
      <c r="AI95" s="63"/>
      <c r="AJ95" s="64"/>
      <c r="AK95" s="64"/>
      <c r="AL95" s="64"/>
      <c r="AM95" s="73" t="n">
        <f aca="false">M95</f>
        <v>0</v>
      </c>
      <c r="AN95" s="73" t="n">
        <f aca="false">N95</f>
        <v>0</v>
      </c>
      <c r="AO95" s="73" t="str">
        <f aca="false">O95</f>
        <v>0..1</v>
      </c>
      <c r="AP95" s="73" t="str">
        <f aca="false">P95</f>
        <v>/rsm:CrossIndustryInvoice
/rsm:SupplyChainTradeTransaction
/ram:IncludedSupplyChainTradeLineItem
/ram:SpecifiedLineTradeAgreement
/ram:QuotationReferencedDocument</v>
      </c>
      <c r="AQ95" s="73" t="str">
        <f aca="false">Q95</f>
        <v>/rsm:CrossIndustryInvoice/rsm:SupplyChainTradeTransaction/ram:IncludedSupplyChainTradeLineItem/ram:SpecifiedLineTradeAgreement/ram:QuotationReferencedDocument</v>
      </c>
      <c r="AR95" s="73" t="n">
        <f aca="false">R95</f>
        <v>0</v>
      </c>
      <c r="AS95" s="73" t="str">
        <f aca="false">S95</f>
        <v>EG</v>
      </c>
      <c r="AT95" s="73" t="str">
        <f aca="false">T95</f>
        <v>0..1</v>
      </c>
      <c r="AU95" s="73" t="n">
        <f aca="false">U95</f>
        <v>0</v>
      </c>
      <c r="AV95" s="73" t="n">
        <f aca="false">V95</f>
        <v>0</v>
      </c>
      <c r="AW95" s="6"/>
      <c r="AX95" s="69" t="str">
        <f aca="false">X95</f>
        <v>EXTENDED</v>
      </c>
      <c r="AY95" s="74" t="n">
        <f aca="false">Y95</f>
        <v>0</v>
      </c>
      <c r="BA95" s="46"/>
      <c r="BB95" s="46"/>
      <c r="BC95" s="46"/>
    </row>
    <row r="96" s="11" customFormat="true" ht="99.75" hidden="false" customHeight="false" outlineLevel="0" collapsed="false">
      <c r="A96" s="58" t="str">
        <f aca="false">IF(ISERROR(SEARCH("-X-",D96)),IF(S96="G","NO",IF(S96="E","YES","")),"EXT")</f>
        <v>EXT</v>
      </c>
      <c r="B96" s="58"/>
      <c r="C96" s="59"/>
      <c r="D96" s="60" t="s">
        <v>623</v>
      </c>
      <c r="E96" s="61"/>
      <c r="F96" s="62" t="n">
        <f aca="false">LEN(Q96)-LEN(SUBSTITUTE(Q96,"/",""))-1</f>
        <v>5</v>
      </c>
      <c r="G96" s="62" t="s">
        <v>88</v>
      </c>
      <c r="H96" s="63" t="s">
        <v>572</v>
      </c>
      <c r="I96" s="63"/>
      <c r="J96" s="64"/>
      <c r="K96" s="64"/>
      <c r="L96" s="64"/>
      <c r="M96" s="63" t="s">
        <v>573</v>
      </c>
      <c r="N96" s="65"/>
      <c r="O96" s="65" t="s">
        <v>95</v>
      </c>
      <c r="P96" s="66" t="str">
        <f aca="false">MID(SUBSTITUTE(SUBSTITUTE(Q96,"/",CONCATENATE(CHAR(10),"/")),"/",CONCATENATE(CHAR(10),"/"),F96+1),2,500)</f>
        <v>/rsm:CrossIndustryInvoice
/rsm:SupplyChainTradeTransaction
/ram:IncludedSupplyChainTradeLineItem
/ram:SpecifiedLineTradeAgreement
/ram:QuotationReferencedDocument
/ram:IssuerAssignedID</v>
      </c>
      <c r="Q96" s="67" t="s">
        <v>624</v>
      </c>
      <c r="R96" s="65" t="s">
        <v>575</v>
      </c>
      <c r="S96" s="65" t="str">
        <f aca="false">IF($D96="","",IF(ISERROR(FIND("/@",RIGHT($Q96,LEN($Q96)-FIND("#",SUBSTITUTE($Q96,"/","#",LEN($Q96)-LEN(SUBSTITUTE($Q96,"/",""))))))),IF(LEFT($D96,4)="BG-X","EG",IF(LEFT($D96,2)="BG","G",IF(OR(RIGHT($D96,2)="-0",RIGHT($D96,3)="-00",RIGHT($D96,4)="-000"),"","E"))),"A"))</f>
        <v>E</v>
      </c>
      <c r="T96" s="65" t="s">
        <v>95</v>
      </c>
      <c r="U96" s="65"/>
      <c r="V96" s="68"/>
      <c r="W96" s="49"/>
      <c r="X96" s="69" t="s">
        <v>30</v>
      </c>
      <c r="Y96" s="69"/>
      <c r="Z96" s="49"/>
      <c r="AA96" s="70"/>
      <c r="AB96" s="70"/>
      <c r="AC96" s="71"/>
      <c r="AD96" s="49"/>
      <c r="AE96" s="72" t="str">
        <f aca="false">D96</f>
        <v>BT-X-310</v>
      </c>
      <c r="AF96" s="73" t="n">
        <f aca="false">F96</f>
        <v>5</v>
      </c>
      <c r="AG96" s="73" t="str">
        <f aca="false">G96</f>
        <v>1..1</v>
      </c>
      <c r="AH96" s="63" t="s">
        <v>576</v>
      </c>
      <c r="AI96" s="63"/>
      <c r="AJ96" s="64"/>
      <c r="AK96" s="64"/>
      <c r="AL96" s="64"/>
      <c r="AM96" s="73" t="str">
        <f aca="false">M96</f>
        <v>Document Reference</v>
      </c>
      <c r="AN96" s="73" t="n">
        <f aca="false">N96</f>
        <v>0</v>
      </c>
      <c r="AO96" s="73" t="str">
        <f aca="false">O96</f>
        <v>0..1</v>
      </c>
      <c r="AP96" s="73" t="str">
        <f aca="false">P96</f>
        <v>/rsm:CrossIndustryInvoice
/rsm:SupplyChainTradeTransaction
/ram:IncludedSupplyChainTradeLineItem
/ram:SpecifiedLineTradeAgreement
/ram:QuotationReferencedDocument
/ram:IssuerAssignedID</v>
      </c>
      <c r="AQ96" s="73" t="str">
        <f aca="false">Q96</f>
        <v>/rsm:CrossIndustryInvoice/rsm:SupplyChainTradeTransaction/ram:IncludedSupplyChainTradeLineItem/ram:SpecifiedLineTradeAgreement/ram:QuotationReferencedDocument/ram:IssuerAssignedID</v>
      </c>
      <c r="AR96" s="73" t="str">
        <f aca="false">R96</f>
        <v>R</v>
      </c>
      <c r="AS96" s="73" t="str">
        <f aca="false">S96</f>
        <v>E</v>
      </c>
      <c r="AT96" s="73" t="str">
        <f aca="false">T96</f>
        <v>0..1</v>
      </c>
      <c r="AU96" s="73" t="n">
        <f aca="false">U96</f>
        <v>0</v>
      </c>
      <c r="AV96" s="73" t="n">
        <f aca="false">V96</f>
        <v>0</v>
      </c>
      <c r="AW96" s="6"/>
      <c r="AX96" s="69" t="str">
        <f aca="false">X96</f>
        <v>EXTENDED</v>
      </c>
      <c r="AY96" s="74" t="n">
        <f aca="false">Y96</f>
        <v>0</v>
      </c>
      <c r="BA96" s="46"/>
      <c r="BB96" s="46"/>
      <c r="BC96" s="46"/>
    </row>
    <row r="97" s="11" customFormat="true" ht="99.75" hidden="false" customHeight="false" outlineLevel="0" collapsed="false">
      <c r="A97" s="58" t="str">
        <f aca="false">IF(ISERROR(SEARCH("-X-",D97)),IF(S97="G","NO",IF(S97="E","YES","")),"EXT")</f>
        <v>EXT</v>
      </c>
      <c r="B97" s="58"/>
      <c r="C97" s="59"/>
      <c r="D97" s="60" t="s">
        <v>625</v>
      </c>
      <c r="E97" s="61"/>
      <c r="F97" s="62" t="n">
        <f aca="false">LEN(Q97)-LEN(SUBSTITUTE(Q97,"/",""))-1</f>
        <v>5</v>
      </c>
      <c r="G97" s="62" t="s">
        <v>95</v>
      </c>
      <c r="H97" s="63" t="s">
        <v>579</v>
      </c>
      <c r="I97" s="63"/>
      <c r="J97" s="64"/>
      <c r="K97" s="64"/>
      <c r="L97" s="64"/>
      <c r="M97" s="63" t="s">
        <v>573</v>
      </c>
      <c r="N97" s="65"/>
      <c r="O97" s="65" t="s">
        <v>95</v>
      </c>
      <c r="P97" s="66" t="str">
        <f aca="false">MID(SUBSTITUTE(SUBSTITUTE(Q97,"/",CONCATENATE(CHAR(10),"/")),"/",CONCATENATE(CHAR(10),"/"),F97+1),2,500)</f>
        <v>/rsm:CrossIndustryInvoice
/rsm:SupplyChainTradeTransaction
/ram:IncludedSupplyChainTradeLineItem
/ram:SpecifiedLineTradeAgreement
/ram:QuotationReferencedDocument
/ram:LineID</v>
      </c>
      <c r="Q97" s="67" t="s">
        <v>626</v>
      </c>
      <c r="R97" s="65" t="s">
        <v>575</v>
      </c>
      <c r="S97" s="65" t="str">
        <f aca="false">IF($D97="","",IF(ISERROR(FIND("/@",RIGHT($Q97,LEN($Q97)-FIND("#",SUBSTITUTE($Q97,"/","#",LEN($Q97)-LEN(SUBSTITUTE($Q97,"/",""))))))),IF(LEFT($D97,4)="BG-X","EG",IF(LEFT($D97,2)="BG","G",IF(OR(RIGHT($D97,2)="-0",RIGHT($D97,3)="-00",RIGHT($D97,4)="-000"),"","E"))),"A"))</f>
        <v>E</v>
      </c>
      <c r="T97" s="65" t="s">
        <v>95</v>
      </c>
      <c r="U97" s="65"/>
      <c r="V97" s="68"/>
      <c r="W97" s="49"/>
      <c r="X97" s="69" t="s">
        <v>30</v>
      </c>
      <c r="Y97" s="69"/>
      <c r="Z97" s="49"/>
      <c r="AA97" s="70"/>
      <c r="AB97" s="70"/>
      <c r="AC97" s="71"/>
      <c r="AD97" s="49"/>
      <c r="AE97" s="72" t="str">
        <f aca="false">D97</f>
        <v>BT-X-311</v>
      </c>
      <c r="AF97" s="73" t="n">
        <f aca="false">F97</f>
        <v>5</v>
      </c>
      <c r="AG97" s="73" t="str">
        <f aca="false">G97</f>
        <v>0..1</v>
      </c>
      <c r="AH97" s="63" t="s">
        <v>581</v>
      </c>
      <c r="AI97" s="63"/>
      <c r="AJ97" s="64"/>
      <c r="AK97" s="64"/>
      <c r="AL97" s="64"/>
      <c r="AM97" s="73" t="str">
        <f aca="false">M97</f>
        <v>Document Reference</v>
      </c>
      <c r="AN97" s="73" t="n">
        <f aca="false">N97</f>
        <v>0</v>
      </c>
      <c r="AO97" s="73" t="str">
        <f aca="false">O97</f>
        <v>0..1</v>
      </c>
      <c r="AP97" s="73" t="str">
        <f aca="false">P97</f>
        <v>/rsm:CrossIndustryInvoice
/rsm:SupplyChainTradeTransaction
/ram:IncludedSupplyChainTradeLineItem
/ram:SpecifiedLineTradeAgreement
/ram:QuotationReferencedDocument
/ram:LineID</v>
      </c>
      <c r="AQ97" s="73" t="str">
        <f aca="false">Q97</f>
        <v>/rsm:CrossIndustryInvoice/rsm:SupplyChainTradeTransaction/ram:IncludedSupplyChainTradeLineItem/ram:SpecifiedLineTradeAgreement/ram:QuotationReferencedDocument/ram:LineID</v>
      </c>
      <c r="AR97" s="73" t="str">
        <f aca="false">R97</f>
        <v>R</v>
      </c>
      <c r="AS97" s="73" t="str">
        <f aca="false">S97</f>
        <v>E</v>
      </c>
      <c r="AT97" s="73" t="str">
        <f aca="false">T97</f>
        <v>0..1</v>
      </c>
      <c r="AU97" s="73" t="n">
        <f aca="false">U97</f>
        <v>0</v>
      </c>
      <c r="AV97" s="73" t="n">
        <f aca="false">V97</f>
        <v>0</v>
      </c>
      <c r="AW97" s="6"/>
      <c r="AX97" s="69" t="str">
        <f aca="false">X97</f>
        <v>EXTENDED</v>
      </c>
      <c r="AY97" s="74" t="n">
        <f aca="false">Y97</f>
        <v>0</v>
      </c>
      <c r="BA97" s="46"/>
      <c r="BB97" s="46"/>
      <c r="BC97" s="46"/>
    </row>
    <row r="98" s="11" customFormat="true" ht="99.75" hidden="false" customHeight="false" outlineLevel="0" collapsed="false">
      <c r="A98" s="58" t="str">
        <f aca="false">IF(ISERROR(SEARCH("-X-",D98)),IF(S98="G","NO",IF(S98="E","YES","")),"EXT")</f>
        <v>EXT</v>
      </c>
      <c r="B98" s="58"/>
      <c r="C98" s="59"/>
      <c r="D98" s="60" t="s">
        <v>627</v>
      </c>
      <c r="E98" s="61"/>
      <c r="F98" s="62" t="n">
        <f aca="false">LEN(Q98)-LEN(SUBSTITUTE(Q98,"/",""))-1</f>
        <v>5</v>
      </c>
      <c r="G98" s="62" t="s">
        <v>95</v>
      </c>
      <c r="H98" s="63" t="s">
        <v>583</v>
      </c>
      <c r="I98" s="63"/>
      <c r="J98" s="64"/>
      <c r="K98" s="64"/>
      <c r="L98" s="64"/>
      <c r="M98" s="63" t="s">
        <v>186</v>
      </c>
      <c r="N98" s="65"/>
      <c r="O98" s="65" t="s">
        <v>95</v>
      </c>
      <c r="P98" s="66" t="str">
        <f aca="false">MID(SUBSTITUTE(SUBSTITUTE(Q98,"/",CONCATENATE(CHAR(10),"/")),"/",CONCATENATE(CHAR(10),"/"),F98+1),2,500)</f>
        <v>/rsm:CrossIndustryInvoice
/rsm:SupplyChainTradeTransaction
/ram:IncludedSupplyChainTradeLineItem
/ram:SpecifiedLineTradeAgreement
/ram:QuotationReferencedDocument
/ram:FormattedIssueDateTime</v>
      </c>
      <c r="Q98" s="67" t="s">
        <v>628</v>
      </c>
      <c r="R98" s="65" t="s">
        <v>188</v>
      </c>
      <c r="S98" s="65" t="str">
        <f aca="false">IF($D98="","",IF(ISERROR(FIND("/@",RIGHT($Q98,LEN($Q98)-FIND("#",SUBSTITUTE($Q98,"/","#",LEN($Q98)-LEN(SUBSTITUTE($Q98,"/",""))))))),IF(LEFT($D98,4)="BG-X","EG",IF(LEFT($D98,2)="BG","G",IF(OR(RIGHT($D98,2)="-0",RIGHT($D98,3)="-00",RIGHT($D98,4)="-000"),"","E"))),"A"))</f>
        <v/>
      </c>
      <c r="T98" s="65" t="s">
        <v>95</v>
      </c>
      <c r="U98" s="65"/>
      <c r="V98" s="68"/>
      <c r="W98" s="49"/>
      <c r="X98" s="69" t="s">
        <v>30</v>
      </c>
      <c r="Y98" s="69"/>
      <c r="Z98" s="49"/>
      <c r="AA98" s="70"/>
      <c r="AB98" s="70"/>
      <c r="AC98" s="71"/>
      <c r="AD98" s="49"/>
      <c r="AE98" s="72" t="str">
        <f aca="false">D98</f>
        <v>BT-X-312-00</v>
      </c>
      <c r="AF98" s="73" t="n">
        <f aca="false">F98</f>
        <v>5</v>
      </c>
      <c r="AG98" s="73" t="str">
        <f aca="false">G98</f>
        <v>0..1</v>
      </c>
      <c r="AH98" s="63" t="s">
        <v>585</v>
      </c>
      <c r="AI98" s="63"/>
      <c r="AJ98" s="64"/>
      <c r="AK98" s="64"/>
      <c r="AL98" s="64"/>
      <c r="AM98" s="73" t="str">
        <f aca="false">M98</f>
        <v>Date</v>
      </c>
      <c r="AN98" s="73" t="n">
        <f aca="false">N98</f>
        <v>0</v>
      </c>
      <c r="AO98" s="73" t="str">
        <f aca="false">O98</f>
        <v>0..1</v>
      </c>
      <c r="AP98" s="73" t="str">
        <f aca="false">P98</f>
        <v>/rsm:CrossIndustryInvoice
/rsm:SupplyChainTradeTransaction
/ram:IncludedSupplyChainTradeLineItem
/ram:SpecifiedLineTradeAgreement
/ram:QuotationReferencedDocument
/ram:FormattedIssueDateTime</v>
      </c>
      <c r="AQ98" s="73" t="str">
        <f aca="false">Q98</f>
        <v>/rsm:CrossIndustryInvoice/rsm:SupplyChainTradeTransaction/ram:IncludedSupplyChainTradeLineItem/ram:SpecifiedLineTradeAgreement/ram:QuotationReferencedDocument/ram:FormattedIssueDateTime</v>
      </c>
      <c r="AR98" s="73" t="str">
        <f aca="false">R98</f>
        <v>D</v>
      </c>
      <c r="AS98" s="73" t="str">
        <f aca="false">S98</f>
        <v/>
      </c>
      <c r="AT98" s="73" t="str">
        <f aca="false">T98</f>
        <v>0..1</v>
      </c>
      <c r="AU98" s="73" t="n">
        <f aca="false">U98</f>
        <v>0</v>
      </c>
      <c r="AV98" s="73" t="n">
        <f aca="false">V98</f>
        <v>0</v>
      </c>
      <c r="AW98" s="6"/>
      <c r="AX98" s="69" t="str">
        <f aca="false">X98</f>
        <v>EXTENDED</v>
      </c>
      <c r="AY98" s="74" t="n">
        <f aca="false">Y98</f>
        <v>0</v>
      </c>
      <c r="BA98" s="46"/>
      <c r="BB98" s="46"/>
      <c r="BC98" s="46"/>
    </row>
    <row r="99" s="78" customFormat="true" ht="114" hidden="false" customHeight="false" outlineLevel="0" collapsed="false">
      <c r="A99" s="58" t="str">
        <f aca="false">IF(ISERROR(SEARCH("-X-",D99)),IF(S99="G","NO",IF(S99="E","YES","")),"EXT")</f>
        <v>EXT</v>
      </c>
      <c r="B99" s="58"/>
      <c r="C99" s="59"/>
      <c r="D99" s="60" t="s">
        <v>629</v>
      </c>
      <c r="E99" s="61"/>
      <c r="F99" s="62" t="n">
        <f aca="false">LEN(Q99)-LEN(SUBSTITUTE(Q99,"/",""))-1</f>
        <v>6</v>
      </c>
      <c r="G99" s="62" t="s">
        <v>88</v>
      </c>
      <c r="H99" s="63" t="s">
        <v>587</v>
      </c>
      <c r="I99" s="63"/>
      <c r="J99" s="64"/>
      <c r="K99" s="64"/>
      <c r="L99" s="64"/>
      <c r="M99" s="63" t="s">
        <v>186</v>
      </c>
      <c r="N99" s="65"/>
      <c r="O99" s="65" t="s">
        <v>88</v>
      </c>
      <c r="P99" s="66" t="str">
        <f aca="false">MID(SUBSTITUTE(SUBSTITUTE(Q99,"/",CONCATENATE(CHAR(10),"/")),"/",CONCATENATE(CHAR(10),"/"),F99+1),2,500)</f>
        <v>/rsm:CrossIndustryInvoice
/rsm:SupplyChainTradeTransaction
/ram:IncludedSupplyChainTradeLineItem
/ram:SpecifiedLineTradeAgreement
/ram:QuotationReferencedDocument
/ram:FormattedIssueDateTime
/qdt:DateTimeString</v>
      </c>
      <c r="Q99" s="67" t="s">
        <v>630</v>
      </c>
      <c r="R99" s="65" t="s">
        <v>188</v>
      </c>
      <c r="S99" s="65" t="str">
        <f aca="false">IF($D99="","",IF(ISERROR(FIND("/@",RIGHT($Q99,LEN($Q99)-FIND("#",SUBSTITUTE($Q99,"/","#",LEN($Q99)-LEN(SUBSTITUTE($Q99,"/",""))))))),IF(LEFT($D99,4)="BG-X","EG",IF(LEFT($D99,2)="BG","G",IF(OR(RIGHT($D99,2)="-0",RIGHT($D99,3)="-00",RIGHT($D99,4)="-000"),"","E"))),"A"))</f>
        <v>E</v>
      </c>
      <c r="T99" s="65" t="s">
        <v>88</v>
      </c>
      <c r="U99" s="65"/>
      <c r="V99" s="68"/>
      <c r="W99" s="49"/>
      <c r="X99" s="69" t="s">
        <v>30</v>
      </c>
      <c r="Y99" s="69"/>
      <c r="Z99" s="49"/>
      <c r="AA99" s="70"/>
      <c r="AB99" s="70"/>
      <c r="AC99" s="71"/>
      <c r="AD99" s="49"/>
      <c r="AE99" s="72" t="str">
        <f aca="false">D99</f>
        <v>BT-X-312</v>
      </c>
      <c r="AF99" s="73" t="n">
        <f aca="false">F99</f>
        <v>6</v>
      </c>
      <c r="AG99" s="73" t="str">
        <f aca="false">G99</f>
        <v>1..1</v>
      </c>
      <c r="AH99" s="63" t="s">
        <v>589</v>
      </c>
      <c r="AI99" s="63"/>
      <c r="AJ99" s="64"/>
      <c r="AK99" s="64"/>
      <c r="AL99" s="64"/>
      <c r="AM99" s="73" t="str">
        <f aca="false">M99</f>
        <v>Date</v>
      </c>
      <c r="AN99" s="73" t="n">
        <f aca="false">N99</f>
        <v>0</v>
      </c>
      <c r="AO99" s="73" t="str">
        <f aca="false">O99</f>
        <v>1..1</v>
      </c>
      <c r="AP99" s="73" t="str">
        <f aca="false">P99</f>
        <v>/rsm:CrossIndustryInvoice
/rsm:SupplyChainTradeTransaction
/ram:IncludedSupplyChainTradeLineItem
/ram:SpecifiedLineTradeAgreement
/ram:QuotationReferencedDocument
/ram:FormattedIssueDateTime
/qdt:DateTimeString</v>
      </c>
      <c r="AQ99" s="73" t="str">
        <f aca="false">Q99</f>
        <v>/rsm:CrossIndustryInvoice/rsm:SupplyChainTradeTransaction/ram:IncludedSupplyChainTradeLineItem/ram:SpecifiedLineTradeAgreement/ram:QuotationReferencedDocument/ram:FormattedIssueDateTime/qdt:DateTimeString</v>
      </c>
      <c r="AR99" s="73" t="str">
        <f aca="false">R99</f>
        <v>D</v>
      </c>
      <c r="AS99" s="73" t="str">
        <f aca="false">S99</f>
        <v>E</v>
      </c>
      <c r="AT99" s="73" t="str">
        <f aca="false">T99</f>
        <v>1..1</v>
      </c>
      <c r="AU99" s="73" t="n">
        <f aca="false">U99</f>
        <v>0</v>
      </c>
      <c r="AV99" s="73" t="n">
        <f aca="false">V99</f>
        <v>0</v>
      </c>
      <c r="AW99" s="6"/>
      <c r="AX99" s="69" t="str">
        <f aca="false">X99</f>
        <v>EXTENDED</v>
      </c>
      <c r="AY99" s="74" t="n">
        <f aca="false">Y99</f>
        <v>0</v>
      </c>
      <c r="BA99" s="46"/>
      <c r="BB99" s="46"/>
      <c r="BC99" s="46"/>
    </row>
    <row r="100" s="11" customFormat="true" ht="128.25" hidden="false" customHeight="false" outlineLevel="0" collapsed="false">
      <c r="A100" s="58" t="str">
        <f aca="false">IF(ISERROR(SEARCH("-X-",D100)),IF(S100="G","NO",IF(S100="E","YES","")),"EXT")</f>
        <v>EXT</v>
      </c>
      <c r="B100" s="58"/>
      <c r="C100" s="59"/>
      <c r="D100" s="60" t="s">
        <v>631</v>
      </c>
      <c r="E100" s="61"/>
      <c r="F100" s="62" t="n">
        <f aca="false">LEN(Q100)-LEN(SUBSTITUTE(Q100,"/",""))-1</f>
        <v>7</v>
      </c>
      <c r="G100" s="62" t="s">
        <v>88</v>
      </c>
      <c r="H100" s="63" t="s">
        <v>199</v>
      </c>
      <c r="I100" s="63"/>
      <c r="J100" s="64" t="s">
        <v>200</v>
      </c>
      <c r="K100" s="64"/>
      <c r="L100" s="64"/>
      <c r="M100" s="63" t="s">
        <v>174</v>
      </c>
      <c r="N100" s="65"/>
      <c r="O100" s="65"/>
      <c r="P100" s="66" t="str">
        <f aca="false">MID(SUBSTITUTE(SUBSTITUTE(Q100,"/",CONCATENATE(CHAR(10),"/")),"/",CONCATENATE(CHAR(10),"/"),F100+1),2,500)</f>
        <v>/rsm:CrossIndustryInvoice
/rsm:SupplyChainTradeTransaction
/ram:IncludedSupplyChainTradeLineItem
/ram:SpecifiedLineTradeAgreement
/ram:QuotationReferencedDocument
/ram:FormattedIssueDateTime
/qdt:DateTimeString
/@format</v>
      </c>
      <c r="Q100" s="67" t="s">
        <v>632</v>
      </c>
      <c r="R100" s="65" t="s">
        <v>176</v>
      </c>
      <c r="S100" s="65" t="str">
        <f aca="false">IF($D100="","",IF(ISERROR(FIND("/@",RIGHT($Q100,LEN($Q100)-FIND("#",SUBSTITUTE($Q100,"/","#",LEN($Q100)-LEN(SUBSTITUTE($Q100,"/",""))))))),IF(LEFT($D100,4)="BG-X","EG",IF(LEFT($D100,2)="BG","G",IF(OR(RIGHT($D100,2)="-0",RIGHT($D100,3)="-00",RIGHT($D100,4)="-000"),"","E"))),"A"))</f>
        <v/>
      </c>
      <c r="T100" s="65"/>
      <c r="U100" s="65"/>
      <c r="V100" s="68"/>
      <c r="W100" s="49"/>
      <c r="X100" s="69" t="s">
        <v>30</v>
      </c>
      <c r="Y100" s="69"/>
      <c r="Z100" s="49"/>
      <c r="AA100" s="70"/>
      <c r="AB100" s="70"/>
      <c r="AC100" s="71"/>
      <c r="AD100" s="49"/>
      <c r="AE100" s="72" t="str">
        <f aca="false">D100</f>
        <v>BT-X-312-0</v>
      </c>
      <c r="AF100" s="73" t="n">
        <f aca="false">F100</f>
        <v>7</v>
      </c>
      <c r="AG100" s="73" t="str">
        <f aca="false">G100</f>
        <v>1..1</v>
      </c>
      <c r="AH100" s="63" t="s">
        <v>199</v>
      </c>
      <c r="AI100" s="63"/>
      <c r="AJ100" s="64" t="s">
        <v>202</v>
      </c>
      <c r="AK100" s="64"/>
      <c r="AL100" s="64"/>
      <c r="AM100" s="73" t="str">
        <f aca="false">M100</f>
        <v>Code</v>
      </c>
      <c r="AN100" s="73" t="n">
        <f aca="false">N100</f>
        <v>0</v>
      </c>
      <c r="AO100" s="73" t="n">
        <f aca="false">O100</f>
        <v>0</v>
      </c>
      <c r="AP100" s="73" t="str">
        <f aca="false">P100</f>
        <v>/rsm:CrossIndustryInvoice
/rsm:SupplyChainTradeTransaction
/ram:IncludedSupplyChainTradeLineItem
/ram:SpecifiedLineTradeAgreement
/ram:QuotationReferencedDocument
/ram:FormattedIssueDateTime
/qdt:DateTimeString
/@format</v>
      </c>
      <c r="AQ100" s="73" t="str">
        <f aca="false">Q100</f>
        <v>/rsm:CrossIndustryInvoice/rsm:SupplyChainTradeTransaction/ram:IncludedSupplyChainTradeLineItem/ram:SpecifiedLineTradeAgreement/ram:QuotationReferencedDocument/ram:FormattedIssueDateTime/qdt:DateTimeString/@format</v>
      </c>
      <c r="AR100" s="73" t="str">
        <f aca="false">R100</f>
        <v>C</v>
      </c>
      <c r="AS100" s="73" t="str">
        <f aca="false">S100</f>
        <v/>
      </c>
      <c r="AT100" s="73" t="n">
        <f aca="false">T100</f>
        <v>0</v>
      </c>
      <c r="AU100" s="73" t="n">
        <f aca="false">U100</f>
        <v>0</v>
      </c>
      <c r="AV100" s="73" t="n">
        <f aca="false">V100</f>
        <v>0</v>
      </c>
      <c r="AW100" s="6"/>
      <c r="AX100" s="69" t="str">
        <f aca="false">X100</f>
        <v>EXTENDED</v>
      </c>
      <c r="AY100" s="74" t="n">
        <f aca="false">Y100</f>
        <v>0</v>
      </c>
      <c r="BA100" s="46"/>
      <c r="BB100" s="46"/>
      <c r="BC100" s="46"/>
    </row>
    <row r="101" s="11" customFormat="true" ht="85.5" hidden="false" customHeight="false" outlineLevel="0" collapsed="false">
      <c r="A101" s="58" t="str">
        <f aca="false">IF(ISERROR(SEARCH("-X-",D101)),IF(S101="G","NO",IF(S101="E","YES","")),"EXT")</f>
        <v>EXT</v>
      </c>
      <c r="B101" s="58"/>
      <c r="C101" s="59"/>
      <c r="D101" s="60" t="s">
        <v>633</v>
      </c>
      <c r="E101" s="61"/>
      <c r="F101" s="62" t="n">
        <f aca="false">LEN(Q101)-LEN(SUBSTITUTE(Q101,"/",""))-1</f>
        <v>4</v>
      </c>
      <c r="G101" s="62" t="s">
        <v>95</v>
      </c>
      <c r="H101" s="63" t="s">
        <v>634</v>
      </c>
      <c r="I101" s="63"/>
      <c r="J101" s="64"/>
      <c r="K101" s="64"/>
      <c r="L101" s="64"/>
      <c r="M101" s="63"/>
      <c r="N101" s="65"/>
      <c r="O101" s="65" t="s">
        <v>95</v>
      </c>
      <c r="P101" s="66" t="str">
        <f aca="false">MID(SUBSTITUTE(SUBSTITUTE(Q101,"/",CONCATENATE(CHAR(10),"/")),"/",CONCATENATE(CHAR(10),"/"),F101+1),2,500)</f>
        <v>/rsm:CrossIndustryInvoice
/rsm:SupplyChainTradeTransaction
/ram:IncludedSupplyChainTradeLineItem
/ram:SpecifiedLineTradeAgreement
/ram:ContractReferencedDocument</v>
      </c>
      <c r="Q101" s="67" t="s">
        <v>635</v>
      </c>
      <c r="R101" s="65"/>
      <c r="S101" s="65" t="str">
        <f aca="false">IF($D101="","",IF(ISERROR(FIND("/@",RIGHT($Q101,LEN($Q101)-FIND("#",SUBSTITUTE($Q101,"/","#",LEN($Q101)-LEN(SUBSTITUTE($Q101,"/",""))))))),IF(LEFT($D101,4)="BG-X","EG",IF(LEFT($D101,2)="BG","G",IF(OR(RIGHT($D101,2)="-0",RIGHT($D101,3)="-00",RIGHT($D101,4)="-000"),"","E"))),"A"))</f>
        <v>EG</v>
      </c>
      <c r="T101" s="65" t="s">
        <v>95</v>
      </c>
      <c r="U101" s="65"/>
      <c r="V101" s="68"/>
      <c r="W101" s="49"/>
      <c r="X101" s="69" t="s">
        <v>30</v>
      </c>
      <c r="Y101" s="69"/>
      <c r="Z101" s="49"/>
      <c r="AA101" s="70"/>
      <c r="AB101" s="70"/>
      <c r="AC101" s="71"/>
      <c r="AD101" s="49"/>
      <c r="AE101" s="72" t="str">
        <f aca="false">D101</f>
        <v>BG-X-2</v>
      </c>
      <c r="AF101" s="73" t="n">
        <f aca="false">F101</f>
        <v>4</v>
      </c>
      <c r="AG101" s="73" t="str">
        <f aca="false">G101</f>
        <v>0..1</v>
      </c>
      <c r="AH101" s="63" t="s">
        <v>636</v>
      </c>
      <c r="AI101" s="63"/>
      <c r="AJ101" s="64"/>
      <c r="AK101" s="64"/>
      <c r="AL101" s="64"/>
      <c r="AM101" s="73" t="n">
        <f aca="false">M101</f>
        <v>0</v>
      </c>
      <c r="AN101" s="73" t="n">
        <f aca="false">N101</f>
        <v>0</v>
      </c>
      <c r="AO101" s="73" t="str">
        <f aca="false">O101</f>
        <v>0..1</v>
      </c>
      <c r="AP101" s="73" t="str">
        <f aca="false">P101</f>
        <v>/rsm:CrossIndustryInvoice
/rsm:SupplyChainTradeTransaction
/ram:IncludedSupplyChainTradeLineItem
/ram:SpecifiedLineTradeAgreement
/ram:ContractReferencedDocument</v>
      </c>
      <c r="AQ101" s="73" t="str">
        <f aca="false">Q101</f>
        <v>/rsm:CrossIndustryInvoice/rsm:SupplyChainTradeTransaction/ram:IncludedSupplyChainTradeLineItem/ram:SpecifiedLineTradeAgreement/ram:ContractReferencedDocument</v>
      </c>
      <c r="AR101" s="73" t="n">
        <f aca="false">R101</f>
        <v>0</v>
      </c>
      <c r="AS101" s="73" t="str">
        <f aca="false">S101</f>
        <v>EG</v>
      </c>
      <c r="AT101" s="73" t="str">
        <f aca="false">T101</f>
        <v>0..1</v>
      </c>
      <c r="AU101" s="73" t="n">
        <f aca="false">U101</f>
        <v>0</v>
      </c>
      <c r="AV101" s="73" t="n">
        <f aca="false">V101</f>
        <v>0</v>
      </c>
      <c r="AW101" s="6"/>
      <c r="AX101" s="69" t="str">
        <f aca="false">X101</f>
        <v>EXTENDED</v>
      </c>
      <c r="AY101" s="74" t="n">
        <f aca="false">Y101</f>
        <v>0</v>
      </c>
      <c r="BA101" s="46"/>
      <c r="BB101" s="46"/>
      <c r="BC101" s="46"/>
    </row>
    <row r="102" s="11" customFormat="true" ht="99.75" hidden="false" customHeight="false" outlineLevel="0" collapsed="false">
      <c r="A102" s="58" t="str">
        <f aca="false">IF(ISERROR(SEARCH("-X-",D102)),IF(S102="G","NO",IF(S102="E","YES","")),"EXT")</f>
        <v>EXT</v>
      </c>
      <c r="B102" s="58"/>
      <c r="C102" s="59"/>
      <c r="D102" s="60" t="s">
        <v>637</v>
      </c>
      <c r="E102" s="61"/>
      <c r="F102" s="62" t="n">
        <f aca="false">LEN(Q102)-LEN(SUBSTITUTE(Q102,"/",""))-1</f>
        <v>5</v>
      </c>
      <c r="G102" s="62" t="s">
        <v>95</v>
      </c>
      <c r="H102" s="63" t="s">
        <v>638</v>
      </c>
      <c r="I102" s="63"/>
      <c r="J102" s="64"/>
      <c r="K102" s="64"/>
      <c r="L102" s="64"/>
      <c r="M102" s="63" t="s">
        <v>573</v>
      </c>
      <c r="N102" s="65"/>
      <c r="O102" s="65" t="s">
        <v>95</v>
      </c>
      <c r="P102" s="66" t="str">
        <f aca="false">MID(SUBSTITUTE(SUBSTITUTE(Q102,"/",CONCATENATE(CHAR(10),"/")),"/",CONCATENATE(CHAR(10),"/"),F102+1),2,500)</f>
        <v>/rsm:CrossIndustryInvoice
/rsm:SupplyChainTradeTransaction
/ram:IncludedSupplyChainTradeLineItem
/ram:SpecifiedLineTradeAgreement
/ram:ContractReferencedDocument
/ram:IssuerAssignedID</v>
      </c>
      <c r="Q102" s="67" t="s">
        <v>639</v>
      </c>
      <c r="R102" s="65" t="s">
        <v>575</v>
      </c>
      <c r="S102" s="65" t="str">
        <f aca="false">IF($D102="","",IF(ISERROR(FIND("/@",RIGHT($Q102,LEN($Q102)-FIND("#",SUBSTITUTE($Q102,"/","#",LEN($Q102)-LEN(SUBSTITUTE($Q102,"/",""))))))),IF(LEFT($D102,4)="BG-X","EG",IF(LEFT($D102,2)="BG","G",IF(OR(RIGHT($D102,2)="-0",RIGHT($D102,3)="-00",RIGHT($D102,4)="-000"),"","E"))),"A"))</f>
        <v>E</v>
      </c>
      <c r="T102" s="65" t="s">
        <v>95</v>
      </c>
      <c r="U102" s="65"/>
      <c r="V102" s="68"/>
      <c r="W102" s="49"/>
      <c r="X102" s="69" t="s">
        <v>30</v>
      </c>
      <c r="Y102" s="69"/>
      <c r="Z102" s="49"/>
      <c r="AA102" s="70"/>
      <c r="AB102" s="70"/>
      <c r="AC102" s="71"/>
      <c r="AD102" s="49"/>
      <c r="AE102" s="72" t="str">
        <f aca="false">D102</f>
        <v>BT-X-24</v>
      </c>
      <c r="AF102" s="73" t="n">
        <f aca="false">F102</f>
        <v>5</v>
      </c>
      <c r="AG102" s="73" t="str">
        <f aca="false">G102</f>
        <v>0..1</v>
      </c>
      <c r="AH102" s="63" t="s">
        <v>640</v>
      </c>
      <c r="AI102" s="63"/>
      <c r="AJ102" s="64"/>
      <c r="AK102" s="64"/>
      <c r="AL102" s="64"/>
      <c r="AM102" s="73" t="str">
        <f aca="false">M102</f>
        <v>Document Reference</v>
      </c>
      <c r="AN102" s="73" t="n">
        <f aca="false">N102</f>
        <v>0</v>
      </c>
      <c r="AO102" s="73" t="str">
        <f aca="false">O102</f>
        <v>0..1</v>
      </c>
      <c r="AP102" s="73" t="str">
        <f aca="false">P102</f>
        <v>/rsm:CrossIndustryInvoice
/rsm:SupplyChainTradeTransaction
/ram:IncludedSupplyChainTradeLineItem
/ram:SpecifiedLineTradeAgreement
/ram:ContractReferencedDocument
/ram:IssuerAssignedID</v>
      </c>
      <c r="AQ102" s="73" t="str">
        <f aca="false">Q102</f>
        <v>/rsm:CrossIndustryInvoice/rsm:SupplyChainTradeTransaction/ram:IncludedSupplyChainTradeLineItem/ram:SpecifiedLineTradeAgreement/ram:ContractReferencedDocument/ram:IssuerAssignedID</v>
      </c>
      <c r="AR102" s="73" t="str">
        <f aca="false">R102</f>
        <v>R</v>
      </c>
      <c r="AS102" s="73" t="str">
        <f aca="false">S102</f>
        <v>E</v>
      </c>
      <c r="AT102" s="73" t="str">
        <f aca="false">T102</f>
        <v>0..1</v>
      </c>
      <c r="AU102" s="73" t="n">
        <f aca="false">U102</f>
        <v>0</v>
      </c>
      <c r="AV102" s="73" t="n">
        <f aca="false">V102</f>
        <v>0</v>
      </c>
      <c r="AW102" s="6"/>
      <c r="AX102" s="69" t="str">
        <f aca="false">X102</f>
        <v>EXTENDED</v>
      </c>
      <c r="AY102" s="74" t="n">
        <f aca="false">Y102</f>
        <v>0</v>
      </c>
      <c r="BA102" s="46"/>
      <c r="BB102" s="46"/>
      <c r="BC102" s="46"/>
    </row>
    <row r="103" s="79" customFormat="true" ht="99.75" hidden="false" customHeight="false" outlineLevel="0" collapsed="false">
      <c r="A103" s="58" t="str">
        <f aca="false">IF(ISERROR(SEARCH("-X-",D103)),IF(S103="G","NO",IF(S103="E","YES","")),"EXT")</f>
        <v>EXT</v>
      </c>
      <c r="B103" s="58"/>
      <c r="C103" s="59"/>
      <c r="D103" s="60" t="s">
        <v>641</v>
      </c>
      <c r="E103" s="61"/>
      <c r="F103" s="62" t="n">
        <f aca="false">LEN(Q103)-LEN(SUBSTITUTE(Q103,"/",""))-1</f>
        <v>5</v>
      </c>
      <c r="G103" s="62" t="s">
        <v>95</v>
      </c>
      <c r="H103" s="63" t="s">
        <v>642</v>
      </c>
      <c r="I103" s="63"/>
      <c r="J103" s="64"/>
      <c r="K103" s="64"/>
      <c r="L103" s="64"/>
      <c r="M103" s="63" t="s">
        <v>573</v>
      </c>
      <c r="N103" s="65"/>
      <c r="O103" s="65" t="s">
        <v>95</v>
      </c>
      <c r="P103" s="66" t="str">
        <f aca="false">MID(SUBSTITUTE(SUBSTITUTE(Q103,"/",CONCATENATE(CHAR(10),"/")),"/",CONCATENATE(CHAR(10),"/"),F103+1),2,500)</f>
        <v>/rsm:CrossIndustryInvoice
/rsm:SupplyChainTradeTransaction
/ram:IncludedSupplyChainTradeLineItem
/ram:SpecifiedLineTradeAgreement
/ram:ContractReferencedDocument
/ram:LineID</v>
      </c>
      <c r="Q103" s="67" t="s">
        <v>643</v>
      </c>
      <c r="R103" s="65" t="s">
        <v>575</v>
      </c>
      <c r="S103" s="65" t="str">
        <f aca="false">IF($D103="","",IF(ISERROR(FIND("/@",RIGHT($Q103,LEN($Q103)-FIND("#",SUBSTITUTE($Q103,"/","#",LEN($Q103)-LEN(SUBSTITUTE($Q103,"/",""))))))),IF(LEFT($D103,4)="BG-X","EG",IF(LEFT($D103,2)="BG","G",IF(OR(RIGHT($D103,2)="-0",RIGHT($D103,3)="-00",RIGHT($D103,4)="-000"),"","E"))),"A"))</f>
        <v>E</v>
      </c>
      <c r="T103" s="65" t="s">
        <v>95</v>
      </c>
      <c r="U103" s="65"/>
      <c r="V103" s="68"/>
      <c r="W103" s="49"/>
      <c r="X103" s="69" t="s">
        <v>30</v>
      </c>
      <c r="Y103" s="69"/>
      <c r="Z103" s="49"/>
      <c r="AA103" s="70"/>
      <c r="AB103" s="70"/>
      <c r="AC103" s="71"/>
      <c r="AD103" s="49"/>
      <c r="AE103" s="72" t="str">
        <f aca="false">D103</f>
        <v>BT-X-25</v>
      </c>
      <c r="AF103" s="73" t="n">
        <f aca="false">F103</f>
        <v>5</v>
      </c>
      <c r="AG103" s="73" t="str">
        <f aca="false">G103</f>
        <v>0..1</v>
      </c>
      <c r="AH103" s="63" t="s">
        <v>644</v>
      </c>
      <c r="AI103" s="63"/>
      <c r="AJ103" s="64"/>
      <c r="AK103" s="64"/>
      <c r="AL103" s="64"/>
      <c r="AM103" s="73" t="str">
        <f aca="false">M103</f>
        <v>Document Reference</v>
      </c>
      <c r="AN103" s="73" t="n">
        <f aca="false">N103</f>
        <v>0</v>
      </c>
      <c r="AO103" s="73" t="str">
        <f aca="false">O103</f>
        <v>0..1</v>
      </c>
      <c r="AP103" s="73" t="str">
        <f aca="false">P103</f>
        <v>/rsm:CrossIndustryInvoice
/rsm:SupplyChainTradeTransaction
/ram:IncludedSupplyChainTradeLineItem
/ram:SpecifiedLineTradeAgreement
/ram:ContractReferencedDocument
/ram:LineID</v>
      </c>
      <c r="AQ103" s="73" t="str">
        <f aca="false">Q103</f>
        <v>/rsm:CrossIndustryInvoice/rsm:SupplyChainTradeTransaction/ram:IncludedSupplyChainTradeLineItem/ram:SpecifiedLineTradeAgreement/ram:ContractReferencedDocument/ram:LineID</v>
      </c>
      <c r="AR103" s="73" t="str">
        <f aca="false">R103</f>
        <v>R</v>
      </c>
      <c r="AS103" s="73" t="str">
        <f aca="false">S103</f>
        <v>E</v>
      </c>
      <c r="AT103" s="73" t="str">
        <f aca="false">T103</f>
        <v>0..1</v>
      </c>
      <c r="AU103" s="73" t="n">
        <f aca="false">U103</f>
        <v>0</v>
      </c>
      <c r="AV103" s="73" t="n">
        <f aca="false">V103</f>
        <v>0</v>
      </c>
      <c r="AW103" s="6"/>
      <c r="AX103" s="69" t="str">
        <f aca="false">X103</f>
        <v>EXTENDED</v>
      </c>
      <c r="AY103" s="74" t="n">
        <f aca="false">Y103</f>
        <v>0</v>
      </c>
      <c r="BA103" s="46"/>
      <c r="BB103" s="46"/>
      <c r="BC103" s="46"/>
    </row>
    <row r="104" s="11" customFormat="true" ht="99.75" hidden="false" customHeight="false" outlineLevel="0" collapsed="false">
      <c r="A104" s="58" t="str">
        <f aca="false">IF(ISERROR(SEARCH("-X-",D104)),IF(S104="G","NO",IF(S104="E","YES","")),"EXT")</f>
        <v>EXT</v>
      </c>
      <c r="B104" s="58"/>
      <c r="C104" s="59"/>
      <c r="D104" s="60" t="s">
        <v>645</v>
      </c>
      <c r="E104" s="61"/>
      <c r="F104" s="62" t="n">
        <f aca="false">LEN(Q104)-LEN(SUBSTITUTE(Q104,"/",""))-1</f>
        <v>5</v>
      </c>
      <c r="G104" s="62" t="s">
        <v>95</v>
      </c>
      <c r="H104" s="63" t="s">
        <v>646</v>
      </c>
      <c r="I104" s="63"/>
      <c r="J104" s="64"/>
      <c r="K104" s="64"/>
      <c r="L104" s="64"/>
      <c r="M104" s="63" t="s">
        <v>186</v>
      </c>
      <c r="N104" s="65"/>
      <c r="O104" s="65" t="s">
        <v>95</v>
      </c>
      <c r="P104" s="66" t="str">
        <f aca="false">MID(SUBSTITUTE(SUBSTITUTE(Q104,"/",CONCATENATE(CHAR(10),"/")),"/",CONCATENATE(CHAR(10),"/"),F104+1),2,500)</f>
        <v>/rsm:CrossIndustryInvoice
/rsm:SupplyChainTradeTransaction
/ram:IncludedSupplyChainTradeLineItem
/ram:SpecifiedLineTradeAgreement
/ram:ContractReferencedDocument
/ram:FormattedIssueDateTime</v>
      </c>
      <c r="Q104" s="67" t="s">
        <v>647</v>
      </c>
      <c r="R104" s="65" t="s">
        <v>188</v>
      </c>
      <c r="S104" s="65" t="str">
        <f aca="false">IF($D104="","",IF(ISERROR(FIND("/@",RIGHT($Q104,LEN($Q104)-FIND("#",SUBSTITUTE($Q104,"/","#",LEN($Q104)-LEN(SUBSTITUTE($Q104,"/",""))))))),IF(LEFT($D104,4)="BG-X","EG",IF(LEFT($D104,2)="BG","G",IF(OR(RIGHT($D104,2)="-0",RIGHT($D104,3)="-00",RIGHT($D104,4)="-000"),"","E"))),"A"))</f>
        <v/>
      </c>
      <c r="T104" s="65" t="s">
        <v>95</v>
      </c>
      <c r="U104" s="65"/>
      <c r="V104" s="68"/>
      <c r="W104" s="49"/>
      <c r="X104" s="69" t="s">
        <v>30</v>
      </c>
      <c r="Y104" s="69"/>
      <c r="Z104" s="49"/>
      <c r="AA104" s="70"/>
      <c r="AB104" s="70"/>
      <c r="AC104" s="71"/>
      <c r="AD104" s="49"/>
      <c r="AE104" s="72" t="str">
        <f aca="false">D104</f>
        <v>BT-X-26-00</v>
      </c>
      <c r="AF104" s="73" t="n">
        <f aca="false">F104</f>
        <v>5</v>
      </c>
      <c r="AG104" s="73" t="str">
        <f aca="false">G104</f>
        <v>0..1</v>
      </c>
      <c r="AH104" s="63" t="s">
        <v>648</v>
      </c>
      <c r="AI104" s="63"/>
      <c r="AJ104" s="64"/>
      <c r="AK104" s="64"/>
      <c r="AL104" s="64"/>
      <c r="AM104" s="73" t="str">
        <f aca="false">M104</f>
        <v>Date</v>
      </c>
      <c r="AN104" s="73" t="n">
        <f aca="false">N104</f>
        <v>0</v>
      </c>
      <c r="AO104" s="73" t="str">
        <f aca="false">O104</f>
        <v>0..1</v>
      </c>
      <c r="AP104" s="73" t="str">
        <f aca="false">P104</f>
        <v>/rsm:CrossIndustryInvoice
/rsm:SupplyChainTradeTransaction
/ram:IncludedSupplyChainTradeLineItem
/ram:SpecifiedLineTradeAgreement
/ram:ContractReferencedDocument
/ram:FormattedIssueDateTime</v>
      </c>
      <c r="AQ104" s="73" t="str">
        <f aca="false">Q104</f>
        <v>/rsm:CrossIndustryInvoice/rsm:SupplyChainTradeTransaction/ram:IncludedSupplyChainTradeLineItem/ram:SpecifiedLineTradeAgreement/ram:ContractReferencedDocument/ram:FormattedIssueDateTime</v>
      </c>
      <c r="AR104" s="73" t="str">
        <f aca="false">R104</f>
        <v>D</v>
      </c>
      <c r="AS104" s="73" t="str">
        <f aca="false">S104</f>
        <v/>
      </c>
      <c r="AT104" s="73" t="str">
        <f aca="false">T104</f>
        <v>0..1</v>
      </c>
      <c r="AU104" s="73" t="n">
        <f aca="false">U104</f>
        <v>0</v>
      </c>
      <c r="AV104" s="73" t="n">
        <f aca="false">V104</f>
        <v>0</v>
      </c>
      <c r="AW104" s="6"/>
      <c r="AX104" s="69" t="str">
        <f aca="false">X104</f>
        <v>EXTENDED</v>
      </c>
      <c r="AY104" s="74" t="n">
        <f aca="false">Y104</f>
        <v>0</v>
      </c>
      <c r="BA104" s="46"/>
      <c r="BB104" s="46"/>
      <c r="BC104" s="46"/>
    </row>
    <row r="105" s="78" customFormat="true" ht="114" hidden="false" customHeight="false" outlineLevel="0" collapsed="false">
      <c r="A105" s="58" t="str">
        <f aca="false">IF(ISERROR(SEARCH("-X-",D105)),IF(S105="G","NO",IF(S105="E","YES","")),"EXT")</f>
        <v>EXT</v>
      </c>
      <c r="B105" s="58"/>
      <c r="C105" s="59"/>
      <c r="D105" s="60" t="s">
        <v>649</v>
      </c>
      <c r="E105" s="61"/>
      <c r="F105" s="62" t="n">
        <f aca="false">LEN(Q105)-LEN(SUBSTITUTE(Q105,"/",""))-1</f>
        <v>6</v>
      </c>
      <c r="G105" s="62" t="s">
        <v>88</v>
      </c>
      <c r="H105" s="63" t="s">
        <v>650</v>
      </c>
      <c r="I105" s="63"/>
      <c r="J105" s="64"/>
      <c r="K105" s="64"/>
      <c r="L105" s="64"/>
      <c r="M105" s="63" t="s">
        <v>186</v>
      </c>
      <c r="N105" s="65"/>
      <c r="O105" s="65" t="s">
        <v>88</v>
      </c>
      <c r="P105" s="66" t="str">
        <f aca="false">MID(SUBSTITUTE(SUBSTITUTE(Q105,"/",CONCATENATE(CHAR(10),"/")),"/",CONCATENATE(CHAR(10),"/"),F105+1),2,500)</f>
        <v>/rsm:CrossIndustryInvoice
/rsm:SupplyChainTradeTransaction
/ram:IncludedSupplyChainTradeLineItem
/ram:SpecifiedLineTradeAgreement
/ram:ContractReferencedDocument
/ram:FormattedIssueDateTime
/qdt:DateTimeString</v>
      </c>
      <c r="Q105" s="67" t="s">
        <v>651</v>
      </c>
      <c r="R105" s="65" t="s">
        <v>188</v>
      </c>
      <c r="S105" s="65" t="str">
        <f aca="false">IF($D105="","",IF(ISERROR(FIND("/@",RIGHT($Q105,LEN($Q105)-FIND("#",SUBSTITUTE($Q105,"/","#",LEN($Q105)-LEN(SUBSTITUTE($Q105,"/",""))))))),IF(LEFT($D105,4)="BG-X","EG",IF(LEFT($D105,2)="BG","G",IF(OR(RIGHT($D105,2)="-0",RIGHT($D105,3)="-00",RIGHT($D105,4)="-000"),"","E"))),"A"))</f>
        <v>E</v>
      </c>
      <c r="T105" s="65" t="s">
        <v>88</v>
      </c>
      <c r="U105" s="65"/>
      <c r="V105" s="68"/>
      <c r="W105" s="49"/>
      <c r="X105" s="69" t="s">
        <v>30</v>
      </c>
      <c r="Y105" s="69"/>
      <c r="Z105" s="49"/>
      <c r="AA105" s="70"/>
      <c r="AB105" s="70"/>
      <c r="AC105" s="71"/>
      <c r="AD105" s="49"/>
      <c r="AE105" s="72" t="str">
        <f aca="false">D105</f>
        <v>BT-X-26</v>
      </c>
      <c r="AF105" s="73" t="n">
        <f aca="false">F105</f>
        <v>6</v>
      </c>
      <c r="AG105" s="73" t="str">
        <f aca="false">G105</f>
        <v>1..1</v>
      </c>
      <c r="AH105" s="63" t="s">
        <v>652</v>
      </c>
      <c r="AI105" s="63"/>
      <c r="AJ105" s="64"/>
      <c r="AK105" s="64"/>
      <c r="AL105" s="64"/>
      <c r="AM105" s="73" t="str">
        <f aca="false">M105</f>
        <v>Date</v>
      </c>
      <c r="AN105" s="73" t="n">
        <f aca="false">N105</f>
        <v>0</v>
      </c>
      <c r="AO105" s="73" t="str">
        <f aca="false">O105</f>
        <v>1..1</v>
      </c>
      <c r="AP105" s="73" t="str">
        <f aca="false">P105</f>
        <v>/rsm:CrossIndustryInvoice
/rsm:SupplyChainTradeTransaction
/ram:IncludedSupplyChainTradeLineItem
/ram:SpecifiedLineTradeAgreement
/ram:ContractReferencedDocument
/ram:FormattedIssueDateTime
/qdt:DateTimeString</v>
      </c>
      <c r="AQ105" s="73" t="str">
        <f aca="false">Q105</f>
        <v>/rsm:CrossIndustryInvoice/rsm:SupplyChainTradeTransaction/ram:IncludedSupplyChainTradeLineItem/ram:SpecifiedLineTradeAgreement/ram:ContractReferencedDocument/ram:FormattedIssueDateTime/qdt:DateTimeString</v>
      </c>
      <c r="AR105" s="73" t="str">
        <f aca="false">R105</f>
        <v>D</v>
      </c>
      <c r="AS105" s="73" t="str">
        <f aca="false">S105</f>
        <v>E</v>
      </c>
      <c r="AT105" s="73" t="str">
        <f aca="false">T105</f>
        <v>1..1</v>
      </c>
      <c r="AU105" s="73" t="n">
        <f aca="false">U105</f>
        <v>0</v>
      </c>
      <c r="AV105" s="73" t="n">
        <f aca="false">V105</f>
        <v>0</v>
      </c>
      <c r="AW105" s="6"/>
      <c r="AX105" s="69" t="str">
        <f aca="false">X105</f>
        <v>EXTENDED</v>
      </c>
      <c r="AY105" s="74" t="n">
        <f aca="false">Y105</f>
        <v>0</v>
      </c>
      <c r="BA105" s="46"/>
      <c r="BB105" s="46"/>
      <c r="BC105" s="46"/>
    </row>
    <row r="106" s="11" customFormat="true" ht="128.25" hidden="false" customHeight="false" outlineLevel="0" collapsed="false">
      <c r="A106" s="58" t="str">
        <f aca="false">IF(ISERROR(SEARCH("-X-",D106)),IF(S106="G","NO",IF(S106="E","YES","")),"EXT")</f>
        <v>EXT</v>
      </c>
      <c r="B106" s="58"/>
      <c r="C106" s="59"/>
      <c r="D106" s="60" t="s">
        <v>653</v>
      </c>
      <c r="E106" s="61"/>
      <c r="F106" s="62" t="n">
        <f aca="false">LEN(Q106)-LEN(SUBSTITUTE(Q106,"/",""))-1</f>
        <v>7</v>
      </c>
      <c r="G106" s="62" t="s">
        <v>88</v>
      </c>
      <c r="H106" s="63" t="s">
        <v>199</v>
      </c>
      <c r="I106" s="63"/>
      <c r="J106" s="64" t="s">
        <v>200</v>
      </c>
      <c r="K106" s="64"/>
      <c r="L106" s="64"/>
      <c r="M106" s="63" t="s">
        <v>174</v>
      </c>
      <c r="N106" s="65"/>
      <c r="O106" s="65"/>
      <c r="P106" s="66" t="str">
        <f aca="false">MID(SUBSTITUTE(SUBSTITUTE(Q106,"/",CONCATENATE(CHAR(10),"/")),"/",CONCATENATE(CHAR(10),"/"),F106+1),2,500)</f>
        <v>/rsm:CrossIndustryInvoice
/rsm:SupplyChainTradeTransaction
/ram:IncludedSupplyChainTradeLineItem
/ram:SpecifiedLineTradeAgreement
/ram:ContractReferencedDocument
/ram:FormattedIssueDateTime
/qdt:DateTimeString
/@format</v>
      </c>
      <c r="Q106" s="67" t="s">
        <v>654</v>
      </c>
      <c r="R106" s="65" t="s">
        <v>176</v>
      </c>
      <c r="S106" s="65" t="str">
        <f aca="false">IF($D106="","",IF(ISERROR(FIND("/@",RIGHT($Q106,LEN($Q106)-FIND("#",SUBSTITUTE($Q106,"/","#",LEN($Q106)-LEN(SUBSTITUTE($Q106,"/",""))))))),IF(LEFT($D106,4)="BG-X","EG",IF(LEFT($D106,2)="BG","G",IF(OR(RIGHT($D106,2)="-0",RIGHT($D106,3)="-00",RIGHT($D106,4)="-000"),"","E"))),"A"))</f>
        <v/>
      </c>
      <c r="T106" s="65"/>
      <c r="U106" s="65"/>
      <c r="V106" s="68"/>
      <c r="W106" s="49"/>
      <c r="X106" s="69" t="s">
        <v>30</v>
      </c>
      <c r="Y106" s="69"/>
      <c r="Z106" s="49"/>
      <c r="AA106" s="70"/>
      <c r="AB106" s="70"/>
      <c r="AC106" s="71"/>
      <c r="AD106" s="49"/>
      <c r="AE106" s="72" t="str">
        <f aca="false">D106</f>
        <v>BT-X-26-0</v>
      </c>
      <c r="AF106" s="73" t="n">
        <f aca="false">F106</f>
        <v>7</v>
      </c>
      <c r="AG106" s="73" t="str">
        <f aca="false">G106</f>
        <v>1..1</v>
      </c>
      <c r="AH106" s="63" t="s">
        <v>199</v>
      </c>
      <c r="AI106" s="63"/>
      <c r="AJ106" s="64" t="s">
        <v>202</v>
      </c>
      <c r="AK106" s="64"/>
      <c r="AL106" s="64"/>
      <c r="AM106" s="73" t="str">
        <f aca="false">M106</f>
        <v>Code</v>
      </c>
      <c r="AN106" s="73" t="n">
        <f aca="false">N106</f>
        <v>0</v>
      </c>
      <c r="AO106" s="73" t="n">
        <f aca="false">O106</f>
        <v>0</v>
      </c>
      <c r="AP106" s="73" t="str">
        <f aca="false">P106</f>
        <v>/rsm:CrossIndustryInvoice
/rsm:SupplyChainTradeTransaction
/ram:IncludedSupplyChainTradeLineItem
/ram:SpecifiedLineTradeAgreement
/ram:ContractReferencedDocument
/ram:FormattedIssueDateTime
/qdt:DateTimeString
/@format</v>
      </c>
      <c r="AQ106" s="73" t="str">
        <f aca="false">Q106</f>
        <v>/rsm:CrossIndustryInvoice/rsm:SupplyChainTradeTransaction/ram:IncludedSupplyChainTradeLineItem/ram:SpecifiedLineTradeAgreement/ram:ContractReferencedDocument/ram:FormattedIssueDateTime/qdt:DateTimeString/@format</v>
      </c>
      <c r="AR106" s="73" t="str">
        <f aca="false">R106</f>
        <v>C</v>
      </c>
      <c r="AS106" s="73" t="str">
        <f aca="false">S106</f>
        <v/>
      </c>
      <c r="AT106" s="73" t="n">
        <f aca="false">T106</f>
        <v>0</v>
      </c>
      <c r="AU106" s="73" t="n">
        <f aca="false">U106</f>
        <v>0</v>
      </c>
      <c r="AV106" s="73" t="n">
        <f aca="false">V106</f>
        <v>0</v>
      </c>
      <c r="AW106" s="6"/>
      <c r="AX106" s="69" t="str">
        <f aca="false">X106</f>
        <v>EXTENDED</v>
      </c>
      <c r="AY106" s="74" t="n">
        <f aca="false">Y106</f>
        <v>0</v>
      </c>
      <c r="BA106" s="46"/>
      <c r="BB106" s="46"/>
      <c r="BC106" s="46"/>
    </row>
    <row r="107" s="11" customFormat="true" ht="85.5" hidden="false" customHeight="false" outlineLevel="0" collapsed="false">
      <c r="A107" s="58" t="str">
        <f aca="false">IF(ISERROR(SEARCH("-X-",D107)),IF(S107="G","NO",IF(S107="E","YES","")),"EXT")</f>
        <v>EXT</v>
      </c>
      <c r="B107" s="58"/>
      <c r="C107" s="59"/>
      <c r="D107" s="60" t="s">
        <v>655</v>
      </c>
      <c r="E107" s="61"/>
      <c r="F107" s="62" t="n">
        <f aca="false">LEN(Q107)-LEN(SUBSTITUTE(Q107,"/",""))-1</f>
        <v>4</v>
      </c>
      <c r="G107" s="62" t="s">
        <v>112</v>
      </c>
      <c r="H107" s="63" t="s">
        <v>656</v>
      </c>
      <c r="I107" s="63"/>
      <c r="J107" s="64"/>
      <c r="K107" s="64"/>
      <c r="L107" s="64"/>
      <c r="M107" s="63"/>
      <c r="N107" s="65"/>
      <c r="O107" s="65" t="s">
        <v>112</v>
      </c>
      <c r="P107" s="66" t="str">
        <f aca="false">MID(SUBSTITUTE(SUBSTITUTE(Q107,"/",CONCATENATE(CHAR(10),"/")),"/",CONCATENATE(CHAR(10),"/"),F107+1),2,500)</f>
        <v>/rsm:CrossIndustryInvoice
/rsm:SupplyChainTradeTransaction
/ram:IncludedSupplyChainTradeLineItem
/ram:SpecifiedLineTradeAgreement
/ram:AdditionalReferencedDocument</v>
      </c>
      <c r="Q107" s="67" t="s">
        <v>657</v>
      </c>
      <c r="R107" s="65"/>
      <c r="S107" s="65" t="str">
        <f aca="false">IF($D107="","",IF(ISERROR(FIND("/@",RIGHT($Q107,LEN($Q107)-FIND("#",SUBSTITUTE($Q107,"/","#",LEN($Q107)-LEN(SUBSTITUTE($Q107,"/",""))))))),IF(LEFT($D107,4)="BG-X","EG",IF(LEFT($D107,2)="BG","G",IF(OR(RIGHT($D107,2)="-0",RIGHT($D107,3)="-00",RIGHT($D107,4)="-000"),"","E"))),"A"))</f>
        <v>EG</v>
      </c>
      <c r="T107" s="65" t="s">
        <v>112</v>
      </c>
      <c r="U107" s="65"/>
      <c r="V107" s="68"/>
      <c r="W107" s="49"/>
      <c r="X107" s="69" t="s">
        <v>30</v>
      </c>
      <c r="Y107" s="69"/>
      <c r="Z107" s="49"/>
      <c r="AA107" s="70"/>
      <c r="AB107" s="70"/>
      <c r="AC107" s="71"/>
      <c r="AD107" s="49"/>
      <c r="AE107" s="72" t="str">
        <f aca="false">D107</f>
        <v>BG-X-3</v>
      </c>
      <c r="AF107" s="73" t="n">
        <f aca="false">F107</f>
        <v>4</v>
      </c>
      <c r="AG107" s="73" t="str">
        <f aca="false">G107</f>
        <v>0..n</v>
      </c>
      <c r="AH107" s="63" t="s">
        <v>658</v>
      </c>
      <c r="AI107" s="63"/>
      <c r="AJ107" s="64"/>
      <c r="AK107" s="64"/>
      <c r="AL107" s="64"/>
      <c r="AM107" s="73" t="n">
        <f aca="false">M107</f>
        <v>0</v>
      </c>
      <c r="AN107" s="73" t="n">
        <f aca="false">N107</f>
        <v>0</v>
      </c>
      <c r="AO107" s="73" t="str">
        <f aca="false">O107</f>
        <v>0..n</v>
      </c>
      <c r="AP107" s="73" t="str">
        <f aca="false">P107</f>
        <v>/rsm:CrossIndustryInvoice
/rsm:SupplyChainTradeTransaction
/ram:IncludedSupplyChainTradeLineItem
/ram:SpecifiedLineTradeAgreement
/ram:AdditionalReferencedDocument</v>
      </c>
      <c r="AQ107" s="73" t="str">
        <f aca="false">Q107</f>
        <v>/rsm:CrossIndustryInvoice/rsm:SupplyChainTradeTransaction/ram:IncludedSupplyChainTradeLineItem/ram:SpecifiedLineTradeAgreement/ram:AdditionalReferencedDocument</v>
      </c>
      <c r="AR107" s="73" t="n">
        <f aca="false">R107</f>
        <v>0</v>
      </c>
      <c r="AS107" s="73" t="str">
        <f aca="false">S107</f>
        <v>EG</v>
      </c>
      <c r="AT107" s="73" t="str">
        <f aca="false">T107</f>
        <v>0..n</v>
      </c>
      <c r="AU107" s="73" t="n">
        <f aca="false">U107</f>
        <v>0</v>
      </c>
      <c r="AV107" s="73" t="n">
        <f aca="false">V107</f>
        <v>0</v>
      </c>
      <c r="AW107" s="6"/>
      <c r="AX107" s="69" t="str">
        <f aca="false">X107</f>
        <v>EXTENDED</v>
      </c>
      <c r="AY107" s="74" t="n">
        <f aca="false">Y107</f>
        <v>0</v>
      </c>
      <c r="BA107" s="46"/>
      <c r="BB107" s="46"/>
      <c r="BC107" s="46"/>
    </row>
    <row r="108" s="11" customFormat="true" ht="99.75" hidden="false" customHeight="false" outlineLevel="0" collapsed="false">
      <c r="A108" s="58" t="str">
        <f aca="false">IF(ISERROR(SEARCH("-X-",D108)),IF(S108="G","NO",IF(S108="E","YES","")),"EXT")</f>
        <v>EXT</v>
      </c>
      <c r="B108" s="58"/>
      <c r="C108" s="59"/>
      <c r="D108" s="60" t="s">
        <v>659</v>
      </c>
      <c r="E108" s="61"/>
      <c r="F108" s="62" t="n">
        <f aca="false">LEN(Q108)-LEN(SUBSTITUTE(Q108,"/",""))-1</f>
        <v>5</v>
      </c>
      <c r="G108" s="62" t="s">
        <v>88</v>
      </c>
      <c r="H108" s="63" t="s">
        <v>572</v>
      </c>
      <c r="I108" s="63"/>
      <c r="J108" s="64"/>
      <c r="K108" s="64"/>
      <c r="L108" s="64"/>
      <c r="M108" s="63" t="s">
        <v>573</v>
      </c>
      <c r="N108" s="65"/>
      <c r="O108" s="65" t="s">
        <v>88</v>
      </c>
      <c r="P108" s="66" t="str">
        <f aca="false">MID(SUBSTITUTE(SUBSTITUTE(Q108,"/",CONCATENATE(CHAR(10),"/")),"/",CONCATENATE(CHAR(10),"/"),F108+1),2,500)</f>
        <v>/rsm:CrossIndustryInvoice
/rsm:SupplyChainTradeTransaction
/ram:IncludedSupplyChainTradeLineItem
/ram:SpecifiedLineTradeAgreement
/ram:AdditionalReferencedDocument
/ram:IssuerAssignedID</v>
      </c>
      <c r="Q108" s="67" t="s">
        <v>660</v>
      </c>
      <c r="R108" s="65" t="s">
        <v>575</v>
      </c>
      <c r="S108" s="65" t="str">
        <f aca="false">IF($D108="","",IF(ISERROR(FIND("/@",RIGHT($Q108,LEN($Q108)-FIND("#",SUBSTITUTE($Q108,"/","#",LEN($Q108)-LEN(SUBSTITUTE($Q108,"/",""))))))),IF(LEFT($D108,4)="BG-X","EG",IF(LEFT($D108,2)="BG","G",IF(OR(RIGHT($D108,2)="-0",RIGHT($D108,3)="-00",RIGHT($D108,4)="-000"),"","E"))),"A"))</f>
        <v>E</v>
      </c>
      <c r="T108" s="65" t="s">
        <v>95</v>
      </c>
      <c r="U108" s="65"/>
      <c r="V108" s="68"/>
      <c r="W108" s="49"/>
      <c r="X108" s="69" t="s">
        <v>30</v>
      </c>
      <c r="Y108" s="69"/>
      <c r="Z108" s="49"/>
      <c r="AA108" s="70"/>
      <c r="AB108" s="70"/>
      <c r="AC108" s="71"/>
      <c r="AD108" s="49"/>
      <c r="AE108" s="72" t="str">
        <f aca="false">D108</f>
        <v>BT-X-27</v>
      </c>
      <c r="AF108" s="73" t="n">
        <f aca="false">F108</f>
        <v>5</v>
      </c>
      <c r="AG108" s="73" t="str">
        <f aca="false">G108</f>
        <v>1..1</v>
      </c>
      <c r="AH108" s="63" t="s">
        <v>576</v>
      </c>
      <c r="AI108" s="63"/>
      <c r="AJ108" s="64"/>
      <c r="AK108" s="64"/>
      <c r="AL108" s="64"/>
      <c r="AM108" s="73" t="str">
        <f aca="false">M108</f>
        <v>Document Reference</v>
      </c>
      <c r="AN108" s="73" t="n">
        <f aca="false">N108</f>
        <v>0</v>
      </c>
      <c r="AO108" s="73" t="str">
        <f aca="false">O108</f>
        <v>1..1</v>
      </c>
      <c r="AP108" s="73" t="str">
        <f aca="false">P108</f>
        <v>/rsm:CrossIndustryInvoice
/rsm:SupplyChainTradeTransaction
/ram:IncludedSupplyChainTradeLineItem
/ram:SpecifiedLineTradeAgreement
/ram:AdditionalReferencedDocument
/ram:IssuerAssignedID</v>
      </c>
      <c r="AQ108" s="73" t="str">
        <f aca="false">Q108</f>
        <v>/rsm:CrossIndustryInvoice/rsm:SupplyChainTradeTransaction/ram:IncludedSupplyChainTradeLineItem/ram:SpecifiedLineTradeAgreement/ram:AdditionalReferencedDocument/ram:IssuerAssignedID</v>
      </c>
      <c r="AR108" s="73" t="str">
        <f aca="false">R108</f>
        <v>R</v>
      </c>
      <c r="AS108" s="73" t="str">
        <f aca="false">S108</f>
        <v>E</v>
      </c>
      <c r="AT108" s="73" t="str">
        <f aca="false">T108</f>
        <v>0..1</v>
      </c>
      <c r="AU108" s="73" t="n">
        <f aca="false">U108</f>
        <v>0</v>
      </c>
      <c r="AV108" s="73" t="n">
        <f aca="false">V108</f>
        <v>0</v>
      </c>
      <c r="AW108" s="6"/>
      <c r="AX108" s="69" t="str">
        <f aca="false">X108</f>
        <v>EXTENDED</v>
      </c>
      <c r="AY108" s="74" t="n">
        <f aca="false">Y108</f>
        <v>0</v>
      </c>
      <c r="BA108" s="46"/>
      <c r="BB108" s="46"/>
      <c r="BC108" s="46"/>
    </row>
    <row r="109" s="11" customFormat="true" ht="99.75" hidden="false" customHeight="false" outlineLevel="0" collapsed="false">
      <c r="A109" s="58" t="str">
        <f aca="false">IF(ISERROR(SEARCH("-X-",D109)),IF(S109="G","NO",IF(S109="E","YES","")),"EXT")</f>
        <v>EXT</v>
      </c>
      <c r="B109" s="58"/>
      <c r="C109" s="59"/>
      <c r="D109" s="60" t="s">
        <v>661</v>
      </c>
      <c r="E109" s="61"/>
      <c r="F109" s="62" t="n">
        <f aca="false">LEN(Q109)-LEN(SUBSTITUTE(Q109,"/",""))-1</f>
        <v>5</v>
      </c>
      <c r="G109" s="62" t="s">
        <v>95</v>
      </c>
      <c r="H109" s="63" t="s">
        <v>662</v>
      </c>
      <c r="I109" s="63" t="s">
        <v>663</v>
      </c>
      <c r="J109" s="64" t="s">
        <v>664</v>
      </c>
      <c r="K109" s="64"/>
      <c r="L109" s="64"/>
      <c r="M109" s="63" t="s">
        <v>119</v>
      </c>
      <c r="N109" s="65"/>
      <c r="O109" s="65" t="s">
        <v>95</v>
      </c>
      <c r="P109" s="66" t="str">
        <f aca="false">MID(SUBSTITUTE(SUBSTITUTE(Q109,"/",CONCATENATE(CHAR(10),"/")),"/",CONCATENATE(CHAR(10),"/"),F109+1),2,500)</f>
        <v>/rsm:CrossIndustryInvoice
/rsm:SupplyChainTradeTransaction
/ram:IncludedSupplyChainTradeLineItem
/ram:SpecifiedLineTradeAgreement
/ram:AdditionalReferencedDocument
/ram:URIID</v>
      </c>
      <c r="Q109" s="67" t="s">
        <v>665</v>
      </c>
      <c r="R109" s="65" t="s">
        <v>121</v>
      </c>
      <c r="S109" s="65" t="str">
        <f aca="false">IF($D109="","",IF(ISERROR(FIND("/@",RIGHT($Q109,LEN($Q109)-FIND("#",SUBSTITUTE($Q109,"/","#",LEN($Q109)-LEN(SUBSTITUTE($Q109,"/",""))))))),IF(LEFT($D109,4)="BG-X","EG",IF(LEFT($D109,2)="BG","G",IF(OR(RIGHT($D109,2)="-0",RIGHT($D109,3)="-00",RIGHT($D109,4)="-000"),"","E"))),"A"))</f>
        <v>E</v>
      </c>
      <c r="T109" s="65" t="s">
        <v>95</v>
      </c>
      <c r="U109" s="65"/>
      <c r="V109" s="68"/>
      <c r="W109" s="49"/>
      <c r="X109" s="69" t="s">
        <v>30</v>
      </c>
      <c r="Y109" s="69"/>
      <c r="Z109" s="49"/>
      <c r="AA109" s="70"/>
      <c r="AB109" s="70"/>
      <c r="AC109" s="71"/>
      <c r="AD109" s="49"/>
      <c r="AE109" s="72" t="str">
        <f aca="false">D109</f>
        <v>BT-X-28</v>
      </c>
      <c r="AF109" s="73" t="n">
        <f aca="false">F109</f>
        <v>5</v>
      </c>
      <c r="AG109" s="73" t="str">
        <f aca="false">G109</f>
        <v>0..1</v>
      </c>
      <c r="AH109" s="63" t="s">
        <v>666</v>
      </c>
      <c r="AI109" s="63" t="s">
        <v>667</v>
      </c>
      <c r="AJ109" s="64" t="s">
        <v>668</v>
      </c>
      <c r="AK109" s="64"/>
      <c r="AL109" s="64"/>
      <c r="AM109" s="73" t="str">
        <f aca="false">M109</f>
        <v>Text</v>
      </c>
      <c r="AN109" s="73" t="n">
        <f aca="false">N109</f>
        <v>0</v>
      </c>
      <c r="AO109" s="73" t="str">
        <f aca="false">O109</f>
        <v>0..1</v>
      </c>
      <c r="AP109" s="73" t="str">
        <f aca="false">P109</f>
        <v>/rsm:CrossIndustryInvoice
/rsm:SupplyChainTradeTransaction
/ram:IncludedSupplyChainTradeLineItem
/ram:SpecifiedLineTradeAgreement
/ram:AdditionalReferencedDocument
/ram:URIID</v>
      </c>
      <c r="AQ109" s="73" t="str">
        <f aca="false">Q109</f>
        <v>/rsm:CrossIndustryInvoice/rsm:SupplyChainTradeTransaction/ram:IncludedSupplyChainTradeLineItem/ram:SpecifiedLineTradeAgreement/ram:AdditionalReferencedDocument/ram:URIID</v>
      </c>
      <c r="AR109" s="73" t="str">
        <f aca="false">R109</f>
        <v>T</v>
      </c>
      <c r="AS109" s="73" t="str">
        <f aca="false">S109</f>
        <v>E</v>
      </c>
      <c r="AT109" s="73" t="str">
        <f aca="false">T109</f>
        <v>0..1</v>
      </c>
      <c r="AU109" s="73" t="n">
        <f aca="false">U109</f>
        <v>0</v>
      </c>
      <c r="AV109" s="73" t="n">
        <f aca="false">V109</f>
        <v>0</v>
      </c>
      <c r="AW109" s="6"/>
      <c r="AX109" s="69" t="str">
        <f aca="false">X109</f>
        <v>EXTENDED</v>
      </c>
      <c r="AY109" s="74" t="n">
        <f aca="false">Y109</f>
        <v>0</v>
      </c>
      <c r="BA109" s="46"/>
      <c r="BB109" s="46"/>
      <c r="BC109" s="46"/>
    </row>
    <row r="110" s="11" customFormat="true" ht="99.75" hidden="false" customHeight="false" outlineLevel="0" collapsed="false">
      <c r="A110" s="58" t="str">
        <f aca="false">IF(ISERROR(SEARCH("-X-",D110)),IF(S110="G","NO",IF(S110="E","YES","")),"EXT")</f>
        <v>EXT</v>
      </c>
      <c r="B110" s="58"/>
      <c r="C110" s="59"/>
      <c r="D110" s="60" t="s">
        <v>669</v>
      </c>
      <c r="E110" s="61"/>
      <c r="F110" s="62" t="n">
        <f aca="false">LEN(Q110)-LEN(SUBSTITUTE(Q110,"/",""))-1</f>
        <v>5</v>
      </c>
      <c r="G110" s="62" t="s">
        <v>95</v>
      </c>
      <c r="H110" s="63" t="s">
        <v>579</v>
      </c>
      <c r="I110" s="63"/>
      <c r="J110" s="64"/>
      <c r="K110" s="64"/>
      <c r="L110" s="64"/>
      <c r="M110" s="63" t="s">
        <v>573</v>
      </c>
      <c r="N110" s="65"/>
      <c r="O110" s="65" t="s">
        <v>95</v>
      </c>
      <c r="P110" s="66" t="str">
        <f aca="false">MID(SUBSTITUTE(SUBSTITUTE(Q110,"/",CONCATENATE(CHAR(10),"/")),"/",CONCATENATE(CHAR(10),"/"),F110+1),2,500)</f>
        <v>/rsm:CrossIndustryInvoice
/rsm:SupplyChainTradeTransaction
/ram:IncludedSupplyChainTradeLineItem
/ram:SpecifiedLineTradeAgreement
/ram:AdditionalReferencedDocument
/ram:LineID</v>
      </c>
      <c r="Q110" s="67" t="s">
        <v>670</v>
      </c>
      <c r="R110" s="65" t="s">
        <v>575</v>
      </c>
      <c r="S110" s="65" t="str">
        <f aca="false">IF($D110="","",IF(ISERROR(FIND("/@",RIGHT($Q110,LEN($Q110)-FIND("#",SUBSTITUTE($Q110,"/","#",LEN($Q110)-LEN(SUBSTITUTE($Q110,"/",""))))))),IF(LEFT($D110,4)="BG-X","EG",IF(LEFT($D110,2)="BG","G",IF(OR(RIGHT($D110,2)="-0",RIGHT($D110,3)="-00",RIGHT($D110,4)="-000"),"","E"))),"A"))</f>
        <v>E</v>
      </c>
      <c r="T110" s="65" t="s">
        <v>95</v>
      </c>
      <c r="U110" s="65"/>
      <c r="V110" s="68"/>
      <c r="W110" s="49"/>
      <c r="X110" s="69" t="s">
        <v>30</v>
      </c>
      <c r="Y110" s="69"/>
      <c r="Z110" s="49"/>
      <c r="AA110" s="70"/>
      <c r="AB110" s="70"/>
      <c r="AC110" s="71"/>
      <c r="AD110" s="49"/>
      <c r="AE110" s="72" t="str">
        <f aca="false">D110</f>
        <v>BT-X-29</v>
      </c>
      <c r="AF110" s="73" t="n">
        <f aca="false">F110</f>
        <v>5</v>
      </c>
      <c r="AG110" s="73" t="str">
        <f aca="false">G110</f>
        <v>0..1</v>
      </c>
      <c r="AH110" s="63" t="s">
        <v>581</v>
      </c>
      <c r="AI110" s="63"/>
      <c r="AJ110" s="64"/>
      <c r="AK110" s="64"/>
      <c r="AL110" s="64"/>
      <c r="AM110" s="73" t="str">
        <f aca="false">M110</f>
        <v>Document Reference</v>
      </c>
      <c r="AN110" s="73" t="n">
        <f aca="false">N110</f>
        <v>0</v>
      </c>
      <c r="AO110" s="73" t="str">
        <f aca="false">O110</f>
        <v>0..1</v>
      </c>
      <c r="AP110" s="73" t="str">
        <f aca="false">P110</f>
        <v>/rsm:CrossIndustryInvoice
/rsm:SupplyChainTradeTransaction
/ram:IncludedSupplyChainTradeLineItem
/ram:SpecifiedLineTradeAgreement
/ram:AdditionalReferencedDocument
/ram:LineID</v>
      </c>
      <c r="AQ110" s="73" t="str">
        <f aca="false">Q110</f>
        <v>/rsm:CrossIndustryInvoice/rsm:SupplyChainTradeTransaction/ram:IncludedSupplyChainTradeLineItem/ram:SpecifiedLineTradeAgreement/ram:AdditionalReferencedDocument/ram:LineID</v>
      </c>
      <c r="AR110" s="73" t="str">
        <f aca="false">R110</f>
        <v>R</v>
      </c>
      <c r="AS110" s="73" t="str">
        <f aca="false">S110</f>
        <v>E</v>
      </c>
      <c r="AT110" s="73" t="str">
        <f aca="false">T110</f>
        <v>0..1</v>
      </c>
      <c r="AU110" s="73" t="n">
        <f aca="false">U110</f>
        <v>0</v>
      </c>
      <c r="AV110" s="73" t="n">
        <f aca="false">V110</f>
        <v>0</v>
      </c>
      <c r="AW110" s="6"/>
      <c r="AX110" s="69" t="str">
        <f aca="false">X110</f>
        <v>EXTENDED</v>
      </c>
      <c r="AY110" s="74" t="n">
        <f aca="false">Y110</f>
        <v>0</v>
      </c>
      <c r="BA110" s="46"/>
      <c r="BB110" s="46"/>
      <c r="BC110" s="46"/>
    </row>
    <row r="111" s="11" customFormat="true" ht="99.75" hidden="false" customHeight="false" outlineLevel="0" collapsed="false">
      <c r="A111" s="58" t="str">
        <f aca="false">IF(ISERROR(SEARCH("-X-",D111)),IF(S111="G","NO",IF(S111="E","YES","")),"EXT")</f>
        <v>EXT</v>
      </c>
      <c r="B111" s="58"/>
      <c r="C111" s="59"/>
      <c r="D111" s="60" t="s">
        <v>671</v>
      </c>
      <c r="E111" s="61"/>
      <c r="F111" s="62" t="n">
        <f aca="false">LEN(Q111)-LEN(SUBSTITUTE(Q111,"/",""))-1</f>
        <v>5</v>
      </c>
      <c r="G111" s="62" t="s">
        <v>95</v>
      </c>
      <c r="H111" s="63" t="s">
        <v>672</v>
      </c>
      <c r="I111" s="63"/>
      <c r="J111" s="64"/>
      <c r="K111" s="64"/>
      <c r="L111" s="64"/>
      <c r="M111" s="63" t="s">
        <v>119</v>
      </c>
      <c r="N111" s="65"/>
      <c r="O111" s="65" t="s">
        <v>88</v>
      </c>
      <c r="P111" s="66" t="str">
        <f aca="false">MID(SUBSTITUTE(SUBSTITUTE(Q111,"/",CONCATENATE(CHAR(10),"/")),"/",CONCATENATE(CHAR(10),"/"),F111+1),2,500)</f>
        <v>/rsm:CrossIndustryInvoice
/rsm:SupplyChainTradeTransaction
/ram:IncludedSupplyChainTradeLineItem
/ram:SpecifiedLineTradeAgreement
/ram:AdditionalReferencedDocument
/ram:TypeCode</v>
      </c>
      <c r="Q111" s="67" t="s">
        <v>673</v>
      </c>
      <c r="R111" s="65" t="s">
        <v>121</v>
      </c>
      <c r="S111" s="65" t="str">
        <f aca="false">IF($D111="","",IF(ISERROR(FIND("/@",RIGHT($Q111,LEN($Q111)-FIND("#",SUBSTITUTE($Q111,"/","#",LEN($Q111)-LEN(SUBSTITUTE($Q111,"/",""))))))),IF(LEFT($D111,4)="BG-X","EG",IF(LEFT($D111,2)="BG","G",IF(OR(RIGHT($D111,2)="-0",RIGHT($D111,3)="-00",RIGHT($D111,4)="-000"),"","E"))),"A"))</f>
        <v>E</v>
      </c>
      <c r="T111" s="65" t="s">
        <v>95</v>
      </c>
      <c r="U111" s="65"/>
      <c r="V111" s="68"/>
      <c r="W111" s="49"/>
      <c r="X111" s="69" t="s">
        <v>30</v>
      </c>
      <c r="Y111" s="69"/>
      <c r="Z111" s="49"/>
      <c r="AA111" s="70"/>
      <c r="AB111" s="70"/>
      <c r="AC111" s="71"/>
      <c r="AD111" s="49"/>
      <c r="AE111" s="72" t="str">
        <f aca="false">D111</f>
        <v>BT-X-30</v>
      </c>
      <c r="AF111" s="73" t="n">
        <f aca="false">F111</f>
        <v>5</v>
      </c>
      <c r="AG111" s="73" t="str">
        <f aca="false">G111</f>
        <v>0..1</v>
      </c>
      <c r="AH111" s="63" t="s">
        <v>674</v>
      </c>
      <c r="AI111" s="63"/>
      <c r="AJ111" s="64"/>
      <c r="AK111" s="64"/>
      <c r="AL111" s="64"/>
      <c r="AM111" s="73" t="str">
        <f aca="false">M111</f>
        <v>Text</v>
      </c>
      <c r="AN111" s="73" t="n">
        <f aca="false">N111</f>
        <v>0</v>
      </c>
      <c r="AO111" s="73" t="str">
        <f aca="false">O111</f>
        <v>1..1</v>
      </c>
      <c r="AP111" s="73" t="str">
        <f aca="false">P111</f>
        <v>/rsm:CrossIndustryInvoice
/rsm:SupplyChainTradeTransaction
/ram:IncludedSupplyChainTradeLineItem
/ram:SpecifiedLineTradeAgreement
/ram:AdditionalReferencedDocument
/ram:TypeCode</v>
      </c>
      <c r="AQ111" s="73" t="str">
        <f aca="false">Q111</f>
        <v>/rsm:CrossIndustryInvoice/rsm:SupplyChainTradeTransaction/ram:IncludedSupplyChainTradeLineItem/ram:SpecifiedLineTradeAgreement/ram:AdditionalReferencedDocument/ram:TypeCode</v>
      </c>
      <c r="AR111" s="73" t="str">
        <f aca="false">R111</f>
        <v>T</v>
      </c>
      <c r="AS111" s="73" t="str">
        <f aca="false">S111</f>
        <v>E</v>
      </c>
      <c r="AT111" s="73" t="str">
        <f aca="false">T111</f>
        <v>0..1</v>
      </c>
      <c r="AU111" s="73" t="n">
        <f aca="false">U111</f>
        <v>0</v>
      </c>
      <c r="AV111" s="73" t="n">
        <f aca="false">V111</f>
        <v>0</v>
      </c>
      <c r="AW111" s="6"/>
      <c r="AX111" s="69" t="str">
        <f aca="false">X111</f>
        <v>EXTENDED</v>
      </c>
      <c r="AY111" s="74" t="n">
        <f aca="false">Y111</f>
        <v>0</v>
      </c>
      <c r="BA111" s="46"/>
      <c r="BB111" s="46"/>
      <c r="BC111" s="46"/>
    </row>
    <row r="112" s="11" customFormat="true" ht="99.75" hidden="false" customHeight="false" outlineLevel="0" collapsed="false">
      <c r="A112" s="58" t="str">
        <f aca="false">IF(ISERROR(SEARCH("-X-",D112)),IF(S112="G","NO",IF(S112="E","YES","")),"EXT")</f>
        <v>EXT</v>
      </c>
      <c r="B112" s="30"/>
      <c r="C112" s="59"/>
      <c r="D112" s="60" t="s">
        <v>675</v>
      </c>
      <c r="E112" s="61"/>
      <c r="F112" s="62" t="n">
        <f aca="false">LEN(Q112)-LEN(SUBSTITUTE(Q112,"/",""))-1</f>
        <v>5</v>
      </c>
      <c r="G112" s="62" t="s">
        <v>95</v>
      </c>
      <c r="H112" s="63" t="s">
        <v>676</v>
      </c>
      <c r="I112" s="63"/>
      <c r="J112" s="64"/>
      <c r="K112" s="64"/>
      <c r="L112" s="64"/>
      <c r="M112" s="63" t="s">
        <v>119</v>
      </c>
      <c r="N112" s="65"/>
      <c r="O112" s="65" t="s">
        <v>95</v>
      </c>
      <c r="P112" s="66" t="str">
        <f aca="false">MID(SUBSTITUTE(SUBSTITUTE(Q112,"/",CONCATENATE(CHAR(10),"/")),"/",CONCATENATE(CHAR(10),"/"),F112+1),2,500)</f>
        <v>/rsm:CrossIndustryInvoice
/rsm:SupplyChainTradeTransaction
/ram:IncludedSupplyChainTradeLineItem
/ram:SpecifiedLineTradeAgreement
/ram:AdditionalReferencedDocument
/ram:Name</v>
      </c>
      <c r="Q112" s="67" t="s">
        <v>677</v>
      </c>
      <c r="R112" s="65" t="s">
        <v>121</v>
      </c>
      <c r="S112" s="65" t="str">
        <f aca="false">IF($D112="","",IF(ISERROR(FIND("/@",RIGHT($Q112,LEN($Q112)-FIND("#",SUBSTITUTE($Q112,"/","#",LEN($Q112)-LEN(SUBSTITUTE($Q112,"/",""))))))),IF(LEFT($D112,4)="BG-X","EG",IF(LEFT($D112,2)="BG","G",IF(OR(RIGHT($D112,2)="-0",RIGHT($D112,3)="-00",RIGHT($D112,4)="-000"),"","E"))),"A"))</f>
        <v>E</v>
      </c>
      <c r="T112" s="65" t="s">
        <v>112</v>
      </c>
      <c r="U112" s="65"/>
      <c r="V112" s="68"/>
      <c r="W112" s="49"/>
      <c r="X112" s="69" t="s">
        <v>30</v>
      </c>
      <c r="Y112" s="69"/>
      <c r="Z112" s="49"/>
      <c r="AA112" s="70"/>
      <c r="AB112" s="70"/>
      <c r="AC112" s="71"/>
      <c r="AD112" s="49"/>
      <c r="AE112" s="72" t="str">
        <f aca="false">D112</f>
        <v>BT-X-299</v>
      </c>
      <c r="AF112" s="73" t="n">
        <f aca="false">F112</f>
        <v>5</v>
      </c>
      <c r="AG112" s="73" t="str">
        <f aca="false">G112</f>
        <v>0..1</v>
      </c>
      <c r="AH112" s="63" t="s">
        <v>678</v>
      </c>
      <c r="AI112" s="63"/>
      <c r="AJ112" s="64"/>
      <c r="AK112" s="64"/>
      <c r="AL112" s="64"/>
      <c r="AM112" s="73" t="str">
        <f aca="false">M112</f>
        <v>Text</v>
      </c>
      <c r="AN112" s="73" t="n">
        <f aca="false">N112</f>
        <v>0</v>
      </c>
      <c r="AO112" s="73" t="str">
        <f aca="false">O112</f>
        <v>0..1</v>
      </c>
      <c r="AP112" s="73" t="str">
        <f aca="false">P112</f>
        <v>/rsm:CrossIndustryInvoice
/rsm:SupplyChainTradeTransaction
/ram:IncludedSupplyChainTradeLineItem
/ram:SpecifiedLineTradeAgreement
/ram:AdditionalReferencedDocument
/ram:Name</v>
      </c>
      <c r="AQ112" s="73" t="str">
        <f aca="false">Q112</f>
        <v>/rsm:CrossIndustryInvoice/rsm:SupplyChainTradeTransaction/ram:IncludedSupplyChainTradeLineItem/ram:SpecifiedLineTradeAgreement/ram:AdditionalReferencedDocument/ram:Name</v>
      </c>
      <c r="AR112" s="73" t="str">
        <f aca="false">R112</f>
        <v>T</v>
      </c>
      <c r="AS112" s="73" t="str">
        <f aca="false">S112</f>
        <v>E</v>
      </c>
      <c r="AT112" s="73" t="str">
        <f aca="false">T112</f>
        <v>0..n</v>
      </c>
      <c r="AU112" s="73" t="n">
        <f aca="false">U112</f>
        <v>0</v>
      </c>
      <c r="AV112" s="73" t="n">
        <f aca="false">V112</f>
        <v>0</v>
      </c>
      <c r="AW112" s="6"/>
      <c r="AX112" s="69" t="str">
        <f aca="false">X112</f>
        <v>EXTENDED</v>
      </c>
      <c r="AY112" s="74" t="n">
        <f aca="false">Y112</f>
        <v>0</v>
      </c>
      <c r="BA112" s="46"/>
      <c r="BB112" s="46"/>
      <c r="BC112" s="46"/>
    </row>
    <row r="113" s="11" customFormat="true" ht="99.75" hidden="false" customHeight="false" outlineLevel="0" collapsed="false">
      <c r="A113" s="58" t="str">
        <f aca="false">IF(ISERROR(SEARCH("-X-",D113)),IF(S113="G","NO",IF(S113="E","YES","")),"EXT")</f>
        <v>EXT</v>
      </c>
      <c r="B113" s="58"/>
      <c r="C113" s="59"/>
      <c r="D113" s="60" t="s">
        <v>679</v>
      </c>
      <c r="E113" s="61"/>
      <c r="F113" s="62" t="n">
        <f aca="false">LEN(Q113)-LEN(SUBSTITUTE(Q113,"/",""))-1</f>
        <v>5</v>
      </c>
      <c r="G113" s="62" t="s">
        <v>95</v>
      </c>
      <c r="H113" s="63" t="s">
        <v>680</v>
      </c>
      <c r="I113" s="63" t="s">
        <v>681</v>
      </c>
      <c r="J113" s="64" t="s">
        <v>682</v>
      </c>
      <c r="K113" s="64"/>
      <c r="L113" s="64"/>
      <c r="M113" s="63" t="s">
        <v>683</v>
      </c>
      <c r="N113" s="65"/>
      <c r="O113" s="65" t="s">
        <v>95</v>
      </c>
      <c r="P113" s="66" t="str">
        <f aca="false">MID(SUBSTITUTE(SUBSTITUTE(Q113,"/",CONCATENATE(CHAR(10),"/")),"/",CONCATENATE(CHAR(10),"/"),F113+1),2,500)</f>
        <v>/rsm:CrossIndustryInvoice
/rsm:SupplyChainTradeTransaction
/ram:IncludedSupplyChainTradeLineItem
/ram:SpecifiedLineTradeAgreement
/ram:AdditionalReferencedDocument
/ram:AttachmentBinaryObject</v>
      </c>
      <c r="Q113" s="67" t="s">
        <v>684</v>
      </c>
      <c r="R113" s="65" t="s">
        <v>685</v>
      </c>
      <c r="S113" s="65" t="str">
        <f aca="false">IF($D113="","",IF(ISERROR(FIND("/@",RIGHT($Q113,LEN($Q113)-FIND("#",SUBSTITUTE($Q113,"/","#",LEN($Q113)-LEN(SUBSTITUTE($Q113,"/",""))))))),IF(LEFT($D113,4)="BG-X","EG",IF(LEFT($D113,2)="BG","G",IF(OR(RIGHT($D113,2)="-0",RIGHT($D113,3)="-00",RIGHT($D113,4)="-000"),"","E"))),"A"))</f>
        <v>E</v>
      </c>
      <c r="T113" s="65" t="s">
        <v>112</v>
      </c>
      <c r="U113" s="65"/>
      <c r="V113" s="68"/>
      <c r="W113" s="49"/>
      <c r="X113" s="69" t="s">
        <v>30</v>
      </c>
      <c r="Y113" s="69"/>
      <c r="Z113" s="49"/>
      <c r="AA113" s="70"/>
      <c r="AB113" s="70"/>
      <c r="AC113" s="71"/>
      <c r="AD113" s="49"/>
      <c r="AE113" s="72" t="str">
        <f aca="false">D113</f>
        <v>BT-X-31</v>
      </c>
      <c r="AF113" s="73" t="n">
        <f aca="false">F113</f>
        <v>5</v>
      </c>
      <c r="AG113" s="73" t="str">
        <f aca="false">G113</f>
        <v>0..1</v>
      </c>
      <c r="AH113" s="63" t="s">
        <v>686</v>
      </c>
      <c r="AI113" s="63" t="s">
        <v>687</v>
      </c>
      <c r="AJ113" s="64" t="s">
        <v>688</v>
      </c>
      <c r="AK113" s="64"/>
      <c r="AL113" s="64"/>
      <c r="AM113" s="73" t="str">
        <f aca="false">M113</f>
        <v>Binary Object</v>
      </c>
      <c r="AN113" s="73" t="n">
        <f aca="false">N113</f>
        <v>0</v>
      </c>
      <c r="AO113" s="73" t="str">
        <f aca="false">O113</f>
        <v>0..1</v>
      </c>
      <c r="AP113" s="73" t="str">
        <f aca="false">P113</f>
        <v>/rsm:CrossIndustryInvoice
/rsm:SupplyChainTradeTransaction
/ram:IncludedSupplyChainTradeLineItem
/ram:SpecifiedLineTradeAgreement
/ram:AdditionalReferencedDocument
/ram:AttachmentBinaryObject</v>
      </c>
      <c r="AQ113" s="73" t="str">
        <f aca="false">Q113</f>
        <v>/rsm:CrossIndustryInvoice/rsm:SupplyChainTradeTransaction/ram:IncludedSupplyChainTradeLineItem/ram:SpecifiedLineTradeAgreement/ram:AdditionalReferencedDocument/ram:AttachmentBinaryObject</v>
      </c>
      <c r="AR113" s="73" t="str">
        <f aca="false">R113</f>
        <v>B</v>
      </c>
      <c r="AS113" s="73" t="str">
        <f aca="false">S113</f>
        <v>E</v>
      </c>
      <c r="AT113" s="73" t="str">
        <f aca="false">T113</f>
        <v>0..n</v>
      </c>
      <c r="AU113" s="73" t="n">
        <f aca="false">U113</f>
        <v>0</v>
      </c>
      <c r="AV113" s="73" t="n">
        <f aca="false">V113</f>
        <v>0</v>
      </c>
      <c r="AW113" s="6"/>
      <c r="AX113" s="69" t="str">
        <f aca="false">X113</f>
        <v>EXTENDED</v>
      </c>
      <c r="AY113" s="74" t="n">
        <f aca="false">Y113</f>
        <v>0</v>
      </c>
      <c r="BA113" s="46"/>
      <c r="BB113" s="46"/>
      <c r="BC113" s="46"/>
    </row>
    <row r="114" s="11" customFormat="true" ht="114" hidden="false" customHeight="false" outlineLevel="0" collapsed="false">
      <c r="A114" s="58" t="str">
        <f aca="false">IF(ISERROR(SEARCH("-X-",D114)),IF(S114="G","NO",IF(S114="E","YES","")),"EXT")</f>
        <v>EXT</v>
      </c>
      <c r="B114" s="58"/>
      <c r="C114" s="59"/>
      <c r="D114" s="60" t="s">
        <v>689</v>
      </c>
      <c r="E114" s="61"/>
      <c r="F114" s="62" t="n">
        <f aca="false">LEN(Q114)-LEN(SUBSTITUTE(Q114,"/",""))-1</f>
        <v>6</v>
      </c>
      <c r="G114" s="62" t="s">
        <v>88</v>
      </c>
      <c r="H114" s="63" t="s">
        <v>690</v>
      </c>
      <c r="I114" s="63" t="s">
        <v>691</v>
      </c>
      <c r="J114" s="64"/>
      <c r="K114" s="64"/>
      <c r="L114" s="64"/>
      <c r="M114" s="63" t="s">
        <v>358</v>
      </c>
      <c r="N114" s="65"/>
      <c r="O114" s="65"/>
      <c r="P114" s="66" t="str">
        <f aca="false">MID(SUBSTITUTE(SUBSTITUTE(Q114,"/",CONCATENATE(CHAR(10),"/")),"/",CONCATENATE(CHAR(10),"/"),F114+1),2,500)</f>
        <v>/rsm:CrossIndustryInvoice
/rsm:SupplyChainTradeTransaction
/ram:IncludedSupplyChainTradeLineItem
/ram:SpecifiedLineTradeAgreement
/ram:AdditionalReferencedDocument
/ram:AttachmentBinaryObject
/@mimeCode</v>
      </c>
      <c r="Q114" s="67" t="s">
        <v>692</v>
      </c>
      <c r="R114" s="65" t="s">
        <v>360</v>
      </c>
      <c r="S114" s="65" t="str">
        <f aca="false">IF($D114="","",IF(ISERROR(FIND("/@",RIGHT($Q114,LEN($Q114)-FIND("#",SUBSTITUTE($Q114,"/","#",LEN($Q114)-LEN(SUBSTITUTE($Q114,"/",""))))))),IF(LEFT($D114,4)="BG-X","EG",IF(LEFT($D114,2)="BG","G",IF(OR(RIGHT($D114,2)="-0",RIGHT($D114,3)="-00",RIGHT($D114,4)="-000"),"","E"))),"A"))</f>
        <v>E</v>
      </c>
      <c r="T114" s="65"/>
      <c r="U114" s="65"/>
      <c r="V114" s="68"/>
      <c r="W114" s="49"/>
      <c r="X114" s="69" t="s">
        <v>30</v>
      </c>
      <c r="Y114" s="69"/>
      <c r="Z114" s="49"/>
      <c r="AA114" s="70"/>
      <c r="AB114" s="70"/>
      <c r="AC114" s="71"/>
      <c r="AD114" s="49"/>
      <c r="AE114" s="72" t="str">
        <f aca="false">D114</f>
        <v>BT-X-31-1</v>
      </c>
      <c r="AF114" s="73" t="n">
        <f aca="false">F114</f>
        <v>6</v>
      </c>
      <c r="AG114" s="73" t="str">
        <f aca="false">G114</f>
        <v>1..1</v>
      </c>
      <c r="AH114" s="63" t="s">
        <v>693</v>
      </c>
      <c r="AI114" s="63" t="s">
        <v>694</v>
      </c>
      <c r="AJ114" s="64"/>
      <c r="AK114" s="64"/>
      <c r="AL114" s="64"/>
      <c r="AM114" s="73" t="str">
        <f aca="false">M114</f>
        <v>String</v>
      </c>
      <c r="AN114" s="73" t="n">
        <f aca="false">N114</f>
        <v>0</v>
      </c>
      <c r="AO114" s="73" t="n">
        <f aca="false">O114</f>
        <v>0</v>
      </c>
      <c r="AP114" s="73" t="str">
        <f aca="false">P114</f>
        <v>/rsm:CrossIndustryInvoice
/rsm:SupplyChainTradeTransaction
/ram:IncludedSupplyChainTradeLineItem
/ram:SpecifiedLineTradeAgreement
/ram:AdditionalReferencedDocument
/ram:AttachmentBinaryObject
/@mimeCode</v>
      </c>
      <c r="AQ114" s="73" t="str">
        <f aca="false">Q114</f>
        <v>/rsm:CrossIndustryInvoice/rsm:SupplyChainTradeTransaction/ram:IncludedSupplyChainTradeLineItem/ram:SpecifiedLineTradeAgreement/ram:AdditionalReferencedDocument/ram:AttachmentBinaryObject/@mimeCode</v>
      </c>
      <c r="AR114" s="73" t="str">
        <f aca="false">R114</f>
        <v>S</v>
      </c>
      <c r="AS114" s="73" t="str">
        <f aca="false">S114</f>
        <v>E</v>
      </c>
      <c r="AT114" s="73" t="n">
        <f aca="false">T114</f>
        <v>0</v>
      </c>
      <c r="AU114" s="73" t="n">
        <f aca="false">U114</f>
        <v>0</v>
      </c>
      <c r="AV114" s="73" t="n">
        <f aca="false">V114</f>
        <v>0</v>
      </c>
      <c r="AW114" s="6"/>
      <c r="AX114" s="69" t="str">
        <f aca="false">X114</f>
        <v>EXTENDED</v>
      </c>
      <c r="AY114" s="74" t="n">
        <f aca="false">Y114</f>
        <v>0</v>
      </c>
      <c r="BA114" s="46"/>
      <c r="BB114" s="46"/>
      <c r="BC114" s="46"/>
    </row>
    <row r="115" s="11" customFormat="true" ht="114" hidden="false" customHeight="false" outlineLevel="0" collapsed="false">
      <c r="A115" s="58" t="str">
        <f aca="false">IF(ISERROR(SEARCH("-X-",D115)),IF(S115="G","NO",IF(S115="E","YES","")),"EXT")</f>
        <v>EXT</v>
      </c>
      <c r="B115" s="58"/>
      <c r="C115" s="59"/>
      <c r="D115" s="60" t="s">
        <v>695</v>
      </c>
      <c r="E115" s="61"/>
      <c r="F115" s="62" t="n">
        <f aca="false">LEN(Q115)-LEN(SUBSTITUTE(Q115,"/",""))-1</f>
        <v>6</v>
      </c>
      <c r="G115" s="62" t="s">
        <v>88</v>
      </c>
      <c r="H115" s="63" t="s">
        <v>696</v>
      </c>
      <c r="I115" s="63" t="s">
        <v>697</v>
      </c>
      <c r="J115" s="64"/>
      <c r="K115" s="64"/>
      <c r="L115" s="64"/>
      <c r="M115" s="63" t="s">
        <v>358</v>
      </c>
      <c r="N115" s="65"/>
      <c r="O115" s="65"/>
      <c r="P115" s="66" t="str">
        <f aca="false">MID(SUBSTITUTE(SUBSTITUTE(Q115,"/",CONCATENATE(CHAR(10),"/")),"/",CONCATENATE(CHAR(10),"/"),F115+1),2,500)</f>
        <v>/rsm:CrossIndustryInvoice
/rsm:SupplyChainTradeTransaction
/ram:IncludedSupplyChainTradeLineItem
/ram:SpecifiedLineTradeAgreement
/ram:AdditionalReferencedDocument
/ram:AttachmentBinaryObject
/@filename</v>
      </c>
      <c r="Q115" s="67" t="s">
        <v>698</v>
      </c>
      <c r="R115" s="65" t="s">
        <v>360</v>
      </c>
      <c r="S115" s="65" t="str">
        <f aca="false">IF($D115="","",IF(ISERROR(FIND("/@",RIGHT($Q115,LEN($Q115)-FIND("#",SUBSTITUTE($Q115,"/","#",LEN($Q115)-LEN(SUBSTITUTE($Q115,"/",""))))))),IF(LEFT($D115,4)="BG-X","EG",IF(LEFT($D115,2)="BG","G",IF(OR(RIGHT($D115,2)="-0",RIGHT($D115,3)="-00",RIGHT($D115,4)="-000"),"","E"))),"A"))</f>
        <v>E</v>
      </c>
      <c r="T115" s="65"/>
      <c r="U115" s="65"/>
      <c r="V115" s="68"/>
      <c r="W115" s="49"/>
      <c r="X115" s="69" t="s">
        <v>30</v>
      </c>
      <c r="Y115" s="69"/>
      <c r="Z115" s="49"/>
      <c r="AA115" s="70"/>
      <c r="AB115" s="70"/>
      <c r="AC115" s="71"/>
      <c r="AD115" s="49"/>
      <c r="AE115" s="72" t="str">
        <f aca="false">D115</f>
        <v>BT-X-31-2</v>
      </c>
      <c r="AF115" s="73" t="n">
        <f aca="false">F115</f>
        <v>6</v>
      </c>
      <c r="AG115" s="73" t="str">
        <f aca="false">G115</f>
        <v>1..1</v>
      </c>
      <c r="AH115" s="63" t="s">
        <v>699</v>
      </c>
      <c r="AI115" s="63" t="s">
        <v>700</v>
      </c>
      <c r="AJ115" s="64"/>
      <c r="AK115" s="64"/>
      <c r="AL115" s="64"/>
      <c r="AM115" s="73" t="str">
        <f aca="false">M115</f>
        <v>String</v>
      </c>
      <c r="AN115" s="73" t="n">
        <f aca="false">N115</f>
        <v>0</v>
      </c>
      <c r="AO115" s="73" t="n">
        <f aca="false">O115</f>
        <v>0</v>
      </c>
      <c r="AP115" s="73" t="str">
        <f aca="false">P115</f>
        <v>/rsm:CrossIndustryInvoice
/rsm:SupplyChainTradeTransaction
/ram:IncludedSupplyChainTradeLineItem
/ram:SpecifiedLineTradeAgreement
/ram:AdditionalReferencedDocument
/ram:AttachmentBinaryObject
/@filename</v>
      </c>
      <c r="AQ115" s="73" t="str">
        <f aca="false">Q115</f>
        <v>/rsm:CrossIndustryInvoice/rsm:SupplyChainTradeTransaction/ram:IncludedSupplyChainTradeLineItem/ram:SpecifiedLineTradeAgreement/ram:AdditionalReferencedDocument/ram:AttachmentBinaryObject/@filename</v>
      </c>
      <c r="AR115" s="73" t="str">
        <f aca="false">R115</f>
        <v>S</v>
      </c>
      <c r="AS115" s="73" t="str">
        <f aca="false">S115</f>
        <v>E</v>
      </c>
      <c r="AT115" s="73" t="n">
        <f aca="false">T115</f>
        <v>0</v>
      </c>
      <c r="AU115" s="73" t="n">
        <f aca="false">U115</f>
        <v>0</v>
      </c>
      <c r="AV115" s="73" t="n">
        <f aca="false">V115</f>
        <v>0</v>
      </c>
      <c r="AW115" s="6"/>
      <c r="AX115" s="69" t="str">
        <f aca="false">X115</f>
        <v>EXTENDED</v>
      </c>
      <c r="AY115" s="74" t="n">
        <f aca="false">Y115</f>
        <v>0</v>
      </c>
      <c r="BA115" s="46"/>
      <c r="BB115" s="46"/>
      <c r="BC115" s="46"/>
    </row>
    <row r="116" s="11" customFormat="true" ht="99.75" hidden="false" customHeight="false" outlineLevel="0" collapsed="false">
      <c r="A116" s="58" t="str">
        <f aca="false">IF(ISERROR(SEARCH("-X-",D116)),IF(S116="G","NO",IF(S116="E","YES","")),"EXT")</f>
        <v>EXT</v>
      </c>
      <c r="B116" s="58"/>
      <c r="C116" s="59"/>
      <c r="D116" s="60" t="s">
        <v>701</v>
      </c>
      <c r="E116" s="61"/>
      <c r="F116" s="62" t="n">
        <f aca="false">LEN(Q116)-LEN(SUBSTITUTE(Q116,"/",""))-1</f>
        <v>5</v>
      </c>
      <c r="G116" s="62" t="s">
        <v>95</v>
      </c>
      <c r="H116" s="63" t="s">
        <v>702</v>
      </c>
      <c r="I116" s="63"/>
      <c r="J116" s="64"/>
      <c r="K116" s="64"/>
      <c r="L116" s="64"/>
      <c r="M116" s="63" t="s">
        <v>119</v>
      </c>
      <c r="N116" s="65"/>
      <c r="O116" s="65" t="s">
        <v>95</v>
      </c>
      <c r="P116" s="66" t="str">
        <f aca="false">MID(SUBSTITUTE(SUBSTITUTE(Q116,"/",CONCATENATE(CHAR(10),"/")),"/",CONCATENATE(CHAR(10),"/"),F116+1),2,500)</f>
        <v>/rsm:CrossIndustryInvoice
/rsm:SupplyChainTradeTransaction
/ram:IncludedSupplyChainTradeLineItem
/ram:SpecifiedLineTradeAgreement
/ram:AdditionalReferencedDocument
/ram:ReferenceTypeCode</v>
      </c>
      <c r="Q116" s="67" t="s">
        <v>703</v>
      </c>
      <c r="R116" s="65" t="s">
        <v>121</v>
      </c>
      <c r="S116" s="65" t="str">
        <f aca="false">IF($D116="","",IF(ISERROR(FIND("/@",RIGHT($Q116,LEN($Q116)-FIND("#",SUBSTITUTE($Q116,"/","#",LEN($Q116)-LEN(SUBSTITUTE($Q116,"/",""))))))),IF(LEFT($D116,4)="BG-X","EG",IF(LEFT($D116,2)="BG","G",IF(OR(RIGHT($D116,2)="-0",RIGHT($D116,3)="-00",RIGHT($D116,4)="-000"),"","E"))),"A"))</f>
        <v>E</v>
      </c>
      <c r="T116" s="65" t="s">
        <v>95</v>
      </c>
      <c r="U116" s="65"/>
      <c r="V116" s="68"/>
      <c r="W116" s="49"/>
      <c r="X116" s="69" t="s">
        <v>30</v>
      </c>
      <c r="Y116" s="69"/>
      <c r="Z116" s="49"/>
      <c r="AA116" s="70"/>
      <c r="AB116" s="70"/>
      <c r="AC116" s="71"/>
      <c r="AD116" s="49"/>
      <c r="AE116" s="72" t="str">
        <f aca="false">D116</f>
        <v>BT-X-32</v>
      </c>
      <c r="AF116" s="73" t="n">
        <f aca="false">F116</f>
        <v>5</v>
      </c>
      <c r="AG116" s="73" t="str">
        <f aca="false">G116</f>
        <v>0..1</v>
      </c>
      <c r="AH116" s="63" t="s">
        <v>704</v>
      </c>
      <c r="AI116" s="63"/>
      <c r="AJ116" s="64"/>
      <c r="AK116" s="64"/>
      <c r="AL116" s="64"/>
      <c r="AM116" s="73" t="str">
        <f aca="false">M116</f>
        <v>Text</v>
      </c>
      <c r="AN116" s="73" t="n">
        <f aca="false">N116</f>
        <v>0</v>
      </c>
      <c r="AO116" s="73" t="str">
        <f aca="false">O116</f>
        <v>0..1</v>
      </c>
      <c r="AP116" s="73" t="str">
        <f aca="false">P116</f>
        <v>/rsm:CrossIndustryInvoice
/rsm:SupplyChainTradeTransaction
/ram:IncludedSupplyChainTradeLineItem
/ram:SpecifiedLineTradeAgreement
/ram:AdditionalReferencedDocument
/ram:ReferenceTypeCode</v>
      </c>
      <c r="AQ116" s="73" t="str">
        <f aca="false">Q116</f>
        <v>/rsm:CrossIndustryInvoice/rsm:SupplyChainTradeTransaction/ram:IncludedSupplyChainTradeLineItem/ram:SpecifiedLineTradeAgreement/ram:AdditionalReferencedDocument/ram:ReferenceTypeCode</v>
      </c>
      <c r="AR116" s="73" t="str">
        <f aca="false">R116</f>
        <v>T</v>
      </c>
      <c r="AS116" s="73" t="str">
        <f aca="false">S116</f>
        <v>E</v>
      </c>
      <c r="AT116" s="73" t="str">
        <f aca="false">T116</f>
        <v>0..1</v>
      </c>
      <c r="AU116" s="73" t="n">
        <f aca="false">U116</f>
        <v>0</v>
      </c>
      <c r="AV116" s="73" t="n">
        <f aca="false">V116</f>
        <v>0</v>
      </c>
      <c r="AW116" s="6"/>
      <c r="AX116" s="69" t="str">
        <f aca="false">X116</f>
        <v>EXTENDED</v>
      </c>
      <c r="AY116" s="74" t="n">
        <f aca="false">Y116</f>
        <v>0</v>
      </c>
      <c r="BA116" s="46"/>
      <c r="BB116" s="46"/>
      <c r="BC116" s="46"/>
    </row>
    <row r="117" s="11" customFormat="true" ht="99.75" hidden="false" customHeight="false" outlineLevel="0" collapsed="false">
      <c r="A117" s="58" t="str">
        <f aca="false">IF(ISERROR(SEARCH("-X-",D117)),IF(S117="G","NO",IF(S117="E","YES","")),"EXT")</f>
        <v>EXT</v>
      </c>
      <c r="B117" s="58"/>
      <c r="C117" s="59"/>
      <c r="D117" s="60" t="s">
        <v>705</v>
      </c>
      <c r="E117" s="61"/>
      <c r="F117" s="62" t="n">
        <f aca="false">LEN(Q117)-LEN(SUBSTITUTE(Q117,"/",""))-1</f>
        <v>5</v>
      </c>
      <c r="G117" s="62" t="s">
        <v>95</v>
      </c>
      <c r="H117" s="63" t="s">
        <v>583</v>
      </c>
      <c r="I117" s="63"/>
      <c r="J117" s="64"/>
      <c r="K117" s="64"/>
      <c r="L117" s="64"/>
      <c r="M117" s="63" t="s">
        <v>186</v>
      </c>
      <c r="N117" s="65"/>
      <c r="O117" s="65" t="s">
        <v>95</v>
      </c>
      <c r="P117" s="66" t="str">
        <f aca="false">MID(SUBSTITUTE(SUBSTITUTE(Q117,"/",CONCATENATE(CHAR(10),"/")),"/",CONCATENATE(CHAR(10),"/"),F117+1),2,500)</f>
        <v>/rsm:CrossIndustryInvoice
/rsm:SupplyChainTradeTransaction
/ram:IncludedSupplyChainTradeLineItem
/ram:SpecifiedLineTradeAgreement
/ram:AdditionalReferencedDocument
/ram:FormattedIssueDateTime</v>
      </c>
      <c r="Q117" s="67" t="s">
        <v>706</v>
      </c>
      <c r="R117" s="65" t="s">
        <v>188</v>
      </c>
      <c r="S117" s="65" t="str">
        <f aca="false">IF($D117="","",IF(ISERROR(FIND("/@",RIGHT($Q117,LEN($Q117)-FIND("#",SUBSTITUTE($Q117,"/","#",LEN($Q117)-LEN(SUBSTITUTE($Q117,"/",""))))))),IF(LEFT($D117,4)="BG-X","EG",IF(LEFT($D117,2)="BG","G",IF(OR(RIGHT($D117,2)="-0",RIGHT($D117,3)="-00",RIGHT($D117,4)="-000"),"","E"))),"A"))</f>
        <v/>
      </c>
      <c r="T117" s="65" t="s">
        <v>95</v>
      </c>
      <c r="U117" s="65"/>
      <c r="V117" s="68"/>
      <c r="W117" s="49"/>
      <c r="X117" s="69" t="s">
        <v>30</v>
      </c>
      <c r="Y117" s="69"/>
      <c r="Z117" s="49"/>
      <c r="AA117" s="70"/>
      <c r="AB117" s="70"/>
      <c r="AC117" s="71"/>
      <c r="AD117" s="49"/>
      <c r="AE117" s="72" t="str">
        <f aca="false">D117</f>
        <v>BT-X-33-00</v>
      </c>
      <c r="AF117" s="73" t="n">
        <f aca="false">F117</f>
        <v>5</v>
      </c>
      <c r="AG117" s="73" t="str">
        <f aca="false">G117</f>
        <v>0..1</v>
      </c>
      <c r="AH117" s="63" t="s">
        <v>585</v>
      </c>
      <c r="AI117" s="63"/>
      <c r="AJ117" s="64"/>
      <c r="AK117" s="64"/>
      <c r="AL117" s="64"/>
      <c r="AM117" s="73" t="str">
        <f aca="false">M117</f>
        <v>Date</v>
      </c>
      <c r="AN117" s="73" t="n">
        <f aca="false">N117</f>
        <v>0</v>
      </c>
      <c r="AO117" s="73" t="str">
        <f aca="false">O117</f>
        <v>0..1</v>
      </c>
      <c r="AP117" s="73" t="str">
        <f aca="false">P117</f>
        <v>/rsm:CrossIndustryInvoice
/rsm:SupplyChainTradeTransaction
/ram:IncludedSupplyChainTradeLineItem
/ram:SpecifiedLineTradeAgreement
/ram:AdditionalReferencedDocument
/ram:FormattedIssueDateTime</v>
      </c>
      <c r="AQ117" s="73" t="str">
        <f aca="false">Q117</f>
        <v>/rsm:CrossIndustryInvoice/rsm:SupplyChainTradeTransaction/ram:IncludedSupplyChainTradeLineItem/ram:SpecifiedLineTradeAgreement/ram:AdditionalReferencedDocument/ram:FormattedIssueDateTime</v>
      </c>
      <c r="AR117" s="73" t="str">
        <f aca="false">R117</f>
        <v>D</v>
      </c>
      <c r="AS117" s="73" t="str">
        <f aca="false">S117</f>
        <v/>
      </c>
      <c r="AT117" s="73" t="str">
        <f aca="false">T117</f>
        <v>0..1</v>
      </c>
      <c r="AU117" s="73" t="n">
        <f aca="false">U117</f>
        <v>0</v>
      </c>
      <c r="AV117" s="73" t="n">
        <f aca="false">V117</f>
        <v>0</v>
      </c>
      <c r="AW117" s="6"/>
      <c r="AX117" s="69" t="str">
        <f aca="false">X117</f>
        <v>EXTENDED</v>
      </c>
      <c r="AY117" s="74" t="n">
        <f aca="false">Y117</f>
        <v>0</v>
      </c>
      <c r="BA117" s="46"/>
      <c r="BB117" s="46"/>
      <c r="BC117" s="46"/>
    </row>
    <row r="118" s="11" customFormat="true" ht="114" hidden="false" customHeight="false" outlineLevel="0" collapsed="false">
      <c r="A118" s="58" t="str">
        <f aca="false">IF(ISERROR(SEARCH("-X-",D118)),IF(S118="G","NO",IF(S118="E","YES","")),"EXT")</f>
        <v>EXT</v>
      </c>
      <c r="B118" s="77"/>
      <c r="C118" s="59"/>
      <c r="D118" s="60" t="s">
        <v>707</v>
      </c>
      <c r="E118" s="61"/>
      <c r="F118" s="62" t="n">
        <f aca="false">LEN(Q118)-LEN(SUBSTITUTE(Q118,"/",""))-1</f>
        <v>6</v>
      </c>
      <c r="G118" s="62" t="s">
        <v>88</v>
      </c>
      <c r="H118" s="63" t="s">
        <v>587</v>
      </c>
      <c r="I118" s="63"/>
      <c r="J118" s="64"/>
      <c r="K118" s="64"/>
      <c r="L118" s="64"/>
      <c r="M118" s="63" t="s">
        <v>186</v>
      </c>
      <c r="N118" s="65"/>
      <c r="O118" s="65" t="s">
        <v>88</v>
      </c>
      <c r="P118" s="66" t="str">
        <f aca="false">MID(SUBSTITUTE(SUBSTITUTE(Q118,"/",CONCATENATE(CHAR(10),"/")),"/",CONCATENATE(CHAR(10),"/"),F118+1),2,500)</f>
        <v>/rsm:CrossIndustryInvoice
/rsm:SupplyChainTradeTransaction
/ram:IncludedSupplyChainTradeLineItem
/ram:SpecifiedLineTradeAgreement
/ram:AdditionalReferencedDocument
/ram:FormattedIssueDateTime
/qdt:DateTimeString</v>
      </c>
      <c r="Q118" s="67" t="s">
        <v>708</v>
      </c>
      <c r="R118" s="65" t="s">
        <v>188</v>
      </c>
      <c r="S118" s="65" t="str">
        <f aca="false">IF($D118="","",IF(ISERROR(FIND("/@",RIGHT($Q118,LEN($Q118)-FIND("#",SUBSTITUTE($Q118,"/","#",LEN($Q118)-LEN(SUBSTITUTE($Q118,"/",""))))))),IF(LEFT($D118,4)="BG-X","EG",IF(LEFT($D118,2)="BG","G",IF(OR(RIGHT($D118,2)="-0",RIGHT($D118,3)="-00",RIGHT($D118,4)="-000"),"","E"))),"A"))</f>
        <v>E</v>
      </c>
      <c r="T118" s="65" t="s">
        <v>88</v>
      </c>
      <c r="U118" s="65"/>
      <c r="V118" s="68"/>
      <c r="W118" s="49"/>
      <c r="X118" s="69" t="s">
        <v>30</v>
      </c>
      <c r="Y118" s="69"/>
      <c r="Z118" s="49"/>
      <c r="AA118" s="70"/>
      <c r="AB118" s="70"/>
      <c r="AC118" s="71"/>
      <c r="AD118" s="49"/>
      <c r="AE118" s="72" t="str">
        <f aca="false">D118</f>
        <v>BT-X-33</v>
      </c>
      <c r="AF118" s="73" t="n">
        <f aca="false">F118</f>
        <v>6</v>
      </c>
      <c r="AG118" s="73" t="str">
        <f aca="false">G118</f>
        <v>1..1</v>
      </c>
      <c r="AH118" s="63" t="s">
        <v>589</v>
      </c>
      <c r="AI118" s="63"/>
      <c r="AJ118" s="64"/>
      <c r="AK118" s="64"/>
      <c r="AL118" s="64"/>
      <c r="AM118" s="73" t="str">
        <f aca="false">M118</f>
        <v>Date</v>
      </c>
      <c r="AN118" s="73" t="n">
        <f aca="false">N118</f>
        <v>0</v>
      </c>
      <c r="AO118" s="73" t="str">
        <f aca="false">O118</f>
        <v>1..1</v>
      </c>
      <c r="AP118" s="73" t="str">
        <f aca="false">P118</f>
        <v>/rsm:CrossIndustryInvoice
/rsm:SupplyChainTradeTransaction
/ram:IncludedSupplyChainTradeLineItem
/ram:SpecifiedLineTradeAgreement
/ram:AdditionalReferencedDocument
/ram:FormattedIssueDateTime
/qdt:DateTimeString</v>
      </c>
      <c r="AQ118" s="73" t="str">
        <f aca="false">Q118</f>
        <v>/rsm:CrossIndustryInvoice/rsm:SupplyChainTradeTransaction/ram:IncludedSupplyChainTradeLineItem/ram:SpecifiedLineTradeAgreement/ram:AdditionalReferencedDocument/ram:FormattedIssueDateTime/qdt:DateTimeString</v>
      </c>
      <c r="AR118" s="73" t="str">
        <f aca="false">R118</f>
        <v>D</v>
      </c>
      <c r="AS118" s="73" t="str">
        <f aca="false">S118</f>
        <v>E</v>
      </c>
      <c r="AT118" s="73" t="str">
        <f aca="false">T118</f>
        <v>1..1</v>
      </c>
      <c r="AU118" s="73" t="n">
        <f aca="false">U118</f>
        <v>0</v>
      </c>
      <c r="AV118" s="73" t="n">
        <f aca="false">V118</f>
        <v>0</v>
      </c>
      <c r="AW118" s="6"/>
      <c r="AX118" s="69" t="str">
        <f aca="false">X118</f>
        <v>EXTENDED</v>
      </c>
      <c r="AY118" s="74" t="n">
        <f aca="false">Y118</f>
        <v>0</v>
      </c>
      <c r="BA118" s="46"/>
      <c r="BB118" s="46"/>
      <c r="BC118" s="46"/>
    </row>
    <row r="119" s="11" customFormat="true" ht="128.25" hidden="false" customHeight="false" outlineLevel="0" collapsed="false">
      <c r="A119" s="58" t="str">
        <f aca="false">IF(ISERROR(SEARCH("-X-",D119)),IF(S119="G","NO",IF(S119="E","YES","")),"EXT")</f>
        <v>EXT</v>
      </c>
      <c r="B119" s="58"/>
      <c r="C119" s="59"/>
      <c r="D119" s="60" t="s">
        <v>709</v>
      </c>
      <c r="E119" s="61"/>
      <c r="F119" s="62" t="n">
        <f aca="false">LEN(Q119)-LEN(SUBSTITUTE(Q119,"/",""))-1</f>
        <v>7</v>
      </c>
      <c r="G119" s="62" t="s">
        <v>88</v>
      </c>
      <c r="H119" s="63" t="s">
        <v>199</v>
      </c>
      <c r="I119" s="63"/>
      <c r="J119" s="64" t="s">
        <v>200</v>
      </c>
      <c r="K119" s="64"/>
      <c r="L119" s="64"/>
      <c r="M119" s="63" t="s">
        <v>174</v>
      </c>
      <c r="N119" s="65"/>
      <c r="O119" s="65"/>
      <c r="P119" s="66" t="str">
        <f aca="false">MID(SUBSTITUTE(SUBSTITUTE(Q119,"/",CONCATENATE(CHAR(10),"/")),"/",CONCATENATE(CHAR(10),"/"),F119+1),2,500)</f>
        <v>/rsm:CrossIndustryInvoice
/rsm:SupplyChainTradeTransaction
/ram:IncludedSupplyChainTradeLineItem
/ram:SpecifiedLineTradeAgreement
/ram:AdditionalReferencedDocument
/ram:FormattedIssueDateTime
/qdt:DateTimeString
/@format</v>
      </c>
      <c r="Q119" s="67" t="s">
        <v>710</v>
      </c>
      <c r="R119" s="65" t="s">
        <v>176</v>
      </c>
      <c r="S119" s="65" t="str">
        <f aca="false">IF($D119="","",IF(ISERROR(FIND("/@",RIGHT($Q119,LEN($Q119)-FIND("#",SUBSTITUTE($Q119,"/","#",LEN($Q119)-LEN(SUBSTITUTE($Q119,"/",""))))))),IF(LEFT($D119,4)="BG-X","EG",IF(LEFT($D119,2)="BG","G",IF(OR(RIGHT($D119,2)="-0",RIGHT($D119,3)="-00",RIGHT($D119,4)="-000"),"","E"))),"A"))</f>
        <v/>
      </c>
      <c r="T119" s="65"/>
      <c r="U119" s="65"/>
      <c r="V119" s="68"/>
      <c r="W119" s="49"/>
      <c r="X119" s="69" t="s">
        <v>30</v>
      </c>
      <c r="Y119" s="69"/>
      <c r="Z119" s="49"/>
      <c r="AA119" s="70"/>
      <c r="AB119" s="70"/>
      <c r="AC119" s="71"/>
      <c r="AD119" s="49"/>
      <c r="AE119" s="72" t="str">
        <f aca="false">D119</f>
        <v>BT-X-33-0</v>
      </c>
      <c r="AF119" s="73" t="n">
        <f aca="false">F119</f>
        <v>7</v>
      </c>
      <c r="AG119" s="73" t="str">
        <f aca="false">G119</f>
        <v>1..1</v>
      </c>
      <c r="AH119" s="63" t="s">
        <v>199</v>
      </c>
      <c r="AI119" s="63"/>
      <c r="AJ119" s="64" t="s">
        <v>202</v>
      </c>
      <c r="AK119" s="64"/>
      <c r="AL119" s="64"/>
      <c r="AM119" s="73" t="str">
        <f aca="false">M119</f>
        <v>Code</v>
      </c>
      <c r="AN119" s="73" t="n">
        <f aca="false">N119</f>
        <v>0</v>
      </c>
      <c r="AO119" s="73" t="n">
        <f aca="false">O119</f>
        <v>0</v>
      </c>
      <c r="AP119" s="73" t="str">
        <f aca="false">P119</f>
        <v>/rsm:CrossIndustryInvoice
/rsm:SupplyChainTradeTransaction
/ram:IncludedSupplyChainTradeLineItem
/ram:SpecifiedLineTradeAgreement
/ram:AdditionalReferencedDocument
/ram:FormattedIssueDateTime
/qdt:DateTimeString
/@format</v>
      </c>
      <c r="AQ119" s="73" t="str">
        <f aca="false">Q119</f>
        <v>/rsm:CrossIndustryInvoice/rsm:SupplyChainTradeTransaction/ram:IncludedSupplyChainTradeLineItem/ram:SpecifiedLineTradeAgreement/ram:AdditionalReferencedDocument/ram:FormattedIssueDateTime/qdt:DateTimeString/@format</v>
      </c>
      <c r="AR119" s="73" t="str">
        <f aca="false">R119</f>
        <v>C</v>
      </c>
      <c r="AS119" s="73" t="str">
        <f aca="false">S119</f>
        <v/>
      </c>
      <c r="AT119" s="73" t="n">
        <f aca="false">T119</f>
        <v>0</v>
      </c>
      <c r="AU119" s="73" t="n">
        <f aca="false">U119</f>
        <v>0</v>
      </c>
      <c r="AV119" s="73" t="n">
        <f aca="false">V119</f>
        <v>0</v>
      </c>
      <c r="AW119" s="6"/>
      <c r="AX119" s="69" t="str">
        <f aca="false">X119</f>
        <v>EXTENDED</v>
      </c>
      <c r="AY119" s="74" t="n">
        <f aca="false">Y119</f>
        <v>0</v>
      </c>
      <c r="BA119" s="46"/>
      <c r="BB119" s="46"/>
      <c r="BC119" s="46"/>
    </row>
    <row r="120" s="11" customFormat="true" ht="85.5" hidden="false" customHeight="false" outlineLevel="0" collapsed="false">
      <c r="A120" s="58" t="str">
        <f aca="false">IF(ISERROR(SEARCH("-X-",D120)),IF(S120="G","NO",IF(S120="E","YES","")),"EXT")</f>
        <v/>
      </c>
      <c r="B120" s="77"/>
      <c r="C120" s="59"/>
      <c r="D120" s="60" t="s">
        <v>711</v>
      </c>
      <c r="E120" s="61"/>
      <c r="F120" s="62" t="n">
        <f aca="false">LEN(Q120)-LEN(SUBSTITUTE(Q120,"/",""))-1</f>
        <v>4</v>
      </c>
      <c r="G120" s="62" t="s">
        <v>95</v>
      </c>
      <c r="H120" s="63" t="s">
        <v>712</v>
      </c>
      <c r="I120" s="63"/>
      <c r="J120" s="64"/>
      <c r="K120" s="64"/>
      <c r="L120" s="64"/>
      <c r="M120" s="63"/>
      <c r="N120" s="65" t="s">
        <v>95</v>
      </c>
      <c r="O120" s="65" t="s">
        <v>95</v>
      </c>
      <c r="P120" s="66" t="str">
        <f aca="false">MID(SUBSTITUTE(SUBSTITUTE(Q120,"/",CONCATENATE(CHAR(10),"/")),"/",CONCATENATE(CHAR(10),"/"),F120+1),2,500)</f>
        <v>/rsm:CrossIndustryInvoice
/rsm:SupplyChainTradeTransaction
/ram:IncludedSupplyChainTradeLineItem
/ram:SpecifiedLineTradeAgreement
/ram:GrossPriceProductTradePrice</v>
      </c>
      <c r="Q120" s="67" t="s">
        <v>713</v>
      </c>
      <c r="R120" s="65"/>
      <c r="S120" s="65" t="str">
        <f aca="false">IF($D120="","",IF(ISERROR(FIND("/@",RIGHT($Q120,LEN($Q120)-FIND("#",SUBSTITUTE($Q120,"/","#",LEN($Q120)-LEN(SUBSTITUTE($Q120,"/",""))))))),IF(LEFT($D120,4)="BG-X","EG",IF(LEFT($D120,2)="BG","G",IF(OR(RIGHT($D120,2)="-0",RIGHT($D120,3)="-00",RIGHT($D120,4)="-000"),"","E"))),"A"))</f>
        <v/>
      </c>
      <c r="T120" s="65" t="s">
        <v>95</v>
      </c>
      <c r="U120" s="65"/>
      <c r="V120" s="68"/>
      <c r="W120" s="49"/>
      <c r="X120" s="69" t="s">
        <v>26</v>
      </c>
      <c r="Y120" s="69"/>
      <c r="Z120" s="49"/>
      <c r="AA120" s="70"/>
      <c r="AB120" s="70"/>
      <c r="AC120" s="71"/>
      <c r="AD120" s="49"/>
      <c r="AE120" s="72" t="str">
        <f aca="false">D120</f>
        <v>BT-148-00</v>
      </c>
      <c r="AF120" s="73" t="n">
        <f aca="false">F120</f>
        <v>4</v>
      </c>
      <c r="AG120" s="73" t="str">
        <f aca="false">G120</f>
        <v>0..1</v>
      </c>
      <c r="AH120" s="63" t="s">
        <v>714</v>
      </c>
      <c r="AI120" s="63"/>
      <c r="AJ120" s="64"/>
      <c r="AK120" s="64"/>
      <c r="AL120" s="64"/>
      <c r="AM120" s="73" t="n">
        <f aca="false">M120</f>
        <v>0</v>
      </c>
      <c r="AN120" s="73" t="str">
        <f aca="false">N120</f>
        <v>0..1</v>
      </c>
      <c r="AO120" s="73" t="str">
        <f aca="false">O120</f>
        <v>0..1</v>
      </c>
      <c r="AP120" s="73" t="str">
        <f aca="false">P120</f>
        <v>/rsm:CrossIndustryInvoice
/rsm:SupplyChainTradeTransaction
/ram:IncludedSupplyChainTradeLineItem
/ram:SpecifiedLineTradeAgreement
/ram:GrossPriceProductTradePrice</v>
      </c>
      <c r="AQ120" s="73" t="str">
        <f aca="false">Q120</f>
        <v>/rsm:CrossIndustryInvoice/rsm:SupplyChainTradeTransaction/ram:IncludedSupplyChainTradeLineItem/ram:SpecifiedLineTradeAgreement/ram:GrossPriceProductTradePrice</v>
      </c>
      <c r="AR120" s="73" t="n">
        <f aca="false">R120</f>
        <v>0</v>
      </c>
      <c r="AS120" s="73" t="str">
        <f aca="false">S120</f>
        <v/>
      </c>
      <c r="AT120" s="73" t="str">
        <f aca="false">T120</f>
        <v>0..1</v>
      </c>
      <c r="AU120" s="73" t="n">
        <f aca="false">U120</f>
        <v>0</v>
      </c>
      <c r="AV120" s="73" t="n">
        <f aca="false">V120</f>
        <v>0</v>
      </c>
      <c r="AW120" s="6"/>
      <c r="AX120" s="69" t="str">
        <f aca="false">X120</f>
        <v>BASIC</v>
      </c>
      <c r="AY120" s="74" t="n">
        <f aca="false">Y120</f>
        <v>0</v>
      </c>
      <c r="BA120" s="46"/>
      <c r="BB120" s="46"/>
      <c r="BC120" s="46"/>
    </row>
    <row r="121" s="11" customFormat="true" ht="99.75" hidden="false" customHeight="false" outlineLevel="0" collapsed="false">
      <c r="A121" s="58" t="str">
        <f aca="false">IF(ISERROR(SEARCH("-X-",D121)),IF(S121="G","NO",IF(S121="E","YES","")),"EXT")</f>
        <v>YES</v>
      </c>
      <c r="B121" s="77"/>
      <c r="C121" s="59"/>
      <c r="D121" s="60" t="s">
        <v>715</v>
      </c>
      <c r="E121" s="61"/>
      <c r="F121" s="62" t="n">
        <f aca="false">LEN(Q121)-LEN(SUBSTITUTE(Q121,"/",""))-1</f>
        <v>5</v>
      </c>
      <c r="G121" s="62" t="s">
        <v>95</v>
      </c>
      <c r="H121" s="63" t="s">
        <v>716</v>
      </c>
      <c r="I121" s="63" t="s">
        <v>717</v>
      </c>
      <c r="J121" s="64"/>
      <c r="K121" s="64" t="s">
        <v>718</v>
      </c>
      <c r="L121" s="64" t="s">
        <v>719</v>
      </c>
      <c r="M121" s="63" t="s">
        <v>720</v>
      </c>
      <c r="N121" s="65" t="s">
        <v>88</v>
      </c>
      <c r="O121" s="65" t="s">
        <v>88</v>
      </c>
      <c r="P121" s="66" t="str">
        <f aca="false">MID(SUBSTITUTE(SUBSTITUTE(Q121,"/",CONCATENATE(CHAR(10),"/")),"/",CONCATENATE(CHAR(10),"/"),F121+1),2,500)</f>
        <v>/rsm:CrossIndustryInvoice
/rsm:SupplyChainTradeTransaction
/ram:IncludedSupplyChainTradeLineItem
/ram:SpecifiedLineTradeAgreement
/ram:GrossPriceProductTradePrice
/ram:ChargeAmount</v>
      </c>
      <c r="Q121" s="67" t="s">
        <v>721</v>
      </c>
      <c r="R121" s="65" t="s">
        <v>722</v>
      </c>
      <c r="S121" s="65" t="str">
        <f aca="false">IF($D121="","",IF(ISERROR(FIND("/@",RIGHT($Q121,LEN($Q121)-FIND("#",SUBSTITUTE($Q121,"/","#",LEN($Q121)-LEN(SUBSTITUTE($Q121,"/",""))))))),IF(LEFT($D121,4)="BG-X","EG",IF(LEFT($D121,2)="BG","G",IF(OR(RIGHT($D121,2)="-0",RIGHT($D121,3)="-00",RIGHT($D121,4)="-000"),"","E"))),"A"))</f>
        <v>E</v>
      </c>
      <c r="T121" s="65" t="s">
        <v>274</v>
      </c>
      <c r="U121" s="65" t="s">
        <v>122</v>
      </c>
      <c r="V121" s="68"/>
      <c r="W121" s="49"/>
      <c r="X121" s="69" t="s">
        <v>26</v>
      </c>
      <c r="Y121" s="69"/>
      <c r="Z121" s="49"/>
      <c r="AA121" s="70"/>
      <c r="AB121" s="70"/>
      <c r="AC121" s="71"/>
      <c r="AD121" s="49"/>
      <c r="AE121" s="72" t="str">
        <f aca="false">D121</f>
        <v>BT-148</v>
      </c>
      <c r="AF121" s="73" t="n">
        <f aca="false">F121</f>
        <v>5</v>
      </c>
      <c r="AG121" s="73" t="str">
        <f aca="false">G121</f>
        <v>0..1</v>
      </c>
      <c r="AH121" s="63" t="s">
        <v>723</v>
      </c>
      <c r="AI121" s="63" t="s">
        <v>724</v>
      </c>
      <c r="AJ121" s="64"/>
      <c r="AK121" s="64" t="s">
        <v>725</v>
      </c>
      <c r="AL121" s="64" t="s">
        <v>726</v>
      </c>
      <c r="AM121" s="73" t="str">
        <f aca="false">M121</f>
        <v>Unit Price_ Amount</v>
      </c>
      <c r="AN121" s="73" t="str">
        <f aca="false">N121</f>
        <v>1..1</v>
      </c>
      <c r="AO121" s="73" t="str">
        <f aca="false">O121</f>
        <v>1..1</v>
      </c>
      <c r="AP121" s="73" t="str">
        <f aca="false">P121</f>
        <v>/rsm:CrossIndustryInvoice
/rsm:SupplyChainTradeTransaction
/ram:IncludedSupplyChainTradeLineItem
/ram:SpecifiedLineTradeAgreement
/ram:GrossPriceProductTradePrice
/ram:ChargeAmount</v>
      </c>
      <c r="AQ121" s="73" t="str">
        <f aca="false">Q121</f>
        <v>/rsm:CrossIndustryInvoice/rsm:SupplyChainTradeTransaction/ram:IncludedSupplyChainTradeLineItem/ram:SpecifiedLineTradeAgreement/ram:GrossPriceProductTradePrice/ram:ChargeAmount</v>
      </c>
      <c r="AR121" s="73" t="str">
        <f aca="false">R121</f>
        <v>U</v>
      </c>
      <c r="AS121" s="73" t="str">
        <f aca="false">S121</f>
        <v>E</v>
      </c>
      <c r="AT121" s="73" t="str">
        <f aca="false">T121</f>
        <v>1..n</v>
      </c>
      <c r="AU121" s="73" t="str">
        <f aca="false">U121</f>
        <v>CAR-3</v>
      </c>
      <c r="AV121" s="73" t="n">
        <f aca="false">V121</f>
        <v>0</v>
      </c>
      <c r="AW121" s="6"/>
      <c r="AX121" s="69" t="str">
        <f aca="false">X121</f>
        <v>BASIC</v>
      </c>
      <c r="AY121" s="74" t="n">
        <f aca="false">Y121</f>
        <v>0</v>
      </c>
      <c r="BA121" s="46"/>
      <c r="BB121" s="46"/>
      <c r="BC121" s="46"/>
    </row>
    <row r="122" s="11" customFormat="true" ht="99.75" hidden="false" customHeight="false" outlineLevel="0" collapsed="false">
      <c r="A122" s="58" t="str">
        <f aca="false">IF(ISERROR(SEARCH("-X-",D122)),IF(S122="G","NO",IF(S122="E","YES","")),"EXT")</f>
        <v>YES</v>
      </c>
      <c r="B122" s="77"/>
      <c r="C122" s="59"/>
      <c r="D122" s="60" t="s">
        <v>727</v>
      </c>
      <c r="E122" s="61"/>
      <c r="F122" s="62" t="n">
        <f aca="false">LEN(Q122)-LEN(SUBSTITUTE(Q122,"/",""))-1</f>
        <v>5</v>
      </c>
      <c r="G122" s="62" t="s">
        <v>95</v>
      </c>
      <c r="H122" s="63" t="s">
        <v>728</v>
      </c>
      <c r="I122" s="63" t="s">
        <v>729</v>
      </c>
      <c r="J122" s="64"/>
      <c r="K122" s="64" t="s">
        <v>730</v>
      </c>
      <c r="L122" s="64"/>
      <c r="M122" s="63" t="s">
        <v>440</v>
      </c>
      <c r="N122" s="65" t="s">
        <v>95</v>
      </c>
      <c r="O122" s="65" t="s">
        <v>95</v>
      </c>
      <c r="P122" s="66" t="str">
        <f aca="false">MID(SUBSTITUTE(SUBSTITUTE(Q122,"/",CONCATENATE(CHAR(10),"/")),"/",CONCATENATE(CHAR(10),"/"),F122+1),2,500)</f>
        <v>/rsm:CrossIndustryInvoice
/rsm:SupplyChainTradeTransaction
/ram:IncludedSupplyChainTradeLineItem
/ram:SpecifiedLineTradeAgreement
/ram:GrossPriceProductTradePrice
/ram:BasisQuantity</v>
      </c>
      <c r="Q122" s="67" t="s">
        <v>731</v>
      </c>
      <c r="R122" s="65" t="s">
        <v>442</v>
      </c>
      <c r="S122" s="65" t="str">
        <f aca="false">IF($D122="","",IF(ISERROR(FIND("/@",RIGHT($Q122,LEN($Q122)-FIND("#",SUBSTITUTE($Q122,"/","#",LEN($Q122)-LEN(SUBSTITUTE($Q122,"/",""))))))),IF(LEFT($D122,4)="BG-X","EG",IF(LEFT($D122,2)="BG","G",IF(OR(RIGHT($D122,2)="-0",RIGHT($D122,3)="-00",RIGHT($D122,4)="-000"),"","E"))),"A"))</f>
        <v>E</v>
      </c>
      <c r="T122" s="65" t="s">
        <v>95</v>
      </c>
      <c r="U122" s="65" t="s">
        <v>562</v>
      </c>
      <c r="V122" s="68"/>
      <c r="W122" s="49"/>
      <c r="X122" s="69" t="s">
        <v>26</v>
      </c>
      <c r="Y122" s="69"/>
      <c r="Z122" s="49"/>
      <c r="AA122" s="70"/>
      <c r="AB122" s="70"/>
      <c r="AC122" s="71"/>
      <c r="AD122" s="49"/>
      <c r="AE122" s="72" t="str">
        <f aca="false">D122</f>
        <v>BT-149-1</v>
      </c>
      <c r="AF122" s="73" t="n">
        <f aca="false">F122</f>
        <v>5</v>
      </c>
      <c r="AG122" s="73" t="str">
        <f aca="false">G122</f>
        <v>0..1</v>
      </c>
      <c r="AH122" s="63" t="s">
        <v>732</v>
      </c>
      <c r="AI122" s="63" t="s">
        <v>733</v>
      </c>
      <c r="AJ122" s="64"/>
      <c r="AK122" s="64" t="s">
        <v>734</v>
      </c>
      <c r="AL122" s="64"/>
      <c r="AM122" s="73" t="str">
        <f aca="false">M122</f>
        <v>Quantity</v>
      </c>
      <c r="AN122" s="73" t="str">
        <f aca="false">N122</f>
        <v>0..1</v>
      </c>
      <c r="AO122" s="73" t="str">
        <f aca="false">O122</f>
        <v>0..1</v>
      </c>
      <c r="AP122" s="73" t="str">
        <f aca="false">P122</f>
        <v>/rsm:CrossIndustryInvoice
/rsm:SupplyChainTradeTransaction
/ram:IncludedSupplyChainTradeLineItem
/ram:SpecifiedLineTradeAgreement
/ram:GrossPriceProductTradePrice
/ram:BasisQuantity</v>
      </c>
      <c r="AQ122" s="73" t="str">
        <f aca="false">Q122</f>
        <v>/rsm:CrossIndustryInvoice/rsm:SupplyChainTradeTransaction/ram:IncludedSupplyChainTradeLineItem/ram:SpecifiedLineTradeAgreement/ram:GrossPriceProductTradePrice/ram:BasisQuantity</v>
      </c>
      <c r="AR122" s="73" t="str">
        <f aca="false">R122</f>
        <v>Q</v>
      </c>
      <c r="AS122" s="73" t="str">
        <f aca="false">S122</f>
        <v>E</v>
      </c>
      <c r="AT122" s="73" t="str">
        <f aca="false">T122</f>
        <v>0..1</v>
      </c>
      <c r="AU122" s="73" t="str">
        <f aca="false">U122</f>
        <v>STR-3</v>
      </c>
      <c r="AV122" s="73" t="n">
        <f aca="false">V122</f>
        <v>0</v>
      </c>
      <c r="AW122" s="6"/>
      <c r="AX122" s="69" t="str">
        <f aca="false">X122</f>
        <v>BASIC</v>
      </c>
      <c r="AY122" s="74" t="n">
        <f aca="false">Y122</f>
        <v>0</v>
      </c>
      <c r="BA122" s="46"/>
      <c r="BB122" s="46"/>
      <c r="BC122" s="46"/>
    </row>
    <row r="123" s="11" customFormat="true" ht="114" hidden="false" customHeight="false" outlineLevel="0" collapsed="false">
      <c r="A123" s="58" t="str">
        <f aca="false">IF(ISERROR(SEARCH("-X-",D123)),IF(S123="G","NO",IF(S123="E","YES","")),"EXT")</f>
        <v>YES</v>
      </c>
      <c r="B123" s="77"/>
      <c r="C123" s="59"/>
      <c r="D123" s="60" t="s">
        <v>735</v>
      </c>
      <c r="E123" s="61"/>
      <c r="F123" s="62" t="n">
        <f aca="false">LEN(Q123)-LEN(SUBSTITUTE(Q123,"/",""))-1</f>
        <v>6</v>
      </c>
      <c r="G123" s="62" t="s">
        <v>95</v>
      </c>
      <c r="H123" s="63" t="s">
        <v>736</v>
      </c>
      <c r="I123" s="63" t="s">
        <v>737</v>
      </c>
      <c r="J123" s="64" t="s">
        <v>738</v>
      </c>
      <c r="K123" s="64" t="s">
        <v>739</v>
      </c>
      <c r="L123" s="64" t="s">
        <v>740</v>
      </c>
      <c r="M123" s="63" t="s">
        <v>174</v>
      </c>
      <c r="N123" s="65"/>
      <c r="O123" s="65"/>
      <c r="P123" s="66" t="str">
        <f aca="false">MID(SUBSTITUTE(SUBSTITUTE(Q123,"/",CONCATENATE(CHAR(10),"/")),"/",CONCATENATE(CHAR(10),"/"),F123+1),2,500)</f>
        <v>/rsm:CrossIndustryInvoice
/rsm:SupplyChainTradeTransaction
/ram:IncludedSupplyChainTradeLineItem
/ram:SpecifiedLineTradeAgreement
/ram:GrossPriceProductTradePrice
/ram:BasisQuantity
/@unitCode</v>
      </c>
      <c r="Q123" s="67" t="s">
        <v>741</v>
      </c>
      <c r="R123" s="65" t="s">
        <v>176</v>
      </c>
      <c r="S123" s="65" t="str">
        <f aca="false">IF($D123="","",IF(ISERROR(FIND("/@",RIGHT($Q123,LEN($Q123)-FIND("#",SUBSTITUTE($Q123,"/","#",LEN($Q123)-LEN(SUBSTITUTE($Q123,"/",""))))))),IF(LEFT($D123,4)="BG-X","EG",IF(LEFT($D123,2)="BG","G",IF(OR(RIGHT($D123,2)="-0",RIGHT($D123,3)="-00",RIGHT($D123,4)="-000"),"","E"))),"A"))</f>
        <v>E</v>
      </c>
      <c r="T123" s="65"/>
      <c r="U123" s="65"/>
      <c r="V123" s="68"/>
      <c r="W123" s="49"/>
      <c r="X123" s="69" t="s">
        <v>26</v>
      </c>
      <c r="Y123" s="69"/>
      <c r="Z123" s="49"/>
      <c r="AA123" s="70"/>
      <c r="AB123" s="70"/>
      <c r="AC123" s="71"/>
      <c r="AD123" s="49"/>
      <c r="AE123" s="72" t="str">
        <f aca="false">D123</f>
        <v>BT-150-1</v>
      </c>
      <c r="AF123" s="73" t="n">
        <f aca="false">F123</f>
        <v>6</v>
      </c>
      <c r="AG123" s="73" t="str">
        <f aca="false">G123</f>
        <v>0..1</v>
      </c>
      <c r="AH123" s="63" t="s">
        <v>742</v>
      </c>
      <c r="AI123" s="63" t="s">
        <v>743</v>
      </c>
      <c r="AJ123" s="64" t="s">
        <v>744</v>
      </c>
      <c r="AK123" s="64" t="s">
        <v>745</v>
      </c>
      <c r="AL123" s="64" t="s">
        <v>746</v>
      </c>
      <c r="AM123" s="73" t="str">
        <f aca="false">M123</f>
        <v>Code</v>
      </c>
      <c r="AN123" s="73" t="n">
        <f aca="false">N123</f>
        <v>0</v>
      </c>
      <c r="AO123" s="73" t="n">
        <f aca="false">O123</f>
        <v>0</v>
      </c>
      <c r="AP123" s="73" t="str">
        <f aca="false">P123</f>
        <v>/rsm:CrossIndustryInvoice
/rsm:SupplyChainTradeTransaction
/ram:IncludedSupplyChainTradeLineItem
/ram:SpecifiedLineTradeAgreement
/ram:GrossPriceProductTradePrice
/ram:BasisQuantity
/@unitCode</v>
      </c>
      <c r="AQ123" s="73" t="str">
        <f aca="false">Q123</f>
        <v>/rsm:CrossIndustryInvoice/rsm:SupplyChainTradeTransaction/ram:IncludedSupplyChainTradeLineItem/ram:SpecifiedLineTradeAgreement/ram:GrossPriceProductTradePrice/ram:BasisQuantity/@unitCode</v>
      </c>
      <c r="AR123" s="73" t="str">
        <f aca="false">R123</f>
        <v>C</v>
      </c>
      <c r="AS123" s="73" t="str">
        <f aca="false">S123</f>
        <v>E</v>
      </c>
      <c r="AT123" s="73" t="n">
        <f aca="false">T123</f>
        <v>0</v>
      </c>
      <c r="AU123" s="73" t="n">
        <f aca="false">U123</f>
        <v>0</v>
      </c>
      <c r="AV123" s="73" t="n">
        <f aca="false">V123</f>
        <v>0</v>
      </c>
      <c r="AW123" s="6"/>
      <c r="AX123" s="69" t="str">
        <f aca="false">X123</f>
        <v>BASIC</v>
      </c>
      <c r="AY123" s="74" t="n">
        <f aca="false">Y123</f>
        <v>0</v>
      </c>
      <c r="BA123" s="46"/>
      <c r="BB123" s="46"/>
      <c r="BC123" s="46"/>
    </row>
    <row r="124" s="11" customFormat="true" ht="128.25" hidden="false" customHeight="false" outlineLevel="0" collapsed="false">
      <c r="A124" s="58" t="str">
        <f aca="false">IF(ISERROR(SEARCH("-X-",D124)),IF(S124="G","NO",IF(S124="E","YES","")),"EXT")</f>
        <v/>
      </c>
      <c r="B124" s="77"/>
      <c r="C124" s="59"/>
      <c r="D124" s="60" t="s">
        <v>747</v>
      </c>
      <c r="E124" s="61"/>
      <c r="F124" s="62" t="n">
        <f aca="false">LEN(Q124)-LEN(SUBSTITUTE(Q124,"/",""))-1</f>
        <v>6</v>
      </c>
      <c r="G124" s="62" t="s">
        <v>95</v>
      </c>
      <c r="H124" s="63" t="s">
        <v>748</v>
      </c>
      <c r="I124" s="63" t="s">
        <v>749</v>
      </c>
      <c r="J124" s="64"/>
      <c r="K124" s="64"/>
      <c r="L124" s="64"/>
      <c r="M124" s="63"/>
      <c r="N124" s="65" t="s">
        <v>95</v>
      </c>
      <c r="O124" s="65" t="s">
        <v>112</v>
      </c>
      <c r="P124" s="66" t="str">
        <f aca="false">MID(SUBSTITUTE(SUBSTITUTE(Q124,"/",CONCATENATE(CHAR(10),"/")),"/",CONCATENATE(CHAR(10),"/"),F124+1),2,500)</f>
        <v>/rsm:CrossIndustryInvoice
/rsm:SupplyChainTradeTransaction
/ram:IncludedSupplyChainTradeLineItem
/ram:SpecifiedLineTradeAgreement
/ram:GrossPriceProductTradePrice
/ram:AppliedTradeAllowanceCharge[ram:ChargeIndicator
/udt:Indicator="false"]</v>
      </c>
      <c r="Q124" s="67" t="s">
        <v>750</v>
      </c>
      <c r="R124" s="65"/>
      <c r="S124" s="65" t="str">
        <f aca="false">IF($D124="","",IF(ISERROR(FIND("/@",RIGHT($Q124,LEN($Q124)-FIND("#",SUBSTITUTE($Q124,"/","#",LEN($Q124)-LEN(SUBSTITUTE($Q124,"/",""))))))),IF(LEFT($D124,4)="BG-X","EG",IF(LEFT($D124,2)="BG","G",IF(OR(RIGHT($D124,2)="-0",RIGHT($D124,3)="-00",RIGHT($D124,4)="-000"),"","E"))),"A"))</f>
        <v/>
      </c>
      <c r="T124" s="65" t="s">
        <v>112</v>
      </c>
      <c r="U124" s="65"/>
      <c r="V124" s="68"/>
      <c r="W124" s="49"/>
      <c r="X124" s="69" t="s">
        <v>26</v>
      </c>
      <c r="Y124" s="69"/>
      <c r="Z124" s="49"/>
      <c r="AA124" s="70"/>
      <c r="AB124" s="70"/>
      <c r="AC124" s="71"/>
      <c r="AD124" s="49"/>
      <c r="AE124" s="72" t="str">
        <f aca="false">D124</f>
        <v>BT-147-00</v>
      </c>
      <c r="AF124" s="73" t="n">
        <f aca="false">F124</f>
        <v>6</v>
      </c>
      <c r="AG124" s="73" t="str">
        <f aca="false">G124</f>
        <v>0..1</v>
      </c>
      <c r="AH124" s="63" t="s">
        <v>751</v>
      </c>
      <c r="AI124" s="63" t="s">
        <v>752</v>
      </c>
      <c r="AJ124" s="64"/>
      <c r="AK124" s="64"/>
      <c r="AL124" s="64"/>
      <c r="AM124" s="73" t="n">
        <f aca="false">M124</f>
        <v>0</v>
      </c>
      <c r="AN124" s="73" t="str">
        <f aca="false">N124</f>
        <v>0..1</v>
      </c>
      <c r="AO124" s="73" t="str">
        <f aca="false">O124</f>
        <v>0..n</v>
      </c>
      <c r="AP124" s="73" t="str">
        <f aca="false">P124</f>
        <v>/rsm:CrossIndustryInvoice
/rsm:SupplyChainTradeTransaction
/ram:IncludedSupplyChainTradeLineItem
/ram:SpecifiedLineTradeAgreement
/ram:GrossPriceProductTradePrice
/ram:AppliedTradeAllowanceCharge[ram:ChargeIndicator
/udt:Indicator="false"]</v>
      </c>
      <c r="AQ124" s="73" t="str">
        <f aca="false">Q124</f>
        <v>/rsm:CrossIndustryInvoice/rsm:SupplyChainTradeTransaction/ram:IncludedSupplyChainTradeLineItem/ram:SpecifiedLineTradeAgreement/ram:GrossPriceProductTradePrice/ram:AppliedTradeAllowanceCharge[ram:ChargeIndicator/udt:Indicator="false"]</v>
      </c>
      <c r="AR124" s="73" t="n">
        <f aca="false">R124</f>
        <v>0</v>
      </c>
      <c r="AS124" s="73" t="str">
        <f aca="false">S124</f>
        <v/>
      </c>
      <c r="AT124" s="73" t="str">
        <f aca="false">T124</f>
        <v>0..n</v>
      </c>
      <c r="AU124" s="73" t="n">
        <f aca="false">U124</f>
        <v>0</v>
      </c>
      <c r="AV124" s="73" t="n">
        <f aca="false">V124</f>
        <v>0</v>
      </c>
      <c r="AW124" s="6"/>
      <c r="AX124" s="69" t="str">
        <f aca="false">X124</f>
        <v>BASIC</v>
      </c>
      <c r="AY124" s="74" t="n">
        <f aca="false">Y124</f>
        <v>0</v>
      </c>
      <c r="BA124" s="46"/>
      <c r="BB124" s="46"/>
      <c r="BC124" s="46"/>
    </row>
    <row r="125" s="11" customFormat="true" ht="142.5" hidden="false" customHeight="false" outlineLevel="0" collapsed="false">
      <c r="A125" s="58" t="str">
        <f aca="false">IF(ISERROR(SEARCH("-X-",D125)),IF(S125="G","NO",IF(S125="E","YES","")),"EXT")</f>
        <v>YES</v>
      </c>
      <c r="B125" s="77"/>
      <c r="C125" s="59"/>
      <c r="D125" s="60" t="s">
        <v>753</v>
      </c>
      <c r="E125" s="61"/>
      <c r="F125" s="62" t="n">
        <f aca="false">LEN(Q125)-LEN(SUBSTITUTE(Q125,"/",""))-1</f>
        <v>7</v>
      </c>
      <c r="G125" s="62" t="s">
        <v>95</v>
      </c>
      <c r="H125" s="63" t="s">
        <v>754</v>
      </c>
      <c r="I125" s="63"/>
      <c r="J125" s="64"/>
      <c r="K125" s="64"/>
      <c r="L125" s="64"/>
      <c r="M125" s="63"/>
      <c r="N125" s="65" t="s">
        <v>88</v>
      </c>
      <c r="O125" s="65" t="s">
        <v>88</v>
      </c>
      <c r="P125" s="66" t="str">
        <f aca="false">MID(SUBSTITUTE(SUBSTITUTE(Q125,"/",CONCATENATE(CHAR(10),"/")),"/",CONCATENATE(CHAR(10),"/"),F125+1),2,500)</f>
        <v>/rsm:CrossIndustryInvoice
/rsm:SupplyChainTradeTransaction
/ram:IncludedSupplyChainTradeLineItem
/ram:SpecifiedLineTradeAgreement
/ram:GrossPriceProductTradePrice
/ram:AppliedTradeAllowanceCharge[ram:ChargeIndicator
/udt:Indicator="false"]
/ram:ChargeIndicator</v>
      </c>
      <c r="Q125" s="67" t="s">
        <v>755</v>
      </c>
      <c r="R125" s="65"/>
      <c r="S125" s="65" t="str">
        <f aca="false">IF($D125="","",IF(ISERROR(FIND("/@",RIGHT($Q125,LEN($Q125)-FIND("#",SUBSTITUTE($Q125,"/","#",LEN($Q125)-LEN(SUBSTITUTE($Q125,"/",""))))))),IF(LEFT($D125,4)="BG-X","EG",IF(LEFT($D125,2)="BG","G",IF(OR(RIGHT($D125,2)="-0",RIGHT($D125,3)="-00",RIGHT($D125,4)="-000"),"","E"))),"A"))</f>
        <v>E</v>
      </c>
      <c r="T125" s="65" t="s">
        <v>95</v>
      </c>
      <c r="U125" s="65"/>
      <c r="V125" s="68"/>
      <c r="W125" s="49"/>
      <c r="X125" s="69" t="s">
        <v>26</v>
      </c>
      <c r="Y125" s="69"/>
      <c r="Z125" s="49"/>
      <c r="AA125" s="70"/>
      <c r="AB125" s="70"/>
      <c r="AC125" s="71"/>
      <c r="AD125" s="49"/>
      <c r="AE125" s="72" t="str">
        <f aca="false">D125</f>
        <v>BT-147-01</v>
      </c>
      <c r="AF125" s="73" t="n">
        <f aca="false">F125</f>
        <v>7</v>
      </c>
      <c r="AG125" s="73" t="str">
        <f aca="false">G125</f>
        <v>0..1</v>
      </c>
      <c r="AH125" s="63" t="s">
        <v>756</v>
      </c>
      <c r="AI125" s="63"/>
      <c r="AJ125" s="64"/>
      <c r="AK125" s="64"/>
      <c r="AL125" s="64"/>
      <c r="AM125" s="73" t="n">
        <f aca="false">M125</f>
        <v>0</v>
      </c>
      <c r="AN125" s="73" t="str">
        <f aca="false">N125</f>
        <v>1..1</v>
      </c>
      <c r="AO125" s="73" t="str">
        <f aca="false">O125</f>
        <v>1..1</v>
      </c>
      <c r="AP125" s="73" t="str">
        <f aca="false">P125</f>
        <v>/rsm:CrossIndustryInvoice
/rsm:SupplyChainTradeTransaction
/ram:IncludedSupplyChainTradeLineItem
/ram:SpecifiedLineTradeAgreement
/ram:GrossPriceProductTradePrice
/ram:AppliedTradeAllowanceCharge[ram:ChargeIndicator
/udt:Indicator="false"]
/ram:ChargeIndicator</v>
      </c>
      <c r="AQ125" s="73" t="str">
        <f aca="false">Q125</f>
        <v>/rsm:CrossIndustryInvoice/rsm:SupplyChainTradeTransaction/ram:IncludedSupplyChainTradeLineItem/ram:SpecifiedLineTradeAgreement/ram:GrossPriceProductTradePrice/ram:AppliedTradeAllowanceCharge[ram:ChargeIndicator/udt:Indicator="false"]/ram:ChargeIndicator</v>
      </c>
      <c r="AR125" s="73" t="n">
        <f aca="false">R125</f>
        <v>0</v>
      </c>
      <c r="AS125" s="73" t="str">
        <f aca="false">S125</f>
        <v>E</v>
      </c>
      <c r="AT125" s="73" t="str">
        <f aca="false">T125</f>
        <v>0..1</v>
      </c>
      <c r="AU125" s="73" t="n">
        <f aca="false">U125</f>
        <v>0</v>
      </c>
      <c r="AV125" s="73" t="n">
        <f aca="false">V125</f>
        <v>0</v>
      </c>
      <c r="AW125" s="6"/>
      <c r="AX125" s="69" t="str">
        <f aca="false">X125</f>
        <v>BASIC</v>
      </c>
      <c r="AY125" s="74" t="n">
        <f aca="false">Y125</f>
        <v>0</v>
      </c>
      <c r="BA125" s="46"/>
      <c r="BB125" s="46"/>
      <c r="BC125" s="46"/>
    </row>
    <row r="126" s="11" customFormat="true" ht="156.75" hidden="false" customHeight="false" outlineLevel="0" collapsed="false">
      <c r="A126" s="58" t="str">
        <f aca="false">IF(ISERROR(SEARCH("-X-",D126)),IF(S126="G","NO",IF(S126="E","YES","")),"EXT")</f>
        <v>YES</v>
      </c>
      <c r="B126" s="77"/>
      <c r="C126" s="59"/>
      <c r="D126" s="60" t="s">
        <v>757</v>
      </c>
      <c r="E126" s="61"/>
      <c r="F126" s="62" t="n">
        <f aca="false">LEN(Q126)-LEN(SUBSTITUTE(Q126,"/",""))-1</f>
        <v>8</v>
      </c>
      <c r="G126" s="62" t="s">
        <v>88</v>
      </c>
      <c r="H126" s="63" t="s">
        <v>758</v>
      </c>
      <c r="I126" s="63"/>
      <c r="J126" s="64" t="s">
        <v>759</v>
      </c>
      <c r="K126" s="64"/>
      <c r="L126" s="64"/>
      <c r="M126" s="63" t="s">
        <v>105</v>
      </c>
      <c r="N126" s="65" t="s">
        <v>88</v>
      </c>
      <c r="O126" s="65" t="s">
        <v>88</v>
      </c>
      <c r="P126" s="66" t="str">
        <f aca="false">MID(SUBSTITUTE(SUBSTITUTE(Q126,"/",CONCATENATE(CHAR(10),"/")),"/",CONCATENATE(CHAR(10),"/"),F126+1),2,500)</f>
        <v>/rsm:CrossIndustryInvoice
/rsm:SupplyChainTradeTransaction
/ram:IncludedSupplyChainTradeLineItem
/ram:SpecifiedLineTradeAgreement
/ram:GrossPriceProductTradePrice
/ram:AppliedTradeAllowanceCharge[ram:ChargeIndicator
/udt:Indicator="false"]
/ram:ChargeIndicator
/udt:Indicator</v>
      </c>
      <c r="Q126" s="67" t="s">
        <v>760</v>
      </c>
      <c r="R126" s="65" t="s">
        <v>107</v>
      </c>
      <c r="S126" s="65" t="str">
        <f aca="false">IF($D126="","",IF(ISERROR(FIND("/@",RIGHT($Q126,LEN($Q126)-FIND("#",SUBSTITUTE($Q126,"/","#",LEN($Q126)-LEN(SUBSTITUTE($Q126,"/",""))))))),IF(LEFT($D126,4)="BG-X","EG",IF(LEFT($D126,2)="BG","G",IF(OR(RIGHT($D126,2)="-0",RIGHT($D126,3)="-00",RIGHT($D126,4)="-000"),"","E"))),"A"))</f>
        <v>E</v>
      </c>
      <c r="T126" s="65" t="s">
        <v>88</v>
      </c>
      <c r="U126" s="65"/>
      <c r="V126" s="68"/>
      <c r="W126" s="49"/>
      <c r="X126" s="69" t="s">
        <v>26</v>
      </c>
      <c r="Y126" s="69"/>
      <c r="Z126" s="49"/>
      <c r="AA126" s="70"/>
      <c r="AB126" s="70"/>
      <c r="AC126" s="71"/>
      <c r="AD126" s="49"/>
      <c r="AE126" s="72" t="str">
        <f aca="false">D126</f>
        <v>BT-147-02</v>
      </c>
      <c r="AF126" s="73" t="n">
        <f aca="false">F126</f>
        <v>8</v>
      </c>
      <c r="AG126" s="73" t="str">
        <f aca="false">G126</f>
        <v>1..1</v>
      </c>
      <c r="AH126" s="63" t="s">
        <v>761</v>
      </c>
      <c r="AI126" s="63"/>
      <c r="AJ126" s="64" t="s">
        <v>759</v>
      </c>
      <c r="AK126" s="64"/>
      <c r="AL126" s="64"/>
      <c r="AM126" s="73" t="str">
        <f aca="false">M126</f>
        <v>Indicator</v>
      </c>
      <c r="AN126" s="73" t="str">
        <f aca="false">N126</f>
        <v>1..1</v>
      </c>
      <c r="AO126" s="73" t="str">
        <f aca="false">O126</f>
        <v>1..1</v>
      </c>
      <c r="AP126" s="73" t="str">
        <f aca="false">P126</f>
        <v>/rsm:CrossIndustryInvoice
/rsm:SupplyChainTradeTransaction
/ram:IncludedSupplyChainTradeLineItem
/ram:SpecifiedLineTradeAgreement
/ram:GrossPriceProductTradePrice
/ram:AppliedTradeAllowanceCharge[ram:ChargeIndicator
/udt:Indicator="false"]
/ram:ChargeIndicator
/udt:Indicator</v>
      </c>
      <c r="AQ126" s="73" t="str">
        <f aca="false">Q126</f>
        <v>/rsm:CrossIndustryInvoice/rsm:SupplyChainTradeTransaction/ram:IncludedSupplyChainTradeLineItem/ram:SpecifiedLineTradeAgreement/ram:GrossPriceProductTradePrice/ram:AppliedTradeAllowanceCharge[ram:ChargeIndicator/udt:Indicator="false"]/ram:ChargeIndicator/udt:Indicator</v>
      </c>
      <c r="AR126" s="73" t="str">
        <f aca="false">R126</f>
        <v>XI</v>
      </c>
      <c r="AS126" s="73" t="str">
        <f aca="false">S126</f>
        <v>E</v>
      </c>
      <c r="AT126" s="73" t="str">
        <f aca="false">T126</f>
        <v>1..1</v>
      </c>
      <c r="AU126" s="73" t="n">
        <f aca="false">U126</f>
        <v>0</v>
      </c>
      <c r="AV126" s="73" t="n">
        <f aca="false">V126</f>
        <v>0</v>
      </c>
      <c r="AW126" s="6"/>
      <c r="AX126" s="69" t="str">
        <f aca="false">X126</f>
        <v>BASIC</v>
      </c>
      <c r="AY126" s="74" t="n">
        <f aca="false">Y126</f>
        <v>0</v>
      </c>
      <c r="BA126" s="46"/>
      <c r="BB126" s="46"/>
      <c r="BC126" s="46"/>
    </row>
    <row r="127" s="11" customFormat="true" ht="142.5" hidden="false" customHeight="false" outlineLevel="0" collapsed="false">
      <c r="A127" s="58" t="str">
        <f aca="false">IF(ISERROR(SEARCH("-X-",D127)),IF(S127="G","NO",IF(S127="E","YES","")),"EXT")</f>
        <v>EXT</v>
      </c>
      <c r="B127" s="77"/>
      <c r="C127" s="59"/>
      <c r="D127" s="60" t="s">
        <v>762</v>
      </c>
      <c r="E127" s="61"/>
      <c r="F127" s="62" t="n">
        <f aca="false">LEN(Q127)-LEN(SUBSTITUTE(Q127,"/",""))-1</f>
        <v>7</v>
      </c>
      <c r="G127" s="62" t="s">
        <v>95</v>
      </c>
      <c r="H127" s="63" t="s">
        <v>763</v>
      </c>
      <c r="I127" s="63"/>
      <c r="J127" s="64"/>
      <c r="K127" s="64"/>
      <c r="L127" s="64"/>
      <c r="M127" s="63" t="s">
        <v>764</v>
      </c>
      <c r="N127" s="65"/>
      <c r="O127" s="65" t="s">
        <v>95</v>
      </c>
      <c r="P127" s="66" t="str">
        <f aca="false">MID(SUBSTITUTE(SUBSTITUTE(Q127,"/",CONCATENATE(CHAR(10),"/")),"/",CONCATENATE(CHAR(10),"/"),F127+1),2,500)</f>
        <v>/rsm:CrossIndustryInvoice
/rsm:SupplyChainTradeTransaction
/ram:IncludedSupplyChainTradeLineItem
/ram:SpecifiedLineTradeAgreement
/ram:GrossPriceProductTradePrice
/ram:AppliedTradeAllowanceCharge[ram:ChargeIndicator
/udt:Indicator="false"]
/ram:CalculationPercent</v>
      </c>
      <c r="Q127" s="67" t="s">
        <v>765</v>
      </c>
      <c r="R127" s="65" t="s">
        <v>766</v>
      </c>
      <c r="S127" s="65" t="str">
        <f aca="false">IF($D127="","",IF(ISERROR(FIND("/@",RIGHT($Q127,LEN($Q127)-FIND("#",SUBSTITUTE($Q127,"/","#",LEN($Q127)-LEN(SUBSTITUTE($Q127,"/",""))))))),IF(LEFT($D127,4)="BG-X","EG",IF(LEFT($D127,2)="BG","G",IF(OR(RIGHT($D127,2)="-0",RIGHT($D127,3)="-00",RIGHT($D127,4)="-000"),"","E"))),"A"))</f>
        <v>E</v>
      </c>
      <c r="T127" s="65" t="s">
        <v>95</v>
      </c>
      <c r="U127" s="65"/>
      <c r="V127" s="68"/>
      <c r="W127" s="49"/>
      <c r="X127" s="69" t="s">
        <v>30</v>
      </c>
      <c r="Y127" s="69"/>
      <c r="Z127" s="49"/>
      <c r="AA127" s="70"/>
      <c r="AB127" s="70"/>
      <c r="AC127" s="71"/>
      <c r="AD127" s="49"/>
      <c r="AE127" s="72" t="str">
        <f aca="false">D127</f>
        <v>BT-X-34</v>
      </c>
      <c r="AF127" s="73" t="n">
        <f aca="false">F127</f>
        <v>7</v>
      </c>
      <c r="AG127" s="73" t="str">
        <f aca="false">G127</f>
        <v>0..1</v>
      </c>
      <c r="AH127" s="63" t="s">
        <v>767</v>
      </c>
      <c r="AI127" s="63"/>
      <c r="AJ127" s="64"/>
      <c r="AK127" s="64"/>
      <c r="AL127" s="64"/>
      <c r="AM127" s="73" t="str">
        <f aca="false">M127</f>
        <v>Percentage</v>
      </c>
      <c r="AN127" s="73" t="n">
        <f aca="false">N127</f>
        <v>0</v>
      </c>
      <c r="AO127" s="73" t="str">
        <f aca="false">O127</f>
        <v>0..1</v>
      </c>
      <c r="AP127" s="73" t="str">
        <f aca="false">P127</f>
        <v>/rsm:CrossIndustryInvoice
/rsm:SupplyChainTradeTransaction
/ram:IncludedSupplyChainTradeLineItem
/ram:SpecifiedLineTradeAgreement
/ram:GrossPriceProductTradePrice
/ram:AppliedTradeAllowanceCharge[ram:ChargeIndicator
/udt:Indicator="false"]
/ram:CalculationPercent</v>
      </c>
      <c r="AQ127" s="73" t="str">
        <f aca="false">Q127</f>
        <v>/rsm:CrossIndustryInvoice/rsm:SupplyChainTradeTransaction/ram:IncludedSupplyChainTradeLineItem/ram:SpecifiedLineTradeAgreement/ram:GrossPriceProductTradePrice/ram:AppliedTradeAllowanceCharge[ram:ChargeIndicator/udt:Indicator="false"]/ram:CalculationPercent</v>
      </c>
      <c r="AR127" s="73" t="str">
        <f aca="false">R127</f>
        <v>P</v>
      </c>
      <c r="AS127" s="73" t="str">
        <f aca="false">S127</f>
        <v>E</v>
      </c>
      <c r="AT127" s="73" t="str">
        <f aca="false">T127</f>
        <v>0..1</v>
      </c>
      <c r="AU127" s="73" t="n">
        <f aca="false">U127</f>
        <v>0</v>
      </c>
      <c r="AV127" s="73" t="n">
        <f aca="false">V127</f>
        <v>0</v>
      </c>
      <c r="AW127" s="6"/>
      <c r="AX127" s="69" t="str">
        <f aca="false">X127</f>
        <v>EXTENDED</v>
      </c>
      <c r="AY127" s="74" t="n">
        <f aca="false">Y127</f>
        <v>0</v>
      </c>
      <c r="BA127" s="46"/>
      <c r="BB127" s="46"/>
      <c r="BC127" s="46"/>
    </row>
    <row r="128" s="11" customFormat="true" ht="142.5" hidden="false" customHeight="false" outlineLevel="0" collapsed="false">
      <c r="A128" s="58" t="str">
        <f aca="false">IF(ISERROR(SEARCH("-X-",D128)),IF(S128="G","NO",IF(S128="E","YES","")),"EXT")</f>
        <v>EXT</v>
      </c>
      <c r="B128" s="58"/>
      <c r="C128" s="59"/>
      <c r="D128" s="60" t="s">
        <v>768</v>
      </c>
      <c r="E128" s="61"/>
      <c r="F128" s="62" t="n">
        <f aca="false">LEN(Q128)-LEN(SUBSTITUTE(Q128,"/",""))-1</f>
        <v>7</v>
      </c>
      <c r="G128" s="62" t="s">
        <v>95</v>
      </c>
      <c r="H128" s="63" t="s">
        <v>769</v>
      </c>
      <c r="I128" s="63"/>
      <c r="J128" s="64"/>
      <c r="K128" s="64"/>
      <c r="L128" s="64"/>
      <c r="M128" s="63" t="s">
        <v>720</v>
      </c>
      <c r="N128" s="65"/>
      <c r="O128" s="65" t="s">
        <v>95</v>
      </c>
      <c r="P128" s="66" t="str">
        <f aca="false">MID(SUBSTITUTE(SUBSTITUTE(Q128,"/",CONCATENATE(CHAR(10),"/")),"/",CONCATENATE(CHAR(10),"/"),F128+1),2,500)</f>
        <v>/rsm:CrossIndustryInvoice
/rsm:SupplyChainTradeTransaction
/ram:IncludedSupplyChainTradeLineItem
/ram:SpecifiedLineTradeAgreement
/ram:GrossPriceProductTradePrice
/ram:AppliedTradeAllowanceCharge[ram:ChargeIndicator
/udt:Indicator="false"]
/ram:BasisAmount</v>
      </c>
      <c r="Q128" s="67" t="s">
        <v>770</v>
      </c>
      <c r="R128" s="65" t="s">
        <v>722</v>
      </c>
      <c r="S128" s="65" t="str">
        <f aca="false">IF($D128="","",IF(ISERROR(FIND("/@",RIGHT($Q128,LEN($Q128)-FIND("#",SUBSTITUTE($Q128,"/","#",LEN($Q128)-LEN(SUBSTITUTE($Q128,"/",""))))))),IF(LEFT($D128,4)="BG-X","EG",IF(LEFT($D128,2)="BG","G",IF(OR(RIGHT($D128,2)="-0",RIGHT($D128,3)="-00",RIGHT($D128,4)="-000"),"","E"))),"A"))</f>
        <v>E</v>
      </c>
      <c r="T128" s="65" t="s">
        <v>95</v>
      </c>
      <c r="U128" s="65"/>
      <c r="V128" s="68"/>
      <c r="W128" s="49"/>
      <c r="X128" s="69" t="s">
        <v>30</v>
      </c>
      <c r="Y128" s="69"/>
      <c r="Z128" s="49"/>
      <c r="AA128" s="70"/>
      <c r="AB128" s="70"/>
      <c r="AC128" s="71"/>
      <c r="AD128" s="49"/>
      <c r="AE128" s="72" t="str">
        <f aca="false">D128</f>
        <v>BT-X-35</v>
      </c>
      <c r="AF128" s="73" t="n">
        <f aca="false">F128</f>
        <v>7</v>
      </c>
      <c r="AG128" s="73" t="str">
        <f aca="false">G128</f>
        <v>0..1</v>
      </c>
      <c r="AH128" s="63" t="s">
        <v>771</v>
      </c>
      <c r="AI128" s="63"/>
      <c r="AJ128" s="64"/>
      <c r="AK128" s="64"/>
      <c r="AL128" s="64"/>
      <c r="AM128" s="73" t="str">
        <f aca="false">M128</f>
        <v>Unit Price_ Amount</v>
      </c>
      <c r="AN128" s="73" t="n">
        <f aca="false">N128</f>
        <v>0</v>
      </c>
      <c r="AO128" s="73" t="str">
        <f aca="false">O128</f>
        <v>0..1</v>
      </c>
      <c r="AP128" s="73" t="str">
        <f aca="false">P128</f>
        <v>/rsm:CrossIndustryInvoice
/rsm:SupplyChainTradeTransaction
/ram:IncludedSupplyChainTradeLineItem
/ram:SpecifiedLineTradeAgreement
/ram:GrossPriceProductTradePrice
/ram:AppliedTradeAllowanceCharge[ram:ChargeIndicator
/udt:Indicator="false"]
/ram:BasisAmount</v>
      </c>
      <c r="AQ128" s="73" t="str">
        <f aca="false">Q128</f>
        <v>/rsm:CrossIndustryInvoice/rsm:SupplyChainTradeTransaction/ram:IncludedSupplyChainTradeLineItem/ram:SpecifiedLineTradeAgreement/ram:GrossPriceProductTradePrice/ram:AppliedTradeAllowanceCharge[ram:ChargeIndicator/udt:Indicator="false"]/ram:BasisAmount</v>
      </c>
      <c r="AR128" s="73" t="str">
        <f aca="false">R128</f>
        <v>U</v>
      </c>
      <c r="AS128" s="73" t="str">
        <f aca="false">S128</f>
        <v>E</v>
      </c>
      <c r="AT128" s="73" t="str">
        <f aca="false">T128</f>
        <v>0..1</v>
      </c>
      <c r="AU128" s="73" t="n">
        <f aca="false">U128</f>
        <v>0</v>
      </c>
      <c r="AV128" s="73" t="n">
        <f aca="false">V128</f>
        <v>0</v>
      </c>
      <c r="AW128" s="6"/>
      <c r="AX128" s="69" t="str">
        <f aca="false">X128</f>
        <v>EXTENDED</v>
      </c>
      <c r="AY128" s="74" t="n">
        <f aca="false">Y128</f>
        <v>0</v>
      </c>
      <c r="BA128" s="46"/>
      <c r="BB128" s="46"/>
      <c r="BC128" s="46"/>
    </row>
    <row r="129" s="11" customFormat="true" ht="142.5" hidden="false" customHeight="false" outlineLevel="0" collapsed="false">
      <c r="A129" s="58" t="str">
        <f aca="false">IF(ISERROR(SEARCH("-X-",D129)),IF(S129="G","NO",IF(S129="E","YES","")),"EXT")</f>
        <v>YES</v>
      </c>
      <c r="B129" s="58"/>
      <c r="C129" s="59"/>
      <c r="D129" s="60" t="s">
        <v>772</v>
      </c>
      <c r="E129" s="61"/>
      <c r="F129" s="62" t="n">
        <f aca="false">LEN(Q129)-LEN(SUBSTITUTE(Q129,"/",""))-1</f>
        <v>7</v>
      </c>
      <c r="G129" s="62" t="s">
        <v>95</v>
      </c>
      <c r="H129" s="63" t="s">
        <v>773</v>
      </c>
      <c r="I129" s="63" t="s">
        <v>774</v>
      </c>
      <c r="J129" s="64" t="s">
        <v>775</v>
      </c>
      <c r="K129" s="64"/>
      <c r="L129" s="64"/>
      <c r="M129" s="63" t="s">
        <v>720</v>
      </c>
      <c r="N129" s="65" t="s">
        <v>88</v>
      </c>
      <c r="O129" s="65" t="s">
        <v>88</v>
      </c>
      <c r="P129" s="66" t="str">
        <f aca="false">MID(SUBSTITUTE(SUBSTITUTE(Q129,"/",CONCATENATE(CHAR(10),"/")),"/",CONCATENATE(CHAR(10),"/"),F129+1),2,500)</f>
        <v>/rsm:CrossIndustryInvoice
/rsm:SupplyChainTradeTransaction
/ram:IncludedSupplyChainTradeLineItem
/ram:SpecifiedLineTradeAgreement
/ram:GrossPriceProductTradePrice
/ram:AppliedTradeAllowanceCharge[ram:ChargeIndicator
/udt:Indicator="false"]
/ram:ActualAmount</v>
      </c>
      <c r="Q129" s="67" t="s">
        <v>776</v>
      </c>
      <c r="R129" s="65" t="s">
        <v>722</v>
      </c>
      <c r="S129" s="65" t="str">
        <f aca="false">IF($D129="","",IF(ISERROR(FIND("/@",RIGHT($Q129,LEN($Q129)-FIND("#",SUBSTITUTE($Q129,"/","#",LEN($Q129)-LEN(SUBSTITUTE($Q129,"/",""))))))),IF(LEFT($D129,4)="BG-X","EG",IF(LEFT($D129,2)="BG","G",IF(OR(RIGHT($D129,2)="-0",RIGHT($D129,3)="-00",RIGHT($D129,4)="-000"),"","E"))),"A"))</f>
        <v>E</v>
      </c>
      <c r="T129" s="65" t="s">
        <v>112</v>
      </c>
      <c r="U129" s="65" t="s">
        <v>122</v>
      </c>
      <c r="V129" s="68"/>
      <c r="W129" s="49"/>
      <c r="X129" s="69" t="s">
        <v>26</v>
      </c>
      <c r="Y129" s="69"/>
      <c r="Z129" s="49"/>
      <c r="AA129" s="70"/>
      <c r="AB129" s="70"/>
      <c r="AC129" s="71"/>
      <c r="AD129" s="49"/>
      <c r="AE129" s="72" t="str">
        <f aca="false">D129</f>
        <v>BT-147</v>
      </c>
      <c r="AF129" s="73" t="n">
        <f aca="false">F129</f>
        <v>7</v>
      </c>
      <c r="AG129" s="73" t="str">
        <f aca="false">G129</f>
        <v>0..1</v>
      </c>
      <c r="AH129" s="63" t="s">
        <v>752</v>
      </c>
      <c r="AI129" s="63" t="s">
        <v>777</v>
      </c>
      <c r="AJ129" s="64" t="s">
        <v>778</v>
      </c>
      <c r="AK129" s="64"/>
      <c r="AL129" s="64"/>
      <c r="AM129" s="73" t="str">
        <f aca="false">M129</f>
        <v>Unit Price_ Amount</v>
      </c>
      <c r="AN129" s="73" t="str">
        <f aca="false">N129</f>
        <v>1..1</v>
      </c>
      <c r="AO129" s="73" t="str">
        <f aca="false">O129</f>
        <v>1..1</v>
      </c>
      <c r="AP129" s="73" t="str">
        <f aca="false">P129</f>
        <v>/rsm:CrossIndustryInvoice
/rsm:SupplyChainTradeTransaction
/ram:IncludedSupplyChainTradeLineItem
/ram:SpecifiedLineTradeAgreement
/ram:GrossPriceProductTradePrice
/ram:AppliedTradeAllowanceCharge[ram:ChargeIndicator
/udt:Indicator="false"]
/ram:ActualAmount</v>
      </c>
      <c r="AQ129" s="73" t="str">
        <f aca="false">Q129</f>
        <v>/rsm:CrossIndustryInvoice/rsm:SupplyChainTradeTransaction/ram:IncludedSupplyChainTradeLineItem/ram:SpecifiedLineTradeAgreement/ram:GrossPriceProductTradePrice/ram:AppliedTradeAllowanceCharge[ram:ChargeIndicator/udt:Indicator="false"]/ram:ActualAmount</v>
      </c>
      <c r="AR129" s="73" t="str">
        <f aca="false">R129</f>
        <v>U</v>
      </c>
      <c r="AS129" s="73" t="str">
        <f aca="false">S129</f>
        <v>E</v>
      </c>
      <c r="AT129" s="73" t="str">
        <f aca="false">T129</f>
        <v>0..n</v>
      </c>
      <c r="AU129" s="73" t="str">
        <f aca="false">U129</f>
        <v>CAR-3</v>
      </c>
      <c r="AV129" s="73" t="n">
        <f aca="false">V129</f>
        <v>0</v>
      </c>
      <c r="AW129" s="6"/>
      <c r="AX129" s="69" t="str">
        <f aca="false">X129</f>
        <v>BASIC</v>
      </c>
      <c r="AY129" s="74" t="n">
        <f aca="false">Y129</f>
        <v>0</v>
      </c>
      <c r="BA129" s="46"/>
      <c r="BB129" s="46"/>
      <c r="BC129" s="46"/>
    </row>
    <row r="130" s="11" customFormat="true" ht="142.5" hidden="false" customHeight="false" outlineLevel="0" collapsed="false">
      <c r="A130" s="58" t="str">
        <f aca="false">IF(ISERROR(SEARCH("-X-",D130)),IF(S130="G","NO",IF(S130="E","YES","")),"EXT")</f>
        <v>EXT</v>
      </c>
      <c r="B130" s="58"/>
      <c r="C130" s="59"/>
      <c r="D130" s="60" t="s">
        <v>779</v>
      </c>
      <c r="E130" s="61"/>
      <c r="F130" s="62" t="n">
        <f aca="false">LEN(Q130)-LEN(SUBSTITUTE(Q130,"/",""))-1</f>
        <v>7</v>
      </c>
      <c r="G130" s="62" t="s">
        <v>95</v>
      </c>
      <c r="H130" s="63" t="s">
        <v>780</v>
      </c>
      <c r="I130" s="63"/>
      <c r="J130" s="64" t="s">
        <v>781</v>
      </c>
      <c r="K130" s="64"/>
      <c r="L130" s="64"/>
      <c r="M130" s="63" t="s">
        <v>174</v>
      </c>
      <c r="N130" s="65"/>
      <c r="O130" s="65" t="s">
        <v>95</v>
      </c>
      <c r="P130" s="66" t="str">
        <f aca="false">MID(SUBSTITUTE(SUBSTITUTE(Q130,"/",CONCATENATE(CHAR(10),"/")),"/",CONCATENATE(CHAR(10),"/"),F130+1),2,500)</f>
        <v>/rsm:CrossIndustryInvoice
/rsm:SupplyChainTradeTransaction
/ram:IncludedSupplyChainTradeLineItem
/ram:SpecifiedLineTradeAgreement
/ram:GrossPriceProductTradePrice
/ram:AppliedTradeAllowanceCharge[ram:ChargeIndicator
/udt:Indicator="false"]
/ram:ReasonCode</v>
      </c>
      <c r="Q130" s="67" t="s">
        <v>782</v>
      </c>
      <c r="R130" s="65" t="s">
        <v>176</v>
      </c>
      <c r="S130" s="65" t="str">
        <f aca="false">IF($D130="","",IF(ISERROR(FIND("/@",RIGHT($Q130,LEN($Q130)-FIND("#",SUBSTITUTE($Q130,"/","#",LEN($Q130)-LEN(SUBSTITUTE($Q130,"/",""))))))),IF(LEFT($D130,4)="BG-X","EG",IF(LEFT($D130,2)="BG","G",IF(OR(RIGHT($D130,2)="-0",RIGHT($D130,3)="-00",RIGHT($D130,4)="-000"),"","E"))),"A"))</f>
        <v>E</v>
      </c>
      <c r="T130" s="65" t="s">
        <v>95</v>
      </c>
      <c r="U130" s="65"/>
      <c r="V130" s="68"/>
      <c r="W130" s="49"/>
      <c r="X130" s="69" t="s">
        <v>30</v>
      </c>
      <c r="Y130" s="69"/>
      <c r="Z130" s="49"/>
      <c r="AA130" s="70"/>
      <c r="AB130" s="70"/>
      <c r="AC130" s="71"/>
      <c r="AD130" s="49"/>
      <c r="AE130" s="72" t="str">
        <f aca="false">D130</f>
        <v>BT-X-313</v>
      </c>
      <c r="AF130" s="73" t="n">
        <f aca="false">F130</f>
        <v>7</v>
      </c>
      <c r="AG130" s="73" t="str">
        <f aca="false">G130</f>
        <v>0..1</v>
      </c>
      <c r="AH130" s="63" t="s">
        <v>783</v>
      </c>
      <c r="AI130" s="63"/>
      <c r="AJ130" s="64" t="s">
        <v>784</v>
      </c>
      <c r="AK130" s="64"/>
      <c r="AL130" s="64"/>
      <c r="AM130" s="73" t="str">
        <f aca="false">M130</f>
        <v>Code</v>
      </c>
      <c r="AN130" s="73" t="n">
        <f aca="false">N130</f>
        <v>0</v>
      </c>
      <c r="AO130" s="73" t="str">
        <f aca="false">O130</f>
        <v>0..1</v>
      </c>
      <c r="AP130" s="73" t="str">
        <f aca="false">P130</f>
        <v>/rsm:CrossIndustryInvoice
/rsm:SupplyChainTradeTransaction
/ram:IncludedSupplyChainTradeLineItem
/ram:SpecifiedLineTradeAgreement
/ram:GrossPriceProductTradePrice
/ram:AppliedTradeAllowanceCharge[ram:ChargeIndicator
/udt:Indicator="false"]
/ram:ReasonCode</v>
      </c>
      <c r="AQ130" s="73" t="str">
        <f aca="false">Q130</f>
        <v>/rsm:CrossIndustryInvoice/rsm:SupplyChainTradeTransaction/ram:IncludedSupplyChainTradeLineItem/ram:SpecifiedLineTradeAgreement/ram:GrossPriceProductTradePrice/ram:AppliedTradeAllowanceCharge[ram:ChargeIndicator/udt:Indicator="false"]/ram:ReasonCode</v>
      </c>
      <c r="AR130" s="73" t="str">
        <f aca="false">R130</f>
        <v>C</v>
      </c>
      <c r="AS130" s="73" t="str">
        <f aca="false">S130</f>
        <v>E</v>
      </c>
      <c r="AT130" s="73" t="str">
        <f aca="false">T130</f>
        <v>0..1</v>
      </c>
      <c r="AU130" s="73" t="n">
        <f aca="false">U130</f>
        <v>0</v>
      </c>
      <c r="AV130" s="73" t="n">
        <f aca="false">V130</f>
        <v>0</v>
      </c>
      <c r="AW130" s="6"/>
      <c r="AX130" s="69" t="str">
        <f aca="false">X130</f>
        <v>EXTENDED</v>
      </c>
      <c r="AY130" s="74" t="n">
        <f aca="false">Y130</f>
        <v>0</v>
      </c>
      <c r="BA130" s="46"/>
      <c r="BB130" s="46"/>
      <c r="BC130" s="46"/>
    </row>
    <row r="131" s="11" customFormat="true" ht="142.5" hidden="false" customHeight="false" outlineLevel="0" collapsed="false">
      <c r="A131" s="58" t="str">
        <f aca="false">IF(ISERROR(SEARCH("-X-",D131)),IF(S131="G","NO",IF(S131="E","YES","")),"EXT")</f>
        <v>EXT</v>
      </c>
      <c r="B131" s="58"/>
      <c r="C131" s="59"/>
      <c r="D131" s="60" t="s">
        <v>785</v>
      </c>
      <c r="E131" s="61"/>
      <c r="F131" s="62" t="n">
        <f aca="false">LEN(Q131)-LEN(SUBSTITUTE(Q131,"/",""))-1</f>
        <v>7</v>
      </c>
      <c r="G131" s="62" t="s">
        <v>95</v>
      </c>
      <c r="H131" s="63" t="s">
        <v>786</v>
      </c>
      <c r="I131" s="63"/>
      <c r="J131" s="64"/>
      <c r="K131" s="64"/>
      <c r="L131" s="64"/>
      <c r="M131" s="63" t="s">
        <v>119</v>
      </c>
      <c r="N131" s="65"/>
      <c r="O131" s="65" t="s">
        <v>95</v>
      </c>
      <c r="P131" s="66" t="str">
        <f aca="false">MID(SUBSTITUTE(SUBSTITUTE(Q131,"/",CONCATENATE(CHAR(10),"/")),"/",CONCATENATE(CHAR(10),"/"),F131+1),2,500)</f>
        <v>/rsm:CrossIndustryInvoice
/rsm:SupplyChainTradeTransaction
/ram:IncludedSupplyChainTradeLineItem
/ram:SpecifiedLineTradeAgreement
/ram:GrossPriceProductTradePrice
/ram:AppliedTradeAllowanceCharge[ram:ChargeIndicator
/udt:Indicator="false"]
/ram:Reason</v>
      </c>
      <c r="Q131" s="67" t="s">
        <v>787</v>
      </c>
      <c r="R131" s="65" t="s">
        <v>121</v>
      </c>
      <c r="S131" s="65" t="str">
        <f aca="false">IF($D131="","",IF(ISERROR(FIND("/@",RIGHT($Q131,LEN($Q131)-FIND("#",SUBSTITUTE($Q131,"/","#",LEN($Q131)-LEN(SUBSTITUTE($Q131,"/",""))))))),IF(LEFT($D131,4)="BG-X","EG",IF(LEFT($D131,2)="BG","G",IF(OR(RIGHT($D131,2)="-0",RIGHT($D131,3)="-00",RIGHT($D131,4)="-000"),"","E"))),"A"))</f>
        <v>E</v>
      </c>
      <c r="T131" s="65" t="s">
        <v>95</v>
      </c>
      <c r="U131" s="65"/>
      <c r="V131" s="68"/>
      <c r="W131" s="49"/>
      <c r="X131" s="69" t="s">
        <v>30</v>
      </c>
      <c r="Y131" s="69"/>
      <c r="Z131" s="49"/>
      <c r="AA131" s="70"/>
      <c r="AB131" s="70"/>
      <c r="AC131" s="71"/>
      <c r="AD131" s="49"/>
      <c r="AE131" s="72" t="str">
        <f aca="false">D131</f>
        <v>BT-X-36</v>
      </c>
      <c r="AF131" s="73" t="n">
        <f aca="false">F131</f>
        <v>7</v>
      </c>
      <c r="AG131" s="73" t="str">
        <f aca="false">G131</f>
        <v>0..1</v>
      </c>
      <c r="AH131" s="63" t="s">
        <v>788</v>
      </c>
      <c r="AI131" s="63"/>
      <c r="AJ131" s="64"/>
      <c r="AK131" s="64"/>
      <c r="AL131" s="64"/>
      <c r="AM131" s="73" t="str">
        <f aca="false">M131</f>
        <v>Text</v>
      </c>
      <c r="AN131" s="73" t="n">
        <f aca="false">N131</f>
        <v>0</v>
      </c>
      <c r="AO131" s="73" t="str">
        <f aca="false">O131</f>
        <v>0..1</v>
      </c>
      <c r="AP131" s="73" t="str">
        <f aca="false">P131</f>
        <v>/rsm:CrossIndustryInvoice
/rsm:SupplyChainTradeTransaction
/ram:IncludedSupplyChainTradeLineItem
/ram:SpecifiedLineTradeAgreement
/ram:GrossPriceProductTradePrice
/ram:AppliedTradeAllowanceCharge[ram:ChargeIndicator
/udt:Indicator="false"]
/ram:Reason</v>
      </c>
      <c r="AQ131" s="73" t="str">
        <f aca="false">Q131</f>
        <v>/rsm:CrossIndustryInvoice/rsm:SupplyChainTradeTransaction/ram:IncludedSupplyChainTradeLineItem/ram:SpecifiedLineTradeAgreement/ram:GrossPriceProductTradePrice/ram:AppliedTradeAllowanceCharge[ram:ChargeIndicator/udt:Indicator="false"]/ram:Reason</v>
      </c>
      <c r="AR131" s="73" t="str">
        <f aca="false">R131</f>
        <v>T</v>
      </c>
      <c r="AS131" s="73" t="str">
        <f aca="false">S131</f>
        <v>E</v>
      </c>
      <c r="AT131" s="73" t="str">
        <f aca="false">T131</f>
        <v>0..1</v>
      </c>
      <c r="AU131" s="73" t="n">
        <f aca="false">U131</f>
        <v>0</v>
      </c>
      <c r="AV131" s="73" t="n">
        <f aca="false">V131</f>
        <v>0</v>
      </c>
      <c r="AW131" s="6"/>
      <c r="AX131" s="69" t="str">
        <f aca="false">X131</f>
        <v>EXTENDED</v>
      </c>
      <c r="AY131" s="74" t="n">
        <f aca="false">Y131</f>
        <v>0</v>
      </c>
      <c r="BA131" s="46"/>
      <c r="BB131" s="46"/>
      <c r="BC131" s="46"/>
    </row>
    <row r="132" s="11" customFormat="true" ht="128.25" hidden="false" customHeight="false" outlineLevel="0" collapsed="false">
      <c r="A132" s="58" t="str">
        <f aca="false">IF(ISERROR(SEARCH("-X-",D132)),IF(S132="G","NO",IF(S132="E","YES","")),"EXT")</f>
        <v>EXT</v>
      </c>
      <c r="B132" s="58"/>
      <c r="C132" s="59"/>
      <c r="D132" s="60" t="s">
        <v>789</v>
      </c>
      <c r="E132" s="61"/>
      <c r="F132" s="62" t="n">
        <f aca="false">LEN(Q132)-LEN(SUBSTITUTE(Q132,"/",""))-1</f>
        <v>6</v>
      </c>
      <c r="G132" s="62" t="s">
        <v>112</v>
      </c>
      <c r="H132" s="63" t="s">
        <v>790</v>
      </c>
      <c r="I132" s="63"/>
      <c r="J132" s="64"/>
      <c r="K132" s="64"/>
      <c r="L132" s="64"/>
      <c r="M132" s="63"/>
      <c r="N132" s="65"/>
      <c r="O132" s="65" t="s">
        <v>112</v>
      </c>
      <c r="P132" s="66" t="str">
        <f aca="false">MID(SUBSTITUTE(SUBSTITUTE(Q132,"/",CONCATENATE(CHAR(10),"/")),"/",CONCATENATE(CHAR(10),"/"),F132+1),2,500)</f>
        <v>/rsm:CrossIndustryInvoice
/rsm:SupplyChainTradeTransaction
/ram:IncludedSupplyChainTradeLineItem
/ram:SpecifiedLineTradeAgreement
/ram:GrossPriceProductTradePrice
/ram:AppliedTradeAllowanceCharge[ram:ChargeIndicator
/udt:Indicator="true"]</v>
      </c>
      <c r="Q132" s="67" t="s">
        <v>791</v>
      </c>
      <c r="R132" s="65"/>
      <c r="S132" s="65" t="str">
        <f aca="false">IF($D132="","",IF(ISERROR(FIND("/@",RIGHT($Q132,LEN($Q132)-FIND("#",SUBSTITUTE($Q132,"/","#",LEN($Q132)-LEN(SUBSTITUTE($Q132,"/",""))))))),IF(LEFT($D132,4)="BG-X","EG",IF(LEFT($D132,2)="BG","G",IF(OR(RIGHT($D132,2)="-0",RIGHT($D132,3)="-00",RIGHT($D132,4)="-000"),"","E"))),"A"))</f>
        <v/>
      </c>
      <c r="T132" s="65" t="s">
        <v>112</v>
      </c>
      <c r="U132" s="65"/>
      <c r="V132" s="68"/>
      <c r="W132" s="49"/>
      <c r="X132" s="69" t="s">
        <v>30</v>
      </c>
      <c r="Y132" s="69"/>
      <c r="Z132" s="49"/>
      <c r="AA132" s="70"/>
      <c r="AB132" s="70"/>
      <c r="AC132" s="71"/>
      <c r="AD132" s="49"/>
      <c r="AE132" s="72" t="str">
        <f aca="false">D132</f>
        <v>BT-X-299-00</v>
      </c>
      <c r="AF132" s="73" t="n">
        <f aca="false">F132</f>
        <v>6</v>
      </c>
      <c r="AG132" s="73" t="str">
        <f aca="false">G132</f>
        <v>0..n</v>
      </c>
      <c r="AH132" s="63" t="s">
        <v>792</v>
      </c>
      <c r="AI132" s="63"/>
      <c r="AJ132" s="64"/>
      <c r="AK132" s="64"/>
      <c r="AL132" s="64"/>
      <c r="AM132" s="73" t="n">
        <f aca="false">M132</f>
        <v>0</v>
      </c>
      <c r="AN132" s="73" t="n">
        <f aca="false">N132</f>
        <v>0</v>
      </c>
      <c r="AO132" s="73" t="str">
        <f aca="false">O132</f>
        <v>0..n</v>
      </c>
      <c r="AP132" s="73" t="str">
        <f aca="false">P132</f>
        <v>/rsm:CrossIndustryInvoice
/rsm:SupplyChainTradeTransaction
/ram:IncludedSupplyChainTradeLineItem
/ram:SpecifiedLineTradeAgreement
/ram:GrossPriceProductTradePrice
/ram:AppliedTradeAllowanceCharge[ram:ChargeIndicator
/udt:Indicator="true"]</v>
      </c>
      <c r="AQ132" s="73" t="str">
        <f aca="false">Q132</f>
        <v>/rsm:CrossIndustryInvoice/rsm:SupplyChainTradeTransaction/ram:IncludedSupplyChainTradeLineItem/ram:SpecifiedLineTradeAgreement/ram:GrossPriceProductTradePrice/ram:AppliedTradeAllowanceCharge[ram:ChargeIndicator/udt:Indicator="true"]</v>
      </c>
      <c r="AR132" s="73" t="n">
        <f aca="false">R132</f>
        <v>0</v>
      </c>
      <c r="AS132" s="73" t="str">
        <f aca="false">S132</f>
        <v/>
      </c>
      <c r="AT132" s="73" t="str">
        <f aca="false">T132</f>
        <v>0..n</v>
      </c>
      <c r="AU132" s="73" t="n">
        <f aca="false">U132</f>
        <v>0</v>
      </c>
      <c r="AV132" s="73" t="n">
        <f aca="false">V132</f>
        <v>0</v>
      </c>
      <c r="AW132" s="6"/>
      <c r="AX132" s="69" t="str">
        <f aca="false">X132</f>
        <v>EXTENDED</v>
      </c>
      <c r="AY132" s="74" t="n">
        <f aca="false">Y132</f>
        <v>0</v>
      </c>
      <c r="BA132" s="46"/>
      <c r="BB132" s="46"/>
      <c r="BC132" s="46"/>
    </row>
    <row r="133" s="11" customFormat="true" ht="142.5" hidden="false" customHeight="false" outlineLevel="0" collapsed="false">
      <c r="A133" s="58" t="str">
        <f aca="false">IF(ISERROR(SEARCH("-X-",D133)),IF(S133="G","NO",IF(S133="E","YES","")),"EXT")</f>
        <v>EXT</v>
      </c>
      <c r="B133" s="58"/>
      <c r="C133" s="59"/>
      <c r="D133" s="60" t="s">
        <v>793</v>
      </c>
      <c r="E133" s="61"/>
      <c r="F133" s="62" t="n">
        <f aca="false">LEN(Q133)-LEN(SUBSTITUTE(Q133,"/",""))-1</f>
        <v>7</v>
      </c>
      <c r="G133" s="62" t="s">
        <v>95</v>
      </c>
      <c r="H133" s="63" t="s">
        <v>794</v>
      </c>
      <c r="I133" s="63"/>
      <c r="J133" s="64"/>
      <c r="K133" s="64"/>
      <c r="L133" s="64"/>
      <c r="M133" s="63"/>
      <c r="N133" s="65"/>
      <c r="O133" s="65" t="s">
        <v>88</v>
      </c>
      <c r="P133" s="66" t="str">
        <f aca="false">MID(SUBSTITUTE(SUBSTITUTE(Q133,"/",CONCATENATE(CHAR(10),"/")),"/",CONCATENATE(CHAR(10),"/"),F133+1),2,500)</f>
        <v>/rsm:CrossIndustryInvoice
/rsm:SupplyChainTradeTransaction
/ram:IncludedSupplyChainTradeLineItem
/ram:SpecifiedLineTradeAgreement
/ram:GrossPriceProductTradePrice
/ram:AppliedTradeAllowanceCharge[ram:ChargeIndicator
/udt:Indicator="true"]
/ram:ChargeIndicator</v>
      </c>
      <c r="Q133" s="67" t="s">
        <v>795</v>
      </c>
      <c r="R133" s="65"/>
      <c r="S133" s="65" t="str">
        <f aca="false">IF($D133="","",IF(ISERROR(FIND("/@",RIGHT($Q133,LEN($Q133)-FIND("#",SUBSTITUTE($Q133,"/","#",LEN($Q133)-LEN(SUBSTITUTE($Q133,"/",""))))))),IF(LEFT($D133,4)="BG-X","EG",IF(LEFT($D133,2)="BG","G",IF(OR(RIGHT($D133,2)="-0",RIGHT($D133,3)="-00",RIGHT($D133,4)="-000"),"","E"))),"A"))</f>
        <v>E</v>
      </c>
      <c r="T133" s="65" t="s">
        <v>95</v>
      </c>
      <c r="U133" s="65"/>
      <c r="V133" s="68"/>
      <c r="W133" s="49"/>
      <c r="X133" s="69" t="s">
        <v>30</v>
      </c>
      <c r="Y133" s="69"/>
      <c r="Z133" s="49"/>
      <c r="AA133" s="70"/>
      <c r="AB133" s="70"/>
      <c r="AC133" s="71"/>
      <c r="AD133" s="49"/>
      <c r="AE133" s="72" t="str">
        <f aca="false">D133</f>
        <v>BT-X-299-01</v>
      </c>
      <c r="AF133" s="73" t="n">
        <f aca="false">F133</f>
        <v>7</v>
      </c>
      <c r="AG133" s="73" t="str">
        <f aca="false">G133</f>
        <v>0..1</v>
      </c>
      <c r="AH133" s="63" t="s">
        <v>796</v>
      </c>
      <c r="AI133" s="63"/>
      <c r="AJ133" s="64"/>
      <c r="AK133" s="64"/>
      <c r="AL133" s="64"/>
      <c r="AM133" s="73" t="n">
        <f aca="false">M133</f>
        <v>0</v>
      </c>
      <c r="AN133" s="73" t="n">
        <f aca="false">N133</f>
        <v>0</v>
      </c>
      <c r="AO133" s="73" t="str">
        <f aca="false">O133</f>
        <v>1..1</v>
      </c>
      <c r="AP133" s="73" t="str">
        <f aca="false">P133</f>
        <v>/rsm:CrossIndustryInvoice
/rsm:SupplyChainTradeTransaction
/ram:IncludedSupplyChainTradeLineItem
/ram:SpecifiedLineTradeAgreement
/ram:GrossPriceProductTradePrice
/ram:AppliedTradeAllowanceCharge[ram:ChargeIndicator
/udt:Indicator="true"]
/ram:ChargeIndicator</v>
      </c>
      <c r="AQ133" s="73" t="str">
        <f aca="false">Q133</f>
        <v>/rsm:CrossIndustryInvoice/rsm:SupplyChainTradeTransaction/ram:IncludedSupplyChainTradeLineItem/ram:SpecifiedLineTradeAgreement/ram:GrossPriceProductTradePrice/ram:AppliedTradeAllowanceCharge[ram:ChargeIndicator/udt:Indicator="true"]/ram:ChargeIndicator</v>
      </c>
      <c r="AR133" s="73" t="n">
        <f aca="false">R133</f>
        <v>0</v>
      </c>
      <c r="AS133" s="73" t="str">
        <f aca="false">S133</f>
        <v>E</v>
      </c>
      <c r="AT133" s="73" t="str">
        <f aca="false">T133</f>
        <v>0..1</v>
      </c>
      <c r="AU133" s="73" t="n">
        <f aca="false">U133</f>
        <v>0</v>
      </c>
      <c r="AV133" s="73" t="n">
        <f aca="false">V133</f>
        <v>0</v>
      </c>
      <c r="AW133" s="6"/>
      <c r="AX133" s="69" t="str">
        <f aca="false">X133</f>
        <v>EXTENDED</v>
      </c>
      <c r="AY133" s="74" t="n">
        <f aca="false">Y133</f>
        <v>0</v>
      </c>
      <c r="BA133" s="46"/>
      <c r="BB133" s="46"/>
      <c r="BC133" s="46"/>
    </row>
    <row r="134" s="11" customFormat="true" ht="156.75" hidden="false" customHeight="false" outlineLevel="0" collapsed="false">
      <c r="A134" s="58" t="str">
        <f aca="false">IF(ISERROR(SEARCH("-X-",D134)),IF(S134="G","NO",IF(S134="E","YES","")),"EXT")</f>
        <v>EXT</v>
      </c>
      <c r="B134" s="58"/>
      <c r="C134" s="59"/>
      <c r="D134" s="60" t="s">
        <v>797</v>
      </c>
      <c r="E134" s="61"/>
      <c r="F134" s="62" t="n">
        <f aca="false">LEN(Q134)-LEN(SUBSTITUTE(Q134,"/",""))-1</f>
        <v>8</v>
      </c>
      <c r="G134" s="62" t="s">
        <v>88</v>
      </c>
      <c r="H134" s="63" t="s">
        <v>798</v>
      </c>
      <c r="I134" s="63"/>
      <c r="J134" s="64" t="s">
        <v>799</v>
      </c>
      <c r="K134" s="64"/>
      <c r="L134" s="64"/>
      <c r="M134" s="63" t="s">
        <v>105</v>
      </c>
      <c r="N134" s="65"/>
      <c r="O134" s="65" t="s">
        <v>88</v>
      </c>
      <c r="P134" s="66" t="str">
        <f aca="false">MID(SUBSTITUTE(SUBSTITUTE(Q134,"/",CONCATENATE(CHAR(10),"/")),"/",CONCATENATE(CHAR(10),"/"),F134+1),2,500)</f>
        <v>/rsm:CrossIndustryInvoice
/rsm:SupplyChainTradeTransaction
/ram:IncludedSupplyChainTradeLineItem
/ram:SpecifiedLineTradeAgreement
/ram:GrossPriceProductTradePrice
/ram:AppliedTradeAllowanceCharge[ram:ChargeIndicator
/udt:Indicator="true"]
/ram:ChargeIndicator
/udt:Indicator</v>
      </c>
      <c r="Q134" s="67" t="s">
        <v>800</v>
      </c>
      <c r="R134" s="65" t="s">
        <v>107</v>
      </c>
      <c r="S134" s="65" t="str">
        <f aca="false">IF($D134="","",IF(ISERROR(FIND("/@",RIGHT($Q134,LEN($Q134)-FIND("#",SUBSTITUTE($Q134,"/","#",LEN($Q134)-LEN(SUBSTITUTE($Q134,"/",""))))))),IF(LEFT($D134,4)="BG-X","EG",IF(LEFT($D134,2)="BG","G",IF(OR(RIGHT($D134,2)="-0",RIGHT($D134,3)="-00",RIGHT($D134,4)="-000"),"","E"))),"A"))</f>
        <v>E</v>
      </c>
      <c r="T134" s="65" t="s">
        <v>88</v>
      </c>
      <c r="U134" s="65"/>
      <c r="V134" s="68"/>
      <c r="W134" s="49"/>
      <c r="X134" s="69" t="s">
        <v>30</v>
      </c>
      <c r="Y134" s="69"/>
      <c r="Z134" s="49"/>
      <c r="AA134" s="70"/>
      <c r="AB134" s="70"/>
      <c r="AC134" s="71"/>
      <c r="AD134" s="49"/>
      <c r="AE134" s="72" t="str">
        <f aca="false">D134</f>
        <v>BT-X-299-02</v>
      </c>
      <c r="AF134" s="73" t="n">
        <f aca="false">F134</f>
        <v>8</v>
      </c>
      <c r="AG134" s="73" t="str">
        <f aca="false">G134</f>
        <v>1..1</v>
      </c>
      <c r="AH134" s="63" t="s">
        <v>801</v>
      </c>
      <c r="AI134" s="63"/>
      <c r="AJ134" s="64" t="s">
        <v>802</v>
      </c>
      <c r="AK134" s="64"/>
      <c r="AL134" s="64"/>
      <c r="AM134" s="73" t="str">
        <f aca="false">M134</f>
        <v>Indicator</v>
      </c>
      <c r="AN134" s="73" t="n">
        <f aca="false">N134</f>
        <v>0</v>
      </c>
      <c r="AO134" s="73" t="str">
        <f aca="false">O134</f>
        <v>1..1</v>
      </c>
      <c r="AP134" s="73" t="str">
        <f aca="false">P134</f>
        <v>/rsm:CrossIndustryInvoice
/rsm:SupplyChainTradeTransaction
/ram:IncludedSupplyChainTradeLineItem
/ram:SpecifiedLineTradeAgreement
/ram:GrossPriceProductTradePrice
/ram:AppliedTradeAllowanceCharge[ram:ChargeIndicator
/udt:Indicator="true"]
/ram:ChargeIndicator
/udt:Indicator</v>
      </c>
      <c r="AQ134" s="73" t="str">
        <f aca="false">Q134</f>
        <v>/rsm:CrossIndustryInvoice/rsm:SupplyChainTradeTransaction/ram:IncludedSupplyChainTradeLineItem/ram:SpecifiedLineTradeAgreement/ram:GrossPriceProductTradePrice/ram:AppliedTradeAllowanceCharge[ram:ChargeIndicator/udt:Indicator="true"]/ram:ChargeIndicator/udt:Indicator</v>
      </c>
      <c r="AR134" s="73" t="str">
        <f aca="false">R134</f>
        <v>XI</v>
      </c>
      <c r="AS134" s="73" t="str">
        <f aca="false">S134</f>
        <v>E</v>
      </c>
      <c r="AT134" s="73" t="str">
        <f aca="false">T134</f>
        <v>1..1</v>
      </c>
      <c r="AU134" s="73" t="n">
        <f aca="false">U134</f>
        <v>0</v>
      </c>
      <c r="AV134" s="73" t="n">
        <f aca="false">V134</f>
        <v>0</v>
      </c>
      <c r="AW134" s="6"/>
      <c r="AX134" s="69" t="str">
        <f aca="false">X134</f>
        <v>EXTENDED</v>
      </c>
      <c r="AY134" s="74" t="n">
        <f aca="false">Y134</f>
        <v>0</v>
      </c>
      <c r="BA134" s="46"/>
      <c r="BB134" s="46"/>
      <c r="BC134" s="46"/>
    </row>
    <row r="135" s="78" customFormat="true" ht="142.5" hidden="false" customHeight="false" outlineLevel="0" collapsed="false">
      <c r="A135" s="58" t="str">
        <f aca="false">IF(ISERROR(SEARCH("-X-",D135)),IF(S135="G","NO",IF(S135="E","YES","")),"EXT")</f>
        <v>EXT</v>
      </c>
      <c r="B135" s="58"/>
      <c r="C135" s="59"/>
      <c r="D135" s="60" t="s">
        <v>803</v>
      </c>
      <c r="E135" s="61"/>
      <c r="F135" s="62" t="n">
        <f aca="false">LEN(Q135)-LEN(SUBSTITUTE(Q135,"/",""))-1</f>
        <v>7</v>
      </c>
      <c r="G135" s="62" t="s">
        <v>95</v>
      </c>
      <c r="H135" s="63" t="s">
        <v>804</v>
      </c>
      <c r="I135" s="63"/>
      <c r="J135" s="64"/>
      <c r="K135" s="64"/>
      <c r="L135" s="64"/>
      <c r="M135" s="63" t="s">
        <v>764</v>
      </c>
      <c r="N135" s="65"/>
      <c r="O135" s="65" t="s">
        <v>95</v>
      </c>
      <c r="P135" s="66" t="str">
        <f aca="false">MID(SUBSTITUTE(SUBSTITUTE(Q135,"/",CONCATENATE(CHAR(10),"/")),"/",CONCATENATE(CHAR(10),"/"),F135+1),2,500)</f>
        <v>/rsm:CrossIndustryInvoice
/rsm:SupplyChainTradeTransaction
/ram:IncludedSupplyChainTradeLineItem
/ram:SpecifiedLineTradeAgreement
/ram:GrossPriceProductTradePrice
/ram:AppliedTradeAllowanceCharge[ram:ChargeIndicator
/udt:Indicator="true"]
/ram:CalculationPercent</v>
      </c>
      <c r="Q135" s="67" t="s">
        <v>805</v>
      </c>
      <c r="R135" s="65" t="s">
        <v>766</v>
      </c>
      <c r="S135" s="65" t="str">
        <f aca="false">IF($D135="","",IF(ISERROR(FIND("/@",RIGHT($Q135,LEN($Q135)-FIND("#",SUBSTITUTE($Q135,"/","#",LEN($Q135)-LEN(SUBSTITUTE($Q135,"/",""))))))),IF(LEFT($D135,4)="BG-X","EG",IF(LEFT($D135,2)="BG","G",IF(OR(RIGHT($D135,2)="-0",RIGHT($D135,3)="-00",RIGHT($D135,4)="-000"),"","E"))),"A"))</f>
        <v>E</v>
      </c>
      <c r="T135" s="65" t="s">
        <v>95</v>
      </c>
      <c r="U135" s="65"/>
      <c r="V135" s="68"/>
      <c r="W135" s="49"/>
      <c r="X135" s="69" t="s">
        <v>30</v>
      </c>
      <c r="Y135" s="69"/>
      <c r="Z135" s="49"/>
      <c r="AA135" s="70"/>
      <c r="AB135" s="70"/>
      <c r="AC135" s="71"/>
      <c r="AD135" s="49"/>
      <c r="AE135" s="72" t="str">
        <f aca="false">D135</f>
        <v>BT-X-300</v>
      </c>
      <c r="AF135" s="73" t="n">
        <f aca="false">F135</f>
        <v>7</v>
      </c>
      <c r="AG135" s="73" t="str">
        <f aca="false">G135</f>
        <v>0..1</v>
      </c>
      <c r="AH135" s="63" t="s">
        <v>806</v>
      </c>
      <c r="AI135" s="63"/>
      <c r="AJ135" s="64"/>
      <c r="AK135" s="64"/>
      <c r="AL135" s="64"/>
      <c r="AM135" s="73" t="str">
        <f aca="false">M135</f>
        <v>Percentage</v>
      </c>
      <c r="AN135" s="73" t="n">
        <f aca="false">N135</f>
        <v>0</v>
      </c>
      <c r="AO135" s="73" t="str">
        <f aca="false">O135</f>
        <v>0..1</v>
      </c>
      <c r="AP135" s="73" t="str">
        <f aca="false">P135</f>
        <v>/rsm:CrossIndustryInvoice
/rsm:SupplyChainTradeTransaction
/ram:IncludedSupplyChainTradeLineItem
/ram:SpecifiedLineTradeAgreement
/ram:GrossPriceProductTradePrice
/ram:AppliedTradeAllowanceCharge[ram:ChargeIndicator
/udt:Indicator="true"]
/ram:CalculationPercent</v>
      </c>
      <c r="AQ135" s="73" t="str">
        <f aca="false">Q135</f>
        <v>/rsm:CrossIndustryInvoice/rsm:SupplyChainTradeTransaction/ram:IncludedSupplyChainTradeLineItem/ram:SpecifiedLineTradeAgreement/ram:GrossPriceProductTradePrice/ram:AppliedTradeAllowanceCharge[ram:ChargeIndicator/udt:Indicator="true"]/ram:CalculationPercent</v>
      </c>
      <c r="AR135" s="73" t="str">
        <f aca="false">R135</f>
        <v>P</v>
      </c>
      <c r="AS135" s="73" t="str">
        <f aca="false">S135</f>
        <v>E</v>
      </c>
      <c r="AT135" s="73" t="str">
        <f aca="false">T135</f>
        <v>0..1</v>
      </c>
      <c r="AU135" s="73" t="n">
        <f aca="false">U135</f>
        <v>0</v>
      </c>
      <c r="AV135" s="73" t="n">
        <f aca="false">V135</f>
        <v>0</v>
      </c>
      <c r="AW135" s="6"/>
      <c r="AX135" s="69" t="str">
        <f aca="false">X135</f>
        <v>EXTENDED</v>
      </c>
      <c r="AY135" s="74" t="n">
        <f aca="false">Y135</f>
        <v>0</v>
      </c>
      <c r="BA135" s="46"/>
      <c r="BB135" s="46"/>
      <c r="BC135" s="46"/>
    </row>
    <row r="136" s="11" customFormat="true" ht="142.5" hidden="false" customHeight="false" outlineLevel="0" collapsed="false">
      <c r="A136" s="58" t="str">
        <f aca="false">IF(ISERROR(SEARCH("-X-",D136)),IF(S136="G","NO",IF(S136="E","YES","")),"EXT")</f>
        <v>EXT</v>
      </c>
      <c r="B136" s="58"/>
      <c r="C136" s="59"/>
      <c r="D136" s="60" t="s">
        <v>807</v>
      </c>
      <c r="E136" s="61"/>
      <c r="F136" s="62" t="n">
        <f aca="false">LEN(Q136)-LEN(SUBSTITUTE(Q136,"/",""))-1</f>
        <v>7</v>
      </c>
      <c r="G136" s="62" t="s">
        <v>95</v>
      </c>
      <c r="H136" s="63" t="s">
        <v>808</v>
      </c>
      <c r="I136" s="63"/>
      <c r="J136" s="64"/>
      <c r="K136" s="64"/>
      <c r="L136" s="64"/>
      <c r="M136" s="63" t="s">
        <v>720</v>
      </c>
      <c r="N136" s="65"/>
      <c r="O136" s="65" t="s">
        <v>95</v>
      </c>
      <c r="P136" s="66" t="str">
        <f aca="false">MID(SUBSTITUTE(SUBSTITUTE(Q136,"/",CONCATENATE(CHAR(10),"/")),"/",CONCATENATE(CHAR(10),"/"),F136+1),2,500)</f>
        <v>/rsm:CrossIndustryInvoice
/rsm:SupplyChainTradeTransaction
/ram:IncludedSupplyChainTradeLineItem
/ram:SpecifiedLineTradeAgreement
/ram:GrossPriceProductTradePrice
/ram:AppliedTradeAllowanceCharge[ram:ChargeIndicator
/udt:Indicator="true"]
/ram:BasisAmount</v>
      </c>
      <c r="Q136" s="67" t="s">
        <v>809</v>
      </c>
      <c r="R136" s="65" t="s">
        <v>722</v>
      </c>
      <c r="S136" s="65" t="str">
        <f aca="false">IF($D136="","",IF(ISERROR(FIND("/@",RIGHT($Q136,LEN($Q136)-FIND("#",SUBSTITUTE($Q136,"/","#",LEN($Q136)-LEN(SUBSTITUTE($Q136,"/",""))))))),IF(LEFT($D136,4)="BG-X","EG",IF(LEFT($D136,2)="BG","G",IF(OR(RIGHT($D136,2)="-0",RIGHT($D136,3)="-00",RIGHT($D136,4)="-000"),"","E"))),"A"))</f>
        <v>E</v>
      </c>
      <c r="T136" s="65" t="s">
        <v>95</v>
      </c>
      <c r="U136" s="65"/>
      <c r="V136" s="68"/>
      <c r="W136" s="49"/>
      <c r="X136" s="69" t="s">
        <v>30</v>
      </c>
      <c r="Y136" s="69"/>
      <c r="Z136" s="49"/>
      <c r="AA136" s="70"/>
      <c r="AB136" s="70"/>
      <c r="AC136" s="71"/>
      <c r="AD136" s="49"/>
      <c r="AE136" s="72" t="str">
        <f aca="false">D136</f>
        <v>BT-X-301</v>
      </c>
      <c r="AF136" s="73" t="n">
        <f aca="false">F136</f>
        <v>7</v>
      </c>
      <c r="AG136" s="73" t="str">
        <f aca="false">G136</f>
        <v>0..1</v>
      </c>
      <c r="AH136" s="63" t="s">
        <v>810</v>
      </c>
      <c r="AI136" s="63"/>
      <c r="AJ136" s="64"/>
      <c r="AK136" s="64"/>
      <c r="AL136" s="64"/>
      <c r="AM136" s="73" t="str">
        <f aca="false">M136</f>
        <v>Unit Price_ Amount</v>
      </c>
      <c r="AN136" s="73" t="n">
        <f aca="false">N136</f>
        <v>0</v>
      </c>
      <c r="AO136" s="73" t="str">
        <f aca="false">O136</f>
        <v>0..1</v>
      </c>
      <c r="AP136" s="73" t="str">
        <f aca="false">P136</f>
        <v>/rsm:CrossIndustryInvoice
/rsm:SupplyChainTradeTransaction
/ram:IncludedSupplyChainTradeLineItem
/ram:SpecifiedLineTradeAgreement
/ram:GrossPriceProductTradePrice
/ram:AppliedTradeAllowanceCharge[ram:ChargeIndicator
/udt:Indicator="true"]
/ram:BasisAmount</v>
      </c>
      <c r="AQ136" s="73" t="str">
        <f aca="false">Q136</f>
        <v>/rsm:CrossIndustryInvoice/rsm:SupplyChainTradeTransaction/ram:IncludedSupplyChainTradeLineItem/ram:SpecifiedLineTradeAgreement/ram:GrossPriceProductTradePrice/ram:AppliedTradeAllowanceCharge[ram:ChargeIndicator/udt:Indicator="true"]/ram:BasisAmount</v>
      </c>
      <c r="AR136" s="73" t="str">
        <f aca="false">R136</f>
        <v>U</v>
      </c>
      <c r="AS136" s="73" t="str">
        <f aca="false">S136</f>
        <v>E</v>
      </c>
      <c r="AT136" s="73" t="str">
        <f aca="false">T136</f>
        <v>0..1</v>
      </c>
      <c r="AU136" s="73" t="n">
        <f aca="false">U136</f>
        <v>0</v>
      </c>
      <c r="AV136" s="73" t="n">
        <f aca="false">V136</f>
        <v>0</v>
      </c>
      <c r="AW136" s="6"/>
      <c r="AX136" s="69" t="str">
        <f aca="false">X136</f>
        <v>EXTENDED</v>
      </c>
      <c r="AY136" s="74" t="n">
        <f aca="false">Y136</f>
        <v>0</v>
      </c>
      <c r="BA136" s="46"/>
      <c r="BB136" s="46"/>
      <c r="BC136" s="46"/>
    </row>
    <row r="137" s="11" customFormat="true" ht="142.5" hidden="false" customHeight="false" outlineLevel="0" collapsed="false">
      <c r="A137" s="58" t="str">
        <f aca="false">IF(ISERROR(SEARCH("-X-",D137)),IF(S137="G","NO",IF(S137="E","YES","")),"EXT")</f>
        <v>EXT</v>
      </c>
      <c r="B137" s="58"/>
      <c r="C137" s="59"/>
      <c r="D137" s="60" t="s">
        <v>811</v>
      </c>
      <c r="E137" s="61"/>
      <c r="F137" s="62" t="n">
        <f aca="false">LEN(Q137)-LEN(SUBSTITUTE(Q137,"/",""))-1</f>
        <v>7</v>
      </c>
      <c r="G137" s="62" t="s">
        <v>95</v>
      </c>
      <c r="H137" s="63" t="s">
        <v>812</v>
      </c>
      <c r="I137" s="63" t="s">
        <v>813</v>
      </c>
      <c r="J137" s="64" t="s">
        <v>814</v>
      </c>
      <c r="K137" s="64"/>
      <c r="L137" s="64"/>
      <c r="M137" s="63" t="s">
        <v>720</v>
      </c>
      <c r="N137" s="65"/>
      <c r="O137" s="65" t="s">
        <v>88</v>
      </c>
      <c r="P137" s="66" t="str">
        <f aca="false">MID(SUBSTITUTE(SUBSTITUTE(Q137,"/",CONCATENATE(CHAR(10),"/")),"/",CONCATENATE(CHAR(10),"/"),F137+1),2,500)</f>
        <v>/rsm:CrossIndustryInvoice
/rsm:SupplyChainTradeTransaction
/ram:IncludedSupplyChainTradeLineItem
/ram:SpecifiedLineTradeAgreement
/ram:GrossPriceProductTradePrice
/ram:AppliedTradeAllowanceCharge[ram:ChargeIndicator
/udt:Indicator="true"]
/ram:ActualAmount</v>
      </c>
      <c r="Q137" s="67" t="s">
        <v>815</v>
      </c>
      <c r="R137" s="65" t="s">
        <v>722</v>
      </c>
      <c r="S137" s="65" t="str">
        <f aca="false">IF($D137="","",IF(ISERROR(FIND("/@",RIGHT($Q137,LEN($Q137)-FIND("#",SUBSTITUTE($Q137,"/","#",LEN($Q137)-LEN(SUBSTITUTE($Q137,"/",""))))))),IF(LEFT($D137,4)="BG-X","EG",IF(LEFT($D137,2)="BG","G",IF(OR(RIGHT($D137,2)="-0",RIGHT($D137,3)="-00",RIGHT($D137,4)="-000"),"","E"))),"A"))</f>
        <v>E</v>
      </c>
      <c r="T137" s="65" t="s">
        <v>112</v>
      </c>
      <c r="U137" s="65"/>
      <c r="V137" s="68"/>
      <c r="W137" s="49"/>
      <c r="X137" s="69" t="s">
        <v>30</v>
      </c>
      <c r="Y137" s="69"/>
      <c r="Z137" s="49"/>
      <c r="AA137" s="70"/>
      <c r="AB137" s="70"/>
      <c r="AC137" s="71"/>
      <c r="AD137" s="49"/>
      <c r="AE137" s="72" t="str">
        <f aca="false">D137</f>
        <v>BT-X-302</v>
      </c>
      <c r="AF137" s="73" t="n">
        <f aca="false">F137</f>
        <v>7</v>
      </c>
      <c r="AG137" s="73" t="str">
        <f aca="false">G137</f>
        <v>0..1</v>
      </c>
      <c r="AH137" s="63" t="s">
        <v>816</v>
      </c>
      <c r="AI137" s="63" t="s">
        <v>817</v>
      </c>
      <c r="AJ137" s="64" t="s">
        <v>818</v>
      </c>
      <c r="AK137" s="64"/>
      <c r="AL137" s="64"/>
      <c r="AM137" s="73" t="str">
        <f aca="false">M137</f>
        <v>Unit Price_ Amount</v>
      </c>
      <c r="AN137" s="73" t="n">
        <f aca="false">N137</f>
        <v>0</v>
      </c>
      <c r="AO137" s="73" t="str">
        <f aca="false">O137</f>
        <v>1..1</v>
      </c>
      <c r="AP137" s="73" t="str">
        <f aca="false">P137</f>
        <v>/rsm:CrossIndustryInvoice
/rsm:SupplyChainTradeTransaction
/ram:IncludedSupplyChainTradeLineItem
/ram:SpecifiedLineTradeAgreement
/ram:GrossPriceProductTradePrice
/ram:AppliedTradeAllowanceCharge[ram:ChargeIndicator
/udt:Indicator="true"]
/ram:ActualAmount</v>
      </c>
      <c r="AQ137" s="73" t="str">
        <f aca="false">Q137</f>
        <v>/rsm:CrossIndustryInvoice/rsm:SupplyChainTradeTransaction/ram:IncludedSupplyChainTradeLineItem/ram:SpecifiedLineTradeAgreement/ram:GrossPriceProductTradePrice/ram:AppliedTradeAllowanceCharge[ram:ChargeIndicator/udt:Indicator="true"]/ram:ActualAmount</v>
      </c>
      <c r="AR137" s="73" t="str">
        <f aca="false">R137</f>
        <v>U</v>
      </c>
      <c r="AS137" s="73" t="str">
        <f aca="false">S137</f>
        <v>E</v>
      </c>
      <c r="AT137" s="73" t="str">
        <f aca="false">T137</f>
        <v>0..n</v>
      </c>
      <c r="AU137" s="73" t="n">
        <f aca="false">U137</f>
        <v>0</v>
      </c>
      <c r="AV137" s="73" t="n">
        <f aca="false">V137</f>
        <v>0</v>
      </c>
      <c r="AW137" s="6"/>
      <c r="AX137" s="69" t="str">
        <f aca="false">X137</f>
        <v>EXTENDED</v>
      </c>
      <c r="AY137" s="74" t="n">
        <f aca="false">Y137</f>
        <v>0</v>
      </c>
      <c r="BA137" s="46"/>
      <c r="BB137" s="46"/>
      <c r="BC137" s="46"/>
    </row>
    <row r="138" s="11" customFormat="true" ht="142.5" hidden="false" customHeight="false" outlineLevel="0" collapsed="false">
      <c r="A138" s="58" t="str">
        <f aca="false">IF(ISERROR(SEARCH("-X-",D138)),IF(S138="G","NO",IF(S138="E","YES","")),"EXT")</f>
        <v>EXT</v>
      </c>
      <c r="B138" s="58"/>
      <c r="C138" s="59"/>
      <c r="D138" s="60" t="s">
        <v>819</v>
      </c>
      <c r="E138" s="61"/>
      <c r="F138" s="62" t="n">
        <f aca="false">LEN(Q138)-LEN(SUBSTITUTE(Q138,"/",""))-1</f>
        <v>7</v>
      </c>
      <c r="G138" s="62" t="s">
        <v>95</v>
      </c>
      <c r="H138" s="63" t="s">
        <v>820</v>
      </c>
      <c r="I138" s="63"/>
      <c r="J138" s="64" t="s">
        <v>821</v>
      </c>
      <c r="K138" s="64"/>
      <c r="L138" s="64"/>
      <c r="M138" s="63" t="s">
        <v>174</v>
      </c>
      <c r="N138" s="65"/>
      <c r="O138" s="65" t="s">
        <v>95</v>
      </c>
      <c r="P138" s="66" t="str">
        <f aca="false">MID(SUBSTITUTE(SUBSTITUTE(Q138,"/",CONCATENATE(CHAR(10),"/")),"/",CONCATENATE(CHAR(10),"/"),F138+1),2,500)</f>
        <v>/rsm:CrossIndustryInvoice
/rsm:SupplyChainTradeTransaction
/ram:IncludedSupplyChainTradeLineItem
/ram:SpecifiedLineTradeAgreement
/ram:GrossPriceProductTradePrice
/ram:AppliedTradeAllowanceCharge[ram:ChargeIndicator
/udt:Indicator="true"]
/ram:ReasonCode</v>
      </c>
      <c r="Q138" s="67" t="s">
        <v>822</v>
      </c>
      <c r="R138" s="65" t="s">
        <v>176</v>
      </c>
      <c r="S138" s="65" t="str">
        <f aca="false">IF($D138="","",IF(ISERROR(FIND("/@",RIGHT($Q138,LEN($Q138)-FIND("#",SUBSTITUTE($Q138,"/","#",LEN($Q138)-LEN(SUBSTITUTE($Q138,"/",""))))))),IF(LEFT($D138,4)="BG-X","EG",IF(LEFT($D138,2)="BG","G",IF(OR(RIGHT($D138,2)="-0",RIGHT($D138,3)="-00",RIGHT($D138,4)="-000"),"","E"))),"A"))</f>
        <v>E</v>
      </c>
      <c r="T138" s="65" t="s">
        <v>95</v>
      </c>
      <c r="U138" s="65"/>
      <c r="V138" s="68"/>
      <c r="W138" s="49"/>
      <c r="X138" s="69" t="s">
        <v>30</v>
      </c>
      <c r="Y138" s="69"/>
      <c r="Z138" s="49"/>
      <c r="AA138" s="70"/>
      <c r="AB138" s="70"/>
      <c r="AC138" s="71"/>
      <c r="AD138" s="49"/>
      <c r="AE138" s="72" t="str">
        <f aca="false">D138</f>
        <v>BT-X-314</v>
      </c>
      <c r="AF138" s="73" t="n">
        <f aca="false">F138</f>
        <v>7</v>
      </c>
      <c r="AG138" s="73" t="str">
        <f aca="false">G138</f>
        <v>0..1</v>
      </c>
      <c r="AH138" s="63" t="s">
        <v>823</v>
      </c>
      <c r="AI138" s="63"/>
      <c r="AJ138" s="64" t="s">
        <v>824</v>
      </c>
      <c r="AK138" s="64"/>
      <c r="AL138" s="64"/>
      <c r="AM138" s="73" t="str">
        <f aca="false">M138</f>
        <v>Code</v>
      </c>
      <c r="AN138" s="73" t="n">
        <f aca="false">N138</f>
        <v>0</v>
      </c>
      <c r="AO138" s="73" t="str">
        <f aca="false">O138</f>
        <v>0..1</v>
      </c>
      <c r="AP138" s="73" t="str">
        <f aca="false">P138</f>
        <v>/rsm:CrossIndustryInvoice
/rsm:SupplyChainTradeTransaction
/ram:IncludedSupplyChainTradeLineItem
/ram:SpecifiedLineTradeAgreement
/ram:GrossPriceProductTradePrice
/ram:AppliedTradeAllowanceCharge[ram:ChargeIndicator
/udt:Indicator="true"]
/ram:ReasonCode</v>
      </c>
      <c r="AQ138" s="73" t="str">
        <f aca="false">Q138</f>
        <v>/rsm:CrossIndustryInvoice/rsm:SupplyChainTradeTransaction/ram:IncludedSupplyChainTradeLineItem/ram:SpecifiedLineTradeAgreement/ram:GrossPriceProductTradePrice/ram:AppliedTradeAllowanceCharge[ram:ChargeIndicator/udt:Indicator="true"]/ram:ReasonCode</v>
      </c>
      <c r="AR138" s="73" t="str">
        <f aca="false">R138</f>
        <v>C</v>
      </c>
      <c r="AS138" s="73" t="str">
        <f aca="false">S138</f>
        <v>E</v>
      </c>
      <c r="AT138" s="73" t="str">
        <f aca="false">T138</f>
        <v>0..1</v>
      </c>
      <c r="AU138" s="73" t="n">
        <f aca="false">U138</f>
        <v>0</v>
      </c>
      <c r="AV138" s="73" t="n">
        <f aca="false">V138</f>
        <v>0</v>
      </c>
      <c r="AW138" s="6"/>
      <c r="AX138" s="69" t="str">
        <f aca="false">X138</f>
        <v>EXTENDED</v>
      </c>
      <c r="AY138" s="74" t="n">
        <f aca="false">Y138</f>
        <v>0</v>
      </c>
      <c r="BA138" s="46"/>
      <c r="BB138" s="46"/>
      <c r="BC138" s="46"/>
    </row>
    <row r="139" s="80" customFormat="true" ht="142.5" hidden="false" customHeight="false" outlineLevel="0" collapsed="false">
      <c r="A139" s="58" t="str">
        <f aca="false">IF(ISERROR(SEARCH("-X-",D139)),IF(S139="G","NO",IF(S139="E","YES","")),"EXT")</f>
        <v>EXT</v>
      </c>
      <c r="B139" s="58"/>
      <c r="C139" s="59"/>
      <c r="D139" s="60" t="s">
        <v>825</v>
      </c>
      <c r="E139" s="61"/>
      <c r="F139" s="62" t="n">
        <f aca="false">LEN(Q139)-LEN(SUBSTITUTE(Q139,"/",""))-1</f>
        <v>7</v>
      </c>
      <c r="G139" s="62" t="s">
        <v>95</v>
      </c>
      <c r="H139" s="63" t="s">
        <v>826</v>
      </c>
      <c r="I139" s="63"/>
      <c r="J139" s="64"/>
      <c r="K139" s="64"/>
      <c r="L139" s="64"/>
      <c r="M139" s="63" t="s">
        <v>119</v>
      </c>
      <c r="N139" s="65"/>
      <c r="O139" s="65" t="s">
        <v>95</v>
      </c>
      <c r="P139" s="66" t="str">
        <f aca="false">MID(SUBSTITUTE(SUBSTITUTE(Q139,"/",CONCATENATE(CHAR(10),"/")),"/",CONCATENATE(CHAR(10),"/"),F139+1),2,500)</f>
        <v>/rsm:CrossIndustryInvoice
/rsm:SupplyChainTradeTransaction
/ram:IncludedSupplyChainTradeLineItem
/ram:SpecifiedLineTradeAgreement
/ram:GrossPriceProductTradePrice
/ram:AppliedTradeAllowanceCharge[ram:ChargeIndicator
/udt:Indicator="true"]
/ram:Reason</v>
      </c>
      <c r="Q139" s="67" t="s">
        <v>827</v>
      </c>
      <c r="R139" s="65" t="s">
        <v>121</v>
      </c>
      <c r="S139" s="65" t="str">
        <f aca="false">IF($D139="","",IF(ISERROR(FIND("/@",RIGHT($Q139,LEN($Q139)-FIND("#",SUBSTITUTE($Q139,"/","#",LEN($Q139)-LEN(SUBSTITUTE($Q139,"/",""))))))),IF(LEFT($D139,4)="BG-X","EG",IF(LEFT($D139,2)="BG","G",IF(OR(RIGHT($D139,2)="-0",RIGHT($D139,3)="-00",RIGHT($D139,4)="-000"),"","E"))),"A"))</f>
        <v>E</v>
      </c>
      <c r="T139" s="65" t="s">
        <v>95</v>
      </c>
      <c r="U139" s="65"/>
      <c r="V139" s="68"/>
      <c r="W139" s="49"/>
      <c r="X139" s="69" t="s">
        <v>30</v>
      </c>
      <c r="Y139" s="69"/>
      <c r="Z139" s="49"/>
      <c r="AA139" s="70"/>
      <c r="AB139" s="70"/>
      <c r="AC139" s="71"/>
      <c r="AD139" s="49"/>
      <c r="AE139" s="72" t="str">
        <f aca="false">D139</f>
        <v>BT-X-303</v>
      </c>
      <c r="AF139" s="73" t="n">
        <f aca="false">F139</f>
        <v>7</v>
      </c>
      <c r="AG139" s="73" t="str">
        <f aca="false">G139</f>
        <v>0..1</v>
      </c>
      <c r="AH139" s="63" t="s">
        <v>828</v>
      </c>
      <c r="AI139" s="63"/>
      <c r="AJ139" s="64"/>
      <c r="AK139" s="64"/>
      <c r="AL139" s="64"/>
      <c r="AM139" s="73" t="str">
        <f aca="false">M139</f>
        <v>Text</v>
      </c>
      <c r="AN139" s="73" t="n">
        <f aca="false">N139</f>
        <v>0</v>
      </c>
      <c r="AO139" s="73" t="str">
        <f aca="false">O139</f>
        <v>0..1</v>
      </c>
      <c r="AP139" s="73" t="str">
        <f aca="false">P139</f>
        <v>/rsm:CrossIndustryInvoice
/rsm:SupplyChainTradeTransaction
/ram:IncludedSupplyChainTradeLineItem
/ram:SpecifiedLineTradeAgreement
/ram:GrossPriceProductTradePrice
/ram:AppliedTradeAllowanceCharge[ram:ChargeIndicator
/udt:Indicator="true"]
/ram:Reason</v>
      </c>
      <c r="AQ139" s="73" t="str">
        <f aca="false">Q139</f>
        <v>/rsm:CrossIndustryInvoice/rsm:SupplyChainTradeTransaction/ram:IncludedSupplyChainTradeLineItem/ram:SpecifiedLineTradeAgreement/ram:GrossPriceProductTradePrice/ram:AppliedTradeAllowanceCharge[ram:ChargeIndicator/udt:Indicator="true"]/ram:Reason</v>
      </c>
      <c r="AR139" s="73" t="str">
        <f aca="false">R139</f>
        <v>T</v>
      </c>
      <c r="AS139" s="73" t="str">
        <f aca="false">S139</f>
        <v>E</v>
      </c>
      <c r="AT139" s="73" t="str">
        <f aca="false">T139</f>
        <v>0..1</v>
      </c>
      <c r="AU139" s="73" t="n">
        <f aca="false">U139</f>
        <v>0</v>
      </c>
      <c r="AV139" s="73" t="n">
        <f aca="false">V139</f>
        <v>0</v>
      </c>
      <c r="AW139" s="6"/>
      <c r="AX139" s="69" t="str">
        <f aca="false">X139</f>
        <v>EXTENDED</v>
      </c>
      <c r="AY139" s="74" t="n">
        <f aca="false">Y139</f>
        <v>0</v>
      </c>
      <c r="BA139" s="46"/>
      <c r="BB139" s="46"/>
      <c r="BC139" s="46"/>
    </row>
    <row r="140" s="11" customFormat="true" ht="85.5" hidden="false" customHeight="false" outlineLevel="0" collapsed="false">
      <c r="A140" s="58" t="str">
        <f aca="false">IF(ISERROR(SEARCH("-X-",D140)),IF(S140="G","NO",IF(S140="E","YES","")),"EXT")</f>
        <v/>
      </c>
      <c r="B140" s="58"/>
      <c r="C140" s="59"/>
      <c r="D140" s="60" t="s">
        <v>829</v>
      </c>
      <c r="E140" s="61"/>
      <c r="F140" s="62" t="n">
        <f aca="false">LEN(Q140)-LEN(SUBSTITUTE(Q140,"/",""))-1</f>
        <v>4</v>
      </c>
      <c r="G140" s="62" t="s">
        <v>95</v>
      </c>
      <c r="H140" s="63" t="s">
        <v>830</v>
      </c>
      <c r="I140" s="63"/>
      <c r="J140" s="64" t="s">
        <v>831</v>
      </c>
      <c r="K140" s="64"/>
      <c r="L140" s="64"/>
      <c r="M140" s="63"/>
      <c r="N140" s="65" t="s">
        <v>88</v>
      </c>
      <c r="O140" s="65" t="s">
        <v>88</v>
      </c>
      <c r="P140" s="66" t="str">
        <f aca="false">MID(SUBSTITUTE(SUBSTITUTE(Q140,"/",CONCATENATE(CHAR(10),"/")),"/",CONCATENATE(CHAR(10),"/"),F140+1),2,500)</f>
        <v>/rsm:CrossIndustryInvoice
/rsm:SupplyChainTradeTransaction
/ram:IncludedSupplyChainTradeLineItem
/ram:SpecifiedLineTradeAgreement
/ram:NetPriceProductTradePrice</v>
      </c>
      <c r="Q140" s="67" t="s">
        <v>832</v>
      </c>
      <c r="R140" s="65"/>
      <c r="S140" s="65" t="str">
        <f aca="false">IF($D140="","",IF(ISERROR(FIND("/@",RIGHT($Q140,LEN($Q140)-FIND("#",SUBSTITUTE($Q140,"/","#",LEN($Q140)-LEN(SUBSTITUTE($Q140,"/",""))))))),IF(LEFT($D140,4)="BG-X","EG",IF(LEFT($D140,2)="BG","G",IF(OR(RIGHT($D140,2)="-0",RIGHT($D140,3)="-00",RIGHT($D140,4)="-000"),"","E"))),"A"))</f>
        <v/>
      </c>
      <c r="T140" s="65" t="s">
        <v>95</v>
      </c>
      <c r="U140" s="65"/>
      <c r="V140" s="68"/>
      <c r="W140" s="49"/>
      <c r="X140" s="69" t="s">
        <v>26</v>
      </c>
      <c r="Y140" s="69"/>
      <c r="Z140" s="49"/>
      <c r="AA140" s="70"/>
      <c r="AB140" s="70"/>
      <c r="AC140" s="71"/>
      <c r="AD140" s="49"/>
      <c r="AE140" s="72" t="str">
        <f aca="false">D140</f>
        <v>BT-146-00</v>
      </c>
      <c r="AF140" s="73" t="n">
        <f aca="false">F140</f>
        <v>4</v>
      </c>
      <c r="AG140" s="73" t="str">
        <f aca="false">G140</f>
        <v>0..1</v>
      </c>
      <c r="AH140" s="63" t="s">
        <v>833</v>
      </c>
      <c r="AI140" s="63"/>
      <c r="AJ140" s="64" t="s">
        <v>834</v>
      </c>
      <c r="AK140" s="64"/>
      <c r="AL140" s="64"/>
      <c r="AM140" s="73" t="n">
        <f aca="false">M140</f>
        <v>0</v>
      </c>
      <c r="AN140" s="73" t="str">
        <f aca="false">N140</f>
        <v>1..1</v>
      </c>
      <c r="AO140" s="73" t="str">
        <f aca="false">O140</f>
        <v>1..1</v>
      </c>
      <c r="AP140" s="73" t="str">
        <f aca="false">P140</f>
        <v>/rsm:CrossIndustryInvoice
/rsm:SupplyChainTradeTransaction
/ram:IncludedSupplyChainTradeLineItem
/ram:SpecifiedLineTradeAgreement
/ram:NetPriceProductTradePrice</v>
      </c>
      <c r="AQ140" s="73" t="str">
        <f aca="false">Q140</f>
        <v>/rsm:CrossIndustryInvoice/rsm:SupplyChainTradeTransaction/ram:IncludedSupplyChainTradeLineItem/ram:SpecifiedLineTradeAgreement/ram:NetPriceProductTradePrice</v>
      </c>
      <c r="AR140" s="73" t="n">
        <f aca="false">R140</f>
        <v>0</v>
      </c>
      <c r="AS140" s="73" t="str">
        <f aca="false">S140</f>
        <v/>
      </c>
      <c r="AT140" s="73" t="str">
        <f aca="false">T140</f>
        <v>0..1</v>
      </c>
      <c r="AU140" s="73" t="n">
        <f aca="false">U140</f>
        <v>0</v>
      </c>
      <c r="AV140" s="73" t="n">
        <f aca="false">V140</f>
        <v>0</v>
      </c>
      <c r="AW140" s="6"/>
      <c r="AX140" s="69" t="str">
        <f aca="false">X140</f>
        <v>BASIC</v>
      </c>
      <c r="AY140" s="74" t="n">
        <f aca="false">Y140</f>
        <v>0</v>
      </c>
      <c r="BA140" s="46"/>
      <c r="BB140" s="46"/>
      <c r="BC140" s="46"/>
    </row>
    <row r="141" s="11" customFormat="true" ht="99.75" hidden="false" customHeight="false" outlineLevel="0" collapsed="false">
      <c r="A141" s="58" t="str">
        <f aca="false">IF(ISERROR(SEARCH("-X-",D141)),IF(S141="G","NO",IF(S141="E","YES","")),"EXT")</f>
        <v>YES</v>
      </c>
      <c r="B141" s="58"/>
      <c r="C141" s="59"/>
      <c r="D141" s="60" t="s">
        <v>835</v>
      </c>
      <c r="E141" s="61"/>
      <c r="F141" s="62" t="n">
        <f aca="false">LEN(Q141)-LEN(SUBSTITUTE(Q141,"/",""))-1</f>
        <v>5</v>
      </c>
      <c r="G141" s="62" t="s">
        <v>88</v>
      </c>
      <c r="H141" s="63" t="s">
        <v>836</v>
      </c>
      <c r="I141" s="63" t="s">
        <v>837</v>
      </c>
      <c r="J141" s="64" t="s">
        <v>838</v>
      </c>
      <c r="K141" s="64" t="s">
        <v>839</v>
      </c>
      <c r="L141" s="64" t="s">
        <v>840</v>
      </c>
      <c r="M141" s="63" t="s">
        <v>720</v>
      </c>
      <c r="N141" s="65" t="s">
        <v>88</v>
      </c>
      <c r="O141" s="65" t="s">
        <v>88</v>
      </c>
      <c r="P141" s="66" t="str">
        <f aca="false">MID(SUBSTITUTE(SUBSTITUTE(Q141,"/",CONCATENATE(CHAR(10),"/")),"/",CONCATENATE(CHAR(10),"/"),F141+1),2,500)</f>
        <v>/rsm:CrossIndustryInvoice
/rsm:SupplyChainTradeTransaction
/ram:IncludedSupplyChainTradeLineItem
/ram:SpecifiedLineTradeAgreement
/ram:NetPriceProductTradePrice
/ram:ChargeAmount</v>
      </c>
      <c r="Q141" s="67" t="s">
        <v>841</v>
      </c>
      <c r="R141" s="65" t="s">
        <v>722</v>
      </c>
      <c r="S141" s="65" t="str">
        <f aca="false">IF($D141="","",IF(ISERROR(FIND("/@",RIGHT($Q141,LEN($Q141)-FIND("#",SUBSTITUTE($Q141,"/","#",LEN($Q141)-LEN(SUBSTITUTE($Q141,"/",""))))))),IF(LEFT($D141,4)="BG-X","EG",IF(LEFT($D141,2)="BG","G",IF(OR(RIGHT($D141,2)="-0",RIGHT($D141,3)="-00",RIGHT($D141,4)="-000"),"","E"))),"A"))</f>
        <v>E</v>
      </c>
      <c r="T141" s="65" t="s">
        <v>274</v>
      </c>
      <c r="U141" s="65" t="s">
        <v>122</v>
      </c>
      <c r="V141" s="68"/>
      <c r="W141" s="49"/>
      <c r="X141" s="69" t="s">
        <v>26</v>
      </c>
      <c r="Y141" s="69"/>
      <c r="Z141" s="49"/>
      <c r="AA141" s="70"/>
      <c r="AB141" s="70"/>
      <c r="AC141" s="71"/>
      <c r="AD141" s="49"/>
      <c r="AE141" s="72" t="str">
        <f aca="false">D141</f>
        <v>BT-146</v>
      </c>
      <c r="AF141" s="73" t="n">
        <f aca="false">F141</f>
        <v>5</v>
      </c>
      <c r="AG141" s="73" t="str">
        <f aca="false">G141</f>
        <v>1..1</v>
      </c>
      <c r="AH141" s="63" t="s">
        <v>842</v>
      </c>
      <c r="AI141" s="63" t="s">
        <v>843</v>
      </c>
      <c r="AJ141" s="64" t="s">
        <v>844</v>
      </c>
      <c r="AK141" s="64" t="s">
        <v>845</v>
      </c>
      <c r="AL141" s="64" t="s">
        <v>846</v>
      </c>
      <c r="AM141" s="73" t="str">
        <f aca="false">M141</f>
        <v>Unit Price_ Amount</v>
      </c>
      <c r="AN141" s="73" t="str">
        <f aca="false">N141</f>
        <v>1..1</v>
      </c>
      <c r="AO141" s="73" t="str">
        <f aca="false">O141</f>
        <v>1..1</v>
      </c>
      <c r="AP141" s="73" t="str">
        <f aca="false">P141</f>
        <v>/rsm:CrossIndustryInvoice
/rsm:SupplyChainTradeTransaction
/ram:IncludedSupplyChainTradeLineItem
/ram:SpecifiedLineTradeAgreement
/ram:NetPriceProductTradePrice
/ram:ChargeAmount</v>
      </c>
      <c r="AQ141" s="73" t="str">
        <f aca="false">Q141</f>
        <v>/rsm:CrossIndustryInvoice/rsm:SupplyChainTradeTransaction/ram:IncludedSupplyChainTradeLineItem/ram:SpecifiedLineTradeAgreement/ram:NetPriceProductTradePrice/ram:ChargeAmount</v>
      </c>
      <c r="AR141" s="73" t="str">
        <f aca="false">R141</f>
        <v>U</v>
      </c>
      <c r="AS141" s="73" t="str">
        <f aca="false">S141</f>
        <v>E</v>
      </c>
      <c r="AT141" s="73" t="str">
        <f aca="false">T141</f>
        <v>1..n</v>
      </c>
      <c r="AU141" s="73" t="str">
        <f aca="false">U141</f>
        <v>CAR-3</v>
      </c>
      <c r="AV141" s="73" t="n">
        <f aca="false">V141</f>
        <v>0</v>
      </c>
      <c r="AW141" s="6"/>
      <c r="AX141" s="69" t="str">
        <f aca="false">X141</f>
        <v>BASIC</v>
      </c>
      <c r="AY141" s="74" t="n">
        <f aca="false">Y141</f>
        <v>0</v>
      </c>
      <c r="BA141" s="46"/>
      <c r="BB141" s="46"/>
      <c r="BC141" s="46"/>
    </row>
    <row r="142" s="11" customFormat="true" ht="99.75" hidden="false" customHeight="false" outlineLevel="0" collapsed="false">
      <c r="A142" s="58" t="str">
        <f aca="false">IF(ISERROR(SEARCH("-X-",D142)),IF(S142="G","NO",IF(S142="E","YES","")),"EXT")</f>
        <v>YES</v>
      </c>
      <c r="B142" s="58"/>
      <c r="C142" s="59"/>
      <c r="D142" s="60" t="s">
        <v>847</v>
      </c>
      <c r="E142" s="61"/>
      <c r="F142" s="62" t="n">
        <f aca="false">LEN(Q142)-LEN(SUBSTITUTE(Q142,"/",""))-1</f>
        <v>5</v>
      </c>
      <c r="G142" s="62" t="s">
        <v>95</v>
      </c>
      <c r="H142" s="63" t="s">
        <v>728</v>
      </c>
      <c r="I142" s="63" t="s">
        <v>729</v>
      </c>
      <c r="J142" s="64"/>
      <c r="K142" s="64" t="s">
        <v>730</v>
      </c>
      <c r="L142" s="64"/>
      <c r="M142" s="63" t="s">
        <v>440</v>
      </c>
      <c r="N142" s="65" t="s">
        <v>95</v>
      </c>
      <c r="O142" s="65" t="s">
        <v>95</v>
      </c>
      <c r="P142" s="66" t="str">
        <f aca="false">MID(SUBSTITUTE(SUBSTITUTE(Q142,"/",CONCATENATE(CHAR(10),"/")),"/",CONCATENATE(CHAR(10),"/"),F142+1),2,500)</f>
        <v>/rsm:CrossIndustryInvoice
/rsm:SupplyChainTradeTransaction
/ram:IncludedSupplyChainTradeLineItem
/ram:SpecifiedLineTradeAgreement
/ram:NetPriceProductTradePrice
/ram:BasisQuantity</v>
      </c>
      <c r="Q142" s="67" t="s">
        <v>848</v>
      </c>
      <c r="R142" s="65" t="s">
        <v>442</v>
      </c>
      <c r="S142" s="65" t="str">
        <f aca="false">IF($D142="","",IF(ISERROR(FIND("/@",RIGHT($Q142,LEN($Q142)-FIND("#",SUBSTITUTE($Q142,"/","#",LEN($Q142)-LEN(SUBSTITUTE($Q142,"/",""))))))),IF(LEFT($D142,4)="BG-X","EG",IF(LEFT($D142,2)="BG","G",IF(OR(RIGHT($D142,2)="-0",RIGHT($D142,3)="-00",RIGHT($D142,4)="-000"),"","E"))),"A"))</f>
        <v>E</v>
      </c>
      <c r="T142" s="65" t="s">
        <v>95</v>
      </c>
      <c r="U142" s="65" t="s">
        <v>562</v>
      </c>
      <c r="V142" s="68"/>
      <c r="W142" s="49"/>
      <c r="X142" s="69" t="s">
        <v>26</v>
      </c>
      <c r="Y142" s="69"/>
      <c r="Z142" s="49"/>
      <c r="AA142" s="70"/>
      <c r="AB142" s="70"/>
      <c r="AC142" s="71"/>
      <c r="AD142" s="49"/>
      <c r="AE142" s="72" t="str">
        <f aca="false">D142</f>
        <v>BT-149</v>
      </c>
      <c r="AF142" s="73" t="n">
        <f aca="false">F142</f>
        <v>5</v>
      </c>
      <c r="AG142" s="73" t="str">
        <f aca="false">G142</f>
        <v>0..1</v>
      </c>
      <c r="AH142" s="63" t="s">
        <v>732</v>
      </c>
      <c r="AI142" s="63" t="s">
        <v>733</v>
      </c>
      <c r="AJ142" s="64"/>
      <c r="AK142" s="64" t="s">
        <v>734</v>
      </c>
      <c r="AL142" s="64"/>
      <c r="AM142" s="73" t="str">
        <f aca="false">M142</f>
        <v>Quantity</v>
      </c>
      <c r="AN142" s="73" t="str">
        <f aca="false">N142</f>
        <v>0..1</v>
      </c>
      <c r="AO142" s="73" t="str">
        <f aca="false">O142</f>
        <v>0..1</v>
      </c>
      <c r="AP142" s="73" t="str">
        <f aca="false">P142</f>
        <v>/rsm:CrossIndustryInvoice
/rsm:SupplyChainTradeTransaction
/ram:IncludedSupplyChainTradeLineItem
/ram:SpecifiedLineTradeAgreement
/ram:NetPriceProductTradePrice
/ram:BasisQuantity</v>
      </c>
      <c r="AQ142" s="73" t="str">
        <f aca="false">Q142</f>
        <v>/rsm:CrossIndustryInvoice/rsm:SupplyChainTradeTransaction/ram:IncludedSupplyChainTradeLineItem/ram:SpecifiedLineTradeAgreement/ram:NetPriceProductTradePrice/ram:BasisQuantity</v>
      </c>
      <c r="AR142" s="73" t="str">
        <f aca="false">R142</f>
        <v>Q</v>
      </c>
      <c r="AS142" s="73" t="str">
        <f aca="false">S142</f>
        <v>E</v>
      </c>
      <c r="AT142" s="73" t="str">
        <f aca="false">T142</f>
        <v>0..1</v>
      </c>
      <c r="AU142" s="73" t="str">
        <f aca="false">U142</f>
        <v>STR-3</v>
      </c>
      <c r="AV142" s="73" t="n">
        <f aca="false">V142</f>
        <v>0</v>
      </c>
      <c r="AW142" s="6"/>
      <c r="AX142" s="69" t="str">
        <f aca="false">X142</f>
        <v>BASIC</v>
      </c>
      <c r="AY142" s="74" t="n">
        <f aca="false">Y142</f>
        <v>0</v>
      </c>
      <c r="BA142" s="46"/>
      <c r="BB142" s="46"/>
      <c r="BC142" s="46"/>
    </row>
    <row r="143" s="11" customFormat="true" ht="114" hidden="false" customHeight="false" outlineLevel="0" collapsed="false">
      <c r="A143" s="58" t="str">
        <f aca="false">IF(ISERROR(SEARCH("-X-",D143)),IF(S143="G","NO",IF(S143="E","YES","")),"EXT")</f>
        <v>YES</v>
      </c>
      <c r="B143" s="58"/>
      <c r="C143" s="59"/>
      <c r="D143" s="60" t="s">
        <v>849</v>
      </c>
      <c r="E143" s="61"/>
      <c r="F143" s="62" t="n">
        <f aca="false">LEN(Q143)-LEN(SUBSTITUTE(Q143,"/",""))-1</f>
        <v>6</v>
      </c>
      <c r="G143" s="62" t="s">
        <v>95</v>
      </c>
      <c r="H143" s="63" t="s">
        <v>736</v>
      </c>
      <c r="I143" s="63" t="s">
        <v>737</v>
      </c>
      <c r="J143" s="64" t="s">
        <v>738</v>
      </c>
      <c r="K143" s="64" t="s">
        <v>739</v>
      </c>
      <c r="L143" s="64" t="s">
        <v>740</v>
      </c>
      <c r="M143" s="63" t="s">
        <v>174</v>
      </c>
      <c r="N143" s="65"/>
      <c r="O143" s="65"/>
      <c r="P143" s="66" t="str">
        <f aca="false">MID(SUBSTITUTE(SUBSTITUTE(Q143,"/",CONCATENATE(CHAR(10),"/")),"/",CONCATENATE(CHAR(10),"/"),F143+1),2,500)</f>
        <v>/rsm:CrossIndustryInvoice
/rsm:SupplyChainTradeTransaction
/ram:IncludedSupplyChainTradeLineItem
/ram:SpecifiedLineTradeAgreement
/ram:NetPriceProductTradePrice
/ram:BasisQuantity
/@unitCode</v>
      </c>
      <c r="Q143" s="67" t="s">
        <v>850</v>
      </c>
      <c r="R143" s="65" t="s">
        <v>176</v>
      </c>
      <c r="S143" s="65" t="str">
        <f aca="false">IF($D143="","",IF(ISERROR(FIND("/@",RIGHT($Q143,LEN($Q143)-FIND("#",SUBSTITUTE($Q143,"/","#",LEN($Q143)-LEN(SUBSTITUTE($Q143,"/",""))))))),IF(LEFT($D143,4)="BG-X","EG",IF(LEFT($D143,2)="BG","G",IF(OR(RIGHT($D143,2)="-0",RIGHT($D143,3)="-00",RIGHT($D143,4)="-000"),"","E"))),"A"))</f>
        <v>E</v>
      </c>
      <c r="T143" s="65"/>
      <c r="U143" s="65"/>
      <c r="V143" s="68"/>
      <c r="W143" s="49"/>
      <c r="X143" s="69" t="s">
        <v>26</v>
      </c>
      <c r="Y143" s="69"/>
      <c r="Z143" s="49"/>
      <c r="AA143" s="70"/>
      <c r="AB143" s="70"/>
      <c r="AC143" s="71"/>
      <c r="AD143" s="49"/>
      <c r="AE143" s="72" t="str">
        <f aca="false">D143</f>
        <v>BT-150</v>
      </c>
      <c r="AF143" s="73" t="n">
        <f aca="false">F143</f>
        <v>6</v>
      </c>
      <c r="AG143" s="73" t="str">
        <f aca="false">G143</f>
        <v>0..1</v>
      </c>
      <c r="AH143" s="63" t="s">
        <v>742</v>
      </c>
      <c r="AI143" s="63" t="s">
        <v>743</v>
      </c>
      <c r="AJ143" s="64" t="s">
        <v>744</v>
      </c>
      <c r="AK143" s="64" t="s">
        <v>745</v>
      </c>
      <c r="AL143" s="64" t="s">
        <v>746</v>
      </c>
      <c r="AM143" s="73" t="str">
        <f aca="false">M143</f>
        <v>Code</v>
      </c>
      <c r="AN143" s="73" t="n">
        <f aca="false">N143</f>
        <v>0</v>
      </c>
      <c r="AO143" s="73" t="n">
        <f aca="false">O143</f>
        <v>0</v>
      </c>
      <c r="AP143" s="73" t="str">
        <f aca="false">P143</f>
        <v>/rsm:CrossIndustryInvoice
/rsm:SupplyChainTradeTransaction
/ram:IncludedSupplyChainTradeLineItem
/ram:SpecifiedLineTradeAgreement
/ram:NetPriceProductTradePrice
/ram:BasisQuantity
/@unitCode</v>
      </c>
      <c r="AQ143" s="73" t="str">
        <f aca="false">Q143</f>
        <v>/rsm:CrossIndustryInvoice/rsm:SupplyChainTradeTransaction/ram:IncludedSupplyChainTradeLineItem/ram:SpecifiedLineTradeAgreement/ram:NetPriceProductTradePrice/ram:BasisQuantity/@unitCode</v>
      </c>
      <c r="AR143" s="73" t="str">
        <f aca="false">R143</f>
        <v>C</v>
      </c>
      <c r="AS143" s="73" t="str">
        <f aca="false">S143</f>
        <v>E</v>
      </c>
      <c r="AT143" s="73" t="n">
        <f aca="false">T143</f>
        <v>0</v>
      </c>
      <c r="AU143" s="73" t="n">
        <f aca="false">U143</f>
        <v>0</v>
      </c>
      <c r="AV143" s="73" t="n">
        <f aca="false">V143</f>
        <v>0</v>
      </c>
      <c r="AW143" s="6"/>
      <c r="AX143" s="69" t="str">
        <f aca="false">X143</f>
        <v>BASIC</v>
      </c>
      <c r="AY143" s="74" t="n">
        <f aca="false">Y143</f>
        <v>0</v>
      </c>
      <c r="BA143" s="46"/>
      <c r="BB143" s="46"/>
      <c r="BC143" s="46"/>
    </row>
    <row r="144" s="11" customFormat="true" ht="99.75" hidden="false" customHeight="false" outlineLevel="0" collapsed="false">
      <c r="A144" s="58" t="str">
        <f aca="false">IF(ISERROR(SEARCH("-X-",D144)),IF(S144="G","NO",IF(S144="E","YES","")),"EXT")</f>
        <v>EXT</v>
      </c>
      <c r="B144" s="58"/>
      <c r="C144" s="59"/>
      <c r="D144" s="60" t="s">
        <v>851</v>
      </c>
      <c r="E144" s="61"/>
      <c r="F144" s="62" t="n">
        <f aca="false">LEN(Q144)-LEN(SUBSTITUTE(Q144,"/",""))-1</f>
        <v>5</v>
      </c>
      <c r="G144" s="62" t="s">
        <v>95</v>
      </c>
      <c r="H144" s="63" t="s">
        <v>852</v>
      </c>
      <c r="I144" s="63"/>
      <c r="J144" s="64"/>
      <c r="K144" s="64"/>
      <c r="L144" s="64"/>
      <c r="M144" s="63"/>
      <c r="N144" s="65"/>
      <c r="O144" s="65" t="s">
        <v>95</v>
      </c>
      <c r="P144" s="66" t="str">
        <f aca="false">MID(SUBSTITUTE(SUBSTITUTE(Q144,"/",CONCATENATE(CHAR(10),"/")),"/",CONCATENATE(CHAR(10),"/"),F144+1),2,500)</f>
        <v>/rsm:CrossIndustryInvoice
/rsm:SupplyChainTradeTransaction
/ram:IncludedSupplyChainTradeLineItem
/ram:SpecifiedLineTradeAgreement
/ram:NetPriceProductTradePrice
/ram:IncludedTradeTax</v>
      </c>
      <c r="Q144" s="67" t="s">
        <v>853</v>
      </c>
      <c r="R144" s="65"/>
      <c r="S144" s="65" t="str">
        <f aca="false">IF($D144="","",IF(ISERROR(FIND("/@",RIGHT($Q144,LEN($Q144)-FIND("#",SUBSTITUTE($Q144,"/","#",LEN($Q144)-LEN(SUBSTITUTE($Q144,"/",""))))))),IF(LEFT($D144,4)="BG-X","EG",IF(LEFT($D144,2)="BG","G",IF(OR(RIGHT($D144,2)="-0",RIGHT($D144,3)="-00",RIGHT($D144,4)="-000"),"","E"))),"A"))</f>
        <v>EG</v>
      </c>
      <c r="T144" s="65" t="s">
        <v>112</v>
      </c>
      <c r="U144" s="65"/>
      <c r="V144" s="68"/>
      <c r="W144" s="49"/>
      <c r="X144" s="69" t="s">
        <v>30</v>
      </c>
      <c r="Y144" s="69"/>
      <c r="Z144" s="49"/>
      <c r="AA144" s="70"/>
      <c r="AB144" s="70"/>
      <c r="AC144" s="71"/>
      <c r="AD144" s="49"/>
      <c r="AE144" s="72" t="str">
        <f aca="false">D144</f>
        <v>BG-X-4</v>
      </c>
      <c r="AF144" s="73" t="n">
        <f aca="false">F144</f>
        <v>5</v>
      </c>
      <c r="AG144" s="73" t="str">
        <f aca="false">G144</f>
        <v>0..1</v>
      </c>
      <c r="AH144" s="63" t="s">
        <v>854</v>
      </c>
      <c r="AI144" s="63"/>
      <c r="AJ144" s="64"/>
      <c r="AK144" s="64"/>
      <c r="AL144" s="64"/>
      <c r="AM144" s="73" t="n">
        <f aca="false">M144</f>
        <v>0</v>
      </c>
      <c r="AN144" s="73" t="n">
        <f aca="false">N144</f>
        <v>0</v>
      </c>
      <c r="AO144" s="73" t="str">
        <f aca="false">O144</f>
        <v>0..1</v>
      </c>
      <c r="AP144" s="73" t="str">
        <f aca="false">P144</f>
        <v>/rsm:CrossIndustryInvoice
/rsm:SupplyChainTradeTransaction
/ram:IncludedSupplyChainTradeLineItem
/ram:SpecifiedLineTradeAgreement
/ram:NetPriceProductTradePrice
/ram:IncludedTradeTax</v>
      </c>
      <c r="AQ144" s="73" t="str">
        <f aca="false">Q144</f>
        <v>/rsm:CrossIndustryInvoice/rsm:SupplyChainTradeTransaction/ram:IncludedSupplyChainTradeLineItem/ram:SpecifiedLineTradeAgreement/ram:NetPriceProductTradePrice/ram:IncludedTradeTax</v>
      </c>
      <c r="AR144" s="73" t="n">
        <f aca="false">R144</f>
        <v>0</v>
      </c>
      <c r="AS144" s="73" t="str">
        <f aca="false">S144</f>
        <v>EG</v>
      </c>
      <c r="AT144" s="73" t="str">
        <f aca="false">T144</f>
        <v>0..n</v>
      </c>
      <c r="AU144" s="73" t="n">
        <f aca="false">U144</f>
        <v>0</v>
      </c>
      <c r="AV144" s="73" t="n">
        <f aca="false">V144</f>
        <v>0</v>
      </c>
      <c r="AW144" s="6"/>
      <c r="AX144" s="69" t="str">
        <f aca="false">X144</f>
        <v>EXTENDED</v>
      </c>
      <c r="AY144" s="74" t="n">
        <f aca="false">Y144</f>
        <v>0</v>
      </c>
      <c r="BA144" s="46"/>
      <c r="BB144" s="46"/>
      <c r="BC144" s="46"/>
    </row>
    <row r="145" s="78" customFormat="true" ht="114" hidden="false" customHeight="false" outlineLevel="0" collapsed="false">
      <c r="A145" s="58" t="str">
        <f aca="false">IF(ISERROR(SEARCH("-X-",D145)),IF(S145="G","NO",IF(S145="E","YES","")),"EXT")</f>
        <v>EXT</v>
      </c>
      <c r="B145" s="58"/>
      <c r="C145" s="59"/>
      <c r="D145" s="60" t="s">
        <v>855</v>
      </c>
      <c r="E145" s="61"/>
      <c r="F145" s="62" t="n">
        <f aca="false">LEN(Q145)-LEN(SUBSTITUTE(Q145,"/",""))-1</f>
        <v>6</v>
      </c>
      <c r="G145" s="62" t="s">
        <v>88</v>
      </c>
      <c r="H145" s="63" t="s">
        <v>852</v>
      </c>
      <c r="I145" s="63"/>
      <c r="J145" s="64"/>
      <c r="K145" s="64"/>
      <c r="L145" s="64"/>
      <c r="M145" s="63" t="s">
        <v>856</v>
      </c>
      <c r="N145" s="65"/>
      <c r="O145" s="65" t="s">
        <v>88</v>
      </c>
      <c r="P145" s="66" t="str">
        <f aca="false">MID(SUBSTITUTE(SUBSTITUTE(Q145,"/",CONCATENATE(CHAR(10),"/")),"/",CONCATENATE(CHAR(10),"/"),F145+1),2,500)</f>
        <v>/rsm:CrossIndustryInvoice
/rsm:SupplyChainTradeTransaction
/ram:IncludedSupplyChainTradeLineItem
/ram:SpecifiedLineTradeAgreement
/ram:NetPriceProductTradePrice
/ram:IncludedTradeTax
/ram:CalculatedAmount</v>
      </c>
      <c r="Q145" s="67" t="s">
        <v>857</v>
      </c>
      <c r="R145" s="65" t="s">
        <v>858</v>
      </c>
      <c r="S145" s="65" t="str">
        <f aca="false">IF($D145="","",IF(ISERROR(FIND("/@",RIGHT($Q145,LEN($Q145)-FIND("#",SUBSTITUTE($Q145,"/","#",LEN($Q145)-LEN(SUBSTITUTE($Q145,"/",""))))))),IF(LEFT($D145,4)="BG-X","EG",IF(LEFT($D145,2)="BG","G",IF(OR(RIGHT($D145,2)="-0",RIGHT($D145,3)="-00",RIGHT($D145,4)="-000"),"","E"))),"A"))</f>
        <v>E</v>
      </c>
      <c r="T145" s="65" t="s">
        <v>112</v>
      </c>
      <c r="U145" s="65"/>
      <c r="V145" s="68"/>
      <c r="W145" s="49"/>
      <c r="X145" s="69" t="s">
        <v>30</v>
      </c>
      <c r="Y145" s="69"/>
      <c r="Z145" s="49"/>
      <c r="AA145" s="70"/>
      <c r="AB145" s="70"/>
      <c r="AC145" s="71"/>
      <c r="AD145" s="49"/>
      <c r="AE145" s="72" t="str">
        <f aca="false">D145</f>
        <v>BT-X-37</v>
      </c>
      <c r="AF145" s="73" t="n">
        <f aca="false">F145</f>
        <v>6</v>
      </c>
      <c r="AG145" s="73" t="str">
        <f aca="false">G145</f>
        <v>1..1</v>
      </c>
      <c r="AH145" s="63" t="s">
        <v>859</v>
      </c>
      <c r="AI145" s="63"/>
      <c r="AJ145" s="64"/>
      <c r="AK145" s="64"/>
      <c r="AL145" s="64"/>
      <c r="AM145" s="73" t="str">
        <f aca="false">M145</f>
        <v>Amount</v>
      </c>
      <c r="AN145" s="73" t="n">
        <f aca="false">N145</f>
        <v>0</v>
      </c>
      <c r="AO145" s="73" t="str">
        <f aca="false">O145</f>
        <v>1..1</v>
      </c>
      <c r="AP145" s="73" t="str">
        <f aca="false">P145</f>
        <v>/rsm:CrossIndustryInvoice
/rsm:SupplyChainTradeTransaction
/ram:IncludedSupplyChainTradeLineItem
/ram:SpecifiedLineTradeAgreement
/ram:NetPriceProductTradePrice
/ram:IncludedTradeTax
/ram:CalculatedAmount</v>
      </c>
      <c r="AQ145" s="73" t="str">
        <f aca="false">Q145</f>
        <v>/rsm:CrossIndustryInvoice/rsm:SupplyChainTradeTransaction/ram:IncludedSupplyChainTradeLineItem/ram:SpecifiedLineTradeAgreement/ram:NetPriceProductTradePrice/ram:IncludedTradeTax/ram:CalculatedAmount</v>
      </c>
      <c r="AR145" s="73" t="str">
        <f aca="false">R145</f>
        <v>A</v>
      </c>
      <c r="AS145" s="73" t="str">
        <f aca="false">S145</f>
        <v>E</v>
      </c>
      <c r="AT145" s="73" t="str">
        <f aca="false">T145</f>
        <v>0..n</v>
      </c>
      <c r="AU145" s="73" t="n">
        <f aca="false">U145</f>
        <v>0</v>
      </c>
      <c r="AV145" s="73" t="n">
        <f aca="false">V145</f>
        <v>0</v>
      </c>
      <c r="AW145" s="6"/>
      <c r="AX145" s="69" t="str">
        <f aca="false">X145</f>
        <v>EXTENDED</v>
      </c>
      <c r="AY145" s="74" t="n">
        <f aca="false">Y145</f>
        <v>0</v>
      </c>
      <c r="BA145" s="46"/>
      <c r="BB145" s="46"/>
      <c r="BC145" s="46"/>
    </row>
    <row r="146" s="11" customFormat="true" ht="114" hidden="false" customHeight="false" outlineLevel="0" collapsed="false">
      <c r="A146" s="58" t="str">
        <f aca="false">IF(ISERROR(SEARCH("-X-",D146)),IF(S146="G","NO",IF(S146="E","YES","")),"EXT")</f>
        <v>EXT</v>
      </c>
      <c r="B146" s="58"/>
      <c r="C146" s="59"/>
      <c r="D146" s="60" t="s">
        <v>860</v>
      </c>
      <c r="E146" s="61"/>
      <c r="F146" s="62" t="n">
        <f aca="false">LEN(Q146)-LEN(SUBSTITUTE(Q146,"/",""))-1</f>
        <v>6</v>
      </c>
      <c r="G146" s="62" t="s">
        <v>88</v>
      </c>
      <c r="H146" s="63" t="s">
        <v>861</v>
      </c>
      <c r="I146" s="63"/>
      <c r="J146" s="64" t="s">
        <v>862</v>
      </c>
      <c r="K146" s="64"/>
      <c r="L146" s="64"/>
      <c r="M146" s="63" t="s">
        <v>174</v>
      </c>
      <c r="N146" s="65"/>
      <c r="O146" s="65" t="s">
        <v>88</v>
      </c>
      <c r="P146" s="66" t="str">
        <f aca="false">MID(SUBSTITUTE(SUBSTITUTE(Q146,"/",CONCATENATE(CHAR(10),"/")),"/",CONCATENATE(CHAR(10),"/"),F146+1),2,500)</f>
        <v>/rsm:CrossIndustryInvoice
/rsm:SupplyChainTradeTransaction
/ram:IncludedSupplyChainTradeLineItem
/ram:SpecifiedLineTradeAgreement
/ram:NetPriceProductTradePrice
/ram:IncludedTradeTax
/ram:TypeCode</v>
      </c>
      <c r="Q146" s="67" t="s">
        <v>863</v>
      </c>
      <c r="R146" s="65" t="s">
        <v>176</v>
      </c>
      <c r="S146" s="65" t="str">
        <f aca="false">IF($D146="","",IF(ISERROR(FIND("/@",RIGHT($Q146,LEN($Q146)-FIND("#",SUBSTITUTE($Q146,"/","#",LEN($Q146)-LEN(SUBSTITUTE($Q146,"/",""))))))),IF(LEFT($D146,4)="BG-X","EG",IF(LEFT($D146,2)="BG","G",IF(OR(RIGHT($D146,2)="-0",RIGHT($D146,3)="-00",RIGHT($D146,4)="-000"),"","E"))),"A"))</f>
        <v>E</v>
      </c>
      <c r="T146" s="65" t="s">
        <v>95</v>
      </c>
      <c r="U146" s="65"/>
      <c r="V146" s="68"/>
      <c r="W146" s="49"/>
      <c r="X146" s="69" t="s">
        <v>30</v>
      </c>
      <c r="Y146" s="69"/>
      <c r="Z146" s="49"/>
      <c r="AA146" s="70"/>
      <c r="AB146" s="70"/>
      <c r="AC146" s="71"/>
      <c r="AD146" s="49"/>
      <c r="AE146" s="72" t="str">
        <f aca="false">D146</f>
        <v>BT-X-38</v>
      </c>
      <c r="AF146" s="73" t="n">
        <f aca="false">F146</f>
        <v>6</v>
      </c>
      <c r="AG146" s="73" t="str">
        <f aca="false">G146</f>
        <v>1..1</v>
      </c>
      <c r="AH146" s="63" t="s">
        <v>864</v>
      </c>
      <c r="AI146" s="63"/>
      <c r="AJ146" s="64" t="s">
        <v>865</v>
      </c>
      <c r="AK146" s="64"/>
      <c r="AL146" s="64"/>
      <c r="AM146" s="73" t="str">
        <f aca="false">M146</f>
        <v>Code</v>
      </c>
      <c r="AN146" s="73" t="n">
        <f aca="false">N146</f>
        <v>0</v>
      </c>
      <c r="AO146" s="73" t="str">
        <f aca="false">O146</f>
        <v>1..1</v>
      </c>
      <c r="AP146" s="73" t="str">
        <f aca="false">P146</f>
        <v>/rsm:CrossIndustryInvoice
/rsm:SupplyChainTradeTransaction
/ram:IncludedSupplyChainTradeLineItem
/ram:SpecifiedLineTradeAgreement
/ram:NetPriceProductTradePrice
/ram:IncludedTradeTax
/ram:TypeCode</v>
      </c>
      <c r="AQ146" s="73" t="str">
        <f aca="false">Q146</f>
        <v>/rsm:CrossIndustryInvoice/rsm:SupplyChainTradeTransaction/ram:IncludedSupplyChainTradeLineItem/ram:SpecifiedLineTradeAgreement/ram:NetPriceProductTradePrice/ram:IncludedTradeTax/ram:TypeCode</v>
      </c>
      <c r="AR146" s="73" t="str">
        <f aca="false">R146</f>
        <v>C</v>
      </c>
      <c r="AS146" s="73" t="str">
        <f aca="false">S146</f>
        <v>E</v>
      </c>
      <c r="AT146" s="73" t="str">
        <f aca="false">T146</f>
        <v>0..1</v>
      </c>
      <c r="AU146" s="73" t="n">
        <f aca="false">U146</f>
        <v>0</v>
      </c>
      <c r="AV146" s="73" t="n">
        <f aca="false">V146</f>
        <v>0</v>
      </c>
      <c r="AW146" s="6"/>
      <c r="AX146" s="69" t="str">
        <f aca="false">X146</f>
        <v>EXTENDED</v>
      </c>
      <c r="AY146" s="74" t="n">
        <f aca="false">Y146</f>
        <v>0</v>
      </c>
      <c r="BA146" s="46"/>
      <c r="BB146" s="46"/>
      <c r="BC146" s="46"/>
    </row>
    <row r="147" s="11" customFormat="true" ht="114" hidden="false" customHeight="false" outlineLevel="0" collapsed="false">
      <c r="A147" s="58" t="str">
        <f aca="false">IF(ISERROR(SEARCH("-X-",D147)),IF(S147="G","NO",IF(S147="E","YES","")),"EXT")</f>
        <v>EXT</v>
      </c>
      <c r="B147" s="58"/>
      <c r="C147" s="59"/>
      <c r="D147" s="60" t="s">
        <v>866</v>
      </c>
      <c r="E147" s="61"/>
      <c r="F147" s="62" t="n">
        <f aca="false">LEN(Q147)-LEN(SUBSTITUTE(Q147,"/",""))-1</f>
        <v>6</v>
      </c>
      <c r="G147" s="62" t="s">
        <v>95</v>
      </c>
      <c r="H147" s="63" t="s">
        <v>867</v>
      </c>
      <c r="I147" s="63" t="s">
        <v>868</v>
      </c>
      <c r="J147" s="64"/>
      <c r="K147" s="64"/>
      <c r="L147" s="64"/>
      <c r="M147" s="63" t="s">
        <v>119</v>
      </c>
      <c r="N147" s="65"/>
      <c r="O147" s="65" t="s">
        <v>95</v>
      </c>
      <c r="P147" s="66" t="str">
        <f aca="false">MID(SUBSTITUTE(SUBSTITUTE(Q147,"/",CONCATENATE(CHAR(10),"/")),"/",CONCATENATE(CHAR(10),"/"),F147+1),2,500)</f>
        <v>/rsm:CrossIndustryInvoice
/rsm:SupplyChainTradeTransaction
/ram:IncludedSupplyChainTradeLineItem
/ram:SpecifiedLineTradeAgreement
/ram:NetPriceProductTradePrice
/ram:IncludedTradeTax
/ram:ExemptionReason</v>
      </c>
      <c r="Q147" s="67" t="s">
        <v>869</v>
      </c>
      <c r="R147" s="65" t="s">
        <v>121</v>
      </c>
      <c r="S147" s="65" t="str">
        <f aca="false">IF($D147="","",IF(ISERROR(FIND("/@",RIGHT($Q147,LEN($Q147)-FIND("#",SUBSTITUTE($Q147,"/","#",LEN($Q147)-LEN(SUBSTITUTE($Q147,"/",""))))))),IF(LEFT($D147,4)="BG-X","EG",IF(LEFT($D147,2)="BG","G",IF(OR(RIGHT($D147,2)="-0",RIGHT($D147,3)="-00",RIGHT($D147,4)="-000"),"","E"))),"A"))</f>
        <v>E</v>
      </c>
      <c r="T147" s="65" t="s">
        <v>95</v>
      </c>
      <c r="U147" s="65"/>
      <c r="V147" s="68"/>
      <c r="W147" s="49"/>
      <c r="X147" s="69" t="s">
        <v>30</v>
      </c>
      <c r="Y147" s="69"/>
      <c r="Z147" s="49"/>
      <c r="AA147" s="70"/>
      <c r="AB147" s="70"/>
      <c r="AC147" s="71"/>
      <c r="AD147" s="49"/>
      <c r="AE147" s="72" t="str">
        <f aca="false">D147</f>
        <v>BT-X-39</v>
      </c>
      <c r="AF147" s="73" t="n">
        <f aca="false">F147</f>
        <v>6</v>
      </c>
      <c r="AG147" s="73" t="str">
        <f aca="false">G147</f>
        <v>0..1</v>
      </c>
      <c r="AH147" s="63" t="s">
        <v>870</v>
      </c>
      <c r="AI147" s="63" t="s">
        <v>871</v>
      </c>
      <c r="AJ147" s="64"/>
      <c r="AK147" s="64"/>
      <c r="AL147" s="64"/>
      <c r="AM147" s="73" t="str">
        <f aca="false">M147</f>
        <v>Text</v>
      </c>
      <c r="AN147" s="73" t="n">
        <f aca="false">N147</f>
        <v>0</v>
      </c>
      <c r="AO147" s="73" t="str">
        <f aca="false">O147</f>
        <v>0..1</v>
      </c>
      <c r="AP147" s="73" t="str">
        <f aca="false">P147</f>
        <v>/rsm:CrossIndustryInvoice
/rsm:SupplyChainTradeTransaction
/ram:IncludedSupplyChainTradeLineItem
/ram:SpecifiedLineTradeAgreement
/ram:NetPriceProductTradePrice
/ram:IncludedTradeTax
/ram:ExemptionReason</v>
      </c>
      <c r="AQ147" s="73" t="str">
        <f aca="false">Q147</f>
        <v>/rsm:CrossIndustryInvoice/rsm:SupplyChainTradeTransaction/ram:IncludedSupplyChainTradeLineItem/ram:SpecifiedLineTradeAgreement/ram:NetPriceProductTradePrice/ram:IncludedTradeTax/ram:ExemptionReason</v>
      </c>
      <c r="AR147" s="73" t="str">
        <f aca="false">R147</f>
        <v>T</v>
      </c>
      <c r="AS147" s="73" t="str">
        <f aca="false">S147</f>
        <v>E</v>
      </c>
      <c r="AT147" s="73" t="str">
        <f aca="false">T147</f>
        <v>0..1</v>
      </c>
      <c r="AU147" s="73" t="n">
        <f aca="false">U147</f>
        <v>0</v>
      </c>
      <c r="AV147" s="73" t="n">
        <f aca="false">V147</f>
        <v>0</v>
      </c>
      <c r="AW147" s="6"/>
      <c r="AX147" s="69" t="str">
        <f aca="false">X147</f>
        <v>EXTENDED</v>
      </c>
      <c r="AY147" s="74" t="n">
        <f aca="false">Y147</f>
        <v>0</v>
      </c>
      <c r="BA147" s="46"/>
      <c r="BB147" s="46"/>
      <c r="BC147" s="46"/>
    </row>
    <row r="148" s="11" customFormat="true" ht="165.75" hidden="false" customHeight="false" outlineLevel="0" collapsed="false">
      <c r="A148" s="58" t="str">
        <f aca="false">IF(ISERROR(SEARCH("-X-",D148)),IF(S148="G","NO",IF(S148="E","YES","")),"EXT")</f>
        <v>EXT</v>
      </c>
      <c r="B148" s="58"/>
      <c r="C148" s="59"/>
      <c r="D148" s="60" t="s">
        <v>872</v>
      </c>
      <c r="E148" s="61"/>
      <c r="F148" s="62" t="n">
        <f aca="false">LEN(Q148)-LEN(SUBSTITUTE(Q148,"/",""))-1</f>
        <v>6</v>
      </c>
      <c r="G148" s="62" t="s">
        <v>88</v>
      </c>
      <c r="H148" s="63" t="s">
        <v>873</v>
      </c>
      <c r="I148" s="63" t="s">
        <v>874</v>
      </c>
      <c r="J148" s="64" t="s">
        <v>875</v>
      </c>
      <c r="K148" s="64"/>
      <c r="L148" s="64"/>
      <c r="M148" s="63" t="s">
        <v>174</v>
      </c>
      <c r="N148" s="65"/>
      <c r="O148" s="65" t="s">
        <v>88</v>
      </c>
      <c r="P148" s="66" t="str">
        <f aca="false">MID(SUBSTITUTE(SUBSTITUTE(Q148,"/",CONCATENATE(CHAR(10),"/")),"/",CONCATENATE(CHAR(10),"/"),F148+1),2,500)</f>
        <v>/rsm:CrossIndustryInvoice
/rsm:SupplyChainTradeTransaction
/ram:IncludedSupplyChainTradeLineItem
/ram:SpecifiedLineTradeAgreement
/ram:NetPriceProductTradePrice
/ram:IncludedTradeTax
/ram:CategoryCode</v>
      </c>
      <c r="Q148" s="67" t="s">
        <v>876</v>
      </c>
      <c r="R148" s="65" t="s">
        <v>176</v>
      </c>
      <c r="S148" s="65" t="str">
        <f aca="false">IF($D148="","",IF(ISERROR(FIND("/@",RIGHT($Q148,LEN($Q148)-FIND("#",SUBSTITUTE($Q148,"/","#",LEN($Q148)-LEN(SUBSTITUTE($Q148,"/",""))))))),IF(LEFT($D148,4)="BG-X","EG",IF(LEFT($D148,2)="BG","G",IF(OR(RIGHT($D148,2)="-0",RIGHT($D148,3)="-00",RIGHT($D148,4)="-000"),"","E"))),"A"))</f>
        <v>E</v>
      </c>
      <c r="T148" s="65" t="s">
        <v>95</v>
      </c>
      <c r="U148" s="65"/>
      <c r="V148" s="68"/>
      <c r="W148" s="49"/>
      <c r="X148" s="69" t="s">
        <v>30</v>
      </c>
      <c r="Y148" s="69"/>
      <c r="Z148" s="49"/>
      <c r="AA148" s="70"/>
      <c r="AB148" s="70"/>
      <c r="AC148" s="71"/>
      <c r="AD148" s="49"/>
      <c r="AE148" s="72" t="str">
        <f aca="false">D148</f>
        <v>BT-X-40</v>
      </c>
      <c r="AF148" s="73" t="n">
        <f aca="false">F148</f>
        <v>6</v>
      </c>
      <c r="AG148" s="73" t="str">
        <f aca="false">G148</f>
        <v>1..1</v>
      </c>
      <c r="AH148" s="63" t="s">
        <v>877</v>
      </c>
      <c r="AI148" s="63" t="s">
        <v>878</v>
      </c>
      <c r="AJ148" s="64" t="s">
        <v>879</v>
      </c>
      <c r="AK148" s="64"/>
      <c r="AL148" s="64"/>
      <c r="AM148" s="73" t="str">
        <f aca="false">M148</f>
        <v>Code</v>
      </c>
      <c r="AN148" s="73" t="n">
        <f aca="false">N148</f>
        <v>0</v>
      </c>
      <c r="AO148" s="73" t="str">
        <f aca="false">O148</f>
        <v>1..1</v>
      </c>
      <c r="AP148" s="73" t="str">
        <f aca="false">P148</f>
        <v>/rsm:CrossIndustryInvoice
/rsm:SupplyChainTradeTransaction
/ram:IncludedSupplyChainTradeLineItem
/ram:SpecifiedLineTradeAgreement
/ram:NetPriceProductTradePrice
/ram:IncludedTradeTax
/ram:CategoryCode</v>
      </c>
      <c r="AQ148" s="73" t="str">
        <f aca="false">Q148</f>
        <v>/rsm:CrossIndustryInvoice/rsm:SupplyChainTradeTransaction/ram:IncludedSupplyChainTradeLineItem/ram:SpecifiedLineTradeAgreement/ram:NetPriceProductTradePrice/ram:IncludedTradeTax/ram:CategoryCode</v>
      </c>
      <c r="AR148" s="73" t="str">
        <f aca="false">R148</f>
        <v>C</v>
      </c>
      <c r="AS148" s="73" t="str">
        <f aca="false">S148</f>
        <v>E</v>
      </c>
      <c r="AT148" s="73" t="str">
        <f aca="false">T148</f>
        <v>0..1</v>
      </c>
      <c r="AU148" s="73" t="n">
        <f aca="false">U148</f>
        <v>0</v>
      </c>
      <c r="AV148" s="73" t="n">
        <f aca="false">V148</f>
        <v>0</v>
      </c>
      <c r="AW148" s="6"/>
      <c r="AX148" s="69" t="str">
        <f aca="false">X148</f>
        <v>EXTENDED</v>
      </c>
      <c r="AY148" s="74" t="n">
        <f aca="false">Y148</f>
        <v>0</v>
      </c>
      <c r="BA148" s="46"/>
      <c r="BB148" s="46"/>
      <c r="BC148" s="46"/>
    </row>
    <row r="149" s="11" customFormat="true" ht="114" hidden="false" customHeight="false" outlineLevel="0" collapsed="false">
      <c r="A149" s="58" t="str">
        <f aca="false">IF(ISERROR(SEARCH("-X-",D149)),IF(S149="G","NO",IF(S149="E","YES","")),"EXT")</f>
        <v>EXT</v>
      </c>
      <c r="B149" s="58"/>
      <c r="C149" s="59"/>
      <c r="D149" s="60" t="s">
        <v>880</v>
      </c>
      <c r="E149" s="61"/>
      <c r="F149" s="62" t="n">
        <f aca="false">LEN(Q149)-LEN(SUBSTITUTE(Q149,"/",""))-1</f>
        <v>6</v>
      </c>
      <c r="G149" s="62" t="s">
        <v>95</v>
      </c>
      <c r="H149" s="63" t="s">
        <v>881</v>
      </c>
      <c r="I149" s="63" t="s">
        <v>882</v>
      </c>
      <c r="J149" s="64" t="s">
        <v>883</v>
      </c>
      <c r="K149" s="64"/>
      <c r="L149" s="64"/>
      <c r="M149" s="63" t="s">
        <v>174</v>
      </c>
      <c r="N149" s="65"/>
      <c r="O149" s="65" t="s">
        <v>95</v>
      </c>
      <c r="P149" s="66" t="str">
        <f aca="false">MID(SUBSTITUTE(SUBSTITUTE(Q149,"/",CONCATENATE(CHAR(10),"/")),"/",CONCATENATE(CHAR(10),"/"),F149+1),2,500)</f>
        <v>/rsm:CrossIndustryInvoice
/rsm:SupplyChainTradeTransaction
/ram:IncludedSupplyChainTradeLineItem
/ram:SpecifiedLineTradeAgreement
/ram:NetPriceProductTradePrice
/ram:IncludedTradeTax
/ram:ExemptionReasonCode</v>
      </c>
      <c r="Q149" s="67" t="s">
        <v>884</v>
      </c>
      <c r="R149" s="65" t="s">
        <v>176</v>
      </c>
      <c r="S149" s="65" t="str">
        <f aca="false">IF($D149="","",IF(ISERROR(FIND("/@",RIGHT($Q149,LEN($Q149)-FIND("#",SUBSTITUTE($Q149,"/","#",LEN($Q149)-LEN(SUBSTITUTE($Q149,"/",""))))))),IF(LEFT($D149,4)="BG-X","EG",IF(LEFT($D149,2)="BG","G",IF(OR(RIGHT($D149,2)="-0",RIGHT($D149,3)="-00",RIGHT($D149,4)="-000"),"","E"))),"A"))</f>
        <v>E</v>
      </c>
      <c r="T149" s="65" t="s">
        <v>95</v>
      </c>
      <c r="U149" s="65"/>
      <c r="V149" s="68"/>
      <c r="W149" s="49"/>
      <c r="X149" s="69" t="s">
        <v>30</v>
      </c>
      <c r="Y149" s="69"/>
      <c r="Z149" s="49"/>
      <c r="AA149" s="70"/>
      <c r="AB149" s="70"/>
      <c r="AC149" s="71"/>
      <c r="AD149" s="49"/>
      <c r="AE149" s="72" t="str">
        <f aca="false">D149</f>
        <v>BT-X-41</v>
      </c>
      <c r="AF149" s="73" t="n">
        <f aca="false">F149</f>
        <v>6</v>
      </c>
      <c r="AG149" s="73" t="str">
        <f aca="false">G149</f>
        <v>0..1</v>
      </c>
      <c r="AH149" s="63" t="s">
        <v>885</v>
      </c>
      <c r="AI149" s="63" t="s">
        <v>886</v>
      </c>
      <c r="AJ149" s="64" t="s">
        <v>887</v>
      </c>
      <c r="AK149" s="64"/>
      <c r="AL149" s="64"/>
      <c r="AM149" s="73" t="str">
        <f aca="false">M149</f>
        <v>Code</v>
      </c>
      <c r="AN149" s="73" t="n">
        <f aca="false">N149</f>
        <v>0</v>
      </c>
      <c r="AO149" s="73" t="str">
        <f aca="false">O149</f>
        <v>0..1</v>
      </c>
      <c r="AP149" s="73" t="str">
        <f aca="false">P149</f>
        <v>/rsm:CrossIndustryInvoice
/rsm:SupplyChainTradeTransaction
/ram:IncludedSupplyChainTradeLineItem
/ram:SpecifiedLineTradeAgreement
/ram:NetPriceProductTradePrice
/ram:IncludedTradeTax
/ram:ExemptionReasonCode</v>
      </c>
      <c r="AQ149" s="73" t="str">
        <f aca="false">Q149</f>
        <v>/rsm:CrossIndustryInvoice/rsm:SupplyChainTradeTransaction/ram:IncludedSupplyChainTradeLineItem/ram:SpecifiedLineTradeAgreement/ram:NetPriceProductTradePrice/ram:IncludedTradeTax/ram:ExemptionReasonCode</v>
      </c>
      <c r="AR149" s="73" t="str">
        <f aca="false">R149</f>
        <v>C</v>
      </c>
      <c r="AS149" s="73" t="str">
        <f aca="false">S149</f>
        <v>E</v>
      </c>
      <c r="AT149" s="73" t="str">
        <f aca="false">T149</f>
        <v>0..1</v>
      </c>
      <c r="AU149" s="73" t="n">
        <f aca="false">U149</f>
        <v>0</v>
      </c>
      <c r="AV149" s="73" t="n">
        <f aca="false">V149</f>
        <v>0</v>
      </c>
      <c r="AW149" s="6"/>
      <c r="AX149" s="69" t="str">
        <f aca="false">X149</f>
        <v>EXTENDED</v>
      </c>
      <c r="AY149" s="74" t="n">
        <f aca="false">Y149</f>
        <v>0</v>
      </c>
      <c r="BA149" s="46"/>
      <c r="BB149" s="46"/>
      <c r="BC149" s="46"/>
    </row>
    <row r="150" s="11" customFormat="true" ht="114" hidden="false" customHeight="false" outlineLevel="0" collapsed="false">
      <c r="A150" s="58" t="str">
        <f aca="false">IF(ISERROR(SEARCH("-X-",D150)),IF(S150="G","NO",IF(S150="E","YES","")),"EXT")</f>
        <v>EXT</v>
      </c>
      <c r="B150" s="58"/>
      <c r="C150" s="59"/>
      <c r="D150" s="60" t="s">
        <v>888</v>
      </c>
      <c r="E150" s="61"/>
      <c r="F150" s="62" t="n">
        <f aca="false">LEN(Q150)-LEN(SUBSTITUTE(Q150,"/",""))-1</f>
        <v>6</v>
      </c>
      <c r="G150" s="62" t="s">
        <v>88</v>
      </c>
      <c r="H150" s="63" t="s">
        <v>889</v>
      </c>
      <c r="I150" s="63" t="s">
        <v>890</v>
      </c>
      <c r="J150" s="64" t="s">
        <v>891</v>
      </c>
      <c r="K150" s="64"/>
      <c r="L150" s="64"/>
      <c r="M150" s="63" t="s">
        <v>764</v>
      </c>
      <c r="N150" s="65"/>
      <c r="O150" s="65" t="s">
        <v>88</v>
      </c>
      <c r="P150" s="66" t="str">
        <f aca="false">MID(SUBSTITUTE(SUBSTITUTE(Q150,"/",CONCATENATE(CHAR(10),"/")),"/",CONCATENATE(CHAR(10),"/"),F150+1),2,500)</f>
        <v>/rsm:CrossIndustryInvoice
/rsm:SupplyChainTradeTransaction
/ram:IncludedSupplyChainTradeLineItem
/ram:SpecifiedLineTradeAgreement
/ram:NetPriceProductTradePrice
/ram:IncludedTradeTax
/ram:RateApplicablePercent</v>
      </c>
      <c r="Q150" s="67" t="s">
        <v>892</v>
      </c>
      <c r="R150" s="65" t="s">
        <v>766</v>
      </c>
      <c r="S150" s="65" t="str">
        <f aca="false">IF($D150="","",IF(ISERROR(FIND("/@",RIGHT($Q150,LEN($Q150)-FIND("#",SUBSTITUTE($Q150,"/","#",LEN($Q150)-LEN(SUBSTITUTE($Q150,"/",""))))))),IF(LEFT($D150,4)="BG-X","EG",IF(LEFT($D150,2)="BG","G",IF(OR(RIGHT($D150,2)="-0",RIGHT($D150,3)="-00",RIGHT($D150,4)="-000"),"","E"))),"A"))</f>
        <v>E</v>
      </c>
      <c r="T150" s="65" t="s">
        <v>95</v>
      </c>
      <c r="U150" s="65"/>
      <c r="V150" s="68"/>
      <c r="W150" s="49"/>
      <c r="X150" s="69" t="s">
        <v>30</v>
      </c>
      <c r="Y150" s="69"/>
      <c r="Z150" s="49"/>
      <c r="AA150" s="70"/>
      <c r="AB150" s="70"/>
      <c r="AC150" s="71"/>
      <c r="AD150" s="49"/>
      <c r="AE150" s="72" t="str">
        <f aca="false">D150</f>
        <v>BT-X-42</v>
      </c>
      <c r="AF150" s="73" t="n">
        <f aca="false">F150</f>
        <v>6</v>
      </c>
      <c r="AG150" s="73" t="str">
        <f aca="false">G150</f>
        <v>1..1</v>
      </c>
      <c r="AH150" s="63" t="s">
        <v>893</v>
      </c>
      <c r="AI150" s="63" t="s">
        <v>894</v>
      </c>
      <c r="AJ150" s="64" t="s">
        <v>895</v>
      </c>
      <c r="AK150" s="64"/>
      <c r="AL150" s="64"/>
      <c r="AM150" s="73" t="str">
        <f aca="false">M150</f>
        <v>Percentage</v>
      </c>
      <c r="AN150" s="73" t="n">
        <f aca="false">N150</f>
        <v>0</v>
      </c>
      <c r="AO150" s="73" t="str">
        <f aca="false">O150</f>
        <v>1..1</v>
      </c>
      <c r="AP150" s="73" t="str">
        <f aca="false">P150</f>
        <v>/rsm:CrossIndustryInvoice
/rsm:SupplyChainTradeTransaction
/ram:IncludedSupplyChainTradeLineItem
/ram:SpecifiedLineTradeAgreement
/ram:NetPriceProductTradePrice
/ram:IncludedTradeTax
/ram:RateApplicablePercent</v>
      </c>
      <c r="AQ150" s="73" t="str">
        <f aca="false">Q150</f>
        <v>/rsm:CrossIndustryInvoice/rsm:SupplyChainTradeTransaction/ram:IncludedSupplyChainTradeLineItem/ram:SpecifiedLineTradeAgreement/ram:NetPriceProductTradePrice/ram:IncludedTradeTax/ram:RateApplicablePercent</v>
      </c>
      <c r="AR150" s="73" t="str">
        <f aca="false">R150</f>
        <v>P</v>
      </c>
      <c r="AS150" s="73" t="str">
        <f aca="false">S150</f>
        <v>E</v>
      </c>
      <c r="AT150" s="73" t="str">
        <f aca="false">T150</f>
        <v>0..1</v>
      </c>
      <c r="AU150" s="73" t="n">
        <f aca="false">U150</f>
        <v>0</v>
      </c>
      <c r="AV150" s="73" t="n">
        <f aca="false">V150</f>
        <v>0</v>
      </c>
      <c r="AW150" s="6"/>
      <c r="AX150" s="69" t="str">
        <f aca="false">X150</f>
        <v>EXTENDED</v>
      </c>
      <c r="AY150" s="74" t="n">
        <f aca="false">Y150</f>
        <v>0</v>
      </c>
      <c r="BA150" s="46"/>
      <c r="BB150" s="46"/>
      <c r="BC150" s="46"/>
    </row>
    <row r="151" s="11" customFormat="true" ht="99.75" hidden="false" customHeight="false" outlineLevel="0" collapsed="false">
      <c r="A151" s="58" t="str">
        <f aca="false">IF(ISERROR(SEARCH("-X-",D151)),IF(S151="G","NO",IF(S151="E","YES","")),"EXT")</f>
        <v>EXT</v>
      </c>
      <c r="B151" s="58"/>
      <c r="C151" s="59"/>
      <c r="D151" s="60" t="s">
        <v>896</v>
      </c>
      <c r="E151" s="61"/>
      <c r="F151" s="62" t="n">
        <f aca="false">LEN(Q151)-LEN(SUBSTITUTE(Q151,"/",""))-1</f>
        <v>4</v>
      </c>
      <c r="G151" s="62" t="s">
        <v>112</v>
      </c>
      <c r="H151" s="63" t="s">
        <v>897</v>
      </c>
      <c r="I151" s="63"/>
      <c r="J151" s="64"/>
      <c r="K151" s="64"/>
      <c r="L151" s="64"/>
      <c r="M151" s="63"/>
      <c r="N151" s="65"/>
      <c r="O151" s="65" t="s">
        <v>112</v>
      </c>
      <c r="P151" s="66" t="str">
        <f aca="false">MID(SUBSTITUTE(SUBSTITUTE(Q151,"/",CONCATENATE(CHAR(10),"/")),"/",CONCATENATE(CHAR(10),"/"),F151+1),2,500)</f>
        <v>/rsm:CrossIndustryInvoice
/rsm:SupplyChainTradeTransaction
/ram:IncludedSupplyChainTradeLineItem
/ram:SpecifiedLineTradeAgreement
/ram:UltimateCustomerOrderReferencedDocument</v>
      </c>
      <c r="Q151" s="67" t="s">
        <v>898</v>
      </c>
      <c r="R151" s="65"/>
      <c r="S151" s="65" t="str">
        <f aca="false">IF($D151="","",IF(ISERROR(FIND("/@",RIGHT($Q151,LEN($Q151)-FIND("#",SUBSTITUTE($Q151,"/","#",LEN($Q151)-LEN(SUBSTITUTE($Q151,"/",""))))))),IF(LEFT($D151,4)="BG-X","EG",IF(LEFT($D151,2)="BG","G",IF(OR(RIGHT($D151,2)="-0",RIGHT($D151,3)="-00",RIGHT($D151,4)="-000"),"","E"))),"A"))</f>
        <v>EG</v>
      </c>
      <c r="T151" s="65" t="s">
        <v>112</v>
      </c>
      <c r="U151" s="65"/>
      <c r="V151" s="68"/>
      <c r="W151" s="49"/>
      <c r="X151" s="69" t="s">
        <v>30</v>
      </c>
      <c r="Y151" s="69"/>
      <c r="Z151" s="49"/>
      <c r="AA151" s="70"/>
      <c r="AB151" s="70"/>
      <c r="AC151" s="71"/>
      <c r="AD151" s="49"/>
      <c r="AE151" s="72" t="str">
        <f aca="false">D151</f>
        <v>BG-X-5</v>
      </c>
      <c r="AF151" s="73" t="n">
        <f aca="false">F151</f>
        <v>4</v>
      </c>
      <c r="AG151" s="73" t="str">
        <f aca="false">G151</f>
        <v>0..n</v>
      </c>
      <c r="AH151" s="63" t="s">
        <v>899</v>
      </c>
      <c r="AI151" s="63"/>
      <c r="AJ151" s="64"/>
      <c r="AK151" s="64"/>
      <c r="AL151" s="64"/>
      <c r="AM151" s="73" t="n">
        <f aca="false">M151</f>
        <v>0</v>
      </c>
      <c r="AN151" s="73" t="n">
        <f aca="false">N151</f>
        <v>0</v>
      </c>
      <c r="AO151" s="73" t="str">
        <f aca="false">O151</f>
        <v>0..n</v>
      </c>
      <c r="AP151" s="73" t="str">
        <f aca="false">P151</f>
        <v>/rsm:CrossIndustryInvoice
/rsm:SupplyChainTradeTransaction
/ram:IncludedSupplyChainTradeLineItem
/ram:SpecifiedLineTradeAgreement
/ram:UltimateCustomerOrderReferencedDocument</v>
      </c>
      <c r="AQ151" s="73" t="str">
        <f aca="false">Q151</f>
        <v>/rsm:CrossIndustryInvoice/rsm:SupplyChainTradeTransaction/ram:IncludedSupplyChainTradeLineItem/ram:SpecifiedLineTradeAgreement/ram:UltimateCustomerOrderReferencedDocument</v>
      </c>
      <c r="AR151" s="73" t="n">
        <f aca="false">R151</f>
        <v>0</v>
      </c>
      <c r="AS151" s="73" t="str">
        <f aca="false">S151</f>
        <v>EG</v>
      </c>
      <c r="AT151" s="73" t="str">
        <f aca="false">T151</f>
        <v>0..n</v>
      </c>
      <c r="AU151" s="73" t="n">
        <f aca="false">U151</f>
        <v>0</v>
      </c>
      <c r="AV151" s="73" t="n">
        <f aca="false">V151</f>
        <v>0</v>
      </c>
      <c r="AW151" s="6"/>
      <c r="AX151" s="69" t="str">
        <f aca="false">X151</f>
        <v>EXTENDED</v>
      </c>
      <c r="AY151" s="74" t="n">
        <f aca="false">Y151</f>
        <v>0</v>
      </c>
      <c r="BA151" s="46"/>
      <c r="BB151" s="46"/>
      <c r="BC151" s="46"/>
    </row>
    <row r="152" s="78" customFormat="true" ht="114" hidden="false" customHeight="false" outlineLevel="0" collapsed="false">
      <c r="A152" s="58" t="str">
        <f aca="false">IF(ISERROR(SEARCH("-X-",D152)),IF(S152="G","NO",IF(S152="E","YES","")),"EXT")</f>
        <v>EXT</v>
      </c>
      <c r="B152" s="58"/>
      <c r="C152" s="59"/>
      <c r="D152" s="60" t="s">
        <v>900</v>
      </c>
      <c r="E152" s="61"/>
      <c r="F152" s="62" t="n">
        <f aca="false">LEN(Q152)-LEN(SUBSTITUTE(Q152,"/",""))-1</f>
        <v>5</v>
      </c>
      <c r="G152" s="62" t="s">
        <v>88</v>
      </c>
      <c r="H152" s="63" t="s">
        <v>901</v>
      </c>
      <c r="I152" s="63"/>
      <c r="J152" s="64"/>
      <c r="K152" s="64"/>
      <c r="L152" s="64"/>
      <c r="M152" s="63" t="s">
        <v>573</v>
      </c>
      <c r="N152" s="65"/>
      <c r="O152" s="65" t="s">
        <v>95</v>
      </c>
      <c r="P152" s="66" t="str">
        <f aca="false">MID(SUBSTITUTE(SUBSTITUTE(Q152,"/",CONCATENATE(CHAR(10),"/")),"/",CONCATENATE(CHAR(10),"/"),F152+1),2,500)</f>
        <v>/rsm:CrossIndustryInvoice
/rsm:SupplyChainTradeTransaction
/ram:IncludedSupplyChainTradeLineItem
/ram:SpecifiedLineTradeAgreement
/ram:UltimateCustomerOrderReferencedDocument
/ram:IssuerAssignedID</v>
      </c>
      <c r="Q152" s="67" t="s">
        <v>902</v>
      </c>
      <c r="R152" s="65" t="s">
        <v>575</v>
      </c>
      <c r="S152" s="65" t="str">
        <f aca="false">IF($D152="","",IF(ISERROR(FIND("/@",RIGHT($Q152,LEN($Q152)-FIND("#",SUBSTITUTE($Q152,"/","#",LEN($Q152)-LEN(SUBSTITUTE($Q152,"/",""))))))),IF(LEFT($D152,4)="BG-X","EG",IF(LEFT($D152,2)="BG","G",IF(OR(RIGHT($D152,2)="-0",RIGHT($D152,3)="-00",RIGHT($D152,4)="-000"),"","E"))),"A"))</f>
        <v>E</v>
      </c>
      <c r="T152" s="65" t="s">
        <v>95</v>
      </c>
      <c r="U152" s="65"/>
      <c r="V152" s="68"/>
      <c r="W152" s="49"/>
      <c r="X152" s="69" t="s">
        <v>30</v>
      </c>
      <c r="Y152" s="69"/>
      <c r="Z152" s="49"/>
      <c r="AA152" s="70"/>
      <c r="AB152" s="70"/>
      <c r="AC152" s="71"/>
      <c r="AD152" s="49"/>
      <c r="AE152" s="72" t="str">
        <f aca="false">D152</f>
        <v>BT-X-43</v>
      </c>
      <c r="AF152" s="73" t="n">
        <f aca="false">F152</f>
        <v>5</v>
      </c>
      <c r="AG152" s="73" t="str">
        <f aca="false">G152</f>
        <v>1..1</v>
      </c>
      <c r="AH152" s="63" t="s">
        <v>903</v>
      </c>
      <c r="AI152" s="63"/>
      <c r="AJ152" s="64"/>
      <c r="AK152" s="64"/>
      <c r="AL152" s="64"/>
      <c r="AM152" s="73" t="str">
        <f aca="false">M152</f>
        <v>Document Reference</v>
      </c>
      <c r="AN152" s="73" t="n">
        <f aca="false">N152</f>
        <v>0</v>
      </c>
      <c r="AO152" s="73" t="str">
        <f aca="false">O152</f>
        <v>0..1</v>
      </c>
      <c r="AP152" s="73" t="str">
        <f aca="false">P152</f>
        <v>/rsm:CrossIndustryInvoice
/rsm:SupplyChainTradeTransaction
/ram:IncludedSupplyChainTradeLineItem
/ram:SpecifiedLineTradeAgreement
/ram:UltimateCustomerOrderReferencedDocument
/ram:IssuerAssignedID</v>
      </c>
      <c r="AQ152" s="73" t="str">
        <f aca="false">Q152</f>
        <v>/rsm:CrossIndustryInvoice/rsm:SupplyChainTradeTransaction/ram:IncludedSupplyChainTradeLineItem/ram:SpecifiedLineTradeAgreement/ram:UltimateCustomerOrderReferencedDocument/ram:IssuerAssignedID</v>
      </c>
      <c r="AR152" s="73" t="str">
        <f aca="false">R152</f>
        <v>R</v>
      </c>
      <c r="AS152" s="73" t="str">
        <f aca="false">S152</f>
        <v>E</v>
      </c>
      <c r="AT152" s="73" t="str">
        <f aca="false">T152</f>
        <v>0..1</v>
      </c>
      <c r="AU152" s="73" t="n">
        <f aca="false">U152</f>
        <v>0</v>
      </c>
      <c r="AV152" s="73" t="n">
        <f aca="false">V152</f>
        <v>0</v>
      </c>
      <c r="AW152" s="6"/>
      <c r="AX152" s="69" t="str">
        <f aca="false">X152</f>
        <v>EXTENDED</v>
      </c>
      <c r="AY152" s="74" t="n">
        <f aca="false">Y152</f>
        <v>0</v>
      </c>
      <c r="BA152" s="46"/>
      <c r="BB152" s="46"/>
      <c r="BC152" s="46"/>
    </row>
    <row r="153" s="11" customFormat="true" ht="114" hidden="false" customHeight="false" outlineLevel="0" collapsed="false">
      <c r="A153" s="58" t="str">
        <f aca="false">IF(ISERROR(SEARCH("-X-",D153)),IF(S153="G","NO",IF(S153="E","YES","")),"EXT")</f>
        <v>EXT</v>
      </c>
      <c r="B153" s="58"/>
      <c r="C153" s="59"/>
      <c r="D153" s="60" t="s">
        <v>904</v>
      </c>
      <c r="E153" s="61"/>
      <c r="F153" s="62" t="n">
        <f aca="false">LEN(Q153)-LEN(SUBSTITUTE(Q153,"/",""))-1</f>
        <v>5</v>
      </c>
      <c r="G153" s="62" t="s">
        <v>95</v>
      </c>
      <c r="H153" s="63" t="s">
        <v>905</v>
      </c>
      <c r="I153" s="63"/>
      <c r="J153" s="64"/>
      <c r="K153" s="64"/>
      <c r="L153" s="64"/>
      <c r="M153" s="63" t="s">
        <v>573</v>
      </c>
      <c r="N153" s="65"/>
      <c r="O153" s="65" t="s">
        <v>95</v>
      </c>
      <c r="P153" s="66" t="str">
        <f aca="false">MID(SUBSTITUTE(SUBSTITUTE(Q153,"/",CONCATENATE(CHAR(10),"/")),"/",CONCATENATE(CHAR(10),"/"),F153+1),2,500)</f>
        <v>/rsm:CrossIndustryInvoice
/rsm:SupplyChainTradeTransaction
/ram:IncludedSupplyChainTradeLineItem
/ram:SpecifiedLineTradeAgreement
/ram:UltimateCustomerOrderReferencedDocument
/ram:LineID</v>
      </c>
      <c r="Q153" s="67" t="s">
        <v>906</v>
      </c>
      <c r="R153" s="65" t="s">
        <v>575</v>
      </c>
      <c r="S153" s="65" t="str">
        <f aca="false">IF($D153="","",IF(ISERROR(FIND("/@",RIGHT($Q153,LEN($Q153)-FIND("#",SUBSTITUTE($Q153,"/","#",LEN($Q153)-LEN(SUBSTITUTE($Q153,"/",""))))))),IF(LEFT($D153,4)="BG-X","EG",IF(LEFT($D153,2)="BG","G",IF(OR(RIGHT($D153,2)="-0",RIGHT($D153,3)="-00",RIGHT($D153,4)="-000"),"","E"))),"A"))</f>
        <v>E</v>
      </c>
      <c r="T153" s="65" t="s">
        <v>95</v>
      </c>
      <c r="U153" s="65"/>
      <c r="V153" s="68"/>
      <c r="W153" s="49"/>
      <c r="X153" s="69" t="s">
        <v>30</v>
      </c>
      <c r="Y153" s="69"/>
      <c r="Z153" s="49"/>
      <c r="AA153" s="70"/>
      <c r="AB153" s="70"/>
      <c r="AC153" s="71"/>
      <c r="AD153" s="49"/>
      <c r="AE153" s="72" t="str">
        <f aca="false">D153</f>
        <v>BT-X-44</v>
      </c>
      <c r="AF153" s="73" t="n">
        <f aca="false">F153</f>
        <v>5</v>
      </c>
      <c r="AG153" s="73" t="str">
        <f aca="false">G153</f>
        <v>0..1</v>
      </c>
      <c r="AH153" s="63" t="s">
        <v>907</v>
      </c>
      <c r="AI153" s="63"/>
      <c r="AJ153" s="64"/>
      <c r="AK153" s="64"/>
      <c r="AL153" s="64"/>
      <c r="AM153" s="73" t="str">
        <f aca="false">M153</f>
        <v>Document Reference</v>
      </c>
      <c r="AN153" s="73" t="n">
        <f aca="false">N153</f>
        <v>0</v>
      </c>
      <c r="AO153" s="73" t="str">
        <f aca="false">O153</f>
        <v>0..1</v>
      </c>
      <c r="AP153" s="73" t="str">
        <f aca="false">P153</f>
        <v>/rsm:CrossIndustryInvoice
/rsm:SupplyChainTradeTransaction
/ram:IncludedSupplyChainTradeLineItem
/ram:SpecifiedLineTradeAgreement
/ram:UltimateCustomerOrderReferencedDocument
/ram:LineID</v>
      </c>
      <c r="AQ153" s="73" t="str">
        <f aca="false">Q153</f>
        <v>/rsm:CrossIndustryInvoice/rsm:SupplyChainTradeTransaction/ram:IncludedSupplyChainTradeLineItem/ram:SpecifiedLineTradeAgreement/ram:UltimateCustomerOrderReferencedDocument/ram:LineID</v>
      </c>
      <c r="AR153" s="73" t="str">
        <f aca="false">R153</f>
        <v>R</v>
      </c>
      <c r="AS153" s="73" t="str">
        <f aca="false">S153</f>
        <v>E</v>
      </c>
      <c r="AT153" s="73" t="str">
        <f aca="false">T153</f>
        <v>0..1</v>
      </c>
      <c r="AU153" s="73" t="n">
        <f aca="false">U153</f>
        <v>0</v>
      </c>
      <c r="AV153" s="73" t="n">
        <f aca="false">V153</f>
        <v>0</v>
      </c>
      <c r="AW153" s="6"/>
      <c r="AX153" s="69" t="str">
        <f aca="false">X153</f>
        <v>EXTENDED</v>
      </c>
      <c r="AY153" s="74" t="n">
        <f aca="false">Y153</f>
        <v>0</v>
      </c>
      <c r="BA153" s="46"/>
      <c r="BB153" s="46"/>
      <c r="BC153" s="46"/>
    </row>
    <row r="154" s="11" customFormat="true" ht="114" hidden="false" customHeight="false" outlineLevel="0" collapsed="false">
      <c r="A154" s="58" t="str">
        <f aca="false">IF(ISERROR(SEARCH("-X-",D154)),IF(S154="G","NO",IF(S154="E","YES","")),"EXT")</f>
        <v>EXT</v>
      </c>
      <c r="B154" s="58"/>
      <c r="C154" s="59"/>
      <c r="D154" s="60" t="s">
        <v>908</v>
      </c>
      <c r="E154" s="61"/>
      <c r="F154" s="62" t="n">
        <f aca="false">LEN(Q154)-LEN(SUBSTITUTE(Q154,"/",""))-1</f>
        <v>5</v>
      </c>
      <c r="G154" s="62" t="s">
        <v>95</v>
      </c>
      <c r="H154" s="63" t="s">
        <v>583</v>
      </c>
      <c r="I154" s="63"/>
      <c r="J154" s="64"/>
      <c r="K154" s="64"/>
      <c r="L154" s="64"/>
      <c r="M154" s="63" t="s">
        <v>186</v>
      </c>
      <c r="N154" s="65"/>
      <c r="O154" s="65" t="s">
        <v>95</v>
      </c>
      <c r="P154" s="66" t="str">
        <f aca="false">MID(SUBSTITUTE(SUBSTITUTE(Q154,"/",CONCATENATE(CHAR(10),"/")),"/",CONCATENATE(CHAR(10),"/"),F154+1),2,500)</f>
        <v>/rsm:CrossIndustryInvoice
/rsm:SupplyChainTradeTransaction
/ram:IncludedSupplyChainTradeLineItem
/ram:SpecifiedLineTradeAgreement
/ram:UltimateCustomerOrderReferencedDocument
/ram:FormattedIssueDateTime</v>
      </c>
      <c r="Q154" s="67" t="s">
        <v>909</v>
      </c>
      <c r="R154" s="65" t="s">
        <v>188</v>
      </c>
      <c r="S154" s="65" t="str">
        <f aca="false">IF($D154="","",IF(ISERROR(FIND("/@",RIGHT($Q154,LEN($Q154)-FIND("#",SUBSTITUTE($Q154,"/","#",LEN($Q154)-LEN(SUBSTITUTE($Q154,"/",""))))))),IF(LEFT($D154,4)="BG-X","EG",IF(LEFT($D154,2)="BG","G",IF(OR(RIGHT($D154,2)="-0",RIGHT($D154,3)="-00",RIGHT($D154,4)="-000"),"","E"))),"A"))</f>
        <v/>
      </c>
      <c r="T154" s="65" t="s">
        <v>95</v>
      </c>
      <c r="U154" s="65"/>
      <c r="V154" s="68"/>
      <c r="W154" s="49"/>
      <c r="X154" s="69" t="s">
        <v>30</v>
      </c>
      <c r="Y154" s="69"/>
      <c r="Z154" s="49"/>
      <c r="AA154" s="70"/>
      <c r="AB154" s="70"/>
      <c r="AC154" s="71"/>
      <c r="AD154" s="49"/>
      <c r="AE154" s="72" t="str">
        <f aca="false">D154</f>
        <v>BT-X-45-00</v>
      </c>
      <c r="AF154" s="73" t="n">
        <f aca="false">F154</f>
        <v>5</v>
      </c>
      <c r="AG154" s="73" t="str">
        <f aca="false">G154</f>
        <v>0..1</v>
      </c>
      <c r="AH154" s="63" t="s">
        <v>585</v>
      </c>
      <c r="AI154" s="63"/>
      <c r="AJ154" s="64"/>
      <c r="AK154" s="64"/>
      <c r="AL154" s="64"/>
      <c r="AM154" s="73" t="str">
        <f aca="false">M154</f>
        <v>Date</v>
      </c>
      <c r="AN154" s="73" t="n">
        <f aca="false">N154</f>
        <v>0</v>
      </c>
      <c r="AO154" s="73" t="str">
        <f aca="false">O154</f>
        <v>0..1</v>
      </c>
      <c r="AP154" s="73" t="str">
        <f aca="false">P154</f>
        <v>/rsm:CrossIndustryInvoice
/rsm:SupplyChainTradeTransaction
/ram:IncludedSupplyChainTradeLineItem
/ram:SpecifiedLineTradeAgreement
/ram:UltimateCustomerOrderReferencedDocument
/ram:FormattedIssueDateTime</v>
      </c>
      <c r="AQ154" s="73" t="str">
        <f aca="false">Q154</f>
        <v>/rsm:CrossIndustryInvoice/rsm:SupplyChainTradeTransaction/ram:IncludedSupplyChainTradeLineItem/ram:SpecifiedLineTradeAgreement/ram:UltimateCustomerOrderReferencedDocument/ram:FormattedIssueDateTime</v>
      </c>
      <c r="AR154" s="73" t="str">
        <f aca="false">R154</f>
        <v>D</v>
      </c>
      <c r="AS154" s="73" t="str">
        <f aca="false">S154</f>
        <v/>
      </c>
      <c r="AT154" s="73" t="str">
        <f aca="false">T154</f>
        <v>0..1</v>
      </c>
      <c r="AU154" s="73" t="n">
        <f aca="false">U154</f>
        <v>0</v>
      </c>
      <c r="AV154" s="73" t="n">
        <f aca="false">V154</f>
        <v>0</v>
      </c>
      <c r="AW154" s="6"/>
      <c r="AX154" s="69" t="str">
        <f aca="false">X154</f>
        <v>EXTENDED</v>
      </c>
      <c r="AY154" s="74" t="n">
        <f aca="false">Y154</f>
        <v>0</v>
      </c>
      <c r="BA154" s="46"/>
      <c r="BB154" s="46"/>
      <c r="BC154" s="46"/>
    </row>
    <row r="155" s="11" customFormat="true" ht="128.25" hidden="false" customHeight="false" outlineLevel="0" collapsed="false">
      <c r="A155" s="58" t="str">
        <f aca="false">IF(ISERROR(SEARCH("-X-",D155)),IF(S155="G","NO",IF(S155="E","YES","")),"EXT")</f>
        <v>EXT</v>
      </c>
      <c r="B155" s="58"/>
      <c r="C155" s="59"/>
      <c r="D155" s="60" t="s">
        <v>910</v>
      </c>
      <c r="E155" s="61"/>
      <c r="F155" s="62" t="n">
        <f aca="false">LEN(Q155)-LEN(SUBSTITUTE(Q155,"/",""))-1</f>
        <v>6</v>
      </c>
      <c r="G155" s="62" t="s">
        <v>88</v>
      </c>
      <c r="H155" s="63" t="s">
        <v>587</v>
      </c>
      <c r="I155" s="63"/>
      <c r="J155" s="64"/>
      <c r="K155" s="64"/>
      <c r="L155" s="64"/>
      <c r="M155" s="63" t="s">
        <v>186</v>
      </c>
      <c r="N155" s="65"/>
      <c r="O155" s="65" t="s">
        <v>88</v>
      </c>
      <c r="P155" s="66" t="str">
        <f aca="false">MID(SUBSTITUTE(SUBSTITUTE(Q155,"/",CONCATENATE(CHAR(10),"/")),"/",CONCATENATE(CHAR(10),"/"),F155+1),2,500)</f>
        <v>/rsm:CrossIndustryInvoice
/rsm:SupplyChainTradeTransaction
/ram:IncludedSupplyChainTradeLineItem
/ram:SpecifiedLineTradeAgreement
/ram:UltimateCustomerOrderReferencedDocument
/ram:FormattedIssueDateTime
/qdt:DateTimeString</v>
      </c>
      <c r="Q155" s="67" t="s">
        <v>911</v>
      </c>
      <c r="R155" s="65" t="s">
        <v>188</v>
      </c>
      <c r="S155" s="65" t="str">
        <f aca="false">IF($D155="","",IF(ISERROR(FIND("/@",RIGHT($Q155,LEN($Q155)-FIND("#",SUBSTITUTE($Q155,"/","#",LEN($Q155)-LEN(SUBSTITUTE($Q155,"/",""))))))),IF(LEFT($D155,4)="BG-X","EG",IF(LEFT($D155,2)="BG","G",IF(OR(RIGHT($D155,2)="-0",RIGHT($D155,3)="-00",RIGHT($D155,4)="-000"),"","E"))),"A"))</f>
        <v>E</v>
      </c>
      <c r="T155" s="65" t="s">
        <v>88</v>
      </c>
      <c r="U155" s="65"/>
      <c r="V155" s="68"/>
      <c r="W155" s="49"/>
      <c r="X155" s="69" t="s">
        <v>30</v>
      </c>
      <c r="Y155" s="69"/>
      <c r="Z155" s="49"/>
      <c r="AA155" s="70"/>
      <c r="AB155" s="70"/>
      <c r="AC155" s="71"/>
      <c r="AD155" s="49"/>
      <c r="AE155" s="72" t="str">
        <f aca="false">D155</f>
        <v>BT-X-45</v>
      </c>
      <c r="AF155" s="73" t="n">
        <f aca="false">F155</f>
        <v>6</v>
      </c>
      <c r="AG155" s="73" t="str">
        <f aca="false">G155</f>
        <v>1..1</v>
      </c>
      <c r="AH155" s="63" t="s">
        <v>589</v>
      </c>
      <c r="AI155" s="63"/>
      <c r="AJ155" s="64"/>
      <c r="AK155" s="64"/>
      <c r="AL155" s="64"/>
      <c r="AM155" s="73" t="str">
        <f aca="false">M155</f>
        <v>Date</v>
      </c>
      <c r="AN155" s="73" t="n">
        <f aca="false">N155</f>
        <v>0</v>
      </c>
      <c r="AO155" s="73" t="str">
        <f aca="false">O155</f>
        <v>1..1</v>
      </c>
      <c r="AP155" s="73" t="str">
        <f aca="false">P155</f>
        <v>/rsm:CrossIndustryInvoice
/rsm:SupplyChainTradeTransaction
/ram:IncludedSupplyChainTradeLineItem
/ram:SpecifiedLineTradeAgreement
/ram:UltimateCustomerOrderReferencedDocument
/ram:FormattedIssueDateTime
/qdt:DateTimeString</v>
      </c>
      <c r="AQ155" s="73" t="str">
        <f aca="false">Q155</f>
        <v>/rsm:CrossIndustryInvoice/rsm:SupplyChainTradeTransaction/ram:IncludedSupplyChainTradeLineItem/ram:SpecifiedLineTradeAgreement/ram:UltimateCustomerOrderReferencedDocument/ram:FormattedIssueDateTime/qdt:DateTimeString</v>
      </c>
      <c r="AR155" s="73" t="str">
        <f aca="false">R155</f>
        <v>D</v>
      </c>
      <c r="AS155" s="73" t="str">
        <f aca="false">S155</f>
        <v>E</v>
      </c>
      <c r="AT155" s="73" t="str">
        <f aca="false">T155</f>
        <v>1..1</v>
      </c>
      <c r="AU155" s="73" t="n">
        <f aca="false">U155</f>
        <v>0</v>
      </c>
      <c r="AV155" s="73" t="n">
        <f aca="false">V155</f>
        <v>0</v>
      </c>
      <c r="AW155" s="6"/>
      <c r="AX155" s="69" t="str">
        <f aca="false">X155</f>
        <v>EXTENDED</v>
      </c>
      <c r="AY155" s="74" t="n">
        <f aca="false">Y155</f>
        <v>0</v>
      </c>
      <c r="BA155" s="46"/>
      <c r="BB155" s="46"/>
      <c r="BC155" s="46"/>
    </row>
    <row r="156" s="78" customFormat="true" ht="142.5" hidden="false" customHeight="false" outlineLevel="0" collapsed="false">
      <c r="A156" s="58" t="str">
        <f aca="false">IF(ISERROR(SEARCH("-X-",D156)),IF(S156="G","NO",IF(S156="E","YES","")),"EXT")</f>
        <v>EXT</v>
      </c>
      <c r="B156" s="58"/>
      <c r="C156" s="59"/>
      <c r="D156" s="60" t="s">
        <v>912</v>
      </c>
      <c r="E156" s="61"/>
      <c r="F156" s="62" t="n">
        <f aca="false">LEN(Q156)-LEN(SUBSTITUTE(Q156,"/",""))-1</f>
        <v>7</v>
      </c>
      <c r="G156" s="62" t="s">
        <v>88</v>
      </c>
      <c r="H156" s="63" t="s">
        <v>199</v>
      </c>
      <c r="I156" s="63"/>
      <c r="J156" s="64" t="s">
        <v>200</v>
      </c>
      <c r="K156" s="64"/>
      <c r="L156" s="64"/>
      <c r="M156" s="63" t="s">
        <v>174</v>
      </c>
      <c r="N156" s="65"/>
      <c r="O156" s="65"/>
      <c r="P156" s="66" t="str">
        <f aca="false">MID(SUBSTITUTE(SUBSTITUTE(Q156,"/",CONCATENATE(CHAR(10),"/")),"/",CONCATENATE(CHAR(10),"/"),F156+1),2,500)</f>
        <v>/rsm:CrossIndustryInvoice
/rsm:SupplyChainTradeTransaction
/ram:IncludedSupplyChainTradeLineItem
/ram:SpecifiedLineTradeAgreement
/ram:UltimateCustomerOrderReferencedDocument
/ram:FormattedIssueDateTime
/qdt:DateTimeString
/@format</v>
      </c>
      <c r="Q156" s="67" t="s">
        <v>913</v>
      </c>
      <c r="R156" s="65" t="s">
        <v>176</v>
      </c>
      <c r="S156" s="65" t="str">
        <f aca="false">IF($D156="","",IF(ISERROR(FIND("/@",RIGHT($Q156,LEN($Q156)-FIND("#",SUBSTITUTE($Q156,"/","#",LEN($Q156)-LEN(SUBSTITUTE($Q156,"/",""))))))),IF(LEFT($D156,4)="BG-X","EG",IF(LEFT($D156,2)="BG","G",IF(OR(RIGHT($D156,2)="-0",RIGHT($D156,3)="-00",RIGHT($D156,4)="-000"),"","E"))),"A"))</f>
        <v/>
      </c>
      <c r="T156" s="65"/>
      <c r="U156" s="65"/>
      <c r="V156" s="68"/>
      <c r="W156" s="49"/>
      <c r="X156" s="69" t="s">
        <v>30</v>
      </c>
      <c r="Y156" s="69"/>
      <c r="Z156" s="49"/>
      <c r="AA156" s="70"/>
      <c r="AB156" s="70"/>
      <c r="AC156" s="71"/>
      <c r="AD156" s="49"/>
      <c r="AE156" s="72" t="str">
        <f aca="false">D156</f>
        <v>BT-X-45-0</v>
      </c>
      <c r="AF156" s="73" t="n">
        <f aca="false">F156</f>
        <v>7</v>
      </c>
      <c r="AG156" s="73" t="str">
        <f aca="false">G156</f>
        <v>1..1</v>
      </c>
      <c r="AH156" s="63" t="s">
        <v>199</v>
      </c>
      <c r="AI156" s="63"/>
      <c r="AJ156" s="64" t="s">
        <v>202</v>
      </c>
      <c r="AK156" s="64"/>
      <c r="AL156" s="64"/>
      <c r="AM156" s="73" t="str">
        <f aca="false">M156</f>
        <v>Code</v>
      </c>
      <c r="AN156" s="73" t="n">
        <f aca="false">N156</f>
        <v>0</v>
      </c>
      <c r="AO156" s="73" t="n">
        <f aca="false">O156</f>
        <v>0</v>
      </c>
      <c r="AP156" s="73" t="str">
        <f aca="false">P156</f>
        <v>/rsm:CrossIndustryInvoice
/rsm:SupplyChainTradeTransaction
/ram:IncludedSupplyChainTradeLineItem
/ram:SpecifiedLineTradeAgreement
/ram:UltimateCustomerOrderReferencedDocument
/ram:FormattedIssueDateTime
/qdt:DateTimeString
/@format</v>
      </c>
      <c r="AQ156" s="73" t="str">
        <f aca="false">Q156</f>
        <v>/rsm:CrossIndustryInvoice/rsm:SupplyChainTradeTransaction/ram:IncludedSupplyChainTradeLineItem/ram:SpecifiedLineTradeAgreement/ram:UltimateCustomerOrderReferencedDocument/ram:FormattedIssueDateTime/qdt:DateTimeString/@format</v>
      </c>
      <c r="AR156" s="73" t="str">
        <f aca="false">R156</f>
        <v>C</v>
      </c>
      <c r="AS156" s="73" t="str">
        <f aca="false">S156</f>
        <v/>
      </c>
      <c r="AT156" s="73" t="n">
        <f aca="false">T156</f>
        <v>0</v>
      </c>
      <c r="AU156" s="73" t="n">
        <f aca="false">U156</f>
        <v>0</v>
      </c>
      <c r="AV156" s="73" t="n">
        <f aca="false">V156</f>
        <v>0</v>
      </c>
      <c r="AW156" s="6"/>
      <c r="AX156" s="69" t="str">
        <f aca="false">X156</f>
        <v>EXTENDED</v>
      </c>
      <c r="AY156" s="74" t="n">
        <f aca="false">Y156</f>
        <v>0</v>
      </c>
      <c r="BA156" s="46"/>
      <c r="BB156" s="46"/>
      <c r="BC156" s="46"/>
    </row>
    <row r="157" s="11" customFormat="true" ht="71.25" hidden="false" customHeight="false" outlineLevel="0" collapsed="false">
      <c r="A157" s="58" t="str">
        <f aca="false">IF(ISERROR(SEARCH("-X-",D157)),IF(S157="G","NO",IF(S157="E","YES","")),"EXT")</f>
        <v/>
      </c>
      <c r="B157" s="58"/>
      <c r="C157" s="59"/>
      <c r="D157" s="60" t="s">
        <v>914</v>
      </c>
      <c r="E157" s="61"/>
      <c r="F157" s="62" t="n">
        <f aca="false">LEN(Q157)-LEN(SUBSTITUTE(Q157,"/",""))-1</f>
        <v>3</v>
      </c>
      <c r="G157" s="62" t="s">
        <v>95</v>
      </c>
      <c r="H157" s="63" t="s">
        <v>915</v>
      </c>
      <c r="I157" s="63" t="s">
        <v>915</v>
      </c>
      <c r="J157" s="64"/>
      <c r="K157" s="64"/>
      <c r="L157" s="64"/>
      <c r="M157" s="63"/>
      <c r="N157" s="65" t="s">
        <v>88</v>
      </c>
      <c r="O157" s="65" t="s">
        <v>88</v>
      </c>
      <c r="P157" s="66" t="str">
        <f aca="false">MID(SUBSTITUTE(SUBSTITUTE(Q157,"/",CONCATENATE(CHAR(10),"/")),"/",CONCATENATE(CHAR(10),"/"),F157+1),2,500)</f>
        <v>/rsm:CrossIndustryInvoice
/rsm:SupplyChainTradeTransaction
/ram:IncludedSupplyChainTradeLineItem
/ram:SpecifiedLineTradeDelivery</v>
      </c>
      <c r="Q157" s="67" t="s">
        <v>916</v>
      </c>
      <c r="R157" s="65"/>
      <c r="S157" s="65" t="str">
        <f aca="false">IF($D157="","",IF(ISERROR(FIND("/@",RIGHT($Q157,LEN($Q157)-FIND("#",SUBSTITUTE($Q157,"/","#",LEN($Q157)-LEN(SUBSTITUTE($Q157,"/",""))))))),IF(LEFT($D157,4)="BG-X","EG",IF(LEFT($D157,2)="BG","G",IF(OR(RIGHT($D157,2)="-0",RIGHT($D157,3)="-00",RIGHT($D157,4)="-000"),"","E"))),"A"))</f>
        <v/>
      </c>
      <c r="T157" s="65" t="s">
        <v>95</v>
      </c>
      <c r="U157" s="65"/>
      <c r="V157" s="68"/>
      <c r="W157" s="49"/>
      <c r="X157" s="69" t="s">
        <v>26</v>
      </c>
      <c r="Y157" s="69"/>
      <c r="Z157" s="49"/>
      <c r="AA157" s="70"/>
      <c r="AB157" s="70"/>
      <c r="AC157" s="71"/>
      <c r="AD157" s="49"/>
      <c r="AE157" s="72" t="str">
        <f aca="false">D157</f>
        <v>BT-129-00</v>
      </c>
      <c r="AF157" s="73" t="n">
        <f aca="false">F157</f>
        <v>3</v>
      </c>
      <c r="AG157" s="73" t="str">
        <f aca="false">G157</f>
        <v>0..1</v>
      </c>
      <c r="AH157" s="63" t="s">
        <v>917</v>
      </c>
      <c r="AI157" s="63" t="s">
        <v>917</v>
      </c>
      <c r="AJ157" s="64"/>
      <c r="AK157" s="64"/>
      <c r="AL157" s="64"/>
      <c r="AM157" s="73" t="n">
        <f aca="false">M157</f>
        <v>0</v>
      </c>
      <c r="AN157" s="73" t="str">
        <f aca="false">N157</f>
        <v>1..1</v>
      </c>
      <c r="AO157" s="73" t="str">
        <f aca="false">O157</f>
        <v>1..1</v>
      </c>
      <c r="AP157" s="73" t="str">
        <f aca="false">P157</f>
        <v>/rsm:CrossIndustryInvoice
/rsm:SupplyChainTradeTransaction
/ram:IncludedSupplyChainTradeLineItem
/ram:SpecifiedLineTradeDelivery</v>
      </c>
      <c r="AQ157" s="73" t="str">
        <f aca="false">Q157</f>
        <v>/rsm:CrossIndustryInvoice/rsm:SupplyChainTradeTransaction/ram:IncludedSupplyChainTradeLineItem/ram:SpecifiedLineTradeDelivery</v>
      </c>
      <c r="AR157" s="73" t="n">
        <f aca="false">R157</f>
        <v>0</v>
      </c>
      <c r="AS157" s="73" t="str">
        <f aca="false">S157</f>
        <v/>
      </c>
      <c r="AT157" s="73" t="str">
        <f aca="false">T157</f>
        <v>0..1</v>
      </c>
      <c r="AU157" s="73" t="n">
        <f aca="false">U157</f>
        <v>0</v>
      </c>
      <c r="AV157" s="73" t="n">
        <f aca="false">V157</f>
        <v>0</v>
      </c>
      <c r="AW157" s="6"/>
      <c r="AX157" s="69" t="str">
        <f aca="false">X157</f>
        <v>BASIC</v>
      </c>
      <c r="AY157" s="74" t="n">
        <f aca="false">Y157</f>
        <v>0</v>
      </c>
      <c r="BA157" s="46"/>
      <c r="BB157" s="46"/>
      <c r="BC157" s="46"/>
    </row>
    <row r="158" s="11" customFormat="true" ht="85.5" hidden="false" customHeight="false" outlineLevel="0" collapsed="false">
      <c r="A158" s="58" t="str">
        <f aca="false">IF(ISERROR(SEARCH("-X-",D158)),IF(S158="G","NO",IF(S158="E","YES","")),"EXT")</f>
        <v>YES</v>
      </c>
      <c r="B158" s="58"/>
      <c r="C158" s="59"/>
      <c r="D158" s="60" t="s">
        <v>918</v>
      </c>
      <c r="E158" s="61"/>
      <c r="F158" s="62" t="n">
        <f aca="false">LEN(Q158)-LEN(SUBSTITUTE(Q158,"/",""))-1</f>
        <v>4</v>
      </c>
      <c r="G158" s="62" t="s">
        <v>88</v>
      </c>
      <c r="H158" s="63" t="s">
        <v>919</v>
      </c>
      <c r="I158" s="63" t="s">
        <v>920</v>
      </c>
      <c r="J158" s="64"/>
      <c r="K158" s="64" t="s">
        <v>921</v>
      </c>
      <c r="L158" s="64" t="s">
        <v>922</v>
      </c>
      <c r="M158" s="63" t="s">
        <v>440</v>
      </c>
      <c r="N158" s="65" t="s">
        <v>88</v>
      </c>
      <c r="O158" s="65" t="s">
        <v>88</v>
      </c>
      <c r="P158" s="66" t="str">
        <f aca="false">MID(SUBSTITUTE(SUBSTITUTE(Q158,"/",CONCATENATE(CHAR(10),"/")),"/",CONCATENATE(CHAR(10),"/"),F158+1),2,500)</f>
        <v>/rsm:CrossIndustryInvoice
/rsm:SupplyChainTradeTransaction
/ram:IncludedSupplyChainTradeLineItem
/ram:SpecifiedLineTradeDelivery
/ram:BilledQuantity</v>
      </c>
      <c r="Q158" s="67" t="s">
        <v>923</v>
      </c>
      <c r="R158" s="65" t="s">
        <v>442</v>
      </c>
      <c r="S158" s="65" t="str">
        <f aca="false">IF($D158="","",IF(ISERROR(FIND("/@",RIGHT($Q158,LEN($Q158)-FIND("#",SUBSTITUTE($Q158,"/","#",LEN($Q158)-LEN(SUBSTITUTE($Q158,"/",""))))))),IF(LEFT($D158,4)="BG-X","EG",IF(LEFT($D158,2)="BG","G",IF(OR(RIGHT($D158,2)="-0",RIGHT($D158,3)="-00",RIGHT($D158,4)="-000"),"","E"))),"A"))</f>
        <v>E</v>
      </c>
      <c r="T158" s="65" t="s">
        <v>95</v>
      </c>
      <c r="U158" s="65" t="s">
        <v>177</v>
      </c>
      <c r="V158" s="68"/>
      <c r="W158" s="49"/>
      <c r="X158" s="69" t="s">
        <v>26</v>
      </c>
      <c r="Y158" s="69"/>
      <c r="Z158" s="49"/>
      <c r="AA158" s="70"/>
      <c r="AB158" s="70"/>
      <c r="AC158" s="71"/>
      <c r="AD158" s="49"/>
      <c r="AE158" s="72" t="str">
        <f aca="false">D158</f>
        <v>BT-129</v>
      </c>
      <c r="AF158" s="73" t="n">
        <f aca="false">F158</f>
        <v>4</v>
      </c>
      <c r="AG158" s="73" t="str">
        <f aca="false">G158</f>
        <v>1..1</v>
      </c>
      <c r="AH158" s="63" t="s">
        <v>924</v>
      </c>
      <c r="AI158" s="63" t="s">
        <v>925</v>
      </c>
      <c r="AJ158" s="64"/>
      <c r="AK158" s="64" t="s">
        <v>926</v>
      </c>
      <c r="AL158" s="64" t="s">
        <v>927</v>
      </c>
      <c r="AM158" s="73" t="str">
        <f aca="false">M158</f>
        <v>Quantity</v>
      </c>
      <c r="AN158" s="73" t="str">
        <f aca="false">N158</f>
        <v>1..1</v>
      </c>
      <c r="AO158" s="73" t="str">
        <f aca="false">O158</f>
        <v>1..1</v>
      </c>
      <c r="AP158" s="73" t="str">
        <f aca="false">P158</f>
        <v>/rsm:CrossIndustryInvoice
/rsm:SupplyChainTradeTransaction
/ram:IncludedSupplyChainTradeLineItem
/ram:SpecifiedLineTradeDelivery
/ram:BilledQuantity</v>
      </c>
      <c r="AQ158" s="73" t="str">
        <f aca="false">Q158</f>
        <v>/rsm:CrossIndustryInvoice/rsm:SupplyChainTradeTransaction/ram:IncludedSupplyChainTradeLineItem/ram:SpecifiedLineTradeDelivery/ram:BilledQuantity</v>
      </c>
      <c r="AR158" s="73" t="str">
        <f aca="false">R158</f>
        <v>Q</v>
      </c>
      <c r="AS158" s="73" t="str">
        <f aca="false">S158</f>
        <v>E</v>
      </c>
      <c r="AT158" s="73" t="str">
        <f aca="false">T158</f>
        <v>0..1</v>
      </c>
      <c r="AU158" s="73" t="str">
        <f aca="false">U158</f>
        <v>CAR-2</v>
      </c>
      <c r="AV158" s="73" t="n">
        <f aca="false">V158</f>
        <v>0</v>
      </c>
      <c r="AW158" s="6"/>
      <c r="AX158" s="69" t="str">
        <f aca="false">X158</f>
        <v>BASIC</v>
      </c>
      <c r="AY158" s="74" t="n">
        <f aca="false">Y158</f>
        <v>0</v>
      </c>
      <c r="BA158" s="46"/>
      <c r="BB158" s="46"/>
      <c r="BC158" s="46"/>
    </row>
    <row r="159" s="11" customFormat="true" ht="140.25" hidden="false" customHeight="false" outlineLevel="0" collapsed="false">
      <c r="A159" s="58" t="str">
        <f aca="false">IF(ISERROR(SEARCH("-X-",D159)),IF(S159="G","NO",IF(S159="E","YES","")),"EXT")</f>
        <v>YES</v>
      </c>
      <c r="B159" s="58"/>
      <c r="C159" s="59"/>
      <c r="D159" s="60" t="s">
        <v>928</v>
      </c>
      <c r="E159" s="61"/>
      <c r="F159" s="62" t="n">
        <f aca="false">LEN(Q159)-LEN(SUBSTITUTE(Q159,"/",""))-1</f>
        <v>5</v>
      </c>
      <c r="G159" s="62" t="s">
        <v>88</v>
      </c>
      <c r="H159" s="63" t="s">
        <v>929</v>
      </c>
      <c r="I159" s="63" t="s">
        <v>930</v>
      </c>
      <c r="J159" s="64" t="s">
        <v>931</v>
      </c>
      <c r="K159" s="64" t="s">
        <v>739</v>
      </c>
      <c r="L159" s="64" t="s">
        <v>932</v>
      </c>
      <c r="M159" s="63" t="s">
        <v>174</v>
      </c>
      <c r="N159" s="65"/>
      <c r="O159" s="65"/>
      <c r="P159" s="66" t="str">
        <f aca="false">MID(SUBSTITUTE(SUBSTITUTE(Q159,"/",CONCATENATE(CHAR(10),"/")),"/",CONCATENATE(CHAR(10),"/"),F159+1),2,500)</f>
        <v>/rsm:CrossIndustryInvoice
/rsm:SupplyChainTradeTransaction
/ram:IncludedSupplyChainTradeLineItem
/ram:SpecifiedLineTradeDelivery
/ram:BilledQuantity
/@unitCode</v>
      </c>
      <c r="Q159" s="67" t="s">
        <v>933</v>
      </c>
      <c r="R159" s="65" t="s">
        <v>176</v>
      </c>
      <c r="S159" s="65" t="str">
        <f aca="false">IF($D159="","",IF(ISERROR(FIND("/@",RIGHT($Q159,LEN($Q159)-FIND("#",SUBSTITUTE($Q159,"/","#",LEN($Q159)-LEN(SUBSTITUTE($Q159,"/",""))))))),IF(LEFT($D159,4)="BG-X","EG",IF(LEFT($D159,2)="BG","G",IF(OR(RIGHT($D159,2)="-0",RIGHT($D159,3)="-00",RIGHT($D159,4)="-000"),"","E"))),"A"))</f>
        <v>E</v>
      </c>
      <c r="T159" s="65"/>
      <c r="U159" s="65" t="s">
        <v>177</v>
      </c>
      <c r="V159" s="68"/>
      <c r="W159" s="49"/>
      <c r="X159" s="69" t="s">
        <v>26</v>
      </c>
      <c r="Y159" s="69"/>
      <c r="Z159" s="49"/>
      <c r="AA159" s="70"/>
      <c r="AB159" s="70"/>
      <c r="AC159" s="71"/>
      <c r="AD159" s="49"/>
      <c r="AE159" s="72" t="str">
        <f aca="false">D159</f>
        <v>BT-130</v>
      </c>
      <c r="AF159" s="73" t="n">
        <f aca="false">F159</f>
        <v>5</v>
      </c>
      <c r="AG159" s="73" t="str">
        <f aca="false">G159</f>
        <v>1..1</v>
      </c>
      <c r="AH159" s="63" t="s">
        <v>934</v>
      </c>
      <c r="AI159" s="63" t="s">
        <v>935</v>
      </c>
      <c r="AJ159" s="64" t="s">
        <v>936</v>
      </c>
      <c r="AK159" s="64" t="s">
        <v>745</v>
      </c>
      <c r="AL159" s="64" t="s">
        <v>937</v>
      </c>
      <c r="AM159" s="73" t="str">
        <f aca="false">M159</f>
        <v>Code</v>
      </c>
      <c r="AN159" s="73" t="n">
        <f aca="false">N159</f>
        <v>0</v>
      </c>
      <c r="AO159" s="73" t="n">
        <f aca="false">O159</f>
        <v>0</v>
      </c>
      <c r="AP159" s="73" t="str">
        <f aca="false">P159</f>
        <v>/rsm:CrossIndustryInvoice
/rsm:SupplyChainTradeTransaction
/ram:IncludedSupplyChainTradeLineItem
/ram:SpecifiedLineTradeDelivery
/ram:BilledQuantity
/@unitCode</v>
      </c>
      <c r="AQ159" s="73" t="str">
        <f aca="false">Q159</f>
        <v>/rsm:CrossIndustryInvoice/rsm:SupplyChainTradeTransaction/ram:IncludedSupplyChainTradeLineItem/ram:SpecifiedLineTradeDelivery/ram:BilledQuantity/@unitCode</v>
      </c>
      <c r="AR159" s="73" t="str">
        <f aca="false">R159</f>
        <v>C</v>
      </c>
      <c r="AS159" s="73" t="str">
        <f aca="false">S159</f>
        <v>E</v>
      </c>
      <c r="AT159" s="73" t="n">
        <f aca="false">T159</f>
        <v>0</v>
      </c>
      <c r="AU159" s="73" t="str">
        <f aca="false">U159</f>
        <v>CAR-2</v>
      </c>
      <c r="AV159" s="73" t="n">
        <f aca="false">V159</f>
        <v>0</v>
      </c>
      <c r="AW159" s="6"/>
      <c r="AX159" s="69" t="str">
        <f aca="false">X159</f>
        <v>BASIC</v>
      </c>
      <c r="AY159" s="74" t="n">
        <f aca="false">Y159</f>
        <v>0</v>
      </c>
      <c r="BA159" s="46"/>
      <c r="BB159" s="46"/>
      <c r="BC159" s="46"/>
    </row>
    <row r="160" s="11" customFormat="true" ht="85.5" hidden="false" customHeight="false" outlineLevel="0" collapsed="false">
      <c r="A160" s="58" t="str">
        <f aca="false">IF(ISERROR(SEARCH("-X-",D160)),IF(S160="G","NO",IF(S160="E","YES","")),"EXT")</f>
        <v>EXT</v>
      </c>
      <c r="B160" s="58"/>
      <c r="C160" s="59"/>
      <c r="D160" s="60" t="s">
        <v>938</v>
      </c>
      <c r="E160" s="61"/>
      <c r="F160" s="62" t="n">
        <f aca="false">LEN(Q160)-LEN(SUBSTITUTE(Q160,"/",""))-1</f>
        <v>4</v>
      </c>
      <c r="G160" s="62" t="s">
        <v>95</v>
      </c>
      <c r="H160" s="63" t="s">
        <v>939</v>
      </c>
      <c r="I160" s="63"/>
      <c r="J160" s="64"/>
      <c r="K160" s="64"/>
      <c r="L160" s="64"/>
      <c r="M160" s="63" t="s">
        <v>440</v>
      </c>
      <c r="N160" s="65"/>
      <c r="O160" s="65" t="s">
        <v>95</v>
      </c>
      <c r="P160" s="66" t="str">
        <f aca="false">MID(SUBSTITUTE(SUBSTITUTE(Q160,"/",CONCATENATE(CHAR(10),"/")),"/",CONCATENATE(CHAR(10),"/"),F160+1),2,500)</f>
        <v>/rsm:CrossIndustryInvoice
/rsm:SupplyChainTradeTransaction
/ram:IncludedSupplyChainTradeLineItem
/ram:SpecifiedLineTradeDelivery
/ram:ChargeFreeQuantity</v>
      </c>
      <c r="Q160" s="67" t="s">
        <v>940</v>
      </c>
      <c r="R160" s="65" t="s">
        <v>442</v>
      </c>
      <c r="S160" s="65" t="str">
        <f aca="false">IF($D160="","",IF(ISERROR(FIND("/@",RIGHT($Q160,LEN($Q160)-FIND("#",SUBSTITUTE($Q160,"/","#",LEN($Q160)-LEN(SUBSTITUTE($Q160,"/",""))))))),IF(LEFT($D160,4)="BG-X","EG",IF(LEFT($D160,2)="BG","G",IF(OR(RIGHT($D160,2)="-0",RIGHT($D160,3)="-00",RIGHT($D160,4)="-000"),"","E"))),"A"))</f>
        <v>E</v>
      </c>
      <c r="T160" s="65" t="s">
        <v>95</v>
      </c>
      <c r="U160" s="65"/>
      <c r="V160" s="68"/>
      <c r="W160" s="49"/>
      <c r="X160" s="69" t="s">
        <v>30</v>
      </c>
      <c r="Y160" s="69"/>
      <c r="Z160" s="49"/>
      <c r="AA160" s="70"/>
      <c r="AB160" s="70"/>
      <c r="AC160" s="71"/>
      <c r="AD160" s="49"/>
      <c r="AE160" s="72" t="str">
        <f aca="false">D160</f>
        <v>BT-X-46</v>
      </c>
      <c r="AF160" s="73" t="n">
        <f aca="false">F160</f>
        <v>4</v>
      </c>
      <c r="AG160" s="73" t="str">
        <f aca="false">G160</f>
        <v>0..1</v>
      </c>
      <c r="AH160" s="63" t="s">
        <v>941</v>
      </c>
      <c r="AI160" s="63"/>
      <c r="AJ160" s="64"/>
      <c r="AK160" s="64"/>
      <c r="AL160" s="64"/>
      <c r="AM160" s="73" t="str">
        <f aca="false">M160</f>
        <v>Quantity</v>
      </c>
      <c r="AN160" s="73" t="n">
        <f aca="false">N160</f>
        <v>0</v>
      </c>
      <c r="AO160" s="73" t="str">
        <f aca="false">O160</f>
        <v>0..1</v>
      </c>
      <c r="AP160" s="73" t="str">
        <f aca="false">P160</f>
        <v>/rsm:CrossIndustryInvoice
/rsm:SupplyChainTradeTransaction
/ram:IncludedSupplyChainTradeLineItem
/ram:SpecifiedLineTradeDelivery
/ram:ChargeFreeQuantity</v>
      </c>
      <c r="AQ160" s="73" t="str">
        <f aca="false">Q160</f>
        <v>/rsm:CrossIndustryInvoice/rsm:SupplyChainTradeTransaction/ram:IncludedSupplyChainTradeLineItem/ram:SpecifiedLineTradeDelivery/ram:ChargeFreeQuantity</v>
      </c>
      <c r="AR160" s="73" t="str">
        <f aca="false">R160</f>
        <v>Q</v>
      </c>
      <c r="AS160" s="73" t="str">
        <f aca="false">S160</f>
        <v>E</v>
      </c>
      <c r="AT160" s="73" t="str">
        <f aca="false">T160</f>
        <v>0..1</v>
      </c>
      <c r="AU160" s="73" t="n">
        <f aca="false">U160</f>
        <v>0</v>
      </c>
      <c r="AV160" s="73" t="n">
        <f aca="false">V160</f>
        <v>0</v>
      </c>
      <c r="AW160" s="6"/>
      <c r="AX160" s="69" t="str">
        <f aca="false">X160</f>
        <v>EXTENDED</v>
      </c>
      <c r="AY160" s="74" t="n">
        <f aca="false">Y160</f>
        <v>0</v>
      </c>
      <c r="BA160" s="46"/>
      <c r="BB160" s="46"/>
      <c r="BC160" s="46"/>
    </row>
    <row r="161" s="78" customFormat="true" ht="99.75" hidden="false" customHeight="false" outlineLevel="0" collapsed="false">
      <c r="A161" s="58" t="str">
        <f aca="false">IF(ISERROR(SEARCH("-X-",D161)),IF(S161="G","NO",IF(S161="E","YES","")),"EXT")</f>
        <v>EXT</v>
      </c>
      <c r="B161" s="58"/>
      <c r="C161" s="59"/>
      <c r="D161" s="60" t="s">
        <v>942</v>
      </c>
      <c r="E161" s="61"/>
      <c r="F161" s="62" t="n">
        <f aca="false">LEN(Q161)-LEN(SUBSTITUTE(Q161,"/",""))-1</f>
        <v>5</v>
      </c>
      <c r="G161" s="62" t="s">
        <v>88</v>
      </c>
      <c r="H161" s="63" t="s">
        <v>445</v>
      </c>
      <c r="I161" s="63"/>
      <c r="J161" s="64"/>
      <c r="K161" s="64"/>
      <c r="L161" s="64"/>
      <c r="M161" s="63" t="s">
        <v>174</v>
      </c>
      <c r="N161" s="65"/>
      <c r="O161" s="65"/>
      <c r="P161" s="66" t="str">
        <f aca="false">MID(SUBSTITUTE(SUBSTITUTE(Q161,"/",CONCATENATE(CHAR(10),"/")),"/",CONCATENATE(CHAR(10),"/"),F161+1),2,500)</f>
        <v>/rsm:CrossIndustryInvoice
/rsm:SupplyChainTradeTransaction
/ram:IncludedSupplyChainTradeLineItem
/ram:SpecifiedLineTradeDelivery
/ram:ChargeFreeQuantity
/@unitCode</v>
      </c>
      <c r="Q161" s="67" t="s">
        <v>943</v>
      </c>
      <c r="R161" s="65" t="s">
        <v>176</v>
      </c>
      <c r="S161" s="65" t="str">
        <f aca="false">IF($D161="","",IF(ISERROR(FIND("/@",RIGHT($Q161,LEN($Q161)-FIND("#",SUBSTITUTE($Q161,"/","#",LEN($Q161)-LEN(SUBSTITUTE($Q161,"/",""))))))),IF(LEFT($D161,4)="BG-X","EG",IF(LEFT($D161,2)="BG","G",IF(OR(RIGHT($D161,2)="-0",RIGHT($D161,3)="-00",RIGHT($D161,4)="-000"),"","E"))),"A"))</f>
        <v/>
      </c>
      <c r="T161" s="65"/>
      <c r="U161" s="65"/>
      <c r="V161" s="68"/>
      <c r="W161" s="49"/>
      <c r="X161" s="69" t="s">
        <v>30</v>
      </c>
      <c r="Y161" s="69"/>
      <c r="Z161" s="49"/>
      <c r="AA161" s="70"/>
      <c r="AB161" s="70"/>
      <c r="AC161" s="71"/>
      <c r="AD161" s="49"/>
      <c r="AE161" s="72" t="str">
        <f aca="false">D161</f>
        <v>BT-X-46-0</v>
      </c>
      <c r="AF161" s="73" t="n">
        <f aca="false">F161</f>
        <v>5</v>
      </c>
      <c r="AG161" s="73" t="str">
        <f aca="false">G161</f>
        <v>1..1</v>
      </c>
      <c r="AH161" s="63" t="s">
        <v>447</v>
      </c>
      <c r="AI161" s="63"/>
      <c r="AJ161" s="64"/>
      <c r="AK161" s="64"/>
      <c r="AL161" s="64"/>
      <c r="AM161" s="73" t="str">
        <f aca="false">M161</f>
        <v>Code</v>
      </c>
      <c r="AN161" s="73" t="n">
        <f aca="false">N161</f>
        <v>0</v>
      </c>
      <c r="AO161" s="73" t="n">
        <f aca="false">O161</f>
        <v>0</v>
      </c>
      <c r="AP161" s="73" t="str">
        <f aca="false">P161</f>
        <v>/rsm:CrossIndustryInvoice
/rsm:SupplyChainTradeTransaction
/ram:IncludedSupplyChainTradeLineItem
/ram:SpecifiedLineTradeDelivery
/ram:ChargeFreeQuantity
/@unitCode</v>
      </c>
      <c r="AQ161" s="73" t="str">
        <f aca="false">Q161</f>
        <v>/rsm:CrossIndustryInvoice/rsm:SupplyChainTradeTransaction/ram:IncludedSupplyChainTradeLineItem/ram:SpecifiedLineTradeDelivery/ram:ChargeFreeQuantity/@unitCode</v>
      </c>
      <c r="AR161" s="73" t="str">
        <f aca="false">R161</f>
        <v>C</v>
      </c>
      <c r="AS161" s="73" t="str">
        <f aca="false">S161</f>
        <v/>
      </c>
      <c r="AT161" s="73" t="n">
        <f aca="false">T161</f>
        <v>0</v>
      </c>
      <c r="AU161" s="73" t="n">
        <f aca="false">U161</f>
        <v>0</v>
      </c>
      <c r="AV161" s="73" t="n">
        <f aca="false">V161</f>
        <v>0</v>
      </c>
      <c r="AW161" s="6"/>
      <c r="AX161" s="69" t="str">
        <f aca="false">X161</f>
        <v>EXTENDED</v>
      </c>
      <c r="AY161" s="74" t="n">
        <f aca="false">Y161</f>
        <v>0</v>
      </c>
      <c r="BA161" s="46"/>
      <c r="BB161" s="46"/>
      <c r="BC161" s="46"/>
    </row>
    <row r="162" s="11" customFormat="true" ht="85.5" hidden="false" customHeight="false" outlineLevel="0" collapsed="false">
      <c r="A162" s="58" t="str">
        <f aca="false">IF(ISERROR(SEARCH("-X-",D162)),IF(S162="G","NO",IF(S162="E","YES","")),"EXT")</f>
        <v>EXT</v>
      </c>
      <c r="B162" s="58"/>
      <c r="C162" s="59"/>
      <c r="D162" s="60" t="s">
        <v>944</v>
      </c>
      <c r="E162" s="61"/>
      <c r="F162" s="62" t="n">
        <f aca="false">LEN(Q162)-LEN(SUBSTITUTE(Q162,"/",""))-1</f>
        <v>4</v>
      </c>
      <c r="G162" s="62" t="s">
        <v>95</v>
      </c>
      <c r="H162" s="63" t="s">
        <v>945</v>
      </c>
      <c r="I162" s="63"/>
      <c r="J162" s="64"/>
      <c r="K162" s="64"/>
      <c r="L162" s="64"/>
      <c r="M162" s="63" t="s">
        <v>440</v>
      </c>
      <c r="N162" s="65"/>
      <c r="O162" s="65" t="s">
        <v>95</v>
      </c>
      <c r="P162" s="66" t="str">
        <f aca="false">MID(SUBSTITUTE(SUBSTITUTE(Q162,"/",CONCATENATE(CHAR(10),"/")),"/",CONCATENATE(CHAR(10),"/"),F162+1),2,500)</f>
        <v>/rsm:CrossIndustryInvoice
/rsm:SupplyChainTradeTransaction
/ram:IncludedSupplyChainTradeLineItem
/ram:SpecifiedLineTradeDelivery
/ram:PackageQuantity</v>
      </c>
      <c r="Q162" s="67" t="s">
        <v>946</v>
      </c>
      <c r="R162" s="65" t="s">
        <v>442</v>
      </c>
      <c r="S162" s="65" t="str">
        <f aca="false">IF($D162="","",IF(ISERROR(FIND("/@",RIGHT($Q162,LEN($Q162)-FIND("#",SUBSTITUTE($Q162,"/","#",LEN($Q162)-LEN(SUBSTITUTE($Q162,"/",""))))))),IF(LEFT($D162,4)="BG-X","EG",IF(LEFT($D162,2)="BG","G",IF(OR(RIGHT($D162,2)="-0",RIGHT($D162,3)="-00",RIGHT($D162,4)="-000"),"","E"))),"A"))</f>
        <v>E</v>
      </c>
      <c r="T162" s="65" t="s">
        <v>95</v>
      </c>
      <c r="U162" s="65"/>
      <c r="V162" s="68"/>
      <c r="W162" s="49"/>
      <c r="X162" s="69" t="s">
        <v>30</v>
      </c>
      <c r="Y162" s="69"/>
      <c r="Z162" s="49"/>
      <c r="AA162" s="70"/>
      <c r="AB162" s="70"/>
      <c r="AC162" s="71"/>
      <c r="AD162" s="49"/>
      <c r="AE162" s="72" t="str">
        <f aca="false">D162</f>
        <v>BT-X-47</v>
      </c>
      <c r="AF162" s="73" t="n">
        <f aca="false">F162</f>
        <v>4</v>
      </c>
      <c r="AG162" s="73" t="str">
        <f aca="false">G162</f>
        <v>0..1</v>
      </c>
      <c r="AH162" s="63" t="s">
        <v>947</v>
      </c>
      <c r="AI162" s="63"/>
      <c r="AJ162" s="64"/>
      <c r="AK162" s="64"/>
      <c r="AL162" s="64"/>
      <c r="AM162" s="73" t="str">
        <f aca="false">M162</f>
        <v>Quantity</v>
      </c>
      <c r="AN162" s="73" t="n">
        <f aca="false">N162</f>
        <v>0</v>
      </c>
      <c r="AO162" s="73" t="str">
        <f aca="false">O162</f>
        <v>0..1</v>
      </c>
      <c r="AP162" s="73" t="str">
        <f aca="false">P162</f>
        <v>/rsm:CrossIndustryInvoice
/rsm:SupplyChainTradeTransaction
/ram:IncludedSupplyChainTradeLineItem
/ram:SpecifiedLineTradeDelivery
/ram:PackageQuantity</v>
      </c>
      <c r="AQ162" s="73" t="str">
        <f aca="false">Q162</f>
        <v>/rsm:CrossIndustryInvoice/rsm:SupplyChainTradeTransaction/ram:IncludedSupplyChainTradeLineItem/ram:SpecifiedLineTradeDelivery/ram:PackageQuantity</v>
      </c>
      <c r="AR162" s="73" t="str">
        <f aca="false">R162</f>
        <v>Q</v>
      </c>
      <c r="AS162" s="73" t="str">
        <f aca="false">S162</f>
        <v>E</v>
      </c>
      <c r="AT162" s="73" t="str">
        <f aca="false">T162</f>
        <v>0..1</v>
      </c>
      <c r="AU162" s="73" t="n">
        <f aca="false">U162</f>
        <v>0</v>
      </c>
      <c r="AV162" s="73" t="n">
        <f aca="false">V162</f>
        <v>0</v>
      </c>
      <c r="AW162" s="6"/>
      <c r="AX162" s="69" t="str">
        <f aca="false">X162</f>
        <v>EXTENDED</v>
      </c>
      <c r="AY162" s="74" t="n">
        <f aca="false">Y162</f>
        <v>0</v>
      </c>
      <c r="BA162" s="46"/>
      <c r="BB162" s="46"/>
      <c r="BC162" s="46"/>
    </row>
    <row r="163" s="11" customFormat="true" ht="99.75" hidden="false" customHeight="false" outlineLevel="0" collapsed="false">
      <c r="A163" s="58" t="str">
        <f aca="false">IF(ISERROR(SEARCH("-X-",D163)),IF(S163="G","NO",IF(S163="E","YES","")),"EXT")</f>
        <v>EXT</v>
      </c>
      <c r="B163" s="58"/>
      <c r="C163" s="59"/>
      <c r="D163" s="60" t="s">
        <v>948</v>
      </c>
      <c r="E163" s="61"/>
      <c r="F163" s="62" t="n">
        <f aca="false">LEN(Q163)-LEN(SUBSTITUTE(Q163,"/",""))-1</f>
        <v>5</v>
      </c>
      <c r="G163" s="62" t="s">
        <v>88</v>
      </c>
      <c r="H163" s="63" t="s">
        <v>445</v>
      </c>
      <c r="I163" s="63"/>
      <c r="J163" s="64"/>
      <c r="K163" s="64"/>
      <c r="L163" s="64"/>
      <c r="M163" s="63" t="s">
        <v>174</v>
      </c>
      <c r="N163" s="65"/>
      <c r="O163" s="65"/>
      <c r="P163" s="66" t="str">
        <f aca="false">MID(SUBSTITUTE(SUBSTITUTE(Q163,"/",CONCATENATE(CHAR(10),"/")),"/",CONCATENATE(CHAR(10),"/"),F163+1),2,500)</f>
        <v>/rsm:CrossIndustryInvoice
/rsm:SupplyChainTradeTransaction
/ram:IncludedSupplyChainTradeLineItem
/ram:SpecifiedLineTradeDelivery
/ram:PackageQuantity
/@unitCode</v>
      </c>
      <c r="Q163" s="67" t="s">
        <v>949</v>
      </c>
      <c r="R163" s="65" t="s">
        <v>176</v>
      </c>
      <c r="S163" s="65" t="str">
        <f aca="false">IF($D163="","",IF(ISERROR(FIND("/@",RIGHT($Q163,LEN($Q163)-FIND("#",SUBSTITUTE($Q163,"/","#",LEN($Q163)-LEN(SUBSTITUTE($Q163,"/",""))))))),IF(LEFT($D163,4)="BG-X","EG",IF(LEFT($D163,2)="BG","G",IF(OR(RIGHT($D163,2)="-0",RIGHT($D163,3)="-00",RIGHT($D163,4)="-000"),"","E"))),"A"))</f>
        <v/>
      </c>
      <c r="T163" s="65"/>
      <c r="U163" s="65"/>
      <c r="V163" s="68"/>
      <c r="W163" s="49"/>
      <c r="X163" s="69" t="s">
        <v>30</v>
      </c>
      <c r="Y163" s="69"/>
      <c r="Z163" s="49"/>
      <c r="AA163" s="70"/>
      <c r="AB163" s="70"/>
      <c r="AC163" s="71"/>
      <c r="AD163" s="49"/>
      <c r="AE163" s="72" t="str">
        <f aca="false">D163</f>
        <v>BT-X-47-0</v>
      </c>
      <c r="AF163" s="73" t="n">
        <f aca="false">F163</f>
        <v>5</v>
      </c>
      <c r="AG163" s="73" t="str">
        <f aca="false">G163</f>
        <v>1..1</v>
      </c>
      <c r="AH163" s="63" t="s">
        <v>447</v>
      </c>
      <c r="AI163" s="63"/>
      <c r="AJ163" s="64"/>
      <c r="AK163" s="64"/>
      <c r="AL163" s="64"/>
      <c r="AM163" s="73" t="str">
        <f aca="false">M163</f>
        <v>Code</v>
      </c>
      <c r="AN163" s="73" t="n">
        <f aca="false">N163</f>
        <v>0</v>
      </c>
      <c r="AO163" s="73" t="n">
        <f aca="false">O163</f>
        <v>0</v>
      </c>
      <c r="AP163" s="73" t="str">
        <f aca="false">P163</f>
        <v>/rsm:CrossIndustryInvoice
/rsm:SupplyChainTradeTransaction
/ram:IncludedSupplyChainTradeLineItem
/ram:SpecifiedLineTradeDelivery
/ram:PackageQuantity
/@unitCode</v>
      </c>
      <c r="AQ163" s="73" t="str">
        <f aca="false">Q163</f>
        <v>/rsm:CrossIndustryInvoice/rsm:SupplyChainTradeTransaction/ram:IncludedSupplyChainTradeLineItem/ram:SpecifiedLineTradeDelivery/ram:PackageQuantity/@unitCode</v>
      </c>
      <c r="AR163" s="73" t="str">
        <f aca="false">R163</f>
        <v>C</v>
      </c>
      <c r="AS163" s="73" t="str">
        <f aca="false">S163</f>
        <v/>
      </c>
      <c r="AT163" s="73" t="n">
        <f aca="false">T163</f>
        <v>0</v>
      </c>
      <c r="AU163" s="73" t="n">
        <f aca="false">U163</f>
        <v>0</v>
      </c>
      <c r="AV163" s="73" t="n">
        <f aca="false">V163</f>
        <v>0</v>
      </c>
      <c r="AW163" s="6"/>
      <c r="AX163" s="69" t="str">
        <f aca="false">X163</f>
        <v>EXTENDED</v>
      </c>
      <c r="AY163" s="74" t="n">
        <f aca="false">Y163</f>
        <v>0</v>
      </c>
      <c r="BA163" s="46"/>
      <c r="BB163" s="46"/>
      <c r="BC163" s="46"/>
    </row>
    <row r="164" s="11" customFormat="true" ht="85.5" hidden="false" customHeight="false" outlineLevel="0" collapsed="false">
      <c r="A164" s="58" t="str">
        <f aca="false">IF(ISERROR(SEARCH("-X-",D164)),IF(S164="G","NO",IF(S164="E","YES","")),"EXT")</f>
        <v>EXT</v>
      </c>
      <c r="B164" s="77"/>
      <c r="C164" s="59"/>
      <c r="D164" s="60" t="s">
        <v>950</v>
      </c>
      <c r="E164" s="61" t="s">
        <v>951</v>
      </c>
      <c r="F164" s="62" t="n">
        <f aca="false">LEN(Q164)-LEN(SUBSTITUTE(Q164,"/",""))-1</f>
        <v>4</v>
      </c>
      <c r="G164" s="62" t="s">
        <v>95</v>
      </c>
      <c r="H164" s="63" t="s">
        <v>952</v>
      </c>
      <c r="I164" s="63"/>
      <c r="J164" s="64"/>
      <c r="K164" s="64"/>
      <c r="L164" s="64"/>
      <c r="M164" s="63"/>
      <c r="N164" s="65"/>
      <c r="O164" s="65" t="s">
        <v>95</v>
      </c>
      <c r="P164" s="66" t="str">
        <f aca="false">MID(SUBSTITUTE(SUBSTITUTE(Q164,"/",CONCATENATE(CHAR(10),"/")),"/",CONCATENATE(CHAR(10),"/"),F164+1),2,500)</f>
        <v>/rsm:CrossIndustryInvoice
/rsm:SupplyChainTradeTransaction
/ram:IncludedSupplyChainTradeLineItem
/ram:SpecifiedLineTradeDelivery
/ram:ShipToTradeParty</v>
      </c>
      <c r="Q164" s="67" t="s">
        <v>953</v>
      </c>
      <c r="R164" s="65"/>
      <c r="S164" s="65" t="str">
        <f aca="false">IF($D164="","",IF(ISERROR(FIND("/@",RIGHT($Q164,LEN($Q164)-FIND("#",SUBSTITUTE($Q164,"/","#",LEN($Q164)-LEN(SUBSTITUTE($Q164,"/",""))))))),IF(LEFT($D164,4)="BG-X","EG",IF(LEFT($D164,2)="BG","G",IF(OR(RIGHT($D164,2)="-0",RIGHT($D164,3)="-00",RIGHT($D164,4)="-000"),"","E"))),"A"))</f>
        <v>EG</v>
      </c>
      <c r="T164" s="65" t="s">
        <v>95</v>
      </c>
      <c r="U164" s="65"/>
      <c r="V164" s="68"/>
      <c r="W164" s="49"/>
      <c r="X164" s="69" t="s">
        <v>30</v>
      </c>
      <c r="Y164" s="69"/>
      <c r="Z164" s="49"/>
      <c r="AA164" s="70"/>
      <c r="AB164" s="70"/>
      <c r="AC164" s="71"/>
      <c r="AD164" s="49"/>
      <c r="AE164" s="72" t="str">
        <f aca="false">D164</f>
        <v>BG-X-7</v>
      </c>
      <c r="AF164" s="73" t="n">
        <f aca="false">F164</f>
        <v>4</v>
      </c>
      <c r="AG164" s="73" t="str">
        <f aca="false">G164</f>
        <v>0..1</v>
      </c>
      <c r="AH164" s="63" t="s">
        <v>954</v>
      </c>
      <c r="AI164" s="63"/>
      <c r="AJ164" s="64"/>
      <c r="AK164" s="64"/>
      <c r="AL164" s="64"/>
      <c r="AM164" s="73" t="n">
        <f aca="false">M164</f>
        <v>0</v>
      </c>
      <c r="AN164" s="73" t="n">
        <f aca="false">N164</f>
        <v>0</v>
      </c>
      <c r="AO164" s="73" t="str">
        <f aca="false">O164</f>
        <v>0..1</v>
      </c>
      <c r="AP164" s="73" t="str">
        <f aca="false">P164</f>
        <v>/rsm:CrossIndustryInvoice
/rsm:SupplyChainTradeTransaction
/ram:IncludedSupplyChainTradeLineItem
/ram:SpecifiedLineTradeDelivery
/ram:ShipToTradeParty</v>
      </c>
      <c r="AQ164" s="73" t="str">
        <f aca="false">Q164</f>
        <v>/rsm:CrossIndustryInvoice/rsm:SupplyChainTradeTransaction/ram:IncludedSupplyChainTradeLineItem/ram:SpecifiedLineTradeDelivery/ram:ShipToTradeParty</v>
      </c>
      <c r="AR164" s="73" t="n">
        <f aca="false">R164</f>
        <v>0</v>
      </c>
      <c r="AS164" s="73" t="str">
        <f aca="false">S164</f>
        <v>EG</v>
      </c>
      <c r="AT164" s="73" t="str">
        <f aca="false">T164</f>
        <v>0..1</v>
      </c>
      <c r="AU164" s="73" t="n">
        <f aca="false">U164</f>
        <v>0</v>
      </c>
      <c r="AV164" s="73" t="n">
        <f aca="false">V164</f>
        <v>0</v>
      </c>
      <c r="AW164" s="6"/>
      <c r="AX164" s="69" t="str">
        <f aca="false">X164</f>
        <v>EXTENDED</v>
      </c>
      <c r="AY164" s="74" t="n">
        <f aca="false">Y164</f>
        <v>0</v>
      </c>
      <c r="BA164" s="46"/>
      <c r="BB164" s="46"/>
      <c r="BC164" s="46"/>
    </row>
    <row r="165" s="78" customFormat="true" ht="99.75" hidden="false" customHeight="false" outlineLevel="0" collapsed="false">
      <c r="A165" s="58" t="str">
        <f aca="false">IF(ISERROR(SEARCH("-X-",D165)),IF(S165="G","NO",IF(S165="E","YES","")),"EXT")</f>
        <v>EXT</v>
      </c>
      <c r="B165" s="58"/>
      <c r="C165" s="59"/>
      <c r="D165" s="60" t="s">
        <v>955</v>
      </c>
      <c r="E165" s="61"/>
      <c r="F165" s="62" t="n">
        <f aca="false">LEN(Q165)-LEN(SUBSTITUTE(Q165,"/",""))-1</f>
        <v>5</v>
      </c>
      <c r="G165" s="62" t="s">
        <v>95</v>
      </c>
      <c r="H165" s="63" t="s">
        <v>956</v>
      </c>
      <c r="I165" s="63"/>
      <c r="J165" s="64" t="s">
        <v>957</v>
      </c>
      <c r="K165" s="64"/>
      <c r="L165" s="64"/>
      <c r="M165" s="63" t="s">
        <v>137</v>
      </c>
      <c r="N165" s="65"/>
      <c r="O165" s="65" t="s">
        <v>95</v>
      </c>
      <c r="P165" s="66" t="str">
        <f aca="false">MID(SUBSTITUTE(SUBSTITUTE(Q165,"/",CONCATENATE(CHAR(10),"/")),"/",CONCATENATE(CHAR(10),"/"),F165+1),2,500)</f>
        <v>/rsm:CrossIndustryInvoice
/rsm:SupplyChainTradeTransaction
/ram:IncludedSupplyChainTradeLineItem
/ram:SpecifiedLineTradeDelivery
/ram:ShipToTradeParty
/ram:ID</v>
      </c>
      <c r="Q165" s="67" t="s">
        <v>958</v>
      </c>
      <c r="R165" s="65" t="s">
        <v>139</v>
      </c>
      <c r="S165" s="65" t="str">
        <f aca="false">IF($D165="","",IF(ISERROR(FIND("/@",RIGHT($Q165,LEN($Q165)-FIND("#",SUBSTITUTE($Q165,"/","#",LEN($Q165)-LEN(SUBSTITUTE($Q165,"/",""))))))),IF(LEFT($D165,4)="BG-X","EG",IF(LEFT($D165,2)="BG","G",IF(OR(RIGHT($D165,2)="-0",RIGHT($D165,3)="-00",RIGHT($D165,4)="-000"),"","E"))),"A"))</f>
        <v>E</v>
      </c>
      <c r="T165" s="65" t="s">
        <v>112</v>
      </c>
      <c r="U165" s="65"/>
      <c r="V165" s="68"/>
      <c r="W165" s="49"/>
      <c r="X165" s="69" t="s">
        <v>30</v>
      </c>
      <c r="Y165" s="69"/>
      <c r="Z165" s="49"/>
      <c r="AA165" s="70"/>
      <c r="AB165" s="70"/>
      <c r="AC165" s="71"/>
      <c r="AD165" s="49"/>
      <c r="AE165" s="72" t="str">
        <f aca="false">D165</f>
        <v>BT-X-48</v>
      </c>
      <c r="AF165" s="73" t="n">
        <f aca="false">F165</f>
        <v>5</v>
      </c>
      <c r="AG165" s="73" t="str">
        <f aca="false">G165</f>
        <v>0..1</v>
      </c>
      <c r="AH165" s="63" t="s">
        <v>959</v>
      </c>
      <c r="AI165" s="63"/>
      <c r="AJ165" s="64" t="s">
        <v>960</v>
      </c>
      <c r="AK165" s="64"/>
      <c r="AL165" s="64"/>
      <c r="AM165" s="73" t="str">
        <f aca="false">M165</f>
        <v>Identifier</v>
      </c>
      <c r="AN165" s="73" t="n">
        <f aca="false">N165</f>
        <v>0</v>
      </c>
      <c r="AO165" s="73" t="str">
        <f aca="false">O165</f>
        <v>0..1</v>
      </c>
      <c r="AP165" s="73" t="str">
        <f aca="false">P165</f>
        <v>/rsm:CrossIndustryInvoice
/rsm:SupplyChainTradeTransaction
/ram:IncludedSupplyChainTradeLineItem
/ram:SpecifiedLineTradeDelivery
/ram:ShipToTradeParty
/ram:ID</v>
      </c>
      <c r="AQ165" s="73" t="str">
        <f aca="false">Q165</f>
        <v>/rsm:CrossIndustryInvoice/rsm:SupplyChainTradeTransaction/ram:IncludedSupplyChainTradeLineItem/ram:SpecifiedLineTradeDelivery/ram:ShipToTradeParty/ram:ID</v>
      </c>
      <c r="AR165" s="73" t="str">
        <f aca="false">R165</f>
        <v>I</v>
      </c>
      <c r="AS165" s="73" t="str">
        <f aca="false">S165</f>
        <v>E</v>
      </c>
      <c r="AT165" s="73" t="str">
        <f aca="false">T165</f>
        <v>0..n</v>
      </c>
      <c r="AU165" s="73" t="n">
        <f aca="false">U165</f>
        <v>0</v>
      </c>
      <c r="AV165" s="73" t="n">
        <f aca="false">V165</f>
        <v>0</v>
      </c>
      <c r="AW165" s="6"/>
      <c r="AX165" s="69" t="str">
        <f aca="false">X165</f>
        <v>EXTENDED</v>
      </c>
      <c r="AY165" s="74" t="n">
        <f aca="false">Y165</f>
        <v>0</v>
      </c>
      <c r="BA165" s="46"/>
      <c r="BB165" s="46"/>
      <c r="BC165" s="46"/>
    </row>
    <row r="166" s="11" customFormat="true" ht="99.75" hidden="false" customHeight="false" outlineLevel="0" collapsed="false">
      <c r="A166" s="58" t="str">
        <f aca="false">IF(ISERROR(SEARCH("-X-",D166)),IF(S166="G","NO",IF(S166="E","YES","")),"EXT")</f>
        <v>EXT</v>
      </c>
      <c r="B166" s="58"/>
      <c r="C166" s="59"/>
      <c r="D166" s="60" t="s">
        <v>961</v>
      </c>
      <c r="E166" s="61" t="s">
        <v>962</v>
      </c>
      <c r="F166" s="62" t="n">
        <f aca="false">LEN(Q166)-LEN(SUBSTITUTE(Q166,"/",""))-1</f>
        <v>5</v>
      </c>
      <c r="G166" s="62" t="s">
        <v>95</v>
      </c>
      <c r="H166" s="63" t="s">
        <v>963</v>
      </c>
      <c r="I166" s="63"/>
      <c r="J166" s="64" t="s">
        <v>964</v>
      </c>
      <c r="K166" s="64"/>
      <c r="L166" s="64"/>
      <c r="M166" s="63" t="s">
        <v>137</v>
      </c>
      <c r="N166" s="65"/>
      <c r="O166" s="65" t="s">
        <v>112</v>
      </c>
      <c r="P166" s="66" t="str">
        <f aca="false">MID(SUBSTITUTE(SUBSTITUTE(Q166,"/",CONCATENATE(CHAR(10),"/")),"/",CONCATENATE(CHAR(10),"/"),F166+1),2,500)</f>
        <v>/rsm:CrossIndustryInvoice
/rsm:SupplyChainTradeTransaction
/ram:IncludedSupplyChainTradeLineItem
/ram:SpecifiedLineTradeDelivery
/ram:ShipToTradeParty
/ram:GlobalID</v>
      </c>
      <c r="Q166" s="67" t="s">
        <v>965</v>
      </c>
      <c r="R166" s="65" t="s">
        <v>139</v>
      </c>
      <c r="S166" s="65" t="str">
        <f aca="false">IF($D166="","",IF(ISERROR(FIND("/@",RIGHT($Q166,LEN($Q166)-FIND("#",SUBSTITUTE($Q166,"/","#",LEN($Q166)-LEN(SUBSTITUTE($Q166,"/",""))))))),IF(LEFT($D166,4)="BG-X","EG",IF(LEFT($D166,2)="BG","G",IF(OR(RIGHT($D166,2)="-0",RIGHT($D166,3)="-00",RIGHT($D166,4)="-000"),"","E"))),"A"))</f>
        <v>E</v>
      </c>
      <c r="T166" s="65" t="s">
        <v>112</v>
      </c>
      <c r="U166" s="65"/>
      <c r="V166" s="68"/>
      <c r="W166" s="49"/>
      <c r="X166" s="69" t="s">
        <v>30</v>
      </c>
      <c r="Y166" s="69"/>
      <c r="Z166" s="49"/>
      <c r="AA166" s="70"/>
      <c r="AB166" s="70"/>
      <c r="AC166" s="71"/>
      <c r="AD166" s="49"/>
      <c r="AE166" s="72" t="str">
        <f aca="false">D166</f>
        <v>BT-X-49</v>
      </c>
      <c r="AF166" s="73" t="n">
        <f aca="false">F166</f>
        <v>5</v>
      </c>
      <c r="AG166" s="73" t="str">
        <f aca="false">G166</f>
        <v>0..1</v>
      </c>
      <c r="AH166" s="63" t="s">
        <v>966</v>
      </c>
      <c r="AI166" s="63" t="s">
        <v>967</v>
      </c>
      <c r="AJ166" s="64" t="s">
        <v>968</v>
      </c>
      <c r="AK166" s="64"/>
      <c r="AL166" s="64"/>
      <c r="AM166" s="73" t="str">
        <f aca="false">M166</f>
        <v>Identifier</v>
      </c>
      <c r="AN166" s="73" t="n">
        <f aca="false">N166</f>
        <v>0</v>
      </c>
      <c r="AO166" s="73" t="str">
        <f aca="false">O166</f>
        <v>0..n</v>
      </c>
      <c r="AP166" s="73" t="str">
        <f aca="false">P166</f>
        <v>/rsm:CrossIndustryInvoice
/rsm:SupplyChainTradeTransaction
/ram:IncludedSupplyChainTradeLineItem
/ram:SpecifiedLineTradeDelivery
/ram:ShipToTradeParty
/ram:GlobalID</v>
      </c>
      <c r="AQ166" s="73" t="str">
        <f aca="false">Q166</f>
        <v>/rsm:CrossIndustryInvoice/rsm:SupplyChainTradeTransaction/ram:IncludedSupplyChainTradeLineItem/ram:SpecifiedLineTradeDelivery/ram:ShipToTradeParty/ram:GlobalID</v>
      </c>
      <c r="AR166" s="73" t="str">
        <f aca="false">R166</f>
        <v>I</v>
      </c>
      <c r="AS166" s="73" t="str">
        <f aca="false">S166</f>
        <v>E</v>
      </c>
      <c r="AT166" s="73" t="str">
        <f aca="false">T166</f>
        <v>0..n</v>
      </c>
      <c r="AU166" s="73" t="n">
        <f aca="false">U166</f>
        <v>0</v>
      </c>
      <c r="AV166" s="73" t="n">
        <f aca="false">V166</f>
        <v>0</v>
      </c>
      <c r="AW166" s="6"/>
      <c r="AX166" s="69" t="str">
        <f aca="false">X166</f>
        <v>EXTENDED</v>
      </c>
      <c r="AY166" s="74" t="n">
        <f aca="false">Y166</f>
        <v>0</v>
      </c>
      <c r="BA166" s="46"/>
      <c r="BB166" s="46"/>
      <c r="BC166" s="46"/>
    </row>
    <row r="167" s="11" customFormat="true" ht="114" hidden="false" customHeight="false" outlineLevel="0" collapsed="false">
      <c r="A167" s="58" t="str">
        <f aca="false">IF(ISERROR(SEARCH("-X-",D167)),IF(S167="G","NO",IF(S167="E","YES","")),"EXT")</f>
        <v>EXT</v>
      </c>
      <c r="B167" s="58"/>
      <c r="C167" s="59"/>
      <c r="D167" s="60" t="s">
        <v>969</v>
      </c>
      <c r="E167" s="61" t="s">
        <v>970</v>
      </c>
      <c r="F167" s="62" t="n">
        <f aca="false">LEN(Q167)-LEN(SUBSTITUTE(Q167,"/",""))-1</f>
        <v>6</v>
      </c>
      <c r="G167" s="62" t="s">
        <v>95</v>
      </c>
      <c r="H167" s="63" t="s">
        <v>355</v>
      </c>
      <c r="I167" s="63"/>
      <c r="J167" s="64" t="s">
        <v>971</v>
      </c>
      <c r="K167" s="64"/>
      <c r="L167" s="64"/>
      <c r="M167" s="63" t="s">
        <v>358</v>
      </c>
      <c r="N167" s="65"/>
      <c r="O167" s="65"/>
      <c r="P167" s="66" t="str">
        <f aca="false">MID(SUBSTITUTE(SUBSTITUTE(Q167,"/",CONCATENATE(CHAR(10),"/")),"/",CONCATENATE(CHAR(10),"/"),F167+1),2,500)</f>
        <v>/rsm:CrossIndustryInvoice
/rsm:SupplyChainTradeTransaction
/ram:IncludedSupplyChainTradeLineItem
/ram:SpecifiedLineTradeDelivery
/ram:ShipToTradeParty
/ram:GlobalID
/@schemeID</v>
      </c>
      <c r="Q167" s="67" t="s">
        <v>972</v>
      </c>
      <c r="R167" s="65" t="s">
        <v>360</v>
      </c>
      <c r="S167" s="65" t="str">
        <f aca="false">IF($D167="","",IF(ISERROR(FIND("/@",RIGHT($Q167,LEN($Q167)-FIND("#",SUBSTITUTE($Q167,"/","#",LEN($Q167)-LEN(SUBSTITUTE($Q167,"/",""))))))),IF(LEFT($D167,4)="BG-X","EG",IF(LEFT($D167,2)="BG","G",IF(OR(RIGHT($D167,2)="-0",RIGHT($D167,3)="-00",RIGHT($D167,4)="-000"),"","E"))),"A"))</f>
        <v/>
      </c>
      <c r="T167" s="65"/>
      <c r="U167" s="65"/>
      <c r="V167" s="68"/>
      <c r="W167" s="49"/>
      <c r="X167" s="69" t="s">
        <v>30</v>
      </c>
      <c r="Y167" s="69"/>
      <c r="Z167" s="49"/>
      <c r="AA167" s="70"/>
      <c r="AB167" s="70"/>
      <c r="AC167" s="71"/>
      <c r="AD167" s="49"/>
      <c r="AE167" s="72" t="str">
        <f aca="false">D167</f>
        <v>BT-X-49-0</v>
      </c>
      <c r="AF167" s="73" t="n">
        <f aca="false">F167</f>
        <v>6</v>
      </c>
      <c r="AG167" s="73" t="str">
        <f aca="false">G167</f>
        <v>0..1</v>
      </c>
      <c r="AH167" s="63" t="s">
        <v>973</v>
      </c>
      <c r="AI167" s="63"/>
      <c r="AJ167" s="64" t="s">
        <v>363</v>
      </c>
      <c r="AK167" s="64"/>
      <c r="AL167" s="64"/>
      <c r="AM167" s="73" t="str">
        <f aca="false">M167</f>
        <v>String</v>
      </c>
      <c r="AN167" s="73" t="n">
        <f aca="false">N167</f>
        <v>0</v>
      </c>
      <c r="AO167" s="73" t="n">
        <f aca="false">O167</f>
        <v>0</v>
      </c>
      <c r="AP167" s="73" t="str">
        <f aca="false">P167</f>
        <v>/rsm:CrossIndustryInvoice
/rsm:SupplyChainTradeTransaction
/ram:IncludedSupplyChainTradeLineItem
/ram:SpecifiedLineTradeDelivery
/ram:ShipToTradeParty
/ram:GlobalID
/@schemeID</v>
      </c>
      <c r="AQ167" s="73" t="str">
        <f aca="false">Q167</f>
        <v>/rsm:CrossIndustryInvoice/rsm:SupplyChainTradeTransaction/ram:IncludedSupplyChainTradeLineItem/ram:SpecifiedLineTradeDelivery/ram:ShipToTradeParty/ram:GlobalID/@schemeID</v>
      </c>
      <c r="AR167" s="73" t="str">
        <f aca="false">R167</f>
        <v>S</v>
      </c>
      <c r="AS167" s="73" t="str">
        <f aca="false">S167</f>
        <v/>
      </c>
      <c r="AT167" s="73" t="n">
        <f aca="false">T167</f>
        <v>0</v>
      </c>
      <c r="AU167" s="73" t="n">
        <f aca="false">U167</f>
        <v>0</v>
      </c>
      <c r="AV167" s="73" t="n">
        <f aca="false">V167</f>
        <v>0</v>
      </c>
      <c r="AW167" s="6"/>
      <c r="AX167" s="69" t="str">
        <f aca="false">X167</f>
        <v>EXTENDED</v>
      </c>
      <c r="AY167" s="74" t="n">
        <f aca="false">Y167</f>
        <v>0</v>
      </c>
      <c r="BA167" s="46"/>
      <c r="BB167" s="46"/>
      <c r="BC167" s="46"/>
    </row>
    <row r="168" s="11" customFormat="true" ht="99.75" hidden="false" customHeight="false" outlineLevel="0" collapsed="false">
      <c r="A168" s="58" t="str">
        <f aca="false">IF(ISERROR(SEARCH("-X-",D168)),IF(S168="G","NO",IF(S168="E","YES","")),"EXT")</f>
        <v>EXT</v>
      </c>
      <c r="B168" s="58"/>
      <c r="C168" s="59"/>
      <c r="D168" s="60" t="s">
        <v>974</v>
      </c>
      <c r="E168" s="61" t="s">
        <v>975</v>
      </c>
      <c r="F168" s="62" t="n">
        <f aca="false">LEN(Q168)-LEN(SUBSTITUTE(Q168,"/",""))-1</f>
        <v>5</v>
      </c>
      <c r="G168" s="62" t="s">
        <v>88</v>
      </c>
      <c r="H168" s="63" t="s">
        <v>976</v>
      </c>
      <c r="I168" s="63"/>
      <c r="J168" s="64"/>
      <c r="K168" s="64"/>
      <c r="L168" s="64"/>
      <c r="M168" s="63" t="s">
        <v>119</v>
      </c>
      <c r="N168" s="65"/>
      <c r="O168" s="65" t="s">
        <v>95</v>
      </c>
      <c r="P168" s="66" t="str">
        <f aca="false">MID(SUBSTITUTE(SUBSTITUTE(Q168,"/",CONCATENATE(CHAR(10),"/")),"/",CONCATENATE(CHAR(10),"/"),F168+1),2,500)</f>
        <v>/rsm:CrossIndustryInvoice
/rsm:SupplyChainTradeTransaction
/ram:IncludedSupplyChainTradeLineItem
/ram:SpecifiedLineTradeDelivery
/ram:ShipToTradeParty
/ram:Name</v>
      </c>
      <c r="Q168" s="67" t="s">
        <v>977</v>
      </c>
      <c r="R168" s="65" t="s">
        <v>121</v>
      </c>
      <c r="S168" s="65" t="str">
        <f aca="false">IF($D168="","",IF(ISERROR(FIND("/@",RIGHT($Q168,LEN($Q168)-FIND("#",SUBSTITUTE($Q168,"/","#",LEN($Q168)-LEN(SUBSTITUTE($Q168,"/",""))))))),IF(LEFT($D168,4)="BG-X","EG",IF(LEFT($D168,2)="BG","G",IF(OR(RIGHT($D168,2)="-0",RIGHT($D168,3)="-00",RIGHT($D168,4)="-000"),"","E"))),"A"))</f>
        <v>E</v>
      </c>
      <c r="T168" s="65" t="s">
        <v>95</v>
      </c>
      <c r="U168" s="65"/>
      <c r="V168" s="68"/>
      <c r="W168" s="49"/>
      <c r="X168" s="69" t="s">
        <v>30</v>
      </c>
      <c r="Y168" s="69"/>
      <c r="Z168" s="49"/>
      <c r="AA168" s="70"/>
      <c r="AB168" s="70"/>
      <c r="AC168" s="71"/>
      <c r="AD168" s="49"/>
      <c r="AE168" s="72" t="str">
        <f aca="false">D168</f>
        <v>BT-X-50</v>
      </c>
      <c r="AF168" s="73" t="n">
        <f aca="false">F168</f>
        <v>5</v>
      </c>
      <c r="AG168" s="73" t="str">
        <f aca="false">G168</f>
        <v>1..1</v>
      </c>
      <c r="AH168" s="63" t="s">
        <v>978</v>
      </c>
      <c r="AI168" s="63"/>
      <c r="AJ168" s="64"/>
      <c r="AK168" s="64"/>
      <c r="AL168" s="64"/>
      <c r="AM168" s="73" t="str">
        <f aca="false">M168</f>
        <v>Text</v>
      </c>
      <c r="AN168" s="73" t="n">
        <f aca="false">N168</f>
        <v>0</v>
      </c>
      <c r="AO168" s="73" t="str">
        <f aca="false">O168</f>
        <v>0..1</v>
      </c>
      <c r="AP168" s="73" t="str">
        <f aca="false">P168</f>
        <v>/rsm:CrossIndustryInvoice
/rsm:SupplyChainTradeTransaction
/ram:IncludedSupplyChainTradeLineItem
/ram:SpecifiedLineTradeDelivery
/ram:ShipToTradeParty
/ram:Name</v>
      </c>
      <c r="AQ168" s="73" t="str">
        <f aca="false">Q168</f>
        <v>/rsm:CrossIndustryInvoice/rsm:SupplyChainTradeTransaction/ram:IncludedSupplyChainTradeLineItem/ram:SpecifiedLineTradeDelivery/ram:ShipToTradeParty/ram:Name</v>
      </c>
      <c r="AR168" s="73" t="str">
        <f aca="false">R168</f>
        <v>T</v>
      </c>
      <c r="AS168" s="73" t="str">
        <f aca="false">S168</f>
        <v>E</v>
      </c>
      <c r="AT168" s="73" t="str">
        <f aca="false">T168</f>
        <v>0..1</v>
      </c>
      <c r="AU168" s="73" t="n">
        <f aca="false">U168</f>
        <v>0</v>
      </c>
      <c r="AV168" s="73" t="n">
        <f aca="false">V168</f>
        <v>0</v>
      </c>
      <c r="AW168" s="6"/>
      <c r="AX168" s="69" t="str">
        <f aca="false">X168</f>
        <v>EXTENDED</v>
      </c>
      <c r="AY168" s="74" t="n">
        <f aca="false">Y168</f>
        <v>0</v>
      </c>
      <c r="BA168" s="46"/>
      <c r="BB168" s="46"/>
      <c r="BC168" s="46"/>
    </row>
    <row r="169" s="78" customFormat="true" ht="99.75" hidden="false" customHeight="false" outlineLevel="0" collapsed="false">
      <c r="A169" s="58" t="str">
        <f aca="false">IF(ISERROR(SEARCH("-X-",D169)),IF(S169="G","NO",IF(S169="E","YES","")),"EXT")</f>
        <v>EXT</v>
      </c>
      <c r="B169" s="58"/>
      <c r="C169" s="59"/>
      <c r="D169" s="60" t="s">
        <v>979</v>
      </c>
      <c r="E169" s="61"/>
      <c r="F169" s="62" t="n">
        <f aca="false">LEN(Q169)-LEN(SUBSTITUTE(Q169,"/",""))-1</f>
        <v>5</v>
      </c>
      <c r="G169" s="62" t="s">
        <v>95</v>
      </c>
      <c r="H169" s="63" t="s">
        <v>980</v>
      </c>
      <c r="I169" s="63" t="s">
        <v>981</v>
      </c>
      <c r="J169" s="64" t="s">
        <v>982</v>
      </c>
      <c r="K169" s="64"/>
      <c r="L169" s="64"/>
      <c r="M169" s="63" t="s">
        <v>174</v>
      </c>
      <c r="N169" s="65"/>
      <c r="O169" s="65" t="s">
        <v>95</v>
      </c>
      <c r="P169" s="66" t="str">
        <f aca="false">MID(SUBSTITUTE(SUBSTITUTE(Q169,"/",CONCATENATE(CHAR(10),"/")),"/",CONCATENATE(CHAR(10),"/"),F169+1),2,500)</f>
        <v>/rsm:CrossIndustryInvoice
/rsm:SupplyChainTradeTransaction
/ram:IncludedSupplyChainTradeLineItem
/ram:SpecifiedLineTradeDelivery
/ram:ShipToTradeParty
/ram:RoleCode</v>
      </c>
      <c r="Q169" s="67" t="s">
        <v>983</v>
      </c>
      <c r="R169" s="65" t="s">
        <v>176</v>
      </c>
      <c r="S169" s="65" t="str">
        <f aca="false">IF($D169="","",IF(ISERROR(FIND("/@",RIGHT($Q169,LEN($Q169)-FIND("#",SUBSTITUTE($Q169,"/","#",LEN($Q169)-LEN(SUBSTITUTE($Q169,"/",""))))))),IF(LEFT($D169,4)="BG-X","EG",IF(LEFT($D169,2)="BG","G",IF(OR(RIGHT($D169,2)="-0",RIGHT($D169,3)="-00",RIGHT($D169,4)="-000"),"","E"))),"A"))</f>
        <v>E</v>
      </c>
      <c r="T169" s="65" t="s">
        <v>112</v>
      </c>
      <c r="U169" s="65"/>
      <c r="V169" s="68"/>
      <c r="W169" s="49"/>
      <c r="X169" s="69" t="s">
        <v>30</v>
      </c>
      <c r="Y169" s="69"/>
      <c r="Z169" s="49"/>
      <c r="AA169" s="70"/>
      <c r="AB169" s="70"/>
      <c r="AC169" s="71"/>
      <c r="AD169" s="49"/>
      <c r="AE169" s="72" t="str">
        <f aca="false">D169</f>
        <v>BT-X-541</v>
      </c>
      <c r="AF169" s="73" t="n">
        <f aca="false">F169</f>
        <v>5</v>
      </c>
      <c r="AG169" s="73" t="str">
        <f aca="false">G169</f>
        <v>0..1</v>
      </c>
      <c r="AH169" s="63" t="s">
        <v>984</v>
      </c>
      <c r="AI169" s="63" t="s">
        <v>985</v>
      </c>
      <c r="AJ169" s="64" t="s">
        <v>986</v>
      </c>
      <c r="AK169" s="64"/>
      <c r="AL169" s="64"/>
      <c r="AM169" s="73" t="str">
        <f aca="false">M169</f>
        <v>Code</v>
      </c>
      <c r="AN169" s="73" t="n">
        <f aca="false">N169</f>
        <v>0</v>
      </c>
      <c r="AO169" s="73" t="str">
        <f aca="false">O169</f>
        <v>0..1</v>
      </c>
      <c r="AP169" s="73" t="str">
        <f aca="false">P169</f>
        <v>/rsm:CrossIndustryInvoice
/rsm:SupplyChainTradeTransaction
/ram:IncludedSupplyChainTradeLineItem
/ram:SpecifiedLineTradeDelivery
/ram:ShipToTradeParty
/ram:RoleCode</v>
      </c>
      <c r="AQ169" s="73" t="str">
        <f aca="false">Q169</f>
        <v>/rsm:CrossIndustryInvoice/rsm:SupplyChainTradeTransaction/ram:IncludedSupplyChainTradeLineItem/ram:SpecifiedLineTradeDelivery/ram:ShipToTradeParty/ram:RoleCode</v>
      </c>
      <c r="AR169" s="73" t="str">
        <f aca="false">R169</f>
        <v>C</v>
      </c>
      <c r="AS169" s="73" t="str">
        <f aca="false">S169</f>
        <v>E</v>
      </c>
      <c r="AT169" s="73" t="str">
        <f aca="false">T169</f>
        <v>0..n</v>
      </c>
      <c r="AU169" s="73" t="n">
        <f aca="false">U169</f>
        <v>0</v>
      </c>
      <c r="AV169" s="73" t="n">
        <f aca="false">V169</f>
        <v>0</v>
      </c>
      <c r="AW169" s="6"/>
      <c r="AX169" s="69" t="str">
        <f aca="false">X169</f>
        <v>EXTENDED</v>
      </c>
      <c r="AY169" s="74" t="n">
        <f aca="false">Y169</f>
        <v>0</v>
      </c>
      <c r="BA169" s="46"/>
      <c r="BB169" s="46"/>
      <c r="BC169" s="46"/>
    </row>
    <row r="170" s="11" customFormat="true" ht="99.75" hidden="false" customHeight="false" outlineLevel="0" collapsed="false">
      <c r="A170" s="58" t="str">
        <f aca="false">IF(ISERROR(SEARCH("-X-",D170)),IF(S170="G","NO",IF(S170="E","YES","")),"EXT")</f>
        <v>EXT</v>
      </c>
      <c r="B170" s="58"/>
      <c r="C170" s="59"/>
      <c r="D170" s="60" t="s">
        <v>987</v>
      </c>
      <c r="E170" s="61"/>
      <c r="F170" s="62" t="n">
        <f aca="false">LEN(Q170)-LEN(SUBSTITUTE(Q170,"/",""))-1</f>
        <v>5</v>
      </c>
      <c r="G170" s="62" t="s">
        <v>95</v>
      </c>
      <c r="H170" s="63" t="s">
        <v>988</v>
      </c>
      <c r="I170" s="63" t="s">
        <v>988</v>
      </c>
      <c r="J170" s="64"/>
      <c r="K170" s="64"/>
      <c r="L170" s="64"/>
      <c r="M170" s="63"/>
      <c r="N170" s="65"/>
      <c r="O170" s="65" t="s">
        <v>95</v>
      </c>
      <c r="P170" s="66" t="str">
        <f aca="false">MID(SUBSTITUTE(SUBSTITUTE(Q170,"/",CONCATENATE(CHAR(10),"/")),"/",CONCATENATE(CHAR(10),"/"),F170+1),2,500)</f>
        <v>/rsm:CrossIndustryInvoice
/rsm:SupplyChainTradeTransaction
/ram:IncludedSupplyChainTradeLineItem
/ram:SpecifiedLineTradeDelivery
/ram:ShipToTradeParty
/ram:SpecifiedLegalOrganization</v>
      </c>
      <c r="Q170" s="67" t="s">
        <v>989</v>
      </c>
      <c r="R170" s="65"/>
      <c r="S170" s="65" t="str">
        <f aca="false">IF($D170="","",IF(ISERROR(FIND("/@",RIGHT($Q170,LEN($Q170)-FIND("#",SUBSTITUTE($Q170,"/","#",LEN($Q170)-LEN(SUBSTITUTE($Q170,"/",""))))))),IF(LEFT($D170,4)="BG-X","EG",IF(LEFT($D170,2)="BG","G",IF(OR(RIGHT($D170,2)="-0",RIGHT($D170,3)="-00",RIGHT($D170,4)="-000"),"","E"))),"A"))</f>
        <v/>
      </c>
      <c r="T170" s="65" t="s">
        <v>95</v>
      </c>
      <c r="U170" s="65"/>
      <c r="V170" s="68"/>
      <c r="W170" s="49"/>
      <c r="X170" s="69" t="s">
        <v>30</v>
      </c>
      <c r="Y170" s="69"/>
      <c r="Z170" s="49"/>
      <c r="AA170" s="70"/>
      <c r="AB170" s="70"/>
      <c r="AC170" s="71"/>
      <c r="AD170" s="49"/>
      <c r="AE170" s="72" t="str">
        <f aca="false">D170</f>
        <v>BT-X-51-00</v>
      </c>
      <c r="AF170" s="73" t="n">
        <f aca="false">F170</f>
        <v>5</v>
      </c>
      <c r="AG170" s="73" t="str">
        <f aca="false">G170</f>
        <v>0..1</v>
      </c>
      <c r="AH170" s="63" t="s">
        <v>990</v>
      </c>
      <c r="AI170" s="63" t="s">
        <v>990</v>
      </c>
      <c r="AJ170" s="64"/>
      <c r="AK170" s="64"/>
      <c r="AL170" s="64"/>
      <c r="AM170" s="73" t="n">
        <f aca="false">M170</f>
        <v>0</v>
      </c>
      <c r="AN170" s="73" t="n">
        <f aca="false">N170</f>
        <v>0</v>
      </c>
      <c r="AO170" s="73" t="str">
        <f aca="false">O170</f>
        <v>0..1</v>
      </c>
      <c r="AP170" s="73" t="str">
        <f aca="false">P170</f>
        <v>/rsm:CrossIndustryInvoice
/rsm:SupplyChainTradeTransaction
/ram:IncludedSupplyChainTradeLineItem
/ram:SpecifiedLineTradeDelivery
/ram:ShipToTradeParty
/ram:SpecifiedLegalOrganization</v>
      </c>
      <c r="AQ170" s="73" t="str">
        <f aca="false">Q170</f>
        <v>/rsm:CrossIndustryInvoice/rsm:SupplyChainTradeTransaction/ram:IncludedSupplyChainTradeLineItem/ram:SpecifiedLineTradeDelivery/ram:ShipToTradeParty/ram:SpecifiedLegalOrganization</v>
      </c>
      <c r="AR170" s="73" t="n">
        <f aca="false">R170</f>
        <v>0</v>
      </c>
      <c r="AS170" s="73" t="str">
        <f aca="false">S170</f>
        <v/>
      </c>
      <c r="AT170" s="73" t="str">
        <f aca="false">T170</f>
        <v>0..1</v>
      </c>
      <c r="AU170" s="73" t="n">
        <f aca="false">U170</f>
        <v>0</v>
      </c>
      <c r="AV170" s="73" t="n">
        <f aca="false">V170</f>
        <v>0</v>
      </c>
      <c r="AW170" s="6"/>
      <c r="AX170" s="69" t="str">
        <f aca="false">X170</f>
        <v>EXTENDED</v>
      </c>
      <c r="AY170" s="74" t="n">
        <f aca="false">Y170</f>
        <v>0</v>
      </c>
      <c r="BA170" s="46"/>
      <c r="BB170" s="46"/>
      <c r="BC170" s="46"/>
    </row>
    <row r="171" s="11" customFormat="true" ht="114" hidden="false" customHeight="false" outlineLevel="0" collapsed="false">
      <c r="A171" s="58" t="str">
        <f aca="false">IF(ISERROR(SEARCH("-X-",D171)),IF(S171="G","NO",IF(S171="E","YES","")),"EXT")</f>
        <v>EXT</v>
      </c>
      <c r="B171" s="58"/>
      <c r="C171" s="59"/>
      <c r="D171" s="60" t="s">
        <v>991</v>
      </c>
      <c r="E171" s="61"/>
      <c r="F171" s="62" t="n">
        <f aca="false">LEN(Q171)-LEN(SUBSTITUTE(Q171,"/",""))-1</f>
        <v>6</v>
      </c>
      <c r="G171" s="62" t="s">
        <v>95</v>
      </c>
      <c r="H171" s="63" t="s">
        <v>992</v>
      </c>
      <c r="I171" s="63" t="s">
        <v>993</v>
      </c>
      <c r="J171" s="64"/>
      <c r="K171" s="64"/>
      <c r="L171" s="64"/>
      <c r="M171" s="63" t="s">
        <v>137</v>
      </c>
      <c r="N171" s="65"/>
      <c r="O171" s="65" t="s">
        <v>95</v>
      </c>
      <c r="P171" s="66" t="str">
        <f aca="false">MID(SUBSTITUTE(SUBSTITUTE(Q171,"/",CONCATENATE(CHAR(10),"/")),"/",CONCATENATE(CHAR(10),"/"),F171+1),2,500)</f>
        <v>/rsm:CrossIndustryInvoice
/rsm:SupplyChainTradeTransaction
/ram:IncludedSupplyChainTradeLineItem
/ram:SpecifiedLineTradeDelivery
/ram:ShipToTradeParty
/ram:SpecifiedLegalOrganization
/ram:ID</v>
      </c>
      <c r="Q171" s="67" t="s">
        <v>994</v>
      </c>
      <c r="R171" s="65" t="s">
        <v>139</v>
      </c>
      <c r="S171" s="65" t="str">
        <f aca="false">IF($D171="","",IF(ISERROR(FIND("/@",RIGHT($Q171,LEN($Q171)-FIND("#",SUBSTITUTE($Q171,"/","#",LEN($Q171)-LEN(SUBSTITUTE($Q171,"/",""))))))),IF(LEFT($D171,4)="BG-X","EG",IF(LEFT($D171,2)="BG","G",IF(OR(RIGHT($D171,2)="-0",RIGHT($D171,3)="-00",RIGHT($D171,4)="-000"),"","E"))),"A"))</f>
        <v>E</v>
      </c>
      <c r="T171" s="65" t="s">
        <v>95</v>
      </c>
      <c r="U171" s="65"/>
      <c r="V171" s="68"/>
      <c r="W171" s="49"/>
      <c r="X171" s="69" t="s">
        <v>30</v>
      </c>
      <c r="Y171" s="69"/>
      <c r="Z171" s="49"/>
      <c r="AA171" s="70"/>
      <c r="AB171" s="70"/>
      <c r="AC171" s="71"/>
      <c r="AD171" s="49"/>
      <c r="AE171" s="72" t="str">
        <f aca="false">D171</f>
        <v>BT-X-51</v>
      </c>
      <c r="AF171" s="73" t="n">
        <f aca="false">F171</f>
        <v>6</v>
      </c>
      <c r="AG171" s="73" t="str">
        <f aca="false">G171</f>
        <v>0..1</v>
      </c>
      <c r="AH171" s="63" t="s">
        <v>995</v>
      </c>
      <c r="AI171" s="63" t="s">
        <v>996</v>
      </c>
      <c r="AJ171" s="64"/>
      <c r="AK171" s="64"/>
      <c r="AL171" s="64"/>
      <c r="AM171" s="73" t="str">
        <f aca="false">M171</f>
        <v>Identifier</v>
      </c>
      <c r="AN171" s="73" t="n">
        <f aca="false">N171</f>
        <v>0</v>
      </c>
      <c r="AO171" s="73" t="str">
        <f aca="false">O171</f>
        <v>0..1</v>
      </c>
      <c r="AP171" s="73" t="str">
        <f aca="false">P171</f>
        <v>/rsm:CrossIndustryInvoice
/rsm:SupplyChainTradeTransaction
/ram:IncludedSupplyChainTradeLineItem
/ram:SpecifiedLineTradeDelivery
/ram:ShipToTradeParty
/ram:SpecifiedLegalOrganization
/ram:ID</v>
      </c>
      <c r="AQ171" s="73" t="str">
        <f aca="false">Q171</f>
        <v>/rsm:CrossIndustryInvoice/rsm:SupplyChainTradeTransaction/ram:IncludedSupplyChainTradeLineItem/ram:SpecifiedLineTradeDelivery/ram:ShipToTradeParty/ram:SpecifiedLegalOrganization/ram:ID</v>
      </c>
      <c r="AR171" s="73" t="str">
        <f aca="false">R171</f>
        <v>I</v>
      </c>
      <c r="AS171" s="73" t="str">
        <f aca="false">S171</f>
        <v>E</v>
      </c>
      <c r="AT171" s="73" t="str">
        <f aca="false">T171</f>
        <v>0..1</v>
      </c>
      <c r="AU171" s="73" t="n">
        <f aca="false">U171</f>
        <v>0</v>
      </c>
      <c r="AV171" s="73" t="n">
        <f aca="false">V171</f>
        <v>0</v>
      </c>
      <c r="AW171" s="6"/>
      <c r="AX171" s="69" t="str">
        <f aca="false">X171</f>
        <v>EXTENDED</v>
      </c>
      <c r="AY171" s="74" t="n">
        <f aca="false">Y171</f>
        <v>0</v>
      </c>
      <c r="BA171" s="46"/>
      <c r="BB171" s="46"/>
      <c r="BC171" s="46"/>
    </row>
    <row r="172" s="11" customFormat="true" ht="128.25" hidden="false" customHeight="false" outlineLevel="0" collapsed="false">
      <c r="A172" s="58" t="str">
        <f aca="false">IF(ISERROR(SEARCH("-X-",D172)),IF(S172="G","NO",IF(S172="E","YES","")),"EXT")</f>
        <v>EXT</v>
      </c>
      <c r="B172" s="58"/>
      <c r="C172" s="59"/>
      <c r="D172" s="60" t="s">
        <v>997</v>
      </c>
      <c r="E172" s="61"/>
      <c r="F172" s="62" t="n">
        <f aca="false">LEN(Q172)-LEN(SUBSTITUTE(Q172,"/",""))-1</f>
        <v>7</v>
      </c>
      <c r="G172" s="62" t="s">
        <v>95</v>
      </c>
      <c r="H172" s="63" t="s">
        <v>355</v>
      </c>
      <c r="I172" s="63" t="s">
        <v>998</v>
      </c>
      <c r="J172" s="64" t="s">
        <v>999</v>
      </c>
      <c r="K172" s="64"/>
      <c r="L172" s="64"/>
      <c r="M172" s="63" t="s">
        <v>358</v>
      </c>
      <c r="N172" s="65"/>
      <c r="O172" s="65"/>
      <c r="P172" s="66" t="str">
        <f aca="false">MID(SUBSTITUTE(SUBSTITUTE(Q172,"/",CONCATENATE(CHAR(10),"/")),"/",CONCATENATE(CHAR(10),"/"),F172+1),2,500)</f>
        <v>/rsm:CrossIndustryInvoice
/rsm:SupplyChainTradeTransaction
/ram:IncludedSupplyChainTradeLineItem
/ram:SpecifiedLineTradeDelivery
/ram:ShipToTradeParty
/ram:SpecifiedLegalOrganization
/ram:ID
/@schemeID</v>
      </c>
      <c r="Q172" s="67" t="s">
        <v>1000</v>
      </c>
      <c r="R172" s="65" t="s">
        <v>360</v>
      </c>
      <c r="S172" s="65" t="str">
        <f aca="false">IF($D172="","",IF(ISERROR(FIND("/@",RIGHT($Q172,LEN($Q172)-FIND("#",SUBSTITUTE($Q172,"/","#",LEN($Q172)-LEN(SUBSTITUTE($Q172,"/",""))))))),IF(LEFT($D172,4)="BG-X","EG",IF(LEFT($D172,2)="BG","G",IF(OR(RIGHT($D172,2)="-0",RIGHT($D172,3)="-00",RIGHT($D172,4)="-000"),"","E"))),"A"))</f>
        <v/>
      </c>
      <c r="T172" s="65"/>
      <c r="U172" s="65"/>
      <c r="V172" s="68"/>
      <c r="W172" s="49"/>
      <c r="X172" s="69" t="s">
        <v>30</v>
      </c>
      <c r="Y172" s="69"/>
      <c r="Z172" s="49"/>
      <c r="AA172" s="70"/>
      <c r="AB172" s="70"/>
      <c r="AC172" s="71"/>
      <c r="AD172" s="49"/>
      <c r="AE172" s="72" t="str">
        <f aca="false">D172</f>
        <v>BT-X-51-0</v>
      </c>
      <c r="AF172" s="73" t="n">
        <f aca="false">F172</f>
        <v>7</v>
      </c>
      <c r="AG172" s="73" t="str">
        <f aca="false">G172</f>
        <v>0..1</v>
      </c>
      <c r="AH172" s="63" t="s">
        <v>1001</v>
      </c>
      <c r="AI172" s="63" t="s">
        <v>1002</v>
      </c>
      <c r="AJ172" s="64" t="s">
        <v>1003</v>
      </c>
      <c r="AK172" s="64"/>
      <c r="AL172" s="64"/>
      <c r="AM172" s="73" t="str">
        <f aca="false">M172</f>
        <v>String</v>
      </c>
      <c r="AN172" s="73" t="n">
        <f aca="false">N172</f>
        <v>0</v>
      </c>
      <c r="AO172" s="73" t="n">
        <f aca="false">O172</f>
        <v>0</v>
      </c>
      <c r="AP172" s="73" t="str">
        <f aca="false">P172</f>
        <v>/rsm:CrossIndustryInvoice
/rsm:SupplyChainTradeTransaction
/ram:IncludedSupplyChainTradeLineItem
/ram:SpecifiedLineTradeDelivery
/ram:ShipToTradeParty
/ram:SpecifiedLegalOrganization
/ram:ID
/@schemeID</v>
      </c>
      <c r="AQ172" s="73" t="str">
        <f aca="false">Q172</f>
        <v>/rsm:CrossIndustryInvoice/rsm:SupplyChainTradeTransaction/ram:IncludedSupplyChainTradeLineItem/ram:SpecifiedLineTradeDelivery/ram:ShipToTradeParty/ram:SpecifiedLegalOrganization/ram:ID/@schemeID</v>
      </c>
      <c r="AR172" s="73" t="str">
        <f aca="false">R172</f>
        <v>S</v>
      </c>
      <c r="AS172" s="73" t="str">
        <f aca="false">S172</f>
        <v/>
      </c>
      <c r="AT172" s="73" t="n">
        <f aca="false">T172</f>
        <v>0</v>
      </c>
      <c r="AU172" s="73" t="n">
        <f aca="false">U172</f>
        <v>0</v>
      </c>
      <c r="AV172" s="73" t="n">
        <f aca="false">V172</f>
        <v>0</v>
      </c>
      <c r="AW172" s="6"/>
      <c r="AX172" s="69" t="str">
        <f aca="false">X172</f>
        <v>EXTENDED</v>
      </c>
      <c r="AY172" s="74" t="n">
        <f aca="false">Y172</f>
        <v>0</v>
      </c>
      <c r="BA172" s="46"/>
      <c r="BB172" s="46"/>
      <c r="BC172" s="46"/>
    </row>
    <row r="173" s="11" customFormat="true" ht="114" hidden="false" customHeight="false" outlineLevel="0" collapsed="false">
      <c r="A173" s="58" t="str">
        <f aca="false">IF(ISERROR(SEARCH("-X-",D173)),IF(S173="G","NO",IF(S173="E","YES","")),"EXT")</f>
        <v>EXT</v>
      </c>
      <c r="B173" s="58"/>
      <c r="C173" s="59"/>
      <c r="D173" s="60" t="s">
        <v>1004</v>
      </c>
      <c r="E173" s="61"/>
      <c r="F173" s="62" t="n">
        <f aca="false">LEN(Q173)-LEN(SUBSTITUTE(Q173,"/",""))-1</f>
        <v>6</v>
      </c>
      <c r="G173" s="62" t="s">
        <v>95</v>
      </c>
      <c r="H173" s="63" t="s">
        <v>1005</v>
      </c>
      <c r="I173" s="63" t="s">
        <v>1006</v>
      </c>
      <c r="J173" s="64" t="s">
        <v>1007</v>
      </c>
      <c r="K173" s="64"/>
      <c r="L173" s="64"/>
      <c r="M173" s="63" t="s">
        <v>119</v>
      </c>
      <c r="N173" s="65"/>
      <c r="O173" s="65" t="s">
        <v>95</v>
      </c>
      <c r="P173" s="66" t="str">
        <f aca="false">MID(SUBSTITUTE(SUBSTITUTE(Q173,"/",CONCATENATE(CHAR(10),"/")),"/",CONCATENATE(CHAR(10),"/"),F173+1),2,500)</f>
        <v>/rsm:CrossIndustryInvoice
/rsm:SupplyChainTradeTransaction
/ram:IncludedSupplyChainTradeLineItem
/ram:SpecifiedLineTradeDelivery
/ram:ShipToTradeParty
/ram:SpecifiedLegalOrganization
/ram:TradingBusinessName</v>
      </c>
      <c r="Q173" s="67" t="s">
        <v>1008</v>
      </c>
      <c r="R173" s="65" t="s">
        <v>121</v>
      </c>
      <c r="S173" s="65" t="str">
        <f aca="false">IF($D173="","",IF(ISERROR(FIND("/@",RIGHT($Q173,LEN($Q173)-FIND("#",SUBSTITUTE($Q173,"/","#",LEN($Q173)-LEN(SUBSTITUTE($Q173,"/",""))))))),IF(LEFT($D173,4)="BG-X","EG",IF(LEFT($D173,2)="BG","G",IF(OR(RIGHT($D173,2)="-0",RIGHT($D173,3)="-00",RIGHT($D173,4)="-000"),"","E"))),"A"))</f>
        <v>E</v>
      </c>
      <c r="T173" s="65" t="s">
        <v>95</v>
      </c>
      <c r="U173" s="65"/>
      <c r="V173" s="68"/>
      <c r="W173" s="49"/>
      <c r="X173" s="69" t="s">
        <v>30</v>
      </c>
      <c r="Y173" s="69"/>
      <c r="Z173" s="49"/>
      <c r="AA173" s="70"/>
      <c r="AB173" s="70"/>
      <c r="AC173" s="71"/>
      <c r="AD173" s="49"/>
      <c r="AE173" s="72" t="str">
        <f aca="false">D173</f>
        <v>BT-X-52</v>
      </c>
      <c r="AF173" s="73" t="n">
        <f aca="false">F173</f>
        <v>6</v>
      </c>
      <c r="AG173" s="73" t="str">
        <f aca="false">G173</f>
        <v>0..1</v>
      </c>
      <c r="AH173" s="63" t="s">
        <v>1009</v>
      </c>
      <c r="AI173" s="63" t="s">
        <v>1010</v>
      </c>
      <c r="AJ173" s="64" t="s">
        <v>1011</v>
      </c>
      <c r="AK173" s="64"/>
      <c r="AL173" s="64"/>
      <c r="AM173" s="73" t="str">
        <f aca="false">M173</f>
        <v>Text</v>
      </c>
      <c r="AN173" s="73" t="n">
        <f aca="false">N173</f>
        <v>0</v>
      </c>
      <c r="AO173" s="73" t="str">
        <f aca="false">O173</f>
        <v>0..1</v>
      </c>
      <c r="AP173" s="73" t="str">
        <f aca="false">P173</f>
        <v>/rsm:CrossIndustryInvoice
/rsm:SupplyChainTradeTransaction
/ram:IncludedSupplyChainTradeLineItem
/ram:SpecifiedLineTradeDelivery
/ram:ShipToTradeParty
/ram:SpecifiedLegalOrganization
/ram:TradingBusinessName</v>
      </c>
      <c r="AQ173" s="73" t="str">
        <f aca="false">Q173</f>
        <v>/rsm:CrossIndustryInvoice/rsm:SupplyChainTradeTransaction/ram:IncludedSupplyChainTradeLineItem/ram:SpecifiedLineTradeDelivery/ram:ShipToTradeParty/ram:SpecifiedLegalOrganization/ram:TradingBusinessName</v>
      </c>
      <c r="AR173" s="73" t="str">
        <f aca="false">R173</f>
        <v>T</v>
      </c>
      <c r="AS173" s="73" t="str">
        <f aca="false">S173</f>
        <v>E</v>
      </c>
      <c r="AT173" s="73" t="str">
        <f aca="false">T173</f>
        <v>0..1</v>
      </c>
      <c r="AU173" s="73" t="n">
        <f aca="false">U173</f>
        <v>0</v>
      </c>
      <c r="AV173" s="73" t="n">
        <f aca="false">V173</f>
        <v>0</v>
      </c>
      <c r="AW173" s="6"/>
      <c r="AX173" s="69" t="str">
        <f aca="false">X173</f>
        <v>EXTENDED</v>
      </c>
      <c r="AY173" s="74" t="n">
        <f aca="false">Y173</f>
        <v>0</v>
      </c>
      <c r="BA173" s="46"/>
      <c r="BB173" s="46"/>
      <c r="BC173" s="46"/>
    </row>
    <row r="174" s="11" customFormat="true" ht="99.75" hidden="false" customHeight="false" outlineLevel="0" collapsed="false">
      <c r="A174" s="58" t="str">
        <f aca="false">IF(ISERROR(SEARCH("-X-",D174)),IF(S174="G","NO",IF(S174="E","YES","")),"EXT")</f>
        <v>EXT</v>
      </c>
      <c r="B174" s="58"/>
      <c r="C174" s="59"/>
      <c r="D174" s="60" t="s">
        <v>1012</v>
      </c>
      <c r="E174" s="61"/>
      <c r="F174" s="62" t="n">
        <f aca="false">LEN(Q174)-LEN(SUBSTITUTE(Q174,"/",""))-1</f>
        <v>5</v>
      </c>
      <c r="G174" s="62" t="s">
        <v>95</v>
      </c>
      <c r="H174" s="63" t="s">
        <v>1013</v>
      </c>
      <c r="I174" s="63"/>
      <c r="J174" s="64"/>
      <c r="K174" s="64"/>
      <c r="L174" s="64"/>
      <c r="M174" s="63"/>
      <c r="N174" s="65"/>
      <c r="O174" s="65" t="s">
        <v>112</v>
      </c>
      <c r="P174" s="66" t="str">
        <f aca="false">MID(SUBSTITUTE(SUBSTITUTE(Q174,"/",CONCATENATE(CHAR(10),"/")),"/",CONCATENATE(CHAR(10),"/"),F174+1),2,500)</f>
        <v>/rsm:CrossIndustryInvoice
/rsm:SupplyChainTradeTransaction
/ram:IncludedSupplyChainTradeLineItem
/ram:SpecifiedLineTradeDelivery
/ram:ShipToTradeParty
/ram:DefinedTradeContact</v>
      </c>
      <c r="Q174" s="67" t="s">
        <v>1014</v>
      </c>
      <c r="R174" s="65"/>
      <c r="S174" s="65" t="str">
        <f aca="false">IF($D174="","",IF(ISERROR(FIND("/@",RIGHT($Q174,LEN($Q174)-FIND("#",SUBSTITUTE($Q174,"/","#",LEN($Q174)-LEN(SUBSTITUTE($Q174,"/",""))))))),IF(LEFT($D174,4)="BG-X","EG",IF(LEFT($D174,2)="BG","G",IF(OR(RIGHT($D174,2)="-0",RIGHT($D174,3)="-00",RIGHT($D174,4)="-000"),"","E"))),"A"))</f>
        <v>EG</v>
      </c>
      <c r="T174" s="65" t="s">
        <v>112</v>
      </c>
      <c r="U174" s="65"/>
      <c r="V174" s="68"/>
      <c r="W174" s="49"/>
      <c r="X174" s="69" t="s">
        <v>30</v>
      </c>
      <c r="Y174" s="69"/>
      <c r="Z174" s="49"/>
      <c r="AA174" s="70"/>
      <c r="AB174" s="70"/>
      <c r="AC174" s="71"/>
      <c r="AD174" s="49"/>
      <c r="AE174" s="72" t="str">
        <f aca="false">D174</f>
        <v>BG-X-8</v>
      </c>
      <c r="AF174" s="73" t="n">
        <f aca="false">F174</f>
        <v>5</v>
      </c>
      <c r="AG174" s="73" t="str">
        <f aca="false">G174</f>
        <v>0..1</v>
      </c>
      <c r="AH174" s="63" t="s">
        <v>1015</v>
      </c>
      <c r="AI174" s="63"/>
      <c r="AJ174" s="64"/>
      <c r="AK174" s="64"/>
      <c r="AL174" s="64"/>
      <c r="AM174" s="73" t="n">
        <f aca="false">M174</f>
        <v>0</v>
      </c>
      <c r="AN174" s="73" t="n">
        <f aca="false">N174</f>
        <v>0</v>
      </c>
      <c r="AO174" s="73" t="str">
        <f aca="false">O174</f>
        <v>0..n</v>
      </c>
      <c r="AP174" s="73" t="str">
        <f aca="false">P174</f>
        <v>/rsm:CrossIndustryInvoice
/rsm:SupplyChainTradeTransaction
/ram:IncludedSupplyChainTradeLineItem
/ram:SpecifiedLineTradeDelivery
/ram:ShipToTradeParty
/ram:DefinedTradeContact</v>
      </c>
      <c r="AQ174" s="73" t="str">
        <f aca="false">Q174</f>
        <v>/rsm:CrossIndustryInvoice/rsm:SupplyChainTradeTransaction/ram:IncludedSupplyChainTradeLineItem/ram:SpecifiedLineTradeDelivery/ram:ShipToTradeParty/ram:DefinedTradeContact</v>
      </c>
      <c r="AR174" s="73" t="n">
        <f aca="false">R174</f>
        <v>0</v>
      </c>
      <c r="AS174" s="73" t="str">
        <f aca="false">S174</f>
        <v>EG</v>
      </c>
      <c r="AT174" s="73" t="str">
        <f aca="false">T174</f>
        <v>0..n</v>
      </c>
      <c r="AU174" s="73" t="n">
        <f aca="false">U174</f>
        <v>0</v>
      </c>
      <c r="AV174" s="73" t="n">
        <f aca="false">V174</f>
        <v>0</v>
      </c>
      <c r="AW174" s="6"/>
      <c r="AX174" s="69" t="str">
        <f aca="false">X174</f>
        <v>EXTENDED</v>
      </c>
      <c r="AY174" s="74" t="n">
        <f aca="false">Y174</f>
        <v>0</v>
      </c>
      <c r="BA174" s="46"/>
      <c r="BB174" s="46"/>
      <c r="BC174" s="46"/>
    </row>
    <row r="175" s="11" customFormat="true" ht="114" hidden="false" customHeight="false" outlineLevel="0" collapsed="false">
      <c r="A175" s="58" t="str">
        <f aca="false">IF(ISERROR(SEARCH("-X-",D175)),IF(S175="G","NO",IF(S175="E","YES","")),"EXT")</f>
        <v>EXT</v>
      </c>
      <c r="B175" s="58"/>
      <c r="C175" s="59"/>
      <c r="D175" s="60" t="s">
        <v>1016</v>
      </c>
      <c r="E175" s="61"/>
      <c r="F175" s="62" t="n">
        <f aca="false">LEN(Q175)-LEN(SUBSTITUTE(Q175,"/",""))-1</f>
        <v>6</v>
      </c>
      <c r="G175" s="62" t="s">
        <v>95</v>
      </c>
      <c r="H175" s="63" t="s">
        <v>1017</v>
      </c>
      <c r="I175" s="63"/>
      <c r="J175" s="64" t="s">
        <v>1018</v>
      </c>
      <c r="K175" s="64"/>
      <c r="L175" s="64"/>
      <c r="M175" s="63" t="s">
        <v>119</v>
      </c>
      <c r="N175" s="65"/>
      <c r="O175" s="65" t="s">
        <v>95</v>
      </c>
      <c r="P175" s="66" t="str">
        <f aca="false">MID(SUBSTITUTE(SUBSTITUTE(Q175,"/",CONCATENATE(CHAR(10),"/")),"/",CONCATENATE(CHAR(10),"/"),F175+1),2,500)</f>
        <v>/rsm:CrossIndustryInvoice
/rsm:SupplyChainTradeTransaction
/ram:IncludedSupplyChainTradeLineItem
/ram:SpecifiedLineTradeDelivery
/ram:ShipToTradeParty
/ram:DefinedTradeContact
/ram:PersonName</v>
      </c>
      <c r="Q175" s="67" t="s">
        <v>1019</v>
      </c>
      <c r="R175" s="65" t="s">
        <v>121</v>
      </c>
      <c r="S175" s="65" t="str">
        <f aca="false">IF($D175="","",IF(ISERROR(FIND("/@",RIGHT($Q175,LEN($Q175)-FIND("#",SUBSTITUTE($Q175,"/","#",LEN($Q175)-LEN(SUBSTITUTE($Q175,"/",""))))))),IF(LEFT($D175,4)="BG-X","EG",IF(LEFT($D175,2)="BG","G",IF(OR(RIGHT($D175,2)="-0",RIGHT($D175,3)="-00",RIGHT($D175,4)="-000"),"","E"))),"A"))</f>
        <v>E</v>
      </c>
      <c r="T175" s="65" t="s">
        <v>95</v>
      </c>
      <c r="U175" s="65"/>
      <c r="V175" s="68"/>
      <c r="W175" s="49"/>
      <c r="X175" s="69" t="s">
        <v>30</v>
      </c>
      <c r="Y175" s="69"/>
      <c r="Z175" s="49"/>
      <c r="AA175" s="70"/>
      <c r="AB175" s="70"/>
      <c r="AC175" s="71"/>
      <c r="AD175" s="49"/>
      <c r="AE175" s="72" t="str">
        <f aca="false">D175</f>
        <v>BT-X-54</v>
      </c>
      <c r="AF175" s="73" t="n">
        <f aca="false">F175</f>
        <v>6</v>
      </c>
      <c r="AG175" s="73" t="str">
        <f aca="false">G175</f>
        <v>0..1</v>
      </c>
      <c r="AH175" s="63" t="s">
        <v>1020</v>
      </c>
      <c r="AI175" s="63"/>
      <c r="AJ175" s="64" t="s">
        <v>1021</v>
      </c>
      <c r="AK175" s="64"/>
      <c r="AL175" s="64"/>
      <c r="AM175" s="73" t="str">
        <f aca="false">M175</f>
        <v>Text</v>
      </c>
      <c r="AN175" s="73" t="n">
        <f aca="false">N175</f>
        <v>0</v>
      </c>
      <c r="AO175" s="73" t="str">
        <f aca="false">O175</f>
        <v>0..1</v>
      </c>
      <c r="AP175" s="73" t="str">
        <f aca="false">P175</f>
        <v>/rsm:CrossIndustryInvoice
/rsm:SupplyChainTradeTransaction
/ram:IncludedSupplyChainTradeLineItem
/ram:SpecifiedLineTradeDelivery
/ram:ShipToTradeParty
/ram:DefinedTradeContact
/ram:PersonName</v>
      </c>
      <c r="AQ175" s="73" t="str">
        <f aca="false">Q175</f>
        <v>/rsm:CrossIndustryInvoice/rsm:SupplyChainTradeTransaction/ram:IncludedSupplyChainTradeLineItem/ram:SpecifiedLineTradeDelivery/ram:ShipToTradeParty/ram:DefinedTradeContact/ram:PersonName</v>
      </c>
      <c r="AR175" s="73" t="str">
        <f aca="false">R175</f>
        <v>T</v>
      </c>
      <c r="AS175" s="73" t="str">
        <f aca="false">S175</f>
        <v>E</v>
      </c>
      <c r="AT175" s="73" t="str">
        <f aca="false">T175</f>
        <v>0..1</v>
      </c>
      <c r="AU175" s="73" t="n">
        <f aca="false">U175</f>
        <v>0</v>
      </c>
      <c r="AV175" s="73" t="n">
        <f aca="false">V175</f>
        <v>0</v>
      </c>
      <c r="AW175" s="6"/>
      <c r="AX175" s="69" t="str">
        <f aca="false">X175</f>
        <v>EXTENDED</v>
      </c>
      <c r="AY175" s="74" t="n">
        <f aca="false">Y175</f>
        <v>0</v>
      </c>
      <c r="BA175" s="46"/>
      <c r="BB175" s="46"/>
      <c r="BC175" s="46"/>
    </row>
    <row r="176" s="11" customFormat="true" ht="114" hidden="false" customHeight="false" outlineLevel="0" collapsed="false">
      <c r="A176" s="58" t="str">
        <f aca="false">IF(ISERROR(SEARCH("-X-",D176)),IF(S176="G","NO",IF(S176="E","YES","")),"EXT")</f>
        <v>EXT</v>
      </c>
      <c r="B176" s="58"/>
      <c r="C176" s="59"/>
      <c r="D176" s="60" t="s">
        <v>1022</v>
      </c>
      <c r="E176" s="61"/>
      <c r="F176" s="62" t="n">
        <f aca="false">LEN(Q176)-LEN(SUBSTITUTE(Q176,"/",""))-1</f>
        <v>6</v>
      </c>
      <c r="G176" s="62" t="s">
        <v>95</v>
      </c>
      <c r="H176" s="63" t="s">
        <v>1023</v>
      </c>
      <c r="I176" s="63"/>
      <c r="J176" s="64" t="s">
        <v>1018</v>
      </c>
      <c r="K176" s="64"/>
      <c r="L176" s="64"/>
      <c r="M176" s="63" t="s">
        <v>119</v>
      </c>
      <c r="N176" s="65"/>
      <c r="O176" s="65" t="s">
        <v>95</v>
      </c>
      <c r="P176" s="66" t="str">
        <f aca="false">MID(SUBSTITUTE(SUBSTITUTE(Q176,"/",CONCATENATE(CHAR(10),"/")),"/",CONCATENATE(CHAR(10),"/"),F176+1),2,500)</f>
        <v>/rsm:CrossIndustryInvoice
/rsm:SupplyChainTradeTransaction
/ram:IncludedSupplyChainTradeLineItem
/ram:SpecifiedLineTradeDelivery
/ram:ShipToTradeParty
/ram:DefinedTradeContact
/ram:DepartmentName</v>
      </c>
      <c r="Q176" s="67" t="s">
        <v>1024</v>
      </c>
      <c r="R176" s="65" t="s">
        <v>121</v>
      </c>
      <c r="S176" s="65" t="str">
        <f aca="false">IF($D176="","",IF(ISERROR(FIND("/@",RIGHT($Q176,LEN($Q176)-FIND("#",SUBSTITUTE($Q176,"/","#",LEN($Q176)-LEN(SUBSTITUTE($Q176,"/",""))))))),IF(LEFT($D176,4)="BG-X","EG",IF(LEFT($D176,2)="BG","G",IF(OR(RIGHT($D176,2)="-0",RIGHT($D176,3)="-00",RIGHT($D176,4)="-000"),"","E"))),"A"))</f>
        <v>E</v>
      </c>
      <c r="T176" s="65" t="s">
        <v>95</v>
      </c>
      <c r="U176" s="65"/>
      <c r="V176" s="68"/>
      <c r="W176" s="49"/>
      <c r="X176" s="69" t="s">
        <v>30</v>
      </c>
      <c r="Y176" s="69"/>
      <c r="Z176" s="49"/>
      <c r="AA176" s="70"/>
      <c r="AB176" s="70"/>
      <c r="AC176" s="71"/>
      <c r="AD176" s="49"/>
      <c r="AE176" s="72" t="str">
        <f aca="false">D176</f>
        <v>BT-X-54-1</v>
      </c>
      <c r="AF176" s="73" t="n">
        <f aca="false">F176</f>
        <v>6</v>
      </c>
      <c r="AG176" s="73" t="str">
        <f aca="false">G176</f>
        <v>0..1</v>
      </c>
      <c r="AH176" s="63" t="s">
        <v>1025</v>
      </c>
      <c r="AI176" s="63"/>
      <c r="AJ176" s="64" t="s">
        <v>1021</v>
      </c>
      <c r="AK176" s="64"/>
      <c r="AL176" s="64"/>
      <c r="AM176" s="73" t="str">
        <f aca="false">M176</f>
        <v>Text</v>
      </c>
      <c r="AN176" s="73" t="n">
        <f aca="false">N176</f>
        <v>0</v>
      </c>
      <c r="AO176" s="73" t="str">
        <f aca="false">O176</f>
        <v>0..1</v>
      </c>
      <c r="AP176" s="73" t="str">
        <f aca="false">P176</f>
        <v>/rsm:CrossIndustryInvoice
/rsm:SupplyChainTradeTransaction
/ram:IncludedSupplyChainTradeLineItem
/ram:SpecifiedLineTradeDelivery
/ram:ShipToTradeParty
/ram:DefinedTradeContact
/ram:DepartmentName</v>
      </c>
      <c r="AQ176" s="73" t="str">
        <f aca="false">Q176</f>
        <v>/rsm:CrossIndustryInvoice/rsm:SupplyChainTradeTransaction/ram:IncludedSupplyChainTradeLineItem/ram:SpecifiedLineTradeDelivery/ram:ShipToTradeParty/ram:DefinedTradeContact/ram:DepartmentName</v>
      </c>
      <c r="AR176" s="73" t="str">
        <f aca="false">R176</f>
        <v>T</v>
      </c>
      <c r="AS176" s="73" t="str">
        <f aca="false">S176</f>
        <v>E</v>
      </c>
      <c r="AT176" s="73" t="str">
        <f aca="false">T176</f>
        <v>0..1</v>
      </c>
      <c r="AU176" s="73" t="n">
        <f aca="false">U176</f>
        <v>0</v>
      </c>
      <c r="AV176" s="73" t="n">
        <f aca="false">V176</f>
        <v>0</v>
      </c>
      <c r="AW176" s="6"/>
      <c r="AX176" s="69" t="str">
        <f aca="false">X176</f>
        <v>EXTENDED</v>
      </c>
      <c r="AY176" s="74" t="n">
        <f aca="false">Y176</f>
        <v>0</v>
      </c>
      <c r="BA176" s="46"/>
      <c r="BB176" s="46"/>
      <c r="BC176" s="46"/>
    </row>
    <row r="177" s="11" customFormat="true" ht="114" hidden="false" customHeight="false" outlineLevel="0" collapsed="false">
      <c r="A177" s="58" t="str">
        <f aca="false">IF(ISERROR(SEARCH("-X-",D177)),IF(S177="G","NO",IF(S177="E","YES","")),"EXT")</f>
        <v>EXT</v>
      </c>
      <c r="B177" s="58"/>
      <c r="C177" s="59"/>
      <c r="D177" s="60" t="s">
        <v>1026</v>
      </c>
      <c r="E177" s="61"/>
      <c r="F177" s="62" t="n">
        <f aca="false">LEN(Q177)-LEN(SUBSTITUTE(Q177,"/",""))-1</f>
        <v>6</v>
      </c>
      <c r="G177" s="62" t="s">
        <v>95</v>
      </c>
      <c r="H177" s="63" t="s">
        <v>1027</v>
      </c>
      <c r="I177" s="63" t="s">
        <v>1028</v>
      </c>
      <c r="J177" s="64" t="s">
        <v>1029</v>
      </c>
      <c r="K177" s="64"/>
      <c r="L177" s="64"/>
      <c r="M177" s="63" t="s">
        <v>174</v>
      </c>
      <c r="N177" s="65"/>
      <c r="O177" s="65" t="s">
        <v>95</v>
      </c>
      <c r="P177" s="66" t="str">
        <f aca="false">MID(SUBSTITUTE(SUBSTITUTE(Q177,"/",CONCATENATE(CHAR(10),"/")),"/",CONCATENATE(CHAR(10),"/"),F177+1),2,500)</f>
        <v>/rsm:CrossIndustryInvoice
/rsm:SupplyChainTradeTransaction
/ram:IncludedSupplyChainTradeLineItem
/ram:SpecifiedLineTradeDelivery
/ram:ShipToTradeParty
/ram:DefinedTradeContact
/ram:TypeCode</v>
      </c>
      <c r="Q177" s="67" t="s">
        <v>1030</v>
      </c>
      <c r="R177" s="65" t="s">
        <v>176</v>
      </c>
      <c r="S177" s="65" t="str">
        <f aca="false">IF($D177="","",IF(ISERROR(FIND("/@",RIGHT($Q177,LEN($Q177)-FIND("#",SUBSTITUTE($Q177,"/","#",LEN($Q177)-LEN(SUBSTITUTE($Q177,"/",""))))))),IF(LEFT($D177,4)="BG-X","EG",IF(LEFT($D177,2)="BG","G",IF(OR(RIGHT($D177,2)="-0",RIGHT($D177,3)="-00",RIGHT($D177,4)="-000"),"","E"))),"A"))</f>
        <v>E</v>
      </c>
      <c r="T177" s="65" t="s">
        <v>95</v>
      </c>
      <c r="U177" s="65"/>
      <c r="V177" s="68"/>
      <c r="W177" s="49"/>
      <c r="X177" s="69" t="s">
        <v>30</v>
      </c>
      <c r="Y177" s="69"/>
      <c r="Z177" s="49"/>
      <c r="AA177" s="70"/>
      <c r="AB177" s="70"/>
      <c r="AC177" s="71"/>
      <c r="AD177" s="49"/>
      <c r="AE177" s="72" t="str">
        <f aca="false">D177</f>
        <v>BT-X-315</v>
      </c>
      <c r="AF177" s="73" t="n">
        <f aca="false">F177</f>
        <v>6</v>
      </c>
      <c r="AG177" s="73" t="str">
        <f aca="false">G177</f>
        <v>0..1</v>
      </c>
      <c r="AH177" s="63" t="s">
        <v>1031</v>
      </c>
      <c r="AI177" s="63" t="s">
        <v>1032</v>
      </c>
      <c r="AJ177" s="64" t="s">
        <v>1033</v>
      </c>
      <c r="AK177" s="64"/>
      <c r="AL177" s="64"/>
      <c r="AM177" s="73" t="str">
        <f aca="false">M177</f>
        <v>Code</v>
      </c>
      <c r="AN177" s="73" t="n">
        <f aca="false">N177</f>
        <v>0</v>
      </c>
      <c r="AO177" s="73" t="str">
        <f aca="false">O177</f>
        <v>0..1</v>
      </c>
      <c r="AP177" s="73" t="str">
        <f aca="false">P177</f>
        <v>/rsm:CrossIndustryInvoice
/rsm:SupplyChainTradeTransaction
/ram:IncludedSupplyChainTradeLineItem
/ram:SpecifiedLineTradeDelivery
/ram:ShipToTradeParty
/ram:DefinedTradeContact
/ram:TypeCode</v>
      </c>
      <c r="AQ177" s="73" t="str">
        <f aca="false">Q177</f>
        <v>/rsm:CrossIndustryInvoice/rsm:SupplyChainTradeTransaction/ram:IncludedSupplyChainTradeLineItem/ram:SpecifiedLineTradeDelivery/ram:ShipToTradeParty/ram:DefinedTradeContact/ram:TypeCode</v>
      </c>
      <c r="AR177" s="73" t="str">
        <f aca="false">R177</f>
        <v>C</v>
      </c>
      <c r="AS177" s="73" t="str">
        <f aca="false">S177</f>
        <v>E</v>
      </c>
      <c r="AT177" s="73" t="str">
        <f aca="false">T177</f>
        <v>0..1</v>
      </c>
      <c r="AU177" s="73" t="n">
        <f aca="false">U177</f>
        <v>0</v>
      </c>
      <c r="AV177" s="73" t="n">
        <f aca="false">V177</f>
        <v>0</v>
      </c>
      <c r="AW177" s="6"/>
      <c r="AX177" s="69" t="str">
        <f aca="false">X177</f>
        <v>EXTENDED</v>
      </c>
      <c r="AY177" s="74" t="n">
        <f aca="false">Y177</f>
        <v>0</v>
      </c>
      <c r="BA177" s="46"/>
      <c r="BB177" s="46"/>
      <c r="BC177" s="46"/>
    </row>
    <row r="178" s="11" customFormat="true" ht="114" hidden="false" customHeight="false" outlineLevel="0" collapsed="false">
      <c r="A178" s="58" t="str">
        <f aca="false">IF(ISERROR(SEARCH("-X-",D178)),IF(S178="G","NO",IF(S178="E","YES","")),"EXT")</f>
        <v>EXT</v>
      </c>
      <c r="B178" s="58"/>
      <c r="C178" s="59"/>
      <c r="D178" s="60" t="s">
        <v>1034</v>
      </c>
      <c r="E178" s="61"/>
      <c r="F178" s="62" t="n">
        <f aca="false">LEN(Q178)-LEN(SUBSTITUTE(Q178,"/",""))-1</f>
        <v>6</v>
      </c>
      <c r="G178" s="62" t="s">
        <v>95</v>
      </c>
      <c r="H178" s="63" t="s">
        <v>1035</v>
      </c>
      <c r="I178" s="63" t="s">
        <v>1036</v>
      </c>
      <c r="J178" s="64"/>
      <c r="K178" s="64"/>
      <c r="L178" s="64"/>
      <c r="M178" s="63" t="s">
        <v>119</v>
      </c>
      <c r="N178" s="65"/>
      <c r="O178" s="65" t="s">
        <v>95</v>
      </c>
      <c r="P178" s="66" t="str">
        <f aca="false">MID(SUBSTITUTE(SUBSTITUTE(Q178,"/",CONCATENATE(CHAR(10),"/")),"/",CONCATENATE(CHAR(10),"/"),F178+1),2,500)</f>
        <v>/rsm:CrossIndustryInvoice
/rsm:SupplyChainTradeTransaction
/ram:IncludedSupplyChainTradeLineItem
/ram:SpecifiedLineTradeDelivery
/ram:ShipToTradeParty
/ram:DefinedTradeContact
/ram:TelephoneUniversalCommunication</v>
      </c>
      <c r="Q178" s="67" t="s">
        <v>1037</v>
      </c>
      <c r="R178" s="65" t="s">
        <v>121</v>
      </c>
      <c r="S178" s="65" t="str">
        <f aca="false">IF($D178="","",IF(ISERROR(FIND("/@",RIGHT($Q178,LEN($Q178)-FIND("#",SUBSTITUTE($Q178,"/","#",LEN($Q178)-LEN(SUBSTITUTE($Q178,"/",""))))))),IF(LEFT($D178,4)="BG-X","EG",IF(LEFT($D178,2)="BG","G",IF(OR(RIGHT($D178,2)="-0",RIGHT($D178,3)="-00",RIGHT($D178,4)="-000"),"","E"))),"A"))</f>
        <v/>
      </c>
      <c r="T178" s="65" t="s">
        <v>95</v>
      </c>
      <c r="U178" s="65"/>
      <c r="V178" s="68"/>
      <c r="W178" s="49"/>
      <c r="X178" s="69" t="s">
        <v>30</v>
      </c>
      <c r="Y178" s="69"/>
      <c r="Z178" s="49"/>
      <c r="AA178" s="70"/>
      <c r="AB178" s="70"/>
      <c r="AC178" s="71"/>
      <c r="AD178" s="49"/>
      <c r="AE178" s="72" t="str">
        <f aca="false">D178</f>
        <v>BT-X-55-00</v>
      </c>
      <c r="AF178" s="73" t="n">
        <f aca="false">F178</f>
        <v>6</v>
      </c>
      <c r="AG178" s="73" t="str">
        <f aca="false">G178</f>
        <v>0..1</v>
      </c>
      <c r="AH178" s="63" t="s">
        <v>1038</v>
      </c>
      <c r="AI178" s="63" t="s">
        <v>1039</v>
      </c>
      <c r="AJ178" s="64"/>
      <c r="AK178" s="64"/>
      <c r="AL178" s="64"/>
      <c r="AM178" s="73" t="str">
        <f aca="false">M178</f>
        <v>Text</v>
      </c>
      <c r="AN178" s="73" t="n">
        <f aca="false">N178</f>
        <v>0</v>
      </c>
      <c r="AO178" s="73" t="str">
        <f aca="false">O178</f>
        <v>0..1</v>
      </c>
      <c r="AP178" s="73" t="str">
        <f aca="false">P178</f>
        <v>/rsm:CrossIndustryInvoice
/rsm:SupplyChainTradeTransaction
/ram:IncludedSupplyChainTradeLineItem
/ram:SpecifiedLineTradeDelivery
/ram:ShipToTradeParty
/ram:DefinedTradeContact
/ram:TelephoneUniversalCommunication</v>
      </c>
      <c r="AQ178" s="73" t="str">
        <f aca="false">Q178</f>
        <v>/rsm:CrossIndustryInvoice/rsm:SupplyChainTradeTransaction/ram:IncludedSupplyChainTradeLineItem/ram:SpecifiedLineTradeDelivery/ram:ShipToTradeParty/ram:DefinedTradeContact/ram:TelephoneUniversalCommunication</v>
      </c>
      <c r="AR178" s="73" t="str">
        <f aca="false">R178</f>
        <v>T</v>
      </c>
      <c r="AS178" s="73" t="str">
        <f aca="false">S178</f>
        <v/>
      </c>
      <c r="AT178" s="73" t="str">
        <f aca="false">T178</f>
        <v>0..1</v>
      </c>
      <c r="AU178" s="73" t="n">
        <f aca="false">U178</f>
        <v>0</v>
      </c>
      <c r="AV178" s="73" t="n">
        <f aca="false">V178</f>
        <v>0</v>
      </c>
      <c r="AW178" s="6"/>
      <c r="AX178" s="69" t="str">
        <f aca="false">X178</f>
        <v>EXTENDED</v>
      </c>
      <c r="AY178" s="74" t="n">
        <f aca="false">Y178</f>
        <v>0</v>
      </c>
      <c r="BA178" s="46"/>
      <c r="BB178" s="46"/>
      <c r="BC178" s="46"/>
    </row>
    <row r="179" s="11" customFormat="true" ht="128.25" hidden="false" customHeight="false" outlineLevel="0" collapsed="false">
      <c r="A179" s="58" t="str">
        <f aca="false">IF(ISERROR(SEARCH("-X-",D179)),IF(S179="G","NO",IF(S179="E","YES","")),"EXT")</f>
        <v>EXT</v>
      </c>
      <c r="B179" s="58"/>
      <c r="C179" s="59"/>
      <c r="D179" s="60" t="s">
        <v>1040</v>
      </c>
      <c r="E179" s="61"/>
      <c r="F179" s="62" t="n">
        <f aca="false">LEN(Q179)-LEN(SUBSTITUTE(Q179,"/",""))-1</f>
        <v>7</v>
      </c>
      <c r="G179" s="62" t="s">
        <v>88</v>
      </c>
      <c r="H179" s="63" t="s">
        <v>1041</v>
      </c>
      <c r="I179" s="63" t="s">
        <v>1036</v>
      </c>
      <c r="J179" s="64"/>
      <c r="K179" s="64"/>
      <c r="L179" s="64"/>
      <c r="M179" s="63" t="s">
        <v>119</v>
      </c>
      <c r="N179" s="65"/>
      <c r="O179" s="65" t="s">
        <v>88</v>
      </c>
      <c r="P179" s="66" t="str">
        <f aca="false">MID(SUBSTITUTE(SUBSTITUTE(Q179,"/",CONCATENATE(CHAR(10),"/")),"/",CONCATENATE(CHAR(10),"/"),F179+1),2,500)</f>
        <v>/rsm:CrossIndustryInvoice
/rsm:SupplyChainTradeTransaction
/ram:IncludedSupplyChainTradeLineItem
/ram:SpecifiedLineTradeDelivery
/ram:ShipToTradeParty
/ram:DefinedTradeContact
/ram:TelephoneUniversalCommunication
/ram:CompleteNumber</v>
      </c>
      <c r="Q179" s="67" t="s">
        <v>1042</v>
      </c>
      <c r="R179" s="65" t="s">
        <v>121</v>
      </c>
      <c r="S179" s="65" t="str">
        <f aca="false">IF($D179="","",IF(ISERROR(FIND("/@",RIGHT($Q179,LEN($Q179)-FIND("#",SUBSTITUTE($Q179,"/","#",LEN($Q179)-LEN(SUBSTITUTE($Q179,"/",""))))))),IF(LEFT($D179,4)="BG-X","EG",IF(LEFT($D179,2)="BG","G",IF(OR(RIGHT($D179,2)="-0",RIGHT($D179,3)="-00",RIGHT($D179,4)="-000"),"","E"))),"A"))</f>
        <v>E</v>
      </c>
      <c r="T179" s="65" t="s">
        <v>95</v>
      </c>
      <c r="U179" s="65"/>
      <c r="V179" s="68"/>
      <c r="W179" s="49"/>
      <c r="X179" s="69" t="s">
        <v>30</v>
      </c>
      <c r="Y179" s="69"/>
      <c r="Z179" s="49"/>
      <c r="AA179" s="70"/>
      <c r="AB179" s="70"/>
      <c r="AC179" s="71"/>
      <c r="AD179" s="49"/>
      <c r="AE179" s="72" t="str">
        <f aca="false">D179</f>
        <v>BT-X-55</v>
      </c>
      <c r="AF179" s="73" t="n">
        <f aca="false">F179</f>
        <v>7</v>
      </c>
      <c r="AG179" s="73" t="str">
        <f aca="false">G179</f>
        <v>1..1</v>
      </c>
      <c r="AH179" s="63" t="s">
        <v>1043</v>
      </c>
      <c r="AI179" s="63" t="s">
        <v>1039</v>
      </c>
      <c r="AJ179" s="64"/>
      <c r="AK179" s="64"/>
      <c r="AL179" s="64"/>
      <c r="AM179" s="73" t="str">
        <f aca="false">M179</f>
        <v>Text</v>
      </c>
      <c r="AN179" s="73" t="n">
        <f aca="false">N179</f>
        <v>0</v>
      </c>
      <c r="AO179" s="73" t="str">
        <f aca="false">O179</f>
        <v>1..1</v>
      </c>
      <c r="AP179" s="73" t="str">
        <f aca="false">P179</f>
        <v>/rsm:CrossIndustryInvoice
/rsm:SupplyChainTradeTransaction
/ram:IncludedSupplyChainTradeLineItem
/ram:SpecifiedLineTradeDelivery
/ram:ShipToTradeParty
/ram:DefinedTradeContact
/ram:TelephoneUniversalCommunication
/ram:CompleteNumber</v>
      </c>
      <c r="AQ179" s="73" t="str">
        <f aca="false">Q179</f>
        <v>/rsm:CrossIndustryInvoice/rsm:SupplyChainTradeTransaction/ram:IncludedSupplyChainTradeLineItem/ram:SpecifiedLineTradeDelivery/ram:ShipToTradeParty/ram:DefinedTradeContact/ram:TelephoneUniversalCommunication/ram:CompleteNumber</v>
      </c>
      <c r="AR179" s="73" t="str">
        <f aca="false">R179</f>
        <v>T</v>
      </c>
      <c r="AS179" s="73" t="str">
        <f aca="false">S179</f>
        <v>E</v>
      </c>
      <c r="AT179" s="73" t="str">
        <f aca="false">T179</f>
        <v>0..1</v>
      </c>
      <c r="AU179" s="73" t="n">
        <f aca="false">U179</f>
        <v>0</v>
      </c>
      <c r="AV179" s="73" t="n">
        <f aca="false">V179</f>
        <v>0</v>
      </c>
      <c r="AW179" s="6"/>
      <c r="AX179" s="69" t="str">
        <f aca="false">X179</f>
        <v>EXTENDED</v>
      </c>
      <c r="AY179" s="74" t="n">
        <f aca="false">Y179</f>
        <v>0</v>
      </c>
      <c r="BA179" s="46"/>
      <c r="BB179" s="46"/>
      <c r="BC179" s="46"/>
    </row>
    <row r="180" s="11" customFormat="true" ht="114" hidden="false" customHeight="false" outlineLevel="0" collapsed="false">
      <c r="A180" s="58" t="str">
        <f aca="false">IF(ISERROR(SEARCH("-X-",D180)),IF(S180="G","NO",IF(S180="E","YES","")),"EXT")</f>
        <v>EXT</v>
      </c>
      <c r="B180" s="58"/>
      <c r="C180" s="59"/>
      <c r="D180" s="60" t="s">
        <v>1044</v>
      </c>
      <c r="E180" s="61"/>
      <c r="F180" s="62" t="n">
        <f aca="false">LEN(Q180)-LEN(SUBSTITUTE(Q180,"/",""))-1</f>
        <v>6</v>
      </c>
      <c r="G180" s="62" t="s">
        <v>95</v>
      </c>
      <c r="H180" s="63" t="s">
        <v>1045</v>
      </c>
      <c r="I180" s="63"/>
      <c r="J180" s="64"/>
      <c r="K180" s="64"/>
      <c r="L180" s="64"/>
      <c r="M180" s="63" t="s">
        <v>119</v>
      </c>
      <c r="N180" s="65"/>
      <c r="O180" s="65" t="s">
        <v>95</v>
      </c>
      <c r="P180" s="66" t="str">
        <f aca="false">MID(SUBSTITUTE(SUBSTITUTE(Q180,"/",CONCATENATE(CHAR(10),"/")),"/",CONCATENATE(CHAR(10),"/"),F180+1),2,500)</f>
        <v>/rsm:CrossIndustryInvoice
/rsm:SupplyChainTradeTransaction
/ram:IncludedSupplyChainTradeLineItem
/ram:SpecifiedLineTradeDelivery
/ram:ShipToTradeParty
/ram:DefinedTradeContact
/ram:FaxUniversalCommunication</v>
      </c>
      <c r="Q180" s="67" t="s">
        <v>1046</v>
      </c>
      <c r="R180" s="65" t="s">
        <v>121</v>
      </c>
      <c r="S180" s="65" t="str">
        <f aca="false">IF($D180="","",IF(ISERROR(FIND("/@",RIGHT($Q180,LEN($Q180)-FIND("#",SUBSTITUTE($Q180,"/","#",LEN($Q180)-LEN(SUBSTITUTE($Q180,"/",""))))))),IF(LEFT($D180,4)="BG-X","EG",IF(LEFT($D180,2)="BG","G",IF(OR(RIGHT($D180,2)="-0",RIGHT($D180,3)="-00",RIGHT($D180,4)="-000"),"","E"))),"A"))</f>
        <v/>
      </c>
      <c r="T180" s="65" t="s">
        <v>95</v>
      </c>
      <c r="U180" s="65"/>
      <c r="V180" s="68"/>
      <c r="W180" s="49"/>
      <c r="X180" s="69" t="s">
        <v>30</v>
      </c>
      <c r="Y180" s="69"/>
      <c r="Z180" s="49"/>
      <c r="AA180" s="70"/>
      <c r="AB180" s="70"/>
      <c r="AC180" s="71"/>
      <c r="AD180" s="49"/>
      <c r="AE180" s="72" t="str">
        <f aca="false">D180</f>
        <v>BT-X-56-00</v>
      </c>
      <c r="AF180" s="73" t="n">
        <f aca="false">F180</f>
        <v>6</v>
      </c>
      <c r="AG180" s="73" t="str">
        <f aca="false">G180</f>
        <v>0..1</v>
      </c>
      <c r="AH180" s="63" t="s">
        <v>1047</v>
      </c>
      <c r="AI180" s="63"/>
      <c r="AJ180" s="64"/>
      <c r="AK180" s="64"/>
      <c r="AL180" s="64"/>
      <c r="AM180" s="73" t="str">
        <f aca="false">M180</f>
        <v>Text</v>
      </c>
      <c r="AN180" s="73" t="n">
        <f aca="false">N180</f>
        <v>0</v>
      </c>
      <c r="AO180" s="73" t="str">
        <f aca="false">O180</f>
        <v>0..1</v>
      </c>
      <c r="AP180" s="73" t="str">
        <f aca="false">P180</f>
        <v>/rsm:CrossIndustryInvoice
/rsm:SupplyChainTradeTransaction
/ram:IncludedSupplyChainTradeLineItem
/ram:SpecifiedLineTradeDelivery
/ram:ShipToTradeParty
/ram:DefinedTradeContact
/ram:FaxUniversalCommunication</v>
      </c>
      <c r="AQ180" s="73" t="str">
        <f aca="false">Q180</f>
        <v>/rsm:CrossIndustryInvoice/rsm:SupplyChainTradeTransaction/ram:IncludedSupplyChainTradeLineItem/ram:SpecifiedLineTradeDelivery/ram:ShipToTradeParty/ram:DefinedTradeContact/ram:FaxUniversalCommunication</v>
      </c>
      <c r="AR180" s="73" t="str">
        <f aca="false">R180</f>
        <v>T</v>
      </c>
      <c r="AS180" s="73" t="str">
        <f aca="false">S180</f>
        <v/>
      </c>
      <c r="AT180" s="73" t="str">
        <f aca="false">T180</f>
        <v>0..1</v>
      </c>
      <c r="AU180" s="73" t="n">
        <f aca="false">U180</f>
        <v>0</v>
      </c>
      <c r="AV180" s="73" t="n">
        <f aca="false">V180</f>
        <v>0</v>
      </c>
      <c r="AW180" s="6"/>
      <c r="AX180" s="69" t="str">
        <f aca="false">X180</f>
        <v>EXTENDED</v>
      </c>
      <c r="AY180" s="74" t="n">
        <f aca="false">Y180</f>
        <v>0</v>
      </c>
      <c r="BA180" s="46"/>
      <c r="BB180" s="46"/>
      <c r="BC180" s="46"/>
    </row>
    <row r="181" s="11" customFormat="true" ht="128.25" hidden="false" customHeight="false" outlineLevel="0" collapsed="false">
      <c r="A181" s="58" t="str">
        <f aca="false">IF(ISERROR(SEARCH("-X-",D181)),IF(S181="G","NO",IF(S181="E","YES","")),"EXT")</f>
        <v>EXT</v>
      </c>
      <c r="B181" s="58"/>
      <c r="C181" s="59"/>
      <c r="D181" s="60" t="s">
        <v>1048</v>
      </c>
      <c r="E181" s="61"/>
      <c r="F181" s="62" t="n">
        <f aca="false">LEN(Q181)-LEN(SUBSTITUTE(Q181,"/",""))-1</f>
        <v>7</v>
      </c>
      <c r="G181" s="62" t="s">
        <v>88</v>
      </c>
      <c r="H181" s="63" t="s">
        <v>1049</v>
      </c>
      <c r="I181" s="63"/>
      <c r="J181" s="64"/>
      <c r="K181" s="64"/>
      <c r="L181" s="64"/>
      <c r="M181" s="63" t="s">
        <v>119</v>
      </c>
      <c r="N181" s="65"/>
      <c r="O181" s="65" t="s">
        <v>88</v>
      </c>
      <c r="P181" s="66" t="str">
        <f aca="false">MID(SUBSTITUTE(SUBSTITUTE(Q181,"/",CONCATENATE(CHAR(10),"/")),"/",CONCATENATE(CHAR(10),"/"),F181+1),2,500)</f>
        <v>/rsm:CrossIndustryInvoice
/rsm:SupplyChainTradeTransaction
/ram:IncludedSupplyChainTradeLineItem
/ram:SpecifiedLineTradeDelivery
/ram:ShipToTradeParty
/ram:DefinedTradeContact
/ram:FaxUniversalCommunication
/ram:CompleteNumber</v>
      </c>
      <c r="Q181" s="67" t="s">
        <v>1050</v>
      </c>
      <c r="R181" s="65" t="s">
        <v>121</v>
      </c>
      <c r="S181" s="65" t="str">
        <f aca="false">IF($D181="","",IF(ISERROR(FIND("/@",RIGHT($Q181,LEN($Q181)-FIND("#",SUBSTITUTE($Q181,"/","#",LEN($Q181)-LEN(SUBSTITUTE($Q181,"/",""))))))),IF(LEFT($D181,4)="BG-X","EG",IF(LEFT($D181,2)="BG","G",IF(OR(RIGHT($D181,2)="-0",RIGHT($D181,3)="-00",RIGHT($D181,4)="-000"),"","E"))),"A"))</f>
        <v>E</v>
      </c>
      <c r="T181" s="65" t="s">
        <v>95</v>
      </c>
      <c r="U181" s="65"/>
      <c r="V181" s="68"/>
      <c r="W181" s="49"/>
      <c r="X181" s="69" t="s">
        <v>30</v>
      </c>
      <c r="Y181" s="69"/>
      <c r="Z181" s="49"/>
      <c r="AA181" s="70"/>
      <c r="AB181" s="70"/>
      <c r="AC181" s="71"/>
      <c r="AD181" s="49"/>
      <c r="AE181" s="72" t="str">
        <f aca="false">D181</f>
        <v>BT-X-56</v>
      </c>
      <c r="AF181" s="73" t="n">
        <f aca="false">F181</f>
        <v>7</v>
      </c>
      <c r="AG181" s="73" t="str">
        <f aca="false">G181</f>
        <v>1..1</v>
      </c>
      <c r="AH181" s="63" t="s">
        <v>1051</v>
      </c>
      <c r="AI181" s="63"/>
      <c r="AJ181" s="64"/>
      <c r="AK181" s="64"/>
      <c r="AL181" s="64"/>
      <c r="AM181" s="73" t="str">
        <f aca="false">M181</f>
        <v>Text</v>
      </c>
      <c r="AN181" s="73" t="n">
        <f aca="false">N181</f>
        <v>0</v>
      </c>
      <c r="AO181" s="73" t="str">
        <f aca="false">O181</f>
        <v>1..1</v>
      </c>
      <c r="AP181" s="73" t="str">
        <f aca="false">P181</f>
        <v>/rsm:CrossIndustryInvoice
/rsm:SupplyChainTradeTransaction
/ram:IncludedSupplyChainTradeLineItem
/ram:SpecifiedLineTradeDelivery
/ram:ShipToTradeParty
/ram:DefinedTradeContact
/ram:FaxUniversalCommunication
/ram:CompleteNumber</v>
      </c>
      <c r="AQ181" s="73" t="str">
        <f aca="false">Q181</f>
        <v>/rsm:CrossIndustryInvoice/rsm:SupplyChainTradeTransaction/ram:IncludedSupplyChainTradeLineItem/ram:SpecifiedLineTradeDelivery/ram:ShipToTradeParty/ram:DefinedTradeContact/ram:FaxUniversalCommunication/ram:CompleteNumber</v>
      </c>
      <c r="AR181" s="73" t="str">
        <f aca="false">R181</f>
        <v>T</v>
      </c>
      <c r="AS181" s="73" t="str">
        <f aca="false">S181</f>
        <v>E</v>
      </c>
      <c r="AT181" s="73" t="str">
        <f aca="false">T181</f>
        <v>0..1</v>
      </c>
      <c r="AU181" s="73" t="n">
        <f aca="false">U181</f>
        <v>0</v>
      </c>
      <c r="AV181" s="73" t="n">
        <f aca="false">V181</f>
        <v>0</v>
      </c>
      <c r="AW181" s="6"/>
      <c r="AX181" s="69" t="str">
        <f aca="false">X181</f>
        <v>EXTENDED</v>
      </c>
      <c r="AY181" s="74" t="n">
        <f aca="false">Y181</f>
        <v>0</v>
      </c>
      <c r="BA181" s="46"/>
      <c r="BB181" s="46"/>
      <c r="BC181" s="46"/>
    </row>
    <row r="182" s="11" customFormat="true" ht="114" hidden="false" customHeight="false" outlineLevel="0" collapsed="false">
      <c r="A182" s="58" t="str">
        <f aca="false">IF(ISERROR(SEARCH("-X-",D182)),IF(S182="G","NO",IF(S182="E","YES","")),"EXT")</f>
        <v>EXT</v>
      </c>
      <c r="B182" s="58"/>
      <c r="C182" s="59"/>
      <c r="D182" s="60" t="s">
        <v>1052</v>
      </c>
      <c r="E182" s="61"/>
      <c r="F182" s="62" t="n">
        <f aca="false">LEN(Q182)-LEN(SUBSTITUTE(Q182,"/",""))-1</f>
        <v>6</v>
      </c>
      <c r="G182" s="62" t="s">
        <v>95</v>
      </c>
      <c r="H182" s="63" t="s">
        <v>1053</v>
      </c>
      <c r="I182" s="63" t="s">
        <v>1054</v>
      </c>
      <c r="J182" s="64"/>
      <c r="K182" s="64"/>
      <c r="L182" s="64"/>
      <c r="M182" s="63" t="s">
        <v>119</v>
      </c>
      <c r="N182" s="65"/>
      <c r="O182" s="65" t="s">
        <v>95</v>
      </c>
      <c r="P182" s="66" t="str">
        <f aca="false">MID(SUBSTITUTE(SUBSTITUTE(Q182,"/",CONCATENATE(CHAR(10),"/")),"/",CONCATENATE(CHAR(10),"/"),F182+1),2,500)</f>
        <v>/rsm:CrossIndustryInvoice
/rsm:SupplyChainTradeTransaction
/ram:IncludedSupplyChainTradeLineItem
/ram:SpecifiedLineTradeDelivery
/ram:ShipToTradeParty
/ram:DefinedTradeContact
/ram:EmailURIUniversalCommunication</v>
      </c>
      <c r="Q182" s="67" t="s">
        <v>1055</v>
      </c>
      <c r="R182" s="65" t="s">
        <v>121</v>
      </c>
      <c r="S182" s="65" t="str">
        <f aca="false">IF($D182="","",IF(ISERROR(FIND("/@",RIGHT($Q182,LEN($Q182)-FIND("#",SUBSTITUTE($Q182,"/","#",LEN($Q182)-LEN(SUBSTITUTE($Q182,"/",""))))))),IF(LEFT($D182,4)="BG-X","EG",IF(LEFT($D182,2)="BG","G",IF(OR(RIGHT($D182,2)="-0",RIGHT($D182,3)="-00",RIGHT($D182,4)="-000"),"","E"))),"A"))</f>
        <v/>
      </c>
      <c r="T182" s="65" t="s">
        <v>95</v>
      </c>
      <c r="U182" s="65"/>
      <c r="V182" s="68"/>
      <c r="W182" s="49"/>
      <c r="X182" s="69" t="s">
        <v>30</v>
      </c>
      <c r="Y182" s="69"/>
      <c r="Z182" s="49"/>
      <c r="AA182" s="70"/>
      <c r="AB182" s="70"/>
      <c r="AC182" s="71"/>
      <c r="AD182" s="49"/>
      <c r="AE182" s="72" t="str">
        <f aca="false">D182</f>
        <v>BT-X-57-00</v>
      </c>
      <c r="AF182" s="73" t="n">
        <f aca="false">F182</f>
        <v>6</v>
      </c>
      <c r="AG182" s="73" t="str">
        <f aca="false">G182</f>
        <v>0..1</v>
      </c>
      <c r="AH182" s="63" t="s">
        <v>1056</v>
      </c>
      <c r="AI182" s="63" t="s">
        <v>1057</v>
      </c>
      <c r="AJ182" s="64"/>
      <c r="AK182" s="64"/>
      <c r="AL182" s="64"/>
      <c r="AM182" s="73" t="str">
        <f aca="false">M182</f>
        <v>Text</v>
      </c>
      <c r="AN182" s="73" t="n">
        <f aca="false">N182</f>
        <v>0</v>
      </c>
      <c r="AO182" s="73" t="str">
        <f aca="false">O182</f>
        <v>0..1</v>
      </c>
      <c r="AP182" s="73" t="str">
        <f aca="false">P182</f>
        <v>/rsm:CrossIndustryInvoice
/rsm:SupplyChainTradeTransaction
/ram:IncludedSupplyChainTradeLineItem
/ram:SpecifiedLineTradeDelivery
/ram:ShipToTradeParty
/ram:DefinedTradeContact
/ram:EmailURIUniversalCommunication</v>
      </c>
      <c r="AQ182" s="73" t="str">
        <f aca="false">Q182</f>
        <v>/rsm:CrossIndustryInvoice/rsm:SupplyChainTradeTransaction/ram:IncludedSupplyChainTradeLineItem/ram:SpecifiedLineTradeDelivery/ram:ShipToTradeParty/ram:DefinedTradeContact/ram:EmailURIUniversalCommunication</v>
      </c>
      <c r="AR182" s="73" t="str">
        <f aca="false">R182</f>
        <v>T</v>
      </c>
      <c r="AS182" s="73" t="str">
        <f aca="false">S182</f>
        <v/>
      </c>
      <c r="AT182" s="73" t="str">
        <f aca="false">T182</f>
        <v>0..1</v>
      </c>
      <c r="AU182" s="73" t="n">
        <f aca="false">U182</f>
        <v>0</v>
      </c>
      <c r="AV182" s="73" t="n">
        <f aca="false">V182</f>
        <v>0</v>
      </c>
      <c r="AW182" s="6"/>
      <c r="AX182" s="69" t="str">
        <f aca="false">X182</f>
        <v>EXTENDED</v>
      </c>
      <c r="AY182" s="74" t="n">
        <f aca="false">Y182</f>
        <v>0</v>
      </c>
      <c r="BA182" s="46"/>
      <c r="BB182" s="46"/>
      <c r="BC182" s="46"/>
    </row>
    <row r="183" s="11" customFormat="true" ht="128.25" hidden="false" customHeight="false" outlineLevel="0" collapsed="false">
      <c r="A183" s="58" t="str">
        <f aca="false">IF(ISERROR(SEARCH("-X-",D183)),IF(S183="G","NO",IF(S183="E","YES","")),"EXT")</f>
        <v>EXT</v>
      </c>
      <c r="B183" s="58"/>
      <c r="C183" s="59"/>
      <c r="D183" s="60" t="s">
        <v>1058</v>
      </c>
      <c r="E183" s="61"/>
      <c r="F183" s="62" t="n">
        <f aca="false">LEN(Q183)-LEN(SUBSTITUTE(Q183,"/",""))-1</f>
        <v>7</v>
      </c>
      <c r="G183" s="62" t="s">
        <v>88</v>
      </c>
      <c r="H183" s="63" t="s">
        <v>1059</v>
      </c>
      <c r="I183" s="63" t="s">
        <v>1054</v>
      </c>
      <c r="J183" s="64"/>
      <c r="K183" s="64"/>
      <c r="L183" s="64"/>
      <c r="M183" s="63" t="s">
        <v>119</v>
      </c>
      <c r="N183" s="65"/>
      <c r="O183" s="65" t="s">
        <v>88</v>
      </c>
      <c r="P183" s="66" t="str">
        <f aca="false">MID(SUBSTITUTE(SUBSTITUTE(Q183,"/",CONCATENATE(CHAR(10),"/")),"/",CONCATENATE(CHAR(10),"/"),F183+1),2,500)</f>
        <v>/rsm:CrossIndustryInvoice
/rsm:SupplyChainTradeTransaction
/ram:IncludedSupplyChainTradeLineItem
/ram:SpecifiedLineTradeDelivery
/ram:ShipToTradeParty
/ram:DefinedTradeContact
/ram:EmailURIUniversalCommunication
/ram:URIID</v>
      </c>
      <c r="Q183" s="67" t="s">
        <v>1060</v>
      </c>
      <c r="R183" s="65" t="s">
        <v>121</v>
      </c>
      <c r="S183" s="65" t="str">
        <f aca="false">IF($D183="","",IF(ISERROR(FIND("/@",RIGHT($Q183,LEN($Q183)-FIND("#",SUBSTITUTE($Q183,"/","#",LEN($Q183)-LEN(SUBSTITUTE($Q183,"/",""))))))),IF(LEFT($D183,4)="BG-X","EG",IF(LEFT($D183,2)="BG","G",IF(OR(RIGHT($D183,2)="-0",RIGHT($D183,3)="-00",RIGHT($D183,4)="-000"),"","E"))),"A"))</f>
        <v>E</v>
      </c>
      <c r="T183" s="65" t="s">
        <v>95</v>
      </c>
      <c r="U183" s="65"/>
      <c r="V183" s="68"/>
      <c r="W183" s="49"/>
      <c r="X183" s="69" t="s">
        <v>30</v>
      </c>
      <c r="Y183" s="69"/>
      <c r="Z183" s="49"/>
      <c r="AA183" s="70"/>
      <c r="AB183" s="70"/>
      <c r="AC183" s="71"/>
      <c r="AD183" s="49"/>
      <c r="AE183" s="72" t="str">
        <f aca="false">D183</f>
        <v>BT-X-57</v>
      </c>
      <c r="AF183" s="73" t="n">
        <f aca="false">F183</f>
        <v>7</v>
      </c>
      <c r="AG183" s="73" t="str">
        <f aca="false">G183</f>
        <v>1..1</v>
      </c>
      <c r="AH183" s="63" t="s">
        <v>1061</v>
      </c>
      <c r="AI183" s="63" t="s">
        <v>1057</v>
      </c>
      <c r="AJ183" s="64"/>
      <c r="AK183" s="64"/>
      <c r="AL183" s="64"/>
      <c r="AM183" s="73" t="str">
        <f aca="false">M183</f>
        <v>Text</v>
      </c>
      <c r="AN183" s="73" t="n">
        <f aca="false">N183</f>
        <v>0</v>
      </c>
      <c r="AO183" s="73" t="str">
        <f aca="false">O183</f>
        <v>1..1</v>
      </c>
      <c r="AP183" s="73" t="str">
        <f aca="false">P183</f>
        <v>/rsm:CrossIndustryInvoice
/rsm:SupplyChainTradeTransaction
/ram:IncludedSupplyChainTradeLineItem
/ram:SpecifiedLineTradeDelivery
/ram:ShipToTradeParty
/ram:DefinedTradeContact
/ram:EmailURIUniversalCommunication
/ram:URIID</v>
      </c>
      <c r="AQ183" s="73" t="str">
        <f aca="false">Q183</f>
        <v>/rsm:CrossIndustryInvoice/rsm:SupplyChainTradeTransaction/ram:IncludedSupplyChainTradeLineItem/ram:SpecifiedLineTradeDelivery/ram:ShipToTradeParty/ram:DefinedTradeContact/ram:EmailURIUniversalCommunication/ram:URIID</v>
      </c>
      <c r="AR183" s="73" t="str">
        <f aca="false">R183</f>
        <v>T</v>
      </c>
      <c r="AS183" s="73" t="str">
        <f aca="false">S183</f>
        <v>E</v>
      </c>
      <c r="AT183" s="73" t="str">
        <f aca="false">T183</f>
        <v>0..1</v>
      </c>
      <c r="AU183" s="73" t="n">
        <f aca="false">U183</f>
        <v>0</v>
      </c>
      <c r="AV183" s="73" t="n">
        <f aca="false">V183</f>
        <v>0</v>
      </c>
      <c r="AW183" s="6"/>
      <c r="AX183" s="69" t="str">
        <f aca="false">X183</f>
        <v>EXTENDED</v>
      </c>
      <c r="AY183" s="74" t="n">
        <f aca="false">Y183</f>
        <v>0</v>
      </c>
      <c r="BA183" s="46"/>
      <c r="BB183" s="46"/>
      <c r="BC183" s="46"/>
    </row>
    <row r="184" s="11" customFormat="true" ht="99.75" hidden="false" customHeight="false" outlineLevel="0" collapsed="false">
      <c r="A184" s="58" t="str">
        <f aca="false">IF(ISERROR(SEARCH("-X-",D184)),IF(S184="G","NO",IF(S184="E","YES","")),"EXT")</f>
        <v>EXT</v>
      </c>
      <c r="B184" s="58"/>
      <c r="C184" s="59"/>
      <c r="D184" s="60" t="s">
        <v>1062</v>
      </c>
      <c r="E184" s="61" t="s">
        <v>1063</v>
      </c>
      <c r="F184" s="62" t="n">
        <f aca="false">LEN(Q184)-LEN(SUBSTITUTE(Q184,"/",""))-1</f>
        <v>5</v>
      </c>
      <c r="G184" s="62" t="s">
        <v>88</v>
      </c>
      <c r="H184" s="63" t="s">
        <v>1064</v>
      </c>
      <c r="I184" s="63"/>
      <c r="J184" s="64"/>
      <c r="K184" s="64"/>
      <c r="L184" s="64"/>
      <c r="M184" s="63"/>
      <c r="N184" s="65"/>
      <c r="O184" s="65" t="s">
        <v>95</v>
      </c>
      <c r="P184" s="66" t="str">
        <f aca="false">MID(SUBSTITUTE(SUBSTITUTE(Q184,"/",CONCATENATE(CHAR(10),"/")),"/",CONCATENATE(CHAR(10),"/"),F184+1),2,500)</f>
        <v>/rsm:CrossIndustryInvoice
/rsm:SupplyChainTradeTransaction
/ram:IncludedSupplyChainTradeLineItem
/ram:SpecifiedLineTradeDelivery
/ram:ShipToTradeParty
/ram:PostalTradeAddress</v>
      </c>
      <c r="Q184" s="67" t="s">
        <v>1065</v>
      </c>
      <c r="R184" s="65"/>
      <c r="S184" s="65" t="str">
        <f aca="false">IF($D184="","",IF(ISERROR(FIND("/@",RIGHT($Q184,LEN($Q184)-FIND("#",SUBSTITUTE($Q184,"/","#",LEN($Q184)-LEN(SUBSTITUTE($Q184,"/",""))))))),IF(LEFT($D184,4)="BG-X","EG",IF(LEFT($D184,2)="BG","G",IF(OR(RIGHT($D184,2)="-0",RIGHT($D184,3)="-00",RIGHT($D184,4)="-000"),"","E"))),"A"))</f>
        <v>EG</v>
      </c>
      <c r="T184" s="65" t="s">
        <v>95</v>
      </c>
      <c r="U184" s="65"/>
      <c r="V184" s="68"/>
      <c r="W184" s="49"/>
      <c r="X184" s="69" t="s">
        <v>30</v>
      </c>
      <c r="Y184" s="69"/>
      <c r="Z184" s="49"/>
      <c r="AA184" s="70"/>
      <c r="AB184" s="70"/>
      <c r="AC184" s="71"/>
      <c r="AD184" s="49"/>
      <c r="AE184" s="72" t="str">
        <f aca="false">D184</f>
        <v>BG-X-9</v>
      </c>
      <c r="AF184" s="73" t="n">
        <f aca="false">F184</f>
        <v>5</v>
      </c>
      <c r="AG184" s="73" t="str">
        <f aca="false">G184</f>
        <v>1..1</v>
      </c>
      <c r="AH184" s="63" t="s">
        <v>1066</v>
      </c>
      <c r="AI184" s="63"/>
      <c r="AJ184" s="64"/>
      <c r="AK184" s="64"/>
      <c r="AL184" s="64"/>
      <c r="AM184" s="73" t="n">
        <f aca="false">M184</f>
        <v>0</v>
      </c>
      <c r="AN184" s="73" t="n">
        <f aca="false">N184</f>
        <v>0</v>
      </c>
      <c r="AO184" s="73" t="str">
        <f aca="false">O184</f>
        <v>0..1</v>
      </c>
      <c r="AP184" s="73" t="str">
        <f aca="false">P184</f>
        <v>/rsm:CrossIndustryInvoice
/rsm:SupplyChainTradeTransaction
/ram:IncludedSupplyChainTradeLineItem
/ram:SpecifiedLineTradeDelivery
/ram:ShipToTradeParty
/ram:PostalTradeAddress</v>
      </c>
      <c r="AQ184" s="73" t="str">
        <f aca="false">Q184</f>
        <v>/rsm:CrossIndustryInvoice/rsm:SupplyChainTradeTransaction/ram:IncludedSupplyChainTradeLineItem/ram:SpecifiedLineTradeDelivery/ram:ShipToTradeParty/ram:PostalTradeAddress</v>
      </c>
      <c r="AR184" s="73" t="n">
        <f aca="false">R184</f>
        <v>0</v>
      </c>
      <c r="AS184" s="73" t="str">
        <f aca="false">S184</f>
        <v>EG</v>
      </c>
      <c r="AT184" s="73" t="str">
        <f aca="false">T184</f>
        <v>0..1</v>
      </c>
      <c r="AU184" s="73" t="n">
        <f aca="false">U184</f>
        <v>0</v>
      </c>
      <c r="AV184" s="73" t="n">
        <f aca="false">V184</f>
        <v>0</v>
      </c>
      <c r="AW184" s="6"/>
      <c r="AX184" s="69" t="str">
        <f aca="false">X184</f>
        <v>EXTENDED</v>
      </c>
      <c r="AY184" s="74" t="n">
        <f aca="false">Y184</f>
        <v>0</v>
      </c>
      <c r="BA184" s="46"/>
      <c r="BB184" s="46"/>
      <c r="BC184" s="46"/>
    </row>
    <row r="185" s="11" customFormat="true" ht="114" hidden="false" customHeight="false" outlineLevel="0" collapsed="false">
      <c r="A185" s="58" t="str">
        <f aca="false">IF(ISERROR(SEARCH("-X-",D185)),IF(S185="G","NO",IF(S185="E","YES","")),"EXT")</f>
        <v>EXT</v>
      </c>
      <c r="B185" s="58"/>
      <c r="C185" s="59"/>
      <c r="D185" s="60" t="s">
        <v>1067</v>
      </c>
      <c r="E185" s="61" t="s">
        <v>1068</v>
      </c>
      <c r="F185" s="62" t="n">
        <f aca="false">LEN(Q185)-LEN(SUBSTITUTE(Q185,"/",""))-1</f>
        <v>6</v>
      </c>
      <c r="G185" s="62" t="s">
        <v>95</v>
      </c>
      <c r="H185" s="63" t="s">
        <v>1069</v>
      </c>
      <c r="I185" s="63" t="s">
        <v>1070</v>
      </c>
      <c r="J185" s="64" t="s">
        <v>1071</v>
      </c>
      <c r="K185" s="64"/>
      <c r="L185" s="64"/>
      <c r="M185" s="63" t="s">
        <v>119</v>
      </c>
      <c r="N185" s="65"/>
      <c r="O185" s="65" t="s">
        <v>95</v>
      </c>
      <c r="P185" s="66" t="str">
        <f aca="false">MID(SUBSTITUTE(SUBSTITUTE(Q185,"/",CONCATENATE(CHAR(10),"/")),"/",CONCATENATE(CHAR(10),"/"),F185+1),2,500)</f>
        <v>/rsm:CrossIndustryInvoice
/rsm:SupplyChainTradeTransaction
/ram:IncludedSupplyChainTradeLineItem
/ram:SpecifiedLineTradeDelivery
/ram:ShipToTradeParty
/ram:PostalTradeAddress
/ram:PostcodeCode</v>
      </c>
      <c r="Q185" s="67" t="s">
        <v>1072</v>
      </c>
      <c r="R185" s="65" t="s">
        <v>121</v>
      </c>
      <c r="S185" s="65" t="str">
        <f aca="false">IF($D185="","",IF(ISERROR(FIND("/@",RIGHT($Q185,LEN($Q185)-FIND("#",SUBSTITUTE($Q185,"/","#",LEN($Q185)-LEN(SUBSTITUTE($Q185,"/",""))))))),IF(LEFT($D185,4)="BG-X","EG",IF(LEFT($D185,2)="BG","G",IF(OR(RIGHT($D185,2)="-0",RIGHT($D185,3)="-00",RIGHT($D185,4)="-000"),"","E"))),"A"))</f>
        <v>E</v>
      </c>
      <c r="T185" s="65" t="s">
        <v>95</v>
      </c>
      <c r="U185" s="65"/>
      <c r="V185" s="68"/>
      <c r="W185" s="49"/>
      <c r="X185" s="69" t="s">
        <v>30</v>
      </c>
      <c r="Y185" s="69"/>
      <c r="Z185" s="49"/>
      <c r="AA185" s="70"/>
      <c r="AB185" s="70"/>
      <c r="AC185" s="71"/>
      <c r="AD185" s="49"/>
      <c r="AE185" s="72" t="str">
        <f aca="false">D185</f>
        <v>BT-X-58</v>
      </c>
      <c r="AF185" s="73" t="n">
        <f aca="false">F185</f>
        <v>6</v>
      </c>
      <c r="AG185" s="73" t="str">
        <f aca="false">G185</f>
        <v>0..1</v>
      </c>
      <c r="AH185" s="63" t="s">
        <v>1073</v>
      </c>
      <c r="AI185" s="63" t="s">
        <v>1074</v>
      </c>
      <c r="AJ185" s="64" t="s">
        <v>1075</v>
      </c>
      <c r="AK185" s="64"/>
      <c r="AL185" s="64"/>
      <c r="AM185" s="73" t="str">
        <f aca="false">M185</f>
        <v>Text</v>
      </c>
      <c r="AN185" s="73" t="n">
        <f aca="false">N185</f>
        <v>0</v>
      </c>
      <c r="AO185" s="73" t="str">
        <f aca="false">O185</f>
        <v>0..1</v>
      </c>
      <c r="AP185" s="73" t="str">
        <f aca="false">P185</f>
        <v>/rsm:CrossIndustryInvoice
/rsm:SupplyChainTradeTransaction
/ram:IncludedSupplyChainTradeLineItem
/ram:SpecifiedLineTradeDelivery
/ram:ShipToTradeParty
/ram:PostalTradeAddress
/ram:PostcodeCode</v>
      </c>
      <c r="AQ185" s="73" t="str">
        <f aca="false">Q185</f>
        <v>/rsm:CrossIndustryInvoice/rsm:SupplyChainTradeTransaction/ram:IncludedSupplyChainTradeLineItem/ram:SpecifiedLineTradeDelivery/ram:ShipToTradeParty/ram:PostalTradeAddress/ram:PostcodeCode</v>
      </c>
      <c r="AR185" s="73" t="str">
        <f aca="false">R185</f>
        <v>T</v>
      </c>
      <c r="AS185" s="73" t="str">
        <f aca="false">S185</f>
        <v>E</v>
      </c>
      <c r="AT185" s="73" t="str">
        <f aca="false">T185</f>
        <v>0..1</v>
      </c>
      <c r="AU185" s="73" t="n">
        <f aca="false">U185</f>
        <v>0</v>
      </c>
      <c r="AV185" s="73" t="n">
        <f aca="false">V185</f>
        <v>0</v>
      </c>
      <c r="AW185" s="6"/>
      <c r="AX185" s="69" t="str">
        <f aca="false">X185</f>
        <v>EXTENDED</v>
      </c>
      <c r="AY185" s="74" t="n">
        <f aca="false">Y185</f>
        <v>0</v>
      </c>
      <c r="BA185" s="46"/>
      <c r="BB185" s="46"/>
      <c r="BC185" s="46"/>
    </row>
    <row r="186" s="11" customFormat="true" ht="114" hidden="false" customHeight="false" outlineLevel="0" collapsed="false">
      <c r="A186" s="58" t="str">
        <f aca="false">IF(ISERROR(SEARCH("-X-",D186)),IF(S186="G","NO",IF(S186="E","YES","")),"EXT")</f>
        <v>EXT</v>
      </c>
      <c r="B186" s="58"/>
      <c r="C186" s="59"/>
      <c r="D186" s="60" t="s">
        <v>1076</v>
      </c>
      <c r="E186" s="61" t="s">
        <v>1077</v>
      </c>
      <c r="F186" s="62" t="n">
        <f aca="false">LEN(Q186)-LEN(SUBSTITUTE(Q186,"/",""))-1</f>
        <v>6</v>
      </c>
      <c r="G186" s="62" t="s">
        <v>95</v>
      </c>
      <c r="H186" s="63" t="s">
        <v>1078</v>
      </c>
      <c r="I186" s="63" t="s">
        <v>1079</v>
      </c>
      <c r="J186" s="64" t="s">
        <v>1080</v>
      </c>
      <c r="K186" s="64"/>
      <c r="L186" s="64"/>
      <c r="M186" s="63" t="s">
        <v>119</v>
      </c>
      <c r="N186" s="65"/>
      <c r="O186" s="65" t="s">
        <v>95</v>
      </c>
      <c r="P186" s="66" t="str">
        <f aca="false">MID(SUBSTITUTE(SUBSTITUTE(Q186,"/",CONCATENATE(CHAR(10),"/")),"/",CONCATENATE(CHAR(10),"/"),F186+1),2,500)</f>
        <v>/rsm:CrossIndustryInvoice
/rsm:SupplyChainTradeTransaction
/ram:IncludedSupplyChainTradeLineItem
/ram:SpecifiedLineTradeDelivery
/ram:ShipToTradeParty
/ram:PostalTradeAddress
/ram:LineOne</v>
      </c>
      <c r="Q186" s="67" t="s">
        <v>1081</v>
      </c>
      <c r="R186" s="65" t="s">
        <v>121</v>
      </c>
      <c r="S186" s="65" t="str">
        <f aca="false">IF($D186="","",IF(ISERROR(FIND("/@",RIGHT($Q186,LEN($Q186)-FIND("#",SUBSTITUTE($Q186,"/","#",LEN($Q186)-LEN(SUBSTITUTE($Q186,"/",""))))))),IF(LEFT($D186,4)="BG-X","EG",IF(LEFT($D186,2)="BG","G",IF(OR(RIGHT($D186,2)="-0",RIGHT($D186,3)="-00",RIGHT($D186,4)="-000"),"","E"))),"A"))</f>
        <v>E</v>
      </c>
      <c r="T186" s="65" t="s">
        <v>95</v>
      </c>
      <c r="U186" s="65"/>
      <c r="V186" s="68"/>
      <c r="W186" s="49"/>
      <c r="X186" s="69" t="s">
        <v>30</v>
      </c>
      <c r="Y186" s="69"/>
      <c r="Z186" s="49"/>
      <c r="AA186" s="70"/>
      <c r="AB186" s="70"/>
      <c r="AC186" s="71"/>
      <c r="AD186" s="49"/>
      <c r="AE186" s="72" t="str">
        <f aca="false">D186</f>
        <v>BT-X-59</v>
      </c>
      <c r="AF186" s="73" t="n">
        <f aca="false">F186</f>
        <v>6</v>
      </c>
      <c r="AG186" s="73" t="str">
        <f aca="false">G186</f>
        <v>0..1</v>
      </c>
      <c r="AH186" s="63" t="s">
        <v>1082</v>
      </c>
      <c r="AI186" s="63" t="s">
        <v>1083</v>
      </c>
      <c r="AJ186" s="64" t="s">
        <v>1084</v>
      </c>
      <c r="AK186" s="64"/>
      <c r="AL186" s="64"/>
      <c r="AM186" s="73" t="str">
        <f aca="false">M186</f>
        <v>Text</v>
      </c>
      <c r="AN186" s="73" t="n">
        <f aca="false">N186</f>
        <v>0</v>
      </c>
      <c r="AO186" s="73" t="str">
        <f aca="false">O186</f>
        <v>0..1</v>
      </c>
      <c r="AP186" s="73" t="str">
        <f aca="false">P186</f>
        <v>/rsm:CrossIndustryInvoice
/rsm:SupplyChainTradeTransaction
/ram:IncludedSupplyChainTradeLineItem
/ram:SpecifiedLineTradeDelivery
/ram:ShipToTradeParty
/ram:PostalTradeAddress
/ram:LineOne</v>
      </c>
      <c r="AQ186" s="73" t="str">
        <f aca="false">Q186</f>
        <v>/rsm:CrossIndustryInvoice/rsm:SupplyChainTradeTransaction/ram:IncludedSupplyChainTradeLineItem/ram:SpecifiedLineTradeDelivery/ram:ShipToTradeParty/ram:PostalTradeAddress/ram:LineOne</v>
      </c>
      <c r="AR186" s="73" t="str">
        <f aca="false">R186</f>
        <v>T</v>
      </c>
      <c r="AS186" s="73" t="str">
        <f aca="false">S186</f>
        <v>E</v>
      </c>
      <c r="AT186" s="73" t="str">
        <f aca="false">T186</f>
        <v>0..1</v>
      </c>
      <c r="AU186" s="73" t="n">
        <f aca="false">U186</f>
        <v>0</v>
      </c>
      <c r="AV186" s="73" t="n">
        <f aca="false">V186</f>
        <v>0</v>
      </c>
      <c r="AW186" s="6"/>
      <c r="AX186" s="69" t="str">
        <f aca="false">X186</f>
        <v>EXTENDED</v>
      </c>
      <c r="AY186" s="74" t="n">
        <f aca="false">Y186</f>
        <v>0</v>
      </c>
      <c r="BA186" s="46"/>
      <c r="BB186" s="46"/>
      <c r="BC186" s="46"/>
    </row>
    <row r="187" s="11" customFormat="true" ht="114" hidden="false" customHeight="false" outlineLevel="0" collapsed="false">
      <c r="A187" s="58" t="str">
        <f aca="false">IF(ISERROR(SEARCH("-X-",D187)),IF(S187="G","NO",IF(S187="E","YES","")),"EXT")</f>
        <v>EXT</v>
      </c>
      <c r="B187" s="58"/>
      <c r="C187" s="59"/>
      <c r="D187" s="60" t="s">
        <v>1085</v>
      </c>
      <c r="E187" s="61" t="s">
        <v>1086</v>
      </c>
      <c r="F187" s="62" t="n">
        <f aca="false">LEN(Q187)-LEN(SUBSTITUTE(Q187,"/",""))-1</f>
        <v>6</v>
      </c>
      <c r="G187" s="62" t="s">
        <v>95</v>
      </c>
      <c r="H187" s="63" t="s">
        <v>1087</v>
      </c>
      <c r="I187" s="63" t="s">
        <v>1088</v>
      </c>
      <c r="J187" s="64"/>
      <c r="K187" s="64"/>
      <c r="L187" s="64"/>
      <c r="M187" s="63" t="s">
        <v>119</v>
      </c>
      <c r="N187" s="65"/>
      <c r="O187" s="65" t="s">
        <v>95</v>
      </c>
      <c r="P187" s="66" t="str">
        <f aca="false">MID(SUBSTITUTE(SUBSTITUTE(Q187,"/",CONCATENATE(CHAR(10),"/")),"/",CONCATENATE(CHAR(10),"/"),F187+1),2,500)</f>
        <v>/rsm:CrossIndustryInvoice
/rsm:SupplyChainTradeTransaction
/ram:IncludedSupplyChainTradeLineItem
/ram:SpecifiedLineTradeDelivery
/ram:ShipToTradeParty
/ram:PostalTradeAddress
/ram:LineTwo</v>
      </c>
      <c r="Q187" s="67" t="s">
        <v>1089</v>
      </c>
      <c r="R187" s="65" t="s">
        <v>121</v>
      </c>
      <c r="S187" s="65" t="str">
        <f aca="false">IF($D187="","",IF(ISERROR(FIND("/@",RIGHT($Q187,LEN($Q187)-FIND("#",SUBSTITUTE($Q187,"/","#",LEN($Q187)-LEN(SUBSTITUTE($Q187,"/",""))))))),IF(LEFT($D187,4)="BG-X","EG",IF(LEFT($D187,2)="BG","G",IF(OR(RIGHT($D187,2)="-0",RIGHT($D187,3)="-00",RIGHT($D187,4)="-000"),"","E"))),"A"))</f>
        <v>E</v>
      </c>
      <c r="T187" s="65" t="s">
        <v>95</v>
      </c>
      <c r="U187" s="65"/>
      <c r="V187" s="68"/>
      <c r="W187" s="49"/>
      <c r="X187" s="69" t="s">
        <v>30</v>
      </c>
      <c r="Y187" s="69"/>
      <c r="Z187" s="49"/>
      <c r="AA187" s="70"/>
      <c r="AB187" s="70"/>
      <c r="AC187" s="71"/>
      <c r="AD187" s="49"/>
      <c r="AE187" s="72" t="str">
        <f aca="false">D187</f>
        <v>BT-X-60</v>
      </c>
      <c r="AF187" s="73" t="n">
        <f aca="false">F187</f>
        <v>6</v>
      </c>
      <c r="AG187" s="73" t="str">
        <f aca="false">G187</f>
        <v>0..1</v>
      </c>
      <c r="AH187" s="63" t="s">
        <v>1090</v>
      </c>
      <c r="AI187" s="63" t="s">
        <v>1091</v>
      </c>
      <c r="AJ187" s="64"/>
      <c r="AK187" s="64"/>
      <c r="AL187" s="64"/>
      <c r="AM187" s="73" t="str">
        <f aca="false">M187</f>
        <v>Text</v>
      </c>
      <c r="AN187" s="73" t="n">
        <f aca="false">N187</f>
        <v>0</v>
      </c>
      <c r="AO187" s="73" t="str">
        <f aca="false">O187</f>
        <v>0..1</v>
      </c>
      <c r="AP187" s="73" t="str">
        <f aca="false">P187</f>
        <v>/rsm:CrossIndustryInvoice
/rsm:SupplyChainTradeTransaction
/ram:IncludedSupplyChainTradeLineItem
/ram:SpecifiedLineTradeDelivery
/ram:ShipToTradeParty
/ram:PostalTradeAddress
/ram:LineTwo</v>
      </c>
      <c r="AQ187" s="73" t="str">
        <f aca="false">Q187</f>
        <v>/rsm:CrossIndustryInvoice/rsm:SupplyChainTradeTransaction/ram:IncludedSupplyChainTradeLineItem/ram:SpecifiedLineTradeDelivery/ram:ShipToTradeParty/ram:PostalTradeAddress/ram:LineTwo</v>
      </c>
      <c r="AR187" s="73" t="str">
        <f aca="false">R187</f>
        <v>T</v>
      </c>
      <c r="AS187" s="73" t="str">
        <f aca="false">S187</f>
        <v>E</v>
      </c>
      <c r="AT187" s="73" t="str">
        <f aca="false">T187</f>
        <v>0..1</v>
      </c>
      <c r="AU187" s="73" t="n">
        <f aca="false">U187</f>
        <v>0</v>
      </c>
      <c r="AV187" s="73" t="n">
        <f aca="false">V187</f>
        <v>0</v>
      </c>
      <c r="AW187" s="6"/>
      <c r="AX187" s="69" t="str">
        <f aca="false">X187</f>
        <v>EXTENDED</v>
      </c>
      <c r="AY187" s="74" t="n">
        <f aca="false">Y187</f>
        <v>0</v>
      </c>
      <c r="BA187" s="46"/>
      <c r="BB187" s="46"/>
      <c r="BC187" s="46"/>
    </row>
    <row r="188" s="11" customFormat="true" ht="114" hidden="false" customHeight="false" outlineLevel="0" collapsed="false">
      <c r="A188" s="58" t="str">
        <f aca="false">IF(ISERROR(SEARCH("-X-",D188)),IF(S188="G","NO",IF(S188="E","YES","")),"EXT")</f>
        <v>EXT</v>
      </c>
      <c r="B188" s="58"/>
      <c r="C188" s="59"/>
      <c r="D188" s="60" t="s">
        <v>1092</v>
      </c>
      <c r="E188" s="61" t="s">
        <v>1093</v>
      </c>
      <c r="F188" s="62" t="n">
        <f aca="false">LEN(Q188)-LEN(SUBSTITUTE(Q188,"/",""))-1</f>
        <v>6</v>
      </c>
      <c r="G188" s="62" t="s">
        <v>95</v>
      </c>
      <c r="H188" s="63" t="s">
        <v>1094</v>
      </c>
      <c r="I188" s="63" t="s">
        <v>1088</v>
      </c>
      <c r="J188" s="64"/>
      <c r="K188" s="64"/>
      <c r="L188" s="64"/>
      <c r="M188" s="63" t="s">
        <v>119</v>
      </c>
      <c r="N188" s="65"/>
      <c r="O188" s="65" t="s">
        <v>95</v>
      </c>
      <c r="P188" s="66" t="str">
        <f aca="false">MID(SUBSTITUTE(SUBSTITUTE(Q188,"/",CONCATENATE(CHAR(10),"/")),"/",CONCATENATE(CHAR(10),"/"),F188+1),2,500)</f>
        <v>/rsm:CrossIndustryInvoice
/rsm:SupplyChainTradeTransaction
/ram:IncludedSupplyChainTradeLineItem
/ram:SpecifiedLineTradeDelivery
/ram:ShipToTradeParty
/ram:PostalTradeAddress
/ram:LineThree</v>
      </c>
      <c r="Q188" s="67" t="s">
        <v>1095</v>
      </c>
      <c r="R188" s="65" t="s">
        <v>121</v>
      </c>
      <c r="S188" s="65" t="str">
        <f aca="false">IF($D188="","",IF(ISERROR(FIND("/@",RIGHT($Q188,LEN($Q188)-FIND("#",SUBSTITUTE($Q188,"/","#",LEN($Q188)-LEN(SUBSTITUTE($Q188,"/",""))))))),IF(LEFT($D188,4)="BG-X","EG",IF(LEFT($D188,2)="BG","G",IF(OR(RIGHT($D188,2)="-0",RIGHT($D188,3)="-00",RIGHT($D188,4)="-000"),"","E"))),"A"))</f>
        <v>E</v>
      </c>
      <c r="T188" s="65" t="s">
        <v>95</v>
      </c>
      <c r="U188" s="65"/>
      <c r="V188" s="68"/>
      <c r="W188" s="49"/>
      <c r="X188" s="69" t="s">
        <v>30</v>
      </c>
      <c r="Y188" s="69"/>
      <c r="Z188" s="49"/>
      <c r="AA188" s="70"/>
      <c r="AB188" s="70"/>
      <c r="AC188" s="71"/>
      <c r="AD188" s="49"/>
      <c r="AE188" s="72" t="str">
        <f aca="false">D188</f>
        <v>BT-X-61</v>
      </c>
      <c r="AF188" s="73" t="n">
        <f aca="false">F188</f>
        <v>6</v>
      </c>
      <c r="AG188" s="73" t="str">
        <f aca="false">G188</f>
        <v>0..1</v>
      </c>
      <c r="AH188" s="63" t="s">
        <v>1096</v>
      </c>
      <c r="AI188" s="63" t="s">
        <v>1091</v>
      </c>
      <c r="AJ188" s="64"/>
      <c r="AK188" s="64"/>
      <c r="AL188" s="64"/>
      <c r="AM188" s="73" t="str">
        <f aca="false">M188</f>
        <v>Text</v>
      </c>
      <c r="AN188" s="73" t="n">
        <f aca="false">N188</f>
        <v>0</v>
      </c>
      <c r="AO188" s="73" t="str">
        <f aca="false">O188</f>
        <v>0..1</v>
      </c>
      <c r="AP188" s="73" t="str">
        <f aca="false">P188</f>
        <v>/rsm:CrossIndustryInvoice
/rsm:SupplyChainTradeTransaction
/ram:IncludedSupplyChainTradeLineItem
/ram:SpecifiedLineTradeDelivery
/ram:ShipToTradeParty
/ram:PostalTradeAddress
/ram:LineThree</v>
      </c>
      <c r="AQ188" s="73" t="str">
        <f aca="false">Q188</f>
        <v>/rsm:CrossIndustryInvoice/rsm:SupplyChainTradeTransaction/ram:IncludedSupplyChainTradeLineItem/ram:SpecifiedLineTradeDelivery/ram:ShipToTradeParty/ram:PostalTradeAddress/ram:LineThree</v>
      </c>
      <c r="AR188" s="73" t="str">
        <f aca="false">R188</f>
        <v>T</v>
      </c>
      <c r="AS188" s="73" t="str">
        <f aca="false">S188</f>
        <v>E</v>
      </c>
      <c r="AT188" s="73" t="str">
        <f aca="false">T188</f>
        <v>0..1</v>
      </c>
      <c r="AU188" s="73" t="n">
        <f aca="false">U188</f>
        <v>0</v>
      </c>
      <c r="AV188" s="73" t="n">
        <f aca="false">V188</f>
        <v>0</v>
      </c>
      <c r="AW188" s="6"/>
      <c r="AX188" s="69" t="str">
        <f aca="false">X188</f>
        <v>EXTENDED</v>
      </c>
      <c r="AY188" s="74" t="n">
        <f aca="false">Y188</f>
        <v>0</v>
      </c>
      <c r="BA188" s="46"/>
      <c r="BB188" s="46"/>
      <c r="BC188" s="46"/>
    </row>
    <row r="189" s="11" customFormat="true" ht="114" hidden="false" customHeight="false" outlineLevel="0" collapsed="false">
      <c r="A189" s="58" t="str">
        <f aca="false">IF(ISERROR(SEARCH("-X-",D189)),IF(S189="G","NO",IF(S189="E","YES","")),"EXT")</f>
        <v>EXT</v>
      </c>
      <c r="B189" s="58"/>
      <c r="C189" s="59"/>
      <c r="D189" s="60" t="s">
        <v>1097</v>
      </c>
      <c r="E189" s="61" t="s">
        <v>1098</v>
      </c>
      <c r="F189" s="62" t="n">
        <f aca="false">LEN(Q189)-LEN(SUBSTITUTE(Q189,"/",""))-1</f>
        <v>6</v>
      </c>
      <c r="G189" s="62" t="s">
        <v>95</v>
      </c>
      <c r="H189" s="63" t="s">
        <v>1099</v>
      </c>
      <c r="I189" s="63" t="s">
        <v>1100</v>
      </c>
      <c r="J189" s="64"/>
      <c r="K189" s="64"/>
      <c r="L189" s="64"/>
      <c r="M189" s="63" t="s">
        <v>119</v>
      </c>
      <c r="N189" s="65"/>
      <c r="O189" s="65" t="s">
        <v>95</v>
      </c>
      <c r="P189" s="66" t="str">
        <f aca="false">MID(SUBSTITUTE(SUBSTITUTE(Q189,"/",CONCATENATE(CHAR(10),"/")),"/",CONCATENATE(CHAR(10),"/"),F189+1),2,500)</f>
        <v>/rsm:CrossIndustryInvoice
/rsm:SupplyChainTradeTransaction
/ram:IncludedSupplyChainTradeLineItem
/ram:SpecifiedLineTradeDelivery
/ram:ShipToTradeParty
/ram:PostalTradeAddress
/ram:CityName</v>
      </c>
      <c r="Q189" s="67" t="s">
        <v>1101</v>
      </c>
      <c r="R189" s="65" t="s">
        <v>121</v>
      </c>
      <c r="S189" s="65" t="str">
        <f aca="false">IF($D189="","",IF(ISERROR(FIND("/@",RIGHT($Q189,LEN($Q189)-FIND("#",SUBSTITUTE($Q189,"/","#",LEN($Q189)-LEN(SUBSTITUTE($Q189,"/",""))))))),IF(LEFT($D189,4)="BG-X","EG",IF(LEFT($D189,2)="BG","G",IF(OR(RIGHT($D189,2)="-0",RIGHT($D189,3)="-00",RIGHT($D189,4)="-000"),"","E"))),"A"))</f>
        <v>E</v>
      </c>
      <c r="T189" s="65" t="s">
        <v>95</v>
      </c>
      <c r="U189" s="65"/>
      <c r="V189" s="68"/>
      <c r="W189" s="49"/>
      <c r="X189" s="69" t="s">
        <v>30</v>
      </c>
      <c r="Y189" s="69"/>
      <c r="Z189" s="49"/>
      <c r="AA189" s="70"/>
      <c r="AB189" s="70"/>
      <c r="AC189" s="71"/>
      <c r="AD189" s="49"/>
      <c r="AE189" s="72" t="str">
        <f aca="false">D189</f>
        <v>BT-X-62</v>
      </c>
      <c r="AF189" s="73" t="n">
        <f aca="false">F189</f>
        <v>6</v>
      </c>
      <c r="AG189" s="73" t="str">
        <f aca="false">G189</f>
        <v>0..1</v>
      </c>
      <c r="AH189" s="63" t="s">
        <v>1102</v>
      </c>
      <c r="AI189" s="63" t="s">
        <v>1103</v>
      </c>
      <c r="AJ189" s="64"/>
      <c r="AK189" s="64"/>
      <c r="AL189" s="64"/>
      <c r="AM189" s="73" t="str">
        <f aca="false">M189</f>
        <v>Text</v>
      </c>
      <c r="AN189" s="73" t="n">
        <f aca="false">N189</f>
        <v>0</v>
      </c>
      <c r="AO189" s="73" t="str">
        <f aca="false">O189</f>
        <v>0..1</v>
      </c>
      <c r="AP189" s="73" t="str">
        <f aca="false">P189</f>
        <v>/rsm:CrossIndustryInvoice
/rsm:SupplyChainTradeTransaction
/ram:IncludedSupplyChainTradeLineItem
/ram:SpecifiedLineTradeDelivery
/ram:ShipToTradeParty
/ram:PostalTradeAddress
/ram:CityName</v>
      </c>
      <c r="AQ189" s="73" t="str">
        <f aca="false">Q189</f>
        <v>/rsm:CrossIndustryInvoice/rsm:SupplyChainTradeTransaction/ram:IncludedSupplyChainTradeLineItem/ram:SpecifiedLineTradeDelivery/ram:ShipToTradeParty/ram:PostalTradeAddress/ram:CityName</v>
      </c>
      <c r="AR189" s="73" t="str">
        <f aca="false">R189</f>
        <v>T</v>
      </c>
      <c r="AS189" s="73" t="str">
        <f aca="false">S189</f>
        <v>E</v>
      </c>
      <c r="AT189" s="73" t="str">
        <f aca="false">T189</f>
        <v>0..1</v>
      </c>
      <c r="AU189" s="73" t="n">
        <f aca="false">U189</f>
        <v>0</v>
      </c>
      <c r="AV189" s="73" t="n">
        <f aca="false">V189</f>
        <v>0</v>
      </c>
      <c r="AW189" s="6"/>
      <c r="AX189" s="69" t="str">
        <f aca="false">X189</f>
        <v>EXTENDED</v>
      </c>
      <c r="AY189" s="74" t="n">
        <f aca="false">Y189</f>
        <v>0</v>
      </c>
      <c r="BA189" s="46"/>
      <c r="BB189" s="46"/>
      <c r="BC189" s="46"/>
    </row>
    <row r="190" s="78" customFormat="true" ht="114" hidden="false" customHeight="false" outlineLevel="0" collapsed="false">
      <c r="A190" s="58" t="str">
        <f aca="false">IF(ISERROR(SEARCH("-X-",D190)),IF(S190="G","NO",IF(S190="E","YES","")),"EXT")</f>
        <v>EXT</v>
      </c>
      <c r="B190" s="58"/>
      <c r="C190" s="59"/>
      <c r="D190" s="60" t="s">
        <v>1104</v>
      </c>
      <c r="E190" s="61" t="s">
        <v>1105</v>
      </c>
      <c r="F190" s="62" t="n">
        <f aca="false">LEN(Q190)-LEN(SUBSTITUTE(Q190,"/",""))-1</f>
        <v>6</v>
      </c>
      <c r="G190" s="62" t="s">
        <v>88</v>
      </c>
      <c r="H190" s="63" t="s">
        <v>1106</v>
      </c>
      <c r="I190" s="63" t="s">
        <v>1107</v>
      </c>
      <c r="J190" s="64" t="s">
        <v>510</v>
      </c>
      <c r="K190" s="64"/>
      <c r="L190" s="64"/>
      <c r="M190" s="63" t="s">
        <v>174</v>
      </c>
      <c r="N190" s="65"/>
      <c r="O190" s="65" t="s">
        <v>88</v>
      </c>
      <c r="P190" s="66" t="str">
        <f aca="false">MID(SUBSTITUTE(SUBSTITUTE(Q190,"/",CONCATENATE(CHAR(10),"/")),"/",CONCATENATE(CHAR(10),"/"),F190+1),2,500)</f>
        <v>/rsm:CrossIndustryInvoice
/rsm:SupplyChainTradeTransaction
/ram:IncludedSupplyChainTradeLineItem
/ram:SpecifiedLineTradeDelivery
/ram:ShipToTradeParty
/ram:PostalTradeAddress
/ram:CountryID</v>
      </c>
      <c r="Q190" s="67" t="s">
        <v>1108</v>
      </c>
      <c r="R190" s="65" t="s">
        <v>176</v>
      </c>
      <c r="S190" s="65" t="str">
        <f aca="false">IF($D190="","",IF(ISERROR(FIND("/@",RIGHT($Q190,LEN($Q190)-FIND("#",SUBSTITUTE($Q190,"/","#",LEN($Q190)-LEN(SUBSTITUTE($Q190,"/",""))))))),IF(LEFT($D190,4)="BG-X","EG",IF(LEFT($D190,2)="BG","G",IF(OR(RIGHT($D190,2)="-0",RIGHT($D190,3)="-00",RIGHT($D190,4)="-000"),"","E"))),"A"))</f>
        <v>E</v>
      </c>
      <c r="T190" s="65" t="s">
        <v>95</v>
      </c>
      <c r="U190" s="65"/>
      <c r="V190" s="68"/>
      <c r="W190" s="49"/>
      <c r="X190" s="69" t="s">
        <v>30</v>
      </c>
      <c r="Y190" s="69"/>
      <c r="Z190" s="49"/>
      <c r="AA190" s="70"/>
      <c r="AB190" s="70"/>
      <c r="AC190" s="71"/>
      <c r="AD190" s="49"/>
      <c r="AE190" s="72" t="str">
        <f aca="false">D190</f>
        <v>BT-X-63</v>
      </c>
      <c r="AF190" s="73" t="n">
        <f aca="false">F190</f>
        <v>6</v>
      </c>
      <c r="AG190" s="73" t="str">
        <f aca="false">G190</f>
        <v>1..1</v>
      </c>
      <c r="AH190" s="63" t="s">
        <v>1109</v>
      </c>
      <c r="AI190" s="63" t="s">
        <v>1110</v>
      </c>
      <c r="AJ190" s="64" t="s">
        <v>514</v>
      </c>
      <c r="AK190" s="64"/>
      <c r="AL190" s="64"/>
      <c r="AM190" s="73" t="str">
        <f aca="false">M190</f>
        <v>Code</v>
      </c>
      <c r="AN190" s="73" t="n">
        <f aca="false">N190</f>
        <v>0</v>
      </c>
      <c r="AO190" s="73" t="str">
        <f aca="false">O190</f>
        <v>1..1</v>
      </c>
      <c r="AP190" s="73" t="str">
        <f aca="false">P190</f>
        <v>/rsm:CrossIndustryInvoice
/rsm:SupplyChainTradeTransaction
/ram:IncludedSupplyChainTradeLineItem
/ram:SpecifiedLineTradeDelivery
/ram:ShipToTradeParty
/ram:PostalTradeAddress
/ram:CountryID</v>
      </c>
      <c r="AQ190" s="73" t="str">
        <f aca="false">Q190</f>
        <v>/rsm:CrossIndustryInvoice/rsm:SupplyChainTradeTransaction/ram:IncludedSupplyChainTradeLineItem/ram:SpecifiedLineTradeDelivery/ram:ShipToTradeParty/ram:PostalTradeAddress/ram:CountryID</v>
      </c>
      <c r="AR190" s="73" t="str">
        <f aca="false">R190</f>
        <v>C</v>
      </c>
      <c r="AS190" s="73" t="str">
        <f aca="false">S190</f>
        <v>E</v>
      </c>
      <c r="AT190" s="73" t="str">
        <f aca="false">T190</f>
        <v>0..1</v>
      </c>
      <c r="AU190" s="73" t="n">
        <f aca="false">U190</f>
        <v>0</v>
      </c>
      <c r="AV190" s="73" t="n">
        <f aca="false">V190</f>
        <v>0</v>
      </c>
      <c r="AW190" s="6"/>
      <c r="AX190" s="69" t="str">
        <f aca="false">X190</f>
        <v>EXTENDED</v>
      </c>
      <c r="AY190" s="74" t="n">
        <f aca="false">Y190</f>
        <v>0</v>
      </c>
      <c r="BA190" s="46"/>
      <c r="BB190" s="46"/>
      <c r="BC190" s="46"/>
    </row>
    <row r="191" s="11" customFormat="true" ht="114" hidden="false" customHeight="false" outlineLevel="0" collapsed="false">
      <c r="A191" s="58" t="str">
        <f aca="false">IF(ISERROR(SEARCH("-X-",D191)),IF(S191="G","NO",IF(S191="E","YES","")),"EXT")</f>
        <v>EXT</v>
      </c>
      <c r="B191" s="58"/>
      <c r="C191" s="59"/>
      <c r="D191" s="60" t="s">
        <v>1111</v>
      </c>
      <c r="E191" s="61" t="s">
        <v>1112</v>
      </c>
      <c r="F191" s="62" t="n">
        <f aca="false">LEN(Q191)-LEN(SUBSTITUTE(Q191,"/",""))-1</f>
        <v>6</v>
      </c>
      <c r="G191" s="62" t="s">
        <v>95</v>
      </c>
      <c r="H191" s="63" t="s">
        <v>1113</v>
      </c>
      <c r="I191" s="63" t="s">
        <v>1114</v>
      </c>
      <c r="J191" s="64" t="s">
        <v>1115</v>
      </c>
      <c r="K191" s="64"/>
      <c r="L191" s="64"/>
      <c r="M191" s="63" t="s">
        <v>119</v>
      </c>
      <c r="N191" s="65"/>
      <c r="O191" s="65" t="s">
        <v>95</v>
      </c>
      <c r="P191" s="66" t="str">
        <f aca="false">MID(SUBSTITUTE(SUBSTITUTE(Q191,"/",CONCATENATE(CHAR(10),"/")),"/",CONCATENATE(CHAR(10),"/"),F191+1),2,500)</f>
        <v>/rsm:CrossIndustryInvoice
/rsm:SupplyChainTradeTransaction
/ram:IncludedSupplyChainTradeLineItem
/ram:SpecifiedLineTradeDelivery
/ram:ShipToTradeParty
/ram:PostalTradeAddress
/ram:CountrySubDivisionName</v>
      </c>
      <c r="Q191" s="67" t="s">
        <v>1116</v>
      </c>
      <c r="R191" s="65" t="s">
        <v>121</v>
      </c>
      <c r="S191" s="65" t="str">
        <f aca="false">IF($D191="","",IF(ISERROR(FIND("/@",RIGHT($Q191,LEN($Q191)-FIND("#",SUBSTITUTE($Q191,"/","#",LEN($Q191)-LEN(SUBSTITUTE($Q191,"/",""))))))),IF(LEFT($D191,4)="BG-X","EG",IF(LEFT($D191,2)="BG","G",IF(OR(RIGHT($D191,2)="-0",RIGHT($D191,3)="-00",RIGHT($D191,4)="-000"),"","E"))),"A"))</f>
        <v>E</v>
      </c>
      <c r="T191" s="65" t="s">
        <v>112</v>
      </c>
      <c r="U191" s="65"/>
      <c r="V191" s="68"/>
      <c r="W191" s="49"/>
      <c r="X191" s="69" t="s">
        <v>30</v>
      </c>
      <c r="Y191" s="69"/>
      <c r="Z191" s="49"/>
      <c r="AA191" s="70"/>
      <c r="AB191" s="70"/>
      <c r="AC191" s="71"/>
      <c r="AD191" s="49"/>
      <c r="AE191" s="72" t="str">
        <f aca="false">D191</f>
        <v>BT-X-64</v>
      </c>
      <c r="AF191" s="73" t="n">
        <f aca="false">F191</f>
        <v>6</v>
      </c>
      <c r="AG191" s="73" t="str">
        <f aca="false">G191</f>
        <v>0..1</v>
      </c>
      <c r="AH191" s="63" t="s">
        <v>1117</v>
      </c>
      <c r="AI191" s="63" t="s">
        <v>1118</v>
      </c>
      <c r="AJ191" s="64" t="s">
        <v>1119</v>
      </c>
      <c r="AK191" s="64"/>
      <c r="AL191" s="64"/>
      <c r="AM191" s="73" t="str">
        <f aca="false">M191</f>
        <v>Text</v>
      </c>
      <c r="AN191" s="73" t="n">
        <f aca="false">N191</f>
        <v>0</v>
      </c>
      <c r="AO191" s="73" t="str">
        <f aca="false">O191</f>
        <v>0..1</v>
      </c>
      <c r="AP191" s="73" t="str">
        <f aca="false">P191</f>
        <v>/rsm:CrossIndustryInvoice
/rsm:SupplyChainTradeTransaction
/ram:IncludedSupplyChainTradeLineItem
/ram:SpecifiedLineTradeDelivery
/ram:ShipToTradeParty
/ram:PostalTradeAddress
/ram:CountrySubDivisionName</v>
      </c>
      <c r="AQ191" s="73" t="str">
        <f aca="false">Q191</f>
        <v>/rsm:CrossIndustryInvoice/rsm:SupplyChainTradeTransaction/ram:IncludedSupplyChainTradeLineItem/ram:SpecifiedLineTradeDelivery/ram:ShipToTradeParty/ram:PostalTradeAddress/ram:CountrySubDivisionName</v>
      </c>
      <c r="AR191" s="73" t="str">
        <f aca="false">R191</f>
        <v>T</v>
      </c>
      <c r="AS191" s="73" t="str">
        <f aca="false">S191</f>
        <v>E</v>
      </c>
      <c r="AT191" s="73" t="str">
        <f aca="false">T191</f>
        <v>0..n</v>
      </c>
      <c r="AU191" s="73" t="n">
        <f aca="false">U191</f>
        <v>0</v>
      </c>
      <c r="AV191" s="73" t="n">
        <f aca="false">V191</f>
        <v>0</v>
      </c>
      <c r="AW191" s="6"/>
      <c r="AX191" s="69" t="str">
        <f aca="false">X191</f>
        <v>EXTENDED</v>
      </c>
      <c r="AY191" s="74" t="n">
        <f aca="false">Y191</f>
        <v>0</v>
      </c>
      <c r="BA191" s="46"/>
      <c r="BB191" s="46"/>
      <c r="BC191" s="46"/>
    </row>
    <row r="192" s="11" customFormat="true" ht="99.75" hidden="false" customHeight="false" outlineLevel="0" collapsed="false">
      <c r="A192" s="58" t="str">
        <f aca="false">IF(ISERROR(SEARCH("-X-",D192)),IF(S192="G","NO",IF(S192="E","YES","")),"EXT")</f>
        <v>EXT</v>
      </c>
      <c r="B192" s="58"/>
      <c r="C192" s="59"/>
      <c r="D192" s="60" t="s">
        <v>1120</v>
      </c>
      <c r="E192" s="61"/>
      <c r="F192" s="62" t="n">
        <f aca="false">LEN(Q192)-LEN(SUBSTITUTE(Q192,"/",""))-1</f>
        <v>5</v>
      </c>
      <c r="G192" s="62" t="s">
        <v>95</v>
      </c>
      <c r="H192" s="63" t="s">
        <v>1121</v>
      </c>
      <c r="I192" s="63"/>
      <c r="J192" s="64"/>
      <c r="K192" s="64"/>
      <c r="L192" s="64"/>
      <c r="M192" s="63"/>
      <c r="N192" s="65"/>
      <c r="O192" s="65" t="s">
        <v>95</v>
      </c>
      <c r="P192" s="66" t="str">
        <f aca="false">MID(SUBSTITUTE(SUBSTITUTE(Q192,"/",CONCATENATE(CHAR(10),"/")),"/",CONCATENATE(CHAR(10),"/"),F192+1),2,500)</f>
        <v>/rsm:CrossIndustryInvoice
/rsm:SupplyChainTradeTransaction
/ram:IncludedSupplyChainTradeLineItem
/ram:SpecifiedLineTradeDelivery
/ram:ShipToTradeParty
/ram:URIUniversalCommunication</v>
      </c>
      <c r="Q192" s="67" t="s">
        <v>1122</v>
      </c>
      <c r="R192" s="65"/>
      <c r="S192" s="65" t="str">
        <f aca="false">IF($D192="","",IF(ISERROR(FIND("/@",RIGHT($Q192,LEN($Q192)-FIND("#",SUBSTITUTE($Q192,"/","#",LEN($Q192)-LEN(SUBSTITUTE($Q192,"/",""))))))),IF(LEFT($D192,4)="BG-X","EG",IF(LEFT($D192,2)="BG","G",IF(OR(RIGHT($D192,2)="-0",RIGHT($D192,3)="-00",RIGHT($D192,4)="-000"),"","E"))),"A"))</f>
        <v/>
      </c>
      <c r="T192" s="65" t="s">
        <v>112</v>
      </c>
      <c r="U192" s="65"/>
      <c r="V192" s="68"/>
      <c r="W192" s="49"/>
      <c r="X192" s="69" t="s">
        <v>30</v>
      </c>
      <c r="Y192" s="69"/>
      <c r="Z192" s="49"/>
      <c r="AA192" s="70"/>
      <c r="AB192" s="70"/>
      <c r="AC192" s="71"/>
      <c r="AD192" s="49"/>
      <c r="AE192" s="72" t="str">
        <f aca="false">D192</f>
        <v>BT-X-65-00</v>
      </c>
      <c r="AF192" s="73" t="n">
        <f aca="false">F192</f>
        <v>5</v>
      </c>
      <c r="AG192" s="73" t="str">
        <f aca="false">G192</f>
        <v>0..1</v>
      </c>
      <c r="AH192" s="63" t="s">
        <v>1123</v>
      </c>
      <c r="AI192" s="63"/>
      <c r="AJ192" s="64"/>
      <c r="AK192" s="64"/>
      <c r="AL192" s="64"/>
      <c r="AM192" s="73" t="n">
        <f aca="false">M192</f>
        <v>0</v>
      </c>
      <c r="AN192" s="73" t="n">
        <f aca="false">N192</f>
        <v>0</v>
      </c>
      <c r="AO192" s="73" t="str">
        <f aca="false">O192</f>
        <v>0..1</v>
      </c>
      <c r="AP192" s="73" t="str">
        <f aca="false">P192</f>
        <v>/rsm:CrossIndustryInvoice
/rsm:SupplyChainTradeTransaction
/ram:IncludedSupplyChainTradeLineItem
/ram:SpecifiedLineTradeDelivery
/ram:ShipToTradeParty
/ram:URIUniversalCommunication</v>
      </c>
      <c r="AQ192" s="73" t="str">
        <f aca="false">Q192</f>
        <v>/rsm:CrossIndustryInvoice/rsm:SupplyChainTradeTransaction/ram:IncludedSupplyChainTradeLineItem/ram:SpecifiedLineTradeDelivery/ram:ShipToTradeParty/ram:URIUniversalCommunication</v>
      </c>
      <c r="AR192" s="73" t="n">
        <f aca="false">R192</f>
        <v>0</v>
      </c>
      <c r="AS192" s="73" t="str">
        <f aca="false">S192</f>
        <v/>
      </c>
      <c r="AT192" s="73" t="str">
        <f aca="false">T192</f>
        <v>0..n</v>
      </c>
      <c r="AU192" s="73" t="n">
        <f aca="false">U192</f>
        <v>0</v>
      </c>
      <c r="AV192" s="73" t="n">
        <f aca="false">V192</f>
        <v>0</v>
      </c>
      <c r="AW192" s="6"/>
      <c r="AX192" s="69" t="str">
        <f aca="false">X192</f>
        <v>EXTENDED</v>
      </c>
      <c r="AY192" s="74" t="n">
        <f aca="false">Y192</f>
        <v>0</v>
      </c>
      <c r="BA192" s="46"/>
      <c r="BB192" s="46"/>
      <c r="BC192" s="46"/>
    </row>
    <row r="193" s="11" customFormat="true" ht="114" hidden="false" customHeight="false" outlineLevel="0" collapsed="false">
      <c r="A193" s="58" t="str">
        <f aca="false">IF(ISERROR(SEARCH("-X-",D193)),IF(S193="G","NO",IF(S193="E","YES","")),"EXT")</f>
        <v>EXT</v>
      </c>
      <c r="B193" s="58"/>
      <c r="C193" s="59"/>
      <c r="D193" s="60" t="s">
        <v>1124</v>
      </c>
      <c r="E193" s="61"/>
      <c r="F193" s="62" t="n">
        <f aca="false">LEN(Q193)-LEN(SUBSTITUTE(Q193,"/",""))-1</f>
        <v>6</v>
      </c>
      <c r="G193" s="62" t="s">
        <v>95</v>
      </c>
      <c r="H193" s="63" t="s">
        <v>1125</v>
      </c>
      <c r="I193" s="63"/>
      <c r="J193" s="64"/>
      <c r="K193" s="64"/>
      <c r="L193" s="64"/>
      <c r="M193" s="63" t="s">
        <v>137</v>
      </c>
      <c r="N193" s="65"/>
      <c r="O193" s="65" t="s">
        <v>88</v>
      </c>
      <c r="P193" s="66" t="str">
        <f aca="false">MID(SUBSTITUTE(SUBSTITUTE(Q193,"/",CONCATENATE(CHAR(10),"/")),"/",CONCATENATE(CHAR(10),"/"),F193+1),2,500)</f>
        <v>/rsm:CrossIndustryInvoice
/rsm:SupplyChainTradeTransaction
/ram:IncludedSupplyChainTradeLineItem
/ram:SpecifiedLineTradeDelivery
/ram:ShipToTradeParty
/ram:URIUniversalCommunication
/ram:URIID</v>
      </c>
      <c r="Q193" s="67" t="s">
        <v>1126</v>
      </c>
      <c r="R193" s="65" t="s">
        <v>139</v>
      </c>
      <c r="S193" s="65" t="str">
        <f aca="false">IF($D193="","",IF(ISERROR(FIND("/@",RIGHT($Q193,LEN($Q193)-FIND("#",SUBSTITUTE($Q193,"/","#",LEN($Q193)-LEN(SUBSTITUTE($Q193,"/",""))))))),IF(LEFT($D193,4)="BG-X","EG",IF(LEFT($D193,2)="BG","G",IF(OR(RIGHT($D193,2)="-0",RIGHT($D193,3)="-00",RIGHT($D193,4)="-000"),"","E"))),"A"))</f>
        <v>E</v>
      </c>
      <c r="T193" s="65" t="s">
        <v>95</v>
      </c>
      <c r="U193" s="65"/>
      <c r="V193" s="68"/>
      <c r="W193" s="49"/>
      <c r="X193" s="69" t="s">
        <v>30</v>
      </c>
      <c r="Y193" s="69"/>
      <c r="Z193" s="49"/>
      <c r="AA193" s="70"/>
      <c r="AB193" s="70"/>
      <c r="AC193" s="71"/>
      <c r="AD193" s="49"/>
      <c r="AE193" s="72" t="str">
        <f aca="false">D193</f>
        <v>BT-X-65</v>
      </c>
      <c r="AF193" s="73" t="n">
        <f aca="false">F193</f>
        <v>6</v>
      </c>
      <c r="AG193" s="73" t="str">
        <f aca="false">G193</f>
        <v>0..1</v>
      </c>
      <c r="AH193" s="63" t="s">
        <v>1127</v>
      </c>
      <c r="AI193" s="63"/>
      <c r="AJ193" s="64"/>
      <c r="AK193" s="64"/>
      <c r="AL193" s="64"/>
      <c r="AM193" s="73" t="str">
        <f aca="false">M193</f>
        <v>Identifier</v>
      </c>
      <c r="AN193" s="73" t="n">
        <f aca="false">N193</f>
        <v>0</v>
      </c>
      <c r="AO193" s="73" t="str">
        <f aca="false">O193</f>
        <v>1..1</v>
      </c>
      <c r="AP193" s="73" t="str">
        <f aca="false">P193</f>
        <v>/rsm:CrossIndustryInvoice
/rsm:SupplyChainTradeTransaction
/ram:IncludedSupplyChainTradeLineItem
/ram:SpecifiedLineTradeDelivery
/ram:ShipToTradeParty
/ram:URIUniversalCommunication
/ram:URIID</v>
      </c>
      <c r="AQ193" s="73" t="str">
        <f aca="false">Q193</f>
        <v>/rsm:CrossIndustryInvoice/rsm:SupplyChainTradeTransaction/ram:IncludedSupplyChainTradeLineItem/ram:SpecifiedLineTradeDelivery/ram:ShipToTradeParty/ram:URIUniversalCommunication/ram:URIID</v>
      </c>
      <c r="AR193" s="73" t="str">
        <f aca="false">R193</f>
        <v>I</v>
      </c>
      <c r="AS193" s="73" t="str">
        <f aca="false">S193</f>
        <v>E</v>
      </c>
      <c r="AT193" s="73" t="str">
        <f aca="false">T193</f>
        <v>0..1</v>
      </c>
      <c r="AU193" s="73" t="n">
        <f aca="false">U193</f>
        <v>0</v>
      </c>
      <c r="AV193" s="73" t="n">
        <f aca="false">V193</f>
        <v>0</v>
      </c>
      <c r="AW193" s="6"/>
      <c r="AX193" s="69" t="str">
        <f aca="false">X193</f>
        <v>EXTENDED</v>
      </c>
      <c r="AY193" s="74" t="n">
        <f aca="false">Y193</f>
        <v>0</v>
      </c>
      <c r="BA193" s="46"/>
      <c r="BB193" s="46"/>
      <c r="BC193" s="46"/>
    </row>
    <row r="194" s="11" customFormat="true" ht="128.25" hidden="false" customHeight="false" outlineLevel="0" collapsed="false">
      <c r="A194" s="58" t="str">
        <f aca="false">IF(ISERROR(SEARCH("-X-",D194)),IF(S194="G","NO",IF(S194="E","YES","")),"EXT")</f>
        <v>EXT</v>
      </c>
      <c r="B194" s="58"/>
      <c r="C194" s="59"/>
      <c r="D194" s="60" t="s">
        <v>1128</v>
      </c>
      <c r="E194" s="61"/>
      <c r="F194" s="62" t="n">
        <f aca="false">LEN(Q194)-LEN(SUBSTITUTE(Q194,"/",""))-1</f>
        <v>7</v>
      </c>
      <c r="G194" s="62" t="s">
        <v>88</v>
      </c>
      <c r="H194" s="63" t="s">
        <v>355</v>
      </c>
      <c r="I194" s="63"/>
      <c r="J194" s="64"/>
      <c r="K194" s="64"/>
      <c r="L194" s="64"/>
      <c r="M194" s="63" t="s">
        <v>358</v>
      </c>
      <c r="N194" s="65"/>
      <c r="O194" s="65"/>
      <c r="P194" s="66" t="str">
        <f aca="false">MID(SUBSTITUTE(SUBSTITUTE(Q194,"/",CONCATENATE(CHAR(10),"/")),"/",CONCATENATE(CHAR(10),"/"),F194+1),2,500)</f>
        <v>/rsm:CrossIndustryInvoice
/rsm:SupplyChainTradeTransaction
/ram:IncludedSupplyChainTradeLineItem
/ram:SpecifiedLineTradeDelivery
/ram:ShipToTradeParty
/ram:URIUniversalCommunication
/ram:URIID
/@schemeID</v>
      </c>
      <c r="Q194" s="67" t="s">
        <v>1129</v>
      </c>
      <c r="R194" s="65" t="s">
        <v>360</v>
      </c>
      <c r="S194" s="65" t="str">
        <f aca="false">IF($D194="","",IF(ISERROR(FIND("/@",RIGHT($Q194,LEN($Q194)-FIND("#",SUBSTITUTE($Q194,"/","#",LEN($Q194)-LEN(SUBSTITUTE($Q194,"/",""))))))),IF(LEFT($D194,4)="BG-X","EG",IF(LEFT($D194,2)="BG","G",IF(OR(RIGHT($D194,2)="-0",RIGHT($D194,3)="-00",RIGHT($D194,4)="-000"),"","E"))),"A"))</f>
        <v/>
      </c>
      <c r="T194" s="65"/>
      <c r="U194" s="65"/>
      <c r="V194" s="68"/>
      <c r="W194" s="49"/>
      <c r="X194" s="69" t="s">
        <v>30</v>
      </c>
      <c r="Y194" s="69"/>
      <c r="Z194" s="49"/>
      <c r="AA194" s="70"/>
      <c r="AB194" s="70"/>
      <c r="AC194" s="71"/>
      <c r="AD194" s="49"/>
      <c r="AE194" s="72" t="str">
        <f aca="false">D194</f>
        <v>BT-X-65-0</v>
      </c>
      <c r="AF194" s="73" t="n">
        <f aca="false">F194</f>
        <v>7</v>
      </c>
      <c r="AG194" s="73" t="str">
        <f aca="false">G194</f>
        <v>1..1</v>
      </c>
      <c r="AH194" s="63" t="s">
        <v>361</v>
      </c>
      <c r="AI194" s="63"/>
      <c r="AJ194" s="64"/>
      <c r="AK194" s="64"/>
      <c r="AL194" s="64"/>
      <c r="AM194" s="73" t="str">
        <f aca="false">M194</f>
        <v>String</v>
      </c>
      <c r="AN194" s="73" t="n">
        <f aca="false">N194</f>
        <v>0</v>
      </c>
      <c r="AO194" s="73" t="n">
        <f aca="false">O194</f>
        <v>0</v>
      </c>
      <c r="AP194" s="73" t="str">
        <f aca="false">P194</f>
        <v>/rsm:CrossIndustryInvoice
/rsm:SupplyChainTradeTransaction
/ram:IncludedSupplyChainTradeLineItem
/ram:SpecifiedLineTradeDelivery
/ram:ShipToTradeParty
/ram:URIUniversalCommunication
/ram:URIID
/@schemeID</v>
      </c>
      <c r="AQ194" s="73" t="str">
        <f aca="false">Q194</f>
        <v>/rsm:CrossIndustryInvoice/rsm:SupplyChainTradeTransaction/ram:IncludedSupplyChainTradeLineItem/ram:SpecifiedLineTradeDelivery/ram:ShipToTradeParty/ram:URIUniversalCommunication/ram:URIID/@schemeID</v>
      </c>
      <c r="AR194" s="73" t="str">
        <f aca="false">R194</f>
        <v>S</v>
      </c>
      <c r="AS194" s="73" t="str">
        <f aca="false">S194</f>
        <v/>
      </c>
      <c r="AT194" s="73" t="n">
        <f aca="false">T194</f>
        <v>0</v>
      </c>
      <c r="AU194" s="73" t="n">
        <f aca="false">U194</f>
        <v>0</v>
      </c>
      <c r="AV194" s="73" t="n">
        <f aca="false">V194</f>
        <v>0</v>
      </c>
      <c r="AW194" s="6"/>
      <c r="AX194" s="69" t="str">
        <f aca="false">X194</f>
        <v>EXTENDED</v>
      </c>
      <c r="AY194" s="74" t="n">
        <f aca="false">Y194</f>
        <v>0</v>
      </c>
      <c r="BA194" s="46"/>
      <c r="BB194" s="46"/>
      <c r="BC194" s="46"/>
    </row>
    <row r="195" s="11" customFormat="true" ht="99.75" hidden="false" customHeight="false" outlineLevel="0" collapsed="false">
      <c r="A195" s="58" t="str">
        <f aca="false">IF(ISERROR(SEARCH("-X-",D195)),IF(S195="G","NO",IF(S195="E","YES","")),"EXT")</f>
        <v>EXT</v>
      </c>
      <c r="B195" s="58"/>
      <c r="C195" s="59"/>
      <c r="D195" s="60" t="s">
        <v>1130</v>
      </c>
      <c r="E195" s="61"/>
      <c r="F195" s="62" t="n">
        <f aca="false">LEN(Q195)-LEN(SUBSTITUTE(Q195,"/",""))-1</f>
        <v>5</v>
      </c>
      <c r="G195" s="62" t="s">
        <v>95</v>
      </c>
      <c r="H195" s="63" t="s">
        <v>1131</v>
      </c>
      <c r="I195" s="63" t="s">
        <v>1131</v>
      </c>
      <c r="J195" s="64"/>
      <c r="K195" s="64"/>
      <c r="L195" s="64"/>
      <c r="M195" s="63"/>
      <c r="N195" s="65"/>
      <c r="O195" s="65" t="s">
        <v>95</v>
      </c>
      <c r="P195" s="66" t="str">
        <f aca="false">MID(SUBSTITUTE(SUBSTITUTE(Q195,"/",CONCATENATE(CHAR(10),"/")),"/",CONCATENATE(CHAR(10),"/"),F195+1),2,500)</f>
        <v>/rsm:CrossIndustryInvoice
/rsm:SupplyChainTradeTransaction
/ram:IncludedSupplyChainTradeLineItem
/ram:SpecifiedLineTradeDelivery
/ram:ShipToTradeParty
/ram:SpecifiedTaxRegistration</v>
      </c>
      <c r="Q195" s="67" t="s">
        <v>1132</v>
      </c>
      <c r="R195" s="65"/>
      <c r="S195" s="65" t="str">
        <f aca="false">IF($D195="","",IF(ISERROR(FIND("/@",RIGHT($Q195,LEN($Q195)-FIND("#",SUBSTITUTE($Q195,"/","#",LEN($Q195)-LEN(SUBSTITUTE($Q195,"/",""))))))),IF(LEFT($D195,4)="BG-X","EG",IF(LEFT($D195,2)="BG","G",IF(OR(RIGHT($D195,2)="-0",RIGHT($D195,3)="-00",RIGHT($D195,4)="-000"),"","E"))),"A"))</f>
        <v/>
      </c>
      <c r="T195" s="65" t="s">
        <v>112</v>
      </c>
      <c r="U195" s="65"/>
      <c r="V195" s="68"/>
      <c r="W195" s="49"/>
      <c r="X195" s="69" t="s">
        <v>30</v>
      </c>
      <c r="Y195" s="69"/>
      <c r="Z195" s="49"/>
      <c r="AA195" s="70"/>
      <c r="AB195" s="70"/>
      <c r="AC195" s="71"/>
      <c r="AD195" s="49"/>
      <c r="AE195" s="72" t="str">
        <f aca="false">D195</f>
        <v>BT-X-66-00</v>
      </c>
      <c r="AF195" s="73" t="n">
        <f aca="false">F195</f>
        <v>5</v>
      </c>
      <c r="AG195" s="73" t="str">
        <f aca="false">G195</f>
        <v>0..1</v>
      </c>
      <c r="AH195" s="63" t="s">
        <v>1133</v>
      </c>
      <c r="AI195" s="63" t="s">
        <v>1133</v>
      </c>
      <c r="AJ195" s="64"/>
      <c r="AK195" s="64"/>
      <c r="AL195" s="64"/>
      <c r="AM195" s="73" t="n">
        <f aca="false">M195</f>
        <v>0</v>
      </c>
      <c r="AN195" s="73" t="n">
        <f aca="false">N195</f>
        <v>0</v>
      </c>
      <c r="AO195" s="73" t="str">
        <f aca="false">O195</f>
        <v>0..1</v>
      </c>
      <c r="AP195" s="73" t="str">
        <f aca="false">P195</f>
        <v>/rsm:CrossIndustryInvoice
/rsm:SupplyChainTradeTransaction
/ram:IncludedSupplyChainTradeLineItem
/ram:SpecifiedLineTradeDelivery
/ram:ShipToTradeParty
/ram:SpecifiedTaxRegistration</v>
      </c>
      <c r="AQ195" s="73" t="str">
        <f aca="false">Q195</f>
        <v>/rsm:CrossIndustryInvoice/rsm:SupplyChainTradeTransaction/ram:IncludedSupplyChainTradeLineItem/ram:SpecifiedLineTradeDelivery/ram:ShipToTradeParty/ram:SpecifiedTaxRegistration</v>
      </c>
      <c r="AR195" s="73" t="n">
        <f aca="false">R195</f>
        <v>0</v>
      </c>
      <c r="AS195" s="73" t="str">
        <f aca="false">S195</f>
        <v/>
      </c>
      <c r="AT195" s="73" t="str">
        <f aca="false">T195</f>
        <v>0..n</v>
      </c>
      <c r="AU195" s="73" t="n">
        <f aca="false">U195</f>
        <v>0</v>
      </c>
      <c r="AV195" s="73" t="n">
        <f aca="false">V195</f>
        <v>0</v>
      </c>
      <c r="AW195" s="6"/>
      <c r="AX195" s="69" t="str">
        <f aca="false">X195</f>
        <v>EXTENDED</v>
      </c>
      <c r="AY195" s="74" t="n">
        <f aca="false">Y195</f>
        <v>0</v>
      </c>
      <c r="BA195" s="46"/>
      <c r="BB195" s="46"/>
      <c r="BC195" s="46"/>
    </row>
    <row r="196" s="11" customFormat="true" ht="114" hidden="false" customHeight="false" outlineLevel="0" collapsed="false">
      <c r="A196" s="58" t="str">
        <f aca="false">IF(ISERROR(SEARCH("-X-",D196)),IF(S196="G","NO",IF(S196="E","YES","")),"EXT")</f>
        <v>EXT</v>
      </c>
      <c r="B196" s="58"/>
      <c r="C196" s="59"/>
      <c r="D196" s="60" t="s">
        <v>1134</v>
      </c>
      <c r="E196" s="61"/>
      <c r="F196" s="62" t="n">
        <f aca="false">LEN(Q196)-LEN(SUBSTITUTE(Q196,"/",""))-1</f>
        <v>6</v>
      </c>
      <c r="G196" s="62" t="s">
        <v>95</v>
      </c>
      <c r="H196" s="63" t="s">
        <v>1135</v>
      </c>
      <c r="I196" s="63"/>
      <c r="J196" s="64"/>
      <c r="K196" s="64"/>
      <c r="L196" s="64"/>
      <c r="M196" s="63" t="s">
        <v>137</v>
      </c>
      <c r="N196" s="65"/>
      <c r="O196" s="65" t="s">
        <v>88</v>
      </c>
      <c r="P196" s="66" t="str">
        <f aca="false">MID(SUBSTITUTE(SUBSTITUTE(Q196,"/",CONCATENATE(CHAR(10),"/")),"/",CONCATENATE(CHAR(10),"/"),F196+1),2,500)</f>
        <v>/rsm:CrossIndustryInvoice
/rsm:SupplyChainTradeTransaction
/ram:IncludedSupplyChainTradeLineItem
/ram:SpecifiedLineTradeDelivery
/ram:ShipToTradeParty
/ram:SpecifiedTaxRegistration
/ram:ID</v>
      </c>
      <c r="Q196" s="67" t="s">
        <v>1136</v>
      </c>
      <c r="R196" s="65" t="s">
        <v>139</v>
      </c>
      <c r="S196" s="65" t="str">
        <f aca="false">IF($D196="","",IF(ISERROR(FIND("/@",RIGHT($Q196,LEN($Q196)-FIND("#",SUBSTITUTE($Q196,"/","#",LEN($Q196)-LEN(SUBSTITUTE($Q196,"/",""))))))),IF(LEFT($D196,4)="BG-X","EG",IF(LEFT($D196,2)="BG","G",IF(OR(RIGHT($D196,2)="-0",RIGHT($D196,3)="-00",RIGHT($D196,4)="-000"),"","E"))),"A"))</f>
        <v>E</v>
      </c>
      <c r="T196" s="65" t="s">
        <v>95</v>
      </c>
      <c r="U196" s="65"/>
      <c r="V196" s="68"/>
      <c r="W196" s="49"/>
      <c r="X196" s="69" t="s">
        <v>30</v>
      </c>
      <c r="Y196" s="69"/>
      <c r="Z196" s="49"/>
      <c r="AA196" s="70"/>
      <c r="AB196" s="70"/>
      <c r="AC196" s="71"/>
      <c r="AD196" s="49"/>
      <c r="AE196" s="72" t="str">
        <f aca="false">D196</f>
        <v>BT-X-66</v>
      </c>
      <c r="AF196" s="73" t="n">
        <f aca="false">F196</f>
        <v>6</v>
      </c>
      <c r="AG196" s="73" t="str">
        <f aca="false">G196</f>
        <v>0..1</v>
      </c>
      <c r="AH196" s="63" t="s">
        <v>1137</v>
      </c>
      <c r="AI196" s="63"/>
      <c r="AJ196" s="64"/>
      <c r="AK196" s="64"/>
      <c r="AL196" s="64"/>
      <c r="AM196" s="73" t="str">
        <f aca="false">M196</f>
        <v>Identifier</v>
      </c>
      <c r="AN196" s="73" t="n">
        <f aca="false">N196</f>
        <v>0</v>
      </c>
      <c r="AO196" s="73" t="str">
        <f aca="false">O196</f>
        <v>1..1</v>
      </c>
      <c r="AP196" s="73" t="str">
        <f aca="false">P196</f>
        <v>/rsm:CrossIndustryInvoice
/rsm:SupplyChainTradeTransaction
/ram:IncludedSupplyChainTradeLineItem
/ram:SpecifiedLineTradeDelivery
/ram:ShipToTradeParty
/ram:SpecifiedTaxRegistration
/ram:ID</v>
      </c>
      <c r="AQ196" s="73" t="str">
        <f aca="false">Q196</f>
        <v>/rsm:CrossIndustryInvoice/rsm:SupplyChainTradeTransaction/ram:IncludedSupplyChainTradeLineItem/ram:SpecifiedLineTradeDelivery/ram:ShipToTradeParty/ram:SpecifiedTaxRegistration/ram:ID</v>
      </c>
      <c r="AR196" s="73" t="str">
        <f aca="false">R196</f>
        <v>I</v>
      </c>
      <c r="AS196" s="73" t="str">
        <f aca="false">S196</f>
        <v>E</v>
      </c>
      <c r="AT196" s="73" t="str">
        <f aca="false">T196</f>
        <v>0..1</v>
      </c>
      <c r="AU196" s="73" t="n">
        <f aca="false">U196</f>
        <v>0</v>
      </c>
      <c r="AV196" s="73" t="n">
        <f aca="false">V196</f>
        <v>0</v>
      </c>
      <c r="AW196" s="6"/>
      <c r="AX196" s="69" t="str">
        <f aca="false">X196</f>
        <v>EXTENDED</v>
      </c>
      <c r="AY196" s="74" t="n">
        <f aca="false">Y196</f>
        <v>0</v>
      </c>
      <c r="BA196" s="46"/>
      <c r="BB196" s="46"/>
      <c r="BC196" s="46"/>
    </row>
    <row r="197" s="11" customFormat="true" ht="128.25" hidden="false" customHeight="false" outlineLevel="0" collapsed="false">
      <c r="A197" s="58" t="str">
        <f aca="false">IF(ISERROR(SEARCH("-X-",D197)),IF(S197="G","NO",IF(S197="E","YES","")),"EXT")</f>
        <v>EXT</v>
      </c>
      <c r="B197" s="77"/>
      <c r="C197" s="59"/>
      <c r="D197" s="60" t="s">
        <v>1138</v>
      </c>
      <c r="E197" s="61"/>
      <c r="F197" s="62" t="n">
        <f aca="false">LEN(Q197)-LEN(SUBSTITUTE(Q197,"/",""))-1</f>
        <v>7</v>
      </c>
      <c r="G197" s="62" t="s">
        <v>95</v>
      </c>
      <c r="H197" s="63" t="s">
        <v>1139</v>
      </c>
      <c r="I197" s="63"/>
      <c r="J197" s="64" t="s">
        <v>1140</v>
      </c>
      <c r="K197" s="64"/>
      <c r="L197" s="64"/>
      <c r="M197" s="63" t="s">
        <v>358</v>
      </c>
      <c r="N197" s="65"/>
      <c r="O197" s="65"/>
      <c r="P197" s="66" t="str">
        <f aca="false">MID(SUBSTITUTE(SUBSTITUTE(Q197,"/",CONCATENATE(CHAR(10),"/")),"/",CONCATENATE(CHAR(10),"/"),F197+1),2,500)</f>
        <v>/rsm:CrossIndustryInvoice
/rsm:SupplyChainTradeTransaction
/ram:IncludedSupplyChainTradeLineItem
/ram:SpecifiedLineTradeDelivery
/ram:ShipToTradeParty
/ram:SpecifiedTaxRegistration
/ram:ID
/@schemeID</v>
      </c>
      <c r="Q197" s="67" t="s">
        <v>1141</v>
      </c>
      <c r="R197" s="65" t="s">
        <v>360</v>
      </c>
      <c r="S197" s="65" t="str">
        <f aca="false">IF($D197="","",IF(ISERROR(FIND("/@",RIGHT($Q197,LEN($Q197)-FIND("#",SUBSTITUTE($Q197,"/","#",LEN($Q197)-LEN(SUBSTITUTE($Q197,"/",""))))))),IF(LEFT($D197,4)="BG-X","EG",IF(LEFT($D197,2)="BG","G",IF(OR(RIGHT($D197,2)="-0",RIGHT($D197,3)="-00",RIGHT($D197,4)="-000"),"","E"))),"A"))</f>
        <v/>
      </c>
      <c r="T197" s="65"/>
      <c r="U197" s="65"/>
      <c r="V197" s="68"/>
      <c r="W197" s="49"/>
      <c r="X197" s="69" t="s">
        <v>30</v>
      </c>
      <c r="Y197" s="69"/>
      <c r="Z197" s="49"/>
      <c r="AA197" s="70"/>
      <c r="AB197" s="70"/>
      <c r="AC197" s="71"/>
      <c r="AD197" s="49"/>
      <c r="AE197" s="72" t="str">
        <f aca="false">D197</f>
        <v>BT-X-66-0</v>
      </c>
      <c r="AF197" s="73" t="n">
        <f aca="false">F197</f>
        <v>7</v>
      </c>
      <c r="AG197" s="73" t="str">
        <f aca="false">G197</f>
        <v>0..1</v>
      </c>
      <c r="AH197" s="63" t="s">
        <v>1142</v>
      </c>
      <c r="AI197" s="63"/>
      <c r="AJ197" s="64" t="s">
        <v>1143</v>
      </c>
      <c r="AK197" s="64"/>
      <c r="AL197" s="64"/>
      <c r="AM197" s="73" t="str">
        <f aca="false">M197</f>
        <v>String</v>
      </c>
      <c r="AN197" s="73" t="n">
        <f aca="false">N197</f>
        <v>0</v>
      </c>
      <c r="AO197" s="73" t="n">
        <f aca="false">O197</f>
        <v>0</v>
      </c>
      <c r="AP197" s="73" t="str">
        <f aca="false">P197</f>
        <v>/rsm:CrossIndustryInvoice
/rsm:SupplyChainTradeTransaction
/ram:IncludedSupplyChainTradeLineItem
/ram:SpecifiedLineTradeDelivery
/ram:ShipToTradeParty
/ram:SpecifiedTaxRegistration
/ram:ID
/@schemeID</v>
      </c>
      <c r="AQ197" s="73" t="str">
        <f aca="false">Q197</f>
        <v>/rsm:CrossIndustryInvoice/rsm:SupplyChainTradeTransaction/ram:IncludedSupplyChainTradeLineItem/ram:SpecifiedLineTradeDelivery/ram:ShipToTradeParty/ram:SpecifiedTaxRegistration/ram:ID/@schemeID</v>
      </c>
      <c r="AR197" s="73" t="str">
        <f aca="false">R197</f>
        <v>S</v>
      </c>
      <c r="AS197" s="73" t="str">
        <f aca="false">S197</f>
        <v/>
      </c>
      <c r="AT197" s="73" t="n">
        <f aca="false">T197</f>
        <v>0</v>
      </c>
      <c r="AU197" s="73" t="n">
        <f aca="false">U197</f>
        <v>0</v>
      </c>
      <c r="AV197" s="73" t="n">
        <f aca="false">V197</f>
        <v>0</v>
      </c>
      <c r="AW197" s="6"/>
      <c r="AX197" s="69" t="str">
        <f aca="false">X197</f>
        <v>EXTENDED</v>
      </c>
      <c r="AY197" s="74" t="n">
        <f aca="false">Y197</f>
        <v>0</v>
      </c>
      <c r="BA197" s="46"/>
      <c r="BB197" s="46"/>
      <c r="BC197" s="46"/>
    </row>
    <row r="198" s="11" customFormat="true" ht="85.5" hidden="false" customHeight="false" outlineLevel="0" collapsed="false">
      <c r="A198" s="58" t="str">
        <f aca="false">IF(ISERROR(SEARCH("-X-",D198)),IF(S198="G","NO",IF(S198="E","YES","")),"EXT")</f>
        <v>EXT</v>
      </c>
      <c r="B198" s="58"/>
      <c r="C198" s="59"/>
      <c r="D198" s="60" t="s">
        <v>1144</v>
      </c>
      <c r="E198" s="61"/>
      <c r="F198" s="62" t="n">
        <f aca="false">LEN(Q198)-LEN(SUBSTITUTE(Q198,"/",""))-1</f>
        <v>4</v>
      </c>
      <c r="G198" s="62" t="s">
        <v>95</v>
      </c>
      <c r="H198" s="63" t="s">
        <v>1145</v>
      </c>
      <c r="I198" s="63"/>
      <c r="J198" s="64"/>
      <c r="K198" s="64"/>
      <c r="L198" s="64"/>
      <c r="M198" s="63"/>
      <c r="N198" s="65"/>
      <c r="O198" s="65" t="s">
        <v>95</v>
      </c>
      <c r="P198" s="66" t="str">
        <f aca="false">MID(SUBSTITUTE(SUBSTITUTE(Q198,"/",CONCATENATE(CHAR(10),"/")),"/",CONCATENATE(CHAR(10),"/"),F198+1),2,500)</f>
        <v>/rsm:CrossIndustryInvoice
/rsm:SupplyChainTradeTransaction
/ram:IncludedSupplyChainTradeLineItem
/ram:SpecifiedLineTradeDelivery
/ram:UltimateShipToTradeParty</v>
      </c>
      <c r="Q198" s="67" t="s">
        <v>1146</v>
      </c>
      <c r="R198" s="65"/>
      <c r="S198" s="65" t="str">
        <f aca="false">IF($D198="","",IF(ISERROR(FIND("/@",RIGHT($Q198,LEN($Q198)-FIND("#",SUBSTITUTE($Q198,"/","#",LEN($Q198)-LEN(SUBSTITUTE($Q198,"/",""))))))),IF(LEFT($D198,4)="BG-X","EG",IF(LEFT($D198,2)="BG","G",IF(OR(RIGHT($D198,2)="-0",RIGHT($D198,3)="-00",RIGHT($D198,4)="-000"),"","E"))),"A"))</f>
        <v>EG</v>
      </c>
      <c r="T198" s="65" t="s">
        <v>95</v>
      </c>
      <c r="U198" s="65"/>
      <c r="V198" s="68"/>
      <c r="W198" s="49"/>
      <c r="X198" s="69" t="s">
        <v>30</v>
      </c>
      <c r="Y198" s="69"/>
      <c r="Z198" s="49"/>
      <c r="AA198" s="70"/>
      <c r="AB198" s="70"/>
      <c r="AC198" s="71"/>
      <c r="AD198" s="49"/>
      <c r="AE198" s="72" t="str">
        <f aca="false">D198</f>
        <v>BG-X-10</v>
      </c>
      <c r="AF198" s="73" t="n">
        <f aca="false">F198</f>
        <v>4</v>
      </c>
      <c r="AG198" s="73" t="str">
        <f aca="false">G198</f>
        <v>0..1</v>
      </c>
      <c r="AH198" s="63" t="s">
        <v>1147</v>
      </c>
      <c r="AI198" s="63"/>
      <c r="AJ198" s="64"/>
      <c r="AK198" s="64"/>
      <c r="AL198" s="64"/>
      <c r="AM198" s="73" t="n">
        <f aca="false">M198</f>
        <v>0</v>
      </c>
      <c r="AN198" s="73" t="n">
        <f aca="false">N198</f>
        <v>0</v>
      </c>
      <c r="AO198" s="73" t="str">
        <f aca="false">O198</f>
        <v>0..1</v>
      </c>
      <c r="AP198" s="73" t="str">
        <f aca="false">P198</f>
        <v>/rsm:CrossIndustryInvoice
/rsm:SupplyChainTradeTransaction
/ram:IncludedSupplyChainTradeLineItem
/ram:SpecifiedLineTradeDelivery
/ram:UltimateShipToTradeParty</v>
      </c>
      <c r="AQ198" s="73" t="str">
        <f aca="false">Q198</f>
        <v>/rsm:CrossIndustryInvoice/rsm:SupplyChainTradeTransaction/ram:IncludedSupplyChainTradeLineItem/ram:SpecifiedLineTradeDelivery/ram:UltimateShipToTradeParty</v>
      </c>
      <c r="AR198" s="73" t="n">
        <f aca="false">R198</f>
        <v>0</v>
      </c>
      <c r="AS198" s="73" t="str">
        <f aca="false">S198</f>
        <v>EG</v>
      </c>
      <c r="AT198" s="73" t="str">
        <f aca="false">T198</f>
        <v>0..1</v>
      </c>
      <c r="AU198" s="73" t="n">
        <f aca="false">U198</f>
        <v>0</v>
      </c>
      <c r="AV198" s="73" t="n">
        <f aca="false">V198</f>
        <v>0</v>
      </c>
      <c r="AW198" s="6"/>
      <c r="AX198" s="69" t="str">
        <f aca="false">X198</f>
        <v>EXTENDED</v>
      </c>
      <c r="AY198" s="74" t="n">
        <f aca="false">Y198</f>
        <v>0</v>
      </c>
      <c r="BA198" s="46"/>
      <c r="BB198" s="46"/>
      <c r="BC198" s="46"/>
    </row>
    <row r="199" s="11" customFormat="true" ht="99.75" hidden="false" customHeight="false" outlineLevel="0" collapsed="false">
      <c r="A199" s="58" t="str">
        <f aca="false">IF(ISERROR(SEARCH("-X-",D199)),IF(S199="G","NO",IF(S199="E","YES","")),"EXT")</f>
        <v>EXT</v>
      </c>
      <c r="B199" s="58"/>
      <c r="C199" s="59"/>
      <c r="D199" s="60" t="s">
        <v>1148</v>
      </c>
      <c r="E199" s="61"/>
      <c r="F199" s="62" t="n">
        <f aca="false">LEN(Q199)-LEN(SUBSTITUTE(Q199,"/",""))-1</f>
        <v>5</v>
      </c>
      <c r="G199" s="62" t="s">
        <v>95</v>
      </c>
      <c r="H199" s="63" t="s">
        <v>1149</v>
      </c>
      <c r="I199" s="63"/>
      <c r="J199" s="64" t="s">
        <v>957</v>
      </c>
      <c r="K199" s="64"/>
      <c r="L199" s="64"/>
      <c r="M199" s="63" t="s">
        <v>137</v>
      </c>
      <c r="N199" s="65"/>
      <c r="O199" s="65" t="s">
        <v>95</v>
      </c>
      <c r="P199" s="66" t="str">
        <f aca="false">MID(SUBSTITUTE(SUBSTITUTE(Q199,"/",CONCATENATE(CHAR(10),"/")),"/",CONCATENATE(CHAR(10),"/"),F199+1),2,500)</f>
        <v>/rsm:CrossIndustryInvoice
/rsm:SupplyChainTradeTransaction
/ram:IncludedSupplyChainTradeLineItem
/ram:SpecifiedLineTradeDelivery
/ram:UltimateShipToTradeParty
/ram:ID</v>
      </c>
      <c r="Q199" s="67" t="s">
        <v>1150</v>
      </c>
      <c r="R199" s="65" t="s">
        <v>139</v>
      </c>
      <c r="S199" s="65" t="str">
        <f aca="false">IF($D199="","",IF(ISERROR(FIND("/@",RIGHT($Q199,LEN($Q199)-FIND("#",SUBSTITUTE($Q199,"/","#",LEN($Q199)-LEN(SUBSTITUTE($Q199,"/",""))))))),IF(LEFT($D199,4)="BG-X","EG",IF(LEFT($D199,2)="BG","G",IF(OR(RIGHT($D199,2)="-0",RIGHT($D199,3)="-00",RIGHT($D199,4)="-000"),"","E"))),"A"))</f>
        <v>E</v>
      </c>
      <c r="T199" s="65" t="s">
        <v>112</v>
      </c>
      <c r="U199" s="65"/>
      <c r="V199" s="68"/>
      <c r="W199" s="49"/>
      <c r="X199" s="69" t="s">
        <v>30</v>
      </c>
      <c r="Y199" s="69"/>
      <c r="Z199" s="49"/>
      <c r="AA199" s="70"/>
      <c r="AB199" s="70"/>
      <c r="AC199" s="71"/>
      <c r="AD199" s="49"/>
      <c r="AE199" s="72" t="str">
        <f aca="false">D199</f>
        <v>BT-X-67</v>
      </c>
      <c r="AF199" s="73" t="n">
        <f aca="false">F199</f>
        <v>5</v>
      </c>
      <c r="AG199" s="73" t="str">
        <f aca="false">G199</f>
        <v>0..1</v>
      </c>
      <c r="AH199" s="63" t="s">
        <v>1151</v>
      </c>
      <c r="AI199" s="63"/>
      <c r="AJ199" s="64" t="s">
        <v>960</v>
      </c>
      <c r="AK199" s="64"/>
      <c r="AL199" s="64"/>
      <c r="AM199" s="73" t="str">
        <f aca="false">M199</f>
        <v>Identifier</v>
      </c>
      <c r="AN199" s="73" t="n">
        <f aca="false">N199</f>
        <v>0</v>
      </c>
      <c r="AO199" s="73" t="str">
        <f aca="false">O199</f>
        <v>0..1</v>
      </c>
      <c r="AP199" s="73" t="str">
        <f aca="false">P199</f>
        <v>/rsm:CrossIndustryInvoice
/rsm:SupplyChainTradeTransaction
/ram:IncludedSupplyChainTradeLineItem
/ram:SpecifiedLineTradeDelivery
/ram:UltimateShipToTradeParty
/ram:ID</v>
      </c>
      <c r="AQ199" s="73" t="str">
        <f aca="false">Q199</f>
        <v>/rsm:CrossIndustryInvoice/rsm:SupplyChainTradeTransaction/ram:IncludedSupplyChainTradeLineItem/ram:SpecifiedLineTradeDelivery/ram:UltimateShipToTradeParty/ram:ID</v>
      </c>
      <c r="AR199" s="73" t="str">
        <f aca="false">R199</f>
        <v>I</v>
      </c>
      <c r="AS199" s="73" t="str">
        <f aca="false">S199</f>
        <v>E</v>
      </c>
      <c r="AT199" s="73" t="str">
        <f aca="false">T199</f>
        <v>0..n</v>
      </c>
      <c r="AU199" s="73" t="n">
        <f aca="false">U199</f>
        <v>0</v>
      </c>
      <c r="AV199" s="73" t="n">
        <f aca="false">V199</f>
        <v>0</v>
      </c>
      <c r="AW199" s="6"/>
      <c r="AX199" s="69" t="str">
        <f aca="false">X199</f>
        <v>EXTENDED</v>
      </c>
      <c r="AY199" s="74" t="n">
        <f aca="false">Y199</f>
        <v>0</v>
      </c>
      <c r="BA199" s="46"/>
      <c r="BB199" s="46"/>
      <c r="BC199" s="46"/>
    </row>
    <row r="200" s="11" customFormat="true" ht="99.75" hidden="false" customHeight="false" outlineLevel="0" collapsed="false">
      <c r="A200" s="58" t="str">
        <f aca="false">IF(ISERROR(SEARCH("-X-",D200)),IF(S200="G","NO",IF(S200="E","YES","")),"EXT")</f>
        <v>EXT</v>
      </c>
      <c r="B200" s="58"/>
      <c r="C200" s="59"/>
      <c r="D200" s="60" t="s">
        <v>1152</v>
      </c>
      <c r="E200" s="61"/>
      <c r="F200" s="62" t="n">
        <f aca="false">LEN(Q200)-LEN(SUBSTITUTE(Q200,"/",""))-1</f>
        <v>5</v>
      </c>
      <c r="G200" s="62" t="s">
        <v>95</v>
      </c>
      <c r="H200" s="63" t="s">
        <v>1153</v>
      </c>
      <c r="I200" s="63"/>
      <c r="J200" s="64" t="s">
        <v>964</v>
      </c>
      <c r="K200" s="64"/>
      <c r="L200" s="64"/>
      <c r="M200" s="63" t="s">
        <v>137</v>
      </c>
      <c r="N200" s="65"/>
      <c r="O200" s="65" t="s">
        <v>112</v>
      </c>
      <c r="P200" s="66" t="str">
        <f aca="false">MID(SUBSTITUTE(SUBSTITUTE(Q200,"/",CONCATENATE(CHAR(10),"/")),"/",CONCATENATE(CHAR(10),"/"),F200+1),2,500)</f>
        <v>/rsm:CrossIndustryInvoice
/rsm:SupplyChainTradeTransaction
/ram:IncludedSupplyChainTradeLineItem
/ram:SpecifiedLineTradeDelivery
/ram:UltimateShipToTradeParty
/ram:GlobalID</v>
      </c>
      <c r="Q200" s="67" t="s">
        <v>1154</v>
      </c>
      <c r="R200" s="65" t="s">
        <v>139</v>
      </c>
      <c r="S200" s="65" t="str">
        <f aca="false">IF($D200="","",IF(ISERROR(FIND("/@",RIGHT($Q200,LEN($Q200)-FIND("#",SUBSTITUTE($Q200,"/","#",LEN($Q200)-LEN(SUBSTITUTE($Q200,"/",""))))))),IF(LEFT($D200,4)="BG-X","EG",IF(LEFT($D200,2)="BG","G",IF(OR(RIGHT($D200,2)="-0",RIGHT($D200,3)="-00",RIGHT($D200,4)="-000"),"","E"))),"A"))</f>
        <v>E</v>
      </c>
      <c r="T200" s="65" t="s">
        <v>112</v>
      </c>
      <c r="U200" s="65"/>
      <c r="V200" s="68"/>
      <c r="W200" s="49"/>
      <c r="X200" s="69" t="s">
        <v>30</v>
      </c>
      <c r="Y200" s="69"/>
      <c r="Z200" s="49"/>
      <c r="AA200" s="70"/>
      <c r="AB200" s="70"/>
      <c r="AC200" s="71"/>
      <c r="AD200" s="49"/>
      <c r="AE200" s="72" t="str">
        <f aca="false">D200</f>
        <v>BT-X-68</v>
      </c>
      <c r="AF200" s="73" t="n">
        <f aca="false">F200</f>
        <v>5</v>
      </c>
      <c r="AG200" s="73" t="str">
        <f aca="false">G200</f>
        <v>0..1</v>
      </c>
      <c r="AH200" s="63" t="s">
        <v>1155</v>
      </c>
      <c r="AI200" s="63" t="s">
        <v>967</v>
      </c>
      <c r="AJ200" s="64" t="s">
        <v>968</v>
      </c>
      <c r="AK200" s="64"/>
      <c r="AL200" s="64"/>
      <c r="AM200" s="73" t="str">
        <f aca="false">M200</f>
        <v>Identifier</v>
      </c>
      <c r="AN200" s="73" t="n">
        <f aca="false">N200</f>
        <v>0</v>
      </c>
      <c r="AO200" s="73" t="str">
        <f aca="false">O200</f>
        <v>0..n</v>
      </c>
      <c r="AP200" s="73" t="str">
        <f aca="false">P200</f>
        <v>/rsm:CrossIndustryInvoice
/rsm:SupplyChainTradeTransaction
/ram:IncludedSupplyChainTradeLineItem
/ram:SpecifiedLineTradeDelivery
/ram:UltimateShipToTradeParty
/ram:GlobalID</v>
      </c>
      <c r="AQ200" s="73" t="str">
        <f aca="false">Q200</f>
        <v>/rsm:CrossIndustryInvoice/rsm:SupplyChainTradeTransaction/ram:IncludedSupplyChainTradeLineItem/ram:SpecifiedLineTradeDelivery/ram:UltimateShipToTradeParty/ram:GlobalID</v>
      </c>
      <c r="AR200" s="73" t="str">
        <f aca="false">R200</f>
        <v>I</v>
      </c>
      <c r="AS200" s="73" t="str">
        <f aca="false">S200</f>
        <v>E</v>
      </c>
      <c r="AT200" s="73" t="str">
        <f aca="false">T200</f>
        <v>0..n</v>
      </c>
      <c r="AU200" s="73" t="n">
        <f aca="false">U200</f>
        <v>0</v>
      </c>
      <c r="AV200" s="73" t="n">
        <f aca="false">V200</f>
        <v>0</v>
      </c>
      <c r="AW200" s="6"/>
      <c r="AX200" s="69" t="str">
        <f aca="false">X200</f>
        <v>EXTENDED</v>
      </c>
      <c r="AY200" s="74" t="n">
        <f aca="false">Y200</f>
        <v>0</v>
      </c>
      <c r="BA200" s="46"/>
      <c r="BB200" s="46"/>
      <c r="BC200" s="46"/>
    </row>
    <row r="201" s="11" customFormat="true" ht="114" hidden="false" customHeight="false" outlineLevel="0" collapsed="false">
      <c r="A201" s="58" t="str">
        <f aca="false">IF(ISERROR(SEARCH("-X-",D201)),IF(S201="G","NO",IF(S201="E","YES","")),"EXT")</f>
        <v>EXT</v>
      </c>
      <c r="B201" s="58"/>
      <c r="C201" s="59"/>
      <c r="D201" s="60" t="s">
        <v>1156</v>
      </c>
      <c r="E201" s="61"/>
      <c r="F201" s="62" t="n">
        <f aca="false">LEN(Q201)-LEN(SUBSTITUTE(Q201,"/",""))-1</f>
        <v>6</v>
      </c>
      <c r="G201" s="62" t="s">
        <v>95</v>
      </c>
      <c r="H201" s="63" t="s">
        <v>355</v>
      </c>
      <c r="I201" s="63"/>
      <c r="J201" s="64" t="s">
        <v>971</v>
      </c>
      <c r="K201" s="64"/>
      <c r="L201" s="64"/>
      <c r="M201" s="63" t="s">
        <v>358</v>
      </c>
      <c r="N201" s="65"/>
      <c r="O201" s="65"/>
      <c r="P201" s="66" t="str">
        <f aca="false">MID(SUBSTITUTE(SUBSTITUTE(Q201,"/",CONCATENATE(CHAR(10),"/")),"/",CONCATENATE(CHAR(10),"/"),F201+1),2,500)</f>
        <v>/rsm:CrossIndustryInvoice
/rsm:SupplyChainTradeTransaction
/ram:IncludedSupplyChainTradeLineItem
/ram:SpecifiedLineTradeDelivery
/ram:UltimateShipToTradeParty
/ram:GlobalID
/@schemeID</v>
      </c>
      <c r="Q201" s="67" t="s">
        <v>1157</v>
      </c>
      <c r="R201" s="65" t="s">
        <v>360</v>
      </c>
      <c r="S201" s="65" t="str">
        <f aca="false">IF($D201="","",IF(ISERROR(FIND("/@",RIGHT($Q201,LEN($Q201)-FIND("#",SUBSTITUTE($Q201,"/","#",LEN($Q201)-LEN(SUBSTITUTE($Q201,"/",""))))))),IF(LEFT($D201,4)="BG-X","EG",IF(LEFT($D201,2)="BG","G",IF(OR(RIGHT($D201,2)="-0",RIGHT($D201,3)="-00",RIGHT($D201,4)="-000"),"","E"))),"A"))</f>
        <v/>
      </c>
      <c r="T201" s="65"/>
      <c r="U201" s="65"/>
      <c r="V201" s="68"/>
      <c r="W201" s="49"/>
      <c r="X201" s="69" t="s">
        <v>30</v>
      </c>
      <c r="Y201" s="69"/>
      <c r="Z201" s="49"/>
      <c r="AA201" s="70"/>
      <c r="AB201" s="70"/>
      <c r="AC201" s="71"/>
      <c r="AD201" s="49"/>
      <c r="AE201" s="72" t="str">
        <f aca="false">D201</f>
        <v>BT-X-68-0</v>
      </c>
      <c r="AF201" s="73" t="n">
        <f aca="false">F201</f>
        <v>6</v>
      </c>
      <c r="AG201" s="73" t="str">
        <f aca="false">G201</f>
        <v>0..1</v>
      </c>
      <c r="AH201" s="63" t="s">
        <v>973</v>
      </c>
      <c r="AI201" s="63"/>
      <c r="AJ201" s="64" t="s">
        <v>363</v>
      </c>
      <c r="AK201" s="64"/>
      <c r="AL201" s="64"/>
      <c r="AM201" s="73" t="str">
        <f aca="false">M201</f>
        <v>String</v>
      </c>
      <c r="AN201" s="73" t="n">
        <f aca="false">N201</f>
        <v>0</v>
      </c>
      <c r="AO201" s="73" t="n">
        <f aca="false">O201</f>
        <v>0</v>
      </c>
      <c r="AP201" s="73" t="str">
        <f aca="false">P201</f>
        <v>/rsm:CrossIndustryInvoice
/rsm:SupplyChainTradeTransaction
/ram:IncludedSupplyChainTradeLineItem
/ram:SpecifiedLineTradeDelivery
/ram:UltimateShipToTradeParty
/ram:GlobalID
/@schemeID</v>
      </c>
      <c r="AQ201" s="73" t="str">
        <f aca="false">Q201</f>
        <v>/rsm:CrossIndustryInvoice/rsm:SupplyChainTradeTransaction/ram:IncludedSupplyChainTradeLineItem/ram:SpecifiedLineTradeDelivery/ram:UltimateShipToTradeParty/ram:GlobalID/@schemeID</v>
      </c>
      <c r="AR201" s="73" t="str">
        <f aca="false">R201</f>
        <v>S</v>
      </c>
      <c r="AS201" s="73" t="str">
        <f aca="false">S201</f>
        <v/>
      </c>
      <c r="AT201" s="73" t="n">
        <f aca="false">T201</f>
        <v>0</v>
      </c>
      <c r="AU201" s="73" t="n">
        <f aca="false">U201</f>
        <v>0</v>
      </c>
      <c r="AV201" s="73" t="n">
        <f aca="false">V201</f>
        <v>0</v>
      </c>
      <c r="AW201" s="6"/>
      <c r="AX201" s="69" t="str">
        <f aca="false">X201</f>
        <v>EXTENDED</v>
      </c>
      <c r="AY201" s="74" t="n">
        <f aca="false">Y201</f>
        <v>0</v>
      </c>
      <c r="BA201" s="46"/>
      <c r="BB201" s="46"/>
      <c r="BC201" s="46"/>
    </row>
    <row r="202" s="11" customFormat="true" ht="99.75" hidden="false" customHeight="false" outlineLevel="0" collapsed="false">
      <c r="A202" s="58" t="str">
        <f aca="false">IF(ISERROR(SEARCH("-X-",D202)),IF(S202="G","NO",IF(S202="E","YES","")),"EXT")</f>
        <v>EXT</v>
      </c>
      <c r="B202" s="58"/>
      <c r="C202" s="59"/>
      <c r="D202" s="60" t="s">
        <v>1158</v>
      </c>
      <c r="E202" s="61"/>
      <c r="F202" s="62" t="n">
        <f aca="false">LEN(Q202)-LEN(SUBSTITUTE(Q202,"/",""))-1</f>
        <v>5</v>
      </c>
      <c r="G202" s="62" t="s">
        <v>88</v>
      </c>
      <c r="H202" s="63" t="s">
        <v>1159</v>
      </c>
      <c r="I202" s="63"/>
      <c r="J202" s="64"/>
      <c r="K202" s="64"/>
      <c r="L202" s="64"/>
      <c r="M202" s="63" t="s">
        <v>119</v>
      </c>
      <c r="N202" s="65"/>
      <c r="O202" s="65" t="s">
        <v>95</v>
      </c>
      <c r="P202" s="66" t="str">
        <f aca="false">MID(SUBSTITUTE(SUBSTITUTE(Q202,"/",CONCATENATE(CHAR(10),"/")),"/",CONCATENATE(CHAR(10),"/"),F202+1),2,500)</f>
        <v>/rsm:CrossIndustryInvoice
/rsm:SupplyChainTradeTransaction
/ram:IncludedSupplyChainTradeLineItem
/ram:SpecifiedLineTradeDelivery
/ram:UltimateShipToTradeParty
/ram:Name</v>
      </c>
      <c r="Q202" s="67" t="s">
        <v>1160</v>
      </c>
      <c r="R202" s="65" t="s">
        <v>121</v>
      </c>
      <c r="S202" s="65" t="str">
        <f aca="false">IF($D202="","",IF(ISERROR(FIND("/@",RIGHT($Q202,LEN($Q202)-FIND("#",SUBSTITUTE($Q202,"/","#",LEN($Q202)-LEN(SUBSTITUTE($Q202,"/",""))))))),IF(LEFT($D202,4)="BG-X","EG",IF(LEFT($D202,2)="BG","G",IF(OR(RIGHT($D202,2)="-0",RIGHT($D202,3)="-00",RIGHT($D202,4)="-000"),"","E"))),"A"))</f>
        <v>E</v>
      </c>
      <c r="T202" s="65" t="s">
        <v>95</v>
      </c>
      <c r="U202" s="65"/>
      <c r="V202" s="68"/>
      <c r="W202" s="49"/>
      <c r="X202" s="69" t="s">
        <v>30</v>
      </c>
      <c r="Y202" s="69"/>
      <c r="Z202" s="49"/>
      <c r="AA202" s="70"/>
      <c r="AB202" s="70"/>
      <c r="AC202" s="71"/>
      <c r="AD202" s="49"/>
      <c r="AE202" s="72" t="str">
        <f aca="false">D202</f>
        <v>BT-X-69</v>
      </c>
      <c r="AF202" s="73" t="n">
        <f aca="false">F202</f>
        <v>5</v>
      </c>
      <c r="AG202" s="73" t="str">
        <f aca="false">G202</f>
        <v>1..1</v>
      </c>
      <c r="AH202" s="63" t="s">
        <v>1161</v>
      </c>
      <c r="AI202" s="63"/>
      <c r="AJ202" s="64"/>
      <c r="AK202" s="64"/>
      <c r="AL202" s="64"/>
      <c r="AM202" s="73" t="str">
        <f aca="false">M202</f>
        <v>Text</v>
      </c>
      <c r="AN202" s="73" t="n">
        <f aca="false">N202</f>
        <v>0</v>
      </c>
      <c r="AO202" s="73" t="str">
        <f aca="false">O202</f>
        <v>0..1</v>
      </c>
      <c r="AP202" s="73" t="str">
        <f aca="false">P202</f>
        <v>/rsm:CrossIndustryInvoice
/rsm:SupplyChainTradeTransaction
/ram:IncludedSupplyChainTradeLineItem
/ram:SpecifiedLineTradeDelivery
/ram:UltimateShipToTradeParty
/ram:Name</v>
      </c>
      <c r="AQ202" s="73" t="str">
        <f aca="false">Q202</f>
        <v>/rsm:CrossIndustryInvoice/rsm:SupplyChainTradeTransaction/ram:IncludedSupplyChainTradeLineItem/ram:SpecifiedLineTradeDelivery/ram:UltimateShipToTradeParty/ram:Name</v>
      </c>
      <c r="AR202" s="73" t="str">
        <f aca="false">R202</f>
        <v>T</v>
      </c>
      <c r="AS202" s="73" t="str">
        <f aca="false">S202</f>
        <v>E</v>
      </c>
      <c r="AT202" s="73" t="str">
        <f aca="false">T202</f>
        <v>0..1</v>
      </c>
      <c r="AU202" s="73" t="n">
        <f aca="false">U202</f>
        <v>0</v>
      </c>
      <c r="AV202" s="73" t="n">
        <f aca="false">V202</f>
        <v>0</v>
      </c>
      <c r="AW202" s="6"/>
      <c r="AX202" s="69" t="str">
        <f aca="false">X202</f>
        <v>EXTENDED</v>
      </c>
      <c r="AY202" s="74" t="n">
        <f aca="false">Y202</f>
        <v>0</v>
      </c>
      <c r="BA202" s="46"/>
      <c r="BB202" s="46"/>
      <c r="BC202" s="46"/>
    </row>
    <row r="203" s="11" customFormat="true" ht="99.75" hidden="false" customHeight="false" outlineLevel="0" collapsed="false">
      <c r="A203" s="58" t="str">
        <f aca="false">IF(ISERROR(SEARCH("-X-",D203)),IF(S203="G","NO",IF(S203="E","YES","")),"EXT")</f>
        <v>EXT</v>
      </c>
      <c r="B203" s="58"/>
      <c r="C203" s="59"/>
      <c r="D203" s="60" t="s">
        <v>1162</v>
      </c>
      <c r="E203" s="61"/>
      <c r="F203" s="62" t="n">
        <f aca="false">LEN(Q203)-LEN(SUBSTITUTE(Q203,"/",""))-1</f>
        <v>5</v>
      </c>
      <c r="G203" s="62" t="s">
        <v>95</v>
      </c>
      <c r="H203" s="63" t="s">
        <v>980</v>
      </c>
      <c r="I203" s="63" t="s">
        <v>981</v>
      </c>
      <c r="J203" s="64" t="s">
        <v>982</v>
      </c>
      <c r="K203" s="64"/>
      <c r="L203" s="64"/>
      <c r="M203" s="63" t="s">
        <v>174</v>
      </c>
      <c r="N203" s="65"/>
      <c r="O203" s="65" t="s">
        <v>95</v>
      </c>
      <c r="P203" s="66" t="str">
        <f aca="false">MID(SUBSTITUTE(SUBSTITUTE(Q203,"/",CONCATENATE(CHAR(10),"/")),"/",CONCATENATE(CHAR(10),"/"),F203+1),2,500)</f>
        <v>/rsm:CrossIndustryInvoice
/rsm:SupplyChainTradeTransaction
/ram:IncludedSupplyChainTradeLineItem
/ram:SpecifiedLineTradeDelivery
/ram:UltimateShipToTradeParty
/ram:RoleCode</v>
      </c>
      <c r="Q203" s="67" t="s">
        <v>1163</v>
      </c>
      <c r="R203" s="65" t="s">
        <v>176</v>
      </c>
      <c r="S203" s="65" t="str">
        <f aca="false">IF($D203="","",IF(ISERROR(FIND("/@",RIGHT($Q203,LEN($Q203)-FIND("#",SUBSTITUTE($Q203,"/","#",LEN($Q203)-LEN(SUBSTITUTE($Q203,"/",""))))))),IF(LEFT($D203,4)="BG-X","EG",IF(LEFT($D203,2)="BG","G",IF(OR(RIGHT($D203,2)="-0",RIGHT($D203,3)="-00",RIGHT($D203,4)="-000"),"","E"))),"A"))</f>
        <v>E</v>
      </c>
      <c r="T203" s="65" t="s">
        <v>112</v>
      </c>
      <c r="U203" s="65"/>
      <c r="V203" s="68"/>
      <c r="W203" s="49"/>
      <c r="X203" s="69" t="s">
        <v>30</v>
      </c>
      <c r="Y203" s="69"/>
      <c r="Z203" s="49"/>
      <c r="AA203" s="70"/>
      <c r="AB203" s="70"/>
      <c r="AC203" s="71"/>
      <c r="AD203" s="49"/>
      <c r="AE203" s="72" t="str">
        <f aca="false">D203</f>
        <v>BT-X-542</v>
      </c>
      <c r="AF203" s="73" t="n">
        <f aca="false">F203</f>
        <v>5</v>
      </c>
      <c r="AG203" s="73" t="str">
        <f aca="false">G203</f>
        <v>0..1</v>
      </c>
      <c r="AH203" s="63" t="s">
        <v>984</v>
      </c>
      <c r="AI203" s="63" t="s">
        <v>985</v>
      </c>
      <c r="AJ203" s="64" t="s">
        <v>986</v>
      </c>
      <c r="AK203" s="64"/>
      <c r="AL203" s="64"/>
      <c r="AM203" s="73" t="str">
        <f aca="false">M203</f>
        <v>Code</v>
      </c>
      <c r="AN203" s="73" t="n">
        <f aca="false">N203</f>
        <v>0</v>
      </c>
      <c r="AO203" s="73" t="str">
        <f aca="false">O203</f>
        <v>0..1</v>
      </c>
      <c r="AP203" s="73" t="str">
        <f aca="false">P203</f>
        <v>/rsm:CrossIndustryInvoice
/rsm:SupplyChainTradeTransaction
/ram:IncludedSupplyChainTradeLineItem
/ram:SpecifiedLineTradeDelivery
/ram:UltimateShipToTradeParty
/ram:RoleCode</v>
      </c>
      <c r="AQ203" s="73" t="str">
        <f aca="false">Q203</f>
        <v>/rsm:CrossIndustryInvoice/rsm:SupplyChainTradeTransaction/ram:IncludedSupplyChainTradeLineItem/ram:SpecifiedLineTradeDelivery/ram:UltimateShipToTradeParty/ram:RoleCode</v>
      </c>
      <c r="AR203" s="73" t="str">
        <f aca="false">R203</f>
        <v>C</v>
      </c>
      <c r="AS203" s="73" t="str">
        <f aca="false">S203</f>
        <v>E</v>
      </c>
      <c r="AT203" s="73" t="str">
        <f aca="false">T203</f>
        <v>0..n</v>
      </c>
      <c r="AU203" s="73" t="n">
        <f aca="false">U203</f>
        <v>0</v>
      </c>
      <c r="AV203" s="73" t="n">
        <f aca="false">V203</f>
        <v>0</v>
      </c>
      <c r="AW203" s="6"/>
      <c r="AX203" s="69" t="str">
        <f aca="false">X203</f>
        <v>EXTENDED</v>
      </c>
      <c r="AY203" s="74" t="n">
        <f aca="false">Y203</f>
        <v>0</v>
      </c>
      <c r="BA203" s="46"/>
      <c r="BB203" s="46"/>
      <c r="BC203" s="46"/>
    </row>
    <row r="204" s="78" customFormat="true" ht="99.75" hidden="false" customHeight="false" outlineLevel="0" collapsed="false">
      <c r="A204" s="58" t="str">
        <f aca="false">IF(ISERROR(SEARCH("-X-",D204)),IF(S204="G","NO",IF(S204="E","YES","")),"EXT")</f>
        <v>EXT</v>
      </c>
      <c r="B204" s="58"/>
      <c r="C204" s="59"/>
      <c r="D204" s="60" t="s">
        <v>1164</v>
      </c>
      <c r="E204" s="61"/>
      <c r="F204" s="62" t="n">
        <f aca="false">LEN(Q204)-LEN(SUBSTITUTE(Q204,"/",""))-1</f>
        <v>5</v>
      </c>
      <c r="G204" s="62" t="s">
        <v>95</v>
      </c>
      <c r="H204" s="63" t="s">
        <v>1165</v>
      </c>
      <c r="I204" s="63" t="s">
        <v>1165</v>
      </c>
      <c r="J204" s="64"/>
      <c r="K204" s="64"/>
      <c r="L204" s="64"/>
      <c r="M204" s="63"/>
      <c r="N204" s="65"/>
      <c r="O204" s="65" t="s">
        <v>95</v>
      </c>
      <c r="P204" s="66" t="str">
        <f aca="false">MID(SUBSTITUTE(SUBSTITUTE(Q204,"/",CONCATENATE(CHAR(10),"/")),"/",CONCATENATE(CHAR(10),"/"),F204+1),2,500)</f>
        <v>/rsm:CrossIndustryInvoice
/rsm:SupplyChainTradeTransaction
/ram:IncludedSupplyChainTradeLineItem
/ram:SpecifiedLineTradeDelivery
/ram:UltimateShipToTradeParty
/ram:SpecifiedLegalOrganization</v>
      </c>
      <c r="Q204" s="67" t="s">
        <v>1166</v>
      </c>
      <c r="R204" s="65"/>
      <c r="S204" s="65" t="str">
        <f aca="false">IF($D204="","",IF(ISERROR(FIND("/@",RIGHT($Q204,LEN($Q204)-FIND("#",SUBSTITUTE($Q204,"/","#",LEN($Q204)-LEN(SUBSTITUTE($Q204,"/",""))))))),IF(LEFT($D204,4)="BG-X","EG",IF(LEFT($D204,2)="BG","G",IF(OR(RIGHT($D204,2)="-0",RIGHT($D204,3)="-00",RIGHT($D204,4)="-000"),"","E"))),"A"))</f>
        <v/>
      </c>
      <c r="T204" s="65" t="s">
        <v>95</v>
      </c>
      <c r="U204" s="65"/>
      <c r="V204" s="68"/>
      <c r="W204" s="49"/>
      <c r="X204" s="69" t="s">
        <v>30</v>
      </c>
      <c r="Y204" s="69"/>
      <c r="Z204" s="49"/>
      <c r="AA204" s="70"/>
      <c r="AB204" s="70"/>
      <c r="AC204" s="71"/>
      <c r="AD204" s="49"/>
      <c r="AE204" s="72" t="str">
        <f aca="false">D204</f>
        <v>BT-X-70-00</v>
      </c>
      <c r="AF204" s="73" t="n">
        <f aca="false">F204</f>
        <v>5</v>
      </c>
      <c r="AG204" s="73" t="str">
        <f aca="false">G204</f>
        <v>0..1</v>
      </c>
      <c r="AH204" s="63" t="s">
        <v>1167</v>
      </c>
      <c r="AI204" s="63" t="s">
        <v>1167</v>
      </c>
      <c r="AJ204" s="64"/>
      <c r="AK204" s="64"/>
      <c r="AL204" s="64"/>
      <c r="AM204" s="73" t="n">
        <f aca="false">M204</f>
        <v>0</v>
      </c>
      <c r="AN204" s="73" t="n">
        <f aca="false">N204</f>
        <v>0</v>
      </c>
      <c r="AO204" s="73" t="str">
        <f aca="false">O204</f>
        <v>0..1</v>
      </c>
      <c r="AP204" s="73" t="str">
        <f aca="false">P204</f>
        <v>/rsm:CrossIndustryInvoice
/rsm:SupplyChainTradeTransaction
/ram:IncludedSupplyChainTradeLineItem
/ram:SpecifiedLineTradeDelivery
/ram:UltimateShipToTradeParty
/ram:SpecifiedLegalOrganization</v>
      </c>
      <c r="AQ204" s="73" t="str">
        <f aca="false">Q204</f>
        <v>/rsm:CrossIndustryInvoice/rsm:SupplyChainTradeTransaction/ram:IncludedSupplyChainTradeLineItem/ram:SpecifiedLineTradeDelivery/ram:UltimateShipToTradeParty/ram:SpecifiedLegalOrganization</v>
      </c>
      <c r="AR204" s="73" t="n">
        <f aca="false">R204</f>
        <v>0</v>
      </c>
      <c r="AS204" s="73" t="str">
        <f aca="false">S204</f>
        <v/>
      </c>
      <c r="AT204" s="73" t="str">
        <f aca="false">T204</f>
        <v>0..1</v>
      </c>
      <c r="AU204" s="73" t="n">
        <f aca="false">U204</f>
        <v>0</v>
      </c>
      <c r="AV204" s="73" t="n">
        <f aca="false">V204</f>
        <v>0</v>
      </c>
      <c r="AW204" s="6"/>
      <c r="AX204" s="69" t="str">
        <f aca="false">X204</f>
        <v>EXTENDED</v>
      </c>
      <c r="AY204" s="74" t="n">
        <f aca="false">Y204</f>
        <v>0</v>
      </c>
      <c r="BA204" s="46"/>
      <c r="BB204" s="46"/>
      <c r="BC204" s="46"/>
    </row>
    <row r="205" s="11" customFormat="true" ht="114" hidden="false" customHeight="false" outlineLevel="0" collapsed="false">
      <c r="A205" s="58" t="str">
        <f aca="false">IF(ISERROR(SEARCH("-X-",D205)),IF(S205="G","NO",IF(S205="E","YES","")),"EXT")</f>
        <v>EXT</v>
      </c>
      <c r="B205" s="58"/>
      <c r="C205" s="59"/>
      <c r="D205" s="60" t="s">
        <v>1168</v>
      </c>
      <c r="E205" s="61"/>
      <c r="F205" s="62" t="n">
        <f aca="false">LEN(Q205)-LEN(SUBSTITUTE(Q205,"/",""))-1</f>
        <v>6</v>
      </c>
      <c r="G205" s="62" t="s">
        <v>95</v>
      </c>
      <c r="H205" s="63" t="s">
        <v>1169</v>
      </c>
      <c r="I205" s="63" t="s">
        <v>993</v>
      </c>
      <c r="J205" s="64"/>
      <c r="K205" s="64"/>
      <c r="L205" s="64"/>
      <c r="M205" s="63" t="s">
        <v>137</v>
      </c>
      <c r="N205" s="65"/>
      <c r="O205" s="65" t="s">
        <v>95</v>
      </c>
      <c r="P205" s="66" t="str">
        <f aca="false">MID(SUBSTITUTE(SUBSTITUTE(Q205,"/",CONCATENATE(CHAR(10),"/")),"/",CONCATENATE(CHAR(10),"/"),F205+1),2,500)</f>
        <v>/rsm:CrossIndustryInvoice
/rsm:SupplyChainTradeTransaction
/ram:IncludedSupplyChainTradeLineItem
/ram:SpecifiedLineTradeDelivery
/ram:UltimateShipToTradeParty
/ram:SpecifiedLegalOrganization
/ram:ID</v>
      </c>
      <c r="Q205" s="67" t="s">
        <v>1170</v>
      </c>
      <c r="R205" s="65" t="s">
        <v>139</v>
      </c>
      <c r="S205" s="65" t="str">
        <f aca="false">IF($D205="","",IF(ISERROR(FIND("/@",RIGHT($Q205,LEN($Q205)-FIND("#",SUBSTITUTE($Q205,"/","#",LEN($Q205)-LEN(SUBSTITUTE($Q205,"/",""))))))),IF(LEFT($D205,4)="BG-X","EG",IF(LEFT($D205,2)="BG","G",IF(OR(RIGHT($D205,2)="-0",RIGHT($D205,3)="-00",RIGHT($D205,4)="-000"),"","E"))),"A"))</f>
        <v>E</v>
      </c>
      <c r="T205" s="65" t="s">
        <v>95</v>
      </c>
      <c r="U205" s="65"/>
      <c r="V205" s="68"/>
      <c r="W205" s="49"/>
      <c r="X205" s="69" t="s">
        <v>30</v>
      </c>
      <c r="Y205" s="69"/>
      <c r="Z205" s="49"/>
      <c r="AA205" s="70"/>
      <c r="AB205" s="70"/>
      <c r="AC205" s="71"/>
      <c r="AD205" s="49"/>
      <c r="AE205" s="72" t="str">
        <f aca="false">D205</f>
        <v>BT-X-70</v>
      </c>
      <c r="AF205" s="73" t="n">
        <f aca="false">F205</f>
        <v>6</v>
      </c>
      <c r="AG205" s="73" t="str">
        <f aca="false">G205</f>
        <v>0..1</v>
      </c>
      <c r="AH205" s="63" t="s">
        <v>1171</v>
      </c>
      <c r="AI205" s="63" t="s">
        <v>996</v>
      </c>
      <c r="AJ205" s="64"/>
      <c r="AK205" s="64"/>
      <c r="AL205" s="64"/>
      <c r="AM205" s="73" t="str">
        <f aca="false">M205</f>
        <v>Identifier</v>
      </c>
      <c r="AN205" s="73" t="n">
        <f aca="false">N205</f>
        <v>0</v>
      </c>
      <c r="AO205" s="73" t="str">
        <f aca="false">O205</f>
        <v>0..1</v>
      </c>
      <c r="AP205" s="73" t="str">
        <f aca="false">P205</f>
        <v>/rsm:CrossIndustryInvoice
/rsm:SupplyChainTradeTransaction
/ram:IncludedSupplyChainTradeLineItem
/ram:SpecifiedLineTradeDelivery
/ram:UltimateShipToTradeParty
/ram:SpecifiedLegalOrganization
/ram:ID</v>
      </c>
      <c r="AQ205" s="73" t="str">
        <f aca="false">Q205</f>
        <v>/rsm:CrossIndustryInvoice/rsm:SupplyChainTradeTransaction/ram:IncludedSupplyChainTradeLineItem/ram:SpecifiedLineTradeDelivery/ram:UltimateShipToTradeParty/ram:SpecifiedLegalOrganization/ram:ID</v>
      </c>
      <c r="AR205" s="73" t="str">
        <f aca="false">R205</f>
        <v>I</v>
      </c>
      <c r="AS205" s="73" t="str">
        <f aca="false">S205</f>
        <v>E</v>
      </c>
      <c r="AT205" s="73" t="str">
        <f aca="false">T205</f>
        <v>0..1</v>
      </c>
      <c r="AU205" s="73" t="n">
        <f aca="false">U205</f>
        <v>0</v>
      </c>
      <c r="AV205" s="73" t="n">
        <f aca="false">V205</f>
        <v>0</v>
      </c>
      <c r="AW205" s="6"/>
      <c r="AX205" s="69" t="str">
        <f aca="false">X205</f>
        <v>EXTENDED</v>
      </c>
      <c r="AY205" s="74" t="n">
        <f aca="false">Y205</f>
        <v>0</v>
      </c>
      <c r="BA205" s="46"/>
      <c r="BB205" s="46"/>
      <c r="BC205" s="46"/>
    </row>
    <row r="206" s="11" customFormat="true" ht="128.25" hidden="false" customHeight="false" outlineLevel="0" collapsed="false">
      <c r="A206" s="58" t="str">
        <f aca="false">IF(ISERROR(SEARCH("-X-",D206)),IF(S206="G","NO",IF(S206="E","YES","")),"EXT")</f>
        <v>EXT</v>
      </c>
      <c r="B206" s="58"/>
      <c r="C206" s="59"/>
      <c r="D206" s="60" t="s">
        <v>1172</v>
      </c>
      <c r="E206" s="61"/>
      <c r="F206" s="62" t="n">
        <f aca="false">LEN(Q206)-LEN(SUBSTITUTE(Q206,"/",""))-1</f>
        <v>7</v>
      </c>
      <c r="G206" s="62" t="s">
        <v>95</v>
      </c>
      <c r="H206" s="63" t="s">
        <v>355</v>
      </c>
      <c r="I206" s="63" t="s">
        <v>998</v>
      </c>
      <c r="J206" s="64" t="s">
        <v>999</v>
      </c>
      <c r="K206" s="64"/>
      <c r="L206" s="64"/>
      <c r="M206" s="63" t="s">
        <v>358</v>
      </c>
      <c r="N206" s="65"/>
      <c r="O206" s="65"/>
      <c r="P206" s="66" t="str">
        <f aca="false">MID(SUBSTITUTE(SUBSTITUTE(Q206,"/",CONCATENATE(CHAR(10),"/")),"/",CONCATENATE(CHAR(10),"/"),F206+1),2,500)</f>
        <v>/rsm:CrossIndustryInvoice
/rsm:SupplyChainTradeTransaction
/ram:IncludedSupplyChainTradeLineItem
/ram:SpecifiedLineTradeDelivery
/ram:UltimateShipToTradeParty
/ram:SpecifiedLegalOrganization
/ram:ID
/@schemeID</v>
      </c>
      <c r="Q206" s="67" t="s">
        <v>1173</v>
      </c>
      <c r="R206" s="65" t="s">
        <v>360</v>
      </c>
      <c r="S206" s="65" t="str">
        <f aca="false">IF($D206="","",IF(ISERROR(FIND("/@",RIGHT($Q206,LEN($Q206)-FIND("#",SUBSTITUTE($Q206,"/","#",LEN($Q206)-LEN(SUBSTITUTE($Q206,"/",""))))))),IF(LEFT($D206,4)="BG-X","EG",IF(LEFT($D206,2)="BG","G",IF(OR(RIGHT($D206,2)="-0",RIGHT($D206,3)="-00",RIGHT($D206,4)="-000"),"","E"))),"A"))</f>
        <v/>
      </c>
      <c r="T206" s="65"/>
      <c r="U206" s="65"/>
      <c r="V206" s="68"/>
      <c r="W206" s="49"/>
      <c r="X206" s="69" t="s">
        <v>30</v>
      </c>
      <c r="Y206" s="69"/>
      <c r="Z206" s="49"/>
      <c r="AA206" s="70"/>
      <c r="AB206" s="70"/>
      <c r="AC206" s="71"/>
      <c r="AD206" s="49"/>
      <c r="AE206" s="72" t="str">
        <f aca="false">D206</f>
        <v>BT-X-70-0</v>
      </c>
      <c r="AF206" s="73" t="n">
        <f aca="false">F206</f>
        <v>7</v>
      </c>
      <c r="AG206" s="73" t="str">
        <f aca="false">G206</f>
        <v>0..1</v>
      </c>
      <c r="AH206" s="63" t="s">
        <v>1001</v>
      </c>
      <c r="AI206" s="63" t="s">
        <v>1002</v>
      </c>
      <c r="AJ206" s="64" t="s">
        <v>1003</v>
      </c>
      <c r="AK206" s="64"/>
      <c r="AL206" s="64"/>
      <c r="AM206" s="73" t="str">
        <f aca="false">M206</f>
        <v>String</v>
      </c>
      <c r="AN206" s="73" t="n">
        <f aca="false">N206</f>
        <v>0</v>
      </c>
      <c r="AO206" s="73" t="n">
        <f aca="false">O206</f>
        <v>0</v>
      </c>
      <c r="AP206" s="73" t="str">
        <f aca="false">P206</f>
        <v>/rsm:CrossIndustryInvoice
/rsm:SupplyChainTradeTransaction
/ram:IncludedSupplyChainTradeLineItem
/ram:SpecifiedLineTradeDelivery
/ram:UltimateShipToTradeParty
/ram:SpecifiedLegalOrganization
/ram:ID
/@schemeID</v>
      </c>
      <c r="AQ206" s="73" t="str">
        <f aca="false">Q206</f>
        <v>/rsm:CrossIndustryInvoice/rsm:SupplyChainTradeTransaction/ram:IncludedSupplyChainTradeLineItem/ram:SpecifiedLineTradeDelivery/ram:UltimateShipToTradeParty/ram:SpecifiedLegalOrganization/ram:ID/@schemeID</v>
      </c>
      <c r="AR206" s="73" t="str">
        <f aca="false">R206</f>
        <v>S</v>
      </c>
      <c r="AS206" s="73" t="str">
        <f aca="false">S206</f>
        <v/>
      </c>
      <c r="AT206" s="73" t="n">
        <f aca="false">T206</f>
        <v>0</v>
      </c>
      <c r="AU206" s="73" t="n">
        <f aca="false">U206</f>
        <v>0</v>
      </c>
      <c r="AV206" s="73" t="n">
        <f aca="false">V206</f>
        <v>0</v>
      </c>
      <c r="AW206" s="6"/>
      <c r="AX206" s="69" t="str">
        <f aca="false">X206</f>
        <v>EXTENDED</v>
      </c>
      <c r="AY206" s="74" t="n">
        <f aca="false">Y206</f>
        <v>0</v>
      </c>
      <c r="BA206" s="46"/>
      <c r="BB206" s="46"/>
      <c r="BC206" s="46"/>
    </row>
    <row r="207" s="11" customFormat="true" ht="114" hidden="false" customHeight="false" outlineLevel="0" collapsed="false">
      <c r="A207" s="58" t="str">
        <f aca="false">IF(ISERROR(SEARCH("-X-",D207)),IF(S207="G","NO",IF(S207="E","YES","")),"EXT")</f>
        <v>EXT</v>
      </c>
      <c r="B207" s="58"/>
      <c r="C207" s="59"/>
      <c r="D207" s="60" t="s">
        <v>1174</v>
      </c>
      <c r="E207" s="61"/>
      <c r="F207" s="62" t="n">
        <f aca="false">LEN(Q207)-LEN(SUBSTITUTE(Q207,"/",""))-1</f>
        <v>6</v>
      </c>
      <c r="G207" s="62" t="s">
        <v>95</v>
      </c>
      <c r="H207" s="63" t="s">
        <v>1005</v>
      </c>
      <c r="I207" s="63" t="s">
        <v>1006</v>
      </c>
      <c r="J207" s="64" t="s">
        <v>1007</v>
      </c>
      <c r="K207" s="64"/>
      <c r="L207" s="64"/>
      <c r="M207" s="63" t="s">
        <v>119</v>
      </c>
      <c r="N207" s="65"/>
      <c r="O207" s="65" t="s">
        <v>95</v>
      </c>
      <c r="P207" s="66" t="str">
        <f aca="false">MID(SUBSTITUTE(SUBSTITUTE(Q207,"/",CONCATENATE(CHAR(10),"/")),"/",CONCATENATE(CHAR(10),"/"),F207+1),2,500)</f>
        <v>/rsm:CrossIndustryInvoice
/rsm:SupplyChainTradeTransaction
/ram:IncludedSupplyChainTradeLineItem
/ram:SpecifiedLineTradeDelivery
/ram:UltimateShipToTradeParty
/ram:SpecifiedLegalOrganization
/ram:TradingBusinessName</v>
      </c>
      <c r="Q207" s="67" t="s">
        <v>1175</v>
      </c>
      <c r="R207" s="65" t="s">
        <v>121</v>
      </c>
      <c r="S207" s="65" t="str">
        <f aca="false">IF($D207="","",IF(ISERROR(FIND("/@",RIGHT($Q207,LEN($Q207)-FIND("#",SUBSTITUTE($Q207,"/","#",LEN($Q207)-LEN(SUBSTITUTE($Q207,"/",""))))))),IF(LEFT($D207,4)="BG-X","EG",IF(LEFT($D207,2)="BG","G",IF(OR(RIGHT($D207,2)="-0",RIGHT($D207,3)="-00",RIGHT($D207,4)="-000"),"","E"))),"A"))</f>
        <v>E</v>
      </c>
      <c r="T207" s="65" t="s">
        <v>95</v>
      </c>
      <c r="U207" s="65"/>
      <c r="V207" s="68"/>
      <c r="W207" s="49"/>
      <c r="X207" s="69" t="s">
        <v>30</v>
      </c>
      <c r="Y207" s="69"/>
      <c r="Z207" s="49"/>
      <c r="AA207" s="70"/>
      <c r="AB207" s="70"/>
      <c r="AC207" s="71"/>
      <c r="AD207" s="49"/>
      <c r="AE207" s="72" t="str">
        <f aca="false">D207</f>
        <v>BT-X-71</v>
      </c>
      <c r="AF207" s="73" t="n">
        <f aca="false">F207</f>
        <v>6</v>
      </c>
      <c r="AG207" s="73" t="str">
        <f aca="false">G207</f>
        <v>0..1</v>
      </c>
      <c r="AH207" s="63" t="s">
        <v>1176</v>
      </c>
      <c r="AI207" s="63" t="s">
        <v>1010</v>
      </c>
      <c r="AJ207" s="64" t="s">
        <v>1011</v>
      </c>
      <c r="AK207" s="64"/>
      <c r="AL207" s="64"/>
      <c r="AM207" s="73" t="str">
        <f aca="false">M207</f>
        <v>Text</v>
      </c>
      <c r="AN207" s="73" t="n">
        <f aca="false">N207</f>
        <v>0</v>
      </c>
      <c r="AO207" s="73" t="str">
        <f aca="false">O207</f>
        <v>0..1</v>
      </c>
      <c r="AP207" s="73" t="str">
        <f aca="false">P207</f>
        <v>/rsm:CrossIndustryInvoice
/rsm:SupplyChainTradeTransaction
/ram:IncludedSupplyChainTradeLineItem
/ram:SpecifiedLineTradeDelivery
/ram:UltimateShipToTradeParty
/ram:SpecifiedLegalOrganization
/ram:TradingBusinessName</v>
      </c>
      <c r="AQ207" s="73" t="str">
        <f aca="false">Q207</f>
        <v>/rsm:CrossIndustryInvoice/rsm:SupplyChainTradeTransaction/ram:IncludedSupplyChainTradeLineItem/ram:SpecifiedLineTradeDelivery/ram:UltimateShipToTradeParty/ram:SpecifiedLegalOrganization/ram:TradingBusinessName</v>
      </c>
      <c r="AR207" s="73" t="str">
        <f aca="false">R207</f>
        <v>T</v>
      </c>
      <c r="AS207" s="73" t="str">
        <f aca="false">S207</f>
        <v>E</v>
      </c>
      <c r="AT207" s="73" t="str">
        <f aca="false">T207</f>
        <v>0..1</v>
      </c>
      <c r="AU207" s="73" t="n">
        <f aca="false">U207</f>
        <v>0</v>
      </c>
      <c r="AV207" s="73" t="n">
        <f aca="false">V207</f>
        <v>0</v>
      </c>
      <c r="AW207" s="6"/>
      <c r="AX207" s="69" t="str">
        <f aca="false">X207</f>
        <v>EXTENDED</v>
      </c>
      <c r="AY207" s="74" t="n">
        <f aca="false">Y207</f>
        <v>0</v>
      </c>
      <c r="BA207" s="46"/>
      <c r="BB207" s="46"/>
      <c r="BC207" s="46"/>
    </row>
    <row r="208" s="11" customFormat="true" ht="99.75" hidden="false" customHeight="false" outlineLevel="0" collapsed="false">
      <c r="A208" s="58" t="str">
        <f aca="false">IF(ISERROR(SEARCH("-X-",D208)),IF(S208="G","NO",IF(S208="E","YES","")),"EXT")</f>
        <v>EXT</v>
      </c>
      <c r="B208" s="58"/>
      <c r="C208" s="59"/>
      <c r="D208" s="60" t="s">
        <v>1177</v>
      </c>
      <c r="E208" s="61"/>
      <c r="F208" s="62" t="n">
        <f aca="false">LEN(Q208)-LEN(SUBSTITUTE(Q208,"/",""))-1</f>
        <v>5</v>
      </c>
      <c r="G208" s="62" t="s">
        <v>95</v>
      </c>
      <c r="H208" s="63" t="s">
        <v>1178</v>
      </c>
      <c r="I208" s="63"/>
      <c r="J208" s="64"/>
      <c r="K208" s="64"/>
      <c r="L208" s="64"/>
      <c r="M208" s="63"/>
      <c r="N208" s="65"/>
      <c r="O208" s="65" t="s">
        <v>112</v>
      </c>
      <c r="P208" s="66" t="str">
        <f aca="false">MID(SUBSTITUTE(SUBSTITUTE(Q208,"/",CONCATENATE(CHAR(10),"/")),"/",CONCATENATE(CHAR(10),"/"),F208+1),2,500)</f>
        <v>/rsm:CrossIndustryInvoice
/rsm:SupplyChainTradeTransaction
/ram:IncludedSupplyChainTradeLineItem
/ram:SpecifiedLineTradeDelivery
/ram:UltimateShipToTradeParty
/ram:DefinedTradeContact</v>
      </c>
      <c r="Q208" s="67" t="s">
        <v>1179</v>
      </c>
      <c r="R208" s="65"/>
      <c r="S208" s="65" t="str">
        <f aca="false">IF($D208="","",IF(ISERROR(FIND("/@",RIGHT($Q208,LEN($Q208)-FIND("#",SUBSTITUTE($Q208,"/","#",LEN($Q208)-LEN(SUBSTITUTE($Q208,"/",""))))))),IF(LEFT($D208,4)="BG-X","EG",IF(LEFT($D208,2)="BG","G",IF(OR(RIGHT($D208,2)="-0",RIGHT($D208,3)="-00",RIGHT($D208,4)="-000"),"","E"))),"A"))</f>
        <v>EG</v>
      </c>
      <c r="T208" s="65" t="s">
        <v>112</v>
      </c>
      <c r="U208" s="65"/>
      <c r="V208" s="68"/>
      <c r="W208" s="49"/>
      <c r="X208" s="69" t="s">
        <v>30</v>
      </c>
      <c r="Y208" s="69"/>
      <c r="Z208" s="49"/>
      <c r="AA208" s="70"/>
      <c r="AB208" s="70"/>
      <c r="AC208" s="71"/>
      <c r="AD208" s="49"/>
      <c r="AE208" s="72" t="str">
        <f aca="false">D208</f>
        <v>BG-X-11</v>
      </c>
      <c r="AF208" s="73" t="n">
        <f aca="false">F208</f>
        <v>5</v>
      </c>
      <c r="AG208" s="73" t="str">
        <f aca="false">G208</f>
        <v>0..1</v>
      </c>
      <c r="AH208" s="63" t="s">
        <v>1180</v>
      </c>
      <c r="AI208" s="63"/>
      <c r="AJ208" s="64"/>
      <c r="AK208" s="64"/>
      <c r="AL208" s="64"/>
      <c r="AM208" s="73" t="n">
        <f aca="false">M208</f>
        <v>0</v>
      </c>
      <c r="AN208" s="73" t="n">
        <f aca="false">N208</f>
        <v>0</v>
      </c>
      <c r="AO208" s="73" t="str">
        <f aca="false">O208</f>
        <v>0..n</v>
      </c>
      <c r="AP208" s="73" t="str">
        <f aca="false">P208</f>
        <v>/rsm:CrossIndustryInvoice
/rsm:SupplyChainTradeTransaction
/ram:IncludedSupplyChainTradeLineItem
/ram:SpecifiedLineTradeDelivery
/ram:UltimateShipToTradeParty
/ram:DefinedTradeContact</v>
      </c>
      <c r="AQ208" s="73" t="str">
        <f aca="false">Q208</f>
        <v>/rsm:CrossIndustryInvoice/rsm:SupplyChainTradeTransaction/ram:IncludedSupplyChainTradeLineItem/ram:SpecifiedLineTradeDelivery/ram:UltimateShipToTradeParty/ram:DefinedTradeContact</v>
      </c>
      <c r="AR208" s="73" t="n">
        <f aca="false">R208</f>
        <v>0</v>
      </c>
      <c r="AS208" s="73" t="str">
        <f aca="false">S208</f>
        <v>EG</v>
      </c>
      <c r="AT208" s="73" t="str">
        <f aca="false">T208</f>
        <v>0..n</v>
      </c>
      <c r="AU208" s="73" t="n">
        <f aca="false">U208</f>
        <v>0</v>
      </c>
      <c r="AV208" s="73" t="n">
        <f aca="false">V208</f>
        <v>0</v>
      </c>
      <c r="AW208" s="6"/>
      <c r="AX208" s="69" t="str">
        <f aca="false">X208</f>
        <v>EXTENDED</v>
      </c>
      <c r="AY208" s="74" t="n">
        <f aca="false">Y208</f>
        <v>0</v>
      </c>
      <c r="BA208" s="46"/>
      <c r="BB208" s="46"/>
      <c r="BC208" s="46"/>
    </row>
    <row r="209" s="11" customFormat="true" ht="114" hidden="false" customHeight="false" outlineLevel="0" collapsed="false">
      <c r="A209" s="58" t="str">
        <f aca="false">IF(ISERROR(SEARCH("-X-",D209)),IF(S209="G","NO",IF(S209="E","YES","")),"EXT")</f>
        <v>EXT</v>
      </c>
      <c r="B209" s="58"/>
      <c r="C209" s="59"/>
      <c r="D209" s="60" t="s">
        <v>1181</v>
      </c>
      <c r="E209" s="61"/>
      <c r="F209" s="62" t="n">
        <f aca="false">LEN(Q209)-LEN(SUBSTITUTE(Q209,"/",""))-1</f>
        <v>6</v>
      </c>
      <c r="G209" s="62" t="s">
        <v>95</v>
      </c>
      <c r="H209" s="63" t="s">
        <v>1017</v>
      </c>
      <c r="I209" s="63"/>
      <c r="J209" s="64" t="s">
        <v>1018</v>
      </c>
      <c r="K209" s="64"/>
      <c r="L209" s="64"/>
      <c r="M209" s="63" t="s">
        <v>119</v>
      </c>
      <c r="N209" s="65"/>
      <c r="O209" s="65" t="s">
        <v>95</v>
      </c>
      <c r="P209" s="66" t="str">
        <f aca="false">MID(SUBSTITUTE(SUBSTITUTE(Q209,"/",CONCATENATE(CHAR(10),"/")),"/",CONCATENATE(CHAR(10),"/"),F209+1),2,500)</f>
        <v>/rsm:CrossIndustryInvoice
/rsm:SupplyChainTradeTransaction
/ram:IncludedSupplyChainTradeLineItem
/ram:SpecifiedLineTradeDelivery
/ram:UltimateShipToTradeParty
/ram:DefinedTradeContact
/ram:PersonName</v>
      </c>
      <c r="Q209" s="67" t="s">
        <v>1182</v>
      </c>
      <c r="R209" s="65" t="s">
        <v>121</v>
      </c>
      <c r="S209" s="65" t="str">
        <f aca="false">IF($D209="","",IF(ISERROR(FIND("/@",RIGHT($Q209,LEN($Q209)-FIND("#",SUBSTITUTE($Q209,"/","#",LEN($Q209)-LEN(SUBSTITUTE($Q209,"/",""))))))),IF(LEFT($D209,4)="BG-X","EG",IF(LEFT($D209,2)="BG","G",IF(OR(RIGHT($D209,2)="-0",RIGHT($D209,3)="-00",RIGHT($D209,4)="-000"),"","E"))),"A"))</f>
        <v>E</v>
      </c>
      <c r="T209" s="65" t="s">
        <v>95</v>
      </c>
      <c r="U209" s="65"/>
      <c r="V209" s="68"/>
      <c r="W209" s="49"/>
      <c r="X209" s="69" t="s">
        <v>30</v>
      </c>
      <c r="Y209" s="69"/>
      <c r="Z209" s="49"/>
      <c r="AA209" s="70"/>
      <c r="AB209" s="70"/>
      <c r="AC209" s="71"/>
      <c r="AD209" s="49"/>
      <c r="AE209" s="72" t="str">
        <f aca="false">D209</f>
        <v>BT-X-72</v>
      </c>
      <c r="AF209" s="73" t="n">
        <f aca="false">F209</f>
        <v>6</v>
      </c>
      <c r="AG209" s="73" t="str">
        <f aca="false">G209</f>
        <v>0..1</v>
      </c>
      <c r="AH209" s="63" t="s">
        <v>1020</v>
      </c>
      <c r="AI209" s="63"/>
      <c r="AJ209" s="64" t="s">
        <v>1021</v>
      </c>
      <c r="AK209" s="64"/>
      <c r="AL209" s="64"/>
      <c r="AM209" s="73" t="str">
        <f aca="false">M209</f>
        <v>Text</v>
      </c>
      <c r="AN209" s="73" t="n">
        <f aca="false">N209</f>
        <v>0</v>
      </c>
      <c r="AO209" s="73" t="str">
        <f aca="false">O209</f>
        <v>0..1</v>
      </c>
      <c r="AP209" s="73" t="str">
        <f aca="false">P209</f>
        <v>/rsm:CrossIndustryInvoice
/rsm:SupplyChainTradeTransaction
/ram:IncludedSupplyChainTradeLineItem
/ram:SpecifiedLineTradeDelivery
/ram:UltimateShipToTradeParty
/ram:DefinedTradeContact
/ram:PersonName</v>
      </c>
      <c r="AQ209" s="73" t="str">
        <f aca="false">Q209</f>
        <v>/rsm:CrossIndustryInvoice/rsm:SupplyChainTradeTransaction/ram:IncludedSupplyChainTradeLineItem/ram:SpecifiedLineTradeDelivery/ram:UltimateShipToTradeParty/ram:DefinedTradeContact/ram:PersonName</v>
      </c>
      <c r="AR209" s="73" t="str">
        <f aca="false">R209</f>
        <v>T</v>
      </c>
      <c r="AS209" s="73" t="str">
        <f aca="false">S209</f>
        <v>E</v>
      </c>
      <c r="AT209" s="73" t="str">
        <f aca="false">T209</f>
        <v>0..1</v>
      </c>
      <c r="AU209" s="73" t="n">
        <f aca="false">U209</f>
        <v>0</v>
      </c>
      <c r="AV209" s="73" t="n">
        <f aca="false">V209</f>
        <v>0</v>
      </c>
      <c r="AW209" s="6"/>
      <c r="AX209" s="69" t="str">
        <f aca="false">X209</f>
        <v>EXTENDED</v>
      </c>
      <c r="AY209" s="74" t="n">
        <f aca="false">Y209</f>
        <v>0</v>
      </c>
      <c r="BA209" s="46"/>
      <c r="BB209" s="46"/>
      <c r="BC209" s="46"/>
    </row>
    <row r="210" s="11" customFormat="true" ht="114" hidden="false" customHeight="false" outlineLevel="0" collapsed="false">
      <c r="A210" s="58" t="str">
        <f aca="false">IF(ISERROR(SEARCH("-X-",D210)),IF(S210="G","NO",IF(S210="E","YES","")),"EXT")</f>
        <v>EXT</v>
      </c>
      <c r="B210" s="58"/>
      <c r="C210" s="59"/>
      <c r="D210" s="60" t="s">
        <v>1183</v>
      </c>
      <c r="E210" s="61"/>
      <c r="F210" s="62" t="n">
        <f aca="false">LEN(Q210)-LEN(SUBSTITUTE(Q210,"/",""))-1</f>
        <v>6</v>
      </c>
      <c r="G210" s="62" t="s">
        <v>95</v>
      </c>
      <c r="H210" s="63" t="s">
        <v>1023</v>
      </c>
      <c r="I210" s="63"/>
      <c r="J210" s="64" t="s">
        <v>1018</v>
      </c>
      <c r="K210" s="64"/>
      <c r="L210" s="64"/>
      <c r="M210" s="63" t="s">
        <v>119</v>
      </c>
      <c r="N210" s="65"/>
      <c r="O210" s="65" t="s">
        <v>95</v>
      </c>
      <c r="P210" s="66" t="str">
        <f aca="false">MID(SUBSTITUTE(SUBSTITUTE(Q210,"/",CONCATENATE(CHAR(10),"/")),"/",CONCATENATE(CHAR(10),"/"),F210+1),2,500)</f>
        <v>/rsm:CrossIndustryInvoice
/rsm:SupplyChainTradeTransaction
/ram:IncludedSupplyChainTradeLineItem
/ram:SpecifiedLineTradeDelivery
/ram:UltimateShipToTradeParty
/ram:DefinedTradeContact
/ram:DepartmentName</v>
      </c>
      <c r="Q210" s="67" t="s">
        <v>1184</v>
      </c>
      <c r="R210" s="65" t="s">
        <v>121</v>
      </c>
      <c r="S210" s="65" t="str">
        <f aca="false">IF($D210="","",IF(ISERROR(FIND("/@",RIGHT($Q210,LEN($Q210)-FIND("#",SUBSTITUTE($Q210,"/","#",LEN($Q210)-LEN(SUBSTITUTE($Q210,"/",""))))))),IF(LEFT($D210,4)="BG-X","EG",IF(LEFT($D210,2)="BG","G",IF(OR(RIGHT($D210,2)="-0",RIGHT($D210,3)="-00",RIGHT($D210,4)="-000"),"","E"))),"A"))</f>
        <v>E</v>
      </c>
      <c r="T210" s="65" t="s">
        <v>95</v>
      </c>
      <c r="U210" s="65"/>
      <c r="V210" s="68"/>
      <c r="W210" s="49"/>
      <c r="X210" s="69" t="s">
        <v>30</v>
      </c>
      <c r="Y210" s="69"/>
      <c r="Z210" s="49"/>
      <c r="AA210" s="70"/>
      <c r="AB210" s="70"/>
      <c r="AC210" s="71"/>
      <c r="AD210" s="49"/>
      <c r="AE210" s="72" t="str">
        <f aca="false">D210</f>
        <v>BT-X-72-1</v>
      </c>
      <c r="AF210" s="73" t="n">
        <f aca="false">F210</f>
        <v>6</v>
      </c>
      <c r="AG210" s="73" t="str">
        <f aca="false">G210</f>
        <v>0..1</v>
      </c>
      <c r="AH210" s="63" t="s">
        <v>1025</v>
      </c>
      <c r="AI210" s="63"/>
      <c r="AJ210" s="64" t="s">
        <v>1021</v>
      </c>
      <c r="AK210" s="64"/>
      <c r="AL210" s="64"/>
      <c r="AM210" s="73" t="str">
        <f aca="false">M210</f>
        <v>Text</v>
      </c>
      <c r="AN210" s="73" t="n">
        <f aca="false">N210</f>
        <v>0</v>
      </c>
      <c r="AO210" s="73" t="str">
        <f aca="false">O210</f>
        <v>0..1</v>
      </c>
      <c r="AP210" s="73" t="str">
        <f aca="false">P210</f>
        <v>/rsm:CrossIndustryInvoice
/rsm:SupplyChainTradeTransaction
/ram:IncludedSupplyChainTradeLineItem
/ram:SpecifiedLineTradeDelivery
/ram:UltimateShipToTradeParty
/ram:DefinedTradeContact
/ram:DepartmentName</v>
      </c>
      <c r="AQ210" s="73" t="str">
        <f aca="false">Q210</f>
        <v>/rsm:CrossIndustryInvoice/rsm:SupplyChainTradeTransaction/ram:IncludedSupplyChainTradeLineItem/ram:SpecifiedLineTradeDelivery/ram:UltimateShipToTradeParty/ram:DefinedTradeContact/ram:DepartmentName</v>
      </c>
      <c r="AR210" s="73" t="str">
        <f aca="false">R210</f>
        <v>T</v>
      </c>
      <c r="AS210" s="73" t="str">
        <f aca="false">S210</f>
        <v>E</v>
      </c>
      <c r="AT210" s="73" t="str">
        <f aca="false">T210</f>
        <v>0..1</v>
      </c>
      <c r="AU210" s="73" t="n">
        <f aca="false">U210</f>
        <v>0</v>
      </c>
      <c r="AV210" s="73" t="n">
        <f aca="false">V210</f>
        <v>0</v>
      </c>
      <c r="AW210" s="6"/>
      <c r="AX210" s="69" t="str">
        <f aca="false">X210</f>
        <v>EXTENDED</v>
      </c>
      <c r="AY210" s="74" t="n">
        <f aca="false">Y210</f>
        <v>0</v>
      </c>
      <c r="BA210" s="46"/>
      <c r="BB210" s="46"/>
      <c r="BC210" s="46"/>
    </row>
    <row r="211" s="11" customFormat="true" ht="114" hidden="false" customHeight="false" outlineLevel="0" collapsed="false">
      <c r="A211" s="58" t="str">
        <f aca="false">IF(ISERROR(SEARCH("-X-",D211)),IF(S211="G","NO",IF(S211="E","YES","")),"EXT")</f>
        <v>EXT</v>
      </c>
      <c r="B211" s="58"/>
      <c r="C211" s="59"/>
      <c r="D211" s="60" t="s">
        <v>1185</v>
      </c>
      <c r="E211" s="61"/>
      <c r="F211" s="62" t="n">
        <f aca="false">LEN(Q211)-LEN(SUBSTITUTE(Q211,"/",""))-1</f>
        <v>6</v>
      </c>
      <c r="G211" s="62" t="s">
        <v>95</v>
      </c>
      <c r="H211" s="63" t="s">
        <v>1027</v>
      </c>
      <c r="I211" s="63" t="s">
        <v>1028</v>
      </c>
      <c r="J211" s="64" t="s">
        <v>1029</v>
      </c>
      <c r="K211" s="64"/>
      <c r="L211" s="64"/>
      <c r="M211" s="63" t="s">
        <v>174</v>
      </c>
      <c r="N211" s="65"/>
      <c r="O211" s="65" t="s">
        <v>95</v>
      </c>
      <c r="P211" s="66" t="str">
        <f aca="false">MID(SUBSTITUTE(SUBSTITUTE(Q211,"/",CONCATENATE(CHAR(10),"/")),"/",CONCATENATE(CHAR(10),"/"),F211+1),2,500)</f>
        <v>/rsm:CrossIndustryInvoice
/rsm:SupplyChainTradeTransaction
/ram:IncludedSupplyChainTradeLineItem
/ram:SpecifiedLineTradeDelivery
/ram:UltimateShipToTradeParty
/ram:DefinedTradeContact
/ram:TypeCode</v>
      </c>
      <c r="Q211" s="67" t="s">
        <v>1186</v>
      </c>
      <c r="R211" s="65" t="s">
        <v>176</v>
      </c>
      <c r="S211" s="65" t="str">
        <f aca="false">IF($D211="","",IF(ISERROR(FIND("/@",RIGHT($Q211,LEN($Q211)-FIND("#",SUBSTITUTE($Q211,"/","#",LEN($Q211)-LEN(SUBSTITUTE($Q211,"/",""))))))),IF(LEFT($D211,4)="BG-X","EG",IF(LEFT($D211,2)="BG","G",IF(OR(RIGHT($D211,2)="-0",RIGHT($D211,3)="-00",RIGHT($D211,4)="-000"),"","E"))),"A"))</f>
        <v>E</v>
      </c>
      <c r="T211" s="65" t="s">
        <v>95</v>
      </c>
      <c r="U211" s="65"/>
      <c r="V211" s="68"/>
      <c r="W211" s="49"/>
      <c r="X211" s="69" t="s">
        <v>30</v>
      </c>
      <c r="Y211" s="69"/>
      <c r="Z211" s="49"/>
      <c r="AA211" s="70"/>
      <c r="AB211" s="70"/>
      <c r="AC211" s="71"/>
      <c r="AD211" s="49"/>
      <c r="AE211" s="72" t="str">
        <f aca="false">D211</f>
        <v>BT-X-316</v>
      </c>
      <c r="AF211" s="73" t="n">
        <f aca="false">F211</f>
        <v>6</v>
      </c>
      <c r="AG211" s="73" t="str">
        <f aca="false">G211</f>
        <v>0..1</v>
      </c>
      <c r="AH211" s="63" t="s">
        <v>1031</v>
      </c>
      <c r="AI211" s="63" t="s">
        <v>1032</v>
      </c>
      <c r="AJ211" s="64" t="s">
        <v>1033</v>
      </c>
      <c r="AK211" s="64"/>
      <c r="AL211" s="64"/>
      <c r="AM211" s="73" t="str">
        <f aca="false">M211</f>
        <v>Code</v>
      </c>
      <c r="AN211" s="73" t="n">
        <f aca="false">N211</f>
        <v>0</v>
      </c>
      <c r="AO211" s="73" t="str">
        <f aca="false">O211</f>
        <v>0..1</v>
      </c>
      <c r="AP211" s="73" t="str">
        <f aca="false">P211</f>
        <v>/rsm:CrossIndustryInvoice
/rsm:SupplyChainTradeTransaction
/ram:IncludedSupplyChainTradeLineItem
/ram:SpecifiedLineTradeDelivery
/ram:UltimateShipToTradeParty
/ram:DefinedTradeContact
/ram:TypeCode</v>
      </c>
      <c r="AQ211" s="73" t="str">
        <f aca="false">Q211</f>
        <v>/rsm:CrossIndustryInvoice/rsm:SupplyChainTradeTransaction/ram:IncludedSupplyChainTradeLineItem/ram:SpecifiedLineTradeDelivery/ram:UltimateShipToTradeParty/ram:DefinedTradeContact/ram:TypeCode</v>
      </c>
      <c r="AR211" s="73" t="str">
        <f aca="false">R211</f>
        <v>C</v>
      </c>
      <c r="AS211" s="73" t="str">
        <f aca="false">S211</f>
        <v>E</v>
      </c>
      <c r="AT211" s="73" t="str">
        <f aca="false">T211</f>
        <v>0..1</v>
      </c>
      <c r="AU211" s="73" t="n">
        <f aca="false">U211</f>
        <v>0</v>
      </c>
      <c r="AV211" s="73" t="n">
        <f aca="false">V211</f>
        <v>0</v>
      </c>
      <c r="AW211" s="6"/>
      <c r="AX211" s="69" t="str">
        <f aca="false">X211</f>
        <v>EXTENDED</v>
      </c>
      <c r="AY211" s="74" t="n">
        <f aca="false">Y211</f>
        <v>0</v>
      </c>
      <c r="BA211" s="46"/>
      <c r="BB211" s="46"/>
      <c r="BC211" s="46"/>
    </row>
    <row r="212" s="11" customFormat="true" ht="114" hidden="false" customHeight="false" outlineLevel="0" collapsed="false">
      <c r="A212" s="58" t="str">
        <f aca="false">IF(ISERROR(SEARCH("-X-",D212)),IF(S212="G","NO",IF(S212="E","YES","")),"EXT")</f>
        <v>EXT</v>
      </c>
      <c r="B212" s="58"/>
      <c r="C212" s="59"/>
      <c r="D212" s="60" t="s">
        <v>1187</v>
      </c>
      <c r="E212" s="61"/>
      <c r="F212" s="62" t="n">
        <f aca="false">LEN(Q212)-LEN(SUBSTITUTE(Q212,"/",""))-1</f>
        <v>6</v>
      </c>
      <c r="G212" s="62" t="s">
        <v>95</v>
      </c>
      <c r="H212" s="63" t="s">
        <v>1035</v>
      </c>
      <c r="I212" s="63" t="s">
        <v>1036</v>
      </c>
      <c r="J212" s="64"/>
      <c r="K212" s="64"/>
      <c r="L212" s="64"/>
      <c r="M212" s="63"/>
      <c r="N212" s="65"/>
      <c r="O212" s="65" t="s">
        <v>95</v>
      </c>
      <c r="P212" s="66" t="str">
        <f aca="false">MID(SUBSTITUTE(SUBSTITUTE(Q212,"/",CONCATENATE(CHAR(10),"/")),"/",CONCATENATE(CHAR(10),"/"),F212+1),2,500)</f>
        <v>/rsm:CrossIndustryInvoice
/rsm:SupplyChainTradeTransaction
/ram:IncludedSupplyChainTradeLineItem
/ram:SpecifiedLineTradeDelivery
/ram:UltimateShipToTradeParty
/ram:DefinedTradeContact
/ram:TelephoneUniversalCommunication</v>
      </c>
      <c r="Q212" s="67" t="s">
        <v>1188</v>
      </c>
      <c r="R212" s="65"/>
      <c r="S212" s="65" t="str">
        <f aca="false">IF($D212="","",IF(ISERROR(FIND("/@",RIGHT($Q212,LEN($Q212)-FIND("#",SUBSTITUTE($Q212,"/","#",LEN($Q212)-LEN(SUBSTITUTE($Q212,"/",""))))))),IF(LEFT($D212,4)="BG-X","EG",IF(LEFT($D212,2)="BG","G",IF(OR(RIGHT($D212,2)="-0",RIGHT($D212,3)="-00",RIGHT($D212,4)="-000"),"","E"))),"A"))</f>
        <v/>
      </c>
      <c r="T212" s="65" t="s">
        <v>95</v>
      </c>
      <c r="U212" s="65"/>
      <c r="V212" s="68"/>
      <c r="W212" s="49"/>
      <c r="X212" s="69" t="s">
        <v>30</v>
      </c>
      <c r="Y212" s="69"/>
      <c r="Z212" s="49"/>
      <c r="AA212" s="70"/>
      <c r="AB212" s="70"/>
      <c r="AC212" s="71"/>
      <c r="AD212" s="49"/>
      <c r="AE212" s="72" t="str">
        <f aca="false">D212</f>
        <v>BT-X-73-00</v>
      </c>
      <c r="AF212" s="73" t="n">
        <f aca="false">F212</f>
        <v>6</v>
      </c>
      <c r="AG212" s="73" t="str">
        <f aca="false">G212</f>
        <v>0..1</v>
      </c>
      <c r="AH212" s="63" t="s">
        <v>1038</v>
      </c>
      <c r="AI212" s="63" t="s">
        <v>1039</v>
      </c>
      <c r="AJ212" s="64"/>
      <c r="AK212" s="64"/>
      <c r="AL212" s="64"/>
      <c r="AM212" s="73" t="n">
        <f aca="false">M212</f>
        <v>0</v>
      </c>
      <c r="AN212" s="73" t="n">
        <f aca="false">N212</f>
        <v>0</v>
      </c>
      <c r="AO212" s="73" t="str">
        <f aca="false">O212</f>
        <v>0..1</v>
      </c>
      <c r="AP212" s="73" t="str">
        <f aca="false">P212</f>
        <v>/rsm:CrossIndustryInvoice
/rsm:SupplyChainTradeTransaction
/ram:IncludedSupplyChainTradeLineItem
/ram:SpecifiedLineTradeDelivery
/ram:UltimateShipToTradeParty
/ram:DefinedTradeContact
/ram:TelephoneUniversalCommunication</v>
      </c>
      <c r="AQ212" s="73" t="str">
        <f aca="false">Q212</f>
        <v>/rsm:CrossIndustryInvoice/rsm:SupplyChainTradeTransaction/ram:IncludedSupplyChainTradeLineItem/ram:SpecifiedLineTradeDelivery/ram:UltimateShipToTradeParty/ram:DefinedTradeContact/ram:TelephoneUniversalCommunication</v>
      </c>
      <c r="AR212" s="73" t="n">
        <f aca="false">R212</f>
        <v>0</v>
      </c>
      <c r="AS212" s="73" t="str">
        <f aca="false">S212</f>
        <v/>
      </c>
      <c r="AT212" s="73" t="str">
        <f aca="false">T212</f>
        <v>0..1</v>
      </c>
      <c r="AU212" s="73" t="n">
        <f aca="false">U212</f>
        <v>0</v>
      </c>
      <c r="AV212" s="73" t="n">
        <f aca="false">V212</f>
        <v>0</v>
      </c>
      <c r="AW212" s="6"/>
      <c r="AX212" s="69" t="str">
        <f aca="false">X212</f>
        <v>EXTENDED</v>
      </c>
      <c r="AY212" s="74" t="n">
        <f aca="false">Y212</f>
        <v>0</v>
      </c>
      <c r="BA212" s="46"/>
      <c r="BB212" s="46"/>
      <c r="BC212" s="46"/>
    </row>
    <row r="213" s="78" customFormat="true" ht="128.25" hidden="false" customHeight="false" outlineLevel="0" collapsed="false">
      <c r="A213" s="58" t="str">
        <f aca="false">IF(ISERROR(SEARCH("-X-",D213)),IF(S213="G","NO",IF(S213="E","YES","")),"EXT")</f>
        <v>EXT</v>
      </c>
      <c r="B213" s="58"/>
      <c r="C213" s="59"/>
      <c r="D213" s="60" t="s">
        <v>1189</v>
      </c>
      <c r="E213" s="61"/>
      <c r="F213" s="62" t="n">
        <f aca="false">LEN(Q213)-LEN(SUBSTITUTE(Q213,"/",""))-1</f>
        <v>7</v>
      </c>
      <c r="G213" s="62" t="s">
        <v>88</v>
      </c>
      <c r="H213" s="63" t="s">
        <v>1041</v>
      </c>
      <c r="I213" s="63" t="s">
        <v>1036</v>
      </c>
      <c r="J213" s="64"/>
      <c r="K213" s="64"/>
      <c r="L213" s="64"/>
      <c r="M213" s="63" t="s">
        <v>119</v>
      </c>
      <c r="N213" s="65"/>
      <c r="O213" s="65" t="s">
        <v>88</v>
      </c>
      <c r="P213" s="66" t="str">
        <f aca="false">MID(SUBSTITUTE(SUBSTITUTE(Q213,"/",CONCATENATE(CHAR(10),"/")),"/",CONCATENATE(CHAR(10),"/"),F213+1),2,500)</f>
        <v>/rsm:CrossIndustryInvoice
/rsm:SupplyChainTradeTransaction
/ram:IncludedSupplyChainTradeLineItem
/ram:SpecifiedLineTradeDelivery
/ram:UltimateShipToTradeParty
/ram:DefinedTradeContact
/ram:TelephoneUniversalCommunication
/ram:CompleteNumber</v>
      </c>
      <c r="Q213" s="67" t="s">
        <v>1190</v>
      </c>
      <c r="R213" s="65" t="s">
        <v>121</v>
      </c>
      <c r="S213" s="65" t="str">
        <f aca="false">IF($D213="","",IF(ISERROR(FIND("/@",RIGHT($Q213,LEN($Q213)-FIND("#",SUBSTITUTE($Q213,"/","#",LEN($Q213)-LEN(SUBSTITUTE($Q213,"/",""))))))),IF(LEFT($D213,4)="BG-X","EG",IF(LEFT($D213,2)="BG","G",IF(OR(RIGHT($D213,2)="-0",RIGHT($D213,3)="-00",RIGHT($D213,4)="-000"),"","E"))),"A"))</f>
        <v>E</v>
      </c>
      <c r="T213" s="65" t="s">
        <v>95</v>
      </c>
      <c r="U213" s="65"/>
      <c r="V213" s="68"/>
      <c r="W213" s="49"/>
      <c r="X213" s="69" t="s">
        <v>30</v>
      </c>
      <c r="Y213" s="69"/>
      <c r="Z213" s="49"/>
      <c r="AA213" s="70"/>
      <c r="AB213" s="70"/>
      <c r="AC213" s="71"/>
      <c r="AD213" s="49"/>
      <c r="AE213" s="72" t="str">
        <f aca="false">D213</f>
        <v>BT-X-73</v>
      </c>
      <c r="AF213" s="73" t="n">
        <f aca="false">F213</f>
        <v>7</v>
      </c>
      <c r="AG213" s="73" t="str">
        <f aca="false">G213</f>
        <v>1..1</v>
      </c>
      <c r="AH213" s="63" t="s">
        <v>1043</v>
      </c>
      <c r="AI213" s="63" t="s">
        <v>1039</v>
      </c>
      <c r="AJ213" s="64"/>
      <c r="AK213" s="64"/>
      <c r="AL213" s="64"/>
      <c r="AM213" s="73" t="str">
        <f aca="false">M213</f>
        <v>Text</v>
      </c>
      <c r="AN213" s="73" t="n">
        <f aca="false">N213</f>
        <v>0</v>
      </c>
      <c r="AO213" s="73" t="str">
        <f aca="false">O213</f>
        <v>1..1</v>
      </c>
      <c r="AP213" s="73" t="str">
        <f aca="false">P213</f>
        <v>/rsm:CrossIndustryInvoice
/rsm:SupplyChainTradeTransaction
/ram:IncludedSupplyChainTradeLineItem
/ram:SpecifiedLineTradeDelivery
/ram:UltimateShipToTradeParty
/ram:DefinedTradeContact
/ram:TelephoneUniversalCommunication
/ram:CompleteNumber</v>
      </c>
      <c r="AQ213" s="73" t="str">
        <f aca="false">Q213</f>
        <v>/rsm:CrossIndustryInvoice/rsm:SupplyChainTradeTransaction/ram:IncludedSupplyChainTradeLineItem/ram:SpecifiedLineTradeDelivery/ram:UltimateShipToTradeParty/ram:DefinedTradeContact/ram:TelephoneUniversalCommunication/ram:CompleteNumber</v>
      </c>
      <c r="AR213" s="73" t="str">
        <f aca="false">R213</f>
        <v>T</v>
      </c>
      <c r="AS213" s="73" t="str">
        <f aca="false">S213</f>
        <v>E</v>
      </c>
      <c r="AT213" s="73" t="str">
        <f aca="false">T213</f>
        <v>0..1</v>
      </c>
      <c r="AU213" s="73" t="n">
        <f aca="false">U213</f>
        <v>0</v>
      </c>
      <c r="AV213" s="73" t="n">
        <f aca="false">V213</f>
        <v>0</v>
      </c>
      <c r="AW213" s="6"/>
      <c r="AX213" s="69" t="str">
        <f aca="false">X213</f>
        <v>EXTENDED</v>
      </c>
      <c r="AY213" s="74" t="n">
        <f aca="false">Y213</f>
        <v>0</v>
      </c>
      <c r="BA213" s="46"/>
      <c r="BB213" s="46"/>
      <c r="BC213" s="46"/>
    </row>
    <row r="214" s="78" customFormat="true" ht="114" hidden="false" customHeight="false" outlineLevel="0" collapsed="false">
      <c r="A214" s="58" t="str">
        <f aca="false">IF(ISERROR(SEARCH("-X-",D214)),IF(S214="G","NO",IF(S214="E","YES","")),"EXT")</f>
        <v>EXT</v>
      </c>
      <c r="B214" s="58"/>
      <c r="C214" s="59"/>
      <c r="D214" s="60" t="s">
        <v>1191</v>
      </c>
      <c r="E214" s="61"/>
      <c r="F214" s="62" t="n">
        <f aca="false">LEN(Q214)-LEN(SUBSTITUTE(Q214,"/",""))-1</f>
        <v>6</v>
      </c>
      <c r="G214" s="62" t="s">
        <v>95</v>
      </c>
      <c r="H214" s="63" t="s">
        <v>1045</v>
      </c>
      <c r="I214" s="63"/>
      <c r="J214" s="64"/>
      <c r="K214" s="64"/>
      <c r="L214" s="64"/>
      <c r="M214" s="63"/>
      <c r="N214" s="65"/>
      <c r="O214" s="65" t="s">
        <v>95</v>
      </c>
      <c r="P214" s="66" t="str">
        <f aca="false">MID(SUBSTITUTE(SUBSTITUTE(Q214,"/",CONCATENATE(CHAR(10),"/")),"/",CONCATENATE(CHAR(10),"/"),F214+1),2,500)</f>
        <v>/rsm:CrossIndustryInvoice
/rsm:SupplyChainTradeTransaction
/ram:IncludedSupplyChainTradeLineItem
/ram:SpecifiedLineTradeDelivery
/ram:UltimateShipToTradeParty
/ram:DefinedTradeContact
/ram:FaxUniversalCommunication</v>
      </c>
      <c r="Q214" s="67" t="s">
        <v>1192</v>
      </c>
      <c r="R214" s="65"/>
      <c r="S214" s="65" t="str">
        <f aca="false">IF($D214="","",IF(ISERROR(FIND("/@",RIGHT($Q214,LEN($Q214)-FIND("#",SUBSTITUTE($Q214,"/","#",LEN($Q214)-LEN(SUBSTITUTE($Q214,"/",""))))))),IF(LEFT($D214,4)="BG-X","EG",IF(LEFT($D214,2)="BG","G",IF(OR(RIGHT($D214,2)="-0",RIGHT($D214,3)="-00",RIGHT($D214,4)="-000"),"","E"))),"A"))</f>
        <v/>
      </c>
      <c r="T214" s="65" t="s">
        <v>95</v>
      </c>
      <c r="U214" s="65"/>
      <c r="V214" s="68"/>
      <c r="W214" s="49"/>
      <c r="X214" s="69" t="s">
        <v>30</v>
      </c>
      <c r="Y214" s="69"/>
      <c r="Z214" s="49"/>
      <c r="AA214" s="70"/>
      <c r="AB214" s="70"/>
      <c r="AC214" s="71"/>
      <c r="AD214" s="49"/>
      <c r="AE214" s="72" t="str">
        <f aca="false">D214</f>
        <v>BT-X-74-00</v>
      </c>
      <c r="AF214" s="73" t="n">
        <f aca="false">F214</f>
        <v>6</v>
      </c>
      <c r="AG214" s="73" t="str">
        <f aca="false">G214</f>
        <v>0..1</v>
      </c>
      <c r="AH214" s="63" t="s">
        <v>1047</v>
      </c>
      <c r="AI214" s="63"/>
      <c r="AJ214" s="64"/>
      <c r="AK214" s="64"/>
      <c r="AL214" s="64"/>
      <c r="AM214" s="73" t="n">
        <f aca="false">M214</f>
        <v>0</v>
      </c>
      <c r="AN214" s="73" t="n">
        <f aca="false">N214</f>
        <v>0</v>
      </c>
      <c r="AO214" s="73" t="str">
        <f aca="false">O214</f>
        <v>0..1</v>
      </c>
      <c r="AP214" s="73" t="str">
        <f aca="false">P214</f>
        <v>/rsm:CrossIndustryInvoice
/rsm:SupplyChainTradeTransaction
/ram:IncludedSupplyChainTradeLineItem
/ram:SpecifiedLineTradeDelivery
/ram:UltimateShipToTradeParty
/ram:DefinedTradeContact
/ram:FaxUniversalCommunication</v>
      </c>
      <c r="AQ214" s="73" t="str">
        <f aca="false">Q214</f>
        <v>/rsm:CrossIndustryInvoice/rsm:SupplyChainTradeTransaction/ram:IncludedSupplyChainTradeLineItem/ram:SpecifiedLineTradeDelivery/ram:UltimateShipToTradeParty/ram:DefinedTradeContact/ram:FaxUniversalCommunication</v>
      </c>
      <c r="AR214" s="73" t="n">
        <f aca="false">R214</f>
        <v>0</v>
      </c>
      <c r="AS214" s="73" t="str">
        <f aca="false">S214</f>
        <v/>
      </c>
      <c r="AT214" s="73" t="str">
        <f aca="false">T214</f>
        <v>0..1</v>
      </c>
      <c r="AU214" s="73" t="n">
        <f aca="false">U214</f>
        <v>0</v>
      </c>
      <c r="AV214" s="73" t="n">
        <f aca="false">V214</f>
        <v>0</v>
      </c>
      <c r="AW214" s="6"/>
      <c r="AX214" s="69" t="str">
        <f aca="false">X214</f>
        <v>EXTENDED</v>
      </c>
      <c r="AY214" s="74" t="n">
        <f aca="false">Y214</f>
        <v>0</v>
      </c>
      <c r="BA214" s="46"/>
      <c r="BB214" s="46"/>
      <c r="BC214" s="46"/>
    </row>
    <row r="215" s="11" customFormat="true" ht="128.25" hidden="false" customHeight="false" outlineLevel="0" collapsed="false">
      <c r="A215" s="58" t="str">
        <f aca="false">IF(ISERROR(SEARCH("-X-",D215)),IF(S215="G","NO",IF(S215="E","YES","")),"EXT")</f>
        <v>EXT</v>
      </c>
      <c r="B215" s="58"/>
      <c r="C215" s="59"/>
      <c r="D215" s="60" t="s">
        <v>1193</v>
      </c>
      <c r="E215" s="61"/>
      <c r="F215" s="62" t="n">
        <f aca="false">LEN(Q215)-LEN(SUBSTITUTE(Q215,"/",""))-1</f>
        <v>7</v>
      </c>
      <c r="G215" s="62" t="s">
        <v>88</v>
      </c>
      <c r="H215" s="63" t="s">
        <v>1049</v>
      </c>
      <c r="I215" s="63"/>
      <c r="J215" s="64"/>
      <c r="K215" s="64"/>
      <c r="L215" s="64"/>
      <c r="M215" s="63" t="s">
        <v>119</v>
      </c>
      <c r="N215" s="65"/>
      <c r="O215" s="65" t="s">
        <v>88</v>
      </c>
      <c r="P215" s="66" t="str">
        <f aca="false">MID(SUBSTITUTE(SUBSTITUTE(Q215,"/",CONCATENATE(CHAR(10),"/")),"/",CONCATENATE(CHAR(10),"/"),F215+1),2,500)</f>
        <v>/rsm:CrossIndustryInvoice
/rsm:SupplyChainTradeTransaction
/ram:IncludedSupplyChainTradeLineItem
/ram:SpecifiedLineTradeDelivery
/ram:UltimateShipToTradeParty
/ram:DefinedTradeContact
/ram:FaxUniversalCommunication
/ram:CompleteNumber</v>
      </c>
      <c r="Q215" s="67" t="s">
        <v>1194</v>
      </c>
      <c r="R215" s="65" t="s">
        <v>121</v>
      </c>
      <c r="S215" s="65" t="str">
        <f aca="false">IF($D215="","",IF(ISERROR(FIND("/@",RIGHT($Q215,LEN($Q215)-FIND("#",SUBSTITUTE($Q215,"/","#",LEN($Q215)-LEN(SUBSTITUTE($Q215,"/",""))))))),IF(LEFT($D215,4)="BG-X","EG",IF(LEFT($D215,2)="BG","G",IF(OR(RIGHT($D215,2)="-0",RIGHT($D215,3)="-00",RIGHT($D215,4)="-000"),"","E"))),"A"))</f>
        <v>E</v>
      </c>
      <c r="T215" s="65" t="s">
        <v>95</v>
      </c>
      <c r="U215" s="65"/>
      <c r="V215" s="68"/>
      <c r="W215" s="49"/>
      <c r="X215" s="69" t="s">
        <v>30</v>
      </c>
      <c r="Y215" s="69"/>
      <c r="Z215" s="49"/>
      <c r="AA215" s="70"/>
      <c r="AB215" s="70"/>
      <c r="AC215" s="71"/>
      <c r="AD215" s="49"/>
      <c r="AE215" s="72" t="str">
        <f aca="false">D215</f>
        <v>BT-X-74</v>
      </c>
      <c r="AF215" s="73" t="n">
        <f aca="false">F215</f>
        <v>7</v>
      </c>
      <c r="AG215" s="73" t="str">
        <f aca="false">G215</f>
        <v>1..1</v>
      </c>
      <c r="AH215" s="63" t="s">
        <v>1051</v>
      </c>
      <c r="AI215" s="63"/>
      <c r="AJ215" s="64"/>
      <c r="AK215" s="64"/>
      <c r="AL215" s="64"/>
      <c r="AM215" s="73" t="str">
        <f aca="false">M215</f>
        <v>Text</v>
      </c>
      <c r="AN215" s="73" t="n">
        <f aca="false">N215</f>
        <v>0</v>
      </c>
      <c r="AO215" s="73" t="str">
        <f aca="false">O215</f>
        <v>1..1</v>
      </c>
      <c r="AP215" s="73" t="str">
        <f aca="false">P215</f>
        <v>/rsm:CrossIndustryInvoice
/rsm:SupplyChainTradeTransaction
/ram:IncludedSupplyChainTradeLineItem
/ram:SpecifiedLineTradeDelivery
/ram:UltimateShipToTradeParty
/ram:DefinedTradeContact
/ram:FaxUniversalCommunication
/ram:CompleteNumber</v>
      </c>
      <c r="AQ215" s="73" t="str">
        <f aca="false">Q215</f>
        <v>/rsm:CrossIndustryInvoice/rsm:SupplyChainTradeTransaction/ram:IncludedSupplyChainTradeLineItem/ram:SpecifiedLineTradeDelivery/ram:UltimateShipToTradeParty/ram:DefinedTradeContact/ram:FaxUniversalCommunication/ram:CompleteNumber</v>
      </c>
      <c r="AR215" s="73" t="str">
        <f aca="false">R215</f>
        <v>T</v>
      </c>
      <c r="AS215" s="73" t="str">
        <f aca="false">S215</f>
        <v>E</v>
      </c>
      <c r="AT215" s="73" t="str">
        <f aca="false">T215</f>
        <v>0..1</v>
      </c>
      <c r="AU215" s="73" t="n">
        <f aca="false">U215</f>
        <v>0</v>
      </c>
      <c r="AV215" s="73" t="n">
        <f aca="false">V215</f>
        <v>0</v>
      </c>
      <c r="AW215" s="6"/>
      <c r="AX215" s="69" t="str">
        <f aca="false">X215</f>
        <v>EXTENDED</v>
      </c>
      <c r="AY215" s="74" t="n">
        <f aca="false">Y215</f>
        <v>0</v>
      </c>
      <c r="BA215" s="46"/>
      <c r="BB215" s="46"/>
      <c r="BC215" s="46"/>
    </row>
    <row r="216" s="11" customFormat="true" ht="114" hidden="false" customHeight="false" outlineLevel="0" collapsed="false">
      <c r="A216" s="58" t="str">
        <f aca="false">IF(ISERROR(SEARCH("-X-",D216)),IF(S216="G","NO",IF(S216="E","YES","")),"EXT")</f>
        <v>EXT</v>
      </c>
      <c r="B216" s="58"/>
      <c r="C216" s="59"/>
      <c r="D216" s="60" t="s">
        <v>1195</v>
      </c>
      <c r="E216" s="61"/>
      <c r="F216" s="62" t="n">
        <f aca="false">LEN(Q216)-LEN(SUBSTITUTE(Q216,"/",""))-1</f>
        <v>6</v>
      </c>
      <c r="G216" s="62" t="s">
        <v>95</v>
      </c>
      <c r="H216" s="63" t="s">
        <v>1053</v>
      </c>
      <c r="I216" s="63" t="s">
        <v>1054</v>
      </c>
      <c r="J216" s="64"/>
      <c r="K216" s="64"/>
      <c r="L216" s="64"/>
      <c r="M216" s="63"/>
      <c r="N216" s="65"/>
      <c r="O216" s="65" t="s">
        <v>95</v>
      </c>
      <c r="P216" s="66" t="str">
        <f aca="false">MID(SUBSTITUTE(SUBSTITUTE(Q216,"/",CONCATENATE(CHAR(10),"/")),"/",CONCATENATE(CHAR(10),"/"),F216+1),2,500)</f>
        <v>/rsm:CrossIndustryInvoice
/rsm:SupplyChainTradeTransaction
/ram:IncludedSupplyChainTradeLineItem
/ram:SpecifiedLineTradeDelivery
/ram:UltimateShipToTradeParty
/ram:DefinedTradeContact
/ram:EmailURIUniversalCommunication</v>
      </c>
      <c r="Q216" s="67" t="s">
        <v>1196</v>
      </c>
      <c r="R216" s="65"/>
      <c r="S216" s="65" t="str">
        <f aca="false">IF($D216="","",IF(ISERROR(FIND("/@",RIGHT($Q216,LEN($Q216)-FIND("#",SUBSTITUTE($Q216,"/","#",LEN($Q216)-LEN(SUBSTITUTE($Q216,"/",""))))))),IF(LEFT($D216,4)="BG-X","EG",IF(LEFT($D216,2)="BG","G",IF(OR(RIGHT($D216,2)="-0",RIGHT($D216,3)="-00",RIGHT($D216,4)="-000"),"","E"))),"A"))</f>
        <v/>
      </c>
      <c r="T216" s="65" t="s">
        <v>95</v>
      </c>
      <c r="U216" s="65"/>
      <c r="V216" s="68"/>
      <c r="W216" s="49"/>
      <c r="X216" s="69" t="s">
        <v>30</v>
      </c>
      <c r="Y216" s="69"/>
      <c r="Z216" s="49"/>
      <c r="AA216" s="70"/>
      <c r="AB216" s="70"/>
      <c r="AC216" s="71"/>
      <c r="AD216" s="49"/>
      <c r="AE216" s="72" t="str">
        <f aca="false">D216</f>
        <v>BT-X-75-00</v>
      </c>
      <c r="AF216" s="73" t="n">
        <f aca="false">F216</f>
        <v>6</v>
      </c>
      <c r="AG216" s="73" t="str">
        <f aca="false">G216</f>
        <v>0..1</v>
      </c>
      <c r="AH216" s="63" t="s">
        <v>1056</v>
      </c>
      <c r="AI216" s="63" t="s">
        <v>1057</v>
      </c>
      <c r="AJ216" s="64"/>
      <c r="AK216" s="64"/>
      <c r="AL216" s="64"/>
      <c r="AM216" s="73" t="n">
        <f aca="false">M216</f>
        <v>0</v>
      </c>
      <c r="AN216" s="73" t="n">
        <f aca="false">N216</f>
        <v>0</v>
      </c>
      <c r="AO216" s="73" t="str">
        <f aca="false">O216</f>
        <v>0..1</v>
      </c>
      <c r="AP216" s="73" t="str">
        <f aca="false">P216</f>
        <v>/rsm:CrossIndustryInvoice
/rsm:SupplyChainTradeTransaction
/ram:IncludedSupplyChainTradeLineItem
/ram:SpecifiedLineTradeDelivery
/ram:UltimateShipToTradeParty
/ram:DefinedTradeContact
/ram:EmailURIUniversalCommunication</v>
      </c>
      <c r="AQ216" s="73" t="str">
        <f aca="false">Q216</f>
        <v>/rsm:CrossIndustryInvoice/rsm:SupplyChainTradeTransaction/ram:IncludedSupplyChainTradeLineItem/ram:SpecifiedLineTradeDelivery/ram:UltimateShipToTradeParty/ram:DefinedTradeContact/ram:EmailURIUniversalCommunication</v>
      </c>
      <c r="AR216" s="73" t="n">
        <f aca="false">R216</f>
        <v>0</v>
      </c>
      <c r="AS216" s="73" t="str">
        <f aca="false">S216</f>
        <v/>
      </c>
      <c r="AT216" s="73" t="str">
        <f aca="false">T216</f>
        <v>0..1</v>
      </c>
      <c r="AU216" s="73" t="n">
        <f aca="false">U216</f>
        <v>0</v>
      </c>
      <c r="AV216" s="73" t="n">
        <f aca="false">V216</f>
        <v>0</v>
      </c>
      <c r="AW216" s="6"/>
      <c r="AX216" s="69" t="str">
        <f aca="false">X216</f>
        <v>EXTENDED</v>
      </c>
      <c r="AY216" s="74" t="n">
        <f aca="false">Y216</f>
        <v>0</v>
      </c>
      <c r="BA216" s="46"/>
      <c r="BB216" s="46"/>
      <c r="BC216" s="46"/>
    </row>
    <row r="217" s="11" customFormat="true" ht="128.25" hidden="false" customHeight="false" outlineLevel="0" collapsed="false">
      <c r="A217" s="58" t="str">
        <f aca="false">IF(ISERROR(SEARCH("-X-",D217)),IF(S217="G","NO",IF(S217="E","YES","")),"EXT")</f>
        <v>EXT</v>
      </c>
      <c r="B217" s="58"/>
      <c r="C217" s="59"/>
      <c r="D217" s="60" t="s">
        <v>1197</v>
      </c>
      <c r="E217" s="61"/>
      <c r="F217" s="62" t="n">
        <f aca="false">LEN(Q217)-LEN(SUBSTITUTE(Q217,"/",""))-1</f>
        <v>7</v>
      </c>
      <c r="G217" s="62" t="s">
        <v>88</v>
      </c>
      <c r="H217" s="63" t="s">
        <v>1059</v>
      </c>
      <c r="I217" s="63" t="s">
        <v>1054</v>
      </c>
      <c r="J217" s="64"/>
      <c r="K217" s="64"/>
      <c r="L217" s="64"/>
      <c r="M217" s="63" t="s">
        <v>119</v>
      </c>
      <c r="N217" s="65"/>
      <c r="O217" s="65" t="s">
        <v>88</v>
      </c>
      <c r="P217" s="66" t="str">
        <f aca="false">MID(SUBSTITUTE(SUBSTITUTE(Q217,"/",CONCATENATE(CHAR(10),"/")),"/",CONCATENATE(CHAR(10),"/"),F217+1),2,500)</f>
        <v>/rsm:CrossIndustryInvoice
/rsm:SupplyChainTradeTransaction
/ram:IncludedSupplyChainTradeLineItem
/ram:SpecifiedLineTradeDelivery
/ram:UltimateShipToTradeParty
/ram:DefinedTradeContact
/ram:EmailURIUniversalCommunication
/ram:URIID</v>
      </c>
      <c r="Q217" s="67" t="s">
        <v>1198</v>
      </c>
      <c r="R217" s="65" t="s">
        <v>121</v>
      </c>
      <c r="S217" s="65" t="str">
        <f aca="false">IF($D217="","",IF(ISERROR(FIND("/@",RIGHT($Q217,LEN($Q217)-FIND("#",SUBSTITUTE($Q217,"/","#",LEN($Q217)-LEN(SUBSTITUTE($Q217,"/",""))))))),IF(LEFT($D217,4)="BG-X","EG",IF(LEFT($D217,2)="BG","G",IF(OR(RIGHT($D217,2)="-0",RIGHT($D217,3)="-00",RIGHT($D217,4)="-000"),"","E"))),"A"))</f>
        <v>E</v>
      </c>
      <c r="T217" s="65" t="s">
        <v>95</v>
      </c>
      <c r="U217" s="65"/>
      <c r="V217" s="68"/>
      <c r="W217" s="49"/>
      <c r="X217" s="69" t="s">
        <v>30</v>
      </c>
      <c r="Y217" s="69"/>
      <c r="Z217" s="49"/>
      <c r="AA217" s="70"/>
      <c r="AB217" s="70"/>
      <c r="AC217" s="71"/>
      <c r="AD217" s="49"/>
      <c r="AE217" s="72" t="str">
        <f aca="false">D217</f>
        <v>BT-X-75</v>
      </c>
      <c r="AF217" s="73" t="n">
        <f aca="false">F217</f>
        <v>7</v>
      </c>
      <c r="AG217" s="73" t="str">
        <f aca="false">G217</f>
        <v>1..1</v>
      </c>
      <c r="AH217" s="63" t="s">
        <v>1061</v>
      </c>
      <c r="AI217" s="63" t="s">
        <v>1057</v>
      </c>
      <c r="AJ217" s="64"/>
      <c r="AK217" s="64"/>
      <c r="AL217" s="64"/>
      <c r="AM217" s="73" t="str">
        <f aca="false">M217</f>
        <v>Text</v>
      </c>
      <c r="AN217" s="73" t="n">
        <f aca="false">N217</f>
        <v>0</v>
      </c>
      <c r="AO217" s="73" t="str">
        <f aca="false">O217</f>
        <v>1..1</v>
      </c>
      <c r="AP217" s="73" t="str">
        <f aca="false">P217</f>
        <v>/rsm:CrossIndustryInvoice
/rsm:SupplyChainTradeTransaction
/ram:IncludedSupplyChainTradeLineItem
/ram:SpecifiedLineTradeDelivery
/ram:UltimateShipToTradeParty
/ram:DefinedTradeContact
/ram:EmailURIUniversalCommunication
/ram:URIID</v>
      </c>
      <c r="AQ217" s="73" t="str">
        <f aca="false">Q217</f>
        <v>/rsm:CrossIndustryInvoice/rsm:SupplyChainTradeTransaction/ram:IncludedSupplyChainTradeLineItem/ram:SpecifiedLineTradeDelivery/ram:UltimateShipToTradeParty/ram:DefinedTradeContact/ram:EmailURIUniversalCommunication/ram:URIID</v>
      </c>
      <c r="AR217" s="73" t="str">
        <f aca="false">R217</f>
        <v>T</v>
      </c>
      <c r="AS217" s="73" t="str">
        <f aca="false">S217</f>
        <v>E</v>
      </c>
      <c r="AT217" s="73" t="str">
        <f aca="false">T217</f>
        <v>0..1</v>
      </c>
      <c r="AU217" s="73" t="n">
        <f aca="false">U217</f>
        <v>0</v>
      </c>
      <c r="AV217" s="73" t="n">
        <f aca="false">V217</f>
        <v>0</v>
      </c>
      <c r="AW217" s="6"/>
      <c r="AX217" s="69" t="str">
        <f aca="false">X217</f>
        <v>EXTENDED</v>
      </c>
      <c r="AY217" s="74" t="n">
        <f aca="false">Y217</f>
        <v>0</v>
      </c>
      <c r="BA217" s="46"/>
      <c r="BB217" s="46"/>
      <c r="BC217" s="46"/>
    </row>
    <row r="218" s="11" customFormat="true" ht="99.75" hidden="false" customHeight="false" outlineLevel="0" collapsed="false">
      <c r="A218" s="58" t="str">
        <f aca="false">IF(ISERROR(SEARCH("-X-",D218)),IF(S218="G","NO",IF(S218="E","YES","")),"EXT")</f>
        <v>EXT</v>
      </c>
      <c r="B218" s="58"/>
      <c r="C218" s="59"/>
      <c r="D218" s="60" t="s">
        <v>1199</v>
      </c>
      <c r="E218" s="61"/>
      <c r="F218" s="62" t="n">
        <f aca="false">LEN(Q218)-LEN(SUBSTITUTE(Q218,"/",""))-1</f>
        <v>5</v>
      </c>
      <c r="G218" s="62" t="s">
        <v>88</v>
      </c>
      <c r="H218" s="63" t="s">
        <v>1200</v>
      </c>
      <c r="I218" s="63"/>
      <c r="J218" s="64"/>
      <c r="K218" s="64"/>
      <c r="L218" s="64"/>
      <c r="M218" s="63"/>
      <c r="N218" s="65"/>
      <c r="O218" s="65" t="s">
        <v>95</v>
      </c>
      <c r="P218" s="66" t="str">
        <f aca="false">MID(SUBSTITUTE(SUBSTITUTE(Q218,"/",CONCATENATE(CHAR(10),"/")),"/",CONCATENATE(CHAR(10),"/"),F218+1),2,500)</f>
        <v>/rsm:CrossIndustryInvoice
/rsm:SupplyChainTradeTransaction
/ram:IncludedSupplyChainTradeLineItem
/ram:SpecifiedLineTradeDelivery
/ram:UltimateShipToTradeParty
/ram:PostalTradeAddress</v>
      </c>
      <c r="Q218" s="67" t="s">
        <v>1201</v>
      </c>
      <c r="R218" s="65"/>
      <c r="S218" s="65" t="str">
        <f aca="false">IF($D218="","",IF(ISERROR(FIND("/@",RIGHT($Q218,LEN($Q218)-FIND("#",SUBSTITUTE($Q218,"/","#",LEN($Q218)-LEN(SUBSTITUTE($Q218,"/",""))))))),IF(LEFT($D218,4)="BG-X","EG",IF(LEFT($D218,2)="BG","G",IF(OR(RIGHT($D218,2)="-0",RIGHT($D218,3)="-00",RIGHT($D218,4)="-000"),"","E"))),"A"))</f>
        <v>EG</v>
      </c>
      <c r="T218" s="65" t="s">
        <v>95</v>
      </c>
      <c r="U218" s="65"/>
      <c r="V218" s="68"/>
      <c r="W218" s="49"/>
      <c r="X218" s="69" t="s">
        <v>30</v>
      </c>
      <c r="Y218" s="69"/>
      <c r="Z218" s="49"/>
      <c r="AA218" s="70"/>
      <c r="AB218" s="70"/>
      <c r="AC218" s="71"/>
      <c r="AD218" s="49"/>
      <c r="AE218" s="72" t="str">
        <f aca="false">D218</f>
        <v>BG-X-12</v>
      </c>
      <c r="AF218" s="73" t="n">
        <f aca="false">F218</f>
        <v>5</v>
      </c>
      <c r="AG218" s="73" t="str">
        <f aca="false">G218</f>
        <v>1..1</v>
      </c>
      <c r="AH218" s="63" t="s">
        <v>1202</v>
      </c>
      <c r="AI218" s="63"/>
      <c r="AJ218" s="64"/>
      <c r="AK218" s="64"/>
      <c r="AL218" s="64"/>
      <c r="AM218" s="73" t="n">
        <f aca="false">M218</f>
        <v>0</v>
      </c>
      <c r="AN218" s="73" t="n">
        <f aca="false">N218</f>
        <v>0</v>
      </c>
      <c r="AO218" s="73" t="str">
        <f aca="false">O218</f>
        <v>0..1</v>
      </c>
      <c r="AP218" s="73" t="str">
        <f aca="false">P218</f>
        <v>/rsm:CrossIndustryInvoice
/rsm:SupplyChainTradeTransaction
/ram:IncludedSupplyChainTradeLineItem
/ram:SpecifiedLineTradeDelivery
/ram:UltimateShipToTradeParty
/ram:PostalTradeAddress</v>
      </c>
      <c r="AQ218" s="73" t="str">
        <f aca="false">Q218</f>
        <v>/rsm:CrossIndustryInvoice/rsm:SupplyChainTradeTransaction/ram:IncludedSupplyChainTradeLineItem/ram:SpecifiedLineTradeDelivery/ram:UltimateShipToTradeParty/ram:PostalTradeAddress</v>
      </c>
      <c r="AR218" s="73" t="n">
        <f aca="false">R218</f>
        <v>0</v>
      </c>
      <c r="AS218" s="73" t="str">
        <f aca="false">S218</f>
        <v>EG</v>
      </c>
      <c r="AT218" s="73" t="str">
        <f aca="false">T218</f>
        <v>0..1</v>
      </c>
      <c r="AU218" s="73" t="n">
        <f aca="false">U218</f>
        <v>0</v>
      </c>
      <c r="AV218" s="73" t="n">
        <f aca="false">V218</f>
        <v>0</v>
      </c>
      <c r="AW218" s="6"/>
      <c r="AX218" s="69" t="str">
        <f aca="false">X218</f>
        <v>EXTENDED</v>
      </c>
      <c r="AY218" s="74" t="n">
        <f aca="false">Y218</f>
        <v>0</v>
      </c>
      <c r="BA218" s="46"/>
      <c r="BB218" s="46"/>
      <c r="BC218" s="46"/>
    </row>
    <row r="219" s="11" customFormat="true" ht="114" hidden="false" customHeight="false" outlineLevel="0" collapsed="false">
      <c r="A219" s="58" t="str">
        <f aca="false">IF(ISERROR(SEARCH("-X-",D219)),IF(S219="G","NO",IF(S219="E","YES","")),"EXT")</f>
        <v>EXT</v>
      </c>
      <c r="B219" s="58"/>
      <c r="C219" s="59"/>
      <c r="D219" s="60" t="s">
        <v>1203</v>
      </c>
      <c r="E219" s="61"/>
      <c r="F219" s="62" t="n">
        <f aca="false">LEN(Q219)-LEN(SUBSTITUTE(Q219,"/",""))-1</f>
        <v>6</v>
      </c>
      <c r="G219" s="62" t="s">
        <v>95</v>
      </c>
      <c r="H219" s="63" t="s">
        <v>1069</v>
      </c>
      <c r="I219" s="63" t="s">
        <v>1070</v>
      </c>
      <c r="J219" s="64" t="s">
        <v>1071</v>
      </c>
      <c r="K219" s="64"/>
      <c r="L219" s="64"/>
      <c r="M219" s="63" t="s">
        <v>119</v>
      </c>
      <c r="N219" s="65"/>
      <c r="O219" s="65" t="s">
        <v>95</v>
      </c>
      <c r="P219" s="66" t="str">
        <f aca="false">MID(SUBSTITUTE(SUBSTITUTE(Q219,"/",CONCATENATE(CHAR(10),"/")),"/",CONCATENATE(CHAR(10),"/"),F219+1),2,500)</f>
        <v>/rsm:CrossIndustryInvoice
/rsm:SupplyChainTradeTransaction
/ram:IncludedSupplyChainTradeLineItem
/ram:SpecifiedLineTradeDelivery
/ram:UltimateShipToTradeParty
/ram:PostalTradeAddress
/ram:PostcodeCode</v>
      </c>
      <c r="Q219" s="67" t="s">
        <v>1204</v>
      </c>
      <c r="R219" s="65" t="s">
        <v>121</v>
      </c>
      <c r="S219" s="65" t="str">
        <f aca="false">IF($D219="","",IF(ISERROR(FIND("/@",RIGHT($Q219,LEN($Q219)-FIND("#",SUBSTITUTE($Q219,"/","#",LEN($Q219)-LEN(SUBSTITUTE($Q219,"/",""))))))),IF(LEFT($D219,4)="BG-X","EG",IF(LEFT($D219,2)="BG","G",IF(OR(RIGHT($D219,2)="-0",RIGHT($D219,3)="-00",RIGHT($D219,4)="-000"),"","E"))),"A"))</f>
        <v>E</v>
      </c>
      <c r="T219" s="65" t="s">
        <v>95</v>
      </c>
      <c r="U219" s="65"/>
      <c r="V219" s="68"/>
      <c r="W219" s="49"/>
      <c r="X219" s="69" t="s">
        <v>30</v>
      </c>
      <c r="Y219" s="69"/>
      <c r="Z219" s="49"/>
      <c r="AA219" s="70"/>
      <c r="AB219" s="70"/>
      <c r="AC219" s="71"/>
      <c r="AD219" s="49"/>
      <c r="AE219" s="72" t="str">
        <f aca="false">D219</f>
        <v>BT-X-76</v>
      </c>
      <c r="AF219" s="73" t="n">
        <f aca="false">F219</f>
        <v>6</v>
      </c>
      <c r="AG219" s="73" t="str">
        <f aca="false">G219</f>
        <v>0..1</v>
      </c>
      <c r="AH219" s="63" t="s">
        <v>1073</v>
      </c>
      <c r="AI219" s="63" t="s">
        <v>1074</v>
      </c>
      <c r="AJ219" s="64" t="s">
        <v>1075</v>
      </c>
      <c r="AK219" s="64"/>
      <c r="AL219" s="64"/>
      <c r="AM219" s="73" t="str">
        <f aca="false">M219</f>
        <v>Text</v>
      </c>
      <c r="AN219" s="73" t="n">
        <f aca="false">N219</f>
        <v>0</v>
      </c>
      <c r="AO219" s="73" t="str">
        <f aca="false">O219</f>
        <v>0..1</v>
      </c>
      <c r="AP219" s="73" t="str">
        <f aca="false">P219</f>
        <v>/rsm:CrossIndustryInvoice
/rsm:SupplyChainTradeTransaction
/ram:IncludedSupplyChainTradeLineItem
/ram:SpecifiedLineTradeDelivery
/ram:UltimateShipToTradeParty
/ram:PostalTradeAddress
/ram:PostcodeCode</v>
      </c>
      <c r="AQ219" s="73" t="str">
        <f aca="false">Q219</f>
        <v>/rsm:CrossIndustryInvoice/rsm:SupplyChainTradeTransaction/ram:IncludedSupplyChainTradeLineItem/ram:SpecifiedLineTradeDelivery/ram:UltimateShipToTradeParty/ram:PostalTradeAddress/ram:PostcodeCode</v>
      </c>
      <c r="AR219" s="73" t="str">
        <f aca="false">R219</f>
        <v>T</v>
      </c>
      <c r="AS219" s="73" t="str">
        <f aca="false">S219</f>
        <v>E</v>
      </c>
      <c r="AT219" s="73" t="str">
        <f aca="false">T219</f>
        <v>0..1</v>
      </c>
      <c r="AU219" s="73" t="n">
        <f aca="false">U219</f>
        <v>0</v>
      </c>
      <c r="AV219" s="73" t="n">
        <f aca="false">V219</f>
        <v>0</v>
      </c>
      <c r="AW219" s="6"/>
      <c r="AX219" s="69" t="str">
        <f aca="false">X219</f>
        <v>EXTENDED</v>
      </c>
      <c r="AY219" s="74" t="n">
        <f aca="false">Y219</f>
        <v>0</v>
      </c>
      <c r="BA219" s="46"/>
      <c r="BB219" s="46"/>
      <c r="BC219" s="46"/>
    </row>
    <row r="220" s="11" customFormat="true" ht="114" hidden="false" customHeight="false" outlineLevel="0" collapsed="false">
      <c r="A220" s="58" t="str">
        <f aca="false">IF(ISERROR(SEARCH("-X-",D220)),IF(S220="G","NO",IF(S220="E","YES","")),"EXT")</f>
        <v>EXT</v>
      </c>
      <c r="B220" s="58"/>
      <c r="C220" s="59"/>
      <c r="D220" s="60" t="s">
        <v>1205</v>
      </c>
      <c r="E220" s="61"/>
      <c r="F220" s="62" t="n">
        <f aca="false">LEN(Q220)-LEN(SUBSTITUTE(Q220,"/",""))-1</f>
        <v>6</v>
      </c>
      <c r="G220" s="62" t="s">
        <v>95</v>
      </c>
      <c r="H220" s="63" t="s">
        <v>1078</v>
      </c>
      <c r="I220" s="63" t="s">
        <v>1079</v>
      </c>
      <c r="J220" s="64" t="s">
        <v>1080</v>
      </c>
      <c r="K220" s="64"/>
      <c r="L220" s="64"/>
      <c r="M220" s="63" t="s">
        <v>119</v>
      </c>
      <c r="N220" s="65"/>
      <c r="O220" s="65" t="s">
        <v>95</v>
      </c>
      <c r="P220" s="66" t="str">
        <f aca="false">MID(SUBSTITUTE(SUBSTITUTE(Q220,"/",CONCATENATE(CHAR(10),"/")),"/",CONCATENATE(CHAR(10),"/"),F220+1),2,500)</f>
        <v>/rsm:CrossIndustryInvoice
/rsm:SupplyChainTradeTransaction
/ram:IncludedSupplyChainTradeLineItem
/ram:SpecifiedLineTradeDelivery
/ram:UltimateShipToTradeParty
/ram:PostalTradeAddress
/ram:LineOne</v>
      </c>
      <c r="Q220" s="67" t="s">
        <v>1206</v>
      </c>
      <c r="R220" s="65" t="s">
        <v>121</v>
      </c>
      <c r="S220" s="65" t="str">
        <f aca="false">IF($D220="","",IF(ISERROR(FIND("/@",RIGHT($Q220,LEN($Q220)-FIND("#",SUBSTITUTE($Q220,"/","#",LEN($Q220)-LEN(SUBSTITUTE($Q220,"/",""))))))),IF(LEFT($D220,4)="BG-X","EG",IF(LEFT($D220,2)="BG","G",IF(OR(RIGHT($D220,2)="-0",RIGHT($D220,3)="-00",RIGHT($D220,4)="-000"),"","E"))),"A"))</f>
        <v>E</v>
      </c>
      <c r="T220" s="65" t="s">
        <v>95</v>
      </c>
      <c r="U220" s="65"/>
      <c r="V220" s="68"/>
      <c r="W220" s="49"/>
      <c r="X220" s="69" t="s">
        <v>30</v>
      </c>
      <c r="Y220" s="69"/>
      <c r="Z220" s="49"/>
      <c r="AA220" s="70"/>
      <c r="AB220" s="70"/>
      <c r="AC220" s="71"/>
      <c r="AD220" s="49"/>
      <c r="AE220" s="72" t="str">
        <f aca="false">D220</f>
        <v>BT-X-77</v>
      </c>
      <c r="AF220" s="73" t="n">
        <f aca="false">F220</f>
        <v>6</v>
      </c>
      <c r="AG220" s="73" t="str">
        <f aca="false">G220</f>
        <v>0..1</v>
      </c>
      <c r="AH220" s="63" t="s">
        <v>1082</v>
      </c>
      <c r="AI220" s="63" t="s">
        <v>1083</v>
      </c>
      <c r="AJ220" s="64" t="s">
        <v>1084</v>
      </c>
      <c r="AK220" s="64"/>
      <c r="AL220" s="64"/>
      <c r="AM220" s="73" t="str">
        <f aca="false">M220</f>
        <v>Text</v>
      </c>
      <c r="AN220" s="73" t="n">
        <f aca="false">N220</f>
        <v>0</v>
      </c>
      <c r="AO220" s="73" t="str">
        <f aca="false">O220</f>
        <v>0..1</v>
      </c>
      <c r="AP220" s="73" t="str">
        <f aca="false">P220</f>
        <v>/rsm:CrossIndustryInvoice
/rsm:SupplyChainTradeTransaction
/ram:IncludedSupplyChainTradeLineItem
/ram:SpecifiedLineTradeDelivery
/ram:UltimateShipToTradeParty
/ram:PostalTradeAddress
/ram:LineOne</v>
      </c>
      <c r="AQ220" s="73" t="str">
        <f aca="false">Q220</f>
        <v>/rsm:CrossIndustryInvoice/rsm:SupplyChainTradeTransaction/ram:IncludedSupplyChainTradeLineItem/ram:SpecifiedLineTradeDelivery/ram:UltimateShipToTradeParty/ram:PostalTradeAddress/ram:LineOne</v>
      </c>
      <c r="AR220" s="73" t="str">
        <f aca="false">R220</f>
        <v>T</v>
      </c>
      <c r="AS220" s="73" t="str">
        <f aca="false">S220</f>
        <v>E</v>
      </c>
      <c r="AT220" s="73" t="str">
        <f aca="false">T220</f>
        <v>0..1</v>
      </c>
      <c r="AU220" s="73" t="n">
        <f aca="false">U220</f>
        <v>0</v>
      </c>
      <c r="AV220" s="73" t="n">
        <f aca="false">V220</f>
        <v>0</v>
      </c>
      <c r="AW220" s="6"/>
      <c r="AX220" s="69" t="str">
        <f aca="false">X220</f>
        <v>EXTENDED</v>
      </c>
      <c r="AY220" s="74" t="n">
        <f aca="false">Y220</f>
        <v>0</v>
      </c>
      <c r="BA220" s="46"/>
      <c r="BB220" s="46"/>
      <c r="BC220" s="46"/>
    </row>
    <row r="221" s="11" customFormat="true" ht="114" hidden="false" customHeight="false" outlineLevel="0" collapsed="false">
      <c r="A221" s="58" t="str">
        <f aca="false">IF(ISERROR(SEARCH("-X-",D221)),IF(S221="G","NO",IF(S221="E","YES","")),"EXT")</f>
        <v>EXT</v>
      </c>
      <c r="B221" s="58"/>
      <c r="C221" s="59"/>
      <c r="D221" s="60" t="s">
        <v>1207</v>
      </c>
      <c r="E221" s="61"/>
      <c r="F221" s="62" t="n">
        <f aca="false">LEN(Q221)-LEN(SUBSTITUTE(Q221,"/",""))-1</f>
        <v>6</v>
      </c>
      <c r="G221" s="62" t="s">
        <v>95</v>
      </c>
      <c r="H221" s="63" t="s">
        <v>1087</v>
      </c>
      <c r="I221" s="63" t="s">
        <v>1088</v>
      </c>
      <c r="J221" s="64"/>
      <c r="K221" s="64"/>
      <c r="L221" s="64"/>
      <c r="M221" s="63" t="s">
        <v>119</v>
      </c>
      <c r="N221" s="65"/>
      <c r="O221" s="65" t="s">
        <v>95</v>
      </c>
      <c r="P221" s="66" t="str">
        <f aca="false">MID(SUBSTITUTE(SUBSTITUTE(Q221,"/",CONCATENATE(CHAR(10),"/")),"/",CONCATENATE(CHAR(10),"/"),F221+1),2,500)</f>
        <v>/rsm:CrossIndustryInvoice
/rsm:SupplyChainTradeTransaction
/ram:IncludedSupplyChainTradeLineItem
/ram:SpecifiedLineTradeDelivery
/ram:UltimateShipToTradeParty
/ram:PostalTradeAddress
/ram:LineTwo</v>
      </c>
      <c r="Q221" s="67" t="s">
        <v>1208</v>
      </c>
      <c r="R221" s="65" t="s">
        <v>121</v>
      </c>
      <c r="S221" s="65" t="str">
        <f aca="false">IF($D221="","",IF(ISERROR(FIND("/@",RIGHT($Q221,LEN($Q221)-FIND("#",SUBSTITUTE($Q221,"/","#",LEN($Q221)-LEN(SUBSTITUTE($Q221,"/",""))))))),IF(LEFT($D221,4)="BG-X","EG",IF(LEFT($D221,2)="BG","G",IF(OR(RIGHT($D221,2)="-0",RIGHT($D221,3)="-00",RIGHT($D221,4)="-000"),"","E"))),"A"))</f>
        <v>E</v>
      </c>
      <c r="T221" s="65" t="s">
        <v>95</v>
      </c>
      <c r="U221" s="65"/>
      <c r="V221" s="68"/>
      <c r="W221" s="49"/>
      <c r="X221" s="69" t="s">
        <v>30</v>
      </c>
      <c r="Y221" s="69"/>
      <c r="Z221" s="49"/>
      <c r="AA221" s="70"/>
      <c r="AB221" s="70"/>
      <c r="AC221" s="71"/>
      <c r="AD221" s="49"/>
      <c r="AE221" s="72" t="str">
        <f aca="false">D221</f>
        <v>BT-X-78</v>
      </c>
      <c r="AF221" s="73" t="n">
        <f aca="false">F221</f>
        <v>6</v>
      </c>
      <c r="AG221" s="73" t="str">
        <f aca="false">G221</f>
        <v>0..1</v>
      </c>
      <c r="AH221" s="63" t="s">
        <v>1090</v>
      </c>
      <c r="AI221" s="63" t="s">
        <v>1091</v>
      </c>
      <c r="AJ221" s="64"/>
      <c r="AK221" s="64"/>
      <c r="AL221" s="64"/>
      <c r="AM221" s="73" t="str">
        <f aca="false">M221</f>
        <v>Text</v>
      </c>
      <c r="AN221" s="73" t="n">
        <f aca="false">N221</f>
        <v>0</v>
      </c>
      <c r="AO221" s="73" t="str">
        <f aca="false">O221</f>
        <v>0..1</v>
      </c>
      <c r="AP221" s="73" t="str">
        <f aca="false">P221</f>
        <v>/rsm:CrossIndustryInvoice
/rsm:SupplyChainTradeTransaction
/ram:IncludedSupplyChainTradeLineItem
/ram:SpecifiedLineTradeDelivery
/ram:UltimateShipToTradeParty
/ram:PostalTradeAddress
/ram:LineTwo</v>
      </c>
      <c r="AQ221" s="73" t="str">
        <f aca="false">Q221</f>
        <v>/rsm:CrossIndustryInvoice/rsm:SupplyChainTradeTransaction/ram:IncludedSupplyChainTradeLineItem/ram:SpecifiedLineTradeDelivery/ram:UltimateShipToTradeParty/ram:PostalTradeAddress/ram:LineTwo</v>
      </c>
      <c r="AR221" s="73" t="str">
        <f aca="false">R221</f>
        <v>T</v>
      </c>
      <c r="AS221" s="73" t="str">
        <f aca="false">S221</f>
        <v>E</v>
      </c>
      <c r="AT221" s="73" t="str">
        <f aca="false">T221</f>
        <v>0..1</v>
      </c>
      <c r="AU221" s="73" t="n">
        <f aca="false">U221</f>
        <v>0</v>
      </c>
      <c r="AV221" s="73" t="n">
        <f aca="false">V221</f>
        <v>0</v>
      </c>
      <c r="AW221" s="6"/>
      <c r="AX221" s="69" t="str">
        <f aca="false">X221</f>
        <v>EXTENDED</v>
      </c>
      <c r="AY221" s="74" t="n">
        <f aca="false">Y221</f>
        <v>0</v>
      </c>
      <c r="BA221" s="46"/>
      <c r="BB221" s="46"/>
      <c r="BC221" s="46"/>
    </row>
    <row r="222" s="78" customFormat="true" ht="114" hidden="false" customHeight="false" outlineLevel="0" collapsed="false">
      <c r="A222" s="58" t="str">
        <f aca="false">IF(ISERROR(SEARCH("-X-",D222)),IF(S222="G","NO",IF(S222="E","YES","")),"EXT")</f>
        <v>EXT</v>
      </c>
      <c r="B222" s="58"/>
      <c r="C222" s="59"/>
      <c r="D222" s="60" t="s">
        <v>1209</v>
      </c>
      <c r="E222" s="61"/>
      <c r="F222" s="62" t="n">
        <f aca="false">LEN(Q222)-LEN(SUBSTITUTE(Q222,"/",""))-1</f>
        <v>6</v>
      </c>
      <c r="G222" s="62" t="s">
        <v>95</v>
      </c>
      <c r="H222" s="63" t="s">
        <v>1094</v>
      </c>
      <c r="I222" s="63" t="s">
        <v>1088</v>
      </c>
      <c r="J222" s="64"/>
      <c r="K222" s="64"/>
      <c r="L222" s="64"/>
      <c r="M222" s="63" t="s">
        <v>119</v>
      </c>
      <c r="N222" s="65"/>
      <c r="O222" s="65" t="s">
        <v>95</v>
      </c>
      <c r="P222" s="66" t="str">
        <f aca="false">MID(SUBSTITUTE(SUBSTITUTE(Q222,"/",CONCATENATE(CHAR(10),"/")),"/",CONCATENATE(CHAR(10),"/"),F222+1),2,500)</f>
        <v>/rsm:CrossIndustryInvoice
/rsm:SupplyChainTradeTransaction
/ram:IncludedSupplyChainTradeLineItem
/ram:SpecifiedLineTradeDelivery
/ram:UltimateShipToTradeParty
/ram:PostalTradeAddress
/ram:LineThree</v>
      </c>
      <c r="Q222" s="67" t="s">
        <v>1210</v>
      </c>
      <c r="R222" s="65" t="s">
        <v>121</v>
      </c>
      <c r="S222" s="65" t="str">
        <f aca="false">IF($D222="","",IF(ISERROR(FIND("/@",RIGHT($Q222,LEN($Q222)-FIND("#",SUBSTITUTE($Q222,"/","#",LEN($Q222)-LEN(SUBSTITUTE($Q222,"/",""))))))),IF(LEFT($D222,4)="BG-X","EG",IF(LEFT($D222,2)="BG","G",IF(OR(RIGHT($D222,2)="-0",RIGHT($D222,3)="-00",RIGHT($D222,4)="-000"),"","E"))),"A"))</f>
        <v>E</v>
      </c>
      <c r="T222" s="65" t="s">
        <v>95</v>
      </c>
      <c r="U222" s="65"/>
      <c r="V222" s="68"/>
      <c r="W222" s="49"/>
      <c r="X222" s="69" t="s">
        <v>30</v>
      </c>
      <c r="Y222" s="69"/>
      <c r="Z222" s="49"/>
      <c r="AA222" s="70"/>
      <c r="AB222" s="70"/>
      <c r="AC222" s="71"/>
      <c r="AD222" s="49"/>
      <c r="AE222" s="72" t="str">
        <f aca="false">D222</f>
        <v>BT-X-79</v>
      </c>
      <c r="AF222" s="73" t="n">
        <f aca="false">F222</f>
        <v>6</v>
      </c>
      <c r="AG222" s="73" t="str">
        <f aca="false">G222</f>
        <v>0..1</v>
      </c>
      <c r="AH222" s="63" t="s">
        <v>1096</v>
      </c>
      <c r="AI222" s="63" t="s">
        <v>1091</v>
      </c>
      <c r="AJ222" s="64"/>
      <c r="AK222" s="64"/>
      <c r="AL222" s="64"/>
      <c r="AM222" s="73" t="str">
        <f aca="false">M222</f>
        <v>Text</v>
      </c>
      <c r="AN222" s="73" t="n">
        <f aca="false">N222</f>
        <v>0</v>
      </c>
      <c r="AO222" s="73" t="str">
        <f aca="false">O222</f>
        <v>0..1</v>
      </c>
      <c r="AP222" s="73" t="str">
        <f aca="false">P222</f>
        <v>/rsm:CrossIndustryInvoice
/rsm:SupplyChainTradeTransaction
/ram:IncludedSupplyChainTradeLineItem
/ram:SpecifiedLineTradeDelivery
/ram:UltimateShipToTradeParty
/ram:PostalTradeAddress
/ram:LineThree</v>
      </c>
      <c r="AQ222" s="73" t="str">
        <f aca="false">Q222</f>
        <v>/rsm:CrossIndustryInvoice/rsm:SupplyChainTradeTransaction/ram:IncludedSupplyChainTradeLineItem/ram:SpecifiedLineTradeDelivery/ram:UltimateShipToTradeParty/ram:PostalTradeAddress/ram:LineThree</v>
      </c>
      <c r="AR222" s="73" t="str">
        <f aca="false">R222</f>
        <v>T</v>
      </c>
      <c r="AS222" s="73" t="str">
        <f aca="false">S222</f>
        <v>E</v>
      </c>
      <c r="AT222" s="73" t="str">
        <f aca="false">T222</f>
        <v>0..1</v>
      </c>
      <c r="AU222" s="73" t="n">
        <f aca="false">U222</f>
        <v>0</v>
      </c>
      <c r="AV222" s="73" t="n">
        <f aca="false">V222</f>
        <v>0</v>
      </c>
      <c r="AW222" s="6"/>
      <c r="AX222" s="69" t="str">
        <f aca="false">X222</f>
        <v>EXTENDED</v>
      </c>
      <c r="AY222" s="74" t="n">
        <f aca="false">Y222</f>
        <v>0</v>
      </c>
      <c r="BA222" s="46"/>
      <c r="BB222" s="46"/>
      <c r="BC222" s="46"/>
    </row>
    <row r="223" s="11" customFormat="true" ht="114" hidden="false" customHeight="false" outlineLevel="0" collapsed="false">
      <c r="A223" s="58" t="str">
        <f aca="false">IF(ISERROR(SEARCH("-X-",D223)),IF(S223="G","NO",IF(S223="E","YES","")),"EXT")</f>
        <v>EXT</v>
      </c>
      <c r="B223" s="58"/>
      <c r="C223" s="59"/>
      <c r="D223" s="60" t="s">
        <v>1211</v>
      </c>
      <c r="E223" s="61"/>
      <c r="F223" s="62" t="n">
        <f aca="false">LEN(Q223)-LEN(SUBSTITUTE(Q223,"/",""))-1</f>
        <v>6</v>
      </c>
      <c r="G223" s="62" t="s">
        <v>95</v>
      </c>
      <c r="H223" s="63" t="s">
        <v>1099</v>
      </c>
      <c r="I223" s="63" t="s">
        <v>1100</v>
      </c>
      <c r="J223" s="64"/>
      <c r="K223" s="64"/>
      <c r="L223" s="64"/>
      <c r="M223" s="63" t="s">
        <v>119</v>
      </c>
      <c r="N223" s="65"/>
      <c r="O223" s="65" t="s">
        <v>95</v>
      </c>
      <c r="P223" s="66" t="str">
        <f aca="false">MID(SUBSTITUTE(SUBSTITUTE(Q223,"/",CONCATENATE(CHAR(10),"/")),"/",CONCATENATE(CHAR(10),"/"),F223+1),2,500)</f>
        <v>/rsm:CrossIndustryInvoice
/rsm:SupplyChainTradeTransaction
/ram:IncludedSupplyChainTradeLineItem
/ram:SpecifiedLineTradeDelivery
/ram:UltimateShipToTradeParty
/ram:PostalTradeAddress
/ram:CityName</v>
      </c>
      <c r="Q223" s="67" t="s">
        <v>1212</v>
      </c>
      <c r="R223" s="65" t="s">
        <v>121</v>
      </c>
      <c r="S223" s="65" t="str">
        <f aca="false">IF($D223="","",IF(ISERROR(FIND("/@",RIGHT($Q223,LEN($Q223)-FIND("#",SUBSTITUTE($Q223,"/","#",LEN($Q223)-LEN(SUBSTITUTE($Q223,"/",""))))))),IF(LEFT($D223,4)="BG-X","EG",IF(LEFT($D223,2)="BG","G",IF(OR(RIGHT($D223,2)="-0",RIGHT($D223,3)="-00",RIGHT($D223,4)="-000"),"","E"))),"A"))</f>
        <v>E</v>
      </c>
      <c r="T223" s="65" t="s">
        <v>95</v>
      </c>
      <c r="U223" s="65"/>
      <c r="V223" s="68"/>
      <c r="W223" s="49"/>
      <c r="X223" s="69" t="s">
        <v>30</v>
      </c>
      <c r="Y223" s="69"/>
      <c r="Z223" s="49"/>
      <c r="AA223" s="70"/>
      <c r="AB223" s="70"/>
      <c r="AC223" s="71"/>
      <c r="AD223" s="49"/>
      <c r="AE223" s="72" t="str">
        <f aca="false">D223</f>
        <v>BT-X-80</v>
      </c>
      <c r="AF223" s="73" t="n">
        <f aca="false">F223</f>
        <v>6</v>
      </c>
      <c r="AG223" s="73" t="str">
        <f aca="false">G223</f>
        <v>0..1</v>
      </c>
      <c r="AH223" s="63" t="s">
        <v>1102</v>
      </c>
      <c r="AI223" s="63" t="s">
        <v>1103</v>
      </c>
      <c r="AJ223" s="64"/>
      <c r="AK223" s="64"/>
      <c r="AL223" s="64"/>
      <c r="AM223" s="73" t="str">
        <f aca="false">M223</f>
        <v>Text</v>
      </c>
      <c r="AN223" s="73" t="n">
        <f aca="false">N223</f>
        <v>0</v>
      </c>
      <c r="AO223" s="73" t="str">
        <f aca="false">O223</f>
        <v>0..1</v>
      </c>
      <c r="AP223" s="73" t="str">
        <f aca="false">P223</f>
        <v>/rsm:CrossIndustryInvoice
/rsm:SupplyChainTradeTransaction
/ram:IncludedSupplyChainTradeLineItem
/ram:SpecifiedLineTradeDelivery
/ram:UltimateShipToTradeParty
/ram:PostalTradeAddress
/ram:CityName</v>
      </c>
      <c r="AQ223" s="73" t="str">
        <f aca="false">Q223</f>
        <v>/rsm:CrossIndustryInvoice/rsm:SupplyChainTradeTransaction/ram:IncludedSupplyChainTradeLineItem/ram:SpecifiedLineTradeDelivery/ram:UltimateShipToTradeParty/ram:PostalTradeAddress/ram:CityName</v>
      </c>
      <c r="AR223" s="73" t="str">
        <f aca="false">R223</f>
        <v>T</v>
      </c>
      <c r="AS223" s="73" t="str">
        <f aca="false">S223</f>
        <v>E</v>
      </c>
      <c r="AT223" s="73" t="str">
        <f aca="false">T223</f>
        <v>0..1</v>
      </c>
      <c r="AU223" s="73" t="n">
        <f aca="false">U223</f>
        <v>0</v>
      </c>
      <c r="AV223" s="73" t="n">
        <f aca="false">V223</f>
        <v>0</v>
      </c>
      <c r="AW223" s="6"/>
      <c r="AX223" s="69" t="str">
        <f aca="false">X223</f>
        <v>EXTENDED</v>
      </c>
      <c r="AY223" s="74" t="n">
        <f aca="false">Y223</f>
        <v>0</v>
      </c>
      <c r="BA223" s="46"/>
      <c r="BB223" s="46"/>
      <c r="BC223" s="46"/>
    </row>
    <row r="224" s="11" customFormat="true" ht="114" hidden="false" customHeight="false" outlineLevel="0" collapsed="false">
      <c r="A224" s="58" t="str">
        <f aca="false">IF(ISERROR(SEARCH("-X-",D224)),IF(S224="G","NO",IF(S224="E","YES","")),"EXT")</f>
        <v>EXT</v>
      </c>
      <c r="B224" s="58"/>
      <c r="C224" s="59"/>
      <c r="D224" s="60" t="s">
        <v>1213</v>
      </c>
      <c r="E224" s="61"/>
      <c r="F224" s="62" t="n">
        <f aca="false">LEN(Q224)-LEN(SUBSTITUTE(Q224,"/",""))-1</f>
        <v>6</v>
      </c>
      <c r="G224" s="62" t="s">
        <v>88</v>
      </c>
      <c r="H224" s="63" t="s">
        <v>1106</v>
      </c>
      <c r="I224" s="63" t="s">
        <v>1107</v>
      </c>
      <c r="J224" s="64" t="s">
        <v>510</v>
      </c>
      <c r="K224" s="64"/>
      <c r="L224" s="64"/>
      <c r="M224" s="63" t="s">
        <v>174</v>
      </c>
      <c r="N224" s="65"/>
      <c r="O224" s="65" t="s">
        <v>88</v>
      </c>
      <c r="P224" s="66" t="str">
        <f aca="false">MID(SUBSTITUTE(SUBSTITUTE(Q224,"/",CONCATENATE(CHAR(10),"/")),"/",CONCATENATE(CHAR(10),"/"),F224+1),2,500)</f>
        <v>/rsm:CrossIndustryInvoice
/rsm:SupplyChainTradeTransaction
/ram:IncludedSupplyChainTradeLineItem
/ram:SpecifiedLineTradeDelivery
/ram:UltimateShipToTradeParty
/ram:PostalTradeAddress
/ram:CountryID</v>
      </c>
      <c r="Q224" s="67" t="s">
        <v>1214</v>
      </c>
      <c r="R224" s="65" t="s">
        <v>176</v>
      </c>
      <c r="S224" s="65" t="str">
        <f aca="false">IF($D224="","",IF(ISERROR(FIND("/@",RIGHT($Q224,LEN($Q224)-FIND("#",SUBSTITUTE($Q224,"/","#",LEN($Q224)-LEN(SUBSTITUTE($Q224,"/",""))))))),IF(LEFT($D224,4)="BG-X","EG",IF(LEFT($D224,2)="BG","G",IF(OR(RIGHT($D224,2)="-0",RIGHT($D224,3)="-00",RIGHT($D224,4)="-000"),"","E"))),"A"))</f>
        <v>E</v>
      </c>
      <c r="T224" s="65" t="s">
        <v>95</v>
      </c>
      <c r="U224" s="65"/>
      <c r="V224" s="68"/>
      <c r="W224" s="49"/>
      <c r="X224" s="69" t="s">
        <v>30</v>
      </c>
      <c r="Y224" s="69"/>
      <c r="Z224" s="49"/>
      <c r="AA224" s="70"/>
      <c r="AB224" s="70"/>
      <c r="AC224" s="71"/>
      <c r="AD224" s="49"/>
      <c r="AE224" s="72" t="str">
        <f aca="false">D224</f>
        <v>BT-X-81</v>
      </c>
      <c r="AF224" s="73" t="n">
        <f aca="false">F224</f>
        <v>6</v>
      </c>
      <c r="AG224" s="73" t="str">
        <f aca="false">G224</f>
        <v>1..1</v>
      </c>
      <c r="AH224" s="63" t="s">
        <v>1109</v>
      </c>
      <c r="AI224" s="63" t="s">
        <v>1110</v>
      </c>
      <c r="AJ224" s="64" t="s">
        <v>514</v>
      </c>
      <c r="AK224" s="64"/>
      <c r="AL224" s="64"/>
      <c r="AM224" s="73" t="str">
        <f aca="false">M224</f>
        <v>Code</v>
      </c>
      <c r="AN224" s="73" t="n">
        <f aca="false">N224</f>
        <v>0</v>
      </c>
      <c r="AO224" s="73" t="str">
        <f aca="false">O224</f>
        <v>1..1</v>
      </c>
      <c r="AP224" s="73" t="str">
        <f aca="false">P224</f>
        <v>/rsm:CrossIndustryInvoice
/rsm:SupplyChainTradeTransaction
/ram:IncludedSupplyChainTradeLineItem
/ram:SpecifiedLineTradeDelivery
/ram:UltimateShipToTradeParty
/ram:PostalTradeAddress
/ram:CountryID</v>
      </c>
      <c r="AQ224" s="73" t="str">
        <f aca="false">Q224</f>
        <v>/rsm:CrossIndustryInvoice/rsm:SupplyChainTradeTransaction/ram:IncludedSupplyChainTradeLineItem/ram:SpecifiedLineTradeDelivery/ram:UltimateShipToTradeParty/ram:PostalTradeAddress/ram:CountryID</v>
      </c>
      <c r="AR224" s="73" t="str">
        <f aca="false">R224</f>
        <v>C</v>
      </c>
      <c r="AS224" s="73" t="str">
        <f aca="false">S224</f>
        <v>E</v>
      </c>
      <c r="AT224" s="73" t="str">
        <f aca="false">T224</f>
        <v>0..1</v>
      </c>
      <c r="AU224" s="73" t="n">
        <f aca="false">U224</f>
        <v>0</v>
      </c>
      <c r="AV224" s="73" t="n">
        <f aca="false">V224</f>
        <v>0</v>
      </c>
      <c r="AW224" s="6"/>
      <c r="AX224" s="69" t="str">
        <f aca="false">X224</f>
        <v>EXTENDED</v>
      </c>
      <c r="AY224" s="74" t="n">
        <f aca="false">Y224</f>
        <v>0</v>
      </c>
      <c r="BA224" s="46"/>
      <c r="BB224" s="46"/>
      <c r="BC224" s="46"/>
    </row>
    <row r="225" s="11" customFormat="true" ht="114" hidden="false" customHeight="false" outlineLevel="0" collapsed="false">
      <c r="A225" s="58" t="str">
        <f aca="false">IF(ISERROR(SEARCH("-X-",D225)),IF(S225="G","NO",IF(S225="E","YES","")),"EXT")</f>
        <v>EXT</v>
      </c>
      <c r="B225" s="58"/>
      <c r="C225" s="59"/>
      <c r="D225" s="60" t="s">
        <v>1215</v>
      </c>
      <c r="E225" s="61"/>
      <c r="F225" s="62" t="n">
        <f aca="false">LEN(Q225)-LEN(SUBSTITUTE(Q225,"/",""))-1</f>
        <v>6</v>
      </c>
      <c r="G225" s="62" t="s">
        <v>95</v>
      </c>
      <c r="H225" s="63" t="s">
        <v>1113</v>
      </c>
      <c r="I225" s="63" t="s">
        <v>1114</v>
      </c>
      <c r="J225" s="64" t="s">
        <v>1115</v>
      </c>
      <c r="K225" s="64"/>
      <c r="L225" s="64"/>
      <c r="M225" s="63" t="s">
        <v>119</v>
      </c>
      <c r="N225" s="65"/>
      <c r="O225" s="65" t="s">
        <v>95</v>
      </c>
      <c r="P225" s="66" t="str">
        <f aca="false">MID(SUBSTITUTE(SUBSTITUTE(Q225,"/",CONCATENATE(CHAR(10),"/")),"/",CONCATENATE(CHAR(10),"/"),F225+1),2,500)</f>
        <v>/rsm:CrossIndustryInvoice
/rsm:SupplyChainTradeTransaction
/ram:IncludedSupplyChainTradeLineItem
/ram:SpecifiedLineTradeDelivery
/ram:UltimateShipToTradeParty
/ram:PostalTradeAddress
/ram:CountrySubDivisionName</v>
      </c>
      <c r="Q225" s="67" t="s">
        <v>1216</v>
      </c>
      <c r="R225" s="65" t="s">
        <v>121</v>
      </c>
      <c r="S225" s="65" t="str">
        <f aca="false">IF($D225="","",IF(ISERROR(FIND("/@",RIGHT($Q225,LEN($Q225)-FIND("#",SUBSTITUTE($Q225,"/","#",LEN($Q225)-LEN(SUBSTITUTE($Q225,"/",""))))))),IF(LEFT($D225,4)="BG-X","EG",IF(LEFT($D225,2)="BG","G",IF(OR(RIGHT($D225,2)="-0",RIGHT($D225,3)="-00",RIGHT($D225,4)="-000"),"","E"))),"A"))</f>
        <v>E</v>
      </c>
      <c r="T225" s="65" t="s">
        <v>112</v>
      </c>
      <c r="U225" s="65"/>
      <c r="V225" s="68"/>
      <c r="W225" s="49"/>
      <c r="X225" s="69" t="s">
        <v>30</v>
      </c>
      <c r="Y225" s="69"/>
      <c r="Z225" s="49"/>
      <c r="AA225" s="70"/>
      <c r="AB225" s="70"/>
      <c r="AC225" s="71"/>
      <c r="AD225" s="49"/>
      <c r="AE225" s="72" t="str">
        <f aca="false">D225</f>
        <v>BT-X-82</v>
      </c>
      <c r="AF225" s="73" t="n">
        <f aca="false">F225</f>
        <v>6</v>
      </c>
      <c r="AG225" s="73" t="str">
        <f aca="false">G225</f>
        <v>0..1</v>
      </c>
      <c r="AH225" s="63" t="s">
        <v>1117</v>
      </c>
      <c r="AI225" s="63" t="s">
        <v>1118</v>
      </c>
      <c r="AJ225" s="64" t="s">
        <v>1119</v>
      </c>
      <c r="AK225" s="64"/>
      <c r="AL225" s="64"/>
      <c r="AM225" s="73" t="str">
        <f aca="false">M225</f>
        <v>Text</v>
      </c>
      <c r="AN225" s="73" t="n">
        <f aca="false">N225</f>
        <v>0</v>
      </c>
      <c r="AO225" s="73" t="str">
        <f aca="false">O225</f>
        <v>0..1</v>
      </c>
      <c r="AP225" s="73" t="str">
        <f aca="false">P225</f>
        <v>/rsm:CrossIndustryInvoice
/rsm:SupplyChainTradeTransaction
/ram:IncludedSupplyChainTradeLineItem
/ram:SpecifiedLineTradeDelivery
/ram:UltimateShipToTradeParty
/ram:PostalTradeAddress
/ram:CountrySubDivisionName</v>
      </c>
      <c r="AQ225" s="73" t="str">
        <f aca="false">Q225</f>
        <v>/rsm:CrossIndustryInvoice/rsm:SupplyChainTradeTransaction/ram:IncludedSupplyChainTradeLineItem/ram:SpecifiedLineTradeDelivery/ram:UltimateShipToTradeParty/ram:PostalTradeAddress/ram:CountrySubDivisionName</v>
      </c>
      <c r="AR225" s="73" t="str">
        <f aca="false">R225</f>
        <v>T</v>
      </c>
      <c r="AS225" s="73" t="str">
        <f aca="false">S225</f>
        <v>E</v>
      </c>
      <c r="AT225" s="73" t="str">
        <f aca="false">T225</f>
        <v>0..n</v>
      </c>
      <c r="AU225" s="73" t="n">
        <f aca="false">U225</f>
        <v>0</v>
      </c>
      <c r="AV225" s="73" t="n">
        <f aca="false">V225</f>
        <v>0</v>
      </c>
      <c r="AW225" s="6"/>
      <c r="AX225" s="69" t="str">
        <f aca="false">X225</f>
        <v>EXTENDED</v>
      </c>
      <c r="AY225" s="74" t="n">
        <f aca="false">Y225</f>
        <v>0</v>
      </c>
      <c r="BA225" s="46"/>
      <c r="BB225" s="46"/>
      <c r="BC225" s="46"/>
    </row>
    <row r="226" s="11" customFormat="true" ht="99.75" hidden="false" customHeight="false" outlineLevel="0" collapsed="false">
      <c r="A226" s="58" t="str">
        <f aca="false">IF(ISERROR(SEARCH("-X-",D226)),IF(S226="G","NO",IF(S226="E","YES","")),"EXT")</f>
        <v>EXT</v>
      </c>
      <c r="B226" s="58"/>
      <c r="C226" s="59"/>
      <c r="D226" s="60" t="s">
        <v>1217</v>
      </c>
      <c r="E226" s="61"/>
      <c r="F226" s="62" t="n">
        <f aca="false">LEN(Q226)-LEN(SUBSTITUTE(Q226,"/",""))-1</f>
        <v>5</v>
      </c>
      <c r="G226" s="62" t="s">
        <v>95</v>
      </c>
      <c r="H226" s="63" t="s">
        <v>1121</v>
      </c>
      <c r="I226" s="63"/>
      <c r="J226" s="64"/>
      <c r="K226" s="64"/>
      <c r="L226" s="64"/>
      <c r="M226" s="63"/>
      <c r="N226" s="65"/>
      <c r="O226" s="65" t="s">
        <v>95</v>
      </c>
      <c r="P226" s="66" t="str">
        <f aca="false">MID(SUBSTITUTE(SUBSTITUTE(Q226,"/",CONCATENATE(CHAR(10),"/")),"/",CONCATENATE(CHAR(10),"/"),F226+1),2,500)</f>
        <v>/rsm:CrossIndustryInvoice
/rsm:SupplyChainTradeTransaction
/ram:IncludedSupplyChainTradeLineItem
/ram:SpecifiedLineTradeDelivery
/ram:UltimateShipToTradeParty
/ram:URIUniversalCommunication</v>
      </c>
      <c r="Q226" s="67" t="s">
        <v>1218</v>
      </c>
      <c r="R226" s="65"/>
      <c r="S226" s="65" t="str">
        <f aca="false">IF($D226="","",IF(ISERROR(FIND("/@",RIGHT($Q226,LEN($Q226)-FIND("#",SUBSTITUTE($Q226,"/","#",LEN($Q226)-LEN(SUBSTITUTE($Q226,"/",""))))))),IF(LEFT($D226,4)="BG-X","EG",IF(LEFT($D226,2)="BG","G",IF(OR(RIGHT($D226,2)="-0",RIGHT($D226,3)="-00",RIGHT($D226,4)="-000"),"","E"))),"A"))</f>
        <v/>
      </c>
      <c r="T226" s="65" t="s">
        <v>112</v>
      </c>
      <c r="U226" s="65"/>
      <c r="V226" s="68"/>
      <c r="W226" s="49"/>
      <c r="X226" s="69" t="s">
        <v>30</v>
      </c>
      <c r="Y226" s="69"/>
      <c r="Z226" s="49"/>
      <c r="AA226" s="70"/>
      <c r="AB226" s="70"/>
      <c r="AC226" s="71"/>
      <c r="AD226" s="49"/>
      <c r="AE226" s="72" t="str">
        <f aca="false">D226</f>
        <v>BT-X-83-00</v>
      </c>
      <c r="AF226" s="73" t="n">
        <f aca="false">F226</f>
        <v>5</v>
      </c>
      <c r="AG226" s="73" t="str">
        <f aca="false">G226</f>
        <v>0..1</v>
      </c>
      <c r="AH226" s="63" t="s">
        <v>1123</v>
      </c>
      <c r="AI226" s="63"/>
      <c r="AJ226" s="64"/>
      <c r="AK226" s="64"/>
      <c r="AL226" s="64"/>
      <c r="AM226" s="73" t="n">
        <f aca="false">M226</f>
        <v>0</v>
      </c>
      <c r="AN226" s="73" t="n">
        <f aca="false">N226</f>
        <v>0</v>
      </c>
      <c r="AO226" s="73" t="str">
        <f aca="false">O226</f>
        <v>0..1</v>
      </c>
      <c r="AP226" s="73" t="str">
        <f aca="false">P226</f>
        <v>/rsm:CrossIndustryInvoice
/rsm:SupplyChainTradeTransaction
/ram:IncludedSupplyChainTradeLineItem
/ram:SpecifiedLineTradeDelivery
/ram:UltimateShipToTradeParty
/ram:URIUniversalCommunication</v>
      </c>
      <c r="AQ226" s="73" t="str">
        <f aca="false">Q226</f>
        <v>/rsm:CrossIndustryInvoice/rsm:SupplyChainTradeTransaction/ram:IncludedSupplyChainTradeLineItem/ram:SpecifiedLineTradeDelivery/ram:UltimateShipToTradeParty/ram:URIUniversalCommunication</v>
      </c>
      <c r="AR226" s="73" t="n">
        <f aca="false">R226</f>
        <v>0</v>
      </c>
      <c r="AS226" s="73" t="str">
        <f aca="false">S226</f>
        <v/>
      </c>
      <c r="AT226" s="73" t="str">
        <f aca="false">T226</f>
        <v>0..n</v>
      </c>
      <c r="AU226" s="73" t="n">
        <f aca="false">U226</f>
        <v>0</v>
      </c>
      <c r="AV226" s="73" t="n">
        <f aca="false">V226</f>
        <v>0</v>
      </c>
      <c r="AW226" s="6"/>
      <c r="AX226" s="69" t="str">
        <f aca="false">X226</f>
        <v>EXTENDED</v>
      </c>
      <c r="AY226" s="74" t="n">
        <f aca="false">Y226</f>
        <v>0</v>
      </c>
      <c r="BA226" s="46"/>
      <c r="BB226" s="46"/>
      <c r="BC226" s="46"/>
    </row>
    <row r="227" s="11" customFormat="true" ht="114" hidden="false" customHeight="false" outlineLevel="0" collapsed="false">
      <c r="A227" s="58" t="str">
        <f aca="false">IF(ISERROR(SEARCH("-X-",D227)),IF(S227="G","NO",IF(S227="E","YES","")),"EXT")</f>
        <v>EXT</v>
      </c>
      <c r="B227" s="58"/>
      <c r="C227" s="59"/>
      <c r="D227" s="60" t="s">
        <v>1219</v>
      </c>
      <c r="E227" s="61"/>
      <c r="F227" s="62" t="n">
        <f aca="false">LEN(Q227)-LEN(SUBSTITUTE(Q227,"/",""))-1</f>
        <v>6</v>
      </c>
      <c r="G227" s="62" t="s">
        <v>95</v>
      </c>
      <c r="H227" s="63" t="s">
        <v>1125</v>
      </c>
      <c r="I227" s="63"/>
      <c r="J227" s="64"/>
      <c r="K227" s="64"/>
      <c r="L227" s="64"/>
      <c r="M227" s="63" t="s">
        <v>137</v>
      </c>
      <c r="N227" s="65"/>
      <c r="O227" s="65" t="s">
        <v>88</v>
      </c>
      <c r="P227" s="66" t="str">
        <f aca="false">MID(SUBSTITUTE(SUBSTITUTE(Q227,"/",CONCATENATE(CHAR(10),"/")),"/",CONCATENATE(CHAR(10),"/"),F227+1),2,500)</f>
        <v>/rsm:CrossIndustryInvoice
/rsm:SupplyChainTradeTransaction
/ram:IncludedSupplyChainTradeLineItem
/ram:SpecifiedLineTradeDelivery
/ram:UltimateShipToTradeParty
/ram:URIUniversalCommunication
/ram:URIID</v>
      </c>
      <c r="Q227" s="67" t="s">
        <v>1220</v>
      </c>
      <c r="R227" s="65" t="s">
        <v>139</v>
      </c>
      <c r="S227" s="65" t="str">
        <f aca="false">IF($D227="","",IF(ISERROR(FIND("/@",RIGHT($Q227,LEN($Q227)-FIND("#",SUBSTITUTE($Q227,"/","#",LEN($Q227)-LEN(SUBSTITUTE($Q227,"/",""))))))),IF(LEFT($D227,4)="BG-X","EG",IF(LEFT($D227,2)="BG","G",IF(OR(RIGHT($D227,2)="-0",RIGHT($D227,3)="-00",RIGHT($D227,4)="-000"),"","E"))),"A"))</f>
        <v>E</v>
      </c>
      <c r="T227" s="65" t="s">
        <v>95</v>
      </c>
      <c r="U227" s="65"/>
      <c r="V227" s="68"/>
      <c r="W227" s="49"/>
      <c r="X227" s="69" t="s">
        <v>30</v>
      </c>
      <c r="Y227" s="69"/>
      <c r="Z227" s="49"/>
      <c r="AA227" s="70"/>
      <c r="AB227" s="70"/>
      <c r="AC227" s="71"/>
      <c r="AD227" s="49"/>
      <c r="AE227" s="72" t="str">
        <f aca="false">D227</f>
        <v>BT-X-83</v>
      </c>
      <c r="AF227" s="73" t="n">
        <f aca="false">F227</f>
        <v>6</v>
      </c>
      <c r="AG227" s="73" t="str">
        <f aca="false">G227</f>
        <v>0..1</v>
      </c>
      <c r="AH227" s="63" t="s">
        <v>1127</v>
      </c>
      <c r="AI227" s="63"/>
      <c r="AJ227" s="64"/>
      <c r="AK227" s="64"/>
      <c r="AL227" s="64"/>
      <c r="AM227" s="73" t="str">
        <f aca="false">M227</f>
        <v>Identifier</v>
      </c>
      <c r="AN227" s="73" t="n">
        <f aca="false">N227</f>
        <v>0</v>
      </c>
      <c r="AO227" s="73" t="str">
        <f aca="false">O227</f>
        <v>1..1</v>
      </c>
      <c r="AP227" s="73" t="str">
        <f aca="false">P227</f>
        <v>/rsm:CrossIndustryInvoice
/rsm:SupplyChainTradeTransaction
/ram:IncludedSupplyChainTradeLineItem
/ram:SpecifiedLineTradeDelivery
/ram:UltimateShipToTradeParty
/ram:URIUniversalCommunication
/ram:URIID</v>
      </c>
      <c r="AQ227" s="73" t="str">
        <f aca="false">Q227</f>
        <v>/rsm:CrossIndustryInvoice/rsm:SupplyChainTradeTransaction/ram:IncludedSupplyChainTradeLineItem/ram:SpecifiedLineTradeDelivery/ram:UltimateShipToTradeParty/ram:URIUniversalCommunication/ram:URIID</v>
      </c>
      <c r="AR227" s="73" t="str">
        <f aca="false">R227</f>
        <v>I</v>
      </c>
      <c r="AS227" s="73" t="str">
        <f aca="false">S227</f>
        <v>E</v>
      </c>
      <c r="AT227" s="73" t="str">
        <f aca="false">T227</f>
        <v>0..1</v>
      </c>
      <c r="AU227" s="73" t="n">
        <f aca="false">U227</f>
        <v>0</v>
      </c>
      <c r="AV227" s="73" t="n">
        <f aca="false">V227</f>
        <v>0</v>
      </c>
      <c r="AW227" s="6"/>
      <c r="AX227" s="69" t="str">
        <f aca="false">X227</f>
        <v>EXTENDED</v>
      </c>
      <c r="AY227" s="74" t="n">
        <f aca="false">Y227</f>
        <v>0</v>
      </c>
      <c r="BA227" s="46"/>
      <c r="BB227" s="46"/>
      <c r="BC227" s="46"/>
    </row>
    <row r="228" s="11" customFormat="true" ht="128.25" hidden="false" customHeight="false" outlineLevel="0" collapsed="false">
      <c r="A228" s="58" t="str">
        <f aca="false">IF(ISERROR(SEARCH("-X-",D228)),IF(S228="G","NO",IF(S228="E","YES","")),"EXT")</f>
        <v>EXT</v>
      </c>
      <c r="B228" s="58"/>
      <c r="C228" s="59"/>
      <c r="D228" s="60" t="s">
        <v>1221</v>
      </c>
      <c r="E228" s="61"/>
      <c r="F228" s="62" t="n">
        <f aca="false">LEN(Q228)-LEN(SUBSTITUTE(Q228,"/",""))-1</f>
        <v>7</v>
      </c>
      <c r="G228" s="62" t="s">
        <v>88</v>
      </c>
      <c r="H228" s="63" t="s">
        <v>355</v>
      </c>
      <c r="I228" s="63"/>
      <c r="J228" s="64"/>
      <c r="K228" s="64"/>
      <c r="L228" s="64"/>
      <c r="M228" s="63" t="s">
        <v>358</v>
      </c>
      <c r="N228" s="65"/>
      <c r="O228" s="65"/>
      <c r="P228" s="66" t="str">
        <f aca="false">MID(SUBSTITUTE(SUBSTITUTE(Q228,"/",CONCATENATE(CHAR(10),"/")),"/",CONCATENATE(CHAR(10),"/"),F228+1),2,500)</f>
        <v>/rsm:CrossIndustryInvoice
/rsm:SupplyChainTradeTransaction
/ram:IncludedSupplyChainTradeLineItem
/ram:SpecifiedLineTradeDelivery
/ram:UltimateShipToTradeParty
/ram:URIUniversalCommunication
/ram:URIID
/@schemeID</v>
      </c>
      <c r="Q228" s="67" t="s">
        <v>1222</v>
      </c>
      <c r="R228" s="65" t="s">
        <v>360</v>
      </c>
      <c r="S228" s="65" t="str">
        <f aca="false">IF($D228="","",IF(ISERROR(FIND("/@",RIGHT($Q228,LEN($Q228)-FIND("#",SUBSTITUTE($Q228,"/","#",LEN($Q228)-LEN(SUBSTITUTE($Q228,"/",""))))))),IF(LEFT($D228,4)="BG-X","EG",IF(LEFT($D228,2)="BG","G",IF(OR(RIGHT($D228,2)="-0",RIGHT($D228,3)="-00",RIGHT($D228,4)="-000"),"","E"))),"A"))</f>
        <v/>
      </c>
      <c r="T228" s="65"/>
      <c r="U228" s="65"/>
      <c r="V228" s="68"/>
      <c r="W228" s="49"/>
      <c r="X228" s="69" t="s">
        <v>30</v>
      </c>
      <c r="Y228" s="69"/>
      <c r="Z228" s="49"/>
      <c r="AA228" s="70"/>
      <c r="AB228" s="70"/>
      <c r="AC228" s="71"/>
      <c r="AD228" s="49"/>
      <c r="AE228" s="72" t="str">
        <f aca="false">D228</f>
        <v>BT-X-83-0</v>
      </c>
      <c r="AF228" s="73" t="n">
        <f aca="false">F228</f>
        <v>7</v>
      </c>
      <c r="AG228" s="73" t="str">
        <f aca="false">G228</f>
        <v>1..1</v>
      </c>
      <c r="AH228" s="63" t="s">
        <v>361</v>
      </c>
      <c r="AI228" s="63"/>
      <c r="AJ228" s="64"/>
      <c r="AK228" s="64"/>
      <c r="AL228" s="64"/>
      <c r="AM228" s="73" t="str">
        <f aca="false">M228</f>
        <v>String</v>
      </c>
      <c r="AN228" s="73" t="n">
        <f aca="false">N228</f>
        <v>0</v>
      </c>
      <c r="AO228" s="73" t="n">
        <f aca="false">O228</f>
        <v>0</v>
      </c>
      <c r="AP228" s="73" t="str">
        <f aca="false">P228</f>
        <v>/rsm:CrossIndustryInvoice
/rsm:SupplyChainTradeTransaction
/ram:IncludedSupplyChainTradeLineItem
/ram:SpecifiedLineTradeDelivery
/ram:UltimateShipToTradeParty
/ram:URIUniversalCommunication
/ram:URIID
/@schemeID</v>
      </c>
      <c r="AQ228" s="73" t="str">
        <f aca="false">Q228</f>
        <v>/rsm:CrossIndustryInvoice/rsm:SupplyChainTradeTransaction/ram:IncludedSupplyChainTradeLineItem/ram:SpecifiedLineTradeDelivery/ram:UltimateShipToTradeParty/ram:URIUniversalCommunication/ram:URIID/@schemeID</v>
      </c>
      <c r="AR228" s="73" t="str">
        <f aca="false">R228</f>
        <v>S</v>
      </c>
      <c r="AS228" s="73" t="str">
        <f aca="false">S228</f>
        <v/>
      </c>
      <c r="AT228" s="73" t="n">
        <f aca="false">T228</f>
        <v>0</v>
      </c>
      <c r="AU228" s="73" t="n">
        <f aca="false">U228</f>
        <v>0</v>
      </c>
      <c r="AV228" s="73" t="n">
        <f aca="false">V228</f>
        <v>0</v>
      </c>
      <c r="AW228" s="6"/>
      <c r="AX228" s="69" t="str">
        <f aca="false">X228</f>
        <v>EXTENDED</v>
      </c>
      <c r="AY228" s="74" t="n">
        <f aca="false">Y228</f>
        <v>0</v>
      </c>
      <c r="BA228" s="46"/>
      <c r="BB228" s="46"/>
      <c r="BC228" s="46"/>
    </row>
    <row r="229" s="11" customFormat="true" ht="99.75" hidden="false" customHeight="false" outlineLevel="0" collapsed="false">
      <c r="A229" s="58" t="str">
        <f aca="false">IF(ISERROR(SEARCH("-X-",D229)),IF(S229="G","NO",IF(S229="E","YES","")),"EXT")</f>
        <v>EXT</v>
      </c>
      <c r="B229" s="58"/>
      <c r="C229" s="59"/>
      <c r="D229" s="60" t="s">
        <v>1223</v>
      </c>
      <c r="E229" s="61"/>
      <c r="F229" s="62" t="n">
        <f aca="false">LEN(Q229)-LEN(SUBSTITUTE(Q229,"/",""))-1</f>
        <v>5</v>
      </c>
      <c r="G229" s="62" t="s">
        <v>1224</v>
      </c>
      <c r="H229" s="63" t="s">
        <v>1225</v>
      </c>
      <c r="I229" s="63" t="s">
        <v>1226</v>
      </c>
      <c r="J229" s="64"/>
      <c r="K229" s="64"/>
      <c r="L229" s="64"/>
      <c r="M229" s="63"/>
      <c r="N229" s="65"/>
      <c r="O229" s="65" t="s">
        <v>95</v>
      </c>
      <c r="P229" s="66" t="str">
        <f aca="false">MID(SUBSTITUTE(SUBSTITUTE(Q229,"/",CONCATENATE(CHAR(10),"/")),"/",CONCATENATE(CHAR(10),"/"),F229+1),2,500)</f>
        <v>/rsm:CrossIndustryInvoice
/rsm:SupplyChainTradeTransaction
/ram:IncludedSupplyChainTradeLineItem
/ram:SpecifiedLineTradeDelivery
/ram:UltimateShipToTradeParty
/ram:SpecifiedTaxRegistration</v>
      </c>
      <c r="Q229" s="67" t="s">
        <v>1227</v>
      </c>
      <c r="R229" s="65"/>
      <c r="S229" s="65" t="str">
        <f aca="false">IF($D229="","",IF(ISERROR(FIND("/@",RIGHT($Q229,LEN($Q229)-FIND("#",SUBSTITUTE($Q229,"/","#",LEN($Q229)-LEN(SUBSTITUTE($Q229,"/",""))))))),IF(LEFT($D229,4)="BG-X","EG",IF(LEFT($D229,2)="BG","G",IF(OR(RIGHT($D229,2)="-0",RIGHT($D229,3)="-00",RIGHT($D229,4)="-000"),"","E"))),"A"))</f>
        <v/>
      </c>
      <c r="T229" s="65" t="s">
        <v>112</v>
      </c>
      <c r="U229" s="65"/>
      <c r="V229" s="68"/>
      <c r="W229" s="49"/>
      <c r="X229" s="69" t="s">
        <v>30</v>
      </c>
      <c r="Y229" s="69"/>
      <c r="Z229" s="49"/>
      <c r="AA229" s="70"/>
      <c r="AB229" s="70"/>
      <c r="AC229" s="71"/>
      <c r="AD229" s="49"/>
      <c r="AE229" s="72" t="str">
        <f aca="false">D229</f>
        <v>BT-X-84-00</v>
      </c>
      <c r="AF229" s="73" t="n">
        <f aca="false">F229</f>
        <v>5</v>
      </c>
      <c r="AG229" s="73" t="str">
        <f aca="false">G229</f>
        <v>0..1
0..1</v>
      </c>
      <c r="AH229" s="63" t="s">
        <v>1133</v>
      </c>
      <c r="AI229" s="63" t="s">
        <v>1228</v>
      </c>
      <c r="AJ229" s="64"/>
      <c r="AK229" s="64"/>
      <c r="AL229" s="64"/>
      <c r="AM229" s="73" t="n">
        <f aca="false">M229</f>
        <v>0</v>
      </c>
      <c r="AN229" s="73" t="n">
        <f aca="false">N229</f>
        <v>0</v>
      </c>
      <c r="AO229" s="73" t="str">
        <f aca="false">O229</f>
        <v>0..1</v>
      </c>
      <c r="AP229" s="73" t="str">
        <f aca="false">P229</f>
        <v>/rsm:CrossIndustryInvoice
/rsm:SupplyChainTradeTransaction
/ram:IncludedSupplyChainTradeLineItem
/ram:SpecifiedLineTradeDelivery
/ram:UltimateShipToTradeParty
/ram:SpecifiedTaxRegistration</v>
      </c>
      <c r="AQ229" s="73" t="str">
        <f aca="false">Q229</f>
        <v>/rsm:CrossIndustryInvoice/rsm:SupplyChainTradeTransaction/ram:IncludedSupplyChainTradeLineItem/ram:SpecifiedLineTradeDelivery/ram:UltimateShipToTradeParty/ram:SpecifiedTaxRegistration</v>
      </c>
      <c r="AR229" s="73" t="n">
        <f aca="false">R229</f>
        <v>0</v>
      </c>
      <c r="AS229" s="73" t="str">
        <f aca="false">S229</f>
        <v/>
      </c>
      <c r="AT229" s="73" t="str">
        <f aca="false">T229</f>
        <v>0..n</v>
      </c>
      <c r="AU229" s="73" t="n">
        <f aca="false">U229</f>
        <v>0</v>
      </c>
      <c r="AV229" s="73" t="n">
        <f aca="false">V229</f>
        <v>0</v>
      </c>
      <c r="AW229" s="6"/>
      <c r="AX229" s="69" t="str">
        <f aca="false">X229</f>
        <v>EXTENDED</v>
      </c>
      <c r="AY229" s="74" t="n">
        <f aca="false">Y229</f>
        <v>0</v>
      </c>
      <c r="BA229" s="46"/>
      <c r="BB229" s="46"/>
      <c r="BC229" s="46"/>
    </row>
    <row r="230" s="11" customFormat="true" ht="114" hidden="false" customHeight="false" outlineLevel="0" collapsed="false">
      <c r="A230" s="58" t="str">
        <f aca="false">IF(ISERROR(SEARCH("-X-",D230)),IF(S230="G","NO",IF(S230="E","YES","")),"EXT")</f>
        <v>EXT</v>
      </c>
      <c r="B230" s="58"/>
      <c r="C230" s="59"/>
      <c r="D230" s="60" t="s">
        <v>1229</v>
      </c>
      <c r="E230" s="61"/>
      <c r="F230" s="62" t="n">
        <f aca="false">LEN(Q230)-LEN(SUBSTITUTE(Q230,"/",""))-1</f>
        <v>6</v>
      </c>
      <c r="G230" s="62" t="s">
        <v>95</v>
      </c>
      <c r="H230" s="63" t="s">
        <v>1135</v>
      </c>
      <c r="I230" s="63"/>
      <c r="J230" s="64"/>
      <c r="K230" s="64"/>
      <c r="L230" s="64"/>
      <c r="M230" s="63" t="s">
        <v>137</v>
      </c>
      <c r="N230" s="65"/>
      <c r="O230" s="65" t="s">
        <v>88</v>
      </c>
      <c r="P230" s="66" t="str">
        <f aca="false">MID(SUBSTITUTE(SUBSTITUTE(Q230,"/",CONCATENATE(CHAR(10),"/")),"/",CONCATENATE(CHAR(10),"/"),F230+1),2,500)</f>
        <v>/rsm:CrossIndustryInvoice
/rsm:SupplyChainTradeTransaction
/ram:IncludedSupplyChainTradeLineItem
/ram:SpecifiedLineTradeDelivery
/ram:UltimateShipToTradeParty
/ram:SpecifiedTaxRegistration
/ram:ID</v>
      </c>
      <c r="Q230" s="67" t="s">
        <v>1230</v>
      </c>
      <c r="R230" s="65" t="s">
        <v>139</v>
      </c>
      <c r="S230" s="65" t="str">
        <f aca="false">IF($D230="","",IF(ISERROR(FIND("/@",RIGHT($Q230,LEN($Q230)-FIND("#",SUBSTITUTE($Q230,"/","#",LEN($Q230)-LEN(SUBSTITUTE($Q230,"/",""))))))),IF(LEFT($D230,4)="BG-X","EG",IF(LEFT($D230,2)="BG","G",IF(OR(RIGHT($D230,2)="-0",RIGHT($D230,3)="-00",RIGHT($D230,4)="-000"),"","E"))),"A"))</f>
        <v>E</v>
      </c>
      <c r="T230" s="65" t="s">
        <v>95</v>
      </c>
      <c r="U230" s="65"/>
      <c r="V230" s="68"/>
      <c r="W230" s="49"/>
      <c r="X230" s="69" t="s">
        <v>30</v>
      </c>
      <c r="Y230" s="69"/>
      <c r="Z230" s="49"/>
      <c r="AA230" s="70"/>
      <c r="AB230" s="70"/>
      <c r="AC230" s="71"/>
      <c r="AD230" s="49"/>
      <c r="AE230" s="72" t="str">
        <f aca="false">D230</f>
        <v>BT-X-84</v>
      </c>
      <c r="AF230" s="73" t="n">
        <f aca="false">F230</f>
        <v>6</v>
      </c>
      <c r="AG230" s="73" t="str">
        <f aca="false">G230</f>
        <v>0..1</v>
      </c>
      <c r="AH230" s="63" t="s">
        <v>1137</v>
      </c>
      <c r="AI230" s="63"/>
      <c r="AJ230" s="64"/>
      <c r="AK230" s="64"/>
      <c r="AL230" s="64"/>
      <c r="AM230" s="73" t="str">
        <f aca="false">M230</f>
        <v>Identifier</v>
      </c>
      <c r="AN230" s="73" t="n">
        <f aca="false">N230</f>
        <v>0</v>
      </c>
      <c r="AO230" s="73" t="str">
        <f aca="false">O230</f>
        <v>1..1</v>
      </c>
      <c r="AP230" s="73" t="str">
        <f aca="false">P230</f>
        <v>/rsm:CrossIndustryInvoice
/rsm:SupplyChainTradeTransaction
/ram:IncludedSupplyChainTradeLineItem
/ram:SpecifiedLineTradeDelivery
/ram:UltimateShipToTradeParty
/ram:SpecifiedTaxRegistration
/ram:ID</v>
      </c>
      <c r="AQ230" s="73" t="str">
        <f aca="false">Q230</f>
        <v>/rsm:CrossIndustryInvoice/rsm:SupplyChainTradeTransaction/ram:IncludedSupplyChainTradeLineItem/ram:SpecifiedLineTradeDelivery/ram:UltimateShipToTradeParty/ram:SpecifiedTaxRegistration/ram:ID</v>
      </c>
      <c r="AR230" s="73" t="str">
        <f aca="false">R230</f>
        <v>I</v>
      </c>
      <c r="AS230" s="73" t="str">
        <f aca="false">S230</f>
        <v>E</v>
      </c>
      <c r="AT230" s="73" t="str">
        <f aca="false">T230</f>
        <v>0..1</v>
      </c>
      <c r="AU230" s="73" t="n">
        <f aca="false">U230</f>
        <v>0</v>
      </c>
      <c r="AV230" s="73" t="n">
        <f aca="false">V230</f>
        <v>0</v>
      </c>
      <c r="AW230" s="6"/>
      <c r="AX230" s="69" t="str">
        <f aca="false">X230</f>
        <v>EXTENDED</v>
      </c>
      <c r="AY230" s="74" t="n">
        <f aca="false">Y230</f>
        <v>0</v>
      </c>
      <c r="BA230" s="46"/>
      <c r="BB230" s="46"/>
      <c r="BC230" s="46"/>
    </row>
    <row r="231" s="11" customFormat="true" ht="128.25" hidden="false" customHeight="false" outlineLevel="0" collapsed="false">
      <c r="A231" s="58" t="str">
        <f aca="false">IF(ISERROR(SEARCH("-X-",D231)),IF(S231="G","NO",IF(S231="E","YES","")),"EXT")</f>
        <v>EXT</v>
      </c>
      <c r="B231" s="58"/>
      <c r="C231" s="59"/>
      <c r="D231" s="60" t="s">
        <v>1231</v>
      </c>
      <c r="E231" s="61"/>
      <c r="F231" s="62" t="n">
        <f aca="false">LEN(Q231)-LEN(SUBSTITUTE(Q231,"/",""))-1</f>
        <v>7</v>
      </c>
      <c r="G231" s="62" t="s">
        <v>95</v>
      </c>
      <c r="H231" s="63" t="s">
        <v>1139</v>
      </c>
      <c r="I231" s="63"/>
      <c r="J231" s="64" t="s">
        <v>1140</v>
      </c>
      <c r="K231" s="64"/>
      <c r="L231" s="64"/>
      <c r="M231" s="63" t="s">
        <v>358</v>
      </c>
      <c r="N231" s="65"/>
      <c r="O231" s="65"/>
      <c r="P231" s="66" t="str">
        <f aca="false">MID(SUBSTITUTE(SUBSTITUTE(Q231,"/",CONCATENATE(CHAR(10),"/")),"/",CONCATENATE(CHAR(10),"/"),F231+1),2,500)</f>
        <v>/rsm:CrossIndustryInvoice
/rsm:SupplyChainTradeTransaction
/ram:IncludedSupplyChainTradeLineItem
/ram:SpecifiedLineTradeDelivery
/ram:UltimateShipToTradeParty
/ram:SpecifiedTaxRegistration
/ram:ID
/@schemeID</v>
      </c>
      <c r="Q231" s="67" t="s">
        <v>1232</v>
      </c>
      <c r="R231" s="65" t="s">
        <v>360</v>
      </c>
      <c r="S231" s="65" t="str">
        <f aca="false">IF($D231="","",IF(ISERROR(FIND("/@",RIGHT($Q231,LEN($Q231)-FIND("#",SUBSTITUTE($Q231,"/","#",LEN($Q231)-LEN(SUBSTITUTE($Q231,"/",""))))))),IF(LEFT($D231,4)="BG-X","EG",IF(LEFT($D231,2)="BG","G",IF(OR(RIGHT($D231,2)="-0",RIGHT($D231,3)="-00",RIGHT($D231,4)="-000"),"","E"))),"A"))</f>
        <v/>
      </c>
      <c r="T231" s="65"/>
      <c r="U231" s="65"/>
      <c r="V231" s="68"/>
      <c r="W231" s="49"/>
      <c r="X231" s="69" t="s">
        <v>30</v>
      </c>
      <c r="Y231" s="69"/>
      <c r="Z231" s="49"/>
      <c r="AA231" s="70"/>
      <c r="AB231" s="70"/>
      <c r="AC231" s="71"/>
      <c r="AD231" s="49"/>
      <c r="AE231" s="72" t="str">
        <f aca="false">D231</f>
        <v>BT-X-84-0</v>
      </c>
      <c r="AF231" s="73" t="n">
        <f aca="false">F231</f>
        <v>7</v>
      </c>
      <c r="AG231" s="73" t="str">
        <f aca="false">G231</f>
        <v>0..1</v>
      </c>
      <c r="AH231" s="63" t="s">
        <v>1142</v>
      </c>
      <c r="AI231" s="63"/>
      <c r="AJ231" s="64" t="s">
        <v>1143</v>
      </c>
      <c r="AK231" s="64"/>
      <c r="AL231" s="64"/>
      <c r="AM231" s="73" t="str">
        <f aca="false">M231</f>
        <v>String</v>
      </c>
      <c r="AN231" s="73" t="n">
        <f aca="false">N231</f>
        <v>0</v>
      </c>
      <c r="AO231" s="73" t="n">
        <f aca="false">O231</f>
        <v>0</v>
      </c>
      <c r="AP231" s="73" t="str">
        <f aca="false">P231</f>
        <v>/rsm:CrossIndustryInvoice
/rsm:SupplyChainTradeTransaction
/ram:IncludedSupplyChainTradeLineItem
/ram:SpecifiedLineTradeDelivery
/ram:UltimateShipToTradeParty
/ram:SpecifiedTaxRegistration
/ram:ID
/@schemeID</v>
      </c>
      <c r="AQ231" s="73" t="str">
        <f aca="false">Q231</f>
        <v>/rsm:CrossIndustryInvoice/rsm:SupplyChainTradeTransaction/ram:IncludedSupplyChainTradeLineItem/ram:SpecifiedLineTradeDelivery/ram:UltimateShipToTradeParty/ram:SpecifiedTaxRegistration/ram:ID/@schemeID</v>
      </c>
      <c r="AR231" s="73" t="str">
        <f aca="false">R231</f>
        <v>S</v>
      </c>
      <c r="AS231" s="73" t="str">
        <f aca="false">S231</f>
        <v/>
      </c>
      <c r="AT231" s="73" t="n">
        <f aca="false">T231</f>
        <v>0</v>
      </c>
      <c r="AU231" s="73" t="n">
        <f aca="false">U231</f>
        <v>0</v>
      </c>
      <c r="AV231" s="73" t="n">
        <f aca="false">V231</f>
        <v>0</v>
      </c>
      <c r="AW231" s="6"/>
      <c r="AX231" s="69" t="str">
        <f aca="false">X231</f>
        <v>EXTENDED</v>
      </c>
      <c r="AY231" s="74" t="n">
        <f aca="false">Y231</f>
        <v>0</v>
      </c>
      <c r="BA231" s="46"/>
      <c r="BB231" s="46"/>
      <c r="BC231" s="46"/>
    </row>
    <row r="232" s="11" customFormat="true" ht="85.5" hidden="false" customHeight="false" outlineLevel="0" collapsed="false">
      <c r="A232" s="58" t="str">
        <f aca="false">IF(ISERROR(SEARCH("-X-",D232)),IF(S232="G","NO",IF(S232="E","YES","")),"EXT")</f>
        <v>EXT</v>
      </c>
      <c r="B232" s="58"/>
      <c r="C232" s="59"/>
      <c r="D232" s="60" t="s">
        <v>1233</v>
      </c>
      <c r="E232" s="61" t="s">
        <v>1234</v>
      </c>
      <c r="F232" s="62" t="n">
        <f aca="false">LEN(Q232)-LEN(SUBSTITUTE(Q232,"/",""))-1</f>
        <v>4</v>
      </c>
      <c r="G232" s="62" t="s">
        <v>95</v>
      </c>
      <c r="H232" s="63" t="s">
        <v>1235</v>
      </c>
      <c r="I232" s="63" t="s">
        <v>1235</v>
      </c>
      <c r="J232" s="64"/>
      <c r="K232" s="64"/>
      <c r="L232" s="64"/>
      <c r="M232" s="63"/>
      <c r="N232" s="65"/>
      <c r="O232" s="65" t="s">
        <v>95</v>
      </c>
      <c r="P232" s="66" t="str">
        <f aca="false">MID(SUBSTITUTE(SUBSTITUTE(Q232,"/",CONCATENATE(CHAR(10),"/")),"/",CONCATENATE(CHAR(10),"/"),F232+1),2,500)</f>
        <v>/rsm:CrossIndustryInvoice
/rsm:SupplyChainTradeTransaction
/ram:IncludedSupplyChainTradeLineItem
/ram:SpecifiedLineTradeDelivery
/ram:ActualDeliverySupplyChainEvent</v>
      </c>
      <c r="Q232" s="67" t="s">
        <v>1236</v>
      </c>
      <c r="R232" s="65"/>
      <c r="S232" s="65" t="str">
        <f aca="false">IF($D232="","",IF(ISERROR(FIND("/@",RIGHT($Q232,LEN($Q232)-FIND("#",SUBSTITUTE($Q232,"/","#",LEN($Q232)-LEN(SUBSTITUTE($Q232,"/",""))))))),IF(LEFT($D232,4)="BG-X","EG",IF(LEFT($D232,2)="BG","G",IF(OR(RIGHT($D232,2)="-0",RIGHT($D232,3)="-00",RIGHT($D232,4)="-000"),"","E"))),"A"))</f>
        <v/>
      </c>
      <c r="T232" s="65" t="s">
        <v>95</v>
      </c>
      <c r="U232" s="65"/>
      <c r="V232" s="68"/>
      <c r="W232" s="49"/>
      <c r="X232" s="69" t="s">
        <v>30</v>
      </c>
      <c r="Y232" s="69"/>
      <c r="Z232" s="49"/>
      <c r="AA232" s="70"/>
      <c r="AB232" s="70"/>
      <c r="AC232" s="71"/>
      <c r="AD232" s="49"/>
      <c r="AE232" s="72" t="str">
        <f aca="false">D232</f>
        <v>BT-X-85-000</v>
      </c>
      <c r="AF232" s="73" t="n">
        <f aca="false">F232</f>
        <v>4</v>
      </c>
      <c r="AG232" s="73" t="str">
        <f aca="false">G232</f>
        <v>0..1</v>
      </c>
      <c r="AH232" s="63" t="s">
        <v>1237</v>
      </c>
      <c r="AI232" s="63" t="s">
        <v>1237</v>
      </c>
      <c r="AJ232" s="64"/>
      <c r="AK232" s="64"/>
      <c r="AL232" s="64"/>
      <c r="AM232" s="73" t="n">
        <f aca="false">M232</f>
        <v>0</v>
      </c>
      <c r="AN232" s="73" t="n">
        <f aca="false">N232</f>
        <v>0</v>
      </c>
      <c r="AO232" s="73" t="str">
        <f aca="false">O232</f>
        <v>0..1</v>
      </c>
      <c r="AP232" s="73" t="str">
        <f aca="false">P232</f>
        <v>/rsm:CrossIndustryInvoice
/rsm:SupplyChainTradeTransaction
/ram:IncludedSupplyChainTradeLineItem
/ram:SpecifiedLineTradeDelivery
/ram:ActualDeliverySupplyChainEvent</v>
      </c>
      <c r="AQ232" s="73" t="str">
        <f aca="false">Q232</f>
        <v>/rsm:CrossIndustryInvoice/rsm:SupplyChainTradeTransaction/ram:IncludedSupplyChainTradeLineItem/ram:SpecifiedLineTradeDelivery/ram:ActualDeliverySupplyChainEvent</v>
      </c>
      <c r="AR232" s="73" t="n">
        <f aca="false">R232</f>
        <v>0</v>
      </c>
      <c r="AS232" s="73" t="str">
        <f aca="false">S232</f>
        <v/>
      </c>
      <c r="AT232" s="73" t="str">
        <f aca="false">T232</f>
        <v>0..1</v>
      </c>
      <c r="AU232" s="73" t="n">
        <f aca="false">U232</f>
        <v>0</v>
      </c>
      <c r="AV232" s="73" t="n">
        <f aca="false">V232</f>
        <v>0</v>
      </c>
      <c r="AW232" s="6"/>
      <c r="AX232" s="69" t="str">
        <f aca="false">X232</f>
        <v>EXTENDED</v>
      </c>
      <c r="AY232" s="74" t="n">
        <f aca="false">Y232</f>
        <v>0</v>
      </c>
      <c r="BA232" s="46"/>
      <c r="BB232" s="46"/>
      <c r="BC232" s="46"/>
    </row>
    <row r="233" s="11" customFormat="true" ht="99.75" hidden="false" customHeight="false" outlineLevel="0" collapsed="false">
      <c r="A233" s="58" t="str">
        <f aca="false">IF(ISERROR(SEARCH("-X-",D233)),IF(S233="G","NO",IF(S233="E","YES","")),"EXT")</f>
        <v>EXT</v>
      </c>
      <c r="B233" s="58"/>
      <c r="C233" s="59"/>
      <c r="D233" s="60" t="s">
        <v>1238</v>
      </c>
      <c r="E233" s="61" t="s">
        <v>1239</v>
      </c>
      <c r="F233" s="62" t="n">
        <f aca="false">LEN(Q233)-LEN(SUBSTITUTE(Q233,"/",""))-1</f>
        <v>5</v>
      </c>
      <c r="G233" s="62" t="s">
        <v>95</v>
      </c>
      <c r="H233" s="63" t="s">
        <v>1240</v>
      </c>
      <c r="I233" s="63"/>
      <c r="J233" s="64" t="s">
        <v>1241</v>
      </c>
      <c r="K233" s="64"/>
      <c r="L233" s="64"/>
      <c r="M233" s="63" t="s">
        <v>186</v>
      </c>
      <c r="N233" s="65"/>
      <c r="O233" s="65" t="s">
        <v>88</v>
      </c>
      <c r="P233" s="66" t="str">
        <f aca="false">MID(SUBSTITUTE(SUBSTITUTE(Q233,"/",CONCATENATE(CHAR(10),"/")),"/",CONCATENATE(CHAR(10),"/"),F233+1),2,500)</f>
        <v>/rsm:CrossIndustryInvoice
/rsm:SupplyChainTradeTransaction
/ram:IncludedSupplyChainTradeLineItem
/ram:SpecifiedLineTradeDelivery
/ram:ActualDeliverySupplyChainEvent
/ram:OccurrenceDateTime</v>
      </c>
      <c r="Q233" s="67" t="s">
        <v>1242</v>
      </c>
      <c r="R233" s="65" t="s">
        <v>188</v>
      </c>
      <c r="S233" s="65" t="str">
        <f aca="false">IF($D233="","",IF(ISERROR(FIND("/@",RIGHT($Q233,LEN($Q233)-FIND("#",SUBSTITUTE($Q233,"/","#",LEN($Q233)-LEN(SUBSTITUTE($Q233,"/",""))))))),IF(LEFT($D233,4)="BG-X","EG",IF(LEFT($D233,2)="BG","G",IF(OR(RIGHT($D233,2)="-0",RIGHT($D233,3)="-00",RIGHT($D233,4)="-000"),"","E"))),"A"))</f>
        <v/>
      </c>
      <c r="T233" s="65" t="s">
        <v>95</v>
      </c>
      <c r="U233" s="65"/>
      <c r="V233" s="68"/>
      <c r="W233" s="49"/>
      <c r="X233" s="69" t="s">
        <v>30</v>
      </c>
      <c r="Y233" s="69"/>
      <c r="Z233" s="49"/>
      <c r="AA233" s="70"/>
      <c r="AB233" s="70"/>
      <c r="AC233" s="71"/>
      <c r="AD233" s="49"/>
      <c r="AE233" s="72" t="str">
        <f aca="false">D233</f>
        <v>BT-X-85-00</v>
      </c>
      <c r="AF233" s="73" t="n">
        <f aca="false">F233</f>
        <v>5</v>
      </c>
      <c r="AG233" s="73" t="str">
        <f aca="false">G233</f>
        <v>0..1</v>
      </c>
      <c r="AH233" s="63" t="s">
        <v>1243</v>
      </c>
      <c r="AI233" s="63"/>
      <c r="AJ233" s="64" t="s">
        <v>1244</v>
      </c>
      <c r="AK233" s="64"/>
      <c r="AL233" s="64"/>
      <c r="AM233" s="73" t="str">
        <f aca="false">M233</f>
        <v>Date</v>
      </c>
      <c r="AN233" s="73" t="n">
        <f aca="false">N233</f>
        <v>0</v>
      </c>
      <c r="AO233" s="73" t="str">
        <f aca="false">O233</f>
        <v>1..1</v>
      </c>
      <c r="AP233" s="73" t="str">
        <f aca="false">P233</f>
        <v>/rsm:CrossIndustryInvoice
/rsm:SupplyChainTradeTransaction
/ram:IncludedSupplyChainTradeLineItem
/ram:SpecifiedLineTradeDelivery
/ram:ActualDeliverySupplyChainEvent
/ram:OccurrenceDateTime</v>
      </c>
      <c r="AQ233" s="73" t="str">
        <f aca="false">Q233</f>
        <v>/rsm:CrossIndustryInvoice/rsm:SupplyChainTradeTransaction/ram:IncludedSupplyChainTradeLineItem/ram:SpecifiedLineTradeDelivery/ram:ActualDeliverySupplyChainEvent/ram:OccurrenceDateTime</v>
      </c>
      <c r="AR233" s="73" t="str">
        <f aca="false">R233</f>
        <v>D</v>
      </c>
      <c r="AS233" s="73" t="str">
        <f aca="false">S233</f>
        <v/>
      </c>
      <c r="AT233" s="73" t="str">
        <f aca="false">T233</f>
        <v>0..1</v>
      </c>
      <c r="AU233" s="73" t="n">
        <f aca="false">U233</f>
        <v>0</v>
      </c>
      <c r="AV233" s="73" t="n">
        <f aca="false">V233</f>
        <v>0</v>
      </c>
      <c r="AW233" s="6"/>
      <c r="AX233" s="69" t="str">
        <f aca="false">X233</f>
        <v>EXTENDED</v>
      </c>
      <c r="AY233" s="74" t="n">
        <f aca="false">Y233</f>
        <v>0</v>
      </c>
      <c r="BA233" s="46"/>
      <c r="BB233" s="46"/>
      <c r="BC233" s="46"/>
    </row>
    <row r="234" s="11" customFormat="true" ht="114" hidden="false" customHeight="false" outlineLevel="0" collapsed="false">
      <c r="A234" s="58" t="str">
        <f aca="false">IF(ISERROR(SEARCH("-X-",D234)),IF(S234="G","NO",IF(S234="E","YES","")),"EXT")</f>
        <v>EXT</v>
      </c>
      <c r="B234" s="58"/>
      <c r="C234" s="59"/>
      <c r="D234" s="60" t="s">
        <v>1245</v>
      </c>
      <c r="E234" s="61" t="s">
        <v>1246</v>
      </c>
      <c r="F234" s="62" t="n">
        <f aca="false">LEN(Q234)-LEN(SUBSTITUTE(Q234,"/",""))-1</f>
        <v>6</v>
      </c>
      <c r="G234" s="62" t="s">
        <v>88</v>
      </c>
      <c r="H234" s="63" t="s">
        <v>1247</v>
      </c>
      <c r="I234" s="63"/>
      <c r="J234" s="64" t="s">
        <v>1241</v>
      </c>
      <c r="K234" s="64"/>
      <c r="L234" s="64"/>
      <c r="M234" s="63" t="s">
        <v>186</v>
      </c>
      <c r="N234" s="65"/>
      <c r="O234" s="65" t="s">
        <v>88</v>
      </c>
      <c r="P234" s="66" t="str">
        <f aca="false">MID(SUBSTITUTE(SUBSTITUTE(Q234,"/",CONCATENATE(CHAR(10),"/")),"/",CONCATENATE(CHAR(10),"/"),F234+1),2,500)</f>
        <v>/rsm:CrossIndustryInvoice
/rsm:SupplyChainTradeTransaction
/ram:IncludedSupplyChainTradeLineItem
/ram:SpecifiedLineTradeDelivery
/ram:ActualDeliverySupplyChainEvent
/ram:OccurrenceDateTime
/udt:DateTimeString</v>
      </c>
      <c r="Q234" s="67" t="s">
        <v>1248</v>
      </c>
      <c r="R234" s="65" t="s">
        <v>188</v>
      </c>
      <c r="S234" s="65" t="str">
        <f aca="false">IF($D234="","",IF(ISERROR(FIND("/@",RIGHT($Q234,LEN($Q234)-FIND("#",SUBSTITUTE($Q234,"/","#",LEN($Q234)-LEN(SUBSTITUTE($Q234,"/",""))))))),IF(LEFT($D234,4)="BG-X","EG",IF(LEFT($D234,2)="BG","G",IF(OR(RIGHT($D234,2)="-0",RIGHT($D234,3)="-00",RIGHT($D234,4)="-000"),"","E"))),"A"))</f>
        <v>E</v>
      </c>
      <c r="T234" s="65" t="s">
        <v>88</v>
      </c>
      <c r="U234" s="65"/>
      <c r="V234" s="68"/>
      <c r="W234" s="49"/>
      <c r="X234" s="69" t="s">
        <v>30</v>
      </c>
      <c r="Y234" s="69"/>
      <c r="Z234" s="49"/>
      <c r="AA234" s="70"/>
      <c r="AB234" s="70"/>
      <c r="AC234" s="71"/>
      <c r="AD234" s="49"/>
      <c r="AE234" s="72" t="str">
        <f aca="false">D234</f>
        <v>BT-X-85</v>
      </c>
      <c r="AF234" s="73" t="n">
        <f aca="false">F234</f>
        <v>6</v>
      </c>
      <c r="AG234" s="73" t="str">
        <f aca="false">G234</f>
        <v>1..1</v>
      </c>
      <c r="AH234" s="63" t="s">
        <v>1249</v>
      </c>
      <c r="AI234" s="63"/>
      <c r="AJ234" s="64" t="s">
        <v>1244</v>
      </c>
      <c r="AK234" s="64"/>
      <c r="AL234" s="64"/>
      <c r="AM234" s="73" t="str">
        <f aca="false">M234</f>
        <v>Date</v>
      </c>
      <c r="AN234" s="73" t="n">
        <f aca="false">N234</f>
        <v>0</v>
      </c>
      <c r="AO234" s="73" t="str">
        <f aca="false">O234</f>
        <v>1..1</v>
      </c>
      <c r="AP234" s="73" t="str">
        <f aca="false">P234</f>
        <v>/rsm:CrossIndustryInvoice
/rsm:SupplyChainTradeTransaction
/ram:IncludedSupplyChainTradeLineItem
/ram:SpecifiedLineTradeDelivery
/ram:ActualDeliverySupplyChainEvent
/ram:OccurrenceDateTime
/udt:DateTimeString</v>
      </c>
      <c r="AQ234" s="73" t="str">
        <f aca="false">Q234</f>
        <v>/rsm:CrossIndustryInvoice/rsm:SupplyChainTradeTransaction/ram:IncludedSupplyChainTradeLineItem/ram:SpecifiedLineTradeDelivery/ram:ActualDeliverySupplyChainEvent/ram:OccurrenceDateTime/udt:DateTimeString</v>
      </c>
      <c r="AR234" s="73" t="str">
        <f aca="false">R234</f>
        <v>D</v>
      </c>
      <c r="AS234" s="73" t="str">
        <f aca="false">S234</f>
        <v>E</v>
      </c>
      <c r="AT234" s="73" t="str">
        <f aca="false">T234</f>
        <v>1..1</v>
      </c>
      <c r="AU234" s="73" t="n">
        <f aca="false">U234</f>
        <v>0</v>
      </c>
      <c r="AV234" s="73" t="n">
        <f aca="false">V234</f>
        <v>0</v>
      </c>
      <c r="AW234" s="6"/>
      <c r="AX234" s="69" t="str">
        <f aca="false">X234</f>
        <v>EXTENDED</v>
      </c>
      <c r="AY234" s="74" t="n">
        <f aca="false">Y234</f>
        <v>0</v>
      </c>
      <c r="BA234" s="46"/>
      <c r="BB234" s="46"/>
      <c r="BC234" s="46"/>
    </row>
    <row r="235" s="78" customFormat="true" ht="128.25" hidden="false" customHeight="false" outlineLevel="0" collapsed="false">
      <c r="A235" s="58" t="str">
        <f aca="false">IF(ISERROR(SEARCH("-X-",D235)),IF(S235="G","NO",IF(S235="E","YES","")),"EXT")</f>
        <v>EXT</v>
      </c>
      <c r="B235" s="58"/>
      <c r="C235" s="59"/>
      <c r="D235" s="60" t="s">
        <v>1250</v>
      </c>
      <c r="E235" s="61" t="s">
        <v>1251</v>
      </c>
      <c r="F235" s="62" t="n">
        <f aca="false">LEN(Q235)-LEN(SUBSTITUTE(Q235,"/",""))-1</f>
        <v>7</v>
      </c>
      <c r="G235" s="62" t="s">
        <v>95</v>
      </c>
      <c r="H235" s="63" t="s">
        <v>199</v>
      </c>
      <c r="I235" s="63"/>
      <c r="J235" s="64" t="s">
        <v>200</v>
      </c>
      <c r="K235" s="64"/>
      <c r="L235" s="64"/>
      <c r="M235" s="63" t="s">
        <v>174</v>
      </c>
      <c r="N235" s="65"/>
      <c r="O235" s="65"/>
      <c r="P235" s="66" t="str">
        <f aca="false">MID(SUBSTITUTE(SUBSTITUTE(Q235,"/",CONCATENATE(CHAR(10),"/")),"/",CONCATENATE(CHAR(10),"/"),F235+1),2,500)</f>
        <v>/rsm:CrossIndustryInvoice
/rsm:SupplyChainTradeTransaction
/ram:IncludedSupplyChainTradeLineItem
/ram:SpecifiedLineTradeDelivery
/ram:ActualDeliverySupplyChainEvent
/ram:OccurrenceDateTime
/udt:DateTimeString
/@format</v>
      </c>
      <c r="Q235" s="67" t="s">
        <v>1252</v>
      </c>
      <c r="R235" s="65" t="s">
        <v>176</v>
      </c>
      <c r="S235" s="65" t="str">
        <f aca="false">IF($D235="","",IF(ISERROR(FIND("/@",RIGHT($Q235,LEN($Q235)-FIND("#",SUBSTITUTE($Q235,"/","#",LEN($Q235)-LEN(SUBSTITUTE($Q235,"/",""))))))),IF(LEFT($D235,4)="BG-X","EG",IF(LEFT($D235,2)="BG","G",IF(OR(RIGHT($D235,2)="-0",RIGHT($D235,3)="-00",RIGHT($D235,4)="-000"),"","E"))),"A"))</f>
        <v/>
      </c>
      <c r="T235" s="65"/>
      <c r="U235" s="65"/>
      <c r="V235" s="68"/>
      <c r="W235" s="49"/>
      <c r="X235" s="69" t="s">
        <v>30</v>
      </c>
      <c r="Y235" s="69"/>
      <c r="Z235" s="49"/>
      <c r="AA235" s="70"/>
      <c r="AB235" s="70"/>
      <c r="AC235" s="71"/>
      <c r="AD235" s="49"/>
      <c r="AE235" s="72" t="str">
        <f aca="false">D235</f>
        <v>BT-X-85-0</v>
      </c>
      <c r="AF235" s="73" t="n">
        <f aca="false">F235</f>
        <v>7</v>
      </c>
      <c r="AG235" s="73" t="str">
        <f aca="false">G235</f>
        <v>0..1</v>
      </c>
      <c r="AH235" s="63" t="s">
        <v>199</v>
      </c>
      <c r="AI235" s="63"/>
      <c r="AJ235" s="64" t="s">
        <v>202</v>
      </c>
      <c r="AK235" s="64"/>
      <c r="AL235" s="64"/>
      <c r="AM235" s="73" t="str">
        <f aca="false">M235</f>
        <v>Code</v>
      </c>
      <c r="AN235" s="73" t="n">
        <f aca="false">N235</f>
        <v>0</v>
      </c>
      <c r="AO235" s="73" t="n">
        <f aca="false">O235</f>
        <v>0</v>
      </c>
      <c r="AP235" s="73" t="str">
        <f aca="false">P235</f>
        <v>/rsm:CrossIndustryInvoice
/rsm:SupplyChainTradeTransaction
/ram:IncludedSupplyChainTradeLineItem
/ram:SpecifiedLineTradeDelivery
/ram:ActualDeliverySupplyChainEvent
/ram:OccurrenceDateTime
/udt:DateTimeString
/@format</v>
      </c>
      <c r="AQ235" s="73" t="str">
        <f aca="false">Q235</f>
        <v>/rsm:CrossIndustryInvoice/rsm:SupplyChainTradeTransaction/ram:IncludedSupplyChainTradeLineItem/ram:SpecifiedLineTradeDelivery/ram:ActualDeliverySupplyChainEvent/ram:OccurrenceDateTime/udt:DateTimeString/@format</v>
      </c>
      <c r="AR235" s="73" t="str">
        <f aca="false">R235</f>
        <v>C</v>
      </c>
      <c r="AS235" s="73" t="str">
        <f aca="false">S235</f>
        <v/>
      </c>
      <c r="AT235" s="73" t="n">
        <f aca="false">T235</f>
        <v>0</v>
      </c>
      <c r="AU235" s="73" t="n">
        <f aca="false">U235</f>
        <v>0</v>
      </c>
      <c r="AV235" s="73" t="n">
        <f aca="false">V235</f>
        <v>0</v>
      </c>
      <c r="AW235" s="6"/>
      <c r="AX235" s="69" t="str">
        <f aca="false">X235</f>
        <v>EXTENDED</v>
      </c>
      <c r="AY235" s="74" t="n">
        <f aca="false">Y235</f>
        <v>0</v>
      </c>
      <c r="BA235" s="46"/>
      <c r="BB235" s="46"/>
      <c r="BC235" s="46"/>
    </row>
    <row r="236" s="11" customFormat="true" ht="85.5" hidden="false" customHeight="false" outlineLevel="0" collapsed="false">
      <c r="A236" s="58" t="str">
        <f aca="false">IF(ISERROR(SEARCH("-X-",D236)),IF(S236="G","NO",IF(S236="E","YES","")),"EXT")</f>
        <v>EXT</v>
      </c>
      <c r="B236" s="58"/>
      <c r="C236" s="59"/>
      <c r="D236" s="60" t="s">
        <v>1253</v>
      </c>
      <c r="E236" s="61" t="s">
        <v>1254</v>
      </c>
      <c r="F236" s="62" t="n">
        <f aca="false">LEN(Q236)-LEN(SUBSTITUTE(Q236,"/",""))-1</f>
        <v>4</v>
      </c>
      <c r="G236" s="62" t="s">
        <v>95</v>
      </c>
      <c r="H236" s="63" t="s">
        <v>1255</v>
      </c>
      <c r="I236" s="63"/>
      <c r="J236" s="64"/>
      <c r="K236" s="64"/>
      <c r="L236" s="64"/>
      <c r="M236" s="63"/>
      <c r="N236" s="65"/>
      <c r="O236" s="65" t="s">
        <v>95</v>
      </c>
      <c r="P236" s="66" t="str">
        <f aca="false">MID(SUBSTITUTE(SUBSTITUTE(Q236,"/",CONCATENATE(CHAR(10),"/")),"/",CONCATENATE(CHAR(10),"/"),F236+1),2,500)</f>
        <v>/rsm:CrossIndustryInvoice
/rsm:SupplyChainTradeTransaction
/ram:IncludedSupplyChainTradeLineItem
/ram:SpecifiedLineTradeDelivery
/ram:DespatchAdviceReferencedDocument</v>
      </c>
      <c r="Q236" s="67" t="s">
        <v>1256</v>
      </c>
      <c r="R236" s="65"/>
      <c r="S236" s="65" t="str">
        <f aca="false">IF($D236="","",IF(ISERROR(FIND("/@",RIGHT($Q236,LEN($Q236)-FIND("#",SUBSTITUTE($Q236,"/","#",LEN($Q236)-LEN(SUBSTITUTE($Q236,"/",""))))))),IF(LEFT($D236,4)="BG-X","EG",IF(LEFT($D236,2)="BG","G",IF(OR(RIGHT($D236,2)="-0",RIGHT($D236,3)="-00",RIGHT($D236,4)="-000"),"","E"))),"A"))</f>
        <v>EG</v>
      </c>
      <c r="T236" s="65" t="s">
        <v>95</v>
      </c>
      <c r="U236" s="65"/>
      <c r="V236" s="68"/>
      <c r="W236" s="49"/>
      <c r="X236" s="69" t="s">
        <v>30</v>
      </c>
      <c r="Y236" s="69"/>
      <c r="Z236" s="49"/>
      <c r="AA236" s="70"/>
      <c r="AB236" s="70"/>
      <c r="AC236" s="71"/>
      <c r="AD236" s="49"/>
      <c r="AE236" s="72" t="str">
        <f aca="false">D236</f>
        <v>BG-X-13</v>
      </c>
      <c r="AF236" s="73" t="n">
        <f aca="false">F236</f>
        <v>4</v>
      </c>
      <c r="AG236" s="73" t="str">
        <f aca="false">G236</f>
        <v>0..1</v>
      </c>
      <c r="AH236" s="63" t="s">
        <v>1257</v>
      </c>
      <c r="AI236" s="63"/>
      <c r="AJ236" s="64"/>
      <c r="AK236" s="64"/>
      <c r="AL236" s="64"/>
      <c r="AM236" s="73" t="n">
        <f aca="false">M236</f>
        <v>0</v>
      </c>
      <c r="AN236" s="73" t="n">
        <f aca="false">N236</f>
        <v>0</v>
      </c>
      <c r="AO236" s="73" t="str">
        <f aca="false">O236</f>
        <v>0..1</v>
      </c>
      <c r="AP236" s="73" t="str">
        <f aca="false">P236</f>
        <v>/rsm:CrossIndustryInvoice
/rsm:SupplyChainTradeTransaction
/ram:IncludedSupplyChainTradeLineItem
/ram:SpecifiedLineTradeDelivery
/ram:DespatchAdviceReferencedDocument</v>
      </c>
      <c r="AQ236" s="73" t="str">
        <f aca="false">Q236</f>
        <v>/rsm:CrossIndustryInvoice/rsm:SupplyChainTradeTransaction/ram:IncludedSupplyChainTradeLineItem/ram:SpecifiedLineTradeDelivery/ram:DespatchAdviceReferencedDocument</v>
      </c>
      <c r="AR236" s="73" t="n">
        <f aca="false">R236</f>
        <v>0</v>
      </c>
      <c r="AS236" s="73" t="str">
        <f aca="false">S236</f>
        <v>EG</v>
      </c>
      <c r="AT236" s="73" t="str">
        <f aca="false">T236</f>
        <v>0..1</v>
      </c>
      <c r="AU236" s="73" t="n">
        <f aca="false">U236</f>
        <v>0</v>
      </c>
      <c r="AV236" s="73" t="n">
        <f aca="false">V236</f>
        <v>0</v>
      </c>
      <c r="AW236" s="6"/>
      <c r="AX236" s="69" t="str">
        <f aca="false">X236</f>
        <v>EXTENDED</v>
      </c>
      <c r="AY236" s="74" t="n">
        <f aca="false">Y236</f>
        <v>0</v>
      </c>
      <c r="BA236" s="46"/>
      <c r="BB236" s="46"/>
      <c r="BC236" s="46"/>
    </row>
    <row r="237" s="11" customFormat="true" ht="99.75" hidden="false" customHeight="false" outlineLevel="0" collapsed="false">
      <c r="A237" s="58" t="str">
        <f aca="false">IF(ISERROR(SEARCH("-X-",D237)),IF(S237="G","NO",IF(S237="E","YES","")),"EXT")</f>
        <v>EXT</v>
      </c>
      <c r="B237" s="58"/>
      <c r="C237" s="59"/>
      <c r="D237" s="60" t="s">
        <v>1258</v>
      </c>
      <c r="E237" s="61" t="s">
        <v>1259</v>
      </c>
      <c r="F237" s="62" t="n">
        <f aca="false">LEN(Q237)-LEN(SUBSTITUTE(Q237,"/",""))-1</f>
        <v>5</v>
      </c>
      <c r="G237" s="62" t="s">
        <v>88</v>
      </c>
      <c r="H237" s="63" t="s">
        <v>1260</v>
      </c>
      <c r="I237" s="63"/>
      <c r="J237" s="64"/>
      <c r="K237" s="64"/>
      <c r="L237" s="64"/>
      <c r="M237" s="63" t="s">
        <v>573</v>
      </c>
      <c r="N237" s="65"/>
      <c r="O237" s="65" t="s">
        <v>95</v>
      </c>
      <c r="P237" s="66" t="str">
        <f aca="false">MID(SUBSTITUTE(SUBSTITUTE(Q237,"/",CONCATENATE(CHAR(10),"/")),"/",CONCATENATE(CHAR(10),"/"),F237+1),2,500)</f>
        <v>/rsm:CrossIndustryInvoice
/rsm:SupplyChainTradeTransaction
/ram:IncludedSupplyChainTradeLineItem
/ram:SpecifiedLineTradeDelivery
/ram:DespatchAdviceReferencedDocument
/ram:IssuerAssignedID</v>
      </c>
      <c r="Q237" s="67" t="s">
        <v>1261</v>
      </c>
      <c r="R237" s="65" t="s">
        <v>575</v>
      </c>
      <c r="S237" s="65" t="str">
        <f aca="false">IF($D237="","",IF(ISERROR(FIND("/@",RIGHT($Q237,LEN($Q237)-FIND("#",SUBSTITUTE($Q237,"/","#",LEN($Q237)-LEN(SUBSTITUTE($Q237,"/",""))))))),IF(LEFT($D237,4)="BG-X","EG",IF(LEFT($D237,2)="BG","G",IF(OR(RIGHT($D237,2)="-0",RIGHT($D237,3)="-00",RIGHT($D237,4)="-000"),"","E"))),"A"))</f>
        <v>E</v>
      </c>
      <c r="T237" s="65" t="s">
        <v>95</v>
      </c>
      <c r="U237" s="65"/>
      <c r="V237" s="68"/>
      <c r="W237" s="49"/>
      <c r="X237" s="69" t="s">
        <v>30</v>
      </c>
      <c r="Y237" s="69"/>
      <c r="Z237" s="49"/>
      <c r="AA237" s="70"/>
      <c r="AB237" s="70"/>
      <c r="AC237" s="71"/>
      <c r="AD237" s="49"/>
      <c r="AE237" s="72" t="str">
        <f aca="false">D237</f>
        <v>BT-X-86</v>
      </c>
      <c r="AF237" s="73" t="n">
        <f aca="false">F237</f>
        <v>5</v>
      </c>
      <c r="AG237" s="73" t="str">
        <f aca="false">G237</f>
        <v>1..1</v>
      </c>
      <c r="AH237" s="63" t="s">
        <v>1262</v>
      </c>
      <c r="AI237" s="63"/>
      <c r="AJ237" s="64"/>
      <c r="AK237" s="64"/>
      <c r="AL237" s="64"/>
      <c r="AM237" s="73" t="str">
        <f aca="false">M237</f>
        <v>Document Reference</v>
      </c>
      <c r="AN237" s="73" t="n">
        <f aca="false">N237</f>
        <v>0</v>
      </c>
      <c r="AO237" s="73" t="str">
        <f aca="false">O237</f>
        <v>0..1</v>
      </c>
      <c r="AP237" s="73" t="str">
        <f aca="false">P237</f>
        <v>/rsm:CrossIndustryInvoice
/rsm:SupplyChainTradeTransaction
/ram:IncludedSupplyChainTradeLineItem
/ram:SpecifiedLineTradeDelivery
/ram:DespatchAdviceReferencedDocument
/ram:IssuerAssignedID</v>
      </c>
      <c r="AQ237" s="73" t="str">
        <f aca="false">Q237</f>
        <v>/rsm:CrossIndustryInvoice/rsm:SupplyChainTradeTransaction/ram:IncludedSupplyChainTradeLineItem/ram:SpecifiedLineTradeDelivery/ram:DespatchAdviceReferencedDocument/ram:IssuerAssignedID</v>
      </c>
      <c r="AR237" s="73" t="str">
        <f aca="false">R237</f>
        <v>R</v>
      </c>
      <c r="AS237" s="73" t="str">
        <f aca="false">S237</f>
        <v>E</v>
      </c>
      <c r="AT237" s="73" t="str">
        <f aca="false">T237</f>
        <v>0..1</v>
      </c>
      <c r="AU237" s="73" t="n">
        <f aca="false">U237</f>
        <v>0</v>
      </c>
      <c r="AV237" s="73" t="n">
        <f aca="false">V237</f>
        <v>0</v>
      </c>
      <c r="AW237" s="6"/>
      <c r="AX237" s="69" t="str">
        <f aca="false">X237</f>
        <v>EXTENDED</v>
      </c>
      <c r="AY237" s="74" t="n">
        <f aca="false">Y237</f>
        <v>0</v>
      </c>
      <c r="BA237" s="46"/>
      <c r="BB237" s="46"/>
      <c r="BC237" s="46"/>
    </row>
    <row r="238" s="11" customFormat="true" ht="99.75" hidden="false" customHeight="false" outlineLevel="0" collapsed="false">
      <c r="A238" s="58" t="str">
        <f aca="false">IF(ISERROR(SEARCH("-X-",D238)),IF(S238="G","NO",IF(S238="E","YES","")),"EXT")</f>
        <v>EXT</v>
      </c>
      <c r="B238" s="58"/>
      <c r="C238" s="59"/>
      <c r="D238" s="60" t="s">
        <v>1263</v>
      </c>
      <c r="E238" s="61" t="s">
        <v>1264</v>
      </c>
      <c r="F238" s="62" t="n">
        <f aca="false">LEN(Q238)-LEN(SUBSTITUTE(Q238,"/",""))-1</f>
        <v>5</v>
      </c>
      <c r="G238" s="62" t="s">
        <v>95</v>
      </c>
      <c r="H238" s="63" t="s">
        <v>1265</v>
      </c>
      <c r="I238" s="63"/>
      <c r="J238" s="64"/>
      <c r="K238" s="64"/>
      <c r="L238" s="64"/>
      <c r="M238" s="63" t="s">
        <v>573</v>
      </c>
      <c r="N238" s="65"/>
      <c r="O238" s="65" t="s">
        <v>95</v>
      </c>
      <c r="P238" s="66" t="str">
        <f aca="false">MID(SUBSTITUTE(SUBSTITUTE(Q238,"/",CONCATENATE(CHAR(10),"/")),"/",CONCATENATE(CHAR(10),"/"),F238+1),2,500)</f>
        <v>/rsm:CrossIndustryInvoice
/rsm:SupplyChainTradeTransaction
/ram:IncludedSupplyChainTradeLineItem
/ram:SpecifiedLineTradeDelivery
/ram:DespatchAdviceReferencedDocument
/ram:LineID</v>
      </c>
      <c r="Q238" s="67" t="s">
        <v>1266</v>
      </c>
      <c r="R238" s="65" t="s">
        <v>575</v>
      </c>
      <c r="S238" s="65" t="str">
        <f aca="false">IF($D238="","",IF(ISERROR(FIND("/@",RIGHT($Q238,LEN($Q238)-FIND("#",SUBSTITUTE($Q238,"/","#",LEN($Q238)-LEN(SUBSTITUTE($Q238,"/",""))))))),IF(LEFT($D238,4)="BG-X","EG",IF(LEFT($D238,2)="BG","G",IF(OR(RIGHT($D238,2)="-0",RIGHT($D238,3)="-00",RIGHT($D238,4)="-000"),"","E"))),"A"))</f>
        <v>E</v>
      </c>
      <c r="T238" s="65" t="s">
        <v>95</v>
      </c>
      <c r="U238" s="65"/>
      <c r="V238" s="68"/>
      <c r="W238" s="49"/>
      <c r="X238" s="69" t="s">
        <v>30</v>
      </c>
      <c r="Y238" s="69"/>
      <c r="Z238" s="49"/>
      <c r="AA238" s="70"/>
      <c r="AB238" s="70"/>
      <c r="AC238" s="71"/>
      <c r="AD238" s="49"/>
      <c r="AE238" s="72" t="str">
        <f aca="false">D238</f>
        <v>BT-X-87</v>
      </c>
      <c r="AF238" s="73" t="n">
        <f aca="false">F238</f>
        <v>5</v>
      </c>
      <c r="AG238" s="73" t="str">
        <f aca="false">G238</f>
        <v>0..1</v>
      </c>
      <c r="AH238" s="63" t="s">
        <v>1267</v>
      </c>
      <c r="AI238" s="63"/>
      <c r="AJ238" s="64"/>
      <c r="AK238" s="64"/>
      <c r="AL238" s="64"/>
      <c r="AM238" s="73" t="str">
        <f aca="false">M238</f>
        <v>Document Reference</v>
      </c>
      <c r="AN238" s="73" t="n">
        <f aca="false">N238</f>
        <v>0</v>
      </c>
      <c r="AO238" s="73" t="str">
        <f aca="false">O238</f>
        <v>0..1</v>
      </c>
      <c r="AP238" s="73" t="str">
        <f aca="false">P238</f>
        <v>/rsm:CrossIndustryInvoice
/rsm:SupplyChainTradeTransaction
/ram:IncludedSupplyChainTradeLineItem
/ram:SpecifiedLineTradeDelivery
/ram:DespatchAdviceReferencedDocument
/ram:LineID</v>
      </c>
      <c r="AQ238" s="73" t="str">
        <f aca="false">Q238</f>
        <v>/rsm:CrossIndustryInvoice/rsm:SupplyChainTradeTransaction/ram:IncludedSupplyChainTradeLineItem/ram:SpecifiedLineTradeDelivery/ram:DespatchAdviceReferencedDocument/ram:LineID</v>
      </c>
      <c r="AR238" s="73" t="str">
        <f aca="false">R238</f>
        <v>R</v>
      </c>
      <c r="AS238" s="73" t="str">
        <f aca="false">S238</f>
        <v>E</v>
      </c>
      <c r="AT238" s="73" t="str">
        <f aca="false">T238</f>
        <v>0..1</v>
      </c>
      <c r="AU238" s="73" t="n">
        <f aca="false">U238</f>
        <v>0</v>
      </c>
      <c r="AV238" s="73" t="n">
        <f aca="false">V238</f>
        <v>0</v>
      </c>
      <c r="AW238" s="6"/>
      <c r="AX238" s="69" t="str">
        <f aca="false">X238</f>
        <v>EXTENDED</v>
      </c>
      <c r="AY238" s="74" t="n">
        <f aca="false">Y238</f>
        <v>0</v>
      </c>
      <c r="BA238" s="46"/>
      <c r="BB238" s="46"/>
      <c r="BC238" s="46"/>
    </row>
    <row r="239" s="11" customFormat="true" ht="99.75" hidden="false" customHeight="false" outlineLevel="0" collapsed="false">
      <c r="A239" s="58" t="str">
        <f aca="false">IF(ISERROR(SEARCH("-X-",D239)),IF(S239="G","NO",IF(S239="E","YES","")),"EXT")</f>
        <v>EXT</v>
      </c>
      <c r="B239" s="58"/>
      <c r="C239" s="59"/>
      <c r="D239" s="60" t="s">
        <v>1268</v>
      </c>
      <c r="E239" s="61"/>
      <c r="F239" s="62" t="n">
        <f aca="false">LEN(Q239)-LEN(SUBSTITUTE(Q239,"/",""))-1</f>
        <v>5</v>
      </c>
      <c r="G239" s="62" t="s">
        <v>95</v>
      </c>
      <c r="H239" s="63" t="s">
        <v>583</v>
      </c>
      <c r="I239" s="63"/>
      <c r="J239" s="64"/>
      <c r="K239" s="64"/>
      <c r="L239" s="64"/>
      <c r="M239" s="63" t="s">
        <v>186</v>
      </c>
      <c r="N239" s="65"/>
      <c r="O239" s="65" t="s">
        <v>95</v>
      </c>
      <c r="P239" s="66" t="str">
        <f aca="false">MID(SUBSTITUTE(SUBSTITUTE(Q239,"/",CONCATENATE(CHAR(10),"/")),"/",CONCATENATE(CHAR(10),"/"),F239+1),2,500)</f>
        <v>/rsm:CrossIndustryInvoice
/rsm:SupplyChainTradeTransaction
/ram:IncludedSupplyChainTradeLineItem
/ram:SpecifiedLineTradeDelivery
/ram:DespatchAdviceReferencedDocument
/ram:FormattedIssueDateTime</v>
      </c>
      <c r="Q239" s="67" t="s">
        <v>1269</v>
      </c>
      <c r="R239" s="65" t="s">
        <v>188</v>
      </c>
      <c r="S239" s="65" t="str">
        <f aca="false">IF($D239="","",IF(ISERROR(FIND("/@",RIGHT($Q239,LEN($Q239)-FIND("#",SUBSTITUTE($Q239,"/","#",LEN($Q239)-LEN(SUBSTITUTE($Q239,"/",""))))))),IF(LEFT($D239,4)="BG-X","EG",IF(LEFT($D239,2)="BG","G",IF(OR(RIGHT($D239,2)="-0",RIGHT($D239,3)="-00",RIGHT($D239,4)="-000"),"","E"))),"A"))</f>
        <v/>
      </c>
      <c r="T239" s="65" t="s">
        <v>95</v>
      </c>
      <c r="U239" s="65"/>
      <c r="V239" s="68"/>
      <c r="W239" s="49"/>
      <c r="X239" s="69" t="s">
        <v>30</v>
      </c>
      <c r="Y239" s="69"/>
      <c r="Z239" s="49"/>
      <c r="AA239" s="70"/>
      <c r="AB239" s="70"/>
      <c r="AC239" s="71"/>
      <c r="AD239" s="49"/>
      <c r="AE239" s="72" t="str">
        <f aca="false">D239</f>
        <v>BT-X-88-00</v>
      </c>
      <c r="AF239" s="73" t="n">
        <f aca="false">F239</f>
        <v>5</v>
      </c>
      <c r="AG239" s="73" t="str">
        <f aca="false">G239</f>
        <v>0..1</v>
      </c>
      <c r="AH239" s="63" t="s">
        <v>585</v>
      </c>
      <c r="AI239" s="63"/>
      <c r="AJ239" s="64"/>
      <c r="AK239" s="64"/>
      <c r="AL239" s="64"/>
      <c r="AM239" s="73" t="str">
        <f aca="false">M239</f>
        <v>Date</v>
      </c>
      <c r="AN239" s="73" t="n">
        <f aca="false">N239</f>
        <v>0</v>
      </c>
      <c r="AO239" s="73" t="str">
        <f aca="false">O239</f>
        <v>0..1</v>
      </c>
      <c r="AP239" s="73" t="str">
        <f aca="false">P239</f>
        <v>/rsm:CrossIndustryInvoice
/rsm:SupplyChainTradeTransaction
/ram:IncludedSupplyChainTradeLineItem
/ram:SpecifiedLineTradeDelivery
/ram:DespatchAdviceReferencedDocument
/ram:FormattedIssueDateTime</v>
      </c>
      <c r="AQ239" s="73" t="str">
        <f aca="false">Q239</f>
        <v>/rsm:CrossIndustryInvoice/rsm:SupplyChainTradeTransaction/ram:IncludedSupplyChainTradeLineItem/ram:SpecifiedLineTradeDelivery/ram:DespatchAdviceReferencedDocument/ram:FormattedIssueDateTime</v>
      </c>
      <c r="AR239" s="73" t="str">
        <f aca="false">R239</f>
        <v>D</v>
      </c>
      <c r="AS239" s="73" t="str">
        <f aca="false">S239</f>
        <v/>
      </c>
      <c r="AT239" s="73" t="str">
        <f aca="false">T239</f>
        <v>0..1</v>
      </c>
      <c r="AU239" s="73" t="n">
        <f aca="false">U239</f>
        <v>0</v>
      </c>
      <c r="AV239" s="73" t="n">
        <f aca="false">V239</f>
        <v>0</v>
      </c>
      <c r="AW239" s="6"/>
      <c r="AX239" s="69" t="str">
        <f aca="false">X239</f>
        <v>EXTENDED</v>
      </c>
      <c r="AY239" s="74" t="n">
        <f aca="false">Y239</f>
        <v>0</v>
      </c>
      <c r="BA239" s="46"/>
      <c r="BB239" s="46"/>
      <c r="BC239" s="46"/>
    </row>
    <row r="240" s="78" customFormat="true" ht="114" hidden="false" customHeight="false" outlineLevel="0" collapsed="false">
      <c r="A240" s="58" t="str">
        <f aca="false">IF(ISERROR(SEARCH("-X-",D240)),IF(S240="G","NO",IF(S240="E","YES","")),"EXT")</f>
        <v>EXT</v>
      </c>
      <c r="B240" s="58"/>
      <c r="C240" s="59"/>
      <c r="D240" s="60" t="s">
        <v>1270</v>
      </c>
      <c r="E240" s="61"/>
      <c r="F240" s="62" t="n">
        <f aca="false">LEN(Q240)-LEN(SUBSTITUTE(Q240,"/",""))-1</f>
        <v>6</v>
      </c>
      <c r="G240" s="62" t="s">
        <v>88</v>
      </c>
      <c r="H240" s="63" t="s">
        <v>587</v>
      </c>
      <c r="I240" s="63"/>
      <c r="J240" s="64"/>
      <c r="K240" s="64"/>
      <c r="L240" s="64"/>
      <c r="M240" s="63" t="s">
        <v>186</v>
      </c>
      <c r="N240" s="65"/>
      <c r="O240" s="65" t="s">
        <v>88</v>
      </c>
      <c r="P240" s="66" t="str">
        <f aca="false">MID(SUBSTITUTE(SUBSTITUTE(Q240,"/",CONCATENATE(CHAR(10),"/")),"/",CONCATENATE(CHAR(10),"/"),F240+1),2,500)</f>
        <v>/rsm:CrossIndustryInvoice
/rsm:SupplyChainTradeTransaction
/ram:IncludedSupplyChainTradeLineItem
/ram:SpecifiedLineTradeDelivery
/ram:DespatchAdviceReferencedDocument
/ram:FormattedIssueDateTime
/qdt:DateTimeString</v>
      </c>
      <c r="Q240" s="67" t="s">
        <v>1271</v>
      </c>
      <c r="R240" s="65" t="s">
        <v>188</v>
      </c>
      <c r="S240" s="65" t="str">
        <f aca="false">IF($D240="","",IF(ISERROR(FIND("/@",RIGHT($Q240,LEN($Q240)-FIND("#",SUBSTITUTE($Q240,"/","#",LEN($Q240)-LEN(SUBSTITUTE($Q240,"/",""))))))),IF(LEFT($D240,4)="BG-X","EG",IF(LEFT($D240,2)="BG","G",IF(OR(RIGHT($D240,2)="-0",RIGHT($D240,3)="-00",RIGHT($D240,4)="-000"),"","E"))),"A"))</f>
        <v>E</v>
      </c>
      <c r="T240" s="65" t="s">
        <v>88</v>
      </c>
      <c r="U240" s="65"/>
      <c r="V240" s="68"/>
      <c r="W240" s="49"/>
      <c r="X240" s="69" t="s">
        <v>30</v>
      </c>
      <c r="Y240" s="69"/>
      <c r="Z240" s="49"/>
      <c r="AA240" s="70"/>
      <c r="AB240" s="70"/>
      <c r="AC240" s="71"/>
      <c r="AD240" s="49"/>
      <c r="AE240" s="72" t="str">
        <f aca="false">D240</f>
        <v>BT-X-88</v>
      </c>
      <c r="AF240" s="73" t="n">
        <f aca="false">F240</f>
        <v>6</v>
      </c>
      <c r="AG240" s="73" t="str">
        <f aca="false">G240</f>
        <v>1..1</v>
      </c>
      <c r="AH240" s="63" t="s">
        <v>589</v>
      </c>
      <c r="AI240" s="63"/>
      <c r="AJ240" s="64"/>
      <c r="AK240" s="64"/>
      <c r="AL240" s="64"/>
      <c r="AM240" s="73" t="str">
        <f aca="false">M240</f>
        <v>Date</v>
      </c>
      <c r="AN240" s="73" t="n">
        <f aca="false">N240</f>
        <v>0</v>
      </c>
      <c r="AO240" s="73" t="str">
        <f aca="false">O240</f>
        <v>1..1</v>
      </c>
      <c r="AP240" s="73" t="str">
        <f aca="false">P240</f>
        <v>/rsm:CrossIndustryInvoice
/rsm:SupplyChainTradeTransaction
/ram:IncludedSupplyChainTradeLineItem
/ram:SpecifiedLineTradeDelivery
/ram:DespatchAdviceReferencedDocument
/ram:FormattedIssueDateTime
/qdt:DateTimeString</v>
      </c>
      <c r="AQ240" s="73" t="str">
        <f aca="false">Q240</f>
        <v>/rsm:CrossIndustryInvoice/rsm:SupplyChainTradeTransaction/ram:IncludedSupplyChainTradeLineItem/ram:SpecifiedLineTradeDelivery/ram:DespatchAdviceReferencedDocument/ram:FormattedIssueDateTime/qdt:DateTimeString</v>
      </c>
      <c r="AR240" s="73" t="str">
        <f aca="false">R240</f>
        <v>D</v>
      </c>
      <c r="AS240" s="73" t="str">
        <f aca="false">S240</f>
        <v>E</v>
      </c>
      <c r="AT240" s="73" t="str">
        <f aca="false">T240</f>
        <v>1..1</v>
      </c>
      <c r="AU240" s="73" t="n">
        <f aca="false">U240</f>
        <v>0</v>
      </c>
      <c r="AV240" s="73" t="n">
        <f aca="false">V240</f>
        <v>0</v>
      </c>
      <c r="AW240" s="6"/>
      <c r="AX240" s="69" t="str">
        <f aca="false">X240</f>
        <v>EXTENDED</v>
      </c>
      <c r="AY240" s="74" t="n">
        <f aca="false">Y240</f>
        <v>0</v>
      </c>
      <c r="BA240" s="46"/>
      <c r="BB240" s="46"/>
      <c r="BC240" s="46"/>
    </row>
    <row r="241" s="11" customFormat="true" ht="128.25" hidden="false" customHeight="false" outlineLevel="0" collapsed="false">
      <c r="A241" s="58" t="str">
        <f aca="false">IF(ISERROR(SEARCH("-X-",D241)),IF(S241="G","NO",IF(S241="E","YES","")),"EXT")</f>
        <v>EXT</v>
      </c>
      <c r="B241" s="58"/>
      <c r="C241" s="59"/>
      <c r="D241" s="60" t="s">
        <v>1272</v>
      </c>
      <c r="E241" s="61"/>
      <c r="F241" s="62" t="n">
        <f aca="false">LEN(Q241)-LEN(SUBSTITUTE(Q241,"/",""))-1</f>
        <v>7</v>
      </c>
      <c r="G241" s="62" t="s">
        <v>88</v>
      </c>
      <c r="H241" s="63" t="s">
        <v>199</v>
      </c>
      <c r="I241" s="63"/>
      <c r="J241" s="64" t="s">
        <v>200</v>
      </c>
      <c r="K241" s="64"/>
      <c r="L241" s="64"/>
      <c r="M241" s="63" t="s">
        <v>174</v>
      </c>
      <c r="N241" s="65"/>
      <c r="O241" s="65"/>
      <c r="P241" s="66" t="str">
        <f aca="false">MID(SUBSTITUTE(SUBSTITUTE(Q241,"/",CONCATENATE(CHAR(10),"/")),"/",CONCATENATE(CHAR(10),"/"),F241+1),2,500)</f>
        <v>/rsm:CrossIndustryInvoice
/rsm:SupplyChainTradeTransaction
/ram:IncludedSupplyChainTradeLineItem
/ram:SpecifiedLineTradeDelivery
/ram:DespatchAdviceReferencedDocument
/ram:FormattedIssueDateTime
/qdt:DateTimeString
/@format</v>
      </c>
      <c r="Q241" s="67" t="s">
        <v>1273</v>
      </c>
      <c r="R241" s="65" t="s">
        <v>176</v>
      </c>
      <c r="S241" s="65" t="str">
        <f aca="false">IF($D241="","",IF(ISERROR(FIND("/@",RIGHT($Q241,LEN($Q241)-FIND("#",SUBSTITUTE($Q241,"/","#",LEN($Q241)-LEN(SUBSTITUTE($Q241,"/",""))))))),IF(LEFT($D241,4)="BG-X","EG",IF(LEFT($D241,2)="BG","G",IF(OR(RIGHT($D241,2)="-0",RIGHT($D241,3)="-00",RIGHT($D241,4)="-000"),"","E"))),"A"))</f>
        <v/>
      </c>
      <c r="T241" s="65"/>
      <c r="U241" s="65"/>
      <c r="V241" s="68"/>
      <c r="W241" s="49"/>
      <c r="X241" s="69" t="s">
        <v>30</v>
      </c>
      <c r="Y241" s="69"/>
      <c r="Z241" s="49"/>
      <c r="AA241" s="70"/>
      <c r="AB241" s="70"/>
      <c r="AC241" s="71"/>
      <c r="AD241" s="49"/>
      <c r="AE241" s="72" t="str">
        <f aca="false">D241</f>
        <v>BT-X-88-0</v>
      </c>
      <c r="AF241" s="73" t="n">
        <f aca="false">F241</f>
        <v>7</v>
      </c>
      <c r="AG241" s="73" t="str">
        <f aca="false">G241</f>
        <v>1..1</v>
      </c>
      <c r="AH241" s="63" t="s">
        <v>199</v>
      </c>
      <c r="AI241" s="63"/>
      <c r="AJ241" s="64" t="s">
        <v>202</v>
      </c>
      <c r="AK241" s="64"/>
      <c r="AL241" s="64"/>
      <c r="AM241" s="73" t="str">
        <f aca="false">M241</f>
        <v>Code</v>
      </c>
      <c r="AN241" s="73" t="n">
        <f aca="false">N241</f>
        <v>0</v>
      </c>
      <c r="AO241" s="73" t="n">
        <f aca="false">O241</f>
        <v>0</v>
      </c>
      <c r="AP241" s="73" t="str">
        <f aca="false">P241</f>
        <v>/rsm:CrossIndustryInvoice
/rsm:SupplyChainTradeTransaction
/ram:IncludedSupplyChainTradeLineItem
/ram:SpecifiedLineTradeDelivery
/ram:DespatchAdviceReferencedDocument
/ram:FormattedIssueDateTime
/qdt:DateTimeString
/@format</v>
      </c>
      <c r="AQ241" s="73" t="str">
        <f aca="false">Q241</f>
        <v>/rsm:CrossIndustryInvoice/rsm:SupplyChainTradeTransaction/ram:IncludedSupplyChainTradeLineItem/ram:SpecifiedLineTradeDelivery/ram:DespatchAdviceReferencedDocument/ram:FormattedIssueDateTime/qdt:DateTimeString/@format</v>
      </c>
      <c r="AR241" s="73" t="str">
        <f aca="false">R241</f>
        <v>C</v>
      </c>
      <c r="AS241" s="73" t="str">
        <f aca="false">S241</f>
        <v/>
      </c>
      <c r="AT241" s="73" t="n">
        <f aca="false">T241</f>
        <v>0</v>
      </c>
      <c r="AU241" s="73" t="n">
        <f aca="false">U241</f>
        <v>0</v>
      </c>
      <c r="AV241" s="73" t="n">
        <f aca="false">V241</f>
        <v>0</v>
      </c>
      <c r="AW241" s="6"/>
      <c r="AX241" s="69" t="str">
        <f aca="false">X241</f>
        <v>EXTENDED</v>
      </c>
      <c r="AY241" s="74" t="n">
        <f aca="false">Y241</f>
        <v>0</v>
      </c>
      <c r="BA241" s="46"/>
      <c r="BB241" s="46"/>
      <c r="BC241" s="46"/>
    </row>
    <row r="242" s="11" customFormat="true" ht="85.5" hidden="false" customHeight="false" outlineLevel="0" collapsed="false">
      <c r="A242" s="58" t="str">
        <f aca="false">IF(ISERROR(SEARCH("-X-",D242)),IF(S242="G","NO",IF(S242="E","YES","")),"EXT")</f>
        <v>EXT</v>
      </c>
      <c r="B242" s="58"/>
      <c r="C242" s="59"/>
      <c r="D242" s="60" t="s">
        <v>1274</v>
      </c>
      <c r="E242" s="61" t="s">
        <v>1275</v>
      </c>
      <c r="F242" s="62" t="n">
        <f aca="false">LEN(Q242)-LEN(SUBSTITUTE(Q242,"/",""))-1</f>
        <v>4</v>
      </c>
      <c r="G242" s="62" t="s">
        <v>95</v>
      </c>
      <c r="H242" s="63" t="s">
        <v>1276</v>
      </c>
      <c r="I242" s="63"/>
      <c r="J242" s="64"/>
      <c r="K242" s="64"/>
      <c r="L242" s="64"/>
      <c r="M242" s="63"/>
      <c r="N242" s="65"/>
      <c r="O242" s="65" t="s">
        <v>95</v>
      </c>
      <c r="P242" s="66" t="str">
        <f aca="false">MID(SUBSTITUTE(SUBSTITUTE(Q242,"/",CONCATENATE(CHAR(10),"/")),"/",CONCATENATE(CHAR(10),"/"),F242+1),2,500)</f>
        <v>/rsm:CrossIndustryInvoice
/rsm:SupplyChainTradeTransaction
/ram:IncludedSupplyChainTradeLineItem
/ram:SpecifiedLineTradeDelivery
/ram:ReceivingAdviceReferencedDocument</v>
      </c>
      <c r="Q242" s="67" t="s">
        <v>1277</v>
      </c>
      <c r="R242" s="65"/>
      <c r="S242" s="65" t="str">
        <f aca="false">IF($D242="","",IF(ISERROR(FIND("/@",RIGHT($Q242,LEN($Q242)-FIND("#",SUBSTITUTE($Q242,"/","#",LEN($Q242)-LEN(SUBSTITUTE($Q242,"/",""))))))),IF(LEFT($D242,4)="BG-X","EG",IF(LEFT($D242,2)="BG","G",IF(OR(RIGHT($D242,2)="-0",RIGHT($D242,3)="-00",RIGHT($D242,4)="-000"),"","E"))),"A"))</f>
        <v>EG</v>
      </c>
      <c r="T242" s="65" t="s">
        <v>95</v>
      </c>
      <c r="U242" s="65"/>
      <c r="V242" s="68"/>
      <c r="W242" s="49"/>
      <c r="X242" s="69" t="s">
        <v>30</v>
      </c>
      <c r="Y242" s="69"/>
      <c r="Z242" s="49"/>
      <c r="AA242" s="70"/>
      <c r="AB242" s="70"/>
      <c r="AC242" s="71"/>
      <c r="AD242" s="49"/>
      <c r="AE242" s="72" t="str">
        <f aca="false">D242</f>
        <v>BG-X-82</v>
      </c>
      <c r="AF242" s="73" t="n">
        <f aca="false">F242</f>
        <v>4</v>
      </c>
      <c r="AG242" s="73" t="str">
        <f aca="false">G242</f>
        <v>0..1</v>
      </c>
      <c r="AH242" s="63" t="s">
        <v>1278</v>
      </c>
      <c r="AI242" s="63"/>
      <c r="AJ242" s="64"/>
      <c r="AK242" s="64"/>
      <c r="AL242" s="64"/>
      <c r="AM242" s="73" t="n">
        <f aca="false">M242</f>
        <v>0</v>
      </c>
      <c r="AN242" s="73" t="n">
        <f aca="false">N242</f>
        <v>0</v>
      </c>
      <c r="AO242" s="73" t="str">
        <f aca="false">O242</f>
        <v>0..1</v>
      </c>
      <c r="AP242" s="73" t="str">
        <f aca="false">P242</f>
        <v>/rsm:CrossIndustryInvoice
/rsm:SupplyChainTradeTransaction
/ram:IncludedSupplyChainTradeLineItem
/ram:SpecifiedLineTradeDelivery
/ram:ReceivingAdviceReferencedDocument</v>
      </c>
      <c r="AQ242" s="73" t="str">
        <f aca="false">Q242</f>
        <v>/rsm:CrossIndustryInvoice/rsm:SupplyChainTradeTransaction/ram:IncludedSupplyChainTradeLineItem/ram:SpecifiedLineTradeDelivery/ram:ReceivingAdviceReferencedDocument</v>
      </c>
      <c r="AR242" s="73" t="n">
        <f aca="false">R242</f>
        <v>0</v>
      </c>
      <c r="AS242" s="73" t="str">
        <f aca="false">S242</f>
        <v>EG</v>
      </c>
      <c r="AT242" s="73" t="str">
        <f aca="false">T242</f>
        <v>0..1</v>
      </c>
      <c r="AU242" s="73" t="n">
        <f aca="false">U242</f>
        <v>0</v>
      </c>
      <c r="AV242" s="73" t="n">
        <f aca="false">V242</f>
        <v>0</v>
      </c>
      <c r="AW242" s="6"/>
      <c r="AX242" s="69" t="str">
        <f aca="false">X242</f>
        <v>EXTENDED</v>
      </c>
      <c r="AY242" s="74" t="n">
        <f aca="false">Y242</f>
        <v>0</v>
      </c>
      <c r="BA242" s="46"/>
      <c r="BB242" s="46"/>
      <c r="BC242" s="46"/>
    </row>
    <row r="243" s="11" customFormat="true" ht="99.75" hidden="false" customHeight="false" outlineLevel="0" collapsed="false">
      <c r="A243" s="58" t="str">
        <f aca="false">IF(ISERROR(SEARCH("-X-",D243)),IF(S243="G","NO",IF(S243="E","YES","")),"EXT")</f>
        <v>EXT</v>
      </c>
      <c r="B243" s="58"/>
      <c r="C243" s="59"/>
      <c r="D243" s="60" t="s">
        <v>1279</v>
      </c>
      <c r="E243" s="61" t="s">
        <v>1280</v>
      </c>
      <c r="F243" s="62" t="n">
        <f aca="false">LEN(Q243)-LEN(SUBSTITUTE(Q243,"/",""))-1</f>
        <v>5</v>
      </c>
      <c r="G243" s="62" t="s">
        <v>88</v>
      </c>
      <c r="H243" s="63" t="s">
        <v>1281</v>
      </c>
      <c r="I243" s="63"/>
      <c r="J243" s="64"/>
      <c r="K243" s="64"/>
      <c r="L243" s="64"/>
      <c r="M243" s="63" t="s">
        <v>573</v>
      </c>
      <c r="N243" s="65"/>
      <c r="O243" s="65" t="s">
        <v>95</v>
      </c>
      <c r="P243" s="66" t="str">
        <f aca="false">MID(SUBSTITUTE(SUBSTITUTE(Q243,"/",CONCATENATE(CHAR(10),"/")),"/",CONCATENATE(CHAR(10),"/"),F243+1),2,500)</f>
        <v>/rsm:CrossIndustryInvoice
/rsm:SupplyChainTradeTransaction
/ram:IncludedSupplyChainTradeLineItem
/ram:SpecifiedLineTradeDelivery
/ram:ReceivingAdviceReferencedDocument
/ram:IssuerAssignedID</v>
      </c>
      <c r="Q243" s="67" t="s">
        <v>1282</v>
      </c>
      <c r="R243" s="65" t="s">
        <v>575</v>
      </c>
      <c r="S243" s="65" t="str">
        <f aca="false">IF($D243="","",IF(ISERROR(FIND("/@",RIGHT($Q243,LEN($Q243)-FIND("#",SUBSTITUTE($Q243,"/","#",LEN($Q243)-LEN(SUBSTITUTE($Q243,"/",""))))))),IF(LEFT($D243,4)="BG-X","EG",IF(LEFT($D243,2)="BG","G",IF(OR(RIGHT($D243,2)="-0",RIGHT($D243,3)="-00",RIGHT($D243,4)="-000"),"","E"))),"A"))</f>
        <v>E</v>
      </c>
      <c r="T243" s="65" t="s">
        <v>95</v>
      </c>
      <c r="U243" s="65"/>
      <c r="V243" s="68"/>
      <c r="W243" s="49"/>
      <c r="X243" s="69" t="s">
        <v>30</v>
      </c>
      <c r="Y243" s="69"/>
      <c r="Z243" s="49"/>
      <c r="AA243" s="70"/>
      <c r="AB243" s="70"/>
      <c r="AC243" s="71"/>
      <c r="AD243" s="49"/>
      <c r="AE243" s="72" t="str">
        <f aca="false">D243</f>
        <v>BT-X-89</v>
      </c>
      <c r="AF243" s="73" t="n">
        <f aca="false">F243</f>
        <v>5</v>
      </c>
      <c r="AG243" s="73" t="str">
        <f aca="false">G243</f>
        <v>1..1</v>
      </c>
      <c r="AH243" s="63" t="s">
        <v>1283</v>
      </c>
      <c r="AI243" s="63"/>
      <c r="AJ243" s="64"/>
      <c r="AK243" s="64"/>
      <c r="AL243" s="64"/>
      <c r="AM243" s="73" t="str">
        <f aca="false">M243</f>
        <v>Document Reference</v>
      </c>
      <c r="AN243" s="73" t="n">
        <f aca="false">N243</f>
        <v>0</v>
      </c>
      <c r="AO243" s="73" t="str">
        <f aca="false">O243</f>
        <v>0..1</v>
      </c>
      <c r="AP243" s="73" t="str">
        <f aca="false">P243</f>
        <v>/rsm:CrossIndustryInvoice
/rsm:SupplyChainTradeTransaction
/ram:IncludedSupplyChainTradeLineItem
/ram:SpecifiedLineTradeDelivery
/ram:ReceivingAdviceReferencedDocument
/ram:IssuerAssignedID</v>
      </c>
      <c r="AQ243" s="73" t="str">
        <f aca="false">Q243</f>
        <v>/rsm:CrossIndustryInvoice/rsm:SupplyChainTradeTransaction/ram:IncludedSupplyChainTradeLineItem/ram:SpecifiedLineTradeDelivery/ram:ReceivingAdviceReferencedDocument/ram:IssuerAssignedID</v>
      </c>
      <c r="AR243" s="73" t="str">
        <f aca="false">R243</f>
        <v>R</v>
      </c>
      <c r="AS243" s="73" t="str">
        <f aca="false">S243</f>
        <v>E</v>
      </c>
      <c r="AT243" s="73" t="str">
        <f aca="false">T243</f>
        <v>0..1</v>
      </c>
      <c r="AU243" s="73" t="n">
        <f aca="false">U243</f>
        <v>0</v>
      </c>
      <c r="AV243" s="73" t="n">
        <f aca="false">V243</f>
        <v>0</v>
      </c>
      <c r="AW243" s="6"/>
      <c r="AX243" s="69" t="str">
        <f aca="false">X243</f>
        <v>EXTENDED</v>
      </c>
      <c r="AY243" s="74" t="n">
        <f aca="false">Y243</f>
        <v>0</v>
      </c>
      <c r="BA243" s="46"/>
      <c r="BB243" s="46"/>
      <c r="BC243" s="46"/>
    </row>
    <row r="244" s="11" customFormat="true" ht="99.75" hidden="false" customHeight="false" outlineLevel="0" collapsed="false">
      <c r="A244" s="58" t="str">
        <f aca="false">IF(ISERROR(SEARCH("-X-",D244)),IF(S244="G","NO",IF(S244="E","YES","")),"EXT")</f>
        <v>EXT</v>
      </c>
      <c r="B244" s="58"/>
      <c r="C244" s="59"/>
      <c r="D244" s="60" t="s">
        <v>1284</v>
      </c>
      <c r="E244" s="61" t="s">
        <v>1285</v>
      </c>
      <c r="F244" s="62" t="n">
        <f aca="false">LEN(Q244)-LEN(SUBSTITUTE(Q244,"/",""))-1</f>
        <v>5</v>
      </c>
      <c r="G244" s="62" t="s">
        <v>95</v>
      </c>
      <c r="H244" s="63" t="s">
        <v>1286</v>
      </c>
      <c r="I244" s="63"/>
      <c r="J244" s="64"/>
      <c r="K244" s="64"/>
      <c r="L244" s="64"/>
      <c r="M244" s="63" t="s">
        <v>573</v>
      </c>
      <c r="N244" s="65"/>
      <c r="O244" s="65" t="s">
        <v>95</v>
      </c>
      <c r="P244" s="66" t="str">
        <f aca="false">MID(SUBSTITUTE(SUBSTITUTE(Q244,"/",CONCATENATE(CHAR(10),"/")),"/",CONCATENATE(CHAR(10),"/"),F244+1),2,500)</f>
        <v>/rsm:CrossIndustryInvoice
/rsm:SupplyChainTradeTransaction
/ram:IncludedSupplyChainTradeLineItem
/ram:SpecifiedLineTradeDelivery
/ram:ReceivingAdviceReferencedDocument
/ram:LineID</v>
      </c>
      <c r="Q244" s="67" t="s">
        <v>1287</v>
      </c>
      <c r="R244" s="65" t="s">
        <v>575</v>
      </c>
      <c r="S244" s="65" t="str">
        <f aca="false">IF($D244="","",IF(ISERROR(FIND("/@",RIGHT($Q244,LEN($Q244)-FIND("#",SUBSTITUTE($Q244,"/","#",LEN($Q244)-LEN(SUBSTITUTE($Q244,"/",""))))))),IF(LEFT($D244,4)="BG-X","EG",IF(LEFT($D244,2)="BG","G",IF(OR(RIGHT($D244,2)="-0",RIGHT($D244,3)="-00",RIGHT($D244,4)="-000"),"","E"))),"A"))</f>
        <v>E</v>
      </c>
      <c r="T244" s="65" t="s">
        <v>95</v>
      </c>
      <c r="U244" s="65"/>
      <c r="V244" s="68"/>
      <c r="W244" s="49"/>
      <c r="X244" s="69" t="s">
        <v>30</v>
      </c>
      <c r="Y244" s="69"/>
      <c r="Z244" s="49"/>
      <c r="AA244" s="70"/>
      <c r="AB244" s="70"/>
      <c r="AC244" s="71"/>
      <c r="AD244" s="49"/>
      <c r="AE244" s="72" t="str">
        <f aca="false">D244</f>
        <v>BT-X-90</v>
      </c>
      <c r="AF244" s="73" t="n">
        <f aca="false">F244</f>
        <v>5</v>
      </c>
      <c r="AG244" s="73" t="str">
        <f aca="false">G244</f>
        <v>0..1</v>
      </c>
      <c r="AH244" s="63" t="s">
        <v>1288</v>
      </c>
      <c r="AI244" s="63"/>
      <c r="AJ244" s="64"/>
      <c r="AK244" s="64"/>
      <c r="AL244" s="64"/>
      <c r="AM244" s="73" t="str">
        <f aca="false">M244</f>
        <v>Document Reference</v>
      </c>
      <c r="AN244" s="73" t="n">
        <f aca="false">N244</f>
        <v>0</v>
      </c>
      <c r="AO244" s="73" t="str">
        <f aca="false">O244</f>
        <v>0..1</v>
      </c>
      <c r="AP244" s="73" t="str">
        <f aca="false">P244</f>
        <v>/rsm:CrossIndustryInvoice
/rsm:SupplyChainTradeTransaction
/ram:IncludedSupplyChainTradeLineItem
/ram:SpecifiedLineTradeDelivery
/ram:ReceivingAdviceReferencedDocument
/ram:LineID</v>
      </c>
      <c r="AQ244" s="73" t="str">
        <f aca="false">Q244</f>
        <v>/rsm:CrossIndustryInvoice/rsm:SupplyChainTradeTransaction/ram:IncludedSupplyChainTradeLineItem/ram:SpecifiedLineTradeDelivery/ram:ReceivingAdviceReferencedDocument/ram:LineID</v>
      </c>
      <c r="AR244" s="73" t="str">
        <f aca="false">R244</f>
        <v>R</v>
      </c>
      <c r="AS244" s="73" t="str">
        <f aca="false">S244</f>
        <v>E</v>
      </c>
      <c r="AT244" s="73" t="str">
        <f aca="false">T244</f>
        <v>0..1</v>
      </c>
      <c r="AU244" s="73" t="n">
        <f aca="false">U244</f>
        <v>0</v>
      </c>
      <c r="AV244" s="73" t="n">
        <f aca="false">V244</f>
        <v>0</v>
      </c>
      <c r="AW244" s="6"/>
      <c r="AX244" s="69" t="str">
        <f aca="false">X244</f>
        <v>EXTENDED</v>
      </c>
      <c r="AY244" s="74" t="n">
        <f aca="false">Y244</f>
        <v>0</v>
      </c>
      <c r="BA244" s="46"/>
      <c r="BB244" s="46"/>
      <c r="BC244" s="46"/>
    </row>
    <row r="245" s="11" customFormat="true" ht="99.75" hidden="false" customHeight="false" outlineLevel="0" collapsed="false">
      <c r="A245" s="58" t="str">
        <f aca="false">IF(ISERROR(SEARCH("-X-",D245)),IF(S245="G","NO",IF(S245="E","YES","")),"EXT")</f>
        <v>EXT</v>
      </c>
      <c r="B245" s="58"/>
      <c r="C245" s="59"/>
      <c r="D245" s="60" t="s">
        <v>1289</v>
      </c>
      <c r="E245" s="61"/>
      <c r="F245" s="62" t="n">
        <f aca="false">LEN(Q245)-LEN(SUBSTITUTE(Q245,"/",""))-1</f>
        <v>5</v>
      </c>
      <c r="G245" s="62" t="s">
        <v>95</v>
      </c>
      <c r="H245" s="63" t="s">
        <v>583</v>
      </c>
      <c r="I245" s="63"/>
      <c r="J245" s="64"/>
      <c r="K245" s="64"/>
      <c r="L245" s="64"/>
      <c r="M245" s="63" t="s">
        <v>186</v>
      </c>
      <c r="N245" s="65"/>
      <c r="O245" s="65" t="s">
        <v>95</v>
      </c>
      <c r="P245" s="66" t="str">
        <f aca="false">MID(SUBSTITUTE(SUBSTITUTE(Q245,"/",CONCATENATE(CHAR(10),"/")),"/",CONCATENATE(CHAR(10),"/"),F245+1),2,500)</f>
        <v>/rsm:CrossIndustryInvoice
/rsm:SupplyChainTradeTransaction
/ram:IncludedSupplyChainTradeLineItem
/ram:SpecifiedLineTradeDelivery
/ram:ReceivingAdviceReferencedDocument
/ram:FormattedIssueDateTime</v>
      </c>
      <c r="Q245" s="67" t="s">
        <v>1290</v>
      </c>
      <c r="R245" s="65" t="s">
        <v>188</v>
      </c>
      <c r="S245" s="65" t="str">
        <f aca="false">IF($D245="","",IF(ISERROR(FIND("/@",RIGHT($Q245,LEN($Q245)-FIND("#",SUBSTITUTE($Q245,"/","#",LEN($Q245)-LEN(SUBSTITUTE($Q245,"/",""))))))),IF(LEFT($D245,4)="BG-X","EG",IF(LEFT($D245,2)="BG","G",IF(OR(RIGHT($D245,2)="-0",RIGHT($D245,3)="-00",RIGHT($D245,4)="-000"),"","E"))),"A"))</f>
        <v/>
      </c>
      <c r="T245" s="65" t="s">
        <v>95</v>
      </c>
      <c r="U245" s="65"/>
      <c r="V245" s="68"/>
      <c r="W245" s="49"/>
      <c r="X245" s="69" t="s">
        <v>30</v>
      </c>
      <c r="Y245" s="69"/>
      <c r="Z245" s="49"/>
      <c r="AA245" s="70"/>
      <c r="AB245" s="70"/>
      <c r="AC245" s="71"/>
      <c r="AD245" s="49"/>
      <c r="AE245" s="72" t="str">
        <f aca="false">D245</f>
        <v>BT-X-91-00</v>
      </c>
      <c r="AF245" s="73" t="n">
        <f aca="false">F245</f>
        <v>5</v>
      </c>
      <c r="AG245" s="73" t="str">
        <f aca="false">G245</f>
        <v>0..1</v>
      </c>
      <c r="AH245" s="63" t="s">
        <v>585</v>
      </c>
      <c r="AI245" s="63"/>
      <c r="AJ245" s="64"/>
      <c r="AK245" s="64"/>
      <c r="AL245" s="64"/>
      <c r="AM245" s="73" t="str">
        <f aca="false">M245</f>
        <v>Date</v>
      </c>
      <c r="AN245" s="73" t="n">
        <f aca="false">N245</f>
        <v>0</v>
      </c>
      <c r="AO245" s="73" t="str">
        <f aca="false">O245</f>
        <v>0..1</v>
      </c>
      <c r="AP245" s="73" t="str">
        <f aca="false">P245</f>
        <v>/rsm:CrossIndustryInvoice
/rsm:SupplyChainTradeTransaction
/ram:IncludedSupplyChainTradeLineItem
/ram:SpecifiedLineTradeDelivery
/ram:ReceivingAdviceReferencedDocument
/ram:FormattedIssueDateTime</v>
      </c>
      <c r="AQ245" s="73" t="str">
        <f aca="false">Q245</f>
        <v>/rsm:CrossIndustryInvoice/rsm:SupplyChainTradeTransaction/ram:IncludedSupplyChainTradeLineItem/ram:SpecifiedLineTradeDelivery/ram:ReceivingAdviceReferencedDocument/ram:FormattedIssueDateTime</v>
      </c>
      <c r="AR245" s="73" t="str">
        <f aca="false">R245</f>
        <v>D</v>
      </c>
      <c r="AS245" s="73" t="str">
        <f aca="false">S245</f>
        <v/>
      </c>
      <c r="AT245" s="73" t="str">
        <f aca="false">T245</f>
        <v>0..1</v>
      </c>
      <c r="AU245" s="73" t="n">
        <f aca="false">U245</f>
        <v>0</v>
      </c>
      <c r="AV245" s="73" t="n">
        <f aca="false">V245</f>
        <v>0</v>
      </c>
      <c r="AW245" s="6"/>
      <c r="AX245" s="69" t="str">
        <f aca="false">X245</f>
        <v>EXTENDED</v>
      </c>
      <c r="AY245" s="74" t="n">
        <f aca="false">Y245</f>
        <v>0</v>
      </c>
      <c r="BA245" s="46"/>
      <c r="BB245" s="46"/>
      <c r="BC245" s="46"/>
    </row>
    <row r="246" s="11" customFormat="true" ht="114" hidden="false" customHeight="false" outlineLevel="0" collapsed="false">
      <c r="A246" s="58" t="str">
        <f aca="false">IF(ISERROR(SEARCH("-X-",D246)),IF(S246="G","NO",IF(S246="E","YES","")),"EXT")</f>
        <v>EXT</v>
      </c>
      <c r="B246" s="58"/>
      <c r="C246" s="59"/>
      <c r="D246" s="60" t="s">
        <v>1291</v>
      </c>
      <c r="E246" s="61"/>
      <c r="F246" s="62" t="n">
        <f aca="false">LEN(Q246)-LEN(SUBSTITUTE(Q246,"/",""))-1</f>
        <v>6</v>
      </c>
      <c r="G246" s="62" t="s">
        <v>88</v>
      </c>
      <c r="H246" s="63" t="s">
        <v>587</v>
      </c>
      <c r="I246" s="63"/>
      <c r="J246" s="64"/>
      <c r="K246" s="64"/>
      <c r="L246" s="64"/>
      <c r="M246" s="63" t="s">
        <v>186</v>
      </c>
      <c r="N246" s="65"/>
      <c r="O246" s="65" t="s">
        <v>88</v>
      </c>
      <c r="P246" s="66" t="str">
        <f aca="false">MID(SUBSTITUTE(SUBSTITUTE(Q246,"/",CONCATENATE(CHAR(10),"/")),"/",CONCATENATE(CHAR(10),"/"),F246+1),2,500)</f>
        <v>/rsm:CrossIndustryInvoice
/rsm:SupplyChainTradeTransaction
/ram:IncludedSupplyChainTradeLineItem
/ram:SpecifiedLineTradeDelivery
/ram:ReceivingAdviceReferencedDocument
/ram:FormattedIssueDateTime
/qdt:DateTimeString</v>
      </c>
      <c r="Q246" s="67" t="s">
        <v>1292</v>
      </c>
      <c r="R246" s="65" t="s">
        <v>188</v>
      </c>
      <c r="S246" s="65" t="str">
        <f aca="false">IF($D246="","",IF(ISERROR(FIND("/@",RIGHT($Q246,LEN($Q246)-FIND("#",SUBSTITUTE($Q246,"/","#",LEN($Q246)-LEN(SUBSTITUTE($Q246,"/",""))))))),IF(LEFT($D246,4)="BG-X","EG",IF(LEFT($D246,2)="BG","G",IF(OR(RIGHT($D246,2)="-0",RIGHT($D246,3)="-00",RIGHT($D246,4)="-000"),"","E"))),"A"))</f>
        <v>E</v>
      </c>
      <c r="T246" s="65" t="s">
        <v>88</v>
      </c>
      <c r="U246" s="65"/>
      <c r="V246" s="68"/>
      <c r="W246" s="49"/>
      <c r="X246" s="69" t="s">
        <v>30</v>
      </c>
      <c r="Y246" s="69"/>
      <c r="Z246" s="49"/>
      <c r="AA246" s="70"/>
      <c r="AB246" s="70"/>
      <c r="AC246" s="71"/>
      <c r="AD246" s="49"/>
      <c r="AE246" s="72" t="str">
        <f aca="false">D246</f>
        <v>BT-X-91</v>
      </c>
      <c r="AF246" s="73" t="n">
        <f aca="false">F246</f>
        <v>6</v>
      </c>
      <c r="AG246" s="73" t="str">
        <f aca="false">G246</f>
        <v>1..1</v>
      </c>
      <c r="AH246" s="63" t="s">
        <v>589</v>
      </c>
      <c r="AI246" s="63"/>
      <c r="AJ246" s="64"/>
      <c r="AK246" s="64"/>
      <c r="AL246" s="64"/>
      <c r="AM246" s="73" t="str">
        <f aca="false">M246</f>
        <v>Date</v>
      </c>
      <c r="AN246" s="73" t="n">
        <f aca="false">N246</f>
        <v>0</v>
      </c>
      <c r="AO246" s="73" t="str">
        <f aca="false">O246</f>
        <v>1..1</v>
      </c>
      <c r="AP246" s="73" t="str">
        <f aca="false">P246</f>
        <v>/rsm:CrossIndustryInvoice
/rsm:SupplyChainTradeTransaction
/ram:IncludedSupplyChainTradeLineItem
/ram:SpecifiedLineTradeDelivery
/ram:ReceivingAdviceReferencedDocument
/ram:FormattedIssueDateTime
/qdt:DateTimeString</v>
      </c>
      <c r="AQ246" s="73" t="str">
        <f aca="false">Q246</f>
        <v>/rsm:CrossIndustryInvoice/rsm:SupplyChainTradeTransaction/ram:IncludedSupplyChainTradeLineItem/ram:SpecifiedLineTradeDelivery/ram:ReceivingAdviceReferencedDocument/ram:FormattedIssueDateTime/qdt:DateTimeString</v>
      </c>
      <c r="AR246" s="73" t="str">
        <f aca="false">R246</f>
        <v>D</v>
      </c>
      <c r="AS246" s="73" t="str">
        <f aca="false">S246</f>
        <v>E</v>
      </c>
      <c r="AT246" s="73" t="str">
        <f aca="false">T246</f>
        <v>1..1</v>
      </c>
      <c r="AU246" s="73" t="n">
        <f aca="false">U246</f>
        <v>0</v>
      </c>
      <c r="AV246" s="73" t="n">
        <f aca="false">V246</f>
        <v>0</v>
      </c>
      <c r="AW246" s="6"/>
      <c r="AX246" s="69" t="str">
        <f aca="false">X246</f>
        <v>EXTENDED</v>
      </c>
      <c r="AY246" s="74" t="n">
        <f aca="false">Y246</f>
        <v>0</v>
      </c>
      <c r="BA246" s="46"/>
      <c r="BB246" s="46"/>
      <c r="BC246" s="46"/>
    </row>
    <row r="247" s="11" customFormat="true" ht="128.25" hidden="false" customHeight="false" outlineLevel="0" collapsed="false">
      <c r="A247" s="58" t="str">
        <f aca="false">IF(ISERROR(SEARCH("-X-",D247)),IF(S247="G","NO",IF(S247="E","YES","")),"EXT")</f>
        <v>EXT</v>
      </c>
      <c r="B247" s="58"/>
      <c r="C247" s="59"/>
      <c r="D247" s="60" t="s">
        <v>1293</v>
      </c>
      <c r="E247" s="61"/>
      <c r="F247" s="62" t="n">
        <f aca="false">LEN(Q247)-LEN(SUBSTITUTE(Q247,"/",""))-1</f>
        <v>7</v>
      </c>
      <c r="G247" s="62" t="s">
        <v>88</v>
      </c>
      <c r="H247" s="63" t="s">
        <v>199</v>
      </c>
      <c r="I247" s="63"/>
      <c r="J247" s="64" t="s">
        <v>200</v>
      </c>
      <c r="K247" s="64"/>
      <c r="L247" s="64"/>
      <c r="M247" s="63" t="s">
        <v>174</v>
      </c>
      <c r="N247" s="65"/>
      <c r="O247" s="65"/>
      <c r="P247" s="66" t="str">
        <f aca="false">MID(SUBSTITUTE(SUBSTITUTE(Q247,"/",CONCATENATE(CHAR(10),"/")),"/",CONCATENATE(CHAR(10),"/"),F247+1),2,500)</f>
        <v>/rsm:CrossIndustryInvoice
/rsm:SupplyChainTradeTransaction
/ram:IncludedSupplyChainTradeLineItem
/ram:SpecifiedLineTradeDelivery
/ram:ReceivingAdviceReferencedDocument
/ram:FormattedIssueDateTime
/qdt:DateTimeString
/@format</v>
      </c>
      <c r="Q247" s="67" t="s">
        <v>1294</v>
      </c>
      <c r="R247" s="65" t="s">
        <v>176</v>
      </c>
      <c r="S247" s="65" t="str">
        <f aca="false">IF($D247="","",IF(ISERROR(FIND("/@",RIGHT($Q247,LEN($Q247)-FIND("#",SUBSTITUTE($Q247,"/","#",LEN($Q247)-LEN(SUBSTITUTE($Q247,"/",""))))))),IF(LEFT($D247,4)="BG-X","EG",IF(LEFT($D247,2)="BG","G",IF(OR(RIGHT($D247,2)="-0",RIGHT($D247,3)="-00",RIGHT($D247,4)="-000"),"","E"))),"A"))</f>
        <v/>
      </c>
      <c r="T247" s="65"/>
      <c r="U247" s="65"/>
      <c r="V247" s="68"/>
      <c r="W247" s="49"/>
      <c r="X247" s="69" t="s">
        <v>30</v>
      </c>
      <c r="Y247" s="69"/>
      <c r="Z247" s="49"/>
      <c r="AA247" s="70"/>
      <c r="AB247" s="70"/>
      <c r="AC247" s="71"/>
      <c r="AD247" s="49"/>
      <c r="AE247" s="72" t="str">
        <f aca="false">D247</f>
        <v>BT-X-91-0</v>
      </c>
      <c r="AF247" s="73" t="n">
        <f aca="false">F247</f>
        <v>7</v>
      </c>
      <c r="AG247" s="73" t="str">
        <f aca="false">G247</f>
        <v>1..1</v>
      </c>
      <c r="AH247" s="63" t="s">
        <v>199</v>
      </c>
      <c r="AI247" s="63"/>
      <c r="AJ247" s="64" t="s">
        <v>202</v>
      </c>
      <c r="AK247" s="64"/>
      <c r="AL247" s="64"/>
      <c r="AM247" s="73" t="str">
        <f aca="false">M247</f>
        <v>Code</v>
      </c>
      <c r="AN247" s="73" t="n">
        <f aca="false">N247</f>
        <v>0</v>
      </c>
      <c r="AO247" s="73" t="n">
        <f aca="false">O247</f>
        <v>0</v>
      </c>
      <c r="AP247" s="73" t="str">
        <f aca="false">P247</f>
        <v>/rsm:CrossIndustryInvoice
/rsm:SupplyChainTradeTransaction
/ram:IncludedSupplyChainTradeLineItem
/ram:SpecifiedLineTradeDelivery
/ram:ReceivingAdviceReferencedDocument
/ram:FormattedIssueDateTime
/qdt:DateTimeString
/@format</v>
      </c>
      <c r="AQ247" s="73" t="str">
        <f aca="false">Q247</f>
        <v>/rsm:CrossIndustryInvoice/rsm:SupplyChainTradeTransaction/ram:IncludedSupplyChainTradeLineItem/ram:SpecifiedLineTradeDelivery/ram:ReceivingAdviceReferencedDocument/ram:FormattedIssueDateTime/qdt:DateTimeString/@format</v>
      </c>
      <c r="AR247" s="73" t="str">
        <f aca="false">R247</f>
        <v>C</v>
      </c>
      <c r="AS247" s="73" t="str">
        <f aca="false">S247</f>
        <v/>
      </c>
      <c r="AT247" s="73" t="n">
        <f aca="false">T247</f>
        <v>0</v>
      </c>
      <c r="AU247" s="73" t="n">
        <f aca="false">U247</f>
        <v>0</v>
      </c>
      <c r="AV247" s="73" t="n">
        <f aca="false">V247</f>
        <v>0</v>
      </c>
      <c r="AW247" s="6"/>
      <c r="AX247" s="69" t="str">
        <f aca="false">X247</f>
        <v>EXTENDED</v>
      </c>
      <c r="AY247" s="74" t="n">
        <f aca="false">Y247</f>
        <v>0</v>
      </c>
      <c r="BA247" s="46"/>
      <c r="BB247" s="46"/>
      <c r="BC247" s="46"/>
    </row>
    <row r="248" s="11" customFormat="true" ht="85.5" hidden="false" customHeight="false" outlineLevel="0" collapsed="false">
      <c r="A248" s="58" t="str">
        <f aca="false">IF(ISERROR(SEARCH("-X-",D248)),IF(S248="G","NO",IF(S248="E","YES","")),"EXT")</f>
        <v>EXT</v>
      </c>
      <c r="B248" s="58"/>
      <c r="C248" s="59"/>
      <c r="D248" s="60" t="s">
        <v>1295</v>
      </c>
      <c r="E248" s="61"/>
      <c r="F248" s="62" t="n">
        <f aca="false">LEN(Q248)-LEN(SUBSTITUTE(Q248,"/",""))-1</f>
        <v>4</v>
      </c>
      <c r="G248" s="62" t="s">
        <v>95</v>
      </c>
      <c r="H248" s="63" t="s">
        <v>1296</v>
      </c>
      <c r="I248" s="63"/>
      <c r="J248" s="64"/>
      <c r="K248" s="64"/>
      <c r="L248" s="64"/>
      <c r="M248" s="63"/>
      <c r="N248" s="65"/>
      <c r="O248" s="65" t="s">
        <v>95</v>
      </c>
      <c r="P248" s="66" t="str">
        <f aca="false">MID(SUBSTITUTE(SUBSTITUTE(Q248,"/",CONCATENATE(CHAR(10),"/")),"/",CONCATENATE(CHAR(10),"/"),F248+1),2,500)</f>
        <v>/rsm:CrossIndustryInvoice
/rsm:SupplyChainTradeTransaction
/ram:IncludedSupplyChainTradeLineItem
/ram:SpecifiedLineTradeDelivery
/ram:DeliveryNoteReferencedDocument</v>
      </c>
      <c r="Q248" s="67" t="s">
        <v>1297</v>
      </c>
      <c r="R248" s="65"/>
      <c r="S248" s="65" t="str">
        <f aca="false">IF($D248="","",IF(ISERROR(FIND("/@",RIGHT($Q248,LEN($Q248)-FIND("#",SUBSTITUTE($Q248,"/","#",LEN($Q248)-LEN(SUBSTITUTE($Q248,"/",""))))))),IF(LEFT($D248,4)="BG-X","EG",IF(LEFT($D248,2)="BG","G",IF(OR(RIGHT($D248,2)="-0",RIGHT($D248,3)="-00",RIGHT($D248,4)="-000"),"","E"))),"A"))</f>
        <v>EG</v>
      </c>
      <c r="T248" s="65" t="s">
        <v>95</v>
      </c>
      <c r="U248" s="65"/>
      <c r="V248" s="68"/>
      <c r="W248" s="49"/>
      <c r="X248" s="69" t="s">
        <v>30</v>
      </c>
      <c r="Y248" s="69"/>
      <c r="Z248" s="49"/>
      <c r="AA248" s="70"/>
      <c r="AB248" s="70"/>
      <c r="AC248" s="71"/>
      <c r="AD248" s="49"/>
      <c r="AE248" s="72" t="str">
        <f aca="false">D248</f>
        <v>BG-X-83</v>
      </c>
      <c r="AF248" s="73" t="n">
        <f aca="false">F248</f>
        <v>4</v>
      </c>
      <c r="AG248" s="73" t="str">
        <f aca="false">G248</f>
        <v>0..1</v>
      </c>
      <c r="AH248" s="63" t="s">
        <v>1298</v>
      </c>
      <c r="AI248" s="63"/>
      <c r="AJ248" s="64"/>
      <c r="AK248" s="64"/>
      <c r="AL248" s="64"/>
      <c r="AM248" s="73" t="n">
        <f aca="false">M248</f>
        <v>0</v>
      </c>
      <c r="AN248" s="73" t="n">
        <f aca="false">N248</f>
        <v>0</v>
      </c>
      <c r="AO248" s="73" t="str">
        <f aca="false">O248</f>
        <v>0..1</v>
      </c>
      <c r="AP248" s="73" t="str">
        <f aca="false">P248</f>
        <v>/rsm:CrossIndustryInvoice
/rsm:SupplyChainTradeTransaction
/ram:IncludedSupplyChainTradeLineItem
/ram:SpecifiedLineTradeDelivery
/ram:DeliveryNoteReferencedDocument</v>
      </c>
      <c r="AQ248" s="73" t="str">
        <f aca="false">Q248</f>
        <v>/rsm:CrossIndustryInvoice/rsm:SupplyChainTradeTransaction/ram:IncludedSupplyChainTradeLineItem/ram:SpecifiedLineTradeDelivery/ram:DeliveryNoteReferencedDocument</v>
      </c>
      <c r="AR248" s="73" t="n">
        <f aca="false">R248</f>
        <v>0</v>
      </c>
      <c r="AS248" s="73" t="str">
        <f aca="false">S248</f>
        <v>EG</v>
      </c>
      <c r="AT248" s="73" t="str">
        <f aca="false">T248</f>
        <v>0..1</v>
      </c>
      <c r="AU248" s="73" t="n">
        <f aca="false">U248</f>
        <v>0</v>
      </c>
      <c r="AV248" s="73" t="n">
        <f aca="false">V248</f>
        <v>0</v>
      </c>
      <c r="AW248" s="6"/>
      <c r="AX248" s="69" t="str">
        <f aca="false">X248</f>
        <v>EXTENDED</v>
      </c>
      <c r="AY248" s="74" t="n">
        <f aca="false">Y248</f>
        <v>0</v>
      </c>
      <c r="BA248" s="46"/>
      <c r="BB248" s="46"/>
      <c r="BC248" s="46"/>
    </row>
    <row r="249" s="11" customFormat="true" ht="99.75" hidden="false" customHeight="false" outlineLevel="0" collapsed="false">
      <c r="A249" s="58" t="str">
        <f aca="false">IF(ISERROR(SEARCH("-X-",D249)),IF(S249="G","NO",IF(S249="E","YES","")),"EXT")</f>
        <v>EXT</v>
      </c>
      <c r="B249" s="58"/>
      <c r="C249" s="59"/>
      <c r="D249" s="60" t="s">
        <v>1299</v>
      </c>
      <c r="E249" s="61"/>
      <c r="F249" s="62" t="n">
        <f aca="false">LEN(Q249)-LEN(SUBSTITUTE(Q249,"/",""))-1</f>
        <v>5</v>
      </c>
      <c r="G249" s="62" t="s">
        <v>88</v>
      </c>
      <c r="H249" s="63" t="s">
        <v>1300</v>
      </c>
      <c r="I249" s="63"/>
      <c r="J249" s="64"/>
      <c r="K249" s="64"/>
      <c r="L249" s="64"/>
      <c r="M249" s="63" t="s">
        <v>573</v>
      </c>
      <c r="N249" s="65"/>
      <c r="O249" s="65" t="s">
        <v>95</v>
      </c>
      <c r="P249" s="66" t="str">
        <f aca="false">MID(SUBSTITUTE(SUBSTITUTE(Q249,"/",CONCATENATE(CHAR(10),"/")),"/",CONCATENATE(CHAR(10),"/"),F249+1),2,500)</f>
        <v>/rsm:CrossIndustryInvoice
/rsm:SupplyChainTradeTransaction
/ram:IncludedSupplyChainTradeLineItem
/ram:SpecifiedLineTradeDelivery
/ram:DeliveryNoteReferencedDocument
/ram:IssuerAssignedID</v>
      </c>
      <c r="Q249" s="67" t="s">
        <v>1301</v>
      </c>
      <c r="R249" s="65" t="s">
        <v>575</v>
      </c>
      <c r="S249" s="65" t="str">
        <f aca="false">IF($D249="","",IF(ISERROR(FIND("/@",RIGHT($Q249,LEN($Q249)-FIND("#",SUBSTITUTE($Q249,"/","#",LEN($Q249)-LEN(SUBSTITUTE($Q249,"/",""))))))),IF(LEFT($D249,4)="BG-X","EG",IF(LEFT($D249,2)="BG","G",IF(OR(RIGHT($D249,2)="-0",RIGHT($D249,3)="-00",RIGHT($D249,4)="-000"),"","E"))),"A"))</f>
        <v>E</v>
      </c>
      <c r="T249" s="65" t="s">
        <v>95</v>
      </c>
      <c r="U249" s="65"/>
      <c r="V249" s="68"/>
      <c r="W249" s="49"/>
      <c r="X249" s="69" t="s">
        <v>30</v>
      </c>
      <c r="Y249" s="69"/>
      <c r="Z249" s="49"/>
      <c r="AA249" s="70"/>
      <c r="AB249" s="70"/>
      <c r="AC249" s="71"/>
      <c r="AD249" s="49"/>
      <c r="AE249" s="72" t="str">
        <f aca="false">D249</f>
        <v>BT-X-92</v>
      </c>
      <c r="AF249" s="73" t="n">
        <f aca="false">F249</f>
        <v>5</v>
      </c>
      <c r="AG249" s="73" t="str">
        <f aca="false">G249</f>
        <v>1..1</v>
      </c>
      <c r="AH249" s="63" t="s">
        <v>1302</v>
      </c>
      <c r="AI249" s="63"/>
      <c r="AJ249" s="64"/>
      <c r="AK249" s="64"/>
      <c r="AL249" s="64"/>
      <c r="AM249" s="73" t="str">
        <f aca="false">M249</f>
        <v>Document Reference</v>
      </c>
      <c r="AN249" s="73" t="n">
        <f aca="false">N249</f>
        <v>0</v>
      </c>
      <c r="AO249" s="73" t="str">
        <f aca="false">O249</f>
        <v>0..1</v>
      </c>
      <c r="AP249" s="73" t="str">
        <f aca="false">P249</f>
        <v>/rsm:CrossIndustryInvoice
/rsm:SupplyChainTradeTransaction
/ram:IncludedSupplyChainTradeLineItem
/ram:SpecifiedLineTradeDelivery
/ram:DeliveryNoteReferencedDocument
/ram:IssuerAssignedID</v>
      </c>
      <c r="AQ249" s="73" t="str">
        <f aca="false">Q249</f>
        <v>/rsm:CrossIndustryInvoice/rsm:SupplyChainTradeTransaction/ram:IncludedSupplyChainTradeLineItem/ram:SpecifiedLineTradeDelivery/ram:DeliveryNoteReferencedDocument/ram:IssuerAssignedID</v>
      </c>
      <c r="AR249" s="73" t="str">
        <f aca="false">R249</f>
        <v>R</v>
      </c>
      <c r="AS249" s="73" t="str">
        <f aca="false">S249</f>
        <v>E</v>
      </c>
      <c r="AT249" s="73" t="str">
        <f aca="false">T249</f>
        <v>0..1</v>
      </c>
      <c r="AU249" s="73" t="n">
        <f aca="false">U249</f>
        <v>0</v>
      </c>
      <c r="AV249" s="73" t="n">
        <f aca="false">V249</f>
        <v>0</v>
      </c>
      <c r="AW249" s="6"/>
      <c r="AX249" s="69" t="str">
        <f aca="false">X249</f>
        <v>EXTENDED</v>
      </c>
      <c r="AY249" s="74" t="n">
        <f aca="false">Y249</f>
        <v>0</v>
      </c>
      <c r="BA249" s="46"/>
      <c r="BB249" s="46"/>
      <c r="BC249" s="46"/>
    </row>
    <row r="250" s="11" customFormat="true" ht="99.75" hidden="false" customHeight="false" outlineLevel="0" collapsed="false">
      <c r="A250" s="58" t="str">
        <f aca="false">IF(ISERROR(SEARCH("-X-",D250)),IF(S250="G","NO",IF(S250="E","YES","")),"EXT")</f>
        <v>EXT</v>
      </c>
      <c r="B250" s="58"/>
      <c r="C250" s="59"/>
      <c r="D250" s="60" t="s">
        <v>1303</v>
      </c>
      <c r="E250" s="61"/>
      <c r="F250" s="62" t="n">
        <f aca="false">LEN(Q250)-LEN(SUBSTITUTE(Q250,"/",""))-1</f>
        <v>5</v>
      </c>
      <c r="G250" s="62" t="s">
        <v>95</v>
      </c>
      <c r="H250" s="63" t="s">
        <v>1304</v>
      </c>
      <c r="I250" s="63"/>
      <c r="J250" s="64"/>
      <c r="K250" s="64"/>
      <c r="L250" s="64"/>
      <c r="M250" s="63" t="s">
        <v>573</v>
      </c>
      <c r="N250" s="65"/>
      <c r="O250" s="65" t="s">
        <v>95</v>
      </c>
      <c r="P250" s="66" t="str">
        <f aca="false">MID(SUBSTITUTE(SUBSTITUTE(Q250,"/",CONCATENATE(CHAR(10),"/")),"/",CONCATENATE(CHAR(10),"/"),F250+1),2,500)</f>
        <v>/rsm:CrossIndustryInvoice
/rsm:SupplyChainTradeTransaction
/ram:IncludedSupplyChainTradeLineItem
/ram:SpecifiedLineTradeDelivery
/ram:DeliveryNoteReferencedDocument
/ram:LineID</v>
      </c>
      <c r="Q250" s="67" t="s">
        <v>1305</v>
      </c>
      <c r="R250" s="65" t="s">
        <v>575</v>
      </c>
      <c r="S250" s="65" t="str">
        <f aca="false">IF($D250="","",IF(ISERROR(FIND("/@",RIGHT($Q250,LEN($Q250)-FIND("#",SUBSTITUTE($Q250,"/","#",LEN($Q250)-LEN(SUBSTITUTE($Q250,"/",""))))))),IF(LEFT($D250,4)="BG-X","EG",IF(LEFT($D250,2)="BG","G",IF(OR(RIGHT($D250,2)="-0",RIGHT($D250,3)="-00",RIGHT($D250,4)="-000"),"","E"))),"A"))</f>
        <v>E</v>
      </c>
      <c r="T250" s="65" t="s">
        <v>95</v>
      </c>
      <c r="U250" s="65"/>
      <c r="V250" s="68"/>
      <c r="W250" s="49"/>
      <c r="X250" s="69" t="s">
        <v>30</v>
      </c>
      <c r="Y250" s="69"/>
      <c r="Z250" s="49"/>
      <c r="AA250" s="70"/>
      <c r="AB250" s="70"/>
      <c r="AC250" s="71"/>
      <c r="AD250" s="49"/>
      <c r="AE250" s="72" t="str">
        <f aca="false">D250</f>
        <v>BT-X-93</v>
      </c>
      <c r="AF250" s="73" t="n">
        <f aca="false">F250</f>
        <v>5</v>
      </c>
      <c r="AG250" s="73" t="str">
        <f aca="false">G250</f>
        <v>0..1</v>
      </c>
      <c r="AH250" s="63" t="s">
        <v>1306</v>
      </c>
      <c r="AI250" s="63"/>
      <c r="AJ250" s="64"/>
      <c r="AK250" s="64"/>
      <c r="AL250" s="64"/>
      <c r="AM250" s="73" t="str">
        <f aca="false">M250</f>
        <v>Document Reference</v>
      </c>
      <c r="AN250" s="73" t="n">
        <f aca="false">N250</f>
        <v>0</v>
      </c>
      <c r="AO250" s="73" t="str">
        <f aca="false">O250</f>
        <v>0..1</v>
      </c>
      <c r="AP250" s="73" t="str">
        <f aca="false">P250</f>
        <v>/rsm:CrossIndustryInvoice
/rsm:SupplyChainTradeTransaction
/ram:IncludedSupplyChainTradeLineItem
/ram:SpecifiedLineTradeDelivery
/ram:DeliveryNoteReferencedDocument
/ram:LineID</v>
      </c>
      <c r="AQ250" s="73" t="str">
        <f aca="false">Q250</f>
        <v>/rsm:CrossIndustryInvoice/rsm:SupplyChainTradeTransaction/ram:IncludedSupplyChainTradeLineItem/ram:SpecifiedLineTradeDelivery/ram:DeliveryNoteReferencedDocument/ram:LineID</v>
      </c>
      <c r="AR250" s="73" t="str">
        <f aca="false">R250</f>
        <v>R</v>
      </c>
      <c r="AS250" s="73" t="str">
        <f aca="false">S250</f>
        <v>E</v>
      </c>
      <c r="AT250" s="73" t="str">
        <f aca="false">T250</f>
        <v>0..1</v>
      </c>
      <c r="AU250" s="73" t="n">
        <f aca="false">U250</f>
        <v>0</v>
      </c>
      <c r="AV250" s="73" t="n">
        <f aca="false">V250</f>
        <v>0</v>
      </c>
      <c r="AW250" s="6"/>
      <c r="AX250" s="69" t="str">
        <f aca="false">X250</f>
        <v>EXTENDED</v>
      </c>
      <c r="AY250" s="74" t="n">
        <f aca="false">Y250</f>
        <v>0</v>
      </c>
      <c r="BA250" s="46"/>
      <c r="BB250" s="46"/>
      <c r="BC250" s="46"/>
    </row>
    <row r="251" s="11" customFormat="true" ht="99.75" hidden="false" customHeight="false" outlineLevel="0" collapsed="false">
      <c r="A251" s="58" t="str">
        <f aca="false">IF(ISERROR(SEARCH("-X-",D251)),IF(S251="G","NO",IF(S251="E","YES","")),"EXT")</f>
        <v>EXT</v>
      </c>
      <c r="B251" s="58"/>
      <c r="C251" s="59"/>
      <c r="D251" s="60" t="s">
        <v>1307</v>
      </c>
      <c r="E251" s="61"/>
      <c r="F251" s="62" t="n">
        <f aca="false">LEN(Q251)-LEN(SUBSTITUTE(Q251,"/",""))-1</f>
        <v>5</v>
      </c>
      <c r="G251" s="62" t="s">
        <v>95</v>
      </c>
      <c r="H251" s="63" t="s">
        <v>583</v>
      </c>
      <c r="I251" s="63"/>
      <c r="J251" s="64"/>
      <c r="K251" s="64"/>
      <c r="L251" s="64"/>
      <c r="M251" s="63" t="s">
        <v>186</v>
      </c>
      <c r="N251" s="65"/>
      <c r="O251" s="65" t="s">
        <v>95</v>
      </c>
      <c r="P251" s="66" t="str">
        <f aca="false">MID(SUBSTITUTE(SUBSTITUTE(Q251,"/",CONCATENATE(CHAR(10),"/")),"/",CONCATENATE(CHAR(10),"/"),F251+1),2,500)</f>
        <v>/rsm:CrossIndustryInvoice
/rsm:SupplyChainTradeTransaction
/ram:IncludedSupplyChainTradeLineItem
/ram:SpecifiedLineTradeDelivery
/ram:DeliveryNoteReferencedDocument
/ram:FormattedIssueDateTime</v>
      </c>
      <c r="Q251" s="67" t="s">
        <v>1308</v>
      </c>
      <c r="R251" s="65" t="s">
        <v>188</v>
      </c>
      <c r="S251" s="65" t="str">
        <f aca="false">IF($D251="","",IF(ISERROR(FIND("/@",RIGHT($Q251,LEN($Q251)-FIND("#",SUBSTITUTE($Q251,"/","#",LEN($Q251)-LEN(SUBSTITUTE($Q251,"/",""))))))),IF(LEFT($D251,4)="BG-X","EG",IF(LEFT($D251,2)="BG","G",IF(OR(RIGHT($D251,2)="-0",RIGHT($D251,3)="-00",RIGHT($D251,4)="-000"),"","E"))),"A"))</f>
        <v/>
      </c>
      <c r="T251" s="65" t="s">
        <v>95</v>
      </c>
      <c r="U251" s="65"/>
      <c r="V251" s="68"/>
      <c r="W251" s="49"/>
      <c r="X251" s="69" t="s">
        <v>30</v>
      </c>
      <c r="Y251" s="69"/>
      <c r="Z251" s="49"/>
      <c r="AA251" s="70"/>
      <c r="AB251" s="70"/>
      <c r="AC251" s="71"/>
      <c r="AD251" s="49"/>
      <c r="AE251" s="72" t="str">
        <f aca="false">D251</f>
        <v>BT-X-94-00</v>
      </c>
      <c r="AF251" s="73" t="n">
        <f aca="false">F251</f>
        <v>5</v>
      </c>
      <c r="AG251" s="73" t="str">
        <f aca="false">G251</f>
        <v>0..1</v>
      </c>
      <c r="AH251" s="63" t="s">
        <v>585</v>
      </c>
      <c r="AI251" s="63"/>
      <c r="AJ251" s="64"/>
      <c r="AK251" s="64"/>
      <c r="AL251" s="64"/>
      <c r="AM251" s="73" t="str">
        <f aca="false">M251</f>
        <v>Date</v>
      </c>
      <c r="AN251" s="73" t="n">
        <f aca="false">N251</f>
        <v>0</v>
      </c>
      <c r="AO251" s="73" t="str">
        <f aca="false">O251</f>
        <v>0..1</v>
      </c>
      <c r="AP251" s="73" t="str">
        <f aca="false">P251</f>
        <v>/rsm:CrossIndustryInvoice
/rsm:SupplyChainTradeTransaction
/ram:IncludedSupplyChainTradeLineItem
/ram:SpecifiedLineTradeDelivery
/ram:DeliveryNoteReferencedDocument
/ram:FormattedIssueDateTime</v>
      </c>
      <c r="AQ251" s="73" t="str">
        <f aca="false">Q251</f>
        <v>/rsm:CrossIndustryInvoice/rsm:SupplyChainTradeTransaction/ram:IncludedSupplyChainTradeLineItem/ram:SpecifiedLineTradeDelivery/ram:DeliveryNoteReferencedDocument/ram:FormattedIssueDateTime</v>
      </c>
      <c r="AR251" s="73" t="str">
        <f aca="false">R251</f>
        <v>D</v>
      </c>
      <c r="AS251" s="73" t="str">
        <f aca="false">S251</f>
        <v/>
      </c>
      <c r="AT251" s="73" t="str">
        <f aca="false">T251</f>
        <v>0..1</v>
      </c>
      <c r="AU251" s="73" t="n">
        <f aca="false">U251</f>
        <v>0</v>
      </c>
      <c r="AV251" s="73" t="n">
        <f aca="false">V251</f>
        <v>0</v>
      </c>
      <c r="AW251" s="6"/>
      <c r="AX251" s="69" t="str">
        <f aca="false">X251</f>
        <v>EXTENDED</v>
      </c>
      <c r="AY251" s="74" t="n">
        <f aca="false">Y251</f>
        <v>0</v>
      </c>
      <c r="BA251" s="46"/>
      <c r="BB251" s="46"/>
      <c r="BC251" s="46"/>
    </row>
    <row r="252" s="11" customFormat="true" ht="114" hidden="false" customHeight="false" outlineLevel="0" collapsed="false">
      <c r="A252" s="58" t="str">
        <f aca="false">IF(ISERROR(SEARCH("-X-",D252)),IF(S252="G","NO",IF(S252="E","YES","")),"EXT")</f>
        <v>EXT</v>
      </c>
      <c r="B252" s="58"/>
      <c r="C252" s="59"/>
      <c r="D252" s="60" t="s">
        <v>1309</v>
      </c>
      <c r="E252" s="61"/>
      <c r="F252" s="62" t="n">
        <f aca="false">LEN(Q252)-LEN(SUBSTITUTE(Q252,"/",""))-1</f>
        <v>6</v>
      </c>
      <c r="G252" s="62" t="s">
        <v>88</v>
      </c>
      <c r="H252" s="63" t="s">
        <v>587</v>
      </c>
      <c r="I252" s="63"/>
      <c r="J252" s="64"/>
      <c r="K252" s="64"/>
      <c r="L252" s="64"/>
      <c r="M252" s="63" t="s">
        <v>186</v>
      </c>
      <c r="N252" s="65"/>
      <c r="O252" s="65" t="s">
        <v>88</v>
      </c>
      <c r="P252" s="66" t="str">
        <f aca="false">MID(SUBSTITUTE(SUBSTITUTE(Q252,"/",CONCATENATE(CHAR(10),"/")),"/",CONCATENATE(CHAR(10),"/"),F252+1),2,500)</f>
        <v>/rsm:CrossIndustryInvoice
/rsm:SupplyChainTradeTransaction
/ram:IncludedSupplyChainTradeLineItem
/ram:SpecifiedLineTradeDelivery
/ram:DeliveryNoteReferencedDocument
/ram:FormattedIssueDateTime
/qdt:DateTimeString</v>
      </c>
      <c r="Q252" s="67" t="s">
        <v>1310</v>
      </c>
      <c r="R252" s="65" t="s">
        <v>188</v>
      </c>
      <c r="S252" s="65" t="str">
        <f aca="false">IF($D252="","",IF(ISERROR(FIND("/@",RIGHT($Q252,LEN($Q252)-FIND("#",SUBSTITUTE($Q252,"/","#",LEN($Q252)-LEN(SUBSTITUTE($Q252,"/",""))))))),IF(LEFT($D252,4)="BG-X","EG",IF(LEFT($D252,2)="BG","G",IF(OR(RIGHT($D252,2)="-0",RIGHT($D252,3)="-00",RIGHT($D252,4)="-000"),"","E"))),"A"))</f>
        <v>E</v>
      </c>
      <c r="T252" s="65" t="s">
        <v>88</v>
      </c>
      <c r="U252" s="65"/>
      <c r="V252" s="68"/>
      <c r="W252" s="49"/>
      <c r="X252" s="69" t="s">
        <v>30</v>
      </c>
      <c r="Y252" s="69"/>
      <c r="Z252" s="49"/>
      <c r="AA252" s="70"/>
      <c r="AB252" s="70"/>
      <c r="AC252" s="71"/>
      <c r="AD252" s="49"/>
      <c r="AE252" s="72" t="str">
        <f aca="false">D252</f>
        <v>BT-X-94</v>
      </c>
      <c r="AF252" s="73" t="n">
        <f aca="false">F252</f>
        <v>6</v>
      </c>
      <c r="AG252" s="73" t="str">
        <f aca="false">G252</f>
        <v>1..1</v>
      </c>
      <c r="AH252" s="63" t="s">
        <v>589</v>
      </c>
      <c r="AI252" s="63"/>
      <c r="AJ252" s="64"/>
      <c r="AK252" s="64"/>
      <c r="AL252" s="64"/>
      <c r="AM252" s="73" t="str">
        <f aca="false">M252</f>
        <v>Date</v>
      </c>
      <c r="AN252" s="73" t="n">
        <f aca="false">N252</f>
        <v>0</v>
      </c>
      <c r="AO252" s="73" t="str">
        <f aca="false">O252</f>
        <v>1..1</v>
      </c>
      <c r="AP252" s="73" t="str">
        <f aca="false">P252</f>
        <v>/rsm:CrossIndustryInvoice
/rsm:SupplyChainTradeTransaction
/ram:IncludedSupplyChainTradeLineItem
/ram:SpecifiedLineTradeDelivery
/ram:DeliveryNoteReferencedDocument
/ram:FormattedIssueDateTime
/qdt:DateTimeString</v>
      </c>
      <c r="AQ252" s="73" t="str">
        <f aca="false">Q252</f>
        <v>/rsm:CrossIndustryInvoice/rsm:SupplyChainTradeTransaction/ram:IncludedSupplyChainTradeLineItem/ram:SpecifiedLineTradeDelivery/ram:DeliveryNoteReferencedDocument/ram:FormattedIssueDateTime/qdt:DateTimeString</v>
      </c>
      <c r="AR252" s="73" t="str">
        <f aca="false">R252</f>
        <v>D</v>
      </c>
      <c r="AS252" s="73" t="str">
        <f aca="false">S252</f>
        <v>E</v>
      </c>
      <c r="AT252" s="73" t="str">
        <f aca="false">T252</f>
        <v>1..1</v>
      </c>
      <c r="AU252" s="73" t="n">
        <f aca="false">U252</f>
        <v>0</v>
      </c>
      <c r="AV252" s="73" t="n">
        <f aca="false">V252</f>
        <v>0</v>
      </c>
      <c r="AW252" s="6"/>
      <c r="AX252" s="69" t="str">
        <f aca="false">X252</f>
        <v>EXTENDED</v>
      </c>
      <c r="AY252" s="74" t="n">
        <f aca="false">Y252</f>
        <v>0</v>
      </c>
      <c r="BA252" s="46"/>
      <c r="BB252" s="46"/>
      <c r="BC252" s="46"/>
    </row>
    <row r="253" s="11" customFormat="true" ht="128.25" hidden="false" customHeight="false" outlineLevel="0" collapsed="false">
      <c r="A253" s="58" t="str">
        <f aca="false">IF(ISERROR(SEARCH("-X-",D253)),IF(S253="G","NO",IF(S253="E","YES","")),"EXT")</f>
        <v>EXT</v>
      </c>
      <c r="B253" s="58"/>
      <c r="C253" s="59"/>
      <c r="D253" s="60" t="s">
        <v>1311</v>
      </c>
      <c r="E253" s="61"/>
      <c r="F253" s="62" t="n">
        <f aca="false">LEN(Q253)-LEN(SUBSTITUTE(Q253,"/",""))-1</f>
        <v>7</v>
      </c>
      <c r="G253" s="62" t="s">
        <v>88</v>
      </c>
      <c r="H253" s="63" t="s">
        <v>199</v>
      </c>
      <c r="I253" s="63"/>
      <c r="J253" s="64" t="s">
        <v>200</v>
      </c>
      <c r="K253" s="64"/>
      <c r="L253" s="64"/>
      <c r="M253" s="63" t="s">
        <v>174</v>
      </c>
      <c r="N253" s="65"/>
      <c r="O253" s="65"/>
      <c r="P253" s="66" t="str">
        <f aca="false">MID(SUBSTITUTE(SUBSTITUTE(Q253,"/",CONCATENATE(CHAR(10),"/")),"/",CONCATENATE(CHAR(10),"/"),F253+1),2,500)</f>
        <v>/rsm:CrossIndustryInvoice
/rsm:SupplyChainTradeTransaction
/ram:IncludedSupplyChainTradeLineItem
/ram:SpecifiedLineTradeDelivery
/ram:DeliveryNoteReferencedDocument
/ram:FormattedIssueDateTime
/qdt:DateTimeString
/@format</v>
      </c>
      <c r="Q253" s="67" t="s">
        <v>1312</v>
      </c>
      <c r="R253" s="65" t="s">
        <v>176</v>
      </c>
      <c r="S253" s="65" t="str">
        <f aca="false">IF($D253="","",IF(ISERROR(FIND("/@",RIGHT($Q253,LEN($Q253)-FIND("#",SUBSTITUTE($Q253,"/","#",LEN($Q253)-LEN(SUBSTITUTE($Q253,"/",""))))))),IF(LEFT($D253,4)="BG-X","EG",IF(LEFT($D253,2)="BG","G",IF(OR(RIGHT($D253,2)="-0",RIGHT($D253,3)="-00",RIGHT($D253,4)="-000"),"","E"))),"A"))</f>
        <v/>
      </c>
      <c r="T253" s="65"/>
      <c r="U253" s="65"/>
      <c r="V253" s="68"/>
      <c r="W253" s="49"/>
      <c r="X253" s="69" t="s">
        <v>30</v>
      </c>
      <c r="Y253" s="69"/>
      <c r="Z253" s="49"/>
      <c r="AA253" s="70"/>
      <c r="AB253" s="70"/>
      <c r="AC253" s="71"/>
      <c r="AD253" s="49"/>
      <c r="AE253" s="72" t="str">
        <f aca="false">D253</f>
        <v>BT-X-94-0</v>
      </c>
      <c r="AF253" s="73" t="n">
        <f aca="false">F253</f>
        <v>7</v>
      </c>
      <c r="AG253" s="73" t="str">
        <f aca="false">G253</f>
        <v>1..1</v>
      </c>
      <c r="AH253" s="63" t="s">
        <v>199</v>
      </c>
      <c r="AI253" s="63"/>
      <c r="AJ253" s="64" t="s">
        <v>202</v>
      </c>
      <c r="AK253" s="64"/>
      <c r="AL253" s="64"/>
      <c r="AM253" s="73" t="str">
        <f aca="false">M253</f>
        <v>Code</v>
      </c>
      <c r="AN253" s="73" t="n">
        <f aca="false">N253</f>
        <v>0</v>
      </c>
      <c r="AO253" s="73" t="n">
        <f aca="false">O253</f>
        <v>0</v>
      </c>
      <c r="AP253" s="73" t="str">
        <f aca="false">P253</f>
        <v>/rsm:CrossIndustryInvoice
/rsm:SupplyChainTradeTransaction
/ram:IncludedSupplyChainTradeLineItem
/ram:SpecifiedLineTradeDelivery
/ram:DeliveryNoteReferencedDocument
/ram:FormattedIssueDateTime
/qdt:DateTimeString
/@format</v>
      </c>
      <c r="AQ253" s="73" t="str">
        <f aca="false">Q253</f>
        <v>/rsm:CrossIndustryInvoice/rsm:SupplyChainTradeTransaction/ram:IncludedSupplyChainTradeLineItem/ram:SpecifiedLineTradeDelivery/ram:DeliveryNoteReferencedDocument/ram:FormattedIssueDateTime/qdt:DateTimeString/@format</v>
      </c>
      <c r="AR253" s="73" t="str">
        <f aca="false">R253</f>
        <v>C</v>
      </c>
      <c r="AS253" s="73" t="str">
        <f aca="false">S253</f>
        <v/>
      </c>
      <c r="AT253" s="73" t="n">
        <f aca="false">T253</f>
        <v>0</v>
      </c>
      <c r="AU253" s="73" t="n">
        <f aca="false">U253</f>
        <v>0</v>
      </c>
      <c r="AV253" s="73" t="n">
        <f aca="false">V253</f>
        <v>0</v>
      </c>
      <c r="AW253" s="6"/>
      <c r="AX253" s="69" t="str">
        <f aca="false">X253</f>
        <v>EXTENDED</v>
      </c>
      <c r="AY253" s="74" t="n">
        <f aca="false">Y253</f>
        <v>0</v>
      </c>
      <c r="BA253" s="46"/>
      <c r="BB253" s="46"/>
      <c r="BC253" s="46"/>
    </row>
    <row r="254" s="78" customFormat="true" ht="71.25" hidden="false" customHeight="false" outlineLevel="0" collapsed="false">
      <c r="A254" s="58" t="str">
        <f aca="false">IF(ISERROR(SEARCH("-X-",D254)),IF(S254="G","NO",IF(S254="E","YES","")),"EXT")</f>
        <v>NO</v>
      </c>
      <c r="B254" s="58"/>
      <c r="C254" s="59"/>
      <c r="D254" s="60" t="s">
        <v>1313</v>
      </c>
      <c r="E254" s="61"/>
      <c r="F254" s="62" t="n">
        <f aca="false">LEN(Q254)-LEN(SUBSTITUTE(Q254,"/",""))-1</f>
        <v>3</v>
      </c>
      <c r="G254" s="62" t="s">
        <v>95</v>
      </c>
      <c r="H254" s="63" t="s">
        <v>1314</v>
      </c>
      <c r="I254" s="63" t="s">
        <v>1314</v>
      </c>
      <c r="J254" s="64"/>
      <c r="K254" s="64"/>
      <c r="L254" s="64"/>
      <c r="M254" s="63"/>
      <c r="N254" s="65" t="s">
        <v>88</v>
      </c>
      <c r="O254" s="65" t="s">
        <v>88</v>
      </c>
      <c r="P254" s="66" t="str">
        <f aca="false">MID(SUBSTITUTE(SUBSTITUTE(Q254,"/",CONCATENATE(CHAR(10),"/")),"/",CONCATENATE(CHAR(10),"/"),F254+1),2,500)</f>
        <v>/rsm:CrossIndustryInvoice
/rsm:SupplyChainTradeTransaction
/ram:IncludedSupplyChainTradeLineItem
/ram:SpecifiedLineTradeSettlement</v>
      </c>
      <c r="Q254" s="67" t="s">
        <v>1315</v>
      </c>
      <c r="R254" s="65"/>
      <c r="S254" s="65" t="str">
        <f aca="false">IF($D254="","",IF(ISERROR(FIND("/@",RIGHT($Q254,LEN($Q254)-FIND("#",SUBSTITUTE($Q254,"/","#",LEN($Q254)-LEN(SUBSTITUTE($Q254,"/",""))))))),IF(LEFT($D254,4)="BG-X","EG",IF(LEFT($D254,2)="BG","G",IF(OR(RIGHT($D254,2)="-0",RIGHT($D254,3)="-00",RIGHT($D254,4)="-000"),"","E"))),"A"))</f>
        <v>G</v>
      </c>
      <c r="T254" s="65" t="s">
        <v>88</v>
      </c>
      <c r="U254" s="65"/>
      <c r="V254" s="68"/>
      <c r="W254" s="49"/>
      <c r="X254" s="69" t="s">
        <v>26</v>
      </c>
      <c r="Y254" s="69"/>
      <c r="Z254" s="49"/>
      <c r="AA254" s="70"/>
      <c r="AB254" s="70"/>
      <c r="AC254" s="71"/>
      <c r="AD254" s="49"/>
      <c r="AE254" s="72" t="str">
        <f aca="false">D254</f>
        <v>BG-30-00</v>
      </c>
      <c r="AF254" s="73" t="n">
        <f aca="false">F254</f>
        <v>3</v>
      </c>
      <c r="AG254" s="73" t="str">
        <f aca="false">G254</f>
        <v>0..1</v>
      </c>
      <c r="AH254" s="63" t="s">
        <v>1316</v>
      </c>
      <c r="AI254" s="63" t="s">
        <v>1316</v>
      </c>
      <c r="AJ254" s="64"/>
      <c r="AK254" s="64"/>
      <c r="AL254" s="64"/>
      <c r="AM254" s="73" t="n">
        <f aca="false">M254</f>
        <v>0</v>
      </c>
      <c r="AN254" s="73" t="str">
        <f aca="false">N254</f>
        <v>1..1</v>
      </c>
      <c r="AO254" s="73" t="str">
        <f aca="false">O254</f>
        <v>1..1</v>
      </c>
      <c r="AP254" s="73" t="str">
        <f aca="false">P254</f>
        <v>/rsm:CrossIndustryInvoice
/rsm:SupplyChainTradeTransaction
/ram:IncludedSupplyChainTradeLineItem
/ram:SpecifiedLineTradeSettlement</v>
      </c>
      <c r="AQ254" s="73" t="str">
        <f aca="false">Q254</f>
        <v>/rsm:CrossIndustryInvoice/rsm:SupplyChainTradeTransaction/ram:IncludedSupplyChainTradeLineItem/ram:SpecifiedLineTradeSettlement</v>
      </c>
      <c r="AR254" s="73" t="n">
        <f aca="false">R254</f>
        <v>0</v>
      </c>
      <c r="AS254" s="73" t="str">
        <f aca="false">S254</f>
        <v>G</v>
      </c>
      <c r="AT254" s="73" t="str">
        <f aca="false">T254</f>
        <v>1..1</v>
      </c>
      <c r="AU254" s="73" t="n">
        <f aca="false">U254</f>
        <v>0</v>
      </c>
      <c r="AV254" s="73" t="n">
        <f aca="false">V254</f>
        <v>0</v>
      </c>
      <c r="AW254" s="6"/>
      <c r="AX254" s="69" t="str">
        <f aca="false">X254</f>
        <v>BASIC</v>
      </c>
      <c r="AY254" s="74" t="n">
        <f aca="false">Y254</f>
        <v>0</v>
      </c>
      <c r="BA254" s="46"/>
      <c r="BB254" s="46"/>
      <c r="BC254" s="46"/>
    </row>
    <row r="255" s="11" customFormat="true" ht="85.5" hidden="false" customHeight="false" outlineLevel="0" collapsed="false">
      <c r="A255" s="58" t="str">
        <f aca="false">IF(ISERROR(SEARCH("-X-",D255)),IF(S255="G","NO",IF(S255="E","YES","")),"EXT")</f>
        <v>NO</v>
      </c>
      <c r="B255" s="58"/>
      <c r="C255" s="59"/>
      <c r="D255" s="60" t="s">
        <v>1317</v>
      </c>
      <c r="E255" s="61"/>
      <c r="F255" s="62" t="n">
        <f aca="false">LEN(Q255)-LEN(SUBSTITUTE(Q255,"/",""))-1</f>
        <v>4</v>
      </c>
      <c r="G255" s="62" t="s">
        <v>88</v>
      </c>
      <c r="H255" s="63" t="s">
        <v>1318</v>
      </c>
      <c r="I255" s="63" t="s">
        <v>1319</v>
      </c>
      <c r="J255" s="64"/>
      <c r="K255" s="64"/>
      <c r="L255" s="64"/>
      <c r="M255" s="63"/>
      <c r="N255" s="65" t="s">
        <v>88</v>
      </c>
      <c r="O255" s="65" t="s">
        <v>274</v>
      </c>
      <c r="P255" s="66" t="str">
        <f aca="false">MID(SUBSTITUTE(SUBSTITUTE(Q255,"/",CONCATENATE(CHAR(10),"/")),"/",CONCATENATE(CHAR(10),"/"),F255+1),2,500)</f>
        <v>/rsm:CrossIndustryInvoice
/rsm:SupplyChainTradeTransaction
/ram:IncludedSupplyChainTradeLineItem
/ram:SpecifiedLineTradeSettlement
/ram:ApplicableTradeTax</v>
      </c>
      <c r="Q255" s="67" t="s">
        <v>1320</v>
      </c>
      <c r="R255" s="65"/>
      <c r="S255" s="65" t="str">
        <f aca="false">IF($D255="","",IF(ISERROR(FIND("/@",RIGHT($Q255,LEN($Q255)-FIND("#",SUBSTITUTE($Q255,"/","#",LEN($Q255)-LEN(SUBSTITUTE($Q255,"/",""))))))),IF(LEFT($D255,4)="BG-X","EG",IF(LEFT($D255,2)="BG","G",IF(OR(RIGHT($D255,2)="-0",RIGHT($D255,3)="-00",RIGHT($D255,4)="-000"),"","E"))),"A"))</f>
        <v>G</v>
      </c>
      <c r="T255" s="65" t="s">
        <v>112</v>
      </c>
      <c r="U255" s="65" t="s">
        <v>122</v>
      </c>
      <c r="V255" s="68"/>
      <c r="W255" s="49"/>
      <c r="X255" s="69" t="s">
        <v>26</v>
      </c>
      <c r="Y255" s="69"/>
      <c r="Z255" s="49"/>
      <c r="AA255" s="70"/>
      <c r="AB255" s="70"/>
      <c r="AC255" s="71"/>
      <c r="AD255" s="49"/>
      <c r="AE255" s="72" t="str">
        <f aca="false">D255</f>
        <v>BG-30</v>
      </c>
      <c r="AF255" s="73" t="n">
        <f aca="false">F255</f>
        <v>4</v>
      </c>
      <c r="AG255" s="73" t="str">
        <f aca="false">G255</f>
        <v>1..1</v>
      </c>
      <c r="AH255" s="63" t="s">
        <v>1321</v>
      </c>
      <c r="AI255" s="63" t="s">
        <v>1322</v>
      </c>
      <c r="AJ255" s="64"/>
      <c r="AK255" s="64"/>
      <c r="AL255" s="64"/>
      <c r="AM255" s="73" t="n">
        <f aca="false">M255</f>
        <v>0</v>
      </c>
      <c r="AN255" s="73" t="str">
        <f aca="false">N255</f>
        <v>1..1</v>
      </c>
      <c r="AO255" s="73" t="str">
        <f aca="false">O255</f>
        <v>1..n</v>
      </c>
      <c r="AP255" s="73" t="str">
        <f aca="false">P255</f>
        <v>/rsm:CrossIndustryInvoice
/rsm:SupplyChainTradeTransaction
/ram:IncludedSupplyChainTradeLineItem
/ram:SpecifiedLineTradeSettlement
/ram:ApplicableTradeTax</v>
      </c>
      <c r="AQ255" s="73" t="str">
        <f aca="false">Q255</f>
        <v>/rsm:CrossIndustryInvoice/rsm:SupplyChainTradeTransaction/ram:IncludedSupplyChainTradeLineItem/ram:SpecifiedLineTradeSettlement/ram:ApplicableTradeTax</v>
      </c>
      <c r="AR255" s="73" t="n">
        <f aca="false">R255</f>
        <v>0</v>
      </c>
      <c r="AS255" s="73" t="str">
        <f aca="false">S255</f>
        <v>G</v>
      </c>
      <c r="AT255" s="73" t="str">
        <f aca="false">T255</f>
        <v>0..n</v>
      </c>
      <c r="AU255" s="73" t="str">
        <f aca="false">U255</f>
        <v>CAR-3</v>
      </c>
      <c r="AV255" s="73" t="n">
        <f aca="false">V255</f>
        <v>0</v>
      </c>
      <c r="AW255" s="6"/>
      <c r="AX255" s="69" t="str">
        <f aca="false">X255</f>
        <v>BASIC</v>
      </c>
      <c r="AY255" s="74" t="n">
        <f aca="false">Y255</f>
        <v>0</v>
      </c>
      <c r="BA255" s="46"/>
      <c r="BB255" s="46"/>
      <c r="BC255" s="46"/>
    </row>
    <row r="256" s="11" customFormat="true" ht="99.75" hidden="false" customHeight="false" outlineLevel="0" collapsed="false">
      <c r="A256" s="58" t="str">
        <f aca="false">IF(ISERROR(SEARCH("-X-",D256)),IF(S256="G","NO",IF(S256="E","YES","")),"EXT")</f>
        <v>EXT</v>
      </c>
      <c r="B256" s="58"/>
      <c r="C256" s="59"/>
      <c r="D256" s="60" t="s">
        <v>1323</v>
      </c>
      <c r="E256" s="61"/>
      <c r="F256" s="62" t="n">
        <f aca="false">LEN(Q256)-LEN(SUBSTITUTE(Q256,"/",""))-1</f>
        <v>5</v>
      </c>
      <c r="G256" s="62" t="s">
        <v>95</v>
      </c>
      <c r="H256" s="63" t="s">
        <v>1324</v>
      </c>
      <c r="I256" s="63"/>
      <c r="J256" s="64" t="s">
        <v>1325</v>
      </c>
      <c r="K256" s="64"/>
      <c r="L256" s="64"/>
      <c r="M256" s="63" t="s">
        <v>856</v>
      </c>
      <c r="N256" s="65"/>
      <c r="O256" s="65" t="s">
        <v>95</v>
      </c>
      <c r="P256" s="66" t="str">
        <f aca="false">MID(SUBSTITUTE(SUBSTITUTE(Q256,"/",CONCATENATE(CHAR(10),"/")),"/",CONCATENATE(CHAR(10),"/"),F256+1),2,500)</f>
        <v>/rsm:CrossIndustryInvoice
/rsm:SupplyChainTradeTransaction
/ram:IncludedSupplyChainTradeLineItem
/ram:SpecifiedLineTradeSettlement
/ram:ApplicableTradeTax
/ram:CalculatedAmount</v>
      </c>
      <c r="Q256" s="67" t="s">
        <v>1326</v>
      </c>
      <c r="R256" s="65" t="s">
        <v>858</v>
      </c>
      <c r="S256" s="65" t="str">
        <f aca="false">IF($D256="","",IF(ISERROR(FIND("/@",RIGHT($Q256,LEN($Q256)-FIND("#",SUBSTITUTE($Q256,"/","#",LEN($Q256)-LEN(SUBSTITUTE($Q256,"/",""))))))),IF(LEFT($D256,4)="BG-X","EG",IF(LEFT($D256,2)="BG","G",IF(OR(RIGHT($D256,2)="-0",RIGHT($D256,3)="-00",RIGHT($D256,4)="-000"),"","E"))),"A"))</f>
        <v>E</v>
      </c>
      <c r="T256" s="65" t="s">
        <v>112</v>
      </c>
      <c r="U256" s="65"/>
      <c r="V256" s="68"/>
      <c r="W256" s="49"/>
      <c r="X256" s="69" t="s">
        <v>30</v>
      </c>
      <c r="Y256" s="69"/>
      <c r="Z256" s="49"/>
      <c r="AA256" s="70"/>
      <c r="AB256" s="70"/>
      <c r="AC256" s="71"/>
      <c r="AD256" s="49"/>
      <c r="AE256" s="72" t="str">
        <f aca="false">D256</f>
        <v>BT-X-95</v>
      </c>
      <c r="AF256" s="73" t="n">
        <f aca="false">F256</f>
        <v>5</v>
      </c>
      <c r="AG256" s="73" t="str">
        <f aca="false">G256</f>
        <v>0..1</v>
      </c>
      <c r="AH256" s="63" t="s">
        <v>1327</v>
      </c>
      <c r="AI256" s="63"/>
      <c r="AJ256" s="64" t="s">
        <v>1328</v>
      </c>
      <c r="AK256" s="64"/>
      <c r="AL256" s="64"/>
      <c r="AM256" s="73" t="str">
        <f aca="false">M256</f>
        <v>Amount</v>
      </c>
      <c r="AN256" s="73" t="n">
        <f aca="false">N256</f>
        <v>0</v>
      </c>
      <c r="AO256" s="73" t="str">
        <f aca="false">O256</f>
        <v>0..1</v>
      </c>
      <c r="AP256" s="73" t="str">
        <f aca="false">P256</f>
        <v>/rsm:CrossIndustryInvoice
/rsm:SupplyChainTradeTransaction
/ram:IncludedSupplyChainTradeLineItem
/ram:SpecifiedLineTradeSettlement
/ram:ApplicableTradeTax
/ram:CalculatedAmount</v>
      </c>
      <c r="AQ256" s="73" t="str">
        <f aca="false">Q256</f>
        <v>/rsm:CrossIndustryInvoice/rsm:SupplyChainTradeTransaction/ram:IncludedSupplyChainTradeLineItem/ram:SpecifiedLineTradeSettlement/ram:ApplicableTradeTax/ram:CalculatedAmount</v>
      </c>
      <c r="AR256" s="73" t="str">
        <f aca="false">R256</f>
        <v>A</v>
      </c>
      <c r="AS256" s="73" t="str">
        <f aca="false">S256</f>
        <v>E</v>
      </c>
      <c r="AT256" s="73" t="str">
        <f aca="false">T256</f>
        <v>0..n</v>
      </c>
      <c r="AU256" s="73" t="n">
        <f aca="false">U256</f>
        <v>0</v>
      </c>
      <c r="AV256" s="73" t="n">
        <f aca="false">V256</f>
        <v>0</v>
      </c>
      <c r="AW256" s="6"/>
      <c r="AX256" s="69" t="str">
        <f aca="false">X256</f>
        <v>EXTENDED</v>
      </c>
      <c r="AY256" s="74" t="n">
        <f aca="false">Y256</f>
        <v>0</v>
      </c>
      <c r="BA256" s="46"/>
      <c r="BB256" s="46"/>
      <c r="BC256" s="46"/>
    </row>
    <row r="257" s="11" customFormat="true" ht="99.75" hidden="false" customHeight="false" outlineLevel="0" collapsed="false">
      <c r="A257" s="58" t="str">
        <f aca="false">IF(ISERROR(SEARCH("-X-",D257)),IF(S257="G","NO",IF(S257="E","YES","")),"EXT")</f>
        <v/>
      </c>
      <c r="B257" s="58"/>
      <c r="C257" s="59"/>
      <c r="D257" s="60" t="s">
        <v>1329</v>
      </c>
      <c r="E257" s="61"/>
      <c r="F257" s="62" t="n">
        <f aca="false">LEN(Q257)-LEN(SUBSTITUTE(Q257,"/",""))-1</f>
        <v>5</v>
      </c>
      <c r="G257" s="62" t="s">
        <v>88</v>
      </c>
      <c r="H257" s="63" t="s">
        <v>1330</v>
      </c>
      <c r="I257" s="63" t="s">
        <v>1331</v>
      </c>
      <c r="J257" s="64" t="s">
        <v>1332</v>
      </c>
      <c r="K257" s="64"/>
      <c r="L257" s="64"/>
      <c r="M257" s="63" t="s">
        <v>358</v>
      </c>
      <c r="N257" s="65" t="s">
        <v>88</v>
      </c>
      <c r="O257" s="65" t="s">
        <v>88</v>
      </c>
      <c r="P257" s="66" t="str">
        <f aca="false">MID(SUBSTITUTE(SUBSTITUTE(Q257,"/",CONCATENATE(CHAR(10),"/")),"/",CONCATENATE(CHAR(10),"/"),F257+1),2,500)</f>
        <v>/rsm:CrossIndustryInvoice
/rsm:SupplyChainTradeTransaction
/ram:IncludedSupplyChainTradeLineItem
/ram:SpecifiedLineTradeSettlement
/ram:ApplicableTradeTax
/ram:TypeCode</v>
      </c>
      <c r="Q257" s="67" t="s">
        <v>1333</v>
      </c>
      <c r="R257" s="65"/>
      <c r="S257" s="65" t="str">
        <f aca="false">IF($D257="","",IF(ISERROR(FIND("/@",RIGHT($Q257,LEN($Q257)-FIND("#",SUBSTITUTE($Q257,"/","#",LEN($Q257)-LEN(SUBSTITUTE($Q257,"/",""))))))),IF(LEFT($D257,4)="BG-X","EG",IF(LEFT($D257,2)="BG","G",IF(OR(RIGHT($D257,2)="-0",RIGHT($D257,3)="-00",RIGHT($D257,4)="-000"),"","E"))),"A"))</f>
        <v/>
      </c>
      <c r="T257" s="65" t="s">
        <v>95</v>
      </c>
      <c r="U257" s="65"/>
      <c r="V257" s="68" t="s">
        <v>1334</v>
      </c>
      <c r="W257" s="49"/>
      <c r="X257" s="69" t="s">
        <v>26</v>
      </c>
      <c r="Y257" s="69"/>
      <c r="Z257" s="49"/>
      <c r="AA257" s="70"/>
      <c r="AB257" s="70"/>
      <c r="AC257" s="71"/>
      <c r="AD257" s="49"/>
      <c r="AE257" s="72" t="str">
        <f aca="false">D257</f>
        <v>BT-151-0</v>
      </c>
      <c r="AF257" s="73" t="n">
        <f aca="false">F257</f>
        <v>5</v>
      </c>
      <c r="AG257" s="73" t="str">
        <f aca="false">G257</f>
        <v>1..1</v>
      </c>
      <c r="AH257" s="63" t="s">
        <v>877</v>
      </c>
      <c r="AI257" s="63"/>
      <c r="AJ257" s="64" t="s">
        <v>1335</v>
      </c>
      <c r="AK257" s="64"/>
      <c r="AL257" s="64"/>
      <c r="AM257" s="73" t="str">
        <f aca="false">M257</f>
        <v>String</v>
      </c>
      <c r="AN257" s="73" t="str">
        <f aca="false">N257</f>
        <v>1..1</v>
      </c>
      <c r="AO257" s="73" t="str">
        <f aca="false">O257</f>
        <v>1..1</v>
      </c>
      <c r="AP257" s="73" t="str">
        <f aca="false">P257</f>
        <v>/rsm:CrossIndustryInvoice
/rsm:SupplyChainTradeTransaction
/ram:IncludedSupplyChainTradeLineItem
/ram:SpecifiedLineTradeSettlement
/ram:ApplicableTradeTax
/ram:TypeCode</v>
      </c>
      <c r="AQ257" s="73" t="str">
        <f aca="false">Q257</f>
        <v>/rsm:CrossIndustryInvoice/rsm:SupplyChainTradeTransaction/ram:IncludedSupplyChainTradeLineItem/ram:SpecifiedLineTradeSettlement/ram:ApplicableTradeTax/ram:TypeCode</v>
      </c>
      <c r="AR257" s="73" t="n">
        <f aca="false">R257</f>
        <v>0</v>
      </c>
      <c r="AS257" s="73" t="str">
        <f aca="false">S257</f>
        <v/>
      </c>
      <c r="AT257" s="73" t="str">
        <f aca="false">T257</f>
        <v>0..1</v>
      </c>
      <c r="AU257" s="73" t="n">
        <f aca="false">U257</f>
        <v>0</v>
      </c>
      <c r="AV257" s="73" t="str">
        <f aca="false">V257</f>
        <v>Fixed value "VAT"</v>
      </c>
      <c r="AW257" s="6"/>
      <c r="AX257" s="69" t="str">
        <f aca="false">X257</f>
        <v>BASIC</v>
      </c>
      <c r="AY257" s="74" t="n">
        <f aca="false">Y257</f>
        <v>0</v>
      </c>
      <c r="BA257" s="46"/>
      <c r="BB257" s="46"/>
      <c r="BC257" s="46"/>
    </row>
    <row r="258" s="11" customFormat="true" ht="99.75" hidden="false" customHeight="false" outlineLevel="0" collapsed="false">
      <c r="A258" s="58" t="str">
        <f aca="false">IF(ISERROR(SEARCH("-X-",D258)),IF(S258="G","NO",IF(S258="E","YES","")),"EXT")</f>
        <v>EXT</v>
      </c>
      <c r="B258" s="58"/>
      <c r="C258" s="59"/>
      <c r="D258" s="60" t="s">
        <v>1336</v>
      </c>
      <c r="E258" s="61"/>
      <c r="F258" s="62" t="n">
        <f aca="false">LEN(Q258)-LEN(SUBSTITUTE(Q258,"/",""))-1</f>
        <v>5</v>
      </c>
      <c r="G258" s="62" t="s">
        <v>95</v>
      </c>
      <c r="H258" s="63" t="s">
        <v>867</v>
      </c>
      <c r="I258" s="63" t="s">
        <v>868</v>
      </c>
      <c r="J258" s="64"/>
      <c r="K258" s="64"/>
      <c r="L258" s="64"/>
      <c r="M258" s="63" t="s">
        <v>119</v>
      </c>
      <c r="N258" s="65"/>
      <c r="O258" s="65" t="s">
        <v>95</v>
      </c>
      <c r="P258" s="66" t="str">
        <f aca="false">MID(SUBSTITUTE(SUBSTITUTE(Q258,"/",CONCATENATE(CHAR(10),"/")),"/",CONCATENATE(CHAR(10),"/"),F258+1),2,500)</f>
        <v>/rsm:CrossIndustryInvoice
/rsm:SupplyChainTradeTransaction
/ram:IncludedSupplyChainTradeLineItem
/ram:SpecifiedLineTradeSettlement
/ram:ApplicableTradeTax
/ram:ExemptionReason</v>
      </c>
      <c r="Q258" s="67" t="s">
        <v>1337</v>
      </c>
      <c r="R258" s="65" t="s">
        <v>121</v>
      </c>
      <c r="S258" s="65" t="str">
        <f aca="false">IF($D258="","",IF(ISERROR(FIND("/@",RIGHT($Q258,LEN($Q258)-FIND("#",SUBSTITUTE($Q258,"/","#",LEN($Q258)-LEN(SUBSTITUTE($Q258,"/",""))))))),IF(LEFT($D258,4)="BG-X","EG",IF(LEFT($D258,2)="BG","G",IF(OR(RIGHT($D258,2)="-0",RIGHT($D258,3)="-00",RIGHT($D258,4)="-000"),"","E"))),"A"))</f>
        <v>E</v>
      </c>
      <c r="T258" s="65" t="s">
        <v>95</v>
      </c>
      <c r="U258" s="65"/>
      <c r="V258" s="68"/>
      <c r="W258" s="49"/>
      <c r="X258" s="69" t="s">
        <v>30</v>
      </c>
      <c r="Y258" s="69"/>
      <c r="Z258" s="49"/>
      <c r="AA258" s="70"/>
      <c r="AB258" s="70"/>
      <c r="AC258" s="71"/>
      <c r="AD258" s="49"/>
      <c r="AE258" s="72" t="str">
        <f aca="false">D258</f>
        <v>BT-X-96</v>
      </c>
      <c r="AF258" s="73" t="n">
        <f aca="false">F258</f>
        <v>5</v>
      </c>
      <c r="AG258" s="73" t="str">
        <f aca="false">G258</f>
        <v>0..1</v>
      </c>
      <c r="AH258" s="63" t="s">
        <v>870</v>
      </c>
      <c r="AI258" s="63" t="s">
        <v>871</v>
      </c>
      <c r="AJ258" s="64"/>
      <c r="AK258" s="64"/>
      <c r="AL258" s="64"/>
      <c r="AM258" s="73" t="str">
        <f aca="false">M258</f>
        <v>Text</v>
      </c>
      <c r="AN258" s="73" t="n">
        <f aca="false">N258</f>
        <v>0</v>
      </c>
      <c r="AO258" s="73" t="str">
        <f aca="false">O258</f>
        <v>0..1</v>
      </c>
      <c r="AP258" s="73" t="str">
        <f aca="false">P258</f>
        <v>/rsm:CrossIndustryInvoice
/rsm:SupplyChainTradeTransaction
/ram:IncludedSupplyChainTradeLineItem
/ram:SpecifiedLineTradeSettlement
/ram:ApplicableTradeTax
/ram:ExemptionReason</v>
      </c>
      <c r="AQ258" s="73" t="str">
        <f aca="false">Q258</f>
        <v>/rsm:CrossIndustryInvoice/rsm:SupplyChainTradeTransaction/ram:IncludedSupplyChainTradeLineItem/ram:SpecifiedLineTradeSettlement/ram:ApplicableTradeTax/ram:ExemptionReason</v>
      </c>
      <c r="AR258" s="73" t="str">
        <f aca="false">R258</f>
        <v>T</v>
      </c>
      <c r="AS258" s="73" t="str">
        <f aca="false">S258</f>
        <v>E</v>
      </c>
      <c r="AT258" s="73" t="str">
        <f aca="false">T258</f>
        <v>0..1</v>
      </c>
      <c r="AU258" s="73" t="n">
        <f aca="false">U258</f>
        <v>0</v>
      </c>
      <c r="AV258" s="73" t="n">
        <f aca="false">V258</f>
        <v>0</v>
      </c>
      <c r="AW258" s="6"/>
      <c r="AX258" s="69" t="str">
        <f aca="false">X258</f>
        <v>EXTENDED</v>
      </c>
      <c r="AY258" s="74" t="n">
        <f aca="false">Y258</f>
        <v>0</v>
      </c>
      <c r="BA258" s="46"/>
      <c r="BB258" s="46"/>
      <c r="BC258" s="46"/>
    </row>
    <row r="259" s="11" customFormat="true" ht="165.75" hidden="false" customHeight="false" outlineLevel="0" collapsed="false">
      <c r="A259" s="58" t="str">
        <f aca="false">IF(ISERROR(SEARCH("-X-",D259)),IF(S259="G","NO",IF(S259="E","YES","")),"EXT")</f>
        <v>YES</v>
      </c>
      <c r="B259" s="58"/>
      <c r="C259" s="59"/>
      <c r="D259" s="60" t="s">
        <v>1338</v>
      </c>
      <c r="E259" s="61"/>
      <c r="F259" s="62" t="n">
        <f aca="false">LEN(Q259)-LEN(SUBSTITUTE(Q259,"/",""))-1</f>
        <v>5</v>
      </c>
      <c r="G259" s="62" t="s">
        <v>88</v>
      </c>
      <c r="H259" s="63" t="s">
        <v>1339</v>
      </c>
      <c r="I259" s="63" t="s">
        <v>1331</v>
      </c>
      <c r="J259" s="64" t="s">
        <v>875</v>
      </c>
      <c r="K259" s="64" t="s">
        <v>1340</v>
      </c>
      <c r="L259" s="64" t="s">
        <v>1341</v>
      </c>
      <c r="M259" s="63" t="s">
        <v>174</v>
      </c>
      <c r="N259" s="65" t="s">
        <v>88</v>
      </c>
      <c r="O259" s="65" t="s">
        <v>88</v>
      </c>
      <c r="P259" s="66" t="str">
        <f aca="false">MID(SUBSTITUTE(SUBSTITUTE(Q259,"/",CONCATENATE(CHAR(10),"/")),"/",CONCATENATE(CHAR(10),"/"),F259+1),2,500)</f>
        <v>/rsm:CrossIndustryInvoice
/rsm:SupplyChainTradeTransaction
/ram:IncludedSupplyChainTradeLineItem
/ram:SpecifiedLineTradeSettlement
/ram:ApplicableTradeTax
/ram:CategoryCode</v>
      </c>
      <c r="Q259" s="67" t="s">
        <v>1342</v>
      </c>
      <c r="R259" s="65" t="s">
        <v>176</v>
      </c>
      <c r="S259" s="65" t="str">
        <f aca="false">IF($D259="","",IF(ISERROR(FIND("/@",RIGHT($Q259,LEN($Q259)-FIND("#",SUBSTITUTE($Q259,"/","#",LEN($Q259)-LEN(SUBSTITUTE($Q259,"/",""))))))),IF(LEFT($D259,4)="BG-X","EG",IF(LEFT($D259,2)="BG","G",IF(OR(RIGHT($D259,2)="-0",RIGHT($D259,3)="-00",RIGHT($D259,4)="-000"),"","E"))),"A"))</f>
        <v>E</v>
      </c>
      <c r="T259" s="65" t="s">
        <v>95</v>
      </c>
      <c r="U259" s="65" t="s">
        <v>177</v>
      </c>
      <c r="V259" s="68"/>
      <c r="W259" s="49"/>
      <c r="X259" s="69" t="s">
        <v>26</v>
      </c>
      <c r="Y259" s="69"/>
      <c r="Z259" s="49"/>
      <c r="AA259" s="70"/>
      <c r="AB259" s="70"/>
      <c r="AC259" s="71"/>
      <c r="AD259" s="49"/>
      <c r="AE259" s="72" t="str">
        <f aca="false">D259</f>
        <v>BT-151</v>
      </c>
      <c r="AF259" s="73" t="n">
        <f aca="false">F259</f>
        <v>5</v>
      </c>
      <c r="AG259" s="73" t="str">
        <f aca="false">G259</f>
        <v>1..1</v>
      </c>
      <c r="AH259" s="63" t="s">
        <v>1343</v>
      </c>
      <c r="AI259" s="63" t="s">
        <v>1344</v>
      </c>
      <c r="AJ259" s="64" t="s">
        <v>879</v>
      </c>
      <c r="AK259" s="64" t="s">
        <v>1345</v>
      </c>
      <c r="AL259" s="64" t="s">
        <v>1346</v>
      </c>
      <c r="AM259" s="73" t="str">
        <f aca="false">M259</f>
        <v>Code</v>
      </c>
      <c r="AN259" s="73" t="str">
        <f aca="false">N259</f>
        <v>1..1</v>
      </c>
      <c r="AO259" s="73" t="str">
        <f aca="false">O259</f>
        <v>1..1</v>
      </c>
      <c r="AP259" s="73" t="str">
        <f aca="false">P259</f>
        <v>/rsm:CrossIndustryInvoice
/rsm:SupplyChainTradeTransaction
/ram:IncludedSupplyChainTradeLineItem
/ram:SpecifiedLineTradeSettlement
/ram:ApplicableTradeTax
/ram:CategoryCode</v>
      </c>
      <c r="AQ259" s="73" t="str">
        <f aca="false">Q259</f>
        <v>/rsm:CrossIndustryInvoice/rsm:SupplyChainTradeTransaction/ram:IncludedSupplyChainTradeLineItem/ram:SpecifiedLineTradeSettlement/ram:ApplicableTradeTax/ram:CategoryCode</v>
      </c>
      <c r="AR259" s="73" t="str">
        <f aca="false">R259</f>
        <v>C</v>
      </c>
      <c r="AS259" s="73" t="str">
        <f aca="false">S259</f>
        <v>E</v>
      </c>
      <c r="AT259" s="73" t="str">
        <f aca="false">T259</f>
        <v>0..1</v>
      </c>
      <c r="AU259" s="73" t="str">
        <f aca="false">U259</f>
        <v>CAR-2</v>
      </c>
      <c r="AV259" s="73" t="n">
        <f aca="false">V259</f>
        <v>0</v>
      </c>
      <c r="AW259" s="6"/>
      <c r="AX259" s="69" t="str">
        <f aca="false">X259</f>
        <v>BASIC</v>
      </c>
      <c r="AY259" s="74" t="n">
        <f aca="false">Y259</f>
        <v>0</v>
      </c>
      <c r="BA259" s="46"/>
      <c r="BB259" s="46"/>
      <c r="BC259" s="46"/>
    </row>
    <row r="260" s="78" customFormat="true" ht="99.75" hidden="false" customHeight="false" outlineLevel="0" collapsed="false">
      <c r="A260" s="58" t="str">
        <f aca="false">IF(ISERROR(SEARCH("-X-",D260)),IF(S260="G","NO",IF(S260="E","YES","")),"EXT")</f>
        <v>EXT</v>
      </c>
      <c r="B260" s="58"/>
      <c r="C260" s="59"/>
      <c r="D260" s="60" t="s">
        <v>1347</v>
      </c>
      <c r="E260" s="61"/>
      <c r="F260" s="62" t="n">
        <f aca="false">LEN(Q260)-LEN(SUBSTITUTE(Q260,"/",""))-1</f>
        <v>5</v>
      </c>
      <c r="G260" s="62" t="s">
        <v>95</v>
      </c>
      <c r="H260" s="63" t="s">
        <v>881</v>
      </c>
      <c r="I260" s="63" t="s">
        <v>882</v>
      </c>
      <c r="J260" s="64" t="s">
        <v>883</v>
      </c>
      <c r="K260" s="64"/>
      <c r="L260" s="64"/>
      <c r="M260" s="63" t="s">
        <v>174</v>
      </c>
      <c r="N260" s="65"/>
      <c r="O260" s="65" t="s">
        <v>95</v>
      </c>
      <c r="P260" s="66" t="str">
        <f aca="false">MID(SUBSTITUTE(SUBSTITUTE(Q260,"/",CONCATENATE(CHAR(10),"/")),"/",CONCATENATE(CHAR(10),"/"),F260+1),2,500)</f>
        <v>/rsm:CrossIndustryInvoice
/rsm:SupplyChainTradeTransaction
/ram:IncludedSupplyChainTradeLineItem
/ram:SpecifiedLineTradeSettlement
/ram:ApplicableTradeTax
/ram:ExemptionReasonCode</v>
      </c>
      <c r="Q260" s="67" t="s">
        <v>1348</v>
      </c>
      <c r="R260" s="65" t="s">
        <v>176</v>
      </c>
      <c r="S260" s="65" t="str">
        <f aca="false">IF($D260="","",IF(ISERROR(FIND("/@",RIGHT($Q260,LEN($Q260)-FIND("#",SUBSTITUTE($Q260,"/","#",LEN($Q260)-LEN(SUBSTITUTE($Q260,"/",""))))))),IF(LEFT($D260,4)="BG-X","EG",IF(LEFT($D260,2)="BG","G",IF(OR(RIGHT($D260,2)="-0",RIGHT($D260,3)="-00",RIGHT($D260,4)="-000"),"","E"))),"A"))</f>
        <v>E</v>
      </c>
      <c r="T260" s="65" t="s">
        <v>95</v>
      </c>
      <c r="U260" s="65"/>
      <c r="V260" s="68"/>
      <c r="W260" s="49"/>
      <c r="X260" s="69" t="s">
        <v>30</v>
      </c>
      <c r="Y260" s="69"/>
      <c r="Z260" s="49"/>
      <c r="AA260" s="70"/>
      <c r="AB260" s="70"/>
      <c r="AC260" s="71"/>
      <c r="AD260" s="49"/>
      <c r="AE260" s="72" t="str">
        <f aca="false">D260</f>
        <v>BT-X-97</v>
      </c>
      <c r="AF260" s="73" t="n">
        <f aca="false">F260</f>
        <v>5</v>
      </c>
      <c r="AG260" s="73" t="str">
        <f aca="false">G260</f>
        <v>0..1</v>
      </c>
      <c r="AH260" s="63" t="s">
        <v>885</v>
      </c>
      <c r="AI260" s="63" t="s">
        <v>886</v>
      </c>
      <c r="AJ260" s="64" t="s">
        <v>887</v>
      </c>
      <c r="AK260" s="64"/>
      <c r="AL260" s="64"/>
      <c r="AM260" s="73" t="str">
        <f aca="false">M260</f>
        <v>Code</v>
      </c>
      <c r="AN260" s="73" t="n">
        <f aca="false">N260</f>
        <v>0</v>
      </c>
      <c r="AO260" s="73" t="str">
        <f aca="false">O260</f>
        <v>0..1</v>
      </c>
      <c r="AP260" s="73" t="str">
        <f aca="false">P260</f>
        <v>/rsm:CrossIndustryInvoice
/rsm:SupplyChainTradeTransaction
/ram:IncludedSupplyChainTradeLineItem
/ram:SpecifiedLineTradeSettlement
/ram:ApplicableTradeTax
/ram:ExemptionReasonCode</v>
      </c>
      <c r="AQ260" s="73" t="str">
        <f aca="false">Q260</f>
        <v>/rsm:CrossIndustryInvoice/rsm:SupplyChainTradeTransaction/ram:IncludedSupplyChainTradeLineItem/ram:SpecifiedLineTradeSettlement/ram:ApplicableTradeTax/ram:ExemptionReasonCode</v>
      </c>
      <c r="AR260" s="73" t="str">
        <f aca="false">R260</f>
        <v>C</v>
      </c>
      <c r="AS260" s="73" t="str">
        <f aca="false">S260</f>
        <v>E</v>
      </c>
      <c r="AT260" s="73" t="str">
        <f aca="false">T260</f>
        <v>0..1</v>
      </c>
      <c r="AU260" s="73" t="n">
        <f aca="false">U260</f>
        <v>0</v>
      </c>
      <c r="AV260" s="73" t="n">
        <f aca="false">V260</f>
        <v>0</v>
      </c>
      <c r="AW260" s="6"/>
      <c r="AX260" s="69" t="str">
        <f aca="false">X260</f>
        <v>EXTENDED</v>
      </c>
      <c r="AY260" s="74" t="n">
        <f aca="false">Y260</f>
        <v>0</v>
      </c>
      <c r="BA260" s="46"/>
      <c r="BB260" s="46"/>
      <c r="BC260" s="46"/>
    </row>
    <row r="261" s="11" customFormat="true" ht="99.75" hidden="false" customHeight="false" outlineLevel="0" collapsed="false">
      <c r="A261" s="58" t="str">
        <f aca="false">IF(ISERROR(SEARCH("-X-",D261)),IF(S261="G","NO",IF(S261="E","YES","")),"EXT")</f>
        <v>YES</v>
      </c>
      <c r="B261" s="58"/>
      <c r="C261" s="59"/>
      <c r="D261" s="60" t="s">
        <v>1349</v>
      </c>
      <c r="E261" s="61"/>
      <c r="F261" s="62" t="n">
        <f aca="false">LEN(Q261)-LEN(SUBSTITUTE(Q261,"/",""))-1</f>
        <v>5</v>
      </c>
      <c r="G261" s="62" t="s">
        <v>95</v>
      </c>
      <c r="H261" s="63" t="s">
        <v>1350</v>
      </c>
      <c r="I261" s="63" t="s">
        <v>1351</v>
      </c>
      <c r="J261" s="64"/>
      <c r="K261" s="64" t="s">
        <v>1352</v>
      </c>
      <c r="L261" s="64"/>
      <c r="M261" s="63" t="s">
        <v>764</v>
      </c>
      <c r="N261" s="65" t="s">
        <v>95</v>
      </c>
      <c r="O261" s="65" t="s">
        <v>95</v>
      </c>
      <c r="P261" s="66" t="str">
        <f aca="false">MID(SUBSTITUTE(SUBSTITUTE(Q261,"/",CONCATENATE(CHAR(10),"/")),"/",CONCATENATE(CHAR(10),"/"),F261+1),2,500)</f>
        <v>/rsm:CrossIndustryInvoice
/rsm:SupplyChainTradeTransaction
/ram:IncludedSupplyChainTradeLineItem
/ram:SpecifiedLineTradeSettlement
/ram:ApplicableTradeTax
/ram:RateApplicablePercent</v>
      </c>
      <c r="Q261" s="67" t="s">
        <v>1353</v>
      </c>
      <c r="R261" s="65" t="s">
        <v>766</v>
      </c>
      <c r="S261" s="65" t="str">
        <f aca="false">IF($D261="","",IF(ISERROR(FIND("/@",RIGHT($Q261,LEN($Q261)-FIND("#",SUBSTITUTE($Q261,"/","#",LEN($Q261)-LEN(SUBSTITUTE($Q261,"/",""))))))),IF(LEFT($D261,4)="BG-X","EG",IF(LEFT($D261,2)="BG","G",IF(OR(RIGHT($D261,2)="-0",RIGHT($D261,3)="-00",RIGHT($D261,4)="-000"),"","E"))),"A"))</f>
        <v>E</v>
      </c>
      <c r="T261" s="65" t="s">
        <v>95</v>
      </c>
      <c r="U261" s="65"/>
      <c r="V261" s="68"/>
      <c r="W261" s="49"/>
      <c r="X261" s="69" t="s">
        <v>26</v>
      </c>
      <c r="Y261" s="69"/>
      <c r="Z261" s="49"/>
      <c r="AA261" s="70"/>
      <c r="AB261" s="70"/>
      <c r="AC261" s="71"/>
      <c r="AD261" s="49"/>
      <c r="AE261" s="72" t="str">
        <f aca="false">D261</f>
        <v>BT-152</v>
      </c>
      <c r="AF261" s="73" t="n">
        <f aca="false">F261</f>
        <v>5</v>
      </c>
      <c r="AG261" s="73" t="str">
        <f aca="false">G261</f>
        <v>0..1</v>
      </c>
      <c r="AH261" s="63" t="s">
        <v>1354</v>
      </c>
      <c r="AI261" s="63" t="s">
        <v>1355</v>
      </c>
      <c r="AJ261" s="64" t="s">
        <v>1356</v>
      </c>
      <c r="AK261" s="64" t="s">
        <v>1357</v>
      </c>
      <c r="AL261" s="64"/>
      <c r="AM261" s="73" t="str">
        <f aca="false">M261</f>
        <v>Percentage</v>
      </c>
      <c r="AN261" s="73" t="str">
        <f aca="false">N261</f>
        <v>0..1</v>
      </c>
      <c r="AO261" s="73" t="str">
        <f aca="false">O261</f>
        <v>0..1</v>
      </c>
      <c r="AP261" s="73" t="str">
        <f aca="false">P261</f>
        <v>/rsm:CrossIndustryInvoice
/rsm:SupplyChainTradeTransaction
/ram:IncludedSupplyChainTradeLineItem
/ram:SpecifiedLineTradeSettlement
/ram:ApplicableTradeTax
/ram:RateApplicablePercent</v>
      </c>
      <c r="AQ261" s="73" t="str">
        <f aca="false">Q261</f>
        <v>/rsm:CrossIndustryInvoice/rsm:SupplyChainTradeTransaction/ram:IncludedSupplyChainTradeLineItem/ram:SpecifiedLineTradeSettlement/ram:ApplicableTradeTax/ram:RateApplicablePercent</v>
      </c>
      <c r="AR261" s="73" t="str">
        <f aca="false">R261</f>
        <v>P</v>
      </c>
      <c r="AS261" s="73" t="str">
        <f aca="false">S261</f>
        <v>E</v>
      </c>
      <c r="AT261" s="73" t="str">
        <f aca="false">T261</f>
        <v>0..1</v>
      </c>
      <c r="AU261" s="73" t="n">
        <f aca="false">U261</f>
        <v>0</v>
      </c>
      <c r="AV261" s="73" t="n">
        <f aca="false">V261</f>
        <v>0</v>
      </c>
      <c r="AW261" s="6"/>
      <c r="AX261" s="69" t="str">
        <f aca="false">X261</f>
        <v>BASIC</v>
      </c>
      <c r="AY261" s="74" t="n">
        <f aca="false">Y261</f>
        <v>0</v>
      </c>
      <c r="BA261" s="46"/>
      <c r="BB261" s="46"/>
      <c r="BC261" s="46"/>
    </row>
    <row r="262" s="11" customFormat="true" ht="85.5" hidden="false" customHeight="false" outlineLevel="0" collapsed="false">
      <c r="A262" s="58" t="str">
        <f aca="false">IF(ISERROR(SEARCH("-X-",D262)),IF(S262="G","NO",IF(S262="E","YES","")),"EXT")</f>
        <v>NO</v>
      </c>
      <c r="B262" s="58"/>
      <c r="C262" s="59"/>
      <c r="D262" s="60" t="s">
        <v>1358</v>
      </c>
      <c r="E262" s="61"/>
      <c r="F262" s="62" t="n">
        <f aca="false">LEN(Q262)-LEN(SUBSTITUTE(Q262,"/",""))-1</f>
        <v>4</v>
      </c>
      <c r="G262" s="62" t="s">
        <v>95</v>
      </c>
      <c r="H262" s="63" t="s">
        <v>1359</v>
      </c>
      <c r="I262" s="63" t="s">
        <v>1360</v>
      </c>
      <c r="J262" s="64" t="s">
        <v>1361</v>
      </c>
      <c r="K262" s="64"/>
      <c r="L262" s="64"/>
      <c r="M262" s="63"/>
      <c r="N262" s="65" t="s">
        <v>95</v>
      </c>
      <c r="O262" s="65" t="s">
        <v>95</v>
      </c>
      <c r="P262" s="66" t="str">
        <f aca="false">MID(SUBSTITUTE(SUBSTITUTE(Q262,"/",CONCATENATE(CHAR(10),"/")),"/",CONCATENATE(CHAR(10),"/"),F262+1),2,500)</f>
        <v>/rsm:CrossIndustryInvoice
/rsm:SupplyChainTradeTransaction
/ram:IncludedSupplyChainTradeLineItem
/ram:SpecifiedLineTradeSettlement
/ram:BillingSpecifiedPeriod</v>
      </c>
      <c r="Q262" s="67" t="s">
        <v>1362</v>
      </c>
      <c r="R262" s="65"/>
      <c r="S262" s="65" t="str">
        <f aca="false">IF($D262="","",IF(ISERROR(FIND("/@",RIGHT($Q262,LEN($Q262)-FIND("#",SUBSTITUTE($Q262,"/","#",LEN($Q262)-LEN(SUBSTITUTE($Q262,"/",""))))))),IF(LEFT($D262,4)="BG-X","EG",IF(LEFT($D262,2)="BG","G",IF(OR(RIGHT($D262,2)="-0",RIGHT($D262,3)="-00",RIGHT($D262,4)="-000"),"","E"))),"A"))</f>
        <v>G</v>
      </c>
      <c r="T262" s="65" t="s">
        <v>95</v>
      </c>
      <c r="U262" s="65"/>
      <c r="V262" s="68"/>
      <c r="W262" s="49"/>
      <c r="X262" s="69" t="s">
        <v>26</v>
      </c>
      <c r="Y262" s="69"/>
      <c r="Z262" s="49"/>
      <c r="AA262" s="70"/>
      <c r="AB262" s="70"/>
      <c r="AC262" s="71"/>
      <c r="AD262" s="49"/>
      <c r="AE262" s="72" t="str">
        <f aca="false">D262</f>
        <v>BG-26</v>
      </c>
      <c r="AF262" s="73" t="n">
        <f aca="false">F262</f>
        <v>4</v>
      </c>
      <c r="AG262" s="73" t="str">
        <f aca="false">G262</f>
        <v>0..1</v>
      </c>
      <c r="AH262" s="63" t="s">
        <v>1363</v>
      </c>
      <c r="AI262" s="63" t="s">
        <v>1364</v>
      </c>
      <c r="AJ262" s="64" t="s">
        <v>1365</v>
      </c>
      <c r="AK262" s="64"/>
      <c r="AL262" s="64"/>
      <c r="AM262" s="73" t="n">
        <f aca="false">M262</f>
        <v>0</v>
      </c>
      <c r="AN262" s="73" t="str">
        <f aca="false">N262</f>
        <v>0..1</v>
      </c>
      <c r="AO262" s="73" t="str">
        <f aca="false">O262</f>
        <v>0..1</v>
      </c>
      <c r="AP262" s="73" t="str">
        <f aca="false">P262</f>
        <v>/rsm:CrossIndustryInvoice
/rsm:SupplyChainTradeTransaction
/ram:IncludedSupplyChainTradeLineItem
/ram:SpecifiedLineTradeSettlement
/ram:BillingSpecifiedPeriod</v>
      </c>
      <c r="AQ262" s="73" t="str">
        <f aca="false">Q262</f>
        <v>/rsm:CrossIndustryInvoice/rsm:SupplyChainTradeTransaction/ram:IncludedSupplyChainTradeLineItem/ram:SpecifiedLineTradeSettlement/ram:BillingSpecifiedPeriod</v>
      </c>
      <c r="AR262" s="73" t="n">
        <f aca="false">R262</f>
        <v>0</v>
      </c>
      <c r="AS262" s="73" t="str">
        <f aca="false">S262</f>
        <v>G</v>
      </c>
      <c r="AT262" s="73" t="str">
        <f aca="false">T262</f>
        <v>0..1</v>
      </c>
      <c r="AU262" s="73" t="n">
        <f aca="false">U262</f>
        <v>0</v>
      </c>
      <c r="AV262" s="73" t="n">
        <f aca="false">V262</f>
        <v>0</v>
      </c>
      <c r="AW262" s="6"/>
      <c r="AX262" s="69" t="str">
        <f aca="false">X262</f>
        <v>BASIC</v>
      </c>
      <c r="AY262" s="74" t="n">
        <f aca="false">Y262</f>
        <v>0</v>
      </c>
      <c r="BA262" s="46"/>
      <c r="BB262" s="46"/>
      <c r="BC262" s="46"/>
    </row>
    <row r="263" s="11" customFormat="true" ht="99.75" hidden="false" customHeight="false" outlineLevel="0" collapsed="false">
      <c r="A263" s="58" t="str">
        <f aca="false">IF(ISERROR(SEARCH("-X-",D263)),IF(S263="G","NO",IF(S263="E","YES","")),"EXT")</f>
        <v/>
      </c>
      <c r="B263" s="58"/>
      <c r="C263" s="59"/>
      <c r="D263" s="60" t="s">
        <v>1366</v>
      </c>
      <c r="E263" s="61"/>
      <c r="F263" s="62" t="n">
        <f aca="false">LEN(Q263)-LEN(SUBSTITUTE(Q263,"/",""))-1</f>
        <v>5</v>
      </c>
      <c r="G263" s="62" t="s">
        <v>95</v>
      </c>
      <c r="H263" s="63" t="s">
        <v>1367</v>
      </c>
      <c r="I263" s="63"/>
      <c r="J263" s="64"/>
      <c r="K263" s="64"/>
      <c r="L263" s="64"/>
      <c r="M263" s="63"/>
      <c r="N263" s="65" t="s">
        <v>95</v>
      </c>
      <c r="O263" s="65" t="s">
        <v>95</v>
      </c>
      <c r="P263" s="66" t="str">
        <f aca="false">MID(SUBSTITUTE(SUBSTITUTE(Q263,"/",CONCATENATE(CHAR(10),"/")),"/",CONCATENATE(CHAR(10),"/"),F263+1),2,500)</f>
        <v>/rsm:CrossIndustryInvoice
/rsm:SupplyChainTradeTransaction
/ram:IncludedSupplyChainTradeLineItem
/ram:SpecifiedLineTradeSettlement
/ram:BillingSpecifiedPeriod
/ram:StartDateTime</v>
      </c>
      <c r="Q263" s="67" t="s">
        <v>1368</v>
      </c>
      <c r="R263" s="65"/>
      <c r="S263" s="65" t="str">
        <f aca="false">IF($D263="","",IF(ISERROR(FIND("/@",RIGHT($Q263,LEN($Q263)-FIND("#",SUBSTITUTE($Q263,"/","#",LEN($Q263)-LEN(SUBSTITUTE($Q263,"/",""))))))),IF(LEFT($D263,4)="BG-X","EG",IF(LEFT($D263,2)="BG","G",IF(OR(RIGHT($D263,2)="-0",RIGHT($D263,3)="-00",RIGHT($D263,4)="-000"),"","E"))),"A"))</f>
        <v/>
      </c>
      <c r="T263" s="65" t="s">
        <v>95</v>
      </c>
      <c r="U263" s="65"/>
      <c r="V263" s="68"/>
      <c r="W263" s="49"/>
      <c r="X263" s="69" t="s">
        <v>26</v>
      </c>
      <c r="Y263" s="69"/>
      <c r="Z263" s="49"/>
      <c r="AA263" s="70"/>
      <c r="AB263" s="70"/>
      <c r="AC263" s="71"/>
      <c r="AD263" s="49"/>
      <c r="AE263" s="72" t="str">
        <f aca="false">D263</f>
        <v>BT-134-00</v>
      </c>
      <c r="AF263" s="73" t="n">
        <f aca="false">F263</f>
        <v>5</v>
      </c>
      <c r="AG263" s="73" t="str">
        <f aca="false">G263</f>
        <v>0..1</v>
      </c>
      <c r="AH263" s="63" t="s">
        <v>1369</v>
      </c>
      <c r="AI263" s="63"/>
      <c r="AJ263" s="64"/>
      <c r="AK263" s="64"/>
      <c r="AL263" s="64"/>
      <c r="AM263" s="73" t="n">
        <f aca="false">M263</f>
        <v>0</v>
      </c>
      <c r="AN263" s="73" t="str">
        <f aca="false">N263</f>
        <v>0..1</v>
      </c>
      <c r="AO263" s="73" t="str">
        <f aca="false">O263</f>
        <v>0..1</v>
      </c>
      <c r="AP263" s="73" t="str">
        <f aca="false">P263</f>
        <v>/rsm:CrossIndustryInvoice
/rsm:SupplyChainTradeTransaction
/ram:IncludedSupplyChainTradeLineItem
/ram:SpecifiedLineTradeSettlement
/ram:BillingSpecifiedPeriod
/ram:StartDateTime</v>
      </c>
      <c r="AQ263" s="73" t="str">
        <f aca="false">Q263</f>
        <v>/rsm:CrossIndustryInvoice/rsm:SupplyChainTradeTransaction/ram:IncludedSupplyChainTradeLineItem/ram:SpecifiedLineTradeSettlement/ram:BillingSpecifiedPeriod/ram:StartDateTime</v>
      </c>
      <c r="AR263" s="73" t="n">
        <f aca="false">R263</f>
        <v>0</v>
      </c>
      <c r="AS263" s="73" t="str">
        <f aca="false">S263</f>
        <v/>
      </c>
      <c r="AT263" s="73" t="str">
        <f aca="false">T263</f>
        <v>0..1</v>
      </c>
      <c r="AU263" s="73" t="n">
        <f aca="false">U263</f>
        <v>0</v>
      </c>
      <c r="AV263" s="73" t="n">
        <f aca="false">V263</f>
        <v>0</v>
      </c>
      <c r="AW263" s="6"/>
      <c r="AX263" s="69" t="str">
        <f aca="false">X263</f>
        <v>BASIC</v>
      </c>
      <c r="AY263" s="74" t="n">
        <f aca="false">Y263</f>
        <v>0</v>
      </c>
      <c r="BA263" s="46"/>
      <c r="BB263" s="46"/>
      <c r="BC263" s="46"/>
    </row>
    <row r="264" s="78" customFormat="true" ht="114" hidden="false" customHeight="false" outlineLevel="0" collapsed="false">
      <c r="A264" s="58" t="str">
        <f aca="false">IF(ISERROR(SEARCH("-X-",D264)),IF(S264="G","NO",IF(S264="E","YES","")),"EXT")</f>
        <v>YES</v>
      </c>
      <c r="B264" s="58"/>
      <c r="C264" s="59"/>
      <c r="D264" s="60" t="s">
        <v>1370</v>
      </c>
      <c r="E264" s="61"/>
      <c r="F264" s="62" t="n">
        <f aca="false">LEN(Q264)-LEN(SUBSTITUTE(Q264,"/",""))-1</f>
        <v>6</v>
      </c>
      <c r="G264" s="62" t="s">
        <v>95</v>
      </c>
      <c r="H264" s="63" t="s">
        <v>1371</v>
      </c>
      <c r="I264" s="63" t="s">
        <v>1372</v>
      </c>
      <c r="J264" s="64" t="s">
        <v>1373</v>
      </c>
      <c r="K264" s="64" t="s">
        <v>1374</v>
      </c>
      <c r="L264" s="64" t="s">
        <v>1375</v>
      </c>
      <c r="M264" s="63" t="s">
        <v>186</v>
      </c>
      <c r="N264" s="65" t="s">
        <v>88</v>
      </c>
      <c r="O264" s="65" t="s">
        <v>88</v>
      </c>
      <c r="P264" s="66" t="str">
        <f aca="false">MID(SUBSTITUTE(SUBSTITUTE(Q264,"/",CONCATENATE(CHAR(10),"/")),"/",CONCATENATE(CHAR(10),"/"),F264+1),2,500)</f>
        <v>/rsm:CrossIndustryInvoice
/rsm:SupplyChainTradeTransaction
/ram:IncludedSupplyChainTradeLineItem
/ram:SpecifiedLineTradeSettlement
/ram:BillingSpecifiedPeriod
/ram:StartDateTime
/udt:DateTimeString</v>
      </c>
      <c r="Q264" s="67" t="s">
        <v>1376</v>
      </c>
      <c r="R264" s="65" t="s">
        <v>188</v>
      </c>
      <c r="S264" s="65" t="str">
        <f aca="false">IF($D264="","",IF(ISERROR(FIND("/@",RIGHT($Q264,LEN($Q264)-FIND("#",SUBSTITUTE($Q264,"/","#",LEN($Q264)-LEN(SUBSTITUTE($Q264,"/",""))))))),IF(LEFT($D264,4)="BG-X","EG",IF(LEFT($D264,2)="BG","G",IF(OR(RIGHT($D264,2)="-0",RIGHT($D264,3)="-00",RIGHT($D264,4)="-000"),"","E"))),"A"))</f>
        <v>E</v>
      </c>
      <c r="T264" s="65" t="s">
        <v>88</v>
      </c>
      <c r="U264" s="65" t="s">
        <v>177</v>
      </c>
      <c r="V264" s="68" t="s">
        <v>1377</v>
      </c>
      <c r="W264" s="49"/>
      <c r="X264" s="69" t="s">
        <v>26</v>
      </c>
      <c r="Y264" s="69"/>
      <c r="Z264" s="49"/>
      <c r="AA264" s="70"/>
      <c r="AB264" s="70"/>
      <c r="AC264" s="71"/>
      <c r="AD264" s="49"/>
      <c r="AE264" s="72" t="str">
        <f aca="false">D264</f>
        <v>BT-134</v>
      </c>
      <c r="AF264" s="73" t="n">
        <f aca="false">F264</f>
        <v>6</v>
      </c>
      <c r="AG264" s="73" t="str">
        <f aca="false">G264</f>
        <v>0..1</v>
      </c>
      <c r="AH264" s="63" t="s">
        <v>1369</v>
      </c>
      <c r="AI264" s="63" t="s">
        <v>1378</v>
      </c>
      <c r="AJ264" s="64" t="s">
        <v>1379</v>
      </c>
      <c r="AK264" s="64" t="s">
        <v>1380</v>
      </c>
      <c r="AL264" s="64" t="s">
        <v>1381</v>
      </c>
      <c r="AM264" s="73" t="str">
        <f aca="false">M264</f>
        <v>Date</v>
      </c>
      <c r="AN264" s="73" t="str">
        <f aca="false">N264</f>
        <v>1..1</v>
      </c>
      <c r="AO264" s="73" t="str">
        <f aca="false">O264</f>
        <v>1..1</v>
      </c>
      <c r="AP264" s="73" t="str">
        <f aca="false">P264</f>
        <v>/rsm:CrossIndustryInvoice
/rsm:SupplyChainTradeTransaction
/ram:IncludedSupplyChainTradeLineItem
/ram:SpecifiedLineTradeSettlement
/ram:BillingSpecifiedPeriod
/ram:StartDateTime
/udt:DateTimeString</v>
      </c>
      <c r="AQ264" s="73" t="str">
        <f aca="false">Q264</f>
        <v>/rsm:CrossIndustryInvoice/rsm:SupplyChainTradeTransaction/ram:IncludedSupplyChainTradeLineItem/ram:SpecifiedLineTradeSettlement/ram:BillingSpecifiedPeriod/ram:StartDateTime/udt:DateTimeString</v>
      </c>
      <c r="AR264" s="73" t="str">
        <f aca="false">R264</f>
        <v>D</v>
      </c>
      <c r="AS264" s="73" t="str">
        <f aca="false">S264</f>
        <v>E</v>
      </c>
      <c r="AT264" s="73" t="str">
        <f aca="false">T264</f>
        <v>1..1</v>
      </c>
      <c r="AU264" s="73" t="str">
        <f aca="false">U264</f>
        <v>CAR-2</v>
      </c>
      <c r="AV264" s="73" t="str">
        <f aca="false">V264</f>
        <v>@format="102"</v>
      </c>
      <c r="AW264" s="6"/>
      <c r="AX264" s="69" t="str">
        <f aca="false">X264</f>
        <v>BASIC</v>
      </c>
      <c r="AY264" s="74" t="n">
        <f aca="false">Y264</f>
        <v>0</v>
      </c>
      <c r="BA264" s="46"/>
      <c r="BB264" s="46"/>
      <c r="BC264" s="46"/>
    </row>
    <row r="265" s="11" customFormat="true" ht="128.25" hidden="false" customHeight="false" outlineLevel="0" collapsed="false">
      <c r="A265" s="58" t="str">
        <f aca="false">IF(ISERROR(SEARCH("-X-",D265)),IF(S265="G","NO",IF(S265="E","YES","")),"EXT")</f>
        <v/>
      </c>
      <c r="B265" s="58"/>
      <c r="C265" s="59"/>
      <c r="D265" s="60" t="s">
        <v>1382</v>
      </c>
      <c r="E265" s="61"/>
      <c r="F265" s="62" t="n">
        <f aca="false">LEN(Q265)-LEN(SUBSTITUTE(Q265,"/",""))-1</f>
        <v>7</v>
      </c>
      <c r="G265" s="62" t="s">
        <v>95</v>
      </c>
      <c r="H265" s="63" t="s">
        <v>199</v>
      </c>
      <c r="I265" s="63"/>
      <c r="J265" s="64" t="s">
        <v>200</v>
      </c>
      <c r="K265" s="64"/>
      <c r="L265" s="64"/>
      <c r="M265" s="63" t="s">
        <v>174</v>
      </c>
      <c r="N265" s="65"/>
      <c r="O265" s="65"/>
      <c r="P265" s="66" t="str">
        <f aca="false">MID(SUBSTITUTE(SUBSTITUTE(Q265,"/",CONCATENATE(CHAR(10),"/")),"/",CONCATENATE(CHAR(10),"/"),F265+1),2,500)</f>
        <v>/rsm:CrossIndustryInvoice
/rsm:SupplyChainTradeTransaction
/ram:IncludedSupplyChainTradeLineItem
/ram:SpecifiedLineTradeSettlement
/ram:BillingSpecifiedPeriod
/ram:StartDateTime
/udt:DateTimeString
/@format</v>
      </c>
      <c r="Q265" s="67" t="s">
        <v>1383</v>
      </c>
      <c r="R265" s="65" t="s">
        <v>176</v>
      </c>
      <c r="S265" s="65" t="str">
        <f aca="false">IF($D265="","",IF(ISERROR(FIND("/@",RIGHT($Q265,LEN($Q265)-FIND("#",SUBSTITUTE($Q265,"/","#",LEN($Q265)-LEN(SUBSTITUTE($Q265,"/",""))))))),IF(LEFT($D265,4)="BG-X","EG",IF(LEFT($D265,2)="BG","G",IF(OR(RIGHT($D265,2)="-0",RIGHT($D265,3)="-00",RIGHT($D265,4)="-000"),"","E"))),"A"))</f>
        <v/>
      </c>
      <c r="T265" s="65"/>
      <c r="U265" s="65"/>
      <c r="V265" s="68" t="s">
        <v>200</v>
      </c>
      <c r="W265" s="49"/>
      <c r="X265" s="69" t="s">
        <v>26</v>
      </c>
      <c r="Y265" s="69"/>
      <c r="Z265" s="49"/>
      <c r="AA265" s="70"/>
      <c r="AB265" s="70"/>
      <c r="AC265" s="71"/>
      <c r="AD265" s="49"/>
      <c r="AE265" s="72" t="str">
        <f aca="false">D265</f>
        <v>BT-134-0</v>
      </c>
      <c r="AF265" s="73" t="n">
        <f aca="false">F265</f>
        <v>7</v>
      </c>
      <c r="AG265" s="73" t="str">
        <f aca="false">G265</f>
        <v>0..1</v>
      </c>
      <c r="AH265" s="63" t="s">
        <v>199</v>
      </c>
      <c r="AI265" s="63"/>
      <c r="AJ265" s="64" t="s">
        <v>202</v>
      </c>
      <c r="AK265" s="64"/>
      <c r="AL265" s="64"/>
      <c r="AM265" s="73" t="str">
        <f aca="false">M265</f>
        <v>Code</v>
      </c>
      <c r="AN265" s="73" t="n">
        <f aca="false">N265</f>
        <v>0</v>
      </c>
      <c r="AO265" s="73" t="n">
        <f aca="false">O265</f>
        <v>0</v>
      </c>
      <c r="AP265" s="73" t="str">
        <f aca="false">P265</f>
        <v>/rsm:CrossIndustryInvoice
/rsm:SupplyChainTradeTransaction
/ram:IncludedSupplyChainTradeLineItem
/ram:SpecifiedLineTradeSettlement
/ram:BillingSpecifiedPeriod
/ram:StartDateTime
/udt:DateTimeString
/@format</v>
      </c>
      <c r="AQ265" s="73" t="str">
        <f aca="false">Q265</f>
        <v>/rsm:CrossIndustryInvoice/rsm:SupplyChainTradeTransaction/ram:IncludedSupplyChainTradeLineItem/ram:SpecifiedLineTradeSettlement/ram:BillingSpecifiedPeriod/ram:StartDateTime/udt:DateTimeString/@format</v>
      </c>
      <c r="AR265" s="73" t="str">
        <f aca="false">R265</f>
        <v>C</v>
      </c>
      <c r="AS265" s="73" t="str">
        <f aca="false">S265</f>
        <v/>
      </c>
      <c r="AT265" s="73" t="n">
        <f aca="false">T265</f>
        <v>0</v>
      </c>
      <c r="AU265" s="73" t="n">
        <f aca="false">U265</f>
        <v>0</v>
      </c>
      <c r="AV265" s="73" t="str">
        <f aca="false">V265</f>
        <v>Only value "102"</v>
      </c>
      <c r="AW265" s="6"/>
      <c r="AX265" s="69" t="str">
        <f aca="false">X265</f>
        <v>BASIC</v>
      </c>
      <c r="AY265" s="74" t="n">
        <f aca="false">Y265</f>
        <v>0</v>
      </c>
      <c r="BA265" s="46"/>
      <c r="BB265" s="46"/>
      <c r="BC265" s="46"/>
    </row>
    <row r="266" s="11" customFormat="true" ht="99.75" hidden="false" customHeight="false" outlineLevel="0" collapsed="false">
      <c r="A266" s="58" t="str">
        <f aca="false">IF(ISERROR(SEARCH("-X-",D266)),IF(S266="G","NO",IF(S266="E","YES","")),"EXT")</f>
        <v/>
      </c>
      <c r="B266" s="58"/>
      <c r="C266" s="59"/>
      <c r="D266" s="60" t="s">
        <v>1384</v>
      </c>
      <c r="E266" s="61"/>
      <c r="F266" s="62" t="n">
        <f aca="false">LEN(Q266)-LEN(SUBSTITUTE(Q266,"/",""))-1</f>
        <v>5</v>
      </c>
      <c r="G266" s="62" t="s">
        <v>95</v>
      </c>
      <c r="H266" s="63" t="s">
        <v>1385</v>
      </c>
      <c r="I266" s="63"/>
      <c r="J266" s="64"/>
      <c r="K266" s="64"/>
      <c r="L266" s="64"/>
      <c r="M266" s="63"/>
      <c r="N266" s="65" t="s">
        <v>95</v>
      </c>
      <c r="O266" s="65" t="s">
        <v>95</v>
      </c>
      <c r="P266" s="66" t="str">
        <f aca="false">MID(SUBSTITUTE(SUBSTITUTE(Q266,"/",CONCATENATE(CHAR(10),"/")),"/",CONCATENATE(CHAR(10),"/"),F266+1),2,500)</f>
        <v>/rsm:CrossIndustryInvoice
/rsm:SupplyChainTradeTransaction
/ram:IncludedSupplyChainTradeLineItem
/ram:SpecifiedLineTradeSettlement
/ram:BillingSpecifiedPeriod
/ram:EndDateTime</v>
      </c>
      <c r="Q266" s="67" t="s">
        <v>1386</v>
      </c>
      <c r="R266" s="65"/>
      <c r="S266" s="65" t="str">
        <f aca="false">IF($D266="","",IF(ISERROR(FIND("/@",RIGHT($Q266,LEN($Q266)-FIND("#",SUBSTITUTE($Q266,"/","#",LEN($Q266)-LEN(SUBSTITUTE($Q266,"/",""))))))),IF(LEFT($D266,4)="BG-X","EG",IF(LEFT($D266,2)="BG","G",IF(OR(RIGHT($D266,2)="-0",RIGHT($D266,3)="-00",RIGHT($D266,4)="-000"),"","E"))),"A"))</f>
        <v/>
      </c>
      <c r="T266" s="65" t="s">
        <v>95</v>
      </c>
      <c r="U266" s="65"/>
      <c r="V266" s="68"/>
      <c r="W266" s="49"/>
      <c r="X266" s="69" t="s">
        <v>26</v>
      </c>
      <c r="Y266" s="69"/>
      <c r="Z266" s="49"/>
      <c r="AA266" s="70"/>
      <c r="AB266" s="70"/>
      <c r="AC266" s="71"/>
      <c r="AD266" s="49"/>
      <c r="AE266" s="72" t="str">
        <f aca="false">D266</f>
        <v>BT-135-00</v>
      </c>
      <c r="AF266" s="73" t="n">
        <f aca="false">F266</f>
        <v>5</v>
      </c>
      <c r="AG266" s="73" t="str">
        <f aca="false">G266</f>
        <v>0..1</v>
      </c>
      <c r="AH266" s="63" t="s">
        <v>1387</v>
      </c>
      <c r="AI266" s="63"/>
      <c r="AJ266" s="64"/>
      <c r="AK266" s="64"/>
      <c r="AL266" s="64"/>
      <c r="AM266" s="73" t="n">
        <f aca="false">M266</f>
        <v>0</v>
      </c>
      <c r="AN266" s="73" t="str">
        <f aca="false">N266</f>
        <v>0..1</v>
      </c>
      <c r="AO266" s="73" t="str">
        <f aca="false">O266</f>
        <v>0..1</v>
      </c>
      <c r="AP266" s="73" t="str">
        <f aca="false">P266</f>
        <v>/rsm:CrossIndustryInvoice
/rsm:SupplyChainTradeTransaction
/ram:IncludedSupplyChainTradeLineItem
/ram:SpecifiedLineTradeSettlement
/ram:BillingSpecifiedPeriod
/ram:EndDateTime</v>
      </c>
      <c r="AQ266" s="73" t="str">
        <f aca="false">Q266</f>
        <v>/rsm:CrossIndustryInvoice/rsm:SupplyChainTradeTransaction/ram:IncludedSupplyChainTradeLineItem/ram:SpecifiedLineTradeSettlement/ram:BillingSpecifiedPeriod/ram:EndDateTime</v>
      </c>
      <c r="AR266" s="73" t="n">
        <f aca="false">R266</f>
        <v>0</v>
      </c>
      <c r="AS266" s="73" t="str">
        <f aca="false">S266</f>
        <v/>
      </c>
      <c r="AT266" s="73" t="str">
        <f aca="false">T266</f>
        <v>0..1</v>
      </c>
      <c r="AU266" s="73" t="n">
        <f aca="false">U266</f>
        <v>0</v>
      </c>
      <c r="AV266" s="73" t="n">
        <f aca="false">V266</f>
        <v>0</v>
      </c>
      <c r="AW266" s="6"/>
      <c r="AX266" s="69" t="str">
        <f aca="false">X266</f>
        <v>BASIC</v>
      </c>
      <c r="AY266" s="74" t="n">
        <f aca="false">Y266</f>
        <v>0</v>
      </c>
      <c r="BA266" s="46"/>
      <c r="BB266" s="46"/>
      <c r="BC266" s="46"/>
    </row>
    <row r="267" s="11" customFormat="true" ht="204" hidden="false" customHeight="false" outlineLevel="0" collapsed="false">
      <c r="A267" s="58" t="str">
        <f aca="false">IF(ISERROR(SEARCH("-X-",D267)),IF(S267="G","NO",IF(S267="E","YES","")),"EXT")</f>
        <v>YES</v>
      </c>
      <c r="B267" s="58"/>
      <c r="C267" s="59"/>
      <c r="D267" s="60" t="s">
        <v>1388</v>
      </c>
      <c r="E267" s="61"/>
      <c r="F267" s="62" t="n">
        <f aca="false">LEN(Q267)-LEN(SUBSTITUTE(Q267,"/",""))-1</f>
        <v>6</v>
      </c>
      <c r="G267" s="62" t="s">
        <v>95</v>
      </c>
      <c r="H267" s="63" t="s">
        <v>1389</v>
      </c>
      <c r="I267" s="63" t="s">
        <v>1390</v>
      </c>
      <c r="J267" s="64" t="s">
        <v>1391</v>
      </c>
      <c r="K267" s="64" t="s">
        <v>1392</v>
      </c>
      <c r="L267" s="64" t="s">
        <v>1393</v>
      </c>
      <c r="M267" s="63" t="s">
        <v>186</v>
      </c>
      <c r="N267" s="65" t="s">
        <v>88</v>
      </c>
      <c r="O267" s="65" t="s">
        <v>88</v>
      </c>
      <c r="P267" s="66" t="str">
        <f aca="false">MID(SUBSTITUTE(SUBSTITUTE(Q267,"/",CONCATENATE(CHAR(10),"/")),"/",CONCATENATE(CHAR(10),"/"),F267+1),2,500)</f>
        <v>/rsm:CrossIndustryInvoice
/rsm:SupplyChainTradeTransaction
/ram:IncludedSupplyChainTradeLineItem
/ram:SpecifiedLineTradeSettlement
/ram:BillingSpecifiedPeriod
/ram:EndDateTime
/udt:DateTimeString</v>
      </c>
      <c r="Q267" s="67" t="s">
        <v>1394</v>
      </c>
      <c r="R267" s="65" t="s">
        <v>188</v>
      </c>
      <c r="S267" s="65" t="str">
        <f aca="false">IF($D267="","",IF(ISERROR(FIND("/@",RIGHT($Q267,LEN($Q267)-FIND("#",SUBSTITUTE($Q267,"/","#",LEN($Q267)-LEN(SUBSTITUTE($Q267,"/",""))))))),IF(LEFT($D267,4)="BG-X","EG",IF(LEFT($D267,2)="BG","G",IF(OR(RIGHT($D267,2)="-0",RIGHT($D267,3)="-00",RIGHT($D267,4)="-000"),"","E"))),"A"))</f>
        <v>E</v>
      </c>
      <c r="T267" s="65" t="s">
        <v>88</v>
      </c>
      <c r="U267" s="65"/>
      <c r="V267" s="68" t="s">
        <v>1377</v>
      </c>
      <c r="W267" s="49"/>
      <c r="X267" s="69" t="s">
        <v>26</v>
      </c>
      <c r="Y267" s="69"/>
      <c r="Z267" s="49"/>
      <c r="AA267" s="70"/>
      <c r="AB267" s="70"/>
      <c r="AC267" s="71"/>
      <c r="AD267" s="49"/>
      <c r="AE267" s="72" t="str">
        <f aca="false">D267</f>
        <v>BT-135</v>
      </c>
      <c r="AF267" s="73" t="n">
        <f aca="false">F267</f>
        <v>6</v>
      </c>
      <c r="AG267" s="73" t="str">
        <f aca="false">G267</f>
        <v>0..1</v>
      </c>
      <c r="AH267" s="63" t="s">
        <v>1387</v>
      </c>
      <c r="AI267" s="63" t="s">
        <v>1395</v>
      </c>
      <c r="AJ267" s="64" t="s">
        <v>1396</v>
      </c>
      <c r="AK267" s="64" t="s">
        <v>1397</v>
      </c>
      <c r="AL267" s="64" t="s">
        <v>1398</v>
      </c>
      <c r="AM267" s="73" t="str">
        <f aca="false">M267</f>
        <v>Date</v>
      </c>
      <c r="AN267" s="73" t="str">
        <f aca="false">N267</f>
        <v>1..1</v>
      </c>
      <c r="AO267" s="73" t="str">
        <f aca="false">O267</f>
        <v>1..1</v>
      </c>
      <c r="AP267" s="73" t="str">
        <f aca="false">P267</f>
        <v>/rsm:CrossIndustryInvoice
/rsm:SupplyChainTradeTransaction
/ram:IncludedSupplyChainTradeLineItem
/ram:SpecifiedLineTradeSettlement
/ram:BillingSpecifiedPeriod
/ram:EndDateTime
/udt:DateTimeString</v>
      </c>
      <c r="AQ267" s="73" t="str">
        <f aca="false">Q267</f>
        <v>/rsm:CrossIndustryInvoice/rsm:SupplyChainTradeTransaction/ram:IncludedSupplyChainTradeLineItem/ram:SpecifiedLineTradeSettlement/ram:BillingSpecifiedPeriod/ram:EndDateTime/udt:DateTimeString</v>
      </c>
      <c r="AR267" s="73" t="str">
        <f aca="false">R267</f>
        <v>D</v>
      </c>
      <c r="AS267" s="73" t="str">
        <f aca="false">S267</f>
        <v>E</v>
      </c>
      <c r="AT267" s="73" t="str">
        <f aca="false">T267</f>
        <v>1..1</v>
      </c>
      <c r="AU267" s="73" t="n">
        <f aca="false">U267</f>
        <v>0</v>
      </c>
      <c r="AV267" s="73" t="str">
        <f aca="false">V267</f>
        <v>@format="102"</v>
      </c>
      <c r="AW267" s="6"/>
      <c r="AX267" s="69" t="str">
        <f aca="false">X267</f>
        <v>BASIC</v>
      </c>
      <c r="AY267" s="74" t="n">
        <f aca="false">Y267</f>
        <v>0</v>
      </c>
      <c r="BA267" s="46"/>
      <c r="BB267" s="46"/>
      <c r="BC267" s="46"/>
    </row>
    <row r="268" s="11" customFormat="true" ht="128.25" hidden="false" customHeight="false" outlineLevel="0" collapsed="false">
      <c r="A268" s="58" t="str">
        <f aca="false">IF(ISERROR(SEARCH("-X-",D268)),IF(S268="G","NO",IF(S268="E","YES","")),"EXT")</f>
        <v/>
      </c>
      <c r="B268" s="58"/>
      <c r="C268" s="59"/>
      <c r="D268" s="60" t="s">
        <v>1399</v>
      </c>
      <c r="E268" s="61"/>
      <c r="F268" s="62" t="n">
        <f aca="false">LEN(Q268)-LEN(SUBSTITUTE(Q268,"/",""))-1</f>
        <v>7</v>
      </c>
      <c r="G268" s="62" t="s">
        <v>95</v>
      </c>
      <c r="H268" s="63" t="s">
        <v>199</v>
      </c>
      <c r="I268" s="63"/>
      <c r="J268" s="64" t="s">
        <v>200</v>
      </c>
      <c r="K268" s="64"/>
      <c r="L268" s="64"/>
      <c r="M268" s="63" t="s">
        <v>174</v>
      </c>
      <c r="N268" s="65"/>
      <c r="O268" s="65"/>
      <c r="P268" s="66" t="str">
        <f aca="false">MID(SUBSTITUTE(SUBSTITUTE(Q268,"/",CONCATENATE(CHAR(10),"/")),"/",CONCATENATE(CHAR(10),"/"),F268+1),2,500)</f>
        <v>/rsm:CrossIndustryInvoice
/rsm:SupplyChainTradeTransaction
/ram:IncludedSupplyChainTradeLineItem
/ram:SpecifiedLineTradeSettlement
/ram:BillingSpecifiedPeriod
/ram:EndDateTime
/udt:DateTimeString
/@format</v>
      </c>
      <c r="Q268" s="67" t="s">
        <v>1400</v>
      </c>
      <c r="R268" s="65" t="s">
        <v>176</v>
      </c>
      <c r="S268" s="65" t="str">
        <f aca="false">IF($D268="","",IF(ISERROR(FIND("/@",RIGHT($Q268,LEN($Q268)-FIND("#",SUBSTITUTE($Q268,"/","#",LEN($Q268)-LEN(SUBSTITUTE($Q268,"/",""))))))),IF(LEFT($D268,4)="BG-X","EG",IF(LEFT($D268,2)="BG","G",IF(OR(RIGHT($D268,2)="-0",RIGHT($D268,3)="-00",RIGHT($D268,4)="-000"),"","E"))),"A"))</f>
        <v/>
      </c>
      <c r="T268" s="65"/>
      <c r="U268" s="65"/>
      <c r="V268" s="68" t="s">
        <v>200</v>
      </c>
      <c r="W268" s="49"/>
      <c r="X268" s="69" t="s">
        <v>26</v>
      </c>
      <c r="Y268" s="69"/>
      <c r="Z268" s="49"/>
      <c r="AA268" s="70"/>
      <c r="AB268" s="70"/>
      <c r="AC268" s="71"/>
      <c r="AD268" s="49"/>
      <c r="AE268" s="72" t="str">
        <f aca="false">D268</f>
        <v>BT-135-0</v>
      </c>
      <c r="AF268" s="73" t="n">
        <f aca="false">F268</f>
        <v>7</v>
      </c>
      <c r="AG268" s="73" t="str">
        <f aca="false">G268</f>
        <v>0..1</v>
      </c>
      <c r="AH268" s="63" t="s">
        <v>199</v>
      </c>
      <c r="AI268" s="63"/>
      <c r="AJ268" s="64" t="s">
        <v>202</v>
      </c>
      <c r="AK268" s="64"/>
      <c r="AL268" s="64"/>
      <c r="AM268" s="73" t="str">
        <f aca="false">M268</f>
        <v>Code</v>
      </c>
      <c r="AN268" s="73" t="n">
        <f aca="false">N268</f>
        <v>0</v>
      </c>
      <c r="AO268" s="73" t="n">
        <f aca="false">O268</f>
        <v>0</v>
      </c>
      <c r="AP268" s="73" t="str">
        <f aca="false">P268</f>
        <v>/rsm:CrossIndustryInvoice
/rsm:SupplyChainTradeTransaction
/ram:IncludedSupplyChainTradeLineItem
/ram:SpecifiedLineTradeSettlement
/ram:BillingSpecifiedPeriod
/ram:EndDateTime
/udt:DateTimeString
/@format</v>
      </c>
      <c r="AQ268" s="73" t="str">
        <f aca="false">Q268</f>
        <v>/rsm:CrossIndustryInvoice/rsm:SupplyChainTradeTransaction/ram:IncludedSupplyChainTradeLineItem/ram:SpecifiedLineTradeSettlement/ram:BillingSpecifiedPeriod/ram:EndDateTime/udt:DateTimeString/@format</v>
      </c>
      <c r="AR268" s="73" t="str">
        <f aca="false">R268</f>
        <v>C</v>
      </c>
      <c r="AS268" s="73" t="str">
        <f aca="false">S268</f>
        <v/>
      </c>
      <c r="AT268" s="73" t="n">
        <f aca="false">T268</f>
        <v>0</v>
      </c>
      <c r="AU268" s="73" t="n">
        <f aca="false">U268</f>
        <v>0</v>
      </c>
      <c r="AV268" s="73" t="str">
        <f aca="false">V268</f>
        <v>Only value "102"</v>
      </c>
      <c r="AW268" s="6"/>
      <c r="AX268" s="69" t="str">
        <f aca="false">X268</f>
        <v>BASIC</v>
      </c>
      <c r="AY268" s="74" t="n">
        <f aca="false">Y268</f>
        <v>0</v>
      </c>
      <c r="BA268" s="46"/>
      <c r="BB268" s="46"/>
      <c r="BC268" s="46"/>
    </row>
    <row r="269" s="11" customFormat="true" ht="114" hidden="false" customHeight="false" outlineLevel="0" collapsed="false">
      <c r="A269" s="58" t="str">
        <f aca="false">IF(ISERROR(SEARCH("-X-",D269)),IF(S269="G","NO",IF(S269="E","YES","")),"EXT")</f>
        <v>NO</v>
      </c>
      <c r="B269" s="58"/>
      <c r="C269" s="59"/>
      <c r="D269" s="60" t="s">
        <v>1401</v>
      </c>
      <c r="E269" s="61"/>
      <c r="F269" s="62" t="n">
        <f aca="false">LEN(Q269)-LEN(SUBSTITUTE(Q269,"/",""))-1</f>
        <v>5</v>
      </c>
      <c r="G269" s="62" t="s">
        <v>112</v>
      </c>
      <c r="H269" s="63" t="s">
        <v>1402</v>
      </c>
      <c r="I269" s="63" t="s">
        <v>1403</v>
      </c>
      <c r="J269" s="64"/>
      <c r="K269" s="64" t="s">
        <v>1404</v>
      </c>
      <c r="L269" s="64" t="s">
        <v>1405</v>
      </c>
      <c r="M269" s="63"/>
      <c r="N269" s="65" t="s">
        <v>112</v>
      </c>
      <c r="O269" s="65" t="s">
        <v>112</v>
      </c>
      <c r="P269" s="66" t="str">
        <f aca="false">MID(SUBSTITUTE(SUBSTITUTE(Q269,"/",CONCATENATE(CHAR(10),"/")),"/",CONCATENATE(CHAR(10),"/"),F269+1),2,500)</f>
        <v>/rsm:CrossIndustryInvoice
/rsm:SupplyChainTradeTransaction
/ram:IncludedSupplyChainTradeLineItem
/ram:SpecifiedLineTradeSettlement
/ram:SpecifiedTradeAllowanceCharge[ram:ChargeIndicator
/udt:Indicator="false"]</v>
      </c>
      <c r="Q269" s="67" t="s">
        <v>1406</v>
      </c>
      <c r="R269" s="65"/>
      <c r="S269" s="65" t="str">
        <f aca="false">IF($D269="","",IF(ISERROR(FIND("/@",RIGHT($Q269,LEN($Q269)-FIND("#",SUBSTITUTE($Q269,"/","#",LEN($Q269)-LEN(SUBSTITUTE($Q269,"/",""))))))),IF(LEFT($D269,4)="BG-X","EG",IF(LEFT($D269,2)="BG","G",IF(OR(RIGHT($D269,2)="-0",RIGHT($D269,3)="-00",RIGHT($D269,4)="-000"),"","E"))),"A"))</f>
        <v>G</v>
      </c>
      <c r="T269" s="65" t="s">
        <v>112</v>
      </c>
      <c r="U269" s="65" t="s">
        <v>1407</v>
      </c>
      <c r="V269" s="68" t="s">
        <v>1405</v>
      </c>
      <c r="W269" s="49"/>
      <c r="X269" s="69" t="s">
        <v>26</v>
      </c>
      <c r="Y269" s="69"/>
      <c r="Z269" s="49"/>
      <c r="AA269" s="70"/>
      <c r="AB269" s="70"/>
      <c r="AC269" s="71"/>
      <c r="AD269" s="49"/>
      <c r="AE269" s="72" t="str">
        <f aca="false">D269</f>
        <v>BG-27</v>
      </c>
      <c r="AF269" s="73" t="n">
        <f aca="false">F269</f>
        <v>5</v>
      </c>
      <c r="AG269" s="73" t="str">
        <f aca="false">G269</f>
        <v>0..n</v>
      </c>
      <c r="AH269" s="63" t="s">
        <v>1408</v>
      </c>
      <c r="AI269" s="63" t="s">
        <v>1409</v>
      </c>
      <c r="AJ269" s="64"/>
      <c r="AK269" s="64" t="s">
        <v>1410</v>
      </c>
      <c r="AL269" s="64" t="s">
        <v>1405</v>
      </c>
      <c r="AM269" s="73" t="n">
        <f aca="false">M269</f>
        <v>0</v>
      </c>
      <c r="AN269" s="73" t="str">
        <f aca="false">N269</f>
        <v>0..n</v>
      </c>
      <c r="AO269" s="73" t="str">
        <f aca="false">O269</f>
        <v>0..n</v>
      </c>
      <c r="AP269" s="73" t="str">
        <f aca="false">P269</f>
        <v>/rsm:CrossIndustryInvoice
/rsm:SupplyChainTradeTransaction
/ram:IncludedSupplyChainTradeLineItem
/ram:SpecifiedLineTradeSettlement
/ram:SpecifiedTradeAllowanceCharge[ram:ChargeIndicator
/udt:Indicator="false"]</v>
      </c>
      <c r="AQ269" s="73" t="str">
        <f aca="false">Q269</f>
        <v>/rsm:CrossIndustryInvoice/rsm:SupplyChainTradeTransaction/ram:IncludedSupplyChainTradeLineItem/ram:SpecifiedLineTradeSettlement/ram:SpecifiedTradeAllowanceCharge[ram:ChargeIndicator/udt:Indicator="false"]</v>
      </c>
      <c r="AR269" s="73" t="n">
        <f aca="false">R269</f>
        <v>0</v>
      </c>
      <c r="AS269" s="73" t="str">
        <f aca="false">S269</f>
        <v>G</v>
      </c>
      <c r="AT269" s="73" t="str">
        <f aca="false">T269</f>
        <v>0..n</v>
      </c>
      <c r="AU269" s="73" t="str">
        <f aca="false">U269</f>
        <v>STR-4</v>
      </c>
      <c r="AV269" s="73" t="str">
        <f aca="false">V269</f>
        <v>ChargeIndicator=false</v>
      </c>
      <c r="AW269" s="6"/>
      <c r="AX269" s="69" t="str">
        <f aca="false">X269</f>
        <v>BASIC</v>
      </c>
      <c r="AY269" s="74" t="n">
        <f aca="false">Y269</f>
        <v>0</v>
      </c>
      <c r="BA269" s="46"/>
      <c r="BB269" s="46"/>
      <c r="BC269" s="46"/>
    </row>
    <row r="270" s="11" customFormat="true" ht="128.25" hidden="false" customHeight="false" outlineLevel="0" collapsed="false">
      <c r="A270" s="58" t="str">
        <f aca="false">IF(ISERROR(SEARCH("-X-",D270)),IF(S270="G","NO",IF(S270="E","YES","")),"EXT")</f>
        <v>NO</v>
      </c>
      <c r="B270" s="58"/>
      <c r="C270" s="59"/>
      <c r="D270" s="60" t="s">
        <v>1411</v>
      </c>
      <c r="E270" s="61"/>
      <c r="F270" s="62" t="n">
        <f aca="false">LEN(Q270)-LEN(SUBSTITUTE(Q270,"/",""))-1</f>
        <v>6</v>
      </c>
      <c r="G270" s="62" t="s">
        <v>95</v>
      </c>
      <c r="H270" s="63" t="s">
        <v>1412</v>
      </c>
      <c r="I270" s="63"/>
      <c r="J270" s="64"/>
      <c r="K270" s="64"/>
      <c r="L270" s="64"/>
      <c r="M270" s="63"/>
      <c r="N270" s="65" t="s">
        <v>88</v>
      </c>
      <c r="O270" s="65" t="s">
        <v>88</v>
      </c>
      <c r="P270" s="66" t="str">
        <f aca="false">MID(SUBSTITUTE(SUBSTITUTE(Q270,"/",CONCATENATE(CHAR(10),"/")),"/",CONCATENATE(CHAR(10),"/"),F270+1),2,500)</f>
        <v>/rsm:CrossIndustryInvoice
/rsm:SupplyChainTradeTransaction
/ram:IncludedSupplyChainTradeLineItem
/ram:SpecifiedLineTradeSettlement
/ram:SpecifiedTradeAllowanceCharge[ram:ChargeIndicator
/udt:Indicator="false"]
/ram:ChargeIndicator</v>
      </c>
      <c r="Q270" s="67" t="s">
        <v>1413</v>
      </c>
      <c r="R270" s="65"/>
      <c r="S270" s="65" t="str">
        <f aca="false">IF($D270="","",IF(ISERROR(FIND("/@",RIGHT($Q270,LEN($Q270)-FIND("#",SUBSTITUTE($Q270,"/","#",LEN($Q270)-LEN(SUBSTITUTE($Q270,"/",""))))))),IF(LEFT($D270,4)="BG-X","EG",IF(LEFT($D270,2)="BG","G",IF(OR(RIGHT($D270,2)="-0",RIGHT($D270,3)="-00",RIGHT($D270,4)="-000"),"","E"))),"A"))</f>
        <v>G</v>
      </c>
      <c r="T270" s="65" t="s">
        <v>95</v>
      </c>
      <c r="U270" s="65"/>
      <c r="V270" s="68"/>
      <c r="W270" s="49"/>
      <c r="X270" s="69" t="s">
        <v>26</v>
      </c>
      <c r="Y270" s="69"/>
      <c r="Z270" s="49"/>
      <c r="AA270" s="70"/>
      <c r="AB270" s="70"/>
      <c r="AC270" s="71"/>
      <c r="AD270" s="49"/>
      <c r="AE270" s="72" t="str">
        <f aca="false">D270</f>
        <v>BG-27-0</v>
      </c>
      <c r="AF270" s="73" t="n">
        <f aca="false">F270</f>
        <v>6</v>
      </c>
      <c r="AG270" s="73" t="str">
        <f aca="false">G270</f>
        <v>0..1</v>
      </c>
      <c r="AH270" s="63" t="s">
        <v>1414</v>
      </c>
      <c r="AI270" s="63"/>
      <c r="AJ270" s="64"/>
      <c r="AK270" s="64"/>
      <c r="AL270" s="64"/>
      <c r="AM270" s="73" t="n">
        <f aca="false">M270</f>
        <v>0</v>
      </c>
      <c r="AN270" s="73" t="str">
        <f aca="false">N270</f>
        <v>1..1</v>
      </c>
      <c r="AO270" s="73" t="str">
        <f aca="false">O270</f>
        <v>1..1</v>
      </c>
      <c r="AP270" s="73" t="str">
        <f aca="false">P270</f>
        <v>/rsm:CrossIndustryInvoice
/rsm:SupplyChainTradeTransaction
/ram:IncludedSupplyChainTradeLineItem
/ram:SpecifiedLineTradeSettlement
/ram:SpecifiedTradeAllowanceCharge[ram:ChargeIndicator
/udt:Indicator="false"]
/ram:ChargeIndicator</v>
      </c>
      <c r="AQ270" s="73" t="str">
        <f aca="false">Q270</f>
        <v>/rsm:CrossIndustryInvoice/rsm:SupplyChainTradeTransaction/ram:IncludedSupplyChainTradeLineItem/ram:SpecifiedLineTradeSettlement/ram:SpecifiedTradeAllowanceCharge[ram:ChargeIndicator/udt:Indicator="false"]/ram:ChargeIndicator</v>
      </c>
      <c r="AR270" s="73" t="n">
        <f aca="false">R270</f>
        <v>0</v>
      </c>
      <c r="AS270" s="73" t="str">
        <f aca="false">S270</f>
        <v>G</v>
      </c>
      <c r="AT270" s="73" t="str">
        <f aca="false">T270</f>
        <v>0..1</v>
      </c>
      <c r="AU270" s="73" t="n">
        <f aca="false">U270</f>
        <v>0</v>
      </c>
      <c r="AV270" s="73" t="n">
        <f aca="false">V270</f>
        <v>0</v>
      </c>
      <c r="AW270" s="6"/>
      <c r="AX270" s="69" t="str">
        <f aca="false">X270</f>
        <v>BASIC</v>
      </c>
      <c r="AY270" s="74" t="n">
        <f aca="false">Y270</f>
        <v>0</v>
      </c>
      <c r="BA270" s="46"/>
      <c r="BB270" s="46"/>
      <c r="BC270" s="46"/>
    </row>
    <row r="271" s="11" customFormat="true" ht="142.5" hidden="false" customHeight="false" outlineLevel="0" collapsed="false">
      <c r="A271" s="58" t="str">
        <f aca="false">IF(ISERROR(SEARCH("-X-",D271)),IF(S271="G","NO",IF(S271="E","YES","")),"EXT")</f>
        <v>NO</v>
      </c>
      <c r="B271" s="58"/>
      <c r="C271" s="59"/>
      <c r="D271" s="60" t="s">
        <v>1415</v>
      </c>
      <c r="E271" s="61"/>
      <c r="F271" s="62" t="n">
        <f aca="false">LEN(Q271)-LEN(SUBSTITUTE(Q271,"/",""))-1</f>
        <v>7</v>
      </c>
      <c r="G271" s="62" t="s">
        <v>88</v>
      </c>
      <c r="H271" s="63" t="s">
        <v>1416</v>
      </c>
      <c r="I271" s="63"/>
      <c r="J271" s="64" t="s">
        <v>1417</v>
      </c>
      <c r="K271" s="64"/>
      <c r="L271" s="64"/>
      <c r="M271" s="63" t="s">
        <v>105</v>
      </c>
      <c r="N271" s="65" t="s">
        <v>88</v>
      </c>
      <c r="O271" s="65" t="s">
        <v>88</v>
      </c>
      <c r="P271" s="66" t="str">
        <f aca="false">MID(SUBSTITUTE(SUBSTITUTE(Q271,"/",CONCATENATE(CHAR(10),"/")),"/",CONCATENATE(CHAR(10),"/"),F271+1),2,500)</f>
        <v>/rsm:CrossIndustryInvoice
/rsm:SupplyChainTradeTransaction
/ram:IncludedSupplyChainTradeLineItem
/ram:SpecifiedLineTradeSettlement
/ram:SpecifiedTradeAllowanceCharge[ram:ChargeIndicator
/udt:Indicator="false"]
/ram:ChargeIndicator
/udt:Indicator</v>
      </c>
      <c r="Q271" s="67" t="s">
        <v>1418</v>
      </c>
      <c r="R271" s="65" t="s">
        <v>107</v>
      </c>
      <c r="S271" s="65" t="str">
        <f aca="false">IF($D271="","",IF(ISERROR(FIND("/@",RIGHT($Q271,LEN($Q271)-FIND("#",SUBSTITUTE($Q271,"/","#",LEN($Q271)-LEN(SUBSTITUTE($Q271,"/",""))))))),IF(LEFT($D271,4)="BG-X","EG",IF(LEFT($D271,2)="BG","G",IF(OR(RIGHT($D271,2)="-0",RIGHT($D271,3)="-00",RIGHT($D271,4)="-000"),"","E"))),"A"))</f>
        <v>G</v>
      </c>
      <c r="T271" s="65" t="s">
        <v>88</v>
      </c>
      <c r="U271" s="65"/>
      <c r="V271" s="68"/>
      <c r="W271" s="49"/>
      <c r="X271" s="69" t="s">
        <v>26</v>
      </c>
      <c r="Y271" s="69"/>
      <c r="Z271" s="49"/>
      <c r="AA271" s="70"/>
      <c r="AB271" s="70"/>
      <c r="AC271" s="71"/>
      <c r="AD271" s="49"/>
      <c r="AE271" s="72" t="str">
        <f aca="false">D271</f>
        <v>BG-27-1</v>
      </c>
      <c r="AF271" s="73" t="n">
        <f aca="false">F271</f>
        <v>7</v>
      </c>
      <c r="AG271" s="73" t="str">
        <f aca="false">G271</f>
        <v>1..1</v>
      </c>
      <c r="AH271" s="63" t="s">
        <v>1419</v>
      </c>
      <c r="AI271" s="63"/>
      <c r="AJ271" s="64" t="s">
        <v>1420</v>
      </c>
      <c r="AK271" s="64"/>
      <c r="AL271" s="64"/>
      <c r="AM271" s="73" t="str">
        <f aca="false">M271</f>
        <v>Indicator</v>
      </c>
      <c r="AN271" s="73" t="str">
        <f aca="false">N271</f>
        <v>1..1</v>
      </c>
      <c r="AO271" s="73" t="str">
        <f aca="false">O271</f>
        <v>1..1</v>
      </c>
      <c r="AP271" s="73" t="str">
        <f aca="false">P271</f>
        <v>/rsm:CrossIndustryInvoice
/rsm:SupplyChainTradeTransaction
/ram:IncludedSupplyChainTradeLineItem
/ram:SpecifiedLineTradeSettlement
/ram:SpecifiedTradeAllowanceCharge[ram:ChargeIndicator
/udt:Indicator="false"]
/ram:ChargeIndicator
/udt:Indicator</v>
      </c>
      <c r="AQ271" s="73" t="str">
        <f aca="false">Q271</f>
        <v>/rsm:CrossIndustryInvoice/rsm:SupplyChainTradeTransaction/ram:IncludedSupplyChainTradeLineItem/ram:SpecifiedLineTradeSettlement/ram:SpecifiedTradeAllowanceCharge[ram:ChargeIndicator/udt:Indicator="false"]/ram:ChargeIndicator/udt:Indicator</v>
      </c>
      <c r="AR271" s="73" t="str">
        <f aca="false">R271</f>
        <v>XI</v>
      </c>
      <c r="AS271" s="73" t="str">
        <f aca="false">S271</f>
        <v>G</v>
      </c>
      <c r="AT271" s="73" t="str">
        <f aca="false">T271</f>
        <v>1..1</v>
      </c>
      <c r="AU271" s="73" t="n">
        <f aca="false">U271</f>
        <v>0</v>
      </c>
      <c r="AV271" s="73" t="n">
        <f aca="false">V271</f>
        <v>0</v>
      </c>
      <c r="AW271" s="6"/>
      <c r="AX271" s="69" t="str">
        <f aca="false">X271</f>
        <v>BASIC</v>
      </c>
      <c r="AY271" s="74" t="n">
        <f aca="false">Y271</f>
        <v>0</v>
      </c>
      <c r="BA271" s="46"/>
      <c r="BB271" s="46"/>
      <c r="BC271" s="46"/>
    </row>
    <row r="272" s="78" customFormat="true" ht="128.25" hidden="false" customHeight="false" outlineLevel="0" collapsed="false">
      <c r="A272" s="58" t="str">
        <f aca="false">IF(ISERROR(SEARCH("-X-",D272)),IF(S272="G","NO",IF(S272="E","YES","")),"EXT")</f>
        <v>YES</v>
      </c>
      <c r="B272" s="58"/>
      <c r="C272" s="59"/>
      <c r="D272" s="60" t="s">
        <v>1421</v>
      </c>
      <c r="E272" s="61"/>
      <c r="F272" s="62" t="n">
        <f aca="false">LEN(Q272)-LEN(SUBSTITUTE(Q272,"/",""))-1</f>
        <v>6</v>
      </c>
      <c r="G272" s="62" t="s">
        <v>95</v>
      </c>
      <c r="H272" s="63" t="s">
        <v>1422</v>
      </c>
      <c r="I272" s="63" t="s">
        <v>1423</v>
      </c>
      <c r="J272" s="64"/>
      <c r="K272" s="64" t="s">
        <v>1352</v>
      </c>
      <c r="L272" s="64"/>
      <c r="M272" s="63" t="s">
        <v>764</v>
      </c>
      <c r="N272" s="65" t="s">
        <v>95</v>
      </c>
      <c r="O272" s="65" t="s">
        <v>95</v>
      </c>
      <c r="P272" s="66" t="str">
        <f aca="false">MID(SUBSTITUTE(SUBSTITUTE(Q272,"/",CONCATENATE(CHAR(10),"/")),"/",CONCATENATE(CHAR(10),"/"),F272+1),2,500)</f>
        <v>/rsm:CrossIndustryInvoice
/rsm:SupplyChainTradeTransaction
/ram:IncludedSupplyChainTradeLineItem
/ram:SpecifiedLineTradeSettlement
/ram:SpecifiedTradeAllowanceCharge[ram:ChargeIndicator
/udt:Indicator="false"]
/ram:CalculationPercent</v>
      </c>
      <c r="Q272" s="67" t="s">
        <v>1424</v>
      </c>
      <c r="R272" s="65" t="s">
        <v>766</v>
      </c>
      <c r="S272" s="65" t="str">
        <f aca="false">IF($D272="","",IF(ISERROR(FIND("/@",RIGHT($Q272,LEN($Q272)-FIND("#",SUBSTITUTE($Q272,"/","#",LEN($Q272)-LEN(SUBSTITUTE($Q272,"/",""))))))),IF(LEFT($D272,4)="BG-X","EG",IF(LEFT($D272,2)="BG","G",IF(OR(RIGHT($D272,2)="-0",RIGHT($D272,3)="-00",RIGHT($D272,4)="-000"),"","E"))),"A"))</f>
        <v>E</v>
      </c>
      <c r="T272" s="65" t="s">
        <v>95</v>
      </c>
      <c r="U272" s="65"/>
      <c r="V272" s="68"/>
      <c r="W272" s="49"/>
      <c r="X272" s="69" t="s">
        <v>27</v>
      </c>
      <c r="Y272" s="69"/>
      <c r="Z272" s="49"/>
      <c r="AA272" s="70"/>
      <c r="AB272" s="70"/>
      <c r="AC272" s="71"/>
      <c r="AD272" s="49"/>
      <c r="AE272" s="72" t="str">
        <f aca="false">D272</f>
        <v>BT-138</v>
      </c>
      <c r="AF272" s="73" t="n">
        <f aca="false">F272</f>
        <v>6</v>
      </c>
      <c r="AG272" s="73" t="str">
        <f aca="false">G272</f>
        <v>0..1</v>
      </c>
      <c r="AH272" s="63" t="s">
        <v>1425</v>
      </c>
      <c r="AI272" s="63" t="s">
        <v>1426</v>
      </c>
      <c r="AJ272" s="64"/>
      <c r="AK272" s="64" t="s">
        <v>1357</v>
      </c>
      <c r="AL272" s="64"/>
      <c r="AM272" s="73" t="str">
        <f aca="false">M272</f>
        <v>Percentage</v>
      </c>
      <c r="AN272" s="73" t="str">
        <f aca="false">N272</f>
        <v>0..1</v>
      </c>
      <c r="AO272" s="73" t="str">
        <f aca="false">O272</f>
        <v>0..1</v>
      </c>
      <c r="AP272" s="73" t="str">
        <f aca="false">P272</f>
        <v>/rsm:CrossIndustryInvoice
/rsm:SupplyChainTradeTransaction
/ram:IncludedSupplyChainTradeLineItem
/ram:SpecifiedLineTradeSettlement
/ram:SpecifiedTradeAllowanceCharge[ram:ChargeIndicator
/udt:Indicator="false"]
/ram:CalculationPercent</v>
      </c>
      <c r="AQ272" s="73" t="str">
        <f aca="false">Q272</f>
        <v>/rsm:CrossIndustryInvoice/rsm:SupplyChainTradeTransaction/ram:IncludedSupplyChainTradeLineItem/ram:SpecifiedLineTradeSettlement/ram:SpecifiedTradeAllowanceCharge[ram:ChargeIndicator/udt:Indicator="false"]/ram:CalculationPercent</v>
      </c>
      <c r="AR272" s="73" t="str">
        <f aca="false">R272</f>
        <v>P</v>
      </c>
      <c r="AS272" s="73" t="str">
        <f aca="false">S272</f>
        <v>E</v>
      </c>
      <c r="AT272" s="73" t="str">
        <f aca="false">T272</f>
        <v>0..1</v>
      </c>
      <c r="AU272" s="73" t="n">
        <f aca="false">U272</f>
        <v>0</v>
      </c>
      <c r="AV272" s="73" t="n">
        <f aca="false">V272</f>
        <v>0</v>
      </c>
      <c r="AW272" s="6"/>
      <c r="AX272" s="69" t="str">
        <f aca="false">X272</f>
        <v>EN 16931</v>
      </c>
      <c r="AY272" s="74" t="n">
        <f aca="false">Y272</f>
        <v>0</v>
      </c>
      <c r="BA272" s="46"/>
      <c r="BB272" s="46"/>
      <c r="BC272" s="46"/>
    </row>
    <row r="273" s="11" customFormat="true" ht="128.25" hidden="false" customHeight="false" outlineLevel="0" collapsed="false">
      <c r="A273" s="58" t="str">
        <f aca="false">IF(ISERROR(SEARCH("-X-",D273)),IF(S273="G","NO",IF(S273="E","YES","")),"EXT")</f>
        <v>YES</v>
      </c>
      <c r="B273" s="77"/>
      <c r="C273" s="59"/>
      <c r="D273" s="60" t="s">
        <v>1427</v>
      </c>
      <c r="E273" s="61"/>
      <c r="F273" s="62" t="n">
        <f aca="false">LEN(Q273)-LEN(SUBSTITUTE(Q273,"/",""))-1</f>
        <v>6</v>
      </c>
      <c r="G273" s="62" t="s">
        <v>95</v>
      </c>
      <c r="H273" s="63" t="s">
        <v>1428</v>
      </c>
      <c r="I273" s="63" t="s">
        <v>1429</v>
      </c>
      <c r="J273" s="64"/>
      <c r="K273" s="64"/>
      <c r="L273" s="64"/>
      <c r="M273" s="63" t="s">
        <v>856</v>
      </c>
      <c r="N273" s="65" t="s">
        <v>95</v>
      </c>
      <c r="O273" s="65" t="s">
        <v>95</v>
      </c>
      <c r="P273" s="66" t="str">
        <f aca="false">MID(SUBSTITUTE(SUBSTITUTE(Q273,"/",CONCATENATE(CHAR(10),"/")),"/",CONCATENATE(CHAR(10),"/"),F273+1),2,500)</f>
        <v>/rsm:CrossIndustryInvoice
/rsm:SupplyChainTradeTransaction
/ram:IncludedSupplyChainTradeLineItem
/ram:SpecifiedLineTradeSettlement
/ram:SpecifiedTradeAllowanceCharge[ram:ChargeIndicator
/udt:Indicator="false"]
/ram:BasisAmount</v>
      </c>
      <c r="Q273" s="67" t="s">
        <v>1430</v>
      </c>
      <c r="R273" s="65" t="s">
        <v>858</v>
      </c>
      <c r="S273" s="65" t="str">
        <f aca="false">IF($D273="","",IF(ISERROR(FIND("/@",RIGHT($Q273,LEN($Q273)-FIND("#",SUBSTITUTE($Q273,"/","#",LEN($Q273)-LEN(SUBSTITUTE($Q273,"/",""))))))),IF(LEFT($D273,4)="BG-X","EG",IF(LEFT($D273,2)="BG","G",IF(OR(RIGHT($D273,2)="-0",RIGHT($D273,3)="-00",RIGHT($D273,4)="-000"),"","E"))),"A"))</f>
        <v>E</v>
      </c>
      <c r="T273" s="65" t="s">
        <v>95</v>
      </c>
      <c r="U273" s="65"/>
      <c r="V273" s="68"/>
      <c r="W273" s="49"/>
      <c r="X273" s="69" t="s">
        <v>27</v>
      </c>
      <c r="Y273" s="69"/>
      <c r="Z273" s="49"/>
      <c r="AA273" s="70"/>
      <c r="AB273" s="70"/>
      <c r="AC273" s="71"/>
      <c r="AD273" s="49"/>
      <c r="AE273" s="72" t="str">
        <f aca="false">D273</f>
        <v>BT-137</v>
      </c>
      <c r="AF273" s="73" t="n">
        <f aca="false">F273</f>
        <v>6</v>
      </c>
      <c r="AG273" s="73" t="str">
        <f aca="false">G273</f>
        <v>0..1</v>
      </c>
      <c r="AH273" s="63" t="s">
        <v>1431</v>
      </c>
      <c r="AI273" s="63" t="s">
        <v>1432</v>
      </c>
      <c r="AJ273" s="64"/>
      <c r="AK273" s="64"/>
      <c r="AL273" s="64"/>
      <c r="AM273" s="73" t="str">
        <f aca="false">M273</f>
        <v>Amount</v>
      </c>
      <c r="AN273" s="73" t="str">
        <f aca="false">N273</f>
        <v>0..1</v>
      </c>
      <c r="AO273" s="73" t="str">
        <f aca="false">O273</f>
        <v>0..1</v>
      </c>
      <c r="AP273" s="73" t="str">
        <f aca="false">P273</f>
        <v>/rsm:CrossIndustryInvoice
/rsm:SupplyChainTradeTransaction
/ram:IncludedSupplyChainTradeLineItem
/ram:SpecifiedLineTradeSettlement
/ram:SpecifiedTradeAllowanceCharge[ram:ChargeIndicator
/udt:Indicator="false"]
/ram:BasisAmount</v>
      </c>
      <c r="AQ273" s="73" t="str">
        <f aca="false">Q273</f>
        <v>/rsm:CrossIndustryInvoice/rsm:SupplyChainTradeTransaction/ram:IncludedSupplyChainTradeLineItem/ram:SpecifiedLineTradeSettlement/ram:SpecifiedTradeAllowanceCharge[ram:ChargeIndicator/udt:Indicator="false"]/ram:BasisAmount</v>
      </c>
      <c r="AR273" s="73" t="str">
        <f aca="false">R273</f>
        <v>A</v>
      </c>
      <c r="AS273" s="73" t="str">
        <f aca="false">S273</f>
        <v>E</v>
      </c>
      <c r="AT273" s="73" t="str">
        <f aca="false">T273</f>
        <v>0..1</v>
      </c>
      <c r="AU273" s="73" t="n">
        <f aca="false">U273</f>
        <v>0</v>
      </c>
      <c r="AV273" s="73" t="n">
        <f aca="false">V273</f>
        <v>0</v>
      </c>
      <c r="AW273" s="6"/>
      <c r="AX273" s="69" t="str">
        <f aca="false">X273</f>
        <v>EN 16931</v>
      </c>
      <c r="AY273" s="74" t="n">
        <f aca="false">Y273</f>
        <v>0</v>
      </c>
      <c r="BA273" s="46"/>
      <c r="BB273" s="46"/>
      <c r="BC273" s="46"/>
    </row>
    <row r="274" s="11" customFormat="true" ht="128.25" hidden="false" customHeight="false" outlineLevel="0" collapsed="false">
      <c r="A274" s="58" t="str">
        <f aca="false">IF(ISERROR(SEARCH("-X-",D274)),IF(S274="G","NO",IF(S274="E","YES","")),"EXT")</f>
        <v>YES</v>
      </c>
      <c r="B274" s="77"/>
      <c r="C274" s="59"/>
      <c r="D274" s="60" t="s">
        <v>1433</v>
      </c>
      <c r="E274" s="61"/>
      <c r="F274" s="62" t="n">
        <f aca="false">LEN(Q274)-LEN(SUBSTITUTE(Q274,"/",""))-1</f>
        <v>6</v>
      </c>
      <c r="G274" s="62" t="s">
        <v>88</v>
      </c>
      <c r="H274" s="63" t="s">
        <v>1434</v>
      </c>
      <c r="I274" s="63" t="s">
        <v>1435</v>
      </c>
      <c r="J274" s="64"/>
      <c r="K274" s="64"/>
      <c r="L274" s="64"/>
      <c r="M274" s="63" t="s">
        <v>856</v>
      </c>
      <c r="N274" s="65" t="s">
        <v>88</v>
      </c>
      <c r="O274" s="65" t="s">
        <v>88</v>
      </c>
      <c r="P274" s="66" t="str">
        <f aca="false">MID(SUBSTITUTE(SUBSTITUTE(Q274,"/",CONCATENATE(CHAR(10),"/")),"/",CONCATENATE(CHAR(10),"/"),F274+1),2,500)</f>
        <v>/rsm:CrossIndustryInvoice
/rsm:SupplyChainTradeTransaction
/ram:IncludedSupplyChainTradeLineItem
/ram:SpecifiedLineTradeSettlement
/ram:SpecifiedTradeAllowanceCharge[ram:ChargeIndicator
/udt:Indicator="false"]
/ram:ActualAmount</v>
      </c>
      <c r="Q274" s="67" t="s">
        <v>1436</v>
      </c>
      <c r="R274" s="65" t="s">
        <v>858</v>
      </c>
      <c r="S274" s="65" t="str">
        <f aca="false">IF($D274="","",IF(ISERROR(FIND("/@",RIGHT($Q274,LEN($Q274)-FIND("#",SUBSTITUTE($Q274,"/","#",LEN($Q274)-LEN(SUBSTITUTE($Q274,"/",""))))))),IF(LEFT($D274,4)="BG-X","EG",IF(LEFT($D274,2)="BG","G",IF(OR(RIGHT($D274,2)="-0",RIGHT($D274,3)="-00",RIGHT($D274,4)="-000"),"","E"))),"A"))</f>
        <v>E</v>
      </c>
      <c r="T274" s="65" t="s">
        <v>112</v>
      </c>
      <c r="U274" s="65" t="s">
        <v>177</v>
      </c>
      <c r="V274" s="68"/>
      <c r="W274" s="49"/>
      <c r="X274" s="69" t="s">
        <v>26</v>
      </c>
      <c r="Y274" s="69"/>
      <c r="Z274" s="49"/>
      <c r="AA274" s="70"/>
      <c r="AB274" s="70"/>
      <c r="AC274" s="71"/>
      <c r="AD274" s="49"/>
      <c r="AE274" s="72" t="str">
        <f aca="false">D274</f>
        <v>BT-136</v>
      </c>
      <c r="AF274" s="73" t="n">
        <f aca="false">F274</f>
        <v>6</v>
      </c>
      <c r="AG274" s="73" t="str">
        <f aca="false">G274</f>
        <v>1..1</v>
      </c>
      <c r="AH274" s="63" t="s">
        <v>1437</v>
      </c>
      <c r="AI274" s="63" t="s">
        <v>1438</v>
      </c>
      <c r="AJ274" s="64"/>
      <c r="AK274" s="64"/>
      <c r="AL274" s="64"/>
      <c r="AM274" s="73" t="str">
        <f aca="false">M274</f>
        <v>Amount</v>
      </c>
      <c r="AN274" s="73" t="str">
        <f aca="false">N274</f>
        <v>1..1</v>
      </c>
      <c r="AO274" s="73" t="str">
        <f aca="false">O274</f>
        <v>1..1</v>
      </c>
      <c r="AP274" s="73" t="str">
        <f aca="false">P274</f>
        <v>/rsm:CrossIndustryInvoice
/rsm:SupplyChainTradeTransaction
/ram:IncludedSupplyChainTradeLineItem
/ram:SpecifiedLineTradeSettlement
/ram:SpecifiedTradeAllowanceCharge[ram:ChargeIndicator
/udt:Indicator="false"]
/ram:ActualAmount</v>
      </c>
      <c r="AQ274" s="73" t="str">
        <f aca="false">Q274</f>
        <v>/rsm:CrossIndustryInvoice/rsm:SupplyChainTradeTransaction/ram:IncludedSupplyChainTradeLineItem/ram:SpecifiedLineTradeSettlement/ram:SpecifiedTradeAllowanceCharge[ram:ChargeIndicator/udt:Indicator="false"]/ram:ActualAmount</v>
      </c>
      <c r="AR274" s="73" t="str">
        <f aca="false">R274</f>
        <v>A</v>
      </c>
      <c r="AS274" s="73" t="str">
        <f aca="false">S274</f>
        <v>E</v>
      </c>
      <c r="AT274" s="73" t="str">
        <f aca="false">T274</f>
        <v>0..n</v>
      </c>
      <c r="AU274" s="73" t="str">
        <f aca="false">U274</f>
        <v>CAR-2</v>
      </c>
      <c r="AV274" s="73" t="n">
        <f aca="false">V274</f>
        <v>0</v>
      </c>
      <c r="AW274" s="6"/>
      <c r="AX274" s="69" t="str">
        <f aca="false">X274</f>
        <v>BASIC</v>
      </c>
      <c r="AY274" s="74" t="n">
        <f aca="false">Y274</f>
        <v>0</v>
      </c>
      <c r="BA274" s="46"/>
      <c r="BB274" s="46"/>
      <c r="BC274" s="46"/>
    </row>
    <row r="275" s="11" customFormat="true" ht="128.25" hidden="false" customHeight="false" outlineLevel="0" collapsed="false">
      <c r="A275" s="58" t="str">
        <f aca="false">IF(ISERROR(SEARCH("-X-",D275)),IF(S275="G","NO",IF(S275="E","YES","")),"EXT")</f>
        <v>YES</v>
      </c>
      <c r="B275" s="77"/>
      <c r="C275" s="59"/>
      <c r="D275" s="60" t="s">
        <v>1439</v>
      </c>
      <c r="E275" s="61"/>
      <c r="F275" s="62" t="n">
        <f aca="false">LEN(Q275)-LEN(SUBSTITUTE(Q275,"/",""))-1</f>
        <v>6</v>
      </c>
      <c r="G275" s="62" t="s">
        <v>95</v>
      </c>
      <c r="H275" s="63" t="s">
        <v>1440</v>
      </c>
      <c r="I275" s="63" t="s">
        <v>1441</v>
      </c>
      <c r="J275" s="64" t="s">
        <v>781</v>
      </c>
      <c r="K275" s="64" t="s">
        <v>1442</v>
      </c>
      <c r="L275" s="64"/>
      <c r="M275" s="63" t="s">
        <v>174</v>
      </c>
      <c r="N275" s="65" t="s">
        <v>95</v>
      </c>
      <c r="O275" s="65" t="s">
        <v>95</v>
      </c>
      <c r="P275" s="66" t="str">
        <f aca="false">MID(SUBSTITUTE(SUBSTITUTE(Q275,"/",CONCATENATE(CHAR(10),"/")),"/",CONCATENATE(CHAR(10),"/"),F275+1),2,500)</f>
        <v>/rsm:CrossIndustryInvoice
/rsm:SupplyChainTradeTransaction
/ram:IncludedSupplyChainTradeLineItem
/ram:SpecifiedLineTradeSettlement
/ram:SpecifiedTradeAllowanceCharge[ram:ChargeIndicator
/udt:Indicator="false"]
/ram:ReasonCode</v>
      </c>
      <c r="Q275" s="67" t="s">
        <v>1443</v>
      </c>
      <c r="R275" s="65" t="s">
        <v>176</v>
      </c>
      <c r="S275" s="65" t="str">
        <f aca="false">IF($D275="","",IF(ISERROR(FIND("/@",RIGHT($Q275,LEN($Q275)-FIND("#",SUBSTITUTE($Q275,"/","#",LEN($Q275)-LEN(SUBSTITUTE($Q275,"/",""))))))),IF(LEFT($D275,4)="BG-X","EG",IF(LEFT($D275,2)="BG","G",IF(OR(RIGHT($D275,2)="-0",RIGHT($D275,3)="-00",RIGHT($D275,4)="-000"),"","E"))),"A"))</f>
        <v>E</v>
      </c>
      <c r="T275" s="65" t="s">
        <v>95</v>
      </c>
      <c r="U275" s="65"/>
      <c r="V275" s="68"/>
      <c r="W275" s="49"/>
      <c r="X275" s="69" t="s">
        <v>26</v>
      </c>
      <c r="Y275" s="69"/>
      <c r="Z275" s="49"/>
      <c r="AA275" s="70"/>
      <c r="AB275" s="70"/>
      <c r="AC275" s="71"/>
      <c r="AD275" s="49"/>
      <c r="AE275" s="72" t="str">
        <f aca="false">D275</f>
        <v>BT-140</v>
      </c>
      <c r="AF275" s="73" t="n">
        <f aca="false">F275</f>
        <v>6</v>
      </c>
      <c r="AG275" s="73" t="str">
        <f aca="false">G275</f>
        <v>0..1</v>
      </c>
      <c r="AH275" s="63" t="s">
        <v>1444</v>
      </c>
      <c r="AI275" s="63" t="s">
        <v>1445</v>
      </c>
      <c r="AJ275" s="64" t="s">
        <v>784</v>
      </c>
      <c r="AK275" s="64" t="s">
        <v>1446</v>
      </c>
      <c r="AL275" s="64"/>
      <c r="AM275" s="73" t="str">
        <f aca="false">M275</f>
        <v>Code</v>
      </c>
      <c r="AN275" s="73" t="str">
        <f aca="false">N275</f>
        <v>0..1</v>
      </c>
      <c r="AO275" s="73" t="str">
        <f aca="false">O275</f>
        <v>0..1</v>
      </c>
      <c r="AP275" s="73" t="str">
        <f aca="false">P275</f>
        <v>/rsm:CrossIndustryInvoice
/rsm:SupplyChainTradeTransaction
/ram:IncludedSupplyChainTradeLineItem
/ram:SpecifiedLineTradeSettlement
/ram:SpecifiedTradeAllowanceCharge[ram:ChargeIndicator
/udt:Indicator="false"]
/ram:ReasonCode</v>
      </c>
      <c r="AQ275" s="73" t="str">
        <f aca="false">Q275</f>
        <v>/rsm:CrossIndustryInvoice/rsm:SupplyChainTradeTransaction/ram:IncludedSupplyChainTradeLineItem/ram:SpecifiedLineTradeSettlement/ram:SpecifiedTradeAllowanceCharge[ram:ChargeIndicator/udt:Indicator="false"]/ram:ReasonCode</v>
      </c>
      <c r="AR275" s="73" t="str">
        <f aca="false">R275</f>
        <v>C</v>
      </c>
      <c r="AS275" s="73" t="str">
        <f aca="false">S275</f>
        <v>E</v>
      </c>
      <c r="AT275" s="73" t="str">
        <f aca="false">T275</f>
        <v>0..1</v>
      </c>
      <c r="AU275" s="73" t="n">
        <f aca="false">U275</f>
        <v>0</v>
      </c>
      <c r="AV275" s="73" t="n">
        <f aca="false">V275</f>
        <v>0</v>
      </c>
      <c r="AW275" s="6"/>
      <c r="AX275" s="69" t="str">
        <f aca="false">X275</f>
        <v>BASIC</v>
      </c>
      <c r="AY275" s="74" t="n">
        <f aca="false">Y275</f>
        <v>0</v>
      </c>
      <c r="BA275" s="46"/>
      <c r="BB275" s="46"/>
      <c r="BC275" s="46"/>
    </row>
    <row r="276" s="11" customFormat="true" ht="128.25" hidden="false" customHeight="false" outlineLevel="0" collapsed="false">
      <c r="A276" s="58" t="str">
        <f aca="false">IF(ISERROR(SEARCH("-X-",D276)),IF(S276="G","NO",IF(S276="E","YES","")),"EXT")</f>
        <v>YES</v>
      </c>
      <c r="B276" s="81"/>
      <c r="C276" s="59"/>
      <c r="D276" s="60" t="s">
        <v>1447</v>
      </c>
      <c r="E276" s="61"/>
      <c r="F276" s="62" t="n">
        <f aca="false">LEN(Q276)-LEN(SUBSTITUTE(Q276,"/",""))-1</f>
        <v>6</v>
      </c>
      <c r="G276" s="62" t="s">
        <v>95</v>
      </c>
      <c r="H276" s="63" t="s">
        <v>1448</v>
      </c>
      <c r="I276" s="63" t="s">
        <v>1449</v>
      </c>
      <c r="J276" s="64"/>
      <c r="K276" s="64"/>
      <c r="L276" s="64"/>
      <c r="M276" s="63" t="s">
        <v>119</v>
      </c>
      <c r="N276" s="65" t="s">
        <v>95</v>
      </c>
      <c r="O276" s="65" t="s">
        <v>95</v>
      </c>
      <c r="P276" s="66" t="str">
        <f aca="false">MID(SUBSTITUTE(SUBSTITUTE(Q276,"/",CONCATENATE(CHAR(10),"/")),"/",CONCATENATE(CHAR(10),"/"),F276+1),2,500)</f>
        <v>/rsm:CrossIndustryInvoice
/rsm:SupplyChainTradeTransaction
/ram:IncludedSupplyChainTradeLineItem
/ram:SpecifiedLineTradeSettlement
/ram:SpecifiedTradeAllowanceCharge[ram:ChargeIndicator
/udt:Indicator="false"]
/ram:Reason</v>
      </c>
      <c r="Q276" s="67" t="s">
        <v>1450</v>
      </c>
      <c r="R276" s="65" t="s">
        <v>121</v>
      </c>
      <c r="S276" s="65" t="str">
        <f aca="false">IF($D276="","",IF(ISERROR(FIND("/@",RIGHT($Q276,LEN($Q276)-FIND("#",SUBSTITUTE($Q276,"/","#",LEN($Q276)-LEN(SUBSTITUTE($Q276,"/",""))))))),IF(LEFT($D276,4)="BG-X","EG",IF(LEFT($D276,2)="BG","G",IF(OR(RIGHT($D276,2)="-0",RIGHT($D276,3)="-00",RIGHT($D276,4)="-000"),"","E"))),"A"))</f>
        <v>E</v>
      </c>
      <c r="T276" s="65" t="s">
        <v>95</v>
      </c>
      <c r="U276" s="65"/>
      <c r="V276" s="68"/>
      <c r="W276" s="49"/>
      <c r="X276" s="69" t="s">
        <v>26</v>
      </c>
      <c r="Y276" s="69"/>
      <c r="Z276" s="49"/>
      <c r="AA276" s="70"/>
      <c r="AB276" s="70"/>
      <c r="AC276" s="71"/>
      <c r="AD276" s="49"/>
      <c r="AE276" s="72" t="str">
        <f aca="false">D276</f>
        <v>BT-139</v>
      </c>
      <c r="AF276" s="73" t="n">
        <f aca="false">F276</f>
        <v>6</v>
      </c>
      <c r="AG276" s="73" t="str">
        <f aca="false">G276</f>
        <v>0..1</v>
      </c>
      <c r="AH276" s="63" t="s">
        <v>1451</v>
      </c>
      <c r="AI276" s="63" t="s">
        <v>1452</v>
      </c>
      <c r="AJ276" s="64"/>
      <c r="AK276" s="64"/>
      <c r="AL276" s="64"/>
      <c r="AM276" s="73" t="str">
        <f aca="false">M276</f>
        <v>Text</v>
      </c>
      <c r="AN276" s="73" t="str">
        <f aca="false">N276</f>
        <v>0..1</v>
      </c>
      <c r="AO276" s="73" t="str">
        <f aca="false">O276</f>
        <v>0..1</v>
      </c>
      <c r="AP276" s="73" t="str">
        <f aca="false">P276</f>
        <v>/rsm:CrossIndustryInvoice
/rsm:SupplyChainTradeTransaction
/ram:IncludedSupplyChainTradeLineItem
/ram:SpecifiedLineTradeSettlement
/ram:SpecifiedTradeAllowanceCharge[ram:ChargeIndicator
/udt:Indicator="false"]
/ram:Reason</v>
      </c>
      <c r="AQ276" s="73" t="str">
        <f aca="false">Q276</f>
        <v>/rsm:CrossIndustryInvoice/rsm:SupplyChainTradeTransaction/ram:IncludedSupplyChainTradeLineItem/ram:SpecifiedLineTradeSettlement/ram:SpecifiedTradeAllowanceCharge[ram:ChargeIndicator/udt:Indicator="false"]/ram:Reason</v>
      </c>
      <c r="AR276" s="73" t="str">
        <f aca="false">R276</f>
        <v>T</v>
      </c>
      <c r="AS276" s="73" t="str">
        <f aca="false">S276</f>
        <v>E</v>
      </c>
      <c r="AT276" s="73" t="str">
        <f aca="false">T276</f>
        <v>0..1</v>
      </c>
      <c r="AU276" s="73" t="n">
        <f aca="false">U276</f>
        <v>0</v>
      </c>
      <c r="AV276" s="73" t="n">
        <f aca="false">V276</f>
        <v>0</v>
      </c>
      <c r="AW276" s="6"/>
      <c r="AX276" s="69" t="str">
        <f aca="false">X276</f>
        <v>BASIC</v>
      </c>
      <c r="AY276" s="74" t="n">
        <f aca="false">Y276</f>
        <v>0</v>
      </c>
      <c r="BA276" s="46"/>
      <c r="BB276" s="46"/>
      <c r="BC276" s="46"/>
    </row>
    <row r="277" s="11" customFormat="true" ht="114" hidden="false" customHeight="false" outlineLevel="0" collapsed="false">
      <c r="A277" s="58" t="str">
        <f aca="false">IF(ISERROR(SEARCH("-X-",D277)),IF(S277="G","NO",IF(S277="E","YES","")),"EXT")</f>
        <v>NO</v>
      </c>
      <c r="B277" s="58"/>
      <c r="C277" s="59"/>
      <c r="D277" s="60" t="s">
        <v>1453</v>
      </c>
      <c r="E277" s="61"/>
      <c r="F277" s="62" t="n">
        <f aca="false">LEN(Q277)-LEN(SUBSTITUTE(Q277,"/",""))-1</f>
        <v>5</v>
      </c>
      <c r="G277" s="62" t="s">
        <v>112</v>
      </c>
      <c r="H277" s="63" t="s">
        <v>1454</v>
      </c>
      <c r="I277" s="63" t="s">
        <v>1455</v>
      </c>
      <c r="J277" s="64" t="s">
        <v>1456</v>
      </c>
      <c r="K277" s="64" t="s">
        <v>1457</v>
      </c>
      <c r="L277" s="64" t="s">
        <v>1458</v>
      </c>
      <c r="M277" s="63"/>
      <c r="N277" s="65" t="s">
        <v>112</v>
      </c>
      <c r="O277" s="65" t="s">
        <v>112</v>
      </c>
      <c r="P277" s="66" t="str">
        <f aca="false">MID(SUBSTITUTE(SUBSTITUTE(Q277,"/",CONCATENATE(CHAR(10),"/")),"/",CONCATENATE(CHAR(10),"/"),F277+1),2,500)</f>
        <v>/rsm:CrossIndustryInvoice
/rsm:SupplyChainTradeTransaction
/ram:IncludedSupplyChainTradeLineItem
/ram:SpecifiedLineTradeSettlement
/ram:SpecifiedTradeAllowanceCharge[ram:ChargeIndicator
/udt:Indicator="true"]</v>
      </c>
      <c r="Q277" s="67" t="s">
        <v>1459</v>
      </c>
      <c r="R277" s="65"/>
      <c r="S277" s="65" t="str">
        <f aca="false">IF($D277="","",IF(ISERROR(FIND("/@",RIGHT($Q277,LEN($Q277)-FIND("#",SUBSTITUTE($Q277,"/","#",LEN($Q277)-LEN(SUBSTITUTE($Q277,"/",""))))))),IF(LEFT($D277,4)="BG-X","EG",IF(LEFT($D277,2)="BG","G",IF(OR(RIGHT($D277,2)="-0",RIGHT($D277,3)="-00",RIGHT($D277,4)="-000"),"","E"))),"A"))</f>
        <v>G</v>
      </c>
      <c r="T277" s="65" t="s">
        <v>112</v>
      </c>
      <c r="U277" s="65" t="s">
        <v>1407</v>
      </c>
      <c r="V277" s="68" t="s">
        <v>1458</v>
      </c>
      <c r="W277" s="49"/>
      <c r="X277" s="69" t="s">
        <v>26</v>
      </c>
      <c r="Y277" s="69"/>
      <c r="Z277" s="49"/>
      <c r="AA277" s="70"/>
      <c r="AB277" s="70"/>
      <c r="AC277" s="71"/>
      <c r="AD277" s="49"/>
      <c r="AE277" s="72" t="str">
        <f aca="false">D277</f>
        <v>BG-28</v>
      </c>
      <c r="AF277" s="73" t="n">
        <f aca="false">F277</f>
        <v>5</v>
      </c>
      <c r="AG277" s="73" t="str">
        <f aca="false">G277</f>
        <v>0..n</v>
      </c>
      <c r="AH277" s="63" t="s">
        <v>1460</v>
      </c>
      <c r="AI277" s="63" t="s">
        <v>1461</v>
      </c>
      <c r="AJ277" s="64" t="s">
        <v>1462</v>
      </c>
      <c r="AK277" s="64" t="s">
        <v>1463</v>
      </c>
      <c r="AL277" s="64" t="s">
        <v>1458</v>
      </c>
      <c r="AM277" s="73" t="n">
        <f aca="false">M277</f>
        <v>0</v>
      </c>
      <c r="AN277" s="73" t="str">
        <f aca="false">N277</f>
        <v>0..n</v>
      </c>
      <c r="AO277" s="73" t="str">
        <f aca="false">O277</f>
        <v>0..n</v>
      </c>
      <c r="AP277" s="73" t="str">
        <f aca="false">P277</f>
        <v>/rsm:CrossIndustryInvoice
/rsm:SupplyChainTradeTransaction
/ram:IncludedSupplyChainTradeLineItem
/ram:SpecifiedLineTradeSettlement
/ram:SpecifiedTradeAllowanceCharge[ram:ChargeIndicator
/udt:Indicator="true"]</v>
      </c>
      <c r="AQ277" s="73" t="str">
        <f aca="false">Q277</f>
        <v>/rsm:CrossIndustryInvoice/rsm:SupplyChainTradeTransaction/ram:IncludedSupplyChainTradeLineItem/ram:SpecifiedLineTradeSettlement/ram:SpecifiedTradeAllowanceCharge[ram:ChargeIndicator/udt:Indicator="true"]</v>
      </c>
      <c r="AR277" s="73" t="n">
        <f aca="false">R277</f>
        <v>0</v>
      </c>
      <c r="AS277" s="73" t="str">
        <f aca="false">S277</f>
        <v>G</v>
      </c>
      <c r="AT277" s="73" t="str">
        <f aca="false">T277</f>
        <v>0..n</v>
      </c>
      <c r="AU277" s="73" t="str">
        <f aca="false">U277</f>
        <v>STR-4</v>
      </c>
      <c r="AV277" s="73" t="str">
        <f aca="false">V277</f>
        <v>ChargeIndicator=true</v>
      </c>
      <c r="AW277" s="6"/>
      <c r="AX277" s="69" t="str">
        <f aca="false">X277</f>
        <v>BASIC</v>
      </c>
      <c r="AY277" s="74" t="n">
        <f aca="false">Y277</f>
        <v>0</v>
      </c>
      <c r="BA277" s="46"/>
      <c r="BB277" s="46"/>
      <c r="BC277" s="46"/>
    </row>
    <row r="278" s="11" customFormat="true" ht="103.5" hidden="false" customHeight="true" outlineLevel="0" collapsed="false">
      <c r="A278" s="58" t="str">
        <f aca="false">IF(ISERROR(SEARCH("-X-",D278)),IF(S278="G","NO",IF(S278="E","YES","")),"EXT")</f>
        <v>NO</v>
      </c>
      <c r="B278" s="81"/>
      <c r="C278" s="59"/>
      <c r="D278" s="60" t="s">
        <v>1464</v>
      </c>
      <c r="E278" s="61"/>
      <c r="F278" s="62" t="n">
        <f aca="false">LEN(Q278)-LEN(SUBSTITUTE(Q278,"/",""))-1</f>
        <v>6</v>
      </c>
      <c r="G278" s="62" t="s">
        <v>95</v>
      </c>
      <c r="H278" s="63" t="s">
        <v>1465</v>
      </c>
      <c r="I278" s="63"/>
      <c r="J278" s="64"/>
      <c r="K278" s="64"/>
      <c r="L278" s="64"/>
      <c r="M278" s="63"/>
      <c r="N278" s="65" t="s">
        <v>88</v>
      </c>
      <c r="O278" s="65" t="s">
        <v>88</v>
      </c>
      <c r="P278" s="66" t="str">
        <f aca="false">MID(SUBSTITUTE(SUBSTITUTE(Q278,"/",CONCATENATE(CHAR(10),"/")),"/",CONCATENATE(CHAR(10),"/"),F278+1),2,500)</f>
        <v>/rsm:CrossIndustryInvoice
/rsm:SupplyChainTradeTransaction
/ram:IncludedSupplyChainTradeLineItem
/ram:SpecifiedLineTradeSettlement
/ram:SpecifiedTradeAllowanceCharge[ram:ChargeIndicator
/udt:Indicator="true"]
/ram:ChargeIndicator</v>
      </c>
      <c r="Q278" s="67" t="s">
        <v>1466</v>
      </c>
      <c r="R278" s="65"/>
      <c r="S278" s="65" t="str">
        <f aca="false">IF($D278="","",IF(ISERROR(FIND("/@",RIGHT($Q278,LEN($Q278)-FIND("#",SUBSTITUTE($Q278,"/","#",LEN($Q278)-LEN(SUBSTITUTE($Q278,"/",""))))))),IF(LEFT($D278,4)="BG-X","EG",IF(LEFT($D278,2)="BG","G",IF(OR(RIGHT($D278,2)="-0",RIGHT($D278,3)="-00",RIGHT($D278,4)="-000"),"","E"))),"A"))</f>
        <v>G</v>
      </c>
      <c r="T278" s="65" t="s">
        <v>95</v>
      </c>
      <c r="U278" s="65"/>
      <c r="V278" s="68"/>
      <c r="W278" s="49"/>
      <c r="X278" s="69" t="s">
        <v>26</v>
      </c>
      <c r="Y278" s="69"/>
      <c r="Z278" s="49"/>
      <c r="AA278" s="70"/>
      <c r="AB278" s="70"/>
      <c r="AC278" s="71"/>
      <c r="AD278" s="49"/>
      <c r="AE278" s="72" t="str">
        <f aca="false">D278</f>
        <v>BG-28-0</v>
      </c>
      <c r="AF278" s="73" t="n">
        <f aca="false">F278</f>
        <v>6</v>
      </c>
      <c r="AG278" s="73" t="str">
        <f aca="false">G278</f>
        <v>0..1</v>
      </c>
      <c r="AH278" s="63" t="s">
        <v>1467</v>
      </c>
      <c r="AI278" s="63"/>
      <c r="AJ278" s="64"/>
      <c r="AK278" s="64"/>
      <c r="AL278" s="64"/>
      <c r="AM278" s="73" t="n">
        <f aca="false">M278</f>
        <v>0</v>
      </c>
      <c r="AN278" s="73" t="str">
        <f aca="false">N278</f>
        <v>1..1</v>
      </c>
      <c r="AO278" s="73" t="str">
        <f aca="false">O278</f>
        <v>1..1</v>
      </c>
      <c r="AP278" s="73" t="str">
        <f aca="false">P278</f>
        <v>/rsm:CrossIndustryInvoice
/rsm:SupplyChainTradeTransaction
/ram:IncludedSupplyChainTradeLineItem
/ram:SpecifiedLineTradeSettlement
/ram:SpecifiedTradeAllowanceCharge[ram:ChargeIndicator
/udt:Indicator="true"]
/ram:ChargeIndicator</v>
      </c>
      <c r="AQ278" s="73" t="str">
        <f aca="false">Q278</f>
        <v>/rsm:CrossIndustryInvoice/rsm:SupplyChainTradeTransaction/ram:IncludedSupplyChainTradeLineItem/ram:SpecifiedLineTradeSettlement/ram:SpecifiedTradeAllowanceCharge[ram:ChargeIndicator/udt:Indicator="true"]/ram:ChargeIndicator</v>
      </c>
      <c r="AR278" s="73" t="n">
        <f aca="false">R278</f>
        <v>0</v>
      </c>
      <c r="AS278" s="73" t="str">
        <f aca="false">S278</f>
        <v>G</v>
      </c>
      <c r="AT278" s="73" t="str">
        <f aca="false">T278</f>
        <v>0..1</v>
      </c>
      <c r="AU278" s="73" t="n">
        <f aca="false">U278</f>
        <v>0</v>
      </c>
      <c r="AV278" s="73" t="n">
        <f aca="false">V278</f>
        <v>0</v>
      </c>
      <c r="AW278" s="6"/>
      <c r="AX278" s="69" t="str">
        <f aca="false">X278</f>
        <v>BASIC</v>
      </c>
      <c r="AY278" s="74" t="n">
        <f aca="false">Y278</f>
        <v>0</v>
      </c>
      <c r="BA278" s="46"/>
      <c r="BB278" s="46"/>
      <c r="BC278" s="46"/>
    </row>
    <row r="279" s="11" customFormat="true" ht="103.5" hidden="false" customHeight="true" outlineLevel="0" collapsed="false">
      <c r="A279" s="58" t="str">
        <f aca="false">IF(ISERROR(SEARCH("-X-",D279)),IF(S279="G","NO",IF(S279="E","YES","")),"EXT")</f>
        <v>NO</v>
      </c>
      <c r="B279" s="81"/>
      <c r="C279" s="59"/>
      <c r="D279" s="60" t="s">
        <v>1468</v>
      </c>
      <c r="E279" s="61"/>
      <c r="F279" s="62" t="n">
        <f aca="false">LEN(Q279)-LEN(SUBSTITUTE(Q279,"/",""))-1</f>
        <v>7</v>
      </c>
      <c r="G279" s="62" t="s">
        <v>88</v>
      </c>
      <c r="H279" s="63" t="s">
        <v>1469</v>
      </c>
      <c r="I279" s="63"/>
      <c r="J279" s="64" t="s">
        <v>1470</v>
      </c>
      <c r="K279" s="64"/>
      <c r="L279" s="64"/>
      <c r="M279" s="63" t="s">
        <v>105</v>
      </c>
      <c r="N279" s="65" t="s">
        <v>88</v>
      </c>
      <c r="O279" s="65" t="s">
        <v>88</v>
      </c>
      <c r="P279" s="66" t="str">
        <f aca="false">MID(SUBSTITUTE(SUBSTITUTE(Q279,"/",CONCATENATE(CHAR(10),"/")),"/",CONCATENATE(CHAR(10),"/"),F279+1),2,500)</f>
        <v>/rsm:CrossIndustryInvoice
/rsm:SupplyChainTradeTransaction
/ram:IncludedSupplyChainTradeLineItem
/ram:SpecifiedLineTradeSettlement
/ram:SpecifiedTradeAllowanceCharge[ram:ChargeIndicator
/udt:Indicator="true"]
/ram:ChargeIndicator
/udt:Indicator</v>
      </c>
      <c r="Q279" s="67" t="s">
        <v>1471</v>
      </c>
      <c r="R279" s="65" t="s">
        <v>107</v>
      </c>
      <c r="S279" s="65" t="str">
        <f aca="false">IF($D279="","",IF(ISERROR(FIND("/@",RIGHT($Q279,LEN($Q279)-FIND("#",SUBSTITUTE($Q279,"/","#",LEN($Q279)-LEN(SUBSTITUTE($Q279,"/",""))))))),IF(LEFT($D279,4)="BG-X","EG",IF(LEFT($D279,2)="BG","G",IF(OR(RIGHT($D279,2)="-0",RIGHT($D279,3)="-00",RIGHT($D279,4)="-000"),"","E"))),"A"))</f>
        <v>G</v>
      </c>
      <c r="T279" s="65" t="s">
        <v>88</v>
      </c>
      <c r="U279" s="65"/>
      <c r="V279" s="68"/>
      <c r="W279" s="49"/>
      <c r="X279" s="69" t="s">
        <v>26</v>
      </c>
      <c r="Y279" s="69"/>
      <c r="Z279" s="49"/>
      <c r="AA279" s="70"/>
      <c r="AB279" s="70"/>
      <c r="AC279" s="71"/>
      <c r="AD279" s="49"/>
      <c r="AE279" s="72" t="str">
        <f aca="false">D279</f>
        <v>BG-28-1</v>
      </c>
      <c r="AF279" s="73" t="n">
        <f aca="false">F279</f>
        <v>7</v>
      </c>
      <c r="AG279" s="73" t="str">
        <f aca="false">G279</f>
        <v>1..1</v>
      </c>
      <c r="AH279" s="63" t="s">
        <v>1472</v>
      </c>
      <c r="AI279" s="63"/>
      <c r="AJ279" s="64" t="s">
        <v>1473</v>
      </c>
      <c r="AK279" s="64"/>
      <c r="AL279" s="64"/>
      <c r="AM279" s="73" t="str">
        <f aca="false">M279</f>
        <v>Indicator</v>
      </c>
      <c r="AN279" s="73" t="str">
        <f aca="false">N279</f>
        <v>1..1</v>
      </c>
      <c r="AO279" s="73" t="str">
        <f aca="false">O279</f>
        <v>1..1</v>
      </c>
      <c r="AP279" s="73" t="str">
        <f aca="false">P279</f>
        <v>/rsm:CrossIndustryInvoice
/rsm:SupplyChainTradeTransaction
/ram:IncludedSupplyChainTradeLineItem
/ram:SpecifiedLineTradeSettlement
/ram:SpecifiedTradeAllowanceCharge[ram:ChargeIndicator
/udt:Indicator="true"]
/ram:ChargeIndicator
/udt:Indicator</v>
      </c>
      <c r="AQ279" s="73" t="str">
        <f aca="false">Q279</f>
        <v>/rsm:CrossIndustryInvoice/rsm:SupplyChainTradeTransaction/ram:IncludedSupplyChainTradeLineItem/ram:SpecifiedLineTradeSettlement/ram:SpecifiedTradeAllowanceCharge[ram:ChargeIndicator/udt:Indicator="true"]/ram:ChargeIndicator/udt:Indicator</v>
      </c>
      <c r="AR279" s="73" t="str">
        <f aca="false">R279</f>
        <v>XI</v>
      </c>
      <c r="AS279" s="73" t="str">
        <f aca="false">S279</f>
        <v>G</v>
      </c>
      <c r="AT279" s="73" t="str">
        <f aca="false">T279</f>
        <v>1..1</v>
      </c>
      <c r="AU279" s="73" t="n">
        <f aca="false">U279</f>
        <v>0</v>
      </c>
      <c r="AV279" s="73" t="n">
        <f aca="false">V279</f>
        <v>0</v>
      </c>
      <c r="AW279" s="6"/>
      <c r="AX279" s="69" t="str">
        <f aca="false">X279</f>
        <v>BASIC</v>
      </c>
      <c r="AY279" s="74" t="n">
        <f aca="false">Y279</f>
        <v>0</v>
      </c>
      <c r="BA279" s="46"/>
      <c r="BB279" s="46"/>
      <c r="BC279" s="46"/>
    </row>
    <row r="280" s="11" customFormat="true" ht="103.5" hidden="false" customHeight="true" outlineLevel="0" collapsed="false">
      <c r="A280" s="58" t="str">
        <f aca="false">IF(ISERROR(SEARCH("-X-",D280)),IF(S280="G","NO",IF(S280="E","YES","")),"EXT")</f>
        <v>YES</v>
      </c>
      <c r="B280" s="81"/>
      <c r="C280" s="59"/>
      <c r="D280" s="60" t="s">
        <v>1474</v>
      </c>
      <c r="E280" s="61"/>
      <c r="F280" s="62" t="n">
        <f aca="false">LEN(Q280)-LEN(SUBSTITUTE(Q280,"/",""))-1</f>
        <v>6</v>
      </c>
      <c r="G280" s="62" t="s">
        <v>95</v>
      </c>
      <c r="H280" s="63" t="s">
        <v>1475</v>
      </c>
      <c r="I280" s="63" t="s">
        <v>1476</v>
      </c>
      <c r="J280" s="64"/>
      <c r="K280" s="64" t="s">
        <v>1352</v>
      </c>
      <c r="L280" s="64"/>
      <c r="M280" s="63" t="s">
        <v>764</v>
      </c>
      <c r="N280" s="65" t="s">
        <v>95</v>
      </c>
      <c r="O280" s="65" t="s">
        <v>95</v>
      </c>
      <c r="P280" s="66" t="str">
        <f aca="false">MID(SUBSTITUTE(SUBSTITUTE(Q280,"/",CONCATENATE(CHAR(10),"/")),"/",CONCATENATE(CHAR(10),"/"),F280+1),2,500)</f>
        <v>/rsm:CrossIndustryInvoice
/rsm:SupplyChainTradeTransaction
/ram:IncludedSupplyChainTradeLineItem
/ram:SpecifiedLineTradeSettlement
/ram:SpecifiedTradeAllowanceCharge[ram:ChargeIndicator
/udt:Indicator="true"]
/ram:CalculationPercent</v>
      </c>
      <c r="Q280" s="67" t="s">
        <v>1477</v>
      </c>
      <c r="R280" s="65" t="s">
        <v>766</v>
      </c>
      <c r="S280" s="65" t="str">
        <f aca="false">IF($D280="","",IF(ISERROR(FIND("/@",RIGHT($Q280,LEN($Q280)-FIND("#",SUBSTITUTE($Q280,"/","#",LEN($Q280)-LEN(SUBSTITUTE($Q280,"/",""))))))),IF(LEFT($D280,4)="BG-X","EG",IF(LEFT($D280,2)="BG","G",IF(OR(RIGHT($D280,2)="-0",RIGHT($D280,3)="-00",RIGHT($D280,4)="-000"),"","E"))),"A"))</f>
        <v>E</v>
      </c>
      <c r="T280" s="65" t="s">
        <v>95</v>
      </c>
      <c r="U280" s="65"/>
      <c r="V280" s="68"/>
      <c r="W280" s="49"/>
      <c r="X280" s="69" t="s">
        <v>27</v>
      </c>
      <c r="Y280" s="69"/>
      <c r="Z280" s="49"/>
      <c r="AA280" s="70"/>
      <c r="AB280" s="70"/>
      <c r="AC280" s="71"/>
      <c r="AD280" s="49"/>
      <c r="AE280" s="72" t="str">
        <f aca="false">D280</f>
        <v>BT-143</v>
      </c>
      <c r="AF280" s="73" t="n">
        <f aca="false">F280</f>
        <v>6</v>
      </c>
      <c r="AG280" s="73" t="str">
        <f aca="false">G280</f>
        <v>0..1</v>
      </c>
      <c r="AH280" s="63" t="s">
        <v>1478</v>
      </c>
      <c r="AI280" s="63" t="s">
        <v>1479</v>
      </c>
      <c r="AJ280" s="64"/>
      <c r="AK280" s="64" t="s">
        <v>1357</v>
      </c>
      <c r="AL280" s="64"/>
      <c r="AM280" s="73" t="str">
        <f aca="false">M280</f>
        <v>Percentage</v>
      </c>
      <c r="AN280" s="73" t="str">
        <f aca="false">N280</f>
        <v>0..1</v>
      </c>
      <c r="AO280" s="73" t="str">
        <f aca="false">O280</f>
        <v>0..1</v>
      </c>
      <c r="AP280" s="73" t="str">
        <f aca="false">P280</f>
        <v>/rsm:CrossIndustryInvoice
/rsm:SupplyChainTradeTransaction
/ram:IncludedSupplyChainTradeLineItem
/ram:SpecifiedLineTradeSettlement
/ram:SpecifiedTradeAllowanceCharge[ram:ChargeIndicator
/udt:Indicator="true"]
/ram:CalculationPercent</v>
      </c>
      <c r="AQ280" s="73" t="str">
        <f aca="false">Q280</f>
        <v>/rsm:CrossIndustryInvoice/rsm:SupplyChainTradeTransaction/ram:IncludedSupplyChainTradeLineItem/ram:SpecifiedLineTradeSettlement/ram:SpecifiedTradeAllowanceCharge[ram:ChargeIndicator/udt:Indicator="true"]/ram:CalculationPercent</v>
      </c>
      <c r="AR280" s="73" t="str">
        <f aca="false">R280</f>
        <v>P</v>
      </c>
      <c r="AS280" s="73" t="str">
        <f aca="false">S280</f>
        <v>E</v>
      </c>
      <c r="AT280" s="73" t="str">
        <f aca="false">T280</f>
        <v>0..1</v>
      </c>
      <c r="AU280" s="73" t="n">
        <f aca="false">U280</f>
        <v>0</v>
      </c>
      <c r="AV280" s="73" t="n">
        <f aca="false">V280</f>
        <v>0</v>
      </c>
      <c r="AW280" s="6"/>
      <c r="AX280" s="69" t="str">
        <f aca="false">X280</f>
        <v>EN 16931</v>
      </c>
      <c r="AY280" s="74" t="n">
        <f aca="false">Y280</f>
        <v>0</v>
      </c>
      <c r="BA280" s="46"/>
      <c r="BB280" s="46"/>
      <c r="BC280" s="46"/>
    </row>
    <row r="281" s="11" customFormat="true" ht="103.5" hidden="false" customHeight="true" outlineLevel="0" collapsed="false">
      <c r="A281" s="58" t="str">
        <f aca="false">IF(ISERROR(SEARCH("-X-",D281)),IF(S281="G","NO",IF(S281="E","YES","")),"EXT")</f>
        <v>YES</v>
      </c>
      <c r="B281" s="81"/>
      <c r="C281" s="59"/>
      <c r="D281" s="60" t="s">
        <v>1480</v>
      </c>
      <c r="E281" s="61"/>
      <c r="F281" s="62" t="n">
        <f aca="false">LEN(Q281)-LEN(SUBSTITUTE(Q281,"/",""))-1</f>
        <v>6</v>
      </c>
      <c r="G281" s="62" t="s">
        <v>95</v>
      </c>
      <c r="H281" s="63" t="s">
        <v>1481</v>
      </c>
      <c r="I281" s="63" t="s">
        <v>1482</v>
      </c>
      <c r="J281" s="64"/>
      <c r="K281" s="64"/>
      <c r="L281" s="64"/>
      <c r="M281" s="63" t="s">
        <v>856</v>
      </c>
      <c r="N281" s="65" t="s">
        <v>95</v>
      </c>
      <c r="O281" s="65" t="s">
        <v>95</v>
      </c>
      <c r="P281" s="66" t="str">
        <f aca="false">MID(SUBSTITUTE(SUBSTITUTE(Q281,"/",CONCATENATE(CHAR(10),"/")),"/",CONCATENATE(CHAR(10),"/"),F281+1),2,500)</f>
        <v>/rsm:CrossIndustryInvoice
/rsm:SupplyChainTradeTransaction
/ram:IncludedSupplyChainTradeLineItem
/ram:SpecifiedLineTradeSettlement
/ram:SpecifiedTradeAllowanceCharge[ram:ChargeIndicator
/udt:Indicator="true"]
/ram:BasisAmount</v>
      </c>
      <c r="Q281" s="67" t="s">
        <v>1483</v>
      </c>
      <c r="R281" s="65" t="s">
        <v>858</v>
      </c>
      <c r="S281" s="65" t="str">
        <f aca="false">IF($D281="","",IF(ISERROR(FIND("/@",RIGHT($Q281,LEN($Q281)-FIND("#",SUBSTITUTE($Q281,"/","#",LEN($Q281)-LEN(SUBSTITUTE($Q281,"/",""))))))),IF(LEFT($D281,4)="BG-X","EG",IF(LEFT($D281,2)="BG","G",IF(OR(RIGHT($D281,2)="-0",RIGHT($D281,3)="-00",RIGHT($D281,4)="-000"),"","E"))),"A"))</f>
        <v>E</v>
      </c>
      <c r="T281" s="65" t="s">
        <v>95</v>
      </c>
      <c r="U281" s="65"/>
      <c r="V281" s="68"/>
      <c r="W281" s="49"/>
      <c r="X281" s="69" t="s">
        <v>27</v>
      </c>
      <c r="Y281" s="69"/>
      <c r="Z281" s="49"/>
      <c r="AA281" s="70"/>
      <c r="AB281" s="70"/>
      <c r="AC281" s="71"/>
      <c r="AD281" s="49"/>
      <c r="AE281" s="72" t="str">
        <f aca="false">D281</f>
        <v>BT-142</v>
      </c>
      <c r="AF281" s="73" t="n">
        <f aca="false">F281</f>
        <v>6</v>
      </c>
      <c r="AG281" s="73" t="str">
        <f aca="false">G281</f>
        <v>0..1</v>
      </c>
      <c r="AH281" s="63" t="s">
        <v>1484</v>
      </c>
      <c r="AI281" s="63" t="s">
        <v>1485</v>
      </c>
      <c r="AJ281" s="64"/>
      <c r="AK281" s="64"/>
      <c r="AL281" s="64"/>
      <c r="AM281" s="73" t="str">
        <f aca="false">M281</f>
        <v>Amount</v>
      </c>
      <c r="AN281" s="73" t="str">
        <f aca="false">N281</f>
        <v>0..1</v>
      </c>
      <c r="AO281" s="73" t="str">
        <f aca="false">O281</f>
        <v>0..1</v>
      </c>
      <c r="AP281" s="73" t="str">
        <f aca="false">P281</f>
        <v>/rsm:CrossIndustryInvoice
/rsm:SupplyChainTradeTransaction
/ram:IncludedSupplyChainTradeLineItem
/ram:SpecifiedLineTradeSettlement
/ram:SpecifiedTradeAllowanceCharge[ram:ChargeIndicator
/udt:Indicator="true"]
/ram:BasisAmount</v>
      </c>
      <c r="AQ281" s="73" t="str">
        <f aca="false">Q281</f>
        <v>/rsm:CrossIndustryInvoice/rsm:SupplyChainTradeTransaction/ram:IncludedSupplyChainTradeLineItem/ram:SpecifiedLineTradeSettlement/ram:SpecifiedTradeAllowanceCharge[ram:ChargeIndicator/udt:Indicator="true"]/ram:BasisAmount</v>
      </c>
      <c r="AR281" s="73" t="str">
        <f aca="false">R281</f>
        <v>A</v>
      </c>
      <c r="AS281" s="73" t="str">
        <f aca="false">S281</f>
        <v>E</v>
      </c>
      <c r="AT281" s="73" t="str">
        <f aca="false">T281</f>
        <v>0..1</v>
      </c>
      <c r="AU281" s="73" t="n">
        <f aca="false">U281</f>
        <v>0</v>
      </c>
      <c r="AV281" s="73" t="n">
        <f aca="false">V281</f>
        <v>0</v>
      </c>
      <c r="AW281" s="6"/>
      <c r="AX281" s="69" t="str">
        <f aca="false">X281</f>
        <v>EN 16931</v>
      </c>
      <c r="AY281" s="74" t="n">
        <f aca="false">Y281</f>
        <v>0</v>
      </c>
      <c r="BA281" s="46"/>
      <c r="BB281" s="46"/>
      <c r="BC281" s="46"/>
    </row>
    <row r="282" s="11" customFormat="true" ht="148.5" hidden="false" customHeight="true" outlineLevel="0" collapsed="false">
      <c r="A282" s="58" t="str">
        <f aca="false">IF(ISERROR(SEARCH("-X-",D282)),IF(S282="G","NO",IF(S282="E","YES","")),"EXT")</f>
        <v>YES</v>
      </c>
      <c r="B282" s="81"/>
      <c r="C282" s="59"/>
      <c r="D282" s="60" t="s">
        <v>1486</v>
      </c>
      <c r="E282" s="61"/>
      <c r="F282" s="62" t="n">
        <f aca="false">LEN(Q282)-LEN(SUBSTITUTE(Q282,"/",""))-1</f>
        <v>6</v>
      </c>
      <c r="G282" s="62" t="s">
        <v>88</v>
      </c>
      <c r="H282" s="63" t="s">
        <v>1487</v>
      </c>
      <c r="I282" s="63" t="s">
        <v>1488</v>
      </c>
      <c r="J282" s="64"/>
      <c r="K282" s="64"/>
      <c r="L282" s="64"/>
      <c r="M282" s="63" t="s">
        <v>856</v>
      </c>
      <c r="N282" s="65" t="s">
        <v>88</v>
      </c>
      <c r="O282" s="65" t="s">
        <v>88</v>
      </c>
      <c r="P282" s="66" t="str">
        <f aca="false">MID(SUBSTITUTE(SUBSTITUTE(Q282,"/",CONCATENATE(CHAR(10),"/")),"/",CONCATENATE(CHAR(10),"/"),F282+1),2,500)</f>
        <v>/rsm:CrossIndustryInvoice
/rsm:SupplyChainTradeTransaction
/ram:IncludedSupplyChainTradeLineItem
/ram:SpecifiedLineTradeSettlement
/ram:SpecifiedTradeAllowanceCharge[ram:ChargeIndicator
/udt:Indicator="true"]
/ram:ActualAmount</v>
      </c>
      <c r="Q282" s="67" t="s">
        <v>1489</v>
      </c>
      <c r="R282" s="65" t="s">
        <v>858</v>
      </c>
      <c r="S282" s="65" t="str">
        <f aca="false">IF($D282="","",IF(ISERROR(FIND("/@",RIGHT($Q282,LEN($Q282)-FIND("#",SUBSTITUTE($Q282,"/","#",LEN($Q282)-LEN(SUBSTITUTE($Q282,"/",""))))))),IF(LEFT($D282,4)="BG-X","EG",IF(LEFT($D282,2)="BG","G",IF(OR(RIGHT($D282,2)="-0",RIGHT($D282,3)="-00",RIGHT($D282,4)="-000"),"","E"))),"A"))</f>
        <v>E</v>
      </c>
      <c r="T282" s="65" t="s">
        <v>112</v>
      </c>
      <c r="U282" s="65" t="s">
        <v>177</v>
      </c>
      <c r="V282" s="68"/>
      <c r="W282" s="49"/>
      <c r="X282" s="69" t="s">
        <v>26</v>
      </c>
      <c r="Y282" s="69"/>
      <c r="Z282" s="49"/>
      <c r="AA282" s="70"/>
      <c r="AB282" s="70"/>
      <c r="AC282" s="71"/>
      <c r="AD282" s="49"/>
      <c r="AE282" s="72" t="str">
        <f aca="false">D282</f>
        <v>BT-141</v>
      </c>
      <c r="AF282" s="73" t="n">
        <f aca="false">F282</f>
        <v>6</v>
      </c>
      <c r="AG282" s="73" t="str">
        <f aca="false">G282</f>
        <v>1..1</v>
      </c>
      <c r="AH282" s="63" t="s">
        <v>1490</v>
      </c>
      <c r="AI282" s="63" t="s">
        <v>1491</v>
      </c>
      <c r="AJ282" s="64"/>
      <c r="AK282" s="64"/>
      <c r="AL282" s="64"/>
      <c r="AM282" s="73" t="str">
        <f aca="false">M282</f>
        <v>Amount</v>
      </c>
      <c r="AN282" s="73" t="str">
        <f aca="false">N282</f>
        <v>1..1</v>
      </c>
      <c r="AO282" s="73" t="str">
        <f aca="false">O282</f>
        <v>1..1</v>
      </c>
      <c r="AP282" s="73" t="str">
        <f aca="false">P282</f>
        <v>/rsm:CrossIndustryInvoice
/rsm:SupplyChainTradeTransaction
/ram:IncludedSupplyChainTradeLineItem
/ram:SpecifiedLineTradeSettlement
/ram:SpecifiedTradeAllowanceCharge[ram:ChargeIndicator
/udt:Indicator="true"]
/ram:ActualAmount</v>
      </c>
      <c r="AQ282" s="73" t="str">
        <f aca="false">Q282</f>
        <v>/rsm:CrossIndustryInvoice/rsm:SupplyChainTradeTransaction/ram:IncludedSupplyChainTradeLineItem/ram:SpecifiedLineTradeSettlement/ram:SpecifiedTradeAllowanceCharge[ram:ChargeIndicator/udt:Indicator="true"]/ram:ActualAmount</v>
      </c>
      <c r="AR282" s="73" t="str">
        <f aca="false">R282</f>
        <v>A</v>
      </c>
      <c r="AS282" s="73" t="str">
        <f aca="false">S282</f>
        <v>E</v>
      </c>
      <c r="AT282" s="73" t="str">
        <f aca="false">T282</f>
        <v>0..n</v>
      </c>
      <c r="AU282" s="73" t="str">
        <f aca="false">U282</f>
        <v>CAR-2</v>
      </c>
      <c r="AV282" s="73" t="n">
        <f aca="false">V282</f>
        <v>0</v>
      </c>
      <c r="AW282" s="6"/>
      <c r="AX282" s="69" t="str">
        <f aca="false">X282</f>
        <v>BASIC</v>
      </c>
      <c r="AY282" s="74" t="n">
        <f aca="false">Y282</f>
        <v>0</v>
      </c>
      <c r="BA282" s="46"/>
      <c r="BB282" s="46"/>
      <c r="BC282" s="46"/>
    </row>
    <row r="283" s="11" customFormat="true" ht="318.75" hidden="false" customHeight="false" outlineLevel="0" collapsed="false">
      <c r="A283" s="58" t="str">
        <f aca="false">IF(ISERROR(SEARCH("-X-",D283)),IF(S283="G","NO",IF(S283="E","YES","")),"EXT")</f>
        <v>YES</v>
      </c>
      <c r="B283" s="81"/>
      <c r="C283" s="59"/>
      <c r="D283" s="60" t="s">
        <v>1492</v>
      </c>
      <c r="E283" s="61"/>
      <c r="F283" s="62" t="n">
        <f aca="false">LEN(Q283)-LEN(SUBSTITUTE(Q283,"/",""))-1</f>
        <v>6</v>
      </c>
      <c r="G283" s="62" t="s">
        <v>95</v>
      </c>
      <c r="H283" s="63" t="s">
        <v>1493</v>
      </c>
      <c r="I283" s="63" t="s">
        <v>1494</v>
      </c>
      <c r="J283" s="64" t="s">
        <v>821</v>
      </c>
      <c r="K283" s="64" t="s">
        <v>1442</v>
      </c>
      <c r="L283" s="64" t="s">
        <v>1495</v>
      </c>
      <c r="M283" s="63" t="s">
        <v>174</v>
      </c>
      <c r="N283" s="65" t="s">
        <v>95</v>
      </c>
      <c r="O283" s="65" t="s">
        <v>95</v>
      </c>
      <c r="P283" s="66" t="str">
        <f aca="false">MID(SUBSTITUTE(SUBSTITUTE(Q283,"/",CONCATENATE(CHAR(10),"/")),"/",CONCATENATE(CHAR(10),"/"),F283+1),2,500)</f>
        <v>/rsm:CrossIndustryInvoice
/rsm:SupplyChainTradeTransaction
/ram:IncludedSupplyChainTradeLineItem
/ram:SpecifiedLineTradeSettlement
/ram:SpecifiedTradeAllowanceCharge[ram:ChargeIndicator
/udt:Indicator="true"]
/ram:ReasonCode</v>
      </c>
      <c r="Q283" s="67" t="s">
        <v>1496</v>
      </c>
      <c r="R283" s="65" t="s">
        <v>176</v>
      </c>
      <c r="S283" s="65" t="str">
        <f aca="false">IF($D283="","",IF(ISERROR(FIND("/@",RIGHT($Q283,LEN($Q283)-FIND("#",SUBSTITUTE($Q283,"/","#",LEN($Q283)-LEN(SUBSTITUTE($Q283,"/",""))))))),IF(LEFT($D283,4)="BG-X","EG",IF(LEFT($D283,2)="BG","G",IF(OR(RIGHT($D283,2)="-0",RIGHT($D283,3)="-00",RIGHT($D283,4)="-000"),"","E"))),"A"))</f>
        <v>E</v>
      </c>
      <c r="T283" s="65" t="s">
        <v>95</v>
      </c>
      <c r="U283" s="65"/>
      <c r="V283" s="68"/>
      <c r="W283" s="49"/>
      <c r="X283" s="69" t="s">
        <v>26</v>
      </c>
      <c r="Y283" s="69"/>
      <c r="Z283" s="49"/>
      <c r="AA283" s="70"/>
      <c r="AB283" s="70"/>
      <c r="AC283" s="71"/>
      <c r="AD283" s="49"/>
      <c r="AE283" s="72" t="str">
        <f aca="false">D283</f>
        <v>BT-145</v>
      </c>
      <c r="AF283" s="73" t="n">
        <f aca="false">F283</f>
        <v>6</v>
      </c>
      <c r="AG283" s="73" t="str">
        <f aca="false">G283</f>
        <v>0..1</v>
      </c>
      <c r="AH283" s="63" t="s">
        <v>1497</v>
      </c>
      <c r="AI283" s="63" t="s">
        <v>1498</v>
      </c>
      <c r="AJ283" s="64" t="s">
        <v>824</v>
      </c>
      <c r="AK283" s="64" t="s">
        <v>1446</v>
      </c>
      <c r="AL283" s="64" t="s">
        <v>1499</v>
      </c>
      <c r="AM283" s="73" t="str">
        <f aca="false">M283</f>
        <v>Code</v>
      </c>
      <c r="AN283" s="73" t="str">
        <f aca="false">N283</f>
        <v>0..1</v>
      </c>
      <c r="AO283" s="73" t="str">
        <f aca="false">O283</f>
        <v>0..1</v>
      </c>
      <c r="AP283" s="73" t="str">
        <f aca="false">P283</f>
        <v>/rsm:CrossIndustryInvoice
/rsm:SupplyChainTradeTransaction
/ram:IncludedSupplyChainTradeLineItem
/ram:SpecifiedLineTradeSettlement
/ram:SpecifiedTradeAllowanceCharge[ram:ChargeIndicator
/udt:Indicator="true"]
/ram:ReasonCode</v>
      </c>
      <c r="AQ283" s="73" t="str">
        <f aca="false">Q283</f>
        <v>/rsm:CrossIndustryInvoice/rsm:SupplyChainTradeTransaction/ram:IncludedSupplyChainTradeLineItem/ram:SpecifiedLineTradeSettlement/ram:SpecifiedTradeAllowanceCharge[ram:ChargeIndicator/udt:Indicator="true"]/ram:ReasonCode</v>
      </c>
      <c r="AR283" s="73" t="str">
        <f aca="false">R283</f>
        <v>C</v>
      </c>
      <c r="AS283" s="73" t="str">
        <f aca="false">S283</f>
        <v>E</v>
      </c>
      <c r="AT283" s="73" t="str">
        <f aca="false">T283</f>
        <v>0..1</v>
      </c>
      <c r="AU283" s="73" t="n">
        <f aca="false">U283</f>
        <v>0</v>
      </c>
      <c r="AV283" s="73" t="n">
        <f aca="false">V283</f>
        <v>0</v>
      </c>
      <c r="AW283" s="6"/>
      <c r="AX283" s="69" t="str">
        <f aca="false">X283</f>
        <v>BASIC</v>
      </c>
      <c r="AY283" s="74" t="n">
        <f aca="false">Y283</f>
        <v>0</v>
      </c>
      <c r="BA283" s="46"/>
      <c r="BB283" s="46"/>
      <c r="BC283" s="46"/>
    </row>
    <row r="284" s="11" customFormat="true" ht="128.25" hidden="false" customHeight="false" outlineLevel="0" collapsed="false">
      <c r="A284" s="58" t="str">
        <f aca="false">IF(ISERROR(SEARCH("-X-",D284)),IF(S284="G","NO",IF(S284="E","YES","")),"EXT")</f>
        <v>YES</v>
      </c>
      <c r="B284" s="58"/>
      <c r="C284" s="59"/>
      <c r="D284" s="60" t="s">
        <v>1500</v>
      </c>
      <c r="E284" s="61"/>
      <c r="F284" s="62" t="n">
        <f aca="false">LEN(Q284)-LEN(SUBSTITUTE(Q284,"/",""))-1</f>
        <v>6</v>
      </c>
      <c r="G284" s="62" t="s">
        <v>95</v>
      </c>
      <c r="H284" s="63" t="s">
        <v>1501</v>
      </c>
      <c r="I284" s="63" t="s">
        <v>1502</v>
      </c>
      <c r="J284" s="64"/>
      <c r="K284" s="64"/>
      <c r="L284" s="64"/>
      <c r="M284" s="63" t="s">
        <v>119</v>
      </c>
      <c r="N284" s="65" t="s">
        <v>95</v>
      </c>
      <c r="O284" s="65" t="s">
        <v>95</v>
      </c>
      <c r="P284" s="66" t="str">
        <f aca="false">MID(SUBSTITUTE(SUBSTITUTE(Q284,"/",CONCATENATE(CHAR(10),"/")),"/",CONCATENATE(CHAR(10),"/"),F284+1),2,500)</f>
        <v>/rsm:CrossIndustryInvoice
/rsm:SupplyChainTradeTransaction
/ram:IncludedSupplyChainTradeLineItem
/ram:SpecifiedLineTradeSettlement
/ram:SpecifiedTradeAllowanceCharge[ram:ChargeIndicator
/udt:Indicator="true"]
/ram:Reason</v>
      </c>
      <c r="Q284" s="67" t="s">
        <v>1503</v>
      </c>
      <c r="R284" s="65" t="s">
        <v>121</v>
      </c>
      <c r="S284" s="65" t="str">
        <f aca="false">IF($D284="","",IF(ISERROR(FIND("/@",RIGHT($Q284,LEN($Q284)-FIND("#",SUBSTITUTE($Q284,"/","#",LEN($Q284)-LEN(SUBSTITUTE($Q284,"/",""))))))),IF(LEFT($D284,4)="BG-X","EG",IF(LEFT($D284,2)="BG","G",IF(OR(RIGHT($D284,2)="-0",RIGHT($D284,3)="-00",RIGHT($D284,4)="-000"),"","E"))),"A"))</f>
        <v>E</v>
      </c>
      <c r="T284" s="65" t="s">
        <v>95</v>
      </c>
      <c r="U284" s="65"/>
      <c r="V284" s="68"/>
      <c r="W284" s="49"/>
      <c r="X284" s="69" t="s">
        <v>26</v>
      </c>
      <c r="Y284" s="69"/>
      <c r="Z284" s="49"/>
      <c r="AA284" s="70"/>
      <c r="AB284" s="70"/>
      <c r="AC284" s="71"/>
      <c r="AD284" s="49"/>
      <c r="AE284" s="72" t="str">
        <f aca="false">D284</f>
        <v>BT-144</v>
      </c>
      <c r="AF284" s="73" t="n">
        <f aca="false">F284</f>
        <v>6</v>
      </c>
      <c r="AG284" s="73" t="str">
        <f aca="false">G284</f>
        <v>0..1</v>
      </c>
      <c r="AH284" s="63" t="s">
        <v>1504</v>
      </c>
      <c r="AI284" s="63" t="s">
        <v>1505</v>
      </c>
      <c r="AJ284" s="64"/>
      <c r="AK284" s="64"/>
      <c r="AL284" s="64"/>
      <c r="AM284" s="73" t="str">
        <f aca="false">M284</f>
        <v>Text</v>
      </c>
      <c r="AN284" s="73" t="str">
        <f aca="false">N284</f>
        <v>0..1</v>
      </c>
      <c r="AO284" s="73" t="str">
        <f aca="false">O284</f>
        <v>0..1</v>
      </c>
      <c r="AP284" s="73" t="str">
        <f aca="false">P284</f>
        <v>/rsm:CrossIndustryInvoice
/rsm:SupplyChainTradeTransaction
/ram:IncludedSupplyChainTradeLineItem
/ram:SpecifiedLineTradeSettlement
/ram:SpecifiedTradeAllowanceCharge[ram:ChargeIndicator
/udt:Indicator="true"]
/ram:Reason</v>
      </c>
      <c r="AQ284" s="73" t="str">
        <f aca="false">Q284</f>
        <v>/rsm:CrossIndustryInvoice/rsm:SupplyChainTradeTransaction/ram:IncludedSupplyChainTradeLineItem/ram:SpecifiedLineTradeSettlement/ram:SpecifiedTradeAllowanceCharge[ram:ChargeIndicator/udt:Indicator="true"]/ram:Reason</v>
      </c>
      <c r="AR284" s="73" t="str">
        <f aca="false">R284</f>
        <v>T</v>
      </c>
      <c r="AS284" s="73" t="str">
        <f aca="false">S284</f>
        <v>E</v>
      </c>
      <c r="AT284" s="73" t="str">
        <f aca="false">T284</f>
        <v>0..1</v>
      </c>
      <c r="AU284" s="73" t="n">
        <f aca="false">U284</f>
        <v>0</v>
      </c>
      <c r="AV284" s="73" t="n">
        <f aca="false">V284</f>
        <v>0</v>
      </c>
      <c r="AW284" s="6"/>
      <c r="AX284" s="69" t="str">
        <f aca="false">X284</f>
        <v>BASIC</v>
      </c>
      <c r="AY284" s="74" t="n">
        <f aca="false">Y284</f>
        <v>0</v>
      </c>
      <c r="BA284" s="46"/>
      <c r="BB284" s="46"/>
      <c r="BC284" s="46"/>
    </row>
    <row r="285" customFormat="false" ht="99.75" hidden="false" customHeight="false" outlineLevel="0" collapsed="false">
      <c r="A285" s="58" t="str">
        <f aca="false">IF(ISERROR(SEARCH("-X-",D285)),IF(S285="G","NO",IF(S285="E","YES","")),"EXT")</f>
        <v/>
      </c>
      <c r="B285" s="58"/>
      <c r="C285" s="59"/>
      <c r="D285" s="60" t="s">
        <v>1506</v>
      </c>
      <c r="E285" s="61"/>
      <c r="F285" s="62" t="n">
        <f aca="false">LEN(Q285)-LEN(SUBSTITUTE(Q285,"/",""))-1</f>
        <v>4</v>
      </c>
      <c r="G285" s="62" t="s">
        <v>95</v>
      </c>
      <c r="H285" s="63" t="s">
        <v>1507</v>
      </c>
      <c r="I285" s="63"/>
      <c r="J285" s="64"/>
      <c r="K285" s="64"/>
      <c r="L285" s="64"/>
      <c r="M285" s="63"/>
      <c r="N285" s="65" t="s">
        <v>88</v>
      </c>
      <c r="O285" s="65" t="s">
        <v>88</v>
      </c>
      <c r="P285" s="66" t="str">
        <f aca="false">MID(SUBSTITUTE(SUBSTITUTE(Q285,"/",CONCATENATE(CHAR(10),"/")),"/",CONCATENATE(CHAR(10),"/"),F285+1),2,500)</f>
        <v>/rsm:CrossIndustryInvoice
/rsm:SupplyChainTradeTransaction
/ram:IncludedSupplyChainTradeLineItem
/ram:SpecifiedLineTradeSettlement
/ram:SpecifiedTradeSettlementLineMonetarySummation</v>
      </c>
      <c r="Q285" s="67" t="s">
        <v>1508</v>
      </c>
      <c r="R285" s="65"/>
      <c r="S285" s="65" t="str">
        <f aca="false">IF($D285="","",IF(ISERROR(FIND("/@",RIGHT($Q285,LEN($Q285)-FIND("#",SUBSTITUTE($Q285,"/","#",LEN($Q285)-LEN(SUBSTITUTE($Q285,"/",""))))))),IF(LEFT($D285,4)="BG-X","EG",IF(LEFT($D285,2)="BG","G",IF(OR(RIGHT($D285,2)="-0",RIGHT($D285,3)="-00",RIGHT($D285,4)="-000"),"","E"))),"A"))</f>
        <v/>
      </c>
      <c r="T285" s="65" t="s">
        <v>95</v>
      </c>
      <c r="U285" s="65"/>
      <c r="V285" s="68"/>
      <c r="W285" s="49"/>
      <c r="X285" s="69" t="s">
        <v>26</v>
      </c>
      <c r="Y285" s="69"/>
      <c r="Z285" s="49"/>
      <c r="AA285" s="70"/>
      <c r="AB285" s="70"/>
      <c r="AC285" s="71"/>
      <c r="AD285" s="49"/>
      <c r="AE285" s="72" t="str">
        <f aca="false">D285</f>
        <v>BT-131-00</v>
      </c>
      <c r="AF285" s="73" t="n">
        <f aca="false">F285</f>
        <v>4</v>
      </c>
      <c r="AG285" s="73" t="str">
        <f aca="false">G285</f>
        <v>0..1</v>
      </c>
      <c r="AH285" s="63" t="s">
        <v>1509</v>
      </c>
      <c r="AI285" s="63"/>
      <c r="AJ285" s="64"/>
      <c r="AK285" s="64"/>
      <c r="AL285" s="64"/>
      <c r="AM285" s="73" t="n">
        <f aca="false">M285</f>
        <v>0</v>
      </c>
      <c r="AN285" s="73" t="str">
        <f aca="false">N285</f>
        <v>1..1</v>
      </c>
      <c r="AO285" s="73" t="str">
        <f aca="false">O285</f>
        <v>1..1</v>
      </c>
      <c r="AP285" s="73" t="str">
        <f aca="false">P285</f>
        <v>/rsm:CrossIndustryInvoice
/rsm:SupplyChainTradeTransaction
/ram:IncludedSupplyChainTradeLineItem
/ram:SpecifiedLineTradeSettlement
/ram:SpecifiedTradeSettlementLineMonetarySummation</v>
      </c>
      <c r="AQ285" s="73" t="str">
        <f aca="false">Q285</f>
        <v>/rsm:CrossIndustryInvoice/rsm:SupplyChainTradeTransaction/ram:IncludedSupplyChainTradeLineItem/ram:SpecifiedLineTradeSettlement/ram:SpecifiedTradeSettlementLineMonetarySummation</v>
      </c>
      <c r="AR285" s="73" t="n">
        <f aca="false">R285</f>
        <v>0</v>
      </c>
      <c r="AS285" s="73" t="str">
        <f aca="false">S285</f>
        <v/>
      </c>
      <c r="AT285" s="73" t="str">
        <f aca="false">T285</f>
        <v>0..1</v>
      </c>
      <c r="AU285" s="73" t="n">
        <f aca="false">U285</f>
        <v>0</v>
      </c>
      <c r="AV285" s="73" t="n">
        <f aca="false">V285</f>
        <v>0</v>
      </c>
      <c r="AW285" s="6"/>
      <c r="AX285" s="69" t="str">
        <f aca="false">X285</f>
        <v>BASIC</v>
      </c>
      <c r="AY285" s="74" t="n">
        <f aca="false">Y285</f>
        <v>0</v>
      </c>
      <c r="BA285" s="46"/>
      <c r="BB285" s="46"/>
      <c r="BC285" s="46"/>
    </row>
    <row r="286" s="11" customFormat="true" ht="114" hidden="false" customHeight="false" outlineLevel="0" collapsed="false">
      <c r="A286" s="58" t="str">
        <f aca="false">IF(ISERROR(SEARCH("-X-",D286)),IF(S286="G","NO",IF(S286="E","YES","")),"EXT")</f>
        <v>YES</v>
      </c>
      <c r="B286" s="58"/>
      <c r="C286" s="59"/>
      <c r="D286" s="60" t="s">
        <v>1510</v>
      </c>
      <c r="E286" s="61"/>
      <c r="F286" s="62" t="n">
        <f aca="false">LEN(Q286)-LEN(SUBSTITUTE(Q286,"/",""))-1</f>
        <v>5</v>
      </c>
      <c r="G286" s="62" t="s">
        <v>88</v>
      </c>
      <c r="H286" s="63" t="s">
        <v>1511</v>
      </c>
      <c r="I286" s="63" t="s">
        <v>1512</v>
      </c>
      <c r="J286" s="64" t="s">
        <v>1513</v>
      </c>
      <c r="K286" s="64"/>
      <c r="L286" s="64"/>
      <c r="M286" s="63" t="s">
        <v>856</v>
      </c>
      <c r="N286" s="65" t="s">
        <v>88</v>
      </c>
      <c r="O286" s="65" t="s">
        <v>88</v>
      </c>
      <c r="P286" s="66" t="str">
        <f aca="false">MID(SUBSTITUTE(SUBSTITUTE(Q286,"/",CONCATENATE(CHAR(10),"/")),"/",CONCATENATE(CHAR(10),"/"),F286+1),2,500)</f>
        <v>/rsm:CrossIndustryInvoice
/rsm:SupplyChainTradeTransaction
/ram:IncludedSupplyChainTradeLineItem
/ram:SpecifiedLineTradeSettlement
/ram:SpecifiedTradeSettlementLineMonetarySummation
/ram:LineTotalAmount</v>
      </c>
      <c r="Q286" s="67" t="s">
        <v>1514</v>
      </c>
      <c r="R286" s="65" t="s">
        <v>858</v>
      </c>
      <c r="S286" s="65" t="str">
        <f aca="false">IF($D286="","",IF(ISERROR(FIND("/@",RIGHT($Q286,LEN($Q286)-FIND("#",SUBSTITUTE($Q286,"/","#",LEN($Q286)-LEN(SUBSTITUTE($Q286,"/",""))))))),IF(LEFT($D286,4)="BG-X","EG",IF(LEFT($D286,2)="BG","G",IF(OR(RIGHT($D286,2)="-0",RIGHT($D286,3)="-00",RIGHT($D286,4)="-000"),"","E"))),"A"))</f>
        <v>E</v>
      </c>
      <c r="T286" s="65" t="s">
        <v>112</v>
      </c>
      <c r="U286" s="65" t="s">
        <v>140</v>
      </c>
      <c r="V286" s="68"/>
      <c r="W286" s="49"/>
      <c r="X286" s="69" t="s">
        <v>26</v>
      </c>
      <c r="Y286" s="69"/>
      <c r="Z286" s="49"/>
      <c r="AA286" s="70"/>
      <c r="AB286" s="70"/>
      <c r="AC286" s="71"/>
      <c r="AD286" s="49"/>
      <c r="AE286" s="72" t="str">
        <f aca="false">D286</f>
        <v>BT-131</v>
      </c>
      <c r="AF286" s="73" t="n">
        <f aca="false">F286</f>
        <v>5</v>
      </c>
      <c r="AG286" s="73" t="str">
        <f aca="false">G286</f>
        <v>1..1</v>
      </c>
      <c r="AH286" s="63" t="s">
        <v>1515</v>
      </c>
      <c r="AI286" s="63" t="s">
        <v>1516</v>
      </c>
      <c r="AJ286" s="64" t="s">
        <v>1517</v>
      </c>
      <c r="AK286" s="64"/>
      <c r="AL286" s="64"/>
      <c r="AM286" s="73" t="str">
        <f aca="false">M286</f>
        <v>Amount</v>
      </c>
      <c r="AN286" s="73" t="str">
        <f aca="false">N286</f>
        <v>1..1</v>
      </c>
      <c r="AO286" s="73" t="str">
        <f aca="false">O286</f>
        <v>1..1</v>
      </c>
      <c r="AP286" s="73" t="str">
        <f aca="false">P286</f>
        <v>/rsm:CrossIndustryInvoice
/rsm:SupplyChainTradeTransaction
/ram:IncludedSupplyChainTradeLineItem
/ram:SpecifiedLineTradeSettlement
/ram:SpecifiedTradeSettlementLineMonetarySummation
/ram:LineTotalAmount</v>
      </c>
      <c r="AQ286" s="73" t="str">
        <f aca="false">Q286</f>
        <v>/rsm:CrossIndustryInvoice/rsm:SupplyChainTradeTransaction/ram:IncludedSupplyChainTradeLineItem/ram:SpecifiedLineTradeSettlement/ram:SpecifiedTradeSettlementLineMonetarySummation/ram:LineTotalAmount</v>
      </c>
      <c r="AR286" s="73" t="str">
        <f aca="false">R286</f>
        <v>A</v>
      </c>
      <c r="AS286" s="73" t="str">
        <f aca="false">S286</f>
        <v>E</v>
      </c>
      <c r="AT286" s="73" t="str">
        <f aca="false">T286</f>
        <v>0..n</v>
      </c>
      <c r="AU286" s="73" t="str">
        <f aca="false">U286</f>
        <v>CAR-2, CAR-3</v>
      </c>
      <c r="AV286" s="73" t="n">
        <f aca="false">V286</f>
        <v>0</v>
      </c>
      <c r="AW286" s="6"/>
      <c r="AX286" s="69" t="str">
        <f aca="false">X286</f>
        <v>BASIC</v>
      </c>
      <c r="AY286" s="74" t="n">
        <f aca="false">Y286</f>
        <v>0</v>
      </c>
      <c r="BA286" s="46"/>
      <c r="BB286" s="46"/>
      <c r="BC286" s="46"/>
    </row>
    <row r="287" s="11" customFormat="true" ht="114" hidden="false" customHeight="false" outlineLevel="0" collapsed="false">
      <c r="A287" s="58" t="str">
        <f aca="false">IF(ISERROR(SEARCH("-X-",D287)),IF(S287="G","NO",IF(S287="E","YES","")),"EXT")</f>
        <v>EXT</v>
      </c>
      <c r="B287" s="58"/>
      <c r="C287" s="59"/>
      <c r="D287" s="60" t="s">
        <v>1518</v>
      </c>
      <c r="E287" s="61"/>
      <c r="F287" s="62" t="n">
        <f aca="false">LEN(Q287)-LEN(SUBSTITUTE(Q287,"/",""))-1</f>
        <v>5</v>
      </c>
      <c r="G287" s="62" t="s">
        <v>95</v>
      </c>
      <c r="H287" s="63" t="s">
        <v>1519</v>
      </c>
      <c r="I287" s="63"/>
      <c r="J287" s="64"/>
      <c r="K287" s="64"/>
      <c r="L287" s="64"/>
      <c r="M287" s="63" t="s">
        <v>856</v>
      </c>
      <c r="N287" s="65"/>
      <c r="O287" s="65" t="s">
        <v>95</v>
      </c>
      <c r="P287" s="66" t="str">
        <f aca="false">MID(SUBSTITUTE(SUBSTITUTE(Q287,"/",CONCATENATE(CHAR(10),"/")),"/",CONCATENATE(CHAR(10),"/"),F287+1),2,500)</f>
        <v>/rsm:CrossIndustryInvoice
/rsm:SupplyChainTradeTransaction
/ram:IncludedSupplyChainTradeLineItem
/ram:SpecifiedLineTradeSettlement
/ram:SpecifiedTradeSettlementLineMonetarySummation
/ram:ChargeTotalAmount</v>
      </c>
      <c r="Q287" s="67" t="s">
        <v>1520</v>
      </c>
      <c r="R287" s="65" t="s">
        <v>858</v>
      </c>
      <c r="S287" s="65" t="str">
        <f aca="false">IF($D287="","",IF(ISERROR(FIND("/@",RIGHT($Q287,LEN($Q287)-FIND("#",SUBSTITUTE($Q287,"/","#",LEN($Q287)-LEN(SUBSTITUTE($Q287,"/",""))))))),IF(LEFT($D287,4)="BG-X","EG",IF(LEFT($D287,2)="BG","G",IF(OR(RIGHT($D287,2)="-0",RIGHT($D287,3)="-00",RIGHT($D287,4)="-000"),"","E"))),"A"))</f>
        <v>E</v>
      </c>
      <c r="T287" s="65" t="s">
        <v>112</v>
      </c>
      <c r="U287" s="65"/>
      <c r="V287" s="68"/>
      <c r="W287" s="49"/>
      <c r="X287" s="69" t="s">
        <v>30</v>
      </c>
      <c r="Y287" s="69"/>
      <c r="Z287" s="49"/>
      <c r="AA287" s="70"/>
      <c r="AB287" s="70"/>
      <c r="AC287" s="71"/>
      <c r="AD287" s="49"/>
      <c r="AE287" s="72" t="str">
        <f aca="false">D287</f>
        <v>BT-X-327</v>
      </c>
      <c r="AF287" s="73" t="n">
        <f aca="false">F287</f>
        <v>5</v>
      </c>
      <c r="AG287" s="73" t="str">
        <f aca="false">G287</f>
        <v>0..1</v>
      </c>
      <c r="AH287" s="63" t="s">
        <v>1521</v>
      </c>
      <c r="AI287" s="63"/>
      <c r="AJ287" s="64"/>
      <c r="AK287" s="64"/>
      <c r="AL287" s="64"/>
      <c r="AM287" s="73" t="str">
        <f aca="false">M287</f>
        <v>Amount</v>
      </c>
      <c r="AN287" s="73" t="n">
        <f aca="false">N287</f>
        <v>0</v>
      </c>
      <c r="AO287" s="73" t="str">
        <f aca="false">O287</f>
        <v>0..1</v>
      </c>
      <c r="AP287" s="73" t="str">
        <f aca="false">P287</f>
        <v>/rsm:CrossIndustryInvoice
/rsm:SupplyChainTradeTransaction
/ram:IncludedSupplyChainTradeLineItem
/ram:SpecifiedLineTradeSettlement
/ram:SpecifiedTradeSettlementLineMonetarySummation
/ram:ChargeTotalAmount</v>
      </c>
      <c r="AQ287" s="73" t="str">
        <f aca="false">Q287</f>
        <v>/rsm:CrossIndustryInvoice/rsm:SupplyChainTradeTransaction/ram:IncludedSupplyChainTradeLineItem/ram:SpecifiedLineTradeSettlement/ram:SpecifiedTradeSettlementLineMonetarySummation/ram:ChargeTotalAmount</v>
      </c>
      <c r="AR287" s="73" t="str">
        <f aca="false">R287</f>
        <v>A</v>
      </c>
      <c r="AS287" s="73" t="str">
        <f aca="false">S287</f>
        <v>E</v>
      </c>
      <c r="AT287" s="73" t="str">
        <f aca="false">T287</f>
        <v>0..n</v>
      </c>
      <c r="AU287" s="73" t="n">
        <f aca="false">U287</f>
        <v>0</v>
      </c>
      <c r="AV287" s="73" t="n">
        <f aca="false">V287</f>
        <v>0</v>
      </c>
      <c r="AW287" s="6"/>
      <c r="AX287" s="69" t="str">
        <f aca="false">X287</f>
        <v>EXTENDED</v>
      </c>
      <c r="AY287" s="74" t="n">
        <f aca="false">Y287</f>
        <v>0</v>
      </c>
      <c r="BA287" s="46"/>
      <c r="BB287" s="46"/>
      <c r="BC287" s="46"/>
    </row>
    <row r="288" s="11" customFormat="true" ht="114" hidden="false" customHeight="false" outlineLevel="0" collapsed="false">
      <c r="A288" s="58" t="str">
        <f aca="false">IF(ISERROR(SEARCH("-X-",D288)),IF(S288="G","NO",IF(S288="E","YES","")),"EXT")</f>
        <v>EXT</v>
      </c>
      <c r="B288" s="58"/>
      <c r="C288" s="59"/>
      <c r="D288" s="60" t="s">
        <v>1522</v>
      </c>
      <c r="E288" s="61"/>
      <c r="F288" s="62" t="n">
        <f aca="false">LEN(Q288)-LEN(SUBSTITUTE(Q288,"/",""))-1</f>
        <v>5</v>
      </c>
      <c r="G288" s="62" t="s">
        <v>95</v>
      </c>
      <c r="H288" s="63" t="s">
        <v>1523</v>
      </c>
      <c r="I288" s="63"/>
      <c r="J288" s="64"/>
      <c r="K288" s="64"/>
      <c r="L288" s="64"/>
      <c r="M288" s="63" t="s">
        <v>856</v>
      </c>
      <c r="N288" s="65"/>
      <c r="O288" s="65" t="s">
        <v>95</v>
      </c>
      <c r="P288" s="66" t="str">
        <f aca="false">MID(SUBSTITUTE(SUBSTITUTE(Q288,"/",CONCATENATE(CHAR(10),"/")),"/",CONCATENATE(CHAR(10),"/"),F288+1),2,500)</f>
        <v>/rsm:CrossIndustryInvoice
/rsm:SupplyChainTradeTransaction
/ram:IncludedSupplyChainTradeLineItem
/ram:SpecifiedLineTradeSettlement
/ram:SpecifiedTradeSettlementLineMonetarySummation
/ram:AllowanceTotalAmount</v>
      </c>
      <c r="Q288" s="67" t="s">
        <v>1524</v>
      </c>
      <c r="R288" s="65" t="s">
        <v>858</v>
      </c>
      <c r="S288" s="65" t="str">
        <f aca="false">IF($D288="","",IF(ISERROR(FIND("/@",RIGHT($Q288,LEN($Q288)-FIND("#",SUBSTITUTE($Q288,"/","#",LEN($Q288)-LEN(SUBSTITUTE($Q288,"/",""))))))),IF(LEFT($D288,4)="BG-X","EG",IF(LEFT($D288,2)="BG","G",IF(OR(RIGHT($D288,2)="-0",RIGHT($D288,3)="-00",RIGHT($D288,4)="-000"),"","E"))),"A"))</f>
        <v>E</v>
      </c>
      <c r="T288" s="65" t="s">
        <v>112</v>
      </c>
      <c r="U288" s="65"/>
      <c r="V288" s="68"/>
      <c r="W288" s="49"/>
      <c r="X288" s="69" t="s">
        <v>30</v>
      </c>
      <c r="Y288" s="69"/>
      <c r="Z288" s="49"/>
      <c r="AA288" s="70"/>
      <c r="AB288" s="70"/>
      <c r="AC288" s="71"/>
      <c r="AD288" s="49"/>
      <c r="AE288" s="72" t="str">
        <f aca="false">D288</f>
        <v>BT-X-328</v>
      </c>
      <c r="AF288" s="73" t="n">
        <f aca="false">F288</f>
        <v>5</v>
      </c>
      <c r="AG288" s="73" t="str">
        <f aca="false">G288</f>
        <v>0..1</v>
      </c>
      <c r="AH288" s="63" t="s">
        <v>1525</v>
      </c>
      <c r="AI288" s="63"/>
      <c r="AJ288" s="64"/>
      <c r="AK288" s="64"/>
      <c r="AL288" s="64"/>
      <c r="AM288" s="73" t="str">
        <f aca="false">M288</f>
        <v>Amount</v>
      </c>
      <c r="AN288" s="73" t="n">
        <f aca="false">N288</f>
        <v>0</v>
      </c>
      <c r="AO288" s="73" t="str">
        <f aca="false">O288</f>
        <v>0..1</v>
      </c>
      <c r="AP288" s="73" t="str">
        <f aca="false">P288</f>
        <v>/rsm:CrossIndustryInvoice
/rsm:SupplyChainTradeTransaction
/ram:IncludedSupplyChainTradeLineItem
/ram:SpecifiedLineTradeSettlement
/ram:SpecifiedTradeSettlementLineMonetarySummation
/ram:AllowanceTotalAmount</v>
      </c>
      <c r="AQ288" s="73" t="str">
        <f aca="false">Q288</f>
        <v>/rsm:CrossIndustryInvoice/rsm:SupplyChainTradeTransaction/ram:IncludedSupplyChainTradeLineItem/ram:SpecifiedLineTradeSettlement/ram:SpecifiedTradeSettlementLineMonetarySummation/ram:AllowanceTotalAmount</v>
      </c>
      <c r="AR288" s="73" t="str">
        <f aca="false">R288</f>
        <v>A</v>
      </c>
      <c r="AS288" s="73" t="str">
        <f aca="false">S288</f>
        <v>E</v>
      </c>
      <c r="AT288" s="73" t="str">
        <f aca="false">T288</f>
        <v>0..n</v>
      </c>
      <c r="AU288" s="73" t="n">
        <f aca="false">U288</f>
        <v>0</v>
      </c>
      <c r="AV288" s="73" t="n">
        <f aca="false">V288</f>
        <v>0</v>
      </c>
      <c r="AW288" s="6"/>
      <c r="AX288" s="69" t="str">
        <f aca="false">X288</f>
        <v>EXTENDED</v>
      </c>
      <c r="AY288" s="74" t="n">
        <f aca="false">Y288</f>
        <v>0</v>
      </c>
      <c r="BA288" s="46"/>
      <c r="BB288" s="46"/>
      <c r="BC288" s="46"/>
    </row>
    <row r="289" s="11" customFormat="true" ht="114" hidden="false" customHeight="false" outlineLevel="0" collapsed="false">
      <c r="A289" s="58" t="str">
        <f aca="false">IF(ISERROR(SEARCH("-X-",D289)),IF(S289="G","NO",IF(S289="E","YES","")),"EXT")</f>
        <v>EXT</v>
      </c>
      <c r="B289" s="58"/>
      <c r="C289" s="59"/>
      <c r="D289" s="60" t="s">
        <v>1526</v>
      </c>
      <c r="E289" s="61"/>
      <c r="F289" s="62" t="n">
        <f aca="false">LEN(Q289)-LEN(SUBSTITUTE(Q289,"/",""))-1</f>
        <v>5</v>
      </c>
      <c r="G289" s="62" t="s">
        <v>95</v>
      </c>
      <c r="H289" s="63" t="s">
        <v>1527</v>
      </c>
      <c r="I289" s="63"/>
      <c r="J289" s="64"/>
      <c r="K289" s="64"/>
      <c r="L289" s="64"/>
      <c r="M289" s="63" t="s">
        <v>856</v>
      </c>
      <c r="N289" s="65"/>
      <c r="O289" s="65" t="s">
        <v>95</v>
      </c>
      <c r="P289" s="66" t="str">
        <f aca="false">MID(SUBSTITUTE(SUBSTITUTE(Q289,"/",CONCATENATE(CHAR(10),"/")),"/",CONCATENATE(CHAR(10),"/"),F289+1),2,500)</f>
        <v>/rsm:CrossIndustryInvoice
/rsm:SupplyChainTradeTransaction
/ram:IncludedSupplyChainTradeLineItem
/ram:SpecifiedLineTradeSettlement
/ram:SpecifiedTradeSettlementLineMonetarySummation
/ram:TaxTotalAmount</v>
      </c>
      <c r="Q289" s="67" t="s">
        <v>1528</v>
      </c>
      <c r="R289" s="65" t="s">
        <v>858</v>
      </c>
      <c r="S289" s="65" t="str">
        <f aca="false">IF($D289="","",IF(ISERROR(FIND("/@",RIGHT($Q289,LEN($Q289)-FIND("#",SUBSTITUTE($Q289,"/","#",LEN($Q289)-LEN(SUBSTITUTE($Q289,"/",""))))))),IF(LEFT($D289,4)="BG-X","EG",IF(LEFT($D289,2)="BG","G",IF(OR(RIGHT($D289,2)="-0",RIGHT($D289,3)="-00",RIGHT($D289,4)="-000"),"","E"))),"A"))</f>
        <v>E</v>
      </c>
      <c r="T289" s="65" t="s">
        <v>112</v>
      </c>
      <c r="U289" s="65"/>
      <c r="V289" s="68"/>
      <c r="W289" s="49"/>
      <c r="X289" s="69" t="s">
        <v>30</v>
      </c>
      <c r="Y289" s="69"/>
      <c r="Z289" s="49"/>
      <c r="AA289" s="70"/>
      <c r="AB289" s="70"/>
      <c r="AC289" s="71"/>
      <c r="AD289" s="49"/>
      <c r="AE289" s="72" t="str">
        <f aca="false">D289</f>
        <v>BT-X-329</v>
      </c>
      <c r="AF289" s="73" t="n">
        <f aca="false">F289</f>
        <v>5</v>
      </c>
      <c r="AG289" s="73" t="str">
        <f aca="false">G289</f>
        <v>0..1</v>
      </c>
      <c r="AH289" s="63" t="s">
        <v>1529</v>
      </c>
      <c r="AI289" s="63"/>
      <c r="AJ289" s="64"/>
      <c r="AK289" s="64"/>
      <c r="AL289" s="64"/>
      <c r="AM289" s="73" t="str">
        <f aca="false">M289</f>
        <v>Amount</v>
      </c>
      <c r="AN289" s="73" t="n">
        <f aca="false">N289</f>
        <v>0</v>
      </c>
      <c r="AO289" s="73" t="str">
        <f aca="false">O289</f>
        <v>0..1</v>
      </c>
      <c r="AP289" s="73" t="str">
        <f aca="false">P289</f>
        <v>/rsm:CrossIndustryInvoice
/rsm:SupplyChainTradeTransaction
/ram:IncludedSupplyChainTradeLineItem
/ram:SpecifiedLineTradeSettlement
/ram:SpecifiedTradeSettlementLineMonetarySummation
/ram:TaxTotalAmount</v>
      </c>
      <c r="AQ289" s="73" t="str">
        <f aca="false">Q289</f>
        <v>/rsm:CrossIndustryInvoice/rsm:SupplyChainTradeTransaction/ram:IncludedSupplyChainTradeLineItem/ram:SpecifiedLineTradeSettlement/ram:SpecifiedTradeSettlementLineMonetarySummation/ram:TaxTotalAmount</v>
      </c>
      <c r="AR289" s="73" t="str">
        <f aca="false">R289</f>
        <v>A</v>
      </c>
      <c r="AS289" s="73" t="str">
        <f aca="false">S289</f>
        <v>E</v>
      </c>
      <c r="AT289" s="73" t="str">
        <f aca="false">T289</f>
        <v>0..n</v>
      </c>
      <c r="AU289" s="73" t="n">
        <f aca="false">U289</f>
        <v>0</v>
      </c>
      <c r="AV289" s="73" t="n">
        <f aca="false">V289</f>
        <v>0</v>
      </c>
      <c r="AW289" s="6"/>
      <c r="AX289" s="69" t="str">
        <f aca="false">X289</f>
        <v>EXTENDED</v>
      </c>
      <c r="AY289" s="74" t="n">
        <f aca="false">Y289</f>
        <v>0</v>
      </c>
      <c r="BA289" s="46"/>
      <c r="BB289" s="46"/>
      <c r="BC289" s="46"/>
    </row>
    <row r="290" s="11" customFormat="true" ht="114" hidden="false" customHeight="false" outlineLevel="0" collapsed="false">
      <c r="A290" s="58" t="str">
        <f aca="false">IF(ISERROR(SEARCH("-X-",D290)),IF(S290="G","NO",IF(S290="E","YES","")),"EXT")</f>
        <v>EXT</v>
      </c>
      <c r="B290" s="58"/>
      <c r="C290" s="59"/>
      <c r="D290" s="60" t="s">
        <v>1530</v>
      </c>
      <c r="E290" s="61"/>
      <c r="F290" s="62" t="n">
        <f aca="false">LEN(Q290)-LEN(SUBSTITUTE(Q290,"/",""))-1</f>
        <v>5</v>
      </c>
      <c r="G290" s="62" t="s">
        <v>95</v>
      </c>
      <c r="H290" s="63" t="s">
        <v>1531</v>
      </c>
      <c r="I290" s="63"/>
      <c r="J290" s="64"/>
      <c r="K290" s="64"/>
      <c r="L290" s="64"/>
      <c r="M290" s="63" t="s">
        <v>856</v>
      </c>
      <c r="N290" s="65"/>
      <c r="O290" s="65" t="s">
        <v>95</v>
      </c>
      <c r="P290" s="66" t="str">
        <f aca="false">MID(SUBSTITUTE(SUBSTITUTE(Q290,"/",CONCATENATE(CHAR(10),"/")),"/",CONCATENATE(CHAR(10),"/"),F290+1),2,500)</f>
        <v>/rsm:CrossIndustryInvoice
/rsm:SupplyChainTradeTransaction
/ram:IncludedSupplyChainTradeLineItem
/ram:SpecifiedLineTradeSettlement
/ram:SpecifiedTradeSettlementLineMonetarySummation
/ram:GrandTotalAmount</v>
      </c>
      <c r="Q290" s="67" t="s">
        <v>1532</v>
      </c>
      <c r="R290" s="65" t="s">
        <v>858</v>
      </c>
      <c r="S290" s="65" t="str">
        <f aca="false">IF($D290="","",IF(ISERROR(FIND("/@",RIGHT($Q290,LEN($Q290)-FIND("#",SUBSTITUTE($Q290,"/","#",LEN($Q290)-LEN(SUBSTITUTE($Q290,"/",""))))))),IF(LEFT($D290,4)="BG-X","EG",IF(LEFT($D290,2)="BG","G",IF(OR(RIGHT($D290,2)="-0",RIGHT($D290,3)="-00",RIGHT($D290,4)="-000"),"","E"))),"A"))</f>
        <v>E</v>
      </c>
      <c r="T290" s="65" t="s">
        <v>112</v>
      </c>
      <c r="U290" s="65"/>
      <c r="V290" s="68"/>
      <c r="W290" s="49"/>
      <c r="X290" s="69" t="s">
        <v>30</v>
      </c>
      <c r="Y290" s="69"/>
      <c r="Z290" s="49"/>
      <c r="AA290" s="70"/>
      <c r="AB290" s="70"/>
      <c r="AC290" s="71"/>
      <c r="AD290" s="49"/>
      <c r="AE290" s="72" t="str">
        <f aca="false">D290</f>
        <v>BT-X-330</v>
      </c>
      <c r="AF290" s="73" t="n">
        <f aca="false">F290</f>
        <v>5</v>
      </c>
      <c r="AG290" s="73" t="str">
        <f aca="false">G290</f>
        <v>0..1</v>
      </c>
      <c r="AH290" s="63" t="s">
        <v>1533</v>
      </c>
      <c r="AI290" s="63"/>
      <c r="AJ290" s="64"/>
      <c r="AK290" s="64"/>
      <c r="AL290" s="64"/>
      <c r="AM290" s="73" t="str">
        <f aca="false">M290</f>
        <v>Amount</v>
      </c>
      <c r="AN290" s="73" t="n">
        <f aca="false">N290</f>
        <v>0</v>
      </c>
      <c r="AO290" s="73" t="str">
        <f aca="false">O290</f>
        <v>0..1</v>
      </c>
      <c r="AP290" s="73" t="str">
        <f aca="false">P290</f>
        <v>/rsm:CrossIndustryInvoice
/rsm:SupplyChainTradeTransaction
/ram:IncludedSupplyChainTradeLineItem
/ram:SpecifiedLineTradeSettlement
/ram:SpecifiedTradeSettlementLineMonetarySummation
/ram:GrandTotalAmount</v>
      </c>
      <c r="AQ290" s="73" t="str">
        <f aca="false">Q290</f>
        <v>/rsm:CrossIndustryInvoice/rsm:SupplyChainTradeTransaction/ram:IncludedSupplyChainTradeLineItem/ram:SpecifiedLineTradeSettlement/ram:SpecifiedTradeSettlementLineMonetarySummation/ram:GrandTotalAmount</v>
      </c>
      <c r="AR290" s="73" t="str">
        <f aca="false">R290</f>
        <v>A</v>
      </c>
      <c r="AS290" s="73" t="str">
        <f aca="false">S290</f>
        <v>E</v>
      </c>
      <c r="AT290" s="73" t="str">
        <f aca="false">T290</f>
        <v>0..n</v>
      </c>
      <c r="AU290" s="73" t="n">
        <f aca="false">U290</f>
        <v>0</v>
      </c>
      <c r="AV290" s="73" t="n">
        <f aca="false">V290</f>
        <v>0</v>
      </c>
      <c r="AW290" s="6"/>
      <c r="AX290" s="69" t="str">
        <f aca="false">X290</f>
        <v>EXTENDED</v>
      </c>
      <c r="AY290" s="74" t="n">
        <f aca="false">Y290</f>
        <v>0</v>
      </c>
      <c r="BA290" s="46"/>
      <c r="BB290" s="46"/>
      <c r="BC290" s="46"/>
    </row>
    <row r="291" s="11" customFormat="true" ht="114" hidden="false" customHeight="false" outlineLevel="0" collapsed="false">
      <c r="A291" s="58" t="str">
        <f aca="false">IF(ISERROR(SEARCH("-X-",D291)),IF(S291="G","NO",IF(S291="E","YES","")),"EXT")</f>
        <v>EXT</v>
      </c>
      <c r="B291" s="58"/>
      <c r="C291" s="59"/>
      <c r="D291" s="60" t="s">
        <v>1534</v>
      </c>
      <c r="E291" s="61"/>
      <c r="F291" s="62" t="n">
        <f aca="false">LEN(Q291)-LEN(SUBSTITUTE(Q291,"/",""))-1</f>
        <v>5</v>
      </c>
      <c r="G291" s="62" t="s">
        <v>95</v>
      </c>
      <c r="H291" s="63" t="s">
        <v>1535</v>
      </c>
      <c r="I291" s="63"/>
      <c r="J291" s="64"/>
      <c r="K291" s="64"/>
      <c r="L291" s="64"/>
      <c r="M291" s="63" t="s">
        <v>856</v>
      </c>
      <c r="N291" s="65"/>
      <c r="O291" s="65" t="s">
        <v>95</v>
      </c>
      <c r="P291" s="66" t="str">
        <f aca="false">MID(SUBSTITUTE(SUBSTITUTE(Q291,"/",CONCATENATE(CHAR(10),"/")),"/",CONCATENATE(CHAR(10),"/"),F291+1),2,500)</f>
        <v>/rsm:CrossIndustryInvoice
/rsm:SupplyChainTradeTransaction
/ram:IncludedSupplyChainTradeLineItem
/ram:SpecifiedLineTradeSettlement
/ram:SpecifiedTradeSettlementLineMonetarySummation
/ram:TotalAllowanceChargeAmount</v>
      </c>
      <c r="Q291" s="67" t="s">
        <v>1536</v>
      </c>
      <c r="R291" s="65" t="s">
        <v>858</v>
      </c>
      <c r="S291" s="65" t="str">
        <f aca="false">IF($D291="","",IF(ISERROR(FIND("/@",RIGHT($Q291,LEN($Q291)-FIND("#",SUBSTITUTE($Q291,"/","#",LEN($Q291)-LEN(SUBSTITUTE($Q291,"/",""))))))),IF(LEFT($D291,4)="BG-X","EG",IF(LEFT($D291,2)="BG","G",IF(OR(RIGHT($D291,2)="-0",RIGHT($D291,3)="-00",RIGHT($D291,4)="-000"),"","E"))),"A"))</f>
        <v>E</v>
      </c>
      <c r="T291" s="65" t="s">
        <v>112</v>
      </c>
      <c r="U291" s="65"/>
      <c r="V291" s="68"/>
      <c r="W291" s="49"/>
      <c r="X291" s="69" t="s">
        <v>30</v>
      </c>
      <c r="Y291" s="69"/>
      <c r="Z291" s="49"/>
      <c r="AA291" s="70"/>
      <c r="AB291" s="70"/>
      <c r="AC291" s="71"/>
      <c r="AD291" s="49"/>
      <c r="AE291" s="72" t="str">
        <f aca="false">D291</f>
        <v>BT-X-98</v>
      </c>
      <c r="AF291" s="73" t="n">
        <f aca="false">F291</f>
        <v>5</v>
      </c>
      <c r="AG291" s="73" t="str">
        <f aca="false">G291</f>
        <v>0..1</v>
      </c>
      <c r="AH291" s="63" t="s">
        <v>1537</v>
      </c>
      <c r="AI291" s="63"/>
      <c r="AJ291" s="64"/>
      <c r="AK291" s="64"/>
      <c r="AL291" s="64"/>
      <c r="AM291" s="73" t="str">
        <f aca="false">M291</f>
        <v>Amount</v>
      </c>
      <c r="AN291" s="73" t="n">
        <f aca="false">N291</f>
        <v>0</v>
      </c>
      <c r="AO291" s="73" t="str">
        <f aca="false">O291</f>
        <v>0..1</v>
      </c>
      <c r="AP291" s="73" t="str">
        <f aca="false">P291</f>
        <v>/rsm:CrossIndustryInvoice
/rsm:SupplyChainTradeTransaction
/ram:IncludedSupplyChainTradeLineItem
/ram:SpecifiedLineTradeSettlement
/ram:SpecifiedTradeSettlementLineMonetarySummation
/ram:TotalAllowanceChargeAmount</v>
      </c>
      <c r="AQ291" s="73" t="str">
        <f aca="false">Q291</f>
        <v>/rsm:CrossIndustryInvoice/rsm:SupplyChainTradeTransaction/ram:IncludedSupplyChainTradeLineItem/ram:SpecifiedLineTradeSettlement/ram:SpecifiedTradeSettlementLineMonetarySummation/ram:TotalAllowanceChargeAmount</v>
      </c>
      <c r="AR291" s="73" t="str">
        <f aca="false">R291</f>
        <v>A</v>
      </c>
      <c r="AS291" s="73" t="str">
        <f aca="false">S291</f>
        <v>E</v>
      </c>
      <c r="AT291" s="73" t="str">
        <f aca="false">T291</f>
        <v>0..n</v>
      </c>
      <c r="AU291" s="73" t="n">
        <f aca="false">U291</f>
        <v>0</v>
      </c>
      <c r="AV291" s="73" t="n">
        <f aca="false">V291</f>
        <v>0</v>
      </c>
      <c r="AW291" s="6"/>
      <c r="AX291" s="69" t="str">
        <f aca="false">X291</f>
        <v>EXTENDED</v>
      </c>
      <c r="AY291" s="74" t="n">
        <f aca="false">Y291</f>
        <v>0</v>
      </c>
      <c r="BA291" s="46"/>
      <c r="BB291" s="46"/>
      <c r="BC291" s="46"/>
    </row>
    <row r="292" s="11" customFormat="true" ht="85.5" hidden="false" customHeight="false" outlineLevel="0" collapsed="false">
      <c r="A292" s="58" t="str">
        <f aca="false">IF(ISERROR(SEARCH("-X-",D292)),IF(S292="G","NO",IF(S292="E","YES","")),"EXT")</f>
        <v>EXT</v>
      </c>
      <c r="B292" s="58"/>
      <c r="C292" s="59"/>
      <c r="D292" s="60" t="s">
        <v>1538</v>
      </c>
      <c r="E292" s="61" t="s">
        <v>1539</v>
      </c>
      <c r="F292" s="62" t="n">
        <f aca="false">LEN(Q292)-LEN(SUBSTITUTE(Q292,"/",""))-1</f>
        <v>4</v>
      </c>
      <c r="G292" s="62" t="s">
        <v>112</v>
      </c>
      <c r="H292" s="63" t="s">
        <v>1540</v>
      </c>
      <c r="I292" s="63" t="s">
        <v>1541</v>
      </c>
      <c r="J292" s="64" t="s">
        <v>1542</v>
      </c>
      <c r="K292" s="64"/>
      <c r="L292" s="64"/>
      <c r="M292" s="63"/>
      <c r="N292" s="65"/>
      <c r="O292" s="65" t="s">
        <v>95</v>
      </c>
      <c r="P292" s="66" t="str">
        <f aca="false">MID(SUBSTITUTE(SUBSTITUTE(Q292,"/",CONCATENATE(CHAR(10),"/")),"/",CONCATENATE(CHAR(10),"/"),F292+1),2,500)</f>
        <v>/rsm:CrossIndustryInvoice
/rsm:SupplyChainTradeTransaction
/ram:IncludedSupplyChainTradeLineItem
/ram:SpecifiedLineTradeSettlement
/ram:InvoiceReferencedDocument</v>
      </c>
      <c r="Q292" s="67" t="s">
        <v>1543</v>
      </c>
      <c r="R292" s="65"/>
      <c r="S292" s="65" t="str">
        <f aca="false">IF($D292="","",IF(ISERROR(FIND("/@",RIGHT($Q292,LEN($Q292)-FIND("#",SUBSTITUTE($Q292,"/","#",LEN($Q292)-LEN(SUBSTITUTE($Q292,"/",""))))))),IF(LEFT($D292,4)="BG-X","EG",IF(LEFT($D292,2)="BG","G",IF(OR(RIGHT($D292,2)="-0",RIGHT($D292,3)="-00",RIGHT($D292,4)="-000"),"","E"))),"A"))</f>
        <v>EG</v>
      </c>
      <c r="T292" s="65" t="s">
        <v>112</v>
      </c>
      <c r="U292" s="65"/>
      <c r="V292" s="68"/>
      <c r="W292" s="49"/>
      <c r="X292" s="69" t="s">
        <v>30</v>
      </c>
      <c r="Y292" s="69"/>
      <c r="Z292" s="49"/>
      <c r="AA292" s="70"/>
      <c r="AB292" s="70"/>
      <c r="AC292" s="71"/>
      <c r="AD292" s="49"/>
      <c r="AE292" s="72" t="str">
        <f aca="false">D292</f>
        <v>BG-X-48</v>
      </c>
      <c r="AF292" s="73" t="n">
        <f aca="false">F292</f>
        <v>4</v>
      </c>
      <c r="AG292" s="73" t="str">
        <f aca="false">G292</f>
        <v>0..n</v>
      </c>
      <c r="AH292" s="63" t="s">
        <v>1544</v>
      </c>
      <c r="AI292" s="63" t="s">
        <v>1545</v>
      </c>
      <c r="AJ292" s="64" t="s">
        <v>1546</v>
      </c>
      <c r="AK292" s="64"/>
      <c r="AL292" s="64"/>
      <c r="AM292" s="73" t="n">
        <f aca="false">M292</f>
        <v>0</v>
      </c>
      <c r="AN292" s="73" t="n">
        <f aca="false">N292</f>
        <v>0</v>
      </c>
      <c r="AO292" s="73" t="str">
        <f aca="false">O292</f>
        <v>0..1</v>
      </c>
      <c r="AP292" s="73" t="str">
        <f aca="false">P292</f>
        <v>/rsm:CrossIndustryInvoice
/rsm:SupplyChainTradeTransaction
/ram:IncludedSupplyChainTradeLineItem
/ram:SpecifiedLineTradeSettlement
/ram:InvoiceReferencedDocument</v>
      </c>
      <c r="AQ292" s="73" t="str">
        <f aca="false">Q292</f>
        <v>/rsm:CrossIndustryInvoice/rsm:SupplyChainTradeTransaction/ram:IncludedSupplyChainTradeLineItem/ram:SpecifiedLineTradeSettlement/ram:InvoiceReferencedDocument</v>
      </c>
      <c r="AR292" s="73" t="n">
        <f aca="false">R292</f>
        <v>0</v>
      </c>
      <c r="AS292" s="73" t="str">
        <f aca="false">S292</f>
        <v>EG</v>
      </c>
      <c r="AT292" s="73" t="str">
        <f aca="false">T292</f>
        <v>0..n</v>
      </c>
      <c r="AU292" s="73" t="n">
        <f aca="false">U292</f>
        <v>0</v>
      </c>
      <c r="AV292" s="73" t="n">
        <f aca="false">V292</f>
        <v>0</v>
      </c>
      <c r="AW292" s="6"/>
      <c r="AX292" s="69" t="str">
        <f aca="false">X292</f>
        <v>EXTENDED</v>
      </c>
      <c r="AY292" s="74" t="n">
        <f aca="false">Y292</f>
        <v>0</v>
      </c>
      <c r="BA292" s="46"/>
      <c r="BB292" s="46"/>
      <c r="BC292" s="46"/>
    </row>
    <row r="293" s="11" customFormat="true" ht="99.75" hidden="false" customHeight="false" outlineLevel="0" collapsed="false">
      <c r="A293" s="58" t="str">
        <f aca="false">IF(ISERROR(SEARCH("-X-",D293)),IF(S293="G","NO",IF(S293="E","YES","")),"EXT")</f>
        <v>EXT</v>
      </c>
      <c r="B293" s="58"/>
      <c r="C293" s="59"/>
      <c r="D293" s="60" t="s">
        <v>1547</v>
      </c>
      <c r="E293" s="61" t="s">
        <v>1548</v>
      </c>
      <c r="F293" s="62" t="n">
        <f aca="false">LEN(Q293)-LEN(SUBSTITUTE(Q293,"/",""))-1</f>
        <v>5</v>
      </c>
      <c r="G293" s="62" t="s">
        <v>88</v>
      </c>
      <c r="H293" s="63" t="s">
        <v>1549</v>
      </c>
      <c r="I293" s="63" t="s">
        <v>1550</v>
      </c>
      <c r="J293" s="64"/>
      <c r="K293" s="64"/>
      <c r="L293" s="64"/>
      <c r="M293" s="63" t="s">
        <v>573</v>
      </c>
      <c r="N293" s="65"/>
      <c r="O293" s="65" t="s">
        <v>95</v>
      </c>
      <c r="P293" s="66" t="str">
        <f aca="false">MID(SUBSTITUTE(SUBSTITUTE(Q293,"/",CONCATENATE(CHAR(10),"/")),"/",CONCATENATE(CHAR(10),"/"),F293+1),2,500)</f>
        <v>/rsm:CrossIndustryInvoice
/rsm:SupplyChainTradeTransaction
/ram:IncludedSupplyChainTradeLineItem
/ram:SpecifiedLineTradeSettlement
/ram:InvoiceReferencedDocument
/ram:IssuerAssignedID</v>
      </c>
      <c r="Q293" s="67" t="s">
        <v>1551</v>
      </c>
      <c r="R293" s="65" t="s">
        <v>575</v>
      </c>
      <c r="S293" s="65" t="str">
        <f aca="false">IF($D293="","",IF(ISERROR(FIND("/@",RIGHT($Q293,LEN($Q293)-FIND("#",SUBSTITUTE($Q293,"/","#",LEN($Q293)-LEN(SUBSTITUTE($Q293,"/",""))))))),IF(LEFT($D293,4)="BG-X","EG",IF(LEFT($D293,2)="BG","G",IF(OR(RIGHT($D293,2)="-0",RIGHT($D293,3)="-00",RIGHT($D293,4)="-000"),"","E"))),"A"))</f>
        <v>E</v>
      </c>
      <c r="T293" s="65" t="s">
        <v>95</v>
      </c>
      <c r="U293" s="65"/>
      <c r="V293" s="68"/>
      <c r="W293" s="49"/>
      <c r="X293" s="69" t="s">
        <v>30</v>
      </c>
      <c r="Y293" s="69"/>
      <c r="Z293" s="49"/>
      <c r="AA293" s="70"/>
      <c r="AB293" s="70"/>
      <c r="AC293" s="71"/>
      <c r="AD293" s="49"/>
      <c r="AE293" s="72" t="str">
        <f aca="false">D293</f>
        <v>BT-X-331</v>
      </c>
      <c r="AF293" s="73" t="n">
        <f aca="false">F293</f>
        <v>5</v>
      </c>
      <c r="AG293" s="73" t="str">
        <f aca="false">G293</f>
        <v>1..1</v>
      </c>
      <c r="AH293" s="63" t="s">
        <v>1552</v>
      </c>
      <c r="AI293" s="63" t="s">
        <v>1553</v>
      </c>
      <c r="AJ293" s="64"/>
      <c r="AK293" s="64"/>
      <c r="AL293" s="64"/>
      <c r="AM293" s="73" t="str">
        <f aca="false">M293</f>
        <v>Document Reference</v>
      </c>
      <c r="AN293" s="73" t="n">
        <f aca="false">N293</f>
        <v>0</v>
      </c>
      <c r="AO293" s="73" t="str">
        <f aca="false">O293</f>
        <v>0..1</v>
      </c>
      <c r="AP293" s="73" t="str">
        <f aca="false">P293</f>
        <v>/rsm:CrossIndustryInvoice
/rsm:SupplyChainTradeTransaction
/ram:IncludedSupplyChainTradeLineItem
/ram:SpecifiedLineTradeSettlement
/ram:InvoiceReferencedDocument
/ram:IssuerAssignedID</v>
      </c>
      <c r="AQ293" s="73" t="str">
        <f aca="false">Q293</f>
        <v>/rsm:CrossIndustryInvoice/rsm:SupplyChainTradeTransaction/ram:IncludedSupplyChainTradeLineItem/ram:SpecifiedLineTradeSettlement/ram:InvoiceReferencedDocument/ram:IssuerAssignedID</v>
      </c>
      <c r="AR293" s="73" t="str">
        <f aca="false">R293</f>
        <v>R</v>
      </c>
      <c r="AS293" s="73" t="str">
        <f aca="false">S293</f>
        <v>E</v>
      </c>
      <c r="AT293" s="73" t="str">
        <f aca="false">T293</f>
        <v>0..1</v>
      </c>
      <c r="AU293" s="73" t="n">
        <f aca="false">U293</f>
        <v>0</v>
      </c>
      <c r="AV293" s="73" t="n">
        <f aca="false">V293</f>
        <v>0</v>
      </c>
      <c r="AW293" s="6"/>
      <c r="AX293" s="69" t="str">
        <f aca="false">X293</f>
        <v>EXTENDED</v>
      </c>
      <c r="AY293" s="74" t="n">
        <f aca="false">Y293</f>
        <v>0</v>
      </c>
      <c r="BA293" s="46"/>
      <c r="BB293" s="46"/>
      <c r="BC293" s="46"/>
    </row>
    <row r="294" customFormat="false" ht="99.75" hidden="false" customHeight="false" outlineLevel="0" collapsed="false">
      <c r="A294" s="58" t="str">
        <f aca="false">IF(ISERROR(SEARCH("-X-",D294)),IF(S294="G","NO",IF(S294="E","YES","")),"EXT")</f>
        <v>EXT</v>
      </c>
      <c r="B294" s="58"/>
      <c r="C294" s="59"/>
      <c r="D294" s="60" t="s">
        <v>1554</v>
      </c>
      <c r="E294" s="61" t="s">
        <v>1555</v>
      </c>
      <c r="F294" s="62" t="n">
        <f aca="false">LEN(Q294)-LEN(SUBSTITUTE(Q294,"/",""))-1</f>
        <v>5</v>
      </c>
      <c r="G294" s="62" t="s">
        <v>95</v>
      </c>
      <c r="H294" s="63" t="s">
        <v>579</v>
      </c>
      <c r="I294" s="63"/>
      <c r="J294" s="64"/>
      <c r="K294" s="64"/>
      <c r="L294" s="64"/>
      <c r="M294" s="63" t="s">
        <v>573</v>
      </c>
      <c r="N294" s="65"/>
      <c r="O294" s="65" t="s">
        <v>95</v>
      </c>
      <c r="P294" s="66" t="str">
        <f aca="false">MID(SUBSTITUTE(SUBSTITUTE(Q294,"/",CONCATENATE(CHAR(10),"/")),"/",CONCATENATE(CHAR(10),"/"),F294+1),2,500)</f>
        <v>/rsm:CrossIndustryInvoice
/rsm:SupplyChainTradeTransaction
/ram:IncludedSupplyChainTradeLineItem
/ram:SpecifiedLineTradeSettlement
/ram:InvoiceReferencedDocument
/ram:LineID</v>
      </c>
      <c r="Q294" s="67" t="s">
        <v>1556</v>
      </c>
      <c r="R294" s="65" t="s">
        <v>575</v>
      </c>
      <c r="S294" s="65" t="str">
        <f aca="false">IF($D294="","",IF(ISERROR(FIND("/@",RIGHT($Q294,LEN($Q294)-FIND("#",SUBSTITUTE($Q294,"/","#",LEN($Q294)-LEN(SUBSTITUTE($Q294,"/",""))))))),IF(LEFT($D294,4)="BG-X","EG",IF(LEFT($D294,2)="BG","G",IF(OR(RIGHT($D294,2)="-0",RIGHT($D294,3)="-00",RIGHT($D294,4)="-000"),"","E"))),"A"))</f>
        <v>E</v>
      </c>
      <c r="T294" s="65" t="s">
        <v>95</v>
      </c>
      <c r="U294" s="65"/>
      <c r="V294" s="68"/>
      <c r="W294" s="49"/>
      <c r="X294" s="69" t="s">
        <v>30</v>
      </c>
      <c r="Y294" s="69"/>
      <c r="Z294" s="49"/>
      <c r="AA294" s="70"/>
      <c r="AB294" s="70"/>
      <c r="AC294" s="71"/>
      <c r="AD294" s="49"/>
      <c r="AE294" s="72" t="str">
        <f aca="false">D294</f>
        <v>BT-X-540</v>
      </c>
      <c r="AF294" s="73" t="n">
        <f aca="false">F294</f>
        <v>5</v>
      </c>
      <c r="AG294" s="73" t="str">
        <f aca="false">G294</f>
        <v>0..1</v>
      </c>
      <c r="AH294" s="63" t="s">
        <v>581</v>
      </c>
      <c r="AI294" s="63"/>
      <c r="AJ294" s="64"/>
      <c r="AK294" s="64"/>
      <c r="AL294" s="64"/>
      <c r="AM294" s="73" t="str">
        <f aca="false">M294</f>
        <v>Document Reference</v>
      </c>
      <c r="AN294" s="73" t="n">
        <f aca="false">N294</f>
        <v>0</v>
      </c>
      <c r="AO294" s="73" t="str">
        <f aca="false">O294</f>
        <v>0..1</v>
      </c>
      <c r="AP294" s="73" t="str">
        <f aca="false">P294</f>
        <v>/rsm:CrossIndustryInvoice
/rsm:SupplyChainTradeTransaction
/ram:IncludedSupplyChainTradeLineItem
/ram:SpecifiedLineTradeSettlement
/ram:InvoiceReferencedDocument
/ram:LineID</v>
      </c>
      <c r="AQ294" s="73" t="str">
        <f aca="false">Q294</f>
        <v>/rsm:CrossIndustryInvoice/rsm:SupplyChainTradeTransaction/ram:IncludedSupplyChainTradeLineItem/ram:SpecifiedLineTradeSettlement/ram:InvoiceReferencedDocument/ram:LineID</v>
      </c>
      <c r="AR294" s="73" t="str">
        <f aca="false">R294</f>
        <v>R</v>
      </c>
      <c r="AS294" s="73" t="str">
        <f aca="false">S294</f>
        <v>E</v>
      </c>
      <c r="AT294" s="73" t="str">
        <f aca="false">T294</f>
        <v>0..1</v>
      </c>
      <c r="AU294" s="73" t="n">
        <f aca="false">U294</f>
        <v>0</v>
      </c>
      <c r="AV294" s="73" t="n">
        <f aca="false">V294</f>
        <v>0</v>
      </c>
      <c r="AW294" s="6"/>
      <c r="AX294" s="69" t="str">
        <f aca="false">X294</f>
        <v>EXTENDED</v>
      </c>
      <c r="AY294" s="74" t="n">
        <f aca="false">Y294</f>
        <v>0</v>
      </c>
      <c r="BA294" s="46"/>
      <c r="BB294" s="46"/>
      <c r="BC294" s="46"/>
    </row>
    <row r="295" customFormat="false" ht="99.75" hidden="false" customHeight="false" outlineLevel="0" collapsed="false">
      <c r="A295" s="58" t="str">
        <f aca="false">IF(ISERROR(SEARCH("-X-",D295)),IF(S295="G","NO",IF(S295="E","YES","")),"EXT")</f>
        <v>EXT</v>
      </c>
      <c r="B295" s="58"/>
      <c r="C295" s="59"/>
      <c r="D295" s="60" t="s">
        <v>1557</v>
      </c>
      <c r="E295" s="61" t="s">
        <v>1558</v>
      </c>
      <c r="F295" s="62" t="n">
        <f aca="false">LEN(Q295)-LEN(SUBSTITUTE(Q295,"/",""))-1</f>
        <v>5</v>
      </c>
      <c r="G295" s="62" t="s">
        <v>95</v>
      </c>
      <c r="H295" s="63" t="s">
        <v>1559</v>
      </c>
      <c r="I295" s="63"/>
      <c r="J295" s="64" t="s">
        <v>1560</v>
      </c>
      <c r="K295" s="64"/>
      <c r="L295" s="64"/>
      <c r="M295" s="63" t="s">
        <v>174</v>
      </c>
      <c r="N295" s="65"/>
      <c r="O295" s="65" t="s">
        <v>95</v>
      </c>
      <c r="P295" s="66" t="str">
        <f aca="false">MID(SUBSTITUTE(SUBSTITUTE(Q295,"/",CONCATENATE(CHAR(10),"/")),"/",CONCATENATE(CHAR(10),"/"),F295+1),2,500)</f>
        <v>/rsm:CrossIndustryInvoice
/rsm:SupplyChainTradeTransaction
/ram:IncludedSupplyChainTradeLineItem
/ram:SpecifiedLineTradeSettlement
/ram:InvoiceReferencedDocument
/ram:TypeCode</v>
      </c>
      <c r="Q295" s="67" t="s">
        <v>1561</v>
      </c>
      <c r="R295" s="65" t="s">
        <v>176</v>
      </c>
      <c r="S295" s="65" t="str">
        <f aca="false">IF($D295="","",IF(ISERROR(FIND("/@",RIGHT($Q295,LEN($Q295)-FIND("#",SUBSTITUTE($Q295,"/","#",LEN($Q295)-LEN(SUBSTITUTE($Q295,"/",""))))))),IF(LEFT($D295,4)="BG-X","EG",IF(LEFT($D295,2)="BG","G",IF(OR(RIGHT($D295,2)="-0",RIGHT($D295,3)="-00",RIGHT($D295,4)="-000"),"","E"))),"A"))</f>
        <v>E</v>
      </c>
      <c r="T295" s="65" t="s">
        <v>95</v>
      </c>
      <c r="U295" s="65"/>
      <c r="V295" s="68"/>
      <c r="W295" s="49"/>
      <c r="X295" s="69" t="s">
        <v>30</v>
      </c>
      <c r="Y295" s="69"/>
      <c r="Z295" s="49"/>
      <c r="AA295" s="70"/>
      <c r="AB295" s="70"/>
      <c r="AC295" s="71"/>
      <c r="AD295" s="49"/>
      <c r="AE295" s="72" t="str">
        <f aca="false">D295</f>
        <v>BT-X-332</v>
      </c>
      <c r="AF295" s="73" t="n">
        <f aca="false">F295</f>
        <v>5</v>
      </c>
      <c r="AG295" s="73" t="str">
        <f aca="false">G295</f>
        <v>0..1</v>
      </c>
      <c r="AH295" s="63" t="s">
        <v>1562</v>
      </c>
      <c r="AI295" s="63"/>
      <c r="AJ295" s="64" t="s">
        <v>1563</v>
      </c>
      <c r="AK295" s="64"/>
      <c r="AL295" s="64"/>
      <c r="AM295" s="73" t="str">
        <f aca="false">M295</f>
        <v>Code</v>
      </c>
      <c r="AN295" s="73" t="n">
        <f aca="false">N295</f>
        <v>0</v>
      </c>
      <c r="AO295" s="73" t="str">
        <f aca="false">O295</f>
        <v>0..1</v>
      </c>
      <c r="AP295" s="73" t="str">
        <f aca="false">P295</f>
        <v>/rsm:CrossIndustryInvoice
/rsm:SupplyChainTradeTransaction
/ram:IncludedSupplyChainTradeLineItem
/ram:SpecifiedLineTradeSettlement
/ram:InvoiceReferencedDocument
/ram:TypeCode</v>
      </c>
      <c r="AQ295" s="73" t="str">
        <f aca="false">Q295</f>
        <v>/rsm:CrossIndustryInvoice/rsm:SupplyChainTradeTransaction/ram:IncludedSupplyChainTradeLineItem/ram:SpecifiedLineTradeSettlement/ram:InvoiceReferencedDocument/ram:TypeCode</v>
      </c>
      <c r="AR295" s="73" t="str">
        <f aca="false">R295</f>
        <v>C</v>
      </c>
      <c r="AS295" s="73" t="str">
        <f aca="false">S295</f>
        <v>E</v>
      </c>
      <c r="AT295" s="73" t="str">
        <f aca="false">T295</f>
        <v>0..1</v>
      </c>
      <c r="AU295" s="73" t="n">
        <f aca="false">U295</f>
        <v>0</v>
      </c>
      <c r="AV295" s="73" t="n">
        <f aca="false">V295</f>
        <v>0</v>
      </c>
      <c r="AW295" s="6"/>
      <c r="AX295" s="69" t="str">
        <f aca="false">X295</f>
        <v>EXTENDED</v>
      </c>
      <c r="AY295" s="74" t="n">
        <f aca="false">Y295</f>
        <v>0</v>
      </c>
      <c r="BA295" s="46"/>
      <c r="BB295" s="46"/>
      <c r="BC295" s="46"/>
    </row>
    <row r="296" customFormat="false" ht="99.75" hidden="false" customHeight="false" outlineLevel="0" collapsed="false">
      <c r="A296" s="58" t="str">
        <f aca="false">IF(ISERROR(SEARCH("-X-",D296)),IF(S296="G","NO",IF(S296="E","YES","")),"EXT")</f>
        <v>EXT</v>
      </c>
      <c r="B296" s="58"/>
      <c r="C296" s="59"/>
      <c r="D296" s="60" t="s">
        <v>1564</v>
      </c>
      <c r="E296" s="61"/>
      <c r="F296" s="62" t="n">
        <f aca="false">LEN(Q296)-LEN(SUBSTITUTE(Q296,"/",""))-1</f>
        <v>5</v>
      </c>
      <c r="G296" s="62" t="s">
        <v>95</v>
      </c>
      <c r="H296" s="63" t="s">
        <v>1565</v>
      </c>
      <c r="I296" s="63"/>
      <c r="J296" s="64"/>
      <c r="K296" s="64"/>
      <c r="L296" s="64"/>
      <c r="M296" s="63"/>
      <c r="N296" s="65"/>
      <c r="O296" s="65" t="s">
        <v>95</v>
      </c>
      <c r="P296" s="66" t="str">
        <f aca="false">MID(SUBSTITUTE(SUBSTITUTE(Q296,"/",CONCATENATE(CHAR(10),"/")),"/",CONCATENATE(CHAR(10),"/"),F296+1),2,500)</f>
        <v>/rsm:CrossIndustryInvoice
/rsm:SupplyChainTradeTransaction
/ram:IncludedSupplyChainTradeLineItem
/ram:SpecifiedLineTradeSettlement
/ram:InvoiceReferencedDocument
/ram:FormattedIssueDateTime</v>
      </c>
      <c r="Q296" s="67" t="s">
        <v>1566</v>
      </c>
      <c r="R296" s="65"/>
      <c r="S296" s="65" t="str">
        <f aca="false">IF($D296="","",IF(ISERROR(FIND("/@",RIGHT($Q296,LEN($Q296)-FIND("#",SUBSTITUTE($Q296,"/","#",LEN($Q296)-LEN(SUBSTITUTE($Q296,"/",""))))))),IF(LEFT($D296,4)="BG-X","EG",IF(LEFT($D296,2)="BG","G",IF(OR(RIGHT($D296,2)="-0",RIGHT($D296,3)="-00",RIGHT($D296,4)="-000"),"","E"))),"A"))</f>
        <v/>
      </c>
      <c r="T296" s="65" t="s">
        <v>95</v>
      </c>
      <c r="U296" s="65"/>
      <c r="V296" s="68"/>
      <c r="W296" s="49"/>
      <c r="X296" s="69" t="s">
        <v>30</v>
      </c>
      <c r="Y296" s="69"/>
      <c r="Z296" s="49"/>
      <c r="AA296" s="70"/>
      <c r="AB296" s="70"/>
      <c r="AC296" s="71"/>
      <c r="AD296" s="49"/>
      <c r="AE296" s="72" t="str">
        <f aca="false">D296</f>
        <v>BT-X-333-00</v>
      </c>
      <c r="AF296" s="73" t="n">
        <f aca="false">F296</f>
        <v>5</v>
      </c>
      <c r="AG296" s="73" t="str">
        <f aca="false">G296</f>
        <v>0..1</v>
      </c>
      <c r="AH296" s="63" t="s">
        <v>1567</v>
      </c>
      <c r="AI296" s="63"/>
      <c r="AJ296" s="64"/>
      <c r="AK296" s="64"/>
      <c r="AL296" s="64"/>
      <c r="AM296" s="73" t="n">
        <f aca="false">M296</f>
        <v>0</v>
      </c>
      <c r="AN296" s="73" t="n">
        <f aca="false">N296</f>
        <v>0</v>
      </c>
      <c r="AO296" s="73" t="str">
        <f aca="false">O296</f>
        <v>0..1</v>
      </c>
      <c r="AP296" s="73" t="str">
        <f aca="false">P296</f>
        <v>/rsm:CrossIndustryInvoice
/rsm:SupplyChainTradeTransaction
/ram:IncludedSupplyChainTradeLineItem
/ram:SpecifiedLineTradeSettlement
/ram:InvoiceReferencedDocument
/ram:FormattedIssueDateTime</v>
      </c>
      <c r="AQ296" s="73" t="str">
        <f aca="false">Q296</f>
        <v>/rsm:CrossIndustryInvoice/rsm:SupplyChainTradeTransaction/ram:IncludedSupplyChainTradeLineItem/ram:SpecifiedLineTradeSettlement/ram:InvoiceReferencedDocument/ram:FormattedIssueDateTime</v>
      </c>
      <c r="AR296" s="73" t="n">
        <f aca="false">R296</f>
        <v>0</v>
      </c>
      <c r="AS296" s="73" t="str">
        <f aca="false">S296</f>
        <v/>
      </c>
      <c r="AT296" s="73" t="str">
        <f aca="false">T296</f>
        <v>0..1</v>
      </c>
      <c r="AU296" s="73" t="n">
        <f aca="false">U296</f>
        <v>0</v>
      </c>
      <c r="AV296" s="73" t="n">
        <f aca="false">V296</f>
        <v>0</v>
      </c>
      <c r="AW296" s="6"/>
      <c r="AX296" s="69" t="str">
        <f aca="false">X296</f>
        <v>EXTENDED</v>
      </c>
      <c r="AY296" s="74" t="n">
        <f aca="false">Y296</f>
        <v>0</v>
      </c>
      <c r="BA296" s="46"/>
      <c r="BB296" s="46"/>
      <c r="BC296" s="46"/>
    </row>
    <row r="297" customFormat="false" ht="114" hidden="false" customHeight="false" outlineLevel="0" collapsed="false">
      <c r="A297" s="58" t="str">
        <f aca="false">IF(ISERROR(SEARCH("-X-",D297)),IF(S297="G","NO",IF(S297="E","YES","")),"EXT")</f>
        <v>EXT</v>
      </c>
      <c r="B297" s="58"/>
      <c r="C297" s="59"/>
      <c r="D297" s="60" t="s">
        <v>1568</v>
      </c>
      <c r="E297" s="61" t="s">
        <v>1569</v>
      </c>
      <c r="F297" s="62" t="n">
        <f aca="false">LEN(Q297)-LEN(SUBSTITUTE(Q297,"/",""))-1</f>
        <v>6</v>
      </c>
      <c r="G297" s="62" t="s">
        <v>95</v>
      </c>
      <c r="H297" s="63" t="s">
        <v>1570</v>
      </c>
      <c r="I297" s="63" t="s">
        <v>1571</v>
      </c>
      <c r="J297" s="64" t="s">
        <v>1572</v>
      </c>
      <c r="K297" s="64"/>
      <c r="L297" s="64"/>
      <c r="M297" s="63" t="s">
        <v>186</v>
      </c>
      <c r="N297" s="65"/>
      <c r="O297" s="65" t="s">
        <v>88</v>
      </c>
      <c r="P297" s="66" t="str">
        <f aca="false">MID(SUBSTITUTE(SUBSTITUTE(Q297,"/",CONCATENATE(CHAR(10),"/")),"/",CONCATENATE(CHAR(10),"/"),F297+1),2,500)</f>
        <v>/rsm:CrossIndustryInvoice
/rsm:SupplyChainTradeTransaction
/ram:IncludedSupplyChainTradeLineItem
/ram:SpecifiedLineTradeSettlement
/ram:InvoiceReferencedDocument
/ram:FormattedIssueDateTime
/qdt:DateTimeString</v>
      </c>
      <c r="Q297" s="67" t="s">
        <v>1573</v>
      </c>
      <c r="R297" s="65" t="s">
        <v>188</v>
      </c>
      <c r="S297" s="65" t="str">
        <f aca="false">IF($D297="","",IF(ISERROR(FIND("/@",RIGHT($Q297,LEN($Q297)-FIND("#",SUBSTITUTE($Q297,"/","#",LEN($Q297)-LEN(SUBSTITUTE($Q297,"/",""))))))),IF(LEFT($D297,4)="BG-X","EG",IF(LEFT($D297,2)="BG","G",IF(OR(RIGHT($D297,2)="-0",RIGHT($D297,3)="-00",RIGHT($D297,4)="-000"),"","E"))),"A"))</f>
        <v>E</v>
      </c>
      <c r="T297" s="65" t="s">
        <v>88</v>
      </c>
      <c r="U297" s="65"/>
      <c r="V297" s="68"/>
      <c r="W297" s="49"/>
      <c r="X297" s="69" t="s">
        <v>30</v>
      </c>
      <c r="Y297" s="69"/>
      <c r="Z297" s="49"/>
      <c r="AA297" s="70"/>
      <c r="AB297" s="70"/>
      <c r="AC297" s="71"/>
      <c r="AD297" s="49"/>
      <c r="AE297" s="72" t="str">
        <f aca="false">D297</f>
        <v>BT-X-333</v>
      </c>
      <c r="AF297" s="73" t="n">
        <f aca="false">F297</f>
        <v>6</v>
      </c>
      <c r="AG297" s="73" t="str">
        <f aca="false">G297</f>
        <v>0..1</v>
      </c>
      <c r="AH297" s="63" t="s">
        <v>1574</v>
      </c>
      <c r="AI297" s="63" t="s">
        <v>1567</v>
      </c>
      <c r="AJ297" s="64" t="s">
        <v>1575</v>
      </c>
      <c r="AK297" s="64"/>
      <c r="AL297" s="64"/>
      <c r="AM297" s="73" t="str">
        <f aca="false">M297</f>
        <v>Date</v>
      </c>
      <c r="AN297" s="73" t="n">
        <f aca="false">N297</f>
        <v>0</v>
      </c>
      <c r="AO297" s="73" t="str">
        <f aca="false">O297</f>
        <v>1..1</v>
      </c>
      <c r="AP297" s="73" t="str">
        <f aca="false">P297</f>
        <v>/rsm:CrossIndustryInvoice
/rsm:SupplyChainTradeTransaction
/ram:IncludedSupplyChainTradeLineItem
/ram:SpecifiedLineTradeSettlement
/ram:InvoiceReferencedDocument
/ram:FormattedIssueDateTime
/qdt:DateTimeString</v>
      </c>
      <c r="AQ297" s="73" t="str">
        <f aca="false">Q297</f>
        <v>/rsm:CrossIndustryInvoice/rsm:SupplyChainTradeTransaction/ram:IncludedSupplyChainTradeLineItem/ram:SpecifiedLineTradeSettlement/ram:InvoiceReferencedDocument/ram:FormattedIssueDateTime/qdt:DateTimeString</v>
      </c>
      <c r="AR297" s="73" t="str">
        <f aca="false">R297</f>
        <v>D</v>
      </c>
      <c r="AS297" s="73" t="str">
        <f aca="false">S297</f>
        <v>E</v>
      </c>
      <c r="AT297" s="73" t="str">
        <f aca="false">T297</f>
        <v>1..1</v>
      </c>
      <c r="AU297" s="73" t="n">
        <f aca="false">U297</f>
        <v>0</v>
      </c>
      <c r="AV297" s="73" t="n">
        <f aca="false">V297</f>
        <v>0</v>
      </c>
      <c r="AW297" s="6"/>
      <c r="AX297" s="69" t="str">
        <f aca="false">X297</f>
        <v>EXTENDED</v>
      </c>
      <c r="AY297" s="74" t="n">
        <f aca="false">Y297</f>
        <v>0</v>
      </c>
      <c r="BA297" s="46"/>
      <c r="BB297" s="46"/>
      <c r="BC297" s="46"/>
    </row>
    <row r="298" customFormat="false" ht="128.25" hidden="false" customHeight="false" outlineLevel="0" collapsed="false">
      <c r="A298" s="58" t="str">
        <f aca="false">IF(ISERROR(SEARCH("-X-",D298)),IF(S298="G","NO",IF(S298="E","YES","")),"EXT")</f>
        <v>EXT</v>
      </c>
      <c r="B298" s="58"/>
      <c r="C298" s="59"/>
      <c r="D298" s="60" t="s">
        <v>1576</v>
      </c>
      <c r="E298" s="61"/>
      <c r="F298" s="62" t="n">
        <f aca="false">LEN(Q298)-LEN(SUBSTITUTE(Q298,"/",""))-1</f>
        <v>7</v>
      </c>
      <c r="G298" s="62" t="s">
        <v>95</v>
      </c>
      <c r="H298" s="63" t="s">
        <v>199</v>
      </c>
      <c r="I298" s="63"/>
      <c r="J298" s="64" t="s">
        <v>200</v>
      </c>
      <c r="K298" s="64"/>
      <c r="L298" s="64"/>
      <c r="M298" s="63" t="s">
        <v>174</v>
      </c>
      <c r="N298" s="65"/>
      <c r="O298" s="65"/>
      <c r="P298" s="66" t="str">
        <f aca="false">MID(SUBSTITUTE(SUBSTITUTE(Q298,"/",CONCATENATE(CHAR(10),"/")),"/",CONCATENATE(CHAR(10),"/"),F298+1),2,500)</f>
        <v>/rsm:CrossIndustryInvoice
/rsm:SupplyChainTradeTransaction
/ram:IncludedSupplyChainTradeLineItem
/ram:SpecifiedLineTradeSettlement
/ram:InvoiceReferencedDocument
/ram:FormattedIssueDateTime
/qdt:DateTimeString
/@format</v>
      </c>
      <c r="Q298" s="67" t="s">
        <v>1577</v>
      </c>
      <c r="R298" s="65" t="s">
        <v>176</v>
      </c>
      <c r="S298" s="65" t="str">
        <f aca="false">IF($D298="","",IF(ISERROR(FIND("/@",RIGHT($Q298,LEN($Q298)-FIND("#",SUBSTITUTE($Q298,"/","#",LEN($Q298)-LEN(SUBSTITUTE($Q298,"/",""))))))),IF(LEFT($D298,4)="BG-X","EG",IF(LEFT($D298,2)="BG","G",IF(OR(RIGHT($D298,2)="-0",RIGHT($D298,3)="-00",RIGHT($D298,4)="-000"),"","E"))),"A"))</f>
        <v/>
      </c>
      <c r="T298" s="65"/>
      <c r="U298" s="65"/>
      <c r="V298" s="68"/>
      <c r="W298" s="49"/>
      <c r="X298" s="69" t="s">
        <v>30</v>
      </c>
      <c r="Y298" s="69"/>
      <c r="Z298" s="49"/>
      <c r="AA298" s="70"/>
      <c r="AB298" s="70"/>
      <c r="AC298" s="71"/>
      <c r="AD298" s="49"/>
      <c r="AE298" s="72" t="str">
        <f aca="false">D298</f>
        <v>BT-X-333-0</v>
      </c>
      <c r="AF298" s="73" t="n">
        <f aca="false">F298</f>
        <v>7</v>
      </c>
      <c r="AG298" s="73" t="str">
        <f aca="false">G298</f>
        <v>0..1</v>
      </c>
      <c r="AH298" s="63" t="s">
        <v>199</v>
      </c>
      <c r="AI298" s="63"/>
      <c r="AJ298" s="64" t="s">
        <v>202</v>
      </c>
      <c r="AK298" s="64"/>
      <c r="AL298" s="64"/>
      <c r="AM298" s="73" t="str">
        <f aca="false">M298</f>
        <v>Code</v>
      </c>
      <c r="AN298" s="73" t="n">
        <f aca="false">N298</f>
        <v>0</v>
      </c>
      <c r="AO298" s="73" t="n">
        <f aca="false">O298</f>
        <v>0</v>
      </c>
      <c r="AP298" s="73" t="str">
        <f aca="false">P298</f>
        <v>/rsm:CrossIndustryInvoice
/rsm:SupplyChainTradeTransaction
/ram:IncludedSupplyChainTradeLineItem
/ram:SpecifiedLineTradeSettlement
/ram:InvoiceReferencedDocument
/ram:FormattedIssueDateTime
/qdt:DateTimeString
/@format</v>
      </c>
      <c r="AQ298" s="73" t="str">
        <f aca="false">Q298</f>
        <v>/rsm:CrossIndustryInvoice/rsm:SupplyChainTradeTransaction/ram:IncludedSupplyChainTradeLineItem/ram:SpecifiedLineTradeSettlement/ram:InvoiceReferencedDocument/ram:FormattedIssueDateTime/qdt:DateTimeString/@format</v>
      </c>
      <c r="AR298" s="73" t="str">
        <f aca="false">R298</f>
        <v>C</v>
      </c>
      <c r="AS298" s="73" t="str">
        <f aca="false">S298</f>
        <v/>
      </c>
      <c r="AT298" s="73" t="n">
        <f aca="false">T298</f>
        <v>0</v>
      </c>
      <c r="AU298" s="73" t="n">
        <f aca="false">U298</f>
        <v>0</v>
      </c>
      <c r="AV298" s="73" t="n">
        <f aca="false">V298</f>
        <v>0</v>
      </c>
      <c r="AW298" s="6"/>
      <c r="AX298" s="69" t="str">
        <f aca="false">X298</f>
        <v>EXTENDED</v>
      </c>
      <c r="AY298" s="74" t="n">
        <f aca="false">Y298</f>
        <v>0</v>
      </c>
      <c r="BA298" s="46"/>
      <c r="BB298" s="46"/>
      <c r="BC298" s="46"/>
    </row>
    <row r="299" customFormat="false" ht="85.5" hidden="false" customHeight="false" outlineLevel="0" collapsed="false">
      <c r="A299" s="58" t="str">
        <f aca="false">IF(ISERROR(SEARCH("-X-",D299)),IF(S299="G","NO",IF(S299="E","YES","")),"EXT")</f>
        <v/>
      </c>
      <c r="B299" s="58"/>
      <c r="C299" s="59"/>
      <c r="D299" s="60" t="s">
        <v>1578</v>
      </c>
      <c r="E299" s="61"/>
      <c r="F299" s="62" t="n">
        <f aca="false">LEN(Q299)-LEN(SUBSTITUTE(Q299,"/",""))-1</f>
        <v>4</v>
      </c>
      <c r="G299" s="62" t="s">
        <v>95</v>
      </c>
      <c r="H299" s="63" t="s">
        <v>1579</v>
      </c>
      <c r="I299" s="63"/>
      <c r="J299" s="64"/>
      <c r="K299" s="64"/>
      <c r="L299" s="64"/>
      <c r="M299" s="63"/>
      <c r="N299" s="65" t="s">
        <v>95</v>
      </c>
      <c r="O299" s="65" t="s">
        <v>112</v>
      </c>
      <c r="P299" s="66" t="str">
        <f aca="false">MID(SUBSTITUTE(SUBSTITUTE(Q299,"/",CONCATENATE(CHAR(10),"/")),"/",CONCATENATE(CHAR(10),"/"),F299+1),2,500)</f>
        <v>/rsm:CrossIndustryInvoice
/rsm:SupplyChainTradeTransaction
/ram:IncludedSupplyChainTradeLineItem
/ram:SpecifiedLineTradeSettlement
/ram:AdditionalReferencedDocument</v>
      </c>
      <c r="Q299" s="67" t="s">
        <v>1580</v>
      </c>
      <c r="R299" s="65"/>
      <c r="S299" s="65" t="str">
        <f aca="false">IF($D299="","",IF(ISERROR(FIND("/@",RIGHT($Q299,LEN($Q299)-FIND("#",SUBSTITUTE($Q299,"/","#",LEN($Q299)-LEN(SUBSTITUTE($Q299,"/",""))))))),IF(LEFT($D299,4)="BG-X","EG",IF(LEFT($D299,2)="BG","G",IF(OR(RIGHT($D299,2)="-0",RIGHT($D299,3)="-00",RIGHT($D299,4)="-000"),"","E"))),"A"))</f>
        <v/>
      </c>
      <c r="T299" s="65" t="s">
        <v>112</v>
      </c>
      <c r="U299" s="65"/>
      <c r="V299" s="68"/>
      <c r="W299" s="49"/>
      <c r="X299" s="69" t="s">
        <v>27</v>
      </c>
      <c r="Y299" s="69"/>
      <c r="Z299" s="49"/>
      <c r="AA299" s="70"/>
      <c r="AB299" s="70"/>
      <c r="AC299" s="71"/>
      <c r="AD299" s="49"/>
      <c r="AE299" s="72" t="str">
        <f aca="false">D299</f>
        <v>BT-128-00</v>
      </c>
      <c r="AF299" s="73" t="n">
        <f aca="false">F299</f>
        <v>4</v>
      </c>
      <c r="AG299" s="73" t="str">
        <f aca="false">G299</f>
        <v>0..1</v>
      </c>
      <c r="AH299" s="63" t="s">
        <v>1581</v>
      </c>
      <c r="AI299" s="63" t="s">
        <v>1582</v>
      </c>
      <c r="AJ299" s="64" t="s">
        <v>1583</v>
      </c>
      <c r="AK299" s="64"/>
      <c r="AL299" s="64"/>
      <c r="AM299" s="73" t="n">
        <f aca="false">M299</f>
        <v>0</v>
      </c>
      <c r="AN299" s="73" t="str">
        <f aca="false">N299</f>
        <v>0..1</v>
      </c>
      <c r="AO299" s="73" t="str">
        <f aca="false">O299</f>
        <v>0..n</v>
      </c>
      <c r="AP299" s="73" t="str">
        <f aca="false">P299</f>
        <v>/rsm:CrossIndustryInvoice
/rsm:SupplyChainTradeTransaction
/ram:IncludedSupplyChainTradeLineItem
/ram:SpecifiedLineTradeSettlement
/ram:AdditionalReferencedDocument</v>
      </c>
      <c r="AQ299" s="73" t="str">
        <f aca="false">Q299</f>
        <v>/rsm:CrossIndustryInvoice/rsm:SupplyChainTradeTransaction/ram:IncludedSupplyChainTradeLineItem/ram:SpecifiedLineTradeSettlement/ram:AdditionalReferencedDocument</v>
      </c>
      <c r="AR299" s="73" t="n">
        <f aca="false">R299</f>
        <v>0</v>
      </c>
      <c r="AS299" s="73" t="str">
        <f aca="false">S299</f>
        <v/>
      </c>
      <c r="AT299" s="73" t="str">
        <f aca="false">T299</f>
        <v>0..n</v>
      </c>
      <c r="AU299" s="73" t="n">
        <f aca="false">U299</f>
        <v>0</v>
      </c>
      <c r="AV299" s="73" t="n">
        <f aca="false">V299</f>
        <v>0</v>
      </c>
      <c r="AW299" s="6"/>
      <c r="AX299" s="69" t="str">
        <f aca="false">X299</f>
        <v>EN 16931</v>
      </c>
      <c r="AY299" s="74" t="n">
        <f aca="false">Y299</f>
        <v>0</v>
      </c>
      <c r="BA299" s="46"/>
      <c r="BB299" s="46"/>
      <c r="BC299" s="46"/>
    </row>
    <row r="300" customFormat="false" ht="99.75" hidden="false" customHeight="false" outlineLevel="0" collapsed="false">
      <c r="A300" s="58" t="str">
        <f aca="false">IF(ISERROR(SEARCH("-X-",D300)),IF(S300="G","NO",IF(S300="E","YES","")),"EXT")</f>
        <v>YES</v>
      </c>
      <c r="B300" s="58"/>
      <c r="C300" s="59"/>
      <c r="D300" s="60" t="s">
        <v>1584</v>
      </c>
      <c r="E300" s="61"/>
      <c r="F300" s="62" t="n">
        <f aca="false">LEN(Q300)-LEN(SUBSTITUTE(Q300,"/",""))-1</f>
        <v>5</v>
      </c>
      <c r="G300" s="62" t="s">
        <v>95</v>
      </c>
      <c r="H300" s="63" t="s">
        <v>1585</v>
      </c>
      <c r="I300" s="63" t="s">
        <v>1586</v>
      </c>
      <c r="J300" s="64" t="s">
        <v>1587</v>
      </c>
      <c r="K300" s="64"/>
      <c r="L300" s="64"/>
      <c r="M300" s="63" t="s">
        <v>137</v>
      </c>
      <c r="N300" s="65" t="s">
        <v>88</v>
      </c>
      <c r="O300" s="65" t="s">
        <v>88</v>
      </c>
      <c r="P300" s="66" t="str">
        <f aca="false">MID(SUBSTITUTE(SUBSTITUTE(Q300,"/",CONCATENATE(CHAR(10),"/")),"/",CONCATENATE(CHAR(10),"/"),F300+1),2,500)</f>
        <v>/rsm:CrossIndustryInvoice
/rsm:SupplyChainTradeTransaction
/ram:IncludedSupplyChainTradeLineItem
/ram:SpecifiedLineTradeSettlement
/ram:AdditionalReferencedDocument
/ram:IssuerAssignedID</v>
      </c>
      <c r="Q300" s="67" t="s">
        <v>1588</v>
      </c>
      <c r="R300" s="65" t="s">
        <v>139</v>
      </c>
      <c r="S300" s="65" t="str">
        <f aca="false">IF($D300="","",IF(ISERROR(FIND("/@",RIGHT($Q300,LEN($Q300)-FIND("#",SUBSTITUTE($Q300,"/","#",LEN($Q300)-LEN(SUBSTITUTE($Q300,"/",""))))))),IF(LEFT($D300,4)="BG-X","EG",IF(LEFT($D300,2)="BG","G",IF(OR(RIGHT($D300,2)="-0",RIGHT($D300,3)="-00",RIGHT($D300,4)="-000"),"","E"))),"A"))</f>
        <v>E</v>
      </c>
      <c r="T300" s="65" t="s">
        <v>95</v>
      </c>
      <c r="U300" s="65"/>
      <c r="V300" s="68" t="s">
        <v>1589</v>
      </c>
      <c r="W300" s="49"/>
      <c r="X300" s="69" t="s">
        <v>27</v>
      </c>
      <c r="Y300" s="69"/>
      <c r="Z300" s="49"/>
      <c r="AA300" s="70"/>
      <c r="AB300" s="70"/>
      <c r="AC300" s="71"/>
      <c r="AD300" s="49"/>
      <c r="AE300" s="72" t="str">
        <f aca="false">D300</f>
        <v>BT-128</v>
      </c>
      <c r="AF300" s="73" t="n">
        <f aca="false">F300</f>
        <v>5</v>
      </c>
      <c r="AG300" s="73" t="str">
        <f aca="false">G300</f>
        <v>0..1</v>
      </c>
      <c r="AH300" s="63" t="s">
        <v>1581</v>
      </c>
      <c r="AI300" s="63" t="s">
        <v>1582</v>
      </c>
      <c r="AJ300" s="64" t="s">
        <v>1583</v>
      </c>
      <c r="AK300" s="64"/>
      <c r="AL300" s="64"/>
      <c r="AM300" s="73" t="str">
        <f aca="false">M300</f>
        <v>Identifier</v>
      </c>
      <c r="AN300" s="73" t="str">
        <f aca="false">N300</f>
        <v>1..1</v>
      </c>
      <c r="AO300" s="73" t="str">
        <f aca="false">O300</f>
        <v>1..1</v>
      </c>
      <c r="AP300" s="73" t="str">
        <f aca="false">P300</f>
        <v>/rsm:CrossIndustryInvoice
/rsm:SupplyChainTradeTransaction
/ram:IncludedSupplyChainTradeLineItem
/ram:SpecifiedLineTradeSettlement
/ram:AdditionalReferencedDocument
/ram:IssuerAssignedID</v>
      </c>
      <c r="AQ300" s="73" t="str">
        <f aca="false">Q300</f>
        <v>/rsm:CrossIndustryInvoice/rsm:SupplyChainTradeTransaction/ram:IncludedSupplyChainTradeLineItem/ram:SpecifiedLineTradeSettlement/ram:AdditionalReferencedDocument/ram:IssuerAssignedID</v>
      </c>
      <c r="AR300" s="73" t="str">
        <f aca="false">R300</f>
        <v>I</v>
      </c>
      <c r="AS300" s="73" t="str">
        <f aca="false">S300</f>
        <v>E</v>
      </c>
      <c r="AT300" s="73" t="str">
        <f aca="false">T300</f>
        <v>0..1</v>
      </c>
      <c r="AU300" s="73" t="n">
        <f aca="false">U300</f>
        <v>0</v>
      </c>
      <c r="AV300" s="73" t="str">
        <f aca="false">V300</f>
        <v>Use with TypeCode "130" and ReferenceTypeCode</v>
      </c>
      <c r="AW300" s="6"/>
      <c r="AX300" s="69" t="str">
        <f aca="false">X300</f>
        <v>EN 16931</v>
      </c>
      <c r="AY300" s="74" t="n">
        <f aca="false">Y300</f>
        <v>0</v>
      </c>
      <c r="BA300" s="46"/>
      <c r="BB300" s="46"/>
      <c r="BC300" s="46"/>
    </row>
    <row r="301" customFormat="false" ht="99.75" hidden="false" customHeight="false" outlineLevel="0" collapsed="false">
      <c r="A301" s="58" t="str">
        <f aca="false">IF(ISERROR(SEARCH("-X-",D301)),IF(S301="G","NO",IF(S301="E","YES","")),"EXT")</f>
        <v/>
      </c>
      <c r="B301" s="58"/>
      <c r="C301" s="59"/>
      <c r="D301" s="60" t="s">
        <v>1590</v>
      </c>
      <c r="E301" s="61"/>
      <c r="F301" s="62" t="n">
        <f aca="false">LEN(Q301)-LEN(SUBSTITUTE(Q301,"/",""))-1</f>
        <v>5</v>
      </c>
      <c r="G301" s="62" t="s">
        <v>88</v>
      </c>
      <c r="H301" s="63" t="s">
        <v>1591</v>
      </c>
      <c r="I301" s="63"/>
      <c r="J301" s="64"/>
      <c r="K301" s="64"/>
      <c r="L301" s="64"/>
      <c r="M301" s="63" t="s">
        <v>174</v>
      </c>
      <c r="N301" s="65" t="s">
        <v>88</v>
      </c>
      <c r="O301" s="65" t="s">
        <v>88</v>
      </c>
      <c r="P301" s="66" t="str">
        <f aca="false">MID(SUBSTITUTE(SUBSTITUTE(Q301,"/",CONCATENATE(CHAR(10),"/")),"/",CONCATENATE(CHAR(10),"/"),F301+1),2,500)</f>
        <v>/rsm:CrossIndustryInvoice
/rsm:SupplyChainTradeTransaction
/ram:IncludedSupplyChainTradeLineItem
/ram:SpecifiedLineTradeSettlement
/ram:AdditionalReferencedDocument
/ram:TypeCode</v>
      </c>
      <c r="Q301" s="67" t="s">
        <v>1592</v>
      </c>
      <c r="R301" s="65"/>
      <c r="S301" s="65" t="str">
        <f aca="false">IF($D301="","",IF(ISERROR(FIND("/@",RIGHT($Q301,LEN($Q301)-FIND("#",SUBSTITUTE($Q301,"/","#",LEN($Q301)-LEN(SUBSTITUTE($Q301,"/",""))))))),IF(LEFT($D301,4)="BG-X","EG",IF(LEFT($D301,2)="BG","G",IF(OR(RIGHT($D301,2)="-0",RIGHT($D301,3)="-00",RIGHT($D301,4)="-000"),"","E"))),"A"))</f>
        <v/>
      </c>
      <c r="T301" s="65" t="s">
        <v>95</v>
      </c>
      <c r="U301" s="65"/>
      <c r="V301" s="68" t="s">
        <v>1593</v>
      </c>
      <c r="W301" s="49"/>
      <c r="X301" s="69" t="s">
        <v>27</v>
      </c>
      <c r="Y301" s="69"/>
      <c r="Z301" s="49"/>
      <c r="AA301" s="70"/>
      <c r="AB301" s="70"/>
      <c r="AC301" s="71"/>
      <c r="AD301" s="49"/>
      <c r="AE301" s="72" t="str">
        <f aca="false">D301</f>
        <v>BT-128-0</v>
      </c>
      <c r="AF301" s="73" t="n">
        <f aca="false">F301</f>
        <v>5</v>
      </c>
      <c r="AG301" s="73" t="str">
        <f aca="false">G301</f>
        <v>1..1</v>
      </c>
      <c r="AH301" s="63" t="s">
        <v>1594</v>
      </c>
      <c r="AI301" s="63"/>
      <c r="AJ301" s="64"/>
      <c r="AK301" s="64"/>
      <c r="AL301" s="64"/>
      <c r="AM301" s="73" t="str">
        <f aca="false">M301</f>
        <v>Code</v>
      </c>
      <c r="AN301" s="73" t="str">
        <f aca="false">N301</f>
        <v>1..1</v>
      </c>
      <c r="AO301" s="73" t="str">
        <f aca="false">O301</f>
        <v>1..1</v>
      </c>
      <c r="AP301" s="73" t="str">
        <f aca="false">P301</f>
        <v>/rsm:CrossIndustryInvoice
/rsm:SupplyChainTradeTransaction
/ram:IncludedSupplyChainTradeLineItem
/ram:SpecifiedLineTradeSettlement
/ram:AdditionalReferencedDocument
/ram:TypeCode</v>
      </c>
      <c r="AQ301" s="73" t="str">
        <f aca="false">Q301</f>
        <v>/rsm:CrossIndustryInvoice/rsm:SupplyChainTradeTransaction/ram:IncludedSupplyChainTradeLineItem/ram:SpecifiedLineTradeSettlement/ram:AdditionalReferencedDocument/ram:TypeCode</v>
      </c>
      <c r="AR301" s="73" t="n">
        <f aca="false">R301</f>
        <v>0</v>
      </c>
      <c r="AS301" s="73" t="str">
        <f aca="false">S301</f>
        <v/>
      </c>
      <c r="AT301" s="73" t="str">
        <f aca="false">T301</f>
        <v>0..1</v>
      </c>
      <c r="AU301" s="73" t="n">
        <f aca="false">U301</f>
        <v>0</v>
      </c>
      <c r="AV301" s="73" t="str">
        <f aca="false">V301</f>
        <v>TypeCode = "130"</v>
      </c>
      <c r="AW301" s="6"/>
      <c r="AX301" s="69" t="str">
        <f aca="false">X301</f>
        <v>EN 16931</v>
      </c>
      <c r="AY301" s="74" t="n">
        <f aca="false">Y301</f>
        <v>0</v>
      </c>
      <c r="BA301" s="46"/>
      <c r="BB301" s="46"/>
      <c r="BC301" s="46"/>
    </row>
    <row r="302" customFormat="false" ht="99.75" hidden="false" customHeight="false" outlineLevel="0" collapsed="false">
      <c r="A302" s="58" t="str">
        <f aca="false">IF(ISERROR(SEARCH("-X-",D302)),IF(S302="G","NO",IF(S302="E","YES","")),"EXT")</f>
        <v>YES</v>
      </c>
      <c r="B302" s="58"/>
      <c r="C302" s="59"/>
      <c r="D302" s="60" t="s">
        <v>1595</v>
      </c>
      <c r="E302" s="61"/>
      <c r="F302" s="62" t="n">
        <f aca="false">LEN(Q302)-LEN(SUBSTITUTE(Q302,"/",""))-1</f>
        <v>5</v>
      </c>
      <c r="G302" s="62" t="s">
        <v>1224</v>
      </c>
      <c r="H302" s="63" t="s">
        <v>1596</v>
      </c>
      <c r="I302" s="63" t="s">
        <v>1597</v>
      </c>
      <c r="J302" s="64" t="s">
        <v>1598</v>
      </c>
      <c r="K302" s="64"/>
      <c r="L302" s="64"/>
      <c r="M302" s="63" t="s">
        <v>358</v>
      </c>
      <c r="N302" s="65" t="s">
        <v>95</v>
      </c>
      <c r="O302" s="65" t="s">
        <v>95</v>
      </c>
      <c r="P302" s="66" t="str">
        <f aca="false">MID(SUBSTITUTE(SUBSTITUTE(Q302,"/",CONCATENATE(CHAR(10),"/")),"/",CONCATENATE(CHAR(10),"/"),F302+1),2,500)</f>
        <v>/rsm:CrossIndustryInvoice
/rsm:SupplyChainTradeTransaction
/ram:IncludedSupplyChainTradeLineItem
/ram:SpecifiedLineTradeSettlement
/ram:AdditionalReferencedDocument
/ram:ReferenceTypeCode</v>
      </c>
      <c r="Q302" s="67" t="s">
        <v>1599</v>
      </c>
      <c r="R302" s="65" t="s">
        <v>360</v>
      </c>
      <c r="S302" s="65" t="str">
        <f aca="false">IF($D302="","",IF(ISERROR(FIND("/@",RIGHT($Q302,LEN($Q302)-FIND("#",SUBSTITUTE($Q302,"/","#",LEN($Q302)-LEN(SUBSTITUTE($Q302,"/",""))))))),IF(LEFT($D302,4)="BG-X","EG",IF(LEFT($D302,2)="BG","G",IF(OR(RIGHT($D302,2)="-0",RIGHT($D302,3)="-00",RIGHT($D302,4)="-000"),"","E"))),"A"))</f>
        <v>E</v>
      </c>
      <c r="T302" s="65" t="s">
        <v>95</v>
      </c>
      <c r="U302" s="65"/>
      <c r="V302" s="68"/>
      <c r="W302" s="49"/>
      <c r="X302" s="69" t="s">
        <v>27</v>
      </c>
      <c r="Y302" s="69"/>
      <c r="Z302" s="49"/>
      <c r="AA302" s="70"/>
      <c r="AB302" s="70"/>
      <c r="AC302" s="71"/>
      <c r="AD302" s="49"/>
      <c r="AE302" s="72" t="str">
        <f aca="false">D302</f>
        <v>BT-128-1</v>
      </c>
      <c r="AF302" s="73" t="n">
        <f aca="false">F302</f>
        <v>5</v>
      </c>
      <c r="AG302" s="73" t="str">
        <f aca="false">G302</f>
        <v>0..1
0..1</v>
      </c>
      <c r="AH302" s="63" t="s">
        <v>1600</v>
      </c>
      <c r="AI302" s="63" t="s">
        <v>1601</v>
      </c>
      <c r="AJ302" s="64" t="s">
        <v>1602</v>
      </c>
      <c r="AK302" s="64"/>
      <c r="AL302" s="64"/>
      <c r="AM302" s="73" t="str">
        <f aca="false">M302</f>
        <v>String</v>
      </c>
      <c r="AN302" s="73" t="str">
        <f aca="false">N302</f>
        <v>0..1</v>
      </c>
      <c r="AO302" s="73" t="str">
        <f aca="false">O302</f>
        <v>0..1</v>
      </c>
      <c r="AP302" s="73" t="str">
        <f aca="false">P302</f>
        <v>/rsm:CrossIndustryInvoice
/rsm:SupplyChainTradeTransaction
/ram:IncludedSupplyChainTradeLineItem
/ram:SpecifiedLineTradeSettlement
/ram:AdditionalReferencedDocument
/ram:ReferenceTypeCode</v>
      </c>
      <c r="AQ302" s="73" t="str">
        <f aca="false">Q302</f>
        <v>/rsm:CrossIndustryInvoice/rsm:SupplyChainTradeTransaction/ram:IncludedSupplyChainTradeLineItem/ram:SpecifiedLineTradeSettlement/ram:AdditionalReferencedDocument/ram:ReferenceTypeCode</v>
      </c>
      <c r="AR302" s="73" t="str">
        <f aca="false">R302</f>
        <v>S</v>
      </c>
      <c r="AS302" s="73" t="str">
        <f aca="false">S302</f>
        <v>E</v>
      </c>
      <c r="AT302" s="73" t="str">
        <f aca="false">T302</f>
        <v>0..1</v>
      </c>
      <c r="AU302" s="73" t="n">
        <f aca="false">U302</f>
        <v>0</v>
      </c>
      <c r="AV302" s="73" t="n">
        <f aca="false">V302</f>
        <v>0</v>
      </c>
      <c r="AW302" s="6"/>
      <c r="AX302" s="69" t="str">
        <f aca="false">X302</f>
        <v>EN 16931</v>
      </c>
      <c r="AY302" s="74" t="n">
        <f aca="false">Y302</f>
        <v>0</v>
      </c>
      <c r="BA302" s="46"/>
      <c r="BB302" s="46"/>
      <c r="BC302" s="46"/>
    </row>
    <row r="303" customFormat="false" ht="99.75" hidden="false" customHeight="false" outlineLevel="0" collapsed="false">
      <c r="A303" s="58" t="str">
        <f aca="false">IF(ISERROR(SEARCH("-X-",D303)),IF(S303="G","NO",IF(S303="E","YES","")),"EXT")</f>
        <v/>
      </c>
      <c r="B303" s="58"/>
      <c r="C303" s="59"/>
      <c r="D303" s="60" t="s">
        <v>1603</v>
      </c>
      <c r="E303" s="61"/>
      <c r="F303" s="62" t="n">
        <f aca="false">LEN(Q303)-LEN(SUBSTITUTE(Q303,"/",""))-1</f>
        <v>4</v>
      </c>
      <c r="G303" s="62" t="s">
        <v>95</v>
      </c>
      <c r="H303" s="63" t="s">
        <v>1604</v>
      </c>
      <c r="I303" s="63"/>
      <c r="J303" s="64"/>
      <c r="K303" s="64"/>
      <c r="L303" s="64"/>
      <c r="M303" s="63"/>
      <c r="N303" s="65" t="s">
        <v>95</v>
      </c>
      <c r="O303" s="65" t="s">
        <v>95</v>
      </c>
      <c r="P303" s="66" t="str">
        <f aca="false">MID(SUBSTITUTE(SUBSTITUTE(Q303,"/",CONCATENATE(CHAR(10),"/")),"/",CONCATENATE(CHAR(10),"/"),F303+1),2,500)</f>
        <v>/rsm:CrossIndustryInvoice
/rsm:SupplyChainTradeTransaction
/ram:IncludedSupplyChainTradeLineItem
/ram:SpecifiedLineTradeSettlement
/ram:ReceivableSpecifiedTradeAccountingAccount</v>
      </c>
      <c r="Q303" s="67" t="s">
        <v>1605</v>
      </c>
      <c r="R303" s="65"/>
      <c r="S303" s="65" t="str">
        <f aca="false">IF($D303="","",IF(ISERROR(FIND("/@",RIGHT($Q303,LEN($Q303)-FIND("#",SUBSTITUTE($Q303,"/","#",LEN($Q303)-LEN(SUBSTITUTE($Q303,"/",""))))))),IF(LEFT($D303,4)="BG-X","EG",IF(LEFT($D303,2)="BG","G",IF(OR(RIGHT($D303,2)="-0",RIGHT($D303,3)="-00",RIGHT($D303,4)="-000"),"","E"))),"A"))</f>
        <v/>
      </c>
      <c r="T303" s="65" t="s">
        <v>112</v>
      </c>
      <c r="U303" s="65"/>
      <c r="V303" s="68"/>
      <c r="W303" s="49"/>
      <c r="X303" s="69" t="s">
        <v>27</v>
      </c>
      <c r="Y303" s="69"/>
      <c r="Z303" s="49"/>
      <c r="AA303" s="70"/>
      <c r="AB303" s="70"/>
      <c r="AC303" s="71"/>
      <c r="AD303" s="49"/>
      <c r="AE303" s="72" t="str">
        <f aca="false">D303</f>
        <v>BT-133-00</v>
      </c>
      <c r="AF303" s="73" t="n">
        <f aca="false">F303</f>
        <v>4</v>
      </c>
      <c r="AG303" s="73" t="str">
        <f aca="false">G303</f>
        <v>0..1</v>
      </c>
      <c r="AH303" s="63" t="s">
        <v>1606</v>
      </c>
      <c r="AI303" s="63"/>
      <c r="AJ303" s="64"/>
      <c r="AK303" s="64"/>
      <c r="AL303" s="64"/>
      <c r="AM303" s="73" t="n">
        <f aca="false">M303</f>
        <v>0</v>
      </c>
      <c r="AN303" s="73" t="str">
        <f aca="false">N303</f>
        <v>0..1</v>
      </c>
      <c r="AO303" s="73" t="str">
        <f aca="false">O303</f>
        <v>0..1</v>
      </c>
      <c r="AP303" s="73" t="str">
        <f aca="false">P303</f>
        <v>/rsm:CrossIndustryInvoice
/rsm:SupplyChainTradeTransaction
/ram:IncludedSupplyChainTradeLineItem
/ram:SpecifiedLineTradeSettlement
/ram:ReceivableSpecifiedTradeAccountingAccount</v>
      </c>
      <c r="AQ303" s="73" t="str">
        <f aca="false">Q303</f>
        <v>/rsm:CrossIndustryInvoice/rsm:SupplyChainTradeTransaction/ram:IncludedSupplyChainTradeLineItem/ram:SpecifiedLineTradeSettlement/ram:ReceivableSpecifiedTradeAccountingAccount</v>
      </c>
      <c r="AR303" s="73" t="n">
        <f aca="false">R303</f>
        <v>0</v>
      </c>
      <c r="AS303" s="73" t="str">
        <f aca="false">S303</f>
        <v/>
      </c>
      <c r="AT303" s="73" t="str">
        <f aca="false">T303</f>
        <v>0..n</v>
      </c>
      <c r="AU303" s="73" t="n">
        <f aca="false">U303</f>
        <v>0</v>
      </c>
      <c r="AV303" s="73" t="n">
        <f aca="false">V303</f>
        <v>0</v>
      </c>
      <c r="AW303" s="6"/>
      <c r="AX303" s="69" t="str">
        <f aca="false">X303</f>
        <v>EN 16931</v>
      </c>
      <c r="AY303" s="74" t="n">
        <f aca="false">Y303</f>
        <v>0</v>
      </c>
      <c r="BA303" s="46"/>
      <c r="BB303" s="46"/>
      <c r="BC303" s="46"/>
    </row>
    <row r="304" customFormat="false" ht="114" hidden="false" customHeight="false" outlineLevel="0" collapsed="false">
      <c r="A304" s="58" t="str">
        <f aca="false">IF(ISERROR(SEARCH("-X-",D304)),IF(S304="G","NO",IF(S304="E","YES","")),"EXT")</f>
        <v>YES</v>
      </c>
      <c r="B304" s="58"/>
      <c r="C304" s="59"/>
      <c r="D304" s="60" t="s">
        <v>1607</v>
      </c>
      <c r="E304" s="61"/>
      <c r="F304" s="62" t="n">
        <f aca="false">LEN(Q304)-LEN(SUBSTITUTE(Q304,"/",""))-1</f>
        <v>5</v>
      </c>
      <c r="G304" s="62" t="s">
        <v>95</v>
      </c>
      <c r="H304" s="63" t="s">
        <v>1608</v>
      </c>
      <c r="I304" s="63" t="s">
        <v>1609</v>
      </c>
      <c r="J304" s="64" t="s">
        <v>1610</v>
      </c>
      <c r="K304" s="64"/>
      <c r="L304" s="64"/>
      <c r="M304" s="63" t="s">
        <v>119</v>
      </c>
      <c r="N304" s="65" t="s">
        <v>88</v>
      </c>
      <c r="O304" s="65" t="s">
        <v>88</v>
      </c>
      <c r="P304" s="66" t="str">
        <f aca="false">MID(SUBSTITUTE(SUBSTITUTE(Q304,"/",CONCATENATE(CHAR(10),"/")),"/",CONCATENATE(CHAR(10),"/"),F304+1),2,500)</f>
        <v>/rsm:CrossIndustryInvoice
/rsm:SupplyChainTradeTransaction
/ram:IncludedSupplyChainTradeLineItem
/ram:SpecifiedLineTradeSettlement
/ram:ReceivableSpecifiedTradeAccountingAccount
/ram:ID</v>
      </c>
      <c r="Q304" s="67" t="s">
        <v>1611</v>
      </c>
      <c r="R304" s="65" t="s">
        <v>121</v>
      </c>
      <c r="S304" s="65" t="str">
        <f aca="false">IF($D304="","",IF(ISERROR(FIND("/@",RIGHT($Q304,LEN($Q304)-FIND("#",SUBSTITUTE($Q304,"/","#",LEN($Q304)-LEN(SUBSTITUTE($Q304,"/",""))))))),IF(LEFT($D304,4)="BG-X","EG",IF(LEFT($D304,2)="BG","G",IF(OR(RIGHT($D304,2)="-0",RIGHT($D304,3)="-00",RIGHT($D304,4)="-000"),"","E"))),"A"))</f>
        <v>E</v>
      </c>
      <c r="T304" s="65" t="s">
        <v>88</v>
      </c>
      <c r="U304" s="65" t="s">
        <v>122</v>
      </c>
      <c r="V304" s="68"/>
      <c r="W304" s="49"/>
      <c r="X304" s="69" t="s">
        <v>27</v>
      </c>
      <c r="Y304" s="69"/>
      <c r="Z304" s="49"/>
      <c r="AA304" s="70"/>
      <c r="AB304" s="70"/>
      <c r="AC304" s="71"/>
      <c r="AD304" s="49"/>
      <c r="AE304" s="72" t="str">
        <f aca="false">D304</f>
        <v>BT-133</v>
      </c>
      <c r="AF304" s="73" t="n">
        <f aca="false">F304</f>
        <v>5</v>
      </c>
      <c r="AG304" s="73" t="str">
        <f aca="false">G304</f>
        <v>0..1</v>
      </c>
      <c r="AH304" s="63" t="s">
        <v>1612</v>
      </c>
      <c r="AI304" s="63" t="s">
        <v>1613</v>
      </c>
      <c r="AJ304" s="64" t="s">
        <v>1614</v>
      </c>
      <c r="AK304" s="64"/>
      <c r="AL304" s="64"/>
      <c r="AM304" s="73" t="str">
        <f aca="false">M304</f>
        <v>Text</v>
      </c>
      <c r="AN304" s="73" t="str">
        <f aca="false">N304</f>
        <v>1..1</v>
      </c>
      <c r="AO304" s="73" t="str">
        <f aca="false">O304</f>
        <v>1..1</v>
      </c>
      <c r="AP304" s="73" t="str">
        <f aca="false">P304</f>
        <v>/rsm:CrossIndustryInvoice
/rsm:SupplyChainTradeTransaction
/ram:IncludedSupplyChainTradeLineItem
/ram:SpecifiedLineTradeSettlement
/ram:ReceivableSpecifiedTradeAccountingAccount
/ram:ID</v>
      </c>
      <c r="AQ304" s="73" t="str">
        <f aca="false">Q304</f>
        <v>/rsm:CrossIndustryInvoice/rsm:SupplyChainTradeTransaction/ram:IncludedSupplyChainTradeLineItem/ram:SpecifiedLineTradeSettlement/ram:ReceivableSpecifiedTradeAccountingAccount/ram:ID</v>
      </c>
      <c r="AR304" s="73" t="str">
        <f aca="false">R304</f>
        <v>T</v>
      </c>
      <c r="AS304" s="73" t="str">
        <f aca="false">S304</f>
        <v>E</v>
      </c>
      <c r="AT304" s="73" t="str">
        <f aca="false">T304</f>
        <v>1..1</v>
      </c>
      <c r="AU304" s="73" t="str">
        <f aca="false">U304</f>
        <v>CAR-3</v>
      </c>
      <c r="AV304" s="73" t="n">
        <f aca="false">V304</f>
        <v>0</v>
      </c>
      <c r="AW304" s="6"/>
      <c r="AX304" s="69" t="str">
        <f aca="false">X304</f>
        <v>EN 16931</v>
      </c>
      <c r="AY304" s="74" t="n">
        <f aca="false">Y304</f>
        <v>0</v>
      </c>
      <c r="BA304" s="46"/>
      <c r="BB304" s="46"/>
      <c r="BC304" s="46"/>
    </row>
    <row r="305" customFormat="false" ht="114" hidden="false" customHeight="false" outlineLevel="0" collapsed="false">
      <c r="A305" s="58" t="str">
        <f aca="false">IF(ISERROR(SEARCH("-X-",D305)),IF(S305="G","NO",IF(S305="E","YES","")),"EXT")</f>
        <v>EXT</v>
      </c>
      <c r="B305" s="58"/>
      <c r="C305" s="59"/>
      <c r="D305" s="60" t="s">
        <v>1615</v>
      </c>
      <c r="E305" s="61"/>
      <c r="F305" s="62" t="n">
        <f aca="false">LEN(Q305)-LEN(SUBSTITUTE(Q305,"/",""))-1</f>
        <v>5</v>
      </c>
      <c r="G305" s="62" t="s">
        <v>95</v>
      </c>
      <c r="H305" s="63" t="s">
        <v>1616</v>
      </c>
      <c r="I305" s="63"/>
      <c r="J305" s="64"/>
      <c r="K305" s="64"/>
      <c r="L305" s="64"/>
      <c r="M305" s="63" t="s">
        <v>174</v>
      </c>
      <c r="N305" s="65"/>
      <c r="O305" s="65" t="s">
        <v>95</v>
      </c>
      <c r="P305" s="66" t="str">
        <f aca="false">MID(SUBSTITUTE(SUBSTITUTE(Q305,"/",CONCATENATE(CHAR(10),"/")),"/",CONCATENATE(CHAR(10),"/"),F305+1),2,500)</f>
        <v>/rsm:CrossIndustryInvoice
/rsm:SupplyChainTradeTransaction
/ram:IncludedSupplyChainTradeLineItem
/ram:SpecifiedLineTradeSettlement
/ram:ReceivableSpecifiedTradeAccountingAccount
/ram:TypeCode</v>
      </c>
      <c r="Q305" s="67" t="s">
        <v>1617</v>
      </c>
      <c r="R305" s="65" t="s">
        <v>176</v>
      </c>
      <c r="S305" s="65" t="str">
        <f aca="false">IF($D305="","",IF(ISERROR(FIND("/@",RIGHT($Q305,LEN($Q305)-FIND("#",SUBSTITUTE($Q305,"/","#",LEN($Q305)-LEN(SUBSTITUTE($Q305,"/",""))))))),IF(LEFT($D305,4)="BG-X","EG",IF(LEFT($D305,2)="BG","G",IF(OR(RIGHT($D305,2)="-0",RIGHT($D305,3)="-00",RIGHT($D305,4)="-000"),"","E"))),"A"))</f>
        <v>E</v>
      </c>
      <c r="T305" s="65" t="s">
        <v>95</v>
      </c>
      <c r="U305" s="65"/>
      <c r="V305" s="68"/>
      <c r="W305" s="49"/>
      <c r="X305" s="69" t="s">
        <v>30</v>
      </c>
      <c r="Y305" s="69"/>
      <c r="Z305" s="49"/>
      <c r="AA305" s="70"/>
      <c r="AB305" s="70"/>
      <c r="AC305" s="71"/>
      <c r="AD305" s="49"/>
      <c r="AE305" s="72" t="str">
        <f aca="false">D305</f>
        <v>BT-X-99</v>
      </c>
      <c r="AF305" s="73" t="n">
        <f aca="false">F305</f>
        <v>5</v>
      </c>
      <c r="AG305" s="73" t="str">
        <f aca="false">G305</f>
        <v>0..1</v>
      </c>
      <c r="AH305" s="63" t="s">
        <v>1618</v>
      </c>
      <c r="AI305" s="63"/>
      <c r="AJ305" s="64"/>
      <c r="AK305" s="64"/>
      <c r="AL305" s="64"/>
      <c r="AM305" s="73" t="str">
        <f aca="false">M305</f>
        <v>Code</v>
      </c>
      <c r="AN305" s="73" t="n">
        <f aca="false">N305</f>
        <v>0</v>
      </c>
      <c r="AO305" s="73" t="str">
        <f aca="false">O305</f>
        <v>0..1</v>
      </c>
      <c r="AP305" s="73" t="str">
        <f aca="false">P305</f>
        <v>/rsm:CrossIndustryInvoice
/rsm:SupplyChainTradeTransaction
/ram:IncludedSupplyChainTradeLineItem
/ram:SpecifiedLineTradeSettlement
/ram:ReceivableSpecifiedTradeAccountingAccount
/ram:TypeCode</v>
      </c>
      <c r="AQ305" s="73" t="str">
        <f aca="false">Q305</f>
        <v>/rsm:CrossIndustryInvoice/rsm:SupplyChainTradeTransaction/ram:IncludedSupplyChainTradeLineItem/ram:SpecifiedLineTradeSettlement/ram:ReceivableSpecifiedTradeAccountingAccount/ram:TypeCode</v>
      </c>
      <c r="AR305" s="73" t="str">
        <f aca="false">R305</f>
        <v>C</v>
      </c>
      <c r="AS305" s="73" t="str">
        <f aca="false">S305</f>
        <v>E</v>
      </c>
      <c r="AT305" s="73" t="str">
        <f aca="false">T305</f>
        <v>0..1</v>
      </c>
      <c r="AU305" s="73" t="n">
        <f aca="false">U305</f>
        <v>0</v>
      </c>
      <c r="AV305" s="73" t="n">
        <f aca="false">V305</f>
        <v>0</v>
      </c>
      <c r="AW305" s="6"/>
      <c r="AX305" s="69" t="str">
        <f aca="false">X305</f>
        <v>EXTENDED</v>
      </c>
      <c r="AY305" s="74" t="n">
        <f aca="false">Y305</f>
        <v>0</v>
      </c>
      <c r="BA305" s="46"/>
      <c r="BB305" s="46"/>
      <c r="BC305" s="46"/>
    </row>
    <row r="306" customFormat="false" ht="57" hidden="false" customHeight="false" outlineLevel="0" collapsed="false">
      <c r="A306" s="58" t="str">
        <f aca="false">IF(ISERROR(SEARCH("-X-",D306)),IF(S306="G","NO",IF(S306="E","YES","")),"EXT")</f>
        <v/>
      </c>
      <c r="B306" s="58"/>
      <c r="C306" s="59"/>
      <c r="D306" s="60" t="s">
        <v>1619</v>
      </c>
      <c r="E306" s="61"/>
      <c r="F306" s="62" t="n">
        <f aca="false">LEN(Q306)-LEN(SUBSTITUTE(Q306,"/",""))-1</f>
        <v>2</v>
      </c>
      <c r="G306" s="62" t="s">
        <v>95</v>
      </c>
      <c r="H306" s="63" t="s">
        <v>1620</v>
      </c>
      <c r="I306" s="63" t="s">
        <v>1620</v>
      </c>
      <c r="J306" s="64"/>
      <c r="K306" s="64"/>
      <c r="L306" s="64"/>
      <c r="M306" s="63"/>
      <c r="N306" s="65" t="s">
        <v>88</v>
      </c>
      <c r="O306" s="65" t="s">
        <v>88</v>
      </c>
      <c r="P306" s="66" t="str">
        <f aca="false">MID(SUBSTITUTE(SUBSTITUTE(Q306,"/",CONCATENATE(CHAR(10),"/")),"/",CONCATENATE(CHAR(10),"/"),F306+1),2,500)</f>
        <v>/rsm:CrossIndustryInvoice
/rsm:SupplyChainTradeTransaction
/ram:ApplicableHeaderTradeAgreement</v>
      </c>
      <c r="Q306" s="67" t="s">
        <v>1621</v>
      </c>
      <c r="R306" s="65"/>
      <c r="S306" s="65" t="str">
        <f aca="false">IF($D306="","",IF(ISERROR(FIND("/@",RIGHT($Q306,LEN($Q306)-FIND("#",SUBSTITUTE($Q306,"/","#",LEN($Q306)-LEN(SUBSTITUTE($Q306,"/",""))))))),IF(LEFT($D306,4)="BG-X","EG",IF(LEFT($D306,2)="BG","G",IF(OR(RIGHT($D306,2)="-0",RIGHT($D306,3)="-00",RIGHT($D306,4)="-000"),"","E"))),"A"))</f>
        <v/>
      </c>
      <c r="T306" s="65" t="s">
        <v>88</v>
      </c>
      <c r="U306" s="65"/>
      <c r="V306" s="68"/>
      <c r="W306" s="49"/>
      <c r="X306" s="69" t="s">
        <v>24</v>
      </c>
      <c r="Y306" s="69"/>
      <c r="Z306" s="49"/>
      <c r="AA306" s="70"/>
      <c r="AB306" s="70"/>
      <c r="AC306" s="71"/>
      <c r="AD306" s="49"/>
      <c r="AE306" s="72" t="str">
        <f aca="false">D306</f>
        <v>BT-10-00</v>
      </c>
      <c r="AF306" s="73" t="n">
        <f aca="false">F306</f>
        <v>2</v>
      </c>
      <c r="AG306" s="73" t="str">
        <f aca="false">G306</f>
        <v>0..1</v>
      </c>
      <c r="AH306" s="63" t="s">
        <v>1622</v>
      </c>
      <c r="AI306" s="63" t="s">
        <v>1622</v>
      </c>
      <c r="AJ306" s="64"/>
      <c r="AK306" s="64"/>
      <c r="AL306" s="64"/>
      <c r="AM306" s="73" t="n">
        <f aca="false">M306</f>
        <v>0</v>
      </c>
      <c r="AN306" s="73" t="str">
        <f aca="false">N306</f>
        <v>1..1</v>
      </c>
      <c r="AO306" s="73" t="str">
        <f aca="false">O306</f>
        <v>1..1</v>
      </c>
      <c r="AP306" s="73" t="str">
        <f aca="false">P306</f>
        <v>/rsm:CrossIndustryInvoice
/rsm:SupplyChainTradeTransaction
/ram:ApplicableHeaderTradeAgreement</v>
      </c>
      <c r="AQ306" s="73" t="str">
        <f aca="false">Q306</f>
        <v>/rsm:CrossIndustryInvoice/rsm:SupplyChainTradeTransaction/ram:ApplicableHeaderTradeAgreement</v>
      </c>
      <c r="AR306" s="73" t="n">
        <f aca="false">R306</f>
        <v>0</v>
      </c>
      <c r="AS306" s="73" t="str">
        <f aca="false">S306</f>
        <v/>
      </c>
      <c r="AT306" s="73" t="str">
        <f aca="false">T306</f>
        <v>1..1</v>
      </c>
      <c r="AU306" s="73" t="n">
        <f aca="false">U306</f>
        <v>0</v>
      </c>
      <c r="AV306" s="73" t="n">
        <f aca="false">V306</f>
        <v>0</v>
      </c>
      <c r="AW306" s="6"/>
      <c r="AX306" s="69" t="str">
        <f aca="false">X306</f>
        <v>MINIMUM</v>
      </c>
      <c r="AY306" s="74" t="n">
        <f aca="false">Y306</f>
        <v>0</v>
      </c>
      <c r="BA306" s="46"/>
      <c r="BB306" s="46"/>
      <c r="BC306" s="46"/>
    </row>
    <row r="307" customFormat="false" ht="71.25" hidden="false" customHeight="false" outlineLevel="0" collapsed="false">
      <c r="A307" s="58" t="str">
        <f aca="false">IF(ISERROR(SEARCH("-X-",D307)),IF(S307="G","NO",IF(S307="E","YES","")),"EXT")</f>
        <v>YES</v>
      </c>
      <c r="B307" s="58"/>
      <c r="C307" s="59"/>
      <c r="D307" s="60" t="s">
        <v>1623</v>
      </c>
      <c r="E307" s="61"/>
      <c r="F307" s="62" t="n">
        <f aca="false">LEN(Q307)-LEN(SUBSTITUTE(Q307,"/",""))-1</f>
        <v>3</v>
      </c>
      <c r="G307" s="62" t="s">
        <v>95</v>
      </c>
      <c r="H307" s="63" t="s">
        <v>1624</v>
      </c>
      <c r="I307" s="63" t="s">
        <v>1625</v>
      </c>
      <c r="J307" s="64" t="s">
        <v>1626</v>
      </c>
      <c r="K307" s="64" t="s">
        <v>1627</v>
      </c>
      <c r="L307" s="64"/>
      <c r="M307" s="63" t="s">
        <v>119</v>
      </c>
      <c r="N307" s="65" t="s">
        <v>95</v>
      </c>
      <c r="O307" s="65" t="s">
        <v>95</v>
      </c>
      <c r="P307" s="66" t="str">
        <f aca="false">MID(SUBSTITUTE(SUBSTITUTE(Q307,"/",CONCATENATE(CHAR(10),"/")),"/",CONCATENATE(CHAR(10),"/"),F307+1),2,500)</f>
        <v>/rsm:CrossIndustryInvoice
/rsm:SupplyChainTradeTransaction
/ram:ApplicableHeaderTradeAgreement
/ram:BuyerReference</v>
      </c>
      <c r="Q307" s="67" t="s">
        <v>1628</v>
      </c>
      <c r="R307" s="65" t="s">
        <v>121</v>
      </c>
      <c r="S307" s="65" t="str">
        <f aca="false">IF($D307="","",IF(ISERROR(FIND("/@",RIGHT($Q307,LEN($Q307)-FIND("#",SUBSTITUTE($Q307,"/","#",LEN($Q307)-LEN(SUBSTITUTE($Q307,"/",""))))))),IF(LEFT($D307,4)="BG-X","EG",IF(LEFT($D307,2)="BG","G",IF(OR(RIGHT($D307,2)="-0",RIGHT($D307,3)="-00",RIGHT($D307,4)="-000"),"","E"))),"A"))</f>
        <v>E</v>
      </c>
      <c r="T307" s="65" t="s">
        <v>95</v>
      </c>
      <c r="U307" s="65"/>
      <c r="V307" s="68"/>
      <c r="W307" s="49"/>
      <c r="X307" s="69" t="s">
        <v>24</v>
      </c>
      <c r="Y307" s="69"/>
      <c r="Z307" s="49"/>
      <c r="AA307" s="70"/>
      <c r="AB307" s="70"/>
      <c r="AC307" s="71"/>
      <c r="AD307" s="49"/>
      <c r="AE307" s="72" t="str">
        <f aca="false">D307</f>
        <v>BT-10</v>
      </c>
      <c r="AF307" s="73" t="n">
        <f aca="false">F307</f>
        <v>3</v>
      </c>
      <c r="AG307" s="73" t="str">
        <f aca="false">G307</f>
        <v>0..1</v>
      </c>
      <c r="AH307" s="63" t="s">
        <v>1629</v>
      </c>
      <c r="AI307" s="63" t="s">
        <v>1630</v>
      </c>
      <c r="AJ307" s="64" t="s">
        <v>1631</v>
      </c>
      <c r="AK307" s="64" t="s">
        <v>1632</v>
      </c>
      <c r="AL307" s="64"/>
      <c r="AM307" s="73" t="str">
        <f aca="false">M307</f>
        <v>Text</v>
      </c>
      <c r="AN307" s="73" t="str">
        <f aca="false">N307</f>
        <v>0..1</v>
      </c>
      <c r="AO307" s="73" t="str">
        <f aca="false">O307</f>
        <v>0..1</v>
      </c>
      <c r="AP307" s="73" t="str">
        <f aca="false">P307</f>
        <v>/rsm:CrossIndustryInvoice
/rsm:SupplyChainTradeTransaction
/ram:ApplicableHeaderTradeAgreement
/ram:BuyerReference</v>
      </c>
      <c r="AQ307" s="73" t="str">
        <f aca="false">Q307</f>
        <v>/rsm:CrossIndustryInvoice/rsm:SupplyChainTradeTransaction/ram:ApplicableHeaderTradeAgreement/ram:BuyerReference</v>
      </c>
      <c r="AR307" s="73" t="str">
        <f aca="false">R307</f>
        <v>T</v>
      </c>
      <c r="AS307" s="73" t="str">
        <f aca="false">S307</f>
        <v>E</v>
      </c>
      <c r="AT307" s="73" t="str">
        <f aca="false">T307</f>
        <v>0..1</v>
      </c>
      <c r="AU307" s="73" t="n">
        <f aca="false">U307</f>
        <v>0</v>
      </c>
      <c r="AV307" s="73" t="n">
        <f aca="false">V307</f>
        <v>0</v>
      </c>
      <c r="AW307" s="6"/>
      <c r="AX307" s="69" t="str">
        <f aca="false">X307</f>
        <v>MINIMUM</v>
      </c>
      <c r="AY307" s="74" t="n">
        <f aca="false">Y307</f>
        <v>0</v>
      </c>
      <c r="BA307" s="46"/>
      <c r="BB307" s="46"/>
      <c r="BC307" s="46"/>
    </row>
    <row r="308" customFormat="false" ht="71.25" hidden="false" customHeight="false" outlineLevel="0" collapsed="false">
      <c r="A308" s="58" t="str">
        <f aca="false">IF(ISERROR(SEARCH("-X-",D308)),IF(S308="G","NO",IF(S308="E","YES","")),"EXT")</f>
        <v>NO</v>
      </c>
      <c r="B308" s="58"/>
      <c r="C308" s="59"/>
      <c r="D308" s="60" t="s">
        <v>1633</v>
      </c>
      <c r="E308" s="61"/>
      <c r="F308" s="62" t="n">
        <f aca="false">LEN(Q308)-LEN(SUBSTITUTE(Q308,"/",""))-1</f>
        <v>3</v>
      </c>
      <c r="G308" s="62" t="s">
        <v>88</v>
      </c>
      <c r="H308" s="63" t="s">
        <v>1634</v>
      </c>
      <c r="I308" s="63" t="s">
        <v>1635</v>
      </c>
      <c r="J308" s="64"/>
      <c r="K308" s="64"/>
      <c r="L308" s="64"/>
      <c r="M308" s="63"/>
      <c r="N308" s="65" t="s">
        <v>88</v>
      </c>
      <c r="O308" s="65" t="s">
        <v>88</v>
      </c>
      <c r="P308" s="66" t="str">
        <f aca="false">MID(SUBSTITUTE(SUBSTITUTE(Q308,"/",CONCATENATE(CHAR(10),"/")),"/",CONCATENATE(CHAR(10),"/"),F308+1),2,500)</f>
        <v>/rsm:CrossIndustryInvoice
/rsm:SupplyChainTradeTransaction
/ram:ApplicableHeaderTradeAgreement
/ram:SellerTradeParty</v>
      </c>
      <c r="Q308" s="67" t="s">
        <v>1636</v>
      </c>
      <c r="R308" s="65"/>
      <c r="S308" s="65" t="str">
        <f aca="false">IF($D308="","",IF(ISERROR(FIND("/@",RIGHT($Q308,LEN($Q308)-FIND("#",SUBSTITUTE($Q308,"/","#",LEN($Q308)-LEN(SUBSTITUTE($Q308,"/",""))))))),IF(LEFT($D308,4)="BG-X","EG",IF(LEFT($D308,2)="BG","G",IF(OR(RIGHT($D308,2)="-0",RIGHT($D308,3)="-00",RIGHT($D308,4)="-000"),"","E"))),"A"))</f>
        <v>G</v>
      </c>
      <c r="T308" s="65" t="s">
        <v>95</v>
      </c>
      <c r="U308" s="65"/>
      <c r="V308" s="68"/>
      <c r="W308" s="49"/>
      <c r="X308" s="69" t="s">
        <v>24</v>
      </c>
      <c r="Y308" s="69"/>
      <c r="Z308" s="49"/>
      <c r="AA308" s="70"/>
      <c r="AB308" s="70"/>
      <c r="AC308" s="71"/>
      <c r="AD308" s="49"/>
      <c r="AE308" s="72" t="str">
        <f aca="false">D308</f>
        <v>BG-4</v>
      </c>
      <c r="AF308" s="73" t="n">
        <f aca="false">F308</f>
        <v>3</v>
      </c>
      <c r="AG308" s="73" t="str">
        <f aca="false">G308</f>
        <v>1..1</v>
      </c>
      <c r="AH308" s="63" t="s">
        <v>1637</v>
      </c>
      <c r="AI308" s="63" t="s">
        <v>1638</v>
      </c>
      <c r="AJ308" s="64"/>
      <c r="AK308" s="64"/>
      <c r="AL308" s="64"/>
      <c r="AM308" s="73" t="n">
        <f aca="false">M308</f>
        <v>0</v>
      </c>
      <c r="AN308" s="73" t="str">
        <f aca="false">N308</f>
        <v>1..1</v>
      </c>
      <c r="AO308" s="73" t="str">
        <f aca="false">O308</f>
        <v>1..1</v>
      </c>
      <c r="AP308" s="73" t="str">
        <f aca="false">P308</f>
        <v>/rsm:CrossIndustryInvoice
/rsm:SupplyChainTradeTransaction
/ram:ApplicableHeaderTradeAgreement
/ram:SellerTradeParty</v>
      </c>
      <c r="AQ308" s="73" t="str">
        <f aca="false">Q308</f>
        <v>/rsm:CrossIndustryInvoice/rsm:SupplyChainTradeTransaction/ram:ApplicableHeaderTradeAgreement/ram:SellerTradeParty</v>
      </c>
      <c r="AR308" s="73" t="n">
        <f aca="false">R308</f>
        <v>0</v>
      </c>
      <c r="AS308" s="73" t="str">
        <f aca="false">S308</f>
        <v>G</v>
      </c>
      <c r="AT308" s="73" t="str">
        <f aca="false">T308</f>
        <v>0..1</v>
      </c>
      <c r="AU308" s="73" t="n">
        <f aca="false">U308</f>
        <v>0</v>
      </c>
      <c r="AV308" s="73" t="n">
        <f aca="false">V308</f>
        <v>0</v>
      </c>
      <c r="AW308" s="6"/>
      <c r="AX308" s="69" t="str">
        <f aca="false">X308</f>
        <v>MINIMUM</v>
      </c>
      <c r="AY308" s="74" t="n">
        <f aca="false">Y308</f>
        <v>0</v>
      </c>
      <c r="BA308" s="46"/>
      <c r="BB308" s="46"/>
      <c r="BC308" s="46"/>
    </row>
    <row r="309" customFormat="false" ht="89.25" hidden="false" customHeight="false" outlineLevel="0" collapsed="false">
      <c r="A309" s="58" t="str">
        <f aca="false">IF(ISERROR(SEARCH("-X-",D309)),IF(S309="G","NO",IF(S309="E","YES","")),"EXT")</f>
        <v>YES</v>
      </c>
      <c r="B309" s="58"/>
      <c r="C309" s="59"/>
      <c r="D309" s="60" t="s">
        <v>1639</v>
      </c>
      <c r="E309" s="61"/>
      <c r="F309" s="62" t="n">
        <f aca="false">LEN(Q309)-LEN(SUBSTITUTE(Q309,"/",""))-1</f>
        <v>4</v>
      </c>
      <c r="G309" s="62" t="s">
        <v>112</v>
      </c>
      <c r="H309" s="63" t="s">
        <v>1640</v>
      </c>
      <c r="I309" s="63" t="s">
        <v>1641</v>
      </c>
      <c r="J309" s="64" t="s">
        <v>1642</v>
      </c>
      <c r="K309" s="64"/>
      <c r="L309" s="64" t="s">
        <v>1643</v>
      </c>
      <c r="M309" s="63" t="s">
        <v>137</v>
      </c>
      <c r="N309" s="65" t="s">
        <v>112</v>
      </c>
      <c r="O309" s="65" t="s">
        <v>112</v>
      </c>
      <c r="P309" s="66" t="str">
        <f aca="false">MID(SUBSTITUTE(SUBSTITUTE(Q309,"/",CONCATENATE(CHAR(10),"/")),"/",CONCATENATE(CHAR(10),"/"),F309+1),2,500)</f>
        <v>/rsm:CrossIndustryInvoice
/rsm:SupplyChainTradeTransaction
/ram:ApplicableHeaderTradeAgreement
/ram:SellerTradeParty
/ram:ID</v>
      </c>
      <c r="Q309" s="67" t="s">
        <v>1644</v>
      </c>
      <c r="R309" s="65" t="s">
        <v>139</v>
      </c>
      <c r="S309" s="65" t="str">
        <f aca="false">IF($D309="","",IF(ISERROR(FIND("/@",RIGHT($Q309,LEN($Q309)-FIND("#",SUBSTITUTE($Q309,"/","#",LEN($Q309)-LEN(SUBSTITUTE($Q309,"/",""))))))),IF(LEFT($D309,4)="BG-X","EG",IF(LEFT($D309,2)="BG","G",IF(OR(RIGHT($D309,2)="-0",RIGHT($D309,3)="-00",RIGHT($D309,4)="-000"),"","E"))),"A"))</f>
        <v>E</v>
      </c>
      <c r="T309" s="65" t="s">
        <v>112</v>
      </c>
      <c r="U309" s="65" t="s">
        <v>1645</v>
      </c>
      <c r="V309" s="68" t="s">
        <v>1646</v>
      </c>
      <c r="W309" s="49"/>
      <c r="X309" s="69" t="s">
        <v>25</v>
      </c>
      <c r="Y309" s="69"/>
      <c r="Z309" s="49"/>
      <c r="AA309" s="70"/>
      <c r="AB309" s="70"/>
      <c r="AC309" s="71"/>
      <c r="AD309" s="49"/>
      <c r="AE309" s="72" t="str">
        <f aca="false">D309</f>
        <v>BT-29</v>
      </c>
      <c r="AF309" s="73" t="n">
        <f aca="false">F309</f>
        <v>4</v>
      </c>
      <c r="AG309" s="73" t="str">
        <f aca="false">G309</f>
        <v>0..n</v>
      </c>
      <c r="AH309" s="63" t="s">
        <v>1647</v>
      </c>
      <c r="AI309" s="63" t="s">
        <v>1648</v>
      </c>
      <c r="AJ309" s="64" t="s">
        <v>968</v>
      </c>
      <c r="AK309" s="64"/>
      <c r="AL309" s="64" t="s">
        <v>1649</v>
      </c>
      <c r="AM309" s="73" t="str">
        <f aca="false">M309</f>
        <v>Identifier</v>
      </c>
      <c r="AN309" s="73" t="str">
        <f aca="false">N309</f>
        <v>0..n</v>
      </c>
      <c r="AO309" s="73" t="str">
        <f aca="false">O309</f>
        <v>0..n</v>
      </c>
      <c r="AP309" s="73" t="str">
        <f aca="false">P309</f>
        <v>/rsm:CrossIndustryInvoice
/rsm:SupplyChainTradeTransaction
/ram:ApplicableHeaderTradeAgreement
/ram:SellerTradeParty
/ram:ID</v>
      </c>
      <c r="AQ309" s="73" t="str">
        <f aca="false">Q309</f>
        <v>/rsm:CrossIndustryInvoice/rsm:SupplyChainTradeTransaction/ram:ApplicableHeaderTradeAgreement/ram:SellerTradeParty/ram:ID</v>
      </c>
      <c r="AR309" s="73" t="str">
        <f aca="false">R309</f>
        <v>I</v>
      </c>
      <c r="AS309" s="73" t="str">
        <f aca="false">S309</f>
        <v>E</v>
      </c>
      <c r="AT309" s="73" t="str">
        <f aca="false">T309</f>
        <v>0..n</v>
      </c>
      <c r="AU309" s="73" t="str">
        <f aca="false">U309</f>
        <v>SYN-1, CAR-3</v>
      </c>
      <c r="AV309" s="73" t="str">
        <f aca="false">V309</f>
        <v>GlobalID, if global identifier exists and can be stated in @schemeID, ID else</v>
      </c>
      <c r="AW309" s="6"/>
      <c r="AX309" s="69" t="str">
        <f aca="false">X309</f>
        <v>BASIC WL</v>
      </c>
      <c r="AY309" s="74" t="n">
        <f aca="false">Y309</f>
        <v>0</v>
      </c>
      <c r="BA309" s="46"/>
      <c r="BB309" s="46"/>
      <c r="BC309" s="46"/>
    </row>
    <row r="310" customFormat="false" ht="85.5" hidden="false" customHeight="false" outlineLevel="0" collapsed="false">
      <c r="A310" s="58" t="str">
        <f aca="false">IF(ISERROR(SEARCH("-X-",D310)),IF(S310="G","NO",IF(S310="E","YES","")),"EXT")</f>
        <v/>
      </c>
      <c r="B310" s="58"/>
      <c r="C310" s="59"/>
      <c r="D310" s="60" t="s">
        <v>1650</v>
      </c>
      <c r="E310" s="61"/>
      <c r="F310" s="62" t="n">
        <f aca="false">LEN(Q310)-LEN(SUBSTITUTE(Q310,"/",""))-1</f>
        <v>4</v>
      </c>
      <c r="G310" s="62" t="s">
        <v>95</v>
      </c>
      <c r="H310" s="63" t="s">
        <v>1651</v>
      </c>
      <c r="I310" s="63" t="s">
        <v>1652</v>
      </c>
      <c r="J310" s="64" t="s">
        <v>1653</v>
      </c>
      <c r="K310" s="64" t="s">
        <v>1654</v>
      </c>
      <c r="L310" s="64"/>
      <c r="M310" s="63"/>
      <c r="N310" s="65" t="s">
        <v>112</v>
      </c>
      <c r="O310" s="65" t="s">
        <v>112</v>
      </c>
      <c r="P310" s="66" t="str">
        <f aca="false">MID(SUBSTITUTE(SUBSTITUTE(Q310,"/",CONCATENATE(CHAR(10),"/")),"/",CONCATENATE(CHAR(10),"/"),F310+1),2,500)</f>
        <v>/rsm:CrossIndustryInvoice
/rsm:SupplyChainTradeTransaction
/ram:ApplicableHeaderTradeAgreement
/ram:SellerTradeParty
/ram:GlobalID</v>
      </c>
      <c r="Q310" s="67" t="s">
        <v>1655</v>
      </c>
      <c r="R310" s="65"/>
      <c r="S310" s="65" t="str">
        <f aca="false">IF($D310="","",IF(ISERROR(FIND("/@",RIGHT($Q310,LEN($Q310)-FIND("#",SUBSTITUTE($Q310,"/","#",LEN($Q310)-LEN(SUBSTITUTE($Q310,"/",""))))))),IF(LEFT($D310,4)="BG-X","EG",IF(LEFT($D310,2)="BG","G",IF(OR(RIGHT($D310,2)="-0",RIGHT($D310,3)="-00",RIGHT($D310,4)="-000"),"","E"))),"A"))</f>
        <v/>
      </c>
      <c r="T310" s="65" t="s">
        <v>112</v>
      </c>
      <c r="U310" s="65" t="s">
        <v>1645</v>
      </c>
      <c r="V310" s="68" t="s">
        <v>1646</v>
      </c>
      <c r="W310" s="49"/>
      <c r="X310" s="69" t="s">
        <v>25</v>
      </c>
      <c r="Y310" s="69"/>
      <c r="Z310" s="49"/>
      <c r="AA310" s="70"/>
      <c r="AB310" s="70"/>
      <c r="AC310" s="71"/>
      <c r="AD310" s="49"/>
      <c r="AE310" s="72" t="str">
        <f aca="false">D310</f>
        <v>BT-29-0</v>
      </c>
      <c r="AF310" s="73" t="n">
        <f aca="false">F310</f>
        <v>4</v>
      </c>
      <c r="AG310" s="73" t="str">
        <f aca="false">G310</f>
        <v>0..1</v>
      </c>
      <c r="AH310" s="63" t="s">
        <v>1656</v>
      </c>
      <c r="AI310" s="63"/>
      <c r="AJ310" s="64" t="s">
        <v>1657</v>
      </c>
      <c r="AK310" s="64" t="s">
        <v>1658</v>
      </c>
      <c r="AL310" s="64"/>
      <c r="AM310" s="73" t="n">
        <f aca="false">M310</f>
        <v>0</v>
      </c>
      <c r="AN310" s="73" t="str">
        <f aca="false">N310</f>
        <v>0..n</v>
      </c>
      <c r="AO310" s="73" t="str">
        <f aca="false">O310</f>
        <v>0..n</v>
      </c>
      <c r="AP310" s="73" t="str">
        <f aca="false">P310</f>
        <v>/rsm:CrossIndustryInvoice
/rsm:SupplyChainTradeTransaction
/ram:ApplicableHeaderTradeAgreement
/ram:SellerTradeParty
/ram:GlobalID</v>
      </c>
      <c r="AQ310" s="73" t="str">
        <f aca="false">Q310</f>
        <v>/rsm:CrossIndustryInvoice/rsm:SupplyChainTradeTransaction/ram:ApplicableHeaderTradeAgreement/ram:SellerTradeParty/ram:GlobalID</v>
      </c>
      <c r="AR310" s="73" t="n">
        <f aca="false">R310</f>
        <v>0</v>
      </c>
      <c r="AS310" s="73" t="str">
        <f aca="false">S310</f>
        <v/>
      </c>
      <c r="AT310" s="73" t="str">
        <f aca="false">T310</f>
        <v>0..n</v>
      </c>
      <c r="AU310" s="73" t="str">
        <f aca="false">U310</f>
        <v>SYN-1, CAR-3</v>
      </c>
      <c r="AV310" s="73" t="str">
        <f aca="false">V310</f>
        <v>GlobalID, if global identifier exists and can be stated in @schemeID, ID else</v>
      </c>
      <c r="AW310" s="6"/>
      <c r="AX310" s="69" t="str">
        <f aca="false">X310</f>
        <v>BASIC WL</v>
      </c>
      <c r="AY310" s="74" t="n">
        <f aca="false">Y310</f>
        <v>0</v>
      </c>
      <c r="BA310" s="46"/>
      <c r="BB310" s="46"/>
      <c r="BC310" s="46"/>
    </row>
    <row r="311" customFormat="false" ht="99.75" hidden="false" customHeight="false" outlineLevel="0" collapsed="false">
      <c r="A311" s="58" t="str">
        <f aca="false">IF(ISERROR(SEARCH("-X-",D311)),IF(S311="G","NO",IF(S311="E","YES","")),"EXT")</f>
        <v>YES</v>
      </c>
      <c r="B311" s="58"/>
      <c r="C311" s="59"/>
      <c r="D311" s="60" t="s">
        <v>1659</v>
      </c>
      <c r="E311" s="61"/>
      <c r="F311" s="62" t="n">
        <f aca="false">LEN(Q311)-LEN(SUBSTITUTE(Q311,"/",""))-1</f>
        <v>5</v>
      </c>
      <c r="G311" s="62" t="s">
        <v>95</v>
      </c>
      <c r="H311" s="63" t="s">
        <v>1660</v>
      </c>
      <c r="I311" s="63" t="s">
        <v>355</v>
      </c>
      <c r="J311" s="64" t="s">
        <v>1661</v>
      </c>
      <c r="K311" s="64" t="s">
        <v>1662</v>
      </c>
      <c r="L311" s="64"/>
      <c r="M311" s="63" t="s">
        <v>358</v>
      </c>
      <c r="N311" s="65"/>
      <c r="O311" s="65"/>
      <c r="P311" s="66" t="str">
        <f aca="false">MID(SUBSTITUTE(SUBSTITUTE(Q311,"/",CONCATENATE(CHAR(10),"/")),"/",CONCATENATE(CHAR(10),"/"),F311+1),2,500)</f>
        <v>/rsm:CrossIndustryInvoice
/rsm:SupplyChainTradeTransaction
/ram:ApplicableHeaderTradeAgreement
/ram:SellerTradeParty
/ram:GlobalID
/@schemeID</v>
      </c>
      <c r="Q311" s="67" t="s">
        <v>1663</v>
      </c>
      <c r="R311" s="65" t="s">
        <v>360</v>
      </c>
      <c r="S311" s="65" t="str">
        <f aca="false">IF($D311="","",IF(ISERROR(FIND("/@",RIGHT($Q311,LEN($Q311)-FIND("#",SUBSTITUTE($Q311,"/","#",LEN($Q311)-LEN(SUBSTITUTE($Q311,"/",""))))))),IF(LEFT($D311,4)="BG-X","EG",IF(LEFT($D311,2)="BG","G",IF(OR(RIGHT($D311,2)="-0",RIGHT($D311,3)="-00",RIGHT($D311,4)="-000"),"","E"))),"A"))</f>
        <v>E</v>
      </c>
      <c r="T311" s="65"/>
      <c r="U311" s="65"/>
      <c r="V311" s="68"/>
      <c r="W311" s="49"/>
      <c r="X311" s="69" t="s">
        <v>25</v>
      </c>
      <c r="Y311" s="69"/>
      <c r="Z311" s="49"/>
      <c r="AA311" s="70"/>
      <c r="AB311" s="70"/>
      <c r="AC311" s="71"/>
      <c r="AD311" s="49"/>
      <c r="AE311" s="72" t="str">
        <f aca="false">D311</f>
        <v>BT-29-1</v>
      </c>
      <c r="AF311" s="73" t="n">
        <f aca="false">F311</f>
        <v>5</v>
      </c>
      <c r="AG311" s="73" t="str">
        <f aca="false">G311</f>
        <v>0..1</v>
      </c>
      <c r="AH311" s="63" t="s">
        <v>361</v>
      </c>
      <c r="AI311" s="63" t="s">
        <v>1664</v>
      </c>
      <c r="AJ311" s="64" t="s">
        <v>363</v>
      </c>
      <c r="AK311" s="64" t="s">
        <v>1665</v>
      </c>
      <c r="AL311" s="64"/>
      <c r="AM311" s="73" t="str">
        <f aca="false">M311</f>
        <v>String</v>
      </c>
      <c r="AN311" s="73" t="n">
        <f aca="false">N311</f>
        <v>0</v>
      </c>
      <c r="AO311" s="73" t="n">
        <f aca="false">O311</f>
        <v>0</v>
      </c>
      <c r="AP311" s="73" t="str">
        <f aca="false">P311</f>
        <v>/rsm:CrossIndustryInvoice
/rsm:SupplyChainTradeTransaction
/ram:ApplicableHeaderTradeAgreement
/ram:SellerTradeParty
/ram:GlobalID
/@schemeID</v>
      </c>
      <c r="AQ311" s="73" t="str">
        <f aca="false">Q311</f>
        <v>/rsm:CrossIndustryInvoice/rsm:SupplyChainTradeTransaction/ram:ApplicableHeaderTradeAgreement/ram:SellerTradeParty/ram:GlobalID/@schemeID</v>
      </c>
      <c r="AR311" s="73" t="str">
        <f aca="false">R311</f>
        <v>S</v>
      </c>
      <c r="AS311" s="73" t="str">
        <f aca="false">S311</f>
        <v>E</v>
      </c>
      <c r="AT311" s="73" t="n">
        <f aca="false">T311</f>
        <v>0</v>
      </c>
      <c r="AU311" s="73" t="n">
        <f aca="false">U311</f>
        <v>0</v>
      </c>
      <c r="AV311" s="73" t="n">
        <f aca="false">V311</f>
        <v>0</v>
      </c>
      <c r="AW311" s="6"/>
      <c r="AX311" s="69" t="str">
        <f aca="false">X311</f>
        <v>BASIC WL</v>
      </c>
      <c r="AY311" s="74" t="n">
        <f aca="false">Y311</f>
        <v>0</v>
      </c>
      <c r="BA311" s="46"/>
      <c r="BB311" s="46"/>
      <c r="BC311" s="46"/>
    </row>
    <row r="312" customFormat="false" ht="90" hidden="false" customHeight="false" outlineLevel="0" collapsed="false">
      <c r="A312" s="58" t="str">
        <f aca="false">IF(ISERROR(SEARCH("-X-",D312)),IF(S312="G","NO",IF(S312="E","YES","")),"EXT")</f>
        <v>YES</v>
      </c>
      <c r="B312" s="58"/>
      <c r="C312" s="59"/>
      <c r="D312" s="60" t="s">
        <v>1666</v>
      </c>
      <c r="E312" s="61"/>
      <c r="F312" s="62" t="n">
        <f aca="false">LEN(Q312)-LEN(SUBSTITUTE(Q312,"/",""))-1</f>
        <v>4</v>
      </c>
      <c r="G312" s="62" t="s">
        <v>88</v>
      </c>
      <c r="H312" s="63" t="s">
        <v>1667</v>
      </c>
      <c r="I312" s="63" t="s">
        <v>1668</v>
      </c>
      <c r="J312" s="64"/>
      <c r="K312" s="64"/>
      <c r="L312" s="64"/>
      <c r="M312" s="63" t="s">
        <v>119</v>
      </c>
      <c r="N312" s="65" t="s">
        <v>88</v>
      </c>
      <c r="O312" s="65" t="s">
        <v>88</v>
      </c>
      <c r="P312" s="66" t="str">
        <f aca="false">MID(SUBSTITUTE(SUBSTITUTE(Q312,"/",CONCATENATE(CHAR(10),"/")),"/",CONCATENATE(CHAR(10),"/"),F312+1),2,500)</f>
        <v>/rsm:CrossIndustryInvoice
/rsm:SupplyChainTradeTransaction
/ram:ApplicableHeaderTradeAgreement
/ram:SellerTradeParty
/ram:Name</v>
      </c>
      <c r="Q312" s="67" t="s">
        <v>1669</v>
      </c>
      <c r="R312" s="65" t="s">
        <v>121</v>
      </c>
      <c r="S312" s="65" t="str">
        <f aca="false">IF($D312="","",IF(ISERROR(FIND("/@",RIGHT($Q312,LEN($Q312)-FIND("#",SUBSTITUTE($Q312,"/","#",LEN($Q312)-LEN(SUBSTITUTE($Q312,"/",""))))))),IF(LEFT($D312,4)="BG-X","EG",IF(LEFT($D312,2)="BG","G",IF(OR(RIGHT($D312,2)="-0",RIGHT($D312,3)="-00",RIGHT($D312,4)="-000"),"","E"))),"A"))</f>
        <v>E</v>
      </c>
      <c r="T312" s="65" t="s">
        <v>95</v>
      </c>
      <c r="U312" s="65" t="s">
        <v>177</v>
      </c>
      <c r="V312" s="68"/>
      <c r="W312" s="49"/>
      <c r="X312" s="69" t="s">
        <v>24</v>
      </c>
      <c r="Y312" s="69"/>
      <c r="Z312" s="49"/>
      <c r="AA312" s="70"/>
      <c r="AB312" s="70"/>
      <c r="AC312" s="71"/>
      <c r="AD312" s="49"/>
      <c r="AE312" s="72" t="str">
        <f aca="false">D312</f>
        <v>BT-27</v>
      </c>
      <c r="AF312" s="73" t="n">
        <f aca="false">F312</f>
        <v>4</v>
      </c>
      <c r="AG312" s="73" t="str">
        <f aca="false">G312</f>
        <v>1..1</v>
      </c>
      <c r="AH312" s="63" t="s">
        <v>1670</v>
      </c>
      <c r="AI312" s="63" t="s">
        <v>1671</v>
      </c>
      <c r="AJ312" s="64"/>
      <c r="AK312" s="64"/>
      <c r="AL312" s="64"/>
      <c r="AM312" s="73" t="str">
        <f aca="false">M312</f>
        <v>Text</v>
      </c>
      <c r="AN312" s="73" t="str">
        <f aca="false">N312</f>
        <v>1..1</v>
      </c>
      <c r="AO312" s="73" t="str">
        <f aca="false">O312</f>
        <v>1..1</v>
      </c>
      <c r="AP312" s="73" t="str">
        <f aca="false">P312</f>
        <v>/rsm:CrossIndustryInvoice
/rsm:SupplyChainTradeTransaction
/ram:ApplicableHeaderTradeAgreement
/ram:SellerTradeParty
/ram:Name</v>
      </c>
      <c r="AQ312" s="73" t="str">
        <f aca="false">Q312</f>
        <v>/rsm:CrossIndustryInvoice/rsm:SupplyChainTradeTransaction/ram:ApplicableHeaderTradeAgreement/ram:SellerTradeParty/ram:Name</v>
      </c>
      <c r="AR312" s="73" t="str">
        <f aca="false">R312</f>
        <v>T</v>
      </c>
      <c r="AS312" s="73" t="str">
        <f aca="false">S312</f>
        <v>E</v>
      </c>
      <c r="AT312" s="73" t="str">
        <f aca="false">T312</f>
        <v>0..1</v>
      </c>
      <c r="AU312" s="73" t="str">
        <f aca="false">U312</f>
        <v>CAR-2</v>
      </c>
      <c r="AV312" s="73" t="n">
        <f aca="false">V312</f>
        <v>0</v>
      </c>
      <c r="AW312" s="6"/>
      <c r="AX312" s="69" t="str">
        <f aca="false">X312</f>
        <v>MINIMUM</v>
      </c>
      <c r="AY312" s="74" t="n">
        <f aca="false">Y312</f>
        <v>0</v>
      </c>
      <c r="BA312" s="46"/>
      <c r="BB312" s="46"/>
      <c r="BC312" s="46"/>
    </row>
    <row r="313" customFormat="false" ht="85.5" hidden="false" customHeight="false" outlineLevel="0" collapsed="false">
      <c r="A313" s="58" t="str">
        <f aca="false">IF(ISERROR(SEARCH("-X-",D313)),IF(S313="G","NO",IF(S313="E","YES","")),"EXT")</f>
        <v>EXT</v>
      </c>
      <c r="B313" s="58"/>
      <c r="C313" s="59"/>
      <c r="D313" s="60" t="s">
        <v>1672</v>
      </c>
      <c r="E313" s="61"/>
      <c r="F313" s="62" t="n">
        <f aca="false">LEN(Q313)-LEN(SUBSTITUTE(Q313,"/",""))-1</f>
        <v>4</v>
      </c>
      <c r="G313" s="62" t="s">
        <v>95</v>
      </c>
      <c r="H313" s="63" t="s">
        <v>1673</v>
      </c>
      <c r="I313" s="63" t="s">
        <v>1674</v>
      </c>
      <c r="J313" s="64" t="s">
        <v>982</v>
      </c>
      <c r="K313" s="64"/>
      <c r="L313" s="64"/>
      <c r="M313" s="63" t="s">
        <v>174</v>
      </c>
      <c r="N313" s="65"/>
      <c r="O313" s="65" t="s">
        <v>95</v>
      </c>
      <c r="P313" s="66" t="str">
        <f aca="false">MID(SUBSTITUTE(SUBSTITUTE(Q313,"/",CONCATENATE(CHAR(10),"/")),"/",CONCATENATE(CHAR(10),"/"),F313+1),2,500)</f>
        <v>/rsm:CrossIndustryInvoice
/rsm:SupplyChainTradeTransaction
/ram:ApplicableHeaderTradeAgreement
/ram:SellerTradeParty
/ram:RoleCode</v>
      </c>
      <c r="Q313" s="67" t="s">
        <v>1675</v>
      </c>
      <c r="R313" s="65" t="s">
        <v>176</v>
      </c>
      <c r="S313" s="65" t="str">
        <f aca="false">IF($D313="","",IF(ISERROR(FIND("/@",RIGHT($Q313,LEN($Q313)-FIND("#",SUBSTITUTE($Q313,"/","#",LEN($Q313)-LEN(SUBSTITUTE($Q313,"/",""))))))),IF(LEFT($D313,4)="BG-X","EG",IF(LEFT($D313,2)="BG","G",IF(OR(RIGHT($D313,2)="-0",RIGHT($D313,3)="-00",RIGHT($D313,4)="-000"),"","E"))),"A"))</f>
        <v>E</v>
      </c>
      <c r="T313" s="65" t="s">
        <v>112</v>
      </c>
      <c r="U313" s="65"/>
      <c r="V313" s="68"/>
      <c r="W313" s="49"/>
      <c r="X313" s="69" t="s">
        <v>30</v>
      </c>
      <c r="Y313" s="69"/>
      <c r="Z313" s="49"/>
      <c r="AA313" s="70"/>
      <c r="AB313" s="70"/>
      <c r="AC313" s="71"/>
      <c r="AD313" s="49"/>
      <c r="AE313" s="72" t="str">
        <f aca="false">D313</f>
        <v>BT-X-543</v>
      </c>
      <c r="AF313" s="73" t="n">
        <f aca="false">F313</f>
        <v>4</v>
      </c>
      <c r="AG313" s="73" t="str">
        <f aca="false">G313</f>
        <v>0..1</v>
      </c>
      <c r="AH313" s="63" t="s">
        <v>1676</v>
      </c>
      <c r="AI313" s="63" t="s">
        <v>1677</v>
      </c>
      <c r="AJ313" s="64" t="s">
        <v>986</v>
      </c>
      <c r="AK313" s="64"/>
      <c r="AL313" s="64"/>
      <c r="AM313" s="73" t="str">
        <f aca="false">M313</f>
        <v>Code</v>
      </c>
      <c r="AN313" s="73" t="n">
        <f aca="false">N313</f>
        <v>0</v>
      </c>
      <c r="AO313" s="73" t="str">
        <f aca="false">O313</f>
        <v>0..1</v>
      </c>
      <c r="AP313" s="73" t="str">
        <f aca="false">P313</f>
        <v>/rsm:CrossIndustryInvoice
/rsm:SupplyChainTradeTransaction
/ram:ApplicableHeaderTradeAgreement
/ram:SellerTradeParty
/ram:RoleCode</v>
      </c>
      <c r="AQ313" s="73" t="str">
        <f aca="false">Q313</f>
        <v>/rsm:CrossIndustryInvoice/rsm:SupplyChainTradeTransaction/ram:ApplicableHeaderTradeAgreement/ram:SellerTradeParty/ram:RoleCode</v>
      </c>
      <c r="AR313" s="73" t="str">
        <f aca="false">R313</f>
        <v>C</v>
      </c>
      <c r="AS313" s="73" t="str">
        <f aca="false">S313</f>
        <v>E</v>
      </c>
      <c r="AT313" s="73" t="str">
        <f aca="false">T313</f>
        <v>0..n</v>
      </c>
      <c r="AU313" s="73" t="n">
        <f aca="false">U313</f>
        <v>0</v>
      </c>
      <c r="AV313" s="73" t="n">
        <f aca="false">V313</f>
        <v>0</v>
      </c>
      <c r="AW313" s="6"/>
      <c r="AX313" s="69" t="str">
        <f aca="false">X313</f>
        <v>EXTENDED</v>
      </c>
      <c r="AY313" s="74" t="n">
        <f aca="false">Y313</f>
        <v>0</v>
      </c>
      <c r="BA313" s="46"/>
      <c r="BB313" s="46"/>
      <c r="BC313" s="46"/>
    </row>
    <row r="314" customFormat="false" ht="85.5" hidden="false" customHeight="false" outlineLevel="0" collapsed="false">
      <c r="A314" s="58" t="str">
        <f aca="false">IF(ISERROR(SEARCH("-X-",D314)),IF(S314="G","NO",IF(S314="E","YES","")),"EXT")</f>
        <v>YES</v>
      </c>
      <c r="B314" s="77"/>
      <c r="C314" s="59"/>
      <c r="D314" s="60" t="s">
        <v>1678</v>
      </c>
      <c r="E314" s="61"/>
      <c r="F314" s="62" t="n">
        <f aca="false">LEN(Q314)-LEN(SUBSTITUTE(Q314,"/",""))-1</f>
        <v>4</v>
      </c>
      <c r="G314" s="62" t="s">
        <v>95</v>
      </c>
      <c r="H314" s="63" t="s">
        <v>1679</v>
      </c>
      <c r="I314" s="63" t="s">
        <v>1680</v>
      </c>
      <c r="J314" s="64" t="s">
        <v>1681</v>
      </c>
      <c r="K314" s="64"/>
      <c r="L314" s="64"/>
      <c r="M314" s="63" t="s">
        <v>119</v>
      </c>
      <c r="N314" s="65" t="s">
        <v>95</v>
      </c>
      <c r="O314" s="65" t="s">
        <v>95</v>
      </c>
      <c r="P314" s="66" t="str">
        <f aca="false">MID(SUBSTITUTE(SUBSTITUTE(Q314,"/",CONCATENATE(CHAR(10),"/")),"/",CONCATENATE(CHAR(10),"/"),F314+1),2,500)</f>
        <v>/rsm:CrossIndustryInvoice
/rsm:SupplyChainTradeTransaction
/ram:ApplicableHeaderTradeAgreement
/ram:SellerTradeParty
/ram:Description</v>
      </c>
      <c r="Q314" s="67" t="s">
        <v>1682</v>
      </c>
      <c r="R314" s="65" t="s">
        <v>121</v>
      </c>
      <c r="S314" s="65" t="str">
        <f aca="false">IF($D314="","",IF(ISERROR(FIND("/@",RIGHT($Q314,LEN($Q314)-FIND("#",SUBSTITUTE($Q314,"/","#",LEN($Q314)-LEN(SUBSTITUTE($Q314,"/",""))))))),IF(LEFT($D314,4)="BG-X","EG",IF(LEFT($D314,2)="BG","G",IF(OR(RIGHT($D314,2)="-0",RIGHT($D314,3)="-00",RIGHT($D314,4)="-000"),"","E"))),"A"))</f>
        <v>E</v>
      </c>
      <c r="T314" s="65" t="s">
        <v>112</v>
      </c>
      <c r="U314" s="65" t="s">
        <v>122</v>
      </c>
      <c r="V314" s="68"/>
      <c r="W314" s="49"/>
      <c r="X314" s="69" t="s">
        <v>27</v>
      </c>
      <c r="Y314" s="69"/>
      <c r="Z314" s="49"/>
      <c r="AA314" s="70"/>
      <c r="AB314" s="70"/>
      <c r="AC314" s="71"/>
      <c r="AD314" s="49"/>
      <c r="AE314" s="72" t="str">
        <f aca="false">D314</f>
        <v>BT-33</v>
      </c>
      <c r="AF314" s="73" t="n">
        <f aca="false">F314</f>
        <v>4</v>
      </c>
      <c r="AG314" s="73" t="str">
        <f aca="false">G314</f>
        <v>0..1</v>
      </c>
      <c r="AH314" s="63" t="s">
        <v>1683</v>
      </c>
      <c r="AI314" s="63" t="s">
        <v>1684</v>
      </c>
      <c r="AJ314" s="64" t="s">
        <v>1685</v>
      </c>
      <c r="AK314" s="64"/>
      <c r="AL314" s="64"/>
      <c r="AM314" s="73" t="str">
        <f aca="false">M314</f>
        <v>Text</v>
      </c>
      <c r="AN314" s="73" t="str">
        <f aca="false">N314</f>
        <v>0..1</v>
      </c>
      <c r="AO314" s="73" t="str">
        <f aca="false">O314</f>
        <v>0..1</v>
      </c>
      <c r="AP314" s="73" t="str">
        <f aca="false">P314</f>
        <v>/rsm:CrossIndustryInvoice
/rsm:SupplyChainTradeTransaction
/ram:ApplicableHeaderTradeAgreement
/ram:SellerTradeParty
/ram:Description</v>
      </c>
      <c r="AQ314" s="73" t="str">
        <f aca="false">Q314</f>
        <v>/rsm:CrossIndustryInvoice/rsm:SupplyChainTradeTransaction/ram:ApplicableHeaderTradeAgreement/ram:SellerTradeParty/ram:Description</v>
      </c>
      <c r="AR314" s="73" t="str">
        <f aca="false">R314</f>
        <v>T</v>
      </c>
      <c r="AS314" s="73" t="str">
        <f aca="false">S314</f>
        <v>E</v>
      </c>
      <c r="AT314" s="73" t="str">
        <f aca="false">T314</f>
        <v>0..n</v>
      </c>
      <c r="AU314" s="73" t="str">
        <f aca="false">U314</f>
        <v>CAR-3</v>
      </c>
      <c r="AV314" s="73" t="n">
        <f aca="false">V314</f>
        <v>0</v>
      </c>
      <c r="AW314" s="6"/>
      <c r="AX314" s="69" t="str">
        <f aca="false">X314</f>
        <v>EN 16931</v>
      </c>
      <c r="AY314" s="74" t="n">
        <f aca="false">Y314</f>
        <v>0</v>
      </c>
      <c r="BA314" s="46"/>
      <c r="BB314" s="46"/>
      <c r="BC314" s="46"/>
    </row>
    <row r="315" customFormat="false" ht="85.5" hidden="false" customHeight="false" outlineLevel="0" collapsed="false">
      <c r="A315" s="58" t="str">
        <f aca="false">IF(ISERROR(SEARCH("-X-",D315)),IF(S315="G","NO",IF(S315="E","YES","")),"EXT")</f>
        <v/>
      </c>
      <c r="B315" s="58"/>
      <c r="C315" s="59"/>
      <c r="D315" s="60" t="s">
        <v>1686</v>
      </c>
      <c r="E315" s="61"/>
      <c r="F315" s="62" t="n">
        <f aca="false">LEN(Q315)-LEN(SUBSTITUTE(Q315,"/",""))-1</f>
        <v>4</v>
      </c>
      <c r="G315" s="62" t="s">
        <v>95</v>
      </c>
      <c r="H315" s="63" t="s">
        <v>1165</v>
      </c>
      <c r="I315" s="63"/>
      <c r="J315" s="64"/>
      <c r="K315" s="64"/>
      <c r="L315" s="64"/>
      <c r="M315" s="63"/>
      <c r="N315" s="65" t="s">
        <v>95</v>
      </c>
      <c r="O315" s="65" t="s">
        <v>95</v>
      </c>
      <c r="P315" s="66" t="str">
        <f aca="false">MID(SUBSTITUTE(SUBSTITUTE(Q315,"/",CONCATENATE(CHAR(10),"/")),"/",CONCATENATE(CHAR(10),"/"),F315+1),2,500)</f>
        <v>/rsm:CrossIndustryInvoice
/rsm:SupplyChainTradeTransaction
/ram:ApplicableHeaderTradeAgreement
/ram:SellerTradeParty
/ram:SpecifiedLegalOrganization</v>
      </c>
      <c r="Q315" s="67" t="s">
        <v>1687</v>
      </c>
      <c r="R315" s="65"/>
      <c r="S315" s="65" t="str">
        <f aca="false">IF($D315="","",IF(ISERROR(FIND("/@",RIGHT($Q315,LEN($Q315)-FIND("#",SUBSTITUTE($Q315,"/","#",LEN($Q315)-LEN(SUBSTITUTE($Q315,"/",""))))))),IF(LEFT($D315,4)="BG-X","EG",IF(LEFT($D315,2)="BG","G",IF(OR(RIGHT($D315,2)="-0",RIGHT($D315,3)="-00",RIGHT($D315,4)="-000"),"","E"))),"A"))</f>
        <v/>
      </c>
      <c r="T315" s="65" t="s">
        <v>95</v>
      </c>
      <c r="U315" s="65"/>
      <c r="V315" s="68"/>
      <c r="W315" s="49"/>
      <c r="X315" s="69" t="s">
        <v>24</v>
      </c>
      <c r="Y315" s="69"/>
      <c r="Z315" s="49"/>
      <c r="AA315" s="70"/>
      <c r="AB315" s="70"/>
      <c r="AC315" s="71"/>
      <c r="AD315" s="49"/>
      <c r="AE315" s="72" t="str">
        <f aca="false">D315</f>
        <v>BT-30-00</v>
      </c>
      <c r="AF315" s="73" t="n">
        <f aca="false">F315</f>
        <v>4</v>
      </c>
      <c r="AG315" s="73" t="str">
        <f aca="false">G315</f>
        <v>0..1</v>
      </c>
      <c r="AH315" s="63" t="s">
        <v>1688</v>
      </c>
      <c r="AI315" s="63"/>
      <c r="AJ315" s="64"/>
      <c r="AK315" s="64"/>
      <c r="AL315" s="64"/>
      <c r="AM315" s="73" t="n">
        <f aca="false">M315</f>
        <v>0</v>
      </c>
      <c r="AN315" s="73" t="str">
        <f aca="false">N315</f>
        <v>0..1</v>
      </c>
      <c r="AO315" s="73" t="str">
        <f aca="false">O315</f>
        <v>0..1</v>
      </c>
      <c r="AP315" s="73" t="str">
        <f aca="false">P315</f>
        <v>/rsm:CrossIndustryInvoice
/rsm:SupplyChainTradeTransaction
/ram:ApplicableHeaderTradeAgreement
/ram:SellerTradeParty
/ram:SpecifiedLegalOrganization</v>
      </c>
      <c r="AQ315" s="73" t="str">
        <f aca="false">Q315</f>
        <v>/rsm:CrossIndustryInvoice/rsm:SupplyChainTradeTransaction/ram:ApplicableHeaderTradeAgreement/ram:SellerTradeParty/ram:SpecifiedLegalOrganization</v>
      </c>
      <c r="AR315" s="73" t="n">
        <f aca="false">R315</f>
        <v>0</v>
      </c>
      <c r="AS315" s="73" t="str">
        <f aca="false">S315</f>
        <v/>
      </c>
      <c r="AT315" s="73" t="str">
        <f aca="false">T315</f>
        <v>0..1</v>
      </c>
      <c r="AU315" s="73" t="n">
        <f aca="false">U315</f>
        <v>0</v>
      </c>
      <c r="AV315" s="73" t="n">
        <f aca="false">V315</f>
        <v>0</v>
      </c>
      <c r="AW315" s="6"/>
      <c r="AX315" s="69" t="str">
        <f aca="false">X315</f>
        <v>MINIMUM</v>
      </c>
      <c r="AY315" s="74" t="n">
        <f aca="false">Y315</f>
        <v>0</v>
      </c>
      <c r="BA315" s="46"/>
      <c r="BB315" s="46"/>
      <c r="BC315" s="46"/>
    </row>
    <row r="316" customFormat="false" ht="99.75" hidden="false" customHeight="false" outlineLevel="0" collapsed="false">
      <c r="A316" s="58" t="str">
        <f aca="false">IF(ISERROR(SEARCH("-X-",D316)),IF(S316="G","NO",IF(S316="E","YES","")),"EXT")</f>
        <v>YES</v>
      </c>
      <c r="B316" s="58"/>
      <c r="C316" s="59"/>
      <c r="D316" s="60" t="s">
        <v>1689</v>
      </c>
      <c r="E316" s="61"/>
      <c r="F316" s="62" t="n">
        <f aca="false">LEN(Q316)-LEN(SUBSTITUTE(Q316,"/",""))-1</f>
        <v>5</v>
      </c>
      <c r="G316" s="62" t="s">
        <v>95</v>
      </c>
      <c r="H316" s="63" t="s">
        <v>1690</v>
      </c>
      <c r="I316" s="63" t="s">
        <v>1691</v>
      </c>
      <c r="J316" s="64" t="s">
        <v>1692</v>
      </c>
      <c r="K316" s="64"/>
      <c r="L316" s="64"/>
      <c r="M316" s="63" t="s">
        <v>137</v>
      </c>
      <c r="N316" s="65" t="s">
        <v>95</v>
      </c>
      <c r="O316" s="65" t="s">
        <v>95</v>
      </c>
      <c r="P316" s="66" t="str">
        <f aca="false">MID(SUBSTITUTE(SUBSTITUTE(Q316,"/",CONCATENATE(CHAR(10),"/")),"/",CONCATENATE(CHAR(10),"/"),F316+1),2,500)</f>
        <v>/rsm:CrossIndustryInvoice
/rsm:SupplyChainTradeTransaction
/ram:ApplicableHeaderTradeAgreement
/ram:SellerTradeParty
/ram:SpecifiedLegalOrganization
/ram:ID</v>
      </c>
      <c r="Q316" s="67" t="s">
        <v>1693</v>
      </c>
      <c r="R316" s="65" t="s">
        <v>139</v>
      </c>
      <c r="S316" s="65" t="str">
        <f aca="false">IF($D316="","",IF(ISERROR(FIND("/@",RIGHT($Q316,LEN($Q316)-FIND("#",SUBSTITUTE($Q316,"/","#",LEN($Q316)-LEN(SUBSTITUTE($Q316,"/",""))))))),IF(LEFT($D316,4)="BG-X","EG",IF(LEFT($D316,2)="BG","G",IF(OR(RIGHT($D316,2)="-0",RIGHT($D316,3)="-00",RIGHT($D316,4)="-000"),"","E"))),"A"))</f>
        <v>E</v>
      </c>
      <c r="T316" s="65" t="s">
        <v>95</v>
      </c>
      <c r="U316" s="65"/>
      <c r="V316" s="68"/>
      <c r="W316" s="49"/>
      <c r="X316" s="69" t="s">
        <v>24</v>
      </c>
      <c r="Y316" s="69"/>
      <c r="Z316" s="49"/>
      <c r="AA316" s="70"/>
      <c r="AB316" s="70"/>
      <c r="AC316" s="71"/>
      <c r="AD316" s="49"/>
      <c r="AE316" s="72" t="str">
        <f aca="false">D316</f>
        <v>BT-30</v>
      </c>
      <c r="AF316" s="73" t="n">
        <f aca="false">F316</f>
        <v>5</v>
      </c>
      <c r="AG316" s="73" t="str">
        <f aca="false">G316</f>
        <v>0..1</v>
      </c>
      <c r="AH316" s="63" t="s">
        <v>1694</v>
      </c>
      <c r="AI316" s="63" t="s">
        <v>1695</v>
      </c>
      <c r="AJ316" s="64" t="s">
        <v>1696</v>
      </c>
      <c r="AK316" s="64"/>
      <c r="AL316" s="64"/>
      <c r="AM316" s="73" t="str">
        <f aca="false">M316</f>
        <v>Identifier</v>
      </c>
      <c r="AN316" s="73" t="str">
        <f aca="false">N316</f>
        <v>0..1</v>
      </c>
      <c r="AO316" s="73" t="str">
        <f aca="false">O316</f>
        <v>0..1</v>
      </c>
      <c r="AP316" s="73" t="str">
        <f aca="false">P316</f>
        <v>/rsm:CrossIndustryInvoice
/rsm:SupplyChainTradeTransaction
/ram:ApplicableHeaderTradeAgreement
/ram:SellerTradeParty
/ram:SpecifiedLegalOrganization
/ram:ID</v>
      </c>
      <c r="AQ316" s="73" t="str">
        <f aca="false">Q316</f>
        <v>/rsm:CrossIndustryInvoice/rsm:SupplyChainTradeTransaction/ram:ApplicableHeaderTradeAgreement/ram:SellerTradeParty/ram:SpecifiedLegalOrganization/ram:ID</v>
      </c>
      <c r="AR316" s="73" t="str">
        <f aca="false">R316</f>
        <v>I</v>
      </c>
      <c r="AS316" s="73" t="str">
        <f aca="false">S316</f>
        <v>E</v>
      </c>
      <c r="AT316" s="73" t="str">
        <f aca="false">T316</f>
        <v>0..1</v>
      </c>
      <c r="AU316" s="73" t="n">
        <f aca="false">U316</f>
        <v>0</v>
      </c>
      <c r="AV316" s="73" t="n">
        <f aca="false">V316</f>
        <v>0</v>
      </c>
      <c r="AW316" s="6"/>
      <c r="AX316" s="69" t="str">
        <f aca="false">X316</f>
        <v>MINIMUM</v>
      </c>
      <c r="AY316" s="74" t="n">
        <f aca="false">Y316</f>
        <v>0</v>
      </c>
      <c r="BA316" s="46"/>
      <c r="BB316" s="46"/>
      <c r="BC316" s="46"/>
    </row>
    <row r="317" customFormat="false" ht="114" hidden="false" customHeight="false" outlineLevel="0" collapsed="false">
      <c r="A317" s="58" t="str">
        <f aca="false">IF(ISERROR(SEARCH("-X-",D317)),IF(S317="G","NO",IF(S317="E","YES","")),"EXT")</f>
        <v>YES</v>
      </c>
      <c r="B317" s="58"/>
      <c r="C317" s="59"/>
      <c r="D317" s="60" t="s">
        <v>1697</v>
      </c>
      <c r="E317" s="61"/>
      <c r="F317" s="62" t="n">
        <f aca="false">LEN(Q317)-LEN(SUBSTITUTE(Q317,"/",""))-1</f>
        <v>6</v>
      </c>
      <c r="G317" s="62" t="s">
        <v>95</v>
      </c>
      <c r="H317" s="63" t="s">
        <v>355</v>
      </c>
      <c r="I317" s="63" t="s">
        <v>1698</v>
      </c>
      <c r="J317" s="64" t="s">
        <v>971</v>
      </c>
      <c r="K317" s="64" t="s">
        <v>1699</v>
      </c>
      <c r="L317" s="64"/>
      <c r="M317" s="63" t="s">
        <v>358</v>
      </c>
      <c r="N317" s="65"/>
      <c r="O317" s="65"/>
      <c r="P317" s="66" t="str">
        <f aca="false">MID(SUBSTITUTE(SUBSTITUTE(Q317,"/",CONCATENATE(CHAR(10),"/")),"/",CONCATENATE(CHAR(10),"/"),F317+1),2,500)</f>
        <v>/rsm:CrossIndustryInvoice
/rsm:SupplyChainTradeTransaction
/ram:ApplicableHeaderTradeAgreement
/ram:SellerTradeParty
/ram:SpecifiedLegalOrganization
/ram:ID
/@schemeID</v>
      </c>
      <c r="Q317" s="67" t="s">
        <v>1700</v>
      </c>
      <c r="R317" s="65" t="s">
        <v>360</v>
      </c>
      <c r="S317" s="65" t="str">
        <f aca="false">IF($D317="","",IF(ISERROR(FIND("/@",RIGHT($Q317,LEN($Q317)-FIND("#",SUBSTITUTE($Q317,"/","#",LEN($Q317)-LEN(SUBSTITUTE($Q317,"/",""))))))),IF(LEFT($D317,4)="BG-X","EG",IF(LEFT($D317,2)="BG","G",IF(OR(RIGHT($D317,2)="-0",RIGHT($D317,3)="-00",RIGHT($D317,4)="-000"),"","E"))),"A"))</f>
        <v>E</v>
      </c>
      <c r="T317" s="65"/>
      <c r="U317" s="65"/>
      <c r="V317" s="68"/>
      <c r="W317" s="49"/>
      <c r="X317" s="69" t="s">
        <v>24</v>
      </c>
      <c r="Y317" s="69"/>
      <c r="Z317" s="49"/>
      <c r="AA317" s="70"/>
      <c r="AB317" s="70"/>
      <c r="AC317" s="71"/>
      <c r="AD317" s="49"/>
      <c r="AE317" s="72" t="str">
        <f aca="false">D317</f>
        <v>BT-30-1</v>
      </c>
      <c r="AF317" s="73" t="n">
        <f aca="false">F317</f>
        <v>6</v>
      </c>
      <c r="AG317" s="73" t="str">
        <f aca="false">G317</f>
        <v>0..1</v>
      </c>
      <c r="AH317" s="63" t="s">
        <v>361</v>
      </c>
      <c r="AI317" s="63" t="s">
        <v>1701</v>
      </c>
      <c r="AJ317" s="64" t="s">
        <v>363</v>
      </c>
      <c r="AK317" s="64" t="s">
        <v>1702</v>
      </c>
      <c r="AL317" s="64"/>
      <c r="AM317" s="73" t="str">
        <f aca="false">M317</f>
        <v>String</v>
      </c>
      <c r="AN317" s="73" t="n">
        <f aca="false">N317</f>
        <v>0</v>
      </c>
      <c r="AO317" s="73" t="n">
        <f aca="false">O317</f>
        <v>0</v>
      </c>
      <c r="AP317" s="73" t="str">
        <f aca="false">P317</f>
        <v>/rsm:CrossIndustryInvoice
/rsm:SupplyChainTradeTransaction
/ram:ApplicableHeaderTradeAgreement
/ram:SellerTradeParty
/ram:SpecifiedLegalOrganization
/ram:ID
/@schemeID</v>
      </c>
      <c r="AQ317" s="73" t="str">
        <f aca="false">Q317</f>
        <v>/rsm:CrossIndustryInvoice/rsm:SupplyChainTradeTransaction/ram:ApplicableHeaderTradeAgreement/ram:SellerTradeParty/ram:SpecifiedLegalOrganization/ram:ID/@schemeID</v>
      </c>
      <c r="AR317" s="73" t="str">
        <f aca="false">R317</f>
        <v>S</v>
      </c>
      <c r="AS317" s="73" t="str">
        <f aca="false">S317</f>
        <v>E</v>
      </c>
      <c r="AT317" s="73" t="n">
        <f aca="false">T317</f>
        <v>0</v>
      </c>
      <c r="AU317" s="73" t="n">
        <f aca="false">U317</f>
        <v>0</v>
      </c>
      <c r="AV317" s="73" t="n">
        <f aca="false">V317</f>
        <v>0</v>
      </c>
      <c r="AW317" s="6"/>
      <c r="AX317" s="69" t="str">
        <f aca="false">X317</f>
        <v>MINIMUM</v>
      </c>
      <c r="AY317" s="74" t="n">
        <f aca="false">Y317</f>
        <v>0</v>
      </c>
      <c r="BA317" s="46"/>
      <c r="BB317" s="46"/>
      <c r="BC317" s="46"/>
    </row>
    <row r="318" customFormat="false" ht="99.75" hidden="false" customHeight="false" outlineLevel="0" collapsed="false">
      <c r="A318" s="58" t="str">
        <f aca="false">IF(ISERROR(SEARCH("-X-",D318)),IF(S318="G","NO",IF(S318="E","YES","")),"EXT")</f>
        <v>YES</v>
      </c>
      <c r="B318" s="58"/>
      <c r="C318" s="59"/>
      <c r="D318" s="60" t="s">
        <v>1703</v>
      </c>
      <c r="E318" s="61"/>
      <c r="F318" s="62" t="n">
        <f aca="false">LEN(Q318)-LEN(SUBSTITUTE(Q318,"/",""))-1</f>
        <v>5</v>
      </c>
      <c r="G318" s="62" t="s">
        <v>95</v>
      </c>
      <c r="H318" s="63" t="s">
        <v>1704</v>
      </c>
      <c r="I318" s="63" t="s">
        <v>1705</v>
      </c>
      <c r="J318" s="64" t="s">
        <v>1706</v>
      </c>
      <c r="K318" s="64" t="s">
        <v>1707</v>
      </c>
      <c r="L318" s="64"/>
      <c r="M318" s="63" t="s">
        <v>119</v>
      </c>
      <c r="N318" s="65" t="s">
        <v>95</v>
      </c>
      <c r="O318" s="65" t="s">
        <v>95</v>
      </c>
      <c r="P318" s="66" t="str">
        <f aca="false">MID(SUBSTITUTE(SUBSTITUTE(Q318,"/",CONCATENATE(CHAR(10),"/")),"/",CONCATENATE(CHAR(10),"/"),F318+1),2,500)</f>
        <v>/rsm:CrossIndustryInvoice
/rsm:SupplyChainTradeTransaction
/ram:ApplicableHeaderTradeAgreement
/ram:SellerTradeParty
/ram:SpecifiedLegalOrganization
/ram:TradingBusinessName</v>
      </c>
      <c r="Q318" s="67" t="s">
        <v>1708</v>
      </c>
      <c r="R318" s="65" t="s">
        <v>121</v>
      </c>
      <c r="S318" s="65" t="str">
        <f aca="false">IF($D318="","",IF(ISERROR(FIND("/@",RIGHT($Q318,LEN($Q318)-FIND("#",SUBSTITUTE($Q318,"/","#",LEN($Q318)-LEN(SUBSTITUTE($Q318,"/",""))))))),IF(LEFT($D318,4)="BG-X","EG",IF(LEFT($D318,2)="BG","G",IF(OR(RIGHT($D318,2)="-0",RIGHT($D318,3)="-00",RIGHT($D318,4)="-000"),"","E"))),"A"))</f>
        <v>E</v>
      </c>
      <c r="T318" s="65" t="s">
        <v>95</v>
      </c>
      <c r="U318" s="65"/>
      <c r="V318" s="68"/>
      <c r="W318" s="49"/>
      <c r="X318" s="69" t="s">
        <v>25</v>
      </c>
      <c r="Y318" s="69"/>
      <c r="Z318" s="49"/>
      <c r="AA318" s="70"/>
      <c r="AB318" s="70"/>
      <c r="AC318" s="71"/>
      <c r="AD318" s="49"/>
      <c r="AE318" s="72" t="str">
        <f aca="false">D318</f>
        <v>BT-28</v>
      </c>
      <c r="AF318" s="73" t="n">
        <f aca="false">F318</f>
        <v>5</v>
      </c>
      <c r="AG318" s="73" t="str">
        <f aca="false">G318</f>
        <v>0..1</v>
      </c>
      <c r="AH318" s="63" t="s">
        <v>1709</v>
      </c>
      <c r="AI318" s="63" t="s">
        <v>1710</v>
      </c>
      <c r="AJ318" s="64" t="s">
        <v>1711</v>
      </c>
      <c r="AK318" s="64" t="s">
        <v>1712</v>
      </c>
      <c r="AL318" s="64"/>
      <c r="AM318" s="73" t="str">
        <f aca="false">M318</f>
        <v>Text</v>
      </c>
      <c r="AN318" s="73" t="str">
        <f aca="false">N318</f>
        <v>0..1</v>
      </c>
      <c r="AO318" s="73" t="str">
        <f aca="false">O318</f>
        <v>0..1</v>
      </c>
      <c r="AP318" s="73" t="str">
        <f aca="false">P318</f>
        <v>/rsm:CrossIndustryInvoice
/rsm:SupplyChainTradeTransaction
/ram:ApplicableHeaderTradeAgreement
/ram:SellerTradeParty
/ram:SpecifiedLegalOrganization
/ram:TradingBusinessName</v>
      </c>
      <c r="AQ318" s="73" t="str">
        <f aca="false">Q318</f>
        <v>/rsm:CrossIndustryInvoice/rsm:SupplyChainTradeTransaction/ram:ApplicableHeaderTradeAgreement/ram:SellerTradeParty/ram:SpecifiedLegalOrganization/ram:TradingBusinessName</v>
      </c>
      <c r="AR318" s="73" t="str">
        <f aca="false">R318</f>
        <v>T</v>
      </c>
      <c r="AS318" s="73" t="str">
        <f aca="false">S318</f>
        <v>E</v>
      </c>
      <c r="AT318" s="73" t="str">
        <f aca="false">T318</f>
        <v>0..1</v>
      </c>
      <c r="AU318" s="73" t="n">
        <f aca="false">U318</f>
        <v>0</v>
      </c>
      <c r="AV318" s="73" t="n">
        <f aca="false">V318</f>
        <v>0</v>
      </c>
      <c r="AW318" s="6"/>
      <c r="AX318" s="69" t="str">
        <f aca="false">X318</f>
        <v>BASIC WL</v>
      </c>
      <c r="AY318" s="74" t="n">
        <f aca="false">Y318</f>
        <v>0</v>
      </c>
      <c r="BA318" s="46"/>
      <c r="BB318" s="46"/>
      <c r="BC318" s="46"/>
    </row>
    <row r="319" customFormat="false" ht="99.75" hidden="false" customHeight="false" outlineLevel="0" collapsed="false">
      <c r="A319" s="58" t="str">
        <f aca="false">IF(ISERROR(SEARCH("-X-",D319)),IF(S319="G","NO",IF(S319="E","YES","")),"EXT")</f>
        <v>EXT</v>
      </c>
      <c r="B319" s="58"/>
      <c r="C319" s="59"/>
      <c r="D319" s="60" t="s">
        <v>1713</v>
      </c>
      <c r="E319" s="61"/>
      <c r="F319" s="62" t="n">
        <f aca="false">LEN(Q319)-LEN(SUBSTITUTE(Q319,"/",""))-1</f>
        <v>5</v>
      </c>
      <c r="G319" s="62" t="s">
        <v>95</v>
      </c>
      <c r="H319" s="63" t="s">
        <v>1714</v>
      </c>
      <c r="I319" s="63" t="s">
        <v>1715</v>
      </c>
      <c r="J319" s="64"/>
      <c r="K319" s="64"/>
      <c r="L319" s="64"/>
      <c r="M319" s="63"/>
      <c r="N319" s="65"/>
      <c r="O319" s="65" t="s">
        <v>95</v>
      </c>
      <c r="P319" s="66" t="str">
        <f aca="false">MID(SUBSTITUTE(SUBSTITUTE(Q319,"/",CONCATENATE(CHAR(10),"/")),"/",CONCATENATE(CHAR(10),"/"),F319+1),2,500)</f>
        <v>/rsm:CrossIndustryInvoice
/rsm:SupplyChainTradeTransaction
/ram:ApplicableHeaderTradeAgreement
/ram:SellerTradeParty
/ram:SpecifiedLegalOrganization
/ram:PostalTradeAddress</v>
      </c>
      <c r="Q319" s="67" t="s">
        <v>1716</v>
      </c>
      <c r="R319" s="65"/>
      <c r="S319" s="65" t="str">
        <f aca="false">IF($D319="","",IF(ISERROR(FIND("/@",RIGHT($Q319,LEN($Q319)-FIND("#",SUBSTITUTE($Q319,"/","#",LEN($Q319)-LEN(SUBSTITUTE($Q319,"/",""))))))),IF(LEFT($D319,4)="BG-X","EG",IF(LEFT($D319,2)="BG","G",IF(OR(RIGHT($D319,2)="-0",RIGHT($D319,3)="-00",RIGHT($D319,4)="-000"),"","E"))),"A"))</f>
        <v>EG</v>
      </c>
      <c r="T319" s="65" t="s">
        <v>95</v>
      </c>
      <c r="U319" s="65"/>
      <c r="V319" s="68"/>
      <c r="W319" s="49"/>
      <c r="X319" s="69" t="s">
        <v>30</v>
      </c>
      <c r="Y319" s="69"/>
      <c r="Z319" s="49"/>
      <c r="AA319" s="70"/>
      <c r="AB319" s="70"/>
      <c r="AC319" s="71"/>
      <c r="AD319" s="49"/>
      <c r="AE319" s="72" t="str">
        <f aca="false">D319</f>
        <v>BG-X-14</v>
      </c>
      <c r="AF319" s="73" t="n">
        <f aca="false">F319</f>
        <v>5</v>
      </c>
      <c r="AG319" s="73" t="str">
        <f aca="false">G319</f>
        <v>0..1</v>
      </c>
      <c r="AH319" s="63" t="s">
        <v>1717</v>
      </c>
      <c r="AI319" s="63" t="s">
        <v>1718</v>
      </c>
      <c r="AJ319" s="64" t="s">
        <v>1719</v>
      </c>
      <c r="AK319" s="64"/>
      <c r="AL319" s="64"/>
      <c r="AM319" s="73" t="n">
        <f aca="false">M319</f>
        <v>0</v>
      </c>
      <c r="AN319" s="73" t="n">
        <f aca="false">N319</f>
        <v>0</v>
      </c>
      <c r="AO319" s="73" t="str">
        <f aca="false">O319</f>
        <v>0..1</v>
      </c>
      <c r="AP319" s="73" t="str">
        <f aca="false">P319</f>
        <v>/rsm:CrossIndustryInvoice
/rsm:SupplyChainTradeTransaction
/ram:ApplicableHeaderTradeAgreement
/ram:SellerTradeParty
/ram:SpecifiedLegalOrganization
/ram:PostalTradeAddress</v>
      </c>
      <c r="AQ319" s="73" t="str">
        <f aca="false">Q319</f>
        <v>/rsm:CrossIndustryInvoice/rsm:SupplyChainTradeTransaction/ram:ApplicableHeaderTradeAgreement/ram:SellerTradeParty/ram:SpecifiedLegalOrganization/ram:PostalTradeAddress</v>
      </c>
      <c r="AR319" s="73" t="n">
        <f aca="false">R319</f>
        <v>0</v>
      </c>
      <c r="AS319" s="73" t="str">
        <f aca="false">S319</f>
        <v>EG</v>
      </c>
      <c r="AT319" s="73" t="str">
        <f aca="false">T319</f>
        <v>0..1</v>
      </c>
      <c r="AU319" s="73" t="n">
        <f aca="false">U319</f>
        <v>0</v>
      </c>
      <c r="AV319" s="73" t="n">
        <f aca="false">V319</f>
        <v>0</v>
      </c>
      <c r="AW319" s="6"/>
      <c r="AX319" s="69" t="str">
        <f aca="false">X319</f>
        <v>EXTENDED</v>
      </c>
      <c r="AY319" s="74" t="n">
        <f aca="false">Y319</f>
        <v>0</v>
      </c>
      <c r="BA319" s="46"/>
      <c r="BB319" s="46"/>
      <c r="BC319" s="46"/>
    </row>
    <row r="320" customFormat="false" ht="114" hidden="false" customHeight="false" outlineLevel="0" collapsed="false">
      <c r="A320" s="58" t="str">
        <f aca="false">IF(ISERROR(SEARCH("-X-",D320)),IF(S320="G","NO",IF(S320="E","YES","")),"EXT")</f>
        <v>EXT</v>
      </c>
      <c r="B320" s="58"/>
      <c r="C320" s="59"/>
      <c r="D320" s="60" t="s">
        <v>1720</v>
      </c>
      <c r="E320" s="61"/>
      <c r="F320" s="62" t="n">
        <f aca="false">LEN(Q320)-LEN(SUBSTITUTE(Q320,"/",""))-1</f>
        <v>6</v>
      </c>
      <c r="G320" s="62" t="s">
        <v>95</v>
      </c>
      <c r="H320" s="63" t="s">
        <v>1069</v>
      </c>
      <c r="I320" s="63" t="s">
        <v>1070</v>
      </c>
      <c r="J320" s="64" t="s">
        <v>1071</v>
      </c>
      <c r="K320" s="64"/>
      <c r="L320" s="64"/>
      <c r="M320" s="63" t="s">
        <v>119</v>
      </c>
      <c r="N320" s="65"/>
      <c r="O320" s="65" t="s">
        <v>95</v>
      </c>
      <c r="P320" s="66" t="str">
        <f aca="false">MID(SUBSTITUTE(SUBSTITUTE(Q320,"/",CONCATENATE(CHAR(10),"/")),"/",CONCATENATE(CHAR(10),"/"),F320+1),2,500)</f>
        <v>/rsm:CrossIndustryInvoice
/rsm:SupplyChainTradeTransaction
/ram:ApplicableHeaderTradeAgreement
/ram:SellerTradeParty
/ram:SpecifiedLegalOrganization
/ram:PostalTradeAddress
/ram:PostcodeCode</v>
      </c>
      <c r="Q320" s="67" t="s">
        <v>1721</v>
      </c>
      <c r="R320" s="65" t="s">
        <v>121</v>
      </c>
      <c r="S320" s="65" t="str">
        <f aca="false">IF($D320="","",IF(ISERROR(FIND("/@",RIGHT($Q320,LEN($Q320)-FIND("#",SUBSTITUTE($Q320,"/","#",LEN($Q320)-LEN(SUBSTITUTE($Q320,"/",""))))))),IF(LEFT($D320,4)="BG-X","EG",IF(LEFT($D320,2)="BG","G",IF(OR(RIGHT($D320,2)="-0",RIGHT($D320,3)="-00",RIGHT($D320,4)="-000"),"","E"))),"A"))</f>
        <v>E</v>
      </c>
      <c r="T320" s="65" t="s">
        <v>95</v>
      </c>
      <c r="U320" s="65"/>
      <c r="V320" s="68"/>
      <c r="W320" s="49"/>
      <c r="X320" s="69" t="s">
        <v>30</v>
      </c>
      <c r="Y320" s="69"/>
      <c r="Z320" s="49"/>
      <c r="AA320" s="70"/>
      <c r="AB320" s="70"/>
      <c r="AC320" s="71"/>
      <c r="AD320" s="49"/>
      <c r="AE320" s="72" t="str">
        <f aca="false">D320</f>
        <v>BT-X-100</v>
      </c>
      <c r="AF320" s="73" t="n">
        <f aca="false">F320</f>
        <v>6</v>
      </c>
      <c r="AG320" s="73" t="str">
        <f aca="false">G320</f>
        <v>0..1</v>
      </c>
      <c r="AH320" s="63" t="s">
        <v>1073</v>
      </c>
      <c r="AI320" s="63" t="s">
        <v>1074</v>
      </c>
      <c r="AJ320" s="64" t="s">
        <v>1075</v>
      </c>
      <c r="AK320" s="64"/>
      <c r="AL320" s="64"/>
      <c r="AM320" s="73" t="str">
        <f aca="false">M320</f>
        <v>Text</v>
      </c>
      <c r="AN320" s="73" t="n">
        <f aca="false">N320</f>
        <v>0</v>
      </c>
      <c r="AO320" s="73" t="str">
        <f aca="false">O320</f>
        <v>0..1</v>
      </c>
      <c r="AP320" s="73" t="str">
        <f aca="false">P320</f>
        <v>/rsm:CrossIndustryInvoice
/rsm:SupplyChainTradeTransaction
/ram:ApplicableHeaderTradeAgreement
/ram:SellerTradeParty
/ram:SpecifiedLegalOrganization
/ram:PostalTradeAddress
/ram:PostcodeCode</v>
      </c>
      <c r="AQ320" s="73" t="str">
        <f aca="false">Q320</f>
        <v>/rsm:CrossIndustryInvoice/rsm:SupplyChainTradeTransaction/ram:ApplicableHeaderTradeAgreement/ram:SellerTradeParty/ram:SpecifiedLegalOrganization/ram:PostalTradeAddress/ram:PostcodeCode</v>
      </c>
      <c r="AR320" s="73" t="str">
        <f aca="false">R320</f>
        <v>T</v>
      </c>
      <c r="AS320" s="73" t="str">
        <f aca="false">S320</f>
        <v>E</v>
      </c>
      <c r="AT320" s="73" t="str">
        <f aca="false">T320</f>
        <v>0..1</v>
      </c>
      <c r="AU320" s="73" t="n">
        <f aca="false">U320</f>
        <v>0</v>
      </c>
      <c r="AV320" s="73" t="n">
        <f aca="false">V320</f>
        <v>0</v>
      </c>
      <c r="AW320" s="6"/>
      <c r="AX320" s="69" t="str">
        <f aca="false">X320</f>
        <v>EXTENDED</v>
      </c>
      <c r="AY320" s="74" t="n">
        <f aca="false">Y320</f>
        <v>0</v>
      </c>
      <c r="BA320" s="46"/>
      <c r="BB320" s="46"/>
      <c r="BC320" s="46"/>
    </row>
    <row r="321" customFormat="false" ht="114" hidden="false" customHeight="false" outlineLevel="0" collapsed="false">
      <c r="A321" s="58" t="str">
        <f aca="false">IF(ISERROR(SEARCH("-X-",D321)),IF(S321="G","NO",IF(S321="E","YES","")),"EXT")</f>
        <v>EXT</v>
      </c>
      <c r="B321" s="58"/>
      <c r="C321" s="59"/>
      <c r="D321" s="60" t="s">
        <v>1722</v>
      </c>
      <c r="E321" s="61"/>
      <c r="F321" s="62" t="n">
        <f aca="false">LEN(Q321)-LEN(SUBSTITUTE(Q321,"/",""))-1</f>
        <v>6</v>
      </c>
      <c r="G321" s="62" t="s">
        <v>95</v>
      </c>
      <c r="H321" s="63" t="s">
        <v>1078</v>
      </c>
      <c r="I321" s="63" t="s">
        <v>1079</v>
      </c>
      <c r="J321" s="64" t="s">
        <v>1080</v>
      </c>
      <c r="K321" s="64"/>
      <c r="L321" s="64"/>
      <c r="M321" s="63" t="s">
        <v>119</v>
      </c>
      <c r="N321" s="65"/>
      <c r="O321" s="65" t="s">
        <v>95</v>
      </c>
      <c r="P321" s="66" t="str">
        <f aca="false">MID(SUBSTITUTE(SUBSTITUTE(Q321,"/",CONCATENATE(CHAR(10),"/")),"/",CONCATENATE(CHAR(10),"/"),F321+1),2,500)</f>
        <v>/rsm:CrossIndustryInvoice
/rsm:SupplyChainTradeTransaction
/ram:ApplicableHeaderTradeAgreement
/ram:SellerTradeParty
/ram:SpecifiedLegalOrganization
/ram:PostalTradeAddress
/ram:LineOne</v>
      </c>
      <c r="Q321" s="67" t="s">
        <v>1723</v>
      </c>
      <c r="R321" s="65" t="s">
        <v>121</v>
      </c>
      <c r="S321" s="65" t="str">
        <f aca="false">IF($D321="","",IF(ISERROR(FIND("/@",RIGHT($Q321,LEN($Q321)-FIND("#",SUBSTITUTE($Q321,"/","#",LEN($Q321)-LEN(SUBSTITUTE($Q321,"/",""))))))),IF(LEFT($D321,4)="BG-X","EG",IF(LEFT($D321,2)="BG","G",IF(OR(RIGHT($D321,2)="-0",RIGHT($D321,3)="-00",RIGHT($D321,4)="-000"),"","E"))),"A"))</f>
        <v>E</v>
      </c>
      <c r="T321" s="65" t="s">
        <v>95</v>
      </c>
      <c r="U321" s="65"/>
      <c r="V321" s="68"/>
      <c r="W321" s="49"/>
      <c r="X321" s="69" t="s">
        <v>30</v>
      </c>
      <c r="Y321" s="69"/>
      <c r="Z321" s="49"/>
      <c r="AA321" s="70"/>
      <c r="AB321" s="70"/>
      <c r="AC321" s="71"/>
      <c r="AD321" s="49"/>
      <c r="AE321" s="72" t="str">
        <f aca="false">D321</f>
        <v>BT-X-101</v>
      </c>
      <c r="AF321" s="73" t="n">
        <f aca="false">F321</f>
        <v>6</v>
      </c>
      <c r="AG321" s="73" t="str">
        <f aca="false">G321</f>
        <v>0..1</v>
      </c>
      <c r="AH321" s="63" t="s">
        <v>1082</v>
      </c>
      <c r="AI321" s="63" t="s">
        <v>1083</v>
      </c>
      <c r="AJ321" s="64" t="s">
        <v>1084</v>
      </c>
      <c r="AK321" s="64"/>
      <c r="AL321" s="64"/>
      <c r="AM321" s="73" t="str">
        <f aca="false">M321</f>
        <v>Text</v>
      </c>
      <c r="AN321" s="73" t="n">
        <f aca="false">N321</f>
        <v>0</v>
      </c>
      <c r="AO321" s="73" t="str">
        <f aca="false">O321</f>
        <v>0..1</v>
      </c>
      <c r="AP321" s="73" t="str">
        <f aca="false">P321</f>
        <v>/rsm:CrossIndustryInvoice
/rsm:SupplyChainTradeTransaction
/ram:ApplicableHeaderTradeAgreement
/ram:SellerTradeParty
/ram:SpecifiedLegalOrganization
/ram:PostalTradeAddress
/ram:LineOne</v>
      </c>
      <c r="AQ321" s="73" t="str">
        <f aca="false">Q321</f>
        <v>/rsm:CrossIndustryInvoice/rsm:SupplyChainTradeTransaction/ram:ApplicableHeaderTradeAgreement/ram:SellerTradeParty/ram:SpecifiedLegalOrganization/ram:PostalTradeAddress/ram:LineOne</v>
      </c>
      <c r="AR321" s="73" t="str">
        <f aca="false">R321</f>
        <v>T</v>
      </c>
      <c r="AS321" s="73" t="str">
        <f aca="false">S321</f>
        <v>E</v>
      </c>
      <c r="AT321" s="73" t="str">
        <f aca="false">T321</f>
        <v>0..1</v>
      </c>
      <c r="AU321" s="73" t="n">
        <f aca="false">U321</f>
        <v>0</v>
      </c>
      <c r="AV321" s="73" t="n">
        <f aca="false">V321</f>
        <v>0</v>
      </c>
      <c r="AW321" s="6"/>
      <c r="AX321" s="69" t="str">
        <f aca="false">X321</f>
        <v>EXTENDED</v>
      </c>
      <c r="AY321" s="74" t="n">
        <f aca="false">Y321</f>
        <v>0</v>
      </c>
      <c r="BA321" s="46"/>
      <c r="BB321" s="46"/>
      <c r="BC321" s="46"/>
    </row>
    <row r="322" customFormat="false" ht="114" hidden="false" customHeight="false" outlineLevel="0" collapsed="false">
      <c r="A322" s="58" t="str">
        <f aca="false">IF(ISERROR(SEARCH("-X-",D322)),IF(S322="G","NO",IF(S322="E","YES","")),"EXT")</f>
        <v>EXT</v>
      </c>
      <c r="B322" s="58"/>
      <c r="C322" s="59"/>
      <c r="D322" s="60" t="s">
        <v>1724</v>
      </c>
      <c r="E322" s="61"/>
      <c r="F322" s="62" t="n">
        <f aca="false">LEN(Q322)-LEN(SUBSTITUTE(Q322,"/",""))-1</f>
        <v>6</v>
      </c>
      <c r="G322" s="62" t="s">
        <v>95</v>
      </c>
      <c r="H322" s="63" t="s">
        <v>1087</v>
      </c>
      <c r="I322" s="63" t="s">
        <v>1088</v>
      </c>
      <c r="J322" s="64"/>
      <c r="K322" s="64"/>
      <c r="L322" s="64"/>
      <c r="M322" s="63" t="s">
        <v>119</v>
      </c>
      <c r="N322" s="65"/>
      <c r="O322" s="65" t="s">
        <v>95</v>
      </c>
      <c r="P322" s="66" t="str">
        <f aca="false">MID(SUBSTITUTE(SUBSTITUTE(Q322,"/",CONCATENATE(CHAR(10),"/")),"/",CONCATENATE(CHAR(10),"/"),F322+1),2,500)</f>
        <v>/rsm:CrossIndustryInvoice
/rsm:SupplyChainTradeTransaction
/ram:ApplicableHeaderTradeAgreement
/ram:SellerTradeParty
/ram:SpecifiedLegalOrganization
/ram:PostalTradeAddress
/ram:LineTwo</v>
      </c>
      <c r="Q322" s="67" t="s">
        <v>1725</v>
      </c>
      <c r="R322" s="65" t="s">
        <v>121</v>
      </c>
      <c r="S322" s="65" t="str">
        <f aca="false">IF($D322="","",IF(ISERROR(FIND("/@",RIGHT($Q322,LEN($Q322)-FIND("#",SUBSTITUTE($Q322,"/","#",LEN($Q322)-LEN(SUBSTITUTE($Q322,"/",""))))))),IF(LEFT($D322,4)="BG-X","EG",IF(LEFT($D322,2)="BG","G",IF(OR(RIGHT($D322,2)="-0",RIGHT($D322,3)="-00",RIGHT($D322,4)="-000"),"","E"))),"A"))</f>
        <v>E</v>
      </c>
      <c r="T322" s="65" t="s">
        <v>95</v>
      </c>
      <c r="U322" s="65"/>
      <c r="V322" s="68"/>
      <c r="W322" s="49"/>
      <c r="X322" s="69" t="s">
        <v>30</v>
      </c>
      <c r="Y322" s="69"/>
      <c r="Z322" s="49"/>
      <c r="AA322" s="70"/>
      <c r="AB322" s="70"/>
      <c r="AC322" s="71"/>
      <c r="AD322" s="49"/>
      <c r="AE322" s="72" t="str">
        <f aca="false">D322</f>
        <v>BT-X-102</v>
      </c>
      <c r="AF322" s="73" t="n">
        <f aca="false">F322</f>
        <v>6</v>
      </c>
      <c r="AG322" s="73" t="str">
        <f aca="false">G322</f>
        <v>0..1</v>
      </c>
      <c r="AH322" s="63" t="s">
        <v>1090</v>
      </c>
      <c r="AI322" s="63" t="s">
        <v>1091</v>
      </c>
      <c r="AJ322" s="64"/>
      <c r="AK322" s="64"/>
      <c r="AL322" s="64"/>
      <c r="AM322" s="73" t="str">
        <f aca="false">M322</f>
        <v>Text</v>
      </c>
      <c r="AN322" s="73" t="n">
        <f aca="false">N322</f>
        <v>0</v>
      </c>
      <c r="AO322" s="73" t="str">
        <f aca="false">O322</f>
        <v>0..1</v>
      </c>
      <c r="AP322" s="73" t="str">
        <f aca="false">P322</f>
        <v>/rsm:CrossIndustryInvoice
/rsm:SupplyChainTradeTransaction
/ram:ApplicableHeaderTradeAgreement
/ram:SellerTradeParty
/ram:SpecifiedLegalOrganization
/ram:PostalTradeAddress
/ram:LineTwo</v>
      </c>
      <c r="AQ322" s="73" t="str">
        <f aca="false">Q322</f>
        <v>/rsm:CrossIndustryInvoice/rsm:SupplyChainTradeTransaction/ram:ApplicableHeaderTradeAgreement/ram:SellerTradeParty/ram:SpecifiedLegalOrganization/ram:PostalTradeAddress/ram:LineTwo</v>
      </c>
      <c r="AR322" s="73" t="str">
        <f aca="false">R322</f>
        <v>T</v>
      </c>
      <c r="AS322" s="73" t="str">
        <f aca="false">S322</f>
        <v>E</v>
      </c>
      <c r="AT322" s="73" t="str">
        <f aca="false">T322</f>
        <v>0..1</v>
      </c>
      <c r="AU322" s="73" t="n">
        <f aca="false">U322</f>
        <v>0</v>
      </c>
      <c r="AV322" s="73" t="n">
        <f aca="false">V322</f>
        <v>0</v>
      </c>
      <c r="AW322" s="6"/>
      <c r="AX322" s="69" t="str">
        <f aca="false">X322</f>
        <v>EXTENDED</v>
      </c>
      <c r="AY322" s="74" t="n">
        <f aca="false">Y322</f>
        <v>0</v>
      </c>
      <c r="BA322" s="46"/>
      <c r="BB322" s="46"/>
      <c r="BC322" s="46"/>
    </row>
    <row r="323" customFormat="false" ht="114" hidden="false" customHeight="false" outlineLevel="0" collapsed="false">
      <c r="A323" s="58" t="str">
        <f aca="false">IF(ISERROR(SEARCH("-X-",D323)),IF(S323="G","NO",IF(S323="E","YES","")),"EXT")</f>
        <v>EXT</v>
      </c>
      <c r="B323" s="58"/>
      <c r="C323" s="59"/>
      <c r="D323" s="60" t="s">
        <v>1726</v>
      </c>
      <c r="E323" s="61"/>
      <c r="F323" s="62" t="n">
        <f aca="false">LEN(Q323)-LEN(SUBSTITUTE(Q323,"/",""))-1</f>
        <v>6</v>
      </c>
      <c r="G323" s="62" t="s">
        <v>95</v>
      </c>
      <c r="H323" s="63" t="s">
        <v>1094</v>
      </c>
      <c r="I323" s="63" t="s">
        <v>1088</v>
      </c>
      <c r="J323" s="64"/>
      <c r="K323" s="64"/>
      <c r="L323" s="64"/>
      <c r="M323" s="63" t="s">
        <v>119</v>
      </c>
      <c r="N323" s="65"/>
      <c r="O323" s="65" t="s">
        <v>95</v>
      </c>
      <c r="P323" s="66" t="str">
        <f aca="false">MID(SUBSTITUTE(SUBSTITUTE(Q323,"/",CONCATENATE(CHAR(10),"/")),"/",CONCATENATE(CHAR(10),"/"),F323+1),2,500)</f>
        <v>/rsm:CrossIndustryInvoice
/rsm:SupplyChainTradeTransaction
/ram:ApplicableHeaderTradeAgreement
/ram:SellerTradeParty
/ram:SpecifiedLegalOrganization
/ram:PostalTradeAddress
/ram:LineThree</v>
      </c>
      <c r="Q323" s="67" t="s">
        <v>1727</v>
      </c>
      <c r="R323" s="65" t="s">
        <v>121</v>
      </c>
      <c r="S323" s="65" t="str">
        <f aca="false">IF($D323="","",IF(ISERROR(FIND("/@",RIGHT($Q323,LEN($Q323)-FIND("#",SUBSTITUTE($Q323,"/","#",LEN($Q323)-LEN(SUBSTITUTE($Q323,"/",""))))))),IF(LEFT($D323,4)="BG-X","EG",IF(LEFT($D323,2)="BG","G",IF(OR(RIGHT($D323,2)="-0",RIGHT($D323,3)="-00",RIGHT($D323,4)="-000"),"","E"))),"A"))</f>
        <v>E</v>
      </c>
      <c r="T323" s="65" t="s">
        <v>95</v>
      </c>
      <c r="U323" s="65"/>
      <c r="V323" s="68"/>
      <c r="W323" s="49"/>
      <c r="X323" s="69" t="s">
        <v>30</v>
      </c>
      <c r="Y323" s="69"/>
      <c r="Z323" s="49"/>
      <c r="AA323" s="70"/>
      <c r="AB323" s="70"/>
      <c r="AC323" s="71"/>
      <c r="AD323" s="49"/>
      <c r="AE323" s="72" t="str">
        <f aca="false">D323</f>
        <v>BT-X-103</v>
      </c>
      <c r="AF323" s="73" t="n">
        <f aca="false">F323</f>
        <v>6</v>
      </c>
      <c r="AG323" s="73" t="str">
        <f aca="false">G323</f>
        <v>0..1</v>
      </c>
      <c r="AH323" s="63" t="s">
        <v>1096</v>
      </c>
      <c r="AI323" s="63" t="s">
        <v>1091</v>
      </c>
      <c r="AJ323" s="64"/>
      <c r="AK323" s="64"/>
      <c r="AL323" s="64"/>
      <c r="AM323" s="73" t="str">
        <f aca="false">M323</f>
        <v>Text</v>
      </c>
      <c r="AN323" s="73" t="n">
        <f aca="false">N323</f>
        <v>0</v>
      </c>
      <c r="AO323" s="73" t="str">
        <f aca="false">O323</f>
        <v>0..1</v>
      </c>
      <c r="AP323" s="73" t="str">
        <f aca="false">P323</f>
        <v>/rsm:CrossIndustryInvoice
/rsm:SupplyChainTradeTransaction
/ram:ApplicableHeaderTradeAgreement
/ram:SellerTradeParty
/ram:SpecifiedLegalOrganization
/ram:PostalTradeAddress
/ram:LineThree</v>
      </c>
      <c r="AQ323" s="73" t="str">
        <f aca="false">Q323</f>
        <v>/rsm:CrossIndustryInvoice/rsm:SupplyChainTradeTransaction/ram:ApplicableHeaderTradeAgreement/ram:SellerTradeParty/ram:SpecifiedLegalOrganization/ram:PostalTradeAddress/ram:LineThree</v>
      </c>
      <c r="AR323" s="73" t="str">
        <f aca="false">R323</f>
        <v>T</v>
      </c>
      <c r="AS323" s="73" t="str">
        <f aca="false">S323</f>
        <v>E</v>
      </c>
      <c r="AT323" s="73" t="str">
        <f aca="false">T323</f>
        <v>0..1</v>
      </c>
      <c r="AU323" s="73" t="n">
        <f aca="false">U323</f>
        <v>0</v>
      </c>
      <c r="AV323" s="73" t="n">
        <f aca="false">V323</f>
        <v>0</v>
      </c>
      <c r="AW323" s="6"/>
      <c r="AX323" s="69" t="str">
        <f aca="false">X323</f>
        <v>EXTENDED</v>
      </c>
      <c r="AY323" s="74" t="n">
        <f aca="false">Y323</f>
        <v>0</v>
      </c>
      <c r="BA323" s="46"/>
      <c r="BB323" s="46"/>
      <c r="BC323" s="46"/>
    </row>
    <row r="324" customFormat="false" ht="114" hidden="false" customHeight="false" outlineLevel="0" collapsed="false">
      <c r="A324" s="58" t="str">
        <f aca="false">IF(ISERROR(SEARCH("-X-",D324)),IF(S324="G","NO",IF(S324="E","YES","")),"EXT")</f>
        <v>EXT</v>
      </c>
      <c r="B324" s="58"/>
      <c r="C324" s="59"/>
      <c r="D324" s="60" t="s">
        <v>1728</v>
      </c>
      <c r="E324" s="61"/>
      <c r="F324" s="62" t="n">
        <f aca="false">LEN(Q324)-LEN(SUBSTITUTE(Q324,"/",""))-1</f>
        <v>6</v>
      </c>
      <c r="G324" s="62" t="s">
        <v>95</v>
      </c>
      <c r="H324" s="63" t="s">
        <v>1099</v>
      </c>
      <c r="I324" s="63" t="s">
        <v>1100</v>
      </c>
      <c r="J324" s="64"/>
      <c r="K324" s="64"/>
      <c r="L324" s="64"/>
      <c r="M324" s="63" t="s">
        <v>119</v>
      </c>
      <c r="N324" s="65"/>
      <c r="O324" s="65" t="s">
        <v>95</v>
      </c>
      <c r="P324" s="66" t="str">
        <f aca="false">MID(SUBSTITUTE(SUBSTITUTE(Q324,"/",CONCATENATE(CHAR(10),"/")),"/",CONCATENATE(CHAR(10),"/"),F324+1),2,500)</f>
        <v>/rsm:CrossIndustryInvoice
/rsm:SupplyChainTradeTransaction
/ram:ApplicableHeaderTradeAgreement
/ram:SellerTradeParty
/ram:SpecifiedLegalOrganization
/ram:PostalTradeAddress
/ram:CityName</v>
      </c>
      <c r="Q324" s="67" t="s">
        <v>1729</v>
      </c>
      <c r="R324" s="65" t="s">
        <v>121</v>
      </c>
      <c r="S324" s="65" t="str">
        <f aca="false">IF($D324="","",IF(ISERROR(FIND("/@",RIGHT($Q324,LEN($Q324)-FIND("#",SUBSTITUTE($Q324,"/","#",LEN($Q324)-LEN(SUBSTITUTE($Q324,"/",""))))))),IF(LEFT($D324,4)="BG-X","EG",IF(LEFT($D324,2)="BG","G",IF(OR(RIGHT($D324,2)="-0",RIGHT($D324,3)="-00",RIGHT($D324,4)="-000"),"","E"))),"A"))</f>
        <v>E</v>
      </c>
      <c r="T324" s="65" t="s">
        <v>95</v>
      </c>
      <c r="U324" s="65"/>
      <c r="V324" s="68"/>
      <c r="W324" s="49"/>
      <c r="X324" s="69" t="s">
        <v>30</v>
      </c>
      <c r="Y324" s="69"/>
      <c r="Z324" s="49"/>
      <c r="AA324" s="70"/>
      <c r="AB324" s="70"/>
      <c r="AC324" s="71"/>
      <c r="AD324" s="49"/>
      <c r="AE324" s="72" t="str">
        <f aca="false">D324</f>
        <v>BT-X-104</v>
      </c>
      <c r="AF324" s="73" t="n">
        <f aca="false">F324</f>
        <v>6</v>
      </c>
      <c r="AG324" s="73" t="str">
        <f aca="false">G324</f>
        <v>0..1</v>
      </c>
      <c r="AH324" s="63" t="s">
        <v>1102</v>
      </c>
      <c r="AI324" s="63" t="s">
        <v>1103</v>
      </c>
      <c r="AJ324" s="64"/>
      <c r="AK324" s="64"/>
      <c r="AL324" s="64"/>
      <c r="AM324" s="73" t="str">
        <f aca="false">M324</f>
        <v>Text</v>
      </c>
      <c r="AN324" s="73" t="n">
        <f aca="false">N324</f>
        <v>0</v>
      </c>
      <c r="AO324" s="73" t="str">
        <f aca="false">O324</f>
        <v>0..1</v>
      </c>
      <c r="AP324" s="73" t="str">
        <f aca="false">P324</f>
        <v>/rsm:CrossIndustryInvoice
/rsm:SupplyChainTradeTransaction
/ram:ApplicableHeaderTradeAgreement
/ram:SellerTradeParty
/ram:SpecifiedLegalOrganization
/ram:PostalTradeAddress
/ram:CityName</v>
      </c>
      <c r="AQ324" s="73" t="str">
        <f aca="false">Q324</f>
        <v>/rsm:CrossIndustryInvoice/rsm:SupplyChainTradeTransaction/ram:ApplicableHeaderTradeAgreement/ram:SellerTradeParty/ram:SpecifiedLegalOrganization/ram:PostalTradeAddress/ram:CityName</v>
      </c>
      <c r="AR324" s="73" t="str">
        <f aca="false">R324</f>
        <v>T</v>
      </c>
      <c r="AS324" s="73" t="str">
        <f aca="false">S324</f>
        <v>E</v>
      </c>
      <c r="AT324" s="73" t="str">
        <f aca="false">T324</f>
        <v>0..1</v>
      </c>
      <c r="AU324" s="73" t="n">
        <f aca="false">U324</f>
        <v>0</v>
      </c>
      <c r="AV324" s="73" t="n">
        <f aca="false">V324</f>
        <v>0</v>
      </c>
      <c r="AW324" s="6"/>
      <c r="AX324" s="69" t="str">
        <f aca="false">X324</f>
        <v>EXTENDED</v>
      </c>
      <c r="AY324" s="74" t="n">
        <f aca="false">Y324</f>
        <v>0</v>
      </c>
      <c r="BA324" s="46"/>
      <c r="BB324" s="46"/>
      <c r="BC324" s="46"/>
    </row>
    <row r="325" customFormat="false" ht="114" hidden="false" customHeight="false" outlineLevel="0" collapsed="false">
      <c r="A325" s="58" t="str">
        <f aca="false">IF(ISERROR(SEARCH("-X-",D325)),IF(S325="G","NO",IF(S325="E","YES","")),"EXT")</f>
        <v>EXT</v>
      </c>
      <c r="B325" s="58"/>
      <c r="C325" s="59"/>
      <c r="D325" s="60" t="s">
        <v>1730</v>
      </c>
      <c r="E325" s="61"/>
      <c r="F325" s="62" t="n">
        <f aca="false">LEN(Q325)-LEN(SUBSTITUTE(Q325,"/",""))-1</f>
        <v>6</v>
      </c>
      <c r="G325" s="62" t="s">
        <v>88</v>
      </c>
      <c r="H325" s="63" t="s">
        <v>1106</v>
      </c>
      <c r="I325" s="63" t="s">
        <v>1107</v>
      </c>
      <c r="J325" s="64" t="s">
        <v>510</v>
      </c>
      <c r="K325" s="64"/>
      <c r="L325" s="64"/>
      <c r="M325" s="63" t="s">
        <v>174</v>
      </c>
      <c r="N325" s="65"/>
      <c r="O325" s="65" t="s">
        <v>88</v>
      </c>
      <c r="P325" s="66" t="str">
        <f aca="false">MID(SUBSTITUTE(SUBSTITUTE(Q325,"/",CONCATENATE(CHAR(10),"/")),"/",CONCATENATE(CHAR(10),"/"),F325+1),2,500)</f>
        <v>/rsm:CrossIndustryInvoice
/rsm:SupplyChainTradeTransaction
/ram:ApplicableHeaderTradeAgreement
/ram:SellerTradeParty
/ram:SpecifiedLegalOrganization
/ram:PostalTradeAddress
/ram:CountryID</v>
      </c>
      <c r="Q325" s="67" t="s">
        <v>1731</v>
      </c>
      <c r="R325" s="65" t="s">
        <v>176</v>
      </c>
      <c r="S325" s="65" t="str">
        <f aca="false">IF($D325="","",IF(ISERROR(FIND("/@",RIGHT($Q325,LEN($Q325)-FIND("#",SUBSTITUTE($Q325,"/","#",LEN($Q325)-LEN(SUBSTITUTE($Q325,"/",""))))))),IF(LEFT($D325,4)="BG-X","EG",IF(LEFT($D325,2)="BG","G",IF(OR(RIGHT($D325,2)="-0",RIGHT($D325,3)="-00",RIGHT($D325,4)="-000"),"","E"))),"A"))</f>
        <v>E</v>
      </c>
      <c r="T325" s="65" t="s">
        <v>95</v>
      </c>
      <c r="U325" s="65"/>
      <c r="V325" s="68"/>
      <c r="W325" s="49"/>
      <c r="X325" s="69" t="s">
        <v>30</v>
      </c>
      <c r="Y325" s="69"/>
      <c r="Z325" s="49"/>
      <c r="AA325" s="70"/>
      <c r="AB325" s="70"/>
      <c r="AC325" s="71"/>
      <c r="AD325" s="49"/>
      <c r="AE325" s="72" t="str">
        <f aca="false">D325</f>
        <v>BT-X-105</v>
      </c>
      <c r="AF325" s="73" t="n">
        <f aca="false">F325</f>
        <v>6</v>
      </c>
      <c r="AG325" s="73" t="str">
        <f aca="false">G325</f>
        <v>1..1</v>
      </c>
      <c r="AH325" s="63" t="s">
        <v>1109</v>
      </c>
      <c r="AI325" s="63" t="s">
        <v>1110</v>
      </c>
      <c r="AJ325" s="64" t="s">
        <v>514</v>
      </c>
      <c r="AK325" s="64"/>
      <c r="AL325" s="64"/>
      <c r="AM325" s="73" t="str">
        <f aca="false">M325</f>
        <v>Code</v>
      </c>
      <c r="AN325" s="73" t="n">
        <f aca="false">N325</f>
        <v>0</v>
      </c>
      <c r="AO325" s="73" t="str">
        <f aca="false">O325</f>
        <v>1..1</v>
      </c>
      <c r="AP325" s="73" t="str">
        <f aca="false">P325</f>
        <v>/rsm:CrossIndustryInvoice
/rsm:SupplyChainTradeTransaction
/ram:ApplicableHeaderTradeAgreement
/ram:SellerTradeParty
/ram:SpecifiedLegalOrganization
/ram:PostalTradeAddress
/ram:CountryID</v>
      </c>
      <c r="AQ325" s="73" t="str">
        <f aca="false">Q325</f>
        <v>/rsm:CrossIndustryInvoice/rsm:SupplyChainTradeTransaction/ram:ApplicableHeaderTradeAgreement/ram:SellerTradeParty/ram:SpecifiedLegalOrganization/ram:PostalTradeAddress/ram:CountryID</v>
      </c>
      <c r="AR325" s="73" t="str">
        <f aca="false">R325</f>
        <v>C</v>
      </c>
      <c r="AS325" s="73" t="str">
        <f aca="false">S325</f>
        <v>E</v>
      </c>
      <c r="AT325" s="73" t="str">
        <f aca="false">T325</f>
        <v>0..1</v>
      </c>
      <c r="AU325" s="73" t="n">
        <f aca="false">U325</f>
        <v>0</v>
      </c>
      <c r="AV325" s="73" t="n">
        <f aca="false">V325</f>
        <v>0</v>
      </c>
      <c r="AW325" s="6"/>
      <c r="AX325" s="69" t="str">
        <f aca="false">X325</f>
        <v>EXTENDED</v>
      </c>
      <c r="AY325" s="74" t="n">
        <f aca="false">Y325</f>
        <v>0</v>
      </c>
      <c r="BA325" s="46"/>
      <c r="BB325" s="46"/>
      <c r="BC325" s="46"/>
    </row>
    <row r="326" customFormat="false" ht="114" hidden="false" customHeight="false" outlineLevel="0" collapsed="false">
      <c r="A326" s="58" t="str">
        <f aca="false">IF(ISERROR(SEARCH("-X-",D326)),IF(S326="G","NO",IF(S326="E","YES","")),"EXT")</f>
        <v>EXT</v>
      </c>
      <c r="B326" s="58"/>
      <c r="C326" s="59"/>
      <c r="D326" s="60" t="s">
        <v>1732</v>
      </c>
      <c r="E326" s="61"/>
      <c r="F326" s="62" t="n">
        <f aca="false">LEN(Q326)-LEN(SUBSTITUTE(Q326,"/",""))-1</f>
        <v>6</v>
      </c>
      <c r="G326" s="62" t="s">
        <v>95</v>
      </c>
      <c r="H326" s="63" t="s">
        <v>1113</v>
      </c>
      <c r="I326" s="63" t="s">
        <v>1114</v>
      </c>
      <c r="J326" s="64" t="s">
        <v>1115</v>
      </c>
      <c r="K326" s="64"/>
      <c r="L326" s="64"/>
      <c r="M326" s="63" t="s">
        <v>119</v>
      </c>
      <c r="N326" s="65"/>
      <c r="O326" s="65" t="s">
        <v>95</v>
      </c>
      <c r="P326" s="66" t="str">
        <f aca="false">MID(SUBSTITUTE(SUBSTITUTE(Q326,"/",CONCATENATE(CHAR(10),"/")),"/",CONCATENATE(CHAR(10),"/"),F326+1),2,500)</f>
        <v>/rsm:CrossIndustryInvoice
/rsm:SupplyChainTradeTransaction
/ram:ApplicableHeaderTradeAgreement
/ram:SellerTradeParty
/ram:SpecifiedLegalOrganization
/ram:PostalTradeAddress
/ram:CountrySubDivisionName</v>
      </c>
      <c r="Q326" s="67" t="s">
        <v>1733</v>
      </c>
      <c r="R326" s="65" t="s">
        <v>121</v>
      </c>
      <c r="S326" s="65" t="str">
        <f aca="false">IF($D326="","",IF(ISERROR(FIND("/@",RIGHT($Q326,LEN($Q326)-FIND("#",SUBSTITUTE($Q326,"/","#",LEN($Q326)-LEN(SUBSTITUTE($Q326,"/",""))))))),IF(LEFT($D326,4)="BG-X","EG",IF(LEFT($D326,2)="BG","G",IF(OR(RIGHT($D326,2)="-0",RIGHT($D326,3)="-00",RIGHT($D326,4)="-000"),"","E"))),"A"))</f>
        <v>E</v>
      </c>
      <c r="T326" s="65" t="s">
        <v>112</v>
      </c>
      <c r="U326" s="65"/>
      <c r="V326" s="68"/>
      <c r="W326" s="49"/>
      <c r="X326" s="69" t="s">
        <v>30</v>
      </c>
      <c r="Y326" s="69"/>
      <c r="Z326" s="49"/>
      <c r="AA326" s="70"/>
      <c r="AB326" s="70"/>
      <c r="AC326" s="71"/>
      <c r="AD326" s="49"/>
      <c r="AE326" s="72" t="str">
        <f aca="false">D326</f>
        <v>BT-X-106</v>
      </c>
      <c r="AF326" s="73" t="n">
        <f aca="false">F326</f>
        <v>6</v>
      </c>
      <c r="AG326" s="73" t="str">
        <f aca="false">G326</f>
        <v>0..1</v>
      </c>
      <c r="AH326" s="63" t="s">
        <v>1117</v>
      </c>
      <c r="AI326" s="63" t="s">
        <v>1118</v>
      </c>
      <c r="AJ326" s="64" t="s">
        <v>1119</v>
      </c>
      <c r="AK326" s="64"/>
      <c r="AL326" s="64"/>
      <c r="AM326" s="73" t="str">
        <f aca="false">M326</f>
        <v>Text</v>
      </c>
      <c r="AN326" s="73" t="n">
        <f aca="false">N326</f>
        <v>0</v>
      </c>
      <c r="AO326" s="73" t="str">
        <f aca="false">O326</f>
        <v>0..1</v>
      </c>
      <c r="AP326" s="73" t="str">
        <f aca="false">P326</f>
        <v>/rsm:CrossIndustryInvoice
/rsm:SupplyChainTradeTransaction
/ram:ApplicableHeaderTradeAgreement
/ram:SellerTradeParty
/ram:SpecifiedLegalOrganization
/ram:PostalTradeAddress
/ram:CountrySubDivisionName</v>
      </c>
      <c r="AQ326" s="73" t="str">
        <f aca="false">Q326</f>
        <v>/rsm:CrossIndustryInvoice/rsm:SupplyChainTradeTransaction/ram:ApplicableHeaderTradeAgreement/ram:SellerTradeParty/ram:SpecifiedLegalOrganization/ram:PostalTradeAddress/ram:CountrySubDivisionName</v>
      </c>
      <c r="AR326" s="73" t="str">
        <f aca="false">R326</f>
        <v>T</v>
      </c>
      <c r="AS326" s="73" t="str">
        <f aca="false">S326</f>
        <v>E</v>
      </c>
      <c r="AT326" s="73" t="str">
        <f aca="false">T326</f>
        <v>0..n</v>
      </c>
      <c r="AU326" s="73" t="n">
        <f aca="false">U326</f>
        <v>0</v>
      </c>
      <c r="AV326" s="73" t="n">
        <f aca="false">V326</f>
        <v>0</v>
      </c>
      <c r="AW326" s="6"/>
      <c r="AX326" s="69" t="str">
        <f aca="false">X326</f>
        <v>EXTENDED</v>
      </c>
      <c r="AY326" s="74" t="n">
        <f aca="false">Y326</f>
        <v>0</v>
      </c>
      <c r="BA326" s="46"/>
      <c r="BB326" s="46"/>
      <c r="BC326" s="46"/>
    </row>
    <row r="327" customFormat="false" ht="85.5" hidden="false" customHeight="false" outlineLevel="0" collapsed="false">
      <c r="A327" s="58" t="str">
        <f aca="false">IF(ISERROR(SEARCH("-X-",D327)),IF(S327="G","NO",IF(S327="E","YES","")),"EXT")</f>
        <v>NO</v>
      </c>
      <c r="B327" s="58"/>
      <c r="C327" s="59"/>
      <c r="D327" s="60" t="s">
        <v>1734</v>
      </c>
      <c r="E327" s="61"/>
      <c r="F327" s="62" t="n">
        <f aca="false">LEN(Q327)-LEN(SUBSTITUTE(Q327,"/",""))-1</f>
        <v>4</v>
      </c>
      <c r="G327" s="62" t="s">
        <v>95</v>
      </c>
      <c r="H327" s="63" t="s">
        <v>1735</v>
      </c>
      <c r="I327" s="63" t="s">
        <v>1736</v>
      </c>
      <c r="J327" s="64"/>
      <c r="K327" s="64"/>
      <c r="L327" s="64"/>
      <c r="M327" s="63"/>
      <c r="N327" s="65" t="s">
        <v>95</v>
      </c>
      <c r="O327" s="65" t="s">
        <v>112</v>
      </c>
      <c r="P327" s="66" t="str">
        <f aca="false">MID(SUBSTITUTE(SUBSTITUTE(Q327,"/",CONCATENATE(CHAR(10),"/")),"/",CONCATENATE(CHAR(10),"/"),F327+1),2,500)</f>
        <v>/rsm:CrossIndustryInvoice
/rsm:SupplyChainTradeTransaction
/ram:ApplicableHeaderTradeAgreement
/ram:SellerTradeParty
/ram:DefinedTradeContact</v>
      </c>
      <c r="Q327" s="67" t="s">
        <v>1737</v>
      </c>
      <c r="R327" s="65"/>
      <c r="S327" s="65" t="str">
        <f aca="false">IF($D327="","",IF(ISERROR(FIND("/@",RIGHT($Q327,LEN($Q327)-FIND("#",SUBSTITUTE($Q327,"/","#",LEN($Q327)-LEN(SUBSTITUTE($Q327,"/",""))))))),IF(LEFT($D327,4)="BG-X","EG",IF(LEFT($D327,2)="BG","G",IF(OR(RIGHT($D327,2)="-0",RIGHT($D327,3)="-00",RIGHT($D327,4)="-000"),"","E"))),"A"))</f>
        <v>G</v>
      </c>
      <c r="T327" s="65" t="s">
        <v>112</v>
      </c>
      <c r="U327" s="65" t="s">
        <v>122</v>
      </c>
      <c r="V327" s="68"/>
      <c r="W327" s="49"/>
      <c r="X327" s="69" t="s">
        <v>27</v>
      </c>
      <c r="Y327" s="69"/>
      <c r="Z327" s="49"/>
      <c r="AA327" s="70"/>
      <c r="AB327" s="70"/>
      <c r="AC327" s="71"/>
      <c r="AD327" s="49"/>
      <c r="AE327" s="72" t="str">
        <f aca="false">D327</f>
        <v>BG-6</v>
      </c>
      <c r="AF327" s="73" t="n">
        <f aca="false">F327</f>
        <v>4</v>
      </c>
      <c r="AG327" s="73" t="str">
        <f aca="false">G327</f>
        <v>0..1</v>
      </c>
      <c r="AH327" s="63" t="s">
        <v>1738</v>
      </c>
      <c r="AI327" s="63" t="s">
        <v>1739</v>
      </c>
      <c r="AJ327" s="64"/>
      <c r="AK327" s="64"/>
      <c r="AL327" s="64"/>
      <c r="AM327" s="73" t="n">
        <f aca="false">M327</f>
        <v>0</v>
      </c>
      <c r="AN327" s="73" t="str">
        <f aca="false">N327</f>
        <v>0..1</v>
      </c>
      <c r="AO327" s="73" t="str">
        <f aca="false">O327</f>
        <v>0..n</v>
      </c>
      <c r="AP327" s="73" t="str">
        <f aca="false">P327</f>
        <v>/rsm:CrossIndustryInvoice
/rsm:SupplyChainTradeTransaction
/ram:ApplicableHeaderTradeAgreement
/ram:SellerTradeParty
/ram:DefinedTradeContact</v>
      </c>
      <c r="AQ327" s="73" t="str">
        <f aca="false">Q327</f>
        <v>/rsm:CrossIndustryInvoice/rsm:SupplyChainTradeTransaction/ram:ApplicableHeaderTradeAgreement/ram:SellerTradeParty/ram:DefinedTradeContact</v>
      </c>
      <c r="AR327" s="73" t="n">
        <f aca="false">R327</f>
        <v>0</v>
      </c>
      <c r="AS327" s="73" t="str">
        <f aca="false">S327</f>
        <v>G</v>
      </c>
      <c r="AT327" s="73" t="str">
        <f aca="false">T327</f>
        <v>0..n</v>
      </c>
      <c r="AU327" s="73" t="str">
        <f aca="false">U327</f>
        <v>CAR-3</v>
      </c>
      <c r="AV327" s="73" t="n">
        <f aca="false">V327</f>
        <v>0</v>
      </c>
      <c r="AW327" s="6"/>
      <c r="AX327" s="69" t="str">
        <f aca="false">X327</f>
        <v>EN 16931</v>
      </c>
      <c r="AY327" s="74" t="n">
        <f aca="false">Y327</f>
        <v>0</v>
      </c>
      <c r="BA327" s="46"/>
      <c r="BB327" s="46"/>
      <c r="BC327" s="46"/>
    </row>
    <row r="328" customFormat="false" ht="99.75" hidden="false" customHeight="false" outlineLevel="0" collapsed="false">
      <c r="A328" s="58" t="str">
        <f aca="false">IF(ISERROR(SEARCH("-X-",D328)),IF(S328="G","NO",IF(S328="E","YES","")),"EXT")</f>
        <v>YES</v>
      </c>
      <c r="B328" s="58"/>
      <c r="C328" s="59"/>
      <c r="D328" s="60" t="s">
        <v>1740</v>
      </c>
      <c r="E328" s="61"/>
      <c r="F328" s="62" t="n">
        <f aca="false">LEN(Q328)-LEN(SUBSTITUTE(Q328,"/",""))-1</f>
        <v>5</v>
      </c>
      <c r="G328" s="62" t="s">
        <v>95</v>
      </c>
      <c r="H328" s="63" t="s">
        <v>1741</v>
      </c>
      <c r="I328" s="63" t="s">
        <v>1742</v>
      </c>
      <c r="J328" s="64" t="s">
        <v>1743</v>
      </c>
      <c r="K328" s="64"/>
      <c r="L328" s="64"/>
      <c r="M328" s="63" t="s">
        <v>119</v>
      </c>
      <c r="N328" s="65" t="s">
        <v>95</v>
      </c>
      <c r="O328" s="65" t="s">
        <v>95</v>
      </c>
      <c r="P328" s="66" t="str">
        <f aca="false">MID(SUBSTITUTE(SUBSTITUTE(Q328,"/",CONCATENATE(CHAR(10),"/")),"/",CONCATENATE(CHAR(10),"/"),F328+1),2,500)</f>
        <v>/rsm:CrossIndustryInvoice
/rsm:SupplyChainTradeTransaction
/ram:ApplicableHeaderTradeAgreement
/ram:SellerTradeParty
/ram:DefinedTradeContact
/ram:PersonName</v>
      </c>
      <c r="Q328" s="67" t="s">
        <v>1744</v>
      </c>
      <c r="R328" s="65" t="s">
        <v>121</v>
      </c>
      <c r="S328" s="65" t="str">
        <f aca="false">IF($D328="","",IF(ISERROR(FIND("/@",RIGHT($Q328,LEN($Q328)-FIND("#",SUBSTITUTE($Q328,"/","#",LEN($Q328)-LEN(SUBSTITUTE($Q328,"/",""))))))),IF(LEFT($D328,4)="BG-X","EG",IF(LEFT($D328,2)="BG","G",IF(OR(RIGHT($D328,2)="-0",RIGHT($D328,3)="-00",RIGHT($D328,4)="-000"),"","E"))),"A"))</f>
        <v>E</v>
      </c>
      <c r="T328" s="65" t="s">
        <v>95</v>
      </c>
      <c r="U328" s="65" t="s">
        <v>1745</v>
      </c>
      <c r="V328" s="68"/>
      <c r="W328" s="49"/>
      <c r="X328" s="69" t="s">
        <v>27</v>
      </c>
      <c r="Y328" s="69"/>
      <c r="Z328" s="49"/>
      <c r="AA328" s="70"/>
      <c r="AB328" s="70"/>
      <c r="AC328" s="71"/>
      <c r="AD328" s="49"/>
      <c r="AE328" s="72" t="str">
        <f aca="false">D328</f>
        <v>BT-41</v>
      </c>
      <c r="AF328" s="73" t="n">
        <f aca="false">F328</f>
        <v>5</v>
      </c>
      <c r="AG328" s="73" t="str">
        <f aca="false">G328</f>
        <v>0..1</v>
      </c>
      <c r="AH328" s="63" t="s">
        <v>1746</v>
      </c>
      <c r="AI328" s="63" t="s">
        <v>1747</v>
      </c>
      <c r="AJ328" s="64" t="s">
        <v>1748</v>
      </c>
      <c r="AK328" s="64"/>
      <c r="AL328" s="64"/>
      <c r="AM328" s="73" t="str">
        <f aca="false">M328</f>
        <v>Text</v>
      </c>
      <c r="AN328" s="73" t="str">
        <f aca="false">N328</f>
        <v>0..1</v>
      </c>
      <c r="AO328" s="73" t="str">
        <f aca="false">O328</f>
        <v>0..1</v>
      </c>
      <c r="AP328" s="73" t="str">
        <f aca="false">P328</f>
        <v>/rsm:CrossIndustryInvoice
/rsm:SupplyChainTradeTransaction
/ram:ApplicableHeaderTradeAgreement
/ram:SellerTradeParty
/ram:DefinedTradeContact
/ram:PersonName</v>
      </c>
      <c r="AQ328" s="73" t="str">
        <f aca="false">Q328</f>
        <v>/rsm:CrossIndustryInvoice/rsm:SupplyChainTradeTransaction/ram:ApplicableHeaderTradeAgreement/ram:SellerTradeParty/ram:DefinedTradeContact/ram:PersonName</v>
      </c>
      <c r="AR328" s="73" t="str">
        <f aca="false">R328</f>
        <v>T</v>
      </c>
      <c r="AS328" s="73" t="str">
        <f aca="false">S328</f>
        <v>E</v>
      </c>
      <c r="AT328" s="73" t="str">
        <f aca="false">T328</f>
        <v>0..1</v>
      </c>
      <c r="AU328" s="73" t="str">
        <f aca="false">U328</f>
        <v>STR-5</v>
      </c>
      <c r="AV328" s="73" t="n">
        <f aca="false">V328</f>
        <v>0</v>
      </c>
      <c r="AW328" s="6"/>
      <c r="AX328" s="69" t="str">
        <f aca="false">X328</f>
        <v>EN 16931</v>
      </c>
      <c r="AY328" s="74" t="n">
        <f aca="false">Y328</f>
        <v>0</v>
      </c>
      <c r="BA328" s="46"/>
      <c r="BB328" s="46"/>
      <c r="BC328" s="46"/>
    </row>
    <row r="329" customFormat="false" ht="99.75" hidden="false" customHeight="false" outlineLevel="0" collapsed="false">
      <c r="A329" s="58" t="str">
        <f aca="false">IF(ISERROR(SEARCH("-X-",D329)),IF(S329="G","NO",IF(S329="E","YES","")),"EXT")</f>
        <v/>
      </c>
      <c r="B329" s="58"/>
      <c r="C329" s="59"/>
      <c r="D329" s="60" t="s">
        <v>1749</v>
      </c>
      <c r="E329" s="61"/>
      <c r="F329" s="62" t="n">
        <f aca="false">LEN(Q329)-LEN(SUBSTITUTE(Q329,"/",""))-1</f>
        <v>5</v>
      </c>
      <c r="G329" s="62" t="s">
        <v>95</v>
      </c>
      <c r="H329" s="63" t="s">
        <v>1023</v>
      </c>
      <c r="I329" s="63"/>
      <c r="J329" s="64"/>
      <c r="K329" s="64"/>
      <c r="L329" s="64"/>
      <c r="M329" s="63" t="s">
        <v>119</v>
      </c>
      <c r="N329" s="65" t="s">
        <v>95</v>
      </c>
      <c r="O329" s="65" t="s">
        <v>95</v>
      </c>
      <c r="P329" s="66" t="str">
        <f aca="false">MID(SUBSTITUTE(SUBSTITUTE(Q329,"/",CONCATENATE(CHAR(10),"/")),"/",CONCATENATE(CHAR(10),"/"),F329+1),2,500)</f>
        <v>/rsm:CrossIndustryInvoice
/rsm:SupplyChainTradeTransaction
/ram:ApplicableHeaderTradeAgreement
/ram:SellerTradeParty
/ram:DefinedTradeContact
/ram:DepartmentName</v>
      </c>
      <c r="Q329" s="67" t="s">
        <v>1750</v>
      </c>
      <c r="R329" s="65" t="s">
        <v>121</v>
      </c>
      <c r="S329" s="65" t="str">
        <f aca="false">IF($D329="","",IF(ISERROR(FIND("/@",RIGHT($Q329,LEN($Q329)-FIND("#",SUBSTITUTE($Q329,"/","#",LEN($Q329)-LEN(SUBSTITUTE($Q329,"/",""))))))),IF(LEFT($D329,4)="BG-X","EG",IF(LEFT($D329,2)="BG","G",IF(OR(RIGHT($D329,2)="-0",RIGHT($D329,3)="-00",RIGHT($D329,4)="-000"),"","E"))),"A"))</f>
        <v/>
      </c>
      <c r="T329" s="65" t="s">
        <v>95</v>
      </c>
      <c r="U329" s="65"/>
      <c r="V329" s="68"/>
      <c r="W329" s="49"/>
      <c r="X329" s="69" t="s">
        <v>27</v>
      </c>
      <c r="Y329" s="69"/>
      <c r="Z329" s="49"/>
      <c r="AA329" s="70"/>
      <c r="AB329" s="70"/>
      <c r="AC329" s="71"/>
      <c r="AD329" s="49"/>
      <c r="AE329" s="72" t="str">
        <f aca="false">D329</f>
        <v>BT-41-0</v>
      </c>
      <c r="AF329" s="73" t="n">
        <f aca="false">F329</f>
        <v>5</v>
      </c>
      <c r="AG329" s="73" t="str">
        <f aca="false">G329</f>
        <v>0..1</v>
      </c>
      <c r="AH329" s="63" t="s">
        <v>1751</v>
      </c>
      <c r="AI329" s="63"/>
      <c r="AJ329" s="64" t="s">
        <v>1021</v>
      </c>
      <c r="AK329" s="64"/>
      <c r="AL329" s="64"/>
      <c r="AM329" s="73" t="str">
        <f aca="false">M329</f>
        <v>Text</v>
      </c>
      <c r="AN329" s="73" t="str">
        <f aca="false">N329</f>
        <v>0..1</v>
      </c>
      <c r="AO329" s="73" t="str">
        <f aca="false">O329</f>
        <v>0..1</v>
      </c>
      <c r="AP329" s="73" t="str">
        <f aca="false">P329</f>
        <v>/rsm:CrossIndustryInvoice
/rsm:SupplyChainTradeTransaction
/ram:ApplicableHeaderTradeAgreement
/ram:SellerTradeParty
/ram:DefinedTradeContact
/ram:DepartmentName</v>
      </c>
      <c r="AQ329" s="73" t="str">
        <f aca="false">Q329</f>
        <v>/rsm:CrossIndustryInvoice/rsm:SupplyChainTradeTransaction/ram:ApplicableHeaderTradeAgreement/ram:SellerTradeParty/ram:DefinedTradeContact/ram:DepartmentName</v>
      </c>
      <c r="AR329" s="73" t="str">
        <f aca="false">R329</f>
        <v>T</v>
      </c>
      <c r="AS329" s="73" t="str">
        <f aca="false">S329</f>
        <v/>
      </c>
      <c r="AT329" s="73" t="str">
        <f aca="false">T329</f>
        <v>0..1</v>
      </c>
      <c r="AU329" s="73" t="n">
        <f aca="false">U329</f>
        <v>0</v>
      </c>
      <c r="AV329" s="73" t="n">
        <f aca="false">V329</f>
        <v>0</v>
      </c>
      <c r="AW329" s="6"/>
      <c r="AX329" s="69" t="str">
        <f aca="false">X329</f>
        <v>EN 16931</v>
      </c>
      <c r="AY329" s="74" t="n">
        <f aca="false">Y329</f>
        <v>0</v>
      </c>
      <c r="BA329" s="46"/>
      <c r="BB329" s="46"/>
      <c r="BC329" s="46"/>
    </row>
    <row r="330" customFormat="false" ht="99.75" hidden="false" customHeight="false" outlineLevel="0" collapsed="false">
      <c r="A330" s="58" t="str">
        <f aca="false">IF(ISERROR(SEARCH("-X-",D330)),IF(S330="G","NO",IF(S330="E","YES","")),"EXT")</f>
        <v>EXT</v>
      </c>
      <c r="B330" s="58"/>
      <c r="C330" s="59"/>
      <c r="D330" s="60" t="s">
        <v>1752</v>
      </c>
      <c r="E330" s="61"/>
      <c r="F330" s="62" t="n">
        <f aca="false">LEN(Q330)-LEN(SUBSTITUTE(Q330,"/",""))-1</f>
        <v>5</v>
      </c>
      <c r="G330" s="62" t="s">
        <v>95</v>
      </c>
      <c r="H330" s="63" t="s">
        <v>1027</v>
      </c>
      <c r="I330" s="63" t="s">
        <v>1028</v>
      </c>
      <c r="J330" s="64" t="s">
        <v>1029</v>
      </c>
      <c r="K330" s="64"/>
      <c r="L330" s="64"/>
      <c r="M330" s="63" t="s">
        <v>174</v>
      </c>
      <c r="N330" s="65"/>
      <c r="O330" s="65" t="s">
        <v>95</v>
      </c>
      <c r="P330" s="66" t="str">
        <f aca="false">MID(SUBSTITUTE(SUBSTITUTE(Q330,"/",CONCATENATE(CHAR(10),"/")),"/",CONCATENATE(CHAR(10),"/"),F330+1),2,500)</f>
        <v>/rsm:CrossIndustryInvoice
/rsm:SupplyChainTradeTransaction
/ram:ApplicableHeaderTradeAgreement
/ram:SellerTradeParty
/ram:DefinedTradeContact
/ram:TypeCode</v>
      </c>
      <c r="Q330" s="67" t="s">
        <v>1753</v>
      </c>
      <c r="R330" s="65" t="s">
        <v>176</v>
      </c>
      <c r="S330" s="65" t="str">
        <f aca="false">IF($D330="","",IF(ISERROR(FIND("/@",RIGHT($Q330,LEN($Q330)-FIND("#",SUBSTITUTE($Q330,"/","#",LEN($Q330)-LEN(SUBSTITUTE($Q330,"/",""))))))),IF(LEFT($D330,4)="BG-X","EG",IF(LEFT($D330,2)="BG","G",IF(OR(RIGHT($D330,2)="-0",RIGHT($D330,3)="-00",RIGHT($D330,4)="-000"),"","E"))),"A"))</f>
        <v>E</v>
      </c>
      <c r="T330" s="65" t="s">
        <v>95</v>
      </c>
      <c r="U330" s="65"/>
      <c r="V330" s="68"/>
      <c r="W330" s="49"/>
      <c r="X330" s="69" t="s">
        <v>30</v>
      </c>
      <c r="Y330" s="69"/>
      <c r="Z330" s="49"/>
      <c r="AA330" s="70"/>
      <c r="AB330" s="70"/>
      <c r="AC330" s="71"/>
      <c r="AD330" s="49"/>
      <c r="AE330" s="72" t="str">
        <f aca="false">D330</f>
        <v>BT-X-317</v>
      </c>
      <c r="AF330" s="73" t="n">
        <f aca="false">F330</f>
        <v>5</v>
      </c>
      <c r="AG330" s="73" t="str">
        <f aca="false">G330</f>
        <v>0..1</v>
      </c>
      <c r="AH330" s="63" t="s">
        <v>1031</v>
      </c>
      <c r="AI330" s="63" t="s">
        <v>1032</v>
      </c>
      <c r="AJ330" s="64" t="s">
        <v>1033</v>
      </c>
      <c r="AK330" s="64"/>
      <c r="AL330" s="64"/>
      <c r="AM330" s="73" t="str">
        <f aca="false">M330</f>
        <v>Code</v>
      </c>
      <c r="AN330" s="73" t="n">
        <f aca="false">N330</f>
        <v>0</v>
      </c>
      <c r="AO330" s="73" t="str">
        <f aca="false">O330</f>
        <v>0..1</v>
      </c>
      <c r="AP330" s="73" t="str">
        <f aca="false">P330</f>
        <v>/rsm:CrossIndustryInvoice
/rsm:SupplyChainTradeTransaction
/ram:ApplicableHeaderTradeAgreement
/ram:SellerTradeParty
/ram:DefinedTradeContact
/ram:TypeCode</v>
      </c>
      <c r="AQ330" s="73" t="str">
        <f aca="false">Q330</f>
        <v>/rsm:CrossIndustryInvoice/rsm:SupplyChainTradeTransaction/ram:ApplicableHeaderTradeAgreement/ram:SellerTradeParty/ram:DefinedTradeContact/ram:TypeCode</v>
      </c>
      <c r="AR330" s="73" t="str">
        <f aca="false">R330</f>
        <v>C</v>
      </c>
      <c r="AS330" s="73" t="str">
        <f aca="false">S330</f>
        <v>E</v>
      </c>
      <c r="AT330" s="73" t="str">
        <f aca="false">T330</f>
        <v>0..1</v>
      </c>
      <c r="AU330" s="73" t="n">
        <f aca="false">U330</f>
        <v>0</v>
      </c>
      <c r="AV330" s="73" t="n">
        <f aca="false">V330</f>
        <v>0</v>
      </c>
      <c r="AW330" s="6"/>
      <c r="AX330" s="69" t="str">
        <f aca="false">X330</f>
        <v>EXTENDED</v>
      </c>
      <c r="AY330" s="74" t="n">
        <f aca="false">Y330</f>
        <v>0</v>
      </c>
      <c r="BA330" s="46"/>
      <c r="BB330" s="46"/>
      <c r="BC330" s="46"/>
    </row>
    <row r="331" customFormat="false" ht="99.75" hidden="false" customHeight="false" outlineLevel="0" collapsed="false">
      <c r="A331" s="58" t="str">
        <f aca="false">IF(ISERROR(SEARCH("-X-",D331)),IF(S331="G","NO",IF(S331="E","YES","")),"EXT")</f>
        <v/>
      </c>
      <c r="B331" s="58"/>
      <c r="C331" s="59"/>
      <c r="D331" s="60" t="s">
        <v>1754</v>
      </c>
      <c r="E331" s="61"/>
      <c r="F331" s="62" t="n">
        <f aca="false">LEN(Q331)-LEN(SUBSTITUTE(Q331,"/",""))-1</f>
        <v>5</v>
      </c>
      <c r="G331" s="62" t="s">
        <v>95</v>
      </c>
      <c r="H331" s="63" t="s">
        <v>1755</v>
      </c>
      <c r="I331" s="63"/>
      <c r="J331" s="64"/>
      <c r="K331" s="64"/>
      <c r="L331" s="64"/>
      <c r="M331" s="63"/>
      <c r="N331" s="65" t="s">
        <v>95</v>
      </c>
      <c r="O331" s="65" t="s">
        <v>95</v>
      </c>
      <c r="P331" s="66" t="str">
        <f aca="false">MID(SUBSTITUTE(SUBSTITUTE(Q331,"/",CONCATENATE(CHAR(10),"/")),"/",CONCATENATE(CHAR(10),"/"),F331+1),2,500)</f>
        <v>/rsm:CrossIndustryInvoice
/rsm:SupplyChainTradeTransaction
/ram:ApplicableHeaderTradeAgreement
/ram:SellerTradeParty
/ram:DefinedTradeContact
/ram:TelephoneUniversalCommunication</v>
      </c>
      <c r="Q331" s="67" t="s">
        <v>1756</v>
      </c>
      <c r="R331" s="65"/>
      <c r="S331" s="65" t="str">
        <f aca="false">IF($D331="","",IF(ISERROR(FIND("/@",RIGHT($Q331,LEN($Q331)-FIND("#",SUBSTITUTE($Q331,"/","#",LEN($Q331)-LEN(SUBSTITUTE($Q331,"/",""))))))),IF(LEFT($D331,4)="BG-X","EG",IF(LEFT($D331,2)="BG","G",IF(OR(RIGHT($D331,2)="-0",RIGHT($D331,3)="-00",RIGHT($D331,4)="-000"),"","E"))),"A"))</f>
        <v/>
      </c>
      <c r="T331" s="65" t="s">
        <v>95</v>
      </c>
      <c r="U331" s="65"/>
      <c r="V331" s="68"/>
      <c r="W331" s="49"/>
      <c r="X331" s="69" t="s">
        <v>27</v>
      </c>
      <c r="Y331" s="69"/>
      <c r="Z331" s="49"/>
      <c r="AA331" s="70"/>
      <c r="AB331" s="70"/>
      <c r="AC331" s="71"/>
      <c r="AD331" s="49"/>
      <c r="AE331" s="72" t="str">
        <f aca="false">D331</f>
        <v>BT-42-00</v>
      </c>
      <c r="AF331" s="73" t="n">
        <f aca="false">F331</f>
        <v>5</v>
      </c>
      <c r="AG331" s="73" t="str">
        <f aca="false">G331</f>
        <v>0..1</v>
      </c>
      <c r="AH331" s="63" t="s">
        <v>1757</v>
      </c>
      <c r="AI331" s="63"/>
      <c r="AJ331" s="64"/>
      <c r="AK331" s="64"/>
      <c r="AL331" s="64"/>
      <c r="AM331" s="73" t="n">
        <f aca="false">M331</f>
        <v>0</v>
      </c>
      <c r="AN331" s="73" t="str">
        <f aca="false">N331</f>
        <v>0..1</v>
      </c>
      <c r="AO331" s="73" t="str">
        <f aca="false">O331</f>
        <v>0..1</v>
      </c>
      <c r="AP331" s="73" t="str">
        <f aca="false">P331</f>
        <v>/rsm:CrossIndustryInvoice
/rsm:SupplyChainTradeTransaction
/ram:ApplicableHeaderTradeAgreement
/ram:SellerTradeParty
/ram:DefinedTradeContact
/ram:TelephoneUniversalCommunication</v>
      </c>
      <c r="AQ331" s="73" t="str">
        <f aca="false">Q331</f>
        <v>/rsm:CrossIndustryInvoice/rsm:SupplyChainTradeTransaction/ram:ApplicableHeaderTradeAgreement/ram:SellerTradeParty/ram:DefinedTradeContact/ram:TelephoneUniversalCommunication</v>
      </c>
      <c r="AR331" s="73" t="n">
        <f aca="false">R331</f>
        <v>0</v>
      </c>
      <c r="AS331" s="73" t="str">
        <f aca="false">S331</f>
        <v/>
      </c>
      <c r="AT331" s="73" t="str">
        <f aca="false">T331</f>
        <v>0..1</v>
      </c>
      <c r="AU331" s="73" t="n">
        <f aca="false">U331</f>
        <v>0</v>
      </c>
      <c r="AV331" s="73" t="n">
        <f aca="false">V331</f>
        <v>0</v>
      </c>
      <c r="AW331" s="6"/>
      <c r="AX331" s="69" t="str">
        <f aca="false">X331</f>
        <v>EN 16931</v>
      </c>
      <c r="AY331" s="74" t="n">
        <f aca="false">Y331</f>
        <v>0</v>
      </c>
      <c r="BA331" s="46"/>
      <c r="BB331" s="46"/>
      <c r="BC331" s="46"/>
    </row>
    <row r="332" customFormat="false" ht="114" hidden="false" customHeight="false" outlineLevel="0" collapsed="false">
      <c r="A332" s="58" t="str">
        <f aca="false">IF(ISERROR(SEARCH("-X-",D332)),IF(S332="G","NO",IF(S332="E","YES","")),"EXT")</f>
        <v>YES</v>
      </c>
      <c r="B332" s="58"/>
      <c r="C332" s="59"/>
      <c r="D332" s="60" t="s">
        <v>1758</v>
      </c>
      <c r="E332" s="61"/>
      <c r="F332" s="62" t="n">
        <f aca="false">LEN(Q332)-LEN(SUBSTITUTE(Q332,"/",""))-1</f>
        <v>6</v>
      </c>
      <c r="G332" s="62" t="s">
        <v>95</v>
      </c>
      <c r="H332" s="63" t="s">
        <v>1759</v>
      </c>
      <c r="I332" s="63" t="s">
        <v>1036</v>
      </c>
      <c r="J332" s="64"/>
      <c r="K332" s="64"/>
      <c r="L332" s="64"/>
      <c r="M332" s="63" t="s">
        <v>119</v>
      </c>
      <c r="N332" s="65" t="s">
        <v>88</v>
      </c>
      <c r="O332" s="65" t="s">
        <v>88</v>
      </c>
      <c r="P332" s="66" t="str">
        <f aca="false">MID(SUBSTITUTE(SUBSTITUTE(Q332,"/",CONCATENATE(CHAR(10),"/")),"/",CONCATENATE(CHAR(10),"/"),F332+1),2,500)</f>
        <v>/rsm:CrossIndustryInvoice
/rsm:SupplyChainTradeTransaction
/ram:ApplicableHeaderTradeAgreement
/ram:SellerTradeParty
/ram:DefinedTradeContact
/ram:TelephoneUniversalCommunication
/ram:CompleteNumber</v>
      </c>
      <c r="Q332" s="67" t="s">
        <v>1760</v>
      </c>
      <c r="R332" s="65" t="s">
        <v>121</v>
      </c>
      <c r="S332" s="65" t="str">
        <f aca="false">IF($D332="","",IF(ISERROR(FIND("/@",RIGHT($Q332,LEN($Q332)-FIND("#",SUBSTITUTE($Q332,"/","#",LEN($Q332)-LEN(SUBSTITUTE($Q332,"/",""))))))),IF(LEFT($D332,4)="BG-X","EG",IF(LEFT($D332,2)="BG","G",IF(OR(RIGHT($D332,2)="-0",RIGHT($D332,3)="-00",RIGHT($D332,4)="-000"),"","E"))),"A"))</f>
        <v>E</v>
      </c>
      <c r="T332" s="65" t="s">
        <v>95</v>
      </c>
      <c r="U332" s="65"/>
      <c r="V332" s="68"/>
      <c r="W332" s="49"/>
      <c r="X332" s="69" t="s">
        <v>27</v>
      </c>
      <c r="Y332" s="69"/>
      <c r="Z332" s="49"/>
      <c r="AA332" s="70"/>
      <c r="AB332" s="70"/>
      <c r="AC332" s="71"/>
      <c r="AD332" s="49"/>
      <c r="AE332" s="72" t="str">
        <f aca="false">D332</f>
        <v>BT-42</v>
      </c>
      <c r="AF332" s="73" t="n">
        <f aca="false">F332</f>
        <v>6</v>
      </c>
      <c r="AG332" s="73" t="str">
        <f aca="false">G332</f>
        <v>0..1</v>
      </c>
      <c r="AH332" s="63" t="s">
        <v>1761</v>
      </c>
      <c r="AI332" s="63" t="s">
        <v>1039</v>
      </c>
      <c r="AJ332" s="64"/>
      <c r="AK332" s="64"/>
      <c r="AL332" s="64"/>
      <c r="AM332" s="73" t="str">
        <f aca="false">M332</f>
        <v>Text</v>
      </c>
      <c r="AN332" s="73" t="str">
        <f aca="false">N332</f>
        <v>1..1</v>
      </c>
      <c r="AO332" s="73" t="str">
        <f aca="false">O332</f>
        <v>1..1</v>
      </c>
      <c r="AP332" s="73" t="str">
        <f aca="false">P332</f>
        <v>/rsm:CrossIndustryInvoice
/rsm:SupplyChainTradeTransaction
/ram:ApplicableHeaderTradeAgreement
/ram:SellerTradeParty
/ram:DefinedTradeContact
/ram:TelephoneUniversalCommunication
/ram:CompleteNumber</v>
      </c>
      <c r="AQ332" s="73" t="str">
        <f aca="false">Q332</f>
        <v>/rsm:CrossIndustryInvoice/rsm:SupplyChainTradeTransaction/ram:ApplicableHeaderTradeAgreement/ram:SellerTradeParty/ram:DefinedTradeContact/ram:TelephoneUniversalCommunication/ram:CompleteNumber</v>
      </c>
      <c r="AR332" s="73" t="str">
        <f aca="false">R332</f>
        <v>T</v>
      </c>
      <c r="AS332" s="73" t="str">
        <f aca="false">S332</f>
        <v>E</v>
      </c>
      <c r="AT332" s="73" t="str">
        <f aca="false">T332</f>
        <v>0..1</v>
      </c>
      <c r="AU332" s="73" t="n">
        <f aca="false">U332</f>
        <v>0</v>
      </c>
      <c r="AV332" s="73" t="n">
        <f aca="false">V332</f>
        <v>0</v>
      </c>
      <c r="AW332" s="6"/>
      <c r="AX332" s="69" t="str">
        <f aca="false">X332</f>
        <v>EN 16931</v>
      </c>
      <c r="AY332" s="74" t="n">
        <f aca="false">Y332</f>
        <v>0</v>
      </c>
      <c r="BA332" s="46"/>
      <c r="BB332" s="46"/>
      <c r="BC332" s="46"/>
    </row>
    <row r="333" customFormat="false" ht="99.75" hidden="false" customHeight="false" outlineLevel="0" collapsed="false">
      <c r="A333" s="58" t="str">
        <f aca="false">IF(ISERROR(SEARCH("-X-",D333)),IF(S333="G","NO",IF(S333="E","YES","")),"EXT")</f>
        <v>EXT</v>
      </c>
      <c r="B333" s="58"/>
      <c r="C333" s="59"/>
      <c r="D333" s="60" t="s">
        <v>1762</v>
      </c>
      <c r="E333" s="61"/>
      <c r="F333" s="62" t="n">
        <f aca="false">LEN(Q333)-LEN(SUBSTITUTE(Q333,"/",""))-1</f>
        <v>5</v>
      </c>
      <c r="G333" s="62" t="s">
        <v>95</v>
      </c>
      <c r="H333" s="63" t="s">
        <v>1763</v>
      </c>
      <c r="I333" s="63"/>
      <c r="J333" s="64"/>
      <c r="K333" s="64"/>
      <c r="L333" s="64"/>
      <c r="M333" s="63"/>
      <c r="N333" s="65"/>
      <c r="O333" s="65" t="s">
        <v>95</v>
      </c>
      <c r="P333" s="66" t="str">
        <f aca="false">MID(SUBSTITUTE(SUBSTITUTE(Q333,"/",CONCATENATE(CHAR(10),"/")),"/",CONCATENATE(CHAR(10),"/"),F333+1),2,500)</f>
        <v>/rsm:CrossIndustryInvoice
/rsm:SupplyChainTradeTransaction
/ram:ApplicableHeaderTradeAgreement
/ram:SellerTradeParty
/ram:DefinedTradeContact
/ram:FaxUniversalCommunication</v>
      </c>
      <c r="Q333" s="67" t="s">
        <v>1764</v>
      </c>
      <c r="R333" s="65"/>
      <c r="S333" s="65" t="str">
        <f aca="false">IF($D333="","",IF(ISERROR(FIND("/@",RIGHT($Q333,LEN($Q333)-FIND("#",SUBSTITUTE($Q333,"/","#",LEN($Q333)-LEN(SUBSTITUTE($Q333,"/",""))))))),IF(LEFT($D333,4)="BG-X","EG",IF(LEFT($D333,2)="BG","G",IF(OR(RIGHT($D333,2)="-0",RIGHT($D333,3)="-00",RIGHT($D333,4)="-000"),"","E"))),"A"))</f>
        <v/>
      </c>
      <c r="T333" s="65" t="s">
        <v>95</v>
      </c>
      <c r="U333" s="65"/>
      <c r="V333" s="68"/>
      <c r="W333" s="49"/>
      <c r="X333" s="69" t="s">
        <v>30</v>
      </c>
      <c r="Y333" s="69"/>
      <c r="Z333" s="49"/>
      <c r="AA333" s="70"/>
      <c r="AB333" s="70"/>
      <c r="AC333" s="71"/>
      <c r="AD333" s="49"/>
      <c r="AE333" s="72" t="str">
        <f aca="false">D333</f>
        <v>BT-X-107-00</v>
      </c>
      <c r="AF333" s="73" t="n">
        <f aca="false">F333</f>
        <v>5</v>
      </c>
      <c r="AG333" s="73" t="str">
        <f aca="false">G333</f>
        <v>0..1</v>
      </c>
      <c r="AH333" s="63" t="s">
        <v>1765</v>
      </c>
      <c r="AI333" s="63"/>
      <c r="AJ333" s="64"/>
      <c r="AK333" s="64"/>
      <c r="AL333" s="64"/>
      <c r="AM333" s="73" t="n">
        <f aca="false">M333</f>
        <v>0</v>
      </c>
      <c r="AN333" s="73" t="n">
        <f aca="false">N333</f>
        <v>0</v>
      </c>
      <c r="AO333" s="73" t="str">
        <f aca="false">O333</f>
        <v>0..1</v>
      </c>
      <c r="AP333" s="73" t="str">
        <f aca="false">P333</f>
        <v>/rsm:CrossIndustryInvoice
/rsm:SupplyChainTradeTransaction
/ram:ApplicableHeaderTradeAgreement
/ram:SellerTradeParty
/ram:DefinedTradeContact
/ram:FaxUniversalCommunication</v>
      </c>
      <c r="AQ333" s="73" t="str">
        <f aca="false">Q333</f>
        <v>/rsm:CrossIndustryInvoice/rsm:SupplyChainTradeTransaction/ram:ApplicableHeaderTradeAgreement/ram:SellerTradeParty/ram:DefinedTradeContact/ram:FaxUniversalCommunication</v>
      </c>
      <c r="AR333" s="73" t="n">
        <f aca="false">R333</f>
        <v>0</v>
      </c>
      <c r="AS333" s="73" t="str">
        <f aca="false">S333</f>
        <v/>
      </c>
      <c r="AT333" s="73" t="str">
        <f aca="false">T333</f>
        <v>0..1</v>
      </c>
      <c r="AU333" s="73" t="n">
        <f aca="false">U333</f>
        <v>0</v>
      </c>
      <c r="AV333" s="73" t="n">
        <f aca="false">V333</f>
        <v>0</v>
      </c>
      <c r="AW333" s="6"/>
      <c r="AX333" s="69" t="str">
        <f aca="false">X333</f>
        <v>EXTENDED</v>
      </c>
      <c r="AY333" s="74" t="n">
        <f aca="false">Y333</f>
        <v>0</v>
      </c>
      <c r="BA333" s="46"/>
      <c r="BB333" s="46"/>
      <c r="BC333" s="46"/>
    </row>
    <row r="334" customFormat="false" ht="114" hidden="false" customHeight="false" outlineLevel="0" collapsed="false">
      <c r="A334" s="58" t="str">
        <f aca="false">IF(ISERROR(SEARCH("-X-",D334)),IF(S334="G","NO",IF(S334="E","YES","")),"EXT")</f>
        <v>EXT</v>
      </c>
      <c r="B334" s="58"/>
      <c r="C334" s="59"/>
      <c r="D334" s="60" t="s">
        <v>1766</v>
      </c>
      <c r="E334" s="61"/>
      <c r="F334" s="62" t="n">
        <f aca="false">LEN(Q334)-LEN(SUBSTITUTE(Q334,"/",""))-1</f>
        <v>6</v>
      </c>
      <c r="G334" s="62" t="s">
        <v>95</v>
      </c>
      <c r="H334" s="63" t="s">
        <v>1767</v>
      </c>
      <c r="I334" s="63" t="s">
        <v>1768</v>
      </c>
      <c r="J334" s="64"/>
      <c r="K334" s="64"/>
      <c r="L334" s="64"/>
      <c r="M334" s="63" t="s">
        <v>119</v>
      </c>
      <c r="N334" s="65"/>
      <c r="O334" s="65" t="s">
        <v>88</v>
      </c>
      <c r="P334" s="66" t="str">
        <f aca="false">MID(SUBSTITUTE(SUBSTITUTE(Q334,"/",CONCATENATE(CHAR(10),"/")),"/",CONCATENATE(CHAR(10),"/"),F334+1),2,500)</f>
        <v>/rsm:CrossIndustryInvoice
/rsm:SupplyChainTradeTransaction
/ram:ApplicableHeaderTradeAgreement
/ram:SellerTradeParty
/ram:DefinedTradeContact
/ram:FaxUniversalCommunication
/ram:CompleteNumber</v>
      </c>
      <c r="Q334" s="67" t="s">
        <v>1769</v>
      </c>
      <c r="R334" s="65" t="s">
        <v>121</v>
      </c>
      <c r="S334" s="65" t="str">
        <f aca="false">IF($D334="","",IF(ISERROR(FIND("/@",RIGHT($Q334,LEN($Q334)-FIND("#",SUBSTITUTE($Q334,"/","#",LEN($Q334)-LEN(SUBSTITUTE($Q334,"/",""))))))),IF(LEFT($D334,4)="BG-X","EG",IF(LEFT($D334,2)="BG","G",IF(OR(RIGHT($D334,2)="-0",RIGHT($D334,3)="-00",RIGHT($D334,4)="-000"),"","E"))),"A"))</f>
        <v>E</v>
      </c>
      <c r="T334" s="65" t="s">
        <v>95</v>
      </c>
      <c r="U334" s="65"/>
      <c r="V334" s="68"/>
      <c r="W334" s="49"/>
      <c r="X334" s="69" t="s">
        <v>30</v>
      </c>
      <c r="Y334" s="69"/>
      <c r="Z334" s="49"/>
      <c r="AA334" s="70"/>
      <c r="AB334" s="70"/>
      <c r="AC334" s="71"/>
      <c r="AD334" s="49"/>
      <c r="AE334" s="72" t="str">
        <f aca="false">D334</f>
        <v>BT-X-107</v>
      </c>
      <c r="AF334" s="73" t="n">
        <f aca="false">F334</f>
        <v>6</v>
      </c>
      <c r="AG334" s="73" t="str">
        <f aca="false">G334</f>
        <v>0..1</v>
      </c>
      <c r="AH334" s="63" t="s">
        <v>1770</v>
      </c>
      <c r="AI334" s="63" t="s">
        <v>1771</v>
      </c>
      <c r="AJ334" s="64"/>
      <c r="AK334" s="64"/>
      <c r="AL334" s="64"/>
      <c r="AM334" s="73" t="str">
        <f aca="false">M334</f>
        <v>Text</v>
      </c>
      <c r="AN334" s="73" t="n">
        <f aca="false">N334</f>
        <v>0</v>
      </c>
      <c r="AO334" s="73" t="str">
        <f aca="false">O334</f>
        <v>1..1</v>
      </c>
      <c r="AP334" s="73" t="str">
        <f aca="false">P334</f>
        <v>/rsm:CrossIndustryInvoice
/rsm:SupplyChainTradeTransaction
/ram:ApplicableHeaderTradeAgreement
/ram:SellerTradeParty
/ram:DefinedTradeContact
/ram:FaxUniversalCommunication
/ram:CompleteNumber</v>
      </c>
      <c r="AQ334" s="73" t="str">
        <f aca="false">Q334</f>
        <v>/rsm:CrossIndustryInvoice/rsm:SupplyChainTradeTransaction/ram:ApplicableHeaderTradeAgreement/ram:SellerTradeParty/ram:DefinedTradeContact/ram:FaxUniversalCommunication/ram:CompleteNumber</v>
      </c>
      <c r="AR334" s="73" t="str">
        <f aca="false">R334</f>
        <v>T</v>
      </c>
      <c r="AS334" s="73" t="str">
        <f aca="false">S334</f>
        <v>E</v>
      </c>
      <c r="AT334" s="73" t="str">
        <f aca="false">T334</f>
        <v>0..1</v>
      </c>
      <c r="AU334" s="73" t="n">
        <f aca="false">U334</f>
        <v>0</v>
      </c>
      <c r="AV334" s="73" t="n">
        <f aca="false">V334</f>
        <v>0</v>
      </c>
      <c r="AW334" s="6"/>
      <c r="AX334" s="69" t="str">
        <f aca="false">X334</f>
        <v>EXTENDED</v>
      </c>
      <c r="AY334" s="74" t="n">
        <f aca="false">Y334</f>
        <v>0</v>
      </c>
      <c r="BA334" s="46"/>
      <c r="BB334" s="46"/>
      <c r="BC334" s="46"/>
    </row>
    <row r="335" customFormat="false" ht="99.75" hidden="false" customHeight="false" outlineLevel="0" collapsed="false">
      <c r="A335" s="58" t="str">
        <f aca="false">IF(ISERROR(SEARCH("-X-",D335)),IF(S335="G","NO",IF(S335="E","YES","")),"EXT")</f>
        <v/>
      </c>
      <c r="B335" s="58"/>
      <c r="C335" s="59"/>
      <c r="D335" s="60" t="s">
        <v>1772</v>
      </c>
      <c r="E335" s="61"/>
      <c r="F335" s="62" t="n">
        <f aca="false">LEN(Q335)-LEN(SUBSTITUTE(Q335,"/",""))-1</f>
        <v>5</v>
      </c>
      <c r="G335" s="62" t="s">
        <v>95</v>
      </c>
      <c r="H335" s="63" t="s">
        <v>1773</v>
      </c>
      <c r="I335" s="63"/>
      <c r="J335" s="64"/>
      <c r="K335" s="64"/>
      <c r="L335" s="64"/>
      <c r="M335" s="63"/>
      <c r="N335" s="65" t="s">
        <v>95</v>
      </c>
      <c r="O335" s="65" t="s">
        <v>95</v>
      </c>
      <c r="P335" s="66" t="str">
        <f aca="false">MID(SUBSTITUTE(SUBSTITUTE(Q335,"/",CONCATENATE(CHAR(10),"/")),"/",CONCATENATE(CHAR(10),"/"),F335+1),2,500)</f>
        <v>/rsm:CrossIndustryInvoice
/rsm:SupplyChainTradeTransaction
/ram:ApplicableHeaderTradeAgreement
/ram:SellerTradeParty
/ram:DefinedTradeContact
/ram:EmailURIUniversalCommunication</v>
      </c>
      <c r="Q335" s="67" t="s">
        <v>1774</v>
      </c>
      <c r="R335" s="65"/>
      <c r="S335" s="65" t="str">
        <f aca="false">IF($D335="","",IF(ISERROR(FIND("/@",RIGHT($Q335,LEN($Q335)-FIND("#",SUBSTITUTE($Q335,"/","#",LEN($Q335)-LEN(SUBSTITUTE($Q335,"/",""))))))),IF(LEFT($D335,4)="BG-X","EG",IF(LEFT($D335,2)="BG","G",IF(OR(RIGHT($D335,2)="-0",RIGHT($D335,3)="-00",RIGHT($D335,4)="-000"),"","E"))),"A"))</f>
        <v/>
      </c>
      <c r="T335" s="65" t="s">
        <v>95</v>
      </c>
      <c r="U335" s="65"/>
      <c r="V335" s="68"/>
      <c r="W335" s="49"/>
      <c r="X335" s="69" t="s">
        <v>27</v>
      </c>
      <c r="Y335" s="69"/>
      <c r="Z335" s="49"/>
      <c r="AA335" s="70"/>
      <c r="AB335" s="70"/>
      <c r="AC335" s="71"/>
      <c r="AD335" s="49"/>
      <c r="AE335" s="72" t="str">
        <f aca="false">D335</f>
        <v>BT-43-00</v>
      </c>
      <c r="AF335" s="73" t="n">
        <f aca="false">F335</f>
        <v>5</v>
      </c>
      <c r="AG335" s="73" t="str">
        <f aca="false">G335</f>
        <v>0..1</v>
      </c>
      <c r="AH335" s="63" t="s">
        <v>1775</v>
      </c>
      <c r="AI335" s="63"/>
      <c r="AJ335" s="64"/>
      <c r="AK335" s="64"/>
      <c r="AL335" s="64"/>
      <c r="AM335" s="73" t="n">
        <f aca="false">M335</f>
        <v>0</v>
      </c>
      <c r="AN335" s="73" t="str">
        <f aca="false">N335</f>
        <v>0..1</v>
      </c>
      <c r="AO335" s="73" t="str">
        <f aca="false">O335</f>
        <v>0..1</v>
      </c>
      <c r="AP335" s="73" t="str">
        <f aca="false">P335</f>
        <v>/rsm:CrossIndustryInvoice
/rsm:SupplyChainTradeTransaction
/ram:ApplicableHeaderTradeAgreement
/ram:SellerTradeParty
/ram:DefinedTradeContact
/ram:EmailURIUniversalCommunication</v>
      </c>
      <c r="AQ335" s="73" t="str">
        <f aca="false">Q335</f>
        <v>/rsm:CrossIndustryInvoice/rsm:SupplyChainTradeTransaction/ram:ApplicableHeaderTradeAgreement/ram:SellerTradeParty/ram:DefinedTradeContact/ram:EmailURIUniversalCommunication</v>
      </c>
      <c r="AR335" s="73" t="n">
        <f aca="false">R335</f>
        <v>0</v>
      </c>
      <c r="AS335" s="73" t="str">
        <f aca="false">S335</f>
        <v/>
      </c>
      <c r="AT335" s="73" t="str">
        <f aca="false">T335</f>
        <v>0..1</v>
      </c>
      <c r="AU335" s="73" t="n">
        <f aca="false">U335</f>
        <v>0</v>
      </c>
      <c r="AV335" s="73" t="n">
        <f aca="false">V335</f>
        <v>0</v>
      </c>
      <c r="AW335" s="6"/>
      <c r="AX335" s="69" t="str">
        <f aca="false">X335</f>
        <v>EN 16931</v>
      </c>
      <c r="AY335" s="74" t="n">
        <f aca="false">Y335</f>
        <v>0</v>
      </c>
      <c r="BA335" s="46"/>
      <c r="BB335" s="46"/>
      <c r="BC335" s="46"/>
    </row>
    <row r="336" customFormat="false" ht="114" hidden="false" customHeight="false" outlineLevel="0" collapsed="false">
      <c r="A336" s="58" t="str">
        <f aca="false">IF(ISERROR(SEARCH("-X-",D336)),IF(S336="G","NO",IF(S336="E","YES","")),"EXT")</f>
        <v>YES</v>
      </c>
      <c r="B336" s="58"/>
      <c r="C336" s="59"/>
      <c r="D336" s="60" t="s">
        <v>1776</v>
      </c>
      <c r="E336" s="61"/>
      <c r="F336" s="62" t="n">
        <f aca="false">LEN(Q336)-LEN(SUBSTITUTE(Q336,"/",""))-1</f>
        <v>6</v>
      </c>
      <c r="G336" s="62" t="s">
        <v>95</v>
      </c>
      <c r="H336" s="63" t="s">
        <v>1777</v>
      </c>
      <c r="I336" s="63" t="s">
        <v>1054</v>
      </c>
      <c r="J336" s="64"/>
      <c r="K336" s="64"/>
      <c r="L336" s="64"/>
      <c r="M336" s="63" t="s">
        <v>119</v>
      </c>
      <c r="N336" s="65" t="s">
        <v>88</v>
      </c>
      <c r="O336" s="65" t="s">
        <v>88</v>
      </c>
      <c r="P336" s="66" t="str">
        <f aca="false">MID(SUBSTITUTE(SUBSTITUTE(Q336,"/",CONCATENATE(CHAR(10),"/")),"/",CONCATENATE(CHAR(10),"/"),F336+1),2,500)</f>
        <v>/rsm:CrossIndustryInvoice
/rsm:SupplyChainTradeTransaction
/ram:ApplicableHeaderTradeAgreement
/ram:SellerTradeParty
/ram:DefinedTradeContact
/ram:EmailURIUniversalCommunication
/ram:URIID</v>
      </c>
      <c r="Q336" s="67" t="s">
        <v>1778</v>
      </c>
      <c r="R336" s="65" t="s">
        <v>121</v>
      </c>
      <c r="S336" s="65" t="str">
        <f aca="false">IF($D336="","",IF(ISERROR(FIND("/@",RIGHT($Q336,LEN($Q336)-FIND("#",SUBSTITUTE($Q336,"/","#",LEN($Q336)-LEN(SUBSTITUTE($Q336,"/",""))))))),IF(LEFT($D336,4)="BG-X","EG",IF(LEFT($D336,2)="BG","G",IF(OR(RIGHT($D336,2)="-0",RIGHT($D336,3)="-00",RIGHT($D336,4)="-000"),"","E"))),"A"))</f>
        <v>E</v>
      </c>
      <c r="T336" s="65" t="s">
        <v>95</v>
      </c>
      <c r="U336" s="65"/>
      <c r="V336" s="68"/>
      <c r="W336" s="49"/>
      <c r="X336" s="69" t="s">
        <v>27</v>
      </c>
      <c r="Y336" s="69"/>
      <c r="Z336" s="49"/>
      <c r="AA336" s="70"/>
      <c r="AB336" s="70"/>
      <c r="AC336" s="71"/>
      <c r="AD336" s="49"/>
      <c r="AE336" s="72" t="str">
        <f aca="false">D336</f>
        <v>BT-43</v>
      </c>
      <c r="AF336" s="73" t="n">
        <f aca="false">F336</f>
        <v>6</v>
      </c>
      <c r="AG336" s="73" t="str">
        <f aca="false">G336</f>
        <v>0..1</v>
      </c>
      <c r="AH336" s="63" t="s">
        <v>1779</v>
      </c>
      <c r="AI336" s="63" t="s">
        <v>1057</v>
      </c>
      <c r="AJ336" s="64"/>
      <c r="AK336" s="64"/>
      <c r="AL336" s="64"/>
      <c r="AM336" s="73" t="str">
        <f aca="false">M336</f>
        <v>Text</v>
      </c>
      <c r="AN336" s="73" t="str">
        <f aca="false">N336</f>
        <v>1..1</v>
      </c>
      <c r="AO336" s="73" t="str">
        <f aca="false">O336</f>
        <v>1..1</v>
      </c>
      <c r="AP336" s="73" t="str">
        <f aca="false">P336</f>
        <v>/rsm:CrossIndustryInvoice
/rsm:SupplyChainTradeTransaction
/ram:ApplicableHeaderTradeAgreement
/ram:SellerTradeParty
/ram:DefinedTradeContact
/ram:EmailURIUniversalCommunication
/ram:URIID</v>
      </c>
      <c r="AQ336" s="73" t="str">
        <f aca="false">Q336</f>
        <v>/rsm:CrossIndustryInvoice/rsm:SupplyChainTradeTransaction/ram:ApplicableHeaderTradeAgreement/ram:SellerTradeParty/ram:DefinedTradeContact/ram:EmailURIUniversalCommunication/ram:URIID</v>
      </c>
      <c r="AR336" s="73" t="str">
        <f aca="false">R336</f>
        <v>T</v>
      </c>
      <c r="AS336" s="73" t="str">
        <f aca="false">S336</f>
        <v>E</v>
      </c>
      <c r="AT336" s="73" t="str">
        <f aca="false">T336</f>
        <v>0..1</v>
      </c>
      <c r="AU336" s="73" t="n">
        <f aca="false">U336</f>
        <v>0</v>
      </c>
      <c r="AV336" s="73" t="n">
        <f aca="false">V336</f>
        <v>0</v>
      </c>
      <c r="AW336" s="6"/>
      <c r="AX336" s="69" t="str">
        <f aca="false">X336</f>
        <v>EN 16931</v>
      </c>
      <c r="AY336" s="74" t="n">
        <f aca="false">Y336</f>
        <v>0</v>
      </c>
      <c r="BA336" s="46"/>
      <c r="BB336" s="46"/>
      <c r="BC336" s="46"/>
    </row>
    <row r="337" customFormat="false" ht="85.5" hidden="false" customHeight="false" outlineLevel="0" collapsed="false">
      <c r="A337" s="58" t="str">
        <f aca="false">IF(ISERROR(SEARCH("-X-",D337)),IF(S337="G","NO",IF(S337="E","YES","")),"EXT")</f>
        <v>NO</v>
      </c>
      <c r="B337" s="58"/>
      <c r="C337" s="59"/>
      <c r="D337" s="60" t="s">
        <v>1780</v>
      </c>
      <c r="E337" s="61"/>
      <c r="F337" s="62" t="n">
        <f aca="false">LEN(Q337)-LEN(SUBSTITUTE(Q337,"/",""))-1</f>
        <v>4</v>
      </c>
      <c r="G337" s="62" t="s">
        <v>88</v>
      </c>
      <c r="H337" s="63" t="s">
        <v>1781</v>
      </c>
      <c r="I337" s="63" t="s">
        <v>1782</v>
      </c>
      <c r="J337" s="64" t="s">
        <v>1783</v>
      </c>
      <c r="K337" s="64" t="s">
        <v>1784</v>
      </c>
      <c r="L337" s="64" t="s">
        <v>1785</v>
      </c>
      <c r="M337" s="63"/>
      <c r="N337" s="65" t="s">
        <v>88</v>
      </c>
      <c r="O337" s="65" t="s">
        <v>88</v>
      </c>
      <c r="P337" s="66" t="str">
        <f aca="false">MID(SUBSTITUTE(SUBSTITUTE(Q337,"/",CONCATENATE(CHAR(10),"/")),"/",CONCATENATE(CHAR(10),"/"),F337+1),2,500)</f>
        <v>/rsm:CrossIndustryInvoice
/rsm:SupplyChainTradeTransaction
/ram:ApplicableHeaderTradeAgreement
/ram:SellerTradeParty
/ram:PostalTradeAddress</v>
      </c>
      <c r="Q337" s="67" t="s">
        <v>1786</v>
      </c>
      <c r="R337" s="65"/>
      <c r="S337" s="65" t="str">
        <f aca="false">IF($D337="","",IF(ISERROR(FIND("/@",RIGHT($Q337,LEN($Q337)-FIND("#",SUBSTITUTE($Q337,"/","#",LEN($Q337)-LEN(SUBSTITUTE($Q337,"/",""))))))),IF(LEFT($D337,4)="BG-X","EG",IF(LEFT($D337,2)="BG","G",IF(OR(RIGHT($D337,2)="-0",RIGHT($D337,3)="-00",RIGHT($D337,4)="-000"),"","E"))),"A"))</f>
        <v>G</v>
      </c>
      <c r="T337" s="65" t="s">
        <v>95</v>
      </c>
      <c r="U337" s="65"/>
      <c r="V337" s="68"/>
      <c r="W337" s="49"/>
      <c r="X337" s="69" t="s">
        <v>24</v>
      </c>
      <c r="Y337" s="69"/>
      <c r="Z337" s="49"/>
      <c r="AA337" s="70"/>
      <c r="AB337" s="70"/>
      <c r="AC337" s="71"/>
      <c r="AD337" s="49"/>
      <c r="AE337" s="72" t="str">
        <f aca="false">D337</f>
        <v>BG-5</v>
      </c>
      <c r="AF337" s="73" t="n">
        <f aca="false">F337</f>
        <v>4</v>
      </c>
      <c r="AG337" s="73" t="str">
        <f aca="false">G337</f>
        <v>1..1</v>
      </c>
      <c r="AH337" s="63" t="s">
        <v>1787</v>
      </c>
      <c r="AI337" s="63" t="s">
        <v>1788</v>
      </c>
      <c r="AJ337" s="64" t="s">
        <v>1719</v>
      </c>
      <c r="AK337" s="64" t="s">
        <v>1789</v>
      </c>
      <c r="AL337" s="64" t="s">
        <v>1790</v>
      </c>
      <c r="AM337" s="73" t="n">
        <f aca="false">M337</f>
        <v>0</v>
      </c>
      <c r="AN337" s="73" t="str">
        <f aca="false">N337</f>
        <v>1..1</v>
      </c>
      <c r="AO337" s="73" t="str">
        <f aca="false">O337</f>
        <v>1..1</v>
      </c>
      <c r="AP337" s="73" t="str">
        <f aca="false">P337</f>
        <v>/rsm:CrossIndustryInvoice
/rsm:SupplyChainTradeTransaction
/ram:ApplicableHeaderTradeAgreement
/ram:SellerTradeParty
/ram:PostalTradeAddress</v>
      </c>
      <c r="AQ337" s="73" t="str">
        <f aca="false">Q337</f>
        <v>/rsm:CrossIndustryInvoice/rsm:SupplyChainTradeTransaction/ram:ApplicableHeaderTradeAgreement/ram:SellerTradeParty/ram:PostalTradeAddress</v>
      </c>
      <c r="AR337" s="73" t="n">
        <f aca="false">R337</f>
        <v>0</v>
      </c>
      <c r="AS337" s="73" t="str">
        <f aca="false">S337</f>
        <v>G</v>
      </c>
      <c r="AT337" s="73" t="str">
        <f aca="false">T337</f>
        <v>0..1</v>
      </c>
      <c r="AU337" s="73" t="n">
        <f aca="false">U337</f>
        <v>0</v>
      </c>
      <c r="AV337" s="73" t="n">
        <f aca="false">V337</f>
        <v>0</v>
      </c>
      <c r="AW337" s="6"/>
      <c r="AX337" s="69" t="str">
        <f aca="false">X337</f>
        <v>MINIMUM</v>
      </c>
      <c r="AY337" s="74" t="n">
        <f aca="false">Y337</f>
        <v>0</v>
      </c>
      <c r="BA337" s="46"/>
      <c r="BB337" s="46"/>
      <c r="BC337" s="46"/>
    </row>
    <row r="338" customFormat="false" ht="99.75" hidden="false" customHeight="false" outlineLevel="0" collapsed="false">
      <c r="A338" s="58" t="str">
        <f aca="false">IF(ISERROR(SEARCH("-X-",D338)),IF(S338="G","NO",IF(S338="E","YES","")),"EXT")</f>
        <v>YES</v>
      </c>
      <c r="B338" s="58"/>
      <c r="C338" s="59"/>
      <c r="D338" s="60" t="s">
        <v>1791</v>
      </c>
      <c r="E338" s="61"/>
      <c r="F338" s="62" t="n">
        <f aca="false">LEN(Q338)-LEN(SUBSTITUTE(Q338,"/",""))-1</f>
        <v>5</v>
      </c>
      <c r="G338" s="62" t="s">
        <v>95</v>
      </c>
      <c r="H338" s="63" t="s">
        <v>1792</v>
      </c>
      <c r="I338" s="63" t="s">
        <v>1070</v>
      </c>
      <c r="J338" s="64" t="s">
        <v>1071</v>
      </c>
      <c r="K338" s="64"/>
      <c r="L338" s="64"/>
      <c r="M338" s="63" t="s">
        <v>119</v>
      </c>
      <c r="N338" s="65" t="s">
        <v>95</v>
      </c>
      <c r="O338" s="65" t="s">
        <v>95</v>
      </c>
      <c r="P338" s="66" t="str">
        <f aca="false">MID(SUBSTITUTE(SUBSTITUTE(Q338,"/",CONCATENATE(CHAR(10),"/")),"/",CONCATENATE(CHAR(10),"/"),F338+1),2,500)</f>
        <v>/rsm:CrossIndustryInvoice
/rsm:SupplyChainTradeTransaction
/ram:ApplicableHeaderTradeAgreement
/ram:SellerTradeParty
/ram:PostalTradeAddress
/ram:PostcodeCode</v>
      </c>
      <c r="Q338" s="67" t="s">
        <v>1793</v>
      </c>
      <c r="R338" s="65" t="s">
        <v>121</v>
      </c>
      <c r="S338" s="65" t="str">
        <f aca="false">IF($D338="","",IF(ISERROR(FIND("/@",RIGHT($Q338,LEN($Q338)-FIND("#",SUBSTITUTE($Q338,"/","#",LEN($Q338)-LEN(SUBSTITUTE($Q338,"/",""))))))),IF(LEFT($D338,4)="BG-X","EG",IF(LEFT($D338,2)="BG","G",IF(OR(RIGHT($D338,2)="-0",RIGHT($D338,3)="-00",RIGHT($D338,4)="-000"),"","E"))),"A"))</f>
        <v>E</v>
      </c>
      <c r="T338" s="65" t="s">
        <v>95</v>
      </c>
      <c r="U338" s="65"/>
      <c r="V338" s="68"/>
      <c r="W338" s="49"/>
      <c r="X338" s="69" t="s">
        <v>25</v>
      </c>
      <c r="Y338" s="69"/>
      <c r="Z338" s="49"/>
      <c r="AA338" s="70"/>
      <c r="AB338" s="70"/>
      <c r="AC338" s="71"/>
      <c r="AD338" s="49"/>
      <c r="AE338" s="72" t="str">
        <f aca="false">D338</f>
        <v>BT-38</v>
      </c>
      <c r="AF338" s="73" t="n">
        <f aca="false">F338</f>
        <v>5</v>
      </c>
      <c r="AG338" s="73" t="str">
        <f aca="false">G338</f>
        <v>0..1</v>
      </c>
      <c r="AH338" s="63" t="s">
        <v>1794</v>
      </c>
      <c r="AI338" s="63" t="s">
        <v>1074</v>
      </c>
      <c r="AJ338" s="64" t="s">
        <v>1075</v>
      </c>
      <c r="AK338" s="64"/>
      <c r="AL338" s="64"/>
      <c r="AM338" s="73" t="str">
        <f aca="false">M338</f>
        <v>Text</v>
      </c>
      <c r="AN338" s="73" t="str">
        <f aca="false">N338</f>
        <v>0..1</v>
      </c>
      <c r="AO338" s="73" t="str">
        <f aca="false">O338</f>
        <v>0..1</v>
      </c>
      <c r="AP338" s="73" t="str">
        <f aca="false">P338</f>
        <v>/rsm:CrossIndustryInvoice
/rsm:SupplyChainTradeTransaction
/ram:ApplicableHeaderTradeAgreement
/ram:SellerTradeParty
/ram:PostalTradeAddress
/ram:PostcodeCode</v>
      </c>
      <c r="AQ338" s="73" t="str">
        <f aca="false">Q338</f>
        <v>/rsm:CrossIndustryInvoice/rsm:SupplyChainTradeTransaction/ram:ApplicableHeaderTradeAgreement/ram:SellerTradeParty/ram:PostalTradeAddress/ram:PostcodeCode</v>
      </c>
      <c r="AR338" s="73" t="str">
        <f aca="false">R338</f>
        <v>T</v>
      </c>
      <c r="AS338" s="73" t="str">
        <f aca="false">S338</f>
        <v>E</v>
      </c>
      <c r="AT338" s="73" t="str">
        <f aca="false">T338</f>
        <v>0..1</v>
      </c>
      <c r="AU338" s="73" t="n">
        <f aca="false">U338</f>
        <v>0</v>
      </c>
      <c r="AV338" s="73" t="n">
        <f aca="false">V338</f>
        <v>0</v>
      </c>
      <c r="AW338" s="6"/>
      <c r="AX338" s="69" t="str">
        <f aca="false">X338</f>
        <v>BASIC WL</v>
      </c>
      <c r="AY338" s="74" t="n">
        <f aca="false">Y338</f>
        <v>0</v>
      </c>
      <c r="BA338" s="46"/>
      <c r="BB338" s="46"/>
      <c r="BC338" s="46"/>
    </row>
    <row r="339" customFormat="false" ht="99.75" hidden="false" customHeight="false" outlineLevel="0" collapsed="false">
      <c r="A339" s="58" t="str">
        <f aca="false">IF(ISERROR(SEARCH("-X-",D339)),IF(S339="G","NO",IF(S339="E","YES","")),"EXT")</f>
        <v>YES</v>
      </c>
      <c r="B339" s="58"/>
      <c r="C339" s="59"/>
      <c r="D339" s="60" t="s">
        <v>1795</v>
      </c>
      <c r="E339" s="61"/>
      <c r="F339" s="62" t="n">
        <f aca="false">LEN(Q339)-LEN(SUBSTITUTE(Q339,"/",""))-1</f>
        <v>5</v>
      </c>
      <c r="G339" s="62" t="s">
        <v>95</v>
      </c>
      <c r="H339" s="63" t="s">
        <v>1796</v>
      </c>
      <c r="I339" s="63" t="s">
        <v>1079</v>
      </c>
      <c r="J339" s="64" t="s">
        <v>1080</v>
      </c>
      <c r="K339" s="64"/>
      <c r="L339" s="64"/>
      <c r="M339" s="63" t="s">
        <v>119</v>
      </c>
      <c r="N339" s="65" t="s">
        <v>95</v>
      </c>
      <c r="O339" s="65" t="s">
        <v>95</v>
      </c>
      <c r="P339" s="66" t="str">
        <f aca="false">MID(SUBSTITUTE(SUBSTITUTE(Q339,"/",CONCATENATE(CHAR(10),"/")),"/",CONCATENATE(CHAR(10),"/"),F339+1),2,500)</f>
        <v>/rsm:CrossIndustryInvoice
/rsm:SupplyChainTradeTransaction
/ram:ApplicableHeaderTradeAgreement
/ram:SellerTradeParty
/ram:PostalTradeAddress
/ram:LineOne</v>
      </c>
      <c r="Q339" s="67" t="s">
        <v>1797</v>
      </c>
      <c r="R339" s="65" t="s">
        <v>121</v>
      </c>
      <c r="S339" s="65" t="str">
        <f aca="false">IF($D339="","",IF(ISERROR(FIND("/@",RIGHT($Q339,LEN($Q339)-FIND("#",SUBSTITUTE($Q339,"/","#",LEN($Q339)-LEN(SUBSTITUTE($Q339,"/",""))))))),IF(LEFT($D339,4)="BG-X","EG",IF(LEFT($D339,2)="BG","G",IF(OR(RIGHT($D339,2)="-0",RIGHT($D339,3)="-00",RIGHT($D339,4)="-000"),"","E"))),"A"))</f>
        <v>E</v>
      </c>
      <c r="T339" s="65" t="s">
        <v>95</v>
      </c>
      <c r="U339" s="65"/>
      <c r="V339" s="68"/>
      <c r="W339" s="49"/>
      <c r="X339" s="69" t="s">
        <v>25</v>
      </c>
      <c r="Y339" s="69"/>
      <c r="Z339" s="49"/>
      <c r="AA339" s="70"/>
      <c r="AB339" s="70"/>
      <c r="AC339" s="71"/>
      <c r="AD339" s="49"/>
      <c r="AE339" s="72" t="str">
        <f aca="false">D339</f>
        <v>BT-35</v>
      </c>
      <c r="AF339" s="73" t="n">
        <f aca="false">F339</f>
        <v>5</v>
      </c>
      <c r="AG339" s="73" t="str">
        <f aca="false">G339</f>
        <v>0..1</v>
      </c>
      <c r="AH339" s="63" t="s">
        <v>1798</v>
      </c>
      <c r="AI339" s="63" t="s">
        <v>1083</v>
      </c>
      <c r="AJ339" s="64" t="s">
        <v>1084</v>
      </c>
      <c r="AK339" s="64"/>
      <c r="AL339" s="64"/>
      <c r="AM339" s="73" t="str">
        <f aca="false">M339</f>
        <v>Text</v>
      </c>
      <c r="AN339" s="73" t="str">
        <f aca="false">N339</f>
        <v>0..1</v>
      </c>
      <c r="AO339" s="73" t="str">
        <f aca="false">O339</f>
        <v>0..1</v>
      </c>
      <c r="AP339" s="73" t="str">
        <f aca="false">P339</f>
        <v>/rsm:CrossIndustryInvoice
/rsm:SupplyChainTradeTransaction
/ram:ApplicableHeaderTradeAgreement
/ram:SellerTradeParty
/ram:PostalTradeAddress
/ram:LineOne</v>
      </c>
      <c r="AQ339" s="73" t="str">
        <f aca="false">Q339</f>
        <v>/rsm:CrossIndustryInvoice/rsm:SupplyChainTradeTransaction/ram:ApplicableHeaderTradeAgreement/ram:SellerTradeParty/ram:PostalTradeAddress/ram:LineOne</v>
      </c>
      <c r="AR339" s="73" t="str">
        <f aca="false">R339</f>
        <v>T</v>
      </c>
      <c r="AS339" s="73" t="str">
        <f aca="false">S339</f>
        <v>E</v>
      </c>
      <c r="AT339" s="73" t="str">
        <f aca="false">T339</f>
        <v>0..1</v>
      </c>
      <c r="AU339" s="73" t="n">
        <f aca="false">U339</f>
        <v>0</v>
      </c>
      <c r="AV339" s="73" t="n">
        <f aca="false">V339</f>
        <v>0</v>
      </c>
      <c r="AW339" s="6"/>
      <c r="AX339" s="69" t="str">
        <f aca="false">X339</f>
        <v>BASIC WL</v>
      </c>
      <c r="AY339" s="74" t="n">
        <f aca="false">Y339</f>
        <v>0</v>
      </c>
      <c r="BA339" s="46"/>
      <c r="BB339" s="46"/>
      <c r="BC339" s="46"/>
    </row>
    <row r="340" customFormat="false" ht="99.75" hidden="false" customHeight="false" outlineLevel="0" collapsed="false">
      <c r="A340" s="58" t="str">
        <f aca="false">IF(ISERROR(SEARCH("-X-",D340)),IF(S340="G","NO",IF(S340="E","YES","")),"EXT")</f>
        <v>YES</v>
      </c>
      <c r="B340" s="76"/>
      <c r="C340" s="59"/>
      <c r="D340" s="60" t="s">
        <v>1799</v>
      </c>
      <c r="E340" s="61"/>
      <c r="F340" s="62" t="n">
        <f aca="false">LEN(Q340)-LEN(SUBSTITUTE(Q340,"/",""))-1</f>
        <v>5</v>
      </c>
      <c r="G340" s="62" t="s">
        <v>95</v>
      </c>
      <c r="H340" s="63" t="s">
        <v>1800</v>
      </c>
      <c r="I340" s="63" t="s">
        <v>1088</v>
      </c>
      <c r="J340" s="64"/>
      <c r="K340" s="64"/>
      <c r="L340" s="64"/>
      <c r="M340" s="63" t="s">
        <v>119</v>
      </c>
      <c r="N340" s="65" t="s">
        <v>95</v>
      </c>
      <c r="O340" s="65" t="s">
        <v>95</v>
      </c>
      <c r="P340" s="66" t="str">
        <f aca="false">MID(SUBSTITUTE(SUBSTITUTE(Q340,"/",CONCATENATE(CHAR(10),"/")),"/",CONCATENATE(CHAR(10),"/"),F340+1),2,500)</f>
        <v>/rsm:CrossIndustryInvoice
/rsm:SupplyChainTradeTransaction
/ram:ApplicableHeaderTradeAgreement
/ram:SellerTradeParty
/ram:PostalTradeAddress
/ram:LineTwo</v>
      </c>
      <c r="Q340" s="67" t="s">
        <v>1801</v>
      </c>
      <c r="R340" s="65" t="s">
        <v>121</v>
      </c>
      <c r="S340" s="65" t="str">
        <f aca="false">IF($D340="","",IF(ISERROR(FIND("/@",RIGHT($Q340,LEN($Q340)-FIND("#",SUBSTITUTE($Q340,"/","#",LEN($Q340)-LEN(SUBSTITUTE($Q340,"/",""))))))),IF(LEFT($D340,4)="BG-X","EG",IF(LEFT($D340,2)="BG","G",IF(OR(RIGHT($D340,2)="-0",RIGHT($D340,3)="-00",RIGHT($D340,4)="-000"),"","E"))),"A"))</f>
        <v>E</v>
      </c>
      <c r="T340" s="65" t="s">
        <v>95</v>
      </c>
      <c r="U340" s="65"/>
      <c r="V340" s="68"/>
      <c r="W340" s="49"/>
      <c r="X340" s="69" t="s">
        <v>25</v>
      </c>
      <c r="Y340" s="69"/>
      <c r="Z340" s="49"/>
      <c r="AA340" s="70"/>
      <c r="AB340" s="70"/>
      <c r="AC340" s="71"/>
      <c r="AD340" s="49"/>
      <c r="AE340" s="72" t="str">
        <f aca="false">D340</f>
        <v>BT-36</v>
      </c>
      <c r="AF340" s="73" t="n">
        <f aca="false">F340</f>
        <v>5</v>
      </c>
      <c r="AG340" s="73" t="str">
        <f aca="false">G340</f>
        <v>0..1</v>
      </c>
      <c r="AH340" s="63" t="s">
        <v>1802</v>
      </c>
      <c r="AI340" s="63" t="s">
        <v>1091</v>
      </c>
      <c r="AJ340" s="64"/>
      <c r="AK340" s="64"/>
      <c r="AL340" s="64"/>
      <c r="AM340" s="73" t="str">
        <f aca="false">M340</f>
        <v>Text</v>
      </c>
      <c r="AN340" s="73" t="str">
        <f aca="false">N340</f>
        <v>0..1</v>
      </c>
      <c r="AO340" s="73" t="str">
        <f aca="false">O340</f>
        <v>0..1</v>
      </c>
      <c r="AP340" s="73" t="str">
        <f aca="false">P340</f>
        <v>/rsm:CrossIndustryInvoice
/rsm:SupplyChainTradeTransaction
/ram:ApplicableHeaderTradeAgreement
/ram:SellerTradeParty
/ram:PostalTradeAddress
/ram:LineTwo</v>
      </c>
      <c r="AQ340" s="73" t="str">
        <f aca="false">Q340</f>
        <v>/rsm:CrossIndustryInvoice/rsm:SupplyChainTradeTransaction/ram:ApplicableHeaderTradeAgreement/ram:SellerTradeParty/ram:PostalTradeAddress/ram:LineTwo</v>
      </c>
      <c r="AR340" s="73" t="str">
        <f aca="false">R340</f>
        <v>T</v>
      </c>
      <c r="AS340" s="73" t="str">
        <f aca="false">S340</f>
        <v>E</v>
      </c>
      <c r="AT340" s="73" t="str">
        <f aca="false">T340</f>
        <v>0..1</v>
      </c>
      <c r="AU340" s="73" t="n">
        <f aca="false">U340</f>
        <v>0</v>
      </c>
      <c r="AV340" s="73" t="n">
        <f aca="false">V340</f>
        <v>0</v>
      </c>
      <c r="AW340" s="6"/>
      <c r="AX340" s="69" t="str">
        <f aca="false">X340</f>
        <v>BASIC WL</v>
      </c>
      <c r="AY340" s="74" t="n">
        <f aca="false">Y340</f>
        <v>0</v>
      </c>
      <c r="BA340" s="46"/>
      <c r="BB340" s="46"/>
      <c r="BC340" s="46"/>
    </row>
    <row r="341" customFormat="false" ht="99.75" hidden="false" customHeight="false" outlineLevel="0" collapsed="false">
      <c r="A341" s="58" t="str">
        <f aca="false">IF(ISERROR(SEARCH("-X-",D341)),IF(S341="G","NO",IF(S341="E","YES","")),"EXT")</f>
        <v>YES</v>
      </c>
      <c r="B341" s="58"/>
      <c r="C341" s="59"/>
      <c r="D341" s="60" t="s">
        <v>1803</v>
      </c>
      <c r="E341" s="61"/>
      <c r="F341" s="62" t="n">
        <f aca="false">LEN(Q341)-LEN(SUBSTITUTE(Q341,"/",""))-1</f>
        <v>5</v>
      </c>
      <c r="G341" s="62" t="s">
        <v>95</v>
      </c>
      <c r="H341" s="63" t="s">
        <v>1804</v>
      </c>
      <c r="I341" s="63" t="s">
        <v>1088</v>
      </c>
      <c r="J341" s="64"/>
      <c r="K341" s="64"/>
      <c r="L341" s="64"/>
      <c r="M341" s="63" t="s">
        <v>119</v>
      </c>
      <c r="N341" s="65" t="s">
        <v>95</v>
      </c>
      <c r="O341" s="65" t="s">
        <v>95</v>
      </c>
      <c r="P341" s="66" t="str">
        <f aca="false">MID(SUBSTITUTE(SUBSTITUTE(Q341,"/",CONCATENATE(CHAR(10),"/")),"/",CONCATENATE(CHAR(10),"/"),F341+1),2,500)</f>
        <v>/rsm:CrossIndustryInvoice
/rsm:SupplyChainTradeTransaction
/ram:ApplicableHeaderTradeAgreement
/ram:SellerTradeParty
/ram:PostalTradeAddress
/ram:LineThree</v>
      </c>
      <c r="Q341" s="67" t="s">
        <v>1805</v>
      </c>
      <c r="R341" s="65" t="s">
        <v>121</v>
      </c>
      <c r="S341" s="65" t="str">
        <f aca="false">IF($D341="","",IF(ISERROR(FIND("/@",RIGHT($Q341,LEN($Q341)-FIND("#",SUBSTITUTE($Q341,"/","#",LEN($Q341)-LEN(SUBSTITUTE($Q341,"/",""))))))),IF(LEFT($D341,4)="BG-X","EG",IF(LEFT($D341,2)="BG","G",IF(OR(RIGHT($D341,2)="-0",RIGHT($D341,3)="-00",RIGHT($D341,4)="-000"),"","E"))),"A"))</f>
        <v>E</v>
      </c>
      <c r="T341" s="65" t="s">
        <v>95</v>
      </c>
      <c r="U341" s="65"/>
      <c r="V341" s="68"/>
      <c r="W341" s="49"/>
      <c r="X341" s="69" t="s">
        <v>25</v>
      </c>
      <c r="Y341" s="69"/>
      <c r="Z341" s="49"/>
      <c r="AA341" s="70"/>
      <c r="AB341" s="70"/>
      <c r="AC341" s="71"/>
      <c r="AD341" s="49"/>
      <c r="AE341" s="72" t="str">
        <f aca="false">D341</f>
        <v>BT-162</v>
      </c>
      <c r="AF341" s="73" t="n">
        <f aca="false">F341</f>
        <v>5</v>
      </c>
      <c r="AG341" s="73" t="str">
        <f aca="false">G341</f>
        <v>0..1</v>
      </c>
      <c r="AH341" s="63" t="s">
        <v>1806</v>
      </c>
      <c r="AI341" s="63" t="s">
        <v>1091</v>
      </c>
      <c r="AJ341" s="64"/>
      <c r="AK341" s="64"/>
      <c r="AL341" s="64"/>
      <c r="AM341" s="73" t="str">
        <f aca="false">M341</f>
        <v>Text</v>
      </c>
      <c r="AN341" s="73" t="str">
        <f aca="false">N341</f>
        <v>0..1</v>
      </c>
      <c r="AO341" s="73" t="str">
        <f aca="false">O341</f>
        <v>0..1</v>
      </c>
      <c r="AP341" s="73" t="str">
        <f aca="false">P341</f>
        <v>/rsm:CrossIndustryInvoice
/rsm:SupplyChainTradeTransaction
/ram:ApplicableHeaderTradeAgreement
/ram:SellerTradeParty
/ram:PostalTradeAddress
/ram:LineThree</v>
      </c>
      <c r="AQ341" s="73" t="str">
        <f aca="false">Q341</f>
        <v>/rsm:CrossIndustryInvoice/rsm:SupplyChainTradeTransaction/ram:ApplicableHeaderTradeAgreement/ram:SellerTradeParty/ram:PostalTradeAddress/ram:LineThree</v>
      </c>
      <c r="AR341" s="73" t="str">
        <f aca="false">R341</f>
        <v>T</v>
      </c>
      <c r="AS341" s="73" t="str">
        <f aca="false">S341</f>
        <v>E</v>
      </c>
      <c r="AT341" s="73" t="str">
        <f aca="false">T341</f>
        <v>0..1</v>
      </c>
      <c r="AU341" s="73" t="n">
        <f aca="false">U341</f>
        <v>0</v>
      </c>
      <c r="AV341" s="73" t="n">
        <f aca="false">V341</f>
        <v>0</v>
      </c>
      <c r="AW341" s="6"/>
      <c r="AX341" s="69" t="str">
        <f aca="false">X341</f>
        <v>BASIC WL</v>
      </c>
      <c r="AY341" s="74" t="n">
        <f aca="false">Y341</f>
        <v>0</v>
      </c>
      <c r="BA341" s="46"/>
      <c r="BB341" s="46"/>
      <c r="BC341" s="46"/>
    </row>
    <row r="342" customFormat="false" ht="99.75" hidden="false" customHeight="false" outlineLevel="0" collapsed="false">
      <c r="A342" s="58" t="str">
        <f aca="false">IF(ISERROR(SEARCH("-X-",D342)),IF(S342="G","NO",IF(S342="E","YES","")),"EXT")</f>
        <v>YES</v>
      </c>
      <c r="B342" s="58"/>
      <c r="C342" s="59"/>
      <c r="D342" s="60" t="s">
        <v>1807</v>
      </c>
      <c r="E342" s="61"/>
      <c r="F342" s="62" t="n">
        <f aca="false">LEN(Q342)-LEN(SUBSTITUTE(Q342,"/",""))-1</f>
        <v>5</v>
      </c>
      <c r="G342" s="62" t="s">
        <v>95</v>
      </c>
      <c r="H342" s="63" t="s">
        <v>1808</v>
      </c>
      <c r="I342" s="63" t="s">
        <v>1809</v>
      </c>
      <c r="J342" s="64"/>
      <c r="K342" s="64"/>
      <c r="L342" s="64"/>
      <c r="M342" s="63" t="s">
        <v>119</v>
      </c>
      <c r="N342" s="65" t="s">
        <v>95</v>
      </c>
      <c r="O342" s="65" t="s">
        <v>95</v>
      </c>
      <c r="P342" s="66" t="str">
        <f aca="false">MID(SUBSTITUTE(SUBSTITUTE(Q342,"/",CONCATENATE(CHAR(10),"/")),"/",CONCATENATE(CHAR(10),"/"),F342+1),2,500)</f>
        <v>/rsm:CrossIndustryInvoice
/rsm:SupplyChainTradeTransaction
/ram:ApplicableHeaderTradeAgreement
/ram:SellerTradeParty
/ram:PostalTradeAddress
/ram:CityName</v>
      </c>
      <c r="Q342" s="67" t="s">
        <v>1810</v>
      </c>
      <c r="R342" s="65" t="s">
        <v>121</v>
      </c>
      <c r="S342" s="65" t="str">
        <f aca="false">IF($D342="","",IF(ISERROR(FIND("/@",RIGHT($Q342,LEN($Q342)-FIND("#",SUBSTITUTE($Q342,"/","#",LEN($Q342)-LEN(SUBSTITUTE($Q342,"/",""))))))),IF(LEFT($D342,4)="BG-X","EG",IF(LEFT($D342,2)="BG","G",IF(OR(RIGHT($D342,2)="-0",RIGHT($D342,3)="-00",RIGHT($D342,4)="-000"),"","E"))),"A"))</f>
        <v>E</v>
      </c>
      <c r="T342" s="65" t="s">
        <v>95</v>
      </c>
      <c r="U342" s="65"/>
      <c r="V342" s="68"/>
      <c r="W342" s="49"/>
      <c r="X342" s="69" t="s">
        <v>25</v>
      </c>
      <c r="Y342" s="69"/>
      <c r="Z342" s="49"/>
      <c r="AA342" s="70"/>
      <c r="AB342" s="70"/>
      <c r="AC342" s="71"/>
      <c r="AD342" s="49"/>
      <c r="AE342" s="72" t="str">
        <f aca="false">D342</f>
        <v>BT-37</v>
      </c>
      <c r="AF342" s="73" t="n">
        <f aca="false">F342</f>
        <v>5</v>
      </c>
      <c r="AG342" s="73" t="str">
        <f aca="false">G342</f>
        <v>0..1</v>
      </c>
      <c r="AH342" s="63" t="s">
        <v>1811</v>
      </c>
      <c r="AI342" s="63" t="s">
        <v>1812</v>
      </c>
      <c r="AJ342" s="64"/>
      <c r="AK342" s="64"/>
      <c r="AL342" s="64"/>
      <c r="AM342" s="73" t="str">
        <f aca="false">M342</f>
        <v>Text</v>
      </c>
      <c r="AN342" s="73" t="str">
        <f aca="false">N342</f>
        <v>0..1</v>
      </c>
      <c r="AO342" s="73" t="str">
        <f aca="false">O342</f>
        <v>0..1</v>
      </c>
      <c r="AP342" s="73" t="str">
        <f aca="false">P342</f>
        <v>/rsm:CrossIndustryInvoice
/rsm:SupplyChainTradeTransaction
/ram:ApplicableHeaderTradeAgreement
/ram:SellerTradeParty
/ram:PostalTradeAddress
/ram:CityName</v>
      </c>
      <c r="AQ342" s="73" t="str">
        <f aca="false">Q342</f>
        <v>/rsm:CrossIndustryInvoice/rsm:SupplyChainTradeTransaction/ram:ApplicableHeaderTradeAgreement/ram:SellerTradeParty/ram:PostalTradeAddress/ram:CityName</v>
      </c>
      <c r="AR342" s="73" t="str">
        <f aca="false">R342</f>
        <v>T</v>
      </c>
      <c r="AS342" s="73" t="str">
        <f aca="false">S342</f>
        <v>E</v>
      </c>
      <c r="AT342" s="73" t="str">
        <f aca="false">T342</f>
        <v>0..1</v>
      </c>
      <c r="AU342" s="73" t="n">
        <f aca="false">U342</f>
        <v>0</v>
      </c>
      <c r="AV342" s="73" t="n">
        <f aca="false">V342</f>
        <v>0</v>
      </c>
      <c r="AW342" s="6"/>
      <c r="AX342" s="69" t="str">
        <f aca="false">X342</f>
        <v>BASIC WL</v>
      </c>
      <c r="AY342" s="74" t="n">
        <f aca="false">Y342</f>
        <v>0</v>
      </c>
      <c r="BA342" s="46"/>
      <c r="BB342" s="46"/>
      <c r="BC342" s="46"/>
    </row>
    <row r="343" customFormat="false" ht="99.75" hidden="false" customHeight="false" outlineLevel="0" collapsed="false">
      <c r="A343" s="58" t="str">
        <f aca="false">IF(ISERROR(SEARCH("-X-",D343)),IF(S343="G","NO",IF(S343="E","YES","")),"EXT")</f>
        <v>YES</v>
      </c>
      <c r="B343" s="77"/>
      <c r="C343" s="59"/>
      <c r="D343" s="60" t="s">
        <v>1813</v>
      </c>
      <c r="E343" s="61"/>
      <c r="F343" s="62" t="n">
        <f aca="false">LEN(Q343)-LEN(SUBSTITUTE(Q343,"/",""))-1</f>
        <v>5</v>
      </c>
      <c r="G343" s="62" t="s">
        <v>88</v>
      </c>
      <c r="H343" s="63" t="s">
        <v>1814</v>
      </c>
      <c r="I343" s="63" t="s">
        <v>1107</v>
      </c>
      <c r="J343" s="64" t="s">
        <v>1815</v>
      </c>
      <c r="K343" s="64"/>
      <c r="L343" s="64"/>
      <c r="M343" s="63" t="s">
        <v>174</v>
      </c>
      <c r="N343" s="65" t="s">
        <v>88</v>
      </c>
      <c r="O343" s="65" t="s">
        <v>88</v>
      </c>
      <c r="P343" s="66" t="str">
        <f aca="false">MID(SUBSTITUTE(SUBSTITUTE(Q343,"/",CONCATENATE(CHAR(10),"/")),"/",CONCATENATE(CHAR(10),"/"),F343+1),2,500)</f>
        <v>/rsm:CrossIndustryInvoice
/rsm:SupplyChainTradeTransaction
/ram:ApplicableHeaderTradeAgreement
/ram:SellerTradeParty
/ram:PostalTradeAddress
/ram:CountryID</v>
      </c>
      <c r="Q343" s="67" t="s">
        <v>1816</v>
      </c>
      <c r="R343" s="65" t="s">
        <v>176</v>
      </c>
      <c r="S343" s="65" t="str">
        <f aca="false">IF($D343="","",IF(ISERROR(FIND("/@",RIGHT($Q343,LEN($Q343)-FIND("#",SUBSTITUTE($Q343,"/","#",LEN($Q343)-LEN(SUBSTITUTE($Q343,"/",""))))))),IF(LEFT($D343,4)="BG-X","EG",IF(LEFT($D343,2)="BG","G",IF(OR(RIGHT($D343,2)="-0",RIGHT($D343,3)="-00",RIGHT($D343,4)="-000"),"","E"))),"A"))</f>
        <v>E</v>
      </c>
      <c r="T343" s="65" t="s">
        <v>95</v>
      </c>
      <c r="U343" s="65"/>
      <c r="V343" s="68"/>
      <c r="W343" s="49"/>
      <c r="X343" s="69" t="s">
        <v>24</v>
      </c>
      <c r="Y343" s="69"/>
      <c r="Z343" s="49"/>
      <c r="AA343" s="70"/>
      <c r="AB343" s="70"/>
      <c r="AC343" s="71"/>
      <c r="AD343" s="49"/>
      <c r="AE343" s="72" t="str">
        <f aca="false">D343</f>
        <v>BT-40</v>
      </c>
      <c r="AF343" s="73" t="n">
        <f aca="false">F343</f>
        <v>5</v>
      </c>
      <c r="AG343" s="73" t="str">
        <f aca="false">G343</f>
        <v>1..1</v>
      </c>
      <c r="AH343" s="63" t="s">
        <v>1817</v>
      </c>
      <c r="AI343" s="63" t="s">
        <v>1110</v>
      </c>
      <c r="AJ343" s="64" t="s">
        <v>514</v>
      </c>
      <c r="AK343" s="64"/>
      <c r="AL343" s="64"/>
      <c r="AM343" s="73" t="str">
        <f aca="false">M343</f>
        <v>Code</v>
      </c>
      <c r="AN343" s="73" t="str">
        <f aca="false">N343</f>
        <v>1..1</v>
      </c>
      <c r="AO343" s="73" t="str">
        <f aca="false">O343</f>
        <v>1..1</v>
      </c>
      <c r="AP343" s="73" t="str">
        <f aca="false">P343</f>
        <v>/rsm:CrossIndustryInvoice
/rsm:SupplyChainTradeTransaction
/ram:ApplicableHeaderTradeAgreement
/ram:SellerTradeParty
/ram:PostalTradeAddress
/ram:CountryID</v>
      </c>
      <c r="AQ343" s="73" t="str">
        <f aca="false">Q343</f>
        <v>/rsm:CrossIndustryInvoice/rsm:SupplyChainTradeTransaction/ram:ApplicableHeaderTradeAgreement/ram:SellerTradeParty/ram:PostalTradeAddress/ram:CountryID</v>
      </c>
      <c r="AR343" s="73" t="str">
        <f aca="false">R343</f>
        <v>C</v>
      </c>
      <c r="AS343" s="73" t="str">
        <f aca="false">S343</f>
        <v>E</v>
      </c>
      <c r="AT343" s="73" t="str">
        <f aca="false">T343</f>
        <v>0..1</v>
      </c>
      <c r="AU343" s="73" t="n">
        <f aca="false">U343</f>
        <v>0</v>
      </c>
      <c r="AV343" s="73" t="n">
        <f aca="false">V343</f>
        <v>0</v>
      </c>
      <c r="AW343" s="6"/>
      <c r="AX343" s="69" t="str">
        <f aca="false">X343</f>
        <v>MINIMUM</v>
      </c>
      <c r="AY343" s="74" t="n">
        <f aca="false">Y343</f>
        <v>0</v>
      </c>
      <c r="BA343" s="46"/>
      <c r="BB343" s="46"/>
      <c r="BC343" s="46"/>
    </row>
    <row r="344" customFormat="false" ht="99.75" hidden="false" customHeight="false" outlineLevel="0" collapsed="false">
      <c r="A344" s="58" t="str">
        <f aca="false">IF(ISERROR(SEARCH("-X-",D344)),IF(S344="G","NO",IF(S344="E","YES","")),"EXT")</f>
        <v>YES</v>
      </c>
      <c r="B344" s="58"/>
      <c r="C344" s="59"/>
      <c r="D344" s="60" t="s">
        <v>1818</v>
      </c>
      <c r="E344" s="61"/>
      <c r="F344" s="62" t="n">
        <f aca="false">LEN(Q344)-LEN(SUBSTITUTE(Q344,"/",""))-1</f>
        <v>5</v>
      </c>
      <c r="G344" s="62" t="s">
        <v>95</v>
      </c>
      <c r="H344" s="63" t="s">
        <v>1819</v>
      </c>
      <c r="I344" s="63" t="s">
        <v>1114</v>
      </c>
      <c r="J344" s="64" t="s">
        <v>1115</v>
      </c>
      <c r="K344" s="64"/>
      <c r="L344" s="64"/>
      <c r="M344" s="63" t="s">
        <v>119</v>
      </c>
      <c r="N344" s="65" t="s">
        <v>95</v>
      </c>
      <c r="O344" s="65" t="s">
        <v>95</v>
      </c>
      <c r="P344" s="66" t="str">
        <f aca="false">MID(SUBSTITUTE(SUBSTITUTE(Q344,"/",CONCATENATE(CHAR(10),"/")),"/",CONCATENATE(CHAR(10),"/"),F344+1),2,500)</f>
        <v>/rsm:CrossIndustryInvoice
/rsm:SupplyChainTradeTransaction
/ram:ApplicableHeaderTradeAgreement
/ram:SellerTradeParty
/ram:PostalTradeAddress
/ram:CountrySubDivisionName</v>
      </c>
      <c r="Q344" s="67" t="s">
        <v>1820</v>
      </c>
      <c r="R344" s="65" t="s">
        <v>121</v>
      </c>
      <c r="S344" s="65" t="str">
        <f aca="false">IF($D344="","",IF(ISERROR(FIND("/@",RIGHT($Q344,LEN($Q344)-FIND("#",SUBSTITUTE($Q344,"/","#",LEN($Q344)-LEN(SUBSTITUTE($Q344,"/",""))))))),IF(LEFT($D344,4)="BG-X","EG",IF(LEFT($D344,2)="BG","G",IF(OR(RIGHT($D344,2)="-0",RIGHT($D344,3)="-00",RIGHT($D344,4)="-000"),"","E"))),"A"))</f>
        <v>E</v>
      </c>
      <c r="T344" s="65" t="s">
        <v>112</v>
      </c>
      <c r="U344" s="65" t="s">
        <v>122</v>
      </c>
      <c r="V344" s="68"/>
      <c r="W344" s="49"/>
      <c r="X344" s="69" t="s">
        <v>25</v>
      </c>
      <c r="Y344" s="69"/>
      <c r="Z344" s="49"/>
      <c r="AA344" s="70"/>
      <c r="AB344" s="70"/>
      <c r="AC344" s="71"/>
      <c r="AD344" s="49"/>
      <c r="AE344" s="72" t="str">
        <f aca="false">D344</f>
        <v>BT-39</v>
      </c>
      <c r="AF344" s="73" t="n">
        <f aca="false">F344</f>
        <v>5</v>
      </c>
      <c r="AG344" s="73" t="str">
        <f aca="false">G344</f>
        <v>0..1</v>
      </c>
      <c r="AH344" s="63" t="s">
        <v>1821</v>
      </c>
      <c r="AI344" s="63" t="s">
        <v>1118</v>
      </c>
      <c r="AJ344" s="64" t="s">
        <v>1119</v>
      </c>
      <c r="AK344" s="64"/>
      <c r="AL344" s="64"/>
      <c r="AM344" s="73" t="str">
        <f aca="false">M344</f>
        <v>Text</v>
      </c>
      <c r="AN344" s="73" t="str">
        <f aca="false">N344</f>
        <v>0..1</v>
      </c>
      <c r="AO344" s="73" t="str">
        <f aca="false">O344</f>
        <v>0..1</v>
      </c>
      <c r="AP344" s="73" t="str">
        <f aca="false">P344</f>
        <v>/rsm:CrossIndustryInvoice
/rsm:SupplyChainTradeTransaction
/ram:ApplicableHeaderTradeAgreement
/ram:SellerTradeParty
/ram:PostalTradeAddress
/ram:CountrySubDivisionName</v>
      </c>
      <c r="AQ344" s="73" t="str">
        <f aca="false">Q344</f>
        <v>/rsm:CrossIndustryInvoice/rsm:SupplyChainTradeTransaction/ram:ApplicableHeaderTradeAgreement/ram:SellerTradeParty/ram:PostalTradeAddress/ram:CountrySubDivisionName</v>
      </c>
      <c r="AR344" s="73" t="str">
        <f aca="false">R344</f>
        <v>T</v>
      </c>
      <c r="AS344" s="73" t="str">
        <f aca="false">S344</f>
        <v>E</v>
      </c>
      <c r="AT344" s="73" t="str">
        <f aca="false">T344</f>
        <v>0..n</v>
      </c>
      <c r="AU344" s="73" t="str">
        <f aca="false">U344</f>
        <v>CAR-3</v>
      </c>
      <c r="AV344" s="73" t="n">
        <f aca="false">V344</f>
        <v>0</v>
      </c>
      <c r="AW344" s="6"/>
      <c r="AX344" s="69" t="str">
        <f aca="false">X344</f>
        <v>BASIC WL</v>
      </c>
      <c r="AY344" s="74" t="n">
        <f aca="false">Y344</f>
        <v>0</v>
      </c>
      <c r="BA344" s="46"/>
      <c r="BB344" s="46"/>
      <c r="BC344" s="46"/>
    </row>
    <row r="345" customFormat="false" ht="85.5" hidden="false" customHeight="false" outlineLevel="0" collapsed="false">
      <c r="A345" s="58" t="str">
        <f aca="false">IF(ISERROR(SEARCH("-X-",D345)),IF(S345="G","NO",IF(S345="E","YES","")),"EXT")</f>
        <v/>
      </c>
      <c r="B345" s="58"/>
      <c r="C345" s="59"/>
      <c r="D345" s="60" t="s">
        <v>1822</v>
      </c>
      <c r="E345" s="61"/>
      <c r="F345" s="62" t="n">
        <f aca="false">LEN(Q345)-LEN(SUBSTITUTE(Q345,"/",""))-1</f>
        <v>4</v>
      </c>
      <c r="G345" s="62" t="s">
        <v>95</v>
      </c>
      <c r="H345" s="63" t="s">
        <v>1121</v>
      </c>
      <c r="I345" s="63"/>
      <c r="J345" s="64"/>
      <c r="K345" s="64"/>
      <c r="L345" s="64"/>
      <c r="M345" s="63"/>
      <c r="N345" s="65" t="s">
        <v>95</v>
      </c>
      <c r="O345" s="65" t="s">
        <v>95</v>
      </c>
      <c r="P345" s="66" t="str">
        <f aca="false">MID(SUBSTITUTE(SUBSTITUTE(Q345,"/",CONCATENATE(CHAR(10),"/")),"/",CONCATENATE(CHAR(10),"/"),F345+1),2,500)</f>
        <v>/rsm:CrossIndustryInvoice
/rsm:SupplyChainTradeTransaction
/ram:ApplicableHeaderTradeAgreement
/ram:SellerTradeParty
/ram:URIUniversalCommunication</v>
      </c>
      <c r="Q345" s="67" t="s">
        <v>1823</v>
      </c>
      <c r="R345" s="65"/>
      <c r="S345" s="65" t="str">
        <f aca="false">IF($D345="","",IF(ISERROR(FIND("/@",RIGHT($Q345,LEN($Q345)-FIND("#",SUBSTITUTE($Q345,"/","#",LEN($Q345)-LEN(SUBSTITUTE($Q345,"/",""))))))),IF(LEFT($D345,4)="BG-X","EG",IF(LEFT($D345,2)="BG","G",IF(OR(RIGHT($D345,2)="-0",RIGHT($D345,3)="-00",RIGHT($D345,4)="-000"),"","E"))),"A"))</f>
        <v/>
      </c>
      <c r="T345" s="65" t="s">
        <v>112</v>
      </c>
      <c r="U345" s="65"/>
      <c r="V345" s="68"/>
      <c r="W345" s="49"/>
      <c r="X345" s="69" t="s">
        <v>25</v>
      </c>
      <c r="Y345" s="69"/>
      <c r="Z345" s="49"/>
      <c r="AA345" s="70"/>
      <c r="AB345" s="70"/>
      <c r="AC345" s="71"/>
      <c r="AD345" s="49"/>
      <c r="AE345" s="72" t="str">
        <f aca="false">D345</f>
        <v>BT-34-00</v>
      </c>
      <c r="AF345" s="73" t="n">
        <f aca="false">F345</f>
        <v>4</v>
      </c>
      <c r="AG345" s="73" t="str">
        <f aca="false">G345</f>
        <v>0..1</v>
      </c>
      <c r="AH345" s="63" t="s">
        <v>1824</v>
      </c>
      <c r="AI345" s="63"/>
      <c r="AJ345" s="64"/>
      <c r="AK345" s="64"/>
      <c r="AL345" s="64"/>
      <c r="AM345" s="73" t="n">
        <f aca="false">M345</f>
        <v>0</v>
      </c>
      <c r="AN345" s="73" t="str">
        <f aca="false">N345</f>
        <v>0..1</v>
      </c>
      <c r="AO345" s="73" t="str">
        <f aca="false">O345</f>
        <v>0..1</v>
      </c>
      <c r="AP345" s="73" t="str">
        <f aca="false">P345</f>
        <v>/rsm:CrossIndustryInvoice
/rsm:SupplyChainTradeTransaction
/ram:ApplicableHeaderTradeAgreement
/ram:SellerTradeParty
/ram:URIUniversalCommunication</v>
      </c>
      <c r="AQ345" s="73" t="str">
        <f aca="false">Q345</f>
        <v>/rsm:CrossIndustryInvoice/rsm:SupplyChainTradeTransaction/ram:ApplicableHeaderTradeAgreement/ram:SellerTradeParty/ram:URIUniversalCommunication</v>
      </c>
      <c r="AR345" s="73" t="n">
        <f aca="false">R345</f>
        <v>0</v>
      </c>
      <c r="AS345" s="73" t="str">
        <f aca="false">S345</f>
        <v/>
      </c>
      <c r="AT345" s="73" t="str">
        <f aca="false">T345</f>
        <v>0..n</v>
      </c>
      <c r="AU345" s="73" t="n">
        <f aca="false">U345</f>
        <v>0</v>
      </c>
      <c r="AV345" s="73" t="n">
        <f aca="false">V345</f>
        <v>0</v>
      </c>
      <c r="AW345" s="6"/>
      <c r="AX345" s="69" t="str">
        <f aca="false">X345</f>
        <v>BASIC WL</v>
      </c>
      <c r="AY345" s="74" t="n">
        <f aca="false">Y345</f>
        <v>0</v>
      </c>
      <c r="BA345" s="46"/>
      <c r="BB345" s="46"/>
      <c r="BC345" s="46"/>
    </row>
    <row r="346" customFormat="false" ht="99.75" hidden="false" customHeight="false" outlineLevel="0" collapsed="false">
      <c r="A346" s="58" t="str">
        <f aca="false">IF(ISERROR(SEARCH("-X-",D346)),IF(S346="G","NO",IF(S346="E","YES","")),"EXT")</f>
        <v>YES</v>
      </c>
      <c r="B346" s="58"/>
      <c r="C346" s="59"/>
      <c r="D346" s="60" t="s">
        <v>1825</v>
      </c>
      <c r="E346" s="61"/>
      <c r="F346" s="62" t="n">
        <f aca="false">LEN(Q346)-LEN(SUBSTITUTE(Q346,"/",""))-1</f>
        <v>5</v>
      </c>
      <c r="G346" s="62" t="s">
        <v>95</v>
      </c>
      <c r="H346" s="63" t="s">
        <v>1826</v>
      </c>
      <c r="I346" s="63" t="s">
        <v>1827</v>
      </c>
      <c r="J346" s="64"/>
      <c r="K346" s="64"/>
      <c r="L346" s="64"/>
      <c r="M346" s="63" t="s">
        <v>137</v>
      </c>
      <c r="N346" s="65" t="s">
        <v>88</v>
      </c>
      <c r="O346" s="65" t="s">
        <v>88</v>
      </c>
      <c r="P346" s="66" t="str">
        <f aca="false">MID(SUBSTITUTE(SUBSTITUTE(Q346,"/",CONCATENATE(CHAR(10),"/")),"/",CONCATENATE(CHAR(10),"/"),F346+1),2,500)</f>
        <v>/rsm:CrossIndustryInvoice
/rsm:SupplyChainTradeTransaction
/ram:ApplicableHeaderTradeAgreement
/ram:SellerTradeParty
/ram:URIUniversalCommunication
/ram:URIID</v>
      </c>
      <c r="Q346" s="67" t="s">
        <v>1828</v>
      </c>
      <c r="R346" s="65" t="s">
        <v>139</v>
      </c>
      <c r="S346" s="65" t="str">
        <f aca="false">IF($D346="","",IF(ISERROR(FIND("/@",RIGHT($Q346,LEN($Q346)-FIND("#",SUBSTITUTE($Q346,"/","#",LEN($Q346)-LEN(SUBSTITUTE($Q346,"/",""))))))),IF(LEFT($D346,4)="BG-X","EG",IF(LEFT($D346,2)="BG","G",IF(OR(RIGHT($D346,2)="-0",RIGHT($D346,3)="-00",RIGHT($D346,4)="-000"),"","E"))),"A"))</f>
        <v>E</v>
      </c>
      <c r="T346" s="65" t="s">
        <v>95</v>
      </c>
      <c r="U346" s="65" t="s">
        <v>122</v>
      </c>
      <c r="V346" s="68"/>
      <c r="W346" s="49"/>
      <c r="X346" s="69" t="s">
        <v>25</v>
      </c>
      <c r="Y346" s="69"/>
      <c r="Z346" s="49"/>
      <c r="AA346" s="70"/>
      <c r="AB346" s="70"/>
      <c r="AC346" s="71"/>
      <c r="AD346" s="49"/>
      <c r="AE346" s="72" t="str">
        <f aca="false">D346</f>
        <v>BT-34</v>
      </c>
      <c r="AF346" s="73" t="n">
        <f aca="false">F346</f>
        <v>5</v>
      </c>
      <c r="AG346" s="73" t="str">
        <f aca="false">G346</f>
        <v>0..1</v>
      </c>
      <c r="AH346" s="63" t="s">
        <v>1829</v>
      </c>
      <c r="AI346" s="63" t="s">
        <v>1830</v>
      </c>
      <c r="AJ346" s="64"/>
      <c r="AK346" s="64"/>
      <c r="AL346" s="64"/>
      <c r="AM346" s="73" t="str">
        <f aca="false">M346</f>
        <v>Identifier</v>
      </c>
      <c r="AN346" s="73" t="str">
        <f aca="false">N346</f>
        <v>1..1</v>
      </c>
      <c r="AO346" s="73" t="str">
        <f aca="false">O346</f>
        <v>1..1</v>
      </c>
      <c r="AP346" s="73" t="str">
        <f aca="false">P346</f>
        <v>/rsm:CrossIndustryInvoice
/rsm:SupplyChainTradeTransaction
/ram:ApplicableHeaderTradeAgreement
/ram:SellerTradeParty
/ram:URIUniversalCommunication
/ram:URIID</v>
      </c>
      <c r="AQ346" s="73" t="str">
        <f aca="false">Q346</f>
        <v>/rsm:CrossIndustryInvoice/rsm:SupplyChainTradeTransaction/ram:ApplicableHeaderTradeAgreement/ram:SellerTradeParty/ram:URIUniversalCommunication/ram:URIID</v>
      </c>
      <c r="AR346" s="73" t="str">
        <f aca="false">R346</f>
        <v>I</v>
      </c>
      <c r="AS346" s="73" t="str">
        <f aca="false">S346</f>
        <v>E</v>
      </c>
      <c r="AT346" s="73" t="str">
        <f aca="false">T346</f>
        <v>0..1</v>
      </c>
      <c r="AU346" s="73" t="str">
        <f aca="false">U346</f>
        <v>CAR-3</v>
      </c>
      <c r="AV346" s="73" t="n">
        <f aca="false">V346</f>
        <v>0</v>
      </c>
      <c r="AW346" s="6"/>
      <c r="AX346" s="69" t="str">
        <f aca="false">X346</f>
        <v>BASIC WL</v>
      </c>
      <c r="AY346" s="74" t="n">
        <f aca="false">Y346</f>
        <v>0</v>
      </c>
      <c r="BA346" s="46"/>
      <c r="BB346" s="46"/>
      <c r="BC346" s="46"/>
    </row>
    <row r="347" customFormat="false" ht="114" hidden="false" customHeight="false" outlineLevel="0" collapsed="false">
      <c r="A347" s="58" t="str">
        <f aca="false">IF(ISERROR(SEARCH("-X-",D347)),IF(S347="G","NO",IF(S347="E","YES","")),"EXT")</f>
        <v>YES</v>
      </c>
      <c r="B347" s="58"/>
      <c r="C347" s="59"/>
      <c r="D347" s="60" t="s">
        <v>1831</v>
      </c>
      <c r="E347" s="61"/>
      <c r="F347" s="62" t="n">
        <f aca="false">LEN(Q347)-LEN(SUBSTITUTE(Q347,"/",""))-1</f>
        <v>6</v>
      </c>
      <c r="G347" s="62" t="s">
        <v>88</v>
      </c>
      <c r="H347" s="63" t="s">
        <v>355</v>
      </c>
      <c r="I347" s="63" t="s">
        <v>1832</v>
      </c>
      <c r="J347" s="64" t="s">
        <v>1833</v>
      </c>
      <c r="K347" s="64"/>
      <c r="L347" s="64"/>
      <c r="M347" s="63" t="s">
        <v>358</v>
      </c>
      <c r="N347" s="65"/>
      <c r="O347" s="65"/>
      <c r="P347" s="66" t="str">
        <f aca="false">MID(SUBSTITUTE(SUBSTITUTE(Q347,"/",CONCATENATE(CHAR(10),"/")),"/",CONCATENATE(CHAR(10),"/"),F347+1),2,500)</f>
        <v>/rsm:CrossIndustryInvoice
/rsm:SupplyChainTradeTransaction
/ram:ApplicableHeaderTradeAgreement
/ram:SellerTradeParty
/ram:URIUniversalCommunication
/ram:URIID
/@schemeID</v>
      </c>
      <c r="Q347" s="67" t="s">
        <v>1834</v>
      </c>
      <c r="R347" s="65" t="s">
        <v>360</v>
      </c>
      <c r="S347" s="65" t="str">
        <f aca="false">IF($D347="","",IF(ISERROR(FIND("/@",RIGHT($Q347,LEN($Q347)-FIND("#",SUBSTITUTE($Q347,"/","#",LEN($Q347)-LEN(SUBSTITUTE($Q347,"/",""))))))),IF(LEFT($D347,4)="BG-X","EG",IF(LEFT($D347,2)="BG","G",IF(OR(RIGHT($D347,2)="-0",RIGHT($D347,3)="-00",RIGHT($D347,4)="-000"),"","E"))),"A"))</f>
        <v>E</v>
      </c>
      <c r="T347" s="65"/>
      <c r="U347" s="65"/>
      <c r="V347" s="68"/>
      <c r="W347" s="49"/>
      <c r="X347" s="69" t="s">
        <v>25</v>
      </c>
      <c r="Y347" s="69"/>
      <c r="Z347" s="49"/>
      <c r="AA347" s="70"/>
      <c r="AB347" s="70"/>
      <c r="AC347" s="71"/>
      <c r="AD347" s="49"/>
      <c r="AE347" s="72" t="str">
        <f aca="false">D347</f>
        <v>BT-34-1</v>
      </c>
      <c r="AF347" s="73" t="n">
        <f aca="false">F347</f>
        <v>6</v>
      </c>
      <c r="AG347" s="73" t="str">
        <f aca="false">G347</f>
        <v>1..1</v>
      </c>
      <c r="AH347" s="63" t="s">
        <v>361</v>
      </c>
      <c r="AI347" s="63" t="s">
        <v>1835</v>
      </c>
      <c r="AJ347" s="64" t="s">
        <v>1836</v>
      </c>
      <c r="AK347" s="64"/>
      <c r="AL347" s="64"/>
      <c r="AM347" s="73" t="str">
        <f aca="false">M347</f>
        <v>String</v>
      </c>
      <c r="AN347" s="73" t="n">
        <f aca="false">N347</f>
        <v>0</v>
      </c>
      <c r="AO347" s="73" t="n">
        <f aca="false">O347</f>
        <v>0</v>
      </c>
      <c r="AP347" s="73" t="str">
        <f aca="false">P347</f>
        <v>/rsm:CrossIndustryInvoice
/rsm:SupplyChainTradeTransaction
/ram:ApplicableHeaderTradeAgreement
/ram:SellerTradeParty
/ram:URIUniversalCommunication
/ram:URIID
/@schemeID</v>
      </c>
      <c r="AQ347" s="73" t="str">
        <f aca="false">Q347</f>
        <v>/rsm:CrossIndustryInvoice/rsm:SupplyChainTradeTransaction/ram:ApplicableHeaderTradeAgreement/ram:SellerTradeParty/ram:URIUniversalCommunication/ram:URIID/@schemeID</v>
      </c>
      <c r="AR347" s="73" t="str">
        <f aca="false">R347</f>
        <v>S</v>
      </c>
      <c r="AS347" s="73" t="str">
        <f aca="false">S347</f>
        <v>E</v>
      </c>
      <c r="AT347" s="73" t="n">
        <f aca="false">T347</f>
        <v>0</v>
      </c>
      <c r="AU347" s="73" t="n">
        <f aca="false">U347</f>
        <v>0</v>
      </c>
      <c r="AV347" s="73" t="n">
        <f aca="false">V347</f>
        <v>0</v>
      </c>
      <c r="AW347" s="6"/>
      <c r="AX347" s="69" t="str">
        <f aca="false">X347</f>
        <v>BASIC WL</v>
      </c>
      <c r="AY347" s="74" t="n">
        <f aca="false">Y347</f>
        <v>0</v>
      </c>
      <c r="BA347" s="46"/>
      <c r="BB347" s="46"/>
      <c r="BC347" s="46"/>
    </row>
    <row r="348" customFormat="false" ht="99.75" hidden="false" customHeight="false" outlineLevel="0" collapsed="false">
      <c r="A348" s="58" t="str">
        <f aca="false">IF(ISERROR(SEARCH("-X-",D348)),IF(S348="G","NO",IF(S348="E","YES","")),"EXT")</f>
        <v/>
      </c>
      <c r="B348" s="58"/>
      <c r="C348" s="59"/>
      <c r="D348" s="60" t="s">
        <v>1837</v>
      </c>
      <c r="E348" s="61"/>
      <c r="F348" s="62" t="n">
        <f aca="false">LEN(Q348)-LEN(SUBSTITUTE(Q348,"/",""))-1</f>
        <v>5</v>
      </c>
      <c r="G348" s="62" t="s">
        <v>95</v>
      </c>
      <c r="H348" s="63" t="s">
        <v>1838</v>
      </c>
      <c r="I348" s="63"/>
      <c r="J348" s="64"/>
      <c r="K348" s="64"/>
      <c r="L348" s="64"/>
      <c r="M348" s="63"/>
      <c r="N348" s="65" t="s">
        <v>95</v>
      </c>
      <c r="O348" s="65" t="s">
        <v>95</v>
      </c>
      <c r="P348" s="66" t="str">
        <f aca="false">MID(SUBSTITUTE(SUBSTITUTE(Q348,"/",CONCATENATE(CHAR(10),"/")),"/",CONCATENATE(CHAR(10),"/"),F348+1),2,500)</f>
        <v>/rsm:CrossIndustryInvoice
/rsm:SupplyChainTradeTransaction
/ram:ApplicableHeaderTradeAgreement
/ram:SellerTradeParty
/ram:SpecifiedTaxRegistration[ram:ID
/@schemeID="VA"]</v>
      </c>
      <c r="Q348" s="67" t="s">
        <v>1839</v>
      </c>
      <c r="R348" s="65"/>
      <c r="S348" s="65" t="str">
        <f aca="false">IF($D348="","",IF(ISERROR(FIND("/@",RIGHT($Q348,LEN($Q348)-FIND("#",SUBSTITUTE($Q348,"/","#",LEN($Q348)-LEN(SUBSTITUTE($Q348,"/",""))))))),IF(LEFT($D348,4)="BG-X","EG",IF(LEFT($D348,2)="BG","G",IF(OR(RIGHT($D348,2)="-0",RIGHT($D348,3)="-00",RIGHT($D348,4)="-000"),"","E"))),"A"))</f>
        <v/>
      </c>
      <c r="T348" s="65" t="s">
        <v>112</v>
      </c>
      <c r="U348" s="65"/>
      <c r="V348" s="68"/>
      <c r="W348" s="49"/>
      <c r="X348" s="69" t="s">
        <v>24</v>
      </c>
      <c r="Y348" s="69"/>
      <c r="Z348" s="49"/>
      <c r="AA348" s="70"/>
      <c r="AB348" s="70"/>
      <c r="AC348" s="71"/>
      <c r="AD348" s="49"/>
      <c r="AE348" s="72" t="str">
        <f aca="false">D348</f>
        <v>BT-31-00</v>
      </c>
      <c r="AF348" s="73" t="n">
        <f aca="false">F348</f>
        <v>5</v>
      </c>
      <c r="AG348" s="73" t="str">
        <f aca="false">G348</f>
        <v>0..1</v>
      </c>
      <c r="AH348" s="63" t="s">
        <v>1840</v>
      </c>
      <c r="AI348" s="63"/>
      <c r="AJ348" s="64"/>
      <c r="AK348" s="64"/>
      <c r="AL348" s="64"/>
      <c r="AM348" s="73" t="n">
        <f aca="false">M348</f>
        <v>0</v>
      </c>
      <c r="AN348" s="73" t="str">
        <f aca="false">N348</f>
        <v>0..1</v>
      </c>
      <c r="AO348" s="73" t="str">
        <f aca="false">O348</f>
        <v>0..1</v>
      </c>
      <c r="AP348" s="73" t="str">
        <f aca="false">P348</f>
        <v>/rsm:CrossIndustryInvoice
/rsm:SupplyChainTradeTransaction
/ram:ApplicableHeaderTradeAgreement
/ram:SellerTradeParty
/ram:SpecifiedTaxRegistration[ram:ID
/@schemeID="VA"]</v>
      </c>
      <c r="AQ348" s="73" t="str">
        <f aca="false">Q348</f>
        <v>/rsm:CrossIndustryInvoice/rsm:SupplyChainTradeTransaction/ram:ApplicableHeaderTradeAgreement/ram:SellerTradeParty/ram:SpecifiedTaxRegistration[ram:ID/@schemeID="VA"]</v>
      </c>
      <c r="AR348" s="73" t="n">
        <f aca="false">R348</f>
        <v>0</v>
      </c>
      <c r="AS348" s="73" t="str">
        <f aca="false">S348</f>
        <v/>
      </c>
      <c r="AT348" s="73" t="str">
        <f aca="false">T348</f>
        <v>0..n</v>
      </c>
      <c r="AU348" s="73" t="n">
        <f aca="false">U348</f>
        <v>0</v>
      </c>
      <c r="AV348" s="73" t="n">
        <f aca="false">V348</f>
        <v>0</v>
      </c>
      <c r="AW348" s="6"/>
      <c r="AX348" s="69" t="str">
        <f aca="false">X348</f>
        <v>MINIMUM</v>
      </c>
      <c r="AY348" s="74" t="n">
        <f aca="false">Y348</f>
        <v>0</v>
      </c>
      <c r="BA348" s="46"/>
      <c r="BB348" s="46"/>
      <c r="BC348" s="46"/>
    </row>
    <row r="349" customFormat="false" ht="114" hidden="false" customHeight="false" outlineLevel="0" collapsed="false">
      <c r="A349" s="58" t="str">
        <f aca="false">IF(ISERROR(SEARCH("-X-",D349)),IF(S349="G","NO",IF(S349="E","YES","")),"EXT")</f>
        <v>YES</v>
      </c>
      <c r="B349" s="58"/>
      <c r="C349" s="59"/>
      <c r="D349" s="60" t="s">
        <v>1841</v>
      </c>
      <c r="E349" s="61"/>
      <c r="F349" s="62" t="n">
        <f aca="false">LEN(Q349)-LEN(SUBSTITUTE(Q349,"/",""))-1</f>
        <v>6</v>
      </c>
      <c r="G349" s="62" t="s">
        <v>95</v>
      </c>
      <c r="H349" s="63" t="s">
        <v>1842</v>
      </c>
      <c r="I349" s="63" t="s">
        <v>1843</v>
      </c>
      <c r="J349" s="64" t="s">
        <v>1844</v>
      </c>
      <c r="K349" s="64"/>
      <c r="L349" s="64"/>
      <c r="M349" s="63" t="s">
        <v>137</v>
      </c>
      <c r="N349" s="65" t="s">
        <v>88</v>
      </c>
      <c r="O349" s="65" t="s">
        <v>88</v>
      </c>
      <c r="P349" s="66" t="str">
        <f aca="false">MID(SUBSTITUTE(SUBSTITUTE(Q349,"/",CONCATENATE(CHAR(10),"/")),"/",CONCATENATE(CHAR(10),"/"),F349+1),2,500)</f>
        <v>/rsm:CrossIndustryInvoice
/rsm:SupplyChainTradeTransaction
/ram:ApplicableHeaderTradeAgreement
/ram:SellerTradeParty
/ram:SpecifiedTaxRegistration[ram:ID
/@schemeID="VA"]
/ram:ID</v>
      </c>
      <c r="Q349" s="67" t="s">
        <v>1845</v>
      </c>
      <c r="R349" s="65" t="s">
        <v>139</v>
      </c>
      <c r="S349" s="65" t="str">
        <f aca="false">IF($D349="","",IF(ISERROR(FIND("/@",RIGHT($Q349,LEN($Q349)-FIND("#",SUBSTITUTE($Q349,"/","#",LEN($Q349)-LEN(SUBSTITUTE($Q349,"/",""))))))),IF(LEFT($D349,4)="BG-X","EG",IF(LEFT($D349,2)="BG","G",IF(OR(RIGHT($D349,2)="-0",RIGHT($D349,3)="-00",RIGHT($D349,4)="-000"),"","E"))),"A"))</f>
        <v>E</v>
      </c>
      <c r="T349" s="65" t="s">
        <v>95</v>
      </c>
      <c r="U349" s="65"/>
      <c r="V349" s="68"/>
      <c r="W349" s="49"/>
      <c r="X349" s="69" t="s">
        <v>24</v>
      </c>
      <c r="Y349" s="69"/>
      <c r="Z349" s="49"/>
      <c r="AA349" s="70"/>
      <c r="AB349" s="70"/>
      <c r="AC349" s="71"/>
      <c r="AD349" s="49"/>
      <c r="AE349" s="72" t="str">
        <f aca="false">D349</f>
        <v>BT-31</v>
      </c>
      <c r="AF349" s="73" t="n">
        <f aca="false">F349</f>
        <v>6</v>
      </c>
      <c r="AG349" s="73" t="str">
        <f aca="false">G349</f>
        <v>0..1</v>
      </c>
      <c r="AH349" s="63" t="s">
        <v>1846</v>
      </c>
      <c r="AI349" s="63" t="s">
        <v>1847</v>
      </c>
      <c r="AJ349" s="64" t="s">
        <v>1848</v>
      </c>
      <c r="AK349" s="64"/>
      <c r="AL349" s="64"/>
      <c r="AM349" s="73" t="str">
        <f aca="false">M349</f>
        <v>Identifier</v>
      </c>
      <c r="AN349" s="73" t="str">
        <f aca="false">N349</f>
        <v>1..1</v>
      </c>
      <c r="AO349" s="73" t="str">
        <f aca="false">O349</f>
        <v>1..1</v>
      </c>
      <c r="AP349" s="73" t="str">
        <f aca="false">P349</f>
        <v>/rsm:CrossIndustryInvoice
/rsm:SupplyChainTradeTransaction
/ram:ApplicableHeaderTradeAgreement
/ram:SellerTradeParty
/ram:SpecifiedTaxRegistration[ram:ID
/@schemeID="VA"]
/ram:ID</v>
      </c>
      <c r="AQ349" s="73" t="str">
        <f aca="false">Q349</f>
        <v>/rsm:CrossIndustryInvoice/rsm:SupplyChainTradeTransaction/ram:ApplicableHeaderTradeAgreement/ram:SellerTradeParty/ram:SpecifiedTaxRegistration[ram:ID/@schemeID="VA"]/ram:ID</v>
      </c>
      <c r="AR349" s="73" t="str">
        <f aca="false">R349</f>
        <v>I</v>
      </c>
      <c r="AS349" s="73" t="str">
        <f aca="false">S349</f>
        <v>E</v>
      </c>
      <c r="AT349" s="73" t="str">
        <f aca="false">T349</f>
        <v>0..1</v>
      </c>
      <c r="AU349" s="73" t="n">
        <f aca="false">U349</f>
        <v>0</v>
      </c>
      <c r="AV349" s="73" t="n">
        <f aca="false">V349</f>
        <v>0</v>
      </c>
      <c r="AW349" s="6"/>
      <c r="AX349" s="69" t="str">
        <f aca="false">X349</f>
        <v>MINIMUM</v>
      </c>
      <c r="AY349" s="74" t="n">
        <f aca="false">Y349</f>
        <v>0</v>
      </c>
      <c r="BA349" s="46"/>
      <c r="BB349" s="46"/>
      <c r="BC349" s="46"/>
    </row>
    <row r="350" customFormat="false" ht="128.25" hidden="false" customHeight="false" outlineLevel="0" collapsed="false">
      <c r="A350" s="58" t="str">
        <f aca="false">IF(ISERROR(SEARCH("-X-",D350)),IF(S350="G","NO",IF(S350="E","YES","")),"EXT")</f>
        <v/>
      </c>
      <c r="B350" s="58"/>
      <c r="C350" s="59"/>
      <c r="D350" s="60" t="s">
        <v>1849</v>
      </c>
      <c r="E350" s="61"/>
      <c r="F350" s="62" t="n">
        <f aca="false">LEN(Q350)-LEN(SUBSTITUTE(Q350,"/",""))-1</f>
        <v>7</v>
      </c>
      <c r="G350" s="62" t="s">
        <v>95</v>
      </c>
      <c r="H350" s="63" t="s">
        <v>1139</v>
      </c>
      <c r="I350" s="63"/>
      <c r="J350" s="64" t="s">
        <v>1140</v>
      </c>
      <c r="K350" s="64"/>
      <c r="L350" s="64"/>
      <c r="M350" s="63" t="s">
        <v>358</v>
      </c>
      <c r="N350" s="65"/>
      <c r="O350" s="65"/>
      <c r="P350" s="66" t="str">
        <f aca="false">MID(SUBSTITUTE(SUBSTITUTE(Q350,"/",CONCATENATE(CHAR(10),"/")),"/",CONCATENATE(CHAR(10),"/"),F350+1),2,500)</f>
        <v>/rsm:CrossIndustryInvoice
/rsm:SupplyChainTradeTransaction
/ram:ApplicableHeaderTradeAgreement
/ram:SellerTradeParty
/ram:SpecifiedTaxRegistration[ram:ID
/@schemeID="VA"]
/ram:ID
/@schemeID</v>
      </c>
      <c r="Q350" s="67" t="s">
        <v>1850</v>
      </c>
      <c r="R350" s="65" t="s">
        <v>360</v>
      </c>
      <c r="S350" s="65" t="str">
        <f aca="false">IF($D350="","",IF(ISERROR(FIND("/@",RIGHT($Q350,LEN($Q350)-FIND("#",SUBSTITUTE($Q350,"/","#",LEN($Q350)-LEN(SUBSTITUTE($Q350,"/",""))))))),IF(LEFT($D350,4)="BG-X","EG",IF(LEFT($D350,2)="BG","G",IF(OR(RIGHT($D350,2)="-0",RIGHT($D350,3)="-00",RIGHT($D350,4)="-000"),"","E"))),"A"))</f>
        <v/>
      </c>
      <c r="T350" s="65"/>
      <c r="U350" s="65"/>
      <c r="V350" s="68"/>
      <c r="W350" s="49"/>
      <c r="X350" s="69" t="s">
        <v>24</v>
      </c>
      <c r="Y350" s="69"/>
      <c r="Z350" s="49"/>
      <c r="AA350" s="70"/>
      <c r="AB350" s="70"/>
      <c r="AC350" s="71"/>
      <c r="AD350" s="49"/>
      <c r="AE350" s="72" t="str">
        <f aca="false">D350</f>
        <v>BT-31-0</v>
      </c>
      <c r="AF350" s="73" t="n">
        <f aca="false">F350</f>
        <v>7</v>
      </c>
      <c r="AG350" s="73" t="str">
        <f aca="false">G350</f>
        <v>0..1</v>
      </c>
      <c r="AH350" s="63" t="s">
        <v>1142</v>
      </c>
      <c r="AI350" s="63"/>
      <c r="AJ350" s="64" t="s">
        <v>1143</v>
      </c>
      <c r="AK350" s="64"/>
      <c r="AL350" s="64"/>
      <c r="AM350" s="73" t="str">
        <f aca="false">M350</f>
        <v>String</v>
      </c>
      <c r="AN350" s="73" t="n">
        <f aca="false">N350</f>
        <v>0</v>
      </c>
      <c r="AO350" s="73" t="n">
        <f aca="false">O350</f>
        <v>0</v>
      </c>
      <c r="AP350" s="73" t="str">
        <f aca="false">P350</f>
        <v>/rsm:CrossIndustryInvoice
/rsm:SupplyChainTradeTransaction
/ram:ApplicableHeaderTradeAgreement
/ram:SellerTradeParty
/ram:SpecifiedTaxRegistration[ram:ID
/@schemeID="VA"]
/ram:ID
/@schemeID</v>
      </c>
      <c r="AQ350" s="73" t="str">
        <f aca="false">Q350</f>
        <v>/rsm:CrossIndustryInvoice/rsm:SupplyChainTradeTransaction/ram:ApplicableHeaderTradeAgreement/ram:SellerTradeParty/ram:SpecifiedTaxRegistration[ram:ID/@schemeID="VA"]/ram:ID/@schemeID</v>
      </c>
      <c r="AR350" s="73" t="str">
        <f aca="false">R350</f>
        <v>S</v>
      </c>
      <c r="AS350" s="73" t="str">
        <f aca="false">S350</f>
        <v/>
      </c>
      <c r="AT350" s="73" t="n">
        <f aca="false">T350</f>
        <v>0</v>
      </c>
      <c r="AU350" s="73" t="n">
        <f aca="false">U350</f>
        <v>0</v>
      </c>
      <c r="AV350" s="73" t="n">
        <f aca="false">V350</f>
        <v>0</v>
      </c>
      <c r="AW350" s="6"/>
      <c r="AX350" s="69" t="str">
        <f aca="false">X350</f>
        <v>MINIMUM</v>
      </c>
      <c r="AY350" s="74" t="n">
        <f aca="false">Y350</f>
        <v>0</v>
      </c>
      <c r="BA350" s="46"/>
      <c r="BB350" s="46"/>
      <c r="BC350" s="46"/>
    </row>
    <row r="351" customFormat="false" ht="99.75" hidden="false" customHeight="false" outlineLevel="0" collapsed="false">
      <c r="A351" s="58" t="str">
        <f aca="false">IF(ISERROR(SEARCH("-X-",D351)),IF(S351="G","NO",IF(S351="E","YES","")),"EXT")</f>
        <v/>
      </c>
      <c r="B351" s="58"/>
      <c r="C351" s="59"/>
      <c r="D351" s="60" t="s">
        <v>1851</v>
      </c>
      <c r="E351" s="61"/>
      <c r="F351" s="62" t="n">
        <f aca="false">LEN(Q351)-LEN(SUBSTITUTE(Q351,"/",""))-1</f>
        <v>5</v>
      </c>
      <c r="G351" s="62" t="s">
        <v>95</v>
      </c>
      <c r="H351" s="63" t="s">
        <v>1838</v>
      </c>
      <c r="I351" s="63"/>
      <c r="J351" s="64"/>
      <c r="K351" s="64"/>
      <c r="L351" s="64"/>
      <c r="M351" s="63"/>
      <c r="N351" s="65" t="s">
        <v>95</v>
      </c>
      <c r="O351" s="65" t="s">
        <v>95</v>
      </c>
      <c r="P351" s="66" t="str">
        <f aca="false">MID(SUBSTITUTE(SUBSTITUTE(Q351,"/",CONCATENATE(CHAR(10),"/")),"/",CONCATENATE(CHAR(10),"/"),F351+1),2,500)</f>
        <v>/rsm:CrossIndustryInvoice
/rsm:SupplyChainTradeTransaction
/ram:ApplicableHeaderTradeAgreement
/ram:SellerTradeParty
/ram:SpecifiedTaxRegistration[ram:ID
/@schemeID="FC"]</v>
      </c>
      <c r="Q351" s="67" t="s">
        <v>1852</v>
      </c>
      <c r="R351" s="65"/>
      <c r="S351" s="65" t="str">
        <f aca="false">IF($D351="","",IF(ISERROR(FIND("/@",RIGHT($Q351,LEN($Q351)-FIND("#",SUBSTITUTE($Q351,"/","#",LEN($Q351)-LEN(SUBSTITUTE($Q351,"/",""))))))),IF(LEFT($D351,4)="BG-X","EG",IF(LEFT($D351,2)="BG","G",IF(OR(RIGHT($D351,2)="-0",RIGHT($D351,3)="-00",RIGHT($D351,4)="-000"),"","E"))),"A"))</f>
        <v/>
      </c>
      <c r="T351" s="65" t="s">
        <v>112</v>
      </c>
      <c r="U351" s="65"/>
      <c r="V351" s="68"/>
      <c r="W351" s="49"/>
      <c r="X351" s="69" t="s">
        <v>24</v>
      </c>
      <c r="Y351" s="69"/>
      <c r="Z351" s="49"/>
      <c r="AA351" s="70"/>
      <c r="AB351" s="70"/>
      <c r="AC351" s="71"/>
      <c r="AD351" s="49"/>
      <c r="AE351" s="72" t="str">
        <f aca="false">D351</f>
        <v>BT-32-00</v>
      </c>
      <c r="AF351" s="73" t="n">
        <f aca="false">F351</f>
        <v>5</v>
      </c>
      <c r="AG351" s="73" t="str">
        <f aca="false">G351</f>
        <v>0..1</v>
      </c>
      <c r="AH351" s="63" t="s">
        <v>1840</v>
      </c>
      <c r="AI351" s="63"/>
      <c r="AJ351" s="64"/>
      <c r="AK351" s="64"/>
      <c r="AL351" s="64"/>
      <c r="AM351" s="73" t="n">
        <f aca="false">M351</f>
        <v>0</v>
      </c>
      <c r="AN351" s="73" t="str">
        <f aca="false">N351</f>
        <v>0..1</v>
      </c>
      <c r="AO351" s="73" t="str">
        <f aca="false">O351</f>
        <v>0..1</v>
      </c>
      <c r="AP351" s="73" t="str">
        <f aca="false">P351</f>
        <v>/rsm:CrossIndustryInvoice
/rsm:SupplyChainTradeTransaction
/ram:ApplicableHeaderTradeAgreement
/ram:SellerTradeParty
/ram:SpecifiedTaxRegistration[ram:ID
/@schemeID="FC"]</v>
      </c>
      <c r="AQ351" s="73" t="str">
        <f aca="false">Q351</f>
        <v>/rsm:CrossIndustryInvoice/rsm:SupplyChainTradeTransaction/ram:ApplicableHeaderTradeAgreement/ram:SellerTradeParty/ram:SpecifiedTaxRegistration[ram:ID/@schemeID="FC"]</v>
      </c>
      <c r="AR351" s="73" t="n">
        <f aca="false">R351</f>
        <v>0</v>
      </c>
      <c r="AS351" s="73" t="str">
        <f aca="false">S351</f>
        <v/>
      </c>
      <c r="AT351" s="73" t="str">
        <f aca="false">T351</f>
        <v>0..n</v>
      </c>
      <c r="AU351" s="73" t="n">
        <f aca="false">U351</f>
        <v>0</v>
      </c>
      <c r="AV351" s="73" t="n">
        <f aca="false">V351</f>
        <v>0</v>
      </c>
      <c r="AW351" s="6"/>
      <c r="AX351" s="69" t="str">
        <f aca="false">X351</f>
        <v>MINIMUM</v>
      </c>
      <c r="AY351" s="74" t="n">
        <f aca="false">Y351</f>
        <v>0</v>
      </c>
      <c r="BA351" s="46"/>
      <c r="BB351" s="46"/>
      <c r="BC351" s="46"/>
    </row>
    <row r="352" customFormat="false" ht="114" hidden="false" customHeight="false" outlineLevel="0" collapsed="false">
      <c r="A352" s="58" t="str">
        <f aca="false">IF(ISERROR(SEARCH("-X-",D352)),IF(S352="G","NO",IF(S352="E","YES","")),"EXT")</f>
        <v>YES</v>
      </c>
      <c r="B352" s="58"/>
      <c r="C352" s="59"/>
      <c r="D352" s="60" t="s">
        <v>1853</v>
      </c>
      <c r="E352" s="61"/>
      <c r="F352" s="62" t="n">
        <f aca="false">LEN(Q352)-LEN(SUBSTITUTE(Q352,"/",""))-1</f>
        <v>6</v>
      </c>
      <c r="G352" s="62" t="s">
        <v>95</v>
      </c>
      <c r="H352" s="63" t="s">
        <v>1854</v>
      </c>
      <c r="I352" s="63" t="s">
        <v>1855</v>
      </c>
      <c r="J352" s="64" t="s">
        <v>1856</v>
      </c>
      <c r="K352" s="64"/>
      <c r="L352" s="64"/>
      <c r="M352" s="63" t="s">
        <v>137</v>
      </c>
      <c r="N352" s="65" t="s">
        <v>88</v>
      </c>
      <c r="O352" s="65" t="s">
        <v>88</v>
      </c>
      <c r="P352" s="66" t="str">
        <f aca="false">MID(SUBSTITUTE(SUBSTITUTE(Q352,"/",CONCATENATE(CHAR(10),"/")),"/",CONCATENATE(CHAR(10),"/"),F352+1),2,500)</f>
        <v>/rsm:CrossIndustryInvoice
/rsm:SupplyChainTradeTransaction
/ram:ApplicableHeaderTradeAgreement
/ram:SellerTradeParty
/ram:SpecifiedTaxRegistration[ram:ID
/@schemeID="FC"]
/ram:ID</v>
      </c>
      <c r="Q352" s="67" t="s">
        <v>1857</v>
      </c>
      <c r="R352" s="65" t="s">
        <v>139</v>
      </c>
      <c r="S352" s="65" t="str">
        <f aca="false">IF($D352="","",IF(ISERROR(FIND("/@",RIGHT($Q352,LEN($Q352)-FIND("#",SUBSTITUTE($Q352,"/","#",LEN($Q352)-LEN(SUBSTITUTE($Q352,"/",""))))))),IF(LEFT($D352,4)="BG-X","EG",IF(LEFT($D352,2)="BG","G",IF(OR(RIGHT($D352,2)="-0",RIGHT($D352,3)="-00",RIGHT($D352,4)="-000"),"","E"))),"A"))</f>
        <v>E</v>
      </c>
      <c r="T352" s="65" t="s">
        <v>95</v>
      </c>
      <c r="U352" s="65"/>
      <c r="V352" s="68"/>
      <c r="W352" s="82"/>
      <c r="X352" s="69" t="s">
        <v>24</v>
      </c>
      <c r="Y352" s="69"/>
      <c r="Z352" s="82"/>
      <c r="AA352" s="70"/>
      <c r="AB352" s="70"/>
      <c r="AC352" s="71"/>
      <c r="AD352" s="11"/>
      <c r="AE352" s="72" t="str">
        <f aca="false">D352</f>
        <v>BT-32</v>
      </c>
      <c r="AF352" s="73" t="n">
        <f aca="false">F352</f>
        <v>6</v>
      </c>
      <c r="AG352" s="73" t="str">
        <f aca="false">G352</f>
        <v>0..1</v>
      </c>
      <c r="AH352" s="63" t="s">
        <v>1858</v>
      </c>
      <c r="AI352" s="63" t="s">
        <v>1859</v>
      </c>
      <c r="AJ352" s="64" t="s">
        <v>1860</v>
      </c>
      <c r="AK352" s="64"/>
      <c r="AL352" s="64"/>
      <c r="AM352" s="73" t="str">
        <f aca="false">M352</f>
        <v>Identifier</v>
      </c>
      <c r="AN352" s="73" t="str">
        <f aca="false">N352</f>
        <v>1..1</v>
      </c>
      <c r="AO352" s="73" t="str">
        <f aca="false">O352</f>
        <v>1..1</v>
      </c>
      <c r="AP352" s="73" t="str">
        <f aca="false">P352</f>
        <v>/rsm:CrossIndustryInvoice
/rsm:SupplyChainTradeTransaction
/ram:ApplicableHeaderTradeAgreement
/ram:SellerTradeParty
/ram:SpecifiedTaxRegistration[ram:ID
/@schemeID="FC"]
/ram:ID</v>
      </c>
      <c r="AQ352" s="73" t="str">
        <f aca="false">Q352</f>
        <v>/rsm:CrossIndustryInvoice/rsm:SupplyChainTradeTransaction/ram:ApplicableHeaderTradeAgreement/ram:SellerTradeParty/ram:SpecifiedTaxRegistration[ram:ID/@schemeID="FC"]/ram:ID</v>
      </c>
      <c r="AR352" s="73" t="str">
        <f aca="false">R352</f>
        <v>I</v>
      </c>
      <c r="AS352" s="73" t="str">
        <f aca="false">S352</f>
        <v>E</v>
      </c>
      <c r="AT352" s="73" t="str">
        <f aca="false">T352</f>
        <v>0..1</v>
      </c>
      <c r="AU352" s="73" t="n">
        <f aca="false">U352</f>
        <v>0</v>
      </c>
      <c r="AV352" s="73" t="n">
        <f aca="false">V352</f>
        <v>0</v>
      </c>
      <c r="AW352" s="6"/>
      <c r="AX352" s="69" t="str">
        <f aca="false">X352</f>
        <v>MINIMUM</v>
      </c>
      <c r="AY352" s="74" t="n">
        <f aca="false">Y352</f>
        <v>0</v>
      </c>
      <c r="BA352" s="46"/>
      <c r="BB352" s="46"/>
      <c r="BC352" s="46"/>
    </row>
    <row r="353" customFormat="false" ht="128.25" hidden="false" customHeight="false" outlineLevel="0" collapsed="false">
      <c r="A353" s="58" t="str">
        <f aca="false">IF(ISERROR(SEARCH("-X-",D353)),IF(S353="G","NO",IF(S353="E","YES","")),"EXT")</f>
        <v/>
      </c>
      <c r="B353" s="58"/>
      <c r="C353" s="59"/>
      <c r="D353" s="60" t="s">
        <v>1861</v>
      </c>
      <c r="E353" s="61"/>
      <c r="F353" s="62" t="n">
        <f aca="false">LEN(Q353)-LEN(SUBSTITUTE(Q353,"/",""))-1</f>
        <v>7</v>
      </c>
      <c r="G353" s="62" t="s">
        <v>95</v>
      </c>
      <c r="H353" s="63" t="s">
        <v>1139</v>
      </c>
      <c r="I353" s="63"/>
      <c r="J353" s="64" t="s">
        <v>1862</v>
      </c>
      <c r="K353" s="64"/>
      <c r="L353" s="64"/>
      <c r="M353" s="63" t="s">
        <v>358</v>
      </c>
      <c r="N353" s="65"/>
      <c r="O353" s="65"/>
      <c r="P353" s="66" t="str">
        <f aca="false">MID(SUBSTITUTE(SUBSTITUTE(Q353,"/",CONCATENATE(CHAR(10),"/")),"/",CONCATENATE(CHAR(10),"/"),F353+1),2,500)</f>
        <v>/rsm:CrossIndustryInvoice
/rsm:SupplyChainTradeTransaction
/ram:ApplicableHeaderTradeAgreement
/ram:SellerTradeParty
/ram:SpecifiedTaxRegistration[ram:ID
/@schemeID="FC"]
/ram:ID
/@schemeID</v>
      </c>
      <c r="Q353" s="67" t="s">
        <v>1863</v>
      </c>
      <c r="R353" s="65" t="s">
        <v>360</v>
      </c>
      <c r="S353" s="65" t="str">
        <f aca="false">IF($D353="","",IF(ISERROR(FIND("/@",RIGHT($Q353,LEN($Q353)-FIND("#",SUBSTITUTE($Q353,"/","#",LEN($Q353)-LEN(SUBSTITUTE($Q353,"/",""))))))),IF(LEFT($D353,4)="BG-X","EG",IF(LEFT($D353,2)="BG","G",IF(OR(RIGHT($D353,2)="-0",RIGHT($D353,3)="-00",RIGHT($D353,4)="-000"),"","E"))),"A"))</f>
        <v/>
      </c>
      <c r="T353" s="65"/>
      <c r="U353" s="65"/>
      <c r="V353" s="68"/>
      <c r="W353" s="82"/>
      <c r="X353" s="69" t="s">
        <v>24</v>
      </c>
      <c r="Y353" s="69"/>
      <c r="Z353" s="82"/>
      <c r="AA353" s="70"/>
      <c r="AB353" s="70"/>
      <c r="AC353" s="71"/>
      <c r="AD353" s="11"/>
      <c r="AE353" s="72" t="str">
        <f aca="false">D353</f>
        <v>BT-32-0</v>
      </c>
      <c r="AF353" s="73" t="n">
        <f aca="false">F353</f>
        <v>7</v>
      </c>
      <c r="AG353" s="73" t="str">
        <f aca="false">G353</f>
        <v>0..1</v>
      </c>
      <c r="AH353" s="63" t="s">
        <v>1142</v>
      </c>
      <c r="AI353" s="63"/>
      <c r="AJ353" s="64" t="s">
        <v>1864</v>
      </c>
      <c r="AK353" s="64"/>
      <c r="AL353" s="64"/>
      <c r="AM353" s="73" t="str">
        <f aca="false">M353</f>
        <v>String</v>
      </c>
      <c r="AN353" s="73" t="n">
        <f aca="false">N353</f>
        <v>0</v>
      </c>
      <c r="AO353" s="73" t="n">
        <f aca="false">O353</f>
        <v>0</v>
      </c>
      <c r="AP353" s="73" t="str">
        <f aca="false">P353</f>
        <v>/rsm:CrossIndustryInvoice
/rsm:SupplyChainTradeTransaction
/ram:ApplicableHeaderTradeAgreement
/ram:SellerTradeParty
/ram:SpecifiedTaxRegistration[ram:ID
/@schemeID="FC"]
/ram:ID
/@schemeID</v>
      </c>
      <c r="AQ353" s="73" t="str">
        <f aca="false">Q353</f>
        <v>/rsm:CrossIndustryInvoice/rsm:SupplyChainTradeTransaction/ram:ApplicableHeaderTradeAgreement/ram:SellerTradeParty/ram:SpecifiedTaxRegistration[ram:ID/@schemeID="FC"]/ram:ID/@schemeID</v>
      </c>
      <c r="AR353" s="73" t="str">
        <f aca="false">R353</f>
        <v>S</v>
      </c>
      <c r="AS353" s="73" t="str">
        <f aca="false">S353</f>
        <v/>
      </c>
      <c r="AT353" s="73" t="n">
        <f aca="false">T353</f>
        <v>0</v>
      </c>
      <c r="AU353" s="73" t="n">
        <f aca="false">U353</f>
        <v>0</v>
      </c>
      <c r="AV353" s="73" t="n">
        <f aca="false">V353</f>
        <v>0</v>
      </c>
      <c r="AW353" s="6"/>
      <c r="AX353" s="69" t="str">
        <f aca="false">X353</f>
        <v>MINIMUM</v>
      </c>
      <c r="AY353" s="74" t="n">
        <f aca="false">Y353</f>
        <v>0</v>
      </c>
      <c r="BA353" s="46"/>
      <c r="BB353" s="46"/>
      <c r="BC353" s="46"/>
    </row>
    <row r="354" customFormat="false" ht="71.25" hidden="false" customHeight="false" outlineLevel="0" collapsed="false">
      <c r="A354" s="58" t="str">
        <f aca="false">IF(ISERROR(SEARCH("-X-",D354)),IF(S354="G","NO",IF(S354="E","YES","")),"EXT")</f>
        <v>NO</v>
      </c>
      <c r="B354" s="58"/>
      <c r="C354" s="59"/>
      <c r="D354" s="60" t="s">
        <v>1865</v>
      </c>
      <c r="E354" s="61"/>
      <c r="F354" s="62" t="n">
        <f aca="false">LEN(Q354)-LEN(SUBSTITUTE(Q354,"/",""))-1</f>
        <v>3</v>
      </c>
      <c r="G354" s="62" t="s">
        <v>88</v>
      </c>
      <c r="H354" s="63" t="s">
        <v>1866</v>
      </c>
      <c r="I354" s="63" t="s">
        <v>1867</v>
      </c>
      <c r="J354" s="64"/>
      <c r="K354" s="64"/>
      <c r="L354" s="64"/>
      <c r="M354" s="63"/>
      <c r="N354" s="65" t="s">
        <v>88</v>
      </c>
      <c r="O354" s="65" t="s">
        <v>88</v>
      </c>
      <c r="P354" s="66" t="str">
        <f aca="false">MID(SUBSTITUTE(SUBSTITUTE(Q354,"/",CONCATENATE(CHAR(10),"/")),"/",CONCATENATE(CHAR(10),"/"),F354+1),2,500)</f>
        <v>/rsm:CrossIndustryInvoice
/rsm:SupplyChainTradeTransaction
/ram:ApplicableHeaderTradeAgreement
/ram:BuyerTradeParty</v>
      </c>
      <c r="Q354" s="67" t="s">
        <v>1868</v>
      </c>
      <c r="R354" s="65"/>
      <c r="S354" s="65" t="str">
        <f aca="false">IF($D354="","",IF(ISERROR(FIND("/@",RIGHT($Q354,LEN($Q354)-FIND("#",SUBSTITUTE($Q354,"/","#",LEN($Q354)-LEN(SUBSTITUTE($Q354,"/",""))))))),IF(LEFT($D354,4)="BG-X","EG",IF(LEFT($D354,2)="BG","G",IF(OR(RIGHT($D354,2)="-0",RIGHT($D354,3)="-00",RIGHT($D354,4)="-000"),"","E"))),"A"))</f>
        <v>G</v>
      </c>
      <c r="T354" s="65" t="s">
        <v>95</v>
      </c>
      <c r="U354" s="65"/>
      <c r="V354" s="68"/>
      <c r="W354" s="82"/>
      <c r="X354" s="69" t="s">
        <v>24</v>
      </c>
      <c r="Y354" s="69"/>
      <c r="Z354" s="82"/>
      <c r="AA354" s="70"/>
      <c r="AB354" s="70"/>
      <c r="AC354" s="71"/>
      <c r="AD354" s="11"/>
      <c r="AE354" s="72" t="str">
        <f aca="false">D354</f>
        <v>BG-7</v>
      </c>
      <c r="AF354" s="73" t="n">
        <f aca="false">F354</f>
        <v>3</v>
      </c>
      <c r="AG354" s="73" t="str">
        <f aca="false">G354</f>
        <v>1..1</v>
      </c>
      <c r="AH354" s="63" t="s">
        <v>1869</v>
      </c>
      <c r="AI354" s="63" t="s">
        <v>1870</v>
      </c>
      <c r="AJ354" s="64"/>
      <c r="AK354" s="64"/>
      <c r="AL354" s="64"/>
      <c r="AM354" s="73" t="n">
        <f aca="false">M354</f>
        <v>0</v>
      </c>
      <c r="AN354" s="73" t="str">
        <f aca="false">N354</f>
        <v>1..1</v>
      </c>
      <c r="AO354" s="73" t="str">
        <f aca="false">O354</f>
        <v>1..1</v>
      </c>
      <c r="AP354" s="73" t="str">
        <f aca="false">P354</f>
        <v>/rsm:CrossIndustryInvoice
/rsm:SupplyChainTradeTransaction
/ram:ApplicableHeaderTradeAgreement
/ram:BuyerTradeParty</v>
      </c>
      <c r="AQ354" s="73" t="str">
        <f aca="false">Q354</f>
        <v>/rsm:CrossIndustryInvoice/rsm:SupplyChainTradeTransaction/ram:ApplicableHeaderTradeAgreement/ram:BuyerTradeParty</v>
      </c>
      <c r="AR354" s="73" t="n">
        <f aca="false">R354</f>
        <v>0</v>
      </c>
      <c r="AS354" s="73" t="str">
        <f aca="false">S354</f>
        <v>G</v>
      </c>
      <c r="AT354" s="73" t="str">
        <f aca="false">T354</f>
        <v>0..1</v>
      </c>
      <c r="AU354" s="73" t="n">
        <f aca="false">U354</f>
        <v>0</v>
      </c>
      <c r="AV354" s="73" t="n">
        <f aca="false">V354</f>
        <v>0</v>
      </c>
      <c r="AW354" s="6"/>
      <c r="AX354" s="69" t="str">
        <f aca="false">X354</f>
        <v>MINIMUM</v>
      </c>
      <c r="AY354" s="74" t="n">
        <f aca="false">Y354</f>
        <v>0</v>
      </c>
      <c r="BA354" s="46"/>
      <c r="BB354" s="46"/>
      <c r="BC354" s="46"/>
    </row>
    <row r="355" customFormat="false" ht="85.5" hidden="false" customHeight="false" outlineLevel="0" collapsed="false">
      <c r="A355" s="58" t="str">
        <f aca="false">IF(ISERROR(SEARCH("-X-",D355)),IF(S355="G","NO",IF(S355="E","YES","")),"EXT")</f>
        <v>YES</v>
      </c>
      <c r="B355" s="58"/>
      <c r="C355" s="59"/>
      <c r="D355" s="60" t="s">
        <v>1871</v>
      </c>
      <c r="E355" s="61"/>
      <c r="F355" s="62" t="n">
        <f aca="false">LEN(Q355)-LEN(SUBSTITUTE(Q355,"/",""))-1</f>
        <v>4</v>
      </c>
      <c r="G355" s="62" t="s">
        <v>95</v>
      </c>
      <c r="H355" s="63" t="s">
        <v>1872</v>
      </c>
      <c r="I355" s="63" t="s">
        <v>1873</v>
      </c>
      <c r="J355" s="64" t="s">
        <v>1874</v>
      </c>
      <c r="K355" s="64"/>
      <c r="L355" s="64"/>
      <c r="M355" s="63" t="s">
        <v>137</v>
      </c>
      <c r="N355" s="65" t="s">
        <v>95</v>
      </c>
      <c r="O355" s="65" t="s">
        <v>95</v>
      </c>
      <c r="P355" s="66" t="str">
        <f aca="false">MID(SUBSTITUTE(SUBSTITUTE(Q355,"/",CONCATENATE(CHAR(10),"/")),"/",CONCATENATE(CHAR(10),"/"),F355+1),2,500)</f>
        <v>/rsm:CrossIndustryInvoice
/rsm:SupplyChainTradeTransaction
/ram:ApplicableHeaderTradeAgreement
/ram:BuyerTradeParty
/ram:ID</v>
      </c>
      <c r="Q355" s="67" t="s">
        <v>1875</v>
      </c>
      <c r="R355" s="65" t="s">
        <v>139</v>
      </c>
      <c r="S355" s="65" t="str">
        <f aca="false">IF($D355="","",IF(ISERROR(FIND("/@",RIGHT($Q355,LEN($Q355)-FIND("#",SUBSTITUTE($Q355,"/","#",LEN($Q355)-LEN(SUBSTITUTE($Q355,"/",""))))))),IF(LEFT($D355,4)="BG-X","EG",IF(LEFT($D355,2)="BG","G",IF(OR(RIGHT($D355,2)="-0",RIGHT($D355,3)="-00",RIGHT($D355,4)="-000"),"","E"))),"A"))</f>
        <v>E</v>
      </c>
      <c r="T355" s="65" t="s">
        <v>112</v>
      </c>
      <c r="U355" s="65" t="s">
        <v>1645</v>
      </c>
      <c r="V355" s="68" t="s">
        <v>1646</v>
      </c>
      <c r="W355" s="82"/>
      <c r="X355" s="69" t="s">
        <v>25</v>
      </c>
      <c r="Y355" s="69"/>
      <c r="Z355" s="82"/>
      <c r="AA355" s="70"/>
      <c r="AB355" s="70"/>
      <c r="AC355" s="71"/>
      <c r="AD355" s="11"/>
      <c r="AE355" s="72" t="str">
        <f aca="false">D355</f>
        <v>BT-46</v>
      </c>
      <c r="AF355" s="73" t="n">
        <f aca="false">F355</f>
        <v>4</v>
      </c>
      <c r="AG355" s="73" t="str">
        <f aca="false">G355</f>
        <v>0..1</v>
      </c>
      <c r="AH355" s="63" t="s">
        <v>1876</v>
      </c>
      <c r="AI355" s="63" t="s">
        <v>1877</v>
      </c>
      <c r="AJ355" s="64" t="s">
        <v>1878</v>
      </c>
      <c r="AK355" s="64"/>
      <c r="AL355" s="64"/>
      <c r="AM355" s="73" t="str">
        <f aca="false">M355</f>
        <v>Identifier</v>
      </c>
      <c r="AN355" s="73" t="str">
        <f aca="false">N355</f>
        <v>0..1</v>
      </c>
      <c r="AO355" s="73" t="str">
        <f aca="false">O355</f>
        <v>0..1</v>
      </c>
      <c r="AP355" s="73" t="str">
        <f aca="false">P355</f>
        <v>/rsm:CrossIndustryInvoice
/rsm:SupplyChainTradeTransaction
/ram:ApplicableHeaderTradeAgreement
/ram:BuyerTradeParty
/ram:ID</v>
      </c>
      <c r="AQ355" s="73" t="str">
        <f aca="false">Q355</f>
        <v>/rsm:CrossIndustryInvoice/rsm:SupplyChainTradeTransaction/ram:ApplicableHeaderTradeAgreement/ram:BuyerTradeParty/ram:ID</v>
      </c>
      <c r="AR355" s="73" t="str">
        <f aca="false">R355</f>
        <v>I</v>
      </c>
      <c r="AS355" s="73" t="str">
        <f aca="false">S355</f>
        <v>E</v>
      </c>
      <c r="AT355" s="73" t="str">
        <f aca="false">T355</f>
        <v>0..n</v>
      </c>
      <c r="AU355" s="73" t="str">
        <f aca="false">U355</f>
        <v>SYN-1, CAR-3</v>
      </c>
      <c r="AV355" s="73" t="str">
        <f aca="false">V355</f>
        <v>GlobalID, if global identifier exists and can be stated in @schemeID, ID else</v>
      </c>
      <c r="AW355" s="6"/>
      <c r="AX355" s="69" t="str">
        <f aca="false">X355</f>
        <v>BASIC WL</v>
      </c>
      <c r="AY355" s="74" t="n">
        <f aca="false">Y355</f>
        <v>0</v>
      </c>
      <c r="BA355" s="46"/>
      <c r="BB355" s="46"/>
      <c r="BC355" s="46"/>
    </row>
    <row r="356" customFormat="false" ht="85.5" hidden="false" customHeight="false" outlineLevel="0" collapsed="false">
      <c r="A356" s="58" t="str">
        <f aca="false">IF(ISERROR(SEARCH("-X-",D356)),IF(S356="G","NO",IF(S356="E","YES","")),"EXT")</f>
        <v/>
      </c>
      <c r="B356" s="58"/>
      <c r="C356" s="59"/>
      <c r="D356" s="60" t="s">
        <v>1879</v>
      </c>
      <c r="E356" s="61" t="s">
        <v>1880</v>
      </c>
      <c r="F356" s="62" t="n">
        <f aca="false">LEN(Q356)-LEN(SUBSTITUTE(Q356,"/",""))-1</f>
        <v>4</v>
      </c>
      <c r="G356" s="62" t="s">
        <v>1224</v>
      </c>
      <c r="H356" s="63" t="s">
        <v>1881</v>
      </c>
      <c r="I356" s="63" t="s">
        <v>1652</v>
      </c>
      <c r="J356" s="64" t="s">
        <v>1882</v>
      </c>
      <c r="K356" s="64"/>
      <c r="L356" s="64"/>
      <c r="M356" s="63" t="s">
        <v>137</v>
      </c>
      <c r="N356" s="65" t="s">
        <v>95</v>
      </c>
      <c r="O356" s="65" t="s">
        <v>112</v>
      </c>
      <c r="P356" s="66" t="str">
        <f aca="false">MID(SUBSTITUTE(SUBSTITUTE(Q356,"/",CONCATENATE(CHAR(10),"/")),"/",CONCATENATE(CHAR(10),"/"),F356+1),2,500)</f>
        <v>/rsm:CrossIndustryInvoice
/rsm:SupplyChainTradeTransaction
/ram:ApplicableHeaderTradeAgreement
/ram:BuyerTradeParty
/ram:GlobalID</v>
      </c>
      <c r="Q356" s="67" t="s">
        <v>1883</v>
      </c>
      <c r="R356" s="65" t="s">
        <v>139</v>
      </c>
      <c r="S356" s="65" t="str">
        <f aca="false">IF($D356="","",IF(ISERROR(FIND("/@",RIGHT($Q356,LEN($Q356)-FIND("#",SUBSTITUTE($Q356,"/","#",LEN($Q356)-LEN(SUBSTITUTE($Q356,"/",""))))))),IF(LEFT($D356,4)="BG-X","EG",IF(LEFT($D356,2)="BG","G",IF(OR(RIGHT($D356,2)="-0",RIGHT($D356,3)="-00",RIGHT($D356,4)="-000"),"","E"))),"A"))</f>
        <v/>
      </c>
      <c r="T356" s="65" t="s">
        <v>112</v>
      </c>
      <c r="U356" s="65" t="s">
        <v>1645</v>
      </c>
      <c r="V356" s="68" t="s">
        <v>1646</v>
      </c>
      <c r="W356" s="82"/>
      <c r="X356" s="69" t="s">
        <v>25</v>
      </c>
      <c r="Y356" s="69"/>
      <c r="Z356" s="82"/>
      <c r="AA356" s="70"/>
      <c r="AB356" s="70"/>
      <c r="AC356" s="71"/>
      <c r="AD356" s="11"/>
      <c r="AE356" s="72" t="str">
        <f aca="false">D356</f>
        <v>BT-46-0</v>
      </c>
      <c r="AF356" s="73" t="n">
        <f aca="false">F356</f>
        <v>4</v>
      </c>
      <c r="AG356" s="73" t="str">
        <f aca="false">G356</f>
        <v>0..1
0..1</v>
      </c>
      <c r="AH356" s="63" t="s">
        <v>1884</v>
      </c>
      <c r="AI356" s="63" t="s">
        <v>1885</v>
      </c>
      <c r="AJ356" s="64" t="s">
        <v>1886</v>
      </c>
      <c r="AK356" s="64"/>
      <c r="AL356" s="64"/>
      <c r="AM356" s="73" t="str">
        <f aca="false">M356</f>
        <v>Identifier</v>
      </c>
      <c r="AN356" s="73" t="str">
        <f aca="false">N356</f>
        <v>0..1</v>
      </c>
      <c r="AO356" s="73" t="str">
        <f aca="false">O356</f>
        <v>0..n</v>
      </c>
      <c r="AP356" s="73" t="str">
        <f aca="false">P356</f>
        <v>/rsm:CrossIndustryInvoice
/rsm:SupplyChainTradeTransaction
/ram:ApplicableHeaderTradeAgreement
/ram:BuyerTradeParty
/ram:GlobalID</v>
      </c>
      <c r="AQ356" s="73" t="str">
        <f aca="false">Q356</f>
        <v>/rsm:CrossIndustryInvoice/rsm:SupplyChainTradeTransaction/ram:ApplicableHeaderTradeAgreement/ram:BuyerTradeParty/ram:GlobalID</v>
      </c>
      <c r="AR356" s="73" t="str">
        <f aca="false">R356</f>
        <v>I</v>
      </c>
      <c r="AS356" s="73" t="str">
        <f aca="false">S356</f>
        <v/>
      </c>
      <c r="AT356" s="73" t="str">
        <f aca="false">T356</f>
        <v>0..n</v>
      </c>
      <c r="AU356" s="73" t="str">
        <f aca="false">U356</f>
        <v>SYN-1, CAR-3</v>
      </c>
      <c r="AV356" s="73" t="str">
        <f aca="false">V356</f>
        <v>GlobalID, if global identifier exists and can be stated in @schemeID, ID else</v>
      </c>
      <c r="AW356" s="6"/>
      <c r="AX356" s="69" t="str">
        <f aca="false">X356</f>
        <v>BASIC WL</v>
      </c>
      <c r="AY356" s="74" t="n">
        <f aca="false">Y356</f>
        <v>0</v>
      </c>
      <c r="BA356" s="46"/>
      <c r="BB356" s="46"/>
      <c r="BC356" s="46"/>
    </row>
    <row r="357" customFormat="false" ht="99.75" hidden="false" customHeight="false" outlineLevel="0" collapsed="false">
      <c r="A357" s="58" t="str">
        <f aca="false">IF(ISERROR(SEARCH("-X-",D357)),IF(S357="G","NO",IF(S357="E","YES","")),"EXT")</f>
        <v>YES</v>
      </c>
      <c r="B357" s="58"/>
      <c r="C357" s="59"/>
      <c r="D357" s="60" t="s">
        <v>1887</v>
      </c>
      <c r="E357" s="61"/>
      <c r="F357" s="62" t="n">
        <f aca="false">LEN(Q357)-LEN(SUBSTITUTE(Q357,"/",""))-1</f>
        <v>5</v>
      </c>
      <c r="G357" s="62" t="s">
        <v>95</v>
      </c>
      <c r="H357" s="63" t="s">
        <v>355</v>
      </c>
      <c r="I357" s="63" t="s">
        <v>1888</v>
      </c>
      <c r="J357" s="64" t="s">
        <v>971</v>
      </c>
      <c r="K357" s="64"/>
      <c r="L357" s="64"/>
      <c r="M357" s="63" t="s">
        <v>358</v>
      </c>
      <c r="N357" s="65"/>
      <c r="O357" s="65"/>
      <c r="P357" s="66" t="str">
        <f aca="false">MID(SUBSTITUTE(SUBSTITUTE(Q357,"/",CONCATENATE(CHAR(10),"/")),"/",CONCATENATE(CHAR(10),"/"),F357+1),2,500)</f>
        <v>/rsm:CrossIndustryInvoice
/rsm:SupplyChainTradeTransaction
/ram:ApplicableHeaderTradeAgreement
/ram:BuyerTradeParty
/ram:GlobalID
/@schemeID</v>
      </c>
      <c r="Q357" s="67" t="s">
        <v>1889</v>
      </c>
      <c r="R357" s="65" t="s">
        <v>360</v>
      </c>
      <c r="S357" s="65" t="str">
        <f aca="false">IF($D357="","",IF(ISERROR(FIND("/@",RIGHT($Q357,LEN($Q357)-FIND("#",SUBSTITUTE($Q357,"/","#",LEN($Q357)-LEN(SUBSTITUTE($Q357,"/",""))))))),IF(LEFT($D357,4)="BG-X","EG",IF(LEFT($D357,2)="BG","G",IF(OR(RIGHT($D357,2)="-0",RIGHT($D357,3)="-00",RIGHT($D357,4)="-000"),"","E"))),"A"))</f>
        <v>E</v>
      </c>
      <c r="T357" s="65"/>
      <c r="U357" s="65"/>
      <c r="V357" s="68"/>
      <c r="W357" s="82"/>
      <c r="X357" s="69" t="s">
        <v>25</v>
      </c>
      <c r="Y357" s="69"/>
      <c r="Z357" s="82"/>
      <c r="AA357" s="70"/>
      <c r="AB357" s="70"/>
      <c r="AC357" s="71"/>
      <c r="AE357" s="72" t="str">
        <f aca="false">D357</f>
        <v>BT-46-1</v>
      </c>
      <c r="AF357" s="73" t="n">
        <f aca="false">F357</f>
        <v>5</v>
      </c>
      <c r="AG357" s="73" t="str">
        <f aca="false">G357</f>
        <v>0..1</v>
      </c>
      <c r="AH357" s="63" t="s">
        <v>973</v>
      </c>
      <c r="AI357" s="63" t="s">
        <v>1890</v>
      </c>
      <c r="AJ357" s="64" t="s">
        <v>363</v>
      </c>
      <c r="AK357" s="64"/>
      <c r="AL357" s="64"/>
      <c r="AM357" s="73" t="str">
        <f aca="false">M357</f>
        <v>String</v>
      </c>
      <c r="AN357" s="73" t="n">
        <f aca="false">N357</f>
        <v>0</v>
      </c>
      <c r="AO357" s="73" t="n">
        <f aca="false">O357</f>
        <v>0</v>
      </c>
      <c r="AP357" s="73" t="str">
        <f aca="false">P357</f>
        <v>/rsm:CrossIndustryInvoice
/rsm:SupplyChainTradeTransaction
/ram:ApplicableHeaderTradeAgreement
/ram:BuyerTradeParty
/ram:GlobalID
/@schemeID</v>
      </c>
      <c r="AQ357" s="73" t="str">
        <f aca="false">Q357</f>
        <v>/rsm:CrossIndustryInvoice/rsm:SupplyChainTradeTransaction/ram:ApplicableHeaderTradeAgreement/ram:BuyerTradeParty/ram:GlobalID/@schemeID</v>
      </c>
      <c r="AR357" s="73" t="str">
        <f aca="false">R357</f>
        <v>S</v>
      </c>
      <c r="AS357" s="73" t="str">
        <f aca="false">S357</f>
        <v>E</v>
      </c>
      <c r="AT357" s="73" t="n">
        <f aca="false">T357</f>
        <v>0</v>
      </c>
      <c r="AU357" s="73" t="n">
        <f aca="false">U357</f>
        <v>0</v>
      </c>
      <c r="AV357" s="73" t="n">
        <f aca="false">V357</f>
        <v>0</v>
      </c>
      <c r="AW357" s="6"/>
      <c r="AX357" s="69" t="str">
        <f aca="false">X357</f>
        <v>BASIC WL</v>
      </c>
      <c r="AY357" s="74" t="n">
        <f aca="false">Y357</f>
        <v>0</v>
      </c>
      <c r="BA357" s="46"/>
      <c r="BB357" s="46"/>
      <c r="BC357" s="46"/>
    </row>
    <row r="358" customFormat="false" ht="85.5" hidden="false" customHeight="false" outlineLevel="0" collapsed="false">
      <c r="A358" s="58" t="str">
        <f aca="false">IF(ISERROR(SEARCH("-X-",D358)),IF(S358="G","NO",IF(S358="E","YES","")),"EXT")</f>
        <v>YES</v>
      </c>
      <c r="B358" s="58"/>
      <c r="C358" s="59"/>
      <c r="D358" s="60" t="s">
        <v>1891</v>
      </c>
      <c r="E358" s="61"/>
      <c r="F358" s="62" t="n">
        <f aca="false">LEN(Q358)-LEN(SUBSTITUTE(Q358,"/",""))-1</f>
        <v>4</v>
      </c>
      <c r="G358" s="62" t="s">
        <v>88</v>
      </c>
      <c r="H358" s="63" t="s">
        <v>1892</v>
      </c>
      <c r="I358" s="63" t="s">
        <v>1893</v>
      </c>
      <c r="J358" s="64"/>
      <c r="K358" s="64" t="s">
        <v>1707</v>
      </c>
      <c r="L358" s="64" t="s">
        <v>1894</v>
      </c>
      <c r="M358" s="63" t="s">
        <v>119</v>
      </c>
      <c r="N358" s="65" t="s">
        <v>88</v>
      </c>
      <c r="O358" s="65" t="s">
        <v>88</v>
      </c>
      <c r="P358" s="66" t="str">
        <f aca="false">MID(SUBSTITUTE(SUBSTITUTE(Q358,"/",CONCATENATE(CHAR(10),"/")),"/",CONCATENATE(CHAR(10),"/"),F358+1),2,500)</f>
        <v>/rsm:CrossIndustryInvoice
/rsm:SupplyChainTradeTransaction
/ram:ApplicableHeaderTradeAgreement
/ram:BuyerTradeParty
/ram:Name</v>
      </c>
      <c r="Q358" s="67" t="s">
        <v>1895</v>
      </c>
      <c r="R358" s="65" t="s">
        <v>121</v>
      </c>
      <c r="S358" s="65" t="str">
        <f aca="false">IF($D358="","",IF(ISERROR(FIND("/@",RIGHT($Q358,LEN($Q358)-FIND("#",SUBSTITUTE($Q358,"/","#",LEN($Q358)-LEN(SUBSTITUTE($Q358,"/",""))))))),IF(LEFT($D358,4)="BG-X","EG",IF(LEFT($D358,2)="BG","G",IF(OR(RIGHT($D358,2)="-0",RIGHT($D358,3)="-00",RIGHT($D358,4)="-000"),"","E"))),"A"))</f>
        <v>E</v>
      </c>
      <c r="T358" s="65" t="s">
        <v>95</v>
      </c>
      <c r="U358" s="65" t="s">
        <v>177</v>
      </c>
      <c r="V358" s="68"/>
      <c r="X358" s="69" t="s">
        <v>24</v>
      </c>
      <c r="Y358" s="69"/>
      <c r="AA358" s="70"/>
      <c r="AB358" s="70"/>
      <c r="AC358" s="71"/>
      <c r="AE358" s="72" t="str">
        <f aca="false">D358</f>
        <v>BT-44</v>
      </c>
      <c r="AF358" s="73" t="n">
        <f aca="false">F358</f>
        <v>4</v>
      </c>
      <c r="AG358" s="73" t="str">
        <f aca="false">G358</f>
        <v>1..1</v>
      </c>
      <c r="AH358" s="63" t="s">
        <v>1896</v>
      </c>
      <c r="AI358" s="63" t="s">
        <v>1897</v>
      </c>
      <c r="AJ358" s="64"/>
      <c r="AK358" s="64" t="s">
        <v>1712</v>
      </c>
      <c r="AL358" s="64" t="s">
        <v>1898</v>
      </c>
      <c r="AM358" s="73" t="str">
        <f aca="false">M358</f>
        <v>Text</v>
      </c>
      <c r="AN358" s="73" t="str">
        <f aca="false">N358</f>
        <v>1..1</v>
      </c>
      <c r="AO358" s="73" t="str">
        <f aca="false">O358</f>
        <v>1..1</v>
      </c>
      <c r="AP358" s="73" t="str">
        <f aca="false">P358</f>
        <v>/rsm:CrossIndustryInvoice
/rsm:SupplyChainTradeTransaction
/ram:ApplicableHeaderTradeAgreement
/ram:BuyerTradeParty
/ram:Name</v>
      </c>
      <c r="AQ358" s="73" t="str">
        <f aca="false">Q358</f>
        <v>/rsm:CrossIndustryInvoice/rsm:SupplyChainTradeTransaction/ram:ApplicableHeaderTradeAgreement/ram:BuyerTradeParty/ram:Name</v>
      </c>
      <c r="AR358" s="73" t="str">
        <f aca="false">R358</f>
        <v>T</v>
      </c>
      <c r="AS358" s="73" t="str">
        <f aca="false">S358</f>
        <v>E</v>
      </c>
      <c r="AT358" s="73" t="str">
        <f aca="false">T358</f>
        <v>0..1</v>
      </c>
      <c r="AU358" s="73" t="str">
        <f aca="false">U358</f>
        <v>CAR-2</v>
      </c>
      <c r="AV358" s="73" t="n">
        <f aca="false">V358</f>
        <v>0</v>
      </c>
      <c r="AW358" s="6"/>
      <c r="AX358" s="69" t="str">
        <f aca="false">X358</f>
        <v>MINIMUM</v>
      </c>
      <c r="AY358" s="74" t="n">
        <f aca="false">Y358</f>
        <v>0</v>
      </c>
      <c r="BA358" s="46"/>
      <c r="BB358" s="46"/>
      <c r="BC358" s="46"/>
    </row>
    <row r="359" customFormat="false" ht="85.5" hidden="false" customHeight="false" outlineLevel="0" collapsed="false">
      <c r="A359" s="58" t="str">
        <f aca="false">IF(ISERROR(SEARCH("-X-",D359)),IF(S359="G","NO",IF(S359="E","YES","")),"EXT")</f>
        <v>EXT</v>
      </c>
      <c r="B359" s="77"/>
      <c r="C359" s="59"/>
      <c r="D359" s="60" t="s">
        <v>1899</v>
      </c>
      <c r="E359" s="61"/>
      <c r="F359" s="62" t="n">
        <f aca="false">LEN(Q359)-LEN(SUBSTITUTE(Q359,"/",""))-1</f>
        <v>4</v>
      </c>
      <c r="G359" s="62" t="s">
        <v>95</v>
      </c>
      <c r="H359" s="63" t="s">
        <v>980</v>
      </c>
      <c r="I359" s="63" t="s">
        <v>981</v>
      </c>
      <c r="J359" s="64" t="s">
        <v>982</v>
      </c>
      <c r="K359" s="64"/>
      <c r="L359" s="64"/>
      <c r="M359" s="63" t="s">
        <v>174</v>
      </c>
      <c r="N359" s="65"/>
      <c r="O359" s="65" t="s">
        <v>95</v>
      </c>
      <c r="P359" s="66" t="str">
        <f aca="false">MID(SUBSTITUTE(SUBSTITUTE(Q359,"/",CONCATENATE(CHAR(10),"/")),"/",CONCATENATE(CHAR(10),"/"),F359+1),2,500)</f>
        <v>/rsm:CrossIndustryInvoice
/rsm:SupplyChainTradeTransaction
/ram:ApplicableHeaderTradeAgreement
/ram:BuyerTradeParty
/ram:RoleCode</v>
      </c>
      <c r="Q359" s="67" t="s">
        <v>1900</v>
      </c>
      <c r="R359" s="65" t="s">
        <v>176</v>
      </c>
      <c r="S359" s="65" t="str">
        <f aca="false">IF($D359="","",IF(ISERROR(FIND("/@",RIGHT($Q359,LEN($Q359)-FIND("#",SUBSTITUTE($Q359,"/","#",LEN($Q359)-LEN(SUBSTITUTE($Q359,"/",""))))))),IF(LEFT($D359,4)="BG-X","EG",IF(LEFT($D359,2)="BG","G",IF(OR(RIGHT($D359,2)="-0",RIGHT($D359,3)="-00",RIGHT($D359,4)="-000"),"","E"))),"A"))</f>
        <v>E</v>
      </c>
      <c r="T359" s="65" t="s">
        <v>112</v>
      </c>
      <c r="U359" s="65"/>
      <c r="V359" s="68"/>
      <c r="W359" s="49"/>
      <c r="X359" s="69" t="s">
        <v>30</v>
      </c>
      <c r="Y359" s="69"/>
      <c r="Z359" s="49"/>
      <c r="AA359" s="70"/>
      <c r="AB359" s="70"/>
      <c r="AC359" s="71"/>
      <c r="AD359" s="49"/>
      <c r="AE359" s="72" t="str">
        <f aca="false">D359</f>
        <v>BT-X-544</v>
      </c>
      <c r="AF359" s="73" t="n">
        <f aca="false">F359</f>
        <v>4</v>
      </c>
      <c r="AG359" s="73" t="str">
        <f aca="false">G359</f>
        <v>0..1</v>
      </c>
      <c r="AH359" s="63" t="s">
        <v>984</v>
      </c>
      <c r="AI359" s="63" t="s">
        <v>985</v>
      </c>
      <c r="AJ359" s="64" t="s">
        <v>986</v>
      </c>
      <c r="AK359" s="64"/>
      <c r="AL359" s="64"/>
      <c r="AM359" s="73" t="str">
        <f aca="false">M359</f>
        <v>Code</v>
      </c>
      <c r="AN359" s="73" t="n">
        <f aca="false">N359</f>
        <v>0</v>
      </c>
      <c r="AO359" s="73" t="str">
        <f aca="false">O359</f>
        <v>0..1</v>
      </c>
      <c r="AP359" s="73" t="str">
        <f aca="false">P359</f>
        <v>/rsm:CrossIndustryInvoice
/rsm:SupplyChainTradeTransaction
/ram:ApplicableHeaderTradeAgreement
/ram:BuyerTradeParty
/ram:RoleCode</v>
      </c>
      <c r="AQ359" s="73" t="str">
        <f aca="false">Q359</f>
        <v>/rsm:CrossIndustryInvoice/rsm:SupplyChainTradeTransaction/ram:ApplicableHeaderTradeAgreement/ram:BuyerTradeParty/ram:RoleCode</v>
      </c>
      <c r="AR359" s="73" t="str">
        <f aca="false">R359</f>
        <v>C</v>
      </c>
      <c r="AS359" s="73" t="str">
        <f aca="false">S359</f>
        <v>E</v>
      </c>
      <c r="AT359" s="73" t="str">
        <f aca="false">T359</f>
        <v>0..n</v>
      </c>
      <c r="AU359" s="73" t="n">
        <f aca="false">U359</f>
        <v>0</v>
      </c>
      <c r="AV359" s="73" t="n">
        <f aca="false">V359</f>
        <v>0</v>
      </c>
      <c r="AW359" s="6"/>
      <c r="AX359" s="69" t="str">
        <f aca="false">X359</f>
        <v>EXTENDED</v>
      </c>
      <c r="AY359" s="74" t="n">
        <f aca="false">Y359</f>
        <v>0</v>
      </c>
      <c r="BA359" s="46"/>
      <c r="BB359" s="46"/>
      <c r="BC359" s="46"/>
    </row>
    <row r="360" customFormat="false" ht="85.5" hidden="false" customHeight="false" outlineLevel="0" collapsed="false">
      <c r="A360" s="58" t="str">
        <f aca="false">IF(ISERROR(SEARCH("-X-",D360)),IF(S360="G","NO",IF(S360="E","YES","")),"EXT")</f>
        <v>EXT</v>
      </c>
      <c r="B360" s="58"/>
      <c r="C360" s="59"/>
      <c r="D360" s="60" t="s">
        <v>1901</v>
      </c>
      <c r="E360" s="61"/>
      <c r="F360" s="62" t="n">
        <f aca="false">LEN(Q360)-LEN(SUBSTITUTE(Q360,"/",""))-1</f>
        <v>4</v>
      </c>
      <c r="G360" s="62" t="s">
        <v>95</v>
      </c>
      <c r="H360" s="63" t="s">
        <v>1902</v>
      </c>
      <c r="I360" s="63" t="s">
        <v>1903</v>
      </c>
      <c r="J360" s="64" t="s">
        <v>1681</v>
      </c>
      <c r="K360" s="64"/>
      <c r="L360" s="64"/>
      <c r="M360" s="63" t="s">
        <v>119</v>
      </c>
      <c r="N360" s="65"/>
      <c r="O360" s="65" t="s">
        <v>95</v>
      </c>
      <c r="P360" s="66" t="str">
        <f aca="false">MID(SUBSTITUTE(SUBSTITUTE(Q360,"/",CONCATENATE(CHAR(10),"/")),"/",CONCATENATE(CHAR(10),"/"),F360+1),2,500)</f>
        <v>/rsm:CrossIndustryInvoice
/rsm:SupplyChainTradeTransaction
/ram:ApplicableHeaderTradeAgreement
/ram:BuyerTradeParty
/ram:Description</v>
      </c>
      <c r="Q360" s="67" t="s">
        <v>1904</v>
      </c>
      <c r="R360" s="65" t="s">
        <v>121</v>
      </c>
      <c r="S360" s="65" t="str">
        <f aca="false">IF($D360="","",IF(ISERROR(FIND("/@",RIGHT($Q360,LEN($Q360)-FIND("#",SUBSTITUTE($Q360,"/","#",LEN($Q360)-LEN(SUBSTITUTE($Q360,"/",""))))))),IF(LEFT($D360,4)="BG-X","EG",IF(LEFT($D360,2)="BG","G",IF(OR(RIGHT($D360,2)="-0",RIGHT($D360,3)="-00",RIGHT($D360,4)="-000"),"","E"))),"A"))</f>
        <v>E</v>
      </c>
      <c r="T360" s="65" t="s">
        <v>112</v>
      </c>
      <c r="U360" s="65"/>
      <c r="V360" s="68"/>
      <c r="X360" s="69" t="s">
        <v>30</v>
      </c>
      <c r="Y360" s="69"/>
      <c r="AA360" s="70"/>
      <c r="AB360" s="70"/>
      <c r="AC360" s="71"/>
      <c r="AE360" s="72" t="str">
        <f aca="false">D360</f>
        <v>BT-X-334</v>
      </c>
      <c r="AF360" s="73" t="n">
        <f aca="false">F360</f>
        <v>4</v>
      </c>
      <c r="AG360" s="73" t="str">
        <f aca="false">G360</f>
        <v>0..1</v>
      </c>
      <c r="AH360" s="63" t="s">
        <v>1905</v>
      </c>
      <c r="AI360" s="63" t="s">
        <v>1906</v>
      </c>
      <c r="AJ360" s="64" t="s">
        <v>1685</v>
      </c>
      <c r="AK360" s="64"/>
      <c r="AL360" s="64"/>
      <c r="AM360" s="73" t="str">
        <f aca="false">M360</f>
        <v>Text</v>
      </c>
      <c r="AN360" s="73" t="n">
        <f aca="false">N360</f>
        <v>0</v>
      </c>
      <c r="AO360" s="73" t="str">
        <f aca="false">O360</f>
        <v>0..1</v>
      </c>
      <c r="AP360" s="73" t="str">
        <f aca="false">P360</f>
        <v>/rsm:CrossIndustryInvoice
/rsm:SupplyChainTradeTransaction
/ram:ApplicableHeaderTradeAgreement
/ram:BuyerTradeParty
/ram:Description</v>
      </c>
      <c r="AQ360" s="73" t="str">
        <f aca="false">Q360</f>
        <v>/rsm:CrossIndustryInvoice/rsm:SupplyChainTradeTransaction/ram:ApplicableHeaderTradeAgreement/ram:BuyerTradeParty/ram:Description</v>
      </c>
      <c r="AR360" s="73" t="str">
        <f aca="false">R360</f>
        <v>T</v>
      </c>
      <c r="AS360" s="73" t="str">
        <f aca="false">S360</f>
        <v>E</v>
      </c>
      <c r="AT360" s="73" t="str">
        <f aca="false">T360</f>
        <v>0..n</v>
      </c>
      <c r="AU360" s="73" t="n">
        <f aca="false">U360</f>
        <v>0</v>
      </c>
      <c r="AV360" s="73" t="n">
        <f aca="false">V360</f>
        <v>0</v>
      </c>
      <c r="AW360" s="6"/>
      <c r="AX360" s="69" t="str">
        <f aca="false">X360</f>
        <v>EXTENDED</v>
      </c>
      <c r="AY360" s="74" t="n">
        <f aca="false">Y360</f>
        <v>0</v>
      </c>
      <c r="BA360" s="46"/>
      <c r="BB360" s="46"/>
      <c r="BC360" s="46"/>
    </row>
    <row r="361" customFormat="false" ht="85.5" hidden="false" customHeight="false" outlineLevel="0" collapsed="false">
      <c r="A361" s="58" t="str">
        <f aca="false">IF(ISERROR(SEARCH("-X-",D361)),IF(S361="G","NO",IF(S361="E","YES","")),"EXT")</f>
        <v/>
      </c>
      <c r="B361" s="58"/>
      <c r="C361" s="59"/>
      <c r="D361" s="60" t="s">
        <v>1907</v>
      </c>
      <c r="E361" s="61"/>
      <c r="F361" s="62" t="n">
        <f aca="false">LEN(Q361)-LEN(SUBSTITUTE(Q361,"/",""))-1</f>
        <v>4</v>
      </c>
      <c r="G361" s="62" t="s">
        <v>95</v>
      </c>
      <c r="H361" s="63" t="s">
        <v>1165</v>
      </c>
      <c r="I361" s="63"/>
      <c r="J361" s="64"/>
      <c r="K361" s="64"/>
      <c r="L361" s="64"/>
      <c r="M361" s="63"/>
      <c r="N361" s="65" t="s">
        <v>95</v>
      </c>
      <c r="O361" s="65" t="s">
        <v>95</v>
      </c>
      <c r="P361" s="66" t="str">
        <f aca="false">MID(SUBSTITUTE(SUBSTITUTE(Q361,"/",CONCATENATE(CHAR(10),"/")),"/",CONCATENATE(CHAR(10),"/"),F361+1),2,500)</f>
        <v>/rsm:CrossIndustryInvoice
/rsm:SupplyChainTradeTransaction
/ram:ApplicableHeaderTradeAgreement
/ram:BuyerTradeParty
/ram:SpecifiedLegalOrganization</v>
      </c>
      <c r="Q361" s="67" t="s">
        <v>1908</v>
      </c>
      <c r="R361" s="65"/>
      <c r="S361" s="65" t="str">
        <f aca="false">IF($D361="","",IF(ISERROR(FIND("/@",RIGHT($Q361,LEN($Q361)-FIND("#",SUBSTITUTE($Q361,"/","#",LEN($Q361)-LEN(SUBSTITUTE($Q361,"/",""))))))),IF(LEFT($D361,4)="BG-X","EG",IF(LEFT($D361,2)="BG","G",IF(OR(RIGHT($D361,2)="-0",RIGHT($D361,3)="-00",RIGHT($D361,4)="-000"),"","E"))),"A"))</f>
        <v/>
      </c>
      <c r="T361" s="65" t="s">
        <v>95</v>
      </c>
      <c r="U361" s="65"/>
      <c r="V361" s="68"/>
      <c r="X361" s="69" t="s">
        <v>24</v>
      </c>
      <c r="Y361" s="69"/>
      <c r="AA361" s="70"/>
      <c r="AB361" s="70"/>
      <c r="AC361" s="71"/>
      <c r="AE361" s="72" t="str">
        <f aca="false">D361</f>
        <v>BT-47-00</v>
      </c>
      <c r="AF361" s="73" t="n">
        <f aca="false">F361</f>
        <v>4</v>
      </c>
      <c r="AG361" s="73" t="str">
        <f aca="false">G361</f>
        <v>0..1</v>
      </c>
      <c r="AH361" s="63" t="s">
        <v>1688</v>
      </c>
      <c r="AI361" s="63"/>
      <c r="AJ361" s="64"/>
      <c r="AK361" s="64"/>
      <c r="AL361" s="64"/>
      <c r="AM361" s="73" t="n">
        <f aca="false">M361</f>
        <v>0</v>
      </c>
      <c r="AN361" s="73" t="str">
        <f aca="false">N361</f>
        <v>0..1</v>
      </c>
      <c r="AO361" s="73" t="str">
        <f aca="false">O361</f>
        <v>0..1</v>
      </c>
      <c r="AP361" s="73" t="str">
        <f aca="false">P361</f>
        <v>/rsm:CrossIndustryInvoice
/rsm:SupplyChainTradeTransaction
/ram:ApplicableHeaderTradeAgreement
/ram:BuyerTradeParty
/ram:SpecifiedLegalOrganization</v>
      </c>
      <c r="AQ361" s="73" t="str">
        <f aca="false">Q361</f>
        <v>/rsm:CrossIndustryInvoice/rsm:SupplyChainTradeTransaction/ram:ApplicableHeaderTradeAgreement/ram:BuyerTradeParty/ram:SpecifiedLegalOrganization</v>
      </c>
      <c r="AR361" s="73" t="n">
        <f aca="false">R361</f>
        <v>0</v>
      </c>
      <c r="AS361" s="73" t="str">
        <f aca="false">S361</f>
        <v/>
      </c>
      <c r="AT361" s="73" t="str">
        <f aca="false">T361</f>
        <v>0..1</v>
      </c>
      <c r="AU361" s="73" t="n">
        <f aca="false">U361</f>
        <v>0</v>
      </c>
      <c r="AV361" s="73" t="n">
        <f aca="false">V361</f>
        <v>0</v>
      </c>
      <c r="AW361" s="6"/>
      <c r="AX361" s="69" t="str">
        <f aca="false">X361</f>
        <v>MINIMUM</v>
      </c>
      <c r="AY361" s="74" t="n">
        <f aca="false">Y361</f>
        <v>0</v>
      </c>
      <c r="BA361" s="46"/>
      <c r="BB361" s="46"/>
      <c r="BC361" s="46"/>
    </row>
    <row r="362" customFormat="false" ht="99.75" hidden="false" customHeight="false" outlineLevel="0" collapsed="false">
      <c r="A362" s="58" t="str">
        <f aca="false">IF(ISERROR(SEARCH("-X-",D362)),IF(S362="G","NO",IF(S362="E","YES","")),"EXT")</f>
        <v>YES</v>
      </c>
      <c r="B362" s="58"/>
      <c r="C362" s="59"/>
      <c r="D362" s="60" t="s">
        <v>1909</v>
      </c>
      <c r="E362" s="61"/>
      <c r="F362" s="62" t="n">
        <f aca="false">LEN(Q362)-LEN(SUBSTITUTE(Q362,"/",""))-1</f>
        <v>5</v>
      </c>
      <c r="G362" s="62" t="s">
        <v>95</v>
      </c>
      <c r="H362" s="63" t="s">
        <v>1910</v>
      </c>
      <c r="I362" s="63" t="s">
        <v>1911</v>
      </c>
      <c r="J362" s="64" t="s">
        <v>1912</v>
      </c>
      <c r="K362" s="64" t="s">
        <v>1913</v>
      </c>
      <c r="L362" s="64"/>
      <c r="M362" s="63" t="s">
        <v>137</v>
      </c>
      <c r="N362" s="65" t="s">
        <v>95</v>
      </c>
      <c r="O362" s="65" t="s">
        <v>95</v>
      </c>
      <c r="P362" s="66" t="str">
        <f aca="false">MID(SUBSTITUTE(SUBSTITUTE(Q362,"/",CONCATENATE(CHAR(10),"/")),"/",CONCATENATE(CHAR(10),"/"),F362+1),2,500)</f>
        <v>/rsm:CrossIndustryInvoice
/rsm:SupplyChainTradeTransaction
/ram:ApplicableHeaderTradeAgreement
/ram:BuyerTradeParty
/ram:SpecifiedLegalOrganization
/ram:ID</v>
      </c>
      <c r="Q362" s="67" t="s">
        <v>1914</v>
      </c>
      <c r="R362" s="65" t="s">
        <v>139</v>
      </c>
      <c r="S362" s="65" t="str">
        <f aca="false">IF($D362="","",IF(ISERROR(FIND("/@",RIGHT($Q362,LEN($Q362)-FIND("#",SUBSTITUTE($Q362,"/","#",LEN($Q362)-LEN(SUBSTITUTE($Q362,"/",""))))))),IF(LEFT($D362,4)="BG-X","EG",IF(LEFT($D362,2)="BG","G",IF(OR(RIGHT($D362,2)="-0",RIGHT($D362,3)="-00",RIGHT($D362,4)="-000"),"","E"))),"A"))</f>
        <v>E</v>
      </c>
      <c r="T362" s="65" t="s">
        <v>95</v>
      </c>
      <c r="U362" s="65"/>
      <c r="V362" s="68"/>
      <c r="X362" s="69" t="s">
        <v>24</v>
      </c>
      <c r="Y362" s="69"/>
      <c r="AA362" s="70"/>
      <c r="AB362" s="70"/>
      <c r="AC362" s="71"/>
      <c r="AE362" s="72" t="str">
        <f aca="false">D362</f>
        <v>BT-47</v>
      </c>
      <c r="AF362" s="73" t="n">
        <f aca="false">F362</f>
        <v>5</v>
      </c>
      <c r="AG362" s="73" t="str">
        <f aca="false">G362</f>
        <v>0..1</v>
      </c>
      <c r="AH362" s="63" t="s">
        <v>1915</v>
      </c>
      <c r="AI362" s="63" t="s">
        <v>1002</v>
      </c>
      <c r="AJ362" s="64" t="s">
        <v>1003</v>
      </c>
      <c r="AK362" s="64" t="s">
        <v>1916</v>
      </c>
      <c r="AL362" s="64"/>
      <c r="AM362" s="73" t="str">
        <f aca="false">M362</f>
        <v>Identifier</v>
      </c>
      <c r="AN362" s="73" t="str">
        <f aca="false">N362</f>
        <v>0..1</v>
      </c>
      <c r="AO362" s="73" t="str">
        <f aca="false">O362</f>
        <v>0..1</v>
      </c>
      <c r="AP362" s="73" t="str">
        <f aca="false">P362</f>
        <v>/rsm:CrossIndustryInvoice
/rsm:SupplyChainTradeTransaction
/ram:ApplicableHeaderTradeAgreement
/ram:BuyerTradeParty
/ram:SpecifiedLegalOrganization
/ram:ID</v>
      </c>
      <c r="AQ362" s="73" t="str">
        <f aca="false">Q362</f>
        <v>/rsm:CrossIndustryInvoice/rsm:SupplyChainTradeTransaction/ram:ApplicableHeaderTradeAgreement/ram:BuyerTradeParty/ram:SpecifiedLegalOrganization/ram:ID</v>
      </c>
      <c r="AR362" s="73" t="str">
        <f aca="false">R362</f>
        <v>I</v>
      </c>
      <c r="AS362" s="73" t="str">
        <f aca="false">S362</f>
        <v>E</v>
      </c>
      <c r="AT362" s="73" t="str">
        <f aca="false">T362</f>
        <v>0..1</v>
      </c>
      <c r="AU362" s="73" t="n">
        <f aca="false">U362</f>
        <v>0</v>
      </c>
      <c r="AV362" s="73" t="n">
        <f aca="false">V362</f>
        <v>0</v>
      </c>
      <c r="AW362" s="6"/>
      <c r="AX362" s="69" t="str">
        <f aca="false">X362</f>
        <v>MINIMUM</v>
      </c>
      <c r="AY362" s="74" t="n">
        <f aca="false">Y362</f>
        <v>0</v>
      </c>
      <c r="BA362" s="46"/>
      <c r="BB362" s="46"/>
      <c r="BC362" s="46"/>
    </row>
    <row r="363" customFormat="false" ht="114" hidden="false" customHeight="false" outlineLevel="0" collapsed="false">
      <c r="A363" s="58" t="str">
        <f aca="false">IF(ISERROR(SEARCH("-X-",D363)),IF(S363="G","NO",IF(S363="E","YES","")),"EXT")</f>
        <v>YES</v>
      </c>
      <c r="B363" s="58"/>
      <c r="C363" s="59"/>
      <c r="D363" s="60" t="s">
        <v>1917</v>
      </c>
      <c r="E363" s="61"/>
      <c r="F363" s="62" t="n">
        <f aca="false">LEN(Q363)-LEN(SUBSTITUTE(Q363,"/",""))-1</f>
        <v>6</v>
      </c>
      <c r="G363" s="62" t="s">
        <v>95</v>
      </c>
      <c r="H363" s="63" t="s">
        <v>355</v>
      </c>
      <c r="I363" s="63" t="s">
        <v>998</v>
      </c>
      <c r="J363" s="64" t="s">
        <v>999</v>
      </c>
      <c r="K363" s="64" t="s">
        <v>1699</v>
      </c>
      <c r="L363" s="64"/>
      <c r="M363" s="63" t="s">
        <v>358</v>
      </c>
      <c r="N363" s="65"/>
      <c r="O363" s="65"/>
      <c r="P363" s="66" t="str">
        <f aca="false">MID(SUBSTITUTE(SUBSTITUTE(Q363,"/",CONCATENATE(CHAR(10),"/")),"/",CONCATENATE(CHAR(10),"/"),F363+1),2,500)</f>
        <v>/rsm:CrossIndustryInvoice
/rsm:SupplyChainTradeTransaction
/ram:ApplicableHeaderTradeAgreement
/ram:BuyerTradeParty
/ram:SpecifiedLegalOrganization
/ram:ID
/@schemeID</v>
      </c>
      <c r="Q363" s="67" t="s">
        <v>1918</v>
      </c>
      <c r="R363" s="65" t="s">
        <v>360</v>
      </c>
      <c r="S363" s="65" t="str">
        <f aca="false">IF($D363="","",IF(ISERROR(FIND("/@",RIGHT($Q363,LEN($Q363)-FIND("#",SUBSTITUTE($Q363,"/","#",LEN($Q363)-LEN(SUBSTITUTE($Q363,"/",""))))))),IF(LEFT($D363,4)="BG-X","EG",IF(LEFT($D363,2)="BG","G",IF(OR(RIGHT($D363,2)="-0",RIGHT($D363,3)="-00",RIGHT($D363,4)="-000"),"","E"))),"A"))</f>
        <v>E</v>
      </c>
      <c r="T363" s="65"/>
      <c r="U363" s="65"/>
      <c r="V363" s="68"/>
      <c r="X363" s="69" t="s">
        <v>24</v>
      </c>
      <c r="Y363" s="69"/>
      <c r="AA363" s="70"/>
      <c r="AB363" s="70"/>
      <c r="AC363" s="71"/>
      <c r="AE363" s="72" t="str">
        <f aca="false">D363</f>
        <v>BT-47-1</v>
      </c>
      <c r="AF363" s="73" t="n">
        <f aca="false">F363</f>
        <v>6</v>
      </c>
      <c r="AG363" s="73" t="str">
        <f aca="false">G363</f>
        <v>0..1</v>
      </c>
      <c r="AH363" s="63" t="s">
        <v>1919</v>
      </c>
      <c r="AI363" s="63" t="s">
        <v>1002</v>
      </c>
      <c r="AJ363" s="64" t="s">
        <v>1003</v>
      </c>
      <c r="AK363" s="64" t="s">
        <v>1702</v>
      </c>
      <c r="AL363" s="64"/>
      <c r="AM363" s="73" t="str">
        <f aca="false">M363</f>
        <v>String</v>
      </c>
      <c r="AN363" s="73" t="n">
        <f aca="false">N363</f>
        <v>0</v>
      </c>
      <c r="AO363" s="73" t="n">
        <f aca="false">O363</f>
        <v>0</v>
      </c>
      <c r="AP363" s="73" t="str">
        <f aca="false">P363</f>
        <v>/rsm:CrossIndustryInvoice
/rsm:SupplyChainTradeTransaction
/ram:ApplicableHeaderTradeAgreement
/ram:BuyerTradeParty
/ram:SpecifiedLegalOrganization
/ram:ID
/@schemeID</v>
      </c>
      <c r="AQ363" s="73" t="str">
        <f aca="false">Q363</f>
        <v>/rsm:CrossIndustryInvoice/rsm:SupplyChainTradeTransaction/ram:ApplicableHeaderTradeAgreement/ram:BuyerTradeParty/ram:SpecifiedLegalOrganization/ram:ID/@schemeID</v>
      </c>
      <c r="AR363" s="73" t="str">
        <f aca="false">R363</f>
        <v>S</v>
      </c>
      <c r="AS363" s="73" t="str">
        <f aca="false">S363</f>
        <v>E</v>
      </c>
      <c r="AT363" s="73" t="n">
        <f aca="false">T363</f>
        <v>0</v>
      </c>
      <c r="AU363" s="73" t="n">
        <f aca="false">U363</f>
        <v>0</v>
      </c>
      <c r="AV363" s="73" t="n">
        <f aca="false">V363</f>
        <v>0</v>
      </c>
      <c r="AW363" s="6"/>
      <c r="AX363" s="69" t="str">
        <f aca="false">X363</f>
        <v>MINIMUM</v>
      </c>
      <c r="AY363" s="74" t="n">
        <f aca="false">Y363</f>
        <v>0</v>
      </c>
      <c r="BA363" s="46"/>
      <c r="BB363" s="46"/>
      <c r="BC363" s="46"/>
    </row>
    <row r="364" customFormat="false" ht="99.75" hidden="false" customHeight="false" outlineLevel="0" collapsed="false">
      <c r="A364" s="58" t="str">
        <f aca="false">IF(ISERROR(SEARCH("-X-",D364)),IF(S364="G","NO",IF(S364="E","YES","")),"EXT")</f>
        <v>YES</v>
      </c>
      <c r="B364" s="58"/>
      <c r="C364" s="59"/>
      <c r="D364" s="60" t="s">
        <v>1920</v>
      </c>
      <c r="E364" s="61"/>
      <c r="F364" s="62" t="n">
        <f aca="false">LEN(Q364)-LEN(SUBSTITUTE(Q364,"/",""))-1</f>
        <v>5</v>
      </c>
      <c r="G364" s="62" t="s">
        <v>95</v>
      </c>
      <c r="H364" s="63" t="s">
        <v>1921</v>
      </c>
      <c r="I364" s="63" t="s">
        <v>1922</v>
      </c>
      <c r="J364" s="64" t="s">
        <v>1923</v>
      </c>
      <c r="K364" s="64"/>
      <c r="L364" s="64"/>
      <c r="M364" s="63" t="s">
        <v>119</v>
      </c>
      <c r="N364" s="65" t="s">
        <v>95</v>
      </c>
      <c r="O364" s="65" t="s">
        <v>95</v>
      </c>
      <c r="P364" s="66" t="str">
        <f aca="false">MID(SUBSTITUTE(SUBSTITUTE(Q364,"/",CONCATENATE(CHAR(10),"/")),"/",CONCATENATE(CHAR(10),"/"),F364+1),2,500)</f>
        <v>/rsm:CrossIndustryInvoice
/rsm:SupplyChainTradeTransaction
/ram:ApplicableHeaderTradeAgreement
/ram:BuyerTradeParty
/ram:SpecifiedLegalOrganization
/ram:TradingBusinessName</v>
      </c>
      <c r="Q364" s="67" t="s">
        <v>1924</v>
      </c>
      <c r="R364" s="65" t="s">
        <v>121</v>
      </c>
      <c r="S364" s="65" t="str">
        <f aca="false">IF($D364="","",IF(ISERROR(FIND("/@",RIGHT($Q364,LEN($Q364)-FIND("#",SUBSTITUTE($Q364,"/","#",LEN($Q364)-LEN(SUBSTITUTE($Q364,"/",""))))))),IF(LEFT($D364,4)="BG-X","EG",IF(LEFT($D364,2)="BG","G",IF(OR(RIGHT($D364,2)="-0",RIGHT($D364,3)="-00",RIGHT($D364,4)="-000"),"","E"))),"A"))</f>
        <v>E</v>
      </c>
      <c r="T364" s="65" t="s">
        <v>95</v>
      </c>
      <c r="U364" s="65"/>
      <c r="V364" s="68"/>
      <c r="X364" s="69" t="s">
        <v>27</v>
      </c>
      <c r="Y364" s="69"/>
      <c r="AA364" s="70"/>
      <c r="AB364" s="70"/>
      <c r="AC364" s="71"/>
      <c r="AE364" s="72" t="str">
        <f aca="false">D364</f>
        <v>BT-45</v>
      </c>
      <c r="AF364" s="73" t="n">
        <f aca="false">F364</f>
        <v>5</v>
      </c>
      <c r="AG364" s="73" t="str">
        <f aca="false">G364</f>
        <v>0..1</v>
      </c>
      <c r="AH364" s="63" t="s">
        <v>1925</v>
      </c>
      <c r="AI364" s="63" t="s">
        <v>1926</v>
      </c>
      <c r="AJ364" s="64" t="s">
        <v>1927</v>
      </c>
      <c r="AK364" s="64"/>
      <c r="AL364" s="64"/>
      <c r="AM364" s="73" t="str">
        <f aca="false">M364</f>
        <v>Text</v>
      </c>
      <c r="AN364" s="73" t="str">
        <f aca="false">N364</f>
        <v>0..1</v>
      </c>
      <c r="AO364" s="73" t="str">
        <f aca="false">O364</f>
        <v>0..1</v>
      </c>
      <c r="AP364" s="73" t="str">
        <f aca="false">P364</f>
        <v>/rsm:CrossIndustryInvoice
/rsm:SupplyChainTradeTransaction
/ram:ApplicableHeaderTradeAgreement
/ram:BuyerTradeParty
/ram:SpecifiedLegalOrganization
/ram:TradingBusinessName</v>
      </c>
      <c r="AQ364" s="73" t="str">
        <f aca="false">Q364</f>
        <v>/rsm:CrossIndustryInvoice/rsm:SupplyChainTradeTransaction/ram:ApplicableHeaderTradeAgreement/ram:BuyerTradeParty/ram:SpecifiedLegalOrganization/ram:TradingBusinessName</v>
      </c>
      <c r="AR364" s="73" t="str">
        <f aca="false">R364</f>
        <v>T</v>
      </c>
      <c r="AS364" s="73" t="str">
        <f aca="false">S364</f>
        <v>E</v>
      </c>
      <c r="AT364" s="73" t="str">
        <f aca="false">T364</f>
        <v>0..1</v>
      </c>
      <c r="AU364" s="73" t="n">
        <f aca="false">U364</f>
        <v>0</v>
      </c>
      <c r="AV364" s="73" t="n">
        <f aca="false">V364</f>
        <v>0</v>
      </c>
      <c r="AW364" s="6"/>
      <c r="AX364" s="69" t="str">
        <f aca="false">X364</f>
        <v>EN 16931</v>
      </c>
      <c r="AY364" s="74" t="n">
        <f aca="false">Y364</f>
        <v>0</v>
      </c>
      <c r="BA364" s="46"/>
      <c r="BB364" s="46"/>
      <c r="BC364" s="46"/>
    </row>
    <row r="365" customFormat="false" ht="99.75" hidden="false" customHeight="false" outlineLevel="0" collapsed="false">
      <c r="A365" s="58" t="str">
        <f aca="false">IF(ISERROR(SEARCH("-X-",D365)),IF(S365="G","NO",IF(S365="E","YES","")),"EXT")</f>
        <v>EXT</v>
      </c>
      <c r="B365" s="58"/>
      <c r="C365" s="59"/>
      <c r="D365" s="60" t="s">
        <v>1928</v>
      </c>
      <c r="E365" s="61"/>
      <c r="F365" s="62" t="n">
        <f aca="false">LEN(Q365)-LEN(SUBSTITUTE(Q365,"/",""))-1</f>
        <v>5</v>
      </c>
      <c r="G365" s="62" t="s">
        <v>95</v>
      </c>
      <c r="H365" s="63" t="s">
        <v>1929</v>
      </c>
      <c r="I365" s="63" t="s">
        <v>1930</v>
      </c>
      <c r="J365" s="64"/>
      <c r="K365" s="64"/>
      <c r="L365" s="64"/>
      <c r="M365" s="63"/>
      <c r="N365" s="65"/>
      <c r="O365" s="65" t="s">
        <v>95</v>
      </c>
      <c r="P365" s="66" t="str">
        <f aca="false">MID(SUBSTITUTE(SUBSTITUTE(Q365,"/",CONCATENATE(CHAR(10),"/")),"/",CONCATENATE(CHAR(10),"/"),F365+1),2,500)</f>
        <v>/rsm:CrossIndustryInvoice
/rsm:SupplyChainTradeTransaction
/ram:ApplicableHeaderTradeAgreement
/ram:BuyerTradeParty
/ram:SpecifiedLegalOrganization
/ram:PostalTradeAddress</v>
      </c>
      <c r="Q365" s="67" t="s">
        <v>1931</v>
      </c>
      <c r="R365" s="65"/>
      <c r="S365" s="65" t="str">
        <f aca="false">IF($D365="","",IF(ISERROR(FIND("/@",RIGHT($Q365,LEN($Q365)-FIND("#",SUBSTITUTE($Q365,"/","#",LEN($Q365)-LEN(SUBSTITUTE($Q365,"/",""))))))),IF(LEFT($D365,4)="BG-X","EG",IF(LEFT($D365,2)="BG","G",IF(OR(RIGHT($D365,2)="-0",RIGHT($D365,3)="-00",RIGHT($D365,4)="-000"),"","E"))),"A"))</f>
        <v>EG</v>
      </c>
      <c r="T365" s="65" t="s">
        <v>95</v>
      </c>
      <c r="U365" s="65"/>
      <c r="V365" s="68"/>
      <c r="X365" s="69" t="s">
        <v>30</v>
      </c>
      <c r="Y365" s="69"/>
      <c r="AA365" s="70"/>
      <c r="AB365" s="70"/>
      <c r="AC365" s="71"/>
      <c r="AE365" s="72" t="str">
        <f aca="false">D365</f>
        <v>BG-X-15</v>
      </c>
      <c r="AF365" s="73" t="n">
        <f aca="false">F365</f>
        <v>5</v>
      </c>
      <c r="AG365" s="73" t="str">
        <f aca="false">G365</f>
        <v>0..1</v>
      </c>
      <c r="AH365" s="63" t="s">
        <v>1932</v>
      </c>
      <c r="AI365" s="63" t="s">
        <v>1933</v>
      </c>
      <c r="AJ365" s="64"/>
      <c r="AK365" s="64"/>
      <c r="AL365" s="64"/>
      <c r="AM365" s="73" t="n">
        <f aca="false">M365</f>
        <v>0</v>
      </c>
      <c r="AN365" s="73" t="n">
        <f aca="false">N365</f>
        <v>0</v>
      </c>
      <c r="AO365" s="73" t="str">
        <f aca="false">O365</f>
        <v>0..1</v>
      </c>
      <c r="AP365" s="73" t="str">
        <f aca="false">P365</f>
        <v>/rsm:CrossIndustryInvoice
/rsm:SupplyChainTradeTransaction
/ram:ApplicableHeaderTradeAgreement
/ram:BuyerTradeParty
/ram:SpecifiedLegalOrganization
/ram:PostalTradeAddress</v>
      </c>
      <c r="AQ365" s="73" t="str">
        <f aca="false">Q365</f>
        <v>/rsm:CrossIndustryInvoice/rsm:SupplyChainTradeTransaction/ram:ApplicableHeaderTradeAgreement/ram:BuyerTradeParty/ram:SpecifiedLegalOrganization/ram:PostalTradeAddress</v>
      </c>
      <c r="AR365" s="73" t="n">
        <f aca="false">R365</f>
        <v>0</v>
      </c>
      <c r="AS365" s="73" t="str">
        <f aca="false">S365</f>
        <v>EG</v>
      </c>
      <c r="AT365" s="73" t="str">
        <f aca="false">T365</f>
        <v>0..1</v>
      </c>
      <c r="AU365" s="73" t="n">
        <f aca="false">U365</f>
        <v>0</v>
      </c>
      <c r="AV365" s="73" t="n">
        <f aca="false">V365</f>
        <v>0</v>
      </c>
      <c r="AW365" s="6"/>
      <c r="AX365" s="69" t="str">
        <f aca="false">X365</f>
        <v>EXTENDED</v>
      </c>
      <c r="AY365" s="74" t="n">
        <f aca="false">Y365</f>
        <v>0</v>
      </c>
      <c r="BA365" s="46"/>
      <c r="BB365" s="46"/>
      <c r="BC365" s="46"/>
    </row>
    <row r="366" customFormat="false" ht="114" hidden="false" customHeight="false" outlineLevel="0" collapsed="false">
      <c r="A366" s="58" t="str">
        <f aca="false">IF(ISERROR(SEARCH("-X-",D366)),IF(S366="G","NO",IF(S366="E","YES","")),"EXT")</f>
        <v>EXT</v>
      </c>
      <c r="B366" s="58"/>
      <c r="C366" s="59"/>
      <c r="D366" s="60" t="s">
        <v>1934</v>
      </c>
      <c r="E366" s="61"/>
      <c r="F366" s="62" t="n">
        <f aca="false">LEN(Q366)-LEN(SUBSTITUTE(Q366,"/",""))-1</f>
        <v>6</v>
      </c>
      <c r="G366" s="62" t="s">
        <v>95</v>
      </c>
      <c r="H366" s="63" t="s">
        <v>1069</v>
      </c>
      <c r="I366" s="63" t="s">
        <v>1070</v>
      </c>
      <c r="J366" s="64" t="s">
        <v>1071</v>
      </c>
      <c r="K366" s="64"/>
      <c r="L366" s="64"/>
      <c r="M366" s="63" t="s">
        <v>119</v>
      </c>
      <c r="N366" s="65"/>
      <c r="O366" s="65" t="s">
        <v>95</v>
      </c>
      <c r="P366" s="66" t="str">
        <f aca="false">MID(SUBSTITUTE(SUBSTITUTE(Q366,"/",CONCATENATE(CHAR(10),"/")),"/",CONCATENATE(CHAR(10),"/"),F366+1),2,500)</f>
        <v>/rsm:CrossIndustryInvoice
/rsm:SupplyChainTradeTransaction
/ram:ApplicableHeaderTradeAgreement
/ram:BuyerTradeParty
/ram:SpecifiedLegalOrganization
/ram:PostalTradeAddress
/ram:PostcodeCode</v>
      </c>
      <c r="Q366" s="67" t="s">
        <v>1935</v>
      </c>
      <c r="R366" s="65" t="s">
        <v>121</v>
      </c>
      <c r="S366" s="65" t="str">
        <f aca="false">IF($D366="","",IF(ISERROR(FIND("/@",RIGHT($Q366,LEN($Q366)-FIND("#",SUBSTITUTE($Q366,"/","#",LEN($Q366)-LEN(SUBSTITUTE($Q366,"/",""))))))),IF(LEFT($D366,4)="BG-X","EG",IF(LEFT($D366,2)="BG","G",IF(OR(RIGHT($D366,2)="-0",RIGHT($D366,3)="-00",RIGHT($D366,4)="-000"),"","E"))),"A"))</f>
        <v>E</v>
      </c>
      <c r="T366" s="65" t="s">
        <v>95</v>
      </c>
      <c r="U366" s="65"/>
      <c r="V366" s="68"/>
      <c r="X366" s="69" t="s">
        <v>30</v>
      </c>
      <c r="Y366" s="69"/>
      <c r="AA366" s="70"/>
      <c r="AB366" s="70"/>
      <c r="AC366" s="71"/>
      <c r="AE366" s="72" t="str">
        <f aca="false">D366</f>
        <v>BT-X-108</v>
      </c>
      <c r="AF366" s="73" t="n">
        <f aca="false">F366</f>
        <v>6</v>
      </c>
      <c r="AG366" s="73" t="str">
        <f aca="false">G366</f>
        <v>0..1</v>
      </c>
      <c r="AH366" s="63" t="s">
        <v>1073</v>
      </c>
      <c r="AI366" s="63" t="s">
        <v>1074</v>
      </c>
      <c r="AJ366" s="64" t="s">
        <v>1075</v>
      </c>
      <c r="AK366" s="64"/>
      <c r="AL366" s="64"/>
      <c r="AM366" s="73" t="str">
        <f aca="false">M366</f>
        <v>Text</v>
      </c>
      <c r="AN366" s="73" t="n">
        <f aca="false">N366</f>
        <v>0</v>
      </c>
      <c r="AO366" s="73" t="str">
        <f aca="false">O366</f>
        <v>0..1</v>
      </c>
      <c r="AP366" s="73" t="str">
        <f aca="false">P366</f>
        <v>/rsm:CrossIndustryInvoice
/rsm:SupplyChainTradeTransaction
/ram:ApplicableHeaderTradeAgreement
/ram:BuyerTradeParty
/ram:SpecifiedLegalOrganization
/ram:PostalTradeAddress
/ram:PostcodeCode</v>
      </c>
      <c r="AQ366" s="73" t="str">
        <f aca="false">Q366</f>
        <v>/rsm:CrossIndustryInvoice/rsm:SupplyChainTradeTransaction/ram:ApplicableHeaderTradeAgreement/ram:BuyerTradeParty/ram:SpecifiedLegalOrganization/ram:PostalTradeAddress/ram:PostcodeCode</v>
      </c>
      <c r="AR366" s="73" t="str">
        <f aca="false">R366</f>
        <v>T</v>
      </c>
      <c r="AS366" s="73" t="str">
        <f aca="false">S366</f>
        <v>E</v>
      </c>
      <c r="AT366" s="73" t="str">
        <f aca="false">T366</f>
        <v>0..1</v>
      </c>
      <c r="AU366" s="73" t="n">
        <f aca="false">U366</f>
        <v>0</v>
      </c>
      <c r="AV366" s="73" t="n">
        <f aca="false">V366</f>
        <v>0</v>
      </c>
      <c r="AW366" s="6"/>
      <c r="AX366" s="69" t="str">
        <f aca="false">X366</f>
        <v>EXTENDED</v>
      </c>
      <c r="AY366" s="74" t="n">
        <f aca="false">Y366</f>
        <v>0</v>
      </c>
      <c r="BA366" s="46"/>
      <c r="BB366" s="46"/>
      <c r="BC366" s="46"/>
    </row>
    <row r="367" customFormat="false" ht="114" hidden="false" customHeight="false" outlineLevel="0" collapsed="false">
      <c r="A367" s="58" t="str">
        <f aca="false">IF(ISERROR(SEARCH("-X-",D367)),IF(S367="G","NO",IF(S367="E","YES","")),"EXT")</f>
        <v>EXT</v>
      </c>
      <c r="B367" s="58"/>
      <c r="C367" s="59"/>
      <c r="D367" s="60" t="s">
        <v>1936</v>
      </c>
      <c r="E367" s="61"/>
      <c r="F367" s="62" t="n">
        <f aca="false">LEN(Q367)-LEN(SUBSTITUTE(Q367,"/",""))-1</f>
        <v>6</v>
      </c>
      <c r="G367" s="62" t="s">
        <v>95</v>
      </c>
      <c r="H367" s="63" t="s">
        <v>1078</v>
      </c>
      <c r="I367" s="63" t="s">
        <v>1079</v>
      </c>
      <c r="J367" s="64" t="s">
        <v>1080</v>
      </c>
      <c r="K367" s="64"/>
      <c r="L367" s="64"/>
      <c r="M367" s="63" t="s">
        <v>119</v>
      </c>
      <c r="N367" s="65"/>
      <c r="O367" s="65" t="s">
        <v>95</v>
      </c>
      <c r="P367" s="66" t="str">
        <f aca="false">MID(SUBSTITUTE(SUBSTITUTE(Q367,"/",CONCATENATE(CHAR(10),"/")),"/",CONCATENATE(CHAR(10),"/"),F367+1),2,500)</f>
        <v>/rsm:CrossIndustryInvoice
/rsm:SupplyChainTradeTransaction
/ram:ApplicableHeaderTradeAgreement
/ram:BuyerTradeParty
/ram:SpecifiedLegalOrganization
/ram:PostalTradeAddress
/ram:LineOne</v>
      </c>
      <c r="Q367" s="67" t="s">
        <v>1937</v>
      </c>
      <c r="R367" s="65" t="s">
        <v>121</v>
      </c>
      <c r="S367" s="65" t="str">
        <f aca="false">IF($D367="","",IF(ISERROR(FIND("/@",RIGHT($Q367,LEN($Q367)-FIND("#",SUBSTITUTE($Q367,"/","#",LEN($Q367)-LEN(SUBSTITUTE($Q367,"/",""))))))),IF(LEFT($D367,4)="BG-X","EG",IF(LEFT($D367,2)="BG","G",IF(OR(RIGHT($D367,2)="-0",RIGHT($D367,3)="-00",RIGHT($D367,4)="-000"),"","E"))),"A"))</f>
        <v>E</v>
      </c>
      <c r="T367" s="65" t="s">
        <v>95</v>
      </c>
      <c r="U367" s="65"/>
      <c r="V367" s="68"/>
      <c r="X367" s="69" t="s">
        <v>30</v>
      </c>
      <c r="Y367" s="69"/>
      <c r="AA367" s="70"/>
      <c r="AB367" s="70"/>
      <c r="AC367" s="71"/>
      <c r="AE367" s="72" t="str">
        <f aca="false">D367</f>
        <v>BT-X-109</v>
      </c>
      <c r="AF367" s="73" t="n">
        <f aca="false">F367</f>
        <v>6</v>
      </c>
      <c r="AG367" s="73" t="str">
        <f aca="false">G367</f>
        <v>0..1</v>
      </c>
      <c r="AH367" s="63" t="s">
        <v>1082</v>
      </c>
      <c r="AI367" s="63" t="s">
        <v>1083</v>
      </c>
      <c r="AJ367" s="64" t="s">
        <v>1084</v>
      </c>
      <c r="AK367" s="64"/>
      <c r="AL367" s="64"/>
      <c r="AM367" s="73" t="str">
        <f aca="false">M367</f>
        <v>Text</v>
      </c>
      <c r="AN367" s="73" t="n">
        <f aca="false">N367</f>
        <v>0</v>
      </c>
      <c r="AO367" s="73" t="str">
        <f aca="false">O367</f>
        <v>0..1</v>
      </c>
      <c r="AP367" s="73" t="str">
        <f aca="false">P367</f>
        <v>/rsm:CrossIndustryInvoice
/rsm:SupplyChainTradeTransaction
/ram:ApplicableHeaderTradeAgreement
/ram:BuyerTradeParty
/ram:SpecifiedLegalOrganization
/ram:PostalTradeAddress
/ram:LineOne</v>
      </c>
      <c r="AQ367" s="73" t="str">
        <f aca="false">Q367</f>
        <v>/rsm:CrossIndustryInvoice/rsm:SupplyChainTradeTransaction/ram:ApplicableHeaderTradeAgreement/ram:BuyerTradeParty/ram:SpecifiedLegalOrganization/ram:PostalTradeAddress/ram:LineOne</v>
      </c>
      <c r="AR367" s="73" t="str">
        <f aca="false">R367</f>
        <v>T</v>
      </c>
      <c r="AS367" s="73" t="str">
        <f aca="false">S367</f>
        <v>E</v>
      </c>
      <c r="AT367" s="73" t="str">
        <f aca="false">T367</f>
        <v>0..1</v>
      </c>
      <c r="AU367" s="73" t="n">
        <f aca="false">U367</f>
        <v>0</v>
      </c>
      <c r="AV367" s="73" t="n">
        <f aca="false">V367</f>
        <v>0</v>
      </c>
      <c r="AW367" s="6"/>
      <c r="AX367" s="69" t="str">
        <f aca="false">X367</f>
        <v>EXTENDED</v>
      </c>
      <c r="AY367" s="74" t="n">
        <f aca="false">Y367</f>
        <v>0</v>
      </c>
      <c r="BA367" s="46"/>
      <c r="BB367" s="46"/>
      <c r="BC367" s="46"/>
    </row>
    <row r="368" customFormat="false" ht="114" hidden="false" customHeight="false" outlineLevel="0" collapsed="false">
      <c r="A368" s="58" t="str">
        <f aca="false">IF(ISERROR(SEARCH("-X-",D368)),IF(S368="G","NO",IF(S368="E","YES","")),"EXT")</f>
        <v>EXT</v>
      </c>
      <c r="B368" s="58"/>
      <c r="C368" s="59"/>
      <c r="D368" s="60" t="s">
        <v>1938</v>
      </c>
      <c r="E368" s="61"/>
      <c r="F368" s="62" t="n">
        <f aca="false">LEN(Q368)-LEN(SUBSTITUTE(Q368,"/",""))-1</f>
        <v>6</v>
      </c>
      <c r="G368" s="62" t="s">
        <v>95</v>
      </c>
      <c r="H368" s="63" t="s">
        <v>1087</v>
      </c>
      <c r="I368" s="63" t="s">
        <v>1088</v>
      </c>
      <c r="J368" s="64"/>
      <c r="K368" s="64"/>
      <c r="L368" s="64"/>
      <c r="M368" s="63" t="s">
        <v>119</v>
      </c>
      <c r="N368" s="65"/>
      <c r="O368" s="65" t="s">
        <v>95</v>
      </c>
      <c r="P368" s="66" t="str">
        <f aca="false">MID(SUBSTITUTE(SUBSTITUTE(Q368,"/",CONCATENATE(CHAR(10),"/")),"/",CONCATENATE(CHAR(10),"/"),F368+1),2,500)</f>
        <v>/rsm:CrossIndustryInvoice
/rsm:SupplyChainTradeTransaction
/ram:ApplicableHeaderTradeAgreement
/ram:BuyerTradeParty
/ram:SpecifiedLegalOrganization
/ram:PostalTradeAddress
/ram:LineTwo</v>
      </c>
      <c r="Q368" s="67" t="s">
        <v>1939</v>
      </c>
      <c r="R368" s="65" t="s">
        <v>121</v>
      </c>
      <c r="S368" s="65" t="str">
        <f aca="false">IF($D368="","",IF(ISERROR(FIND("/@",RIGHT($Q368,LEN($Q368)-FIND("#",SUBSTITUTE($Q368,"/","#",LEN($Q368)-LEN(SUBSTITUTE($Q368,"/",""))))))),IF(LEFT($D368,4)="BG-X","EG",IF(LEFT($D368,2)="BG","G",IF(OR(RIGHT($D368,2)="-0",RIGHT($D368,3)="-00",RIGHT($D368,4)="-000"),"","E"))),"A"))</f>
        <v>E</v>
      </c>
      <c r="T368" s="65" t="s">
        <v>95</v>
      </c>
      <c r="U368" s="65"/>
      <c r="V368" s="68"/>
      <c r="X368" s="69" t="s">
        <v>30</v>
      </c>
      <c r="Y368" s="69"/>
      <c r="AA368" s="70"/>
      <c r="AB368" s="70"/>
      <c r="AC368" s="71"/>
      <c r="AE368" s="72" t="str">
        <f aca="false">D368</f>
        <v>BT-X-110</v>
      </c>
      <c r="AF368" s="73" t="n">
        <f aca="false">F368</f>
        <v>6</v>
      </c>
      <c r="AG368" s="73" t="str">
        <f aca="false">G368</f>
        <v>0..1</v>
      </c>
      <c r="AH368" s="63" t="s">
        <v>1090</v>
      </c>
      <c r="AI368" s="63" t="s">
        <v>1091</v>
      </c>
      <c r="AJ368" s="64"/>
      <c r="AK368" s="64"/>
      <c r="AL368" s="64"/>
      <c r="AM368" s="73" t="str">
        <f aca="false">M368</f>
        <v>Text</v>
      </c>
      <c r="AN368" s="73" t="n">
        <f aca="false">N368</f>
        <v>0</v>
      </c>
      <c r="AO368" s="73" t="str">
        <f aca="false">O368</f>
        <v>0..1</v>
      </c>
      <c r="AP368" s="73" t="str">
        <f aca="false">P368</f>
        <v>/rsm:CrossIndustryInvoice
/rsm:SupplyChainTradeTransaction
/ram:ApplicableHeaderTradeAgreement
/ram:BuyerTradeParty
/ram:SpecifiedLegalOrganization
/ram:PostalTradeAddress
/ram:LineTwo</v>
      </c>
      <c r="AQ368" s="73" t="str">
        <f aca="false">Q368</f>
        <v>/rsm:CrossIndustryInvoice/rsm:SupplyChainTradeTransaction/ram:ApplicableHeaderTradeAgreement/ram:BuyerTradeParty/ram:SpecifiedLegalOrganization/ram:PostalTradeAddress/ram:LineTwo</v>
      </c>
      <c r="AR368" s="73" t="str">
        <f aca="false">R368</f>
        <v>T</v>
      </c>
      <c r="AS368" s="73" t="str">
        <f aca="false">S368</f>
        <v>E</v>
      </c>
      <c r="AT368" s="73" t="str">
        <f aca="false">T368</f>
        <v>0..1</v>
      </c>
      <c r="AU368" s="73" t="n">
        <f aca="false">U368</f>
        <v>0</v>
      </c>
      <c r="AV368" s="73" t="n">
        <f aca="false">V368</f>
        <v>0</v>
      </c>
      <c r="AW368" s="6"/>
      <c r="AX368" s="69" t="str">
        <f aca="false">X368</f>
        <v>EXTENDED</v>
      </c>
      <c r="AY368" s="74" t="n">
        <f aca="false">Y368</f>
        <v>0</v>
      </c>
      <c r="BA368" s="46"/>
      <c r="BB368" s="46"/>
      <c r="BC368" s="46"/>
    </row>
    <row r="369" customFormat="false" ht="114" hidden="false" customHeight="false" outlineLevel="0" collapsed="false">
      <c r="A369" s="58" t="str">
        <f aca="false">IF(ISERROR(SEARCH("-X-",D369)),IF(S369="G","NO",IF(S369="E","YES","")),"EXT")</f>
        <v>EXT</v>
      </c>
      <c r="B369" s="58"/>
      <c r="C369" s="59"/>
      <c r="D369" s="60" t="s">
        <v>1940</v>
      </c>
      <c r="E369" s="61"/>
      <c r="F369" s="62" t="n">
        <f aca="false">LEN(Q369)-LEN(SUBSTITUTE(Q369,"/",""))-1</f>
        <v>6</v>
      </c>
      <c r="G369" s="62" t="s">
        <v>95</v>
      </c>
      <c r="H369" s="63" t="s">
        <v>1094</v>
      </c>
      <c r="I369" s="63" t="s">
        <v>1088</v>
      </c>
      <c r="J369" s="64"/>
      <c r="K369" s="64"/>
      <c r="L369" s="64"/>
      <c r="M369" s="63" t="s">
        <v>119</v>
      </c>
      <c r="N369" s="65"/>
      <c r="O369" s="65" t="s">
        <v>95</v>
      </c>
      <c r="P369" s="66" t="str">
        <f aca="false">MID(SUBSTITUTE(SUBSTITUTE(Q369,"/",CONCATENATE(CHAR(10),"/")),"/",CONCATENATE(CHAR(10),"/"),F369+1),2,500)</f>
        <v>/rsm:CrossIndustryInvoice
/rsm:SupplyChainTradeTransaction
/ram:ApplicableHeaderTradeAgreement
/ram:BuyerTradeParty
/ram:SpecifiedLegalOrganization
/ram:PostalTradeAddress
/ram:LineThree</v>
      </c>
      <c r="Q369" s="67" t="s">
        <v>1941</v>
      </c>
      <c r="R369" s="65" t="s">
        <v>121</v>
      </c>
      <c r="S369" s="65" t="str">
        <f aca="false">IF($D369="","",IF(ISERROR(FIND("/@",RIGHT($Q369,LEN($Q369)-FIND("#",SUBSTITUTE($Q369,"/","#",LEN($Q369)-LEN(SUBSTITUTE($Q369,"/",""))))))),IF(LEFT($D369,4)="BG-X","EG",IF(LEFT($D369,2)="BG","G",IF(OR(RIGHT($D369,2)="-0",RIGHT($D369,3)="-00",RIGHT($D369,4)="-000"),"","E"))),"A"))</f>
        <v>E</v>
      </c>
      <c r="T369" s="65" t="s">
        <v>95</v>
      </c>
      <c r="U369" s="65"/>
      <c r="V369" s="68"/>
      <c r="X369" s="69" t="s">
        <v>30</v>
      </c>
      <c r="Y369" s="69"/>
      <c r="AA369" s="70"/>
      <c r="AB369" s="70"/>
      <c r="AC369" s="71"/>
      <c r="AE369" s="72" t="str">
        <f aca="false">D369</f>
        <v>BT-X-111</v>
      </c>
      <c r="AF369" s="73" t="n">
        <f aca="false">F369</f>
        <v>6</v>
      </c>
      <c r="AG369" s="73" t="str">
        <f aca="false">G369</f>
        <v>0..1</v>
      </c>
      <c r="AH369" s="63" t="s">
        <v>1096</v>
      </c>
      <c r="AI369" s="63" t="s">
        <v>1091</v>
      </c>
      <c r="AJ369" s="64"/>
      <c r="AK369" s="64"/>
      <c r="AL369" s="64"/>
      <c r="AM369" s="73" t="str">
        <f aca="false">M369</f>
        <v>Text</v>
      </c>
      <c r="AN369" s="73" t="n">
        <f aca="false">N369</f>
        <v>0</v>
      </c>
      <c r="AO369" s="73" t="str">
        <f aca="false">O369</f>
        <v>0..1</v>
      </c>
      <c r="AP369" s="73" t="str">
        <f aca="false">P369</f>
        <v>/rsm:CrossIndustryInvoice
/rsm:SupplyChainTradeTransaction
/ram:ApplicableHeaderTradeAgreement
/ram:BuyerTradeParty
/ram:SpecifiedLegalOrganization
/ram:PostalTradeAddress
/ram:LineThree</v>
      </c>
      <c r="AQ369" s="73" t="str">
        <f aca="false">Q369</f>
        <v>/rsm:CrossIndustryInvoice/rsm:SupplyChainTradeTransaction/ram:ApplicableHeaderTradeAgreement/ram:BuyerTradeParty/ram:SpecifiedLegalOrganization/ram:PostalTradeAddress/ram:LineThree</v>
      </c>
      <c r="AR369" s="73" t="str">
        <f aca="false">R369</f>
        <v>T</v>
      </c>
      <c r="AS369" s="73" t="str">
        <f aca="false">S369</f>
        <v>E</v>
      </c>
      <c r="AT369" s="73" t="str">
        <f aca="false">T369</f>
        <v>0..1</v>
      </c>
      <c r="AU369" s="73" t="n">
        <f aca="false">U369</f>
        <v>0</v>
      </c>
      <c r="AV369" s="73" t="n">
        <f aca="false">V369</f>
        <v>0</v>
      </c>
      <c r="AW369" s="6"/>
      <c r="AX369" s="69" t="str">
        <f aca="false">X369</f>
        <v>EXTENDED</v>
      </c>
      <c r="AY369" s="74" t="n">
        <f aca="false">Y369</f>
        <v>0</v>
      </c>
      <c r="BA369" s="46"/>
      <c r="BB369" s="46"/>
      <c r="BC369" s="46"/>
    </row>
    <row r="370" customFormat="false" ht="114" hidden="false" customHeight="false" outlineLevel="0" collapsed="false">
      <c r="A370" s="58" t="str">
        <f aca="false">IF(ISERROR(SEARCH("-X-",D370)),IF(S370="G","NO",IF(S370="E","YES","")),"EXT")</f>
        <v>EXT</v>
      </c>
      <c r="B370" s="58"/>
      <c r="C370" s="59"/>
      <c r="D370" s="60" t="s">
        <v>1942</v>
      </c>
      <c r="E370" s="61"/>
      <c r="F370" s="62" t="n">
        <f aca="false">LEN(Q370)-LEN(SUBSTITUTE(Q370,"/",""))-1</f>
        <v>6</v>
      </c>
      <c r="G370" s="62" t="s">
        <v>95</v>
      </c>
      <c r="H370" s="63" t="s">
        <v>1099</v>
      </c>
      <c r="I370" s="63" t="s">
        <v>1100</v>
      </c>
      <c r="J370" s="64"/>
      <c r="K370" s="64"/>
      <c r="L370" s="64"/>
      <c r="M370" s="63" t="s">
        <v>119</v>
      </c>
      <c r="N370" s="65"/>
      <c r="O370" s="65" t="s">
        <v>95</v>
      </c>
      <c r="P370" s="66" t="str">
        <f aca="false">MID(SUBSTITUTE(SUBSTITUTE(Q370,"/",CONCATENATE(CHAR(10),"/")),"/",CONCATENATE(CHAR(10),"/"),F370+1),2,500)</f>
        <v>/rsm:CrossIndustryInvoice
/rsm:SupplyChainTradeTransaction
/ram:ApplicableHeaderTradeAgreement
/ram:BuyerTradeParty
/ram:SpecifiedLegalOrganization
/ram:PostalTradeAddress
/ram:CityName</v>
      </c>
      <c r="Q370" s="67" t="s">
        <v>1943</v>
      </c>
      <c r="R370" s="65" t="s">
        <v>121</v>
      </c>
      <c r="S370" s="65" t="str">
        <f aca="false">IF($D370="","",IF(ISERROR(FIND("/@",RIGHT($Q370,LEN($Q370)-FIND("#",SUBSTITUTE($Q370,"/","#",LEN($Q370)-LEN(SUBSTITUTE($Q370,"/",""))))))),IF(LEFT($D370,4)="BG-X","EG",IF(LEFT($D370,2)="BG","G",IF(OR(RIGHT($D370,2)="-0",RIGHT($D370,3)="-00",RIGHT($D370,4)="-000"),"","E"))),"A"))</f>
        <v>E</v>
      </c>
      <c r="T370" s="65" t="s">
        <v>95</v>
      </c>
      <c r="U370" s="65"/>
      <c r="V370" s="68"/>
      <c r="X370" s="69" t="s">
        <v>30</v>
      </c>
      <c r="Y370" s="69"/>
      <c r="AA370" s="70"/>
      <c r="AB370" s="70"/>
      <c r="AC370" s="71"/>
      <c r="AE370" s="72" t="str">
        <f aca="false">D370</f>
        <v>BT-X-112</v>
      </c>
      <c r="AF370" s="73" t="n">
        <f aca="false">F370</f>
        <v>6</v>
      </c>
      <c r="AG370" s="73" t="str">
        <f aca="false">G370</f>
        <v>0..1</v>
      </c>
      <c r="AH370" s="63" t="s">
        <v>1102</v>
      </c>
      <c r="AI370" s="63" t="s">
        <v>1103</v>
      </c>
      <c r="AJ370" s="64"/>
      <c r="AK370" s="64"/>
      <c r="AL370" s="64"/>
      <c r="AM370" s="73" t="str">
        <f aca="false">M370</f>
        <v>Text</v>
      </c>
      <c r="AN370" s="73" t="n">
        <f aca="false">N370</f>
        <v>0</v>
      </c>
      <c r="AO370" s="73" t="str">
        <f aca="false">O370</f>
        <v>0..1</v>
      </c>
      <c r="AP370" s="73" t="str">
        <f aca="false">P370</f>
        <v>/rsm:CrossIndustryInvoice
/rsm:SupplyChainTradeTransaction
/ram:ApplicableHeaderTradeAgreement
/ram:BuyerTradeParty
/ram:SpecifiedLegalOrganization
/ram:PostalTradeAddress
/ram:CityName</v>
      </c>
      <c r="AQ370" s="73" t="str">
        <f aca="false">Q370</f>
        <v>/rsm:CrossIndustryInvoice/rsm:SupplyChainTradeTransaction/ram:ApplicableHeaderTradeAgreement/ram:BuyerTradeParty/ram:SpecifiedLegalOrganization/ram:PostalTradeAddress/ram:CityName</v>
      </c>
      <c r="AR370" s="73" t="str">
        <f aca="false">R370</f>
        <v>T</v>
      </c>
      <c r="AS370" s="73" t="str">
        <f aca="false">S370</f>
        <v>E</v>
      </c>
      <c r="AT370" s="73" t="str">
        <f aca="false">T370</f>
        <v>0..1</v>
      </c>
      <c r="AU370" s="73" t="n">
        <f aca="false">U370</f>
        <v>0</v>
      </c>
      <c r="AV370" s="73" t="n">
        <f aca="false">V370</f>
        <v>0</v>
      </c>
      <c r="AW370" s="6"/>
      <c r="AX370" s="69" t="str">
        <f aca="false">X370</f>
        <v>EXTENDED</v>
      </c>
      <c r="AY370" s="74" t="n">
        <f aca="false">Y370</f>
        <v>0</v>
      </c>
      <c r="BA370" s="46"/>
      <c r="BB370" s="46"/>
      <c r="BC370" s="46"/>
    </row>
    <row r="371" customFormat="false" ht="114" hidden="false" customHeight="false" outlineLevel="0" collapsed="false">
      <c r="A371" s="58" t="str">
        <f aca="false">IF(ISERROR(SEARCH("-X-",D371)),IF(S371="G","NO",IF(S371="E","YES","")),"EXT")</f>
        <v>EXT</v>
      </c>
      <c r="B371" s="58"/>
      <c r="C371" s="59"/>
      <c r="D371" s="60" t="s">
        <v>1944</v>
      </c>
      <c r="E371" s="61"/>
      <c r="F371" s="62" t="n">
        <f aca="false">LEN(Q371)-LEN(SUBSTITUTE(Q371,"/",""))-1</f>
        <v>6</v>
      </c>
      <c r="G371" s="62" t="s">
        <v>88</v>
      </c>
      <c r="H371" s="63" t="s">
        <v>1106</v>
      </c>
      <c r="I371" s="63" t="s">
        <v>1107</v>
      </c>
      <c r="J371" s="64" t="s">
        <v>510</v>
      </c>
      <c r="K371" s="64"/>
      <c r="L371" s="64"/>
      <c r="M371" s="63" t="s">
        <v>174</v>
      </c>
      <c r="N371" s="65"/>
      <c r="O371" s="65" t="s">
        <v>88</v>
      </c>
      <c r="P371" s="66" t="str">
        <f aca="false">MID(SUBSTITUTE(SUBSTITUTE(Q371,"/",CONCATENATE(CHAR(10),"/")),"/",CONCATENATE(CHAR(10),"/"),F371+1),2,500)</f>
        <v>/rsm:CrossIndustryInvoice
/rsm:SupplyChainTradeTransaction
/ram:ApplicableHeaderTradeAgreement
/ram:BuyerTradeParty
/ram:SpecifiedLegalOrganization
/ram:PostalTradeAddress
/ram:CountryID</v>
      </c>
      <c r="Q371" s="67" t="s">
        <v>1945</v>
      </c>
      <c r="R371" s="65" t="s">
        <v>176</v>
      </c>
      <c r="S371" s="65" t="str">
        <f aca="false">IF($D371="","",IF(ISERROR(FIND("/@",RIGHT($Q371,LEN($Q371)-FIND("#",SUBSTITUTE($Q371,"/","#",LEN($Q371)-LEN(SUBSTITUTE($Q371,"/",""))))))),IF(LEFT($D371,4)="BG-X","EG",IF(LEFT($D371,2)="BG","G",IF(OR(RIGHT($D371,2)="-0",RIGHT($D371,3)="-00",RIGHT($D371,4)="-000"),"","E"))),"A"))</f>
        <v>E</v>
      </c>
      <c r="T371" s="65" t="s">
        <v>95</v>
      </c>
      <c r="U371" s="65"/>
      <c r="V371" s="68"/>
      <c r="X371" s="69" t="s">
        <v>30</v>
      </c>
      <c r="Y371" s="69"/>
      <c r="AA371" s="70"/>
      <c r="AB371" s="70"/>
      <c r="AC371" s="71"/>
      <c r="AE371" s="72" t="str">
        <f aca="false">D371</f>
        <v>BT-X-113</v>
      </c>
      <c r="AF371" s="73" t="n">
        <f aca="false">F371</f>
        <v>6</v>
      </c>
      <c r="AG371" s="73" t="str">
        <f aca="false">G371</f>
        <v>1..1</v>
      </c>
      <c r="AH371" s="63" t="s">
        <v>1109</v>
      </c>
      <c r="AI371" s="63" t="s">
        <v>1110</v>
      </c>
      <c r="AJ371" s="64" t="s">
        <v>514</v>
      </c>
      <c r="AK371" s="64"/>
      <c r="AL371" s="64"/>
      <c r="AM371" s="73" t="str">
        <f aca="false">M371</f>
        <v>Code</v>
      </c>
      <c r="AN371" s="73" t="n">
        <f aca="false">N371</f>
        <v>0</v>
      </c>
      <c r="AO371" s="73" t="str">
        <f aca="false">O371</f>
        <v>1..1</v>
      </c>
      <c r="AP371" s="73" t="str">
        <f aca="false">P371</f>
        <v>/rsm:CrossIndustryInvoice
/rsm:SupplyChainTradeTransaction
/ram:ApplicableHeaderTradeAgreement
/ram:BuyerTradeParty
/ram:SpecifiedLegalOrganization
/ram:PostalTradeAddress
/ram:CountryID</v>
      </c>
      <c r="AQ371" s="73" t="str">
        <f aca="false">Q371</f>
        <v>/rsm:CrossIndustryInvoice/rsm:SupplyChainTradeTransaction/ram:ApplicableHeaderTradeAgreement/ram:BuyerTradeParty/ram:SpecifiedLegalOrganization/ram:PostalTradeAddress/ram:CountryID</v>
      </c>
      <c r="AR371" s="73" t="str">
        <f aca="false">R371</f>
        <v>C</v>
      </c>
      <c r="AS371" s="73" t="str">
        <f aca="false">S371</f>
        <v>E</v>
      </c>
      <c r="AT371" s="73" t="str">
        <f aca="false">T371</f>
        <v>0..1</v>
      </c>
      <c r="AU371" s="73" t="n">
        <f aca="false">U371</f>
        <v>0</v>
      </c>
      <c r="AV371" s="73" t="n">
        <f aca="false">V371</f>
        <v>0</v>
      </c>
      <c r="AW371" s="6"/>
      <c r="AX371" s="69" t="str">
        <f aca="false">X371</f>
        <v>EXTENDED</v>
      </c>
      <c r="AY371" s="74" t="n">
        <f aca="false">Y371</f>
        <v>0</v>
      </c>
      <c r="BA371" s="46"/>
      <c r="BB371" s="46"/>
      <c r="BC371" s="46"/>
    </row>
    <row r="372" customFormat="false" ht="114" hidden="false" customHeight="false" outlineLevel="0" collapsed="false">
      <c r="A372" s="58" t="str">
        <f aca="false">IF(ISERROR(SEARCH("-X-",D372)),IF(S372="G","NO",IF(S372="E","YES","")),"EXT")</f>
        <v>EXT</v>
      </c>
      <c r="B372" s="58"/>
      <c r="C372" s="59"/>
      <c r="D372" s="60" t="s">
        <v>1946</v>
      </c>
      <c r="E372" s="61"/>
      <c r="F372" s="62" t="n">
        <f aca="false">LEN(Q372)-LEN(SUBSTITUTE(Q372,"/",""))-1</f>
        <v>6</v>
      </c>
      <c r="G372" s="62" t="s">
        <v>95</v>
      </c>
      <c r="H372" s="63" t="s">
        <v>1113</v>
      </c>
      <c r="I372" s="63" t="s">
        <v>1114</v>
      </c>
      <c r="J372" s="64" t="s">
        <v>1115</v>
      </c>
      <c r="K372" s="64"/>
      <c r="L372" s="64"/>
      <c r="M372" s="63" t="s">
        <v>119</v>
      </c>
      <c r="N372" s="65"/>
      <c r="O372" s="65" t="s">
        <v>95</v>
      </c>
      <c r="P372" s="66" t="str">
        <f aca="false">MID(SUBSTITUTE(SUBSTITUTE(Q372,"/",CONCATENATE(CHAR(10),"/")),"/",CONCATENATE(CHAR(10),"/"),F372+1),2,500)</f>
        <v>/rsm:CrossIndustryInvoice
/rsm:SupplyChainTradeTransaction
/ram:ApplicableHeaderTradeAgreement
/ram:BuyerTradeParty
/ram:SpecifiedLegalOrganization
/ram:PostalTradeAddress
/ram:CountrySubDivisionName</v>
      </c>
      <c r="Q372" s="67" t="s">
        <v>1947</v>
      </c>
      <c r="R372" s="65" t="s">
        <v>121</v>
      </c>
      <c r="S372" s="65" t="str">
        <f aca="false">IF($D372="","",IF(ISERROR(FIND("/@",RIGHT($Q372,LEN($Q372)-FIND("#",SUBSTITUTE($Q372,"/","#",LEN($Q372)-LEN(SUBSTITUTE($Q372,"/",""))))))),IF(LEFT($D372,4)="BG-X","EG",IF(LEFT($D372,2)="BG","G",IF(OR(RIGHT($D372,2)="-0",RIGHT($D372,3)="-00",RIGHT($D372,4)="-000"),"","E"))),"A"))</f>
        <v>E</v>
      </c>
      <c r="T372" s="65" t="s">
        <v>112</v>
      </c>
      <c r="U372" s="65"/>
      <c r="V372" s="68"/>
      <c r="X372" s="69" t="s">
        <v>30</v>
      </c>
      <c r="Y372" s="69"/>
      <c r="AA372" s="70"/>
      <c r="AB372" s="70"/>
      <c r="AC372" s="71"/>
      <c r="AE372" s="72" t="str">
        <f aca="false">D372</f>
        <v>BT-X-114</v>
      </c>
      <c r="AF372" s="73" t="n">
        <f aca="false">F372</f>
        <v>6</v>
      </c>
      <c r="AG372" s="73" t="str">
        <f aca="false">G372</f>
        <v>0..1</v>
      </c>
      <c r="AH372" s="63" t="s">
        <v>1117</v>
      </c>
      <c r="AI372" s="63" t="s">
        <v>1118</v>
      </c>
      <c r="AJ372" s="64" t="s">
        <v>1119</v>
      </c>
      <c r="AK372" s="64"/>
      <c r="AL372" s="64"/>
      <c r="AM372" s="73" t="str">
        <f aca="false">M372</f>
        <v>Text</v>
      </c>
      <c r="AN372" s="73" t="n">
        <f aca="false">N372</f>
        <v>0</v>
      </c>
      <c r="AO372" s="73" t="str">
        <f aca="false">O372</f>
        <v>0..1</v>
      </c>
      <c r="AP372" s="73" t="str">
        <f aca="false">P372</f>
        <v>/rsm:CrossIndustryInvoice
/rsm:SupplyChainTradeTransaction
/ram:ApplicableHeaderTradeAgreement
/ram:BuyerTradeParty
/ram:SpecifiedLegalOrganization
/ram:PostalTradeAddress
/ram:CountrySubDivisionName</v>
      </c>
      <c r="AQ372" s="73" t="str">
        <f aca="false">Q372</f>
        <v>/rsm:CrossIndustryInvoice/rsm:SupplyChainTradeTransaction/ram:ApplicableHeaderTradeAgreement/ram:BuyerTradeParty/ram:SpecifiedLegalOrganization/ram:PostalTradeAddress/ram:CountrySubDivisionName</v>
      </c>
      <c r="AR372" s="73" t="str">
        <f aca="false">R372</f>
        <v>T</v>
      </c>
      <c r="AS372" s="73" t="str">
        <f aca="false">S372</f>
        <v>E</v>
      </c>
      <c r="AT372" s="73" t="str">
        <f aca="false">T372</f>
        <v>0..n</v>
      </c>
      <c r="AU372" s="73" t="n">
        <f aca="false">U372</f>
        <v>0</v>
      </c>
      <c r="AV372" s="73" t="n">
        <f aca="false">V372</f>
        <v>0</v>
      </c>
      <c r="AW372" s="6"/>
      <c r="AX372" s="69" t="str">
        <f aca="false">X372</f>
        <v>EXTENDED</v>
      </c>
      <c r="AY372" s="74" t="n">
        <f aca="false">Y372</f>
        <v>0</v>
      </c>
      <c r="BA372" s="46"/>
      <c r="BB372" s="46"/>
      <c r="BC372" s="46"/>
    </row>
    <row r="373" customFormat="false" ht="89.25" hidden="false" customHeight="false" outlineLevel="0" collapsed="false">
      <c r="A373" s="58" t="str">
        <f aca="false">IF(ISERROR(SEARCH("-X-",D373)),IF(S373="G","NO",IF(S373="E","YES","")),"EXT")</f>
        <v>NO</v>
      </c>
      <c r="B373" s="58"/>
      <c r="C373" s="59"/>
      <c r="D373" s="60" t="s">
        <v>1948</v>
      </c>
      <c r="E373" s="61"/>
      <c r="F373" s="62" t="n">
        <f aca="false">LEN(Q373)-LEN(SUBSTITUTE(Q373,"/",""))-1</f>
        <v>4</v>
      </c>
      <c r="G373" s="62" t="s">
        <v>95</v>
      </c>
      <c r="H373" s="63" t="s">
        <v>1949</v>
      </c>
      <c r="I373" s="63" t="s">
        <v>1950</v>
      </c>
      <c r="J373" s="64" t="s">
        <v>1951</v>
      </c>
      <c r="K373" s="64"/>
      <c r="L373" s="64"/>
      <c r="M373" s="63"/>
      <c r="N373" s="65" t="s">
        <v>95</v>
      </c>
      <c r="O373" s="65" t="s">
        <v>112</v>
      </c>
      <c r="P373" s="66" t="str">
        <f aca="false">MID(SUBSTITUTE(SUBSTITUTE(Q373,"/",CONCATENATE(CHAR(10),"/")),"/",CONCATENATE(CHAR(10),"/"),F373+1),2,500)</f>
        <v>/rsm:CrossIndustryInvoice
/rsm:SupplyChainTradeTransaction
/ram:ApplicableHeaderTradeAgreement
/ram:BuyerTradeParty
/ram:DefinedTradeContact</v>
      </c>
      <c r="Q373" s="67" t="s">
        <v>1952</v>
      </c>
      <c r="R373" s="65"/>
      <c r="S373" s="65" t="str">
        <f aca="false">IF($D373="","",IF(ISERROR(FIND("/@",RIGHT($Q373,LEN($Q373)-FIND("#",SUBSTITUTE($Q373,"/","#",LEN($Q373)-LEN(SUBSTITUTE($Q373,"/",""))))))),IF(LEFT($D373,4)="BG-X","EG",IF(LEFT($D373,2)="BG","G",IF(OR(RIGHT($D373,2)="-0",RIGHT($D373,3)="-00",RIGHT($D373,4)="-000"),"","E"))),"A"))</f>
        <v>G</v>
      </c>
      <c r="T373" s="65" t="s">
        <v>112</v>
      </c>
      <c r="U373" s="65" t="s">
        <v>122</v>
      </c>
      <c r="V373" s="68"/>
      <c r="X373" s="69" t="s">
        <v>27</v>
      </c>
      <c r="Y373" s="69"/>
      <c r="AA373" s="70"/>
      <c r="AB373" s="70"/>
      <c r="AC373" s="71"/>
      <c r="AE373" s="72" t="str">
        <f aca="false">D373</f>
        <v>BG-9</v>
      </c>
      <c r="AF373" s="73" t="n">
        <f aca="false">F373</f>
        <v>4</v>
      </c>
      <c r="AG373" s="73" t="str">
        <f aca="false">G373</f>
        <v>0..1</v>
      </c>
      <c r="AH373" s="63" t="s">
        <v>1953</v>
      </c>
      <c r="AI373" s="63" t="s">
        <v>1954</v>
      </c>
      <c r="AJ373" s="64" t="s">
        <v>1955</v>
      </c>
      <c r="AK373" s="64"/>
      <c r="AL373" s="64"/>
      <c r="AM373" s="73" t="n">
        <f aca="false">M373</f>
        <v>0</v>
      </c>
      <c r="AN373" s="73" t="str">
        <f aca="false">N373</f>
        <v>0..1</v>
      </c>
      <c r="AO373" s="73" t="str">
        <f aca="false">O373</f>
        <v>0..n</v>
      </c>
      <c r="AP373" s="73" t="str">
        <f aca="false">P373</f>
        <v>/rsm:CrossIndustryInvoice
/rsm:SupplyChainTradeTransaction
/ram:ApplicableHeaderTradeAgreement
/ram:BuyerTradeParty
/ram:DefinedTradeContact</v>
      </c>
      <c r="AQ373" s="73" t="str">
        <f aca="false">Q373</f>
        <v>/rsm:CrossIndustryInvoice/rsm:SupplyChainTradeTransaction/ram:ApplicableHeaderTradeAgreement/ram:BuyerTradeParty/ram:DefinedTradeContact</v>
      </c>
      <c r="AR373" s="73" t="n">
        <f aca="false">R373</f>
        <v>0</v>
      </c>
      <c r="AS373" s="73" t="str">
        <f aca="false">S373</f>
        <v>G</v>
      </c>
      <c r="AT373" s="73" t="str">
        <f aca="false">T373</f>
        <v>0..n</v>
      </c>
      <c r="AU373" s="73" t="str">
        <f aca="false">U373</f>
        <v>CAR-3</v>
      </c>
      <c r="AV373" s="73" t="n">
        <f aca="false">V373</f>
        <v>0</v>
      </c>
      <c r="AW373" s="6"/>
      <c r="AX373" s="69" t="str">
        <f aca="false">X373</f>
        <v>EN 16931</v>
      </c>
      <c r="AY373" s="74" t="n">
        <f aca="false">Y373</f>
        <v>0</v>
      </c>
      <c r="BA373" s="46"/>
      <c r="BB373" s="46"/>
      <c r="BC373" s="46"/>
    </row>
    <row r="374" customFormat="false" ht="99.75" hidden="false" customHeight="false" outlineLevel="0" collapsed="false">
      <c r="A374" s="58" t="str">
        <f aca="false">IF(ISERROR(SEARCH("-X-",D374)),IF(S374="G","NO",IF(S374="E","YES","")),"EXT")</f>
        <v>YES</v>
      </c>
      <c r="B374" s="58"/>
      <c r="C374" s="59"/>
      <c r="D374" s="60" t="s">
        <v>1956</v>
      </c>
      <c r="E374" s="61"/>
      <c r="F374" s="62" t="n">
        <f aca="false">LEN(Q374)-LEN(SUBSTITUTE(Q374,"/",""))-1</f>
        <v>5</v>
      </c>
      <c r="G374" s="62" t="s">
        <v>95</v>
      </c>
      <c r="H374" s="63" t="s">
        <v>1957</v>
      </c>
      <c r="I374" s="63" t="s">
        <v>1742</v>
      </c>
      <c r="J374" s="64" t="s">
        <v>1743</v>
      </c>
      <c r="K374" s="64"/>
      <c r="L374" s="64"/>
      <c r="M374" s="63" t="s">
        <v>119</v>
      </c>
      <c r="N374" s="65" t="s">
        <v>95</v>
      </c>
      <c r="O374" s="65" t="s">
        <v>95</v>
      </c>
      <c r="P374" s="66" t="str">
        <f aca="false">MID(SUBSTITUTE(SUBSTITUTE(Q374,"/",CONCATENATE(CHAR(10),"/")),"/",CONCATENATE(CHAR(10),"/"),F374+1),2,500)</f>
        <v>/rsm:CrossIndustryInvoice
/rsm:SupplyChainTradeTransaction
/ram:ApplicableHeaderTradeAgreement
/ram:BuyerTradeParty
/ram:DefinedTradeContact
/ram:PersonName</v>
      </c>
      <c r="Q374" s="67" t="s">
        <v>1958</v>
      </c>
      <c r="R374" s="65" t="s">
        <v>121</v>
      </c>
      <c r="S374" s="65" t="str">
        <f aca="false">IF($D374="","",IF(ISERROR(FIND("/@",RIGHT($Q374,LEN($Q374)-FIND("#",SUBSTITUTE($Q374,"/","#",LEN($Q374)-LEN(SUBSTITUTE($Q374,"/",""))))))),IF(LEFT($D374,4)="BG-X","EG",IF(LEFT($D374,2)="BG","G",IF(OR(RIGHT($D374,2)="-0",RIGHT($D374,3)="-00",RIGHT($D374,4)="-000"),"","E"))),"A"))</f>
        <v>E</v>
      </c>
      <c r="T374" s="65" t="s">
        <v>95</v>
      </c>
      <c r="U374" s="65" t="s">
        <v>1745</v>
      </c>
      <c r="V374" s="68"/>
      <c r="X374" s="69" t="s">
        <v>27</v>
      </c>
      <c r="Y374" s="69"/>
      <c r="AA374" s="70"/>
      <c r="AB374" s="70"/>
      <c r="AC374" s="71"/>
      <c r="AE374" s="72" t="str">
        <f aca="false">D374</f>
        <v>BT-56</v>
      </c>
      <c r="AF374" s="73" t="n">
        <f aca="false">F374</f>
        <v>5</v>
      </c>
      <c r="AG374" s="73" t="str">
        <f aca="false">G374</f>
        <v>0..1</v>
      </c>
      <c r="AH374" s="63" t="s">
        <v>1959</v>
      </c>
      <c r="AI374" s="63" t="s">
        <v>1747</v>
      </c>
      <c r="AJ374" s="64" t="s">
        <v>1748</v>
      </c>
      <c r="AK374" s="64"/>
      <c r="AL374" s="64"/>
      <c r="AM374" s="73" t="str">
        <f aca="false">M374</f>
        <v>Text</v>
      </c>
      <c r="AN374" s="73" t="str">
        <f aca="false">N374</f>
        <v>0..1</v>
      </c>
      <c r="AO374" s="73" t="str">
        <f aca="false">O374</f>
        <v>0..1</v>
      </c>
      <c r="AP374" s="73" t="str">
        <f aca="false">P374</f>
        <v>/rsm:CrossIndustryInvoice
/rsm:SupplyChainTradeTransaction
/ram:ApplicableHeaderTradeAgreement
/ram:BuyerTradeParty
/ram:DefinedTradeContact
/ram:PersonName</v>
      </c>
      <c r="AQ374" s="73" t="str">
        <f aca="false">Q374</f>
        <v>/rsm:CrossIndustryInvoice/rsm:SupplyChainTradeTransaction/ram:ApplicableHeaderTradeAgreement/ram:BuyerTradeParty/ram:DefinedTradeContact/ram:PersonName</v>
      </c>
      <c r="AR374" s="73" t="str">
        <f aca="false">R374</f>
        <v>T</v>
      </c>
      <c r="AS374" s="73" t="str">
        <f aca="false">S374</f>
        <v>E</v>
      </c>
      <c r="AT374" s="73" t="str">
        <f aca="false">T374</f>
        <v>0..1</v>
      </c>
      <c r="AU374" s="73" t="str">
        <f aca="false">U374</f>
        <v>STR-5</v>
      </c>
      <c r="AV374" s="73" t="n">
        <f aca="false">V374</f>
        <v>0</v>
      </c>
      <c r="AW374" s="6"/>
      <c r="AX374" s="69" t="str">
        <f aca="false">X374</f>
        <v>EN 16931</v>
      </c>
      <c r="AY374" s="74" t="n">
        <f aca="false">Y374</f>
        <v>0</v>
      </c>
      <c r="BA374" s="46"/>
      <c r="BB374" s="46"/>
      <c r="BC374" s="46"/>
    </row>
    <row r="375" customFormat="false" ht="99.75" hidden="false" customHeight="false" outlineLevel="0" collapsed="false">
      <c r="A375" s="58" t="str">
        <f aca="false">IF(ISERROR(SEARCH("-X-",D375)),IF(S375="G","NO",IF(S375="E","YES","")),"EXT")</f>
        <v/>
      </c>
      <c r="B375" s="58"/>
      <c r="C375" s="59"/>
      <c r="D375" s="60" t="s">
        <v>1960</v>
      </c>
      <c r="E375" s="61"/>
      <c r="F375" s="62" t="n">
        <f aca="false">LEN(Q375)-LEN(SUBSTITUTE(Q375,"/",""))-1</f>
        <v>5</v>
      </c>
      <c r="G375" s="62" t="s">
        <v>95</v>
      </c>
      <c r="H375" s="63" t="s">
        <v>1023</v>
      </c>
      <c r="I375" s="63"/>
      <c r="J375" s="64"/>
      <c r="K375" s="64"/>
      <c r="L375" s="64"/>
      <c r="M375" s="63" t="s">
        <v>119</v>
      </c>
      <c r="N375" s="65" t="s">
        <v>95</v>
      </c>
      <c r="O375" s="65" t="s">
        <v>95</v>
      </c>
      <c r="P375" s="66" t="str">
        <f aca="false">MID(SUBSTITUTE(SUBSTITUTE(Q375,"/",CONCATENATE(CHAR(10),"/")),"/",CONCATENATE(CHAR(10),"/"),F375+1),2,500)</f>
        <v>/rsm:CrossIndustryInvoice
/rsm:SupplyChainTradeTransaction
/ram:ApplicableHeaderTradeAgreement
/ram:BuyerTradeParty
/ram:DefinedTradeContact
/ram:DepartmentName</v>
      </c>
      <c r="Q375" s="67" t="s">
        <v>1961</v>
      </c>
      <c r="R375" s="65" t="s">
        <v>121</v>
      </c>
      <c r="S375" s="65" t="str">
        <f aca="false">IF($D375="","",IF(ISERROR(FIND("/@",RIGHT($Q375,LEN($Q375)-FIND("#",SUBSTITUTE($Q375,"/","#",LEN($Q375)-LEN(SUBSTITUTE($Q375,"/",""))))))),IF(LEFT($D375,4)="BG-X","EG",IF(LEFT($D375,2)="BG","G",IF(OR(RIGHT($D375,2)="-0",RIGHT($D375,3)="-00",RIGHT($D375,4)="-000"),"","E"))),"A"))</f>
        <v/>
      </c>
      <c r="T375" s="65" t="s">
        <v>95</v>
      </c>
      <c r="U375" s="65" t="s">
        <v>1745</v>
      </c>
      <c r="V375" s="68"/>
      <c r="X375" s="69" t="s">
        <v>27</v>
      </c>
      <c r="Y375" s="69"/>
      <c r="AA375" s="70"/>
      <c r="AB375" s="70"/>
      <c r="AC375" s="71"/>
      <c r="AE375" s="72" t="str">
        <f aca="false">D375</f>
        <v>BT-56-0</v>
      </c>
      <c r="AF375" s="73" t="n">
        <f aca="false">F375</f>
        <v>5</v>
      </c>
      <c r="AG375" s="73" t="str">
        <f aca="false">G375</f>
        <v>0..1</v>
      </c>
      <c r="AH375" s="63" t="s">
        <v>1751</v>
      </c>
      <c r="AI375" s="63"/>
      <c r="AJ375" s="64" t="s">
        <v>1021</v>
      </c>
      <c r="AK375" s="64"/>
      <c r="AL375" s="64"/>
      <c r="AM375" s="73" t="str">
        <f aca="false">M375</f>
        <v>Text</v>
      </c>
      <c r="AN375" s="73" t="str">
        <f aca="false">N375</f>
        <v>0..1</v>
      </c>
      <c r="AO375" s="73" t="str">
        <f aca="false">O375</f>
        <v>0..1</v>
      </c>
      <c r="AP375" s="73" t="str">
        <f aca="false">P375</f>
        <v>/rsm:CrossIndustryInvoice
/rsm:SupplyChainTradeTransaction
/ram:ApplicableHeaderTradeAgreement
/ram:BuyerTradeParty
/ram:DefinedTradeContact
/ram:DepartmentName</v>
      </c>
      <c r="AQ375" s="73" t="str">
        <f aca="false">Q375</f>
        <v>/rsm:CrossIndustryInvoice/rsm:SupplyChainTradeTransaction/ram:ApplicableHeaderTradeAgreement/ram:BuyerTradeParty/ram:DefinedTradeContact/ram:DepartmentName</v>
      </c>
      <c r="AR375" s="73" t="str">
        <f aca="false">R375</f>
        <v>T</v>
      </c>
      <c r="AS375" s="73" t="str">
        <f aca="false">S375</f>
        <v/>
      </c>
      <c r="AT375" s="73" t="str">
        <f aca="false">T375</f>
        <v>0..1</v>
      </c>
      <c r="AU375" s="73" t="str">
        <f aca="false">U375</f>
        <v>STR-5</v>
      </c>
      <c r="AV375" s="73" t="n">
        <f aca="false">V375</f>
        <v>0</v>
      </c>
      <c r="AW375" s="6"/>
      <c r="AX375" s="69" t="str">
        <f aca="false">X375</f>
        <v>EN 16931</v>
      </c>
      <c r="AY375" s="74" t="n">
        <f aca="false">Y375</f>
        <v>0</v>
      </c>
      <c r="BA375" s="46"/>
      <c r="BB375" s="46"/>
      <c r="BC375" s="46"/>
    </row>
    <row r="376" customFormat="false" ht="99.75" hidden="false" customHeight="false" outlineLevel="0" collapsed="false">
      <c r="A376" s="58" t="str">
        <f aca="false">IF(ISERROR(SEARCH("-X-",D376)),IF(S376="G","NO",IF(S376="E","YES","")),"EXT")</f>
        <v>EXT</v>
      </c>
      <c r="B376" s="58"/>
      <c r="C376" s="59"/>
      <c r="D376" s="60" t="s">
        <v>1962</v>
      </c>
      <c r="E376" s="61"/>
      <c r="F376" s="62" t="n">
        <f aca="false">LEN(Q376)-LEN(SUBSTITUTE(Q376,"/",""))-1</f>
        <v>5</v>
      </c>
      <c r="G376" s="62" t="s">
        <v>95</v>
      </c>
      <c r="H376" s="63" t="s">
        <v>1027</v>
      </c>
      <c r="I376" s="63" t="s">
        <v>1028</v>
      </c>
      <c r="J376" s="64" t="s">
        <v>1029</v>
      </c>
      <c r="K376" s="64"/>
      <c r="L376" s="64"/>
      <c r="M376" s="63" t="s">
        <v>174</v>
      </c>
      <c r="N376" s="65"/>
      <c r="O376" s="65" t="s">
        <v>95</v>
      </c>
      <c r="P376" s="66" t="str">
        <f aca="false">MID(SUBSTITUTE(SUBSTITUTE(Q376,"/",CONCATENATE(CHAR(10),"/")),"/",CONCATENATE(CHAR(10),"/"),F376+1),2,500)</f>
        <v>/rsm:CrossIndustryInvoice
/rsm:SupplyChainTradeTransaction
/ram:ApplicableHeaderTradeAgreement
/ram:BuyerTradeParty
/ram:DefinedTradeContact
/ram:TypeCode</v>
      </c>
      <c r="Q376" s="67" t="s">
        <v>1963</v>
      </c>
      <c r="R376" s="65" t="s">
        <v>176</v>
      </c>
      <c r="S376" s="65" t="str">
        <f aca="false">IF($D376="","",IF(ISERROR(FIND("/@",RIGHT($Q376,LEN($Q376)-FIND("#",SUBSTITUTE($Q376,"/","#",LEN($Q376)-LEN(SUBSTITUTE($Q376,"/",""))))))),IF(LEFT($D376,4)="BG-X","EG",IF(LEFT($D376,2)="BG","G",IF(OR(RIGHT($D376,2)="-0",RIGHT($D376,3)="-00",RIGHT($D376,4)="-000"),"","E"))),"A"))</f>
        <v>E</v>
      </c>
      <c r="T376" s="65" t="s">
        <v>95</v>
      </c>
      <c r="U376" s="65"/>
      <c r="V376" s="68"/>
      <c r="X376" s="69" t="s">
        <v>30</v>
      </c>
      <c r="Y376" s="69"/>
      <c r="AA376" s="70"/>
      <c r="AB376" s="70"/>
      <c r="AC376" s="71"/>
      <c r="AE376" s="72" t="str">
        <f aca="false">D376</f>
        <v>BT-X-318</v>
      </c>
      <c r="AF376" s="73" t="n">
        <f aca="false">F376</f>
        <v>5</v>
      </c>
      <c r="AG376" s="73" t="str">
        <f aca="false">G376</f>
        <v>0..1</v>
      </c>
      <c r="AH376" s="63" t="s">
        <v>1031</v>
      </c>
      <c r="AI376" s="63" t="s">
        <v>1032</v>
      </c>
      <c r="AJ376" s="64" t="s">
        <v>1033</v>
      </c>
      <c r="AK376" s="64"/>
      <c r="AL376" s="64"/>
      <c r="AM376" s="73" t="str">
        <f aca="false">M376</f>
        <v>Code</v>
      </c>
      <c r="AN376" s="73" t="n">
        <f aca="false">N376</f>
        <v>0</v>
      </c>
      <c r="AO376" s="73" t="str">
        <f aca="false">O376</f>
        <v>0..1</v>
      </c>
      <c r="AP376" s="73" t="str">
        <f aca="false">P376</f>
        <v>/rsm:CrossIndustryInvoice
/rsm:SupplyChainTradeTransaction
/ram:ApplicableHeaderTradeAgreement
/ram:BuyerTradeParty
/ram:DefinedTradeContact
/ram:TypeCode</v>
      </c>
      <c r="AQ376" s="73" t="str">
        <f aca="false">Q376</f>
        <v>/rsm:CrossIndustryInvoice/rsm:SupplyChainTradeTransaction/ram:ApplicableHeaderTradeAgreement/ram:BuyerTradeParty/ram:DefinedTradeContact/ram:TypeCode</v>
      </c>
      <c r="AR376" s="73" t="str">
        <f aca="false">R376</f>
        <v>C</v>
      </c>
      <c r="AS376" s="73" t="str">
        <f aca="false">S376</f>
        <v>E</v>
      </c>
      <c r="AT376" s="73" t="str">
        <f aca="false">T376</f>
        <v>0..1</v>
      </c>
      <c r="AU376" s="73" t="n">
        <f aca="false">U376</f>
        <v>0</v>
      </c>
      <c r="AV376" s="73" t="n">
        <f aca="false">V376</f>
        <v>0</v>
      </c>
      <c r="AW376" s="6"/>
      <c r="AX376" s="69" t="str">
        <f aca="false">X376</f>
        <v>EXTENDED</v>
      </c>
      <c r="AY376" s="74" t="n">
        <f aca="false">Y376</f>
        <v>0</v>
      </c>
      <c r="BA376" s="46"/>
      <c r="BB376" s="46"/>
      <c r="BC376" s="46"/>
    </row>
    <row r="377" customFormat="false" ht="99.75" hidden="false" customHeight="false" outlineLevel="0" collapsed="false">
      <c r="A377" s="58" t="str">
        <f aca="false">IF(ISERROR(SEARCH("-X-",D377)),IF(S377="G","NO",IF(S377="E","YES","")),"EXT")</f>
        <v/>
      </c>
      <c r="B377" s="58"/>
      <c r="C377" s="59"/>
      <c r="D377" s="60" t="s">
        <v>1964</v>
      </c>
      <c r="E377" s="61"/>
      <c r="F377" s="62" t="n">
        <f aca="false">LEN(Q377)-LEN(SUBSTITUTE(Q377,"/",""))-1</f>
        <v>5</v>
      </c>
      <c r="G377" s="62" t="s">
        <v>95</v>
      </c>
      <c r="H377" s="63" t="s">
        <v>1965</v>
      </c>
      <c r="I377" s="63"/>
      <c r="J377" s="64"/>
      <c r="K377" s="64"/>
      <c r="L377" s="64"/>
      <c r="M377" s="63"/>
      <c r="N377" s="65" t="s">
        <v>95</v>
      </c>
      <c r="O377" s="65" t="s">
        <v>95</v>
      </c>
      <c r="P377" s="66" t="str">
        <f aca="false">MID(SUBSTITUTE(SUBSTITUTE(Q377,"/",CONCATENATE(CHAR(10),"/")),"/",CONCATENATE(CHAR(10),"/"),F377+1),2,500)</f>
        <v>/rsm:CrossIndustryInvoice
/rsm:SupplyChainTradeTransaction
/ram:ApplicableHeaderTradeAgreement
/ram:BuyerTradeParty
/ram:DefinedTradeContact
/ram:TelephoneUniversalCommunication</v>
      </c>
      <c r="Q377" s="67" t="s">
        <v>1966</v>
      </c>
      <c r="R377" s="65"/>
      <c r="S377" s="65" t="str">
        <f aca="false">IF($D377="","",IF(ISERROR(FIND("/@",RIGHT($Q377,LEN($Q377)-FIND("#",SUBSTITUTE($Q377,"/","#",LEN($Q377)-LEN(SUBSTITUTE($Q377,"/",""))))))),IF(LEFT($D377,4)="BG-X","EG",IF(LEFT($D377,2)="BG","G",IF(OR(RIGHT($D377,2)="-0",RIGHT($D377,3)="-00",RIGHT($D377,4)="-000"),"","E"))),"A"))</f>
        <v/>
      </c>
      <c r="T377" s="65" t="s">
        <v>95</v>
      </c>
      <c r="U377" s="65"/>
      <c r="V377" s="68"/>
      <c r="X377" s="69" t="s">
        <v>27</v>
      </c>
      <c r="Y377" s="69"/>
      <c r="AA377" s="70"/>
      <c r="AB377" s="70"/>
      <c r="AC377" s="71"/>
      <c r="AE377" s="72" t="str">
        <f aca="false">D377</f>
        <v>BT-57-00</v>
      </c>
      <c r="AF377" s="73" t="n">
        <f aca="false">F377</f>
        <v>5</v>
      </c>
      <c r="AG377" s="73" t="str">
        <f aca="false">G377</f>
        <v>0..1</v>
      </c>
      <c r="AH377" s="63" t="s">
        <v>1757</v>
      </c>
      <c r="AI377" s="63"/>
      <c r="AJ377" s="64"/>
      <c r="AK377" s="64"/>
      <c r="AL377" s="64"/>
      <c r="AM377" s="73" t="n">
        <f aca="false">M377</f>
        <v>0</v>
      </c>
      <c r="AN377" s="73" t="str">
        <f aca="false">N377</f>
        <v>0..1</v>
      </c>
      <c r="AO377" s="73" t="str">
        <f aca="false">O377</f>
        <v>0..1</v>
      </c>
      <c r="AP377" s="73" t="str">
        <f aca="false">P377</f>
        <v>/rsm:CrossIndustryInvoice
/rsm:SupplyChainTradeTransaction
/ram:ApplicableHeaderTradeAgreement
/ram:BuyerTradeParty
/ram:DefinedTradeContact
/ram:TelephoneUniversalCommunication</v>
      </c>
      <c r="AQ377" s="73" t="str">
        <f aca="false">Q377</f>
        <v>/rsm:CrossIndustryInvoice/rsm:SupplyChainTradeTransaction/ram:ApplicableHeaderTradeAgreement/ram:BuyerTradeParty/ram:DefinedTradeContact/ram:TelephoneUniversalCommunication</v>
      </c>
      <c r="AR377" s="73" t="n">
        <f aca="false">R377</f>
        <v>0</v>
      </c>
      <c r="AS377" s="73" t="str">
        <f aca="false">S377</f>
        <v/>
      </c>
      <c r="AT377" s="73" t="str">
        <f aca="false">T377</f>
        <v>0..1</v>
      </c>
      <c r="AU377" s="73" t="n">
        <f aca="false">U377</f>
        <v>0</v>
      </c>
      <c r="AV377" s="73" t="n">
        <f aca="false">V377</f>
        <v>0</v>
      </c>
      <c r="AW377" s="6"/>
      <c r="AX377" s="69" t="str">
        <f aca="false">X377</f>
        <v>EN 16931</v>
      </c>
      <c r="AY377" s="74" t="n">
        <f aca="false">Y377</f>
        <v>0</v>
      </c>
      <c r="BA377" s="46"/>
      <c r="BB377" s="46"/>
      <c r="BC377" s="46"/>
    </row>
    <row r="378" customFormat="false" ht="114" hidden="false" customHeight="false" outlineLevel="0" collapsed="false">
      <c r="A378" s="58" t="str">
        <f aca="false">IF(ISERROR(SEARCH("-X-",D378)),IF(S378="G","NO",IF(S378="E","YES","")),"EXT")</f>
        <v>YES</v>
      </c>
      <c r="B378" s="58"/>
      <c r="C378" s="59"/>
      <c r="D378" s="60" t="s">
        <v>1967</v>
      </c>
      <c r="E378" s="61"/>
      <c r="F378" s="62" t="n">
        <f aca="false">LEN(Q378)-LEN(SUBSTITUTE(Q378,"/",""))-1</f>
        <v>6</v>
      </c>
      <c r="G378" s="62" t="s">
        <v>95</v>
      </c>
      <c r="H378" s="63" t="s">
        <v>1968</v>
      </c>
      <c r="I378" s="63" t="s">
        <v>1036</v>
      </c>
      <c r="J378" s="64"/>
      <c r="K378" s="64"/>
      <c r="L378" s="64"/>
      <c r="M378" s="63" t="s">
        <v>119</v>
      </c>
      <c r="N378" s="65" t="s">
        <v>88</v>
      </c>
      <c r="O378" s="65" t="s">
        <v>88</v>
      </c>
      <c r="P378" s="66" t="str">
        <f aca="false">MID(SUBSTITUTE(SUBSTITUTE(Q378,"/",CONCATENATE(CHAR(10),"/")),"/",CONCATENATE(CHAR(10),"/"),F378+1),2,500)</f>
        <v>/rsm:CrossIndustryInvoice
/rsm:SupplyChainTradeTransaction
/ram:ApplicableHeaderTradeAgreement
/ram:BuyerTradeParty
/ram:DefinedTradeContact
/ram:TelephoneUniversalCommunication
/ram:CompleteNumber</v>
      </c>
      <c r="Q378" s="67" t="s">
        <v>1969</v>
      </c>
      <c r="R378" s="65" t="s">
        <v>121</v>
      </c>
      <c r="S378" s="65" t="str">
        <f aca="false">IF($D378="","",IF(ISERROR(FIND("/@",RIGHT($Q378,LEN($Q378)-FIND("#",SUBSTITUTE($Q378,"/","#",LEN($Q378)-LEN(SUBSTITUTE($Q378,"/",""))))))),IF(LEFT($D378,4)="BG-X","EG",IF(LEFT($D378,2)="BG","G",IF(OR(RIGHT($D378,2)="-0",RIGHT($D378,3)="-00",RIGHT($D378,4)="-000"),"","E"))),"A"))</f>
        <v>E</v>
      </c>
      <c r="T378" s="65" t="s">
        <v>95</v>
      </c>
      <c r="U378" s="65"/>
      <c r="V378" s="68"/>
      <c r="X378" s="69" t="s">
        <v>27</v>
      </c>
      <c r="Y378" s="69"/>
      <c r="AA378" s="70"/>
      <c r="AB378" s="70"/>
      <c r="AC378" s="71"/>
      <c r="AE378" s="72" t="str">
        <f aca="false">D378</f>
        <v>BT-57</v>
      </c>
      <c r="AF378" s="73" t="n">
        <f aca="false">F378</f>
        <v>6</v>
      </c>
      <c r="AG378" s="73" t="str">
        <f aca="false">G378</f>
        <v>0..1</v>
      </c>
      <c r="AH378" s="63" t="s">
        <v>1970</v>
      </c>
      <c r="AI378" s="63" t="s">
        <v>1039</v>
      </c>
      <c r="AJ378" s="64"/>
      <c r="AK378" s="64"/>
      <c r="AL378" s="64"/>
      <c r="AM378" s="73" t="str">
        <f aca="false">M378</f>
        <v>Text</v>
      </c>
      <c r="AN378" s="73" t="str">
        <f aca="false">N378</f>
        <v>1..1</v>
      </c>
      <c r="AO378" s="73" t="str">
        <f aca="false">O378</f>
        <v>1..1</v>
      </c>
      <c r="AP378" s="73" t="str">
        <f aca="false">P378</f>
        <v>/rsm:CrossIndustryInvoice
/rsm:SupplyChainTradeTransaction
/ram:ApplicableHeaderTradeAgreement
/ram:BuyerTradeParty
/ram:DefinedTradeContact
/ram:TelephoneUniversalCommunication
/ram:CompleteNumber</v>
      </c>
      <c r="AQ378" s="73" t="str">
        <f aca="false">Q378</f>
        <v>/rsm:CrossIndustryInvoice/rsm:SupplyChainTradeTransaction/ram:ApplicableHeaderTradeAgreement/ram:BuyerTradeParty/ram:DefinedTradeContact/ram:TelephoneUniversalCommunication/ram:CompleteNumber</v>
      </c>
      <c r="AR378" s="73" t="str">
        <f aca="false">R378</f>
        <v>T</v>
      </c>
      <c r="AS378" s="73" t="str">
        <f aca="false">S378</f>
        <v>E</v>
      </c>
      <c r="AT378" s="73" t="str">
        <f aca="false">T378</f>
        <v>0..1</v>
      </c>
      <c r="AU378" s="73" t="n">
        <f aca="false">U378</f>
        <v>0</v>
      </c>
      <c r="AV378" s="73" t="n">
        <f aca="false">V378</f>
        <v>0</v>
      </c>
      <c r="AW378" s="6"/>
      <c r="AX378" s="69" t="str">
        <f aca="false">X378</f>
        <v>EN 16931</v>
      </c>
      <c r="AY378" s="74" t="n">
        <f aca="false">Y378</f>
        <v>0</v>
      </c>
      <c r="BA378" s="46"/>
      <c r="BB378" s="46"/>
      <c r="BC378" s="46"/>
    </row>
    <row r="379" customFormat="false" ht="99.75" hidden="false" customHeight="false" outlineLevel="0" collapsed="false">
      <c r="A379" s="58" t="str">
        <f aca="false">IF(ISERROR(SEARCH("-X-",D379)),IF(S379="G","NO",IF(S379="E","YES","")),"EXT")</f>
        <v>EXT</v>
      </c>
      <c r="B379" s="58"/>
      <c r="C379" s="59"/>
      <c r="D379" s="60" t="s">
        <v>1971</v>
      </c>
      <c r="E379" s="61"/>
      <c r="F379" s="62" t="n">
        <f aca="false">LEN(Q379)-LEN(SUBSTITUTE(Q379,"/",""))-1</f>
        <v>5</v>
      </c>
      <c r="G379" s="62" t="s">
        <v>95</v>
      </c>
      <c r="H379" s="63" t="s">
        <v>1972</v>
      </c>
      <c r="I379" s="63"/>
      <c r="J379" s="64"/>
      <c r="K379" s="64"/>
      <c r="L379" s="64"/>
      <c r="M379" s="63"/>
      <c r="N379" s="65"/>
      <c r="O379" s="65" t="s">
        <v>95</v>
      </c>
      <c r="P379" s="66" t="str">
        <f aca="false">MID(SUBSTITUTE(SUBSTITUTE(Q379,"/",CONCATENATE(CHAR(10),"/")),"/",CONCATENATE(CHAR(10),"/"),F379+1),2,500)</f>
        <v>/rsm:CrossIndustryInvoice
/rsm:SupplyChainTradeTransaction
/ram:ApplicableHeaderTradeAgreement
/ram:BuyerTradeParty
/ram:DefinedTradeContact
/ram:FaxUniversalCommunication</v>
      </c>
      <c r="Q379" s="67" t="s">
        <v>1973</v>
      </c>
      <c r="R379" s="65"/>
      <c r="S379" s="65" t="str">
        <f aca="false">IF($D379="","",IF(ISERROR(FIND("/@",RIGHT($Q379,LEN($Q379)-FIND("#",SUBSTITUTE($Q379,"/","#",LEN($Q379)-LEN(SUBSTITUTE($Q379,"/",""))))))),IF(LEFT($D379,4)="BG-X","EG",IF(LEFT($D379,2)="BG","G",IF(OR(RIGHT($D379,2)="-0",RIGHT($D379,3)="-00",RIGHT($D379,4)="-000"),"","E"))),"A"))</f>
        <v/>
      </c>
      <c r="T379" s="65" t="s">
        <v>95</v>
      </c>
      <c r="U379" s="65"/>
      <c r="V379" s="68"/>
      <c r="X379" s="69" t="s">
        <v>30</v>
      </c>
      <c r="Y379" s="69"/>
      <c r="AA379" s="70"/>
      <c r="AB379" s="70"/>
      <c r="AC379" s="71"/>
      <c r="AE379" s="72" t="str">
        <f aca="false">D379</f>
        <v>BT-X-115-00</v>
      </c>
      <c r="AF379" s="73" t="n">
        <f aca="false">F379</f>
        <v>5</v>
      </c>
      <c r="AG379" s="73" t="str">
        <f aca="false">G379</f>
        <v>0..1</v>
      </c>
      <c r="AH379" s="63" t="s">
        <v>1765</v>
      </c>
      <c r="AI379" s="63"/>
      <c r="AJ379" s="64"/>
      <c r="AK379" s="64"/>
      <c r="AL379" s="64"/>
      <c r="AM379" s="73" t="n">
        <f aca="false">M379</f>
        <v>0</v>
      </c>
      <c r="AN379" s="73" t="n">
        <f aca="false">N379</f>
        <v>0</v>
      </c>
      <c r="AO379" s="73" t="str">
        <f aca="false">O379</f>
        <v>0..1</v>
      </c>
      <c r="AP379" s="73" t="str">
        <f aca="false">P379</f>
        <v>/rsm:CrossIndustryInvoice
/rsm:SupplyChainTradeTransaction
/ram:ApplicableHeaderTradeAgreement
/ram:BuyerTradeParty
/ram:DefinedTradeContact
/ram:FaxUniversalCommunication</v>
      </c>
      <c r="AQ379" s="73" t="str">
        <f aca="false">Q379</f>
        <v>/rsm:CrossIndustryInvoice/rsm:SupplyChainTradeTransaction/ram:ApplicableHeaderTradeAgreement/ram:BuyerTradeParty/ram:DefinedTradeContact/ram:FaxUniversalCommunication</v>
      </c>
      <c r="AR379" s="73" t="n">
        <f aca="false">R379</f>
        <v>0</v>
      </c>
      <c r="AS379" s="73" t="str">
        <f aca="false">S379</f>
        <v/>
      </c>
      <c r="AT379" s="73" t="str">
        <f aca="false">T379</f>
        <v>0..1</v>
      </c>
      <c r="AU379" s="73" t="n">
        <f aca="false">U379</f>
        <v>0</v>
      </c>
      <c r="AV379" s="73" t="n">
        <f aca="false">V379</f>
        <v>0</v>
      </c>
      <c r="AW379" s="6"/>
      <c r="AX379" s="69" t="str">
        <f aca="false">X379</f>
        <v>EXTENDED</v>
      </c>
      <c r="AY379" s="74" t="n">
        <f aca="false">Y379</f>
        <v>0</v>
      </c>
      <c r="BA379" s="46"/>
      <c r="BB379" s="46"/>
      <c r="BC379" s="46"/>
    </row>
    <row r="380" customFormat="false" ht="114" hidden="false" customHeight="false" outlineLevel="0" collapsed="false">
      <c r="A380" s="58" t="str">
        <f aca="false">IF(ISERROR(SEARCH("-X-",D380)),IF(S380="G","NO",IF(S380="E","YES","")),"EXT")</f>
        <v>EXT</v>
      </c>
      <c r="B380" s="77"/>
      <c r="C380" s="59"/>
      <c r="D380" s="60" t="s">
        <v>1974</v>
      </c>
      <c r="E380" s="61"/>
      <c r="F380" s="62" t="n">
        <f aca="false">LEN(Q380)-LEN(SUBSTITUTE(Q380,"/",""))-1</f>
        <v>6</v>
      </c>
      <c r="G380" s="62" t="s">
        <v>95</v>
      </c>
      <c r="H380" s="63" t="s">
        <v>1975</v>
      </c>
      <c r="I380" s="63" t="s">
        <v>1768</v>
      </c>
      <c r="J380" s="64"/>
      <c r="K380" s="64"/>
      <c r="L380" s="64"/>
      <c r="M380" s="63" t="s">
        <v>119</v>
      </c>
      <c r="N380" s="65"/>
      <c r="O380" s="65" t="s">
        <v>88</v>
      </c>
      <c r="P380" s="66" t="str">
        <f aca="false">MID(SUBSTITUTE(SUBSTITUTE(Q380,"/",CONCATENATE(CHAR(10),"/")),"/",CONCATENATE(CHAR(10),"/"),F380+1),2,500)</f>
        <v>/rsm:CrossIndustryInvoice
/rsm:SupplyChainTradeTransaction
/ram:ApplicableHeaderTradeAgreement
/ram:BuyerTradeParty
/ram:DefinedTradeContact
/ram:FaxUniversalCommunication
/ram:CompleteNumber</v>
      </c>
      <c r="Q380" s="67" t="s">
        <v>1976</v>
      </c>
      <c r="R380" s="65" t="s">
        <v>121</v>
      </c>
      <c r="S380" s="65" t="str">
        <f aca="false">IF($D380="","",IF(ISERROR(FIND("/@",RIGHT($Q380,LEN($Q380)-FIND("#",SUBSTITUTE($Q380,"/","#",LEN($Q380)-LEN(SUBSTITUTE($Q380,"/",""))))))),IF(LEFT($D380,4)="BG-X","EG",IF(LEFT($D380,2)="BG","G",IF(OR(RIGHT($D380,2)="-0",RIGHT($D380,3)="-00",RIGHT($D380,4)="-000"),"","E"))),"A"))</f>
        <v>E</v>
      </c>
      <c r="T380" s="65" t="s">
        <v>95</v>
      </c>
      <c r="U380" s="65"/>
      <c r="V380" s="68"/>
      <c r="X380" s="69" t="s">
        <v>30</v>
      </c>
      <c r="Y380" s="69"/>
      <c r="AA380" s="70"/>
      <c r="AB380" s="70"/>
      <c r="AC380" s="71"/>
      <c r="AE380" s="72" t="str">
        <f aca="false">D380</f>
        <v>BT-X-115</v>
      </c>
      <c r="AF380" s="73" t="n">
        <f aca="false">F380</f>
        <v>6</v>
      </c>
      <c r="AG380" s="73" t="str">
        <f aca="false">G380</f>
        <v>0..1</v>
      </c>
      <c r="AH380" s="63" t="s">
        <v>1977</v>
      </c>
      <c r="AI380" s="63" t="s">
        <v>1771</v>
      </c>
      <c r="AJ380" s="64"/>
      <c r="AK380" s="64"/>
      <c r="AL380" s="64"/>
      <c r="AM380" s="73" t="str">
        <f aca="false">M380</f>
        <v>Text</v>
      </c>
      <c r="AN380" s="73" t="n">
        <f aca="false">N380</f>
        <v>0</v>
      </c>
      <c r="AO380" s="73" t="str">
        <f aca="false">O380</f>
        <v>1..1</v>
      </c>
      <c r="AP380" s="73" t="str">
        <f aca="false">P380</f>
        <v>/rsm:CrossIndustryInvoice
/rsm:SupplyChainTradeTransaction
/ram:ApplicableHeaderTradeAgreement
/ram:BuyerTradeParty
/ram:DefinedTradeContact
/ram:FaxUniversalCommunication
/ram:CompleteNumber</v>
      </c>
      <c r="AQ380" s="73" t="str">
        <f aca="false">Q380</f>
        <v>/rsm:CrossIndustryInvoice/rsm:SupplyChainTradeTransaction/ram:ApplicableHeaderTradeAgreement/ram:BuyerTradeParty/ram:DefinedTradeContact/ram:FaxUniversalCommunication/ram:CompleteNumber</v>
      </c>
      <c r="AR380" s="73" t="str">
        <f aca="false">R380</f>
        <v>T</v>
      </c>
      <c r="AS380" s="73" t="str">
        <f aca="false">S380</f>
        <v>E</v>
      </c>
      <c r="AT380" s="73" t="str">
        <f aca="false">T380</f>
        <v>0..1</v>
      </c>
      <c r="AU380" s="73" t="n">
        <f aca="false">U380</f>
        <v>0</v>
      </c>
      <c r="AV380" s="73" t="n">
        <f aca="false">V380</f>
        <v>0</v>
      </c>
      <c r="AW380" s="6"/>
      <c r="AX380" s="69" t="str">
        <f aca="false">X380</f>
        <v>EXTENDED</v>
      </c>
      <c r="AY380" s="74" t="n">
        <f aca="false">Y380</f>
        <v>0</v>
      </c>
      <c r="BA380" s="46"/>
      <c r="BB380" s="46"/>
      <c r="BC380" s="46"/>
    </row>
    <row r="381" customFormat="false" ht="99.75" hidden="false" customHeight="false" outlineLevel="0" collapsed="false">
      <c r="A381" s="58" t="str">
        <f aca="false">IF(ISERROR(SEARCH("-X-",D381)),IF(S381="G","NO",IF(S381="E","YES","")),"EXT")</f>
        <v/>
      </c>
      <c r="B381" s="77"/>
      <c r="C381" s="59"/>
      <c r="D381" s="60" t="s">
        <v>1978</v>
      </c>
      <c r="E381" s="61"/>
      <c r="F381" s="62" t="n">
        <f aca="false">LEN(Q381)-LEN(SUBSTITUTE(Q381,"/",""))-1</f>
        <v>5</v>
      </c>
      <c r="G381" s="62" t="s">
        <v>95</v>
      </c>
      <c r="H381" s="63" t="s">
        <v>1979</v>
      </c>
      <c r="I381" s="63"/>
      <c r="J381" s="64"/>
      <c r="K381" s="64"/>
      <c r="L381" s="64"/>
      <c r="M381" s="63"/>
      <c r="N381" s="65" t="s">
        <v>95</v>
      </c>
      <c r="O381" s="65" t="s">
        <v>95</v>
      </c>
      <c r="P381" s="66" t="str">
        <f aca="false">MID(SUBSTITUTE(SUBSTITUTE(Q381,"/",CONCATENATE(CHAR(10),"/")),"/",CONCATENATE(CHAR(10),"/"),F381+1),2,500)</f>
        <v>/rsm:CrossIndustryInvoice
/rsm:SupplyChainTradeTransaction
/ram:ApplicableHeaderTradeAgreement
/ram:BuyerTradeParty
/ram:DefinedTradeContact
/ram:EmailURIUniversalCommunication</v>
      </c>
      <c r="Q381" s="67" t="s">
        <v>1980</v>
      </c>
      <c r="R381" s="65"/>
      <c r="S381" s="65" t="str">
        <f aca="false">IF($D381="","",IF(ISERROR(FIND("/@",RIGHT($Q381,LEN($Q381)-FIND("#",SUBSTITUTE($Q381,"/","#",LEN($Q381)-LEN(SUBSTITUTE($Q381,"/",""))))))),IF(LEFT($D381,4)="BG-X","EG",IF(LEFT($D381,2)="BG","G",IF(OR(RIGHT($D381,2)="-0",RIGHT($D381,3)="-00",RIGHT($D381,4)="-000"),"","E"))),"A"))</f>
        <v/>
      </c>
      <c r="T381" s="65" t="s">
        <v>95</v>
      </c>
      <c r="U381" s="65"/>
      <c r="V381" s="68"/>
      <c r="X381" s="69" t="s">
        <v>27</v>
      </c>
      <c r="Y381" s="69"/>
      <c r="AA381" s="70"/>
      <c r="AB381" s="70"/>
      <c r="AC381" s="71"/>
      <c r="AE381" s="72" t="str">
        <f aca="false">D381</f>
        <v>BT-58-00</v>
      </c>
      <c r="AF381" s="73" t="n">
        <f aca="false">F381</f>
        <v>5</v>
      </c>
      <c r="AG381" s="73" t="str">
        <f aca="false">G381</f>
        <v>0..1</v>
      </c>
      <c r="AH381" s="63" t="s">
        <v>1775</v>
      </c>
      <c r="AI381" s="63"/>
      <c r="AJ381" s="64"/>
      <c r="AK381" s="64"/>
      <c r="AL381" s="64"/>
      <c r="AM381" s="73" t="n">
        <f aca="false">M381</f>
        <v>0</v>
      </c>
      <c r="AN381" s="73" t="str">
        <f aca="false">N381</f>
        <v>0..1</v>
      </c>
      <c r="AO381" s="73" t="str">
        <f aca="false">O381</f>
        <v>0..1</v>
      </c>
      <c r="AP381" s="73" t="str">
        <f aca="false">P381</f>
        <v>/rsm:CrossIndustryInvoice
/rsm:SupplyChainTradeTransaction
/ram:ApplicableHeaderTradeAgreement
/ram:BuyerTradeParty
/ram:DefinedTradeContact
/ram:EmailURIUniversalCommunication</v>
      </c>
      <c r="AQ381" s="73" t="str">
        <f aca="false">Q381</f>
        <v>/rsm:CrossIndustryInvoice/rsm:SupplyChainTradeTransaction/ram:ApplicableHeaderTradeAgreement/ram:BuyerTradeParty/ram:DefinedTradeContact/ram:EmailURIUniversalCommunication</v>
      </c>
      <c r="AR381" s="73" t="n">
        <f aca="false">R381</f>
        <v>0</v>
      </c>
      <c r="AS381" s="73" t="str">
        <f aca="false">S381</f>
        <v/>
      </c>
      <c r="AT381" s="73" t="str">
        <f aca="false">T381</f>
        <v>0..1</v>
      </c>
      <c r="AU381" s="73" t="n">
        <f aca="false">U381</f>
        <v>0</v>
      </c>
      <c r="AV381" s="73" t="n">
        <f aca="false">V381</f>
        <v>0</v>
      </c>
      <c r="AW381" s="6"/>
      <c r="AX381" s="69" t="str">
        <f aca="false">X381</f>
        <v>EN 16931</v>
      </c>
      <c r="AY381" s="74" t="n">
        <f aca="false">Y381</f>
        <v>0</v>
      </c>
      <c r="BA381" s="46"/>
      <c r="BB381" s="46"/>
      <c r="BC381" s="46"/>
    </row>
    <row r="382" customFormat="false" ht="114" hidden="false" customHeight="false" outlineLevel="0" collapsed="false">
      <c r="A382" s="58" t="str">
        <f aca="false">IF(ISERROR(SEARCH("-X-",D382)),IF(S382="G","NO",IF(S382="E","YES","")),"EXT")</f>
        <v>YES</v>
      </c>
      <c r="B382" s="77"/>
      <c r="C382" s="59"/>
      <c r="D382" s="60" t="s">
        <v>1981</v>
      </c>
      <c r="E382" s="61"/>
      <c r="F382" s="62" t="n">
        <f aca="false">LEN(Q382)-LEN(SUBSTITUTE(Q382,"/",""))-1</f>
        <v>6</v>
      </c>
      <c r="G382" s="62" t="s">
        <v>95</v>
      </c>
      <c r="H382" s="63" t="s">
        <v>1982</v>
      </c>
      <c r="I382" s="63" t="s">
        <v>1054</v>
      </c>
      <c r="J382" s="64"/>
      <c r="K382" s="64"/>
      <c r="L382" s="64"/>
      <c r="M382" s="63" t="s">
        <v>119</v>
      </c>
      <c r="N382" s="65" t="s">
        <v>88</v>
      </c>
      <c r="O382" s="65" t="s">
        <v>88</v>
      </c>
      <c r="P382" s="66" t="str">
        <f aca="false">MID(SUBSTITUTE(SUBSTITUTE(Q382,"/",CONCATENATE(CHAR(10),"/")),"/",CONCATENATE(CHAR(10),"/"),F382+1),2,500)</f>
        <v>/rsm:CrossIndustryInvoice
/rsm:SupplyChainTradeTransaction
/ram:ApplicableHeaderTradeAgreement
/ram:BuyerTradeParty
/ram:DefinedTradeContact
/ram:EmailURIUniversalCommunication
/ram:URIID</v>
      </c>
      <c r="Q382" s="67" t="s">
        <v>1983</v>
      </c>
      <c r="R382" s="65" t="s">
        <v>121</v>
      </c>
      <c r="S382" s="65" t="str">
        <f aca="false">IF($D382="","",IF(ISERROR(FIND("/@",RIGHT($Q382,LEN($Q382)-FIND("#",SUBSTITUTE($Q382,"/","#",LEN($Q382)-LEN(SUBSTITUTE($Q382,"/",""))))))),IF(LEFT($D382,4)="BG-X","EG",IF(LEFT($D382,2)="BG","G",IF(OR(RIGHT($D382,2)="-0",RIGHT($D382,3)="-00",RIGHT($D382,4)="-000"),"","E"))),"A"))</f>
        <v>E</v>
      </c>
      <c r="T382" s="65" t="s">
        <v>95</v>
      </c>
      <c r="U382" s="65"/>
      <c r="V382" s="68"/>
      <c r="X382" s="69" t="s">
        <v>27</v>
      </c>
      <c r="Y382" s="69"/>
      <c r="AA382" s="70"/>
      <c r="AB382" s="70"/>
      <c r="AC382" s="71"/>
      <c r="AE382" s="72" t="str">
        <f aca="false">D382</f>
        <v>BT-58</v>
      </c>
      <c r="AF382" s="73" t="n">
        <f aca="false">F382</f>
        <v>6</v>
      </c>
      <c r="AG382" s="73" t="str">
        <f aca="false">G382</f>
        <v>0..1</v>
      </c>
      <c r="AH382" s="63" t="s">
        <v>1984</v>
      </c>
      <c r="AI382" s="63" t="s">
        <v>1057</v>
      </c>
      <c r="AJ382" s="64"/>
      <c r="AK382" s="64"/>
      <c r="AL382" s="64"/>
      <c r="AM382" s="73" t="str">
        <f aca="false">M382</f>
        <v>Text</v>
      </c>
      <c r="AN382" s="73" t="str">
        <f aca="false">N382</f>
        <v>1..1</v>
      </c>
      <c r="AO382" s="73" t="str">
        <f aca="false">O382</f>
        <v>1..1</v>
      </c>
      <c r="AP382" s="73" t="str">
        <f aca="false">P382</f>
        <v>/rsm:CrossIndustryInvoice
/rsm:SupplyChainTradeTransaction
/ram:ApplicableHeaderTradeAgreement
/ram:BuyerTradeParty
/ram:DefinedTradeContact
/ram:EmailURIUniversalCommunication
/ram:URIID</v>
      </c>
      <c r="AQ382" s="73" t="str">
        <f aca="false">Q382</f>
        <v>/rsm:CrossIndustryInvoice/rsm:SupplyChainTradeTransaction/ram:ApplicableHeaderTradeAgreement/ram:BuyerTradeParty/ram:DefinedTradeContact/ram:EmailURIUniversalCommunication/ram:URIID</v>
      </c>
      <c r="AR382" s="73" t="str">
        <f aca="false">R382</f>
        <v>T</v>
      </c>
      <c r="AS382" s="73" t="str">
        <f aca="false">S382</f>
        <v>E</v>
      </c>
      <c r="AT382" s="73" t="str">
        <f aca="false">T382</f>
        <v>0..1</v>
      </c>
      <c r="AU382" s="73" t="n">
        <f aca="false">U382</f>
        <v>0</v>
      </c>
      <c r="AV382" s="73" t="n">
        <f aca="false">V382</f>
        <v>0</v>
      </c>
      <c r="AW382" s="6"/>
      <c r="AX382" s="69" t="str">
        <f aca="false">X382</f>
        <v>EN 16931</v>
      </c>
      <c r="AY382" s="74" t="n">
        <f aca="false">Y382</f>
        <v>0</v>
      </c>
      <c r="BA382" s="46"/>
      <c r="BB382" s="46"/>
      <c r="BC382" s="46"/>
    </row>
    <row r="383" customFormat="false" ht="85.5" hidden="false" customHeight="false" outlineLevel="0" collapsed="false">
      <c r="A383" s="58" t="str">
        <f aca="false">IF(ISERROR(SEARCH("-X-",D383)),IF(S383="G","NO",IF(S383="E","YES","")),"EXT")</f>
        <v>NO</v>
      </c>
      <c r="B383" s="77"/>
      <c r="C383" s="59"/>
      <c r="D383" s="60" t="s">
        <v>1985</v>
      </c>
      <c r="E383" s="61"/>
      <c r="F383" s="62" t="n">
        <f aca="false">LEN(Q383)-LEN(SUBSTITUTE(Q383,"/",""))-1</f>
        <v>4</v>
      </c>
      <c r="G383" s="62" t="s">
        <v>88</v>
      </c>
      <c r="H383" s="63" t="s">
        <v>1986</v>
      </c>
      <c r="I383" s="63" t="s">
        <v>1987</v>
      </c>
      <c r="J383" s="64" t="s">
        <v>1783</v>
      </c>
      <c r="K383" s="64" t="s">
        <v>1784</v>
      </c>
      <c r="L383" s="64" t="s">
        <v>1988</v>
      </c>
      <c r="M383" s="63"/>
      <c r="N383" s="65" t="s">
        <v>88</v>
      </c>
      <c r="O383" s="65" t="s">
        <v>88</v>
      </c>
      <c r="P383" s="66" t="str">
        <f aca="false">MID(SUBSTITUTE(SUBSTITUTE(Q383,"/",CONCATENATE(CHAR(10),"/")),"/",CONCATENATE(CHAR(10),"/"),F383+1),2,500)</f>
        <v>/rsm:CrossIndustryInvoice
/rsm:SupplyChainTradeTransaction
/ram:ApplicableHeaderTradeAgreement
/ram:BuyerTradeParty
/ram:PostalTradeAddress</v>
      </c>
      <c r="Q383" s="67" t="s">
        <v>1989</v>
      </c>
      <c r="R383" s="65"/>
      <c r="S383" s="65" t="str">
        <f aca="false">IF($D383="","",IF(ISERROR(FIND("/@",RIGHT($Q383,LEN($Q383)-FIND("#",SUBSTITUTE($Q383,"/","#",LEN($Q383)-LEN(SUBSTITUTE($Q383,"/",""))))))),IF(LEFT($D383,4)="BG-X","EG",IF(LEFT($D383,2)="BG","G",IF(OR(RIGHT($D383,2)="-0",RIGHT($D383,3)="-00",RIGHT($D383,4)="-000"),"","E"))),"A"))</f>
        <v>G</v>
      </c>
      <c r="T383" s="65" t="s">
        <v>95</v>
      </c>
      <c r="U383" s="65"/>
      <c r="V383" s="68"/>
      <c r="X383" s="69" t="s">
        <v>25</v>
      </c>
      <c r="Y383" s="69"/>
      <c r="AA383" s="70"/>
      <c r="AB383" s="70"/>
      <c r="AC383" s="71"/>
      <c r="AE383" s="72" t="str">
        <f aca="false">D383</f>
        <v>BG-8</v>
      </c>
      <c r="AF383" s="73" t="n">
        <f aca="false">F383</f>
        <v>4</v>
      </c>
      <c r="AG383" s="73" t="str">
        <f aca="false">G383</f>
        <v>1..1</v>
      </c>
      <c r="AH383" s="63" t="s">
        <v>1990</v>
      </c>
      <c r="AI383" s="63" t="s">
        <v>1991</v>
      </c>
      <c r="AJ383" s="64" t="s">
        <v>1719</v>
      </c>
      <c r="AK383" s="64" t="s">
        <v>1789</v>
      </c>
      <c r="AL383" s="64" t="s">
        <v>1992</v>
      </c>
      <c r="AM383" s="73" t="n">
        <f aca="false">M383</f>
        <v>0</v>
      </c>
      <c r="AN383" s="73" t="str">
        <f aca="false">N383</f>
        <v>1..1</v>
      </c>
      <c r="AO383" s="73" t="str">
        <f aca="false">O383</f>
        <v>1..1</v>
      </c>
      <c r="AP383" s="73" t="str">
        <f aca="false">P383</f>
        <v>/rsm:CrossIndustryInvoice
/rsm:SupplyChainTradeTransaction
/ram:ApplicableHeaderTradeAgreement
/ram:BuyerTradeParty
/ram:PostalTradeAddress</v>
      </c>
      <c r="AQ383" s="73" t="str">
        <f aca="false">Q383</f>
        <v>/rsm:CrossIndustryInvoice/rsm:SupplyChainTradeTransaction/ram:ApplicableHeaderTradeAgreement/ram:BuyerTradeParty/ram:PostalTradeAddress</v>
      </c>
      <c r="AR383" s="73" t="n">
        <f aca="false">R383</f>
        <v>0</v>
      </c>
      <c r="AS383" s="73" t="str">
        <f aca="false">S383</f>
        <v>G</v>
      </c>
      <c r="AT383" s="73" t="str">
        <f aca="false">T383</f>
        <v>0..1</v>
      </c>
      <c r="AU383" s="73" t="n">
        <f aca="false">U383</f>
        <v>0</v>
      </c>
      <c r="AV383" s="73" t="n">
        <f aca="false">V383</f>
        <v>0</v>
      </c>
      <c r="AW383" s="6"/>
      <c r="AX383" s="69" t="str">
        <f aca="false">X383</f>
        <v>BASIC WL</v>
      </c>
      <c r="AY383" s="74" t="n">
        <f aca="false">Y383</f>
        <v>0</v>
      </c>
      <c r="BA383" s="46"/>
      <c r="BB383" s="46"/>
      <c r="BC383" s="46"/>
    </row>
    <row r="384" customFormat="false" ht="99.75" hidden="false" customHeight="false" outlineLevel="0" collapsed="false">
      <c r="A384" s="58" t="str">
        <f aca="false">IF(ISERROR(SEARCH("-X-",D384)),IF(S384="G","NO",IF(S384="E","YES","")),"EXT")</f>
        <v>YES</v>
      </c>
      <c r="B384" s="77"/>
      <c r="C384" s="59"/>
      <c r="D384" s="60" t="s">
        <v>1993</v>
      </c>
      <c r="E384" s="61"/>
      <c r="F384" s="62" t="n">
        <f aca="false">LEN(Q384)-LEN(SUBSTITUTE(Q384,"/",""))-1</f>
        <v>5</v>
      </c>
      <c r="G384" s="62" t="s">
        <v>95</v>
      </c>
      <c r="H384" s="63" t="s">
        <v>1994</v>
      </c>
      <c r="I384" s="63" t="s">
        <v>1070</v>
      </c>
      <c r="J384" s="64" t="s">
        <v>1071</v>
      </c>
      <c r="K384" s="64"/>
      <c r="L384" s="64"/>
      <c r="M384" s="63" t="s">
        <v>119</v>
      </c>
      <c r="N384" s="65" t="s">
        <v>95</v>
      </c>
      <c r="O384" s="65" t="s">
        <v>95</v>
      </c>
      <c r="P384" s="66" t="str">
        <f aca="false">MID(SUBSTITUTE(SUBSTITUTE(Q384,"/",CONCATENATE(CHAR(10),"/")),"/",CONCATENATE(CHAR(10),"/"),F384+1),2,500)</f>
        <v>/rsm:CrossIndustryInvoice
/rsm:SupplyChainTradeTransaction
/ram:ApplicableHeaderTradeAgreement
/ram:BuyerTradeParty
/ram:PostalTradeAddress
/ram:PostcodeCode</v>
      </c>
      <c r="Q384" s="67" t="s">
        <v>1995</v>
      </c>
      <c r="R384" s="65" t="s">
        <v>121</v>
      </c>
      <c r="S384" s="65" t="str">
        <f aca="false">IF($D384="","",IF(ISERROR(FIND("/@",RIGHT($Q384,LEN($Q384)-FIND("#",SUBSTITUTE($Q384,"/","#",LEN($Q384)-LEN(SUBSTITUTE($Q384,"/",""))))))),IF(LEFT($D384,4)="BG-X","EG",IF(LEFT($D384,2)="BG","G",IF(OR(RIGHT($D384,2)="-0",RIGHT($D384,3)="-00",RIGHT($D384,4)="-000"),"","E"))),"A"))</f>
        <v>E</v>
      </c>
      <c r="T384" s="65" t="s">
        <v>95</v>
      </c>
      <c r="U384" s="65"/>
      <c r="V384" s="68"/>
      <c r="X384" s="69" t="s">
        <v>25</v>
      </c>
      <c r="Y384" s="69"/>
      <c r="AA384" s="70"/>
      <c r="AB384" s="70"/>
      <c r="AC384" s="71"/>
      <c r="AE384" s="72" t="str">
        <f aca="false">D384</f>
        <v>BT-53</v>
      </c>
      <c r="AF384" s="73" t="n">
        <f aca="false">F384</f>
        <v>5</v>
      </c>
      <c r="AG384" s="73" t="str">
        <f aca="false">G384</f>
        <v>0..1</v>
      </c>
      <c r="AH384" s="63" t="s">
        <v>1996</v>
      </c>
      <c r="AI384" s="63" t="s">
        <v>1074</v>
      </c>
      <c r="AJ384" s="64" t="s">
        <v>1075</v>
      </c>
      <c r="AK384" s="64"/>
      <c r="AL384" s="64"/>
      <c r="AM384" s="73" t="str">
        <f aca="false">M384</f>
        <v>Text</v>
      </c>
      <c r="AN384" s="73" t="str">
        <f aca="false">N384</f>
        <v>0..1</v>
      </c>
      <c r="AO384" s="73" t="str">
        <f aca="false">O384</f>
        <v>0..1</v>
      </c>
      <c r="AP384" s="73" t="str">
        <f aca="false">P384</f>
        <v>/rsm:CrossIndustryInvoice
/rsm:SupplyChainTradeTransaction
/ram:ApplicableHeaderTradeAgreement
/ram:BuyerTradeParty
/ram:PostalTradeAddress
/ram:PostcodeCode</v>
      </c>
      <c r="AQ384" s="73" t="str">
        <f aca="false">Q384</f>
        <v>/rsm:CrossIndustryInvoice/rsm:SupplyChainTradeTransaction/ram:ApplicableHeaderTradeAgreement/ram:BuyerTradeParty/ram:PostalTradeAddress/ram:PostcodeCode</v>
      </c>
      <c r="AR384" s="73" t="str">
        <f aca="false">R384</f>
        <v>T</v>
      </c>
      <c r="AS384" s="73" t="str">
        <f aca="false">S384</f>
        <v>E</v>
      </c>
      <c r="AT384" s="73" t="str">
        <f aca="false">T384</f>
        <v>0..1</v>
      </c>
      <c r="AU384" s="73" t="n">
        <f aca="false">U384</f>
        <v>0</v>
      </c>
      <c r="AV384" s="73" t="n">
        <f aca="false">V384</f>
        <v>0</v>
      </c>
      <c r="AW384" s="6"/>
      <c r="AX384" s="69" t="str">
        <f aca="false">X384</f>
        <v>BASIC WL</v>
      </c>
      <c r="AY384" s="74" t="n">
        <f aca="false">Y384</f>
        <v>0</v>
      </c>
      <c r="BA384" s="46"/>
      <c r="BB384" s="46"/>
      <c r="BC384" s="46"/>
    </row>
    <row r="385" customFormat="false" ht="99.75" hidden="false" customHeight="false" outlineLevel="0" collapsed="false">
      <c r="A385" s="58" t="str">
        <f aca="false">IF(ISERROR(SEARCH("-X-",D385)),IF(S385="G","NO",IF(S385="E","YES","")),"EXT")</f>
        <v>YES</v>
      </c>
      <c r="B385" s="77"/>
      <c r="C385" s="59"/>
      <c r="D385" s="60" t="s">
        <v>1997</v>
      </c>
      <c r="E385" s="61"/>
      <c r="F385" s="62" t="n">
        <f aca="false">LEN(Q385)-LEN(SUBSTITUTE(Q385,"/",""))-1</f>
        <v>5</v>
      </c>
      <c r="G385" s="62" t="s">
        <v>95</v>
      </c>
      <c r="H385" s="63" t="s">
        <v>1998</v>
      </c>
      <c r="I385" s="63" t="s">
        <v>1079</v>
      </c>
      <c r="J385" s="64" t="s">
        <v>1080</v>
      </c>
      <c r="K385" s="64"/>
      <c r="L385" s="64"/>
      <c r="M385" s="63" t="s">
        <v>119</v>
      </c>
      <c r="N385" s="65" t="s">
        <v>95</v>
      </c>
      <c r="O385" s="65" t="s">
        <v>95</v>
      </c>
      <c r="P385" s="66" t="str">
        <f aca="false">MID(SUBSTITUTE(SUBSTITUTE(Q385,"/",CONCATENATE(CHAR(10),"/")),"/",CONCATENATE(CHAR(10),"/"),F385+1),2,500)</f>
        <v>/rsm:CrossIndustryInvoice
/rsm:SupplyChainTradeTransaction
/ram:ApplicableHeaderTradeAgreement
/ram:BuyerTradeParty
/ram:PostalTradeAddress
/ram:LineOne</v>
      </c>
      <c r="Q385" s="67" t="s">
        <v>1999</v>
      </c>
      <c r="R385" s="65" t="s">
        <v>121</v>
      </c>
      <c r="S385" s="65" t="str">
        <f aca="false">IF($D385="","",IF(ISERROR(FIND("/@",RIGHT($Q385,LEN($Q385)-FIND("#",SUBSTITUTE($Q385,"/","#",LEN($Q385)-LEN(SUBSTITUTE($Q385,"/",""))))))),IF(LEFT($D385,4)="BG-X","EG",IF(LEFT($D385,2)="BG","G",IF(OR(RIGHT($D385,2)="-0",RIGHT($D385,3)="-00",RIGHT($D385,4)="-000"),"","E"))),"A"))</f>
        <v>E</v>
      </c>
      <c r="T385" s="65" t="s">
        <v>95</v>
      </c>
      <c r="U385" s="65"/>
      <c r="V385" s="68"/>
      <c r="X385" s="69" t="s">
        <v>25</v>
      </c>
      <c r="Y385" s="69"/>
      <c r="AA385" s="70"/>
      <c r="AB385" s="70"/>
      <c r="AC385" s="71"/>
      <c r="AE385" s="72" t="str">
        <f aca="false">D385</f>
        <v>BT-50</v>
      </c>
      <c r="AF385" s="73" t="n">
        <f aca="false">F385</f>
        <v>5</v>
      </c>
      <c r="AG385" s="73" t="str">
        <f aca="false">G385</f>
        <v>0..1</v>
      </c>
      <c r="AH385" s="63" t="s">
        <v>2000</v>
      </c>
      <c r="AI385" s="63" t="s">
        <v>1083</v>
      </c>
      <c r="AJ385" s="64" t="s">
        <v>1084</v>
      </c>
      <c r="AK385" s="64"/>
      <c r="AL385" s="64"/>
      <c r="AM385" s="73" t="str">
        <f aca="false">M385</f>
        <v>Text</v>
      </c>
      <c r="AN385" s="73" t="str">
        <f aca="false">N385</f>
        <v>0..1</v>
      </c>
      <c r="AO385" s="73" t="str">
        <f aca="false">O385</f>
        <v>0..1</v>
      </c>
      <c r="AP385" s="73" t="str">
        <f aca="false">P385</f>
        <v>/rsm:CrossIndustryInvoice
/rsm:SupplyChainTradeTransaction
/ram:ApplicableHeaderTradeAgreement
/ram:BuyerTradeParty
/ram:PostalTradeAddress
/ram:LineOne</v>
      </c>
      <c r="AQ385" s="73" t="str">
        <f aca="false">Q385</f>
        <v>/rsm:CrossIndustryInvoice/rsm:SupplyChainTradeTransaction/ram:ApplicableHeaderTradeAgreement/ram:BuyerTradeParty/ram:PostalTradeAddress/ram:LineOne</v>
      </c>
      <c r="AR385" s="73" t="str">
        <f aca="false">R385</f>
        <v>T</v>
      </c>
      <c r="AS385" s="73" t="str">
        <f aca="false">S385</f>
        <v>E</v>
      </c>
      <c r="AT385" s="73" t="str">
        <f aca="false">T385</f>
        <v>0..1</v>
      </c>
      <c r="AU385" s="73" t="n">
        <f aca="false">U385</f>
        <v>0</v>
      </c>
      <c r="AV385" s="73" t="n">
        <f aca="false">V385</f>
        <v>0</v>
      </c>
      <c r="AW385" s="6"/>
      <c r="AX385" s="69" t="str">
        <f aca="false">X385</f>
        <v>BASIC WL</v>
      </c>
      <c r="AY385" s="74" t="n">
        <f aca="false">Y385</f>
        <v>0</v>
      </c>
      <c r="BA385" s="46"/>
      <c r="BB385" s="46"/>
      <c r="BC385" s="46"/>
    </row>
    <row r="386" customFormat="false" ht="99.75" hidden="false" customHeight="false" outlineLevel="0" collapsed="false">
      <c r="A386" s="58" t="str">
        <f aca="false">IF(ISERROR(SEARCH("-X-",D386)),IF(S386="G","NO",IF(S386="E","YES","")),"EXT")</f>
        <v>YES</v>
      </c>
      <c r="B386" s="77"/>
      <c r="C386" s="59"/>
      <c r="D386" s="60" t="s">
        <v>2001</v>
      </c>
      <c r="E386" s="61"/>
      <c r="F386" s="62" t="n">
        <f aca="false">LEN(Q386)-LEN(SUBSTITUTE(Q386,"/",""))-1</f>
        <v>5</v>
      </c>
      <c r="G386" s="62" t="s">
        <v>95</v>
      </c>
      <c r="H386" s="63" t="s">
        <v>2002</v>
      </c>
      <c r="I386" s="63" t="s">
        <v>1088</v>
      </c>
      <c r="J386" s="64"/>
      <c r="K386" s="64"/>
      <c r="L386" s="64"/>
      <c r="M386" s="63" t="s">
        <v>119</v>
      </c>
      <c r="N386" s="65" t="s">
        <v>95</v>
      </c>
      <c r="O386" s="65" t="s">
        <v>95</v>
      </c>
      <c r="P386" s="66" t="str">
        <f aca="false">MID(SUBSTITUTE(SUBSTITUTE(Q386,"/",CONCATENATE(CHAR(10),"/")),"/",CONCATENATE(CHAR(10),"/"),F386+1),2,500)</f>
        <v>/rsm:CrossIndustryInvoice
/rsm:SupplyChainTradeTransaction
/ram:ApplicableHeaderTradeAgreement
/ram:BuyerTradeParty
/ram:PostalTradeAddress
/ram:LineTwo</v>
      </c>
      <c r="Q386" s="67" t="s">
        <v>2003</v>
      </c>
      <c r="R386" s="65" t="s">
        <v>121</v>
      </c>
      <c r="S386" s="65" t="str">
        <f aca="false">IF($D386="","",IF(ISERROR(FIND("/@",RIGHT($Q386,LEN($Q386)-FIND("#",SUBSTITUTE($Q386,"/","#",LEN($Q386)-LEN(SUBSTITUTE($Q386,"/",""))))))),IF(LEFT($D386,4)="BG-X","EG",IF(LEFT($D386,2)="BG","G",IF(OR(RIGHT($D386,2)="-0",RIGHT($D386,3)="-00",RIGHT($D386,4)="-000"),"","E"))),"A"))</f>
        <v>E</v>
      </c>
      <c r="T386" s="65" t="s">
        <v>95</v>
      </c>
      <c r="U386" s="65"/>
      <c r="V386" s="68"/>
      <c r="X386" s="69" t="s">
        <v>25</v>
      </c>
      <c r="Y386" s="69"/>
      <c r="AA386" s="70"/>
      <c r="AB386" s="70"/>
      <c r="AC386" s="71"/>
      <c r="AE386" s="72" t="str">
        <f aca="false">D386</f>
        <v>BT-51</v>
      </c>
      <c r="AF386" s="73" t="n">
        <f aca="false">F386</f>
        <v>5</v>
      </c>
      <c r="AG386" s="73" t="str">
        <f aca="false">G386</f>
        <v>0..1</v>
      </c>
      <c r="AH386" s="63" t="s">
        <v>2004</v>
      </c>
      <c r="AI386" s="63" t="s">
        <v>1091</v>
      </c>
      <c r="AJ386" s="64"/>
      <c r="AK386" s="64"/>
      <c r="AL386" s="64"/>
      <c r="AM386" s="73" t="str">
        <f aca="false">M386</f>
        <v>Text</v>
      </c>
      <c r="AN386" s="73" t="str">
        <f aca="false">N386</f>
        <v>0..1</v>
      </c>
      <c r="AO386" s="73" t="str">
        <f aca="false">O386</f>
        <v>0..1</v>
      </c>
      <c r="AP386" s="73" t="str">
        <f aca="false">P386</f>
        <v>/rsm:CrossIndustryInvoice
/rsm:SupplyChainTradeTransaction
/ram:ApplicableHeaderTradeAgreement
/ram:BuyerTradeParty
/ram:PostalTradeAddress
/ram:LineTwo</v>
      </c>
      <c r="AQ386" s="73" t="str">
        <f aca="false">Q386</f>
        <v>/rsm:CrossIndustryInvoice/rsm:SupplyChainTradeTransaction/ram:ApplicableHeaderTradeAgreement/ram:BuyerTradeParty/ram:PostalTradeAddress/ram:LineTwo</v>
      </c>
      <c r="AR386" s="73" t="str">
        <f aca="false">R386</f>
        <v>T</v>
      </c>
      <c r="AS386" s="73" t="str">
        <f aca="false">S386</f>
        <v>E</v>
      </c>
      <c r="AT386" s="73" t="str">
        <f aca="false">T386</f>
        <v>0..1</v>
      </c>
      <c r="AU386" s="73" t="n">
        <f aca="false">U386</f>
        <v>0</v>
      </c>
      <c r="AV386" s="73" t="n">
        <f aca="false">V386</f>
        <v>0</v>
      </c>
      <c r="AW386" s="6"/>
      <c r="AX386" s="69" t="str">
        <f aca="false">X386</f>
        <v>BASIC WL</v>
      </c>
      <c r="AY386" s="74" t="n">
        <f aca="false">Y386</f>
        <v>0</v>
      </c>
      <c r="BA386" s="46"/>
      <c r="BB386" s="46"/>
      <c r="BC386" s="46"/>
    </row>
    <row r="387" customFormat="false" ht="99.75" hidden="false" customHeight="false" outlineLevel="0" collapsed="false">
      <c r="A387" s="58" t="str">
        <f aca="false">IF(ISERROR(SEARCH("-X-",D387)),IF(S387="G","NO",IF(S387="E","YES","")),"EXT")</f>
        <v>YES</v>
      </c>
      <c r="B387" s="77"/>
      <c r="C387" s="59"/>
      <c r="D387" s="60" t="s">
        <v>2005</v>
      </c>
      <c r="E387" s="61"/>
      <c r="F387" s="62" t="n">
        <f aca="false">LEN(Q387)-LEN(SUBSTITUTE(Q387,"/",""))-1</f>
        <v>5</v>
      </c>
      <c r="G387" s="62" t="s">
        <v>95</v>
      </c>
      <c r="H387" s="63" t="s">
        <v>2006</v>
      </c>
      <c r="I387" s="63" t="s">
        <v>1088</v>
      </c>
      <c r="J387" s="64"/>
      <c r="K387" s="64"/>
      <c r="L387" s="64"/>
      <c r="M387" s="63" t="s">
        <v>119</v>
      </c>
      <c r="N387" s="65" t="s">
        <v>95</v>
      </c>
      <c r="O387" s="65" t="s">
        <v>95</v>
      </c>
      <c r="P387" s="66" t="str">
        <f aca="false">MID(SUBSTITUTE(SUBSTITUTE(Q387,"/",CONCATENATE(CHAR(10),"/")),"/",CONCATENATE(CHAR(10),"/"),F387+1),2,500)</f>
        <v>/rsm:CrossIndustryInvoice
/rsm:SupplyChainTradeTransaction
/ram:ApplicableHeaderTradeAgreement
/ram:BuyerTradeParty
/ram:PostalTradeAddress
/ram:LineThree</v>
      </c>
      <c r="Q387" s="67" t="s">
        <v>2007</v>
      </c>
      <c r="R387" s="65" t="s">
        <v>121</v>
      </c>
      <c r="S387" s="65" t="str">
        <f aca="false">IF($D387="","",IF(ISERROR(FIND("/@",RIGHT($Q387,LEN($Q387)-FIND("#",SUBSTITUTE($Q387,"/","#",LEN($Q387)-LEN(SUBSTITUTE($Q387,"/",""))))))),IF(LEFT($D387,4)="BG-X","EG",IF(LEFT($D387,2)="BG","G",IF(OR(RIGHT($D387,2)="-0",RIGHT($D387,3)="-00",RIGHT($D387,4)="-000"),"","E"))),"A"))</f>
        <v>E</v>
      </c>
      <c r="T387" s="65" t="s">
        <v>95</v>
      </c>
      <c r="U387" s="65"/>
      <c r="V387" s="68"/>
      <c r="X387" s="69" t="s">
        <v>25</v>
      </c>
      <c r="Y387" s="69"/>
      <c r="AA387" s="70"/>
      <c r="AB387" s="70"/>
      <c r="AC387" s="71"/>
      <c r="AE387" s="72" t="str">
        <f aca="false">D387</f>
        <v>BT-163</v>
      </c>
      <c r="AF387" s="73" t="n">
        <f aca="false">F387</f>
        <v>5</v>
      </c>
      <c r="AG387" s="73" t="str">
        <f aca="false">G387</f>
        <v>0..1</v>
      </c>
      <c r="AH387" s="63" t="s">
        <v>2008</v>
      </c>
      <c r="AI387" s="63" t="s">
        <v>1091</v>
      </c>
      <c r="AJ387" s="64"/>
      <c r="AK387" s="64"/>
      <c r="AL387" s="64"/>
      <c r="AM387" s="73" t="str">
        <f aca="false">M387</f>
        <v>Text</v>
      </c>
      <c r="AN387" s="73" t="str">
        <f aca="false">N387</f>
        <v>0..1</v>
      </c>
      <c r="AO387" s="73" t="str">
        <f aca="false">O387</f>
        <v>0..1</v>
      </c>
      <c r="AP387" s="73" t="str">
        <f aca="false">P387</f>
        <v>/rsm:CrossIndustryInvoice
/rsm:SupplyChainTradeTransaction
/ram:ApplicableHeaderTradeAgreement
/ram:BuyerTradeParty
/ram:PostalTradeAddress
/ram:LineThree</v>
      </c>
      <c r="AQ387" s="73" t="str">
        <f aca="false">Q387</f>
        <v>/rsm:CrossIndustryInvoice/rsm:SupplyChainTradeTransaction/ram:ApplicableHeaderTradeAgreement/ram:BuyerTradeParty/ram:PostalTradeAddress/ram:LineThree</v>
      </c>
      <c r="AR387" s="73" t="str">
        <f aca="false">R387</f>
        <v>T</v>
      </c>
      <c r="AS387" s="73" t="str">
        <f aca="false">S387</f>
        <v>E</v>
      </c>
      <c r="AT387" s="73" t="str">
        <f aca="false">T387</f>
        <v>0..1</v>
      </c>
      <c r="AU387" s="73" t="n">
        <f aca="false">U387</f>
        <v>0</v>
      </c>
      <c r="AV387" s="73" t="n">
        <f aca="false">V387</f>
        <v>0</v>
      </c>
      <c r="AW387" s="6"/>
      <c r="AX387" s="69" t="str">
        <f aca="false">X387</f>
        <v>BASIC WL</v>
      </c>
      <c r="AY387" s="74" t="n">
        <f aca="false">Y387</f>
        <v>0</v>
      </c>
      <c r="BA387" s="46"/>
      <c r="BB387" s="46"/>
      <c r="BC387" s="46"/>
    </row>
    <row r="388" customFormat="false" ht="99.75" hidden="false" customHeight="false" outlineLevel="0" collapsed="false">
      <c r="A388" s="58" t="str">
        <f aca="false">IF(ISERROR(SEARCH("-X-",D388)),IF(S388="G","NO",IF(S388="E","YES","")),"EXT")</f>
        <v>YES</v>
      </c>
      <c r="B388" s="77"/>
      <c r="C388" s="59"/>
      <c r="D388" s="60" t="s">
        <v>2009</v>
      </c>
      <c r="E388" s="61"/>
      <c r="F388" s="62" t="n">
        <f aca="false">LEN(Q388)-LEN(SUBSTITUTE(Q388,"/",""))-1</f>
        <v>5</v>
      </c>
      <c r="G388" s="62" t="s">
        <v>95</v>
      </c>
      <c r="H388" s="63" t="s">
        <v>2010</v>
      </c>
      <c r="I388" s="63" t="s">
        <v>2011</v>
      </c>
      <c r="J388" s="64"/>
      <c r="K388" s="64"/>
      <c r="L388" s="64"/>
      <c r="M388" s="63" t="s">
        <v>119</v>
      </c>
      <c r="N388" s="65" t="s">
        <v>95</v>
      </c>
      <c r="O388" s="65" t="s">
        <v>95</v>
      </c>
      <c r="P388" s="66" t="str">
        <f aca="false">MID(SUBSTITUTE(SUBSTITUTE(Q388,"/",CONCATENATE(CHAR(10),"/")),"/",CONCATENATE(CHAR(10),"/"),F388+1),2,500)</f>
        <v>/rsm:CrossIndustryInvoice
/rsm:SupplyChainTradeTransaction
/ram:ApplicableHeaderTradeAgreement
/ram:BuyerTradeParty
/ram:PostalTradeAddress
/ram:CityName</v>
      </c>
      <c r="Q388" s="67" t="s">
        <v>2012</v>
      </c>
      <c r="R388" s="65" t="s">
        <v>121</v>
      </c>
      <c r="S388" s="65" t="str">
        <f aca="false">IF($D388="","",IF(ISERROR(FIND("/@",RIGHT($Q388,LEN($Q388)-FIND("#",SUBSTITUTE($Q388,"/","#",LEN($Q388)-LEN(SUBSTITUTE($Q388,"/",""))))))),IF(LEFT($D388,4)="BG-X","EG",IF(LEFT($D388,2)="BG","G",IF(OR(RIGHT($D388,2)="-0",RIGHT($D388,3)="-00",RIGHT($D388,4)="-000"),"","E"))),"A"))</f>
        <v>E</v>
      </c>
      <c r="T388" s="65" t="s">
        <v>95</v>
      </c>
      <c r="U388" s="65"/>
      <c r="V388" s="68"/>
      <c r="X388" s="69" t="s">
        <v>25</v>
      </c>
      <c r="Y388" s="69"/>
      <c r="AA388" s="70"/>
      <c r="AB388" s="70"/>
      <c r="AC388" s="71"/>
      <c r="AE388" s="72" t="str">
        <f aca="false">D388</f>
        <v>BT-52</v>
      </c>
      <c r="AF388" s="73" t="n">
        <f aca="false">F388</f>
        <v>5</v>
      </c>
      <c r="AG388" s="73" t="str">
        <f aca="false">G388</f>
        <v>0..1</v>
      </c>
      <c r="AH388" s="63" t="s">
        <v>2013</v>
      </c>
      <c r="AI388" s="63" t="s">
        <v>2014</v>
      </c>
      <c r="AJ388" s="64"/>
      <c r="AK388" s="64"/>
      <c r="AL388" s="64"/>
      <c r="AM388" s="73" t="str">
        <f aca="false">M388</f>
        <v>Text</v>
      </c>
      <c r="AN388" s="73" t="str">
        <f aca="false">N388</f>
        <v>0..1</v>
      </c>
      <c r="AO388" s="73" t="str">
        <f aca="false">O388</f>
        <v>0..1</v>
      </c>
      <c r="AP388" s="73" t="str">
        <f aca="false">P388</f>
        <v>/rsm:CrossIndustryInvoice
/rsm:SupplyChainTradeTransaction
/ram:ApplicableHeaderTradeAgreement
/ram:BuyerTradeParty
/ram:PostalTradeAddress
/ram:CityName</v>
      </c>
      <c r="AQ388" s="73" t="str">
        <f aca="false">Q388</f>
        <v>/rsm:CrossIndustryInvoice/rsm:SupplyChainTradeTransaction/ram:ApplicableHeaderTradeAgreement/ram:BuyerTradeParty/ram:PostalTradeAddress/ram:CityName</v>
      </c>
      <c r="AR388" s="73" t="str">
        <f aca="false">R388</f>
        <v>T</v>
      </c>
      <c r="AS388" s="73" t="str">
        <f aca="false">S388</f>
        <v>E</v>
      </c>
      <c r="AT388" s="73" t="str">
        <f aca="false">T388</f>
        <v>0..1</v>
      </c>
      <c r="AU388" s="73" t="n">
        <f aca="false">U388</f>
        <v>0</v>
      </c>
      <c r="AV388" s="73" t="n">
        <f aca="false">V388</f>
        <v>0</v>
      </c>
      <c r="AW388" s="6"/>
      <c r="AX388" s="69" t="str">
        <f aca="false">X388</f>
        <v>BASIC WL</v>
      </c>
      <c r="AY388" s="74" t="n">
        <f aca="false">Y388</f>
        <v>0</v>
      </c>
      <c r="BA388" s="46"/>
      <c r="BB388" s="46"/>
      <c r="BC388" s="46"/>
    </row>
    <row r="389" customFormat="false" ht="99.75" hidden="false" customHeight="false" outlineLevel="0" collapsed="false">
      <c r="A389" s="58" t="str">
        <f aca="false">IF(ISERROR(SEARCH("-X-",D389)),IF(S389="G","NO",IF(S389="E","YES","")),"EXT")</f>
        <v>YES</v>
      </c>
      <c r="B389" s="77"/>
      <c r="C389" s="59"/>
      <c r="D389" s="60" t="s">
        <v>2015</v>
      </c>
      <c r="E389" s="61"/>
      <c r="F389" s="62" t="n">
        <f aca="false">LEN(Q389)-LEN(SUBSTITUTE(Q389,"/",""))-1</f>
        <v>5</v>
      </c>
      <c r="G389" s="62" t="s">
        <v>88</v>
      </c>
      <c r="H389" s="63" t="s">
        <v>2016</v>
      </c>
      <c r="I389" s="63" t="s">
        <v>1107</v>
      </c>
      <c r="J389" s="64" t="s">
        <v>510</v>
      </c>
      <c r="K389" s="64"/>
      <c r="L389" s="64"/>
      <c r="M389" s="63" t="s">
        <v>174</v>
      </c>
      <c r="N389" s="65" t="s">
        <v>88</v>
      </c>
      <c r="O389" s="65" t="s">
        <v>88</v>
      </c>
      <c r="P389" s="66" t="str">
        <f aca="false">MID(SUBSTITUTE(SUBSTITUTE(Q389,"/",CONCATENATE(CHAR(10),"/")),"/",CONCATENATE(CHAR(10),"/"),F389+1),2,500)</f>
        <v>/rsm:CrossIndustryInvoice
/rsm:SupplyChainTradeTransaction
/ram:ApplicableHeaderTradeAgreement
/ram:BuyerTradeParty
/ram:PostalTradeAddress
/ram:CountryID</v>
      </c>
      <c r="Q389" s="67" t="s">
        <v>2017</v>
      </c>
      <c r="R389" s="65" t="s">
        <v>176</v>
      </c>
      <c r="S389" s="65" t="str">
        <f aca="false">IF($D389="","",IF(ISERROR(FIND("/@",RIGHT($Q389,LEN($Q389)-FIND("#",SUBSTITUTE($Q389,"/","#",LEN($Q389)-LEN(SUBSTITUTE($Q389,"/",""))))))),IF(LEFT($D389,4)="BG-X","EG",IF(LEFT($D389,2)="BG","G",IF(OR(RIGHT($D389,2)="-0",RIGHT($D389,3)="-00",RIGHT($D389,4)="-000"),"","E"))),"A"))</f>
        <v>E</v>
      </c>
      <c r="T389" s="65" t="s">
        <v>95</v>
      </c>
      <c r="U389" s="65"/>
      <c r="V389" s="68"/>
      <c r="W389" s="49"/>
      <c r="X389" s="69" t="s">
        <v>25</v>
      </c>
      <c r="Y389" s="69"/>
      <c r="Z389" s="49"/>
      <c r="AA389" s="70"/>
      <c r="AB389" s="70"/>
      <c r="AC389" s="71"/>
      <c r="AD389" s="49"/>
      <c r="AE389" s="72" t="str">
        <f aca="false">D389</f>
        <v>BT-55</v>
      </c>
      <c r="AF389" s="73" t="n">
        <f aca="false">F389</f>
        <v>5</v>
      </c>
      <c r="AG389" s="73" t="str">
        <f aca="false">G389</f>
        <v>1..1</v>
      </c>
      <c r="AH389" s="63" t="s">
        <v>2018</v>
      </c>
      <c r="AI389" s="63" t="s">
        <v>1110</v>
      </c>
      <c r="AJ389" s="64" t="s">
        <v>514</v>
      </c>
      <c r="AK389" s="64"/>
      <c r="AL389" s="64"/>
      <c r="AM389" s="73" t="str">
        <f aca="false">M389</f>
        <v>Code</v>
      </c>
      <c r="AN389" s="73" t="str">
        <f aca="false">N389</f>
        <v>1..1</v>
      </c>
      <c r="AO389" s="73" t="str">
        <f aca="false">O389</f>
        <v>1..1</v>
      </c>
      <c r="AP389" s="73" t="str">
        <f aca="false">P389</f>
        <v>/rsm:CrossIndustryInvoice
/rsm:SupplyChainTradeTransaction
/ram:ApplicableHeaderTradeAgreement
/ram:BuyerTradeParty
/ram:PostalTradeAddress
/ram:CountryID</v>
      </c>
      <c r="AQ389" s="73" t="str">
        <f aca="false">Q389</f>
        <v>/rsm:CrossIndustryInvoice/rsm:SupplyChainTradeTransaction/ram:ApplicableHeaderTradeAgreement/ram:BuyerTradeParty/ram:PostalTradeAddress/ram:CountryID</v>
      </c>
      <c r="AR389" s="73" t="str">
        <f aca="false">R389</f>
        <v>C</v>
      </c>
      <c r="AS389" s="73" t="str">
        <f aca="false">S389</f>
        <v>E</v>
      </c>
      <c r="AT389" s="73" t="str">
        <f aca="false">T389</f>
        <v>0..1</v>
      </c>
      <c r="AU389" s="73" t="n">
        <f aca="false">U389</f>
        <v>0</v>
      </c>
      <c r="AV389" s="73" t="n">
        <f aca="false">V389</f>
        <v>0</v>
      </c>
      <c r="AW389" s="6"/>
      <c r="AX389" s="69" t="str">
        <f aca="false">X389</f>
        <v>BASIC WL</v>
      </c>
      <c r="AY389" s="74" t="n">
        <f aca="false">Y389</f>
        <v>0</v>
      </c>
      <c r="BA389" s="46"/>
      <c r="BB389" s="46"/>
      <c r="BC389" s="46"/>
    </row>
    <row r="390" customFormat="false" ht="99.75" hidden="false" customHeight="false" outlineLevel="0" collapsed="false">
      <c r="A390" s="58" t="str">
        <f aca="false">IF(ISERROR(SEARCH("-X-",D390)),IF(S390="G","NO",IF(S390="E","YES","")),"EXT")</f>
        <v>YES</v>
      </c>
      <c r="B390" s="77"/>
      <c r="C390" s="59"/>
      <c r="D390" s="60" t="s">
        <v>2019</v>
      </c>
      <c r="E390" s="61"/>
      <c r="F390" s="62" t="n">
        <f aca="false">LEN(Q390)-LEN(SUBSTITUTE(Q390,"/",""))-1</f>
        <v>5</v>
      </c>
      <c r="G390" s="62" t="s">
        <v>95</v>
      </c>
      <c r="H390" s="63" t="s">
        <v>2020</v>
      </c>
      <c r="I390" s="63" t="s">
        <v>1114</v>
      </c>
      <c r="J390" s="64" t="s">
        <v>1115</v>
      </c>
      <c r="K390" s="64"/>
      <c r="L390" s="64"/>
      <c r="M390" s="63" t="s">
        <v>119</v>
      </c>
      <c r="N390" s="65" t="s">
        <v>95</v>
      </c>
      <c r="O390" s="65" t="s">
        <v>95</v>
      </c>
      <c r="P390" s="66" t="str">
        <f aca="false">MID(SUBSTITUTE(SUBSTITUTE(Q390,"/",CONCATENATE(CHAR(10),"/")),"/",CONCATENATE(CHAR(10),"/"),F390+1),2,500)</f>
        <v>/rsm:CrossIndustryInvoice
/rsm:SupplyChainTradeTransaction
/ram:ApplicableHeaderTradeAgreement
/ram:BuyerTradeParty
/ram:PostalTradeAddress
/ram:CountrySubDivisionName</v>
      </c>
      <c r="Q390" s="67" t="s">
        <v>2021</v>
      </c>
      <c r="R390" s="65" t="s">
        <v>121</v>
      </c>
      <c r="S390" s="65" t="str">
        <f aca="false">IF($D390="","",IF(ISERROR(FIND("/@",RIGHT($Q390,LEN($Q390)-FIND("#",SUBSTITUTE($Q390,"/","#",LEN($Q390)-LEN(SUBSTITUTE($Q390,"/",""))))))),IF(LEFT($D390,4)="BG-X","EG",IF(LEFT($D390,2)="BG","G",IF(OR(RIGHT($D390,2)="-0",RIGHT($D390,3)="-00",RIGHT($D390,4)="-000"),"","E"))),"A"))</f>
        <v>E</v>
      </c>
      <c r="T390" s="65" t="s">
        <v>112</v>
      </c>
      <c r="U390" s="65" t="s">
        <v>122</v>
      </c>
      <c r="V390" s="68"/>
      <c r="W390" s="49"/>
      <c r="X390" s="69" t="s">
        <v>25</v>
      </c>
      <c r="Y390" s="69"/>
      <c r="Z390" s="49"/>
      <c r="AA390" s="70"/>
      <c r="AB390" s="70"/>
      <c r="AC390" s="71"/>
      <c r="AD390" s="49"/>
      <c r="AE390" s="72" t="str">
        <f aca="false">D390</f>
        <v>BT-54</v>
      </c>
      <c r="AF390" s="73" t="n">
        <f aca="false">F390</f>
        <v>5</v>
      </c>
      <c r="AG390" s="73" t="str">
        <f aca="false">G390</f>
        <v>0..1</v>
      </c>
      <c r="AH390" s="63" t="s">
        <v>2022</v>
      </c>
      <c r="AI390" s="63" t="s">
        <v>1118</v>
      </c>
      <c r="AJ390" s="64" t="s">
        <v>1119</v>
      </c>
      <c r="AK390" s="64"/>
      <c r="AL390" s="64"/>
      <c r="AM390" s="73" t="str">
        <f aca="false">M390</f>
        <v>Text</v>
      </c>
      <c r="AN390" s="73" t="str">
        <f aca="false">N390</f>
        <v>0..1</v>
      </c>
      <c r="AO390" s="73" t="str">
        <f aca="false">O390</f>
        <v>0..1</v>
      </c>
      <c r="AP390" s="73" t="str">
        <f aca="false">P390</f>
        <v>/rsm:CrossIndustryInvoice
/rsm:SupplyChainTradeTransaction
/ram:ApplicableHeaderTradeAgreement
/ram:BuyerTradeParty
/ram:PostalTradeAddress
/ram:CountrySubDivisionName</v>
      </c>
      <c r="AQ390" s="73" t="str">
        <f aca="false">Q390</f>
        <v>/rsm:CrossIndustryInvoice/rsm:SupplyChainTradeTransaction/ram:ApplicableHeaderTradeAgreement/ram:BuyerTradeParty/ram:PostalTradeAddress/ram:CountrySubDivisionName</v>
      </c>
      <c r="AR390" s="73" t="str">
        <f aca="false">R390</f>
        <v>T</v>
      </c>
      <c r="AS390" s="73" t="str">
        <f aca="false">S390</f>
        <v>E</v>
      </c>
      <c r="AT390" s="73" t="str">
        <f aca="false">T390</f>
        <v>0..n</v>
      </c>
      <c r="AU390" s="73" t="str">
        <f aca="false">U390</f>
        <v>CAR-3</v>
      </c>
      <c r="AV390" s="73" t="n">
        <f aca="false">V390</f>
        <v>0</v>
      </c>
      <c r="AW390" s="6"/>
      <c r="AX390" s="69" t="str">
        <f aca="false">X390</f>
        <v>BASIC WL</v>
      </c>
      <c r="AY390" s="74" t="n">
        <f aca="false">Y390</f>
        <v>0</v>
      </c>
      <c r="BA390" s="46"/>
      <c r="BB390" s="46"/>
      <c r="BC390" s="46"/>
    </row>
    <row r="391" customFormat="false" ht="85.5" hidden="false" customHeight="false" outlineLevel="0" collapsed="false">
      <c r="A391" s="58" t="str">
        <f aca="false">IF(ISERROR(SEARCH("-X-",D391)),IF(S391="G","NO",IF(S391="E","YES","")),"EXT")</f>
        <v/>
      </c>
      <c r="B391" s="77"/>
      <c r="C391" s="59"/>
      <c r="D391" s="60" t="s">
        <v>2023</v>
      </c>
      <c r="E391" s="61"/>
      <c r="F391" s="62" t="n">
        <f aca="false">LEN(Q391)-LEN(SUBSTITUTE(Q391,"/",""))-1</f>
        <v>4</v>
      </c>
      <c r="G391" s="62" t="s">
        <v>95</v>
      </c>
      <c r="H391" s="63" t="s">
        <v>1121</v>
      </c>
      <c r="I391" s="63"/>
      <c r="J391" s="64"/>
      <c r="K391" s="64"/>
      <c r="L391" s="64"/>
      <c r="M391" s="63"/>
      <c r="N391" s="65" t="s">
        <v>95</v>
      </c>
      <c r="O391" s="65" t="s">
        <v>95</v>
      </c>
      <c r="P391" s="66" t="str">
        <f aca="false">MID(SUBSTITUTE(SUBSTITUTE(Q391,"/",CONCATENATE(CHAR(10),"/")),"/",CONCATENATE(CHAR(10),"/"),F391+1),2,500)</f>
        <v>/rsm:CrossIndustryInvoice
/rsm:SupplyChainTradeTransaction
/ram:ApplicableHeaderTradeAgreement
/ram:BuyerTradeParty
/ram:URIUniversalCommunication</v>
      </c>
      <c r="Q391" s="67" t="s">
        <v>2024</v>
      </c>
      <c r="R391" s="65"/>
      <c r="S391" s="65" t="str">
        <f aca="false">IF($D391="","",IF(ISERROR(FIND("/@",RIGHT($Q391,LEN($Q391)-FIND("#",SUBSTITUTE($Q391,"/","#",LEN($Q391)-LEN(SUBSTITUTE($Q391,"/",""))))))),IF(LEFT($D391,4)="BG-X","EG",IF(LEFT($D391,2)="BG","G",IF(OR(RIGHT($D391,2)="-0",RIGHT($D391,3)="-00",RIGHT($D391,4)="-000"),"","E"))),"A"))</f>
        <v/>
      </c>
      <c r="T391" s="65" t="s">
        <v>112</v>
      </c>
      <c r="U391" s="65"/>
      <c r="V391" s="68"/>
      <c r="W391" s="49"/>
      <c r="X391" s="69" t="s">
        <v>25</v>
      </c>
      <c r="Y391" s="69"/>
      <c r="Z391" s="49"/>
      <c r="AA391" s="70"/>
      <c r="AB391" s="70"/>
      <c r="AC391" s="71"/>
      <c r="AD391" s="49"/>
      <c r="AE391" s="72" t="str">
        <f aca="false">D391</f>
        <v>BT-49-00</v>
      </c>
      <c r="AF391" s="73" t="n">
        <f aca="false">F391</f>
        <v>4</v>
      </c>
      <c r="AG391" s="73" t="str">
        <f aca="false">G391</f>
        <v>0..1</v>
      </c>
      <c r="AH391" s="63" t="s">
        <v>1123</v>
      </c>
      <c r="AI391" s="63"/>
      <c r="AJ391" s="64"/>
      <c r="AK391" s="64"/>
      <c r="AL391" s="64"/>
      <c r="AM391" s="73" t="n">
        <f aca="false">M391</f>
        <v>0</v>
      </c>
      <c r="AN391" s="73" t="str">
        <f aca="false">N391</f>
        <v>0..1</v>
      </c>
      <c r="AO391" s="73" t="str">
        <f aca="false">O391</f>
        <v>0..1</v>
      </c>
      <c r="AP391" s="73" t="str">
        <f aca="false">P391</f>
        <v>/rsm:CrossIndustryInvoice
/rsm:SupplyChainTradeTransaction
/ram:ApplicableHeaderTradeAgreement
/ram:BuyerTradeParty
/ram:URIUniversalCommunication</v>
      </c>
      <c r="AQ391" s="73" t="str">
        <f aca="false">Q391</f>
        <v>/rsm:CrossIndustryInvoice/rsm:SupplyChainTradeTransaction/ram:ApplicableHeaderTradeAgreement/ram:BuyerTradeParty/ram:URIUniversalCommunication</v>
      </c>
      <c r="AR391" s="73" t="n">
        <f aca="false">R391</f>
        <v>0</v>
      </c>
      <c r="AS391" s="73" t="str">
        <f aca="false">S391</f>
        <v/>
      </c>
      <c r="AT391" s="73" t="str">
        <f aca="false">T391</f>
        <v>0..n</v>
      </c>
      <c r="AU391" s="73" t="n">
        <f aca="false">U391</f>
        <v>0</v>
      </c>
      <c r="AV391" s="73" t="n">
        <f aca="false">V391</f>
        <v>0</v>
      </c>
      <c r="AW391" s="6"/>
      <c r="AX391" s="69" t="str">
        <f aca="false">X391</f>
        <v>BASIC WL</v>
      </c>
      <c r="AY391" s="74" t="n">
        <f aca="false">Y391</f>
        <v>0</v>
      </c>
      <c r="BA391" s="46"/>
      <c r="BB391" s="46"/>
      <c r="BC391" s="46"/>
    </row>
    <row r="392" customFormat="false" ht="99.75" hidden="false" customHeight="false" outlineLevel="0" collapsed="false">
      <c r="A392" s="58" t="str">
        <f aca="false">IF(ISERROR(SEARCH("-X-",D392)),IF(S392="G","NO",IF(S392="E","YES","")),"EXT")</f>
        <v>YES</v>
      </c>
      <c r="B392" s="77"/>
      <c r="C392" s="59"/>
      <c r="D392" s="60" t="s">
        <v>2025</v>
      </c>
      <c r="E392" s="61"/>
      <c r="F392" s="62" t="n">
        <f aca="false">LEN(Q392)-LEN(SUBSTITUTE(Q392,"/",""))-1</f>
        <v>5</v>
      </c>
      <c r="G392" s="62" t="s">
        <v>95</v>
      </c>
      <c r="H392" s="63" t="s">
        <v>2026</v>
      </c>
      <c r="I392" s="63" t="s">
        <v>2027</v>
      </c>
      <c r="J392" s="64"/>
      <c r="K392" s="64"/>
      <c r="L392" s="64"/>
      <c r="M392" s="63" t="s">
        <v>137</v>
      </c>
      <c r="N392" s="65" t="s">
        <v>88</v>
      </c>
      <c r="O392" s="65" t="s">
        <v>88</v>
      </c>
      <c r="P392" s="66" t="str">
        <f aca="false">MID(SUBSTITUTE(SUBSTITUTE(Q392,"/",CONCATENATE(CHAR(10),"/")),"/",CONCATENATE(CHAR(10),"/"),F392+1),2,500)</f>
        <v>/rsm:CrossIndustryInvoice
/rsm:SupplyChainTradeTransaction
/ram:ApplicableHeaderTradeAgreement
/ram:BuyerTradeParty
/ram:URIUniversalCommunication
/ram:URIID</v>
      </c>
      <c r="Q392" s="67" t="s">
        <v>2028</v>
      </c>
      <c r="R392" s="65" t="s">
        <v>139</v>
      </c>
      <c r="S392" s="65" t="str">
        <f aca="false">IF($D392="","",IF(ISERROR(FIND("/@",RIGHT($Q392,LEN($Q392)-FIND("#",SUBSTITUTE($Q392,"/","#",LEN($Q392)-LEN(SUBSTITUTE($Q392,"/",""))))))),IF(LEFT($D392,4)="BG-X","EG",IF(LEFT($D392,2)="BG","G",IF(OR(RIGHT($D392,2)="-0",RIGHT($D392,3)="-00",RIGHT($D392,4)="-000"),"","E"))),"A"))</f>
        <v>E</v>
      </c>
      <c r="T392" s="65" t="s">
        <v>95</v>
      </c>
      <c r="U392" s="65" t="s">
        <v>122</v>
      </c>
      <c r="V392" s="68"/>
      <c r="W392" s="49"/>
      <c r="X392" s="69" t="s">
        <v>25</v>
      </c>
      <c r="Y392" s="69"/>
      <c r="Z392" s="49"/>
      <c r="AA392" s="70"/>
      <c r="AB392" s="70"/>
      <c r="AC392" s="71"/>
      <c r="AD392" s="49"/>
      <c r="AE392" s="72" t="str">
        <f aca="false">D392</f>
        <v>BT-49</v>
      </c>
      <c r="AF392" s="73" t="n">
        <f aca="false">F392</f>
        <v>5</v>
      </c>
      <c r="AG392" s="73" t="str">
        <f aca="false">G392</f>
        <v>0..1</v>
      </c>
      <c r="AH392" s="63" t="s">
        <v>2029</v>
      </c>
      <c r="AI392" s="63" t="s">
        <v>2030</v>
      </c>
      <c r="AJ392" s="64"/>
      <c r="AK392" s="64"/>
      <c r="AL392" s="64"/>
      <c r="AM392" s="73" t="str">
        <f aca="false">M392</f>
        <v>Identifier</v>
      </c>
      <c r="AN392" s="73" t="str">
        <f aca="false">N392</f>
        <v>1..1</v>
      </c>
      <c r="AO392" s="73" t="str">
        <f aca="false">O392</f>
        <v>1..1</v>
      </c>
      <c r="AP392" s="73" t="str">
        <f aca="false">P392</f>
        <v>/rsm:CrossIndustryInvoice
/rsm:SupplyChainTradeTransaction
/ram:ApplicableHeaderTradeAgreement
/ram:BuyerTradeParty
/ram:URIUniversalCommunication
/ram:URIID</v>
      </c>
      <c r="AQ392" s="73" t="str">
        <f aca="false">Q392</f>
        <v>/rsm:CrossIndustryInvoice/rsm:SupplyChainTradeTransaction/ram:ApplicableHeaderTradeAgreement/ram:BuyerTradeParty/ram:URIUniversalCommunication/ram:URIID</v>
      </c>
      <c r="AR392" s="73" t="str">
        <f aca="false">R392</f>
        <v>I</v>
      </c>
      <c r="AS392" s="73" t="str">
        <f aca="false">S392</f>
        <v>E</v>
      </c>
      <c r="AT392" s="73" t="str">
        <f aca="false">T392</f>
        <v>0..1</v>
      </c>
      <c r="AU392" s="73" t="str">
        <f aca="false">U392</f>
        <v>CAR-3</v>
      </c>
      <c r="AV392" s="73" t="n">
        <f aca="false">V392</f>
        <v>0</v>
      </c>
      <c r="AW392" s="6"/>
      <c r="AX392" s="69" t="str">
        <f aca="false">X392</f>
        <v>BASIC WL</v>
      </c>
      <c r="AY392" s="74" t="n">
        <f aca="false">Y392</f>
        <v>0</v>
      </c>
      <c r="BA392" s="46"/>
      <c r="BB392" s="46"/>
      <c r="BC392" s="46"/>
    </row>
    <row r="393" customFormat="false" ht="114" hidden="false" customHeight="false" outlineLevel="0" collapsed="false">
      <c r="A393" s="58" t="str">
        <f aca="false">IF(ISERROR(SEARCH("-X-",D393)),IF(S393="G","NO",IF(S393="E","YES","")),"EXT")</f>
        <v>YES</v>
      </c>
      <c r="B393" s="77"/>
      <c r="C393" s="59"/>
      <c r="D393" s="60" t="s">
        <v>2031</v>
      </c>
      <c r="E393" s="61"/>
      <c r="F393" s="62" t="n">
        <f aca="false">LEN(Q393)-LEN(SUBSTITUTE(Q393,"/",""))-1</f>
        <v>6</v>
      </c>
      <c r="G393" s="62" t="s">
        <v>88</v>
      </c>
      <c r="H393" s="63" t="s">
        <v>355</v>
      </c>
      <c r="I393" s="63" t="s">
        <v>2032</v>
      </c>
      <c r="J393" s="64" t="s">
        <v>1833</v>
      </c>
      <c r="K393" s="64"/>
      <c r="L393" s="64"/>
      <c r="M393" s="63" t="s">
        <v>358</v>
      </c>
      <c r="N393" s="65"/>
      <c r="O393" s="65"/>
      <c r="P393" s="66" t="str">
        <f aca="false">MID(SUBSTITUTE(SUBSTITUTE(Q393,"/",CONCATENATE(CHAR(10),"/")),"/",CONCATENATE(CHAR(10),"/"),F393+1),2,500)</f>
        <v>/rsm:CrossIndustryInvoice
/rsm:SupplyChainTradeTransaction
/ram:ApplicableHeaderTradeAgreement
/ram:BuyerTradeParty
/ram:URIUniversalCommunication
/ram:URIID
/@schemeID</v>
      </c>
      <c r="Q393" s="67" t="s">
        <v>2033</v>
      </c>
      <c r="R393" s="65" t="s">
        <v>360</v>
      </c>
      <c r="S393" s="65" t="str">
        <f aca="false">IF($D393="","",IF(ISERROR(FIND("/@",RIGHT($Q393,LEN($Q393)-FIND("#",SUBSTITUTE($Q393,"/","#",LEN($Q393)-LEN(SUBSTITUTE($Q393,"/",""))))))),IF(LEFT($D393,4)="BG-X","EG",IF(LEFT($D393,2)="BG","G",IF(OR(RIGHT($D393,2)="-0",RIGHT($D393,3)="-00",RIGHT($D393,4)="-000"),"","E"))),"A"))</f>
        <v>E</v>
      </c>
      <c r="T393" s="65"/>
      <c r="U393" s="65"/>
      <c r="V393" s="68"/>
      <c r="W393" s="82"/>
      <c r="X393" s="69" t="s">
        <v>25</v>
      </c>
      <c r="Y393" s="69"/>
      <c r="Z393" s="82"/>
      <c r="AA393" s="70"/>
      <c r="AB393" s="70"/>
      <c r="AC393" s="71"/>
      <c r="AD393" s="11"/>
      <c r="AE393" s="72" t="str">
        <f aca="false">D393</f>
        <v>BT-49-1</v>
      </c>
      <c r="AF393" s="73" t="n">
        <f aca="false">F393</f>
        <v>6</v>
      </c>
      <c r="AG393" s="73" t="str">
        <f aca="false">G393</f>
        <v>1..1</v>
      </c>
      <c r="AH393" s="63" t="s">
        <v>361</v>
      </c>
      <c r="AI393" s="63" t="s">
        <v>2034</v>
      </c>
      <c r="AJ393" s="64" t="s">
        <v>1836</v>
      </c>
      <c r="AK393" s="64"/>
      <c r="AL393" s="64"/>
      <c r="AM393" s="73" t="str">
        <f aca="false">M393</f>
        <v>String</v>
      </c>
      <c r="AN393" s="73" t="n">
        <f aca="false">N393</f>
        <v>0</v>
      </c>
      <c r="AO393" s="73" t="n">
        <f aca="false">O393</f>
        <v>0</v>
      </c>
      <c r="AP393" s="73" t="str">
        <f aca="false">P393</f>
        <v>/rsm:CrossIndustryInvoice
/rsm:SupplyChainTradeTransaction
/ram:ApplicableHeaderTradeAgreement
/ram:BuyerTradeParty
/ram:URIUniversalCommunication
/ram:URIID
/@schemeID</v>
      </c>
      <c r="AQ393" s="73" t="str">
        <f aca="false">Q393</f>
        <v>/rsm:CrossIndustryInvoice/rsm:SupplyChainTradeTransaction/ram:ApplicableHeaderTradeAgreement/ram:BuyerTradeParty/ram:URIUniversalCommunication/ram:URIID/@schemeID</v>
      </c>
      <c r="AR393" s="73" t="str">
        <f aca="false">R393</f>
        <v>S</v>
      </c>
      <c r="AS393" s="73" t="str">
        <f aca="false">S393</f>
        <v>E</v>
      </c>
      <c r="AT393" s="73" t="n">
        <f aca="false">T393</f>
        <v>0</v>
      </c>
      <c r="AU393" s="73" t="n">
        <f aca="false">U393</f>
        <v>0</v>
      </c>
      <c r="AV393" s="73" t="n">
        <f aca="false">V393</f>
        <v>0</v>
      </c>
      <c r="AW393" s="6"/>
      <c r="AX393" s="69" t="str">
        <f aca="false">X393</f>
        <v>BASIC WL</v>
      </c>
      <c r="AY393" s="74" t="n">
        <f aca="false">Y393</f>
        <v>0</v>
      </c>
      <c r="BA393" s="46"/>
      <c r="BB393" s="46"/>
      <c r="BC393" s="46"/>
    </row>
    <row r="394" customFormat="false" ht="85.5" hidden="false" customHeight="false" outlineLevel="0" collapsed="false">
      <c r="A394" s="58" t="str">
        <f aca="false">IF(ISERROR(SEARCH("-X-",D394)),IF(S394="G","NO",IF(S394="E","YES","")),"EXT")</f>
        <v/>
      </c>
      <c r="B394" s="77"/>
      <c r="C394" s="59"/>
      <c r="D394" s="60" t="s">
        <v>2035</v>
      </c>
      <c r="E394" s="61"/>
      <c r="F394" s="62" t="n">
        <f aca="false">LEN(Q394)-LEN(SUBSTITUTE(Q394,"/",""))-1</f>
        <v>4</v>
      </c>
      <c r="G394" s="62" t="s">
        <v>95</v>
      </c>
      <c r="H394" s="63" t="s">
        <v>2036</v>
      </c>
      <c r="I394" s="63"/>
      <c r="J394" s="64"/>
      <c r="K394" s="64"/>
      <c r="L394" s="64"/>
      <c r="M394" s="63"/>
      <c r="N394" s="65" t="s">
        <v>95</v>
      </c>
      <c r="O394" s="65" t="s">
        <v>95</v>
      </c>
      <c r="P394" s="66" t="str">
        <f aca="false">MID(SUBSTITUTE(SUBSTITUTE(Q394,"/",CONCATENATE(CHAR(10),"/")),"/",CONCATENATE(CHAR(10),"/"),F394+1),2,500)</f>
        <v>/rsm:CrossIndustryInvoice
/rsm:SupplyChainTradeTransaction
/ram:ApplicableHeaderTradeAgreement
/ram:BuyerTradeParty
/ram:SpecifiedTaxRegistration</v>
      </c>
      <c r="Q394" s="67" t="s">
        <v>2037</v>
      </c>
      <c r="R394" s="65"/>
      <c r="S394" s="65" t="str">
        <f aca="false">IF($D394="","",IF(ISERROR(FIND("/@",RIGHT($Q394,LEN($Q394)-FIND("#",SUBSTITUTE($Q394,"/","#",LEN($Q394)-LEN(SUBSTITUTE($Q394,"/",""))))))),IF(LEFT($D394,4)="BG-X","EG",IF(LEFT($D394,2)="BG","G",IF(OR(RIGHT($D394,2)="-0",RIGHT($D394,3)="-00",RIGHT($D394,4)="-000"),"","E"))),"A"))</f>
        <v/>
      </c>
      <c r="T394" s="65" t="s">
        <v>112</v>
      </c>
      <c r="U394" s="65"/>
      <c r="V394" s="68"/>
      <c r="W394" s="82"/>
      <c r="X394" s="69" t="s">
        <v>25</v>
      </c>
      <c r="Y394" s="69"/>
      <c r="Z394" s="82"/>
      <c r="AA394" s="70"/>
      <c r="AB394" s="70"/>
      <c r="AC394" s="71"/>
      <c r="AD394" s="11"/>
      <c r="AE394" s="72" t="str">
        <f aca="false">D394</f>
        <v>BT-48-00</v>
      </c>
      <c r="AF394" s="73" t="n">
        <f aca="false">F394</f>
        <v>4</v>
      </c>
      <c r="AG394" s="73" t="str">
        <f aca="false">G394</f>
        <v>0..1</v>
      </c>
      <c r="AH394" s="63" t="s">
        <v>1840</v>
      </c>
      <c r="AI394" s="63"/>
      <c r="AJ394" s="64"/>
      <c r="AK394" s="64"/>
      <c r="AL394" s="64"/>
      <c r="AM394" s="73" t="n">
        <f aca="false">M394</f>
        <v>0</v>
      </c>
      <c r="AN394" s="73" t="str">
        <f aca="false">N394</f>
        <v>0..1</v>
      </c>
      <c r="AO394" s="73" t="str">
        <f aca="false">O394</f>
        <v>0..1</v>
      </c>
      <c r="AP394" s="73" t="str">
        <f aca="false">P394</f>
        <v>/rsm:CrossIndustryInvoice
/rsm:SupplyChainTradeTransaction
/ram:ApplicableHeaderTradeAgreement
/ram:BuyerTradeParty
/ram:SpecifiedTaxRegistration</v>
      </c>
      <c r="AQ394" s="73" t="str">
        <f aca="false">Q394</f>
        <v>/rsm:CrossIndustryInvoice/rsm:SupplyChainTradeTransaction/ram:ApplicableHeaderTradeAgreement/ram:BuyerTradeParty/ram:SpecifiedTaxRegistration</v>
      </c>
      <c r="AR394" s="73" t="n">
        <f aca="false">R394</f>
        <v>0</v>
      </c>
      <c r="AS394" s="73" t="str">
        <f aca="false">S394</f>
        <v/>
      </c>
      <c r="AT394" s="73" t="str">
        <f aca="false">T394</f>
        <v>0..n</v>
      </c>
      <c r="AU394" s="73" t="n">
        <f aca="false">U394</f>
        <v>0</v>
      </c>
      <c r="AV394" s="73" t="n">
        <f aca="false">V394</f>
        <v>0</v>
      </c>
      <c r="AW394" s="6"/>
      <c r="AX394" s="69" t="str">
        <f aca="false">X394</f>
        <v>BASIC WL</v>
      </c>
      <c r="AY394" s="74" t="n">
        <f aca="false">Y394</f>
        <v>0</v>
      </c>
      <c r="BA394" s="46"/>
      <c r="BB394" s="46"/>
      <c r="BC394" s="46"/>
    </row>
    <row r="395" customFormat="false" ht="127.5" hidden="false" customHeight="false" outlineLevel="0" collapsed="false">
      <c r="A395" s="58" t="str">
        <f aca="false">IF(ISERROR(SEARCH("-X-",D395)),IF(S395="G","NO",IF(S395="E","YES","")),"EXT")</f>
        <v>YES</v>
      </c>
      <c r="B395" s="77"/>
      <c r="C395" s="59"/>
      <c r="D395" s="60" t="s">
        <v>2038</v>
      </c>
      <c r="E395" s="61"/>
      <c r="F395" s="62" t="n">
        <f aca="false">LEN(Q395)-LEN(SUBSTITUTE(Q395,"/",""))-1</f>
        <v>5</v>
      </c>
      <c r="G395" s="62" t="s">
        <v>95</v>
      </c>
      <c r="H395" s="63" t="s">
        <v>2039</v>
      </c>
      <c r="I395" s="63" t="s">
        <v>2040</v>
      </c>
      <c r="J395" s="64" t="s">
        <v>2041</v>
      </c>
      <c r="K395" s="64" t="s">
        <v>2042</v>
      </c>
      <c r="L395" s="64" t="s">
        <v>2043</v>
      </c>
      <c r="M395" s="63" t="s">
        <v>137</v>
      </c>
      <c r="N395" s="65" t="s">
        <v>88</v>
      </c>
      <c r="O395" s="65" t="s">
        <v>88</v>
      </c>
      <c r="P395" s="66" t="str">
        <f aca="false">MID(SUBSTITUTE(SUBSTITUTE(Q395,"/",CONCATENATE(CHAR(10),"/")),"/",CONCATENATE(CHAR(10),"/"),F395+1),2,500)</f>
        <v>/rsm:CrossIndustryInvoice
/rsm:SupplyChainTradeTransaction
/ram:ApplicableHeaderTradeAgreement
/ram:BuyerTradeParty
/ram:SpecifiedTaxRegistration
/ram:ID</v>
      </c>
      <c r="Q395" s="67" t="s">
        <v>2044</v>
      </c>
      <c r="R395" s="65" t="s">
        <v>139</v>
      </c>
      <c r="S395" s="65" t="str">
        <f aca="false">IF($D395="","",IF(ISERROR(FIND("/@",RIGHT($Q395,LEN($Q395)-FIND("#",SUBSTITUTE($Q395,"/","#",LEN($Q395)-LEN(SUBSTITUTE($Q395,"/",""))))))),IF(LEFT($D395,4)="BG-X","EG",IF(LEFT($D395,2)="BG","G",IF(OR(RIGHT($D395,2)="-0",RIGHT($D395,3)="-00",RIGHT($D395,4)="-000"),"","E"))),"A"))</f>
        <v>E</v>
      </c>
      <c r="T395" s="65" t="s">
        <v>95</v>
      </c>
      <c r="U395" s="65"/>
      <c r="V395" s="68" t="s">
        <v>2045</v>
      </c>
      <c r="W395" s="82"/>
      <c r="X395" s="69" t="s">
        <v>25</v>
      </c>
      <c r="Y395" s="69"/>
      <c r="Z395" s="82"/>
      <c r="AA395" s="70"/>
      <c r="AB395" s="70"/>
      <c r="AC395" s="71"/>
      <c r="AD395" s="11"/>
      <c r="AE395" s="72" t="str">
        <f aca="false">D395</f>
        <v>BT-48</v>
      </c>
      <c r="AF395" s="73" t="n">
        <f aca="false">F395</f>
        <v>5</v>
      </c>
      <c r="AG395" s="73" t="str">
        <f aca="false">G395</f>
        <v>0..1</v>
      </c>
      <c r="AH395" s="63" t="s">
        <v>2046</v>
      </c>
      <c r="AI395" s="63" t="s">
        <v>2047</v>
      </c>
      <c r="AJ395" s="64" t="s">
        <v>1848</v>
      </c>
      <c r="AK395" s="64" t="s">
        <v>2048</v>
      </c>
      <c r="AL395" s="64" t="s">
        <v>2049</v>
      </c>
      <c r="AM395" s="73" t="str">
        <f aca="false">M395</f>
        <v>Identifier</v>
      </c>
      <c r="AN395" s="73" t="str">
        <f aca="false">N395</f>
        <v>1..1</v>
      </c>
      <c r="AO395" s="73" t="str">
        <f aca="false">O395</f>
        <v>1..1</v>
      </c>
      <c r="AP395" s="73" t="str">
        <f aca="false">P395</f>
        <v>/rsm:CrossIndustryInvoice
/rsm:SupplyChainTradeTransaction
/ram:ApplicableHeaderTradeAgreement
/ram:BuyerTradeParty
/ram:SpecifiedTaxRegistration
/ram:ID</v>
      </c>
      <c r="AQ395" s="73" t="str">
        <f aca="false">Q395</f>
        <v>/rsm:CrossIndustryInvoice/rsm:SupplyChainTradeTransaction/ram:ApplicableHeaderTradeAgreement/ram:BuyerTradeParty/ram:SpecifiedTaxRegistration/ram:ID</v>
      </c>
      <c r="AR395" s="73" t="str">
        <f aca="false">R395</f>
        <v>I</v>
      </c>
      <c r="AS395" s="73" t="str">
        <f aca="false">S395</f>
        <v>E</v>
      </c>
      <c r="AT395" s="73" t="str">
        <f aca="false">T395</f>
        <v>0..1</v>
      </c>
      <c r="AU395" s="73" t="n">
        <f aca="false">U395</f>
        <v>0</v>
      </c>
      <c r="AV395" s="73" t="str">
        <f aca="false">V395</f>
        <v>@schemeID="VA"</v>
      </c>
      <c r="AW395" s="6"/>
      <c r="AX395" s="69" t="str">
        <f aca="false">X395</f>
        <v>BASIC WL</v>
      </c>
      <c r="AY395" s="74" t="n">
        <f aca="false">Y395</f>
        <v>0</v>
      </c>
      <c r="BA395" s="46"/>
      <c r="BB395" s="46"/>
      <c r="BC395" s="46"/>
    </row>
    <row r="396" customFormat="false" ht="114" hidden="false" customHeight="false" outlineLevel="0" collapsed="false">
      <c r="A396" s="58" t="str">
        <f aca="false">IF(ISERROR(SEARCH("-X-",D396)),IF(S396="G","NO",IF(S396="E","YES","")),"EXT")</f>
        <v/>
      </c>
      <c r="B396" s="77"/>
      <c r="C396" s="59"/>
      <c r="D396" s="60" t="s">
        <v>2050</v>
      </c>
      <c r="E396" s="61"/>
      <c r="F396" s="62" t="n">
        <f aca="false">LEN(Q396)-LEN(SUBSTITUTE(Q396,"/",""))-1</f>
        <v>6</v>
      </c>
      <c r="G396" s="62" t="s">
        <v>95</v>
      </c>
      <c r="H396" s="63" t="s">
        <v>1139</v>
      </c>
      <c r="I396" s="63"/>
      <c r="J396" s="64" t="s">
        <v>1140</v>
      </c>
      <c r="K396" s="64"/>
      <c r="L396" s="64"/>
      <c r="M396" s="63" t="s">
        <v>358</v>
      </c>
      <c r="N396" s="65"/>
      <c r="O396" s="65"/>
      <c r="P396" s="66" t="str">
        <f aca="false">MID(SUBSTITUTE(SUBSTITUTE(Q396,"/",CONCATENATE(CHAR(10),"/")),"/",CONCATENATE(CHAR(10),"/"),F396+1),2,500)</f>
        <v>/rsm:CrossIndustryInvoice
/rsm:SupplyChainTradeTransaction
/ram:ApplicableHeaderTradeAgreement
/ram:BuyerTradeParty
/ram:SpecifiedTaxRegistration
/ram:ID
/@schemeID</v>
      </c>
      <c r="Q396" s="67" t="s">
        <v>2051</v>
      </c>
      <c r="R396" s="65" t="s">
        <v>360</v>
      </c>
      <c r="S396" s="65" t="str">
        <f aca="false">IF($D396="","",IF(ISERROR(FIND("/@",RIGHT($Q396,LEN($Q396)-FIND("#",SUBSTITUTE($Q396,"/","#",LEN($Q396)-LEN(SUBSTITUTE($Q396,"/",""))))))),IF(LEFT($D396,4)="BG-X","EG",IF(LEFT($D396,2)="BG","G",IF(OR(RIGHT($D396,2)="-0",RIGHT($D396,3)="-00",RIGHT($D396,4)="-000"),"","E"))),"A"))</f>
        <v/>
      </c>
      <c r="T396" s="65"/>
      <c r="U396" s="65"/>
      <c r="V396" s="68" t="s">
        <v>2052</v>
      </c>
      <c r="W396" s="82"/>
      <c r="X396" s="69" t="s">
        <v>25</v>
      </c>
      <c r="Y396" s="69"/>
      <c r="Z396" s="82"/>
      <c r="AA396" s="70"/>
      <c r="AB396" s="70"/>
      <c r="AC396" s="71"/>
      <c r="AD396" s="11"/>
      <c r="AE396" s="72" t="str">
        <f aca="false">D396</f>
        <v>BT-48-0</v>
      </c>
      <c r="AF396" s="73" t="n">
        <f aca="false">F396</f>
        <v>6</v>
      </c>
      <c r="AG396" s="73" t="str">
        <f aca="false">G396</f>
        <v>0..1</v>
      </c>
      <c r="AH396" s="63" t="s">
        <v>1142</v>
      </c>
      <c r="AI396" s="63"/>
      <c r="AJ396" s="64" t="s">
        <v>1143</v>
      </c>
      <c r="AK396" s="64"/>
      <c r="AL396" s="64"/>
      <c r="AM396" s="73" t="str">
        <f aca="false">M396</f>
        <v>String</v>
      </c>
      <c r="AN396" s="73" t="n">
        <f aca="false">N396</f>
        <v>0</v>
      </c>
      <c r="AO396" s="73" t="n">
        <f aca="false">O396</f>
        <v>0</v>
      </c>
      <c r="AP396" s="73" t="str">
        <f aca="false">P396</f>
        <v>/rsm:CrossIndustryInvoice
/rsm:SupplyChainTradeTransaction
/ram:ApplicableHeaderTradeAgreement
/ram:BuyerTradeParty
/ram:SpecifiedTaxRegistration
/ram:ID
/@schemeID</v>
      </c>
      <c r="AQ396" s="73" t="str">
        <f aca="false">Q396</f>
        <v>/rsm:CrossIndustryInvoice/rsm:SupplyChainTradeTransaction/ram:ApplicableHeaderTradeAgreement/ram:BuyerTradeParty/ram:SpecifiedTaxRegistration/ram:ID/@schemeID</v>
      </c>
      <c r="AR396" s="73" t="str">
        <f aca="false">R396</f>
        <v>S</v>
      </c>
      <c r="AS396" s="73" t="str">
        <f aca="false">S396</f>
        <v/>
      </c>
      <c r="AT396" s="73" t="n">
        <f aca="false">T396</f>
        <v>0</v>
      </c>
      <c r="AU396" s="73" t="n">
        <f aca="false">U396</f>
        <v>0</v>
      </c>
      <c r="AV396" s="73" t="str">
        <f aca="false">V396</f>
        <v>Only "VA" allowed</v>
      </c>
      <c r="AW396" s="6"/>
      <c r="AX396" s="69" t="str">
        <f aca="false">X396</f>
        <v>BASIC WL</v>
      </c>
      <c r="AY396" s="74" t="n">
        <f aca="false">Y396</f>
        <v>0</v>
      </c>
      <c r="BA396" s="46"/>
      <c r="BB396" s="46"/>
      <c r="BC396" s="46"/>
    </row>
    <row r="397" customFormat="false" ht="71.25" hidden="false" customHeight="false" outlineLevel="0" collapsed="false">
      <c r="A397" s="58" t="str">
        <f aca="false">IF(ISERROR(SEARCH("-X-",D397)),IF(S397="G","NO",IF(S397="E","YES","")),"EXT")</f>
        <v>EXT</v>
      </c>
      <c r="B397" s="77"/>
      <c r="C397" s="59"/>
      <c r="D397" s="60" t="s">
        <v>2053</v>
      </c>
      <c r="E397" s="61" t="s">
        <v>2054</v>
      </c>
      <c r="F397" s="62" t="n">
        <f aca="false">LEN(Q397)-LEN(SUBSTITUTE(Q397,"/",""))-1</f>
        <v>3</v>
      </c>
      <c r="G397" s="62" t="s">
        <v>95</v>
      </c>
      <c r="H397" s="63" t="s">
        <v>2055</v>
      </c>
      <c r="I397" s="63" t="s">
        <v>2056</v>
      </c>
      <c r="J397" s="64"/>
      <c r="K397" s="64"/>
      <c r="L397" s="64"/>
      <c r="M397" s="63"/>
      <c r="N397" s="65"/>
      <c r="O397" s="65" t="s">
        <v>95</v>
      </c>
      <c r="P397" s="66" t="str">
        <f aca="false">MID(SUBSTITUTE(SUBSTITUTE(Q397,"/",CONCATENATE(CHAR(10),"/")),"/",CONCATENATE(CHAR(10),"/"),F397+1),2,500)</f>
        <v>/rsm:CrossIndustryInvoice
/rsm:SupplyChainTradeTransaction
/ram:ApplicableHeaderTradeAgreement
/ram:SalesAgentTradeParty</v>
      </c>
      <c r="Q397" s="67" t="s">
        <v>2057</v>
      </c>
      <c r="R397" s="65"/>
      <c r="S397" s="65" t="str">
        <f aca="false">IF($D397="","",IF(ISERROR(FIND("/@",RIGHT($Q397,LEN($Q397)-FIND("#",SUBSTITUTE($Q397,"/","#",LEN($Q397)-LEN(SUBSTITUTE($Q397,"/",""))))))),IF(LEFT($D397,4)="BG-X","EG",IF(LEFT($D397,2)="BG","G",IF(OR(RIGHT($D397,2)="-0",RIGHT($D397,3)="-00",RIGHT($D397,4)="-000"),"","E"))),"A"))</f>
        <v>EG</v>
      </c>
      <c r="T397" s="65" t="s">
        <v>95</v>
      </c>
      <c r="U397" s="65"/>
      <c r="V397" s="68"/>
      <c r="X397" s="69" t="s">
        <v>30</v>
      </c>
      <c r="Y397" s="69"/>
      <c r="AA397" s="70"/>
      <c r="AB397" s="70"/>
      <c r="AC397" s="71"/>
      <c r="AE397" s="72" t="str">
        <f aca="false">D397</f>
        <v>BG-X-49</v>
      </c>
      <c r="AF397" s="73" t="n">
        <f aca="false">F397</f>
        <v>3</v>
      </c>
      <c r="AG397" s="73" t="str">
        <f aca="false">G397</f>
        <v>0..1</v>
      </c>
      <c r="AH397" s="63" t="s">
        <v>2058</v>
      </c>
      <c r="AI397" s="63" t="s">
        <v>2059</v>
      </c>
      <c r="AJ397" s="64"/>
      <c r="AK397" s="64"/>
      <c r="AL397" s="64"/>
      <c r="AM397" s="73" t="n">
        <f aca="false">M397</f>
        <v>0</v>
      </c>
      <c r="AN397" s="73" t="n">
        <f aca="false">N397</f>
        <v>0</v>
      </c>
      <c r="AO397" s="73" t="str">
        <f aca="false">O397</f>
        <v>0..1</v>
      </c>
      <c r="AP397" s="73" t="str">
        <f aca="false">P397</f>
        <v>/rsm:CrossIndustryInvoice
/rsm:SupplyChainTradeTransaction
/ram:ApplicableHeaderTradeAgreement
/ram:SalesAgentTradeParty</v>
      </c>
      <c r="AQ397" s="73" t="str">
        <f aca="false">Q397</f>
        <v>/rsm:CrossIndustryInvoice/rsm:SupplyChainTradeTransaction/ram:ApplicableHeaderTradeAgreement/ram:SalesAgentTradeParty</v>
      </c>
      <c r="AR397" s="73" t="n">
        <f aca="false">R397</f>
        <v>0</v>
      </c>
      <c r="AS397" s="73" t="str">
        <f aca="false">S397</f>
        <v>EG</v>
      </c>
      <c r="AT397" s="73" t="str">
        <f aca="false">T397</f>
        <v>0..1</v>
      </c>
      <c r="AU397" s="73" t="n">
        <f aca="false">U397</f>
        <v>0</v>
      </c>
      <c r="AV397" s="73" t="n">
        <f aca="false">V397</f>
        <v>0</v>
      </c>
      <c r="AW397" s="6"/>
      <c r="AX397" s="69" t="str">
        <f aca="false">X397</f>
        <v>EXTENDED</v>
      </c>
      <c r="AY397" s="74" t="n">
        <f aca="false">Y397</f>
        <v>0</v>
      </c>
      <c r="BA397" s="46"/>
      <c r="BB397" s="46"/>
      <c r="BC397" s="46"/>
    </row>
    <row r="398" customFormat="false" ht="85.5" hidden="false" customHeight="false" outlineLevel="0" collapsed="false">
      <c r="A398" s="58" t="str">
        <f aca="false">IF(ISERROR(SEARCH("-X-",D398)),IF(S398="G","NO",IF(S398="E","YES","")),"EXT")</f>
        <v>EXT</v>
      </c>
      <c r="B398" s="77"/>
      <c r="C398" s="59"/>
      <c r="D398" s="60" t="s">
        <v>2060</v>
      </c>
      <c r="E398" s="61"/>
      <c r="F398" s="62" t="n">
        <f aca="false">LEN(Q398)-LEN(SUBSTITUTE(Q398,"/",""))-1</f>
        <v>4</v>
      </c>
      <c r="G398" s="62" t="s">
        <v>95</v>
      </c>
      <c r="H398" s="63" t="s">
        <v>2061</v>
      </c>
      <c r="I398" s="63"/>
      <c r="J398" s="64" t="s">
        <v>957</v>
      </c>
      <c r="K398" s="64"/>
      <c r="L398" s="64"/>
      <c r="M398" s="63" t="s">
        <v>137</v>
      </c>
      <c r="N398" s="65"/>
      <c r="O398" s="65" t="s">
        <v>95</v>
      </c>
      <c r="P398" s="66" t="str">
        <f aca="false">MID(SUBSTITUTE(SUBSTITUTE(Q398,"/",CONCATENATE(CHAR(10),"/")),"/",CONCATENATE(CHAR(10),"/"),F398+1),2,500)</f>
        <v>/rsm:CrossIndustryInvoice
/rsm:SupplyChainTradeTransaction
/ram:ApplicableHeaderTradeAgreement
/ram:SalesAgentTradeParty
/ram:ID</v>
      </c>
      <c r="Q398" s="67" t="s">
        <v>2062</v>
      </c>
      <c r="R398" s="65" t="s">
        <v>139</v>
      </c>
      <c r="S398" s="65" t="str">
        <f aca="false">IF($D398="","",IF(ISERROR(FIND("/@",RIGHT($Q398,LEN($Q398)-FIND("#",SUBSTITUTE($Q398,"/","#",LEN($Q398)-LEN(SUBSTITUTE($Q398,"/",""))))))),IF(LEFT($D398,4)="BG-X","EG",IF(LEFT($D398,2)="BG","G",IF(OR(RIGHT($D398,2)="-0",RIGHT($D398,3)="-00",RIGHT($D398,4)="-000"),"","E"))),"A"))</f>
        <v>E</v>
      </c>
      <c r="T398" s="65" t="s">
        <v>112</v>
      </c>
      <c r="U398" s="65"/>
      <c r="V398" s="68"/>
      <c r="X398" s="69" t="s">
        <v>30</v>
      </c>
      <c r="Y398" s="69"/>
      <c r="AA398" s="70"/>
      <c r="AB398" s="70"/>
      <c r="AC398" s="71"/>
      <c r="AE398" s="72" t="str">
        <f aca="false">D398</f>
        <v>BT-X-337</v>
      </c>
      <c r="AF398" s="73" t="n">
        <f aca="false">F398</f>
        <v>4</v>
      </c>
      <c r="AG398" s="73" t="str">
        <f aca="false">G398</f>
        <v>0..1</v>
      </c>
      <c r="AH398" s="63" t="s">
        <v>2063</v>
      </c>
      <c r="AI398" s="63"/>
      <c r="AJ398" s="64" t="s">
        <v>960</v>
      </c>
      <c r="AK398" s="64"/>
      <c r="AL398" s="64"/>
      <c r="AM398" s="73" t="str">
        <f aca="false">M398</f>
        <v>Identifier</v>
      </c>
      <c r="AN398" s="73" t="n">
        <f aca="false">N398</f>
        <v>0</v>
      </c>
      <c r="AO398" s="73" t="str">
        <f aca="false">O398</f>
        <v>0..1</v>
      </c>
      <c r="AP398" s="73" t="str">
        <f aca="false">P398</f>
        <v>/rsm:CrossIndustryInvoice
/rsm:SupplyChainTradeTransaction
/ram:ApplicableHeaderTradeAgreement
/ram:SalesAgentTradeParty
/ram:ID</v>
      </c>
      <c r="AQ398" s="73" t="str">
        <f aca="false">Q398</f>
        <v>/rsm:CrossIndustryInvoice/rsm:SupplyChainTradeTransaction/ram:ApplicableHeaderTradeAgreement/ram:SalesAgentTradeParty/ram:ID</v>
      </c>
      <c r="AR398" s="73" t="str">
        <f aca="false">R398</f>
        <v>I</v>
      </c>
      <c r="AS398" s="73" t="str">
        <f aca="false">S398</f>
        <v>E</v>
      </c>
      <c r="AT398" s="73" t="str">
        <f aca="false">T398</f>
        <v>0..n</v>
      </c>
      <c r="AU398" s="73" t="n">
        <f aca="false">U398</f>
        <v>0</v>
      </c>
      <c r="AV398" s="73" t="n">
        <f aca="false">V398</f>
        <v>0</v>
      </c>
      <c r="AW398" s="6"/>
      <c r="AX398" s="69" t="str">
        <f aca="false">X398</f>
        <v>EXTENDED</v>
      </c>
      <c r="AY398" s="74" t="n">
        <f aca="false">Y398</f>
        <v>0</v>
      </c>
      <c r="BA398" s="46"/>
      <c r="BB398" s="46"/>
      <c r="BC398" s="46"/>
    </row>
    <row r="399" customFormat="false" ht="85.5" hidden="false" customHeight="false" outlineLevel="0" collapsed="false">
      <c r="A399" s="58" t="str">
        <f aca="false">IF(ISERROR(SEARCH("-X-",D399)),IF(S399="G","NO",IF(S399="E","YES","")),"EXT")</f>
        <v>EXT</v>
      </c>
      <c r="B399" s="77"/>
      <c r="C399" s="59"/>
      <c r="D399" s="60" t="s">
        <v>2064</v>
      </c>
      <c r="E399" s="61" t="s">
        <v>2065</v>
      </c>
      <c r="F399" s="62" t="n">
        <f aca="false">LEN(Q399)-LEN(SUBSTITUTE(Q399,"/",""))-1</f>
        <v>4</v>
      </c>
      <c r="G399" s="62" t="s">
        <v>95</v>
      </c>
      <c r="H399" s="63" t="s">
        <v>2066</v>
      </c>
      <c r="I399" s="63"/>
      <c r="J399" s="64" t="s">
        <v>964</v>
      </c>
      <c r="K399" s="64"/>
      <c r="L399" s="64"/>
      <c r="M399" s="63" t="s">
        <v>137</v>
      </c>
      <c r="N399" s="65"/>
      <c r="O399" s="65" t="s">
        <v>112</v>
      </c>
      <c r="P399" s="66" t="str">
        <f aca="false">MID(SUBSTITUTE(SUBSTITUTE(Q399,"/",CONCATENATE(CHAR(10),"/")),"/",CONCATENATE(CHAR(10),"/"),F399+1),2,500)</f>
        <v>/rsm:CrossIndustryInvoice
/rsm:SupplyChainTradeTransaction
/ram:ApplicableHeaderTradeAgreement
/ram:SalesAgentTradeParty
/ram:GlobalID</v>
      </c>
      <c r="Q399" s="67" t="s">
        <v>2067</v>
      </c>
      <c r="R399" s="65" t="s">
        <v>139</v>
      </c>
      <c r="S399" s="65" t="str">
        <f aca="false">IF($D399="","",IF(ISERROR(FIND("/@",RIGHT($Q399,LEN($Q399)-FIND("#",SUBSTITUTE($Q399,"/","#",LEN($Q399)-LEN(SUBSTITUTE($Q399,"/",""))))))),IF(LEFT($D399,4)="BG-X","EG",IF(LEFT($D399,2)="BG","G",IF(OR(RIGHT($D399,2)="-0",RIGHT($D399,3)="-00",RIGHT($D399,4)="-000"),"","E"))),"A"))</f>
        <v>E</v>
      </c>
      <c r="T399" s="65" t="s">
        <v>112</v>
      </c>
      <c r="U399" s="65"/>
      <c r="V399" s="68"/>
      <c r="X399" s="69" t="s">
        <v>30</v>
      </c>
      <c r="Y399" s="69"/>
      <c r="AA399" s="70"/>
      <c r="AB399" s="70"/>
      <c r="AC399" s="71"/>
      <c r="AE399" s="72" t="str">
        <f aca="false">D399</f>
        <v>BT-X-338</v>
      </c>
      <c r="AF399" s="73" t="n">
        <f aca="false">F399</f>
        <v>4</v>
      </c>
      <c r="AG399" s="73" t="str">
        <f aca="false">G399</f>
        <v>0..1</v>
      </c>
      <c r="AH399" s="63" t="s">
        <v>2068</v>
      </c>
      <c r="AI399" s="63"/>
      <c r="AJ399" s="64" t="s">
        <v>968</v>
      </c>
      <c r="AK399" s="64"/>
      <c r="AL399" s="64"/>
      <c r="AM399" s="73" t="str">
        <f aca="false">M399</f>
        <v>Identifier</v>
      </c>
      <c r="AN399" s="73" t="n">
        <f aca="false">N399</f>
        <v>0</v>
      </c>
      <c r="AO399" s="73" t="str">
        <f aca="false">O399</f>
        <v>0..n</v>
      </c>
      <c r="AP399" s="73" t="str">
        <f aca="false">P399</f>
        <v>/rsm:CrossIndustryInvoice
/rsm:SupplyChainTradeTransaction
/ram:ApplicableHeaderTradeAgreement
/ram:SalesAgentTradeParty
/ram:GlobalID</v>
      </c>
      <c r="AQ399" s="73" t="str">
        <f aca="false">Q399</f>
        <v>/rsm:CrossIndustryInvoice/rsm:SupplyChainTradeTransaction/ram:ApplicableHeaderTradeAgreement/ram:SalesAgentTradeParty/ram:GlobalID</v>
      </c>
      <c r="AR399" s="73" t="str">
        <f aca="false">R399</f>
        <v>I</v>
      </c>
      <c r="AS399" s="73" t="str">
        <f aca="false">S399</f>
        <v>E</v>
      </c>
      <c r="AT399" s="73" t="str">
        <f aca="false">T399</f>
        <v>0..n</v>
      </c>
      <c r="AU399" s="73" t="n">
        <f aca="false">U399</f>
        <v>0</v>
      </c>
      <c r="AV399" s="73" t="n">
        <f aca="false">V399</f>
        <v>0</v>
      </c>
      <c r="AW399" s="6"/>
      <c r="AX399" s="69" t="str">
        <f aca="false">X399</f>
        <v>EXTENDED</v>
      </c>
      <c r="AY399" s="74" t="n">
        <f aca="false">Y399</f>
        <v>0</v>
      </c>
      <c r="BA399" s="46"/>
      <c r="BB399" s="46"/>
      <c r="BC399" s="46"/>
    </row>
    <row r="400" customFormat="false" ht="99.75" hidden="false" customHeight="false" outlineLevel="0" collapsed="false">
      <c r="A400" s="58" t="str">
        <f aca="false">IF(ISERROR(SEARCH("-X-",D400)),IF(S400="G","NO",IF(S400="E","YES","")),"EXT")</f>
        <v>EXT</v>
      </c>
      <c r="B400" s="77"/>
      <c r="C400" s="59"/>
      <c r="D400" s="60" t="s">
        <v>2069</v>
      </c>
      <c r="E400" s="61" t="s">
        <v>2070</v>
      </c>
      <c r="F400" s="62" t="n">
        <f aca="false">LEN(Q400)-LEN(SUBSTITUTE(Q400,"/",""))-1</f>
        <v>5</v>
      </c>
      <c r="G400" s="62" t="s">
        <v>95</v>
      </c>
      <c r="H400" s="63" t="s">
        <v>355</v>
      </c>
      <c r="I400" s="63"/>
      <c r="J400" s="64" t="s">
        <v>971</v>
      </c>
      <c r="K400" s="64"/>
      <c r="L400" s="64"/>
      <c r="M400" s="63" t="s">
        <v>358</v>
      </c>
      <c r="N400" s="65"/>
      <c r="O400" s="65"/>
      <c r="P400" s="66" t="str">
        <f aca="false">MID(SUBSTITUTE(SUBSTITUTE(Q400,"/",CONCATENATE(CHAR(10),"/")),"/",CONCATENATE(CHAR(10),"/"),F400+1),2,500)</f>
        <v>/rsm:CrossIndustryInvoice
/rsm:SupplyChainTradeTransaction
/ram:ApplicableHeaderTradeAgreement
/ram:SalesAgentTradeParty
/ram:GlobalID
/@schemeID</v>
      </c>
      <c r="Q400" s="67" t="s">
        <v>2071</v>
      </c>
      <c r="R400" s="65" t="s">
        <v>360</v>
      </c>
      <c r="S400" s="65" t="str">
        <f aca="false">IF($D400="","",IF(ISERROR(FIND("/@",RIGHT($Q400,LEN($Q400)-FIND("#",SUBSTITUTE($Q400,"/","#",LEN($Q400)-LEN(SUBSTITUTE($Q400,"/",""))))))),IF(LEFT($D400,4)="BG-X","EG",IF(LEFT($D400,2)="BG","G",IF(OR(RIGHT($D400,2)="-0",RIGHT($D400,3)="-00",RIGHT($D400,4)="-000"),"","E"))),"A"))</f>
        <v/>
      </c>
      <c r="T400" s="65"/>
      <c r="U400" s="65"/>
      <c r="V400" s="68"/>
      <c r="W400" s="49"/>
      <c r="X400" s="69" t="s">
        <v>30</v>
      </c>
      <c r="Y400" s="69"/>
      <c r="Z400" s="49"/>
      <c r="AA400" s="70"/>
      <c r="AB400" s="70"/>
      <c r="AC400" s="71"/>
      <c r="AD400" s="49"/>
      <c r="AE400" s="72" t="str">
        <f aca="false">D400</f>
        <v>BT-X-338-0</v>
      </c>
      <c r="AF400" s="73" t="n">
        <f aca="false">F400</f>
        <v>5</v>
      </c>
      <c r="AG400" s="73" t="str">
        <f aca="false">G400</f>
        <v>0..1</v>
      </c>
      <c r="AH400" s="63" t="s">
        <v>973</v>
      </c>
      <c r="AI400" s="63"/>
      <c r="AJ400" s="64" t="s">
        <v>363</v>
      </c>
      <c r="AK400" s="64"/>
      <c r="AL400" s="64"/>
      <c r="AM400" s="73" t="str">
        <f aca="false">M400</f>
        <v>String</v>
      </c>
      <c r="AN400" s="73" t="n">
        <f aca="false">N400</f>
        <v>0</v>
      </c>
      <c r="AO400" s="73" t="n">
        <f aca="false">O400</f>
        <v>0</v>
      </c>
      <c r="AP400" s="73" t="str">
        <f aca="false">P400</f>
        <v>/rsm:CrossIndustryInvoice
/rsm:SupplyChainTradeTransaction
/ram:ApplicableHeaderTradeAgreement
/ram:SalesAgentTradeParty
/ram:GlobalID
/@schemeID</v>
      </c>
      <c r="AQ400" s="73" t="str">
        <f aca="false">Q400</f>
        <v>/rsm:CrossIndustryInvoice/rsm:SupplyChainTradeTransaction/ram:ApplicableHeaderTradeAgreement/ram:SalesAgentTradeParty/ram:GlobalID/@schemeID</v>
      </c>
      <c r="AR400" s="73" t="str">
        <f aca="false">R400</f>
        <v>S</v>
      </c>
      <c r="AS400" s="73" t="str">
        <f aca="false">S400</f>
        <v/>
      </c>
      <c r="AT400" s="73" t="n">
        <f aca="false">T400</f>
        <v>0</v>
      </c>
      <c r="AU400" s="73" t="n">
        <f aca="false">U400</f>
        <v>0</v>
      </c>
      <c r="AV400" s="73" t="n">
        <f aca="false">V400</f>
        <v>0</v>
      </c>
      <c r="AW400" s="6"/>
      <c r="AX400" s="69" t="str">
        <f aca="false">X400</f>
        <v>EXTENDED</v>
      </c>
      <c r="AY400" s="74" t="n">
        <f aca="false">Y400</f>
        <v>0</v>
      </c>
      <c r="BA400" s="46"/>
      <c r="BB400" s="46"/>
      <c r="BC400" s="46"/>
    </row>
    <row r="401" customFormat="false" ht="85.5" hidden="false" customHeight="false" outlineLevel="0" collapsed="false">
      <c r="A401" s="58" t="str">
        <f aca="false">IF(ISERROR(SEARCH("-X-",D401)),IF(S401="G","NO",IF(S401="E","YES","")),"EXT")</f>
        <v>EXT</v>
      </c>
      <c r="B401" s="77"/>
      <c r="C401" s="59"/>
      <c r="D401" s="60" t="s">
        <v>2072</v>
      </c>
      <c r="E401" s="61" t="s">
        <v>2073</v>
      </c>
      <c r="F401" s="62" t="n">
        <f aca="false">LEN(Q401)-LEN(SUBSTITUTE(Q401,"/",""))-1</f>
        <v>4</v>
      </c>
      <c r="G401" s="62" t="s">
        <v>88</v>
      </c>
      <c r="H401" s="63" t="s">
        <v>2074</v>
      </c>
      <c r="I401" s="63"/>
      <c r="J401" s="64"/>
      <c r="K401" s="64"/>
      <c r="L401" s="64"/>
      <c r="M401" s="63" t="s">
        <v>119</v>
      </c>
      <c r="N401" s="65"/>
      <c r="O401" s="65" t="s">
        <v>88</v>
      </c>
      <c r="P401" s="66" t="str">
        <f aca="false">MID(SUBSTITUTE(SUBSTITUTE(Q401,"/",CONCATENATE(CHAR(10),"/")),"/",CONCATENATE(CHAR(10),"/"),F401+1),2,500)</f>
        <v>/rsm:CrossIndustryInvoice
/rsm:SupplyChainTradeTransaction
/ram:ApplicableHeaderTradeAgreement
/ram:SalesAgentTradeParty
/ram:Name</v>
      </c>
      <c r="Q401" s="67" t="s">
        <v>2075</v>
      </c>
      <c r="R401" s="65" t="s">
        <v>121</v>
      </c>
      <c r="S401" s="65" t="str">
        <f aca="false">IF($D401="","",IF(ISERROR(FIND("/@",RIGHT($Q401,LEN($Q401)-FIND("#",SUBSTITUTE($Q401,"/","#",LEN($Q401)-LEN(SUBSTITUTE($Q401,"/",""))))))),IF(LEFT($D401,4)="BG-X","EG",IF(LEFT($D401,2)="BG","G",IF(OR(RIGHT($D401,2)="-0",RIGHT($D401,3)="-00",RIGHT($D401,4)="-000"),"","E"))),"A"))</f>
        <v>E</v>
      </c>
      <c r="T401" s="65" t="s">
        <v>95</v>
      </c>
      <c r="U401" s="65"/>
      <c r="V401" s="68"/>
      <c r="X401" s="69" t="s">
        <v>30</v>
      </c>
      <c r="Y401" s="69"/>
      <c r="AA401" s="70"/>
      <c r="AB401" s="70"/>
      <c r="AC401" s="71"/>
      <c r="AE401" s="72" t="str">
        <f aca="false">D401</f>
        <v>BT-X-335</v>
      </c>
      <c r="AF401" s="73" t="n">
        <f aca="false">F401</f>
        <v>4</v>
      </c>
      <c r="AG401" s="73" t="str">
        <f aca="false">G401</f>
        <v>1..1</v>
      </c>
      <c r="AH401" s="63" t="s">
        <v>2076</v>
      </c>
      <c r="AI401" s="63" t="s">
        <v>2077</v>
      </c>
      <c r="AJ401" s="64"/>
      <c r="AK401" s="64"/>
      <c r="AL401" s="64"/>
      <c r="AM401" s="73" t="str">
        <f aca="false">M401</f>
        <v>Text</v>
      </c>
      <c r="AN401" s="73" t="n">
        <f aca="false">N401</f>
        <v>0</v>
      </c>
      <c r="AO401" s="73" t="str">
        <f aca="false">O401</f>
        <v>1..1</v>
      </c>
      <c r="AP401" s="73" t="str">
        <f aca="false">P401</f>
        <v>/rsm:CrossIndustryInvoice
/rsm:SupplyChainTradeTransaction
/ram:ApplicableHeaderTradeAgreement
/ram:SalesAgentTradeParty
/ram:Name</v>
      </c>
      <c r="AQ401" s="73" t="str">
        <f aca="false">Q401</f>
        <v>/rsm:CrossIndustryInvoice/rsm:SupplyChainTradeTransaction/ram:ApplicableHeaderTradeAgreement/ram:SalesAgentTradeParty/ram:Name</v>
      </c>
      <c r="AR401" s="73" t="str">
        <f aca="false">R401</f>
        <v>T</v>
      </c>
      <c r="AS401" s="73" t="str">
        <f aca="false">S401</f>
        <v>E</v>
      </c>
      <c r="AT401" s="73" t="str">
        <f aca="false">T401</f>
        <v>0..1</v>
      </c>
      <c r="AU401" s="73" t="n">
        <f aca="false">U401</f>
        <v>0</v>
      </c>
      <c r="AV401" s="73" t="n">
        <f aca="false">V401</f>
        <v>0</v>
      </c>
      <c r="AW401" s="6"/>
      <c r="AX401" s="69" t="str">
        <f aca="false">X401</f>
        <v>EXTENDED</v>
      </c>
      <c r="AY401" s="74" t="n">
        <f aca="false">Y401</f>
        <v>0</v>
      </c>
      <c r="BA401" s="46"/>
      <c r="BB401" s="46"/>
      <c r="BC401" s="46"/>
    </row>
    <row r="402" customFormat="false" ht="85.5" hidden="false" customHeight="false" outlineLevel="0" collapsed="false">
      <c r="A402" s="58" t="str">
        <f aca="false">IF(ISERROR(SEARCH("-X-",D402)),IF(S402="G","NO",IF(S402="E","YES","")),"EXT")</f>
        <v>EXT</v>
      </c>
      <c r="B402" s="77"/>
      <c r="C402" s="59"/>
      <c r="D402" s="60" t="s">
        <v>2078</v>
      </c>
      <c r="E402" s="61" t="s">
        <v>2079</v>
      </c>
      <c r="F402" s="62" t="n">
        <f aca="false">LEN(Q402)-LEN(SUBSTITUTE(Q402,"/",""))-1</f>
        <v>4</v>
      </c>
      <c r="G402" s="62" t="s">
        <v>95</v>
      </c>
      <c r="H402" s="63" t="s">
        <v>980</v>
      </c>
      <c r="I402" s="63" t="s">
        <v>981</v>
      </c>
      <c r="J402" s="64" t="s">
        <v>982</v>
      </c>
      <c r="K402" s="64"/>
      <c r="L402" s="64"/>
      <c r="M402" s="63" t="s">
        <v>174</v>
      </c>
      <c r="N402" s="65"/>
      <c r="O402" s="65" t="s">
        <v>95</v>
      </c>
      <c r="P402" s="66" t="str">
        <f aca="false">MID(SUBSTITUTE(SUBSTITUTE(Q402,"/",CONCATENATE(CHAR(10),"/")),"/",CONCATENATE(CHAR(10),"/"),F402+1),2,500)</f>
        <v>/rsm:CrossIndustryInvoice
/rsm:SupplyChainTradeTransaction
/ram:ApplicableHeaderTradeAgreement
/ram:SalesAgentTradeParty
/ram:RoleCode</v>
      </c>
      <c r="Q402" s="67" t="s">
        <v>2080</v>
      </c>
      <c r="R402" s="65" t="s">
        <v>176</v>
      </c>
      <c r="S402" s="65" t="str">
        <f aca="false">IF($D402="","",IF(ISERROR(FIND("/@",RIGHT($Q402,LEN($Q402)-FIND("#",SUBSTITUTE($Q402,"/","#",LEN($Q402)-LEN(SUBSTITUTE($Q402,"/",""))))))),IF(LEFT($D402,4)="BG-X","EG",IF(LEFT($D402,2)="BG","G",IF(OR(RIGHT($D402,2)="-0",RIGHT($D402,3)="-00",RIGHT($D402,4)="-000"),"","E"))),"A"))</f>
        <v>E</v>
      </c>
      <c r="T402" s="65" t="s">
        <v>112</v>
      </c>
      <c r="U402" s="65"/>
      <c r="V402" s="68"/>
      <c r="X402" s="69" t="s">
        <v>30</v>
      </c>
      <c r="Y402" s="69"/>
      <c r="AA402" s="70"/>
      <c r="AB402" s="70"/>
      <c r="AC402" s="71"/>
      <c r="AE402" s="72" t="str">
        <f aca="false">D402</f>
        <v>BT-X-545</v>
      </c>
      <c r="AF402" s="73" t="n">
        <f aca="false">F402</f>
        <v>4</v>
      </c>
      <c r="AG402" s="73" t="str">
        <f aca="false">G402</f>
        <v>0..1</v>
      </c>
      <c r="AH402" s="63" t="s">
        <v>984</v>
      </c>
      <c r="AI402" s="63" t="s">
        <v>985</v>
      </c>
      <c r="AJ402" s="64" t="s">
        <v>986</v>
      </c>
      <c r="AK402" s="64"/>
      <c r="AL402" s="64"/>
      <c r="AM402" s="73" t="str">
        <f aca="false">M402</f>
        <v>Code</v>
      </c>
      <c r="AN402" s="73" t="n">
        <f aca="false">N402</f>
        <v>0</v>
      </c>
      <c r="AO402" s="73" t="str">
        <f aca="false">O402</f>
        <v>0..1</v>
      </c>
      <c r="AP402" s="73" t="str">
        <f aca="false">P402</f>
        <v>/rsm:CrossIndustryInvoice
/rsm:SupplyChainTradeTransaction
/ram:ApplicableHeaderTradeAgreement
/ram:SalesAgentTradeParty
/ram:RoleCode</v>
      </c>
      <c r="AQ402" s="73" t="str">
        <f aca="false">Q402</f>
        <v>/rsm:CrossIndustryInvoice/rsm:SupplyChainTradeTransaction/ram:ApplicableHeaderTradeAgreement/ram:SalesAgentTradeParty/ram:RoleCode</v>
      </c>
      <c r="AR402" s="73" t="str">
        <f aca="false">R402</f>
        <v>C</v>
      </c>
      <c r="AS402" s="73" t="str">
        <f aca="false">S402</f>
        <v>E</v>
      </c>
      <c r="AT402" s="73" t="str">
        <f aca="false">T402</f>
        <v>0..n</v>
      </c>
      <c r="AU402" s="73" t="n">
        <f aca="false">U402</f>
        <v>0</v>
      </c>
      <c r="AV402" s="73" t="n">
        <f aca="false">V402</f>
        <v>0</v>
      </c>
      <c r="AW402" s="6"/>
      <c r="AX402" s="69" t="str">
        <f aca="false">X402</f>
        <v>EXTENDED</v>
      </c>
      <c r="AY402" s="74" t="n">
        <f aca="false">Y402</f>
        <v>0</v>
      </c>
      <c r="BA402" s="46"/>
      <c r="BB402" s="46"/>
      <c r="BC402" s="46"/>
    </row>
    <row r="403" customFormat="false" ht="85.5" hidden="false" customHeight="false" outlineLevel="0" collapsed="false">
      <c r="A403" s="58" t="str">
        <f aca="false">IF(ISERROR(SEARCH("-X-",D403)),IF(S403="G","NO",IF(S403="E","YES","")),"EXT")</f>
        <v>EXT</v>
      </c>
      <c r="B403" s="77"/>
      <c r="C403" s="59"/>
      <c r="D403" s="60" t="s">
        <v>2081</v>
      </c>
      <c r="E403" s="61"/>
      <c r="F403" s="62" t="n">
        <f aca="false">LEN(Q403)-LEN(SUBSTITUTE(Q403,"/",""))-1</f>
        <v>4</v>
      </c>
      <c r="G403" s="62" t="s">
        <v>95</v>
      </c>
      <c r="H403" s="63" t="s">
        <v>1165</v>
      </c>
      <c r="I403" s="63"/>
      <c r="J403" s="64"/>
      <c r="K403" s="64"/>
      <c r="L403" s="64"/>
      <c r="M403" s="63"/>
      <c r="N403" s="65"/>
      <c r="O403" s="65" t="s">
        <v>95</v>
      </c>
      <c r="P403" s="66" t="str">
        <f aca="false">MID(SUBSTITUTE(SUBSTITUTE(Q403,"/",CONCATENATE(CHAR(10),"/")),"/",CONCATENATE(CHAR(10),"/"),F403+1),2,500)</f>
        <v>/rsm:CrossIndustryInvoice
/rsm:SupplyChainTradeTransaction
/ram:ApplicableHeaderTradeAgreement
/ram:SalesAgentTradeParty
/ram:SpecifiedLegalOrganization</v>
      </c>
      <c r="Q403" s="67" t="s">
        <v>2082</v>
      </c>
      <c r="R403" s="65"/>
      <c r="S403" s="65" t="str">
        <f aca="false">IF($D403="","",IF(ISERROR(FIND("/@",RIGHT($Q403,LEN($Q403)-FIND("#",SUBSTITUTE($Q403,"/","#",LEN($Q403)-LEN(SUBSTITUTE($Q403,"/",""))))))),IF(LEFT($D403,4)="BG-X","EG",IF(LEFT($D403,2)="BG","G",IF(OR(RIGHT($D403,2)="-0",RIGHT($D403,3)="-00",RIGHT($D403,4)="-000"),"","E"))),"A"))</f>
        <v>EG</v>
      </c>
      <c r="T403" s="65" t="s">
        <v>95</v>
      </c>
      <c r="U403" s="65"/>
      <c r="V403" s="68"/>
      <c r="X403" s="69" t="s">
        <v>30</v>
      </c>
      <c r="Y403" s="69"/>
      <c r="AA403" s="70"/>
      <c r="AB403" s="70"/>
      <c r="AC403" s="71"/>
      <c r="AE403" s="72" t="str">
        <f aca="false">D403</f>
        <v>BG-X-50</v>
      </c>
      <c r="AF403" s="73" t="n">
        <f aca="false">F403</f>
        <v>4</v>
      </c>
      <c r="AG403" s="73" t="str">
        <f aca="false">G403</f>
        <v>0..1</v>
      </c>
      <c r="AH403" s="63" t="s">
        <v>1167</v>
      </c>
      <c r="AI403" s="63"/>
      <c r="AJ403" s="64"/>
      <c r="AK403" s="64"/>
      <c r="AL403" s="64"/>
      <c r="AM403" s="73" t="n">
        <f aca="false">M403</f>
        <v>0</v>
      </c>
      <c r="AN403" s="73" t="n">
        <f aca="false">N403</f>
        <v>0</v>
      </c>
      <c r="AO403" s="73" t="str">
        <f aca="false">O403</f>
        <v>0..1</v>
      </c>
      <c r="AP403" s="73" t="str">
        <f aca="false">P403</f>
        <v>/rsm:CrossIndustryInvoice
/rsm:SupplyChainTradeTransaction
/ram:ApplicableHeaderTradeAgreement
/ram:SalesAgentTradeParty
/ram:SpecifiedLegalOrganization</v>
      </c>
      <c r="AQ403" s="73" t="str">
        <f aca="false">Q403</f>
        <v>/rsm:CrossIndustryInvoice/rsm:SupplyChainTradeTransaction/ram:ApplicableHeaderTradeAgreement/ram:SalesAgentTradeParty/ram:SpecifiedLegalOrganization</v>
      </c>
      <c r="AR403" s="73" t="n">
        <f aca="false">R403</f>
        <v>0</v>
      </c>
      <c r="AS403" s="73" t="str">
        <f aca="false">S403</f>
        <v>EG</v>
      </c>
      <c r="AT403" s="73" t="str">
        <f aca="false">T403</f>
        <v>0..1</v>
      </c>
      <c r="AU403" s="73" t="n">
        <f aca="false">U403</f>
        <v>0</v>
      </c>
      <c r="AV403" s="73" t="n">
        <f aca="false">V403</f>
        <v>0</v>
      </c>
      <c r="AW403" s="6"/>
      <c r="AX403" s="69" t="str">
        <f aca="false">X403</f>
        <v>EXTENDED</v>
      </c>
      <c r="AY403" s="74" t="n">
        <f aca="false">Y403</f>
        <v>0</v>
      </c>
      <c r="BA403" s="46"/>
      <c r="BB403" s="46"/>
      <c r="BC403" s="46"/>
    </row>
    <row r="404" customFormat="false" ht="99.75" hidden="false" customHeight="false" outlineLevel="0" collapsed="false">
      <c r="A404" s="58" t="str">
        <f aca="false">IF(ISERROR(SEARCH("-X-",D404)),IF(S404="G","NO",IF(S404="E","YES","")),"EXT")</f>
        <v>EXT</v>
      </c>
      <c r="B404" s="77"/>
      <c r="C404" s="59"/>
      <c r="D404" s="60" t="s">
        <v>2083</v>
      </c>
      <c r="E404" s="61" t="s">
        <v>2084</v>
      </c>
      <c r="F404" s="62" t="n">
        <f aca="false">LEN(Q404)-LEN(SUBSTITUTE(Q404,"/",""))-1</f>
        <v>5</v>
      </c>
      <c r="G404" s="62" t="s">
        <v>95</v>
      </c>
      <c r="H404" s="63" t="s">
        <v>2085</v>
      </c>
      <c r="I404" s="63" t="s">
        <v>993</v>
      </c>
      <c r="J404" s="64"/>
      <c r="K404" s="64"/>
      <c r="L404" s="64"/>
      <c r="M404" s="63" t="s">
        <v>137</v>
      </c>
      <c r="N404" s="65"/>
      <c r="O404" s="65" t="s">
        <v>95</v>
      </c>
      <c r="P404" s="66" t="str">
        <f aca="false">MID(SUBSTITUTE(SUBSTITUTE(Q404,"/",CONCATENATE(CHAR(10),"/")),"/",CONCATENATE(CHAR(10),"/"),F404+1),2,500)</f>
        <v>/rsm:CrossIndustryInvoice
/rsm:SupplyChainTradeTransaction
/ram:ApplicableHeaderTradeAgreement
/ram:SalesAgentTradeParty
/ram:SpecifiedLegalOrganization
/ram:ID</v>
      </c>
      <c r="Q404" s="67" t="s">
        <v>2086</v>
      </c>
      <c r="R404" s="65" t="s">
        <v>139</v>
      </c>
      <c r="S404" s="65" t="str">
        <f aca="false">IF($D404="","",IF(ISERROR(FIND("/@",RIGHT($Q404,LEN($Q404)-FIND("#",SUBSTITUTE($Q404,"/","#",LEN($Q404)-LEN(SUBSTITUTE($Q404,"/",""))))))),IF(LEFT($D404,4)="BG-X","EG",IF(LEFT($D404,2)="BG","G",IF(OR(RIGHT($D404,2)="-0",RIGHT($D404,3)="-00",RIGHT($D404,4)="-000"),"","E"))),"A"))</f>
        <v>E</v>
      </c>
      <c r="T404" s="65" t="s">
        <v>95</v>
      </c>
      <c r="U404" s="65"/>
      <c r="V404" s="68"/>
      <c r="X404" s="69" t="s">
        <v>30</v>
      </c>
      <c r="Y404" s="69"/>
      <c r="AA404" s="70"/>
      <c r="AB404" s="70"/>
      <c r="AC404" s="71"/>
      <c r="AE404" s="72" t="str">
        <f aca="false">D404</f>
        <v>BT-X-339</v>
      </c>
      <c r="AF404" s="73" t="n">
        <f aca="false">F404</f>
        <v>5</v>
      </c>
      <c r="AG404" s="73" t="str">
        <f aca="false">G404</f>
        <v>0..1</v>
      </c>
      <c r="AH404" s="63" t="s">
        <v>2087</v>
      </c>
      <c r="AI404" s="63" t="s">
        <v>996</v>
      </c>
      <c r="AJ404" s="64"/>
      <c r="AK404" s="64"/>
      <c r="AL404" s="64"/>
      <c r="AM404" s="73" t="str">
        <f aca="false">M404</f>
        <v>Identifier</v>
      </c>
      <c r="AN404" s="73" t="n">
        <f aca="false">N404</f>
        <v>0</v>
      </c>
      <c r="AO404" s="73" t="str">
        <f aca="false">O404</f>
        <v>0..1</v>
      </c>
      <c r="AP404" s="73" t="str">
        <f aca="false">P404</f>
        <v>/rsm:CrossIndustryInvoice
/rsm:SupplyChainTradeTransaction
/ram:ApplicableHeaderTradeAgreement
/ram:SalesAgentTradeParty
/ram:SpecifiedLegalOrganization
/ram:ID</v>
      </c>
      <c r="AQ404" s="73" t="str">
        <f aca="false">Q404</f>
        <v>/rsm:CrossIndustryInvoice/rsm:SupplyChainTradeTransaction/ram:ApplicableHeaderTradeAgreement/ram:SalesAgentTradeParty/ram:SpecifiedLegalOrganization/ram:ID</v>
      </c>
      <c r="AR404" s="73" t="str">
        <f aca="false">R404</f>
        <v>I</v>
      </c>
      <c r="AS404" s="73" t="str">
        <f aca="false">S404</f>
        <v>E</v>
      </c>
      <c r="AT404" s="73" t="str">
        <f aca="false">T404</f>
        <v>0..1</v>
      </c>
      <c r="AU404" s="73" t="n">
        <f aca="false">U404</f>
        <v>0</v>
      </c>
      <c r="AV404" s="73" t="n">
        <f aca="false">V404</f>
        <v>0</v>
      </c>
      <c r="AW404" s="6"/>
      <c r="AX404" s="69" t="str">
        <f aca="false">X404</f>
        <v>EXTENDED</v>
      </c>
      <c r="AY404" s="74" t="n">
        <f aca="false">Y404</f>
        <v>0</v>
      </c>
      <c r="BA404" s="46"/>
      <c r="BB404" s="46"/>
      <c r="BC404" s="46"/>
    </row>
    <row r="405" customFormat="false" ht="114" hidden="false" customHeight="false" outlineLevel="0" collapsed="false">
      <c r="A405" s="58" t="str">
        <f aca="false">IF(ISERROR(SEARCH("-X-",D405)),IF(S405="G","NO",IF(S405="E","YES","")),"EXT")</f>
        <v>EXT</v>
      </c>
      <c r="B405" s="77"/>
      <c r="C405" s="59"/>
      <c r="D405" s="60" t="s">
        <v>2088</v>
      </c>
      <c r="E405" s="61" t="s">
        <v>2089</v>
      </c>
      <c r="F405" s="62" t="n">
        <f aca="false">LEN(Q405)-LEN(SUBSTITUTE(Q405,"/",""))-1</f>
        <v>6</v>
      </c>
      <c r="G405" s="62" t="s">
        <v>95</v>
      </c>
      <c r="H405" s="63" t="s">
        <v>355</v>
      </c>
      <c r="I405" s="63" t="s">
        <v>998</v>
      </c>
      <c r="J405" s="64" t="s">
        <v>999</v>
      </c>
      <c r="K405" s="64"/>
      <c r="L405" s="64"/>
      <c r="M405" s="63" t="s">
        <v>358</v>
      </c>
      <c r="N405" s="65"/>
      <c r="O405" s="65"/>
      <c r="P405" s="66" t="str">
        <f aca="false">MID(SUBSTITUTE(SUBSTITUTE(Q405,"/",CONCATENATE(CHAR(10),"/")),"/",CONCATENATE(CHAR(10),"/"),F405+1),2,500)</f>
        <v>/rsm:CrossIndustryInvoice
/rsm:SupplyChainTradeTransaction
/ram:ApplicableHeaderTradeAgreement
/ram:SalesAgentTradeParty
/ram:SpecifiedLegalOrganization
/ram:ID
/@schemeID</v>
      </c>
      <c r="Q405" s="67" t="s">
        <v>2090</v>
      </c>
      <c r="R405" s="65" t="s">
        <v>360</v>
      </c>
      <c r="S405" s="65" t="str">
        <f aca="false">IF($D405="","",IF(ISERROR(FIND("/@",RIGHT($Q405,LEN($Q405)-FIND("#",SUBSTITUTE($Q405,"/","#",LEN($Q405)-LEN(SUBSTITUTE($Q405,"/",""))))))),IF(LEFT($D405,4)="BG-X","EG",IF(LEFT($D405,2)="BG","G",IF(OR(RIGHT($D405,2)="-0",RIGHT($D405,3)="-00",RIGHT($D405,4)="-000"),"","E"))),"A"))</f>
        <v/>
      </c>
      <c r="T405" s="65"/>
      <c r="U405" s="65"/>
      <c r="V405" s="68"/>
      <c r="X405" s="69" t="s">
        <v>30</v>
      </c>
      <c r="Y405" s="69"/>
      <c r="AA405" s="70"/>
      <c r="AB405" s="70"/>
      <c r="AC405" s="71"/>
      <c r="AE405" s="72" t="str">
        <f aca="false">D405</f>
        <v>BT-X-339-0</v>
      </c>
      <c r="AF405" s="73" t="n">
        <f aca="false">F405</f>
        <v>6</v>
      </c>
      <c r="AG405" s="73" t="str">
        <f aca="false">G405</f>
        <v>0..1</v>
      </c>
      <c r="AH405" s="63" t="s">
        <v>2091</v>
      </c>
      <c r="AI405" s="63" t="s">
        <v>1002</v>
      </c>
      <c r="AJ405" s="64" t="s">
        <v>1003</v>
      </c>
      <c r="AK405" s="64"/>
      <c r="AL405" s="64"/>
      <c r="AM405" s="73" t="str">
        <f aca="false">M405</f>
        <v>String</v>
      </c>
      <c r="AN405" s="73" t="n">
        <f aca="false">N405</f>
        <v>0</v>
      </c>
      <c r="AO405" s="73" t="n">
        <f aca="false">O405</f>
        <v>0</v>
      </c>
      <c r="AP405" s="73" t="str">
        <f aca="false">P405</f>
        <v>/rsm:CrossIndustryInvoice
/rsm:SupplyChainTradeTransaction
/ram:ApplicableHeaderTradeAgreement
/ram:SalesAgentTradeParty
/ram:SpecifiedLegalOrganization
/ram:ID
/@schemeID</v>
      </c>
      <c r="AQ405" s="73" t="str">
        <f aca="false">Q405</f>
        <v>/rsm:CrossIndustryInvoice/rsm:SupplyChainTradeTransaction/ram:ApplicableHeaderTradeAgreement/ram:SalesAgentTradeParty/ram:SpecifiedLegalOrganization/ram:ID/@schemeID</v>
      </c>
      <c r="AR405" s="73" t="str">
        <f aca="false">R405</f>
        <v>S</v>
      </c>
      <c r="AS405" s="73" t="str">
        <f aca="false">S405</f>
        <v/>
      </c>
      <c r="AT405" s="73" t="n">
        <f aca="false">T405</f>
        <v>0</v>
      </c>
      <c r="AU405" s="73" t="n">
        <f aca="false">U405</f>
        <v>0</v>
      </c>
      <c r="AV405" s="73" t="n">
        <f aca="false">V405</f>
        <v>0</v>
      </c>
      <c r="AW405" s="6"/>
      <c r="AX405" s="69" t="str">
        <f aca="false">X405</f>
        <v>EXTENDED</v>
      </c>
      <c r="AY405" s="74" t="n">
        <f aca="false">Y405</f>
        <v>0</v>
      </c>
      <c r="BA405" s="46"/>
      <c r="BB405" s="46"/>
      <c r="BC405" s="46"/>
    </row>
    <row r="406" customFormat="false" ht="99.75" hidden="false" customHeight="false" outlineLevel="0" collapsed="false">
      <c r="A406" s="58" t="str">
        <f aca="false">IF(ISERROR(SEARCH("-X-",D406)),IF(S406="G","NO",IF(S406="E","YES","")),"EXT")</f>
        <v>EXT</v>
      </c>
      <c r="B406" s="77"/>
      <c r="C406" s="59"/>
      <c r="D406" s="60" t="s">
        <v>2092</v>
      </c>
      <c r="E406" s="61" t="s">
        <v>2093</v>
      </c>
      <c r="F406" s="62" t="n">
        <f aca="false">LEN(Q406)-LEN(SUBSTITUTE(Q406,"/",""))-1</f>
        <v>5</v>
      </c>
      <c r="G406" s="62" t="s">
        <v>95</v>
      </c>
      <c r="H406" s="63" t="s">
        <v>1005</v>
      </c>
      <c r="I406" s="63" t="s">
        <v>1006</v>
      </c>
      <c r="J406" s="64" t="s">
        <v>1007</v>
      </c>
      <c r="K406" s="64"/>
      <c r="L406" s="64"/>
      <c r="M406" s="63" t="s">
        <v>119</v>
      </c>
      <c r="N406" s="65"/>
      <c r="O406" s="65" t="s">
        <v>95</v>
      </c>
      <c r="P406" s="66" t="str">
        <f aca="false">MID(SUBSTITUTE(SUBSTITUTE(Q406,"/",CONCATENATE(CHAR(10),"/")),"/",CONCATENATE(CHAR(10),"/"),F406+1),2,500)</f>
        <v>/rsm:CrossIndustryInvoice
/rsm:SupplyChainTradeTransaction
/ram:ApplicableHeaderTradeAgreement
/ram:SalesAgentTradeParty
/ram:SpecifiedLegalOrganization
/ram:TradingBusinessName</v>
      </c>
      <c r="Q406" s="67" t="s">
        <v>2094</v>
      </c>
      <c r="R406" s="65" t="s">
        <v>121</v>
      </c>
      <c r="S406" s="65" t="str">
        <f aca="false">IF($D406="","",IF(ISERROR(FIND("/@",RIGHT($Q406,LEN($Q406)-FIND("#",SUBSTITUTE($Q406,"/","#",LEN($Q406)-LEN(SUBSTITUTE($Q406,"/",""))))))),IF(LEFT($D406,4)="BG-X","EG",IF(LEFT($D406,2)="BG","G",IF(OR(RIGHT($D406,2)="-0",RIGHT($D406,3)="-00",RIGHT($D406,4)="-000"),"","E"))),"A"))</f>
        <v>E</v>
      </c>
      <c r="T406" s="65" t="s">
        <v>95</v>
      </c>
      <c r="U406" s="65"/>
      <c r="V406" s="68"/>
      <c r="X406" s="69" t="s">
        <v>30</v>
      </c>
      <c r="Y406" s="69"/>
      <c r="AA406" s="70"/>
      <c r="AB406" s="70"/>
      <c r="AC406" s="71"/>
      <c r="AE406" s="72" t="str">
        <f aca="false">D406</f>
        <v>BT-X-336</v>
      </c>
      <c r="AF406" s="73" t="n">
        <f aca="false">F406</f>
        <v>5</v>
      </c>
      <c r="AG406" s="73" t="str">
        <f aca="false">G406</f>
        <v>0..1</v>
      </c>
      <c r="AH406" s="63" t="s">
        <v>2095</v>
      </c>
      <c r="AI406" s="63" t="s">
        <v>1010</v>
      </c>
      <c r="AJ406" s="64" t="s">
        <v>1011</v>
      </c>
      <c r="AK406" s="64"/>
      <c r="AL406" s="64"/>
      <c r="AM406" s="73" t="str">
        <f aca="false">M406</f>
        <v>Text</v>
      </c>
      <c r="AN406" s="73" t="n">
        <f aca="false">N406</f>
        <v>0</v>
      </c>
      <c r="AO406" s="73" t="str">
        <f aca="false">O406</f>
        <v>0..1</v>
      </c>
      <c r="AP406" s="73" t="str">
        <f aca="false">P406</f>
        <v>/rsm:CrossIndustryInvoice
/rsm:SupplyChainTradeTransaction
/ram:ApplicableHeaderTradeAgreement
/ram:SalesAgentTradeParty
/ram:SpecifiedLegalOrganization
/ram:TradingBusinessName</v>
      </c>
      <c r="AQ406" s="73" t="str">
        <f aca="false">Q406</f>
        <v>/rsm:CrossIndustryInvoice/rsm:SupplyChainTradeTransaction/ram:ApplicableHeaderTradeAgreement/ram:SalesAgentTradeParty/ram:SpecifiedLegalOrganization/ram:TradingBusinessName</v>
      </c>
      <c r="AR406" s="73" t="str">
        <f aca="false">R406</f>
        <v>T</v>
      </c>
      <c r="AS406" s="73" t="str">
        <f aca="false">S406</f>
        <v>E</v>
      </c>
      <c r="AT406" s="73" t="str">
        <f aca="false">T406</f>
        <v>0..1</v>
      </c>
      <c r="AU406" s="73" t="n">
        <f aca="false">U406</f>
        <v>0</v>
      </c>
      <c r="AV406" s="73" t="n">
        <f aca="false">V406</f>
        <v>0</v>
      </c>
      <c r="AW406" s="6"/>
      <c r="AX406" s="69" t="str">
        <f aca="false">X406</f>
        <v>EXTENDED</v>
      </c>
      <c r="AY406" s="74" t="n">
        <f aca="false">Y406</f>
        <v>0</v>
      </c>
      <c r="BA406" s="46"/>
      <c r="BB406" s="46"/>
      <c r="BC406" s="46"/>
    </row>
    <row r="407" customFormat="false" ht="99.75" hidden="false" customHeight="false" outlineLevel="0" collapsed="false">
      <c r="A407" s="58" t="str">
        <f aca="false">IF(ISERROR(SEARCH("-X-",D407)),IF(S407="G","NO",IF(S407="E","YES","")),"EXT")</f>
        <v>EXT</v>
      </c>
      <c r="B407" s="77"/>
      <c r="C407" s="59"/>
      <c r="D407" s="60" t="s">
        <v>2096</v>
      </c>
      <c r="E407" s="61"/>
      <c r="F407" s="62" t="n">
        <f aca="false">LEN(Q407)-LEN(SUBSTITUTE(Q407,"/",""))-1</f>
        <v>5</v>
      </c>
      <c r="G407" s="62" t="s">
        <v>95</v>
      </c>
      <c r="H407" s="63" t="s">
        <v>1929</v>
      </c>
      <c r="I407" s="63" t="s">
        <v>2097</v>
      </c>
      <c r="J407" s="64"/>
      <c r="K407" s="64"/>
      <c r="L407" s="64"/>
      <c r="M407" s="63"/>
      <c r="N407" s="65"/>
      <c r="O407" s="65" t="s">
        <v>95</v>
      </c>
      <c r="P407" s="66" t="str">
        <f aca="false">MID(SUBSTITUTE(SUBSTITUTE(Q407,"/",CONCATENATE(CHAR(10),"/")),"/",CONCATENATE(CHAR(10),"/"),F407+1),2,500)</f>
        <v>/rsm:CrossIndustryInvoice
/rsm:SupplyChainTradeTransaction
/ram:ApplicableHeaderTradeAgreement
/ram:SalesAgentTradeParty
/ram:SpecifiedLegalOrganization
/ram:PostalTradeAddress</v>
      </c>
      <c r="Q407" s="67" t="s">
        <v>2098</v>
      </c>
      <c r="R407" s="65"/>
      <c r="S407" s="65" t="str">
        <f aca="false">IF($D407="","",IF(ISERROR(FIND("/@",RIGHT($Q407,LEN($Q407)-FIND("#",SUBSTITUTE($Q407,"/","#",LEN($Q407)-LEN(SUBSTITUTE($Q407,"/",""))))))),IF(LEFT($D407,4)="BG-X","EG",IF(LEFT($D407,2)="BG","G",IF(OR(RIGHT($D407,2)="-0",RIGHT($D407,3)="-00",RIGHT($D407,4)="-000"),"","E"))),"A"))</f>
        <v>EG</v>
      </c>
      <c r="T407" s="65" t="s">
        <v>95</v>
      </c>
      <c r="U407" s="65"/>
      <c r="V407" s="68"/>
      <c r="X407" s="69" t="s">
        <v>30</v>
      </c>
      <c r="Y407" s="69"/>
      <c r="AA407" s="70"/>
      <c r="AB407" s="70"/>
      <c r="AC407" s="71"/>
      <c r="AE407" s="72" t="str">
        <f aca="false">D407</f>
        <v>BG-X-53</v>
      </c>
      <c r="AF407" s="73" t="n">
        <f aca="false">F407</f>
        <v>5</v>
      </c>
      <c r="AG407" s="73" t="str">
        <f aca="false">G407</f>
        <v>0..1</v>
      </c>
      <c r="AH407" s="63" t="s">
        <v>1932</v>
      </c>
      <c r="AI407" s="63" t="s">
        <v>2099</v>
      </c>
      <c r="AJ407" s="64"/>
      <c r="AK407" s="64"/>
      <c r="AL407" s="64"/>
      <c r="AM407" s="73" t="n">
        <f aca="false">M407</f>
        <v>0</v>
      </c>
      <c r="AN407" s="73" t="n">
        <f aca="false">N407</f>
        <v>0</v>
      </c>
      <c r="AO407" s="73" t="str">
        <f aca="false">O407</f>
        <v>0..1</v>
      </c>
      <c r="AP407" s="73" t="str">
        <f aca="false">P407</f>
        <v>/rsm:CrossIndustryInvoice
/rsm:SupplyChainTradeTransaction
/ram:ApplicableHeaderTradeAgreement
/ram:SalesAgentTradeParty
/ram:SpecifiedLegalOrganization
/ram:PostalTradeAddress</v>
      </c>
      <c r="AQ407" s="73" t="str">
        <f aca="false">Q407</f>
        <v>/rsm:CrossIndustryInvoice/rsm:SupplyChainTradeTransaction/ram:ApplicableHeaderTradeAgreement/ram:SalesAgentTradeParty/ram:SpecifiedLegalOrganization/ram:PostalTradeAddress</v>
      </c>
      <c r="AR407" s="73" t="n">
        <f aca="false">R407</f>
        <v>0</v>
      </c>
      <c r="AS407" s="73" t="str">
        <f aca="false">S407</f>
        <v>EG</v>
      </c>
      <c r="AT407" s="73" t="str">
        <f aca="false">T407</f>
        <v>0..1</v>
      </c>
      <c r="AU407" s="73" t="n">
        <f aca="false">U407</f>
        <v>0</v>
      </c>
      <c r="AV407" s="73" t="n">
        <f aca="false">V407</f>
        <v>0</v>
      </c>
      <c r="AW407" s="6"/>
      <c r="AX407" s="69" t="str">
        <f aca="false">X407</f>
        <v>EXTENDED</v>
      </c>
      <c r="AY407" s="74" t="n">
        <f aca="false">Y407</f>
        <v>0</v>
      </c>
      <c r="BA407" s="46"/>
      <c r="BB407" s="46"/>
      <c r="BC407" s="46"/>
    </row>
    <row r="408" customFormat="false" ht="114" hidden="false" customHeight="false" outlineLevel="0" collapsed="false">
      <c r="A408" s="58" t="str">
        <f aca="false">IF(ISERROR(SEARCH("-X-",D408)),IF(S408="G","NO",IF(S408="E","YES","")),"EXT")</f>
        <v>EXT</v>
      </c>
      <c r="B408" s="77"/>
      <c r="C408" s="59"/>
      <c r="D408" s="60" t="s">
        <v>2100</v>
      </c>
      <c r="E408" s="61"/>
      <c r="F408" s="62" t="n">
        <f aca="false">LEN(Q408)-LEN(SUBSTITUTE(Q408,"/",""))-1</f>
        <v>6</v>
      </c>
      <c r="G408" s="62" t="s">
        <v>95</v>
      </c>
      <c r="H408" s="63" t="s">
        <v>1069</v>
      </c>
      <c r="I408" s="63" t="s">
        <v>1070</v>
      </c>
      <c r="J408" s="64" t="s">
        <v>1071</v>
      </c>
      <c r="K408" s="64"/>
      <c r="L408" s="64"/>
      <c r="M408" s="63" t="s">
        <v>119</v>
      </c>
      <c r="N408" s="65"/>
      <c r="O408" s="65" t="s">
        <v>95</v>
      </c>
      <c r="P408" s="66" t="str">
        <f aca="false">MID(SUBSTITUTE(SUBSTITUTE(Q408,"/",CONCATENATE(CHAR(10),"/")),"/",CONCATENATE(CHAR(10),"/"),F408+1),2,500)</f>
        <v>/rsm:CrossIndustryInvoice
/rsm:SupplyChainTradeTransaction
/ram:ApplicableHeaderTradeAgreement
/ram:SalesAgentTradeParty
/ram:SpecifiedLegalOrganization
/ram:PostalTradeAddress
/ram:PostcodeCode</v>
      </c>
      <c r="Q408" s="67" t="s">
        <v>2101</v>
      </c>
      <c r="R408" s="65" t="s">
        <v>121</v>
      </c>
      <c r="S408" s="65" t="str">
        <f aca="false">IF($D408="","",IF(ISERROR(FIND("/@",RIGHT($Q408,LEN($Q408)-FIND("#",SUBSTITUTE($Q408,"/","#",LEN($Q408)-LEN(SUBSTITUTE($Q408,"/",""))))))),IF(LEFT($D408,4)="BG-X","EG",IF(LEFT($D408,2)="BG","G",IF(OR(RIGHT($D408,2)="-0",RIGHT($D408,3)="-00",RIGHT($D408,4)="-000"),"","E"))),"A"))</f>
        <v>E</v>
      </c>
      <c r="T408" s="65" t="s">
        <v>95</v>
      </c>
      <c r="U408" s="65"/>
      <c r="V408" s="68"/>
      <c r="X408" s="69" t="s">
        <v>30</v>
      </c>
      <c r="Y408" s="69"/>
      <c r="AA408" s="70"/>
      <c r="AB408" s="70"/>
      <c r="AC408" s="71"/>
      <c r="AE408" s="72" t="str">
        <f aca="false">D408</f>
        <v>BT-X-355</v>
      </c>
      <c r="AF408" s="73" t="n">
        <f aca="false">F408</f>
        <v>6</v>
      </c>
      <c r="AG408" s="73" t="str">
        <f aca="false">G408</f>
        <v>0..1</v>
      </c>
      <c r="AH408" s="63" t="s">
        <v>1073</v>
      </c>
      <c r="AI408" s="63" t="s">
        <v>1074</v>
      </c>
      <c r="AJ408" s="64" t="s">
        <v>1075</v>
      </c>
      <c r="AK408" s="64"/>
      <c r="AL408" s="64"/>
      <c r="AM408" s="73" t="str">
        <f aca="false">M408</f>
        <v>Text</v>
      </c>
      <c r="AN408" s="73" t="n">
        <f aca="false">N408</f>
        <v>0</v>
      </c>
      <c r="AO408" s="73" t="str">
        <f aca="false">O408</f>
        <v>0..1</v>
      </c>
      <c r="AP408" s="73" t="str">
        <f aca="false">P408</f>
        <v>/rsm:CrossIndustryInvoice
/rsm:SupplyChainTradeTransaction
/ram:ApplicableHeaderTradeAgreement
/ram:SalesAgentTradeParty
/ram:SpecifiedLegalOrganization
/ram:PostalTradeAddress
/ram:PostcodeCode</v>
      </c>
      <c r="AQ408" s="73" t="str">
        <f aca="false">Q408</f>
        <v>/rsm:CrossIndustryInvoice/rsm:SupplyChainTradeTransaction/ram:ApplicableHeaderTradeAgreement/ram:SalesAgentTradeParty/ram:SpecifiedLegalOrganization/ram:PostalTradeAddress/ram:PostcodeCode</v>
      </c>
      <c r="AR408" s="73" t="str">
        <f aca="false">R408</f>
        <v>T</v>
      </c>
      <c r="AS408" s="73" t="str">
        <f aca="false">S408</f>
        <v>E</v>
      </c>
      <c r="AT408" s="73" t="str">
        <f aca="false">T408</f>
        <v>0..1</v>
      </c>
      <c r="AU408" s="73" t="n">
        <f aca="false">U408</f>
        <v>0</v>
      </c>
      <c r="AV408" s="73" t="n">
        <f aca="false">V408</f>
        <v>0</v>
      </c>
      <c r="AW408" s="6"/>
      <c r="AX408" s="69" t="str">
        <f aca="false">X408</f>
        <v>EXTENDED</v>
      </c>
      <c r="AY408" s="74" t="n">
        <f aca="false">Y408</f>
        <v>0</v>
      </c>
      <c r="BA408" s="46"/>
      <c r="BB408" s="46"/>
      <c r="BC408" s="46"/>
    </row>
    <row r="409" customFormat="false" ht="114" hidden="false" customHeight="false" outlineLevel="0" collapsed="false">
      <c r="A409" s="58" t="str">
        <f aca="false">IF(ISERROR(SEARCH("-X-",D409)),IF(S409="G","NO",IF(S409="E","YES","")),"EXT")</f>
        <v>EXT</v>
      </c>
      <c r="B409" s="77"/>
      <c r="C409" s="59"/>
      <c r="D409" s="60" t="s">
        <v>2102</v>
      </c>
      <c r="E409" s="61"/>
      <c r="F409" s="62" t="n">
        <f aca="false">LEN(Q409)-LEN(SUBSTITUTE(Q409,"/",""))-1</f>
        <v>6</v>
      </c>
      <c r="G409" s="62" t="s">
        <v>95</v>
      </c>
      <c r="H409" s="63" t="s">
        <v>1078</v>
      </c>
      <c r="I409" s="63" t="s">
        <v>1079</v>
      </c>
      <c r="J409" s="64" t="s">
        <v>1080</v>
      </c>
      <c r="K409" s="64"/>
      <c r="L409" s="64"/>
      <c r="M409" s="63" t="s">
        <v>119</v>
      </c>
      <c r="N409" s="65"/>
      <c r="O409" s="65" t="s">
        <v>95</v>
      </c>
      <c r="P409" s="66" t="str">
        <f aca="false">MID(SUBSTITUTE(SUBSTITUTE(Q409,"/",CONCATENATE(CHAR(10),"/")),"/",CONCATENATE(CHAR(10),"/"),F409+1),2,500)</f>
        <v>/rsm:CrossIndustryInvoice
/rsm:SupplyChainTradeTransaction
/ram:ApplicableHeaderTradeAgreement
/ram:SalesAgentTradeParty
/ram:SpecifiedLegalOrganization
/ram:PostalTradeAddress
/ram:LineOne</v>
      </c>
      <c r="Q409" s="67" t="s">
        <v>2103</v>
      </c>
      <c r="R409" s="65" t="s">
        <v>121</v>
      </c>
      <c r="S409" s="65" t="str">
        <f aca="false">IF($D409="","",IF(ISERROR(FIND("/@",RIGHT($Q409,LEN($Q409)-FIND("#",SUBSTITUTE($Q409,"/","#",LEN($Q409)-LEN(SUBSTITUTE($Q409,"/",""))))))),IF(LEFT($D409,4)="BG-X","EG",IF(LEFT($D409,2)="BG","G",IF(OR(RIGHT($D409,2)="-0",RIGHT($D409,3)="-00",RIGHT($D409,4)="-000"),"","E"))),"A"))</f>
        <v>E</v>
      </c>
      <c r="T409" s="65" t="s">
        <v>95</v>
      </c>
      <c r="U409" s="65"/>
      <c r="V409" s="68"/>
      <c r="X409" s="69" t="s">
        <v>30</v>
      </c>
      <c r="Y409" s="69"/>
      <c r="AA409" s="70"/>
      <c r="AB409" s="70"/>
      <c r="AC409" s="71"/>
      <c r="AE409" s="72" t="str">
        <f aca="false">D409</f>
        <v>BT-X-356</v>
      </c>
      <c r="AF409" s="73" t="n">
        <f aca="false">F409</f>
        <v>6</v>
      </c>
      <c r="AG409" s="73" t="str">
        <f aca="false">G409</f>
        <v>0..1</v>
      </c>
      <c r="AH409" s="63" t="s">
        <v>1082</v>
      </c>
      <c r="AI409" s="63" t="s">
        <v>1083</v>
      </c>
      <c r="AJ409" s="64" t="s">
        <v>1084</v>
      </c>
      <c r="AK409" s="64"/>
      <c r="AL409" s="64"/>
      <c r="AM409" s="73" t="str">
        <f aca="false">M409</f>
        <v>Text</v>
      </c>
      <c r="AN409" s="73" t="n">
        <f aca="false">N409</f>
        <v>0</v>
      </c>
      <c r="AO409" s="73" t="str">
        <f aca="false">O409</f>
        <v>0..1</v>
      </c>
      <c r="AP409" s="73" t="str">
        <f aca="false">P409</f>
        <v>/rsm:CrossIndustryInvoice
/rsm:SupplyChainTradeTransaction
/ram:ApplicableHeaderTradeAgreement
/ram:SalesAgentTradeParty
/ram:SpecifiedLegalOrganization
/ram:PostalTradeAddress
/ram:LineOne</v>
      </c>
      <c r="AQ409" s="73" t="str">
        <f aca="false">Q409</f>
        <v>/rsm:CrossIndustryInvoice/rsm:SupplyChainTradeTransaction/ram:ApplicableHeaderTradeAgreement/ram:SalesAgentTradeParty/ram:SpecifiedLegalOrganization/ram:PostalTradeAddress/ram:LineOne</v>
      </c>
      <c r="AR409" s="73" t="str">
        <f aca="false">R409</f>
        <v>T</v>
      </c>
      <c r="AS409" s="73" t="str">
        <f aca="false">S409</f>
        <v>E</v>
      </c>
      <c r="AT409" s="73" t="str">
        <f aca="false">T409</f>
        <v>0..1</v>
      </c>
      <c r="AU409" s="73" t="n">
        <f aca="false">U409</f>
        <v>0</v>
      </c>
      <c r="AV409" s="73" t="n">
        <f aca="false">V409</f>
        <v>0</v>
      </c>
      <c r="AW409" s="6"/>
      <c r="AX409" s="69" t="str">
        <f aca="false">X409</f>
        <v>EXTENDED</v>
      </c>
      <c r="AY409" s="74" t="n">
        <f aca="false">Y409</f>
        <v>0</v>
      </c>
      <c r="BA409" s="46"/>
      <c r="BB409" s="46"/>
      <c r="BC409" s="46"/>
    </row>
    <row r="410" customFormat="false" ht="114" hidden="false" customHeight="false" outlineLevel="0" collapsed="false">
      <c r="A410" s="58" t="str">
        <f aca="false">IF(ISERROR(SEARCH("-X-",D410)),IF(S410="G","NO",IF(S410="E","YES","")),"EXT")</f>
        <v>EXT</v>
      </c>
      <c r="B410" s="77"/>
      <c r="C410" s="59"/>
      <c r="D410" s="60" t="s">
        <v>2104</v>
      </c>
      <c r="E410" s="61"/>
      <c r="F410" s="62" t="n">
        <f aca="false">LEN(Q410)-LEN(SUBSTITUTE(Q410,"/",""))-1</f>
        <v>6</v>
      </c>
      <c r="G410" s="62" t="s">
        <v>95</v>
      </c>
      <c r="H410" s="63" t="s">
        <v>1087</v>
      </c>
      <c r="I410" s="63" t="s">
        <v>1088</v>
      </c>
      <c r="J410" s="64"/>
      <c r="K410" s="64"/>
      <c r="L410" s="64"/>
      <c r="M410" s="63" t="s">
        <v>119</v>
      </c>
      <c r="N410" s="65"/>
      <c r="O410" s="65" t="s">
        <v>95</v>
      </c>
      <c r="P410" s="66" t="str">
        <f aca="false">MID(SUBSTITUTE(SUBSTITUTE(Q410,"/",CONCATENATE(CHAR(10),"/")),"/",CONCATENATE(CHAR(10),"/"),F410+1),2,500)</f>
        <v>/rsm:CrossIndustryInvoice
/rsm:SupplyChainTradeTransaction
/ram:ApplicableHeaderTradeAgreement
/ram:SalesAgentTradeParty
/ram:SpecifiedLegalOrganization
/ram:PostalTradeAddress
/ram:LineTwo</v>
      </c>
      <c r="Q410" s="67" t="s">
        <v>2105</v>
      </c>
      <c r="R410" s="65" t="s">
        <v>121</v>
      </c>
      <c r="S410" s="65" t="str">
        <f aca="false">IF($D410="","",IF(ISERROR(FIND("/@",RIGHT($Q410,LEN($Q410)-FIND("#",SUBSTITUTE($Q410,"/","#",LEN($Q410)-LEN(SUBSTITUTE($Q410,"/",""))))))),IF(LEFT($D410,4)="BG-X","EG",IF(LEFT($D410,2)="BG","G",IF(OR(RIGHT($D410,2)="-0",RIGHT($D410,3)="-00",RIGHT($D410,4)="-000"),"","E"))),"A"))</f>
        <v>E</v>
      </c>
      <c r="T410" s="65" t="s">
        <v>95</v>
      </c>
      <c r="U410" s="65"/>
      <c r="V410" s="68"/>
      <c r="X410" s="69" t="s">
        <v>30</v>
      </c>
      <c r="Y410" s="69"/>
      <c r="AA410" s="70"/>
      <c r="AB410" s="70"/>
      <c r="AC410" s="71"/>
      <c r="AE410" s="72" t="str">
        <f aca="false">D410</f>
        <v>BT-X-357</v>
      </c>
      <c r="AF410" s="73" t="n">
        <f aca="false">F410</f>
        <v>6</v>
      </c>
      <c r="AG410" s="73" t="str">
        <f aca="false">G410</f>
        <v>0..1</v>
      </c>
      <c r="AH410" s="63" t="s">
        <v>1090</v>
      </c>
      <c r="AI410" s="63" t="s">
        <v>1091</v>
      </c>
      <c r="AJ410" s="64"/>
      <c r="AK410" s="64"/>
      <c r="AL410" s="64"/>
      <c r="AM410" s="73" t="str">
        <f aca="false">M410</f>
        <v>Text</v>
      </c>
      <c r="AN410" s="73" t="n">
        <f aca="false">N410</f>
        <v>0</v>
      </c>
      <c r="AO410" s="73" t="str">
        <f aca="false">O410</f>
        <v>0..1</v>
      </c>
      <c r="AP410" s="73" t="str">
        <f aca="false">P410</f>
        <v>/rsm:CrossIndustryInvoice
/rsm:SupplyChainTradeTransaction
/ram:ApplicableHeaderTradeAgreement
/ram:SalesAgentTradeParty
/ram:SpecifiedLegalOrganization
/ram:PostalTradeAddress
/ram:LineTwo</v>
      </c>
      <c r="AQ410" s="73" t="str">
        <f aca="false">Q410</f>
        <v>/rsm:CrossIndustryInvoice/rsm:SupplyChainTradeTransaction/ram:ApplicableHeaderTradeAgreement/ram:SalesAgentTradeParty/ram:SpecifiedLegalOrganization/ram:PostalTradeAddress/ram:LineTwo</v>
      </c>
      <c r="AR410" s="73" t="str">
        <f aca="false">R410</f>
        <v>T</v>
      </c>
      <c r="AS410" s="73" t="str">
        <f aca="false">S410</f>
        <v>E</v>
      </c>
      <c r="AT410" s="73" t="str">
        <f aca="false">T410</f>
        <v>0..1</v>
      </c>
      <c r="AU410" s="73" t="n">
        <f aca="false">U410</f>
        <v>0</v>
      </c>
      <c r="AV410" s="73" t="n">
        <f aca="false">V410</f>
        <v>0</v>
      </c>
      <c r="AW410" s="6"/>
      <c r="AX410" s="69" t="str">
        <f aca="false">X410</f>
        <v>EXTENDED</v>
      </c>
      <c r="AY410" s="74" t="n">
        <f aca="false">Y410</f>
        <v>0</v>
      </c>
      <c r="BA410" s="46"/>
      <c r="BB410" s="46"/>
      <c r="BC410" s="46"/>
    </row>
    <row r="411" customFormat="false" ht="114" hidden="false" customHeight="false" outlineLevel="0" collapsed="false">
      <c r="A411" s="58" t="str">
        <f aca="false">IF(ISERROR(SEARCH("-X-",D411)),IF(S411="G","NO",IF(S411="E","YES","")),"EXT")</f>
        <v>EXT</v>
      </c>
      <c r="B411" s="77"/>
      <c r="C411" s="59"/>
      <c r="D411" s="60" t="s">
        <v>2106</v>
      </c>
      <c r="E411" s="61"/>
      <c r="F411" s="62" t="n">
        <f aca="false">LEN(Q411)-LEN(SUBSTITUTE(Q411,"/",""))-1</f>
        <v>6</v>
      </c>
      <c r="G411" s="62" t="s">
        <v>95</v>
      </c>
      <c r="H411" s="63" t="s">
        <v>1094</v>
      </c>
      <c r="I411" s="63" t="s">
        <v>1088</v>
      </c>
      <c r="J411" s="64"/>
      <c r="K411" s="64"/>
      <c r="L411" s="64"/>
      <c r="M411" s="63" t="s">
        <v>119</v>
      </c>
      <c r="N411" s="65"/>
      <c r="O411" s="65" t="s">
        <v>95</v>
      </c>
      <c r="P411" s="66" t="str">
        <f aca="false">MID(SUBSTITUTE(SUBSTITUTE(Q411,"/",CONCATENATE(CHAR(10),"/")),"/",CONCATENATE(CHAR(10),"/"),F411+1),2,500)</f>
        <v>/rsm:CrossIndustryInvoice
/rsm:SupplyChainTradeTransaction
/ram:ApplicableHeaderTradeAgreement
/ram:SalesAgentTradeParty
/ram:SpecifiedLegalOrganization
/ram:PostalTradeAddress
/ram:LineThree</v>
      </c>
      <c r="Q411" s="67" t="s">
        <v>2107</v>
      </c>
      <c r="R411" s="65" t="s">
        <v>121</v>
      </c>
      <c r="S411" s="65" t="str">
        <f aca="false">IF($D411="","",IF(ISERROR(FIND("/@",RIGHT($Q411,LEN($Q411)-FIND("#",SUBSTITUTE($Q411,"/","#",LEN($Q411)-LEN(SUBSTITUTE($Q411,"/",""))))))),IF(LEFT($D411,4)="BG-X","EG",IF(LEFT($D411,2)="BG","G",IF(OR(RIGHT($D411,2)="-0",RIGHT($D411,3)="-00",RIGHT($D411,4)="-000"),"","E"))),"A"))</f>
        <v>E</v>
      </c>
      <c r="T411" s="65" t="s">
        <v>95</v>
      </c>
      <c r="U411" s="65"/>
      <c r="V411" s="68"/>
      <c r="X411" s="69" t="s">
        <v>30</v>
      </c>
      <c r="Y411" s="69"/>
      <c r="AA411" s="70"/>
      <c r="AB411" s="70"/>
      <c r="AC411" s="71"/>
      <c r="AE411" s="72" t="str">
        <f aca="false">D411</f>
        <v>BT-X-358</v>
      </c>
      <c r="AF411" s="73" t="n">
        <f aca="false">F411</f>
        <v>6</v>
      </c>
      <c r="AG411" s="73" t="str">
        <f aca="false">G411</f>
        <v>0..1</v>
      </c>
      <c r="AH411" s="63" t="s">
        <v>1096</v>
      </c>
      <c r="AI411" s="63" t="s">
        <v>1091</v>
      </c>
      <c r="AJ411" s="64"/>
      <c r="AK411" s="64"/>
      <c r="AL411" s="64"/>
      <c r="AM411" s="73" t="str">
        <f aca="false">M411</f>
        <v>Text</v>
      </c>
      <c r="AN411" s="73" t="n">
        <f aca="false">N411</f>
        <v>0</v>
      </c>
      <c r="AO411" s="73" t="str">
        <f aca="false">O411</f>
        <v>0..1</v>
      </c>
      <c r="AP411" s="73" t="str">
        <f aca="false">P411</f>
        <v>/rsm:CrossIndustryInvoice
/rsm:SupplyChainTradeTransaction
/ram:ApplicableHeaderTradeAgreement
/ram:SalesAgentTradeParty
/ram:SpecifiedLegalOrganization
/ram:PostalTradeAddress
/ram:LineThree</v>
      </c>
      <c r="AQ411" s="73" t="str">
        <f aca="false">Q411</f>
        <v>/rsm:CrossIndustryInvoice/rsm:SupplyChainTradeTransaction/ram:ApplicableHeaderTradeAgreement/ram:SalesAgentTradeParty/ram:SpecifiedLegalOrganization/ram:PostalTradeAddress/ram:LineThree</v>
      </c>
      <c r="AR411" s="73" t="str">
        <f aca="false">R411</f>
        <v>T</v>
      </c>
      <c r="AS411" s="73" t="str">
        <f aca="false">S411</f>
        <v>E</v>
      </c>
      <c r="AT411" s="73" t="str">
        <f aca="false">T411</f>
        <v>0..1</v>
      </c>
      <c r="AU411" s="73" t="n">
        <f aca="false">U411</f>
        <v>0</v>
      </c>
      <c r="AV411" s="73" t="n">
        <f aca="false">V411</f>
        <v>0</v>
      </c>
      <c r="AW411" s="6"/>
      <c r="AX411" s="69" t="str">
        <f aca="false">X411</f>
        <v>EXTENDED</v>
      </c>
      <c r="AY411" s="74" t="n">
        <f aca="false">Y411</f>
        <v>0</v>
      </c>
      <c r="BA411" s="46"/>
      <c r="BB411" s="46"/>
      <c r="BC411" s="46"/>
    </row>
    <row r="412" customFormat="false" ht="114" hidden="false" customHeight="false" outlineLevel="0" collapsed="false">
      <c r="A412" s="58" t="str">
        <f aca="false">IF(ISERROR(SEARCH("-X-",D412)),IF(S412="G","NO",IF(S412="E","YES","")),"EXT")</f>
        <v>EXT</v>
      </c>
      <c r="B412" s="77"/>
      <c r="C412" s="59"/>
      <c r="D412" s="60" t="s">
        <v>2108</v>
      </c>
      <c r="E412" s="61"/>
      <c r="F412" s="62" t="n">
        <f aca="false">LEN(Q412)-LEN(SUBSTITUTE(Q412,"/",""))-1</f>
        <v>6</v>
      </c>
      <c r="G412" s="62" t="s">
        <v>95</v>
      </c>
      <c r="H412" s="63" t="s">
        <v>1099</v>
      </c>
      <c r="I412" s="63" t="s">
        <v>1100</v>
      </c>
      <c r="J412" s="64"/>
      <c r="K412" s="64"/>
      <c r="L412" s="64"/>
      <c r="M412" s="63" t="s">
        <v>119</v>
      </c>
      <c r="N412" s="65"/>
      <c r="O412" s="65" t="s">
        <v>95</v>
      </c>
      <c r="P412" s="66" t="str">
        <f aca="false">MID(SUBSTITUTE(SUBSTITUTE(Q412,"/",CONCATENATE(CHAR(10),"/")),"/",CONCATENATE(CHAR(10),"/"),F412+1),2,500)</f>
        <v>/rsm:CrossIndustryInvoice
/rsm:SupplyChainTradeTransaction
/ram:ApplicableHeaderTradeAgreement
/ram:SalesAgentTradeParty
/ram:SpecifiedLegalOrganization
/ram:PostalTradeAddress
/ram:CityName</v>
      </c>
      <c r="Q412" s="67" t="s">
        <v>2109</v>
      </c>
      <c r="R412" s="65" t="s">
        <v>121</v>
      </c>
      <c r="S412" s="65" t="str">
        <f aca="false">IF($D412="","",IF(ISERROR(FIND("/@",RIGHT($Q412,LEN($Q412)-FIND("#",SUBSTITUTE($Q412,"/","#",LEN($Q412)-LEN(SUBSTITUTE($Q412,"/",""))))))),IF(LEFT($D412,4)="BG-X","EG",IF(LEFT($D412,2)="BG","G",IF(OR(RIGHT($D412,2)="-0",RIGHT($D412,3)="-00",RIGHT($D412,4)="-000"),"","E"))),"A"))</f>
        <v>E</v>
      </c>
      <c r="T412" s="65" t="s">
        <v>95</v>
      </c>
      <c r="U412" s="65"/>
      <c r="V412" s="68"/>
      <c r="X412" s="69" t="s">
        <v>30</v>
      </c>
      <c r="Y412" s="69"/>
      <c r="AA412" s="70"/>
      <c r="AB412" s="70"/>
      <c r="AC412" s="71"/>
      <c r="AE412" s="72" t="str">
        <f aca="false">D412</f>
        <v>BT-X-359</v>
      </c>
      <c r="AF412" s="73" t="n">
        <f aca="false">F412</f>
        <v>6</v>
      </c>
      <c r="AG412" s="73" t="str">
        <f aca="false">G412</f>
        <v>0..1</v>
      </c>
      <c r="AH412" s="63" t="s">
        <v>1102</v>
      </c>
      <c r="AI412" s="63" t="s">
        <v>1103</v>
      </c>
      <c r="AJ412" s="64"/>
      <c r="AK412" s="64"/>
      <c r="AL412" s="64"/>
      <c r="AM412" s="73" t="str">
        <f aca="false">M412</f>
        <v>Text</v>
      </c>
      <c r="AN412" s="73" t="n">
        <f aca="false">N412</f>
        <v>0</v>
      </c>
      <c r="AO412" s="73" t="str">
        <f aca="false">O412</f>
        <v>0..1</v>
      </c>
      <c r="AP412" s="73" t="str">
        <f aca="false">P412</f>
        <v>/rsm:CrossIndustryInvoice
/rsm:SupplyChainTradeTransaction
/ram:ApplicableHeaderTradeAgreement
/ram:SalesAgentTradeParty
/ram:SpecifiedLegalOrganization
/ram:PostalTradeAddress
/ram:CityName</v>
      </c>
      <c r="AQ412" s="73" t="str">
        <f aca="false">Q412</f>
        <v>/rsm:CrossIndustryInvoice/rsm:SupplyChainTradeTransaction/ram:ApplicableHeaderTradeAgreement/ram:SalesAgentTradeParty/ram:SpecifiedLegalOrganization/ram:PostalTradeAddress/ram:CityName</v>
      </c>
      <c r="AR412" s="73" t="str">
        <f aca="false">R412</f>
        <v>T</v>
      </c>
      <c r="AS412" s="73" t="str">
        <f aca="false">S412</f>
        <v>E</v>
      </c>
      <c r="AT412" s="73" t="str">
        <f aca="false">T412</f>
        <v>0..1</v>
      </c>
      <c r="AU412" s="73" t="n">
        <f aca="false">U412</f>
        <v>0</v>
      </c>
      <c r="AV412" s="73" t="n">
        <f aca="false">V412</f>
        <v>0</v>
      </c>
      <c r="AW412" s="6"/>
      <c r="AX412" s="69" t="str">
        <f aca="false">X412</f>
        <v>EXTENDED</v>
      </c>
      <c r="AY412" s="74" t="n">
        <f aca="false">Y412</f>
        <v>0</v>
      </c>
      <c r="BA412" s="46"/>
      <c r="BB412" s="46"/>
      <c r="BC412" s="46"/>
    </row>
    <row r="413" customFormat="false" ht="114" hidden="false" customHeight="false" outlineLevel="0" collapsed="false">
      <c r="A413" s="58" t="str">
        <f aca="false">IF(ISERROR(SEARCH("-X-",D413)),IF(S413="G","NO",IF(S413="E","YES","")),"EXT")</f>
        <v>EXT</v>
      </c>
      <c r="B413" s="77"/>
      <c r="C413" s="59"/>
      <c r="D413" s="60" t="s">
        <v>2110</v>
      </c>
      <c r="E413" s="61"/>
      <c r="F413" s="62" t="n">
        <f aca="false">LEN(Q413)-LEN(SUBSTITUTE(Q413,"/",""))-1</f>
        <v>6</v>
      </c>
      <c r="G413" s="62" t="s">
        <v>88</v>
      </c>
      <c r="H413" s="63" t="s">
        <v>1106</v>
      </c>
      <c r="I413" s="63" t="s">
        <v>1107</v>
      </c>
      <c r="J413" s="64" t="s">
        <v>510</v>
      </c>
      <c r="K413" s="64"/>
      <c r="L413" s="64"/>
      <c r="M413" s="63" t="s">
        <v>174</v>
      </c>
      <c r="N413" s="65"/>
      <c r="O413" s="65" t="s">
        <v>88</v>
      </c>
      <c r="P413" s="66" t="str">
        <f aca="false">MID(SUBSTITUTE(SUBSTITUTE(Q413,"/",CONCATENATE(CHAR(10),"/")),"/",CONCATENATE(CHAR(10),"/"),F413+1),2,500)</f>
        <v>/rsm:CrossIndustryInvoice
/rsm:SupplyChainTradeTransaction
/ram:ApplicableHeaderTradeAgreement
/ram:SalesAgentTradeParty
/ram:SpecifiedLegalOrganization
/ram:PostalTradeAddress
/ram:CountryID</v>
      </c>
      <c r="Q413" s="67" t="s">
        <v>2111</v>
      </c>
      <c r="R413" s="65" t="s">
        <v>176</v>
      </c>
      <c r="S413" s="65" t="str">
        <f aca="false">IF($D413="","",IF(ISERROR(FIND("/@",RIGHT($Q413,LEN($Q413)-FIND("#",SUBSTITUTE($Q413,"/","#",LEN($Q413)-LEN(SUBSTITUTE($Q413,"/",""))))))),IF(LEFT($D413,4)="BG-X","EG",IF(LEFT($D413,2)="BG","G",IF(OR(RIGHT($D413,2)="-0",RIGHT($D413,3)="-00",RIGHT($D413,4)="-000"),"","E"))),"A"))</f>
        <v>E</v>
      </c>
      <c r="T413" s="65" t="s">
        <v>95</v>
      </c>
      <c r="U413" s="65"/>
      <c r="V413" s="68"/>
      <c r="X413" s="69" t="s">
        <v>30</v>
      </c>
      <c r="Y413" s="69"/>
      <c r="AA413" s="70"/>
      <c r="AB413" s="70"/>
      <c r="AC413" s="71"/>
      <c r="AE413" s="72" t="str">
        <f aca="false">D413</f>
        <v>BT-X-360</v>
      </c>
      <c r="AF413" s="73" t="n">
        <f aca="false">F413</f>
        <v>6</v>
      </c>
      <c r="AG413" s="73" t="str">
        <f aca="false">G413</f>
        <v>1..1</v>
      </c>
      <c r="AH413" s="63" t="s">
        <v>1109</v>
      </c>
      <c r="AI413" s="63" t="s">
        <v>1110</v>
      </c>
      <c r="AJ413" s="64" t="s">
        <v>514</v>
      </c>
      <c r="AK413" s="64"/>
      <c r="AL413" s="64"/>
      <c r="AM413" s="73" t="str">
        <f aca="false">M413</f>
        <v>Code</v>
      </c>
      <c r="AN413" s="73" t="n">
        <f aca="false">N413</f>
        <v>0</v>
      </c>
      <c r="AO413" s="73" t="str">
        <f aca="false">O413</f>
        <v>1..1</v>
      </c>
      <c r="AP413" s="73" t="str">
        <f aca="false">P413</f>
        <v>/rsm:CrossIndustryInvoice
/rsm:SupplyChainTradeTransaction
/ram:ApplicableHeaderTradeAgreement
/ram:SalesAgentTradeParty
/ram:SpecifiedLegalOrganization
/ram:PostalTradeAddress
/ram:CountryID</v>
      </c>
      <c r="AQ413" s="73" t="str">
        <f aca="false">Q413</f>
        <v>/rsm:CrossIndustryInvoice/rsm:SupplyChainTradeTransaction/ram:ApplicableHeaderTradeAgreement/ram:SalesAgentTradeParty/ram:SpecifiedLegalOrganization/ram:PostalTradeAddress/ram:CountryID</v>
      </c>
      <c r="AR413" s="73" t="str">
        <f aca="false">R413</f>
        <v>C</v>
      </c>
      <c r="AS413" s="73" t="str">
        <f aca="false">S413</f>
        <v>E</v>
      </c>
      <c r="AT413" s="73" t="str">
        <f aca="false">T413</f>
        <v>0..1</v>
      </c>
      <c r="AU413" s="73" t="n">
        <f aca="false">U413</f>
        <v>0</v>
      </c>
      <c r="AV413" s="73" t="n">
        <f aca="false">V413</f>
        <v>0</v>
      </c>
      <c r="AW413" s="6"/>
      <c r="AX413" s="69" t="str">
        <f aca="false">X413</f>
        <v>EXTENDED</v>
      </c>
      <c r="AY413" s="74" t="n">
        <f aca="false">Y413</f>
        <v>0</v>
      </c>
      <c r="BA413" s="46"/>
      <c r="BB413" s="46"/>
      <c r="BC413" s="46"/>
    </row>
    <row r="414" customFormat="false" ht="114" hidden="false" customHeight="false" outlineLevel="0" collapsed="false">
      <c r="A414" s="58" t="str">
        <f aca="false">IF(ISERROR(SEARCH("-X-",D414)),IF(S414="G","NO",IF(S414="E","YES","")),"EXT")</f>
        <v>EXT</v>
      </c>
      <c r="B414" s="77"/>
      <c r="C414" s="59"/>
      <c r="D414" s="60" t="s">
        <v>2112</v>
      </c>
      <c r="E414" s="61"/>
      <c r="F414" s="62" t="n">
        <f aca="false">LEN(Q414)-LEN(SUBSTITUTE(Q414,"/",""))-1</f>
        <v>6</v>
      </c>
      <c r="G414" s="62" t="s">
        <v>95</v>
      </c>
      <c r="H414" s="63" t="s">
        <v>1113</v>
      </c>
      <c r="I414" s="63" t="s">
        <v>1114</v>
      </c>
      <c r="J414" s="64" t="s">
        <v>1115</v>
      </c>
      <c r="K414" s="64"/>
      <c r="L414" s="64"/>
      <c r="M414" s="63" t="s">
        <v>119</v>
      </c>
      <c r="N414" s="65"/>
      <c r="O414" s="65" t="s">
        <v>95</v>
      </c>
      <c r="P414" s="66" t="str">
        <f aca="false">MID(SUBSTITUTE(SUBSTITUTE(Q414,"/",CONCATENATE(CHAR(10),"/")),"/",CONCATENATE(CHAR(10),"/"),F414+1),2,500)</f>
        <v>/rsm:CrossIndustryInvoice
/rsm:SupplyChainTradeTransaction
/ram:ApplicableHeaderTradeAgreement
/ram:SalesAgentTradeParty
/ram:SpecifiedLegalOrganization
/ram:PostalTradeAddress
/ram:CountrySubDivisionName</v>
      </c>
      <c r="Q414" s="67" t="s">
        <v>2113</v>
      </c>
      <c r="R414" s="65" t="s">
        <v>121</v>
      </c>
      <c r="S414" s="65" t="str">
        <f aca="false">IF($D414="","",IF(ISERROR(FIND("/@",RIGHT($Q414,LEN($Q414)-FIND("#",SUBSTITUTE($Q414,"/","#",LEN($Q414)-LEN(SUBSTITUTE($Q414,"/",""))))))),IF(LEFT($D414,4)="BG-X","EG",IF(LEFT($D414,2)="BG","G",IF(OR(RIGHT($D414,2)="-0",RIGHT($D414,3)="-00",RIGHT($D414,4)="-000"),"","E"))),"A"))</f>
        <v>E</v>
      </c>
      <c r="T414" s="65" t="s">
        <v>112</v>
      </c>
      <c r="U414" s="65"/>
      <c r="V414" s="68"/>
      <c r="X414" s="69" t="s">
        <v>30</v>
      </c>
      <c r="Y414" s="69"/>
      <c r="AA414" s="70"/>
      <c r="AB414" s="70"/>
      <c r="AC414" s="71"/>
      <c r="AE414" s="72" t="str">
        <f aca="false">D414</f>
        <v>BT-X-361</v>
      </c>
      <c r="AF414" s="73" t="n">
        <f aca="false">F414</f>
        <v>6</v>
      </c>
      <c r="AG414" s="73" t="str">
        <f aca="false">G414</f>
        <v>0..1</v>
      </c>
      <c r="AH414" s="63" t="s">
        <v>1117</v>
      </c>
      <c r="AI414" s="63" t="s">
        <v>1118</v>
      </c>
      <c r="AJ414" s="64" t="s">
        <v>1119</v>
      </c>
      <c r="AK414" s="64"/>
      <c r="AL414" s="64"/>
      <c r="AM414" s="73" t="str">
        <f aca="false">M414</f>
        <v>Text</v>
      </c>
      <c r="AN414" s="73" t="n">
        <f aca="false">N414</f>
        <v>0</v>
      </c>
      <c r="AO414" s="73" t="str">
        <f aca="false">O414</f>
        <v>0..1</v>
      </c>
      <c r="AP414" s="73" t="str">
        <f aca="false">P414</f>
        <v>/rsm:CrossIndustryInvoice
/rsm:SupplyChainTradeTransaction
/ram:ApplicableHeaderTradeAgreement
/ram:SalesAgentTradeParty
/ram:SpecifiedLegalOrganization
/ram:PostalTradeAddress
/ram:CountrySubDivisionName</v>
      </c>
      <c r="AQ414" s="73" t="str">
        <f aca="false">Q414</f>
        <v>/rsm:CrossIndustryInvoice/rsm:SupplyChainTradeTransaction/ram:ApplicableHeaderTradeAgreement/ram:SalesAgentTradeParty/ram:SpecifiedLegalOrganization/ram:PostalTradeAddress/ram:CountrySubDivisionName</v>
      </c>
      <c r="AR414" s="73" t="str">
        <f aca="false">R414</f>
        <v>T</v>
      </c>
      <c r="AS414" s="73" t="str">
        <f aca="false">S414</f>
        <v>E</v>
      </c>
      <c r="AT414" s="73" t="str">
        <f aca="false">T414</f>
        <v>0..n</v>
      </c>
      <c r="AU414" s="73" t="n">
        <f aca="false">U414</f>
        <v>0</v>
      </c>
      <c r="AV414" s="73" t="n">
        <f aca="false">V414</f>
        <v>0</v>
      </c>
      <c r="AW414" s="6"/>
      <c r="AX414" s="69" t="str">
        <f aca="false">X414</f>
        <v>EXTENDED</v>
      </c>
      <c r="AY414" s="74" t="n">
        <f aca="false">Y414</f>
        <v>0</v>
      </c>
      <c r="BA414" s="46"/>
      <c r="BB414" s="46"/>
      <c r="BC414" s="46"/>
    </row>
    <row r="415" customFormat="false" ht="85.5" hidden="false" customHeight="false" outlineLevel="0" collapsed="false">
      <c r="A415" s="58" t="str">
        <f aca="false">IF(ISERROR(SEARCH("-X-",D415)),IF(S415="G","NO",IF(S415="E","YES","")),"EXT")</f>
        <v>EXT</v>
      </c>
      <c r="B415" s="77"/>
      <c r="C415" s="59"/>
      <c r="D415" s="60" t="s">
        <v>2114</v>
      </c>
      <c r="E415" s="61" t="s">
        <v>2115</v>
      </c>
      <c r="F415" s="62" t="n">
        <f aca="false">LEN(Q415)-LEN(SUBSTITUTE(Q415,"/",""))-1</f>
        <v>4</v>
      </c>
      <c r="G415" s="62" t="s">
        <v>95</v>
      </c>
      <c r="H415" s="63" t="s">
        <v>2116</v>
      </c>
      <c r="I415" s="63"/>
      <c r="J415" s="64"/>
      <c r="K415" s="64"/>
      <c r="L415" s="64"/>
      <c r="M415" s="63"/>
      <c r="N415" s="65"/>
      <c r="O415" s="65" t="s">
        <v>112</v>
      </c>
      <c r="P415" s="66" t="str">
        <f aca="false">MID(SUBSTITUTE(SUBSTITUTE(Q415,"/",CONCATENATE(CHAR(10),"/")),"/",CONCATENATE(CHAR(10),"/"),F415+1),2,500)</f>
        <v>/rsm:CrossIndustryInvoice
/rsm:SupplyChainTradeTransaction
/ram:ApplicableHeaderTradeAgreement
/ram:SalesAgentTradeParty
/ram:DefinedTradeContact</v>
      </c>
      <c r="Q415" s="67" t="s">
        <v>2117</v>
      </c>
      <c r="R415" s="65"/>
      <c r="S415" s="65" t="str">
        <f aca="false">IF($D415="","",IF(ISERROR(FIND("/@",RIGHT($Q415,LEN($Q415)-FIND("#",SUBSTITUTE($Q415,"/","#",LEN($Q415)-LEN(SUBSTITUTE($Q415,"/",""))))))),IF(LEFT($D415,4)="BG-X","EG",IF(LEFT($D415,2)="BG","G",IF(OR(RIGHT($D415,2)="-0",RIGHT($D415,3)="-00",RIGHT($D415,4)="-000"),"","E"))),"A"))</f>
        <v>EG</v>
      </c>
      <c r="T415" s="65" t="s">
        <v>112</v>
      </c>
      <c r="U415" s="65"/>
      <c r="V415" s="68"/>
      <c r="X415" s="69" t="s">
        <v>30</v>
      </c>
      <c r="Y415" s="69"/>
      <c r="AA415" s="70"/>
      <c r="AB415" s="70"/>
      <c r="AC415" s="71"/>
      <c r="AE415" s="72" t="str">
        <f aca="false">D415</f>
        <v>BG-X-51</v>
      </c>
      <c r="AF415" s="73" t="n">
        <f aca="false">F415</f>
        <v>4</v>
      </c>
      <c r="AG415" s="73" t="str">
        <f aca="false">G415</f>
        <v>0..1</v>
      </c>
      <c r="AH415" s="63" t="s">
        <v>2118</v>
      </c>
      <c r="AI415" s="63"/>
      <c r="AJ415" s="64"/>
      <c r="AK415" s="64"/>
      <c r="AL415" s="64"/>
      <c r="AM415" s="73" t="n">
        <f aca="false">M415</f>
        <v>0</v>
      </c>
      <c r="AN415" s="73" t="n">
        <f aca="false">N415</f>
        <v>0</v>
      </c>
      <c r="AO415" s="73" t="str">
        <f aca="false">O415</f>
        <v>0..n</v>
      </c>
      <c r="AP415" s="73" t="str">
        <f aca="false">P415</f>
        <v>/rsm:CrossIndustryInvoice
/rsm:SupplyChainTradeTransaction
/ram:ApplicableHeaderTradeAgreement
/ram:SalesAgentTradeParty
/ram:DefinedTradeContact</v>
      </c>
      <c r="AQ415" s="73" t="str">
        <f aca="false">Q415</f>
        <v>/rsm:CrossIndustryInvoice/rsm:SupplyChainTradeTransaction/ram:ApplicableHeaderTradeAgreement/ram:SalesAgentTradeParty/ram:DefinedTradeContact</v>
      </c>
      <c r="AR415" s="73" t="n">
        <f aca="false">R415</f>
        <v>0</v>
      </c>
      <c r="AS415" s="73" t="str">
        <f aca="false">S415</f>
        <v>EG</v>
      </c>
      <c r="AT415" s="73" t="str">
        <f aca="false">T415</f>
        <v>0..n</v>
      </c>
      <c r="AU415" s="73" t="n">
        <f aca="false">U415</f>
        <v>0</v>
      </c>
      <c r="AV415" s="73" t="n">
        <f aca="false">V415</f>
        <v>0</v>
      </c>
      <c r="AW415" s="6"/>
      <c r="AX415" s="69" t="str">
        <f aca="false">X415</f>
        <v>EXTENDED</v>
      </c>
      <c r="AY415" s="74" t="n">
        <f aca="false">Y415</f>
        <v>0</v>
      </c>
      <c r="BA415" s="46"/>
      <c r="BB415" s="46"/>
      <c r="BC415" s="46"/>
    </row>
    <row r="416" customFormat="false" ht="99.75" hidden="false" customHeight="false" outlineLevel="0" collapsed="false">
      <c r="A416" s="58" t="str">
        <f aca="false">IF(ISERROR(SEARCH("-X-",D416)),IF(S416="G","NO",IF(S416="E","YES","")),"EXT")</f>
        <v>EXT</v>
      </c>
      <c r="B416" s="77"/>
      <c r="C416" s="59"/>
      <c r="D416" s="60" t="s">
        <v>2119</v>
      </c>
      <c r="E416" s="61" t="s">
        <v>2120</v>
      </c>
      <c r="F416" s="62" t="n">
        <f aca="false">LEN(Q416)-LEN(SUBSTITUTE(Q416,"/",""))-1</f>
        <v>5</v>
      </c>
      <c r="G416" s="62" t="s">
        <v>95</v>
      </c>
      <c r="H416" s="63" t="s">
        <v>1017</v>
      </c>
      <c r="I416" s="63"/>
      <c r="J416" s="64" t="s">
        <v>1018</v>
      </c>
      <c r="K416" s="64"/>
      <c r="L416" s="64"/>
      <c r="M416" s="63" t="s">
        <v>119</v>
      </c>
      <c r="N416" s="65"/>
      <c r="O416" s="65" t="s">
        <v>95</v>
      </c>
      <c r="P416" s="66" t="str">
        <f aca="false">MID(SUBSTITUTE(SUBSTITUTE(Q416,"/",CONCATENATE(CHAR(10),"/")),"/",CONCATENATE(CHAR(10),"/"),F416+1),2,500)</f>
        <v>/rsm:CrossIndustryInvoice
/rsm:SupplyChainTradeTransaction
/ram:ApplicableHeaderTradeAgreement
/ram:SalesAgentTradeParty
/ram:DefinedTradeContact
/ram:PersonName</v>
      </c>
      <c r="Q416" s="67" t="s">
        <v>2121</v>
      </c>
      <c r="R416" s="65" t="s">
        <v>121</v>
      </c>
      <c r="S416" s="65" t="str">
        <f aca="false">IF($D416="","",IF(ISERROR(FIND("/@",RIGHT($Q416,LEN($Q416)-FIND("#",SUBSTITUTE($Q416,"/","#",LEN($Q416)-LEN(SUBSTITUTE($Q416,"/",""))))))),IF(LEFT($D416,4)="BG-X","EG",IF(LEFT($D416,2)="BG","G",IF(OR(RIGHT($D416,2)="-0",RIGHT($D416,3)="-00",RIGHT($D416,4)="-000"),"","E"))),"A"))</f>
        <v>E</v>
      </c>
      <c r="T416" s="65" t="s">
        <v>95</v>
      </c>
      <c r="U416" s="65"/>
      <c r="V416" s="68"/>
      <c r="X416" s="69" t="s">
        <v>30</v>
      </c>
      <c r="Y416" s="69"/>
      <c r="AA416" s="70"/>
      <c r="AB416" s="70"/>
      <c r="AC416" s="71"/>
      <c r="AE416" s="72" t="str">
        <f aca="false">D416</f>
        <v>BT-X-342</v>
      </c>
      <c r="AF416" s="73" t="n">
        <f aca="false">F416</f>
        <v>5</v>
      </c>
      <c r="AG416" s="73" t="str">
        <f aca="false">G416</f>
        <v>0..1</v>
      </c>
      <c r="AH416" s="63" t="s">
        <v>1020</v>
      </c>
      <c r="AI416" s="63"/>
      <c r="AJ416" s="64" t="s">
        <v>1021</v>
      </c>
      <c r="AK416" s="64"/>
      <c r="AL416" s="64"/>
      <c r="AM416" s="73" t="str">
        <f aca="false">M416</f>
        <v>Text</v>
      </c>
      <c r="AN416" s="73" t="n">
        <f aca="false">N416</f>
        <v>0</v>
      </c>
      <c r="AO416" s="73" t="str">
        <f aca="false">O416</f>
        <v>0..1</v>
      </c>
      <c r="AP416" s="73" t="str">
        <f aca="false">P416</f>
        <v>/rsm:CrossIndustryInvoice
/rsm:SupplyChainTradeTransaction
/ram:ApplicableHeaderTradeAgreement
/ram:SalesAgentTradeParty
/ram:DefinedTradeContact
/ram:PersonName</v>
      </c>
      <c r="AQ416" s="73" t="str">
        <f aca="false">Q416</f>
        <v>/rsm:CrossIndustryInvoice/rsm:SupplyChainTradeTransaction/ram:ApplicableHeaderTradeAgreement/ram:SalesAgentTradeParty/ram:DefinedTradeContact/ram:PersonName</v>
      </c>
      <c r="AR416" s="73" t="str">
        <f aca="false">R416</f>
        <v>T</v>
      </c>
      <c r="AS416" s="73" t="str">
        <f aca="false">S416</f>
        <v>E</v>
      </c>
      <c r="AT416" s="73" t="str">
        <f aca="false">T416</f>
        <v>0..1</v>
      </c>
      <c r="AU416" s="73" t="n">
        <f aca="false">U416</f>
        <v>0</v>
      </c>
      <c r="AV416" s="73" t="n">
        <f aca="false">V416</f>
        <v>0</v>
      </c>
      <c r="AW416" s="6"/>
      <c r="AX416" s="69" t="str">
        <f aca="false">X416</f>
        <v>EXTENDED</v>
      </c>
      <c r="AY416" s="74" t="n">
        <f aca="false">Y416</f>
        <v>0</v>
      </c>
      <c r="BA416" s="46"/>
      <c r="BB416" s="46"/>
      <c r="BC416" s="46"/>
    </row>
    <row r="417" customFormat="false" ht="99.75" hidden="false" customHeight="false" outlineLevel="0" collapsed="false">
      <c r="A417" s="58" t="str">
        <f aca="false">IF(ISERROR(SEARCH("-X-",D417)),IF(S417="G","NO",IF(S417="E","YES","")),"EXT")</f>
        <v>EXT</v>
      </c>
      <c r="B417" s="77"/>
      <c r="C417" s="59"/>
      <c r="D417" s="60" t="s">
        <v>2122</v>
      </c>
      <c r="E417" s="61"/>
      <c r="F417" s="62" t="n">
        <f aca="false">LEN(Q417)-LEN(SUBSTITUTE(Q417,"/",""))-1</f>
        <v>5</v>
      </c>
      <c r="G417" s="62" t="s">
        <v>95</v>
      </c>
      <c r="H417" s="63" t="s">
        <v>1023</v>
      </c>
      <c r="I417" s="63"/>
      <c r="J417" s="64" t="s">
        <v>1018</v>
      </c>
      <c r="K417" s="64"/>
      <c r="L417" s="64"/>
      <c r="M417" s="63" t="s">
        <v>119</v>
      </c>
      <c r="N417" s="65"/>
      <c r="O417" s="65" t="s">
        <v>95</v>
      </c>
      <c r="P417" s="66" t="str">
        <f aca="false">MID(SUBSTITUTE(SUBSTITUTE(Q417,"/",CONCATENATE(CHAR(10),"/")),"/",CONCATENATE(CHAR(10),"/"),F417+1),2,500)</f>
        <v>/rsm:CrossIndustryInvoice
/rsm:SupplyChainTradeTransaction
/ram:ApplicableHeaderTradeAgreement
/ram:SalesAgentTradeParty
/ram:DefinedTradeContact
/ram:DepartmentName</v>
      </c>
      <c r="Q417" s="67" t="s">
        <v>2123</v>
      </c>
      <c r="R417" s="65" t="s">
        <v>121</v>
      </c>
      <c r="S417" s="65" t="str">
        <f aca="false">IF($D417="","",IF(ISERROR(FIND("/@",RIGHT($Q417,LEN($Q417)-FIND("#",SUBSTITUTE($Q417,"/","#",LEN($Q417)-LEN(SUBSTITUTE($Q417,"/",""))))))),IF(LEFT($D417,4)="BG-X","EG",IF(LEFT($D417,2)="BG","G",IF(OR(RIGHT($D417,2)="-0",RIGHT($D417,3)="-00",RIGHT($D417,4)="-000"),"","E"))),"A"))</f>
        <v>E</v>
      </c>
      <c r="T417" s="65" t="s">
        <v>95</v>
      </c>
      <c r="U417" s="65"/>
      <c r="V417" s="68"/>
      <c r="X417" s="69" t="s">
        <v>30</v>
      </c>
      <c r="Y417" s="69"/>
      <c r="AA417" s="70"/>
      <c r="AB417" s="70"/>
      <c r="AC417" s="71"/>
      <c r="AE417" s="72" t="str">
        <f aca="false">D417</f>
        <v>BT-X-343</v>
      </c>
      <c r="AF417" s="73" t="n">
        <f aca="false">F417</f>
        <v>5</v>
      </c>
      <c r="AG417" s="73" t="str">
        <f aca="false">G417</f>
        <v>0..1</v>
      </c>
      <c r="AH417" s="63" t="s">
        <v>1025</v>
      </c>
      <c r="AI417" s="63"/>
      <c r="AJ417" s="64" t="s">
        <v>1021</v>
      </c>
      <c r="AK417" s="64"/>
      <c r="AL417" s="64"/>
      <c r="AM417" s="73" t="str">
        <f aca="false">M417</f>
        <v>Text</v>
      </c>
      <c r="AN417" s="73" t="n">
        <f aca="false">N417</f>
        <v>0</v>
      </c>
      <c r="AO417" s="73" t="str">
        <f aca="false">O417</f>
        <v>0..1</v>
      </c>
      <c r="AP417" s="73" t="str">
        <f aca="false">P417</f>
        <v>/rsm:CrossIndustryInvoice
/rsm:SupplyChainTradeTransaction
/ram:ApplicableHeaderTradeAgreement
/ram:SalesAgentTradeParty
/ram:DefinedTradeContact
/ram:DepartmentName</v>
      </c>
      <c r="AQ417" s="73" t="str">
        <f aca="false">Q417</f>
        <v>/rsm:CrossIndustryInvoice/rsm:SupplyChainTradeTransaction/ram:ApplicableHeaderTradeAgreement/ram:SalesAgentTradeParty/ram:DefinedTradeContact/ram:DepartmentName</v>
      </c>
      <c r="AR417" s="73" t="str">
        <f aca="false">R417</f>
        <v>T</v>
      </c>
      <c r="AS417" s="73" t="str">
        <f aca="false">S417</f>
        <v>E</v>
      </c>
      <c r="AT417" s="73" t="str">
        <f aca="false">T417</f>
        <v>0..1</v>
      </c>
      <c r="AU417" s="73" t="n">
        <f aca="false">U417</f>
        <v>0</v>
      </c>
      <c r="AV417" s="73" t="n">
        <f aca="false">V417</f>
        <v>0</v>
      </c>
      <c r="AW417" s="6"/>
      <c r="AX417" s="69" t="str">
        <f aca="false">X417</f>
        <v>EXTENDED</v>
      </c>
      <c r="AY417" s="74" t="n">
        <f aca="false">Y417</f>
        <v>0</v>
      </c>
      <c r="BA417" s="46"/>
      <c r="BB417" s="46"/>
      <c r="BC417" s="46"/>
    </row>
    <row r="418" customFormat="false" ht="99.75" hidden="false" customHeight="false" outlineLevel="0" collapsed="false">
      <c r="A418" s="58" t="str">
        <f aca="false">IF(ISERROR(SEARCH("-X-",D418)),IF(S418="G","NO",IF(S418="E","YES","")),"EXT")</f>
        <v>EXT</v>
      </c>
      <c r="B418" s="77"/>
      <c r="C418" s="59"/>
      <c r="D418" s="60" t="s">
        <v>2124</v>
      </c>
      <c r="E418" s="61"/>
      <c r="F418" s="62" t="n">
        <f aca="false">LEN(Q418)-LEN(SUBSTITUTE(Q418,"/",""))-1</f>
        <v>5</v>
      </c>
      <c r="G418" s="62" t="s">
        <v>95</v>
      </c>
      <c r="H418" s="63" t="s">
        <v>1027</v>
      </c>
      <c r="I418" s="63" t="s">
        <v>1028</v>
      </c>
      <c r="J418" s="64" t="s">
        <v>1029</v>
      </c>
      <c r="K418" s="64"/>
      <c r="L418" s="64"/>
      <c r="M418" s="63" t="s">
        <v>174</v>
      </c>
      <c r="N418" s="65"/>
      <c r="O418" s="65" t="s">
        <v>95</v>
      </c>
      <c r="P418" s="66" t="str">
        <f aca="false">MID(SUBSTITUTE(SUBSTITUTE(Q418,"/",CONCATENATE(CHAR(10),"/")),"/",CONCATENATE(CHAR(10),"/"),F418+1),2,500)</f>
        <v>/rsm:CrossIndustryInvoice
/rsm:SupplyChainTradeTransaction
/ram:ApplicableHeaderTradeAgreement
/ram:SalesAgentTradeParty
/ram:DefinedTradeContact
/ram:TypeCode</v>
      </c>
      <c r="Q418" s="67" t="s">
        <v>2125</v>
      </c>
      <c r="R418" s="65" t="s">
        <v>176</v>
      </c>
      <c r="S418" s="65" t="str">
        <f aca="false">IF($D418="","",IF(ISERROR(FIND("/@",RIGHT($Q418,LEN($Q418)-FIND("#",SUBSTITUTE($Q418,"/","#",LEN($Q418)-LEN(SUBSTITUTE($Q418,"/",""))))))),IF(LEFT($D418,4)="BG-X","EG",IF(LEFT($D418,2)="BG","G",IF(OR(RIGHT($D418,2)="-0",RIGHT($D418,3)="-00",RIGHT($D418,4)="-000"),"","E"))),"A"))</f>
        <v>E</v>
      </c>
      <c r="T418" s="65" t="s">
        <v>95</v>
      </c>
      <c r="U418" s="65"/>
      <c r="V418" s="68"/>
      <c r="X418" s="69" t="s">
        <v>30</v>
      </c>
      <c r="Y418" s="69"/>
      <c r="AA418" s="70"/>
      <c r="AB418" s="70"/>
      <c r="AC418" s="71"/>
      <c r="AE418" s="72" t="str">
        <f aca="false">D418</f>
        <v>BT-X-347</v>
      </c>
      <c r="AF418" s="73" t="n">
        <f aca="false">F418</f>
        <v>5</v>
      </c>
      <c r="AG418" s="73" t="str">
        <f aca="false">G418</f>
        <v>0..1</v>
      </c>
      <c r="AH418" s="63" t="s">
        <v>1031</v>
      </c>
      <c r="AI418" s="63" t="s">
        <v>1032</v>
      </c>
      <c r="AJ418" s="64" t="s">
        <v>1033</v>
      </c>
      <c r="AK418" s="64"/>
      <c r="AL418" s="64"/>
      <c r="AM418" s="73" t="str">
        <f aca="false">M418</f>
        <v>Code</v>
      </c>
      <c r="AN418" s="73" t="n">
        <f aca="false">N418</f>
        <v>0</v>
      </c>
      <c r="AO418" s="73" t="str">
        <f aca="false">O418</f>
        <v>0..1</v>
      </c>
      <c r="AP418" s="73" t="str">
        <f aca="false">P418</f>
        <v>/rsm:CrossIndustryInvoice
/rsm:SupplyChainTradeTransaction
/ram:ApplicableHeaderTradeAgreement
/ram:SalesAgentTradeParty
/ram:DefinedTradeContact
/ram:TypeCode</v>
      </c>
      <c r="AQ418" s="73" t="str">
        <f aca="false">Q418</f>
        <v>/rsm:CrossIndustryInvoice/rsm:SupplyChainTradeTransaction/ram:ApplicableHeaderTradeAgreement/ram:SalesAgentTradeParty/ram:DefinedTradeContact/ram:TypeCode</v>
      </c>
      <c r="AR418" s="73" t="str">
        <f aca="false">R418</f>
        <v>C</v>
      </c>
      <c r="AS418" s="73" t="str">
        <f aca="false">S418</f>
        <v>E</v>
      </c>
      <c r="AT418" s="73" t="str">
        <f aca="false">T418</f>
        <v>0..1</v>
      </c>
      <c r="AU418" s="73" t="n">
        <f aca="false">U418</f>
        <v>0</v>
      </c>
      <c r="AV418" s="73" t="n">
        <f aca="false">V418</f>
        <v>0</v>
      </c>
      <c r="AW418" s="6"/>
      <c r="AX418" s="69" t="str">
        <f aca="false">X418</f>
        <v>EXTENDED</v>
      </c>
      <c r="AY418" s="74" t="n">
        <f aca="false">Y418</f>
        <v>0</v>
      </c>
      <c r="BA418" s="46"/>
      <c r="BB418" s="46"/>
      <c r="BC418" s="46"/>
    </row>
    <row r="419" customFormat="false" ht="99.75" hidden="false" customHeight="false" outlineLevel="0" collapsed="false">
      <c r="A419" s="58" t="str">
        <f aca="false">IF(ISERROR(SEARCH("-X-",D419)),IF(S419="G","NO",IF(S419="E","YES","")),"EXT")</f>
        <v>EXT</v>
      </c>
      <c r="B419" s="77"/>
      <c r="C419" s="59"/>
      <c r="D419" s="60" t="s">
        <v>2126</v>
      </c>
      <c r="E419" s="61"/>
      <c r="F419" s="62" t="n">
        <f aca="false">LEN(Q419)-LEN(SUBSTITUTE(Q419,"/",""))-1</f>
        <v>5</v>
      </c>
      <c r="G419" s="62" t="s">
        <v>95</v>
      </c>
      <c r="H419" s="63" t="s">
        <v>1035</v>
      </c>
      <c r="I419" s="63" t="s">
        <v>1036</v>
      </c>
      <c r="J419" s="64"/>
      <c r="K419" s="64"/>
      <c r="L419" s="64"/>
      <c r="M419" s="63"/>
      <c r="N419" s="65"/>
      <c r="O419" s="65" t="s">
        <v>95</v>
      </c>
      <c r="P419" s="66" t="str">
        <f aca="false">MID(SUBSTITUTE(SUBSTITUTE(Q419,"/",CONCATENATE(CHAR(10),"/")),"/",CONCATENATE(CHAR(10),"/"),F419+1),2,500)</f>
        <v>/rsm:CrossIndustryInvoice
/rsm:SupplyChainTradeTransaction
/ram:ApplicableHeaderTradeAgreement
/ram:SalesAgentTradeParty
/ram:DefinedTradeContact
/ram:TelephoneUniversalCommunication</v>
      </c>
      <c r="Q419" s="67" t="s">
        <v>2127</v>
      </c>
      <c r="R419" s="65"/>
      <c r="S419" s="65" t="str">
        <f aca="false">IF($D419="","",IF(ISERROR(FIND("/@",RIGHT($Q419,LEN($Q419)-FIND("#",SUBSTITUTE($Q419,"/","#",LEN($Q419)-LEN(SUBSTITUTE($Q419,"/",""))))))),IF(LEFT($D419,4)="BG-X","EG",IF(LEFT($D419,2)="BG","G",IF(OR(RIGHT($D419,2)="-0",RIGHT($D419,3)="-00",RIGHT($D419,4)="-000"),"","E"))),"A"))</f>
        <v/>
      </c>
      <c r="T419" s="65" t="s">
        <v>95</v>
      </c>
      <c r="U419" s="65"/>
      <c r="V419" s="68"/>
      <c r="X419" s="69" t="s">
        <v>30</v>
      </c>
      <c r="Y419" s="69"/>
      <c r="AA419" s="70"/>
      <c r="AB419" s="70"/>
      <c r="AC419" s="71"/>
      <c r="AE419" s="72" t="str">
        <f aca="false">D419</f>
        <v>BT-X-344-00</v>
      </c>
      <c r="AF419" s="73" t="n">
        <f aca="false">F419</f>
        <v>5</v>
      </c>
      <c r="AG419" s="73" t="str">
        <f aca="false">G419</f>
        <v>0..1</v>
      </c>
      <c r="AH419" s="63" t="s">
        <v>1038</v>
      </c>
      <c r="AI419" s="63" t="s">
        <v>1039</v>
      </c>
      <c r="AJ419" s="64"/>
      <c r="AK419" s="64"/>
      <c r="AL419" s="64"/>
      <c r="AM419" s="73" t="n">
        <f aca="false">M419</f>
        <v>0</v>
      </c>
      <c r="AN419" s="73" t="n">
        <f aca="false">N419</f>
        <v>0</v>
      </c>
      <c r="AO419" s="73" t="str">
        <f aca="false">O419</f>
        <v>0..1</v>
      </c>
      <c r="AP419" s="73" t="str">
        <f aca="false">P419</f>
        <v>/rsm:CrossIndustryInvoice
/rsm:SupplyChainTradeTransaction
/ram:ApplicableHeaderTradeAgreement
/ram:SalesAgentTradeParty
/ram:DefinedTradeContact
/ram:TelephoneUniversalCommunication</v>
      </c>
      <c r="AQ419" s="73" t="str">
        <f aca="false">Q419</f>
        <v>/rsm:CrossIndustryInvoice/rsm:SupplyChainTradeTransaction/ram:ApplicableHeaderTradeAgreement/ram:SalesAgentTradeParty/ram:DefinedTradeContact/ram:TelephoneUniversalCommunication</v>
      </c>
      <c r="AR419" s="73" t="n">
        <f aca="false">R419</f>
        <v>0</v>
      </c>
      <c r="AS419" s="73" t="str">
        <f aca="false">S419</f>
        <v/>
      </c>
      <c r="AT419" s="73" t="str">
        <f aca="false">T419</f>
        <v>0..1</v>
      </c>
      <c r="AU419" s="73" t="n">
        <f aca="false">U419</f>
        <v>0</v>
      </c>
      <c r="AV419" s="73" t="n">
        <f aca="false">V419</f>
        <v>0</v>
      </c>
      <c r="AW419" s="6"/>
      <c r="AX419" s="69" t="str">
        <f aca="false">X419</f>
        <v>EXTENDED</v>
      </c>
      <c r="AY419" s="74" t="n">
        <f aca="false">Y419</f>
        <v>0</v>
      </c>
      <c r="BA419" s="46"/>
      <c r="BB419" s="46"/>
      <c r="BC419" s="46"/>
    </row>
    <row r="420" customFormat="false" ht="114" hidden="false" customHeight="false" outlineLevel="0" collapsed="false">
      <c r="A420" s="58" t="str">
        <f aca="false">IF(ISERROR(SEARCH("-X-",D420)),IF(S420="G","NO",IF(S420="E","YES","")),"EXT")</f>
        <v>EXT</v>
      </c>
      <c r="B420" s="77"/>
      <c r="C420" s="59"/>
      <c r="D420" s="60" t="s">
        <v>2128</v>
      </c>
      <c r="E420" s="61" t="s">
        <v>2129</v>
      </c>
      <c r="F420" s="62" t="n">
        <f aca="false">LEN(Q420)-LEN(SUBSTITUTE(Q420,"/",""))-1</f>
        <v>6</v>
      </c>
      <c r="G420" s="62" t="s">
        <v>88</v>
      </c>
      <c r="H420" s="63" t="s">
        <v>1041</v>
      </c>
      <c r="I420" s="63" t="s">
        <v>1036</v>
      </c>
      <c r="J420" s="64"/>
      <c r="K420" s="64"/>
      <c r="L420" s="64"/>
      <c r="M420" s="63" t="s">
        <v>119</v>
      </c>
      <c r="N420" s="65"/>
      <c r="O420" s="65" t="s">
        <v>88</v>
      </c>
      <c r="P420" s="66" t="str">
        <f aca="false">MID(SUBSTITUTE(SUBSTITUTE(Q420,"/",CONCATENATE(CHAR(10),"/")),"/",CONCATENATE(CHAR(10),"/"),F420+1),2,500)</f>
        <v>/rsm:CrossIndustryInvoice
/rsm:SupplyChainTradeTransaction
/ram:ApplicableHeaderTradeAgreement
/ram:SalesAgentTradeParty
/ram:DefinedTradeContact
/ram:TelephoneUniversalCommunication
/ram:CompleteNumber</v>
      </c>
      <c r="Q420" s="67" t="s">
        <v>2130</v>
      </c>
      <c r="R420" s="65" t="s">
        <v>121</v>
      </c>
      <c r="S420" s="65" t="str">
        <f aca="false">IF($D420="","",IF(ISERROR(FIND("/@",RIGHT($Q420,LEN($Q420)-FIND("#",SUBSTITUTE($Q420,"/","#",LEN($Q420)-LEN(SUBSTITUTE($Q420,"/",""))))))),IF(LEFT($D420,4)="BG-X","EG",IF(LEFT($D420,2)="BG","G",IF(OR(RIGHT($D420,2)="-0",RIGHT($D420,3)="-00",RIGHT($D420,4)="-000"),"","E"))),"A"))</f>
        <v>E</v>
      </c>
      <c r="T420" s="65" t="s">
        <v>95</v>
      </c>
      <c r="U420" s="65"/>
      <c r="V420" s="68"/>
      <c r="X420" s="69" t="s">
        <v>30</v>
      </c>
      <c r="Y420" s="69"/>
      <c r="AA420" s="70"/>
      <c r="AB420" s="70"/>
      <c r="AC420" s="71"/>
      <c r="AE420" s="72" t="str">
        <f aca="false">D420</f>
        <v>BT-X-344</v>
      </c>
      <c r="AF420" s="73" t="n">
        <f aca="false">F420</f>
        <v>6</v>
      </c>
      <c r="AG420" s="73" t="str">
        <f aca="false">G420</f>
        <v>1..1</v>
      </c>
      <c r="AH420" s="63" t="s">
        <v>1043</v>
      </c>
      <c r="AI420" s="63" t="s">
        <v>1039</v>
      </c>
      <c r="AJ420" s="64"/>
      <c r="AK420" s="64"/>
      <c r="AL420" s="64"/>
      <c r="AM420" s="73" t="str">
        <f aca="false">M420</f>
        <v>Text</v>
      </c>
      <c r="AN420" s="73" t="n">
        <f aca="false">N420</f>
        <v>0</v>
      </c>
      <c r="AO420" s="73" t="str">
        <f aca="false">O420</f>
        <v>1..1</v>
      </c>
      <c r="AP420" s="73" t="str">
        <f aca="false">P420</f>
        <v>/rsm:CrossIndustryInvoice
/rsm:SupplyChainTradeTransaction
/ram:ApplicableHeaderTradeAgreement
/ram:SalesAgentTradeParty
/ram:DefinedTradeContact
/ram:TelephoneUniversalCommunication
/ram:CompleteNumber</v>
      </c>
      <c r="AQ420" s="73" t="str">
        <f aca="false">Q420</f>
        <v>/rsm:CrossIndustryInvoice/rsm:SupplyChainTradeTransaction/ram:ApplicableHeaderTradeAgreement/ram:SalesAgentTradeParty/ram:DefinedTradeContact/ram:TelephoneUniversalCommunication/ram:CompleteNumber</v>
      </c>
      <c r="AR420" s="73" t="str">
        <f aca="false">R420</f>
        <v>T</v>
      </c>
      <c r="AS420" s="73" t="str">
        <f aca="false">S420</f>
        <v>E</v>
      </c>
      <c r="AT420" s="73" t="str">
        <f aca="false">T420</f>
        <v>0..1</v>
      </c>
      <c r="AU420" s="73" t="n">
        <f aca="false">U420</f>
        <v>0</v>
      </c>
      <c r="AV420" s="73" t="n">
        <f aca="false">V420</f>
        <v>0</v>
      </c>
      <c r="AW420" s="6"/>
      <c r="AX420" s="69" t="str">
        <f aca="false">X420</f>
        <v>EXTENDED</v>
      </c>
      <c r="AY420" s="74" t="n">
        <f aca="false">Y420</f>
        <v>0</v>
      </c>
      <c r="BA420" s="46"/>
      <c r="BB420" s="46"/>
      <c r="BC420" s="46"/>
    </row>
    <row r="421" customFormat="false" ht="99.75" hidden="false" customHeight="false" outlineLevel="0" collapsed="false">
      <c r="A421" s="58" t="str">
        <f aca="false">IF(ISERROR(SEARCH("-X-",D421)),IF(S421="G","NO",IF(S421="E","YES","")),"EXT")</f>
        <v>EXT</v>
      </c>
      <c r="B421" s="77"/>
      <c r="C421" s="59"/>
      <c r="D421" s="60" t="s">
        <v>2131</v>
      </c>
      <c r="E421" s="61"/>
      <c r="F421" s="62" t="n">
        <f aca="false">LEN(Q421)-LEN(SUBSTITUTE(Q421,"/",""))-1</f>
        <v>5</v>
      </c>
      <c r="G421" s="62" t="s">
        <v>95</v>
      </c>
      <c r="H421" s="63" t="s">
        <v>1045</v>
      </c>
      <c r="I421" s="63"/>
      <c r="J421" s="64"/>
      <c r="K421" s="64"/>
      <c r="L421" s="64"/>
      <c r="M421" s="63"/>
      <c r="N421" s="65"/>
      <c r="O421" s="65" t="s">
        <v>95</v>
      </c>
      <c r="P421" s="66" t="str">
        <f aca="false">MID(SUBSTITUTE(SUBSTITUTE(Q421,"/",CONCATENATE(CHAR(10),"/")),"/",CONCATENATE(CHAR(10),"/"),F421+1),2,500)</f>
        <v>/rsm:CrossIndustryInvoice
/rsm:SupplyChainTradeTransaction
/ram:ApplicableHeaderTradeAgreement
/ram:SalesAgentTradeParty
/ram:DefinedTradeContact
/ram:FaxUniversalCommunication</v>
      </c>
      <c r="Q421" s="67" t="s">
        <v>2132</v>
      </c>
      <c r="R421" s="65"/>
      <c r="S421" s="65" t="str">
        <f aca="false">IF($D421="","",IF(ISERROR(FIND("/@",RIGHT($Q421,LEN($Q421)-FIND("#",SUBSTITUTE($Q421,"/","#",LEN($Q421)-LEN(SUBSTITUTE($Q421,"/",""))))))),IF(LEFT($D421,4)="BG-X","EG",IF(LEFT($D421,2)="BG","G",IF(OR(RIGHT($D421,2)="-0",RIGHT($D421,3)="-00",RIGHT($D421,4)="-000"),"","E"))),"A"))</f>
        <v/>
      </c>
      <c r="T421" s="65" t="s">
        <v>95</v>
      </c>
      <c r="U421" s="65"/>
      <c r="V421" s="68"/>
      <c r="X421" s="69" t="s">
        <v>30</v>
      </c>
      <c r="Y421" s="69"/>
      <c r="AA421" s="70"/>
      <c r="AB421" s="70"/>
      <c r="AC421" s="71"/>
      <c r="AE421" s="72" t="str">
        <f aca="false">D421</f>
        <v>BT-X-345-00</v>
      </c>
      <c r="AF421" s="73" t="n">
        <f aca="false">F421</f>
        <v>5</v>
      </c>
      <c r="AG421" s="73" t="str">
        <f aca="false">G421</f>
        <v>0..1</v>
      </c>
      <c r="AH421" s="63" t="s">
        <v>1047</v>
      </c>
      <c r="AI421" s="63"/>
      <c r="AJ421" s="64"/>
      <c r="AK421" s="64"/>
      <c r="AL421" s="64"/>
      <c r="AM421" s="73" t="n">
        <f aca="false">M421</f>
        <v>0</v>
      </c>
      <c r="AN421" s="73" t="n">
        <f aca="false">N421</f>
        <v>0</v>
      </c>
      <c r="AO421" s="73" t="str">
        <f aca="false">O421</f>
        <v>0..1</v>
      </c>
      <c r="AP421" s="73" t="str">
        <f aca="false">P421</f>
        <v>/rsm:CrossIndustryInvoice
/rsm:SupplyChainTradeTransaction
/ram:ApplicableHeaderTradeAgreement
/ram:SalesAgentTradeParty
/ram:DefinedTradeContact
/ram:FaxUniversalCommunication</v>
      </c>
      <c r="AQ421" s="73" t="str">
        <f aca="false">Q421</f>
        <v>/rsm:CrossIndustryInvoice/rsm:SupplyChainTradeTransaction/ram:ApplicableHeaderTradeAgreement/ram:SalesAgentTradeParty/ram:DefinedTradeContact/ram:FaxUniversalCommunication</v>
      </c>
      <c r="AR421" s="73" t="n">
        <f aca="false">R421</f>
        <v>0</v>
      </c>
      <c r="AS421" s="73" t="str">
        <f aca="false">S421</f>
        <v/>
      </c>
      <c r="AT421" s="73" t="str">
        <f aca="false">T421</f>
        <v>0..1</v>
      </c>
      <c r="AU421" s="73" t="n">
        <f aca="false">U421</f>
        <v>0</v>
      </c>
      <c r="AV421" s="73" t="n">
        <f aca="false">V421</f>
        <v>0</v>
      </c>
      <c r="AW421" s="6"/>
      <c r="AX421" s="69" t="str">
        <f aca="false">X421</f>
        <v>EXTENDED</v>
      </c>
      <c r="AY421" s="74" t="n">
        <f aca="false">Y421</f>
        <v>0</v>
      </c>
      <c r="BA421" s="46"/>
      <c r="BB421" s="46"/>
      <c r="BC421" s="46"/>
    </row>
    <row r="422" customFormat="false" ht="114" hidden="false" customHeight="false" outlineLevel="0" collapsed="false">
      <c r="A422" s="58" t="str">
        <f aca="false">IF(ISERROR(SEARCH("-X-",D422)),IF(S422="G","NO",IF(S422="E","YES","")),"EXT")</f>
        <v>EXT</v>
      </c>
      <c r="B422" s="77"/>
      <c r="C422" s="59"/>
      <c r="D422" s="60" t="s">
        <v>2133</v>
      </c>
      <c r="E422" s="61"/>
      <c r="F422" s="62" t="n">
        <f aca="false">LEN(Q422)-LEN(SUBSTITUTE(Q422,"/",""))-1</f>
        <v>6</v>
      </c>
      <c r="G422" s="62" t="s">
        <v>88</v>
      </c>
      <c r="H422" s="63" t="s">
        <v>1049</v>
      </c>
      <c r="I422" s="63"/>
      <c r="J422" s="64"/>
      <c r="K422" s="64"/>
      <c r="L422" s="64"/>
      <c r="M422" s="63" t="s">
        <v>119</v>
      </c>
      <c r="N422" s="65"/>
      <c r="O422" s="65" t="s">
        <v>88</v>
      </c>
      <c r="P422" s="66" t="str">
        <f aca="false">MID(SUBSTITUTE(SUBSTITUTE(Q422,"/",CONCATENATE(CHAR(10),"/")),"/",CONCATENATE(CHAR(10),"/"),F422+1),2,500)</f>
        <v>/rsm:CrossIndustryInvoice
/rsm:SupplyChainTradeTransaction
/ram:ApplicableHeaderTradeAgreement
/ram:SalesAgentTradeParty
/ram:DefinedTradeContact
/ram:FaxUniversalCommunication
/ram:CompleteNumber</v>
      </c>
      <c r="Q422" s="67" t="s">
        <v>2134</v>
      </c>
      <c r="R422" s="65" t="s">
        <v>121</v>
      </c>
      <c r="S422" s="65" t="str">
        <f aca="false">IF($D422="","",IF(ISERROR(FIND("/@",RIGHT($Q422,LEN($Q422)-FIND("#",SUBSTITUTE($Q422,"/","#",LEN($Q422)-LEN(SUBSTITUTE($Q422,"/",""))))))),IF(LEFT($D422,4)="BG-X","EG",IF(LEFT($D422,2)="BG","G",IF(OR(RIGHT($D422,2)="-0",RIGHT($D422,3)="-00",RIGHT($D422,4)="-000"),"","E"))),"A"))</f>
        <v>E</v>
      </c>
      <c r="T422" s="65" t="s">
        <v>95</v>
      </c>
      <c r="U422" s="65"/>
      <c r="V422" s="68"/>
      <c r="X422" s="69" t="s">
        <v>30</v>
      </c>
      <c r="Y422" s="69"/>
      <c r="AA422" s="70"/>
      <c r="AB422" s="70"/>
      <c r="AC422" s="71"/>
      <c r="AE422" s="72" t="str">
        <f aca="false">D422</f>
        <v>BT-X-345</v>
      </c>
      <c r="AF422" s="73" t="n">
        <f aca="false">F422</f>
        <v>6</v>
      </c>
      <c r="AG422" s="73" t="str">
        <f aca="false">G422</f>
        <v>1..1</v>
      </c>
      <c r="AH422" s="63" t="s">
        <v>1051</v>
      </c>
      <c r="AI422" s="63"/>
      <c r="AJ422" s="64"/>
      <c r="AK422" s="64"/>
      <c r="AL422" s="64"/>
      <c r="AM422" s="73" t="str">
        <f aca="false">M422</f>
        <v>Text</v>
      </c>
      <c r="AN422" s="73" t="n">
        <f aca="false">N422</f>
        <v>0</v>
      </c>
      <c r="AO422" s="73" t="str">
        <f aca="false">O422</f>
        <v>1..1</v>
      </c>
      <c r="AP422" s="73" t="str">
        <f aca="false">P422</f>
        <v>/rsm:CrossIndustryInvoice
/rsm:SupplyChainTradeTransaction
/ram:ApplicableHeaderTradeAgreement
/ram:SalesAgentTradeParty
/ram:DefinedTradeContact
/ram:FaxUniversalCommunication
/ram:CompleteNumber</v>
      </c>
      <c r="AQ422" s="73" t="str">
        <f aca="false">Q422</f>
        <v>/rsm:CrossIndustryInvoice/rsm:SupplyChainTradeTransaction/ram:ApplicableHeaderTradeAgreement/ram:SalesAgentTradeParty/ram:DefinedTradeContact/ram:FaxUniversalCommunication/ram:CompleteNumber</v>
      </c>
      <c r="AR422" s="73" t="str">
        <f aca="false">R422</f>
        <v>T</v>
      </c>
      <c r="AS422" s="73" t="str">
        <f aca="false">S422</f>
        <v>E</v>
      </c>
      <c r="AT422" s="73" t="str">
        <f aca="false">T422</f>
        <v>0..1</v>
      </c>
      <c r="AU422" s="73" t="n">
        <f aca="false">U422</f>
        <v>0</v>
      </c>
      <c r="AV422" s="73" t="n">
        <f aca="false">V422</f>
        <v>0</v>
      </c>
      <c r="AW422" s="6"/>
      <c r="AX422" s="69" t="str">
        <f aca="false">X422</f>
        <v>EXTENDED</v>
      </c>
      <c r="AY422" s="74" t="n">
        <f aca="false">Y422</f>
        <v>0</v>
      </c>
      <c r="BA422" s="46"/>
      <c r="BB422" s="46"/>
      <c r="BC422" s="46"/>
    </row>
    <row r="423" customFormat="false" ht="99.75" hidden="false" customHeight="false" outlineLevel="0" collapsed="false">
      <c r="A423" s="58" t="str">
        <f aca="false">IF(ISERROR(SEARCH("-X-",D423)),IF(S423="G","NO",IF(S423="E","YES","")),"EXT")</f>
        <v>EXT</v>
      </c>
      <c r="B423" s="77"/>
      <c r="C423" s="59"/>
      <c r="D423" s="60" t="s">
        <v>2135</v>
      </c>
      <c r="E423" s="61"/>
      <c r="F423" s="62" t="n">
        <f aca="false">LEN(Q423)-LEN(SUBSTITUTE(Q423,"/",""))-1</f>
        <v>5</v>
      </c>
      <c r="G423" s="62" t="s">
        <v>95</v>
      </c>
      <c r="H423" s="63" t="s">
        <v>1053</v>
      </c>
      <c r="I423" s="63" t="s">
        <v>1054</v>
      </c>
      <c r="J423" s="64"/>
      <c r="K423" s="64"/>
      <c r="L423" s="64"/>
      <c r="M423" s="63"/>
      <c r="N423" s="65"/>
      <c r="O423" s="65" t="s">
        <v>95</v>
      </c>
      <c r="P423" s="66" t="str">
        <f aca="false">MID(SUBSTITUTE(SUBSTITUTE(Q423,"/",CONCATENATE(CHAR(10),"/")),"/",CONCATENATE(CHAR(10),"/"),F423+1),2,500)</f>
        <v>/rsm:CrossIndustryInvoice
/rsm:SupplyChainTradeTransaction
/ram:ApplicableHeaderTradeAgreement
/ram:SalesAgentTradeParty
/ram:DefinedTradeContact
/ram:EmailURIUniversalCommunication</v>
      </c>
      <c r="Q423" s="67" t="s">
        <v>2136</v>
      </c>
      <c r="R423" s="65"/>
      <c r="S423" s="65" t="str">
        <f aca="false">IF($D423="","",IF(ISERROR(FIND("/@",RIGHT($Q423,LEN($Q423)-FIND("#",SUBSTITUTE($Q423,"/","#",LEN($Q423)-LEN(SUBSTITUTE($Q423,"/",""))))))),IF(LEFT($D423,4)="BG-X","EG",IF(LEFT($D423,2)="BG","G",IF(OR(RIGHT($D423,2)="-0",RIGHT($D423,3)="-00",RIGHT($D423,4)="-000"),"","E"))),"A"))</f>
        <v/>
      </c>
      <c r="T423" s="65" t="s">
        <v>95</v>
      </c>
      <c r="U423" s="65"/>
      <c r="V423" s="68"/>
      <c r="X423" s="69" t="s">
        <v>30</v>
      </c>
      <c r="Y423" s="69"/>
      <c r="AA423" s="70"/>
      <c r="AB423" s="70"/>
      <c r="AC423" s="71"/>
      <c r="AE423" s="72" t="str">
        <f aca="false">D423</f>
        <v>BT-X-346-00</v>
      </c>
      <c r="AF423" s="73" t="n">
        <f aca="false">F423</f>
        <v>5</v>
      </c>
      <c r="AG423" s="73" t="str">
        <f aca="false">G423</f>
        <v>0..1</v>
      </c>
      <c r="AH423" s="63" t="s">
        <v>1056</v>
      </c>
      <c r="AI423" s="63" t="s">
        <v>1057</v>
      </c>
      <c r="AJ423" s="64"/>
      <c r="AK423" s="64"/>
      <c r="AL423" s="64"/>
      <c r="AM423" s="73" t="n">
        <f aca="false">M423</f>
        <v>0</v>
      </c>
      <c r="AN423" s="73" t="n">
        <f aca="false">N423</f>
        <v>0</v>
      </c>
      <c r="AO423" s="73" t="str">
        <f aca="false">O423</f>
        <v>0..1</v>
      </c>
      <c r="AP423" s="73" t="str">
        <f aca="false">P423</f>
        <v>/rsm:CrossIndustryInvoice
/rsm:SupplyChainTradeTransaction
/ram:ApplicableHeaderTradeAgreement
/ram:SalesAgentTradeParty
/ram:DefinedTradeContact
/ram:EmailURIUniversalCommunication</v>
      </c>
      <c r="AQ423" s="73" t="str">
        <f aca="false">Q423</f>
        <v>/rsm:CrossIndustryInvoice/rsm:SupplyChainTradeTransaction/ram:ApplicableHeaderTradeAgreement/ram:SalesAgentTradeParty/ram:DefinedTradeContact/ram:EmailURIUniversalCommunication</v>
      </c>
      <c r="AR423" s="73" t="n">
        <f aca="false">R423</f>
        <v>0</v>
      </c>
      <c r="AS423" s="73" t="str">
        <f aca="false">S423</f>
        <v/>
      </c>
      <c r="AT423" s="73" t="str">
        <f aca="false">T423</f>
        <v>0..1</v>
      </c>
      <c r="AU423" s="73" t="n">
        <f aca="false">U423</f>
        <v>0</v>
      </c>
      <c r="AV423" s="73" t="n">
        <f aca="false">V423</f>
        <v>0</v>
      </c>
      <c r="AW423" s="6"/>
      <c r="AX423" s="69" t="str">
        <f aca="false">X423</f>
        <v>EXTENDED</v>
      </c>
      <c r="AY423" s="74" t="n">
        <f aca="false">Y423</f>
        <v>0</v>
      </c>
      <c r="BA423" s="46"/>
      <c r="BB423" s="46"/>
      <c r="BC423" s="46"/>
    </row>
    <row r="424" customFormat="false" ht="114" hidden="false" customHeight="false" outlineLevel="0" collapsed="false">
      <c r="A424" s="58" t="str">
        <f aca="false">IF(ISERROR(SEARCH("-X-",D424)),IF(S424="G","NO",IF(S424="E","YES","")),"EXT")</f>
        <v>EXT</v>
      </c>
      <c r="B424" s="77"/>
      <c r="C424" s="59"/>
      <c r="D424" s="60" t="s">
        <v>2137</v>
      </c>
      <c r="E424" s="61" t="s">
        <v>2138</v>
      </c>
      <c r="F424" s="62" t="n">
        <f aca="false">LEN(Q424)-LEN(SUBSTITUTE(Q424,"/",""))-1</f>
        <v>6</v>
      </c>
      <c r="G424" s="62" t="s">
        <v>88</v>
      </c>
      <c r="H424" s="63" t="s">
        <v>1059</v>
      </c>
      <c r="I424" s="63" t="s">
        <v>1054</v>
      </c>
      <c r="J424" s="64"/>
      <c r="K424" s="64"/>
      <c r="L424" s="64"/>
      <c r="M424" s="63" t="s">
        <v>119</v>
      </c>
      <c r="N424" s="65"/>
      <c r="O424" s="65" t="s">
        <v>88</v>
      </c>
      <c r="P424" s="66" t="str">
        <f aca="false">MID(SUBSTITUTE(SUBSTITUTE(Q424,"/",CONCATENATE(CHAR(10),"/")),"/",CONCATENATE(CHAR(10),"/"),F424+1),2,500)</f>
        <v>/rsm:CrossIndustryInvoice
/rsm:SupplyChainTradeTransaction
/ram:ApplicableHeaderTradeAgreement
/ram:SalesAgentTradeParty
/ram:DefinedTradeContact
/ram:EmailURIUniversalCommunication
/ram:URIID</v>
      </c>
      <c r="Q424" s="67" t="s">
        <v>2139</v>
      </c>
      <c r="R424" s="65" t="s">
        <v>121</v>
      </c>
      <c r="S424" s="65" t="str">
        <f aca="false">IF($D424="","",IF(ISERROR(FIND("/@",RIGHT($Q424,LEN($Q424)-FIND("#",SUBSTITUTE($Q424,"/","#",LEN($Q424)-LEN(SUBSTITUTE($Q424,"/",""))))))),IF(LEFT($D424,4)="BG-X","EG",IF(LEFT($D424,2)="BG","G",IF(OR(RIGHT($D424,2)="-0",RIGHT($D424,3)="-00",RIGHT($D424,4)="-000"),"","E"))),"A"))</f>
        <v>E</v>
      </c>
      <c r="T424" s="65" t="s">
        <v>95</v>
      </c>
      <c r="U424" s="65"/>
      <c r="V424" s="68"/>
      <c r="X424" s="69" t="s">
        <v>30</v>
      </c>
      <c r="Y424" s="69"/>
      <c r="AA424" s="70"/>
      <c r="AB424" s="70"/>
      <c r="AC424" s="71"/>
      <c r="AE424" s="72" t="str">
        <f aca="false">D424</f>
        <v>BT-X-346</v>
      </c>
      <c r="AF424" s="73" t="n">
        <f aca="false">F424</f>
        <v>6</v>
      </c>
      <c r="AG424" s="73" t="str">
        <f aca="false">G424</f>
        <v>1..1</v>
      </c>
      <c r="AH424" s="63" t="s">
        <v>1061</v>
      </c>
      <c r="AI424" s="63" t="s">
        <v>1057</v>
      </c>
      <c r="AJ424" s="64"/>
      <c r="AK424" s="64"/>
      <c r="AL424" s="64"/>
      <c r="AM424" s="73" t="str">
        <f aca="false">M424</f>
        <v>Text</v>
      </c>
      <c r="AN424" s="73" t="n">
        <f aca="false">N424</f>
        <v>0</v>
      </c>
      <c r="AO424" s="73" t="str">
        <f aca="false">O424</f>
        <v>1..1</v>
      </c>
      <c r="AP424" s="73" t="str">
        <f aca="false">P424</f>
        <v>/rsm:CrossIndustryInvoice
/rsm:SupplyChainTradeTransaction
/ram:ApplicableHeaderTradeAgreement
/ram:SalesAgentTradeParty
/ram:DefinedTradeContact
/ram:EmailURIUniversalCommunication
/ram:URIID</v>
      </c>
      <c r="AQ424" s="73" t="str">
        <f aca="false">Q424</f>
        <v>/rsm:CrossIndustryInvoice/rsm:SupplyChainTradeTransaction/ram:ApplicableHeaderTradeAgreement/ram:SalesAgentTradeParty/ram:DefinedTradeContact/ram:EmailURIUniversalCommunication/ram:URIID</v>
      </c>
      <c r="AR424" s="73" t="str">
        <f aca="false">R424</f>
        <v>T</v>
      </c>
      <c r="AS424" s="73" t="str">
        <f aca="false">S424</f>
        <v>E</v>
      </c>
      <c r="AT424" s="73" t="str">
        <f aca="false">T424</f>
        <v>0..1</v>
      </c>
      <c r="AU424" s="73" t="n">
        <f aca="false">U424</f>
        <v>0</v>
      </c>
      <c r="AV424" s="73" t="n">
        <f aca="false">V424</f>
        <v>0</v>
      </c>
      <c r="AW424" s="6"/>
      <c r="AX424" s="69" t="str">
        <f aca="false">X424</f>
        <v>EXTENDED</v>
      </c>
      <c r="AY424" s="74" t="n">
        <f aca="false">Y424</f>
        <v>0</v>
      </c>
      <c r="BA424" s="46"/>
      <c r="BB424" s="46"/>
      <c r="BC424" s="46"/>
    </row>
    <row r="425" customFormat="false" ht="85.5" hidden="false" customHeight="false" outlineLevel="0" collapsed="false">
      <c r="A425" s="58" t="str">
        <f aca="false">IF(ISERROR(SEARCH("-X-",D425)),IF(S425="G","NO",IF(S425="E","YES","")),"EXT")</f>
        <v>EXT</v>
      </c>
      <c r="B425" s="77"/>
      <c r="C425" s="59"/>
      <c r="D425" s="60" t="s">
        <v>2140</v>
      </c>
      <c r="E425" s="61" t="s">
        <v>2141</v>
      </c>
      <c r="F425" s="62" t="n">
        <f aca="false">LEN(Q425)-LEN(SUBSTITUTE(Q425,"/",""))-1</f>
        <v>4</v>
      </c>
      <c r="G425" s="62" t="s">
        <v>88</v>
      </c>
      <c r="H425" s="63" t="s">
        <v>2142</v>
      </c>
      <c r="I425" s="63"/>
      <c r="J425" s="64"/>
      <c r="K425" s="64"/>
      <c r="L425" s="64"/>
      <c r="M425" s="63"/>
      <c r="N425" s="65"/>
      <c r="O425" s="65" t="s">
        <v>95</v>
      </c>
      <c r="P425" s="66" t="str">
        <f aca="false">MID(SUBSTITUTE(SUBSTITUTE(Q425,"/",CONCATENATE(CHAR(10),"/")),"/",CONCATENATE(CHAR(10),"/"),F425+1),2,500)</f>
        <v>/rsm:CrossIndustryInvoice
/rsm:SupplyChainTradeTransaction
/ram:ApplicableHeaderTradeAgreement
/ram:SalesAgentTradeParty
/ram:PostalTradeAddress</v>
      </c>
      <c r="Q425" s="67" t="s">
        <v>2143</v>
      </c>
      <c r="R425" s="65"/>
      <c r="S425" s="65" t="str">
        <f aca="false">IF($D425="","",IF(ISERROR(FIND("/@",RIGHT($Q425,LEN($Q425)-FIND("#",SUBSTITUTE($Q425,"/","#",LEN($Q425)-LEN(SUBSTITUTE($Q425,"/",""))))))),IF(LEFT($D425,4)="BG-X","EG",IF(LEFT($D425,2)="BG","G",IF(OR(RIGHT($D425,2)="-0",RIGHT($D425,3)="-00",RIGHT($D425,4)="-000"),"","E"))),"A"))</f>
        <v>EG</v>
      </c>
      <c r="T425" s="65" t="s">
        <v>95</v>
      </c>
      <c r="U425" s="65"/>
      <c r="V425" s="68"/>
      <c r="X425" s="69" t="s">
        <v>30</v>
      </c>
      <c r="Y425" s="69"/>
      <c r="AA425" s="70"/>
      <c r="AB425" s="70"/>
      <c r="AC425" s="71"/>
      <c r="AE425" s="72" t="str">
        <f aca="false">D425</f>
        <v>BG-X-52</v>
      </c>
      <c r="AF425" s="73" t="n">
        <f aca="false">F425</f>
        <v>4</v>
      </c>
      <c r="AG425" s="73" t="str">
        <f aca="false">G425</f>
        <v>1..1</v>
      </c>
      <c r="AH425" s="63" t="s">
        <v>2144</v>
      </c>
      <c r="AI425" s="63" t="s">
        <v>2145</v>
      </c>
      <c r="AJ425" s="64" t="s">
        <v>1719</v>
      </c>
      <c r="AK425" s="64"/>
      <c r="AL425" s="64"/>
      <c r="AM425" s="73" t="n">
        <f aca="false">M425</f>
        <v>0</v>
      </c>
      <c r="AN425" s="73" t="n">
        <f aca="false">N425</f>
        <v>0</v>
      </c>
      <c r="AO425" s="73" t="str">
        <f aca="false">O425</f>
        <v>0..1</v>
      </c>
      <c r="AP425" s="73" t="str">
        <f aca="false">P425</f>
        <v>/rsm:CrossIndustryInvoice
/rsm:SupplyChainTradeTransaction
/ram:ApplicableHeaderTradeAgreement
/ram:SalesAgentTradeParty
/ram:PostalTradeAddress</v>
      </c>
      <c r="AQ425" s="73" t="str">
        <f aca="false">Q425</f>
        <v>/rsm:CrossIndustryInvoice/rsm:SupplyChainTradeTransaction/ram:ApplicableHeaderTradeAgreement/ram:SalesAgentTradeParty/ram:PostalTradeAddress</v>
      </c>
      <c r="AR425" s="73" t="n">
        <f aca="false">R425</f>
        <v>0</v>
      </c>
      <c r="AS425" s="73" t="str">
        <f aca="false">S425</f>
        <v>EG</v>
      </c>
      <c r="AT425" s="73" t="str">
        <f aca="false">T425</f>
        <v>0..1</v>
      </c>
      <c r="AU425" s="73" t="n">
        <f aca="false">U425</f>
        <v>0</v>
      </c>
      <c r="AV425" s="73" t="n">
        <f aca="false">V425</f>
        <v>0</v>
      </c>
      <c r="AW425" s="6"/>
      <c r="AX425" s="69" t="str">
        <f aca="false">X425</f>
        <v>EXTENDED</v>
      </c>
      <c r="AY425" s="74" t="n">
        <f aca="false">Y425</f>
        <v>0</v>
      </c>
      <c r="BA425" s="46"/>
      <c r="BB425" s="46"/>
      <c r="BC425" s="46"/>
    </row>
    <row r="426" customFormat="false" ht="99.75" hidden="false" customHeight="false" outlineLevel="0" collapsed="false">
      <c r="A426" s="58" t="str">
        <f aca="false">IF(ISERROR(SEARCH("-X-",D426)),IF(S426="G","NO",IF(S426="E","YES","")),"EXT")</f>
        <v>EXT</v>
      </c>
      <c r="B426" s="77"/>
      <c r="C426" s="59"/>
      <c r="D426" s="60" t="s">
        <v>2146</v>
      </c>
      <c r="E426" s="61" t="s">
        <v>2147</v>
      </c>
      <c r="F426" s="62" t="n">
        <f aca="false">LEN(Q426)-LEN(SUBSTITUTE(Q426,"/",""))-1</f>
        <v>5</v>
      </c>
      <c r="G426" s="62" t="s">
        <v>95</v>
      </c>
      <c r="H426" s="63" t="s">
        <v>1069</v>
      </c>
      <c r="I426" s="63" t="s">
        <v>1070</v>
      </c>
      <c r="J426" s="64" t="s">
        <v>1071</v>
      </c>
      <c r="K426" s="64"/>
      <c r="L426" s="64"/>
      <c r="M426" s="63" t="s">
        <v>119</v>
      </c>
      <c r="N426" s="65"/>
      <c r="O426" s="65" t="s">
        <v>95</v>
      </c>
      <c r="P426" s="66" t="str">
        <f aca="false">MID(SUBSTITUTE(SUBSTITUTE(Q426,"/",CONCATENATE(CHAR(10),"/")),"/",CONCATENATE(CHAR(10),"/"),F426+1),2,500)</f>
        <v>/rsm:CrossIndustryInvoice
/rsm:SupplyChainTradeTransaction
/ram:ApplicableHeaderTradeAgreement
/ram:SalesAgentTradeParty
/ram:PostalTradeAddress
/ram:PostcodeCode</v>
      </c>
      <c r="Q426" s="67" t="s">
        <v>2148</v>
      </c>
      <c r="R426" s="65" t="s">
        <v>121</v>
      </c>
      <c r="S426" s="65" t="str">
        <f aca="false">IF($D426="","",IF(ISERROR(FIND("/@",RIGHT($Q426,LEN($Q426)-FIND("#",SUBSTITUTE($Q426,"/","#",LEN($Q426)-LEN(SUBSTITUTE($Q426,"/",""))))))),IF(LEFT($D426,4)="BG-X","EG",IF(LEFT($D426,2)="BG","G",IF(OR(RIGHT($D426,2)="-0",RIGHT($D426,3)="-00",RIGHT($D426,4)="-000"),"","E"))),"A"))</f>
        <v>E</v>
      </c>
      <c r="T426" s="65" t="s">
        <v>95</v>
      </c>
      <c r="U426" s="65"/>
      <c r="V426" s="68"/>
      <c r="X426" s="69" t="s">
        <v>30</v>
      </c>
      <c r="Y426" s="69"/>
      <c r="AA426" s="70"/>
      <c r="AB426" s="70"/>
      <c r="AC426" s="71"/>
      <c r="AE426" s="72" t="str">
        <f aca="false">D426</f>
        <v>BT-X-348</v>
      </c>
      <c r="AF426" s="73" t="n">
        <f aca="false">F426</f>
        <v>5</v>
      </c>
      <c r="AG426" s="73" t="str">
        <f aca="false">G426</f>
        <v>0..1</v>
      </c>
      <c r="AH426" s="63" t="s">
        <v>1073</v>
      </c>
      <c r="AI426" s="63" t="s">
        <v>1074</v>
      </c>
      <c r="AJ426" s="64" t="s">
        <v>1075</v>
      </c>
      <c r="AK426" s="64"/>
      <c r="AL426" s="64"/>
      <c r="AM426" s="73" t="str">
        <f aca="false">M426</f>
        <v>Text</v>
      </c>
      <c r="AN426" s="73" t="n">
        <f aca="false">N426</f>
        <v>0</v>
      </c>
      <c r="AO426" s="73" t="str">
        <f aca="false">O426</f>
        <v>0..1</v>
      </c>
      <c r="AP426" s="73" t="str">
        <f aca="false">P426</f>
        <v>/rsm:CrossIndustryInvoice
/rsm:SupplyChainTradeTransaction
/ram:ApplicableHeaderTradeAgreement
/ram:SalesAgentTradeParty
/ram:PostalTradeAddress
/ram:PostcodeCode</v>
      </c>
      <c r="AQ426" s="73" t="str">
        <f aca="false">Q426</f>
        <v>/rsm:CrossIndustryInvoice/rsm:SupplyChainTradeTransaction/ram:ApplicableHeaderTradeAgreement/ram:SalesAgentTradeParty/ram:PostalTradeAddress/ram:PostcodeCode</v>
      </c>
      <c r="AR426" s="73" t="str">
        <f aca="false">R426</f>
        <v>T</v>
      </c>
      <c r="AS426" s="73" t="str">
        <f aca="false">S426</f>
        <v>E</v>
      </c>
      <c r="AT426" s="73" t="str">
        <f aca="false">T426</f>
        <v>0..1</v>
      </c>
      <c r="AU426" s="73" t="n">
        <f aca="false">U426</f>
        <v>0</v>
      </c>
      <c r="AV426" s="73" t="n">
        <f aca="false">V426</f>
        <v>0</v>
      </c>
      <c r="AW426" s="6"/>
      <c r="AX426" s="69" t="str">
        <f aca="false">X426</f>
        <v>EXTENDED</v>
      </c>
      <c r="AY426" s="74" t="n">
        <f aca="false">Y426</f>
        <v>0</v>
      </c>
      <c r="BA426" s="46"/>
      <c r="BB426" s="46"/>
      <c r="BC426" s="46"/>
    </row>
    <row r="427" customFormat="false" ht="99.75" hidden="false" customHeight="false" outlineLevel="0" collapsed="false">
      <c r="A427" s="58" t="str">
        <f aca="false">IF(ISERROR(SEARCH("-X-",D427)),IF(S427="G","NO",IF(S427="E","YES","")),"EXT")</f>
        <v>EXT</v>
      </c>
      <c r="B427" s="77"/>
      <c r="C427" s="59"/>
      <c r="D427" s="60" t="s">
        <v>2149</v>
      </c>
      <c r="E427" s="61" t="s">
        <v>2150</v>
      </c>
      <c r="F427" s="62" t="n">
        <f aca="false">LEN(Q427)-LEN(SUBSTITUTE(Q427,"/",""))-1</f>
        <v>5</v>
      </c>
      <c r="G427" s="62" t="s">
        <v>95</v>
      </c>
      <c r="H427" s="63" t="s">
        <v>1078</v>
      </c>
      <c r="I427" s="63" t="s">
        <v>1079</v>
      </c>
      <c r="J427" s="64" t="s">
        <v>1080</v>
      </c>
      <c r="K427" s="64"/>
      <c r="L427" s="64"/>
      <c r="M427" s="63" t="s">
        <v>119</v>
      </c>
      <c r="N427" s="65"/>
      <c r="O427" s="65" t="s">
        <v>95</v>
      </c>
      <c r="P427" s="66" t="str">
        <f aca="false">MID(SUBSTITUTE(SUBSTITUTE(Q427,"/",CONCATENATE(CHAR(10),"/")),"/",CONCATENATE(CHAR(10),"/"),F427+1),2,500)</f>
        <v>/rsm:CrossIndustryInvoice
/rsm:SupplyChainTradeTransaction
/ram:ApplicableHeaderTradeAgreement
/ram:SalesAgentTradeParty
/ram:PostalTradeAddress
/ram:LineOne</v>
      </c>
      <c r="Q427" s="67" t="s">
        <v>2151</v>
      </c>
      <c r="R427" s="65" t="s">
        <v>121</v>
      </c>
      <c r="S427" s="65" t="str">
        <f aca="false">IF($D427="","",IF(ISERROR(FIND("/@",RIGHT($Q427,LEN($Q427)-FIND("#",SUBSTITUTE($Q427,"/","#",LEN($Q427)-LEN(SUBSTITUTE($Q427,"/",""))))))),IF(LEFT($D427,4)="BG-X","EG",IF(LEFT($D427,2)="BG","G",IF(OR(RIGHT($D427,2)="-0",RIGHT($D427,3)="-00",RIGHT($D427,4)="-000"),"","E"))),"A"))</f>
        <v>E</v>
      </c>
      <c r="T427" s="65" t="s">
        <v>95</v>
      </c>
      <c r="U427" s="65"/>
      <c r="V427" s="68"/>
      <c r="X427" s="69" t="s">
        <v>30</v>
      </c>
      <c r="Y427" s="69"/>
      <c r="AA427" s="70"/>
      <c r="AB427" s="70"/>
      <c r="AC427" s="71"/>
      <c r="AE427" s="72" t="str">
        <f aca="false">D427</f>
        <v>BT-X-349</v>
      </c>
      <c r="AF427" s="73" t="n">
        <f aca="false">F427</f>
        <v>5</v>
      </c>
      <c r="AG427" s="73" t="str">
        <f aca="false">G427</f>
        <v>0..1</v>
      </c>
      <c r="AH427" s="63" t="s">
        <v>1082</v>
      </c>
      <c r="AI427" s="63" t="s">
        <v>1083</v>
      </c>
      <c r="AJ427" s="64" t="s">
        <v>1084</v>
      </c>
      <c r="AK427" s="64"/>
      <c r="AL427" s="64"/>
      <c r="AM427" s="73" t="str">
        <f aca="false">M427</f>
        <v>Text</v>
      </c>
      <c r="AN427" s="73" t="n">
        <f aca="false">N427</f>
        <v>0</v>
      </c>
      <c r="AO427" s="73" t="str">
        <f aca="false">O427</f>
        <v>0..1</v>
      </c>
      <c r="AP427" s="73" t="str">
        <f aca="false">P427</f>
        <v>/rsm:CrossIndustryInvoice
/rsm:SupplyChainTradeTransaction
/ram:ApplicableHeaderTradeAgreement
/ram:SalesAgentTradeParty
/ram:PostalTradeAddress
/ram:LineOne</v>
      </c>
      <c r="AQ427" s="73" t="str">
        <f aca="false">Q427</f>
        <v>/rsm:CrossIndustryInvoice/rsm:SupplyChainTradeTransaction/ram:ApplicableHeaderTradeAgreement/ram:SalesAgentTradeParty/ram:PostalTradeAddress/ram:LineOne</v>
      </c>
      <c r="AR427" s="73" t="str">
        <f aca="false">R427</f>
        <v>T</v>
      </c>
      <c r="AS427" s="73" t="str">
        <f aca="false">S427</f>
        <v>E</v>
      </c>
      <c r="AT427" s="73" t="str">
        <f aca="false">T427</f>
        <v>0..1</v>
      </c>
      <c r="AU427" s="73" t="n">
        <f aca="false">U427</f>
        <v>0</v>
      </c>
      <c r="AV427" s="73" t="n">
        <f aca="false">V427</f>
        <v>0</v>
      </c>
      <c r="AW427" s="6"/>
      <c r="AX427" s="69" t="str">
        <f aca="false">X427</f>
        <v>EXTENDED</v>
      </c>
      <c r="AY427" s="74" t="n">
        <f aca="false">Y427</f>
        <v>0</v>
      </c>
      <c r="BA427" s="46"/>
      <c r="BB427" s="46"/>
      <c r="BC427" s="46"/>
    </row>
    <row r="428" customFormat="false" ht="99.75" hidden="false" customHeight="false" outlineLevel="0" collapsed="false">
      <c r="A428" s="58" t="str">
        <f aca="false">IF(ISERROR(SEARCH("-X-",D428)),IF(S428="G","NO",IF(S428="E","YES","")),"EXT")</f>
        <v>EXT</v>
      </c>
      <c r="B428" s="77"/>
      <c r="C428" s="59"/>
      <c r="D428" s="60" t="s">
        <v>2152</v>
      </c>
      <c r="E428" s="61" t="s">
        <v>2153</v>
      </c>
      <c r="F428" s="62" t="n">
        <f aca="false">LEN(Q428)-LEN(SUBSTITUTE(Q428,"/",""))-1</f>
        <v>5</v>
      </c>
      <c r="G428" s="62" t="s">
        <v>95</v>
      </c>
      <c r="H428" s="63" t="s">
        <v>1087</v>
      </c>
      <c r="I428" s="63" t="s">
        <v>1088</v>
      </c>
      <c r="J428" s="64"/>
      <c r="K428" s="64"/>
      <c r="L428" s="64"/>
      <c r="M428" s="63" t="s">
        <v>119</v>
      </c>
      <c r="N428" s="65"/>
      <c r="O428" s="65" t="s">
        <v>95</v>
      </c>
      <c r="P428" s="66" t="str">
        <f aca="false">MID(SUBSTITUTE(SUBSTITUTE(Q428,"/",CONCATENATE(CHAR(10),"/")),"/",CONCATENATE(CHAR(10),"/"),F428+1),2,500)</f>
        <v>/rsm:CrossIndustryInvoice
/rsm:SupplyChainTradeTransaction
/ram:ApplicableHeaderTradeAgreement
/ram:SalesAgentTradeParty
/ram:PostalTradeAddress
/ram:LineTwo</v>
      </c>
      <c r="Q428" s="67" t="s">
        <v>2154</v>
      </c>
      <c r="R428" s="65" t="s">
        <v>121</v>
      </c>
      <c r="S428" s="65" t="str">
        <f aca="false">IF($D428="","",IF(ISERROR(FIND("/@",RIGHT($Q428,LEN($Q428)-FIND("#",SUBSTITUTE($Q428,"/","#",LEN($Q428)-LEN(SUBSTITUTE($Q428,"/",""))))))),IF(LEFT($D428,4)="BG-X","EG",IF(LEFT($D428,2)="BG","G",IF(OR(RIGHT($D428,2)="-0",RIGHT($D428,3)="-00",RIGHT($D428,4)="-000"),"","E"))),"A"))</f>
        <v>E</v>
      </c>
      <c r="T428" s="65" t="s">
        <v>95</v>
      </c>
      <c r="U428" s="65"/>
      <c r="V428" s="68"/>
      <c r="X428" s="69" t="s">
        <v>30</v>
      </c>
      <c r="Y428" s="69"/>
      <c r="AA428" s="70"/>
      <c r="AB428" s="70"/>
      <c r="AC428" s="71"/>
      <c r="AE428" s="72" t="str">
        <f aca="false">D428</f>
        <v>BT-X-350</v>
      </c>
      <c r="AF428" s="73" t="n">
        <f aca="false">F428</f>
        <v>5</v>
      </c>
      <c r="AG428" s="73" t="str">
        <f aca="false">G428</f>
        <v>0..1</v>
      </c>
      <c r="AH428" s="63" t="s">
        <v>1090</v>
      </c>
      <c r="AI428" s="63" t="s">
        <v>1091</v>
      </c>
      <c r="AJ428" s="64"/>
      <c r="AK428" s="64"/>
      <c r="AL428" s="64"/>
      <c r="AM428" s="73" t="str">
        <f aca="false">M428</f>
        <v>Text</v>
      </c>
      <c r="AN428" s="73" t="n">
        <f aca="false">N428</f>
        <v>0</v>
      </c>
      <c r="AO428" s="73" t="str">
        <f aca="false">O428</f>
        <v>0..1</v>
      </c>
      <c r="AP428" s="73" t="str">
        <f aca="false">P428</f>
        <v>/rsm:CrossIndustryInvoice
/rsm:SupplyChainTradeTransaction
/ram:ApplicableHeaderTradeAgreement
/ram:SalesAgentTradeParty
/ram:PostalTradeAddress
/ram:LineTwo</v>
      </c>
      <c r="AQ428" s="73" t="str">
        <f aca="false">Q428</f>
        <v>/rsm:CrossIndustryInvoice/rsm:SupplyChainTradeTransaction/ram:ApplicableHeaderTradeAgreement/ram:SalesAgentTradeParty/ram:PostalTradeAddress/ram:LineTwo</v>
      </c>
      <c r="AR428" s="73" t="str">
        <f aca="false">R428</f>
        <v>T</v>
      </c>
      <c r="AS428" s="73" t="str">
        <f aca="false">S428</f>
        <v>E</v>
      </c>
      <c r="AT428" s="73" t="str">
        <f aca="false">T428</f>
        <v>0..1</v>
      </c>
      <c r="AU428" s="73" t="n">
        <f aca="false">U428</f>
        <v>0</v>
      </c>
      <c r="AV428" s="73" t="n">
        <f aca="false">V428</f>
        <v>0</v>
      </c>
      <c r="AW428" s="6"/>
      <c r="AX428" s="69" t="str">
        <f aca="false">X428</f>
        <v>EXTENDED</v>
      </c>
      <c r="AY428" s="74" t="n">
        <f aca="false">Y428</f>
        <v>0</v>
      </c>
      <c r="BA428" s="46"/>
      <c r="BB428" s="46"/>
      <c r="BC428" s="46"/>
    </row>
    <row r="429" customFormat="false" ht="99.75" hidden="false" customHeight="false" outlineLevel="0" collapsed="false">
      <c r="A429" s="58" t="str">
        <f aca="false">IF(ISERROR(SEARCH("-X-",D429)),IF(S429="G","NO",IF(S429="E","YES","")),"EXT")</f>
        <v>EXT</v>
      </c>
      <c r="B429" s="77"/>
      <c r="C429" s="59"/>
      <c r="D429" s="60" t="s">
        <v>2155</v>
      </c>
      <c r="E429" s="61" t="s">
        <v>2156</v>
      </c>
      <c r="F429" s="62" t="n">
        <f aca="false">LEN(Q429)-LEN(SUBSTITUTE(Q429,"/",""))-1</f>
        <v>5</v>
      </c>
      <c r="G429" s="62" t="s">
        <v>95</v>
      </c>
      <c r="H429" s="63" t="s">
        <v>1094</v>
      </c>
      <c r="I429" s="63" t="s">
        <v>1088</v>
      </c>
      <c r="J429" s="64"/>
      <c r="K429" s="64"/>
      <c r="L429" s="64"/>
      <c r="M429" s="63" t="s">
        <v>119</v>
      </c>
      <c r="N429" s="65"/>
      <c r="O429" s="65" t="s">
        <v>95</v>
      </c>
      <c r="P429" s="66" t="str">
        <f aca="false">MID(SUBSTITUTE(SUBSTITUTE(Q429,"/",CONCATENATE(CHAR(10),"/")),"/",CONCATENATE(CHAR(10),"/"),F429+1),2,500)</f>
        <v>/rsm:CrossIndustryInvoice
/rsm:SupplyChainTradeTransaction
/ram:ApplicableHeaderTradeAgreement
/ram:SalesAgentTradeParty
/ram:PostalTradeAddress
/ram:LineThree</v>
      </c>
      <c r="Q429" s="67" t="s">
        <v>2157</v>
      </c>
      <c r="R429" s="65" t="s">
        <v>121</v>
      </c>
      <c r="S429" s="65" t="str">
        <f aca="false">IF($D429="","",IF(ISERROR(FIND("/@",RIGHT($Q429,LEN($Q429)-FIND("#",SUBSTITUTE($Q429,"/","#",LEN($Q429)-LEN(SUBSTITUTE($Q429,"/",""))))))),IF(LEFT($D429,4)="BG-X","EG",IF(LEFT($D429,2)="BG","G",IF(OR(RIGHT($D429,2)="-0",RIGHT($D429,3)="-00",RIGHT($D429,4)="-000"),"","E"))),"A"))</f>
        <v>E</v>
      </c>
      <c r="T429" s="65" t="s">
        <v>95</v>
      </c>
      <c r="U429" s="65"/>
      <c r="V429" s="68"/>
      <c r="X429" s="69" t="s">
        <v>30</v>
      </c>
      <c r="Y429" s="69"/>
      <c r="AA429" s="70"/>
      <c r="AB429" s="70"/>
      <c r="AC429" s="71"/>
      <c r="AE429" s="72" t="str">
        <f aca="false">D429</f>
        <v>BT-X-351</v>
      </c>
      <c r="AF429" s="73" t="n">
        <f aca="false">F429</f>
        <v>5</v>
      </c>
      <c r="AG429" s="73" t="str">
        <f aca="false">G429</f>
        <v>0..1</v>
      </c>
      <c r="AH429" s="63" t="s">
        <v>1096</v>
      </c>
      <c r="AI429" s="63" t="s">
        <v>1091</v>
      </c>
      <c r="AJ429" s="64"/>
      <c r="AK429" s="64"/>
      <c r="AL429" s="64"/>
      <c r="AM429" s="73" t="str">
        <f aca="false">M429</f>
        <v>Text</v>
      </c>
      <c r="AN429" s="73" t="n">
        <f aca="false">N429</f>
        <v>0</v>
      </c>
      <c r="AO429" s="73" t="str">
        <f aca="false">O429</f>
        <v>0..1</v>
      </c>
      <c r="AP429" s="73" t="str">
        <f aca="false">P429</f>
        <v>/rsm:CrossIndustryInvoice
/rsm:SupplyChainTradeTransaction
/ram:ApplicableHeaderTradeAgreement
/ram:SalesAgentTradeParty
/ram:PostalTradeAddress
/ram:LineThree</v>
      </c>
      <c r="AQ429" s="73" t="str">
        <f aca="false">Q429</f>
        <v>/rsm:CrossIndustryInvoice/rsm:SupplyChainTradeTransaction/ram:ApplicableHeaderTradeAgreement/ram:SalesAgentTradeParty/ram:PostalTradeAddress/ram:LineThree</v>
      </c>
      <c r="AR429" s="73" t="str">
        <f aca="false">R429</f>
        <v>T</v>
      </c>
      <c r="AS429" s="73" t="str">
        <f aca="false">S429</f>
        <v>E</v>
      </c>
      <c r="AT429" s="73" t="str">
        <f aca="false">T429</f>
        <v>0..1</v>
      </c>
      <c r="AU429" s="73" t="n">
        <f aca="false">U429</f>
        <v>0</v>
      </c>
      <c r="AV429" s="73" t="n">
        <f aca="false">V429</f>
        <v>0</v>
      </c>
      <c r="AW429" s="6"/>
      <c r="AX429" s="69" t="str">
        <f aca="false">X429</f>
        <v>EXTENDED</v>
      </c>
      <c r="AY429" s="74" t="n">
        <f aca="false">Y429</f>
        <v>0</v>
      </c>
      <c r="BA429" s="46"/>
      <c r="BB429" s="46"/>
      <c r="BC429" s="46"/>
    </row>
    <row r="430" customFormat="false" ht="99.75" hidden="false" customHeight="false" outlineLevel="0" collapsed="false">
      <c r="A430" s="58" t="str">
        <f aca="false">IF(ISERROR(SEARCH("-X-",D430)),IF(S430="G","NO",IF(S430="E","YES","")),"EXT")</f>
        <v>EXT</v>
      </c>
      <c r="B430" s="77"/>
      <c r="C430" s="59"/>
      <c r="D430" s="60" t="s">
        <v>2158</v>
      </c>
      <c r="E430" s="61" t="s">
        <v>2159</v>
      </c>
      <c r="F430" s="62" t="n">
        <f aca="false">LEN(Q430)-LEN(SUBSTITUTE(Q430,"/",""))-1</f>
        <v>5</v>
      </c>
      <c r="G430" s="62" t="s">
        <v>95</v>
      </c>
      <c r="H430" s="63" t="s">
        <v>1099</v>
      </c>
      <c r="I430" s="63" t="s">
        <v>1100</v>
      </c>
      <c r="J430" s="64"/>
      <c r="K430" s="64"/>
      <c r="L430" s="64"/>
      <c r="M430" s="63" t="s">
        <v>119</v>
      </c>
      <c r="N430" s="65"/>
      <c r="O430" s="65" t="s">
        <v>95</v>
      </c>
      <c r="P430" s="66" t="str">
        <f aca="false">MID(SUBSTITUTE(SUBSTITUTE(Q430,"/",CONCATENATE(CHAR(10),"/")),"/",CONCATENATE(CHAR(10),"/"),F430+1),2,500)</f>
        <v>/rsm:CrossIndustryInvoice
/rsm:SupplyChainTradeTransaction
/ram:ApplicableHeaderTradeAgreement
/ram:SalesAgentTradeParty
/ram:PostalTradeAddress
/ram:CityName</v>
      </c>
      <c r="Q430" s="67" t="s">
        <v>2160</v>
      </c>
      <c r="R430" s="65" t="s">
        <v>121</v>
      </c>
      <c r="S430" s="65" t="str">
        <f aca="false">IF($D430="","",IF(ISERROR(FIND("/@",RIGHT($Q430,LEN($Q430)-FIND("#",SUBSTITUTE($Q430,"/","#",LEN($Q430)-LEN(SUBSTITUTE($Q430,"/",""))))))),IF(LEFT($D430,4)="BG-X","EG",IF(LEFT($D430,2)="BG","G",IF(OR(RIGHT($D430,2)="-0",RIGHT($D430,3)="-00",RIGHT($D430,4)="-000"),"","E"))),"A"))</f>
        <v>E</v>
      </c>
      <c r="T430" s="65" t="s">
        <v>95</v>
      </c>
      <c r="U430" s="65"/>
      <c r="V430" s="68"/>
      <c r="W430" s="49"/>
      <c r="X430" s="69" t="s">
        <v>30</v>
      </c>
      <c r="Y430" s="69"/>
      <c r="Z430" s="49"/>
      <c r="AA430" s="70"/>
      <c r="AB430" s="70"/>
      <c r="AC430" s="71"/>
      <c r="AD430" s="49"/>
      <c r="AE430" s="72" t="str">
        <f aca="false">D430</f>
        <v>BT-X-352</v>
      </c>
      <c r="AF430" s="73" t="n">
        <f aca="false">F430</f>
        <v>5</v>
      </c>
      <c r="AG430" s="73" t="str">
        <f aca="false">G430</f>
        <v>0..1</v>
      </c>
      <c r="AH430" s="63" t="s">
        <v>1102</v>
      </c>
      <c r="AI430" s="63" t="s">
        <v>1103</v>
      </c>
      <c r="AJ430" s="64"/>
      <c r="AK430" s="64"/>
      <c r="AL430" s="64"/>
      <c r="AM430" s="73" t="str">
        <f aca="false">M430</f>
        <v>Text</v>
      </c>
      <c r="AN430" s="73" t="n">
        <f aca="false">N430</f>
        <v>0</v>
      </c>
      <c r="AO430" s="73" t="str">
        <f aca="false">O430</f>
        <v>0..1</v>
      </c>
      <c r="AP430" s="73" t="str">
        <f aca="false">P430</f>
        <v>/rsm:CrossIndustryInvoice
/rsm:SupplyChainTradeTransaction
/ram:ApplicableHeaderTradeAgreement
/ram:SalesAgentTradeParty
/ram:PostalTradeAddress
/ram:CityName</v>
      </c>
      <c r="AQ430" s="73" t="str">
        <f aca="false">Q430</f>
        <v>/rsm:CrossIndustryInvoice/rsm:SupplyChainTradeTransaction/ram:ApplicableHeaderTradeAgreement/ram:SalesAgentTradeParty/ram:PostalTradeAddress/ram:CityName</v>
      </c>
      <c r="AR430" s="73" t="str">
        <f aca="false">R430</f>
        <v>T</v>
      </c>
      <c r="AS430" s="73" t="str">
        <f aca="false">S430</f>
        <v>E</v>
      </c>
      <c r="AT430" s="73" t="str">
        <f aca="false">T430</f>
        <v>0..1</v>
      </c>
      <c r="AU430" s="73" t="n">
        <f aca="false">U430</f>
        <v>0</v>
      </c>
      <c r="AV430" s="73" t="n">
        <f aca="false">V430</f>
        <v>0</v>
      </c>
      <c r="AW430" s="6"/>
      <c r="AX430" s="69" t="str">
        <f aca="false">X430</f>
        <v>EXTENDED</v>
      </c>
      <c r="AY430" s="74" t="n">
        <f aca="false">Y430</f>
        <v>0</v>
      </c>
      <c r="BA430" s="46"/>
      <c r="BB430" s="46"/>
      <c r="BC430" s="46"/>
    </row>
    <row r="431" customFormat="false" ht="99.75" hidden="false" customHeight="false" outlineLevel="0" collapsed="false">
      <c r="A431" s="58" t="str">
        <f aca="false">IF(ISERROR(SEARCH("-X-",D431)),IF(S431="G","NO",IF(S431="E","YES","")),"EXT")</f>
        <v>EXT</v>
      </c>
      <c r="B431" s="77"/>
      <c r="C431" s="59"/>
      <c r="D431" s="60" t="s">
        <v>2161</v>
      </c>
      <c r="E431" s="61" t="s">
        <v>2162</v>
      </c>
      <c r="F431" s="62" t="n">
        <f aca="false">LEN(Q431)-LEN(SUBSTITUTE(Q431,"/",""))-1</f>
        <v>5</v>
      </c>
      <c r="G431" s="62" t="s">
        <v>88</v>
      </c>
      <c r="H431" s="63" t="s">
        <v>1106</v>
      </c>
      <c r="I431" s="63" t="s">
        <v>1107</v>
      </c>
      <c r="J431" s="64" t="s">
        <v>510</v>
      </c>
      <c r="K431" s="64"/>
      <c r="L431" s="64"/>
      <c r="M431" s="63" t="s">
        <v>174</v>
      </c>
      <c r="N431" s="65"/>
      <c r="O431" s="65" t="s">
        <v>88</v>
      </c>
      <c r="P431" s="66" t="str">
        <f aca="false">MID(SUBSTITUTE(SUBSTITUTE(Q431,"/",CONCATENATE(CHAR(10),"/")),"/",CONCATENATE(CHAR(10),"/"),F431+1),2,500)</f>
        <v>/rsm:CrossIndustryInvoice
/rsm:SupplyChainTradeTransaction
/ram:ApplicableHeaderTradeAgreement
/ram:SalesAgentTradeParty
/ram:PostalTradeAddress
/ram:CountryID</v>
      </c>
      <c r="Q431" s="67" t="s">
        <v>2163</v>
      </c>
      <c r="R431" s="65" t="s">
        <v>176</v>
      </c>
      <c r="S431" s="65" t="str">
        <f aca="false">IF($D431="","",IF(ISERROR(FIND("/@",RIGHT($Q431,LEN($Q431)-FIND("#",SUBSTITUTE($Q431,"/","#",LEN($Q431)-LEN(SUBSTITUTE($Q431,"/",""))))))),IF(LEFT($D431,4)="BG-X","EG",IF(LEFT($D431,2)="BG","G",IF(OR(RIGHT($D431,2)="-0",RIGHT($D431,3)="-00",RIGHT($D431,4)="-000"),"","E"))),"A"))</f>
        <v>E</v>
      </c>
      <c r="T431" s="65" t="s">
        <v>95</v>
      </c>
      <c r="U431" s="65"/>
      <c r="V431" s="68"/>
      <c r="W431" s="49"/>
      <c r="X431" s="69" t="s">
        <v>30</v>
      </c>
      <c r="Y431" s="69"/>
      <c r="Z431" s="49"/>
      <c r="AA431" s="70"/>
      <c r="AB431" s="70"/>
      <c r="AC431" s="71"/>
      <c r="AD431" s="49"/>
      <c r="AE431" s="72" t="str">
        <f aca="false">D431</f>
        <v>BT-X-353</v>
      </c>
      <c r="AF431" s="73" t="n">
        <f aca="false">F431</f>
        <v>5</v>
      </c>
      <c r="AG431" s="73" t="str">
        <f aca="false">G431</f>
        <v>1..1</v>
      </c>
      <c r="AH431" s="63" t="s">
        <v>1109</v>
      </c>
      <c r="AI431" s="63" t="s">
        <v>1110</v>
      </c>
      <c r="AJ431" s="64" t="s">
        <v>514</v>
      </c>
      <c r="AK431" s="64"/>
      <c r="AL431" s="64"/>
      <c r="AM431" s="73" t="str">
        <f aca="false">M431</f>
        <v>Code</v>
      </c>
      <c r="AN431" s="73" t="n">
        <f aca="false">N431</f>
        <v>0</v>
      </c>
      <c r="AO431" s="73" t="str">
        <f aca="false">O431</f>
        <v>1..1</v>
      </c>
      <c r="AP431" s="73" t="str">
        <f aca="false">P431</f>
        <v>/rsm:CrossIndustryInvoice
/rsm:SupplyChainTradeTransaction
/ram:ApplicableHeaderTradeAgreement
/ram:SalesAgentTradeParty
/ram:PostalTradeAddress
/ram:CountryID</v>
      </c>
      <c r="AQ431" s="73" t="str">
        <f aca="false">Q431</f>
        <v>/rsm:CrossIndustryInvoice/rsm:SupplyChainTradeTransaction/ram:ApplicableHeaderTradeAgreement/ram:SalesAgentTradeParty/ram:PostalTradeAddress/ram:CountryID</v>
      </c>
      <c r="AR431" s="73" t="str">
        <f aca="false">R431</f>
        <v>C</v>
      </c>
      <c r="AS431" s="73" t="str">
        <f aca="false">S431</f>
        <v>E</v>
      </c>
      <c r="AT431" s="73" t="str">
        <f aca="false">T431</f>
        <v>0..1</v>
      </c>
      <c r="AU431" s="73" t="n">
        <f aca="false">U431</f>
        <v>0</v>
      </c>
      <c r="AV431" s="73" t="n">
        <f aca="false">V431</f>
        <v>0</v>
      </c>
      <c r="AW431" s="6"/>
      <c r="AX431" s="69" t="str">
        <f aca="false">X431</f>
        <v>EXTENDED</v>
      </c>
      <c r="AY431" s="74" t="n">
        <f aca="false">Y431</f>
        <v>0</v>
      </c>
      <c r="BA431" s="46"/>
      <c r="BB431" s="46"/>
      <c r="BC431" s="46"/>
    </row>
    <row r="432" customFormat="false" ht="99.75" hidden="false" customHeight="false" outlineLevel="0" collapsed="false">
      <c r="A432" s="58" t="str">
        <f aca="false">IF(ISERROR(SEARCH("-X-",D432)),IF(S432="G","NO",IF(S432="E","YES","")),"EXT")</f>
        <v>EXT</v>
      </c>
      <c r="B432" s="77"/>
      <c r="C432" s="59"/>
      <c r="D432" s="60" t="s">
        <v>2164</v>
      </c>
      <c r="E432" s="61" t="s">
        <v>2165</v>
      </c>
      <c r="F432" s="62" t="n">
        <f aca="false">LEN(Q432)-LEN(SUBSTITUTE(Q432,"/",""))-1</f>
        <v>5</v>
      </c>
      <c r="G432" s="62" t="s">
        <v>95</v>
      </c>
      <c r="H432" s="63" t="s">
        <v>1113</v>
      </c>
      <c r="I432" s="63" t="s">
        <v>1114</v>
      </c>
      <c r="J432" s="64" t="s">
        <v>1115</v>
      </c>
      <c r="K432" s="64"/>
      <c r="L432" s="64"/>
      <c r="M432" s="63" t="s">
        <v>119</v>
      </c>
      <c r="N432" s="65"/>
      <c r="O432" s="65" t="s">
        <v>95</v>
      </c>
      <c r="P432" s="66" t="str">
        <f aca="false">MID(SUBSTITUTE(SUBSTITUTE(Q432,"/",CONCATENATE(CHAR(10),"/")),"/",CONCATENATE(CHAR(10),"/"),F432+1),2,500)</f>
        <v>/rsm:CrossIndustryInvoice
/rsm:SupplyChainTradeTransaction
/ram:ApplicableHeaderTradeAgreement
/ram:SalesAgentTradeParty
/ram:PostalTradeAddress
/ram:CountrySubDivisionName</v>
      </c>
      <c r="Q432" s="67" t="s">
        <v>2166</v>
      </c>
      <c r="R432" s="65" t="s">
        <v>121</v>
      </c>
      <c r="S432" s="65" t="str">
        <f aca="false">IF($D432="","",IF(ISERROR(FIND("/@",RIGHT($Q432,LEN($Q432)-FIND("#",SUBSTITUTE($Q432,"/","#",LEN($Q432)-LEN(SUBSTITUTE($Q432,"/",""))))))),IF(LEFT($D432,4)="BG-X","EG",IF(LEFT($D432,2)="BG","G",IF(OR(RIGHT($D432,2)="-0",RIGHT($D432,3)="-00",RIGHT($D432,4)="-000"),"","E"))),"A"))</f>
        <v>E</v>
      </c>
      <c r="T432" s="65" t="s">
        <v>112</v>
      </c>
      <c r="U432" s="65"/>
      <c r="V432" s="68"/>
      <c r="W432" s="49"/>
      <c r="X432" s="69" t="s">
        <v>30</v>
      </c>
      <c r="Y432" s="69"/>
      <c r="Z432" s="49"/>
      <c r="AA432" s="70"/>
      <c r="AB432" s="70"/>
      <c r="AC432" s="71"/>
      <c r="AD432" s="49"/>
      <c r="AE432" s="72" t="str">
        <f aca="false">D432</f>
        <v>BT-X-354</v>
      </c>
      <c r="AF432" s="73" t="n">
        <f aca="false">F432</f>
        <v>5</v>
      </c>
      <c r="AG432" s="73" t="str">
        <f aca="false">G432</f>
        <v>0..1</v>
      </c>
      <c r="AH432" s="63" t="s">
        <v>1117</v>
      </c>
      <c r="AI432" s="63" t="s">
        <v>1118</v>
      </c>
      <c r="AJ432" s="64" t="s">
        <v>1119</v>
      </c>
      <c r="AK432" s="64"/>
      <c r="AL432" s="64"/>
      <c r="AM432" s="73" t="str">
        <f aca="false">M432</f>
        <v>Text</v>
      </c>
      <c r="AN432" s="73" t="n">
        <f aca="false">N432</f>
        <v>0</v>
      </c>
      <c r="AO432" s="73" t="str">
        <f aca="false">O432</f>
        <v>0..1</v>
      </c>
      <c r="AP432" s="73" t="str">
        <f aca="false">P432</f>
        <v>/rsm:CrossIndustryInvoice
/rsm:SupplyChainTradeTransaction
/ram:ApplicableHeaderTradeAgreement
/ram:SalesAgentTradeParty
/ram:PostalTradeAddress
/ram:CountrySubDivisionName</v>
      </c>
      <c r="AQ432" s="73" t="str">
        <f aca="false">Q432</f>
        <v>/rsm:CrossIndustryInvoice/rsm:SupplyChainTradeTransaction/ram:ApplicableHeaderTradeAgreement/ram:SalesAgentTradeParty/ram:PostalTradeAddress/ram:CountrySubDivisionName</v>
      </c>
      <c r="AR432" s="73" t="str">
        <f aca="false">R432</f>
        <v>T</v>
      </c>
      <c r="AS432" s="73" t="str">
        <f aca="false">S432</f>
        <v>E</v>
      </c>
      <c r="AT432" s="73" t="str">
        <f aca="false">T432</f>
        <v>0..n</v>
      </c>
      <c r="AU432" s="73" t="n">
        <f aca="false">U432</f>
        <v>0</v>
      </c>
      <c r="AV432" s="73" t="n">
        <f aca="false">V432</f>
        <v>0</v>
      </c>
      <c r="AW432" s="6"/>
      <c r="AX432" s="69" t="str">
        <f aca="false">X432</f>
        <v>EXTENDED</v>
      </c>
      <c r="AY432" s="74" t="n">
        <f aca="false">Y432</f>
        <v>0</v>
      </c>
      <c r="BA432" s="46"/>
      <c r="BB432" s="46"/>
      <c r="BC432" s="46"/>
    </row>
    <row r="433" customFormat="false" ht="85.5" hidden="false" customHeight="false" outlineLevel="0" collapsed="false">
      <c r="A433" s="58" t="str">
        <f aca="false">IF(ISERROR(SEARCH("-X-",D433)),IF(S433="G","NO",IF(S433="E","YES","")),"EXT")</f>
        <v>EXT</v>
      </c>
      <c r="B433" s="77"/>
      <c r="C433" s="59"/>
      <c r="D433" s="60" t="s">
        <v>2167</v>
      </c>
      <c r="E433" s="61"/>
      <c r="F433" s="62" t="n">
        <f aca="false">LEN(Q433)-LEN(SUBSTITUTE(Q433,"/",""))-1</f>
        <v>4</v>
      </c>
      <c r="G433" s="62" t="s">
        <v>95</v>
      </c>
      <c r="H433" s="63" t="s">
        <v>1121</v>
      </c>
      <c r="I433" s="63"/>
      <c r="J433" s="64"/>
      <c r="K433" s="64"/>
      <c r="L433" s="64"/>
      <c r="M433" s="63"/>
      <c r="N433" s="65"/>
      <c r="O433" s="65" t="s">
        <v>95</v>
      </c>
      <c r="P433" s="66" t="str">
        <f aca="false">MID(SUBSTITUTE(SUBSTITUTE(Q433,"/",CONCATENATE(CHAR(10),"/")),"/",CONCATENATE(CHAR(10),"/"),F433+1),2,500)</f>
        <v>/rsm:CrossIndustryInvoice
/rsm:SupplyChainTradeTransaction
/ram:ApplicableHeaderTradeAgreement
/ram:SalesAgentTradeParty
/ram:URIUniversalCommunication</v>
      </c>
      <c r="Q433" s="67" t="s">
        <v>2168</v>
      </c>
      <c r="R433" s="65"/>
      <c r="S433" s="65" t="str">
        <f aca="false">IF($D433="","",IF(ISERROR(FIND("/@",RIGHT($Q433,LEN($Q433)-FIND("#",SUBSTITUTE($Q433,"/","#",LEN($Q433)-LEN(SUBSTITUTE($Q433,"/",""))))))),IF(LEFT($D433,4)="BG-X","EG",IF(LEFT($D433,2)="BG","G",IF(OR(RIGHT($D433,2)="-0",RIGHT($D433,3)="-00",RIGHT($D433,4)="-000"),"","E"))),"A"))</f>
        <v/>
      </c>
      <c r="T433" s="65" t="s">
        <v>112</v>
      </c>
      <c r="U433" s="65"/>
      <c r="V433" s="68"/>
      <c r="W433" s="49"/>
      <c r="X433" s="69" t="s">
        <v>30</v>
      </c>
      <c r="Y433" s="69"/>
      <c r="Z433" s="49"/>
      <c r="AA433" s="70"/>
      <c r="AB433" s="70"/>
      <c r="AC433" s="71"/>
      <c r="AD433" s="49"/>
      <c r="AE433" s="72" t="str">
        <f aca="false">D433</f>
        <v>BT-X-341-00</v>
      </c>
      <c r="AF433" s="73" t="n">
        <f aca="false">F433</f>
        <v>4</v>
      </c>
      <c r="AG433" s="73" t="str">
        <f aca="false">G433</f>
        <v>0..1</v>
      </c>
      <c r="AH433" s="63" t="s">
        <v>1123</v>
      </c>
      <c r="AI433" s="63"/>
      <c r="AJ433" s="64"/>
      <c r="AK433" s="64"/>
      <c r="AL433" s="64"/>
      <c r="AM433" s="73" t="n">
        <f aca="false">M433</f>
        <v>0</v>
      </c>
      <c r="AN433" s="73" t="n">
        <f aca="false">N433</f>
        <v>0</v>
      </c>
      <c r="AO433" s="73" t="str">
        <f aca="false">O433</f>
        <v>0..1</v>
      </c>
      <c r="AP433" s="73" t="str">
        <f aca="false">P433</f>
        <v>/rsm:CrossIndustryInvoice
/rsm:SupplyChainTradeTransaction
/ram:ApplicableHeaderTradeAgreement
/ram:SalesAgentTradeParty
/ram:URIUniversalCommunication</v>
      </c>
      <c r="AQ433" s="73" t="str">
        <f aca="false">Q433</f>
        <v>/rsm:CrossIndustryInvoice/rsm:SupplyChainTradeTransaction/ram:ApplicableHeaderTradeAgreement/ram:SalesAgentTradeParty/ram:URIUniversalCommunication</v>
      </c>
      <c r="AR433" s="73" t="n">
        <f aca="false">R433</f>
        <v>0</v>
      </c>
      <c r="AS433" s="73" t="str">
        <f aca="false">S433</f>
        <v/>
      </c>
      <c r="AT433" s="73" t="str">
        <f aca="false">T433</f>
        <v>0..n</v>
      </c>
      <c r="AU433" s="73" t="n">
        <f aca="false">U433</f>
        <v>0</v>
      </c>
      <c r="AV433" s="73" t="n">
        <f aca="false">V433</f>
        <v>0</v>
      </c>
      <c r="AW433" s="6"/>
      <c r="AX433" s="69" t="str">
        <f aca="false">X433</f>
        <v>EXTENDED</v>
      </c>
      <c r="AY433" s="74" t="n">
        <f aca="false">Y433</f>
        <v>0</v>
      </c>
      <c r="BA433" s="46"/>
      <c r="BB433" s="46"/>
      <c r="BC433" s="46"/>
    </row>
    <row r="434" customFormat="false" ht="99.75" hidden="false" customHeight="false" outlineLevel="0" collapsed="false">
      <c r="A434" s="58" t="str">
        <f aca="false">IF(ISERROR(SEARCH("-X-",D434)),IF(S434="G","NO",IF(S434="E","YES","")),"EXT")</f>
        <v>EXT</v>
      </c>
      <c r="B434" s="77"/>
      <c r="C434" s="59"/>
      <c r="D434" s="60" t="s">
        <v>2169</v>
      </c>
      <c r="E434" s="61" t="s">
        <v>2170</v>
      </c>
      <c r="F434" s="62" t="n">
        <f aca="false">LEN(Q434)-LEN(SUBSTITUTE(Q434,"/",""))-1</f>
        <v>5</v>
      </c>
      <c r="G434" s="62" t="s">
        <v>95</v>
      </c>
      <c r="H434" s="63" t="s">
        <v>1125</v>
      </c>
      <c r="I434" s="63"/>
      <c r="J434" s="64"/>
      <c r="K434" s="64"/>
      <c r="L434" s="64"/>
      <c r="M434" s="63" t="s">
        <v>137</v>
      </c>
      <c r="N434" s="65"/>
      <c r="O434" s="65" t="s">
        <v>88</v>
      </c>
      <c r="P434" s="66" t="str">
        <f aca="false">MID(SUBSTITUTE(SUBSTITUTE(Q434,"/",CONCATENATE(CHAR(10),"/")),"/",CONCATENATE(CHAR(10),"/"),F434+1),2,500)</f>
        <v>/rsm:CrossIndustryInvoice
/rsm:SupplyChainTradeTransaction
/ram:ApplicableHeaderTradeAgreement
/ram:SalesAgentTradeParty
/ram:URIUniversalCommunication
/ram:URIID</v>
      </c>
      <c r="Q434" s="67" t="s">
        <v>2171</v>
      </c>
      <c r="R434" s="65" t="s">
        <v>139</v>
      </c>
      <c r="S434" s="65" t="str">
        <f aca="false">IF($D434="","",IF(ISERROR(FIND("/@",RIGHT($Q434,LEN($Q434)-FIND("#",SUBSTITUTE($Q434,"/","#",LEN($Q434)-LEN(SUBSTITUTE($Q434,"/",""))))))),IF(LEFT($D434,4)="BG-X","EG",IF(LEFT($D434,2)="BG","G",IF(OR(RIGHT($D434,2)="-0",RIGHT($D434,3)="-00",RIGHT($D434,4)="-000"),"","E"))),"A"))</f>
        <v>E</v>
      </c>
      <c r="T434" s="65" t="s">
        <v>95</v>
      </c>
      <c r="U434" s="65"/>
      <c r="V434" s="68"/>
      <c r="W434" s="82"/>
      <c r="X434" s="69" t="s">
        <v>30</v>
      </c>
      <c r="Y434" s="69"/>
      <c r="Z434" s="82"/>
      <c r="AA434" s="70"/>
      <c r="AB434" s="70"/>
      <c r="AC434" s="71"/>
      <c r="AD434" s="11"/>
      <c r="AE434" s="72" t="str">
        <f aca="false">D434</f>
        <v>BT-X-341</v>
      </c>
      <c r="AF434" s="73" t="n">
        <f aca="false">F434</f>
        <v>5</v>
      </c>
      <c r="AG434" s="73" t="str">
        <f aca="false">G434</f>
        <v>0..1</v>
      </c>
      <c r="AH434" s="63" t="s">
        <v>1127</v>
      </c>
      <c r="AI434" s="63"/>
      <c r="AJ434" s="64"/>
      <c r="AK434" s="64"/>
      <c r="AL434" s="64"/>
      <c r="AM434" s="73" t="str">
        <f aca="false">M434</f>
        <v>Identifier</v>
      </c>
      <c r="AN434" s="73" t="n">
        <f aca="false">N434</f>
        <v>0</v>
      </c>
      <c r="AO434" s="73" t="str">
        <f aca="false">O434</f>
        <v>1..1</v>
      </c>
      <c r="AP434" s="73" t="str">
        <f aca="false">P434</f>
        <v>/rsm:CrossIndustryInvoice
/rsm:SupplyChainTradeTransaction
/ram:ApplicableHeaderTradeAgreement
/ram:SalesAgentTradeParty
/ram:URIUniversalCommunication
/ram:URIID</v>
      </c>
      <c r="AQ434" s="73" t="str">
        <f aca="false">Q434</f>
        <v>/rsm:CrossIndustryInvoice/rsm:SupplyChainTradeTransaction/ram:ApplicableHeaderTradeAgreement/ram:SalesAgentTradeParty/ram:URIUniversalCommunication/ram:URIID</v>
      </c>
      <c r="AR434" s="73" t="str">
        <f aca="false">R434</f>
        <v>I</v>
      </c>
      <c r="AS434" s="73" t="str">
        <f aca="false">S434</f>
        <v>E</v>
      </c>
      <c r="AT434" s="73" t="str">
        <f aca="false">T434</f>
        <v>0..1</v>
      </c>
      <c r="AU434" s="73" t="n">
        <f aca="false">U434</f>
        <v>0</v>
      </c>
      <c r="AV434" s="73" t="n">
        <f aca="false">V434</f>
        <v>0</v>
      </c>
      <c r="AW434" s="6"/>
      <c r="AX434" s="69" t="str">
        <f aca="false">X434</f>
        <v>EXTENDED</v>
      </c>
      <c r="AY434" s="74" t="n">
        <f aca="false">Y434</f>
        <v>0</v>
      </c>
      <c r="BA434" s="46"/>
      <c r="BB434" s="46"/>
      <c r="BC434" s="46"/>
    </row>
    <row r="435" customFormat="false" ht="114" hidden="false" customHeight="false" outlineLevel="0" collapsed="false">
      <c r="A435" s="58" t="str">
        <f aca="false">IF(ISERROR(SEARCH("-X-",D435)),IF(S435="G","NO",IF(S435="E","YES","")),"EXT")</f>
        <v>EXT</v>
      </c>
      <c r="B435" s="77"/>
      <c r="C435" s="59"/>
      <c r="D435" s="60" t="s">
        <v>2172</v>
      </c>
      <c r="E435" s="61" t="s">
        <v>2173</v>
      </c>
      <c r="F435" s="62" t="n">
        <f aca="false">LEN(Q435)-LEN(SUBSTITUTE(Q435,"/",""))-1</f>
        <v>6</v>
      </c>
      <c r="G435" s="62" t="s">
        <v>88</v>
      </c>
      <c r="H435" s="63" t="s">
        <v>355</v>
      </c>
      <c r="I435" s="63"/>
      <c r="J435" s="64"/>
      <c r="K435" s="64"/>
      <c r="L435" s="64"/>
      <c r="M435" s="63" t="s">
        <v>358</v>
      </c>
      <c r="N435" s="65"/>
      <c r="O435" s="65"/>
      <c r="P435" s="66" t="str">
        <f aca="false">MID(SUBSTITUTE(SUBSTITUTE(Q435,"/",CONCATENATE(CHAR(10),"/")),"/",CONCATENATE(CHAR(10),"/"),F435+1),2,500)</f>
        <v>/rsm:CrossIndustryInvoice
/rsm:SupplyChainTradeTransaction
/ram:ApplicableHeaderTradeAgreement
/ram:SalesAgentTradeParty
/ram:URIUniversalCommunication
/ram:URIID
/@schemeID</v>
      </c>
      <c r="Q435" s="67" t="s">
        <v>2174</v>
      </c>
      <c r="R435" s="65" t="s">
        <v>360</v>
      </c>
      <c r="S435" s="65" t="str">
        <f aca="false">IF($D435="","",IF(ISERROR(FIND("/@",RIGHT($Q435,LEN($Q435)-FIND("#",SUBSTITUTE($Q435,"/","#",LEN($Q435)-LEN(SUBSTITUTE($Q435,"/",""))))))),IF(LEFT($D435,4)="BG-X","EG",IF(LEFT($D435,2)="BG","G",IF(OR(RIGHT($D435,2)="-0",RIGHT($D435,3)="-00",RIGHT($D435,4)="-000"),"","E"))),"A"))</f>
        <v/>
      </c>
      <c r="T435" s="65"/>
      <c r="U435" s="65"/>
      <c r="V435" s="68"/>
      <c r="W435" s="82"/>
      <c r="X435" s="69" t="s">
        <v>30</v>
      </c>
      <c r="Y435" s="69"/>
      <c r="Z435" s="82"/>
      <c r="AA435" s="70"/>
      <c r="AB435" s="70"/>
      <c r="AC435" s="71"/>
      <c r="AD435" s="11"/>
      <c r="AE435" s="72" t="str">
        <f aca="false">D435</f>
        <v>BT-X-341-0</v>
      </c>
      <c r="AF435" s="73" t="n">
        <f aca="false">F435</f>
        <v>6</v>
      </c>
      <c r="AG435" s="73" t="str">
        <f aca="false">G435</f>
        <v>1..1</v>
      </c>
      <c r="AH435" s="63" t="s">
        <v>361</v>
      </c>
      <c r="AI435" s="63"/>
      <c r="AJ435" s="64"/>
      <c r="AK435" s="64"/>
      <c r="AL435" s="64"/>
      <c r="AM435" s="73" t="str">
        <f aca="false">M435</f>
        <v>String</v>
      </c>
      <c r="AN435" s="73" t="n">
        <f aca="false">N435</f>
        <v>0</v>
      </c>
      <c r="AO435" s="73" t="n">
        <f aca="false">O435</f>
        <v>0</v>
      </c>
      <c r="AP435" s="73" t="str">
        <f aca="false">P435</f>
        <v>/rsm:CrossIndustryInvoice
/rsm:SupplyChainTradeTransaction
/ram:ApplicableHeaderTradeAgreement
/ram:SalesAgentTradeParty
/ram:URIUniversalCommunication
/ram:URIID
/@schemeID</v>
      </c>
      <c r="AQ435" s="73" t="str">
        <f aca="false">Q435</f>
        <v>/rsm:CrossIndustryInvoice/rsm:SupplyChainTradeTransaction/ram:ApplicableHeaderTradeAgreement/ram:SalesAgentTradeParty/ram:URIUniversalCommunication/ram:URIID/@schemeID</v>
      </c>
      <c r="AR435" s="73" t="str">
        <f aca="false">R435</f>
        <v>S</v>
      </c>
      <c r="AS435" s="73" t="str">
        <f aca="false">S435</f>
        <v/>
      </c>
      <c r="AT435" s="73" t="n">
        <f aca="false">T435</f>
        <v>0</v>
      </c>
      <c r="AU435" s="73" t="n">
        <f aca="false">U435</f>
        <v>0</v>
      </c>
      <c r="AV435" s="73" t="n">
        <f aca="false">V435</f>
        <v>0</v>
      </c>
      <c r="AW435" s="6"/>
      <c r="AX435" s="69" t="str">
        <f aca="false">X435</f>
        <v>EXTENDED</v>
      </c>
      <c r="AY435" s="74" t="n">
        <f aca="false">Y435</f>
        <v>0</v>
      </c>
      <c r="BA435" s="46"/>
      <c r="BB435" s="46"/>
      <c r="BC435" s="46"/>
    </row>
    <row r="436" customFormat="false" ht="85.5" hidden="false" customHeight="false" outlineLevel="0" collapsed="false">
      <c r="A436" s="58" t="str">
        <f aca="false">IF(ISERROR(SEARCH("-X-",D436)),IF(S436="G","NO",IF(S436="E","YES","")),"EXT")</f>
        <v>EXT</v>
      </c>
      <c r="B436" s="77"/>
      <c r="C436" s="59"/>
      <c r="D436" s="60" t="s">
        <v>2175</v>
      </c>
      <c r="E436" s="61"/>
      <c r="F436" s="62" t="n">
        <f aca="false">LEN(Q436)-LEN(SUBSTITUTE(Q436,"/",""))-1</f>
        <v>4</v>
      </c>
      <c r="G436" s="62" t="s">
        <v>95</v>
      </c>
      <c r="H436" s="63" t="s">
        <v>2176</v>
      </c>
      <c r="I436" s="63"/>
      <c r="J436" s="64"/>
      <c r="K436" s="64"/>
      <c r="L436" s="64"/>
      <c r="M436" s="63"/>
      <c r="N436" s="65"/>
      <c r="O436" s="65" t="s">
        <v>95</v>
      </c>
      <c r="P436" s="66" t="str">
        <f aca="false">MID(SUBSTITUTE(SUBSTITUTE(Q436,"/",CONCATENATE(CHAR(10),"/")),"/",CONCATENATE(CHAR(10),"/"),F436+1),2,500)</f>
        <v>/rsm:CrossIndustryInvoice
/rsm:SupplyChainTradeTransaction
/ram:ApplicableHeaderTradeAgreement
/ram:SalesAgentTradeParty
/ram:SpecifiedTaxRegistration</v>
      </c>
      <c r="Q436" s="67" t="s">
        <v>2177</v>
      </c>
      <c r="R436" s="65"/>
      <c r="S436" s="65" t="str">
        <f aca="false">IF($D436="","",IF(ISERROR(FIND("/@",RIGHT($Q436,LEN($Q436)-FIND("#",SUBSTITUTE($Q436,"/","#",LEN($Q436)-LEN(SUBSTITUTE($Q436,"/",""))))))),IF(LEFT($D436,4)="BG-X","EG",IF(LEFT($D436,2)="BG","G",IF(OR(RIGHT($D436,2)="-0",RIGHT($D436,3)="-00",RIGHT($D436,4)="-000"),"","E"))),"A"))</f>
        <v/>
      </c>
      <c r="T436" s="65" t="s">
        <v>112</v>
      </c>
      <c r="U436" s="65"/>
      <c r="V436" s="68"/>
      <c r="W436" s="82"/>
      <c r="X436" s="69" t="s">
        <v>30</v>
      </c>
      <c r="Y436" s="69"/>
      <c r="Z436" s="82"/>
      <c r="AA436" s="70"/>
      <c r="AB436" s="70"/>
      <c r="AC436" s="71"/>
      <c r="AD436" s="11"/>
      <c r="AE436" s="72" t="str">
        <f aca="false">D436</f>
        <v>BT-X-340-00</v>
      </c>
      <c r="AF436" s="73" t="n">
        <f aca="false">F436</f>
        <v>4</v>
      </c>
      <c r="AG436" s="73" t="str">
        <f aca="false">G436</f>
        <v>0..1</v>
      </c>
      <c r="AH436" s="63" t="s">
        <v>1133</v>
      </c>
      <c r="AI436" s="63"/>
      <c r="AJ436" s="64"/>
      <c r="AK436" s="64"/>
      <c r="AL436" s="64"/>
      <c r="AM436" s="73" t="n">
        <f aca="false">M436</f>
        <v>0</v>
      </c>
      <c r="AN436" s="73" t="n">
        <f aca="false">N436</f>
        <v>0</v>
      </c>
      <c r="AO436" s="73" t="str">
        <f aca="false">O436</f>
        <v>0..1</v>
      </c>
      <c r="AP436" s="73" t="str">
        <f aca="false">P436</f>
        <v>/rsm:CrossIndustryInvoice
/rsm:SupplyChainTradeTransaction
/ram:ApplicableHeaderTradeAgreement
/ram:SalesAgentTradeParty
/ram:SpecifiedTaxRegistration</v>
      </c>
      <c r="AQ436" s="73" t="str">
        <f aca="false">Q436</f>
        <v>/rsm:CrossIndustryInvoice/rsm:SupplyChainTradeTransaction/ram:ApplicableHeaderTradeAgreement/ram:SalesAgentTradeParty/ram:SpecifiedTaxRegistration</v>
      </c>
      <c r="AR436" s="73" t="n">
        <f aca="false">R436</f>
        <v>0</v>
      </c>
      <c r="AS436" s="73" t="str">
        <f aca="false">S436</f>
        <v/>
      </c>
      <c r="AT436" s="73" t="str">
        <f aca="false">T436</f>
        <v>0..n</v>
      </c>
      <c r="AU436" s="73" t="n">
        <f aca="false">U436</f>
        <v>0</v>
      </c>
      <c r="AV436" s="73" t="n">
        <f aca="false">V436</f>
        <v>0</v>
      </c>
      <c r="AW436" s="6"/>
      <c r="AX436" s="69" t="str">
        <f aca="false">X436</f>
        <v>EXTENDED</v>
      </c>
      <c r="AY436" s="74" t="n">
        <f aca="false">Y436</f>
        <v>0</v>
      </c>
      <c r="BA436" s="46"/>
      <c r="BB436" s="46"/>
      <c r="BC436" s="46"/>
    </row>
    <row r="437" customFormat="false" ht="99.75" hidden="false" customHeight="false" outlineLevel="0" collapsed="false">
      <c r="A437" s="58" t="str">
        <f aca="false">IF(ISERROR(SEARCH("-X-",D437)),IF(S437="G","NO",IF(S437="E","YES","")),"EXT")</f>
        <v>EXT</v>
      </c>
      <c r="B437" s="77"/>
      <c r="C437" s="59"/>
      <c r="D437" s="60" t="s">
        <v>2178</v>
      </c>
      <c r="E437" s="61" t="s">
        <v>2179</v>
      </c>
      <c r="F437" s="62" t="n">
        <f aca="false">LEN(Q437)-LEN(SUBSTITUTE(Q437,"/",""))-1</f>
        <v>5</v>
      </c>
      <c r="G437" s="62" t="s">
        <v>95</v>
      </c>
      <c r="H437" s="63" t="s">
        <v>1135</v>
      </c>
      <c r="I437" s="63"/>
      <c r="J437" s="64"/>
      <c r="K437" s="64"/>
      <c r="L437" s="64"/>
      <c r="M437" s="63" t="s">
        <v>137</v>
      </c>
      <c r="N437" s="65"/>
      <c r="O437" s="65" t="s">
        <v>88</v>
      </c>
      <c r="P437" s="66" t="str">
        <f aca="false">MID(SUBSTITUTE(SUBSTITUTE(Q437,"/",CONCATENATE(CHAR(10),"/")),"/",CONCATENATE(CHAR(10),"/"),F437+1),2,500)</f>
        <v>/rsm:CrossIndustryInvoice
/rsm:SupplyChainTradeTransaction
/ram:ApplicableHeaderTradeAgreement
/ram:SalesAgentTradeParty
/ram:SpecifiedTaxRegistration
/ram:ID</v>
      </c>
      <c r="Q437" s="67" t="s">
        <v>2180</v>
      </c>
      <c r="R437" s="65" t="s">
        <v>139</v>
      </c>
      <c r="S437" s="65" t="str">
        <f aca="false">IF($D437="","",IF(ISERROR(FIND("/@",RIGHT($Q437,LEN($Q437)-FIND("#",SUBSTITUTE($Q437,"/","#",LEN($Q437)-LEN(SUBSTITUTE($Q437,"/",""))))))),IF(LEFT($D437,4)="BG-X","EG",IF(LEFT($D437,2)="BG","G",IF(OR(RIGHT($D437,2)="-0",RIGHT($D437,3)="-00",RIGHT($D437,4)="-000"),"","E"))),"A"))</f>
        <v>E</v>
      </c>
      <c r="T437" s="65" t="s">
        <v>95</v>
      </c>
      <c r="U437" s="65"/>
      <c r="V437" s="68"/>
      <c r="W437" s="82"/>
      <c r="X437" s="69" t="s">
        <v>30</v>
      </c>
      <c r="Y437" s="69"/>
      <c r="Z437" s="82"/>
      <c r="AA437" s="70"/>
      <c r="AB437" s="70"/>
      <c r="AC437" s="71"/>
      <c r="AD437" s="11"/>
      <c r="AE437" s="72" t="str">
        <f aca="false">D437</f>
        <v>BT-X-340</v>
      </c>
      <c r="AF437" s="73" t="n">
        <f aca="false">F437</f>
        <v>5</v>
      </c>
      <c r="AG437" s="73" t="str">
        <f aca="false">G437</f>
        <v>0..1</v>
      </c>
      <c r="AH437" s="63" t="s">
        <v>1137</v>
      </c>
      <c r="AI437" s="63"/>
      <c r="AJ437" s="64"/>
      <c r="AK437" s="64"/>
      <c r="AL437" s="64"/>
      <c r="AM437" s="73" t="str">
        <f aca="false">M437</f>
        <v>Identifier</v>
      </c>
      <c r="AN437" s="73" t="n">
        <f aca="false">N437</f>
        <v>0</v>
      </c>
      <c r="AO437" s="73" t="str">
        <f aca="false">O437</f>
        <v>1..1</v>
      </c>
      <c r="AP437" s="73" t="str">
        <f aca="false">P437</f>
        <v>/rsm:CrossIndustryInvoice
/rsm:SupplyChainTradeTransaction
/ram:ApplicableHeaderTradeAgreement
/ram:SalesAgentTradeParty
/ram:SpecifiedTaxRegistration
/ram:ID</v>
      </c>
      <c r="AQ437" s="73" t="str">
        <f aca="false">Q437</f>
        <v>/rsm:CrossIndustryInvoice/rsm:SupplyChainTradeTransaction/ram:ApplicableHeaderTradeAgreement/ram:SalesAgentTradeParty/ram:SpecifiedTaxRegistration/ram:ID</v>
      </c>
      <c r="AR437" s="73" t="str">
        <f aca="false">R437</f>
        <v>I</v>
      </c>
      <c r="AS437" s="73" t="str">
        <f aca="false">S437</f>
        <v>E</v>
      </c>
      <c r="AT437" s="73" t="str">
        <f aca="false">T437</f>
        <v>0..1</v>
      </c>
      <c r="AU437" s="73" t="n">
        <f aca="false">U437</f>
        <v>0</v>
      </c>
      <c r="AV437" s="73" t="n">
        <f aca="false">V437</f>
        <v>0</v>
      </c>
      <c r="AW437" s="6"/>
      <c r="AX437" s="69" t="str">
        <f aca="false">X437</f>
        <v>EXTENDED</v>
      </c>
      <c r="AY437" s="74" t="n">
        <f aca="false">Y437</f>
        <v>0</v>
      </c>
      <c r="BA437" s="46"/>
      <c r="BB437" s="46"/>
      <c r="BC437" s="46"/>
    </row>
    <row r="438" customFormat="false" ht="114" hidden="false" customHeight="false" outlineLevel="0" collapsed="false">
      <c r="A438" s="58" t="str">
        <f aca="false">IF(ISERROR(SEARCH("-X-",D438)),IF(S438="G","NO",IF(S438="E","YES","")),"EXT")</f>
        <v>EXT</v>
      </c>
      <c r="B438" s="77"/>
      <c r="C438" s="59"/>
      <c r="D438" s="60" t="s">
        <v>2181</v>
      </c>
      <c r="E438" s="61" t="s">
        <v>2182</v>
      </c>
      <c r="F438" s="62" t="n">
        <f aca="false">LEN(Q438)-LEN(SUBSTITUTE(Q438,"/",""))-1</f>
        <v>6</v>
      </c>
      <c r="G438" s="62" t="s">
        <v>95</v>
      </c>
      <c r="H438" s="63" t="s">
        <v>1139</v>
      </c>
      <c r="I438" s="63"/>
      <c r="J438" s="64" t="s">
        <v>1140</v>
      </c>
      <c r="K438" s="64"/>
      <c r="L438" s="64"/>
      <c r="M438" s="63" t="s">
        <v>358</v>
      </c>
      <c r="N438" s="65"/>
      <c r="O438" s="65"/>
      <c r="P438" s="66" t="str">
        <f aca="false">MID(SUBSTITUTE(SUBSTITUTE(Q438,"/",CONCATENATE(CHAR(10),"/")),"/",CONCATENATE(CHAR(10),"/"),F438+1),2,500)</f>
        <v>/rsm:CrossIndustryInvoice
/rsm:SupplyChainTradeTransaction
/ram:ApplicableHeaderTradeAgreement
/ram:SalesAgentTradeParty
/ram:SpecifiedTaxRegistration
/ram:ID
/@schemeID</v>
      </c>
      <c r="Q438" s="67" t="s">
        <v>2183</v>
      </c>
      <c r="R438" s="65" t="s">
        <v>360</v>
      </c>
      <c r="S438" s="65" t="str">
        <f aca="false">IF($D438="","",IF(ISERROR(FIND("/@",RIGHT($Q438,LEN($Q438)-FIND("#",SUBSTITUTE($Q438,"/","#",LEN($Q438)-LEN(SUBSTITUTE($Q438,"/",""))))))),IF(LEFT($D438,4)="BG-X","EG",IF(LEFT($D438,2)="BG","G",IF(OR(RIGHT($D438,2)="-0",RIGHT($D438,3)="-00",RIGHT($D438,4)="-000"),"","E"))),"A"))</f>
        <v/>
      </c>
      <c r="T438" s="65"/>
      <c r="U438" s="65"/>
      <c r="V438" s="68"/>
      <c r="X438" s="69" t="s">
        <v>30</v>
      </c>
      <c r="Y438" s="69"/>
      <c r="AA438" s="70"/>
      <c r="AB438" s="70"/>
      <c r="AC438" s="71"/>
      <c r="AE438" s="72" t="str">
        <f aca="false">D438</f>
        <v>BT-X-340-0</v>
      </c>
      <c r="AF438" s="73" t="n">
        <f aca="false">F438</f>
        <v>6</v>
      </c>
      <c r="AG438" s="73" t="str">
        <f aca="false">G438</f>
        <v>0..1</v>
      </c>
      <c r="AH438" s="63" t="s">
        <v>1142</v>
      </c>
      <c r="AI438" s="63"/>
      <c r="AJ438" s="64" t="s">
        <v>1143</v>
      </c>
      <c r="AK438" s="64"/>
      <c r="AL438" s="64"/>
      <c r="AM438" s="73" t="str">
        <f aca="false">M438</f>
        <v>String</v>
      </c>
      <c r="AN438" s="73" t="n">
        <f aca="false">N438</f>
        <v>0</v>
      </c>
      <c r="AO438" s="73" t="n">
        <f aca="false">O438</f>
        <v>0</v>
      </c>
      <c r="AP438" s="73" t="str">
        <f aca="false">P438</f>
        <v>/rsm:CrossIndustryInvoice
/rsm:SupplyChainTradeTransaction
/ram:ApplicableHeaderTradeAgreement
/ram:SalesAgentTradeParty
/ram:SpecifiedTaxRegistration
/ram:ID
/@schemeID</v>
      </c>
      <c r="AQ438" s="73" t="str">
        <f aca="false">Q438</f>
        <v>/rsm:CrossIndustryInvoice/rsm:SupplyChainTradeTransaction/ram:ApplicableHeaderTradeAgreement/ram:SalesAgentTradeParty/ram:SpecifiedTaxRegistration/ram:ID/@schemeID</v>
      </c>
      <c r="AR438" s="73" t="str">
        <f aca="false">R438</f>
        <v>S</v>
      </c>
      <c r="AS438" s="73" t="str">
        <f aca="false">S438</f>
        <v/>
      </c>
      <c r="AT438" s="73" t="n">
        <f aca="false">T438</f>
        <v>0</v>
      </c>
      <c r="AU438" s="73" t="n">
        <f aca="false">U438</f>
        <v>0</v>
      </c>
      <c r="AV438" s="73" t="n">
        <f aca="false">V438</f>
        <v>0</v>
      </c>
      <c r="AW438" s="6"/>
      <c r="AX438" s="69" t="str">
        <f aca="false">X438</f>
        <v>EXTENDED</v>
      </c>
      <c r="AY438" s="74" t="n">
        <f aca="false">Y438</f>
        <v>0</v>
      </c>
      <c r="BA438" s="46"/>
      <c r="BB438" s="46"/>
      <c r="BC438" s="46"/>
    </row>
    <row r="439" customFormat="false" ht="71.25" hidden="false" customHeight="false" outlineLevel="0" collapsed="false">
      <c r="A439" s="58" t="str">
        <f aca="false">IF(ISERROR(SEARCH("-X-",D439)),IF(S439="G","NO",IF(S439="E","YES","")),"EXT")</f>
        <v>EXT</v>
      </c>
      <c r="B439" s="77"/>
      <c r="C439" s="59"/>
      <c r="D439" s="60" t="s">
        <v>2184</v>
      </c>
      <c r="E439" s="61"/>
      <c r="F439" s="62" t="n">
        <f aca="false">LEN(Q439)-LEN(SUBSTITUTE(Q439,"/",""))-1</f>
        <v>3</v>
      </c>
      <c r="G439" s="62" t="s">
        <v>95</v>
      </c>
      <c r="H439" s="63" t="s">
        <v>2185</v>
      </c>
      <c r="I439" s="63"/>
      <c r="J439" s="64"/>
      <c r="K439" s="64"/>
      <c r="L439" s="64"/>
      <c r="M439" s="63"/>
      <c r="N439" s="65"/>
      <c r="O439" s="65" t="s">
        <v>95</v>
      </c>
      <c r="P439" s="66" t="str">
        <f aca="false">MID(SUBSTITUTE(SUBSTITUTE(Q439,"/",CONCATENATE(CHAR(10),"/")),"/",CONCATENATE(CHAR(10),"/"),F439+1),2,500)</f>
        <v>/rsm:CrossIndustryInvoice
/rsm:SupplyChainTradeTransaction
/ram:ApplicableHeaderTradeAgreement
/ram:BuyerTaxRepresentativeTradeParty</v>
      </c>
      <c r="Q439" s="67" t="s">
        <v>2186</v>
      </c>
      <c r="R439" s="65"/>
      <c r="S439" s="65" t="str">
        <f aca="false">IF($D439="","",IF(ISERROR(FIND("/@",RIGHT($Q439,LEN($Q439)-FIND("#",SUBSTITUTE($Q439,"/","#",LEN($Q439)-LEN(SUBSTITUTE($Q439,"/",""))))))),IF(LEFT($D439,4)="BG-X","EG",IF(LEFT($D439,2)="BG","G",IF(OR(RIGHT($D439,2)="-0",RIGHT($D439,3)="-00",RIGHT($D439,4)="-000"),"","E"))),"A"))</f>
        <v>EG</v>
      </c>
      <c r="T439" s="65" t="s">
        <v>95</v>
      </c>
      <c r="U439" s="65"/>
      <c r="V439" s="68"/>
      <c r="X439" s="69" t="s">
        <v>30</v>
      </c>
      <c r="Y439" s="69"/>
      <c r="AA439" s="70"/>
      <c r="AB439" s="70"/>
      <c r="AC439" s="71"/>
      <c r="AE439" s="72" t="str">
        <f aca="false">D439</f>
        <v>BG-X-54</v>
      </c>
      <c r="AF439" s="73" t="n">
        <f aca="false">F439</f>
        <v>3</v>
      </c>
      <c r="AG439" s="73" t="str">
        <f aca="false">G439</f>
        <v>0..1</v>
      </c>
      <c r="AH439" s="63" t="s">
        <v>2187</v>
      </c>
      <c r="AI439" s="63"/>
      <c r="AJ439" s="64"/>
      <c r="AK439" s="64"/>
      <c r="AL439" s="64"/>
      <c r="AM439" s="73" t="n">
        <f aca="false">M439</f>
        <v>0</v>
      </c>
      <c r="AN439" s="73" t="n">
        <f aca="false">N439</f>
        <v>0</v>
      </c>
      <c r="AO439" s="73" t="str">
        <f aca="false">O439</f>
        <v>0..1</v>
      </c>
      <c r="AP439" s="73" t="str">
        <f aca="false">P439</f>
        <v>/rsm:CrossIndustryInvoice
/rsm:SupplyChainTradeTransaction
/ram:ApplicableHeaderTradeAgreement
/ram:BuyerTaxRepresentativeTradeParty</v>
      </c>
      <c r="AQ439" s="73" t="str">
        <f aca="false">Q439</f>
        <v>/rsm:CrossIndustryInvoice/rsm:SupplyChainTradeTransaction/ram:ApplicableHeaderTradeAgreement/ram:BuyerTaxRepresentativeTradeParty</v>
      </c>
      <c r="AR439" s="73" t="n">
        <f aca="false">R439</f>
        <v>0</v>
      </c>
      <c r="AS439" s="73" t="str">
        <f aca="false">S439</f>
        <v>EG</v>
      </c>
      <c r="AT439" s="73" t="str">
        <f aca="false">T439</f>
        <v>0..1</v>
      </c>
      <c r="AU439" s="73" t="n">
        <f aca="false">U439</f>
        <v>0</v>
      </c>
      <c r="AV439" s="73" t="n">
        <f aca="false">V439</f>
        <v>0</v>
      </c>
      <c r="AW439" s="6"/>
      <c r="AX439" s="69" t="str">
        <f aca="false">X439</f>
        <v>EXTENDED</v>
      </c>
      <c r="AY439" s="74" t="n">
        <f aca="false">Y439</f>
        <v>0</v>
      </c>
      <c r="BA439" s="46"/>
      <c r="BB439" s="46"/>
      <c r="BC439" s="46"/>
    </row>
    <row r="440" customFormat="false" ht="85.5" hidden="false" customHeight="false" outlineLevel="0" collapsed="false">
      <c r="A440" s="58" t="str">
        <f aca="false">IF(ISERROR(SEARCH("-X-",D440)),IF(S440="G","NO",IF(S440="E","YES","")),"EXT")</f>
        <v>EXT</v>
      </c>
      <c r="B440" s="77"/>
      <c r="C440" s="59"/>
      <c r="D440" s="60" t="s">
        <v>2188</v>
      </c>
      <c r="E440" s="61"/>
      <c r="F440" s="62" t="n">
        <f aca="false">LEN(Q440)-LEN(SUBSTITUTE(Q440,"/",""))-1</f>
        <v>4</v>
      </c>
      <c r="G440" s="62" t="s">
        <v>95</v>
      </c>
      <c r="H440" s="63" t="s">
        <v>137</v>
      </c>
      <c r="I440" s="63"/>
      <c r="J440" s="64" t="s">
        <v>957</v>
      </c>
      <c r="K440" s="64"/>
      <c r="L440" s="64"/>
      <c r="M440" s="63" t="s">
        <v>137</v>
      </c>
      <c r="N440" s="65"/>
      <c r="O440" s="65" t="s">
        <v>95</v>
      </c>
      <c r="P440" s="66" t="str">
        <f aca="false">MID(SUBSTITUTE(SUBSTITUTE(Q440,"/",CONCATENATE(CHAR(10),"/")),"/",CONCATENATE(CHAR(10),"/"),F440+1),2,500)</f>
        <v>/rsm:CrossIndustryInvoice
/rsm:SupplyChainTradeTransaction
/ram:ApplicableHeaderTradeAgreement
/ram:BuyerTaxRepresentativeTradeParty
/ram:ID</v>
      </c>
      <c r="Q440" s="67" t="s">
        <v>2189</v>
      </c>
      <c r="R440" s="65" t="s">
        <v>139</v>
      </c>
      <c r="S440" s="65" t="str">
        <f aca="false">IF($D440="","",IF(ISERROR(FIND("/@",RIGHT($Q440,LEN($Q440)-FIND("#",SUBSTITUTE($Q440,"/","#",LEN($Q440)-LEN(SUBSTITUTE($Q440,"/",""))))))),IF(LEFT($D440,4)="BG-X","EG",IF(LEFT($D440,2)="BG","G",IF(OR(RIGHT($D440,2)="-0",RIGHT($D440,3)="-00",RIGHT($D440,4)="-000"),"","E"))),"A"))</f>
        <v>E</v>
      </c>
      <c r="T440" s="65" t="s">
        <v>112</v>
      </c>
      <c r="U440" s="65"/>
      <c r="V440" s="68"/>
      <c r="X440" s="69" t="s">
        <v>30</v>
      </c>
      <c r="Y440" s="69"/>
      <c r="AA440" s="70"/>
      <c r="AB440" s="70"/>
      <c r="AC440" s="71"/>
      <c r="AE440" s="72" t="str">
        <f aca="false">D440</f>
        <v>BT-X-364</v>
      </c>
      <c r="AF440" s="73" t="n">
        <f aca="false">F440</f>
        <v>4</v>
      </c>
      <c r="AG440" s="73" t="str">
        <f aca="false">G440</f>
        <v>0..1</v>
      </c>
      <c r="AH440" s="63" t="s">
        <v>2190</v>
      </c>
      <c r="AI440" s="63"/>
      <c r="AJ440" s="64" t="s">
        <v>960</v>
      </c>
      <c r="AK440" s="64"/>
      <c r="AL440" s="64"/>
      <c r="AM440" s="73" t="str">
        <f aca="false">M440</f>
        <v>Identifier</v>
      </c>
      <c r="AN440" s="73" t="n">
        <f aca="false">N440</f>
        <v>0</v>
      </c>
      <c r="AO440" s="73" t="str">
        <f aca="false">O440</f>
        <v>0..1</v>
      </c>
      <c r="AP440" s="73" t="str">
        <f aca="false">P440</f>
        <v>/rsm:CrossIndustryInvoice
/rsm:SupplyChainTradeTransaction
/ram:ApplicableHeaderTradeAgreement
/ram:BuyerTaxRepresentativeTradeParty
/ram:ID</v>
      </c>
      <c r="AQ440" s="73" t="str">
        <f aca="false">Q440</f>
        <v>/rsm:CrossIndustryInvoice/rsm:SupplyChainTradeTransaction/ram:ApplicableHeaderTradeAgreement/ram:BuyerTaxRepresentativeTradeParty/ram:ID</v>
      </c>
      <c r="AR440" s="73" t="str">
        <f aca="false">R440</f>
        <v>I</v>
      </c>
      <c r="AS440" s="73" t="str">
        <f aca="false">S440</f>
        <v>E</v>
      </c>
      <c r="AT440" s="73" t="str">
        <f aca="false">T440</f>
        <v>0..n</v>
      </c>
      <c r="AU440" s="73" t="n">
        <f aca="false">U440</f>
        <v>0</v>
      </c>
      <c r="AV440" s="73" t="n">
        <f aca="false">V440</f>
        <v>0</v>
      </c>
      <c r="AW440" s="6"/>
      <c r="AX440" s="69" t="str">
        <f aca="false">X440</f>
        <v>EXTENDED</v>
      </c>
      <c r="AY440" s="74" t="n">
        <f aca="false">Y440</f>
        <v>0</v>
      </c>
      <c r="BA440" s="46"/>
      <c r="BB440" s="46"/>
      <c r="BC440" s="46"/>
    </row>
    <row r="441" customFormat="false" ht="85.5" hidden="false" customHeight="false" outlineLevel="0" collapsed="false">
      <c r="A441" s="58" t="str">
        <f aca="false">IF(ISERROR(SEARCH("-X-",D441)),IF(S441="G","NO",IF(S441="E","YES","")),"EXT")</f>
        <v>EXT</v>
      </c>
      <c r="B441" s="77"/>
      <c r="C441" s="59"/>
      <c r="D441" s="60" t="s">
        <v>2191</v>
      </c>
      <c r="E441" s="61"/>
      <c r="F441" s="62" t="n">
        <f aca="false">LEN(Q441)-LEN(SUBSTITUTE(Q441,"/",""))-1</f>
        <v>4</v>
      </c>
      <c r="G441" s="62" t="s">
        <v>95</v>
      </c>
      <c r="H441" s="63" t="s">
        <v>2192</v>
      </c>
      <c r="I441" s="63"/>
      <c r="J441" s="64" t="s">
        <v>964</v>
      </c>
      <c r="K441" s="64"/>
      <c r="L441" s="64"/>
      <c r="M441" s="63" t="s">
        <v>137</v>
      </c>
      <c r="N441" s="65"/>
      <c r="O441" s="65" t="s">
        <v>112</v>
      </c>
      <c r="P441" s="66" t="str">
        <f aca="false">MID(SUBSTITUTE(SUBSTITUTE(Q441,"/",CONCATENATE(CHAR(10),"/")),"/",CONCATENATE(CHAR(10),"/"),F441+1),2,500)</f>
        <v>/rsm:CrossIndustryInvoice
/rsm:SupplyChainTradeTransaction
/ram:ApplicableHeaderTradeAgreement
/ram:BuyerTaxRepresentativeTradeParty
/ram:GlobalID</v>
      </c>
      <c r="Q441" s="67" t="s">
        <v>2193</v>
      </c>
      <c r="R441" s="65" t="s">
        <v>139</v>
      </c>
      <c r="S441" s="65" t="str">
        <f aca="false">IF($D441="","",IF(ISERROR(FIND("/@",RIGHT($Q441,LEN($Q441)-FIND("#",SUBSTITUTE($Q441,"/","#",LEN($Q441)-LEN(SUBSTITUTE($Q441,"/",""))))))),IF(LEFT($D441,4)="BG-X","EG",IF(LEFT($D441,2)="BG","G",IF(OR(RIGHT($D441,2)="-0",RIGHT($D441,3)="-00",RIGHT($D441,4)="-000"),"","E"))),"A"))</f>
        <v>E</v>
      </c>
      <c r="T441" s="65" t="s">
        <v>112</v>
      </c>
      <c r="U441" s="65"/>
      <c r="V441" s="68"/>
      <c r="W441" s="49"/>
      <c r="X441" s="69" t="s">
        <v>30</v>
      </c>
      <c r="Y441" s="69"/>
      <c r="Z441" s="49"/>
      <c r="AA441" s="70"/>
      <c r="AB441" s="70"/>
      <c r="AC441" s="71"/>
      <c r="AD441" s="49"/>
      <c r="AE441" s="72" t="str">
        <f aca="false">D441</f>
        <v>BT-X-365</v>
      </c>
      <c r="AF441" s="73" t="n">
        <f aca="false">F441</f>
        <v>4</v>
      </c>
      <c r="AG441" s="73" t="str">
        <f aca="false">G441</f>
        <v>0..1</v>
      </c>
      <c r="AH441" s="63" t="s">
        <v>2194</v>
      </c>
      <c r="AI441" s="63"/>
      <c r="AJ441" s="64" t="s">
        <v>968</v>
      </c>
      <c r="AK441" s="64"/>
      <c r="AL441" s="64"/>
      <c r="AM441" s="73" t="str">
        <f aca="false">M441</f>
        <v>Identifier</v>
      </c>
      <c r="AN441" s="73" t="n">
        <f aca="false">N441</f>
        <v>0</v>
      </c>
      <c r="AO441" s="73" t="str">
        <f aca="false">O441</f>
        <v>0..n</v>
      </c>
      <c r="AP441" s="73" t="str">
        <f aca="false">P441</f>
        <v>/rsm:CrossIndustryInvoice
/rsm:SupplyChainTradeTransaction
/ram:ApplicableHeaderTradeAgreement
/ram:BuyerTaxRepresentativeTradeParty
/ram:GlobalID</v>
      </c>
      <c r="AQ441" s="73" t="str">
        <f aca="false">Q441</f>
        <v>/rsm:CrossIndustryInvoice/rsm:SupplyChainTradeTransaction/ram:ApplicableHeaderTradeAgreement/ram:BuyerTaxRepresentativeTradeParty/ram:GlobalID</v>
      </c>
      <c r="AR441" s="73" t="str">
        <f aca="false">R441</f>
        <v>I</v>
      </c>
      <c r="AS441" s="73" t="str">
        <f aca="false">S441</f>
        <v>E</v>
      </c>
      <c r="AT441" s="73" t="str">
        <f aca="false">T441</f>
        <v>0..n</v>
      </c>
      <c r="AU441" s="73" t="n">
        <f aca="false">U441</f>
        <v>0</v>
      </c>
      <c r="AV441" s="73" t="n">
        <f aca="false">V441</f>
        <v>0</v>
      </c>
      <c r="AW441" s="6"/>
      <c r="AX441" s="69" t="str">
        <f aca="false">X441</f>
        <v>EXTENDED</v>
      </c>
      <c r="AY441" s="74" t="n">
        <f aca="false">Y441</f>
        <v>0</v>
      </c>
      <c r="BA441" s="46"/>
      <c r="BB441" s="46"/>
      <c r="BC441" s="46"/>
    </row>
    <row r="442" customFormat="false" ht="99.75" hidden="false" customHeight="false" outlineLevel="0" collapsed="false">
      <c r="A442" s="58" t="str">
        <f aca="false">IF(ISERROR(SEARCH("-X-",D442)),IF(S442="G","NO",IF(S442="E","YES","")),"EXT")</f>
        <v>EXT</v>
      </c>
      <c r="B442" s="77"/>
      <c r="C442" s="59"/>
      <c r="D442" s="60" t="s">
        <v>2195</v>
      </c>
      <c r="E442" s="61"/>
      <c r="F442" s="62" t="n">
        <f aca="false">LEN(Q442)-LEN(SUBSTITUTE(Q442,"/",""))-1</f>
        <v>5</v>
      </c>
      <c r="G442" s="62" t="s">
        <v>95</v>
      </c>
      <c r="H442" s="63" t="s">
        <v>355</v>
      </c>
      <c r="I442" s="63"/>
      <c r="J442" s="64" t="s">
        <v>971</v>
      </c>
      <c r="K442" s="64"/>
      <c r="L442" s="64"/>
      <c r="M442" s="63" t="s">
        <v>358</v>
      </c>
      <c r="N442" s="65"/>
      <c r="O442" s="65"/>
      <c r="P442" s="66" t="str">
        <f aca="false">MID(SUBSTITUTE(SUBSTITUTE(Q442,"/",CONCATENATE(CHAR(10),"/")),"/",CONCATENATE(CHAR(10),"/"),F442+1),2,500)</f>
        <v>/rsm:CrossIndustryInvoice
/rsm:SupplyChainTradeTransaction
/ram:ApplicableHeaderTradeAgreement
/ram:BuyerTaxRepresentativeTradeParty
/ram:GlobalID
/@schemeID</v>
      </c>
      <c r="Q442" s="67" t="s">
        <v>2196</v>
      </c>
      <c r="R442" s="65" t="s">
        <v>360</v>
      </c>
      <c r="S442" s="65" t="str">
        <f aca="false">IF($D442="","",IF(ISERROR(FIND("/@",RIGHT($Q442,LEN($Q442)-FIND("#",SUBSTITUTE($Q442,"/","#",LEN($Q442)-LEN(SUBSTITUTE($Q442,"/",""))))))),IF(LEFT($D442,4)="BG-X","EG",IF(LEFT($D442,2)="BG","G",IF(OR(RIGHT($D442,2)="-0",RIGHT($D442,3)="-00",RIGHT($D442,4)="-000"),"","E"))),"A"))</f>
        <v/>
      </c>
      <c r="T442" s="65"/>
      <c r="U442" s="65"/>
      <c r="V442" s="68"/>
      <c r="X442" s="69" t="s">
        <v>30</v>
      </c>
      <c r="Y442" s="69"/>
      <c r="AA442" s="70"/>
      <c r="AB442" s="70"/>
      <c r="AC442" s="71"/>
      <c r="AE442" s="72" t="str">
        <f aca="false">D442</f>
        <v>BT-X-365-0</v>
      </c>
      <c r="AF442" s="73" t="n">
        <f aca="false">F442</f>
        <v>5</v>
      </c>
      <c r="AG442" s="73" t="str">
        <f aca="false">G442</f>
        <v>0..1</v>
      </c>
      <c r="AH442" s="63" t="s">
        <v>973</v>
      </c>
      <c r="AI442" s="63"/>
      <c r="AJ442" s="64" t="s">
        <v>363</v>
      </c>
      <c r="AK442" s="64"/>
      <c r="AL442" s="64"/>
      <c r="AM442" s="73" t="str">
        <f aca="false">M442</f>
        <v>String</v>
      </c>
      <c r="AN442" s="73" t="n">
        <f aca="false">N442</f>
        <v>0</v>
      </c>
      <c r="AO442" s="73" t="n">
        <f aca="false">O442</f>
        <v>0</v>
      </c>
      <c r="AP442" s="73" t="str">
        <f aca="false">P442</f>
        <v>/rsm:CrossIndustryInvoice
/rsm:SupplyChainTradeTransaction
/ram:ApplicableHeaderTradeAgreement
/ram:BuyerTaxRepresentativeTradeParty
/ram:GlobalID
/@schemeID</v>
      </c>
      <c r="AQ442" s="73" t="str">
        <f aca="false">Q442</f>
        <v>/rsm:CrossIndustryInvoice/rsm:SupplyChainTradeTransaction/ram:ApplicableHeaderTradeAgreement/ram:BuyerTaxRepresentativeTradeParty/ram:GlobalID/@schemeID</v>
      </c>
      <c r="AR442" s="73" t="str">
        <f aca="false">R442</f>
        <v>S</v>
      </c>
      <c r="AS442" s="73" t="str">
        <f aca="false">S442</f>
        <v/>
      </c>
      <c r="AT442" s="73" t="n">
        <f aca="false">T442</f>
        <v>0</v>
      </c>
      <c r="AU442" s="73" t="n">
        <f aca="false">U442</f>
        <v>0</v>
      </c>
      <c r="AV442" s="73" t="n">
        <f aca="false">V442</f>
        <v>0</v>
      </c>
      <c r="AW442" s="6"/>
      <c r="AX442" s="69" t="str">
        <f aca="false">X442</f>
        <v>EXTENDED</v>
      </c>
      <c r="AY442" s="74" t="n">
        <f aca="false">Y442</f>
        <v>0</v>
      </c>
      <c r="BA442" s="46"/>
      <c r="BB442" s="46"/>
      <c r="BC442" s="46"/>
    </row>
    <row r="443" customFormat="false" ht="85.5" hidden="false" customHeight="false" outlineLevel="0" collapsed="false">
      <c r="A443" s="58" t="str">
        <f aca="false">IF(ISERROR(SEARCH("-X-",D443)),IF(S443="G","NO",IF(S443="E","YES","")),"EXT")</f>
        <v>EXT</v>
      </c>
      <c r="B443" s="77"/>
      <c r="C443" s="59"/>
      <c r="D443" s="60" t="s">
        <v>2197</v>
      </c>
      <c r="E443" s="61"/>
      <c r="F443" s="62" t="n">
        <f aca="false">LEN(Q443)-LEN(SUBSTITUTE(Q443,"/",""))-1</f>
        <v>4</v>
      </c>
      <c r="G443" s="62" t="s">
        <v>88</v>
      </c>
      <c r="H443" s="63" t="s">
        <v>2198</v>
      </c>
      <c r="I443" s="63"/>
      <c r="J443" s="64"/>
      <c r="K443" s="64"/>
      <c r="L443" s="64"/>
      <c r="M443" s="63" t="s">
        <v>119</v>
      </c>
      <c r="N443" s="65"/>
      <c r="O443" s="65" t="s">
        <v>88</v>
      </c>
      <c r="P443" s="66" t="str">
        <f aca="false">MID(SUBSTITUTE(SUBSTITUTE(Q443,"/",CONCATENATE(CHAR(10),"/")),"/",CONCATENATE(CHAR(10),"/"),F443+1),2,500)</f>
        <v>/rsm:CrossIndustryInvoice
/rsm:SupplyChainTradeTransaction
/ram:ApplicableHeaderTradeAgreement
/ram:BuyerTaxRepresentativeTradeParty
/ram:Name</v>
      </c>
      <c r="Q443" s="67" t="s">
        <v>2199</v>
      </c>
      <c r="R443" s="65" t="s">
        <v>121</v>
      </c>
      <c r="S443" s="65" t="str">
        <f aca="false">IF($D443="","",IF(ISERROR(FIND("/@",RIGHT($Q443,LEN($Q443)-FIND("#",SUBSTITUTE($Q443,"/","#",LEN($Q443)-LEN(SUBSTITUTE($Q443,"/",""))))))),IF(LEFT($D443,4)="BG-X","EG",IF(LEFT($D443,2)="BG","G",IF(OR(RIGHT($D443,2)="-0",RIGHT($D443,3)="-00",RIGHT($D443,4)="-000"),"","E"))),"A"))</f>
        <v>E</v>
      </c>
      <c r="T443" s="65" t="s">
        <v>95</v>
      </c>
      <c r="U443" s="65"/>
      <c r="V443" s="68"/>
      <c r="X443" s="69" t="s">
        <v>30</v>
      </c>
      <c r="Y443" s="69"/>
      <c r="AA443" s="70"/>
      <c r="AB443" s="70"/>
      <c r="AC443" s="71"/>
      <c r="AE443" s="72" t="str">
        <f aca="false">D443</f>
        <v>BT-X-362</v>
      </c>
      <c r="AF443" s="73" t="n">
        <f aca="false">F443</f>
        <v>4</v>
      </c>
      <c r="AG443" s="73" t="str">
        <f aca="false">G443</f>
        <v>1..1</v>
      </c>
      <c r="AH443" s="63" t="s">
        <v>2200</v>
      </c>
      <c r="AI443" s="63" t="s">
        <v>2201</v>
      </c>
      <c r="AJ443" s="64"/>
      <c r="AK443" s="64"/>
      <c r="AL443" s="64"/>
      <c r="AM443" s="73" t="str">
        <f aca="false">M443</f>
        <v>Text</v>
      </c>
      <c r="AN443" s="73" t="n">
        <f aca="false">N443</f>
        <v>0</v>
      </c>
      <c r="AO443" s="73" t="str">
        <f aca="false">O443</f>
        <v>1..1</v>
      </c>
      <c r="AP443" s="73" t="str">
        <f aca="false">P443</f>
        <v>/rsm:CrossIndustryInvoice
/rsm:SupplyChainTradeTransaction
/ram:ApplicableHeaderTradeAgreement
/ram:BuyerTaxRepresentativeTradeParty
/ram:Name</v>
      </c>
      <c r="AQ443" s="73" t="str">
        <f aca="false">Q443</f>
        <v>/rsm:CrossIndustryInvoice/rsm:SupplyChainTradeTransaction/ram:ApplicableHeaderTradeAgreement/ram:BuyerTaxRepresentativeTradeParty/ram:Name</v>
      </c>
      <c r="AR443" s="73" t="str">
        <f aca="false">R443</f>
        <v>T</v>
      </c>
      <c r="AS443" s="73" t="str">
        <f aca="false">S443</f>
        <v>E</v>
      </c>
      <c r="AT443" s="73" t="str">
        <f aca="false">T443</f>
        <v>0..1</v>
      </c>
      <c r="AU443" s="73" t="n">
        <f aca="false">U443</f>
        <v>0</v>
      </c>
      <c r="AV443" s="73" t="n">
        <f aca="false">V443</f>
        <v>0</v>
      </c>
      <c r="AW443" s="6"/>
      <c r="AX443" s="69" t="str">
        <f aca="false">X443</f>
        <v>EXTENDED</v>
      </c>
      <c r="AY443" s="74" t="n">
        <f aca="false">Y443</f>
        <v>0</v>
      </c>
      <c r="BA443" s="46"/>
      <c r="BB443" s="46"/>
      <c r="BC443" s="46"/>
    </row>
    <row r="444" customFormat="false" ht="85.5" hidden="false" customHeight="false" outlineLevel="0" collapsed="false">
      <c r="A444" s="58" t="str">
        <f aca="false">IF(ISERROR(SEARCH("-X-",D444)),IF(S444="G","NO",IF(S444="E","YES","")),"EXT")</f>
        <v>EXT</v>
      </c>
      <c r="B444" s="77"/>
      <c r="C444" s="59"/>
      <c r="D444" s="60" t="s">
        <v>2202</v>
      </c>
      <c r="E444" s="61"/>
      <c r="F444" s="62" t="n">
        <f aca="false">LEN(Q444)-LEN(SUBSTITUTE(Q444,"/",""))-1</f>
        <v>4</v>
      </c>
      <c r="G444" s="62" t="s">
        <v>95</v>
      </c>
      <c r="H444" s="63" t="s">
        <v>980</v>
      </c>
      <c r="I444" s="63" t="s">
        <v>981</v>
      </c>
      <c r="J444" s="64" t="s">
        <v>982</v>
      </c>
      <c r="K444" s="64"/>
      <c r="L444" s="64"/>
      <c r="M444" s="63" t="s">
        <v>174</v>
      </c>
      <c r="N444" s="65"/>
      <c r="O444" s="65" t="s">
        <v>95</v>
      </c>
      <c r="P444" s="66" t="str">
        <f aca="false">MID(SUBSTITUTE(SUBSTITUTE(Q444,"/",CONCATENATE(CHAR(10),"/")),"/",CONCATENATE(CHAR(10),"/"),F444+1),2,500)</f>
        <v>/rsm:CrossIndustryInvoice
/rsm:SupplyChainTradeTransaction
/ram:ApplicableHeaderTradeAgreement
/ram:BuyerTaxRepresentativeTradeParty
/ram:RoleCode</v>
      </c>
      <c r="Q444" s="67" t="s">
        <v>2203</v>
      </c>
      <c r="R444" s="65" t="s">
        <v>176</v>
      </c>
      <c r="S444" s="65" t="str">
        <f aca="false">IF($D444="","",IF(ISERROR(FIND("/@",RIGHT($Q444,LEN($Q444)-FIND("#",SUBSTITUTE($Q444,"/","#",LEN($Q444)-LEN(SUBSTITUTE($Q444,"/",""))))))),IF(LEFT($D444,4)="BG-X","EG",IF(LEFT($D444,2)="BG","G",IF(OR(RIGHT($D444,2)="-0",RIGHT($D444,3)="-00",RIGHT($D444,4)="-000"),"","E"))),"A"))</f>
        <v>E</v>
      </c>
      <c r="T444" s="65" t="s">
        <v>112</v>
      </c>
      <c r="U444" s="65"/>
      <c r="V444" s="68"/>
      <c r="X444" s="69" t="s">
        <v>30</v>
      </c>
      <c r="Y444" s="69"/>
      <c r="AA444" s="70"/>
      <c r="AB444" s="70"/>
      <c r="AC444" s="71"/>
      <c r="AE444" s="72" t="str">
        <f aca="false">D444</f>
        <v>BT-X-546</v>
      </c>
      <c r="AF444" s="73" t="n">
        <f aca="false">F444</f>
        <v>4</v>
      </c>
      <c r="AG444" s="73" t="str">
        <f aca="false">G444</f>
        <v>0..1</v>
      </c>
      <c r="AH444" s="63" t="s">
        <v>984</v>
      </c>
      <c r="AI444" s="63" t="s">
        <v>985</v>
      </c>
      <c r="AJ444" s="64" t="s">
        <v>986</v>
      </c>
      <c r="AK444" s="64"/>
      <c r="AL444" s="64"/>
      <c r="AM444" s="73" t="str">
        <f aca="false">M444</f>
        <v>Code</v>
      </c>
      <c r="AN444" s="73" t="n">
        <f aca="false">N444</f>
        <v>0</v>
      </c>
      <c r="AO444" s="73" t="str">
        <f aca="false">O444</f>
        <v>0..1</v>
      </c>
      <c r="AP444" s="73" t="str">
        <f aca="false">P444</f>
        <v>/rsm:CrossIndustryInvoice
/rsm:SupplyChainTradeTransaction
/ram:ApplicableHeaderTradeAgreement
/ram:BuyerTaxRepresentativeTradeParty
/ram:RoleCode</v>
      </c>
      <c r="AQ444" s="73" t="str">
        <f aca="false">Q444</f>
        <v>/rsm:CrossIndustryInvoice/rsm:SupplyChainTradeTransaction/ram:ApplicableHeaderTradeAgreement/ram:BuyerTaxRepresentativeTradeParty/ram:RoleCode</v>
      </c>
      <c r="AR444" s="73" t="str">
        <f aca="false">R444</f>
        <v>C</v>
      </c>
      <c r="AS444" s="73" t="str">
        <f aca="false">S444</f>
        <v>E</v>
      </c>
      <c r="AT444" s="73" t="str">
        <f aca="false">T444</f>
        <v>0..n</v>
      </c>
      <c r="AU444" s="73" t="n">
        <f aca="false">U444</f>
        <v>0</v>
      </c>
      <c r="AV444" s="73" t="n">
        <f aca="false">V444</f>
        <v>0</v>
      </c>
      <c r="AW444" s="6"/>
      <c r="AX444" s="69" t="str">
        <f aca="false">X444</f>
        <v>EXTENDED</v>
      </c>
      <c r="AY444" s="74" t="n">
        <f aca="false">Y444</f>
        <v>0</v>
      </c>
      <c r="BA444" s="46"/>
      <c r="BB444" s="46"/>
      <c r="BC444" s="46"/>
    </row>
    <row r="445" customFormat="false" ht="85.5" hidden="false" customHeight="false" outlineLevel="0" collapsed="false">
      <c r="A445" s="58" t="str">
        <f aca="false">IF(ISERROR(SEARCH("-X-",D445)),IF(S445="G","NO",IF(S445="E","YES","")),"EXT")</f>
        <v>EXT</v>
      </c>
      <c r="B445" s="77"/>
      <c r="C445" s="59"/>
      <c r="D445" s="60" t="s">
        <v>2204</v>
      </c>
      <c r="E445" s="61"/>
      <c r="F445" s="62" t="n">
        <f aca="false">LEN(Q445)-LEN(SUBSTITUTE(Q445,"/",""))-1</f>
        <v>4</v>
      </c>
      <c r="G445" s="62" t="s">
        <v>95</v>
      </c>
      <c r="H445" s="63" t="s">
        <v>1165</v>
      </c>
      <c r="I445" s="63"/>
      <c r="J445" s="64"/>
      <c r="K445" s="64"/>
      <c r="L445" s="64"/>
      <c r="M445" s="63"/>
      <c r="N445" s="65"/>
      <c r="O445" s="65" t="s">
        <v>95</v>
      </c>
      <c r="P445" s="66" t="str">
        <f aca="false">MID(SUBSTITUTE(SUBSTITUTE(Q445,"/",CONCATENATE(CHAR(10),"/")),"/",CONCATENATE(CHAR(10),"/"),F445+1),2,500)</f>
        <v>/rsm:CrossIndustryInvoice
/rsm:SupplyChainTradeTransaction
/ram:ApplicableHeaderTradeAgreement
/ram:BuyerTaxRepresentativeTradeParty
/ram:SpecifiedLegalOrganization</v>
      </c>
      <c r="Q445" s="67" t="s">
        <v>2205</v>
      </c>
      <c r="R445" s="65"/>
      <c r="S445" s="65" t="str">
        <f aca="false">IF($D445="","",IF(ISERROR(FIND("/@",RIGHT($Q445,LEN($Q445)-FIND("#",SUBSTITUTE($Q445,"/","#",LEN($Q445)-LEN(SUBSTITUTE($Q445,"/",""))))))),IF(LEFT($D445,4)="BG-X","EG",IF(LEFT($D445,2)="BG","G",IF(OR(RIGHT($D445,2)="-0",RIGHT($D445,3)="-00",RIGHT($D445,4)="-000"),"","E"))),"A"))</f>
        <v>EG</v>
      </c>
      <c r="T445" s="65" t="s">
        <v>95</v>
      </c>
      <c r="U445" s="65"/>
      <c r="V445" s="68"/>
      <c r="X445" s="69" t="s">
        <v>30</v>
      </c>
      <c r="Y445" s="69"/>
      <c r="AA445" s="70"/>
      <c r="AB445" s="70"/>
      <c r="AC445" s="71"/>
      <c r="AE445" s="72" t="str">
        <f aca="false">D445</f>
        <v>BG-X-58</v>
      </c>
      <c r="AF445" s="73" t="n">
        <f aca="false">F445</f>
        <v>4</v>
      </c>
      <c r="AG445" s="73" t="str">
        <f aca="false">G445</f>
        <v>0..1</v>
      </c>
      <c r="AH445" s="63" t="s">
        <v>1167</v>
      </c>
      <c r="AI445" s="63"/>
      <c r="AJ445" s="64"/>
      <c r="AK445" s="64"/>
      <c r="AL445" s="64"/>
      <c r="AM445" s="73" t="n">
        <f aca="false">M445</f>
        <v>0</v>
      </c>
      <c r="AN445" s="73" t="n">
        <f aca="false">N445</f>
        <v>0</v>
      </c>
      <c r="AO445" s="73" t="str">
        <f aca="false">O445</f>
        <v>0..1</v>
      </c>
      <c r="AP445" s="73" t="str">
        <f aca="false">P445</f>
        <v>/rsm:CrossIndustryInvoice
/rsm:SupplyChainTradeTransaction
/ram:ApplicableHeaderTradeAgreement
/ram:BuyerTaxRepresentativeTradeParty
/ram:SpecifiedLegalOrganization</v>
      </c>
      <c r="AQ445" s="73" t="str">
        <f aca="false">Q445</f>
        <v>/rsm:CrossIndustryInvoice/rsm:SupplyChainTradeTransaction/ram:ApplicableHeaderTradeAgreement/ram:BuyerTaxRepresentativeTradeParty/ram:SpecifiedLegalOrganization</v>
      </c>
      <c r="AR445" s="73" t="n">
        <f aca="false">R445</f>
        <v>0</v>
      </c>
      <c r="AS445" s="73" t="str">
        <f aca="false">S445</f>
        <v>EG</v>
      </c>
      <c r="AT445" s="73" t="str">
        <f aca="false">T445</f>
        <v>0..1</v>
      </c>
      <c r="AU445" s="73" t="n">
        <f aca="false">U445</f>
        <v>0</v>
      </c>
      <c r="AV445" s="73" t="n">
        <f aca="false">V445</f>
        <v>0</v>
      </c>
      <c r="AW445" s="6"/>
      <c r="AX445" s="69" t="str">
        <f aca="false">X445</f>
        <v>EXTENDED</v>
      </c>
      <c r="AY445" s="74" t="n">
        <f aca="false">Y445</f>
        <v>0</v>
      </c>
      <c r="BA445" s="46"/>
      <c r="BB445" s="46"/>
      <c r="BC445" s="46"/>
    </row>
    <row r="446" customFormat="false" ht="99.75" hidden="false" customHeight="false" outlineLevel="0" collapsed="false">
      <c r="A446" s="58" t="str">
        <f aca="false">IF(ISERROR(SEARCH("-X-",D446)),IF(S446="G","NO",IF(S446="E","YES","")),"EXT")</f>
        <v>EXT</v>
      </c>
      <c r="B446" s="77"/>
      <c r="C446" s="59"/>
      <c r="D446" s="60" t="s">
        <v>2206</v>
      </c>
      <c r="E446" s="61"/>
      <c r="F446" s="62" t="n">
        <f aca="false">LEN(Q446)-LEN(SUBSTITUTE(Q446,"/",""))-1</f>
        <v>5</v>
      </c>
      <c r="G446" s="62" t="s">
        <v>95</v>
      </c>
      <c r="H446" s="63" t="s">
        <v>1169</v>
      </c>
      <c r="I446" s="63" t="s">
        <v>993</v>
      </c>
      <c r="J446" s="64"/>
      <c r="K446" s="64"/>
      <c r="L446" s="64"/>
      <c r="M446" s="63" t="s">
        <v>137</v>
      </c>
      <c r="N446" s="65"/>
      <c r="O446" s="65" t="s">
        <v>95</v>
      </c>
      <c r="P446" s="66" t="str">
        <f aca="false">MID(SUBSTITUTE(SUBSTITUTE(Q446,"/",CONCATENATE(CHAR(10),"/")),"/",CONCATENATE(CHAR(10),"/"),F446+1),2,500)</f>
        <v>/rsm:CrossIndustryInvoice
/rsm:SupplyChainTradeTransaction
/ram:ApplicableHeaderTradeAgreement
/ram:BuyerTaxRepresentativeTradeParty
/ram:SpecifiedLegalOrganization
/ram:ID</v>
      </c>
      <c r="Q446" s="67" t="s">
        <v>2207</v>
      </c>
      <c r="R446" s="65" t="s">
        <v>139</v>
      </c>
      <c r="S446" s="65" t="str">
        <f aca="false">IF($D446="","",IF(ISERROR(FIND("/@",RIGHT($Q446,LEN($Q446)-FIND("#",SUBSTITUTE($Q446,"/","#",LEN($Q446)-LEN(SUBSTITUTE($Q446,"/",""))))))),IF(LEFT($D446,4)="BG-X","EG",IF(LEFT($D446,2)="BG","G",IF(OR(RIGHT($D446,2)="-0",RIGHT($D446,3)="-00",RIGHT($D446,4)="-000"),"","E"))),"A"))</f>
        <v>E</v>
      </c>
      <c r="T446" s="65" t="s">
        <v>95</v>
      </c>
      <c r="U446" s="65"/>
      <c r="V446" s="68"/>
      <c r="X446" s="69" t="s">
        <v>30</v>
      </c>
      <c r="Y446" s="69"/>
      <c r="AA446" s="70"/>
      <c r="AB446" s="70"/>
      <c r="AC446" s="71"/>
      <c r="AE446" s="72" t="str">
        <f aca="false">D446</f>
        <v>BT-X-366</v>
      </c>
      <c r="AF446" s="73" t="n">
        <f aca="false">F446</f>
        <v>5</v>
      </c>
      <c r="AG446" s="73" t="str">
        <f aca="false">G446</f>
        <v>0..1</v>
      </c>
      <c r="AH446" s="63" t="s">
        <v>995</v>
      </c>
      <c r="AI446" s="63" t="s">
        <v>996</v>
      </c>
      <c r="AJ446" s="64"/>
      <c r="AK446" s="64"/>
      <c r="AL446" s="64"/>
      <c r="AM446" s="73" t="str">
        <f aca="false">M446</f>
        <v>Identifier</v>
      </c>
      <c r="AN446" s="73" t="n">
        <f aca="false">N446</f>
        <v>0</v>
      </c>
      <c r="AO446" s="73" t="str">
        <f aca="false">O446</f>
        <v>0..1</v>
      </c>
      <c r="AP446" s="73" t="str">
        <f aca="false">P446</f>
        <v>/rsm:CrossIndustryInvoice
/rsm:SupplyChainTradeTransaction
/ram:ApplicableHeaderTradeAgreement
/ram:BuyerTaxRepresentativeTradeParty
/ram:SpecifiedLegalOrganization
/ram:ID</v>
      </c>
      <c r="AQ446" s="73" t="str">
        <f aca="false">Q446</f>
        <v>/rsm:CrossIndustryInvoice/rsm:SupplyChainTradeTransaction/ram:ApplicableHeaderTradeAgreement/ram:BuyerTaxRepresentativeTradeParty/ram:SpecifiedLegalOrganization/ram:ID</v>
      </c>
      <c r="AR446" s="73" t="str">
        <f aca="false">R446</f>
        <v>I</v>
      </c>
      <c r="AS446" s="73" t="str">
        <f aca="false">S446</f>
        <v>E</v>
      </c>
      <c r="AT446" s="73" t="str">
        <f aca="false">T446</f>
        <v>0..1</v>
      </c>
      <c r="AU446" s="73" t="n">
        <f aca="false">U446</f>
        <v>0</v>
      </c>
      <c r="AV446" s="73" t="n">
        <f aca="false">V446</f>
        <v>0</v>
      </c>
      <c r="AW446" s="6"/>
      <c r="AX446" s="69" t="str">
        <f aca="false">X446</f>
        <v>EXTENDED</v>
      </c>
      <c r="AY446" s="74" t="n">
        <f aca="false">Y446</f>
        <v>0</v>
      </c>
      <c r="BA446" s="46"/>
      <c r="BB446" s="46"/>
      <c r="BC446" s="46"/>
    </row>
    <row r="447" customFormat="false" ht="114" hidden="false" customHeight="false" outlineLevel="0" collapsed="false">
      <c r="A447" s="58" t="str">
        <f aca="false">IF(ISERROR(SEARCH("-X-",D447)),IF(S447="G","NO",IF(S447="E","YES","")),"EXT")</f>
        <v>EXT</v>
      </c>
      <c r="B447" s="77"/>
      <c r="C447" s="59"/>
      <c r="D447" s="60" t="s">
        <v>2208</v>
      </c>
      <c r="E447" s="61"/>
      <c r="F447" s="62" t="n">
        <f aca="false">LEN(Q447)-LEN(SUBSTITUTE(Q447,"/",""))-1</f>
        <v>6</v>
      </c>
      <c r="G447" s="62" t="s">
        <v>95</v>
      </c>
      <c r="H447" s="63" t="s">
        <v>355</v>
      </c>
      <c r="I447" s="63" t="s">
        <v>998</v>
      </c>
      <c r="J447" s="64" t="s">
        <v>999</v>
      </c>
      <c r="K447" s="64"/>
      <c r="L447" s="64"/>
      <c r="M447" s="63" t="s">
        <v>358</v>
      </c>
      <c r="N447" s="65"/>
      <c r="O447" s="65"/>
      <c r="P447" s="66" t="str">
        <f aca="false">MID(SUBSTITUTE(SUBSTITUTE(Q447,"/",CONCATENATE(CHAR(10),"/")),"/",CONCATENATE(CHAR(10),"/"),F447+1),2,500)</f>
        <v>/rsm:CrossIndustryInvoice
/rsm:SupplyChainTradeTransaction
/ram:ApplicableHeaderTradeAgreement
/ram:BuyerTaxRepresentativeTradeParty
/ram:SpecifiedLegalOrganization
/ram:ID
/@schemeID</v>
      </c>
      <c r="Q447" s="67" t="s">
        <v>2209</v>
      </c>
      <c r="R447" s="65" t="s">
        <v>360</v>
      </c>
      <c r="S447" s="65" t="str">
        <f aca="false">IF($D447="","",IF(ISERROR(FIND("/@",RIGHT($Q447,LEN($Q447)-FIND("#",SUBSTITUTE($Q447,"/","#",LEN($Q447)-LEN(SUBSTITUTE($Q447,"/",""))))))),IF(LEFT($D447,4)="BG-X","EG",IF(LEFT($D447,2)="BG","G",IF(OR(RIGHT($D447,2)="-0",RIGHT($D447,3)="-00",RIGHT($D447,4)="-000"),"","E"))),"A"))</f>
        <v/>
      </c>
      <c r="T447" s="65"/>
      <c r="U447" s="65"/>
      <c r="V447" s="68"/>
      <c r="X447" s="69" t="s">
        <v>30</v>
      </c>
      <c r="Y447" s="69"/>
      <c r="AA447" s="70"/>
      <c r="AB447" s="70"/>
      <c r="AC447" s="71"/>
      <c r="AE447" s="72" t="str">
        <f aca="false">D447</f>
        <v>BT-X-366-0</v>
      </c>
      <c r="AF447" s="73" t="n">
        <f aca="false">F447</f>
        <v>6</v>
      </c>
      <c r="AG447" s="73" t="str">
        <f aca="false">G447</f>
        <v>0..1</v>
      </c>
      <c r="AH447" s="63" t="s">
        <v>2091</v>
      </c>
      <c r="AI447" s="63" t="s">
        <v>1002</v>
      </c>
      <c r="AJ447" s="64" t="s">
        <v>1003</v>
      </c>
      <c r="AK447" s="64"/>
      <c r="AL447" s="64"/>
      <c r="AM447" s="73" t="str">
        <f aca="false">M447</f>
        <v>String</v>
      </c>
      <c r="AN447" s="73" t="n">
        <f aca="false">N447</f>
        <v>0</v>
      </c>
      <c r="AO447" s="73" t="n">
        <f aca="false">O447</f>
        <v>0</v>
      </c>
      <c r="AP447" s="73" t="str">
        <f aca="false">P447</f>
        <v>/rsm:CrossIndustryInvoice
/rsm:SupplyChainTradeTransaction
/ram:ApplicableHeaderTradeAgreement
/ram:BuyerTaxRepresentativeTradeParty
/ram:SpecifiedLegalOrganization
/ram:ID
/@schemeID</v>
      </c>
      <c r="AQ447" s="73" t="str">
        <f aca="false">Q447</f>
        <v>/rsm:CrossIndustryInvoice/rsm:SupplyChainTradeTransaction/ram:ApplicableHeaderTradeAgreement/ram:BuyerTaxRepresentativeTradeParty/ram:SpecifiedLegalOrganization/ram:ID/@schemeID</v>
      </c>
      <c r="AR447" s="73" t="str">
        <f aca="false">R447</f>
        <v>S</v>
      </c>
      <c r="AS447" s="73" t="str">
        <f aca="false">S447</f>
        <v/>
      </c>
      <c r="AT447" s="73" t="n">
        <f aca="false">T447</f>
        <v>0</v>
      </c>
      <c r="AU447" s="73" t="n">
        <f aca="false">U447</f>
        <v>0</v>
      </c>
      <c r="AV447" s="73" t="n">
        <f aca="false">V447</f>
        <v>0</v>
      </c>
      <c r="AW447" s="6"/>
      <c r="AX447" s="69" t="str">
        <f aca="false">X447</f>
        <v>EXTENDED</v>
      </c>
      <c r="AY447" s="74" t="n">
        <f aca="false">Y447</f>
        <v>0</v>
      </c>
      <c r="BA447" s="46"/>
      <c r="BB447" s="46"/>
      <c r="BC447" s="46"/>
    </row>
    <row r="448" customFormat="false" ht="99.75" hidden="false" customHeight="false" outlineLevel="0" collapsed="false">
      <c r="A448" s="58" t="str">
        <f aca="false">IF(ISERROR(SEARCH("-X-",D448)),IF(S448="G","NO",IF(S448="E","YES","")),"EXT")</f>
        <v>EXT</v>
      </c>
      <c r="B448" s="77"/>
      <c r="C448" s="59"/>
      <c r="D448" s="60" t="s">
        <v>2210</v>
      </c>
      <c r="E448" s="61"/>
      <c r="F448" s="62" t="n">
        <f aca="false">LEN(Q448)-LEN(SUBSTITUTE(Q448,"/",""))-1</f>
        <v>5</v>
      </c>
      <c r="G448" s="62" t="s">
        <v>95</v>
      </c>
      <c r="H448" s="63" t="s">
        <v>1005</v>
      </c>
      <c r="I448" s="63" t="s">
        <v>1006</v>
      </c>
      <c r="J448" s="64" t="s">
        <v>1007</v>
      </c>
      <c r="K448" s="64"/>
      <c r="L448" s="64"/>
      <c r="M448" s="63" t="s">
        <v>119</v>
      </c>
      <c r="N448" s="65"/>
      <c r="O448" s="65" t="s">
        <v>95</v>
      </c>
      <c r="P448" s="66" t="str">
        <f aca="false">MID(SUBSTITUTE(SUBSTITUTE(Q448,"/",CONCATENATE(CHAR(10),"/")),"/",CONCATENATE(CHAR(10),"/"),F448+1),2,500)</f>
        <v>/rsm:CrossIndustryInvoice
/rsm:SupplyChainTradeTransaction
/ram:ApplicableHeaderTradeAgreement
/ram:BuyerTaxRepresentativeTradeParty
/ram:SpecifiedLegalOrganization
/ram:TradingBusinessName</v>
      </c>
      <c r="Q448" s="67" t="s">
        <v>2211</v>
      </c>
      <c r="R448" s="65" t="s">
        <v>121</v>
      </c>
      <c r="S448" s="65" t="str">
        <f aca="false">IF($D448="","",IF(ISERROR(FIND("/@",RIGHT($Q448,LEN($Q448)-FIND("#",SUBSTITUTE($Q448,"/","#",LEN($Q448)-LEN(SUBSTITUTE($Q448,"/",""))))))),IF(LEFT($D448,4)="BG-X","EG",IF(LEFT($D448,2)="BG","G",IF(OR(RIGHT($D448,2)="-0",RIGHT($D448,3)="-00",RIGHT($D448,4)="-000"),"","E"))),"A"))</f>
        <v>E</v>
      </c>
      <c r="T448" s="65" t="s">
        <v>95</v>
      </c>
      <c r="U448" s="65"/>
      <c r="V448" s="68"/>
      <c r="X448" s="69" t="s">
        <v>30</v>
      </c>
      <c r="Y448" s="69"/>
      <c r="AA448" s="70"/>
      <c r="AB448" s="70"/>
      <c r="AC448" s="71"/>
      <c r="AE448" s="72" t="str">
        <f aca="false">D448</f>
        <v>BT-X-363</v>
      </c>
      <c r="AF448" s="73" t="n">
        <f aca="false">F448</f>
        <v>5</v>
      </c>
      <c r="AG448" s="73" t="str">
        <f aca="false">G448</f>
        <v>0..1</v>
      </c>
      <c r="AH448" s="63" t="s">
        <v>2095</v>
      </c>
      <c r="AI448" s="63" t="s">
        <v>1010</v>
      </c>
      <c r="AJ448" s="64" t="s">
        <v>1011</v>
      </c>
      <c r="AK448" s="64"/>
      <c r="AL448" s="64"/>
      <c r="AM448" s="73" t="str">
        <f aca="false">M448</f>
        <v>Text</v>
      </c>
      <c r="AN448" s="73" t="n">
        <f aca="false">N448</f>
        <v>0</v>
      </c>
      <c r="AO448" s="73" t="str">
        <f aca="false">O448</f>
        <v>0..1</v>
      </c>
      <c r="AP448" s="73" t="str">
        <f aca="false">P448</f>
        <v>/rsm:CrossIndustryInvoice
/rsm:SupplyChainTradeTransaction
/ram:ApplicableHeaderTradeAgreement
/ram:BuyerTaxRepresentativeTradeParty
/ram:SpecifiedLegalOrganization
/ram:TradingBusinessName</v>
      </c>
      <c r="AQ448" s="73" t="str">
        <f aca="false">Q448</f>
        <v>/rsm:CrossIndustryInvoice/rsm:SupplyChainTradeTransaction/ram:ApplicableHeaderTradeAgreement/ram:BuyerTaxRepresentativeTradeParty/ram:SpecifiedLegalOrganization/ram:TradingBusinessName</v>
      </c>
      <c r="AR448" s="73" t="str">
        <f aca="false">R448</f>
        <v>T</v>
      </c>
      <c r="AS448" s="73" t="str">
        <f aca="false">S448</f>
        <v>E</v>
      </c>
      <c r="AT448" s="73" t="str">
        <f aca="false">T448</f>
        <v>0..1</v>
      </c>
      <c r="AU448" s="73" t="n">
        <f aca="false">U448</f>
        <v>0</v>
      </c>
      <c r="AV448" s="73" t="n">
        <f aca="false">V448</f>
        <v>0</v>
      </c>
      <c r="AW448" s="6"/>
      <c r="AX448" s="69" t="str">
        <f aca="false">X448</f>
        <v>EXTENDED</v>
      </c>
      <c r="AY448" s="74" t="n">
        <f aca="false">Y448</f>
        <v>0</v>
      </c>
      <c r="BA448" s="46"/>
      <c r="BB448" s="46"/>
      <c r="BC448" s="46"/>
    </row>
    <row r="449" customFormat="false" ht="99.75" hidden="false" customHeight="false" outlineLevel="0" collapsed="false">
      <c r="A449" s="58" t="str">
        <f aca="false">IF(ISERROR(SEARCH("-X-",D449)),IF(S449="G","NO",IF(S449="E","YES","")),"EXT")</f>
        <v>EXT</v>
      </c>
      <c r="B449" s="77"/>
      <c r="C449" s="59"/>
      <c r="D449" s="60" t="s">
        <v>2212</v>
      </c>
      <c r="E449" s="61"/>
      <c r="F449" s="62" t="n">
        <f aca="false">LEN(Q449)-LEN(SUBSTITUTE(Q449,"/",""))-1</f>
        <v>5</v>
      </c>
      <c r="G449" s="62" t="s">
        <v>95</v>
      </c>
      <c r="H449" s="63" t="s">
        <v>1929</v>
      </c>
      <c r="I449" s="63"/>
      <c r="J449" s="64"/>
      <c r="K449" s="64"/>
      <c r="L449" s="64"/>
      <c r="M449" s="63"/>
      <c r="N449" s="65"/>
      <c r="O449" s="65" t="s">
        <v>95</v>
      </c>
      <c r="P449" s="66" t="str">
        <f aca="false">MID(SUBSTITUTE(SUBSTITUTE(Q449,"/",CONCATENATE(CHAR(10),"/")),"/",CONCATENATE(CHAR(10),"/"),F449+1),2,500)</f>
        <v>/rsm:CrossIndustryInvoice
/rsm:SupplyChainTradeTransaction
/ram:ApplicableHeaderTradeAgreement
/ram:BuyerTaxRepresentativeTradeParty
/ram:SpecifiedLegalOrganization
/ram:PostalTradeAddress</v>
      </c>
      <c r="Q449" s="67" t="s">
        <v>2213</v>
      </c>
      <c r="R449" s="65"/>
      <c r="S449" s="65" t="str">
        <f aca="false">IF($D449="","",IF(ISERROR(FIND("/@",RIGHT($Q449,LEN($Q449)-FIND("#",SUBSTITUTE($Q449,"/","#",LEN($Q449)-LEN(SUBSTITUTE($Q449,"/",""))))))),IF(LEFT($D449,4)="BG-X","EG",IF(LEFT($D449,2)="BG","G",IF(OR(RIGHT($D449,2)="-0",RIGHT($D449,3)="-00",RIGHT($D449,4)="-000"),"","E"))),"A"))</f>
        <v>EG</v>
      </c>
      <c r="T449" s="65" t="s">
        <v>95</v>
      </c>
      <c r="U449" s="65"/>
      <c r="V449" s="68"/>
      <c r="X449" s="69" t="s">
        <v>30</v>
      </c>
      <c r="Y449" s="69"/>
      <c r="AA449" s="70"/>
      <c r="AB449" s="70"/>
      <c r="AC449" s="71"/>
      <c r="AE449" s="72" t="str">
        <f aca="false">D449</f>
        <v>BG-X-57</v>
      </c>
      <c r="AF449" s="73" t="n">
        <f aca="false">F449</f>
        <v>5</v>
      </c>
      <c r="AG449" s="73" t="str">
        <f aca="false">G449</f>
        <v>0..1</v>
      </c>
      <c r="AH449" s="63" t="s">
        <v>1932</v>
      </c>
      <c r="AI449" s="63"/>
      <c r="AJ449" s="64"/>
      <c r="AK449" s="64"/>
      <c r="AL449" s="64"/>
      <c r="AM449" s="73" t="n">
        <f aca="false">M449</f>
        <v>0</v>
      </c>
      <c r="AN449" s="73" t="n">
        <f aca="false">N449</f>
        <v>0</v>
      </c>
      <c r="AO449" s="73" t="str">
        <f aca="false">O449</f>
        <v>0..1</v>
      </c>
      <c r="AP449" s="73" t="str">
        <f aca="false">P449</f>
        <v>/rsm:CrossIndustryInvoice
/rsm:SupplyChainTradeTransaction
/ram:ApplicableHeaderTradeAgreement
/ram:BuyerTaxRepresentativeTradeParty
/ram:SpecifiedLegalOrganization
/ram:PostalTradeAddress</v>
      </c>
      <c r="AQ449" s="73" t="str">
        <f aca="false">Q449</f>
        <v>/rsm:CrossIndustryInvoice/rsm:SupplyChainTradeTransaction/ram:ApplicableHeaderTradeAgreement/ram:BuyerTaxRepresentativeTradeParty/ram:SpecifiedLegalOrganization/ram:PostalTradeAddress</v>
      </c>
      <c r="AR449" s="73" t="n">
        <f aca="false">R449</f>
        <v>0</v>
      </c>
      <c r="AS449" s="73" t="str">
        <f aca="false">S449</f>
        <v>EG</v>
      </c>
      <c r="AT449" s="73" t="str">
        <f aca="false">T449</f>
        <v>0..1</v>
      </c>
      <c r="AU449" s="73" t="n">
        <f aca="false">U449</f>
        <v>0</v>
      </c>
      <c r="AV449" s="73" t="n">
        <f aca="false">V449</f>
        <v>0</v>
      </c>
      <c r="AW449" s="6"/>
      <c r="AX449" s="69" t="str">
        <f aca="false">X449</f>
        <v>EXTENDED</v>
      </c>
      <c r="AY449" s="74" t="n">
        <f aca="false">Y449</f>
        <v>0</v>
      </c>
      <c r="BA449" s="46"/>
      <c r="BB449" s="46"/>
      <c r="BC449" s="46"/>
    </row>
    <row r="450" customFormat="false" ht="114" hidden="false" customHeight="false" outlineLevel="0" collapsed="false">
      <c r="A450" s="58" t="str">
        <f aca="false">IF(ISERROR(SEARCH("-X-",D450)),IF(S450="G","NO",IF(S450="E","YES","")),"EXT")</f>
        <v>EXT</v>
      </c>
      <c r="B450" s="77"/>
      <c r="C450" s="59"/>
      <c r="D450" s="60" t="s">
        <v>2214</v>
      </c>
      <c r="E450" s="61"/>
      <c r="F450" s="62" t="n">
        <f aca="false">LEN(Q450)-LEN(SUBSTITUTE(Q450,"/",""))-1</f>
        <v>6</v>
      </c>
      <c r="G450" s="62" t="s">
        <v>95</v>
      </c>
      <c r="H450" s="63" t="s">
        <v>1069</v>
      </c>
      <c r="I450" s="63" t="s">
        <v>1070</v>
      </c>
      <c r="J450" s="64" t="s">
        <v>1071</v>
      </c>
      <c r="K450" s="64"/>
      <c r="L450" s="64"/>
      <c r="M450" s="63" t="s">
        <v>119</v>
      </c>
      <c r="N450" s="65"/>
      <c r="O450" s="65" t="s">
        <v>95</v>
      </c>
      <c r="P450" s="66" t="str">
        <f aca="false">MID(SUBSTITUTE(SUBSTITUTE(Q450,"/",CONCATENATE(CHAR(10),"/")),"/",CONCATENATE(CHAR(10),"/"),F450+1),2,500)</f>
        <v>/rsm:CrossIndustryInvoice
/rsm:SupplyChainTradeTransaction
/ram:ApplicableHeaderTradeAgreement
/ram:BuyerTaxRepresentativeTradeParty
/ram:SpecifiedLegalOrganization
/ram:PostalTradeAddress
/ram:PostcodeCode</v>
      </c>
      <c r="Q450" s="67" t="s">
        <v>2215</v>
      </c>
      <c r="R450" s="65" t="s">
        <v>121</v>
      </c>
      <c r="S450" s="65" t="str">
        <f aca="false">IF($D450="","",IF(ISERROR(FIND("/@",RIGHT($Q450,LEN($Q450)-FIND("#",SUBSTITUTE($Q450,"/","#",LEN($Q450)-LEN(SUBSTITUTE($Q450,"/",""))))))),IF(LEFT($D450,4)="BG-X","EG",IF(LEFT($D450,2)="BG","G",IF(OR(RIGHT($D450,2)="-0",RIGHT($D450,3)="-00",RIGHT($D450,4)="-000"),"","E"))),"A"))</f>
        <v>E</v>
      </c>
      <c r="T450" s="65" t="s">
        <v>95</v>
      </c>
      <c r="U450" s="65"/>
      <c r="V450" s="68"/>
      <c r="X450" s="69" t="s">
        <v>30</v>
      </c>
      <c r="Y450" s="69"/>
      <c r="AA450" s="70"/>
      <c r="AB450" s="70"/>
      <c r="AC450" s="71"/>
      <c r="AE450" s="72" t="str">
        <f aca="false">D450</f>
        <v>BT-X-382</v>
      </c>
      <c r="AF450" s="73" t="n">
        <f aca="false">F450</f>
        <v>6</v>
      </c>
      <c r="AG450" s="73" t="str">
        <f aca="false">G450</f>
        <v>0..1</v>
      </c>
      <c r="AH450" s="63" t="s">
        <v>1073</v>
      </c>
      <c r="AI450" s="63" t="s">
        <v>1074</v>
      </c>
      <c r="AJ450" s="64" t="s">
        <v>1075</v>
      </c>
      <c r="AK450" s="64"/>
      <c r="AL450" s="64"/>
      <c r="AM450" s="73" t="str">
        <f aca="false">M450</f>
        <v>Text</v>
      </c>
      <c r="AN450" s="73" t="n">
        <f aca="false">N450</f>
        <v>0</v>
      </c>
      <c r="AO450" s="73" t="str">
        <f aca="false">O450</f>
        <v>0..1</v>
      </c>
      <c r="AP450" s="73" t="str">
        <f aca="false">P450</f>
        <v>/rsm:CrossIndustryInvoice
/rsm:SupplyChainTradeTransaction
/ram:ApplicableHeaderTradeAgreement
/ram:BuyerTaxRepresentativeTradeParty
/ram:SpecifiedLegalOrganization
/ram:PostalTradeAddress
/ram:PostcodeCode</v>
      </c>
      <c r="AQ450" s="73" t="str">
        <f aca="false">Q450</f>
        <v>/rsm:CrossIndustryInvoice/rsm:SupplyChainTradeTransaction/ram:ApplicableHeaderTradeAgreement/ram:BuyerTaxRepresentativeTradeParty/ram:SpecifiedLegalOrganization/ram:PostalTradeAddress/ram:PostcodeCode</v>
      </c>
      <c r="AR450" s="73" t="str">
        <f aca="false">R450</f>
        <v>T</v>
      </c>
      <c r="AS450" s="73" t="str">
        <f aca="false">S450</f>
        <v>E</v>
      </c>
      <c r="AT450" s="73" t="str">
        <f aca="false">T450</f>
        <v>0..1</v>
      </c>
      <c r="AU450" s="73" t="n">
        <f aca="false">U450</f>
        <v>0</v>
      </c>
      <c r="AV450" s="73" t="n">
        <f aca="false">V450</f>
        <v>0</v>
      </c>
      <c r="AW450" s="6"/>
      <c r="AX450" s="69" t="str">
        <f aca="false">X450</f>
        <v>EXTENDED</v>
      </c>
      <c r="AY450" s="74" t="n">
        <f aca="false">Y450</f>
        <v>0</v>
      </c>
      <c r="BA450" s="46"/>
      <c r="BB450" s="46"/>
      <c r="BC450" s="46"/>
    </row>
    <row r="451" customFormat="false" ht="114" hidden="false" customHeight="false" outlineLevel="0" collapsed="false">
      <c r="A451" s="58" t="str">
        <f aca="false">IF(ISERROR(SEARCH("-X-",D451)),IF(S451="G","NO",IF(S451="E","YES","")),"EXT")</f>
        <v>EXT</v>
      </c>
      <c r="B451" s="77"/>
      <c r="C451" s="59"/>
      <c r="D451" s="60" t="s">
        <v>2216</v>
      </c>
      <c r="E451" s="61"/>
      <c r="F451" s="62" t="n">
        <f aca="false">LEN(Q451)-LEN(SUBSTITUTE(Q451,"/",""))-1</f>
        <v>6</v>
      </c>
      <c r="G451" s="62" t="s">
        <v>95</v>
      </c>
      <c r="H451" s="63" t="s">
        <v>1078</v>
      </c>
      <c r="I451" s="63" t="s">
        <v>1079</v>
      </c>
      <c r="J451" s="64" t="s">
        <v>1080</v>
      </c>
      <c r="K451" s="64"/>
      <c r="L451" s="64"/>
      <c r="M451" s="63" t="s">
        <v>119</v>
      </c>
      <c r="N451" s="65"/>
      <c r="O451" s="65" t="s">
        <v>95</v>
      </c>
      <c r="P451" s="66" t="str">
        <f aca="false">MID(SUBSTITUTE(SUBSTITUTE(Q451,"/",CONCATENATE(CHAR(10),"/")),"/",CONCATENATE(CHAR(10),"/"),F451+1),2,500)</f>
        <v>/rsm:CrossIndustryInvoice
/rsm:SupplyChainTradeTransaction
/ram:ApplicableHeaderTradeAgreement
/ram:BuyerTaxRepresentativeTradeParty
/ram:SpecifiedLegalOrganization
/ram:PostalTradeAddress
/ram:LineOne</v>
      </c>
      <c r="Q451" s="67" t="s">
        <v>2217</v>
      </c>
      <c r="R451" s="65" t="s">
        <v>121</v>
      </c>
      <c r="S451" s="65" t="str">
        <f aca="false">IF($D451="","",IF(ISERROR(FIND("/@",RIGHT($Q451,LEN($Q451)-FIND("#",SUBSTITUTE($Q451,"/","#",LEN($Q451)-LEN(SUBSTITUTE($Q451,"/",""))))))),IF(LEFT($D451,4)="BG-X","EG",IF(LEFT($D451,2)="BG","G",IF(OR(RIGHT($D451,2)="-0",RIGHT($D451,3)="-00",RIGHT($D451,4)="-000"),"","E"))),"A"))</f>
        <v>E</v>
      </c>
      <c r="T451" s="65" t="s">
        <v>95</v>
      </c>
      <c r="U451" s="65"/>
      <c r="V451" s="68"/>
      <c r="X451" s="69" t="s">
        <v>30</v>
      </c>
      <c r="Y451" s="69"/>
      <c r="AA451" s="70"/>
      <c r="AB451" s="70"/>
      <c r="AC451" s="71"/>
      <c r="AE451" s="72" t="str">
        <f aca="false">D451</f>
        <v>BT-X-383</v>
      </c>
      <c r="AF451" s="73" t="n">
        <f aca="false">F451</f>
        <v>6</v>
      </c>
      <c r="AG451" s="73" t="str">
        <f aca="false">G451</f>
        <v>0..1</v>
      </c>
      <c r="AH451" s="63" t="s">
        <v>1082</v>
      </c>
      <c r="AI451" s="63" t="s">
        <v>1083</v>
      </c>
      <c r="AJ451" s="64" t="s">
        <v>1084</v>
      </c>
      <c r="AK451" s="64"/>
      <c r="AL451" s="64"/>
      <c r="AM451" s="73" t="str">
        <f aca="false">M451</f>
        <v>Text</v>
      </c>
      <c r="AN451" s="73" t="n">
        <f aca="false">N451</f>
        <v>0</v>
      </c>
      <c r="AO451" s="73" t="str">
        <f aca="false">O451</f>
        <v>0..1</v>
      </c>
      <c r="AP451" s="73" t="str">
        <f aca="false">P451</f>
        <v>/rsm:CrossIndustryInvoice
/rsm:SupplyChainTradeTransaction
/ram:ApplicableHeaderTradeAgreement
/ram:BuyerTaxRepresentativeTradeParty
/ram:SpecifiedLegalOrganization
/ram:PostalTradeAddress
/ram:LineOne</v>
      </c>
      <c r="AQ451" s="73" t="str">
        <f aca="false">Q451</f>
        <v>/rsm:CrossIndustryInvoice/rsm:SupplyChainTradeTransaction/ram:ApplicableHeaderTradeAgreement/ram:BuyerTaxRepresentativeTradeParty/ram:SpecifiedLegalOrganization/ram:PostalTradeAddress/ram:LineOne</v>
      </c>
      <c r="AR451" s="73" t="str">
        <f aca="false">R451</f>
        <v>T</v>
      </c>
      <c r="AS451" s="73" t="str">
        <f aca="false">S451</f>
        <v>E</v>
      </c>
      <c r="AT451" s="73" t="str">
        <f aca="false">T451</f>
        <v>0..1</v>
      </c>
      <c r="AU451" s="73" t="n">
        <f aca="false">U451</f>
        <v>0</v>
      </c>
      <c r="AV451" s="73" t="n">
        <f aca="false">V451</f>
        <v>0</v>
      </c>
      <c r="AW451" s="6"/>
      <c r="AX451" s="69" t="str">
        <f aca="false">X451</f>
        <v>EXTENDED</v>
      </c>
      <c r="AY451" s="74" t="n">
        <f aca="false">Y451</f>
        <v>0</v>
      </c>
      <c r="BA451" s="46"/>
      <c r="BB451" s="46"/>
      <c r="BC451" s="46"/>
    </row>
    <row r="452" customFormat="false" ht="114" hidden="false" customHeight="false" outlineLevel="0" collapsed="false">
      <c r="A452" s="58" t="str">
        <f aca="false">IF(ISERROR(SEARCH("-X-",D452)),IF(S452="G","NO",IF(S452="E","YES","")),"EXT")</f>
        <v>EXT</v>
      </c>
      <c r="B452" s="77"/>
      <c r="C452" s="59"/>
      <c r="D452" s="60" t="s">
        <v>2218</v>
      </c>
      <c r="E452" s="61"/>
      <c r="F452" s="62" t="n">
        <f aca="false">LEN(Q452)-LEN(SUBSTITUTE(Q452,"/",""))-1</f>
        <v>6</v>
      </c>
      <c r="G452" s="62" t="s">
        <v>95</v>
      </c>
      <c r="H452" s="63" t="s">
        <v>1087</v>
      </c>
      <c r="I452" s="63" t="s">
        <v>1088</v>
      </c>
      <c r="J452" s="64"/>
      <c r="K452" s="64"/>
      <c r="L452" s="64"/>
      <c r="M452" s="63" t="s">
        <v>119</v>
      </c>
      <c r="N452" s="65"/>
      <c r="O452" s="65" t="s">
        <v>95</v>
      </c>
      <c r="P452" s="66" t="str">
        <f aca="false">MID(SUBSTITUTE(SUBSTITUTE(Q452,"/",CONCATENATE(CHAR(10),"/")),"/",CONCATENATE(CHAR(10),"/"),F452+1),2,500)</f>
        <v>/rsm:CrossIndustryInvoice
/rsm:SupplyChainTradeTransaction
/ram:ApplicableHeaderTradeAgreement
/ram:BuyerTaxRepresentativeTradeParty
/ram:SpecifiedLegalOrganization
/ram:PostalTradeAddress
/ram:LineTwo</v>
      </c>
      <c r="Q452" s="67" t="s">
        <v>2219</v>
      </c>
      <c r="R452" s="65" t="s">
        <v>121</v>
      </c>
      <c r="S452" s="65" t="str">
        <f aca="false">IF($D452="","",IF(ISERROR(FIND("/@",RIGHT($Q452,LEN($Q452)-FIND("#",SUBSTITUTE($Q452,"/","#",LEN($Q452)-LEN(SUBSTITUTE($Q452,"/",""))))))),IF(LEFT($D452,4)="BG-X","EG",IF(LEFT($D452,2)="BG","G",IF(OR(RIGHT($D452,2)="-0",RIGHT($D452,3)="-00",RIGHT($D452,4)="-000"),"","E"))),"A"))</f>
        <v>E</v>
      </c>
      <c r="T452" s="65" t="s">
        <v>95</v>
      </c>
      <c r="U452" s="65"/>
      <c r="V452" s="68"/>
      <c r="X452" s="69" t="s">
        <v>30</v>
      </c>
      <c r="Y452" s="69"/>
      <c r="AA452" s="70"/>
      <c r="AB452" s="70"/>
      <c r="AC452" s="71"/>
      <c r="AE452" s="72" t="str">
        <f aca="false">D452</f>
        <v>BT-X-384</v>
      </c>
      <c r="AF452" s="73" t="n">
        <f aca="false">F452</f>
        <v>6</v>
      </c>
      <c r="AG452" s="73" t="str">
        <f aca="false">G452</f>
        <v>0..1</v>
      </c>
      <c r="AH452" s="63" t="s">
        <v>1090</v>
      </c>
      <c r="AI452" s="63" t="s">
        <v>1091</v>
      </c>
      <c r="AJ452" s="64"/>
      <c r="AK452" s="64"/>
      <c r="AL452" s="64"/>
      <c r="AM452" s="73" t="str">
        <f aca="false">M452</f>
        <v>Text</v>
      </c>
      <c r="AN452" s="73" t="n">
        <f aca="false">N452</f>
        <v>0</v>
      </c>
      <c r="AO452" s="73" t="str">
        <f aca="false">O452</f>
        <v>0..1</v>
      </c>
      <c r="AP452" s="73" t="str">
        <f aca="false">P452</f>
        <v>/rsm:CrossIndustryInvoice
/rsm:SupplyChainTradeTransaction
/ram:ApplicableHeaderTradeAgreement
/ram:BuyerTaxRepresentativeTradeParty
/ram:SpecifiedLegalOrganization
/ram:PostalTradeAddress
/ram:LineTwo</v>
      </c>
      <c r="AQ452" s="73" t="str">
        <f aca="false">Q452</f>
        <v>/rsm:CrossIndustryInvoice/rsm:SupplyChainTradeTransaction/ram:ApplicableHeaderTradeAgreement/ram:BuyerTaxRepresentativeTradeParty/ram:SpecifiedLegalOrganization/ram:PostalTradeAddress/ram:LineTwo</v>
      </c>
      <c r="AR452" s="73" t="str">
        <f aca="false">R452</f>
        <v>T</v>
      </c>
      <c r="AS452" s="73" t="str">
        <f aca="false">S452</f>
        <v>E</v>
      </c>
      <c r="AT452" s="73" t="str">
        <f aca="false">T452</f>
        <v>0..1</v>
      </c>
      <c r="AU452" s="73" t="n">
        <f aca="false">U452</f>
        <v>0</v>
      </c>
      <c r="AV452" s="73" t="n">
        <f aca="false">V452</f>
        <v>0</v>
      </c>
      <c r="AW452" s="6"/>
      <c r="AX452" s="69" t="str">
        <f aca="false">X452</f>
        <v>EXTENDED</v>
      </c>
      <c r="AY452" s="74" t="n">
        <f aca="false">Y452</f>
        <v>0</v>
      </c>
      <c r="BA452" s="46"/>
      <c r="BB452" s="46"/>
      <c r="BC452" s="46"/>
    </row>
    <row r="453" customFormat="false" ht="114" hidden="false" customHeight="false" outlineLevel="0" collapsed="false">
      <c r="A453" s="58" t="str">
        <f aca="false">IF(ISERROR(SEARCH("-X-",D453)),IF(S453="G","NO",IF(S453="E","YES","")),"EXT")</f>
        <v>EXT</v>
      </c>
      <c r="B453" s="77"/>
      <c r="C453" s="59"/>
      <c r="D453" s="60" t="s">
        <v>2220</v>
      </c>
      <c r="E453" s="61"/>
      <c r="F453" s="62" t="n">
        <f aca="false">LEN(Q453)-LEN(SUBSTITUTE(Q453,"/",""))-1</f>
        <v>6</v>
      </c>
      <c r="G453" s="62" t="s">
        <v>95</v>
      </c>
      <c r="H453" s="63" t="s">
        <v>1094</v>
      </c>
      <c r="I453" s="63" t="s">
        <v>1088</v>
      </c>
      <c r="J453" s="64"/>
      <c r="K453" s="64"/>
      <c r="L453" s="64"/>
      <c r="M453" s="63" t="s">
        <v>119</v>
      </c>
      <c r="N453" s="65"/>
      <c r="O453" s="65" t="s">
        <v>95</v>
      </c>
      <c r="P453" s="66" t="str">
        <f aca="false">MID(SUBSTITUTE(SUBSTITUTE(Q453,"/",CONCATENATE(CHAR(10),"/")),"/",CONCATENATE(CHAR(10),"/"),F453+1),2,500)</f>
        <v>/rsm:CrossIndustryInvoice
/rsm:SupplyChainTradeTransaction
/ram:ApplicableHeaderTradeAgreement
/ram:BuyerTaxRepresentativeTradeParty
/ram:SpecifiedLegalOrganization
/ram:PostalTradeAddress
/ram:LineThree</v>
      </c>
      <c r="Q453" s="67" t="s">
        <v>2221</v>
      </c>
      <c r="R453" s="65" t="s">
        <v>121</v>
      </c>
      <c r="S453" s="65" t="str">
        <f aca="false">IF($D453="","",IF(ISERROR(FIND("/@",RIGHT($Q453,LEN($Q453)-FIND("#",SUBSTITUTE($Q453,"/","#",LEN($Q453)-LEN(SUBSTITUTE($Q453,"/",""))))))),IF(LEFT($D453,4)="BG-X","EG",IF(LEFT($D453,2)="BG","G",IF(OR(RIGHT($D453,2)="-0",RIGHT($D453,3)="-00",RIGHT($D453,4)="-000"),"","E"))),"A"))</f>
        <v>E</v>
      </c>
      <c r="T453" s="65" t="s">
        <v>95</v>
      </c>
      <c r="U453" s="65"/>
      <c r="V453" s="68"/>
      <c r="X453" s="69" t="s">
        <v>30</v>
      </c>
      <c r="Y453" s="69"/>
      <c r="AA453" s="70"/>
      <c r="AB453" s="70"/>
      <c r="AC453" s="71"/>
      <c r="AE453" s="72" t="str">
        <f aca="false">D453</f>
        <v>BT-X-385</v>
      </c>
      <c r="AF453" s="73" t="n">
        <f aca="false">F453</f>
        <v>6</v>
      </c>
      <c r="AG453" s="73" t="str">
        <f aca="false">G453</f>
        <v>0..1</v>
      </c>
      <c r="AH453" s="63" t="s">
        <v>1096</v>
      </c>
      <c r="AI453" s="63" t="s">
        <v>1091</v>
      </c>
      <c r="AJ453" s="64"/>
      <c r="AK453" s="64"/>
      <c r="AL453" s="64"/>
      <c r="AM453" s="73" t="str">
        <f aca="false">M453</f>
        <v>Text</v>
      </c>
      <c r="AN453" s="73" t="n">
        <f aca="false">N453</f>
        <v>0</v>
      </c>
      <c r="AO453" s="73" t="str">
        <f aca="false">O453</f>
        <v>0..1</v>
      </c>
      <c r="AP453" s="73" t="str">
        <f aca="false">P453</f>
        <v>/rsm:CrossIndustryInvoice
/rsm:SupplyChainTradeTransaction
/ram:ApplicableHeaderTradeAgreement
/ram:BuyerTaxRepresentativeTradeParty
/ram:SpecifiedLegalOrganization
/ram:PostalTradeAddress
/ram:LineThree</v>
      </c>
      <c r="AQ453" s="73" t="str">
        <f aca="false">Q453</f>
        <v>/rsm:CrossIndustryInvoice/rsm:SupplyChainTradeTransaction/ram:ApplicableHeaderTradeAgreement/ram:BuyerTaxRepresentativeTradeParty/ram:SpecifiedLegalOrganization/ram:PostalTradeAddress/ram:LineThree</v>
      </c>
      <c r="AR453" s="73" t="str">
        <f aca="false">R453</f>
        <v>T</v>
      </c>
      <c r="AS453" s="73" t="str">
        <f aca="false">S453</f>
        <v>E</v>
      </c>
      <c r="AT453" s="73" t="str">
        <f aca="false">T453</f>
        <v>0..1</v>
      </c>
      <c r="AU453" s="73" t="n">
        <f aca="false">U453</f>
        <v>0</v>
      </c>
      <c r="AV453" s="73" t="n">
        <f aca="false">V453</f>
        <v>0</v>
      </c>
      <c r="AW453" s="6"/>
      <c r="AX453" s="69" t="str">
        <f aca="false">X453</f>
        <v>EXTENDED</v>
      </c>
      <c r="AY453" s="74" t="n">
        <f aca="false">Y453</f>
        <v>0</v>
      </c>
      <c r="BA453" s="46"/>
      <c r="BB453" s="46"/>
      <c r="BC453" s="46"/>
    </row>
    <row r="454" customFormat="false" ht="114" hidden="false" customHeight="false" outlineLevel="0" collapsed="false">
      <c r="A454" s="58" t="str">
        <f aca="false">IF(ISERROR(SEARCH("-X-",D454)),IF(S454="G","NO",IF(S454="E","YES","")),"EXT")</f>
        <v>EXT</v>
      </c>
      <c r="B454" s="77"/>
      <c r="C454" s="59"/>
      <c r="D454" s="60" t="s">
        <v>2222</v>
      </c>
      <c r="E454" s="61"/>
      <c r="F454" s="62" t="n">
        <f aca="false">LEN(Q454)-LEN(SUBSTITUTE(Q454,"/",""))-1</f>
        <v>6</v>
      </c>
      <c r="G454" s="62" t="s">
        <v>95</v>
      </c>
      <c r="H454" s="63" t="s">
        <v>1099</v>
      </c>
      <c r="I454" s="63" t="s">
        <v>1100</v>
      </c>
      <c r="J454" s="64"/>
      <c r="K454" s="64"/>
      <c r="L454" s="64"/>
      <c r="M454" s="63" t="s">
        <v>119</v>
      </c>
      <c r="N454" s="65"/>
      <c r="O454" s="65" t="s">
        <v>95</v>
      </c>
      <c r="P454" s="66" t="str">
        <f aca="false">MID(SUBSTITUTE(SUBSTITUTE(Q454,"/",CONCATENATE(CHAR(10),"/")),"/",CONCATENATE(CHAR(10),"/"),F454+1),2,500)</f>
        <v>/rsm:CrossIndustryInvoice
/rsm:SupplyChainTradeTransaction
/ram:ApplicableHeaderTradeAgreement
/ram:BuyerTaxRepresentativeTradeParty
/ram:SpecifiedLegalOrganization
/ram:PostalTradeAddress
/ram:CityName</v>
      </c>
      <c r="Q454" s="67" t="s">
        <v>2223</v>
      </c>
      <c r="R454" s="65" t="s">
        <v>121</v>
      </c>
      <c r="S454" s="65" t="str">
        <f aca="false">IF($D454="","",IF(ISERROR(FIND("/@",RIGHT($Q454,LEN($Q454)-FIND("#",SUBSTITUTE($Q454,"/","#",LEN($Q454)-LEN(SUBSTITUTE($Q454,"/",""))))))),IF(LEFT($D454,4)="BG-X","EG",IF(LEFT($D454,2)="BG","G",IF(OR(RIGHT($D454,2)="-0",RIGHT($D454,3)="-00",RIGHT($D454,4)="-000"),"","E"))),"A"))</f>
        <v>E</v>
      </c>
      <c r="T454" s="65" t="s">
        <v>95</v>
      </c>
      <c r="U454" s="65"/>
      <c r="V454" s="68"/>
      <c r="X454" s="69" t="s">
        <v>30</v>
      </c>
      <c r="Y454" s="69"/>
      <c r="AA454" s="70"/>
      <c r="AB454" s="70"/>
      <c r="AC454" s="71"/>
      <c r="AE454" s="72" t="str">
        <f aca="false">D454</f>
        <v>BT-X-386</v>
      </c>
      <c r="AF454" s="73" t="n">
        <f aca="false">F454</f>
        <v>6</v>
      </c>
      <c r="AG454" s="73" t="str">
        <f aca="false">G454</f>
        <v>0..1</v>
      </c>
      <c r="AH454" s="63" t="s">
        <v>1102</v>
      </c>
      <c r="AI454" s="63" t="s">
        <v>1103</v>
      </c>
      <c r="AJ454" s="64"/>
      <c r="AK454" s="64"/>
      <c r="AL454" s="64"/>
      <c r="AM454" s="73" t="str">
        <f aca="false">M454</f>
        <v>Text</v>
      </c>
      <c r="AN454" s="73" t="n">
        <f aca="false">N454</f>
        <v>0</v>
      </c>
      <c r="AO454" s="73" t="str">
        <f aca="false">O454</f>
        <v>0..1</v>
      </c>
      <c r="AP454" s="73" t="str">
        <f aca="false">P454</f>
        <v>/rsm:CrossIndustryInvoice
/rsm:SupplyChainTradeTransaction
/ram:ApplicableHeaderTradeAgreement
/ram:BuyerTaxRepresentativeTradeParty
/ram:SpecifiedLegalOrganization
/ram:PostalTradeAddress
/ram:CityName</v>
      </c>
      <c r="AQ454" s="73" t="str">
        <f aca="false">Q454</f>
        <v>/rsm:CrossIndustryInvoice/rsm:SupplyChainTradeTransaction/ram:ApplicableHeaderTradeAgreement/ram:BuyerTaxRepresentativeTradeParty/ram:SpecifiedLegalOrganization/ram:PostalTradeAddress/ram:CityName</v>
      </c>
      <c r="AR454" s="73" t="str">
        <f aca="false">R454</f>
        <v>T</v>
      </c>
      <c r="AS454" s="73" t="str">
        <f aca="false">S454</f>
        <v>E</v>
      </c>
      <c r="AT454" s="73" t="str">
        <f aca="false">T454</f>
        <v>0..1</v>
      </c>
      <c r="AU454" s="73" t="n">
        <f aca="false">U454</f>
        <v>0</v>
      </c>
      <c r="AV454" s="73" t="n">
        <f aca="false">V454</f>
        <v>0</v>
      </c>
      <c r="AW454" s="6"/>
      <c r="AX454" s="69" t="str">
        <f aca="false">X454</f>
        <v>EXTENDED</v>
      </c>
      <c r="AY454" s="74" t="n">
        <f aca="false">Y454</f>
        <v>0</v>
      </c>
      <c r="BA454" s="46"/>
      <c r="BB454" s="46"/>
      <c r="BC454" s="46"/>
    </row>
    <row r="455" customFormat="false" ht="114" hidden="false" customHeight="false" outlineLevel="0" collapsed="false">
      <c r="A455" s="58" t="str">
        <f aca="false">IF(ISERROR(SEARCH("-X-",D455)),IF(S455="G","NO",IF(S455="E","YES","")),"EXT")</f>
        <v>EXT</v>
      </c>
      <c r="B455" s="77"/>
      <c r="C455" s="59"/>
      <c r="D455" s="60" t="s">
        <v>2224</v>
      </c>
      <c r="E455" s="61"/>
      <c r="F455" s="62" t="n">
        <f aca="false">LEN(Q455)-LEN(SUBSTITUTE(Q455,"/",""))-1</f>
        <v>6</v>
      </c>
      <c r="G455" s="62" t="s">
        <v>88</v>
      </c>
      <c r="H455" s="63" t="s">
        <v>1106</v>
      </c>
      <c r="I455" s="63" t="s">
        <v>1107</v>
      </c>
      <c r="J455" s="64" t="s">
        <v>510</v>
      </c>
      <c r="K455" s="64"/>
      <c r="L455" s="64"/>
      <c r="M455" s="63" t="s">
        <v>174</v>
      </c>
      <c r="N455" s="65"/>
      <c r="O455" s="65" t="s">
        <v>88</v>
      </c>
      <c r="P455" s="66" t="str">
        <f aca="false">MID(SUBSTITUTE(SUBSTITUTE(Q455,"/",CONCATENATE(CHAR(10),"/")),"/",CONCATENATE(CHAR(10),"/"),F455+1),2,500)</f>
        <v>/rsm:CrossIndustryInvoice
/rsm:SupplyChainTradeTransaction
/ram:ApplicableHeaderTradeAgreement
/ram:BuyerTaxRepresentativeTradeParty
/ram:SpecifiedLegalOrganization
/ram:PostalTradeAddress
/ram:CountryID</v>
      </c>
      <c r="Q455" s="67" t="s">
        <v>2225</v>
      </c>
      <c r="R455" s="65" t="s">
        <v>176</v>
      </c>
      <c r="S455" s="65" t="str">
        <f aca="false">IF($D455="","",IF(ISERROR(FIND("/@",RIGHT($Q455,LEN($Q455)-FIND("#",SUBSTITUTE($Q455,"/","#",LEN($Q455)-LEN(SUBSTITUTE($Q455,"/",""))))))),IF(LEFT($D455,4)="BG-X","EG",IF(LEFT($D455,2)="BG","G",IF(OR(RIGHT($D455,2)="-0",RIGHT($D455,3)="-00",RIGHT($D455,4)="-000"),"","E"))),"A"))</f>
        <v>E</v>
      </c>
      <c r="T455" s="65" t="s">
        <v>95</v>
      </c>
      <c r="U455" s="65"/>
      <c r="V455" s="68"/>
      <c r="X455" s="69" t="s">
        <v>30</v>
      </c>
      <c r="Y455" s="69"/>
      <c r="AA455" s="70"/>
      <c r="AB455" s="70"/>
      <c r="AC455" s="71"/>
      <c r="AE455" s="72" t="str">
        <f aca="false">D455</f>
        <v>BT-X-387</v>
      </c>
      <c r="AF455" s="73" t="n">
        <f aca="false">F455</f>
        <v>6</v>
      </c>
      <c r="AG455" s="73" t="str">
        <f aca="false">G455</f>
        <v>1..1</v>
      </c>
      <c r="AH455" s="63" t="s">
        <v>1109</v>
      </c>
      <c r="AI455" s="63" t="s">
        <v>1110</v>
      </c>
      <c r="AJ455" s="64" t="s">
        <v>514</v>
      </c>
      <c r="AK455" s="64"/>
      <c r="AL455" s="64"/>
      <c r="AM455" s="73" t="str">
        <f aca="false">M455</f>
        <v>Code</v>
      </c>
      <c r="AN455" s="73" t="n">
        <f aca="false">N455</f>
        <v>0</v>
      </c>
      <c r="AO455" s="73" t="str">
        <f aca="false">O455</f>
        <v>1..1</v>
      </c>
      <c r="AP455" s="73" t="str">
        <f aca="false">P455</f>
        <v>/rsm:CrossIndustryInvoice
/rsm:SupplyChainTradeTransaction
/ram:ApplicableHeaderTradeAgreement
/ram:BuyerTaxRepresentativeTradeParty
/ram:SpecifiedLegalOrganization
/ram:PostalTradeAddress
/ram:CountryID</v>
      </c>
      <c r="AQ455" s="73" t="str">
        <f aca="false">Q455</f>
        <v>/rsm:CrossIndustryInvoice/rsm:SupplyChainTradeTransaction/ram:ApplicableHeaderTradeAgreement/ram:BuyerTaxRepresentativeTradeParty/ram:SpecifiedLegalOrganization/ram:PostalTradeAddress/ram:CountryID</v>
      </c>
      <c r="AR455" s="73" t="str">
        <f aca="false">R455</f>
        <v>C</v>
      </c>
      <c r="AS455" s="73" t="str">
        <f aca="false">S455</f>
        <v>E</v>
      </c>
      <c r="AT455" s="73" t="str">
        <f aca="false">T455</f>
        <v>0..1</v>
      </c>
      <c r="AU455" s="73" t="n">
        <f aca="false">U455</f>
        <v>0</v>
      </c>
      <c r="AV455" s="73" t="n">
        <f aca="false">V455</f>
        <v>0</v>
      </c>
      <c r="AW455" s="6"/>
      <c r="AX455" s="69" t="str">
        <f aca="false">X455</f>
        <v>EXTENDED</v>
      </c>
      <c r="AY455" s="74" t="n">
        <f aca="false">Y455</f>
        <v>0</v>
      </c>
      <c r="BA455" s="46"/>
      <c r="BB455" s="46"/>
      <c r="BC455" s="46"/>
    </row>
    <row r="456" customFormat="false" ht="114" hidden="false" customHeight="false" outlineLevel="0" collapsed="false">
      <c r="A456" s="58" t="str">
        <f aca="false">IF(ISERROR(SEARCH("-X-",D456)),IF(S456="G","NO",IF(S456="E","YES","")),"EXT")</f>
        <v>EXT</v>
      </c>
      <c r="B456" s="77"/>
      <c r="C456" s="59"/>
      <c r="D456" s="60" t="s">
        <v>2226</v>
      </c>
      <c r="E456" s="61"/>
      <c r="F456" s="62" t="n">
        <f aca="false">LEN(Q456)-LEN(SUBSTITUTE(Q456,"/",""))-1</f>
        <v>6</v>
      </c>
      <c r="G456" s="62" t="s">
        <v>95</v>
      </c>
      <c r="H456" s="63" t="s">
        <v>1113</v>
      </c>
      <c r="I456" s="63" t="s">
        <v>1114</v>
      </c>
      <c r="J456" s="64" t="s">
        <v>1115</v>
      </c>
      <c r="K456" s="64"/>
      <c r="L456" s="64"/>
      <c r="M456" s="63" t="s">
        <v>119</v>
      </c>
      <c r="N456" s="65"/>
      <c r="O456" s="65" t="s">
        <v>95</v>
      </c>
      <c r="P456" s="66" t="str">
        <f aca="false">MID(SUBSTITUTE(SUBSTITUTE(Q456,"/",CONCATENATE(CHAR(10),"/")),"/",CONCATENATE(CHAR(10),"/"),F456+1),2,500)</f>
        <v>/rsm:CrossIndustryInvoice
/rsm:SupplyChainTradeTransaction
/ram:ApplicableHeaderTradeAgreement
/ram:BuyerTaxRepresentativeTradeParty
/ram:SpecifiedLegalOrganization
/ram:PostalTradeAddress
/ram:CountrySubDivisionName</v>
      </c>
      <c r="Q456" s="67" t="s">
        <v>2227</v>
      </c>
      <c r="R456" s="65" t="s">
        <v>121</v>
      </c>
      <c r="S456" s="65" t="str">
        <f aca="false">IF($D456="","",IF(ISERROR(FIND("/@",RIGHT($Q456,LEN($Q456)-FIND("#",SUBSTITUTE($Q456,"/","#",LEN($Q456)-LEN(SUBSTITUTE($Q456,"/",""))))))),IF(LEFT($D456,4)="BG-X","EG",IF(LEFT($D456,2)="BG","G",IF(OR(RIGHT($D456,2)="-0",RIGHT($D456,3)="-00",RIGHT($D456,4)="-000"),"","E"))),"A"))</f>
        <v>E</v>
      </c>
      <c r="T456" s="65" t="s">
        <v>112</v>
      </c>
      <c r="U456" s="65"/>
      <c r="V456" s="68"/>
      <c r="X456" s="69" t="s">
        <v>30</v>
      </c>
      <c r="Y456" s="69"/>
      <c r="AA456" s="70"/>
      <c r="AB456" s="70"/>
      <c r="AC456" s="71"/>
      <c r="AE456" s="72" t="str">
        <f aca="false">D456</f>
        <v>BT-X-388</v>
      </c>
      <c r="AF456" s="73" t="n">
        <f aca="false">F456</f>
        <v>6</v>
      </c>
      <c r="AG456" s="73" t="str">
        <f aca="false">G456</f>
        <v>0..1</v>
      </c>
      <c r="AH456" s="63" t="s">
        <v>1117</v>
      </c>
      <c r="AI456" s="63" t="s">
        <v>1118</v>
      </c>
      <c r="AJ456" s="64" t="s">
        <v>1119</v>
      </c>
      <c r="AK456" s="64"/>
      <c r="AL456" s="64"/>
      <c r="AM456" s="73" t="str">
        <f aca="false">M456</f>
        <v>Text</v>
      </c>
      <c r="AN456" s="73" t="n">
        <f aca="false">N456</f>
        <v>0</v>
      </c>
      <c r="AO456" s="73" t="str">
        <f aca="false">O456</f>
        <v>0..1</v>
      </c>
      <c r="AP456" s="73" t="str">
        <f aca="false">P456</f>
        <v>/rsm:CrossIndustryInvoice
/rsm:SupplyChainTradeTransaction
/ram:ApplicableHeaderTradeAgreement
/ram:BuyerTaxRepresentativeTradeParty
/ram:SpecifiedLegalOrganization
/ram:PostalTradeAddress
/ram:CountrySubDivisionName</v>
      </c>
      <c r="AQ456" s="73" t="str">
        <f aca="false">Q456</f>
        <v>/rsm:CrossIndustryInvoice/rsm:SupplyChainTradeTransaction/ram:ApplicableHeaderTradeAgreement/ram:BuyerTaxRepresentativeTradeParty/ram:SpecifiedLegalOrganization/ram:PostalTradeAddress/ram:CountrySubDivisionName</v>
      </c>
      <c r="AR456" s="73" t="str">
        <f aca="false">R456</f>
        <v>T</v>
      </c>
      <c r="AS456" s="73" t="str">
        <f aca="false">S456</f>
        <v>E</v>
      </c>
      <c r="AT456" s="73" t="str">
        <f aca="false">T456</f>
        <v>0..n</v>
      </c>
      <c r="AU456" s="73" t="n">
        <f aca="false">U456</f>
        <v>0</v>
      </c>
      <c r="AV456" s="73" t="n">
        <f aca="false">V456</f>
        <v>0</v>
      </c>
      <c r="AW456" s="6"/>
      <c r="AX456" s="69" t="str">
        <f aca="false">X456</f>
        <v>EXTENDED</v>
      </c>
      <c r="AY456" s="74" t="n">
        <f aca="false">Y456</f>
        <v>0</v>
      </c>
      <c r="BA456" s="46"/>
      <c r="BB456" s="46"/>
      <c r="BC456" s="46"/>
    </row>
    <row r="457" customFormat="false" ht="85.5" hidden="false" customHeight="false" outlineLevel="0" collapsed="false">
      <c r="A457" s="58" t="str">
        <f aca="false">IF(ISERROR(SEARCH("-X-",D457)),IF(S457="G","NO",IF(S457="E","YES","")),"EXT")</f>
        <v>EXT</v>
      </c>
      <c r="B457" s="77"/>
      <c r="C457" s="59"/>
      <c r="D457" s="60" t="s">
        <v>2228</v>
      </c>
      <c r="E457" s="61"/>
      <c r="F457" s="62" t="n">
        <f aca="false">LEN(Q457)-LEN(SUBSTITUTE(Q457,"/",""))-1</f>
        <v>4</v>
      </c>
      <c r="G457" s="62" t="s">
        <v>95</v>
      </c>
      <c r="H457" s="63" t="s">
        <v>2116</v>
      </c>
      <c r="I457" s="63"/>
      <c r="J457" s="64"/>
      <c r="K457" s="64"/>
      <c r="L457" s="64"/>
      <c r="M457" s="63"/>
      <c r="N457" s="65"/>
      <c r="O457" s="65" t="s">
        <v>112</v>
      </c>
      <c r="P457" s="66" t="str">
        <f aca="false">MID(SUBSTITUTE(SUBSTITUTE(Q457,"/",CONCATENATE(CHAR(10),"/")),"/",CONCATENATE(CHAR(10),"/"),F457+1),2,500)</f>
        <v>/rsm:CrossIndustryInvoice
/rsm:SupplyChainTradeTransaction
/ram:ApplicableHeaderTradeAgreement
/ram:BuyerTaxRepresentativeTradeParty
/ram:DefinedTradeContact</v>
      </c>
      <c r="Q457" s="67" t="s">
        <v>2229</v>
      </c>
      <c r="R457" s="65"/>
      <c r="S457" s="65" t="str">
        <f aca="false">IF($D457="","",IF(ISERROR(FIND("/@",RIGHT($Q457,LEN($Q457)-FIND("#",SUBSTITUTE($Q457,"/","#",LEN($Q457)-LEN(SUBSTITUTE($Q457,"/",""))))))),IF(LEFT($D457,4)="BG-X","EG",IF(LEFT($D457,2)="BG","G",IF(OR(RIGHT($D457,2)="-0",RIGHT($D457,3)="-00",RIGHT($D457,4)="-000"),"","E"))),"A"))</f>
        <v>EG</v>
      </c>
      <c r="T457" s="65" t="s">
        <v>112</v>
      </c>
      <c r="U457" s="65"/>
      <c r="V457" s="68"/>
      <c r="X457" s="69" t="s">
        <v>30</v>
      </c>
      <c r="Y457" s="69"/>
      <c r="AA457" s="70"/>
      <c r="AB457" s="70"/>
      <c r="AC457" s="71"/>
      <c r="AE457" s="72" t="str">
        <f aca="false">D457</f>
        <v>BG-X-55</v>
      </c>
      <c r="AF457" s="73" t="n">
        <f aca="false">F457</f>
        <v>4</v>
      </c>
      <c r="AG457" s="73" t="str">
        <f aca="false">G457</f>
        <v>0..1</v>
      </c>
      <c r="AH457" s="63" t="s">
        <v>2118</v>
      </c>
      <c r="AI457" s="63"/>
      <c r="AJ457" s="64"/>
      <c r="AK457" s="64"/>
      <c r="AL457" s="64"/>
      <c r="AM457" s="73" t="n">
        <f aca="false">M457</f>
        <v>0</v>
      </c>
      <c r="AN457" s="73" t="n">
        <f aca="false">N457</f>
        <v>0</v>
      </c>
      <c r="AO457" s="73" t="str">
        <f aca="false">O457</f>
        <v>0..n</v>
      </c>
      <c r="AP457" s="73" t="str">
        <f aca="false">P457</f>
        <v>/rsm:CrossIndustryInvoice
/rsm:SupplyChainTradeTransaction
/ram:ApplicableHeaderTradeAgreement
/ram:BuyerTaxRepresentativeTradeParty
/ram:DefinedTradeContact</v>
      </c>
      <c r="AQ457" s="73" t="str">
        <f aca="false">Q457</f>
        <v>/rsm:CrossIndustryInvoice/rsm:SupplyChainTradeTransaction/ram:ApplicableHeaderTradeAgreement/ram:BuyerTaxRepresentativeTradeParty/ram:DefinedTradeContact</v>
      </c>
      <c r="AR457" s="73" t="n">
        <f aca="false">R457</f>
        <v>0</v>
      </c>
      <c r="AS457" s="73" t="str">
        <f aca="false">S457</f>
        <v>EG</v>
      </c>
      <c r="AT457" s="73" t="str">
        <f aca="false">T457</f>
        <v>0..n</v>
      </c>
      <c r="AU457" s="73" t="n">
        <f aca="false">U457</f>
        <v>0</v>
      </c>
      <c r="AV457" s="73" t="n">
        <f aca="false">V457</f>
        <v>0</v>
      </c>
      <c r="AW457" s="6"/>
      <c r="AX457" s="69" t="str">
        <f aca="false">X457</f>
        <v>EXTENDED</v>
      </c>
      <c r="AY457" s="74" t="n">
        <f aca="false">Y457</f>
        <v>0</v>
      </c>
      <c r="BA457" s="46"/>
      <c r="BB457" s="46"/>
      <c r="BC457" s="46"/>
    </row>
    <row r="458" customFormat="false" ht="99.75" hidden="false" customHeight="false" outlineLevel="0" collapsed="false">
      <c r="A458" s="58" t="str">
        <f aca="false">IF(ISERROR(SEARCH("-X-",D458)),IF(S458="G","NO",IF(S458="E","YES","")),"EXT")</f>
        <v>EXT</v>
      </c>
      <c r="B458" s="77"/>
      <c r="C458" s="59"/>
      <c r="D458" s="60" t="s">
        <v>2230</v>
      </c>
      <c r="E458" s="61"/>
      <c r="F458" s="62" t="n">
        <f aca="false">LEN(Q458)-LEN(SUBSTITUTE(Q458,"/",""))-1</f>
        <v>5</v>
      </c>
      <c r="G458" s="62" t="s">
        <v>95</v>
      </c>
      <c r="H458" s="63" t="s">
        <v>1017</v>
      </c>
      <c r="I458" s="63"/>
      <c r="J458" s="64" t="s">
        <v>1018</v>
      </c>
      <c r="K458" s="64"/>
      <c r="L458" s="64"/>
      <c r="M458" s="63" t="s">
        <v>119</v>
      </c>
      <c r="N458" s="65"/>
      <c r="O458" s="65" t="s">
        <v>95</v>
      </c>
      <c r="P458" s="66" t="str">
        <f aca="false">MID(SUBSTITUTE(SUBSTITUTE(Q458,"/",CONCATENATE(CHAR(10),"/")),"/",CONCATENATE(CHAR(10),"/"),F458+1),2,500)</f>
        <v>/rsm:CrossIndustryInvoice
/rsm:SupplyChainTradeTransaction
/ram:ApplicableHeaderTradeAgreement
/ram:BuyerTaxRepresentativeTradeParty
/ram:DefinedTradeContact
/ram:PersonName</v>
      </c>
      <c r="Q458" s="67" t="s">
        <v>2231</v>
      </c>
      <c r="R458" s="65" t="s">
        <v>121</v>
      </c>
      <c r="S458" s="65" t="str">
        <f aca="false">IF($D458="","",IF(ISERROR(FIND("/@",RIGHT($Q458,LEN($Q458)-FIND("#",SUBSTITUTE($Q458,"/","#",LEN($Q458)-LEN(SUBSTITUTE($Q458,"/",""))))))),IF(LEFT($D458,4)="BG-X","EG",IF(LEFT($D458,2)="BG","G",IF(OR(RIGHT($D458,2)="-0",RIGHT($D458,3)="-00",RIGHT($D458,4)="-000"),"","E"))),"A"))</f>
        <v>E</v>
      </c>
      <c r="T458" s="65" t="s">
        <v>95</v>
      </c>
      <c r="U458" s="65"/>
      <c r="V458" s="68"/>
      <c r="X458" s="69" t="s">
        <v>30</v>
      </c>
      <c r="Y458" s="69"/>
      <c r="AA458" s="70"/>
      <c r="AB458" s="70"/>
      <c r="AC458" s="71"/>
      <c r="AE458" s="72" t="str">
        <f aca="false">D458</f>
        <v>BT-X-369</v>
      </c>
      <c r="AF458" s="73" t="n">
        <f aca="false">F458</f>
        <v>5</v>
      </c>
      <c r="AG458" s="73" t="str">
        <f aca="false">G458</f>
        <v>0..1</v>
      </c>
      <c r="AH458" s="63" t="s">
        <v>1020</v>
      </c>
      <c r="AI458" s="63"/>
      <c r="AJ458" s="64" t="s">
        <v>1021</v>
      </c>
      <c r="AK458" s="64"/>
      <c r="AL458" s="64"/>
      <c r="AM458" s="73" t="str">
        <f aca="false">M458</f>
        <v>Text</v>
      </c>
      <c r="AN458" s="73" t="n">
        <f aca="false">N458</f>
        <v>0</v>
      </c>
      <c r="AO458" s="73" t="str">
        <f aca="false">O458</f>
        <v>0..1</v>
      </c>
      <c r="AP458" s="73" t="str">
        <f aca="false">P458</f>
        <v>/rsm:CrossIndustryInvoice
/rsm:SupplyChainTradeTransaction
/ram:ApplicableHeaderTradeAgreement
/ram:BuyerTaxRepresentativeTradeParty
/ram:DefinedTradeContact
/ram:PersonName</v>
      </c>
      <c r="AQ458" s="73" t="str">
        <f aca="false">Q458</f>
        <v>/rsm:CrossIndustryInvoice/rsm:SupplyChainTradeTransaction/ram:ApplicableHeaderTradeAgreement/ram:BuyerTaxRepresentativeTradeParty/ram:DefinedTradeContact/ram:PersonName</v>
      </c>
      <c r="AR458" s="73" t="str">
        <f aca="false">R458</f>
        <v>T</v>
      </c>
      <c r="AS458" s="73" t="str">
        <f aca="false">S458</f>
        <v>E</v>
      </c>
      <c r="AT458" s="73" t="str">
        <f aca="false">T458</f>
        <v>0..1</v>
      </c>
      <c r="AU458" s="73" t="n">
        <f aca="false">U458</f>
        <v>0</v>
      </c>
      <c r="AV458" s="73" t="n">
        <f aca="false">V458</f>
        <v>0</v>
      </c>
      <c r="AW458" s="6"/>
      <c r="AX458" s="69" t="str">
        <f aca="false">X458</f>
        <v>EXTENDED</v>
      </c>
      <c r="AY458" s="74" t="n">
        <f aca="false">Y458</f>
        <v>0</v>
      </c>
      <c r="BA458" s="46"/>
      <c r="BB458" s="46"/>
      <c r="BC458" s="46"/>
    </row>
    <row r="459" customFormat="false" ht="99.75" hidden="false" customHeight="false" outlineLevel="0" collapsed="false">
      <c r="A459" s="58" t="str">
        <f aca="false">IF(ISERROR(SEARCH("-X-",D459)),IF(S459="G","NO",IF(S459="E","YES","")),"EXT")</f>
        <v>EXT</v>
      </c>
      <c r="B459" s="77"/>
      <c r="C459" s="59"/>
      <c r="D459" s="60" t="s">
        <v>2232</v>
      </c>
      <c r="E459" s="61"/>
      <c r="F459" s="62" t="n">
        <f aca="false">LEN(Q459)-LEN(SUBSTITUTE(Q459,"/",""))-1</f>
        <v>5</v>
      </c>
      <c r="G459" s="62" t="s">
        <v>95</v>
      </c>
      <c r="H459" s="63" t="s">
        <v>1023</v>
      </c>
      <c r="I459" s="63"/>
      <c r="J459" s="64" t="s">
        <v>1018</v>
      </c>
      <c r="K459" s="64"/>
      <c r="L459" s="64"/>
      <c r="M459" s="63" t="s">
        <v>119</v>
      </c>
      <c r="N459" s="65"/>
      <c r="O459" s="65" t="s">
        <v>95</v>
      </c>
      <c r="P459" s="66" t="str">
        <f aca="false">MID(SUBSTITUTE(SUBSTITUTE(Q459,"/",CONCATENATE(CHAR(10),"/")),"/",CONCATENATE(CHAR(10),"/"),F459+1),2,500)</f>
        <v>/rsm:CrossIndustryInvoice
/rsm:SupplyChainTradeTransaction
/ram:ApplicableHeaderTradeAgreement
/ram:BuyerTaxRepresentativeTradeParty
/ram:DefinedTradeContact
/ram:DepartmentName</v>
      </c>
      <c r="Q459" s="67" t="s">
        <v>2233</v>
      </c>
      <c r="R459" s="65" t="s">
        <v>121</v>
      </c>
      <c r="S459" s="65" t="str">
        <f aca="false">IF($D459="","",IF(ISERROR(FIND("/@",RIGHT($Q459,LEN($Q459)-FIND("#",SUBSTITUTE($Q459,"/","#",LEN($Q459)-LEN(SUBSTITUTE($Q459,"/",""))))))),IF(LEFT($D459,4)="BG-X","EG",IF(LEFT($D459,2)="BG","G",IF(OR(RIGHT($D459,2)="-0",RIGHT($D459,3)="-00",RIGHT($D459,4)="-000"),"","E"))),"A"))</f>
        <v>E</v>
      </c>
      <c r="T459" s="65" t="s">
        <v>95</v>
      </c>
      <c r="U459" s="65"/>
      <c r="V459" s="68"/>
      <c r="X459" s="69" t="s">
        <v>30</v>
      </c>
      <c r="Y459" s="69"/>
      <c r="AA459" s="70"/>
      <c r="AB459" s="70"/>
      <c r="AC459" s="71"/>
      <c r="AE459" s="72" t="str">
        <f aca="false">D459</f>
        <v>BT-X-370</v>
      </c>
      <c r="AF459" s="73" t="n">
        <f aca="false">F459</f>
        <v>5</v>
      </c>
      <c r="AG459" s="73" t="str">
        <f aca="false">G459</f>
        <v>0..1</v>
      </c>
      <c r="AH459" s="63" t="s">
        <v>1025</v>
      </c>
      <c r="AI459" s="63"/>
      <c r="AJ459" s="64" t="s">
        <v>1021</v>
      </c>
      <c r="AK459" s="64"/>
      <c r="AL459" s="64"/>
      <c r="AM459" s="73" t="str">
        <f aca="false">M459</f>
        <v>Text</v>
      </c>
      <c r="AN459" s="73" t="n">
        <f aca="false">N459</f>
        <v>0</v>
      </c>
      <c r="AO459" s="73" t="str">
        <f aca="false">O459</f>
        <v>0..1</v>
      </c>
      <c r="AP459" s="73" t="str">
        <f aca="false">P459</f>
        <v>/rsm:CrossIndustryInvoice
/rsm:SupplyChainTradeTransaction
/ram:ApplicableHeaderTradeAgreement
/ram:BuyerTaxRepresentativeTradeParty
/ram:DefinedTradeContact
/ram:DepartmentName</v>
      </c>
      <c r="AQ459" s="73" t="str">
        <f aca="false">Q459</f>
        <v>/rsm:CrossIndustryInvoice/rsm:SupplyChainTradeTransaction/ram:ApplicableHeaderTradeAgreement/ram:BuyerTaxRepresentativeTradeParty/ram:DefinedTradeContact/ram:DepartmentName</v>
      </c>
      <c r="AR459" s="73" t="str">
        <f aca="false">R459</f>
        <v>T</v>
      </c>
      <c r="AS459" s="73" t="str">
        <f aca="false">S459</f>
        <v>E</v>
      </c>
      <c r="AT459" s="73" t="str">
        <f aca="false">T459</f>
        <v>0..1</v>
      </c>
      <c r="AU459" s="73" t="n">
        <f aca="false">U459</f>
        <v>0</v>
      </c>
      <c r="AV459" s="73" t="n">
        <f aca="false">V459</f>
        <v>0</v>
      </c>
      <c r="AW459" s="6"/>
      <c r="AX459" s="69" t="str">
        <f aca="false">X459</f>
        <v>EXTENDED</v>
      </c>
      <c r="AY459" s="74" t="n">
        <f aca="false">Y459</f>
        <v>0</v>
      </c>
      <c r="BA459" s="46"/>
      <c r="BB459" s="46"/>
      <c r="BC459" s="46"/>
    </row>
    <row r="460" customFormat="false" ht="99.75" hidden="false" customHeight="false" outlineLevel="0" collapsed="false">
      <c r="A460" s="58" t="str">
        <f aca="false">IF(ISERROR(SEARCH("-X-",D460)),IF(S460="G","NO",IF(S460="E","YES","")),"EXT")</f>
        <v>EXT</v>
      </c>
      <c r="B460" s="77"/>
      <c r="C460" s="59"/>
      <c r="D460" s="60" t="s">
        <v>2234</v>
      </c>
      <c r="E460" s="61"/>
      <c r="F460" s="62" t="n">
        <f aca="false">LEN(Q460)-LEN(SUBSTITUTE(Q460,"/",""))-1</f>
        <v>5</v>
      </c>
      <c r="G460" s="62" t="s">
        <v>95</v>
      </c>
      <c r="H460" s="63" t="s">
        <v>1027</v>
      </c>
      <c r="I460" s="63" t="s">
        <v>1028</v>
      </c>
      <c r="J460" s="64" t="s">
        <v>1029</v>
      </c>
      <c r="K460" s="64"/>
      <c r="L460" s="64"/>
      <c r="M460" s="63" t="s">
        <v>174</v>
      </c>
      <c r="N460" s="65"/>
      <c r="O460" s="65" t="s">
        <v>95</v>
      </c>
      <c r="P460" s="66" t="str">
        <f aca="false">MID(SUBSTITUTE(SUBSTITUTE(Q460,"/",CONCATENATE(CHAR(10),"/")),"/",CONCATENATE(CHAR(10),"/"),F460+1),2,500)</f>
        <v>/rsm:CrossIndustryInvoice
/rsm:SupplyChainTradeTransaction
/ram:ApplicableHeaderTradeAgreement
/ram:BuyerTaxRepresentativeTradeParty
/ram:DefinedTradeContact
/ram:TypeCode</v>
      </c>
      <c r="Q460" s="67" t="s">
        <v>2235</v>
      </c>
      <c r="R460" s="65" t="s">
        <v>176</v>
      </c>
      <c r="S460" s="65" t="str">
        <f aca="false">IF($D460="","",IF(ISERROR(FIND("/@",RIGHT($Q460,LEN($Q460)-FIND("#",SUBSTITUTE($Q460,"/","#",LEN($Q460)-LEN(SUBSTITUTE($Q460,"/",""))))))),IF(LEFT($D460,4)="BG-X","EG",IF(LEFT($D460,2)="BG","G",IF(OR(RIGHT($D460,2)="-0",RIGHT($D460,3)="-00",RIGHT($D460,4)="-000"),"","E"))),"A"))</f>
        <v>E</v>
      </c>
      <c r="T460" s="65" t="s">
        <v>95</v>
      </c>
      <c r="U460" s="65"/>
      <c r="V460" s="68"/>
      <c r="X460" s="69" t="s">
        <v>30</v>
      </c>
      <c r="Y460" s="69"/>
      <c r="AA460" s="70"/>
      <c r="AB460" s="70"/>
      <c r="AC460" s="71"/>
      <c r="AE460" s="72" t="str">
        <f aca="false">D460</f>
        <v>BT-X-371</v>
      </c>
      <c r="AF460" s="73" t="n">
        <f aca="false">F460</f>
        <v>5</v>
      </c>
      <c r="AG460" s="73" t="str">
        <f aca="false">G460</f>
        <v>0..1</v>
      </c>
      <c r="AH460" s="63" t="s">
        <v>1031</v>
      </c>
      <c r="AI460" s="63" t="s">
        <v>1032</v>
      </c>
      <c r="AJ460" s="64" t="s">
        <v>1033</v>
      </c>
      <c r="AK460" s="64"/>
      <c r="AL460" s="64"/>
      <c r="AM460" s="73" t="str">
        <f aca="false">M460</f>
        <v>Code</v>
      </c>
      <c r="AN460" s="73" t="n">
        <f aca="false">N460</f>
        <v>0</v>
      </c>
      <c r="AO460" s="73" t="str">
        <f aca="false">O460</f>
        <v>0..1</v>
      </c>
      <c r="AP460" s="73" t="str">
        <f aca="false">P460</f>
        <v>/rsm:CrossIndustryInvoice
/rsm:SupplyChainTradeTransaction
/ram:ApplicableHeaderTradeAgreement
/ram:BuyerTaxRepresentativeTradeParty
/ram:DefinedTradeContact
/ram:TypeCode</v>
      </c>
      <c r="AQ460" s="73" t="str">
        <f aca="false">Q460</f>
        <v>/rsm:CrossIndustryInvoice/rsm:SupplyChainTradeTransaction/ram:ApplicableHeaderTradeAgreement/ram:BuyerTaxRepresentativeTradeParty/ram:DefinedTradeContact/ram:TypeCode</v>
      </c>
      <c r="AR460" s="73" t="str">
        <f aca="false">R460</f>
        <v>C</v>
      </c>
      <c r="AS460" s="73" t="str">
        <f aca="false">S460</f>
        <v>E</v>
      </c>
      <c r="AT460" s="73" t="str">
        <f aca="false">T460</f>
        <v>0..1</v>
      </c>
      <c r="AU460" s="73" t="n">
        <f aca="false">U460</f>
        <v>0</v>
      </c>
      <c r="AV460" s="73" t="n">
        <f aca="false">V460</f>
        <v>0</v>
      </c>
      <c r="AW460" s="6"/>
      <c r="AX460" s="69" t="str">
        <f aca="false">X460</f>
        <v>EXTENDED</v>
      </c>
      <c r="AY460" s="74" t="n">
        <f aca="false">Y460</f>
        <v>0</v>
      </c>
      <c r="BA460" s="46"/>
      <c r="BB460" s="46"/>
      <c r="BC460" s="46"/>
    </row>
    <row r="461" customFormat="false" ht="99.75" hidden="false" customHeight="false" outlineLevel="0" collapsed="false">
      <c r="A461" s="58" t="str">
        <f aca="false">IF(ISERROR(SEARCH("-X-",D461)),IF(S461="G","NO",IF(S461="E","YES","")),"EXT")</f>
        <v>EXT</v>
      </c>
      <c r="B461" s="77"/>
      <c r="C461" s="59"/>
      <c r="D461" s="60" t="s">
        <v>2236</v>
      </c>
      <c r="E461" s="61"/>
      <c r="F461" s="62" t="n">
        <f aca="false">LEN(Q461)-LEN(SUBSTITUTE(Q461,"/",""))-1</f>
        <v>5</v>
      </c>
      <c r="G461" s="62" t="s">
        <v>95</v>
      </c>
      <c r="H461" s="63" t="s">
        <v>1035</v>
      </c>
      <c r="I461" s="63" t="s">
        <v>1036</v>
      </c>
      <c r="J461" s="64"/>
      <c r="K461" s="64"/>
      <c r="L461" s="64"/>
      <c r="M461" s="63"/>
      <c r="N461" s="65"/>
      <c r="O461" s="65" t="s">
        <v>95</v>
      </c>
      <c r="P461" s="66" t="str">
        <f aca="false">MID(SUBSTITUTE(SUBSTITUTE(Q461,"/",CONCATENATE(CHAR(10),"/")),"/",CONCATENATE(CHAR(10),"/"),F461+1),2,500)</f>
        <v>/rsm:CrossIndustryInvoice
/rsm:SupplyChainTradeTransaction
/ram:ApplicableHeaderTradeAgreement
/ram:BuyerTaxRepresentativeTradeParty
/ram:DefinedTradeContact
/ram:TelephoneUniversalCommunication</v>
      </c>
      <c r="Q461" s="67" t="s">
        <v>2237</v>
      </c>
      <c r="R461" s="65"/>
      <c r="S461" s="65" t="str">
        <f aca="false">IF($D461="","",IF(ISERROR(FIND("/@",RIGHT($Q461,LEN($Q461)-FIND("#",SUBSTITUTE($Q461,"/","#",LEN($Q461)-LEN(SUBSTITUTE($Q461,"/",""))))))),IF(LEFT($D461,4)="BG-X","EG",IF(LEFT($D461,2)="BG","G",IF(OR(RIGHT($D461,2)="-0",RIGHT($D461,3)="-00",RIGHT($D461,4)="-000"),"","E"))),"A"))</f>
        <v/>
      </c>
      <c r="T461" s="65" t="s">
        <v>95</v>
      </c>
      <c r="U461" s="65"/>
      <c r="V461" s="68"/>
      <c r="X461" s="69" t="s">
        <v>30</v>
      </c>
      <c r="Y461" s="69"/>
      <c r="AA461" s="70"/>
      <c r="AB461" s="70"/>
      <c r="AC461" s="71"/>
      <c r="AE461" s="72" t="str">
        <f aca="false">D461</f>
        <v>BT-X-372-00</v>
      </c>
      <c r="AF461" s="73" t="n">
        <f aca="false">F461</f>
        <v>5</v>
      </c>
      <c r="AG461" s="73" t="str">
        <f aca="false">G461</f>
        <v>0..1</v>
      </c>
      <c r="AH461" s="63" t="s">
        <v>1038</v>
      </c>
      <c r="AI461" s="63" t="s">
        <v>1039</v>
      </c>
      <c r="AJ461" s="64"/>
      <c r="AK461" s="64"/>
      <c r="AL461" s="64"/>
      <c r="AM461" s="73" t="n">
        <f aca="false">M461</f>
        <v>0</v>
      </c>
      <c r="AN461" s="73" t="n">
        <f aca="false">N461</f>
        <v>0</v>
      </c>
      <c r="AO461" s="73" t="str">
        <f aca="false">O461</f>
        <v>0..1</v>
      </c>
      <c r="AP461" s="73" t="str">
        <f aca="false">P461</f>
        <v>/rsm:CrossIndustryInvoice
/rsm:SupplyChainTradeTransaction
/ram:ApplicableHeaderTradeAgreement
/ram:BuyerTaxRepresentativeTradeParty
/ram:DefinedTradeContact
/ram:TelephoneUniversalCommunication</v>
      </c>
      <c r="AQ461" s="73" t="str">
        <f aca="false">Q461</f>
        <v>/rsm:CrossIndustryInvoice/rsm:SupplyChainTradeTransaction/ram:ApplicableHeaderTradeAgreement/ram:BuyerTaxRepresentativeTradeParty/ram:DefinedTradeContact/ram:TelephoneUniversalCommunication</v>
      </c>
      <c r="AR461" s="73" t="n">
        <f aca="false">R461</f>
        <v>0</v>
      </c>
      <c r="AS461" s="73" t="str">
        <f aca="false">S461</f>
        <v/>
      </c>
      <c r="AT461" s="73" t="str">
        <f aca="false">T461</f>
        <v>0..1</v>
      </c>
      <c r="AU461" s="73" t="n">
        <f aca="false">U461</f>
        <v>0</v>
      </c>
      <c r="AV461" s="73" t="n">
        <f aca="false">V461</f>
        <v>0</v>
      </c>
      <c r="AW461" s="6"/>
      <c r="AX461" s="69" t="str">
        <f aca="false">X461</f>
        <v>EXTENDED</v>
      </c>
      <c r="AY461" s="74" t="n">
        <f aca="false">Y461</f>
        <v>0</v>
      </c>
      <c r="BA461" s="46"/>
      <c r="BB461" s="46"/>
      <c r="BC461" s="46"/>
    </row>
    <row r="462" customFormat="false" ht="114" hidden="false" customHeight="false" outlineLevel="0" collapsed="false">
      <c r="A462" s="58" t="str">
        <f aca="false">IF(ISERROR(SEARCH("-X-",D462)),IF(S462="G","NO",IF(S462="E","YES","")),"EXT")</f>
        <v>EXT</v>
      </c>
      <c r="B462" s="58"/>
      <c r="C462" s="59"/>
      <c r="D462" s="60" t="s">
        <v>2238</v>
      </c>
      <c r="E462" s="61"/>
      <c r="F462" s="62" t="n">
        <f aca="false">LEN(Q462)-LEN(SUBSTITUTE(Q462,"/",""))-1</f>
        <v>6</v>
      </c>
      <c r="G462" s="62" t="s">
        <v>88</v>
      </c>
      <c r="H462" s="63" t="s">
        <v>1041</v>
      </c>
      <c r="I462" s="63" t="s">
        <v>1036</v>
      </c>
      <c r="J462" s="64"/>
      <c r="K462" s="64"/>
      <c r="L462" s="64"/>
      <c r="M462" s="63" t="s">
        <v>119</v>
      </c>
      <c r="N462" s="65"/>
      <c r="O462" s="65" t="s">
        <v>88</v>
      </c>
      <c r="P462" s="66" t="str">
        <f aca="false">MID(SUBSTITUTE(SUBSTITUTE(Q462,"/",CONCATENATE(CHAR(10),"/")),"/",CONCATENATE(CHAR(10),"/"),F462+1),2,500)</f>
        <v>/rsm:CrossIndustryInvoice
/rsm:SupplyChainTradeTransaction
/ram:ApplicableHeaderTradeAgreement
/ram:BuyerTaxRepresentativeTradeParty
/ram:DefinedTradeContact
/ram:TelephoneUniversalCommunication
/ram:CompleteNumber</v>
      </c>
      <c r="Q462" s="67" t="s">
        <v>2239</v>
      </c>
      <c r="R462" s="65" t="s">
        <v>121</v>
      </c>
      <c r="S462" s="65" t="str">
        <f aca="false">IF($D462="","",IF(ISERROR(FIND("/@",RIGHT($Q462,LEN($Q462)-FIND("#",SUBSTITUTE($Q462,"/","#",LEN($Q462)-LEN(SUBSTITUTE($Q462,"/",""))))))),IF(LEFT($D462,4)="BG-X","EG",IF(LEFT($D462,2)="BG","G",IF(OR(RIGHT($D462,2)="-0",RIGHT($D462,3)="-00",RIGHT($D462,4)="-000"),"","E"))),"A"))</f>
        <v>E</v>
      </c>
      <c r="T462" s="65" t="s">
        <v>95</v>
      </c>
      <c r="U462" s="65"/>
      <c r="V462" s="68"/>
      <c r="X462" s="69" t="s">
        <v>30</v>
      </c>
      <c r="Y462" s="69"/>
      <c r="AA462" s="70"/>
      <c r="AB462" s="70"/>
      <c r="AC462" s="71"/>
      <c r="AE462" s="72" t="str">
        <f aca="false">D462</f>
        <v>BT-X-372</v>
      </c>
      <c r="AF462" s="73" t="n">
        <f aca="false">F462</f>
        <v>6</v>
      </c>
      <c r="AG462" s="73" t="str">
        <f aca="false">G462</f>
        <v>1..1</v>
      </c>
      <c r="AH462" s="63" t="s">
        <v>1043</v>
      </c>
      <c r="AI462" s="63" t="s">
        <v>1039</v>
      </c>
      <c r="AJ462" s="64"/>
      <c r="AK462" s="64"/>
      <c r="AL462" s="64"/>
      <c r="AM462" s="73" t="str">
        <f aca="false">M462</f>
        <v>Text</v>
      </c>
      <c r="AN462" s="73" t="n">
        <f aca="false">N462</f>
        <v>0</v>
      </c>
      <c r="AO462" s="73" t="str">
        <f aca="false">O462</f>
        <v>1..1</v>
      </c>
      <c r="AP462" s="73" t="str">
        <f aca="false">P462</f>
        <v>/rsm:CrossIndustryInvoice
/rsm:SupplyChainTradeTransaction
/ram:ApplicableHeaderTradeAgreement
/ram:BuyerTaxRepresentativeTradeParty
/ram:DefinedTradeContact
/ram:TelephoneUniversalCommunication
/ram:CompleteNumber</v>
      </c>
      <c r="AQ462" s="73" t="str">
        <f aca="false">Q462</f>
        <v>/rsm:CrossIndustryInvoice/rsm:SupplyChainTradeTransaction/ram:ApplicableHeaderTradeAgreement/ram:BuyerTaxRepresentativeTradeParty/ram:DefinedTradeContact/ram:TelephoneUniversalCommunication/ram:CompleteNumber</v>
      </c>
      <c r="AR462" s="73" t="str">
        <f aca="false">R462</f>
        <v>T</v>
      </c>
      <c r="AS462" s="73" t="str">
        <f aca="false">S462</f>
        <v>E</v>
      </c>
      <c r="AT462" s="73" t="str">
        <f aca="false">T462</f>
        <v>0..1</v>
      </c>
      <c r="AU462" s="73" t="n">
        <f aca="false">U462</f>
        <v>0</v>
      </c>
      <c r="AV462" s="73" t="n">
        <f aca="false">V462</f>
        <v>0</v>
      </c>
      <c r="AW462" s="6"/>
      <c r="AX462" s="69" t="str">
        <f aca="false">X462</f>
        <v>EXTENDED</v>
      </c>
      <c r="AY462" s="74" t="n">
        <f aca="false">Y462</f>
        <v>0</v>
      </c>
      <c r="BA462" s="46"/>
      <c r="BB462" s="46"/>
      <c r="BC462" s="46"/>
    </row>
    <row r="463" customFormat="false" ht="99.75" hidden="false" customHeight="false" outlineLevel="0" collapsed="false">
      <c r="A463" s="58" t="str">
        <f aca="false">IF(ISERROR(SEARCH("-X-",D463)),IF(S463="G","NO",IF(S463="E","YES","")),"EXT")</f>
        <v>EXT</v>
      </c>
      <c r="B463" s="58"/>
      <c r="C463" s="59"/>
      <c r="D463" s="60" t="s">
        <v>2240</v>
      </c>
      <c r="E463" s="61"/>
      <c r="F463" s="62" t="n">
        <f aca="false">LEN(Q463)-LEN(SUBSTITUTE(Q463,"/",""))-1</f>
        <v>5</v>
      </c>
      <c r="G463" s="62" t="s">
        <v>95</v>
      </c>
      <c r="H463" s="63" t="s">
        <v>1045</v>
      </c>
      <c r="I463" s="63"/>
      <c r="J463" s="64"/>
      <c r="K463" s="64"/>
      <c r="L463" s="64"/>
      <c r="M463" s="63"/>
      <c r="N463" s="65"/>
      <c r="O463" s="65" t="s">
        <v>95</v>
      </c>
      <c r="P463" s="66" t="str">
        <f aca="false">MID(SUBSTITUTE(SUBSTITUTE(Q463,"/",CONCATENATE(CHAR(10),"/")),"/",CONCATENATE(CHAR(10),"/"),F463+1),2,500)</f>
        <v>/rsm:CrossIndustryInvoice
/rsm:SupplyChainTradeTransaction
/ram:ApplicableHeaderTradeAgreement
/ram:BuyerTaxRepresentativeTradeParty
/ram:DefinedTradeContact
/ram:FaxUniversalCommunication</v>
      </c>
      <c r="Q463" s="67" t="s">
        <v>2241</v>
      </c>
      <c r="R463" s="65"/>
      <c r="S463" s="65" t="str">
        <f aca="false">IF($D463="","",IF(ISERROR(FIND("/@",RIGHT($Q463,LEN($Q463)-FIND("#",SUBSTITUTE($Q463,"/","#",LEN($Q463)-LEN(SUBSTITUTE($Q463,"/",""))))))),IF(LEFT($D463,4)="BG-X","EG",IF(LEFT($D463,2)="BG","G",IF(OR(RIGHT($D463,2)="-0",RIGHT($D463,3)="-00",RIGHT($D463,4)="-000"),"","E"))),"A"))</f>
        <v/>
      </c>
      <c r="T463" s="65" t="s">
        <v>95</v>
      </c>
      <c r="U463" s="65"/>
      <c r="V463" s="68"/>
      <c r="X463" s="69" t="s">
        <v>30</v>
      </c>
      <c r="Y463" s="69"/>
      <c r="AA463" s="70"/>
      <c r="AB463" s="70"/>
      <c r="AC463" s="71"/>
      <c r="AE463" s="72" t="str">
        <f aca="false">D463</f>
        <v>BT-X-373-00</v>
      </c>
      <c r="AF463" s="73" t="n">
        <f aca="false">F463</f>
        <v>5</v>
      </c>
      <c r="AG463" s="73" t="str">
        <f aca="false">G463</f>
        <v>0..1</v>
      </c>
      <c r="AH463" s="63" t="s">
        <v>1047</v>
      </c>
      <c r="AI463" s="63"/>
      <c r="AJ463" s="64"/>
      <c r="AK463" s="64"/>
      <c r="AL463" s="64"/>
      <c r="AM463" s="73" t="n">
        <f aca="false">M463</f>
        <v>0</v>
      </c>
      <c r="AN463" s="73" t="n">
        <f aca="false">N463</f>
        <v>0</v>
      </c>
      <c r="AO463" s="73" t="str">
        <f aca="false">O463</f>
        <v>0..1</v>
      </c>
      <c r="AP463" s="73" t="str">
        <f aca="false">P463</f>
        <v>/rsm:CrossIndustryInvoice
/rsm:SupplyChainTradeTransaction
/ram:ApplicableHeaderTradeAgreement
/ram:BuyerTaxRepresentativeTradeParty
/ram:DefinedTradeContact
/ram:FaxUniversalCommunication</v>
      </c>
      <c r="AQ463" s="73" t="str">
        <f aca="false">Q463</f>
        <v>/rsm:CrossIndustryInvoice/rsm:SupplyChainTradeTransaction/ram:ApplicableHeaderTradeAgreement/ram:BuyerTaxRepresentativeTradeParty/ram:DefinedTradeContact/ram:FaxUniversalCommunication</v>
      </c>
      <c r="AR463" s="73" t="n">
        <f aca="false">R463</f>
        <v>0</v>
      </c>
      <c r="AS463" s="73" t="str">
        <f aca="false">S463</f>
        <v/>
      </c>
      <c r="AT463" s="73" t="str">
        <f aca="false">T463</f>
        <v>0..1</v>
      </c>
      <c r="AU463" s="73" t="n">
        <f aca="false">U463</f>
        <v>0</v>
      </c>
      <c r="AV463" s="73" t="n">
        <f aca="false">V463</f>
        <v>0</v>
      </c>
      <c r="AW463" s="6"/>
      <c r="AX463" s="69" t="str">
        <f aca="false">X463</f>
        <v>EXTENDED</v>
      </c>
      <c r="AY463" s="74" t="n">
        <f aca="false">Y463</f>
        <v>0</v>
      </c>
      <c r="BA463" s="46"/>
      <c r="BB463" s="46"/>
      <c r="BC463" s="46"/>
    </row>
    <row r="464" customFormat="false" ht="114" hidden="false" customHeight="false" outlineLevel="0" collapsed="false">
      <c r="A464" s="58" t="str">
        <f aca="false">IF(ISERROR(SEARCH("-X-",D464)),IF(S464="G","NO",IF(S464="E","YES","")),"EXT")</f>
        <v>EXT</v>
      </c>
      <c r="B464" s="58"/>
      <c r="C464" s="59"/>
      <c r="D464" s="60" t="s">
        <v>2242</v>
      </c>
      <c r="E464" s="61"/>
      <c r="F464" s="62" t="n">
        <f aca="false">LEN(Q464)-LEN(SUBSTITUTE(Q464,"/",""))-1</f>
        <v>6</v>
      </c>
      <c r="G464" s="62" t="s">
        <v>88</v>
      </c>
      <c r="H464" s="63" t="s">
        <v>1049</v>
      </c>
      <c r="I464" s="63"/>
      <c r="J464" s="64"/>
      <c r="K464" s="64"/>
      <c r="L464" s="64"/>
      <c r="M464" s="63" t="s">
        <v>119</v>
      </c>
      <c r="N464" s="65"/>
      <c r="O464" s="65" t="s">
        <v>88</v>
      </c>
      <c r="P464" s="66" t="str">
        <f aca="false">MID(SUBSTITUTE(SUBSTITUTE(Q464,"/",CONCATENATE(CHAR(10),"/")),"/",CONCATENATE(CHAR(10),"/"),F464+1),2,500)</f>
        <v>/rsm:CrossIndustryInvoice
/rsm:SupplyChainTradeTransaction
/ram:ApplicableHeaderTradeAgreement
/ram:BuyerTaxRepresentativeTradeParty
/ram:DefinedTradeContact
/ram:FaxUniversalCommunication
/ram:CompleteNumber</v>
      </c>
      <c r="Q464" s="67" t="s">
        <v>2243</v>
      </c>
      <c r="R464" s="65" t="s">
        <v>121</v>
      </c>
      <c r="S464" s="65" t="str">
        <f aca="false">IF($D464="","",IF(ISERROR(FIND("/@",RIGHT($Q464,LEN($Q464)-FIND("#",SUBSTITUTE($Q464,"/","#",LEN($Q464)-LEN(SUBSTITUTE($Q464,"/",""))))))),IF(LEFT($D464,4)="BG-X","EG",IF(LEFT($D464,2)="BG","G",IF(OR(RIGHT($D464,2)="-0",RIGHT($D464,3)="-00",RIGHT($D464,4)="-000"),"","E"))),"A"))</f>
        <v>E</v>
      </c>
      <c r="T464" s="65" t="s">
        <v>95</v>
      </c>
      <c r="U464" s="65"/>
      <c r="V464" s="68"/>
      <c r="X464" s="69" t="s">
        <v>30</v>
      </c>
      <c r="Y464" s="69"/>
      <c r="AA464" s="70"/>
      <c r="AB464" s="70"/>
      <c r="AC464" s="71"/>
      <c r="AE464" s="72" t="str">
        <f aca="false">D464</f>
        <v>BT-X-373</v>
      </c>
      <c r="AF464" s="73" t="n">
        <f aca="false">F464</f>
        <v>6</v>
      </c>
      <c r="AG464" s="73" t="str">
        <f aca="false">G464</f>
        <v>1..1</v>
      </c>
      <c r="AH464" s="63" t="s">
        <v>1051</v>
      </c>
      <c r="AI464" s="63"/>
      <c r="AJ464" s="64"/>
      <c r="AK464" s="64"/>
      <c r="AL464" s="64"/>
      <c r="AM464" s="73" t="str">
        <f aca="false">M464</f>
        <v>Text</v>
      </c>
      <c r="AN464" s="73" t="n">
        <f aca="false">N464</f>
        <v>0</v>
      </c>
      <c r="AO464" s="73" t="str">
        <f aca="false">O464</f>
        <v>1..1</v>
      </c>
      <c r="AP464" s="73" t="str">
        <f aca="false">P464</f>
        <v>/rsm:CrossIndustryInvoice
/rsm:SupplyChainTradeTransaction
/ram:ApplicableHeaderTradeAgreement
/ram:BuyerTaxRepresentativeTradeParty
/ram:DefinedTradeContact
/ram:FaxUniversalCommunication
/ram:CompleteNumber</v>
      </c>
      <c r="AQ464" s="73" t="str">
        <f aca="false">Q464</f>
        <v>/rsm:CrossIndustryInvoice/rsm:SupplyChainTradeTransaction/ram:ApplicableHeaderTradeAgreement/ram:BuyerTaxRepresentativeTradeParty/ram:DefinedTradeContact/ram:FaxUniversalCommunication/ram:CompleteNumber</v>
      </c>
      <c r="AR464" s="73" t="str">
        <f aca="false">R464</f>
        <v>T</v>
      </c>
      <c r="AS464" s="73" t="str">
        <f aca="false">S464</f>
        <v>E</v>
      </c>
      <c r="AT464" s="73" t="str">
        <f aca="false">T464</f>
        <v>0..1</v>
      </c>
      <c r="AU464" s="73" t="n">
        <f aca="false">U464</f>
        <v>0</v>
      </c>
      <c r="AV464" s="73" t="n">
        <f aca="false">V464</f>
        <v>0</v>
      </c>
      <c r="AW464" s="6"/>
      <c r="AX464" s="69" t="str">
        <f aca="false">X464</f>
        <v>EXTENDED</v>
      </c>
      <c r="AY464" s="74" t="n">
        <f aca="false">Y464</f>
        <v>0</v>
      </c>
      <c r="BA464" s="46"/>
      <c r="BB464" s="46"/>
      <c r="BC464" s="46"/>
    </row>
    <row r="465" customFormat="false" ht="99.75" hidden="false" customHeight="false" outlineLevel="0" collapsed="false">
      <c r="A465" s="58" t="str">
        <f aca="false">IF(ISERROR(SEARCH("-X-",D465)),IF(S465="G","NO",IF(S465="E","YES","")),"EXT")</f>
        <v>EXT</v>
      </c>
      <c r="B465" s="58"/>
      <c r="C465" s="59"/>
      <c r="D465" s="60" t="s">
        <v>2244</v>
      </c>
      <c r="E465" s="61"/>
      <c r="F465" s="62" t="n">
        <f aca="false">LEN(Q465)-LEN(SUBSTITUTE(Q465,"/",""))-1</f>
        <v>5</v>
      </c>
      <c r="G465" s="62" t="s">
        <v>95</v>
      </c>
      <c r="H465" s="63" t="s">
        <v>1053</v>
      </c>
      <c r="I465" s="63" t="s">
        <v>1054</v>
      </c>
      <c r="J465" s="64"/>
      <c r="K465" s="64"/>
      <c r="L465" s="64"/>
      <c r="M465" s="63"/>
      <c r="N465" s="65"/>
      <c r="O465" s="65" t="s">
        <v>95</v>
      </c>
      <c r="P465" s="66" t="str">
        <f aca="false">MID(SUBSTITUTE(SUBSTITUTE(Q465,"/",CONCATENATE(CHAR(10),"/")),"/",CONCATENATE(CHAR(10),"/"),F465+1),2,500)</f>
        <v>/rsm:CrossIndustryInvoice
/rsm:SupplyChainTradeTransaction
/ram:ApplicableHeaderTradeAgreement
/ram:BuyerTaxRepresentativeTradeParty
/ram:DefinedTradeContact
/ram:EmailURIUniversalCommunication</v>
      </c>
      <c r="Q465" s="67" t="s">
        <v>2245</v>
      </c>
      <c r="R465" s="65"/>
      <c r="S465" s="65" t="str">
        <f aca="false">IF($D465="","",IF(ISERROR(FIND("/@",RIGHT($Q465,LEN($Q465)-FIND("#",SUBSTITUTE($Q465,"/","#",LEN($Q465)-LEN(SUBSTITUTE($Q465,"/",""))))))),IF(LEFT($D465,4)="BG-X","EG",IF(LEFT($D465,2)="BG","G",IF(OR(RIGHT($D465,2)="-0",RIGHT($D465,3)="-00",RIGHT($D465,4)="-000"),"","E"))),"A"))</f>
        <v/>
      </c>
      <c r="T465" s="65" t="s">
        <v>95</v>
      </c>
      <c r="U465" s="65"/>
      <c r="V465" s="68"/>
      <c r="X465" s="69" t="s">
        <v>30</v>
      </c>
      <c r="Y465" s="69"/>
      <c r="AA465" s="70"/>
      <c r="AB465" s="70"/>
      <c r="AC465" s="71"/>
      <c r="AE465" s="72" t="str">
        <f aca="false">D465</f>
        <v>BT-X-374-00</v>
      </c>
      <c r="AF465" s="73" t="n">
        <f aca="false">F465</f>
        <v>5</v>
      </c>
      <c r="AG465" s="73" t="str">
        <f aca="false">G465</f>
        <v>0..1</v>
      </c>
      <c r="AH465" s="63" t="s">
        <v>1056</v>
      </c>
      <c r="AI465" s="63" t="s">
        <v>1057</v>
      </c>
      <c r="AJ465" s="64"/>
      <c r="AK465" s="64"/>
      <c r="AL465" s="64"/>
      <c r="AM465" s="73" t="n">
        <f aca="false">M465</f>
        <v>0</v>
      </c>
      <c r="AN465" s="73" t="n">
        <f aca="false">N465</f>
        <v>0</v>
      </c>
      <c r="AO465" s="73" t="str">
        <f aca="false">O465</f>
        <v>0..1</v>
      </c>
      <c r="AP465" s="73" t="str">
        <f aca="false">P465</f>
        <v>/rsm:CrossIndustryInvoice
/rsm:SupplyChainTradeTransaction
/ram:ApplicableHeaderTradeAgreement
/ram:BuyerTaxRepresentativeTradeParty
/ram:DefinedTradeContact
/ram:EmailURIUniversalCommunication</v>
      </c>
      <c r="AQ465" s="73" t="str">
        <f aca="false">Q465</f>
        <v>/rsm:CrossIndustryInvoice/rsm:SupplyChainTradeTransaction/ram:ApplicableHeaderTradeAgreement/ram:BuyerTaxRepresentativeTradeParty/ram:DefinedTradeContact/ram:EmailURIUniversalCommunication</v>
      </c>
      <c r="AR465" s="73" t="n">
        <f aca="false">R465</f>
        <v>0</v>
      </c>
      <c r="AS465" s="73" t="str">
        <f aca="false">S465</f>
        <v/>
      </c>
      <c r="AT465" s="73" t="str">
        <f aca="false">T465</f>
        <v>0..1</v>
      </c>
      <c r="AU465" s="73" t="n">
        <f aca="false">U465</f>
        <v>0</v>
      </c>
      <c r="AV465" s="73" t="n">
        <f aca="false">V465</f>
        <v>0</v>
      </c>
      <c r="AW465" s="6"/>
      <c r="AX465" s="69" t="str">
        <f aca="false">X465</f>
        <v>EXTENDED</v>
      </c>
      <c r="AY465" s="74" t="n">
        <f aca="false">Y465</f>
        <v>0</v>
      </c>
      <c r="BA465" s="46"/>
      <c r="BB465" s="46"/>
      <c r="BC465" s="46"/>
    </row>
    <row r="466" customFormat="false" ht="114" hidden="false" customHeight="false" outlineLevel="0" collapsed="false">
      <c r="A466" s="58" t="str">
        <f aca="false">IF(ISERROR(SEARCH("-X-",D466)),IF(S466="G","NO",IF(S466="E","YES","")),"EXT")</f>
        <v>EXT</v>
      </c>
      <c r="B466" s="58"/>
      <c r="C466" s="59"/>
      <c r="D466" s="60" t="s">
        <v>2246</v>
      </c>
      <c r="E466" s="61"/>
      <c r="F466" s="62" t="n">
        <f aca="false">LEN(Q466)-LEN(SUBSTITUTE(Q466,"/",""))-1</f>
        <v>6</v>
      </c>
      <c r="G466" s="62" t="s">
        <v>88</v>
      </c>
      <c r="H466" s="63" t="s">
        <v>1059</v>
      </c>
      <c r="I466" s="63" t="s">
        <v>1054</v>
      </c>
      <c r="J466" s="64"/>
      <c r="K466" s="64"/>
      <c r="L466" s="64"/>
      <c r="M466" s="63" t="s">
        <v>119</v>
      </c>
      <c r="N466" s="65"/>
      <c r="O466" s="65" t="s">
        <v>88</v>
      </c>
      <c r="P466" s="66" t="str">
        <f aca="false">MID(SUBSTITUTE(SUBSTITUTE(Q466,"/",CONCATENATE(CHAR(10),"/")),"/",CONCATENATE(CHAR(10),"/"),F466+1),2,500)</f>
        <v>/rsm:CrossIndustryInvoice
/rsm:SupplyChainTradeTransaction
/ram:ApplicableHeaderTradeAgreement
/ram:BuyerTaxRepresentativeTradeParty
/ram:DefinedTradeContact
/ram:EmailURIUniversalCommunication
/ram:URIID</v>
      </c>
      <c r="Q466" s="67" t="s">
        <v>2247</v>
      </c>
      <c r="R466" s="65" t="s">
        <v>121</v>
      </c>
      <c r="S466" s="65" t="str">
        <f aca="false">IF($D466="","",IF(ISERROR(FIND("/@",RIGHT($Q466,LEN($Q466)-FIND("#",SUBSTITUTE($Q466,"/","#",LEN($Q466)-LEN(SUBSTITUTE($Q466,"/",""))))))),IF(LEFT($D466,4)="BG-X","EG",IF(LEFT($D466,2)="BG","G",IF(OR(RIGHT($D466,2)="-0",RIGHT($D466,3)="-00",RIGHT($D466,4)="-000"),"","E"))),"A"))</f>
        <v>E</v>
      </c>
      <c r="T466" s="65" t="s">
        <v>95</v>
      </c>
      <c r="U466" s="65"/>
      <c r="V466" s="68"/>
      <c r="X466" s="69" t="s">
        <v>30</v>
      </c>
      <c r="Y466" s="69"/>
      <c r="AA466" s="70"/>
      <c r="AB466" s="70"/>
      <c r="AC466" s="71"/>
      <c r="AE466" s="72" t="str">
        <f aca="false">D466</f>
        <v>BT-X-374</v>
      </c>
      <c r="AF466" s="73" t="n">
        <f aca="false">F466</f>
        <v>6</v>
      </c>
      <c r="AG466" s="73" t="str">
        <f aca="false">G466</f>
        <v>1..1</v>
      </c>
      <c r="AH466" s="63" t="s">
        <v>1061</v>
      </c>
      <c r="AI466" s="63" t="s">
        <v>1057</v>
      </c>
      <c r="AJ466" s="64"/>
      <c r="AK466" s="64"/>
      <c r="AL466" s="64"/>
      <c r="AM466" s="73" t="str">
        <f aca="false">M466</f>
        <v>Text</v>
      </c>
      <c r="AN466" s="73" t="n">
        <f aca="false">N466</f>
        <v>0</v>
      </c>
      <c r="AO466" s="73" t="str">
        <f aca="false">O466</f>
        <v>1..1</v>
      </c>
      <c r="AP466" s="73" t="str">
        <f aca="false">P466</f>
        <v>/rsm:CrossIndustryInvoice
/rsm:SupplyChainTradeTransaction
/ram:ApplicableHeaderTradeAgreement
/ram:BuyerTaxRepresentativeTradeParty
/ram:DefinedTradeContact
/ram:EmailURIUniversalCommunication
/ram:URIID</v>
      </c>
      <c r="AQ466" s="73" t="str">
        <f aca="false">Q466</f>
        <v>/rsm:CrossIndustryInvoice/rsm:SupplyChainTradeTransaction/ram:ApplicableHeaderTradeAgreement/ram:BuyerTaxRepresentativeTradeParty/ram:DefinedTradeContact/ram:EmailURIUniversalCommunication/ram:URIID</v>
      </c>
      <c r="AR466" s="73" t="str">
        <f aca="false">R466</f>
        <v>T</v>
      </c>
      <c r="AS466" s="73" t="str">
        <f aca="false">S466</f>
        <v>E</v>
      </c>
      <c r="AT466" s="73" t="str">
        <f aca="false">T466</f>
        <v>0..1</v>
      </c>
      <c r="AU466" s="73" t="n">
        <f aca="false">U466</f>
        <v>0</v>
      </c>
      <c r="AV466" s="73" t="n">
        <f aca="false">V466</f>
        <v>0</v>
      </c>
      <c r="AW466" s="6"/>
      <c r="AX466" s="69" t="str">
        <f aca="false">X466</f>
        <v>EXTENDED</v>
      </c>
      <c r="AY466" s="74" t="n">
        <f aca="false">Y466</f>
        <v>0</v>
      </c>
      <c r="BA466" s="46"/>
      <c r="BB466" s="46"/>
      <c r="BC466" s="46"/>
    </row>
    <row r="467" customFormat="false" ht="85.5" hidden="false" customHeight="false" outlineLevel="0" collapsed="false">
      <c r="A467" s="58" t="str">
        <f aca="false">IF(ISERROR(SEARCH("-X-",D467)),IF(S467="G","NO",IF(S467="E","YES","")),"EXT")</f>
        <v>EXT</v>
      </c>
      <c r="B467" s="58"/>
      <c r="C467" s="59"/>
      <c r="D467" s="60" t="s">
        <v>2248</v>
      </c>
      <c r="E467" s="61"/>
      <c r="F467" s="62" t="n">
        <f aca="false">LEN(Q467)-LEN(SUBSTITUTE(Q467,"/",""))-1</f>
        <v>4</v>
      </c>
      <c r="G467" s="62" t="s">
        <v>88</v>
      </c>
      <c r="H467" s="63" t="s">
        <v>2142</v>
      </c>
      <c r="I467" s="63"/>
      <c r="J467" s="64"/>
      <c r="K467" s="64"/>
      <c r="L467" s="64"/>
      <c r="M467" s="63"/>
      <c r="N467" s="65"/>
      <c r="O467" s="65" t="s">
        <v>95</v>
      </c>
      <c r="P467" s="66" t="str">
        <f aca="false">MID(SUBSTITUTE(SUBSTITUTE(Q467,"/",CONCATENATE(CHAR(10),"/")),"/",CONCATENATE(CHAR(10),"/"),F467+1),2,500)</f>
        <v>/rsm:CrossIndustryInvoice
/rsm:SupplyChainTradeTransaction
/ram:ApplicableHeaderTradeAgreement
/ram:BuyerTaxRepresentativeTradeParty
/ram:PostalTradeAddress</v>
      </c>
      <c r="Q467" s="67" t="s">
        <v>2249</v>
      </c>
      <c r="R467" s="65"/>
      <c r="S467" s="65" t="str">
        <f aca="false">IF($D467="","",IF(ISERROR(FIND("/@",RIGHT($Q467,LEN($Q467)-FIND("#",SUBSTITUTE($Q467,"/","#",LEN($Q467)-LEN(SUBSTITUTE($Q467,"/",""))))))),IF(LEFT($D467,4)="BG-X","EG",IF(LEFT($D467,2)="BG","G",IF(OR(RIGHT($D467,2)="-0",RIGHT($D467,3)="-00",RIGHT($D467,4)="-000"),"","E"))),"A"))</f>
        <v>EG</v>
      </c>
      <c r="T467" s="65" t="s">
        <v>95</v>
      </c>
      <c r="U467" s="65"/>
      <c r="V467" s="68"/>
      <c r="X467" s="69" t="s">
        <v>30</v>
      </c>
      <c r="Y467" s="69"/>
      <c r="AA467" s="70"/>
      <c r="AB467" s="70"/>
      <c r="AC467" s="71"/>
      <c r="AE467" s="72" t="str">
        <f aca="false">D467</f>
        <v>BG-X-56</v>
      </c>
      <c r="AF467" s="73" t="n">
        <f aca="false">F467</f>
        <v>4</v>
      </c>
      <c r="AG467" s="73" t="str">
        <f aca="false">G467</f>
        <v>1..1</v>
      </c>
      <c r="AH467" s="63" t="s">
        <v>2144</v>
      </c>
      <c r="AI467" s="63" t="s">
        <v>2145</v>
      </c>
      <c r="AJ467" s="64" t="s">
        <v>1719</v>
      </c>
      <c r="AK467" s="64"/>
      <c r="AL467" s="64"/>
      <c r="AM467" s="73" t="n">
        <f aca="false">M467</f>
        <v>0</v>
      </c>
      <c r="AN467" s="73" t="n">
        <f aca="false">N467</f>
        <v>0</v>
      </c>
      <c r="AO467" s="73" t="str">
        <f aca="false">O467</f>
        <v>0..1</v>
      </c>
      <c r="AP467" s="73" t="str">
        <f aca="false">P467</f>
        <v>/rsm:CrossIndustryInvoice
/rsm:SupplyChainTradeTransaction
/ram:ApplicableHeaderTradeAgreement
/ram:BuyerTaxRepresentativeTradeParty
/ram:PostalTradeAddress</v>
      </c>
      <c r="AQ467" s="73" t="str">
        <f aca="false">Q467</f>
        <v>/rsm:CrossIndustryInvoice/rsm:SupplyChainTradeTransaction/ram:ApplicableHeaderTradeAgreement/ram:BuyerTaxRepresentativeTradeParty/ram:PostalTradeAddress</v>
      </c>
      <c r="AR467" s="73" t="n">
        <f aca="false">R467</f>
        <v>0</v>
      </c>
      <c r="AS467" s="73" t="str">
        <f aca="false">S467</f>
        <v>EG</v>
      </c>
      <c r="AT467" s="73" t="str">
        <f aca="false">T467</f>
        <v>0..1</v>
      </c>
      <c r="AU467" s="73" t="n">
        <f aca="false">U467</f>
        <v>0</v>
      </c>
      <c r="AV467" s="73" t="n">
        <f aca="false">V467</f>
        <v>0</v>
      </c>
      <c r="AW467" s="6"/>
      <c r="AX467" s="69" t="str">
        <f aca="false">X467</f>
        <v>EXTENDED</v>
      </c>
      <c r="AY467" s="74" t="n">
        <f aca="false">Y467</f>
        <v>0</v>
      </c>
      <c r="BA467" s="46"/>
      <c r="BB467" s="46"/>
      <c r="BC467" s="46"/>
    </row>
    <row r="468" customFormat="false" ht="99.75" hidden="false" customHeight="false" outlineLevel="0" collapsed="false">
      <c r="A468" s="58" t="str">
        <f aca="false">IF(ISERROR(SEARCH("-X-",D468)),IF(S468="G","NO",IF(S468="E","YES","")),"EXT")</f>
        <v>EXT</v>
      </c>
      <c r="B468" s="58"/>
      <c r="C468" s="59"/>
      <c r="D468" s="60" t="s">
        <v>2250</v>
      </c>
      <c r="E468" s="61"/>
      <c r="F468" s="62" t="n">
        <f aca="false">LEN(Q468)-LEN(SUBSTITUTE(Q468,"/",""))-1</f>
        <v>5</v>
      </c>
      <c r="G468" s="62" t="s">
        <v>95</v>
      </c>
      <c r="H468" s="63" t="s">
        <v>1069</v>
      </c>
      <c r="I468" s="63" t="s">
        <v>1070</v>
      </c>
      <c r="J468" s="64" t="s">
        <v>1071</v>
      </c>
      <c r="K468" s="64"/>
      <c r="L468" s="64"/>
      <c r="M468" s="63" t="s">
        <v>119</v>
      </c>
      <c r="N468" s="65"/>
      <c r="O468" s="65" t="s">
        <v>95</v>
      </c>
      <c r="P468" s="66" t="str">
        <f aca="false">MID(SUBSTITUTE(SUBSTITUTE(Q468,"/",CONCATENATE(CHAR(10),"/")),"/",CONCATENATE(CHAR(10),"/"),F468+1),2,500)</f>
        <v>/rsm:CrossIndustryInvoice
/rsm:SupplyChainTradeTransaction
/ram:ApplicableHeaderTradeAgreement
/ram:BuyerTaxRepresentativeTradeParty
/ram:PostalTradeAddress
/ram:PostcodeCode</v>
      </c>
      <c r="Q468" s="67" t="s">
        <v>2251</v>
      </c>
      <c r="R468" s="65" t="s">
        <v>121</v>
      </c>
      <c r="S468" s="65" t="str">
        <f aca="false">IF($D468="","",IF(ISERROR(FIND("/@",RIGHT($Q468,LEN($Q468)-FIND("#",SUBSTITUTE($Q468,"/","#",LEN($Q468)-LEN(SUBSTITUTE($Q468,"/",""))))))),IF(LEFT($D468,4)="BG-X","EG",IF(LEFT($D468,2)="BG","G",IF(OR(RIGHT($D468,2)="-0",RIGHT($D468,3)="-00",RIGHT($D468,4)="-000"),"","E"))),"A"))</f>
        <v>E</v>
      </c>
      <c r="T468" s="65" t="s">
        <v>95</v>
      </c>
      <c r="U468" s="65"/>
      <c r="V468" s="68"/>
      <c r="X468" s="69" t="s">
        <v>30</v>
      </c>
      <c r="Y468" s="69"/>
      <c r="AA468" s="70"/>
      <c r="AB468" s="70"/>
      <c r="AC468" s="71"/>
      <c r="AE468" s="72" t="str">
        <f aca="false">D468</f>
        <v>BT-X-375</v>
      </c>
      <c r="AF468" s="73" t="n">
        <f aca="false">F468</f>
        <v>5</v>
      </c>
      <c r="AG468" s="73" t="str">
        <f aca="false">G468</f>
        <v>0..1</v>
      </c>
      <c r="AH468" s="63" t="s">
        <v>1073</v>
      </c>
      <c r="AI468" s="63" t="s">
        <v>1074</v>
      </c>
      <c r="AJ468" s="64" t="s">
        <v>1075</v>
      </c>
      <c r="AK468" s="64"/>
      <c r="AL468" s="64"/>
      <c r="AM468" s="73" t="str">
        <f aca="false">M468</f>
        <v>Text</v>
      </c>
      <c r="AN468" s="73" t="n">
        <f aca="false">N468</f>
        <v>0</v>
      </c>
      <c r="AO468" s="73" t="str">
        <f aca="false">O468</f>
        <v>0..1</v>
      </c>
      <c r="AP468" s="73" t="str">
        <f aca="false">P468</f>
        <v>/rsm:CrossIndustryInvoice
/rsm:SupplyChainTradeTransaction
/ram:ApplicableHeaderTradeAgreement
/ram:BuyerTaxRepresentativeTradeParty
/ram:PostalTradeAddress
/ram:PostcodeCode</v>
      </c>
      <c r="AQ468" s="73" t="str">
        <f aca="false">Q468</f>
        <v>/rsm:CrossIndustryInvoice/rsm:SupplyChainTradeTransaction/ram:ApplicableHeaderTradeAgreement/ram:BuyerTaxRepresentativeTradeParty/ram:PostalTradeAddress/ram:PostcodeCode</v>
      </c>
      <c r="AR468" s="73" t="str">
        <f aca="false">R468</f>
        <v>T</v>
      </c>
      <c r="AS468" s="73" t="str">
        <f aca="false">S468</f>
        <v>E</v>
      </c>
      <c r="AT468" s="73" t="str">
        <f aca="false">T468</f>
        <v>0..1</v>
      </c>
      <c r="AU468" s="73" t="n">
        <f aca="false">U468</f>
        <v>0</v>
      </c>
      <c r="AV468" s="73" t="n">
        <f aca="false">V468</f>
        <v>0</v>
      </c>
      <c r="AW468" s="6"/>
      <c r="AX468" s="69" t="str">
        <f aca="false">X468</f>
        <v>EXTENDED</v>
      </c>
      <c r="AY468" s="74" t="n">
        <f aca="false">Y468</f>
        <v>0</v>
      </c>
      <c r="BA468" s="46"/>
      <c r="BB468" s="46"/>
      <c r="BC468" s="46"/>
    </row>
    <row r="469" customFormat="false" ht="99.75" hidden="false" customHeight="false" outlineLevel="0" collapsed="false">
      <c r="A469" s="58" t="str">
        <f aca="false">IF(ISERROR(SEARCH("-X-",D469)),IF(S469="G","NO",IF(S469="E","YES","")),"EXT")</f>
        <v>EXT</v>
      </c>
      <c r="B469" s="58"/>
      <c r="C469" s="59"/>
      <c r="D469" s="60" t="s">
        <v>2252</v>
      </c>
      <c r="E469" s="61"/>
      <c r="F469" s="62" t="n">
        <f aca="false">LEN(Q469)-LEN(SUBSTITUTE(Q469,"/",""))-1</f>
        <v>5</v>
      </c>
      <c r="G469" s="62" t="s">
        <v>95</v>
      </c>
      <c r="H469" s="63" t="s">
        <v>1078</v>
      </c>
      <c r="I469" s="63" t="s">
        <v>1079</v>
      </c>
      <c r="J469" s="64" t="s">
        <v>1080</v>
      </c>
      <c r="K469" s="64"/>
      <c r="L469" s="64"/>
      <c r="M469" s="63" t="s">
        <v>119</v>
      </c>
      <c r="N469" s="65"/>
      <c r="O469" s="65" t="s">
        <v>95</v>
      </c>
      <c r="P469" s="66" t="str">
        <f aca="false">MID(SUBSTITUTE(SUBSTITUTE(Q469,"/",CONCATENATE(CHAR(10),"/")),"/",CONCATENATE(CHAR(10),"/"),F469+1),2,500)</f>
        <v>/rsm:CrossIndustryInvoice
/rsm:SupplyChainTradeTransaction
/ram:ApplicableHeaderTradeAgreement
/ram:BuyerTaxRepresentativeTradeParty
/ram:PostalTradeAddress
/ram:LineOne</v>
      </c>
      <c r="Q469" s="67" t="s">
        <v>2253</v>
      </c>
      <c r="R469" s="65" t="s">
        <v>121</v>
      </c>
      <c r="S469" s="65" t="str">
        <f aca="false">IF($D469="","",IF(ISERROR(FIND("/@",RIGHT($Q469,LEN($Q469)-FIND("#",SUBSTITUTE($Q469,"/","#",LEN($Q469)-LEN(SUBSTITUTE($Q469,"/",""))))))),IF(LEFT($D469,4)="BG-X","EG",IF(LEFT($D469,2)="BG","G",IF(OR(RIGHT($D469,2)="-0",RIGHT($D469,3)="-00",RIGHT($D469,4)="-000"),"","E"))),"A"))</f>
        <v>E</v>
      </c>
      <c r="T469" s="65" t="s">
        <v>95</v>
      </c>
      <c r="U469" s="65"/>
      <c r="V469" s="68"/>
      <c r="X469" s="69" t="s">
        <v>30</v>
      </c>
      <c r="Y469" s="69"/>
      <c r="AA469" s="70"/>
      <c r="AB469" s="70"/>
      <c r="AC469" s="71"/>
      <c r="AE469" s="72" t="str">
        <f aca="false">D469</f>
        <v>BT-X-376</v>
      </c>
      <c r="AF469" s="73" t="n">
        <f aca="false">F469</f>
        <v>5</v>
      </c>
      <c r="AG469" s="73" t="str">
        <f aca="false">G469</f>
        <v>0..1</v>
      </c>
      <c r="AH469" s="63" t="s">
        <v>1082</v>
      </c>
      <c r="AI469" s="63" t="s">
        <v>1083</v>
      </c>
      <c r="AJ469" s="64" t="s">
        <v>1084</v>
      </c>
      <c r="AK469" s="64"/>
      <c r="AL469" s="64"/>
      <c r="AM469" s="73" t="str">
        <f aca="false">M469</f>
        <v>Text</v>
      </c>
      <c r="AN469" s="73" t="n">
        <f aca="false">N469</f>
        <v>0</v>
      </c>
      <c r="AO469" s="73" t="str">
        <f aca="false">O469</f>
        <v>0..1</v>
      </c>
      <c r="AP469" s="73" t="str">
        <f aca="false">P469</f>
        <v>/rsm:CrossIndustryInvoice
/rsm:SupplyChainTradeTransaction
/ram:ApplicableHeaderTradeAgreement
/ram:BuyerTaxRepresentativeTradeParty
/ram:PostalTradeAddress
/ram:LineOne</v>
      </c>
      <c r="AQ469" s="73" t="str">
        <f aca="false">Q469</f>
        <v>/rsm:CrossIndustryInvoice/rsm:SupplyChainTradeTransaction/ram:ApplicableHeaderTradeAgreement/ram:BuyerTaxRepresentativeTradeParty/ram:PostalTradeAddress/ram:LineOne</v>
      </c>
      <c r="AR469" s="73" t="str">
        <f aca="false">R469</f>
        <v>T</v>
      </c>
      <c r="AS469" s="73" t="str">
        <f aca="false">S469</f>
        <v>E</v>
      </c>
      <c r="AT469" s="73" t="str">
        <f aca="false">T469</f>
        <v>0..1</v>
      </c>
      <c r="AU469" s="73" t="n">
        <f aca="false">U469</f>
        <v>0</v>
      </c>
      <c r="AV469" s="73" t="n">
        <f aca="false">V469</f>
        <v>0</v>
      </c>
      <c r="AW469" s="6"/>
      <c r="AX469" s="69" t="str">
        <f aca="false">X469</f>
        <v>EXTENDED</v>
      </c>
      <c r="AY469" s="74" t="n">
        <f aca="false">Y469</f>
        <v>0</v>
      </c>
      <c r="BA469" s="46"/>
      <c r="BB469" s="46"/>
      <c r="BC469" s="46"/>
    </row>
    <row r="470" customFormat="false" ht="99.75" hidden="false" customHeight="false" outlineLevel="0" collapsed="false">
      <c r="A470" s="58" t="str">
        <f aca="false">IF(ISERROR(SEARCH("-X-",D470)),IF(S470="G","NO",IF(S470="E","YES","")),"EXT")</f>
        <v>EXT</v>
      </c>
      <c r="B470" s="58"/>
      <c r="C470" s="59"/>
      <c r="D470" s="60" t="s">
        <v>2254</v>
      </c>
      <c r="E470" s="61"/>
      <c r="F470" s="62" t="n">
        <f aca="false">LEN(Q470)-LEN(SUBSTITUTE(Q470,"/",""))-1</f>
        <v>5</v>
      </c>
      <c r="G470" s="62" t="s">
        <v>95</v>
      </c>
      <c r="H470" s="63" t="s">
        <v>1087</v>
      </c>
      <c r="I470" s="63" t="s">
        <v>1088</v>
      </c>
      <c r="J470" s="64"/>
      <c r="K470" s="64"/>
      <c r="L470" s="64"/>
      <c r="M470" s="63" t="s">
        <v>119</v>
      </c>
      <c r="N470" s="65"/>
      <c r="O470" s="65" t="s">
        <v>95</v>
      </c>
      <c r="P470" s="66" t="str">
        <f aca="false">MID(SUBSTITUTE(SUBSTITUTE(Q470,"/",CONCATENATE(CHAR(10),"/")),"/",CONCATENATE(CHAR(10),"/"),F470+1),2,500)</f>
        <v>/rsm:CrossIndustryInvoice
/rsm:SupplyChainTradeTransaction
/ram:ApplicableHeaderTradeAgreement
/ram:BuyerTaxRepresentativeTradeParty
/ram:PostalTradeAddress
/ram:LineTwo</v>
      </c>
      <c r="Q470" s="67" t="s">
        <v>2255</v>
      </c>
      <c r="R470" s="65" t="s">
        <v>121</v>
      </c>
      <c r="S470" s="65" t="str">
        <f aca="false">IF($D470="","",IF(ISERROR(FIND("/@",RIGHT($Q470,LEN($Q470)-FIND("#",SUBSTITUTE($Q470,"/","#",LEN($Q470)-LEN(SUBSTITUTE($Q470,"/",""))))))),IF(LEFT($D470,4)="BG-X","EG",IF(LEFT($D470,2)="BG","G",IF(OR(RIGHT($D470,2)="-0",RIGHT($D470,3)="-00",RIGHT($D470,4)="-000"),"","E"))),"A"))</f>
        <v>E</v>
      </c>
      <c r="T470" s="65" t="s">
        <v>95</v>
      </c>
      <c r="U470" s="65"/>
      <c r="V470" s="68"/>
      <c r="X470" s="69" t="s">
        <v>30</v>
      </c>
      <c r="Y470" s="69"/>
      <c r="AA470" s="70"/>
      <c r="AB470" s="70"/>
      <c r="AC470" s="71"/>
      <c r="AE470" s="72" t="str">
        <f aca="false">D470</f>
        <v>BT-X-377</v>
      </c>
      <c r="AF470" s="73" t="n">
        <f aca="false">F470</f>
        <v>5</v>
      </c>
      <c r="AG470" s="73" t="str">
        <f aca="false">G470</f>
        <v>0..1</v>
      </c>
      <c r="AH470" s="63" t="s">
        <v>1090</v>
      </c>
      <c r="AI470" s="63" t="s">
        <v>1091</v>
      </c>
      <c r="AJ470" s="64"/>
      <c r="AK470" s="64"/>
      <c r="AL470" s="64"/>
      <c r="AM470" s="73" t="str">
        <f aca="false">M470</f>
        <v>Text</v>
      </c>
      <c r="AN470" s="73" t="n">
        <f aca="false">N470</f>
        <v>0</v>
      </c>
      <c r="AO470" s="73" t="str">
        <f aca="false">O470</f>
        <v>0..1</v>
      </c>
      <c r="AP470" s="73" t="str">
        <f aca="false">P470</f>
        <v>/rsm:CrossIndustryInvoice
/rsm:SupplyChainTradeTransaction
/ram:ApplicableHeaderTradeAgreement
/ram:BuyerTaxRepresentativeTradeParty
/ram:PostalTradeAddress
/ram:LineTwo</v>
      </c>
      <c r="AQ470" s="73" t="str">
        <f aca="false">Q470</f>
        <v>/rsm:CrossIndustryInvoice/rsm:SupplyChainTradeTransaction/ram:ApplicableHeaderTradeAgreement/ram:BuyerTaxRepresentativeTradeParty/ram:PostalTradeAddress/ram:LineTwo</v>
      </c>
      <c r="AR470" s="73" t="str">
        <f aca="false">R470</f>
        <v>T</v>
      </c>
      <c r="AS470" s="73" t="str">
        <f aca="false">S470</f>
        <v>E</v>
      </c>
      <c r="AT470" s="73" t="str">
        <f aca="false">T470</f>
        <v>0..1</v>
      </c>
      <c r="AU470" s="73" t="n">
        <f aca="false">U470</f>
        <v>0</v>
      </c>
      <c r="AV470" s="73" t="n">
        <f aca="false">V470</f>
        <v>0</v>
      </c>
      <c r="AW470" s="6"/>
      <c r="AX470" s="69" t="str">
        <f aca="false">X470</f>
        <v>EXTENDED</v>
      </c>
      <c r="AY470" s="74" t="n">
        <f aca="false">Y470</f>
        <v>0</v>
      </c>
      <c r="BA470" s="46"/>
      <c r="BB470" s="46"/>
      <c r="BC470" s="46"/>
    </row>
    <row r="471" customFormat="false" ht="99.75" hidden="false" customHeight="false" outlineLevel="0" collapsed="false">
      <c r="A471" s="58" t="str">
        <f aca="false">IF(ISERROR(SEARCH("-X-",D471)),IF(S471="G","NO",IF(S471="E","YES","")),"EXT")</f>
        <v>EXT</v>
      </c>
      <c r="B471" s="77"/>
      <c r="C471" s="59"/>
      <c r="D471" s="60" t="s">
        <v>2256</v>
      </c>
      <c r="E471" s="61"/>
      <c r="F471" s="62" t="n">
        <f aca="false">LEN(Q471)-LEN(SUBSTITUTE(Q471,"/",""))-1</f>
        <v>5</v>
      </c>
      <c r="G471" s="62" t="s">
        <v>95</v>
      </c>
      <c r="H471" s="63" t="s">
        <v>1094</v>
      </c>
      <c r="I471" s="63" t="s">
        <v>1088</v>
      </c>
      <c r="J471" s="64"/>
      <c r="K471" s="64"/>
      <c r="L471" s="64"/>
      <c r="M471" s="63" t="s">
        <v>119</v>
      </c>
      <c r="N471" s="65"/>
      <c r="O471" s="65" t="s">
        <v>95</v>
      </c>
      <c r="P471" s="66" t="str">
        <f aca="false">MID(SUBSTITUTE(SUBSTITUTE(Q471,"/",CONCATENATE(CHAR(10),"/")),"/",CONCATENATE(CHAR(10),"/"),F471+1),2,500)</f>
        <v>/rsm:CrossIndustryInvoice
/rsm:SupplyChainTradeTransaction
/ram:ApplicableHeaderTradeAgreement
/ram:BuyerTaxRepresentativeTradeParty
/ram:PostalTradeAddress
/ram:LineThree</v>
      </c>
      <c r="Q471" s="67" t="s">
        <v>2257</v>
      </c>
      <c r="R471" s="65" t="s">
        <v>121</v>
      </c>
      <c r="S471" s="65" t="str">
        <f aca="false">IF($D471="","",IF(ISERROR(FIND("/@",RIGHT($Q471,LEN($Q471)-FIND("#",SUBSTITUTE($Q471,"/","#",LEN($Q471)-LEN(SUBSTITUTE($Q471,"/",""))))))),IF(LEFT($D471,4)="BG-X","EG",IF(LEFT($D471,2)="BG","G",IF(OR(RIGHT($D471,2)="-0",RIGHT($D471,3)="-00",RIGHT($D471,4)="-000"),"","E"))),"A"))</f>
        <v>E</v>
      </c>
      <c r="T471" s="65" t="s">
        <v>95</v>
      </c>
      <c r="U471" s="65"/>
      <c r="V471" s="68"/>
      <c r="W471" s="49"/>
      <c r="X471" s="69" t="s">
        <v>30</v>
      </c>
      <c r="Y471" s="69"/>
      <c r="Z471" s="49"/>
      <c r="AA471" s="70"/>
      <c r="AB471" s="70"/>
      <c r="AC471" s="71"/>
      <c r="AD471" s="49"/>
      <c r="AE471" s="72" t="str">
        <f aca="false">D471</f>
        <v>BT-X-378</v>
      </c>
      <c r="AF471" s="73" t="n">
        <f aca="false">F471</f>
        <v>5</v>
      </c>
      <c r="AG471" s="73" t="str">
        <f aca="false">G471</f>
        <v>0..1</v>
      </c>
      <c r="AH471" s="63" t="s">
        <v>1096</v>
      </c>
      <c r="AI471" s="63" t="s">
        <v>1091</v>
      </c>
      <c r="AJ471" s="64"/>
      <c r="AK471" s="64"/>
      <c r="AL471" s="64"/>
      <c r="AM471" s="73" t="str">
        <f aca="false">M471</f>
        <v>Text</v>
      </c>
      <c r="AN471" s="73" t="n">
        <f aca="false">N471</f>
        <v>0</v>
      </c>
      <c r="AO471" s="73" t="str">
        <f aca="false">O471</f>
        <v>0..1</v>
      </c>
      <c r="AP471" s="73" t="str">
        <f aca="false">P471</f>
        <v>/rsm:CrossIndustryInvoice
/rsm:SupplyChainTradeTransaction
/ram:ApplicableHeaderTradeAgreement
/ram:BuyerTaxRepresentativeTradeParty
/ram:PostalTradeAddress
/ram:LineThree</v>
      </c>
      <c r="AQ471" s="73" t="str">
        <f aca="false">Q471</f>
        <v>/rsm:CrossIndustryInvoice/rsm:SupplyChainTradeTransaction/ram:ApplicableHeaderTradeAgreement/ram:BuyerTaxRepresentativeTradeParty/ram:PostalTradeAddress/ram:LineThree</v>
      </c>
      <c r="AR471" s="73" t="str">
        <f aca="false">R471</f>
        <v>T</v>
      </c>
      <c r="AS471" s="73" t="str">
        <f aca="false">S471</f>
        <v>E</v>
      </c>
      <c r="AT471" s="73" t="str">
        <f aca="false">T471</f>
        <v>0..1</v>
      </c>
      <c r="AU471" s="73" t="n">
        <f aca="false">U471</f>
        <v>0</v>
      </c>
      <c r="AV471" s="73" t="n">
        <f aca="false">V471</f>
        <v>0</v>
      </c>
      <c r="AW471" s="6"/>
      <c r="AX471" s="69" t="str">
        <f aca="false">X471</f>
        <v>EXTENDED</v>
      </c>
      <c r="AY471" s="74" t="n">
        <f aca="false">Y471</f>
        <v>0</v>
      </c>
      <c r="BA471" s="46"/>
      <c r="BB471" s="46"/>
      <c r="BC471" s="46"/>
    </row>
    <row r="472" customFormat="false" ht="99.75" hidden="false" customHeight="false" outlineLevel="0" collapsed="false">
      <c r="A472" s="58" t="str">
        <f aca="false">IF(ISERROR(SEARCH("-X-",D472)),IF(S472="G","NO",IF(S472="E","YES","")),"EXT")</f>
        <v>EXT</v>
      </c>
      <c r="B472" s="77"/>
      <c r="C472" s="59"/>
      <c r="D472" s="60" t="s">
        <v>2258</v>
      </c>
      <c r="E472" s="61"/>
      <c r="F472" s="62" t="n">
        <f aca="false">LEN(Q472)-LEN(SUBSTITUTE(Q472,"/",""))-1</f>
        <v>5</v>
      </c>
      <c r="G472" s="62" t="s">
        <v>95</v>
      </c>
      <c r="H472" s="63" t="s">
        <v>1099</v>
      </c>
      <c r="I472" s="63" t="s">
        <v>1100</v>
      </c>
      <c r="J472" s="64"/>
      <c r="K472" s="64"/>
      <c r="L472" s="64"/>
      <c r="M472" s="63" t="s">
        <v>119</v>
      </c>
      <c r="N472" s="65"/>
      <c r="O472" s="65" t="s">
        <v>95</v>
      </c>
      <c r="P472" s="66" t="str">
        <f aca="false">MID(SUBSTITUTE(SUBSTITUTE(Q472,"/",CONCATENATE(CHAR(10),"/")),"/",CONCATENATE(CHAR(10),"/"),F472+1),2,500)</f>
        <v>/rsm:CrossIndustryInvoice
/rsm:SupplyChainTradeTransaction
/ram:ApplicableHeaderTradeAgreement
/ram:BuyerTaxRepresentativeTradeParty
/ram:PostalTradeAddress
/ram:CityName</v>
      </c>
      <c r="Q472" s="67" t="s">
        <v>2259</v>
      </c>
      <c r="R472" s="65" t="s">
        <v>121</v>
      </c>
      <c r="S472" s="65" t="str">
        <f aca="false">IF($D472="","",IF(ISERROR(FIND("/@",RIGHT($Q472,LEN($Q472)-FIND("#",SUBSTITUTE($Q472,"/","#",LEN($Q472)-LEN(SUBSTITUTE($Q472,"/",""))))))),IF(LEFT($D472,4)="BG-X","EG",IF(LEFT($D472,2)="BG","G",IF(OR(RIGHT($D472,2)="-0",RIGHT($D472,3)="-00",RIGHT($D472,4)="-000"),"","E"))),"A"))</f>
        <v>E</v>
      </c>
      <c r="T472" s="65" t="s">
        <v>95</v>
      </c>
      <c r="U472" s="65"/>
      <c r="V472" s="68"/>
      <c r="W472" s="49"/>
      <c r="X472" s="69" t="s">
        <v>30</v>
      </c>
      <c r="Y472" s="69"/>
      <c r="Z472" s="49"/>
      <c r="AA472" s="70"/>
      <c r="AB472" s="70"/>
      <c r="AC472" s="71"/>
      <c r="AD472" s="49"/>
      <c r="AE472" s="72" t="str">
        <f aca="false">D472</f>
        <v>BT-X-379</v>
      </c>
      <c r="AF472" s="73" t="n">
        <f aca="false">F472</f>
        <v>5</v>
      </c>
      <c r="AG472" s="73" t="str">
        <f aca="false">G472</f>
        <v>0..1</v>
      </c>
      <c r="AH472" s="63" t="s">
        <v>1102</v>
      </c>
      <c r="AI472" s="63" t="s">
        <v>1103</v>
      </c>
      <c r="AJ472" s="64"/>
      <c r="AK472" s="64"/>
      <c r="AL472" s="64"/>
      <c r="AM472" s="73" t="str">
        <f aca="false">M472</f>
        <v>Text</v>
      </c>
      <c r="AN472" s="73" t="n">
        <f aca="false">N472</f>
        <v>0</v>
      </c>
      <c r="AO472" s="73" t="str">
        <f aca="false">O472</f>
        <v>0..1</v>
      </c>
      <c r="AP472" s="73" t="str">
        <f aca="false">P472</f>
        <v>/rsm:CrossIndustryInvoice
/rsm:SupplyChainTradeTransaction
/ram:ApplicableHeaderTradeAgreement
/ram:BuyerTaxRepresentativeTradeParty
/ram:PostalTradeAddress
/ram:CityName</v>
      </c>
      <c r="AQ472" s="73" t="str">
        <f aca="false">Q472</f>
        <v>/rsm:CrossIndustryInvoice/rsm:SupplyChainTradeTransaction/ram:ApplicableHeaderTradeAgreement/ram:BuyerTaxRepresentativeTradeParty/ram:PostalTradeAddress/ram:CityName</v>
      </c>
      <c r="AR472" s="73" t="str">
        <f aca="false">R472</f>
        <v>T</v>
      </c>
      <c r="AS472" s="73" t="str">
        <f aca="false">S472</f>
        <v>E</v>
      </c>
      <c r="AT472" s="73" t="str">
        <f aca="false">T472</f>
        <v>0..1</v>
      </c>
      <c r="AU472" s="73" t="n">
        <f aca="false">U472</f>
        <v>0</v>
      </c>
      <c r="AV472" s="73" t="n">
        <f aca="false">V472</f>
        <v>0</v>
      </c>
      <c r="AW472" s="6"/>
      <c r="AX472" s="69" t="str">
        <f aca="false">X472</f>
        <v>EXTENDED</v>
      </c>
      <c r="AY472" s="74" t="n">
        <f aca="false">Y472</f>
        <v>0</v>
      </c>
      <c r="BA472" s="46"/>
      <c r="BB472" s="46"/>
      <c r="BC472" s="46"/>
    </row>
    <row r="473" customFormat="false" ht="99.75" hidden="false" customHeight="false" outlineLevel="0" collapsed="false">
      <c r="A473" s="58" t="str">
        <f aca="false">IF(ISERROR(SEARCH("-X-",D473)),IF(S473="G","NO",IF(S473="E","YES","")),"EXT")</f>
        <v>EXT</v>
      </c>
      <c r="B473" s="77"/>
      <c r="C473" s="59"/>
      <c r="D473" s="60" t="s">
        <v>2260</v>
      </c>
      <c r="E473" s="61"/>
      <c r="F473" s="62" t="n">
        <f aca="false">LEN(Q473)-LEN(SUBSTITUTE(Q473,"/",""))-1</f>
        <v>5</v>
      </c>
      <c r="G473" s="62" t="s">
        <v>88</v>
      </c>
      <c r="H473" s="63" t="s">
        <v>1106</v>
      </c>
      <c r="I473" s="63" t="s">
        <v>1107</v>
      </c>
      <c r="J473" s="64" t="s">
        <v>510</v>
      </c>
      <c r="K473" s="64"/>
      <c r="L473" s="64"/>
      <c r="M473" s="63" t="s">
        <v>174</v>
      </c>
      <c r="N473" s="65"/>
      <c r="O473" s="65" t="s">
        <v>88</v>
      </c>
      <c r="P473" s="66" t="str">
        <f aca="false">MID(SUBSTITUTE(SUBSTITUTE(Q473,"/",CONCATENATE(CHAR(10),"/")),"/",CONCATENATE(CHAR(10),"/"),F473+1),2,500)</f>
        <v>/rsm:CrossIndustryInvoice
/rsm:SupplyChainTradeTransaction
/ram:ApplicableHeaderTradeAgreement
/ram:BuyerTaxRepresentativeTradeParty
/ram:PostalTradeAddress
/ram:CountryID</v>
      </c>
      <c r="Q473" s="67" t="s">
        <v>2261</v>
      </c>
      <c r="R473" s="65" t="s">
        <v>176</v>
      </c>
      <c r="S473" s="65" t="str">
        <f aca="false">IF($D473="","",IF(ISERROR(FIND("/@",RIGHT($Q473,LEN($Q473)-FIND("#",SUBSTITUTE($Q473,"/","#",LEN($Q473)-LEN(SUBSTITUTE($Q473,"/",""))))))),IF(LEFT($D473,4)="BG-X","EG",IF(LEFT($D473,2)="BG","G",IF(OR(RIGHT($D473,2)="-0",RIGHT($D473,3)="-00",RIGHT($D473,4)="-000"),"","E"))),"A"))</f>
        <v>E</v>
      </c>
      <c r="T473" s="65" t="s">
        <v>95</v>
      </c>
      <c r="U473" s="65"/>
      <c r="V473" s="68"/>
      <c r="W473" s="49"/>
      <c r="X473" s="69" t="s">
        <v>30</v>
      </c>
      <c r="Y473" s="69"/>
      <c r="Z473" s="49"/>
      <c r="AA473" s="70"/>
      <c r="AB473" s="70"/>
      <c r="AC473" s="71"/>
      <c r="AD473" s="49"/>
      <c r="AE473" s="72" t="str">
        <f aca="false">D473</f>
        <v>BT-X-380</v>
      </c>
      <c r="AF473" s="73" t="n">
        <f aca="false">F473</f>
        <v>5</v>
      </c>
      <c r="AG473" s="73" t="str">
        <f aca="false">G473</f>
        <v>1..1</v>
      </c>
      <c r="AH473" s="63" t="s">
        <v>1109</v>
      </c>
      <c r="AI473" s="63" t="s">
        <v>1110</v>
      </c>
      <c r="AJ473" s="64" t="s">
        <v>514</v>
      </c>
      <c r="AK473" s="64"/>
      <c r="AL473" s="64"/>
      <c r="AM473" s="73" t="str">
        <f aca="false">M473</f>
        <v>Code</v>
      </c>
      <c r="AN473" s="73" t="n">
        <f aca="false">N473</f>
        <v>0</v>
      </c>
      <c r="AO473" s="73" t="str">
        <f aca="false">O473</f>
        <v>1..1</v>
      </c>
      <c r="AP473" s="73" t="str">
        <f aca="false">P473</f>
        <v>/rsm:CrossIndustryInvoice
/rsm:SupplyChainTradeTransaction
/ram:ApplicableHeaderTradeAgreement
/ram:BuyerTaxRepresentativeTradeParty
/ram:PostalTradeAddress
/ram:CountryID</v>
      </c>
      <c r="AQ473" s="73" t="str">
        <f aca="false">Q473</f>
        <v>/rsm:CrossIndustryInvoice/rsm:SupplyChainTradeTransaction/ram:ApplicableHeaderTradeAgreement/ram:BuyerTaxRepresentativeTradeParty/ram:PostalTradeAddress/ram:CountryID</v>
      </c>
      <c r="AR473" s="73" t="str">
        <f aca="false">R473</f>
        <v>C</v>
      </c>
      <c r="AS473" s="73" t="str">
        <f aca="false">S473</f>
        <v>E</v>
      </c>
      <c r="AT473" s="73" t="str">
        <f aca="false">T473</f>
        <v>0..1</v>
      </c>
      <c r="AU473" s="73" t="n">
        <f aca="false">U473</f>
        <v>0</v>
      </c>
      <c r="AV473" s="73" t="n">
        <f aca="false">V473</f>
        <v>0</v>
      </c>
      <c r="AW473" s="6"/>
      <c r="AX473" s="69" t="str">
        <f aca="false">X473</f>
        <v>EXTENDED</v>
      </c>
      <c r="AY473" s="74" t="n">
        <f aca="false">Y473</f>
        <v>0</v>
      </c>
      <c r="BA473" s="46"/>
      <c r="BB473" s="46"/>
      <c r="BC473" s="46"/>
    </row>
    <row r="474" customFormat="false" ht="99.75" hidden="false" customHeight="false" outlineLevel="0" collapsed="false">
      <c r="A474" s="58" t="str">
        <f aca="false">IF(ISERROR(SEARCH("-X-",D474)),IF(S474="G","NO",IF(S474="E","YES","")),"EXT")</f>
        <v>EXT</v>
      </c>
      <c r="B474" s="77"/>
      <c r="C474" s="59"/>
      <c r="D474" s="60" t="s">
        <v>2262</v>
      </c>
      <c r="E474" s="61"/>
      <c r="F474" s="62" t="n">
        <f aca="false">LEN(Q474)-LEN(SUBSTITUTE(Q474,"/",""))-1</f>
        <v>5</v>
      </c>
      <c r="G474" s="62" t="s">
        <v>95</v>
      </c>
      <c r="H474" s="63" t="s">
        <v>1113</v>
      </c>
      <c r="I474" s="63" t="s">
        <v>1114</v>
      </c>
      <c r="J474" s="64" t="s">
        <v>1115</v>
      </c>
      <c r="K474" s="64"/>
      <c r="L474" s="64"/>
      <c r="M474" s="63" t="s">
        <v>119</v>
      </c>
      <c r="N474" s="65"/>
      <c r="O474" s="65" t="s">
        <v>95</v>
      </c>
      <c r="P474" s="66" t="str">
        <f aca="false">MID(SUBSTITUTE(SUBSTITUTE(Q474,"/",CONCATENATE(CHAR(10),"/")),"/",CONCATENATE(CHAR(10),"/"),F474+1),2,500)</f>
        <v>/rsm:CrossIndustryInvoice
/rsm:SupplyChainTradeTransaction
/ram:ApplicableHeaderTradeAgreement
/ram:BuyerTaxRepresentativeTradeParty
/ram:PostalTradeAddress
/ram:CountrySubDivisionName</v>
      </c>
      <c r="Q474" s="67" t="s">
        <v>2263</v>
      </c>
      <c r="R474" s="65" t="s">
        <v>121</v>
      </c>
      <c r="S474" s="65" t="str">
        <f aca="false">IF($D474="","",IF(ISERROR(FIND("/@",RIGHT($Q474,LEN($Q474)-FIND("#",SUBSTITUTE($Q474,"/","#",LEN($Q474)-LEN(SUBSTITUTE($Q474,"/",""))))))),IF(LEFT($D474,4)="BG-X","EG",IF(LEFT($D474,2)="BG","G",IF(OR(RIGHT($D474,2)="-0",RIGHT($D474,3)="-00",RIGHT($D474,4)="-000"),"","E"))),"A"))</f>
        <v>E</v>
      </c>
      <c r="T474" s="65" t="s">
        <v>112</v>
      </c>
      <c r="U474" s="65"/>
      <c r="V474" s="68"/>
      <c r="W474" s="49"/>
      <c r="X474" s="69" t="s">
        <v>30</v>
      </c>
      <c r="Y474" s="69"/>
      <c r="Z474" s="49"/>
      <c r="AA474" s="70"/>
      <c r="AB474" s="70"/>
      <c r="AC474" s="71"/>
      <c r="AD474" s="49"/>
      <c r="AE474" s="72" t="str">
        <f aca="false">D474</f>
        <v>BT-X-381</v>
      </c>
      <c r="AF474" s="73" t="n">
        <f aca="false">F474</f>
        <v>5</v>
      </c>
      <c r="AG474" s="73" t="str">
        <f aca="false">G474</f>
        <v>0..1</v>
      </c>
      <c r="AH474" s="63" t="s">
        <v>1117</v>
      </c>
      <c r="AI474" s="63" t="s">
        <v>1118</v>
      </c>
      <c r="AJ474" s="64" t="s">
        <v>1119</v>
      </c>
      <c r="AK474" s="64"/>
      <c r="AL474" s="64"/>
      <c r="AM474" s="73" t="str">
        <f aca="false">M474</f>
        <v>Text</v>
      </c>
      <c r="AN474" s="73" t="n">
        <f aca="false">N474</f>
        <v>0</v>
      </c>
      <c r="AO474" s="73" t="str">
        <f aca="false">O474</f>
        <v>0..1</v>
      </c>
      <c r="AP474" s="73" t="str">
        <f aca="false">P474</f>
        <v>/rsm:CrossIndustryInvoice
/rsm:SupplyChainTradeTransaction
/ram:ApplicableHeaderTradeAgreement
/ram:BuyerTaxRepresentativeTradeParty
/ram:PostalTradeAddress
/ram:CountrySubDivisionName</v>
      </c>
      <c r="AQ474" s="73" t="str">
        <f aca="false">Q474</f>
        <v>/rsm:CrossIndustryInvoice/rsm:SupplyChainTradeTransaction/ram:ApplicableHeaderTradeAgreement/ram:BuyerTaxRepresentativeTradeParty/ram:PostalTradeAddress/ram:CountrySubDivisionName</v>
      </c>
      <c r="AR474" s="73" t="str">
        <f aca="false">R474</f>
        <v>T</v>
      </c>
      <c r="AS474" s="73" t="str">
        <f aca="false">S474</f>
        <v>E</v>
      </c>
      <c r="AT474" s="73" t="str">
        <f aca="false">T474</f>
        <v>0..n</v>
      </c>
      <c r="AU474" s="73" t="n">
        <f aca="false">U474</f>
        <v>0</v>
      </c>
      <c r="AV474" s="73" t="n">
        <f aca="false">V474</f>
        <v>0</v>
      </c>
      <c r="AW474" s="6"/>
      <c r="AX474" s="69" t="str">
        <f aca="false">X474</f>
        <v>EXTENDED</v>
      </c>
      <c r="AY474" s="74" t="n">
        <f aca="false">Y474</f>
        <v>0</v>
      </c>
      <c r="BA474" s="46"/>
      <c r="BB474" s="46"/>
      <c r="BC474" s="46"/>
    </row>
    <row r="475" customFormat="false" ht="85.5" hidden="false" customHeight="false" outlineLevel="0" collapsed="false">
      <c r="A475" s="58" t="str">
        <f aca="false">IF(ISERROR(SEARCH("-X-",D475)),IF(S475="G","NO",IF(S475="E","YES","")),"EXT")</f>
        <v>EXT</v>
      </c>
      <c r="B475" s="77"/>
      <c r="C475" s="59"/>
      <c r="D475" s="60" t="s">
        <v>2264</v>
      </c>
      <c r="E475" s="61"/>
      <c r="F475" s="62" t="n">
        <f aca="false">LEN(Q475)-LEN(SUBSTITUTE(Q475,"/",""))-1</f>
        <v>4</v>
      </c>
      <c r="G475" s="62" t="s">
        <v>95</v>
      </c>
      <c r="H475" s="63" t="s">
        <v>1121</v>
      </c>
      <c r="I475" s="63"/>
      <c r="J475" s="64"/>
      <c r="K475" s="64"/>
      <c r="L475" s="64"/>
      <c r="M475" s="63"/>
      <c r="N475" s="65"/>
      <c r="O475" s="65" t="s">
        <v>95</v>
      </c>
      <c r="P475" s="66" t="str">
        <f aca="false">MID(SUBSTITUTE(SUBSTITUTE(Q475,"/",CONCATENATE(CHAR(10),"/")),"/",CONCATENATE(CHAR(10),"/"),F475+1),2,500)</f>
        <v>/rsm:CrossIndustryInvoice
/rsm:SupplyChainTradeTransaction
/ram:ApplicableHeaderTradeAgreement
/ram:BuyerTaxRepresentativeTradeParty
/ram:URIUniversalCommunication</v>
      </c>
      <c r="Q475" s="67" t="s">
        <v>2265</v>
      </c>
      <c r="R475" s="65"/>
      <c r="S475" s="65" t="str">
        <f aca="false">IF($D475="","",IF(ISERROR(FIND("/@",RIGHT($Q475,LEN($Q475)-FIND("#",SUBSTITUTE($Q475,"/","#",LEN($Q475)-LEN(SUBSTITUTE($Q475,"/",""))))))),IF(LEFT($D475,4)="BG-X","EG",IF(LEFT($D475,2)="BG","G",IF(OR(RIGHT($D475,2)="-0",RIGHT($D475,3)="-00",RIGHT($D475,4)="-000"),"","E"))),"A"))</f>
        <v/>
      </c>
      <c r="T475" s="65" t="s">
        <v>112</v>
      </c>
      <c r="U475" s="65"/>
      <c r="V475" s="68"/>
      <c r="W475" s="82"/>
      <c r="X475" s="69" t="s">
        <v>30</v>
      </c>
      <c r="Y475" s="69"/>
      <c r="Z475" s="82"/>
      <c r="AA475" s="70"/>
      <c r="AB475" s="70"/>
      <c r="AC475" s="71"/>
      <c r="AD475" s="11"/>
      <c r="AE475" s="72" t="str">
        <f aca="false">D475</f>
        <v>BT-X-368-00</v>
      </c>
      <c r="AF475" s="73" t="n">
        <f aca="false">F475</f>
        <v>4</v>
      </c>
      <c r="AG475" s="73" t="str">
        <f aca="false">G475</f>
        <v>0..1</v>
      </c>
      <c r="AH475" s="63" t="s">
        <v>1123</v>
      </c>
      <c r="AI475" s="63"/>
      <c r="AJ475" s="64"/>
      <c r="AK475" s="64"/>
      <c r="AL475" s="64"/>
      <c r="AM475" s="73" t="n">
        <f aca="false">M475</f>
        <v>0</v>
      </c>
      <c r="AN475" s="73" t="n">
        <f aca="false">N475</f>
        <v>0</v>
      </c>
      <c r="AO475" s="73" t="str">
        <f aca="false">O475</f>
        <v>0..1</v>
      </c>
      <c r="AP475" s="73" t="str">
        <f aca="false">P475</f>
        <v>/rsm:CrossIndustryInvoice
/rsm:SupplyChainTradeTransaction
/ram:ApplicableHeaderTradeAgreement
/ram:BuyerTaxRepresentativeTradeParty
/ram:URIUniversalCommunication</v>
      </c>
      <c r="AQ475" s="73" t="str">
        <f aca="false">Q475</f>
        <v>/rsm:CrossIndustryInvoice/rsm:SupplyChainTradeTransaction/ram:ApplicableHeaderTradeAgreement/ram:BuyerTaxRepresentativeTradeParty/ram:URIUniversalCommunication</v>
      </c>
      <c r="AR475" s="73" t="n">
        <f aca="false">R475</f>
        <v>0</v>
      </c>
      <c r="AS475" s="73" t="str">
        <f aca="false">S475</f>
        <v/>
      </c>
      <c r="AT475" s="73" t="str">
        <f aca="false">T475</f>
        <v>0..n</v>
      </c>
      <c r="AU475" s="73" t="n">
        <f aca="false">U475</f>
        <v>0</v>
      </c>
      <c r="AV475" s="73" t="n">
        <f aca="false">V475</f>
        <v>0</v>
      </c>
      <c r="AW475" s="6"/>
      <c r="AX475" s="69" t="str">
        <f aca="false">X475</f>
        <v>EXTENDED</v>
      </c>
      <c r="AY475" s="74" t="n">
        <f aca="false">Y475</f>
        <v>0</v>
      </c>
      <c r="BA475" s="46"/>
      <c r="BB475" s="46"/>
      <c r="BC475" s="46"/>
    </row>
    <row r="476" customFormat="false" ht="99.75" hidden="false" customHeight="false" outlineLevel="0" collapsed="false">
      <c r="A476" s="58" t="str">
        <f aca="false">IF(ISERROR(SEARCH("-X-",D476)),IF(S476="G","NO",IF(S476="E","YES","")),"EXT")</f>
        <v>EXT</v>
      </c>
      <c r="B476" s="77"/>
      <c r="C476" s="59"/>
      <c r="D476" s="60" t="s">
        <v>2266</v>
      </c>
      <c r="E476" s="61"/>
      <c r="F476" s="62" t="n">
        <f aca="false">LEN(Q476)-LEN(SUBSTITUTE(Q476,"/",""))-1</f>
        <v>5</v>
      </c>
      <c r="G476" s="62" t="s">
        <v>95</v>
      </c>
      <c r="H476" s="63" t="s">
        <v>1125</v>
      </c>
      <c r="I476" s="63"/>
      <c r="J476" s="64"/>
      <c r="K476" s="64"/>
      <c r="L476" s="64"/>
      <c r="M476" s="63" t="s">
        <v>137</v>
      </c>
      <c r="N476" s="65"/>
      <c r="O476" s="65" t="s">
        <v>88</v>
      </c>
      <c r="P476" s="66" t="str">
        <f aca="false">MID(SUBSTITUTE(SUBSTITUTE(Q476,"/",CONCATENATE(CHAR(10),"/")),"/",CONCATENATE(CHAR(10),"/"),F476+1),2,500)</f>
        <v>/rsm:CrossIndustryInvoice
/rsm:SupplyChainTradeTransaction
/ram:ApplicableHeaderTradeAgreement
/ram:BuyerTaxRepresentativeTradeParty
/ram:URIUniversalCommunication
/ram:URIID</v>
      </c>
      <c r="Q476" s="67" t="s">
        <v>2267</v>
      </c>
      <c r="R476" s="65" t="s">
        <v>139</v>
      </c>
      <c r="S476" s="65" t="str">
        <f aca="false">IF($D476="","",IF(ISERROR(FIND("/@",RIGHT($Q476,LEN($Q476)-FIND("#",SUBSTITUTE($Q476,"/","#",LEN($Q476)-LEN(SUBSTITUTE($Q476,"/",""))))))),IF(LEFT($D476,4)="BG-X","EG",IF(LEFT($D476,2)="BG","G",IF(OR(RIGHT($D476,2)="-0",RIGHT($D476,3)="-00",RIGHT($D476,4)="-000"),"","E"))),"A"))</f>
        <v>E</v>
      </c>
      <c r="T476" s="65" t="s">
        <v>95</v>
      </c>
      <c r="U476" s="65"/>
      <c r="V476" s="68"/>
      <c r="W476" s="82"/>
      <c r="X476" s="69" t="s">
        <v>30</v>
      </c>
      <c r="Y476" s="69"/>
      <c r="Z476" s="82"/>
      <c r="AA476" s="70"/>
      <c r="AB476" s="70"/>
      <c r="AC476" s="71"/>
      <c r="AD476" s="11"/>
      <c r="AE476" s="72" t="str">
        <f aca="false">D476</f>
        <v>BT-X-368</v>
      </c>
      <c r="AF476" s="73" t="n">
        <f aca="false">F476</f>
        <v>5</v>
      </c>
      <c r="AG476" s="73" t="str">
        <f aca="false">G476</f>
        <v>0..1</v>
      </c>
      <c r="AH476" s="63" t="s">
        <v>1127</v>
      </c>
      <c r="AI476" s="63"/>
      <c r="AJ476" s="64"/>
      <c r="AK476" s="64"/>
      <c r="AL476" s="64"/>
      <c r="AM476" s="73" t="str">
        <f aca="false">M476</f>
        <v>Identifier</v>
      </c>
      <c r="AN476" s="73" t="n">
        <f aca="false">N476</f>
        <v>0</v>
      </c>
      <c r="AO476" s="73" t="str">
        <f aca="false">O476</f>
        <v>1..1</v>
      </c>
      <c r="AP476" s="73" t="str">
        <f aca="false">P476</f>
        <v>/rsm:CrossIndustryInvoice
/rsm:SupplyChainTradeTransaction
/ram:ApplicableHeaderTradeAgreement
/ram:BuyerTaxRepresentativeTradeParty
/ram:URIUniversalCommunication
/ram:URIID</v>
      </c>
      <c r="AQ476" s="73" t="str">
        <f aca="false">Q476</f>
        <v>/rsm:CrossIndustryInvoice/rsm:SupplyChainTradeTransaction/ram:ApplicableHeaderTradeAgreement/ram:BuyerTaxRepresentativeTradeParty/ram:URIUniversalCommunication/ram:URIID</v>
      </c>
      <c r="AR476" s="73" t="str">
        <f aca="false">R476</f>
        <v>I</v>
      </c>
      <c r="AS476" s="73" t="str">
        <f aca="false">S476</f>
        <v>E</v>
      </c>
      <c r="AT476" s="73" t="str">
        <f aca="false">T476</f>
        <v>0..1</v>
      </c>
      <c r="AU476" s="73" t="n">
        <f aca="false">U476</f>
        <v>0</v>
      </c>
      <c r="AV476" s="73" t="n">
        <f aca="false">V476</f>
        <v>0</v>
      </c>
      <c r="AW476" s="6"/>
      <c r="AX476" s="69" t="str">
        <f aca="false">X476</f>
        <v>EXTENDED</v>
      </c>
      <c r="AY476" s="74" t="n">
        <f aca="false">Y476</f>
        <v>0</v>
      </c>
      <c r="BA476" s="46"/>
      <c r="BB476" s="46"/>
      <c r="BC476" s="46"/>
    </row>
    <row r="477" customFormat="false" ht="114" hidden="false" customHeight="false" outlineLevel="0" collapsed="false">
      <c r="A477" s="58" t="str">
        <f aca="false">IF(ISERROR(SEARCH("-X-",D477)),IF(S477="G","NO",IF(S477="E","YES","")),"EXT")</f>
        <v>EXT</v>
      </c>
      <c r="B477" s="77"/>
      <c r="C477" s="59"/>
      <c r="D477" s="60" t="s">
        <v>2268</v>
      </c>
      <c r="E477" s="61"/>
      <c r="F477" s="62" t="n">
        <f aca="false">LEN(Q477)-LEN(SUBSTITUTE(Q477,"/",""))-1</f>
        <v>6</v>
      </c>
      <c r="G477" s="62" t="s">
        <v>88</v>
      </c>
      <c r="H477" s="63" t="s">
        <v>355</v>
      </c>
      <c r="I477" s="63"/>
      <c r="J477" s="64"/>
      <c r="K477" s="64"/>
      <c r="L477" s="64"/>
      <c r="M477" s="63" t="s">
        <v>358</v>
      </c>
      <c r="N477" s="65"/>
      <c r="O477" s="65"/>
      <c r="P477" s="66" t="str">
        <f aca="false">MID(SUBSTITUTE(SUBSTITUTE(Q477,"/",CONCATENATE(CHAR(10),"/")),"/",CONCATENATE(CHAR(10),"/"),F477+1),2,500)</f>
        <v>/rsm:CrossIndustryInvoice
/rsm:SupplyChainTradeTransaction
/ram:ApplicableHeaderTradeAgreement
/ram:BuyerTaxRepresentativeTradeParty
/ram:URIUniversalCommunication
/ram:URIID
/@schemeID</v>
      </c>
      <c r="Q477" s="67" t="s">
        <v>2269</v>
      </c>
      <c r="R477" s="65" t="s">
        <v>360</v>
      </c>
      <c r="S477" s="65" t="str">
        <f aca="false">IF($D477="","",IF(ISERROR(FIND("/@",RIGHT($Q477,LEN($Q477)-FIND("#",SUBSTITUTE($Q477,"/","#",LEN($Q477)-LEN(SUBSTITUTE($Q477,"/",""))))))),IF(LEFT($D477,4)="BG-X","EG",IF(LEFT($D477,2)="BG","G",IF(OR(RIGHT($D477,2)="-0",RIGHT($D477,3)="-00",RIGHT($D477,4)="-000"),"","E"))),"A"))</f>
        <v/>
      </c>
      <c r="T477" s="65"/>
      <c r="U477" s="65"/>
      <c r="V477" s="68"/>
      <c r="W477" s="82"/>
      <c r="X477" s="69" t="s">
        <v>30</v>
      </c>
      <c r="Y477" s="69"/>
      <c r="Z477" s="82"/>
      <c r="AA477" s="70"/>
      <c r="AB477" s="70"/>
      <c r="AC477" s="71"/>
      <c r="AD477" s="11"/>
      <c r="AE477" s="72" t="str">
        <f aca="false">D477</f>
        <v>BT-X-368-0</v>
      </c>
      <c r="AF477" s="73" t="n">
        <f aca="false">F477</f>
        <v>6</v>
      </c>
      <c r="AG477" s="73" t="str">
        <f aca="false">G477</f>
        <v>1..1</v>
      </c>
      <c r="AH477" s="63" t="s">
        <v>361</v>
      </c>
      <c r="AI477" s="63"/>
      <c r="AJ477" s="64"/>
      <c r="AK477" s="64"/>
      <c r="AL477" s="64"/>
      <c r="AM477" s="73" t="str">
        <f aca="false">M477</f>
        <v>String</v>
      </c>
      <c r="AN477" s="73" t="n">
        <f aca="false">N477</f>
        <v>0</v>
      </c>
      <c r="AO477" s="73" t="n">
        <f aca="false">O477</f>
        <v>0</v>
      </c>
      <c r="AP477" s="73" t="str">
        <f aca="false">P477</f>
        <v>/rsm:CrossIndustryInvoice
/rsm:SupplyChainTradeTransaction
/ram:ApplicableHeaderTradeAgreement
/ram:BuyerTaxRepresentativeTradeParty
/ram:URIUniversalCommunication
/ram:URIID
/@schemeID</v>
      </c>
      <c r="AQ477" s="73" t="str">
        <f aca="false">Q477</f>
        <v>/rsm:CrossIndustryInvoice/rsm:SupplyChainTradeTransaction/ram:ApplicableHeaderTradeAgreement/ram:BuyerTaxRepresentativeTradeParty/ram:URIUniversalCommunication/ram:URIID/@schemeID</v>
      </c>
      <c r="AR477" s="73" t="str">
        <f aca="false">R477</f>
        <v>S</v>
      </c>
      <c r="AS477" s="73" t="str">
        <f aca="false">S477</f>
        <v/>
      </c>
      <c r="AT477" s="73" t="n">
        <f aca="false">T477</f>
        <v>0</v>
      </c>
      <c r="AU477" s="73" t="n">
        <f aca="false">U477</f>
        <v>0</v>
      </c>
      <c r="AV477" s="73" t="n">
        <f aca="false">V477</f>
        <v>0</v>
      </c>
      <c r="AW477" s="6"/>
      <c r="AX477" s="69" t="str">
        <f aca="false">X477</f>
        <v>EXTENDED</v>
      </c>
      <c r="AY477" s="74" t="n">
        <f aca="false">Y477</f>
        <v>0</v>
      </c>
      <c r="BA477" s="46"/>
      <c r="BB477" s="46"/>
      <c r="BC477" s="46"/>
    </row>
    <row r="478" customFormat="false" ht="85.5" hidden="false" customHeight="false" outlineLevel="0" collapsed="false">
      <c r="A478" s="58" t="str">
        <f aca="false">IF(ISERROR(SEARCH("-X-",D478)),IF(S478="G","NO",IF(S478="E","YES","")),"EXT")</f>
        <v>EXT</v>
      </c>
      <c r="B478" s="77"/>
      <c r="C478" s="59"/>
      <c r="D478" s="60" t="s">
        <v>2270</v>
      </c>
      <c r="E478" s="61"/>
      <c r="F478" s="62" t="n">
        <f aca="false">LEN(Q478)-LEN(SUBSTITUTE(Q478,"/",""))-1</f>
        <v>4</v>
      </c>
      <c r="G478" s="62" t="s">
        <v>95</v>
      </c>
      <c r="H478" s="63" t="s">
        <v>2176</v>
      </c>
      <c r="I478" s="63"/>
      <c r="J478" s="64"/>
      <c r="K478" s="64"/>
      <c r="L478" s="64"/>
      <c r="M478" s="63"/>
      <c r="N478" s="65"/>
      <c r="O478" s="65" t="s">
        <v>88</v>
      </c>
      <c r="P478" s="66" t="str">
        <f aca="false">MID(SUBSTITUTE(SUBSTITUTE(Q478,"/",CONCATENATE(CHAR(10),"/")),"/",CONCATENATE(CHAR(10),"/"),F478+1),2,500)</f>
        <v>/rsm:CrossIndustryInvoice
/rsm:SupplyChainTradeTransaction
/ram:ApplicableHeaderTradeAgreement
/ram:BuyerTaxRepresentativeTradeParty
/ram:SpecifiedTaxRegistration</v>
      </c>
      <c r="Q478" s="67" t="s">
        <v>2271</v>
      </c>
      <c r="R478" s="65"/>
      <c r="S478" s="65" t="str">
        <f aca="false">IF($D478="","",IF(ISERROR(FIND("/@",RIGHT($Q478,LEN($Q478)-FIND("#",SUBSTITUTE($Q478,"/","#",LEN($Q478)-LEN(SUBSTITUTE($Q478,"/",""))))))),IF(LEFT($D478,4)="BG-X","EG",IF(LEFT($D478,2)="BG","G",IF(OR(RIGHT($D478,2)="-0",RIGHT($D478,3)="-00",RIGHT($D478,4)="-000"),"","E"))),"A"))</f>
        <v/>
      </c>
      <c r="T478" s="65" t="s">
        <v>112</v>
      </c>
      <c r="U478" s="65"/>
      <c r="V478" s="68"/>
      <c r="W478" s="82"/>
      <c r="X478" s="69" t="s">
        <v>30</v>
      </c>
      <c r="Y478" s="69"/>
      <c r="Z478" s="82"/>
      <c r="AA478" s="70"/>
      <c r="AB478" s="70"/>
      <c r="AC478" s="71"/>
      <c r="AD478" s="11"/>
      <c r="AE478" s="72" t="str">
        <f aca="false">D478</f>
        <v>BT-X-367-00</v>
      </c>
      <c r="AF478" s="73" t="n">
        <f aca="false">F478</f>
        <v>4</v>
      </c>
      <c r="AG478" s="73" t="str">
        <f aca="false">G478</f>
        <v>0..1</v>
      </c>
      <c r="AH478" s="63" t="s">
        <v>1133</v>
      </c>
      <c r="AI478" s="63"/>
      <c r="AJ478" s="64"/>
      <c r="AK478" s="64"/>
      <c r="AL478" s="64"/>
      <c r="AM478" s="73" t="n">
        <f aca="false">M478</f>
        <v>0</v>
      </c>
      <c r="AN478" s="73" t="n">
        <f aca="false">N478</f>
        <v>0</v>
      </c>
      <c r="AO478" s="73" t="str">
        <f aca="false">O478</f>
        <v>1..1</v>
      </c>
      <c r="AP478" s="73" t="str">
        <f aca="false">P478</f>
        <v>/rsm:CrossIndustryInvoice
/rsm:SupplyChainTradeTransaction
/ram:ApplicableHeaderTradeAgreement
/ram:BuyerTaxRepresentativeTradeParty
/ram:SpecifiedTaxRegistration</v>
      </c>
      <c r="AQ478" s="73" t="str">
        <f aca="false">Q478</f>
        <v>/rsm:CrossIndustryInvoice/rsm:SupplyChainTradeTransaction/ram:ApplicableHeaderTradeAgreement/ram:BuyerTaxRepresentativeTradeParty/ram:SpecifiedTaxRegistration</v>
      </c>
      <c r="AR478" s="73" t="n">
        <f aca="false">R478</f>
        <v>0</v>
      </c>
      <c r="AS478" s="73" t="str">
        <f aca="false">S478</f>
        <v/>
      </c>
      <c r="AT478" s="73" t="str">
        <f aca="false">T478</f>
        <v>0..n</v>
      </c>
      <c r="AU478" s="73" t="n">
        <f aca="false">U478</f>
        <v>0</v>
      </c>
      <c r="AV478" s="73" t="n">
        <f aca="false">V478</f>
        <v>0</v>
      </c>
      <c r="AW478" s="6"/>
      <c r="AX478" s="69" t="str">
        <f aca="false">X478</f>
        <v>EXTENDED</v>
      </c>
      <c r="AY478" s="74" t="n">
        <f aca="false">Y478</f>
        <v>0</v>
      </c>
      <c r="BA478" s="46"/>
      <c r="BB478" s="46"/>
      <c r="BC478" s="46"/>
    </row>
    <row r="479" customFormat="false" ht="99.75" hidden="false" customHeight="false" outlineLevel="0" collapsed="false">
      <c r="A479" s="58" t="str">
        <f aca="false">IF(ISERROR(SEARCH("-X-",D479)),IF(S479="G","NO",IF(S479="E","YES","")),"EXT")</f>
        <v>EXT</v>
      </c>
      <c r="B479" s="58"/>
      <c r="C479" s="59"/>
      <c r="D479" s="60" t="s">
        <v>2272</v>
      </c>
      <c r="E479" s="61"/>
      <c r="F479" s="62" t="n">
        <f aca="false">LEN(Q479)-LEN(SUBSTITUTE(Q479,"/",""))-1</f>
        <v>5</v>
      </c>
      <c r="G479" s="62" t="s">
        <v>95</v>
      </c>
      <c r="H479" s="63" t="s">
        <v>1135</v>
      </c>
      <c r="I479" s="63"/>
      <c r="J479" s="64"/>
      <c r="K479" s="64"/>
      <c r="L479" s="64"/>
      <c r="M479" s="63" t="s">
        <v>137</v>
      </c>
      <c r="N479" s="65"/>
      <c r="O479" s="65" t="s">
        <v>88</v>
      </c>
      <c r="P479" s="66" t="str">
        <f aca="false">MID(SUBSTITUTE(SUBSTITUTE(Q479,"/",CONCATENATE(CHAR(10),"/")),"/",CONCATENATE(CHAR(10),"/"),F479+1),2,500)</f>
        <v>/rsm:CrossIndustryInvoice
/rsm:SupplyChainTradeTransaction
/ram:ApplicableHeaderTradeAgreement
/ram:BuyerTaxRepresentativeTradeParty
/ram:SpecifiedTaxRegistration
/ram:ID</v>
      </c>
      <c r="Q479" s="67" t="s">
        <v>2273</v>
      </c>
      <c r="R479" s="65" t="s">
        <v>139</v>
      </c>
      <c r="S479" s="65" t="str">
        <f aca="false">IF($D479="","",IF(ISERROR(FIND("/@",RIGHT($Q479,LEN($Q479)-FIND("#",SUBSTITUTE($Q479,"/","#",LEN($Q479)-LEN(SUBSTITUTE($Q479,"/",""))))))),IF(LEFT($D479,4)="BG-X","EG",IF(LEFT($D479,2)="BG","G",IF(OR(RIGHT($D479,2)="-0",RIGHT($D479,3)="-00",RIGHT($D479,4)="-000"),"","E"))),"A"))</f>
        <v>E</v>
      </c>
      <c r="T479" s="65" t="s">
        <v>95</v>
      </c>
      <c r="U479" s="65"/>
      <c r="V479" s="68"/>
      <c r="X479" s="69" t="s">
        <v>30</v>
      </c>
      <c r="Y479" s="69"/>
      <c r="AA479" s="70"/>
      <c r="AB479" s="70"/>
      <c r="AC479" s="71"/>
      <c r="AE479" s="72" t="str">
        <f aca="false">D479</f>
        <v>BT-X-367</v>
      </c>
      <c r="AF479" s="73" t="n">
        <f aca="false">F479</f>
        <v>5</v>
      </c>
      <c r="AG479" s="73" t="str">
        <f aca="false">G479</f>
        <v>0..1</v>
      </c>
      <c r="AH479" s="63" t="s">
        <v>1137</v>
      </c>
      <c r="AI479" s="63"/>
      <c r="AJ479" s="64"/>
      <c r="AK479" s="64"/>
      <c r="AL479" s="64"/>
      <c r="AM479" s="73" t="str">
        <f aca="false">M479</f>
        <v>Identifier</v>
      </c>
      <c r="AN479" s="73" t="n">
        <f aca="false">N479</f>
        <v>0</v>
      </c>
      <c r="AO479" s="73" t="str">
        <f aca="false">O479</f>
        <v>1..1</v>
      </c>
      <c r="AP479" s="73" t="str">
        <f aca="false">P479</f>
        <v>/rsm:CrossIndustryInvoice
/rsm:SupplyChainTradeTransaction
/ram:ApplicableHeaderTradeAgreement
/ram:BuyerTaxRepresentativeTradeParty
/ram:SpecifiedTaxRegistration
/ram:ID</v>
      </c>
      <c r="AQ479" s="73" t="str">
        <f aca="false">Q479</f>
        <v>/rsm:CrossIndustryInvoice/rsm:SupplyChainTradeTransaction/ram:ApplicableHeaderTradeAgreement/ram:BuyerTaxRepresentativeTradeParty/ram:SpecifiedTaxRegistration/ram:ID</v>
      </c>
      <c r="AR479" s="73" t="str">
        <f aca="false">R479</f>
        <v>I</v>
      </c>
      <c r="AS479" s="73" t="str">
        <f aca="false">S479</f>
        <v>E</v>
      </c>
      <c r="AT479" s="73" t="str">
        <f aca="false">T479</f>
        <v>0..1</v>
      </c>
      <c r="AU479" s="73" t="n">
        <f aca="false">U479</f>
        <v>0</v>
      </c>
      <c r="AV479" s="73" t="n">
        <f aca="false">V479</f>
        <v>0</v>
      </c>
      <c r="AW479" s="6"/>
      <c r="AX479" s="69" t="str">
        <f aca="false">X479</f>
        <v>EXTENDED</v>
      </c>
      <c r="AY479" s="74" t="n">
        <f aca="false">Y479</f>
        <v>0</v>
      </c>
      <c r="BA479" s="46"/>
      <c r="BB479" s="46"/>
      <c r="BC479" s="46"/>
    </row>
    <row r="480" customFormat="false" ht="114" hidden="false" customHeight="false" outlineLevel="0" collapsed="false">
      <c r="A480" s="58" t="str">
        <f aca="false">IF(ISERROR(SEARCH("-X-",D480)),IF(S480="G","NO",IF(S480="E","YES","")),"EXT")</f>
        <v>EXT</v>
      </c>
      <c r="B480" s="58"/>
      <c r="C480" s="59"/>
      <c r="D480" s="60" t="s">
        <v>2274</v>
      </c>
      <c r="E480" s="61"/>
      <c r="F480" s="62" t="n">
        <f aca="false">LEN(Q480)-LEN(SUBSTITUTE(Q480,"/",""))-1</f>
        <v>6</v>
      </c>
      <c r="G480" s="62" t="s">
        <v>95</v>
      </c>
      <c r="H480" s="63" t="s">
        <v>1139</v>
      </c>
      <c r="I480" s="63"/>
      <c r="J480" s="64" t="s">
        <v>1140</v>
      </c>
      <c r="K480" s="64"/>
      <c r="L480" s="64"/>
      <c r="M480" s="63" t="s">
        <v>358</v>
      </c>
      <c r="N480" s="65"/>
      <c r="O480" s="65"/>
      <c r="P480" s="66" t="str">
        <f aca="false">MID(SUBSTITUTE(SUBSTITUTE(Q480,"/",CONCATENATE(CHAR(10),"/")),"/",CONCATENATE(CHAR(10),"/"),F480+1),2,500)</f>
        <v>/rsm:CrossIndustryInvoice
/rsm:SupplyChainTradeTransaction
/ram:ApplicableHeaderTradeAgreement
/ram:BuyerTaxRepresentativeTradeParty
/ram:SpecifiedTaxRegistration
/ram:ID
/@schemeID</v>
      </c>
      <c r="Q480" s="67" t="s">
        <v>2275</v>
      </c>
      <c r="R480" s="65" t="s">
        <v>360</v>
      </c>
      <c r="S480" s="65" t="str">
        <f aca="false">IF($D480="","",IF(ISERROR(FIND("/@",RIGHT($Q480,LEN($Q480)-FIND("#",SUBSTITUTE($Q480,"/","#",LEN($Q480)-LEN(SUBSTITUTE($Q480,"/",""))))))),IF(LEFT($D480,4)="BG-X","EG",IF(LEFT($D480,2)="BG","G",IF(OR(RIGHT($D480,2)="-0",RIGHT($D480,3)="-00",RIGHT($D480,4)="-000"),"","E"))),"A"))</f>
        <v/>
      </c>
      <c r="T480" s="65"/>
      <c r="U480" s="65"/>
      <c r="V480" s="68"/>
      <c r="X480" s="69" t="s">
        <v>30</v>
      </c>
      <c r="Y480" s="69"/>
      <c r="AA480" s="70"/>
      <c r="AB480" s="70"/>
      <c r="AC480" s="71"/>
      <c r="AE480" s="72" t="str">
        <f aca="false">D480</f>
        <v>BT-X-367-0</v>
      </c>
      <c r="AF480" s="73" t="n">
        <f aca="false">F480</f>
        <v>6</v>
      </c>
      <c r="AG480" s="73" t="str">
        <f aca="false">G480</f>
        <v>0..1</v>
      </c>
      <c r="AH480" s="63" t="s">
        <v>1142</v>
      </c>
      <c r="AI480" s="63"/>
      <c r="AJ480" s="64" t="s">
        <v>1143</v>
      </c>
      <c r="AK480" s="64"/>
      <c r="AL480" s="64"/>
      <c r="AM480" s="73" t="str">
        <f aca="false">M480</f>
        <v>String</v>
      </c>
      <c r="AN480" s="73" t="n">
        <f aca="false">N480</f>
        <v>0</v>
      </c>
      <c r="AO480" s="73" t="n">
        <f aca="false">O480</f>
        <v>0</v>
      </c>
      <c r="AP480" s="73" t="str">
        <f aca="false">P480</f>
        <v>/rsm:CrossIndustryInvoice
/rsm:SupplyChainTradeTransaction
/ram:ApplicableHeaderTradeAgreement
/ram:BuyerTaxRepresentativeTradeParty
/ram:SpecifiedTaxRegistration
/ram:ID
/@schemeID</v>
      </c>
      <c r="AQ480" s="73" t="str">
        <f aca="false">Q480</f>
        <v>/rsm:CrossIndustryInvoice/rsm:SupplyChainTradeTransaction/ram:ApplicableHeaderTradeAgreement/ram:BuyerTaxRepresentativeTradeParty/ram:SpecifiedTaxRegistration/ram:ID/@schemeID</v>
      </c>
      <c r="AR480" s="73" t="str">
        <f aca="false">R480</f>
        <v>S</v>
      </c>
      <c r="AS480" s="73" t="str">
        <f aca="false">S480</f>
        <v/>
      </c>
      <c r="AT480" s="73" t="n">
        <f aca="false">T480</f>
        <v>0</v>
      </c>
      <c r="AU480" s="73" t="n">
        <f aca="false">U480</f>
        <v>0</v>
      </c>
      <c r="AV480" s="73" t="n">
        <f aca="false">V480</f>
        <v>0</v>
      </c>
      <c r="AW480" s="6"/>
      <c r="AX480" s="69" t="str">
        <f aca="false">X480</f>
        <v>EXTENDED</v>
      </c>
      <c r="AY480" s="74" t="n">
        <f aca="false">Y480</f>
        <v>0</v>
      </c>
      <c r="BA480" s="46"/>
      <c r="BB480" s="46"/>
      <c r="BC480" s="46"/>
    </row>
    <row r="481" customFormat="false" ht="71.25" hidden="false" customHeight="false" outlineLevel="0" collapsed="false">
      <c r="A481" s="58" t="str">
        <f aca="false">IF(ISERROR(SEARCH("-X-",D481)),IF(S481="G","NO",IF(S481="E","YES","")),"EXT")</f>
        <v>NO</v>
      </c>
      <c r="B481" s="58"/>
      <c r="C481" s="59"/>
      <c r="D481" s="60" t="s">
        <v>2276</v>
      </c>
      <c r="E481" s="61"/>
      <c r="F481" s="62" t="n">
        <f aca="false">LEN(Q481)-LEN(SUBSTITUTE(Q481,"/",""))-1</f>
        <v>3</v>
      </c>
      <c r="G481" s="62" t="s">
        <v>95</v>
      </c>
      <c r="H481" s="63" t="s">
        <v>2277</v>
      </c>
      <c r="I481" s="63" t="s">
        <v>2278</v>
      </c>
      <c r="J481" s="64"/>
      <c r="K481" s="64" t="s">
        <v>2279</v>
      </c>
      <c r="L481" s="64"/>
      <c r="M481" s="63"/>
      <c r="N481" s="65" t="s">
        <v>95</v>
      </c>
      <c r="O481" s="65" t="s">
        <v>95</v>
      </c>
      <c r="P481" s="66" t="str">
        <f aca="false">MID(SUBSTITUTE(SUBSTITUTE(Q481,"/",CONCATENATE(CHAR(10),"/")),"/",CONCATENATE(CHAR(10),"/"),F481+1),2,500)</f>
        <v>/rsm:CrossIndustryInvoice
/rsm:SupplyChainTradeTransaction
/ram:ApplicableHeaderTradeAgreement
/ram:SellerTaxRepresentativeTradeParty</v>
      </c>
      <c r="Q481" s="67" t="s">
        <v>2280</v>
      </c>
      <c r="R481" s="65"/>
      <c r="S481" s="65" t="str">
        <f aca="false">IF($D481="","",IF(ISERROR(FIND("/@",RIGHT($Q481,LEN($Q481)-FIND("#",SUBSTITUTE($Q481,"/","#",LEN($Q481)-LEN(SUBSTITUTE($Q481,"/",""))))))),IF(LEFT($D481,4)="BG-X","EG",IF(LEFT($D481,2)="BG","G",IF(OR(RIGHT($D481,2)="-0",RIGHT($D481,3)="-00",RIGHT($D481,4)="-000"),"","E"))),"A"))</f>
        <v>G</v>
      </c>
      <c r="T481" s="65" t="s">
        <v>95</v>
      </c>
      <c r="U481" s="65"/>
      <c r="V481" s="68"/>
      <c r="X481" s="69" t="s">
        <v>25</v>
      </c>
      <c r="Y481" s="69"/>
      <c r="AA481" s="70"/>
      <c r="AB481" s="70"/>
      <c r="AC481" s="71"/>
      <c r="AE481" s="72" t="str">
        <f aca="false">D481</f>
        <v>BG-11</v>
      </c>
      <c r="AF481" s="73" t="n">
        <f aca="false">F481</f>
        <v>3</v>
      </c>
      <c r="AG481" s="73" t="str">
        <f aca="false">G481</f>
        <v>0..1</v>
      </c>
      <c r="AH481" s="63" t="s">
        <v>2281</v>
      </c>
      <c r="AI481" s="63" t="s">
        <v>2282</v>
      </c>
      <c r="AJ481" s="64"/>
      <c r="AK481" s="64" t="s">
        <v>2283</v>
      </c>
      <c r="AL481" s="64"/>
      <c r="AM481" s="73" t="n">
        <f aca="false">M481</f>
        <v>0</v>
      </c>
      <c r="AN481" s="73" t="str">
        <f aca="false">N481</f>
        <v>0..1</v>
      </c>
      <c r="AO481" s="73" t="str">
        <f aca="false">O481</f>
        <v>0..1</v>
      </c>
      <c r="AP481" s="73" t="str">
        <f aca="false">P481</f>
        <v>/rsm:CrossIndustryInvoice
/rsm:SupplyChainTradeTransaction
/ram:ApplicableHeaderTradeAgreement
/ram:SellerTaxRepresentativeTradeParty</v>
      </c>
      <c r="AQ481" s="73" t="str">
        <f aca="false">Q481</f>
        <v>/rsm:CrossIndustryInvoice/rsm:SupplyChainTradeTransaction/ram:ApplicableHeaderTradeAgreement/ram:SellerTaxRepresentativeTradeParty</v>
      </c>
      <c r="AR481" s="73" t="n">
        <f aca="false">R481</f>
        <v>0</v>
      </c>
      <c r="AS481" s="73" t="str">
        <f aca="false">S481</f>
        <v>G</v>
      </c>
      <c r="AT481" s="73" t="str">
        <f aca="false">T481</f>
        <v>0..1</v>
      </c>
      <c r="AU481" s="73" t="n">
        <f aca="false">U481</f>
        <v>0</v>
      </c>
      <c r="AV481" s="73" t="n">
        <f aca="false">V481</f>
        <v>0</v>
      </c>
      <c r="AW481" s="6"/>
      <c r="AX481" s="69" t="str">
        <f aca="false">X481</f>
        <v>BASIC WL</v>
      </c>
      <c r="AY481" s="74" t="n">
        <f aca="false">Y481</f>
        <v>0</v>
      </c>
      <c r="BA481" s="46"/>
      <c r="BB481" s="46"/>
      <c r="BC481" s="46"/>
    </row>
    <row r="482" customFormat="false" ht="85.5" hidden="false" customHeight="false" outlineLevel="0" collapsed="false">
      <c r="A482" s="58" t="str">
        <f aca="false">IF(ISERROR(SEARCH("-X-",D482)),IF(S482="G","NO",IF(S482="E","YES","")),"EXT")</f>
        <v>EXT</v>
      </c>
      <c r="B482" s="77"/>
      <c r="C482" s="59"/>
      <c r="D482" s="60" t="s">
        <v>2284</v>
      </c>
      <c r="E482" s="61"/>
      <c r="F482" s="62" t="n">
        <f aca="false">LEN(Q482)-LEN(SUBSTITUTE(Q482,"/",""))-1</f>
        <v>4</v>
      </c>
      <c r="G482" s="62" t="s">
        <v>95</v>
      </c>
      <c r="H482" s="63" t="s">
        <v>137</v>
      </c>
      <c r="I482" s="63"/>
      <c r="J482" s="64" t="s">
        <v>957</v>
      </c>
      <c r="K482" s="64"/>
      <c r="L482" s="64"/>
      <c r="M482" s="63" t="s">
        <v>137</v>
      </c>
      <c r="N482" s="65"/>
      <c r="O482" s="65" t="s">
        <v>95</v>
      </c>
      <c r="P482" s="66" t="str">
        <f aca="false">MID(SUBSTITUTE(SUBSTITUTE(Q482,"/",CONCATENATE(CHAR(10),"/")),"/",CONCATENATE(CHAR(10),"/"),F482+1),2,500)</f>
        <v>/rsm:CrossIndustryInvoice
/rsm:SupplyChainTradeTransaction
/ram:ApplicableHeaderTradeAgreement
/ram:SellerTaxRepresentativeTradeParty
/ram:ID</v>
      </c>
      <c r="Q482" s="67" t="s">
        <v>2285</v>
      </c>
      <c r="R482" s="65" t="s">
        <v>139</v>
      </c>
      <c r="S482" s="65" t="str">
        <f aca="false">IF($D482="","",IF(ISERROR(FIND("/@",RIGHT($Q482,LEN($Q482)-FIND("#",SUBSTITUTE($Q482,"/","#",LEN($Q482)-LEN(SUBSTITUTE($Q482,"/",""))))))),IF(LEFT($D482,4)="BG-X","EG",IF(LEFT($D482,2)="BG","G",IF(OR(RIGHT($D482,2)="-0",RIGHT($D482,3)="-00",RIGHT($D482,4)="-000"),"","E"))),"A"))</f>
        <v>E</v>
      </c>
      <c r="T482" s="65" t="s">
        <v>112</v>
      </c>
      <c r="U482" s="65"/>
      <c r="V482" s="68"/>
      <c r="W482" s="49"/>
      <c r="X482" s="69" t="s">
        <v>30</v>
      </c>
      <c r="Y482" s="69"/>
      <c r="Z482" s="49"/>
      <c r="AA482" s="70"/>
      <c r="AB482" s="70"/>
      <c r="AC482" s="71"/>
      <c r="AD482" s="49"/>
      <c r="AE482" s="72" t="str">
        <f aca="false">D482</f>
        <v>BT-X-116</v>
      </c>
      <c r="AF482" s="73" t="n">
        <f aca="false">F482</f>
        <v>4</v>
      </c>
      <c r="AG482" s="73" t="str">
        <f aca="false">G482</f>
        <v>0..1</v>
      </c>
      <c r="AH482" s="63" t="s">
        <v>2286</v>
      </c>
      <c r="AI482" s="63"/>
      <c r="AJ482" s="64" t="s">
        <v>960</v>
      </c>
      <c r="AK482" s="64"/>
      <c r="AL482" s="64"/>
      <c r="AM482" s="73" t="str">
        <f aca="false">M482</f>
        <v>Identifier</v>
      </c>
      <c r="AN482" s="73" t="n">
        <f aca="false">N482</f>
        <v>0</v>
      </c>
      <c r="AO482" s="73" t="str">
        <f aca="false">O482</f>
        <v>0..1</v>
      </c>
      <c r="AP482" s="73" t="str">
        <f aca="false">P482</f>
        <v>/rsm:CrossIndustryInvoice
/rsm:SupplyChainTradeTransaction
/ram:ApplicableHeaderTradeAgreement
/ram:SellerTaxRepresentativeTradeParty
/ram:ID</v>
      </c>
      <c r="AQ482" s="73" t="str">
        <f aca="false">Q482</f>
        <v>/rsm:CrossIndustryInvoice/rsm:SupplyChainTradeTransaction/ram:ApplicableHeaderTradeAgreement/ram:SellerTaxRepresentativeTradeParty/ram:ID</v>
      </c>
      <c r="AR482" s="73" t="str">
        <f aca="false">R482</f>
        <v>I</v>
      </c>
      <c r="AS482" s="73" t="str">
        <f aca="false">S482</f>
        <v>E</v>
      </c>
      <c r="AT482" s="73" t="str">
        <f aca="false">T482</f>
        <v>0..n</v>
      </c>
      <c r="AU482" s="73" t="n">
        <f aca="false">U482</f>
        <v>0</v>
      </c>
      <c r="AV482" s="73" t="n">
        <f aca="false">V482</f>
        <v>0</v>
      </c>
      <c r="AW482" s="6"/>
      <c r="AX482" s="69" t="str">
        <f aca="false">X482</f>
        <v>EXTENDED</v>
      </c>
      <c r="AY482" s="74" t="n">
        <f aca="false">Y482</f>
        <v>0</v>
      </c>
      <c r="BA482" s="46"/>
      <c r="BB482" s="46"/>
      <c r="BC482" s="46"/>
    </row>
    <row r="483" customFormat="false" ht="85.5" hidden="false" customHeight="false" outlineLevel="0" collapsed="false">
      <c r="A483" s="58" t="str">
        <f aca="false">IF(ISERROR(SEARCH("-X-",D483)),IF(S483="G","NO",IF(S483="E","YES","")),"EXT")</f>
        <v>EXT</v>
      </c>
      <c r="B483" s="58"/>
      <c r="C483" s="59"/>
      <c r="D483" s="60" t="s">
        <v>2287</v>
      </c>
      <c r="E483" s="61"/>
      <c r="F483" s="62" t="n">
        <f aca="false">LEN(Q483)-LEN(SUBSTITUTE(Q483,"/",""))-1</f>
        <v>4</v>
      </c>
      <c r="G483" s="62" t="s">
        <v>95</v>
      </c>
      <c r="H483" s="63" t="s">
        <v>2192</v>
      </c>
      <c r="I483" s="63"/>
      <c r="J483" s="64" t="s">
        <v>964</v>
      </c>
      <c r="K483" s="64"/>
      <c r="L483" s="64"/>
      <c r="M483" s="63" t="s">
        <v>137</v>
      </c>
      <c r="N483" s="65"/>
      <c r="O483" s="65" t="s">
        <v>112</v>
      </c>
      <c r="P483" s="66" t="str">
        <f aca="false">MID(SUBSTITUTE(SUBSTITUTE(Q483,"/",CONCATENATE(CHAR(10),"/")),"/",CONCATENATE(CHAR(10),"/"),F483+1),2,500)</f>
        <v>/rsm:CrossIndustryInvoice
/rsm:SupplyChainTradeTransaction
/ram:ApplicableHeaderTradeAgreement
/ram:SellerTaxRepresentativeTradeParty
/ram:GlobalID</v>
      </c>
      <c r="Q483" s="67" t="s">
        <v>2288</v>
      </c>
      <c r="R483" s="65" t="s">
        <v>139</v>
      </c>
      <c r="S483" s="65" t="str">
        <f aca="false">IF($D483="","",IF(ISERROR(FIND("/@",RIGHT($Q483,LEN($Q483)-FIND("#",SUBSTITUTE($Q483,"/","#",LEN($Q483)-LEN(SUBSTITUTE($Q483,"/",""))))))),IF(LEFT($D483,4)="BG-X","EG",IF(LEFT($D483,2)="BG","G",IF(OR(RIGHT($D483,2)="-0",RIGHT($D483,3)="-00",RIGHT($D483,4)="-000"),"","E"))),"A"))</f>
        <v>E</v>
      </c>
      <c r="T483" s="65" t="s">
        <v>112</v>
      </c>
      <c r="U483" s="65"/>
      <c r="V483" s="68"/>
      <c r="X483" s="69" t="s">
        <v>30</v>
      </c>
      <c r="Y483" s="69"/>
      <c r="AA483" s="70"/>
      <c r="AB483" s="70"/>
      <c r="AC483" s="71"/>
      <c r="AE483" s="72" t="str">
        <f aca="false">D483</f>
        <v>BT-X-117</v>
      </c>
      <c r="AF483" s="73" t="n">
        <f aca="false">F483</f>
        <v>4</v>
      </c>
      <c r="AG483" s="73" t="str">
        <f aca="false">G483</f>
        <v>0..1</v>
      </c>
      <c r="AH483" s="63" t="s">
        <v>2194</v>
      </c>
      <c r="AI483" s="63"/>
      <c r="AJ483" s="64" t="s">
        <v>968</v>
      </c>
      <c r="AK483" s="64"/>
      <c r="AL483" s="64"/>
      <c r="AM483" s="73" t="str">
        <f aca="false">M483</f>
        <v>Identifier</v>
      </c>
      <c r="AN483" s="73" t="n">
        <f aca="false">N483</f>
        <v>0</v>
      </c>
      <c r="AO483" s="73" t="str">
        <f aca="false">O483</f>
        <v>0..n</v>
      </c>
      <c r="AP483" s="73" t="str">
        <f aca="false">P483</f>
        <v>/rsm:CrossIndustryInvoice
/rsm:SupplyChainTradeTransaction
/ram:ApplicableHeaderTradeAgreement
/ram:SellerTaxRepresentativeTradeParty
/ram:GlobalID</v>
      </c>
      <c r="AQ483" s="73" t="str">
        <f aca="false">Q483</f>
        <v>/rsm:CrossIndustryInvoice/rsm:SupplyChainTradeTransaction/ram:ApplicableHeaderTradeAgreement/ram:SellerTaxRepresentativeTradeParty/ram:GlobalID</v>
      </c>
      <c r="AR483" s="73" t="str">
        <f aca="false">R483</f>
        <v>I</v>
      </c>
      <c r="AS483" s="73" t="str">
        <f aca="false">S483</f>
        <v>E</v>
      </c>
      <c r="AT483" s="73" t="str">
        <f aca="false">T483</f>
        <v>0..n</v>
      </c>
      <c r="AU483" s="73" t="n">
        <f aca="false">U483</f>
        <v>0</v>
      </c>
      <c r="AV483" s="73" t="n">
        <f aca="false">V483</f>
        <v>0</v>
      </c>
      <c r="AW483" s="6"/>
      <c r="AX483" s="69" t="str">
        <f aca="false">X483</f>
        <v>EXTENDED</v>
      </c>
      <c r="AY483" s="74" t="n">
        <f aca="false">Y483</f>
        <v>0</v>
      </c>
      <c r="BA483" s="46"/>
      <c r="BB483" s="46"/>
      <c r="BC483" s="46"/>
    </row>
    <row r="484" customFormat="false" ht="99.75" hidden="false" customHeight="false" outlineLevel="0" collapsed="false">
      <c r="A484" s="58" t="str">
        <f aca="false">IF(ISERROR(SEARCH("-X-",D484)),IF(S484="G","NO",IF(S484="E","YES","")),"EXT")</f>
        <v>EXT</v>
      </c>
      <c r="B484" s="58"/>
      <c r="C484" s="59"/>
      <c r="D484" s="60" t="s">
        <v>2289</v>
      </c>
      <c r="E484" s="61"/>
      <c r="F484" s="62" t="n">
        <f aca="false">LEN(Q484)-LEN(SUBSTITUTE(Q484,"/",""))-1</f>
        <v>5</v>
      </c>
      <c r="G484" s="62" t="s">
        <v>95</v>
      </c>
      <c r="H484" s="63" t="s">
        <v>355</v>
      </c>
      <c r="I484" s="63"/>
      <c r="J484" s="64" t="s">
        <v>971</v>
      </c>
      <c r="K484" s="64"/>
      <c r="L484" s="64"/>
      <c r="M484" s="63" t="s">
        <v>358</v>
      </c>
      <c r="N484" s="65"/>
      <c r="O484" s="65"/>
      <c r="P484" s="66" t="str">
        <f aca="false">MID(SUBSTITUTE(SUBSTITUTE(Q484,"/",CONCATENATE(CHAR(10),"/")),"/",CONCATENATE(CHAR(10),"/"),F484+1),2,500)</f>
        <v>/rsm:CrossIndustryInvoice
/rsm:SupplyChainTradeTransaction
/ram:ApplicableHeaderTradeAgreement
/ram:SellerTaxRepresentativeTradeParty
/ram:GlobalID
/@schemeID</v>
      </c>
      <c r="Q484" s="67" t="s">
        <v>2290</v>
      </c>
      <c r="R484" s="65" t="s">
        <v>360</v>
      </c>
      <c r="S484" s="65" t="str">
        <f aca="false">IF($D484="","",IF(ISERROR(FIND("/@",RIGHT($Q484,LEN($Q484)-FIND("#",SUBSTITUTE($Q484,"/","#",LEN($Q484)-LEN(SUBSTITUTE($Q484,"/",""))))))),IF(LEFT($D484,4)="BG-X","EG",IF(LEFT($D484,2)="BG","G",IF(OR(RIGHT($D484,2)="-0",RIGHT($D484,3)="-00",RIGHT($D484,4)="-000"),"","E"))),"A"))</f>
        <v>E</v>
      </c>
      <c r="T484" s="65"/>
      <c r="U484" s="65"/>
      <c r="V484" s="68"/>
      <c r="X484" s="69" t="s">
        <v>30</v>
      </c>
      <c r="Y484" s="69"/>
      <c r="AA484" s="70"/>
      <c r="AB484" s="70"/>
      <c r="AC484" s="71"/>
      <c r="AE484" s="72" t="str">
        <f aca="false">D484</f>
        <v>BT-X-117-1</v>
      </c>
      <c r="AF484" s="73" t="n">
        <f aca="false">F484</f>
        <v>5</v>
      </c>
      <c r="AG484" s="73" t="str">
        <f aca="false">G484</f>
        <v>0..1</v>
      </c>
      <c r="AH484" s="63" t="s">
        <v>973</v>
      </c>
      <c r="AI484" s="63"/>
      <c r="AJ484" s="64" t="s">
        <v>363</v>
      </c>
      <c r="AK484" s="64"/>
      <c r="AL484" s="64"/>
      <c r="AM484" s="73" t="str">
        <f aca="false">M484</f>
        <v>String</v>
      </c>
      <c r="AN484" s="73" t="n">
        <f aca="false">N484</f>
        <v>0</v>
      </c>
      <c r="AO484" s="73" t="n">
        <f aca="false">O484</f>
        <v>0</v>
      </c>
      <c r="AP484" s="73" t="str">
        <f aca="false">P484</f>
        <v>/rsm:CrossIndustryInvoice
/rsm:SupplyChainTradeTransaction
/ram:ApplicableHeaderTradeAgreement
/ram:SellerTaxRepresentativeTradeParty
/ram:GlobalID
/@schemeID</v>
      </c>
      <c r="AQ484" s="73" t="str">
        <f aca="false">Q484</f>
        <v>/rsm:CrossIndustryInvoice/rsm:SupplyChainTradeTransaction/ram:ApplicableHeaderTradeAgreement/ram:SellerTaxRepresentativeTradeParty/ram:GlobalID/@schemeID</v>
      </c>
      <c r="AR484" s="73" t="str">
        <f aca="false">R484</f>
        <v>S</v>
      </c>
      <c r="AS484" s="73" t="str">
        <f aca="false">S484</f>
        <v>E</v>
      </c>
      <c r="AT484" s="73" t="n">
        <f aca="false">T484</f>
        <v>0</v>
      </c>
      <c r="AU484" s="73" t="n">
        <f aca="false">U484</f>
        <v>0</v>
      </c>
      <c r="AV484" s="73" t="n">
        <f aca="false">V484</f>
        <v>0</v>
      </c>
      <c r="AW484" s="6"/>
      <c r="AX484" s="69" t="str">
        <f aca="false">X484</f>
        <v>EXTENDED</v>
      </c>
      <c r="AY484" s="74" t="n">
        <f aca="false">Y484</f>
        <v>0</v>
      </c>
      <c r="BA484" s="46"/>
      <c r="BB484" s="46"/>
      <c r="BC484" s="46"/>
    </row>
    <row r="485" customFormat="false" ht="85.5" hidden="false" customHeight="false" outlineLevel="0" collapsed="false">
      <c r="A485" s="58" t="str">
        <f aca="false">IF(ISERROR(SEARCH("-X-",D485)),IF(S485="G","NO",IF(S485="E","YES","")),"EXT")</f>
        <v>YES</v>
      </c>
      <c r="B485" s="58"/>
      <c r="C485" s="59"/>
      <c r="D485" s="60" t="s">
        <v>2291</v>
      </c>
      <c r="E485" s="61"/>
      <c r="F485" s="62" t="n">
        <f aca="false">LEN(Q485)-LEN(SUBSTITUTE(Q485,"/",""))-1</f>
        <v>4</v>
      </c>
      <c r="G485" s="62" t="s">
        <v>88</v>
      </c>
      <c r="H485" s="63" t="s">
        <v>2292</v>
      </c>
      <c r="I485" s="63" t="s">
        <v>2293</v>
      </c>
      <c r="J485" s="64"/>
      <c r="K485" s="64"/>
      <c r="L485" s="64"/>
      <c r="M485" s="63" t="s">
        <v>119</v>
      </c>
      <c r="N485" s="65" t="s">
        <v>88</v>
      </c>
      <c r="O485" s="65" t="s">
        <v>88</v>
      </c>
      <c r="P485" s="66" t="str">
        <f aca="false">MID(SUBSTITUTE(SUBSTITUTE(Q485,"/",CONCATENATE(CHAR(10),"/")),"/",CONCATENATE(CHAR(10),"/"),F485+1),2,500)</f>
        <v>/rsm:CrossIndustryInvoice
/rsm:SupplyChainTradeTransaction
/ram:ApplicableHeaderTradeAgreement
/ram:SellerTaxRepresentativeTradeParty
/ram:Name</v>
      </c>
      <c r="Q485" s="67" t="s">
        <v>2294</v>
      </c>
      <c r="R485" s="65" t="s">
        <v>121</v>
      </c>
      <c r="S485" s="65" t="str">
        <f aca="false">IF($D485="","",IF(ISERROR(FIND("/@",RIGHT($Q485,LEN($Q485)-FIND("#",SUBSTITUTE($Q485,"/","#",LEN($Q485)-LEN(SUBSTITUTE($Q485,"/",""))))))),IF(LEFT($D485,4)="BG-X","EG",IF(LEFT($D485,2)="BG","G",IF(OR(RIGHT($D485,2)="-0",RIGHT($D485,3)="-00",RIGHT($D485,4)="-000"),"","E"))),"A"))</f>
        <v>E</v>
      </c>
      <c r="T485" s="65" t="s">
        <v>95</v>
      </c>
      <c r="U485" s="65"/>
      <c r="V485" s="68"/>
      <c r="X485" s="69" t="s">
        <v>25</v>
      </c>
      <c r="Y485" s="69"/>
      <c r="AA485" s="70"/>
      <c r="AB485" s="70"/>
      <c r="AC485" s="71"/>
      <c r="AE485" s="72" t="str">
        <f aca="false">D485</f>
        <v>BT-62</v>
      </c>
      <c r="AF485" s="73" t="n">
        <f aca="false">F485</f>
        <v>4</v>
      </c>
      <c r="AG485" s="73" t="str">
        <f aca="false">G485</f>
        <v>1..1</v>
      </c>
      <c r="AH485" s="63" t="s">
        <v>2295</v>
      </c>
      <c r="AI485" s="63" t="s">
        <v>2296</v>
      </c>
      <c r="AJ485" s="64"/>
      <c r="AK485" s="64"/>
      <c r="AL485" s="64"/>
      <c r="AM485" s="73" t="str">
        <f aca="false">M485</f>
        <v>Text</v>
      </c>
      <c r="AN485" s="73" t="str">
        <f aca="false">N485</f>
        <v>1..1</v>
      </c>
      <c r="AO485" s="73" t="str">
        <f aca="false">O485</f>
        <v>1..1</v>
      </c>
      <c r="AP485" s="73" t="str">
        <f aca="false">P485</f>
        <v>/rsm:CrossIndustryInvoice
/rsm:SupplyChainTradeTransaction
/ram:ApplicableHeaderTradeAgreement
/ram:SellerTaxRepresentativeTradeParty
/ram:Name</v>
      </c>
      <c r="AQ485" s="73" t="str">
        <f aca="false">Q485</f>
        <v>/rsm:CrossIndustryInvoice/rsm:SupplyChainTradeTransaction/ram:ApplicableHeaderTradeAgreement/ram:SellerTaxRepresentativeTradeParty/ram:Name</v>
      </c>
      <c r="AR485" s="73" t="str">
        <f aca="false">R485</f>
        <v>T</v>
      </c>
      <c r="AS485" s="73" t="str">
        <f aca="false">S485</f>
        <v>E</v>
      </c>
      <c r="AT485" s="73" t="str">
        <f aca="false">T485</f>
        <v>0..1</v>
      </c>
      <c r="AU485" s="73" t="n">
        <f aca="false">U485</f>
        <v>0</v>
      </c>
      <c r="AV485" s="73" t="n">
        <f aca="false">V485</f>
        <v>0</v>
      </c>
      <c r="AW485" s="6"/>
      <c r="AX485" s="69" t="str">
        <f aca="false">X485</f>
        <v>BASIC WL</v>
      </c>
      <c r="AY485" s="74" t="n">
        <f aca="false">Y485</f>
        <v>0</v>
      </c>
      <c r="BA485" s="46"/>
      <c r="BB485" s="46"/>
      <c r="BC485" s="46"/>
    </row>
    <row r="486" customFormat="false" ht="85.5" hidden="false" customHeight="false" outlineLevel="0" collapsed="false">
      <c r="A486" s="58" t="str">
        <f aca="false">IF(ISERROR(SEARCH("-X-",D486)),IF(S486="G","NO",IF(S486="E","YES","")),"EXT")</f>
        <v>EXT</v>
      </c>
      <c r="B486" s="58"/>
      <c r="C486" s="59"/>
      <c r="D486" s="60" t="s">
        <v>2297</v>
      </c>
      <c r="E486" s="61"/>
      <c r="F486" s="62" t="n">
        <f aca="false">LEN(Q486)-LEN(SUBSTITUTE(Q486,"/",""))-1</f>
        <v>4</v>
      </c>
      <c r="G486" s="62" t="s">
        <v>95</v>
      </c>
      <c r="H486" s="63" t="s">
        <v>980</v>
      </c>
      <c r="I486" s="63" t="s">
        <v>981</v>
      </c>
      <c r="J486" s="64" t="s">
        <v>982</v>
      </c>
      <c r="K486" s="64"/>
      <c r="L486" s="64"/>
      <c r="M486" s="63" t="s">
        <v>174</v>
      </c>
      <c r="N486" s="65"/>
      <c r="O486" s="65" t="s">
        <v>95</v>
      </c>
      <c r="P486" s="66" t="str">
        <f aca="false">MID(SUBSTITUTE(SUBSTITUTE(Q486,"/",CONCATENATE(CHAR(10),"/")),"/",CONCATENATE(CHAR(10),"/"),F486+1),2,500)</f>
        <v>/rsm:CrossIndustryInvoice
/rsm:SupplyChainTradeTransaction
/ram:ApplicableHeaderTradeAgreement
/ram:SellerTaxRepresentativeTradeParty
/ram:RoleCode</v>
      </c>
      <c r="Q486" s="67" t="s">
        <v>2298</v>
      </c>
      <c r="R486" s="65" t="s">
        <v>176</v>
      </c>
      <c r="S486" s="65" t="str">
        <f aca="false">IF($D486="","",IF(ISERROR(FIND("/@",RIGHT($Q486,LEN($Q486)-FIND("#",SUBSTITUTE($Q486,"/","#",LEN($Q486)-LEN(SUBSTITUTE($Q486,"/",""))))))),IF(LEFT($D486,4)="BG-X","EG",IF(LEFT($D486,2)="BG","G",IF(OR(RIGHT($D486,2)="-0",RIGHT($D486,3)="-00",RIGHT($D486,4)="-000"),"","E"))),"A"))</f>
        <v>E</v>
      </c>
      <c r="T486" s="65" t="s">
        <v>112</v>
      </c>
      <c r="U486" s="65"/>
      <c r="V486" s="68"/>
      <c r="X486" s="69" t="s">
        <v>30</v>
      </c>
      <c r="Y486" s="69"/>
      <c r="AA486" s="70"/>
      <c r="AB486" s="70"/>
      <c r="AC486" s="71"/>
      <c r="AE486" s="72" t="str">
        <f aca="false">D486</f>
        <v>BT-X-547</v>
      </c>
      <c r="AF486" s="73" t="n">
        <f aca="false">F486</f>
        <v>4</v>
      </c>
      <c r="AG486" s="73" t="str">
        <f aca="false">G486</f>
        <v>0..1</v>
      </c>
      <c r="AH486" s="63" t="s">
        <v>984</v>
      </c>
      <c r="AI486" s="63" t="s">
        <v>985</v>
      </c>
      <c r="AJ486" s="64" t="s">
        <v>986</v>
      </c>
      <c r="AK486" s="64"/>
      <c r="AL486" s="64"/>
      <c r="AM486" s="73" t="str">
        <f aca="false">M486</f>
        <v>Code</v>
      </c>
      <c r="AN486" s="73" t="n">
        <f aca="false">N486</f>
        <v>0</v>
      </c>
      <c r="AO486" s="73" t="str">
        <f aca="false">O486</f>
        <v>0..1</v>
      </c>
      <c r="AP486" s="73" t="str">
        <f aca="false">P486</f>
        <v>/rsm:CrossIndustryInvoice
/rsm:SupplyChainTradeTransaction
/ram:ApplicableHeaderTradeAgreement
/ram:SellerTaxRepresentativeTradeParty
/ram:RoleCode</v>
      </c>
      <c r="AQ486" s="73" t="str">
        <f aca="false">Q486</f>
        <v>/rsm:CrossIndustryInvoice/rsm:SupplyChainTradeTransaction/ram:ApplicableHeaderTradeAgreement/ram:SellerTaxRepresentativeTradeParty/ram:RoleCode</v>
      </c>
      <c r="AR486" s="73" t="str">
        <f aca="false">R486</f>
        <v>C</v>
      </c>
      <c r="AS486" s="73" t="str">
        <f aca="false">S486</f>
        <v>E</v>
      </c>
      <c r="AT486" s="73" t="str">
        <f aca="false">T486</f>
        <v>0..n</v>
      </c>
      <c r="AU486" s="73" t="n">
        <f aca="false">U486</f>
        <v>0</v>
      </c>
      <c r="AV486" s="73" t="n">
        <f aca="false">V486</f>
        <v>0</v>
      </c>
      <c r="AW486" s="6"/>
      <c r="AX486" s="69" t="str">
        <f aca="false">X486</f>
        <v>EXTENDED</v>
      </c>
      <c r="AY486" s="74" t="n">
        <f aca="false">Y486</f>
        <v>0</v>
      </c>
      <c r="BA486" s="46"/>
      <c r="BB486" s="46"/>
      <c r="BC486" s="46"/>
    </row>
    <row r="487" customFormat="false" ht="85.5" hidden="false" customHeight="false" outlineLevel="0" collapsed="false">
      <c r="A487" s="58" t="str">
        <f aca="false">IF(ISERROR(SEARCH("-X-",D487)),IF(S487="G","NO",IF(S487="E","YES","")),"EXT")</f>
        <v>EXT</v>
      </c>
      <c r="B487" s="58"/>
      <c r="C487" s="59"/>
      <c r="D487" s="60" t="s">
        <v>2299</v>
      </c>
      <c r="E487" s="61"/>
      <c r="F487" s="62" t="n">
        <f aca="false">LEN(Q487)-LEN(SUBSTITUTE(Q487,"/",""))-1</f>
        <v>4</v>
      </c>
      <c r="G487" s="62" t="s">
        <v>95</v>
      </c>
      <c r="H487" s="63" t="s">
        <v>1165</v>
      </c>
      <c r="I487" s="63"/>
      <c r="J487" s="64"/>
      <c r="K487" s="64"/>
      <c r="L487" s="64"/>
      <c r="M487" s="63"/>
      <c r="N487" s="65"/>
      <c r="O487" s="65" t="s">
        <v>95</v>
      </c>
      <c r="P487" s="66" t="str">
        <f aca="false">MID(SUBSTITUTE(SUBSTITUTE(Q487,"/",CONCATENATE(CHAR(10),"/")),"/",CONCATENATE(CHAR(10),"/"),F487+1),2,500)</f>
        <v>/rsm:CrossIndustryInvoice
/rsm:SupplyChainTradeTransaction
/ram:ApplicableHeaderTradeAgreement
/ram:SellerTaxRepresentativeTradeParty
/ram:SpecifiedLegalOrganization</v>
      </c>
      <c r="Q487" s="67" t="s">
        <v>2300</v>
      </c>
      <c r="R487" s="65"/>
      <c r="S487" s="65" t="str">
        <f aca="false">IF($D487="","",IF(ISERROR(FIND("/@",RIGHT($Q487,LEN($Q487)-FIND("#",SUBSTITUTE($Q487,"/","#",LEN($Q487)-LEN(SUBSTITUTE($Q487,"/",""))))))),IF(LEFT($D487,4)="BG-X","EG",IF(LEFT($D487,2)="BG","G",IF(OR(RIGHT($D487,2)="-0",RIGHT($D487,3)="-00",RIGHT($D487,4)="-000"),"","E"))),"A"))</f>
        <v>EG</v>
      </c>
      <c r="T487" s="65" t="s">
        <v>95</v>
      </c>
      <c r="U487" s="65"/>
      <c r="V487" s="68"/>
      <c r="X487" s="69" t="s">
        <v>30</v>
      </c>
      <c r="Y487" s="69"/>
      <c r="AA487" s="70"/>
      <c r="AB487" s="70"/>
      <c r="AC487" s="71"/>
      <c r="AE487" s="72" t="str">
        <f aca="false">D487</f>
        <v>BG-X-16</v>
      </c>
      <c r="AF487" s="73" t="n">
        <f aca="false">F487</f>
        <v>4</v>
      </c>
      <c r="AG487" s="73" t="str">
        <f aca="false">G487</f>
        <v>0..1</v>
      </c>
      <c r="AH487" s="63" t="s">
        <v>1688</v>
      </c>
      <c r="AI487" s="63"/>
      <c r="AJ487" s="64"/>
      <c r="AK487" s="64"/>
      <c r="AL487" s="64"/>
      <c r="AM487" s="73" t="n">
        <f aca="false">M487</f>
        <v>0</v>
      </c>
      <c r="AN487" s="73" t="n">
        <f aca="false">N487</f>
        <v>0</v>
      </c>
      <c r="AO487" s="73" t="str">
        <f aca="false">O487</f>
        <v>0..1</v>
      </c>
      <c r="AP487" s="73" t="str">
        <f aca="false">P487</f>
        <v>/rsm:CrossIndustryInvoice
/rsm:SupplyChainTradeTransaction
/ram:ApplicableHeaderTradeAgreement
/ram:SellerTaxRepresentativeTradeParty
/ram:SpecifiedLegalOrganization</v>
      </c>
      <c r="AQ487" s="73" t="str">
        <f aca="false">Q487</f>
        <v>/rsm:CrossIndustryInvoice/rsm:SupplyChainTradeTransaction/ram:ApplicableHeaderTradeAgreement/ram:SellerTaxRepresentativeTradeParty/ram:SpecifiedLegalOrganization</v>
      </c>
      <c r="AR487" s="73" t="n">
        <f aca="false">R487</f>
        <v>0</v>
      </c>
      <c r="AS487" s="73" t="str">
        <f aca="false">S487</f>
        <v>EG</v>
      </c>
      <c r="AT487" s="73" t="str">
        <f aca="false">T487</f>
        <v>0..1</v>
      </c>
      <c r="AU487" s="73" t="n">
        <f aca="false">U487</f>
        <v>0</v>
      </c>
      <c r="AV487" s="73" t="n">
        <f aca="false">V487</f>
        <v>0</v>
      </c>
      <c r="AW487" s="6"/>
      <c r="AX487" s="69" t="str">
        <f aca="false">X487</f>
        <v>EXTENDED</v>
      </c>
      <c r="AY487" s="74" t="n">
        <f aca="false">Y487</f>
        <v>0</v>
      </c>
      <c r="BA487" s="46"/>
      <c r="BB487" s="46"/>
      <c r="BC487" s="46"/>
    </row>
    <row r="488" customFormat="false" ht="99.75" hidden="false" customHeight="false" outlineLevel="0" collapsed="false">
      <c r="A488" s="58" t="str">
        <f aca="false">IF(ISERROR(SEARCH("-X-",D488)),IF(S488="G","NO",IF(S488="E","YES","")),"EXT")</f>
        <v>EXT</v>
      </c>
      <c r="B488" s="58"/>
      <c r="C488" s="59"/>
      <c r="D488" s="60" t="s">
        <v>2301</v>
      </c>
      <c r="E488" s="61"/>
      <c r="F488" s="62" t="n">
        <f aca="false">LEN(Q488)-LEN(SUBSTITUTE(Q488,"/",""))-1</f>
        <v>5</v>
      </c>
      <c r="G488" s="62" t="s">
        <v>95</v>
      </c>
      <c r="H488" s="63" t="s">
        <v>2302</v>
      </c>
      <c r="I488" s="63" t="s">
        <v>993</v>
      </c>
      <c r="J488" s="64"/>
      <c r="K488" s="64"/>
      <c r="L488" s="64"/>
      <c r="M488" s="63" t="s">
        <v>137</v>
      </c>
      <c r="N488" s="65"/>
      <c r="O488" s="65" t="s">
        <v>95</v>
      </c>
      <c r="P488" s="66" t="str">
        <f aca="false">MID(SUBSTITUTE(SUBSTITUTE(Q488,"/",CONCATENATE(CHAR(10),"/")),"/",CONCATENATE(CHAR(10),"/"),F488+1),2,500)</f>
        <v>/rsm:CrossIndustryInvoice
/rsm:SupplyChainTradeTransaction
/ram:ApplicableHeaderTradeAgreement
/ram:SellerTaxRepresentativeTradeParty
/ram:SpecifiedLegalOrganization
/ram:ID</v>
      </c>
      <c r="Q488" s="67" t="s">
        <v>2303</v>
      </c>
      <c r="R488" s="65" t="s">
        <v>139</v>
      </c>
      <c r="S488" s="65" t="str">
        <f aca="false">IF($D488="","",IF(ISERROR(FIND("/@",RIGHT($Q488,LEN($Q488)-FIND("#",SUBSTITUTE($Q488,"/","#",LEN($Q488)-LEN(SUBSTITUTE($Q488,"/",""))))))),IF(LEFT($D488,4)="BG-X","EG",IF(LEFT($D488,2)="BG","G",IF(OR(RIGHT($D488,2)="-0",RIGHT($D488,3)="-00",RIGHT($D488,4)="-000"),"","E"))),"A"))</f>
        <v>E</v>
      </c>
      <c r="T488" s="65" t="s">
        <v>95</v>
      </c>
      <c r="U488" s="65"/>
      <c r="V488" s="68"/>
      <c r="X488" s="69" t="s">
        <v>30</v>
      </c>
      <c r="Y488" s="69"/>
      <c r="AA488" s="70"/>
      <c r="AB488" s="70"/>
      <c r="AC488" s="71"/>
      <c r="AE488" s="72" t="str">
        <f aca="false">D488</f>
        <v>BT-X-118</v>
      </c>
      <c r="AF488" s="73" t="n">
        <f aca="false">F488</f>
        <v>5</v>
      </c>
      <c r="AG488" s="73" t="str">
        <f aca="false">G488</f>
        <v>0..1</v>
      </c>
      <c r="AH488" s="63" t="s">
        <v>2304</v>
      </c>
      <c r="AI488" s="63" t="s">
        <v>996</v>
      </c>
      <c r="AJ488" s="64"/>
      <c r="AK488" s="64"/>
      <c r="AL488" s="64"/>
      <c r="AM488" s="73" t="str">
        <f aca="false">M488</f>
        <v>Identifier</v>
      </c>
      <c r="AN488" s="73" t="n">
        <f aca="false">N488</f>
        <v>0</v>
      </c>
      <c r="AO488" s="73" t="str">
        <f aca="false">O488</f>
        <v>0..1</v>
      </c>
      <c r="AP488" s="73" t="str">
        <f aca="false">P488</f>
        <v>/rsm:CrossIndustryInvoice
/rsm:SupplyChainTradeTransaction
/ram:ApplicableHeaderTradeAgreement
/ram:SellerTaxRepresentativeTradeParty
/ram:SpecifiedLegalOrganization
/ram:ID</v>
      </c>
      <c r="AQ488" s="73" t="str">
        <f aca="false">Q488</f>
        <v>/rsm:CrossIndustryInvoice/rsm:SupplyChainTradeTransaction/ram:ApplicableHeaderTradeAgreement/ram:SellerTaxRepresentativeTradeParty/ram:SpecifiedLegalOrganization/ram:ID</v>
      </c>
      <c r="AR488" s="73" t="str">
        <f aca="false">R488</f>
        <v>I</v>
      </c>
      <c r="AS488" s="73" t="str">
        <f aca="false">S488</f>
        <v>E</v>
      </c>
      <c r="AT488" s="73" t="str">
        <f aca="false">T488</f>
        <v>0..1</v>
      </c>
      <c r="AU488" s="73" t="n">
        <f aca="false">U488</f>
        <v>0</v>
      </c>
      <c r="AV488" s="73" t="n">
        <f aca="false">V488</f>
        <v>0</v>
      </c>
      <c r="AW488" s="6"/>
      <c r="AX488" s="69" t="str">
        <f aca="false">X488</f>
        <v>EXTENDED</v>
      </c>
      <c r="AY488" s="74" t="n">
        <f aca="false">Y488</f>
        <v>0</v>
      </c>
      <c r="BA488" s="46"/>
      <c r="BB488" s="46"/>
      <c r="BC488" s="46"/>
    </row>
    <row r="489" customFormat="false" ht="114" hidden="false" customHeight="false" outlineLevel="0" collapsed="false">
      <c r="A489" s="58" t="str">
        <f aca="false">IF(ISERROR(SEARCH("-X-",D489)),IF(S489="G","NO",IF(S489="E","YES","")),"EXT")</f>
        <v>EXT</v>
      </c>
      <c r="B489" s="58"/>
      <c r="C489" s="59"/>
      <c r="D489" s="60" t="s">
        <v>2305</v>
      </c>
      <c r="E489" s="61"/>
      <c r="F489" s="62" t="n">
        <f aca="false">LEN(Q489)-LEN(SUBSTITUTE(Q489,"/",""))-1</f>
        <v>6</v>
      </c>
      <c r="G489" s="62" t="s">
        <v>95</v>
      </c>
      <c r="H489" s="63" t="s">
        <v>355</v>
      </c>
      <c r="I489" s="63" t="s">
        <v>998</v>
      </c>
      <c r="J489" s="64" t="s">
        <v>999</v>
      </c>
      <c r="K489" s="64"/>
      <c r="L489" s="64"/>
      <c r="M489" s="63" t="s">
        <v>358</v>
      </c>
      <c r="N489" s="65"/>
      <c r="O489" s="65"/>
      <c r="P489" s="66" t="str">
        <f aca="false">MID(SUBSTITUTE(SUBSTITUTE(Q489,"/",CONCATENATE(CHAR(10),"/")),"/",CONCATENATE(CHAR(10),"/"),F489+1),2,500)</f>
        <v>/rsm:CrossIndustryInvoice
/rsm:SupplyChainTradeTransaction
/ram:ApplicableHeaderTradeAgreement
/ram:SellerTaxRepresentativeTradeParty
/ram:SpecifiedLegalOrganization
/ram:ID
/@schemeID</v>
      </c>
      <c r="Q489" s="67" t="s">
        <v>2306</v>
      </c>
      <c r="R489" s="65" t="s">
        <v>360</v>
      </c>
      <c r="S489" s="65" t="str">
        <f aca="false">IF($D489="","",IF(ISERROR(FIND("/@",RIGHT($Q489,LEN($Q489)-FIND("#",SUBSTITUTE($Q489,"/","#",LEN($Q489)-LEN(SUBSTITUTE($Q489,"/",""))))))),IF(LEFT($D489,4)="BG-X","EG",IF(LEFT($D489,2)="BG","G",IF(OR(RIGHT($D489,2)="-0",RIGHT($D489,3)="-00",RIGHT($D489,4)="-000"),"","E"))),"A"))</f>
        <v/>
      </c>
      <c r="T489" s="65"/>
      <c r="U489" s="65"/>
      <c r="V489" s="68"/>
      <c r="X489" s="69" t="s">
        <v>30</v>
      </c>
      <c r="Y489" s="69"/>
      <c r="AA489" s="70"/>
      <c r="AB489" s="70"/>
      <c r="AC489" s="71"/>
      <c r="AE489" s="72" t="str">
        <f aca="false">D489</f>
        <v>BT-X-118-0</v>
      </c>
      <c r="AF489" s="73" t="n">
        <f aca="false">F489</f>
        <v>6</v>
      </c>
      <c r="AG489" s="73" t="str">
        <f aca="false">G489</f>
        <v>0..1</v>
      </c>
      <c r="AH489" s="63" t="s">
        <v>1919</v>
      </c>
      <c r="AI489" s="63" t="s">
        <v>1002</v>
      </c>
      <c r="AJ489" s="64" t="s">
        <v>1003</v>
      </c>
      <c r="AK489" s="64"/>
      <c r="AL489" s="64"/>
      <c r="AM489" s="73" t="str">
        <f aca="false">M489</f>
        <v>String</v>
      </c>
      <c r="AN489" s="73" t="n">
        <f aca="false">N489</f>
        <v>0</v>
      </c>
      <c r="AO489" s="73" t="n">
        <f aca="false">O489</f>
        <v>0</v>
      </c>
      <c r="AP489" s="73" t="str">
        <f aca="false">P489</f>
        <v>/rsm:CrossIndustryInvoice
/rsm:SupplyChainTradeTransaction
/ram:ApplicableHeaderTradeAgreement
/ram:SellerTaxRepresentativeTradeParty
/ram:SpecifiedLegalOrganization
/ram:ID
/@schemeID</v>
      </c>
      <c r="AQ489" s="73" t="str">
        <f aca="false">Q489</f>
        <v>/rsm:CrossIndustryInvoice/rsm:SupplyChainTradeTransaction/ram:ApplicableHeaderTradeAgreement/ram:SellerTaxRepresentativeTradeParty/ram:SpecifiedLegalOrganization/ram:ID/@schemeID</v>
      </c>
      <c r="AR489" s="73" t="str">
        <f aca="false">R489</f>
        <v>S</v>
      </c>
      <c r="AS489" s="73" t="str">
        <f aca="false">S489</f>
        <v/>
      </c>
      <c r="AT489" s="73" t="n">
        <f aca="false">T489</f>
        <v>0</v>
      </c>
      <c r="AU489" s="73" t="n">
        <f aca="false">U489</f>
        <v>0</v>
      </c>
      <c r="AV489" s="73" t="n">
        <f aca="false">V489</f>
        <v>0</v>
      </c>
      <c r="AW489" s="6"/>
      <c r="AX489" s="69" t="str">
        <f aca="false">X489</f>
        <v>EXTENDED</v>
      </c>
      <c r="AY489" s="74" t="n">
        <f aca="false">Y489</f>
        <v>0</v>
      </c>
      <c r="BA489" s="46"/>
      <c r="BB489" s="46"/>
      <c r="BC489" s="46"/>
    </row>
    <row r="490" customFormat="false" ht="99.75" hidden="false" customHeight="false" outlineLevel="0" collapsed="false">
      <c r="A490" s="58" t="str">
        <f aca="false">IF(ISERROR(SEARCH("-X-",D490)),IF(S490="G","NO",IF(S490="E","YES","")),"EXT")</f>
        <v>EXT</v>
      </c>
      <c r="B490" s="58"/>
      <c r="C490" s="59"/>
      <c r="D490" s="60" t="s">
        <v>2307</v>
      </c>
      <c r="E490" s="61"/>
      <c r="F490" s="62" t="n">
        <f aca="false">LEN(Q490)-LEN(SUBSTITUTE(Q490,"/",""))-1</f>
        <v>5</v>
      </c>
      <c r="G490" s="62" t="s">
        <v>95</v>
      </c>
      <c r="H490" s="63" t="s">
        <v>2308</v>
      </c>
      <c r="I490" s="63" t="s">
        <v>1006</v>
      </c>
      <c r="J490" s="64" t="s">
        <v>1007</v>
      </c>
      <c r="K490" s="64"/>
      <c r="L490" s="64"/>
      <c r="M490" s="63" t="s">
        <v>119</v>
      </c>
      <c r="N490" s="65"/>
      <c r="O490" s="65" t="s">
        <v>95</v>
      </c>
      <c r="P490" s="66" t="str">
        <f aca="false">MID(SUBSTITUTE(SUBSTITUTE(Q490,"/",CONCATENATE(CHAR(10),"/")),"/",CONCATENATE(CHAR(10),"/"),F490+1),2,500)</f>
        <v>/rsm:CrossIndustryInvoice
/rsm:SupplyChainTradeTransaction
/ram:ApplicableHeaderTradeAgreement
/ram:SellerTaxRepresentativeTradeParty
/ram:SpecifiedLegalOrganization
/ram:TradingBusinessName</v>
      </c>
      <c r="Q490" s="67" t="s">
        <v>2309</v>
      </c>
      <c r="R490" s="65" t="s">
        <v>121</v>
      </c>
      <c r="S490" s="65" t="str">
        <f aca="false">IF($D490="","",IF(ISERROR(FIND("/@",RIGHT($Q490,LEN($Q490)-FIND("#",SUBSTITUTE($Q490,"/","#",LEN($Q490)-LEN(SUBSTITUTE($Q490,"/",""))))))),IF(LEFT($D490,4)="BG-X","EG",IF(LEFT($D490,2)="BG","G",IF(OR(RIGHT($D490,2)="-0",RIGHT($D490,3)="-00",RIGHT($D490,4)="-000"),"","E"))),"A"))</f>
        <v>E</v>
      </c>
      <c r="T490" s="65" t="s">
        <v>95</v>
      </c>
      <c r="U490" s="65"/>
      <c r="V490" s="68"/>
      <c r="X490" s="69" t="s">
        <v>30</v>
      </c>
      <c r="Y490" s="69"/>
      <c r="AA490" s="70"/>
      <c r="AB490" s="70"/>
      <c r="AC490" s="71"/>
      <c r="AE490" s="72" t="str">
        <f aca="false">D490</f>
        <v>BT-X-119</v>
      </c>
      <c r="AF490" s="73" t="n">
        <f aca="false">F490</f>
        <v>5</v>
      </c>
      <c r="AG490" s="73" t="str">
        <f aca="false">G490</f>
        <v>0..1</v>
      </c>
      <c r="AH490" s="63" t="s">
        <v>2095</v>
      </c>
      <c r="AI490" s="63" t="s">
        <v>1010</v>
      </c>
      <c r="AJ490" s="64" t="s">
        <v>1011</v>
      </c>
      <c r="AK490" s="64"/>
      <c r="AL490" s="64"/>
      <c r="AM490" s="73" t="str">
        <f aca="false">M490</f>
        <v>Text</v>
      </c>
      <c r="AN490" s="73" t="n">
        <f aca="false">N490</f>
        <v>0</v>
      </c>
      <c r="AO490" s="73" t="str">
        <f aca="false">O490</f>
        <v>0..1</v>
      </c>
      <c r="AP490" s="73" t="str">
        <f aca="false">P490</f>
        <v>/rsm:CrossIndustryInvoice
/rsm:SupplyChainTradeTransaction
/ram:ApplicableHeaderTradeAgreement
/ram:SellerTaxRepresentativeTradeParty
/ram:SpecifiedLegalOrganization
/ram:TradingBusinessName</v>
      </c>
      <c r="AQ490" s="73" t="str">
        <f aca="false">Q490</f>
        <v>/rsm:CrossIndustryInvoice/rsm:SupplyChainTradeTransaction/ram:ApplicableHeaderTradeAgreement/ram:SellerTaxRepresentativeTradeParty/ram:SpecifiedLegalOrganization/ram:TradingBusinessName</v>
      </c>
      <c r="AR490" s="73" t="str">
        <f aca="false">R490</f>
        <v>T</v>
      </c>
      <c r="AS490" s="73" t="str">
        <f aca="false">S490</f>
        <v>E</v>
      </c>
      <c r="AT490" s="73" t="str">
        <f aca="false">T490</f>
        <v>0..1</v>
      </c>
      <c r="AU490" s="73" t="n">
        <f aca="false">U490</f>
        <v>0</v>
      </c>
      <c r="AV490" s="73" t="n">
        <f aca="false">V490</f>
        <v>0</v>
      </c>
      <c r="AW490" s="6"/>
      <c r="AX490" s="69" t="str">
        <f aca="false">X490</f>
        <v>EXTENDED</v>
      </c>
      <c r="AY490" s="74" t="n">
        <f aca="false">Y490</f>
        <v>0</v>
      </c>
      <c r="BA490" s="46"/>
      <c r="BB490" s="46"/>
      <c r="BC490" s="46"/>
    </row>
    <row r="491" customFormat="false" ht="99.75" hidden="false" customHeight="false" outlineLevel="0" collapsed="false">
      <c r="A491" s="58" t="str">
        <f aca="false">IF(ISERROR(SEARCH("-X-",D491)),IF(S491="G","NO",IF(S491="E","YES","")),"EXT")</f>
        <v>EXT</v>
      </c>
      <c r="B491" s="58"/>
      <c r="C491" s="59"/>
      <c r="D491" s="60" t="s">
        <v>2310</v>
      </c>
      <c r="E491" s="61"/>
      <c r="F491" s="62" t="n">
        <f aca="false">LEN(Q491)-LEN(SUBSTITUTE(Q491,"/",""))-1</f>
        <v>5</v>
      </c>
      <c r="G491" s="62" t="s">
        <v>95</v>
      </c>
      <c r="H491" s="63" t="s">
        <v>1929</v>
      </c>
      <c r="I491" s="63"/>
      <c r="J491" s="64"/>
      <c r="K491" s="64"/>
      <c r="L491" s="64"/>
      <c r="M491" s="63"/>
      <c r="N491" s="65"/>
      <c r="O491" s="65" t="s">
        <v>95</v>
      </c>
      <c r="P491" s="66" t="str">
        <f aca="false">MID(SUBSTITUTE(SUBSTITUTE(Q491,"/",CONCATENATE(CHAR(10),"/")),"/",CONCATENATE(CHAR(10),"/"),F491+1),2,500)</f>
        <v>/rsm:CrossIndustryInvoice
/rsm:SupplyChainTradeTransaction
/ram:ApplicableHeaderTradeAgreement
/ram:SellerTaxRepresentativeTradeParty
/ram:SpecifiedLegalOrganization
/ram:PostalTradeAddress</v>
      </c>
      <c r="Q491" s="67" t="s">
        <v>2311</v>
      </c>
      <c r="R491" s="65"/>
      <c r="S491" s="65" t="str">
        <f aca="false">IF($D491="","",IF(ISERROR(FIND("/@",RIGHT($Q491,LEN($Q491)-FIND("#",SUBSTITUTE($Q491,"/","#",LEN($Q491)-LEN(SUBSTITUTE($Q491,"/",""))))))),IF(LEFT($D491,4)="BG-X","EG",IF(LEFT($D491,2)="BG","G",IF(OR(RIGHT($D491,2)="-0",RIGHT($D491,3)="-00",RIGHT($D491,4)="-000"),"","E"))),"A"))</f>
        <v>EG</v>
      </c>
      <c r="T491" s="65" t="s">
        <v>95</v>
      </c>
      <c r="U491" s="65"/>
      <c r="V491" s="68"/>
      <c r="X491" s="69" t="s">
        <v>30</v>
      </c>
      <c r="Y491" s="69"/>
      <c r="AA491" s="70"/>
      <c r="AB491" s="70"/>
      <c r="AC491" s="71"/>
      <c r="AE491" s="72" t="str">
        <f aca="false">D491</f>
        <v>BG-X-59</v>
      </c>
      <c r="AF491" s="73" t="n">
        <f aca="false">F491</f>
        <v>5</v>
      </c>
      <c r="AG491" s="73" t="str">
        <f aca="false">G491</f>
        <v>0..1</v>
      </c>
      <c r="AH491" s="63" t="s">
        <v>1932</v>
      </c>
      <c r="AI491" s="63"/>
      <c r="AJ491" s="64"/>
      <c r="AK491" s="64"/>
      <c r="AL491" s="64"/>
      <c r="AM491" s="73" t="n">
        <f aca="false">M491</f>
        <v>0</v>
      </c>
      <c r="AN491" s="73" t="n">
        <f aca="false">N491</f>
        <v>0</v>
      </c>
      <c r="AO491" s="73" t="str">
        <f aca="false">O491</f>
        <v>0..1</v>
      </c>
      <c r="AP491" s="73" t="str">
        <f aca="false">P491</f>
        <v>/rsm:CrossIndustryInvoice
/rsm:SupplyChainTradeTransaction
/ram:ApplicableHeaderTradeAgreement
/ram:SellerTaxRepresentativeTradeParty
/ram:SpecifiedLegalOrganization
/ram:PostalTradeAddress</v>
      </c>
      <c r="AQ491" s="73" t="str">
        <f aca="false">Q491</f>
        <v>/rsm:CrossIndustryInvoice/rsm:SupplyChainTradeTransaction/ram:ApplicableHeaderTradeAgreement/ram:SellerTaxRepresentativeTradeParty/ram:SpecifiedLegalOrganization/ram:PostalTradeAddress</v>
      </c>
      <c r="AR491" s="73" t="n">
        <f aca="false">R491</f>
        <v>0</v>
      </c>
      <c r="AS491" s="73" t="str">
        <f aca="false">S491</f>
        <v>EG</v>
      </c>
      <c r="AT491" s="73" t="str">
        <f aca="false">T491</f>
        <v>0..1</v>
      </c>
      <c r="AU491" s="73" t="n">
        <f aca="false">U491</f>
        <v>0</v>
      </c>
      <c r="AV491" s="73" t="n">
        <f aca="false">V491</f>
        <v>0</v>
      </c>
      <c r="AW491" s="6"/>
      <c r="AX491" s="69" t="str">
        <f aca="false">X491</f>
        <v>EXTENDED</v>
      </c>
      <c r="AY491" s="74" t="n">
        <f aca="false">Y491</f>
        <v>0</v>
      </c>
      <c r="BA491" s="46"/>
      <c r="BB491" s="46"/>
      <c r="BC491" s="46"/>
    </row>
    <row r="492" customFormat="false" ht="114" hidden="false" customHeight="false" outlineLevel="0" collapsed="false">
      <c r="A492" s="58" t="str">
        <f aca="false">IF(ISERROR(SEARCH("-X-",D492)),IF(S492="G","NO",IF(S492="E","YES","")),"EXT")</f>
        <v>EXT</v>
      </c>
      <c r="B492" s="58"/>
      <c r="C492" s="59"/>
      <c r="D492" s="60" t="s">
        <v>2312</v>
      </c>
      <c r="E492" s="61"/>
      <c r="F492" s="62" t="n">
        <f aca="false">LEN(Q492)-LEN(SUBSTITUTE(Q492,"/",""))-1</f>
        <v>6</v>
      </c>
      <c r="G492" s="62" t="s">
        <v>95</v>
      </c>
      <c r="H492" s="63" t="s">
        <v>1069</v>
      </c>
      <c r="I492" s="63" t="s">
        <v>1070</v>
      </c>
      <c r="J492" s="64" t="s">
        <v>1071</v>
      </c>
      <c r="K492" s="64"/>
      <c r="L492" s="64"/>
      <c r="M492" s="63" t="s">
        <v>119</v>
      </c>
      <c r="N492" s="65"/>
      <c r="O492" s="65" t="s">
        <v>95</v>
      </c>
      <c r="P492" s="66" t="str">
        <f aca="false">MID(SUBSTITUTE(SUBSTITUTE(Q492,"/",CONCATENATE(CHAR(10),"/")),"/",CONCATENATE(CHAR(10),"/"),F492+1),2,500)</f>
        <v>/rsm:CrossIndustryInvoice
/rsm:SupplyChainTradeTransaction
/ram:ApplicableHeaderTradeAgreement
/ram:SellerTaxRepresentativeTradeParty
/ram:SpecifiedLegalOrganization
/ram:PostalTradeAddress
/ram:PostcodeCode</v>
      </c>
      <c r="Q492" s="67" t="s">
        <v>2313</v>
      </c>
      <c r="R492" s="65" t="s">
        <v>121</v>
      </c>
      <c r="S492" s="65" t="str">
        <f aca="false">IF($D492="","",IF(ISERROR(FIND("/@",RIGHT($Q492,LEN($Q492)-FIND("#",SUBSTITUTE($Q492,"/","#",LEN($Q492)-LEN(SUBSTITUTE($Q492,"/",""))))))),IF(LEFT($D492,4)="BG-X","EG",IF(LEFT($D492,2)="BG","G",IF(OR(RIGHT($D492,2)="-0",RIGHT($D492,3)="-00",RIGHT($D492,4)="-000"),"","E"))),"A"))</f>
        <v>E</v>
      </c>
      <c r="T492" s="65" t="s">
        <v>95</v>
      </c>
      <c r="U492" s="65"/>
      <c r="V492" s="68"/>
      <c r="X492" s="69" t="s">
        <v>30</v>
      </c>
      <c r="Y492" s="69"/>
      <c r="AA492" s="70"/>
      <c r="AB492" s="70"/>
      <c r="AC492" s="71"/>
      <c r="AE492" s="72" t="str">
        <f aca="false">D492</f>
        <v>BT-X-389</v>
      </c>
      <c r="AF492" s="73" t="n">
        <f aca="false">F492</f>
        <v>6</v>
      </c>
      <c r="AG492" s="73" t="str">
        <f aca="false">G492</f>
        <v>0..1</v>
      </c>
      <c r="AH492" s="63" t="s">
        <v>1073</v>
      </c>
      <c r="AI492" s="63" t="s">
        <v>1074</v>
      </c>
      <c r="AJ492" s="64" t="s">
        <v>1075</v>
      </c>
      <c r="AK492" s="64"/>
      <c r="AL492" s="64"/>
      <c r="AM492" s="73" t="str">
        <f aca="false">M492</f>
        <v>Text</v>
      </c>
      <c r="AN492" s="73" t="n">
        <f aca="false">N492</f>
        <v>0</v>
      </c>
      <c r="AO492" s="73" t="str">
        <f aca="false">O492</f>
        <v>0..1</v>
      </c>
      <c r="AP492" s="73" t="str">
        <f aca="false">P492</f>
        <v>/rsm:CrossIndustryInvoice
/rsm:SupplyChainTradeTransaction
/ram:ApplicableHeaderTradeAgreement
/ram:SellerTaxRepresentativeTradeParty
/ram:SpecifiedLegalOrganization
/ram:PostalTradeAddress
/ram:PostcodeCode</v>
      </c>
      <c r="AQ492" s="73" t="str">
        <f aca="false">Q492</f>
        <v>/rsm:CrossIndustryInvoice/rsm:SupplyChainTradeTransaction/ram:ApplicableHeaderTradeAgreement/ram:SellerTaxRepresentativeTradeParty/ram:SpecifiedLegalOrganization/ram:PostalTradeAddress/ram:PostcodeCode</v>
      </c>
      <c r="AR492" s="73" t="str">
        <f aca="false">R492</f>
        <v>T</v>
      </c>
      <c r="AS492" s="73" t="str">
        <f aca="false">S492</f>
        <v>E</v>
      </c>
      <c r="AT492" s="73" t="str">
        <f aca="false">T492</f>
        <v>0..1</v>
      </c>
      <c r="AU492" s="73" t="n">
        <f aca="false">U492</f>
        <v>0</v>
      </c>
      <c r="AV492" s="73" t="n">
        <f aca="false">V492</f>
        <v>0</v>
      </c>
      <c r="AW492" s="6"/>
      <c r="AX492" s="69" t="str">
        <f aca="false">X492</f>
        <v>EXTENDED</v>
      </c>
      <c r="AY492" s="74" t="n">
        <f aca="false">Y492</f>
        <v>0</v>
      </c>
      <c r="BA492" s="46"/>
      <c r="BB492" s="46"/>
      <c r="BC492" s="46"/>
    </row>
    <row r="493" customFormat="false" ht="114" hidden="false" customHeight="false" outlineLevel="0" collapsed="false">
      <c r="A493" s="58" t="str">
        <f aca="false">IF(ISERROR(SEARCH("-X-",D493)),IF(S493="G","NO",IF(S493="E","YES","")),"EXT")</f>
        <v>EXT</v>
      </c>
      <c r="B493" s="58"/>
      <c r="C493" s="59"/>
      <c r="D493" s="60" t="s">
        <v>2314</v>
      </c>
      <c r="E493" s="61"/>
      <c r="F493" s="62" t="n">
        <f aca="false">LEN(Q493)-LEN(SUBSTITUTE(Q493,"/",""))-1</f>
        <v>6</v>
      </c>
      <c r="G493" s="62" t="s">
        <v>95</v>
      </c>
      <c r="H493" s="63" t="s">
        <v>1078</v>
      </c>
      <c r="I493" s="63" t="s">
        <v>1079</v>
      </c>
      <c r="J493" s="64" t="s">
        <v>1080</v>
      </c>
      <c r="K493" s="64"/>
      <c r="L493" s="64"/>
      <c r="M493" s="63" t="s">
        <v>119</v>
      </c>
      <c r="N493" s="65"/>
      <c r="O493" s="65" t="s">
        <v>95</v>
      </c>
      <c r="P493" s="66" t="str">
        <f aca="false">MID(SUBSTITUTE(SUBSTITUTE(Q493,"/",CONCATENATE(CHAR(10),"/")),"/",CONCATENATE(CHAR(10),"/"),F493+1),2,500)</f>
        <v>/rsm:CrossIndustryInvoice
/rsm:SupplyChainTradeTransaction
/ram:ApplicableHeaderTradeAgreement
/ram:SellerTaxRepresentativeTradeParty
/ram:SpecifiedLegalOrganization
/ram:PostalTradeAddress
/ram:LineOne</v>
      </c>
      <c r="Q493" s="67" t="s">
        <v>2315</v>
      </c>
      <c r="R493" s="65" t="s">
        <v>121</v>
      </c>
      <c r="S493" s="65" t="str">
        <f aca="false">IF($D493="","",IF(ISERROR(FIND("/@",RIGHT($Q493,LEN($Q493)-FIND("#",SUBSTITUTE($Q493,"/","#",LEN($Q493)-LEN(SUBSTITUTE($Q493,"/",""))))))),IF(LEFT($D493,4)="BG-X","EG",IF(LEFT($D493,2)="BG","G",IF(OR(RIGHT($D493,2)="-0",RIGHT($D493,3)="-00",RIGHT($D493,4)="-000"),"","E"))),"A"))</f>
        <v>E</v>
      </c>
      <c r="T493" s="65" t="s">
        <v>95</v>
      </c>
      <c r="U493" s="65"/>
      <c r="V493" s="68"/>
      <c r="X493" s="69" t="s">
        <v>30</v>
      </c>
      <c r="Y493" s="69"/>
      <c r="AA493" s="70"/>
      <c r="AB493" s="70"/>
      <c r="AC493" s="71"/>
      <c r="AE493" s="72" t="str">
        <f aca="false">D493</f>
        <v>BT-X-390</v>
      </c>
      <c r="AF493" s="73" t="n">
        <f aca="false">F493</f>
        <v>6</v>
      </c>
      <c r="AG493" s="73" t="str">
        <f aca="false">G493</f>
        <v>0..1</v>
      </c>
      <c r="AH493" s="63" t="s">
        <v>1082</v>
      </c>
      <c r="AI493" s="63" t="s">
        <v>1083</v>
      </c>
      <c r="AJ493" s="64" t="s">
        <v>1084</v>
      </c>
      <c r="AK493" s="64"/>
      <c r="AL493" s="64"/>
      <c r="AM493" s="73" t="str">
        <f aca="false">M493</f>
        <v>Text</v>
      </c>
      <c r="AN493" s="73" t="n">
        <f aca="false">N493</f>
        <v>0</v>
      </c>
      <c r="AO493" s="73" t="str">
        <f aca="false">O493</f>
        <v>0..1</v>
      </c>
      <c r="AP493" s="73" t="str">
        <f aca="false">P493</f>
        <v>/rsm:CrossIndustryInvoice
/rsm:SupplyChainTradeTransaction
/ram:ApplicableHeaderTradeAgreement
/ram:SellerTaxRepresentativeTradeParty
/ram:SpecifiedLegalOrganization
/ram:PostalTradeAddress
/ram:LineOne</v>
      </c>
      <c r="AQ493" s="73" t="str">
        <f aca="false">Q493</f>
        <v>/rsm:CrossIndustryInvoice/rsm:SupplyChainTradeTransaction/ram:ApplicableHeaderTradeAgreement/ram:SellerTaxRepresentativeTradeParty/ram:SpecifiedLegalOrganization/ram:PostalTradeAddress/ram:LineOne</v>
      </c>
      <c r="AR493" s="73" t="str">
        <f aca="false">R493</f>
        <v>T</v>
      </c>
      <c r="AS493" s="73" t="str">
        <f aca="false">S493</f>
        <v>E</v>
      </c>
      <c r="AT493" s="73" t="str">
        <f aca="false">T493</f>
        <v>0..1</v>
      </c>
      <c r="AU493" s="73" t="n">
        <f aca="false">U493</f>
        <v>0</v>
      </c>
      <c r="AV493" s="73" t="n">
        <f aca="false">V493</f>
        <v>0</v>
      </c>
      <c r="AW493" s="6"/>
      <c r="AX493" s="69" t="str">
        <f aca="false">X493</f>
        <v>EXTENDED</v>
      </c>
      <c r="AY493" s="74" t="n">
        <f aca="false">Y493</f>
        <v>0</v>
      </c>
      <c r="BA493" s="46"/>
      <c r="BB493" s="46"/>
      <c r="BC493" s="46"/>
    </row>
    <row r="494" customFormat="false" ht="114" hidden="false" customHeight="false" outlineLevel="0" collapsed="false">
      <c r="A494" s="58" t="str">
        <f aca="false">IF(ISERROR(SEARCH("-X-",D494)),IF(S494="G","NO",IF(S494="E","YES","")),"EXT")</f>
        <v>EXT</v>
      </c>
      <c r="B494" s="58"/>
      <c r="C494" s="59"/>
      <c r="D494" s="60" t="s">
        <v>2316</v>
      </c>
      <c r="E494" s="61"/>
      <c r="F494" s="62" t="n">
        <f aca="false">LEN(Q494)-LEN(SUBSTITUTE(Q494,"/",""))-1</f>
        <v>6</v>
      </c>
      <c r="G494" s="62" t="s">
        <v>95</v>
      </c>
      <c r="H494" s="63" t="s">
        <v>1087</v>
      </c>
      <c r="I494" s="63" t="s">
        <v>1088</v>
      </c>
      <c r="J494" s="64"/>
      <c r="K494" s="64"/>
      <c r="L494" s="64"/>
      <c r="M494" s="63" t="s">
        <v>119</v>
      </c>
      <c r="N494" s="65"/>
      <c r="O494" s="65" t="s">
        <v>95</v>
      </c>
      <c r="P494" s="66" t="str">
        <f aca="false">MID(SUBSTITUTE(SUBSTITUTE(Q494,"/",CONCATENATE(CHAR(10),"/")),"/",CONCATENATE(CHAR(10),"/"),F494+1),2,500)</f>
        <v>/rsm:CrossIndustryInvoice
/rsm:SupplyChainTradeTransaction
/ram:ApplicableHeaderTradeAgreement
/ram:SellerTaxRepresentativeTradeParty
/ram:SpecifiedLegalOrganization
/ram:PostalTradeAddress
/ram:LineTwo</v>
      </c>
      <c r="Q494" s="67" t="s">
        <v>2317</v>
      </c>
      <c r="R494" s="65" t="s">
        <v>121</v>
      </c>
      <c r="S494" s="65" t="str">
        <f aca="false">IF($D494="","",IF(ISERROR(FIND("/@",RIGHT($Q494,LEN($Q494)-FIND("#",SUBSTITUTE($Q494,"/","#",LEN($Q494)-LEN(SUBSTITUTE($Q494,"/",""))))))),IF(LEFT($D494,4)="BG-X","EG",IF(LEFT($D494,2)="BG","G",IF(OR(RIGHT($D494,2)="-0",RIGHT($D494,3)="-00",RIGHT($D494,4)="-000"),"","E"))),"A"))</f>
        <v>E</v>
      </c>
      <c r="T494" s="65" t="s">
        <v>95</v>
      </c>
      <c r="U494" s="65"/>
      <c r="V494" s="68"/>
      <c r="X494" s="69" t="s">
        <v>30</v>
      </c>
      <c r="Y494" s="69"/>
      <c r="AA494" s="70"/>
      <c r="AB494" s="70"/>
      <c r="AC494" s="71"/>
      <c r="AE494" s="72" t="str">
        <f aca="false">D494</f>
        <v>BT-X-391</v>
      </c>
      <c r="AF494" s="73" t="n">
        <f aca="false">F494</f>
        <v>6</v>
      </c>
      <c r="AG494" s="73" t="str">
        <f aca="false">G494</f>
        <v>0..1</v>
      </c>
      <c r="AH494" s="63" t="s">
        <v>1090</v>
      </c>
      <c r="AI494" s="63" t="s">
        <v>1091</v>
      </c>
      <c r="AJ494" s="64"/>
      <c r="AK494" s="64"/>
      <c r="AL494" s="64"/>
      <c r="AM494" s="73" t="str">
        <f aca="false">M494</f>
        <v>Text</v>
      </c>
      <c r="AN494" s="73" t="n">
        <f aca="false">N494</f>
        <v>0</v>
      </c>
      <c r="AO494" s="73" t="str">
        <f aca="false">O494</f>
        <v>0..1</v>
      </c>
      <c r="AP494" s="73" t="str">
        <f aca="false">P494</f>
        <v>/rsm:CrossIndustryInvoice
/rsm:SupplyChainTradeTransaction
/ram:ApplicableHeaderTradeAgreement
/ram:SellerTaxRepresentativeTradeParty
/ram:SpecifiedLegalOrganization
/ram:PostalTradeAddress
/ram:LineTwo</v>
      </c>
      <c r="AQ494" s="73" t="str">
        <f aca="false">Q494</f>
        <v>/rsm:CrossIndustryInvoice/rsm:SupplyChainTradeTransaction/ram:ApplicableHeaderTradeAgreement/ram:SellerTaxRepresentativeTradeParty/ram:SpecifiedLegalOrganization/ram:PostalTradeAddress/ram:LineTwo</v>
      </c>
      <c r="AR494" s="73" t="str">
        <f aca="false">R494</f>
        <v>T</v>
      </c>
      <c r="AS494" s="73" t="str">
        <f aca="false">S494</f>
        <v>E</v>
      </c>
      <c r="AT494" s="73" t="str">
        <f aca="false">T494</f>
        <v>0..1</v>
      </c>
      <c r="AU494" s="73" t="n">
        <f aca="false">U494</f>
        <v>0</v>
      </c>
      <c r="AV494" s="73" t="n">
        <f aca="false">V494</f>
        <v>0</v>
      </c>
      <c r="AW494" s="6"/>
      <c r="AX494" s="69" t="str">
        <f aca="false">X494</f>
        <v>EXTENDED</v>
      </c>
      <c r="AY494" s="74" t="n">
        <f aca="false">Y494</f>
        <v>0</v>
      </c>
      <c r="BA494" s="46"/>
      <c r="BB494" s="46"/>
      <c r="BC494" s="46"/>
    </row>
    <row r="495" customFormat="false" ht="114" hidden="false" customHeight="false" outlineLevel="0" collapsed="false">
      <c r="A495" s="58" t="str">
        <f aca="false">IF(ISERROR(SEARCH("-X-",D495)),IF(S495="G","NO",IF(S495="E","YES","")),"EXT")</f>
        <v>EXT</v>
      </c>
      <c r="B495" s="58"/>
      <c r="C495" s="59"/>
      <c r="D495" s="60" t="s">
        <v>2318</v>
      </c>
      <c r="E495" s="61"/>
      <c r="F495" s="62" t="n">
        <f aca="false">LEN(Q495)-LEN(SUBSTITUTE(Q495,"/",""))-1</f>
        <v>6</v>
      </c>
      <c r="G495" s="62" t="s">
        <v>95</v>
      </c>
      <c r="H495" s="63" t="s">
        <v>1094</v>
      </c>
      <c r="I495" s="63" t="s">
        <v>1088</v>
      </c>
      <c r="J495" s="64"/>
      <c r="K495" s="64"/>
      <c r="L495" s="64"/>
      <c r="M495" s="63" t="s">
        <v>119</v>
      </c>
      <c r="N495" s="65"/>
      <c r="O495" s="65" t="s">
        <v>95</v>
      </c>
      <c r="P495" s="66" t="str">
        <f aca="false">MID(SUBSTITUTE(SUBSTITUTE(Q495,"/",CONCATENATE(CHAR(10),"/")),"/",CONCATENATE(CHAR(10),"/"),F495+1),2,500)</f>
        <v>/rsm:CrossIndustryInvoice
/rsm:SupplyChainTradeTransaction
/ram:ApplicableHeaderTradeAgreement
/ram:SellerTaxRepresentativeTradeParty
/ram:SpecifiedLegalOrganization
/ram:PostalTradeAddress
/ram:LineThree</v>
      </c>
      <c r="Q495" s="67" t="s">
        <v>2319</v>
      </c>
      <c r="R495" s="65" t="s">
        <v>121</v>
      </c>
      <c r="S495" s="65" t="str">
        <f aca="false">IF($D495="","",IF(ISERROR(FIND("/@",RIGHT($Q495,LEN($Q495)-FIND("#",SUBSTITUTE($Q495,"/","#",LEN($Q495)-LEN(SUBSTITUTE($Q495,"/",""))))))),IF(LEFT($D495,4)="BG-X","EG",IF(LEFT($D495,2)="BG","G",IF(OR(RIGHT($D495,2)="-0",RIGHT($D495,3)="-00",RIGHT($D495,4)="-000"),"","E"))),"A"))</f>
        <v>E</v>
      </c>
      <c r="T495" s="65" t="s">
        <v>95</v>
      </c>
      <c r="U495" s="65"/>
      <c r="V495" s="68"/>
      <c r="X495" s="69" t="s">
        <v>30</v>
      </c>
      <c r="Y495" s="69"/>
      <c r="AA495" s="70"/>
      <c r="AB495" s="70"/>
      <c r="AC495" s="71"/>
      <c r="AE495" s="72" t="str">
        <f aca="false">D495</f>
        <v>BT-X-392</v>
      </c>
      <c r="AF495" s="73" t="n">
        <f aca="false">F495</f>
        <v>6</v>
      </c>
      <c r="AG495" s="73" t="str">
        <f aca="false">G495</f>
        <v>0..1</v>
      </c>
      <c r="AH495" s="63" t="s">
        <v>1096</v>
      </c>
      <c r="AI495" s="63" t="s">
        <v>1091</v>
      </c>
      <c r="AJ495" s="64"/>
      <c r="AK495" s="64"/>
      <c r="AL495" s="64"/>
      <c r="AM495" s="73" t="str">
        <f aca="false">M495</f>
        <v>Text</v>
      </c>
      <c r="AN495" s="73" t="n">
        <f aca="false">N495</f>
        <v>0</v>
      </c>
      <c r="AO495" s="73" t="str">
        <f aca="false">O495</f>
        <v>0..1</v>
      </c>
      <c r="AP495" s="73" t="str">
        <f aca="false">P495</f>
        <v>/rsm:CrossIndustryInvoice
/rsm:SupplyChainTradeTransaction
/ram:ApplicableHeaderTradeAgreement
/ram:SellerTaxRepresentativeTradeParty
/ram:SpecifiedLegalOrganization
/ram:PostalTradeAddress
/ram:LineThree</v>
      </c>
      <c r="AQ495" s="73" t="str">
        <f aca="false">Q495</f>
        <v>/rsm:CrossIndustryInvoice/rsm:SupplyChainTradeTransaction/ram:ApplicableHeaderTradeAgreement/ram:SellerTaxRepresentativeTradeParty/ram:SpecifiedLegalOrganization/ram:PostalTradeAddress/ram:LineThree</v>
      </c>
      <c r="AR495" s="73" t="str">
        <f aca="false">R495</f>
        <v>T</v>
      </c>
      <c r="AS495" s="73" t="str">
        <f aca="false">S495</f>
        <v>E</v>
      </c>
      <c r="AT495" s="73" t="str">
        <f aca="false">T495</f>
        <v>0..1</v>
      </c>
      <c r="AU495" s="73" t="n">
        <f aca="false">U495</f>
        <v>0</v>
      </c>
      <c r="AV495" s="73" t="n">
        <f aca="false">V495</f>
        <v>0</v>
      </c>
      <c r="AW495" s="6"/>
      <c r="AX495" s="69" t="str">
        <f aca="false">X495</f>
        <v>EXTENDED</v>
      </c>
      <c r="AY495" s="74" t="n">
        <f aca="false">Y495</f>
        <v>0</v>
      </c>
      <c r="BA495" s="46"/>
      <c r="BB495" s="46"/>
      <c r="BC495" s="46"/>
    </row>
    <row r="496" customFormat="false" ht="114" hidden="false" customHeight="false" outlineLevel="0" collapsed="false">
      <c r="A496" s="58" t="str">
        <f aca="false">IF(ISERROR(SEARCH("-X-",D496)),IF(S496="G","NO",IF(S496="E","YES","")),"EXT")</f>
        <v>EXT</v>
      </c>
      <c r="B496" s="58"/>
      <c r="C496" s="59"/>
      <c r="D496" s="60" t="s">
        <v>2320</v>
      </c>
      <c r="E496" s="61"/>
      <c r="F496" s="62" t="n">
        <f aca="false">LEN(Q496)-LEN(SUBSTITUTE(Q496,"/",""))-1</f>
        <v>6</v>
      </c>
      <c r="G496" s="62" t="s">
        <v>95</v>
      </c>
      <c r="H496" s="63" t="s">
        <v>1099</v>
      </c>
      <c r="I496" s="63" t="s">
        <v>1100</v>
      </c>
      <c r="J496" s="64"/>
      <c r="K496" s="64"/>
      <c r="L496" s="64"/>
      <c r="M496" s="63" t="s">
        <v>119</v>
      </c>
      <c r="N496" s="65"/>
      <c r="O496" s="65" t="s">
        <v>95</v>
      </c>
      <c r="P496" s="66" t="str">
        <f aca="false">MID(SUBSTITUTE(SUBSTITUTE(Q496,"/",CONCATENATE(CHAR(10),"/")),"/",CONCATENATE(CHAR(10),"/"),F496+1),2,500)</f>
        <v>/rsm:CrossIndustryInvoice
/rsm:SupplyChainTradeTransaction
/ram:ApplicableHeaderTradeAgreement
/ram:SellerTaxRepresentativeTradeParty
/ram:SpecifiedLegalOrganization
/ram:PostalTradeAddress
/ram:CityName</v>
      </c>
      <c r="Q496" s="67" t="s">
        <v>2321</v>
      </c>
      <c r="R496" s="65" t="s">
        <v>121</v>
      </c>
      <c r="S496" s="65" t="str">
        <f aca="false">IF($D496="","",IF(ISERROR(FIND("/@",RIGHT($Q496,LEN($Q496)-FIND("#",SUBSTITUTE($Q496,"/","#",LEN($Q496)-LEN(SUBSTITUTE($Q496,"/",""))))))),IF(LEFT($D496,4)="BG-X","EG",IF(LEFT($D496,2)="BG","G",IF(OR(RIGHT($D496,2)="-0",RIGHT($D496,3)="-00",RIGHT($D496,4)="-000"),"","E"))),"A"))</f>
        <v>E</v>
      </c>
      <c r="T496" s="65" t="s">
        <v>95</v>
      </c>
      <c r="U496" s="65"/>
      <c r="V496" s="68"/>
      <c r="X496" s="69" t="s">
        <v>30</v>
      </c>
      <c r="Y496" s="69"/>
      <c r="AA496" s="70"/>
      <c r="AB496" s="70"/>
      <c r="AC496" s="71"/>
      <c r="AE496" s="72" t="str">
        <f aca="false">D496</f>
        <v>BT-X-393</v>
      </c>
      <c r="AF496" s="73" t="n">
        <f aca="false">F496</f>
        <v>6</v>
      </c>
      <c r="AG496" s="73" t="str">
        <f aca="false">G496</f>
        <v>0..1</v>
      </c>
      <c r="AH496" s="63" t="s">
        <v>1102</v>
      </c>
      <c r="AI496" s="63" t="s">
        <v>1103</v>
      </c>
      <c r="AJ496" s="64"/>
      <c r="AK496" s="64"/>
      <c r="AL496" s="64"/>
      <c r="AM496" s="73" t="str">
        <f aca="false">M496</f>
        <v>Text</v>
      </c>
      <c r="AN496" s="73" t="n">
        <f aca="false">N496</f>
        <v>0</v>
      </c>
      <c r="AO496" s="73" t="str">
        <f aca="false">O496</f>
        <v>0..1</v>
      </c>
      <c r="AP496" s="73" t="str">
        <f aca="false">P496</f>
        <v>/rsm:CrossIndustryInvoice
/rsm:SupplyChainTradeTransaction
/ram:ApplicableHeaderTradeAgreement
/ram:SellerTaxRepresentativeTradeParty
/ram:SpecifiedLegalOrganization
/ram:PostalTradeAddress
/ram:CityName</v>
      </c>
      <c r="AQ496" s="73" t="str">
        <f aca="false">Q496</f>
        <v>/rsm:CrossIndustryInvoice/rsm:SupplyChainTradeTransaction/ram:ApplicableHeaderTradeAgreement/ram:SellerTaxRepresentativeTradeParty/ram:SpecifiedLegalOrganization/ram:PostalTradeAddress/ram:CityName</v>
      </c>
      <c r="AR496" s="73" t="str">
        <f aca="false">R496</f>
        <v>T</v>
      </c>
      <c r="AS496" s="73" t="str">
        <f aca="false">S496</f>
        <v>E</v>
      </c>
      <c r="AT496" s="73" t="str">
        <f aca="false">T496</f>
        <v>0..1</v>
      </c>
      <c r="AU496" s="73" t="n">
        <f aca="false">U496</f>
        <v>0</v>
      </c>
      <c r="AV496" s="73" t="n">
        <f aca="false">V496</f>
        <v>0</v>
      </c>
      <c r="AW496" s="6"/>
      <c r="AX496" s="69" t="str">
        <f aca="false">X496</f>
        <v>EXTENDED</v>
      </c>
      <c r="AY496" s="74" t="n">
        <f aca="false">Y496</f>
        <v>0</v>
      </c>
      <c r="BA496" s="46"/>
      <c r="BB496" s="46"/>
      <c r="BC496" s="46"/>
    </row>
    <row r="497" customFormat="false" ht="114" hidden="false" customHeight="false" outlineLevel="0" collapsed="false">
      <c r="A497" s="58" t="str">
        <f aca="false">IF(ISERROR(SEARCH("-X-",D497)),IF(S497="G","NO",IF(S497="E","YES","")),"EXT")</f>
        <v>EXT</v>
      </c>
      <c r="B497" s="58"/>
      <c r="C497" s="59"/>
      <c r="D497" s="60" t="s">
        <v>2322</v>
      </c>
      <c r="E497" s="61"/>
      <c r="F497" s="62" t="n">
        <f aca="false">LEN(Q497)-LEN(SUBSTITUTE(Q497,"/",""))-1</f>
        <v>6</v>
      </c>
      <c r="G497" s="62" t="s">
        <v>88</v>
      </c>
      <c r="H497" s="63" t="s">
        <v>1106</v>
      </c>
      <c r="I497" s="63" t="s">
        <v>1107</v>
      </c>
      <c r="J497" s="64" t="s">
        <v>510</v>
      </c>
      <c r="K497" s="64"/>
      <c r="L497" s="64"/>
      <c r="M497" s="63" t="s">
        <v>174</v>
      </c>
      <c r="N497" s="65"/>
      <c r="O497" s="65" t="s">
        <v>88</v>
      </c>
      <c r="P497" s="66" t="str">
        <f aca="false">MID(SUBSTITUTE(SUBSTITUTE(Q497,"/",CONCATENATE(CHAR(10),"/")),"/",CONCATENATE(CHAR(10),"/"),F497+1),2,500)</f>
        <v>/rsm:CrossIndustryInvoice
/rsm:SupplyChainTradeTransaction
/ram:ApplicableHeaderTradeAgreement
/ram:SellerTaxRepresentativeTradeParty
/ram:SpecifiedLegalOrganization
/ram:PostalTradeAddress
/ram:CountryID</v>
      </c>
      <c r="Q497" s="67" t="s">
        <v>2323</v>
      </c>
      <c r="R497" s="65" t="s">
        <v>176</v>
      </c>
      <c r="S497" s="65" t="str">
        <f aca="false">IF($D497="","",IF(ISERROR(FIND("/@",RIGHT($Q497,LEN($Q497)-FIND("#",SUBSTITUTE($Q497,"/","#",LEN($Q497)-LEN(SUBSTITUTE($Q497,"/",""))))))),IF(LEFT($D497,4)="BG-X","EG",IF(LEFT($D497,2)="BG","G",IF(OR(RIGHT($D497,2)="-0",RIGHT($D497,3)="-00",RIGHT($D497,4)="-000"),"","E"))),"A"))</f>
        <v>E</v>
      </c>
      <c r="T497" s="65" t="s">
        <v>95</v>
      </c>
      <c r="U497" s="65"/>
      <c r="V497" s="68"/>
      <c r="X497" s="69" t="s">
        <v>30</v>
      </c>
      <c r="Y497" s="69"/>
      <c r="AA497" s="70"/>
      <c r="AB497" s="70"/>
      <c r="AC497" s="71"/>
      <c r="AE497" s="72" t="str">
        <f aca="false">D497</f>
        <v>BT-X-394</v>
      </c>
      <c r="AF497" s="73" t="n">
        <f aca="false">F497</f>
        <v>6</v>
      </c>
      <c r="AG497" s="73" t="str">
        <f aca="false">G497</f>
        <v>1..1</v>
      </c>
      <c r="AH497" s="63" t="s">
        <v>1109</v>
      </c>
      <c r="AI497" s="63" t="s">
        <v>1110</v>
      </c>
      <c r="AJ497" s="64" t="s">
        <v>514</v>
      </c>
      <c r="AK497" s="64"/>
      <c r="AL497" s="64"/>
      <c r="AM497" s="73" t="str">
        <f aca="false">M497</f>
        <v>Code</v>
      </c>
      <c r="AN497" s="73" t="n">
        <f aca="false">N497</f>
        <v>0</v>
      </c>
      <c r="AO497" s="73" t="str">
        <f aca="false">O497</f>
        <v>1..1</v>
      </c>
      <c r="AP497" s="73" t="str">
        <f aca="false">P497</f>
        <v>/rsm:CrossIndustryInvoice
/rsm:SupplyChainTradeTransaction
/ram:ApplicableHeaderTradeAgreement
/ram:SellerTaxRepresentativeTradeParty
/ram:SpecifiedLegalOrganization
/ram:PostalTradeAddress
/ram:CountryID</v>
      </c>
      <c r="AQ497" s="73" t="str">
        <f aca="false">Q497</f>
        <v>/rsm:CrossIndustryInvoice/rsm:SupplyChainTradeTransaction/ram:ApplicableHeaderTradeAgreement/ram:SellerTaxRepresentativeTradeParty/ram:SpecifiedLegalOrganization/ram:PostalTradeAddress/ram:CountryID</v>
      </c>
      <c r="AR497" s="73" t="str">
        <f aca="false">R497</f>
        <v>C</v>
      </c>
      <c r="AS497" s="73" t="str">
        <f aca="false">S497</f>
        <v>E</v>
      </c>
      <c r="AT497" s="73" t="str">
        <f aca="false">T497</f>
        <v>0..1</v>
      </c>
      <c r="AU497" s="73" t="n">
        <f aca="false">U497</f>
        <v>0</v>
      </c>
      <c r="AV497" s="73" t="n">
        <f aca="false">V497</f>
        <v>0</v>
      </c>
      <c r="AW497" s="6"/>
      <c r="AX497" s="69" t="str">
        <f aca="false">X497</f>
        <v>EXTENDED</v>
      </c>
      <c r="AY497" s="74" t="n">
        <f aca="false">Y497</f>
        <v>0</v>
      </c>
      <c r="BA497" s="46"/>
      <c r="BB497" s="46"/>
      <c r="BC497" s="46"/>
    </row>
    <row r="498" customFormat="false" ht="114" hidden="false" customHeight="false" outlineLevel="0" collapsed="false">
      <c r="A498" s="58" t="str">
        <f aca="false">IF(ISERROR(SEARCH("-X-",D498)),IF(S498="G","NO",IF(S498="E","YES","")),"EXT")</f>
        <v>EXT</v>
      </c>
      <c r="B498" s="58"/>
      <c r="C498" s="59"/>
      <c r="D498" s="60" t="s">
        <v>2324</v>
      </c>
      <c r="E498" s="61"/>
      <c r="F498" s="62" t="n">
        <f aca="false">LEN(Q498)-LEN(SUBSTITUTE(Q498,"/",""))-1</f>
        <v>6</v>
      </c>
      <c r="G498" s="62" t="s">
        <v>95</v>
      </c>
      <c r="H498" s="63" t="s">
        <v>1113</v>
      </c>
      <c r="I498" s="63" t="s">
        <v>1114</v>
      </c>
      <c r="J498" s="64" t="s">
        <v>1115</v>
      </c>
      <c r="K498" s="64"/>
      <c r="L498" s="64"/>
      <c r="M498" s="63" t="s">
        <v>119</v>
      </c>
      <c r="N498" s="65"/>
      <c r="O498" s="65" t="s">
        <v>95</v>
      </c>
      <c r="P498" s="66" t="str">
        <f aca="false">MID(SUBSTITUTE(SUBSTITUTE(Q498,"/",CONCATENATE(CHAR(10),"/")),"/",CONCATENATE(CHAR(10),"/"),F498+1),2,500)</f>
        <v>/rsm:CrossIndustryInvoice
/rsm:SupplyChainTradeTransaction
/ram:ApplicableHeaderTradeAgreement
/ram:SellerTaxRepresentativeTradeParty
/ram:SpecifiedLegalOrganization
/ram:PostalTradeAddress
/ram:CountrySubDivisionName</v>
      </c>
      <c r="Q498" s="67" t="s">
        <v>2325</v>
      </c>
      <c r="R498" s="65" t="s">
        <v>121</v>
      </c>
      <c r="S498" s="65" t="str">
        <f aca="false">IF($D498="","",IF(ISERROR(FIND("/@",RIGHT($Q498,LEN($Q498)-FIND("#",SUBSTITUTE($Q498,"/","#",LEN($Q498)-LEN(SUBSTITUTE($Q498,"/",""))))))),IF(LEFT($D498,4)="BG-X","EG",IF(LEFT($D498,2)="BG","G",IF(OR(RIGHT($D498,2)="-0",RIGHT($D498,3)="-00",RIGHT($D498,4)="-000"),"","E"))),"A"))</f>
        <v>E</v>
      </c>
      <c r="T498" s="65" t="s">
        <v>112</v>
      </c>
      <c r="U498" s="65"/>
      <c r="V498" s="68"/>
      <c r="X498" s="69" t="s">
        <v>30</v>
      </c>
      <c r="Y498" s="69"/>
      <c r="AA498" s="70"/>
      <c r="AB498" s="70"/>
      <c r="AC498" s="71"/>
      <c r="AE498" s="72" t="str">
        <f aca="false">D498</f>
        <v>BT-X-395</v>
      </c>
      <c r="AF498" s="73" t="n">
        <f aca="false">F498</f>
        <v>6</v>
      </c>
      <c r="AG498" s="73" t="str">
        <f aca="false">G498</f>
        <v>0..1</v>
      </c>
      <c r="AH498" s="63" t="s">
        <v>1117</v>
      </c>
      <c r="AI498" s="63" t="s">
        <v>1118</v>
      </c>
      <c r="AJ498" s="64" t="s">
        <v>1119</v>
      </c>
      <c r="AK498" s="64"/>
      <c r="AL498" s="64"/>
      <c r="AM498" s="73" t="str">
        <f aca="false">M498</f>
        <v>Text</v>
      </c>
      <c r="AN498" s="73" t="n">
        <f aca="false">N498</f>
        <v>0</v>
      </c>
      <c r="AO498" s="73" t="str">
        <f aca="false">O498</f>
        <v>0..1</v>
      </c>
      <c r="AP498" s="73" t="str">
        <f aca="false">P498</f>
        <v>/rsm:CrossIndustryInvoice
/rsm:SupplyChainTradeTransaction
/ram:ApplicableHeaderTradeAgreement
/ram:SellerTaxRepresentativeTradeParty
/ram:SpecifiedLegalOrganization
/ram:PostalTradeAddress
/ram:CountrySubDivisionName</v>
      </c>
      <c r="AQ498" s="73" t="str">
        <f aca="false">Q498</f>
        <v>/rsm:CrossIndustryInvoice/rsm:SupplyChainTradeTransaction/ram:ApplicableHeaderTradeAgreement/ram:SellerTaxRepresentativeTradeParty/ram:SpecifiedLegalOrganization/ram:PostalTradeAddress/ram:CountrySubDivisionName</v>
      </c>
      <c r="AR498" s="73" t="str">
        <f aca="false">R498</f>
        <v>T</v>
      </c>
      <c r="AS498" s="73" t="str">
        <f aca="false">S498</f>
        <v>E</v>
      </c>
      <c r="AT498" s="73" t="str">
        <f aca="false">T498</f>
        <v>0..n</v>
      </c>
      <c r="AU498" s="73" t="n">
        <f aca="false">U498</f>
        <v>0</v>
      </c>
      <c r="AV498" s="73" t="n">
        <f aca="false">V498</f>
        <v>0</v>
      </c>
      <c r="AW498" s="6"/>
      <c r="AX498" s="69" t="str">
        <f aca="false">X498</f>
        <v>EXTENDED</v>
      </c>
      <c r="AY498" s="74" t="n">
        <f aca="false">Y498</f>
        <v>0</v>
      </c>
      <c r="BA498" s="46"/>
      <c r="BB498" s="46"/>
      <c r="BC498" s="46"/>
    </row>
    <row r="499" customFormat="false" ht="85.5" hidden="false" customHeight="false" outlineLevel="0" collapsed="false">
      <c r="A499" s="58" t="str">
        <f aca="false">IF(ISERROR(SEARCH("-X-",D499)),IF(S499="G","NO",IF(S499="E","YES","")),"EXT")</f>
        <v>EXT</v>
      </c>
      <c r="B499" s="58"/>
      <c r="C499" s="59"/>
      <c r="D499" s="60" t="s">
        <v>2326</v>
      </c>
      <c r="E499" s="61"/>
      <c r="F499" s="62" t="n">
        <f aca="false">LEN(Q499)-LEN(SUBSTITUTE(Q499,"/",""))-1</f>
        <v>4</v>
      </c>
      <c r="G499" s="62" t="s">
        <v>95</v>
      </c>
      <c r="H499" s="63" t="s">
        <v>2327</v>
      </c>
      <c r="I499" s="63"/>
      <c r="J499" s="64"/>
      <c r="K499" s="64"/>
      <c r="L499" s="64"/>
      <c r="M499" s="63"/>
      <c r="N499" s="65"/>
      <c r="O499" s="65" t="s">
        <v>112</v>
      </c>
      <c r="P499" s="66" t="str">
        <f aca="false">MID(SUBSTITUTE(SUBSTITUTE(Q499,"/",CONCATENATE(CHAR(10),"/")),"/",CONCATENATE(CHAR(10),"/"),F499+1),2,500)</f>
        <v>/rsm:CrossIndustryInvoice
/rsm:SupplyChainTradeTransaction
/ram:ApplicableHeaderTradeAgreement
/ram:SellerTaxRepresentativeTradeParty
/ram:DefinedTradeContact</v>
      </c>
      <c r="Q499" s="67" t="s">
        <v>2328</v>
      </c>
      <c r="R499" s="65"/>
      <c r="S499" s="65" t="str">
        <f aca="false">IF($D499="","",IF(ISERROR(FIND("/@",RIGHT($Q499,LEN($Q499)-FIND("#",SUBSTITUTE($Q499,"/","#",LEN($Q499)-LEN(SUBSTITUTE($Q499,"/",""))))))),IF(LEFT($D499,4)="BG-X","EG",IF(LEFT($D499,2)="BG","G",IF(OR(RIGHT($D499,2)="-0",RIGHT($D499,3)="-00",RIGHT($D499,4)="-000"),"","E"))),"A"))</f>
        <v>EG</v>
      </c>
      <c r="T499" s="65" t="s">
        <v>112</v>
      </c>
      <c r="U499" s="65"/>
      <c r="V499" s="68"/>
      <c r="X499" s="69" t="s">
        <v>30</v>
      </c>
      <c r="Y499" s="69"/>
      <c r="AA499" s="70"/>
      <c r="AB499" s="70"/>
      <c r="AC499" s="71"/>
      <c r="AE499" s="72" t="str">
        <f aca="false">D499</f>
        <v>BG-X-17</v>
      </c>
      <c r="AF499" s="73" t="n">
        <f aca="false">F499</f>
        <v>4</v>
      </c>
      <c r="AG499" s="73" t="str">
        <f aca="false">G499</f>
        <v>0..1</v>
      </c>
      <c r="AH499" s="63" t="s">
        <v>2329</v>
      </c>
      <c r="AI499" s="63"/>
      <c r="AJ499" s="64"/>
      <c r="AK499" s="64"/>
      <c r="AL499" s="64"/>
      <c r="AM499" s="73" t="n">
        <f aca="false">M499</f>
        <v>0</v>
      </c>
      <c r="AN499" s="73" t="n">
        <f aca="false">N499</f>
        <v>0</v>
      </c>
      <c r="AO499" s="73" t="str">
        <f aca="false">O499</f>
        <v>0..n</v>
      </c>
      <c r="AP499" s="73" t="str">
        <f aca="false">P499</f>
        <v>/rsm:CrossIndustryInvoice
/rsm:SupplyChainTradeTransaction
/ram:ApplicableHeaderTradeAgreement
/ram:SellerTaxRepresentativeTradeParty
/ram:DefinedTradeContact</v>
      </c>
      <c r="AQ499" s="73" t="str">
        <f aca="false">Q499</f>
        <v>/rsm:CrossIndustryInvoice/rsm:SupplyChainTradeTransaction/ram:ApplicableHeaderTradeAgreement/ram:SellerTaxRepresentativeTradeParty/ram:DefinedTradeContact</v>
      </c>
      <c r="AR499" s="73" t="n">
        <f aca="false">R499</f>
        <v>0</v>
      </c>
      <c r="AS499" s="73" t="str">
        <f aca="false">S499</f>
        <v>EG</v>
      </c>
      <c r="AT499" s="73" t="str">
        <f aca="false">T499</f>
        <v>0..n</v>
      </c>
      <c r="AU499" s="73" t="n">
        <f aca="false">U499</f>
        <v>0</v>
      </c>
      <c r="AV499" s="73" t="n">
        <f aca="false">V499</f>
        <v>0</v>
      </c>
      <c r="AW499" s="6"/>
      <c r="AX499" s="69" t="str">
        <f aca="false">X499</f>
        <v>EXTENDED</v>
      </c>
      <c r="AY499" s="74" t="n">
        <f aca="false">Y499</f>
        <v>0</v>
      </c>
      <c r="BA499" s="46"/>
      <c r="BB499" s="46"/>
      <c r="BC499" s="46"/>
    </row>
    <row r="500" customFormat="false" ht="99.75" hidden="false" customHeight="false" outlineLevel="0" collapsed="false">
      <c r="A500" s="58" t="str">
        <f aca="false">IF(ISERROR(SEARCH("-X-",D500)),IF(S500="G","NO",IF(S500="E","YES","")),"EXT")</f>
        <v>EXT</v>
      </c>
      <c r="B500" s="58"/>
      <c r="C500" s="59"/>
      <c r="D500" s="60" t="s">
        <v>2330</v>
      </c>
      <c r="E500" s="61"/>
      <c r="F500" s="62" t="n">
        <f aca="false">LEN(Q500)-LEN(SUBSTITUTE(Q500,"/",""))-1</f>
        <v>5</v>
      </c>
      <c r="G500" s="62" t="s">
        <v>95</v>
      </c>
      <c r="H500" s="63" t="s">
        <v>1017</v>
      </c>
      <c r="I500" s="63"/>
      <c r="J500" s="64"/>
      <c r="K500" s="64"/>
      <c r="L500" s="64"/>
      <c r="M500" s="63" t="s">
        <v>119</v>
      </c>
      <c r="N500" s="65"/>
      <c r="O500" s="65" t="s">
        <v>95</v>
      </c>
      <c r="P500" s="66" t="str">
        <f aca="false">MID(SUBSTITUTE(SUBSTITUTE(Q500,"/",CONCATENATE(CHAR(10),"/")),"/",CONCATENATE(CHAR(10),"/"),F500+1),2,500)</f>
        <v>/rsm:CrossIndustryInvoice
/rsm:SupplyChainTradeTransaction
/ram:ApplicableHeaderTradeAgreement
/ram:SellerTaxRepresentativeTradeParty
/ram:DefinedTradeContact
/ram:PersonName</v>
      </c>
      <c r="Q500" s="67" t="s">
        <v>2331</v>
      </c>
      <c r="R500" s="65" t="s">
        <v>121</v>
      </c>
      <c r="S500" s="65" t="str">
        <f aca="false">IF($D500="","",IF(ISERROR(FIND("/@",RIGHT($Q500,LEN($Q500)-FIND("#",SUBSTITUTE($Q500,"/","#",LEN($Q500)-LEN(SUBSTITUTE($Q500,"/",""))))))),IF(LEFT($D500,4)="BG-X","EG",IF(LEFT($D500,2)="BG","G",IF(OR(RIGHT($D500,2)="-0",RIGHT($D500,3)="-00",RIGHT($D500,4)="-000"),"","E"))),"A"))</f>
        <v>E</v>
      </c>
      <c r="T500" s="65" t="s">
        <v>95</v>
      </c>
      <c r="U500" s="65"/>
      <c r="V500" s="68"/>
      <c r="X500" s="69" t="s">
        <v>30</v>
      </c>
      <c r="Y500" s="69"/>
      <c r="AA500" s="70"/>
      <c r="AB500" s="70"/>
      <c r="AC500" s="71"/>
      <c r="AE500" s="72" t="str">
        <f aca="false">D500</f>
        <v>BT-X-120</v>
      </c>
      <c r="AF500" s="73" t="n">
        <f aca="false">F500</f>
        <v>5</v>
      </c>
      <c r="AG500" s="73" t="str">
        <f aca="false">G500</f>
        <v>0..1</v>
      </c>
      <c r="AH500" s="63" t="s">
        <v>1020</v>
      </c>
      <c r="AI500" s="63"/>
      <c r="AJ500" s="64"/>
      <c r="AK500" s="64"/>
      <c r="AL500" s="64"/>
      <c r="AM500" s="73" t="str">
        <f aca="false">M500</f>
        <v>Text</v>
      </c>
      <c r="AN500" s="73" t="n">
        <f aca="false">N500</f>
        <v>0</v>
      </c>
      <c r="AO500" s="73" t="str">
        <f aca="false">O500</f>
        <v>0..1</v>
      </c>
      <c r="AP500" s="73" t="str">
        <f aca="false">P500</f>
        <v>/rsm:CrossIndustryInvoice
/rsm:SupplyChainTradeTransaction
/ram:ApplicableHeaderTradeAgreement
/ram:SellerTaxRepresentativeTradeParty
/ram:DefinedTradeContact
/ram:PersonName</v>
      </c>
      <c r="AQ500" s="73" t="str">
        <f aca="false">Q500</f>
        <v>/rsm:CrossIndustryInvoice/rsm:SupplyChainTradeTransaction/ram:ApplicableHeaderTradeAgreement/ram:SellerTaxRepresentativeTradeParty/ram:DefinedTradeContact/ram:PersonName</v>
      </c>
      <c r="AR500" s="73" t="str">
        <f aca="false">R500</f>
        <v>T</v>
      </c>
      <c r="AS500" s="73" t="str">
        <f aca="false">S500</f>
        <v>E</v>
      </c>
      <c r="AT500" s="73" t="str">
        <f aca="false">T500</f>
        <v>0..1</v>
      </c>
      <c r="AU500" s="73" t="n">
        <f aca="false">U500</f>
        <v>0</v>
      </c>
      <c r="AV500" s="73" t="n">
        <f aca="false">V500</f>
        <v>0</v>
      </c>
      <c r="AW500" s="6"/>
      <c r="AX500" s="69" t="str">
        <f aca="false">X500</f>
        <v>EXTENDED</v>
      </c>
      <c r="AY500" s="74" t="n">
        <f aca="false">Y500</f>
        <v>0</v>
      </c>
      <c r="BA500" s="46"/>
      <c r="BB500" s="46"/>
      <c r="BC500" s="46"/>
    </row>
    <row r="501" customFormat="false" ht="99.75" hidden="false" customHeight="false" outlineLevel="0" collapsed="false">
      <c r="A501" s="58" t="str">
        <f aca="false">IF(ISERROR(SEARCH("-X-",D501)),IF(S501="G","NO",IF(S501="E","YES","")),"EXT")</f>
        <v>EXT</v>
      </c>
      <c r="B501" s="58"/>
      <c r="C501" s="59"/>
      <c r="D501" s="60" t="s">
        <v>2332</v>
      </c>
      <c r="E501" s="61"/>
      <c r="F501" s="62" t="n">
        <f aca="false">LEN(Q501)-LEN(SUBSTITUTE(Q501,"/",""))-1</f>
        <v>5</v>
      </c>
      <c r="G501" s="62" t="s">
        <v>95</v>
      </c>
      <c r="H501" s="63" t="s">
        <v>1023</v>
      </c>
      <c r="I501" s="63"/>
      <c r="J501" s="64"/>
      <c r="K501" s="64"/>
      <c r="L501" s="64"/>
      <c r="M501" s="63" t="s">
        <v>119</v>
      </c>
      <c r="N501" s="65"/>
      <c r="O501" s="65" t="s">
        <v>95</v>
      </c>
      <c r="P501" s="66" t="str">
        <f aca="false">MID(SUBSTITUTE(SUBSTITUTE(Q501,"/",CONCATENATE(CHAR(10),"/")),"/",CONCATENATE(CHAR(10),"/"),F501+1),2,500)</f>
        <v>/rsm:CrossIndustryInvoice
/rsm:SupplyChainTradeTransaction
/ram:ApplicableHeaderTradeAgreement
/ram:SellerTaxRepresentativeTradeParty
/ram:DefinedTradeContact
/ram:DepartmentName</v>
      </c>
      <c r="Q501" s="67" t="s">
        <v>2333</v>
      </c>
      <c r="R501" s="65" t="s">
        <v>121</v>
      </c>
      <c r="S501" s="65" t="str">
        <f aca="false">IF($D501="","",IF(ISERROR(FIND("/@",RIGHT($Q501,LEN($Q501)-FIND("#",SUBSTITUTE($Q501,"/","#",LEN($Q501)-LEN(SUBSTITUTE($Q501,"/",""))))))),IF(LEFT($D501,4)="BG-X","EG",IF(LEFT($D501,2)="BG","G",IF(OR(RIGHT($D501,2)="-0",RIGHT($D501,3)="-00",RIGHT($D501,4)="-000"),"","E"))),"A"))</f>
        <v>E</v>
      </c>
      <c r="T501" s="65" t="s">
        <v>95</v>
      </c>
      <c r="U501" s="65"/>
      <c r="V501" s="68"/>
      <c r="X501" s="69" t="s">
        <v>30</v>
      </c>
      <c r="Y501" s="69"/>
      <c r="AA501" s="70"/>
      <c r="AB501" s="70"/>
      <c r="AC501" s="71"/>
      <c r="AE501" s="72" t="str">
        <f aca="false">D501</f>
        <v>BT-X-121</v>
      </c>
      <c r="AF501" s="73" t="n">
        <f aca="false">F501</f>
        <v>5</v>
      </c>
      <c r="AG501" s="73" t="str">
        <f aca="false">G501</f>
        <v>0..1</v>
      </c>
      <c r="AH501" s="63" t="s">
        <v>1025</v>
      </c>
      <c r="AI501" s="63"/>
      <c r="AJ501" s="64"/>
      <c r="AK501" s="64"/>
      <c r="AL501" s="64"/>
      <c r="AM501" s="73" t="str">
        <f aca="false">M501</f>
        <v>Text</v>
      </c>
      <c r="AN501" s="73" t="n">
        <f aca="false">N501</f>
        <v>0</v>
      </c>
      <c r="AO501" s="73" t="str">
        <f aca="false">O501</f>
        <v>0..1</v>
      </c>
      <c r="AP501" s="73" t="str">
        <f aca="false">P501</f>
        <v>/rsm:CrossIndustryInvoice
/rsm:SupplyChainTradeTransaction
/ram:ApplicableHeaderTradeAgreement
/ram:SellerTaxRepresentativeTradeParty
/ram:DefinedTradeContact
/ram:DepartmentName</v>
      </c>
      <c r="AQ501" s="73" t="str">
        <f aca="false">Q501</f>
        <v>/rsm:CrossIndustryInvoice/rsm:SupplyChainTradeTransaction/ram:ApplicableHeaderTradeAgreement/ram:SellerTaxRepresentativeTradeParty/ram:DefinedTradeContact/ram:DepartmentName</v>
      </c>
      <c r="AR501" s="73" t="str">
        <f aca="false">R501</f>
        <v>T</v>
      </c>
      <c r="AS501" s="73" t="str">
        <f aca="false">S501</f>
        <v>E</v>
      </c>
      <c r="AT501" s="73" t="str">
        <f aca="false">T501</f>
        <v>0..1</v>
      </c>
      <c r="AU501" s="73" t="n">
        <f aca="false">U501</f>
        <v>0</v>
      </c>
      <c r="AV501" s="73" t="n">
        <f aca="false">V501</f>
        <v>0</v>
      </c>
      <c r="AW501" s="6"/>
      <c r="AX501" s="69" t="str">
        <f aca="false">X501</f>
        <v>EXTENDED</v>
      </c>
      <c r="AY501" s="74" t="n">
        <f aca="false">Y501</f>
        <v>0</v>
      </c>
      <c r="BA501" s="46"/>
      <c r="BB501" s="46"/>
      <c r="BC501" s="46"/>
    </row>
    <row r="502" customFormat="false" ht="99.75" hidden="false" customHeight="false" outlineLevel="0" collapsed="false">
      <c r="A502" s="58" t="str">
        <f aca="false">IF(ISERROR(SEARCH("-X-",D502)),IF(S502="G","NO",IF(S502="E","YES","")),"EXT")</f>
        <v>EXT</v>
      </c>
      <c r="B502" s="58"/>
      <c r="C502" s="59"/>
      <c r="D502" s="60" t="s">
        <v>2334</v>
      </c>
      <c r="E502" s="61"/>
      <c r="F502" s="62" t="n">
        <f aca="false">LEN(Q502)-LEN(SUBSTITUTE(Q502,"/",""))-1</f>
        <v>5</v>
      </c>
      <c r="G502" s="62" t="s">
        <v>95</v>
      </c>
      <c r="H502" s="63" t="s">
        <v>1027</v>
      </c>
      <c r="I502" s="63" t="s">
        <v>1028</v>
      </c>
      <c r="J502" s="64" t="s">
        <v>1029</v>
      </c>
      <c r="K502" s="64"/>
      <c r="L502" s="64"/>
      <c r="M502" s="63" t="s">
        <v>174</v>
      </c>
      <c r="N502" s="65"/>
      <c r="O502" s="65" t="s">
        <v>95</v>
      </c>
      <c r="P502" s="66" t="str">
        <f aca="false">MID(SUBSTITUTE(SUBSTITUTE(Q502,"/",CONCATENATE(CHAR(10),"/")),"/",CONCATENATE(CHAR(10),"/"),F502+1),2,500)</f>
        <v>/rsm:CrossIndustryInvoice
/rsm:SupplyChainTradeTransaction
/ram:ApplicableHeaderTradeAgreement
/ram:SellerTaxRepresentativeTradeParty
/ram:DefinedTradeContact
/ram:TypeCode</v>
      </c>
      <c r="Q502" s="67" t="s">
        <v>2335</v>
      </c>
      <c r="R502" s="65" t="s">
        <v>176</v>
      </c>
      <c r="S502" s="65" t="str">
        <f aca="false">IF($D502="","",IF(ISERROR(FIND("/@",RIGHT($Q502,LEN($Q502)-FIND("#",SUBSTITUTE($Q502,"/","#",LEN($Q502)-LEN(SUBSTITUTE($Q502,"/",""))))))),IF(LEFT($D502,4)="BG-X","EG",IF(LEFT($D502,2)="BG","G",IF(OR(RIGHT($D502,2)="-0",RIGHT($D502,3)="-00",RIGHT($D502,4)="-000"),"","E"))),"A"))</f>
        <v>E</v>
      </c>
      <c r="T502" s="65" t="s">
        <v>95</v>
      </c>
      <c r="U502" s="65"/>
      <c r="V502" s="68"/>
      <c r="X502" s="69" t="s">
        <v>30</v>
      </c>
      <c r="Y502" s="69"/>
      <c r="AA502" s="70"/>
      <c r="AB502" s="70"/>
      <c r="AC502" s="71"/>
      <c r="AE502" s="72" t="str">
        <f aca="false">D502</f>
        <v>BT-X-319</v>
      </c>
      <c r="AF502" s="73" t="n">
        <f aca="false">F502</f>
        <v>5</v>
      </c>
      <c r="AG502" s="73" t="str">
        <f aca="false">G502</f>
        <v>0..1</v>
      </c>
      <c r="AH502" s="63" t="s">
        <v>1031</v>
      </c>
      <c r="AI502" s="63" t="s">
        <v>1032</v>
      </c>
      <c r="AJ502" s="64" t="s">
        <v>1033</v>
      </c>
      <c r="AK502" s="64"/>
      <c r="AL502" s="64"/>
      <c r="AM502" s="73" t="str">
        <f aca="false">M502</f>
        <v>Code</v>
      </c>
      <c r="AN502" s="73" t="n">
        <f aca="false">N502</f>
        <v>0</v>
      </c>
      <c r="AO502" s="73" t="str">
        <f aca="false">O502</f>
        <v>0..1</v>
      </c>
      <c r="AP502" s="73" t="str">
        <f aca="false">P502</f>
        <v>/rsm:CrossIndustryInvoice
/rsm:SupplyChainTradeTransaction
/ram:ApplicableHeaderTradeAgreement
/ram:SellerTaxRepresentativeTradeParty
/ram:DefinedTradeContact
/ram:TypeCode</v>
      </c>
      <c r="AQ502" s="73" t="str">
        <f aca="false">Q502</f>
        <v>/rsm:CrossIndustryInvoice/rsm:SupplyChainTradeTransaction/ram:ApplicableHeaderTradeAgreement/ram:SellerTaxRepresentativeTradeParty/ram:DefinedTradeContact/ram:TypeCode</v>
      </c>
      <c r="AR502" s="73" t="str">
        <f aca="false">R502</f>
        <v>C</v>
      </c>
      <c r="AS502" s="73" t="str">
        <f aca="false">S502</f>
        <v>E</v>
      </c>
      <c r="AT502" s="73" t="str">
        <f aca="false">T502</f>
        <v>0..1</v>
      </c>
      <c r="AU502" s="73" t="n">
        <f aca="false">U502</f>
        <v>0</v>
      </c>
      <c r="AV502" s="73" t="n">
        <f aca="false">V502</f>
        <v>0</v>
      </c>
      <c r="AW502" s="6"/>
      <c r="AX502" s="69" t="str">
        <f aca="false">X502</f>
        <v>EXTENDED</v>
      </c>
      <c r="AY502" s="74" t="n">
        <f aca="false">Y502</f>
        <v>0</v>
      </c>
      <c r="BA502" s="46"/>
      <c r="BB502" s="46"/>
      <c r="BC502" s="46"/>
    </row>
    <row r="503" customFormat="false" ht="99.75" hidden="false" customHeight="false" outlineLevel="0" collapsed="false">
      <c r="A503" s="58" t="str">
        <f aca="false">IF(ISERROR(SEARCH("-X-",D503)),IF(S503="G","NO",IF(S503="E","YES","")),"EXT")</f>
        <v>EXT</v>
      </c>
      <c r="B503" s="58"/>
      <c r="C503" s="59"/>
      <c r="D503" s="60" t="s">
        <v>2336</v>
      </c>
      <c r="E503" s="61"/>
      <c r="F503" s="62" t="n">
        <f aca="false">LEN(Q503)-LEN(SUBSTITUTE(Q503,"/",""))-1</f>
        <v>5</v>
      </c>
      <c r="G503" s="62" t="s">
        <v>95</v>
      </c>
      <c r="H503" s="63" t="s">
        <v>1035</v>
      </c>
      <c r="I503" s="63" t="s">
        <v>1036</v>
      </c>
      <c r="J503" s="64"/>
      <c r="K503" s="64"/>
      <c r="L503" s="64"/>
      <c r="M503" s="63"/>
      <c r="N503" s="65"/>
      <c r="O503" s="65" t="s">
        <v>95</v>
      </c>
      <c r="P503" s="66" t="str">
        <f aca="false">MID(SUBSTITUTE(SUBSTITUTE(Q503,"/",CONCATENATE(CHAR(10),"/")),"/",CONCATENATE(CHAR(10),"/"),F503+1),2,500)</f>
        <v>/rsm:CrossIndustryInvoice
/rsm:SupplyChainTradeTransaction
/ram:ApplicableHeaderTradeAgreement
/ram:SellerTaxRepresentativeTradeParty
/ram:DefinedTradeContact
/ram:TelephoneUniversalCommunication</v>
      </c>
      <c r="Q503" s="67" t="s">
        <v>2337</v>
      </c>
      <c r="R503" s="65"/>
      <c r="S503" s="65" t="str">
        <f aca="false">IF($D503="","",IF(ISERROR(FIND("/@",RIGHT($Q503,LEN($Q503)-FIND("#",SUBSTITUTE($Q503,"/","#",LEN($Q503)-LEN(SUBSTITUTE($Q503,"/",""))))))),IF(LEFT($D503,4)="BG-X","EG",IF(LEFT($D503,2)="BG","G",IF(OR(RIGHT($D503,2)="-0",RIGHT($D503,3)="-00",RIGHT($D503,4)="-000"),"","E"))),"A"))</f>
        <v/>
      </c>
      <c r="T503" s="65" t="s">
        <v>95</v>
      </c>
      <c r="U503" s="65"/>
      <c r="V503" s="68"/>
      <c r="X503" s="69" t="s">
        <v>30</v>
      </c>
      <c r="Y503" s="69"/>
      <c r="AA503" s="70"/>
      <c r="AB503" s="70"/>
      <c r="AC503" s="71"/>
      <c r="AE503" s="72" t="str">
        <f aca="false">D503</f>
        <v>BT-X-122-00</v>
      </c>
      <c r="AF503" s="73" t="n">
        <f aca="false">F503</f>
        <v>5</v>
      </c>
      <c r="AG503" s="73" t="str">
        <f aca="false">G503</f>
        <v>0..1</v>
      </c>
      <c r="AH503" s="63" t="s">
        <v>1038</v>
      </c>
      <c r="AI503" s="63" t="s">
        <v>1039</v>
      </c>
      <c r="AJ503" s="64"/>
      <c r="AK503" s="64"/>
      <c r="AL503" s="64"/>
      <c r="AM503" s="73" t="n">
        <f aca="false">M503</f>
        <v>0</v>
      </c>
      <c r="AN503" s="73" t="n">
        <f aca="false">N503</f>
        <v>0</v>
      </c>
      <c r="AO503" s="73" t="str">
        <f aca="false">O503</f>
        <v>0..1</v>
      </c>
      <c r="AP503" s="73" t="str">
        <f aca="false">P503</f>
        <v>/rsm:CrossIndustryInvoice
/rsm:SupplyChainTradeTransaction
/ram:ApplicableHeaderTradeAgreement
/ram:SellerTaxRepresentativeTradeParty
/ram:DefinedTradeContact
/ram:TelephoneUniversalCommunication</v>
      </c>
      <c r="AQ503" s="73" t="str">
        <f aca="false">Q503</f>
        <v>/rsm:CrossIndustryInvoice/rsm:SupplyChainTradeTransaction/ram:ApplicableHeaderTradeAgreement/ram:SellerTaxRepresentativeTradeParty/ram:DefinedTradeContact/ram:TelephoneUniversalCommunication</v>
      </c>
      <c r="AR503" s="73" t="n">
        <f aca="false">R503</f>
        <v>0</v>
      </c>
      <c r="AS503" s="73" t="str">
        <f aca="false">S503</f>
        <v/>
      </c>
      <c r="AT503" s="73" t="str">
        <f aca="false">T503</f>
        <v>0..1</v>
      </c>
      <c r="AU503" s="73" t="n">
        <f aca="false">U503</f>
        <v>0</v>
      </c>
      <c r="AV503" s="73" t="n">
        <f aca="false">V503</f>
        <v>0</v>
      </c>
      <c r="AW503" s="6"/>
      <c r="AX503" s="69" t="str">
        <f aca="false">X503</f>
        <v>EXTENDED</v>
      </c>
      <c r="AY503" s="74" t="n">
        <f aca="false">Y503</f>
        <v>0</v>
      </c>
      <c r="BA503" s="46"/>
      <c r="BB503" s="46"/>
      <c r="BC503" s="46"/>
    </row>
    <row r="504" customFormat="false" ht="114" hidden="false" customHeight="false" outlineLevel="0" collapsed="false">
      <c r="A504" s="58" t="str">
        <f aca="false">IF(ISERROR(SEARCH("-X-",D504)),IF(S504="G","NO",IF(S504="E","YES","")),"EXT")</f>
        <v>EXT</v>
      </c>
      <c r="B504" s="58"/>
      <c r="C504" s="59"/>
      <c r="D504" s="60" t="s">
        <v>2338</v>
      </c>
      <c r="E504" s="61"/>
      <c r="F504" s="62" t="n">
        <f aca="false">LEN(Q504)-LEN(SUBSTITUTE(Q504,"/",""))-1</f>
        <v>6</v>
      </c>
      <c r="G504" s="62" t="s">
        <v>88</v>
      </c>
      <c r="H504" s="63" t="s">
        <v>1041</v>
      </c>
      <c r="I504" s="63" t="s">
        <v>1036</v>
      </c>
      <c r="J504" s="64"/>
      <c r="K504" s="64"/>
      <c r="L504" s="64"/>
      <c r="M504" s="63" t="s">
        <v>119</v>
      </c>
      <c r="N504" s="65"/>
      <c r="O504" s="65" t="s">
        <v>88</v>
      </c>
      <c r="P504" s="66" t="str">
        <f aca="false">MID(SUBSTITUTE(SUBSTITUTE(Q504,"/",CONCATENATE(CHAR(10),"/")),"/",CONCATENATE(CHAR(10),"/"),F504+1),2,500)</f>
        <v>/rsm:CrossIndustryInvoice
/rsm:SupplyChainTradeTransaction
/ram:ApplicableHeaderTradeAgreement
/ram:SellerTaxRepresentativeTradeParty
/ram:DefinedTradeContact
/ram:TelephoneUniversalCommunication
/ram:CompleteNumber</v>
      </c>
      <c r="Q504" s="67" t="s">
        <v>2339</v>
      </c>
      <c r="R504" s="65" t="s">
        <v>121</v>
      </c>
      <c r="S504" s="65" t="str">
        <f aca="false">IF($D504="","",IF(ISERROR(FIND("/@",RIGHT($Q504,LEN($Q504)-FIND("#",SUBSTITUTE($Q504,"/","#",LEN($Q504)-LEN(SUBSTITUTE($Q504,"/",""))))))),IF(LEFT($D504,4)="BG-X","EG",IF(LEFT($D504,2)="BG","G",IF(OR(RIGHT($D504,2)="-0",RIGHT($D504,3)="-00",RIGHT($D504,4)="-000"),"","E"))),"A"))</f>
        <v>E</v>
      </c>
      <c r="T504" s="65" t="s">
        <v>95</v>
      </c>
      <c r="U504" s="65"/>
      <c r="V504" s="68"/>
      <c r="X504" s="69" t="s">
        <v>30</v>
      </c>
      <c r="Y504" s="69"/>
      <c r="AA504" s="70"/>
      <c r="AB504" s="70"/>
      <c r="AC504" s="71"/>
      <c r="AE504" s="72" t="str">
        <f aca="false">D504</f>
        <v>BT-X-122</v>
      </c>
      <c r="AF504" s="73" t="n">
        <f aca="false">F504</f>
        <v>6</v>
      </c>
      <c r="AG504" s="73" t="str">
        <f aca="false">G504</f>
        <v>1..1</v>
      </c>
      <c r="AH504" s="63" t="s">
        <v>1043</v>
      </c>
      <c r="AI504" s="63" t="s">
        <v>1039</v>
      </c>
      <c r="AJ504" s="64"/>
      <c r="AK504" s="64"/>
      <c r="AL504" s="64"/>
      <c r="AM504" s="73" t="str">
        <f aca="false">M504</f>
        <v>Text</v>
      </c>
      <c r="AN504" s="73" t="n">
        <f aca="false">N504</f>
        <v>0</v>
      </c>
      <c r="AO504" s="73" t="str">
        <f aca="false">O504</f>
        <v>1..1</v>
      </c>
      <c r="AP504" s="73" t="str">
        <f aca="false">P504</f>
        <v>/rsm:CrossIndustryInvoice
/rsm:SupplyChainTradeTransaction
/ram:ApplicableHeaderTradeAgreement
/ram:SellerTaxRepresentativeTradeParty
/ram:DefinedTradeContact
/ram:TelephoneUniversalCommunication
/ram:CompleteNumber</v>
      </c>
      <c r="AQ504" s="73" t="str">
        <f aca="false">Q504</f>
        <v>/rsm:CrossIndustryInvoice/rsm:SupplyChainTradeTransaction/ram:ApplicableHeaderTradeAgreement/ram:SellerTaxRepresentativeTradeParty/ram:DefinedTradeContact/ram:TelephoneUniversalCommunication/ram:CompleteNumber</v>
      </c>
      <c r="AR504" s="73" t="str">
        <f aca="false">R504</f>
        <v>T</v>
      </c>
      <c r="AS504" s="73" t="str">
        <f aca="false">S504</f>
        <v>E</v>
      </c>
      <c r="AT504" s="73" t="str">
        <f aca="false">T504</f>
        <v>0..1</v>
      </c>
      <c r="AU504" s="73" t="n">
        <f aca="false">U504</f>
        <v>0</v>
      </c>
      <c r="AV504" s="73" t="n">
        <f aca="false">V504</f>
        <v>0</v>
      </c>
      <c r="AW504" s="6"/>
      <c r="AX504" s="69" t="str">
        <f aca="false">X504</f>
        <v>EXTENDED</v>
      </c>
      <c r="AY504" s="74" t="n">
        <f aca="false">Y504</f>
        <v>0</v>
      </c>
      <c r="BA504" s="46"/>
      <c r="BB504" s="46"/>
      <c r="BC504" s="46"/>
    </row>
    <row r="505" customFormat="false" ht="99.75" hidden="false" customHeight="false" outlineLevel="0" collapsed="false">
      <c r="A505" s="58" t="str">
        <f aca="false">IF(ISERROR(SEARCH("-X-",D505)),IF(S505="G","NO",IF(S505="E","YES","")),"EXT")</f>
        <v>EXT</v>
      </c>
      <c r="B505" s="58"/>
      <c r="C505" s="59"/>
      <c r="D505" s="60" t="s">
        <v>2340</v>
      </c>
      <c r="E505" s="61"/>
      <c r="F505" s="62" t="n">
        <f aca="false">LEN(Q505)-LEN(SUBSTITUTE(Q505,"/",""))-1</f>
        <v>5</v>
      </c>
      <c r="G505" s="62" t="s">
        <v>95</v>
      </c>
      <c r="H505" s="63" t="s">
        <v>1045</v>
      </c>
      <c r="I505" s="63"/>
      <c r="J505" s="64"/>
      <c r="K505" s="64"/>
      <c r="L505" s="64"/>
      <c r="M505" s="63"/>
      <c r="N505" s="65"/>
      <c r="O505" s="65" t="s">
        <v>95</v>
      </c>
      <c r="P505" s="66" t="str">
        <f aca="false">MID(SUBSTITUTE(SUBSTITUTE(Q505,"/",CONCATENATE(CHAR(10),"/")),"/",CONCATENATE(CHAR(10),"/"),F505+1),2,500)</f>
        <v>/rsm:CrossIndustryInvoice
/rsm:SupplyChainTradeTransaction
/ram:ApplicableHeaderTradeAgreement
/ram:SellerTaxRepresentativeTradeParty
/ram:DefinedTradeContact
/ram:FaxUniversalCommunication</v>
      </c>
      <c r="Q505" s="67" t="s">
        <v>2341</v>
      </c>
      <c r="R505" s="65"/>
      <c r="S505" s="65" t="str">
        <f aca="false">IF($D505="","",IF(ISERROR(FIND("/@",RIGHT($Q505,LEN($Q505)-FIND("#",SUBSTITUTE($Q505,"/","#",LEN($Q505)-LEN(SUBSTITUTE($Q505,"/",""))))))),IF(LEFT($D505,4)="BG-X","EG",IF(LEFT($D505,2)="BG","G",IF(OR(RIGHT($D505,2)="-0",RIGHT($D505,3)="-00",RIGHT($D505,4)="-000"),"","E"))),"A"))</f>
        <v/>
      </c>
      <c r="T505" s="65" t="s">
        <v>95</v>
      </c>
      <c r="U505" s="65"/>
      <c r="V505" s="68"/>
      <c r="X505" s="69" t="s">
        <v>30</v>
      </c>
      <c r="Y505" s="69"/>
      <c r="AA505" s="70"/>
      <c r="AB505" s="70"/>
      <c r="AC505" s="71"/>
      <c r="AE505" s="72" t="str">
        <f aca="false">D505</f>
        <v>BT-X-123-00</v>
      </c>
      <c r="AF505" s="73" t="n">
        <f aca="false">F505</f>
        <v>5</v>
      </c>
      <c r="AG505" s="73" t="str">
        <f aca="false">G505</f>
        <v>0..1</v>
      </c>
      <c r="AH505" s="63" t="s">
        <v>1047</v>
      </c>
      <c r="AI505" s="63"/>
      <c r="AJ505" s="64"/>
      <c r="AK505" s="64"/>
      <c r="AL505" s="64"/>
      <c r="AM505" s="73" t="n">
        <f aca="false">M505</f>
        <v>0</v>
      </c>
      <c r="AN505" s="73" t="n">
        <f aca="false">N505</f>
        <v>0</v>
      </c>
      <c r="AO505" s="73" t="str">
        <f aca="false">O505</f>
        <v>0..1</v>
      </c>
      <c r="AP505" s="73" t="str">
        <f aca="false">P505</f>
        <v>/rsm:CrossIndustryInvoice
/rsm:SupplyChainTradeTransaction
/ram:ApplicableHeaderTradeAgreement
/ram:SellerTaxRepresentativeTradeParty
/ram:DefinedTradeContact
/ram:FaxUniversalCommunication</v>
      </c>
      <c r="AQ505" s="73" t="str">
        <f aca="false">Q505</f>
        <v>/rsm:CrossIndustryInvoice/rsm:SupplyChainTradeTransaction/ram:ApplicableHeaderTradeAgreement/ram:SellerTaxRepresentativeTradeParty/ram:DefinedTradeContact/ram:FaxUniversalCommunication</v>
      </c>
      <c r="AR505" s="73" t="n">
        <f aca="false">R505</f>
        <v>0</v>
      </c>
      <c r="AS505" s="73" t="str">
        <f aca="false">S505</f>
        <v/>
      </c>
      <c r="AT505" s="73" t="str">
        <f aca="false">T505</f>
        <v>0..1</v>
      </c>
      <c r="AU505" s="73" t="n">
        <f aca="false">U505</f>
        <v>0</v>
      </c>
      <c r="AV505" s="73" t="n">
        <f aca="false">V505</f>
        <v>0</v>
      </c>
      <c r="AW505" s="6"/>
      <c r="AX505" s="69" t="str">
        <f aca="false">X505</f>
        <v>EXTENDED</v>
      </c>
      <c r="AY505" s="74" t="n">
        <f aca="false">Y505</f>
        <v>0</v>
      </c>
      <c r="BA505" s="46"/>
      <c r="BB505" s="46"/>
      <c r="BC505" s="46"/>
    </row>
    <row r="506" customFormat="false" ht="114" hidden="false" customHeight="false" outlineLevel="0" collapsed="false">
      <c r="A506" s="58" t="str">
        <f aca="false">IF(ISERROR(SEARCH("-X-",D506)),IF(S506="G","NO",IF(S506="E","YES","")),"EXT")</f>
        <v>EXT</v>
      </c>
      <c r="B506" s="58"/>
      <c r="C506" s="59"/>
      <c r="D506" s="60" t="s">
        <v>2342</v>
      </c>
      <c r="E506" s="61"/>
      <c r="F506" s="62" t="n">
        <f aca="false">LEN(Q506)-LEN(SUBSTITUTE(Q506,"/",""))-1</f>
        <v>6</v>
      </c>
      <c r="G506" s="62" t="s">
        <v>88</v>
      </c>
      <c r="H506" s="63" t="s">
        <v>1049</v>
      </c>
      <c r="I506" s="63"/>
      <c r="J506" s="64"/>
      <c r="K506" s="64"/>
      <c r="L506" s="64"/>
      <c r="M506" s="63" t="s">
        <v>119</v>
      </c>
      <c r="N506" s="65"/>
      <c r="O506" s="65" t="s">
        <v>88</v>
      </c>
      <c r="P506" s="66" t="str">
        <f aca="false">MID(SUBSTITUTE(SUBSTITUTE(Q506,"/",CONCATENATE(CHAR(10),"/")),"/",CONCATENATE(CHAR(10),"/"),F506+1),2,500)</f>
        <v>/rsm:CrossIndustryInvoice
/rsm:SupplyChainTradeTransaction
/ram:ApplicableHeaderTradeAgreement
/ram:SellerTaxRepresentativeTradeParty
/ram:DefinedTradeContact
/ram:FaxUniversalCommunication
/ram:CompleteNumber</v>
      </c>
      <c r="Q506" s="67" t="s">
        <v>2343</v>
      </c>
      <c r="R506" s="65" t="s">
        <v>121</v>
      </c>
      <c r="S506" s="65" t="str">
        <f aca="false">IF($D506="","",IF(ISERROR(FIND("/@",RIGHT($Q506,LEN($Q506)-FIND("#",SUBSTITUTE($Q506,"/","#",LEN($Q506)-LEN(SUBSTITUTE($Q506,"/",""))))))),IF(LEFT($D506,4)="BG-X","EG",IF(LEFT($D506,2)="BG","G",IF(OR(RIGHT($D506,2)="-0",RIGHT($D506,3)="-00",RIGHT($D506,4)="-000"),"","E"))),"A"))</f>
        <v>E</v>
      </c>
      <c r="T506" s="65" t="s">
        <v>95</v>
      </c>
      <c r="U506" s="65"/>
      <c r="V506" s="68"/>
      <c r="X506" s="69" t="s">
        <v>30</v>
      </c>
      <c r="Y506" s="69"/>
      <c r="AA506" s="70"/>
      <c r="AB506" s="70"/>
      <c r="AC506" s="71"/>
      <c r="AE506" s="72" t="str">
        <f aca="false">D506</f>
        <v>BT-X-123</v>
      </c>
      <c r="AF506" s="73" t="n">
        <f aca="false">F506</f>
        <v>6</v>
      </c>
      <c r="AG506" s="73" t="str">
        <f aca="false">G506</f>
        <v>1..1</v>
      </c>
      <c r="AH506" s="63" t="s">
        <v>1051</v>
      </c>
      <c r="AI506" s="63"/>
      <c r="AJ506" s="64"/>
      <c r="AK506" s="64"/>
      <c r="AL506" s="64"/>
      <c r="AM506" s="73" t="str">
        <f aca="false">M506</f>
        <v>Text</v>
      </c>
      <c r="AN506" s="73" t="n">
        <f aca="false">N506</f>
        <v>0</v>
      </c>
      <c r="AO506" s="73" t="str">
        <f aca="false">O506</f>
        <v>1..1</v>
      </c>
      <c r="AP506" s="73" t="str">
        <f aca="false">P506</f>
        <v>/rsm:CrossIndustryInvoice
/rsm:SupplyChainTradeTransaction
/ram:ApplicableHeaderTradeAgreement
/ram:SellerTaxRepresentativeTradeParty
/ram:DefinedTradeContact
/ram:FaxUniversalCommunication
/ram:CompleteNumber</v>
      </c>
      <c r="AQ506" s="73" t="str">
        <f aca="false">Q506</f>
        <v>/rsm:CrossIndustryInvoice/rsm:SupplyChainTradeTransaction/ram:ApplicableHeaderTradeAgreement/ram:SellerTaxRepresentativeTradeParty/ram:DefinedTradeContact/ram:FaxUniversalCommunication/ram:CompleteNumber</v>
      </c>
      <c r="AR506" s="73" t="str">
        <f aca="false">R506</f>
        <v>T</v>
      </c>
      <c r="AS506" s="73" t="str">
        <f aca="false">S506</f>
        <v>E</v>
      </c>
      <c r="AT506" s="73" t="str">
        <f aca="false">T506</f>
        <v>0..1</v>
      </c>
      <c r="AU506" s="73" t="n">
        <f aca="false">U506</f>
        <v>0</v>
      </c>
      <c r="AV506" s="73" t="n">
        <f aca="false">V506</f>
        <v>0</v>
      </c>
      <c r="AW506" s="6"/>
      <c r="AX506" s="69" t="str">
        <f aca="false">X506</f>
        <v>EXTENDED</v>
      </c>
      <c r="AY506" s="74" t="n">
        <f aca="false">Y506</f>
        <v>0</v>
      </c>
      <c r="BA506" s="46"/>
      <c r="BB506" s="46"/>
      <c r="BC506" s="46"/>
    </row>
    <row r="507" customFormat="false" ht="99.75" hidden="false" customHeight="false" outlineLevel="0" collapsed="false">
      <c r="A507" s="58" t="str">
        <f aca="false">IF(ISERROR(SEARCH("-X-",D507)),IF(S507="G","NO",IF(S507="E","YES","")),"EXT")</f>
        <v>EXT</v>
      </c>
      <c r="B507" s="58"/>
      <c r="C507" s="59"/>
      <c r="D507" s="60" t="s">
        <v>2344</v>
      </c>
      <c r="E507" s="61"/>
      <c r="F507" s="62" t="n">
        <f aca="false">LEN(Q507)-LEN(SUBSTITUTE(Q507,"/",""))-1</f>
        <v>5</v>
      </c>
      <c r="G507" s="62" t="s">
        <v>95</v>
      </c>
      <c r="H507" s="63" t="s">
        <v>1053</v>
      </c>
      <c r="I507" s="63" t="s">
        <v>1054</v>
      </c>
      <c r="J507" s="64"/>
      <c r="K507" s="64"/>
      <c r="L507" s="64"/>
      <c r="M507" s="63"/>
      <c r="N507" s="65"/>
      <c r="O507" s="65" t="s">
        <v>95</v>
      </c>
      <c r="P507" s="66" t="str">
        <f aca="false">MID(SUBSTITUTE(SUBSTITUTE(Q507,"/",CONCATENATE(CHAR(10),"/")),"/",CONCATENATE(CHAR(10),"/"),F507+1),2,500)</f>
        <v>/rsm:CrossIndustryInvoice
/rsm:SupplyChainTradeTransaction
/ram:ApplicableHeaderTradeAgreement
/ram:SellerTaxRepresentativeTradeParty
/ram:DefinedTradeContact
/ram:EmailURIUniversalCommunication</v>
      </c>
      <c r="Q507" s="67" t="s">
        <v>2345</v>
      </c>
      <c r="R507" s="65"/>
      <c r="S507" s="65" t="str">
        <f aca="false">IF($D507="","",IF(ISERROR(FIND("/@",RIGHT($Q507,LEN($Q507)-FIND("#",SUBSTITUTE($Q507,"/","#",LEN($Q507)-LEN(SUBSTITUTE($Q507,"/",""))))))),IF(LEFT($D507,4)="BG-X","EG",IF(LEFT($D507,2)="BG","G",IF(OR(RIGHT($D507,2)="-0",RIGHT($D507,3)="-00",RIGHT($D507,4)="-000"),"","E"))),"A"))</f>
        <v/>
      </c>
      <c r="T507" s="65" t="s">
        <v>95</v>
      </c>
      <c r="U507" s="65"/>
      <c r="V507" s="68"/>
      <c r="X507" s="69" t="s">
        <v>30</v>
      </c>
      <c r="Y507" s="69"/>
      <c r="AA507" s="70"/>
      <c r="AB507" s="70"/>
      <c r="AC507" s="71"/>
      <c r="AE507" s="72" t="str">
        <f aca="false">D507</f>
        <v>BT-X-124-00</v>
      </c>
      <c r="AF507" s="73" t="n">
        <f aca="false">F507</f>
        <v>5</v>
      </c>
      <c r="AG507" s="73" t="str">
        <f aca="false">G507</f>
        <v>0..1</v>
      </c>
      <c r="AH507" s="63" t="s">
        <v>1056</v>
      </c>
      <c r="AI507" s="63" t="s">
        <v>1057</v>
      </c>
      <c r="AJ507" s="64"/>
      <c r="AK507" s="64"/>
      <c r="AL507" s="64"/>
      <c r="AM507" s="73" t="n">
        <f aca="false">M507</f>
        <v>0</v>
      </c>
      <c r="AN507" s="73" t="n">
        <f aca="false">N507</f>
        <v>0</v>
      </c>
      <c r="AO507" s="73" t="str">
        <f aca="false">O507</f>
        <v>0..1</v>
      </c>
      <c r="AP507" s="73" t="str">
        <f aca="false">P507</f>
        <v>/rsm:CrossIndustryInvoice
/rsm:SupplyChainTradeTransaction
/ram:ApplicableHeaderTradeAgreement
/ram:SellerTaxRepresentativeTradeParty
/ram:DefinedTradeContact
/ram:EmailURIUniversalCommunication</v>
      </c>
      <c r="AQ507" s="73" t="str">
        <f aca="false">Q507</f>
        <v>/rsm:CrossIndustryInvoice/rsm:SupplyChainTradeTransaction/ram:ApplicableHeaderTradeAgreement/ram:SellerTaxRepresentativeTradeParty/ram:DefinedTradeContact/ram:EmailURIUniversalCommunication</v>
      </c>
      <c r="AR507" s="73" t="n">
        <f aca="false">R507</f>
        <v>0</v>
      </c>
      <c r="AS507" s="73" t="str">
        <f aca="false">S507</f>
        <v/>
      </c>
      <c r="AT507" s="73" t="str">
        <f aca="false">T507</f>
        <v>0..1</v>
      </c>
      <c r="AU507" s="73" t="n">
        <f aca="false">U507</f>
        <v>0</v>
      </c>
      <c r="AV507" s="73" t="n">
        <f aca="false">V507</f>
        <v>0</v>
      </c>
      <c r="AW507" s="6"/>
      <c r="AX507" s="69" t="str">
        <f aca="false">X507</f>
        <v>EXTENDED</v>
      </c>
      <c r="AY507" s="74" t="n">
        <f aca="false">Y507</f>
        <v>0</v>
      </c>
      <c r="BA507" s="46"/>
      <c r="BB507" s="46"/>
      <c r="BC507" s="46"/>
    </row>
    <row r="508" customFormat="false" ht="114" hidden="false" customHeight="false" outlineLevel="0" collapsed="false">
      <c r="A508" s="58" t="str">
        <f aca="false">IF(ISERROR(SEARCH("-X-",D508)),IF(S508="G","NO",IF(S508="E","YES","")),"EXT")</f>
        <v>EXT</v>
      </c>
      <c r="B508" s="58"/>
      <c r="C508" s="59"/>
      <c r="D508" s="60" t="s">
        <v>2346</v>
      </c>
      <c r="E508" s="61"/>
      <c r="F508" s="62" t="n">
        <f aca="false">LEN(Q508)-LEN(SUBSTITUTE(Q508,"/",""))-1</f>
        <v>6</v>
      </c>
      <c r="G508" s="62" t="s">
        <v>88</v>
      </c>
      <c r="H508" s="63" t="s">
        <v>1059</v>
      </c>
      <c r="I508" s="63" t="s">
        <v>1054</v>
      </c>
      <c r="J508" s="64"/>
      <c r="K508" s="64"/>
      <c r="L508" s="64"/>
      <c r="M508" s="63" t="s">
        <v>119</v>
      </c>
      <c r="N508" s="65"/>
      <c r="O508" s="65" t="s">
        <v>88</v>
      </c>
      <c r="P508" s="66" t="str">
        <f aca="false">MID(SUBSTITUTE(SUBSTITUTE(Q508,"/",CONCATENATE(CHAR(10),"/")),"/",CONCATENATE(CHAR(10),"/"),F508+1),2,500)</f>
        <v>/rsm:CrossIndustryInvoice
/rsm:SupplyChainTradeTransaction
/ram:ApplicableHeaderTradeAgreement
/ram:SellerTaxRepresentativeTradeParty
/ram:DefinedTradeContact
/ram:EmailURIUniversalCommunication
/ram:URIID</v>
      </c>
      <c r="Q508" s="67" t="s">
        <v>2347</v>
      </c>
      <c r="R508" s="65" t="s">
        <v>121</v>
      </c>
      <c r="S508" s="65" t="str">
        <f aca="false">IF($D508="","",IF(ISERROR(FIND("/@",RIGHT($Q508,LEN($Q508)-FIND("#",SUBSTITUTE($Q508,"/","#",LEN($Q508)-LEN(SUBSTITUTE($Q508,"/",""))))))),IF(LEFT($D508,4)="BG-X","EG",IF(LEFT($D508,2)="BG","G",IF(OR(RIGHT($D508,2)="-0",RIGHT($D508,3)="-00",RIGHT($D508,4)="-000"),"","E"))),"A"))</f>
        <v>E</v>
      </c>
      <c r="T508" s="65" t="s">
        <v>95</v>
      </c>
      <c r="U508" s="65"/>
      <c r="V508" s="68"/>
      <c r="X508" s="69" t="s">
        <v>30</v>
      </c>
      <c r="Y508" s="69"/>
      <c r="AA508" s="70"/>
      <c r="AB508" s="70"/>
      <c r="AC508" s="71"/>
      <c r="AE508" s="72" t="str">
        <f aca="false">D508</f>
        <v>BT-X-124</v>
      </c>
      <c r="AF508" s="73" t="n">
        <f aca="false">F508</f>
        <v>6</v>
      </c>
      <c r="AG508" s="73" t="str">
        <f aca="false">G508</f>
        <v>1..1</v>
      </c>
      <c r="AH508" s="63" t="s">
        <v>1061</v>
      </c>
      <c r="AI508" s="63" t="s">
        <v>1057</v>
      </c>
      <c r="AJ508" s="64"/>
      <c r="AK508" s="64"/>
      <c r="AL508" s="64"/>
      <c r="AM508" s="73" t="str">
        <f aca="false">M508</f>
        <v>Text</v>
      </c>
      <c r="AN508" s="73" t="n">
        <f aca="false">N508</f>
        <v>0</v>
      </c>
      <c r="AO508" s="73" t="str">
        <f aca="false">O508</f>
        <v>1..1</v>
      </c>
      <c r="AP508" s="73" t="str">
        <f aca="false">P508</f>
        <v>/rsm:CrossIndustryInvoice
/rsm:SupplyChainTradeTransaction
/ram:ApplicableHeaderTradeAgreement
/ram:SellerTaxRepresentativeTradeParty
/ram:DefinedTradeContact
/ram:EmailURIUniversalCommunication
/ram:URIID</v>
      </c>
      <c r="AQ508" s="73" t="str">
        <f aca="false">Q508</f>
        <v>/rsm:CrossIndustryInvoice/rsm:SupplyChainTradeTransaction/ram:ApplicableHeaderTradeAgreement/ram:SellerTaxRepresentativeTradeParty/ram:DefinedTradeContact/ram:EmailURIUniversalCommunication/ram:URIID</v>
      </c>
      <c r="AR508" s="73" t="str">
        <f aca="false">R508</f>
        <v>T</v>
      </c>
      <c r="AS508" s="73" t="str">
        <f aca="false">S508</f>
        <v>E</v>
      </c>
      <c r="AT508" s="73" t="str">
        <f aca="false">T508</f>
        <v>0..1</v>
      </c>
      <c r="AU508" s="73" t="n">
        <f aca="false">U508</f>
        <v>0</v>
      </c>
      <c r="AV508" s="73" t="n">
        <f aca="false">V508</f>
        <v>0</v>
      </c>
      <c r="AW508" s="6"/>
      <c r="AX508" s="69" t="str">
        <f aca="false">X508</f>
        <v>EXTENDED</v>
      </c>
      <c r="AY508" s="74" t="n">
        <f aca="false">Y508</f>
        <v>0</v>
      </c>
      <c r="BA508" s="46"/>
      <c r="BB508" s="46"/>
      <c r="BC508" s="46"/>
    </row>
    <row r="509" customFormat="false" ht="85.5" hidden="false" customHeight="false" outlineLevel="0" collapsed="false">
      <c r="A509" s="58" t="str">
        <f aca="false">IF(ISERROR(SEARCH("-X-",D509)),IF(S509="G","NO",IF(S509="E","YES","")),"EXT")</f>
        <v>NO</v>
      </c>
      <c r="B509" s="58"/>
      <c r="C509" s="59"/>
      <c r="D509" s="60" t="s">
        <v>2348</v>
      </c>
      <c r="E509" s="61"/>
      <c r="F509" s="62" t="n">
        <f aca="false">LEN(Q509)-LEN(SUBSTITUTE(Q509,"/",""))-1</f>
        <v>4</v>
      </c>
      <c r="G509" s="62" t="s">
        <v>88</v>
      </c>
      <c r="H509" s="63" t="s">
        <v>2349</v>
      </c>
      <c r="I509" s="63" t="s">
        <v>2350</v>
      </c>
      <c r="J509" s="64" t="s">
        <v>2351</v>
      </c>
      <c r="K509" s="64" t="s">
        <v>2352</v>
      </c>
      <c r="L509" s="64" t="s">
        <v>2353</v>
      </c>
      <c r="M509" s="63"/>
      <c r="N509" s="65" t="s">
        <v>88</v>
      </c>
      <c r="O509" s="65" t="s">
        <v>88</v>
      </c>
      <c r="P509" s="66" t="str">
        <f aca="false">MID(SUBSTITUTE(SUBSTITUTE(Q509,"/",CONCATENATE(CHAR(10),"/")),"/",CONCATENATE(CHAR(10),"/"),F509+1),2,500)</f>
        <v>/rsm:CrossIndustryInvoice
/rsm:SupplyChainTradeTransaction
/ram:ApplicableHeaderTradeAgreement
/ram:SellerTaxRepresentativeTradeParty
/ram:PostalTradeAddress</v>
      </c>
      <c r="Q509" s="67" t="s">
        <v>2354</v>
      </c>
      <c r="R509" s="65"/>
      <c r="S509" s="65" t="str">
        <f aca="false">IF($D509="","",IF(ISERROR(FIND("/@",RIGHT($Q509,LEN($Q509)-FIND("#",SUBSTITUTE($Q509,"/","#",LEN($Q509)-LEN(SUBSTITUTE($Q509,"/",""))))))),IF(LEFT($D509,4)="BG-X","EG",IF(LEFT($D509,2)="BG","G",IF(OR(RIGHT($D509,2)="-0",RIGHT($D509,3)="-00",RIGHT($D509,4)="-000"),"","E"))),"A"))</f>
        <v>G</v>
      </c>
      <c r="T509" s="65" t="s">
        <v>95</v>
      </c>
      <c r="U509" s="65"/>
      <c r="V509" s="68"/>
      <c r="X509" s="69" t="s">
        <v>25</v>
      </c>
      <c r="Y509" s="69"/>
      <c r="AA509" s="70"/>
      <c r="AB509" s="70"/>
      <c r="AC509" s="71"/>
      <c r="AE509" s="72" t="str">
        <f aca="false">D509</f>
        <v>BG-12</v>
      </c>
      <c r="AF509" s="73" t="n">
        <f aca="false">F509</f>
        <v>4</v>
      </c>
      <c r="AG509" s="73" t="str">
        <f aca="false">G509</f>
        <v>1..1</v>
      </c>
      <c r="AH509" s="63" t="s">
        <v>2355</v>
      </c>
      <c r="AI509" s="63" t="s">
        <v>2356</v>
      </c>
      <c r="AJ509" s="64" t="s">
        <v>2357</v>
      </c>
      <c r="AK509" s="64" t="s">
        <v>2358</v>
      </c>
      <c r="AL509" s="64" t="s">
        <v>2359</v>
      </c>
      <c r="AM509" s="73" t="n">
        <f aca="false">M509</f>
        <v>0</v>
      </c>
      <c r="AN509" s="73" t="str">
        <f aca="false">N509</f>
        <v>1..1</v>
      </c>
      <c r="AO509" s="73" t="str">
        <f aca="false">O509</f>
        <v>1..1</v>
      </c>
      <c r="AP509" s="73" t="str">
        <f aca="false">P509</f>
        <v>/rsm:CrossIndustryInvoice
/rsm:SupplyChainTradeTransaction
/ram:ApplicableHeaderTradeAgreement
/ram:SellerTaxRepresentativeTradeParty
/ram:PostalTradeAddress</v>
      </c>
      <c r="AQ509" s="73" t="str">
        <f aca="false">Q509</f>
        <v>/rsm:CrossIndustryInvoice/rsm:SupplyChainTradeTransaction/ram:ApplicableHeaderTradeAgreement/ram:SellerTaxRepresentativeTradeParty/ram:PostalTradeAddress</v>
      </c>
      <c r="AR509" s="73" t="n">
        <f aca="false">R509</f>
        <v>0</v>
      </c>
      <c r="AS509" s="73" t="str">
        <f aca="false">S509</f>
        <v>G</v>
      </c>
      <c r="AT509" s="73" t="str">
        <f aca="false">T509</f>
        <v>0..1</v>
      </c>
      <c r="AU509" s="73" t="n">
        <f aca="false">U509</f>
        <v>0</v>
      </c>
      <c r="AV509" s="73" t="n">
        <f aca="false">V509</f>
        <v>0</v>
      </c>
      <c r="AW509" s="6"/>
      <c r="AX509" s="69" t="str">
        <f aca="false">X509</f>
        <v>BASIC WL</v>
      </c>
      <c r="AY509" s="74" t="n">
        <f aca="false">Y509</f>
        <v>0</v>
      </c>
      <c r="BA509" s="46"/>
      <c r="BB509" s="46"/>
      <c r="BC509" s="46"/>
    </row>
    <row r="510" customFormat="false" ht="99.75" hidden="false" customHeight="false" outlineLevel="0" collapsed="false">
      <c r="A510" s="58" t="str">
        <f aca="false">IF(ISERROR(SEARCH("-X-",D510)),IF(S510="G","NO",IF(S510="E","YES","")),"EXT")</f>
        <v>YES</v>
      </c>
      <c r="B510" s="58"/>
      <c r="C510" s="59"/>
      <c r="D510" s="60" t="s">
        <v>2360</v>
      </c>
      <c r="E510" s="61"/>
      <c r="F510" s="62" t="n">
        <f aca="false">LEN(Q510)-LEN(SUBSTITUTE(Q510,"/",""))-1</f>
        <v>5</v>
      </c>
      <c r="G510" s="62" t="s">
        <v>95</v>
      </c>
      <c r="H510" s="63" t="s">
        <v>2361</v>
      </c>
      <c r="I510" s="63" t="s">
        <v>1070</v>
      </c>
      <c r="J510" s="64" t="s">
        <v>1071</v>
      </c>
      <c r="K510" s="64"/>
      <c r="L510" s="64"/>
      <c r="M510" s="63" t="s">
        <v>119</v>
      </c>
      <c r="N510" s="65" t="s">
        <v>95</v>
      </c>
      <c r="O510" s="65" t="s">
        <v>95</v>
      </c>
      <c r="P510" s="66" t="str">
        <f aca="false">MID(SUBSTITUTE(SUBSTITUTE(Q510,"/",CONCATENATE(CHAR(10),"/")),"/",CONCATENATE(CHAR(10),"/"),F510+1),2,500)</f>
        <v>/rsm:CrossIndustryInvoice
/rsm:SupplyChainTradeTransaction
/ram:ApplicableHeaderTradeAgreement
/ram:SellerTaxRepresentativeTradeParty
/ram:PostalTradeAddress
/ram:PostcodeCode</v>
      </c>
      <c r="Q510" s="67" t="s">
        <v>2362</v>
      </c>
      <c r="R510" s="65" t="s">
        <v>121</v>
      </c>
      <c r="S510" s="65" t="str">
        <f aca="false">IF($D510="","",IF(ISERROR(FIND("/@",RIGHT($Q510,LEN($Q510)-FIND("#",SUBSTITUTE($Q510,"/","#",LEN($Q510)-LEN(SUBSTITUTE($Q510,"/",""))))))),IF(LEFT($D510,4)="BG-X","EG",IF(LEFT($D510,2)="BG","G",IF(OR(RIGHT($D510,2)="-0",RIGHT($D510,3)="-00",RIGHT($D510,4)="-000"),"","E"))),"A"))</f>
        <v>E</v>
      </c>
      <c r="T510" s="65" t="s">
        <v>95</v>
      </c>
      <c r="U510" s="65"/>
      <c r="V510" s="68"/>
      <c r="X510" s="69" t="s">
        <v>25</v>
      </c>
      <c r="Y510" s="69"/>
      <c r="AA510" s="70"/>
      <c r="AB510" s="70"/>
      <c r="AC510" s="71"/>
      <c r="AE510" s="72" t="str">
        <f aca="false">D510</f>
        <v>BT-67</v>
      </c>
      <c r="AF510" s="73" t="n">
        <f aca="false">F510</f>
        <v>5</v>
      </c>
      <c r="AG510" s="73" t="str">
        <f aca="false">G510</f>
        <v>0..1</v>
      </c>
      <c r="AH510" s="63" t="s">
        <v>2363</v>
      </c>
      <c r="AI510" s="63" t="s">
        <v>1074</v>
      </c>
      <c r="AJ510" s="64" t="s">
        <v>1075</v>
      </c>
      <c r="AK510" s="64"/>
      <c r="AL510" s="64"/>
      <c r="AM510" s="73" t="str">
        <f aca="false">M510</f>
        <v>Text</v>
      </c>
      <c r="AN510" s="73" t="str">
        <f aca="false">N510</f>
        <v>0..1</v>
      </c>
      <c r="AO510" s="73" t="str">
        <f aca="false">O510</f>
        <v>0..1</v>
      </c>
      <c r="AP510" s="73" t="str">
        <f aca="false">P510</f>
        <v>/rsm:CrossIndustryInvoice
/rsm:SupplyChainTradeTransaction
/ram:ApplicableHeaderTradeAgreement
/ram:SellerTaxRepresentativeTradeParty
/ram:PostalTradeAddress
/ram:PostcodeCode</v>
      </c>
      <c r="AQ510" s="73" t="str">
        <f aca="false">Q510</f>
        <v>/rsm:CrossIndustryInvoice/rsm:SupplyChainTradeTransaction/ram:ApplicableHeaderTradeAgreement/ram:SellerTaxRepresentativeTradeParty/ram:PostalTradeAddress/ram:PostcodeCode</v>
      </c>
      <c r="AR510" s="73" t="str">
        <f aca="false">R510</f>
        <v>T</v>
      </c>
      <c r="AS510" s="73" t="str">
        <f aca="false">S510</f>
        <v>E</v>
      </c>
      <c r="AT510" s="73" t="str">
        <f aca="false">T510</f>
        <v>0..1</v>
      </c>
      <c r="AU510" s="73" t="n">
        <f aca="false">U510</f>
        <v>0</v>
      </c>
      <c r="AV510" s="73" t="n">
        <f aca="false">V510</f>
        <v>0</v>
      </c>
      <c r="AW510" s="6"/>
      <c r="AX510" s="69" t="str">
        <f aca="false">X510</f>
        <v>BASIC WL</v>
      </c>
      <c r="AY510" s="74" t="n">
        <f aca="false">Y510</f>
        <v>0</v>
      </c>
      <c r="BA510" s="46"/>
      <c r="BB510" s="46"/>
      <c r="BC510" s="46"/>
    </row>
    <row r="511" customFormat="false" ht="99.75" hidden="false" customHeight="false" outlineLevel="0" collapsed="false">
      <c r="A511" s="58" t="str">
        <f aca="false">IF(ISERROR(SEARCH("-X-",D511)),IF(S511="G","NO",IF(S511="E","YES","")),"EXT")</f>
        <v>YES</v>
      </c>
      <c r="B511" s="58"/>
      <c r="C511" s="59"/>
      <c r="D511" s="60" t="s">
        <v>2364</v>
      </c>
      <c r="E511" s="61"/>
      <c r="F511" s="62" t="n">
        <f aca="false">LEN(Q511)-LEN(SUBSTITUTE(Q511,"/",""))-1</f>
        <v>5</v>
      </c>
      <c r="G511" s="62" t="s">
        <v>95</v>
      </c>
      <c r="H511" s="63" t="s">
        <v>2365</v>
      </c>
      <c r="I511" s="63" t="s">
        <v>1079</v>
      </c>
      <c r="J511" s="64" t="s">
        <v>2366</v>
      </c>
      <c r="K511" s="64"/>
      <c r="L511" s="64"/>
      <c r="M511" s="63" t="s">
        <v>119</v>
      </c>
      <c r="N511" s="65" t="s">
        <v>95</v>
      </c>
      <c r="O511" s="65" t="s">
        <v>95</v>
      </c>
      <c r="P511" s="66" t="str">
        <f aca="false">MID(SUBSTITUTE(SUBSTITUTE(Q511,"/",CONCATENATE(CHAR(10),"/")),"/",CONCATENATE(CHAR(10),"/"),F511+1),2,500)</f>
        <v>/rsm:CrossIndustryInvoice
/rsm:SupplyChainTradeTransaction
/ram:ApplicableHeaderTradeAgreement
/ram:SellerTaxRepresentativeTradeParty
/ram:PostalTradeAddress
/ram:LineOne</v>
      </c>
      <c r="Q511" s="67" t="s">
        <v>2367</v>
      </c>
      <c r="R511" s="65" t="s">
        <v>121</v>
      </c>
      <c r="S511" s="65" t="str">
        <f aca="false">IF($D511="","",IF(ISERROR(FIND("/@",RIGHT($Q511,LEN($Q511)-FIND("#",SUBSTITUTE($Q511,"/","#",LEN($Q511)-LEN(SUBSTITUTE($Q511,"/",""))))))),IF(LEFT($D511,4)="BG-X","EG",IF(LEFT($D511,2)="BG","G",IF(OR(RIGHT($D511,2)="-0",RIGHT($D511,3)="-00",RIGHT($D511,4)="-000"),"","E"))),"A"))</f>
        <v>E</v>
      </c>
      <c r="T511" s="65" t="s">
        <v>95</v>
      </c>
      <c r="U511" s="65"/>
      <c r="V511" s="68"/>
      <c r="X511" s="69" t="s">
        <v>25</v>
      </c>
      <c r="Y511" s="69"/>
      <c r="AA511" s="70"/>
      <c r="AB511" s="70"/>
      <c r="AC511" s="71"/>
      <c r="AE511" s="72" t="str">
        <f aca="false">D511</f>
        <v>BT-64</v>
      </c>
      <c r="AF511" s="73" t="n">
        <f aca="false">F511</f>
        <v>5</v>
      </c>
      <c r="AG511" s="73" t="str">
        <f aca="false">G511</f>
        <v>0..1</v>
      </c>
      <c r="AH511" s="63" t="s">
        <v>2368</v>
      </c>
      <c r="AI511" s="63" t="s">
        <v>1083</v>
      </c>
      <c r="AJ511" s="64" t="s">
        <v>1084</v>
      </c>
      <c r="AK511" s="64"/>
      <c r="AL511" s="64"/>
      <c r="AM511" s="73" t="str">
        <f aca="false">M511</f>
        <v>Text</v>
      </c>
      <c r="AN511" s="73" t="str">
        <f aca="false">N511</f>
        <v>0..1</v>
      </c>
      <c r="AO511" s="73" t="str">
        <f aca="false">O511</f>
        <v>0..1</v>
      </c>
      <c r="AP511" s="73" t="str">
        <f aca="false">P511</f>
        <v>/rsm:CrossIndustryInvoice
/rsm:SupplyChainTradeTransaction
/ram:ApplicableHeaderTradeAgreement
/ram:SellerTaxRepresentativeTradeParty
/ram:PostalTradeAddress
/ram:LineOne</v>
      </c>
      <c r="AQ511" s="73" t="str">
        <f aca="false">Q511</f>
        <v>/rsm:CrossIndustryInvoice/rsm:SupplyChainTradeTransaction/ram:ApplicableHeaderTradeAgreement/ram:SellerTaxRepresentativeTradeParty/ram:PostalTradeAddress/ram:LineOne</v>
      </c>
      <c r="AR511" s="73" t="str">
        <f aca="false">R511</f>
        <v>T</v>
      </c>
      <c r="AS511" s="73" t="str">
        <f aca="false">S511</f>
        <v>E</v>
      </c>
      <c r="AT511" s="73" t="str">
        <f aca="false">T511</f>
        <v>0..1</v>
      </c>
      <c r="AU511" s="73" t="n">
        <f aca="false">U511</f>
        <v>0</v>
      </c>
      <c r="AV511" s="73" t="n">
        <f aca="false">V511</f>
        <v>0</v>
      </c>
      <c r="AW511" s="6"/>
      <c r="AX511" s="69" t="str">
        <f aca="false">X511</f>
        <v>BASIC WL</v>
      </c>
      <c r="AY511" s="74" t="n">
        <f aca="false">Y511</f>
        <v>0</v>
      </c>
      <c r="BA511" s="46"/>
      <c r="BB511" s="46"/>
      <c r="BC511" s="46"/>
    </row>
    <row r="512" customFormat="false" ht="99.75" hidden="false" customHeight="false" outlineLevel="0" collapsed="false">
      <c r="A512" s="58" t="str">
        <f aca="false">IF(ISERROR(SEARCH("-X-",D512)),IF(S512="G","NO",IF(S512="E","YES","")),"EXT")</f>
        <v>YES</v>
      </c>
      <c r="B512" s="77"/>
      <c r="C512" s="59"/>
      <c r="D512" s="60" t="s">
        <v>2369</v>
      </c>
      <c r="E512" s="61"/>
      <c r="F512" s="62" t="n">
        <f aca="false">LEN(Q512)-LEN(SUBSTITUTE(Q512,"/",""))-1</f>
        <v>5</v>
      </c>
      <c r="G512" s="62" t="s">
        <v>95</v>
      </c>
      <c r="H512" s="63" t="s">
        <v>2370</v>
      </c>
      <c r="I512" s="63" t="s">
        <v>1088</v>
      </c>
      <c r="J512" s="64"/>
      <c r="K512" s="64"/>
      <c r="L512" s="64"/>
      <c r="M512" s="63" t="s">
        <v>119</v>
      </c>
      <c r="N512" s="65" t="s">
        <v>95</v>
      </c>
      <c r="O512" s="65" t="s">
        <v>95</v>
      </c>
      <c r="P512" s="66" t="str">
        <f aca="false">MID(SUBSTITUTE(SUBSTITUTE(Q512,"/",CONCATENATE(CHAR(10),"/")),"/",CONCATENATE(CHAR(10),"/"),F512+1),2,500)</f>
        <v>/rsm:CrossIndustryInvoice
/rsm:SupplyChainTradeTransaction
/ram:ApplicableHeaderTradeAgreement
/ram:SellerTaxRepresentativeTradeParty
/ram:PostalTradeAddress
/ram:LineTwo</v>
      </c>
      <c r="Q512" s="67" t="s">
        <v>2371</v>
      </c>
      <c r="R512" s="65" t="s">
        <v>121</v>
      </c>
      <c r="S512" s="65" t="str">
        <f aca="false">IF($D512="","",IF(ISERROR(FIND("/@",RIGHT($Q512,LEN($Q512)-FIND("#",SUBSTITUTE($Q512,"/","#",LEN($Q512)-LEN(SUBSTITUTE($Q512,"/",""))))))),IF(LEFT($D512,4)="BG-X","EG",IF(LEFT($D512,2)="BG","G",IF(OR(RIGHT($D512,2)="-0",RIGHT($D512,3)="-00",RIGHT($D512,4)="-000"),"","E"))),"A"))</f>
        <v>E</v>
      </c>
      <c r="T512" s="65" t="s">
        <v>95</v>
      </c>
      <c r="U512" s="65"/>
      <c r="V512" s="68"/>
      <c r="W512" s="49"/>
      <c r="X512" s="69" t="s">
        <v>25</v>
      </c>
      <c r="Y512" s="69"/>
      <c r="Z512" s="49"/>
      <c r="AA512" s="70"/>
      <c r="AB512" s="70"/>
      <c r="AC512" s="71"/>
      <c r="AD512" s="49"/>
      <c r="AE512" s="72" t="str">
        <f aca="false">D512</f>
        <v>BT-65</v>
      </c>
      <c r="AF512" s="73" t="n">
        <f aca="false">F512</f>
        <v>5</v>
      </c>
      <c r="AG512" s="73" t="str">
        <f aca="false">G512</f>
        <v>0..1</v>
      </c>
      <c r="AH512" s="63" t="s">
        <v>2372</v>
      </c>
      <c r="AI512" s="63" t="s">
        <v>1091</v>
      </c>
      <c r="AJ512" s="64"/>
      <c r="AK512" s="64"/>
      <c r="AL512" s="64"/>
      <c r="AM512" s="73" t="str">
        <f aca="false">M512</f>
        <v>Text</v>
      </c>
      <c r="AN512" s="73" t="str">
        <f aca="false">N512</f>
        <v>0..1</v>
      </c>
      <c r="AO512" s="73" t="str">
        <f aca="false">O512</f>
        <v>0..1</v>
      </c>
      <c r="AP512" s="73" t="str">
        <f aca="false">P512</f>
        <v>/rsm:CrossIndustryInvoice
/rsm:SupplyChainTradeTransaction
/ram:ApplicableHeaderTradeAgreement
/ram:SellerTaxRepresentativeTradeParty
/ram:PostalTradeAddress
/ram:LineTwo</v>
      </c>
      <c r="AQ512" s="73" t="str">
        <f aca="false">Q512</f>
        <v>/rsm:CrossIndustryInvoice/rsm:SupplyChainTradeTransaction/ram:ApplicableHeaderTradeAgreement/ram:SellerTaxRepresentativeTradeParty/ram:PostalTradeAddress/ram:LineTwo</v>
      </c>
      <c r="AR512" s="73" t="str">
        <f aca="false">R512</f>
        <v>T</v>
      </c>
      <c r="AS512" s="73" t="str">
        <f aca="false">S512</f>
        <v>E</v>
      </c>
      <c r="AT512" s="73" t="str">
        <f aca="false">T512</f>
        <v>0..1</v>
      </c>
      <c r="AU512" s="73" t="n">
        <f aca="false">U512</f>
        <v>0</v>
      </c>
      <c r="AV512" s="73" t="n">
        <f aca="false">V512</f>
        <v>0</v>
      </c>
      <c r="AW512" s="6"/>
      <c r="AX512" s="69" t="str">
        <f aca="false">X512</f>
        <v>BASIC WL</v>
      </c>
      <c r="AY512" s="74" t="n">
        <f aca="false">Y512</f>
        <v>0</v>
      </c>
      <c r="BA512" s="46"/>
      <c r="BB512" s="46"/>
      <c r="BC512" s="46"/>
    </row>
    <row r="513" customFormat="false" ht="99.75" hidden="false" customHeight="false" outlineLevel="0" collapsed="false">
      <c r="A513" s="58" t="str">
        <f aca="false">IF(ISERROR(SEARCH("-X-",D513)),IF(S513="G","NO",IF(S513="E","YES","")),"EXT")</f>
        <v>YES</v>
      </c>
      <c r="B513" s="77"/>
      <c r="C513" s="59"/>
      <c r="D513" s="60" t="s">
        <v>2373</v>
      </c>
      <c r="E513" s="61"/>
      <c r="F513" s="62" t="n">
        <f aca="false">LEN(Q513)-LEN(SUBSTITUTE(Q513,"/",""))-1</f>
        <v>5</v>
      </c>
      <c r="G513" s="62" t="s">
        <v>95</v>
      </c>
      <c r="H513" s="63" t="s">
        <v>2374</v>
      </c>
      <c r="I513" s="63" t="s">
        <v>1088</v>
      </c>
      <c r="J513" s="64"/>
      <c r="K513" s="64"/>
      <c r="L513" s="64"/>
      <c r="M513" s="63" t="s">
        <v>119</v>
      </c>
      <c r="N513" s="65" t="s">
        <v>95</v>
      </c>
      <c r="O513" s="65" t="s">
        <v>95</v>
      </c>
      <c r="P513" s="66" t="str">
        <f aca="false">MID(SUBSTITUTE(SUBSTITUTE(Q513,"/",CONCATENATE(CHAR(10),"/")),"/",CONCATENATE(CHAR(10),"/"),F513+1),2,500)</f>
        <v>/rsm:CrossIndustryInvoice
/rsm:SupplyChainTradeTransaction
/ram:ApplicableHeaderTradeAgreement
/ram:SellerTaxRepresentativeTradeParty
/ram:PostalTradeAddress
/ram:LineThree</v>
      </c>
      <c r="Q513" s="67" t="s">
        <v>2375</v>
      </c>
      <c r="R513" s="65" t="s">
        <v>121</v>
      </c>
      <c r="S513" s="65" t="str">
        <f aca="false">IF($D513="","",IF(ISERROR(FIND("/@",RIGHT($Q513,LEN($Q513)-FIND("#",SUBSTITUTE($Q513,"/","#",LEN($Q513)-LEN(SUBSTITUTE($Q513,"/",""))))))),IF(LEFT($D513,4)="BG-X","EG",IF(LEFT($D513,2)="BG","G",IF(OR(RIGHT($D513,2)="-0",RIGHT($D513,3)="-00",RIGHT($D513,4)="-000"),"","E"))),"A"))</f>
        <v>E</v>
      </c>
      <c r="T513" s="65" t="s">
        <v>95</v>
      </c>
      <c r="U513" s="65"/>
      <c r="V513" s="68"/>
      <c r="W513" s="49"/>
      <c r="X513" s="69" t="s">
        <v>25</v>
      </c>
      <c r="Y513" s="69"/>
      <c r="Z513" s="49"/>
      <c r="AA513" s="70"/>
      <c r="AB513" s="70"/>
      <c r="AC513" s="71"/>
      <c r="AD513" s="49"/>
      <c r="AE513" s="72" t="str">
        <f aca="false">D513</f>
        <v>BT-164</v>
      </c>
      <c r="AF513" s="73" t="n">
        <f aca="false">F513</f>
        <v>5</v>
      </c>
      <c r="AG513" s="73" t="str">
        <f aca="false">G513</f>
        <v>0..1</v>
      </c>
      <c r="AH513" s="63" t="s">
        <v>2376</v>
      </c>
      <c r="AI513" s="63" t="s">
        <v>1091</v>
      </c>
      <c r="AJ513" s="64"/>
      <c r="AK513" s="64"/>
      <c r="AL513" s="64"/>
      <c r="AM513" s="73" t="str">
        <f aca="false">M513</f>
        <v>Text</v>
      </c>
      <c r="AN513" s="73" t="str">
        <f aca="false">N513</f>
        <v>0..1</v>
      </c>
      <c r="AO513" s="73" t="str">
        <f aca="false">O513</f>
        <v>0..1</v>
      </c>
      <c r="AP513" s="73" t="str">
        <f aca="false">P513</f>
        <v>/rsm:CrossIndustryInvoice
/rsm:SupplyChainTradeTransaction
/ram:ApplicableHeaderTradeAgreement
/ram:SellerTaxRepresentativeTradeParty
/ram:PostalTradeAddress
/ram:LineThree</v>
      </c>
      <c r="AQ513" s="73" t="str">
        <f aca="false">Q513</f>
        <v>/rsm:CrossIndustryInvoice/rsm:SupplyChainTradeTransaction/ram:ApplicableHeaderTradeAgreement/ram:SellerTaxRepresentativeTradeParty/ram:PostalTradeAddress/ram:LineThree</v>
      </c>
      <c r="AR513" s="73" t="str">
        <f aca="false">R513</f>
        <v>T</v>
      </c>
      <c r="AS513" s="73" t="str">
        <f aca="false">S513</f>
        <v>E</v>
      </c>
      <c r="AT513" s="73" t="str">
        <f aca="false">T513</f>
        <v>0..1</v>
      </c>
      <c r="AU513" s="73" t="n">
        <f aca="false">U513</f>
        <v>0</v>
      </c>
      <c r="AV513" s="73" t="n">
        <f aca="false">V513</f>
        <v>0</v>
      </c>
      <c r="AW513" s="6"/>
      <c r="AX513" s="69" t="str">
        <f aca="false">X513</f>
        <v>BASIC WL</v>
      </c>
      <c r="AY513" s="74" t="n">
        <f aca="false">Y513</f>
        <v>0</v>
      </c>
      <c r="BA513" s="46"/>
      <c r="BB513" s="46"/>
      <c r="BC513" s="46"/>
    </row>
    <row r="514" customFormat="false" ht="99.75" hidden="false" customHeight="false" outlineLevel="0" collapsed="false">
      <c r="A514" s="58" t="str">
        <f aca="false">IF(ISERROR(SEARCH("-X-",D514)),IF(S514="G","NO",IF(S514="E","YES","")),"EXT")</f>
        <v>YES</v>
      </c>
      <c r="B514" s="77"/>
      <c r="C514" s="59"/>
      <c r="D514" s="60" t="s">
        <v>2377</v>
      </c>
      <c r="E514" s="61"/>
      <c r="F514" s="62" t="n">
        <f aca="false">LEN(Q514)-LEN(SUBSTITUTE(Q514,"/",""))-1</f>
        <v>5</v>
      </c>
      <c r="G514" s="62" t="s">
        <v>95</v>
      </c>
      <c r="H514" s="63" t="s">
        <v>2378</v>
      </c>
      <c r="I514" s="63" t="s">
        <v>2379</v>
      </c>
      <c r="J514" s="64"/>
      <c r="K514" s="64"/>
      <c r="L514" s="64"/>
      <c r="M514" s="63" t="s">
        <v>119</v>
      </c>
      <c r="N514" s="65" t="s">
        <v>95</v>
      </c>
      <c r="O514" s="65" t="s">
        <v>95</v>
      </c>
      <c r="P514" s="66" t="str">
        <f aca="false">MID(SUBSTITUTE(SUBSTITUTE(Q514,"/",CONCATENATE(CHAR(10),"/")),"/",CONCATENATE(CHAR(10),"/"),F514+1),2,500)</f>
        <v>/rsm:CrossIndustryInvoice
/rsm:SupplyChainTradeTransaction
/ram:ApplicableHeaderTradeAgreement
/ram:SellerTaxRepresentativeTradeParty
/ram:PostalTradeAddress
/ram:CityName</v>
      </c>
      <c r="Q514" s="67" t="s">
        <v>2380</v>
      </c>
      <c r="R514" s="65" t="s">
        <v>121</v>
      </c>
      <c r="S514" s="65" t="str">
        <f aca="false">IF($D514="","",IF(ISERROR(FIND("/@",RIGHT($Q514,LEN($Q514)-FIND("#",SUBSTITUTE($Q514,"/","#",LEN($Q514)-LEN(SUBSTITUTE($Q514,"/",""))))))),IF(LEFT($D514,4)="BG-X","EG",IF(LEFT($D514,2)="BG","G",IF(OR(RIGHT($D514,2)="-0",RIGHT($D514,3)="-00",RIGHT($D514,4)="-000"),"","E"))),"A"))</f>
        <v>E</v>
      </c>
      <c r="T514" s="65" t="s">
        <v>95</v>
      </c>
      <c r="U514" s="65"/>
      <c r="V514" s="68"/>
      <c r="W514" s="49"/>
      <c r="X514" s="69" t="s">
        <v>25</v>
      </c>
      <c r="Y514" s="69"/>
      <c r="Z514" s="49"/>
      <c r="AA514" s="70"/>
      <c r="AB514" s="70"/>
      <c r="AC514" s="71"/>
      <c r="AD514" s="49"/>
      <c r="AE514" s="72" t="str">
        <f aca="false">D514</f>
        <v>BT-66</v>
      </c>
      <c r="AF514" s="73" t="n">
        <f aca="false">F514</f>
        <v>5</v>
      </c>
      <c r="AG514" s="73" t="str">
        <f aca="false">G514</f>
        <v>0..1</v>
      </c>
      <c r="AH514" s="63" t="s">
        <v>2381</v>
      </c>
      <c r="AI514" s="63" t="s">
        <v>2382</v>
      </c>
      <c r="AJ514" s="64"/>
      <c r="AK514" s="64"/>
      <c r="AL514" s="64"/>
      <c r="AM514" s="73" t="str">
        <f aca="false">M514</f>
        <v>Text</v>
      </c>
      <c r="AN514" s="73" t="str">
        <f aca="false">N514</f>
        <v>0..1</v>
      </c>
      <c r="AO514" s="73" t="str">
        <f aca="false">O514</f>
        <v>0..1</v>
      </c>
      <c r="AP514" s="73" t="str">
        <f aca="false">P514</f>
        <v>/rsm:CrossIndustryInvoice
/rsm:SupplyChainTradeTransaction
/ram:ApplicableHeaderTradeAgreement
/ram:SellerTaxRepresentativeTradeParty
/ram:PostalTradeAddress
/ram:CityName</v>
      </c>
      <c r="AQ514" s="73" t="str">
        <f aca="false">Q514</f>
        <v>/rsm:CrossIndustryInvoice/rsm:SupplyChainTradeTransaction/ram:ApplicableHeaderTradeAgreement/ram:SellerTaxRepresentativeTradeParty/ram:PostalTradeAddress/ram:CityName</v>
      </c>
      <c r="AR514" s="73" t="str">
        <f aca="false">R514</f>
        <v>T</v>
      </c>
      <c r="AS514" s="73" t="str">
        <f aca="false">S514</f>
        <v>E</v>
      </c>
      <c r="AT514" s="73" t="str">
        <f aca="false">T514</f>
        <v>0..1</v>
      </c>
      <c r="AU514" s="73" t="n">
        <f aca="false">U514</f>
        <v>0</v>
      </c>
      <c r="AV514" s="73" t="n">
        <f aca="false">V514</f>
        <v>0</v>
      </c>
      <c r="AW514" s="6"/>
      <c r="AX514" s="69" t="str">
        <f aca="false">X514</f>
        <v>BASIC WL</v>
      </c>
      <c r="AY514" s="74" t="n">
        <f aca="false">Y514</f>
        <v>0</v>
      </c>
      <c r="BA514" s="46"/>
      <c r="BB514" s="46"/>
      <c r="BC514" s="46"/>
    </row>
    <row r="515" customFormat="false" ht="99.75" hidden="false" customHeight="false" outlineLevel="0" collapsed="false">
      <c r="A515" s="58" t="str">
        <f aca="false">IF(ISERROR(SEARCH("-X-",D515)),IF(S515="G","NO",IF(S515="E","YES","")),"EXT")</f>
        <v>YES</v>
      </c>
      <c r="B515" s="77"/>
      <c r="C515" s="59"/>
      <c r="D515" s="60" t="s">
        <v>2383</v>
      </c>
      <c r="E515" s="61"/>
      <c r="F515" s="62" t="n">
        <f aca="false">LEN(Q515)-LEN(SUBSTITUTE(Q515,"/",""))-1</f>
        <v>5</v>
      </c>
      <c r="G515" s="62" t="s">
        <v>88</v>
      </c>
      <c r="H515" s="63" t="s">
        <v>2384</v>
      </c>
      <c r="I515" s="63" t="s">
        <v>1107</v>
      </c>
      <c r="J515" s="64" t="s">
        <v>2385</v>
      </c>
      <c r="K515" s="64"/>
      <c r="L515" s="64"/>
      <c r="M515" s="63" t="s">
        <v>174</v>
      </c>
      <c r="N515" s="65" t="s">
        <v>88</v>
      </c>
      <c r="O515" s="65" t="s">
        <v>88</v>
      </c>
      <c r="P515" s="66" t="str">
        <f aca="false">MID(SUBSTITUTE(SUBSTITUTE(Q515,"/",CONCATENATE(CHAR(10),"/")),"/",CONCATENATE(CHAR(10),"/"),F515+1),2,500)</f>
        <v>/rsm:CrossIndustryInvoice
/rsm:SupplyChainTradeTransaction
/ram:ApplicableHeaderTradeAgreement
/ram:SellerTaxRepresentativeTradeParty
/ram:PostalTradeAddress
/ram:CountryID</v>
      </c>
      <c r="Q515" s="67" t="s">
        <v>2386</v>
      </c>
      <c r="R515" s="65" t="s">
        <v>176</v>
      </c>
      <c r="S515" s="65" t="str">
        <f aca="false">IF($D515="","",IF(ISERROR(FIND("/@",RIGHT($Q515,LEN($Q515)-FIND("#",SUBSTITUTE($Q515,"/","#",LEN($Q515)-LEN(SUBSTITUTE($Q515,"/",""))))))),IF(LEFT($D515,4)="BG-X","EG",IF(LEFT($D515,2)="BG","G",IF(OR(RIGHT($D515,2)="-0",RIGHT($D515,3)="-00",RIGHT($D515,4)="-000"),"","E"))),"A"))</f>
        <v>E</v>
      </c>
      <c r="T515" s="65" t="s">
        <v>95</v>
      </c>
      <c r="U515" s="65"/>
      <c r="V515" s="68"/>
      <c r="W515" s="49"/>
      <c r="X515" s="69" t="s">
        <v>25</v>
      </c>
      <c r="Y515" s="69"/>
      <c r="Z515" s="49"/>
      <c r="AA515" s="70"/>
      <c r="AB515" s="70"/>
      <c r="AC515" s="71"/>
      <c r="AD515" s="49"/>
      <c r="AE515" s="72" t="str">
        <f aca="false">D515</f>
        <v>BT-69</v>
      </c>
      <c r="AF515" s="73" t="n">
        <f aca="false">F515</f>
        <v>5</v>
      </c>
      <c r="AG515" s="73" t="str">
        <f aca="false">G515</f>
        <v>1..1</v>
      </c>
      <c r="AH515" s="63" t="s">
        <v>2387</v>
      </c>
      <c r="AI515" s="63" t="s">
        <v>1110</v>
      </c>
      <c r="AJ515" s="64" t="s">
        <v>514</v>
      </c>
      <c r="AK515" s="64"/>
      <c r="AL515" s="64"/>
      <c r="AM515" s="73" t="str">
        <f aca="false">M515</f>
        <v>Code</v>
      </c>
      <c r="AN515" s="73" t="str">
        <f aca="false">N515</f>
        <v>1..1</v>
      </c>
      <c r="AO515" s="73" t="str">
        <f aca="false">O515</f>
        <v>1..1</v>
      </c>
      <c r="AP515" s="73" t="str">
        <f aca="false">P515</f>
        <v>/rsm:CrossIndustryInvoice
/rsm:SupplyChainTradeTransaction
/ram:ApplicableHeaderTradeAgreement
/ram:SellerTaxRepresentativeTradeParty
/ram:PostalTradeAddress
/ram:CountryID</v>
      </c>
      <c r="AQ515" s="73" t="str">
        <f aca="false">Q515</f>
        <v>/rsm:CrossIndustryInvoice/rsm:SupplyChainTradeTransaction/ram:ApplicableHeaderTradeAgreement/ram:SellerTaxRepresentativeTradeParty/ram:PostalTradeAddress/ram:CountryID</v>
      </c>
      <c r="AR515" s="73" t="str">
        <f aca="false">R515</f>
        <v>C</v>
      </c>
      <c r="AS515" s="73" t="str">
        <f aca="false">S515</f>
        <v>E</v>
      </c>
      <c r="AT515" s="73" t="str">
        <f aca="false">T515</f>
        <v>0..1</v>
      </c>
      <c r="AU515" s="73" t="n">
        <f aca="false">U515</f>
        <v>0</v>
      </c>
      <c r="AV515" s="73" t="n">
        <f aca="false">V515</f>
        <v>0</v>
      </c>
      <c r="AW515" s="6"/>
      <c r="AX515" s="69" t="str">
        <f aca="false">X515</f>
        <v>BASIC WL</v>
      </c>
      <c r="AY515" s="74" t="n">
        <f aca="false">Y515</f>
        <v>0</v>
      </c>
      <c r="BA515" s="46"/>
      <c r="BB515" s="46"/>
      <c r="BC515" s="46"/>
    </row>
    <row r="516" customFormat="false" ht="99.75" hidden="false" customHeight="false" outlineLevel="0" collapsed="false">
      <c r="A516" s="58" t="str">
        <f aca="false">IF(ISERROR(SEARCH("-X-",D516)),IF(S516="G","NO",IF(S516="E","YES","")),"EXT")</f>
        <v>YES</v>
      </c>
      <c r="B516" s="77"/>
      <c r="C516" s="59"/>
      <c r="D516" s="60" t="s">
        <v>2388</v>
      </c>
      <c r="E516" s="61"/>
      <c r="F516" s="62" t="n">
        <f aca="false">LEN(Q516)-LEN(SUBSTITUTE(Q516,"/",""))-1</f>
        <v>5</v>
      </c>
      <c r="G516" s="62" t="s">
        <v>95</v>
      </c>
      <c r="H516" s="63" t="s">
        <v>2389</v>
      </c>
      <c r="I516" s="63" t="s">
        <v>1114</v>
      </c>
      <c r="J516" s="64" t="s">
        <v>1115</v>
      </c>
      <c r="K516" s="64"/>
      <c r="L516" s="64"/>
      <c r="M516" s="63" t="s">
        <v>119</v>
      </c>
      <c r="N516" s="65" t="s">
        <v>95</v>
      </c>
      <c r="O516" s="65" t="s">
        <v>95</v>
      </c>
      <c r="P516" s="66" t="str">
        <f aca="false">MID(SUBSTITUTE(SUBSTITUTE(Q516,"/",CONCATENATE(CHAR(10),"/")),"/",CONCATENATE(CHAR(10),"/"),F516+1),2,500)</f>
        <v>/rsm:CrossIndustryInvoice
/rsm:SupplyChainTradeTransaction
/ram:ApplicableHeaderTradeAgreement
/ram:SellerTaxRepresentativeTradeParty
/ram:PostalTradeAddress
/ram:CountrySubDivisionName</v>
      </c>
      <c r="Q516" s="67" t="s">
        <v>2390</v>
      </c>
      <c r="R516" s="65" t="s">
        <v>121</v>
      </c>
      <c r="S516" s="65" t="str">
        <f aca="false">IF($D516="","",IF(ISERROR(FIND("/@",RIGHT($Q516,LEN($Q516)-FIND("#",SUBSTITUTE($Q516,"/","#",LEN($Q516)-LEN(SUBSTITUTE($Q516,"/",""))))))),IF(LEFT($D516,4)="BG-X","EG",IF(LEFT($D516,2)="BG","G",IF(OR(RIGHT($D516,2)="-0",RIGHT($D516,3)="-00",RIGHT($D516,4)="-000"),"","E"))),"A"))</f>
        <v>E</v>
      </c>
      <c r="T516" s="65" t="s">
        <v>112</v>
      </c>
      <c r="U516" s="65" t="s">
        <v>122</v>
      </c>
      <c r="V516" s="68"/>
      <c r="W516" s="82"/>
      <c r="X516" s="69" t="s">
        <v>25</v>
      </c>
      <c r="Y516" s="69"/>
      <c r="Z516" s="82"/>
      <c r="AA516" s="70"/>
      <c r="AB516" s="70"/>
      <c r="AC516" s="71"/>
      <c r="AD516" s="11"/>
      <c r="AE516" s="72" t="str">
        <f aca="false">D516</f>
        <v>BT-68</v>
      </c>
      <c r="AF516" s="73" t="n">
        <f aca="false">F516</f>
        <v>5</v>
      </c>
      <c r="AG516" s="73" t="str">
        <f aca="false">G516</f>
        <v>0..1</v>
      </c>
      <c r="AH516" s="63" t="s">
        <v>2391</v>
      </c>
      <c r="AI516" s="63" t="s">
        <v>1118</v>
      </c>
      <c r="AJ516" s="64" t="s">
        <v>1119</v>
      </c>
      <c r="AK516" s="64"/>
      <c r="AL516" s="64"/>
      <c r="AM516" s="73" t="str">
        <f aca="false">M516</f>
        <v>Text</v>
      </c>
      <c r="AN516" s="73" t="str">
        <f aca="false">N516</f>
        <v>0..1</v>
      </c>
      <c r="AO516" s="73" t="str">
        <f aca="false">O516</f>
        <v>0..1</v>
      </c>
      <c r="AP516" s="73" t="str">
        <f aca="false">P516</f>
        <v>/rsm:CrossIndustryInvoice
/rsm:SupplyChainTradeTransaction
/ram:ApplicableHeaderTradeAgreement
/ram:SellerTaxRepresentativeTradeParty
/ram:PostalTradeAddress
/ram:CountrySubDivisionName</v>
      </c>
      <c r="AQ516" s="73" t="str">
        <f aca="false">Q516</f>
        <v>/rsm:CrossIndustryInvoice/rsm:SupplyChainTradeTransaction/ram:ApplicableHeaderTradeAgreement/ram:SellerTaxRepresentativeTradeParty/ram:PostalTradeAddress/ram:CountrySubDivisionName</v>
      </c>
      <c r="AR516" s="73" t="str">
        <f aca="false">R516</f>
        <v>T</v>
      </c>
      <c r="AS516" s="73" t="str">
        <f aca="false">S516</f>
        <v>E</v>
      </c>
      <c r="AT516" s="73" t="str">
        <f aca="false">T516</f>
        <v>0..n</v>
      </c>
      <c r="AU516" s="73" t="str">
        <f aca="false">U516</f>
        <v>CAR-3</v>
      </c>
      <c r="AV516" s="73" t="n">
        <f aca="false">V516</f>
        <v>0</v>
      </c>
      <c r="AW516" s="6"/>
      <c r="AX516" s="69" t="str">
        <f aca="false">X516</f>
        <v>BASIC WL</v>
      </c>
      <c r="AY516" s="74" t="n">
        <f aca="false">Y516</f>
        <v>0</v>
      </c>
      <c r="BA516" s="46"/>
      <c r="BB516" s="46"/>
      <c r="BC516" s="46"/>
    </row>
    <row r="517" customFormat="false" ht="85.5" hidden="false" customHeight="false" outlineLevel="0" collapsed="false">
      <c r="A517" s="58" t="str">
        <f aca="false">IF(ISERROR(SEARCH("-X-",D517)),IF(S517="G","NO",IF(S517="E","YES","")),"EXT")</f>
        <v>EXT</v>
      </c>
      <c r="B517" s="77"/>
      <c r="C517" s="59"/>
      <c r="D517" s="60" t="s">
        <v>2392</v>
      </c>
      <c r="E517" s="61"/>
      <c r="F517" s="62" t="n">
        <f aca="false">LEN(Q517)-LEN(SUBSTITUTE(Q517,"/",""))-1</f>
        <v>4</v>
      </c>
      <c r="G517" s="62" t="s">
        <v>95</v>
      </c>
      <c r="H517" s="63" t="s">
        <v>1121</v>
      </c>
      <c r="I517" s="63"/>
      <c r="J517" s="64"/>
      <c r="K517" s="64"/>
      <c r="L517" s="64"/>
      <c r="M517" s="63"/>
      <c r="N517" s="65"/>
      <c r="O517" s="65" t="s">
        <v>95</v>
      </c>
      <c r="P517" s="66" t="str">
        <f aca="false">MID(SUBSTITUTE(SUBSTITUTE(Q517,"/",CONCATENATE(CHAR(10),"/")),"/",CONCATENATE(CHAR(10),"/"),F517+1),2,500)</f>
        <v>/rsm:CrossIndustryInvoice
/rsm:SupplyChainTradeTransaction
/ram:ApplicableHeaderTradeAgreement
/ram:SellerTaxRepresentativeTradeParty
/ram:URIUniversalCommunication</v>
      </c>
      <c r="Q517" s="67" t="s">
        <v>2393</v>
      </c>
      <c r="R517" s="65"/>
      <c r="S517" s="65" t="str">
        <f aca="false">IF($D517="","",IF(ISERROR(FIND("/@",RIGHT($Q517,LEN($Q517)-FIND("#",SUBSTITUTE($Q517,"/","#",LEN($Q517)-LEN(SUBSTITUTE($Q517,"/",""))))))),IF(LEFT($D517,4)="BG-X","EG",IF(LEFT($D517,2)="BG","G",IF(OR(RIGHT($D517,2)="-0",RIGHT($D517,3)="-00",RIGHT($D517,4)="-000"),"","E"))),"A"))</f>
        <v/>
      </c>
      <c r="T517" s="65" t="s">
        <v>112</v>
      </c>
      <c r="U517" s="65"/>
      <c r="V517" s="68"/>
      <c r="W517" s="82"/>
      <c r="X517" s="69" t="s">
        <v>30</v>
      </c>
      <c r="Y517" s="69"/>
      <c r="Z517" s="82"/>
      <c r="AA517" s="70"/>
      <c r="AB517" s="70"/>
      <c r="AC517" s="71"/>
      <c r="AD517" s="11"/>
      <c r="AE517" s="72" t="str">
        <f aca="false">D517</f>
        <v>BT-X-125-00</v>
      </c>
      <c r="AF517" s="73" t="n">
        <f aca="false">F517</f>
        <v>4</v>
      </c>
      <c r="AG517" s="73" t="str">
        <f aca="false">G517</f>
        <v>0..1</v>
      </c>
      <c r="AH517" s="63" t="s">
        <v>1824</v>
      </c>
      <c r="AI517" s="63"/>
      <c r="AJ517" s="64"/>
      <c r="AK517" s="64"/>
      <c r="AL517" s="64"/>
      <c r="AM517" s="73" t="n">
        <f aca="false">M517</f>
        <v>0</v>
      </c>
      <c r="AN517" s="73" t="n">
        <f aca="false">N517</f>
        <v>0</v>
      </c>
      <c r="AO517" s="73" t="str">
        <f aca="false">O517</f>
        <v>0..1</v>
      </c>
      <c r="AP517" s="73" t="str">
        <f aca="false">P517</f>
        <v>/rsm:CrossIndustryInvoice
/rsm:SupplyChainTradeTransaction
/ram:ApplicableHeaderTradeAgreement
/ram:SellerTaxRepresentativeTradeParty
/ram:URIUniversalCommunication</v>
      </c>
      <c r="AQ517" s="73" t="str">
        <f aca="false">Q517</f>
        <v>/rsm:CrossIndustryInvoice/rsm:SupplyChainTradeTransaction/ram:ApplicableHeaderTradeAgreement/ram:SellerTaxRepresentativeTradeParty/ram:URIUniversalCommunication</v>
      </c>
      <c r="AR517" s="73" t="n">
        <f aca="false">R517</f>
        <v>0</v>
      </c>
      <c r="AS517" s="73" t="str">
        <f aca="false">S517</f>
        <v/>
      </c>
      <c r="AT517" s="73" t="str">
        <f aca="false">T517</f>
        <v>0..n</v>
      </c>
      <c r="AU517" s="73" t="n">
        <f aca="false">U517</f>
        <v>0</v>
      </c>
      <c r="AV517" s="73" t="n">
        <f aca="false">V517</f>
        <v>0</v>
      </c>
      <c r="AW517" s="6"/>
      <c r="AX517" s="69" t="str">
        <f aca="false">X517</f>
        <v>EXTENDED</v>
      </c>
      <c r="AY517" s="74" t="n">
        <f aca="false">Y517</f>
        <v>0</v>
      </c>
      <c r="BA517" s="46"/>
      <c r="BB517" s="46"/>
      <c r="BC517" s="46"/>
    </row>
    <row r="518" customFormat="false" ht="99.75" hidden="false" customHeight="false" outlineLevel="0" collapsed="false">
      <c r="A518" s="58" t="str">
        <f aca="false">IF(ISERROR(SEARCH("-X-",D518)),IF(S518="G","NO",IF(S518="E","YES","")),"EXT")</f>
        <v>EXT</v>
      </c>
      <c r="B518" s="77"/>
      <c r="C518" s="59"/>
      <c r="D518" s="60" t="s">
        <v>2394</v>
      </c>
      <c r="E518" s="61"/>
      <c r="F518" s="62" t="n">
        <f aca="false">LEN(Q518)-LEN(SUBSTITUTE(Q518,"/",""))-1</f>
        <v>5</v>
      </c>
      <c r="G518" s="62" t="s">
        <v>95</v>
      </c>
      <c r="H518" s="63" t="s">
        <v>1125</v>
      </c>
      <c r="I518" s="63"/>
      <c r="J518" s="64"/>
      <c r="K518" s="64"/>
      <c r="L518" s="64"/>
      <c r="M518" s="63" t="s">
        <v>137</v>
      </c>
      <c r="N518" s="65"/>
      <c r="O518" s="65" t="s">
        <v>88</v>
      </c>
      <c r="P518" s="66" t="str">
        <f aca="false">MID(SUBSTITUTE(SUBSTITUTE(Q518,"/",CONCATENATE(CHAR(10),"/")),"/",CONCATENATE(CHAR(10),"/"),F518+1),2,500)</f>
        <v>/rsm:CrossIndustryInvoice
/rsm:SupplyChainTradeTransaction
/ram:ApplicableHeaderTradeAgreement
/ram:SellerTaxRepresentativeTradeParty
/ram:URIUniversalCommunication
/ram:URIID</v>
      </c>
      <c r="Q518" s="67" t="s">
        <v>2395</v>
      </c>
      <c r="R518" s="65" t="s">
        <v>139</v>
      </c>
      <c r="S518" s="65" t="str">
        <f aca="false">IF($D518="","",IF(ISERROR(FIND("/@",RIGHT($Q518,LEN($Q518)-FIND("#",SUBSTITUTE($Q518,"/","#",LEN($Q518)-LEN(SUBSTITUTE($Q518,"/",""))))))),IF(LEFT($D518,4)="BG-X","EG",IF(LEFT($D518,2)="BG","G",IF(OR(RIGHT($D518,2)="-0",RIGHT($D518,3)="-00",RIGHT($D518,4)="-000"),"","E"))),"A"))</f>
        <v>E</v>
      </c>
      <c r="T518" s="65" t="s">
        <v>95</v>
      </c>
      <c r="U518" s="65"/>
      <c r="V518" s="68"/>
      <c r="W518" s="82"/>
      <c r="X518" s="69" t="s">
        <v>30</v>
      </c>
      <c r="Y518" s="69"/>
      <c r="Z518" s="82"/>
      <c r="AA518" s="70"/>
      <c r="AB518" s="70"/>
      <c r="AC518" s="71"/>
      <c r="AD518" s="11"/>
      <c r="AE518" s="72" t="str">
        <f aca="false">D518</f>
        <v>BT-X-125</v>
      </c>
      <c r="AF518" s="73" t="n">
        <f aca="false">F518</f>
        <v>5</v>
      </c>
      <c r="AG518" s="73" t="str">
        <f aca="false">G518</f>
        <v>0..1</v>
      </c>
      <c r="AH518" s="63" t="s">
        <v>1127</v>
      </c>
      <c r="AI518" s="63"/>
      <c r="AJ518" s="64"/>
      <c r="AK518" s="64"/>
      <c r="AL518" s="64"/>
      <c r="AM518" s="73" t="str">
        <f aca="false">M518</f>
        <v>Identifier</v>
      </c>
      <c r="AN518" s="73" t="n">
        <f aca="false">N518</f>
        <v>0</v>
      </c>
      <c r="AO518" s="73" t="str">
        <f aca="false">O518</f>
        <v>1..1</v>
      </c>
      <c r="AP518" s="73" t="str">
        <f aca="false">P518</f>
        <v>/rsm:CrossIndustryInvoice
/rsm:SupplyChainTradeTransaction
/ram:ApplicableHeaderTradeAgreement
/ram:SellerTaxRepresentativeTradeParty
/ram:URIUniversalCommunication
/ram:URIID</v>
      </c>
      <c r="AQ518" s="73" t="str">
        <f aca="false">Q518</f>
        <v>/rsm:CrossIndustryInvoice/rsm:SupplyChainTradeTransaction/ram:ApplicableHeaderTradeAgreement/ram:SellerTaxRepresentativeTradeParty/ram:URIUniversalCommunication/ram:URIID</v>
      </c>
      <c r="AR518" s="73" t="str">
        <f aca="false">R518</f>
        <v>I</v>
      </c>
      <c r="AS518" s="73" t="str">
        <f aca="false">S518</f>
        <v>E</v>
      </c>
      <c r="AT518" s="73" t="str">
        <f aca="false">T518</f>
        <v>0..1</v>
      </c>
      <c r="AU518" s="73" t="n">
        <f aca="false">U518</f>
        <v>0</v>
      </c>
      <c r="AV518" s="73" t="n">
        <f aca="false">V518</f>
        <v>0</v>
      </c>
      <c r="AW518" s="6"/>
      <c r="AX518" s="69" t="str">
        <f aca="false">X518</f>
        <v>EXTENDED</v>
      </c>
      <c r="AY518" s="74" t="n">
        <f aca="false">Y518</f>
        <v>0</v>
      </c>
      <c r="BA518" s="46"/>
      <c r="BB518" s="46"/>
      <c r="BC518" s="46"/>
    </row>
    <row r="519" customFormat="false" ht="114" hidden="false" customHeight="false" outlineLevel="0" collapsed="false">
      <c r="A519" s="58" t="str">
        <f aca="false">IF(ISERROR(SEARCH("-X-",D519)),IF(S519="G","NO",IF(S519="E","YES","")),"EXT")</f>
        <v>EXT</v>
      </c>
      <c r="B519" s="77"/>
      <c r="C519" s="59"/>
      <c r="D519" s="60" t="s">
        <v>2396</v>
      </c>
      <c r="E519" s="61"/>
      <c r="F519" s="62" t="n">
        <f aca="false">LEN(Q519)-LEN(SUBSTITUTE(Q519,"/",""))-1</f>
        <v>6</v>
      </c>
      <c r="G519" s="62" t="s">
        <v>88</v>
      </c>
      <c r="H519" s="63" t="s">
        <v>355</v>
      </c>
      <c r="I519" s="63"/>
      <c r="J519" s="64"/>
      <c r="K519" s="64"/>
      <c r="L519" s="64"/>
      <c r="M519" s="63" t="s">
        <v>358</v>
      </c>
      <c r="N519" s="65"/>
      <c r="O519" s="65"/>
      <c r="P519" s="66" t="str">
        <f aca="false">MID(SUBSTITUTE(SUBSTITUTE(Q519,"/",CONCATENATE(CHAR(10),"/")),"/",CONCATENATE(CHAR(10),"/"),F519+1),2,500)</f>
        <v>/rsm:CrossIndustryInvoice
/rsm:SupplyChainTradeTransaction
/ram:ApplicableHeaderTradeAgreement
/ram:SellerTaxRepresentativeTradeParty
/ram:URIUniversalCommunication
/ram:URIID
/@schemeID</v>
      </c>
      <c r="Q519" s="67" t="s">
        <v>2397</v>
      </c>
      <c r="R519" s="65" t="s">
        <v>360</v>
      </c>
      <c r="S519" s="65" t="str">
        <f aca="false">IF($D519="","",IF(ISERROR(FIND("/@",RIGHT($Q519,LEN($Q519)-FIND("#",SUBSTITUTE($Q519,"/","#",LEN($Q519)-LEN(SUBSTITUTE($Q519,"/",""))))))),IF(LEFT($D519,4)="BG-X","EG",IF(LEFT($D519,2)="BG","G",IF(OR(RIGHT($D519,2)="-0",RIGHT($D519,3)="-00",RIGHT($D519,4)="-000"),"","E"))),"A"))</f>
        <v/>
      </c>
      <c r="T519" s="65"/>
      <c r="U519" s="65"/>
      <c r="V519" s="68"/>
      <c r="W519" s="82"/>
      <c r="X519" s="69" t="s">
        <v>30</v>
      </c>
      <c r="Y519" s="69"/>
      <c r="Z519" s="82"/>
      <c r="AA519" s="70"/>
      <c r="AB519" s="70"/>
      <c r="AC519" s="71"/>
      <c r="AD519" s="11"/>
      <c r="AE519" s="72" t="str">
        <f aca="false">D519</f>
        <v>BT-X-125-0</v>
      </c>
      <c r="AF519" s="73" t="n">
        <f aca="false">F519</f>
        <v>6</v>
      </c>
      <c r="AG519" s="73" t="str">
        <f aca="false">G519</f>
        <v>1..1</v>
      </c>
      <c r="AH519" s="63" t="s">
        <v>361</v>
      </c>
      <c r="AI519" s="63"/>
      <c r="AJ519" s="64"/>
      <c r="AK519" s="64"/>
      <c r="AL519" s="64"/>
      <c r="AM519" s="73" t="str">
        <f aca="false">M519</f>
        <v>String</v>
      </c>
      <c r="AN519" s="73" t="n">
        <f aca="false">N519</f>
        <v>0</v>
      </c>
      <c r="AO519" s="73" t="n">
        <f aca="false">O519</f>
        <v>0</v>
      </c>
      <c r="AP519" s="73" t="str">
        <f aca="false">P519</f>
        <v>/rsm:CrossIndustryInvoice
/rsm:SupplyChainTradeTransaction
/ram:ApplicableHeaderTradeAgreement
/ram:SellerTaxRepresentativeTradeParty
/ram:URIUniversalCommunication
/ram:URIID
/@schemeID</v>
      </c>
      <c r="AQ519" s="73" t="str">
        <f aca="false">Q519</f>
        <v>/rsm:CrossIndustryInvoice/rsm:SupplyChainTradeTransaction/ram:ApplicableHeaderTradeAgreement/ram:SellerTaxRepresentativeTradeParty/ram:URIUniversalCommunication/ram:URIID/@schemeID</v>
      </c>
      <c r="AR519" s="73" t="str">
        <f aca="false">R519</f>
        <v>S</v>
      </c>
      <c r="AS519" s="73" t="str">
        <f aca="false">S519</f>
        <v/>
      </c>
      <c r="AT519" s="73" t="n">
        <f aca="false">T519</f>
        <v>0</v>
      </c>
      <c r="AU519" s="73" t="n">
        <f aca="false">U519</f>
        <v>0</v>
      </c>
      <c r="AV519" s="73" t="n">
        <f aca="false">V519</f>
        <v>0</v>
      </c>
      <c r="AW519" s="6"/>
      <c r="AX519" s="69" t="str">
        <f aca="false">X519</f>
        <v>EXTENDED</v>
      </c>
      <c r="AY519" s="74" t="n">
        <f aca="false">Y519</f>
        <v>0</v>
      </c>
      <c r="BA519" s="46"/>
      <c r="BB519" s="46"/>
      <c r="BC519" s="46"/>
    </row>
    <row r="520" customFormat="false" ht="85.5" hidden="false" customHeight="false" outlineLevel="0" collapsed="false">
      <c r="A520" s="58" t="str">
        <f aca="false">IF(ISERROR(SEARCH("-X-",D520)),IF(S520="G","NO",IF(S520="E","YES","")),"EXT")</f>
        <v/>
      </c>
      <c r="B520" s="58"/>
      <c r="C520" s="59"/>
      <c r="D520" s="60" t="s">
        <v>2398</v>
      </c>
      <c r="E520" s="61"/>
      <c r="F520" s="62" t="n">
        <f aca="false">LEN(Q520)-LEN(SUBSTITUTE(Q520,"/",""))-1</f>
        <v>4</v>
      </c>
      <c r="G520" s="62" t="s">
        <v>95</v>
      </c>
      <c r="H520" s="63" t="s">
        <v>2176</v>
      </c>
      <c r="I520" s="63"/>
      <c r="J520" s="64"/>
      <c r="K520" s="64"/>
      <c r="L520" s="64"/>
      <c r="M520" s="63"/>
      <c r="N520" s="65" t="s">
        <v>88</v>
      </c>
      <c r="O520" s="65" t="s">
        <v>88</v>
      </c>
      <c r="P520" s="66" t="str">
        <f aca="false">MID(SUBSTITUTE(SUBSTITUTE(Q520,"/",CONCATENATE(CHAR(10),"/")),"/",CONCATENATE(CHAR(10),"/"),F520+1),2,500)</f>
        <v>/rsm:CrossIndustryInvoice
/rsm:SupplyChainTradeTransaction
/ram:ApplicableHeaderTradeAgreement
/ram:SellerTaxRepresentativeTradeParty
/ram:SpecifiedTaxRegistration</v>
      </c>
      <c r="Q520" s="67" t="s">
        <v>2399</v>
      </c>
      <c r="R520" s="65"/>
      <c r="S520" s="65" t="str">
        <f aca="false">IF($D520="","",IF(ISERROR(FIND("/@",RIGHT($Q520,LEN($Q520)-FIND("#",SUBSTITUTE($Q520,"/","#",LEN($Q520)-LEN(SUBSTITUTE($Q520,"/",""))))))),IF(LEFT($D520,4)="BG-X","EG",IF(LEFT($D520,2)="BG","G",IF(OR(RIGHT($D520,2)="-0",RIGHT($D520,3)="-00",RIGHT($D520,4)="-000"),"","E"))),"A"))</f>
        <v/>
      </c>
      <c r="T520" s="65" t="s">
        <v>112</v>
      </c>
      <c r="U520" s="65"/>
      <c r="V520" s="68"/>
      <c r="X520" s="69" t="s">
        <v>25</v>
      </c>
      <c r="Y520" s="69"/>
      <c r="AA520" s="70"/>
      <c r="AB520" s="70"/>
      <c r="AC520" s="71"/>
      <c r="AE520" s="72" t="str">
        <f aca="false">D520</f>
        <v>BT-63-00</v>
      </c>
      <c r="AF520" s="73" t="n">
        <f aca="false">F520</f>
        <v>4</v>
      </c>
      <c r="AG520" s="73" t="str">
        <f aca="false">G520</f>
        <v>0..1</v>
      </c>
      <c r="AH520" s="63" t="s">
        <v>1840</v>
      </c>
      <c r="AI520" s="63"/>
      <c r="AJ520" s="64"/>
      <c r="AK520" s="64"/>
      <c r="AL520" s="64"/>
      <c r="AM520" s="73" t="n">
        <f aca="false">M520</f>
        <v>0</v>
      </c>
      <c r="AN520" s="73" t="str">
        <f aca="false">N520</f>
        <v>1..1</v>
      </c>
      <c r="AO520" s="73" t="str">
        <f aca="false">O520</f>
        <v>1..1</v>
      </c>
      <c r="AP520" s="73" t="str">
        <f aca="false">P520</f>
        <v>/rsm:CrossIndustryInvoice
/rsm:SupplyChainTradeTransaction
/ram:ApplicableHeaderTradeAgreement
/ram:SellerTaxRepresentativeTradeParty
/ram:SpecifiedTaxRegistration</v>
      </c>
      <c r="AQ520" s="73" t="str">
        <f aca="false">Q520</f>
        <v>/rsm:CrossIndustryInvoice/rsm:SupplyChainTradeTransaction/ram:ApplicableHeaderTradeAgreement/ram:SellerTaxRepresentativeTradeParty/ram:SpecifiedTaxRegistration</v>
      </c>
      <c r="AR520" s="73" t="n">
        <f aca="false">R520</f>
        <v>0</v>
      </c>
      <c r="AS520" s="73" t="str">
        <f aca="false">S520</f>
        <v/>
      </c>
      <c r="AT520" s="73" t="str">
        <f aca="false">T520</f>
        <v>0..n</v>
      </c>
      <c r="AU520" s="73" t="n">
        <f aca="false">U520</f>
        <v>0</v>
      </c>
      <c r="AV520" s="73" t="n">
        <f aca="false">V520</f>
        <v>0</v>
      </c>
      <c r="AW520" s="6"/>
      <c r="AX520" s="69" t="str">
        <f aca="false">X520</f>
        <v>BASIC WL</v>
      </c>
      <c r="AY520" s="74" t="n">
        <f aca="false">Y520</f>
        <v>0</v>
      </c>
      <c r="BA520" s="46"/>
      <c r="BB520" s="46"/>
      <c r="BC520" s="46"/>
    </row>
    <row r="521" customFormat="false" ht="99.75" hidden="false" customHeight="false" outlineLevel="0" collapsed="false">
      <c r="A521" s="58" t="str">
        <f aca="false">IF(ISERROR(SEARCH("-X-",D521)),IF(S521="G","NO",IF(S521="E","YES","")),"EXT")</f>
        <v>YES</v>
      </c>
      <c r="B521" s="58"/>
      <c r="C521" s="59"/>
      <c r="D521" s="60" t="s">
        <v>2400</v>
      </c>
      <c r="E521" s="61"/>
      <c r="F521" s="62" t="n">
        <f aca="false">LEN(Q521)-LEN(SUBSTITUTE(Q521,"/",""))-1</f>
        <v>5</v>
      </c>
      <c r="G521" s="62" t="s">
        <v>88</v>
      </c>
      <c r="H521" s="63" t="s">
        <v>2401</v>
      </c>
      <c r="I521" s="63" t="s">
        <v>2402</v>
      </c>
      <c r="J521" s="64" t="s">
        <v>2403</v>
      </c>
      <c r="K521" s="64"/>
      <c r="L521" s="64"/>
      <c r="M521" s="63" t="s">
        <v>137</v>
      </c>
      <c r="N521" s="65" t="s">
        <v>88</v>
      </c>
      <c r="O521" s="65" t="s">
        <v>88</v>
      </c>
      <c r="P521" s="66" t="str">
        <f aca="false">MID(SUBSTITUTE(SUBSTITUTE(Q521,"/",CONCATENATE(CHAR(10),"/")),"/",CONCATENATE(CHAR(10),"/"),F521+1),2,500)</f>
        <v>/rsm:CrossIndustryInvoice
/rsm:SupplyChainTradeTransaction
/ram:ApplicableHeaderTradeAgreement
/ram:SellerTaxRepresentativeTradeParty
/ram:SpecifiedTaxRegistration
/ram:ID</v>
      </c>
      <c r="Q521" s="67" t="s">
        <v>2404</v>
      </c>
      <c r="R521" s="65" t="s">
        <v>139</v>
      </c>
      <c r="S521" s="65" t="str">
        <f aca="false">IF($D521="","",IF(ISERROR(FIND("/@",RIGHT($Q521,LEN($Q521)-FIND("#",SUBSTITUTE($Q521,"/","#",LEN($Q521)-LEN(SUBSTITUTE($Q521,"/",""))))))),IF(LEFT($D521,4)="BG-X","EG",IF(LEFT($D521,2)="BG","G",IF(OR(RIGHT($D521,2)="-0",RIGHT($D521,3)="-00",RIGHT($D521,4)="-000"),"","E"))),"A"))</f>
        <v>E</v>
      </c>
      <c r="T521" s="65" t="s">
        <v>95</v>
      </c>
      <c r="U521" s="65" t="s">
        <v>122</v>
      </c>
      <c r="V521" s="68" t="s">
        <v>2045</v>
      </c>
      <c r="X521" s="69" t="s">
        <v>25</v>
      </c>
      <c r="Y521" s="69"/>
      <c r="AA521" s="70"/>
      <c r="AB521" s="70"/>
      <c r="AC521" s="71"/>
      <c r="AE521" s="72" t="str">
        <f aca="false">D521</f>
        <v>BT-63</v>
      </c>
      <c r="AF521" s="73" t="n">
        <f aca="false">F521</f>
        <v>5</v>
      </c>
      <c r="AG521" s="73" t="str">
        <f aca="false">G521</f>
        <v>1..1</v>
      </c>
      <c r="AH521" s="63" t="s">
        <v>2405</v>
      </c>
      <c r="AI521" s="63" t="s">
        <v>2406</v>
      </c>
      <c r="AJ521" s="64" t="s">
        <v>2407</v>
      </c>
      <c r="AK521" s="64"/>
      <c r="AL521" s="64"/>
      <c r="AM521" s="73" t="str">
        <f aca="false">M521</f>
        <v>Identifier</v>
      </c>
      <c r="AN521" s="73" t="str">
        <f aca="false">N521</f>
        <v>1..1</v>
      </c>
      <c r="AO521" s="73" t="str">
        <f aca="false">O521</f>
        <v>1..1</v>
      </c>
      <c r="AP521" s="73" t="str">
        <f aca="false">P521</f>
        <v>/rsm:CrossIndustryInvoice
/rsm:SupplyChainTradeTransaction
/ram:ApplicableHeaderTradeAgreement
/ram:SellerTaxRepresentativeTradeParty
/ram:SpecifiedTaxRegistration
/ram:ID</v>
      </c>
      <c r="AQ521" s="73" t="str">
        <f aca="false">Q521</f>
        <v>/rsm:CrossIndustryInvoice/rsm:SupplyChainTradeTransaction/ram:ApplicableHeaderTradeAgreement/ram:SellerTaxRepresentativeTradeParty/ram:SpecifiedTaxRegistration/ram:ID</v>
      </c>
      <c r="AR521" s="73" t="str">
        <f aca="false">R521</f>
        <v>I</v>
      </c>
      <c r="AS521" s="73" t="str">
        <f aca="false">S521</f>
        <v>E</v>
      </c>
      <c r="AT521" s="73" t="str">
        <f aca="false">T521</f>
        <v>0..1</v>
      </c>
      <c r="AU521" s="73" t="str">
        <f aca="false">U521</f>
        <v>CAR-3</v>
      </c>
      <c r="AV521" s="73" t="str">
        <f aca="false">V521</f>
        <v>@schemeID="VA"</v>
      </c>
      <c r="AW521" s="6"/>
      <c r="AX521" s="69" t="str">
        <f aca="false">X521</f>
        <v>BASIC WL</v>
      </c>
      <c r="AY521" s="74" t="n">
        <f aca="false">Y521</f>
        <v>0</v>
      </c>
      <c r="BA521" s="46"/>
      <c r="BB521" s="46"/>
      <c r="BC521" s="46"/>
    </row>
    <row r="522" customFormat="false" ht="114" hidden="false" customHeight="false" outlineLevel="0" collapsed="false">
      <c r="A522" s="58" t="str">
        <f aca="false">IF(ISERROR(SEARCH("-X-",D522)),IF(S522="G","NO",IF(S522="E","YES","")),"EXT")</f>
        <v/>
      </c>
      <c r="B522" s="58"/>
      <c r="C522" s="59"/>
      <c r="D522" s="60" t="s">
        <v>2408</v>
      </c>
      <c r="E522" s="61"/>
      <c r="F522" s="62" t="n">
        <f aca="false">LEN(Q522)-LEN(SUBSTITUTE(Q522,"/",""))-1</f>
        <v>6</v>
      </c>
      <c r="G522" s="62" t="s">
        <v>95</v>
      </c>
      <c r="H522" s="63" t="s">
        <v>1139</v>
      </c>
      <c r="I522" s="63"/>
      <c r="J522" s="64" t="s">
        <v>1140</v>
      </c>
      <c r="K522" s="64"/>
      <c r="L522" s="64"/>
      <c r="M522" s="63" t="s">
        <v>358</v>
      </c>
      <c r="N522" s="65"/>
      <c r="O522" s="65"/>
      <c r="P522" s="66" t="str">
        <f aca="false">MID(SUBSTITUTE(SUBSTITUTE(Q522,"/",CONCATENATE(CHAR(10),"/")),"/",CONCATENATE(CHAR(10),"/"),F522+1),2,500)</f>
        <v>/rsm:CrossIndustryInvoice
/rsm:SupplyChainTradeTransaction
/ram:ApplicableHeaderTradeAgreement
/ram:SellerTaxRepresentativeTradeParty
/ram:SpecifiedTaxRegistration
/ram:ID
/@schemeID</v>
      </c>
      <c r="Q522" s="67" t="s">
        <v>2409</v>
      </c>
      <c r="R522" s="65" t="s">
        <v>360</v>
      </c>
      <c r="S522" s="65" t="str">
        <f aca="false">IF($D522="","",IF(ISERROR(FIND("/@",RIGHT($Q522,LEN($Q522)-FIND("#",SUBSTITUTE($Q522,"/","#",LEN($Q522)-LEN(SUBSTITUTE($Q522,"/",""))))))),IF(LEFT($D522,4)="BG-X","EG",IF(LEFT($D522,2)="BG","G",IF(OR(RIGHT($D522,2)="-0",RIGHT($D522,3)="-00",RIGHT($D522,4)="-000"),"","E"))),"A"))</f>
        <v/>
      </c>
      <c r="T522" s="65"/>
      <c r="U522" s="65"/>
      <c r="V522" s="68" t="s">
        <v>2052</v>
      </c>
      <c r="X522" s="69" t="s">
        <v>25</v>
      </c>
      <c r="Y522" s="69"/>
      <c r="AA522" s="70"/>
      <c r="AB522" s="70"/>
      <c r="AC522" s="71"/>
      <c r="AE522" s="72" t="str">
        <f aca="false">D522</f>
        <v>BT-63-0</v>
      </c>
      <c r="AF522" s="73" t="n">
        <f aca="false">F522</f>
        <v>6</v>
      </c>
      <c r="AG522" s="73" t="str">
        <f aca="false">G522</f>
        <v>0..1</v>
      </c>
      <c r="AH522" s="63" t="s">
        <v>1142</v>
      </c>
      <c r="AI522" s="63"/>
      <c r="AJ522" s="64" t="s">
        <v>1143</v>
      </c>
      <c r="AK522" s="64"/>
      <c r="AL522" s="64"/>
      <c r="AM522" s="73" t="str">
        <f aca="false">M522</f>
        <v>String</v>
      </c>
      <c r="AN522" s="73" t="n">
        <f aca="false">N522</f>
        <v>0</v>
      </c>
      <c r="AO522" s="73" t="n">
        <f aca="false">O522</f>
        <v>0</v>
      </c>
      <c r="AP522" s="73" t="str">
        <f aca="false">P522</f>
        <v>/rsm:CrossIndustryInvoice
/rsm:SupplyChainTradeTransaction
/ram:ApplicableHeaderTradeAgreement
/ram:SellerTaxRepresentativeTradeParty
/ram:SpecifiedTaxRegistration
/ram:ID
/@schemeID</v>
      </c>
      <c r="AQ522" s="73" t="str">
        <f aca="false">Q522</f>
        <v>/rsm:CrossIndustryInvoice/rsm:SupplyChainTradeTransaction/ram:ApplicableHeaderTradeAgreement/ram:SellerTaxRepresentativeTradeParty/ram:SpecifiedTaxRegistration/ram:ID/@schemeID</v>
      </c>
      <c r="AR522" s="73" t="str">
        <f aca="false">R522</f>
        <v>S</v>
      </c>
      <c r="AS522" s="73" t="str">
        <f aca="false">S522</f>
        <v/>
      </c>
      <c r="AT522" s="73" t="n">
        <f aca="false">T522</f>
        <v>0</v>
      </c>
      <c r="AU522" s="73" t="n">
        <f aca="false">U522</f>
        <v>0</v>
      </c>
      <c r="AV522" s="73" t="str">
        <f aca="false">V522</f>
        <v>Only "VA" allowed</v>
      </c>
      <c r="AW522" s="6"/>
      <c r="AX522" s="69" t="str">
        <f aca="false">X522</f>
        <v>BASIC WL</v>
      </c>
      <c r="AY522" s="74" t="n">
        <f aca="false">Y522</f>
        <v>0</v>
      </c>
      <c r="BA522" s="46"/>
      <c r="BB522" s="46"/>
      <c r="BC522" s="46"/>
    </row>
    <row r="523" customFormat="false" ht="71.25" hidden="false" customHeight="false" outlineLevel="0" collapsed="false">
      <c r="A523" s="58" t="str">
        <f aca="false">IF(ISERROR(SEARCH("-X-",D523)),IF(S523="G","NO",IF(S523="E","YES","")),"EXT")</f>
        <v>EXT</v>
      </c>
      <c r="B523" s="77"/>
      <c r="C523" s="59"/>
      <c r="D523" s="60" t="s">
        <v>2410</v>
      </c>
      <c r="E523" s="61"/>
      <c r="F523" s="62" t="n">
        <f aca="false">LEN(Q523)-LEN(SUBSTITUTE(Q523,"/",""))-1</f>
        <v>3</v>
      </c>
      <c r="G523" s="62" t="s">
        <v>95</v>
      </c>
      <c r="H523" s="63" t="s">
        <v>2411</v>
      </c>
      <c r="I523" s="63"/>
      <c r="J523" s="64"/>
      <c r="K523" s="64"/>
      <c r="L523" s="64"/>
      <c r="M523" s="63"/>
      <c r="N523" s="65"/>
      <c r="O523" s="65" t="s">
        <v>95</v>
      </c>
      <c r="P523" s="66" t="str">
        <f aca="false">MID(SUBSTITUTE(SUBSTITUTE(Q523,"/",CONCATENATE(CHAR(10),"/")),"/",CONCATENATE(CHAR(10),"/"),F523+1),2,500)</f>
        <v>/rsm:CrossIndustryInvoice
/rsm:SupplyChainTradeTransaction
/ram:ApplicableHeaderTradeAgreement
/ram:ProductEndUserTradeParty</v>
      </c>
      <c r="Q523" s="67" t="s">
        <v>2412</v>
      </c>
      <c r="R523" s="65"/>
      <c r="S523" s="65" t="str">
        <f aca="false">IF($D523="","",IF(ISERROR(FIND("/@",RIGHT($Q523,LEN($Q523)-FIND("#",SUBSTITUTE($Q523,"/","#",LEN($Q523)-LEN(SUBSTITUTE($Q523,"/",""))))))),IF(LEFT($D523,4)="BG-X","EG",IF(LEFT($D523,2)="BG","G",IF(OR(RIGHT($D523,2)="-0",RIGHT($D523,3)="-00",RIGHT($D523,4)="-000"),"","E"))),"A"))</f>
        <v>EG</v>
      </c>
      <c r="T523" s="65" t="s">
        <v>95</v>
      </c>
      <c r="U523" s="65"/>
      <c r="V523" s="68"/>
      <c r="X523" s="69" t="s">
        <v>30</v>
      </c>
      <c r="Y523" s="69"/>
      <c r="AA523" s="70"/>
      <c r="AB523" s="70"/>
      <c r="AC523" s="71"/>
      <c r="AE523" s="72" t="str">
        <f aca="false">D523</f>
        <v>BG-X-18</v>
      </c>
      <c r="AF523" s="73" t="n">
        <f aca="false">F523</f>
        <v>3</v>
      </c>
      <c r="AG523" s="73" t="str">
        <f aca="false">G523</f>
        <v>0..1</v>
      </c>
      <c r="AH523" s="63" t="s">
        <v>2413</v>
      </c>
      <c r="AI523" s="63"/>
      <c r="AJ523" s="64"/>
      <c r="AK523" s="64"/>
      <c r="AL523" s="64"/>
      <c r="AM523" s="73" t="n">
        <f aca="false">M523</f>
        <v>0</v>
      </c>
      <c r="AN523" s="73" t="n">
        <f aca="false">N523</f>
        <v>0</v>
      </c>
      <c r="AO523" s="73" t="str">
        <f aca="false">O523</f>
        <v>0..1</v>
      </c>
      <c r="AP523" s="73" t="str">
        <f aca="false">P523</f>
        <v>/rsm:CrossIndustryInvoice
/rsm:SupplyChainTradeTransaction
/ram:ApplicableHeaderTradeAgreement
/ram:ProductEndUserTradeParty</v>
      </c>
      <c r="AQ523" s="73" t="str">
        <f aca="false">Q523</f>
        <v>/rsm:CrossIndustryInvoice/rsm:SupplyChainTradeTransaction/ram:ApplicableHeaderTradeAgreement/ram:ProductEndUserTradeParty</v>
      </c>
      <c r="AR523" s="73" t="n">
        <f aca="false">R523</f>
        <v>0</v>
      </c>
      <c r="AS523" s="73" t="str">
        <f aca="false">S523</f>
        <v>EG</v>
      </c>
      <c r="AT523" s="73" t="str">
        <f aca="false">T523</f>
        <v>0..1</v>
      </c>
      <c r="AU523" s="73" t="n">
        <f aca="false">U523</f>
        <v>0</v>
      </c>
      <c r="AV523" s="73" t="n">
        <f aca="false">V523</f>
        <v>0</v>
      </c>
      <c r="AW523" s="6"/>
      <c r="AX523" s="69" t="str">
        <f aca="false">X523</f>
        <v>EXTENDED</v>
      </c>
      <c r="AY523" s="74" t="n">
        <f aca="false">Y523</f>
        <v>0</v>
      </c>
      <c r="BA523" s="46"/>
      <c r="BB523" s="46"/>
      <c r="BC523" s="46"/>
    </row>
    <row r="524" customFormat="false" ht="85.5" hidden="false" customHeight="false" outlineLevel="0" collapsed="false">
      <c r="A524" s="58" t="str">
        <f aca="false">IF(ISERROR(SEARCH("-X-",D524)),IF(S524="G","NO",IF(S524="E","YES","")),"EXT")</f>
        <v>EXT</v>
      </c>
      <c r="B524" s="58"/>
      <c r="C524" s="59"/>
      <c r="D524" s="60" t="s">
        <v>2414</v>
      </c>
      <c r="E524" s="61"/>
      <c r="F524" s="62" t="n">
        <f aca="false">LEN(Q524)-LEN(SUBSTITUTE(Q524,"/",""))-1</f>
        <v>4</v>
      </c>
      <c r="G524" s="62" t="s">
        <v>95</v>
      </c>
      <c r="H524" s="63" t="s">
        <v>2415</v>
      </c>
      <c r="I524" s="63"/>
      <c r="J524" s="64" t="s">
        <v>957</v>
      </c>
      <c r="K524" s="64"/>
      <c r="L524" s="64"/>
      <c r="M524" s="63" t="s">
        <v>137</v>
      </c>
      <c r="N524" s="65"/>
      <c r="O524" s="65" t="s">
        <v>95</v>
      </c>
      <c r="P524" s="66" t="str">
        <f aca="false">MID(SUBSTITUTE(SUBSTITUTE(Q524,"/",CONCATENATE(CHAR(10),"/")),"/",CONCATENATE(CHAR(10),"/"),F524+1),2,500)</f>
        <v>/rsm:CrossIndustryInvoice
/rsm:SupplyChainTradeTransaction
/ram:ApplicableHeaderTradeAgreement
/ram:ProductEndUserTradeParty
/ram:ID</v>
      </c>
      <c r="Q524" s="67" t="s">
        <v>2416</v>
      </c>
      <c r="R524" s="65" t="s">
        <v>139</v>
      </c>
      <c r="S524" s="65" t="str">
        <f aca="false">IF($D524="","",IF(ISERROR(FIND("/@",RIGHT($Q524,LEN($Q524)-FIND("#",SUBSTITUTE($Q524,"/","#",LEN($Q524)-LEN(SUBSTITUTE($Q524,"/",""))))))),IF(LEFT($D524,4)="BG-X","EG",IF(LEFT($D524,2)="BG","G",IF(OR(RIGHT($D524,2)="-0",RIGHT($D524,3)="-00",RIGHT($D524,4)="-000"),"","E"))),"A"))</f>
        <v>E</v>
      </c>
      <c r="T524" s="65" t="s">
        <v>112</v>
      </c>
      <c r="U524" s="65"/>
      <c r="V524" s="68"/>
      <c r="X524" s="69" t="s">
        <v>30</v>
      </c>
      <c r="Y524" s="69"/>
      <c r="AA524" s="70"/>
      <c r="AB524" s="70"/>
      <c r="AC524" s="71"/>
      <c r="AE524" s="72" t="str">
        <f aca="false">D524</f>
        <v>BT-X-126</v>
      </c>
      <c r="AF524" s="73" t="n">
        <f aca="false">F524</f>
        <v>4</v>
      </c>
      <c r="AG524" s="73" t="str">
        <f aca="false">G524</f>
        <v>0..1</v>
      </c>
      <c r="AH524" s="63" t="s">
        <v>2417</v>
      </c>
      <c r="AI524" s="63"/>
      <c r="AJ524" s="64" t="s">
        <v>960</v>
      </c>
      <c r="AK524" s="64"/>
      <c r="AL524" s="64"/>
      <c r="AM524" s="73" t="str">
        <f aca="false">M524</f>
        <v>Identifier</v>
      </c>
      <c r="AN524" s="73" t="n">
        <f aca="false">N524</f>
        <v>0</v>
      </c>
      <c r="AO524" s="73" t="str">
        <f aca="false">O524</f>
        <v>0..1</v>
      </c>
      <c r="AP524" s="73" t="str">
        <f aca="false">P524</f>
        <v>/rsm:CrossIndustryInvoice
/rsm:SupplyChainTradeTransaction
/ram:ApplicableHeaderTradeAgreement
/ram:ProductEndUserTradeParty
/ram:ID</v>
      </c>
      <c r="AQ524" s="73" t="str">
        <f aca="false">Q524</f>
        <v>/rsm:CrossIndustryInvoice/rsm:SupplyChainTradeTransaction/ram:ApplicableHeaderTradeAgreement/ram:ProductEndUserTradeParty/ram:ID</v>
      </c>
      <c r="AR524" s="73" t="str">
        <f aca="false">R524</f>
        <v>I</v>
      </c>
      <c r="AS524" s="73" t="str">
        <f aca="false">S524</f>
        <v>E</v>
      </c>
      <c r="AT524" s="73" t="str">
        <f aca="false">T524</f>
        <v>0..n</v>
      </c>
      <c r="AU524" s="73" t="n">
        <f aca="false">U524</f>
        <v>0</v>
      </c>
      <c r="AV524" s="73" t="n">
        <f aca="false">V524</f>
        <v>0</v>
      </c>
      <c r="AW524" s="6"/>
      <c r="AX524" s="69" t="str">
        <f aca="false">X524</f>
        <v>EXTENDED</v>
      </c>
      <c r="AY524" s="74" t="n">
        <f aca="false">Y524</f>
        <v>0</v>
      </c>
      <c r="BA524" s="46"/>
      <c r="BB524" s="46"/>
      <c r="BC524" s="46"/>
    </row>
    <row r="525" customFormat="false" ht="85.5" hidden="false" customHeight="false" outlineLevel="0" collapsed="false">
      <c r="A525" s="58" t="str">
        <f aca="false">IF(ISERROR(SEARCH("-X-",D525)),IF(S525="G","NO",IF(S525="E","YES","")),"EXT")</f>
        <v>EXT</v>
      </c>
      <c r="B525" s="58"/>
      <c r="C525" s="59"/>
      <c r="D525" s="60" t="s">
        <v>2418</v>
      </c>
      <c r="E525" s="61"/>
      <c r="F525" s="62" t="n">
        <f aca="false">LEN(Q525)-LEN(SUBSTITUTE(Q525,"/",""))-1</f>
        <v>4</v>
      </c>
      <c r="G525" s="62" t="s">
        <v>95</v>
      </c>
      <c r="H525" s="63" t="s">
        <v>2419</v>
      </c>
      <c r="I525" s="63"/>
      <c r="J525" s="64" t="s">
        <v>964</v>
      </c>
      <c r="K525" s="64"/>
      <c r="L525" s="64"/>
      <c r="M525" s="63" t="s">
        <v>137</v>
      </c>
      <c r="N525" s="65"/>
      <c r="O525" s="65" t="s">
        <v>112</v>
      </c>
      <c r="P525" s="66" t="str">
        <f aca="false">MID(SUBSTITUTE(SUBSTITUTE(Q525,"/",CONCATENATE(CHAR(10),"/")),"/",CONCATENATE(CHAR(10),"/"),F525+1),2,500)</f>
        <v>/rsm:CrossIndustryInvoice
/rsm:SupplyChainTradeTransaction
/ram:ApplicableHeaderTradeAgreement
/ram:ProductEndUserTradeParty
/ram:GlobalID</v>
      </c>
      <c r="Q525" s="67" t="s">
        <v>2420</v>
      </c>
      <c r="R525" s="65" t="s">
        <v>139</v>
      </c>
      <c r="S525" s="65" t="str">
        <f aca="false">IF($D525="","",IF(ISERROR(FIND("/@",RIGHT($Q525,LEN($Q525)-FIND("#",SUBSTITUTE($Q525,"/","#",LEN($Q525)-LEN(SUBSTITUTE($Q525,"/",""))))))),IF(LEFT($D525,4)="BG-X","EG",IF(LEFT($D525,2)="BG","G",IF(OR(RIGHT($D525,2)="-0",RIGHT($D525,3)="-00",RIGHT($D525,4)="-000"),"","E"))),"A"))</f>
        <v>E</v>
      </c>
      <c r="T525" s="65" t="s">
        <v>112</v>
      </c>
      <c r="U525" s="65"/>
      <c r="V525" s="68"/>
      <c r="X525" s="69" t="s">
        <v>30</v>
      </c>
      <c r="Y525" s="69"/>
      <c r="AA525" s="70"/>
      <c r="AB525" s="70"/>
      <c r="AC525" s="71"/>
      <c r="AE525" s="72" t="str">
        <f aca="false">D525</f>
        <v>BT-X-127</v>
      </c>
      <c r="AF525" s="73" t="n">
        <f aca="false">F525</f>
        <v>4</v>
      </c>
      <c r="AG525" s="73" t="str">
        <f aca="false">G525</f>
        <v>0..1</v>
      </c>
      <c r="AH525" s="63" t="s">
        <v>2421</v>
      </c>
      <c r="AI525" s="63"/>
      <c r="AJ525" s="64" t="s">
        <v>968</v>
      </c>
      <c r="AK525" s="64"/>
      <c r="AL525" s="64"/>
      <c r="AM525" s="73" t="str">
        <f aca="false">M525</f>
        <v>Identifier</v>
      </c>
      <c r="AN525" s="73" t="n">
        <f aca="false">N525</f>
        <v>0</v>
      </c>
      <c r="AO525" s="73" t="str">
        <f aca="false">O525</f>
        <v>0..n</v>
      </c>
      <c r="AP525" s="73" t="str">
        <f aca="false">P525</f>
        <v>/rsm:CrossIndustryInvoice
/rsm:SupplyChainTradeTransaction
/ram:ApplicableHeaderTradeAgreement
/ram:ProductEndUserTradeParty
/ram:GlobalID</v>
      </c>
      <c r="AQ525" s="73" t="str">
        <f aca="false">Q525</f>
        <v>/rsm:CrossIndustryInvoice/rsm:SupplyChainTradeTransaction/ram:ApplicableHeaderTradeAgreement/ram:ProductEndUserTradeParty/ram:GlobalID</v>
      </c>
      <c r="AR525" s="73" t="str">
        <f aca="false">R525</f>
        <v>I</v>
      </c>
      <c r="AS525" s="73" t="str">
        <f aca="false">S525</f>
        <v>E</v>
      </c>
      <c r="AT525" s="73" t="str">
        <f aca="false">T525</f>
        <v>0..n</v>
      </c>
      <c r="AU525" s="73" t="n">
        <f aca="false">U525</f>
        <v>0</v>
      </c>
      <c r="AV525" s="73" t="n">
        <f aca="false">V525</f>
        <v>0</v>
      </c>
      <c r="AW525" s="6"/>
      <c r="AX525" s="69" t="str">
        <f aca="false">X525</f>
        <v>EXTENDED</v>
      </c>
      <c r="AY525" s="74" t="n">
        <f aca="false">Y525</f>
        <v>0</v>
      </c>
      <c r="BA525" s="46"/>
      <c r="BB525" s="46"/>
      <c r="BC525" s="46"/>
    </row>
    <row r="526" customFormat="false" ht="99.75" hidden="false" customHeight="false" outlineLevel="0" collapsed="false">
      <c r="A526" s="58" t="str">
        <f aca="false">IF(ISERROR(SEARCH("-X-",D526)),IF(S526="G","NO",IF(S526="E","YES","")),"EXT")</f>
        <v>EXT</v>
      </c>
      <c r="B526" s="58"/>
      <c r="C526" s="59"/>
      <c r="D526" s="60" t="s">
        <v>2422</v>
      </c>
      <c r="E526" s="61"/>
      <c r="F526" s="62" t="n">
        <f aca="false">LEN(Q526)-LEN(SUBSTITUTE(Q526,"/",""))-1</f>
        <v>5</v>
      </c>
      <c r="G526" s="62" t="s">
        <v>95</v>
      </c>
      <c r="H526" s="63" t="s">
        <v>355</v>
      </c>
      <c r="I526" s="63"/>
      <c r="J526" s="64" t="s">
        <v>971</v>
      </c>
      <c r="K526" s="64"/>
      <c r="L526" s="64"/>
      <c r="M526" s="63" t="s">
        <v>358</v>
      </c>
      <c r="N526" s="65"/>
      <c r="O526" s="65"/>
      <c r="P526" s="66" t="str">
        <f aca="false">MID(SUBSTITUTE(SUBSTITUTE(Q526,"/",CONCATENATE(CHAR(10),"/")),"/",CONCATENATE(CHAR(10),"/"),F526+1),2,500)</f>
        <v>/rsm:CrossIndustryInvoice
/rsm:SupplyChainTradeTransaction
/ram:ApplicableHeaderTradeAgreement
/ram:ProductEndUserTradeParty
/ram:GlobalID
/@schemeID</v>
      </c>
      <c r="Q526" s="67" t="s">
        <v>2423</v>
      </c>
      <c r="R526" s="65" t="s">
        <v>360</v>
      </c>
      <c r="S526" s="65" t="str">
        <f aca="false">IF($D526="","",IF(ISERROR(FIND("/@",RIGHT($Q526,LEN($Q526)-FIND("#",SUBSTITUTE($Q526,"/","#",LEN($Q526)-LEN(SUBSTITUTE($Q526,"/",""))))))),IF(LEFT($D526,4)="BG-X","EG",IF(LEFT($D526,2)="BG","G",IF(OR(RIGHT($D526,2)="-0",RIGHT($D526,3)="-00",RIGHT($D526,4)="-000"),"","E"))),"A"))</f>
        <v/>
      </c>
      <c r="T526" s="65"/>
      <c r="U526" s="65"/>
      <c r="V526" s="68"/>
      <c r="X526" s="69" t="s">
        <v>30</v>
      </c>
      <c r="Y526" s="69"/>
      <c r="AA526" s="70"/>
      <c r="AB526" s="70"/>
      <c r="AC526" s="71"/>
      <c r="AE526" s="72" t="str">
        <f aca="false">D526</f>
        <v>BT-X-127-0</v>
      </c>
      <c r="AF526" s="73" t="n">
        <f aca="false">F526</f>
        <v>5</v>
      </c>
      <c r="AG526" s="73" t="str">
        <f aca="false">G526</f>
        <v>0..1</v>
      </c>
      <c r="AH526" s="63" t="s">
        <v>973</v>
      </c>
      <c r="AI526" s="63"/>
      <c r="AJ526" s="64" t="s">
        <v>363</v>
      </c>
      <c r="AK526" s="64"/>
      <c r="AL526" s="64"/>
      <c r="AM526" s="73" t="str">
        <f aca="false">M526</f>
        <v>String</v>
      </c>
      <c r="AN526" s="73" t="n">
        <f aca="false">N526</f>
        <v>0</v>
      </c>
      <c r="AO526" s="73" t="n">
        <f aca="false">O526</f>
        <v>0</v>
      </c>
      <c r="AP526" s="73" t="str">
        <f aca="false">P526</f>
        <v>/rsm:CrossIndustryInvoice
/rsm:SupplyChainTradeTransaction
/ram:ApplicableHeaderTradeAgreement
/ram:ProductEndUserTradeParty
/ram:GlobalID
/@schemeID</v>
      </c>
      <c r="AQ526" s="73" t="str">
        <f aca="false">Q526</f>
        <v>/rsm:CrossIndustryInvoice/rsm:SupplyChainTradeTransaction/ram:ApplicableHeaderTradeAgreement/ram:ProductEndUserTradeParty/ram:GlobalID/@schemeID</v>
      </c>
      <c r="AR526" s="73" t="str">
        <f aca="false">R526</f>
        <v>S</v>
      </c>
      <c r="AS526" s="73" t="str">
        <f aca="false">S526</f>
        <v/>
      </c>
      <c r="AT526" s="73" t="n">
        <f aca="false">T526</f>
        <v>0</v>
      </c>
      <c r="AU526" s="73" t="n">
        <f aca="false">U526</f>
        <v>0</v>
      </c>
      <c r="AV526" s="73" t="n">
        <f aca="false">V526</f>
        <v>0</v>
      </c>
      <c r="AW526" s="6"/>
      <c r="AX526" s="69" t="str">
        <f aca="false">X526</f>
        <v>EXTENDED</v>
      </c>
      <c r="AY526" s="74" t="n">
        <f aca="false">Y526</f>
        <v>0</v>
      </c>
      <c r="BA526" s="46"/>
      <c r="BB526" s="46"/>
      <c r="BC526" s="46"/>
    </row>
    <row r="527" customFormat="false" ht="85.5" hidden="false" customHeight="false" outlineLevel="0" collapsed="false">
      <c r="A527" s="58" t="str">
        <f aca="false">IF(ISERROR(SEARCH("-X-",D527)),IF(S527="G","NO",IF(S527="E","YES","")),"EXT")</f>
        <v>EXT</v>
      </c>
      <c r="B527" s="58"/>
      <c r="C527" s="59"/>
      <c r="D527" s="60" t="s">
        <v>2424</v>
      </c>
      <c r="E527" s="61"/>
      <c r="F527" s="62" t="n">
        <f aca="false">LEN(Q527)-LEN(SUBSTITUTE(Q527,"/",""))-1</f>
        <v>4</v>
      </c>
      <c r="G527" s="62" t="s">
        <v>88</v>
      </c>
      <c r="H527" s="63" t="s">
        <v>2425</v>
      </c>
      <c r="I527" s="63"/>
      <c r="J527" s="64"/>
      <c r="K527" s="64"/>
      <c r="L527" s="64"/>
      <c r="M527" s="63" t="s">
        <v>119</v>
      </c>
      <c r="N527" s="65"/>
      <c r="O527" s="65" t="s">
        <v>88</v>
      </c>
      <c r="P527" s="66" t="str">
        <f aca="false">MID(SUBSTITUTE(SUBSTITUTE(Q527,"/",CONCATENATE(CHAR(10),"/")),"/",CONCATENATE(CHAR(10),"/"),F527+1),2,500)</f>
        <v>/rsm:CrossIndustryInvoice
/rsm:SupplyChainTradeTransaction
/ram:ApplicableHeaderTradeAgreement
/ram:ProductEndUserTradeParty
/ram:Name</v>
      </c>
      <c r="Q527" s="67" t="s">
        <v>2426</v>
      </c>
      <c r="R527" s="65" t="s">
        <v>121</v>
      </c>
      <c r="S527" s="65" t="str">
        <f aca="false">IF($D527="","",IF(ISERROR(FIND("/@",RIGHT($Q527,LEN($Q527)-FIND("#",SUBSTITUTE($Q527,"/","#",LEN($Q527)-LEN(SUBSTITUTE($Q527,"/",""))))))),IF(LEFT($D527,4)="BG-X","EG",IF(LEFT($D527,2)="BG","G",IF(OR(RIGHT($D527,2)="-0",RIGHT($D527,3)="-00",RIGHT($D527,4)="-000"),"","E"))),"A"))</f>
        <v>E</v>
      </c>
      <c r="T527" s="65" t="s">
        <v>95</v>
      </c>
      <c r="U527" s="65"/>
      <c r="V527" s="68"/>
      <c r="X527" s="69" t="s">
        <v>30</v>
      </c>
      <c r="Y527" s="69"/>
      <c r="AA527" s="70"/>
      <c r="AB527" s="70"/>
      <c r="AC527" s="71"/>
      <c r="AE527" s="72" t="str">
        <f aca="false">D527</f>
        <v>BT-X-128</v>
      </c>
      <c r="AF527" s="73" t="n">
        <f aca="false">F527</f>
        <v>4</v>
      </c>
      <c r="AG527" s="73" t="str">
        <f aca="false">G527</f>
        <v>1..1</v>
      </c>
      <c r="AH527" s="63" t="s">
        <v>2427</v>
      </c>
      <c r="AI527" s="63" t="s">
        <v>2428</v>
      </c>
      <c r="AJ527" s="64"/>
      <c r="AK527" s="64"/>
      <c r="AL527" s="64"/>
      <c r="AM527" s="73" t="str">
        <f aca="false">M527</f>
        <v>Text</v>
      </c>
      <c r="AN527" s="73" t="n">
        <f aca="false">N527</f>
        <v>0</v>
      </c>
      <c r="AO527" s="73" t="str">
        <f aca="false">O527</f>
        <v>1..1</v>
      </c>
      <c r="AP527" s="73" t="str">
        <f aca="false">P527</f>
        <v>/rsm:CrossIndustryInvoice
/rsm:SupplyChainTradeTransaction
/ram:ApplicableHeaderTradeAgreement
/ram:ProductEndUserTradeParty
/ram:Name</v>
      </c>
      <c r="AQ527" s="73" t="str">
        <f aca="false">Q527</f>
        <v>/rsm:CrossIndustryInvoice/rsm:SupplyChainTradeTransaction/ram:ApplicableHeaderTradeAgreement/ram:ProductEndUserTradeParty/ram:Name</v>
      </c>
      <c r="AR527" s="73" t="str">
        <f aca="false">R527</f>
        <v>T</v>
      </c>
      <c r="AS527" s="73" t="str">
        <f aca="false">S527</f>
        <v>E</v>
      </c>
      <c r="AT527" s="73" t="str">
        <f aca="false">T527</f>
        <v>0..1</v>
      </c>
      <c r="AU527" s="73" t="n">
        <f aca="false">U527</f>
        <v>0</v>
      </c>
      <c r="AV527" s="73" t="n">
        <f aca="false">V527</f>
        <v>0</v>
      </c>
      <c r="AW527" s="6"/>
      <c r="AX527" s="69" t="str">
        <f aca="false">X527</f>
        <v>EXTENDED</v>
      </c>
      <c r="AY527" s="74" t="n">
        <f aca="false">Y527</f>
        <v>0</v>
      </c>
      <c r="BA527" s="46"/>
      <c r="BB527" s="46"/>
      <c r="BC527" s="46"/>
    </row>
    <row r="528" customFormat="false" ht="85.5" hidden="false" customHeight="false" outlineLevel="0" collapsed="false">
      <c r="A528" s="58" t="str">
        <f aca="false">IF(ISERROR(SEARCH("-X-",D528)),IF(S528="G","NO",IF(S528="E","YES","")),"EXT")</f>
        <v>EXT</v>
      </c>
      <c r="B528" s="58"/>
      <c r="C528" s="59"/>
      <c r="D528" s="60" t="s">
        <v>2429</v>
      </c>
      <c r="E528" s="61"/>
      <c r="F528" s="62" t="n">
        <f aca="false">LEN(Q528)-LEN(SUBSTITUTE(Q528,"/",""))-1</f>
        <v>4</v>
      </c>
      <c r="G528" s="62" t="s">
        <v>95</v>
      </c>
      <c r="H528" s="63" t="s">
        <v>980</v>
      </c>
      <c r="I528" s="63" t="s">
        <v>981</v>
      </c>
      <c r="J528" s="64" t="s">
        <v>982</v>
      </c>
      <c r="K528" s="64"/>
      <c r="L528" s="64"/>
      <c r="M528" s="63" t="s">
        <v>174</v>
      </c>
      <c r="N528" s="65"/>
      <c r="O528" s="65" t="s">
        <v>95</v>
      </c>
      <c r="P528" s="66" t="str">
        <f aca="false">MID(SUBSTITUTE(SUBSTITUTE(Q528,"/",CONCATENATE(CHAR(10),"/")),"/",CONCATENATE(CHAR(10),"/"),F528+1),2,500)</f>
        <v>/rsm:CrossIndustryInvoice
/rsm:SupplyChainTradeTransaction
/ram:ApplicableHeaderTradeAgreement
/ram:ProductEndUserTradeParty
/ram:RoleCode</v>
      </c>
      <c r="Q528" s="67" t="s">
        <v>2430</v>
      </c>
      <c r="R528" s="65" t="s">
        <v>176</v>
      </c>
      <c r="S528" s="65" t="str">
        <f aca="false">IF($D528="","",IF(ISERROR(FIND("/@",RIGHT($Q528,LEN($Q528)-FIND("#",SUBSTITUTE($Q528,"/","#",LEN($Q528)-LEN(SUBSTITUTE($Q528,"/",""))))))),IF(LEFT($D528,4)="BG-X","EG",IF(LEFT($D528,2)="BG","G",IF(OR(RIGHT($D528,2)="-0",RIGHT($D528,3)="-00",RIGHT($D528,4)="-000"),"","E"))),"A"))</f>
        <v>E</v>
      </c>
      <c r="T528" s="65" t="s">
        <v>112</v>
      </c>
      <c r="U528" s="65"/>
      <c r="V528" s="68"/>
      <c r="X528" s="69" t="s">
        <v>30</v>
      </c>
      <c r="Y528" s="69"/>
      <c r="AA528" s="70"/>
      <c r="AB528" s="70"/>
      <c r="AC528" s="71"/>
      <c r="AE528" s="72" t="str">
        <f aca="false">D528</f>
        <v>BT-X-548</v>
      </c>
      <c r="AF528" s="73" t="n">
        <f aca="false">F528</f>
        <v>4</v>
      </c>
      <c r="AG528" s="73" t="str">
        <f aca="false">G528</f>
        <v>0..1</v>
      </c>
      <c r="AH528" s="63" t="s">
        <v>984</v>
      </c>
      <c r="AI528" s="63" t="s">
        <v>985</v>
      </c>
      <c r="AJ528" s="64" t="s">
        <v>986</v>
      </c>
      <c r="AK528" s="64"/>
      <c r="AL528" s="64"/>
      <c r="AM528" s="73" t="str">
        <f aca="false">M528</f>
        <v>Code</v>
      </c>
      <c r="AN528" s="73" t="n">
        <f aca="false">N528</f>
        <v>0</v>
      </c>
      <c r="AO528" s="73" t="str">
        <f aca="false">O528</f>
        <v>0..1</v>
      </c>
      <c r="AP528" s="73" t="str">
        <f aca="false">P528</f>
        <v>/rsm:CrossIndustryInvoice
/rsm:SupplyChainTradeTransaction
/ram:ApplicableHeaderTradeAgreement
/ram:ProductEndUserTradeParty
/ram:RoleCode</v>
      </c>
      <c r="AQ528" s="73" t="str">
        <f aca="false">Q528</f>
        <v>/rsm:CrossIndustryInvoice/rsm:SupplyChainTradeTransaction/ram:ApplicableHeaderTradeAgreement/ram:ProductEndUserTradeParty/ram:RoleCode</v>
      </c>
      <c r="AR528" s="73" t="str">
        <f aca="false">R528</f>
        <v>C</v>
      </c>
      <c r="AS528" s="73" t="str">
        <f aca="false">S528</f>
        <v>E</v>
      </c>
      <c r="AT528" s="73" t="str">
        <f aca="false">T528</f>
        <v>0..n</v>
      </c>
      <c r="AU528" s="73" t="n">
        <f aca="false">U528</f>
        <v>0</v>
      </c>
      <c r="AV528" s="73" t="n">
        <f aca="false">V528</f>
        <v>0</v>
      </c>
      <c r="AW528" s="6"/>
      <c r="AX528" s="69" t="str">
        <f aca="false">X528</f>
        <v>EXTENDED</v>
      </c>
      <c r="AY528" s="74" t="n">
        <f aca="false">Y528</f>
        <v>0</v>
      </c>
      <c r="BA528" s="46"/>
      <c r="BB528" s="46"/>
      <c r="BC528" s="46"/>
    </row>
    <row r="529" customFormat="false" ht="85.5" hidden="false" customHeight="false" outlineLevel="0" collapsed="false">
      <c r="A529" s="58" t="str">
        <f aca="false">IF(ISERROR(SEARCH("-X-",D529)),IF(S529="G","NO",IF(S529="E","YES","")),"EXT")</f>
        <v>EXT</v>
      </c>
      <c r="B529" s="58"/>
      <c r="C529" s="59"/>
      <c r="D529" s="60" t="s">
        <v>2431</v>
      </c>
      <c r="E529" s="61"/>
      <c r="F529" s="62" t="n">
        <f aca="false">LEN(Q529)-LEN(SUBSTITUTE(Q529,"/",""))-1</f>
        <v>4</v>
      </c>
      <c r="G529" s="62" t="s">
        <v>95</v>
      </c>
      <c r="H529" s="63" t="s">
        <v>1165</v>
      </c>
      <c r="I529" s="63"/>
      <c r="J529" s="64"/>
      <c r="K529" s="64"/>
      <c r="L529" s="64"/>
      <c r="M529" s="63"/>
      <c r="N529" s="65"/>
      <c r="O529" s="65" t="s">
        <v>95</v>
      </c>
      <c r="P529" s="66" t="str">
        <f aca="false">MID(SUBSTITUTE(SUBSTITUTE(Q529,"/",CONCATENATE(CHAR(10),"/")),"/",CONCATENATE(CHAR(10),"/"),F529+1),2,500)</f>
        <v>/rsm:CrossIndustryInvoice
/rsm:SupplyChainTradeTransaction
/ram:ApplicableHeaderTradeAgreement
/ram:ProductEndUserTradeParty
/ram:SpecifiedLegalOrganization</v>
      </c>
      <c r="Q529" s="67" t="s">
        <v>2432</v>
      </c>
      <c r="R529" s="65"/>
      <c r="S529" s="65" t="str">
        <f aca="false">IF($D529="","",IF(ISERROR(FIND("/@",RIGHT($Q529,LEN($Q529)-FIND("#",SUBSTITUTE($Q529,"/","#",LEN($Q529)-LEN(SUBSTITUTE($Q529,"/",""))))))),IF(LEFT($D529,4)="BG-X","EG",IF(LEFT($D529,2)="BG","G",IF(OR(RIGHT($D529,2)="-0",RIGHT($D529,3)="-00",RIGHT($D529,4)="-000"),"","E"))),"A"))</f>
        <v>EG</v>
      </c>
      <c r="T529" s="65" t="s">
        <v>95</v>
      </c>
      <c r="U529" s="65"/>
      <c r="V529" s="68"/>
      <c r="X529" s="69" t="s">
        <v>30</v>
      </c>
      <c r="Y529" s="69"/>
      <c r="AA529" s="70"/>
      <c r="AB529" s="70"/>
      <c r="AC529" s="71"/>
      <c r="AE529" s="72" t="str">
        <f aca="false">D529</f>
        <v>BG-X-19</v>
      </c>
      <c r="AF529" s="73" t="n">
        <f aca="false">F529</f>
        <v>4</v>
      </c>
      <c r="AG529" s="73" t="str">
        <f aca="false">G529</f>
        <v>0..1</v>
      </c>
      <c r="AH529" s="63" t="s">
        <v>1167</v>
      </c>
      <c r="AI529" s="63"/>
      <c r="AJ529" s="64"/>
      <c r="AK529" s="64"/>
      <c r="AL529" s="64"/>
      <c r="AM529" s="73" t="n">
        <f aca="false">M529</f>
        <v>0</v>
      </c>
      <c r="AN529" s="73" t="n">
        <f aca="false">N529</f>
        <v>0</v>
      </c>
      <c r="AO529" s="73" t="str">
        <f aca="false">O529</f>
        <v>0..1</v>
      </c>
      <c r="AP529" s="73" t="str">
        <f aca="false">P529</f>
        <v>/rsm:CrossIndustryInvoice
/rsm:SupplyChainTradeTransaction
/ram:ApplicableHeaderTradeAgreement
/ram:ProductEndUserTradeParty
/ram:SpecifiedLegalOrganization</v>
      </c>
      <c r="AQ529" s="73" t="str">
        <f aca="false">Q529</f>
        <v>/rsm:CrossIndustryInvoice/rsm:SupplyChainTradeTransaction/ram:ApplicableHeaderTradeAgreement/ram:ProductEndUserTradeParty/ram:SpecifiedLegalOrganization</v>
      </c>
      <c r="AR529" s="73" t="n">
        <f aca="false">R529</f>
        <v>0</v>
      </c>
      <c r="AS529" s="73" t="str">
        <f aca="false">S529</f>
        <v>EG</v>
      </c>
      <c r="AT529" s="73" t="str">
        <f aca="false">T529</f>
        <v>0..1</v>
      </c>
      <c r="AU529" s="73" t="n">
        <f aca="false">U529</f>
        <v>0</v>
      </c>
      <c r="AV529" s="73" t="n">
        <f aca="false">V529</f>
        <v>0</v>
      </c>
      <c r="AW529" s="6"/>
      <c r="AX529" s="69" t="str">
        <f aca="false">X529</f>
        <v>EXTENDED</v>
      </c>
      <c r="AY529" s="74" t="n">
        <f aca="false">Y529</f>
        <v>0</v>
      </c>
      <c r="BA529" s="46"/>
      <c r="BB529" s="46"/>
      <c r="BC529" s="46"/>
    </row>
    <row r="530" customFormat="false" ht="99.75" hidden="false" customHeight="false" outlineLevel="0" collapsed="false">
      <c r="A530" s="58" t="str">
        <f aca="false">IF(ISERROR(SEARCH("-X-",D530)),IF(S530="G","NO",IF(S530="E","YES","")),"EXT")</f>
        <v>EXT</v>
      </c>
      <c r="B530" s="58"/>
      <c r="C530" s="59"/>
      <c r="D530" s="60" t="s">
        <v>2433</v>
      </c>
      <c r="E530" s="61"/>
      <c r="F530" s="62" t="n">
        <f aca="false">LEN(Q530)-LEN(SUBSTITUTE(Q530,"/",""))-1</f>
        <v>5</v>
      </c>
      <c r="G530" s="62" t="s">
        <v>95</v>
      </c>
      <c r="H530" s="63" t="s">
        <v>1169</v>
      </c>
      <c r="I530" s="63" t="s">
        <v>993</v>
      </c>
      <c r="J530" s="64"/>
      <c r="K530" s="64"/>
      <c r="L530" s="64"/>
      <c r="M530" s="63" t="s">
        <v>137</v>
      </c>
      <c r="N530" s="65"/>
      <c r="O530" s="65" t="s">
        <v>95</v>
      </c>
      <c r="P530" s="66" t="str">
        <f aca="false">MID(SUBSTITUTE(SUBSTITUTE(Q530,"/",CONCATENATE(CHAR(10),"/")),"/",CONCATENATE(CHAR(10),"/"),F530+1),2,500)</f>
        <v>/rsm:CrossIndustryInvoice
/rsm:SupplyChainTradeTransaction
/ram:ApplicableHeaderTradeAgreement
/ram:ProductEndUserTradeParty
/ram:SpecifiedLegalOrganization
/ram:ID</v>
      </c>
      <c r="Q530" s="67" t="s">
        <v>2434</v>
      </c>
      <c r="R530" s="65" t="s">
        <v>139</v>
      </c>
      <c r="S530" s="65" t="str">
        <f aca="false">IF($D530="","",IF(ISERROR(FIND("/@",RIGHT($Q530,LEN($Q530)-FIND("#",SUBSTITUTE($Q530,"/","#",LEN($Q530)-LEN(SUBSTITUTE($Q530,"/",""))))))),IF(LEFT($D530,4)="BG-X","EG",IF(LEFT($D530,2)="BG","G",IF(OR(RIGHT($D530,2)="-0",RIGHT($D530,3)="-00",RIGHT($D530,4)="-000"),"","E"))),"A"))</f>
        <v>E</v>
      </c>
      <c r="T530" s="65" t="s">
        <v>95</v>
      </c>
      <c r="U530" s="65"/>
      <c r="V530" s="68"/>
      <c r="X530" s="69" t="s">
        <v>30</v>
      </c>
      <c r="Y530" s="69"/>
      <c r="AA530" s="70"/>
      <c r="AB530" s="70"/>
      <c r="AC530" s="71"/>
      <c r="AE530" s="72" t="str">
        <f aca="false">D530</f>
        <v>BT-X-129</v>
      </c>
      <c r="AF530" s="73" t="n">
        <f aca="false">F530</f>
        <v>5</v>
      </c>
      <c r="AG530" s="73" t="str">
        <f aca="false">G530</f>
        <v>0..1</v>
      </c>
      <c r="AH530" s="63" t="s">
        <v>995</v>
      </c>
      <c r="AI530" s="63" t="s">
        <v>996</v>
      </c>
      <c r="AJ530" s="64"/>
      <c r="AK530" s="64"/>
      <c r="AL530" s="64"/>
      <c r="AM530" s="73" t="str">
        <f aca="false">M530</f>
        <v>Identifier</v>
      </c>
      <c r="AN530" s="73" t="n">
        <f aca="false">N530</f>
        <v>0</v>
      </c>
      <c r="AO530" s="73" t="str">
        <f aca="false">O530</f>
        <v>0..1</v>
      </c>
      <c r="AP530" s="73" t="str">
        <f aca="false">P530</f>
        <v>/rsm:CrossIndustryInvoice
/rsm:SupplyChainTradeTransaction
/ram:ApplicableHeaderTradeAgreement
/ram:ProductEndUserTradeParty
/ram:SpecifiedLegalOrganization
/ram:ID</v>
      </c>
      <c r="AQ530" s="73" t="str">
        <f aca="false">Q530</f>
        <v>/rsm:CrossIndustryInvoice/rsm:SupplyChainTradeTransaction/ram:ApplicableHeaderTradeAgreement/ram:ProductEndUserTradeParty/ram:SpecifiedLegalOrganization/ram:ID</v>
      </c>
      <c r="AR530" s="73" t="str">
        <f aca="false">R530</f>
        <v>I</v>
      </c>
      <c r="AS530" s="73" t="str">
        <f aca="false">S530</f>
        <v>E</v>
      </c>
      <c r="AT530" s="73" t="str">
        <f aca="false">T530</f>
        <v>0..1</v>
      </c>
      <c r="AU530" s="73" t="n">
        <f aca="false">U530</f>
        <v>0</v>
      </c>
      <c r="AV530" s="73" t="n">
        <f aca="false">V530</f>
        <v>0</v>
      </c>
      <c r="AW530" s="6"/>
      <c r="AX530" s="69" t="str">
        <f aca="false">X530</f>
        <v>EXTENDED</v>
      </c>
      <c r="AY530" s="74" t="n">
        <f aca="false">Y530</f>
        <v>0</v>
      </c>
      <c r="BA530" s="46"/>
      <c r="BB530" s="46"/>
      <c r="BC530" s="46"/>
    </row>
    <row r="531" customFormat="false" ht="114" hidden="false" customHeight="false" outlineLevel="0" collapsed="false">
      <c r="A531" s="58" t="str">
        <f aca="false">IF(ISERROR(SEARCH("-X-",D531)),IF(S531="G","NO",IF(S531="E","YES","")),"EXT")</f>
        <v>EXT</v>
      </c>
      <c r="B531" s="58"/>
      <c r="C531" s="59"/>
      <c r="D531" s="60" t="s">
        <v>2435</v>
      </c>
      <c r="E531" s="61"/>
      <c r="F531" s="62" t="n">
        <f aca="false">LEN(Q531)-LEN(SUBSTITUTE(Q531,"/",""))-1</f>
        <v>6</v>
      </c>
      <c r="G531" s="62" t="s">
        <v>95</v>
      </c>
      <c r="H531" s="63" t="s">
        <v>355</v>
      </c>
      <c r="I531" s="63" t="s">
        <v>998</v>
      </c>
      <c r="J531" s="64" t="s">
        <v>999</v>
      </c>
      <c r="K531" s="64"/>
      <c r="L531" s="64"/>
      <c r="M531" s="63" t="s">
        <v>358</v>
      </c>
      <c r="N531" s="65"/>
      <c r="O531" s="65"/>
      <c r="P531" s="66" t="str">
        <f aca="false">MID(SUBSTITUTE(SUBSTITUTE(Q531,"/",CONCATENATE(CHAR(10),"/")),"/",CONCATENATE(CHAR(10),"/"),F531+1),2,500)</f>
        <v>/rsm:CrossIndustryInvoice
/rsm:SupplyChainTradeTransaction
/ram:ApplicableHeaderTradeAgreement
/ram:ProductEndUserTradeParty
/ram:SpecifiedLegalOrganization
/ram:ID
/@schemeID</v>
      </c>
      <c r="Q531" s="67" t="s">
        <v>2436</v>
      </c>
      <c r="R531" s="65" t="s">
        <v>360</v>
      </c>
      <c r="S531" s="65" t="str">
        <f aca="false">IF($D531="","",IF(ISERROR(FIND("/@",RIGHT($Q531,LEN($Q531)-FIND("#",SUBSTITUTE($Q531,"/","#",LEN($Q531)-LEN(SUBSTITUTE($Q531,"/",""))))))),IF(LEFT($D531,4)="BG-X","EG",IF(LEFT($D531,2)="BG","G",IF(OR(RIGHT($D531,2)="-0",RIGHT($D531,3)="-00",RIGHT($D531,4)="-000"),"","E"))),"A"))</f>
        <v/>
      </c>
      <c r="T531" s="65"/>
      <c r="U531" s="65"/>
      <c r="V531" s="68"/>
      <c r="X531" s="69" t="s">
        <v>30</v>
      </c>
      <c r="Y531" s="69"/>
      <c r="AA531" s="70"/>
      <c r="AB531" s="70"/>
      <c r="AC531" s="71"/>
      <c r="AE531" s="72" t="str">
        <f aca="false">D531</f>
        <v>BT-X-129-0</v>
      </c>
      <c r="AF531" s="73" t="n">
        <f aca="false">F531</f>
        <v>6</v>
      </c>
      <c r="AG531" s="73" t="str">
        <f aca="false">G531</f>
        <v>0..1</v>
      </c>
      <c r="AH531" s="63" t="s">
        <v>1001</v>
      </c>
      <c r="AI531" s="63" t="s">
        <v>1002</v>
      </c>
      <c r="AJ531" s="64" t="s">
        <v>1003</v>
      </c>
      <c r="AK531" s="64"/>
      <c r="AL531" s="64"/>
      <c r="AM531" s="73" t="str">
        <f aca="false">M531</f>
        <v>String</v>
      </c>
      <c r="AN531" s="73" t="n">
        <f aca="false">N531</f>
        <v>0</v>
      </c>
      <c r="AO531" s="73" t="n">
        <f aca="false">O531</f>
        <v>0</v>
      </c>
      <c r="AP531" s="73" t="str">
        <f aca="false">P531</f>
        <v>/rsm:CrossIndustryInvoice
/rsm:SupplyChainTradeTransaction
/ram:ApplicableHeaderTradeAgreement
/ram:ProductEndUserTradeParty
/ram:SpecifiedLegalOrganization
/ram:ID
/@schemeID</v>
      </c>
      <c r="AQ531" s="73" t="str">
        <f aca="false">Q531</f>
        <v>/rsm:CrossIndustryInvoice/rsm:SupplyChainTradeTransaction/ram:ApplicableHeaderTradeAgreement/ram:ProductEndUserTradeParty/ram:SpecifiedLegalOrganization/ram:ID/@schemeID</v>
      </c>
      <c r="AR531" s="73" t="str">
        <f aca="false">R531</f>
        <v>S</v>
      </c>
      <c r="AS531" s="73" t="str">
        <f aca="false">S531</f>
        <v/>
      </c>
      <c r="AT531" s="73" t="n">
        <f aca="false">T531</f>
        <v>0</v>
      </c>
      <c r="AU531" s="73" t="n">
        <f aca="false">U531</f>
        <v>0</v>
      </c>
      <c r="AV531" s="73" t="n">
        <f aca="false">V531</f>
        <v>0</v>
      </c>
      <c r="AW531" s="6"/>
      <c r="AX531" s="69" t="str">
        <f aca="false">X531</f>
        <v>EXTENDED</v>
      </c>
      <c r="AY531" s="74" t="n">
        <f aca="false">Y531</f>
        <v>0</v>
      </c>
      <c r="BA531" s="46"/>
      <c r="BB531" s="46"/>
      <c r="BC531" s="46"/>
    </row>
    <row r="532" customFormat="false" ht="99.75" hidden="false" customHeight="false" outlineLevel="0" collapsed="false">
      <c r="A532" s="58" t="str">
        <f aca="false">IF(ISERROR(SEARCH("-X-",D532)),IF(S532="G","NO",IF(S532="E","YES","")),"EXT")</f>
        <v>EXT</v>
      </c>
      <c r="B532" s="58"/>
      <c r="C532" s="59"/>
      <c r="D532" s="60" t="s">
        <v>2437</v>
      </c>
      <c r="E532" s="61"/>
      <c r="F532" s="62" t="n">
        <f aca="false">LEN(Q532)-LEN(SUBSTITUTE(Q532,"/",""))-1</f>
        <v>5</v>
      </c>
      <c r="G532" s="62" t="s">
        <v>95</v>
      </c>
      <c r="H532" s="63" t="s">
        <v>1005</v>
      </c>
      <c r="I532" s="63" t="s">
        <v>1006</v>
      </c>
      <c r="J532" s="64" t="s">
        <v>1007</v>
      </c>
      <c r="K532" s="64"/>
      <c r="L532" s="64"/>
      <c r="M532" s="63" t="s">
        <v>119</v>
      </c>
      <c r="N532" s="65"/>
      <c r="O532" s="65" t="s">
        <v>95</v>
      </c>
      <c r="P532" s="66" t="str">
        <f aca="false">MID(SUBSTITUTE(SUBSTITUTE(Q532,"/",CONCATENATE(CHAR(10),"/")),"/",CONCATENATE(CHAR(10),"/"),F532+1),2,500)</f>
        <v>/rsm:CrossIndustryInvoice
/rsm:SupplyChainTradeTransaction
/ram:ApplicableHeaderTradeAgreement
/ram:ProductEndUserTradeParty
/ram:SpecifiedLegalOrganization
/ram:TradingBusinessName</v>
      </c>
      <c r="Q532" s="67" t="s">
        <v>2438</v>
      </c>
      <c r="R532" s="65" t="s">
        <v>121</v>
      </c>
      <c r="S532" s="65" t="str">
        <f aca="false">IF($D532="","",IF(ISERROR(FIND("/@",RIGHT($Q532,LEN($Q532)-FIND("#",SUBSTITUTE($Q532,"/","#",LEN($Q532)-LEN(SUBSTITUTE($Q532,"/",""))))))),IF(LEFT($D532,4)="BG-X","EG",IF(LEFT($D532,2)="BG","G",IF(OR(RIGHT($D532,2)="-0",RIGHT($D532,3)="-00",RIGHT($D532,4)="-000"),"","E"))),"A"))</f>
        <v>E</v>
      </c>
      <c r="T532" s="65" t="s">
        <v>95</v>
      </c>
      <c r="U532" s="65"/>
      <c r="V532" s="68"/>
      <c r="X532" s="69" t="s">
        <v>30</v>
      </c>
      <c r="Y532" s="69"/>
      <c r="AA532" s="70"/>
      <c r="AB532" s="70"/>
      <c r="AC532" s="71"/>
      <c r="AE532" s="72" t="str">
        <f aca="false">D532</f>
        <v>BT-X-130</v>
      </c>
      <c r="AF532" s="73" t="n">
        <f aca="false">F532</f>
        <v>5</v>
      </c>
      <c r="AG532" s="73" t="str">
        <f aca="false">G532</f>
        <v>0..1</v>
      </c>
      <c r="AH532" s="63" t="s">
        <v>1009</v>
      </c>
      <c r="AI532" s="63" t="s">
        <v>1010</v>
      </c>
      <c r="AJ532" s="64" t="s">
        <v>1011</v>
      </c>
      <c r="AK532" s="64"/>
      <c r="AL532" s="64"/>
      <c r="AM532" s="73" t="str">
        <f aca="false">M532</f>
        <v>Text</v>
      </c>
      <c r="AN532" s="73" t="n">
        <f aca="false">N532</f>
        <v>0</v>
      </c>
      <c r="AO532" s="73" t="str">
        <f aca="false">O532</f>
        <v>0..1</v>
      </c>
      <c r="AP532" s="73" t="str">
        <f aca="false">P532</f>
        <v>/rsm:CrossIndustryInvoice
/rsm:SupplyChainTradeTransaction
/ram:ApplicableHeaderTradeAgreement
/ram:ProductEndUserTradeParty
/ram:SpecifiedLegalOrganization
/ram:TradingBusinessName</v>
      </c>
      <c r="AQ532" s="73" t="str">
        <f aca="false">Q532</f>
        <v>/rsm:CrossIndustryInvoice/rsm:SupplyChainTradeTransaction/ram:ApplicableHeaderTradeAgreement/ram:ProductEndUserTradeParty/ram:SpecifiedLegalOrganization/ram:TradingBusinessName</v>
      </c>
      <c r="AR532" s="73" t="str">
        <f aca="false">R532</f>
        <v>T</v>
      </c>
      <c r="AS532" s="73" t="str">
        <f aca="false">S532</f>
        <v>E</v>
      </c>
      <c r="AT532" s="73" t="str">
        <f aca="false">T532</f>
        <v>0..1</v>
      </c>
      <c r="AU532" s="73" t="n">
        <f aca="false">U532</f>
        <v>0</v>
      </c>
      <c r="AV532" s="73" t="n">
        <f aca="false">V532</f>
        <v>0</v>
      </c>
      <c r="AW532" s="6"/>
      <c r="AX532" s="69" t="str">
        <f aca="false">X532</f>
        <v>EXTENDED</v>
      </c>
      <c r="AY532" s="74" t="n">
        <f aca="false">Y532</f>
        <v>0</v>
      </c>
      <c r="BA532" s="46"/>
      <c r="BB532" s="46"/>
      <c r="BC532" s="46"/>
    </row>
    <row r="533" customFormat="false" ht="99.75" hidden="false" customHeight="false" outlineLevel="0" collapsed="false">
      <c r="A533" s="58" t="str">
        <f aca="false">IF(ISERROR(SEARCH("-X-",D533)),IF(S533="G","NO",IF(S533="E","YES","")),"EXT")</f>
        <v>EXT</v>
      </c>
      <c r="B533" s="58"/>
      <c r="C533" s="59"/>
      <c r="D533" s="60" t="s">
        <v>2439</v>
      </c>
      <c r="E533" s="61"/>
      <c r="F533" s="62" t="n">
        <f aca="false">LEN(Q533)-LEN(SUBSTITUTE(Q533,"/",""))-1</f>
        <v>5</v>
      </c>
      <c r="G533" s="62" t="s">
        <v>95</v>
      </c>
      <c r="H533" s="63" t="s">
        <v>1929</v>
      </c>
      <c r="I533" s="63"/>
      <c r="J533" s="64"/>
      <c r="K533" s="64"/>
      <c r="L533" s="64"/>
      <c r="M533" s="63"/>
      <c r="N533" s="65"/>
      <c r="O533" s="65" t="s">
        <v>95</v>
      </c>
      <c r="P533" s="66" t="str">
        <f aca="false">MID(SUBSTITUTE(SUBSTITUTE(Q533,"/",CONCATENATE(CHAR(10),"/")),"/",CONCATENATE(CHAR(10),"/"),F533+1),2,500)</f>
        <v>/rsm:CrossIndustryInvoice
/rsm:SupplyChainTradeTransaction
/ram:ApplicableHeaderTradeAgreement
/ram:ProductEndUserTradeParty
/ram:SpecifiedLegalOrganization
/ram:PostalTradeAddress</v>
      </c>
      <c r="Q533" s="67" t="s">
        <v>2440</v>
      </c>
      <c r="R533" s="65"/>
      <c r="S533" s="65" t="str">
        <f aca="false">IF($D533="","",IF(ISERROR(FIND("/@",RIGHT($Q533,LEN($Q533)-FIND("#",SUBSTITUTE($Q533,"/","#",LEN($Q533)-LEN(SUBSTITUTE($Q533,"/",""))))))),IF(LEFT($D533,4)="BG-X","EG",IF(LEFT($D533,2)="BG","G",IF(OR(RIGHT($D533,2)="-0",RIGHT($D533,3)="-00",RIGHT($D533,4)="-000"),"","E"))),"A"))</f>
        <v>EG</v>
      </c>
      <c r="T533" s="65" t="s">
        <v>95</v>
      </c>
      <c r="U533" s="65"/>
      <c r="V533" s="68"/>
      <c r="X533" s="69" t="s">
        <v>30</v>
      </c>
      <c r="Y533" s="69"/>
      <c r="AA533" s="70"/>
      <c r="AB533" s="70"/>
      <c r="AC533" s="71"/>
      <c r="AE533" s="72" t="str">
        <f aca="false">D533</f>
        <v>BG-X-60</v>
      </c>
      <c r="AF533" s="73" t="n">
        <f aca="false">F533</f>
        <v>5</v>
      </c>
      <c r="AG533" s="73" t="str">
        <f aca="false">G533</f>
        <v>0..1</v>
      </c>
      <c r="AH533" s="63" t="s">
        <v>1932</v>
      </c>
      <c r="AI533" s="63"/>
      <c r="AJ533" s="64"/>
      <c r="AK533" s="64"/>
      <c r="AL533" s="64"/>
      <c r="AM533" s="73" t="n">
        <f aca="false">M533</f>
        <v>0</v>
      </c>
      <c r="AN533" s="73" t="n">
        <f aca="false">N533</f>
        <v>0</v>
      </c>
      <c r="AO533" s="73" t="str">
        <f aca="false">O533</f>
        <v>0..1</v>
      </c>
      <c r="AP533" s="73" t="str">
        <f aca="false">P533</f>
        <v>/rsm:CrossIndustryInvoice
/rsm:SupplyChainTradeTransaction
/ram:ApplicableHeaderTradeAgreement
/ram:ProductEndUserTradeParty
/ram:SpecifiedLegalOrganization
/ram:PostalTradeAddress</v>
      </c>
      <c r="AQ533" s="73" t="str">
        <f aca="false">Q533</f>
        <v>/rsm:CrossIndustryInvoice/rsm:SupplyChainTradeTransaction/ram:ApplicableHeaderTradeAgreement/ram:ProductEndUserTradeParty/ram:SpecifiedLegalOrganization/ram:PostalTradeAddress</v>
      </c>
      <c r="AR533" s="73" t="n">
        <f aca="false">R533</f>
        <v>0</v>
      </c>
      <c r="AS533" s="73" t="str">
        <f aca="false">S533</f>
        <v>EG</v>
      </c>
      <c r="AT533" s="73" t="str">
        <f aca="false">T533</f>
        <v>0..1</v>
      </c>
      <c r="AU533" s="73" t="n">
        <f aca="false">U533</f>
        <v>0</v>
      </c>
      <c r="AV533" s="73" t="n">
        <f aca="false">V533</f>
        <v>0</v>
      </c>
      <c r="AW533" s="6"/>
      <c r="AX533" s="69" t="str">
        <f aca="false">X533</f>
        <v>EXTENDED</v>
      </c>
      <c r="AY533" s="74" t="n">
        <f aca="false">Y533</f>
        <v>0</v>
      </c>
      <c r="BA533" s="46"/>
      <c r="BB533" s="46"/>
      <c r="BC533" s="46"/>
    </row>
    <row r="534" customFormat="false" ht="114" hidden="false" customHeight="false" outlineLevel="0" collapsed="false">
      <c r="A534" s="58" t="str">
        <f aca="false">IF(ISERROR(SEARCH("-X-",D534)),IF(S534="G","NO",IF(S534="E","YES","")),"EXT")</f>
        <v>EXT</v>
      </c>
      <c r="B534" s="58"/>
      <c r="C534" s="59"/>
      <c r="D534" s="60" t="s">
        <v>2441</v>
      </c>
      <c r="E534" s="61"/>
      <c r="F534" s="62" t="n">
        <f aca="false">LEN(Q534)-LEN(SUBSTITUTE(Q534,"/",""))-1</f>
        <v>6</v>
      </c>
      <c r="G534" s="62" t="s">
        <v>95</v>
      </c>
      <c r="H534" s="63" t="s">
        <v>1069</v>
      </c>
      <c r="I534" s="63" t="s">
        <v>1070</v>
      </c>
      <c r="J534" s="64" t="s">
        <v>1071</v>
      </c>
      <c r="K534" s="64"/>
      <c r="L534" s="64"/>
      <c r="M534" s="63" t="s">
        <v>119</v>
      </c>
      <c r="N534" s="65"/>
      <c r="O534" s="65" t="s">
        <v>95</v>
      </c>
      <c r="P534" s="66" t="str">
        <f aca="false">MID(SUBSTITUTE(SUBSTITUTE(Q534,"/",CONCATENATE(CHAR(10),"/")),"/",CONCATENATE(CHAR(10),"/"),F534+1),2,500)</f>
        <v>/rsm:CrossIndustryInvoice
/rsm:SupplyChainTradeTransaction
/ram:ApplicableHeaderTradeAgreement
/ram:ProductEndUserTradeParty
/ram:SpecifiedLegalOrganization
/ram:PostalTradeAddress
/ram:PostcodeCode</v>
      </c>
      <c r="Q534" s="67" t="s">
        <v>2442</v>
      </c>
      <c r="R534" s="65" t="s">
        <v>121</v>
      </c>
      <c r="S534" s="65" t="str">
        <f aca="false">IF($D534="","",IF(ISERROR(FIND("/@",RIGHT($Q534,LEN($Q534)-FIND("#",SUBSTITUTE($Q534,"/","#",LEN($Q534)-LEN(SUBSTITUTE($Q534,"/",""))))))),IF(LEFT($D534,4)="BG-X","EG",IF(LEFT($D534,2)="BG","G",IF(OR(RIGHT($D534,2)="-0",RIGHT($D534,3)="-00",RIGHT($D534,4)="-000"),"","E"))),"A"))</f>
        <v>E</v>
      </c>
      <c r="T534" s="65" t="s">
        <v>95</v>
      </c>
      <c r="U534" s="65"/>
      <c r="V534" s="68"/>
      <c r="X534" s="69" t="s">
        <v>30</v>
      </c>
      <c r="Y534" s="69"/>
      <c r="AA534" s="70"/>
      <c r="AB534" s="70"/>
      <c r="AC534" s="71"/>
      <c r="AE534" s="72" t="str">
        <f aca="false">D534</f>
        <v>BT-X-396</v>
      </c>
      <c r="AF534" s="73" t="n">
        <f aca="false">F534</f>
        <v>6</v>
      </c>
      <c r="AG534" s="73" t="str">
        <f aca="false">G534</f>
        <v>0..1</v>
      </c>
      <c r="AH534" s="63" t="s">
        <v>1073</v>
      </c>
      <c r="AI534" s="63" t="s">
        <v>1074</v>
      </c>
      <c r="AJ534" s="64" t="s">
        <v>1075</v>
      </c>
      <c r="AK534" s="64"/>
      <c r="AL534" s="64"/>
      <c r="AM534" s="73" t="str">
        <f aca="false">M534</f>
        <v>Text</v>
      </c>
      <c r="AN534" s="73" t="n">
        <f aca="false">N534</f>
        <v>0</v>
      </c>
      <c r="AO534" s="73" t="str">
        <f aca="false">O534</f>
        <v>0..1</v>
      </c>
      <c r="AP534" s="73" t="str">
        <f aca="false">P534</f>
        <v>/rsm:CrossIndustryInvoice
/rsm:SupplyChainTradeTransaction
/ram:ApplicableHeaderTradeAgreement
/ram:ProductEndUserTradeParty
/ram:SpecifiedLegalOrganization
/ram:PostalTradeAddress
/ram:PostcodeCode</v>
      </c>
      <c r="AQ534" s="73" t="str">
        <f aca="false">Q534</f>
        <v>/rsm:CrossIndustryInvoice/rsm:SupplyChainTradeTransaction/ram:ApplicableHeaderTradeAgreement/ram:ProductEndUserTradeParty/ram:SpecifiedLegalOrganization/ram:PostalTradeAddress/ram:PostcodeCode</v>
      </c>
      <c r="AR534" s="73" t="str">
        <f aca="false">R534</f>
        <v>T</v>
      </c>
      <c r="AS534" s="73" t="str">
        <f aca="false">S534</f>
        <v>E</v>
      </c>
      <c r="AT534" s="73" t="str">
        <f aca="false">T534</f>
        <v>0..1</v>
      </c>
      <c r="AU534" s="73" t="n">
        <f aca="false">U534</f>
        <v>0</v>
      </c>
      <c r="AV534" s="73" t="n">
        <f aca="false">V534</f>
        <v>0</v>
      </c>
      <c r="AW534" s="6"/>
      <c r="AX534" s="69" t="str">
        <f aca="false">X534</f>
        <v>EXTENDED</v>
      </c>
      <c r="AY534" s="74" t="n">
        <f aca="false">Y534</f>
        <v>0</v>
      </c>
      <c r="BA534" s="46"/>
      <c r="BB534" s="46"/>
      <c r="BC534" s="46"/>
    </row>
    <row r="535" customFormat="false" ht="114" hidden="false" customHeight="false" outlineLevel="0" collapsed="false">
      <c r="A535" s="58" t="str">
        <f aca="false">IF(ISERROR(SEARCH("-X-",D535)),IF(S535="G","NO",IF(S535="E","YES","")),"EXT")</f>
        <v>EXT</v>
      </c>
      <c r="B535" s="58"/>
      <c r="C535" s="59"/>
      <c r="D535" s="60" t="s">
        <v>2443</v>
      </c>
      <c r="E535" s="61"/>
      <c r="F535" s="62" t="n">
        <f aca="false">LEN(Q535)-LEN(SUBSTITUTE(Q535,"/",""))-1</f>
        <v>6</v>
      </c>
      <c r="G535" s="62" t="s">
        <v>95</v>
      </c>
      <c r="H535" s="63" t="s">
        <v>1078</v>
      </c>
      <c r="I535" s="63" t="s">
        <v>1079</v>
      </c>
      <c r="J535" s="64" t="s">
        <v>1080</v>
      </c>
      <c r="K535" s="64"/>
      <c r="L535" s="64"/>
      <c r="M535" s="63" t="s">
        <v>119</v>
      </c>
      <c r="N535" s="65"/>
      <c r="O535" s="65" t="s">
        <v>95</v>
      </c>
      <c r="P535" s="66" t="str">
        <f aca="false">MID(SUBSTITUTE(SUBSTITUTE(Q535,"/",CONCATENATE(CHAR(10),"/")),"/",CONCATENATE(CHAR(10),"/"),F535+1),2,500)</f>
        <v>/rsm:CrossIndustryInvoice
/rsm:SupplyChainTradeTransaction
/ram:ApplicableHeaderTradeAgreement
/ram:ProductEndUserTradeParty
/ram:SpecifiedLegalOrganization
/ram:PostalTradeAddress
/ram:LineOne</v>
      </c>
      <c r="Q535" s="67" t="s">
        <v>2444</v>
      </c>
      <c r="R535" s="65" t="s">
        <v>121</v>
      </c>
      <c r="S535" s="65" t="str">
        <f aca="false">IF($D535="","",IF(ISERROR(FIND("/@",RIGHT($Q535,LEN($Q535)-FIND("#",SUBSTITUTE($Q535,"/","#",LEN($Q535)-LEN(SUBSTITUTE($Q535,"/",""))))))),IF(LEFT($D535,4)="BG-X","EG",IF(LEFT($D535,2)="BG","G",IF(OR(RIGHT($D535,2)="-0",RIGHT($D535,3)="-00",RIGHT($D535,4)="-000"),"","E"))),"A"))</f>
        <v>E</v>
      </c>
      <c r="T535" s="65" t="s">
        <v>95</v>
      </c>
      <c r="U535" s="65"/>
      <c r="V535" s="68"/>
      <c r="X535" s="69" t="s">
        <v>30</v>
      </c>
      <c r="Y535" s="69"/>
      <c r="AA535" s="70"/>
      <c r="AB535" s="70"/>
      <c r="AC535" s="71"/>
      <c r="AE535" s="72" t="str">
        <f aca="false">D535</f>
        <v>BT-X-397</v>
      </c>
      <c r="AF535" s="73" t="n">
        <f aca="false">F535</f>
        <v>6</v>
      </c>
      <c r="AG535" s="73" t="str">
        <f aca="false">G535</f>
        <v>0..1</v>
      </c>
      <c r="AH535" s="63" t="s">
        <v>1082</v>
      </c>
      <c r="AI535" s="63" t="s">
        <v>1083</v>
      </c>
      <c r="AJ535" s="64" t="s">
        <v>1084</v>
      </c>
      <c r="AK535" s="64"/>
      <c r="AL535" s="64"/>
      <c r="AM535" s="73" t="str">
        <f aca="false">M535</f>
        <v>Text</v>
      </c>
      <c r="AN535" s="73" t="n">
        <f aca="false">N535</f>
        <v>0</v>
      </c>
      <c r="AO535" s="73" t="str">
        <f aca="false">O535</f>
        <v>0..1</v>
      </c>
      <c r="AP535" s="73" t="str">
        <f aca="false">P535</f>
        <v>/rsm:CrossIndustryInvoice
/rsm:SupplyChainTradeTransaction
/ram:ApplicableHeaderTradeAgreement
/ram:ProductEndUserTradeParty
/ram:SpecifiedLegalOrganization
/ram:PostalTradeAddress
/ram:LineOne</v>
      </c>
      <c r="AQ535" s="73" t="str">
        <f aca="false">Q535</f>
        <v>/rsm:CrossIndustryInvoice/rsm:SupplyChainTradeTransaction/ram:ApplicableHeaderTradeAgreement/ram:ProductEndUserTradeParty/ram:SpecifiedLegalOrganization/ram:PostalTradeAddress/ram:LineOne</v>
      </c>
      <c r="AR535" s="73" t="str">
        <f aca="false">R535</f>
        <v>T</v>
      </c>
      <c r="AS535" s="73" t="str">
        <f aca="false">S535</f>
        <v>E</v>
      </c>
      <c r="AT535" s="73" t="str">
        <f aca="false">T535</f>
        <v>0..1</v>
      </c>
      <c r="AU535" s="73" t="n">
        <f aca="false">U535</f>
        <v>0</v>
      </c>
      <c r="AV535" s="73" t="n">
        <f aca="false">V535</f>
        <v>0</v>
      </c>
      <c r="AW535" s="6"/>
      <c r="AX535" s="69" t="str">
        <f aca="false">X535</f>
        <v>EXTENDED</v>
      </c>
      <c r="AY535" s="74" t="n">
        <f aca="false">Y535</f>
        <v>0</v>
      </c>
      <c r="BA535" s="46"/>
      <c r="BB535" s="46"/>
      <c r="BC535" s="46"/>
    </row>
    <row r="536" customFormat="false" ht="114" hidden="false" customHeight="false" outlineLevel="0" collapsed="false">
      <c r="A536" s="58" t="str">
        <f aca="false">IF(ISERROR(SEARCH("-X-",D536)),IF(S536="G","NO",IF(S536="E","YES","")),"EXT")</f>
        <v>EXT</v>
      </c>
      <c r="B536" s="58"/>
      <c r="C536" s="59"/>
      <c r="D536" s="60" t="s">
        <v>2445</v>
      </c>
      <c r="E536" s="61"/>
      <c r="F536" s="62" t="n">
        <f aca="false">LEN(Q536)-LEN(SUBSTITUTE(Q536,"/",""))-1</f>
        <v>6</v>
      </c>
      <c r="G536" s="62" t="s">
        <v>95</v>
      </c>
      <c r="H536" s="63" t="s">
        <v>1087</v>
      </c>
      <c r="I536" s="63" t="s">
        <v>1088</v>
      </c>
      <c r="J536" s="64"/>
      <c r="K536" s="64"/>
      <c r="L536" s="64"/>
      <c r="M536" s="63" t="s">
        <v>119</v>
      </c>
      <c r="N536" s="65"/>
      <c r="O536" s="65" t="s">
        <v>95</v>
      </c>
      <c r="P536" s="66" t="str">
        <f aca="false">MID(SUBSTITUTE(SUBSTITUTE(Q536,"/",CONCATENATE(CHAR(10),"/")),"/",CONCATENATE(CHAR(10),"/"),F536+1),2,500)</f>
        <v>/rsm:CrossIndustryInvoice
/rsm:SupplyChainTradeTransaction
/ram:ApplicableHeaderTradeAgreement
/ram:ProductEndUserTradeParty
/ram:SpecifiedLegalOrganization
/ram:PostalTradeAddress
/ram:LineTwo</v>
      </c>
      <c r="Q536" s="67" t="s">
        <v>2446</v>
      </c>
      <c r="R536" s="65" t="s">
        <v>121</v>
      </c>
      <c r="S536" s="65" t="str">
        <f aca="false">IF($D536="","",IF(ISERROR(FIND("/@",RIGHT($Q536,LEN($Q536)-FIND("#",SUBSTITUTE($Q536,"/","#",LEN($Q536)-LEN(SUBSTITUTE($Q536,"/",""))))))),IF(LEFT($D536,4)="BG-X","EG",IF(LEFT($D536,2)="BG","G",IF(OR(RIGHT($D536,2)="-0",RIGHT($D536,3)="-00",RIGHT($D536,4)="-000"),"","E"))),"A"))</f>
        <v>E</v>
      </c>
      <c r="T536" s="65" t="s">
        <v>95</v>
      </c>
      <c r="U536" s="65"/>
      <c r="V536" s="68"/>
      <c r="X536" s="69" t="s">
        <v>30</v>
      </c>
      <c r="Y536" s="69"/>
      <c r="AA536" s="70"/>
      <c r="AB536" s="70"/>
      <c r="AC536" s="71"/>
      <c r="AE536" s="72" t="str">
        <f aca="false">D536</f>
        <v>BT-X-398</v>
      </c>
      <c r="AF536" s="73" t="n">
        <f aca="false">F536</f>
        <v>6</v>
      </c>
      <c r="AG536" s="73" t="str">
        <f aca="false">G536</f>
        <v>0..1</v>
      </c>
      <c r="AH536" s="63" t="s">
        <v>1090</v>
      </c>
      <c r="AI536" s="63" t="s">
        <v>1091</v>
      </c>
      <c r="AJ536" s="64"/>
      <c r="AK536" s="64"/>
      <c r="AL536" s="64"/>
      <c r="AM536" s="73" t="str">
        <f aca="false">M536</f>
        <v>Text</v>
      </c>
      <c r="AN536" s="73" t="n">
        <f aca="false">N536</f>
        <v>0</v>
      </c>
      <c r="AO536" s="73" t="str">
        <f aca="false">O536</f>
        <v>0..1</v>
      </c>
      <c r="AP536" s="73" t="str">
        <f aca="false">P536</f>
        <v>/rsm:CrossIndustryInvoice
/rsm:SupplyChainTradeTransaction
/ram:ApplicableHeaderTradeAgreement
/ram:ProductEndUserTradeParty
/ram:SpecifiedLegalOrganization
/ram:PostalTradeAddress
/ram:LineTwo</v>
      </c>
      <c r="AQ536" s="73" t="str">
        <f aca="false">Q536</f>
        <v>/rsm:CrossIndustryInvoice/rsm:SupplyChainTradeTransaction/ram:ApplicableHeaderTradeAgreement/ram:ProductEndUserTradeParty/ram:SpecifiedLegalOrganization/ram:PostalTradeAddress/ram:LineTwo</v>
      </c>
      <c r="AR536" s="73" t="str">
        <f aca="false">R536</f>
        <v>T</v>
      </c>
      <c r="AS536" s="73" t="str">
        <f aca="false">S536</f>
        <v>E</v>
      </c>
      <c r="AT536" s="73" t="str">
        <f aca="false">T536</f>
        <v>0..1</v>
      </c>
      <c r="AU536" s="73" t="n">
        <f aca="false">U536</f>
        <v>0</v>
      </c>
      <c r="AV536" s="73" t="n">
        <f aca="false">V536</f>
        <v>0</v>
      </c>
      <c r="AW536" s="6"/>
      <c r="AX536" s="69" t="str">
        <f aca="false">X536</f>
        <v>EXTENDED</v>
      </c>
      <c r="AY536" s="74" t="n">
        <f aca="false">Y536</f>
        <v>0</v>
      </c>
      <c r="BA536" s="46"/>
      <c r="BB536" s="46"/>
      <c r="BC536" s="46"/>
    </row>
    <row r="537" customFormat="false" ht="114" hidden="false" customHeight="false" outlineLevel="0" collapsed="false">
      <c r="A537" s="58" t="str">
        <f aca="false">IF(ISERROR(SEARCH("-X-",D537)),IF(S537="G","NO",IF(S537="E","YES","")),"EXT")</f>
        <v>EXT</v>
      </c>
      <c r="B537" s="58"/>
      <c r="C537" s="59"/>
      <c r="D537" s="60" t="s">
        <v>2447</v>
      </c>
      <c r="E537" s="61"/>
      <c r="F537" s="62" t="n">
        <f aca="false">LEN(Q537)-LEN(SUBSTITUTE(Q537,"/",""))-1</f>
        <v>6</v>
      </c>
      <c r="G537" s="62" t="s">
        <v>95</v>
      </c>
      <c r="H537" s="63" t="s">
        <v>1094</v>
      </c>
      <c r="I537" s="63" t="s">
        <v>1088</v>
      </c>
      <c r="J537" s="64"/>
      <c r="K537" s="64"/>
      <c r="L537" s="64"/>
      <c r="M537" s="63" t="s">
        <v>119</v>
      </c>
      <c r="N537" s="65"/>
      <c r="O537" s="65" t="s">
        <v>95</v>
      </c>
      <c r="P537" s="66" t="str">
        <f aca="false">MID(SUBSTITUTE(SUBSTITUTE(Q537,"/",CONCATENATE(CHAR(10),"/")),"/",CONCATENATE(CHAR(10),"/"),F537+1),2,500)</f>
        <v>/rsm:CrossIndustryInvoice
/rsm:SupplyChainTradeTransaction
/ram:ApplicableHeaderTradeAgreement
/ram:ProductEndUserTradeParty
/ram:SpecifiedLegalOrganization
/ram:PostalTradeAddress
/ram:LineThree</v>
      </c>
      <c r="Q537" s="67" t="s">
        <v>2448</v>
      </c>
      <c r="R537" s="65" t="s">
        <v>121</v>
      </c>
      <c r="S537" s="65" t="str">
        <f aca="false">IF($D537="","",IF(ISERROR(FIND("/@",RIGHT($Q537,LEN($Q537)-FIND("#",SUBSTITUTE($Q537,"/","#",LEN($Q537)-LEN(SUBSTITUTE($Q537,"/",""))))))),IF(LEFT($D537,4)="BG-X","EG",IF(LEFT($D537,2)="BG","G",IF(OR(RIGHT($D537,2)="-0",RIGHT($D537,3)="-00",RIGHT($D537,4)="-000"),"","E"))),"A"))</f>
        <v>E</v>
      </c>
      <c r="T537" s="65" t="s">
        <v>95</v>
      </c>
      <c r="U537" s="65"/>
      <c r="V537" s="68"/>
      <c r="X537" s="69" t="s">
        <v>30</v>
      </c>
      <c r="Y537" s="69"/>
      <c r="AA537" s="70"/>
      <c r="AB537" s="70"/>
      <c r="AC537" s="71"/>
      <c r="AE537" s="72" t="str">
        <f aca="false">D537</f>
        <v>BT-X-399</v>
      </c>
      <c r="AF537" s="73" t="n">
        <f aca="false">F537</f>
        <v>6</v>
      </c>
      <c r="AG537" s="73" t="str">
        <f aca="false">G537</f>
        <v>0..1</v>
      </c>
      <c r="AH537" s="63" t="s">
        <v>1096</v>
      </c>
      <c r="AI537" s="63" t="s">
        <v>1091</v>
      </c>
      <c r="AJ537" s="64"/>
      <c r="AK537" s="64"/>
      <c r="AL537" s="64"/>
      <c r="AM537" s="73" t="str">
        <f aca="false">M537</f>
        <v>Text</v>
      </c>
      <c r="AN537" s="73" t="n">
        <f aca="false">N537</f>
        <v>0</v>
      </c>
      <c r="AO537" s="73" t="str">
        <f aca="false">O537</f>
        <v>0..1</v>
      </c>
      <c r="AP537" s="73" t="str">
        <f aca="false">P537</f>
        <v>/rsm:CrossIndustryInvoice
/rsm:SupplyChainTradeTransaction
/ram:ApplicableHeaderTradeAgreement
/ram:ProductEndUserTradeParty
/ram:SpecifiedLegalOrganization
/ram:PostalTradeAddress
/ram:LineThree</v>
      </c>
      <c r="AQ537" s="73" t="str">
        <f aca="false">Q537</f>
        <v>/rsm:CrossIndustryInvoice/rsm:SupplyChainTradeTransaction/ram:ApplicableHeaderTradeAgreement/ram:ProductEndUserTradeParty/ram:SpecifiedLegalOrganization/ram:PostalTradeAddress/ram:LineThree</v>
      </c>
      <c r="AR537" s="73" t="str">
        <f aca="false">R537</f>
        <v>T</v>
      </c>
      <c r="AS537" s="73" t="str">
        <f aca="false">S537</f>
        <v>E</v>
      </c>
      <c r="AT537" s="73" t="str">
        <f aca="false">T537</f>
        <v>0..1</v>
      </c>
      <c r="AU537" s="73" t="n">
        <f aca="false">U537</f>
        <v>0</v>
      </c>
      <c r="AV537" s="73" t="n">
        <f aca="false">V537</f>
        <v>0</v>
      </c>
      <c r="AW537" s="6"/>
      <c r="AX537" s="69" t="str">
        <f aca="false">X537</f>
        <v>EXTENDED</v>
      </c>
      <c r="AY537" s="74" t="n">
        <f aca="false">Y537</f>
        <v>0</v>
      </c>
      <c r="BA537" s="46"/>
      <c r="BB537" s="46"/>
      <c r="BC537" s="46"/>
    </row>
    <row r="538" customFormat="false" ht="114" hidden="false" customHeight="false" outlineLevel="0" collapsed="false">
      <c r="A538" s="58" t="str">
        <f aca="false">IF(ISERROR(SEARCH("-X-",D538)),IF(S538="G","NO",IF(S538="E","YES","")),"EXT")</f>
        <v>EXT</v>
      </c>
      <c r="B538" s="58"/>
      <c r="C538" s="59"/>
      <c r="D538" s="60" t="s">
        <v>2449</v>
      </c>
      <c r="E538" s="61"/>
      <c r="F538" s="62" t="n">
        <f aca="false">LEN(Q538)-LEN(SUBSTITUTE(Q538,"/",""))-1</f>
        <v>6</v>
      </c>
      <c r="G538" s="62" t="s">
        <v>95</v>
      </c>
      <c r="H538" s="63" t="s">
        <v>1099</v>
      </c>
      <c r="I538" s="63" t="s">
        <v>1100</v>
      </c>
      <c r="J538" s="64"/>
      <c r="K538" s="64"/>
      <c r="L538" s="64"/>
      <c r="M538" s="63" t="s">
        <v>119</v>
      </c>
      <c r="N538" s="65"/>
      <c r="O538" s="65" t="s">
        <v>95</v>
      </c>
      <c r="P538" s="66" t="str">
        <f aca="false">MID(SUBSTITUTE(SUBSTITUTE(Q538,"/",CONCATENATE(CHAR(10),"/")),"/",CONCATENATE(CHAR(10),"/"),F538+1),2,500)</f>
        <v>/rsm:CrossIndustryInvoice
/rsm:SupplyChainTradeTransaction
/ram:ApplicableHeaderTradeAgreement
/ram:ProductEndUserTradeParty
/ram:SpecifiedLegalOrganization
/ram:PostalTradeAddress
/ram:CityName</v>
      </c>
      <c r="Q538" s="67" t="s">
        <v>2450</v>
      </c>
      <c r="R538" s="65" t="s">
        <v>121</v>
      </c>
      <c r="S538" s="65" t="str">
        <f aca="false">IF($D538="","",IF(ISERROR(FIND("/@",RIGHT($Q538,LEN($Q538)-FIND("#",SUBSTITUTE($Q538,"/","#",LEN($Q538)-LEN(SUBSTITUTE($Q538,"/",""))))))),IF(LEFT($D538,4)="BG-X","EG",IF(LEFT($D538,2)="BG","G",IF(OR(RIGHT($D538,2)="-0",RIGHT($D538,3)="-00",RIGHT($D538,4)="-000"),"","E"))),"A"))</f>
        <v>E</v>
      </c>
      <c r="T538" s="65" t="s">
        <v>95</v>
      </c>
      <c r="U538" s="65"/>
      <c r="V538" s="68"/>
      <c r="X538" s="69" t="s">
        <v>30</v>
      </c>
      <c r="Y538" s="69"/>
      <c r="AA538" s="70"/>
      <c r="AB538" s="70"/>
      <c r="AC538" s="71"/>
      <c r="AE538" s="72" t="str">
        <f aca="false">D538</f>
        <v>BT-X-400</v>
      </c>
      <c r="AF538" s="73" t="n">
        <f aca="false">F538</f>
        <v>6</v>
      </c>
      <c r="AG538" s="73" t="str">
        <f aca="false">G538</f>
        <v>0..1</v>
      </c>
      <c r="AH538" s="63" t="s">
        <v>1102</v>
      </c>
      <c r="AI538" s="63" t="s">
        <v>1103</v>
      </c>
      <c r="AJ538" s="64"/>
      <c r="AK538" s="64"/>
      <c r="AL538" s="64"/>
      <c r="AM538" s="73" t="str">
        <f aca="false">M538</f>
        <v>Text</v>
      </c>
      <c r="AN538" s="73" t="n">
        <f aca="false">N538</f>
        <v>0</v>
      </c>
      <c r="AO538" s="73" t="str">
        <f aca="false">O538</f>
        <v>0..1</v>
      </c>
      <c r="AP538" s="73" t="str">
        <f aca="false">P538</f>
        <v>/rsm:CrossIndustryInvoice
/rsm:SupplyChainTradeTransaction
/ram:ApplicableHeaderTradeAgreement
/ram:ProductEndUserTradeParty
/ram:SpecifiedLegalOrganization
/ram:PostalTradeAddress
/ram:CityName</v>
      </c>
      <c r="AQ538" s="73" t="str">
        <f aca="false">Q538</f>
        <v>/rsm:CrossIndustryInvoice/rsm:SupplyChainTradeTransaction/ram:ApplicableHeaderTradeAgreement/ram:ProductEndUserTradeParty/ram:SpecifiedLegalOrganization/ram:PostalTradeAddress/ram:CityName</v>
      </c>
      <c r="AR538" s="73" t="str">
        <f aca="false">R538</f>
        <v>T</v>
      </c>
      <c r="AS538" s="73" t="str">
        <f aca="false">S538</f>
        <v>E</v>
      </c>
      <c r="AT538" s="73" t="str">
        <f aca="false">T538</f>
        <v>0..1</v>
      </c>
      <c r="AU538" s="73" t="n">
        <f aca="false">U538</f>
        <v>0</v>
      </c>
      <c r="AV538" s="73" t="n">
        <f aca="false">V538</f>
        <v>0</v>
      </c>
      <c r="AW538" s="6"/>
      <c r="AX538" s="69" t="str">
        <f aca="false">X538</f>
        <v>EXTENDED</v>
      </c>
      <c r="AY538" s="74" t="n">
        <f aca="false">Y538</f>
        <v>0</v>
      </c>
      <c r="BA538" s="46"/>
      <c r="BB538" s="46"/>
      <c r="BC538" s="46"/>
    </row>
    <row r="539" customFormat="false" ht="114" hidden="false" customHeight="false" outlineLevel="0" collapsed="false">
      <c r="A539" s="58" t="str">
        <f aca="false">IF(ISERROR(SEARCH("-X-",D539)),IF(S539="G","NO",IF(S539="E","YES","")),"EXT")</f>
        <v>EXT</v>
      </c>
      <c r="B539" s="58"/>
      <c r="C539" s="59"/>
      <c r="D539" s="60" t="s">
        <v>2451</v>
      </c>
      <c r="E539" s="61"/>
      <c r="F539" s="62" t="n">
        <f aca="false">LEN(Q539)-LEN(SUBSTITUTE(Q539,"/",""))-1</f>
        <v>6</v>
      </c>
      <c r="G539" s="62" t="s">
        <v>88</v>
      </c>
      <c r="H539" s="63" t="s">
        <v>1106</v>
      </c>
      <c r="I539" s="63" t="s">
        <v>1107</v>
      </c>
      <c r="J539" s="64" t="s">
        <v>510</v>
      </c>
      <c r="K539" s="64"/>
      <c r="L539" s="64"/>
      <c r="M539" s="63" t="s">
        <v>174</v>
      </c>
      <c r="N539" s="65"/>
      <c r="O539" s="65" t="s">
        <v>88</v>
      </c>
      <c r="P539" s="66" t="str">
        <f aca="false">MID(SUBSTITUTE(SUBSTITUTE(Q539,"/",CONCATENATE(CHAR(10),"/")),"/",CONCATENATE(CHAR(10),"/"),F539+1),2,500)</f>
        <v>/rsm:CrossIndustryInvoice
/rsm:SupplyChainTradeTransaction
/ram:ApplicableHeaderTradeAgreement
/ram:ProductEndUserTradeParty
/ram:SpecifiedLegalOrganization
/ram:PostalTradeAddress
/ram:CountryID</v>
      </c>
      <c r="Q539" s="67" t="s">
        <v>2452</v>
      </c>
      <c r="R539" s="65" t="s">
        <v>176</v>
      </c>
      <c r="S539" s="65" t="str">
        <f aca="false">IF($D539="","",IF(ISERROR(FIND("/@",RIGHT($Q539,LEN($Q539)-FIND("#",SUBSTITUTE($Q539,"/","#",LEN($Q539)-LEN(SUBSTITUTE($Q539,"/",""))))))),IF(LEFT($D539,4)="BG-X","EG",IF(LEFT($D539,2)="BG","G",IF(OR(RIGHT($D539,2)="-0",RIGHT($D539,3)="-00",RIGHT($D539,4)="-000"),"","E"))),"A"))</f>
        <v>E</v>
      </c>
      <c r="T539" s="65" t="s">
        <v>95</v>
      </c>
      <c r="U539" s="65"/>
      <c r="V539" s="68"/>
      <c r="X539" s="69" t="s">
        <v>30</v>
      </c>
      <c r="Y539" s="69"/>
      <c r="AA539" s="70"/>
      <c r="AB539" s="70"/>
      <c r="AC539" s="71"/>
      <c r="AE539" s="72" t="str">
        <f aca="false">D539</f>
        <v>BT-X-401</v>
      </c>
      <c r="AF539" s="73" t="n">
        <f aca="false">F539</f>
        <v>6</v>
      </c>
      <c r="AG539" s="73" t="str">
        <f aca="false">G539</f>
        <v>1..1</v>
      </c>
      <c r="AH539" s="63" t="s">
        <v>1109</v>
      </c>
      <c r="AI539" s="63" t="s">
        <v>1110</v>
      </c>
      <c r="AJ539" s="64" t="s">
        <v>514</v>
      </c>
      <c r="AK539" s="64"/>
      <c r="AL539" s="64"/>
      <c r="AM539" s="73" t="str">
        <f aca="false">M539</f>
        <v>Code</v>
      </c>
      <c r="AN539" s="73" t="n">
        <f aca="false">N539</f>
        <v>0</v>
      </c>
      <c r="AO539" s="73" t="str">
        <f aca="false">O539</f>
        <v>1..1</v>
      </c>
      <c r="AP539" s="73" t="str">
        <f aca="false">P539</f>
        <v>/rsm:CrossIndustryInvoice
/rsm:SupplyChainTradeTransaction
/ram:ApplicableHeaderTradeAgreement
/ram:ProductEndUserTradeParty
/ram:SpecifiedLegalOrganization
/ram:PostalTradeAddress
/ram:CountryID</v>
      </c>
      <c r="AQ539" s="73" t="str">
        <f aca="false">Q539</f>
        <v>/rsm:CrossIndustryInvoice/rsm:SupplyChainTradeTransaction/ram:ApplicableHeaderTradeAgreement/ram:ProductEndUserTradeParty/ram:SpecifiedLegalOrganization/ram:PostalTradeAddress/ram:CountryID</v>
      </c>
      <c r="AR539" s="73" t="str">
        <f aca="false">R539</f>
        <v>C</v>
      </c>
      <c r="AS539" s="73" t="str">
        <f aca="false">S539</f>
        <v>E</v>
      </c>
      <c r="AT539" s="73" t="str">
        <f aca="false">T539</f>
        <v>0..1</v>
      </c>
      <c r="AU539" s="73" t="n">
        <f aca="false">U539</f>
        <v>0</v>
      </c>
      <c r="AV539" s="73" t="n">
        <f aca="false">V539</f>
        <v>0</v>
      </c>
      <c r="AW539" s="6"/>
      <c r="AX539" s="69" t="str">
        <f aca="false">X539</f>
        <v>EXTENDED</v>
      </c>
      <c r="AY539" s="74" t="n">
        <f aca="false">Y539</f>
        <v>0</v>
      </c>
      <c r="BA539" s="46"/>
      <c r="BB539" s="46"/>
      <c r="BC539" s="46"/>
    </row>
    <row r="540" customFormat="false" ht="114" hidden="false" customHeight="false" outlineLevel="0" collapsed="false">
      <c r="A540" s="58" t="str">
        <f aca="false">IF(ISERROR(SEARCH("-X-",D540)),IF(S540="G","NO",IF(S540="E","YES","")),"EXT")</f>
        <v>EXT</v>
      </c>
      <c r="B540" s="58"/>
      <c r="C540" s="59"/>
      <c r="D540" s="60" t="s">
        <v>2453</v>
      </c>
      <c r="E540" s="61"/>
      <c r="F540" s="62" t="n">
        <f aca="false">LEN(Q540)-LEN(SUBSTITUTE(Q540,"/",""))-1</f>
        <v>6</v>
      </c>
      <c r="G540" s="62" t="s">
        <v>95</v>
      </c>
      <c r="H540" s="63" t="s">
        <v>1113</v>
      </c>
      <c r="I540" s="63" t="s">
        <v>1114</v>
      </c>
      <c r="J540" s="64" t="s">
        <v>1115</v>
      </c>
      <c r="K540" s="64"/>
      <c r="L540" s="64"/>
      <c r="M540" s="63" t="s">
        <v>119</v>
      </c>
      <c r="N540" s="65"/>
      <c r="O540" s="65" t="s">
        <v>95</v>
      </c>
      <c r="P540" s="66" t="str">
        <f aca="false">MID(SUBSTITUTE(SUBSTITUTE(Q540,"/",CONCATENATE(CHAR(10),"/")),"/",CONCATENATE(CHAR(10),"/"),F540+1),2,500)</f>
        <v>/rsm:CrossIndustryInvoice
/rsm:SupplyChainTradeTransaction
/ram:ApplicableHeaderTradeAgreement
/ram:ProductEndUserTradeParty
/ram:SpecifiedLegalOrganization
/ram:PostalTradeAddress
/ram:CountrySubDivisionName</v>
      </c>
      <c r="Q540" s="67" t="s">
        <v>2454</v>
      </c>
      <c r="R540" s="65" t="s">
        <v>121</v>
      </c>
      <c r="S540" s="65" t="str">
        <f aca="false">IF($D540="","",IF(ISERROR(FIND("/@",RIGHT($Q540,LEN($Q540)-FIND("#",SUBSTITUTE($Q540,"/","#",LEN($Q540)-LEN(SUBSTITUTE($Q540,"/",""))))))),IF(LEFT($D540,4)="BG-X","EG",IF(LEFT($D540,2)="BG","G",IF(OR(RIGHT($D540,2)="-0",RIGHT($D540,3)="-00",RIGHT($D540,4)="-000"),"","E"))),"A"))</f>
        <v>E</v>
      </c>
      <c r="T540" s="65" t="s">
        <v>112</v>
      </c>
      <c r="U540" s="65"/>
      <c r="V540" s="68"/>
      <c r="X540" s="69" t="s">
        <v>30</v>
      </c>
      <c r="Y540" s="69"/>
      <c r="AA540" s="70"/>
      <c r="AB540" s="70"/>
      <c r="AC540" s="71"/>
      <c r="AE540" s="72" t="str">
        <f aca="false">D540</f>
        <v>BT-X-402</v>
      </c>
      <c r="AF540" s="73" t="n">
        <f aca="false">F540</f>
        <v>6</v>
      </c>
      <c r="AG540" s="73" t="str">
        <f aca="false">G540</f>
        <v>0..1</v>
      </c>
      <c r="AH540" s="63" t="s">
        <v>1117</v>
      </c>
      <c r="AI540" s="63" t="s">
        <v>1118</v>
      </c>
      <c r="AJ540" s="64" t="s">
        <v>1119</v>
      </c>
      <c r="AK540" s="64"/>
      <c r="AL540" s="64"/>
      <c r="AM540" s="73" t="str">
        <f aca="false">M540</f>
        <v>Text</v>
      </c>
      <c r="AN540" s="73" t="n">
        <f aca="false">N540</f>
        <v>0</v>
      </c>
      <c r="AO540" s="73" t="str">
        <f aca="false">O540</f>
        <v>0..1</v>
      </c>
      <c r="AP540" s="73" t="str">
        <f aca="false">P540</f>
        <v>/rsm:CrossIndustryInvoice
/rsm:SupplyChainTradeTransaction
/ram:ApplicableHeaderTradeAgreement
/ram:ProductEndUserTradeParty
/ram:SpecifiedLegalOrganization
/ram:PostalTradeAddress
/ram:CountrySubDivisionName</v>
      </c>
      <c r="AQ540" s="73" t="str">
        <f aca="false">Q540</f>
        <v>/rsm:CrossIndustryInvoice/rsm:SupplyChainTradeTransaction/ram:ApplicableHeaderTradeAgreement/ram:ProductEndUserTradeParty/ram:SpecifiedLegalOrganization/ram:PostalTradeAddress/ram:CountrySubDivisionName</v>
      </c>
      <c r="AR540" s="73" t="str">
        <f aca="false">R540</f>
        <v>T</v>
      </c>
      <c r="AS540" s="73" t="str">
        <f aca="false">S540</f>
        <v>E</v>
      </c>
      <c r="AT540" s="73" t="str">
        <f aca="false">T540</f>
        <v>0..n</v>
      </c>
      <c r="AU540" s="73" t="n">
        <f aca="false">U540</f>
        <v>0</v>
      </c>
      <c r="AV540" s="73" t="n">
        <f aca="false">V540</f>
        <v>0</v>
      </c>
      <c r="AW540" s="6"/>
      <c r="AX540" s="69" t="str">
        <f aca="false">X540</f>
        <v>EXTENDED</v>
      </c>
      <c r="AY540" s="74" t="n">
        <f aca="false">Y540</f>
        <v>0</v>
      </c>
      <c r="BA540" s="46"/>
      <c r="BB540" s="46"/>
      <c r="BC540" s="46"/>
    </row>
    <row r="541" customFormat="false" ht="85.5" hidden="false" customHeight="false" outlineLevel="0" collapsed="false">
      <c r="A541" s="58" t="str">
        <f aca="false">IF(ISERROR(SEARCH("-X-",D541)),IF(S541="G","NO",IF(S541="E","YES","")),"EXT")</f>
        <v>EXT</v>
      </c>
      <c r="B541" s="58"/>
      <c r="C541" s="59"/>
      <c r="D541" s="60" t="s">
        <v>2455</v>
      </c>
      <c r="E541" s="61"/>
      <c r="F541" s="62" t="n">
        <f aca="false">LEN(Q541)-LEN(SUBSTITUTE(Q541,"/",""))-1</f>
        <v>4</v>
      </c>
      <c r="G541" s="62" t="s">
        <v>95</v>
      </c>
      <c r="H541" s="63" t="s">
        <v>2116</v>
      </c>
      <c r="I541" s="63"/>
      <c r="J541" s="64"/>
      <c r="K541" s="64"/>
      <c r="L541" s="64"/>
      <c r="M541" s="63"/>
      <c r="N541" s="65"/>
      <c r="O541" s="65" t="s">
        <v>112</v>
      </c>
      <c r="P541" s="66" t="str">
        <f aca="false">MID(SUBSTITUTE(SUBSTITUTE(Q541,"/",CONCATENATE(CHAR(10),"/")),"/",CONCATENATE(CHAR(10),"/"),F541+1),2,500)</f>
        <v>/rsm:CrossIndustryInvoice
/rsm:SupplyChainTradeTransaction
/ram:ApplicableHeaderTradeAgreement
/ram:ProductEndUserTradeParty
/ram:DefinedTradeContact</v>
      </c>
      <c r="Q541" s="67" t="s">
        <v>2456</v>
      </c>
      <c r="R541" s="65"/>
      <c r="S541" s="65" t="str">
        <f aca="false">IF($D541="","",IF(ISERROR(FIND("/@",RIGHT($Q541,LEN($Q541)-FIND("#",SUBSTITUTE($Q541,"/","#",LEN($Q541)-LEN(SUBSTITUTE($Q541,"/",""))))))),IF(LEFT($D541,4)="BG-X","EG",IF(LEFT($D541,2)="BG","G",IF(OR(RIGHT($D541,2)="-0",RIGHT($D541,3)="-00",RIGHT($D541,4)="-000"),"","E"))),"A"))</f>
        <v>EG</v>
      </c>
      <c r="T541" s="65" t="s">
        <v>112</v>
      </c>
      <c r="U541" s="65"/>
      <c r="V541" s="68"/>
      <c r="X541" s="69" t="s">
        <v>30</v>
      </c>
      <c r="Y541" s="69"/>
      <c r="AA541" s="70"/>
      <c r="AB541" s="70"/>
      <c r="AC541" s="71"/>
      <c r="AE541" s="72" t="str">
        <f aca="false">D541</f>
        <v>BG-X-20</v>
      </c>
      <c r="AF541" s="73" t="n">
        <f aca="false">F541</f>
        <v>4</v>
      </c>
      <c r="AG541" s="73" t="str">
        <f aca="false">G541</f>
        <v>0..1</v>
      </c>
      <c r="AH541" s="63" t="s">
        <v>2118</v>
      </c>
      <c r="AI541" s="63"/>
      <c r="AJ541" s="64"/>
      <c r="AK541" s="64"/>
      <c r="AL541" s="64"/>
      <c r="AM541" s="73" t="n">
        <f aca="false">M541</f>
        <v>0</v>
      </c>
      <c r="AN541" s="73" t="n">
        <f aca="false">N541</f>
        <v>0</v>
      </c>
      <c r="AO541" s="73" t="str">
        <f aca="false">O541</f>
        <v>0..n</v>
      </c>
      <c r="AP541" s="73" t="str">
        <f aca="false">P541</f>
        <v>/rsm:CrossIndustryInvoice
/rsm:SupplyChainTradeTransaction
/ram:ApplicableHeaderTradeAgreement
/ram:ProductEndUserTradeParty
/ram:DefinedTradeContact</v>
      </c>
      <c r="AQ541" s="73" t="str">
        <f aca="false">Q541</f>
        <v>/rsm:CrossIndustryInvoice/rsm:SupplyChainTradeTransaction/ram:ApplicableHeaderTradeAgreement/ram:ProductEndUserTradeParty/ram:DefinedTradeContact</v>
      </c>
      <c r="AR541" s="73" t="n">
        <f aca="false">R541</f>
        <v>0</v>
      </c>
      <c r="AS541" s="73" t="str">
        <f aca="false">S541</f>
        <v>EG</v>
      </c>
      <c r="AT541" s="73" t="str">
        <f aca="false">T541</f>
        <v>0..n</v>
      </c>
      <c r="AU541" s="73" t="n">
        <f aca="false">U541</f>
        <v>0</v>
      </c>
      <c r="AV541" s="73" t="n">
        <f aca="false">V541</f>
        <v>0</v>
      </c>
      <c r="AW541" s="6"/>
      <c r="AX541" s="69" t="str">
        <f aca="false">X541</f>
        <v>EXTENDED</v>
      </c>
      <c r="AY541" s="74" t="n">
        <f aca="false">Y541</f>
        <v>0</v>
      </c>
      <c r="BA541" s="46"/>
      <c r="BB541" s="46"/>
      <c r="BC541" s="46"/>
    </row>
    <row r="542" customFormat="false" ht="99.75" hidden="false" customHeight="false" outlineLevel="0" collapsed="false">
      <c r="A542" s="58" t="str">
        <f aca="false">IF(ISERROR(SEARCH("-X-",D542)),IF(S542="G","NO",IF(S542="E","YES","")),"EXT")</f>
        <v>EXT</v>
      </c>
      <c r="B542" s="58"/>
      <c r="C542" s="59"/>
      <c r="D542" s="60" t="s">
        <v>2457</v>
      </c>
      <c r="E542" s="61"/>
      <c r="F542" s="62" t="n">
        <f aca="false">LEN(Q542)-LEN(SUBSTITUTE(Q542,"/",""))-1</f>
        <v>5</v>
      </c>
      <c r="G542" s="62" t="s">
        <v>95</v>
      </c>
      <c r="H542" s="63" t="s">
        <v>1017</v>
      </c>
      <c r="I542" s="63"/>
      <c r="J542" s="64" t="s">
        <v>1018</v>
      </c>
      <c r="K542" s="64"/>
      <c r="L542" s="64"/>
      <c r="M542" s="63" t="s">
        <v>119</v>
      </c>
      <c r="N542" s="65"/>
      <c r="O542" s="65" t="s">
        <v>95</v>
      </c>
      <c r="P542" s="66" t="str">
        <f aca="false">MID(SUBSTITUTE(SUBSTITUTE(Q542,"/",CONCATENATE(CHAR(10),"/")),"/",CONCATENATE(CHAR(10),"/"),F542+1),2,500)</f>
        <v>/rsm:CrossIndustryInvoice
/rsm:SupplyChainTradeTransaction
/ram:ApplicableHeaderTradeAgreement
/ram:ProductEndUserTradeParty
/ram:DefinedTradeContact
/ram:PersonName</v>
      </c>
      <c r="Q542" s="67" t="s">
        <v>2458</v>
      </c>
      <c r="R542" s="65" t="s">
        <v>121</v>
      </c>
      <c r="S542" s="65" t="str">
        <f aca="false">IF($D542="","",IF(ISERROR(FIND("/@",RIGHT($Q542,LEN($Q542)-FIND("#",SUBSTITUTE($Q542,"/","#",LEN($Q542)-LEN(SUBSTITUTE($Q542,"/",""))))))),IF(LEFT($D542,4)="BG-X","EG",IF(LEFT($D542,2)="BG","G",IF(OR(RIGHT($D542,2)="-0",RIGHT($D542,3)="-00",RIGHT($D542,4)="-000"),"","E"))),"A"))</f>
        <v>E</v>
      </c>
      <c r="T542" s="65" t="s">
        <v>95</v>
      </c>
      <c r="U542" s="65"/>
      <c r="V542" s="68"/>
      <c r="X542" s="69" t="s">
        <v>30</v>
      </c>
      <c r="Y542" s="69"/>
      <c r="AA542" s="70"/>
      <c r="AB542" s="70"/>
      <c r="AC542" s="71"/>
      <c r="AE542" s="72" t="str">
        <f aca="false">D542</f>
        <v>BT-X-131</v>
      </c>
      <c r="AF542" s="73" t="n">
        <f aca="false">F542</f>
        <v>5</v>
      </c>
      <c r="AG542" s="73" t="str">
        <f aca="false">G542</f>
        <v>0..1</v>
      </c>
      <c r="AH542" s="63" t="s">
        <v>1020</v>
      </c>
      <c r="AI542" s="63"/>
      <c r="AJ542" s="64" t="s">
        <v>1021</v>
      </c>
      <c r="AK542" s="64"/>
      <c r="AL542" s="64"/>
      <c r="AM542" s="73" t="str">
        <f aca="false">M542</f>
        <v>Text</v>
      </c>
      <c r="AN542" s="73" t="n">
        <f aca="false">N542</f>
        <v>0</v>
      </c>
      <c r="AO542" s="73" t="str">
        <f aca="false">O542</f>
        <v>0..1</v>
      </c>
      <c r="AP542" s="73" t="str">
        <f aca="false">P542</f>
        <v>/rsm:CrossIndustryInvoice
/rsm:SupplyChainTradeTransaction
/ram:ApplicableHeaderTradeAgreement
/ram:ProductEndUserTradeParty
/ram:DefinedTradeContact
/ram:PersonName</v>
      </c>
      <c r="AQ542" s="73" t="str">
        <f aca="false">Q542</f>
        <v>/rsm:CrossIndustryInvoice/rsm:SupplyChainTradeTransaction/ram:ApplicableHeaderTradeAgreement/ram:ProductEndUserTradeParty/ram:DefinedTradeContact/ram:PersonName</v>
      </c>
      <c r="AR542" s="73" t="str">
        <f aca="false">R542</f>
        <v>T</v>
      </c>
      <c r="AS542" s="73" t="str">
        <f aca="false">S542</f>
        <v>E</v>
      </c>
      <c r="AT542" s="73" t="str">
        <f aca="false">T542</f>
        <v>0..1</v>
      </c>
      <c r="AU542" s="73" t="n">
        <f aca="false">U542</f>
        <v>0</v>
      </c>
      <c r="AV542" s="73" t="n">
        <f aca="false">V542</f>
        <v>0</v>
      </c>
      <c r="AW542" s="6"/>
      <c r="AX542" s="69" t="str">
        <f aca="false">X542</f>
        <v>EXTENDED</v>
      </c>
      <c r="AY542" s="74" t="n">
        <f aca="false">Y542</f>
        <v>0</v>
      </c>
      <c r="BA542" s="46"/>
      <c r="BB542" s="46"/>
      <c r="BC542" s="46"/>
    </row>
    <row r="543" customFormat="false" ht="99.75" hidden="false" customHeight="false" outlineLevel="0" collapsed="false">
      <c r="A543" s="58" t="str">
        <f aca="false">IF(ISERROR(SEARCH("-X-",D543)),IF(S543="G","NO",IF(S543="E","YES","")),"EXT")</f>
        <v>EXT</v>
      </c>
      <c r="B543" s="58"/>
      <c r="C543" s="59"/>
      <c r="D543" s="60" t="s">
        <v>2459</v>
      </c>
      <c r="E543" s="61"/>
      <c r="F543" s="62" t="n">
        <f aca="false">LEN(Q543)-LEN(SUBSTITUTE(Q543,"/",""))-1</f>
        <v>5</v>
      </c>
      <c r="G543" s="62" t="s">
        <v>95</v>
      </c>
      <c r="H543" s="63" t="s">
        <v>1023</v>
      </c>
      <c r="I543" s="63"/>
      <c r="J543" s="64" t="s">
        <v>1018</v>
      </c>
      <c r="K543" s="64"/>
      <c r="L543" s="64"/>
      <c r="M543" s="63" t="s">
        <v>119</v>
      </c>
      <c r="N543" s="65"/>
      <c r="O543" s="65" t="s">
        <v>95</v>
      </c>
      <c r="P543" s="66" t="str">
        <f aca="false">MID(SUBSTITUTE(SUBSTITUTE(Q543,"/",CONCATENATE(CHAR(10),"/")),"/",CONCATENATE(CHAR(10),"/"),F543+1),2,500)</f>
        <v>/rsm:CrossIndustryInvoice
/rsm:SupplyChainTradeTransaction
/ram:ApplicableHeaderTradeAgreement
/ram:ProductEndUserTradeParty
/ram:DefinedTradeContact
/ram:DepartmentName</v>
      </c>
      <c r="Q543" s="67" t="s">
        <v>2460</v>
      </c>
      <c r="R543" s="65" t="s">
        <v>121</v>
      </c>
      <c r="S543" s="65" t="str">
        <f aca="false">IF($D543="","",IF(ISERROR(FIND("/@",RIGHT($Q543,LEN($Q543)-FIND("#",SUBSTITUTE($Q543,"/","#",LEN($Q543)-LEN(SUBSTITUTE($Q543,"/",""))))))),IF(LEFT($D543,4)="BG-X","EG",IF(LEFT($D543,2)="BG","G",IF(OR(RIGHT($D543,2)="-0",RIGHT($D543,3)="-00",RIGHT($D543,4)="-000"),"","E"))),"A"))</f>
        <v>E</v>
      </c>
      <c r="T543" s="65" t="s">
        <v>95</v>
      </c>
      <c r="U543" s="65"/>
      <c r="V543" s="68"/>
      <c r="X543" s="69" t="s">
        <v>30</v>
      </c>
      <c r="Y543" s="69"/>
      <c r="AA543" s="70"/>
      <c r="AB543" s="70"/>
      <c r="AC543" s="71"/>
      <c r="AE543" s="72" t="str">
        <f aca="false">D543</f>
        <v>BT-X-132</v>
      </c>
      <c r="AF543" s="73" t="n">
        <f aca="false">F543</f>
        <v>5</v>
      </c>
      <c r="AG543" s="73" t="str">
        <f aca="false">G543</f>
        <v>0..1</v>
      </c>
      <c r="AH543" s="63" t="s">
        <v>1025</v>
      </c>
      <c r="AI543" s="63"/>
      <c r="AJ543" s="64" t="s">
        <v>1021</v>
      </c>
      <c r="AK543" s="64"/>
      <c r="AL543" s="64"/>
      <c r="AM543" s="73" t="str">
        <f aca="false">M543</f>
        <v>Text</v>
      </c>
      <c r="AN543" s="73" t="n">
        <f aca="false">N543</f>
        <v>0</v>
      </c>
      <c r="AO543" s="73" t="str">
        <f aca="false">O543</f>
        <v>0..1</v>
      </c>
      <c r="AP543" s="73" t="str">
        <f aca="false">P543</f>
        <v>/rsm:CrossIndustryInvoice
/rsm:SupplyChainTradeTransaction
/ram:ApplicableHeaderTradeAgreement
/ram:ProductEndUserTradeParty
/ram:DefinedTradeContact
/ram:DepartmentName</v>
      </c>
      <c r="AQ543" s="73" t="str">
        <f aca="false">Q543</f>
        <v>/rsm:CrossIndustryInvoice/rsm:SupplyChainTradeTransaction/ram:ApplicableHeaderTradeAgreement/ram:ProductEndUserTradeParty/ram:DefinedTradeContact/ram:DepartmentName</v>
      </c>
      <c r="AR543" s="73" t="str">
        <f aca="false">R543</f>
        <v>T</v>
      </c>
      <c r="AS543" s="73" t="str">
        <f aca="false">S543</f>
        <v>E</v>
      </c>
      <c r="AT543" s="73" t="str">
        <f aca="false">T543</f>
        <v>0..1</v>
      </c>
      <c r="AU543" s="73" t="n">
        <f aca="false">U543</f>
        <v>0</v>
      </c>
      <c r="AV543" s="73" t="n">
        <f aca="false">V543</f>
        <v>0</v>
      </c>
      <c r="AW543" s="6"/>
      <c r="AX543" s="69" t="str">
        <f aca="false">X543</f>
        <v>EXTENDED</v>
      </c>
      <c r="AY543" s="74" t="n">
        <f aca="false">Y543</f>
        <v>0</v>
      </c>
      <c r="BA543" s="46"/>
      <c r="BB543" s="46"/>
      <c r="BC543" s="46"/>
    </row>
    <row r="544" customFormat="false" ht="99.75" hidden="false" customHeight="false" outlineLevel="0" collapsed="false">
      <c r="A544" s="58" t="str">
        <f aca="false">IF(ISERROR(SEARCH("-X-",D544)),IF(S544="G","NO",IF(S544="E","YES","")),"EXT")</f>
        <v>EXT</v>
      </c>
      <c r="B544" s="58"/>
      <c r="C544" s="59"/>
      <c r="D544" s="60" t="s">
        <v>2461</v>
      </c>
      <c r="E544" s="61"/>
      <c r="F544" s="62" t="n">
        <f aca="false">LEN(Q544)-LEN(SUBSTITUTE(Q544,"/",""))-1</f>
        <v>5</v>
      </c>
      <c r="G544" s="62" t="s">
        <v>95</v>
      </c>
      <c r="H544" s="63" t="s">
        <v>1027</v>
      </c>
      <c r="I544" s="63" t="s">
        <v>1028</v>
      </c>
      <c r="J544" s="64" t="s">
        <v>1029</v>
      </c>
      <c r="K544" s="64"/>
      <c r="L544" s="64"/>
      <c r="M544" s="63" t="s">
        <v>174</v>
      </c>
      <c r="N544" s="65"/>
      <c r="O544" s="65" t="s">
        <v>95</v>
      </c>
      <c r="P544" s="66" t="str">
        <f aca="false">MID(SUBSTITUTE(SUBSTITUTE(Q544,"/",CONCATENATE(CHAR(10),"/")),"/",CONCATENATE(CHAR(10),"/"),F544+1),2,500)</f>
        <v>/rsm:CrossIndustryInvoice
/rsm:SupplyChainTradeTransaction
/ram:ApplicableHeaderTradeAgreement
/ram:ProductEndUserTradeParty
/ram:DefinedTradeContact
/ram:TypeCode</v>
      </c>
      <c r="Q544" s="67" t="s">
        <v>2462</v>
      </c>
      <c r="R544" s="65" t="s">
        <v>176</v>
      </c>
      <c r="S544" s="65" t="str">
        <f aca="false">IF($D544="","",IF(ISERROR(FIND("/@",RIGHT($Q544,LEN($Q544)-FIND("#",SUBSTITUTE($Q544,"/","#",LEN($Q544)-LEN(SUBSTITUTE($Q544,"/",""))))))),IF(LEFT($D544,4)="BG-X","EG",IF(LEFT($D544,2)="BG","G",IF(OR(RIGHT($D544,2)="-0",RIGHT($D544,3)="-00",RIGHT($D544,4)="-000"),"","E"))),"A"))</f>
        <v>E</v>
      </c>
      <c r="T544" s="65" t="s">
        <v>95</v>
      </c>
      <c r="U544" s="65"/>
      <c r="V544" s="68"/>
      <c r="X544" s="69" t="s">
        <v>30</v>
      </c>
      <c r="Y544" s="69"/>
      <c r="AA544" s="70"/>
      <c r="AB544" s="70"/>
      <c r="AC544" s="71"/>
      <c r="AE544" s="72" t="str">
        <f aca="false">D544</f>
        <v>BT-X-320</v>
      </c>
      <c r="AF544" s="73" t="n">
        <f aca="false">F544</f>
        <v>5</v>
      </c>
      <c r="AG544" s="73" t="str">
        <f aca="false">G544</f>
        <v>0..1</v>
      </c>
      <c r="AH544" s="63" t="s">
        <v>1031</v>
      </c>
      <c r="AI544" s="63" t="s">
        <v>1032</v>
      </c>
      <c r="AJ544" s="64" t="s">
        <v>1033</v>
      </c>
      <c r="AK544" s="64"/>
      <c r="AL544" s="64"/>
      <c r="AM544" s="73" t="str">
        <f aca="false">M544</f>
        <v>Code</v>
      </c>
      <c r="AN544" s="73" t="n">
        <f aca="false">N544</f>
        <v>0</v>
      </c>
      <c r="AO544" s="73" t="str">
        <f aca="false">O544</f>
        <v>0..1</v>
      </c>
      <c r="AP544" s="73" t="str">
        <f aca="false">P544</f>
        <v>/rsm:CrossIndustryInvoice
/rsm:SupplyChainTradeTransaction
/ram:ApplicableHeaderTradeAgreement
/ram:ProductEndUserTradeParty
/ram:DefinedTradeContact
/ram:TypeCode</v>
      </c>
      <c r="AQ544" s="73" t="str">
        <f aca="false">Q544</f>
        <v>/rsm:CrossIndustryInvoice/rsm:SupplyChainTradeTransaction/ram:ApplicableHeaderTradeAgreement/ram:ProductEndUserTradeParty/ram:DefinedTradeContact/ram:TypeCode</v>
      </c>
      <c r="AR544" s="73" t="str">
        <f aca="false">R544</f>
        <v>C</v>
      </c>
      <c r="AS544" s="73" t="str">
        <f aca="false">S544</f>
        <v>E</v>
      </c>
      <c r="AT544" s="73" t="str">
        <f aca="false">T544</f>
        <v>0..1</v>
      </c>
      <c r="AU544" s="73" t="n">
        <f aca="false">U544</f>
        <v>0</v>
      </c>
      <c r="AV544" s="73" t="n">
        <f aca="false">V544</f>
        <v>0</v>
      </c>
      <c r="AW544" s="6"/>
      <c r="AX544" s="69" t="str">
        <f aca="false">X544</f>
        <v>EXTENDED</v>
      </c>
      <c r="AY544" s="74" t="n">
        <f aca="false">Y544</f>
        <v>0</v>
      </c>
      <c r="BA544" s="46"/>
      <c r="BB544" s="46"/>
      <c r="BC544" s="46"/>
    </row>
    <row r="545" customFormat="false" ht="99.75" hidden="false" customHeight="false" outlineLevel="0" collapsed="false">
      <c r="A545" s="58" t="str">
        <f aca="false">IF(ISERROR(SEARCH("-X-",D545)),IF(S545="G","NO",IF(S545="E","YES","")),"EXT")</f>
        <v>EXT</v>
      </c>
      <c r="B545" s="58"/>
      <c r="C545" s="59"/>
      <c r="D545" s="60" t="s">
        <v>2463</v>
      </c>
      <c r="E545" s="61"/>
      <c r="F545" s="62" t="n">
        <f aca="false">LEN(Q545)-LEN(SUBSTITUTE(Q545,"/",""))-1</f>
        <v>5</v>
      </c>
      <c r="G545" s="62" t="s">
        <v>95</v>
      </c>
      <c r="H545" s="63" t="s">
        <v>1035</v>
      </c>
      <c r="I545" s="63" t="s">
        <v>1036</v>
      </c>
      <c r="J545" s="64"/>
      <c r="K545" s="64"/>
      <c r="L545" s="64"/>
      <c r="M545" s="63"/>
      <c r="N545" s="65"/>
      <c r="O545" s="65" t="s">
        <v>95</v>
      </c>
      <c r="P545" s="66" t="str">
        <f aca="false">MID(SUBSTITUTE(SUBSTITUTE(Q545,"/",CONCATENATE(CHAR(10),"/")),"/",CONCATENATE(CHAR(10),"/"),F545+1),2,500)</f>
        <v>/rsm:CrossIndustryInvoice
/rsm:SupplyChainTradeTransaction
/ram:ApplicableHeaderTradeAgreement
/ram:ProductEndUserTradeParty
/ram:DefinedTradeContact
/ram:TelephoneUniversalCommunication</v>
      </c>
      <c r="Q545" s="67" t="s">
        <v>2464</v>
      </c>
      <c r="R545" s="65"/>
      <c r="S545" s="65" t="str">
        <f aca="false">IF($D545="","",IF(ISERROR(FIND("/@",RIGHT($Q545,LEN($Q545)-FIND("#",SUBSTITUTE($Q545,"/","#",LEN($Q545)-LEN(SUBSTITUTE($Q545,"/",""))))))),IF(LEFT($D545,4)="BG-X","EG",IF(LEFT($D545,2)="BG","G",IF(OR(RIGHT($D545,2)="-0",RIGHT($D545,3)="-00",RIGHT($D545,4)="-000"),"","E"))),"A"))</f>
        <v/>
      </c>
      <c r="T545" s="65" t="s">
        <v>95</v>
      </c>
      <c r="U545" s="65"/>
      <c r="V545" s="68"/>
      <c r="X545" s="69" t="s">
        <v>30</v>
      </c>
      <c r="Y545" s="69"/>
      <c r="AA545" s="70"/>
      <c r="AB545" s="70"/>
      <c r="AC545" s="71"/>
      <c r="AE545" s="72" t="str">
        <f aca="false">D545</f>
        <v>BT-X-133-00</v>
      </c>
      <c r="AF545" s="73" t="n">
        <f aca="false">F545</f>
        <v>5</v>
      </c>
      <c r="AG545" s="73" t="str">
        <f aca="false">G545</f>
        <v>0..1</v>
      </c>
      <c r="AH545" s="63" t="s">
        <v>1038</v>
      </c>
      <c r="AI545" s="63" t="s">
        <v>1039</v>
      </c>
      <c r="AJ545" s="64"/>
      <c r="AK545" s="64"/>
      <c r="AL545" s="64"/>
      <c r="AM545" s="73" t="n">
        <f aca="false">M545</f>
        <v>0</v>
      </c>
      <c r="AN545" s="73" t="n">
        <f aca="false">N545</f>
        <v>0</v>
      </c>
      <c r="AO545" s="73" t="str">
        <f aca="false">O545</f>
        <v>0..1</v>
      </c>
      <c r="AP545" s="73" t="str">
        <f aca="false">P545</f>
        <v>/rsm:CrossIndustryInvoice
/rsm:SupplyChainTradeTransaction
/ram:ApplicableHeaderTradeAgreement
/ram:ProductEndUserTradeParty
/ram:DefinedTradeContact
/ram:TelephoneUniversalCommunication</v>
      </c>
      <c r="AQ545" s="73" t="str">
        <f aca="false">Q545</f>
        <v>/rsm:CrossIndustryInvoice/rsm:SupplyChainTradeTransaction/ram:ApplicableHeaderTradeAgreement/ram:ProductEndUserTradeParty/ram:DefinedTradeContact/ram:TelephoneUniversalCommunication</v>
      </c>
      <c r="AR545" s="73" t="n">
        <f aca="false">R545</f>
        <v>0</v>
      </c>
      <c r="AS545" s="73" t="str">
        <f aca="false">S545</f>
        <v/>
      </c>
      <c r="AT545" s="73" t="str">
        <f aca="false">T545</f>
        <v>0..1</v>
      </c>
      <c r="AU545" s="73" t="n">
        <f aca="false">U545</f>
        <v>0</v>
      </c>
      <c r="AV545" s="73" t="n">
        <f aca="false">V545</f>
        <v>0</v>
      </c>
      <c r="AW545" s="6"/>
      <c r="AX545" s="69" t="str">
        <f aca="false">X545</f>
        <v>EXTENDED</v>
      </c>
      <c r="AY545" s="74" t="n">
        <f aca="false">Y545</f>
        <v>0</v>
      </c>
      <c r="BA545" s="46"/>
      <c r="BB545" s="46"/>
      <c r="BC545" s="46"/>
    </row>
    <row r="546" customFormat="false" ht="114" hidden="false" customHeight="false" outlineLevel="0" collapsed="false">
      <c r="A546" s="58" t="str">
        <f aca="false">IF(ISERROR(SEARCH("-X-",D546)),IF(S546="G","NO",IF(S546="E","YES","")),"EXT")</f>
        <v>EXT</v>
      </c>
      <c r="B546" s="58"/>
      <c r="C546" s="59"/>
      <c r="D546" s="60" t="s">
        <v>2465</v>
      </c>
      <c r="E546" s="61"/>
      <c r="F546" s="62" t="n">
        <f aca="false">LEN(Q546)-LEN(SUBSTITUTE(Q546,"/",""))-1</f>
        <v>6</v>
      </c>
      <c r="G546" s="62" t="s">
        <v>88</v>
      </c>
      <c r="H546" s="63" t="s">
        <v>1041</v>
      </c>
      <c r="I546" s="63" t="s">
        <v>1036</v>
      </c>
      <c r="J546" s="64"/>
      <c r="K546" s="64"/>
      <c r="L546" s="64"/>
      <c r="M546" s="63" t="s">
        <v>119</v>
      </c>
      <c r="N546" s="65"/>
      <c r="O546" s="65" t="s">
        <v>88</v>
      </c>
      <c r="P546" s="66" t="str">
        <f aca="false">MID(SUBSTITUTE(SUBSTITUTE(Q546,"/",CONCATENATE(CHAR(10),"/")),"/",CONCATENATE(CHAR(10),"/"),F546+1),2,500)</f>
        <v>/rsm:CrossIndustryInvoice
/rsm:SupplyChainTradeTransaction
/ram:ApplicableHeaderTradeAgreement
/ram:ProductEndUserTradeParty
/ram:DefinedTradeContact
/ram:TelephoneUniversalCommunication
/ram:CompleteNumber</v>
      </c>
      <c r="Q546" s="67" t="s">
        <v>2466</v>
      </c>
      <c r="R546" s="65" t="s">
        <v>121</v>
      </c>
      <c r="S546" s="65" t="str">
        <f aca="false">IF($D546="","",IF(ISERROR(FIND("/@",RIGHT($Q546,LEN($Q546)-FIND("#",SUBSTITUTE($Q546,"/","#",LEN($Q546)-LEN(SUBSTITUTE($Q546,"/",""))))))),IF(LEFT($D546,4)="BG-X","EG",IF(LEFT($D546,2)="BG","G",IF(OR(RIGHT($D546,2)="-0",RIGHT($D546,3)="-00",RIGHT($D546,4)="-000"),"","E"))),"A"))</f>
        <v>E</v>
      </c>
      <c r="T546" s="65" t="s">
        <v>95</v>
      </c>
      <c r="U546" s="65"/>
      <c r="V546" s="68"/>
      <c r="X546" s="69" t="s">
        <v>30</v>
      </c>
      <c r="Y546" s="69"/>
      <c r="AA546" s="70"/>
      <c r="AB546" s="70"/>
      <c r="AC546" s="71"/>
      <c r="AE546" s="72" t="str">
        <f aca="false">D546</f>
        <v>BT-X-133</v>
      </c>
      <c r="AF546" s="73" t="n">
        <f aca="false">F546</f>
        <v>6</v>
      </c>
      <c r="AG546" s="73" t="str">
        <f aca="false">G546</f>
        <v>1..1</v>
      </c>
      <c r="AH546" s="63" t="s">
        <v>1043</v>
      </c>
      <c r="AI546" s="63" t="s">
        <v>1039</v>
      </c>
      <c r="AJ546" s="64"/>
      <c r="AK546" s="64"/>
      <c r="AL546" s="64"/>
      <c r="AM546" s="73" t="str">
        <f aca="false">M546</f>
        <v>Text</v>
      </c>
      <c r="AN546" s="73" t="n">
        <f aca="false">N546</f>
        <v>0</v>
      </c>
      <c r="AO546" s="73" t="str">
        <f aca="false">O546</f>
        <v>1..1</v>
      </c>
      <c r="AP546" s="73" t="str">
        <f aca="false">P546</f>
        <v>/rsm:CrossIndustryInvoice
/rsm:SupplyChainTradeTransaction
/ram:ApplicableHeaderTradeAgreement
/ram:ProductEndUserTradeParty
/ram:DefinedTradeContact
/ram:TelephoneUniversalCommunication
/ram:CompleteNumber</v>
      </c>
      <c r="AQ546" s="73" t="str">
        <f aca="false">Q546</f>
        <v>/rsm:CrossIndustryInvoice/rsm:SupplyChainTradeTransaction/ram:ApplicableHeaderTradeAgreement/ram:ProductEndUserTradeParty/ram:DefinedTradeContact/ram:TelephoneUniversalCommunication/ram:CompleteNumber</v>
      </c>
      <c r="AR546" s="73" t="str">
        <f aca="false">R546</f>
        <v>T</v>
      </c>
      <c r="AS546" s="73" t="str">
        <f aca="false">S546</f>
        <v>E</v>
      </c>
      <c r="AT546" s="73" t="str">
        <f aca="false">T546</f>
        <v>0..1</v>
      </c>
      <c r="AU546" s="73" t="n">
        <f aca="false">U546</f>
        <v>0</v>
      </c>
      <c r="AV546" s="73" t="n">
        <f aca="false">V546</f>
        <v>0</v>
      </c>
      <c r="AW546" s="6"/>
      <c r="AX546" s="69" t="str">
        <f aca="false">X546</f>
        <v>EXTENDED</v>
      </c>
      <c r="AY546" s="74" t="n">
        <f aca="false">Y546</f>
        <v>0</v>
      </c>
      <c r="BA546" s="46"/>
      <c r="BB546" s="46"/>
      <c r="BC546" s="46"/>
    </row>
    <row r="547" customFormat="false" ht="99.75" hidden="false" customHeight="false" outlineLevel="0" collapsed="false">
      <c r="A547" s="58" t="str">
        <f aca="false">IF(ISERROR(SEARCH("-X-",D547)),IF(S547="G","NO",IF(S547="E","YES","")),"EXT")</f>
        <v>EXT</v>
      </c>
      <c r="B547" s="58"/>
      <c r="C547" s="59"/>
      <c r="D547" s="60" t="s">
        <v>2467</v>
      </c>
      <c r="E547" s="61"/>
      <c r="F547" s="62" t="n">
        <f aca="false">LEN(Q547)-LEN(SUBSTITUTE(Q547,"/",""))-1</f>
        <v>5</v>
      </c>
      <c r="G547" s="62" t="s">
        <v>95</v>
      </c>
      <c r="H547" s="63" t="s">
        <v>1045</v>
      </c>
      <c r="I547" s="63"/>
      <c r="J547" s="64"/>
      <c r="K547" s="64"/>
      <c r="L547" s="64"/>
      <c r="M547" s="63"/>
      <c r="N547" s="65"/>
      <c r="O547" s="65" t="s">
        <v>95</v>
      </c>
      <c r="P547" s="66" t="str">
        <f aca="false">MID(SUBSTITUTE(SUBSTITUTE(Q547,"/",CONCATENATE(CHAR(10),"/")),"/",CONCATENATE(CHAR(10),"/"),F547+1),2,500)</f>
        <v>/rsm:CrossIndustryInvoice
/rsm:SupplyChainTradeTransaction
/ram:ApplicableHeaderTradeAgreement
/ram:ProductEndUserTradeParty
/ram:DefinedTradeContact
/ram:FaxUniversalCommunication</v>
      </c>
      <c r="Q547" s="67" t="s">
        <v>2468</v>
      </c>
      <c r="R547" s="65"/>
      <c r="S547" s="65" t="str">
        <f aca="false">IF($D547="","",IF(ISERROR(FIND("/@",RIGHT($Q547,LEN($Q547)-FIND("#",SUBSTITUTE($Q547,"/","#",LEN($Q547)-LEN(SUBSTITUTE($Q547,"/",""))))))),IF(LEFT($D547,4)="BG-X","EG",IF(LEFT($D547,2)="BG","G",IF(OR(RIGHT($D547,2)="-0",RIGHT($D547,3)="-00",RIGHT($D547,4)="-000"),"","E"))),"A"))</f>
        <v/>
      </c>
      <c r="T547" s="65" t="s">
        <v>95</v>
      </c>
      <c r="U547" s="65"/>
      <c r="V547" s="68"/>
      <c r="X547" s="69" t="s">
        <v>30</v>
      </c>
      <c r="Y547" s="69"/>
      <c r="AA547" s="70"/>
      <c r="AB547" s="70"/>
      <c r="AC547" s="71"/>
      <c r="AE547" s="72" t="str">
        <f aca="false">D547</f>
        <v>BT-X-134-00</v>
      </c>
      <c r="AF547" s="73" t="n">
        <f aca="false">F547</f>
        <v>5</v>
      </c>
      <c r="AG547" s="73" t="str">
        <f aca="false">G547</f>
        <v>0..1</v>
      </c>
      <c r="AH547" s="63" t="s">
        <v>1047</v>
      </c>
      <c r="AI547" s="63"/>
      <c r="AJ547" s="64"/>
      <c r="AK547" s="64"/>
      <c r="AL547" s="64"/>
      <c r="AM547" s="73" t="n">
        <f aca="false">M547</f>
        <v>0</v>
      </c>
      <c r="AN547" s="73" t="n">
        <f aca="false">N547</f>
        <v>0</v>
      </c>
      <c r="AO547" s="73" t="str">
        <f aca="false">O547</f>
        <v>0..1</v>
      </c>
      <c r="AP547" s="73" t="str">
        <f aca="false">P547</f>
        <v>/rsm:CrossIndustryInvoice
/rsm:SupplyChainTradeTransaction
/ram:ApplicableHeaderTradeAgreement
/ram:ProductEndUserTradeParty
/ram:DefinedTradeContact
/ram:FaxUniversalCommunication</v>
      </c>
      <c r="AQ547" s="73" t="str">
        <f aca="false">Q547</f>
        <v>/rsm:CrossIndustryInvoice/rsm:SupplyChainTradeTransaction/ram:ApplicableHeaderTradeAgreement/ram:ProductEndUserTradeParty/ram:DefinedTradeContact/ram:FaxUniversalCommunication</v>
      </c>
      <c r="AR547" s="73" t="n">
        <f aca="false">R547</f>
        <v>0</v>
      </c>
      <c r="AS547" s="73" t="str">
        <f aca="false">S547</f>
        <v/>
      </c>
      <c r="AT547" s="73" t="str">
        <f aca="false">T547</f>
        <v>0..1</v>
      </c>
      <c r="AU547" s="73" t="n">
        <f aca="false">U547</f>
        <v>0</v>
      </c>
      <c r="AV547" s="73" t="n">
        <f aca="false">V547</f>
        <v>0</v>
      </c>
      <c r="AW547" s="6"/>
      <c r="AX547" s="69" t="str">
        <f aca="false">X547</f>
        <v>EXTENDED</v>
      </c>
      <c r="AY547" s="74" t="n">
        <f aca="false">Y547</f>
        <v>0</v>
      </c>
      <c r="BA547" s="46"/>
      <c r="BB547" s="46"/>
      <c r="BC547" s="46"/>
    </row>
    <row r="548" customFormat="false" ht="114" hidden="false" customHeight="false" outlineLevel="0" collapsed="false">
      <c r="A548" s="58" t="str">
        <f aca="false">IF(ISERROR(SEARCH("-X-",D548)),IF(S548="G","NO",IF(S548="E","YES","")),"EXT")</f>
        <v>EXT</v>
      </c>
      <c r="B548" s="58"/>
      <c r="C548" s="59"/>
      <c r="D548" s="60" t="s">
        <v>2469</v>
      </c>
      <c r="E548" s="61"/>
      <c r="F548" s="62" t="n">
        <f aca="false">LEN(Q548)-LEN(SUBSTITUTE(Q548,"/",""))-1</f>
        <v>6</v>
      </c>
      <c r="G548" s="62" t="s">
        <v>88</v>
      </c>
      <c r="H548" s="63" t="s">
        <v>1049</v>
      </c>
      <c r="I548" s="63"/>
      <c r="J548" s="64"/>
      <c r="K548" s="64"/>
      <c r="L548" s="64"/>
      <c r="M548" s="63" t="s">
        <v>119</v>
      </c>
      <c r="N548" s="65"/>
      <c r="O548" s="65" t="s">
        <v>88</v>
      </c>
      <c r="P548" s="66" t="str">
        <f aca="false">MID(SUBSTITUTE(SUBSTITUTE(Q548,"/",CONCATENATE(CHAR(10),"/")),"/",CONCATENATE(CHAR(10),"/"),F548+1),2,500)</f>
        <v>/rsm:CrossIndustryInvoice
/rsm:SupplyChainTradeTransaction
/ram:ApplicableHeaderTradeAgreement
/ram:ProductEndUserTradeParty
/ram:DefinedTradeContact
/ram:FaxUniversalCommunication
/ram:CompleteNumber</v>
      </c>
      <c r="Q548" s="67" t="s">
        <v>2470</v>
      </c>
      <c r="R548" s="65" t="s">
        <v>121</v>
      </c>
      <c r="S548" s="65" t="str">
        <f aca="false">IF($D548="","",IF(ISERROR(FIND("/@",RIGHT($Q548,LEN($Q548)-FIND("#",SUBSTITUTE($Q548,"/","#",LEN($Q548)-LEN(SUBSTITUTE($Q548,"/",""))))))),IF(LEFT($D548,4)="BG-X","EG",IF(LEFT($D548,2)="BG","G",IF(OR(RIGHT($D548,2)="-0",RIGHT($D548,3)="-00",RIGHT($D548,4)="-000"),"","E"))),"A"))</f>
        <v>E</v>
      </c>
      <c r="T548" s="65" t="s">
        <v>95</v>
      </c>
      <c r="U548" s="65"/>
      <c r="V548" s="68"/>
      <c r="X548" s="69" t="s">
        <v>30</v>
      </c>
      <c r="Y548" s="69"/>
      <c r="AA548" s="70"/>
      <c r="AB548" s="70"/>
      <c r="AC548" s="71"/>
      <c r="AE548" s="72" t="str">
        <f aca="false">D548</f>
        <v>BT-X-134</v>
      </c>
      <c r="AF548" s="73" t="n">
        <f aca="false">F548</f>
        <v>6</v>
      </c>
      <c r="AG548" s="73" t="str">
        <f aca="false">G548</f>
        <v>1..1</v>
      </c>
      <c r="AH548" s="63" t="s">
        <v>1051</v>
      </c>
      <c r="AI548" s="63"/>
      <c r="AJ548" s="64"/>
      <c r="AK548" s="64"/>
      <c r="AL548" s="64"/>
      <c r="AM548" s="73" t="str">
        <f aca="false">M548</f>
        <v>Text</v>
      </c>
      <c r="AN548" s="73" t="n">
        <f aca="false">N548</f>
        <v>0</v>
      </c>
      <c r="AO548" s="73" t="str">
        <f aca="false">O548</f>
        <v>1..1</v>
      </c>
      <c r="AP548" s="73" t="str">
        <f aca="false">P548</f>
        <v>/rsm:CrossIndustryInvoice
/rsm:SupplyChainTradeTransaction
/ram:ApplicableHeaderTradeAgreement
/ram:ProductEndUserTradeParty
/ram:DefinedTradeContact
/ram:FaxUniversalCommunication
/ram:CompleteNumber</v>
      </c>
      <c r="AQ548" s="73" t="str">
        <f aca="false">Q548</f>
        <v>/rsm:CrossIndustryInvoice/rsm:SupplyChainTradeTransaction/ram:ApplicableHeaderTradeAgreement/ram:ProductEndUserTradeParty/ram:DefinedTradeContact/ram:FaxUniversalCommunication/ram:CompleteNumber</v>
      </c>
      <c r="AR548" s="73" t="str">
        <f aca="false">R548</f>
        <v>T</v>
      </c>
      <c r="AS548" s="73" t="str">
        <f aca="false">S548</f>
        <v>E</v>
      </c>
      <c r="AT548" s="73" t="str">
        <f aca="false">T548</f>
        <v>0..1</v>
      </c>
      <c r="AU548" s="73" t="n">
        <f aca="false">U548</f>
        <v>0</v>
      </c>
      <c r="AV548" s="73" t="n">
        <f aca="false">V548</f>
        <v>0</v>
      </c>
      <c r="AW548" s="6"/>
      <c r="AX548" s="69" t="str">
        <f aca="false">X548</f>
        <v>EXTENDED</v>
      </c>
      <c r="AY548" s="74" t="n">
        <f aca="false">Y548</f>
        <v>0</v>
      </c>
      <c r="BA548" s="46"/>
      <c r="BB548" s="46"/>
      <c r="BC548" s="46"/>
    </row>
    <row r="549" customFormat="false" ht="99.75" hidden="false" customHeight="false" outlineLevel="0" collapsed="false">
      <c r="A549" s="58" t="str">
        <f aca="false">IF(ISERROR(SEARCH("-X-",D549)),IF(S549="G","NO",IF(S549="E","YES","")),"EXT")</f>
        <v>EXT</v>
      </c>
      <c r="B549" s="58"/>
      <c r="C549" s="59"/>
      <c r="D549" s="60" t="s">
        <v>2471</v>
      </c>
      <c r="E549" s="61"/>
      <c r="F549" s="62" t="n">
        <f aca="false">LEN(Q549)-LEN(SUBSTITUTE(Q549,"/",""))-1</f>
        <v>5</v>
      </c>
      <c r="G549" s="62" t="s">
        <v>95</v>
      </c>
      <c r="H549" s="63" t="s">
        <v>1053</v>
      </c>
      <c r="I549" s="63" t="s">
        <v>1054</v>
      </c>
      <c r="J549" s="64"/>
      <c r="K549" s="64"/>
      <c r="L549" s="64"/>
      <c r="M549" s="63"/>
      <c r="N549" s="65"/>
      <c r="O549" s="65" t="s">
        <v>95</v>
      </c>
      <c r="P549" s="66" t="str">
        <f aca="false">MID(SUBSTITUTE(SUBSTITUTE(Q549,"/",CONCATENATE(CHAR(10),"/")),"/",CONCATENATE(CHAR(10),"/"),F549+1),2,500)</f>
        <v>/rsm:CrossIndustryInvoice
/rsm:SupplyChainTradeTransaction
/ram:ApplicableHeaderTradeAgreement
/ram:ProductEndUserTradeParty
/ram:DefinedTradeContact
/ram:EmailURIUniversalCommunication</v>
      </c>
      <c r="Q549" s="67" t="s">
        <v>2472</v>
      </c>
      <c r="R549" s="65"/>
      <c r="S549" s="65" t="str">
        <f aca="false">IF($D549="","",IF(ISERROR(FIND("/@",RIGHT($Q549,LEN($Q549)-FIND("#",SUBSTITUTE($Q549,"/","#",LEN($Q549)-LEN(SUBSTITUTE($Q549,"/",""))))))),IF(LEFT($D549,4)="BG-X","EG",IF(LEFT($D549,2)="BG","G",IF(OR(RIGHT($D549,2)="-0",RIGHT($D549,3)="-00",RIGHT($D549,4)="-000"),"","E"))),"A"))</f>
        <v/>
      </c>
      <c r="T549" s="65" t="s">
        <v>95</v>
      </c>
      <c r="U549" s="65"/>
      <c r="V549" s="68"/>
      <c r="X549" s="69" t="s">
        <v>30</v>
      </c>
      <c r="Y549" s="69"/>
      <c r="AA549" s="70"/>
      <c r="AB549" s="70"/>
      <c r="AC549" s="71"/>
      <c r="AE549" s="72" t="str">
        <f aca="false">D549</f>
        <v>BT-X-135-00</v>
      </c>
      <c r="AF549" s="73" t="n">
        <f aca="false">F549</f>
        <v>5</v>
      </c>
      <c r="AG549" s="73" t="str">
        <f aca="false">G549</f>
        <v>0..1</v>
      </c>
      <c r="AH549" s="63" t="s">
        <v>1056</v>
      </c>
      <c r="AI549" s="63" t="s">
        <v>1057</v>
      </c>
      <c r="AJ549" s="64"/>
      <c r="AK549" s="64"/>
      <c r="AL549" s="64"/>
      <c r="AM549" s="73" t="n">
        <f aca="false">M549</f>
        <v>0</v>
      </c>
      <c r="AN549" s="73" t="n">
        <f aca="false">N549</f>
        <v>0</v>
      </c>
      <c r="AO549" s="73" t="str">
        <f aca="false">O549</f>
        <v>0..1</v>
      </c>
      <c r="AP549" s="73" t="str">
        <f aca="false">P549</f>
        <v>/rsm:CrossIndustryInvoice
/rsm:SupplyChainTradeTransaction
/ram:ApplicableHeaderTradeAgreement
/ram:ProductEndUserTradeParty
/ram:DefinedTradeContact
/ram:EmailURIUniversalCommunication</v>
      </c>
      <c r="AQ549" s="73" t="str">
        <f aca="false">Q549</f>
        <v>/rsm:CrossIndustryInvoice/rsm:SupplyChainTradeTransaction/ram:ApplicableHeaderTradeAgreement/ram:ProductEndUserTradeParty/ram:DefinedTradeContact/ram:EmailURIUniversalCommunication</v>
      </c>
      <c r="AR549" s="73" t="n">
        <f aca="false">R549</f>
        <v>0</v>
      </c>
      <c r="AS549" s="73" t="str">
        <f aca="false">S549</f>
        <v/>
      </c>
      <c r="AT549" s="73" t="str">
        <f aca="false">T549</f>
        <v>0..1</v>
      </c>
      <c r="AU549" s="73" t="n">
        <f aca="false">U549</f>
        <v>0</v>
      </c>
      <c r="AV549" s="73" t="n">
        <f aca="false">V549</f>
        <v>0</v>
      </c>
      <c r="AW549" s="6"/>
      <c r="AX549" s="69" t="str">
        <f aca="false">X549</f>
        <v>EXTENDED</v>
      </c>
      <c r="AY549" s="74" t="n">
        <f aca="false">Y549</f>
        <v>0</v>
      </c>
      <c r="BA549" s="46"/>
      <c r="BB549" s="46"/>
      <c r="BC549" s="46"/>
    </row>
    <row r="550" customFormat="false" ht="114" hidden="false" customHeight="false" outlineLevel="0" collapsed="false">
      <c r="A550" s="58" t="str">
        <f aca="false">IF(ISERROR(SEARCH("-X-",D550)),IF(S550="G","NO",IF(S550="E","YES","")),"EXT")</f>
        <v>EXT</v>
      </c>
      <c r="B550" s="58"/>
      <c r="C550" s="59"/>
      <c r="D550" s="60" t="s">
        <v>2473</v>
      </c>
      <c r="E550" s="61"/>
      <c r="F550" s="62" t="n">
        <f aca="false">LEN(Q550)-LEN(SUBSTITUTE(Q550,"/",""))-1</f>
        <v>6</v>
      </c>
      <c r="G550" s="62" t="s">
        <v>88</v>
      </c>
      <c r="H550" s="63" t="s">
        <v>1059</v>
      </c>
      <c r="I550" s="63" t="s">
        <v>1054</v>
      </c>
      <c r="J550" s="64"/>
      <c r="K550" s="64"/>
      <c r="L550" s="64"/>
      <c r="M550" s="63" t="s">
        <v>119</v>
      </c>
      <c r="N550" s="65"/>
      <c r="O550" s="65" t="s">
        <v>88</v>
      </c>
      <c r="P550" s="66" t="str">
        <f aca="false">MID(SUBSTITUTE(SUBSTITUTE(Q550,"/",CONCATENATE(CHAR(10),"/")),"/",CONCATENATE(CHAR(10),"/"),F550+1),2,500)</f>
        <v>/rsm:CrossIndustryInvoice
/rsm:SupplyChainTradeTransaction
/ram:ApplicableHeaderTradeAgreement
/ram:ProductEndUserTradeParty
/ram:DefinedTradeContact
/ram:EmailURIUniversalCommunication
/ram:URIID</v>
      </c>
      <c r="Q550" s="67" t="s">
        <v>2474</v>
      </c>
      <c r="R550" s="65" t="s">
        <v>121</v>
      </c>
      <c r="S550" s="65" t="str">
        <f aca="false">IF($D550="","",IF(ISERROR(FIND("/@",RIGHT($Q550,LEN($Q550)-FIND("#",SUBSTITUTE($Q550,"/","#",LEN($Q550)-LEN(SUBSTITUTE($Q550,"/",""))))))),IF(LEFT($D550,4)="BG-X","EG",IF(LEFT($D550,2)="BG","G",IF(OR(RIGHT($D550,2)="-0",RIGHT($D550,3)="-00",RIGHT($D550,4)="-000"),"","E"))),"A"))</f>
        <v>E</v>
      </c>
      <c r="T550" s="65" t="s">
        <v>95</v>
      </c>
      <c r="U550" s="65"/>
      <c r="V550" s="68"/>
      <c r="X550" s="69" t="s">
        <v>30</v>
      </c>
      <c r="Y550" s="69"/>
      <c r="AA550" s="70"/>
      <c r="AB550" s="70"/>
      <c r="AC550" s="71"/>
      <c r="AE550" s="72" t="str">
        <f aca="false">D550</f>
        <v>BT-X-135</v>
      </c>
      <c r="AF550" s="73" t="n">
        <f aca="false">F550</f>
        <v>6</v>
      </c>
      <c r="AG550" s="73" t="str">
        <f aca="false">G550</f>
        <v>1..1</v>
      </c>
      <c r="AH550" s="63" t="s">
        <v>1061</v>
      </c>
      <c r="AI550" s="63" t="s">
        <v>1057</v>
      </c>
      <c r="AJ550" s="64"/>
      <c r="AK550" s="64"/>
      <c r="AL550" s="64"/>
      <c r="AM550" s="73" t="str">
        <f aca="false">M550</f>
        <v>Text</v>
      </c>
      <c r="AN550" s="73" t="n">
        <f aca="false">N550</f>
        <v>0</v>
      </c>
      <c r="AO550" s="73" t="str">
        <f aca="false">O550</f>
        <v>1..1</v>
      </c>
      <c r="AP550" s="73" t="str">
        <f aca="false">P550</f>
        <v>/rsm:CrossIndustryInvoice
/rsm:SupplyChainTradeTransaction
/ram:ApplicableHeaderTradeAgreement
/ram:ProductEndUserTradeParty
/ram:DefinedTradeContact
/ram:EmailURIUniversalCommunication
/ram:URIID</v>
      </c>
      <c r="AQ550" s="73" t="str">
        <f aca="false">Q550</f>
        <v>/rsm:CrossIndustryInvoice/rsm:SupplyChainTradeTransaction/ram:ApplicableHeaderTradeAgreement/ram:ProductEndUserTradeParty/ram:DefinedTradeContact/ram:EmailURIUniversalCommunication/ram:URIID</v>
      </c>
      <c r="AR550" s="73" t="str">
        <f aca="false">R550</f>
        <v>T</v>
      </c>
      <c r="AS550" s="73" t="str">
        <f aca="false">S550</f>
        <v>E</v>
      </c>
      <c r="AT550" s="73" t="str">
        <f aca="false">T550</f>
        <v>0..1</v>
      </c>
      <c r="AU550" s="73" t="n">
        <f aca="false">U550</f>
        <v>0</v>
      </c>
      <c r="AV550" s="73" t="n">
        <f aca="false">V550</f>
        <v>0</v>
      </c>
      <c r="AW550" s="6"/>
      <c r="AX550" s="69" t="str">
        <f aca="false">X550</f>
        <v>EXTENDED</v>
      </c>
      <c r="AY550" s="74" t="n">
        <f aca="false">Y550</f>
        <v>0</v>
      </c>
      <c r="BA550" s="46"/>
      <c r="BB550" s="46"/>
      <c r="BC550" s="46"/>
    </row>
    <row r="551" customFormat="false" ht="85.5" hidden="false" customHeight="false" outlineLevel="0" collapsed="false">
      <c r="A551" s="58" t="str">
        <f aca="false">IF(ISERROR(SEARCH("-X-",D551)),IF(S551="G","NO",IF(S551="E","YES","")),"EXT")</f>
        <v>EXT</v>
      </c>
      <c r="B551" s="58"/>
      <c r="C551" s="59"/>
      <c r="D551" s="60" t="s">
        <v>2475</v>
      </c>
      <c r="E551" s="61"/>
      <c r="F551" s="62" t="n">
        <f aca="false">LEN(Q551)-LEN(SUBSTITUTE(Q551,"/",""))-1</f>
        <v>4</v>
      </c>
      <c r="G551" s="62" t="s">
        <v>88</v>
      </c>
      <c r="H551" s="63" t="s">
        <v>2476</v>
      </c>
      <c r="I551" s="63"/>
      <c r="J551" s="64"/>
      <c r="K551" s="64"/>
      <c r="L551" s="64"/>
      <c r="M551" s="63"/>
      <c r="N551" s="65"/>
      <c r="O551" s="65" t="s">
        <v>95</v>
      </c>
      <c r="P551" s="66" t="str">
        <f aca="false">MID(SUBSTITUTE(SUBSTITUTE(Q551,"/",CONCATENATE(CHAR(10),"/")),"/",CONCATENATE(CHAR(10),"/"),F551+1),2,500)</f>
        <v>/rsm:CrossIndustryInvoice
/rsm:SupplyChainTradeTransaction
/ram:ApplicableHeaderTradeAgreement
/ram:ProductEndUserTradeParty
/ram:PostalTradeAddress</v>
      </c>
      <c r="Q551" s="67" t="s">
        <v>2477</v>
      </c>
      <c r="R551" s="65"/>
      <c r="S551" s="65" t="str">
        <f aca="false">IF($D551="","",IF(ISERROR(FIND("/@",RIGHT($Q551,LEN($Q551)-FIND("#",SUBSTITUTE($Q551,"/","#",LEN($Q551)-LEN(SUBSTITUTE($Q551,"/",""))))))),IF(LEFT($D551,4)="BG-X","EG",IF(LEFT($D551,2)="BG","G",IF(OR(RIGHT($D551,2)="-0",RIGHT($D551,3)="-00",RIGHT($D551,4)="-000"),"","E"))),"A"))</f>
        <v>EG</v>
      </c>
      <c r="T551" s="65" t="s">
        <v>95</v>
      </c>
      <c r="U551" s="65"/>
      <c r="V551" s="68"/>
      <c r="X551" s="69" t="s">
        <v>30</v>
      </c>
      <c r="Y551" s="69"/>
      <c r="AA551" s="70"/>
      <c r="AB551" s="70"/>
      <c r="AC551" s="71"/>
      <c r="AE551" s="72" t="str">
        <f aca="false">D551</f>
        <v>BG-X-21</v>
      </c>
      <c r="AF551" s="73" t="n">
        <f aca="false">F551</f>
        <v>4</v>
      </c>
      <c r="AG551" s="73" t="str">
        <f aca="false">G551</f>
        <v>1..1</v>
      </c>
      <c r="AH551" s="63" t="s">
        <v>2478</v>
      </c>
      <c r="AI551" s="63" t="s">
        <v>2479</v>
      </c>
      <c r="AJ551" s="64" t="s">
        <v>1719</v>
      </c>
      <c r="AK551" s="64"/>
      <c r="AL551" s="64"/>
      <c r="AM551" s="73" t="n">
        <f aca="false">M551</f>
        <v>0</v>
      </c>
      <c r="AN551" s="73" t="n">
        <f aca="false">N551</f>
        <v>0</v>
      </c>
      <c r="AO551" s="73" t="str">
        <f aca="false">O551</f>
        <v>0..1</v>
      </c>
      <c r="AP551" s="73" t="str">
        <f aca="false">P551</f>
        <v>/rsm:CrossIndustryInvoice
/rsm:SupplyChainTradeTransaction
/ram:ApplicableHeaderTradeAgreement
/ram:ProductEndUserTradeParty
/ram:PostalTradeAddress</v>
      </c>
      <c r="AQ551" s="73" t="str">
        <f aca="false">Q551</f>
        <v>/rsm:CrossIndustryInvoice/rsm:SupplyChainTradeTransaction/ram:ApplicableHeaderTradeAgreement/ram:ProductEndUserTradeParty/ram:PostalTradeAddress</v>
      </c>
      <c r="AR551" s="73" t="n">
        <f aca="false">R551</f>
        <v>0</v>
      </c>
      <c r="AS551" s="73" t="str">
        <f aca="false">S551</f>
        <v>EG</v>
      </c>
      <c r="AT551" s="73" t="str">
        <f aca="false">T551</f>
        <v>0..1</v>
      </c>
      <c r="AU551" s="73" t="n">
        <f aca="false">U551</f>
        <v>0</v>
      </c>
      <c r="AV551" s="73" t="n">
        <f aca="false">V551</f>
        <v>0</v>
      </c>
      <c r="AW551" s="6"/>
      <c r="AX551" s="69" t="str">
        <f aca="false">X551</f>
        <v>EXTENDED</v>
      </c>
      <c r="AY551" s="74" t="n">
        <f aca="false">Y551</f>
        <v>0</v>
      </c>
      <c r="BA551" s="46"/>
      <c r="BB551" s="46"/>
      <c r="BC551" s="46"/>
    </row>
    <row r="552" customFormat="false" ht="99.75" hidden="false" customHeight="false" outlineLevel="0" collapsed="false">
      <c r="A552" s="58" t="str">
        <f aca="false">IF(ISERROR(SEARCH("-X-",D552)),IF(S552="G","NO",IF(S552="E","YES","")),"EXT")</f>
        <v>EXT</v>
      </c>
      <c r="B552" s="58"/>
      <c r="C552" s="59"/>
      <c r="D552" s="60" t="s">
        <v>2480</v>
      </c>
      <c r="E552" s="61"/>
      <c r="F552" s="62" t="n">
        <f aca="false">LEN(Q552)-LEN(SUBSTITUTE(Q552,"/",""))-1</f>
        <v>5</v>
      </c>
      <c r="G552" s="62" t="s">
        <v>95</v>
      </c>
      <c r="H552" s="63" t="s">
        <v>1069</v>
      </c>
      <c r="I552" s="63" t="s">
        <v>1070</v>
      </c>
      <c r="J552" s="64" t="s">
        <v>1071</v>
      </c>
      <c r="K552" s="64"/>
      <c r="L552" s="64"/>
      <c r="M552" s="63" t="s">
        <v>119</v>
      </c>
      <c r="N552" s="65"/>
      <c r="O552" s="65" t="s">
        <v>95</v>
      </c>
      <c r="P552" s="66" t="str">
        <f aca="false">MID(SUBSTITUTE(SUBSTITUTE(Q552,"/",CONCATENATE(CHAR(10),"/")),"/",CONCATENATE(CHAR(10),"/"),F552+1),2,500)</f>
        <v>/rsm:CrossIndustryInvoice
/rsm:SupplyChainTradeTransaction
/ram:ApplicableHeaderTradeAgreement
/ram:ProductEndUserTradeParty
/ram:PostalTradeAddress
/ram:PostcodeCode</v>
      </c>
      <c r="Q552" s="67" t="s">
        <v>2481</v>
      </c>
      <c r="R552" s="65" t="s">
        <v>121</v>
      </c>
      <c r="S552" s="65" t="str">
        <f aca="false">IF($D552="","",IF(ISERROR(FIND("/@",RIGHT($Q552,LEN($Q552)-FIND("#",SUBSTITUTE($Q552,"/","#",LEN($Q552)-LEN(SUBSTITUTE($Q552,"/",""))))))),IF(LEFT($D552,4)="BG-X","EG",IF(LEFT($D552,2)="BG","G",IF(OR(RIGHT($D552,2)="-0",RIGHT($D552,3)="-00",RIGHT($D552,4)="-000"),"","E"))),"A"))</f>
        <v>E</v>
      </c>
      <c r="T552" s="65" t="s">
        <v>95</v>
      </c>
      <c r="U552" s="65"/>
      <c r="V552" s="68"/>
      <c r="X552" s="69" t="s">
        <v>30</v>
      </c>
      <c r="Y552" s="69"/>
      <c r="AA552" s="70"/>
      <c r="AB552" s="70"/>
      <c r="AC552" s="71"/>
      <c r="AE552" s="72" t="str">
        <f aca="false">D552</f>
        <v>BT-X-136</v>
      </c>
      <c r="AF552" s="73" t="n">
        <f aca="false">F552</f>
        <v>5</v>
      </c>
      <c r="AG552" s="73" t="str">
        <f aca="false">G552</f>
        <v>0..1</v>
      </c>
      <c r="AH552" s="63" t="s">
        <v>1073</v>
      </c>
      <c r="AI552" s="63" t="s">
        <v>1074</v>
      </c>
      <c r="AJ552" s="64" t="s">
        <v>1075</v>
      </c>
      <c r="AK552" s="64"/>
      <c r="AL552" s="64"/>
      <c r="AM552" s="73" t="str">
        <f aca="false">M552</f>
        <v>Text</v>
      </c>
      <c r="AN552" s="73" t="n">
        <f aca="false">N552</f>
        <v>0</v>
      </c>
      <c r="AO552" s="73" t="str">
        <f aca="false">O552</f>
        <v>0..1</v>
      </c>
      <c r="AP552" s="73" t="str">
        <f aca="false">P552</f>
        <v>/rsm:CrossIndustryInvoice
/rsm:SupplyChainTradeTransaction
/ram:ApplicableHeaderTradeAgreement
/ram:ProductEndUserTradeParty
/ram:PostalTradeAddress
/ram:PostcodeCode</v>
      </c>
      <c r="AQ552" s="73" t="str">
        <f aca="false">Q552</f>
        <v>/rsm:CrossIndustryInvoice/rsm:SupplyChainTradeTransaction/ram:ApplicableHeaderTradeAgreement/ram:ProductEndUserTradeParty/ram:PostalTradeAddress/ram:PostcodeCode</v>
      </c>
      <c r="AR552" s="73" t="str">
        <f aca="false">R552</f>
        <v>T</v>
      </c>
      <c r="AS552" s="73" t="str">
        <f aca="false">S552</f>
        <v>E</v>
      </c>
      <c r="AT552" s="73" t="str">
        <f aca="false">T552</f>
        <v>0..1</v>
      </c>
      <c r="AU552" s="73" t="n">
        <f aca="false">U552</f>
        <v>0</v>
      </c>
      <c r="AV552" s="73" t="n">
        <f aca="false">V552</f>
        <v>0</v>
      </c>
      <c r="AW552" s="6"/>
      <c r="AX552" s="69" t="str">
        <f aca="false">X552</f>
        <v>EXTENDED</v>
      </c>
      <c r="AY552" s="74" t="n">
        <f aca="false">Y552</f>
        <v>0</v>
      </c>
      <c r="BA552" s="46"/>
      <c r="BB552" s="46"/>
      <c r="BC552" s="46"/>
    </row>
    <row r="553" customFormat="false" ht="99.75" hidden="false" customHeight="false" outlineLevel="0" collapsed="false">
      <c r="A553" s="58" t="str">
        <f aca="false">IF(ISERROR(SEARCH("-X-",D553)),IF(S553="G","NO",IF(S553="E","YES","")),"EXT")</f>
        <v>EXT</v>
      </c>
      <c r="B553" s="58"/>
      <c r="C553" s="59"/>
      <c r="D553" s="60" t="s">
        <v>2482</v>
      </c>
      <c r="E553" s="61"/>
      <c r="F553" s="62" t="n">
        <f aca="false">LEN(Q553)-LEN(SUBSTITUTE(Q553,"/",""))-1</f>
        <v>5</v>
      </c>
      <c r="G553" s="62" t="s">
        <v>95</v>
      </c>
      <c r="H553" s="63" t="s">
        <v>1078</v>
      </c>
      <c r="I553" s="63" t="s">
        <v>1079</v>
      </c>
      <c r="J553" s="64" t="s">
        <v>1080</v>
      </c>
      <c r="K553" s="64"/>
      <c r="L553" s="64"/>
      <c r="M553" s="63" t="s">
        <v>119</v>
      </c>
      <c r="N553" s="65"/>
      <c r="O553" s="65" t="s">
        <v>95</v>
      </c>
      <c r="P553" s="66" t="str">
        <f aca="false">MID(SUBSTITUTE(SUBSTITUTE(Q553,"/",CONCATENATE(CHAR(10),"/")),"/",CONCATENATE(CHAR(10),"/"),F553+1),2,500)</f>
        <v>/rsm:CrossIndustryInvoice
/rsm:SupplyChainTradeTransaction
/ram:ApplicableHeaderTradeAgreement
/ram:ProductEndUserTradeParty
/ram:PostalTradeAddress
/ram:LineOne</v>
      </c>
      <c r="Q553" s="67" t="s">
        <v>2483</v>
      </c>
      <c r="R553" s="65" t="s">
        <v>121</v>
      </c>
      <c r="S553" s="65" t="str">
        <f aca="false">IF($D553="","",IF(ISERROR(FIND("/@",RIGHT($Q553,LEN($Q553)-FIND("#",SUBSTITUTE($Q553,"/","#",LEN($Q553)-LEN(SUBSTITUTE($Q553,"/",""))))))),IF(LEFT($D553,4)="BG-X","EG",IF(LEFT($D553,2)="BG","G",IF(OR(RIGHT($D553,2)="-0",RIGHT($D553,3)="-00",RIGHT($D553,4)="-000"),"","E"))),"A"))</f>
        <v>E</v>
      </c>
      <c r="T553" s="65" t="s">
        <v>95</v>
      </c>
      <c r="U553" s="65"/>
      <c r="V553" s="68"/>
      <c r="X553" s="69" t="s">
        <v>30</v>
      </c>
      <c r="Y553" s="69"/>
      <c r="AA553" s="70"/>
      <c r="AB553" s="70"/>
      <c r="AC553" s="71"/>
      <c r="AE553" s="72" t="str">
        <f aca="false">D553</f>
        <v>BT-X-137</v>
      </c>
      <c r="AF553" s="73" t="n">
        <f aca="false">F553</f>
        <v>5</v>
      </c>
      <c r="AG553" s="73" t="str">
        <f aca="false">G553</f>
        <v>0..1</v>
      </c>
      <c r="AH553" s="63" t="s">
        <v>1082</v>
      </c>
      <c r="AI553" s="63" t="s">
        <v>1083</v>
      </c>
      <c r="AJ553" s="64" t="s">
        <v>1084</v>
      </c>
      <c r="AK553" s="64"/>
      <c r="AL553" s="64"/>
      <c r="AM553" s="73" t="str">
        <f aca="false">M553</f>
        <v>Text</v>
      </c>
      <c r="AN553" s="73" t="n">
        <f aca="false">N553</f>
        <v>0</v>
      </c>
      <c r="AO553" s="73" t="str">
        <f aca="false">O553</f>
        <v>0..1</v>
      </c>
      <c r="AP553" s="73" t="str">
        <f aca="false">P553</f>
        <v>/rsm:CrossIndustryInvoice
/rsm:SupplyChainTradeTransaction
/ram:ApplicableHeaderTradeAgreement
/ram:ProductEndUserTradeParty
/ram:PostalTradeAddress
/ram:LineOne</v>
      </c>
      <c r="AQ553" s="73" t="str">
        <f aca="false">Q553</f>
        <v>/rsm:CrossIndustryInvoice/rsm:SupplyChainTradeTransaction/ram:ApplicableHeaderTradeAgreement/ram:ProductEndUserTradeParty/ram:PostalTradeAddress/ram:LineOne</v>
      </c>
      <c r="AR553" s="73" t="str">
        <f aca="false">R553</f>
        <v>T</v>
      </c>
      <c r="AS553" s="73" t="str">
        <f aca="false">S553</f>
        <v>E</v>
      </c>
      <c r="AT553" s="73" t="str">
        <f aca="false">T553</f>
        <v>0..1</v>
      </c>
      <c r="AU553" s="73" t="n">
        <f aca="false">U553</f>
        <v>0</v>
      </c>
      <c r="AV553" s="73" t="n">
        <f aca="false">V553</f>
        <v>0</v>
      </c>
      <c r="AW553" s="6"/>
      <c r="AX553" s="69" t="str">
        <f aca="false">X553</f>
        <v>EXTENDED</v>
      </c>
      <c r="AY553" s="74" t="n">
        <f aca="false">Y553</f>
        <v>0</v>
      </c>
      <c r="BA553" s="46"/>
      <c r="BB553" s="46"/>
      <c r="BC553" s="46"/>
    </row>
    <row r="554" customFormat="false" ht="99.75" hidden="false" customHeight="false" outlineLevel="0" collapsed="false">
      <c r="A554" s="58" t="str">
        <f aca="false">IF(ISERROR(SEARCH("-X-",D554)),IF(S554="G","NO",IF(S554="E","YES","")),"EXT")</f>
        <v>EXT</v>
      </c>
      <c r="B554" s="58"/>
      <c r="C554" s="59"/>
      <c r="D554" s="60" t="s">
        <v>2484</v>
      </c>
      <c r="E554" s="61"/>
      <c r="F554" s="62" t="n">
        <f aca="false">LEN(Q554)-LEN(SUBSTITUTE(Q554,"/",""))-1</f>
        <v>5</v>
      </c>
      <c r="G554" s="62" t="s">
        <v>95</v>
      </c>
      <c r="H554" s="63" t="s">
        <v>1087</v>
      </c>
      <c r="I554" s="63" t="s">
        <v>1088</v>
      </c>
      <c r="J554" s="64"/>
      <c r="K554" s="64"/>
      <c r="L554" s="64"/>
      <c r="M554" s="63" t="s">
        <v>119</v>
      </c>
      <c r="N554" s="65"/>
      <c r="O554" s="65" t="s">
        <v>95</v>
      </c>
      <c r="P554" s="66" t="str">
        <f aca="false">MID(SUBSTITUTE(SUBSTITUTE(Q554,"/",CONCATENATE(CHAR(10),"/")),"/",CONCATENATE(CHAR(10),"/"),F554+1),2,500)</f>
        <v>/rsm:CrossIndustryInvoice
/rsm:SupplyChainTradeTransaction
/ram:ApplicableHeaderTradeAgreement
/ram:ProductEndUserTradeParty
/ram:PostalTradeAddress
/ram:LineTwo</v>
      </c>
      <c r="Q554" s="67" t="s">
        <v>2485</v>
      </c>
      <c r="R554" s="65" t="s">
        <v>121</v>
      </c>
      <c r="S554" s="65" t="str">
        <f aca="false">IF($D554="","",IF(ISERROR(FIND("/@",RIGHT($Q554,LEN($Q554)-FIND("#",SUBSTITUTE($Q554,"/","#",LEN($Q554)-LEN(SUBSTITUTE($Q554,"/",""))))))),IF(LEFT($D554,4)="BG-X","EG",IF(LEFT($D554,2)="BG","G",IF(OR(RIGHT($D554,2)="-0",RIGHT($D554,3)="-00",RIGHT($D554,4)="-000"),"","E"))),"A"))</f>
        <v>E</v>
      </c>
      <c r="T554" s="65" t="s">
        <v>95</v>
      </c>
      <c r="U554" s="65"/>
      <c r="V554" s="68"/>
      <c r="X554" s="69" t="s">
        <v>30</v>
      </c>
      <c r="Y554" s="69"/>
      <c r="AA554" s="70"/>
      <c r="AB554" s="70"/>
      <c r="AC554" s="71"/>
      <c r="AE554" s="72" t="str">
        <f aca="false">D554</f>
        <v>BT-X-138</v>
      </c>
      <c r="AF554" s="73" t="n">
        <f aca="false">F554</f>
        <v>5</v>
      </c>
      <c r="AG554" s="73" t="str">
        <f aca="false">G554</f>
        <v>0..1</v>
      </c>
      <c r="AH554" s="63" t="s">
        <v>1090</v>
      </c>
      <c r="AI554" s="63" t="s">
        <v>1091</v>
      </c>
      <c r="AJ554" s="64"/>
      <c r="AK554" s="64"/>
      <c r="AL554" s="64"/>
      <c r="AM554" s="73" t="str">
        <f aca="false">M554</f>
        <v>Text</v>
      </c>
      <c r="AN554" s="73" t="n">
        <f aca="false">N554</f>
        <v>0</v>
      </c>
      <c r="AO554" s="73" t="str">
        <f aca="false">O554</f>
        <v>0..1</v>
      </c>
      <c r="AP554" s="73" t="str">
        <f aca="false">P554</f>
        <v>/rsm:CrossIndustryInvoice
/rsm:SupplyChainTradeTransaction
/ram:ApplicableHeaderTradeAgreement
/ram:ProductEndUserTradeParty
/ram:PostalTradeAddress
/ram:LineTwo</v>
      </c>
      <c r="AQ554" s="73" t="str">
        <f aca="false">Q554</f>
        <v>/rsm:CrossIndustryInvoice/rsm:SupplyChainTradeTransaction/ram:ApplicableHeaderTradeAgreement/ram:ProductEndUserTradeParty/ram:PostalTradeAddress/ram:LineTwo</v>
      </c>
      <c r="AR554" s="73" t="str">
        <f aca="false">R554</f>
        <v>T</v>
      </c>
      <c r="AS554" s="73" t="str">
        <f aca="false">S554</f>
        <v>E</v>
      </c>
      <c r="AT554" s="73" t="str">
        <f aca="false">T554</f>
        <v>0..1</v>
      </c>
      <c r="AU554" s="73" t="n">
        <f aca="false">U554</f>
        <v>0</v>
      </c>
      <c r="AV554" s="73" t="n">
        <f aca="false">V554</f>
        <v>0</v>
      </c>
      <c r="AW554" s="6"/>
      <c r="AX554" s="69" t="str">
        <f aca="false">X554</f>
        <v>EXTENDED</v>
      </c>
      <c r="AY554" s="74" t="n">
        <f aca="false">Y554</f>
        <v>0</v>
      </c>
      <c r="BA554" s="46"/>
      <c r="BB554" s="46"/>
      <c r="BC554" s="46"/>
    </row>
    <row r="555" customFormat="false" ht="99.75" hidden="false" customHeight="false" outlineLevel="0" collapsed="false">
      <c r="A555" s="58" t="str">
        <f aca="false">IF(ISERROR(SEARCH("-X-",D555)),IF(S555="G","NO",IF(S555="E","YES","")),"EXT")</f>
        <v>EXT</v>
      </c>
      <c r="B555" s="58"/>
      <c r="C555" s="59"/>
      <c r="D555" s="60" t="s">
        <v>2486</v>
      </c>
      <c r="E555" s="61"/>
      <c r="F555" s="62" t="n">
        <f aca="false">LEN(Q555)-LEN(SUBSTITUTE(Q555,"/",""))-1</f>
        <v>5</v>
      </c>
      <c r="G555" s="62" t="s">
        <v>95</v>
      </c>
      <c r="H555" s="63" t="s">
        <v>1094</v>
      </c>
      <c r="I555" s="63" t="s">
        <v>1088</v>
      </c>
      <c r="J555" s="64"/>
      <c r="K555" s="64"/>
      <c r="L555" s="64"/>
      <c r="M555" s="63" t="s">
        <v>119</v>
      </c>
      <c r="N555" s="65"/>
      <c r="O555" s="65" t="s">
        <v>95</v>
      </c>
      <c r="P555" s="66" t="str">
        <f aca="false">MID(SUBSTITUTE(SUBSTITUTE(Q555,"/",CONCATENATE(CHAR(10),"/")),"/",CONCATENATE(CHAR(10),"/"),F555+1),2,500)</f>
        <v>/rsm:CrossIndustryInvoice
/rsm:SupplyChainTradeTransaction
/ram:ApplicableHeaderTradeAgreement
/ram:ProductEndUserTradeParty
/ram:PostalTradeAddress
/ram:LineThree</v>
      </c>
      <c r="Q555" s="67" t="s">
        <v>2487</v>
      </c>
      <c r="R555" s="65" t="s">
        <v>121</v>
      </c>
      <c r="S555" s="65" t="str">
        <f aca="false">IF($D555="","",IF(ISERROR(FIND("/@",RIGHT($Q555,LEN($Q555)-FIND("#",SUBSTITUTE($Q555,"/","#",LEN($Q555)-LEN(SUBSTITUTE($Q555,"/",""))))))),IF(LEFT($D555,4)="BG-X","EG",IF(LEFT($D555,2)="BG","G",IF(OR(RIGHT($D555,2)="-0",RIGHT($D555,3)="-00",RIGHT($D555,4)="-000"),"","E"))),"A"))</f>
        <v>E</v>
      </c>
      <c r="T555" s="65" t="s">
        <v>95</v>
      </c>
      <c r="U555" s="65"/>
      <c r="V555" s="68"/>
      <c r="X555" s="69" t="s">
        <v>30</v>
      </c>
      <c r="Y555" s="69"/>
      <c r="AA555" s="70"/>
      <c r="AB555" s="70"/>
      <c r="AC555" s="71"/>
      <c r="AE555" s="72" t="str">
        <f aca="false">D555</f>
        <v>BT-X-139</v>
      </c>
      <c r="AF555" s="73" t="n">
        <f aca="false">F555</f>
        <v>5</v>
      </c>
      <c r="AG555" s="73" t="str">
        <f aca="false">G555</f>
        <v>0..1</v>
      </c>
      <c r="AH555" s="63" t="s">
        <v>1096</v>
      </c>
      <c r="AI555" s="63" t="s">
        <v>1091</v>
      </c>
      <c r="AJ555" s="64"/>
      <c r="AK555" s="64"/>
      <c r="AL555" s="64"/>
      <c r="AM555" s="73" t="str">
        <f aca="false">M555</f>
        <v>Text</v>
      </c>
      <c r="AN555" s="73" t="n">
        <f aca="false">N555</f>
        <v>0</v>
      </c>
      <c r="AO555" s="73" t="str">
        <f aca="false">O555</f>
        <v>0..1</v>
      </c>
      <c r="AP555" s="73" t="str">
        <f aca="false">P555</f>
        <v>/rsm:CrossIndustryInvoice
/rsm:SupplyChainTradeTransaction
/ram:ApplicableHeaderTradeAgreement
/ram:ProductEndUserTradeParty
/ram:PostalTradeAddress
/ram:LineThree</v>
      </c>
      <c r="AQ555" s="73" t="str">
        <f aca="false">Q555</f>
        <v>/rsm:CrossIndustryInvoice/rsm:SupplyChainTradeTransaction/ram:ApplicableHeaderTradeAgreement/ram:ProductEndUserTradeParty/ram:PostalTradeAddress/ram:LineThree</v>
      </c>
      <c r="AR555" s="73" t="str">
        <f aca="false">R555</f>
        <v>T</v>
      </c>
      <c r="AS555" s="73" t="str">
        <f aca="false">S555</f>
        <v>E</v>
      </c>
      <c r="AT555" s="73" t="str">
        <f aca="false">T555</f>
        <v>0..1</v>
      </c>
      <c r="AU555" s="73" t="n">
        <f aca="false">U555</f>
        <v>0</v>
      </c>
      <c r="AV555" s="73" t="n">
        <f aca="false">V555</f>
        <v>0</v>
      </c>
      <c r="AW555" s="6"/>
      <c r="AX555" s="69" t="str">
        <f aca="false">X555</f>
        <v>EXTENDED</v>
      </c>
      <c r="AY555" s="74" t="n">
        <f aca="false">Y555</f>
        <v>0</v>
      </c>
      <c r="BA555" s="46"/>
      <c r="BB555" s="46"/>
      <c r="BC555" s="46"/>
    </row>
    <row r="556" customFormat="false" ht="99.75" hidden="false" customHeight="false" outlineLevel="0" collapsed="false">
      <c r="A556" s="58" t="str">
        <f aca="false">IF(ISERROR(SEARCH("-X-",D556)),IF(S556="G","NO",IF(S556="E","YES","")),"EXT")</f>
        <v>EXT</v>
      </c>
      <c r="B556" s="77"/>
      <c r="C556" s="59"/>
      <c r="D556" s="60" t="s">
        <v>2488</v>
      </c>
      <c r="E556" s="61"/>
      <c r="F556" s="62" t="n">
        <f aca="false">LEN(Q556)-LEN(SUBSTITUTE(Q556,"/",""))-1</f>
        <v>5</v>
      </c>
      <c r="G556" s="62" t="s">
        <v>95</v>
      </c>
      <c r="H556" s="63" t="s">
        <v>1099</v>
      </c>
      <c r="I556" s="63" t="s">
        <v>1100</v>
      </c>
      <c r="J556" s="64"/>
      <c r="K556" s="64"/>
      <c r="L556" s="64"/>
      <c r="M556" s="63" t="s">
        <v>119</v>
      </c>
      <c r="N556" s="65"/>
      <c r="O556" s="65" t="s">
        <v>95</v>
      </c>
      <c r="P556" s="66" t="str">
        <f aca="false">MID(SUBSTITUTE(SUBSTITUTE(Q556,"/",CONCATENATE(CHAR(10),"/")),"/",CONCATENATE(CHAR(10),"/"),F556+1),2,500)</f>
        <v>/rsm:CrossIndustryInvoice
/rsm:SupplyChainTradeTransaction
/ram:ApplicableHeaderTradeAgreement
/ram:ProductEndUserTradeParty
/ram:PostalTradeAddress
/ram:CityName</v>
      </c>
      <c r="Q556" s="67" t="s">
        <v>2489</v>
      </c>
      <c r="R556" s="65" t="s">
        <v>121</v>
      </c>
      <c r="S556" s="65" t="str">
        <f aca="false">IF($D556="","",IF(ISERROR(FIND("/@",RIGHT($Q556,LEN($Q556)-FIND("#",SUBSTITUTE($Q556,"/","#",LEN($Q556)-LEN(SUBSTITUTE($Q556,"/",""))))))),IF(LEFT($D556,4)="BG-X","EG",IF(LEFT($D556,2)="BG","G",IF(OR(RIGHT($D556,2)="-0",RIGHT($D556,3)="-00",RIGHT($D556,4)="-000"),"","E"))),"A"))</f>
        <v>E</v>
      </c>
      <c r="T556" s="65" t="s">
        <v>95</v>
      </c>
      <c r="U556" s="65"/>
      <c r="V556" s="68"/>
      <c r="X556" s="69" t="s">
        <v>30</v>
      </c>
      <c r="Y556" s="69"/>
      <c r="AA556" s="70"/>
      <c r="AB556" s="70"/>
      <c r="AC556" s="71"/>
      <c r="AE556" s="72" t="str">
        <f aca="false">D556</f>
        <v>BT-X-140</v>
      </c>
      <c r="AF556" s="73" t="n">
        <f aca="false">F556</f>
        <v>5</v>
      </c>
      <c r="AG556" s="73" t="str">
        <f aca="false">G556</f>
        <v>0..1</v>
      </c>
      <c r="AH556" s="63" t="s">
        <v>1102</v>
      </c>
      <c r="AI556" s="63" t="s">
        <v>1103</v>
      </c>
      <c r="AJ556" s="64"/>
      <c r="AK556" s="64"/>
      <c r="AL556" s="64"/>
      <c r="AM556" s="73" t="str">
        <f aca="false">M556</f>
        <v>Text</v>
      </c>
      <c r="AN556" s="73" t="n">
        <f aca="false">N556</f>
        <v>0</v>
      </c>
      <c r="AO556" s="73" t="str">
        <f aca="false">O556</f>
        <v>0..1</v>
      </c>
      <c r="AP556" s="73" t="str">
        <f aca="false">P556</f>
        <v>/rsm:CrossIndustryInvoice
/rsm:SupplyChainTradeTransaction
/ram:ApplicableHeaderTradeAgreement
/ram:ProductEndUserTradeParty
/ram:PostalTradeAddress
/ram:CityName</v>
      </c>
      <c r="AQ556" s="73" t="str">
        <f aca="false">Q556</f>
        <v>/rsm:CrossIndustryInvoice/rsm:SupplyChainTradeTransaction/ram:ApplicableHeaderTradeAgreement/ram:ProductEndUserTradeParty/ram:PostalTradeAddress/ram:CityName</v>
      </c>
      <c r="AR556" s="73" t="str">
        <f aca="false">R556</f>
        <v>T</v>
      </c>
      <c r="AS556" s="73" t="str">
        <f aca="false">S556</f>
        <v>E</v>
      </c>
      <c r="AT556" s="73" t="str">
        <f aca="false">T556</f>
        <v>0..1</v>
      </c>
      <c r="AU556" s="73" t="n">
        <f aca="false">U556</f>
        <v>0</v>
      </c>
      <c r="AV556" s="73" t="n">
        <f aca="false">V556</f>
        <v>0</v>
      </c>
      <c r="AW556" s="6"/>
      <c r="AX556" s="69" t="str">
        <f aca="false">X556</f>
        <v>EXTENDED</v>
      </c>
      <c r="AY556" s="74" t="n">
        <f aca="false">Y556</f>
        <v>0</v>
      </c>
      <c r="BA556" s="46"/>
      <c r="BB556" s="46"/>
      <c r="BC556" s="46"/>
    </row>
    <row r="557" customFormat="false" ht="99.75" hidden="false" customHeight="false" outlineLevel="0" collapsed="false">
      <c r="A557" s="58" t="str">
        <f aca="false">IF(ISERROR(SEARCH("-X-",D557)),IF(S557="G","NO",IF(S557="E","YES","")),"EXT")</f>
        <v>EXT</v>
      </c>
      <c r="B557" s="77"/>
      <c r="C557" s="59"/>
      <c r="D557" s="60" t="s">
        <v>2490</v>
      </c>
      <c r="E557" s="61"/>
      <c r="F557" s="62" t="n">
        <f aca="false">LEN(Q557)-LEN(SUBSTITUTE(Q557,"/",""))-1</f>
        <v>5</v>
      </c>
      <c r="G557" s="62" t="s">
        <v>88</v>
      </c>
      <c r="H557" s="63" t="s">
        <v>1106</v>
      </c>
      <c r="I557" s="63" t="s">
        <v>1107</v>
      </c>
      <c r="J557" s="64" t="s">
        <v>510</v>
      </c>
      <c r="K557" s="64"/>
      <c r="L557" s="64"/>
      <c r="M557" s="63" t="s">
        <v>174</v>
      </c>
      <c r="N557" s="65"/>
      <c r="O557" s="65" t="s">
        <v>88</v>
      </c>
      <c r="P557" s="66" t="str">
        <f aca="false">MID(SUBSTITUTE(SUBSTITUTE(Q557,"/",CONCATENATE(CHAR(10),"/")),"/",CONCATENATE(CHAR(10),"/"),F557+1),2,500)</f>
        <v>/rsm:CrossIndustryInvoice
/rsm:SupplyChainTradeTransaction
/ram:ApplicableHeaderTradeAgreement
/ram:ProductEndUserTradeParty
/ram:PostalTradeAddress
/ram:CountryID</v>
      </c>
      <c r="Q557" s="67" t="s">
        <v>2491</v>
      </c>
      <c r="R557" s="65" t="s">
        <v>176</v>
      </c>
      <c r="S557" s="65" t="str">
        <f aca="false">IF($D557="","",IF(ISERROR(FIND("/@",RIGHT($Q557,LEN($Q557)-FIND("#",SUBSTITUTE($Q557,"/","#",LEN($Q557)-LEN(SUBSTITUTE($Q557,"/",""))))))),IF(LEFT($D557,4)="BG-X","EG",IF(LEFT($D557,2)="BG","G",IF(OR(RIGHT($D557,2)="-0",RIGHT($D557,3)="-00",RIGHT($D557,4)="-000"),"","E"))),"A"))</f>
        <v>E</v>
      </c>
      <c r="T557" s="65" t="s">
        <v>95</v>
      </c>
      <c r="U557" s="65"/>
      <c r="V557" s="68"/>
      <c r="X557" s="69" t="s">
        <v>30</v>
      </c>
      <c r="Y557" s="69"/>
      <c r="AA557" s="70"/>
      <c r="AB557" s="70"/>
      <c r="AC557" s="71"/>
      <c r="AE557" s="72" t="str">
        <f aca="false">D557</f>
        <v>BT-X-141</v>
      </c>
      <c r="AF557" s="73" t="n">
        <f aca="false">F557</f>
        <v>5</v>
      </c>
      <c r="AG557" s="73" t="str">
        <f aca="false">G557</f>
        <v>1..1</v>
      </c>
      <c r="AH557" s="63" t="s">
        <v>1109</v>
      </c>
      <c r="AI557" s="63" t="s">
        <v>1110</v>
      </c>
      <c r="AJ557" s="64" t="s">
        <v>514</v>
      </c>
      <c r="AK557" s="64"/>
      <c r="AL557" s="64"/>
      <c r="AM557" s="73" t="str">
        <f aca="false">M557</f>
        <v>Code</v>
      </c>
      <c r="AN557" s="73" t="n">
        <f aca="false">N557</f>
        <v>0</v>
      </c>
      <c r="AO557" s="73" t="str">
        <f aca="false">O557</f>
        <v>1..1</v>
      </c>
      <c r="AP557" s="73" t="str">
        <f aca="false">P557</f>
        <v>/rsm:CrossIndustryInvoice
/rsm:SupplyChainTradeTransaction
/ram:ApplicableHeaderTradeAgreement
/ram:ProductEndUserTradeParty
/ram:PostalTradeAddress
/ram:CountryID</v>
      </c>
      <c r="AQ557" s="73" t="str">
        <f aca="false">Q557</f>
        <v>/rsm:CrossIndustryInvoice/rsm:SupplyChainTradeTransaction/ram:ApplicableHeaderTradeAgreement/ram:ProductEndUserTradeParty/ram:PostalTradeAddress/ram:CountryID</v>
      </c>
      <c r="AR557" s="73" t="str">
        <f aca="false">R557</f>
        <v>C</v>
      </c>
      <c r="AS557" s="73" t="str">
        <f aca="false">S557</f>
        <v>E</v>
      </c>
      <c r="AT557" s="73" t="str">
        <f aca="false">T557</f>
        <v>0..1</v>
      </c>
      <c r="AU557" s="73" t="n">
        <f aca="false">U557</f>
        <v>0</v>
      </c>
      <c r="AV557" s="73" t="n">
        <f aca="false">V557</f>
        <v>0</v>
      </c>
      <c r="AW557" s="6"/>
      <c r="AX557" s="69" t="str">
        <f aca="false">X557</f>
        <v>EXTENDED</v>
      </c>
      <c r="AY557" s="74" t="n">
        <f aca="false">Y557</f>
        <v>0</v>
      </c>
      <c r="BA557" s="46"/>
      <c r="BB557" s="46"/>
      <c r="BC557" s="46"/>
    </row>
    <row r="558" customFormat="false" ht="99.75" hidden="false" customHeight="false" outlineLevel="0" collapsed="false">
      <c r="A558" s="58" t="str">
        <f aca="false">IF(ISERROR(SEARCH("-X-",D558)),IF(S558="G","NO",IF(S558="E","YES","")),"EXT")</f>
        <v>EXT</v>
      </c>
      <c r="B558" s="77"/>
      <c r="C558" s="59"/>
      <c r="D558" s="60" t="s">
        <v>2492</v>
      </c>
      <c r="E558" s="61"/>
      <c r="F558" s="62" t="n">
        <f aca="false">LEN(Q558)-LEN(SUBSTITUTE(Q558,"/",""))-1</f>
        <v>5</v>
      </c>
      <c r="G558" s="62" t="s">
        <v>95</v>
      </c>
      <c r="H558" s="63" t="s">
        <v>1113</v>
      </c>
      <c r="I558" s="63" t="s">
        <v>1114</v>
      </c>
      <c r="J558" s="64" t="s">
        <v>1115</v>
      </c>
      <c r="K558" s="64"/>
      <c r="L558" s="64"/>
      <c r="M558" s="63" t="s">
        <v>119</v>
      </c>
      <c r="N558" s="65"/>
      <c r="O558" s="65" t="s">
        <v>95</v>
      </c>
      <c r="P558" s="66" t="str">
        <f aca="false">MID(SUBSTITUTE(SUBSTITUTE(Q558,"/",CONCATENATE(CHAR(10),"/")),"/",CONCATENATE(CHAR(10),"/"),F558+1),2,500)</f>
        <v>/rsm:CrossIndustryInvoice
/rsm:SupplyChainTradeTransaction
/ram:ApplicableHeaderTradeAgreement
/ram:ProductEndUserTradeParty
/ram:PostalTradeAddress
/ram:CountrySubDivisionName</v>
      </c>
      <c r="Q558" s="67" t="s">
        <v>2493</v>
      </c>
      <c r="R558" s="65" t="s">
        <v>121</v>
      </c>
      <c r="S558" s="65" t="str">
        <f aca="false">IF($D558="","",IF(ISERROR(FIND("/@",RIGHT($Q558,LEN($Q558)-FIND("#",SUBSTITUTE($Q558,"/","#",LEN($Q558)-LEN(SUBSTITUTE($Q558,"/",""))))))),IF(LEFT($D558,4)="BG-X","EG",IF(LEFT($D558,2)="BG","G",IF(OR(RIGHT($D558,2)="-0",RIGHT($D558,3)="-00",RIGHT($D558,4)="-000"),"","E"))),"A"))</f>
        <v>E</v>
      </c>
      <c r="T558" s="65" t="s">
        <v>112</v>
      </c>
      <c r="U558" s="65"/>
      <c r="V558" s="68"/>
      <c r="X558" s="69" t="s">
        <v>30</v>
      </c>
      <c r="Y558" s="69"/>
      <c r="AA558" s="70"/>
      <c r="AB558" s="70"/>
      <c r="AC558" s="71"/>
      <c r="AE558" s="72" t="str">
        <f aca="false">D558</f>
        <v>BT-X-142</v>
      </c>
      <c r="AF558" s="73" t="n">
        <f aca="false">F558</f>
        <v>5</v>
      </c>
      <c r="AG558" s="73" t="str">
        <f aca="false">G558</f>
        <v>0..1</v>
      </c>
      <c r="AH558" s="63" t="s">
        <v>1117</v>
      </c>
      <c r="AI558" s="63" t="s">
        <v>1118</v>
      </c>
      <c r="AJ558" s="64" t="s">
        <v>1119</v>
      </c>
      <c r="AK558" s="64"/>
      <c r="AL558" s="64"/>
      <c r="AM558" s="73" t="str">
        <f aca="false">M558</f>
        <v>Text</v>
      </c>
      <c r="AN558" s="73" t="n">
        <f aca="false">N558</f>
        <v>0</v>
      </c>
      <c r="AO558" s="73" t="str">
        <f aca="false">O558</f>
        <v>0..1</v>
      </c>
      <c r="AP558" s="73" t="str">
        <f aca="false">P558</f>
        <v>/rsm:CrossIndustryInvoice
/rsm:SupplyChainTradeTransaction
/ram:ApplicableHeaderTradeAgreement
/ram:ProductEndUserTradeParty
/ram:PostalTradeAddress
/ram:CountrySubDivisionName</v>
      </c>
      <c r="AQ558" s="73" t="str">
        <f aca="false">Q558</f>
        <v>/rsm:CrossIndustryInvoice/rsm:SupplyChainTradeTransaction/ram:ApplicableHeaderTradeAgreement/ram:ProductEndUserTradeParty/ram:PostalTradeAddress/ram:CountrySubDivisionName</v>
      </c>
      <c r="AR558" s="73" t="str">
        <f aca="false">R558</f>
        <v>T</v>
      </c>
      <c r="AS558" s="73" t="str">
        <f aca="false">S558</f>
        <v>E</v>
      </c>
      <c r="AT558" s="73" t="str">
        <f aca="false">T558</f>
        <v>0..n</v>
      </c>
      <c r="AU558" s="73" t="n">
        <f aca="false">U558</f>
        <v>0</v>
      </c>
      <c r="AV558" s="73" t="n">
        <f aca="false">V558</f>
        <v>0</v>
      </c>
      <c r="AW558" s="6"/>
      <c r="AX558" s="69" t="str">
        <f aca="false">X558</f>
        <v>EXTENDED</v>
      </c>
      <c r="AY558" s="74" t="n">
        <f aca="false">Y558</f>
        <v>0</v>
      </c>
      <c r="BA558" s="46"/>
      <c r="BB558" s="46"/>
      <c r="BC558" s="46"/>
    </row>
    <row r="559" customFormat="false" ht="85.5" hidden="false" customHeight="false" outlineLevel="0" collapsed="false">
      <c r="A559" s="58" t="str">
        <f aca="false">IF(ISERROR(SEARCH("-X-",D559)),IF(S559="G","NO",IF(S559="E","YES","")),"EXT")</f>
        <v>EXT</v>
      </c>
      <c r="B559" s="77"/>
      <c r="C559" s="59"/>
      <c r="D559" s="60" t="s">
        <v>2494</v>
      </c>
      <c r="E559" s="61"/>
      <c r="F559" s="62" t="n">
        <f aca="false">LEN(Q559)-LEN(SUBSTITUTE(Q559,"/",""))-1</f>
        <v>4</v>
      </c>
      <c r="G559" s="62" t="s">
        <v>95</v>
      </c>
      <c r="H559" s="63" t="s">
        <v>1121</v>
      </c>
      <c r="I559" s="63"/>
      <c r="J559" s="64"/>
      <c r="K559" s="64"/>
      <c r="L559" s="64"/>
      <c r="M559" s="63"/>
      <c r="N559" s="65"/>
      <c r="O559" s="65" t="s">
        <v>95</v>
      </c>
      <c r="P559" s="66" t="str">
        <f aca="false">MID(SUBSTITUTE(SUBSTITUTE(Q559,"/",CONCATENATE(CHAR(10),"/")),"/",CONCATENATE(CHAR(10),"/"),F559+1),2,500)</f>
        <v>/rsm:CrossIndustryInvoice
/rsm:SupplyChainTradeTransaction
/ram:ApplicableHeaderTradeAgreement
/ram:ProductEndUserTradeParty
/ram:URIUniversalCommunication</v>
      </c>
      <c r="Q559" s="67" t="s">
        <v>2495</v>
      </c>
      <c r="R559" s="65"/>
      <c r="S559" s="65" t="str">
        <f aca="false">IF($D559="","",IF(ISERROR(FIND("/@",RIGHT($Q559,LEN($Q559)-FIND("#",SUBSTITUTE($Q559,"/","#",LEN($Q559)-LEN(SUBSTITUTE($Q559,"/",""))))))),IF(LEFT($D559,4)="BG-X","EG",IF(LEFT($D559,2)="BG","G",IF(OR(RIGHT($D559,2)="-0",RIGHT($D559,3)="-00",RIGHT($D559,4)="-000"),"","E"))),"A"))</f>
        <v/>
      </c>
      <c r="T559" s="65" t="s">
        <v>112</v>
      </c>
      <c r="U559" s="65"/>
      <c r="V559" s="68"/>
      <c r="X559" s="69" t="s">
        <v>30</v>
      </c>
      <c r="Y559" s="69"/>
      <c r="AA559" s="70"/>
      <c r="AB559" s="70"/>
      <c r="AC559" s="71"/>
      <c r="AE559" s="72" t="str">
        <f aca="false">D559</f>
        <v>BT-X-143-00</v>
      </c>
      <c r="AF559" s="73" t="n">
        <f aca="false">F559</f>
        <v>4</v>
      </c>
      <c r="AG559" s="73" t="str">
        <f aca="false">G559</f>
        <v>0..1</v>
      </c>
      <c r="AH559" s="63" t="s">
        <v>1123</v>
      </c>
      <c r="AI559" s="63"/>
      <c r="AJ559" s="64"/>
      <c r="AK559" s="64"/>
      <c r="AL559" s="64"/>
      <c r="AM559" s="73" t="n">
        <f aca="false">M559</f>
        <v>0</v>
      </c>
      <c r="AN559" s="73" t="n">
        <f aca="false">N559</f>
        <v>0</v>
      </c>
      <c r="AO559" s="73" t="str">
        <f aca="false">O559</f>
        <v>0..1</v>
      </c>
      <c r="AP559" s="73" t="str">
        <f aca="false">P559</f>
        <v>/rsm:CrossIndustryInvoice
/rsm:SupplyChainTradeTransaction
/ram:ApplicableHeaderTradeAgreement
/ram:ProductEndUserTradeParty
/ram:URIUniversalCommunication</v>
      </c>
      <c r="AQ559" s="73" t="str">
        <f aca="false">Q559</f>
        <v>/rsm:CrossIndustryInvoice/rsm:SupplyChainTradeTransaction/ram:ApplicableHeaderTradeAgreement/ram:ProductEndUserTradeParty/ram:URIUniversalCommunication</v>
      </c>
      <c r="AR559" s="73" t="n">
        <f aca="false">R559</f>
        <v>0</v>
      </c>
      <c r="AS559" s="73" t="str">
        <f aca="false">S559</f>
        <v/>
      </c>
      <c r="AT559" s="73" t="str">
        <f aca="false">T559</f>
        <v>0..n</v>
      </c>
      <c r="AU559" s="73" t="n">
        <f aca="false">U559</f>
        <v>0</v>
      </c>
      <c r="AV559" s="73" t="n">
        <f aca="false">V559</f>
        <v>0</v>
      </c>
      <c r="AW559" s="6"/>
      <c r="AX559" s="69" t="str">
        <f aca="false">X559</f>
        <v>EXTENDED</v>
      </c>
      <c r="AY559" s="74" t="n">
        <f aca="false">Y559</f>
        <v>0</v>
      </c>
      <c r="BA559" s="46"/>
      <c r="BB559" s="46"/>
      <c r="BC559" s="46"/>
    </row>
    <row r="560" customFormat="false" ht="99.75" hidden="false" customHeight="false" outlineLevel="0" collapsed="false">
      <c r="A560" s="58" t="str">
        <f aca="false">IF(ISERROR(SEARCH("-X-",D560)),IF(S560="G","NO",IF(S560="E","YES","")),"EXT")</f>
        <v>EXT</v>
      </c>
      <c r="B560" s="77"/>
      <c r="C560" s="59"/>
      <c r="D560" s="60" t="s">
        <v>2496</v>
      </c>
      <c r="E560" s="61"/>
      <c r="F560" s="62" t="n">
        <f aca="false">LEN(Q560)-LEN(SUBSTITUTE(Q560,"/",""))-1</f>
        <v>5</v>
      </c>
      <c r="G560" s="62" t="s">
        <v>95</v>
      </c>
      <c r="H560" s="63" t="s">
        <v>1125</v>
      </c>
      <c r="I560" s="63"/>
      <c r="J560" s="64"/>
      <c r="K560" s="64"/>
      <c r="L560" s="64"/>
      <c r="M560" s="63" t="s">
        <v>137</v>
      </c>
      <c r="N560" s="65"/>
      <c r="O560" s="65" t="s">
        <v>88</v>
      </c>
      <c r="P560" s="66" t="str">
        <f aca="false">MID(SUBSTITUTE(SUBSTITUTE(Q560,"/",CONCATENATE(CHAR(10),"/")),"/",CONCATENATE(CHAR(10),"/"),F560+1),2,500)</f>
        <v>/rsm:CrossIndustryInvoice
/rsm:SupplyChainTradeTransaction
/ram:ApplicableHeaderTradeAgreement
/ram:ProductEndUserTradeParty
/ram:URIUniversalCommunication
/ram:URIID</v>
      </c>
      <c r="Q560" s="67" t="s">
        <v>2497</v>
      </c>
      <c r="R560" s="65" t="s">
        <v>139</v>
      </c>
      <c r="S560" s="65" t="str">
        <f aca="false">IF($D560="","",IF(ISERROR(FIND("/@",RIGHT($Q560,LEN($Q560)-FIND("#",SUBSTITUTE($Q560,"/","#",LEN($Q560)-LEN(SUBSTITUTE($Q560,"/",""))))))),IF(LEFT($D560,4)="BG-X","EG",IF(LEFT($D560,2)="BG","G",IF(OR(RIGHT($D560,2)="-0",RIGHT($D560,3)="-00",RIGHT($D560,4)="-000"),"","E"))),"A"))</f>
        <v>E</v>
      </c>
      <c r="T560" s="65" t="s">
        <v>95</v>
      </c>
      <c r="U560" s="65"/>
      <c r="V560" s="68"/>
      <c r="X560" s="69" t="s">
        <v>30</v>
      </c>
      <c r="Y560" s="69"/>
      <c r="AA560" s="70"/>
      <c r="AB560" s="70"/>
      <c r="AC560" s="71"/>
      <c r="AE560" s="72" t="str">
        <f aca="false">D560</f>
        <v>BT-X-143</v>
      </c>
      <c r="AF560" s="73" t="n">
        <f aca="false">F560</f>
        <v>5</v>
      </c>
      <c r="AG560" s="73" t="str">
        <f aca="false">G560</f>
        <v>0..1</v>
      </c>
      <c r="AH560" s="63" t="s">
        <v>1127</v>
      </c>
      <c r="AI560" s="63"/>
      <c r="AJ560" s="64"/>
      <c r="AK560" s="64"/>
      <c r="AL560" s="64"/>
      <c r="AM560" s="73" t="str">
        <f aca="false">M560</f>
        <v>Identifier</v>
      </c>
      <c r="AN560" s="73" t="n">
        <f aca="false">N560</f>
        <v>0</v>
      </c>
      <c r="AO560" s="73" t="str">
        <f aca="false">O560</f>
        <v>1..1</v>
      </c>
      <c r="AP560" s="73" t="str">
        <f aca="false">P560</f>
        <v>/rsm:CrossIndustryInvoice
/rsm:SupplyChainTradeTransaction
/ram:ApplicableHeaderTradeAgreement
/ram:ProductEndUserTradeParty
/ram:URIUniversalCommunication
/ram:URIID</v>
      </c>
      <c r="AQ560" s="73" t="str">
        <f aca="false">Q560</f>
        <v>/rsm:CrossIndustryInvoice/rsm:SupplyChainTradeTransaction/ram:ApplicableHeaderTradeAgreement/ram:ProductEndUserTradeParty/ram:URIUniversalCommunication/ram:URIID</v>
      </c>
      <c r="AR560" s="73" t="str">
        <f aca="false">R560</f>
        <v>I</v>
      </c>
      <c r="AS560" s="73" t="str">
        <f aca="false">S560</f>
        <v>E</v>
      </c>
      <c r="AT560" s="73" t="str">
        <f aca="false">T560</f>
        <v>0..1</v>
      </c>
      <c r="AU560" s="73" t="n">
        <f aca="false">U560</f>
        <v>0</v>
      </c>
      <c r="AV560" s="73" t="n">
        <f aca="false">V560</f>
        <v>0</v>
      </c>
      <c r="AW560" s="6"/>
      <c r="AX560" s="69" t="str">
        <f aca="false">X560</f>
        <v>EXTENDED</v>
      </c>
      <c r="AY560" s="74" t="n">
        <f aca="false">Y560</f>
        <v>0</v>
      </c>
      <c r="BA560" s="46"/>
      <c r="BB560" s="46"/>
      <c r="BC560" s="46"/>
    </row>
    <row r="561" customFormat="false" ht="114" hidden="false" customHeight="false" outlineLevel="0" collapsed="false">
      <c r="A561" s="58" t="str">
        <f aca="false">IF(ISERROR(SEARCH("-X-",D561)),IF(S561="G","NO",IF(S561="E","YES","")),"EXT")</f>
        <v>EXT</v>
      </c>
      <c r="B561" s="58"/>
      <c r="C561" s="59"/>
      <c r="D561" s="60" t="s">
        <v>2498</v>
      </c>
      <c r="E561" s="61"/>
      <c r="F561" s="62" t="n">
        <f aca="false">LEN(Q561)-LEN(SUBSTITUTE(Q561,"/",""))-1</f>
        <v>6</v>
      </c>
      <c r="G561" s="62" t="s">
        <v>88</v>
      </c>
      <c r="H561" s="63" t="s">
        <v>355</v>
      </c>
      <c r="I561" s="63"/>
      <c r="J561" s="64"/>
      <c r="K561" s="64"/>
      <c r="L561" s="64"/>
      <c r="M561" s="63" t="s">
        <v>358</v>
      </c>
      <c r="N561" s="65"/>
      <c r="O561" s="65"/>
      <c r="P561" s="66" t="str">
        <f aca="false">MID(SUBSTITUTE(SUBSTITUTE(Q561,"/",CONCATENATE(CHAR(10),"/")),"/",CONCATENATE(CHAR(10),"/"),F561+1),2,500)</f>
        <v>/rsm:CrossIndustryInvoice
/rsm:SupplyChainTradeTransaction
/ram:ApplicableHeaderTradeAgreement
/ram:ProductEndUserTradeParty
/ram:URIUniversalCommunication
/ram:URIID
/@schemeID</v>
      </c>
      <c r="Q561" s="67" t="s">
        <v>2499</v>
      </c>
      <c r="R561" s="65" t="s">
        <v>360</v>
      </c>
      <c r="S561" s="65" t="str">
        <f aca="false">IF($D561="","",IF(ISERROR(FIND("/@",RIGHT($Q561,LEN($Q561)-FIND("#",SUBSTITUTE($Q561,"/","#",LEN($Q561)-LEN(SUBSTITUTE($Q561,"/",""))))))),IF(LEFT($D561,4)="BG-X","EG",IF(LEFT($D561,2)="BG","G",IF(OR(RIGHT($D561,2)="-0",RIGHT($D561,3)="-00",RIGHT($D561,4)="-000"),"","E"))),"A"))</f>
        <v/>
      </c>
      <c r="T561" s="65"/>
      <c r="U561" s="65"/>
      <c r="V561" s="68"/>
      <c r="X561" s="69" t="s">
        <v>30</v>
      </c>
      <c r="Y561" s="69"/>
      <c r="AA561" s="70"/>
      <c r="AB561" s="70"/>
      <c r="AC561" s="71"/>
      <c r="AE561" s="72" t="str">
        <f aca="false">D561</f>
        <v>BT-X-143-0</v>
      </c>
      <c r="AF561" s="73" t="n">
        <f aca="false">F561</f>
        <v>6</v>
      </c>
      <c r="AG561" s="73" t="str">
        <f aca="false">G561</f>
        <v>1..1</v>
      </c>
      <c r="AH561" s="63" t="s">
        <v>361</v>
      </c>
      <c r="AI561" s="63"/>
      <c r="AJ561" s="64"/>
      <c r="AK561" s="64"/>
      <c r="AL561" s="64"/>
      <c r="AM561" s="73" t="str">
        <f aca="false">M561</f>
        <v>String</v>
      </c>
      <c r="AN561" s="73" t="n">
        <f aca="false">N561</f>
        <v>0</v>
      </c>
      <c r="AO561" s="73" t="n">
        <f aca="false">O561</f>
        <v>0</v>
      </c>
      <c r="AP561" s="73" t="str">
        <f aca="false">P561</f>
        <v>/rsm:CrossIndustryInvoice
/rsm:SupplyChainTradeTransaction
/ram:ApplicableHeaderTradeAgreement
/ram:ProductEndUserTradeParty
/ram:URIUniversalCommunication
/ram:URIID
/@schemeID</v>
      </c>
      <c r="AQ561" s="73" t="str">
        <f aca="false">Q561</f>
        <v>/rsm:CrossIndustryInvoice/rsm:SupplyChainTradeTransaction/ram:ApplicableHeaderTradeAgreement/ram:ProductEndUserTradeParty/ram:URIUniversalCommunication/ram:URIID/@schemeID</v>
      </c>
      <c r="AR561" s="73" t="str">
        <f aca="false">R561</f>
        <v>S</v>
      </c>
      <c r="AS561" s="73" t="str">
        <f aca="false">S561</f>
        <v/>
      </c>
      <c r="AT561" s="73" t="n">
        <f aca="false">T561</f>
        <v>0</v>
      </c>
      <c r="AU561" s="73" t="n">
        <f aca="false">U561</f>
        <v>0</v>
      </c>
      <c r="AV561" s="73" t="n">
        <f aca="false">V561</f>
        <v>0</v>
      </c>
      <c r="AW561" s="6"/>
      <c r="AX561" s="69" t="str">
        <f aca="false">X561</f>
        <v>EXTENDED</v>
      </c>
      <c r="AY561" s="74" t="n">
        <f aca="false">Y561</f>
        <v>0</v>
      </c>
      <c r="BA561" s="46"/>
      <c r="BB561" s="46"/>
      <c r="BC561" s="46"/>
    </row>
    <row r="562" customFormat="false" ht="85.5" hidden="false" customHeight="false" outlineLevel="0" collapsed="false">
      <c r="A562" s="58" t="str">
        <f aca="false">IF(ISERROR(SEARCH("-X-",D562)),IF(S562="G","NO",IF(S562="E","YES","")),"EXT")</f>
        <v>EXT</v>
      </c>
      <c r="B562" s="58"/>
      <c r="C562" s="59"/>
      <c r="D562" s="60" t="s">
        <v>2500</v>
      </c>
      <c r="E562" s="61"/>
      <c r="F562" s="62" t="n">
        <f aca="false">LEN(Q562)-LEN(SUBSTITUTE(Q562,"/",""))-1</f>
        <v>4</v>
      </c>
      <c r="G562" s="62" t="s">
        <v>95</v>
      </c>
      <c r="H562" s="63" t="s">
        <v>2176</v>
      </c>
      <c r="I562" s="63"/>
      <c r="J562" s="64"/>
      <c r="K562" s="64"/>
      <c r="L562" s="64"/>
      <c r="M562" s="63"/>
      <c r="N562" s="65"/>
      <c r="O562" s="65" t="s">
        <v>95</v>
      </c>
      <c r="P562" s="66" t="str">
        <f aca="false">MID(SUBSTITUTE(SUBSTITUTE(Q562,"/",CONCATENATE(CHAR(10),"/")),"/",CONCATENATE(CHAR(10),"/"),F562+1),2,500)</f>
        <v>/rsm:CrossIndustryInvoice
/rsm:SupplyChainTradeTransaction
/ram:ApplicableHeaderTradeAgreement
/ram:ProductEndUserTradeParty
/ram:SpecifiedTaxRegistration</v>
      </c>
      <c r="Q562" s="67" t="s">
        <v>2501</v>
      </c>
      <c r="R562" s="65"/>
      <c r="S562" s="65" t="str">
        <f aca="false">IF($D562="","",IF(ISERROR(FIND("/@",RIGHT($Q562,LEN($Q562)-FIND("#",SUBSTITUTE($Q562,"/","#",LEN($Q562)-LEN(SUBSTITUTE($Q562,"/",""))))))),IF(LEFT($D562,4)="BG-X","EG",IF(LEFT($D562,2)="BG","G",IF(OR(RIGHT($D562,2)="-0",RIGHT($D562,3)="-00",RIGHT($D562,4)="-000"),"","E"))),"A"))</f>
        <v/>
      </c>
      <c r="T562" s="65" t="s">
        <v>112</v>
      </c>
      <c r="U562" s="65"/>
      <c r="V562" s="68"/>
      <c r="X562" s="69" t="s">
        <v>30</v>
      </c>
      <c r="Y562" s="69"/>
      <c r="AA562" s="70"/>
      <c r="AB562" s="70"/>
      <c r="AC562" s="71"/>
      <c r="AE562" s="72" t="str">
        <f aca="false">D562</f>
        <v>BT-X-144-00</v>
      </c>
      <c r="AF562" s="73" t="n">
        <f aca="false">F562</f>
        <v>4</v>
      </c>
      <c r="AG562" s="73" t="str">
        <f aca="false">G562</f>
        <v>0..1</v>
      </c>
      <c r="AH562" s="63" t="s">
        <v>1840</v>
      </c>
      <c r="AI562" s="63"/>
      <c r="AJ562" s="64"/>
      <c r="AK562" s="64"/>
      <c r="AL562" s="64"/>
      <c r="AM562" s="73" t="n">
        <f aca="false">M562</f>
        <v>0</v>
      </c>
      <c r="AN562" s="73" t="n">
        <f aca="false">N562</f>
        <v>0</v>
      </c>
      <c r="AO562" s="73" t="str">
        <f aca="false">O562</f>
        <v>0..1</v>
      </c>
      <c r="AP562" s="73" t="str">
        <f aca="false">P562</f>
        <v>/rsm:CrossIndustryInvoice
/rsm:SupplyChainTradeTransaction
/ram:ApplicableHeaderTradeAgreement
/ram:ProductEndUserTradeParty
/ram:SpecifiedTaxRegistration</v>
      </c>
      <c r="AQ562" s="73" t="str">
        <f aca="false">Q562</f>
        <v>/rsm:CrossIndustryInvoice/rsm:SupplyChainTradeTransaction/ram:ApplicableHeaderTradeAgreement/ram:ProductEndUserTradeParty/ram:SpecifiedTaxRegistration</v>
      </c>
      <c r="AR562" s="73" t="n">
        <f aca="false">R562</f>
        <v>0</v>
      </c>
      <c r="AS562" s="73" t="str">
        <f aca="false">S562</f>
        <v/>
      </c>
      <c r="AT562" s="73" t="str">
        <f aca="false">T562</f>
        <v>0..n</v>
      </c>
      <c r="AU562" s="73" t="n">
        <f aca="false">U562</f>
        <v>0</v>
      </c>
      <c r="AV562" s="73" t="n">
        <f aca="false">V562</f>
        <v>0</v>
      </c>
      <c r="AW562" s="6"/>
      <c r="AX562" s="69" t="str">
        <f aca="false">X562</f>
        <v>EXTENDED</v>
      </c>
      <c r="AY562" s="74" t="n">
        <f aca="false">Y562</f>
        <v>0</v>
      </c>
      <c r="BA562" s="46"/>
      <c r="BB562" s="46"/>
      <c r="BC562" s="46"/>
    </row>
    <row r="563" customFormat="false" ht="99.75" hidden="false" customHeight="false" outlineLevel="0" collapsed="false">
      <c r="A563" s="58" t="str">
        <f aca="false">IF(ISERROR(SEARCH("-X-",D563)),IF(S563="G","NO",IF(S563="E","YES","")),"EXT")</f>
        <v>EXT</v>
      </c>
      <c r="B563" s="77"/>
      <c r="C563" s="59"/>
      <c r="D563" s="60" t="s">
        <v>2502</v>
      </c>
      <c r="E563" s="61"/>
      <c r="F563" s="62" t="n">
        <f aca="false">LEN(Q563)-LEN(SUBSTITUTE(Q563,"/",""))-1</f>
        <v>5</v>
      </c>
      <c r="G563" s="62" t="s">
        <v>95</v>
      </c>
      <c r="H563" s="63" t="s">
        <v>1135</v>
      </c>
      <c r="I563" s="63"/>
      <c r="J563" s="64"/>
      <c r="K563" s="64"/>
      <c r="L563" s="64"/>
      <c r="M563" s="63" t="s">
        <v>137</v>
      </c>
      <c r="N563" s="65"/>
      <c r="O563" s="65" t="s">
        <v>88</v>
      </c>
      <c r="P563" s="66" t="str">
        <f aca="false">MID(SUBSTITUTE(SUBSTITUTE(Q563,"/",CONCATENATE(CHAR(10),"/")),"/",CONCATENATE(CHAR(10),"/"),F563+1),2,500)</f>
        <v>/rsm:CrossIndustryInvoice
/rsm:SupplyChainTradeTransaction
/ram:ApplicableHeaderTradeAgreement
/ram:ProductEndUserTradeParty
/ram:SpecifiedTaxRegistration
/ram:ID</v>
      </c>
      <c r="Q563" s="67" t="s">
        <v>2503</v>
      </c>
      <c r="R563" s="65" t="s">
        <v>139</v>
      </c>
      <c r="S563" s="65" t="str">
        <f aca="false">IF($D563="","",IF(ISERROR(FIND("/@",RIGHT($Q563,LEN($Q563)-FIND("#",SUBSTITUTE($Q563,"/","#",LEN($Q563)-LEN(SUBSTITUTE($Q563,"/",""))))))),IF(LEFT($D563,4)="BG-X","EG",IF(LEFT($D563,2)="BG","G",IF(OR(RIGHT($D563,2)="-0",RIGHT($D563,3)="-00",RIGHT($D563,4)="-000"),"","E"))),"A"))</f>
        <v>E</v>
      </c>
      <c r="T563" s="65" t="s">
        <v>95</v>
      </c>
      <c r="U563" s="65"/>
      <c r="V563" s="68"/>
      <c r="X563" s="69" t="s">
        <v>30</v>
      </c>
      <c r="Y563" s="69"/>
      <c r="AA563" s="70"/>
      <c r="AB563" s="70"/>
      <c r="AC563" s="71"/>
      <c r="AE563" s="72" t="str">
        <f aca="false">D563</f>
        <v>BT-X-144</v>
      </c>
      <c r="AF563" s="73" t="n">
        <f aca="false">F563</f>
        <v>5</v>
      </c>
      <c r="AG563" s="73" t="str">
        <f aca="false">G563</f>
        <v>0..1</v>
      </c>
      <c r="AH563" s="63" t="s">
        <v>1137</v>
      </c>
      <c r="AI563" s="63"/>
      <c r="AJ563" s="64"/>
      <c r="AK563" s="64"/>
      <c r="AL563" s="64"/>
      <c r="AM563" s="73" t="str">
        <f aca="false">M563</f>
        <v>Identifier</v>
      </c>
      <c r="AN563" s="73" t="n">
        <f aca="false">N563</f>
        <v>0</v>
      </c>
      <c r="AO563" s="73" t="str">
        <f aca="false">O563</f>
        <v>1..1</v>
      </c>
      <c r="AP563" s="73" t="str">
        <f aca="false">P563</f>
        <v>/rsm:CrossIndustryInvoice
/rsm:SupplyChainTradeTransaction
/ram:ApplicableHeaderTradeAgreement
/ram:ProductEndUserTradeParty
/ram:SpecifiedTaxRegistration
/ram:ID</v>
      </c>
      <c r="AQ563" s="73" t="str">
        <f aca="false">Q563</f>
        <v>/rsm:CrossIndustryInvoice/rsm:SupplyChainTradeTransaction/ram:ApplicableHeaderTradeAgreement/ram:ProductEndUserTradeParty/ram:SpecifiedTaxRegistration/ram:ID</v>
      </c>
      <c r="AR563" s="73" t="str">
        <f aca="false">R563</f>
        <v>I</v>
      </c>
      <c r="AS563" s="73" t="str">
        <f aca="false">S563</f>
        <v>E</v>
      </c>
      <c r="AT563" s="73" t="str">
        <f aca="false">T563</f>
        <v>0..1</v>
      </c>
      <c r="AU563" s="73" t="n">
        <f aca="false">U563</f>
        <v>0</v>
      </c>
      <c r="AV563" s="73" t="n">
        <f aca="false">V563</f>
        <v>0</v>
      </c>
      <c r="AW563" s="6"/>
      <c r="AX563" s="69" t="str">
        <f aca="false">X563</f>
        <v>EXTENDED</v>
      </c>
      <c r="AY563" s="74" t="n">
        <f aca="false">Y563</f>
        <v>0</v>
      </c>
      <c r="BA563" s="46"/>
      <c r="BB563" s="46"/>
      <c r="BC563" s="46"/>
    </row>
    <row r="564" customFormat="false" ht="114" hidden="false" customHeight="false" outlineLevel="0" collapsed="false">
      <c r="A564" s="58" t="str">
        <f aca="false">IF(ISERROR(SEARCH("-X-",D564)),IF(S564="G","NO",IF(S564="E","YES","")),"EXT")</f>
        <v>EXT</v>
      </c>
      <c r="B564" s="58"/>
      <c r="C564" s="59"/>
      <c r="D564" s="60" t="s">
        <v>2504</v>
      </c>
      <c r="E564" s="61"/>
      <c r="F564" s="62" t="n">
        <f aca="false">LEN(Q564)-LEN(SUBSTITUTE(Q564,"/",""))-1</f>
        <v>6</v>
      </c>
      <c r="G564" s="62" t="s">
        <v>95</v>
      </c>
      <c r="H564" s="63" t="s">
        <v>1139</v>
      </c>
      <c r="I564" s="63"/>
      <c r="J564" s="64" t="s">
        <v>1140</v>
      </c>
      <c r="K564" s="64"/>
      <c r="L564" s="64"/>
      <c r="M564" s="63" t="s">
        <v>358</v>
      </c>
      <c r="N564" s="65"/>
      <c r="O564" s="65"/>
      <c r="P564" s="66" t="str">
        <f aca="false">MID(SUBSTITUTE(SUBSTITUTE(Q564,"/",CONCATENATE(CHAR(10),"/")),"/",CONCATENATE(CHAR(10),"/"),F564+1),2,500)</f>
        <v>/rsm:CrossIndustryInvoice
/rsm:SupplyChainTradeTransaction
/ram:ApplicableHeaderTradeAgreement
/ram:ProductEndUserTradeParty
/ram:SpecifiedTaxRegistration
/ram:ID
/@schemeID</v>
      </c>
      <c r="Q564" s="67" t="s">
        <v>2505</v>
      </c>
      <c r="R564" s="65" t="s">
        <v>360</v>
      </c>
      <c r="S564" s="65" t="str">
        <f aca="false">IF($D564="","",IF(ISERROR(FIND("/@",RIGHT($Q564,LEN($Q564)-FIND("#",SUBSTITUTE($Q564,"/","#",LEN($Q564)-LEN(SUBSTITUTE($Q564,"/",""))))))),IF(LEFT($D564,4)="BG-X","EG",IF(LEFT($D564,2)="BG","G",IF(OR(RIGHT($D564,2)="-0",RIGHT($D564,3)="-00",RIGHT($D564,4)="-000"),"","E"))),"A"))</f>
        <v/>
      </c>
      <c r="T564" s="65"/>
      <c r="U564" s="65"/>
      <c r="V564" s="68"/>
      <c r="X564" s="69" t="s">
        <v>30</v>
      </c>
      <c r="Y564" s="69"/>
      <c r="AA564" s="70"/>
      <c r="AB564" s="70"/>
      <c r="AC564" s="71"/>
      <c r="AE564" s="72" t="str">
        <f aca="false">D564</f>
        <v>BT-X-144-0</v>
      </c>
      <c r="AF564" s="73" t="n">
        <f aca="false">F564</f>
        <v>6</v>
      </c>
      <c r="AG564" s="73" t="str">
        <f aca="false">G564</f>
        <v>0..1</v>
      </c>
      <c r="AH564" s="63" t="s">
        <v>1142</v>
      </c>
      <c r="AI564" s="63"/>
      <c r="AJ564" s="64" t="s">
        <v>1143</v>
      </c>
      <c r="AK564" s="64"/>
      <c r="AL564" s="64"/>
      <c r="AM564" s="73" t="str">
        <f aca="false">M564</f>
        <v>String</v>
      </c>
      <c r="AN564" s="73" t="n">
        <f aca="false">N564</f>
        <v>0</v>
      </c>
      <c r="AO564" s="73" t="n">
        <f aca="false">O564</f>
        <v>0</v>
      </c>
      <c r="AP564" s="73" t="str">
        <f aca="false">P564</f>
        <v>/rsm:CrossIndustryInvoice
/rsm:SupplyChainTradeTransaction
/ram:ApplicableHeaderTradeAgreement
/ram:ProductEndUserTradeParty
/ram:SpecifiedTaxRegistration
/ram:ID
/@schemeID</v>
      </c>
      <c r="AQ564" s="73" t="str">
        <f aca="false">Q564</f>
        <v>/rsm:CrossIndustryInvoice/rsm:SupplyChainTradeTransaction/ram:ApplicableHeaderTradeAgreement/ram:ProductEndUserTradeParty/ram:SpecifiedTaxRegistration/ram:ID/@schemeID</v>
      </c>
      <c r="AR564" s="73" t="str">
        <f aca="false">R564</f>
        <v>S</v>
      </c>
      <c r="AS564" s="73" t="str">
        <f aca="false">S564</f>
        <v/>
      </c>
      <c r="AT564" s="73" t="n">
        <f aca="false">T564</f>
        <v>0</v>
      </c>
      <c r="AU564" s="73" t="n">
        <f aca="false">U564</f>
        <v>0</v>
      </c>
      <c r="AV564" s="73" t="n">
        <f aca="false">V564</f>
        <v>0</v>
      </c>
      <c r="AW564" s="6"/>
      <c r="AX564" s="69" t="str">
        <f aca="false">X564</f>
        <v>EXTENDED</v>
      </c>
      <c r="AY564" s="74" t="n">
        <f aca="false">Y564</f>
        <v>0</v>
      </c>
      <c r="BA564" s="46"/>
      <c r="BB564" s="46"/>
      <c r="BC564" s="46"/>
    </row>
    <row r="565" customFormat="false" ht="71.25" hidden="false" customHeight="false" outlineLevel="0" collapsed="false">
      <c r="A565" s="58" t="str">
        <f aca="false">IF(ISERROR(SEARCH("-X-",D565)),IF(S565="G","NO",IF(S565="E","YES","")),"EXT")</f>
        <v>EXT</v>
      </c>
      <c r="B565" s="58"/>
      <c r="C565" s="59"/>
      <c r="D565" s="60" t="s">
        <v>2506</v>
      </c>
      <c r="E565" s="61"/>
      <c r="F565" s="62" t="n">
        <f aca="false">LEN(Q565)-LEN(SUBSTITUTE(Q565,"/",""))-1</f>
        <v>3</v>
      </c>
      <c r="G565" s="62" t="s">
        <v>95</v>
      </c>
      <c r="H565" s="63" t="s">
        <v>2507</v>
      </c>
      <c r="I565" s="63"/>
      <c r="J565" s="64"/>
      <c r="K565" s="64"/>
      <c r="L565" s="64"/>
      <c r="M565" s="63"/>
      <c r="N565" s="65"/>
      <c r="O565" s="65" t="s">
        <v>95</v>
      </c>
      <c r="P565" s="66" t="str">
        <f aca="false">MID(SUBSTITUTE(SUBSTITUTE(Q565,"/",CONCATENATE(CHAR(10),"/")),"/",CONCATENATE(CHAR(10),"/"),F565+1),2,500)</f>
        <v>/rsm:CrossIndustryInvoice
/rsm:SupplyChainTradeTransaction
/ram:ApplicableHeaderTradeAgreement
/ram:ApplicableTradeDeliveryTerms</v>
      </c>
      <c r="Q565" s="67" t="s">
        <v>2508</v>
      </c>
      <c r="R565" s="65"/>
      <c r="S565" s="65" t="str">
        <f aca="false">IF($D565="","",IF(ISERROR(FIND("/@",RIGHT($Q565,LEN($Q565)-FIND("#",SUBSTITUTE($Q565,"/","#",LEN($Q565)-LEN(SUBSTITUTE($Q565,"/",""))))))),IF(LEFT($D565,4)="BG-X","EG",IF(LEFT($D565,2)="BG","G",IF(OR(RIGHT($D565,2)="-0",RIGHT($D565,3)="-00",RIGHT($D565,4)="-000"),"","E"))),"A"))</f>
        <v>EG</v>
      </c>
      <c r="T565" s="65" t="s">
        <v>95</v>
      </c>
      <c r="U565" s="65"/>
      <c r="V565" s="68"/>
      <c r="X565" s="69" t="s">
        <v>30</v>
      </c>
      <c r="Y565" s="69"/>
      <c r="AA565" s="70"/>
      <c r="AB565" s="70"/>
      <c r="AC565" s="71"/>
      <c r="AE565" s="72" t="str">
        <f aca="false">D565</f>
        <v>BG-X-22</v>
      </c>
      <c r="AF565" s="73" t="n">
        <f aca="false">F565</f>
        <v>3</v>
      </c>
      <c r="AG565" s="73" t="str">
        <f aca="false">G565</f>
        <v>0..1</v>
      </c>
      <c r="AH565" s="63" t="s">
        <v>2509</v>
      </c>
      <c r="AI565" s="63"/>
      <c r="AJ565" s="64"/>
      <c r="AK565" s="64"/>
      <c r="AL565" s="64"/>
      <c r="AM565" s="73" t="n">
        <f aca="false">M565</f>
        <v>0</v>
      </c>
      <c r="AN565" s="73" t="n">
        <f aca="false">N565</f>
        <v>0</v>
      </c>
      <c r="AO565" s="73" t="str">
        <f aca="false">O565</f>
        <v>0..1</v>
      </c>
      <c r="AP565" s="73" t="str">
        <f aca="false">P565</f>
        <v>/rsm:CrossIndustryInvoice
/rsm:SupplyChainTradeTransaction
/ram:ApplicableHeaderTradeAgreement
/ram:ApplicableTradeDeliveryTerms</v>
      </c>
      <c r="AQ565" s="73" t="str">
        <f aca="false">Q565</f>
        <v>/rsm:CrossIndustryInvoice/rsm:SupplyChainTradeTransaction/ram:ApplicableHeaderTradeAgreement/ram:ApplicableTradeDeliveryTerms</v>
      </c>
      <c r="AR565" s="73" t="n">
        <f aca="false">R565</f>
        <v>0</v>
      </c>
      <c r="AS565" s="73" t="str">
        <f aca="false">S565</f>
        <v>EG</v>
      </c>
      <c r="AT565" s="73" t="str">
        <f aca="false">T565</f>
        <v>0..1</v>
      </c>
      <c r="AU565" s="73" t="n">
        <f aca="false">U565</f>
        <v>0</v>
      </c>
      <c r="AV565" s="73" t="n">
        <f aca="false">V565</f>
        <v>0</v>
      </c>
      <c r="AW565" s="6"/>
      <c r="AX565" s="69" t="str">
        <f aca="false">X565</f>
        <v>EXTENDED</v>
      </c>
      <c r="AY565" s="74" t="n">
        <f aca="false">Y565</f>
        <v>0</v>
      </c>
      <c r="BA565" s="46"/>
      <c r="BB565" s="46"/>
      <c r="BC565" s="46"/>
    </row>
    <row r="566" customFormat="false" ht="85.5" hidden="false" customHeight="false" outlineLevel="0" collapsed="false">
      <c r="A566" s="58" t="str">
        <f aca="false">IF(ISERROR(SEARCH("-X-",D566)),IF(S566="G","NO",IF(S566="E","YES","")),"EXT")</f>
        <v>EXT</v>
      </c>
      <c r="B566" s="58"/>
      <c r="C566" s="59"/>
      <c r="D566" s="60" t="s">
        <v>2510</v>
      </c>
      <c r="E566" s="61"/>
      <c r="F566" s="62" t="n">
        <f aca="false">LEN(Q566)-LEN(SUBSTITUTE(Q566,"/",""))-1</f>
        <v>4</v>
      </c>
      <c r="G566" s="62" t="s">
        <v>95</v>
      </c>
      <c r="H566" s="63" t="s">
        <v>2511</v>
      </c>
      <c r="I566" s="63" t="s">
        <v>2512</v>
      </c>
      <c r="J566" s="64" t="s">
        <v>2513</v>
      </c>
      <c r="K566" s="64"/>
      <c r="L566" s="64"/>
      <c r="M566" s="63" t="s">
        <v>174</v>
      </c>
      <c r="N566" s="65"/>
      <c r="O566" s="65" t="s">
        <v>88</v>
      </c>
      <c r="P566" s="66" t="str">
        <f aca="false">MID(SUBSTITUTE(SUBSTITUTE(Q566,"/",CONCATENATE(CHAR(10),"/")),"/",CONCATENATE(CHAR(10),"/"),F566+1),2,500)</f>
        <v>/rsm:CrossIndustryInvoice
/rsm:SupplyChainTradeTransaction
/ram:ApplicableHeaderTradeAgreement
/ram:ApplicableTradeDeliveryTerms
/ram:DeliveryTypeCode</v>
      </c>
      <c r="Q566" s="67" t="s">
        <v>2514</v>
      </c>
      <c r="R566" s="65" t="s">
        <v>176</v>
      </c>
      <c r="S566" s="65" t="str">
        <f aca="false">IF($D566="","",IF(ISERROR(FIND("/@",RIGHT($Q566,LEN($Q566)-FIND("#",SUBSTITUTE($Q566,"/","#",LEN($Q566)-LEN(SUBSTITUTE($Q566,"/",""))))))),IF(LEFT($D566,4)="BG-X","EG",IF(LEFT($D566,2)="BG","G",IF(OR(RIGHT($D566,2)="-0",RIGHT($D566,3)="-00",RIGHT($D566,4)="-000"),"","E"))),"A"))</f>
        <v>E</v>
      </c>
      <c r="T566" s="65" t="s">
        <v>95</v>
      </c>
      <c r="U566" s="65"/>
      <c r="V566" s="68"/>
      <c r="X566" s="69" t="s">
        <v>30</v>
      </c>
      <c r="Y566" s="69"/>
      <c r="AA566" s="70"/>
      <c r="AB566" s="70"/>
      <c r="AC566" s="71"/>
      <c r="AE566" s="72" t="str">
        <f aca="false">D566</f>
        <v>BT-X-145</v>
      </c>
      <c r="AF566" s="73" t="n">
        <f aca="false">F566</f>
        <v>4</v>
      </c>
      <c r="AG566" s="73" t="str">
        <f aca="false">G566</f>
        <v>0..1</v>
      </c>
      <c r="AH566" s="63" t="s">
        <v>2515</v>
      </c>
      <c r="AI566" s="63" t="s">
        <v>2516</v>
      </c>
      <c r="AJ566" s="64" t="s">
        <v>2517</v>
      </c>
      <c r="AK566" s="64"/>
      <c r="AL566" s="64"/>
      <c r="AM566" s="73" t="str">
        <f aca="false">M566</f>
        <v>Code</v>
      </c>
      <c r="AN566" s="73" t="n">
        <f aca="false">N566</f>
        <v>0</v>
      </c>
      <c r="AO566" s="73" t="str">
        <f aca="false">O566</f>
        <v>1..1</v>
      </c>
      <c r="AP566" s="73" t="str">
        <f aca="false">P566</f>
        <v>/rsm:CrossIndustryInvoice
/rsm:SupplyChainTradeTransaction
/ram:ApplicableHeaderTradeAgreement
/ram:ApplicableTradeDeliveryTerms
/ram:DeliveryTypeCode</v>
      </c>
      <c r="AQ566" s="73" t="str">
        <f aca="false">Q566</f>
        <v>/rsm:CrossIndustryInvoice/rsm:SupplyChainTradeTransaction/ram:ApplicableHeaderTradeAgreement/ram:ApplicableTradeDeliveryTerms/ram:DeliveryTypeCode</v>
      </c>
      <c r="AR566" s="73" t="str">
        <f aca="false">R566</f>
        <v>C</v>
      </c>
      <c r="AS566" s="73" t="str">
        <f aca="false">S566</f>
        <v>E</v>
      </c>
      <c r="AT566" s="73" t="str">
        <f aca="false">T566</f>
        <v>0..1</v>
      </c>
      <c r="AU566" s="73" t="n">
        <f aca="false">U566</f>
        <v>0</v>
      </c>
      <c r="AV566" s="73" t="n">
        <f aca="false">V566</f>
        <v>0</v>
      </c>
      <c r="AW566" s="6"/>
      <c r="AX566" s="69" t="str">
        <f aca="false">X566</f>
        <v>EXTENDED</v>
      </c>
      <c r="AY566" s="74" t="n">
        <f aca="false">Y566</f>
        <v>0</v>
      </c>
      <c r="BA566" s="46"/>
      <c r="BB566" s="46"/>
      <c r="BC566" s="46"/>
    </row>
    <row r="567" customFormat="false" ht="71.25" hidden="false" customHeight="false" outlineLevel="0" collapsed="false">
      <c r="A567" s="58" t="str">
        <f aca="false">IF(ISERROR(SEARCH("-X-",D567)),IF(S567="G","NO",IF(S567="E","YES","")),"EXT")</f>
        <v/>
      </c>
      <c r="B567" s="58"/>
      <c r="C567" s="59"/>
      <c r="D567" s="60" t="s">
        <v>2518</v>
      </c>
      <c r="E567" s="61"/>
      <c r="F567" s="62" t="n">
        <f aca="false">LEN(Q567)-LEN(SUBSTITUTE(Q567,"/",""))-1</f>
        <v>3</v>
      </c>
      <c r="G567" s="62" t="s">
        <v>95</v>
      </c>
      <c r="H567" s="63" t="s">
        <v>2519</v>
      </c>
      <c r="I567" s="63"/>
      <c r="J567" s="64"/>
      <c r="K567" s="64"/>
      <c r="L567" s="64"/>
      <c r="M567" s="63"/>
      <c r="N567" s="65" t="s">
        <v>95</v>
      </c>
      <c r="O567" s="65" t="s">
        <v>95</v>
      </c>
      <c r="P567" s="66" t="str">
        <f aca="false">MID(SUBSTITUTE(SUBSTITUTE(Q567,"/",CONCATENATE(CHAR(10),"/")),"/",CONCATENATE(CHAR(10),"/"),F567+1),2,500)</f>
        <v>/rsm:CrossIndustryInvoice
/rsm:SupplyChainTradeTransaction
/ram:ApplicableHeaderTradeAgreement
/ram:SellerOrderReferencedDocument</v>
      </c>
      <c r="Q567" s="67" t="s">
        <v>2520</v>
      </c>
      <c r="R567" s="65"/>
      <c r="S567" s="65" t="str">
        <f aca="false">IF($D567="","",IF(ISERROR(FIND("/@",RIGHT($Q567,LEN($Q567)-FIND("#",SUBSTITUTE($Q567,"/","#",LEN($Q567)-LEN(SUBSTITUTE($Q567,"/",""))))))),IF(LEFT($D567,4)="BG-X","EG",IF(LEFT($D567,2)="BG","G",IF(OR(RIGHT($D567,2)="-0",RIGHT($D567,3)="-00",RIGHT($D567,4)="-000"),"","E"))),"A"))</f>
        <v/>
      </c>
      <c r="T567" s="65" t="s">
        <v>95</v>
      </c>
      <c r="U567" s="65"/>
      <c r="V567" s="68"/>
      <c r="X567" s="69" t="s">
        <v>27</v>
      </c>
      <c r="Y567" s="69"/>
      <c r="AA567" s="70"/>
      <c r="AB567" s="70"/>
      <c r="AC567" s="71"/>
      <c r="AE567" s="72" t="str">
        <f aca="false">D567</f>
        <v>BT-14-00</v>
      </c>
      <c r="AF567" s="73" t="n">
        <f aca="false">F567</f>
        <v>3</v>
      </c>
      <c r="AG567" s="73" t="str">
        <f aca="false">G567</f>
        <v>0..1</v>
      </c>
      <c r="AH567" s="63" t="s">
        <v>2521</v>
      </c>
      <c r="AI567" s="63"/>
      <c r="AJ567" s="64"/>
      <c r="AK567" s="64"/>
      <c r="AL567" s="64"/>
      <c r="AM567" s="73" t="n">
        <f aca="false">M567</f>
        <v>0</v>
      </c>
      <c r="AN567" s="73" t="str">
        <f aca="false">N567</f>
        <v>0..1</v>
      </c>
      <c r="AO567" s="73" t="str">
        <f aca="false">O567</f>
        <v>0..1</v>
      </c>
      <c r="AP567" s="73" t="str">
        <f aca="false">P567</f>
        <v>/rsm:CrossIndustryInvoice
/rsm:SupplyChainTradeTransaction
/ram:ApplicableHeaderTradeAgreement
/ram:SellerOrderReferencedDocument</v>
      </c>
      <c r="AQ567" s="73" t="str">
        <f aca="false">Q567</f>
        <v>/rsm:CrossIndustryInvoice/rsm:SupplyChainTradeTransaction/ram:ApplicableHeaderTradeAgreement/ram:SellerOrderReferencedDocument</v>
      </c>
      <c r="AR567" s="73" t="n">
        <f aca="false">R567</f>
        <v>0</v>
      </c>
      <c r="AS567" s="73" t="str">
        <f aca="false">S567</f>
        <v/>
      </c>
      <c r="AT567" s="73" t="str">
        <f aca="false">T567</f>
        <v>0..1</v>
      </c>
      <c r="AU567" s="73" t="n">
        <f aca="false">U567</f>
        <v>0</v>
      </c>
      <c r="AV567" s="73" t="n">
        <f aca="false">V567</f>
        <v>0</v>
      </c>
      <c r="AW567" s="6"/>
      <c r="AX567" s="69" t="str">
        <f aca="false">X567</f>
        <v>EN 16931</v>
      </c>
      <c r="AY567" s="74" t="n">
        <f aca="false">Y567</f>
        <v>0</v>
      </c>
      <c r="BA567" s="46"/>
      <c r="BB567" s="46"/>
      <c r="BC567" s="46"/>
    </row>
    <row r="568" customFormat="false" ht="85.5" hidden="false" customHeight="false" outlineLevel="0" collapsed="false">
      <c r="A568" s="58" t="str">
        <f aca="false">IF(ISERROR(SEARCH("-X-",D568)),IF(S568="G","NO",IF(S568="E","YES","")),"EXT")</f>
        <v>YES</v>
      </c>
      <c r="B568" s="58"/>
      <c r="C568" s="59"/>
      <c r="D568" s="60" t="s">
        <v>2522</v>
      </c>
      <c r="E568" s="61"/>
      <c r="F568" s="62" t="n">
        <f aca="false">LEN(Q568)-LEN(SUBSTITUTE(Q568,"/",""))-1</f>
        <v>4</v>
      </c>
      <c r="G568" s="62" t="s">
        <v>95</v>
      </c>
      <c r="H568" s="63" t="s">
        <v>2523</v>
      </c>
      <c r="I568" s="63" t="s">
        <v>2524</v>
      </c>
      <c r="J568" s="64"/>
      <c r="K568" s="64"/>
      <c r="L568" s="64"/>
      <c r="M568" s="63" t="s">
        <v>573</v>
      </c>
      <c r="N568" s="65" t="s">
        <v>88</v>
      </c>
      <c r="O568" s="65" t="s">
        <v>88</v>
      </c>
      <c r="P568" s="66" t="str">
        <f aca="false">MID(SUBSTITUTE(SUBSTITUTE(Q568,"/",CONCATENATE(CHAR(10),"/")),"/",CONCATENATE(CHAR(10),"/"),F568+1),2,500)</f>
        <v>/rsm:CrossIndustryInvoice
/rsm:SupplyChainTradeTransaction
/ram:ApplicableHeaderTradeAgreement
/ram:SellerOrderReferencedDocument
/ram:IssuerAssignedID</v>
      </c>
      <c r="Q568" s="67" t="s">
        <v>2525</v>
      </c>
      <c r="R568" s="65" t="s">
        <v>575</v>
      </c>
      <c r="S568" s="65" t="str">
        <f aca="false">IF($D568="","",IF(ISERROR(FIND("/@",RIGHT($Q568,LEN($Q568)-FIND("#",SUBSTITUTE($Q568,"/","#",LEN($Q568)-LEN(SUBSTITUTE($Q568,"/",""))))))),IF(LEFT($D568,4)="BG-X","EG",IF(LEFT($D568,2)="BG","G",IF(OR(RIGHT($D568,2)="-0",RIGHT($D568,3)="-00",RIGHT($D568,4)="-000"),"","E"))),"A"))</f>
        <v>E</v>
      </c>
      <c r="T568" s="65" t="s">
        <v>95</v>
      </c>
      <c r="U568" s="65"/>
      <c r="V568" s="68"/>
      <c r="X568" s="69" t="s">
        <v>27</v>
      </c>
      <c r="Y568" s="69"/>
      <c r="AA568" s="70"/>
      <c r="AB568" s="70"/>
      <c r="AC568" s="71"/>
      <c r="AE568" s="72" t="str">
        <f aca="false">D568</f>
        <v>BT-14</v>
      </c>
      <c r="AF568" s="73" t="n">
        <f aca="false">F568</f>
        <v>4</v>
      </c>
      <c r="AG568" s="73" t="str">
        <f aca="false">G568</f>
        <v>0..1</v>
      </c>
      <c r="AH568" s="63" t="s">
        <v>2526</v>
      </c>
      <c r="AI568" s="63" t="s">
        <v>2527</v>
      </c>
      <c r="AJ568" s="64"/>
      <c r="AK568" s="64"/>
      <c r="AL568" s="64"/>
      <c r="AM568" s="73" t="str">
        <f aca="false">M568</f>
        <v>Document Reference</v>
      </c>
      <c r="AN568" s="73" t="str">
        <f aca="false">N568</f>
        <v>1..1</v>
      </c>
      <c r="AO568" s="73" t="str">
        <f aca="false">O568</f>
        <v>1..1</v>
      </c>
      <c r="AP568" s="73" t="str">
        <f aca="false">P568</f>
        <v>/rsm:CrossIndustryInvoice
/rsm:SupplyChainTradeTransaction
/ram:ApplicableHeaderTradeAgreement
/ram:SellerOrderReferencedDocument
/ram:IssuerAssignedID</v>
      </c>
      <c r="AQ568" s="73" t="str">
        <f aca="false">Q568</f>
        <v>/rsm:CrossIndustryInvoice/rsm:SupplyChainTradeTransaction/ram:ApplicableHeaderTradeAgreement/ram:SellerOrderReferencedDocument/ram:IssuerAssignedID</v>
      </c>
      <c r="AR568" s="73" t="str">
        <f aca="false">R568</f>
        <v>R</v>
      </c>
      <c r="AS568" s="73" t="str">
        <f aca="false">S568</f>
        <v>E</v>
      </c>
      <c r="AT568" s="73" t="str">
        <f aca="false">T568</f>
        <v>0..1</v>
      </c>
      <c r="AU568" s="73" t="n">
        <f aca="false">U568</f>
        <v>0</v>
      </c>
      <c r="AV568" s="73" t="n">
        <f aca="false">V568</f>
        <v>0</v>
      </c>
      <c r="AW568" s="6"/>
      <c r="AX568" s="69" t="str">
        <f aca="false">X568</f>
        <v>EN 16931</v>
      </c>
      <c r="AY568" s="74" t="n">
        <f aca="false">Y568</f>
        <v>0</v>
      </c>
      <c r="BA568" s="46"/>
      <c r="BB568" s="46"/>
      <c r="BC568" s="46"/>
    </row>
    <row r="569" customFormat="false" ht="85.5" hidden="false" customHeight="false" outlineLevel="0" collapsed="false">
      <c r="A569" s="58" t="str">
        <f aca="false">IF(ISERROR(SEARCH("-X-",D569)),IF(S569="G","NO",IF(S569="E","YES","")),"EXT")</f>
        <v>EXT</v>
      </c>
      <c r="B569" s="58"/>
      <c r="C569" s="59"/>
      <c r="D569" s="60" t="s">
        <v>2528</v>
      </c>
      <c r="E569" s="61"/>
      <c r="F569" s="62" t="n">
        <f aca="false">LEN(Q569)-LEN(SUBSTITUTE(Q569,"/",""))-1</f>
        <v>4</v>
      </c>
      <c r="G569" s="62" t="s">
        <v>95</v>
      </c>
      <c r="H569" s="63" t="s">
        <v>2529</v>
      </c>
      <c r="I569" s="63"/>
      <c r="J569" s="64"/>
      <c r="K569" s="64"/>
      <c r="L569" s="64"/>
      <c r="M569" s="63" t="s">
        <v>186</v>
      </c>
      <c r="N569" s="65"/>
      <c r="O569" s="65" t="s">
        <v>95</v>
      </c>
      <c r="P569" s="66" t="str">
        <f aca="false">MID(SUBSTITUTE(SUBSTITUTE(Q569,"/",CONCATENATE(CHAR(10),"/")),"/",CONCATENATE(CHAR(10),"/"),F569+1),2,500)</f>
        <v>/rsm:CrossIndustryInvoice
/rsm:SupplyChainTradeTransaction
/ram:ApplicableHeaderTradeAgreement
/ram:SellerOrderReferencedDocument
/ram:FormattedIssueDateTime</v>
      </c>
      <c r="Q569" s="67" t="s">
        <v>2530</v>
      </c>
      <c r="R569" s="65" t="s">
        <v>188</v>
      </c>
      <c r="S569" s="65" t="str">
        <f aca="false">IF($D569="","",IF(ISERROR(FIND("/@",RIGHT($Q569,LEN($Q569)-FIND("#",SUBSTITUTE($Q569,"/","#",LEN($Q569)-LEN(SUBSTITUTE($Q569,"/",""))))))),IF(LEFT($D569,4)="BG-X","EG",IF(LEFT($D569,2)="BG","G",IF(OR(RIGHT($D569,2)="-0",RIGHT($D569,3)="-00",RIGHT($D569,4)="-000"),"","E"))),"A"))</f>
        <v/>
      </c>
      <c r="T569" s="65" t="s">
        <v>95</v>
      </c>
      <c r="U569" s="65"/>
      <c r="V569" s="68"/>
      <c r="X569" s="69" t="s">
        <v>30</v>
      </c>
      <c r="Y569" s="69"/>
      <c r="AA569" s="70"/>
      <c r="AB569" s="70"/>
      <c r="AC569" s="71"/>
      <c r="AE569" s="72" t="str">
        <f aca="false">D569</f>
        <v>BT-X-146-00</v>
      </c>
      <c r="AF569" s="73" t="n">
        <f aca="false">F569</f>
        <v>4</v>
      </c>
      <c r="AG569" s="73" t="str">
        <f aca="false">G569</f>
        <v>0..1</v>
      </c>
      <c r="AH569" s="63" t="s">
        <v>2531</v>
      </c>
      <c r="AI569" s="63"/>
      <c r="AJ569" s="64"/>
      <c r="AK569" s="64"/>
      <c r="AL569" s="64"/>
      <c r="AM569" s="73" t="str">
        <f aca="false">M569</f>
        <v>Date</v>
      </c>
      <c r="AN569" s="73" t="n">
        <f aca="false">N569</f>
        <v>0</v>
      </c>
      <c r="AO569" s="73" t="str">
        <f aca="false">O569</f>
        <v>0..1</v>
      </c>
      <c r="AP569" s="73" t="str">
        <f aca="false">P569</f>
        <v>/rsm:CrossIndustryInvoice
/rsm:SupplyChainTradeTransaction
/ram:ApplicableHeaderTradeAgreement
/ram:SellerOrderReferencedDocument
/ram:FormattedIssueDateTime</v>
      </c>
      <c r="AQ569" s="73" t="str">
        <f aca="false">Q569</f>
        <v>/rsm:CrossIndustryInvoice/rsm:SupplyChainTradeTransaction/ram:ApplicableHeaderTradeAgreement/ram:SellerOrderReferencedDocument/ram:FormattedIssueDateTime</v>
      </c>
      <c r="AR569" s="73" t="str">
        <f aca="false">R569</f>
        <v>D</v>
      </c>
      <c r="AS569" s="73" t="str">
        <f aca="false">S569</f>
        <v/>
      </c>
      <c r="AT569" s="73" t="str">
        <f aca="false">T569</f>
        <v>0..1</v>
      </c>
      <c r="AU569" s="73" t="n">
        <f aca="false">U569</f>
        <v>0</v>
      </c>
      <c r="AV569" s="73" t="n">
        <f aca="false">V569</f>
        <v>0</v>
      </c>
      <c r="AW569" s="6"/>
      <c r="AX569" s="69" t="str">
        <f aca="false">X569</f>
        <v>EXTENDED</v>
      </c>
      <c r="AY569" s="74" t="n">
        <f aca="false">Y569</f>
        <v>0</v>
      </c>
      <c r="BA569" s="46"/>
      <c r="BB569" s="46"/>
      <c r="BC569" s="46"/>
    </row>
    <row r="570" customFormat="false" ht="99.75" hidden="false" customHeight="false" outlineLevel="0" collapsed="false">
      <c r="A570" s="58" t="str">
        <f aca="false">IF(ISERROR(SEARCH("-X-",D570)),IF(S570="G","NO",IF(S570="E","YES","")),"EXT")</f>
        <v>EXT</v>
      </c>
      <c r="B570" s="58"/>
      <c r="C570" s="59"/>
      <c r="D570" s="60" t="s">
        <v>2532</v>
      </c>
      <c r="E570" s="61"/>
      <c r="F570" s="62" t="n">
        <f aca="false">LEN(Q570)-LEN(SUBSTITUTE(Q570,"/",""))-1</f>
        <v>5</v>
      </c>
      <c r="G570" s="62" t="s">
        <v>88</v>
      </c>
      <c r="H570" s="63" t="s">
        <v>2533</v>
      </c>
      <c r="I570" s="63"/>
      <c r="J570" s="64"/>
      <c r="K570" s="64"/>
      <c r="L570" s="64"/>
      <c r="M570" s="63" t="s">
        <v>186</v>
      </c>
      <c r="N570" s="65"/>
      <c r="O570" s="65" t="s">
        <v>88</v>
      </c>
      <c r="P570" s="66" t="str">
        <f aca="false">MID(SUBSTITUTE(SUBSTITUTE(Q570,"/",CONCATENATE(CHAR(10),"/")),"/",CONCATENATE(CHAR(10),"/"),F570+1),2,500)</f>
        <v>/rsm:CrossIndustryInvoice
/rsm:SupplyChainTradeTransaction
/ram:ApplicableHeaderTradeAgreement
/ram:SellerOrderReferencedDocument
/ram:FormattedIssueDateTime
/qdt:DateTimeString</v>
      </c>
      <c r="Q570" s="67" t="s">
        <v>2534</v>
      </c>
      <c r="R570" s="65" t="s">
        <v>188</v>
      </c>
      <c r="S570" s="65" t="str">
        <f aca="false">IF($D570="","",IF(ISERROR(FIND("/@",RIGHT($Q570,LEN($Q570)-FIND("#",SUBSTITUTE($Q570,"/","#",LEN($Q570)-LEN(SUBSTITUTE($Q570,"/",""))))))),IF(LEFT($D570,4)="BG-X","EG",IF(LEFT($D570,2)="BG","G",IF(OR(RIGHT($D570,2)="-0",RIGHT($D570,3)="-00",RIGHT($D570,4)="-000"),"","E"))),"A"))</f>
        <v>E</v>
      </c>
      <c r="T570" s="65" t="s">
        <v>88</v>
      </c>
      <c r="U570" s="65"/>
      <c r="V570" s="68"/>
      <c r="X570" s="69" t="s">
        <v>30</v>
      </c>
      <c r="Y570" s="69"/>
      <c r="AA570" s="70"/>
      <c r="AB570" s="70"/>
      <c r="AC570" s="71"/>
      <c r="AE570" s="72" t="str">
        <f aca="false">D570</f>
        <v>BT-X-146</v>
      </c>
      <c r="AF570" s="73" t="n">
        <f aca="false">F570</f>
        <v>5</v>
      </c>
      <c r="AG570" s="73" t="str">
        <f aca="false">G570</f>
        <v>1..1</v>
      </c>
      <c r="AH570" s="63" t="s">
        <v>2535</v>
      </c>
      <c r="AI570" s="63"/>
      <c r="AJ570" s="64"/>
      <c r="AK570" s="64"/>
      <c r="AL570" s="64"/>
      <c r="AM570" s="73" t="str">
        <f aca="false">M570</f>
        <v>Date</v>
      </c>
      <c r="AN570" s="73" t="n">
        <f aca="false">N570</f>
        <v>0</v>
      </c>
      <c r="AO570" s="73" t="str">
        <f aca="false">O570</f>
        <v>1..1</v>
      </c>
      <c r="AP570" s="73" t="str">
        <f aca="false">P570</f>
        <v>/rsm:CrossIndustryInvoice
/rsm:SupplyChainTradeTransaction
/ram:ApplicableHeaderTradeAgreement
/ram:SellerOrderReferencedDocument
/ram:FormattedIssueDateTime
/qdt:DateTimeString</v>
      </c>
      <c r="AQ570" s="73" t="str">
        <f aca="false">Q570</f>
        <v>/rsm:CrossIndustryInvoice/rsm:SupplyChainTradeTransaction/ram:ApplicableHeaderTradeAgreement/ram:SellerOrderReferencedDocument/ram:FormattedIssueDateTime/qdt:DateTimeString</v>
      </c>
      <c r="AR570" s="73" t="str">
        <f aca="false">R570</f>
        <v>D</v>
      </c>
      <c r="AS570" s="73" t="str">
        <f aca="false">S570</f>
        <v>E</v>
      </c>
      <c r="AT570" s="73" t="str">
        <f aca="false">T570</f>
        <v>1..1</v>
      </c>
      <c r="AU570" s="73" t="n">
        <f aca="false">U570</f>
        <v>0</v>
      </c>
      <c r="AV570" s="73" t="n">
        <f aca="false">V570</f>
        <v>0</v>
      </c>
      <c r="AW570" s="6"/>
      <c r="AX570" s="69" t="str">
        <f aca="false">X570</f>
        <v>EXTENDED</v>
      </c>
      <c r="AY570" s="74" t="n">
        <f aca="false">Y570</f>
        <v>0</v>
      </c>
      <c r="BA570" s="46"/>
      <c r="BB570" s="46"/>
      <c r="BC570" s="46"/>
    </row>
    <row r="571" customFormat="false" ht="114" hidden="false" customHeight="false" outlineLevel="0" collapsed="false">
      <c r="A571" s="58" t="str">
        <f aca="false">IF(ISERROR(SEARCH("-X-",D571)),IF(S571="G","NO",IF(S571="E","YES","")),"EXT")</f>
        <v>EXT</v>
      </c>
      <c r="B571" s="58"/>
      <c r="C571" s="59"/>
      <c r="D571" s="60" t="s">
        <v>2536</v>
      </c>
      <c r="E571" s="61"/>
      <c r="F571" s="62" t="n">
        <f aca="false">LEN(Q571)-LEN(SUBSTITUTE(Q571,"/",""))-1</f>
        <v>6</v>
      </c>
      <c r="G571" s="62" t="s">
        <v>95</v>
      </c>
      <c r="H571" s="63" t="s">
        <v>199</v>
      </c>
      <c r="I571" s="63"/>
      <c r="J571" s="64" t="s">
        <v>200</v>
      </c>
      <c r="K571" s="64"/>
      <c r="L571" s="64"/>
      <c r="M571" s="63" t="s">
        <v>174</v>
      </c>
      <c r="N571" s="65"/>
      <c r="O571" s="65"/>
      <c r="P571" s="66" t="str">
        <f aca="false">MID(SUBSTITUTE(SUBSTITUTE(Q571,"/",CONCATENATE(CHAR(10),"/")),"/",CONCATENATE(CHAR(10),"/"),F571+1),2,500)</f>
        <v>/rsm:CrossIndustryInvoice
/rsm:SupplyChainTradeTransaction
/ram:ApplicableHeaderTradeAgreement
/ram:SellerOrderReferencedDocument
/ram:FormattedIssueDateTime
/qdt:DateTimeString
/@format</v>
      </c>
      <c r="Q571" s="67" t="s">
        <v>2537</v>
      </c>
      <c r="R571" s="65" t="s">
        <v>176</v>
      </c>
      <c r="S571" s="65" t="str">
        <f aca="false">IF($D571="","",IF(ISERROR(FIND("/@",RIGHT($Q571,LEN($Q571)-FIND("#",SUBSTITUTE($Q571,"/","#",LEN($Q571)-LEN(SUBSTITUTE($Q571,"/",""))))))),IF(LEFT($D571,4)="BG-X","EG",IF(LEFT($D571,2)="BG","G",IF(OR(RIGHT($D571,2)="-0",RIGHT($D571,3)="-00",RIGHT($D571,4)="-000"),"","E"))),"A"))</f>
        <v/>
      </c>
      <c r="T571" s="65"/>
      <c r="U571" s="65"/>
      <c r="V571" s="68"/>
      <c r="X571" s="69" t="s">
        <v>30</v>
      </c>
      <c r="Y571" s="69"/>
      <c r="AA571" s="70"/>
      <c r="AB571" s="70"/>
      <c r="AC571" s="71"/>
      <c r="AE571" s="72" t="str">
        <f aca="false">D571</f>
        <v>BT-X-146-0</v>
      </c>
      <c r="AF571" s="73" t="n">
        <f aca="false">F571</f>
        <v>6</v>
      </c>
      <c r="AG571" s="73" t="str">
        <f aca="false">G571</f>
        <v>0..1</v>
      </c>
      <c r="AH571" s="63" t="s">
        <v>199</v>
      </c>
      <c r="AI571" s="63"/>
      <c r="AJ571" s="64" t="s">
        <v>202</v>
      </c>
      <c r="AK571" s="64"/>
      <c r="AL571" s="64"/>
      <c r="AM571" s="73" t="str">
        <f aca="false">M571</f>
        <v>Code</v>
      </c>
      <c r="AN571" s="73" t="n">
        <f aca="false">N571</f>
        <v>0</v>
      </c>
      <c r="AO571" s="73" t="n">
        <f aca="false">O571</f>
        <v>0</v>
      </c>
      <c r="AP571" s="73" t="str">
        <f aca="false">P571</f>
        <v>/rsm:CrossIndustryInvoice
/rsm:SupplyChainTradeTransaction
/ram:ApplicableHeaderTradeAgreement
/ram:SellerOrderReferencedDocument
/ram:FormattedIssueDateTime
/qdt:DateTimeString
/@format</v>
      </c>
      <c r="AQ571" s="73" t="str">
        <f aca="false">Q571</f>
        <v>/rsm:CrossIndustryInvoice/rsm:SupplyChainTradeTransaction/ram:ApplicableHeaderTradeAgreement/ram:SellerOrderReferencedDocument/ram:FormattedIssueDateTime/qdt:DateTimeString/@format</v>
      </c>
      <c r="AR571" s="73" t="str">
        <f aca="false">R571</f>
        <v>C</v>
      </c>
      <c r="AS571" s="73" t="str">
        <f aca="false">S571</f>
        <v/>
      </c>
      <c r="AT571" s="73" t="n">
        <f aca="false">T571</f>
        <v>0</v>
      </c>
      <c r="AU571" s="73" t="n">
        <f aca="false">U571</f>
        <v>0</v>
      </c>
      <c r="AV571" s="73" t="n">
        <f aca="false">V571</f>
        <v>0</v>
      </c>
      <c r="AW571" s="6"/>
      <c r="AX571" s="69" t="str">
        <f aca="false">X571</f>
        <v>EXTENDED</v>
      </c>
      <c r="AY571" s="74" t="n">
        <f aca="false">Y571</f>
        <v>0</v>
      </c>
      <c r="BA571" s="46"/>
      <c r="BB571" s="46"/>
      <c r="BC571" s="46"/>
    </row>
    <row r="572" customFormat="false" ht="71.25" hidden="false" customHeight="false" outlineLevel="0" collapsed="false">
      <c r="A572" s="58" t="str">
        <f aca="false">IF(ISERROR(SEARCH("-X-",D572)),IF(S572="G","NO",IF(S572="E","YES","")),"EXT")</f>
        <v/>
      </c>
      <c r="B572" s="58"/>
      <c r="C572" s="59"/>
      <c r="D572" s="60" t="s">
        <v>2538</v>
      </c>
      <c r="E572" s="61"/>
      <c r="F572" s="62" t="n">
        <f aca="false">LEN(Q572)-LEN(SUBSTITUTE(Q572,"/",""))-1</f>
        <v>3</v>
      </c>
      <c r="G572" s="62" t="s">
        <v>95</v>
      </c>
      <c r="H572" s="63" t="s">
        <v>593</v>
      </c>
      <c r="I572" s="63"/>
      <c r="J572" s="64"/>
      <c r="K572" s="64"/>
      <c r="L572" s="64"/>
      <c r="M572" s="63"/>
      <c r="N572" s="65" t="s">
        <v>95</v>
      </c>
      <c r="O572" s="65" t="s">
        <v>95</v>
      </c>
      <c r="P572" s="66" t="str">
        <f aca="false">MID(SUBSTITUTE(SUBSTITUTE(Q572,"/",CONCATENATE(CHAR(10),"/")),"/",CONCATENATE(CHAR(10),"/"),F572+1),2,500)</f>
        <v>/rsm:CrossIndustryInvoice
/rsm:SupplyChainTradeTransaction
/ram:ApplicableHeaderTradeAgreement
/ram:BuyerOrderReferencedDocument</v>
      </c>
      <c r="Q572" s="67" t="s">
        <v>2539</v>
      </c>
      <c r="R572" s="65"/>
      <c r="S572" s="65" t="str">
        <f aca="false">IF($D572="","",IF(ISERROR(FIND("/@",RIGHT($Q572,LEN($Q572)-FIND("#",SUBSTITUTE($Q572,"/","#",LEN($Q572)-LEN(SUBSTITUTE($Q572,"/",""))))))),IF(LEFT($D572,4)="BG-X","EG",IF(LEFT($D572,2)="BG","G",IF(OR(RIGHT($D572,2)="-0",RIGHT($D572,3)="-00",RIGHT($D572,4)="-000"),"","E"))),"A"))</f>
        <v/>
      </c>
      <c r="T572" s="65" t="s">
        <v>95</v>
      </c>
      <c r="U572" s="65"/>
      <c r="V572" s="68"/>
      <c r="X572" s="69" t="s">
        <v>24</v>
      </c>
      <c r="Y572" s="69"/>
      <c r="AA572" s="70"/>
      <c r="AB572" s="70"/>
      <c r="AC572" s="71"/>
      <c r="AE572" s="72" t="str">
        <f aca="false">D572</f>
        <v>BT-13-00</v>
      </c>
      <c r="AF572" s="73" t="n">
        <f aca="false">F572</f>
        <v>3</v>
      </c>
      <c r="AG572" s="73" t="str">
        <f aca="false">G572</f>
        <v>0..1</v>
      </c>
      <c r="AH572" s="63" t="s">
        <v>2540</v>
      </c>
      <c r="AI572" s="63"/>
      <c r="AJ572" s="64"/>
      <c r="AK572" s="64"/>
      <c r="AL572" s="64"/>
      <c r="AM572" s="73" t="n">
        <f aca="false">M572</f>
        <v>0</v>
      </c>
      <c r="AN572" s="73" t="str">
        <f aca="false">N572</f>
        <v>0..1</v>
      </c>
      <c r="AO572" s="73" t="str">
        <f aca="false">O572</f>
        <v>0..1</v>
      </c>
      <c r="AP572" s="73" t="str">
        <f aca="false">P572</f>
        <v>/rsm:CrossIndustryInvoice
/rsm:SupplyChainTradeTransaction
/ram:ApplicableHeaderTradeAgreement
/ram:BuyerOrderReferencedDocument</v>
      </c>
      <c r="AQ572" s="73" t="str">
        <f aca="false">Q572</f>
        <v>/rsm:CrossIndustryInvoice/rsm:SupplyChainTradeTransaction/ram:ApplicableHeaderTradeAgreement/ram:BuyerOrderReferencedDocument</v>
      </c>
      <c r="AR572" s="73" t="n">
        <f aca="false">R572</f>
        <v>0</v>
      </c>
      <c r="AS572" s="73" t="str">
        <f aca="false">S572</f>
        <v/>
      </c>
      <c r="AT572" s="73" t="str">
        <f aca="false">T572</f>
        <v>0..1</v>
      </c>
      <c r="AU572" s="73" t="n">
        <f aca="false">U572</f>
        <v>0</v>
      </c>
      <c r="AV572" s="73" t="n">
        <f aca="false">V572</f>
        <v>0</v>
      </c>
      <c r="AW572" s="6"/>
      <c r="AX572" s="69" t="str">
        <f aca="false">X572</f>
        <v>MINIMUM</v>
      </c>
      <c r="AY572" s="74" t="n">
        <f aca="false">Y572</f>
        <v>0</v>
      </c>
      <c r="BA572" s="46"/>
      <c r="BB572" s="46"/>
      <c r="BC572" s="46"/>
    </row>
    <row r="573" customFormat="false" ht="85.5" hidden="false" customHeight="false" outlineLevel="0" collapsed="false">
      <c r="A573" s="58" t="str">
        <f aca="false">IF(ISERROR(SEARCH("-X-",D573)),IF(S573="G","NO",IF(S573="E","YES","")),"EXT")</f>
        <v>YES</v>
      </c>
      <c r="B573" s="58"/>
      <c r="C573" s="59"/>
      <c r="D573" s="60" t="s">
        <v>2541</v>
      </c>
      <c r="E573" s="61"/>
      <c r="F573" s="62" t="n">
        <f aca="false">LEN(Q573)-LEN(SUBSTITUTE(Q573,"/",""))-1</f>
        <v>4</v>
      </c>
      <c r="G573" s="62" t="s">
        <v>95</v>
      </c>
      <c r="H573" s="63" t="s">
        <v>2542</v>
      </c>
      <c r="I573" s="63" t="s">
        <v>2543</v>
      </c>
      <c r="J573" s="64"/>
      <c r="K573" s="64" t="s">
        <v>2544</v>
      </c>
      <c r="L573" s="64"/>
      <c r="M573" s="63" t="s">
        <v>573</v>
      </c>
      <c r="N573" s="65" t="s">
        <v>88</v>
      </c>
      <c r="O573" s="65" t="s">
        <v>88</v>
      </c>
      <c r="P573" s="66" t="str">
        <f aca="false">MID(SUBSTITUTE(SUBSTITUTE(Q573,"/",CONCATENATE(CHAR(10),"/")),"/",CONCATENATE(CHAR(10),"/"),F573+1),2,500)</f>
        <v>/rsm:CrossIndustryInvoice
/rsm:SupplyChainTradeTransaction
/ram:ApplicableHeaderTradeAgreement
/ram:BuyerOrderReferencedDocument
/ram:IssuerAssignedID</v>
      </c>
      <c r="Q573" s="67" t="s">
        <v>2545</v>
      </c>
      <c r="R573" s="65" t="s">
        <v>575</v>
      </c>
      <c r="S573" s="65" t="str">
        <f aca="false">IF($D573="","",IF(ISERROR(FIND("/@",RIGHT($Q573,LEN($Q573)-FIND("#",SUBSTITUTE($Q573,"/","#",LEN($Q573)-LEN(SUBSTITUTE($Q573,"/",""))))))),IF(LEFT($D573,4)="BG-X","EG",IF(LEFT($D573,2)="BG","G",IF(OR(RIGHT($D573,2)="-0",RIGHT($D573,3)="-00",RIGHT($D573,4)="-000"),"","E"))),"A"))</f>
        <v>E</v>
      </c>
      <c r="T573" s="65" t="s">
        <v>95</v>
      </c>
      <c r="U573" s="65"/>
      <c r="V573" s="68"/>
      <c r="X573" s="69" t="s">
        <v>24</v>
      </c>
      <c r="Y573" s="69"/>
      <c r="AA573" s="70"/>
      <c r="AB573" s="70"/>
      <c r="AC573" s="71"/>
      <c r="AE573" s="72" t="str">
        <f aca="false">D573</f>
        <v>BT-13</v>
      </c>
      <c r="AF573" s="73" t="n">
        <f aca="false">F573</f>
        <v>4</v>
      </c>
      <c r="AG573" s="73" t="str">
        <f aca="false">G573</f>
        <v>0..1</v>
      </c>
      <c r="AH573" s="63" t="s">
        <v>2546</v>
      </c>
      <c r="AI573" s="63" t="s">
        <v>2547</v>
      </c>
      <c r="AJ573" s="64"/>
      <c r="AK573" s="64" t="s">
        <v>2548</v>
      </c>
      <c r="AL573" s="64"/>
      <c r="AM573" s="73" t="str">
        <f aca="false">M573</f>
        <v>Document Reference</v>
      </c>
      <c r="AN573" s="73" t="str">
        <f aca="false">N573</f>
        <v>1..1</v>
      </c>
      <c r="AO573" s="73" t="str">
        <f aca="false">O573</f>
        <v>1..1</v>
      </c>
      <c r="AP573" s="73" t="str">
        <f aca="false">P573</f>
        <v>/rsm:CrossIndustryInvoice
/rsm:SupplyChainTradeTransaction
/ram:ApplicableHeaderTradeAgreement
/ram:BuyerOrderReferencedDocument
/ram:IssuerAssignedID</v>
      </c>
      <c r="AQ573" s="73" t="str">
        <f aca="false">Q573</f>
        <v>/rsm:CrossIndustryInvoice/rsm:SupplyChainTradeTransaction/ram:ApplicableHeaderTradeAgreement/ram:BuyerOrderReferencedDocument/ram:IssuerAssignedID</v>
      </c>
      <c r="AR573" s="73" t="str">
        <f aca="false">R573</f>
        <v>R</v>
      </c>
      <c r="AS573" s="73" t="str">
        <f aca="false">S573</f>
        <v>E</v>
      </c>
      <c r="AT573" s="73" t="str">
        <f aca="false">T573</f>
        <v>0..1</v>
      </c>
      <c r="AU573" s="73" t="n">
        <f aca="false">U573</f>
        <v>0</v>
      </c>
      <c r="AV573" s="73" t="n">
        <f aca="false">V573</f>
        <v>0</v>
      </c>
      <c r="AW573" s="6"/>
      <c r="AX573" s="69" t="str">
        <f aca="false">X573</f>
        <v>MINIMUM</v>
      </c>
      <c r="AY573" s="74" t="n">
        <f aca="false">Y573</f>
        <v>0</v>
      </c>
      <c r="BA573" s="46"/>
      <c r="BB573" s="46"/>
      <c r="BC573" s="46"/>
    </row>
    <row r="574" customFormat="false" ht="85.5" hidden="false" customHeight="false" outlineLevel="0" collapsed="false">
      <c r="A574" s="58" t="str">
        <f aca="false">IF(ISERROR(SEARCH("-X-",D574)),IF(S574="G","NO",IF(S574="E","YES","")),"EXT")</f>
        <v>EXT</v>
      </c>
      <c r="B574" s="58"/>
      <c r="C574" s="59"/>
      <c r="D574" s="60" t="s">
        <v>2549</v>
      </c>
      <c r="E574" s="61"/>
      <c r="F574" s="62" t="n">
        <f aca="false">LEN(Q574)-LEN(SUBSTITUTE(Q574,"/",""))-1</f>
        <v>4</v>
      </c>
      <c r="G574" s="62" t="s">
        <v>95</v>
      </c>
      <c r="H574" s="63" t="s">
        <v>2550</v>
      </c>
      <c r="I574" s="63"/>
      <c r="J574" s="64"/>
      <c r="K574" s="64"/>
      <c r="L574" s="64"/>
      <c r="M574" s="63" t="s">
        <v>186</v>
      </c>
      <c r="N574" s="65"/>
      <c r="O574" s="65" t="s">
        <v>95</v>
      </c>
      <c r="P574" s="66" t="str">
        <f aca="false">MID(SUBSTITUTE(SUBSTITUTE(Q574,"/",CONCATENATE(CHAR(10),"/")),"/",CONCATENATE(CHAR(10),"/"),F574+1),2,500)</f>
        <v>/rsm:CrossIndustryInvoice
/rsm:SupplyChainTradeTransaction
/ram:ApplicableHeaderTradeAgreement
/ram:BuyerOrderReferencedDocument
/ram:FormattedIssueDateTime</v>
      </c>
      <c r="Q574" s="67" t="s">
        <v>2551</v>
      </c>
      <c r="R574" s="65" t="s">
        <v>188</v>
      </c>
      <c r="S574" s="65" t="str">
        <f aca="false">IF($D574="","",IF(ISERROR(FIND("/@",RIGHT($Q574,LEN($Q574)-FIND("#",SUBSTITUTE($Q574,"/","#",LEN($Q574)-LEN(SUBSTITUTE($Q574,"/",""))))))),IF(LEFT($D574,4)="BG-X","EG",IF(LEFT($D574,2)="BG","G",IF(OR(RIGHT($D574,2)="-0",RIGHT($D574,3)="-00",RIGHT($D574,4)="-000"),"","E"))),"A"))</f>
        <v/>
      </c>
      <c r="T574" s="65" t="s">
        <v>95</v>
      </c>
      <c r="U574" s="65"/>
      <c r="V574" s="68"/>
      <c r="X574" s="69" t="s">
        <v>30</v>
      </c>
      <c r="Y574" s="69"/>
      <c r="AA574" s="70"/>
      <c r="AB574" s="70"/>
      <c r="AC574" s="71"/>
      <c r="AE574" s="72" t="str">
        <f aca="false">D574</f>
        <v>BT-X-147-00</v>
      </c>
      <c r="AF574" s="73" t="n">
        <f aca="false">F574</f>
        <v>4</v>
      </c>
      <c r="AG574" s="73" t="str">
        <f aca="false">G574</f>
        <v>0..1</v>
      </c>
      <c r="AH574" s="63" t="s">
        <v>612</v>
      </c>
      <c r="AI574" s="63"/>
      <c r="AJ574" s="64"/>
      <c r="AK574" s="64"/>
      <c r="AL574" s="64"/>
      <c r="AM574" s="73" t="str">
        <f aca="false">M574</f>
        <v>Date</v>
      </c>
      <c r="AN574" s="73" t="n">
        <f aca="false">N574</f>
        <v>0</v>
      </c>
      <c r="AO574" s="73" t="str">
        <f aca="false">O574</f>
        <v>0..1</v>
      </c>
      <c r="AP574" s="73" t="str">
        <f aca="false">P574</f>
        <v>/rsm:CrossIndustryInvoice
/rsm:SupplyChainTradeTransaction
/ram:ApplicableHeaderTradeAgreement
/ram:BuyerOrderReferencedDocument
/ram:FormattedIssueDateTime</v>
      </c>
      <c r="AQ574" s="73" t="str">
        <f aca="false">Q574</f>
        <v>/rsm:CrossIndustryInvoice/rsm:SupplyChainTradeTransaction/ram:ApplicableHeaderTradeAgreement/ram:BuyerOrderReferencedDocument/ram:FormattedIssueDateTime</v>
      </c>
      <c r="AR574" s="73" t="str">
        <f aca="false">R574</f>
        <v>D</v>
      </c>
      <c r="AS574" s="73" t="str">
        <f aca="false">S574</f>
        <v/>
      </c>
      <c r="AT574" s="73" t="str">
        <f aca="false">T574</f>
        <v>0..1</v>
      </c>
      <c r="AU574" s="73" t="n">
        <f aca="false">U574</f>
        <v>0</v>
      </c>
      <c r="AV574" s="73" t="n">
        <f aca="false">V574</f>
        <v>0</v>
      </c>
      <c r="AW574" s="6"/>
      <c r="AX574" s="69" t="str">
        <f aca="false">X574</f>
        <v>EXTENDED</v>
      </c>
      <c r="AY574" s="74" t="n">
        <f aca="false">Y574</f>
        <v>0</v>
      </c>
      <c r="BA574" s="46"/>
      <c r="BB574" s="46"/>
      <c r="BC574" s="46"/>
    </row>
    <row r="575" customFormat="false" ht="99.75" hidden="false" customHeight="false" outlineLevel="0" collapsed="false">
      <c r="A575" s="58" t="str">
        <f aca="false">IF(ISERROR(SEARCH("-X-",D575)),IF(S575="G","NO",IF(S575="E","YES","")),"EXT")</f>
        <v>EXT</v>
      </c>
      <c r="B575" s="58"/>
      <c r="C575" s="59"/>
      <c r="D575" s="60" t="s">
        <v>2552</v>
      </c>
      <c r="E575" s="61"/>
      <c r="F575" s="62" t="n">
        <f aca="false">LEN(Q575)-LEN(SUBSTITUTE(Q575,"/",""))-1</f>
        <v>5</v>
      </c>
      <c r="G575" s="62" t="s">
        <v>88</v>
      </c>
      <c r="H575" s="63" t="s">
        <v>2553</v>
      </c>
      <c r="I575" s="63"/>
      <c r="J575" s="64"/>
      <c r="K575" s="64"/>
      <c r="L575" s="64"/>
      <c r="M575" s="63" t="s">
        <v>186</v>
      </c>
      <c r="N575" s="65"/>
      <c r="O575" s="65" t="s">
        <v>88</v>
      </c>
      <c r="P575" s="66" t="str">
        <f aca="false">MID(SUBSTITUTE(SUBSTITUTE(Q575,"/",CONCATENATE(CHAR(10),"/")),"/",CONCATENATE(CHAR(10),"/"),F575+1),2,500)</f>
        <v>/rsm:CrossIndustryInvoice
/rsm:SupplyChainTradeTransaction
/ram:ApplicableHeaderTradeAgreement
/ram:BuyerOrderReferencedDocument
/ram:FormattedIssueDateTime
/qdt:DateTimeString</v>
      </c>
      <c r="Q575" s="67" t="s">
        <v>2554</v>
      </c>
      <c r="R575" s="65" t="s">
        <v>188</v>
      </c>
      <c r="S575" s="65" t="str">
        <f aca="false">IF($D575="","",IF(ISERROR(FIND("/@",RIGHT($Q575,LEN($Q575)-FIND("#",SUBSTITUTE($Q575,"/","#",LEN($Q575)-LEN(SUBSTITUTE($Q575,"/",""))))))),IF(LEFT($D575,4)="BG-X","EG",IF(LEFT($D575,2)="BG","G",IF(OR(RIGHT($D575,2)="-0",RIGHT($D575,3)="-00",RIGHT($D575,4)="-000"),"","E"))),"A"))</f>
        <v>E</v>
      </c>
      <c r="T575" s="65" t="s">
        <v>88</v>
      </c>
      <c r="U575" s="65"/>
      <c r="V575" s="68"/>
      <c r="X575" s="69" t="s">
        <v>30</v>
      </c>
      <c r="Y575" s="69"/>
      <c r="AA575" s="70"/>
      <c r="AB575" s="70"/>
      <c r="AC575" s="71"/>
      <c r="AE575" s="72" t="str">
        <f aca="false">D575</f>
        <v>BT-X-147</v>
      </c>
      <c r="AF575" s="73" t="n">
        <f aca="false">F575</f>
        <v>5</v>
      </c>
      <c r="AG575" s="73" t="str">
        <f aca="false">G575</f>
        <v>1..1</v>
      </c>
      <c r="AH575" s="63" t="s">
        <v>616</v>
      </c>
      <c r="AI575" s="63"/>
      <c r="AJ575" s="64"/>
      <c r="AK575" s="64"/>
      <c r="AL575" s="64"/>
      <c r="AM575" s="73" t="str">
        <f aca="false">M575</f>
        <v>Date</v>
      </c>
      <c r="AN575" s="73" t="n">
        <f aca="false">N575</f>
        <v>0</v>
      </c>
      <c r="AO575" s="73" t="str">
        <f aca="false">O575</f>
        <v>1..1</v>
      </c>
      <c r="AP575" s="73" t="str">
        <f aca="false">P575</f>
        <v>/rsm:CrossIndustryInvoice
/rsm:SupplyChainTradeTransaction
/ram:ApplicableHeaderTradeAgreement
/ram:BuyerOrderReferencedDocument
/ram:FormattedIssueDateTime
/qdt:DateTimeString</v>
      </c>
      <c r="AQ575" s="73" t="str">
        <f aca="false">Q575</f>
        <v>/rsm:CrossIndustryInvoice/rsm:SupplyChainTradeTransaction/ram:ApplicableHeaderTradeAgreement/ram:BuyerOrderReferencedDocument/ram:FormattedIssueDateTime/qdt:DateTimeString</v>
      </c>
      <c r="AR575" s="73" t="str">
        <f aca="false">R575</f>
        <v>D</v>
      </c>
      <c r="AS575" s="73" t="str">
        <f aca="false">S575</f>
        <v>E</v>
      </c>
      <c r="AT575" s="73" t="str">
        <f aca="false">T575</f>
        <v>1..1</v>
      </c>
      <c r="AU575" s="73" t="n">
        <f aca="false">U575</f>
        <v>0</v>
      </c>
      <c r="AV575" s="73" t="n">
        <f aca="false">V575</f>
        <v>0</v>
      </c>
      <c r="AW575" s="6"/>
      <c r="AX575" s="69" t="str">
        <f aca="false">X575</f>
        <v>EXTENDED</v>
      </c>
      <c r="AY575" s="74" t="n">
        <f aca="false">Y575</f>
        <v>0</v>
      </c>
      <c r="BA575" s="46"/>
      <c r="BB575" s="46"/>
      <c r="BC575" s="46"/>
    </row>
    <row r="576" customFormat="false" ht="114" hidden="false" customHeight="false" outlineLevel="0" collapsed="false">
      <c r="A576" s="58" t="str">
        <f aca="false">IF(ISERROR(SEARCH("-X-",D576)),IF(S576="G","NO",IF(S576="E","YES","")),"EXT")</f>
        <v>EXT</v>
      </c>
      <c r="B576" s="58"/>
      <c r="C576" s="59"/>
      <c r="D576" s="60" t="s">
        <v>2555</v>
      </c>
      <c r="E576" s="61"/>
      <c r="F576" s="62" t="n">
        <f aca="false">LEN(Q576)-LEN(SUBSTITUTE(Q576,"/",""))-1</f>
        <v>6</v>
      </c>
      <c r="G576" s="62" t="s">
        <v>95</v>
      </c>
      <c r="H576" s="63" t="s">
        <v>199</v>
      </c>
      <c r="I576" s="63"/>
      <c r="J576" s="64" t="s">
        <v>200</v>
      </c>
      <c r="K576" s="64"/>
      <c r="L576" s="64"/>
      <c r="M576" s="63" t="s">
        <v>174</v>
      </c>
      <c r="N576" s="65"/>
      <c r="O576" s="65"/>
      <c r="P576" s="66" t="str">
        <f aca="false">MID(SUBSTITUTE(SUBSTITUTE(Q576,"/",CONCATENATE(CHAR(10),"/")),"/",CONCATENATE(CHAR(10),"/"),F576+1),2,500)</f>
        <v>/rsm:CrossIndustryInvoice
/rsm:SupplyChainTradeTransaction
/ram:ApplicableHeaderTradeAgreement
/ram:BuyerOrderReferencedDocument
/ram:FormattedIssueDateTime
/qdt:DateTimeString
/@format</v>
      </c>
      <c r="Q576" s="67" t="s">
        <v>2556</v>
      </c>
      <c r="R576" s="65" t="s">
        <v>176</v>
      </c>
      <c r="S576" s="65" t="str">
        <f aca="false">IF($D576="","",IF(ISERROR(FIND("/@",RIGHT($Q576,LEN($Q576)-FIND("#",SUBSTITUTE($Q576,"/","#",LEN($Q576)-LEN(SUBSTITUTE($Q576,"/",""))))))),IF(LEFT($D576,4)="BG-X","EG",IF(LEFT($D576,2)="BG","G",IF(OR(RIGHT($D576,2)="-0",RIGHT($D576,3)="-00",RIGHT($D576,4)="-000"),"","E"))),"A"))</f>
        <v/>
      </c>
      <c r="T576" s="65"/>
      <c r="U576" s="65"/>
      <c r="V576" s="68"/>
      <c r="X576" s="69" t="s">
        <v>30</v>
      </c>
      <c r="Y576" s="69"/>
      <c r="AA576" s="70"/>
      <c r="AB576" s="70"/>
      <c r="AC576" s="71"/>
      <c r="AE576" s="72" t="str">
        <f aca="false">D576</f>
        <v>BT-X-147-0</v>
      </c>
      <c r="AF576" s="73" t="n">
        <f aca="false">F576</f>
        <v>6</v>
      </c>
      <c r="AG576" s="73" t="str">
        <f aca="false">G576</f>
        <v>0..1</v>
      </c>
      <c r="AH576" s="63" t="s">
        <v>199</v>
      </c>
      <c r="AI576" s="63"/>
      <c r="AJ576" s="64" t="s">
        <v>202</v>
      </c>
      <c r="AK576" s="64"/>
      <c r="AL576" s="64"/>
      <c r="AM576" s="73" t="str">
        <f aca="false">M576</f>
        <v>Code</v>
      </c>
      <c r="AN576" s="73" t="n">
        <f aca="false">N576</f>
        <v>0</v>
      </c>
      <c r="AO576" s="73" t="n">
        <f aca="false">O576</f>
        <v>0</v>
      </c>
      <c r="AP576" s="73" t="str">
        <f aca="false">P576</f>
        <v>/rsm:CrossIndustryInvoice
/rsm:SupplyChainTradeTransaction
/ram:ApplicableHeaderTradeAgreement
/ram:BuyerOrderReferencedDocument
/ram:FormattedIssueDateTime
/qdt:DateTimeString
/@format</v>
      </c>
      <c r="AQ576" s="73" t="str">
        <f aca="false">Q576</f>
        <v>/rsm:CrossIndustryInvoice/rsm:SupplyChainTradeTransaction/ram:ApplicableHeaderTradeAgreement/ram:BuyerOrderReferencedDocument/ram:FormattedIssueDateTime/qdt:DateTimeString/@format</v>
      </c>
      <c r="AR576" s="73" t="str">
        <f aca="false">R576</f>
        <v>C</v>
      </c>
      <c r="AS576" s="73" t="str">
        <f aca="false">S576</f>
        <v/>
      </c>
      <c r="AT576" s="73" t="n">
        <f aca="false">T576</f>
        <v>0</v>
      </c>
      <c r="AU576" s="73" t="n">
        <f aca="false">U576</f>
        <v>0</v>
      </c>
      <c r="AV576" s="73" t="n">
        <f aca="false">V576</f>
        <v>0</v>
      </c>
      <c r="AW576" s="6"/>
      <c r="AX576" s="69" t="str">
        <f aca="false">X576</f>
        <v>EXTENDED</v>
      </c>
      <c r="AY576" s="74" t="n">
        <f aca="false">Y576</f>
        <v>0</v>
      </c>
      <c r="BA576" s="46"/>
      <c r="BB576" s="46"/>
      <c r="BC576" s="46"/>
    </row>
    <row r="577" customFormat="false" ht="71.25" hidden="false" customHeight="false" outlineLevel="0" collapsed="false">
      <c r="A577" s="58" t="str">
        <f aca="false">IF(ISERROR(SEARCH("-X-",D577)),IF(S577="G","NO",IF(S577="E","YES","")),"EXT")</f>
        <v>EXT</v>
      </c>
      <c r="B577" s="58"/>
      <c r="C577" s="59"/>
      <c r="D577" s="60" t="s">
        <v>2557</v>
      </c>
      <c r="E577" s="61"/>
      <c r="F577" s="62" t="n">
        <f aca="false">LEN(Q577)-LEN(SUBSTITUTE(Q577,"/",""))-1</f>
        <v>3</v>
      </c>
      <c r="G577" s="62" t="s">
        <v>112</v>
      </c>
      <c r="H577" s="63" t="s">
        <v>2558</v>
      </c>
      <c r="I577" s="63"/>
      <c r="J577" s="64"/>
      <c r="K577" s="64"/>
      <c r="L577" s="64"/>
      <c r="M577" s="63"/>
      <c r="N577" s="65"/>
      <c r="O577" s="65" t="s">
        <v>95</v>
      </c>
      <c r="P577" s="66" t="str">
        <f aca="false">MID(SUBSTITUTE(SUBSTITUTE(Q577,"/",CONCATENATE(CHAR(10),"/")),"/",CONCATENATE(CHAR(10),"/"),F577+1),2,500)</f>
        <v>/rsm:CrossIndustryInvoice
/rsm:SupplyChainTradeTransaction
/ram:ApplicableHeaderTradeAgreement
/ram:QuotationReferencedDocument</v>
      </c>
      <c r="Q577" s="67" t="s">
        <v>2559</v>
      </c>
      <c r="R577" s="65"/>
      <c r="S577" s="65" t="str">
        <f aca="false">IF($D577="","",IF(ISERROR(FIND("/@",RIGHT($Q577,LEN($Q577)-FIND("#",SUBSTITUTE($Q577,"/","#",LEN($Q577)-LEN(SUBSTITUTE($Q577,"/",""))))))),IF(LEFT($D577,4)="BG-X","EG",IF(LEFT($D577,2)="BG","G",IF(OR(RIGHT($D577,2)="-0",RIGHT($D577,3)="-00",RIGHT($D577,4)="-000"),"","E"))),"A"))</f>
        <v>EG</v>
      </c>
      <c r="T577" s="65" t="s">
        <v>95</v>
      </c>
      <c r="U577" s="65"/>
      <c r="V577" s="68"/>
      <c r="X577" s="69" t="s">
        <v>30</v>
      </c>
      <c r="Y577" s="69"/>
      <c r="AA577" s="70"/>
      <c r="AB577" s="70"/>
      <c r="AC577" s="71"/>
      <c r="AE577" s="72" t="str">
        <f aca="false">D577</f>
        <v>BG-X-61</v>
      </c>
      <c r="AF577" s="73" t="n">
        <f aca="false">F577</f>
        <v>3</v>
      </c>
      <c r="AG577" s="73" t="str">
        <f aca="false">G577</f>
        <v>0..n</v>
      </c>
      <c r="AH577" s="63" t="s">
        <v>2560</v>
      </c>
      <c r="AI577" s="63"/>
      <c r="AJ577" s="64"/>
      <c r="AK577" s="64"/>
      <c r="AL577" s="64"/>
      <c r="AM577" s="73" t="n">
        <f aca="false">M577</f>
        <v>0</v>
      </c>
      <c r="AN577" s="73" t="n">
        <f aca="false">N577</f>
        <v>0</v>
      </c>
      <c r="AO577" s="73" t="str">
        <f aca="false">O577</f>
        <v>0..1</v>
      </c>
      <c r="AP577" s="73" t="str">
        <f aca="false">P577</f>
        <v>/rsm:CrossIndustryInvoice
/rsm:SupplyChainTradeTransaction
/ram:ApplicableHeaderTradeAgreement
/ram:QuotationReferencedDocument</v>
      </c>
      <c r="AQ577" s="73" t="str">
        <f aca="false">Q577</f>
        <v>/rsm:CrossIndustryInvoice/rsm:SupplyChainTradeTransaction/ram:ApplicableHeaderTradeAgreement/ram:QuotationReferencedDocument</v>
      </c>
      <c r="AR577" s="73" t="n">
        <f aca="false">R577</f>
        <v>0</v>
      </c>
      <c r="AS577" s="73" t="str">
        <f aca="false">S577</f>
        <v>EG</v>
      </c>
      <c r="AT577" s="73" t="str">
        <f aca="false">T577</f>
        <v>0..1</v>
      </c>
      <c r="AU577" s="73" t="n">
        <f aca="false">U577</f>
        <v>0</v>
      </c>
      <c r="AV577" s="73" t="n">
        <f aca="false">V577</f>
        <v>0</v>
      </c>
      <c r="AW577" s="6"/>
      <c r="AX577" s="69" t="str">
        <f aca="false">X577</f>
        <v>EXTENDED</v>
      </c>
      <c r="AY577" s="74" t="n">
        <f aca="false">Y577</f>
        <v>0</v>
      </c>
      <c r="BA577" s="46"/>
      <c r="BB577" s="46"/>
      <c r="BC577" s="46"/>
    </row>
    <row r="578" customFormat="false" ht="85.5" hidden="false" customHeight="false" outlineLevel="0" collapsed="false">
      <c r="A578" s="58" t="str">
        <f aca="false">IF(ISERROR(SEARCH("-X-",D578)),IF(S578="G","NO",IF(S578="E","YES","")),"EXT")</f>
        <v>EXT</v>
      </c>
      <c r="B578" s="58"/>
      <c r="C578" s="59"/>
      <c r="D578" s="60" t="s">
        <v>2561</v>
      </c>
      <c r="E578" s="61"/>
      <c r="F578" s="62" t="n">
        <f aca="false">LEN(Q578)-LEN(SUBSTITUTE(Q578,"/",""))-1</f>
        <v>4</v>
      </c>
      <c r="G578" s="62" t="s">
        <v>88</v>
      </c>
      <c r="H578" s="63" t="s">
        <v>2562</v>
      </c>
      <c r="I578" s="63"/>
      <c r="J578" s="64"/>
      <c r="K578" s="64"/>
      <c r="L578" s="64"/>
      <c r="M578" s="63" t="s">
        <v>573</v>
      </c>
      <c r="N578" s="65"/>
      <c r="O578" s="65" t="s">
        <v>88</v>
      </c>
      <c r="P578" s="66" t="str">
        <f aca="false">MID(SUBSTITUTE(SUBSTITUTE(Q578,"/",CONCATENATE(CHAR(10),"/")),"/",CONCATENATE(CHAR(10),"/"),F578+1),2,500)</f>
        <v>/rsm:CrossIndustryInvoice
/rsm:SupplyChainTradeTransaction
/ram:ApplicableHeaderTradeAgreement
/ram:QuotationReferencedDocument
/ram:IssuerAssignedID</v>
      </c>
      <c r="Q578" s="67" t="s">
        <v>2563</v>
      </c>
      <c r="R578" s="65" t="s">
        <v>575</v>
      </c>
      <c r="S578" s="65" t="str">
        <f aca="false">IF($D578="","",IF(ISERROR(FIND("/@",RIGHT($Q578,LEN($Q578)-FIND("#",SUBSTITUTE($Q578,"/","#",LEN($Q578)-LEN(SUBSTITUTE($Q578,"/",""))))))),IF(LEFT($D578,4)="BG-X","EG",IF(LEFT($D578,2)="BG","G",IF(OR(RIGHT($D578,2)="-0",RIGHT($D578,3)="-00",RIGHT($D578,4)="-000"),"","E"))),"A"))</f>
        <v>E</v>
      </c>
      <c r="T578" s="65" t="s">
        <v>95</v>
      </c>
      <c r="U578" s="65"/>
      <c r="V578" s="68"/>
      <c r="X578" s="69" t="s">
        <v>30</v>
      </c>
      <c r="Y578" s="69"/>
      <c r="AA578" s="70"/>
      <c r="AB578" s="70"/>
      <c r="AC578" s="71"/>
      <c r="AE578" s="72" t="str">
        <f aca="false">D578</f>
        <v>BT-X-403</v>
      </c>
      <c r="AF578" s="73" t="n">
        <f aca="false">F578</f>
        <v>4</v>
      </c>
      <c r="AG578" s="73" t="str">
        <f aca="false">G578</f>
        <v>1..1</v>
      </c>
      <c r="AH578" s="63" t="s">
        <v>2564</v>
      </c>
      <c r="AI578" s="63"/>
      <c r="AJ578" s="64"/>
      <c r="AK578" s="64"/>
      <c r="AL578" s="64"/>
      <c r="AM578" s="73" t="str">
        <f aca="false">M578</f>
        <v>Document Reference</v>
      </c>
      <c r="AN578" s="73" t="n">
        <f aca="false">N578</f>
        <v>0</v>
      </c>
      <c r="AO578" s="73" t="str">
        <f aca="false">O578</f>
        <v>1..1</v>
      </c>
      <c r="AP578" s="73" t="str">
        <f aca="false">P578</f>
        <v>/rsm:CrossIndustryInvoice
/rsm:SupplyChainTradeTransaction
/ram:ApplicableHeaderTradeAgreement
/ram:QuotationReferencedDocument
/ram:IssuerAssignedID</v>
      </c>
      <c r="AQ578" s="73" t="str">
        <f aca="false">Q578</f>
        <v>/rsm:CrossIndustryInvoice/rsm:SupplyChainTradeTransaction/ram:ApplicableHeaderTradeAgreement/ram:QuotationReferencedDocument/ram:IssuerAssignedID</v>
      </c>
      <c r="AR578" s="73" t="str">
        <f aca="false">R578</f>
        <v>R</v>
      </c>
      <c r="AS578" s="73" t="str">
        <f aca="false">S578</f>
        <v>E</v>
      </c>
      <c r="AT578" s="73" t="str">
        <f aca="false">T578</f>
        <v>0..1</v>
      </c>
      <c r="AU578" s="73" t="n">
        <f aca="false">U578</f>
        <v>0</v>
      </c>
      <c r="AV578" s="73" t="n">
        <f aca="false">V578</f>
        <v>0</v>
      </c>
      <c r="AW578" s="6"/>
      <c r="AX578" s="69" t="str">
        <f aca="false">X578</f>
        <v>EXTENDED</v>
      </c>
      <c r="AY578" s="74" t="n">
        <f aca="false">Y578</f>
        <v>0</v>
      </c>
      <c r="BA578" s="46"/>
      <c r="BB578" s="46"/>
      <c r="BC578" s="46"/>
    </row>
    <row r="579" customFormat="false" ht="85.5" hidden="false" customHeight="false" outlineLevel="0" collapsed="false">
      <c r="A579" s="58" t="str">
        <f aca="false">IF(ISERROR(SEARCH("-X-",D579)),IF(S579="G","NO",IF(S579="E","YES","")),"EXT")</f>
        <v>EXT</v>
      </c>
      <c r="B579" s="58"/>
      <c r="C579" s="59"/>
      <c r="D579" s="60" t="s">
        <v>2565</v>
      </c>
      <c r="E579" s="61"/>
      <c r="F579" s="62" t="n">
        <f aca="false">LEN(Q579)-LEN(SUBSTITUTE(Q579,"/",""))-1</f>
        <v>4</v>
      </c>
      <c r="G579" s="62" t="s">
        <v>95</v>
      </c>
      <c r="H579" s="63" t="s">
        <v>583</v>
      </c>
      <c r="I579" s="63"/>
      <c r="J579" s="64"/>
      <c r="K579" s="64"/>
      <c r="L579" s="64"/>
      <c r="M579" s="63" t="s">
        <v>186</v>
      </c>
      <c r="N579" s="65"/>
      <c r="O579" s="65" t="s">
        <v>95</v>
      </c>
      <c r="P579" s="66" t="str">
        <f aca="false">MID(SUBSTITUTE(SUBSTITUTE(Q579,"/",CONCATENATE(CHAR(10),"/")),"/",CONCATENATE(CHAR(10),"/"),F579+1),2,500)</f>
        <v>/rsm:CrossIndustryInvoice
/rsm:SupplyChainTradeTransaction
/ram:ApplicableHeaderTradeAgreement
/ram:QuotationReferencedDocument
/ram:FormattedIssueDateTime</v>
      </c>
      <c r="Q579" s="67" t="s">
        <v>2566</v>
      </c>
      <c r="R579" s="65" t="s">
        <v>188</v>
      </c>
      <c r="S579" s="65" t="str">
        <f aca="false">IF($D579="","",IF(ISERROR(FIND("/@",RIGHT($Q579,LEN($Q579)-FIND("#",SUBSTITUTE($Q579,"/","#",LEN($Q579)-LEN(SUBSTITUTE($Q579,"/",""))))))),IF(LEFT($D579,4)="BG-X","EG",IF(LEFT($D579,2)="BG","G",IF(OR(RIGHT($D579,2)="-0",RIGHT($D579,3)="-00",RIGHT($D579,4)="-000"),"","E"))),"A"))</f>
        <v/>
      </c>
      <c r="T579" s="65" t="s">
        <v>95</v>
      </c>
      <c r="U579" s="65"/>
      <c r="V579" s="68"/>
      <c r="X579" s="69" t="s">
        <v>30</v>
      </c>
      <c r="Y579" s="69"/>
      <c r="AA579" s="70"/>
      <c r="AB579" s="70"/>
      <c r="AC579" s="71"/>
      <c r="AE579" s="72" t="str">
        <f aca="false">D579</f>
        <v>BT-X-404-00</v>
      </c>
      <c r="AF579" s="73" t="n">
        <f aca="false">F579</f>
        <v>4</v>
      </c>
      <c r="AG579" s="73" t="str">
        <f aca="false">G579</f>
        <v>0..1</v>
      </c>
      <c r="AH579" s="63" t="s">
        <v>585</v>
      </c>
      <c r="AI579" s="63"/>
      <c r="AJ579" s="64"/>
      <c r="AK579" s="64"/>
      <c r="AL579" s="64"/>
      <c r="AM579" s="73" t="str">
        <f aca="false">M579</f>
        <v>Date</v>
      </c>
      <c r="AN579" s="73" t="n">
        <f aca="false">N579</f>
        <v>0</v>
      </c>
      <c r="AO579" s="73" t="str">
        <f aca="false">O579</f>
        <v>0..1</v>
      </c>
      <c r="AP579" s="73" t="str">
        <f aca="false">P579</f>
        <v>/rsm:CrossIndustryInvoice
/rsm:SupplyChainTradeTransaction
/ram:ApplicableHeaderTradeAgreement
/ram:QuotationReferencedDocument
/ram:FormattedIssueDateTime</v>
      </c>
      <c r="AQ579" s="73" t="str">
        <f aca="false">Q579</f>
        <v>/rsm:CrossIndustryInvoice/rsm:SupplyChainTradeTransaction/ram:ApplicableHeaderTradeAgreement/ram:QuotationReferencedDocument/ram:FormattedIssueDateTime</v>
      </c>
      <c r="AR579" s="73" t="str">
        <f aca="false">R579</f>
        <v>D</v>
      </c>
      <c r="AS579" s="73" t="str">
        <f aca="false">S579</f>
        <v/>
      </c>
      <c r="AT579" s="73" t="str">
        <f aca="false">T579</f>
        <v>0..1</v>
      </c>
      <c r="AU579" s="73" t="n">
        <f aca="false">U579</f>
        <v>0</v>
      </c>
      <c r="AV579" s="73" t="n">
        <f aca="false">V579</f>
        <v>0</v>
      </c>
      <c r="AW579" s="6"/>
      <c r="AX579" s="69" t="str">
        <f aca="false">X579</f>
        <v>EXTENDED</v>
      </c>
      <c r="AY579" s="74" t="n">
        <f aca="false">Y579</f>
        <v>0</v>
      </c>
      <c r="BA579" s="46"/>
      <c r="BB579" s="46"/>
      <c r="BC579" s="46"/>
    </row>
    <row r="580" customFormat="false" ht="99.75" hidden="false" customHeight="false" outlineLevel="0" collapsed="false">
      <c r="A580" s="58" t="str">
        <f aca="false">IF(ISERROR(SEARCH("-X-",D580)),IF(S580="G","NO",IF(S580="E","YES","")),"EXT")</f>
        <v>EXT</v>
      </c>
      <c r="B580" s="58"/>
      <c r="C580" s="59"/>
      <c r="D580" s="60" t="s">
        <v>2567</v>
      </c>
      <c r="E580" s="61"/>
      <c r="F580" s="62" t="n">
        <f aca="false">LEN(Q580)-LEN(SUBSTITUTE(Q580,"/",""))-1</f>
        <v>5</v>
      </c>
      <c r="G580" s="62" t="s">
        <v>88</v>
      </c>
      <c r="H580" s="63" t="s">
        <v>587</v>
      </c>
      <c r="I580" s="63"/>
      <c r="J580" s="64"/>
      <c r="K580" s="64"/>
      <c r="L580" s="64"/>
      <c r="M580" s="63" t="s">
        <v>186</v>
      </c>
      <c r="N580" s="65"/>
      <c r="O580" s="65" t="s">
        <v>88</v>
      </c>
      <c r="P580" s="66" t="str">
        <f aca="false">MID(SUBSTITUTE(SUBSTITUTE(Q580,"/",CONCATENATE(CHAR(10),"/")),"/",CONCATENATE(CHAR(10),"/"),F580+1),2,500)</f>
        <v>/rsm:CrossIndustryInvoice
/rsm:SupplyChainTradeTransaction
/ram:ApplicableHeaderTradeAgreement
/ram:QuotationReferencedDocument
/ram:FormattedIssueDateTime
/qdt:DateTimeString</v>
      </c>
      <c r="Q580" s="67" t="s">
        <v>2568</v>
      </c>
      <c r="R580" s="65" t="s">
        <v>188</v>
      </c>
      <c r="S580" s="65" t="str">
        <f aca="false">IF($D580="","",IF(ISERROR(FIND("/@",RIGHT($Q580,LEN($Q580)-FIND("#",SUBSTITUTE($Q580,"/","#",LEN($Q580)-LEN(SUBSTITUTE($Q580,"/",""))))))),IF(LEFT($D580,4)="BG-X","EG",IF(LEFT($D580,2)="BG","G",IF(OR(RIGHT($D580,2)="-0",RIGHT($D580,3)="-00",RIGHT($D580,4)="-000"),"","E"))),"A"))</f>
        <v>E</v>
      </c>
      <c r="T580" s="65" t="s">
        <v>88</v>
      </c>
      <c r="U580" s="65"/>
      <c r="V580" s="68"/>
      <c r="X580" s="69" t="s">
        <v>30</v>
      </c>
      <c r="Y580" s="69"/>
      <c r="AA580" s="70"/>
      <c r="AB580" s="70"/>
      <c r="AC580" s="71"/>
      <c r="AE580" s="72" t="str">
        <f aca="false">D580</f>
        <v>BT-X-404</v>
      </c>
      <c r="AF580" s="73" t="n">
        <f aca="false">F580</f>
        <v>5</v>
      </c>
      <c r="AG580" s="73" t="str">
        <f aca="false">G580</f>
        <v>1..1</v>
      </c>
      <c r="AH580" s="63" t="s">
        <v>589</v>
      </c>
      <c r="AI580" s="63"/>
      <c r="AJ580" s="64"/>
      <c r="AK580" s="64"/>
      <c r="AL580" s="64"/>
      <c r="AM580" s="73" t="str">
        <f aca="false">M580</f>
        <v>Date</v>
      </c>
      <c r="AN580" s="73" t="n">
        <f aca="false">N580</f>
        <v>0</v>
      </c>
      <c r="AO580" s="73" t="str">
        <f aca="false">O580</f>
        <v>1..1</v>
      </c>
      <c r="AP580" s="73" t="str">
        <f aca="false">P580</f>
        <v>/rsm:CrossIndustryInvoice
/rsm:SupplyChainTradeTransaction
/ram:ApplicableHeaderTradeAgreement
/ram:QuotationReferencedDocument
/ram:FormattedIssueDateTime
/qdt:DateTimeString</v>
      </c>
      <c r="AQ580" s="73" t="str">
        <f aca="false">Q580</f>
        <v>/rsm:CrossIndustryInvoice/rsm:SupplyChainTradeTransaction/ram:ApplicableHeaderTradeAgreement/ram:QuotationReferencedDocument/ram:FormattedIssueDateTime/qdt:DateTimeString</v>
      </c>
      <c r="AR580" s="73" t="str">
        <f aca="false">R580</f>
        <v>D</v>
      </c>
      <c r="AS580" s="73" t="str">
        <f aca="false">S580</f>
        <v>E</v>
      </c>
      <c r="AT580" s="73" t="str">
        <f aca="false">T580</f>
        <v>1..1</v>
      </c>
      <c r="AU580" s="73" t="n">
        <f aca="false">U580</f>
        <v>0</v>
      </c>
      <c r="AV580" s="73" t="n">
        <f aca="false">V580</f>
        <v>0</v>
      </c>
      <c r="AW580" s="6"/>
      <c r="AX580" s="69" t="str">
        <f aca="false">X580</f>
        <v>EXTENDED</v>
      </c>
      <c r="AY580" s="74" t="n">
        <f aca="false">Y580</f>
        <v>0</v>
      </c>
      <c r="BA580" s="46"/>
      <c r="BB580" s="46"/>
      <c r="BC580" s="46"/>
    </row>
    <row r="581" customFormat="false" ht="114" hidden="false" customHeight="false" outlineLevel="0" collapsed="false">
      <c r="A581" s="58" t="str">
        <f aca="false">IF(ISERROR(SEARCH("-X-",D581)),IF(S581="G","NO",IF(S581="E","YES","")),"EXT")</f>
        <v>EXT</v>
      </c>
      <c r="B581" s="58"/>
      <c r="C581" s="59"/>
      <c r="D581" s="60" t="s">
        <v>2569</v>
      </c>
      <c r="E581" s="61"/>
      <c r="F581" s="62" t="n">
        <f aca="false">LEN(Q581)-LEN(SUBSTITUTE(Q581,"/",""))-1</f>
        <v>6</v>
      </c>
      <c r="G581" s="62" t="s">
        <v>88</v>
      </c>
      <c r="H581" s="63" t="s">
        <v>199</v>
      </c>
      <c r="I581" s="63"/>
      <c r="J581" s="64" t="s">
        <v>2570</v>
      </c>
      <c r="K581" s="64"/>
      <c r="L581" s="64"/>
      <c r="M581" s="63" t="s">
        <v>174</v>
      </c>
      <c r="N581" s="65"/>
      <c r="O581" s="65"/>
      <c r="P581" s="66" t="str">
        <f aca="false">MID(SUBSTITUTE(SUBSTITUTE(Q581,"/",CONCATENATE(CHAR(10),"/")),"/",CONCATENATE(CHAR(10),"/"),F581+1),2,500)</f>
        <v>/rsm:CrossIndustryInvoice
/rsm:SupplyChainTradeTransaction
/ram:ApplicableHeaderTradeAgreement
/ram:QuotationReferencedDocument
/ram:FormattedIssueDateTime
/qdt:DateTimeString
/@format</v>
      </c>
      <c r="Q581" s="67" t="s">
        <v>2571</v>
      </c>
      <c r="R581" s="65" t="s">
        <v>176</v>
      </c>
      <c r="S581" s="65" t="str">
        <f aca="false">IF($D581="","",IF(ISERROR(FIND("/@",RIGHT($Q581,LEN($Q581)-FIND("#",SUBSTITUTE($Q581,"/","#",LEN($Q581)-LEN(SUBSTITUTE($Q581,"/",""))))))),IF(LEFT($D581,4)="BG-X","EG",IF(LEFT($D581,2)="BG","G",IF(OR(RIGHT($D581,2)="-0",RIGHT($D581,3)="-00",RIGHT($D581,4)="-000"),"","E"))),"A"))</f>
        <v/>
      </c>
      <c r="T581" s="65"/>
      <c r="U581" s="65"/>
      <c r="V581" s="68"/>
      <c r="X581" s="69" t="s">
        <v>30</v>
      </c>
      <c r="Y581" s="69"/>
      <c r="AA581" s="70"/>
      <c r="AB581" s="70"/>
      <c r="AC581" s="71"/>
      <c r="AE581" s="72" t="str">
        <f aca="false">D581</f>
        <v>BT-X-404-0</v>
      </c>
      <c r="AF581" s="73" t="n">
        <f aca="false">F581</f>
        <v>6</v>
      </c>
      <c r="AG581" s="73" t="str">
        <f aca="false">G581</f>
        <v>1..1</v>
      </c>
      <c r="AH581" s="63" t="s">
        <v>199</v>
      </c>
      <c r="AI581" s="63"/>
      <c r="AJ581" s="64" t="s">
        <v>2570</v>
      </c>
      <c r="AK581" s="64"/>
      <c r="AL581" s="64"/>
      <c r="AM581" s="73" t="str">
        <f aca="false">M581</f>
        <v>Code</v>
      </c>
      <c r="AN581" s="73" t="n">
        <f aca="false">N581</f>
        <v>0</v>
      </c>
      <c r="AO581" s="73" t="n">
        <f aca="false">O581</f>
        <v>0</v>
      </c>
      <c r="AP581" s="73" t="str">
        <f aca="false">P581</f>
        <v>/rsm:CrossIndustryInvoice
/rsm:SupplyChainTradeTransaction
/ram:ApplicableHeaderTradeAgreement
/ram:QuotationReferencedDocument
/ram:FormattedIssueDateTime
/qdt:DateTimeString
/@format</v>
      </c>
      <c r="AQ581" s="73" t="str">
        <f aca="false">Q581</f>
        <v>/rsm:CrossIndustryInvoice/rsm:SupplyChainTradeTransaction/ram:ApplicableHeaderTradeAgreement/ram:QuotationReferencedDocument/ram:FormattedIssueDateTime/qdt:DateTimeString/@format</v>
      </c>
      <c r="AR581" s="73" t="str">
        <f aca="false">R581</f>
        <v>C</v>
      </c>
      <c r="AS581" s="73" t="str">
        <f aca="false">S581</f>
        <v/>
      </c>
      <c r="AT581" s="73" t="n">
        <f aca="false">T581</f>
        <v>0</v>
      </c>
      <c r="AU581" s="73" t="n">
        <f aca="false">U581</f>
        <v>0</v>
      </c>
      <c r="AV581" s="73" t="n">
        <f aca="false">V581</f>
        <v>0</v>
      </c>
      <c r="AW581" s="6"/>
      <c r="AX581" s="69" t="str">
        <f aca="false">X581</f>
        <v>EXTENDED</v>
      </c>
      <c r="AY581" s="74" t="n">
        <f aca="false">Y581</f>
        <v>0</v>
      </c>
      <c r="BA581" s="46"/>
      <c r="BB581" s="46"/>
      <c r="BC581" s="46"/>
    </row>
    <row r="582" customFormat="false" ht="71.25" hidden="false" customHeight="false" outlineLevel="0" collapsed="false">
      <c r="A582" s="58" t="str">
        <f aca="false">IF(ISERROR(SEARCH("-X-",D582)),IF(S582="G","NO",IF(S582="E","YES","")),"EXT")</f>
        <v/>
      </c>
      <c r="B582" s="58"/>
      <c r="C582" s="59"/>
      <c r="D582" s="60" t="s">
        <v>2572</v>
      </c>
      <c r="E582" s="61"/>
      <c r="F582" s="62" t="n">
        <f aca="false">LEN(Q582)-LEN(SUBSTITUTE(Q582,"/",""))-1</f>
        <v>3</v>
      </c>
      <c r="G582" s="62" t="s">
        <v>95</v>
      </c>
      <c r="H582" s="63" t="s">
        <v>2573</v>
      </c>
      <c r="I582" s="63"/>
      <c r="J582" s="64"/>
      <c r="K582" s="64"/>
      <c r="L582" s="64"/>
      <c r="M582" s="63"/>
      <c r="N582" s="65" t="s">
        <v>95</v>
      </c>
      <c r="O582" s="65" t="s">
        <v>95</v>
      </c>
      <c r="P582" s="66" t="str">
        <f aca="false">MID(SUBSTITUTE(SUBSTITUTE(Q582,"/",CONCATENATE(CHAR(10),"/")),"/",CONCATENATE(CHAR(10),"/"),F582+1),2,500)</f>
        <v>/rsm:CrossIndustryInvoice
/rsm:SupplyChainTradeTransaction
/ram:ApplicableHeaderTradeAgreement
/ram:ContractReferencedDocument</v>
      </c>
      <c r="Q582" s="67" t="s">
        <v>2574</v>
      </c>
      <c r="R582" s="65"/>
      <c r="S582" s="65" t="str">
        <f aca="false">IF($D582="","",IF(ISERROR(FIND("/@",RIGHT($Q582,LEN($Q582)-FIND("#",SUBSTITUTE($Q582,"/","#",LEN($Q582)-LEN(SUBSTITUTE($Q582,"/",""))))))),IF(LEFT($D582,4)="BG-X","EG",IF(LEFT($D582,2)="BG","G",IF(OR(RIGHT($D582,2)="-0",RIGHT($D582,3)="-00",RIGHT($D582,4)="-000"),"","E"))),"A"))</f>
        <v/>
      </c>
      <c r="T582" s="65" t="s">
        <v>95</v>
      </c>
      <c r="U582" s="65"/>
      <c r="V582" s="68"/>
      <c r="X582" s="69" t="s">
        <v>25</v>
      </c>
      <c r="Y582" s="69"/>
      <c r="AA582" s="70"/>
      <c r="AB582" s="70"/>
      <c r="AC582" s="71"/>
      <c r="AE582" s="72" t="str">
        <f aca="false">D582</f>
        <v>BT-12-00</v>
      </c>
      <c r="AF582" s="73" t="n">
        <f aca="false">F582</f>
        <v>3</v>
      </c>
      <c r="AG582" s="73" t="str">
        <f aca="false">G582</f>
        <v>0..1</v>
      </c>
      <c r="AH582" s="63" t="s">
        <v>2575</v>
      </c>
      <c r="AI582" s="63"/>
      <c r="AJ582" s="64"/>
      <c r="AK582" s="64"/>
      <c r="AL582" s="64"/>
      <c r="AM582" s="73" t="n">
        <f aca="false">M582</f>
        <v>0</v>
      </c>
      <c r="AN582" s="73" t="str">
        <f aca="false">N582</f>
        <v>0..1</v>
      </c>
      <c r="AO582" s="73" t="str">
        <f aca="false">O582</f>
        <v>0..1</v>
      </c>
      <c r="AP582" s="73" t="str">
        <f aca="false">P582</f>
        <v>/rsm:CrossIndustryInvoice
/rsm:SupplyChainTradeTransaction
/ram:ApplicableHeaderTradeAgreement
/ram:ContractReferencedDocument</v>
      </c>
      <c r="AQ582" s="73" t="str">
        <f aca="false">Q582</f>
        <v>/rsm:CrossIndustryInvoice/rsm:SupplyChainTradeTransaction/ram:ApplicableHeaderTradeAgreement/ram:ContractReferencedDocument</v>
      </c>
      <c r="AR582" s="73" t="n">
        <f aca="false">R582</f>
        <v>0</v>
      </c>
      <c r="AS582" s="73" t="str">
        <f aca="false">S582</f>
        <v/>
      </c>
      <c r="AT582" s="73" t="str">
        <f aca="false">T582</f>
        <v>0..1</v>
      </c>
      <c r="AU582" s="73" t="n">
        <f aca="false">U582</f>
        <v>0</v>
      </c>
      <c r="AV582" s="73" t="n">
        <f aca="false">V582</f>
        <v>0</v>
      </c>
      <c r="AW582" s="6"/>
      <c r="AX582" s="69" t="str">
        <f aca="false">X582</f>
        <v>BASIC WL</v>
      </c>
      <c r="AY582" s="74" t="n">
        <f aca="false">Y582</f>
        <v>0</v>
      </c>
      <c r="BA582" s="46"/>
      <c r="BB582" s="46"/>
      <c r="BC582" s="46"/>
    </row>
    <row r="583" customFormat="false" ht="85.5" hidden="false" customHeight="false" outlineLevel="0" collapsed="false">
      <c r="A583" s="58" t="str">
        <f aca="false">IF(ISERROR(SEARCH("-X-",D583)),IF(S583="G","NO",IF(S583="E","YES","")),"EXT")</f>
        <v>YES</v>
      </c>
      <c r="B583" s="58"/>
      <c r="C583" s="59"/>
      <c r="D583" s="60" t="s">
        <v>2576</v>
      </c>
      <c r="E583" s="61"/>
      <c r="F583" s="62" t="n">
        <f aca="false">LEN(Q583)-LEN(SUBSTITUTE(Q583,"/",""))-1</f>
        <v>4</v>
      </c>
      <c r="G583" s="62" t="s">
        <v>95</v>
      </c>
      <c r="H583" s="63" t="s">
        <v>2577</v>
      </c>
      <c r="I583" s="63" t="s">
        <v>2578</v>
      </c>
      <c r="J583" s="64" t="s">
        <v>2579</v>
      </c>
      <c r="K583" s="64" t="s">
        <v>2580</v>
      </c>
      <c r="L583" s="64"/>
      <c r="M583" s="63" t="s">
        <v>573</v>
      </c>
      <c r="N583" s="65" t="s">
        <v>88</v>
      </c>
      <c r="O583" s="65" t="s">
        <v>88</v>
      </c>
      <c r="P583" s="66" t="str">
        <f aca="false">MID(SUBSTITUTE(SUBSTITUTE(Q583,"/",CONCATENATE(CHAR(10),"/")),"/",CONCATENATE(CHAR(10),"/"),F583+1),2,500)</f>
        <v>/rsm:CrossIndustryInvoice
/rsm:SupplyChainTradeTransaction
/ram:ApplicableHeaderTradeAgreement
/ram:ContractReferencedDocument
/ram:IssuerAssignedID</v>
      </c>
      <c r="Q583" s="67" t="s">
        <v>2581</v>
      </c>
      <c r="R583" s="65" t="s">
        <v>575</v>
      </c>
      <c r="S583" s="65" t="str">
        <f aca="false">IF($D583="","",IF(ISERROR(FIND("/@",RIGHT($Q583,LEN($Q583)-FIND("#",SUBSTITUTE($Q583,"/","#",LEN($Q583)-LEN(SUBSTITUTE($Q583,"/",""))))))),IF(LEFT($D583,4)="BG-X","EG",IF(LEFT($D583,2)="BG","G",IF(OR(RIGHT($D583,2)="-0",RIGHT($D583,3)="-00",RIGHT($D583,4)="-000"),"","E"))),"A"))</f>
        <v>E</v>
      </c>
      <c r="T583" s="65" t="s">
        <v>95</v>
      </c>
      <c r="U583" s="65"/>
      <c r="V583" s="68"/>
      <c r="X583" s="69" t="s">
        <v>25</v>
      </c>
      <c r="Y583" s="69"/>
      <c r="AA583" s="70"/>
      <c r="AB583" s="70"/>
      <c r="AC583" s="71"/>
      <c r="AE583" s="72" t="str">
        <f aca="false">D583</f>
        <v>BT-12</v>
      </c>
      <c r="AF583" s="73" t="n">
        <f aca="false">F583</f>
        <v>4</v>
      </c>
      <c r="AG583" s="73" t="str">
        <f aca="false">G583</f>
        <v>0..1</v>
      </c>
      <c r="AH583" s="63" t="s">
        <v>2582</v>
      </c>
      <c r="AI583" s="63" t="s">
        <v>2583</v>
      </c>
      <c r="AJ583" s="64" t="s">
        <v>2584</v>
      </c>
      <c r="AK583" s="64" t="s">
        <v>2585</v>
      </c>
      <c r="AL583" s="64"/>
      <c r="AM583" s="73" t="str">
        <f aca="false">M583</f>
        <v>Document Reference</v>
      </c>
      <c r="AN583" s="73" t="str">
        <f aca="false">N583</f>
        <v>1..1</v>
      </c>
      <c r="AO583" s="73" t="str">
        <f aca="false">O583</f>
        <v>1..1</v>
      </c>
      <c r="AP583" s="73" t="str">
        <f aca="false">P583</f>
        <v>/rsm:CrossIndustryInvoice
/rsm:SupplyChainTradeTransaction
/ram:ApplicableHeaderTradeAgreement
/ram:ContractReferencedDocument
/ram:IssuerAssignedID</v>
      </c>
      <c r="AQ583" s="73" t="str">
        <f aca="false">Q583</f>
        <v>/rsm:CrossIndustryInvoice/rsm:SupplyChainTradeTransaction/ram:ApplicableHeaderTradeAgreement/ram:ContractReferencedDocument/ram:IssuerAssignedID</v>
      </c>
      <c r="AR583" s="73" t="str">
        <f aca="false">R583</f>
        <v>R</v>
      </c>
      <c r="AS583" s="73" t="str">
        <f aca="false">S583</f>
        <v>E</v>
      </c>
      <c r="AT583" s="73" t="str">
        <f aca="false">T583</f>
        <v>0..1</v>
      </c>
      <c r="AU583" s="73" t="n">
        <f aca="false">U583</f>
        <v>0</v>
      </c>
      <c r="AV583" s="73" t="n">
        <f aca="false">V583</f>
        <v>0</v>
      </c>
      <c r="AW583" s="6"/>
      <c r="AX583" s="69" t="str">
        <f aca="false">X583</f>
        <v>BASIC WL</v>
      </c>
      <c r="AY583" s="74" t="n">
        <f aca="false">Y583</f>
        <v>0</v>
      </c>
      <c r="BA583" s="46"/>
      <c r="BB583" s="46"/>
      <c r="BC583" s="46"/>
    </row>
    <row r="584" customFormat="false" ht="85.5" hidden="false" customHeight="false" outlineLevel="0" collapsed="false">
      <c r="A584" s="58" t="str">
        <f aca="false">IF(ISERROR(SEARCH("-X-",D584)),IF(S584="G","NO",IF(S584="E","YES","")),"EXT")</f>
        <v>EXT</v>
      </c>
      <c r="B584" s="58"/>
      <c r="C584" s="59"/>
      <c r="D584" s="60" t="s">
        <v>2586</v>
      </c>
      <c r="E584" s="61" t="s">
        <v>2587</v>
      </c>
      <c r="F584" s="62" t="n">
        <f aca="false">LEN(Q584)-LEN(SUBSTITUTE(Q584,"/",""))-1</f>
        <v>4</v>
      </c>
      <c r="G584" s="62" t="s">
        <v>95</v>
      </c>
      <c r="H584" s="63" t="s">
        <v>2588</v>
      </c>
      <c r="I584" s="63"/>
      <c r="J584" s="64" t="s">
        <v>2589</v>
      </c>
      <c r="K584" s="64" t="s">
        <v>2590</v>
      </c>
      <c r="L584" s="64"/>
      <c r="M584" s="63"/>
      <c r="N584" s="65"/>
      <c r="O584" s="65" t="s">
        <v>95</v>
      </c>
      <c r="P584" s="66" t="str">
        <f aca="false">MID(SUBSTITUTE(SUBSTITUTE(Q584,"/",CONCATENATE(CHAR(10),"/")),"/",CONCATENATE(CHAR(10),"/"),F584+1),2,500)</f>
        <v>/rsm:CrossIndustryInvoice
/rsm:SupplyChainTradeTransaction
/ram:ApplicableHeaderTradeAgreement
/ram:ContractReferencedDocument
/ram:ReferenceTypeCode</v>
      </c>
      <c r="Q584" s="67" t="s">
        <v>2591</v>
      </c>
      <c r="R584" s="65"/>
      <c r="S584" s="65" t="str">
        <f aca="false">IF($D584="","",IF(ISERROR(FIND("/@",RIGHT($Q584,LEN($Q584)-FIND("#",SUBSTITUTE($Q584,"/","#",LEN($Q584)-LEN(SUBSTITUTE($Q584,"/",""))))))),IF(LEFT($D584,4)="BG-X","EG",IF(LEFT($D584,2)="BG","G",IF(OR(RIGHT($D584,2)="-0",RIGHT($D584,3)="-00",RIGHT($D584,4)="-000"),"","E"))),"A"))</f>
        <v>E</v>
      </c>
      <c r="T584" s="65" t="s">
        <v>95</v>
      </c>
      <c r="U584" s="65"/>
      <c r="V584" s="68"/>
      <c r="X584" s="69" t="s">
        <v>30</v>
      </c>
      <c r="Y584" s="69"/>
      <c r="AA584" s="70"/>
      <c r="AB584" s="70"/>
      <c r="AC584" s="71"/>
      <c r="AE584" s="72" t="str">
        <f aca="false">D584</f>
        <v>BT-X-405</v>
      </c>
      <c r="AF584" s="73" t="n">
        <f aca="false">F584</f>
        <v>4</v>
      </c>
      <c r="AG584" s="73" t="str">
        <f aca="false">G584</f>
        <v>0..1</v>
      </c>
      <c r="AH584" s="63" t="s">
        <v>2592</v>
      </c>
      <c r="AI584" s="63"/>
      <c r="AJ584" s="64" t="s">
        <v>2593</v>
      </c>
      <c r="AK584" s="64" t="s">
        <v>2594</v>
      </c>
      <c r="AL584" s="64"/>
      <c r="AM584" s="73" t="n">
        <f aca="false">M584</f>
        <v>0</v>
      </c>
      <c r="AN584" s="73" t="n">
        <f aca="false">N584</f>
        <v>0</v>
      </c>
      <c r="AO584" s="73" t="str">
        <f aca="false">O584</f>
        <v>0..1</v>
      </c>
      <c r="AP584" s="73" t="str">
        <f aca="false">P584</f>
        <v>/rsm:CrossIndustryInvoice
/rsm:SupplyChainTradeTransaction
/ram:ApplicableHeaderTradeAgreement
/ram:ContractReferencedDocument
/ram:ReferenceTypeCode</v>
      </c>
      <c r="AQ584" s="73" t="str">
        <f aca="false">Q584</f>
        <v>/rsm:CrossIndustryInvoice/rsm:SupplyChainTradeTransaction/ram:ApplicableHeaderTradeAgreement/ram:ContractReferencedDocument/ram:ReferenceTypeCode</v>
      </c>
      <c r="AR584" s="73" t="n">
        <f aca="false">R584</f>
        <v>0</v>
      </c>
      <c r="AS584" s="73" t="str">
        <f aca="false">S584</f>
        <v>E</v>
      </c>
      <c r="AT584" s="73" t="str">
        <f aca="false">T584</f>
        <v>0..1</v>
      </c>
      <c r="AU584" s="73" t="n">
        <f aca="false">U584</f>
        <v>0</v>
      </c>
      <c r="AV584" s="73" t="n">
        <f aca="false">V584</f>
        <v>0</v>
      </c>
      <c r="AW584" s="6"/>
      <c r="AX584" s="69" t="str">
        <f aca="false">X584</f>
        <v>EXTENDED</v>
      </c>
      <c r="AY584" s="74" t="n">
        <f aca="false">Y584</f>
        <v>0</v>
      </c>
      <c r="BA584" s="46"/>
      <c r="BB584" s="46"/>
      <c r="BC584" s="46"/>
    </row>
    <row r="585" customFormat="false" ht="85.5" hidden="false" customHeight="false" outlineLevel="0" collapsed="false">
      <c r="A585" s="58" t="str">
        <f aca="false">IF(ISERROR(SEARCH("-X-",D585)),IF(S585="G","NO",IF(S585="E","YES","")),"EXT")</f>
        <v>EXT</v>
      </c>
      <c r="B585" s="58"/>
      <c r="C585" s="59"/>
      <c r="D585" s="60" t="s">
        <v>2595</v>
      </c>
      <c r="E585" s="61"/>
      <c r="F585" s="62" t="n">
        <f aca="false">LEN(Q585)-LEN(SUBSTITUTE(Q585,"/",""))-1</f>
        <v>4</v>
      </c>
      <c r="G585" s="62" t="s">
        <v>95</v>
      </c>
      <c r="H585" s="63" t="s">
        <v>646</v>
      </c>
      <c r="I585" s="63"/>
      <c r="J585" s="64"/>
      <c r="K585" s="64"/>
      <c r="L585" s="64"/>
      <c r="M585" s="63" t="s">
        <v>186</v>
      </c>
      <c r="N585" s="65"/>
      <c r="O585" s="65" t="s">
        <v>95</v>
      </c>
      <c r="P585" s="66" t="str">
        <f aca="false">MID(SUBSTITUTE(SUBSTITUTE(Q585,"/",CONCATENATE(CHAR(10),"/")),"/",CONCATENATE(CHAR(10),"/"),F585+1),2,500)</f>
        <v>/rsm:CrossIndustryInvoice
/rsm:SupplyChainTradeTransaction
/ram:ApplicableHeaderTradeAgreement
/ram:ContractReferencedDocument
/ram:FormattedIssueDateTime</v>
      </c>
      <c r="Q585" s="67" t="s">
        <v>2596</v>
      </c>
      <c r="R585" s="65" t="s">
        <v>188</v>
      </c>
      <c r="S585" s="65" t="str">
        <f aca="false">IF($D585="","",IF(ISERROR(FIND("/@",RIGHT($Q585,LEN($Q585)-FIND("#",SUBSTITUTE($Q585,"/","#",LEN($Q585)-LEN(SUBSTITUTE($Q585,"/",""))))))),IF(LEFT($D585,4)="BG-X","EG",IF(LEFT($D585,2)="BG","G",IF(OR(RIGHT($D585,2)="-0",RIGHT($D585,3)="-00",RIGHT($D585,4)="-000"),"","E"))),"A"))</f>
        <v/>
      </c>
      <c r="T585" s="65" t="s">
        <v>95</v>
      </c>
      <c r="U585" s="65"/>
      <c r="V585" s="68"/>
      <c r="X585" s="69" t="s">
        <v>30</v>
      </c>
      <c r="Y585" s="69"/>
      <c r="AA585" s="70"/>
      <c r="AB585" s="70"/>
      <c r="AC585" s="71"/>
      <c r="AE585" s="72" t="str">
        <f aca="false">D585</f>
        <v>BT-X-148-00</v>
      </c>
      <c r="AF585" s="73" t="n">
        <f aca="false">F585</f>
        <v>4</v>
      </c>
      <c r="AG585" s="73" t="str">
        <f aca="false">G585</f>
        <v>0..1</v>
      </c>
      <c r="AH585" s="63" t="s">
        <v>648</v>
      </c>
      <c r="AI585" s="63"/>
      <c r="AJ585" s="64"/>
      <c r="AK585" s="64"/>
      <c r="AL585" s="64"/>
      <c r="AM585" s="73" t="str">
        <f aca="false">M585</f>
        <v>Date</v>
      </c>
      <c r="AN585" s="73" t="n">
        <f aca="false">N585</f>
        <v>0</v>
      </c>
      <c r="AO585" s="73" t="str">
        <f aca="false">O585</f>
        <v>0..1</v>
      </c>
      <c r="AP585" s="73" t="str">
        <f aca="false">P585</f>
        <v>/rsm:CrossIndustryInvoice
/rsm:SupplyChainTradeTransaction
/ram:ApplicableHeaderTradeAgreement
/ram:ContractReferencedDocument
/ram:FormattedIssueDateTime</v>
      </c>
      <c r="AQ585" s="73" t="str">
        <f aca="false">Q585</f>
        <v>/rsm:CrossIndustryInvoice/rsm:SupplyChainTradeTransaction/ram:ApplicableHeaderTradeAgreement/ram:ContractReferencedDocument/ram:FormattedIssueDateTime</v>
      </c>
      <c r="AR585" s="73" t="str">
        <f aca="false">R585</f>
        <v>D</v>
      </c>
      <c r="AS585" s="73" t="str">
        <f aca="false">S585</f>
        <v/>
      </c>
      <c r="AT585" s="73" t="str">
        <f aca="false">T585</f>
        <v>0..1</v>
      </c>
      <c r="AU585" s="73" t="n">
        <f aca="false">U585</f>
        <v>0</v>
      </c>
      <c r="AV585" s="73" t="n">
        <f aca="false">V585</f>
        <v>0</v>
      </c>
      <c r="AW585" s="6"/>
      <c r="AX585" s="69" t="str">
        <f aca="false">X585</f>
        <v>EXTENDED</v>
      </c>
      <c r="AY585" s="74" t="n">
        <f aca="false">Y585</f>
        <v>0</v>
      </c>
      <c r="BA585" s="46"/>
      <c r="BB585" s="46"/>
      <c r="BC585" s="46"/>
    </row>
    <row r="586" customFormat="false" ht="99.75" hidden="false" customHeight="false" outlineLevel="0" collapsed="false">
      <c r="A586" s="58" t="str">
        <f aca="false">IF(ISERROR(SEARCH("-X-",D586)),IF(S586="G","NO",IF(S586="E","YES","")),"EXT")</f>
        <v>EXT</v>
      </c>
      <c r="B586" s="58"/>
      <c r="C586" s="59"/>
      <c r="D586" s="60" t="s">
        <v>2597</v>
      </c>
      <c r="E586" s="61"/>
      <c r="F586" s="62" t="n">
        <f aca="false">LEN(Q586)-LEN(SUBSTITUTE(Q586,"/",""))-1</f>
        <v>5</v>
      </c>
      <c r="G586" s="62" t="s">
        <v>88</v>
      </c>
      <c r="H586" s="63" t="s">
        <v>2598</v>
      </c>
      <c r="I586" s="63"/>
      <c r="J586" s="64"/>
      <c r="K586" s="64"/>
      <c r="L586" s="64"/>
      <c r="M586" s="63" t="s">
        <v>186</v>
      </c>
      <c r="N586" s="65"/>
      <c r="O586" s="65" t="s">
        <v>88</v>
      </c>
      <c r="P586" s="66" t="str">
        <f aca="false">MID(SUBSTITUTE(SUBSTITUTE(Q586,"/",CONCATENATE(CHAR(10),"/")),"/",CONCATENATE(CHAR(10),"/"),F586+1),2,500)</f>
        <v>/rsm:CrossIndustryInvoice
/rsm:SupplyChainTradeTransaction
/ram:ApplicableHeaderTradeAgreement
/ram:ContractReferencedDocument
/ram:FormattedIssueDateTime
/qdt:DateTimeString</v>
      </c>
      <c r="Q586" s="67" t="s">
        <v>2599</v>
      </c>
      <c r="R586" s="65" t="s">
        <v>188</v>
      </c>
      <c r="S586" s="65" t="str">
        <f aca="false">IF($D586="","",IF(ISERROR(FIND("/@",RIGHT($Q586,LEN($Q586)-FIND("#",SUBSTITUTE($Q586,"/","#",LEN($Q586)-LEN(SUBSTITUTE($Q586,"/",""))))))),IF(LEFT($D586,4)="BG-X","EG",IF(LEFT($D586,2)="BG","G",IF(OR(RIGHT($D586,2)="-0",RIGHT($D586,3)="-00",RIGHT($D586,4)="-000"),"","E"))),"A"))</f>
        <v>E</v>
      </c>
      <c r="T586" s="65" t="s">
        <v>88</v>
      </c>
      <c r="U586" s="65"/>
      <c r="V586" s="68"/>
      <c r="X586" s="69" t="s">
        <v>30</v>
      </c>
      <c r="Y586" s="69"/>
      <c r="AA586" s="70"/>
      <c r="AB586" s="70"/>
      <c r="AC586" s="71"/>
      <c r="AE586" s="72" t="str">
        <f aca="false">D586</f>
        <v>BT-X-148</v>
      </c>
      <c r="AF586" s="73" t="n">
        <f aca="false">F586</f>
        <v>5</v>
      </c>
      <c r="AG586" s="73" t="str">
        <f aca="false">G586</f>
        <v>1..1</v>
      </c>
      <c r="AH586" s="63" t="s">
        <v>652</v>
      </c>
      <c r="AI586" s="63"/>
      <c r="AJ586" s="64"/>
      <c r="AK586" s="64"/>
      <c r="AL586" s="64"/>
      <c r="AM586" s="73" t="str">
        <f aca="false">M586</f>
        <v>Date</v>
      </c>
      <c r="AN586" s="73" t="n">
        <f aca="false">N586</f>
        <v>0</v>
      </c>
      <c r="AO586" s="73" t="str">
        <f aca="false">O586</f>
        <v>1..1</v>
      </c>
      <c r="AP586" s="73" t="str">
        <f aca="false">P586</f>
        <v>/rsm:CrossIndustryInvoice
/rsm:SupplyChainTradeTransaction
/ram:ApplicableHeaderTradeAgreement
/ram:ContractReferencedDocument
/ram:FormattedIssueDateTime
/qdt:DateTimeString</v>
      </c>
      <c r="AQ586" s="73" t="str">
        <f aca="false">Q586</f>
        <v>/rsm:CrossIndustryInvoice/rsm:SupplyChainTradeTransaction/ram:ApplicableHeaderTradeAgreement/ram:ContractReferencedDocument/ram:FormattedIssueDateTime/qdt:DateTimeString</v>
      </c>
      <c r="AR586" s="73" t="str">
        <f aca="false">R586</f>
        <v>D</v>
      </c>
      <c r="AS586" s="73" t="str">
        <f aca="false">S586</f>
        <v>E</v>
      </c>
      <c r="AT586" s="73" t="str">
        <f aca="false">T586</f>
        <v>1..1</v>
      </c>
      <c r="AU586" s="73" t="n">
        <f aca="false">U586</f>
        <v>0</v>
      </c>
      <c r="AV586" s="73" t="n">
        <f aca="false">V586</f>
        <v>0</v>
      </c>
      <c r="AW586" s="6"/>
      <c r="AX586" s="69" t="str">
        <f aca="false">X586</f>
        <v>EXTENDED</v>
      </c>
      <c r="AY586" s="74" t="n">
        <f aca="false">Y586</f>
        <v>0</v>
      </c>
      <c r="BA586" s="46"/>
      <c r="BB586" s="46"/>
      <c r="BC586" s="46"/>
    </row>
    <row r="587" customFormat="false" ht="114" hidden="false" customHeight="false" outlineLevel="0" collapsed="false">
      <c r="A587" s="58" t="str">
        <f aca="false">IF(ISERROR(SEARCH("-X-",D587)),IF(S587="G","NO",IF(S587="E","YES","")),"EXT")</f>
        <v>EXT</v>
      </c>
      <c r="B587" s="58"/>
      <c r="C587" s="59"/>
      <c r="D587" s="60" t="s">
        <v>2600</v>
      </c>
      <c r="E587" s="61"/>
      <c r="F587" s="62" t="n">
        <f aca="false">LEN(Q587)-LEN(SUBSTITUTE(Q587,"/",""))-1</f>
        <v>6</v>
      </c>
      <c r="G587" s="62" t="s">
        <v>95</v>
      </c>
      <c r="H587" s="63" t="s">
        <v>199</v>
      </c>
      <c r="I587" s="63"/>
      <c r="J587" s="64" t="s">
        <v>200</v>
      </c>
      <c r="K587" s="64"/>
      <c r="L587" s="64"/>
      <c r="M587" s="63" t="s">
        <v>174</v>
      </c>
      <c r="N587" s="65"/>
      <c r="O587" s="65"/>
      <c r="P587" s="66" t="str">
        <f aca="false">MID(SUBSTITUTE(SUBSTITUTE(Q587,"/",CONCATENATE(CHAR(10),"/")),"/",CONCATENATE(CHAR(10),"/"),F587+1),2,500)</f>
        <v>/rsm:CrossIndustryInvoice
/rsm:SupplyChainTradeTransaction
/ram:ApplicableHeaderTradeAgreement
/ram:ContractReferencedDocument
/ram:FormattedIssueDateTime
/qdt:DateTimeString
/@format</v>
      </c>
      <c r="Q587" s="67" t="s">
        <v>2601</v>
      </c>
      <c r="R587" s="65" t="s">
        <v>176</v>
      </c>
      <c r="S587" s="65" t="str">
        <f aca="false">IF($D587="","",IF(ISERROR(FIND("/@",RIGHT($Q587,LEN($Q587)-FIND("#",SUBSTITUTE($Q587,"/","#",LEN($Q587)-LEN(SUBSTITUTE($Q587,"/",""))))))),IF(LEFT($D587,4)="BG-X","EG",IF(LEFT($D587,2)="BG","G",IF(OR(RIGHT($D587,2)="-0",RIGHT($D587,3)="-00",RIGHT($D587,4)="-000"),"","E"))),"A"))</f>
        <v/>
      </c>
      <c r="T587" s="65"/>
      <c r="U587" s="65"/>
      <c r="V587" s="68"/>
      <c r="X587" s="69" t="s">
        <v>30</v>
      </c>
      <c r="Y587" s="69"/>
      <c r="AA587" s="70"/>
      <c r="AB587" s="70"/>
      <c r="AC587" s="71"/>
      <c r="AE587" s="72" t="str">
        <f aca="false">D587</f>
        <v>BT-X-148-0</v>
      </c>
      <c r="AF587" s="73" t="n">
        <f aca="false">F587</f>
        <v>6</v>
      </c>
      <c r="AG587" s="73" t="str">
        <f aca="false">G587</f>
        <v>0..1</v>
      </c>
      <c r="AH587" s="63" t="s">
        <v>199</v>
      </c>
      <c r="AI587" s="63"/>
      <c r="AJ587" s="64" t="s">
        <v>202</v>
      </c>
      <c r="AK587" s="64"/>
      <c r="AL587" s="64"/>
      <c r="AM587" s="73" t="str">
        <f aca="false">M587</f>
        <v>Code</v>
      </c>
      <c r="AN587" s="73" t="n">
        <f aca="false">N587</f>
        <v>0</v>
      </c>
      <c r="AO587" s="73" t="n">
        <f aca="false">O587</f>
        <v>0</v>
      </c>
      <c r="AP587" s="73" t="str">
        <f aca="false">P587</f>
        <v>/rsm:CrossIndustryInvoice
/rsm:SupplyChainTradeTransaction
/ram:ApplicableHeaderTradeAgreement
/ram:ContractReferencedDocument
/ram:FormattedIssueDateTime
/qdt:DateTimeString
/@format</v>
      </c>
      <c r="AQ587" s="73" t="str">
        <f aca="false">Q587</f>
        <v>/rsm:CrossIndustryInvoice/rsm:SupplyChainTradeTransaction/ram:ApplicableHeaderTradeAgreement/ram:ContractReferencedDocument/ram:FormattedIssueDateTime/qdt:DateTimeString/@format</v>
      </c>
      <c r="AR587" s="73" t="str">
        <f aca="false">R587</f>
        <v>C</v>
      </c>
      <c r="AS587" s="73" t="str">
        <f aca="false">S587</f>
        <v/>
      </c>
      <c r="AT587" s="73" t="n">
        <f aca="false">T587</f>
        <v>0</v>
      </c>
      <c r="AU587" s="73" t="n">
        <f aca="false">U587</f>
        <v>0</v>
      </c>
      <c r="AV587" s="73" t="n">
        <f aca="false">V587</f>
        <v>0</v>
      </c>
      <c r="AW587" s="6"/>
      <c r="AX587" s="69" t="str">
        <f aca="false">X587</f>
        <v>EXTENDED</v>
      </c>
      <c r="AY587" s="74" t="n">
        <f aca="false">Y587</f>
        <v>0</v>
      </c>
      <c r="BA587" s="46"/>
      <c r="BB587" s="46"/>
      <c r="BC587" s="46"/>
    </row>
    <row r="588" customFormat="false" ht="127.5" hidden="false" customHeight="false" outlineLevel="0" collapsed="false">
      <c r="A588" s="58" t="str">
        <f aca="false">IF(ISERROR(SEARCH("-X-",D588)),IF(S588="G","NO",IF(S588="E","YES","")),"EXT")</f>
        <v>NO</v>
      </c>
      <c r="B588" s="58"/>
      <c r="C588" s="59"/>
      <c r="D588" s="60" t="s">
        <v>2602</v>
      </c>
      <c r="E588" s="61"/>
      <c r="F588" s="62" t="n">
        <f aca="false">LEN(Q588)-LEN(SUBSTITUTE(Q588,"/",""))-1</f>
        <v>3</v>
      </c>
      <c r="G588" s="62" t="s">
        <v>112</v>
      </c>
      <c r="H588" s="63" t="s">
        <v>2603</v>
      </c>
      <c r="I588" s="63" t="s">
        <v>2604</v>
      </c>
      <c r="J588" s="64" t="s">
        <v>2605</v>
      </c>
      <c r="K588" s="64" t="s">
        <v>2606</v>
      </c>
      <c r="L588" s="64"/>
      <c r="M588" s="63"/>
      <c r="N588" s="65" t="s">
        <v>112</v>
      </c>
      <c r="O588" s="65" t="s">
        <v>112</v>
      </c>
      <c r="P588" s="66" t="str">
        <f aca="false">MID(SUBSTITUTE(SUBSTITUTE(Q588,"/",CONCATENATE(CHAR(10),"/")),"/",CONCATENATE(CHAR(10),"/"),F588+1),2,500)</f>
        <v>/rsm:CrossIndustryInvoice
/rsm:SupplyChainTradeTransaction
/ram:ApplicableHeaderTradeAgreement
/ram:AdditionalReferencedDocument[ram:TypeCode="916"]</v>
      </c>
      <c r="Q588" s="67" t="s">
        <v>2607</v>
      </c>
      <c r="R588" s="65"/>
      <c r="S588" s="65" t="str">
        <f aca="false">IF($D588="","",IF(ISERROR(FIND("/@",RIGHT($Q588,LEN($Q588)-FIND("#",SUBSTITUTE($Q588,"/","#",LEN($Q588)-LEN(SUBSTITUTE($Q588,"/",""))))))),IF(LEFT($D588,4)="BG-X","EG",IF(LEFT($D588,2)="BG","G",IF(OR(RIGHT($D588,2)="-0",RIGHT($D588,3)="-00",RIGHT($D588,4)="-000"),"","E"))),"A"))</f>
        <v>G</v>
      </c>
      <c r="T588" s="65" t="s">
        <v>112</v>
      </c>
      <c r="U588" s="65"/>
      <c r="V588" s="68"/>
      <c r="X588" s="69" t="s">
        <v>27</v>
      </c>
      <c r="Y588" s="69"/>
      <c r="AA588" s="70"/>
      <c r="AB588" s="70"/>
      <c r="AC588" s="71"/>
      <c r="AE588" s="72" t="str">
        <f aca="false">D588</f>
        <v>BG-24</v>
      </c>
      <c r="AF588" s="73" t="n">
        <f aca="false">F588</f>
        <v>3</v>
      </c>
      <c r="AG588" s="73" t="str">
        <f aca="false">G588</f>
        <v>0..n</v>
      </c>
      <c r="AH588" s="63" t="s">
        <v>2608</v>
      </c>
      <c r="AI588" s="63" t="s">
        <v>2609</v>
      </c>
      <c r="AJ588" s="64" t="s">
        <v>2610</v>
      </c>
      <c r="AK588" s="64" t="s">
        <v>2611</v>
      </c>
      <c r="AL588" s="64"/>
      <c r="AM588" s="73" t="n">
        <f aca="false">M588</f>
        <v>0</v>
      </c>
      <c r="AN588" s="73" t="str">
        <f aca="false">N588</f>
        <v>0..n</v>
      </c>
      <c r="AO588" s="73" t="str">
        <f aca="false">O588</f>
        <v>0..n</v>
      </c>
      <c r="AP588" s="73" t="str">
        <f aca="false">P588</f>
        <v>/rsm:CrossIndustryInvoice
/rsm:SupplyChainTradeTransaction
/ram:ApplicableHeaderTradeAgreement
/ram:AdditionalReferencedDocument[ram:TypeCode="916"]</v>
      </c>
      <c r="AQ588" s="73" t="str">
        <f aca="false">Q588</f>
        <v>/rsm:CrossIndustryInvoice/rsm:SupplyChainTradeTransaction/ram:ApplicableHeaderTradeAgreement/ram:AdditionalReferencedDocument[ram:TypeCode="916"]</v>
      </c>
      <c r="AR588" s="73" t="n">
        <f aca="false">R588</f>
        <v>0</v>
      </c>
      <c r="AS588" s="73" t="str">
        <f aca="false">S588</f>
        <v>G</v>
      </c>
      <c r="AT588" s="73" t="str">
        <f aca="false">T588</f>
        <v>0..n</v>
      </c>
      <c r="AU588" s="73" t="n">
        <f aca="false">U588</f>
        <v>0</v>
      </c>
      <c r="AV588" s="73" t="n">
        <f aca="false">V588</f>
        <v>0</v>
      </c>
      <c r="AW588" s="6"/>
      <c r="AX588" s="69" t="str">
        <f aca="false">X588</f>
        <v>EN 16931</v>
      </c>
      <c r="AY588" s="74" t="n">
        <f aca="false">Y588</f>
        <v>0</v>
      </c>
      <c r="BA588" s="46"/>
      <c r="BB588" s="46"/>
      <c r="BC588" s="46"/>
    </row>
    <row r="589" customFormat="false" ht="99.75" hidden="false" customHeight="false" outlineLevel="0" collapsed="false">
      <c r="A589" s="58" t="str">
        <f aca="false">IF(ISERROR(SEARCH("-X-",D589)),IF(S589="G","NO",IF(S589="E","YES","")),"EXT")</f>
        <v>YES</v>
      </c>
      <c r="B589" s="58"/>
      <c r="C589" s="59"/>
      <c r="D589" s="60" t="s">
        <v>2612</v>
      </c>
      <c r="E589" s="61"/>
      <c r="F589" s="62" t="n">
        <f aca="false">LEN(Q589)-LEN(SUBSTITUTE(Q589,"/",""))-1</f>
        <v>4</v>
      </c>
      <c r="G589" s="62" t="s">
        <v>88</v>
      </c>
      <c r="H589" s="63" t="s">
        <v>2613</v>
      </c>
      <c r="I589" s="63" t="s">
        <v>2614</v>
      </c>
      <c r="J589" s="64"/>
      <c r="K589" s="64"/>
      <c r="L589" s="64"/>
      <c r="M589" s="63" t="s">
        <v>573</v>
      </c>
      <c r="N589" s="65" t="s">
        <v>88</v>
      </c>
      <c r="O589" s="65" t="s">
        <v>88</v>
      </c>
      <c r="P589" s="66" t="str">
        <f aca="false">MID(SUBSTITUTE(SUBSTITUTE(Q589,"/",CONCATENATE(CHAR(10),"/")),"/",CONCATENATE(CHAR(10),"/"),F589+1),2,500)</f>
        <v>/rsm:CrossIndustryInvoice
/rsm:SupplyChainTradeTransaction
/ram:ApplicableHeaderTradeAgreement
/ram:AdditionalReferencedDocument[ram:TypeCode="916"]
/ram:IssuerAssignedID</v>
      </c>
      <c r="Q589" s="67" t="s">
        <v>2615</v>
      </c>
      <c r="R589" s="65" t="s">
        <v>575</v>
      </c>
      <c r="S589" s="65" t="str">
        <f aca="false">IF($D589="","",IF(ISERROR(FIND("/@",RIGHT($Q589,LEN($Q589)-FIND("#",SUBSTITUTE($Q589,"/","#",LEN($Q589)-LEN(SUBSTITUTE($Q589,"/",""))))))),IF(LEFT($D589,4)="BG-X","EG",IF(LEFT($D589,2)="BG","G",IF(OR(RIGHT($D589,2)="-0",RIGHT($D589,3)="-00",RIGHT($D589,4)="-000"),"","E"))),"A"))</f>
        <v>E</v>
      </c>
      <c r="T589" s="65" t="s">
        <v>95</v>
      </c>
      <c r="U589" s="65"/>
      <c r="V589" s="68"/>
      <c r="X589" s="69" t="s">
        <v>27</v>
      </c>
      <c r="Y589" s="69"/>
      <c r="AA589" s="70"/>
      <c r="AB589" s="70"/>
      <c r="AC589" s="71"/>
      <c r="AE589" s="72" t="str">
        <f aca="false">D589</f>
        <v>BT-122</v>
      </c>
      <c r="AF589" s="73" t="n">
        <f aca="false">F589</f>
        <v>4</v>
      </c>
      <c r="AG589" s="73" t="str">
        <f aca="false">G589</f>
        <v>1..1</v>
      </c>
      <c r="AH589" s="63" t="s">
        <v>2616</v>
      </c>
      <c r="AI589" s="63" t="s">
        <v>2617</v>
      </c>
      <c r="AJ589" s="64"/>
      <c r="AK589" s="64"/>
      <c r="AL589" s="64"/>
      <c r="AM589" s="73" t="str">
        <f aca="false">M589</f>
        <v>Document Reference</v>
      </c>
      <c r="AN589" s="73" t="str">
        <f aca="false">N589</f>
        <v>1..1</v>
      </c>
      <c r="AO589" s="73" t="str">
        <f aca="false">O589</f>
        <v>1..1</v>
      </c>
      <c r="AP589" s="73" t="str">
        <f aca="false">P589</f>
        <v>/rsm:CrossIndustryInvoice
/rsm:SupplyChainTradeTransaction
/ram:ApplicableHeaderTradeAgreement
/ram:AdditionalReferencedDocument[ram:TypeCode="916"]
/ram:IssuerAssignedID</v>
      </c>
      <c r="AQ589" s="73" t="str">
        <f aca="false">Q589</f>
        <v>/rsm:CrossIndustryInvoice/rsm:SupplyChainTradeTransaction/ram:ApplicableHeaderTradeAgreement/ram:AdditionalReferencedDocument[ram:TypeCode="916"]/ram:IssuerAssignedID</v>
      </c>
      <c r="AR589" s="73" t="str">
        <f aca="false">R589</f>
        <v>R</v>
      </c>
      <c r="AS589" s="73" t="str">
        <f aca="false">S589</f>
        <v>E</v>
      </c>
      <c r="AT589" s="73" t="str">
        <f aca="false">T589</f>
        <v>0..1</v>
      </c>
      <c r="AU589" s="73" t="n">
        <f aca="false">U589</f>
        <v>0</v>
      </c>
      <c r="AV589" s="73" t="n">
        <f aca="false">V589</f>
        <v>0</v>
      </c>
      <c r="AW589" s="6"/>
      <c r="AX589" s="69" t="str">
        <f aca="false">X589</f>
        <v>EN 16931</v>
      </c>
      <c r="AY589" s="74" t="n">
        <f aca="false">Y589</f>
        <v>0</v>
      </c>
      <c r="BA589" s="46"/>
      <c r="BB589" s="46"/>
      <c r="BC589" s="46"/>
    </row>
    <row r="590" customFormat="false" ht="99.75" hidden="false" customHeight="false" outlineLevel="0" collapsed="false">
      <c r="A590" s="58" t="str">
        <f aca="false">IF(ISERROR(SEARCH("-X-",D590)),IF(S590="G","NO",IF(S590="E","YES","")),"EXT")</f>
        <v>YES</v>
      </c>
      <c r="B590" s="58"/>
      <c r="C590" s="59"/>
      <c r="D590" s="60" t="s">
        <v>2618</v>
      </c>
      <c r="E590" s="61"/>
      <c r="F590" s="62" t="n">
        <f aca="false">LEN(Q590)-LEN(SUBSTITUTE(Q590,"/",""))-1</f>
        <v>4</v>
      </c>
      <c r="G590" s="62" t="s">
        <v>95</v>
      </c>
      <c r="H590" s="63" t="s">
        <v>662</v>
      </c>
      <c r="I590" s="63" t="s">
        <v>663</v>
      </c>
      <c r="J590" s="64" t="s">
        <v>664</v>
      </c>
      <c r="K590" s="64"/>
      <c r="L590" s="64"/>
      <c r="M590" s="63" t="s">
        <v>119</v>
      </c>
      <c r="N590" s="65" t="s">
        <v>95</v>
      </c>
      <c r="O590" s="65" t="s">
        <v>95</v>
      </c>
      <c r="P590" s="66" t="str">
        <f aca="false">MID(SUBSTITUTE(SUBSTITUTE(Q590,"/",CONCATENATE(CHAR(10),"/")),"/",CONCATENATE(CHAR(10),"/"),F590+1),2,500)</f>
        <v>/rsm:CrossIndustryInvoice
/rsm:SupplyChainTradeTransaction
/ram:ApplicableHeaderTradeAgreement
/ram:AdditionalReferencedDocument[ram:TypeCode="916"]
/ram:URIID</v>
      </c>
      <c r="Q590" s="67" t="s">
        <v>2619</v>
      </c>
      <c r="R590" s="65" t="s">
        <v>121</v>
      </c>
      <c r="S590" s="65" t="str">
        <f aca="false">IF($D590="","",IF(ISERROR(FIND("/@",RIGHT($Q590,LEN($Q590)-FIND("#",SUBSTITUTE($Q590,"/","#",LEN($Q590)-LEN(SUBSTITUTE($Q590,"/",""))))))),IF(LEFT($D590,4)="BG-X","EG",IF(LEFT($D590,2)="BG","G",IF(OR(RIGHT($D590,2)="-0",RIGHT($D590,3)="-00",RIGHT($D590,4)="-000"),"","E"))),"A"))</f>
        <v>E</v>
      </c>
      <c r="T590" s="65" t="s">
        <v>95</v>
      </c>
      <c r="U590" s="65"/>
      <c r="V590" s="68"/>
      <c r="X590" s="69" t="s">
        <v>27</v>
      </c>
      <c r="Y590" s="69"/>
      <c r="AA590" s="70"/>
      <c r="AB590" s="70"/>
      <c r="AC590" s="71"/>
      <c r="AE590" s="72" t="str">
        <f aca="false">D590</f>
        <v>BT-124</v>
      </c>
      <c r="AF590" s="73" t="n">
        <f aca="false">F590</f>
        <v>4</v>
      </c>
      <c r="AG590" s="73" t="str">
        <f aca="false">G590</f>
        <v>0..1</v>
      </c>
      <c r="AH590" s="63" t="s">
        <v>666</v>
      </c>
      <c r="AI590" s="63" t="s">
        <v>667</v>
      </c>
      <c r="AJ590" s="64" t="s">
        <v>668</v>
      </c>
      <c r="AK590" s="64"/>
      <c r="AL590" s="64"/>
      <c r="AM590" s="73" t="str">
        <f aca="false">M590</f>
        <v>Text</v>
      </c>
      <c r="AN590" s="73" t="str">
        <f aca="false">N590</f>
        <v>0..1</v>
      </c>
      <c r="AO590" s="73" t="str">
        <f aca="false">O590</f>
        <v>0..1</v>
      </c>
      <c r="AP590" s="73" t="str">
        <f aca="false">P590</f>
        <v>/rsm:CrossIndustryInvoice
/rsm:SupplyChainTradeTransaction
/ram:ApplicableHeaderTradeAgreement
/ram:AdditionalReferencedDocument[ram:TypeCode="916"]
/ram:URIID</v>
      </c>
      <c r="AQ590" s="73" t="str">
        <f aca="false">Q590</f>
        <v>/rsm:CrossIndustryInvoice/rsm:SupplyChainTradeTransaction/ram:ApplicableHeaderTradeAgreement/ram:AdditionalReferencedDocument[ram:TypeCode="916"]/ram:URIID</v>
      </c>
      <c r="AR590" s="73" t="str">
        <f aca="false">R590</f>
        <v>T</v>
      </c>
      <c r="AS590" s="73" t="str">
        <f aca="false">S590</f>
        <v>E</v>
      </c>
      <c r="AT590" s="73" t="str">
        <f aca="false">T590</f>
        <v>0..1</v>
      </c>
      <c r="AU590" s="73" t="n">
        <f aca="false">U590</f>
        <v>0</v>
      </c>
      <c r="AV590" s="73" t="n">
        <f aca="false">V590</f>
        <v>0</v>
      </c>
      <c r="AW590" s="6"/>
      <c r="AX590" s="69" t="str">
        <f aca="false">X590</f>
        <v>EN 16931</v>
      </c>
      <c r="AY590" s="74" t="n">
        <f aca="false">Y590</f>
        <v>0</v>
      </c>
      <c r="BA590" s="46"/>
      <c r="BB590" s="46"/>
      <c r="BC590" s="46"/>
    </row>
    <row r="591" customFormat="false" ht="99.75" hidden="false" customHeight="false" outlineLevel="0" collapsed="false">
      <c r="A591" s="58" t="str">
        <f aca="false">IF(ISERROR(SEARCH("-X-",D591)),IF(S591="G","NO",IF(S591="E","YES","")),"EXT")</f>
        <v/>
      </c>
      <c r="B591" s="77"/>
      <c r="C591" s="59"/>
      <c r="D591" s="60" t="s">
        <v>2620</v>
      </c>
      <c r="E591" s="61"/>
      <c r="F591" s="62" t="n">
        <f aca="false">LEN(Q591)-LEN(SUBSTITUTE(Q591,"/",""))-1</f>
        <v>4</v>
      </c>
      <c r="G591" s="62" t="s">
        <v>95</v>
      </c>
      <c r="H591" s="63" t="s">
        <v>2621</v>
      </c>
      <c r="I591" s="63"/>
      <c r="J591" s="64" t="s">
        <v>2622</v>
      </c>
      <c r="K591" s="64"/>
      <c r="L591" s="64"/>
      <c r="M591" s="63" t="s">
        <v>174</v>
      </c>
      <c r="N591" s="65" t="s">
        <v>88</v>
      </c>
      <c r="O591" s="65" t="s">
        <v>88</v>
      </c>
      <c r="P591" s="66" t="str">
        <f aca="false">MID(SUBSTITUTE(SUBSTITUTE(Q591,"/",CONCATENATE(CHAR(10),"/")),"/",CONCATENATE(CHAR(10),"/"),F591+1),2,500)</f>
        <v>/rsm:CrossIndustryInvoice
/rsm:SupplyChainTradeTransaction
/ram:ApplicableHeaderTradeAgreement
/ram:AdditionalReferencedDocument[ram:TypeCode="916"]
/ram:TypeCode</v>
      </c>
      <c r="Q591" s="67" t="s">
        <v>2623</v>
      </c>
      <c r="R591" s="65" t="s">
        <v>176</v>
      </c>
      <c r="S591" s="65" t="str">
        <f aca="false">IF($D591="","",IF(ISERROR(FIND("/@",RIGHT($Q591,LEN($Q591)-FIND("#",SUBSTITUTE($Q591,"/","#",LEN($Q591)-LEN(SUBSTITUTE($Q591,"/",""))))))),IF(LEFT($D591,4)="BG-X","EG",IF(LEFT($D591,2)="BG","G",IF(OR(RIGHT($D591,2)="-0",RIGHT($D591,3)="-00",RIGHT($D591,4)="-000"),"","E"))),"A"))</f>
        <v/>
      </c>
      <c r="T591" s="65" t="s">
        <v>95</v>
      </c>
      <c r="U591" s="65"/>
      <c r="V591" s="68"/>
      <c r="X591" s="69" t="s">
        <v>27</v>
      </c>
      <c r="Y591" s="69"/>
      <c r="AA591" s="70"/>
      <c r="AB591" s="70"/>
      <c r="AC591" s="71"/>
      <c r="AE591" s="72" t="str">
        <f aca="false">D591</f>
        <v>BT-122-0</v>
      </c>
      <c r="AF591" s="73" t="n">
        <f aca="false">F591</f>
        <v>4</v>
      </c>
      <c r="AG591" s="73" t="str">
        <f aca="false">G591</f>
        <v>0..1</v>
      </c>
      <c r="AH591" s="63" t="s">
        <v>2624</v>
      </c>
      <c r="AI591" s="63"/>
      <c r="AJ591" s="64" t="s">
        <v>2625</v>
      </c>
      <c r="AK591" s="64"/>
      <c r="AL591" s="64"/>
      <c r="AM591" s="73" t="str">
        <f aca="false">M591</f>
        <v>Code</v>
      </c>
      <c r="AN591" s="73" t="str">
        <f aca="false">N591</f>
        <v>1..1</v>
      </c>
      <c r="AO591" s="73" t="str">
        <f aca="false">O591</f>
        <v>1..1</v>
      </c>
      <c r="AP591" s="73" t="str">
        <f aca="false">P591</f>
        <v>/rsm:CrossIndustryInvoice
/rsm:SupplyChainTradeTransaction
/ram:ApplicableHeaderTradeAgreement
/ram:AdditionalReferencedDocument[ram:TypeCode="916"]
/ram:TypeCode</v>
      </c>
      <c r="AQ591" s="73" t="str">
        <f aca="false">Q591</f>
        <v>/rsm:CrossIndustryInvoice/rsm:SupplyChainTradeTransaction/ram:ApplicableHeaderTradeAgreement/ram:AdditionalReferencedDocument[ram:TypeCode="916"]/ram:TypeCode</v>
      </c>
      <c r="AR591" s="73" t="str">
        <f aca="false">R591</f>
        <v>C</v>
      </c>
      <c r="AS591" s="73" t="str">
        <f aca="false">S591</f>
        <v/>
      </c>
      <c r="AT591" s="73" t="str">
        <f aca="false">T591</f>
        <v>0..1</v>
      </c>
      <c r="AU591" s="73" t="n">
        <f aca="false">U591</f>
        <v>0</v>
      </c>
      <c r="AV591" s="73" t="n">
        <f aca="false">V591</f>
        <v>0</v>
      </c>
      <c r="AW591" s="6"/>
      <c r="AX591" s="69" t="str">
        <f aca="false">X591</f>
        <v>EN 16931</v>
      </c>
      <c r="AY591" s="74" t="n">
        <f aca="false">Y591</f>
        <v>0</v>
      </c>
      <c r="BA591" s="46"/>
      <c r="BB591" s="46"/>
      <c r="BC591" s="46"/>
    </row>
    <row r="592" customFormat="false" ht="99.75" hidden="false" customHeight="false" outlineLevel="0" collapsed="false">
      <c r="A592" s="58" t="str">
        <f aca="false">IF(ISERROR(SEARCH("-X-",D592)),IF(S592="G","NO",IF(S592="E","YES","")),"EXT")</f>
        <v>YES</v>
      </c>
      <c r="B592" s="77"/>
      <c r="C592" s="59"/>
      <c r="D592" s="60" t="s">
        <v>2626</v>
      </c>
      <c r="E592" s="61"/>
      <c r="F592" s="62" t="n">
        <f aca="false">LEN(Q592)-LEN(SUBSTITUTE(Q592,"/",""))-1</f>
        <v>4</v>
      </c>
      <c r="G592" s="62" t="s">
        <v>95</v>
      </c>
      <c r="H592" s="63" t="s">
        <v>2627</v>
      </c>
      <c r="I592" s="63" t="s">
        <v>2628</v>
      </c>
      <c r="J592" s="64" t="s">
        <v>2629</v>
      </c>
      <c r="K592" s="64" t="s">
        <v>2630</v>
      </c>
      <c r="L592" s="64"/>
      <c r="M592" s="63" t="s">
        <v>119</v>
      </c>
      <c r="N592" s="65" t="s">
        <v>95</v>
      </c>
      <c r="O592" s="65" t="s">
        <v>95</v>
      </c>
      <c r="P592" s="66" t="str">
        <f aca="false">MID(SUBSTITUTE(SUBSTITUTE(Q592,"/",CONCATENATE(CHAR(10),"/")),"/",CONCATENATE(CHAR(10),"/"),F592+1),2,500)</f>
        <v>/rsm:CrossIndustryInvoice
/rsm:SupplyChainTradeTransaction
/ram:ApplicableHeaderTradeAgreement
/ram:AdditionalReferencedDocument[ram:TypeCode="916"]
/ram:Name</v>
      </c>
      <c r="Q592" s="67" t="s">
        <v>2631</v>
      </c>
      <c r="R592" s="65" t="s">
        <v>121</v>
      </c>
      <c r="S592" s="65" t="str">
        <f aca="false">IF($D592="","",IF(ISERROR(FIND("/@",RIGHT($Q592,LEN($Q592)-FIND("#",SUBSTITUTE($Q592,"/","#",LEN($Q592)-LEN(SUBSTITUTE($Q592,"/",""))))))),IF(LEFT($D592,4)="BG-X","EG",IF(LEFT($D592,2)="BG","G",IF(OR(RIGHT($D592,2)="-0",RIGHT($D592,3)="-00",RIGHT($D592,4)="-000"),"","E"))),"A"))</f>
        <v>E</v>
      </c>
      <c r="T592" s="65" t="s">
        <v>112</v>
      </c>
      <c r="U592" s="65"/>
      <c r="V592" s="68"/>
      <c r="X592" s="69" t="s">
        <v>27</v>
      </c>
      <c r="Y592" s="69"/>
      <c r="AA592" s="70"/>
      <c r="AB592" s="70"/>
      <c r="AC592" s="71"/>
      <c r="AE592" s="72" t="str">
        <f aca="false">D592</f>
        <v>BT-123</v>
      </c>
      <c r="AF592" s="73" t="n">
        <f aca="false">F592</f>
        <v>4</v>
      </c>
      <c r="AG592" s="73" t="str">
        <f aca="false">G592</f>
        <v>0..1</v>
      </c>
      <c r="AH592" s="63" t="s">
        <v>2632</v>
      </c>
      <c r="AI592" s="63" t="s">
        <v>2633</v>
      </c>
      <c r="AJ592" s="64" t="s">
        <v>2634</v>
      </c>
      <c r="AK592" s="64" t="s">
        <v>2635</v>
      </c>
      <c r="AL592" s="64"/>
      <c r="AM592" s="73" t="str">
        <f aca="false">M592</f>
        <v>Text</v>
      </c>
      <c r="AN592" s="73" t="str">
        <f aca="false">N592</f>
        <v>0..1</v>
      </c>
      <c r="AO592" s="73" t="str">
        <f aca="false">O592</f>
        <v>0..1</v>
      </c>
      <c r="AP592" s="73" t="str">
        <f aca="false">P592</f>
        <v>/rsm:CrossIndustryInvoice
/rsm:SupplyChainTradeTransaction
/ram:ApplicableHeaderTradeAgreement
/ram:AdditionalReferencedDocument[ram:TypeCode="916"]
/ram:Name</v>
      </c>
      <c r="AQ592" s="73" t="str">
        <f aca="false">Q592</f>
        <v>/rsm:CrossIndustryInvoice/rsm:SupplyChainTradeTransaction/ram:ApplicableHeaderTradeAgreement/ram:AdditionalReferencedDocument[ram:TypeCode="916"]/ram:Name</v>
      </c>
      <c r="AR592" s="73" t="str">
        <f aca="false">R592</f>
        <v>T</v>
      </c>
      <c r="AS592" s="73" t="str">
        <f aca="false">S592</f>
        <v>E</v>
      </c>
      <c r="AT592" s="73" t="str">
        <f aca="false">T592</f>
        <v>0..n</v>
      </c>
      <c r="AU592" s="73" t="n">
        <f aca="false">U592</f>
        <v>0</v>
      </c>
      <c r="AV592" s="73" t="n">
        <f aca="false">V592</f>
        <v>0</v>
      </c>
      <c r="AW592" s="6"/>
      <c r="AX592" s="69" t="str">
        <f aca="false">X592</f>
        <v>EN 16931</v>
      </c>
      <c r="AY592" s="74" t="n">
        <f aca="false">Y592</f>
        <v>0</v>
      </c>
      <c r="BA592" s="46"/>
      <c r="BB592" s="46"/>
      <c r="BC592" s="46"/>
    </row>
    <row r="593" customFormat="false" ht="99.75" hidden="false" customHeight="false" outlineLevel="0" collapsed="false">
      <c r="A593" s="58" t="str">
        <f aca="false">IF(ISERROR(SEARCH("-X-",D593)),IF(S593="G","NO",IF(S593="E","YES","")),"EXT")</f>
        <v>YES</v>
      </c>
      <c r="B593" s="77"/>
      <c r="C593" s="59"/>
      <c r="D593" s="60" t="s">
        <v>2636</v>
      </c>
      <c r="E593" s="61"/>
      <c r="F593" s="62" t="n">
        <f aca="false">LEN(Q593)-LEN(SUBSTITUTE(Q593,"/",""))-1</f>
        <v>4</v>
      </c>
      <c r="G593" s="62" t="s">
        <v>95</v>
      </c>
      <c r="H593" s="63" t="s">
        <v>680</v>
      </c>
      <c r="I593" s="63" t="s">
        <v>681</v>
      </c>
      <c r="J593" s="64" t="s">
        <v>682</v>
      </c>
      <c r="K593" s="64" t="s">
        <v>2637</v>
      </c>
      <c r="L593" s="64"/>
      <c r="M593" s="63" t="s">
        <v>683</v>
      </c>
      <c r="N593" s="65" t="s">
        <v>95</v>
      </c>
      <c r="O593" s="65" t="s">
        <v>95</v>
      </c>
      <c r="P593" s="66" t="str">
        <f aca="false">MID(SUBSTITUTE(SUBSTITUTE(Q593,"/",CONCATENATE(CHAR(10),"/")),"/",CONCATENATE(CHAR(10),"/"),F593+1),2,500)</f>
        <v>/rsm:CrossIndustryInvoice
/rsm:SupplyChainTradeTransaction
/ram:ApplicableHeaderTradeAgreement
/ram:AdditionalReferencedDocument[ram:TypeCode="916"]
/ram:AttachmentBinaryObject</v>
      </c>
      <c r="Q593" s="67" t="s">
        <v>2638</v>
      </c>
      <c r="R593" s="65" t="s">
        <v>685</v>
      </c>
      <c r="S593" s="65" t="str">
        <f aca="false">IF($D593="","",IF(ISERROR(FIND("/@",RIGHT($Q593,LEN($Q593)-FIND("#",SUBSTITUTE($Q593,"/","#",LEN($Q593)-LEN(SUBSTITUTE($Q593,"/",""))))))),IF(LEFT($D593,4)="BG-X","EG",IF(LEFT($D593,2)="BG","G",IF(OR(RIGHT($D593,2)="-0",RIGHT($D593,3)="-00",RIGHT($D593,4)="-000"),"","E"))),"A"))</f>
        <v>E</v>
      </c>
      <c r="T593" s="65" t="s">
        <v>112</v>
      </c>
      <c r="U593" s="65"/>
      <c r="V593" s="68"/>
      <c r="X593" s="69" t="s">
        <v>27</v>
      </c>
      <c r="Y593" s="69"/>
      <c r="AA593" s="70"/>
      <c r="AB593" s="70"/>
      <c r="AC593" s="71"/>
      <c r="AE593" s="72" t="str">
        <f aca="false">D593</f>
        <v>BT-125</v>
      </c>
      <c r="AF593" s="73" t="n">
        <f aca="false">F593</f>
        <v>4</v>
      </c>
      <c r="AG593" s="73" t="str">
        <f aca="false">G593</f>
        <v>0..1</v>
      </c>
      <c r="AH593" s="63" t="s">
        <v>686</v>
      </c>
      <c r="AI593" s="63" t="s">
        <v>687</v>
      </c>
      <c r="AJ593" s="64" t="s">
        <v>688</v>
      </c>
      <c r="AK593" s="64" t="s">
        <v>2639</v>
      </c>
      <c r="AL593" s="64"/>
      <c r="AM593" s="73" t="str">
        <f aca="false">M593</f>
        <v>Binary Object</v>
      </c>
      <c r="AN593" s="73" t="str">
        <f aca="false">N593</f>
        <v>0..1</v>
      </c>
      <c r="AO593" s="73" t="str">
        <f aca="false">O593</f>
        <v>0..1</v>
      </c>
      <c r="AP593" s="73" t="str">
        <f aca="false">P593</f>
        <v>/rsm:CrossIndustryInvoice
/rsm:SupplyChainTradeTransaction
/ram:ApplicableHeaderTradeAgreement
/ram:AdditionalReferencedDocument[ram:TypeCode="916"]
/ram:AttachmentBinaryObject</v>
      </c>
      <c r="AQ593" s="73" t="str">
        <f aca="false">Q593</f>
        <v>/rsm:CrossIndustryInvoice/rsm:SupplyChainTradeTransaction/ram:ApplicableHeaderTradeAgreement/ram:AdditionalReferencedDocument[ram:TypeCode="916"]/ram:AttachmentBinaryObject</v>
      </c>
      <c r="AR593" s="73" t="str">
        <f aca="false">R593</f>
        <v>B</v>
      </c>
      <c r="AS593" s="73" t="str">
        <f aca="false">S593</f>
        <v>E</v>
      </c>
      <c r="AT593" s="73" t="str">
        <f aca="false">T593</f>
        <v>0..n</v>
      </c>
      <c r="AU593" s="73" t="n">
        <f aca="false">U593</f>
        <v>0</v>
      </c>
      <c r="AV593" s="73" t="n">
        <f aca="false">V593</f>
        <v>0</v>
      </c>
      <c r="AW593" s="6"/>
      <c r="AX593" s="69" t="str">
        <f aca="false">X593</f>
        <v>EN 16931</v>
      </c>
      <c r="AY593" s="74" t="n">
        <f aca="false">Y593</f>
        <v>0</v>
      </c>
      <c r="BA593" s="46"/>
      <c r="BB593" s="46"/>
      <c r="BC593" s="46"/>
    </row>
    <row r="594" customFormat="false" ht="114" hidden="false" customHeight="false" outlineLevel="0" collapsed="false">
      <c r="A594" s="58" t="str">
        <f aca="false">IF(ISERROR(SEARCH("-X-",D594)),IF(S594="G","NO",IF(S594="E","YES","")),"EXT")</f>
        <v>YES</v>
      </c>
      <c r="B594" s="77"/>
      <c r="C594" s="59"/>
      <c r="D594" s="60" t="s">
        <v>2640</v>
      </c>
      <c r="E594" s="61"/>
      <c r="F594" s="62" t="n">
        <f aca="false">LEN(Q594)-LEN(SUBSTITUTE(Q594,"/",""))-1</f>
        <v>5</v>
      </c>
      <c r="G594" s="62" t="s">
        <v>88</v>
      </c>
      <c r="H594" s="63" t="s">
        <v>690</v>
      </c>
      <c r="I594" s="63" t="s">
        <v>691</v>
      </c>
      <c r="J594" s="64" t="s">
        <v>2641</v>
      </c>
      <c r="K594" s="64"/>
      <c r="L594" s="64"/>
      <c r="M594" s="63" t="s">
        <v>358</v>
      </c>
      <c r="N594" s="65"/>
      <c r="O594" s="65"/>
      <c r="P594" s="66" t="str">
        <f aca="false">MID(SUBSTITUTE(SUBSTITUTE(Q594,"/",CONCATENATE(CHAR(10),"/")),"/",CONCATENATE(CHAR(10),"/"),F594+1),2,500)</f>
        <v>/rsm:CrossIndustryInvoice
/rsm:SupplyChainTradeTransaction
/ram:ApplicableHeaderTradeAgreement
/ram:AdditionalReferencedDocument[ram:TypeCode="916"]
/ram:AttachmentBinaryObject
/@mimeCode</v>
      </c>
      <c r="Q594" s="67" t="s">
        <v>2642</v>
      </c>
      <c r="R594" s="65" t="s">
        <v>360</v>
      </c>
      <c r="S594" s="65" t="str">
        <f aca="false">IF($D594="","",IF(ISERROR(FIND("/@",RIGHT($Q594,LEN($Q594)-FIND("#",SUBSTITUTE($Q594,"/","#",LEN($Q594)-LEN(SUBSTITUTE($Q594,"/",""))))))),IF(LEFT($D594,4)="BG-X","EG",IF(LEFT($D594,2)="BG","G",IF(OR(RIGHT($D594,2)="-0",RIGHT($D594,3)="-00",RIGHT($D594,4)="-000"),"","E"))),"A"))</f>
        <v>E</v>
      </c>
      <c r="T594" s="65"/>
      <c r="U594" s="65"/>
      <c r="V594" s="68"/>
      <c r="X594" s="69" t="s">
        <v>27</v>
      </c>
      <c r="Y594" s="69"/>
      <c r="AA594" s="70"/>
      <c r="AB594" s="70"/>
      <c r="AC594" s="71"/>
      <c r="AE594" s="72" t="str">
        <f aca="false">D594</f>
        <v>BT-125-1</v>
      </c>
      <c r="AF594" s="73" t="n">
        <f aca="false">F594</f>
        <v>5</v>
      </c>
      <c r="AG594" s="73" t="str">
        <f aca="false">G594</f>
        <v>1..1</v>
      </c>
      <c r="AH594" s="63" t="s">
        <v>693</v>
      </c>
      <c r="AI594" s="63" t="s">
        <v>694</v>
      </c>
      <c r="AJ594" s="64" t="s">
        <v>2643</v>
      </c>
      <c r="AK594" s="64"/>
      <c r="AL594" s="64"/>
      <c r="AM594" s="73" t="str">
        <f aca="false">M594</f>
        <v>String</v>
      </c>
      <c r="AN594" s="73" t="n">
        <f aca="false">N594</f>
        <v>0</v>
      </c>
      <c r="AO594" s="73" t="n">
        <f aca="false">O594</f>
        <v>0</v>
      </c>
      <c r="AP594" s="73" t="str">
        <f aca="false">P594</f>
        <v>/rsm:CrossIndustryInvoice
/rsm:SupplyChainTradeTransaction
/ram:ApplicableHeaderTradeAgreement
/ram:AdditionalReferencedDocument[ram:TypeCode="916"]
/ram:AttachmentBinaryObject
/@mimeCode</v>
      </c>
      <c r="AQ594" s="73" t="str">
        <f aca="false">Q594</f>
        <v>/rsm:CrossIndustryInvoice/rsm:SupplyChainTradeTransaction/ram:ApplicableHeaderTradeAgreement/ram:AdditionalReferencedDocument[ram:TypeCode="916"]/ram:AttachmentBinaryObject/@mimeCode</v>
      </c>
      <c r="AR594" s="73" t="str">
        <f aca="false">R594</f>
        <v>S</v>
      </c>
      <c r="AS594" s="73" t="str">
        <f aca="false">S594</f>
        <v>E</v>
      </c>
      <c r="AT594" s="73" t="n">
        <f aca="false">T594</f>
        <v>0</v>
      </c>
      <c r="AU594" s="73" t="n">
        <f aca="false">U594</f>
        <v>0</v>
      </c>
      <c r="AV594" s="73" t="n">
        <f aca="false">V594</f>
        <v>0</v>
      </c>
      <c r="AW594" s="6"/>
      <c r="AX594" s="69" t="str">
        <f aca="false">X594</f>
        <v>EN 16931</v>
      </c>
      <c r="AY594" s="74" t="n">
        <f aca="false">Y594</f>
        <v>0</v>
      </c>
      <c r="BA594" s="46"/>
      <c r="BB594" s="46"/>
      <c r="BC594" s="46"/>
    </row>
    <row r="595" customFormat="false" ht="114" hidden="false" customHeight="false" outlineLevel="0" collapsed="false">
      <c r="A595" s="58" t="str">
        <f aca="false">IF(ISERROR(SEARCH("-X-",D595)),IF(S595="G","NO",IF(S595="E","YES","")),"EXT")</f>
        <v>YES</v>
      </c>
      <c r="B595" s="77"/>
      <c r="C595" s="59"/>
      <c r="D595" s="60" t="s">
        <v>2644</v>
      </c>
      <c r="E595" s="61"/>
      <c r="F595" s="62" t="n">
        <f aca="false">LEN(Q595)-LEN(SUBSTITUTE(Q595,"/",""))-1</f>
        <v>5</v>
      </c>
      <c r="G595" s="62" t="s">
        <v>88</v>
      </c>
      <c r="H595" s="63" t="s">
        <v>696</v>
      </c>
      <c r="I595" s="63" t="s">
        <v>697</v>
      </c>
      <c r="J595" s="64"/>
      <c r="K595" s="64"/>
      <c r="L595" s="64"/>
      <c r="M595" s="63" t="s">
        <v>358</v>
      </c>
      <c r="N595" s="65"/>
      <c r="O595" s="65"/>
      <c r="P595" s="66" t="str">
        <f aca="false">MID(SUBSTITUTE(SUBSTITUTE(Q595,"/",CONCATENATE(CHAR(10),"/")),"/",CONCATENATE(CHAR(10),"/"),F595+1),2,500)</f>
        <v>/rsm:CrossIndustryInvoice
/rsm:SupplyChainTradeTransaction
/ram:ApplicableHeaderTradeAgreement
/ram:AdditionalReferencedDocument[ram:TypeCode="916"]
/ram:AttachmentBinaryObject
/@filename</v>
      </c>
      <c r="Q595" s="67" t="s">
        <v>2645</v>
      </c>
      <c r="R595" s="65" t="s">
        <v>360</v>
      </c>
      <c r="S595" s="65" t="str">
        <f aca="false">IF($D595="","",IF(ISERROR(FIND("/@",RIGHT($Q595,LEN($Q595)-FIND("#",SUBSTITUTE($Q595,"/","#",LEN($Q595)-LEN(SUBSTITUTE($Q595,"/",""))))))),IF(LEFT($D595,4)="BG-X","EG",IF(LEFT($D595,2)="BG","G",IF(OR(RIGHT($D595,2)="-0",RIGHT($D595,3)="-00",RIGHT($D595,4)="-000"),"","E"))),"A"))</f>
        <v>E</v>
      </c>
      <c r="T595" s="65"/>
      <c r="U595" s="65"/>
      <c r="V595" s="68"/>
      <c r="X595" s="69" t="s">
        <v>27</v>
      </c>
      <c r="Y595" s="69"/>
      <c r="AA595" s="70"/>
      <c r="AB595" s="70"/>
      <c r="AC595" s="71"/>
      <c r="AE595" s="72" t="str">
        <f aca="false">D595</f>
        <v>BT-125-2</v>
      </c>
      <c r="AF595" s="73" t="n">
        <f aca="false">F595</f>
        <v>5</v>
      </c>
      <c r="AG595" s="73" t="str">
        <f aca="false">G595</f>
        <v>1..1</v>
      </c>
      <c r="AH595" s="63" t="s">
        <v>699</v>
      </c>
      <c r="AI595" s="63" t="s">
        <v>700</v>
      </c>
      <c r="AJ595" s="64"/>
      <c r="AK595" s="64"/>
      <c r="AL595" s="64"/>
      <c r="AM595" s="73" t="str">
        <f aca="false">M595</f>
        <v>String</v>
      </c>
      <c r="AN595" s="73" t="n">
        <f aca="false">N595</f>
        <v>0</v>
      </c>
      <c r="AO595" s="73" t="n">
        <f aca="false">O595</f>
        <v>0</v>
      </c>
      <c r="AP595" s="73" t="str">
        <f aca="false">P595</f>
        <v>/rsm:CrossIndustryInvoice
/rsm:SupplyChainTradeTransaction
/ram:ApplicableHeaderTradeAgreement
/ram:AdditionalReferencedDocument[ram:TypeCode="916"]
/ram:AttachmentBinaryObject
/@filename</v>
      </c>
      <c r="AQ595" s="73" t="str">
        <f aca="false">Q595</f>
        <v>/rsm:CrossIndustryInvoice/rsm:SupplyChainTradeTransaction/ram:ApplicableHeaderTradeAgreement/ram:AdditionalReferencedDocument[ram:TypeCode="916"]/ram:AttachmentBinaryObject/@filename</v>
      </c>
      <c r="AR595" s="73" t="str">
        <f aca="false">R595</f>
        <v>S</v>
      </c>
      <c r="AS595" s="73" t="str">
        <f aca="false">S595</f>
        <v>E</v>
      </c>
      <c r="AT595" s="73" t="n">
        <f aca="false">T595</f>
        <v>0</v>
      </c>
      <c r="AU595" s="73" t="n">
        <f aca="false">U595</f>
        <v>0</v>
      </c>
      <c r="AV595" s="73" t="n">
        <f aca="false">V595</f>
        <v>0</v>
      </c>
      <c r="AW595" s="6"/>
      <c r="AX595" s="69" t="str">
        <f aca="false">X595</f>
        <v>EN 16931</v>
      </c>
      <c r="AY595" s="74" t="n">
        <f aca="false">Y595</f>
        <v>0</v>
      </c>
      <c r="BA595" s="46"/>
      <c r="BB595" s="46"/>
      <c r="BC595" s="46"/>
    </row>
    <row r="596" customFormat="false" ht="99.75" hidden="false" customHeight="false" outlineLevel="0" collapsed="false">
      <c r="A596" s="58" t="str">
        <f aca="false">IF(ISERROR(SEARCH("-X-",D596)),IF(S596="G","NO",IF(S596="E","YES","")),"EXT")</f>
        <v>EXT</v>
      </c>
      <c r="B596" s="77"/>
      <c r="C596" s="59"/>
      <c r="D596" s="60" t="s">
        <v>2646</v>
      </c>
      <c r="E596" s="61"/>
      <c r="F596" s="62" t="n">
        <f aca="false">LEN(Q596)-LEN(SUBSTITUTE(Q596,"/",""))-1</f>
        <v>4</v>
      </c>
      <c r="G596" s="62" t="s">
        <v>95</v>
      </c>
      <c r="H596" s="63" t="s">
        <v>583</v>
      </c>
      <c r="I596" s="63"/>
      <c r="J596" s="64"/>
      <c r="K596" s="64"/>
      <c r="L596" s="64"/>
      <c r="M596" s="63" t="s">
        <v>186</v>
      </c>
      <c r="N596" s="65"/>
      <c r="O596" s="65" t="s">
        <v>95</v>
      </c>
      <c r="P596" s="66" t="str">
        <f aca="false">MID(SUBSTITUTE(SUBSTITUTE(Q596,"/",CONCATENATE(CHAR(10),"/")),"/",CONCATENATE(CHAR(10),"/"),F596+1),2,500)</f>
        <v>/rsm:CrossIndustryInvoice
/rsm:SupplyChainTradeTransaction
/ram:ApplicableHeaderTradeAgreement
/ram:AdditionalReferencedDocument[ram:TypeCode="916"]
/ram:FormattedIssueDateTime</v>
      </c>
      <c r="Q596" s="67" t="s">
        <v>2647</v>
      </c>
      <c r="R596" s="65" t="s">
        <v>188</v>
      </c>
      <c r="S596" s="65" t="str">
        <f aca="false">IF($D596="","",IF(ISERROR(FIND("/@",RIGHT($Q596,LEN($Q596)-FIND("#",SUBSTITUTE($Q596,"/","#",LEN($Q596)-LEN(SUBSTITUTE($Q596,"/",""))))))),IF(LEFT($D596,4)="BG-X","EG",IF(LEFT($D596,2)="BG","G",IF(OR(RIGHT($D596,2)="-0",RIGHT($D596,3)="-00",RIGHT($D596,4)="-000"),"","E"))),"A"))</f>
        <v/>
      </c>
      <c r="T596" s="65" t="s">
        <v>95</v>
      </c>
      <c r="U596" s="65"/>
      <c r="V596" s="68"/>
      <c r="X596" s="69" t="s">
        <v>30</v>
      </c>
      <c r="Y596" s="69"/>
      <c r="AA596" s="70"/>
      <c r="AB596" s="70"/>
      <c r="AC596" s="71"/>
      <c r="AE596" s="72" t="str">
        <f aca="false">D596</f>
        <v>BT-X-149-00</v>
      </c>
      <c r="AF596" s="73" t="n">
        <f aca="false">F596</f>
        <v>4</v>
      </c>
      <c r="AG596" s="73" t="str">
        <f aca="false">G596</f>
        <v>0..1</v>
      </c>
      <c r="AH596" s="63" t="s">
        <v>585</v>
      </c>
      <c r="AI596" s="63"/>
      <c r="AJ596" s="64"/>
      <c r="AK596" s="64"/>
      <c r="AL596" s="64"/>
      <c r="AM596" s="73" t="str">
        <f aca="false">M596</f>
        <v>Date</v>
      </c>
      <c r="AN596" s="73" t="n">
        <f aca="false">N596</f>
        <v>0</v>
      </c>
      <c r="AO596" s="73" t="str">
        <f aca="false">O596</f>
        <v>0..1</v>
      </c>
      <c r="AP596" s="73" t="str">
        <f aca="false">P596</f>
        <v>/rsm:CrossIndustryInvoice
/rsm:SupplyChainTradeTransaction
/ram:ApplicableHeaderTradeAgreement
/ram:AdditionalReferencedDocument[ram:TypeCode="916"]
/ram:FormattedIssueDateTime</v>
      </c>
      <c r="AQ596" s="73" t="str">
        <f aca="false">Q596</f>
        <v>/rsm:CrossIndustryInvoice/rsm:SupplyChainTradeTransaction/ram:ApplicableHeaderTradeAgreement/ram:AdditionalReferencedDocument[ram:TypeCode="916"]/ram:FormattedIssueDateTime</v>
      </c>
      <c r="AR596" s="73" t="str">
        <f aca="false">R596</f>
        <v>D</v>
      </c>
      <c r="AS596" s="73" t="str">
        <f aca="false">S596</f>
        <v/>
      </c>
      <c r="AT596" s="73" t="str">
        <f aca="false">T596</f>
        <v>0..1</v>
      </c>
      <c r="AU596" s="73" t="n">
        <f aca="false">U596</f>
        <v>0</v>
      </c>
      <c r="AV596" s="73" t="n">
        <f aca="false">V596</f>
        <v>0</v>
      </c>
      <c r="AW596" s="6"/>
      <c r="AX596" s="69" t="str">
        <f aca="false">X596</f>
        <v>EXTENDED</v>
      </c>
      <c r="AY596" s="74" t="n">
        <f aca="false">Y596</f>
        <v>0</v>
      </c>
      <c r="BA596" s="46"/>
      <c r="BB596" s="46"/>
      <c r="BC596" s="46"/>
    </row>
    <row r="597" customFormat="false" ht="114" hidden="false" customHeight="false" outlineLevel="0" collapsed="false">
      <c r="A597" s="58" t="str">
        <f aca="false">IF(ISERROR(SEARCH("-X-",D597)),IF(S597="G","NO",IF(S597="E","YES","")),"EXT")</f>
        <v>EXT</v>
      </c>
      <c r="B597" s="77"/>
      <c r="C597" s="59"/>
      <c r="D597" s="60" t="s">
        <v>2648</v>
      </c>
      <c r="E597" s="61"/>
      <c r="F597" s="62" t="n">
        <f aca="false">LEN(Q597)-LEN(SUBSTITUTE(Q597,"/",""))-1</f>
        <v>5</v>
      </c>
      <c r="G597" s="62" t="s">
        <v>88</v>
      </c>
      <c r="H597" s="63" t="s">
        <v>587</v>
      </c>
      <c r="I597" s="63"/>
      <c r="J597" s="64"/>
      <c r="K597" s="64"/>
      <c r="L597" s="64"/>
      <c r="M597" s="63" t="s">
        <v>186</v>
      </c>
      <c r="N597" s="65"/>
      <c r="O597" s="65" t="s">
        <v>88</v>
      </c>
      <c r="P597" s="66" t="str">
        <f aca="false">MID(SUBSTITUTE(SUBSTITUTE(Q597,"/",CONCATENATE(CHAR(10),"/")),"/",CONCATENATE(CHAR(10),"/"),F597+1),2,500)</f>
        <v>/rsm:CrossIndustryInvoice
/rsm:SupplyChainTradeTransaction
/ram:ApplicableHeaderTradeAgreement
/ram:AdditionalReferencedDocument[ram:TypeCode="916"]
/ram:FormattedIssueDateTime
/qdt:DateTimeString</v>
      </c>
      <c r="Q597" s="67" t="s">
        <v>2649</v>
      </c>
      <c r="R597" s="65" t="s">
        <v>188</v>
      </c>
      <c r="S597" s="65" t="str">
        <f aca="false">IF($D597="","",IF(ISERROR(FIND("/@",RIGHT($Q597,LEN($Q597)-FIND("#",SUBSTITUTE($Q597,"/","#",LEN($Q597)-LEN(SUBSTITUTE($Q597,"/",""))))))),IF(LEFT($D597,4)="BG-X","EG",IF(LEFT($D597,2)="BG","G",IF(OR(RIGHT($D597,2)="-0",RIGHT($D597,3)="-00",RIGHT($D597,4)="-000"),"","E"))),"A"))</f>
        <v>E</v>
      </c>
      <c r="T597" s="65" t="s">
        <v>88</v>
      </c>
      <c r="U597" s="65"/>
      <c r="V597" s="68"/>
      <c r="X597" s="69" t="s">
        <v>30</v>
      </c>
      <c r="Y597" s="69"/>
      <c r="AA597" s="70"/>
      <c r="AB597" s="70"/>
      <c r="AC597" s="71"/>
      <c r="AE597" s="72" t="str">
        <f aca="false">D597</f>
        <v>BT-X-149</v>
      </c>
      <c r="AF597" s="73" t="n">
        <f aca="false">F597</f>
        <v>5</v>
      </c>
      <c r="AG597" s="73" t="str">
        <f aca="false">G597</f>
        <v>1..1</v>
      </c>
      <c r="AH597" s="63" t="s">
        <v>589</v>
      </c>
      <c r="AI597" s="63"/>
      <c r="AJ597" s="64"/>
      <c r="AK597" s="64"/>
      <c r="AL597" s="64"/>
      <c r="AM597" s="73" t="str">
        <f aca="false">M597</f>
        <v>Date</v>
      </c>
      <c r="AN597" s="73" t="n">
        <f aca="false">N597</f>
        <v>0</v>
      </c>
      <c r="AO597" s="73" t="str">
        <f aca="false">O597</f>
        <v>1..1</v>
      </c>
      <c r="AP597" s="73" t="str">
        <f aca="false">P597</f>
        <v>/rsm:CrossIndustryInvoice
/rsm:SupplyChainTradeTransaction
/ram:ApplicableHeaderTradeAgreement
/ram:AdditionalReferencedDocument[ram:TypeCode="916"]
/ram:FormattedIssueDateTime
/qdt:DateTimeString</v>
      </c>
      <c r="AQ597" s="73" t="str">
        <f aca="false">Q597</f>
        <v>/rsm:CrossIndustryInvoice/rsm:SupplyChainTradeTransaction/ram:ApplicableHeaderTradeAgreement/ram:AdditionalReferencedDocument[ram:TypeCode="916"]/ram:FormattedIssueDateTime/qdt:DateTimeString</v>
      </c>
      <c r="AR597" s="73" t="str">
        <f aca="false">R597</f>
        <v>D</v>
      </c>
      <c r="AS597" s="73" t="str">
        <f aca="false">S597</f>
        <v>E</v>
      </c>
      <c r="AT597" s="73" t="str">
        <f aca="false">T597</f>
        <v>1..1</v>
      </c>
      <c r="AU597" s="73" t="n">
        <f aca="false">U597</f>
        <v>0</v>
      </c>
      <c r="AV597" s="73" t="n">
        <f aca="false">V597</f>
        <v>0</v>
      </c>
      <c r="AW597" s="6"/>
      <c r="AX597" s="69" t="str">
        <f aca="false">X597</f>
        <v>EXTENDED</v>
      </c>
      <c r="AY597" s="74" t="n">
        <f aca="false">Y597</f>
        <v>0</v>
      </c>
      <c r="BA597" s="46"/>
      <c r="BB597" s="46"/>
      <c r="BC597" s="46"/>
    </row>
    <row r="598" customFormat="false" ht="128.25" hidden="false" customHeight="false" outlineLevel="0" collapsed="false">
      <c r="A598" s="58" t="str">
        <f aca="false">IF(ISERROR(SEARCH("-X-",D598)),IF(S598="G","NO",IF(S598="E","YES","")),"EXT")</f>
        <v>EXT</v>
      </c>
      <c r="B598" s="77"/>
      <c r="C598" s="59"/>
      <c r="D598" s="60" t="s">
        <v>2650</v>
      </c>
      <c r="E598" s="61"/>
      <c r="F598" s="62" t="n">
        <f aca="false">LEN(Q598)-LEN(SUBSTITUTE(Q598,"/",""))-1</f>
        <v>6</v>
      </c>
      <c r="G598" s="62" t="s">
        <v>88</v>
      </c>
      <c r="H598" s="63" t="s">
        <v>199</v>
      </c>
      <c r="I598" s="63"/>
      <c r="J598" s="64" t="s">
        <v>200</v>
      </c>
      <c r="K598" s="64"/>
      <c r="L598" s="64"/>
      <c r="M598" s="63" t="s">
        <v>174</v>
      </c>
      <c r="N598" s="65"/>
      <c r="O598" s="65"/>
      <c r="P598" s="66" t="str">
        <f aca="false">MID(SUBSTITUTE(SUBSTITUTE(Q598,"/",CONCATENATE(CHAR(10),"/")),"/",CONCATENATE(CHAR(10),"/"),F598+1),2,500)</f>
        <v>/rsm:CrossIndustryInvoice
/rsm:SupplyChainTradeTransaction
/ram:ApplicableHeaderTradeAgreement
/ram:AdditionalReferencedDocument[ram:TypeCode="916"]
/ram:FormattedIssueDateTime
/qdt:DateTimeString
/@format</v>
      </c>
      <c r="Q598" s="67" t="s">
        <v>2651</v>
      </c>
      <c r="R598" s="65" t="s">
        <v>176</v>
      </c>
      <c r="S598" s="65" t="str">
        <f aca="false">IF($D598="","",IF(ISERROR(FIND("/@",RIGHT($Q598,LEN($Q598)-FIND("#",SUBSTITUTE($Q598,"/","#",LEN($Q598)-LEN(SUBSTITUTE($Q598,"/",""))))))),IF(LEFT($D598,4)="BG-X","EG",IF(LEFT($D598,2)="BG","G",IF(OR(RIGHT($D598,2)="-0",RIGHT($D598,3)="-00",RIGHT($D598,4)="-000"),"","E"))),"A"))</f>
        <v/>
      </c>
      <c r="T598" s="65"/>
      <c r="U598" s="65"/>
      <c r="V598" s="68"/>
      <c r="X598" s="69" t="s">
        <v>30</v>
      </c>
      <c r="Y598" s="69"/>
      <c r="AA598" s="70"/>
      <c r="AB598" s="70"/>
      <c r="AC598" s="71"/>
      <c r="AE598" s="72" t="str">
        <f aca="false">D598</f>
        <v>BT-X-149-0</v>
      </c>
      <c r="AF598" s="73" t="n">
        <f aca="false">F598</f>
        <v>6</v>
      </c>
      <c r="AG598" s="73" t="str">
        <f aca="false">G598</f>
        <v>1..1</v>
      </c>
      <c r="AH598" s="63" t="s">
        <v>199</v>
      </c>
      <c r="AI598" s="63"/>
      <c r="AJ598" s="64" t="s">
        <v>202</v>
      </c>
      <c r="AK598" s="64"/>
      <c r="AL598" s="64"/>
      <c r="AM598" s="73" t="str">
        <f aca="false">M598</f>
        <v>Code</v>
      </c>
      <c r="AN598" s="73" t="n">
        <f aca="false">N598</f>
        <v>0</v>
      </c>
      <c r="AO598" s="73" t="n">
        <f aca="false">O598</f>
        <v>0</v>
      </c>
      <c r="AP598" s="73" t="str">
        <f aca="false">P598</f>
        <v>/rsm:CrossIndustryInvoice
/rsm:SupplyChainTradeTransaction
/ram:ApplicableHeaderTradeAgreement
/ram:AdditionalReferencedDocument[ram:TypeCode="916"]
/ram:FormattedIssueDateTime
/qdt:DateTimeString
/@format</v>
      </c>
      <c r="AQ598" s="73" t="str">
        <f aca="false">Q598</f>
        <v>/rsm:CrossIndustryInvoice/rsm:SupplyChainTradeTransaction/ram:ApplicableHeaderTradeAgreement/ram:AdditionalReferencedDocument[ram:TypeCode="916"]/ram:FormattedIssueDateTime/qdt:DateTimeString/@format</v>
      </c>
      <c r="AR598" s="73" t="str">
        <f aca="false">R598</f>
        <v>C</v>
      </c>
      <c r="AS598" s="73" t="str">
        <f aca="false">S598</f>
        <v/>
      </c>
      <c r="AT598" s="73" t="n">
        <f aca="false">T598</f>
        <v>0</v>
      </c>
      <c r="AU598" s="73" t="n">
        <f aca="false">U598</f>
        <v>0</v>
      </c>
      <c r="AV598" s="73" t="n">
        <f aca="false">V598</f>
        <v>0</v>
      </c>
      <c r="AW598" s="6"/>
      <c r="AX598" s="69" t="str">
        <f aca="false">X598</f>
        <v>EXTENDED</v>
      </c>
      <c r="AY598" s="74" t="n">
        <f aca="false">Y598</f>
        <v>0</v>
      </c>
      <c r="BA598" s="46"/>
      <c r="BB598" s="46"/>
      <c r="BC598" s="46"/>
    </row>
    <row r="599" customFormat="false" ht="85.5" hidden="false" customHeight="false" outlineLevel="0" collapsed="false">
      <c r="A599" s="58" t="str">
        <f aca="false">IF(ISERROR(SEARCH("-X-",D599)),IF(S599="G","NO",IF(S599="E","YES","")),"EXT")</f>
        <v/>
      </c>
      <c r="B599" s="77"/>
      <c r="C599" s="59"/>
      <c r="D599" s="60" t="s">
        <v>2652</v>
      </c>
      <c r="E599" s="61"/>
      <c r="F599" s="62" t="n">
        <f aca="false">LEN(Q599)-LEN(SUBSTITUTE(Q599,"/",""))-1</f>
        <v>3</v>
      </c>
      <c r="G599" s="62" t="s">
        <v>95</v>
      </c>
      <c r="H599" s="63" t="s">
        <v>2653</v>
      </c>
      <c r="I599" s="63"/>
      <c r="J599" s="64"/>
      <c r="K599" s="64"/>
      <c r="L599" s="64"/>
      <c r="M599" s="63"/>
      <c r="N599" s="65" t="s">
        <v>112</v>
      </c>
      <c r="O599" s="65" t="s">
        <v>112</v>
      </c>
      <c r="P599" s="66" t="str">
        <f aca="false">MID(SUBSTITUTE(SUBSTITUTE(Q599,"/",CONCATENATE(CHAR(10),"/")),"/",CONCATENATE(CHAR(10),"/"),F599+1),2,500)</f>
        <v>/rsm:CrossIndustryInvoice
/rsm:SupplyChainTradeTransaction
/ram:ApplicableHeaderTradeAgreement
/ram:AdditionalReferencedDocument[ram:TypeCode="50"]</v>
      </c>
      <c r="Q599" s="67" t="s">
        <v>2654</v>
      </c>
      <c r="R599" s="65"/>
      <c r="S599" s="65" t="str">
        <f aca="false">IF($D599="","",IF(ISERROR(FIND("/@",RIGHT($Q599,LEN($Q599)-FIND("#",SUBSTITUTE($Q599,"/","#",LEN($Q599)-LEN(SUBSTITUTE($Q599,"/",""))))))),IF(LEFT($D599,4)="BG-X","EG",IF(LEFT($D599,2)="BG","G",IF(OR(RIGHT($D599,2)="-0",RIGHT($D599,3)="-00",RIGHT($D599,4)="-000"),"","E"))),"A"))</f>
        <v/>
      </c>
      <c r="T599" s="65" t="s">
        <v>112</v>
      </c>
      <c r="U599" s="65" t="s">
        <v>177</v>
      </c>
      <c r="V599" s="68" t="s">
        <v>2655</v>
      </c>
      <c r="X599" s="69" t="s">
        <v>27</v>
      </c>
      <c r="Y599" s="69"/>
      <c r="AA599" s="70"/>
      <c r="AB599" s="70"/>
      <c r="AC599" s="71"/>
      <c r="AE599" s="72" t="str">
        <f aca="false">D599</f>
        <v>BT-17-00</v>
      </c>
      <c r="AF599" s="73" t="n">
        <f aca="false">F599</f>
        <v>3</v>
      </c>
      <c r="AG599" s="73" t="str">
        <f aca="false">G599</f>
        <v>0..1</v>
      </c>
      <c r="AH599" s="63" t="s">
        <v>2656</v>
      </c>
      <c r="AI599" s="63"/>
      <c r="AJ599" s="64"/>
      <c r="AK599" s="64"/>
      <c r="AL599" s="64"/>
      <c r="AM599" s="73" t="n">
        <f aca="false">M599</f>
        <v>0</v>
      </c>
      <c r="AN599" s="73" t="str">
        <f aca="false">N599</f>
        <v>0..n</v>
      </c>
      <c r="AO599" s="73" t="str">
        <f aca="false">O599</f>
        <v>0..n</v>
      </c>
      <c r="AP599" s="73" t="str">
        <f aca="false">P599</f>
        <v>/rsm:CrossIndustryInvoice
/rsm:SupplyChainTradeTransaction
/ram:ApplicableHeaderTradeAgreement
/ram:AdditionalReferencedDocument[ram:TypeCode="50"]</v>
      </c>
      <c r="AQ599" s="73" t="str">
        <f aca="false">Q599</f>
        <v>/rsm:CrossIndustryInvoice/rsm:SupplyChainTradeTransaction/ram:ApplicableHeaderTradeAgreement/ram:AdditionalReferencedDocument[ram:TypeCode="50"]</v>
      </c>
      <c r="AR599" s="73" t="n">
        <f aca="false">R599</f>
        <v>0</v>
      </c>
      <c r="AS599" s="73" t="str">
        <f aca="false">S599</f>
        <v/>
      </c>
      <c r="AT599" s="73" t="str">
        <f aca="false">T599</f>
        <v>0..n</v>
      </c>
      <c r="AU599" s="73" t="str">
        <f aca="false">U599</f>
        <v>CAR-2</v>
      </c>
      <c r="AV599" s="73" t="str">
        <f aca="false">V599</f>
        <v>Use for "TENDER OR LOT REFERENCE" with TypeCode "50"</v>
      </c>
      <c r="AW599" s="6"/>
      <c r="AX599" s="69" t="str">
        <f aca="false">X599</f>
        <v>EN 16931</v>
      </c>
      <c r="AY599" s="74" t="n">
        <f aca="false">Y599</f>
        <v>0</v>
      </c>
      <c r="BA599" s="46"/>
      <c r="BB599" s="46"/>
      <c r="BC599" s="46"/>
    </row>
    <row r="600" customFormat="false" ht="99.75" hidden="false" customHeight="false" outlineLevel="0" collapsed="false">
      <c r="A600" s="58" t="str">
        <f aca="false">IF(ISERROR(SEARCH("-X-",D600)),IF(S600="G","NO",IF(S600="E","YES","")),"EXT")</f>
        <v>YES</v>
      </c>
      <c r="B600" s="77"/>
      <c r="C600" s="59"/>
      <c r="D600" s="60" t="s">
        <v>2657</v>
      </c>
      <c r="E600" s="61"/>
      <c r="F600" s="62" t="n">
        <f aca="false">LEN(Q600)-LEN(SUBSTITUTE(Q600,"/",""))-1</f>
        <v>4</v>
      </c>
      <c r="G600" s="62" t="s">
        <v>95</v>
      </c>
      <c r="H600" s="63" t="s">
        <v>2658</v>
      </c>
      <c r="I600" s="63" t="s">
        <v>2659</v>
      </c>
      <c r="J600" s="64" t="s">
        <v>2660</v>
      </c>
      <c r="K600" s="64"/>
      <c r="L600" s="64"/>
      <c r="M600" s="63" t="s">
        <v>573</v>
      </c>
      <c r="N600" s="65" t="s">
        <v>88</v>
      </c>
      <c r="O600" s="65" t="s">
        <v>88</v>
      </c>
      <c r="P600" s="66" t="str">
        <f aca="false">MID(SUBSTITUTE(SUBSTITUTE(Q600,"/",CONCATENATE(CHAR(10),"/")),"/",CONCATENATE(CHAR(10),"/"),F600+1),2,500)</f>
        <v>/rsm:CrossIndustryInvoice
/rsm:SupplyChainTradeTransaction
/ram:ApplicableHeaderTradeAgreement
/ram:AdditionalReferencedDocument[ram:TypeCode="50"]
/ram:IssuerAssignedID</v>
      </c>
      <c r="Q600" s="67" t="s">
        <v>2661</v>
      </c>
      <c r="R600" s="65" t="s">
        <v>575</v>
      </c>
      <c r="S600" s="65" t="str">
        <f aca="false">IF($D600="","",IF(ISERROR(FIND("/@",RIGHT($Q600,LEN($Q600)-FIND("#",SUBSTITUTE($Q600,"/","#",LEN($Q600)-LEN(SUBSTITUTE($Q600,"/",""))))))),IF(LEFT($D600,4)="BG-X","EG",IF(LEFT($D600,2)="BG","G",IF(OR(RIGHT($D600,2)="-0",RIGHT($D600,3)="-00",RIGHT($D600,4)="-000"),"","E"))),"A"))</f>
        <v>E</v>
      </c>
      <c r="T600" s="65" t="s">
        <v>95</v>
      </c>
      <c r="U600" s="65"/>
      <c r="V600" s="68"/>
      <c r="W600" s="49"/>
      <c r="X600" s="69" t="s">
        <v>27</v>
      </c>
      <c r="Y600" s="69"/>
      <c r="Z600" s="49"/>
      <c r="AA600" s="70"/>
      <c r="AB600" s="70"/>
      <c r="AC600" s="71"/>
      <c r="AD600" s="49"/>
      <c r="AE600" s="72" t="str">
        <f aca="false">D600</f>
        <v>BT-17</v>
      </c>
      <c r="AF600" s="73" t="n">
        <f aca="false">F600</f>
        <v>4</v>
      </c>
      <c r="AG600" s="73" t="str">
        <f aca="false">G600</f>
        <v>0..1</v>
      </c>
      <c r="AH600" s="63" t="s">
        <v>2662</v>
      </c>
      <c r="AI600" s="63" t="s">
        <v>2663</v>
      </c>
      <c r="AJ600" s="64" t="s">
        <v>2664</v>
      </c>
      <c r="AK600" s="64"/>
      <c r="AL600" s="64"/>
      <c r="AM600" s="73" t="str">
        <f aca="false">M600</f>
        <v>Document Reference</v>
      </c>
      <c r="AN600" s="73" t="str">
        <f aca="false">N600</f>
        <v>1..1</v>
      </c>
      <c r="AO600" s="73" t="str">
        <f aca="false">O600</f>
        <v>1..1</v>
      </c>
      <c r="AP600" s="73" t="str">
        <f aca="false">P600</f>
        <v>/rsm:CrossIndustryInvoice
/rsm:SupplyChainTradeTransaction
/ram:ApplicableHeaderTradeAgreement
/ram:AdditionalReferencedDocument[ram:TypeCode="50"]
/ram:IssuerAssignedID</v>
      </c>
      <c r="AQ600" s="73" t="str">
        <f aca="false">Q600</f>
        <v>/rsm:CrossIndustryInvoice/rsm:SupplyChainTradeTransaction/ram:ApplicableHeaderTradeAgreement/ram:AdditionalReferencedDocument[ram:TypeCode="50"]/ram:IssuerAssignedID</v>
      </c>
      <c r="AR600" s="73" t="str">
        <f aca="false">R600</f>
        <v>R</v>
      </c>
      <c r="AS600" s="73" t="str">
        <f aca="false">S600</f>
        <v>E</v>
      </c>
      <c r="AT600" s="73" t="str">
        <f aca="false">T600</f>
        <v>0..1</v>
      </c>
      <c r="AU600" s="73" t="n">
        <f aca="false">U600</f>
        <v>0</v>
      </c>
      <c r="AV600" s="73" t="n">
        <f aca="false">V600</f>
        <v>0</v>
      </c>
      <c r="AW600" s="6"/>
      <c r="AX600" s="69" t="str">
        <f aca="false">X600</f>
        <v>EN 16931</v>
      </c>
      <c r="AY600" s="74" t="n">
        <f aca="false">Y600</f>
        <v>0</v>
      </c>
      <c r="BA600" s="46"/>
      <c r="BB600" s="46"/>
      <c r="BC600" s="46"/>
    </row>
    <row r="601" customFormat="false" ht="99.75" hidden="false" customHeight="false" outlineLevel="0" collapsed="false">
      <c r="A601" s="58" t="str">
        <f aca="false">IF(ISERROR(SEARCH("-X-",D601)),IF(S601="G","NO",IF(S601="E","YES","")),"EXT")</f>
        <v/>
      </c>
      <c r="B601" s="77"/>
      <c r="C601" s="59"/>
      <c r="D601" s="60" t="s">
        <v>2665</v>
      </c>
      <c r="E601" s="61"/>
      <c r="F601" s="62" t="n">
        <f aca="false">LEN(Q601)-LEN(SUBSTITUTE(Q601,"/",""))-1</f>
        <v>4</v>
      </c>
      <c r="G601" s="62" t="s">
        <v>95</v>
      </c>
      <c r="H601" s="63" t="s">
        <v>2621</v>
      </c>
      <c r="I601" s="63"/>
      <c r="J601" s="64" t="s">
        <v>2666</v>
      </c>
      <c r="K601" s="64"/>
      <c r="L601" s="64"/>
      <c r="M601" s="63"/>
      <c r="N601" s="65" t="s">
        <v>88</v>
      </c>
      <c r="O601" s="65" t="s">
        <v>88</v>
      </c>
      <c r="P601" s="66" t="str">
        <f aca="false">MID(SUBSTITUTE(SUBSTITUTE(Q601,"/",CONCATENATE(CHAR(10),"/")),"/",CONCATENATE(CHAR(10),"/"),F601+1),2,500)</f>
        <v>/rsm:CrossIndustryInvoice
/rsm:SupplyChainTradeTransaction
/ram:ApplicableHeaderTradeAgreement
/ram:AdditionalReferencedDocument[ram:TypeCode="50"]
/ram:TypeCode</v>
      </c>
      <c r="Q601" s="67" t="s">
        <v>2667</v>
      </c>
      <c r="R601" s="65"/>
      <c r="S601" s="65" t="str">
        <f aca="false">IF($D601="","",IF(ISERROR(FIND("/@",RIGHT($Q601,LEN($Q601)-FIND("#",SUBSTITUTE($Q601,"/","#",LEN($Q601)-LEN(SUBSTITUTE($Q601,"/",""))))))),IF(LEFT($D601,4)="BG-X","EG",IF(LEFT($D601,2)="BG","G",IF(OR(RIGHT($D601,2)="-0",RIGHT($D601,3)="-00",RIGHT($D601,4)="-000"),"","E"))),"A"))</f>
        <v/>
      </c>
      <c r="T601" s="65" t="s">
        <v>95</v>
      </c>
      <c r="U601" s="65"/>
      <c r="V601" s="68"/>
      <c r="W601" s="49"/>
      <c r="X601" s="69" t="s">
        <v>27</v>
      </c>
      <c r="Y601" s="69"/>
      <c r="Z601" s="49"/>
      <c r="AA601" s="70"/>
      <c r="AB601" s="70"/>
      <c r="AC601" s="71"/>
      <c r="AD601" s="49"/>
      <c r="AE601" s="72" t="str">
        <f aca="false">D601</f>
        <v>BT-17-0</v>
      </c>
      <c r="AF601" s="73" t="n">
        <f aca="false">F601</f>
        <v>4</v>
      </c>
      <c r="AG601" s="73" t="str">
        <f aca="false">G601</f>
        <v>0..1</v>
      </c>
      <c r="AH601" s="63" t="s">
        <v>2624</v>
      </c>
      <c r="AI601" s="63"/>
      <c r="AJ601" s="64" t="s">
        <v>2668</v>
      </c>
      <c r="AK601" s="64"/>
      <c r="AL601" s="64"/>
      <c r="AM601" s="73" t="n">
        <f aca="false">M601</f>
        <v>0</v>
      </c>
      <c r="AN601" s="73" t="str">
        <f aca="false">N601</f>
        <v>1..1</v>
      </c>
      <c r="AO601" s="73" t="str">
        <f aca="false">O601</f>
        <v>1..1</v>
      </c>
      <c r="AP601" s="73" t="str">
        <f aca="false">P601</f>
        <v>/rsm:CrossIndustryInvoice
/rsm:SupplyChainTradeTransaction
/ram:ApplicableHeaderTradeAgreement
/ram:AdditionalReferencedDocument[ram:TypeCode="50"]
/ram:TypeCode</v>
      </c>
      <c r="AQ601" s="73" t="str">
        <f aca="false">Q601</f>
        <v>/rsm:CrossIndustryInvoice/rsm:SupplyChainTradeTransaction/ram:ApplicableHeaderTradeAgreement/ram:AdditionalReferencedDocument[ram:TypeCode="50"]/ram:TypeCode</v>
      </c>
      <c r="AR601" s="73" t="n">
        <f aca="false">R601</f>
        <v>0</v>
      </c>
      <c r="AS601" s="73" t="str">
        <f aca="false">S601</f>
        <v/>
      </c>
      <c r="AT601" s="73" t="str">
        <f aca="false">T601</f>
        <v>0..1</v>
      </c>
      <c r="AU601" s="73" t="n">
        <f aca="false">U601</f>
        <v>0</v>
      </c>
      <c r="AV601" s="73" t="n">
        <f aca="false">V601</f>
        <v>0</v>
      </c>
      <c r="AW601" s="6"/>
      <c r="AX601" s="69" t="str">
        <f aca="false">X601</f>
        <v>EN 16931</v>
      </c>
      <c r="AY601" s="74" t="n">
        <f aca="false">Y601</f>
        <v>0</v>
      </c>
      <c r="BA601" s="46"/>
      <c r="BB601" s="46"/>
      <c r="BC601" s="46"/>
    </row>
    <row r="602" customFormat="false" ht="99.75" hidden="false" customHeight="false" outlineLevel="0" collapsed="false">
      <c r="A602" s="58" t="str">
        <f aca="false">IF(ISERROR(SEARCH("-X-",D602)),IF(S602="G","NO",IF(S602="E","YES","")),"EXT")</f>
        <v>EXT</v>
      </c>
      <c r="B602" s="77"/>
      <c r="C602" s="59"/>
      <c r="D602" s="60" t="s">
        <v>2669</v>
      </c>
      <c r="E602" s="61"/>
      <c r="F602" s="62" t="n">
        <f aca="false">LEN(Q602)-LEN(SUBSTITUTE(Q602,"/",""))-1</f>
        <v>4</v>
      </c>
      <c r="G602" s="62" t="s">
        <v>95</v>
      </c>
      <c r="H602" s="63" t="s">
        <v>583</v>
      </c>
      <c r="I602" s="63"/>
      <c r="J602" s="64"/>
      <c r="K602" s="64"/>
      <c r="L602" s="64"/>
      <c r="M602" s="63" t="s">
        <v>186</v>
      </c>
      <c r="N602" s="65"/>
      <c r="O602" s="65" t="s">
        <v>95</v>
      </c>
      <c r="P602" s="66" t="str">
        <f aca="false">MID(SUBSTITUTE(SUBSTITUTE(Q602,"/",CONCATENATE(CHAR(10),"/")),"/",CONCATENATE(CHAR(10),"/"),F602+1),2,500)</f>
        <v>/rsm:CrossIndustryInvoice
/rsm:SupplyChainTradeTransaction
/ram:ApplicableHeaderTradeAgreement
/ram:AdditionalReferencedDocument[ram:TypeCode="50"]
/ram:FormattedIssueDateTime</v>
      </c>
      <c r="Q602" s="67" t="s">
        <v>2670</v>
      </c>
      <c r="R602" s="65" t="s">
        <v>188</v>
      </c>
      <c r="S602" s="65" t="str">
        <f aca="false">IF($D602="","",IF(ISERROR(FIND("/@",RIGHT($Q602,LEN($Q602)-FIND("#",SUBSTITUTE($Q602,"/","#",LEN($Q602)-LEN(SUBSTITUTE($Q602,"/",""))))))),IF(LEFT($D602,4)="BG-X","EG",IF(LEFT($D602,2)="BG","G",IF(OR(RIGHT($D602,2)="-0",RIGHT($D602,3)="-00",RIGHT($D602,4)="-000"),"","E"))),"A"))</f>
        <v/>
      </c>
      <c r="T602" s="65" t="s">
        <v>95</v>
      </c>
      <c r="U602" s="65"/>
      <c r="V602" s="68"/>
      <c r="W602" s="49"/>
      <c r="X602" s="69" t="s">
        <v>30</v>
      </c>
      <c r="Y602" s="69"/>
      <c r="Z602" s="49"/>
      <c r="AA602" s="70"/>
      <c r="AB602" s="70"/>
      <c r="AC602" s="71"/>
      <c r="AD602" s="49"/>
      <c r="AE602" s="72" t="str">
        <f aca="false">D602</f>
        <v>BT-X-556-00</v>
      </c>
      <c r="AF602" s="73" t="n">
        <f aca="false">F602</f>
        <v>4</v>
      </c>
      <c r="AG602" s="73" t="str">
        <f aca="false">G602</f>
        <v>0..1</v>
      </c>
      <c r="AH602" s="63" t="s">
        <v>585</v>
      </c>
      <c r="AI602" s="63"/>
      <c r="AJ602" s="64"/>
      <c r="AK602" s="64"/>
      <c r="AL602" s="64"/>
      <c r="AM602" s="73" t="str">
        <f aca="false">M602</f>
        <v>Date</v>
      </c>
      <c r="AN602" s="73" t="n">
        <f aca="false">N602</f>
        <v>0</v>
      </c>
      <c r="AO602" s="73" t="str">
        <f aca="false">O602</f>
        <v>0..1</v>
      </c>
      <c r="AP602" s="73" t="str">
        <f aca="false">P602</f>
        <v>/rsm:CrossIndustryInvoice
/rsm:SupplyChainTradeTransaction
/ram:ApplicableHeaderTradeAgreement
/ram:AdditionalReferencedDocument[ram:TypeCode="50"]
/ram:FormattedIssueDateTime</v>
      </c>
      <c r="AQ602" s="73" t="str">
        <f aca="false">Q602</f>
        <v>/rsm:CrossIndustryInvoice/rsm:SupplyChainTradeTransaction/ram:ApplicableHeaderTradeAgreement/ram:AdditionalReferencedDocument[ram:TypeCode="50"]/ram:FormattedIssueDateTime</v>
      </c>
      <c r="AR602" s="73" t="str">
        <f aca="false">R602</f>
        <v>D</v>
      </c>
      <c r="AS602" s="73" t="str">
        <f aca="false">S602</f>
        <v/>
      </c>
      <c r="AT602" s="73" t="str">
        <f aca="false">T602</f>
        <v>0..1</v>
      </c>
      <c r="AU602" s="73" t="n">
        <f aca="false">U602</f>
        <v>0</v>
      </c>
      <c r="AV602" s="73" t="n">
        <f aca="false">V602</f>
        <v>0</v>
      </c>
      <c r="AW602" s="6"/>
      <c r="AX602" s="69" t="str">
        <f aca="false">X602</f>
        <v>EXTENDED</v>
      </c>
      <c r="AY602" s="74" t="n">
        <f aca="false">Y602</f>
        <v>0</v>
      </c>
      <c r="BA602" s="46"/>
      <c r="BB602" s="46"/>
      <c r="BC602" s="46"/>
    </row>
    <row r="603" customFormat="false" ht="114" hidden="false" customHeight="false" outlineLevel="0" collapsed="false">
      <c r="A603" s="58" t="str">
        <f aca="false">IF(ISERROR(SEARCH("-X-",D603)),IF(S603="G","NO",IF(S603="E","YES","")),"EXT")</f>
        <v>EXT</v>
      </c>
      <c r="B603" s="77"/>
      <c r="C603" s="59"/>
      <c r="D603" s="60" t="s">
        <v>2671</v>
      </c>
      <c r="E603" s="61"/>
      <c r="F603" s="62" t="n">
        <f aca="false">LEN(Q603)-LEN(SUBSTITUTE(Q603,"/",""))-1</f>
        <v>5</v>
      </c>
      <c r="G603" s="62" t="s">
        <v>88</v>
      </c>
      <c r="H603" s="63" t="s">
        <v>587</v>
      </c>
      <c r="I603" s="63"/>
      <c r="J603" s="64"/>
      <c r="K603" s="64"/>
      <c r="L603" s="64"/>
      <c r="M603" s="63" t="s">
        <v>186</v>
      </c>
      <c r="N603" s="65"/>
      <c r="O603" s="65" t="s">
        <v>88</v>
      </c>
      <c r="P603" s="66" t="str">
        <f aca="false">MID(SUBSTITUTE(SUBSTITUTE(Q603,"/",CONCATENATE(CHAR(10),"/")),"/",CONCATENATE(CHAR(10),"/"),F603+1),2,500)</f>
        <v>/rsm:CrossIndustryInvoice
/rsm:SupplyChainTradeTransaction
/ram:ApplicableHeaderTradeAgreement
/ram:AdditionalReferencedDocument[ram:TypeCode="50"]
/ram:FormattedIssueDateTime
/qdt:DateTimeString</v>
      </c>
      <c r="Q603" s="67" t="s">
        <v>2672</v>
      </c>
      <c r="R603" s="65" t="s">
        <v>188</v>
      </c>
      <c r="S603" s="65" t="str">
        <f aca="false">IF($D603="","",IF(ISERROR(FIND("/@",RIGHT($Q603,LEN($Q603)-FIND("#",SUBSTITUTE($Q603,"/","#",LEN($Q603)-LEN(SUBSTITUTE($Q603,"/",""))))))),IF(LEFT($D603,4)="BG-X","EG",IF(LEFT($D603,2)="BG","G",IF(OR(RIGHT($D603,2)="-0",RIGHT($D603,3)="-00",RIGHT($D603,4)="-000"),"","E"))),"A"))</f>
        <v>E</v>
      </c>
      <c r="T603" s="65" t="s">
        <v>88</v>
      </c>
      <c r="U603" s="65"/>
      <c r="V603" s="68"/>
      <c r="W603" s="49"/>
      <c r="X603" s="69" t="s">
        <v>30</v>
      </c>
      <c r="Y603" s="69"/>
      <c r="Z603" s="49"/>
      <c r="AA603" s="70"/>
      <c r="AB603" s="70"/>
      <c r="AC603" s="71"/>
      <c r="AD603" s="49"/>
      <c r="AE603" s="72" t="str">
        <f aca="false">D603</f>
        <v>BT-X-556</v>
      </c>
      <c r="AF603" s="73" t="n">
        <f aca="false">F603</f>
        <v>5</v>
      </c>
      <c r="AG603" s="73" t="str">
        <f aca="false">G603</f>
        <v>1..1</v>
      </c>
      <c r="AH603" s="63" t="s">
        <v>589</v>
      </c>
      <c r="AI603" s="63"/>
      <c r="AJ603" s="64"/>
      <c r="AK603" s="64"/>
      <c r="AL603" s="64"/>
      <c r="AM603" s="73" t="str">
        <f aca="false">M603</f>
        <v>Date</v>
      </c>
      <c r="AN603" s="73" t="n">
        <f aca="false">N603</f>
        <v>0</v>
      </c>
      <c r="AO603" s="73" t="str">
        <f aca="false">O603</f>
        <v>1..1</v>
      </c>
      <c r="AP603" s="73" t="str">
        <f aca="false">P603</f>
        <v>/rsm:CrossIndustryInvoice
/rsm:SupplyChainTradeTransaction
/ram:ApplicableHeaderTradeAgreement
/ram:AdditionalReferencedDocument[ram:TypeCode="50"]
/ram:FormattedIssueDateTime
/qdt:DateTimeString</v>
      </c>
      <c r="AQ603" s="73" t="str">
        <f aca="false">Q603</f>
        <v>/rsm:CrossIndustryInvoice/rsm:SupplyChainTradeTransaction/ram:ApplicableHeaderTradeAgreement/ram:AdditionalReferencedDocument[ram:TypeCode="50"]/ram:FormattedIssueDateTime/qdt:DateTimeString</v>
      </c>
      <c r="AR603" s="73" t="str">
        <f aca="false">R603</f>
        <v>D</v>
      </c>
      <c r="AS603" s="73" t="str">
        <f aca="false">S603</f>
        <v>E</v>
      </c>
      <c r="AT603" s="73" t="str">
        <f aca="false">T603</f>
        <v>1..1</v>
      </c>
      <c r="AU603" s="73" t="n">
        <f aca="false">U603</f>
        <v>0</v>
      </c>
      <c r="AV603" s="73" t="n">
        <f aca="false">V603</f>
        <v>0</v>
      </c>
      <c r="AW603" s="6"/>
      <c r="AX603" s="69" t="str">
        <f aca="false">X603</f>
        <v>EXTENDED</v>
      </c>
      <c r="AY603" s="74" t="n">
        <f aca="false">Y603</f>
        <v>0</v>
      </c>
      <c r="BA603" s="46"/>
      <c r="BB603" s="46"/>
      <c r="BC603" s="46"/>
    </row>
    <row r="604" customFormat="false" ht="128.25" hidden="false" customHeight="false" outlineLevel="0" collapsed="false">
      <c r="A604" s="58" t="str">
        <f aca="false">IF(ISERROR(SEARCH("-X-",D604)),IF(S604="G","NO",IF(S604="E","YES","")),"EXT")</f>
        <v>EXT</v>
      </c>
      <c r="B604" s="77"/>
      <c r="C604" s="59"/>
      <c r="D604" s="60" t="s">
        <v>2673</v>
      </c>
      <c r="E604" s="61"/>
      <c r="F604" s="62" t="n">
        <f aca="false">LEN(Q604)-LEN(SUBSTITUTE(Q604,"/",""))-1</f>
        <v>6</v>
      </c>
      <c r="G604" s="62" t="s">
        <v>95</v>
      </c>
      <c r="H604" s="63" t="s">
        <v>199</v>
      </c>
      <c r="I604" s="63"/>
      <c r="J604" s="64" t="s">
        <v>200</v>
      </c>
      <c r="K604" s="64"/>
      <c r="L604" s="64"/>
      <c r="M604" s="63" t="s">
        <v>174</v>
      </c>
      <c r="N604" s="65"/>
      <c r="O604" s="65"/>
      <c r="P604" s="66" t="str">
        <f aca="false">MID(SUBSTITUTE(SUBSTITUTE(Q604,"/",CONCATENATE(CHAR(10),"/")),"/",CONCATENATE(CHAR(10),"/"),F604+1),2,500)</f>
        <v>/rsm:CrossIndustryInvoice
/rsm:SupplyChainTradeTransaction
/ram:ApplicableHeaderTradeAgreement
/ram:AdditionalReferencedDocument[ram:TypeCode="50"]
/ram:FormattedIssueDateTime
/qdt:DateTimeString
/@format</v>
      </c>
      <c r="Q604" s="67" t="s">
        <v>2674</v>
      </c>
      <c r="R604" s="65" t="s">
        <v>176</v>
      </c>
      <c r="S604" s="65" t="str">
        <f aca="false">IF($D604="","",IF(ISERROR(FIND("/@",RIGHT($Q604,LEN($Q604)-FIND("#",SUBSTITUTE($Q604,"/","#",LEN($Q604)-LEN(SUBSTITUTE($Q604,"/",""))))))),IF(LEFT($D604,4)="BG-X","EG",IF(LEFT($D604,2)="BG","G",IF(OR(RIGHT($D604,2)="-0",RIGHT($D604,3)="-00",RIGHT($D604,4)="-000"),"","E"))),"A"))</f>
        <v/>
      </c>
      <c r="T604" s="65"/>
      <c r="U604" s="65"/>
      <c r="V604" s="68"/>
      <c r="W604" s="82"/>
      <c r="X604" s="69" t="s">
        <v>30</v>
      </c>
      <c r="Y604" s="69"/>
      <c r="Z604" s="82"/>
      <c r="AA604" s="70"/>
      <c r="AB604" s="70"/>
      <c r="AC604" s="71"/>
      <c r="AD604" s="11"/>
      <c r="AE604" s="72" t="str">
        <f aca="false">D604</f>
        <v>BT-X-556-0</v>
      </c>
      <c r="AF604" s="73" t="n">
        <f aca="false">F604</f>
        <v>6</v>
      </c>
      <c r="AG604" s="73" t="str">
        <f aca="false">G604</f>
        <v>0..1</v>
      </c>
      <c r="AH604" s="63" t="s">
        <v>199</v>
      </c>
      <c r="AI604" s="63"/>
      <c r="AJ604" s="64" t="s">
        <v>202</v>
      </c>
      <c r="AK604" s="64"/>
      <c r="AL604" s="64"/>
      <c r="AM604" s="73" t="str">
        <f aca="false">M604</f>
        <v>Code</v>
      </c>
      <c r="AN604" s="73" t="n">
        <f aca="false">N604</f>
        <v>0</v>
      </c>
      <c r="AO604" s="73" t="n">
        <f aca="false">O604</f>
        <v>0</v>
      </c>
      <c r="AP604" s="73" t="str">
        <f aca="false">P604</f>
        <v>/rsm:CrossIndustryInvoice
/rsm:SupplyChainTradeTransaction
/ram:ApplicableHeaderTradeAgreement
/ram:AdditionalReferencedDocument[ram:TypeCode="50"]
/ram:FormattedIssueDateTime
/qdt:DateTimeString
/@format</v>
      </c>
      <c r="AQ604" s="73" t="str">
        <f aca="false">Q604</f>
        <v>/rsm:CrossIndustryInvoice/rsm:SupplyChainTradeTransaction/ram:ApplicableHeaderTradeAgreement/ram:AdditionalReferencedDocument[ram:TypeCode="50"]/ram:FormattedIssueDateTime/qdt:DateTimeString/@format</v>
      </c>
      <c r="AR604" s="73" t="str">
        <f aca="false">R604</f>
        <v>C</v>
      </c>
      <c r="AS604" s="73" t="str">
        <f aca="false">S604</f>
        <v/>
      </c>
      <c r="AT604" s="73" t="n">
        <f aca="false">T604</f>
        <v>0</v>
      </c>
      <c r="AU604" s="73" t="n">
        <f aca="false">U604</f>
        <v>0</v>
      </c>
      <c r="AV604" s="73" t="n">
        <f aca="false">V604</f>
        <v>0</v>
      </c>
      <c r="AW604" s="6"/>
      <c r="AX604" s="69" t="str">
        <f aca="false">X604</f>
        <v>EXTENDED</v>
      </c>
      <c r="AY604" s="74" t="n">
        <f aca="false">Y604</f>
        <v>0</v>
      </c>
      <c r="BA604" s="46"/>
      <c r="BB604" s="46"/>
      <c r="BC604" s="46"/>
    </row>
    <row r="605" customFormat="false" ht="85.5" hidden="false" customHeight="false" outlineLevel="0" collapsed="false">
      <c r="A605" s="58" t="str">
        <f aca="false">IF(ISERROR(SEARCH("-X-",D605)),IF(S605="G","NO",IF(S605="E","YES","")),"EXT")</f>
        <v/>
      </c>
      <c r="B605" s="77"/>
      <c r="C605" s="59"/>
      <c r="D605" s="60" t="s">
        <v>2675</v>
      </c>
      <c r="E605" s="61"/>
      <c r="F605" s="62" t="n">
        <f aca="false">LEN(Q605)-LEN(SUBSTITUTE(Q605,"/",""))-1</f>
        <v>3</v>
      </c>
      <c r="G605" s="62" t="s">
        <v>95</v>
      </c>
      <c r="H605" s="63" t="s">
        <v>2676</v>
      </c>
      <c r="I605" s="63"/>
      <c r="J605" s="64"/>
      <c r="K605" s="64"/>
      <c r="L605" s="64"/>
      <c r="M605" s="63"/>
      <c r="N605" s="65" t="s">
        <v>112</v>
      </c>
      <c r="O605" s="65" t="s">
        <v>112</v>
      </c>
      <c r="P605" s="66" t="str">
        <f aca="false">MID(SUBSTITUTE(SUBSTITUTE(Q605,"/",CONCATENATE(CHAR(10),"/")),"/",CONCATENATE(CHAR(10),"/"),F605+1),2,500)</f>
        <v>/rsm:CrossIndustryInvoice
/rsm:SupplyChainTradeTransaction
/ram:ApplicableHeaderTradeAgreement
/ram:AdditionalReferencedDocument[ram:TypeCode="130"]</v>
      </c>
      <c r="Q605" s="67" t="s">
        <v>2677</v>
      </c>
      <c r="R605" s="65"/>
      <c r="S605" s="65" t="str">
        <f aca="false">IF($D605="","",IF(ISERROR(FIND("/@",RIGHT($Q605,LEN($Q605)-FIND("#",SUBSTITUTE($Q605,"/","#",LEN($Q605)-LEN(SUBSTITUTE($Q605,"/",""))))))),IF(LEFT($D605,4)="BG-X","EG",IF(LEFT($D605,2)="BG","G",IF(OR(RIGHT($D605,2)="-0",RIGHT($D605,3)="-00",RIGHT($D605,4)="-000"),"","E"))),"A"))</f>
        <v/>
      </c>
      <c r="T605" s="65" t="s">
        <v>112</v>
      </c>
      <c r="U605" s="65" t="s">
        <v>177</v>
      </c>
      <c r="V605" s="68" t="s">
        <v>2678</v>
      </c>
      <c r="W605" s="82"/>
      <c r="X605" s="69" t="s">
        <v>27</v>
      </c>
      <c r="Y605" s="69"/>
      <c r="Z605" s="82"/>
      <c r="AA605" s="70"/>
      <c r="AB605" s="70"/>
      <c r="AC605" s="71"/>
      <c r="AD605" s="11"/>
      <c r="AE605" s="72" t="str">
        <f aca="false">D605</f>
        <v>BT-18-00</v>
      </c>
      <c r="AF605" s="73" t="n">
        <f aca="false">F605</f>
        <v>3</v>
      </c>
      <c r="AG605" s="73" t="str">
        <f aca="false">G605</f>
        <v>0..1</v>
      </c>
      <c r="AH605" s="63" t="s">
        <v>2679</v>
      </c>
      <c r="AI605" s="63"/>
      <c r="AJ605" s="64"/>
      <c r="AK605" s="64"/>
      <c r="AL605" s="64"/>
      <c r="AM605" s="73" t="n">
        <f aca="false">M605</f>
        <v>0</v>
      </c>
      <c r="AN605" s="73" t="str">
        <f aca="false">N605</f>
        <v>0..n</v>
      </c>
      <c r="AO605" s="73" t="str">
        <f aca="false">O605</f>
        <v>0..n</v>
      </c>
      <c r="AP605" s="73" t="str">
        <f aca="false">P605</f>
        <v>/rsm:CrossIndustryInvoice
/rsm:SupplyChainTradeTransaction
/ram:ApplicableHeaderTradeAgreement
/ram:AdditionalReferencedDocument[ram:TypeCode="130"]</v>
      </c>
      <c r="AQ605" s="73" t="str">
        <f aca="false">Q605</f>
        <v>/rsm:CrossIndustryInvoice/rsm:SupplyChainTradeTransaction/ram:ApplicableHeaderTradeAgreement/ram:AdditionalReferencedDocument[ram:TypeCode="130"]</v>
      </c>
      <c r="AR605" s="73" t="n">
        <f aca="false">R605</f>
        <v>0</v>
      </c>
      <c r="AS605" s="73" t="str">
        <f aca="false">S605</f>
        <v/>
      </c>
      <c r="AT605" s="73" t="str">
        <f aca="false">T605</f>
        <v>0..n</v>
      </c>
      <c r="AU605" s="73" t="str">
        <f aca="false">U605</f>
        <v>CAR-2</v>
      </c>
      <c r="AV605" s="73" t="str">
        <f aca="false">V605</f>
        <v>Use for "INVOICED OBJECT IDENTIFIER" with TypeCode "130"</v>
      </c>
      <c r="AW605" s="6"/>
      <c r="AX605" s="69" t="str">
        <f aca="false">X605</f>
        <v>EN 16931</v>
      </c>
      <c r="AY605" s="74" t="n">
        <f aca="false">Y605</f>
        <v>0</v>
      </c>
      <c r="BA605" s="46"/>
      <c r="BB605" s="46"/>
      <c r="BC605" s="46"/>
    </row>
    <row r="606" customFormat="false" ht="99.75" hidden="false" customHeight="false" outlineLevel="0" collapsed="false">
      <c r="A606" s="58" t="str">
        <f aca="false">IF(ISERROR(SEARCH("-X-",D606)),IF(S606="G","NO",IF(S606="E","YES","")),"EXT")</f>
        <v>YES</v>
      </c>
      <c r="B606" s="77"/>
      <c r="C606" s="59"/>
      <c r="D606" s="60" t="s">
        <v>2680</v>
      </c>
      <c r="E606" s="61"/>
      <c r="F606" s="62" t="n">
        <f aca="false">LEN(Q606)-LEN(SUBSTITUTE(Q606,"/",""))-1</f>
        <v>4</v>
      </c>
      <c r="G606" s="62" t="s">
        <v>95</v>
      </c>
      <c r="H606" s="63" t="s">
        <v>2681</v>
      </c>
      <c r="I606" s="63" t="s">
        <v>2682</v>
      </c>
      <c r="J606" s="64" t="s">
        <v>2683</v>
      </c>
      <c r="K606" s="64"/>
      <c r="L606" s="64"/>
      <c r="M606" s="63" t="s">
        <v>137</v>
      </c>
      <c r="N606" s="65" t="s">
        <v>88</v>
      </c>
      <c r="O606" s="65" t="s">
        <v>88</v>
      </c>
      <c r="P606" s="66" t="str">
        <f aca="false">MID(SUBSTITUTE(SUBSTITUTE(Q606,"/",CONCATENATE(CHAR(10),"/")),"/",CONCATENATE(CHAR(10),"/"),F606+1),2,500)</f>
        <v>/rsm:CrossIndustryInvoice
/rsm:SupplyChainTradeTransaction
/ram:ApplicableHeaderTradeAgreement
/ram:AdditionalReferencedDocument[ram:TypeCode="130"]
/ram:IssuerAssignedID</v>
      </c>
      <c r="Q606" s="67" t="s">
        <v>2684</v>
      </c>
      <c r="R606" s="65" t="s">
        <v>139</v>
      </c>
      <c r="S606" s="65" t="str">
        <f aca="false">IF($D606="","",IF(ISERROR(FIND("/@",RIGHT($Q606,LEN($Q606)-FIND("#",SUBSTITUTE($Q606,"/","#",LEN($Q606)-LEN(SUBSTITUTE($Q606,"/",""))))))),IF(LEFT($D606,4)="BG-X","EG",IF(LEFT($D606,2)="BG","G",IF(OR(RIGHT($D606,2)="-0",RIGHT($D606,3)="-00",RIGHT($D606,4)="-000"),"","E"))),"A"))</f>
        <v>E</v>
      </c>
      <c r="T606" s="65" t="s">
        <v>95</v>
      </c>
      <c r="U606" s="65"/>
      <c r="V606" s="68"/>
      <c r="W606" s="82"/>
      <c r="X606" s="69" t="s">
        <v>27</v>
      </c>
      <c r="Y606" s="69"/>
      <c r="Z606" s="82"/>
      <c r="AA606" s="70"/>
      <c r="AB606" s="70"/>
      <c r="AC606" s="71"/>
      <c r="AD606" s="11"/>
      <c r="AE606" s="72" t="str">
        <f aca="false">D606</f>
        <v>BT-18</v>
      </c>
      <c r="AF606" s="73" t="n">
        <f aca="false">F606</f>
        <v>4</v>
      </c>
      <c r="AG606" s="73" t="str">
        <f aca="false">G606</f>
        <v>0..1</v>
      </c>
      <c r="AH606" s="63" t="s">
        <v>2685</v>
      </c>
      <c r="AI606" s="63" t="s">
        <v>2686</v>
      </c>
      <c r="AJ606" s="64" t="s">
        <v>1583</v>
      </c>
      <c r="AK606" s="64"/>
      <c r="AL606" s="64"/>
      <c r="AM606" s="73" t="str">
        <f aca="false">M606</f>
        <v>Identifier</v>
      </c>
      <c r="AN606" s="73" t="str">
        <f aca="false">N606</f>
        <v>1..1</v>
      </c>
      <c r="AO606" s="73" t="str">
        <f aca="false">O606</f>
        <v>1..1</v>
      </c>
      <c r="AP606" s="73" t="str">
        <f aca="false">P606</f>
        <v>/rsm:CrossIndustryInvoice
/rsm:SupplyChainTradeTransaction
/ram:ApplicableHeaderTradeAgreement
/ram:AdditionalReferencedDocument[ram:TypeCode="130"]
/ram:IssuerAssignedID</v>
      </c>
      <c r="AQ606" s="73" t="str">
        <f aca="false">Q606</f>
        <v>/rsm:CrossIndustryInvoice/rsm:SupplyChainTradeTransaction/ram:ApplicableHeaderTradeAgreement/ram:AdditionalReferencedDocument[ram:TypeCode="130"]/ram:IssuerAssignedID</v>
      </c>
      <c r="AR606" s="73" t="str">
        <f aca="false">R606</f>
        <v>I</v>
      </c>
      <c r="AS606" s="73" t="str">
        <f aca="false">S606</f>
        <v>E</v>
      </c>
      <c r="AT606" s="73" t="str">
        <f aca="false">T606</f>
        <v>0..1</v>
      </c>
      <c r="AU606" s="73" t="n">
        <f aca="false">U606</f>
        <v>0</v>
      </c>
      <c r="AV606" s="73" t="n">
        <f aca="false">V606</f>
        <v>0</v>
      </c>
      <c r="AW606" s="6"/>
      <c r="AX606" s="69" t="str">
        <f aca="false">X606</f>
        <v>EN 16931</v>
      </c>
      <c r="AY606" s="74" t="n">
        <f aca="false">Y606</f>
        <v>0</v>
      </c>
      <c r="BA606" s="46"/>
      <c r="BB606" s="46"/>
      <c r="BC606" s="46"/>
    </row>
    <row r="607" customFormat="false" ht="99.75" hidden="false" customHeight="false" outlineLevel="0" collapsed="false">
      <c r="A607" s="58" t="str">
        <f aca="false">IF(ISERROR(SEARCH("-X-",D607)),IF(S607="G","NO",IF(S607="E","YES","")),"EXT")</f>
        <v/>
      </c>
      <c r="B607" s="77"/>
      <c r="C607" s="59"/>
      <c r="D607" s="60" t="s">
        <v>2687</v>
      </c>
      <c r="E607" s="61"/>
      <c r="F607" s="62" t="n">
        <f aca="false">LEN(Q607)-LEN(SUBSTITUTE(Q607,"/",""))-1</f>
        <v>4</v>
      </c>
      <c r="G607" s="62" t="s">
        <v>95</v>
      </c>
      <c r="H607" s="63" t="s">
        <v>2621</v>
      </c>
      <c r="I607" s="63"/>
      <c r="J607" s="64" t="s">
        <v>2688</v>
      </c>
      <c r="K607" s="64"/>
      <c r="L607" s="64"/>
      <c r="M607" s="63"/>
      <c r="N607" s="65" t="s">
        <v>88</v>
      </c>
      <c r="O607" s="65" t="s">
        <v>88</v>
      </c>
      <c r="P607" s="66" t="str">
        <f aca="false">MID(SUBSTITUTE(SUBSTITUTE(Q607,"/",CONCATENATE(CHAR(10),"/")),"/",CONCATENATE(CHAR(10),"/"),F607+1),2,500)</f>
        <v>/rsm:CrossIndustryInvoice
/rsm:SupplyChainTradeTransaction
/ram:ApplicableHeaderTradeAgreement
/ram:AdditionalReferencedDocument[ram:TypeCode="130"]
/ram:TypeCode</v>
      </c>
      <c r="Q607" s="67" t="s">
        <v>2689</v>
      </c>
      <c r="R607" s="65"/>
      <c r="S607" s="65" t="str">
        <f aca="false">IF($D607="","",IF(ISERROR(FIND("/@",RIGHT($Q607,LEN($Q607)-FIND("#",SUBSTITUTE($Q607,"/","#",LEN($Q607)-LEN(SUBSTITUTE($Q607,"/",""))))))),IF(LEFT($D607,4)="BG-X","EG",IF(LEFT($D607,2)="BG","G",IF(OR(RIGHT($D607,2)="-0",RIGHT($D607,3)="-00",RIGHT($D607,4)="-000"),"","E"))),"A"))</f>
        <v/>
      </c>
      <c r="T607" s="65" t="s">
        <v>95</v>
      </c>
      <c r="U607" s="65"/>
      <c r="V607" s="68"/>
      <c r="W607" s="82"/>
      <c r="X607" s="69" t="s">
        <v>27</v>
      </c>
      <c r="Y607" s="69"/>
      <c r="Z607" s="82"/>
      <c r="AA607" s="70"/>
      <c r="AB607" s="70"/>
      <c r="AC607" s="71"/>
      <c r="AD607" s="11"/>
      <c r="AE607" s="72" t="str">
        <f aca="false">D607</f>
        <v>BT-18-0</v>
      </c>
      <c r="AF607" s="73" t="n">
        <f aca="false">F607</f>
        <v>4</v>
      </c>
      <c r="AG607" s="73" t="str">
        <f aca="false">G607</f>
        <v>0..1</v>
      </c>
      <c r="AH607" s="63" t="s">
        <v>2624</v>
      </c>
      <c r="AI607" s="63"/>
      <c r="AJ607" s="64" t="s">
        <v>2690</v>
      </c>
      <c r="AK607" s="64"/>
      <c r="AL607" s="64"/>
      <c r="AM607" s="73" t="n">
        <f aca="false">M607</f>
        <v>0</v>
      </c>
      <c r="AN607" s="73" t="str">
        <f aca="false">N607</f>
        <v>1..1</v>
      </c>
      <c r="AO607" s="73" t="str">
        <f aca="false">O607</f>
        <v>1..1</v>
      </c>
      <c r="AP607" s="73" t="str">
        <f aca="false">P607</f>
        <v>/rsm:CrossIndustryInvoice
/rsm:SupplyChainTradeTransaction
/ram:ApplicableHeaderTradeAgreement
/ram:AdditionalReferencedDocument[ram:TypeCode="130"]
/ram:TypeCode</v>
      </c>
      <c r="AQ607" s="73" t="str">
        <f aca="false">Q607</f>
        <v>/rsm:CrossIndustryInvoice/rsm:SupplyChainTradeTransaction/ram:ApplicableHeaderTradeAgreement/ram:AdditionalReferencedDocument[ram:TypeCode="130"]/ram:TypeCode</v>
      </c>
      <c r="AR607" s="73" t="n">
        <f aca="false">R607</f>
        <v>0</v>
      </c>
      <c r="AS607" s="73" t="str">
        <f aca="false">S607</f>
        <v/>
      </c>
      <c r="AT607" s="73" t="str">
        <f aca="false">T607</f>
        <v>0..1</v>
      </c>
      <c r="AU607" s="73" t="n">
        <f aca="false">U607</f>
        <v>0</v>
      </c>
      <c r="AV607" s="73" t="n">
        <f aca="false">V607</f>
        <v>0</v>
      </c>
      <c r="AW607" s="6"/>
      <c r="AX607" s="69" t="str">
        <f aca="false">X607</f>
        <v>EN 16931</v>
      </c>
      <c r="AY607" s="74" t="n">
        <f aca="false">Y607</f>
        <v>0</v>
      </c>
      <c r="BA607" s="46"/>
      <c r="BB607" s="46"/>
      <c r="BC607" s="46"/>
    </row>
    <row r="608" customFormat="false" ht="99.75" hidden="false" customHeight="false" outlineLevel="0" collapsed="false">
      <c r="A608" s="58" t="str">
        <f aca="false">IF(ISERROR(SEARCH("-X-",D608)),IF(S608="G","NO",IF(S608="E","YES","")),"EXT")</f>
        <v>YES</v>
      </c>
      <c r="B608" s="77"/>
      <c r="C608" s="59"/>
      <c r="D608" s="60" t="s">
        <v>2691</v>
      </c>
      <c r="E608" s="61"/>
      <c r="F608" s="62" t="n">
        <f aca="false">LEN(Q608)-LEN(SUBSTITUTE(Q608,"/",""))-1</f>
        <v>4</v>
      </c>
      <c r="G608" s="62" t="s">
        <v>95</v>
      </c>
      <c r="H608" s="63" t="s">
        <v>355</v>
      </c>
      <c r="I608" s="63" t="s">
        <v>2692</v>
      </c>
      <c r="J608" s="64" t="s">
        <v>2693</v>
      </c>
      <c r="K608" s="64"/>
      <c r="L608" s="64"/>
      <c r="M608" s="63" t="s">
        <v>358</v>
      </c>
      <c r="N608" s="65" t="s">
        <v>95</v>
      </c>
      <c r="O608" s="65" t="s">
        <v>95</v>
      </c>
      <c r="P608" s="66" t="str">
        <f aca="false">MID(SUBSTITUTE(SUBSTITUTE(Q608,"/",CONCATENATE(CHAR(10),"/")),"/",CONCATENATE(CHAR(10),"/"),F608+1),2,500)</f>
        <v>/rsm:CrossIndustryInvoice
/rsm:SupplyChainTradeTransaction
/ram:ApplicableHeaderTradeAgreement
/ram:AdditionalReferencedDocument[ram:TypeCode="130"]
/ram:ReferenceTypeCode</v>
      </c>
      <c r="Q608" s="67" t="s">
        <v>2694</v>
      </c>
      <c r="R608" s="65" t="s">
        <v>360</v>
      </c>
      <c r="S608" s="65" t="str">
        <f aca="false">IF($D608="","",IF(ISERROR(FIND("/@",RIGHT($Q608,LEN($Q608)-FIND("#",SUBSTITUTE($Q608,"/","#",LEN($Q608)-LEN(SUBSTITUTE($Q608,"/",""))))))),IF(LEFT($D608,4)="BG-X","EG",IF(LEFT($D608,2)="BG","G",IF(OR(RIGHT($D608,2)="-0",RIGHT($D608,3)="-00",RIGHT($D608,4)="-000"),"","E"))),"A"))</f>
        <v>E</v>
      </c>
      <c r="T608" s="65" t="s">
        <v>95</v>
      </c>
      <c r="U608" s="65"/>
      <c r="V608" s="68"/>
      <c r="X608" s="69" t="s">
        <v>27</v>
      </c>
      <c r="Y608" s="69"/>
      <c r="AA608" s="70"/>
      <c r="AB608" s="70"/>
      <c r="AC608" s="71"/>
      <c r="AE608" s="72" t="str">
        <f aca="false">D608</f>
        <v>BT-18-1</v>
      </c>
      <c r="AF608" s="73" t="n">
        <f aca="false">F608</f>
        <v>4</v>
      </c>
      <c r="AG608" s="73" t="str">
        <f aca="false">G608</f>
        <v>0..1</v>
      </c>
      <c r="AH608" s="63" t="s">
        <v>361</v>
      </c>
      <c r="AI608" s="63" t="s">
        <v>2695</v>
      </c>
      <c r="AJ608" s="64" t="s">
        <v>2696</v>
      </c>
      <c r="AK608" s="64"/>
      <c r="AL608" s="64"/>
      <c r="AM608" s="73" t="str">
        <f aca="false">M608</f>
        <v>String</v>
      </c>
      <c r="AN608" s="73" t="str">
        <f aca="false">N608</f>
        <v>0..1</v>
      </c>
      <c r="AO608" s="73" t="str">
        <f aca="false">O608</f>
        <v>0..1</v>
      </c>
      <c r="AP608" s="73" t="str">
        <f aca="false">P608</f>
        <v>/rsm:CrossIndustryInvoice
/rsm:SupplyChainTradeTransaction
/ram:ApplicableHeaderTradeAgreement
/ram:AdditionalReferencedDocument[ram:TypeCode="130"]
/ram:ReferenceTypeCode</v>
      </c>
      <c r="AQ608" s="73" t="str">
        <f aca="false">Q608</f>
        <v>/rsm:CrossIndustryInvoice/rsm:SupplyChainTradeTransaction/ram:ApplicableHeaderTradeAgreement/ram:AdditionalReferencedDocument[ram:TypeCode="130"]/ram:ReferenceTypeCode</v>
      </c>
      <c r="AR608" s="73" t="str">
        <f aca="false">R608</f>
        <v>S</v>
      </c>
      <c r="AS608" s="73" t="str">
        <f aca="false">S608</f>
        <v>E</v>
      </c>
      <c r="AT608" s="73" t="str">
        <f aca="false">T608</f>
        <v>0..1</v>
      </c>
      <c r="AU608" s="73" t="n">
        <f aca="false">U608</f>
        <v>0</v>
      </c>
      <c r="AV608" s="73" t="n">
        <f aca="false">V608</f>
        <v>0</v>
      </c>
      <c r="AW608" s="6"/>
      <c r="AX608" s="69" t="str">
        <f aca="false">X608</f>
        <v>EN 16931</v>
      </c>
      <c r="AY608" s="74" t="n">
        <f aca="false">Y608</f>
        <v>0</v>
      </c>
      <c r="BA608" s="46"/>
      <c r="BB608" s="46"/>
      <c r="BC608" s="46"/>
    </row>
    <row r="609" customFormat="false" ht="99.75" hidden="false" customHeight="false" outlineLevel="0" collapsed="false">
      <c r="A609" s="58" t="str">
        <f aca="false">IF(ISERROR(SEARCH("-X-",D609)),IF(S609="G","NO",IF(S609="E","YES","")),"EXT")</f>
        <v>EXT</v>
      </c>
      <c r="B609" s="77"/>
      <c r="C609" s="59"/>
      <c r="D609" s="60" t="s">
        <v>2697</v>
      </c>
      <c r="E609" s="61"/>
      <c r="F609" s="62" t="n">
        <f aca="false">LEN(Q609)-LEN(SUBSTITUTE(Q609,"/",""))-1</f>
        <v>4</v>
      </c>
      <c r="G609" s="62" t="s">
        <v>95</v>
      </c>
      <c r="H609" s="63" t="s">
        <v>583</v>
      </c>
      <c r="I609" s="63"/>
      <c r="J609" s="64"/>
      <c r="K609" s="64"/>
      <c r="L609" s="64"/>
      <c r="M609" s="63" t="s">
        <v>186</v>
      </c>
      <c r="N609" s="65"/>
      <c r="O609" s="65" t="s">
        <v>95</v>
      </c>
      <c r="P609" s="66" t="str">
        <f aca="false">MID(SUBSTITUTE(SUBSTITUTE(Q609,"/",CONCATENATE(CHAR(10),"/")),"/",CONCATENATE(CHAR(10),"/"),F609+1),2,500)</f>
        <v>/rsm:CrossIndustryInvoice
/rsm:SupplyChainTradeTransaction
/ram:ApplicableHeaderTradeAgreement
/ram:AdditionalReferencedDocument[ram:TypeCode="130"]
/ram:FormattedIssueDateTime</v>
      </c>
      <c r="Q609" s="67" t="s">
        <v>2698</v>
      </c>
      <c r="R609" s="65" t="s">
        <v>188</v>
      </c>
      <c r="S609" s="65" t="str">
        <f aca="false">IF($D609="","",IF(ISERROR(FIND("/@",RIGHT($Q609,LEN($Q609)-FIND("#",SUBSTITUTE($Q609,"/","#",LEN($Q609)-LEN(SUBSTITUTE($Q609,"/",""))))))),IF(LEFT($D609,4)="BG-X","EG",IF(LEFT($D609,2)="BG","G",IF(OR(RIGHT($D609,2)="-0",RIGHT($D609,3)="-00",RIGHT($D609,4)="-000"),"","E"))),"A"))</f>
        <v/>
      </c>
      <c r="T609" s="65" t="s">
        <v>95</v>
      </c>
      <c r="U609" s="65"/>
      <c r="V609" s="68"/>
      <c r="X609" s="69" t="s">
        <v>30</v>
      </c>
      <c r="Y609" s="69"/>
      <c r="AA609" s="70"/>
      <c r="AB609" s="70"/>
      <c r="AC609" s="71"/>
      <c r="AE609" s="72" t="str">
        <f aca="false">D609</f>
        <v>BT-X-557-00</v>
      </c>
      <c r="AF609" s="73" t="n">
        <f aca="false">F609</f>
        <v>4</v>
      </c>
      <c r="AG609" s="73" t="str">
        <f aca="false">G609</f>
        <v>0..1</v>
      </c>
      <c r="AH609" s="63" t="s">
        <v>585</v>
      </c>
      <c r="AI609" s="63"/>
      <c r="AJ609" s="64"/>
      <c r="AK609" s="64"/>
      <c r="AL609" s="64"/>
      <c r="AM609" s="73" t="str">
        <f aca="false">M609</f>
        <v>Date</v>
      </c>
      <c r="AN609" s="73" t="n">
        <f aca="false">N609</f>
        <v>0</v>
      </c>
      <c r="AO609" s="73" t="str">
        <f aca="false">O609</f>
        <v>0..1</v>
      </c>
      <c r="AP609" s="73" t="str">
        <f aca="false">P609</f>
        <v>/rsm:CrossIndustryInvoice
/rsm:SupplyChainTradeTransaction
/ram:ApplicableHeaderTradeAgreement
/ram:AdditionalReferencedDocument[ram:TypeCode="130"]
/ram:FormattedIssueDateTime</v>
      </c>
      <c r="AQ609" s="73" t="str">
        <f aca="false">Q609</f>
        <v>/rsm:CrossIndustryInvoice/rsm:SupplyChainTradeTransaction/ram:ApplicableHeaderTradeAgreement/ram:AdditionalReferencedDocument[ram:TypeCode="130"]/ram:FormattedIssueDateTime</v>
      </c>
      <c r="AR609" s="73" t="str">
        <f aca="false">R609</f>
        <v>D</v>
      </c>
      <c r="AS609" s="73" t="str">
        <f aca="false">S609</f>
        <v/>
      </c>
      <c r="AT609" s="73" t="str">
        <f aca="false">T609</f>
        <v>0..1</v>
      </c>
      <c r="AU609" s="73" t="n">
        <f aca="false">U609</f>
        <v>0</v>
      </c>
      <c r="AV609" s="73" t="n">
        <f aca="false">V609</f>
        <v>0</v>
      </c>
      <c r="AW609" s="6"/>
      <c r="AX609" s="69" t="str">
        <f aca="false">X609</f>
        <v>EXTENDED</v>
      </c>
      <c r="AY609" s="74" t="n">
        <f aca="false">Y609</f>
        <v>0</v>
      </c>
      <c r="BA609" s="46"/>
      <c r="BB609" s="46"/>
      <c r="BC609" s="46"/>
    </row>
    <row r="610" customFormat="false" ht="114" hidden="false" customHeight="false" outlineLevel="0" collapsed="false">
      <c r="A610" s="58" t="str">
        <f aca="false">IF(ISERROR(SEARCH("-X-",D610)),IF(S610="G","NO",IF(S610="E","YES","")),"EXT")</f>
        <v>EXT</v>
      </c>
      <c r="B610" s="77"/>
      <c r="C610" s="59"/>
      <c r="D610" s="60" t="s">
        <v>2699</v>
      </c>
      <c r="E610" s="61"/>
      <c r="F610" s="62" t="n">
        <f aca="false">LEN(Q610)-LEN(SUBSTITUTE(Q610,"/",""))-1</f>
        <v>5</v>
      </c>
      <c r="G610" s="62" t="s">
        <v>88</v>
      </c>
      <c r="H610" s="63" t="s">
        <v>587</v>
      </c>
      <c r="I610" s="63"/>
      <c r="J610" s="64"/>
      <c r="K610" s="64"/>
      <c r="L610" s="64"/>
      <c r="M610" s="63" t="s">
        <v>186</v>
      </c>
      <c r="N610" s="65"/>
      <c r="O610" s="65" t="s">
        <v>88</v>
      </c>
      <c r="P610" s="66" t="str">
        <f aca="false">MID(SUBSTITUTE(SUBSTITUTE(Q610,"/",CONCATENATE(CHAR(10),"/")),"/",CONCATENATE(CHAR(10),"/"),F610+1),2,500)</f>
        <v>/rsm:CrossIndustryInvoice
/rsm:SupplyChainTradeTransaction
/ram:ApplicableHeaderTradeAgreement
/ram:AdditionalReferencedDocument[ram:TypeCode="130"]
/ram:FormattedIssueDateTime
/qdt:DateTimeString</v>
      </c>
      <c r="Q610" s="67" t="s">
        <v>2700</v>
      </c>
      <c r="R610" s="65" t="s">
        <v>188</v>
      </c>
      <c r="S610" s="65" t="str">
        <f aca="false">IF($D610="","",IF(ISERROR(FIND("/@",RIGHT($Q610,LEN($Q610)-FIND("#",SUBSTITUTE($Q610,"/","#",LEN($Q610)-LEN(SUBSTITUTE($Q610,"/",""))))))),IF(LEFT($D610,4)="BG-X","EG",IF(LEFT($D610,2)="BG","G",IF(OR(RIGHT($D610,2)="-0",RIGHT($D610,3)="-00",RIGHT($D610,4)="-000"),"","E"))),"A"))</f>
        <v>E</v>
      </c>
      <c r="T610" s="65" t="s">
        <v>88</v>
      </c>
      <c r="U610" s="65"/>
      <c r="V610" s="68"/>
      <c r="X610" s="69" t="s">
        <v>30</v>
      </c>
      <c r="Y610" s="69"/>
      <c r="AA610" s="70"/>
      <c r="AB610" s="70"/>
      <c r="AC610" s="71"/>
      <c r="AE610" s="72" t="str">
        <f aca="false">D610</f>
        <v>BT-X-557</v>
      </c>
      <c r="AF610" s="73" t="n">
        <f aca="false">F610</f>
        <v>5</v>
      </c>
      <c r="AG610" s="73" t="str">
        <f aca="false">G610</f>
        <v>1..1</v>
      </c>
      <c r="AH610" s="63" t="s">
        <v>589</v>
      </c>
      <c r="AI610" s="63"/>
      <c r="AJ610" s="64"/>
      <c r="AK610" s="64"/>
      <c r="AL610" s="64"/>
      <c r="AM610" s="73" t="str">
        <f aca="false">M610</f>
        <v>Date</v>
      </c>
      <c r="AN610" s="73" t="n">
        <f aca="false">N610</f>
        <v>0</v>
      </c>
      <c r="AO610" s="73" t="str">
        <f aca="false">O610</f>
        <v>1..1</v>
      </c>
      <c r="AP610" s="73" t="str">
        <f aca="false">P610</f>
        <v>/rsm:CrossIndustryInvoice
/rsm:SupplyChainTradeTransaction
/ram:ApplicableHeaderTradeAgreement
/ram:AdditionalReferencedDocument[ram:TypeCode="130"]
/ram:FormattedIssueDateTime
/qdt:DateTimeString</v>
      </c>
      <c r="AQ610" s="73" t="str">
        <f aca="false">Q610</f>
        <v>/rsm:CrossIndustryInvoice/rsm:SupplyChainTradeTransaction/ram:ApplicableHeaderTradeAgreement/ram:AdditionalReferencedDocument[ram:TypeCode="130"]/ram:FormattedIssueDateTime/qdt:DateTimeString</v>
      </c>
      <c r="AR610" s="73" t="str">
        <f aca="false">R610</f>
        <v>D</v>
      </c>
      <c r="AS610" s="73" t="str">
        <f aca="false">S610</f>
        <v>E</v>
      </c>
      <c r="AT610" s="73" t="str">
        <f aca="false">T610</f>
        <v>1..1</v>
      </c>
      <c r="AU610" s="73" t="n">
        <f aca="false">U610</f>
        <v>0</v>
      </c>
      <c r="AV610" s="73" t="n">
        <f aca="false">V610</f>
        <v>0</v>
      </c>
      <c r="AW610" s="6"/>
      <c r="AX610" s="69" t="str">
        <f aca="false">X610</f>
        <v>EXTENDED</v>
      </c>
      <c r="AY610" s="74" t="n">
        <f aca="false">Y610</f>
        <v>0</v>
      </c>
      <c r="BA610" s="46"/>
      <c r="BB610" s="46"/>
      <c r="BC610" s="46"/>
    </row>
    <row r="611" customFormat="false" ht="128.25" hidden="false" customHeight="false" outlineLevel="0" collapsed="false">
      <c r="A611" s="58" t="str">
        <f aca="false">IF(ISERROR(SEARCH("-X-",D611)),IF(S611="G","NO",IF(S611="E","YES","")),"EXT")</f>
        <v>EXT</v>
      </c>
      <c r="B611" s="77"/>
      <c r="C611" s="59"/>
      <c r="D611" s="60" t="s">
        <v>2701</v>
      </c>
      <c r="E611" s="61"/>
      <c r="F611" s="62" t="n">
        <f aca="false">LEN(Q611)-LEN(SUBSTITUTE(Q611,"/",""))-1</f>
        <v>6</v>
      </c>
      <c r="G611" s="62" t="s">
        <v>95</v>
      </c>
      <c r="H611" s="63" t="s">
        <v>199</v>
      </c>
      <c r="I611" s="63"/>
      <c r="J611" s="64" t="s">
        <v>200</v>
      </c>
      <c r="K611" s="64"/>
      <c r="L611" s="64"/>
      <c r="M611" s="63" t="s">
        <v>174</v>
      </c>
      <c r="N611" s="65"/>
      <c r="O611" s="65"/>
      <c r="P611" s="66" t="str">
        <f aca="false">MID(SUBSTITUTE(SUBSTITUTE(Q611,"/",CONCATENATE(CHAR(10),"/")),"/",CONCATENATE(CHAR(10),"/"),F611+1),2,500)</f>
        <v>/rsm:CrossIndustryInvoice
/rsm:SupplyChainTradeTransaction
/ram:ApplicableHeaderTradeAgreement
/ram:AdditionalReferencedDocument[ram:TypeCode="130"]
/ram:FormattedIssueDateTime
/qdt:DateTimeString
/@format</v>
      </c>
      <c r="Q611" s="67" t="s">
        <v>2702</v>
      </c>
      <c r="R611" s="65" t="s">
        <v>176</v>
      </c>
      <c r="S611" s="65" t="str">
        <f aca="false">IF($D611="","",IF(ISERROR(FIND("/@",RIGHT($Q611,LEN($Q611)-FIND("#",SUBSTITUTE($Q611,"/","#",LEN($Q611)-LEN(SUBSTITUTE($Q611,"/",""))))))),IF(LEFT($D611,4)="BG-X","EG",IF(LEFT($D611,2)="BG","G",IF(OR(RIGHT($D611,2)="-0",RIGHT($D611,3)="-00",RIGHT($D611,4)="-000"),"","E"))),"A"))</f>
        <v/>
      </c>
      <c r="T611" s="65"/>
      <c r="U611" s="65"/>
      <c r="V611" s="68"/>
      <c r="W611" s="49"/>
      <c r="X611" s="69" t="s">
        <v>30</v>
      </c>
      <c r="Y611" s="69"/>
      <c r="Z611" s="49"/>
      <c r="AA611" s="70"/>
      <c r="AB611" s="70"/>
      <c r="AC611" s="71"/>
      <c r="AD611" s="49"/>
      <c r="AE611" s="72" t="str">
        <f aca="false">D611</f>
        <v>BT-X-557-0</v>
      </c>
      <c r="AF611" s="73" t="n">
        <f aca="false">F611</f>
        <v>6</v>
      </c>
      <c r="AG611" s="73" t="str">
        <f aca="false">G611</f>
        <v>0..1</v>
      </c>
      <c r="AH611" s="63" t="s">
        <v>199</v>
      </c>
      <c r="AI611" s="63"/>
      <c r="AJ611" s="64" t="s">
        <v>202</v>
      </c>
      <c r="AK611" s="64"/>
      <c r="AL611" s="64"/>
      <c r="AM611" s="73" t="str">
        <f aca="false">M611</f>
        <v>Code</v>
      </c>
      <c r="AN611" s="73" t="n">
        <f aca="false">N611</f>
        <v>0</v>
      </c>
      <c r="AO611" s="73" t="n">
        <f aca="false">O611</f>
        <v>0</v>
      </c>
      <c r="AP611" s="73" t="str">
        <f aca="false">P611</f>
        <v>/rsm:CrossIndustryInvoice
/rsm:SupplyChainTradeTransaction
/ram:ApplicableHeaderTradeAgreement
/ram:AdditionalReferencedDocument[ram:TypeCode="130"]
/ram:FormattedIssueDateTime
/qdt:DateTimeString
/@format</v>
      </c>
      <c r="AQ611" s="73" t="str">
        <f aca="false">Q611</f>
        <v>/rsm:CrossIndustryInvoice/rsm:SupplyChainTradeTransaction/ram:ApplicableHeaderTradeAgreement/ram:AdditionalReferencedDocument[ram:TypeCode="130"]/ram:FormattedIssueDateTime/qdt:DateTimeString/@format</v>
      </c>
      <c r="AR611" s="73" t="str">
        <f aca="false">R611</f>
        <v>C</v>
      </c>
      <c r="AS611" s="73" t="str">
        <f aca="false">S611</f>
        <v/>
      </c>
      <c r="AT611" s="73" t="n">
        <f aca="false">T611</f>
        <v>0</v>
      </c>
      <c r="AU611" s="73" t="n">
        <f aca="false">U611</f>
        <v>0</v>
      </c>
      <c r="AV611" s="73" t="n">
        <f aca="false">V611</f>
        <v>0</v>
      </c>
      <c r="AW611" s="6"/>
      <c r="AX611" s="69" t="str">
        <f aca="false">X611</f>
        <v>EXTENDED</v>
      </c>
      <c r="AY611" s="74" t="n">
        <f aca="false">Y611</f>
        <v>0</v>
      </c>
      <c r="BA611" s="46"/>
      <c r="BB611" s="46"/>
      <c r="BC611" s="46"/>
    </row>
    <row r="612" customFormat="false" ht="71.25" hidden="false" customHeight="false" outlineLevel="0" collapsed="false">
      <c r="A612" s="58" t="str">
        <f aca="false">IF(ISERROR(SEARCH("-X-",D612)),IF(S612="G","NO",IF(S612="E","YES","")),"EXT")</f>
        <v>EXT</v>
      </c>
      <c r="B612" s="77"/>
      <c r="C612" s="59"/>
      <c r="D612" s="60" t="s">
        <v>2703</v>
      </c>
      <c r="E612" s="61" t="s">
        <v>2704</v>
      </c>
      <c r="F612" s="62" t="n">
        <f aca="false">LEN(Q612)-LEN(SUBSTITUTE(Q612,"/",""))-1</f>
        <v>3</v>
      </c>
      <c r="G612" s="62" t="s">
        <v>95</v>
      </c>
      <c r="H612" s="63" t="s">
        <v>2705</v>
      </c>
      <c r="I612" s="63"/>
      <c r="J612" s="64"/>
      <c r="K612" s="64"/>
      <c r="L612" s="64"/>
      <c r="M612" s="63"/>
      <c r="N612" s="65"/>
      <c r="O612" s="65" t="s">
        <v>95</v>
      </c>
      <c r="P612" s="66" t="str">
        <f aca="false">MID(SUBSTITUTE(SUBSTITUTE(Q612,"/",CONCATENATE(CHAR(10),"/")),"/",CONCATENATE(CHAR(10),"/"),F612+1),2,500)</f>
        <v>/rsm:CrossIndustryInvoice
/rsm:SupplyChainTradeTransaction
/ram:ApplicableHeaderTradeAgreement
/ram:BuyerAgentTradeParty</v>
      </c>
      <c r="Q612" s="67" t="s">
        <v>2706</v>
      </c>
      <c r="R612" s="65"/>
      <c r="S612" s="65" t="str">
        <f aca="false">IF($D612="","",IF(ISERROR(FIND("/@",RIGHT($Q612,LEN($Q612)-FIND("#",SUBSTITUTE($Q612,"/","#",LEN($Q612)-LEN(SUBSTITUTE($Q612,"/",""))))))),IF(LEFT($D612,4)="BG-X","EG",IF(LEFT($D612,2)="BG","G",IF(OR(RIGHT($D612,2)="-0",RIGHT($D612,3)="-00",RIGHT($D612,4)="-000"),"","E"))),"A"))</f>
        <v>EG</v>
      </c>
      <c r="T612" s="65" t="s">
        <v>95</v>
      </c>
      <c r="U612" s="65"/>
      <c r="V612" s="68"/>
      <c r="X612" s="69" t="s">
        <v>30</v>
      </c>
      <c r="Y612" s="69"/>
      <c r="AA612" s="70"/>
      <c r="AB612" s="70"/>
      <c r="AC612" s="71"/>
      <c r="AE612" s="72" t="str">
        <f aca="false">D612</f>
        <v>BG-X-62</v>
      </c>
      <c r="AF612" s="73" t="n">
        <f aca="false">F612</f>
        <v>3</v>
      </c>
      <c r="AG612" s="73" t="str">
        <f aca="false">G612</f>
        <v>0..1</v>
      </c>
      <c r="AH612" s="63" t="s">
        <v>2707</v>
      </c>
      <c r="AI612" s="63"/>
      <c r="AJ612" s="64"/>
      <c r="AK612" s="64"/>
      <c r="AL612" s="64"/>
      <c r="AM612" s="73" t="n">
        <f aca="false">M612</f>
        <v>0</v>
      </c>
      <c r="AN612" s="73" t="n">
        <f aca="false">N612</f>
        <v>0</v>
      </c>
      <c r="AO612" s="73" t="str">
        <f aca="false">O612</f>
        <v>0..1</v>
      </c>
      <c r="AP612" s="73" t="str">
        <f aca="false">P612</f>
        <v>/rsm:CrossIndustryInvoice
/rsm:SupplyChainTradeTransaction
/ram:ApplicableHeaderTradeAgreement
/ram:BuyerAgentTradeParty</v>
      </c>
      <c r="AQ612" s="73" t="str">
        <f aca="false">Q612</f>
        <v>/rsm:CrossIndustryInvoice/rsm:SupplyChainTradeTransaction/ram:ApplicableHeaderTradeAgreement/ram:BuyerAgentTradeParty</v>
      </c>
      <c r="AR612" s="73" t="n">
        <f aca="false">R612</f>
        <v>0</v>
      </c>
      <c r="AS612" s="73" t="str">
        <f aca="false">S612</f>
        <v>EG</v>
      </c>
      <c r="AT612" s="73" t="str">
        <f aca="false">T612</f>
        <v>0..1</v>
      </c>
      <c r="AU612" s="73" t="n">
        <f aca="false">U612</f>
        <v>0</v>
      </c>
      <c r="AV612" s="73" t="n">
        <f aca="false">V612</f>
        <v>0</v>
      </c>
      <c r="AW612" s="6"/>
      <c r="AX612" s="69" t="str">
        <f aca="false">X612</f>
        <v>EXTENDED</v>
      </c>
      <c r="AY612" s="74" t="n">
        <f aca="false">Y612</f>
        <v>0</v>
      </c>
      <c r="BA612" s="46"/>
      <c r="BB612" s="46"/>
      <c r="BC612" s="46"/>
    </row>
    <row r="613" customFormat="false" ht="85.5" hidden="false" customHeight="false" outlineLevel="0" collapsed="false">
      <c r="A613" s="58" t="str">
        <f aca="false">IF(ISERROR(SEARCH("-X-",D613)),IF(S613="G","NO",IF(S613="E","YES","")),"EXT")</f>
        <v>EXT</v>
      </c>
      <c r="B613" s="77"/>
      <c r="C613" s="59"/>
      <c r="D613" s="60" t="s">
        <v>2708</v>
      </c>
      <c r="E613" s="61"/>
      <c r="F613" s="62" t="n">
        <f aca="false">LEN(Q613)-LEN(SUBSTITUTE(Q613,"/",""))-1</f>
        <v>4</v>
      </c>
      <c r="G613" s="62" t="s">
        <v>95</v>
      </c>
      <c r="H613" s="63" t="s">
        <v>137</v>
      </c>
      <c r="I613" s="63"/>
      <c r="J613" s="64" t="s">
        <v>957</v>
      </c>
      <c r="K613" s="64"/>
      <c r="L613" s="64"/>
      <c r="M613" s="63" t="s">
        <v>137</v>
      </c>
      <c r="N613" s="65"/>
      <c r="O613" s="65" t="s">
        <v>95</v>
      </c>
      <c r="P613" s="66" t="str">
        <f aca="false">MID(SUBSTITUTE(SUBSTITUTE(Q613,"/",CONCATENATE(CHAR(10),"/")),"/",CONCATENATE(CHAR(10),"/"),F613+1),2,500)</f>
        <v>/rsm:CrossIndustryInvoice
/rsm:SupplyChainTradeTransaction
/ram:ApplicableHeaderTradeAgreement
/ram:BuyerAgentTradeParty
/ram:ID</v>
      </c>
      <c r="Q613" s="67" t="s">
        <v>2709</v>
      </c>
      <c r="R613" s="65" t="s">
        <v>139</v>
      </c>
      <c r="S613" s="65" t="str">
        <f aca="false">IF($D613="","",IF(ISERROR(FIND("/@",RIGHT($Q613,LEN($Q613)-FIND("#",SUBSTITUTE($Q613,"/","#",LEN($Q613)-LEN(SUBSTITUTE($Q613,"/",""))))))),IF(LEFT($D613,4)="BG-X","EG",IF(LEFT($D613,2)="BG","G",IF(OR(RIGHT($D613,2)="-0",RIGHT($D613,3)="-00",RIGHT($D613,4)="-000"),"","E"))),"A"))</f>
        <v>E</v>
      </c>
      <c r="T613" s="65" t="s">
        <v>112</v>
      </c>
      <c r="U613" s="65"/>
      <c r="V613" s="68"/>
      <c r="X613" s="69" t="s">
        <v>30</v>
      </c>
      <c r="Y613" s="69"/>
      <c r="AA613" s="70"/>
      <c r="AB613" s="70"/>
      <c r="AC613" s="71"/>
      <c r="AE613" s="72" t="str">
        <f aca="false">D613</f>
        <v>BT-X-408</v>
      </c>
      <c r="AF613" s="73" t="n">
        <f aca="false">F613</f>
        <v>4</v>
      </c>
      <c r="AG613" s="73" t="str">
        <f aca="false">G613</f>
        <v>0..1</v>
      </c>
      <c r="AH613" s="63" t="s">
        <v>2286</v>
      </c>
      <c r="AI613" s="63"/>
      <c r="AJ613" s="64" t="s">
        <v>960</v>
      </c>
      <c r="AK613" s="64"/>
      <c r="AL613" s="64"/>
      <c r="AM613" s="73" t="str">
        <f aca="false">M613</f>
        <v>Identifier</v>
      </c>
      <c r="AN613" s="73" t="n">
        <f aca="false">N613</f>
        <v>0</v>
      </c>
      <c r="AO613" s="73" t="str">
        <f aca="false">O613</f>
        <v>0..1</v>
      </c>
      <c r="AP613" s="73" t="str">
        <f aca="false">P613</f>
        <v>/rsm:CrossIndustryInvoice
/rsm:SupplyChainTradeTransaction
/ram:ApplicableHeaderTradeAgreement
/ram:BuyerAgentTradeParty
/ram:ID</v>
      </c>
      <c r="AQ613" s="73" t="str">
        <f aca="false">Q613</f>
        <v>/rsm:CrossIndustryInvoice/rsm:SupplyChainTradeTransaction/ram:ApplicableHeaderTradeAgreement/ram:BuyerAgentTradeParty/ram:ID</v>
      </c>
      <c r="AR613" s="73" t="str">
        <f aca="false">R613</f>
        <v>I</v>
      </c>
      <c r="AS613" s="73" t="str">
        <f aca="false">S613</f>
        <v>E</v>
      </c>
      <c r="AT613" s="73" t="str">
        <f aca="false">T613</f>
        <v>0..n</v>
      </c>
      <c r="AU613" s="73" t="n">
        <f aca="false">U613</f>
        <v>0</v>
      </c>
      <c r="AV613" s="73" t="n">
        <f aca="false">V613</f>
        <v>0</v>
      </c>
      <c r="AW613" s="6"/>
      <c r="AX613" s="69" t="str">
        <f aca="false">X613</f>
        <v>EXTENDED</v>
      </c>
      <c r="AY613" s="74" t="n">
        <f aca="false">Y613</f>
        <v>0</v>
      </c>
      <c r="BA613" s="46"/>
      <c r="BB613" s="46"/>
      <c r="BC613" s="46"/>
    </row>
    <row r="614" customFormat="false" ht="85.5" hidden="false" customHeight="false" outlineLevel="0" collapsed="false">
      <c r="A614" s="58" t="str">
        <f aca="false">IF(ISERROR(SEARCH("-X-",D614)),IF(S614="G","NO",IF(S614="E","YES","")),"EXT")</f>
        <v>EXT</v>
      </c>
      <c r="B614" s="77"/>
      <c r="C614" s="59"/>
      <c r="D614" s="60" t="s">
        <v>2710</v>
      </c>
      <c r="E614" s="61" t="s">
        <v>2711</v>
      </c>
      <c r="F614" s="62" t="n">
        <f aca="false">LEN(Q614)-LEN(SUBSTITUTE(Q614,"/",""))-1</f>
        <v>4</v>
      </c>
      <c r="G614" s="62" t="s">
        <v>95</v>
      </c>
      <c r="H614" s="63" t="s">
        <v>2192</v>
      </c>
      <c r="I614" s="63"/>
      <c r="J614" s="64" t="s">
        <v>964</v>
      </c>
      <c r="K614" s="64"/>
      <c r="L614" s="64"/>
      <c r="M614" s="63" t="s">
        <v>137</v>
      </c>
      <c r="N614" s="65"/>
      <c r="O614" s="65" t="s">
        <v>112</v>
      </c>
      <c r="P614" s="66" t="str">
        <f aca="false">MID(SUBSTITUTE(SUBSTITUTE(Q614,"/",CONCATENATE(CHAR(10),"/")),"/",CONCATENATE(CHAR(10),"/"),F614+1),2,500)</f>
        <v>/rsm:CrossIndustryInvoice
/rsm:SupplyChainTradeTransaction
/ram:ApplicableHeaderTradeAgreement
/ram:BuyerAgentTradeParty
/ram:GlobalID</v>
      </c>
      <c r="Q614" s="67" t="s">
        <v>2712</v>
      </c>
      <c r="R614" s="65" t="s">
        <v>139</v>
      </c>
      <c r="S614" s="65" t="str">
        <f aca="false">IF($D614="","",IF(ISERROR(FIND("/@",RIGHT($Q614,LEN($Q614)-FIND("#",SUBSTITUTE($Q614,"/","#",LEN($Q614)-LEN(SUBSTITUTE($Q614,"/",""))))))),IF(LEFT($D614,4)="BG-X","EG",IF(LEFT($D614,2)="BG","G",IF(OR(RIGHT($D614,2)="-0",RIGHT($D614,3)="-00",RIGHT($D614,4)="-000"),"","E"))),"A"))</f>
        <v>E</v>
      </c>
      <c r="T614" s="65" t="s">
        <v>112</v>
      </c>
      <c r="U614" s="65"/>
      <c r="V614" s="68"/>
      <c r="X614" s="69" t="s">
        <v>30</v>
      </c>
      <c r="Y614" s="69"/>
      <c r="AA614" s="70"/>
      <c r="AB614" s="70"/>
      <c r="AC614" s="71"/>
      <c r="AE614" s="72" t="str">
        <f aca="false">D614</f>
        <v>BT-X-409</v>
      </c>
      <c r="AF614" s="73" t="n">
        <f aca="false">F614</f>
        <v>4</v>
      </c>
      <c r="AG614" s="73" t="str">
        <f aca="false">G614</f>
        <v>0..1</v>
      </c>
      <c r="AH614" s="63" t="s">
        <v>2194</v>
      </c>
      <c r="AI614" s="63"/>
      <c r="AJ614" s="64" t="s">
        <v>968</v>
      </c>
      <c r="AK614" s="64"/>
      <c r="AL614" s="64"/>
      <c r="AM614" s="73" t="str">
        <f aca="false">M614</f>
        <v>Identifier</v>
      </c>
      <c r="AN614" s="73" t="n">
        <f aca="false">N614</f>
        <v>0</v>
      </c>
      <c r="AO614" s="73" t="str">
        <f aca="false">O614</f>
        <v>0..n</v>
      </c>
      <c r="AP614" s="73" t="str">
        <f aca="false">P614</f>
        <v>/rsm:CrossIndustryInvoice
/rsm:SupplyChainTradeTransaction
/ram:ApplicableHeaderTradeAgreement
/ram:BuyerAgentTradeParty
/ram:GlobalID</v>
      </c>
      <c r="AQ614" s="73" t="str">
        <f aca="false">Q614</f>
        <v>/rsm:CrossIndustryInvoice/rsm:SupplyChainTradeTransaction/ram:ApplicableHeaderTradeAgreement/ram:BuyerAgentTradeParty/ram:GlobalID</v>
      </c>
      <c r="AR614" s="73" t="str">
        <f aca="false">R614</f>
        <v>I</v>
      </c>
      <c r="AS614" s="73" t="str">
        <f aca="false">S614</f>
        <v>E</v>
      </c>
      <c r="AT614" s="73" t="str">
        <f aca="false">T614</f>
        <v>0..n</v>
      </c>
      <c r="AU614" s="73" t="n">
        <f aca="false">U614</f>
        <v>0</v>
      </c>
      <c r="AV614" s="73" t="n">
        <f aca="false">V614</f>
        <v>0</v>
      </c>
      <c r="AW614" s="6"/>
      <c r="AX614" s="69" t="str">
        <f aca="false">X614</f>
        <v>EXTENDED</v>
      </c>
      <c r="AY614" s="74" t="n">
        <f aca="false">Y614</f>
        <v>0</v>
      </c>
      <c r="BA614" s="46"/>
      <c r="BB614" s="46"/>
      <c r="BC614" s="46"/>
    </row>
    <row r="615" customFormat="false" ht="99.75" hidden="false" customHeight="false" outlineLevel="0" collapsed="false">
      <c r="A615" s="58" t="str">
        <f aca="false">IF(ISERROR(SEARCH("-X-",D615)),IF(S615="G","NO",IF(S615="E","YES","")),"EXT")</f>
        <v>EXT</v>
      </c>
      <c r="B615" s="77"/>
      <c r="C615" s="59"/>
      <c r="D615" s="60" t="s">
        <v>2713</v>
      </c>
      <c r="E615" s="61" t="s">
        <v>2714</v>
      </c>
      <c r="F615" s="62" t="n">
        <f aca="false">LEN(Q615)-LEN(SUBSTITUTE(Q615,"/",""))-1</f>
        <v>5</v>
      </c>
      <c r="G615" s="62" t="s">
        <v>95</v>
      </c>
      <c r="H615" s="63" t="s">
        <v>355</v>
      </c>
      <c r="I615" s="63"/>
      <c r="J615" s="64" t="s">
        <v>971</v>
      </c>
      <c r="K615" s="64"/>
      <c r="L615" s="64"/>
      <c r="M615" s="63" t="s">
        <v>358</v>
      </c>
      <c r="N615" s="65"/>
      <c r="O615" s="65"/>
      <c r="P615" s="66" t="str">
        <f aca="false">MID(SUBSTITUTE(SUBSTITUTE(Q615,"/",CONCATENATE(CHAR(10),"/")),"/",CONCATENATE(CHAR(10),"/"),F615+1),2,500)</f>
        <v>/rsm:CrossIndustryInvoice
/rsm:SupplyChainTradeTransaction
/ram:ApplicableHeaderTradeAgreement
/ram:BuyerAgentTradeParty
/ram:GlobalID
/@schemeID</v>
      </c>
      <c r="Q615" s="67" t="s">
        <v>2715</v>
      </c>
      <c r="R615" s="65" t="s">
        <v>360</v>
      </c>
      <c r="S615" s="65" t="str">
        <f aca="false">IF($D615="","",IF(ISERROR(FIND("/@",RIGHT($Q615,LEN($Q615)-FIND("#",SUBSTITUTE($Q615,"/","#",LEN($Q615)-LEN(SUBSTITUTE($Q615,"/",""))))))),IF(LEFT($D615,4)="BG-X","EG",IF(LEFT($D615,2)="BG","G",IF(OR(RIGHT($D615,2)="-0",RIGHT($D615,3)="-00",RIGHT($D615,4)="-000"),"","E"))),"A"))</f>
        <v/>
      </c>
      <c r="T615" s="65"/>
      <c r="U615" s="65"/>
      <c r="V615" s="68"/>
      <c r="X615" s="69" t="s">
        <v>30</v>
      </c>
      <c r="Y615" s="69"/>
      <c r="AA615" s="70"/>
      <c r="AB615" s="70"/>
      <c r="AC615" s="71"/>
      <c r="AE615" s="72" t="str">
        <f aca="false">D615</f>
        <v>BT-X-409-0</v>
      </c>
      <c r="AF615" s="73" t="n">
        <f aca="false">F615</f>
        <v>5</v>
      </c>
      <c r="AG615" s="73" t="str">
        <f aca="false">G615</f>
        <v>0..1</v>
      </c>
      <c r="AH615" s="63" t="s">
        <v>973</v>
      </c>
      <c r="AI615" s="63"/>
      <c r="AJ615" s="64" t="s">
        <v>363</v>
      </c>
      <c r="AK615" s="64"/>
      <c r="AL615" s="64"/>
      <c r="AM615" s="73" t="str">
        <f aca="false">M615</f>
        <v>String</v>
      </c>
      <c r="AN615" s="73" t="n">
        <f aca="false">N615</f>
        <v>0</v>
      </c>
      <c r="AO615" s="73" t="n">
        <f aca="false">O615</f>
        <v>0</v>
      </c>
      <c r="AP615" s="73" t="str">
        <f aca="false">P615</f>
        <v>/rsm:CrossIndustryInvoice
/rsm:SupplyChainTradeTransaction
/ram:ApplicableHeaderTradeAgreement
/ram:BuyerAgentTradeParty
/ram:GlobalID
/@schemeID</v>
      </c>
      <c r="AQ615" s="73" t="str">
        <f aca="false">Q615</f>
        <v>/rsm:CrossIndustryInvoice/rsm:SupplyChainTradeTransaction/ram:ApplicableHeaderTradeAgreement/ram:BuyerAgentTradeParty/ram:GlobalID/@schemeID</v>
      </c>
      <c r="AR615" s="73" t="str">
        <f aca="false">R615</f>
        <v>S</v>
      </c>
      <c r="AS615" s="73" t="str">
        <f aca="false">S615</f>
        <v/>
      </c>
      <c r="AT615" s="73" t="n">
        <f aca="false">T615</f>
        <v>0</v>
      </c>
      <c r="AU615" s="73" t="n">
        <f aca="false">U615</f>
        <v>0</v>
      </c>
      <c r="AV615" s="73" t="n">
        <f aca="false">V615</f>
        <v>0</v>
      </c>
      <c r="AW615" s="6"/>
      <c r="AX615" s="69" t="str">
        <f aca="false">X615</f>
        <v>EXTENDED</v>
      </c>
      <c r="AY615" s="74" t="n">
        <f aca="false">Y615</f>
        <v>0</v>
      </c>
      <c r="BA615" s="46"/>
      <c r="BB615" s="46"/>
      <c r="BC615" s="46"/>
    </row>
    <row r="616" customFormat="false" ht="85.5" hidden="false" customHeight="false" outlineLevel="0" collapsed="false">
      <c r="A616" s="58" t="str">
        <f aca="false">IF(ISERROR(SEARCH("-X-",D616)),IF(S616="G","NO",IF(S616="E","YES","")),"EXT")</f>
        <v>EXT</v>
      </c>
      <c r="B616" s="77"/>
      <c r="C616" s="59"/>
      <c r="D616" s="60" t="s">
        <v>2716</v>
      </c>
      <c r="E616" s="61" t="s">
        <v>2717</v>
      </c>
      <c r="F616" s="62" t="n">
        <f aca="false">LEN(Q616)-LEN(SUBSTITUTE(Q616,"/",""))-1</f>
        <v>4</v>
      </c>
      <c r="G616" s="62" t="s">
        <v>88</v>
      </c>
      <c r="H616" s="63" t="s">
        <v>2718</v>
      </c>
      <c r="I616" s="63"/>
      <c r="J616" s="64"/>
      <c r="K616" s="64"/>
      <c r="L616" s="64"/>
      <c r="M616" s="63" t="s">
        <v>119</v>
      </c>
      <c r="N616" s="65"/>
      <c r="O616" s="65" t="s">
        <v>88</v>
      </c>
      <c r="P616" s="66" t="str">
        <f aca="false">MID(SUBSTITUTE(SUBSTITUTE(Q616,"/",CONCATENATE(CHAR(10),"/")),"/",CONCATENATE(CHAR(10),"/"),F616+1),2,500)</f>
        <v>/rsm:CrossIndustryInvoice
/rsm:SupplyChainTradeTransaction
/ram:ApplicableHeaderTradeAgreement
/ram:BuyerAgentTradeParty
/ram:Name</v>
      </c>
      <c r="Q616" s="67" t="s">
        <v>2719</v>
      </c>
      <c r="R616" s="65" t="s">
        <v>121</v>
      </c>
      <c r="S616" s="65" t="str">
        <f aca="false">IF($D616="","",IF(ISERROR(FIND("/@",RIGHT($Q616,LEN($Q616)-FIND("#",SUBSTITUTE($Q616,"/","#",LEN($Q616)-LEN(SUBSTITUTE($Q616,"/",""))))))),IF(LEFT($D616,4)="BG-X","EG",IF(LEFT($D616,2)="BG","G",IF(OR(RIGHT($D616,2)="-0",RIGHT($D616,3)="-00",RIGHT($D616,4)="-000"),"","E"))),"A"))</f>
        <v>E</v>
      </c>
      <c r="T616" s="65" t="s">
        <v>95</v>
      </c>
      <c r="U616" s="65"/>
      <c r="V616" s="68"/>
      <c r="X616" s="69" t="s">
        <v>30</v>
      </c>
      <c r="Y616" s="69"/>
      <c r="AA616" s="70"/>
      <c r="AB616" s="70"/>
      <c r="AC616" s="71"/>
      <c r="AE616" s="72" t="str">
        <f aca="false">D616</f>
        <v>BT-X-406</v>
      </c>
      <c r="AF616" s="73" t="n">
        <f aca="false">F616</f>
        <v>4</v>
      </c>
      <c r="AG616" s="73" t="str">
        <f aca="false">G616</f>
        <v>1..1</v>
      </c>
      <c r="AH616" s="63" t="s">
        <v>2200</v>
      </c>
      <c r="AI616" s="63" t="s">
        <v>2201</v>
      </c>
      <c r="AJ616" s="64"/>
      <c r="AK616" s="64"/>
      <c r="AL616" s="64"/>
      <c r="AM616" s="73" t="str">
        <f aca="false">M616</f>
        <v>Text</v>
      </c>
      <c r="AN616" s="73" t="n">
        <f aca="false">N616</f>
        <v>0</v>
      </c>
      <c r="AO616" s="73" t="str">
        <f aca="false">O616</f>
        <v>1..1</v>
      </c>
      <c r="AP616" s="73" t="str">
        <f aca="false">P616</f>
        <v>/rsm:CrossIndustryInvoice
/rsm:SupplyChainTradeTransaction
/ram:ApplicableHeaderTradeAgreement
/ram:BuyerAgentTradeParty
/ram:Name</v>
      </c>
      <c r="AQ616" s="73" t="str">
        <f aca="false">Q616</f>
        <v>/rsm:CrossIndustryInvoice/rsm:SupplyChainTradeTransaction/ram:ApplicableHeaderTradeAgreement/ram:BuyerAgentTradeParty/ram:Name</v>
      </c>
      <c r="AR616" s="73" t="str">
        <f aca="false">R616</f>
        <v>T</v>
      </c>
      <c r="AS616" s="73" t="str">
        <f aca="false">S616</f>
        <v>E</v>
      </c>
      <c r="AT616" s="73" t="str">
        <f aca="false">T616</f>
        <v>0..1</v>
      </c>
      <c r="AU616" s="73" t="n">
        <f aca="false">U616</f>
        <v>0</v>
      </c>
      <c r="AV616" s="73" t="n">
        <f aca="false">V616</f>
        <v>0</v>
      </c>
      <c r="AW616" s="6"/>
      <c r="AX616" s="69" t="str">
        <f aca="false">X616</f>
        <v>EXTENDED</v>
      </c>
      <c r="AY616" s="74" t="n">
        <f aca="false">Y616</f>
        <v>0</v>
      </c>
      <c r="BA616" s="46"/>
      <c r="BB616" s="46"/>
      <c r="BC616" s="46"/>
    </row>
    <row r="617" customFormat="false" ht="85.5" hidden="false" customHeight="false" outlineLevel="0" collapsed="false">
      <c r="A617" s="58" t="str">
        <f aca="false">IF(ISERROR(SEARCH("-X-",D617)),IF(S617="G","NO",IF(S617="E","YES","")),"EXT")</f>
        <v>EXT</v>
      </c>
      <c r="B617" s="77"/>
      <c r="C617" s="59"/>
      <c r="D617" s="60" t="s">
        <v>2720</v>
      </c>
      <c r="E617" s="61" t="s">
        <v>2721</v>
      </c>
      <c r="F617" s="62" t="n">
        <f aca="false">LEN(Q617)-LEN(SUBSTITUTE(Q617,"/",""))-1</f>
        <v>4</v>
      </c>
      <c r="G617" s="62" t="s">
        <v>95</v>
      </c>
      <c r="H617" s="63" t="s">
        <v>980</v>
      </c>
      <c r="I617" s="63" t="s">
        <v>981</v>
      </c>
      <c r="J617" s="64" t="s">
        <v>982</v>
      </c>
      <c r="K617" s="64"/>
      <c r="L617" s="64"/>
      <c r="M617" s="63" t="s">
        <v>174</v>
      </c>
      <c r="N617" s="65"/>
      <c r="O617" s="65" t="s">
        <v>95</v>
      </c>
      <c r="P617" s="66" t="str">
        <f aca="false">MID(SUBSTITUTE(SUBSTITUTE(Q617,"/",CONCATENATE(CHAR(10),"/")),"/",CONCATENATE(CHAR(10),"/"),F617+1),2,500)</f>
        <v>/rsm:CrossIndustryInvoice
/rsm:SupplyChainTradeTransaction
/ram:ApplicableHeaderTradeAgreement
/ram:BuyerAgentTradeParty
/ram:RoleCode</v>
      </c>
      <c r="Q617" s="67" t="s">
        <v>2722</v>
      </c>
      <c r="R617" s="65" t="s">
        <v>176</v>
      </c>
      <c r="S617" s="65" t="str">
        <f aca="false">IF($D617="","",IF(ISERROR(FIND("/@",RIGHT($Q617,LEN($Q617)-FIND("#",SUBSTITUTE($Q617,"/","#",LEN($Q617)-LEN(SUBSTITUTE($Q617,"/",""))))))),IF(LEFT($D617,4)="BG-X","EG",IF(LEFT($D617,2)="BG","G",IF(OR(RIGHT($D617,2)="-0",RIGHT($D617,3)="-00",RIGHT($D617,4)="-000"),"","E"))),"A"))</f>
        <v>E</v>
      </c>
      <c r="T617" s="65" t="s">
        <v>112</v>
      </c>
      <c r="U617" s="65"/>
      <c r="V617" s="68"/>
      <c r="X617" s="69" t="s">
        <v>30</v>
      </c>
      <c r="Y617" s="69"/>
      <c r="AA617" s="70"/>
      <c r="AB617" s="70"/>
      <c r="AC617" s="71"/>
      <c r="AE617" s="72" t="str">
        <f aca="false">D617</f>
        <v>BT-X-549</v>
      </c>
      <c r="AF617" s="73" t="n">
        <f aca="false">F617</f>
        <v>4</v>
      </c>
      <c r="AG617" s="73" t="str">
        <f aca="false">G617</f>
        <v>0..1</v>
      </c>
      <c r="AH617" s="63" t="s">
        <v>984</v>
      </c>
      <c r="AI617" s="63" t="s">
        <v>985</v>
      </c>
      <c r="AJ617" s="64" t="s">
        <v>986</v>
      </c>
      <c r="AK617" s="64"/>
      <c r="AL617" s="64"/>
      <c r="AM617" s="73" t="str">
        <f aca="false">M617</f>
        <v>Code</v>
      </c>
      <c r="AN617" s="73" t="n">
        <f aca="false">N617</f>
        <v>0</v>
      </c>
      <c r="AO617" s="73" t="str">
        <f aca="false">O617</f>
        <v>0..1</v>
      </c>
      <c r="AP617" s="73" t="str">
        <f aca="false">P617</f>
        <v>/rsm:CrossIndustryInvoice
/rsm:SupplyChainTradeTransaction
/ram:ApplicableHeaderTradeAgreement
/ram:BuyerAgentTradeParty
/ram:RoleCode</v>
      </c>
      <c r="AQ617" s="73" t="str">
        <f aca="false">Q617</f>
        <v>/rsm:CrossIndustryInvoice/rsm:SupplyChainTradeTransaction/ram:ApplicableHeaderTradeAgreement/ram:BuyerAgentTradeParty/ram:RoleCode</v>
      </c>
      <c r="AR617" s="73" t="str">
        <f aca="false">R617</f>
        <v>C</v>
      </c>
      <c r="AS617" s="73" t="str">
        <f aca="false">S617</f>
        <v>E</v>
      </c>
      <c r="AT617" s="73" t="str">
        <f aca="false">T617</f>
        <v>0..n</v>
      </c>
      <c r="AU617" s="73" t="n">
        <f aca="false">U617</f>
        <v>0</v>
      </c>
      <c r="AV617" s="73" t="n">
        <f aca="false">V617</f>
        <v>0</v>
      </c>
      <c r="AW617" s="6"/>
      <c r="AX617" s="69" t="str">
        <f aca="false">X617</f>
        <v>EXTENDED</v>
      </c>
      <c r="AY617" s="74" t="n">
        <f aca="false">Y617</f>
        <v>0</v>
      </c>
      <c r="BA617" s="46"/>
      <c r="BB617" s="46"/>
      <c r="BC617" s="46"/>
    </row>
    <row r="618" customFormat="false" ht="85.5" hidden="false" customHeight="false" outlineLevel="0" collapsed="false">
      <c r="A618" s="58" t="str">
        <f aca="false">IF(ISERROR(SEARCH("-X-",D618)),IF(S618="G","NO",IF(S618="E","YES","")),"EXT")</f>
        <v>EXT</v>
      </c>
      <c r="B618" s="77"/>
      <c r="C618" s="59"/>
      <c r="D618" s="60" t="s">
        <v>2723</v>
      </c>
      <c r="E618" s="61"/>
      <c r="F618" s="62" t="n">
        <f aca="false">LEN(Q618)-LEN(SUBSTITUTE(Q618,"/",""))-1</f>
        <v>4</v>
      </c>
      <c r="G618" s="62" t="s">
        <v>95</v>
      </c>
      <c r="H618" s="63" t="s">
        <v>1165</v>
      </c>
      <c r="I618" s="63"/>
      <c r="J618" s="64"/>
      <c r="K618" s="64"/>
      <c r="L618" s="64"/>
      <c r="M618" s="63"/>
      <c r="N618" s="65"/>
      <c r="O618" s="65" t="s">
        <v>95</v>
      </c>
      <c r="P618" s="66" t="str">
        <f aca="false">MID(SUBSTITUTE(SUBSTITUTE(Q618,"/",CONCATENATE(CHAR(10),"/")),"/",CONCATENATE(CHAR(10),"/"),F618+1),2,500)</f>
        <v>/rsm:CrossIndustryInvoice
/rsm:SupplyChainTradeTransaction
/ram:ApplicableHeaderTradeAgreement
/ram:BuyerAgentTradeParty
/ram:SpecifiedLegalOrganization</v>
      </c>
      <c r="Q618" s="67" t="s">
        <v>2724</v>
      </c>
      <c r="R618" s="65"/>
      <c r="S618" s="65" t="str">
        <f aca="false">IF($D618="","",IF(ISERROR(FIND("/@",RIGHT($Q618,LEN($Q618)-FIND("#",SUBSTITUTE($Q618,"/","#",LEN($Q618)-LEN(SUBSTITUTE($Q618,"/",""))))))),IF(LEFT($D618,4)="BG-X","EG",IF(LEFT($D618,2)="BG","G",IF(OR(RIGHT($D618,2)="-0",RIGHT($D618,3)="-00",RIGHT($D618,4)="-000"),"","E"))),"A"))</f>
        <v>EG</v>
      </c>
      <c r="T618" s="65" t="s">
        <v>95</v>
      </c>
      <c r="U618" s="65"/>
      <c r="V618" s="68"/>
      <c r="X618" s="69" t="s">
        <v>30</v>
      </c>
      <c r="Y618" s="69"/>
      <c r="AA618" s="70"/>
      <c r="AB618" s="70"/>
      <c r="AC618" s="71"/>
      <c r="AE618" s="72" t="str">
        <f aca="false">D618</f>
        <v>BG-X-63</v>
      </c>
      <c r="AF618" s="73" t="n">
        <f aca="false">F618</f>
        <v>4</v>
      </c>
      <c r="AG618" s="73" t="str">
        <f aca="false">G618</f>
        <v>0..1</v>
      </c>
      <c r="AH618" s="63" t="s">
        <v>1167</v>
      </c>
      <c r="AI618" s="63"/>
      <c r="AJ618" s="64"/>
      <c r="AK618" s="64"/>
      <c r="AL618" s="64"/>
      <c r="AM618" s="73" t="n">
        <f aca="false">M618</f>
        <v>0</v>
      </c>
      <c r="AN618" s="73" t="n">
        <f aca="false">N618</f>
        <v>0</v>
      </c>
      <c r="AO618" s="73" t="str">
        <f aca="false">O618</f>
        <v>0..1</v>
      </c>
      <c r="AP618" s="73" t="str">
        <f aca="false">P618</f>
        <v>/rsm:CrossIndustryInvoice
/rsm:SupplyChainTradeTransaction
/ram:ApplicableHeaderTradeAgreement
/ram:BuyerAgentTradeParty
/ram:SpecifiedLegalOrganization</v>
      </c>
      <c r="AQ618" s="73" t="str">
        <f aca="false">Q618</f>
        <v>/rsm:CrossIndustryInvoice/rsm:SupplyChainTradeTransaction/ram:ApplicableHeaderTradeAgreement/ram:BuyerAgentTradeParty/ram:SpecifiedLegalOrganization</v>
      </c>
      <c r="AR618" s="73" t="n">
        <f aca="false">R618</f>
        <v>0</v>
      </c>
      <c r="AS618" s="73" t="str">
        <f aca="false">S618</f>
        <v>EG</v>
      </c>
      <c r="AT618" s="73" t="str">
        <f aca="false">T618</f>
        <v>0..1</v>
      </c>
      <c r="AU618" s="73" t="n">
        <f aca="false">U618</f>
        <v>0</v>
      </c>
      <c r="AV618" s="73" t="n">
        <f aca="false">V618</f>
        <v>0</v>
      </c>
      <c r="AW618" s="6"/>
      <c r="AX618" s="69" t="str">
        <f aca="false">X618</f>
        <v>EXTENDED</v>
      </c>
      <c r="AY618" s="74" t="n">
        <f aca="false">Y618</f>
        <v>0</v>
      </c>
      <c r="BA618" s="46"/>
      <c r="BB618" s="46"/>
      <c r="BC618" s="46"/>
    </row>
    <row r="619" customFormat="false" ht="99.75" hidden="false" customHeight="false" outlineLevel="0" collapsed="false">
      <c r="A619" s="58" t="str">
        <f aca="false">IF(ISERROR(SEARCH("-X-",D619)),IF(S619="G","NO",IF(S619="E","YES","")),"EXT")</f>
        <v>EXT</v>
      </c>
      <c r="B619" s="77"/>
      <c r="C619" s="59"/>
      <c r="D619" s="60" t="s">
        <v>2725</v>
      </c>
      <c r="E619" s="61" t="s">
        <v>2726</v>
      </c>
      <c r="F619" s="62" t="n">
        <f aca="false">LEN(Q619)-LEN(SUBSTITUTE(Q619,"/",""))-1</f>
        <v>5</v>
      </c>
      <c r="G619" s="62" t="s">
        <v>95</v>
      </c>
      <c r="H619" s="63" t="s">
        <v>1169</v>
      </c>
      <c r="I619" s="63" t="s">
        <v>2727</v>
      </c>
      <c r="J619" s="64" t="s">
        <v>2728</v>
      </c>
      <c r="K619" s="64"/>
      <c r="L619" s="64"/>
      <c r="M619" s="63" t="s">
        <v>137</v>
      </c>
      <c r="N619" s="65"/>
      <c r="O619" s="65" t="s">
        <v>95</v>
      </c>
      <c r="P619" s="66" t="str">
        <f aca="false">MID(SUBSTITUTE(SUBSTITUTE(Q619,"/",CONCATENATE(CHAR(10),"/")),"/",CONCATENATE(CHAR(10),"/"),F619+1),2,500)</f>
        <v>/rsm:CrossIndustryInvoice
/rsm:SupplyChainTradeTransaction
/ram:ApplicableHeaderTradeAgreement
/ram:BuyerAgentTradeParty
/ram:SpecifiedLegalOrganization
/ram:ID</v>
      </c>
      <c r="Q619" s="67" t="s">
        <v>2729</v>
      </c>
      <c r="R619" s="65" t="s">
        <v>139</v>
      </c>
      <c r="S619" s="65" t="str">
        <f aca="false">IF($D619="","",IF(ISERROR(FIND("/@",RIGHT($Q619,LEN($Q619)-FIND("#",SUBSTITUTE($Q619,"/","#",LEN($Q619)-LEN(SUBSTITUTE($Q619,"/",""))))))),IF(LEFT($D619,4)="BG-X","EG",IF(LEFT($D619,2)="BG","G",IF(OR(RIGHT($D619,2)="-0",RIGHT($D619,3)="-00",RIGHT($D619,4)="-000"),"","E"))),"A"))</f>
        <v>E</v>
      </c>
      <c r="T619" s="65" t="s">
        <v>95</v>
      </c>
      <c r="U619" s="65"/>
      <c r="V619" s="68"/>
      <c r="X619" s="69" t="s">
        <v>30</v>
      </c>
      <c r="Y619" s="69"/>
      <c r="AA619" s="70"/>
      <c r="AB619" s="70"/>
      <c r="AC619" s="71"/>
      <c r="AE619" s="72" t="str">
        <f aca="false">D619</f>
        <v>BT-X-410</v>
      </c>
      <c r="AF619" s="73" t="n">
        <f aca="false">F619</f>
        <v>5</v>
      </c>
      <c r="AG619" s="73" t="str">
        <f aca="false">G619</f>
        <v>0..1</v>
      </c>
      <c r="AH619" s="63" t="s">
        <v>995</v>
      </c>
      <c r="AI619" s="63" t="s">
        <v>2730</v>
      </c>
      <c r="AJ619" s="64" t="s">
        <v>2731</v>
      </c>
      <c r="AK619" s="64"/>
      <c r="AL619" s="64"/>
      <c r="AM619" s="73" t="str">
        <f aca="false">M619</f>
        <v>Identifier</v>
      </c>
      <c r="AN619" s="73" t="n">
        <f aca="false">N619</f>
        <v>0</v>
      </c>
      <c r="AO619" s="73" t="str">
        <f aca="false">O619</f>
        <v>0..1</v>
      </c>
      <c r="AP619" s="73" t="str">
        <f aca="false">P619</f>
        <v>/rsm:CrossIndustryInvoice
/rsm:SupplyChainTradeTransaction
/ram:ApplicableHeaderTradeAgreement
/ram:BuyerAgentTradeParty
/ram:SpecifiedLegalOrganization
/ram:ID</v>
      </c>
      <c r="AQ619" s="73" t="str">
        <f aca="false">Q619</f>
        <v>/rsm:CrossIndustryInvoice/rsm:SupplyChainTradeTransaction/ram:ApplicableHeaderTradeAgreement/ram:BuyerAgentTradeParty/ram:SpecifiedLegalOrganization/ram:ID</v>
      </c>
      <c r="AR619" s="73" t="str">
        <f aca="false">R619</f>
        <v>I</v>
      </c>
      <c r="AS619" s="73" t="str">
        <f aca="false">S619</f>
        <v>E</v>
      </c>
      <c r="AT619" s="73" t="str">
        <f aca="false">T619</f>
        <v>0..1</v>
      </c>
      <c r="AU619" s="73" t="n">
        <f aca="false">U619</f>
        <v>0</v>
      </c>
      <c r="AV619" s="73" t="n">
        <f aca="false">V619</f>
        <v>0</v>
      </c>
      <c r="AW619" s="6"/>
      <c r="AX619" s="69" t="str">
        <f aca="false">X619</f>
        <v>EXTENDED</v>
      </c>
      <c r="AY619" s="74" t="n">
        <f aca="false">Y619</f>
        <v>0</v>
      </c>
      <c r="BA619" s="46"/>
      <c r="BB619" s="46"/>
      <c r="BC619" s="46"/>
    </row>
    <row r="620" customFormat="false" ht="114" hidden="false" customHeight="false" outlineLevel="0" collapsed="false">
      <c r="A620" s="58" t="str">
        <f aca="false">IF(ISERROR(SEARCH("-X-",D620)),IF(S620="G","NO",IF(S620="E","YES","")),"EXT")</f>
        <v>EXT</v>
      </c>
      <c r="B620" s="77"/>
      <c r="C620" s="59"/>
      <c r="D620" s="60" t="s">
        <v>2732</v>
      </c>
      <c r="E620" s="61" t="s">
        <v>2733</v>
      </c>
      <c r="F620" s="62" t="n">
        <f aca="false">LEN(Q620)-LEN(SUBSTITUTE(Q620,"/",""))-1</f>
        <v>6</v>
      </c>
      <c r="G620" s="62" t="s">
        <v>95</v>
      </c>
      <c r="H620" s="63" t="s">
        <v>355</v>
      </c>
      <c r="I620" s="63" t="s">
        <v>2727</v>
      </c>
      <c r="J620" s="64" t="s">
        <v>999</v>
      </c>
      <c r="K620" s="64"/>
      <c r="L620" s="64"/>
      <c r="M620" s="63" t="s">
        <v>358</v>
      </c>
      <c r="N620" s="65"/>
      <c r="O620" s="65"/>
      <c r="P620" s="66" t="str">
        <f aca="false">MID(SUBSTITUTE(SUBSTITUTE(Q620,"/",CONCATENATE(CHAR(10),"/")),"/",CONCATENATE(CHAR(10),"/"),F620+1),2,500)</f>
        <v>/rsm:CrossIndustryInvoice
/rsm:SupplyChainTradeTransaction
/ram:ApplicableHeaderTradeAgreement
/ram:BuyerAgentTradeParty
/ram:SpecifiedLegalOrganization
/ram:ID
/@schemeID</v>
      </c>
      <c r="Q620" s="67" t="s">
        <v>2734</v>
      </c>
      <c r="R620" s="65" t="s">
        <v>360</v>
      </c>
      <c r="S620" s="65" t="str">
        <f aca="false">IF($D620="","",IF(ISERROR(FIND("/@",RIGHT($Q620,LEN($Q620)-FIND("#",SUBSTITUTE($Q620,"/","#",LEN($Q620)-LEN(SUBSTITUTE($Q620,"/",""))))))),IF(LEFT($D620,4)="BG-X","EG",IF(LEFT($D620,2)="BG","G",IF(OR(RIGHT($D620,2)="-0",RIGHT($D620,3)="-00",RIGHT($D620,4)="-000"),"","E"))),"A"))</f>
        <v/>
      </c>
      <c r="T620" s="65"/>
      <c r="U620" s="65"/>
      <c r="V620" s="68"/>
      <c r="X620" s="69" t="s">
        <v>30</v>
      </c>
      <c r="Y620" s="69"/>
      <c r="AA620" s="70"/>
      <c r="AB620" s="70"/>
      <c r="AC620" s="71"/>
      <c r="AE620" s="72" t="str">
        <f aca="false">D620</f>
        <v>BT-X-410-0</v>
      </c>
      <c r="AF620" s="73" t="n">
        <f aca="false">F620</f>
        <v>6</v>
      </c>
      <c r="AG620" s="73" t="str">
        <f aca="false">G620</f>
        <v>0..1</v>
      </c>
      <c r="AH620" s="63" t="s">
        <v>2091</v>
      </c>
      <c r="AI620" s="63" t="s">
        <v>2730</v>
      </c>
      <c r="AJ620" s="64" t="s">
        <v>1003</v>
      </c>
      <c r="AK620" s="64"/>
      <c r="AL620" s="64"/>
      <c r="AM620" s="73" t="str">
        <f aca="false">M620</f>
        <v>String</v>
      </c>
      <c r="AN620" s="73" t="n">
        <f aca="false">N620</f>
        <v>0</v>
      </c>
      <c r="AO620" s="73" t="n">
        <f aca="false">O620</f>
        <v>0</v>
      </c>
      <c r="AP620" s="73" t="str">
        <f aca="false">P620</f>
        <v>/rsm:CrossIndustryInvoice
/rsm:SupplyChainTradeTransaction
/ram:ApplicableHeaderTradeAgreement
/ram:BuyerAgentTradeParty
/ram:SpecifiedLegalOrganization
/ram:ID
/@schemeID</v>
      </c>
      <c r="AQ620" s="73" t="str">
        <f aca="false">Q620</f>
        <v>/rsm:CrossIndustryInvoice/rsm:SupplyChainTradeTransaction/ram:ApplicableHeaderTradeAgreement/ram:BuyerAgentTradeParty/ram:SpecifiedLegalOrganization/ram:ID/@schemeID</v>
      </c>
      <c r="AR620" s="73" t="str">
        <f aca="false">R620</f>
        <v>S</v>
      </c>
      <c r="AS620" s="73" t="str">
        <f aca="false">S620</f>
        <v/>
      </c>
      <c r="AT620" s="73" t="n">
        <f aca="false">T620</f>
        <v>0</v>
      </c>
      <c r="AU620" s="73" t="n">
        <f aca="false">U620</f>
        <v>0</v>
      </c>
      <c r="AV620" s="73" t="n">
        <f aca="false">V620</f>
        <v>0</v>
      </c>
      <c r="AW620" s="6"/>
      <c r="AX620" s="69" t="str">
        <f aca="false">X620</f>
        <v>EXTENDED</v>
      </c>
      <c r="AY620" s="74" t="n">
        <f aca="false">Y620</f>
        <v>0</v>
      </c>
      <c r="BA620" s="46"/>
      <c r="BB620" s="46"/>
      <c r="BC620" s="46"/>
    </row>
    <row r="621" customFormat="false" ht="99.75" hidden="false" customHeight="false" outlineLevel="0" collapsed="false">
      <c r="A621" s="58" t="str">
        <f aca="false">IF(ISERROR(SEARCH("-X-",D621)),IF(S621="G","NO",IF(S621="E","YES","")),"EXT")</f>
        <v>EXT</v>
      </c>
      <c r="B621" s="77"/>
      <c r="C621" s="59"/>
      <c r="D621" s="60" t="s">
        <v>2735</v>
      </c>
      <c r="E621" s="61" t="s">
        <v>2736</v>
      </c>
      <c r="F621" s="62" t="n">
        <f aca="false">LEN(Q621)-LEN(SUBSTITUTE(Q621,"/",""))-1</f>
        <v>5</v>
      </c>
      <c r="G621" s="62" t="s">
        <v>95</v>
      </c>
      <c r="H621" s="63" t="s">
        <v>1005</v>
      </c>
      <c r="I621" s="63" t="s">
        <v>1006</v>
      </c>
      <c r="J621" s="64" t="s">
        <v>1007</v>
      </c>
      <c r="K621" s="64"/>
      <c r="L621" s="64"/>
      <c r="M621" s="63" t="s">
        <v>119</v>
      </c>
      <c r="N621" s="65"/>
      <c r="O621" s="65" t="s">
        <v>95</v>
      </c>
      <c r="P621" s="66" t="str">
        <f aca="false">MID(SUBSTITUTE(SUBSTITUTE(Q621,"/",CONCATENATE(CHAR(10),"/")),"/",CONCATENATE(CHAR(10),"/"),F621+1),2,500)</f>
        <v>/rsm:CrossIndustryInvoice
/rsm:SupplyChainTradeTransaction
/ram:ApplicableHeaderTradeAgreement
/ram:BuyerAgentTradeParty
/ram:SpecifiedLegalOrganization
/ram:TradingBusinessName</v>
      </c>
      <c r="Q621" s="67" t="s">
        <v>2737</v>
      </c>
      <c r="R621" s="65" t="s">
        <v>121</v>
      </c>
      <c r="S621" s="65" t="str">
        <f aca="false">IF($D621="","",IF(ISERROR(FIND("/@",RIGHT($Q621,LEN($Q621)-FIND("#",SUBSTITUTE($Q621,"/","#",LEN($Q621)-LEN(SUBSTITUTE($Q621,"/",""))))))),IF(LEFT($D621,4)="BG-X","EG",IF(LEFT($D621,2)="BG","G",IF(OR(RIGHT($D621,2)="-0",RIGHT($D621,3)="-00",RIGHT($D621,4)="-000"),"","E"))),"A"))</f>
        <v>E</v>
      </c>
      <c r="T621" s="65" t="s">
        <v>95</v>
      </c>
      <c r="U621" s="65"/>
      <c r="V621" s="68"/>
      <c r="X621" s="69" t="s">
        <v>30</v>
      </c>
      <c r="Y621" s="69"/>
      <c r="AA621" s="70"/>
      <c r="AB621" s="70"/>
      <c r="AC621" s="71"/>
      <c r="AE621" s="72" t="str">
        <f aca="false">D621</f>
        <v>BT-X-407</v>
      </c>
      <c r="AF621" s="73" t="n">
        <f aca="false">F621</f>
        <v>5</v>
      </c>
      <c r="AG621" s="73" t="str">
        <f aca="false">G621</f>
        <v>0..1</v>
      </c>
      <c r="AH621" s="63" t="s">
        <v>2095</v>
      </c>
      <c r="AI621" s="63" t="s">
        <v>1010</v>
      </c>
      <c r="AJ621" s="64" t="s">
        <v>1011</v>
      </c>
      <c r="AK621" s="64"/>
      <c r="AL621" s="64"/>
      <c r="AM621" s="73" t="str">
        <f aca="false">M621</f>
        <v>Text</v>
      </c>
      <c r="AN621" s="73" t="n">
        <f aca="false">N621</f>
        <v>0</v>
      </c>
      <c r="AO621" s="73" t="str">
        <f aca="false">O621</f>
        <v>0..1</v>
      </c>
      <c r="AP621" s="73" t="str">
        <f aca="false">P621</f>
        <v>/rsm:CrossIndustryInvoice
/rsm:SupplyChainTradeTransaction
/ram:ApplicableHeaderTradeAgreement
/ram:BuyerAgentTradeParty
/ram:SpecifiedLegalOrganization
/ram:TradingBusinessName</v>
      </c>
      <c r="AQ621" s="73" t="str">
        <f aca="false">Q621</f>
        <v>/rsm:CrossIndustryInvoice/rsm:SupplyChainTradeTransaction/ram:ApplicableHeaderTradeAgreement/ram:BuyerAgentTradeParty/ram:SpecifiedLegalOrganization/ram:TradingBusinessName</v>
      </c>
      <c r="AR621" s="73" t="str">
        <f aca="false">R621</f>
        <v>T</v>
      </c>
      <c r="AS621" s="73" t="str">
        <f aca="false">S621</f>
        <v>E</v>
      </c>
      <c r="AT621" s="73" t="str">
        <f aca="false">T621</f>
        <v>0..1</v>
      </c>
      <c r="AU621" s="73" t="n">
        <f aca="false">U621</f>
        <v>0</v>
      </c>
      <c r="AV621" s="73" t="n">
        <f aca="false">V621</f>
        <v>0</v>
      </c>
      <c r="AW621" s="6"/>
      <c r="AX621" s="69" t="str">
        <f aca="false">X621</f>
        <v>EXTENDED</v>
      </c>
      <c r="AY621" s="74" t="n">
        <f aca="false">Y621</f>
        <v>0</v>
      </c>
      <c r="BA621" s="46"/>
      <c r="BB621" s="46"/>
      <c r="BC621" s="46"/>
    </row>
    <row r="622" customFormat="false" ht="99.75" hidden="false" customHeight="false" outlineLevel="0" collapsed="false">
      <c r="A622" s="58" t="str">
        <f aca="false">IF(ISERROR(SEARCH("-X-",D622)),IF(S622="G","NO",IF(S622="E","YES","")),"EXT")</f>
        <v>EXT</v>
      </c>
      <c r="B622" s="77"/>
      <c r="C622" s="59"/>
      <c r="D622" s="60" t="s">
        <v>2738</v>
      </c>
      <c r="E622" s="61"/>
      <c r="F622" s="62" t="n">
        <f aca="false">LEN(Q622)-LEN(SUBSTITUTE(Q622,"/",""))-1</f>
        <v>5</v>
      </c>
      <c r="G622" s="62" t="s">
        <v>95</v>
      </c>
      <c r="H622" s="63" t="s">
        <v>1929</v>
      </c>
      <c r="I622" s="63"/>
      <c r="J622" s="64"/>
      <c r="K622" s="64"/>
      <c r="L622" s="64"/>
      <c r="M622" s="63"/>
      <c r="N622" s="65"/>
      <c r="O622" s="65" t="s">
        <v>95</v>
      </c>
      <c r="P622" s="66" t="str">
        <f aca="false">MID(SUBSTITUTE(SUBSTITUTE(Q622,"/",CONCATENATE(CHAR(10),"/")),"/",CONCATENATE(CHAR(10),"/"),F622+1),2,500)</f>
        <v>/rsm:CrossIndustryInvoice
/rsm:SupplyChainTradeTransaction
/ram:ApplicableHeaderTradeAgreement
/ram:BuyerAgentTradeParty
/ram:SpecifiedLegalOrganization
/ram:PostalTradeAddress</v>
      </c>
      <c r="Q622" s="67" t="s">
        <v>2739</v>
      </c>
      <c r="R622" s="65"/>
      <c r="S622" s="65" t="str">
        <f aca="false">IF($D622="","",IF(ISERROR(FIND("/@",RIGHT($Q622,LEN($Q622)-FIND("#",SUBSTITUTE($Q622,"/","#",LEN($Q622)-LEN(SUBSTITUTE($Q622,"/",""))))))),IF(LEFT($D622,4)="BG-X","EG",IF(LEFT($D622,2)="BG","G",IF(OR(RIGHT($D622,2)="-0",RIGHT($D622,3)="-00",RIGHT($D622,4)="-000"),"","E"))),"A"))</f>
        <v>EG</v>
      </c>
      <c r="T622" s="65" t="s">
        <v>95</v>
      </c>
      <c r="U622" s="65"/>
      <c r="V622" s="68"/>
      <c r="X622" s="69" t="s">
        <v>30</v>
      </c>
      <c r="Y622" s="69"/>
      <c r="AA622" s="70"/>
      <c r="AB622" s="70"/>
      <c r="AC622" s="71"/>
      <c r="AE622" s="72" t="str">
        <f aca="false">D622</f>
        <v>BG-X-66</v>
      </c>
      <c r="AF622" s="73" t="n">
        <f aca="false">F622</f>
        <v>5</v>
      </c>
      <c r="AG622" s="73" t="str">
        <f aca="false">G622</f>
        <v>0..1</v>
      </c>
      <c r="AH622" s="63" t="s">
        <v>1932</v>
      </c>
      <c r="AI622" s="63"/>
      <c r="AJ622" s="64"/>
      <c r="AK622" s="64"/>
      <c r="AL622" s="64"/>
      <c r="AM622" s="73" t="n">
        <f aca="false">M622</f>
        <v>0</v>
      </c>
      <c r="AN622" s="73" t="n">
        <f aca="false">N622</f>
        <v>0</v>
      </c>
      <c r="AO622" s="73" t="str">
        <f aca="false">O622</f>
        <v>0..1</v>
      </c>
      <c r="AP622" s="73" t="str">
        <f aca="false">P622</f>
        <v>/rsm:CrossIndustryInvoice
/rsm:SupplyChainTradeTransaction
/ram:ApplicableHeaderTradeAgreement
/ram:BuyerAgentTradeParty
/ram:SpecifiedLegalOrganization
/ram:PostalTradeAddress</v>
      </c>
      <c r="AQ622" s="73" t="str">
        <f aca="false">Q622</f>
        <v>/rsm:CrossIndustryInvoice/rsm:SupplyChainTradeTransaction/ram:ApplicableHeaderTradeAgreement/ram:BuyerAgentTradeParty/ram:SpecifiedLegalOrganization/ram:PostalTradeAddress</v>
      </c>
      <c r="AR622" s="73" t="n">
        <f aca="false">R622</f>
        <v>0</v>
      </c>
      <c r="AS622" s="73" t="str">
        <f aca="false">S622</f>
        <v>EG</v>
      </c>
      <c r="AT622" s="73" t="str">
        <f aca="false">T622</f>
        <v>0..1</v>
      </c>
      <c r="AU622" s="73" t="n">
        <f aca="false">U622</f>
        <v>0</v>
      </c>
      <c r="AV622" s="73" t="n">
        <f aca="false">V622</f>
        <v>0</v>
      </c>
      <c r="AW622" s="6"/>
      <c r="AX622" s="69" t="str">
        <f aca="false">X622</f>
        <v>EXTENDED</v>
      </c>
      <c r="AY622" s="74" t="n">
        <f aca="false">Y622</f>
        <v>0</v>
      </c>
      <c r="BA622" s="46"/>
      <c r="BB622" s="46"/>
      <c r="BC622" s="46"/>
    </row>
    <row r="623" customFormat="false" ht="114" hidden="false" customHeight="false" outlineLevel="0" collapsed="false">
      <c r="A623" s="58" t="str">
        <f aca="false">IF(ISERROR(SEARCH("-X-",D623)),IF(S623="G","NO",IF(S623="E","YES","")),"EXT")</f>
        <v>EXT</v>
      </c>
      <c r="B623" s="77"/>
      <c r="C623" s="59"/>
      <c r="D623" s="60" t="s">
        <v>2740</v>
      </c>
      <c r="E623" s="61"/>
      <c r="F623" s="62" t="n">
        <f aca="false">LEN(Q623)-LEN(SUBSTITUTE(Q623,"/",""))-1</f>
        <v>6</v>
      </c>
      <c r="G623" s="62" t="s">
        <v>95</v>
      </c>
      <c r="H623" s="63" t="s">
        <v>1069</v>
      </c>
      <c r="I623" s="63" t="s">
        <v>1070</v>
      </c>
      <c r="J623" s="64" t="s">
        <v>1071</v>
      </c>
      <c r="K623" s="64"/>
      <c r="L623" s="64"/>
      <c r="M623" s="63" t="s">
        <v>119</v>
      </c>
      <c r="N623" s="65"/>
      <c r="O623" s="65" t="s">
        <v>95</v>
      </c>
      <c r="P623" s="66" t="str">
        <f aca="false">MID(SUBSTITUTE(SUBSTITUTE(Q623,"/",CONCATENATE(CHAR(10),"/")),"/",CONCATENATE(CHAR(10),"/"),F623+1),2,500)</f>
        <v>/rsm:CrossIndustryInvoice
/rsm:SupplyChainTradeTransaction
/ram:ApplicableHeaderTradeAgreement
/ram:BuyerAgentTradeParty
/ram:SpecifiedLegalOrganization
/ram:PostalTradeAddress
/ram:PostcodeCode</v>
      </c>
      <c r="Q623" s="67" t="s">
        <v>2741</v>
      </c>
      <c r="R623" s="65" t="s">
        <v>121</v>
      </c>
      <c r="S623" s="65" t="str">
        <f aca="false">IF($D623="","",IF(ISERROR(FIND("/@",RIGHT($Q623,LEN($Q623)-FIND("#",SUBSTITUTE($Q623,"/","#",LEN($Q623)-LEN(SUBSTITUTE($Q623,"/",""))))))),IF(LEFT($D623,4)="BG-X","EG",IF(LEFT($D623,2)="BG","G",IF(OR(RIGHT($D623,2)="-0",RIGHT($D623,3)="-00",RIGHT($D623,4)="-000"),"","E"))),"A"))</f>
        <v>E</v>
      </c>
      <c r="T623" s="65" t="s">
        <v>95</v>
      </c>
      <c r="U623" s="65"/>
      <c r="V623" s="68"/>
      <c r="X623" s="69" t="s">
        <v>30</v>
      </c>
      <c r="Y623" s="69"/>
      <c r="AA623" s="70"/>
      <c r="AB623" s="70"/>
      <c r="AC623" s="71"/>
      <c r="AE623" s="72" t="str">
        <f aca="false">D623</f>
        <v>BT-X-426</v>
      </c>
      <c r="AF623" s="73" t="n">
        <f aca="false">F623</f>
        <v>6</v>
      </c>
      <c r="AG623" s="73" t="str">
        <f aca="false">G623</f>
        <v>0..1</v>
      </c>
      <c r="AH623" s="63" t="s">
        <v>1073</v>
      </c>
      <c r="AI623" s="63" t="s">
        <v>1074</v>
      </c>
      <c r="AJ623" s="64" t="s">
        <v>1075</v>
      </c>
      <c r="AK623" s="64"/>
      <c r="AL623" s="64"/>
      <c r="AM623" s="73" t="str">
        <f aca="false">M623</f>
        <v>Text</v>
      </c>
      <c r="AN623" s="73" t="n">
        <f aca="false">N623</f>
        <v>0</v>
      </c>
      <c r="AO623" s="73" t="str">
        <f aca="false">O623</f>
        <v>0..1</v>
      </c>
      <c r="AP623" s="73" t="str">
        <f aca="false">P623</f>
        <v>/rsm:CrossIndustryInvoice
/rsm:SupplyChainTradeTransaction
/ram:ApplicableHeaderTradeAgreement
/ram:BuyerAgentTradeParty
/ram:SpecifiedLegalOrganization
/ram:PostalTradeAddress
/ram:PostcodeCode</v>
      </c>
      <c r="AQ623" s="73" t="str">
        <f aca="false">Q623</f>
        <v>/rsm:CrossIndustryInvoice/rsm:SupplyChainTradeTransaction/ram:ApplicableHeaderTradeAgreement/ram:BuyerAgentTradeParty/ram:SpecifiedLegalOrganization/ram:PostalTradeAddress/ram:PostcodeCode</v>
      </c>
      <c r="AR623" s="73" t="str">
        <f aca="false">R623</f>
        <v>T</v>
      </c>
      <c r="AS623" s="73" t="str">
        <f aca="false">S623</f>
        <v>E</v>
      </c>
      <c r="AT623" s="73" t="str">
        <f aca="false">T623</f>
        <v>0..1</v>
      </c>
      <c r="AU623" s="73" t="n">
        <f aca="false">U623</f>
        <v>0</v>
      </c>
      <c r="AV623" s="73" t="n">
        <f aca="false">V623</f>
        <v>0</v>
      </c>
      <c r="AW623" s="6"/>
      <c r="AX623" s="69" t="str">
        <f aca="false">X623</f>
        <v>EXTENDED</v>
      </c>
      <c r="AY623" s="74" t="n">
        <f aca="false">Y623</f>
        <v>0</v>
      </c>
      <c r="BA623" s="46"/>
      <c r="BB623" s="46"/>
      <c r="BC623" s="46"/>
    </row>
    <row r="624" customFormat="false" ht="114" hidden="false" customHeight="false" outlineLevel="0" collapsed="false">
      <c r="A624" s="58" t="str">
        <f aca="false">IF(ISERROR(SEARCH("-X-",D624)),IF(S624="G","NO",IF(S624="E","YES","")),"EXT")</f>
        <v>EXT</v>
      </c>
      <c r="B624" s="77"/>
      <c r="C624" s="59"/>
      <c r="D624" s="60" t="s">
        <v>2742</v>
      </c>
      <c r="E624" s="61"/>
      <c r="F624" s="62" t="n">
        <f aca="false">LEN(Q624)-LEN(SUBSTITUTE(Q624,"/",""))-1</f>
        <v>6</v>
      </c>
      <c r="G624" s="62" t="s">
        <v>95</v>
      </c>
      <c r="H624" s="63" t="s">
        <v>1078</v>
      </c>
      <c r="I624" s="63" t="s">
        <v>1079</v>
      </c>
      <c r="J624" s="64" t="s">
        <v>1080</v>
      </c>
      <c r="K624" s="64"/>
      <c r="L624" s="64"/>
      <c r="M624" s="63" t="s">
        <v>119</v>
      </c>
      <c r="N624" s="65"/>
      <c r="O624" s="65" t="s">
        <v>95</v>
      </c>
      <c r="P624" s="66" t="str">
        <f aca="false">MID(SUBSTITUTE(SUBSTITUTE(Q624,"/",CONCATENATE(CHAR(10),"/")),"/",CONCATENATE(CHAR(10),"/"),F624+1),2,500)</f>
        <v>/rsm:CrossIndustryInvoice
/rsm:SupplyChainTradeTransaction
/ram:ApplicableHeaderTradeAgreement
/ram:BuyerAgentTradeParty
/ram:SpecifiedLegalOrganization
/ram:PostalTradeAddress
/ram:LineOne</v>
      </c>
      <c r="Q624" s="67" t="s">
        <v>2743</v>
      </c>
      <c r="R624" s="65" t="s">
        <v>121</v>
      </c>
      <c r="S624" s="65" t="str">
        <f aca="false">IF($D624="","",IF(ISERROR(FIND("/@",RIGHT($Q624,LEN($Q624)-FIND("#",SUBSTITUTE($Q624,"/","#",LEN($Q624)-LEN(SUBSTITUTE($Q624,"/",""))))))),IF(LEFT($D624,4)="BG-X","EG",IF(LEFT($D624,2)="BG","G",IF(OR(RIGHT($D624,2)="-0",RIGHT($D624,3)="-00",RIGHT($D624,4)="-000"),"","E"))),"A"))</f>
        <v>E</v>
      </c>
      <c r="T624" s="65" t="s">
        <v>95</v>
      </c>
      <c r="U624" s="65"/>
      <c r="V624" s="68"/>
      <c r="X624" s="69" t="s">
        <v>30</v>
      </c>
      <c r="Y624" s="69"/>
      <c r="AA624" s="70"/>
      <c r="AB624" s="70"/>
      <c r="AC624" s="71"/>
      <c r="AE624" s="72" t="str">
        <f aca="false">D624</f>
        <v>BT-X-427</v>
      </c>
      <c r="AF624" s="73" t="n">
        <f aca="false">F624</f>
        <v>6</v>
      </c>
      <c r="AG624" s="73" t="str">
        <f aca="false">G624</f>
        <v>0..1</v>
      </c>
      <c r="AH624" s="63" t="s">
        <v>1082</v>
      </c>
      <c r="AI624" s="63" t="s">
        <v>1083</v>
      </c>
      <c r="AJ624" s="64" t="s">
        <v>1084</v>
      </c>
      <c r="AK624" s="64"/>
      <c r="AL624" s="64"/>
      <c r="AM624" s="73" t="str">
        <f aca="false">M624</f>
        <v>Text</v>
      </c>
      <c r="AN624" s="73" t="n">
        <f aca="false">N624</f>
        <v>0</v>
      </c>
      <c r="AO624" s="73" t="str">
        <f aca="false">O624</f>
        <v>0..1</v>
      </c>
      <c r="AP624" s="73" t="str">
        <f aca="false">P624</f>
        <v>/rsm:CrossIndustryInvoice
/rsm:SupplyChainTradeTransaction
/ram:ApplicableHeaderTradeAgreement
/ram:BuyerAgentTradeParty
/ram:SpecifiedLegalOrganization
/ram:PostalTradeAddress
/ram:LineOne</v>
      </c>
      <c r="AQ624" s="73" t="str">
        <f aca="false">Q624</f>
        <v>/rsm:CrossIndustryInvoice/rsm:SupplyChainTradeTransaction/ram:ApplicableHeaderTradeAgreement/ram:BuyerAgentTradeParty/ram:SpecifiedLegalOrganization/ram:PostalTradeAddress/ram:LineOne</v>
      </c>
      <c r="AR624" s="73" t="str">
        <f aca="false">R624</f>
        <v>T</v>
      </c>
      <c r="AS624" s="73" t="str">
        <f aca="false">S624</f>
        <v>E</v>
      </c>
      <c r="AT624" s="73" t="str">
        <f aca="false">T624</f>
        <v>0..1</v>
      </c>
      <c r="AU624" s="73" t="n">
        <f aca="false">U624</f>
        <v>0</v>
      </c>
      <c r="AV624" s="73" t="n">
        <f aca="false">V624</f>
        <v>0</v>
      </c>
      <c r="AW624" s="6"/>
      <c r="AX624" s="69" t="str">
        <f aca="false">X624</f>
        <v>EXTENDED</v>
      </c>
      <c r="AY624" s="74" t="n">
        <f aca="false">Y624</f>
        <v>0</v>
      </c>
      <c r="BA624" s="46"/>
      <c r="BB624" s="46"/>
      <c r="BC624" s="46"/>
    </row>
    <row r="625" customFormat="false" ht="114" hidden="false" customHeight="false" outlineLevel="0" collapsed="false">
      <c r="A625" s="58" t="str">
        <f aca="false">IF(ISERROR(SEARCH("-X-",D625)),IF(S625="G","NO",IF(S625="E","YES","")),"EXT")</f>
        <v>EXT</v>
      </c>
      <c r="B625" s="77"/>
      <c r="C625" s="59"/>
      <c r="D625" s="60" t="s">
        <v>2744</v>
      </c>
      <c r="E625" s="61"/>
      <c r="F625" s="62" t="n">
        <f aca="false">LEN(Q625)-LEN(SUBSTITUTE(Q625,"/",""))-1</f>
        <v>6</v>
      </c>
      <c r="G625" s="62" t="s">
        <v>95</v>
      </c>
      <c r="H625" s="63" t="s">
        <v>1087</v>
      </c>
      <c r="I625" s="63" t="s">
        <v>1088</v>
      </c>
      <c r="J625" s="64"/>
      <c r="K625" s="64"/>
      <c r="L625" s="64"/>
      <c r="M625" s="63" t="s">
        <v>119</v>
      </c>
      <c r="N625" s="65"/>
      <c r="O625" s="65" t="s">
        <v>95</v>
      </c>
      <c r="P625" s="66" t="str">
        <f aca="false">MID(SUBSTITUTE(SUBSTITUTE(Q625,"/",CONCATENATE(CHAR(10),"/")),"/",CONCATENATE(CHAR(10),"/"),F625+1),2,500)</f>
        <v>/rsm:CrossIndustryInvoice
/rsm:SupplyChainTradeTransaction
/ram:ApplicableHeaderTradeAgreement
/ram:BuyerAgentTradeParty
/ram:SpecifiedLegalOrganization
/ram:PostalTradeAddress
/ram:LineTwo</v>
      </c>
      <c r="Q625" s="67" t="s">
        <v>2745</v>
      </c>
      <c r="R625" s="65" t="s">
        <v>121</v>
      </c>
      <c r="S625" s="65" t="str">
        <f aca="false">IF($D625="","",IF(ISERROR(FIND("/@",RIGHT($Q625,LEN($Q625)-FIND("#",SUBSTITUTE($Q625,"/","#",LEN($Q625)-LEN(SUBSTITUTE($Q625,"/",""))))))),IF(LEFT($D625,4)="BG-X","EG",IF(LEFT($D625,2)="BG","G",IF(OR(RIGHT($D625,2)="-0",RIGHT($D625,3)="-00",RIGHT($D625,4)="-000"),"","E"))),"A"))</f>
        <v>E</v>
      </c>
      <c r="T625" s="65" t="s">
        <v>95</v>
      </c>
      <c r="U625" s="65"/>
      <c r="V625" s="68"/>
      <c r="X625" s="69" t="s">
        <v>30</v>
      </c>
      <c r="Y625" s="69"/>
      <c r="AA625" s="70"/>
      <c r="AB625" s="70"/>
      <c r="AC625" s="71"/>
      <c r="AE625" s="72" t="str">
        <f aca="false">D625</f>
        <v>BT-X-428</v>
      </c>
      <c r="AF625" s="73" t="n">
        <f aca="false">F625</f>
        <v>6</v>
      </c>
      <c r="AG625" s="73" t="str">
        <f aca="false">G625</f>
        <v>0..1</v>
      </c>
      <c r="AH625" s="63" t="s">
        <v>1090</v>
      </c>
      <c r="AI625" s="63" t="s">
        <v>1091</v>
      </c>
      <c r="AJ625" s="64"/>
      <c r="AK625" s="64"/>
      <c r="AL625" s="64"/>
      <c r="AM625" s="73" t="str">
        <f aca="false">M625</f>
        <v>Text</v>
      </c>
      <c r="AN625" s="73" t="n">
        <f aca="false">N625</f>
        <v>0</v>
      </c>
      <c r="AO625" s="73" t="str">
        <f aca="false">O625</f>
        <v>0..1</v>
      </c>
      <c r="AP625" s="73" t="str">
        <f aca="false">P625</f>
        <v>/rsm:CrossIndustryInvoice
/rsm:SupplyChainTradeTransaction
/ram:ApplicableHeaderTradeAgreement
/ram:BuyerAgentTradeParty
/ram:SpecifiedLegalOrganization
/ram:PostalTradeAddress
/ram:LineTwo</v>
      </c>
      <c r="AQ625" s="73" t="str">
        <f aca="false">Q625</f>
        <v>/rsm:CrossIndustryInvoice/rsm:SupplyChainTradeTransaction/ram:ApplicableHeaderTradeAgreement/ram:BuyerAgentTradeParty/ram:SpecifiedLegalOrganization/ram:PostalTradeAddress/ram:LineTwo</v>
      </c>
      <c r="AR625" s="73" t="str">
        <f aca="false">R625</f>
        <v>T</v>
      </c>
      <c r="AS625" s="73" t="str">
        <f aca="false">S625</f>
        <v>E</v>
      </c>
      <c r="AT625" s="73" t="str">
        <f aca="false">T625</f>
        <v>0..1</v>
      </c>
      <c r="AU625" s="73" t="n">
        <f aca="false">U625</f>
        <v>0</v>
      </c>
      <c r="AV625" s="73" t="n">
        <f aca="false">V625</f>
        <v>0</v>
      </c>
      <c r="AW625" s="6"/>
      <c r="AX625" s="69" t="str">
        <f aca="false">X625</f>
        <v>EXTENDED</v>
      </c>
      <c r="AY625" s="74" t="n">
        <f aca="false">Y625</f>
        <v>0</v>
      </c>
      <c r="BA625" s="46"/>
      <c r="BB625" s="46"/>
      <c r="BC625" s="46"/>
    </row>
    <row r="626" customFormat="false" ht="114" hidden="false" customHeight="false" outlineLevel="0" collapsed="false">
      <c r="A626" s="58" t="str">
        <f aca="false">IF(ISERROR(SEARCH("-X-",D626)),IF(S626="G","NO",IF(S626="E","YES","")),"EXT")</f>
        <v>EXT</v>
      </c>
      <c r="B626" s="77"/>
      <c r="C626" s="59"/>
      <c r="D626" s="60" t="s">
        <v>2746</v>
      </c>
      <c r="E626" s="61"/>
      <c r="F626" s="62" t="n">
        <f aca="false">LEN(Q626)-LEN(SUBSTITUTE(Q626,"/",""))-1</f>
        <v>6</v>
      </c>
      <c r="G626" s="62" t="s">
        <v>95</v>
      </c>
      <c r="H626" s="63" t="s">
        <v>1094</v>
      </c>
      <c r="I626" s="63" t="s">
        <v>1088</v>
      </c>
      <c r="J626" s="64"/>
      <c r="K626" s="64"/>
      <c r="L626" s="64"/>
      <c r="M626" s="63" t="s">
        <v>119</v>
      </c>
      <c r="N626" s="65"/>
      <c r="O626" s="65" t="s">
        <v>95</v>
      </c>
      <c r="P626" s="66" t="str">
        <f aca="false">MID(SUBSTITUTE(SUBSTITUTE(Q626,"/",CONCATENATE(CHAR(10),"/")),"/",CONCATENATE(CHAR(10),"/"),F626+1),2,500)</f>
        <v>/rsm:CrossIndustryInvoice
/rsm:SupplyChainTradeTransaction
/ram:ApplicableHeaderTradeAgreement
/ram:BuyerAgentTradeParty
/ram:SpecifiedLegalOrganization
/ram:PostalTradeAddress
/ram:LineThree</v>
      </c>
      <c r="Q626" s="67" t="s">
        <v>2747</v>
      </c>
      <c r="R626" s="65" t="s">
        <v>121</v>
      </c>
      <c r="S626" s="65" t="str">
        <f aca="false">IF($D626="","",IF(ISERROR(FIND("/@",RIGHT($Q626,LEN($Q626)-FIND("#",SUBSTITUTE($Q626,"/","#",LEN($Q626)-LEN(SUBSTITUTE($Q626,"/",""))))))),IF(LEFT($D626,4)="BG-X","EG",IF(LEFT($D626,2)="BG","G",IF(OR(RIGHT($D626,2)="-0",RIGHT($D626,3)="-00",RIGHT($D626,4)="-000"),"","E"))),"A"))</f>
        <v>E</v>
      </c>
      <c r="T626" s="65" t="s">
        <v>95</v>
      </c>
      <c r="U626" s="65"/>
      <c r="V626" s="68"/>
      <c r="X626" s="69" t="s">
        <v>30</v>
      </c>
      <c r="Y626" s="69"/>
      <c r="AA626" s="70"/>
      <c r="AB626" s="70"/>
      <c r="AC626" s="71"/>
      <c r="AE626" s="72" t="str">
        <f aca="false">D626</f>
        <v>BT-X-429</v>
      </c>
      <c r="AF626" s="73" t="n">
        <f aca="false">F626</f>
        <v>6</v>
      </c>
      <c r="AG626" s="73" t="str">
        <f aca="false">G626</f>
        <v>0..1</v>
      </c>
      <c r="AH626" s="63" t="s">
        <v>1096</v>
      </c>
      <c r="AI626" s="63" t="s">
        <v>1091</v>
      </c>
      <c r="AJ626" s="64"/>
      <c r="AK626" s="64"/>
      <c r="AL626" s="64"/>
      <c r="AM626" s="73" t="str">
        <f aca="false">M626</f>
        <v>Text</v>
      </c>
      <c r="AN626" s="73" t="n">
        <f aca="false">N626</f>
        <v>0</v>
      </c>
      <c r="AO626" s="73" t="str">
        <f aca="false">O626</f>
        <v>0..1</v>
      </c>
      <c r="AP626" s="73" t="str">
        <f aca="false">P626</f>
        <v>/rsm:CrossIndustryInvoice
/rsm:SupplyChainTradeTransaction
/ram:ApplicableHeaderTradeAgreement
/ram:BuyerAgentTradeParty
/ram:SpecifiedLegalOrganization
/ram:PostalTradeAddress
/ram:LineThree</v>
      </c>
      <c r="AQ626" s="73" t="str">
        <f aca="false">Q626</f>
        <v>/rsm:CrossIndustryInvoice/rsm:SupplyChainTradeTransaction/ram:ApplicableHeaderTradeAgreement/ram:BuyerAgentTradeParty/ram:SpecifiedLegalOrganization/ram:PostalTradeAddress/ram:LineThree</v>
      </c>
      <c r="AR626" s="73" t="str">
        <f aca="false">R626</f>
        <v>T</v>
      </c>
      <c r="AS626" s="73" t="str">
        <f aca="false">S626</f>
        <v>E</v>
      </c>
      <c r="AT626" s="73" t="str">
        <f aca="false">T626</f>
        <v>0..1</v>
      </c>
      <c r="AU626" s="73" t="n">
        <f aca="false">U626</f>
        <v>0</v>
      </c>
      <c r="AV626" s="73" t="n">
        <f aca="false">V626</f>
        <v>0</v>
      </c>
      <c r="AW626" s="6"/>
      <c r="AX626" s="69" t="str">
        <f aca="false">X626</f>
        <v>EXTENDED</v>
      </c>
      <c r="AY626" s="74" t="n">
        <f aca="false">Y626</f>
        <v>0</v>
      </c>
      <c r="BA626" s="46"/>
      <c r="BB626" s="46"/>
      <c r="BC626" s="46"/>
    </row>
    <row r="627" customFormat="false" ht="114" hidden="false" customHeight="false" outlineLevel="0" collapsed="false">
      <c r="A627" s="58" t="str">
        <f aca="false">IF(ISERROR(SEARCH("-X-",D627)),IF(S627="G","NO",IF(S627="E","YES","")),"EXT")</f>
        <v>EXT</v>
      </c>
      <c r="B627" s="77"/>
      <c r="C627" s="59"/>
      <c r="D627" s="60" t="s">
        <v>2748</v>
      </c>
      <c r="E627" s="61"/>
      <c r="F627" s="62" t="n">
        <f aca="false">LEN(Q627)-LEN(SUBSTITUTE(Q627,"/",""))-1</f>
        <v>6</v>
      </c>
      <c r="G627" s="62" t="s">
        <v>95</v>
      </c>
      <c r="H627" s="63" t="s">
        <v>1099</v>
      </c>
      <c r="I627" s="63" t="s">
        <v>1100</v>
      </c>
      <c r="J627" s="64"/>
      <c r="K627" s="64"/>
      <c r="L627" s="64"/>
      <c r="M627" s="63" t="s">
        <v>119</v>
      </c>
      <c r="N627" s="65"/>
      <c r="O627" s="65" t="s">
        <v>95</v>
      </c>
      <c r="P627" s="66" t="str">
        <f aca="false">MID(SUBSTITUTE(SUBSTITUTE(Q627,"/",CONCATENATE(CHAR(10),"/")),"/",CONCATENATE(CHAR(10),"/"),F627+1),2,500)</f>
        <v>/rsm:CrossIndustryInvoice
/rsm:SupplyChainTradeTransaction
/ram:ApplicableHeaderTradeAgreement
/ram:BuyerAgentTradeParty
/ram:SpecifiedLegalOrganization
/ram:PostalTradeAddress
/ram:CityName</v>
      </c>
      <c r="Q627" s="67" t="s">
        <v>2749</v>
      </c>
      <c r="R627" s="65" t="s">
        <v>121</v>
      </c>
      <c r="S627" s="65" t="str">
        <f aca="false">IF($D627="","",IF(ISERROR(FIND("/@",RIGHT($Q627,LEN($Q627)-FIND("#",SUBSTITUTE($Q627,"/","#",LEN($Q627)-LEN(SUBSTITUTE($Q627,"/",""))))))),IF(LEFT($D627,4)="BG-X","EG",IF(LEFT($D627,2)="BG","G",IF(OR(RIGHT($D627,2)="-0",RIGHT($D627,3)="-00",RIGHT($D627,4)="-000"),"","E"))),"A"))</f>
        <v>E</v>
      </c>
      <c r="T627" s="65" t="s">
        <v>95</v>
      </c>
      <c r="U627" s="65"/>
      <c r="V627" s="68"/>
      <c r="X627" s="69" t="s">
        <v>30</v>
      </c>
      <c r="Y627" s="69"/>
      <c r="AA627" s="70"/>
      <c r="AB627" s="70"/>
      <c r="AC627" s="71"/>
      <c r="AE627" s="72" t="str">
        <f aca="false">D627</f>
        <v>BT-X-430</v>
      </c>
      <c r="AF627" s="73" t="n">
        <f aca="false">F627</f>
        <v>6</v>
      </c>
      <c r="AG627" s="73" t="str">
        <f aca="false">G627</f>
        <v>0..1</v>
      </c>
      <c r="AH627" s="63" t="s">
        <v>1102</v>
      </c>
      <c r="AI627" s="63" t="s">
        <v>1103</v>
      </c>
      <c r="AJ627" s="64"/>
      <c r="AK627" s="64"/>
      <c r="AL627" s="64"/>
      <c r="AM627" s="73" t="str">
        <f aca="false">M627</f>
        <v>Text</v>
      </c>
      <c r="AN627" s="73" t="n">
        <f aca="false">N627</f>
        <v>0</v>
      </c>
      <c r="AO627" s="73" t="str">
        <f aca="false">O627</f>
        <v>0..1</v>
      </c>
      <c r="AP627" s="73" t="str">
        <f aca="false">P627</f>
        <v>/rsm:CrossIndustryInvoice
/rsm:SupplyChainTradeTransaction
/ram:ApplicableHeaderTradeAgreement
/ram:BuyerAgentTradeParty
/ram:SpecifiedLegalOrganization
/ram:PostalTradeAddress
/ram:CityName</v>
      </c>
      <c r="AQ627" s="73" t="str">
        <f aca="false">Q627</f>
        <v>/rsm:CrossIndustryInvoice/rsm:SupplyChainTradeTransaction/ram:ApplicableHeaderTradeAgreement/ram:BuyerAgentTradeParty/ram:SpecifiedLegalOrganization/ram:PostalTradeAddress/ram:CityName</v>
      </c>
      <c r="AR627" s="73" t="str">
        <f aca="false">R627</f>
        <v>T</v>
      </c>
      <c r="AS627" s="73" t="str">
        <f aca="false">S627</f>
        <v>E</v>
      </c>
      <c r="AT627" s="73" t="str">
        <f aca="false">T627</f>
        <v>0..1</v>
      </c>
      <c r="AU627" s="73" t="n">
        <f aca="false">U627</f>
        <v>0</v>
      </c>
      <c r="AV627" s="73" t="n">
        <f aca="false">V627</f>
        <v>0</v>
      </c>
      <c r="AW627" s="6"/>
      <c r="AX627" s="69" t="str">
        <f aca="false">X627</f>
        <v>EXTENDED</v>
      </c>
      <c r="AY627" s="74" t="n">
        <f aca="false">Y627</f>
        <v>0</v>
      </c>
      <c r="BA627" s="46"/>
      <c r="BB627" s="46"/>
      <c r="BC627" s="46"/>
    </row>
    <row r="628" customFormat="false" ht="114" hidden="false" customHeight="false" outlineLevel="0" collapsed="false">
      <c r="A628" s="58" t="str">
        <f aca="false">IF(ISERROR(SEARCH("-X-",D628)),IF(S628="G","NO",IF(S628="E","YES","")),"EXT")</f>
        <v>EXT</v>
      </c>
      <c r="B628" s="77"/>
      <c r="C628" s="59"/>
      <c r="D628" s="60" t="s">
        <v>2750</v>
      </c>
      <c r="E628" s="61"/>
      <c r="F628" s="62" t="n">
        <f aca="false">LEN(Q628)-LEN(SUBSTITUTE(Q628,"/",""))-1</f>
        <v>6</v>
      </c>
      <c r="G628" s="62" t="s">
        <v>88</v>
      </c>
      <c r="H628" s="63" t="s">
        <v>1106</v>
      </c>
      <c r="I628" s="63" t="s">
        <v>1107</v>
      </c>
      <c r="J628" s="64" t="s">
        <v>510</v>
      </c>
      <c r="K628" s="64"/>
      <c r="L628" s="64"/>
      <c r="M628" s="63" t="s">
        <v>174</v>
      </c>
      <c r="N628" s="65"/>
      <c r="O628" s="65" t="s">
        <v>88</v>
      </c>
      <c r="P628" s="66" t="str">
        <f aca="false">MID(SUBSTITUTE(SUBSTITUTE(Q628,"/",CONCATENATE(CHAR(10),"/")),"/",CONCATENATE(CHAR(10),"/"),F628+1),2,500)</f>
        <v>/rsm:CrossIndustryInvoice
/rsm:SupplyChainTradeTransaction
/ram:ApplicableHeaderTradeAgreement
/ram:BuyerAgentTradeParty
/ram:SpecifiedLegalOrganization
/ram:PostalTradeAddress
/ram:CountryID</v>
      </c>
      <c r="Q628" s="67" t="s">
        <v>2751</v>
      </c>
      <c r="R628" s="65" t="s">
        <v>176</v>
      </c>
      <c r="S628" s="65" t="str">
        <f aca="false">IF($D628="","",IF(ISERROR(FIND("/@",RIGHT($Q628,LEN($Q628)-FIND("#",SUBSTITUTE($Q628,"/","#",LEN($Q628)-LEN(SUBSTITUTE($Q628,"/",""))))))),IF(LEFT($D628,4)="BG-X","EG",IF(LEFT($D628,2)="BG","G",IF(OR(RIGHT($D628,2)="-0",RIGHT($D628,3)="-00",RIGHT($D628,4)="-000"),"","E"))),"A"))</f>
        <v>E</v>
      </c>
      <c r="T628" s="65" t="s">
        <v>95</v>
      </c>
      <c r="U628" s="65"/>
      <c r="V628" s="68"/>
      <c r="X628" s="69" t="s">
        <v>30</v>
      </c>
      <c r="Y628" s="69"/>
      <c r="AA628" s="70"/>
      <c r="AB628" s="70"/>
      <c r="AC628" s="71"/>
      <c r="AE628" s="72" t="str">
        <f aca="false">D628</f>
        <v>BT-X-431</v>
      </c>
      <c r="AF628" s="73" t="n">
        <f aca="false">F628</f>
        <v>6</v>
      </c>
      <c r="AG628" s="73" t="str">
        <f aca="false">G628</f>
        <v>1..1</v>
      </c>
      <c r="AH628" s="63" t="s">
        <v>1109</v>
      </c>
      <c r="AI628" s="63" t="s">
        <v>1110</v>
      </c>
      <c r="AJ628" s="64" t="s">
        <v>514</v>
      </c>
      <c r="AK628" s="64"/>
      <c r="AL628" s="64"/>
      <c r="AM628" s="73" t="str">
        <f aca="false">M628</f>
        <v>Code</v>
      </c>
      <c r="AN628" s="73" t="n">
        <f aca="false">N628</f>
        <v>0</v>
      </c>
      <c r="AO628" s="73" t="str">
        <f aca="false">O628</f>
        <v>1..1</v>
      </c>
      <c r="AP628" s="73" t="str">
        <f aca="false">P628</f>
        <v>/rsm:CrossIndustryInvoice
/rsm:SupplyChainTradeTransaction
/ram:ApplicableHeaderTradeAgreement
/ram:BuyerAgentTradeParty
/ram:SpecifiedLegalOrganization
/ram:PostalTradeAddress
/ram:CountryID</v>
      </c>
      <c r="AQ628" s="73" t="str">
        <f aca="false">Q628</f>
        <v>/rsm:CrossIndustryInvoice/rsm:SupplyChainTradeTransaction/ram:ApplicableHeaderTradeAgreement/ram:BuyerAgentTradeParty/ram:SpecifiedLegalOrganization/ram:PostalTradeAddress/ram:CountryID</v>
      </c>
      <c r="AR628" s="73" t="str">
        <f aca="false">R628</f>
        <v>C</v>
      </c>
      <c r="AS628" s="73" t="str">
        <f aca="false">S628</f>
        <v>E</v>
      </c>
      <c r="AT628" s="73" t="str">
        <f aca="false">T628</f>
        <v>0..1</v>
      </c>
      <c r="AU628" s="73" t="n">
        <f aca="false">U628</f>
        <v>0</v>
      </c>
      <c r="AV628" s="73" t="n">
        <f aca="false">V628</f>
        <v>0</v>
      </c>
      <c r="AW628" s="6"/>
      <c r="AX628" s="69" t="str">
        <f aca="false">X628</f>
        <v>EXTENDED</v>
      </c>
      <c r="AY628" s="74" t="n">
        <f aca="false">Y628</f>
        <v>0</v>
      </c>
      <c r="BA628" s="46"/>
      <c r="BB628" s="46"/>
      <c r="BC628" s="46"/>
    </row>
    <row r="629" customFormat="false" ht="114" hidden="false" customHeight="false" outlineLevel="0" collapsed="false">
      <c r="A629" s="58" t="str">
        <f aca="false">IF(ISERROR(SEARCH("-X-",D629)),IF(S629="G","NO",IF(S629="E","YES","")),"EXT")</f>
        <v>EXT</v>
      </c>
      <c r="B629" s="77"/>
      <c r="C629" s="59"/>
      <c r="D629" s="60" t="s">
        <v>2752</v>
      </c>
      <c r="E629" s="61"/>
      <c r="F629" s="62" t="n">
        <f aca="false">LEN(Q629)-LEN(SUBSTITUTE(Q629,"/",""))-1</f>
        <v>6</v>
      </c>
      <c r="G629" s="62" t="s">
        <v>95</v>
      </c>
      <c r="H629" s="63" t="s">
        <v>1113</v>
      </c>
      <c r="I629" s="63" t="s">
        <v>1114</v>
      </c>
      <c r="J629" s="64" t="s">
        <v>1115</v>
      </c>
      <c r="K629" s="64"/>
      <c r="L629" s="64"/>
      <c r="M629" s="63" t="s">
        <v>119</v>
      </c>
      <c r="N629" s="65"/>
      <c r="O629" s="65" t="s">
        <v>95</v>
      </c>
      <c r="P629" s="66" t="str">
        <f aca="false">MID(SUBSTITUTE(SUBSTITUTE(Q629,"/",CONCATENATE(CHAR(10),"/")),"/",CONCATENATE(CHAR(10),"/"),F629+1),2,500)</f>
        <v>/rsm:CrossIndustryInvoice
/rsm:SupplyChainTradeTransaction
/ram:ApplicableHeaderTradeAgreement
/ram:BuyerAgentTradeParty
/ram:SpecifiedLegalOrganization
/ram:PostalTradeAddress
/ram:CountrySubDivisionName</v>
      </c>
      <c r="Q629" s="67" t="s">
        <v>2753</v>
      </c>
      <c r="R629" s="65" t="s">
        <v>121</v>
      </c>
      <c r="S629" s="65" t="str">
        <f aca="false">IF($D629="","",IF(ISERROR(FIND("/@",RIGHT($Q629,LEN($Q629)-FIND("#",SUBSTITUTE($Q629,"/","#",LEN($Q629)-LEN(SUBSTITUTE($Q629,"/",""))))))),IF(LEFT($D629,4)="BG-X","EG",IF(LEFT($D629,2)="BG","G",IF(OR(RIGHT($D629,2)="-0",RIGHT($D629,3)="-00",RIGHT($D629,4)="-000"),"","E"))),"A"))</f>
        <v>E</v>
      </c>
      <c r="T629" s="65" t="s">
        <v>112</v>
      </c>
      <c r="U629" s="65"/>
      <c r="V629" s="68"/>
      <c r="X629" s="69" t="s">
        <v>30</v>
      </c>
      <c r="Y629" s="69"/>
      <c r="AA629" s="70"/>
      <c r="AB629" s="70"/>
      <c r="AC629" s="71"/>
      <c r="AE629" s="72" t="str">
        <f aca="false">D629</f>
        <v>BT-X-432</v>
      </c>
      <c r="AF629" s="73" t="n">
        <f aca="false">F629</f>
        <v>6</v>
      </c>
      <c r="AG629" s="73" t="str">
        <f aca="false">G629</f>
        <v>0..1</v>
      </c>
      <c r="AH629" s="63" t="s">
        <v>1117</v>
      </c>
      <c r="AI629" s="63" t="s">
        <v>1118</v>
      </c>
      <c r="AJ629" s="64" t="s">
        <v>1119</v>
      </c>
      <c r="AK629" s="64"/>
      <c r="AL629" s="64"/>
      <c r="AM629" s="73" t="str">
        <f aca="false">M629</f>
        <v>Text</v>
      </c>
      <c r="AN629" s="73" t="n">
        <f aca="false">N629</f>
        <v>0</v>
      </c>
      <c r="AO629" s="73" t="str">
        <f aca="false">O629</f>
        <v>0..1</v>
      </c>
      <c r="AP629" s="73" t="str">
        <f aca="false">P629</f>
        <v>/rsm:CrossIndustryInvoice
/rsm:SupplyChainTradeTransaction
/ram:ApplicableHeaderTradeAgreement
/ram:BuyerAgentTradeParty
/ram:SpecifiedLegalOrganization
/ram:PostalTradeAddress
/ram:CountrySubDivisionName</v>
      </c>
      <c r="AQ629" s="73" t="str">
        <f aca="false">Q629</f>
        <v>/rsm:CrossIndustryInvoice/rsm:SupplyChainTradeTransaction/ram:ApplicableHeaderTradeAgreement/ram:BuyerAgentTradeParty/ram:SpecifiedLegalOrganization/ram:PostalTradeAddress/ram:CountrySubDivisionName</v>
      </c>
      <c r="AR629" s="73" t="str">
        <f aca="false">R629</f>
        <v>T</v>
      </c>
      <c r="AS629" s="73" t="str">
        <f aca="false">S629</f>
        <v>E</v>
      </c>
      <c r="AT629" s="73" t="str">
        <f aca="false">T629</f>
        <v>0..n</v>
      </c>
      <c r="AU629" s="73" t="n">
        <f aca="false">U629</f>
        <v>0</v>
      </c>
      <c r="AV629" s="73" t="n">
        <f aca="false">V629</f>
        <v>0</v>
      </c>
      <c r="AW629" s="6"/>
      <c r="AX629" s="69" t="str">
        <f aca="false">X629</f>
        <v>EXTENDED</v>
      </c>
      <c r="AY629" s="74" t="n">
        <f aca="false">Y629</f>
        <v>0</v>
      </c>
      <c r="BA629" s="46"/>
      <c r="BB629" s="46"/>
      <c r="BC629" s="46"/>
    </row>
    <row r="630" customFormat="false" ht="85.5" hidden="false" customHeight="false" outlineLevel="0" collapsed="false">
      <c r="A630" s="58" t="str">
        <f aca="false">IF(ISERROR(SEARCH("-X-",D630)),IF(S630="G","NO",IF(S630="E","YES","")),"EXT")</f>
        <v>EXT</v>
      </c>
      <c r="B630" s="77"/>
      <c r="C630" s="59"/>
      <c r="D630" s="60" t="s">
        <v>2754</v>
      </c>
      <c r="E630" s="61" t="s">
        <v>2755</v>
      </c>
      <c r="F630" s="62" t="n">
        <f aca="false">LEN(Q630)-LEN(SUBSTITUTE(Q630,"/",""))-1</f>
        <v>4</v>
      </c>
      <c r="G630" s="62" t="s">
        <v>95</v>
      </c>
      <c r="H630" s="63" t="s">
        <v>2756</v>
      </c>
      <c r="I630" s="63"/>
      <c r="J630" s="64"/>
      <c r="K630" s="64"/>
      <c r="L630" s="64"/>
      <c r="M630" s="63"/>
      <c r="N630" s="65"/>
      <c r="O630" s="65" t="s">
        <v>112</v>
      </c>
      <c r="P630" s="66" t="str">
        <f aca="false">MID(SUBSTITUTE(SUBSTITUTE(Q630,"/",CONCATENATE(CHAR(10),"/")),"/",CONCATENATE(CHAR(10),"/"),F630+1),2,500)</f>
        <v>/rsm:CrossIndustryInvoice
/rsm:SupplyChainTradeTransaction
/ram:ApplicableHeaderTradeAgreement
/ram:BuyerAgentTradeParty
/ram:DefinedTradeContact</v>
      </c>
      <c r="Q630" s="67" t="s">
        <v>2757</v>
      </c>
      <c r="R630" s="65"/>
      <c r="S630" s="65" t="str">
        <f aca="false">IF($D630="","",IF(ISERROR(FIND("/@",RIGHT($Q630,LEN($Q630)-FIND("#",SUBSTITUTE($Q630,"/","#",LEN($Q630)-LEN(SUBSTITUTE($Q630,"/",""))))))),IF(LEFT($D630,4)="BG-X","EG",IF(LEFT($D630,2)="BG","G",IF(OR(RIGHT($D630,2)="-0",RIGHT($D630,3)="-00",RIGHT($D630,4)="-000"),"","E"))),"A"))</f>
        <v>EG</v>
      </c>
      <c r="T630" s="65" t="s">
        <v>112</v>
      </c>
      <c r="U630" s="65"/>
      <c r="V630" s="68"/>
      <c r="X630" s="69" t="s">
        <v>30</v>
      </c>
      <c r="Y630" s="69"/>
      <c r="AA630" s="70"/>
      <c r="AB630" s="70"/>
      <c r="AC630" s="71"/>
      <c r="AE630" s="72" t="str">
        <f aca="false">D630</f>
        <v>BG-X-64</v>
      </c>
      <c r="AF630" s="73" t="n">
        <f aca="false">F630</f>
        <v>4</v>
      </c>
      <c r="AG630" s="73" t="str">
        <f aca="false">G630</f>
        <v>0..1</v>
      </c>
      <c r="AH630" s="63" t="s">
        <v>2758</v>
      </c>
      <c r="AI630" s="63"/>
      <c r="AJ630" s="64"/>
      <c r="AK630" s="64"/>
      <c r="AL630" s="64"/>
      <c r="AM630" s="73" t="n">
        <f aca="false">M630</f>
        <v>0</v>
      </c>
      <c r="AN630" s="73" t="n">
        <f aca="false">N630</f>
        <v>0</v>
      </c>
      <c r="AO630" s="73" t="str">
        <f aca="false">O630</f>
        <v>0..n</v>
      </c>
      <c r="AP630" s="73" t="str">
        <f aca="false">P630</f>
        <v>/rsm:CrossIndustryInvoice
/rsm:SupplyChainTradeTransaction
/ram:ApplicableHeaderTradeAgreement
/ram:BuyerAgentTradeParty
/ram:DefinedTradeContact</v>
      </c>
      <c r="AQ630" s="73" t="str">
        <f aca="false">Q630</f>
        <v>/rsm:CrossIndustryInvoice/rsm:SupplyChainTradeTransaction/ram:ApplicableHeaderTradeAgreement/ram:BuyerAgentTradeParty/ram:DefinedTradeContact</v>
      </c>
      <c r="AR630" s="73" t="n">
        <f aca="false">R630</f>
        <v>0</v>
      </c>
      <c r="AS630" s="73" t="str">
        <f aca="false">S630</f>
        <v>EG</v>
      </c>
      <c r="AT630" s="73" t="str">
        <f aca="false">T630</f>
        <v>0..n</v>
      </c>
      <c r="AU630" s="73" t="n">
        <f aca="false">U630</f>
        <v>0</v>
      </c>
      <c r="AV630" s="73" t="n">
        <f aca="false">V630</f>
        <v>0</v>
      </c>
      <c r="AW630" s="6"/>
      <c r="AX630" s="69" t="str">
        <f aca="false">X630</f>
        <v>EXTENDED</v>
      </c>
      <c r="AY630" s="74" t="n">
        <f aca="false">Y630</f>
        <v>0</v>
      </c>
      <c r="BA630" s="46"/>
      <c r="BB630" s="46"/>
      <c r="BC630" s="46"/>
    </row>
    <row r="631" customFormat="false" ht="99.75" hidden="false" customHeight="false" outlineLevel="0" collapsed="false">
      <c r="A631" s="58" t="str">
        <f aca="false">IF(ISERROR(SEARCH("-X-",D631)),IF(S631="G","NO",IF(S631="E","YES","")),"EXT")</f>
        <v>EXT</v>
      </c>
      <c r="B631" s="77"/>
      <c r="C631" s="59"/>
      <c r="D631" s="60" t="s">
        <v>2759</v>
      </c>
      <c r="E631" s="61" t="s">
        <v>2760</v>
      </c>
      <c r="F631" s="62" t="n">
        <f aca="false">LEN(Q631)-LEN(SUBSTITUTE(Q631,"/",""))-1</f>
        <v>5</v>
      </c>
      <c r="G631" s="62" t="s">
        <v>95</v>
      </c>
      <c r="H631" s="63" t="s">
        <v>1017</v>
      </c>
      <c r="I631" s="63"/>
      <c r="J631" s="64" t="s">
        <v>1018</v>
      </c>
      <c r="K631" s="64"/>
      <c r="L631" s="64"/>
      <c r="M631" s="63" t="s">
        <v>119</v>
      </c>
      <c r="N631" s="65"/>
      <c r="O631" s="65" t="s">
        <v>95</v>
      </c>
      <c r="P631" s="66" t="str">
        <f aca="false">MID(SUBSTITUTE(SUBSTITUTE(Q631,"/",CONCATENATE(CHAR(10),"/")),"/",CONCATENATE(CHAR(10),"/"),F631+1),2,500)</f>
        <v>/rsm:CrossIndustryInvoice
/rsm:SupplyChainTradeTransaction
/ram:ApplicableHeaderTradeAgreement
/ram:BuyerAgentTradeParty
/ram:DefinedTradeContact
/ram:PersonName</v>
      </c>
      <c r="Q631" s="67" t="s">
        <v>2761</v>
      </c>
      <c r="R631" s="65" t="s">
        <v>121</v>
      </c>
      <c r="S631" s="65" t="str">
        <f aca="false">IF($D631="","",IF(ISERROR(FIND("/@",RIGHT($Q631,LEN($Q631)-FIND("#",SUBSTITUTE($Q631,"/","#",LEN($Q631)-LEN(SUBSTITUTE($Q631,"/",""))))))),IF(LEFT($D631,4)="BG-X","EG",IF(LEFT($D631,2)="BG","G",IF(OR(RIGHT($D631,2)="-0",RIGHT($D631,3)="-00",RIGHT($D631,4)="-000"),"","E"))),"A"))</f>
        <v>E</v>
      </c>
      <c r="T631" s="65" t="s">
        <v>95</v>
      </c>
      <c r="U631" s="65"/>
      <c r="V631" s="68"/>
      <c r="X631" s="69" t="s">
        <v>30</v>
      </c>
      <c r="Y631" s="69"/>
      <c r="AA631" s="70"/>
      <c r="AB631" s="70"/>
      <c r="AC631" s="71"/>
      <c r="AE631" s="72" t="str">
        <f aca="false">D631</f>
        <v>BT-X-413</v>
      </c>
      <c r="AF631" s="73" t="n">
        <f aca="false">F631</f>
        <v>5</v>
      </c>
      <c r="AG631" s="73" t="str">
        <f aca="false">G631</f>
        <v>0..1</v>
      </c>
      <c r="AH631" s="63" t="s">
        <v>1020</v>
      </c>
      <c r="AI631" s="63"/>
      <c r="AJ631" s="64" t="s">
        <v>1021</v>
      </c>
      <c r="AK631" s="64"/>
      <c r="AL631" s="64"/>
      <c r="AM631" s="73" t="str">
        <f aca="false">M631</f>
        <v>Text</v>
      </c>
      <c r="AN631" s="73" t="n">
        <f aca="false">N631</f>
        <v>0</v>
      </c>
      <c r="AO631" s="73" t="str">
        <f aca="false">O631</f>
        <v>0..1</v>
      </c>
      <c r="AP631" s="73" t="str">
        <f aca="false">P631</f>
        <v>/rsm:CrossIndustryInvoice
/rsm:SupplyChainTradeTransaction
/ram:ApplicableHeaderTradeAgreement
/ram:BuyerAgentTradeParty
/ram:DefinedTradeContact
/ram:PersonName</v>
      </c>
      <c r="AQ631" s="73" t="str">
        <f aca="false">Q631</f>
        <v>/rsm:CrossIndustryInvoice/rsm:SupplyChainTradeTransaction/ram:ApplicableHeaderTradeAgreement/ram:BuyerAgentTradeParty/ram:DefinedTradeContact/ram:PersonName</v>
      </c>
      <c r="AR631" s="73" t="str">
        <f aca="false">R631</f>
        <v>T</v>
      </c>
      <c r="AS631" s="73" t="str">
        <f aca="false">S631</f>
        <v>E</v>
      </c>
      <c r="AT631" s="73" t="str">
        <f aca="false">T631</f>
        <v>0..1</v>
      </c>
      <c r="AU631" s="73" t="n">
        <f aca="false">U631</f>
        <v>0</v>
      </c>
      <c r="AV631" s="73" t="n">
        <f aca="false">V631</f>
        <v>0</v>
      </c>
      <c r="AW631" s="6"/>
      <c r="AX631" s="69" t="str">
        <f aca="false">X631</f>
        <v>EXTENDED</v>
      </c>
      <c r="AY631" s="74" t="n">
        <f aca="false">Y631</f>
        <v>0</v>
      </c>
      <c r="BA631" s="46"/>
      <c r="BB631" s="46"/>
      <c r="BC631" s="46"/>
    </row>
    <row r="632" customFormat="false" ht="99.75" hidden="false" customHeight="false" outlineLevel="0" collapsed="false">
      <c r="A632" s="58" t="str">
        <f aca="false">IF(ISERROR(SEARCH("-X-",D632)),IF(S632="G","NO",IF(S632="E","YES","")),"EXT")</f>
        <v>EXT</v>
      </c>
      <c r="B632" s="58"/>
      <c r="C632" s="59"/>
      <c r="D632" s="60" t="s">
        <v>2762</v>
      </c>
      <c r="E632" s="61"/>
      <c r="F632" s="62" t="n">
        <f aca="false">LEN(Q632)-LEN(SUBSTITUTE(Q632,"/",""))-1</f>
        <v>5</v>
      </c>
      <c r="G632" s="62" t="s">
        <v>95</v>
      </c>
      <c r="H632" s="63" t="s">
        <v>1023</v>
      </c>
      <c r="I632" s="63"/>
      <c r="J632" s="64" t="s">
        <v>1018</v>
      </c>
      <c r="K632" s="64"/>
      <c r="L632" s="64"/>
      <c r="M632" s="63" t="s">
        <v>119</v>
      </c>
      <c r="N632" s="65"/>
      <c r="O632" s="65" t="s">
        <v>95</v>
      </c>
      <c r="P632" s="66" t="str">
        <f aca="false">MID(SUBSTITUTE(SUBSTITUTE(Q632,"/",CONCATENATE(CHAR(10),"/")),"/",CONCATENATE(CHAR(10),"/"),F632+1),2,500)</f>
        <v>/rsm:CrossIndustryInvoice
/rsm:SupplyChainTradeTransaction
/ram:ApplicableHeaderTradeAgreement
/ram:BuyerAgentTradeParty
/ram:DefinedTradeContact
/ram:DepartmentName</v>
      </c>
      <c r="Q632" s="67" t="s">
        <v>2763</v>
      </c>
      <c r="R632" s="65" t="s">
        <v>121</v>
      </c>
      <c r="S632" s="65" t="str">
        <f aca="false">IF($D632="","",IF(ISERROR(FIND("/@",RIGHT($Q632,LEN($Q632)-FIND("#",SUBSTITUTE($Q632,"/","#",LEN($Q632)-LEN(SUBSTITUTE($Q632,"/",""))))))),IF(LEFT($D632,4)="BG-X","EG",IF(LEFT($D632,2)="BG","G",IF(OR(RIGHT($D632,2)="-0",RIGHT($D632,3)="-00",RIGHT($D632,4)="-000"),"","E"))),"A"))</f>
        <v>E</v>
      </c>
      <c r="T632" s="65" t="s">
        <v>95</v>
      </c>
      <c r="U632" s="65"/>
      <c r="V632" s="68"/>
      <c r="X632" s="69" t="s">
        <v>30</v>
      </c>
      <c r="Y632" s="69"/>
      <c r="AA632" s="70"/>
      <c r="AB632" s="70"/>
      <c r="AC632" s="71"/>
      <c r="AE632" s="72" t="str">
        <f aca="false">D632</f>
        <v>BT-X-414</v>
      </c>
      <c r="AF632" s="73" t="n">
        <f aca="false">F632</f>
        <v>5</v>
      </c>
      <c r="AG632" s="73" t="str">
        <f aca="false">G632</f>
        <v>0..1</v>
      </c>
      <c r="AH632" s="63" t="s">
        <v>1025</v>
      </c>
      <c r="AI632" s="63"/>
      <c r="AJ632" s="64" t="s">
        <v>1021</v>
      </c>
      <c r="AK632" s="64"/>
      <c r="AL632" s="64"/>
      <c r="AM632" s="73" t="str">
        <f aca="false">M632</f>
        <v>Text</v>
      </c>
      <c r="AN632" s="73" t="n">
        <f aca="false">N632</f>
        <v>0</v>
      </c>
      <c r="AO632" s="73" t="str">
        <f aca="false">O632</f>
        <v>0..1</v>
      </c>
      <c r="AP632" s="73" t="str">
        <f aca="false">P632</f>
        <v>/rsm:CrossIndustryInvoice
/rsm:SupplyChainTradeTransaction
/ram:ApplicableHeaderTradeAgreement
/ram:BuyerAgentTradeParty
/ram:DefinedTradeContact
/ram:DepartmentName</v>
      </c>
      <c r="AQ632" s="73" t="str">
        <f aca="false">Q632</f>
        <v>/rsm:CrossIndustryInvoice/rsm:SupplyChainTradeTransaction/ram:ApplicableHeaderTradeAgreement/ram:BuyerAgentTradeParty/ram:DefinedTradeContact/ram:DepartmentName</v>
      </c>
      <c r="AR632" s="73" t="str">
        <f aca="false">R632</f>
        <v>T</v>
      </c>
      <c r="AS632" s="73" t="str">
        <f aca="false">S632</f>
        <v>E</v>
      </c>
      <c r="AT632" s="73" t="str">
        <f aca="false">T632</f>
        <v>0..1</v>
      </c>
      <c r="AU632" s="73" t="n">
        <f aca="false">U632</f>
        <v>0</v>
      </c>
      <c r="AV632" s="73" t="n">
        <f aca="false">V632</f>
        <v>0</v>
      </c>
      <c r="AW632" s="6"/>
      <c r="AX632" s="69" t="str">
        <f aca="false">X632</f>
        <v>EXTENDED</v>
      </c>
      <c r="AY632" s="74" t="n">
        <f aca="false">Y632</f>
        <v>0</v>
      </c>
      <c r="BA632" s="46"/>
      <c r="BB632" s="46"/>
      <c r="BC632" s="46"/>
    </row>
    <row r="633" customFormat="false" ht="99.75" hidden="false" customHeight="false" outlineLevel="0" collapsed="false">
      <c r="A633" s="58" t="str">
        <f aca="false">IF(ISERROR(SEARCH("-X-",D633)),IF(S633="G","NO",IF(S633="E","YES","")),"EXT")</f>
        <v>EXT</v>
      </c>
      <c r="B633" s="58"/>
      <c r="C633" s="59"/>
      <c r="D633" s="60" t="s">
        <v>2764</v>
      </c>
      <c r="E633" s="61"/>
      <c r="F633" s="62" t="n">
        <f aca="false">LEN(Q633)-LEN(SUBSTITUTE(Q633,"/",""))-1</f>
        <v>5</v>
      </c>
      <c r="G633" s="62" t="s">
        <v>95</v>
      </c>
      <c r="H633" s="63" t="s">
        <v>1027</v>
      </c>
      <c r="I633" s="63" t="s">
        <v>1028</v>
      </c>
      <c r="J633" s="64" t="s">
        <v>1029</v>
      </c>
      <c r="K633" s="64"/>
      <c r="L633" s="64"/>
      <c r="M633" s="63" t="s">
        <v>174</v>
      </c>
      <c r="N633" s="65"/>
      <c r="O633" s="65" t="s">
        <v>95</v>
      </c>
      <c r="P633" s="66" t="str">
        <f aca="false">MID(SUBSTITUTE(SUBSTITUTE(Q633,"/",CONCATENATE(CHAR(10),"/")),"/",CONCATENATE(CHAR(10),"/"),F633+1),2,500)</f>
        <v>/rsm:CrossIndustryInvoice
/rsm:SupplyChainTradeTransaction
/ram:ApplicableHeaderTradeAgreement
/ram:BuyerAgentTradeParty
/ram:DefinedTradeContact
/ram:TypeCode</v>
      </c>
      <c r="Q633" s="67" t="s">
        <v>2765</v>
      </c>
      <c r="R633" s="65" t="s">
        <v>176</v>
      </c>
      <c r="S633" s="65" t="str">
        <f aca="false">IF($D633="","",IF(ISERROR(FIND("/@",RIGHT($Q633,LEN($Q633)-FIND("#",SUBSTITUTE($Q633,"/","#",LEN($Q633)-LEN(SUBSTITUTE($Q633,"/",""))))))),IF(LEFT($D633,4)="BG-X","EG",IF(LEFT($D633,2)="BG","G",IF(OR(RIGHT($D633,2)="-0",RIGHT($D633,3)="-00",RIGHT($D633,4)="-000"),"","E"))),"A"))</f>
        <v>E</v>
      </c>
      <c r="T633" s="65" t="s">
        <v>95</v>
      </c>
      <c r="U633" s="65"/>
      <c r="V633" s="68"/>
      <c r="X633" s="69" t="s">
        <v>30</v>
      </c>
      <c r="Y633" s="69"/>
      <c r="AA633" s="70"/>
      <c r="AB633" s="70"/>
      <c r="AC633" s="71"/>
      <c r="AE633" s="72" t="str">
        <f aca="false">D633</f>
        <v>BT-X-415</v>
      </c>
      <c r="AF633" s="73" t="n">
        <f aca="false">F633</f>
        <v>5</v>
      </c>
      <c r="AG633" s="73" t="str">
        <f aca="false">G633</f>
        <v>0..1</v>
      </c>
      <c r="AH633" s="63" t="s">
        <v>1031</v>
      </c>
      <c r="AI633" s="63" t="s">
        <v>1032</v>
      </c>
      <c r="AJ633" s="64" t="s">
        <v>1033</v>
      </c>
      <c r="AK633" s="64"/>
      <c r="AL633" s="64"/>
      <c r="AM633" s="73" t="str">
        <f aca="false">M633</f>
        <v>Code</v>
      </c>
      <c r="AN633" s="73" t="n">
        <f aca="false">N633</f>
        <v>0</v>
      </c>
      <c r="AO633" s="73" t="str">
        <f aca="false">O633</f>
        <v>0..1</v>
      </c>
      <c r="AP633" s="73" t="str">
        <f aca="false">P633</f>
        <v>/rsm:CrossIndustryInvoice
/rsm:SupplyChainTradeTransaction
/ram:ApplicableHeaderTradeAgreement
/ram:BuyerAgentTradeParty
/ram:DefinedTradeContact
/ram:TypeCode</v>
      </c>
      <c r="AQ633" s="73" t="str">
        <f aca="false">Q633</f>
        <v>/rsm:CrossIndustryInvoice/rsm:SupplyChainTradeTransaction/ram:ApplicableHeaderTradeAgreement/ram:BuyerAgentTradeParty/ram:DefinedTradeContact/ram:TypeCode</v>
      </c>
      <c r="AR633" s="73" t="str">
        <f aca="false">R633</f>
        <v>C</v>
      </c>
      <c r="AS633" s="73" t="str">
        <f aca="false">S633</f>
        <v>E</v>
      </c>
      <c r="AT633" s="73" t="str">
        <f aca="false">T633</f>
        <v>0..1</v>
      </c>
      <c r="AU633" s="73" t="n">
        <f aca="false">U633</f>
        <v>0</v>
      </c>
      <c r="AV633" s="73" t="n">
        <f aca="false">V633</f>
        <v>0</v>
      </c>
      <c r="AW633" s="6"/>
      <c r="AX633" s="69" t="str">
        <f aca="false">X633</f>
        <v>EXTENDED</v>
      </c>
      <c r="AY633" s="74" t="n">
        <f aca="false">Y633</f>
        <v>0</v>
      </c>
      <c r="BA633" s="46"/>
      <c r="BB633" s="46"/>
      <c r="BC633" s="46"/>
    </row>
    <row r="634" customFormat="false" ht="99.75" hidden="false" customHeight="false" outlineLevel="0" collapsed="false">
      <c r="A634" s="58" t="str">
        <f aca="false">IF(ISERROR(SEARCH("-X-",D634)),IF(S634="G","NO",IF(S634="E","YES","")),"EXT")</f>
        <v>EXT</v>
      </c>
      <c r="B634" s="58"/>
      <c r="C634" s="59"/>
      <c r="D634" s="60" t="s">
        <v>2766</v>
      </c>
      <c r="E634" s="61"/>
      <c r="F634" s="62" t="n">
        <f aca="false">LEN(Q634)-LEN(SUBSTITUTE(Q634,"/",""))-1</f>
        <v>5</v>
      </c>
      <c r="G634" s="62" t="s">
        <v>95</v>
      </c>
      <c r="H634" s="63" t="s">
        <v>1035</v>
      </c>
      <c r="I634" s="63" t="s">
        <v>1036</v>
      </c>
      <c r="J634" s="64"/>
      <c r="K634" s="64"/>
      <c r="L634" s="64"/>
      <c r="M634" s="63"/>
      <c r="N634" s="65"/>
      <c r="O634" s="65" t="s">
        <v>95</v>
      </c>
      <c r="P634" s="66" t="str">
        <f aca="false">MID(SUBSTITUTE(SUBSTITUTE(Q634,"/",CONCATENATE(CHAR(10),"/")),"/",CONCATENATE(CHAR(10),"/"),F634+1),2,500)</f>
        <v>/rsm:CrossIndustryInvoice
/rsm:SupplyChainTradeTransaction
/ram:ApplicableHeaderTradeAgreement
/ram:BuyerAgentTradeParty
/ram:DefinedTradeContact
/ram:TelephoneUniversalCommunication</v>
      </c>
      <c r="Q634" s="67" t="s">
        <v>2767</v>
      </c>
      <c r="R634" s="65"/>
      <c r="S634" s="65" t="str">
        <f aca="false">IF($D634="","",IF(ISERROR(FIND("/@",RIGHT($Q634,LEN($Q634)-FIND("#",SUBSTITUTE($Q634,"/","#",LEN($Q634)-LEN(SUBSTITUTE($Q634,"/",""))))))),IF(LEFT($D634,4)="BG-X","EG",IF(LEFT($D634,2)="BG","G",IF(OR(RIGHT($D634,2)="-0",RIGHT($D634,3)="-00",RIGHT($D634,4)="-000"),"","E"))),"A"))</f>
        <v/>
      </c>
      <c r="T634" s="65" t="s">
        <v>95</v>
      </c>
      <c r="U634" s="65"/>
      <c r="V634" s="68"/>
      <c r="X634" s="69" t="s">
        <v>30</v>
      </c>
      <c r="Y634" s="69"/>
      <c r="AA634" s="70"/>
      <c r="AB634" s="70"/>
      <c r="AC634" s="71"/>
      <c r="AE634" s="72" t="str">
        <f aca="false">D634</f>
        <v>BT-X-416-00</v>
      </c>
      <c r="AF634" s="73" t="n">
        <f aca="false">F634</f>
        <v>5</v>
      </c>
      <c r="AG634" s="73" t="str">
        <f aca="false">G634</f>
        <v>0..1</v>
      </c>
      <c r="AH634" s="63" t="s">
        <v>1038</v>
      </c>
      <c r="AI634" s="63" t="s">
        <v>1039</v>
      </c>
      <c r="AJ634" s="64"/>
      <c r="AK634" s="64"/>
      <c r="AL634" s="64"/>
      <c r="AM634" s="73" t="n">
        <f aca="false">M634</f>
        <v>0</v>
      </c>
      <c r="AN634" s="73" t="n">
        <f aca="false">N634</f>
        <v>0</v>
      </c>
      <c r="AO634" s="73" t="str">
        <f aca="false">O634</f>
        <v>0..1</v>
      </c>
      <c r="AP634" s="73" t="str">
        <f aca="false">P634</f>
        <v>/rsm:CrossIndustryInvoice
/rsm:SupplyChainTradeTransaction
/ram:ApplicableHeaderTradeAgreement
/ram:BuyerAgentTradeParty
/ram:DefinedTradeContact
/ram:TelephoneUniversalCommunication</v>
      </c>
      <c r="AQ634" s="73" t="str">
        <f aca="false">Q634</f>
        <v>/rsm:CrossIndustryInvoice/rsm:SupplyChainTradeTransaction/ram:ApplicableHeaderTradeAgreement/ram:BuyerAgentTradeParty/ram:DefinedTradeContact/ram:TelephoneUniversalCommunication</v>
      </c>
      <c r="AR634" s="73" t="n">
        <f aca="false">R634</f>
        <v>0</v>
      </c>
      <c r="AS634" s="73" t="str">
        <f aca="false">S634</f>
        <v/>
      </c>
      <c r="AT634" s="73" t="str">
        <f aca="false">T634</f>
        <v>0..1</v>
      </c>
      <c r="AU634" s="73" t="n">
        <f aca="false">U634</f>
        <v>0</v>
      </c>
      <c r="AV634" s="73" t="n">
        <f aca="false">V634</f>
        <v>0</v>
      </c>
      <c r="AW634" s="6"/>
      <c r="AX634" s="69" t="str">
        <f aca="false">X634</f>
        <v>EXTENDED</v>
      </c>
      <c r="AY634" s="74" t="n">
        <f aca="false">Y634</f>
        <v>0</v>
      </c>
      <c r="BA634" s="46"/>
      <c r="BB634" s="46"/>
      <c r="BC634" s="46"/>
    </row>
    <row r="635" customFormat="false" ht="114" hidden="false" customHeight="false" outlineLevel="0" collapsed="false">
      <c r="A635" s="58" t="str">
        <f aca="false">IF(ISERROR(SEARCH("-X-",D635)),IF(S635="G","NO",IF(S635="E","YES","")),"EXT")</f>
        <v>EXT</v>
      </c>
      <c r="B635" s="58"/>
      <c r="C635" s="59"/>
      <c r="D635" s="60" t="s">
        <v>2768</v>
      </c>
      <c r="E635" s="61" t="s">
        <v>2769</v>
      </c>
      <c r="F635" s="62" t="n">
        <f aca="false">LEN(Q635)-LEN(SUBSTITUTE(Q635,"/",""))-1</f>
        <v>6</v>
      </c>
      <c r="G635" s="62" t="s">
        <v>88</v>
      </c>
      <c r="H635" s="63" t="s">
        <v>1041</v>
      </c>
      <c r="I635" s="63" t="s">
        <v>1036</v>
      </c>
      <c r="J635" s="64"/>
      <c r="K635" s="64"/>
      <c r="L635" s="64"/>
      <c r="M635" s="63" t="s">
        <v>119</v>
      </c>
      <c r="N635" s="65"/>
      <c r="O635" s="65" t="s">
        <v>88</v>
      </c>
      <c r="P635" s="66" t="str">
        <f aca="false">MID(SUBSTITUTE(SUBSTITUTE(Q635,"/",CONCATENATE(CHAR(10),"/")),"/",CONCATENATE(CHAR(10),"/"),F635+1),2,500)</f>
        <v>/rsm:CrossIndustryInvoice
/rsm:SupplyChainTradeTransaction
/ram:ApplicableHeaderTradeAgreement
/ram:BuyerAgentTradeParty
/ram:DefinedTradeContact
/ram:TelephoneUniversalCommunication
/ram:CompleteNumber</v>
      </c>
      <c r="Q635" s="67" t="s">
        <v>2770</v>
      </c>
      <c r="R635" s="65" t="s">
        <v>121</v>
      </c>
      <c r="S635" s="65" t="str">
        <f aca="false">IF($D635="","",IF(ISERROR(FIND("/@",RIGHT($Q635,LEN($Q635)-FIND("#",SUBSTITUTE($Q635,"/","#",LEN($Q635)-LEN(SUBSTITUTE($Q635,"/",""))))))),IF(LEFT($D635,4)="BG-X","EG",IF(LEFT($D635,2)="BG","G",IF(OR(RIGHT($D635,2)="-0",RIGHT($D635,3)="-00",RIGHT($D635,4)="-000"),"","E"))),"A"))</f>
        <v>E</v>
      </c>
      <c r="T635" s="65" t="s">
        <v>95</v>
      </c>
      <c r="U635" s="65"/>
      <c r="V635" s="68"/>
      <c r="X635" s="69" t="s">
        <v>30</v>
      </c>
      <c r="Y635" s="69"/>
      <c r="AA635" s="70"/>
      <c r="AB635" s="70"/>
      <c r="AC635" s="71"/>
      <c r="AE635" s="72" t="str">
        <f aca="false">D635</f>
        <v>BT-X-416</v>
      </c>
      <c r="AF635" s="73" t="n">
        <f aca="false">F635</f>
        <v>6</v>
      </c>
      <c r="AG635" s="73" t="str">
        <f aca="false">G635</f>
        <v>1..1</v>
      </c>
      <c r="AH635" s="63" t="s">
        <v>1043</v>
      </c>
      <c r="AI635" s="63" t="s">
        <v>1039</v>
      </c>
      <c r="AJ635" s="64"/>
      <c r="AK635" s="64"/>
      <c r="AL635" s="64"/>
      <c r="AM635" s="73" t="str">
        <f aca="false">M635</f>
        <v>Text</v>
      </c>
      <c r="AN635" s="73" t="n">
        <f aca="false">N635</f>
        <v>0</v>
      </c>
      <c r="AO635" s="73" t="str">
        <f aca="false">O635</f>
        <v>1..1</v>
      </c>
      <c r="AP635" s="73" t="str">
        <f aca="false">P635</f>
        <v>/rsm:CrossIndustryInvoice
/rsm:SupplyChainTradeTransaction
/ram:ApplicableHeaderTradeAgreement
/ram:BuyerAgentTradeParty
/ram:DefinedTradeContact
/ram:TelephoneUniversalCommunication
/ram:CompleteNumber</v>
      </c>
      <c r="AQ635" s="73" t="str">
        <f aca="false">Q635</f>
        <v>/rsm:CrossIndustryInvoice/rsm:SupplyChainTradeTransaction/ram:ApplicableHeaderTradeAgreement/ram:BuyerAgentTradeParty/ram:DefinedTradeContact/ram:TelephoneUniversalCommunication/ram:CompleteNumber</v>
      </c>
      <c r="AR635" s="73" t="str">
        <f aca="false">R635</f>
        <v>T</v>
      </c>
      <c r="AS635" s="73" t="str">
        <f aca="false">S635</f>
        <v>E</v>
      </c>
      <c r="AT635" s="73" t="str">
        <f aca="false">T635</f>
        <v>0..1</v>
      </c>
      <c r="AU635" s="73" t="n">
        <f aca="false">U635</f>
        <v>0</v>
      </c>
      <c r="AV635" s="73" t="n">
        <f aca="false">V635</f>
        <v>0</v>
      </c>
      <c r="AW635" s="6"/>
      <c r="AX635" s="69" t="str">
        <f aca="false">X635</f>
        <v>EXTENDED</v>
      </c>
      <c r="AY635" s="74" t="n">
        <f aca="false">Y635</f>
        <v>0</v>
      </c>
      <c r="BA635" s="46"/>
      <c r="BB635" s="46"/>
      <c r="BC635" s="46"/>
    </row>
    <row r="636" customFormat="false" ht="99.75" hidden="false" customHeight="false" outlineLevel="0" collapsed="false">
      <c r="A636" s="58" t="str">
        <f aca="false">IF(ISERROR(SEARCH("-X-",D636)),IF(S636="G","NO",IF(S636="E","YES","")),"EXT")</f>
        <v>EXT</v>
      </c>
      <c r="B636" s="58"/>
      <c r="C636" s="59"/>
      <c r="D636" s="60" t="s">
        <v>2771</v>
      </c>
      <c r="E636" s="61"/>
      <c r="F636" s="62" t="n">
        <f aca="false">LEN(Q636)-LEN(SUBSTITUTE(Q636,"/",""))-1</f>
        <v>5</v>
      </c>
      <c r="G636" s="62" t="s">
        <v>95</v>
      </c>
      <c r="H636" s="63" t="s">
        <v>1045</v>
      </c>
      <c r="I636" s="63"/>
      <c r="J636" s="64"/>
      <c r="K636" s="64"/>
      <c r="L636" s="64"/>
      <c r="M636" s="63"/>
      <c r="N636" s="65"/>
      <c r="O636" s="65" t="s">
        <v>95</v>
      </c>
      <c r="P636" s="66" t="str">
        <f aca="false">MID(SUBSTITUTE(SUBSTITUTE(Q636,"/",CONCATENATE(CHAR(10),"/")),"/",CONCATENATE(CHAR(10),"/"),F636+1),2,500)</f>
        <v>/rsm:CrossIndustryInvoice
/rsm:SupplyChainTradeTransaction
/ram:ApplicableHeaderTradeAgreement
/ram:BuyerAgentTradeParty
/ram:DefinedTradeContact
/ram:FaxUniversalCommunication</v>
      </c>
      <c r="Q636" s="67" t="s">
        <v>2772</v>
      </c>
      <c r="R636" s="65"/>
      <c r="S636" s="65" t="str">
        <f aca="false">IF($D636="","",IF(ISERROR(FIND("/@",RIGHT($Q636,LEN($Q636)-FIND("#",SUBSTITUTE($Q636,"/","#",LEN($Q636)-LEN(SUBSTITUTE($Q636,"/",""))))))),IF(LEFT($D636,4)="BG-X","EG",IF(LEFT($D636,2)="BG","G",IF(OR(RIGHT($D636,2)="-0",RIGHT($D636,3)="-00",RIGHT($D636,4)="-000"),"","E"))),"A"))</f>
        <v/>
      </c>
      <c r="T636" s="65" t="s">
        <v>95</v>
      </c>
      <c r="U636" s="65"/>
      <c r="V636" s="68"/>
      <c r="X636" s="69" t="s">
        <v>30</v>
      </c>
      <c r="Y636" s="69"/>
      <c r="AA636" s="70"/>
      <c r="AB636" s="70"/>
      <c r="AC636" s="71"/>
      <c r="AE636" s="72" t="str">
        <f aca="false">D636</f>
        <v>BT-X-417-00</v>
      </c>
      <c r="AF636" s="73" t="n">
        <f aca="false">F636</f>
        <v>5</v>
      </c>
      <c r="AG636" s="73" t="str">
        <f aca="false">G636</f>
        <v>0..1</v>
      </c>
      <c r="AH636" s="63" t="s">
        <v>1047</v>
      </c>
      <c r="AI636" s="63"/>
      <c r="AJ636" s="64"/>
      <c r="AK636" s="64"/>
      <c r="AL636" s="64"/>
      <c r="AM636" s="73" t="n">
        <f aca="false">M636</f>
        <v>0</v>
      </c>
      <c r="AN636" s="73" t="n">
        <f aca="false">N636</f>
        <v>0</v>
      </c>
      <c r="AO636" s="73" t="str">
        <f aca="false">O636</f>
        <v>0..1</v>
      </c>
      <c r="AP636" s="73" t="str">
        <f aca="false">P636</f>
        <v>/rsm:CrossIndustryInvoice
/rsm:SupplyChainTradeTransaction
/ram:ApplicableHeaderTradeAgreement
/ram:BuyerAgentTradeParty
/ram:DefinedTradeContact
/ram:FaxUniversalCommunication</v>
      </c>
      <c r="AQ636" s="73" t="str">
        <f aca="false">Q636</f>
        <v>/rsm:CrossIndustryInvoice/rsm:SupplyChainTradeTransaction/ram:ApplicableHeaderTradeAgreement/ram:BuyerAgentTradeParty/ram:DefinedTradeContact/ram:FaxUniversalCommunication</v>
      </c>
      <c r="AR636" s="73" t="n">
        <f aca="false">R636</f>
        <v>0</v>
      </c>
      <c r="AS636" s="73" t="str">
        <f aca="false">S636</f>
        <v/>
      </c>
      <c r="AT636" s="73" t="str">
        <f aca="false">T636</f>
        <v>0..1</v>
      </c>
      <c r="AU636" s="73" t="n">
        <f aca="false">U636</f>
        <v>0</v>
      </c>
      <c r="AV636" s="73" t="n">
        <f aca="false">V636</f>
        <v>0</v>
      </c>
      <c r="AW636" s="6"/>
      <c r="AX636" s="69" t="str">
        <f aca="false">X636</f>
        <v>EXTENDED</v>
      </c>
      <c r="AY636" s="74" t="n">
        <f aca="false">Y636</f>
        <v>0</v>
      </c>
      <c r="BA636" s="46"/>
      <c r="BB636" s="46"/>
      <c r="BC636" s="46"/>
    </row>
    <row r="637" customFormat="false" ht="114" hidden="false" customHeight="false" outlineLevel="0" collapsed="false">
      <c r="A637" s="58" t="str">
        <f aca="false">IF(ISERROR(SEARCH("-X-",D637)),IF(S637="G","NO",IF(S637="E","YES","")),"EXT")</f>
        <v>EXT</v>
      </c>
      <c r="B637" s="58"/>
      <c r="C637" s="59"/>
      <c r="D637" s="60" t="s">
        <v>2773</v>
      </c>
      <c r="E637" s="61"/>
      <c r="F637" s="62" t="n">
        <f aca="false">LEN(Q637)-LEN(SUBSTITUTE(Q637,"/",""))-1</f>
        <v>6</v>
      </c>
      <c r="G637" s="62" t="s">
        <v>88</v>
      </c>
      <c r="H637" s="63" t="s">
        <v>1049</v>
      </c>
      <c r="I637" s="63"/>
      <c r="J637" s="64"/>
      <c r="K637" s="64"/>
      <c r="L637" s="64"/>
      <c r="M637" s="63" t="s">
        <v>119</v>
      </c>
      <c r="N637" s="65"/>
      <c r="O637" s="65" t="s">
        <v>88</v>
      </c>
      <c r="P637" s="66" t="str">
        <f aca="false">MID(SUBSTITUTE(SUBSTITUTE(Q637,"/",CONCATENATE(CHAR(10),"/")),"/",CONCATENATE(CHAR(10),"/"),F637+1),2,500)</f>
        <v>/rsm:CrossIndustryInvoice
/rsm:SupplyChainTradeTransaction
/ram:ApplicableHeaderTradeAgreement
/ram:BuyerAgentTradeParty
/ram:DefinedTradeContact
/ram:FaxUniversalCommunication
/ram:CompleteNumber</v>
      </c>
      <c r="Q637" s="67" t="s">
        <v>2774</v>
      </c>
      <c r="R637" s="65" t="s">
        <v>121</v>
      </c>
      <c r="S637" s="65" t="str">
        <f aca="false">IF($D637="","",IF(ISERROR(FIND("/@",RIGHT($Q637,LEN($Q637)-FIND("#",SUBSTITUTE($Q637,"/","#",LEN($Q637)-LEN(SUBSTITUTE($Q637,"/",""))))))),IF(LEFT($D637,4)="BG-X","EG",IF(LEFT($D637,2)="BG","G",IF(OR(RIGHT($D637,2)="-0",RIGHT($D637,3)="-00",RIGHT($D637,4)="-000"),"","E"))),"A"))</f>
        <v>E</v>
      </c>
      <c r="T637" s="65" t="s">
        <v>95</v>
      </c>
      <c r="U637" s="65"/>
      <c r="V637" s="68"/>
      <c r="X637" s="69" t="s">
        <v>30</v>
      </c>
      <c r="Y637" s="69"/>
      <c r="AA637" s="70"/>
      <c r="AB637" s="70"/>
      <c r="AC637" s="71"/>
      <c r="AE637" s="72" t="str">
        <f aca="false">D637</f>
        <v>BT-X-417</v>
      </c>
      <c r="AF637" s="73" t="n">
        <f aca="false">F637</f>
        <v>6</v>
      </c>
      <c r="AG637" s="73" t="str">
        <f aca="false">G637</f>
        <v>1..1</v>
      </c>
      <c r="AH637" s="63" t="s">
        <v>1051</v>
      </c>
      <c r="AI637" s="63"/>
      <c r="AJ637" s="64"/>
      <c r="AK637" s="64"/>
      <c r="AL637" s="64"/>
      <c r="AM637" s="73" t="str">
        <f aca="false">M637</f>
        <v>Text</v>
      </c>
      <c r="AN637" s="73" t="n">
        <f aca="false">N637</f>
        <v>0</v>
      </c>
      <c r="AO637" s="73" t="str">
        <f aca="false">O637</f>
        <v>1..1</v>
      </c>
      <c r="AP637" s="73" t="str">
        <f aca="false">P637</f>
        <v>/rsm:CrossIndustryInvoice
/rsm:SupplyChainTradeTransaction
/ram:ApplicableHeaderTradeAgreement
/ram:BuyerAgentTradeParty
/ram:DefinedTradeContact
/ram:FaxUniversalCommunication
/ram:CompleteNumber</v>
      </c>
      <c r="AQ637" s="73" t="str">
        <f aca="false">Q637</f>
        <v>/rsm:CrossIndustryInvoice/rsm:SupplyChainTradeTransaction/ram:ApplicableHeaderTradeAgreement/ram:BuyerAgentTradeParty/ram:DefinedTradeContact/ram:FaxUniversalCommunication/ram:CompleteNumber</v>
      </c>
      <c r="AR637" s="73" t="str">
        <f aca="false">R637</f>
        <v>T</v>
      </c>
      <c r="AS637" s="73" t="str">
        <f aca="false">S637</f>
        <v>E</v>
      </c>
      <c r="AT637" s="73" t="str">
        <f aca="false">T637</f>
        <v>0..1</v>
      </c>
      <c r="AU637" s="73" t="n">
        <f aca="false">U637</f>
        <v>0</v>
      </c>
      <c r="AV637" s="73" t="n">
        <f aca="false">V637</f>
        <v>0</v>
      </c>
      <c r="AW637" s="6"/>
      <c r="AX637" s="69" t="str">
        <f aca="false">X637</f>
        <v>EXTENDED</v>
      </c>
      <c r="AY637" s="74" t="n">
        <f aca="false">Y637</f>
        <v>0</v>
      </c>
      <c r="BA637" s="46"/>
      <c r="BB637" s="46"/>
      <c r="BC637" s="46"/>
    </row>
    <row r="638" customFormat="false" ht="99.75" hidden="false" customHeight="false" outlineLevel="0" collapsed="false">
      <c r="A638" s="58" t="str">
        <f aca="false">IF(ISERROR(SEARCH("-X-",D638)),IF(S638="G","NO",IF(S638="E","YES","")),"EXT")</f>
        <v>EXT</v>
      </c>
      <c r="B638" s="58"/>
      <c r="C638" s="59"/>
      <c r="D638" s="60" t="s">
        <v>2775</v>
      </c>
      <c r="E638" s="61"/>
      <c r="F638" s="62" t="n">
        <f aca="false">LEN(Q638)-LEN(SUBSTITUTE(Q638,"/",""))-1</f>
        <v>5</v>
      </c>
      <c r="G638" s="62" t="s">
        <v>95</v>
      </c>
      <c r="H638" s="63" t="s">
        <v>1053</v>
      </c>
      <c r="I638" s="63" t="s">
        <v>1054</v>
      </c>
      <c r="J638" s="64"/>
      <c r="K638" s="64"/>
      <c r="L638" s="64"/>
      <c r="M638" s="63"/>
      <c r="N638" s="65"/>
      <c r="O638" s="65" t="s">
        <v>95</v>
      </c>
      <c r="P638" s="66" t="str">
        <f aca="false">MID(SUBSTITUTE(SUBSTITUTE(Q638,"/",CONCATENATE(CHAR(10),"/")),"/",CONCATENATE(CHAR(10),"/"),F638+1),2,500)</f>
        <v>/rsm:CrossIndustryInvoice
/rsm:SupplyChainTradeTransaction
/ram:ApplicableHeaderTradeAgreement
/ram:BuyerAgentTradeParty
/ram:DefinedTradeContact
/ram:EmailURIUniversalCommunication</v>
      </c>
      <c r="Q638" s="67" t="s">
        <v>2776</v>
      </c>
      <c r="R638" s="65"/>
      <c r="S638" s="65" t="str">
        <f aca="false">IF($D638="","",IF(ISERROR(FIND("/@",RIGHT($Q638,LEN($Q638)-FIND("#",SUBSTITUTE($Q638,"/","#",LEN($Q638)-LEN(SUBSTITUTE($Q638,"/",""))))))),IF(LEFT($D638,4)="BG-X","EG",IF(LEFT($D638,2)="BG","G",IF(OR(RIGHT($D638,2)="-0",RIGHT($D638,3)="-00",RIGHT($D638,4)="-000"),"","E"))),"A"))</f>
        <v/>
      </c>
      <c r="T638" s="65" t="s">
        <v>95</v>
      </c>
      <c r="U638" s="65"/>
      <c r="V638" s="68"/>
      <c r="X638" s="69" t="s">
        <v>30</v>
      </c>
      <c r="Y638" s="69"/>
      <c r="AA638" s="70"/>
      <c r="AB638" s="70"/>
      <c r="AC638" s="71"/>
      <c r="AE638" s="72" t="str">
        <f aca="false">D638</f>
        <v>BT-X-418-00</v>
      </c>
      <c r="AF638" s="73" t="n">
        <f aca="false">F638</f>
        <v>5</v>
      </c>
      <c r="AG638" s="73" t="str">
        <f aca="false">G638</f>
        <v>0..1</v>
      </c>
      <c r="AH638" s="63" t="s">
        <v>1056</v>
      </c>
      <c r="AI638" s="63" t="s">
        <v>1057</v>
      </c>
      <c r="AJ638" s="64"/>
      <c r="AK638" s="64"/>
      <c r="AL638" s="64"/>
      <c r="AM638" s="73" t="n">
        <f aca="false">M638</f>
        <v>0</v>
      </c>
      <c r="AN638" s="73" t="n">
        <f aca="false">N638</f>
        <v>0</v>
      </c>
      <c r="AO638" s="73" t="str">
        <f aca="false">O638</f>
        <v>0..1</v>
      </c>
      <c r="AP638" s="73" t="str">
        <f aca="false">P638</f>
        <v>/rsm:CrossIndustryInvoice
/rsm:SupplyChainTradeTransaction
/ram:ApplicableHeaderTradeAgreement
/ram:BuyerAgentTradeParty
/ram:DefinedTradeContact
/ram:EmailURIUniversalCommunication</v>
      </c>
      <c r="AQ638" s="73" t="str">
        <f aca="false">Q638</f>
        <v>/rsm:CrossIndustryInvoice/rsm:SupplyChainTradeTransaction/ram:ApplicableHeaderTradeAgreement/ram:BuyerAgentTradeParty/ram:DefinedTradeContact/ram:EmailURIUniversalCommunication</v>
      </c>
      <c r="AR638" s="73" t="n">
        <f aca="false">R638</f>
        <v>0</v>
      </c>
      <c r="AS638" s="73" t="str">
        <f aca="false">S638</f>
        <v/>
      </c>
      <c r="AT638" s="73" t="str">
        <f aca="false">T638</f>
        <v>0..1</v>
      </c>
      <c r="AU638" s="73" t="n">
        <f aca="false">U638</f>
        <v>0</v>
      </c>
      <c r="AV638" s="73" t="n">
        <f aca="false">V638</f>
        <v>0</v>
      </c>
      <c r="AW638" s="6"/>
      <c r="AX638" s="69" t="str">
        <f aca="false">X638</f>
        <v>EXTENDED</v>
      </c>
      <c r="AY638" s="74" t="n">
        <f aca="false">Y638</f>
        <v>0</v>
      </c>
      <c r="BA638" s="46"/>
      <c r="BB638" s="46"/>
      <c r="BC638" s="46"/>
    </row>
    <row r="639" customFormat="false" ht="114" hidden="false" customHeight="false" outlineLevel="0" collapsed="false">
      <c r="A639" s="58" t="str">
        <f aca="false">IF(ISERROR(SEARCH("-X-",D639)),IF(S639="G","NO",IF(S639="E","YES","")),"EXT")</f>
        <v>EXT</v>
      </c>
      <c r="B639" s="58"/>
      <c r="C639" s="59"/>
      <c r="D639" s="60" t="s">
        <v>2777</v>
      </c>
      <c r="E639" s="61" t="s">
        <v>2778</v>
      </c>
      <c r="F639" s="62" t="n">
        <f aca="false">LEN(Q639)-LEN(SUBSTITUTE(Q639,"/",""))-1</f>
        <v>6</v>
      </c>
      <c r="G639" s="62" t="s">
        <v>88</v>
      </c>
      <c r="H639" s="63" t="s">
        <v>1059</v>
      </c>
      <c r="I639" s="63" t="s">
        <v>1054</v>
      </c>
      <c r="J639" s="64"/>
      <c r="K639" s="64"/>
      <c r="L639" s="64"/>
      <c r="M639" s="63" t="s">
        <v>119</v>
      </c>
      <c r="N639" s="65"/>
      <c r="O639" s="65" t="s">
        <v>88</v>
      </c>
      <c r="P639" s="66" t="str">
        <f aca="false">MID(SUBSTITUTE(SUBSTITUTE(Q639,"/",CONCATENATE(CHAR(10),"/")),"/",CONCATENATE(CHAR(10),"/"),F639+1),2,500)</f>
        <v>/rsm:CrossIndustryInvoice
/rsm:SupplyChainTradeTransaction
/ram:ApplicableHeaderTradeAgreement
/ram:BuyerAgentTradeParty
/ram:DefinedTradeContact
/ram:EmailURIUniversalCommunication
/ram:URIID</v>
      </c>
      <c r="Q639" s="67" t="s">
        <v>2779</v>
      </c>
      <c r="R639" s="65" t="s">
        <v>121</v>
      </c>
      <c r="S639" s="65" t="str">
        <f aca="false">IF($D639="","",IF(ISERROR(FIND("/@",RIGHT($Q639,LEN($Q639)-FIND("#",SUBSTITUTE($Q639,"/","#",LEN($Q639)-LEN(SUBSTITUTE($Q639,"/",""))))))),IF(LEFT($D639,4)="BG-X","EG",IF(LEFT($D639,2)="BG","G",IF(OR(RIGHT($D639,2)="-0",RIGHT($D639,3)="-00",RIGHT($D639,4)="-000"),"","E"))),"A"))</f>
        <v>E</v>
      </c>
      <c r="T639" s="65" t="s">
        <v>95</v>
      </c>
      <c r="U639" s="65"/>
      <c r="V639" s="68"/>
      <c r="X639" s="69" t="s">
        <v>30</v>
      </c>
      <c r="Y639" s="69"/>
      <c r="AA639" s="70"/>
      <c r="AB639" s="70"/>
      <c r="AC639" s="71"/>
      <c r="AE639" s="72" t="str">
        <f aca="false">D639</f>
        <v>BT-X-418</v>
      </c>
      <c r="AF639" s="73" t="n">
        <f aca="false">F639</f>
        <v>6</v>
      </c>
      <c r="AG639" s="73" t="str">
        <f aca="false">G639</f>
        <v>1..1</v>
      </c>
      <c r="AH639" s="63" t="s">
        <v>1061</v>
      </c>
      <c r="AI639" s="63" t="s">
        <v>1057</v>
      </c>
      <c r="AJ639" s="64"/>
      <c r="AK639" s="64"/>
      <c r="AL639" s="64"/>
      <c r="AM639" s="73" t="str">
        <f aca="false">M639</f>
        <v>Text</v>
      </c>
      <c r="AN639" s="73" t="n">
        <f aca="false">N639</f>
        <v>0</v>
      </c>
      <c r="AO639" s="73" t="str">
        <f aca="false">O639</f>
        <v>1..1</v>
      </c>
      <c r="AP639" s="73" t="str">
        <f aca="false">P639</f>
        <v>/rsm:CrossIndustryInvoice
/rsm:SupplyChainTradeTransaction
/ram:ApplicableHeaderTradeAgreement
/ram:BuyerAgentTradeParty
/ram:DefinedTradeContact
/ram:EmailURIUniversalCommunication
/ram:URIID</v>
      </c>
      <c r="AQ639" s="73" t="str">
        <f aca="false">Q639</f>
        <v>/rsm:CrossIndustryInvoice/rsm:SupplyChainTradeTransaction/ram:ApplicableHeaderTradeAgreement/ram:BuyerAgentTradeParty/ram:DefinedTradeContact/ram:EmailURIUniversalCommunication/ram:URIID</v>
      </c>
      <c r="AR639" s="73" t="str">
        <f aca="false">R639</f>
        <v>T</v>
      </c>
      <c r="AS639" s="73" t="str">
        <f aca="false">S639</f>
        <v>E</v>
      </c>
      <c r="AT639" s="73" t="str">
        <f aca="false">T639</f>
        <v>0..1</v>
      </c>
      <c r="AU639" s="73" t="n">
        <f aca="false">U639</f>
        <v>0</v>
      </c>
      <c r="AV639" s="73" t="n">
        <f aca="false">V639</f>
        <v>0</v>
      </c>
      <c r="AW639" s="6"/>
      <c r="AX639" s="69" t="str">
        <f aca="false">X639</f>
        <v>EXTENDED</v>
      </c>
      <c r="AY639" s="74" t="n">
        <f aca="false">Y639</f>
        <v>0</v>
      </c>
      <c r="BA639" s="46"/>
      <c r="BB639" s="46"/>
      <c r="BC639" s="46"/>
    </row>
    <row r="640" customFormat="false" ht="85.5" hidden="false" customHeight="false" outlineLevel="0" collapsed="false">
      <c r="A640" s="58" t="str">
        <f aca="false">IF(ISERROR(SEARCH("-X-",D640)),IF(S640="G","NO",IF(S640="E","YES","")),"EXT")</f>
        <v>EXT</v>
      </c>
      <c r="B640" s="58"/>
      <c r="C640" s="59"/>
      <c r="D640" s="60" t="s">
        <v>2780</v>
      </c>
      <c r="E640" s="61" t="s">
        <v>2781</v>
      </c>
      <c r="F640" s="62" t="n">
        <f aca="false">LEN(Q640)-LEN(SUBSTITUTE(Q640,"/",""))-1</f>
        <v>4</v>
      </c>
      <c r="G640" s="62" t="s">
        <v>88</v>
      </c>
      <c r="H640" s="63" t="s">
        <v>2142</v>
      </c>
      <c r="I640" s="63"/>
      <c r="J640" s="64"/>
      <c r="K640" s="64"/>
      <c r="L640" s="64"/>
      <c r="M640" s="63"/>
      <c r="N640" s="65"/>
      <c r="O640" s="65" t="s">
        <v>95</v>
      </c>
      <c r="P640" s="66" t="str">
        <f aca="false">MID(SUBSTITUTE(SUBSTITUTE(Q640,"/",CONCATENATE(CHAR(10),"/")),"/",CONCATENATE(CHAR(10),"/"),F640+1),2,500)</f>
        <v>/rsm:CrossIndustryInvoice
/rsm:SupplyChainTradeTransaction
/ram:ApplicableHeaderTradeAgreement
/ram:BuyerAgentTradeParty
/ram:PostalTradeAddress</v>
      </c>
      <c r="Q640" s="67" t="s">
        <v>2782</v>
      </c>
      <c r="R640" s="65"/>
      <c r="S640" s="65" t="str">
        <f aca="false">IF($D640="","",IF(ISERROR(FIND("/@",RIGHT($Q640,LEN($Q640)-FIND("#",SUBSTITUTE($Q640,"/","#",LEN($Q640)-LEN(SUBSTITUTE($Q640,"/",""))))))),IF(LEFT($D640,4)="BG-X","EG",IF(LEFT($D640,2)="BG","G",IF(OR(RIGHT($D640,2)="-0",RIGHT($D640,3)="-00",RIGHT($D640,4)="-000"),"","E"))),"A"))</f>
        <v>EG</v>
      </c>
      <c r="T640" s="65" t="s">
        <v>95</v>
      </c>
      <c r="U640" s="65"/>
      <c r="V640" s="68"/>
      <c r="X640" s="69" t="s">
        <v>30</v>
      </c>
      <c r="Y640" s="69"/>
      <c r="AA640" s="70"/>
      <c r="AB640" s="70"/>
      <c r="AC640" s="71"/>
      <c r="AE640" s="72" t="str">
        <f aca="false">D640</f>
        <v>BG-X-65</v>
      </c>
      <c r="AF640" s="73" t="n">
        <f aca="false">F640</f>
        <v>4</v>
      </c>
      <c r="AG640" s="73" t="str">
        <f aca="false">G640</f>
        <v>1..1</v>
      </c>
      <c r="AH640" s="63" t="s">
        <v>2144</v>
      </c>
      <c r="AI640" s="63" t="s">
        <v>2145</v>
      </c>
      <c r="AJ640" s="64" t="s">
        <v>1719</v>
      </c>
      <c r="AK640" s="64"/>
      <c r="AL640" s="64"/>
      <c r="AM640" s="73" t="n">
        <f aca="false">M640</f>
        <v>0</v>
      </c>
      <c r="AN640" s="73" t="n">
        <f aca="false">N640</f>
        <v>0</v>
      </c>
      <c r="AO640" s="73" t="str">
        <f aca="false">O640</f>
        <v>0..1</v>
      </c>
      <c r="AP640" s="73" t="str">
        <f aca="false">P640</f>
        <v>/rsm:CrossIndustryInvoice
/rsm:SupplyChainTradeTransaction
/ram:ApplicableHeaderTradeAgreement
/ram:BuyerAgentTradeParty
/ram:PostalTradeAddress</v>
      </c>
      <c r="AQ640" s="73" t="str">
        <f aca="false">Q640</f>
        <v>/rsm:CrossIndustryInvoice/rsm:SupplyChainTradeTransaction/ram:ApplicableHeaderTradeAgreement/ram:BuyerAgentTradeParty/ram:PostalTradeAddress</v>
      </c>
      <c r="AR640" s="73" t="n">
        <f aca="false">R640</f>
        <v>0</v>
      </c>
      <c r="AS640" s="73" t="str">
        <f aca="false">S640</f>
        <v>EG</v>
      </c>
      <c r="AT640" s="73" t="str">
        <f aca="false">T640</f>
        <v>0..1</v>
      </c>
      <c r="AU640" s="73" t="n">
        <f aca="false">U640</f>
        <v>0</v>
      </c>
      <c r="AV640" s="73" t="n">
        <f aca="false">V640</f>
        <v>0</v>
      </c>
      <c r="AW640" s="6"/>
      <c r="AX640" s="69" t="str">
        <f aca="false">X640</f>
        <v>EXTENDED</v>
      </c>
      <c r="AY640" s="74" t="n">
        <f aca="false">Y640</f>
        <v>0</v>
      </c>
      <c r="BA640" s="46"/>
      <c r="BB640" s="46"/>
      <c r="BC640" s="46"/>
    </row>
    <row r="641" customFormat="false" ht="99.75" hidden="false" customHeight="false" outlineLevel="0" collapsed="false">
      <c r="A641" s="58" t="str">
        <f aca="false">IF(ISERROR(SEARCH("-X-",D641)),IF(S641="G","NO",IF(S641="E","YES","")),"EXT")</f>
        <v>EXT</v>
      </c>
      <c r="B641" s="58"/>
      <c r="C641" s="59"/>
      <c r="D641" s="60" t="s">
        <v>2783</v>
      </c>
      <c r="E641" s="61" t="s">
        <v>2784</v>
      </c>
      <c r="F641" s="62" t="n">
        <f aca="false">LEN(Q641)-LEN(SUBSTITUTE(Q641,"/",""))-1</f>
        <v>5</v>
      </c>
      <c r="G641" s="62" t="s">
        <v>95</v>
      </c>
      <c r="H641" s="63" t="s">
        <v>1069</v>
      </c>
      <c r="I641" s="63" t="s">
        <v>1070</v>
      </c>
      <c r="J641" s="64" t="s">
        <v>1071</v>
      </c>
      <c r="K641" s="64"/>
      <c r="L641" s="64"/>
      <c r="M641" s="63" t="s">
        <v>119</v>
      </c>
      <c r="N641" s="65"/>
      <c r="O641" s="65" t="s">
        <v>95</v>
      </c>
      <c r="P641" s="66" t="str">
        <f aca="false">MID(SUBSTITUTE(SUBSTITUTE(Q641,"/",CONCATENATE(CHAR(10),"/")),"/",CONCATENATE(CHAR(10),"/"),F641+1),2,500)</f>
        <v>/rsm:CrossIndustryInvoice
/rsm:SupplyChainTradeTransaction
/ram:ApplicableHeaderTradeAgreement
/ram:BuyerAgentTradeParty
/ram:PostalTradeAddress
/ram:PostcodeCode</v>
      </c>
      <c r="Q641" s="67" t="s">
        <v>2785</v>
      </c>
      <c r="R641" s="65" t="s">
        <v>121</v>
      </c>
      <c r="S641" s="65" t="str">
        <f aca="false">IF($D641="","",IF(ISERROR(FIND("/@",RIGHT($Q641,LEN($Q641)-FIND("#",SUBSTITUTE($Q641,"/","#",LEN($Q641)-LEN(SUBSTITUTE($Q641,"/",""))))))),IF(LEFT($D641,4)="BG-X","EG",IF(LEFT($D641,2)="BG","G",IF(OR(RIGHT($D641,2)="-0",RIGHT($D641,3)="-00",RIGHT($D641,4)="-000"),"","E"))),"A"))</f>
        <v>E</v>
      </c>
      <c r="T641" s="65" t="s">
        <v>95</v>
      </c>
      <c r="U641" s="65"/>
      <c r="V641" s="68"/>
      <c r="X641" s="69" t="s">
        <v>30</v>
      </c>
      <c r="Y641" s="69"/>
      <c r="AA641" s="70"/>
      <c r="AB641" s="70"/>
      <c r="AC641" s="71"/>
      <c r="AE641" s="72" t="str">
        <f aca="false">D641</f>
        <v>BT-X-419</v>
      </c>
      <c r="AF641" s="73" t="n">
        <f aca="false">F641</f>
        <v>5</v>
      </c>
      <c r="AG641" s="73" t="str">
        <f aca="false">G641</f>
        <v>0..1</v>
      </c>
      <c r="AH641" s="63" t="s">
        <v>1073</v>
      </c>
      <c r="AI641" s="63" t="s">
        <v>1074</v>
      </c>
      <c r="AJ641" s="64" t="s">
        <v>1075</v>
      </c>
      <c r="AK641" s="64"/>
      <c r="AL641" s="64"/>
      <c r="AM641" s="73" t="str">
        <f aca="false">M641</f>
        <v>Text</v>
      </c>
      <c r="AN641" s="73" t="n">
        <f aca="false">N641</f>
        <v>0</v>
      </c>
      <c r="AO641" s="73" t="str">
        <f aca="false">O641</f>
        <v>0..1</v>
      </c>
      <c r="AP641" s="73" t="str">
        <f aca="false">P641</f>
        <v>/rsm:CrossIndustryInvoice
/rsm:SupplyChainTradeTransaction
/ram:ApplicableHeaderTradeAgreement
/ram:BuyerAgentTradeParty
/ram:PostalTradeAddress
/ram:PostcodeCode</v>
      </c>
      <c r="AQ641" s="73" t="str">
        <f aca="false">Q641</f>
        <v>/rsm:CrossIndustryInvoice/rsm:SupplyChainTradeTransaction/ram:ApplicableHeaderTradeAgreement/ram:BuyerAgentTradeParty/ram:PostalTradeAddress/ram:PostcodeCode</v>
      </c>
      <c r="AR641" s="73" t="str">
        <f aca="false">R641</f>
        <v>T</v>
      </c>
      <c r="AS641" s="73" t="str">
        <f aca="false">S641</f>
        <v>E</v>
      </c>
      <c r="AT641" s="73" t="str">
        <f aca="false">T641</f>
        <v>0..1</v>
      </c>
      <c r="AU641" s="73" t="n">
        <f aca="false">U641</f>
        <v>0</v>
      </c>
      <c r="AV641" s="73" t="n">
        <f aca="false">V641</f>
        <v>0</v>
      </c>
      <c r="AW641" s="6"/>
      <c r="AX641" s="69" t="str">
        <f aca="false">X641</f>
        <v>EXTENDED</v>
      </c>
      <c r="AY641" s="74" t="n">
        <f aca="false">Y641</f>
        <v>0</v>
      </c>
      <c r="BA641" s="46"/>
      <c r="BB641" s="46"/>
      <c r="BC641" s="46"/>
    </row>
    <row r="642" customFormat="false" ht="99.75" hidden="false" customHeight="false" outlineLevel="0" collapsed="false">
      <c r="A642" s="58" t="str">
        <f aca="false">IF(ISERROR(SEARCH("-X-",D642)),IF(S642="G","NO",IF(S642="E","YES","")),"EXT")</f>
        <v>EXT</v>
      </c>
      <c r="B642" s="58"/>
      <c r="C642" s="59"/>
      <c r="D642" s="60" t="s">
        <v>2786</v>
      </c>
      <c r="E642" s="61" t="s">
        <v>2787</v>
      </c>
      <c r="F642" s="62" t="n">
        <f aca="false">LEN(Q642)-LEN(SUBSTITUTE(Q642,"/",""))-1</f>
        <v>5</v>
      </c>
      <c r="G642" s="62" t="s">
        <v>95</v>
      </c>
      <c r="H642" s="63" t="s">
        <v>1078</v>
      </c>
      <c r="I642" s="63" t="s">
        <v>1079</v>
      </c>
      <c r="J642" s="64" t="s">
        <v>1080</v>
      </c>
      <c r="K642" s="64"/>
      <c r="L642" s="64"/>
      <c r="M642" s="63" t="s">
        <v>119</v>
      </c>
      <c r="N642" s="65"/>
      <c r="O642" s="65" t="s">
        <v>95</v>
      </c>
      <c r="P642" s="66" t="str">
        <f aca="false">MID(SUBSTITUTE(SUBSTITUTE(Q642,"/",CONCATENATE(CHAR(10),"/")),"/",CONCATENATE(CHAR(10),"/"),F642+1),2,500)</f>
        <v>/rsm:CrossIndustryInvoice
/rsm:SupplyChainTradeTransaction
/ram:ApplicableHeaderTradeAgreement
/ram:BuyerAgentTradeParty
/ram:PostalTradeAddress
/ram:LineOne</v>
      </c>
      <c r="Q642" s="67" t="s">
        <v>2788</v>
      </c>
      <c r="R642" s="65" t="s">
        <v>121</v>
      </c>
      <c r="S642" s="65" t="str">
        <f aca="false">IF($D642="","",IF(ISERROR(FIND("/@",RIGHT($Q642,LEN($Q642)-FIND("#",SUBSTITUTE($Q642,"/","#",LEN($Q642)-LEN(SUBSTITUTE($Q642,"/",""))))))),IF(LEFT($D642,4)="BG-X","EG",IF(LEFT($D642,2)="BG","G",IF(OR(RIGHT($D642,2)="-0",RIGHT($D642,3)="-00",RIGHT($D642,4)="-000"),"","E"))),"A"))</f>
        <v>E</v>
      </c>
      <c r="T642" s="65" t="s">
        <v>95</v>
      </c>
      <c r="U642" s="65"/>
      <c r="V642" s="68"/>
      <c r="X642" s="69" t="s">
        <v>30</v>
      </c>
      <c r="Y642" s="69"/>
      <c r="AA642" s="70"/>
      <c r="AB642" s="70"/>
      <c r="AC642" s="71"/>
      <c r="AE642" s="72" t="str">
        <f aca="false">D642</f>
        <v>BT-X-420</v>
      </c>
      <c r="AF642" s="73" t="n">
        <f aca="false">F642</f>
        <v>5</v>
      </c>
      <c r="AG642" s="73" t="str">
        <f aca="false">G642</f>
        <v>0..1</v>
      </c>
      <c r="AH642" s="63" t="s">
        <v>1082</v>
      </c>
      <c r="AI642" s="63" t="s">
        <v>1083</v>
      </c>
      <c r="AJ642" s="64" t="s">
        <v>1084</v>
      </c>
      <c r="AK642" s="64"/>
      <c r="AL642" s="64"/>
      <c r="AM642" s="73" t="str">
        <f aca="false">M642</f>
        <v>Text</v>
      </c>
      <c r="AN642" s="73" t="n">
        <f aca="false">N642</f>
        <v>0</v>
      </c>
      <c r="AO642" s="73" t="str">
        <f aca="false">O642</f>
        <v>0..1</v>
      </c>
      <c r="AP642" s="73" t="str">
        <f aca="false">P642</f>
        <v>/rsm:CrossIndustryInvoice
/rsm:SupplyChainTradeTransaction
/ram:ApplicableHeaderTradeAgreement
/ram:BuyerAgentTradeParty
/ram:PostalTradeAddress
/ram:LineOne</v>
      </c>
      <c r="AQ642" s="73" t="str">
        <f aca="false">Q642</f>
        <v>/rsm:CrossIndustryInvoice/rsm:SupplyChainTradeTransaction/ram:ApplicableHeaderTradeAgreement/ram:BuyerAgentTradeParty/ram:PostalTradeAddress/ram:LineOne</v>
      </c>
      <c r="AR642" s="73" t="str">
        <f aca="false">R642</f>
        <v>T</v>
      </c>
      <c r="AS642" s="73" t="str">
        <f aca="false">S642</f>
        <v>E</v>
      </c>
      <c r="AT642" s="73" t="str">
        <f aca="false">T642</f>
        <v>0..1</v>
      </c>
      <c r="AU642" s="73" t="n">
        <f aca="false">U642</f>
        <v>0</v>
      </c>
      <c r="AV642" s="73" t="n">
        <f aca="false">V642</f>
        <v>0</v>
      </c>
      <c r="AW642" s="6"/>
      <c r="AX642" s="69" t="str">
        <f aca="false">X642</f>
        <v>EXTENDED</v>
      </c>
      <c r="AY642" s="74" t="n">
        <f aca="false">Y642</f>
        <v>0</v>
      </c>
      <c r="BA642" s="46"/>
      <c r="BB642" s="46"/>
      <c r="BC642" s="46"/>
    </row>
    <row r="643" customFormat="false" ht="99.75" hidden="false" customHeight="false" outlineLevel="0" collapsed="false">
      <c r="A643" s="58" t="str">
        <f aca="false">IF(ISERROR(SEARCH("-X-",D643)),IF(S643="G","NO",IF(S643="E","YES","")),"EXT")</f>
        <v>EXT</v>
      </c>
      <c r="B643" s="58"/>
      <c r="C643" s="59"/>
      <c r="D643" s="60" t="s">
        <v>2789</v>
      </c>
      <c r="E643" s="61" t="s">
        <v>2790</v>
      </c>
      <c r="F643" s="62" t="n">
        <f aca="false">LEN(Q643)-LEN(SUBSTITUTE(Q643,"/",""))-1</f>
        <v>5</v>
      </c>
      <c r="G643" s="62" t="s">
        <v>95</v>
      </c>
      <c r="H643" s="63" t="s">
        <v>1087</v>
      </c>
      <c r="I643" s="63" t="s">
        <v>1088</v>
      </c>
      <c r="J643" s="64"/>
      <c r="K643" s="64"/>
      <c r="L643" s="64"/>
      <c r="M643" s="63" t="s">
        <v>119</v>
      </c>
      <c r="N643" s="65"/>
      <c r="O643" s="65" t="s">
        <v>95</v>
      </c>
      <c r="P643" s="66" t="str">
        <f aca="false">MID(SUBSTITUTE(SUBSTITUTE(Q643,"/",CONCATENATE(CHAR(10),"/")),"/",CONCATENATE(CHAR(10),"/"),F643+1),2,500)</f>
        <v>/rsm:CrossIndustryInvoice
/rsm:SupplyChainTradeTransaction
/ram:ApplicableHeaderTradeAgreement
/ram:BuyerAgentTradeParty
/ram:PostalTradeAddress
/ram:LineTwo</v>
      </c>
      <c r="Q643" s="67" t="s">
        <v>2791</v>
      </c>
      <c r="R643" s="65" t="s">
        <v>121</v>
      </c>
      <c r="S643" s="65" t="str">
        <f aca="false">IF($D643="","",IF(ISERROR(FIND("/@",RIGHT($Q643,LEN($Q643)-FIND("#",SUBSTITUTE($Q643,"/","#",LEN($Q643)-LEN(SUBSTITUTE($Q643,"/",""))))))),IF(LEFT($D643,4)="BG-X","EG",IF(LEFT($D643,2)="BG","G",IF(OR(RIGHT($D643,2)="-0",RIGHT($D643,3)="-00",RIGHT($D643,4)="-000"),"","E"))),"A"))</f>
        <v>E</v>
      </c>
      <c r="T643" s="65" t="s">
        <v>95</v>
      </c>
      <c r="U643" s="65"/>
      <c r="V643" s="68"/>
      <c r="X643" s="69" t="s">
        <v>30</v>
      </c>
      <c r="Y643" s="69"/>
      <c r="AA643" s="70"/>
      <c r="AB643" s="70"/>
      <c r="AC643" s="71"/>
      <c r="AE643" s="72" t="str">
        <f aca="false">D643</f>
        <v>BT-X-421</v>
      </c>
      <c r="AF643" s="73" t="n">
        <f aca="false">F643</f>
        <v>5</v>
      </c>
      <c r="AG643" s="73" t="str">
        <f aca="false">G643</f>
        <v>0..1</v>
      </c>
      <c r="AH643" s="63" t="s">
        <v>1090</v>
      </c>
      <c r="AI643" s="63" t="s">
        <v>1091</v>
      </c>
      <c r="AJ643" s="64"/>
      <c r="AK643" s="64"/>
      <c r="AL643" s="64"/>
      <c r="AM643" s="73" t="str">
        <f aca="false">M643</f>
        <v>Text</v>
      </c>
      <c r="AN643" s="73" t="n">
        <f aca="false">N643</f>
        <v>0</v>
      </c>
      <c r="AO643" s="73" t="str">
        <f aca="false">O643</f>
        <v>0..1</v>
      </c>
      <c r="AP643" s="73" t="str">
        <f aca="false">P643</f>
        <v>/rsm:CrossIndustryInvoice
/rsm:SupplyChainTradeTransaction
/ram:ApplicableHeaderTradeAgreement
/ram:BuyerAgentTradeParty
/ram:PostalTradeAddress
/ram:LineTwo</v>
      </c>
      <c r="AQ643" s="73" t="str">
        <f aca="false">Q643</f>
        <v>/rsm:CrossIndustryInvoice/rsm:SupplyChainTradeTransaction/ram:ApplicableHeaderTradeAgreement/ram:BuyerAgentTradeParty/ram:PostalTradeAddress/ram:LineTwo</v>
      </c>
      <c r="AR643" s="73" t="str">
        <f aca="false">R643</f>
        <v>T</v>
      </c>
      <c r="AS643" s="73" t="str">
        <f aca="false">S643</f>
        <v>E</v>
      </c>
      <c r="AT643" s="73" t="str">
        <f aca="false">T643</f>
        <v>0..1</v>
      </c>
      <c r="AU643" s="73" t="n">
        <f aca="false">U643</f>
        <v>0</v>
      </c>
      <c r="AV643" s="73" t="n">
        <f aca="false">V643</f>
        <v>0</v>
      </c>
      <c r="AW643" s="6"/>
      <c r="AX643" s="69" t="str">
        <f aca="false">X643</f>
        <v>EXTENDED</v>
      </c>
      <c r="AY643" s="74" t="n">
        <f aca="false">Y643</f>
        <v>0</v>
      </c>
      <c r="BA643" s="46"/>
      <c r="BB643" s="46"/>
      <c r="BC643" s="46"/>
    </row>
    <row r="644" customFormat="false" ht="99.75" hidden="false" customHeight="false" outlineLevel="0" collapsed="false">
      <c r="A644" s="58" t="str">
        <f aca="false">IF(ISERROR(SEARCH("-X-",D644)),IF(S644="G","NO",IF(S644="E","YES","")),"EXT")</f>
        <v>EXT</v>
      </c>
      <c r="B644" s="58"/>
      <c r="C644" s="59"/>
      <c r="D644" s="60" t="s">
        <v>2792</v>
      </c>
      <c r="E644" s="61" t="s">
        <v>2793</v>
      </c>
      <c r="F644" s="62" t="n">
        <f aca="false">LEN(Q644)-LEN(SUBSTITUTE(Q644,"/",""))-1</f>
        <v>5</v>
      </c>
      <c r="G644" s="62" t="s">
        <v>95</v>
      </c>
      <c r="H644" s="63" t="s">
        <v>1094</v>
      </c>
      <c r="I644" s="63" t="s">
        <v>1088</v>
      </c>
      <c r="J644" s="64"/>
      <c r="K644" s="64"/>
      <c r="L644" s="64"/>
      <c r="M644" s="63" t="s">
        <v>119</v>
      </c>
      <c r="N644" s="65"/>
      <c r="O644" s="65" t="s">
        <v>95</v>
      </c>
      <c r="P644" s="66" t="str">
        <f aca="false">MID(SUBSTITUTE(SUBSTITUTE(Q644,"/",CONCATENATE(CHAR(10),"/")),"/",CONCATENATE(CHAR(10),"/"),F644+1),2,500)</f>
        <v>/rsm:CrossIndustryInvoice
/rsm:SupplyChainTradeTransaction
/ram:ApplicableHeaderTradeAgreement
/ram:BuyerAgentTradeParty
/ram:PostalTradeAddress
/ram:LineThree</v>
      </c>
      <c r="Q644" s="67" t="s">
        <v>2794</v>
      </c>
      <c r="R644" s="65" t="s">
        <v>121</v>
      </c>
      <c r="S644" s="65" t="str">
        <f aca="false">IF($D644="","",IF(ISERROR(FIND("/@",RIGHT($Q644,LEN($Q644)-FIND("#",SUBSTITUTE($Q644,"/","#",LEN($Q644)-LEN(SUBSTITUTE($Q644,"/",""))))))),IF(LEFT($D644,4)="BG-X","EG",IF(LEFT($D644,2)="BG","G",IF(OR(RIGHT($D644,2)="-0",RIGHT($D644,3)="-00",RIGHT($D644,4)="-000"),"","E"))),"A"))</f>
        <v>E</v>
      </c>
      <c r="T644" s="65" t="s">
        <v>95</v>
      </c>
      <c r="U644" s="65"/>
      <c r="V644" s="68"/>
      <c r="X644" s="69" t="s">
        <v>30</v>
      </c>
      <c r="Y644" s="69"/>
      <c r="AA644" s="70"/>
      <c r="AB644" s="70"/>
      <c r="AC644" s="71"/>
      <c r="AE644" s="72" t="str">
        <f aca="false">D644</f>
        <v>BT-X-422</v>
      </c>
      <c r="AF644" s="73" t="n">
        <f aca="false">F644</f>
        <v>5</v>
      </c>
      <c r="AG644" s="73" t="str">
        <f aca="false">G644</f>
        <v>0..1</v>
      </c>
      <c r="AH644" s="63" t="s">
        <v>1096</v>
      </c>
      <c r="AI644" s="63" t="s">
        <v>1091</v>
      </c>
      <c r="AJ644" s="64"/>
      <c r="AK644" s="64"/>
      <c r="AL644" s="64"/>
      <c r="AM644" s="73" t="str">
        <f aca="false">M644</f>
        <v>Text</v>
      </c>
      <c r="AN644" s="73" t="n">
        <f aca="false">N644</f>
        <v>0</v>
      </c>
      <c r="AO644" s="73" t="str">
        <f aca="false">O644</f>
        <v>0..1</v>
      </c>
      <c r="AP644" s="73" t="str">
        <f aca="false">P644</f>
        <v>/rsm:CrossIndustryInvoice
/rsm:SupplyChainTradeTransaction
/ram:ApplicableHeaderTradeAgreement
/ram:BuyerAgentTradeParty
/ram:PostalTradeAddress
/ram:LineThree</v>
      </c>
      <c r="AQ644" s="73" t="str">
        <f aca="false">Q644</f>
        <v>/rsm:CrossIndustryInvoice/rsm:SupplyChainTradeTransaction/ram:ApplicableHeaderTradeAgreement/ram:BuyerAgentTradeParty/ram:PostalTradeAddress/ram:LineThree</v>
      </c>
      <c r="AR644" s="73" t="str">
        <f aca="false">R644</f>
        <v>T</v>
      </c>
      <c r="AS644" s="73" t="str">
        <f aca="false">S644</f>
        <v>E</v>
      </c>
      <c r="AT644" s="73" t="str">
        <f aca="false">T644</f>
        <v>0..1</v>
      </c>
      <c r="AU644" s="73" t="n">
        <f aca="false">U644</f>
        <v>0</v>
      </c>
      <c r="AV644" s="73" t="n">
        <f aca="false">V644</f>
        <v>0</v>
      </c>
      <c r="AW644" s="6"/>
      <c r="AX644" s="69" t="str">
        <f aca="false">X644</f>
        <v>EXTENDED</v>
      </c>
      <c r="AY644" s="74" t="n">
        <f aca="false">Y644</f>
        <v>0</v>
      </c>
      <c r="BA644" s="46"/>
      <c r="BB644" s="46"/>
      <c r="BC644" s="46"/>
    </row>
    <row r="645" customFormat="false" ht="99.75" hidden="false" customHeight="false" outlineLevel="0" collapsed="false">
      <c r="A645" s="58" t="str">
        <f aca="false">IF(ISERROR(SEARCH("-X-",D645)),IF(S645="G","NO",IF(S645="E","YES","")),"EXT")</f>
        <v>EXT</v>
      </c>
      <c r="B645" s="58"/>
      <c r="C645" s="59"/>
      <c r="D645" s="60" t="s">
        <v>2795</v>
      </c>
      <c r="E645" s="61" t="s">
        <v>2796</v>
      </c>
      <c r="F645" s="62" t="n">
        <f aca="false">LEN(Q645)-LEN(SUBSTITUTE(Q645,"/",""))-1</f>
        <v>5</v>
      </c>
      <c r="G645" s="62" t="s">
        <v>95</v>
      </c>
      <c r="H645" s="63" t="s">
        <v>1099</v>
      </c>
      <c r="I645" s="63" t="s">
        <v>1100</v>
      </c>
      <c r="J645" s="64"/>
      <c r="K645" s="64"/>
      <c r="L645" s="64"/>
      <c r="M645" s="63" t="s">
        <v>119</v>
      </c>
      <c r="N645" s="65"/>
      <c r="O645" s="65" t="s">
        <v>95</v>
      </c>
      <c r="P645" s="66" t="str">
        <f aca="false">MID(SUBSTITUTE(SUBSTITUTE(Q645,"/",CONCATENATE(CHAR(10),"/")),"/",CONCATENATE(CHAR(10),"/"),F645+1),2,500)</f>
        <v>/rsm:CrossIndustryInvoice
/rsm:SupplyChainTradeTransaction
/ram:ApplicableHeaderTradeAgreement
/ram:BuyerAgentTradeParty
/ram:PostalTradeAddress
/ram:CityName</v>
      </c>
      <c r="Q645" s="67" t="s">
        <v>2797</v>
      </c>
      <c r="R645" s="65" t="s">
        <v>121</v>
      </c>
      <c r="S645" s="65" t="str">
        <f aca="false">IF($D645="","",IF(ISERROR(FIND("/@",RIGHT($Q645,LEN($Q645)-FIND("#",SUBSTITUTE($Q645,"/","#",LEN($Q645)-LEN(SUBSTITUTE($Q645,"/",""))))))),IF(LEFT($D645,4)="BG-X","EG",IF(LEFT($D645,2)="BG","G",IF(OR(RIGHT($D645,2)="-0",RIGHT($D645,3)="-00",RIGHT($D645,4)="-000"),"","E"))),"A"))</f>
        <v>E</v>
      </c>
      <c r="T645" s="65" t="s">
        <v>95</v>
      </c>
      <c r="U645" s="65"/>
      <c r="V645" s="68"/>
      <c r="X645" s="69" t="s">
        <v>30</v>
      </c>
      <c r="Y645" s="69"/>
      <c r="AA645" s="70"/>
      <c r="AB645" s="70"/>
      <c r="AC645" s="71"/>
      <c r="AE645" s="72" t="str">
        <f aca="false">D645</f>
        <v>BT-X-423</v>
      </c>
      <c r="AF645" s="73" t="n">
        <f aca="false">F645</f>
        <v>5</v>
      </c>
      <c r="AG645" s="73" t="str">
        <f aca="false">G645</f>
        <v>0..1</v>
      </c>
      <c r="AH645" s="63" t="s">
        <v>1102</v>
      </c>
      <c r="AI645" s="63" t="s">
        <v>1103</v>
      </c>
      <c r="AJ645" s="64"/>
      <c r="AK645" s="64"/>
      <c r="AL645" s="64"/>
      <c r="AM645" s="73" t="str">
        <f aca="false">M645</f>
        <v>Text</v>
      </c>
      <c r="AN645" s="73" t="n">
        <f aca="false">N645</f>
        <v>0</v>
      </c>
      <c r="AO645" s="73" t="str">
        <f aca="false">O645</f>
        <v>0..1</v>
      </c>
      <c r="AP645" s="73" t="str">
        <f aca="false">P645</f>
        <v>/rsm:CrossIndustryInvoice
/rsm:SupplyChainTradeTransaction
/ram:ApplicableHeaderTradeAgreement
/ram:BuyerAgentTradeParty
/ram:PostalTradeAddress
/ram:CityName</v>
      </c>
      <c r="AQ645" s="73" t="str">
        <f aca="false">Q645</f>
        <v>/rsm:CrossIndustryInvoice/rsm:SupplyChainTradeTransaction/ram:ApplicableHeaderTradeAgreement/ram:BuyerAgentTradeParty/ram:PostalTradeAddress/ram:CityName</v>
      </c>
      <c r="AR645" s="73" t="str">
        <f aca="false">R645</f>
        <v>T</v>
      </c>
      <c r="AS645" s="73" t="str">
        <f aca="false">S645</f>
        <v>E</v>
      </c>
      <c r="AT645" s="73" t="str">
        <f aca="false">T645</f>
        <v>0..1</v>
      </c>
      <c r="AU645" s="73" t="n">
        <f aca="false">U645</f>
        <v>0</v>
      </c>
      <c r="AV645" s="73" t="n">
        <f aca="false">V645</f>
        <v>0</v>
      </c>
      <c r="AW645" s="6"/>
      <c r="AX645" s="69" t="str">
        <f aca="false">X645</f>
        <v>EXTENDED</v>
      </c>
      <c r="AY645" s="74" t="n">
        <f aca="false">Y645</f>
        <v>0</v>
      </c>
      <c r="BA645" s="46"/>
      <c r="BB645" s="46"/>
      <c r="BC645" s="46"/>
    </row>
    <row r="646" customFormat="false" ht="99.75" hidden="false" customHeight="false" outlineLevel="0" collapsed="false">
      <c r="A646" s="58" t="str">
        <f aca="false">IF(ISERROR(SEARCH("-X-",D646)),IF(S646="G","NO",IF(S646="E","YES","")),"EXT")</f>
        <v>EXT</v>
      </c>
      <c r="B646" s="58"/>
      <c r="C646" s="59"/>
      <c r="D646" s="60" t="s">
        <v>2798</v>
      </c>
      <c r="E646" s="61" t="s">
        <v>2799</v>
      </c>
      <c r="F646" s="62" t="n">
        <f aca="false">LEN(Q646)-LEN(SUBSTITUTE(Q646,"/",""))-1</f>
        <v>5</v>
      </c>
      <c r="G646" s="62" t="s">
        <v>88</v>
      </c>
      <c r="H646" s="63" t="s">
        <v>1106</v>
      </c>
      <c r="I646" s="63" t="s">
        <v>1107</v>
      </c>
      <c r="J646" s="64" t="s">
        <v>510</v>
      </c>
      <c r="K646" s="64"/>
      <c r="L646" s="64"/>
      <c r="M646" s="63" t="s">
        <v>174</v>
      </c>
      <c r="N646" s="65"/>
      <c r="O646" s="65" t="s">
        <v>88</v>
      </c>
      <c r="P646" s="66" t="str">
        <f aca="false">MID(SUBSTITUTE(SUBSTITUTE(Q646,"/",CONCATENATE(CHAR(10),"/")),"/",CONCATENATE(CHAR(10),"/"),F646+1),2,500)</f>
        <v>/rsm:CrossIndustryInvoice
/rsm:SupplyChainTradeTransaction
/ram:ApplicableHeaderTradeAgreement
/ram:BuyerAgentTradeParty
/ram:PostalTradeAddress
/ram:CountryID</v>
      </c>
      <c r="Q646" s="67" t="s">
        <v>2800</v>
      </c>
      <c r="R646" s="65" t="s">
        <v>176</v>
      </c>
      <c r="S646" s="65" t="str">
        <f aca="false">IF($D646="","",IF(ISERROR(FIND("/@",RIGHT($Q646,LEN($Q646)-FIND("#",SUBSTITUTE($Q646,"/","#",LEN($Q646)-LEN(SUBSTITUTE($Q646,"/",""))))))),IF(LEFT($D646,4)="BG-X","EG",IF(LEFT($D646,2)="BG","G",IF(OR(RIGHT($D646,2)="-0",RIGHT($D646,3)="-00",RIGHT($D646,4)="-000"),"","E"))),"A"))</f>
        <v>E</v>
      </c>
      <c r="T646" s="65" t="s">
        <v>95</v>
      </c>
      <c r="U646" s="65"/>
      <c r="V646" s="68"/>
      <c r="X646" s="69" t="s">
        <v>30</v>
      </c>
      <c r="Y646" s="69"/>
      <c r="AA646" s="70"/>
      <c r="AB646" s="70"/>
      <c r="AC646" s="71"/>
      <c r="AE646" s="72" t="str">
        <f aca="false">D646</f>
        <v>BT-X-424</v>
      </c>
      <c r="AF646" s="73" t="n">
        <f aca="false">F646</f>
        <v>5</v>
      </c>
      <c r="AG646" s="73" t="str">
        <f aca="false">G646</f>
        <v>1..1</v>
      </c>
      <c r="AH646" s="63" t="s">
        <v>1109</v>
      </c>
      <c r="AI646" s="63" t="s">
        <v>1110</v>
      </c>
      <c r="AJ646" s="64" t="s">
        <v>514</v>
      </c>
      <c r="AK646" s="64"/>
      <c r="AL646" s="64"/>
      <c r="AM646" s="73" t="str">
        <f aca="false">M646</f>
        <v>Code</v>
      </c>
      <c r="AN646" s="73" t="n">
        <f aca="false">N646</f>
        <v>0</v>
      </c>
      <c r="AO646" s="73" t="str">
        <f aca="false">O646</f>
        <v>1..1</v>
      </c>
      <c r="AP646" s="73" t="str">
        <f aca="false">P646</f>
        <v>/rsm:CrossIndustryInvoice
/rsm:SupplyChainTradeTransaction
/ram:ApplicableHeaderTradeAgreement
/ram:BuyerAgentTradeParty
/ram:PostalTradeAddress
/ram:CountryID</v>
      </c>
      <c r="AQ646" s="73" t="str">
        <f aca="false">Q646</f>
        <v>/rsm:CrossIndustryInvoice/rsm:SupplyChainTradeTransaction/ram:ApplicableHeaderTradeAgreement/ram:BuyerAgentTradeParty/ram:PostalTradeAddress/ram:CountryID</v>
      </c>
      <c r="AR646" s="73" t="str">
        <f aca="false">R646</f>
        <v>C</v>
      </c>
      <c r="AS646" s="73" t="str">
        <f aca="false">S646</f>
        <v>E</v>
      </c>
      <c r="AT646" s="73" t="str">
        <f aca="false">T646</f>
        <v>0..1</v>
      </c>
      <c r="AU646" s="73" t="n">
        <f aca="false">U646</f>
        <v>0</v>
      </c>
      <c r="AV646" s="73" t="n">
        <f aca="false">V646</f>
        <v>0</v>
      </c>
      <c r="AW646" s="6"/>
      <c r="AX646" s="69" t="str">
        <f aca="false">X646</f>
        <v>EXTENDED</v>
      </c>
      <c r="AY646" s="74" t="n">
        <f aca="false">Y646</f>
        <v>0</v>
      </c>
      <c r="BA646" s="46"/>
      <c r="BB646" s="46"/>
      <c r="BC646" s="46"/>
    </row>
    <row r="647" customFormat="false" ht="99.75" hidden="false" customHeight="false" outlineLevel="0" collapsed="false">
      <c r="A647" s="58" t="str">
        <f aca="false">IF(ISERROR(SEARCH("-X-",D647)),IF(S647="G","NO",IF(S647="E","YES","")),"EXT")</f>
        <v>EXT</v>
      </c>
      <c r="B647" s="58"/>
      <c r="C647" s="59"/>
      <c r="D647" s="60" t="s">
        <v>2801</v>
      </c>
      <c r="E647" s="61" t="s">
        <v>2802</v>
      </c>
      <c r="F647" s="62" t="n">
        <f aca="false">LEN(Q647)-LEN(SUBSTITUTE(Q647,"/",""))-1</f>
        <v>5</v>
      </c>
      <c r="G647" s="62" t="s">
        <v>95</v>
      </c>
      <c r="H647" s="63" t="s">
        <v>1113</v>
      </c>
      <c r="I647" s="63" t="s">
        <v>1114</v>
      </c>
      <c r="J647" s="64" t="s">
        <v>1115</v>
      </c>
      <c r="K647" s="64"/>
      <c r="L647" s="64"/>
      <c r="M647" s="63" t="s">
        <v>119</v>
      </c>
      <c r="N647" s="65"/>
      <c r="O647" s="65" t="s">
        <v>95</v>
      </c>
      <c r="P647" s="66" t="str">
        <f aca="false">MID(SUBSTITUTE(SUBSTITUTE(Q647,"/",CONCATENATE(CHAR(10),"/")),"/",CONCATENATE(CHAR(10),"/"),F647+1),2,500)</f>
        <v>/rsm:CrossIndustryInvoice
/rsm:SupplyChainTradeTransaction
/ram:ApplicableHeaderTradeAgreement
/ram:BuyerAgentTradeParty
/ram:PostalTradeAddress
/ram:CountrySubDivisionName</v>
      </c>
      <c r="Q647" s="67" t="s">
        <v>2803</v>
      </c>
      <c r="R647" s="65" t="s">
        <v>121</v>
      </c>
      <c r="S647" s="65" t="str">
        <f aca="false">IF($D647="","",IF(ISERROR(FIND("/@",RIGHT($Q647,LEN($Q647)-FIND("#",SUBSTITUTE($Q647,"/","#",LEN($Q647)-LEN(SUBSTITUTE($Q647,"/",""))))))),IF(LEFT($D647,4)="BG-X","EG",IF(LEFT($D647,2)="BG","G",IF(OR(RIGHT($D647,2)="-0",RIGHT($D647,3)="-00",RIGHT($D647,4)="-000"),"","E"))),"A"))</f>
        <v>E</v>
      </c>
      <c r="T647" s="65" t="s">
        <v>112</v>
      </c>
      <c r="U647" s="65"/>
      <c r="V647" s="68"/>
      <c r="X647" s="69" t="s">
        <v>30</v>
      </c>
      <c r="Y647" s="69"/>
      <c r="AA647" s="70"/>
      <c r="AB647" s="70"/>
      <c r="AC647" s="71"/>
      <c r="AE647" s="72" t="str">
        <f aca="false">D647</f>
        <v>BT-X-425</v>
      </c>
      <c r="AF647" s="73" t="n">
        <f aca="false">F647</f>
        <v>5</v>
      </c>
      <c r="AG647" s="73" t="str">
        <f aca="false">G647</f>
        <v>0..1</v>
      </c>
      <c r="AH647" s="63" t="s">
        <v>1117</v>
      </c>
      <c r="AI647" s="63" t="s">
        <v>1118</v>
      </c>
      <c r="AJ647" s="64" t="s">
        <v>1119</v>
      </c>
      <c r="AK647" s="64"/>
      <c r="AL647" s="64"/>
      <c r="AM647" s="73" t="str">
        <f aca="false">M647</f>
        <v>Text</v>
      </c>
      <c r="AN647" s="73" t="n">
        <f aca="false">N647</f>
        <v>0</v>
      </c>
      <c r="AO647" s="73" t="str">
        <f aca="false">O647</f>
        <v>0..1</v>
      </c>
      <c r="AP647" s="73" t="str">
        <f aca="false">P647</f>
        <v>/rsm:CrossIndustryInvoice
/rsm:SupplyChainTradeTransaction
/ram:ApplicableHeaderTradeAgreement
/ram:BuyerAgentTradeParty
/ram:PostalTradeAddress
/ram:CountrySubDivisionName</v>
      </c>
      <c r="AQ647" s="73" t="str">
        <f aca="false">Q647</f>
        <v>/rsm:CrossIndustryInvoice/rsm:SupplyChainTradeTransaction/ram:ApplicableHeaderTradeAgreement/ram:BuyerAgentTradeParty/ram:PostalTradeAddress/ram:CountrySubDivisionName</v>
      </c>
      <c r="AR647" s="73" t="str">
        <f aca="false">R647</f>
        <v>T</v>
      </c>
      <c r="AS647" s="73" t="str">
        <f aca="false">S647</f>
        <v>E</v>
      </c>
      <c r="AT647" s="73" t="str">
        <f aca="false">T647</f>
        <v>0..n</v>
      </c>
      <c r="AU647" s="73" t="n">
        <f aca="false">U647</f>
        <v>0</v>
      </c>
      <c r="AV647" s="73" t="n">
        <f aca="false">V647</f>
        <v>0</v>
      </c>
      <c r="AW647" s="6"/>
      <c r="AX647" s="69" t="str">
        <f aca="false">X647</f>
        <v>EXTENDED</v>
      </c>
      <c r="AY647" s="74" t="n">
        <f aca="false">Y647</f>
        <v>0</v>
      </c>
      <c r="BA647" s="46"/>
      <c r="BB647" s="46"/>
      <c r="BC647" s="46"/>
    </row>
    <row r="648" customFormat="false" ht="85.5" hidden="false" customHeight="false" outlineLevel="0" collapsed="false">
      <c r="A648" s="58" t="str">
        <f aca="false">IF(ISERROR(SEARCH("-X-",D648)),IF(S648="G","NO",IF(S648="E","YES","")),"EXT")</f>
        <v>EXT</v>
      </c>
      <c r="B648" s="58"/>
      <c r="C648" s="59"/>
      <c r="D648" s="60" t="s">
        <v>2804</v>
      </c>
      <c r="E648" s="61"/>
      <c r="F648" s="62" t="n">
        <f aca="false">LEN(Q648)-LEN(SUBSTITUTE(Q648,"/",""))-1</f>
        <v>4</v>
      </c>
      <c r="G648" s="62" t="s">
        <v>95</v>
      </c>
      <c r="H648" s="63" t="s">
        <v>1121</v>
      </c>
      <c r="I648" s="63"/>
      <c r="J648" s="64"/>
      <c r="K648" s="64"/>
      <c r="L648" s="64"/>
      <c r="M648" s="63"/>
      <c r="N648" s="65"/>
      <c r="O648" s="65" t="s">
        <v>95</v>
      </c>
      <c r="P648" s="66" t="str">
        <f aca="false">MID(SUBSTITUTE(SUBSTITUTE(Q648,"/",CONCATENATE(CHAR(10),"/")),"/",CONCATENATE(CHAR(10),"/"),F648+1),2,500)</f>
        <v>/rsm:CrossIndustryInvoice
/rsm:SupplyChainTradeTransaction
/ram:ApplicableHeaderTradeAgreement
/ram:BuyerAgentTradeParty
/ram:URIUniversalCommunication</v>
      </c>
      <c r="Q648" s="67" t="s">
        <v>2805</v>
      </c>
      <c r="R648" s="65"/>
      <c r="S648" s="65" t="str">
        <f aca="false">IF($D648="","",IF(ISERROR(FIND("/@",RIGHT($Q648,LEN($Q648)-FIND("#",SUBSTITUTE($Q648,"/","#",LEN($Q648)-LEN(SUBSTITUTE($Q648,"/",""))))))),IF(LEFT($D648,4)="BG-X","EG",IF(LEFT($D648,2)="BG","G",IF(OR(RIGHT($D648,2)="-0",RIGHT($D648,3)="-00",RIGHT($D648,4)="-000"),"","E"))),"A"))</f>
        <v/>
      </c>
      <c r="T648" s="65" t="s">
        <v>112</v>
      </c>
      <c r="U648" s="65"/>
      <c r="V648" s="68"/>
      <c r="X648" s="69" t="s">
        <v>30</v>
      </c>
      <c r="Y648" s="69"/>
      <c r="AA648" s="70"/>
      <c r="AB648" s="70"/>
      <c r="AC648" s="71"/>
      <c r="AE648" s="72" t="str">
        <f aca="false">D648</f>
        <v>BT-X-412-00</v>
      </c>
      <c r="AF648" s="73" t="n">
        <f aca="false">F648</f>
        <v>4</v>
      </c>
      <c r="AG648" s="73" t="str">
        <f aca="false">G648</f>
        <v>0..1</v>
      </c>
      <c r="AH648" s="63" t="s">
        <v>1123</v>
      </c>
      <c r="AI648" s="63"/>
      <c r="AJ648" s="64"/>
      <c r="AK648" s="64"/>
      <c r="AL648" s="64"/>
      <c r="AM648" s="73" t="n">
        <f aca="false">M648</f>
        <v>0</v>
      </c>
      <c r="AN648" s="73" t="n">
        <f aca="false">N648</f>
        <v>0</v>
      </c>
      <c r="AO648" s="73" t="str">
        <f aca="false">O648</f>
        <v>0..1</v>
      </c>
      <c r="AP648" s="73" t="str">
        <f aca="false">P648</f>
        <v>/rsm:CrossIndustryInvoice
/rsm:SupplyChainTradeTransaction
/ram:ApplicableHeaderTradeAgreement
/ram:BuyerAgentTradeParty
/ram:URIUniversalCommunication</v>
      </c>
      <c r="AQ648" s="73" t="str">
        <f aca="false">Q648</f>
        <v>/rsm:CrossIndustryInvoice/rsm:SupplyChainTradeTransaction/ram:ApplicableHeaderTradeAgreement/ram:BuyerAgentTradeParty/ram:URIUniversalCommunication</v>
      </c>
      <c r="AR648" s="73" t="n">
        <f aca="false">R648</f>
        <v>0</v>
      </c>
      <c r="AS648" s="73" t="str">
        <f aca="false">S648</f>
        <v/>
      </c>
      <c r="AT648" s="73" t="str">
        <f aca="false">T648</f>
        <v>0..n</v>
      </c>
      <c r="AU648" s="73" t="n">
        <f aca="false">U648</f>
        <v>0</v>
      </c>
      <c r="AV648" s="73" t="n">
        <f aca="false">V648</f>
        <v>0</v>
      </c>
      <c r="AW648" s="6"/>
      <c r="AX648" s="69" t="str">
        <f aca="false">X648</f>
        <v>EXTENDED</v>
      </c>
      <c r="AY648" s="74" t="n">
        <f aca="false">Y648</f>
        <v>0</v>
      </c>
      <c r="BA648" s="46"/>
      <c r="BB648" s="46"/>
      <c r="BC648" s="46"/>
    </row>
    <row r="649" customFormat="false" ht="99.75" hidden="false" customHeight="false" outlineLevel="0" collapsed="false">
      <c r="A649" s="58" t="str">
        <f aca="false">IF(ISERROR(SEARCH("-X-",D649)),IF(S649="G","NO",IF(S649="E","YES","")),"EXT")</f>
        <v>EXT</v>
      </c>
      <c r="B649" s="58"/>
      <c r="C649" s="59"/>
      <c r="D649" s="60" t="s">
        <v>2806</v>
      </c>
      <c r="E649" s="61" t="s">
        <v>2807</v>
      </c>
      <c r="F649" s="62" t="n">
        <f aca="false">LEN(Q649)-LEN(SUBSTITUTE(Q649,"/",""))-1</f>
        <v>5</v>
      </c>
      <c r="G649" s="62" t="s">
        <v>95</v>
      </c>
      <c r="H649" s="63" t="s">
        <v>1125</v>
      </c>
      <c r="I649" s="63"/>
      <c r="J649" s="64"/>
      <c r="K649" s="64"/>
      <c r="L649" s="64"/>
      <c r="M649" s="63" t="s">
        <v>137</v>
      </c>
      <c r="N649" s="65"/>
      <c r="O649" s="65" t="s">
        <v>88</v>
      </c>
      <c r="P649" s="66" t="str">
        <f aca="false">MID(SUBSTITUTE(SUBSTITUTE(Q649,"/",CONCATENATE(CHAR(10),"/")),"/",CONCATENATE(CHAR(10),"/"),F649+1),2,500)</f>
        <v>/rsm:CrossIndustryInvoice
/rsm:SupplyChainTradeTransaction
/ram:ApplicableHeaderTradeAgreement
/ram:BuyerAgentTradeParty
/ram:URIUniversalCommunication
/ram:URIID</v>
      </c>
      <c r="Q649" s="67" t="s">
        <v>2808</v>
      </c>
      <c r="R649" s="65" t="s">
        <v>139</v>
      </c>
      <c r="S649" s="65" t="str">
        <f aca="false">IF($D649="","",IF(ISERROR(FIND("/@",RIGHT($Q649,LEN($Q649)-FIND("#",SUBSTITUTE($Q649,"/","#",LEN($Q649)-LEN(SUBSTITUTE($Q649,"/",""))))))),IF(LEFT($D649,4)="BG-X","EG",IF(LEFT($D649,2)="BG","G",IF(OR(RIGHT($D649,2)="-0",RIGHT($D649,3)="-00",RIGHT($D649,4)="-000"),"","E"))),"A"))</f>
        <v>E</v>
      </c>
      <c r="T649" s="65" t="s">
        <v>95</v>
      </c>
      <c r="U649" s="65"/>
      <c r="V649" s="68"/>
      <c r="X649" s="69" t="s">
        <v>30</v>
      </c>
      <c r="Y649" s="69"/>
      <c r="AA649" s="70"/>
      <c r="AB649" s="70"/>
      <c r="AC649" s="71"/>
      <c r="AE649" s="72" t="str">
        <f aca="false">D649</f>
        <v>BT-X-412</v>
      </c>
      <c r="AF649" s="73" t="n">
        <f aca="false">F649</f>
        <v>5</v>
      </c>
      <c r="AG649" s="73" t="str">
        <f aca="false">G649</f>
        <v>0..1</v>
      </c>
      <c r="AH649" s="63" t="s">
        <v>1127</v>
      </c>
      <c r="AI649" s="63"/>
      <c r="AJ649" s="64"/>
      <c r="AK649" s="64"/>
      <c r="AL649" s="64"/>
      <c r="AM649" s="73" t="str">
        <f aca="false">M649</f>
        <v>Identifier</v>
      </c>
      <c r="AN649" s="73" t="n">
        <f aca="false">N649</f>
        <v>0</v>
      </c>
      <c r="AO649" s="73" t="str">
        <f aca="false">O649</f>
        <v>1..1</v>
      </c>
      <c r="AP649" s="73" t="str">
        <f aca="false">P649</f>
        <v>/rsm:CrossIndustryInvoice
/rsm:SupplyChainTradeTransaction
/ram:ApplicableHeaderTradeAgreement
/ram:BuyerAgentTradeParty
/ram:URIUniversalCommunication
/ram:URIID</v>
      </c>
      <c r="AQ649" s="73" t="str">
        <f aca="false">Q649</f>
        <v>/rsm:CrossIndustryInvoice/rsm:SupplyChainTradeTransaction/ram:ApplicableHeaderTradeAgreement/ram:BuyerAgentTradeParty/ram:URIUniversalCommunication/ram:URIID</v>
      </c>
      <c r="AR649" s="73" t="str">
        <f aca="false">R649</f>
        <v>I</v>
      </c>
      <c r="AS649" s="73" t="str">
        <f aca="false">S649</f>
        <v>E</v>
      </c>
      <c r="AT649" s="73" t="str">
        <f aca="false">T649</f>
        <v>0..1</v>
      </c>
      <c r="AU649" s="73" t="n">
        <f aca="false">U649</f>
        <v>0</v>
      </c>
      <c r="AV649" s="73" t="n">
        <f aca="false">V649</f>
        <v>0</v>
      </c>
      <c r="AW649" s="6"/>
      <c r="AX649" s="69" t="str">
        <f aca="false">X649</f>
        <v>EXTENDED</v>
      </c>
      <c r="AY649" s="74" t="n">
        <f aca="false">Y649</f>
        <v>0</v>
      </c>
      <c r="BA649" s="46"/>
      <c r="BB649" s="46"/>
      <c r="BC649" s="46"/>
    </row>
    <row r="650" customFormat="false" ht="114" hidden="false" customHeight="false" outlineLevel="0" collapsed="false">
      <c r="A650" s="58" t="str">
        <f aca="false">IF(ISERROR(SEARCH("-X-",D650)),IF(S650="G","NO",IF(S650="E","YES","")),"EXT")</f>
        <v>EXT</v>
      </c>
      <c r="B650" s="58"/>
      <c r="C650" s="59"/>
      <c r="D650" s="60" t="s">
        <v>2809</v>
      </c>
      <c r="E650" s="61" t="s">
        <v>2810</v>
      </c>
      <c r="F650" s="62" t="n">
        <f aca="false">LEN(Q650)-LEN(SUBSTITUTE(Q650,"/",""))-1</f>
        <v>6</v>
      </c>
      <c r="G650" s="62" t="s">
        <v>88</v>
      </c>
      <c r="H650" s="63" t="s">
        <v>355</v>
      </c>
      <c r="I650" s="63"/>
      <c r="J650" s="64"/>
      <c r="K650" s="64"/>
      <c r="L650" s="64"/>
      <c r="M650" s="63" t="s">
        <v>358</v>
      </c>
      <c r="N650" s="65"/>
      <c r="O650" s="65"/>
      <c r="P650" s="66" t="str">
        <f aca="false">MID(SUBSTITUTE(SUBSTITUTE(Q650,"/",CONCATENATE(CHAR(10),"/")),"/",CONCATENATE(CHAR(10),"/"),F650+1),2,500)</f>
        <v>/rsm:CrossIndustryInvoice
/rsm:SupplyChainTradeTransaction
/ram:ApplicableHeaderTradeAgreement
/ram:BuyerAgentTradeParty
/ram:URIUniversalCommunication
/ram:URIID
/@schemeID</v>
      </c>
      <c r="Q650" s="67" t="s">
        <v>2811</v>
      </c>
      <c r="R650" s="65" t="s">
        <v>360</v>
      </c>
      <c r="S650" s="65" t="str">
        <f aca="false">IF($D650="","",IF(ISERROR(FIND("/@",RIGHT($Q650,LEN($Q650)-FIND("#",SUBSTITUTE($Q650,"/","#",LEN($Q650)-LEN(SUBSTITUTE($Q650,"/",""))))))),IF(LEFT($D650,4)="BG-X","EG",IF(LEFT($D650,2)="BG","G",IF(OR(RIGHT($D650,2)="-0",RIGHT($D650,3)="-00",RIGHT($D650,4)="-000"),"","E"))),"A"))</f>
        <v/>
      </c>
      <c r="T650" s="65"/>
      <c r="U650" s="65"/>
      <c r="V650" s="68"/>
      <c r="X650" s="69" t="s">
        <v>30</v>
      </c>
      <c r="Y650" s="69"/>
      <c r="AA650" s="70"/>
      <c r="AB650" s="70"/>
      <c r="AC650" s="71"/>
      <c r="AE650" s="72" t="str">
        <f aca="false">D650</f>
        <v>BT-X-412-0</v>
      </c>
      <c r="AF650" s="73" t="n">
        <f aca="false">F650</f>
        <v>6</v>
      </c>
      <c r="AG650" s="73" t="str">
        <f aca="false">G650</f>
        <v>1..1</v>
      </c>
      <c r="AH650" s="63" t="s">
        <v>361</v>
      </c>
      <c r="AI650" s="63"/>
      <c r="AJ650" s="64"/>
      <c r="AK650" s="64"/>
      <c r="AL650" s="64"/>
      <c r="AM650" s="73" t="str">
        <f aca="false">M650</f>
        <v>String</v>
      </c>
      <c r="AN650" s="73" t="n">
        <f aca="false">N650</f>
        <v>0</v>
      </c>
      <c r="AO650" s="73" t="n">
        <f aca="false">O650</f>
        <v>0</v>
      </c>
      <c r="AP650" s="73" t="str">
        <f aca="false">P650</f>
        <v>/rsm:CrossIndustryInvoice
/rsm:SupplyChainTradeTransaction
/ram:ApplicableHeaderTradeAgreement
/ram:BuyerAgentTradeParty
/ram:URIUniversalCommunication
/ram:URIID
/@schemeID</v>
      </c>
      <c r="AQ650" s="73" t="str">
        <f aca="false">Q650</f>
        <v>/rsm:CrossIndustryInvoice/rsm:SupplyChainTradeTransaction/ram:ApplicableHeaderTradeAgreement/ram:BuyerAgentTradeParty/ram:URIUniversalCommunication/ram:URIID/@schemeID</v>
      </c>
      <c r="AR650" s="73" t="str">
        <f aca="false">R650</f>
        <v>S</v>
      </c>
      <c r="AS650" s="73" t="str">
        <f aca="false">S650</f>
        <v/>
      </c>
      <c r="AT650" s="73" t="n">
        <f aca="false">T650</f>
        <v>0</v>
      </c>
      <c r="AU650" s="73" t="n">
        <f aca="false">U650</f>
        <v>0</v>
      </c>
      <c r="AV650" s="73" t="n">
        <f aca="false">V650</f>
        <v>0</v>
      </c>
      <c r="AW650" s="6"/>
      <c r="AX650" s="69" t="str">
        <f aca="false">X650</f>
        <v>EXTENDED</v>
      </c>
      <c r="AY650" s="74" t="n">
        <f aca="false">Y650</f>
        <v>0</v>
      </c>
      <c r="BA650" s="46"/>
      <c r="BB650" s="46"/>
      <c r="BC650" s="46"/>
    </row>
    <row r="651" customFormat="false" ht="85.5" hidden="false" customHeight="false" outlineLevel="0" collapsed="false">
      <c r="A651" s="58" t="str">
        <f aca="false">IF(ISERROR(SEARCH("-X-",D651)),IF(S651="G","NO",IF(S651="E","YES","")),"EXT")</f>
        <v>EXT</v>
      </c>
      <c r="B651" s="58"/>
      <c r="C651" s="59"/>
      <c r="D651" s="60" t="s">
        <v>2812</v>
      </c>
      <c r="E651" s="61"/>
      <c r="F651" s="62" t="n">
        <f aca="false">LEN(Q651)-LEN(SUBSTITUTE(Q651,"/",""))-1</f>
        <v>4</v>
      </c>
      <c r="G651" s="62" t="s">
        <v>95</v>
      </c>
      <c r="H651" s="63" t="s">
        <v>2176</v>
      </c>
      <c r="I651" s="63"/>
      <c r="J651" s="64"/>
      <c r="K651" s="64"/>
      <c r="L651" s="64"/>
      <c r="M651" s="63"/>
      <c r="N651" s="65"/>
      <c r="O651" s="65" t="s">
        <v>95</v>
      </c>
      <c r="P651" s="66" t="str">
        <f aca="false">MID(SUBSTITUTE(SUBSTITUTE(Q651,"/",CONCATENATE(CHAR(10),"/")),"/",CONCATENATE(CHAR(10),"/"),F651+1),2,500)</f>
        <v>/rsm:CrossIndustryInvoice
/rsm:SupplyChainTradeTransaction
/ram:ApplicableHeaderTradeAgreement
/ram:BuyerAgentTradeParty
/ram:SpecifiedTaxRegistration</v>
      </c>
      <c r="Q651" s="67" t="s">
        <v>2813</v>
      </c>
      <c r="R651" s="65"/>
      <c r="S651" s="65" t="str">
        <f aca="false">IF($D651="","",IF(ISERROR(FIND("/@",RIGHT($Q651,LEN($Q651)-FIND("#",SUBSTITUTE($Q651,"/","#",LEN($Q651)-LEN(SUBSTITUTE($Q651,"/",""))))))),IF(LEFT($D651,4)="BG-X","EG",IF(LEFT($D651,2)="BG","G",IF(OR(RIGHT($D651,2)="-0",RIGHT($D651,3)="-00",RIGHT($D651,4)="-000"),"","E"))),"A"))</f>
        <v/>
      </c>
      <c r="T651" s="65" t="s">
        <v>112</v>
      </c>
      <c r="U651" s="65"/>
      <c r="V651" s="68"/>
      <c r="X651" s="69" t="s">
        <v>30</v>
      </c>
      <c r="Y651" s="69"/>
      <c r="AA651" s="70"/>
      <c r="AB651" s="70"/>
      <c r="AC651" s="71"/>
      <c r="AE651" s="72" t="str">
        <f aca="false">D651</f>
        <v>BT-X-411-00</v>
      </c>
      <c r="AF651" s="73" t="n">
        <f aca="false">F651</f>
        <v>4</v>
      </c>
      <c r="AG651" s="73" t="str">
        <f aca="false">G651</f>
        <v>0..1</v>
      </c>
      <c r="AH651" s="63" t="s">
        <v>1133</v>
      </c>
      <c r="AI651" s="63"/>
      <c r="AJ651" s="64"/>
      <c r="AK651" s="64"/>
      <c r="AL651" s="64"/>
      <c r="AM651" s="73" t="n">
        <f aca="false">M651</f>
        <v>0</v>
      </c>
      <c r="AN651" s="73" t="n">
        <f aca="false">N651</f>
        <v>0</v>
      </c>
      <c r="AO651" s="73" t="str">
        <f aca="false">O651</f>
        <v>0..1</v>
      </c>
      <c r="AP651" s="73" t="str">
        <f aca="false">P651</f>
        <v>/rsm:CrossIndustryInvoice
/rsm:SupplyChainTradeTransaction
/ram:ApplicableHeaderTradeAgreement
/ram:BuyerAgentTradeParty
/ram:SpecifiedTaxRegistration</v>
      </c>
      <c r="AQ651" s="73" t="str">
        <f aca="false">Q651</f>
        <v>/rsm:CrossIndustryInvoice/rsm:SupplyChainTradeTransaction/ram:ApplicableHeaderTradeAgreement/ram:BuyerAgentTradeParty/ram:SpecifiedTaxRegistration</v>
      </c>
      <c r="AR651" s="73" t="n">
        <f aca="false">R651</f>
        <v>0</v>
      </c>
      <c r="AS651" s="73" t="str">
        <f aca="false">S651</f>
        <v/>
      </c>
      <c r="AT651" s="73" t="str">
        <f aca="false">T651</f>
        <v>0..n</v>
      </c>
      <c r="AU651" s="73" t="n">
        <f aca="false">U651</f>
        <v>0</v>
      </c>
      <c r="AV651" s="73" t="n">
        <f aca="false">V651</f>
        <v>0</v>
      </c>
      <c r="AW651" s="6"/>
      <c r="AX651" s="69" t="str">
        <f aca="false">X651</f>
        <v>EXTENDED</v>
      </c>
      <c r="AY651" s="74" t="n">
        <f aca="false">Y651</f>
        <v>0</v>
      </c>
      <c r="BA651" s="46"/>
      <c r="BB651" s="46"/>
      <c r="BC651" s="46"/>
    </row>
    <row r="652" customFormat="false" ht="99.75" hidden="false" customHeight="false" outlineLevel="0" collapsed="false">
      <c r="A652" s="58" t="str">
        <f aca="false">IF(ISERROR(SEARCH("-X-",D652)),IF(S652="G","NO",IF(S652="E","YES","")),"EXT")</f>
        <v>EXT</v>
      </c>
      <c r="B652" s="58"/>
      <c r="C652" s="59"/>
      <c r="D652" s="60" t="s">
        <v>2814</v>
      </c>
      <c r="E652" s="61" t="s">
        <v>2815</v>
      </c>
      <c r="F652" s="62" t="n">
        <f aca="false">LEN(Q652)-LEN(SUBSTITUTE(Q652,"/",""))-1</f>
        <v>5</v>
      </c>
      <c r="G652" s="62" t="s">
        <v>95</v>
      </c>
      <c r="H652" s="63" t="s">
        <v>1135</v>
      </c>
      <c r="I652" s="63"/>
      <c r="J652" s="64"/>
      <c r="K652" s="64"/>
      <c r="L652" s="64"/>
      <c r="M652" s="63" t="s">
        <v>137</v>
      </c>
      <c r="N652" s="65"/>
      <c r="O652" s="65" t="s">
        <v>88</v>
      </c>
      <c r="P652" s="66" t="str">
        <f aca="false">MID(SUBSTITUTE(SUBSTITUTE(Q652,"/",CONCATENATE(CHAR(10),"/")),"/",CONCATENATE(CHAR(10),"/"),F652+1),2,500)</f>
        <v>/rsm:CrossIndustryInvoice
/rsm:SupplyChainTradeTransaction
/ram:ApplicableHeaderTradeAgreement
/ram:BuyerAgentTradeParty
/ram:SpecifiedTaxRegistration
/ram:ID</v>
      </c>
      <c r="Q652" s="67" t="s">
        <v>2816</v>
      </c>
      <c r="R652" s="65" t="s">
        <v>139</v>
      </c>
      <c r="S652" s="65" t="str">
        <f aca="false">IF($D652="","",IF(ISERROR(FIND("/@",RIGHT($Q652,LEN($Q652)-FIND("#",SUBSTITUTE($Q652,"/","#",LEN($Q652)-LEN(SUBSTITUTE($Q652,"/",""))))))),IF(LEFT($D652,4)="BG-X","EG",IF(LEFT($D652,2)="BG","G",IF(OR(RIGHT($D652,2)="-0",RIGHT($D652,3)="-00",RIGHT($D652,4)="-000"),"","E"))),"A"))</f>
        <v>E</v>
      </c>
      <c r="T652" s="65" t="s">
        <v>95</v>
      </c>
      <c r="U652" s="65"/>
      <c r="V652" s="68"/>
      <c r="X652" s="69" t="s">
        <v>30</v>
      </c>
      <c r="Y652" s="69"/>
      <c r="AA652" s="70"/>
      <c r="AB652" s="70"/>
      <c r="AC652" s="71"/>
      <c r="AE652" s="72" t="str">
        <f aca="false">D652</f>
        <v>BT-X-411</v>
      </c>
      <c r="AF652" s="73" t="n">
        <f aca="false">F652</f>
        <v>5</v>
      </c>
      <c r="AG652" s="73" t="str">
        <f aca="false">G652</f>
        <v>0..1</v>
      </c>
      <c r="AH652" s="63" t="s">
        <v>1137</v>
      </c>
      <c r="AI652" s="63"/>
      <c r="AJ652" s="64"/>
      <c r="AK652" s="64"/>
      <c r="AL652" s="64"/>
      <c r="AM652" s="73" t="str">
        <f aca="false">M652</f>
        <v>Identifier</v>
      </c>
      <c r="AN652" s="73" t="n">
        <f aca="false">N652</f>
        <v>0</v>
      </c>
      <c r="AO652" s="73" t="str">
        <f aca="false">O652</f>
        <v>1..1</v>
      </c>
      <c r="AP652" s="73" t="str">
        <f aca="false">P652</f>
        <v>/rsm:CrossIndustryInvoice
/rsm:SupplyChainTradeTransaction
/ram:ApplicableHeaderTradeAgreement
/ram:BuyerAgentTradeParty
/ram:SpecifiedTaxRegistration
/ram:ID</v>
      </c>
      <c r="AQ652" s="73" t="str">
        <f aca="false">Q652</f>
        <v>/rsm:CrossIndustryInvoice/rsm:SupplyChainTradeTransaction/ram:ApplicableHeaderTradeAgreement/ram:BuyerAgentTradeParty/ram:SpecifiedTaxRegistration/ram:ID</v>
      </c>
      <c r="AR652" s="73" t="str">
        <f aca="false">R652</f>
        <v>I</v>
      </c>
      <c r="AS652" s="73" t="str">
        <f aca="false">S652</f>
        <v>E</v>
      </c>
      <c r="AT652" s="73" t="str">
        <f aca="false">T652</f>
        <v>0..1</v>
      </c>
      <c r="AU652" s="73" t="n">
        <f aca="false">U652</f>
        <v>0</v>
      </c>
      <c r="AV652" s="73" t="n">
        <f aca="false">V652</f>
        <v>0</v>
      </c>
      <c r="AW652" s="6"/>
      <c r="AX652" s="69" t="str">
        <f aca="false">X652</f>
        <v>EXTENDED</v>
      </c>
      <c r="AY652" s="74" t="n">
        <f aca="false">Y652</f>
        <v>0</v>
      </c>
      <c r="BA652" s="46"/>
      <c r="BB652" s="46"/>
      <c r="BC652" s="46"/>
    </row>
    <row r="653" customFormat="false" ht="114" hidden="false" customHeight="false" outlineLevel="0" collapsed="false">
      <c r="A653" s="58" t="str">
        <f aca="false">IF(ISERROR(SEARCH("-X-",D653)),IF(S653="G","NO",IF(S653="E","YES","")),"EXT")</f>
        <v>EXT</v>
      </c>
      <c r="B653" s="77"/>
      <c r="C653" s="59"/>
      <c r="D653" s="60" t="s">
        <v>2817</v>
      </c>
      <c r="E653" s="61" t="s">
        <v>2818</v>
      </c>
      <c r="F653" s="62" t="n">
        <f aca="false">LEN(Q653)-LEN(SUBSTITUTE(Q653,"/",""))-1</f>
        <v>6</v>
      </c>
      <c r="G653" s="62" t="s">
        <v>95</v>
      </c>
      <c r="H653" s="63" t="s">
        <v>1139</v>
      </c>
      <c r="I653" s="63"/>
      <c r="J653" s="64" t="s">
        <v>1140</v>
      </c>
      <c r="K653" s="64"/>
      <c r="L653" s="64"/>
      <c r="M653" s="63" t="s">
        <v>358</v>
      </c>
      <c r="N653" s="65"/>
      <c r="O653" s="65"/>
      <c r="P653" s="66" t="str">
        <f aca="false">MID(SUBSTITUTE(SUBSTITUTE(Q653,"/",CONCATENATE(CHAR(10),"/")),"/",CONCATENATE(CHAR(10),"/"),F653+1),2,500)</f>
        <v>/rsm:CrossIndustryInvoice
/rsm:SupplyChainTradeTransaction
/ram:ApplicableHeaderTradeAgreement
/ram:BuyerAgentTradeParty
/ram:SpecifiedTaxRegistration
/ram:ID
/@schemeID</v>
      </c>
      <c r="Q653" s="67" t="s">
        <v>2819</v>
      </c>
      <c r="R653" s="65" t="s">
        <v>360</v>
      </c>
      <c r="S653" s="65" t="str">
        <f aca="false">IF($D653="","",IF(ISERROR(FIND("/@",RIGHT($Q653,LEN($Q653)-FIND("#",SUBSTITUTE($Q653,"/","#",LEN($Q653)-LEN(SUBSTITUTE($Q653,"/",""))))))),IF(LEFT($D653,4)="BG-X","EG",IF(LEFT($D653,2)="BG","G",IF(OR(RIGHT($D653,2)="-0",RIGHT($D653,3)="-00",RIGHT($D653,4)="-000"),"","E"))),"A"))</f>
        <v/>
      </c>
      <c r="T653" s="65"/>
      <c r="U653" s="65"/>
      <c r="V653" s="68"/>
      <c r="W653" s="49"/>
      <c r="X653" s="69" t="s">
        <v>30</v>
      </c>
      <c r="Y653" s="69"/>
      <c r="Z653" s="49"/>
      <c r="AA653" s="70"/>
      <c r="AB653" s="70"/>
      <c r="AC653" s="71"/>
      <c r="AD653" s="49"/>
      <c r="AE653" s="72" t="str">
        <f aca="false">D653</f>
        <v>BT-X-411-0</v>
      </c>
      <c r="AF653" s="73" t="n">
        <f aca="false">F653</f>
        <v>6</v>
      </c>
      <c r="AG653" s="73" t="str">
        <f aca="false">G653</f>
        <v>0..1</v>
      </c>
      <c r="AH653" s="63" t="s">
        <v>1142</v>
      </c>
      <c r="AI653" s="63"/>
      <c r="AJ653" s="64" t="s">
        <v>1143</v>
      </c>
      <c r="AK653" s="64"/>
      <c r="AL653" s="64"/>
      <c r="AM653" s="73" t="str">
        <f aca="false">M653</f>
        <v>String</v>
      </c>
      <c r="AN653" s="73" t="n">
        <f aca="false">N653</f>
        <v>0</v>
      </c>
      <c r="AO653" s="73" t="n">
        <f aca="false">O653</f>
        <v>0</v>
      </c>
      <c r="AP653" s="73" t="str">
        <f aca="false">P653</f>
        <v>/rsm:CrossIndustryInvoice
/rsm:SupplyChainTradeTransaction
/ram:ApplicableHeaderTradeAgreement
/ram:BuyerAgentTradeParty
/ram:SpecifiedTaxRegistration
/ram:ID
/@schemeID</v>
      </c>
      <c r="AQ653" s="73" t="str">
        <f aca="false">Q653</f>
        <v>/rsm:CrossIndustryInvoice/rsm:SupplyChainTradeTransaction/ram:ApplicableHeaderTradeAgreement/ram:BuyerAgentTradeParty/ram:SpecifiedTaxRegistration/ram:ID/@schemeID</v>
      </c>
      <c r="AR653" s="73" t="str">
        <f aca="false">R653</f>
        <v>S</v>
      </c>
      <c r="AS653" s="73" t="str">
        <f aca="false">S653</f>
        <v/>
      </c>
      <c r="AT653" s="73" t="n">
        <f aca="false">T653</f>
        <v>0</v>
      </c>
      <c r="AU653" s="73" t="n">
        <f aca="false">U653</f>
        <v>0</v>
      </c>
      <c r="AV653" s="73" t="n">
        <f aca="false">V653</f>
        <v>0</v>
      </c>
      <c r="AW653" s="6"/>
      <c r="AX653" s="69" t="str">
        <f aca="false">X653</f>
        <v>EXTENDED</v>
      </c>
      <c r="AY653" s="74" t="n">
        <f aca="false">Y653</f>
        <v>0</v>
      </c>
      <c r="BA653" s="46"/>
      <c r="BB653" s="46"/>
      <c r="BC653" s="46"/>
    </row>
    <row r="654" customFormat="false" ht="71.25" hidden="false" customHeight="false" outlineLevel="0" collapsed="false">
      <c r="A654" s="58" t="str">
        <f aca="false">IF(ISERROR(SEARCH("-X-",D654)),IF(S654="G","NO",IF(S654="E","YES","")),"EXT")</f>
        <v/>
      </c>
      <c r="B654" s="77"/>
      <c r="C654" s="59"/>
      <c r="D654" s="60" t="s">
        <v>2820</v>
      </c>
      <c r="E654" s="61"/>
      <c r="F654" s="62" t="n">
        <f aca="false">LEN(Q654)-LEN(SUBSTITUTE(Q654,"/",""))-1</f>
        <v>3</v>
      </c>
      <c r="G654" s="62" t="s">
        <v>95</v>
      </c>
      <c r="H654" s="63" t="s">
        <v>2821</v>
      </c>
      <c r="I654" s="63"/>
      <c r="J654" s="64"/>
      <c r="K654" s="64"/>
      <c r="L654" s="64"/>
      <c r="M654" s="63"/>
      <c r="N654" s="65" t="s">
        <v>95</v>
      </c>
      <c r="O654" s="65" t="s">
        <v>95</v>
      </c>
      <c r="P654" s="66" t="str">
        <f aca="false">MID(SUBSTITUTE(SUBSTITUTE(Q654,"/",CONCATENATE(CHAR(10),"/")),"/",CONCATENATE(CHAR(10),"/"),F654+1),2,500)</f>
        <v>/rsm:CrossIndustryInvoice
/rsm:SupplyChainTradeTransaction
/ram:ApplicableHeaderTradeAgreement
/ram:SpecifiedProcuringProject</v>
      </c>
      <c r="Q654" s="67" t="s">
        <v>2822</v>
      </c>
      <c r="R654" s="65"/>
      <c r="S654" s="65" t="str">
        <f aca="false">IF($D654="","",IF(ISERROR(FIND("/@",RIGHT($Q654,LEN($Q654)-FIND("#",SUBSTITUTE($Q654,"/","#",LEN($Q654)-LEN(SUBSTITUTE($Q654,"/",""))))))),IF(LEFT($D654,4)="BG-X","EG",IF(LEFT($D654,2)="BG","G",IF(OR(RIGHT($D654,2)="-0",RIGHT($D654,3)="-00",RIGHT($D654,4)="-000"),"","E"))),"A"))</f>
        <v/>
      </c>
      <c r="T654" s="65" t="s">
        <v>95</v>
      </c>
      <c r="U654" s="65"/>
      <c r="V654" s="68"/>
      <c r="W654" s="49"/>
      <c r="X654" s="69" t="s">
        <v>27</v>
      </c>
      <c r="Y654" s="69"/>
      <c r="Z654" s="49"/>
      <c r="AA654" s="70"/>
      <c r="AB654" s="70"/>
      <c r="AC654" s="71"/>
      <c r="AD654" s="49"/>
      <c r="AE654" s="72" t="str">
        <f aca="false">D654</f>
        <v>BT-11-00</v>
      </c>
      <c r="AF654" s="73" t="n">
        <f aca="false">F654</f>
        <v>3</v>
      </c>
      <c r="AG654" s="73" t="str">
        <f aca="false">G654</f>
        <v>0..1</v>
      </c>
      <c r="AH654" s="63" t="s">
        <v>2823</v>
      </c>
      <c r="AI654" s="63"/>
      <c r="AJ654" s="64"/>
      <c r="AK654" s="64"/>
      <c r="AL654" s="64"/>
      <c r="AM654" s="73" t="n">
        <f aca="false">M654</f>
        <v>0</v>
      </c>
      <c r="AN654" s="73" t="str">
        <f aca="false">N654</f>
        <v>0..1</v>
      </c>
      <c r="AO654" s="73" t="str">
        <f aca="false">O654</f>
        <v>0..1</v>
      </c>
      <c r="AP654" s="73" t="str">
        <f aca="false">P654</f>
        <v>/rsm:CrossIndustryInvoice
/rsm:SupplyChainTradeTransaction
/ram:ApplicableHeaderTradeAgreement
/ram:SpecifiedProcuringProject</v>
      </c>
      <c r="AQ654" s="73" t="str">
        <f aca="false">Q654</f>
        <v>/rsm:CrossIndustryInvoice/rsm:SupplyChainTradeTransaction/ram:ApplicableHeaderTradeAgreement/ram:SpecifiedProcuringProject</v>
      </c>
      <c r="AR654" s="73" t="n">
        <f aca="false">R654</f>
        <v>0</v>
      </c>
      <c r="AS654" s="73" t="str">
        <f aca="false">S654</f>
        <v/>
      </c>
      <c r="AT654" s="73" t="str">
        <f aca="false">T654</f>
        <v>0..1</v>
      </c>
      <c r="AU654" s="73" t="n">
        <f aca="false">U654</f>
        <v>0</v>
      </c>
      <c r="AV654" s="73" t="n">
        <f aca="false">V654</f>
        <v>0</v>
      </c>
      <c r="AW654" s="6"/>
      <c r="AX654" s="69" t="str">
        <f aca="false">X654</f>
        <v>EN 16931</v>
      </c>
      <c r="AY654" s="74" t="n">
        <f aca="false">Y654</f>
        <v>0</v>
      </c>
      <c r="BA654" s="46"/>
      <c r="BB654" s="46"/>
      <c r="BC654" s="46"/>
    </row>
    <row r="655" customFormat="false" ht="85.5" hidden="false" customHeight="false" outlineLevel="0" collapsed="false">
      <c r="A655" s="58" t="str">
        <f aca="false">IF(ISERROR(SEARCH("-X-",D655)),IF(S655="G","NO",IF(S655="E","YES","")),"EXT")</f>
        <v>YES</v>
      </c>
      <c r="B655" s="77"/>
      <c r="C655" s="59"/>
      <c r="D655" s="60" t="s">
        <v>2824</v>
      </c>
      <c r="E655" s="61"/>
      <c r="F655" s="62" t="n">
        <f aca="false">LEN(Q655)-LEN(SUBSTITUTE(Q655,"/",""))-1</f>
        <v>4</v>
      </c>
      <c r="G655" s="62" t="s">
        <v>95</v>
      </c>
      <c r="H655" s="63" t="s">
        <v>2825</v>
      </c>
      <c r="I655" s="63" t="s">
        <v>2826</v>
      </c>
      <c r="J655" s="64"/>
      <c r="K655" s="64"/>
      <c r="L655" s="64"/>
      <c r="M655" s="63" t="s">
        <v>573</v>
      </c>
      <c r="N655" s="65" t="s">
        <v>88</v>
      </c>
      <c r="O655" s="65" t="s">
        <v>88</v>
      </c>
      <c r="P655" s="66" t="str">
        <f aca="false">MID(SUBSTITUTE(SUBSTITUTE(Q655,"/",CONCATENATE(CHAR(10),"/")),"/",CONCATENATE(CHAR(10),"/"),F655+1),2,500)</f>
        <v>/rsm:CrossIndustryInvoice
/rsm:SupplyChainTradeTransaction
/ram:ApplicableHeaderTradeAgreement
/ram:SpecifiedProcuringProject
/ram:ID</v>
      </c>
      <c r="Q655" s="67" t="s">
        <v>2827</v>
      </c>
      <c r="R655" s="65" t="s">
        <v>575</v>
      </c>
      <c r="S655" s="65" t="str">
        <f aca="false">IF($D655="","",IF(ISERROR(FIND("/@",RIGHT($Q655,LEN($Q655)-FIND("#",SUBSTITUTE($Q655,"/","#",LEN($Q655)-LEN(SUBSTITUTE($Q655,"/",""))))))),IF(LEFT($D655,4)="BG-X","EG",IF(LEFT($D655,2)="BG","G",IF(OR(RIGHT($D655,2)="-0",RIGHT($D655,3)="-00",RIGHT($D655,4)="-000"),"","E"))),"A"))</f>
        <v>E</v>
      </c>
      <c r="T655" s="65" t="s">
        <v>88</v>
      </c>
      <c r="U655" s="65"/>
      <c r="V655" s="68" t="s">
        <v>2828</v>
      </c>
      <c r="W655" s="49"/>
      <c r="X655" s="69" t="s">
        <v>27</v>
      </c>
      <c r="Y655" s="69"/>
      <c r="Z655" s="49"/>
      <c r="AA655" s="70"/>
      <c r="AB655" s="70"/>
      <c r="AC655" s="71"/>
      <c r="AD655" s="49"/>
      <c r="AE655" s="72" t="str">
        <f aca="false">D655</f>
        <v>BT-11</v>
      </c>
      <c r="AF655" s="73" t="n">
        <f aca="false">F655</f>
        <v>4</v>
      </c>
      <c r="AG655" s="73" t="str">
        <f aca="false">G655</f>
        <v>0..1</v>
      </c>
      <c r="AH655" s="63" t="s">
        <v>2829</v>
      </c>
      <c r="AI655" s="63" t="s">
        <v>2830</v>
      </c>
      <c r="AJ655" s="64"/>
      <c r="AK655" s="64"/>
      <c r="AL655" s="64"/>
      <c r="AM655" s="73" t="str">
        <f aca="false">M655</f>
        <v>Document Reference</v>
      </c>
      <c r="AN655" s="73" t="str">
        <f aca="false">N655</f>
        <v>1..1</v>
      </c>
      <c r="AO655" s="73" t="str">
        <f aca="false">O655</f>
        <v>1..1</v>
      </c>
      <c r="AP655" s="73" t="str">
        <f aca="false">P655</f>
        <v>/rsm:CrossIndustryInvoice
/rsm:SupplyChainTradeTransaction
/ram:ApplicableHeaderTradeAgreement
/ram:SpecifiedProcuringProject
/ram:ID</v>
      </c>
      <c r="AQ655" s="73" t="str">
        <f aca="false">Q655</f>
        <v>/rsm:CrossIndustryInvoice/rsm:SupplyChainTradeTransaction/ram:ApplicableHeaderTradeAgreement/ram:SpecifiedProcuringProject/ram:ID</v>
      </c>
      <c r="AR655" s="73" t="str">
        <f aca="false">R655</f>
        <v>R</v>
      </c>
      <c r="AS655" s="73" t="str">
        <f aca="false">S655</f>
        <v>E</v>
      </c>
      <c r="AT655" s="73" t="str">
        <f aca="false">T655</f>
        <v>1..1</v>
      </c>
      <c r="AU655" s="73" t="n">
        <f aca="false">U655</f>
        <v>0</v>
      </c>
      <c r="AV655" s="73" t="str">
        <f aca="false">V655</f>
        <v>Use "Project reference" as default value for Name.</v>
      </c>
      <c r="AW655" s="6"/>
      <c r="AX655" s="69" t="str">
        <f aca="false">X655</f>
        <v>EN 16931</v>
      </c>
      <c r="AY655" s="74" t="n">
        <f aca="false">Y655</f>
        <v>0</v>
      </c>
      <c r="BA655" s="46"/>
      <c r="BB655" s="46"/>
      <c r="BC655" s="46"/>
    </row>
    <row r="656" customFormat="false" ht="85.5" hidden="false" customHeight="false" outlineLevel="0" collapsed="false">
      <c r="A656" s="58" t="str">
        <f aca="false">IF(ISERROR(SEARCH("-X-",D656)),IF(S656="G","NO",IF(S656="E","YES","")),"EXT")</f>
        <v/>
      </c>
      <c r="B656" s="77"/>
      <c r="C656" s="59"/>
      <c r="D656" s="60" t="s">
        <v>2831</v>
      </c>
      <c r="E656" s="61"/>
      <c r="F656" s="62" t="n">
        <f aca="false">LEN(Q656)-LEN(SUBSTITUTE(Q656,"/",""))-1</f>
        <v>4</v>
      </c>
      <c r="G656" s="62" t="s">
        <v>88</v>
      </c>
      <c r="H656" s="63" t="s">
        <v>2832</v>
      </c>
      <c r="I656" s="63" t="s">
        <v>2833</v>
      </c>
      <c r="J656" s="64" t="s">
        <v>2834</v>
      </c>
      <c r="K656" s="64"/>
      <c r="L656" s="64"/>
      <c r="M656" s="63" t="s">
        <v>358</v>
      </c>
      <c r="N656" s="65" t="s">
        <v>88</v>
      </c>
      <c r="O656" s="65" t="s">
        <v>88</v>
      </c>
      <c r="P656" s="66" t="str">
        <f aca="false">MID(SUBSTITUTE(SUBSTITUTE(Q656,"/",CONCATENATE(CHAR(10),"/")),"/",CONCATENATE(CHAR(10),"/"),F656+1),2,500)</f>
        <v>/rsm:CrossIndustryInvoice
/rsm:SupplyChainTradeTransaction
/ram:ApplicableHeaderTradeAgreement
/ram:SpecifiedProcuringProject
/ram:Name</v>
      </c>
      <c r="Q656" s="67" t="s">
        <v>2835</v>
      </c>
      <c r="R656" s="65"/>
      <c r="S656" s="65" t="str">
        <f aca="false">IF($D656="","",IF(ISERROR(FIND("/@",RIGHT($Q656,LEN($Q656)-FIND("#",SUBSTITUTE($Q656,"/","#",LEN($Q656)-LEN(SUBSTITUTE($Q656,"/",""))))))),IF(LEFT($D656,4)="BG-X","EG",IF(LEFT($D656,2)="BG","G",IF(OR(RIGHT($D656,2)="-0",RIGHT($D656,3)="-00",RIGHT($D656,4)="-000"),"","E"))),"A"))</f>
        <v/>
      </c>
      <c r="T656" s="65" t="s">
        <v>88</v>
      </c>
      <c r="U656" s="65"/>
      <c r="V656" s="68" t="s">
        <v>2828</v>
      </c>
      <c r="W656" s="49"/>
      <c r="X656" s="69" t="s">
        <v>27</v>
      </c>
      <c r="Y656" s="69"/>
      <c r="Z656" s="49"/>
      <c r="AA656" s="70"/>
      <c r="AB656" s="70"/>
      <c r="AC656" s="71"/>
      <c r="AD656" s="49"/>
      <c r="AE656" s="72" t="str">
        <f aca="false">D656</f>
        <v>BT-11-0</v>
      </c>
      <c r="AF656" s="73" t="n">
        <f aca="false">F656</f>
        <v>4</v>
      </c>
      <c r="AG656" s="73" t="str">
        <f aca="false">G656</f>
        <v>1..1</v>
      </c>
      <c r="AH656" s="63" t="s">
        <v>2836</v>
      </c>
      <c r="AI656" s="63" t="s">
        <v>2837</v>
      </c>
      <c r="AJ656" s="64" t="s">
        <v>2838</v>
      </c>
      <c r="AK656" s="64"/>
      <c r="AL656" s="64"/>
      <c r="AM656" s="73" t="str">
        <f aca="false">M656</f>
        <v>String</v>
      </c>
      <c r="AN656" s="73" t="str">
        <f aca="false">N656</f>
        <v>1..1</v>
      </c>
      <c r="AO656" s="73" t="str">
        <f aca="false">O656</f>
        <v>1..1</v>
      </c>
      <c r="AP656" s="73" t="str">
        <f aca="false">P656</f>
        <v>/rsm:CrossIndustryInvoice
/rsm:SupplyChainTradeTransaction
/ram:ApplicableHeaderTradeAgreement
/ram:SpecifiedProcuringProject
/ram:Name</v>
      </c>
      <c r="AQ656" s="73" t="str">
        <f aca="false">Q656</f>
        <v>/rsm:CrossIndustryInvoice/rsm:SupplyChainTradeTransaction/ram:ApplicableHeaderTradeAgreement/ram:SpecifiedProcuringProject/ram:Name</v>
      </c>
      <c r="AR656" s="73" t="n">
        <f aca="false">R656</f>
        <v>0</v>
      </c>
      <c r="AS656" s="73" t="str">
        <f aca="false">S656</f>
        <v/>
      </c>
      <c r="AT656" s="73" t="str">
        <f aca="false">T656</f>
        <v>1..1</v>
      </c>
      <c r="AU656" s="73" t="n">
        <f aca="false">U656</f>
        <v>0</v>
      </c>
      <c r="AV656" s="73" t="str">
        <f aca="false">V656</f>
        <v>Use "Project reference" as default value for Name.</v>
      </c>
      <c r="AW656" s="6"/>
      <c r="AX656" s="69" t="str">
        <f aca="false">X656</f>
        <v>EN 16931</v>
      </c>
      <c r="AY656" s="74" t="n">
        <f aca="false">Y656</f>
        <v>0</v>
      </c>
      <c r="BA656" s="46"/>
      <c r="BB656" s="46"/>
      <c r="BC656" s="46"/>
    </row>
    <row r="657" customFormat="false" ht="85.5" hidden="false" customHeight="false" outlineLevel="0" collapsed="false">
      <c r="A657" s="58" t="str">
        <f aca="false">IF(ISERROR(SEARCH("-X-",D657)),IF(S657="G","NO",IF(S657="E","YES","")),"EXT")</f>
        <v>EXT</v>
      </c>
      <c r="B657" s="77"/>
      <c r="C657" s="59"/>
      <c r="D657" s="60" t="s">
        <v>2839</v>
      </c>
      <c r="E657" s="61"/>
      <c r="F657" s="62" t="n">
        <f aca="false">LEN(Q657)-LEN(SUBSTITUTE(Q657,"/",""))-1</f>
        <v>3</v>
      </c>
      <c r="G657" s="62" t="s">
        <v>112</v>
      </c>
      <c r="H657" s="63" t="s">
        <v>897</v>
      </c>
      <c r="I657" s="63"/>
      <c r="J657" s="64"/>
      <c r="K657" s="64"/>
      <c r="L657" s="64"/>
      <c r="M657" s="63"/>
      <c r="N657" s="65"/>
      <c r="O657" s="65" t="s">
        <v>112</v>
      </c>
      <c r="P657" s="66" t="str">
        <f aca="false">MID(SUBSTITUTE(SUBSTITUTE(Q657,"/",CONCATENATE(CHAR(10),"/")),"/",CONCATENATE(CHAR(10),"/"),F657+1),2,500)</f>
        <v>/rsm:CrossIndustryInvoice
/rsm:SupplyChainTradeTransaction
/ram:ApplicableHeaderTradeAgreement
/ram:UltimateCustomerOrderReferencedDocument</v>
      </c>
      <c r="Q657" s="67" t="s">
        <v>2840</v>
      </c>
      <c r="R657" s="65"/>
      <c r="S657" s="65" t="str">
        <f aca="false">IF($D657="","",IF(ISERROR(FIND("/@",RIGHT($Q657,LEN($Q657)-FIND("#",SUBSTITUTE($Q657,"/","#",LEN($Q657)-LEN(SUBSTITUTE($Q657,"/",""))))))),IF(LEFT($D657,4)="BG-X","EG",IF(LEFT($D657,2)="BG","G",IF(OR(RIGHT($D657,2)="-0",RIGHT($D657,3)="-00",RIGHT($D657,4)="-000"),"","E"))),"A"))</f>
        <v>EG</v>
      </c>
      <c r="T657" s="65" t="s">
        <v>112</v>
      </c>
      <c r="U657" s="65"/>
      <c r="V657" s="68"/>
      <c r="W657" s="82"/>
      <c r="X657" s="69" t="s">
        <v>30</v>
      </c>
      <c r="Y657" s="69"/>
      <c r="Z657" s="82"/>
      <c r="AA657" s="70"/>
      <c r="AB657" s="70"/>
      <c r="AC657" s="71"/>
      <c r="AD657" s="11"/>
      <c r="AE657" s="72" t="str">
        <f aca="false">D657</f>
        <v>BG-X-23</v>
      </c>
      <c r="AF657" s="73" t="n">
        <f aca="false">F657</f>
        <v>3</v>
      </c>
      <c r="AG657" s="73" t="str">
        <f aca="false">G657</f>
        <v>0..n</v>
      </c>
      <c r="AH657" s="63" t="s">
        <v>899</v>
      </c>
      <c r="AI657" s="63"/>
      <c r="AJ657" s="64"/>
      <c r="AK657" s="64"/>
      <c r="AL657" s="64"/>
      <c r="AM657" s="73" t="n">
        <f aca="false">M657</f>
        <v>0</v>
      </c>
      <c r="AN657" s="73" t="n">
        <f aca="false">N657</f>
        <v>0</v>
      </c>
      <c r="AO657" s="73" t="str">
        <f aca="false">O657</f>
        <v>0..n</v>
      </c>
      <c r="AP657" s="73" t="str">
        <f aca="false">P657</f>
        <v>/rsm:CrossIndustryInvoice
/rsm:SupplyChainTradeTransaction
/ram:ApplicableHeaderTradeAgreement
/ram:UltimateCustomerOrderReferencedDocument</v>
      </c>
      <c r="AQ657" s="73" t="str">
        <f aca="false">Q657</f>
        <v>/rsm:CrossIndustryInvoice/rsm:SupplyChainTradeTransaction/ram:ApplicableHeaderTradeAgreement/ram:UltimateCustomerOrderReferencedDocument</v>
      </c>
      <c r="AR657" s="73" t="n">
        <f aca="false">R657</f>
        <v>0</v>
      </c>
      <c r="AS657" s="73" t="str">
        <f aca="false">S657</f>
        <v>EG</v>
      </c>
      <c r="AT657" s="73" t="str">
        <f aca="false">T657</f>
        <v>0..n</v>
      </c>
      <c r="AU657" s="73" t="n">
        <f aca="false">U657</f>
        <v>0</v>
      </c>
      <c r="AV657" s="73" t="n">
        <f aca="false">V657</f>
        <v>0</v>
      </c>
      <c r="AW657" s="6"/>
      <c r="AX657" s="69" t="str">
        <f aca="false">X657</f>
        <v>EXTENDED</v>
      </c>
      <c r="AY657" s="74" t="n">
        <f aca="false">Y657</f>
        <v>0</v>
      </c>
      <c r="BA657" s="46"/>
      <c r="BB657" s="46"/>
      <c r="BC657" s="46"/>
    </row>
    <row r="658" customFormat="false" ht="99.75" hidden="false" customHeight="false" outlineLevel="0" collapsed="false">
      <c r="A658" s="58" t="str">
        <f aca="false">IF(ISERROR(SEARCH("-X-",D658)),IF(S658="G","NO",IF(S658="E","YES","")),"EXT")</f>
        <v>EXT</v>
      </c>
      <c r="B658" s="77"/>
      <c r="C658" s="59"/>
      <c r="D658" s="60" t="s">
        <v>2841</v>
      </c>
      <c r="E658" s="61"/>
      <c r="F658" s="62" t="n">
        <f aca="false">LEN(Q658)-LEN(SUBSTITUTE(Q658,"/",""))-1</f>
        <v>4</v>
      </c>
      <c r="G658" s="62" t="s">
        <v>88</v>
      </c>
      <c r="H658" s="63" t="s">
        <v>2842</v>
      </c>
      <c r="I658" s="63"/>
      <c r="J658" s="64"/>
      <c r="K658" s="64"/>
      <c r="L658" s="64"/>
      <c r="M658" s="63" t="s">
        <v>573</v>
      </c>
      <c r="N658" s="65"/>
      <c r="O658" s="65" t="s">
        <v>88</v>
      </c>
      <c r="P658" s="66" t="str">
        <f aca="false">MID(SUBSTITUTE(SUBSTITUTE(Q658,"/",CONCATENATE(CHAR(10),"/")),"/",CONCATENATE(CHAR(10),"/"),F658+1),2,500)</f>
        <v>/rsm:CrossIndustryInvoice
/rsm:SupplyChainTradeTransaction
/ram:ApplicableHeaderTradeAgreement
/ram:UltimateCustomerOrderReferencedDocument
/ram:IssuerAssignedID</v>
      </c>
      <c r="Q658" s="67" t="s">
        <v>2843</v>
      </c>
      <c r="R658" s="65" t="s">
        <v>575</v>
      </c>
      <c r="S658" s="65" t="str">
        <f aca="false">IF($D658="","",IF(ISERROR(FIND("/@",RIGHT($Q658,LEN($Q658)-FIND("#",SUBSTITUTE($Q658,"/","#",LEN($Q658)-LEN(SUBSTITUTE($Q658,"/",""))))))),IF(LEFT($D658,4)="BG-X","EG",IF(LEFT($D658,2)="BG","G",IF(OR(RIGHT($D658,2)="-0",RIGHT($D658,3)="-00",RIGHT($D658,4)="-000"),"","E"))),"A"))</f>
        <v>E</v>
      </c>
      <c r="T658" s="65" t="s">
        <v>95</v>
      </c>
      <c r="U658" s="65"/>
      <c r="V658" s="68"/>
      <c r="W658" s="82"/>
      <c r="X658" s="69" t="s">
        <v>30</v>
      </c>
      <c r="Y658" s="69"/>
      <c r="Z658" s="82"/>
      <c r="AA658" s="70"/>
      <c r="AB658" s="70"/>
      <c r="AC658" s="71"/>
      <c r="AD658" s="11"/>
      <c r="AE658" s="72" t="str">
        <f aca="false">D658</f>
        <v>BT-X-150</v>
      </c>
      <c r="AF658" s="73" t="n">
        <f aca="false">F658</f>
        <v>4</v>
      </c>
      <c r="AG658" s="73" t="str">
        <f aca="false">G658</f>
        <v>1..1</v>
      </c>
      <c r="AH658" s="63" t="s">
        <v>2844</v>
      </c>
      <c r="AI658" s="63"/>
      <c r="AJ658" s="64"/>
      <c r="AK658" s="64"/>
      <c r="AL658" s="64"/>
      <c r="AM658" s="73" t="str">
        <f aca="false">M658</f>
        <v>Document Reference</v>
      </c>
      <c r="AN658" s="73" t="n">
        <f aca="false">N658</f>
        <v>0</v>
      </c>
      <c r="AO658" s="73" t="str">
        <f aca="false">O658</f>
        <v>1..1</v>
      </c>
      <c r="AP658" s="73" t="str">
        <f aca="false">P658</f>
        <v>/rsm:CrossIndustryInvoice
/rsm:SupplyChainTradeTransaction
/ram:ApplicableHeaderTradeAgreement
/ram:UltimateCustomerOrderReferencedDocument
/ram:IssuerAssignedID</v>
      </c>
      <c r="AQ658" s="73" t="str">
        <f aca="false">Q658</f>
        <v>/rsm:CrossIndustryInvoice/rsm:SupplyChainTradeTransaction/ram:ApplicableHeaderTradeAgreement/ram:UltimateCustomerOrderReferencedDocument/ram:IssuerAssignedID</v>
      </c>
      <c r="AR658" s="73" t="str">
        <f aca="false">R658</f>
        <v>R</v>
      </c>
      <c r="AS658" s="73" t="str">
        <f aca="false">S658</f>
        <v>E</v>
      </c>
      <c r="AT658" s="73" t="str">
        <f aca="false">T658</f>
        <v>0..1</v>
      </c>
      <c r="AU658" s="73" t="n">
        <f aca="false">U658</f>
        <v>0</v>
      </c>
      <c r="AV658" s="73" t="n">
        <f aca="false">V658</f>
        <v>0</v>
      </c>
      <c r="AW658" s="6"/>
      <c r="AX658" s="69" t="str">
        <f aca="false">X658</f>
        <v>EXTENDED</v>
      </c>
      <c r="AY658" s="74" t="n">
        <f aca="false">Y658</f>
        <v>0</v>
      </c>
      <c r="BA658" s="46"/>
      <c r="BB658" s="46"/>
      <c r="BC658" s="46"/>
    </row>
    <row r="659" customFormat="false" ht="99.75" hidden="false" customHeight="false" outlineLevel="0" collapsed="false">
      <c r="A659" s="58" t="str">
        <f aca="false">IF(ISERROR(SEARCH("-X-",D659)),IF(S659="G","NO",IF(S659="E","YES","")),"EXT")</f>
        <v>EXT</v>
      </c>
      <c r="B659" s="77"/>
      <c r="C659" s="59"/>
      <c r="D659" s="60" t="s">
        <v>2845</v>
      </c>
      <c r="E659" s="61"/>
      <c r="F659" s="62" t="n">
        <f aca="false">LEN(Q659)-LEN(SUBSTITUTE(Q659,"/",""))-1</f>
        <v>4</v>
      </c>
      <c r="G659" s="62" t="s">
        <v>95</v>
      </c>
      <c r="H659" s="63" t="s">
        <v>583</v>
      </c>
      <c r="I659" s="63"/>
      <c r="J659" s="64"/>
      <c r="K659" s="64"/>
      <c r="L659" s="64"/>
      <c r="M659" s="63" t="s">
        <v>186</v>
      </c>
      <c r="N659" s="65"/>
      <c r="O659" s="65" t="s">
        <v>95</v>
      </c>
      <c r="P659" s="66" t="str">
        <f aca="false">MID(SUBSTITUTE(SUBSTITUTE(Q659,"/",CONCATENATE(CHAR(10),"/")),"/",CONCATENATE(CHAR(10),"/"),F659+1),2,500)</f>
        <v>/rsm:CrossIndustryInvoice
/rsm:SupplyChainTradeTransaction
/ram:ApplicableHeaderTradeAgreement
/ram:UltimateCustomerOrderReferencedDocument
/ram:FormattedIssueDateTime</v>
      </c>
      <c r="Q659" s="67" t="s">
        <v>2846</v>
      </c>
      <c r="R659" s="65" t="s">
        <v>188</v>
      </c>
      <c r="S659" s="65" t="str">
        <f aca="false">IF($D659="","",IF(ISERROR(FIND("/@",RIGHT($Q659,LEN($Q659)-FIND("#",SUBSTITUTE($Q659,"/","#",LEN($Q659)-LEN(SUBSTITUTE($Q659,"/",""))))))),IF(LEFT($D659,4)="BG-X","EG",IF(LEFT($D659,2)="BG","G",IF(OR(RIGHT($D659,2)="-0",RIGHT($D659,3)="-00",RIGHT($D659,4)="-000"),"","E"))),"A"))</f>
        <v/>
      </c>
      <c r="T659" s="65" t="s">
        <v>95</v>
      </c>
      <c r="U659" s="65"/>
      <c r="V659" s="68"/>
      <c r="W659" s="82"/>
      <c r="X659" s="69" t="s">
        <v>30</v>
      </c>
      <c r="Y659" s="69"/>
      <c r="Z659" s="82"/>
      <c r="AA659" s="70"/>
      <c r="AB659" s="70"/>
      <c r="AC659" s="71"/>
      <c r="AD659" s="11"/>
      <c r="AE659" s="72" t="str">
        <f aca="false">D659</f>
        <v>BT-X-151-00</v>
      </c>
      <c r="AF659" s="73" t="n">
        <f aca="false">F659</f>
        <v>4</v>
      </c>
      <c r="AG659" s="73" t="str">
        <f aca="false">G659</f>
        <v>0..1</v>
      </c>
      <c r="AH659" s="63" t="s">
        <v>585</v>
      </c>
      <c r="AI659" s="63"/>
      <c r="AJ659" s="64"/>
      <c r="AK659" s="64"/>
      <c r="AL659" s="64"/>
      <c r="AM659" s="73" t="str">
        <f aca="false">M659</f>
        <v>Date</v>
      </c>
      <c r="AN659" s="73" t="n">
        <f aca="false">N659</f>
        <v>0</v>
      </c>
      <c r="AO659" s="73" t="str">
        <f aca="false">O659</f>
        <v>0..1</v>
      </c>
      <c r="AP659" s="73" t="str">
        <f aca="false">P659</f>
        <v>/rsm:CrossIndustryInvoice
/rsm:SupplyChainTradeTransaction
/ram:ApplicableHeaderTradeAgreement
/ram:UltimateCustomerOrderReferencedDocument
/ram:FormattedIssueDateTime</v>
      </c>
      <c r="AQ659" s="73" t="str">
        <f aca="false">Q659</f>
        <v>/rsm:CrossIndustryInvoice/rsm:SupplyChainTradeTransaction/ram:ApplicableHeaderTradeAgreement/ram:UltimateCustomerOrderReferencedDocument/ram:FormattedIssueDateTime</v>
      </c>
      <c r="AR659" s="73" t="str">
        <f aca="false">R659</f>
        <v>D</v>
      </c>
      <c r="AS659" s="73" t="str">
        <f aca="false">S659</f>
        <v/>
      </c>
      <c r="AT659" s="73" t="str">
        <f aca="false">T659</f>
        <v>0..1</v>
      </c>
      <c r="AU659" s="73" t="n">
        <f aca="false">U659</f>
        <v>0</v>
      </c>
      <c r="AV659" s="73" t="n">
        <f aca="false">V659</f>
        <v>0</v>
      </c>
      <c r="AW659" s="6"/>
      <c r="AX659" s="69" t="str">
        <f aca="false">X659</f>
        <v>EXTENDED</v>
      </c>
      <c r="AY659" s="74" t="n">
        <f aca="false">Y659</f>
        <v>0</v>
      </c>
      <c r="BA659" s="46"/>
      <c r="BB659" s="46"/>
      <c r="BC659" s="46"/>
    </row>
    <row r="660" customFormat="false" ht="114" hidden="false" customHeight="false" outlineLevel="0" collapsed="false">
      <c r="A660" s="58" t="str">
        <f aca="false">IF(ISERROR(SEARCH("-X-",D660)),IF(S660="G","NO",IF(S660="E","YES","")),"EXT")</f>
        <v>EXT</v>
      </c>
      <c r="B660" s="77"/>
      <c r="C660" s="59"/>
      <c r="D660" s="60" t="s">
        <v>2847</v>
      </c>
      <c r="E660" s="61"/>
      <c r="F660" s="62" t="n">
        <f aca="false">LEN(Q660)-LEN(SUBSTITUTE(Q660,"/",""))-1</f>
        <v>5</v>
      </c>
      <c r="G660" s="62" t="s">
        <v>88</v>
      </c>
      <c r="H660" s="63" t="s">
        <v>587</v>
      </c>
      <c r="I660" s="63"/>
      <c r="J660" s="64"/>
      <c r="K660" s="64"/>
      <c r="L660" s="64"/>
      <c r="M660" s="63" t="s">
        <v>186</v>
      </c>
      <c r="N660" s="65"/>
      <c r="O660" s="65" t="s">
        <v>88</v>
      </c>
      <c r="P660" s="66" t="str">
        <f aca="false">MID(SUBSTITUTE(SUBSTITUTE(Q660,"/",CONCATENATE(CHAR(10),"/")),"/",CONCATENATE(CHAR(10),"/"),F660+1),2,500)</f>
        <v>/rsm:CrossIndustryInvoice
/rsm:SupplyChainTradeTransaction
/ram:ApplicableHeaderTradeAgreement
/ram:UltimateCustomerOrderReferencedDocument
/ram:FormattedIssueDateTime
/qdt:DateTimeString</v>
      </c>
      <c r="Q660" s="67" t="s">
        <v>2848</v>
      </c>
      <c r="R660" s="65" t="s">
        <v>188</v>
      </c>
      <c r="S660" s="65" t="str">
        <f aca="false">IF($D660="","",IF(ISERROR(FIND("/@",RIGHT($Q660,LEN($Q660)-FIND("#",SUBSTITUTE($Q660,"/","#",LEN($Q660)-LEN(SUBSTITUTE($Q660,"/",""))))))),IF(LEFT($D660,4)="BG-X","EG",IF(LEFT($D660,2)="BG","G",IF(OR(RIGHT($D660,2)="-0",RIGHT($D660,3)="-00",RIGHT($D660,4)="-000"),"","E"))),"A"))</f>
        <v>E</v>
      </c>
      <c r="T660" s="65" t="s">
        <v>88</v>
      </c>
      <c r="U660" s="65"/>
      <c r="V660" s="68"/>
      <c r="W660" s="82"/>
      <c r="X660" s="69" t="s">
        <v>30</v>
      </c>
      <c r="Y660" s="69"/>
      <c r="Z660" s="82"/>
      <c r="AA660" s="70"/>
      <c r="AB660" s="70"/>
      <c r="AC660" s="71"/>
      <c r="AD660" s="11"/>
      <c r="AE660" s="72" t="str">
        <f aca="false">D660</f>
        <v>BT-X-151</v>
      </c>
      <c r="AF660" s="73" t="n">
        <f aca="false">F660</f>
        <v>5</v>
      </c>
      <c r="AG660" s="73" t="str">
        <f aca="false">G660</f>
        <v>1..1</v>
      </c>
      <c r="AH660" s="63" t="s">
        <v>589</v>
      </c>
      <c r="AI660" s="63"/>
      <c r="AJ660" s="64"/>
      <c r="AK660" s="64"/>
      <c r="AL660" s="64"/>
      <c r="AM660" s="73" t="str">
        <f aca="false">M660</f>
        <v>Date</v>
      </c>
      <c r="AN660" s="73" t="n">
        <f aca="false">N660</f>
        <v>0</v>
      </c>
      <c r="AO660" s="73" t="str">
        <f aca="false">O660</f>
        <v>1..1</v>
      </c>
      <c r="AP660" s="73" t="str">
        <f aca="false">P660</f>
        <v>/rsm:CrossIndustryInvoice
/rsm:SupplyChainTradeTransaction
/ram:ApplicableHeaderTradeAgreement
/ram:UltimateCustomerOrderReferencedDocument
/ram:FormattedIssueDateTime
/qdt:DateTimeString</v>
      </c>
      <c r="AQ660" s="73" t="str">
        <f aca="false">Q660</f>
        <v>/rsm:CrossIndustryInvoice/rsm:SupplyChainTradeTransaction/ram:ApplicableHeaderTradeAgreement/ram:UltimateCustomerOrderReferencedDocument/ram:FormattedIssueDateTime/qdt:DateTimeString</v>
      </c>
      <c r="AR660" s="73" t="str">
        <f aca="false">R660</f>
        <v>D</v>
      </c>
      <c r="AS660" s="73" t="str">
        <f aca="false">S660</f>
        <v>E</v>
      </c>
      <c r="AT660" s="73" t="str">
        <f aca="false">T660</f>
        <v>1..1</v>
      </c>
      <c r="AU660" s="73" t="n">
        <f aca="false">U660</f>
        <v>0</v>
      </c>
      <c r="AV660" s="73" t="n">
        <f aca="false">V660</f>
        <v>0</v>
      </c>
      <c r="AW660" s="6"/>
      <c r="AX660" s="69" t="str">
        <f aca="false">X660</f>
        <v>EXTENDED</v>
      </c>
      <c r="AY660" s="74" t="n">
        <f aca="false">Y660</f>
        <v>0</v>
      </c>
      <c r="BA660" s="46"/>
      <c r="BB660" s="46"/>
      <c r="BC660" s="46"/>
    </row>
    <row r="661" customFormat="false" ht="128.25" hidden="false" customHeight="false" outlineLevel="0" collapsed="false">
      <c r="A661" s="58" t="str">
        <f aca="false">IF(ISERROR(SEARCH("-X-",D661)),IF(S661="G","NO",IF(S661="E","YES","")),"EXT")</f>
        <v>EXT</v>
      </c>
      <c r="B661" s="58"/>
      <c r="C661" s="59"/>
      <c r="D661" s="60" t="s">
        <v>2849</v>
      </c>
      <c r="E661" s="61"/>
      <c r="F661" s="62" t="n">
        <f aca="false">LEN(Q661)-LEN(SUBSTITUTE(Q661,"/",""))-1</f>
        <v>6</v>
      </c>
      <c r="G661" s="62" t="s">
        <v>88</v>
      </c>
      <c r="H661" s="63" t="s">
        <v>199</v>
      </c>
      <c r="I661" s="63"/>
      <c r="J661" s="64" t="s">
        <v>200</v>
      </c>
      <c r="K661" s="64"/>
      <c r="L661" s="64"/>
      <c r="M661" s="63" t="s">
        <v>174</v>
      </c>
      <c r="N661" s="65"/>
      <c r="O661" s="65"/>
      <c r="P661" s="66" t="str">
        <f aca="false">MID(SUBSTITUTE(SUBSTITUTE(Q661,"/",CONCATENATE(CHAR(10),"/")),"/",CONCATENATE(CHAR(10),"/"),F661+1),2,500)</f>
        <v>/rsm:CrossIndustryInvoice
/rsm:SupplyChainTradeTransaction
/ram:ApplicableHeaderTradeAgreement
/ram:UltimateCustomerOrderReferencedDocument
/ram:FormattedIssueDateTime
/qdt:DateTimeString
/@format</v>
      </c>
      <c r="Q661" s="67" t="s">
        <v>2850</v>
      </c>
      <c r="R661" s="65" t="s">
        <v>176</v>
      </c>
      <c r="S661" s="65" t="str">
        <f aca="false">IF($D661="","",IF(ISERROR(FIND("/@",RIGHT($Q661,LEN($Q661)-FIND("#",SUBSTITUTE($Q661,"/","#",LEN($Q661)-LEN(SUBSTITUTE($Q661,"/",""))))))),IF(LEFT($D661,4)="BG-X","EG",IF(LEFT($D661,2)="BG","G",IF(OR(RIGHT($D661,2)="-0",RIGHT($D661,3)="-00",RIGHT($D661,4)="-000"),"","E"))),"A"))</f>
        <v/>
      </c>
      <c r="T661" s="65"/>
      <c r="U661" s="65"/>
      <c r="V661" s="68"/>
      <c r="X661" s="69" t="s">
        <v>30</v>
      </c>
      <c r="Y661" s="69"/>
      <c r="AA661" s="70"/>
      <c r="AB661" s="70"/>
      <c r="AC661" s="71"/>
      <c r="AE661" s="72" t="str">
        <f aca="false">D661</f>
        <v>BT-X-151-0</v>
      </c>
      <c r="AF661" s="73" t="n">
        <f aca="false">F661</f>
        <v>6</v>
      </c>
      <c r="AG661" s="73" t="str">
        <f aca="false">G661</f>
        <v>1..1</v>
      </c>
      <c r="AH661" s="63" t="s">
        <v>199</v>
      </c>
      <c r="AI661" s="63"/>
      <c r="AJ661" s="64" t="s">
        <v>202</v>
      </c>
      <c r="AK661" s="64"/>
      <c r="AL661" s="64"/>
      <c r="AM661" s="73" t="str">
        <f aca="false">M661</f>
        <v>Code</v>
      </c>
      <c r="AN661" s="73" t="n">
        <f aca="false">N661</f>
        <v>0</v>
      </c>
      <c r="AO661" s="73" t="n">
        <f aca="false">O661</f>
        <v>0</v>
      </c>
      <c r="AP661" s="73" t="str">
        <f aca="false">P661</f>
        <v>/rsm:CrossIndustryInvoice
/rsm:SupplyChainTradeTransaction
/ram:ApplicableHeaderTradeAgreement
/ram:UltimateCustomerOrderReferencedDocument
/ram:FormattedIssueDateTime
/qdt:DateTimeString
/@format</v>
      </c>
      <c r="AQ661" s="73" t="str">
        <f aca="false">Q661</f>
        <v>/rsm:CrossIndustryInvoice/rsm:SupplyChainTradeTransaction/ram:ApplicableHeaderTradeAgreement/ram:UltimateCustomerOrderReferencedDocument/ram:FormattedIssueDateTime/qdt:DateTimeString/@format</v>
      </c>
      <c r="AR661" s="73" t="str">
        <f aca="false">R661</f>
        <v>C</v>
      </c>
      <c r="AS661" s="73" t="str">
        <f aca="false">S661</f>
        <v/>
      </c>
      <c r="AT661" s="73" t="n">
        <f aca="false">T661</f>
        <v>0</v>
      </c>
      <c r="AU661" s="73" t="n">
        <f aca="false">U661</f>
        <v>0</v>
      </c>
      <c r="AV661" s="73" t="n">
        <f aca="false">V661</f>
        <v>0</v>
      </c>
      <c r="AW661" s="6"/>
      <c r="AX661" s="69" t="str">
        <f aca="false">X661</f>
        <v>EXTENDED</v>
      </c>
      <c r="AY661" s="74" t="n">
        <f aca="false">Y661</f>
        <v>0</v>
      </c>
      <c r="BA661" s="46"/>
      <c r="BB661" s="46"/>
      <c r="BC661" s="46"/>
    </row>
    <row r="662" customFormat="false" ht="57" hidden="false" customHeight="false" outlineLevel="0" collapsed="false">
      <c r="A662" s="58" t="str">
        <f aca="false">IF(ISERROR(SEARCH("-X-",D662)),IF(S662="G","NO",IF(S662="E","YES","")),"EXT")</f>
        <v>NO</v>
      </c>
      <c r="B662" s="58"/>
      <c r="C662" s="59"/>
      <c r="D662" s="60" t="s">
        <v>2851</v>
      </c>
      <c r="E662" s="61"/>
      <c r="F662" s="62" t="n">
        <f aca="false">LEN(Q662)-LEN(SUBSTITUTE(Q662,"/",""))-1</f>
        <v>2</v>
      </c>
      <c r="G662" s="62" t="s">
        <v>95</v>
      </c>
      <c r="H662" s="63" t="s">
        <v>2852</v>
      </c>
      <c r="I662" s="63"/>
      <c r="J662" s="64"/>
      <c r="K662" s="64"/>
      <c r="L662" s="64"/>
      <c r="M662" s="63"/>
      <c r="N662" s="65" t="s">
        <v>88</v>
      </c>
      <c r="O662" s="65" t="s">
        <v>88</v>
      </c>
      <c r="P662" s="66" t="str">
        <f aca="false">MID(SUBSTITUTE(SUBSTITUTE(Q662,"/",CONCATENATE(CHAR(10),"/")),"/",CONCATENATE(CHAR(10),"/"),F662+1),2,500)</f>
        <v>/rsm:CrossIndustryInvoice
/rsm:SupplyChainTradeTransaction
/ram:ApplicableHeaderTradeDelivery</v>
      </c>
      <c r="Q662" s="67" t="s">
        <v>2853</v>
      </c>
      <c r="R662" s="65"/>
      <c r="S662" s="65" t="str">
        <f aca="false">IF($D662="","",IF(ISERROR(FIND("/@",RIGHT($Q662,LEN($Q662)-FIND("#",SUBSTITUTE($Q662,"/","#",LEN($Q662)-LEN(SUBSTITUTE($Q662,"/",""))))))),IF(LEFT($D662,4)="BG-X","EG",IF(LEFT($D662,2)="BG","G",IF(OR(RIGHT($D662,2)="-0",RIGHT($D662,3)="-00",RIGHT($D662,4)="-000"),"","E"))),"A"))</f>
        <v>G</v>
      </c>
      <c r="T662" s="65" t="s">
        <v>88</v>
      </c>
      <c r="U662" s="65"/>
      <c r="V662" s="68"/>
      <c r="X662" s="69" t="s">
        <v>24</v>
      </c>
      <c r="Y662" s="69"/>
      <c r="AA662" s="70"/>
      <c r="AB662" s="70"/>
      <c r="AC662" s="71"/>
      <c r="AE662" s="72" t="str">
        <f aca="false">D662</f>
        <v>BG-13-00</v>
      </c>
      <c r="AF662" s="73" t="n">
        <f aca="false">F662</f>
        <v>2</v>
      </c>
      <c r="AG662" s="73" t="str">
        <f aca="false">G662</f>
        <v>0..1</v>
      </c>
      <c r="AH662" s="63" t="s">
        <v>2854</v>
      </c>
      <c r="AI662" s="63"/>
      <c r="AJ662" s="64"/>
      <c r="AK662" s="64"/>
      <c r="AL662" s="64"/>
      <c r="AM662" s="73" t="n">
        <f aca="false">M662</f>
        <v>0</v>
      </c>
      <c r="AN662" s="73" t="str">
        <f aca="false">N662</f>
        <v>1..1</v>
      </c>
      <c r="AO662" s="73" t="str">
        <f aca="false">O662</f>
        <v>1..1</v>
      </c>
      <c r="AP662" s="73" t="str">
        <f aca="false">P662</f>
        <v>/rsm:CrossIndustryInvoice
/rsm:SupplyChainTradeTransaction
/ram:ApplicableHeaderTradeDelivery</v>
      </c>
      <c r="AQ662" s="73" t="str">
        <f aca="false">Q662</f>
        <v>/rsm:CrossIndustryInvoice/rsm:SupplyChainTradeTransaction/ram:ApplicableHeaderTradeDelivery</v>
      </c>
      <c r="AR662" s="73" t="n">
        <f aca="false">R662</f>
        <v>0</v>
      </c>
      <c r="AS662" s="73" t="str">
        <f aca="false">S662</f>
        <v>G</v>
      </c>
      <c r="AT662" s="73" t="str">
        <f aca="false">T662</f>
        <v>1..1</v>
      </c>
      <c r="AU662" s="73" t="n">
        <f aca="false">U662</f>
        <v>0</v>
      </c>
      <c r="AV662" s="73" t="n">
        <f aca="false">V662</f>
        <v>0</v>
      </c>
      <c r="AW662" s="6"/>
      <c r="AX662" s="69" t="str">
        <f aca="false">X662</f>
        <v>MINIMUM</v>
      </c>
      <c r="AY662" s="74" t="n">
        <f aca="false">Y662</f>
        <v>0</v>
      </c>
      <c r="BA662" s="46"/>
      <c r="BB662" s="46"/>
      <c r="BC662" s="46"/>
    </row>
    <row r="663" customFormat="false" ht="71.25" hidden="false" customHeight="false" outlineLevel="0" collapsed="false">
      <c r="A663" s="58" t="str">
        <f aca="false">IF(ISERROR(SEARCH("-X-",D663)),IF(S663="G","NO",IF(S663="E","YES","")),"EXT")</f>
        <v>EXT</v>
      </c>
      <c r="B663" s="58"/>
      <c r="C663" s="59"/>
      <c r="D663" s="60" t="s">
        <v>2855</v>
      </c>
      <c r="E663" s="61"/>
      <c r="F663" s="62" t="n">
        <f aca="false">LEN(Q663)-LEN(SUBSTITUTE(Q663,"/",""))-1</f>
        <v>3</v>
      </c>
      <c r="G663" s="62" t="s">
        <v>95</v>
      </c>
      <c r="H663" s="63" t="s">
        <v>2856</v>
      </c>
      <c r="I663" s="63" t="s">
        <v>2857</v>
      </c>
      <c r="J663" s="64"/>
      <c r="K663" s="64"/>
      <c r="L663" s="64"/>
      <c r="M663" s="63"/>
      <c r="N663" s="65"/>
      <c r="O663" s="65" t="s">
        <v>95</v>
      </c>
      <c r="P663" s="66" t="str">
        <f aca="false">MID(SUBSTITUTE(SUBSTITUTE(Q663,"/",CONCATENATE(CHAR(10),"/")),"/",CONCATENATE(CHAR(10),"/"),F663+1),2,500)</f>
        <v>/rsm:CrossIndustryInvoice
/rsm:SupplyChainTradeTransaction
/ram:ApplicableHeaderTradeDelivery
/ram:RelatedSupplyChainConsignment</v>
      </c>
      <c r="Q663" s="67" t="s">
        <v>2858</v>
      </c>
      <c r="R663" s="65"/>
      <c r="S663" s="65" t="str">
        <f aca="false">IF($D663="","",IF(ISERROR(FIND("/@",RIGHT($Q663,LEN($Q663)-FIND("#",SUBSTITUTE($Q663,"/","#",LEN($Q663)-LEN(SUBSTITUTE($Q663,"/",""))))))),IF(LEFT($D663,4)="BG-X","EG",IF(LEFT($D663,2)="BG","G",IF(OR(RIGHT($D663,2)="-0",RIGHT($D663,3)="-00",RIGHT($D663,4)="-000"),"","E"))),"A"))</f>
        <v>EG</v>
      </c>
      <c r="T663" s="65" t="s">
        <v>95</v>
      </c>
      <c r="U663" s="65"/>
      <c r="V663" s="68"/>
      <c r="X663" s="69" t="s">
        <v>30</v>
      </c>
      <c r="Y663" s="69"/>
      <c r="AA663" s="70"/>
      <c r="AB663" s="70"/>
      <c r="AC663" s="71"/>
      <c r="AE663" s="72" t="str">
        <f aca="false">D663</f>
        <v>BG-X-24</v>
      </c>
      <c r="AF663" s="73" t="n">
        <f aca="false">F663</f>
        <v>3</v>
      </c>
      <c r="AG663" s="73" t="str">
        <f aca="false">G663</f>
        <v>0..1</v>
      </c>
      <c r="AH663" s="63" t="s">
        <v>2856</v>
      </c>
      <c r="AI663" s="63" t="s">
        <v>2859</v>
      </c>
      <c r="AJ663" s="64"/>
      <c r="AK663" s="64"/>
      <c r="AL663" s="64"/>
      <c r="AM663" s="73" t="n">
        <f aca="false">M663</f>
        <v>0</v>
      </c>
      <c r="AN663" s="73" t="n">
        <f aca="false">N663</f>
        <v>0</v>
      </c>
      <c r="AO663" s="73" t="str">
        <f aca="false">O663</f>
        <v>0..1</v>
      </c>
      <c r="AP663" s="73" t="str">
        <f aca="false">P663</f>
        <v>/rsm:CrossIndustryInvoice
/rsm:SupplyChainTradeTransaction
/ram:ApplicableHeaderTradeDelivery
/ram:RelatedSupplyChainConsignment</v>
      </c>
      <c r="AQ663" s="73" t="str">
        <f aca="false">Q663</f>
        <v>/rsm:CrossIndustryInvoice/rsm:SupplyChainTradeTransaction/ram:ApplicableHeaderTradeDelivery/ram:RelatedSupplyChainConsignment</v>
      </c>
      <c r="AR663" s="73" t="n">
        <f aca="false">R663</f>
        <v>0</v>
      </c>
      <c r="AS663" s="73" t="str">
        <f aca="false">S663</f>
        <v>EG</v>
      </c>
      <c r="AT663" s="73" t="str">
        <f aca="false">T663</f>
        <v>0..1</v>
      </c>
      <c r="AU663" s="73" t="n">
        <f aca="false">U663</f>
        <v>0</v>
      </c>
      <c r="AV663" s="73" t="n">
        <f aca="false">V663</f>
        <v>0</v>
      </c>
      <c r="AW663" s="6"/>
      <c r="AX663" s="69" t="str">
        <f aca="false">X663</f>
        <v>EXTENDED</v>
      </c>
      <c r="AY663" s="74" t="n">
        <f aca="false">Y663</f>
        <v>0</v>
      </c>
      <c r="BA663" s="46"/>
      <c r="BB663" s="46"/>
      <c r="BC663" s="46"/>
    </row>
    <row r="664" customFormat="false" ht="85.5" hidden="false" customHeight="false" outlineLevel="0" collapsed="false">
      <c r="A664" s="58" t="str">
        <f aca="false">IF(ISERROR(SEARCH("-X-",D664)),IF(S664="G","NO",IF(S664="E","YES","")),"EXT")</f>
        <v>EXT</v>
      </c>
      <c r="B664" s="77"/>
      <c r="C664" s="59"/>
      <c r="D664" s="60" t="s">
        <v>2860</v>
      </c>
      <c r="E664" s="61"/>
      <c r="F664" s="62" t="n">
        <f aca="false">LEN(Q664)-LEN(SUBSTITUTE(Q664,"/",""))-1</f>
        <v>4</v>
      </c>
      <c r="G664" s="62" t="s">
        <v>95</v>
      </c>
      <c r="H664" s="63" t="s">
        <v>2861</v>
      </c>
      <c r="I664" s="63" t="s">
        <v>2862</v>
      </c>
      <c r="J664" s="64"/>
      <c r="K664" s="64"/>
      <c r="L664" s="64"/>
      <c r="M664" s="63" t="s">
        <v>174</v>
      </c>
      <c r="N664" s="65"/>
      <c r="O664" s="65" t="s">
        <v>112</v>
      </c>
      <c r="P664" s="66" t="str">
        <f aca="false">MID(SUBSTITUTE(SUBSTITUTE(Q664,"/",CONCATENATE(CHAR(10),"/")),"/",CONCATENATE(CHAR(10),"/"),F664+1),2,500)</f>
        <v>/rsm:CrossIndustryInvoice
/rsm:SupplyChainTradeTransaction
/ram:ApplicableHeaderTradeDelivery
/ram:RelatedSupplyChainConsignment
/ram:SpecifiedLogisticsTransportMovement</v>
      </c>
      <c r="Q664" s="67" t="s">
        <v>2863</v>
      </c>
      <c r="R664" s="65" t="s">
        <v>176</v>
      </c>
      <c r="S664" s="65" t="str">
        <f aca="false">IF($D664="","",IF(ISERROR(FIND("/@",RIGHT($Q664,LEN($Q664)-FIND("#",SUBSTITUTE($Q664,"/","#",LEN($Q664)-LEN(SUBSTITUTE($Q664,"/",""))))))),IF(LEFT($D664,4)="BG-X","EG",IF(LEFT($D664,2)="BG","G",IF(OR(RIGHT($D664,2)="-0",RIGHT($D664,3)="-00",RIGHT($D664,4)="-000"),"","E"))),"A"))</f>
        <v/>
      </c>
      <c r="T664" s="65" t="s">
        <v>112</v>
      </c>
      <c r="U664" s="65"/>
      <c r="V664" s="68"/>
      <c r="W664" s="49"/>
      <c r="X664" s="69" t="s">
        <v>30</v>
      </c>
      <c r="Y664" s="69"/>
      <c r="Z664" s="49"/>
      <c r="AA664" s="70"/>
      <c r="AB664" s="70"/>
      <c r="AC664" s="71"/>
      <c r="AD664" s="49"/>
      <c r="AE664" s="72" t="str">
        <f aca="false">D664</f>
        <v>BT-X-152-00</v>
      </c>
      <c r="AF664" s="73" t="n">
        <f aca="false">F664</f>
        <v>4</v>
      </c>
      <c r="AG664" s="73" t="str">
        <f aca="false">G664</f>
        <v>0..1</v>
      </c>
      <c r="AH664" s="63" t="s">
        <v>2864</v>
      </c>
      <c r="AI664" s="63" t="s">
        <v>2865</v>
      </c>
      <c r="AJ664" s="64"/>
      <c r="AK664" s="64"/>
      <c r="AL664" s="64"/>
      <c r="AM664" s="73" t="str">
        <f aca="false">M664</f>
        <v>Code</v>
      </c>
      <c r="AN664" s="73" t="n">
        <f aca="false">N664</f>
        <v>0</v>
      </c>
      <c r="AO664" s="73" t="str">
        <f aca="false">O664</f>
        <v>0..n</v>
      </c>
      <c r="AP664" s="73" t="str">
        <f aca="false">P664</f>
        <v>/rsm:CrossIndustryInvoice
/rsm:SupplyChainTradeTransaction
/ram:ApplicableHeaderTradeDelivery
/ram:RelatedSupplyChainConsignment
/ram:SpecifiedLogisticsTransportMovement</v>
      </c>
      <c r="AQ664" s="73" t="str">
        <f aca="false">Q664</f>
        <v>/rsm:CrossIndustryInvoice/rsm:SupplyChainTradeTransaction/ram:ApplicableHeaderTradeDelivery/ram:RelatedSupplyChainConsignment/ram:SpecifiedLogisticsTransportMovement</v>
      </c>
      <c r="AR664" s="73" t="str">
        <f aca="false">R664</f>
        <v>C</v>
      </c>
      <c r="AS664" s="73" t="str">
        <f aca="false">S664</f>
        <v/>
      </c>
      <c r="AT664" s="73" t="str">
        <f aca="false">T664</f>
        <v>0..n</v>
      </c>
      <c r="AU664" s="73" t="n">
        <f aca="false">U664</f>
        <v>0</v>
      </c>
      <c r="AV664" s="73" t="n">
        <f aca="false">V664</f>
        <v>0</v>
      </c>
      <c r="AW664" s="6"/>
      <c r="AX664" s="69" t="str">
        <f aca="false">X664</f>
        <v>EXTENDED</v>
      </c>
      <c r="AY664" s="74" t="n">
        <f aca="false">Y664</f>
        <v>0</v>
      </c>
      <c r="BA664" s="46"/>
      <c r="BB664" s="46"/>
      <c r="BC664" s="46"/>
    </row>
    <row r="665" customFormat="false" ht="99.75" hidden="false" customHeight="false" outlineLevel="0" collapsed="false">
      <c r="A665" s="58" t="str">
        <f aca="false">IF(ISERROR(SEARCH("-X-",D665)),IF(S665="G","NO",IF(S665="E","YES","")),"EXT")</f>
        <v>EXT</v>
      </c>
      <c r="B665" s="58"/>
      <c r="C665" s="59"/>
      <c r="D665" s="60" t="s">
        <v>2866</v>
      </c>
      <c r="E665" s="61"/>
      <c r="F665" s="62" t="n">
        <f aca="false">LEN(Q665)-LEN(SUBSTITUTE(Q665,"/",""))-1</f>
        <v>5</v>
      </c>
      <c r="G665" s="62" t="s">
        <v>88</v>
      </c>
      <c r="H665" s="63" t="s">
        <v>2867</v>
      </c>
      <c r="I665" s="63" t="s">
        <v>2868</v>
      </c>
      <c r="J665" s="64"/>
      <c r="K665" s="64"/>
      <c r="L665" s="64"/>
      <c r="M665" s="63" t="s">
        <v>358</v>
      </c>
      <c r="N665" s="65"/>
      <c r="O665" s="65" t="s">
        <v>88</v>
      </c>
      <c r="P665" s="66" t="str">
        <f aca="false">MID(SUBSTITUTE(SUBSTITUTE(Q665,"/",CONCATENATE(CHAR(10),"/")),"/",CONCATENATE(CHAR(10),"/"),F665+1),2,500)</f>
        <v>/rsm:CrossIndustryInvoice
/rsm:SupplyChainTradeTransaction
/ram:ApplicableHeaderTradeDelivery
/ram:RelatedSupplyChainConsignment
/ram:SpecifiedLogisticsTransportMovement
/ram:ModeCode</v>
      </c>
      <c r="Q665" s="67" t="s">
        <v>2869</v>
      </c>
      <c r="R665" s="65"/>
      <c r="S665" s="65" t="str">
        <f aca="false">IF($D665="","",IF(ISERROR(FIND("/@",RIGHT($Q665,LEN($Q665)-FIND("#",SUBSTITUTE($Q665,"/","#",LEN($Q665)-LEN(SUBSTITUTE($Q665,"/",""))))))),IF(LEFT($D665,4)="BG-X","EG",IF(LEFT($D665,2)="BG","G",IF(OR(RIGHT($D665,2)="-0",RIGHT($D665,3)="-00",RIGHT($D665,4)="-000"),"","E"))),"A"))</f>
        <v>E</v>
      </c>
      <c r="T665" s="65" t="s">
        <v>95</v>
      </c>
      <c r="U665" s="65"/>
      <c r="V665" s="68"/>
      <c r="X665" s="69" t="s">
        <v>30</v>
      </c>
      <c r="Y665" s="69"/>
      <c r="AA665" s="70"/>
      <c r="AB665" s="70"/>
      <c r="AC665" s="71"/>
      <c r="AE665" s="72" t="str">
        <f aca="false">D665</f>
        <v>BT-X-152</v>
      </c>
      <c r="AF665" s="73" t="n">
        <f aca="false">F665</f>
        <v>5</v>
      </c>
      <c r="AG665" s="73" t="str">
        <f aca="false">G665</f>
        <v>1..1</v>
      </c>
      <c r="AH665" s="63" t="s">
        <v>2870</v>
      </c>
      <c r="AI665" s="63" t="s">
        <v>2859</v>
      </c>
      <c r="AJ665" s="64"/>
      <c r="AK665" s="64"/>
      <c r="AL665" s="64"/>
      <c r="AM665" s="73" t="str">
        <f aca="false">M665</f>
        <v>String</v>
      </c>
      <c r="AN665" s="73" t="n">
        <f aca="false">N665</f>
        <v>0</v>
      </c>
      <c r="AO665" s="73" t="str">
        <f aca="false">O665</f>
        <v>1..1</v>
      </c>
      <c r="AP665" s="73" t="str">
        <f aca="false">P665</f>
        <v>/rsm:CrossIndustryInvoice
/rsm:SupplyChainTradeTransaction
/ram:ApplicableHeaderTradeDelivery
/ram:RelatedSupplyChainConsignment
/ram:SpecifiedLogisticsTransportMovement
/ram:ModeCode</v>
      </c>
      <c r="AQ665" s="73" t="str">
        <f aca="false">Q665</f>
        <v>/rsm:CrossIndustryInvoice/rsm:SupplyChainTradeTransaction/ram:ApplicableHeaderTradeDelivery/ram:RelatedSupplyChainConsignment/ram:SpecifiedLogisticsTransportMovement/ram:ModeCode</v>
      </c>
      <c r="AR665" s="73" t="n">
        <f aca="false">R665</f>
        <v>0</v>
      </c>
      <c r="AS665" s="73" t="str">
        <f aca="false">S665</f>
        <v>E</v>
      </c>
      <c r="AT665" s="73" t="str">
        <f aca="false">T665</f>
        <v>0..1</v>
      </c>
      <c r="AU665" s="73" t="n">
        <f aca="false">U665</f>
        <v>0</v>
      </c>
      <c r="AV665" s="73" t="n">
        <f aca="false">V665</f>
        <v>0</v>
      </c>
      <c r="AW665" s="6"/>
      <c r="AX665" s="69" t="str">
        <f aca="false">X665</f>
        <v>EXTENDED</v>
      </c>
      <c r="AY665" s="74" t="n">
        <f aca="false">Y665</f>
        <v>0</v>
      </c>
      <c r="BA665" s="46"/>
      <c r="BB665" s="46"/>
      <c r="BC665" s="46"/>
    </row>
    <row r="666" customFormat="false" ht="71.25" hidden="false" customHeight="false" outlineLevel="0" collapsed="false">
      <c r="A666" s="58" t="str">
        <f aca="false">IF(ISERROR(SEARCH("-X-",D666)),IF(S666="G","NO",IF(S666="E","YES","")),"EXT")</f>
        <v>NO</v>
      </c>
      <c r="B666" s="58"/>
      <c r="C666" s="59"/>
      <c r="D666" s="60" t="s">
        <v>2871</v>
      </c>
      <c r="E666" s="61"/>
      <c r="F666" s="62" t="n">
        <f aca="false">LEN(Q666)-LEN(SUBSTITUTE(Q666,"/",""))-1</f>
        <v>3</v>
      </c>
      <c r="G666" s="62" t="s">
        <v>95</v>
      </c>
      <c r="H666" s="63" t="s">
        <v>2872</v>
      </c>
      <c r="I666" s="63" t="s">
        <v>2873</v>
      </c>
      <c r="J666" s="64"/>
      <c r="K666" s="64"/>
      <c r="L666" s="64"/>
      <c r="M666" s="63"/>
      <c r="N666" s="65" t="s">
        <v>95</v>
      </c>
      <c r="O666" s="65" t="s">
        <v>95</v>
      </c>
      <c r="P666" s="66" t="str">
        <f aca="false">MID(SUBSTITUTE(SUBSTITUTE(Q666,"/",CONCATENATE(CHAR(10),"/")),"/",CONCATENATE(CHAR(10),"/"),F666+1),2,500)</f>
        <v>/rsm:CrossIndustryInvoice
/rsm:SupplyChainTradeTransaction
/ram:ApplicableHeaderTradeDelivery
/ram:ShipToTradeParty</v>
      </c>
      <c r="Q666" s="67" t="s">
        <v>2874</v>
      </c>
      <c r="R666" s="65"/>
      <c r="S666" s="65" t="str">
        <f aca="false">IF($D666="","",IF(ISERROR(FIND("/@",RIGHT($Q666,LEN($Q666)-FIND("#",SUBSTITUTE($Q666,"/","#",LEN($Q666)-LEN(SUBSTITUTE($Q666,"/",""))))))),IF(LEFT($D666,4)="BG-X","EG",IF(LEFT($D666,2)="BG","G",IF(OR(RIGHT($D666,2)="-0",RIGHT($D666,3)="-00",RIGHT($D666,4)="-000"),"","E"))),"A"))</f>
        <v>G</v>
      </c>
      <c r="T666" s="65" t="s">
        <v>95</v>
      </c>
      <c r="U666" s="65" t="s">
        <v>562</v>
      </c>
      <c r="V666" s="68"/>
      <c r="X666" s="69" t="s">
        <v>25</v>
      </c>
      <c r="Y666" s="69"/>
      <c r="AA666" s="70"/>
      <c r="AB666" s="70"/>
      <c r="AC666" s="71"/>
      <c r="AE666" s="72" t="str">
        <f aca="false">D666</f>
        <v>BG-13</v>
      </c>
      <c r="AF666" s="73" t="n">
        <f aca="false">F666</f>
        <v>3</v>
      </c>
      <c r="AG666" s="73" t="str">
        <f aca="false">G666</f>
        <v>0..1</v>
      </c>
      <c r="AH666" s="63" t="s">
        <v>2875</v>
      </c>
      <c r="AI666" s="63" t="s">
        <v>2876</v>
      </c>
      <c r="AJ666" s="64"/>
      <c r="AK666" s="64"/>
      <c r="AL666" s="64"/>
      <c r="AM666" s="73" t="n">
        <f aca="false">M666</f>
        <v>0</v>
      </c>
      <c r="AN666" s="73" t="str">
        <f aca="false">N666</f>
        <v>0..1</v>
      </c>
      <c r="AO666" s="73" t="str">
        <f aca="false">O666</f>
        <v>0..1</v>
      </c>
      <c r="AP666" s="73" t="str">
        <f aca="false">P666</f>
        <v>/rsm:CrossIndustryInvoice
/rsm:SupplyChainTradeTransaction
/ram:ApplicableHeaderTradeDelivery
/ram:ShipToTradeParty</v>
      </c>
      <c r="AQ666" s="73" t="str">
        <f aca="false">Q666</f>
        <v>/rsm:CrossIndustryInvoice/rsm:SupplyChainTradeTransaction/ram:ApplicableHeaderTradeDelivery/ram:ShipToTradeParty</v>
      </c>
      <c r="AR666" s="73" t="n">
        <f aca="false">R666</f>
        <v>0</v>
      </c>
      <c r="AS666" s="73" t="str">
        <f aca="false">S666</f>
        <v>G</v>
      </c>
      <c r="AT666" s="73" t="str">
        <f aca="false">T666</f>
        <v>0..1</v>
      </c>
      <c r="AU666" s="73" t="str">
        <f aca="false">U666</f>
        <v>STR-3</v>
      </c>
      <c r="AV666" s="73" t="n">
        <f aca="false">V666</f>
        <v>0</v>
      </c>
      <c r="AW666" s="6"/>
      <c r="AX666" s="69" t="str">
        <f aca="false">X666</f>
        <v>BASIC WL</v>
      </c>
      <c r="AY666" s="74" t="n">
        <f aca="false">Y666</f>
        <v>0</v>
      </c>
      <c r="BA666" s="46"/>
      <c r="BB666" s="46"/>
      <c r="BC666" s="46"/>
    </row>
    <row r="667" customFormat="false" ht="85.5" hidden="false" customHeight="false" outlineLevel="0" collapsed="false">
      <c r="A667" s="58" t="str">
        <f aca="false">IF(ISERROR(SEARCH("-X-",D667)),IF(S667="G","NO",IF(S667="E","YES","")),"EXT")</f>
        <v>YES</v>
      </c>
      <c r="B667" s="58"/>
      <c r="C667" s="59"/>
      <c r="D667" s="60" t="s">
        <v>2877</v>
      </c>
      <c r="E667" s="61"/>
      <c r="F667" s="62" t="n">
        <f aca="false">LEN(Q667)-LEN(SUBSTITUTE(Q667,"/",""))-1</f>
        <v>4</v>
      </c>
      <c r="G667" s="62" t="s">
        <v>95</v>
      </c>
      <c r="H667" s="63" t="s">
        <v>2878</v>
      </c>
      <c r="I667" s="63" t="s">
        <v>2879</v>
      </c>
      <c r="J667" s="64" t="s">
        <v>2880</v>
      </c>
      <c r="K667" s="64"/>
      <c r="L667" s="64"/>
      <c r="M667" s="63" t="s">
        <v>137</v>
      </c>
      <c r="N667" s="65" t="s">
        <v>95</v>
      </c>
      <c r="O667" s="65" t="s">
        <v>95</v>
      </c>
      <c r="P667" s="66" t="str">
        <f aca="false">MID(SUBSTITUTE(SUBSTITUTE(Q667,"/",CONCATENATE(CHAR(10),"/")),"/",CONCATENATE(CHAR(10),"/"),F667+1),2,500)</f>
        <v>/rsm:CrossIndustryInvoice
/rsm:SupplyChainTradeTransaction
/ram:ApplicableHeaderTradeDelivery
/ram:ShipToTradeParty
/ram:ID</v>
      </c>
      <c r="Q667" s="67" t="s">
        <v>2881</v>
      </c>
      <c r="R667" s="65" t="s">
        <v>139</v>
      </c>
      <c r="S667" s="65" t="str">
        <f aca="false">IF($D667="","",IF(ISERROR(FIND("/@",RIGHT($Q667,LEN($Q667)-FIND("#",SUBSTITUTE($Q667,"/","#",LEN($Q667)-LEN(SUBSTITUTE($Q667,"/",""))))))),IF(LEFT($D667,4)="BG-X","EG",IF(LEFT($D667,2)="BG","G",IF(OR(RIGHT($D667,2)="-0",RIGHT($D667,3)="-00",RIGHT($D667,4)="-000"),"","E"))),"A"))</f>
        <v>E</v>
      </c>
      <c r="T667" s="65" t="s">
        <v>112</v>
      </c>
      <c r="U667" s="65" t="s">
        <v>1645</v>
      </c>
      <c r="V667" s="68" t="s">
        <v>1646</v>
      </c>
      <c r="X667" s="69" t="s">
        <v>25</v>
      </c>
      <c r="Y667" s="69"/>
      <c r="AA667" s="70"/>
      <c r="AB667" s="70"/>
      <c r="AC667" s="71"/>
      <c r="AE667" s="72" t="str">
        <f aca="false">D667</f>
        <v>BT-71</v>
      </c>
      <c r="AF667" s="73" t="n">
        <f aca="false">F667</f>
        <v>4</v>
      </c>
      <c r="AG667" s="73" t="str">
        <f aca="false">G667</f>
        <v>0..1</v>
      </c>
      <c r="AH667" s="63" t="s">
        <v>2882</v>
      </c>
      <c r="AI667" s="63" t="s">
        <v>2883</v>
      </c>
      <c r="AJ667" s="64" t="s">
        <v>2884</v>
      </c>
      <c r="AK667" s="64"/>
      <c r="AL667" s="64"/>
      <c r="AM667" s="73" t="str">
        <f aca="false">M667</f>
        <v>Identifier</v>
      </c>
      <c r="AN667" s="73" t="str">
        <f aca="false">N667</f>
        <v>0..1</v>
      </c>
      <c r="AO667" s="73" t="str">
        <f aca="false">O667</f>
        <v>0..1</v>
      </c>
      <c r="AP667" s="73" t="str">
        <f aca="false">P667</f>
        <v>/rsm:CrossIndustryInvoice
/rsm:SupplyChainTradeTransaction
/ram:ApplicableHeaderTradeDelivery
/ram:ShipToTradeParty
/ram:ID</v>
      </c>
      <c r="AQ667" s="73" t="str">
        <f aca="false">Q667</f>
        <v>/rsm:CrossIndustryInvoice/rsm:SupplyChainTradeTransaction/ram:ApplicableHeaderTradeDelivery/ram:ShipToTradeParty/ram:ID</v>
      </c>
      <c r="AR667" s="73" t="str">
        <f aca="false">R667</f>
        <v>I</v>
      </c>
      <c r="AS667" s="73" t="str">
        <f aca="false">S667</f>
        <v>E</v>
      </c>
      <c r="AT667" s="73" t="str">
        <f aca="false">T667</f>
        <v>0..n</v>
      </c>
      <c r="AU667" s="73" t="str">
        <f aca="false">U667</f>
        <v>SYN-1, CAR-3</v>
      </c>
      <c r="AV667" s="73" t="str">
        <f aca="false">V667</f>
        <v>GlobalID, if global identifier exists and can be stated in @schemeID, ID else</v>
      </c>
      <c r="AW667" s="6"/>
      <c r="AX667" s="69" t="str">
        <f aca="false">X667</f>
        <v>BASIC WL</v>
      </c>
      <c r="AY667" s="74" t="n">
        <f aca="false">Y667</f>
        <v>0</v>
      </c>
      <c r="BA667" s="46"/>
      <c r="BB667" s="46"/>
      <c r="BC667" s="46"/>
    </row>
    <row r="668" customFormat="false" ht="85.5" hidden="false" customHeight="false" outlineLevel="0" collapsed="false">
      <c r="A668" s="58" t="str">
        <f aca="false">IF(ISERROR(SEARCH("-X-",D668)),IF(S668="G","NO",IF(S668="E","YES","")),"EXT")</f>
        <v/>
      </c>
      <c r="B668" s="58"/>
      <c r="C668" s="59"/>
      <c r="D668" s="60" t="s">
        <v>2885</v>
      </c>
      <c r="E668" s="61"/>
      <c r="F668" s="62" t="n">
        <f aca="false">LEN(Q668)-LEN(SUBSTITUTE(Q668,"/",""))-1</f>
        <v>4</v>
      </c>
      <c r="G668" s="62" t="s">
        <v>95</v>
      </c>
      <c r="H668" s="63" t="s">
        <v>2886</v>
      </c>
      <c r="I668" s="63"/>
      <c r="J668" s="64"/>
      <c r="K668" s="64"/>
      <c r="L668" s="64"/>
      <c r="M668" s="63" t="s">
        <v>137</v>
      </c>
      <c r="N668" s="65" t="s">
        <v>95</v>
      </c>
      <c r="O668" s="65" t="s">
        <v>112</v>
      </c>
      <c r="P668" s="66" t="str">
        <f aca="false">MID(SUBSTITUTE(SUBSTITUTE(Q668,"/",CONCATENATE(CHAR(10),"/")),"/",CONCATENATE(CHAR(10),"/"),F668+1),2,500)</f>
        <v>/rsm:CrossIndustryInvoice
/rsm:SupplyChainTradeTransaction
/ram:ApplicableHeaderTradeDelivery
/ram:ShipToTradeParty
/ram:GlobalID</v>
      </c>
      <c r="Q668" s="67" t="s">
        <v>2887</v>
      </c>
      <c r="R668" s="65" t="s">
        <v>139</v>
      </c>
      <c r="S668" s="65" t="str">
        <f aca="false">IF($D668="","",IF(ISERROR(FIND("/@",RIGHT($Q668,LEN($Q668)-FIND("#",SUBSTITUTE($Q668,"/","#",LEN($Q668)-LEN(SUBSTITUTE($Q668,"/",""))))))),IF(LEFT($D668,4)="BG-X","EG",IF(LEFT($D668,2)="BG","G",IF(OR(RIGHT($D668,2)="-0",RIGHT($D668,3)="-00",RIGHT($D668,4)="-000"),"","E"))),"A"))</f>
        <v/>
      </c>
      <c r="T668" s="65" t="s">
        <v>112</v>
      </c>
      <c r="U668" s="65" t="s">
        <v>1645</v>
      </c>
      <c r="V668" s="68" t="s">
        <v>1646</v>
      </c>
      <c r="X668" s="69" t="s">
        <v>25</v>
      </c>
      <c r="Y668" s="69"/>
      <c r="AA668" s="70"/>
      <c r="AB668" s="70"/>
      <c r="AC668" s="71"/>
      <c r="AE668" s="72" t="str">
        <f aca="false">D668</f>
        <v>BT-71-0</v>
      </c>
      <c r="AF668" s="73" t="n">
        <f aca="false">F668</f>
        <v>4</v>
      </c>
      <c r="AG668" s="73" t="str">
        <f aca="false">G668</f>
        <v>0..1</v>
      </c>
      <c r="AH668" s="63" t="s">
        <v>2882</v>
      </c>
      <c r="AI668" s="63"/>
      <c r="AJ668" s="64"/>
      <c r="AK668" s="64"/>
      <c r="AL668" s="64"/>
      <c r="AM668" s="73" t="str">
        <f aca="false">M668</f>
        <v>Identifier</v>
      </c>
      <c r="AN668" s="73" t="str">
        <f aca="false">N668</f>
        <v>0..1</v>
      </c>
      <c r="AO668" s="73" t="str">
        <f aca="false">O668</f>
        <v>0..n</v>
      </c>
      <c r="AP668" s="73" t="str">
        <f aca="false">P668</f>
        <v>/rsm:CrossIndustryInvoice
/rsm:SupplyChainTradeTransaction
/ram:ApplicableHeaderTradeDelivery
/ram:ShipToTradeParty
/ram:GlobalID</v>
      </c>
      <c r="AQ668" s="73" t="str">
        <f aca="false">Q668</f>
        <v>/rsm:CrossIndustryInvoice/rsm:SupplyChainTradeTransaction/ram:ApplicableHeaderTradeDelivery/ram:ShipToTradeParty/ram:GlobalID</v>
      </c>
      <c r="AR668" s="73" t="str">
        <f aca="false">R668</f>
        <v>I</v>
      </c>
      <c r="AS668" s="73" t="str">
        <f aca="false">S668</f>
        <v/>
      </c>
      <c r="AT668" s="73" t="str">
        <f aca="false">T668</f>
        <v>0..n</v>
      </c>
      <c r="AU668" s="73" t="str">
        <f aca="false">U668</f>
        <v>SYN-1, CAR-3</v>
      </c>
      <c r="AV668" s="73" t="str">
        <f aca="false">V668</f>
        <v>GlobalID, if global identifier exists and can be stated in @schemeID, ID else</v>
      </c>
      <c r="AW668" s="6"/>
      <c r="AX668" s="69" t="str">
        <f aca="false">X668</f>
        <v>BASIC WL</v>
      </c>
      <c r="AY668" s="74" t="n">
        <f aca="false">Y668</f>
        <v>0</v>
      </c>
      <c r="BA668" s="46"/>
      <c r="BB668" s="46"/>
      <c r="BC668" s="46"/>
    </row>
    <row r="669" customFormat="false" ht="99.75" hidden="false" customHeight="false" outlineLevel="0" collapsed="false">
      <c r="A669" s="58" t="str">
        <f aca="false">IF(ISERROR(SEARCH("-X-",D669)),IF(S669="G","NO",IF(S669="E","YES","")),"EXT")</f>
        <v>YES</v>
      </c>
      <c r="B669" s="58"/>
      <c r="C669" s="59"/>
      <c r="D669" s="60" t="s">
        <v>2888</v>
      </c>
      <c r="E669" s="61"/>
      <c r="F669" s="62" t="n">
        <f aca="false">LEN(Q669)-LEN(SUBSTITUTE(Q669,"/",""))-1</f>
        <v>5</v>
      </c>
      <c r="G669" s="62" t="s">
        <v>95</v>
      </c>
      <c r="H669" s="63" t="s">
        <v>355</v>
      </c>
      <c r="I669" s="63" t="s">
        <v>2889</v>
      </c>
      <c r="J669" s="64" t="s">
        <v>971</v>
      </c>
      <c r="K669" s="64"/>
      <c r="L669" s="64"/>
      <c r="M669" s="63" t="s">
        <v>358</v>
      </c>
      <c r="N669" s="65"/>
      <c r="O669" s="65"/>
      <c r="P669" s="66" t="str">
        <f aca="false">MID(SUBSTITUTE(SUBSTITUTE(Q669,"/",CONCATENATE(CHAR(10),"/")),"/",CONCATENATE(CHAR(10),"/"),F669+1),2,500)</f>
        <v>/rsm:CrossIndustryInvoice
/rsm:SupplyChainTradeTransaction
/ram:ApplicableHeaderTradeDelivery
/ram:ShipToTradeParty
/ram:GlobalID
/@schemeID</v>
      </c>
      <c r="Q669" s="67" t="s">
        <v>2890</v>
      </c>
      <c r="R669" s="65" t="s">
        <v>360</v>
      </c>
      <c r="S669" s="65" t="str">
        <f aca="false">IF($D669="","",IF(ISERROR(FIND("/@",RIGHT($Q669,LEN($Q669)-FIND("#",SUBSTITUTE($Q669,"/","#",LEN($Q669)-LEN(SUBSTITUTE($Q669,"/",""))))))),IF(LEFT($D669,4)="BG-X","EG",IF(LEFT($D669,2)="BG","G",IF(OR(RIGHT($D669,2)="-0",RIGHT($D669,3)="-00",RIGHT($D669,4)="-000"),"","E"))),"A"))</f>
        <v>E</v>
      </c>
      <c r="T669" s="65"/>
      <c r="U669" s="65"/>
      <c r="V669" s="68"/>
      <c r="X669" s="69" t="s">
        <v>25</v>
      </c>
      <c r="Y669" s="69"/>
      <c r="AA669" s="70"/>
      <c r="AB669" s="70"/>
      <c r="AC669" s="71"/>
      <c r="AE669" s="72" t="str">
        <f aca="false">D669</f>
        <v>BT-71-1</v>
      </c>
      <c r="AF669" s="73" t="n">
        <f aca="false">F669</f>
        <v>5</v>
      </c>
      <c r="AG669" s="73" t="str">
        <f aca="false">G669</f>
        <v>0..1</v>
      </c>
      <c r="AH669" s="63" t="s">
        <v>361</v>
      </c>
      <c r="AI669" s="63" t="s">
        <v>2891</v>
      </c>
      <c r="AJ669" s="64" t="s">
        <v>363</v>
      </c>
      <c r="AK669" s="64"/>
      <c r="AL669" s="64"/>
      <c r="AM669" s="73" t="str">
        <f aca="false">M669</f>
        <v>String</v>
      </c>
      <c r="AN669" s="73" t="n">
        <f aca="false">N669</f>
        <v>0</v>
      </c>
      <c r="AO669" s="73" t="n">
        <f aca="false">O669</f>
        <v>0</v>
      </c>
      <c r="AP669" s="73" t="str">
        <f aca="false">P669</f>
        <v>/rsm:CrossIndustryInvoice
/rsm:SupplyChainTradeTransaction
/ram:ApplicableHeaderTradeDelivery
/ram:ShipToTradeParty
/ram:GlobalID
/@schemeID</v>
      </c>
      <c r="AQ669" s="73" t="str">
        <f aca="false">Q669</f>
        <v>/rsm:CrossIndustryInvoice/rsm:SupplyChainTradeTransaction/ram:ApplicableHeaderTradeDelivery/ram:ShipToTradeParty/ram:GlobalID/@schemeID</v>
      </c>
      <c r="AR669" s="73" t="str">
        <f aca="false">R669</f>
        <v>S</v>
      </c>
      <c r="AS669" s="73" t="str">
        <f aca="false">S669</f>
        <v>E</v>
      </c>
      <c r="AT669" s="73" t="n">
        <f aca="false">T669</f>
        <v>0</v>
      </c>
      <c r="AU669" s="73" t="n">
        <f aca="false">U669</f>
        <v>0</v>
      </c>
      <c r="AV669" s="73" t="n">
        <f aca="false">V669</f>
        <v>0</v>
      </c>
      <c r="AW669" s="6"/>
      <c r="AX669" s="69" t="str">
        <f aca="false">X669</f>
        <v>BASIC WL</v>
      </c>
      <c r="AY669" s="74" t="n">
        <f aca="false">Y669</f>
        <v>0</v>
      </c>
      <c r="BA669" s="46"/>
      <c r="BB669" s="46"/>
      <c r="BC669" s="46"/>
    </row>
    <row r="670" customFormat="false" ht="85.5" hidden="false" customHeight="false" outlineLevel="0" collapsed="false">
      <c r="A670" s="58" t="str">
        <f aca="false">IF(ISERROR(SEARCH("-X-",D670)),IF(S670="G","NO",IF(S670="E","YES","")),"EXT")</f>
        <v>YES</v>
      </c>
      <c r="B670" s="58"/>
      <c r="C670" s="59"/>
      <c r="D670" s="60" t="s">
        <v>2892</v>
      </c>
      <c r="E670" s="61"/>
      <c r="F670" s="62" t="n">
        <f aca="false">LEN(Q670)-LEN(SUBSTITUTE(Q670,"/",""))-1</f>
        <v>4</v>
      </c>
      <c r="G670" s="62" t="s">
        <v>95</v>
      </c>
      <c r="H670" s="63" t="s">
        <v>2893</v>
      </c>
      <c r="I670" s="63" t="s">
        <v>2894</v>
      </c>
      <c r="J670" s="64" t="s">
        <v>2895</v>
      </c>
      <c r="K670" s="64"/>
      <c r="L670" s="64"/>
      <c r="M670" s="63" t="s">
        <v>119</v>
      </c>
      <c r="N670" s="65" t="s">
        <v>95</v>
      </c>
      <c r="O670" s="65" t="s">
        <v>95</v>
      </c>
      <c r="P670" s="66" t="str">
        <f aca="false">MID(SUBSTITUTE(SUBSTITUTE(Q670,"/",CONCATENATE(CHAR(10),"/")),"/",CONCATENATE(CHAR(10),"/"),F670+1),2,500)</f>
        <v>/rsm:CrossIndustryInvoice
/rsm:SupplyChainTradeTransaction
/ram:ApplicableHeaderTradeDelivery
/ram:ShipToTradeParty
/ram:Name</v>
      </c>
      <c r="Q670" s="67" t="s">
        <v>2896</v>
      </c>
      <c r="R670" s="65" t="s">
        <v>121</v>
      </c>
      <c r="S670" s="65" t="str">
        <f aca="false">IF($D670="","",IF(ISERROR(FIND("/@",RIGHT($Q670,LEN($Q670)-FIND("#",SUBSTITUTE($Q670,"/","#",LEN($Q670)-LEN(SUBSTITUTE($Q670,"/",""))))))),IF(LEFT($D670,4)="BG-X","EG",IF(LEFT($D670,2)="BG","G",IF(OR(RIGHT($D670,2)="-0",RIGHT($D670,3)="-00",RIGHT($D670,4)="-000"),"","E"))),"A"))</f>
        <v>E</v>
      </c>
      <c r="T670" s="65" t="s">
        <v>95</v>
      </c>
      <c r="U670" s="65"/>
      <c r="V670" s="68"/>
      <c r="X670" s="69" t="s">
        <v>25</v>
      </c>
      <c r="Y670" s="69"/>
      <c r="AA670" s="70"/>
      <c r="AB670" s="70"/>
      <c r="AC670" s="71"/>
      <c r="AE670" s="72" t="str">
        <f aca="false">D670</f>
        <v>BT-70</v>
      </c>
      <c r="AF670" s="73" t="n">
        <f aca="false">F670</f>
        <v>4</v>
      </c>
      <c r="AG670" s="73" t="str">
        <f aca="false">G670</f>
        <v>0..1</v>
      </c>
      <c r="AH670" s="63" t="s">
        <v>2897</v>
      </c>
      <c r="AI670" s="63" t="s">
        <v>2898</v>
      </c>
      <c r="AJ670" s="64" t="s">
        <v>2899</v>
      </c>
      <c r="AK670" s="64"/>
      <c r="AL670" s="64"/>
      <c r="AM670" s="73" t="str">
        <f aca="false">M670</f>
        <v>Text</v>
      </c>
      <c r="AN670" s="73" t="str">
        <f aca="false">N670</f>
        <v>0..1</v>
      </c>
      <c r="AO670" s="73" t="str">
        <f aca="false">O670</f>
        <v>0..1</v>
      </c>
      <c r="AP670" s="73" t="str">
        <f aca="false">P670</f>
        <v>/rsm:CrossIndustryInvoice
/rsm:SupplyChainTradeTransaction
/ram:ApplicableHeaderTradeDelivery
/ram:ShipToTradeParty
/ram:Name</v>
      </c>
      <c r="AQ670" s="73" t="str">
        <f aca="false">Q670</f>
        <v>/rsm:CrossIndustryInvoice/rsm:SupplyChainTradeTransaction/ram:ApplicableHeaderTradeDelivery/ram:ShipToTradeParty/ram:Name</v>
      </c>
      <c r="AR670" s="73" t="str">
        <f aca="false">R670</f>
        <v>T</v>
      </c>
      <c r="AS670" s="73" t="str">
        <f aca="false">S670</f>
        <v>E</v>
      </c>
      <c r="AT670" s="73" t="str">
        <f aca="false">T670</f>
        <v>0..1</v>
      </c>
      <c r="AU670" s="73" t="n">
        <f aca="false">U670</f>
        <v>0</v>
      </c>
      <c r="AV670" s="73" t="n">
        <f aca="false">V670</f>
        <v>0</v>
      </c>
      <c r="AW670" s="6"/>
      <c r="AX670" s="69" t="str">
        <f aca="false">X670</f>
        <v>BASIC WL</v>
      </c>
      <c r="AY670" s="74" t="n">
        <f aca="false">Y670</f>
        <v>0</v>
      </c>
      <c r="BA670" s="46"/>
      <c r="BB670" s="46"/>
      <c r="BC670" s="46"/>
    </row>
    <row r="671" customFormat="false" ht="85.5" hidden="false" customHeight="false" outlineLevel="0" collapsed="false">
      <c r="A671" s="58" t="str">
        <f aca="false">IF(ISERROR(SEARCH("-X-",D671)),IF(S671="G","NO",IF(S671="E","YES","")),"EXT")</f>
        <v>EXT</v>
      </c>
      <c r="B671" s="58"/>
      <c r="C671" s="59"/>
      <c r="D671" s="60" t="s">
        <v>2900</v>
      </c>
      <c r="E671" s="61"/>
      <c r="F671" s="62" t="n">
        <f aca="false">LEN(Q671)-LEN(SUBSTITUTE(Q671,"/",""))-1</f>
        <v>4</v>
      </c>
      <c r="G671" s="62" t="s">
        <v>95</v>
      </c>
      <c r="H671" s="63" t="s">
        <v>980</v>
      </c>
      <c r="I671" s="63" t="s">
        <v>981</v>
      </c>
      <c r="J671" s="64" t="s">
        <v>2901</v>
      </c>
      <c r="K671" s="64"/>
      <c r="L671" s="64"/>
      <c r="M671" s="63" t="s">
        <v>174</v>
      </c>
      <c r="N671" s="65"/>
      <c r="O671" s="65" t="s">
        <v>95</v>
      </c>
      <c r="P671" s="66" t="str">
        <f aca="false">MID(SUBSTITUTE(SUBSTITUTE(Q671,"/",CONCATENATE(CHAR(10),"/")),"/",CONCATENATE(CHAR(10),"/"),F671+1),2,500)</f>
        <v>/rsm:CrossIndustryInvoice
/rsm:SupplyChainTradeTransaction
/ram:ApplicableHeaderTradeDelivery
/ram:ShipToTradeParty
/ram:RoleCode</v>
      </c>
      <c r="Q671" s="67" t="s">
        <v>2902</v>
      </c>
      <c r="R671" s="65" t="s">
        <v>176</v>
      </c>
      <c r="S671" s="65" t="str">
        <f aca="false">IF($D671="","",IF(ISERROR(FIND("/@",RIGHT($Q671,LEN($Q671)-FIND("#",SUBSTITUTE($Q671,"/","#",LEN($Q671)-LEN(SUBSTITUTE($Q671,"/",""))))))),IF(LEFT($D671,4)="BG-X","EG",IF(LEFT($D671,2)="BG","G",IF(OR(RIGHT($D671,2)="-0",RIGHT($D671,3)="-00",RIGHT($D671,4)="-000"),"","E"))),"A"))</f>
        <v>E</v>
      </c>
      <c r="T671" s="65" t="s">
        <v>112</v>
      </c>
      <c r="U671" s="65"/>
      <c r="V671" s="68"/>
      <c r="X671" s="69" t="s">
        <v>30</v>
      </c>
      <c r="Y671" s="69"/>
      <c r="AA671" s="70"/>
      <c r="AB671" s="70"/>
      <c r="AC671" s="71"/>
      <c r="AE671" s="72" t="str">
        <f aca="false">D671</f>
        <v>BT-X-550</v>
      </c>
      <c r="AF671" s="73" t="n">
        <f aca="false">F671</f>
        <v>4</v>
      </c>
      <c r="AG671" s="73" t="str">
        <f aca="false">G671</f>
        <v>0..1</v>
      </c>
      <c r="AH671" s="63" t="s">
        <v>984</v>
      </c>
      <c r="AI671" s="63" t="s">
        <v>985</v>
      </c>
      <c r="AJ671" s="64" t="s">
        <v>2903</v>
      </c>
      <c r="AK671" s="64"/>
      <c r="AL671" s="64"/>
      <c r="AM671" s="73" t="str">
        <f aca="false">M671</f>
        <v>Code</v>
      </c>
      <c r="AN671" s="73" t="n">
        <f aca="false">N671</f>
        <v>0</v>
      </c>
      <c r="AO671" s="73" t="str">
        <f aca="false">O671</f>
        <v>0..1</v>
      </c>
      <c r="AP671" s="73" t="str">
        <f aca="false">P671</f>
        <v>/rsm:CrossIndustryInvoice
/rsm:SupplyChainTradeTransaction
/ram:ApplicableHeaderTradeDelivery
/ram:ShipToTradeParty
/ram:RoleCode</v>
      </c>
      <c r="AQ671" s="73" t="str">
        <f aca="false">Q671</f>
        <v>/rsm:CrossIndustryInvoice/rsm:SupplyChainTradeTransaction/ram:ApplicableHeaderTradeDelivery/ram:ShipToTradeParty/ram:RoleCode</v>
      </c>
      <c r="AR671" s="73" t="str">
        <f aca="false">R671</f>
        <v>C</v>
      </c>
      <c r="AS671" s="73" t="str">
        <f aca="false">S671</f>
        <v>E</v>
      </c>
      <c r="AT671" s="73" t="str">
        <f aca="false">T671</f>
        <v>0..n</v>
      </c>
      <c r="AU671" s="73" t="n">
        <f aca="false">U671</f>
        <v>0</v>
      </c>
      <c r="AV671" s="73" t="n">
        <f aca="false">V671</f>
        <v>0</v>
      </c>
      <c r="AW671" s="6"/>
      <c r="AX671" s="69" t="str">
        <f aca="false">X671</f>
        <v>EXTENDED</v>
      </c>
      <c r="AY671" s="74" t="n">
        <f aca="false">Y671</f>
        <v>0</v>
      </c>
      <c r="BA671" s="46"/>
      <c r="BB671" s="46"/>
      <c r="BC671" s="46"/>
    </row>
    <row r="672" customFormat="false" ht="85.5" hidden="false" customHeight="false" outlineLevel="0" collapsed="false">
      <c r="A672" s="58" t="str">
        <f aca="false">IF(ISERROR(SEARCH("-X-",D672)),IF(S672="G","NO",IF(S672="E","YES","")),"EXT")</f>
        <v>EXT</v>
      </c>
      <c r="B672" s="58"/>
      <c r="C672" s="59"/>
      <c r="D672" s="60" t="s">
        <v>2904</v>
      </c>
      <c r="E672" s="61"/>
      <c r="F672" s="62" t="n">
        <f aca="false">LEN(Q672)-LEN(SUBSTITUTE(Q672,"/",""))-1</f>
        <v>4</v>
      </c>
      <c r="G672" s="62" t="s">
        <v>95</v>
      </c>
      <c r="H672" s="63" t="s">
        <v>1165</v>
      </c>
      <c r="I672" s="63"/>
      <c r="J672" s="64"/>
      <c r="K672" s="64"/>
      <c r="L672" s="64"/>
      <c r="M672" s="63"/>
      <c r="N672" s="65"/>
      <c r="O672" s="65" t="s">
        <v>95</v>
      </c>
      <c r="P672" s="66" t="str">
        <f aca="false">MID(SUBSTITUTE(SUBSTITUTE(Q672,"/",CONCATENATE(CHAR(10),"/")),"/",CONCATENATE(CHAR(10),"/"),F672+1),2,500)</f>
        <v>/rsm:CrossIndustryInvoice
/rsm:SupplyChainTradeTransaction
/ram:ApplicableHeaderTradeDelivery
/ram:ShipToTradeParty
/ram:SpecifiedLegalOrganization</v>
      </c>
      <c r="Q672" s="67" t="s">
        <v>2905</v>
      </c>
      <c r="R672" s="65"/>
      <c r="S672" s="65" t="str">
        <f aca="false">IF($D672="","",IF(ISERROR(FIND("/@",RIGHT($Q672,LEN($Q672)-FIND("#",SUBSTITUTE($Q672,"/","#",LEN($Q672)-LEN(SUBSTITUTE($Q672,"/",""))))))),IF(LEFT($D672,4)="BG-X","EG",IF(LEFT($D672,2)="BG","G",IF(OR(RIGHT($D672,2)="-0",RIGHT($D672,3)="-00",RIGHT($D672,4)="-000"),"","E"))),"A"))</f>
        <v>EG</v>
      </c>
      <c r="T672" s="65" t="s">
        <v>95</v>
      </c>
      <c r="U672" s="65"/>
      <c r="V672" s="68"/>
      <c r="X672" s="69" t="s">
        <v>30</v>
      </c>
      <c r="Y672" s="69"/>
      <c r="AA672" s="70"/>
      <c r="AB672" s="70"/>
      <c r="AC672" s="71"/>
      <c r="AE672" s="72" t="str">
        <f aca="false">D672</f>
        <v>BG-X-25</v>
      </c>
      <c r="AF672" s="73" t="n">
        <f aca="false">F672</f>
        <v>4</v>
      </c>
      <c r="AG672" s="73" t="str">
        <f aca="false">G672</f>
        <v>0..1</v>
      </c>
      <c r="AH672" s="63" t="s">
        <v>1688</v>
      </c>
      <c r="AI672" s="63"/>
      <c r="AJ672" s="64"/>
      <c r="AK672" s="64"/>
      <c r="AL672" s="64"/>
      <c r="AM672" s="73" t="n">
        <f aca="false">M672</f>
        <v>0</v>
      </c>
      <c r="AN672" s="73" t="n">
        <f aca="false">N672</f>
        <v>0</v>
      </c>
      <c r="AO672" s="73" t="str">
        <f aca="false">O672</f>
        <v>0..1</v>
      </c>
      <c r="AP672" s="73" t="str">
        <f aca="false">P672</f>
        <v>/rsm:CrossIndustryInvoice
/rsm:SupplyChainTradeTransaction
/ram:ApplicableHeaderTradeDelivery
/ram:ShipToTradeParty
/ram:SpecifiedLegalOrganization</v>
      </c>
      <c r="AQ672" s="73" t="str">
        <f aca="false">Q672</f>
        <v>/rsm:CrossIndustryInvoice/rsm:SupplyChainTradeTransaction/ram:ApplicableHeaderTradeDelivery/ram:ShipToTradeParty/ram:SpecifiedLegalOrganization</v>
      </c>
      <c r="AR672" s="73" t="n">
        <f aca="false">R672</f>
        <v>0</v>
      </c>
      <c r="AS672" s="73" t="str">
        <f aca="false">S672</f>
        <v>EG</v>
      </c>
      <c r="AT672" s="73" t="str">
        <f aca="false">T672</f>
        <v>0..1</v>
      </c>
      <c r="AU672" s="73" t="n">
        <f aca="false">U672</f>
        <v>0</v>
      </c>
      <c r="AV672" s="73" t="n">
        <f aca="false">V672</f>
        <v>0</v>
      </c>
      <c r="AW672" s="6"/>
      <c r="AX672" s="69" t="str">
        <f aca="false">X672</f>
        <v>EXTENDED</v>
      </c>
      <c r="AY672" s="74" t="n">
        <f aca="false">Y672</f>
        <v>0</v>
      </c>
      <c r="BA672" s="46"/>
      <c r="BB672" s="46"/>
      <c r="BC672" s="46"/>
    </row>
    <row r="673" customFormat="false" ht="99.75" hidden="false" customHeight="false" outlineLevel="0" collapsed="false">
      <c r="A673" s="58" t="str">
        <f aca="false">IF(ISERROR(SEARCH("-X-",D673)),IF(S673="G","NO",IF(S673="E","YES","")),"EXT")</f>
        <v>EXT</v>
      </c>
      <c r="B673" s="58"/>
      <c r="C673" s="59"/>
      <c r="D673" s="60" t="s">
        <v>2906</v>
      </c>
      <c r="E673" s="61"/>
      <c r="F673" s="62" t="n">
        <f aca="false">LEN(Q673)-LEN(SUBSTITUTE(Q673,"/",""))-1</f>
        <v>5</v>
      </c>
      <c r="G673" s="62" t="s">
        <v>95</v>
      </c>
      <c r="H673" s="63" t="s">
        <v>2302</v>
      </c>
      <c r="I673" s="63" t="s">
        <v>993</v>
      </c>
      <c r="J673" s="64"/>
      <c r="K673" s="64"/>
      <c r="L673" s="64"/>
      <c r="M673" s="63" t="s">
        <v>137</v>
      </c>
      <c r="N673" s="65"/>
      <c r="O673" s="65" t="s">
        <v>95</v>
      </c>
      <c r="P673" s="66" t="str">
        <f aca="false">MID(SUBSTITUTE(SUBSTITUTE(Q673,"/",CONCATENATE(CHAR(10),"/")),"/",CONCATENATE(CHAR(10),"/"),F673+1),2,500)</f>
        <v>/rsm:CrossIndustryInvoice
/rsm:SupplyChainTradeTransaction
/ram:ApplicableHeaderTradeDelivery
/ram:ShipToTradeParty
/ram:SpecifiedLegalOrganization
/ram:ID</v>
      </c>
      <c r="Q673" s="67" t="s">
        <v>2907</v>
      </c>
      <c r="R673" s="65" t="s">
        <v>139</v>
      </c>
      <c r="S673" s="65" t="str">
        <f aca="false">IF($D673="","",IF(ISERROR(FIND("/@",RIGHT($Q673,LEN($Q673)-FIND("#",SUBSTITUTE($Q673,"/","#",LEN($Q673)-LEN(SUBSTITUTE($Q673,"/",""))))))),IF(LEFT($D673,4)="BG-X","EG",IF(LEFT($D673,2)="BG","G",IF(OR(RIGHT($D673,2)="-0",RIGHT($D673,3)="-00",RIGHT($D673,4)="-000"),"","E"))),"A"))</f>
        <v>E</v>
      </c>
      <c r="T673" s="65" t="s">
        <v>95</v>
      </c>
      <c r="U673" s="65"/>
      <c r="V673" s="68"/>
      <c r="X673" s="69" t="s">
        <v>30</v>
      </c>
      <c r="Y673" s="69"/>
      <c r="AA673" s="70"/>
      <c r="AB673" s="70"/>
      <c r="AC673" s="71"/>
      <c r="AE673" s="72" t="str">
        <f aca="false">D673</f>
        <v>BT-X-153</v>
      </c>
      <c r="AF673" s="73" t="n">
        <f aca="false">F673</f>
        <v>5</v>
      </c>
      <c r="AG673" s="73" t="str">
        <f aca="false">G673</f>
        <v>0..1</v>
      </c>
      <c r="AH673" s="63" t="s">
        <v>2304</v>
      </c>
      <c r="AI673" s="63" t="s">
        <v>996</v>
      </c>
      <c r="AJ673" s="64"/>
      <c r="AK673" s="64"/>
      <c r="AL673" s="64"/>
      <c r="AM673" s="73" t="str">
        <f aca="false">M673</f>
        <v>Identifier</v>
      </c>
      <c r="AN673" s="73" t="n">
        <f aca="false">N673</f>
        <v>0</v>
      </c>
      <c r="AO673" s="73" t="str">
        <f aca="false">O673</f>
        <v>0..1</v>
      </c>
      <c r="AP673" s="73" t="str">
        <f aca="false">P673</f>
        <v>/rsm:CrossIndustryInvoice
/rsm:SupplyChainTradeTransaction
/ram:ApplicableHeaderTradeDelivery
/ram:ShipToTradeParty
/ram:SpecifiedLegalOrganization
/ram:ID</v>
      </c>
      <c r="AQ673" s="73" t="str">
        <f aca="false">Q673</f>
        <v>/rsm:CrossIndustryInvoice/rsm:SupplyChainTradeTransaction/ram:ApplicableHeaderTradeDelivery/ram:ShipToTradeParty/ram:SpecifiedLegalOrganization/ram:ID</v>
      </c>
      <c r="AR673" s="73" t="str">
        <f aca="false">R673</f>
        <v>I</v>
      </c>
      <c r="AS673" s="73" t="str">
        <f aca="false">S673</f>
        <v>E</v>
      </c>
      <c r="AT673" s="73" t="str">
        <f aca="false">T673</f>
        <v>0..1</v>
      </c>
      <c r="AU673" s="73" t="n">
        <f aca="false">U673</f>
        <v>0</v>
      </c>
      <c r="AV673" s="73" t="n">
        <f aca="false">V673</f>
        <v>0</v>
      </c>
      <c r="AW673" s="6"/>
      <c r="AX673" s="69" t="str">
        <f aca="false">X673</f>
        <v>EXTENDED</v>
      </c>
      <c r="AY673" s="74" t="n">
        <f aca="false">Y673</f>
        <v>0</v>
      </c>
      <c r="BA673" s="46"/>
      <c r="BB673" s="46"/>
      <c r="BC673" s="46"/>
    </row>
    <row r="674" customFormat="false" ht="114" hidden="false" customHeight="false" outlineLevel="0" collapsed="false">
      <c r="A674" s="58" t="str">
        <f aca="false">IF(ISERROR(SEARCH("-X-",D674)),IF(S674="G","NO",IF(S674="E","YES","")),"EXT")</f>
        <v>EXT</v>
      </c>
      <c r="B674" s="58"/>
      <c r="C674" s="59"/>
      <c r="D674" s="60" t="s">
        <v>2908</v>
      </c>
      <c r="E674" s="61"/>
      <c r="F674" s="62" t="n">
        <f aca="false">LEN(Q674)-LEN(SUBSTITUTE(Q674,"/",""))-1</f>
        <v>6</v>
      </c>
      <c r="G674" s="62" t="s">
        <v>95</v>
      </c>
      <c r="H674" s="63" t="s">
        <v>355</v>
      </c>
      <c r="I674" s="63" t="s">
        <v>998</v>
      </c>
      <c r="J674" s="64" t="s">
        <v>999</v>
      </c>
      <c r="K674" s="64"/>
      <c r="L674" s="64"/>
      <c r="M674" s="63" t="s">
        <v>358</v>
      </c>
      <c r="N674" s="65"/>
      <c r="O674" s="65"/>
      <c r="P674" s="66" t="str">
        <f aca="false">MID(SUBSTITUTE(SUBSTITUTE(Q674,"/",CONCATENATE(CHAR(10),"/")),"/",CONCATENATE(CHAR(10),"/"),F674+1),2,500)</f>
        <v>/rsm:CrossIndustryInvoice
/rsm:SupplyChainTradeTransaction
/ram:ApplicableHeaderTradeDelivery
/ram:ShipToTradeParty
/ram:SpecifiedLegalOrganization
/ram:ID
/@schemeID</v>
      </c>
      <c r="Q674" s="67" t="s">
        <v>2909</v>
      </c>
      <c r="R674" s="65" t="s">
        <v>360</v>
      </c>
      <c r="S674" s="65" t="str">
        <f aca="false">IF($D674="","",IF(ISERROR(FIND("/@",RIGHT($Q674,LEN($Q674)-FIND("#",SUBSTITUTE($Q674,"/","#",LEN($Q674)-LEN(SUBSTITUTE($Q674,"/",""))))))),IF(LEFT($D674,4)="BG-X","EG",IF(LEFT($D674,2)="BG","G",IF(OR(RIGHT($D674,2)="-0",RIGHT($D674,3)="-00",RIGHT($D674,4)="-000"),"","E"))),"A"))</f>
        <v/>
      </c>
      <c r="T674" s="65"/>
      <c r="U674" s="65"/>
      <c r="V674" s="68"/>
      <c r="X674" s="69" t="s">
        <v>30</v>
      </c>
      <c r="Y674" s="69"/>
      <c r="AA674" s="70"/>
      <c r="AB674" s="70"/>
      <c r="AC674" s="71"/>
      <c r="AE674" s="72" t="str">
        <f aca="false">D674</f>
        <v>BT-X-153-0</v>
      </c>
      <c r="AF674" s="73" t="n">
        <f aca="false">F674</f>
        <v>6</v>
      </c>
      <c r="AG674" s="73" t="str">
        <f aca="false">G674</f>
        <v>0..1</v>
      </c>
      <c r="AH674" s="63" t="s">
        <v>1919</v>
      </c>
      <c r="AI674" s="63" t="s">
        <v>1002</v>
      </c>
      <c r="AJ674" s="64" t="s">
        <v>1003</v>
      </c>
      <c r="AK674" s="64"/>
      <c r="AL674" s="64"/>
      <c r="AM674" s="73" t="str">
        <f aca="false">M674</f>
        <v>String</v>
      </c>
      <c r="AN674" s="73" t="n">
        <f aca="false">N674</f>
        <v>0</v>
      </c>
      <c r="AO674" s="73" t="n">
        <f aca="false">O674</f>
        <v>0</v>
      </c>
      <c r="AP674" s="73" t="str">
        <f aca="false">P674</f>
        <v>/rsm:CrossIndustryInvoice
/rsm:SupplyChainTradeTransaction
/ram:ApplicableHeaderTradeDelivery
/ram:ShipToTradeParty
/ram:SpecifiedLegalOrganization
/ram:ID
/@schemeID</v>
      </c>
      <c r="AQ674" s="73" t="str">
        <f aca="false">Q674</f>
        <v>/rsm:CrossIndustryInvoice/rsm:SupplyChainTradeTransaction/ram:ApplicableHeaderTradeDelivery/ram:ShipToTradeParty/ram:SpecifiedLegalOrganization/ram:ID/@schemeID</v>
      </c>
      <c r="AR674" s="73" t="str">
        <f aca="false">R674</f>
        <v>S</v>
      </c>
      <c r="AS674" s="73" t="str">
        <f aca="false">S674</f>
        <v/>
      </c>
      <c r="AT674" s="73" t="n">
        <f aca="false">T674</f>
        <v>0</v>
      </c>
      <c r="AU674" s="73" t="n">
        <f aca="false">U674</f>
        <v>0</v>
      </c>
      <c r="AV674" s="73" t="n">
        <f aca="false">V674</f>
        <v>0</v>
      </c>
      <c r="AW674" s="6"/>
      <c r="AX674" s="69" t="str">
        <f aca="false">X674</f>
        <v>EXTENDED</v>
      </c>
      <c r="AY674" s="74" t="n">
        <f aca="false">Y674</f>
        <v>0</v>
      </c>
      <c r="BA674" s="46"/>
      <c r="BB674" s="46"/>
      <c r="BC674" s="46"/>
    </row>
    <row r="675" customFormat="false" ht="99.75" hidden="false" customHeight="false" outlineLevel="0" collapsed="false">
      <c r="A675" s="58" t="str">
        <f aca="false">IF(ISERROR(SEARCH("-X-",D675)),IF(S675="G","NO",IF(S675="E","YES","")),"EXT")</f>
        <v>EXT</v>
      </c>
      <c r="B675" s="58"/>
      <c r="C675" s="59"/>
      <c r="D675" s="60" t="s">
        <v>2910</v>
      </c>
      <c r="E675" s="61"/>
      <c r="F675" s="62" t="n">
        <f aca="false">LEN(Q675)-LEN(SUBSTITUTE(Q675,"/",""))-1</f>
        <v>5</v>
      </c>
      <c r="G675" s="62" t="s">
        <v>95</v>
      </c>
      <c r="H675" s="63" t="s">
        <v>2308</v>
      </c>
      <c r="I675" s="63" t="s">
        <v>1006</v>
      </c>
      <c r="J675" s="64" t="s">
        <v>1007</v>
      </c>
      <c r="K675" s="64"/>
      <c r="L675" s="64"/>
      <c r="M675" s="63" t="s">
        <v>119</v>
      </c>
      <c r="N675" s="65"/>
      <c r="O675" s="65" t="s">
        <v>95</v>
      </c>
      <c r="P675" s="66" t="str">
        <f aca="false">MID(SUBSTITUTE(SUBSTITUTE(Q675,"/",CONCATENATE(CHAR(10),"/")),"/",CONCATENATE(CHAR(10),"/"),F675+1),2,500)</f>
        <v>/rsm:CrossIndustryInvoice
/rsm:SupplyChainTradeTransaction
/ram:ApplicableHeaderTradeDelivery
/ram:ShipToTradeParty
/ram:SpecifiedLegalOrganization
/ram:TradingBusinessName</v>
      </c>
      <c r="Q675" s="67" t="s">
        <v>2911</v>
      </c>
      <c r="R675" s="65" t="s">
        <v>121</v>
      </c>
      <c r="S675" s="65" t="str">
        <f aca="false">IF($D675="","",IF(ISERROR(FIND("/@",RIGHT($Q675,LEN($Q675)-FIND("#",SUBSTITUTE($Q675,"/","#",LEN($Q675)-LEN(SUBSTITUTE($Q675,"/",""))))))),IF(LEFT($D675,4)="BG-X","EG",IF(LEFT($D675,2)="BG","G",IF(OR(RIGHT($D675,2)="-0",RIGHT($D675,3)="-00",RIGHT($D675,4)="-000"),"","E"))),"A"))</f>
        <v>E</v>
      </c>
      <c r="T675" s="65" t="s">
        <v>95</v>
      </c>
      <c r="U675" s="65"/>
      <c r="V675" s="68"/>
      <c r="X675" s="69" t="s">
        <v>30</v>
      </c>
      <c r="Y675" s="69"/>
      <c r="AA675" s="70"/>
      <c r="AB675" s="70"/>
      <c r="AC675" s="71"/>
      <c r="AE675" s="72" t="str">
        <f aca="false">D675</f>
        <v>BT-X-154</v>
      </c>
      <c r="AF675" s="73" t="n">
        <f aca="false">F675</f>
        <v>5</v>
      </c>
      <c r="AG675" s="73" t="str">
        <f aca="false">G675</f>
        <v>0..1</v>
      </c>
      <c r="AH675" s="63" t="s">
        <v>2095</v>
      </c>
      <c r="AI675" s="63" t="s">
        <v>1010</v>
      </c>
      <c r="AJ675" s="64" t="s">
        <v>1011</v>
      </c>
      <c r="AK675" s="64"/>
      <c r="AL675" s="64"/>
      <c r="AM675" s="73" t="str">
        <f aca="false">M675</f>
        <v>Text</v>
      </c>
      <c r="AN675" s="73" t="n">
        <f aca="false">N675</f>
        <v>0</v>
      </c>
      <c r="AO675" s="73" t="str">
        <f aca="false">O675</f>
        <v>0..1</v>
      </c>
      <c r="AP675" s="73" t="str">
        <f aca="false">P675</f>
        <v>/rsm:CrossIndustryInvoice
/rsm:SupplyChainTradeTransaction
/ram:ApplicableHeaderTradeDelivery
/ram:ShipToTradeParty
/ram:SpecifiedLegalOrganization
/ram:TradingBusinessName</v>
      </c>
      <c r="AQ675" s="73" t="str">
        <f aca="false">Q675</f>
        <v>/rsm:CrossIndustryInvoice/rsm:SupplyChainTradeTransaction/ram:ApplicableHeaderTradeDelivery/ram:ShipToTradeParty/ram:SpecifiedLegalOrganization/ram:TradingBusinessName</v>
      </c>
      <c r="AR675" s="73" t="str">
        <f aca="false">R675</f>
        <v>T</v>
      </c>
      <c r="AS675" s="73" t="str">
        <f aca="false">S675</f>
        <v>E</v>
      </c>
      <c r="AT675" s="73" t="str">
        <f aca="false">T675</f>
        <v>0..1</v>
      </c>
      <c r="AU675" s="73" t="n">
        <f aca="false">U675</f>
        <v>0</v>
      </c>
      <c r="AV675" s="73" t="n">
        <f aca="false">V675</f>
        <v>0</v>
      </c>
      <c r="AW675" s="6"/>
      <c r="AX675" s="69" t="str">
        <f aca="false">X675</f>
        <v>EXTENDED</v>
      </c>
      <c r="AY675" s="74" t="n">
        <f aca="false">Y675</f>
        <v>0</v>
      </c>
      <c r="BA675" s="46"/>
      <c r="BB675" s="46"/>
      <c r="BC675" s="46"/>
    </row>
    <row r="676" customFormat="false" ht="99.75" hidden="false" customHeight="false" outlineLevel="0" collapsed="false">
      <c r="A676" s="58" t="str">
        <f aca="false">IF(ISERROR(SEARCH("-X-",D676)),IF(S676="G","NO",IF(S676="E","YES","")),"EXT")</f>
        <v>EXT</v>
      </c>
      <c r="B676" s="58"/>
      <c r="C676" s="59"/>
      <c r="D676" s="60" t="s">
        <v>2912</v>
      </c>
      <c r="E676" s="61"/>
      <c r="F676" s="62" t="n">
        <f aca="false">LEN(Q676)-LEN(SUBSTITUTE(Q676,"/",""))-1</f>
        <v>5</v>
      </c>
      <c r="G676" s="62" t="s">
        <v>95</v>
      </c>
      <c r="H676" s="63" t="s">
        <v>1929</v>
      </c>
      <c r="I676" s="63"/>
      <c r="J676" s="64"/>
      <c r="K676" s="64"/>
      <c r="L676" s="64"/>
      <c r="M676" s="63"/>
      <c r="N676" s="65"/>
      <c r="O676" s="65" t="s">
        <v>95</v>
      </c>
      <c r="P676" s="66" t="str">
        <f aca="false">MID(SUBSTITUTE(SUBSTITUTE(Q676,"/",CONCATENATE(CHAR(10),"/")),"/",CONCATENATE(CHAR(10),"/"),F676+1),2,500)</f>
        <v>/rsm:CrossIndustryInvoice
/rsm:SupplyChainTradeTransaction
/ram:ApplicableHeaderTradeDelivery
/ram:ShipToTradeParty
/ram:SpecifiedLegalOrganization
/ram:PostalTradeAddress</v>
      </c>
      <c r="Q676" s="67" t="s">
        <v>2913</v>
      </c>
      <c r="R676" s="65"/>
      <c r="S676" s="65" t="str">
        <f aca="false">IF($D676="","",IF(ISERROR(FIND("/@",RIGHT($Q676,LEN($Q676)-FIND("#",SUBSTITUTE($Q676,"/","#",LEN($Q676)-LEN(SUBSTITUTE($Q676,"/",""))))))),IF(LEFT($D676,4)="BG-X","EG",IF(LEFT($D676,2)="BG","G",IF(OR(RIGHT($D676,2)="-0",RIGHT($D676,3)="-00",RIGHT($D676,4)="-000"),"","E"))),"A"))</f>
        <v>EG</v>
      </c>
      <c r="T676" s="65" t="s">
        <v>95</v>
      </c>
      <c r="U676" s="65"/>
      <c r="V676" s="68"/>
      <c r="X676" s="69" t="s">
        <v>30</v>
      </c>
      <c r="Y676" s="69"/>
      <c r="AA676" s="70"/>
      <c r="AB676" s="70"/>
      <c r="AC676" s="71"/>
      <c r="AE676" s="72" t="str">
        <f aca="false">D676</f>
        <v>BG-X-67</v>
      </c>
      <c r="AF676" s="73" t="n">
        <f aca="false">F676</f>
        <v>5</v>
      </c>
      <c r="AG676" s="73" t="str">
        <f aca="false">G676</f>
        <v>0..1</v>
      </c>
      <c r="AH676" s="63" t="s">
        <v>1932</v>
      </c>
      <c r="AI676" s="63"/>
      <c r="AJ676" s="64"/>
      <c r="AK676" s="64"/>
      <c r="AL676" s="64"/>
      <c r="AM676" s="73" t="n">
        <f aca="false">M676</f>
        <v>0</v>
      </c>
      <c r="AN676" s="73" t="n">
        <f aca="false">N676</f>
        <v>0</v>
      </c>
      <c r="AO676" s="73" t="str">
        <f aca="false">O676</f>
        <v>0..1</v>
      </c>
      <c r="AP676" s="73" t="str">
        <f aca="false">P676</f>
        <v>/rsm:CrossIndustryInvoice
/rsm:SupplyChainTradeTransaction
/ram:ApplicableHeaderTradeDelivery
/ram:ShipToTradeParty
/ram:SpecifiedLegalOrganization
/ram:PostalTradeAddress</v>
      </c>
      <c r="AQ676" s="73" t="str">
        <f aca="false">Q676</f>
        <v>/rsm:CrossIndustryInvoice/rsm:SupplyChainTradeTransaction/ram:ApplicableHeaderTradeDelivery/ram:ShipToTradeParty/ram:SpecifiedLegalOrganization/ram:PostalTradeAddress</v>
      </c>
      <c r="AR676" s="73" t="n">
        <f aca="false">R676</f>
        <v>0</v>
      </c>
      <c r="AS676" s="73" t="str">
        <f aca="false">S676</f>
        <v>EG</v>
      </c>
      <c r="AT676" s="73" t="str">
        <f aca="false">T676</f>
        <v>0..1</v>
      </c>
      <c r="AU676" s="73" t="n">
        <f aca="false">U676</f>
        <v>0</v>
      </c>
      <c r="AV676" s="73" t="n">
        <f aca="false">V676</f>
        <v>0</v>
      </c>
      <c r="AW676" s="6"/>
      <c r="AX676" s="69" t="str">
        <f aca="false">X676</f>
        <v>EXTENDED</v>
      </c>
      <c r="AY676" s="74" t="n">
        <f aca="false">Y676</f>
        <v>0</v>
      </c>
      <c r="BA676" s="46"/>
      <c r="BB676" s="46"/>
      <c r="BC676" s="46"/>
    </row>
    <row r="677" customFormat="false" ht="114" hidden="false" customHeight="false" outlineLevel="0" collapsed="false">
      <c r="A677" s="58" t="str">
        <f aca="false">IF(ISERROR(SEARCH("-X-",D677)),IF(S677="G","NO",IF(S677="E","YES","")),"EXT")</f>
        <v>EXT</v>
      </c>
      <c r="B677" s="58"/>
      <c r="C677" s="59"/>
      <c r="D677" s="60" t="s">
        <v>2914</v>
      </c>
      <c r="E677" s="61"/>
      <c r="F677" s="62" t="n">
        <f aca="false">LEN(Q677)-LEN(SUBSTITUTE(Q677,"/",""))-1</f>
        <v>6</v>
      </c>
      <c r="G677" s="62" t="s">
        <v>95</v>
      </c>
      <c r="H677" s="63" t="s">
        <v>1069</v>
      </c>
      <c r="I677" s="63" t="s">
        <v>1070</v>
      </c>
      <c r="J677" s="64" t="s">
        <v>1071</v>
      </c>
      <c r="K677" s="64"/>
      <c r="L677" s="64"/>
      <c r="M677" s="63" t="s">
        <v>119</v>
      </c>
      <c r="N677" s="65"/>
      <c r="O677" s="65" t="s">
        <v>95</v>
      </c>
      <c r="P677" s="66" t="str">
        <f aca="false">MID(SUBSTITUTE(SUBSTITUTE(Q677,"/",CONCATENATE(CHAR(10),"/")),"/",CONCATENATE(CHAR(10),"/"),F677+1),2,500)</f>
        <v>/rsm:CrossIndustryInvoice
/rsm:SupplyChainTradeTransaction
/ram:ApplicableHeaderTradeDelivery
/ram:ShipToTradeParty
/ram:SpecifiedLegalOrganization
/ram:PostalTradeAddress
/ram:PostcodeCode</v>
      </c>
      <c r="Q677" s="67" t="s">
        <v>2915</v>
      </c>
      <c r="R677" s="65" t="s">
        <v>121</v>
      </c>
      <c r="S677" s="65" t="str">
        <f aca="false">IF($D677="","",IF(ISERROR(FIND("/@",RIGHT($Q677,LEN($Q677)-FIND("#",SUBSTITUTE($Q677,"/","#",LEN($Q677)-LEN(SUBSTITUTE($Q677,"/",""))))))),IF(LEFT($D677,4)="BG-X","EG",IF(LEFT($D677,2)="BG","G",IF(OR(RIGHT($D677,2)="-0",RIGHT($D677,3)="-00",RIGHT($D677,4)="-000"),"","E"))),"A"))</f>
        <v>E</v>
      </c>
      <c r="T677" s="65" t="s">
        <v>95</v>
      </c>
      <c r="U677" s="65"/>
      <c r="V677" s="68"/>
      <c r="X677" s="69" t="s">
        <v>30</v>
      </c>
      <c r="Y677" s="69"/>
      <c r="AA677" s="70"/>
      <c r="AB677" s="70"/>
      <c r="AC677" s="71"/>
      <c r="AE677" s="72" t="str">
        <f aca="false">D677</f>
        <v>BT-X-433</v>
      </c>
      <c r="AF677" s="73" t="n">
        <f aca="false">F677</f>
        <v>6</v>
      </c>
      <c r="AG677" s="73" t="str">
        <f aca="false">G677</f>
        <v>0..1</v>
      </c>
      <c r="AH677" s="63" t="s">
        <v>1073</v>
      </c>
      <c r="AI677" s="63" t="s">
        <v>1074</v>
      </c>
      <c r="AJ677" s="64" t="s">
        <v>1075</v>
      </c>
      <c r="AK677" s="64"/>
      <c r="AL677" s="64"/>
      <c r="AM677" s="73" t="str">
        <f aca="false">M677</f>
        <v>Text</v>
      </c>
      <c r="AN677" s="73" t="n">
        <f aca="false">N677</f>
        <v>0</v>
      </c>
      <c r="AO677" s="73" t="str">
        <f aca="false">O677</f>
        <v>0..1</v>
      </c>
      <c r="AP677" s="73" t="str">
        <f aca="false">P677</f>
        <v>/rsm:CrossIndustryInvoice
/rsm:SupplyChainTradeTransaction
/ram:ApplicableHeaderTradeDelivery
/ram:ShipToTradeParty
/ram:SpecifiedLegalOrganization
/ram:PostalTradeAddress
/ram:PostcodeCode</v>
      </c>
      <c r="AQ677" s="73" t="str">
        <f aca="false">Q677</f>
        <v>/rsm:CrossIndustryInvoice/rsm:SupplyChainTradeTransaction/ram:ApplicableHeaderTradeDelivery/ram:ShipToTradeParty/ram:SpecifiedLegalOrganization/ram:PostalTradeAddress/ram:PostcodeCode</v>
      </c>
      <c r="AR677" s="73" t="str">
        <f aca="false">R677</f>
        <v>T</v>
      </c>
      <c r="AS677" s="73" t="str">
        <f aca="false">S677</f>
        <v>E</v>
      </c>
      <c r="AT677" s="73" t="str">
        <f aca="false">T677</f>
        <v>0..1</v>
      </c>
      <c r="AU677" s="73" t="n">
        <f aca="false">U677</f>
        <v>0</v>
      </c>
      <c r="AV677" s="73" t="n">
        <f aca="false">V677</f>
        <v>0</v>
      </c>
      <c r="AW677" s="6"/>
      <c r="AX677" s="69" t="str">
        <f aca="false">X677</f>
        <v>EXTENDED</v>
      </c>
      <c r="AY677" s="74" t="n">
        <f aca="false">Y677</f>
        <v>0</v>
      </c>
      <c r="BA677" s="46"/>
      <c r="BB677" s="46"/>
      <c r="BC677" s="46"/>
    </row>
    <row r="678" customFormat="false" ht="114" hidden="false" customHeight="false" outlineLevel="0" collapsed="false">
      <c r="A678" s="58" t="str">
        <f aca="false">IF(ISERROR(SEARCH("-X-",D678)),IF(S678="G","NO",IF(S678="E","YES","")),"EXT")</f>
        <v>EXT</v>
      </c>
      <c r="B678" s="58"/>
      <c r="C678" s="59"/>
      <c r="D678" s="60" t="s">
        <v>2916</v>
      </c>
      <c r="E678" s="61"/>
      <c r="F678" s="62" t="n">
        <f aca="false">LEN(Q678)-LEN(SUBSTITUTE(Q678,"/",""))-1</f>
        <v>6</v>
      </c>
      <c r="G678" s="62" t="s">
        <v>95</v>
      </c>
      <c r="H678" s="63" t="s">
        <v>1078</v>
      </c>
      <c r="I678" s="63" t="s">
        <v>1079</v>
      </c>
      <c r="J678" s="64" t="s">
        <v>1080</v>
      </c>
      <c r="K678" s="64"/>
      <c r="L678" s="64"/>
      <c r="M678" s="63" t="s">
        <v>119</v>
      </c>
      <c r="N678" s="65"/>
      <c r="O678" s="65" t="s">
        <v>95</v>
      </c>
      <c r="P678" s="66" t="str">
        <f aca="false">MID(SUBSTITUTE(SUBSTITUTE(Q678,"/",CONCATENATE(CHAR(10),"/")),"/",CONCATENATE(CHAR(10),"/"),F678+1),2,500)</f>
        <v>/rsm:CrossIndustryInvoice
/rsm:SupplyChainTradeTransaction
/ram:ApplicableHeaderTradeDelivery
/ram:ShipToTradeParty
/ram:SpecifiedLegalOrganization
/ram:PostalTradeAddress
/ram:LineOne</v>
      </c>
      <c r="Q678" s="67" t="s">
        <v>2917</v>
      </c>
      <c r="R678" s="65" t="s">
        <v>121</v>
      </c>
      <c r="S678" s="65" t="str">
        <f aca="false">IF($D678="","",IF(ISERROR(FIND("/@",RIGHT($Q678,LEN($Q678)-FIND("#",SUBSTITUTE($Q678,"/","#",LEN($Q678)-LEN(SUBSTITUTE($Q678,"/",""))))))),IF(LEFT($D678,4)="BG-X","EG",IF(LEFT($D678,2)="BG","G",IF(OR(RIGHT($D678,2)="-0",RIGHT($D678,3)="-00",RIGHT($D678,4)="-000"),"","E"))),"A"))</f>
        <v>E</v>
      </c>
      <c r="T678" s="65" t="s">
        <v>95</v>
      </c>
      <c r="U678" s="65"/>
      <c r="V678" s="68"/>
      <c r="X678" s="69" t="s">
        <v>30</v>
      </c>
      <c r="Y678" s="69"/>
      <c r="AA678" s="70"/>
      <c r="AB678" s="70"/>
      <c r="AC678" s="71"/>
      <c r="AE678" s="72" t="str">
        <f aca="false">D678</f>
        <v>BT-X-434</v>
      </c>
      <c r="AF678" s="73" t="n">
        <f aca="false">F678</f>
        <v>6</v>
      </c>
      <c r="AG678" s="73" t="str">
        <f aca="false">G678</f>
        <v>0..1</v>
      </c>
      <c r="AH678" s="63" t="s">
        <v>1082</v>
      </c>
      <c r="AI678" s="63" t="s">
        <v>1083</v>
      </c>
      <c r="AJ678" s="64" t="s">
        <v>1084</v>
      </c>
      <c r="AK678" s="64"/>
      <c r="AL678" s="64"/>
      <c r="AM678" s="73" t="str">
        <f aca="false">M678</f>
        <v>Text</v>
      </c>
      <c r="AN678" s="73" t="n">
        <f aca="false">N678</f>
        <v>0</v>
      </c>
      <c r="AO678" s="73" t="str">
        <f aca="false">O678</f>
        <v>0..1</v>
      </c>
      <c r="AP678" s="73" t="str">
        <f aca="false">P678</f>
        <v>/rsm:CrossIndustryInvoice
/rsm:SupplyChainTradeTransaction
/ram:ApplicableHeaderTradeDelivery
/ram:ShipToTradeParty
/ram:SpecifiedLegalOrganization
/ram:PostalTradeAddress
/ram:LineOne</v>
      </c>
      <c r="AQ678" s="73" t="str">
        <f aca="false">Q678</f>
        <v>/rsm:CrossIndustryInvoice/rsm:SupplyChainTradeTransaction/ram:ApplicableHeaderTradeDelivery/ram:ShipToTradeParty/ram:SpecifiedLegalOrganization/ram:PostalTradeAddress/ram:LineOne</v>
      </c>
      <c r="AR678" s="73" t="str">
        <f aca="false">R678</f>
        <v>T</v>
      </c>
      <c r="AS678" s="73" t="str">
        <f aca="false">S678</f>
        <v>E</v>
      </c>
      <c r="AT678" s="73" t="str">
        <f aca="false">T678</f>
        <v>0..1</v>
      </c>
      <c r="AU678" s="73" t="n">
        <f aca="false">U678</f>
        <v>0</v>
      </c>
      <c r="AV678" s="73" t="n">
        <f aca="false">V678</f>
        <v>0</v>
      </c>
      <c r="AW678" s="6"/>
      <c r="AX678" s="69" t="str">
        <f aca="false">X678</f>
        <v>EXTENDED</v>
      </c>
      <c r="AY678" s="74" t="n">
        <f aca="false">Y678</f>
        <v>0</v>
      </c>
      <c r="BA678" s="46"/>
      <c r="BB678" s="46"/>
      <c r="BC678" s="46"/>
    </row>
    <row r="679" customFormat="false" ht="114" hidden="false" customHeight="false" outlineLevel="0" collapsed="false">
      <c r="A679" s="58" t="str">
        <f aca="false">IF(ISERROR(SEARCH("-X-",D679)),IF(S679="G","NO",IF(S679="E","YES","")),"EXT")</f>
        <v>EXT</v>
      </c>
      <c r="B679" s="58"/>
      <c r="C679" s="59"/>
      <c r="D679" s="60" t="s">
        <v>2918</v>
      </c>
      <c r="E679" s="61"/>
      <c r="F679" s="62" t="n">
        <f aca="false">LEN(Q679)-LEN(SUBSTITUTE(Q679,"/",""))-1</f>
        <v>6</v>
      </c>
      <c r="G679" s="62" t="s">
        <v>95</v>
      </c>
      <c r="H679" s="63" t="s">
        <v>1087</v>
      </c>
      <c r="I679" s="63" t="s">
        <v>1088</v>
      </c>
      <c r="J679" s="64"/>
      <c r="K679" s="64"/>
      <c r="L679" s="64"/>
      <c r="M679" s="63" t="s">
        <v>119</v>
      </c>
      <c r="N679" s="65"/>
      <c r="O679" s="65" t="s">
        <v>95</v>
      </c>
      <c r="P679" s="66" t="str">
        <f aca="false">MID(SUBSTITUTE(SUBSTITUTE(Q679,"/",CONCATENATE(CHAR(10),"/")),"/",CONCATENATE(CHAR(10),"/"),F679+1),2,500)</f>
        <v>/rsm:CrossIndustryInvoice
/rsm:SupplyChainTradeTransaction
/ram:ApplicableHeaderTradeDelivery
/ram:ShipToTradeParty
/ram:SpecifiedLegalOrganization
/ram:PostalTradeAddress
/ram:LineTwo</v>
      </c>
      <c r="Q679" s="67" t="s">
        <v>2919</v>
      </c>
      <c r="R679" s="65" t="s">
        <v>121</v>
      </c>
      <c r="S679" s="65" t="str">
        <f aca="false">IF($D679="","",IF(ISERROR(FIND("/@",RIGHT($Q679,LEN($Q679)-FIND("#",SUBSTITUTE($Q679,"/","#",LEN($Q679)-LEN(SUBSTITUTE($Q679,"/",""))))))),IF(LEFT($D679,4)="BG-X","EG",IF(LEFT($D679,2)="BG","G",IF(OR(RIGHT($D679,2)="-0",RIGHT($D679,3)="-00",RIGHT($D679,4)="-000"),"","E"))),"A"))</f>
        <v>E</v>
      </c>
      <c r="T679" s="65" t="s">
        <v>95</v>
      </c>
      <c r="U679" s="65"/>
      <c r="V679" s="68"/>
      <c r="X679" s="69" t="s">
        <v>30</v>
      </c>
      <c r="Y679" s="69"/>
      <c r="AA679" s="70"/>
      <c r="AB679" s="70"/>
      <c r="AC679" s="71"/>
      <c r="AE679" s="72" t="str">
        <f aca="false">D679</f>
        <v>BT-X-435</v>
      </c>
      <c r="AF679" s="73" t="n">
        <f aca="false">F679</f>
        <v>6</v>
      </c>
      <c r="AG679" s="73" t="str">
        <f aca="false">G679</f>
        <v>0..1</v>
      </c>
      <c r="AH679" s="63" t="s">
        <v>1090</v>
      </c>
      <c r="AI679" s="63" t="s">
        <v>1091</v>
      </c>
      <c r="AJ679" s="64"/>
      <c r="AK679" s="64"/>
      <c r="AL679" s="64"/>
      <c r="AM679" s="73" t="str">
        <f aca="false">M679</f>
        <v>Text</v>
      </c>
      <c r="AN679" s="73" t="n">
        <f aca="false">N679</f>
        <v>0</v>
      </c>
      <c r="AO679" s="73" t="str">
        <f aca="false">O679</f>
        <v>0..1</v>
      </c>
      <c r="AP679" s="73" t="str">
        <f aca="false">P679</f>
        <v>/rsm:CrossIndustryInvoice
/rsm:SupplyChainTradeTransaction
/ram:ApplicableHeaderTradeDelivery
/ram:ShipToTradeParty
/ram:SpecifiedLegalOrganization
/ram:PostalTradeAddress
/ram:LineTwo</v>
      </c>
      <c r="AQ679" s="73" t="str">
        <f aca="false">Q679</f>
        <v>/rsm:CrossIndustryInvoice/rsm:SupplyChainTradeTransaction/ram:ApplicableHeaderTradeDelivery/ram:ShipToTradeParty/ram:SpecifiedLegalOrganization/ram:PostalTradeAddress/ram:LineTwo</v>
      </c>
      <c r="AR679" s="73" t="str">
        <f aca="false">R679</f>
        <v>T</v>
      </c>
      <c r="AS679" s="73" t="str">
        <f aca="false">S679</f>
        <v>E</v>
      </c>
      <c r="AT679" s="73" t="str">
        <f aca="false">T679</f>
        <v>0..1</v>
      </c>
      <c r="AU679" s="73" t="n">
        <f aca="false">U679</f>
        <v>0</v>
      </c>
      <c r="AV679" s="73" t="n">
        <f aca="false">V679</f>
        <v>0</v>
      </c>
      <c r="AW679" s="6"/>
      <c r="AX679" s="69" t="str">
        <f aca="false">X679</f>
        <v>EXTENDED</v>
      </c>
      <c r="AY679" s="74" t="n">
        <f aca="false">Y679</f>
        <v>0</v>
      </c>
      <c r="BA679" s="46"/>
      <c r="BB679" s="46"/>
      <c r="BC679" s="46"/>
    </row>
    <row r="680" customFormat="false" ht="114" hidden="false" customHeight="false" outlineLevel="0" collapsed="false">
      <c r="A680" s="58" t="str">
        <f aca="false">IF(ISERROR(SEARCH("-X-",D680)),IF(S680="G","NO",IF(S680="E","YES","")),"EXT")</f>
        <v>EXT</v>
      </c>
      <c r="B680" s="58"/>
      <c r="C680" s="59"/>
      <c r="D680" s="60" t="s">
        <v>2920</v>
      </c>
      <c r="E680" s="61"/>
      <c r="F680" s="62" t="n">
        <f aca="false">LEN(Q680)-LEN(SUBSTITUTE(Q680,"/",""))-1</f>
        <v>6</v>
      </c>
      <c r="G680" s="62" t="s">
        <v>95</v>
      </c>
      <c r="H680" s="63" t="s">
        <v>1094</v>
      </c>
      <c r="I680" s="63" t="s">
        <v>1088</v>
      </c>
      <c r="J680" s="64"/>
      <c r="K680" s="64"/>
      <c r="L680" s="64"/>
      <c r="M680" s="63" t="s">
        <v>119</v>
      </c>
      <c r="N680" s="65"/>
      <c r="O680" s="65" t="s">
        <v>95</v>
      </c>
      <c r="P680" s="66" t="str">
        <f aca="false">MID(SUBSTITUTE(SUBSTITUTE(Q680,"/",CONCATENATE(CHAR(10),"/")),"/",CONCATENATE(CHAR(10),"/"),F680+1),2,500)</f>
        <v>/rsm:CrossIndustryInvoice
/rsm:SupplyChainTradeTransaction
/ram:ApplicableHeaderTradeDelivery
/ram:ShipToTradeParty
/ram:SpecifiedLegalOrganization
/ram:PostalTradeAddress
/ram:LineThree</v>
      </c>
      <c r="Q680" s="67" t="s">
        <v>2921</v>
      </c>
      <c r="R680" s="65" t="s">
        <v>121</v>
      </c>
      <c r="S680" s="65" t="str">
        <f aca="false">IF($D680="","",IF(ISERROR(FIND("/@",RIGHT($Q680,LEN($Q680)-FIND("#",SUBSTITUTE($Q680,"/","#",LEN($Q680)-LEN(SUBSTITUTE($Q680,"/",""))))))),IF(LEFT($D680,4)="BG-X","EG",IF(LEFT($D680,2)="BG","G",IF(OR(RIGHT($D680,2)="-0",RIGHT($D680,3)="-00",RIGHT($D680,4)="-000"),"","E"))),"A"))</f>
        <v>E</v>
      </c>
      <c r="T680" s="65" t="s">
        <v>95</v>
      </c>
      <c r="U680" s="65"/>
      <c r="V680" s="68"/>
      <c r="X680" s="69" t="s">
        <v>30</v>
      </c>
      <c r="Y680" s="69"/>
      <c r="AA680" s="70"/>
      <c r="AB680" s="70"/>
      <c r="AC680" s="71"/>
      <c r="AE680" s="72" t="str">
        <f aca="false">D680</f>
        <v>BT-X-436</v>
      </c>
      <c r="AF680" s="73" t="n">
        <f aca="false">F680</f>
        <v>6</v>
      </c>
      <c r="AG680" s="73" t="str">
        <f aca="false">G680</f>
        <v>0..1</v>
      </c>
      <c r="AH680" s="63" t="s">
        <v>1096</v>
      </c>
      <c r="AI680" s="63" t="s">
        <v>1091</v>
      </c>
      <c r="AJ680" s="64"/>
      <c r="AK680" s="64"/>
      <c r="AL680" s="64"/>
      <c r="AM680" s="73" t="str">
        <f aca="false">M680</f>
        <v>Text</v>
      </c>
      <c r="AN680" s="73" t="n">
        <f aca="false">N680</f>
        <v>0</v>
      </c>
      <c r="AO680" s="73" t="str">
        <f aca="false">O680</f>
        <v>0..1</v>
      </c>
      <c r="AP680" s="73" t="str">
        <f aca="false">P680</f>
        <v>/rsm:CrossIndustryInvoice
/rsm:SupplyChainTradeTransaction
/ram:ApplicableHeaderTradeDelivery
/ram:ShipToTradeParty
/ram:SpecifiedLegalOrganization
/ram:PostalTradeAddress
/ram:LineThree</v>
      </c>
      <c r="AQ680" s="73" t="str">
        <f aca="false">Q680</f>
        <v>/rsm:CrossIndustryInvoice/rsm:SupplyChainTradeTransaction/ram:ApplicableHeaderTradeDelivery/ram:ShipToTradeParty/ram:SpecifiedLegalOrganization/ram:PostalTradeAddress/ram:LineThree</v>
      </c>
      <c r="AR680" s="73" t="str">
        <f aca="false">R680</f>
        <v>T</v>
      </c>
      <c r="AS680" s="73" t="str">
        <f aca="false">S680</f>
        <v>E</v>
      </c>
      <c r="AT680" s="73" t="str">
        <f aca="false">T680</f>
        <v>0..1</v>
      </c>
      <c r="AU680" s="73" t="n">
        <f aca="false">U680</f>
        <v>0</v>
      </c>
      <c r="AV680" s="73" t="n">
        <f aca="false">V680</f>
        <v>0</v>
      </c>
      <c r="AW680" s="6"/>
      <c r="AX680" s="69" t="str">
        <f aca="false">X680</f>
        <v>EXTENDED</v>
      </c>
      <c r="AY680" s="74" t="n">
        <f aca="false">Y680</f>
        <v>0</v>
      </c>
      <c r="BA680" s="46"/>
      <c r="BB680" s="46"/>
      <c r="BC680" s="46"/>
    </row>
    <row r="681" customFormat="false" ht="114" hidden="false" customHeight="false" outlineLevel="0" collapsed="false">
      <c r="A681" s="58" t="str">
        <f aca="false">IF(ISERROR(SEARCH("-X-",D681)),IF(S681="G","NO",IF(S681="E","YES","")),"EXT")</f>
        <v>EXT</v>
      </c>
      <c r="B681" s="58"/>
      <c r="C681" s="59"/>
      <c r="D681" s="60" t="s">
        <v>2922</v>
      </c>
      <c r="E681" s="61"/>
      <c r="F681" s="62" t="n">
        <f aca="false">LEN(Q681)-LEN(SUBSTITUTE(Q681,"/",""))-1</f>
        <v>6</v>
      </c>
      <c r="G681" s="62" t="s">
        <v>95</v>
      </c>
      <c r="H681" s="63" t="s">
        <v>1099</v>
      </c>
      <c r="I681" s="63" t="s">
        <v>1100</v>
      </c>
      <c r="J681" s="64"/>
      <c r="K681" s="64"/>
      <c r="L681" s="64"/>
      <c r="M681" s="63" t="s">
        <v>119</v>
      </c>
      <c r="N681" s="65"/>
      <c r="O681" s="65" t="s">
        <v>95</v>
      </c>
      <c r="P681" s="66" t="str">
        <f aca="false">MID(SUBSTITUTE(SUBSTITUTE(Q681,"/",CONCATENATE(CHAR(10),"/")),"/",CONCATENATE(CHAR(10),"/"),F681+1),2,500)</f>
        <v>/rsm:CrossIndustryInvoice
/rsm:SupplyChainTradeTransaction
/ram:ApplicableHeaderTradeDelivery
/ram:ShipToTradeParty
/ram:SpecifiedLegalOrganization
/ram:PostalTradeAddress
/ram:CityName</v>
      </c>
      <c r="Q681" s="67" t="s">
        <v>2923</v>
      </c>
      <c r="R681" s="65" t="s">
        <v>121</v>
      </c>
      <c r="S681" s="65" t="str">
        <f aca="false">IF($D681="","",IF(ISERROR(FIND("/@",RIGHT($Q681,LEN($Q681)-FIND("#",SUBSTITUTE($Q681,"/","#",LEN($Q681)-LEN(SUBSTITUTE($Q681,"/",""))))))),IF(LEFT($D681,4)="BG-X","EG",IF(LEFT($D681,2)="BG","G",IF(OR(RIGHT($D681,2)="-0",RIGHT($D681,3)="-00",RIGHT($D681,4)="-000"),"","E"))),"A"))</f>
        <v>E</v>
      </c>
      <c r="T681" s="65" t="s">
        <v>95</v>
      </c>
      <c r="U681" s="65"/>
      <c r="V681" s="68"/>
      <c r="X681" s="69" t="s">
        <v>30</v>
      </c>
      <c r="Y681" s="69"/>
      <c r="AA681" s="70"/>
      <c r="AB681" s="70"/>
      <c r="AC681" s="71"/>
      <c r="AE681" s="72" t="str">
        <f aca="false">D681</f>
        <v>BT-X-437</v>
      </c>
      <c r="AF681" s="73" t="n">
        <f aca="false">F681</f>
        <v>6</v>
      </c>
      <c r="AG681" s="73" t="str">
        <f aca="false">G681</f>
        <v>0..1</v>
      </c>
      <c r="AH681" s="63" t="s">
        <v>1102</v>
      </c>
      <c r="AI681" s="63" t="s">
        <v>1103</v>
      </c>
      <c r="AJ681" s="64"/>
      <c r="AK681" s="64"/>
      <c r="AL681" s="64"/>
      <c r="AM681" s="73" t="str">
        <f aca="false">M681</f>
        <v>Text</v>
      </c>
      <c r="AN681" s="73" t="n">
        <f aca="false">N681</f>
        <v>0</v>
      </c>
      <c r="AO681" s="73" t="str">
        <f aca="false">O681</f>
        <v>0..1</v>
      </c>
      <c r="AP681" s="73" t="str">
        <f aca="false">P681</f>
        <v>/rsm:CrossIndustryInvoice
/rsm:SupplyChainTradeTransaction
/ram:ApplicableHeaderTradeDelivery
/ram:ShipToTradeParty
/ram:SpecifiedLegalOrganization
/ram:PostalTradeAddress
/ram:CityName</v>
      </c>
      <c r="AQ681" s="73" t="str">
        <f aca="false">Q681</f>
        <v>/rsm:CrossIndustryInvoice/rsm:SupplyChainTradeTransaction/ram:ApplicableHeaderTradeDelivery/ram:ShipToTradeParty/ram:SpecifiedLegalOrganization/ram:PostalTradeAddress/ram:CityName</v>
      </c>
      <c r="AR681" s="73" t="str">
        <f aca="false">R681</f>
        <v>T</v>
      </c>
      <c r="AS681" s="73" t="str">
        <f aca="false">S681</f>
        <v>E</v>
      </c>
      <c r="AT681" s="73" t="str">
        <f aca="false">T681</f>
        <v>0..1</v>
      </c>
      <c r="AU681" s="73" t="n">
        <f aca="false">U681</f>
        <v>0</v>
      </c>
      <c r="AV681" s="73" t="n">
        <f aca="false">V681</f>
        <v>0</v>
      </c>
      <c r="AW681" s="6"/>
      <c r="AX681" s="69" t="str">
        <f aca="false">X681</f>
        <v>EXTENDED</v>
      </c>
      <c r="AY681" s="74" t="n">
        <f aca="false">Y681</f>
        <v>0</v>
      </c>
      <c r="BA681" s="46"/>
      <c r="BB681" s="46"/>
      <c r="BC681" s="46"/>
    </row>
    <row r="682" customFormat="false" ht="114" hidden="false" customHeight="false" outlineLevel="0" collapsed="false">
      <c r="A682" s="58" t="str">
        <f aca="false">IF(ISERROR(SEARCH("-X-",D682)),IF(S682="G","NO",IF(S682="E","YES","")),"EXT")</f>
        <v>EXT</v>
      </c>
      <c r="B682" s="58"/>
      <c r="C682" s="59"/>
      <c r="D682" s="60" t="s">
        <v>2924</v>
      </c>
      <c r="E682" s="61"/>
      <c r="F682" s="62" t="n">
        <f aca="false">LEN(Q682)-LEN(SUBSTITUTE(Q682,"/",""))-1</f>
        <v>6</v>
      </c>
      <c r="G682" s="62" t="s">
        <v>88</v>
      </c>
      <c r="H682" s="63" t="s">
        <v>1106</v>
      </c>
      <c r="I682" s="63" t="s">
        <v>1107</v>
      </c>
      <c r="J682" s="64" t="s">
        <v>510</v>
      </c>
      <c r="K682" s="64"/>
      <c r="L682" s="64"/>
      <c r="M682" s="63" t="s">
        <v>174</v>
      </c>
      <c r="N682" s="65"/>
      <c r="O682" s="65" t="s">
        <v>88</v>
      </c>
      <c r="P682" s="66" t="str">
        <f aca="false">MID(SUBSTITUTE(SUBSTITUTE(Q682,"/",CONCATENATE(CHAR(10),"/")),"/",CONCATENATE(CHAR(10),"/"),F682+1),2,500)</f>
        <v>/rsm:CrossIndustryInvoice
/rsm:SupplyChainTradeTransaction
/ram:ApplicableHeaderTradeDelivery
/ram:ShipToTradeParty
/ram:SpecifiedLegalOrganization
/ram:PostalTradeAddress
/ram:CountryID</v>
      </c>
      <c r="Q682" s="67" t="s">
        <v>2925</v>
      </c>
      <c r="R682" s="65" t="s">
        <v>176</v>
      </c>
      <c r="S682" s="65" t="str">
        <f aca="false">IF($D682="","",IF(ISERROR(FIND("/@",RIGHT($Q682,LEN($Q682)-FIND("#",SUBSTITUTE($Q682,"/","#",LEN($Q682)-LEN(SUBSTITUTE($Q682,"/",""))))))),IF(LEFT($D682,4)="BG-X","EG",IF(LEFT($D682,2)="BG","G",IF(OR(RIGHT($D682,2)="-0",RIGHT($D682,3)="-00",RIGHT($D682,4)="-000"),"","E"))),"A"))</f>
        <v>E</v>
      </c>
      <c r="T682" s="65" t="s">
        <v>95</v>
      </c>
      <c r="U682" s="65"/>
      <c r="V682" s="68"/>
      <c r="X682" s="69" t="s">
        <v>30</v>
      </c>
      <c r="Y682" s="69"/>
      <c r="AA682" s="70"/>
      <c r="AB682" s="70"/>
      <c r="AC682" s="71"/>
      <c r="AE682" s="72" t="str">
        <f aca="false">D682</f>
        <v>BT-X-438</v>
      </c>
      <c r="AF682" s="73" t="n">
        <f aca="false">F682</f>
        <v>6</v>
      </c>
      <c r="AG682" s="73" t="str">
        <f aca="false">G682</f>
        <v>1..1</v>
      </c>
      <c r="AH682" s="63" t="s">
        <v>1109</v>
      </c>
      <c r="AI682" s="63" t="s">
        <v>1110</v>
      </c>
      <c r="AJ682" s="64" t="s">
        <v>514</v>
      </c>
      <c r="AK682" s="64"/>
      <c r="AL682" s="64"/>
      <c r="AM682" s="73" t="str">
        <f aca="false">M682</f>
        <v>Code</v>
      </c>
      <c r="AN682" s="73" t="n">
        <f aca="false">N682</f>
        <v>0</v>
      </c>
      <c r="AO682" s="73" t="str">
        <f aca="false">O682</f>
        <v>1..1</v>
      </c>
      <c r="AP682" s="73" t="str">
        <f aca="false">P682</f>
        <v>/rsm:CrossIndustryInvoice
/rsm:SupplyChainTradeTransaction
/ram:ApplicableHeaderTradeDelivery
/ram:ShipToTradeParty
/ram:SpecifiedLegalOrganization
/ram:PostalTradeAddress
/ram:CountryID</v>
      </c>
      <c r="AQ682" s="73" t="str">
        <f aca="false">Q682</f>
        <v>/rsm:CrossIndustryInvoice/rsm:SupplyChainTradeTransaction/ram:ApplicableHeaderTradeDelivery/ram:ShipToTradeParty/ram:SpecifiedLegalOrganization/ram:PostalTradeAddress/ram:CountryID</v>
      </c>
      <c r="AR682" s="73" t="str">
        <f aca="false">R682</f>
        <v>C</v>
      </c>
      <c r="AS682" s="73" t="str">
        <f aca="false">S682</f>
        <v>E</v>
      </c>
      <c r="AT682" s="73" t="str">
        <f aca="false">T682</f>
        <v>0..1</v>
      </c>
      <c r="AU682" s="73" t="n">
        <f aca="false">U682</f>
        <v>0</v>
      </c>
      <c r="AV682" s="73" t="n">
        <f aca="false">V682</f>
        <v>0</v>
      </c>
      <c r="AW682" s="6"/>
      <c r="AX682" s="69" t="str">
        <f aca="false">X682</f>
        <v>EXTENDED</v>
      </c>
      <c r="AY682" s="74" t="n">
        <f aca="false">Y682</f>
        <v>0</v>
      </c>
      <c r="BA682" s="46"/>
      <c r="BB682" s="46"/>
      <c r="BC682" s="46"/>
    </row>
    <row r="683" customFormat="false" ht="114" hidden="false" customHeight="false" outlineLevel="0" collapsed="false">
      <c r="A683" s="58" t="str">
        <f aca="false">IF(ISERROR(SEARCH("-X-",D683)),IF(S683="G","NO",IF(S683="E","YES","")),"EXT")</f>
        <v>EXT</v>
      </c>
      <c r="B683" s="58"/>
      <c r="C683" s="59"/>
      <c r="D683" s="60" t="s">
        <v>2926</v>
      </c>
      <c r="E683" s="61"/>
      <c r="F683" s="62" t="n">
        <f aca="false">LEN(Q683)-LEN(SUBSTITUTE(Q683,"/",""))-1</f>
        <v>6</v>
      </c>
      <c r="G683" s="62" t="s">
        <v>95</v>
      </c>
      <c r="H683" s="63" t="s">
        <v>1113</v>
      </c>
      <c r="I683" s="63" t="s">
        <v>1114</v>
      </c>
      <c r="J683" s="64" t="s">
        <v>1115</v>
      </c>
      <c r="K683" s="64"/>
      <c r="L683" s="64"/>
      <c r="M683" s="63" t="s">
        <v>119</v>
      </c>
      <c r="N683" s="65"/>
      <c r="O683" s="65" t="s">
        <v>95</v>
      </c>
      <c r="P683" s="66" t="str">
        <f aca="false">MID(SUBSTITUTE(SUBSTITUTE(Q683,"/",CONCATENATE(CHAR(10),"/")),"/",CONCATENATE(CHAR(10),"/"),F683+1),2,500)</f>
        <v>/rsm:CrossIndustryInvoice
/rsm:SupplyChainTradeTransaction
/ram:ApplicableHeaderTradeDelivery
/ram:ShipToTradeParty
/ram:SpecifiedLegalOrganization
/ram:PostalTradeAddress
/ram:CountrySubDivisionName</v>
      </c>
      <c r="Q683" s="67" t="s">
        <v>2927</v>
      </c>
      <c r="R683" s="65" t="s">
        <v>121</v>
      </c>
      <c r="S683" s="65" t="str">
        <f aca="false">IF($D683="","",IF(ISERROR(FIND("/@",RIGHT($Q683,LEN($Q683)-FIND("#",SUBSTITUTE($Q683,"/","#",LEN($Q683)-LEN(SUBSTITUTE($Q683,"/",""))))))),IF(LEFT($D683,4)="BG-X","EG",IF(LEFT($D683,2)="BG","G",IF(OR(RIGHT($D683,2)="-0",RIGHT($D683,3)="-00",RIGHT($D683,4)="-000"),"","E"))),"A"))</f>
        <v>E</v>
      </c>
      <c r="T683" s="65" t="s">
        <v>112</v>
      </c>
      <c r="U683" s="65"/>
      <c r="V683" s="68"/>
      <c r="X683" s="69" t="s">
        <v>30</v>
      </c>
      <c r="Y683" s="69"/>
      <c r="AA683" s="70"/>
      <c r="AB683" s="70"/>
      <c r="AC683" s="71"/>
      <c r="AE683" s="72" t="str">
        <f aca="false">D683</f>
        <v>BT-X-439</v>
      </c>
      <c r="AF683" s="73" t="n">
        <f aca="false">F683</f>
        <v>6</v>
      </c>
      <c r="AG683" s="73" t="str">
        <f aca="false">G683</f>
        <v>0..1</v>
      </c>
      <c r="AH683" s="63" t="s">
        <v>1117</v>
      </c>
      <c r="AI683" s="63" t="s">
        <v>1118</v>
      </c>
      <c r="AJ683" s="64" t="s">
        <v>1119</v>
      </c>
      <c r="AK683" s="64"/>
      <c r="AL683" s="64"/>
      <c r="AM683" s="73" t="str">
        <f aca="false">M683</f>
        <v>Text</v>
      </c>
      <c r="AN683" s="73" t="n">
        <f aca="false">N683</f>
        <v>0</v>
      </c>
      <c r="AO683" s="73" t="str">
        <f aca="false">O683</f>
        <v>0..1</v>
      </c>
      <c r="AP683" s="73" t="str">
        <f aca="false">P683</f>
        <v>/rsm:CrossIndustryInvoice
/rsm:SupplyChainTradeTransaction
/ram:ApplicableHeaderTradeDelivery
/ram:ShipToTradeParty
/ram:SpecifiedLegalOrganization
/ram:PostalTradeAddress
/ram:CountrySubDivisionName</v>
      </c>
      <c r="AQ683" s="73" t="str">
        <f aca="false">Q683</f>
        <v>/rsm:CrossIndustryInvoice/rsm:SupplyChainTradeTransaction/ram:ApplicableHeaderTradeDelivery/ram:ShipToTradeParty/ram:SpecifiedLegalOrganization/ram:PostalTradeAddress/ram:CountrySubDivisionName</v>
      </c>
      <c r="AR683" s="73" t="str">
        <f aca="false">R683</f>
        <v>T</v>
      </c>
      <c r="AS683" s="73" t="str">
        <f aca="false">S683</f>
        <v>E</v>
      </c>
      <c r="AT683" s="73" t="str">
        <f aca="false">T683</f>
        <v>0..n</v>
      </c>
      <c r="AU683" s="73" t="n">
        <f aca="false">U683</f>
        <v>0</v>
      </c>
      <c r="AV683" s="73" t="n">
        <f aca="false">V683</f>
        <v>0</v>
      </c>
      <c r="AW683" s="6"/>
      <c r="AX683" s="69" t="str">
        <f aca="false">X683</f>
        <v>EXTENDED</v>
      </c>
      <c r="AY683" s="74" t="n">
        <f aca="false">Y683</f>
        <v>0</v>
      </c>
      <c r="BA683" s="46"/>
      <c r="BB683" s="46"/>
      <c r="BC683" s="46"/>
    </row>
    <row r="684" customFormat="false" ht="85.5" hidden="false" customHeight="false" outlineLevel="0" collapsed="false">
      <c r="A684" s="58" t="str">
        <f aca="false">IF(ISERROR(SEARCH("-X-",D684)),IF(S684="G","NO",IF(S684="E","YES","")),"EXT")</f>
        <v>EXT</v>
      </c>
      <c r="B684" s="58"/>
      <c r="C684" s="59"/>
      <c r="D684" s="60" t="s">
        <v>2928</v>
      </c>
      <c r="E684" s="61"/>
      <c r="F684" s="62" t="n">
        <f aca="false">LEN(Q684)-LEN(SUBSTITUTE(Q684,"/",""))-1</f>
        <v>4</v>
      </c>
      <c r="G684" s="62" t="s">
        <v>95</v>
      </c>
      <c r="H684" s="63" t="s">
        <v>2327</v>
      </c>
      <c r="I684" s="63"/>
      <c r="J684" s="64"/>
      <c r="K684" s="64"/>
      <c r="L684" s="64"/>
      <c r="M684" s="63"/>
      <c r="N684" s="65"/>
      <c r="O684" s="65" t="s">
        <v>112</v>
      </c>
      <c r="P684" s="66" t="str">
        <f aca="false">MID(SUBSTITUTE(SUBSTITUTE(Q684,"/",CONCATENATE(CHAR(10),"/")),"/",CONCATENATE(CHAR(10),"/"),F684+1),2,500)</f>
        <v>/rsm:CrossIndustryInvoice
/rsm:SupplyChainTradeTransaction
/ram:ApplicableHeaderTradeDelivery
/ram:ShipToTradeParty
/ram:DefinedTradeContact</v>
      </c>
      <c r="Q684" s="67" t="s">
        <v>2929</v>
      </c>
      <c r="R684" s="65"/>
      <c r="S684" s="65" t="str">
        <f aca="false">IF($D684="","",IF(ISERROR(FIND("/@",RIGHT($Q684,LEN($Q684)-FIND("#",SUBSTITUTE($Q684,"/","#",LEN($Q684)-LEN(SUBSTITUTE($Q684,"/",""))))))),IF(LEFT($D684,4)="BG-X","EG",IF(LEFT($D684,2)="BG","G",IF(OR(RIGHT($D684,2)="-0",RIGHT($D684,3)="-00",RIGHT($D684,4)="-000"),"","E"))),"A"))</f>
        <v>EG</v>
      </c>
      <c r="T684" s="65" t="s">
        <v>112</v>
      </c>
      <c r="U684" s="65"/>
      <c r="V684" s="68"/>
      <c r="X684" s="69" t="s">
        <v>30</v>
      </c>
      <c r="Y684" s="69"/>
      <c r="AA684" s="70"/>
      <c r="AB684" s="70"/>
      <c r="AC684" s="71"/>
      <c r="AE684" s="72" t="str">
        <f aca="false">D684</f>
        <v>BG-X-26</v>
      </c>
      <c r="AF684" s="73" t="n">
        <f aca="false">F684</f>
        <v>4</v>
      </c>
      <c r="AG684" s="73" t="str">
        <f aca="false">G684</f>
        <v>0..1</v>
      </c>
      <c r="AH684" s="63" t="s">
        <v>2329</v>
      </c>
      <c r="AI684" s="63"/>
      <c r="AJ684" s="64"/>
      <c r="AK684" s="64"/>
      <c r="AL684" s="64"/>
      <c r="AM684" s="73" t="n">
        <f aca="false">M684</f>
        <v>0</v>
      </c>
      <c r="AN684" s="73" t="n">
        <f aca="false">N684</f>
        <v>0</v>
      </c>
      <c r="AO684" s="73" t="str">
        <f aca="false">O684</f>
        <v>0..n</v>
      </c>
      <c r="AP684" s="73" t="str">
        <f aca="false">P684</f>
        <v>/rsm:CrossIndustryInvoice
/rsm:SupplyChainTradeTransaction
/ram:ApplicableHeaderTradeDelivery
/ram:ShipToTradeParty
/ram:DefinedTradeContact</v>
      </c>
      <c r="AQ684" s="73" t="str">
        <f aca="false">Q684</f>
        <v>/rsm:CrossIndustryInvoice/rsm:SupplyChainTradeTransaction/ram:ApplicableHeaderTradeDelivery/ram:ShipToTradeParty/ram:DefinedTradeContact</v>
      </c>
      <c r="AR684" s="73" t="n">
        <f aca="false">R684</f>
        <v>0</v>
      </c>
      <c r="AS684" s="73" t="str">
        <f aca="false">S684</f>
        <v>EG</v>
      </c>
      <c r="AT684" s="73" t="str">
        <f aca="false">T684</f>
        <v>0..n</v>
      </c>
      <c r="AU684" s="73" t="n">
        <f aca="false">U684</f>
        <v>0</v>
      </c>
      <c r="AV684" s="73" t="n">
        <f aca="false">V684</f>
        <v>0</v>
      </c>
      <c r="AW684" s="6"/>
      <c r="AX684" s="69" t="str">
        <f aca="false">X684</f>
        <v>EXTENDED</v>
      </c>
      <c r="AY684" s="74" t="n">
        <f aca="false">Y684</f>
        <v>0</v>
      </c>
      <c r="BA684" s="46"/>
      <c r="BB684" s="46"/>
      <c r="BC684" s="46"/>
    </row>
    <row r="685" customFormat="false" ht="99.75" hidden="false" customHeight="false" outlineLevel="0" collapsed="false">
      <c r="A685" s="58" t="str">
        <f aca="false">IF(ISERROR(SEARCH("-X-",D685)),IF(S685="G","NO",IF(S685="E","YES","")),"EXT")</f>
        <v>EXT</v>
      </c>
      <c r="B685" s="58"/>
      <c r="C685" s="59"/>
      <c r="D685" s="60" t="s">
        <v>2930</v>
      </c>
      <c r="E685" s="61"/>
      <c r="F685" s="62" t="n">
        <f aca="false">LEN(Q685)-LEN(SUBSTITUTE(Q685,"/",""))-1</f>
        <v>5</v>
      </c>
      <c r="G685" s="62" t="s">
        <v>95</v>
      </c>
      <c r="H685" s="63" t="s">
        <v>1017</v>
      </c>
      <c r="I685" s="63"/>
      <c r="J685" s="64"/>
      <c r="K685" s="64"/>
      <c r="L685" s="64"/>
      <c r="M685" s="63" t="s">
        <v>119</v>
      </c>
      <c r="N685" s="65"/>
      <c r="O685" s="65" t="s">
        <v>95</v>
      </c>
      <c r="P685" s="66" t="str">
        <f aca="false">MID(SUBSTITUTE(SUBSTITUTE(Q685,"/",CONCATENATE(CHAR(10),"/")),"/",CONCATENATE(CHAR(10),"/"),F685+1),2,500)</f>
        <v>/rsm:CrossIndustryInvoice
/rsm:SupplyChainTradeTransaction
/ram:ApplicableHeaderTradeDelivery
/ram:ShipToTradeParty
/ram:DefinedTradeContact
/ram:PersonName</v>
      </c>
      <c r="Q685" s="67" t="s">
        <v>2931</v>
      </c>
      <c r="R685" s="65" t="s">
        <v>121</v>
      </c>
      <c r="S685" s="65" t="str">
        <f aca="false">IF($D685="","",IF(ISERROR(FIND("/@",RIGHT($Q685,LEN($Q685)-FIND("#",SUBSTITUTE($Q685,"/","#",LEN($Q685)-LEN(SUBSTITUTE($Q685,"/",""))))))),IF(LEFT($D685,4)="BG-X","EG",IF(LEFT($D685,2)="BG","G",IF(OR(RIGHT($D685,2)="-0",RIGHT($D685,3)="-00",RIGHT($D685,4)="-000"),"","E"))),"A"))</f>
        <v>E</v>
      </c>
      <c r="T685" s="65" t="s">
        <v>95</v>
      </c>
      <c r="U685" s="65"/>
      <c r="V685" s="68"/>
      <c r="X685" s="69" t="s">
        <v>30</v>
      </c>
      <c r="Y685" s="69"/>
      <c r="AA685" s="70"/>
      <c r="AB685" s="70"/>
      <c r="AC685" s="71"/>
      <c r="AE685" s="72" t="str">
        <f aca="false">D685</f>
        <v>BT-X-155</v>
      </c>
      <c r="AF685" s="73" t="n">
        <f aca="false">F685</f>
        <v>5</v>
      </c>
      <c r="AG685" s="73" t="str">
        <f aca="false">G685</f>
        <v>0..1</v>
      </c>
      <c r="AH685" s="63" t="s">
        <v>1020</v>
      </c>
      <c r="AI685" s="63"/>
      <c r="AJ685" s="64"/>
      <c r="AK685" s="64"/>
      <c r="AL685" s="64"/>
      <c r="AM685" s="73" t="str">
        <f aca="false">M685</f>
        <v>Text</v>
      </c>
      <c r="AN685" s="73" t="n">
        <f aca="false">N685</f>
        <v>0</v>
      </c>
      <c r="AO685" s="73" t="str">
        <f aca="false">O685</f>
        <v>0..1</v>
      </c>
      <c r="AP685" s="73" t="str">
        <f aca="false">P685</f>
        <v>/rsm:CrossIndustryInvoice
/rsm:SupplyChainTradeTransaction
/ram:ApplicableHeaderTradeDelivery
/ram:ShipToTradeParty
/ram:DefinedTradeContact
/ram:PersonName</v>
      </c>
      <c r="AQ685" s="73" t="str">
        <f aca="false">Q685</f>
        <v>/rsm:CrossIndustryInvoice/rsm:SupplyChainTradeTransaction/ram:ApplicableHeaderTradeDelivery/ram:ShipToTradeParty/ram:DefinedTradeContact/ram:PersonName</v>
      </c>
      <c r="AR685" s="73" t="str">
        <f aca="false">R685</f>
        <v>T</v>
      </c>
      <c r="AS685" s="73" t="str">
        <f aca="false">S685</f>
        <v>E</v>
      </c>
      <c r="AT685" s="73" t="str">
        <f aca="false">T685</f>
        <v>0..1</v>
      </c>
      <c r="AU685" s="73" t="n">
        <f aca="false">U685</f>
        <v>0</v>
      </c>
      <c r="AV685" s="73" t="n">
        <f aca="false">V685</f>
        <v>0</v>
      </c>
      <c r="AW685" s="6"/>
      <c r="AX685" s="69" t="str">
        <f aca="false">X685</f>
        <v>EXTENDED</v>
      </c>
      <c r="AY685" s="74" t="n">
        <f aca="false">Y685</f>
        <v>0</v>
      </c>
      <c r="BA685" s="46"/>
      <c r="BB685" s="46"/>
      <c r="BC685" s="46"/>
    </row>
    <row r="686" customFormat="false" ht="99.75" hidden="false" customHeight="false" outlineLevel="0" collapsed="false">
      <c r="A686" s="58" t="str">
        <f aca="false">IF(ISERROR(SEARCH("-X-",D686)),IF(S686="G","NO",IF(S686="E","YES","")),"EXT")</f>
        <v>EXT</v>
      </c>
      <c r="B686" s="58"/>
      <c r="C686" s="59"/>
      <c r="D686" s="60" t="s">
        <v>2932</v>
      </c>
      <c r="E686" s="61"/>
      <c r="F686" s="62" t="n">
        <f aca="false">LEN(Q686)-LEN(SUBSTITUTE(Q686,"/",""))-1</f>
        <v>5</v>
      </c>
      <c r="G686" s="62" t="s">
        <v>95</v>
      </c>
      <c r="H686" s="63" t="s">
        <v>1023</v>
      </c>
      <c r="I686" s="63"/>
      <c r="J686" s="64"/>
      <c r="K686" s="64"/>
      <c r="L686" s="64"/>
      <c r="M686" s="63" t="s">
        <v>119</v>
      </c>
      <c r="N686" s="65"/>
      <c r="O686" s="65" t="s">
        <v>95</v>
      </c>
      <c r="P686" s="66" t="str">
        <f aca="false">MID(SUBSTITUTE(SUBSTITUTE(Q686,"/",CONCATENATE(CHAR(10),"/")),"/",CONCATENATE(CHAR(10),"/"),F686+1),2,500)</f>
        <v>/rsm:CrossIndustryInvoice
/rsm:SupplyChainTradeTransaction
/ram:ApplicableHeaderTradeDelivery
/ram:ShipToTradeParty
/ram:DefinedTradeContact
/ram:DepartmentName</v>
      </c>
      <c r="Q686" s="67" t="s">
        <v>2933</v>
      </c>
      <c r="R686" s="65" t="s">
        <v>121</v>
      </c>
      <c r="S686" s="65" t="str">
        <f aca="false">IF($D686="","",IF(ISERROR(FIND("/@",RIGHT($Q686,LEN($Q686)-FIND("#",SUBSTITUTE($Q686,"/","#",LEN($Q686)-LEN(SUBSTITUTE($Q686,"/",""))))))),IF(LEFT($D686,4)="BG-X","EG",IF(LEFT($D686,2)="BG","G",IF(OR(RIGHT($D686,2)="-0",RIGHT($D686,3)="-00",RIGHT($D686,4)="-000"),"","E"))),"A"))</f>
        <v>E</v>
      </c>
      <c r="T686" s="65" t="s">
        <v>95</v>
      </c>
      <c r="U686" s="65"/>
      <c r="V686" s="68"/>
      <c r="X686" s="69" t="s">
        <v>30</v>
      </c>
      <c r="Y686" s="69"/>
      <c r="AA686" s="70"/>
      <c r="AB686" s="70"/>
      <c r="AC686" s="71"/>
      <c r="AE686" s="72" t="str">
        <f aca="false">D686</f>
        <v>BT-X-156</v>
      </c>
      <c r="AF686" s="73" t="n">
        <f aca="false">F686</f>
        <v>5</v>
      </c>
      <c r="AG686" s="73" t="str">
        <f aca="false">G686</f>
        <v>0..1</v>
      </c>
      <c r="AH686" s="63" t="s">
        <v>1025</v>
      </c>
      <c r="AI686" s="63"/>
      <c r="AJ686" s="64"/>
      <c r="AK686" s="64"/>
      <c r="AL686" s="64"/>
      <c r="AM686" s="73" t="str">
        <f aca="false">M686</f>
        <v>Text</v>
      </c>
      <c r="AN686" s="73" t="n">
        <f aca="false">N686</f>
        <v>0</v>
      </c>
      <c r="AO686" s="73" t="str">
        <f aca="false">O686</f>
        <v>0..1</v>
      </c>
      <c r="AP686" s="73" t="str">
        <f aca="false">P686</f>
        <v>/rsm:CrossIndustryInvoice
/rsm:SupplyChainTradeTransaction
/ram:ApplicableHeaderTradeDelivery
/ram:ShipToTradeParty
/ram:DefinedTradeContact
/ram:DepartmentName</v>
      </c>
      <c r="AQ686" s="73" t="str">
        <f aca="false">Q686</f>
        <v>/rsm:CrossIndustryInvoice/rsm:SupplyChainTradeTransaction/ram:ApplicableHeaderTradeDelivery/ram:ShipToTradeParty/ram:DefinedTradeContact/ram:DepartmentName</v>
      </c>
      <c r="AR686" s="73" t="str">
        <f aca="false">R686</f>
        <v>T</v>
      </c>
      <c r="AS686" s="73" t="str">
        <f aca="false">S686</f>
        <v>E</v>
      </c>
      <c r="AT686" s="73" t="str">
        <f aca="false">T686</f>
        <v>0..1</v>
      </c>
      <c r="AU686" s="73" t="n">
        <f aca="false">U686</f>
        <v>0</v>
      </c>
      <c r="AV686" s="73" t="n">
        <f aca="false">V686</f>
        <v>0</v>
      </c>
      <c r="AW686" s="6"/>
      <c r="AX686" s="69" t="str">
        <f aca="false">X686</f>
        <v>EXTENDED</v>
      </c>
      <c r="AY686" s="74" t="n">
        <f aca="false">Y686</f>
        <v>0</v>
      </c>
      <c r="BA686" s="46"/>
      <c r="BB686" s="46"/>
      <c r="BC686" s="46"/>
    </row>
    <row r="687" customFormat="false" ht="99.75" hidden="false" customHeight="false" outlineLevel="0" collapsed="false">
      <c r="A687" s="58" t="str">
        <f aca="false">IF(ISERROR(SEARCH("-X-",D687)),IF(S687="G","NO",IF(S687="E","YES","")),"EXT")</f>
        <v>EXT</v>
      </c>
      <c r="B687" s="58"/>
      <c r="C687" s="59"/>
      <c r="D687" s="60" t="s">
        <v>2934</v>
      </c>
      <c r="E687" s="61"/>
      <c r="F687" s="62" t="n">
        <f aca="false">LEN(Q687)-LEN(SUBSTITUTE(Q687,"/",""))-1</f>
        <v>5</v>
      </c>
      <c r="G687" s="62" t="s">
        <v>95</v>
      </c>
      <c r="H687" s="63" t="s">
        <v>1027</v>
      </c>
      <c r="I687" s="63" t="s">
        <v>1028</v>
      </c>
      <c r="J687" s="64" t="s">
        <v>1029</v>
      </c>
      <c r="K687" s="64"/>
      <c r="L687" s="64"/>
      <c r="M687" s="63" t="s">
        <v>174</v>
      </c>
      <c r="N687" s="65"/>
      <c r="O687" s="65" t="s">
        <v>95</v>
      </c>
      <c r="P687" s="66" t="str">
        <f aca="false">MID(SUBSTITUTE(SUBSTITUTE(Q687,"/",CONCATENATE(CHAR(10),"/")),"/",CONCATENATE(CHAR(10),"/"),F687+1),2,500)</f>
        <v>/rsm:CrossIndustryInvoice
/rsm:SupplyChainTradeTransaction
/ram:ApplicableHeaderTradeDelivery
/ram:ShipToTradeParty
/ram:DefinedTradeContact
/ram:TypeCode</v>
      </c>
      <c r="Q687" s="67" t="s">
        <v>2935</v>
      </c>
      <c r="R687" s="65" t="s">
        <v>176</v>
      </c>
      <c r="S687" s="65" t="str">
        <f aca="false">IF($D687="","",IF(ISERROR(FIND("/@",RIGHT($Q687,LEN($Q687)-FIND("#",SUBSTITUTE($Q687,"/","#",LEN($Q687)-LEN(SUBSTITUTE($Q687,"/",""))))))),IF(LEFT($D687,4)="BG-X","EG",IF(LEFT($D687,2)="BG","G",IF(OR(RIGHT($D687,2)="-0",RIGHT($D687,3)="-00",RIGHT($D687,4)="-000"),"","E"))),"A"))</f>
        <v>E</v>
      </c>
      <c r="T687" s="65" t="s">
        <v>95</v>
      </c>
      <c r="U687" s="65"/>
      <c r="V687" s="68"/>
      <c r="X687" s="69" t="s">
        <v>30</v>
      </c>
      <c r="Y687" s="69"/>
      <c r="AA687" s="70"/>
      <c r="AB687" s="70"/>
      <c r="AC687" s="71"/>
      <c r="AE687" s="72" t="str">
        <f aca="false">D687</f>
        <v>BT-X-321</v>
      </c>
      <c r="AF687" s="73" t="n">
        <f aca="false">F687</f>
        <v>5</v>
      </c>
      <c r="AG687" s="73" t="str">
        <f aca="false">G687</f>
        <v>0..1</v>
      </c>
      <c r="AH687" s="63" t="s">
        <v>1031</v>
      </c>
      <c r="AI687" s="63" t="s">
        <v>1032</v>
      </c>
      <c r="AJ687" s="64" t="s">
        <v>1033</v>
      </c>
      <c r="AK687" s="64"/>
      <c r="AL687" s="64"/>
      <c r="AM687" s="73" t="str">
        <f aca="false">M687</f>
        <v>Code</v>
      </c>
      <c r="AN687" s="73" t="n">
        <f aca="false">N687</f>
        <v>0</v>
      </c>
      <c r="AO687" s="73" t="str">
        <f aca="false">O687</f>
        <v>0..1</v>
      </c>
      <c r="AP687" s="73" t="str">
        <f aca="false">P687</f>
        <v>/rsm:CrossIndustryInvoice
/rsm:SupplyChainTradeTransaction
/ram:ApplicableHeaderTradeDelivery
/ram:ShipToTradeParty
/ram:DefinedTradeContact
/ram:TypeCode</v>
      </c>
      <c r="AQ687" s="73" t="str">
        <f aca="false">Q687</f>
        <v>/rsm:CrossIndustryInvoice/rsm:SupplyChainTradeTransaction/ram:ApplicableHeaderTradeDelivery/ram:ShipToTradeParty/ram:DefinedTradeContact/ram:TypeCode</v>
      </c>
      <c r="AR687" s="73" t="str">
        <f aca="false">R687</f>
        <v>C</v>
      </c>
      <c r="AS687" s="73" t="str">
        <f aca="false">S687</f>
        <v>E</v>
      </c>
      <c r="AT687" s="73" t="str">
        <f aca="false">T687</f>
        <v>0..1</v>
      </c>
      <c r="AU687" s="73" t="n">
        <f aca="false">U687</f>
        <v>0</v>
      </c>
      <c r="AV687" s="73" t="n">
        <f aca="false">V687</f>
        <v>0</v>
      </c>
      <c r="AW687" s="6"/>
      <c r="AX687" s="69" t="str">
        <f aca="false">X687</f>
        <v>EXTENDED</v>
      </c>
      <c r="AY687" s="74" t="n">
        <f aca="false">Y687</f>
        <v>0</v>
      </c>
      <c r="BA687" s="46"/>
      <c r="BB687" s="46"/>
      <c r="BC687" s="46"/>
    </row>
    <row r="688" customFormat="false" ht="99.75" hidden="false" customHeight="false" outlineLevel="0" collapsed="false">
      <c r="A688" s="58" t="str">
        <f aca="false">IF(ISERROR(SEARCH("-X-",D688)),IF(S688="G","NO",IF(S688="E","YES","")),"EXT")</f>
        <v>EXT</v>
      </c>
      <c r="B688" s="58"/>
      <c r="C688" s="59"/>
      <c r="D688" s="60" t="s">
        <v>2936</v>
      </c>
      <c r="E688" s="61"/>
      <c r="F688" s="62" t="n">
        <f aca="false">LEN(Q688)-LEN(SUBSTITUTE(Q688,"/",""))-1</f>
        <v>5</v>
      </c>
      <c r="G688" s="62" t="s">
        <v>95</v>
      </c>
      <c r="H688" s="63" t="s">
        <v>1035</v>
      </c>
      <c r="I688" s="63" t="s">
        <v>1036</v>
      </c>
      <c r="J688" s="64"/>
      <c r="K688" s="64"/>
      <c r="L688" s="64"/>
      <c r="M688" s="63"/>
      <c r="N688" s="65"/>
      <c r="O688" s="65" t="s">
        <v>95</v>
      </c>
      <c r="P688" s="66" t="str">
        <f aca="false">MID(SUBSTITUTE(SUBSTITUTE(Q688,"/",CONCATENATE(CHAR(10),"/")),"/",CONCATENATE(CHAR(10),"/"),F688+1),2,500)</f>
        <v>/rsm:CrossIndustryInvoice
/rsm:SupplyChainTradeTransaction
/ram:ApplicableHeaderTradeDelivery
/ram:ShipToTradeParty
/ram:DefinedTradeContact
/ram:TelephoneUniversalCommunication</v>
      </c>
      <c r="Q688" s="67" t="s">
        <v>2937</v>
      </c>
      <c r="R688" s="65"/>
      <c r="S688" s="65" t="str">
        <f aca="false">IF($D688="","",IF(ISERROR(FIND("/@",RIGHT($Q688,LEN($Q688)-FIND("#",SUBSTITUTE($Q688,"/","#",LEN($Q688)-LEN(SUBSTITUTE($Q688,"/",""))))))),IF(LEFT($D688,4)="BG-X","EG",IF(LEFT($D688,2)="BG","G",IF(OR(RIGHT($D688,2)="-0",RIGHT($D688,3)="-00",RIGHT($D688,4)="-000"),"","E"))),"A"))</f>
        <v/>
      </c>
      <c r="T688" s="65" t="s">
        <v>95</v>
      </c>
      <c r="U688" s="65"/>
      <c r="V688" s="68"/>
      <c r="X688" s="69" t="s">
        <v>30</v>
      </c>
      <c r="Y688" s="69"/>
      <c r="AA688" s="70"/>
      <c r="AB688" s="70"/>
      <c r="AC688" s="71"/>
      <c r="AE688" s="72" t="str">
        <f aca="false">D688</f>
        <v>BT-X-157-00</v>
      </c>
      <c r="AF688" s="73" t="n">
        <f aca="false">F688</f>
        <v>5</v>
      </c>
      <c r="AG688" s="73" t="str">
        <f aca="false">G688</f>
        <v>0..1</v>
      </c>
      <c r="AH688" s="63" t="s">
        <v>1038</v>
      </c>
      <c r="AI688" s="63" t="s">
        <v>1039</v>
      </c>
      <c r="AJ688" s="64"/>
      <c r="AK688" s="64"/>
      <c r="AL688" s="64"/>
      <c r="AM688" s="73" t="n">
        <f aca="false">M688</f>
        <v>0</v>
      </c>
      <c r="AN688" s="73" t="n">
        <f aca="false">N688</f>
        <v>0</v>
      </c>
      <c r="AO688" s="73" t="str">
        <f aca="false">O688</f>
        <v>0..1</v>
      </c>
      <c r="AP688" s="73" t="str">
        <f aca="false">P688</f>
        <v>/rsm:CrossIndustryInvoice
/rsm:SupplyChainTradeTransaction
/ram:ApplicableHeaderTradeDelivery
/ram:ShipToTradeParty
/ram:DefinedTradeContact
/ram:TelephoneUniversalCommunication</v>
      </c>
      <c r="AQ688" s="73" t="str">
        <f aca="false">Q688</f>
        <v>/rsm:CrossIndustryInvoice/rsm:SupplyChainTradeTransaction/ram:ApplicableHeaderTradeDelivery/ram:ShipToTradeParty/ram:DefinedTradeContact/ram:TelephoneUniversalCommunication</v>
      </c>
      <c r="AR688" s="73" t="n">
        <f aca="false">R688</f>
        <v>0</v>
      </c>
      <c r="AS688" s="73" t="str">
        <f aca="false">S688</f>
        <v/>
      </c>
      <c r="AT688" s="73" t="str">
        <f aca="false">T688</f>
        <v>0..1</v>
      </c>
      <c r="AU688" s="73" t="n">
        <f aca="false">U688</f>
        <v>0</v>
      </c>
      <c r="AV688" s="73" t="n">
        <f aca="false">V688</f>
        <v>0</v>
      </c>
      <c r="AW688" s="6"/>
      <c r="AX688" s="69" t="str">
        <f aca="false">X688</f>
        <v>EXTENDED</v>
      </c>
      <c r="AY688" s="74" t="n">
        <f aca="false">Y688</f>
        <v>0</v>
      </c>
      <c r="BA688" s="46"/>
      <c r="BB688" s="46"/>
      <c r="BC688" s="46"/>
    </row>
    <row r="689" customFormat="false" ht="114" hidden="false" customHeight="false" outlineLevel="0" collapsed="false">
      <c r="A689" s="58" t="str">
        <f aca="false">IF(ISERROR(SEARCH("-X-",D689)),IF(S689="G","NO",IF(S689="E","YES","")),"EXT")</f>
        <v>EXT</v>
      </c>
      <c r="B689" s="58"/>
      <c r="C689" s="59"/>
      <c r="D689" s="60" t="s">
        <v>2938</v>
      </c>
      <c r="E689" s="61"/>
      <c r="F689" s="62" t="n">
        <f aca="false">LEN(Q689)-LEN(SUBSTITUTE(Q689,"/",""))-1</f>
        <v>6</v>
      </c>
      <c r="G689" s="62" t="s">
        <v>88</v>
      </c>
      <c r="H689" s="63" t="s">
        <v>1041</v>
      </c>
      <c r="I689" s="63" t="s">
        <v>1036</v>
      </c>
      <c r="J689" s="64"/>
      <c r="K689" s="64"/>
      <c r="L689" s="64"/>
      <c r="M689" s="63" t="s">
        <v>119</v>
      </c>
      <c r="N689" s="65"/>
      <c r="O689" s="65" t="s">
        <v>88</v>
      </c>
      <c r="P689" s="66" t="str">
        <f aca="false">MID(SUBSTITUTE(SUBSTITUTE(Q689,"/",CONCATENATE(CHAR(10),"/")),"/",CONCATENATE(CHAR(10),"/"),F689+1),2,500)</f>
        <v>/rsm:CrossIndustryInvoice
/rsm:SupplyChainTradeTransaction
/ram:ApplicableHeaderTradeDelivery
/ram:ShipToTradeParty
/ram:DefinedTradeContact
/ram:TelephoneUniversalCommunication
/ram:CompleteNumber</v>
      </c>
      <c r="Q689" s="67" t="s">
        <v>2939</v>
      </c>
      <c r="R689" s="65" t="s">
        <v>121</v>
      </c>
      <c r="S689" s="65" t="str">
        <f aca="false">IF($D689="","",IF(ISERROR(FIND("/@",RIGHT($Q689,LEN($Q689)-FIND("#",SUBSTITUTE($Q689,"/","#",LEN($Q689)-LEN(SUBSTITUTE($Q689,"/",""))))))),IF(LEFT($D689,4)="BG-X","EG",IF(LEFT($D689,2)="BG","G",IF(OR(RIGHT($D689,2)="-0",RIGHT($D689,3)="-00",RIGHT($D689,4)="-000"),"","E"))),"A"))</f>
        <v>E</v>
      </c>
      <c r="T689" s="65" t="s">
        <v>95</v>
      </c>
      <c r="U689" s="65"/>
      <c r="V689" s="68"/>
      <c r="X689" s="69" t="s">
        <v>30</v>
      </c>
      <c r="Y689" s="69"/>
      <c r="AA689" s="70"/>
      <c r="AB689" s="70"/>
      <c r="AC689" s="71"/>
      <c r="AE689" s="72" t="str">
        <f aca="false">D689</f>
        <v>BT-X-157</v>
      </c>
      <c r="AF689" s="73" t="n">
        <f aca="false">F689</f>
        <v>6</v>
      </c>
      <c r="AG689" s="73" t="str">
        <f aca="false">G689</f>
        <v>1..1</v>
      </c>
      <c r="AH689" s="63" t="s">
        <v>1043</v>
      </c>
      <c r="AI689" s="63" t="s">
        <v>1039</v>
      </c>
      <c r="AJ689" s="64"/>
      <c r="AK689" s="64"/>
      <c r="AL689" s="64"/>
      <c r="AM689" s="73" t="str">
        <f aca="false">M689</f>
        <v>Text</v>
      </c>
      <c r="AN689" s="73" t="n">
        <f aca="false">N689</f>
        <v>0</v>
      </c>
      <c r="AO689" s="73" t="str">
        <f aca="false">O689</f>
        <v>1..1</v>
      </c>
      <c r="AP689" s="73" t="str">
        <f aca="false">P689</f>
        <v>/rsm:CrossIndustryInvoice
/rsm:SupplyChainTradeTransaction
/ram:ApplicableHeaderTradeDelivery
/ram:ShipToTradeParty
/ram:DefinedTradeContact
/ram:TelephoneUniversalCommunication
/ram:CompleteNumber</v>
      </c>
      <c r="AQ689" s="73" t="str">
        <f aca="false">Q689</f>
        <v>/rsm:CrossIndustryInvoice/rsm:SupplyChainTradeTransaction/ram:ApplicableHeaderTradeDelivery/ram:ShipToTradeParty/ram:DefinedTradeContact/ram:TelephoneUniversalCommunication/ram:CompleteNumber</v>
      </c>
      <c r="AR689" s="73" t="str">
        <f aca="false">R689</f>
        <v>T</v>
      </c>
      <c r="AS689" s="73" t="str">
        <f aca="false">S689</f>
        <v>E</v>
      </c>
      <c r="AT689" s="73" t="str">
        <f aca="false">T689</f>
        <v>0..1</v>
      </c>
      <c r="AU689" s="73" t="n">
        <f aca="false">U689</f>
        <v>0</v>
      </c>
      <c r="AV689" s="73" t="n">
        <f aca="false">V689</f>
        <v>0</v>
      </c>
      <c r="AW689" s="6"/>
      <c r="AX689" s="69" t="str">
        <f aca="false">X689</f>
        <v>EXTENDED</v>
      </c>
      <c r="AY689" s="74" t="n">
        <f aca="false">Y689</f>
        <v>0</v>
      </c>
      <c r="BA689" s="46"/>
      <c r="BB689" s="46"/>
      <c r="BC689" s="46"/>
    </row>
    <row r="690" customFormat="false" ht="99.75" hidden="false" customHeight="false" outlineLevel="0" collapsed="false">
      <c r="A690" s="58" t="str">
        <f aca="false">IF(ISERROR(SEARCH("-X-",D690)),IF(S690="G","NO",IF(S690="E","YES","")),"EXT")</f>
        <v>EXT</v>
      </c>
      <c r="B690" s="58"/>
      <c r="C690" s="59"/>
      <c r="D690" s="60" t="s">
        <v>2940</v>
      </c>
      <c r="E690" s="61"/>
      <c r="F690" s="62" t="n">
        <f aca="false">LEN(Q690)-LEN(SUBSTITUTE(Q690,"/",""))-1</f>
        <v>5</v>
      </c>
      <c r="G690" s="62" t="s">
        <v>95</v>
      </c>
      <c r="H690" s="63" t="s">
        <v>1045</v>
      </c>
      <c r="I690" s="63"/>
      <c r="J690" s="64"/>
      <c r="K690" s="64"/>
      <c r="L690" s="64"/>
      <c r="M690" s="63"/>
      <c r="N690" s="65"/>
      <c r="O690" s="65" t="s">
        <v>95</v>
      </c>
      <c r="P690" s="66" t="str">
        <f aca="false">MID(SUBSTITUTE(SUBSTITUTE(Q690,"/",CONCATENATE(CHAR(10),"/")),"/",CONCATENATE(CHAR(10),"/"),F690+1),2,500)</f>
        <v>/rsm:CrossIndustryInvoice
/rsm:SupplyChainTradeTransaction
/ram:ApplicableHeaderTradeDelivery
/ram:ShipToTradeParty
/ram:DefinedTradeContact
/ram:FaxUniversalCommunication</v>
      </c>
      <c r="Q690" s="67" t="s">
        <v>2941</v>
      </c>
      <c r="R690" s="65"/>
      <c r="S690" s="65" t="str">
        <f aca="false">IF($D690="","",IF(ISERROR(FIND("/@",RIGHT($Q690,LEN($Q690)-FIND("#",SUBSTITUTE($Q690,"/","#",LEN($Q690)-LEN(SUBSTITUTE($Q690,"/",""))))))),IF(LEFT($D690,4)="BG-X","EG",IF(LEFT($D690,2)="BG","G",IF(OR(RIGHT($D690,2)="-0",RIGHT($D690,3)="-00",RIGHT($D690,4)="-000"),"","E"))),"A"))</f>
        <v/>
      </c>
      <c r="T690" s="65" t="s">
        <v>95</v>
      </c>
      <c r="U690" s="65"/>
      <c r="V690" s="68"/>
      <c r="X690" s="69" t="s">
        <v>30</v>
      </c>
      <c r="Y690" s="69"/>
      <c r="AA690" s="70"/>
      <c r="AB690" s="70"/>
      <c r="AC690" s="71"/>
      <c r="AE690" s="72" t="str">
        <f aca="false">D690</f>
        <v>BT-X-158-00</v>
      </c>
      <c r="AF690" s="73" t="n">
        <f aca="false">F690</f>
        <v>5</v>
      </c>
      <c r="AG690" s="73" t="str">
        <f aca="false">G690</f>
        <v>0..1</v>
      </c>
      <c r="AH690" s="63" t="s">
        <v>1047</v>
      </c>
      <c r="AI690" s="63"/>
      <c r="AJ690" s="64"/>
      <c r="AK690" s="64"/>
      <c r="AL690" s="64"/>
      <c r="AM690" s="73" t="n">
        <f aca="false">M690</f>
        <v>0</v>
      </c>
      <c r="AN690" s="73" t="n">
        <f aca="false">N690</f>
        <v>0</v>
      </c>
      <c r="AO690" s="73" t="str">
        <f aca="false">O690</f>
        <v>0..1</v>
      </c>
      <c r="AP690" s="73" t="str">
        <f aca="false">P690</f>
        <v>/rsm:CrossIndustryInvoice
/rsm:SupplyChainTradeTransaction
/ram:ApplicableHeaderTradeDelivery
/ram:ShipToTradeParty
/ram:DefinedTradeContact
/ram:FaxUniversalCommunication</v>
      </c>
      <c r="AQ690" s="73" t="str">
        <f aca="false">Q690</f>
        <v>/rsm:CrossIndustryInvoice/rsm:SupplyChainTradeTransaction/ram:ApplicableHeaderTradeDelivery/ram:ShipToTradeParty/ram:DefinedTradeContact/ram:FaxUniversalCommunication</v>
      </c>
      <c r="AR690" s="73" t="n">
        <f aca="false">R690</f>
        <v>0</v>
      </c>
      <c r="AS690" s="73" t="str">
        <f aca="false">S690</f>
        <v/>
      </c>
      <c r="AT690" s="73" t="str">
        <f aca="false">T690</f>
        <v>0..1</v>
      </c>
      <c r="AU690" s="73" t="n">
        <f aca="false">U690</f>
        <v>0</v>
      </c>
      <c r="AV690" s="73" t="n">
        <f aca="false">V690</f>
        <v>0</v>
      </c>
      <c r="AW690" s="6"/>
      <c r="AX690" s="69" t="str">
        <f aca="false">X690</f>
        <v>EXTENDED</v>
      </c>
      <c r="AY690" s="74" t="n">
        <f aca="false">Y690</f>
        <v>0</v>
      </c>
      <c r="BA690" s="46"/>
      <c r="BB690" s="46"/>
      <c r="BC690" s="46"/>
    </row>
    <row r="691" customFormat="false" ht="114" hidden="false" customHeight="false" outlineLevel="0" collapsed="false">
      <c r="A691" s="58" t="str">
        <f aca="false">IF(ISERROR(SEARCH("-X-",D691)),IF(S691="G","NO",IF(S691="E","YES","")),"EXT")</f>
        <v>EXT</v>
      </c>
      <c r="B691" s="58"/>
      <c r="C691" s="59"/>
      <c r="D691" s="60" t="s">
        <v>2942</v>
      </c>
      <c r="E691" s="61"/>
      <c r="F691" s="62" t="n">
        <f aca="false">LEN(Q691)-LEN(SUBSTITUTE(Q691,"/",""))-1</f>
        <v>6</v>
      </c>
      <c r="G691" s="62" t="s">
        <v>88</v>
      </c>
      <c r="H691" s="63" t="s">
        <v>1049</v>
      </c>
      <c r="I691" s="63"/>
      <c r="J691" s="64"/>
      <c r="K691" s="64"/>
      <c r="L691" s="64"/>
      <c r="M691" s="63" t="s">
        <v>119</v>
      </c>
      <c r="N691" s="65"/>
      <c r="O691" s="65" t="s">
        <v>88</v>
      </c>
      <c r="P691" s="66" t="str">
        <f aca="false">MID(SUBSTITUTE(SUBSTITUTE(Q691,"/",CONCATENATE(CHAR(10),"/")),"/",CONCATENATE(CHAR(10),"/"),F691+1),2,500)</f>
        <v>/rsm:CrossIndustryInvoice
/rsm:SupplyChainTradeTransaction
/ram:ApplicableHeaderTradeDelivery
/ram:ShipToTradeParty
/ram:DefinedTradeContact
/ram:FaxUniversalCommunication
/ram:CompleteNumber</v>
      </c>
      <c r="Q691" s="67" t="s">
        <v>2943</v>
      </c>
      <c r="R691" s="65" t="s">
        <v>121</v>
      </c>
      <c r="S691" s="65" t="str">
        <f aca="false">IF($D691="","",IF(ISERROR(FIND("/@",RIGHT($Q691,LEN($Q691)-FIND("#",SUBSTITUTE($Q691,"/","#",LEN($Q691)-LEN(SUBSTITUTE($Q691,"/",""))))))),IF(LEFT($D691,4)="BG-X","EG",IF(LEFT($D691,2)="BG","G",IF(OR(RIGHT($D691,2)="-0",RIGHT($D691,3)="-00",RIGHT($D691,4)="-000"),"","E"))),"A"))</f>
        <v>E</v>
      </c>
      <c r="T691" s="65" t="s">
        <v>95</v>
      </c>
      <c r="U691" s="65"/>
      <c r="V691" s="68"/>
      <c r="X691" s="69" t="s">
        <v>30</v>
      </c>
      <c r="Y691" s="69"/>
      <c r="AA691" s="70"/>
      <c r="AB691" s="70"/>
      <c r="AC691" s="71"/>
      <c r="AE691" s="72" t="str">
        <f aca="false">D691</f>
        <v>BT-X-158</v>
      </c>
      <c r="AF691" s="73" t="n">
        <f aca="false">F691</f>
        <v>6</v>
      </c>
      <c r="AG691" s="73" t="str">
        <f aca="false">G691</f>
        <v>1..1</v>
      </c>
      <c r="AH691" s="63" t="s">
        <v>1051</v>
      </c>
      <c r="AI691" s="63"/>
      <c r="AJ691" s="64"/>
      <c r="AK691" s="64"/>
      <c r="AL691" s="64"/>
      <c r="AM691" s="73" t="str">
        <f aca="false">M691</f>
        <v>Text</v>
      </c>
      <c r="AN691" s="73" t="n">
        <f aca="false">N691</f>
        <v>0</v>
      </c>
      <c r="AO691" s="73" t="str">
        <f aca="false">O691</f>
        <v>1..1</v>
      </c>
      <c r="AP691" s="73" t="str">
        <f aca="false">P691</f>
        <v>/rsm:CrossIndustryInvoice
/rsm:SupplyChainTradeTransaction
/ram:ApplicableHeaderTradeDelivery
/ram:ShipToTradeParty
/ram:DefinedTradeContact
/ram:FaxUniversalCommunication
/ram:CompleteNumber</v>
      </c>
      <c r="AQ691" s="73" t="str">
        <f aca="false">Q691</f>
        <v>/rsm:CrossIndustryInvoice/rsm:SupplyChainTradeTransaction/ram:ApplicableHeaderTradeDelivery/ram:ShipToTradeParty/ram:DefinedTradeContact/ram:FaxUniversalCommunication/ram:CompleteNumber</v>
      </c>
      <c r="AR691" s="73" t="str">
        <f aca="false">R691</f>
        <v>T</v>
      </c>
      <c r="AS691" s="73" t="str">
        <f aca="false">S691</f>
        <v>E</v>
      </c>
      <c r="AT691" s="73" t="str">
        <f aca="false">T691</f>
        <v>0..1</v>
      </c>
      <c r="AU691" s="73" t="n">
        <f aca="false">U691</f>
        <v>0</v>
      </c>
      <c r="AV691" s="73" t="n">
        <f aca="false">V691</f>
        <v>0</v>
      </c>
      <c r="AW691" s="6"/>
      <c r="AX691" s="69" t="str">
        <f aca="false">X691</f>
        <v>EXTENDED</v>
      </c>
      <c r="AY691" s="74" t="n">
        <f aca="false">Y691</f>
        <v>0</v>
      </c>
      <c r="BA691" s="46"/>
      <c r="BB691" s="46"/>
      <c r="BC691" s="46"/>
    </row>
    <row r="692" customFormat="false" ht="99.75" hidden="false" customHeight="false" outlineLevel="0" collapsed="false">
      <c r="A692" s="58" t="str">
        <f aca="false">IF(ISERROR(SEARCH("-X-",D692)),IF(S692="G","NO",IF(S692="E","YES","")),"EXT")</f>
        <v>EXT</v>
      </c>
      <c r="B692" s="58"/>
      <c r="C692" s="59"/>
      <c r="D692" s="60" t="s">
        <v>2944</v>
      </c>
      <c r="E692" s="61"/>
      <c r="F692" s="62" t="n">
        <f aca="false">LEN(Q692)-LEN(SUBSTITUTE(Q692,"/",""))-1</f>
        <v>5</v>
      </c>
      <c r="G692" s="62" t="s">
        <v>95</v>
      </c>
      <c r="H692" s="63" t="s">
        <v>1053</v>
      </c>
      <c r="I692" s="63" t="s">
        <v>1054</v>
      </c>
      <c r="J692" s="64"/>
      <c r="K692" s="64"/>
      <c r="L692" s="64"/>
      <c r="M692" s="63"/>
      <c r="N692" s="65"/>
      <c r="O692" s="65" t="s">
        <v>95</v>
      </c>
      <c r="P692" s="66" t="str">
        <f aca="false">MID(SUBSTITUTE(SUBSTITUTE(Q692,"/",CONCATENATE(CHAR(10),"/")),"/",CONCATENATE(CHAR(10),"/"),F692+1),2,500)</f>
        <v>/rsm:CrossIndustryInvoice
/rsm:SupplyChainTradeTransaction
/ram:ApplicableHeaderTradeDelivery
/ram:ShipToTradeParty
/ram:DefinedTradeContact
/ram:EmailURIUniversalCommunication</v>
      </c>
      <c r="Q692" s="67" t="s">
        <v>2945</v>
      </c>
      <c r="R692" s="65"/>
      <c r="S692" s="65" t="str">
        <f aca="false">IF($D692="","",IF(ISERROR(FIND("/@",RIGHT($Q692,LEN($Q692)-FIND("#",SUBSTITUTE($Q692,"/","#",LEN($Q692)-LEN(SUBSTITUTE($Q692,"/",""))))))),IF(LEFT($D692,4)="BG-X","EG",IF(LEFT($D692,2)="BG","G",IF(OR(RIGHT($D692,2)="-0",RIGHT($D692,3)="-00",RIGHT($D692,4)="-000"),"","E"))),"A"))</f>
        <v/>
      </c>
      <c r="T692" s="65" t="s">
        <v>95</v>
      </c>
      <c r="U692" s="65"/>
      <c r="V692" s="68"/>
      <c r="X692" s="69" t="s">
        <v>30</v>
      </c>
      <c r="Y692" s="69"/>
      <c r="AA692" s="70"/>
      <c r="AB692" s="70"/>
      <c r="AC692" s="71"/>
      <c r="AE692" s="72" t="str">
        <f aca="false">D692</f>
        <v>BT-X-159-00</v>
      </c>
      <c r="AF692" s="73" t="n">
        <f aca="false">F692</f>
        <v>5</v>
      </c>
      <c r="AG692" s="73" t="str">
        <f aca="false">G692</f>
        <v>0..1</v>
      </c>
      <c r="AH692" s="63" t="s">
        <v>1056</v>
      </c>
      <c r="AI692" s="63" t="s">
        <v>1057</v>
      </c>
      <c r="AJ692" s="64"/>
      <c r="AK692" s="64"/>
      <c r="AL692" s="64"/>
      <c r="AM692" s="73" t="n">
        <f aca="false">M692</f>
        <v>0</v>
      </c>
      <c r="AN692" s="73" t="n">
        <f aca="false">N692</f>
        <v>0</v>
      </c>
      <c r="AO692" s="73" t="str">
        <f aca="false">O692</f>
        <v>0..1</v>
      </c>
      <c r="AP692" s="73" t="str">
        <f aca="false">P692</f>
        <v>/rsm:CrossIndustryInvoice
/rsm:SupplyChainTradeTransaction
/ram:ApplicableHeaderTradeDelivery
/ram:ShipToTradeParty
/ram:DefinedTradeContact
/ram:EmailURIUniversalCommunication</v>
      </c>
      <c r="AQ692" s="73" t="str">
        <f aca="false">Q692</f>
        <v>/rsm:CrossIndustryInvoice/rsm:SupplyChainTradeTransaction/ram:ApplicableHeaderTradeDelivery/ram:ShipToTradeParty/ram:DefinedTradeContact/ram:EmailURIUniversalCommunication</v>
      </c>
      <c r="AR692" s="73" t="n">
        <f aca="false">R692</f>
        <v>0</v>
      </c>
      <c r="AS692" s="73" t="str">
        <f aca="false">S692</f>
        <v/>
      </c>
      <c r="AT692" s="73" t="str">
        <f aca="false">T692</f>
        <v>0..1</v>
      </c>
      <c r="AU692" s="73" t="n">
        <f aca="false">U692</f>
        <v>0</v>
      </c>
      <c r="AV692" s="73" t="n">
        <f aca="false">V692</f>
        <v>0</v>
      </c>
      <c r="AW692" s="6"/>
      <c r="AX692" s="69" t="str">
        <f aca="false">X692</f>
        <v>EXTENDED</v>
      </c>
      <c r="AY692" s="74" t="n">
        <f aca="false">Y692</f>
        <v>0</v>
      </c>
      <c r="BA692" s="46"/>
      <c r="BB692" s="46"/>
      <c r="BC692" s="46"/>
    </row>
    <row r="693" customFormat="false" ht="114" hidden="false" customHeight="false" outlineLevel="0" collapsed="false">
      <c r="A693" s="58" t="str">
        <f aca="false">IF(ISERROR(SEARCH("-X-",D693)),IF(S693="G","NO",IF(S693="E","YES","")),"EXT")</f>
        <v>EXT</v>
      </c>
      <c r="B693" s="58"/>
      <c r="C693" s="59"/>
      <c r="D693" s="60" t="s">
        <v>2946</v>
      </c>
      <c r="E693" s="61"/>
      <c r="F693" s="62" t="n">
        <f aca="false">LEN(Q693)-LEN(SUBSTITUTE(Q693,"/",""))-1</f>
        <v>6</v>
      </c>
      <c r="G693" s="62" t="s">
        <v>88</v>
      </c>
      <c r="H693" s="63" t="s">
        <v>1059</v>
      </c>
      <c r="I693" s="63" t="s">
        <v>1054</v>
      </c>
      <c r="J693" s="64"/>
      <c r="K693" s="64"/>
      <c r="L693" s="64"/>
      <c r="M693" s="63" t="s">
        <v>119</v>
      </c>
      <c r="N693" s="65"/>
      <c r="O693" s="65" t="s">
        <v>88</v>
      </c>
      <c r="P693" s="66" t="str">
        <f aca="false">MID(SUBSTITUTE(SUBSTITUTE(Q693,"/",CONCATENATE(CHAR(10),"/")),"/",CONCATENATE(CHAR(10),"/"),F693+1),2,500)</f>
        <v>/rsm:CrossIndustryInvoice
/rsm:SupplyChainTradeTransaction
/ram:ApplicableHeaderTradeDelivery
/ram:ShipToTradeParty
/ram:DefinedTradeContact
/ram:EmailURIUniversalCommunication
/ram:URIID</v>
      </c>
      <c r="Q693" s="67" t="s">
        <v>2947</v>
      </c>
      <c r="R693" s="65" t="s">
        <v>121</v>
      </c>
      <c r="S693" s="65" t="str">
        <f aca="false">IF($D693="","",IF(ISERROR(FIND("/@",RIGHT($Q693,LEN($Q693)-FIND("#",SUBSTITUTE($Q693,"/","#",LEN($Q693)-LEN(SUBSTITUTE($Q693,"/",""))))))),IF(LEFT($D693,4)="BG-X","EG",IF(LEFT($D693,2)="BG","G",IF(OR(RIGHT($D693,2)="-0",RIGHT($D693,3)="-00",RIGHT($D693,4)="-000"),"","E"))),"A"))</f>
        <v>E</v>
      </c>
      <c r="T693" s="65" t="s">
        <v>95</v>
      </c>
      <c r="U693" s="65"/>
      <c r="V693" s="68"/>
      <c r="X693" s="69" t="s">
        <v>30</v>
      </c>
      <c r="Y693" s="69"/>
      <c r="AA693" s="70"/>
      <c r="AB693" s="70"/>
      <c r="AC693" s="71"/>
      <c r="AE693" s="72" t="str">
        <f aca="false">D693</f>
        <v>BT-X-159</v>
      </c>
      <c r="AF693" s="73" t="n">
        <f aca="false">F693</f>
        <v>6</v>
      </c>
      <c r="AG693" s="73" t="str">
        <f aca="false">G693</f>
        <v>1..1</v>
      </c>
      <c r="AH693" s="63" t="s">
        <v>1061</v>
      </c>
      <c r="AI693" s="63" t="s">
        <v>1057</v>
      </c>
      <c r="AJ693" s="64"/>
      <c r="AK693" s="64"/>
      <c r="AL693" s="64"/>
      <c r="AM693" s="73" t="str">
        <f aca="false">M693</f>
        <v>Text</v>
      </c>
      <c r="AN693" s="73" t="n">
        <f aca="false">N693</f>
        <v>0</v>
      </c>
      <c r="AO693" s="73" t="str">
        <f aca="false">O693</f>
        <v>1..1</v>
      </c>
      <c r="AP693" s="73" t="str">
        <f aca="false">P693</f>
        <v>/rsm:CrossIndustryInvoice
/rsm:SupplyChainTradeTransaction
/ram:ApplicableHeaderTradeDelivery
/ram:ShipToTradeParty
/ram:DefinedTradeContact
/ram:EmailURIUniversalCommunication
/ram:URIID</v>
      </c>
      <c r="AQ693" s="73" t="str">
        <f aca="false">Q693</f>
        <v>/rsm:CrossIndustryInvoice/rsm:SupplyChainTradeTransaction/ram:ApplicableHeaderTradeDelivery/ram:ShipToTradeParty/ram:DefinedTradeContact/ram:EmailURIUniversalCommunication/ram:URIID</v>
      </c>
      <c r="AR693" s="73" t="str">
        <f aca="false">R693</f>
        <v>T</v>
      </c>
      <c r="AS693" s="73" t="str">
        <f aca="false">S693</f>
        <v>E</v>
      </c>
      <c r="AT693" s="73" t="str">
        <f aca="false">T693</f>
        <v>0..1</v>
      </c>
      <c r="AU693" s="73" t="n">
        <f aca="false">U693</f>
        <v>0</v>
      </c>
      <c r="AV693" s="73" t="n">
        <f aca="false">V693</f>
        <v>0</v>
      </c>
      <c r="AW693" s="6"/>
      <c r="AX693" s="69" t="str">
        <f aca="false">X693</f>
        <v>EXTENDED</v>
      </c>
      <c r="AY693" s="74" t="n">
        <f aca="false">Y693</f>
        <v>0</v>
      </c>
      <c r="BA693" s="46"/>
      <c r="BB693" s="46"/>
      <c r="BC693" s="46"/>
    </row>
    <row r="694" customFormat="false" ht="85.5" hidden="false" customHeight="false" outlineLevel="0" collapsed="false">
      <c r="A694" s="58" t="str">
        <f aca="false">IF(ISERROR(SEARCH("-X-",D694)),IF(S694="G","NO",IF(S694="E","YES","")),"EXT")</f>
        <v>NO</v>
      </c>
      <c r="B694" s="77"/>
      <c r="C694" s="59"/>
      <c r="D694" s="60" t="s">
        <v>2948</v>
      </c>
      <c r="E694" s="61"/>
      <c r="F694" s="62" t="n">
        <f aca="false">LEN(Q694)-LEN(SUBSTITUTE(Q694,"/",""))-1</f>
        <v>4</v>
      </c>
      <c r="G694" s="62" t="s">
        <v>95</v>
      </c>
      <c r="H694" s="63" t="s">
        <v>2949</v>
      </c>
      <c r="I694" s="63" t="s">
        <v>2950</v>
      </c>
      <c r="J694" s="64" t="s">
        <v>2951</v>
      </c>
      <c r="K694" s="64" t="s">
        <v>1784</v>
      </c>
      <c r="L694" s="64"/>
      <c r="M694" s="63"/>
      <c r="N694" s="65" t="s">
        <v>95</v>
      </c>
      <c r="O694" s="65" t="s">
        <v>95</v>
      </c>
      <c r="P694" s="66" t="str">
        <f aca="false">MID(SUBSTITUTE(SUBSTITUTE(Q694,"/",CONCATENATE(CHAR(10),"/")),"/",CONCATENATE(CHAR(10),"/"),F694+1),2,500)</f>
        <v>/rsm:CrossIndustryInvoice
/rsm:SupplyChainTradeTransaction
/ram:ApplicableHeaderTradeDelivery
/ram:ShipToTradeParty
/ram:PostalTradeAddress</v>
      </c>
      <c r="Q694" s="67" t="s">
        <v>2952</v>
      </c>
      <c r="R694" s="65"/>
      <c r="S694" s="65" t="str">
        <f aca="false">IF($D694="","",IF(ISERROR(FIND("/@",RIGHT($Q694,LEN($Q694)-FIND("#",SUBSTITUTE($Q694,"/","#",LEN($Q694)-LEN(SUBSTITUTE($Q694,"/",""))))))),IF(LEFT($D694,4)="BG-X","EG",IF(LEFT($D694,2)="BG","G",IF(OR(RIGHT($D694,2)="-0",RIGHT($D694,3)="-00",RIGHT($D694,4)="-000"),"","E"))),"A"))</f>
        <v>G</v>
      </c>
      <c r="T694" s="65" t="s">
        <v>95</v>
      </c>
      <c r="U694" s="65"/>
      <c r="V694" s="68"/>
      <c r="W694" s="49"/>
      <c r="X694" s="69" t="s">
        <v>25</v>
      </c>
      <c r="Y694" s="69"/>
      <c r="Z694" s="49"/>
      <c r="AA694" s="70"/>
      <c r="AB694" s="70"/>
      <c r="AC694" s="71"/>
      <c r="AD694" s="49"/>
      <c r="AE694" s="72" t="str">
        <f aca="false">D694</f>
        <v>BG-15</v>
      </c>
      <c r="AF694" s="73" t="n">
        <f aca="false">F694</f>
        <v>4</v>
      </c>
      <c r="AG694" s="73" t="str">
        <f aca="false">G694</f>
        <v>0..1</v>
      </c>
      <c r="AH694" s="63" t="s">
        <v>2953</v>
      </c>
      <c r="AI694" s="63" t="s">
        <v>2954</v>
      </c>
      <c r="AJ694" s="64" t="s">
        <v>2955</v>
      </c>
      <c r="AK694" s="64" t="s">
        <v>1789</v>
      </c>
      <c r="AL694" s="64"/>
      <c r="AM694" s="73" t="n">
        <f aca="false">M694</f>
        <v>0</v>
      </c>
      <c r="AN694" s="73" t="str">
        <f aca="false">N694</f>
        <v>0..1</v>
      </c>
      <c r="AO694" s="73" t="str">
        <f aca="false">O694</f>
        <v>0..1</v>
      </c>
      <c r="AP694" s="73" t="str">
        <f aca="false">P694</f>
        <v>/rsm:CrossIndustryInvoice
/rsm:SupplyChainTradeTransaction
/ram:ApplicableHeaderTradeDelivery
/ram:ShipToTradeParty
/ram:PostalTradeAddress</v>
      </c>
      <c r="AQ694" s="73" t="str">
        <f aca="false">Q694</f>
        <v>/rsm:CrossIndustryInvoice/rsm:SupplyChainTradeTransaction/ram:ApplicableHeaderTradeDelivery/ram:ShipToTradeParty/ram:PostalTradeAddress</v>
      </c>
      <c r="AR694" s="73" t="n">
        <f aca="false">R694</f>
        <v>0</v>
      </c>
      <c r="AS694" s="73" t="str">
        <f aca="false">S694</f>
        <v>G</v>
      </c>
      <c r="AT694" s="73" t="str">
        <f aca="false">T694</f>
        <v>0..1</v>
      </c>
      <c r="AU694" s="73" t="n">
        <f aca="false">U694</f>
        <v>0</v>
      </c>
      <c r="AV694" s="73" t="n">
        <f aca="false">V694</f>
        <v>0</v>
      </c>
      <c r="AW694" s="6"/>
      <c r="AX694" s="69" t="str">
        <f aca="false">X694</f>
        <v>BASIC WL</v>
      </c>
      <c r="AY694" s="74" t="n">
        <f aca="false">Y694</f>
        <v>0</v>
      </c>
      <c r="BA694" s="46"/>
      <c r="BB694" s="46"/>
      <c r="BC694" s="46"/>
    </row>
    <row r="695" customFormat="false" ht="99.75" hidden="false" customHeight="false" outlineLevel="0" collapsed="false">
      <c r="A695" s="58" t="str">
        <f aca="false">IF(ISERROR(SEARCH("-X-",D695)),IF(S695="G","NO",IF(S695="E","YES","")),"EXT")</f>
        <v>YES</v>
      </c>
      <c r="B695" s="77"/>
      <c r="C695" s="59"/>
      <c r="D695" s="60" t="s">
        <v>2956</v>
      </c>
      <c r="E695" s="61"/>
      <c r="F695" s="62" t="n">
        <f aca="false">LEN(Q695)-LEN(SUBSTITUTE(Q695,"/",""))-1</f>
        <v>5</v>
      </c>
      <c r="G695" s="62" t="s">
        <v>95</v>
      </c>
      <c r="H695" s="63" t="s">
        <v>2957</v>
      </c>
      <c r="I695" s="63" t="s">
        <v>1070</v>
      </c>
      <c r="J695" s="64" t="s">
        <v>1071</v>
      </c>
      <c r="K695" s="64"/>
      <c r="L695" s="64"/>
      <c r="M695" s="63" t="s">
        <v>119</v>
      </c>
      <c r="N695" s="65" t="s">
        <v>95</v>
      </c>
      <c r="O695" s="65" t="s">
        <v>95</v>
      </c>
      <c r="P695" s="66" t="str">
        <f aca="false">MID(SUBSTITUTE(SUBSTITUTE(Q695,"/",CONCATENATE(CHAR(10),"/")),"/",CONCATENATE(CHAR(10),"/"),F695+1),2,500)</f>
        <v>/rsm:CrossIndustryInvoice
/rsm:SupplyChainTradeTransaction
/ram:ApplicableHeaderTradeDelivery
/ram:ShipToTradeParty
/ram:PostalTradeAddress
/ram:PostcodeCode</v>
      </c>
      <c r="Q695" s="67" t="s">
        <v>2958</v>
      </c>
      <c r="R695" s="65" t="s">
        <v>121</v>
      </c>
      <c r="S695" s="65" t="str">
        <f aca="false">IF($D695="","",IF(ISERROR(FIND("/@",RIGHT($Q695,LEN($Q695)-FIND("#",SUBSTITUTE($Q695,"/","#",LEN($Q695)-LEN(SUBSTITUTE($Q695,"/",""))))))),IF(LEFT($D695,4)="BG-X","EG",IF(LEFT($D695,2)="BG","G",IF(OR(RIGHT($D695,2)="-0",RIGHT($D695,3)="-00",RIGHT($D695,4)="-000"),"","E"))),"A"))</f>
        <v>E</v>
      </c>
      <c r="T695" s="65" t="s">
        <v>95</v>
      </c>
      <c r="U695" s="65"/>
      <c r="V695" s="68"/>
      <c r="W695" s="49"/>
      <c r="X695" s="69" t="s">
        <v>25</v>
      </c>
      <c r="Y695" s="69"/>
      <c r="Z695" s="49"/>
      <c r="AA695" s="70"/>
      <c r="AB695" s="70"/>
      <c r="AC695" s="71"/>
      <c r="AD695" s="49"/>
      <c r="AE695" s="72" t="str">
        <f aca="false">D695</f>
        <v>BT-78</v>
      </c>
      <c r="AF695" s="73" t="n">
        <f aca="false">F695</f>
        <v>5</v>
      </c>
      <c r="AG695" s="73" t="str">
        <f aca="false">G695</f>
        <v>0..1</v>
      </c>
      <c r="AH695" s="63" t="s">
        <v>2959</v>
      </c>
      <c r="AI695" s="63" t="s">
        <v>1074</v>
      </c>
      <c r="AJ695" s="64" t="s">
        <v>1075</v>
      </c>
      <c r="AK695" s="64"/>
      <c r="AL695" s="64"/>
      <c r="AM695" s="73" t="str">
        <f aca="false">M695</f>
        <v>Text</v>
      </c>
      <c r="AN695" s="73" t="str">
        <f aca="false">N695</f>
        <v>0..1</v>
      </c>
      <c r="AO695" s="73" t="str">
        <f aca="false">O695</f>
        <v>0..1</v>
      </c>
      <c r="AP695" s="73" t="str">
        <f aca="false">P695</f>
        <v>/rsm:CrossIndustryInvoice
/rsm:SupplyChainTradeTransaction
/ram:ApplicableHeaderTradeDelivery
/ram:ShipToTradeParty
/ram:PostalTradeAddress
/ram:PostcodeCode</v>
      </c>
      <c r="AQ695" s="73" t="str">
        <f aca="false">Q695</f>
        <v>/rsm:CrossIndustryInvoice/rsm:SupplyChainTradeTransaction/ram:ApplicableHeaderTradeDelivery/ram:ShipToTradeParty/ram:PostalTradeAddress/ram:PostcodeCode</v>
      </c>
      <c r="AR695" s="73" t="str">
        <f aca="false">R695</f>
        <v>T</v>
      </c>
      <c r="AS695" s="73" t="str">
        <f aca="false">S695</f>
        <v>E</v>
      </c>
      <c r="AT695" s="73" t="str">
        <f aca="false">T695</f>
        <v>0..1</v>
      </c>
      <c r="AU695" s="73" t="n">
        <f aca="false">U695</f>
        <v>0</v>
      </c>
      <c r="AV695" s="73" t="n">
        <f aca="false">V695</f>
        <v>0</v>
      </c>
      <c r="AW695" s="6"/>
      <c r="AX695" s="69" t="str">
        <f aca="false">X695</f>
        <v>BASIC WL</v>
      </c>
      <c r="AY695" s="74" t="n">
        <f aca="false">Y695</f>
        <v>0</v>
      </c>
      <c r="BA695" s="46"/>
      <c r="BB695" s="46"/>
      <c r="BC695" s="46"/>
    </row>
    <row r="696" customFormat="false" ht="99.75" hidden="false" customHeight="false" outlineLevel="0" collapsed="false">
      <c r="A696" s="58" t="str">
        <f aca="false">IF(ISERROR(SEARCH("-X-",D696)),IF(S696="G","NO",IF(S696="E","YES","")),"EXT")</f>
        <v>YES</v>
      </c>
      <c r="B696" s="77"/>
      <c r="C696" s="59"/>
      <c r="D696" s="60" t="s">
        <v>2960</v>
      </c>
      <c r="E696" s="61"/>
      <c r="F696" s="62" t="n">
        <f aca="false">LEN(Q696)-LEN(SUBSTITUTE(Q696,"/",""))-1</f>
        <v>5</v>
      </c>
      <c r="G696" s="62" t="s">
        <v>95</v>
      </c>
      <c r="H696" s="63" t="s">
        <v>2961</v>
      </c>
      <c r="I696" s="63" t="s">
        <v>1079</v>
      </c>
      <c r="J696" s="64" t="s">
        <v>2962</v>
      </c>
      <c r="K696" s="64"/>
      <c r="L696" s="64"/>
      <c r="M696" s="63" t="s">
        <v>119</v>
      </c>
      <c r="N696" s="65" t="s">
        <v>95</v>
      </c>
      <c r="O696" s="65" t="s">
        <v>95</v>
      </c>
      <c r="P696" s="66" t="str">
        <f aca="false">MID(SUBSTITUTE(SUBSTITUTE(Q696,"/",CONCATENATE(CHAR(10),"/")),"/",CONCATENATE(CHAR(10),"/"),F696+1),2,500)</f>
        <v>/rsm:CrossIndustryInvoice
/rsm:SupplyChainTradeTransaction
/ram:ApplicableHeaderTradeDelivery
/ram:ShipToTradeParty
/ram:PostalTradeAddress
/ram:LineOne</v>
      </c>
      <c r="Q696" s="67" t="s">
        <v>2963</v>
      </c>
      <c r="R696" s="65" t="s">
        <v>121</v>
      </c>
      <c r="S696" s="65" t="str">
        <f aca="false">IF($D696="","",IF(ISERROR(FIND("/@",RIGHT($Q696,LEN($Q696)-FIND("#",SUBSTITUTE($Q696,"/","#",LEN($Q696)-LEN(SUBSTITUTE($Q696,"/",""))))))),IF(LEFT($D696,4)="BG-X","EG",IF(LEFT($D696,2)="BG","G",IF(OR(RIGHT($D696,2)="-0",RIGHT($D696,3)="-00",RIGHT($D696,4)="-000"),"","E"))),"A"))</f>
        <v>E</v>
      </c>
      <c r="T696" s="65" t="s">
        <v>95</v>
      </c>
      <c r="U696" s="65"/>
      <c r="V696" s="68"/>
      <c r="W696" s="49"/>
      <c r="X696" s="69" t="s">
        <v>25</v>
      </c>
      <c r="Y696" s="69"/>
      <c r="Z696" s="49"/>
      <c r="AA696" s="70"/>
      <c r="AB696" s="70"/>
      <c r="AC696" s="71"/>
      <c r="AD696" s="49"/>
      <c r="AE696" s="72" t="str">
        <f aca="false">D696</f>
        <v>BT-75</v>
      </c>
      <c r="AF696" s="73" t="n">
        <f aca="false">F696</f>
        <v>5</v>
      </c>
      <c r="AG696" s="73" t="str">
        <f aca="false">G696</f>
        <v>0..1</v>
      </c>
      <c r="AH696" s="63" t="s">
        <v>2964</v>
      </c>
      <c r="AI696" s="63" t="s">
        <v>1083</v>
      </c>
      <c r="AJ696" s="64" t="s">
        <v>2965</v>
      </c>
      <c r="AK696" s="64"/>
      <c r="AL696" s="64"/>
      <c r="AM696" s="73" t="str">
        <f aca="false">M696</f>
        <v>Text</v>
      </c>
      <c r="AN696" s="73" t="str">
        <f aca="false">N696</f>
        <v>0..1</v>
      </c>
      <c r="AO696" s="73" t="str">
        <f aca="false">O696</f>
        <v>0..1</v>
      </c>
      <c r="AP696" s="73" t="str">
        <f aca="false">P696</f>
        <v>/rsm:CrossIndustryInvoice
/rsm:SupplyChainTradeTransaction
/ram:ApplicableHeaderTradeDelivery
/ram:ShipToTradeParty
/ram:PostalTradeAddress
/ram:LineOne</v>
      </c>
      <c r="AQ696" s="73" t="str">
        <f aca="false">Q696</f>
        <v>/rsm:CrossIndustryInvoice/rsm:SupplyChainTradeTransaction/ram:ApplicableHeaderTradeDelivery/ram:ShipToTradeParty/ram:PostalTradeAddress/ram:LineOne</v>
      </c>
      <c r="AR696" s="73" t="str">
        <f aca="false">R696</f>
        <v>T</v>
      </c>
      <c r="AS696" s="73" t="str">
        <f aca="false">S696</f>
        <v>E</v>
      </c>
      <c r="AT696" s="73" t="str">
        <f aca="false">T696</f>
        <v>0..1</v>
      </c>
      <c r="AU696" s="73" t="n">
        <f aca="false">U696</f>
        <v>0</v>
      </c>
      <c r="AV696" s="73" t="n">
        <f aca="false">V696</f>
        <v>0</v>
      </c>
      <c r="AW696" s="6"/>
      <c r="AX696" s="69" t="str">
        <f aca="false">X696</f>
        <v>BASIC WL</v>
      </c>
      <c r="AY696" s="74" t="n">
        <f aca="false">Y696</f>
        <v>0</v>
      </c>
      <c r="BA696" s="46"/>
      <c r="BB696" s="46"/>
      <c r="BC696" s="46"/>
    </row>
    <row r="697" customFormat="false" ht="99.75" hidden="false" customHeight="false" outlineLevel="0" collapsed="false">
      <c r="A697" s="58" t="str">
        <f aca="false">IF(ISERROR(SEARCH("-X-",D697)),IF(S697="G","NO",IF(S697="E","YES","")),"EXT")</f>
        <v>YES</v>
      </c>
      <c r="B697" s="77"/>
      <c r="C697" s="59"/>
      <c r="D697" s="60" t="s">
        <v>2966</v>
      </c>
      <c r="E697" s="61"/>
      <c r="F697" s="62" t="n">
        <f aca="false">LEN(Q697)-LEN(SUBSTITUTE(Q697,"/",""))-1</f>
        <v>5</v>
      </c>
      <c r="G697" s="62" t="s">
        <v>95</v>
      </c>
      <c r="H697" s="63" t="s">
        <v>2967</v>
      </c>
      <c r="I697" s="63" t="s">
        <v>1088</v>
      </c>
      <c r="J697" s="64"/>
      <c r="K697" s="64"/>
      <c r="L697" s="64"/>
      <c r="M697" s="63" t="s">
        <v>119</v>
      </c>
      <c r="N697" s="65" t="s">
        <v>95</v>
      </c>
      <c r="O697" s="65" t="s">
        <v>95</v>
      </c>
      <c r="P697" s="66" t="str">
        <f aca="false">MID(SUBSTITUTE(SUBSTITUTE(Q697,"/",CONCATENATE(CHAR(10),"/")),"/",CONCATENATE(CHAR(10),"/"),F697+1),2,500)</f>
        <v>/rsm:CrossIndustryInvoice
/rsm:SupplyChainTradeTransaction
/ram:ApplicableHeaderTradeDelivery
/ram:ShipToTradeParty
/ram:PostalTradeAddress
/ram:LineTwo</v>
      </c>
      <c r="Q697" s="67" t="s">
        <v>2968</v>
      </c>
      <c r="R697" s="65" t="s">
        <v>121</v>
      </c>
      <c r="S697" s="65" t="str">
        <f aca="false">IF($D697="","",IF(ISERROR(FIND("/@",RIGHT($Q697,LEN($Q697)-FIND("#",SUBSTITUTE($Q697,"/","#",LEN($Q697)-LEN(SUBSTITUTE($Q697,"/",""))))))),IF(LEFT($D697,4)="BG-X","EG",IF(LEFT($D697,2)="BG","G",IF(OR(RIGHT($D697,2)="-0",RIGHT($D697,3)="-00",RIGHT($D697,4)="-000"),"","E"))),"A"))</f>
        <v>E</v>
      </c>
      <c r="T697" s="65" t="s">
        <v>95</v>
      </c>
      <c r="U697" s="65"/>
      <c r="V697" s="68"/>
      <c r="W697" s="49"/>
      <c r="X697" s="69" t="s">
        <v>25</v>
      </c>
      <c r="Y697" s="69"/>
      <c r="Z697" s="49"/>
      <c r="AA697" s="70"/>
      <c r="AB697" s="70"/>
      <c r="AC697" s="71"/>
      <c r="AD697" s="49"/>
      <c r="AE697" s="72" t="str">
        <f aca="false">D697</f>
        <v>BT-76</v>
      </c>
      <c r="AF697" s="73" t="n">
        <f aca="false">F697</f>
        <v>5</v>
      </c>
      <c r="AG697" s="73" t="str">
        <f aca="false">G697</f>
        <v>0..1</v>
      </c>
      <c r="AH697" s="63" t="s">
        <v>2969</v>
      </c>
      <c r="AI697" s="63" t="s">
        <v>1091</v>
      </c>
      <c r="AJ697" s="64"/>
      <c r="AK697" s="64"/>
      <c r="AL697" s="64"/>
      <c r="AM697" s="73" t="str">
        <f aca="false">M697</f>
        <v>Text</v>
      </c>
      <c r="AN697" s="73" t="str">
        <f aca="false">N697</f>
        <v>0..1</v>
      </c>
      <c r="AO697" s="73" t="str">
        <f aca="false">O697</f>
        <v>0..1</v>
      </c>
      <c r="AP697" s="73" t="str">
        <f aca="false">P697</f>
        <v>/rsm:CrossIndustryInvoice
/rsm:SupplyChainTradeTransaction
/ram:ApplicableHeaderTradeDelivery
/ram:ShipToTradeParty
/ram:PostalTradeAddress
/ram:LineTwo</v>
      </c>
      <c r="AQ697" s="73" t="str">
        <f aca="false">Q697</f>
        <v>/rsm:CrossIndustryInvoice/rsm:SupplyChainTradeTransaction/ram:ApplicableHeaderTradeDelivery/ram:ShipToTradeParty/ram:PostalTradeAddress/ram:LineTwo</v>
      </c>
      <c r="AR697" s="73" t="str">
        <f aca="false">R697</f>
        <v>T</v>
      </c>
      <c r="AS697" s="73" t="str">
        <f aca="false">S697</f>
        <v>E</v>
      </c>
      <c r="AT697" s="73" t="str">
        <f aca="false">T697</f>
        <v>0..1</v>
      </c>
      <c r="AU697" s="73" t="n">
        <f aca="false">U697</f>
        <v>0</v>
      </c>
      <c r="AV697" s="73" t="n">
        <f aca="false">V697</f>
        <v>0</v>
      </c>
      <c r="AW697" s="6"/>
      <c r="AX697" s="69" t="str">
        <f aca="false">X697</f>
        <v>BASIC WL</v>
      </c>
      <c r="AY697" s="74" t="n">
        <f aca="false">Y697</f>
        <v>0</v>
      </c>
      <c r="BA697" s="46"/>
      <c r="BB697" s="46"/>
      <c r="BC697" s="46"/>
    </row>
    <row r="698" customFormat="false" ht="99.75" hidden="false" customHeight="false" outlineLevel="0" collapsed="false">
      <c r="A698" s="58" t="str">
        <f aca="false">IF(ISERROR(SEARCH("-X-",D698)),IF(S698="G","NO",IF(S698="E","YES","")),"EXT")</f>
        <v>YES</v>
      </c>
      <c r="B698" s="77"/>
      <c r="C698" s="59"/>
      <c r="D698" s="60" t="s">
        <v>2970</v>
      </c>
      <c r="E698" s="61"/>
      <c r="F698" s="62" t="n">
        <f aca="false">LEN(Q698)-LEN(SUBSTITUTE(Q698,"/",""))-1</f>
        <v>5</v>
      </c>
      <c r="G698" s="62" t="s">
        <v>95</v>
      </c>
      <c r="H698" s="63" t="s">
        <v>2971</v>
      </c>
      <c r="I698" s="63" t="s">
        <v>1088</v>
      </c>
      <c r="J698" s="64"/>
      <c r="K698" s="64"/>
      <c r="L698" s="64"/>
      <c r="M698" s="63" t="s">
        <v>119</v>
      </c>
      <c r="N698" s="65" t="s">
        <v>95</v>
      </c>
      <c r="O698" s="65" t="s">
        <v>95</v>
      </c>
      <c r="P698" s="66" t="str">
        <f aca="false">MID(SUBSTITUTE(SUBSTITUTE(Q698,"/",CONCATENATE(CHAR(10),"/")),"/",CONCATENATE(CHAR(10),"/"),F698+1),2,500)</f>
        <v>/rsm:CrossIndustryInvoice
/rsm:SupplyChainTradeTransaction
/ram:ApplicableHeaderTradeDelivery
/ram:ShipToTradeParty
/ram:PostalTradeAddress
/ram:LineThree</v>
      </c>
      <c r="Q698" s="67" t="s">
        <v>2972</v>
      </c>
      <c r="R698" s="65" t="s">
        <v>121</v>
      </c>
      <c r="S698" s="65" t="str">
        <f aca="false">IF($D698="","",IF(ISERROR(FIND("/@",RIGHT($Q698,LEN($Q698)-FIND("#",SUBSTITUTE($Q698,"/","#",LEN($Q698)-LEN(SUBSTITUTE($Q698,"/",""))))))),IF(LEFT($D698,4)="BG-X","EG",IF(LEFT($D698,2)="BG","G",IF(OR(RIGHT($D698,2)="-0",RIGHT($D698,3)="-00",RIGHT($D698,4)="-000"),"","E"))),"A"))</f>
        <v>E</v>
      </c>
      <c r="T698" s="65" t="s">
        <v>95</v>
      </c>
      <c r="U698" s="65"/>
      <c r="V698" s="68"/>
      <c r="W698" s="82"/>
      <c r="X698" s="69" t="s">
        <v>25</v>
      </c>
      <c r="Y698" s="69"/>
      <c r="Z698" s="82"/>
      <c r="AA698" s="70"/>
      <c r="AB698" s="70"/>
      <c r="AC698" s="71"/>
      <c r="AD698" s="11"/>
      <c r="AE698" s="72" t="str">
        <f aca="false">D698</f>
        <v>BT-165</v>
      </c>
      <c r="AF698" s="73" t="n">
        <f aca="false">F698</f>
        <v>5</v>
      </c>
      <c r="AG698" s="73" t="str">
        <f aca="false">G698</f>
        <v>0..1</v>
      </c>
      <c r="AH698" s="63" t="s">
        <v>2973</v>
      </c>
      <c r="AI698" s="63" t="s">
        <v>1091</v>
      </c>
      <c r="AJ698" s="64"/>
      <c r="AK698" s="64"/>
      <c r="AL698" s="64"/>
      <c r="AM698" s="73" t="str">
        <f aca="false">M698</f>
        <v>Text</v>
      </c>
      <c r="AN698" s="73" t="str">
        <f aca="false">N698</f>
        <v>0..1</v>
      </c>
      <c r="AO698" s="73" t="str">
        <f aca="false">O698</f>
        <v>0..1</v>
      </c>
      <c r="AP698" s="73" t="str">
        <f aca="false">P698</f>
        <v>/rsm:CrossIndustryInvoice
/rsm:SupplyChainTradeTransaction
/ram:ApplicableHeaderTradeDelivery
/ram:ShipToTradeParty
/ram:PostalTradeAddress
/ram:LineThree</v>
      </c>
      <c r="AQ698" s="73" t="str">
        <f aca="false">Q698</f>
        <v>/rsm:CrossIndustryInvoice/rsm:SupplyChainTradeTransaction/ram:ApplicableHeaderTradeDelivery/ram:ShipToTradeParty/ram:PostalTradeAddress/ram:LineThree</v>
      </c>
      <c r="AR698" s="73" t="str">
        <f aca="false">R698</f>
        <v>T</v>
      </c>
      <c r="AS698" s="73" t="str">
        <f aca="false">S698</f>
        <v>E</v>
      </c>
      <c r="AT698" s="73" t="str">
        <f aca="false">T698</f>
        <v>0..1</v>
      </c>
      <c r="AU698" s="73" t="n">
        <f aca="false">U698</f>
        <v>0</v>
      </c>
      <c r="AV698" s="73" t="n">
        <f aca="false">V698</f>
        <v>0</v>
      </c>
      <c r="AW698" s="6"/>
      <c r="AX698" s="69" t="str">
        <f aca="false">X698</f>
        <v>BASIC WL</v>
      </c>
      <c r="AY698" s="74" t="n">
        <f aca="false">Y698</f>
        <v>0</v>
      </c>
      <c r="BA698" s="46"/>
      <c r="BB698" s="46"/>
      <c r="BC698" s="46"/>
    </row>
    <row r="699" customFormat="false" ht="99.75" hidden="false" customHeight="false" outlineLevel="0" collapsed="false">
      <c r="A699" s="58" t="str">
        <f aca="false">IF(ISERROR(SEARCH("-X-",D699)),IF(S699="G","NO",IF(S699="E","YES","")),"EXT")</f>
        <v>YES</v>
      </c>
      <c r="B699" s="77"/>
      <c r="C699" s="59"/>
      <c r="D699" s="60" t="s">
        <v>2974</v>
      </c>
      <c r="E699" s="61"/>
      <c r="F699" s="62" t="n">
        <f aca="false">LEN(Q699)-LEN(SUBSTITUTE(Q699,"/",""))-1</f>
        <v>5</v>
      </c>
      <c r="G699" s="62" t="s">
        <v>95</v>
      </c>
      <c r="H699" s="63" t="s">
        <v>2975</v>
      </c>
      <c r="I699" s="63" t="s">
        <v>2976</v>
      </c>
      <c r="J699" s="64"/>
      <c r="K699" s="64"/>
      <c r="L699" s="64"/>
      <c r="M699" s="63" t="s">
        <v>119</v>
      </c>
      <c r="N699" s="65" t="s">
        <v>95</v>
      </c>
      <c r="O699" s="65" t="s">
        <v>95</v>
      </c>
      <c r="P699" s="66" t="str">
        <f aca="false">MID(SUBSTITUTE(SUBSTITUTE(Q699,"/",CONCATENATE(CHAR(10),"/")),"/",CONCATENATE(CHAR(10),"/"),F699+1),2,500)</f>
        <v>/rsm:CrossIndustryInvoice
/rsm:SupplyChainTradeTransaction
/ram:ApplicableHeaderTradeDelivery
/ram:ShipToTradeParty
/ram:PostalTradeAddress
/ram:CityName</v>
      </c>
      <c r="Q699" s="67" t="s">
        <v>2977</v>
      </c>
      <c r="R699" s="65" t="s">
        <v>121</v>
      </c>
      <c r="S699" s="65" t="str">
        <f aca="false">IF($D699="","",IF(ISERROR(FIND("/@",RIGHT($Q699,LEN($Q699)-FIND("#",SUBSTITUTE($Q699,"/","#",LEN($Q699)-LEN(SUBSTITUTE($Q699,"/",""))))))),IF(LEFT($D699,4)="BG-X","EG",IF(LEFT($D699,2)="BG","G",IF(OR(RIGHT($D699,2)="-0",RIGHT($D699,3)="-00",RIGHT($D699,4)="-000"),"","E"))),"A"))</f>
        <v>E</v>
      </c>
      <c r="T699" s="65" t="s">
        <v>95</v>
      </c>
      <c r="U699" s="65"/>
      <c r="V699" s="68"/>
      <c r="W699" s="82"/>
      <c r="X699" s="69" t="s">
        <v>25</v>
      </c>
      <c r="Y699" s="69"/>
      <c r="Z699" s="82"/>
      <c r="AA699" s="70"/>
      <c r="AB699" s="70"/>
      <c r="AC699" s="71"/>
      <c r="AD699" s="11"/>
      <c r="AE699" s="72" t="str">
        <f aca="false">D699</f>
        <v>BT-77</v>
      </c>
      <c r="AF699" s="73" t="n">
        <f aca="false">F699</f>
        <v>5</v>
      </c>
      <c r="AG699" s="73" t="str">
        <f aca="false">G699</f>
        <v>0..1</v>
      </c>
      <c r="AH699" s="63" t="s">
        <v>2978</v>
      </c>
      <c r="AI699" s="63" t="s">
        <v>2979</v>
      </c>
      <c r="AJ699" s="64"/>
      <c r="AK699" s="64"/>
      <c r="AL699" s="64"/>
      <c r="AM699" s="73" t="str">
        <f aca="false">M699</f>
        <v>Text</v>
      </c>
      <c r="AN699" s="73" t="str">
        <f aca="false">N699</f>
        <v>0..1</v>
      </c>
      <c r="AO699" s="73" t="str">
        <f aca="false">O699</f>
        <v>0..1</v>
      </c>
      <c r="AP699" s="73" t="str">
        <f aca="false">P699</f>
        <v>/rsm:CrossIndustryInvoice
/rsm:SupplyChainTradeTransaction
/ram:ApplicableHeaderTradeDelivery
/ram:ShipToTradeParty
/ram:PostalTradeAddress
/ram:CityName</v>
      </c>
      <c r="AQ699" s="73" t="str">
        <f aca="false">Q699</f>
        <v>/rsm:CrossIndustryInvoice/rsm:SupplyChainTradeTransaction/ram:ApplicableHeaderTradeDelivery/ram:ShipToTradeParty/ram:PostalTradeAddress/ram:CityName</v>
      </c>
      <c r="AR699" s="73" t="str">
        <f aca="false">R699</f>
        <v>T</v>
      </c>
      <c r="AS699" s="73" t="str">
        <f aca="false">S699</f>
        <v>E</v>
      </c>
      <c r="AT699" s="73" t="str">
        <f aca="false">T699</f>
        <v>0..1</v>
      </c>
      <c r="AU699" s="73" t="n">
        <f aca="false">U699</f>
        <v>0</v>
      </c>
      <c r="AV699" s="73" t="n">
        <f aca="false">V699</f>
        <v>0</v>
      </c>
      <c r="AW699" s="6"/>
      <c r="AX699" s="69" t="str">
        <f aca="false">X699</f>
        <v>BASIC WL</v>
      </c>
      <c r="AY699" s="74" t="n">
        <f aca="false">Y699</f>
        <v>0</v>
      </c>
      <c r="BA699" s="46"/>
      <c r="BB699" s="46"/>
      <c r="BC699" s="46"/>
    </row>
    <row r="700" customFormat="false" ht="99.75" hidden="false" customHeight="false" outlineLevel="0" collapsed="false">
      <c r="A700" s="58" t="str">
        <f aca="false">IF(ISERROR(SEARCH("-X-",D700)),IF(S700="G","NO",IF(S700="E","YES","")),"EXT")</f>
        <v>YES</v>
      </c>
      <c r="B700" s="77"/>
      <c r="C700" s="59"/>
      <c r="D700" s="60" t="s">
        <v>2980</v>
      </c>
      <c r="E700" s="61"/>
      <c r="F700" s="62" t="n">
        <f aca="false">LEN(Q700)-LEN(SUBSTITUTE(Q700,"/",""))-1</f>
        <v>5</v>
      </c>
      <c r="G700" s="62" t="s">
        <v>88</v>
      </c>
      <c r="H700" s="63" t="s">
        <v>2981</v>
      </c>
      <c r="I700" s="63" t="s">
        <v>1107</v>
      </c>
      <c r="J700" s="64" t="s">
        <v>510</v>
      </c>
      <c r="K700" s="64"/>
      <c r="L700" s="64"/>
      <c r="M700" s="63" t="s">
        <v>174</v>
      </c>
      <c r="N700" s="65" t="s">
        <v>88</v>
      </c>
      <c r="O700" s="65" t="s">
        <v>88</v>
      </c>
      <c r="P700" s="66" t="str">
        <f aca="false">MID(SUBSTITUTE(SUBSTITUTE(Q700,"/",CONCATENATE(CHAR(10),"/")),"/",CONCATENATE(CHAR(10),"/"),F700+1),2,500)</f>
        <v>/rsm:CrossIndustryInvoice
/rsm:SupplyChainTradeTransaction
/ram:ApplicableHeaderTradeDelivery
/ram:ShipToTradeParty
/ram:PostalTradeAddress
/ram:CountryID</v>
      </c>
      <c r="Q700" s="67" t="s">
        <v>2982</v>
      </c>
      <c r="R700" s="65" t="s">
        <v>176</v>
      </c>
      <c r="S700" s="65" t="str">
        <f aca="false">IF($D700="","",IF(ISERROR(FIND("/@",RIGHT($Q700,LEN($Q700)-FIND("#",SUBSTITUTE($Q700,"/","#",LEN($Q700)-LEN(SUBSTITUTE($Q700,"/",""))))))),IF(LEFT($D700,4)="BG-X","EG",IF(LEFT($D700,2)="BG","G",IF(OR(RIGHT($D700,2)="-0",RIGHT($D700,3)="-00",RIGHT($D700,4)="-000"),"","E"))),"A"))</f>
        <v>E</v>
      </c>
      <c r="T700" s="65" t="s">
        <v>95</v>
      </c>
      <c r="U700" s="65"/>
      <c r="V700" s="68"/>
      <c r="W700" s="82"/>
      <c r="X700" s="69" t="s">
        <v>25</v>
      </c>
      <c r="Y700" s="69"/>
      <c r="Z700" s="82"/>
      <c r="AA700" s="70"/>
      <c r="AB700" s="70"/>
      <c r="AC700" s="71"/>
      <c r="AD700" s="11"/>
      <c r="AE700" s="72" t="str">
        <f aca="false">D700</f>
        <v>BT-80</v>
      </c>
      <c r="AF700" s="73" t="n">
        <f aca="false">F700</f>
        <v>5</v>
      </c>
      <c r="AG700" s="73" t="str">
        <f aca="false">G700</f>
        <v>1..1</v>
      </c>
      <c r="AH700" s="63" t="s">
        <v>2983</v>
      </c>
      <c r="AI700" s="63" t="s">
        <v>1110</v>
      </c>
      <c r="AJ700" s="64" t="s">
        <v>514</v>
      </c>
      <c r="AK700" s="64"/>
      <c r="AL700" s="64"/>
      <c r="AM700" s="73" t="str">
        <f aca="false">M700</f>
        <v>Code</v>
      </c>
      <c r="AN700" s="73" t="str">
        <f aca="false">N700</f>
        <v>1..1</v>
      </c>
      <c r="AO700" s="73" t="str">
        <f aca="false">O700</f>
        <v>1..1</v>
      </c>
      <c r="AP700" s="73" t="str">
        <f aca="false">P700</f>
        <v>/rsm:CrossIndustryInvoice
/rsm:SupplyChainTradeTransaction
/ram:ApplicableHeaderTradeDelivery
/ram:ShipToTradeParty
/ram:PostalTradeAddress
/ram:CountryID</v>
      </c>
      <c r="AQ700" s="73" t="str">
        <f aca="false">Q700</f>
        <v>/rsm:CrossIndustryInvoice/rsm:SupplyChainTradeTransaction/ram:ApplicableHeaderTradeDelivery/ram:ShipToTradeParty/ram:PostalTradeAddress/ram:CountryID</v>
      </c>
      <c r="AR700" s="73" t="str">
        <f aca="false">R700</f>
        <v>C</v>
      </c>
      <c r="AS700" s="73" t="str">
        <f aca="false">S700</f>
        <v>E</v>
      </c>
      <c r="AT700" s="73" t="str">
        <f aca="false">T700</f>
        <v>0..1</v>
      </c>
      <c r="AU700" s="73" t="n">
        <f aca="false">U700</f>
        <v>0</v>
      </c>
      <c r="AV700" s="73" t="n">
        <f aca="false">V700</f>
        <v>0</v>
      </c>
      <c r="AW700" s="6"/>
      <c r="AX700" s="69" t="str">
        <f aca="false">X700</f>
        <v>BASIC WL</v>
      </c>
      <c r="AY700" s="74" t="n">
        <f aca="false">Y700</f>
        <v>0</v>
      </c>
      <c r="BA700" s="46"/>
      <c r="BB700" s="46"/>
      <c r="BC700" s="46"/>
    </row>
    <row r="701" customFormat="false" ht="99.75" hidden="false" customHeight="false" outlineLevel="0" collapsed="false">
      <c r="A701" s="58" t="str">
        <f aca="false">IF(ISERROR(SEARCH("-X-",D701)),IF(S701="G","NO",IF(S701="E","YES","")),"EXT")</f>
        <v>YES</v>
      </c>
      <c r="B701" s="77"/>
      <c r="C701" s="59"/>
      <c r="D701" s="60" t="s">
        <v>2984</v>
      </c>
      <c r="E701" s="61"/>
      <c r="F701" s="62" t="n">
        <f aca="false">LEN(Q701)-LEN(SUBSTITUTE(Q701,"/",""))-1</f>
        <v>5</v>
      </c>
      <c r="G701" s="62" t="s">
        <v>95</v>
      </c>
      <c r="H701" s="63" t="s">
        <v>2985</v>
      </c>
      <c r="I701" s="63" t="s">
        <v>1114</v>
      </c>
      <c r="J701" s="64" t="s">
        <v>1115</v>
      </c>
      <c r="K701" s="64"/>
      <c r="L701" s="64"/>
      <c r="M701" s="63" t="s">
        <v>119</v>
      </c>
      <c r="N701" s="65" t="s">
        <v>95</v>
      </c>
      <c r="O701" s="65" t="s">
        <v>95</v>
      </c>
      <c r="P701" s="66" t="str">
        <f aca="false">MID(SUBSTITUTE(SUBSTITUTE(Q701,"/",CONCATENATE(CHAR(10),"/")),"/",CONCATENATE(CHAR(10),"/"),F701+1),2,500)</f>
        <v>/rsm:CrossIndustryInvoice
/rsm:SupplyChainTradeTransaction
/ram:ApplicableHeaderTradeDelivery
/ram:ShipToTradeParty
/ram:PostalTradeAddress
/ram:CountrySubDivisionName</v>
      </c>
      <c r="Q701" s="67" t="s">
        <v>2986</v>
      </c>
      <c r="R701" s="65" t="s">
        <v>121</v>
      </c>
      <c r="S701" s="65" t="str">
        <f aca="false">IF($D701="","",IF(ISERROR(FIND("/@",RIGHT($Q701,LEN($Q701)-FIND("#",SUBSTITUTE($Q701,"/","#",LEN($Q701)-LEN(SUBSTITUTE($Q701,"/",""))))))),IF(LEFT($D701,4)="BG-X","EG",IF(LEFT($D701,2)="BG","G",IF(OR(RIGHT($D701,2)="-0",RIGHT($D701,3)="-00",RIGHT($D701,4)="-000"),"","E"))),"A"))</f>
        <v>E</v>
      </c>
      <c r="T701" s="65" t="s">
        <v>112</v>
      </c>
      <c r="U701" s="65" t="s">
        <v>122</v>
      </c>
      <c r="V701" s="68"/>
      <c r="W701" s="82"/>
      <c r="X701" s="69" t="s">
        <v>25</v>
      </c>
      <c r="Y701" s="69"/>
      <c r="Z701" s="82"/>
      <c r="AA701" s="70"/>
      <c r="AB701" s="70"/>
      <c r="AC701" s="71"/>
      <c r="AD701" s="11"/>
      <c r="AE701" s="72" t="str">
        <f aca="false">D701</f>
        <v>BT-79</v>
      </c>
      <c r="AF701" s="73" t="n">
        <f aca="false">F701</f>
        <v>5</v>
      </c>
      <c r="AG701" s="73" t="str">
        <f aca="false">G701</f>
        <v>0..1</v>
      </c>
      <c r="AH701" s="63" t="s">
        <v>2987</v>
      </c>
      <c r="AI701" s="63" t="s">
        <v>1118</v>
      </c>
      <c r="AJ701" s="64" t="s">
        <v>1119</v>
      </c>
      <c r="AK701" s="64"/>
      <c r="AL701" s="64"/>
      <c r="AM701" s="73" t="str">
        <f aca="false">M701</f>
        <v>Text</v>
      </c>
      <c r="AN701" s="73" t="str">
        <f aca="false">N701</f>
        <v>0..1</v>
      </c>
      <c r="AO701" s="73" t="str">
        <f aca="false">O701</f>
        <v>0..1</v>
      </c>
      <c r="AP701" s="73" t="str">
        <f aca="false">P701</f>
        <v>/rsm:CrossIndustryInvoice
/rsm:SupplyChainTradeTransaction
/ram:ApplicableHeaderTradeDelivery
/ram:ShipToTradeParty
/ram:PostalTradeAddress
/ram:CountrySubDivisionName</v>
      </c>
      <c r="AQ701" s="73" t="str">
        <f aca="false">Q701</f>
        <v>/rsm:CrossIndustryInvoice/rsm:SupplyChainTradeTransaction/ram:ApplicableHeaderTradeDelivery/ram:ShipToTradeParty/ram:PostalTradeAddress/ram:CountrySubDivisionName</v>
      </c>
      <c r="AR701" s="73" t="str">
        <f aca="false">R701</f>
        <v>T</v>
      </c>
      <c r="AS701" s="73" t="str">
        <f aca="false">S701</f>
        <v>E</v>
      </c>
      <c r="AT701" s="73" t="str">
        <f aca="false">T701</f>
        <v>0..n</v>
      </c>
      <c r="AU701" s="73" t="str">
        <f aca="false">U701</f>
        <v>CAR-3</v>
      </c>
      <c r="AV701" s="73" t="n">
        <f aca="false">V701</f>
        <v>0</v>
      </c>
      <c r="AW701" s="6"/>
      <c r="AX701" s="69" t="str">
        <f aca="false">X701</f>
        <v>BASIC WL</v>
      </c>
      <c r="AY701" s="74" t="n">
        <f aca="false">Y701</f>
        <v>0</v>
      </c>
      <c r="BA701" s="46"/>
      <c r="BB701" s="46"/>
      <c r="BC701" s="46"/>
    </row>
    <row r="702" customFormat="false" ht="85.5" hidden="false" customHeight="false" outlineLevel="0" collapsed="false">
      <c r="A702" s="58" t="str">
        <f aca="false">IF(ISERROR(SEARCH("-X-",D702)),IF(S702="G","NO",IF(S702="E","YES","")),"EXT")</f>
        <v>EXT</v>
      </c>
      <c r="B702" s="58"/>
      <c r="C702" s="59"/>
      <c r="D702" s="60" t="s">
        <v>2988</v>
      </c>
      <c r="E702" s="61"/>
      <c r="F702" s="62" t="n">
        <f aca="false">LEN(Q702)-LEN(SUBSTITUTE(Q702,"/",""))-1</f>
        <v>4</v>
      </c>
      <c r="G702" s="62" t="s">
        <v>95</v>
      </c>
      <c r="H702" s="63" t="s">
        <v>1121</v>
      </c>
      <c r="I702" s="63"/>
      <c r="J702" s="64"/>
      <c r="K702" s="64"/>
      <c r="L702" s="64"/>
      <c r="M702" s="63"/>
      <c r="N702" s="65"/>
      <c r="O702" s="65" t="s">
        <v>95</v>
      </c>
      <c r="P702" s="66" t="str">
        <f aca="false">MID(SUBSTITUTE(SUBSTITUTE(Q702,"/",CONCATENATE(CHAR(10),"/")),"/",CONCATENATE(CHAR(10),"/"),F702+1),2,500)</f>
        <v>/rsm:CrossIndustryInvoice
/rsm:SupplyChainTradeTransaction
/ram:ApplicableHeaderTradeDelivery
/ram:ShipToTradeParty
/ram:URIUniversalCommunication</v>
      </c>
      <c r="Q702" s="67" t="s">
        <v>2989</v>
      </c>
      <c r="R702" s="65"/>
      <c r="S702" s="65" t="str">
        <f aca="false">IF($D702="","",IF(ISERROR(FIND("/@",RIGHT($Q702,LEN($Q702)-FIND("#",SUBSTITUTE($Q702,"/","#",LEN($Q702)-LEN(SUBSTITUTE($Q702,"/",""))))))),IF(LEFT($D702,4)="BG-X","EG",IF(LEFT($D702,2)="BG","G",IF(OR(RIGHT($D702,2)="-0",RIGHT($D702,3)="-00",RIGHT($D702,4)="-000"),"","E"))),"A"))</f>
        <v/>
      </c>
      <c r="T702" s="65" t="s">
        <v>112</v>
      </c>
      <c r="U702" s="65"/>
      <c r="V702" s="68"/>
      <c r="X702" s="69" t="s">
        <v>30</v>
      </c>
      <c r="Y702" s="69"/>
      <c r="AA702" s="70"/>
      <c r="AB702" s="70"/>
      <c r="AC702" s="71"/>
      <c r="AE702" s="72" t="str">
        <f aca="false">D702</f>
        <v>BT-X-160-00</v>
      </c>
      <c r="AF702" s="73" t="n">
        <f aca="false">F702</f>
        <v>4</v>
      </c>
      <c r="AG702" s="73" t="str">
        <f aca="false">G702</f>
        <v>0..1</v>
      </c>
      <c r="AH702" s="63" t="s">
        <v>1824</v>
      </c>
      <c r="AI702" s="63"/>
      <c r="AJ702" s="64"/>
      <c r="AK702" s="64"/>
      <c r="AL702" s="64"/>
      <c r="AM702" s="73" t="n">
        <f aca="false">M702</f>
        <v>0</v>
      </c>
      <c r="AN702" s="73" t="n">
        <f aca="false">N702</f>
        <v>0</v>
      </c>
      <c r="AO702" s="73" t="str">
        <f aca="false">O702</f>
        <v>0..1</v>
      </c>
      <c r="AP702" s="73" t="str">
        <f aca="false">P702</f>
        <v>/rsm:CrossIndustryInvoice
/rsm:SupplyChainTradeTransaction
/ram:ApplicableHeaderTradeDelivery
/ram:ShipToTradeParty
/ram:URIUniversalCommunication</v>
      </c>
      <c r="AQ702" s="73" t="str">
        <f aca="false">Q702</f>
        <v>/rsm:CrossIndustryInvoice/rsm:SupplyChainTradeTransaction/ram:ApplicableHeaderTradeDelivery/ram:ShipToTradeParty/ram:URIUniversalCommunication</v>
      </c>
      <c r="AR702" s="73" t="n">
        <f aca="false">R702</f>
        <v>0</v>
      </c>
      <c r="AS702" s="73" t="str">
        <f aca="false">S702</f>
        <v/>
      </c>
      <c r="AT702" s="73" t="str">
        <f aca="false">T702</f>
        <v>0..n</v>
      </c>
      <c r="AU702" s="73" t="n">
        <f aca="false">U702</f>
        <v>0</v>
      </c>
      <c r="AV702" s="73" t="n">
        <f aca="false">V702</f>
        <v>0</v>
      </c>
      <c r="AW702" s="6"/>
      <c r="AX702" s="69" t="str">
        <f aca="false">X702</f>
        <v>EXTENDED</v>
      </c>
      <c r="AY702" s="74" t="n">
        <f aca="false">Y702</f>
        <v>0</v>
      </c>
      <c r="BA702" s="46"/>
      <c r="BB702" s="46"/>
      <c r="BC702" s="46"/>
    </row>
    <row r="703" customFormat="false" ht="99.75" hidden="false" customHeight="false" outlineLevel="0" collapsed="false">
      <c r="A703" s="58" t="str">
        <f aca="false">IF(ISERROR(SEARCH("-X-",D703)),IF(S703="G","NO",IF(S703="E","YES","")),"EXT")</f>
        <v>EXT</v>
      </c>
      <c r="B703" s="58"/>
      <c r="C703" s="59"/>
      <c r="D703" s="60" t="s">
        <v>2990</v>
      </c>
      <c r="E703" s="61"/>
      <c r="F703" s="62" t="n">
        <f aca="false">LEN(Q703)-LEN(SUBSTITUTE(Q703,"/",""))-1</f>
        <v>5</v>
      </c>
      <c r="G703" s="62" t="s">
        <v>95</v>
      </c>
      <c r="H703" s="63" t="s">
        <v>1125</v>
      </c>
      <c r="I703" s="63"/>
      <c r="J703" s="64"/>
      <c r="K703" s="64"/>
      <c r="L703" s="64"/>
      <c r="M703" s="63" t="s">
        <v>137</v>
      </c>
      <c r="N703" s="65"/>
      <c r="O703" s="65" t="s">
        <v>88</v>
      </c>
      <c r="P703" s="66" t="str">
        <f aca="false">MID(SUBSTITUTE(SUBSTITUTE(Q703,"/",CONCATENATE(CHAR(10),"/")),"/",CONCATENATE(CHAR(10),"/"),F703+1),2,500)</f>
        <v>/rsm:CrossIndustryInvoice
/rsm:SupplyChainTradeTransaction
/ram:ApplicableHeaderTradeDelivery
/ram:ShipToTradeParty
/ram:URIUniversalCommunication
/ram:URIID</v>
      </c>
      <c r="Q703" s="67" t="s">
        <v>2991</v>
      </c>
      <c r="R703" s="65" t="s">
        <v>139</v>
      </c>
      <c r="S703" s="65" t="str">
        <f aca="false">IF($D703="","",IF(ISERROR(FIND("/@",RIGHT($Q703,LEN($Q703)-FIND("#",SUBSTITUTE($Q703,"/","#",LEN($Q703)-LEN(SUBSTITUTE($Q703,"/",""))))))),IF(LEFT($D703,4)="BG-X","EG",IF(LEFT($D703,2)="BG","G",IF(OR(RIGHT($D703,2)="-0",RIGHT($D703,3)="-00",RIGHT($D703,4)="-000"),"","E"))),"A"))</f>
        <v>E</v>
      </c>
      <c r="T703" s="65" t="s">
        <v>95</v>
      </c>
      <c r="U703" s="65"/>
      <c r="V703" s="68"/>
      <c r="X703" s="69" t="s">
        <v>30</v>
      </c>
      <c r="Y703" s="69"/>
      <c r="AA703" s="70"/>
      <c r="AB703" s="70"/>
      <c r="AC703" s="71"/>
      <c r="AE703" s="72" t="str">
        <f aca="false">D703</f>
        <v>BT-X-160</v>
      </c>
      <c r="AF703" s="73" t="n">
        <f aca="false">F703</f>
        <v>5</v>
      </c>
      <c r="AG703" s="73" t="str">
        <f aca="false">G703</f>
        <v>0..1</v>
      </c>
      <c r="AH703" s="63" t="s">
        <v>1127</v>
      </c>
      <c r="AI703" s="63"/>
      <c r="AJ703" s="64"/>
      <c r="AK703" s="64"/>
      <c r="AL703" s="64"/>
      <c r="AM703" s="73" t="str">
        <f aca="false">M703</f>
        <v>Identifier</v>
      </c>
      <c r="AN703" s="73" t="n">
        <f aca="false">N703</f>
        <v>0</v>
      </c>
      <c r="AO703" s="73" t="str">
        <f aca="false">O703</f>
        <v>1..1</v>
      </c>
      <c r="AP703" s="73" t="str">
        <f aca="false">P703</f>
        <v>/rsm:CrossIndustryInvoice
/rsm:SupplyChainTradeTransaction
/ram:ApplicableHeaderTradeDelivery
/ram:ShipToTradeParty
/ram:URIUniversalCommunication
/ram:URIID</v>
      </c>
      <c r="AQ703" s="73" t="str">
        <f aca="false">Q703</f>
        <v>/rsm:CrossIndustryInvoice/rsm:SupplyChainTradeTransaction/ram:ApplicableHeaderTradeDelivery/ram:ShipToTradeParty/ram:URIUniversalCommunication/ram:URIID</v>
      </c>
      <c r="AR703" s="73" t="str">
        <f aca="false">R703</f>
        <v>I</v>
      </c>
      <c r="AS703" s="73" t="str">
        <f aca="false">S703</f>
        <v>E</v>
      </c>
      <c r="AT703" s="73" t="str">
        <f aca="false">T703</f>
        <v>0..1</v>
      </c>
      <c r="AU703" s="73" t="n">
        <f aca="false">U703</f>
        <v>0</v>
      </c>
      <c r="AV703" s="73" t="n">
        <f aca="false">V703</f>
        <v>0</v>
      </c>
      <c r="AW703" s="6"/>
      <c r="AX703" s="69" t="str">
        <f aca="false">X703</f>
        <v>EXTENDED</v>
      </c>
      <c r="AY703" s="74" t="n">
        <f aca="false">Y703</f>
        <v>0</v>
      </c>
      <c r="BA703" s="46"/>
      <c r="BB703" s="46"/>
      <c r="BC703" s="46"/>
    </row>
    <row r="704" customFormat="false" ht="114" hidden="false" customHeight="false" outlineLevel="0" collapsed="false">
      <c r="A704" s="58" t="str">
        <f aca="false">IF(ISERROR(SEARCH("-X-",D704)),IF(S704="G","NO",IF(S704="E","YES","")),"EXT")</f>
        <v>EXT</v>
      </c>
      <c r="B704" s="58"/>
      <c r="C704" s="59"/>
      <c r="D704" s="60" t="s">
        <v>2992</v>
      </c>
      <c r="E704" s="61"/>
      <c r="F704" s="62" t="n">
        <f aca="false">LEN(Q704)-LEN(SUBSTITUTE(Q704,"/",""))-1</f>
        <v>6</v>
      </c>
      <c r="G704" s="62" t="s">
        <v>88</v>
      </c>
      <c r="H704" s="63" t="s">
        <v>355</v>
      </c>
      <c r="I704" s="63"/>
      <c r="J704" s="64"/>
      <c r="K704" s="64"/>
      <c r="L704" s="64"/>
      <c r="M704" s="63" t="s">
        <v>358</v>
      </c>
      <c r="N704" s="65"/>
      <c r="O704" s="65"/>
      <c r="P704" s="66" t="str">
        <f aca="false">MID(SUBSTITUTE(SUBSTITUTE(Q704,"/",CONCATENATE(CHAR(10),"/")),"/",CONCATENATE(CHAR(10),"/"),F704+1),2,500)</f>
        <v>/rsm:CrossIndustryInvoice
/rsm:SupplyChainTradeTransaction
/ram:ApplicableHeaderTradeDelivery
/ram:ShipToTradeParty
/ram:URIUniversalCommunication
/ram:URIID
/@schemeID</v>
      </c>
      <c r="Q704" s="67" t="s">
        <v>2993</v>
      </c>
      <c r="R704" s="65" t="s">
        <v>360</v>
      </c>
      <c r="S704" s="65" t="str">
        <f aca="false">IF($D704="","",IF(ISERROR(FIND("/@",RIGHT($Q704,LEN($Q704)-FIND("#",SUBSTITUTE($Q704,"/","#",LEN($Q704)-LEN(SUBSTITUTE($Q704,"/",""))))))),IF(LEFT($D704,4)="BG-X","EG",IF(LEFT($D704,2)="BG","G",IF(OR(RIGHT($D704,2)="-0",RIGHT($D704,3)="-00",RIGHT($D704,4)="-000"),"","E"))),"A"))</f>
        <v/>
      </c>
      <c r="T704" s="65"/>
      <c r="U704" s="65"/>
      <c r="V704" s="68"/>
      <c r="X704" s="69" t="s">
        <v>30</v>
      </c>
      <c r="Y704" s="69"/>
      <c r="AA704" s="70"/>
      <c r="AB704" s="70"/>
      <c r="AC704" s="71"/>
      <c r="AE704" s="72" t="str">
        <f aca="false">D704</f>
        <v>BT-X-160-0</v>
      </c>
      <c r="AF704" s="73" t="n">
        <f aca="false">F704</f>
        <v>6</v>
      </c>
      <c r="AG704" s="73" t="str">
        <f aca="false">G704</f>
        <v>1..1</v>
      </c>
      <c r="AH704" s="63" t="s">
        <v>361</v>
      </c>
      <c r="AI704" s="63"/>
      <c r="AJ704" s="64"/>
      <c r="AK704" s="64"/>
      <c r="AL704" s="64"/>
      <c r="AM704" s="73" t="str">
        <f aca="false">M704</f>
        <v>String</v>
      </c>
      <c r="AN704" s="73" t="n">
        <f aca="false">N704</f>
        <v>0</v>
      </c>
      <c r="AO704" s="73" t="n">
        <f aca="false">O704</f>
        <v>0</v>
      </c>
      <c r="AP704" s="73" t="str">
        <f aca="false">P704</f>
        <v>/rsm:CrossIndustryInvoice
/rsm:SupplyChainTradeTransaction
/ram:ApplicableHeaderTradeDelivery
/ram:ShipToTradeParty
/ram:URIUniversalCommunication
/ram:URIID
/@schemeID</v>
      </c>
      <c r="AQ704" s="73" t="str">
        <f aca="false">Q704</f>
        <v>/rsm:CrossIndustryInvoice/rsm:SupplyChainTradeTransaction/ram:ApplicableHeaderTradeDelivery/ram:ShipToTradeParty/ram:URIUniversalCommunication/ram:URIID/@schemeID</v>
      </c>
      <c r="AR704" s="73" t="str">
        <f aca="false">R704</f>
        <v>S</v>
      </c>
      <c r="AS704" s="73" t="str">
        <f aca="false">S704</f>
        <v/>
      </c>
      <c r="AT704" s="73" t="n">
        <f aca="false">T704</f>
        <v>0</v>
      </c>
      <c r="AU704" s="73" t="n">
        <f aca="false">U704</f>
        <v>0</v>
      </c>
      <c r="AV704" s="73" t="n">
        <f aca="false">V704</f>
        <v>0</v>
      </c>
      <c r="AW704" s="6"/>
      <c r="AX704" s="69" t="str">
        <f aca="false">X704</f>
        <v>EXTENDED</v>
      </c>
      <c r="AY704" s="74" t="n">
        <f aca="false">Y704</f>
        <v>0</v>
      </c>
      <c r="BA704" s="46"/>
      <c r="BB704" s="46"/>
      <c r="BC704" s="46"/>
    </row>
    <row r="705" customFormat="false" ht="85.5" hidden="false" customHeight="false" outlineLevel="0" collapsed="false">
      <c r="A705" s="58" t="str">
        <f aca="false">IF(ISERROR(SEARCH("-X-",D705)),IF(S705="G","NO",IF(S705="E","YES","")),"EXT")</f>
        <v>EXT</v>
      </c>
      <c r="B705" s="77"/>
      <c r="C705" s="59"/>
      <c r="D705" s="60" t="s">
        <v>2994</v>
      </c>
      <c r="E705" s="61"/>
      <c r="F705" s="62" t="n">
        <f aca="false">LEN(Q705)-LEN(SUBSTITUTE(Q705,"/",""))-1</f>
        <v>4</v>
      </c>
      <c r="G705" s="62" t="s">
        <v>95</v>
      </c>
      <c r="H705" s="63" t="s">
        <v>1131</v>
      </c>
      <c r="I705" s="63"/>
      <c r="J705" s="64"/>
      <c r="K705" s="64"/>
      <c r="L705" s="64"/>
      <c r="M705" s="63"/>
      <c r="N705" s="65"/>
      <c r="O705" s="65" t="s">
        <v>95</v>
      </c>
      <c r="P705" s="66" t="str">
        <f aca="false">MID(SUBSTITUTE(SUBSTITUTE(Q705,"/",CONCATENATE(CHAR(10),"/")),"/",CONCATENATE(CHAR(10),"/"),F705+1),2,500)</f>
        <v>/rsm:CrossIndustryInvoice
/rsm:SupplyChainTradeTransaction
/ram:ApplicableHeaderTradeDelivery
/ram:ShipToTradeParty
/ram:SpecifiedTaxRegistration</v>
      </c>
      <c r="Q705" s="67" t="s">
        <v>2995</v>
      </c>
      <c r="R705" s="65"/>
      <c r="S705" s="65" t="str">
        <f aca="false">IF($D705="","",IF(ISERROR(FIND("/@",RIGHT($Q705,LEN($Q705)-FIND("#",SUBSTITUTE($Q705,"/","#",LEN($Q705)-LEN(SUBSTITUTE($Q705,"/",""))))))),IF(LEFT($D705,4)="BG-X","EG",IF(LEFT($D705,2)="BG","G",IF(OR(RIGHT($D705,2)="-0",RIGHT($D705,3)="-00",RIGHT($D705,4)="-000"),"","E"))),"A"))</f>
        <v/>
      </c>
      <c r="T705" s="65" t="s">
        <v>112</v>
      </c>
      <c r="U705" s="65"/>
      <c r="V705" s="68"/>
      <c r="W705" s="49"/>
      <c r="X705" s="69" t="s">
        <v>30</v>
      </c>
      <c r="Y705" s="69"/>
      <c r="Z705" s="49"/>
      <c r="AA705" s="70"/>
      <c r="AB705" s="70"/>
      <c r="AC705" s="71"/>
      <c r="AD705" s="49"/>
      <c r="AE705" s="72" t="str">
        <f aca="false">D705</f>
        <v>BT-X-161-00</v>
      </c>
      <c r="AF705" s="73" t="n">
        <f aca="false">F705</f>
        <v>4</v>
      </c>
      <c r="AG705" s="73" t="str">
        <f aca="false">G705</f>
        <v>0..1</v>
      </c>
      <c r="AH705" s="63" t="s">
        <v>1840</v>
      </c>
      <c r="AI705" s="63"/>
      <c r="AJ705" s="64"/>
      <c r="AK705" s="64"/>
      <c r="AL705" s="64"/>
      <c r="AM705" s="73" t="n">
        <f aca="false">M705</f>
        <v>0</v>
      </c>
      <c r="AN705" s="73" t="n">
        <f aca="false">N705</f>
        <v>0</v>
      </c>
      <c r="AO705" s="73" t="str">
        <f aca="false">O705</f>
        <v>0..1</v>
      </c>
      <c r="AP705" s="73" t="str">
        <f aca="false">P705</f>
        <v>/rsm:CrossIndustryInvoice
/rsm:SupplyChainTradeTransaction
/ram:ApplicableHeaderTradeDelivery
/ram:ShipToTradeParty
/ram:SpecifiedTaxRegistration</v>
      </c>
      <c r="AQ705" s="73" t="str">
        <f aca="false">Q705</f>
        <v>/rsm:CrossIndustryInvoice/rsm:SupplyChainTradeTransaction/ram:ApplicableHeaderTradeDelivery/ram:ShipToTradeParty/ram:SpecifiedTaxRegistration</v>
      </c>
      <c r="AR705" s="73" t="n">
        <f aca="false">R705</f>
        <v>0</v>
      </c>
      <c r="AS705" s="73" t="str">
        <f aca="false">S705</f>
        <v/>
      </c>
      <c r="AT705" s="73" t="str">
        <f aca="false">T705</f>
        <v>0..n</v>
      </c>
      <c r="AU705" s="73" t="n">
        <f aca="false">U705</f>
        <v>0</v>
      </c>
      <c r="AV705" s="73" t="n">
        <f aca="false">V705</f>
        <v>0</v>
      </c>
      <c r="AW705" s="6"/>
      <c r="AX705" s="69" t="str">
        <f aca="false">X705</f>
        <v>EXTENDED</v>
      </c>
      <c r="AY705" s="74" t="n">
        <f aca="false">Y705</f>
        <v>0</v>
      </c>
      <c r="BA705" s="46"/>
      <c r="BB705" s="46"/>
      <c r="BC705" s="46"/>
    </row>
    <row r="706" customFormat="false" ht="99.75" hidden="false" customHeight="false" outlineLevel="0" collapsed="false">
      <c r="A706" s="58" t="str">
        <f aca="false">IF(ISERROR(SEARCH("-X-",D706)),IF(S706="G","NO",IF(S706="E","YES","")),"EXT")</f>
        <v>EXT</v>
      </c>
      <c r="B706" s="58"/>
      <c r="C706" s="59"/>
      <c r="D706" s="60" t="s">
        <v>2996</v>
      </c>
      <c r="E706" s="61"/>
      <c r="F706" s="62" t="n">
        <f aca="false">LEN(Q706)-LEN(SUBSTITUTE(Q706,"/",""))-1</f>
        <v>5</v>
      </c>
      <c r="G706" s="62" t="s">
        <v>95</v>
      </c>
      <c r="H706" s="63" t="s">
        <v>2997</v>
      </c>
      <c r="I706" s="63"/>
      <c r="J706" s="64"/>
      <c r="K706" s="64"/>
      <c r="L706" s="64"/>
      <c r="M706" s="63" t="s">
        <v>137</v>
      </c>
      <c r="N706" s="65"/>
      <c r="O706" s="65" t="s">
        <v>88</v>
      </c>
      <c r="P706" s="66" t="str">
        <f aca="false">MID(SUBSTITUTE(SUBSTITUTE(Q706,"/",CONCATENATE(CHAR(10),"/")),"/",CONCATENATE(CHAR(10),"/"),F706+1),2,500)</f>
        <v>/rsm:CrossIndustryInvoice
/rsm:SupplyChainTradeTransaction
/ram:ApplicableHeaderTradeDelivery
/ram:ShipToTradeParty
/ram:SpecifiedTaxRegistration
/ram:ID</v>
      </c>
      <c r="Q706" s="67" t="s">
        <v>2998</v>
      </c>
      <c r="R706" s="65" t="s">
        <v>139</v>
      </c>
      <c r="S706" s="65" t="str">
        <f aca="false">IF($D706="","",IF(ISERROR(FIND("/@",RIGHT($Q706,LEN($Q706)-FIND("#",SUBSTITUTE($Q706,"/","#",LEN($Q706)-LEN(SUBSTITUTE($Q706,"/",""))))))),IF(LEFT($D706,4)="BG-X","EG",IF(LEFT($D706,2)="BG","G",IF(OR(RIGHT($D706,2)="-0",RIGHT($D706,3)="-00",RIGHT($D706,4)="-000"),"","E"))),"A"))</f>
        <v>E</v>
      </c>
      <c r="T706" s="65" t="s">
        <v>95</v>
      </c>
      <c r="U706" s="65"/>
      <c r="V706" s="68"/>
      <c r="X706" s="69" t="s">
        <v>30</v>
      </c>
      <c r="Y706" s="69"/>
      <c r="AA706" s="70"/>
      <c r="AB706" s="70"/>
      <c r="AC706" s="71"/>
      <c r="AE706" s="72" t="str">
        <f aca="false">D706</f>
        <v>BT-X-161</v>
      </c>
      <c r="AF706" s="73" t="n">
        <f aca="false">F706</f>
        <v>5</v>
      </c>
      <c r="AG706" s="73" t="str">
        <f aca="false">G706</f>
        <v>0..1</v>
      </c>
      <c r="AH706" s="63" t="s">
        <v>2999</v>
      </c>
      <c r="AI706" s="63"/>
      <c r="AJ706" s="64"/>
      <c r="AK706" s="64"/>
      <c r="AL706" s="64"/>
      <c r="AM706" s="73" t="str">
        <f aca="false">M706</f>
        <v>Identifier</v>
      </c>
      <c r="AN706" s="73" t="n">
        <f aca="false">N706</f>
        <v>0</v>
      </c>
      <c r="AO706" s="73" t="str">
        <f aca="false">O706</f>
        <v>1..1</v>
      </c>
      <c r="AP706" s="73" t="str">
        <f aca="false">P706</f>
        <v>/rsm:CrossIndustryInvoice
/rsm:SupplyChainTradeTransaction
/ram:ApplicableHeaderTradeDelivery
/ram:ShipToTradeParty
/ram:SpecifiedTaxRegistration
/ram:ID</v>
      </c>
      <c r="AQ706" s="73" t="str">
        <f aca="false">Q706</f>
        <v>/rsm:CrossIndustryInvoice/rsm:SupplyChainTradeTransaction/ram:ApplicableHeaderTradeDelivery/ram:ShipToTradeParty/ram:SpecifiedTaxRegistration/ram:ID</v>
      </c>
      <c r="AR706" s="73" t="str">
        <f aca="false">R706</f>
        <v>I</v>
      </c>
      <c r="AS706" s="73" t="str">
        <f aca="false">S706</f>
        <v>E</v>
      </c>
      <c r="AT706" s="73" t="str">
        <f aca="false">T706</f>
        <v>0..1</v>
      </c>
      <c r="AU706" s="73" t="n">
        <f aca="false">U706</f>
        <v>0</v>
      </c>
      <c r="AV706" s="73" t="n">
        <f aca="false">V706</f>
        <v>0</v>
      </c>
      <c r="AW706" s="6"/>
      <c r="AX706" s="69" t="str">
        <f aca="false">X706</f>
        <v>EXTENDED</v>
      </c>
      <c r="AY706" s="74" t="n">
        <f aca="false">Y706</f>
        <v>0</v>
      </c>
      <c r="BA706" s="46"/>
      <c r="BB706" s="46"/>
      <c r="BC706" s="46"/>
    </row>
    <row r="707" customFormat="false" ht="114" hidden="false" customHeight="false" outlineLevel="0" collapsed="false">
      <c r="A707" s="58" t="str">
        <f aca="false">IF(ISERROR(SEARCH("-X-",D707)),IF(S707="G","NO",IF(S707="E","YES","")),"EXT")</f>
        <v>EXT</v>
      </c>
      <c r="B707" s="58"/>
      <c r="C707" s="59"/>
      <c r="D707" s="60" t="s">
        <v>3000</v>
      </c>
      <c r="E707" s="61"/>
      <c r="F707" s="62" t="n">
        <f aca="false">LEN(Q707)-LEN(SUBSTITUTE(Q707,"/",""))-1</f>
        <v>6</v>
      </c>
      <c r="G707" s="62" t="s">
        <v>95</v>
      </c>
      <c r="H707" s="63" t="s">
        <v>1139</v>
      </c>
      <c r="I707" s="63"/>
      <c r="J707" s="64" t="s">
        <v>1140</v>
      </c>
      <c r="K707" s="64"/>
      <c r="L707" s="64"/>
      <c r="M707" s="63" t="s">
        <v>358</v>
      </c>
      <c r="N707" s="65"/>
      <c r="O707" s="65"/>
      <c r="P707" s="66" t="str">
        <f aca="false">MID(SUBSTITUTE(SUBSTITUTE(Q707,"/",CONCATENATE(CHAR(10),"/")),"/",CONCATENATE(CHAR(10),"/"),F707+1),2,500)</f>
        <v>/rsm:CrossIndustryInvoice
/rsm:SupplyChainTradeTransaction
/ram:ApplicableHeaderTradeDelivery
/ram:ShipToTradeParty
/ram:SpecifiedTaxRegistration
/ram:ID
/@schemeID</v>
      </c>
      <c r="Q707" s="67" t="s">
        <v>3001</v>
      </c>
      <c r="R707" s="65" t="s">
        <v>360</v>
      </c>
      <c r="S707" s="65" t="str">
        <f aca="false">IF($D707="","",IF(ISERROR(FIND("/@",RIGHT($Q707,LEN($Q707)-FIND("#",SUBSTITUTE($Q707,"/","#",LEN($Q707)-LEN(SUBSTITUTE($Q707,"/",""))))))),IF(LEFT($D707,4)="BG-X","EG",IF(LEFT($D707,2)="BG","G",IF(OR(RIGHT($D707,2)="-0",RIGHT($D707,3)="-00",RIGHT($D707,4)="-000"),"","E"))),"A"))</f>
        <v/>
      </c>
      <c r="T707" s="65"/>
      <c r="U707" s="65"/>
      <c r="V707" s="68"/>
      <c r="X707" s="69" t="s">
        <v>30</v>
      </c>
      <c r="Y707" s="69"/>
      <c r="AA707" s="70"/>
      <c r="AB707" s="70"/>
      <c r="AC707" s="71"/>
      <c r="AE707" s="72" t="str">
        <f aca="false">D707</f>
        <v>BT-X-161-0</v>
      </c>
      <c r="AF707" s="73" t="n">
        <f aca="false">F707</f>
        <v>6</v>
      </c>
      <c r="AG707" s="73" t="str">
        <f aca="false">G707</f>
        <v>0..1</v>
      </c>
      <c r="AH707" s="63" t="s">
        <v>1142</v>
      </c>
      <c r="AI707" s="63"/>
      <c r="AJ707" s="64" t="s">
        <v>1143</v>
      </c>
      <c r="AK707" s="64"/>
      <c r="AL707" s="64"/>
      <c r="AM707" s="73" t="str">
        <f aca="false">M707</f>
        <v>String</v>
      </c>
      <c r="AN707" s="73" t="n">
        <f aca="false">N707</f>
        <v>0</v>
      </c>
      <c r="AO707" s="73" t="n">
        <f aca="false">O707</f>
        <v>0</v>
      </c>
      <c r="AP707" s="73" t="str">
        <f aca="false">P707</f>
        <v>/rsm:CrossIndustryInvoice
/rsm:SupplyChainTradeTransaction
/ram:ApplicableHeaderTradeDelivery
/ram:ShipToTradeParty
/ram:SpecifiedTaxRegistration
/ram:ID
/@schemeID</v>
      </c>
      <c r="AQ707" s="73" t="str">
        <f aca="false">Q707</f>
        <v>/rsm:CrossIndustryInvoice/rsm:SupplyChainTradeTransaction/ram:ApplicableHeaderTradeDelivery/ram:ShipToTradeParty/ram:SpecifiedTaxRegistration/ram:ID/@schemeID</v>
      </c>
      <c r="AR707" s="73" t="str">
        <f aca="false">R707</f>
        <v>S</v>
      </c>
      <c r="AS707" s="73" t="str">
        <f aca="false">S707</f>
        <v/>
      </c>
      <c r="AT707" s="73" t="n">
        <f aca="false">T707</f>
        <v>0</v>
      </c>
      <c r="AU707" s="73" t="n">
        <f aca="false">U707</f>
        <v>0</v>
      </c>
      <c r="AV707" s="73" t="n">
        <f aca="false">V707</f>
        <v>0</v>
      </c>
      <c r="AW707" s="6"/>
      <c r="AX707" s="69" t="str">
        <f aca="false">X707</f>
        <v>EXTENDED</v>
      </c>
      <c r="AY707" s="74" t="n">
        <f aca="false">Y707</f>
        <v>0</v>
      </c>
      <c r="BA707" s="46"/>
      <c r="BB707" s="46"/>
      <c r="BC707" s="46"/>
    </row>
    <row r="708" customFormat="false" ht="71.25" hidden="false" customHeight="false" outlineLevel="0" collapsed="false">
      <c r="A708" s="58" t="str">
        <f aca="false">IF(ISERROR(SEARCH("-X-",D708)),IF(S708="G","NO",IF(S708="E","YES","")),"EXT")</f>
        <v>EXT</v>
      </c>
      <c r="B708" s="58"/>
      <c r="C708" s="59"/>
      <c r="D708" s="60" t="s">
        <v>3002</v>
      </c>
      <c r="E708" s="61"/>
      <c r="F708" s="62" t="n">
        <f aca="false">LEN(Q708)-LEN(SUBSTITUTE(Q708,"/",""))-1</f>
        <v>3</v>
      </c>
      <c r="G708" s="62" t="s">
        <v>95</v>
      </c>
      <c r="H708" s="63" t="s">
        <v>3003</v>
      </c>
      <c r="I708" s="63"/>
      <c r="J708" s="64"/>
      <c r="K708" s="64"/>
      <c r="L708" s="64"/>
      <c r="M708" s="63"/>
      <c r="N708" s="65"/>
      <c r="O708" s="65" t="s">
        <v>95</v>
      </c>
      <c r="P708" s="66" t="str">
        <f aca="false">MID(SUBSTITUTE(SUBSTITUTE(Q708,"/",CONCATENATE(CHAR(10),"/")),"/",CONCATENATE(CHAR(10),"/"),F708+1),2,500)</f>
        <v>/rsm:CrossIndustryInvoice
/rsm:SupplyChainTradeTransaction
/ram:ApplicableHeaderTradeDelivery
/ram:UltimateShipToTradeParty</v>
      </c>
      <c r="Q708" s="67" t="s">
        <v>3004</v>
      </c>
      <c r="R708" s="65"/>
      <c r="S708" s="65" t="str">
        <f aca="false">IF($D708="","",IF(ISERROR(FIND("/@",RIGHT($Q708,LEN($Q708)-FIND("#",SUBSTITUTE($Q708,"/","#",LEN($Q708)-LEN(SUBSTITUTE($Q708,"/",""))))))),IF(LEFT($D708,4)="BG-X","EG",IF(LEFT($D708,2)="BG","G",IF(OR(RIGHT($D708,2)="-0",RIGHT($D708,3)="-00",RIGHT($D708,4)="-000"),"","E"))),"A"))</f>
        <v>EG</v>
      </c>
      <c r="T708" s="65" t="s">
        <v>95</v>
      </c>
      <c r="U708" s="65"/>
      <c r="V708" s="68"/>
      <c r="X708" s="69" t="s">
        <v>30</v>
      </c>
      <c r="Y708" s="69"/>
      <c r="AA708" s="70"/>
      <c r="AB708" s="70"/>
      <c r="AC708" s="71"/>
      <c r="AE708" s="72" t="str">
        <f aca="false">D708</f>
        <v>BG-X-27</v>
      </c>
      <c r="AF708" s="73" t="n">
        <f aca="false">F708</f>
        <v>3</v>
      </c>
      <c r="AG708" s="73" t="str">
        <f aca="false">G708</f>
        <v>0..1</v>
      </c>
      <c r="AH708" s="63" t="s">
        <v>1147</v>
      </c>
      <c r="AI708" s="63"/>
      <c r="AJ708" s="64"/>
      <c r="AK708" s="64"/>
      <c r="AL708" s="64"/>
      <c r="AM708" s="73" t="n">
        <f aca="false">M708</f>
        <v>0</v>
      </c>
      <c r="AN708" s="73" t="n">
        <f aca="false">N708</f>
        <v>0</v>
      </c>
      <c r="AO708" s="73" t="str">
        <f aca="false">O708</f>
        <v>0..1</v>
      </c>
      <c r="AP708" s="73" t="str">
        <f aca="false">P708</f>
        <v>/rsm:CrossIndustryInvoice
/rsm:SupplyChainTradeTransaction
/ram:ApplicableHeaderTradeDelivery
/ram:UltimateShipToTradeParty</v>
      </c>
      <c r="AQ708" s="73" t="str">
        <f aca="false">Q708</f>
        <v>/rsm:CrossIndustryInvoice/rsm:SupplyChainTradeTransaction/ram:ApplicableHeaderTradeDelivery/ram:UltimateShipToTradeParty</v>
      </c>
      <c r="AR708" s="73" t="n">
        <f aca="false">R708</f>
        <v>0</v>
      </c>
      <c r="AS708" s="73" t="str">
        <f aca="false">S708</f>
        <v>EG</v>
      </c>
      <c r="AT708" s="73" t="str">
        <f aca="false">T708</f>
        <v>0..1</v>
      </c>
      <c r="AU708" s="73" t="n">
        <f aca="false">U708</f>
        <v>0</v>
      </c>
      <c r="AV708" s="73" t="n">
        <f aca="false">V708</f>
        <v>0</v>
      </c>
      <c r="AW708" s="6"/>
      <c r="AX708" s="69" t="str">
        <f aca="false">X708</f>
        <v>EXTENDED</v>
      </c>
      <c r="AY708" s="74" t="n">
        <f aca="false">Y708</f>
        <v>0</v>
      </c>
      <c r="BA708" s="46"/>
      <c r="BB708" s="46"/>
      <c r="BC708" s="46"/>
    </row>
    <row r="709" customFormat="false" ht="85.5" hidden="false" customHeight="false" outlineLevel="0" collapsed="false">
      <c r="A709" s="58" t="str">
        <f aca="false">IF(ISERROR(SEARCH("-X-",D709)),IF(S709="G","NO",IF(S709="E","YES","")),"EXT")</f>
        <v>EXT</v>
      </c>
      <c r="B709" s="58"/>
      <c r="C709" s="59"/>
      <c r="D709" s="60" t="s">
        <v>3005</v>
      </c>
      <c r="E709" s="61"/>
      <c r="F709" s="62" t="n">
        <f aca="false">LEN(Q709)-LEN(SUBSTITUTE(Q709,"/",""))-1</f>
        <v>4</v>
      </c>
      <c r="G709" s="62" t="s">
        <v>95</v>
      </c>
      <c r="H709" s="63" t="s">
        <v>1149</v>
      </c>
      <c r="I709" s="63"/>
      <c r="J709" s="64"/>
      <c r="K709" s="64"/>
      <c r="L709" s="64"/>
      <c r="M709" s="63" t="s">
        <v>137</v>
      </c>
      <c r="N709" s="65"/>
      <c r="O709" s="65" t="s">
        <v>95</v>
      </c>
      <c r="P709" s="66" t="str">
        <f aca="false">MID(SUBSTITUTE(SUBSTITUTE(Q709,"/",CONCATENATE(CHAR(10),"/")),"/",CONCATENATE(CHAR(10),"/"),F709+1),2,500)</f>
        <v>/rsm:CrossIndustryInvoice
/rsm:SupplyChainTradeTransaction
/ram:ApplicableHeaderTradeDelivery
/ram:UltimateShipToTradeParty
/ram:ID</v>
      </c>
      <c r="Q709" s="67" t="s">
        <v>3006</v>
      </c>
      <c r="R709" s="65" t="s">
        <v>139</v>
      </c>
      <c r="S709" s="65" t="str">
        <f aca="false">IF($D709="","",IF(ISERROR(FIND("/@",RIGHT($Q709,LEN($Q709)-FIND("#",SUBSTITUTE($Q709,"/","#",LEN($Q709)-LEN(SUBSTITUTE($Q709,"/",""))))))),IF(LEFT($D709,4)="BG-X","EG",IF(LEFT($D709,2)="BG","G",IF(OR(RIGHT($D709,2)="-0",RIGHT($D709,3)="-00",RIGHT($D709,4)="-000"),"","E"))),"A"))</f>
        <v>E</v>
      </c>
      <c r="T709" s="65" t="s">
        <v>112</v>
      </c>
      <c r="U709" s="65"/>
      <c r="V709" s="68"/>
      <c r="X709" s="69" t="s">
        <v>30</v>
      </c>
      <c r="Y709" s="69"/>
      <c r="AA709" s="70"/>
      <c r="AB709" s="70"/>
      <c r="AC709" s="71"/>
      <c r="AE709" s="72" t="str">
        <f aca="false">D709</f>
        <v>BT-X-162</v>
      </c>
      <c r="AF709" s="73" t="n">
        <f aca="false">F709</f>
        <v>4</v>
      </c>
      <c r="AG709" s="73" t="str">
        <f aca="false">G709</f>
        <v>0..1</v>
      </c>
      <c r="AH709" s="63" t="s">
        <v>3007</v>
      </c>
      <c r="AI709" s="63"/>
      <c r="AJ709" s="64"/>
      <c r="AK709" s="64"/>
      <c r="AL709" s="64"/>
      <c r="AM709" s="73" t="str">
        <f aca="false">M709</f>
        <v>Identifier</v>
      </c>
      <c r="AN709" s="73" t="n">
        <f aca="false">N709</f>
        <v>0</v>
      </c>
      <c r="AO709" s="73" t="str">
        <f aca="false">O709</f>
        <v>0..1</v>
      </c>
      <c r="AP709" s="73" t="str">
        <f aca="false">P709</f>
        <v>/rsm:CrossIndustryInvoice
/rsm:SupplyChainTradeTransaction
/ram:ApplicableHeaderTradeDelivery
/ram:UltimateShipToTradeParty
/ram:ID</v>
      </c>
      <c r="AQ709" s="73" t="str">
        <f aca="false">Q709</f>
        <v>/rsm:CrossIndustryInvoice/rsm:SupplyChainTradeTransaction/ram:ApplicableHeaderTradeDelivery/ram:UltimateShipToTradeParty/ram:ID</v>
      </c>
      <c r="AR709" s="73" t="str">
        <f aca="false">R709</f>
        <v>I</v>
      </c>
      <c r="AS709" s="73" t="str">
        <f aca="false">S709</f>
        <v>E</v>
      </c>
      <c r="AT709" s="73" t="str">
        <f aca="false">T709</f>
        <v>0..n</v>
      </c>
      <c r="AU709" s="73" t="n">
        <f aca="false">U709</f>
        <v>0</v>
      </c>
      <c r="AV709" s="73" t="n">
        <f aca="false">V709</f>
        <v>0</v>
      </c>
      <c r="AW709" s="6"/>
      <c r="AX709" s="69" t="str">
        <f aca="false">X709</f>
        <v>EXTENDED</v>
      </c>
      <c r="AY709" s="74" t="n">
        <f aca="false">Y709</f>
        <v>0</v>
      </c>
      <c r="BA709" s="46"/>
      <c r="BB709" s="46"/>
      <c r="BC709" s="46"/>
    </row>
    <row r="710" customFormat="false" ht="85.5" hidden="false" customHeight="false" outlineLevel="0" collapsed="false">
      <c r="A710" s="58" t="str">
        <f aca="false">IF(ISERROR(SEARCH("-X-",D710)),IF(S710="G","NO",IF(S710="E","YES","")),"EXT")</f>
        <v>EXT</v>
      </c>
      <c r="B710" s="58"/>
      <c r="C710" s="59"/>
      <c r="D710" s="60" t="s">
        <v>3008</v>
      </c>
      <c r="E710" s="61"/>
      <c r="F710" s="62" t="n">
        <f aca="false">LEN(Q710)-LEN(SUBSTITUTE(Q710,"/",""))-1</f>
        <v>4</v>
      </c>
      <c r="G710" s="62" t="s">
        <v>95</v>
      </c>
      <c r="H710" s="63" t="s">
        <v>1153</v>
      </c>
      <c r="I710" s="63"/>
      <c r="J710" s="64" t="s">
        <v>964</v>
      </c>
      <c r="K710" s="64"/>
      <c r="L710" s="64"/>
      <c r="M710" s="63" t="s">
        <v>137</v>
      </c>
      <c r="N710" s="65"/>
      <c r="O710" s="65" t="s">
        <v>112</v>
      </c>
      <c r="P710" s="66" t="str">
        <f aca="false">MID(SUBSTITUTE(SUBSTITUTE(Q710,"/",CONCATENATE(CHAR(10),"/")),"/",CONCATENATE(CHAR(10),"/"),F710+1),2,500)</f>
        <v>/rsm:CrossIndustryInvoice
/rsm:SupplyChainTradeTransaction
/ram:ApplicableHeaderTradeDelivery
/ram:UltimateShipToTradeParty
/ram:GlobalID</v>
      </c>
      <c r="Q710" s="67" t="s">
        <v>3009</v>
      </c>
      <c r="R710" s="65" t="s">
        <v>139</v>
      </c>
      <c r="S710" s="65" t="str">
        <f aca="false">IF($D710="","",IF(ISERROR(FIND("/@",RIGHT($Q710,LEN($Q710)-FIND("#",SUBSTITUTE($Q710,"/","#",LEN($Q710)-LEN(SUBSTITUTE($Q710,"/",""))))))),IF(LEFT($D710,4)="BG-X","EG",IF(LEFT($D710,2)="BG","G",IF(OR(RIGHT($D710,2)="-0",RIGHT($D710,3)="-00",RIGHT($D710,4)="-000"),"","E"))),"A"))</f>
        <v>E</v>
      </c>
      <c r="T710" s="65" t="s">
        <v>112</v>
      </c>
      <c r="U710" s="65"/>
      <c r="V710" s="68"/>
      <c r="X710" s="69" t="s">
        <v>30</v>
      </c>
      <c r="Y710" s="69"/>
      <c r="AA710" s="70"/>
      <c r="AB710" s="70"/>
      <c r="AC710" s="71"/>
      <c r="AE710" s="72" t="str">
        <f aca="false">D710</f>
        <v>BT-X-163</v>
      </c>
      <c r="AF710" s="73" t="n">
        <f aca="false">F710</f>
        <v>4</v>
      </c>
      <c r="AG710" s="73" t="str">
        <f aca="false">G710</f>
        <v>0..1</v>
      </c>
      <c r="AH710" s="63" t="s">
        <v>3010</v>
      </c>
      <c r="AI710" s="63"/>
      <c r="AJ710" s="64" t="s">
        <v>968</v>
      </c>
      <c r="AK710" s="64"/>
      <c r="AL710" s="64"/>
      <c r="AM710" s="73" t="str">
        <f aca="false">M710</f>
        <v>Identifier</v>
      </c>
      <c r="AN710" s="73" t="n">
        <f aca="false">N710</f>
        <v>0</v>
      </c>
      <c r="AO710" s="73" t="str">
        <f aca="false">O710</f>
        <v>0..n</v>
      </c>
      <c r="AP710" s="73" t="str">
        <f aca="false">P710</f>
        <v>/rsm:CrossIndustryInvoice
/rsm:SupplyChainTradeTransaction
/ram:ApplicableHeaderTradeDelivery
/ram:UltimateShipToTradeParty
/ram:GlobalID</v>
      </c>
      <c r="AQ710" s="73" t="str">
        <f aca="false">Q710</f>
        <v>/rsm:CrossIndustryInvoice/rsm:SupplyChainTradeTransaction/ram:ApplicableHeaderTradeDelivery/ram:UltimateShipToTradeParty/ram:GlobalID</v>
      </c>
      <c r="AR710" s="73" t="str">
        <f aca="false">R710</f>
        <v>I</v>
      </c>
      <c r="AS710" s="73" t="str">
        <f aca="false">S710</f>
        <v>E</v>
      </c>
      <c r="AT710" s="73" t="str">
        <f aca="false">T710</f>
        <v>0..n</v>
      </c>
      <c r="AU710" s="73" t="n">
        <f aca="false">U710</f>
        <v>0</v>
      </c>
      <c r="AV710" s="73" t="n">
        <f aca="false">V710</f>
        <v>0</v>
      </c>
      <c r="AW710" s="6"/>
      <c r="AX710" s="69" t="str">
        <f aca="false">X710</f>
        <v>EXTENDED</v>
      </c>
      <c r="AY710" s="74" t="n">
        <f aca="false">Y710</f>
        <v>0</v>
      </c>
      <c r="BA710" s="46"/>
      <c r="BB710" s="46"/>
      <c r="BC710" s="46"/>
    </row>
    <row r="711" customFormat="false" ht="99.75" hidden="false" customHeight="false" outlineLevel="0" collapsed="false">
      <c r="A711" s="58" t="str">
        <f aca="false">IF(ISERROR(SEARCH("-X-",D711)),IF(S711="G","NO",IF(S711="E","YES","")),"EXT")</f>
        <v>EXT</v>
      </c>
      <c r="B711" s="58"/>
      <c r="C711" s="59"/>
      <c r="D711" s="60" t="s">
        <v>3011</v>
      </c>
      <c r="E711" s="61"/>
      <c r="F711" s="62" t="n">
        <f aca="false">LEN(Q711)-LEN(SUBSTITUTE(Q711,"/",""))-1</f>
        <v>5</v>
      </c>
      <c r="G711" s="62" t="s">
        <v>95</v>
      </c>
      <c r="H711" s="63" t="s">
        <v>355</v>
      </c>
      <c r="I711" s="63"/>
      <c r="J711" s="64" t="s">
        <v>971</v>
      </c>
      <c r="K711" s="64"/>
      <c r="L711" s="64"/>
      <c r="M711" s="63" t="s">
        <v>358</v>
      </c>
      <c r="N711" s="65"/>
      <c r="O711" s="65"/>
      <c r="P711" s="66" t="str">
        <f aca="false">MID(SUBSTITUTE(SUBSTITUTE(Q711,"/",CONCATENATE(CHAR(10),"/")),"/",CONCATENATE(CHAR(10),"/"),F711+1),2,500)</f>
        <v>/rsm:CrossIndustryInvoice
/rsm:SupplyChainTradeTransaction
/ram:ApplicableHeaderTradeDelivery
/ram:UltimateShipToTradeParty
/ram:GlobalID
/@schemeID</v>
      </c>
      <c r="Q711" s="67" t="s">
        <v>3012</v>
      </c>
      <c r="R711" s="65" t="s">
        <v>360</v>
      </c>
      <c r="S711" s="65" t="str">
        <f aca="false">IF($D711="","",IF(ISERROR(FIND("/@",RIGHT($Q711,LEN($Q711)-FIND("#",SUBSTITUTE($Q711,"/","#",LEN($Q711)-LEN(SUBSTITUTE($Q711,"/",""))))))),IF(LEFT($D711,4)="BG-X","EG",IF(LEFT($D711,2)="BG","G",IF(OR(RIGHT($D711,2)="-0",RIGHT($D711,3)="-00",RIGHT($D711,4)="-000"),"","E"))),"A"))</f>
        <v/>
      </c>
      <c r="T711" s="65"/>
      <c r="U711" s="65"/>
      <c r="V711" s="68"/>
      <c r="X711" s="69" t="s">
        <v>30</v>
      </c>
      <c r="Y711" s="69"/>
      <c r="AA711" s="70"/>
      <c r="AB711" s="70"/>
      <c r="AC711" s="71"/>
      <c r="AE711" s="72" t="str">
        <f aca="false">D711</f>
        <v>BT-X-163-0</v>
      </c>
      <c r="AF711" s="73" t="n">
        <f aca="false">F711</f>
        <v>5</v>
      </c>
      <c r="AG711" s="73" t="str">
        <f aca="false">G711</f>
        <v>0..1</v>
      </c>
      <c r="AH711" s="63" t="s">
        <v>973</v>
      </c>
      <c r="AI711" s="63"/>
      <c r="AJ711" s="64" t="s">
        <v>363</v>
      </c>
      <c r="AK711" s="64"/>
      <c r="AL711" s="64"/>
      <c r="AM711" s="73" t="str">
        <f aca="false">M711</f>
        <v>String</v>
      </c>
      <c r="AN711" s="73" t="n">
        <f aca="false">N711</f>
        <v>0</v>
      </c>
      <c r="AO711" s="73" t="n">
        <f aca="false">O711</f>
        <v>0</v>
      </c>
      <c r="AP711" s="73" t="str">
        <f aca="false">P711</f>
        <v>/rsm:CrossIndustryInvoice
/rsm:SupplyChainTradeTransaction
/ram:ApplicableHeaderTradeDelivery
/ram:UltimateShipToTradeParty
/ram:GlobalID
/@schemeID</v>
      </c>
      <c r="AQ711" s="73" t="str">
        <f aca="false">Q711</f>
        <v>/rsm:CrossIndustryInvoice/rsm:SupplyChainTradeTransaction/ram:ApplicableHeaderTradeDelivery/ram:UltimateShipToTradeParty/ram:GlobalID/@schemeID</v>
      </c>
      <c r="AR711" s="73" t="str">
        <f aca="false">R711</f>
        <v>S</v>
      </c>
      <c r="AS711" s="73" t="str">
        <f aca="false">S711</f>
        <v/>
      </c>
      <c r="AT711" s="73" t="n">
        <f aca="false">T711</f>
        <v>0</v>
      </c>
      <c r="AU711" s="73" t="n">
        <f aca="false">U711</f>
        <v>0</v>
      </c>
      <c r="AV711" s="73" t="n">
        <f aca="false">V711</f>
        <v>0</v>
      </c>
      <c r="AW711" s="6"/>
      <c r="AX711" s="69" t="str">
        <f aca="false">X711</f>
        <v>EXTENDED</v>
      </c>
      <c r="AY711" s="74" t="n">
        <f aca="false">Y711</f>
        <v>0</v>
      </c>
      <c r="BA711" s="46"/>
      <c r="BB711" s="46"/>
      <c r="BC711" s="46"/>
    </row>
    <row r="712" customFormat="false" ht="85.5" hidden="false" customHeight="false" outlineLevel="0" collapsed="false">
      <c r="A712" s="58" t="str">
        <f aca="false">IF(ISERROR(SEARCH("-X-",D712)),IF(S712="G","NO",IF(S712="E","YES","")),"EXT")</f>
        <v>EXT</v>
      </c>
      <c r="B712" s="58"/>
      <c r="C712" s="59"/>
      <c r="D712" s="60" t="s">
        <v>3013</v>
      </c>
      <c r="E712" s="61"/>
      <c r="F712" s="62" t="n">
        <f aca="false">LEN(Q712)-LEN(SUBSTITUTE(Q712,"/",""))-1</f>
        <v>4</v>
      </c>
      <c r="G712" s="62" t="s">
        <v>88</v>
      </c>
      <c r="H712" s="63" t="s">
        <v>1159</v>
      </c>
      <c r="I712" s="63"/>
      <c r="J712" s="64"/>
      <c r="K712" s="64"/>
      <c r="L712" s="64"/>
      <c r="M712" s="63" t="s">
        <v>119</v>
      </c>
      <c r="N712" s="65"/>
      <c r="O712" s="65" t="s">
        <v>95</v>
      </c>
      <c r="P712" s="66" t="str">
        <f aca="false">MID(SUBSTITUTE(SUBSTITUTE(Q712,"/",CONCATENATE(CHAR(10),"/")),"/",CONCATENATE(CHAR(10),"/"),F712+1),2,500)</f>
        <v>/rsm:CrossIndustryInvoice
/rsm:SupplyChainTradeTransaction
/ram:ApplicableHeaderTradeDelivery
/ram:UltimateShipToTradeParty
/ram:Name</v>
      </c>
      <c r="Q712" s="67" t="s">
        <v>3014</v>
      </c>
      <c r="R712" s="65" t="s">
        <v>121</v>
      </c>
      <c r="S712" s="65" t="str">
        <f aca="false">IF($D712="","",IF(ISERROR(FIND("/@",RIGHT($Q712,LEN($Q712)-FIND("#",SUBSTITUTE($Q712,"/","#",LEN($Q712)-LEN(SUBSTITUTE($Q712,"/",""))))))),IF(LEFT($D712,4)="BG-X","EG",IF(LEFT($D712,2)="BG","G",IF(OR(RIGHT($D712,2)="-0",RIGHT($D712,3)="-00",RIGHT($D712,4)="-000"),"","E"))),"A"))</f>
        <v>E</v>
      </c>
      <c r="T712" s="65" t="s">
        <v>95</v>
      </c>
      <c r="U712" s="65"/>
      <c r="V712" s="68"/>
      <c r="X712" s="69" t="s">
        <v>30</v>
      </c>
      <c r="Y712" s="69"/>
      <c r="AA712" s="70"/>
      <c r="AB712" s="70"/>
      <c r="AC712" s="71"/>
      <c r="AE712" s="72" t="str">
        <f aca="false">D712</f>
        <v>BT-X-164</v>
      </c>
      <c r="AF712" s="73" t="n">
        <f aca="false">F712</f>
        <v>4</v>
      </c>
      <c r="AG712" s="73" t="str">
        <f aca="false">G712</f>
        <v>1..1</v>
      </c>
      <c r="AH712" s="63" t="s">
        <v>1161</v>
      </c>
      <c r="AI712" s="63"/>
      <c r="AJ712" s="64"/>
      <c r="AK712" s="64"/>
      <c r="AL712" s="64"/>
      <c r="AM712" s="73" t="str">
        <f aca="false">M712</f>
        <v>Text</v>
      </c>
      <c r="AN712" s="73" t="n">
        <f aca="false">N712</f>
        <v>0</v>
      </c>
      <c r="AO712" s="73" t="str">
        <f aca="false">O712</f>
        <v>0..1</v>
      </c>
      <c r="AP712" s="73" t="str">
        <f aca="false">P712</f>
        <v>/rsm:CrossIndustryInvoice
/rsm:SupplyChainTradeTransaction
/ram:ApplicableHeaderTradeDelivery
/ram:UltimateShipToTradeParty
/ram:Name</v>
      </c>
      <c r="AQ712" s="73" t="str">
        <f aca="false">Q712</f>
        <v>/rsm:CrossIndustryInvoice/rsm:SupplyChainTradeTransaction/ram:ApplicableHeaderTradeDelivery/ram:UltimateShipToTradeParty/ram:Name</v>
      </c>
      <c r="AR712" s="73" t="str">
        <f aca="false">R712</f>
        <v>T</v>
      </c>
      <c r="AS712" s="73" t="str">
        <f aca="false">S712</f>
        <v>E</v>
      </c>
      <c r="AT712" s="73" t="str">
        <f aca="false">T712</f>
        <v>0..1</v>
      </c>
      <c r="AU712" s="73" t="n">
        <f aca="false">U712</f>
        <v>0</v>
      </c>
      <c r="AV712" s="73" t="n">
        <f aca="false">V712</f>
        <v>0</v>
      </c>
      <c r="AW712" s="6"/>
      <c r="AX712" s="69" t="str">
        <f aca="false">X712</f>
        <v>EXTENDED</v>
      </c>
      <c r="AY712" s="74" t="n">
        <f aca="false">Y712</f>
        <v>0</v>
      </c>
      <c r="BA712" s="46"/>
      <c r="BB712" s="46"/>
      <c r="BC712" s="46"/>
    </row>
    <row r="713" customFormat="false" ht="85.5" hidden="false" customHeight="false" outlineLevel="0" collapsed="false">
      <c r="A713" s="58" t="str">
        <f aca="false">IF(ISERROR(SEARCH("-X-",D713)),IF(S713="G","NO",IF(S713="E","YES","")),"EXT")</f>
        <v>EXT</v>
      </c>
      <c r="B713" s="58"/>
      <c r="C713" s="59"/>
      <c r="D713" s="60" t="s">
        <v>3015</v>
      </c>
      <c r="E713" s="61"/>
      <c r="F713" s="62" t="n">
        <f aca="false">LEN(Q713)-LEN(SUBSTITUTE(Q713,"/",""))-1</f>
        <v>4</v>
      </c>
      <c r="G713" s="62" t="s">
        <v>95</v>
      </c>
      <c r="H713" s="63" t="s">
        <v>980</v>
      </c>
      <c r="I713" s="63" t="s">
        <v>981</v>
      </c>
      <c r="J713" s="64" t="s">
        <v>982</v>
      </c>
      <c r="K713" s="64"/>
      <c r="L713" s="64"/>
      <c r="M713" s="63" t="s">
        <v>174</v>
      </c>
      <c r="N713" s="65"/>
      <c r="O713" s="65" t="s">
        <v>95</v>
      </c>
      <c r="P713" s="66" t="str">
        <f aca="false">MID(SUBSTITUTE(SUBSTITUTE(Q713,"/",CONCATENATE(CHAR(10),"/")),"/",CONCATENATE(CHAR(10),"/"),F713+1),2,500)</f>
        <v>/rsm:CrossIndustryInvoice
/rsm:SupplyChainTradeTransaction
/ram:ApplicableHeaderTradeDelivery
/ram:UltimateShipToTradeParty
/ram:RoleCode</v>
      </c>
      <c r="Q713" s="67" t="s">
        <v>3016</v>
      </c>
      <c r="R713" s="65" t="s">
        <v>176</v>
      </c>
      <c r="S713" s="65" t="str">
        <f aca="false">IF($D713="","",IF(ISERROR(FIND("/@",RIGHT($Q713,LEN($Q713)-FIND("#",SUBSTITUTE($Q713,"/","#",LEN($Q713)-LEN(SUBSTITUTE($Q713,"/",""))))))),IF(LEFT($D713,4)="BG-X","EG",IF(LEFT($D713,2)="BG","G",IF(OR(RIGHT($D713,2)="-0",RIGHT($D713,3)="-00",RIGHT($D713,4)="-000"),"","E"))),"A"))</f>
        <v>E</v>
      </c>
      <c r="T713" s="65" t="s">
        <v>112</v>
      </c>
      <c r="U713" s="65"/>
      <c r="V713" s="68"/>
      <c r="X713" s="69" t="s">
        <v>30</v>
      </c>
      <c r="Y713" s="69"/>
      <c r="AA713" s="70"/>
      <c r="AB713" s="70"/>
      <c r="AC713" s="71"/>
      <c r="AE713" s="72" t="str">
        <f aca="false">D713</f>
        <v>BT-X-551</v>
      </c>
      <c r="AF713" s="73" t="n">
        <f aca="false">F713</f>
        <v>4</v>
      </c>
      <c r="AG713" s="73" t="str">
        <f aca="false">G713</f>
        <v>0..1</v>
      </c>
      <c r="AH713" s="63" t="s">
        <v>984</v>
      </c>
      <c r="AI713" s="63" t="s">
        <v>985</v>
      </c>
      <c r="AJ713" s="64" t="s">
        <v>986</v>
      </c>
      <c r="AK713" s="64"/>
      <c r="AL713" s="64"/>
      <c r="AM713" s="73" t="str">
        <f aca="false">M713</f>
        <v>Code</v>
      </c>
      <c r="AN713" s="73" t="n">
        <f aca="false">N713</f>
        <v>0</v>
      </c>
      <c r="AO713" s="73" t="str">
        <f aca="false">O713</f>
        <v>0..1</v>
      </c>
      <c r="AP713" s="73" t="str">
        <f aca="false">P713</f>
        <v>/rsm:CrossIndustryInvoice
/rsm:SupplyChainTradeTransaction
/ram:ApplicableHeaderTradeDelivery
/ram:UltimateShipToTradeParty
/ram:RoleCode</v>
      </c>
      <c r="AQ713" s="73" t="str">
        <f aca="false">Q713</f>
        <v>/rsm:CrossIndustryInvoice/rsm:SupplyChainTradeTransaction/ram:ApplicableHeaderTradeDelivery/ram:UltimateShipToTradeParty/ram:RoleCode</v>
      </c>
      <c r="AR713" s="73" t="str">
        <f aca="false">R713</f>
        <v>C</v>
      </c>
      <c r="AS713" s="73" t="str">
        <f aca="false">S713</f>
        <v>E</v>
      </c>
      <c r="AT713" s="73" t="str">
        <f aca="false">T713</f>
        <v>0..n</v>
      </c>
      <c r="AU713" s="73" t="n">
        <f aca="false">U713</f>
        <v>0</v>
      </c>
      <c r="AV713" s="73" t="n">
        <f aca="false">V713</f>
        <v>0</v>
      </c>
      <c r="AW713" s="6"/>
      <c r="AX713" s="69" t="str">
        <f aca="false">X713</f>
        <v>EXTENDED</v>
      </c>
      <c r="AY713" s="74" t="n">
        <f aca="false">Y713</f>
        <v>0</v>
      </c>
      <c r="BA713" s="46"/>
      <c r="BB713" s="46"/>
      <c r="BC713" s="46"/>
    </row>
    <row r="714" customFormat="false" ht="85.5" hidden="false" customHeight="false" outlineLevel="0" collapsed="false">
      <c r="A714" s="58" t="str">
        <f aca="false">IF(ISERROR(SEARCH("-X-",D714)),IF(S714="G","NO",IF(S714="E","YES","")),"EXT")</f>
        <v>EXT</v>
      </c>
      <c r="B714" s="58"/>
      <c r="C714" s="59"/>
      <c r="D714" s="60" t="s">
        <v>3017</v>
      </c>
      <c r="E714" s="61"/>
      <c r="F714" s="62" t="n">
        <f aca="false">LEN(Q714)-LEN(SUBSTITUTE(Q714,"/",""))-1</f>
        <v>4</v>
      </c>
      <c r="G714" s="62" t="s">
        <v>95</v>
      </c>
      <c r="H714" s="63" t="s">
        <v>1165</v>
      </c>
      <c r="I714" s="63"/>
      <c r="J714" s="64"/>
      <c r="K714" s="64"/>
      <c r="L714" s="64"/>
      <c r="M714" s="63"/>
      <c r="N714" s="65"/>
      <c r="O714" s="65" t="s">
        <v>95</v>
      </c>
      <c r="P714" s="66" t="str">
        <f aca="false">MID(SUBSTITUTE(SUBSTITUTE(Q714,"/",CONCATENATE(CHAR(10),"/")),"/",CONCATENATE(CHAR(10),"/"),F714+1),2,500)</f>
        <v>/rsm:CrossIndustryInvoice
/rsm:SupplyChainTradeTransaction
/ram:ApplicableHeaderTradeDelivery
/ram:UltimateShipToTradeParty
/ram:SpecifiedLegalOrganization</v>
      </c>
      <c r="Q714" s="67" t="s">
        <v>3018</v>
      </c>
      <c r="R714" s="65"/>
      <c r="S714" s="65" t="str">
        <f aca="false">IF($D714="","",IF(ISERROR(FIND("/@",RIGHT($Q714,LEN($Q714)-FIND("#",SUBSTITUTE($Q714,"/","#",LEN($Q714)-LEN(SUBSTITUTE($Q714,"/",""))))))),IF(LEFT($D714,4)="BG-X","EG",IF(LEFT($D714,2)="BG","G",IF(OR(RIGHT($D714,2)="-0",RIGHT($D714,3)="-00",RIGHT($D714,4)="-000"),"","E"))),"A"))</f>
        <v/>
      </c>
      <c r="T714" s="65" t="s">
        <v>95</v>
      </c>
      <c r="U714" s="65"/>
      <c r="V714" s="68"/>
      <c r="X714" s="69" t="s">
        <v>30</v>
      </c>
      <c r="Y714" s="69"/>
      <c r="AA714" s="70"/>
      <c r="AB714" s="70"/>
      <c r="AC714" s="71"/>
      <c r="AE714" s="72" t="str">
        <f aca="false">D714</f>
        <v>BT-X-165-00</v>
      </c>
      <c r="AF714" s="73" t="n">
        <f aca="false">F714</f>
        <v>4</v>
      </c>
      <c r="AG714" s="73" t="str">
        <f aca="false">G714</f>
        <v>0..1</v>
      </c>
      <c r="AH714" s="63" t="s">
        <v>1167</v>
      </c>
      <c r="AI714" s="63"/>
      <c r="AJ714" s="64"/>
      <c r="AK714" s="64"/>
      <c r="AL714" s="64"/>
      <c r="AM714" s="73" t="n">
        <f aca="false">M714</f>
        <v>0</v>
      </c>
      <c r="AN714" s="73" t="n">
        <f aca="false">N714</f>
        <v>0</v>
      </c>
      <c r="AO714" s="73" t="str">
        <f aca="false">O714</f>
        <v>0..1</v>
      </c>
      <c r="AP714" s="73" t="str">
        <f aca="false">P714</f>
        <v>/rsm:CrossIndustryInvoice
/rsm:SupplyChainTradeTransaction
/ram:ApplicableHeaderTradeDelivery
/ram:UltimateShipToTradeParty
/ram:SpecifiedLegalOrganization</v>
      </c>
      <c r="AQ714" s="73" t="str">
        <f aca="false">Q714</f>
        <v>/rsm:CrossIndustryInvoice/rsm:SupplyChainTradeTransaction/ram:ApplicableHeaderTradeDelivery/ram:UltimateShipToTradeParty/ram:SpecifiedLegalOrganization</v>
      </c>
      <c r="AR714" s="73" t="n">
        <f aca="false">R714</f>
        <v>0</v>
      </c>
      <c r="AS714" s="73" t="str">
        <f aca="false">S714</f>
        <v/>
      </c>
      <c r="AT714" s="73" t="str">
        <f aca="false">T714</f>
        <v>0..1</v>
      </c>
      <c r="AU714" s="73" t="n">
        <f aca="false">U714</f>
        <v>0</v>
      </c>
      <c r="AV714" s="73" t="n">
        <f aca="false">V714</f>
        <v>0</v>
      </c>
      <c r="AW714" s="6"/>
      <c r="AX714" s="69" t="str">
        <f aca="false">X714</f>
        <v>EXTENDED</v>
      </c>
      <c r="AY714" s="74" t="n">
        <f aca="false">Y714</f>
        <v>0</v>
      </c>
      <c r="BA714" s="46"/>
      <c r="BB714" s="46"/>
      <c r="BC714" s="46"/>
    </row>
    <row r="715" customFormat="false" ht="99.75" hidden="false" customHeight="false" outlineLevel="0" collapsed="false">
      <c r="A715" s="58" t="str">
        <f aca="false">IF(ISERROR(SEARCH("-X-",D715)),IF(S715="G","NO",IF(S715="E","YES","")),"EXT")</f>
        <v>EXT</v>
      </c>
      <c r="B715" s="58"/>
      <c r="C715" s="59"/>
      <c r="D715" s="60" t="s">
        <v>3019</v>
      </c>
      <c r="E715" s="61"/>
      <c r="F715" s="62" t="n">
        <f aca="false">LEN(Q715)-LEN(SUBSTITUTE(Q715,"/",""))-1</f>
        <v>5</v>
      </c>
      <c r="G715" s="62" t="s">
        <v>95</v>
      </c>
      <c r="H715" s="63" t="s">
        <v>1169</v>
      </c>
      <c r="I715" s="63" t="s">
        <v>993</v>
      </c>
      <c r="J715" s="64"/>
      <c r="K715" s="64"/>
      <c r="L715" s="64"/>
      <c r="M715" s="63" t="s">
        <v>137</v>
      </c>
      <c r="N715" s="65"/>
      <c r="O715" s="65" t="s">
        <v>95</v>
      </c>
      <c r="P715" s="66" t="str">
        <f aca="false">MID(SUBSTITUTE(SUBSTITUTE(Q715,"/",CONCATENATE(CHAR(10),"/")),"/",CONCATENATE(CHAR(10),"/"),F715+1),2,500)</f>
        <v>/rsm:CrossIndustryInvoice
/rsm:SupplyChainTradeTransaction
/ram:ApplicableHeaderTradeDelivery
/ram:UltimateShipToTradeParty
/ram:SpecifiedLegalOrganization
/ram:ID</v>
      </c>
      <c r="Q715" s="67" t="s">
        <v>3020</v>
      </c>
      <c r="R715" s="65" t="s">
        <v>139</v>
      </c>
      <c r="S715" s="65" t="str">
        <f aca="false">IF($D715="","",IF(ISERROR(FIND("/@",RIGHT($Q715,LEN($Q715)-FIND("#",SUBSTITUTE($Q715,"/","#",LEN($Q715)-LEN(SUBSTITUTE($Q715,"/",""))))))),IF(LEFT($D715,4)="BG-X","EG",IF(LEFT($D715,2)="BG","G",IF(OR(RIGHT($D715,2)="-0",RIGHT($D715,3)="-00",RIGHT($D715,4)="-000"),"","E"))),"A"))</f>
        <v>E</v>
      </c>
      <c r="T715" s="65" t="s">
        <v>95</v>
      </c>
      <c r="U715" s="65"/>
      <c r="V715" s="68"/>
      <c r="X715" s="69" t="s">
        <v>30</v>
      </c>
      <c r="Y715" s="69"/>
      <c r="AA715" s="70"/>
      <c r="AB715" s="70"/>
      <c r="AC715" s="71"/>
      <c r="AE715" s="72" t="str">
        <f aca="false">D715</f>
        <v>BT-X-165</v>
      </c>
      <c r="AF715" s="73" t="n">
        <f aca="false">F715</f>
        <v>5</v>
      </c>
      <c r="AG715" s="73" t="str">
        <f aca="false">G715</f>
        <v>0..1</v>
      </c>
      <c r="AH715" s="63" t="s">
        <v>995</v>
      </c>
      <c r="AI715" s="63" t="s">
        <v>996</v>
      </c>
      <c r="AJ715" s="64"/>
      <c r="AK715" s="64"/>
      <c r="AL715" s="64"/>
      <c r="AM715" s="73" t="str">
        <f aca="false">M715</f>
        <v>Identifier</v>
      </c>
      <c r="AN715" s="73" t="n">
        <f aca="false">N715</f>
        <v>0</v>
      </c>
      <c r="AO715" s="73" t="str">
        <f aca="false">O715</f>
        <v>0..1</v>
      </c>
      <c r="AP715" s="73" t="str">
        <f aca="false">P715</f>
        <v>/rsm:CrossIndustryInvoice
/rsm:SupplyChainTradeTransaction
/ram:ApplicableHeaderTradeDelivery
/ram:UltimateShipToTradeParty
/ram:SpecifiedLegalOrganization
/ram:ID</v>
      </c>
      <c r="AQ715" s="73" t="str">
        <f aca="false">Q715</f>
        <v>/rsm:CrossIndustryInvoice/rsm:SupplyChainTradeTransaction/ram:ApplicableHeaderTradeDelivery/ram:UltimateShipToTradeParty/ram:SpecifiedLegalOrganization/ram:ID</v>
      </c>
      <c r="AR715" s="73" t="str">
        <f aca="false">R715</f>
        <v>I</v>
      </c>
      <c r="AS715" s="73" t="str">
        <f aca="false">S715</f>
        <v>E</v>
      </c>
      <c r="AT715" s="73" t="str">
        <f aca="false">T715</f>
        <v>0..1</v>
      </c>
      <c r="AU715" s="73" t="n">
        <f aca="false">U715</f>
        <v>0</v>
      </c>
      <c r="AV715" s="73" t="n">
        <f aca="false">V715</f>
        <v>0</v>
      </c>
      <c r="AW715" s="6"/>
      <c r="AX715" s="69" t="str">
        <f aca="false">X715</f>
        <v>EXTENDED</v>
      </c>
      <c r="AY715" s="74" t="n">
        <f aca="false">Y715</f>
        <v>0</v>
      </c>
      <c r="BA715" s="46"/>
      <c r="BB715" s="46"/>
      <c r="BC715" s="46"/>
    </row>
    <row r="716" customFormat="false" ht="114" hidden="false" customHeight="false" outlineLevel="0" collapsed="false">
      <c r="A716" s="58" t="str">
        <f aca="false">IF(ISERROR(SEARCH("-X-",D716)),IF(S716="G","NO",IF(S716="E","YES","")),"EXT")</f>
        <v>EXT</v>
      </c>
      <c r="B716" s="58"/>
      <c r="C716" s="59"/>
      <c r="D716" s="60" t="s">
        <v>3021</v>
      </c>
      <c r="E716" s="61"/>
      <c r="F716" s="62" t="n">
        <f aca="false">LEN(Q716)-LEN(SUBSTITUTE(Q716,"/",""))-1</f>
        <v>6</v>
      </c>
      <c r="G716" s="62" t="s">
        <v>95</v>
      </c>
      <c r="H716" s="63" t="s">
        <v>355</v>
      </c>
      <c r="I716" s="63" t="s">
        <v>998</v>
      </c>
      <c r="J716" s="64" t="s">
        <v>999</v>
      </c>
      <c r="K716" s="64"/>
      <c r="L716" s="64"/>
      <c r="M716" s="63" t="s">
        <v>358</v>
      </c>
      <c r="N716" s="65"/>
      <c r="O716" s="65"/>
      <c r="P716" s="66" t="str">
        <f aca="false">MID(SUBSTITUTE(SUBSTITUTE(Q716,"/",CONCATENATE(CHAR(10),"/")),"/",CONCATENATE(CHAR(10),"/"),F716+1),2,500)</f>
        <v>/rsm:CrossIndustryInvoice
/rsm:SupplyChainTradeTransaction
/ram:ApplicableHeaderTradeDelivery
/ram:UltimateShipToTradeParty
/ram:SpecifiedLegalOrganization
/ram:ID
/@schemeID</v>
      </c>
      <c r="Q716" s="67" t="s">
        <v>3022</v>
      </c>
      <c r="R716" s="65" t="s">
        <v>360</v>
      </c>
      <c r="S716" s="65" t="str">
        <f aca="false">IF($D716="","",IF(ISERROR(FIND("/@",RIGHT($Q716,LEN($Q716)-FIND("#",SUBSTITUTE($Q716,"/","#",LEN($Q716)-LEN(SUBSTITUTE($Q716,"/",""))))))),IF(LEFT($D716,4)="BG-X","EG",IF(LEFT($D716,2)="BG","G",IF(OR(RIGHT($D716,2)="-0",RIGHT($D716,3)="-00",RIGHT($D716,4)="-000"),"","E"))),"A"))</f>
        <v/>
      </c>
      <c r="T716" s="65"/>
      <c r="U716" s="65"/>
      <c r="V716" s="68"/>
      <c r="X716" s="69" t="s">
        <v>30</v>
      </c>
      <c r="Y716" s="69"/>
      <c r="AA716" s="70"/>
      <c r="AB716" s="70"/>
      <c r="AC716" s="71"/>
      <c r="AE716" s="72" t="str">
        <f aca="false">D716</f>
        <v>BT-X-165-0</v>
      </c>
      <c r="AF716" s="73" t="n">
        <f aca="false">F716</f>
        <v>6</v>
      </c>
      <c r="AG716" s="73" t="str">
        <f aca="false">G716</f>
        <v>0..1</v>
      </c>
      <c r="AH716" s="63" t="s">
        <v>1001</v>
      </c>
      <c r="AI716" s="63" t="s">
        <v>1002</v>
      </c>
      <c r="AJ716" s="64" t="s">
        <v>1003</v>
      </c>
      <c r="AK716" s="64"/>
      <c r="AL716" s="64"/>
      <c r="AM716" s="73" t="str">
        <f aca="false">M716</f>
        <v>String</v>
      </c>
      <c r="AN716" s="73" t="n">
        <f aca="false">N716</f>
        <v>0</v>
      </c>
      <c r="AO716" s="73" t="n">
        <f aca="false">O716</f>
        <v>0</v>
      </c>
      <c r="AP716" s="73" t="str">
        <f aca="false">P716</f>
        <v>/rsm:CrossIndustryInvoice
/rsm:SupplyChainTradeTransaction
/ram:ApplicableHeaderTradeDelivery
/ram:UltimateShipToTradeParty
/ram:SpecifiedLegalOrganization
/ram:ID
/@schemeID</v>
      </c>
      <c r="AQ716" s="73" t="str">
        <f aca="false">Q716</f>
        <v>/rsm:CrossIndustryInvoice/rsm:SupplyChainTradeTransaction/ram:ApplicableHeaderTradeDelivery/ram:UltimateShipToTradeParty/ram:SpecifiedLegalOrganization/ram:ID/@schemeID</v>
      </c>
      <c r="AR716" s="73" t="str">
        <f aca="false">R716</f>
        <v>S</v>
      </c>
      <c r="AS716" s="73" t="str">
        <f aca="false">S716</f>
        <v/>
      </c>
      <c r="AT716" s="73" t="n">
        <f aca="false">T716</f>
        <v>0</v>
      </c>
      <c r="AU716" s="73" t="n">
        <f aca="false">U716</f>
        <v>0</v>
      </c>
      <c r="AV716" s="73" t="n">
        <f aca="false">V716</f>
        <v>0</v>
      </c>
      <c r="AW716" s="6"/>
      <c r="AX716" s="69" t="str">
        <f aca="false">X716</f>
        <v>EXTENDED</v>
      </c>
      <c r="AY716" s="74" t="n">
        <f aca="false">Y716</f>
        <v>0</v>
      </c>
      <c r="BA716" s="46"/>
      <c r="BB716" s="46"/>
      <c r="BC716" s="46"/>
    </row>
    <row r="717" customFormat="false" ht="99.75" hidden="false" customHeight="false" outlineLevel="0" collapsed="false">
      <c r="A717" s="58" t="str">
        <f aca="false">IF(ISERROR(SEARCH("-X-",D717)),IF(S717="G","NO",IF(S717="E","YES","")),"EXT")</f>
        <v>EXT</v>
      </c>
      <c r="B717" s="58"/>
      <c r="C717" s="59"/>
      <c r="D717" s="60" t="s">
        <v>3023</v>
      </c>
      <c r="E717" s="61"/>
      <c r="F717" s="62" t="n">
        <f aca="false">LEN(Q717)-LEN(SUBSTITUTE(Q717,"/",""))-1</f>
        <v>5</v>
      </c>
      <c r="G717" s="62" t="s">
        <v>95</v>
      </c>
      <c r="H717" s="63" t="s">
        <v>1005</v>
      </c>
      <c r="I717" s="63" t="s">
        <v>1006</v>
      </c>
      <c r="J717" s="64" t="s">
        <v>1007</v>
      </c>
      <c r="K717" s="64"/>
      <c r="L717" s="64"/>
      <c r="M717" s="63" t="s">
        <v>119</v>
      </c>
      <c r="N717" s="65"/>
      <c r="O717" s="65" t="s">
        <v>95</v>
      </c>
      <c r="P717" s="66" t="str">
        <f aca="false">MID(SUBSTITUTE(SUBSTITUTE(Q717,"/",CONCATENATE(CHAR(10),"/")),"/",CONCATENATE(CHAR(10),"/"),F717+1),2,500)</f>
        <v>/rsm:CrossIndustryInvoice
/rsm:SupplyChainTradeTransaction
/ram:ApplicableHeaderTradeDelivery
/ram:UltimateShipToTradeParty
/ram:SpecifiedLegalOrganization
/ram:TradingBusinessName</v>
      </c>
      <c r="Q717" s="67" t="s">
        <v>3024</v>
      </c>
      <c r="R717" s="65" t="s">
        <v>121</v>
      </c>
      <c r="S717" s="65" t="str">
        <f aca="false">IF($D717="","",IF(ISERROR(FIND("/@",RIGHT($Q717,LEN($Q717)-FIND("#",SUBSTITUTE($Q717,"/","#",LEN($Q717)-LEN(SUBSTITUTE($Q717,"/",""))))))),IF(LEFT($D717,4)="BG-X","EG",IF(LEFT($D717,2)="BG","G",IF(OR(RIGHT($D717,2)="-0",RIGHT($D717,3)="-00",RIGHT($D717,4)="-000"),"","E"))),"A"))</f>
        <v>E</v>
      </c>
      <c r="T717" s="65" t="s">
        <v>95</v>
      </c>
      <c r="U717" s="65"/>
      <c r="V717" s="68"/>
      <c r="X717" s="69" t="s">
        <v>30</v>
      </c>
      <c r="Y717" s="69"/>
      <c r="AA717" s="70"/>
      <c r="AB717" s="70"/>
      <c r="AC717" s="71"/>
      <c r="AE717" s="72" t="str">
        <f aca="false">D717</f>
        <v>BT-X-166</v>
      </c>
      <c r="AF717" s="73" t="n">
        <f aca="false">F717</f>
        <v>5</v>
      </c>
      <c r="AG717" s="73" t="str">
        <f aca="false">G717</f>
        <v>0..1</v>
      </c>
      <c r="AH717" s="63" t="s">
        <v>2095</v>
      </c>
      <c r="AI717" s="63" t="s">
        <v>1010</v>
      </c>
      <c r="AJ717" s="64" t="s">
        <v>1011</v>
      </c>
      <c r="AK717" s="64"/>
      <c r="AL717" s="64"/>
      <c r="AM717" s="73" t="str">
        <f aca="false">M717</f>
        <v>Text</v>
      </c>
      <c r="AN717" s="73" t="n">
        <f aca="false">N717</f>
        <v>0</v>
      </c>
      <c r="AO717" s="73" t="str">
        <f aca="false">O717</f>
        <v>0..1</v>
      </c>
      <c r="AP717" s="73" t="str">
        <f aca="false">P717</f>
        <v>/rsm:CrossIndustryInvoice
/rsm:SupplyChainTradeTransaction
/ram:ApplicableHeaderTradeDelivery
/ram:UltimateShipToTradeParty
/ram:SpecifiedLegalOrganization
/ram:TradingBusinessName</v>
      </c>
      <c r="AQ717" s="73" t="str">
        <f aca="false">Q717</f>
        <v>/rsm:CrossIndustryInvoice/rsm:SupplyChainTradeTransaction/ram:ApplicableHeaderTradeDelivery/ram:UltimateShipToTradeParty/ram:SpecifiedLegalOrganization/ram:TradingBusinessName</v>
      </c>
      <c r="AR717" s="73" t="str">
        <f aca="false">R717</f>
        <v>T</v>
      </c>
      <c r="AS717" s="73" t="str">
        <f aca="false">S717</f>
        <v>E</v>
      </c>
      <c r="AT717" s="73" t="str">
        <f aca="false">T717</f>
        <v>0..1</v>
      </c>
      <c r="AU717" s="73" t="n">
        <f aca="false">U717</f>
        <v>0</v>
      </c>
      <c r="AV717" s="73" t="n">
        <f aca="false">V717</f>
        <v>0</v>
      </c>
      <c r="AW717" s="6"/>
      <c r="AX717" s="69" t="str">
        <f aca="false">X717</f>
        <v>EXTENDED</v>
      </c>
      <c r="AY717" s="74" t="n">
        <f aca="false">Y717</f>
        <v>0</v>
      </c>
      <c r="BA717" s="46"/>
      <c r="BB717" s="46"/>
      <c r="BC717" s="46"/>
    </row>
    <row r="718" customFormat="false" ht="99.75" hidden="false" customHeight="false" outlineLevel="0" collapsed="false">
      <c r="A718" s="58" t="str">
        <f aca="false">IF(ISERROR(SEARCH("-X-",D718)),IF(S718="G","NO",IF(S718="E","YES","")),"EXT")</f>
        <v>EXT</v>
      </c>
      <c r="B718" s="58"/>
      <c r="C718" s="59"/>
      <c r="D718" s="60" t="s">
        <v>3025</v>
      </c>
      <c r="E718" s="61"/>
      <c r="F718" s="62" t="n">
        <f aca="false">LEN(Q718)-LEN(SUBSTITUTE(Q718,"/",""))-1</f>
        <v>5</v>
      </c>
      <c r="G718" s="62" t="s">
        <v>95</v>
      </c>
      <c r="H718" s="63" t="s">
        <v>1929</v>
      </c>
      <c r="I718" s="63"/>
      <c r="J718" s="64"/>
      <c r="K718" s="64"/>
      <c r="L718" s="64"/>
      <c r="M718" s="63"/>
      <c r="N718" s="65"/>
      <c r="O718" s="65" t="s">
        <v>95</v>
      </c>
      <c r="P718" s="66" t="str">
        <f aca="false">MID(SUBSTITUTE(SUBSTITUTE(Q718,"/",CONCATENATE(CHAR(10),"/")),"/",CONCATENATE(CHAR(10),"/"),F718+1),2,500)</f>
        <v>/rsm:CrossIndustryInvoice
/rsm:SupplyChainTradeTransaction
/ram:ApplicableHeaderTradeDelivery
/ram:UltimateShipToTradeParty
/ram:SpecifiedLegalOrganization
/ram:PostalTradeAddress</v>
      </c>
      <c r="Q718" s="67" t="s">
        <v>3026</v>
      </c>
      <c r="R718" s="65"/>
      <c r="S718" s="65" t="str">
        <f aca="false">IF($D718="","",IF(ISERROR(FIND("/@",RIGHT($Q718,LEN($Q718)-FIND("#",SUBSTITUTE($Q718,"/","#",LEN($Q718)-LEN(SUBSTITUTE($Q718,"/",""))))))),IF(LEFT($D718,4)="BG-X","EG",IF(LEFT($D718,2)="BG","G",IF(OR(RIGHT($D718,2)="-0",RIGHT($D718,3)="-00",RIGHT($D718,4)="-000"),"","E"))),"A"))</f>
        <v>EG</v>
      </c>
      <c r="T718" s="65" t="s">
        <v>95</v>
      </c>
      <c r="U718" s="65"/>
      <c r="V718" s="68"/>
      <c r="X718" s="69" t="s">
        <v>30</v>
      </c>
      <c r="Y718" s="69"/>
      <c r="AA718" s="70"/>
      <c r="AB718" s="70"/>
      <c r="AC718" s="71"/>
      <c r="AE718" s="72" t="str">
        <f aca="false">D718</f>
        <v>BG-X-68</v>
      </c>
      <c r="AF718" s="73" t="n">
        <f aca="false">F718</f>
        <v>5</v>
      </c>
      <c r="AG718" s="73" t="str">
        <f aca="false">G718</f>
        <v>0..1</v>
      </c>
      <c r="AH718" s="63" t="s">
        <v>1932</v>
      </c>
      <c r="AI718" s="63"/>
      <c r="AJ718" s="64"/>
      <c r="AK718" s="64"/>
      <c r="AL718" s="64"/>
      <c r="AM718" s="73" t="n">
        <f aca="false">M718</f>
        <v>0</v>
      </c>
      <c r="AN718" s="73" t="n">
        <f aca="false">N718</f>
        <v>0</v>
      </c>
      <c r="AO718" s="73" t="str">
        <f aca="false">O718</f>
        <v>0..1</v>
      </c>
      <c r="AP718" s="73" t="str">
        <f aca="false">P718</f>
        <v>/rsm:CrossIndustryInvoice
/rsm:SupplyChainTradeTransaction
/ram:ApplicableHeaderTradeDelivery
/ram:UltimateShipToTradeParty
/ram:SpecifiedLegalOrganization
/ram:PostalTradeAddress</v>
      </c>
      <c r="AQ718" s="73" t="str">
        <f aca="false">Q718</f>
        <v>/rsm:CrossIndustryInvoice/rsm:SupplyChainTradeTransaction/ram:ApplicableHeaderTradeDelivery/ram:UltimateShipToTradeParty/ram:SpecifiedLegalOrganization/ram:PostalTradeAddress</v>
      </c>
      <c r="AR718" s="73" t="n">
        <f aca="false">R718</f>
        <v>0</v>
      </c>
      <c r="AS718" s="73" t="str">
        <f aca="false">S718</f>
        <v>EG</v>
      </c>
      <c r="AT718" s="73" t="str">
        <f aca="false">T718</f>
        <v>0..1</v>
      </c>
      <c r="AU718" s="73" t="n">
        <f aca="false">U718</f>
        <v>0</v>
      </c>
      <c r="AV718" s="73" t="n">
        <f aca="false">V718</f>
        <v>0</v>
      </c>
      <c r="AW718" s="6"/>
      <c r="AX718" s="69" t="str">
        <f aca="false">X718</f>
        <v>EXTENDED</v>
      </c>
      <c r="AY718" s="74" t="n">
        <f aca="false">Y718</f>
        <v>0</v>
      </c>
      <c r="BA718" s="46"/>
      <c r="BB718" s="46"/>
      <c r="BC718" s="46"/>
    </row>
    <row r="719" customFormat="false" ht="114" hidden="false" customHeight="false" outlineLevel="0" collapsed="false">
      <c r="A719" s="58" t="str">
        <f aca="false">IF(ISERROR(SEARCH("-X-",D719)),IF(S719="G","NO",IF(S719="E","YES","")),"EXT")</f>
        <v>EXT</v>
      </c>
      <c r="B719" s="58"/>
      <c r="C719" s="59"/>
      <c r="D719" s="60" t="s">
        <v>3027</v>
      </c>
      <c r="E719" s="61"/>
      <c r="F719" s="62" t="n">
        <f aca="false">LEN(Q719)-LEN(SUBSTITUTE(Q719,"/",""))-1</f>
        <v>6</v>
      </c>
      <c r="G719" s="62" t="s">
        <v>95</v>
      </c>
      <c r="H719" s="63" t="s">
        <v>1069</v>
      </c>
      <c r="I719" s="63" t="s">
        <v>1070</v>
      </c>
      <c r="J719" s="64" t="s">
        <v>1071</v>
      </c>
      <c r="K719" s="64"/>
      <c r="L719" s="64"/>
      <c r="M719" s="63" t="s">
        <v>119</v>
      </c>
      <c r="N719" s="65"/>
      <c r="O719" s="65" t="s">
        <v>95</v>
      </c>
      <c r="P719" s="66" t="str">
        <f aca="false">MID(SUBSTITUTE(SUBSTITUTE(Q719,"/",CONCATENATE(CHAR(10),"/")),"/",CONCATENATE(CHAR(10),"/"),F719+1),2,500)</f>
        <v>/rsm:CrossIndustryInvoice
/rsm:SupplyChainTradeTransaction
/ram:ApplicableHeaderTradeDelivery
/ram:UltimateShipToTradeParty
/ram:SpecifiedLegalOrganization
/ram:PostalTradeAddress
/ram:PostcodeCode</v>
      </c>
      <c r="Q719" s="67" t="s">
        <v>3028</v>
      </c>
      <c r="R719" s="65" t="s">
        <v>121</v>
      </c>
      <c r="S719" s="65" t="str">
        <f aca="false">IF($D719="","",IF(ISERROR(FIND("/@",RIGHT($Q719,LEN($Q719)-FIND("#",SUBSTITUTE($Q719,"/","#",LEN($Q719)-LEN(SUBSTITUTE($Q719,"/",""))))))),IF(LEFT($D719,4)="BG-X","EG",IF(LEFT($D719,2)="BG","G",IF(OR(RIGHT($D719,2)="-0",RIGHT($D719,3)="-00",RIGHT($D719,4)="-000"),"","E"))),"A"))</f>
        <v>E</v>
      </c>
      <c r="T719" s="65" t="s">
        <v>95</v>
      </c>
      <c r="U719" s="65"/>
      <c r="V719" s="68"/>
      <c r="X719" s="69" t="s">
        <v>30</v>
      </c>
      <c r="Y719" s="69"/>
      <c r="AA719" s="70"/>
      <c r="AB719" s="70"/>
      <c r="AC719" s="71"/>
      <c r="AE719" s="72" t="str">
        <f aca="false">D719</f>
        <v>BT-X-440</v>
      </c>
      <c r="AF719" s="73" t="n">
        <f aca="false">F719</f>
        <v>6</v>
      </c>
      <c r="AG719" s="73" t="str">
        <f aca="false">G719</f>
        <v>0..1</v>
      </c>
      <c r="AH719" s="63" t="s">
        <v>1073</v>
      </c>
      <c r="AI719" s="63" t="s">
        <v>1074</v>
      </c>
      <c r="AJ719" s="64" t="s">
        <v>1075</v>
      </c>
      <c r="AK719" s="64"/>
      <c r="AL719" s="64"/>
      <c r="AM719" s="73" t="str">
        <f aca="false">M719</f>
        <v>Text</v>
      </c>
      <c r="AN719" s="73" t="n">
        <f aca="false">N719</f>
        <v>0</v>
      </c>
      <c r="AO719" s="73" t="str">
        <f aca="false">O719</f>
        <v>0..1</v>
      </c>
      <c r="AP719" s="73" t="str">
        <f aca="false">P719</f>
        <v>/rsm:CrossIndustryInvoice
/rsm:SupplyChainTradeTransaction
/ram:ApplicableHeaderTradeDelivery
/ram:UltimateShipToTradeParty
/ram:SpecifiedLegalOrganization
/ram:PostalTradeAddress
/ram:PostcodeCode</v>
      </c>
      <c r="AQ719" s="73" t="str">
        <f aca="false">Q719</f>
        <v>/rsm:CrossIndustryInvoice/rsm:SupplyChainTradeTransaction/ram:ApplicableHeaderTradeDelivery/ram:UltimateShipToTradeParty/ram:SpecifiedLegalOrganization/ram:PostalTradeAddress/ram:PostcodeCode</v>
      </c>
      <c r="AR719" s="73" t="str">
        <f aca="false">R719</f>
        <v>T</v>
      </c>
      <c r="AS719" s="73" t="str">
        <f aca="false">S719</f>
        <v>E</v>
      </c>
      <c r="AT719" s="73" t="str">
        <f aca="false">T719</f>
        <v>0..1</v>
      </c>
      <c r="AU719" s="73" t="n">
        <f aca="false">U719</f>
        <v>0</v>
      </c>
      <c r="AV719" s="73" t="n">
        <f aca="false">V719</f>
        <v>0</v>
      </c>
      <c r="AW719" s="6"/>
      <c r="AX719" s="69" t="str">
        <f aca="false">X719</f>
        <v>EXTENDED</v>
      </c>
      <c r="AY719" s="74" t="n">
        <f aca="false">Y719</f>
        <v>0</v>
      </c>
      <c r="BA719" s="46"/>
      <c r="BB719" s="46"/>
      <c r="BC719" s="46"/>
    </row>
    <row r="720" customFormat="false" ht="114" hidden="false" customHeight="false" outlineLevel="0" collapsed="false">
      <c r="A720" s="58" t="str">
        <f aca="false">IF(ISERROR(SEARCH("-X-",D720)),IF(S720="G","NO",IF(S720="E","YES","")),"EXT")</f>
        <v>EXT</v>
      </c>
      <c r="B720" s="58"/>
      <c r="C720" s="59"/>
      <c r="D720" s="60" t="s">
        <v>3029</v>
      </c>
      <c r="E720" s="61"/>
      <c r="F720" s="62" t="n">
        <f aca="false">LEN(Q720)-LEN(SUBSTITUTE(Q720,"/",""))-1</f>
        <v>6</v>
      </c>
      <c r="G720" s="62" t="s">
        <v>95</v>
      </c>
      <c r="H720" s="63" t="s">
        <v>1078</v>
      </c>
      <c r="I720" s="63" t="s">
        <v>1079</v>
      </c>
      <c r="J720" s="64" t="s">
        <v>1080</v>
      </c>
      <c r="K720" s="64"/>
      <c r="L720" s="64"/>
      <c r="M720" s="63" t="s">
        <v>119</v>
      </c>
      <c r="N720" s="65"/>
      <c r="O720" s="65" t="s">
        <v>95</v>
      </c>
      <c r="P720" s="66" t="str">
        <f aca="false">MID(SUBSTITUTE(SUBSTITUTE(Q720,"/",CONCATENATE(CHAR(10),"/")),"/",CONCATENATE(CHAR(10),"/"),F720+1),2,500)</f>
        <v>/rsm:CrossIndustryInvoice
/rsm:SupplyChainTradeTransaction
/ram:ApplicableHeaderTradeDelivery
/ram:UltimateShipToTradeParty
/ram:SpecifiedLegalOrganization
/ram:PostalTradeAddress
/ram:LineOne</v>
      </c>
      <c r="Q720" s="67" t="s">
        <v>3030</v>
      </c>
      <c r="R720" s="65" t="s">
        <v>121</v>
      </c>
      <c r="S720" s="65" t="str">
        <f aca="false">IF($D720="","",IF(ISERROR(FIND("/@",RIGHT($Q720,LEN($Q720)-FIND("#",SUBSTITUTE($Q720,"/","#",LEN($Q720)-LEN(SUBSTITUTE($Q720,"/",""))))))),IF(LEFT($D720,4)="BG-X","EG",IF(LEFT($D720,2)="BG","G",IF(OR(RIGHT($D720,2)="-0",RIGHT($D720,3)="-00",RIGHT($D720,4)="-000"),"","E"))),"A"))</f>
        <v>E</v>
      </c>
      <c r="T720" s="65" t="s">
        <v>95</v>
      </c>
      <c r="U720" s="65"/>
      <c r="V720" s="68"/>
      <c r="X720" s="69" t="s">
        <v>30</v>
      </c>
      <c r="Y720" s="69"/>
      <c r="AA720" s="70"/>
      <c r="AB720" s="70"/>
      <c r="AC720" s="71"/>
      <c r="AE720" s="72" t="str">
        <f aca="false">D720</f>
        <v>BT-X-441</v>
      </c>
      <c r="AF720" s="73" t="n">
        <f aca="false">F720</f>
        <v>6</v>
      </c>
      <c r="AG720" s="73" t="str">
        <f aca="false">G720</f>
        <v>0..1</v>
      </c>
      <c r="AH720" s="63" t="s">
        <v>1082</v>
      </c>
      <c r="AI720" s="63" t="s">
        <v>1083</v>
      </c>
      <c r="AJ720" s="64" t="s">
        <v>1084</v>
      </c>
      <c r="AK720" s="64"/>
      <c r="AL720" s="64"/>
      <c r="AM720" s="73" t="str">
        <f aca="false">M720</f>
        <v>Text</v>
      </c>
      <c r="AN720" s="73" t="n">
        <f aca="false">N720</f>
        <v>0</v>
      </c>
      <c r="AO720" s="73" t="str">
        <f aca="false">O720</f>
        <v>0..1</v>
      </c>
      <c r="AP720" s="73" t="str">
        <f aca="false">P720</f>
        <v>/rsm:CrossIndustryInvoice
/rsm:SupplyChainTradeTransaction
/ram:ApplicableHeaderTradeDelivery
/ram:UltimateShipToTradeParty
/ram:SpecifiedLegalOrganization
/ram:PostalTradeAddress
/ram:LineOne</v>
      </c>
      <c r="AQ720" s="73" t="str">
        <f aca="false">Q720</f>
        <v>/rsm:CrossIndustryInvoice/rsm:SupplyChainTradeTransaction/ram:ApplicableHeaderTradeDelivery/ram:UltimateShipToTradeParty/ram:SpecifiedLegalOrganization/ram:PostalTradeAddress/ram:LineOne</v>
      </c>
      <c r="AR720" s="73" t="str">
        <f aca="false">R720</f>
        <v>T</v>
      </c>
      <c r="AS720" s="73" t="str">
        <f aca="false">S720</f>
        <v>E</v>
      </c>
      <c r="AT720" s="73" t="str">
        <f aca="false">T720</f>
        <v>0..1</v>
      </c>
      <c r="AU720" s="73" t="n">
        <f aca="false">U720</f>
        <v>0</v>
      </c>
      <c r="AV720" s="73" t="n">
        <f aca="false">V720</f>
        <v>0</v>
      </c>
      <c r="AW720" s="6"/>
      <c r="AX720" s="69" t="str">
        <f aca="false">X720</f>
        <v>EXTENDED</v>
      </c>
      <c r="AY720" s="74" t="n">
        <f aca="false">Y720</f>
        <v>0</v>
      </c>
      <c r="BA720" s="46"/>
      <c r="BB720" s="46"/>
      <c r="BC720" s="46"/>
    </row>
    <row r="721" customFormat="false" ht="114" hidden="false" customHeight="false" outlineLevel="0" collapsed="false">
      <c r="A721" s="58" t="str">
        <f aca="false">IF(ISERROR(SEARCH("-X-",D721)),IF(S721="G","NO",IF(S721="E","YES","")),"EXT")</f>
        <v>EXT</v>
      </c>
      <c r="B721" s="58"/>
      <c r="C721" s="59"/>
      <c r="D721" s="60" t="s">
        <v>3031</v>
      </c>
      <c r="E721" s="61"/>
      <c r="F721" s="62" t="n">
        <f aca="false">LEN(Q721)-LEN(SUBSTITUTE(Q721,"/",""))-1</f>
        <v>6</v>
      </c>
      <c r="G721" s="62" t="s">
        <v>95</v>
      </c>
      <c r="H721" s="63" t="s">
        <v>1087</v>
      </c>
      <c r="I721" s="63" t="s">
        <v>1088</v>
      </c>
      <c r="J721" s="64"/>
      <c r="K721" s="64"/>
      <c r="L721" s="64"/>
      <c r="M721" s="63" t="s">
        <v>119</v>
      </c>
      <c r="N721" s="65"/>
      <c r="O721" s="65" t="s">
        <v>95</v>
      </c>
      <c r="P721" s="66" t="str">
        <f aca="false">MID(SUBSTITUTE(SUBSTITUTE(Q721,"/",CONCATENATE(CHAR(10),"/")),"/",CONCATENATE(CHAR(10),"/"),F721+1),2,500)</f>
        <v>/rsm:CrossIndustryInvoice
/rsm:SupplyChainTradeTransaction
/ram:ApplicableHeaderTradeDelivery
/ram:UltimateShipToTradeParty
/ram:SpecifiedLegalOrganization
/ram:PostalTradeAddress
/ram:LineTwo</v>
      </c>
      <c r="Q721" s="67" t="s">
        <v>3032</v>
      </c>
      <c r="R721" s="65" t="s">
        <v>121</v>
      </c>
      <c r="S721" s="65" t="str">
        <f aca="false">IF($D721="","",IF(ISERROR(FIND("/@",RIGHT($Q721,LEN($Q721)-FIND("#",SUBSTITUTE($Q721,"/","#",LEN($Q721)-LEN(SUBSTITUTE($Q721,"/",""))))))),IF(LEFT($D721,4)="BG-X","EG",IF(LEFT($D721,2)="BG","G",IF(OR(RIGHT($D721,2)="-0",RIGHT($D721,3)="-00",RIGHT($D721,4)="-000"),"","E"))),"A"))</f>
        <v>E</v>
      </c>
      <c r="T721" s="65" t="s">
        <v>95</v>
      </c>
      <c r="U721" s="65"/>
      <c r="V721" s="68"/>
      <c r="X721" s="69" t="s">
        <v>30</v>
      </c>
      <c r="Y721" s="69"/>
      <c r="AA721" s="70"/>
      <c r="AB721" s="70"/>
      <c r="AC721" s="71"/>
      <c r="AE721" s="72" t="str">
        <f aca="false">D721</f>
        <v>BT-X-442</v>
      </c>
      <c r="AF721" s="73" t="n">
        <f aca="false">F721</f>
        <v>6</v>
      </c>
      <c r="AG721" s="73" t="str">
        <f aca="false">G721</f>
        <v>0..1</v>
      </c>
      <c r="AH721" s="63" t="s">
        <v>1090</v>
      </c>
      <c r="AI721" s="63" t="s">
        <v>1091</v>
      </c>
      <c r="AJ721" s="64"/>
      <c r="AK721" s="64"/>
      <c r="AL721" s="64"/>
      <c r="AM721" s="73" t="str">
        <f aca="false">M721</f>
        <v>Text</v>
      </c>
      <c r="AN721" s="73" t="n">
        <f aca="false">N721</f>
        <v>0</v>
      </c>
      <c r="AO721" s="73" t="str">
        <f aca="false">O721</f>
        <v>0..1</v>
      </c>
      <c r="AP721" s="73" t="str">
        <f aca="false">P721</f>
        <v>/rsm:CrossIndustryInvoice
/rsm:SupplyChainTradeTransaction
/ram:ApplicableHeaderTradeDelivery
/ram:UltimateShipToTradeParty
/ram:SpecifiedLegalOrganization
/ram:PostalTradeAddress
/ram:LineTwo</v>
      </c>
      <c r="AQ721" s="73" t="str">
        <f aca="false">Q721</f>
        <v>/rsm:CrossIndustryInvoice/rsm:SupplyChainTradeTransaction/ram:ApplicableHeaderTradeDelivery/ram:UltimateShipToTradeParty/ram:SpecifiedLegalOrganization/ram:PostalTradeAddress/ram:LineTwo</v>
      </c>
      <c r="AR721" s="73" t="str">
        <f aca="false">R721</f>
        <v>T</v>
      </c>
      <c r="AS721" s="73" t="str">
        <f aca="false">S721</f>
        <v>E</v>
      </c>
      <c r="AT721" s="73" t="str">
        <f aca="false">T721</f>
        <v>0..1</v>
      </c>
      <c r="AU721" s="73" t="n">
        <f aca="false">U721</f>
        <v>0</v>
      </c>
      <c r="AV721" s="73" t="n">
        <f aca="false">V721</f>
        <v>0</v>
      </c>
      <c r="AW721" s="6"/>
      <c r="AX721" s="69" t="str">
        <f aca="false">X721</f>
        <v>EXTENDED</v>
      </c>
      <c r="AY721" s="74" t="n">
        <f aca="false">Y721</f>
        <v>0</v>
      </c>
      <c r="BA721" s="46"/>
      <c r="BB721" s="46"/>
      <c r="BC721" s="46"/>
    </row>
    <row r="722" customFormat="false" ht="114" hidden="false" customHeight="false" outlineLevel="0" collapsed="false">
      <c r="A722" s="58" t="str">
        <f aca="false">IF(ISERROR(SEARCH("-X-",D722)),IF(S722="G","NO",IF(S722="E","YES","")),"EXT")</f>
        <v>EXT</v>
      </c>
      <c r="B722" s="58"/>
      <c r="C722" s="59"/>
      <c r="D722" s="60" t="s">
        <v>3033</v>
      </c>
      <c r="E722" s="61"/>
      <c r="F722" s="62" t="n">
        <f aca="false">LEN(Q722)-LEN(SUBSTITUTE(Q722,"/",""))-1</f>
        <v>6</v>
      </c>
      <c r="G722" s="62" t="s">
        <v>95</v>
      </c>
      <c r="H722" s="63" t="s">
        <v>1094</v>
      </c>
      <c r="I722" s="63" t="s">
        <v>1088</v>
      </c>
      <c r="J722" s="64"/>
      <c r="K722" s="64"/>
      <c r="L722" s="64"/>
      <c r="M722" s="63" t="s">
        <v>119</v>
      </c>
      <c r="N722" s="65"/>
      <c r="O722" s="65" t="s">
        <v>95</v>
      </c>
      <c r="P722" s="66" t="str">
        <f aca="false">MID(SUBSTITUTE(SUBSTITUTE(Q722,"/",CONCATENATE(CHAR(10),"/")),"/",CONCATENATE(CHAR(10),"/"),F722+1),2,500)</f>
        <v>/rsm:CrossIndustryInvoice
/rsm:SupplyChainTradeTransaction
/ram:ApplicableHeaderTradeDelivery
/ram:UltimateShipToTradeParty
/ram:SpecifiedLegalOrganization
/ram:PostalTradeAddress
/ram:LineThree</v>
      </c>
      <c r="Q722" s="67" t="s">
        <v>3034</v>
      </c>
      <c r="R722" s="65" t="s">
        <v>121</v>
      </c>
      <c r="S722" s="65" t="str">
        <f aca="false">IF($D722="","",IF(ISERROR(FIND("/@",RIGHT($Q722,LEN($Q722)-FIND("#",SUBSTITUTE($Q722,"/","#",LEN($Q722)-LEN(SUBSTITUTE($Q722,"/",""))))))),IF(LEFT($D722,4)="BG-X","EG",IF(LEFT($D722,2)="BG","G",IF(OR(RIGHT($D722,2)="-0",RIGHT($D722,3)="-00",RIGHT($D722,4)="-000"),"","E"))),"A"))</f>
        <v>E</v>
      </c>
      <c r="T722" s="65" t="s">
        <v>95</v>
      </c>
      <c r="U722" s="65"/>
      <c r="V722" s="68"/>
      <c r="X722" s="69" t="s">
        <v>30</v>
      </c>
      <c r="Y722" s="69"/>
      <c r="AA722" s="70"/>
      <c r="AB722" s="70"/>
      <c r="AC722" s="71"/>
      <c r="AE722" s="72" t="str">
        <f aca="false">D722</f>
        <v>BT-X-443</v>
      </c>
      <c r="AF722" s="73" t="n">
        <f aca="false">F722</f>
        <v>6</v>
      </c>
      <c r="AG722" s="73" t="str">
        <f aca="false">G722</f>
        <v>0..1</v>
      </c>
      <c r="AH722" s="63" t="s">
        <v>1096</v>
      </c>
      <c r="AI722" s="63" t="s">
        <v>1091</v>
      </c>
      <c r="AJ722" s="64"/>
      <c r="AK722" s="64"/>
      <c r="AL722" s="64"/>
      <c r="AM722" s="73" t="str">
        <f aca="false">M722</f>
        <v>Text</v>
      </c>
      <c r="AN722" s="73" t="n">
        <f aca="false">N722</f>
        <v>0</v>
      </c>
      <c r="AO722" s="73" t="str">
        <f aca="false">O722</f>
        <v>0..1</v>
      </c>
      <c r="AP722" s="73" t="str">
        <f aca="false">P722</f>
        <v>/rsm:CrossIndustryInvoice
/rsm:SupplyChainTradeTransaction
/ram:ApplicableHeaderTradeDelivery
/ram:UltimateShipToTradeParty
/ram:SpecifiedLegalOrganization
/ram:PostalTradeAddress
/ram:LineThree</v>
      </c>
      <c r="AQ722" s="73" t="str">
        <f aca="false">Q722</f>
        <v>/rsm:CrossIndustryInvoice/rsm:SupplyChainTradeTransaction/ram:ApplicableHeaderTradeDelivery/ram:UltimateShipToTradeParty/ram:SpecifiedLegalOrganization/ram:PostalTradeAddress/ram:LineThree</v>
      </c>
      <c r="AR722" s="73" t="str">
        <f aca="false">R722</f>
        <v>T</v>
      </c>
      <c r="AS722" s="73" t="str">
        <f aca="false">S722</f>
        <v>E</v>
      </c>
      <c r="AT722" s="73" t="str">
        <f aca="false">T722</f>
        <v>0..1</v>
      </c>
      <c r="AU722" s="73" t="n">
        <f aca="false">U722</f>
        <v>0</v>
      </c>
      <c r="AV722" s="73" t="n">
        <f aca="false">V722</f>
        <v>0</v>
      </c>
      <c r="AW722" s="6"/>
      <c r="AX722" s="69" t="str">
        <f aca="false">X722</f>
        <v>EXTENDED</v>
      </c>
      <c r="AY722" s="74" t="n">
        <f aca="false">Y722</f>
        <v>0</v>
      </c>
      <c r="BA722" s="46"/>
      <c r="BB722" s="46"/>
      <c r="BC722" s="46"/>
    </row>
    <row r="723" customFormat="false" ht="114" hidden="false" customHeight="false" outlineLevel="0" collapsed="false">
      <c r="A723" s="58" t="str">
        <f aca="false">IF(ISERROR(SEARCH("-X-",D723)),IF(S723="G","NO",IF(S723="E","YES","")),"EXT")</f>
        <v>EXT</v>
      </c>
      <c r="B723" s="58"/>
      <c r="C723" s="59"/>
      <c r="D723" s="60" t="s">
        <v>3035</v>
      </c>
      <c r="E723" s="61"/>
      <c r="F723" s="62" t="n">
        <f aca="false">LEN(Q723)-LEN(SUBSTITUTE(Q723,"/",""))-1</f>
        <v>6</v>
      </c>
      <c r="G723" s="62" t="s">
        <v>95</v>
      </c>
      <c r="H723" s="63" t="s">
        <v>1099</v>
      </c>
      <c r="I723" s="63" t="s">
        <v>1100</v>
      </c>
      <c r="J723" s="64"/>
      <c r="K723" s="64"/>
      <c r="L723" s="64"/>
      <c r="M723" s="63" t="s">
        <v>119</v>
      </c>
      <c r="N723" s="65"/>
      <c r="O723" s="65" t="s">
        <v>95</v>
      </c>
      <c r="P723" s="66" t="str">
        <f aca="false">MID(SUBSTITUTE(SUBSTITUTE(Q723,"/",CONCATENATE(CHAR(10),"/")),"/",CONCATENATE(CHAR(10),"/"),F723+1),2,500)</f>
        <v>/rsm:CrossIndustryInvoice
/rsm:SupplyChainTradeTransaction
/ram:ApplicableHeaderTradeDelivery
/ram:UltimateShipToTradeParty
/ram:SpecifiedLegalOrganization
/ram:PostalTradeAddress
/ram:CityName</v>
      </c>
      <c r="Q723" s="67" t="s">
        <v>3036</v>
      </c>
      <c r="R723" s="65" t="s">
        <v>121</v>
      </c>
      <c r="S723" s="65" t="str">
        <f aca="false">IF($D723="","",IF(ISERROR(FIND("/@",RIGHT($Q723,LEN($Q723)-FIND("#",SUBSTITUTE($Q723,"/","#",LEN($Q723)-LEN(SUBSTITUTE($Q723,"/",""))))))),IF(LEFT($D723,4)="BG-X","EG",IF(LEFT($D723,2)="BG","G",IF(OR(RIGHT($D723,2)="-0",RIGHT($D723,3)="-00",RIGHT($D723,4)="-000"),"","E"))),"A"))</f>
        <v>E</v>
      </c>
      <c r="T723" s="65" t="s">
        <v>95</v>
      </c>
      <c r="U723" s="65"/>
      <c r="V723" s="68"/>
      <c r="X723" s="69" t="s">
        <v>30</v>
      </c>
      <c r="Y723" s="69"/>
      <c r="AA723" s="70"/>
      <c r="AB723" s="70"/>
      <c r="AC723" s="71"/>
      <c r="AE723" s="72" t="str">
        <f aca="false">D723</f>
        <v>BT-X-444</v>
      </c>
      <c r="AF723" s="73" t="n">
        <f aca="false">F723</f>
        <v>6</v>
      </c>
      <c r="AG723" s="73" t="str">
        <f aca="false">G723</f>
        <v>0..1</v>
      </c>
      <c r="AH723" s="63" t="s">
        <v>1102</v>
      </c>
      <c r="AI723" s="63" t="s">
        <v>1103</v>
      </c>
      <c r="AJ723" s="64"/>
      <c r="AK723" s="64"/>
      <c r="AL723" s="64"/>
      <c r="AM723" s="73" t="str">
        <f aca="false">M723</f>
        <v>Text</v>
      </c>
      <c r="AN723" s="73" t="n">
        <f aca="false">N723</f>
        <v>0</v>
      </c>
      <c r="AO723" s="73" t="str">
        <f aca="false">O723</f>
        <v>0..1</v>
      </c>
      <c r="AP723" s="73" t="str">
        <f aca="false">P723</f>
        <v>/rsm:CrossIndustryInvoice
/rsm:SupplyChainTradeTransaction
/ram:ApplicableHeaderTradeDelivery
/ram:UltimateShipToTradeParty
/ram:SpecifiedLegalOrganization
/ram:PostalTradeAddress
/ram:CityName</v>
      </c>
      <c r="AQ723" s="73" t="str">
        <f aca="false">Q723</f>
        <v>/rsm:CrossIndustryInvoice/rsm:SupplyChainTradeTransaction/ram:ApplicableHeaderTradeDelivery/ram:UltimateShipToTradeParty/ram:SpecifiedLegalOrganization/ram:PostalTradeAddress/ram:CityName</v>
      </c>
      <c r="AR723" s="73" t="str">
        <f aca="false">R723</f>
        <v>T</v>
      </c>
      <c r="AS723" s="73" t="str">
        <f aca="false">S723</f>
        <v>E</v>
      </c>
      <c r="AT723" s="73" t="str">
        <f aca="false">T723</f>
        <v>0..1</v>
      </c>
      <c r="AU723" s="73" t="n">
        <f aca="false">U723</f>
        <v>0</v>
      </c>
      <c r="AV723" s="73" t="n">
        <f aca="false">V723</f>
        <v>0</v>
      </c>
      <c r="AW723" s="6"/>
      <c r="AX723" s="69" t="str">
        <f aca="false">X723</f>
        <v>EXTENDED</v>
      </c>
      <c r="AY723" s="74" t="n">
        <f aca="false">Y723</f>
        <v>0</v>
      </c>
      <c r="BA723" s="46"/>
      <c r="BB723" s="46"/>
      <c r="BC723" s="46"/>
    </row>
    <row r="724" customFormat="false" ht="114" hidden="false" customHeight="false" outlineLevel="0" collapsed="false">
      <c r="A724" s="58" t="str">
        <f aca="false">IF(ISERROR(SEARCH("-X-",D724)),IF(S724="G","NO",IF(S724="E","YES","")),"EXT")</f>
        <v>EXT</v>
      </c>
      <c r="B724" s="58"/>
      <c r="C724" s="59"/>
      <c r="D724" s="60" t="s">
        <v>3037</v>
      </c>
      <c r="E724" s="61"/>
      <c r="F724" s="62" t="n">
        <f aca="false">LEN(Q724)-LEN(SUBSTITUTE(Q724,"/",""))-1</f>
        <v>6</v>
      </c>
      <c r="G724" s="62" t="s">
        <v>88</v>
      </c>
      <c r="H724" s="63" t="s">
        <v>1106</v>
      </c>
      <c r="I724" s="63" t="s">
        <v>1107</v>
      </c>
      <c r="J724" s="64" t="s">
        <v>510</v>
      </c>
      <c r="K724" s="64"/>
      <c r="L724" s="64"/>
      <c r="M724" s="63" t="s">
        <v>174</v>
      </c>
      <c r="N724" s="65"/>
      <c r="O724" s="65" t="s">
        <v>88</v>
      </c>
      <c r="P724" s="66" t="str">
        <f aca="false">MID(SUBSTITUTE(SUBSTITUTE(Q724,"/",CONCATENATE(CHAR(10),"/")),"/",CONCATENATE(CHAR(10),"/"),F724+1),2,500)</f>
        <v>/rsm:CrossIndustryInvoice
/rsm:SupplyChainTradeTransaction
/ram:ApplicableHeaderTradeDelivery
/ram:UltimateShipToTradeParty
/ram:SpecifiedLegalOrganization
/ram:PostalTradeAddress
/ram:CountryID</v>
      </c>
      <c r="Q724" s="67" t="s">
        <v>3038</v>
      </c>
      <c r="R724" s="65" t="s">
        <v>176</v>
      </c>
      <c r="S724" s="65" t="str">
        <f aca="false">IF($D724="","",IF(ISERROR(FIND("/@",RIGHT($Q724,LEN($Q724)-FIND("#",SUBSTITUTE($Q724,"/","#",LEN($Q724)-LEN(SUBSTITUTE($Q724,"/",""))))))),IF(LEFT($D724,4)="BG-X","EG",IF(LEFT($D724,2)="BG","G",IF(OR(RIGHT($D724,2)="-0",RIGHT($D724,3)="-00",RIGHT($D724,4)="-000"),"","E"))),"A"))</f>
        <v>E</v>
      </c>
      <c r="T724" s="65" t="s">
        <v>95</v>
      </c>
      <c r="U724" s="65"/>
      <c r="V724" s="68"/>
      <c r="X724" s="69" t="s">
        <v>30</v>
      </c>
      <c r="Y724" s="69"/>
      <c r="AA724" s="70"/>
      <c r="AB724" s="70"/>
      <c r="AC724" s="71"/>
      <c r="AE724" s="72" t="str">
        <f aca="false">D724</f>
        <v>BT-X-445</v>
      </c>
      <c r="AF724" s="73" t="n">
        <f aca="false">F724</f>
        <v>6</v>
      </c>
      <c r="AG724" s="73" t="str">
        <f aca="false">G724</f>
        <v>1..1</v>
      </c>
      <c r="AH724" s="63" t="s">
        <v>1109</v>
      </c>
      <c r="AI724" s="63" t="s">
        <v>1110</v>
      </c>
      <c r="AJ724" s="64" t="s">
        <v>514</v>
      </c>
      <c r="AK724" s="64"/>
      <c r="AL724" s="64"/>
      <c r="AM724" s="73" t="str">
        <f aca="false">M724</f>
        <v>Code</v>
      </c>
      <c r="AN724" s="73" t="n">
        <f aca="false">N724</f>
        <v>0</v>
      </c>
      <c r="AO724" s="73" t="str">
        <f aca="false">O724</f>
        <v>1..1</v>
      </c>
      <c r="AP724" s="73" t="str">
        <f aca="false">P724</f>
        <v>/rsm:CrossIndustryInvoice
/rsm:SupplyChainTradeTransaction
/ram:ApplicableHeaderTradeDelivery
/ram:UltimateShipToTradeParty
/ram:SpecifiedLegalOrganization
/ram:PostalTradeAddress
/ram:CountryID</v>
      </c>
      <c r="AQ724" s="73" t="str">
        <f aca="false">Q724</f>
        <v>/rsm:CrossIndustryInvoice/rsm:SupplyChainTradeTransaction/ram:ApplicableHeaderTradeDelivery/ram:UltimateShipToTradeParty/ram:SpecifiedLegalOrganization/ram:PostalTradeAddress/ram:CountryID</v>
      </c>
      <c r="AR724" s="73" t="str">
        <f aca="false">R724</f>
        <v>C</v>
      </c>
      <c r="AS724" s="73" t="str">
        <f aca="false">S724</f>
        <v>E</v>
      </c>
      <c r="AT724" s="73" t="str">
        <f aca="false">T724</f>
        <v>0..1</v>
      </c>
      <c r="AU724" s="73" t="n">
        <f aca="false">U724</f>
        <v>0</v>
      </c>
      <c r="AV724" s="73" t="n">
        <f aca="false">V724</f>
        <v>0</v>
      </c>
      <c r="AW724" s="6"/>
      <c r="AX724" s="69" t="str">
        <f aca="false">X724</f>
        <v>EXTENDED</v>
      </c>
      <c r="AY724" s="74" t="n">
        <f aca="false">Y724</f>
        <v>0</v>
      </c>
      <c r="BA724" s="46"/>
      <c r="BB724" s="46"/>
      <c r="BC724" s="46"/>
    </row>
    <row r="725" customFormat="false" ht="114" hidden="false" customHeight="false" outlineLevel="0" collapsed="false">
      <c r="A725" s="58" t="str">
        <f aca="false">IF(ISERROR(SEARCH("-X-",D725)),IF(S725="G","NO",IF(S725="E","YES","")),"EXT")</f>
        <v>EXT</v>
      </c>
      <c r="B725" s="58"/>
      <c r="C725" s="59"/>
      <c r="D725" s="60" t="s">
        <v>3039</v>
      </c>
      <c r="E725" s="61"/>
      <c r="F725" s="62" t="n">
        <f aca="false">LEN(Q725)-LEN(SUBSTITUTE(Q725,"/",""))-1</f>
        <v>6</v>
      </c>
      <c r="G725" s="62" t="s">
        <v>95</v>
      </c>
      <c r="H725" s="63" t="s">
        <v>1113</v>
      </c>
      <c r="I725" s="63" t="s">
        <v>1114</v>
      </c>
      <c r="J725" s="64" t="s">
        <v>1115</v>
      </c>
      <c r="K725" s="64"/>
      <c r="L725" s="64"/>
      <c r="M725" s="63" t="s">
        <v>119</v>
      </c>
      <c r="N725" s="65"/>
      <c r="O725" s="65" t="s">
        <v>95</v>
      </c>
      <c r="P725" s="66" t="str">
        <f aca="false">MID(SUBSTITUTE(SUBSTITUTE(Q725,"/",CONCATENATE(CHAR(10),"/")),"/",CONCATENATE(CHAR(10),"/"),F725+1),2,500)</f>
        <v>/rsm:CrossIndustryInvoice
/rsm:SupplyChainTradeTransaction
/ram:ApplicableHeaderTradeDelivery
/ram:UltimateShipToTradeParty
/ram:SpecifiedLegalOrganization
/ram:PostalTradeAddress
/ram:CountrySubDivisionName</v>
      </c>
      <c r="Q725" s="67" t="s">
        <v>3040</v>
      </c>
      <c r="R725" s="65" t="s">
        <v>121</v>
      </c>
      <c r="S725" s="65" t="str">
        <f aca="false">IF($D725="","",IF(ISERROR(FIND("/@",RIGHT($Q725,LEN($Q725)-FIND("#",SUBSTITUTE($Q725,"/","#",LEN($Q725)-LEN(SUBSTITUTE($Q725,"/",""))))))),IF(LEFT($D725,4)="BG-X","EG",IF(LEFT($D725,2)="BG","G",IF(OR(RIGHT($D725,2)="-0",RIGHT($D725,3)="-00",RIGHT($D725,4)="-000"),"","E"))),"A"))</f>
        <v>E</v>
      </c>
      <c r="T725" s="65" t="s">
        <v>112</v>
      </c>
      <c r="U725" s="65"/>
      <c r="V725" s="68"/>
      <c r="X725" s="69" t="s">
        <v>30</v>
      </c>
      <c r="Y725" s="69"/>
      <c r="AA725" s="70"/>
      <c r="AB725" s="70"/>
      <c r="AC725" s="71"/>
      <c r="AE725" s="72" t="str">
        <f aca="false">D725</f>
        <v>BT-X-446</v>
      </c>
      <c r="AF725" s="73" t="n">
        <f aca="false">F725</f>
        <v>6</v>
      </c>
      <c r="AG725" s="73" t="str">
        <f aca="false">G725</f>
        <v>0..1</v>
      </c>
      <c r="AH725" s="63" t="s">
        <v>1117</v>
      </c>
      <c r="AI725" s="63" t="s">
        <v>1118</v>
      </c>
      <c r="AJ725" s="64" t="s">
        <v>1119</v>
      </c>
      <c r="AK725" s="64"/>
      <c r="AL725" s="64"/>
      <c r="AM725" s="73" t="str">
        <f aca="false">M725</f>
        <v>Text</v>
      </c>
      <c r="AN725" s="73" t="n">
        <f aca="false">N725</f>
        <v>0</v>
      </c>
      <c r="AO725" s="73" t="str">
        <f aca="false">O725</f>
        <v>0..1</v>
      </c>
      <c r="AP725" s="73" t="str">
        <f aca="false">P725</f>
        <v>/rsm:CrossIndustryInvoice
/rsm:SupplyChainTradeTransaction
/ram:ApplicableHeaderTradeDelivery
/ram:UltimateShipToTradeParty
/ram:SpecifiedLegalOrganization
/ram:PostalTradeAddress
/ram:CountrySubDivisionName</v>
      </c>
      <c r="AQ725" s="73" t="str">
        <f aca="false">Q725</f>
        <v>/rsm:CrossIndustryInvoice/rsm:SupplyChainTradeTransaction/ram:ApplicableHeaderTradeDelivery/ram:UltimateShipToTradeParty/ram:SpecifiedLegalOrganization/ram:PostalTradeAddress/ram:CountrySubDivisionName</v>
      </c>
      <c r="AR725" s="73" t="str">
        <f aca="false">R725</f>
        <v>T</v>
      </c>
      <c r="AS725" s="73" t="str">
        <f aca="false">S725</f>
        <v>E</v>
      </c>
      <c r="AT725" s="73" t="str">
        <f aca="false">T725</f>
        <v>0..n</v>
      </c>
      <c r="AU725" s="73" t="n">
        <f aca="false">U725</f>
        <v>0</v>
      </c>
      <c r="AV725" s="73" t="n">
        <f aca="false">V725</f>
        <v>0</v>
      </c>
      <c r="AW725" s="6"/>
      <c r="AX725" s="69" t="str">
        <f aca="false">X725</f>
        <v>EXTENDED</v>
      </c>
      <c r="AY725" s="74" t="n">
        <f aca="false">Y725</f>
        <v>0</v>
      </c>
      <c r="BA725" s="46"/>
      <c r="BB725" s="46"/>
      <c r="BC725" s="46"/>
    </row>
    <row r="726" customFormat="false" ht="85.5" hidden="false" customHeight="false" outlineLevel="0" collapsed="false">
      <c r="A726" s="58" t="str">
        <f aca="false">IF(ISERROR(SEARCH("-X-",D726)),IF(S726="G","NO",IF(S726="E","YES","")),"EXT")</f>
        <v>EXT</v>
      </c>
      <c r="B726" s="58"/>
      <c r="C726" s="59"/>
      <c r="D726" s="60" t="s">
        <v>3041</v>
      </c>
      <c r="E726" s="61"/>
      <c r="F726" s="62" t="n">
        <f aca="false">LEN(Q726)-LEN(SUBSTITUTE(Q726,"/",""))-1</f>
        <v>4</v>
      </c>
      <c r="G726" s="62" t="s">
        <v>95</v>
      </c>
      <c r="H726" s="63" t="s">
        <v>2327</v>
      </c>
      <c r="I726" s="63"/>
      <c r="J726" s="64"/>
      <c r="K726" s="64"/>
      <c r="L726" s="64"/>
      <c r="M726" s="63"/>
      <c r="N726" s="65"/>
      <c r="O726" s="65" t="s">
        <v>112</v>
      </c>
      <c r="P726" s="66" t="str">
        <f aca="false">MID(SUBSTITUTE(SUBSTITUTE(Q726,"/",CONCATENATE(CHAR(10),"/")),"/",CONCATENATE(CHAR(10),"/"),F726+1),2,500)</f>
        <v>/rsm:CrossIndustryInvoice
/rsm:SupplyChainTradeTransaction
/ram:ApplicableHeaderTradeDelivery
/ram:UltimateShipToTradeParty
/ram:DefinedTradeContact</v>
      </c>
      <c r="Q726" s="67" t="s">
        <v>3042</v>
      </c>
      <c r="R726" s="65"/>
      <c r="S726" s="65" t="str">
        <f aca="false">IF($D726="","",IF(ISERROR(FIND("/@",RIGHT($Q726,LEN($Q726)-FIND("#",SUBSTITUTE($Q726,"/","#",LEN($Q726)-LEN(SUBSTITUTE($Q726,"/",""))))))),IF(LEFT($D726,4)="BG-X","EG",IF(LEFT($D726,2)="BG","G",IF(OR(RIGHT($D726,2)="-0",RIGHT($D726,3)="-00",RIGHT($D726,4)="-000"),"","E"))),"A"))</f>
        <v>EG</v>
      </c>
      <c r="T726" s="65" t="s">
        <v>112</v>
      </c>
      <c r="U726" s="65"/>
      <c r="V726" s="68"/>
      <c r="X726" s="69" t="s">
        <v>30</v>
      </c>
      <c r="Y726" s="69"/>
      <c r="AA726" s="70"/>
      <c r="AB726" s="70"/>
      <c r="AC726" s="71"/>
      <c r="AE726" s="72" t="str">
        <f aca="false">D726</f>
        <v>BG-X-28</v>
      </c>
      <c r="AF726" s="73" t="n">
        <f aca="false">F726</f>
        <v>4</v>
      </c>
      <c r="AG726" s="73" t="str">
        <f aca="false">G726</f>
        <v>0..1</v>
      </c>
      <c r="AH726" s="63" t="s">
        <v>2329</v>
      </c>
      <c r="AI726" s="63"/>
      <c r="AJ726" s="64"/>
      <c r="AK726" s="64"/>
      <c r="AL726" s="64"/>
      <c r="AM726" s="73" t="n">
        <f aca="false">M726</f>
        <v>0</v>
      </c>
      <c r="AN726" s="73" t="n">
        <f aca="false">N726</f>
        <v>0</v>
      </c>
      <c r="AO726" s="73" t="str">
        <f aca="false">O726</f>
        <v>0..n</v>
      </c>
      <c r="AP726" s="73" t="str">
        <f aca="false">P726</f>
        <v>/rsm:CrossIndustryInvoice
/rsm:SupplyChainTradeTransaction
/ram:ApplicableHeaderTradeDelivery
/ram:UltimateShipToTradeParty
/ram:DefinedTradeContact</v>
      </c>
      <c r="AQ726" s="73" t="str">
        <f aca="false">Q726</f>
        <v>/rsm:CrossIndustryInvoice/rsm:SupplyChainTradeTransaction/ram:ApplicableHeaderTradeDelivery/ram:UltimateShipToTradeParty/ram:DefinedTradeContact</v>
      </c>
      <c r="AR726" s="73" t="n">
        <f aca="false">R726</f>
        <v>0</v>
      </c>
      <c r="AS726" s="73" t="str">
        <f aca="false">S726</f>
        <v>EG</v>
      </c>
      <c r="AT726" s="73" t="str">
        <f aca="false">T726</f>
        <v>0..n</v>
      </c>
      <c r="AU726" s="73" t="n">
        <f aca="false">U726</f>
        <v>0</v>
      </c>
      <c r="AV726" s="73" t="n">
        <f aca="false">V726</f>
        <v>0</v>
      </c>
      <c r="AW726" s="6"/>
      <c r="AX726" s="69" t="str">
        <f aca="false">X726</f>
        <v>EXTENDED</v>
      </c>
      <c r="AY726" s="74" t="n">
        <f aca="false">Y726</f>
        <v>0</v>
      </c>
      <c r="BA726" s="46"/>
      <c r="BB726" s="46"/>
      <c r="BC726" s="46"/>
    </row>
    <row r="727" customFormat="false" ht="99.75" hidden="false" customHeight="false" outlineLevel="0" collapsed="false">
      <c r="A727" s="58" t="str">
        <f aca="false">IF(ISERROR(SEARCH("-X-",D727)),IF(S727="G","NO",IF(S727="E","YES","")),"EXT")</f>
        <v>EXT</v>
      </c>
      <c r="B727" s="58"/>
      <c r="C727" s="59"/>
      <c r="D727" s="60" t="s">
        <v>3043</v>
      </c>
      <c r="E727" s="61"/>
      <c r="F727" s="62" t="n">
        <f aca="false">LEN(Q727)-LEN(SUBSTITUTE(Q727,"/",""))-1</f>
        <v>5</v>
      </c>
      <c r="G727" s="62" t="s">
        <v>95</v>
      </c>
      <c r="H727" s="63" t="s">
        <v>1017</v>
      </c>
      <c r="I727" s="63"/>
      <c r="J727" s="64" t="s">
        <v>1018</v>
      </c>
      <c r="K727" s="64"/>
      <c r="L727" s="64"/>
      <c r="M727" s="63" t="s">
        <v>119</v>
      </c>
      <c r="N727" s="65"/>
      <c r="O727" s="65" t="s">
        <v>95</v>
      </c>
      <c r="P727" s="66" t="str">
        <f aca="false">MID(SUBSTITUTE(SUBSTITUTE(Q727,"/",CONCATENATE(CHAR(10),"/")),"/",CONCATENATE(CHAR(10),"/"),F727+1),2,500)</f>
        <v>/rsm:CrossIndustryInvoice
/rsm:SupplyChainTradeTransaction
/ram:ApplicableHeaderTradeDelivery
/ram:UltimateShipToTradeParty
/ram:DefinedTradeContact
/ram:PersonName</v>
      </c>
      <c r="Q727" s="67" t="s">
        <v>3044</v>
      </c>
      <c r="R727" s="65" t="s">
        <v>121</v>
      </c>
      <c r="S727" s="65" t="str">
        <f aca="false">IF($D727="","",IF(ISERROR(FIND("/@",RIGHT($Q727,LEN($Q727)-FIND("#",SUBSTITUTE($Q727,"/","#",LEN($Q727)-LEN(SUBSTITUTE($Q727,"/",""))))))),IF(LEFT($D727,4)="BG-X","EG",IF(LEFT($D727,2)="BG","G",IF(OR(RIGHT($D727,2)="-0",RIGHT($D727,3)="-00",RIGHT($D727,4)="-000"),"","E"))),"A"))</f>
        <v>E</v>
      </c>
      <c r="T727" s="65" t="s">
        <v>95</v>
      </c>
      <c r="U727" s="65"/>
      <c r="V727" s="68"/>
      <c r="X727" s="69" t="s">
        <v>30</v>
      </c>
      <c r="Y727" s="69"/>
      <c r="AA727" s="70"/>
      <c r="AB727" s="70"/>
      <c r="AC727" s="71"/>
      <c r="AE727" s="72" t="str">
        <f aca="false">D727</f>
        <v>BT-X-167</v>
      </c>
      <c r="AF727" s="73" t="n">
        <f aca="false">F727</f>
        <v>5</v>
      </c>
      <c r="AG727" s="73" t="str">
        <f aca="false">G727</f>
        <v>0..1</v>
      </c>
      <c r="AH727" s="63" t="s">
        <v>1020</v>
      </c>
      <c r="AI727" s="63"/>
      <c r="AJ727" s="64" t="s">
        <v>1021</v>
      </c>
      <c r="AK727" s="64"/>
      <c r="AL727" s="64"/>
      <c r="AM727" s="73" t="str">
        <f aca="false">M727</f>
        <v>Text</v>
      </c>
      <c r="AN727" s="73" t="n">
        <f aca="false">N727</f>
        <v>0</v>
      </c>
      <c r="AO727" s="73" t="str">
        <f aca="false">O727</f>
        <v>0..1</v>
      </c>
      <c r="AP727" s="73" t="str">
        <f aca="false">P727</f>
        <v>/rsm:CrossIndustryInvoice
/rsm:SupplyChainTradeTransaction
/ram:ApplicableHeaderTradeDelivery
/ram:UltimateShipToTradeParty
/ram:DefinedTradeContact
/ram:PersonName</v>
      </c>
      <c r="AQ727" s="73" t="str">
        <f aca="false">Q727</f>
        <v>/rsm:CrossIndustryInvoice/rsm:SupplyChainTradeTransaction/ram:ApplicableHeaderTradeDelivery/ram:UltimateShipToTradeParty/ram:DefinedTradeContact/ram:PersonName</v>
      </c>
      <c r="AR727" s="73" t="str">
        <f aca="false">R727</f>
        <v>T</v>
      </c>
      <c r="AS727" s="73" t="str">
        <f aca="false">S727</f>
        <v>E</v>
      </c>
      <c r="AT727" s="73" t="str">
        <f aca="false">T727</f>
        <v>0..1</v>
      </c>
      <c r="AU727" s="73" t="n">
        <f aca="false">U727</f>
        <v>0</v>
      </c>
      <c r="AV727" s="73" t="n">
        <f aca="false">V727</f>
        <v>0</v>
      </c>
      <c r="AW727" s="6"/>
      <c r="AX727" s="69" t="str">
        <f aca="false">X727</f>
        <v>EXTENDED</v>
      </c>
      <c r="AY727" s="74" t="n">
        <f aca="false">Y727</f>
        <v>0</v>
      </c>
      <c r="BA727" s="46"/>
      <c r="BB727" s="46"/>
      <c r="BC727" s="46"/>
    </row>
    <row r="728" customFormat="false" ht="99.75" hidden="false" customHeight="false" outlineLevel="0" collapsed="false">
      <c r="A728" s="58" t="str">
        <f aca="false">IF(ISERROR(SEARCH("-X-",D728)),IF(S728="G","NO",IF(S728="E","YES","")),"EXT")</f>
        <v>EXT</v>
      </c>
      <c r="B728" s="58"/>
      <c r="C728" s="59"/>
      <c r="D728" s="60" t="s">
        <v>3045</v>
      </c>
      <c r="E728" s="61"/>
      <c r="F728" s="62" t="n">
        <f aca="false">LEN(Q728)-LEN(SUBSTITUTE(Q728,"/",""))-1</f>
        <v>5</v>
      </c>
      <c r="G728" s="62" t="s">
        <v>95</v>
      </c>
      <c r="H728" s="63" t="s">
        <v>1023</v>
      </c>
      <c r="I728" s="63"/>
      <c r="J728" s="64" t="s">
        <v>1018</v>
      </c>
      <c r="K728" s="64"/>
      <c r="L728" s="64"/>
      <c r="M728" s="63" t="s">
        <v>119</v>
      </c>
      <c r="N728" s="65"/>
      <c r="O728" s="65" t="s">
        <v>95</v>
      </c>
      <c r="P728" s="66" t="str">
        <f aca="false">MID(SUBSTITUTE(SUBSTITUTE(Q728,"/",CONCATENATE(CHAR(10),"/")),"/",CONCATENATE(CHAR(10),"/"),F728+1),2,500)</f>
        <v>/rsm:CrossIndustryInvoice
/rsm:SupplyChainTradeTransaction
/ram:ApplicableHeaderTradeDelivery
/ram:UltimateShipToTradeParty
/ram:DefinedTradeContact
/ram:DepartmentName</v>
      </c>
      <c r="Q728" s="67" t="s">
        <v>3046</v>
      </c>
      <c r="R728" s="65" t="s">
        <v>121</v>
      </c>
      <c r="S728" s="65" t="str">
        <f aca="false">IF($D728="","",IF(ISERROR(FIND("/@",RIGHT($Q728,LEN($Q728)-FIND("#",SUBSTITUTE($Q728,"/","#",LEN($Q728)-LEN(SUBSTITUTE($Q728,"/",""))))))),IF(LEFT($D728,4)="BG-X","EG",IF(LEFT($D728,2)="BG","G",IF(OR(RIGHT($D728,2)="-0",RIGHT($D728,3)="-00",RIGHT($D728,4)="-000"),"","E"))),"A"))</f>
        <v>E</v>
      </c>
      <c r="T728" s="65" t="s">
        <v>95</v>
      </c>
      <c r="U728" s="65"/>
      <c r="V728" s="68"/>
      <c r="X728" s="69" t="s">
        <v>30</v>
      </c>
      <c r="Y728" s="69"/>
      <c r="AA728" s="70"/>
      <c r="AB728" s="70"/>
      <c r="AC728" s="71"/>
      <c r="AE728" s="72" t="str">
        <f aca="false">D728</f>
        <v>BT-X-168</v>
      </c>
      <c r="AF728" s="73" t="n">
        <f aca="false">F728</f>
        <v>5</v>
      </c>
      <c r="AG728" s="73" t="str">
        <f aca="false">G728</f>
        <v>0..1</v>
      </c>
      <c r="AH728" s="63" t="s">
        <v>1025</v>
      </c>
      <c r="AI728" s="63"/>
      <c r="AJ728" s="64" t="s">
        <v>1021</v>
      </c>
      <c r="AK728" s="64"/>
      <c r="AL728" s="64"/>
      <c r="AM728" s="73" t="str">
        <f aca="false">M728</f>
        <v>Text</v>
      </c>
      <c r="AN728" s="73" t="n">
        <f aca="false">N728</f>
        <v>0</v>
      </c>
      <c r="AO728" s="73" t="str">
        <f aca="false">O728</f>
        <v>0..1</v>
      </c>
      <c r="AP728" s="73" t="str">
        <f aca="false">P728</f>
        <v>/rsm:CrossIndustryInvoice
/rsm:SupplyChainTradeTransaction
/ram:ApplicableHeaderTradeDelivery
/ram:UltimateShipToTradeParty
/ram:DefinedTradeContact
/ram:DepartmentName</v>
      </c>
      <c r="AQ728" s="73" t="str">
        <f aca="false">Q728</f>
        <v>/rsm:CrossIndustryInvoice/rsm:SupplyChainTradeTransaction/ram:ApplicableHeaderTradeDelivery/ram:UltimateShipToTradeParty/ram:DefinedTradeContact/ram:DepartmentName</v>
      </c>
      <c r="AR728" s="73" t="str">
        <f aca="false">R728</f>
        <v>T</v>
      </c>
      <c r="AS728" s="73" t="str">
        <f aca="false">S728</f>
        <v>E</v>
      </c>
      <c r="AT728" s="73" t="str">
        <f aca="false">T728</f>
        <v>0..1</v>
      </c>
      <c r="AU728" s="73" t="n">
        <f aca="false">U728</f>
        <v>0</v>
      </c>
      <c r="AV728" s="73" t="n">
        <f aca="false">V728</f>
        <v>0</v>
      </c>
      <c r="AW728" s="6"/>
      <c r="AX728" s="69" t="str">
        <f aca="false">X728</f>
        <v>EXTENDED</v>
      </c>
      <c r="AY728" s="74" t="n">
        <f aca="false">Y728</f>
        <v>0</v>
      </c>
      <c r="BA728" s="46"/>
      <c r="BB728" s="46"/>
      <c r="BC728" s="46"/>
    </row>
    <row r="729" customFormat="false" ht="99.75" hidden="false" customHeight="false" outlineLevel="0" collapsed="false">
      <c r="A729" s="58" t="str">
        <f aca="false">IF(ISERROR(SEARCH("-X-",D729)),IF(S729="G","NO",IF(S729="E","YES","")),"EXT")</f>
        <v>EXT</v>
      </c>
      <c r="B729" s="58"/>
      <c r="C729" s="59"/>
      <c r="D729" s="60" t="s">
        <v>3047</v>
      </c>
      <c r="E729" s="61"/>
      <c r="F729" s="62" t="n">
        <f aca="false">LEN(Q729)-LEN(SUBSTITUTE(Q729,"/",""))-1</f>
        <v>5</v>
      </c>
      <c r="G729" s="62" t="s">
        <v>95</v>
      </c>
      <c r="H729" s="63" t="s">
        <v>1027</v>
      </c>
      <c r="I729" s="63" t="s">
        <v>1028</v>
      </c>
      <c r="J729" s="64" t="s">
        <v>1029</v>
      </c>
      <c r="K729" s="64"/>
      <c r="L729" s="64"/>
      <c r="M729" s="63" t="s">
        <v>174</v>
      </c>
      <c r="N729" s="65"/>
      <c r="O729" s="65" t="s">
        <v>95</v>
      </c>
      <c r="P729" s="66" t="str">
        <f aca="false">MID(SUBSTITUTE(SUBSTITUTE(Q729,"/",CONCATENATE(CHAR(10),"/")),"/",CONCATENATE(CHAR(10),"/"),F729+1),2,500)</f>
        <v>/rsm:CrossIndustryInvoice
/rsm:SupplyChainTradeTransaction
/ram:ApplicableHeaderTradeDelivery
/ram:UltimateShipToTradeParty
/ram:DefinedTradeContact
/ram:TypeCode</v>
      </c>
      <c r="Q729" s="67" t="s">
        <v>3048</v>
      </c>
      <c r="R729" s="65" t="s">
        <v>176</v>
      </c>
      <c r="S729" s="65" t="str">
        <f aca="false">IF($D729="","",IF(ISERROR(FIND("/@",RIGHT($Q729,LEN($Q729)-FIND("#",SUBSTITUTE($Q729,"/","#",LEN($Q729)-LEN(SUBSTITUTE($Q729,"/",""))))))),IF(LEFT($D729,4)="BG-X","EG",IF(LEFT($D729,2)="BG","G",IF(OR(RIGHT($D729,2)="-0",RIGHT($D729,3)="-00",RIGHT($D729,4)="-000"),"","E"))),"A"))</f>
        <v>E</v>
      </c>
      <c r="T729" s="65" t="s">
        <v>95</v>
      </c>
      <c r="U729" s="65"/>
      <c r="V729" s="68"/>
      <c r="X729" s="69" t="s">
        <v>30</v>
      </c>
      <c r="Y729" s="69"/>
      <c r="AA729" s="70"/>
      <c r="AB729" s="70"/>
      <c r="AC729" s="71"/>
      <c r="AE729" s="72" t="str">
        <f aca="false">D729</f>
        <v>BT-X-322</v>
      </c>
      <c r="AF729" s="73" t="n">
        <f aca="false">F729</f>
        <v>5</v>
      </c>
      <c r="AG729" s="73" t="str">
        <f aca="false">G729</f>
        <v>0..1</v>
      </c>
      <c r="AH729" s="63" t="s">
        <v>1031</v>
      </c>
      <c r="AI729" s="63" t="s">
        <v>1032</v>
      </c>
      <c r="AJ729" s="64" t="s">
        <v>1033</v>
      </c>
      <c r="AK729" s="64"/>
      <c r="AL729" s="64"/>
      <c r="AM729" s="73" t="str">
        <f aca="false">M729</f>
        <v>Code</v>
      </c>
      <c r="AN729" s="73" t="n">
        <f aca="false">N729</f>
        <v>0</v>
      </c>
      <c r="AO729" s="73" t="str">
        <f aca="false">O729</f>
        <v>0..1</v>
      </c>
      <c r="AP729" s="73" t="str">
        <f aca="false">P729</f>
        <v>/rsm:CrossIndustryInvoice
/rsm:SupplyChainTradeTransaction
/ram:ApplicableHeaderTradeDelivery
/ram:UltimateShipToTradeParty
/ram:DefinedTradeContact
/ram:TypeCode</v>
      </c>
      <c r="AQ729" s="73" t="str">
        <f aca="false">Q729</f>
        <v>/rsm:CrossIndustryInvoice/rsm:SupplyChainTradeTransaction/ram:ApplicableHeaderTradeDelivery/ram:UltimateShipToTradeParty/ram:DefinedTradeContact/ram:TypeCode</v>
      </c>
      <c r="AR729" s="73" t="str">
        <f aca="false">R729</f>
        <v>C</v>
      </c>
      <c r="AS729" s="73" t="str">
        <f aca="false">S729</f>
        <v>E</v>
      </c>
      <c r="AT729" s="73" t="str">
        <f aca="false">T729</f>
        <v>0..1</v>
      </c>
      <c r="AU729" s="73" t="n">
        <f aca="false">U729</f>
        <v>0</v>
      </c>
      <c r="AV729" s="73" t="n">
        <f aca="false">V729</f>
        <v>0</v>
      </c>
      <c r="AW729" s="6"/>
      <c r="AX729" s="69" t="str">
        <f aca="false">X729</f>
        <v>EXTENDED</v>
      </c>
      <c r="AY729" s="74" t="n">
        <f aca="false">Y729</f>
        <v>0</v>
      </c>
      <c r="BA729" s="46"/>
      <c r="BB729" s="46"/>
      <c r="BC729" s="46"/>
    </row>
    <row r="730" customFormat="false" ht="99.75" hidden="false" customHeight="false" outlineLevel="0" collapsed="false">
      <c r="A730" s="58" t="str">
        <f aca="false">IF(ISERROR(SEARCH("-X-",D730)),IF(S730="G","NO",IF(S730="E","YES","")),"EXT")</f>
        <v>EXT</v>
      </c>
      <c r="B730" s="58"/>
      <c r="C730" s="59"/>
      <c r="D730" s="60" t="s">
        <v>3049</v>
      </c>
      <c r="E730" s="61"/>
      <c r="F730" s="62" t="n">
        <f aca="false">LEN(Q730)-LEN(SUBSTITUTE(Q730,"/",""))-1</f>
        <v>5</v>
      </c>
      <c r="G730" s="62" t="s">
        <v>95</v>
      </c>
      <c r="H730" s="63" t="s">
        <v>1035</v>
      </c>
      <c r="I730" s="63" t="s">
        <v>1036</v>
      </c>
      <c r="J730" s="64"/>
      <c r="K730" s="64"/>
      <c r="L730" s="64"/>
      <c r="M730" s="63"/>
      <c r="N730" s="65"/>
      <c r="O730" s="65" t="s">
        <v>95</v>
      </c>
      <c r="P730" s="66" t="str">
        <f aca="false">MID(SUBSTITUTE(SUBSTITUTE(Q730,"/",CONCATENATE(CHAR(10),"/")),"/",CONCATENATE(CHAR(10),"/"),F730+1),2,500)</f>
        <v>/rsm:CrossIndustryInvoice
/rsm:SupplyChainTradeTransaction
/ram:ApplicableHeaderTradeDelivery
/ram:UltimateShipToTradeParty
/ram:DefinedTradeContact
/ram:TelephoneUniversalCommunication</v>
      </c>
      <c r="Q730" s="67" t="s">
        <v>3050</v>
      </c>
      <c r="R730" s="65"/>
      <c r="S730" s="65" t="str">
        <f aca="false">IF($D730="","",IF(ISERROR(FIND("/@",RIGHT($Q730,LEN($Q730)-FIND("#",SUBSTITUTE($Q730,"/","#",LEN($Q730)-LEN(SUBSTITUTE($Q730,"/",""))))))),IF(LEFT($D730,4)="BG-X","EG",IF(LEFT($D730,2)="BG","G",IF(OR(RIGHT($D730,2)="-0",RIGHT($D730,3)="-00",RIGHT($D730,4)="-000"),"","E"))),"A"))</f>
        <v/>
      </c>
      <c r="T730" s="65" t="s">
        <v>95</v>
      </c>
      <c r="U730" s="65"/>
      <c r="V730" s="68"/>
      <c r="X730" s="69" t="s">
        <v>30</v>
      </c>
      <c r="Y730" s="69"/>
      <c r="AA730" s="70"/>
      <c r="AB730" s="70"/>
      <c r="AC730" s="71"/>
      <c r="AE730" s="72" t="str">
        <f aca="false">D730</f>
        <v>BT-X-169-00</v>
      </c>
      <c r="AF730" s="73" t="n">
        <f aca="false">F730</f>
        <v>5</v>
      </c>
      <c r="AG730" s="73" t="str">
        <f aca="false">G730</f>
        <v>0..1</v>
      </c>
      <c r="AH730" s="63" t="s">
        <v>1038</v>
      </c>
      <c r="AI730" s="63" t="s">
        <v>1039</v>
      </c>
      <c r="AJ730" s="64"/>
      <c r="AK730" s="64"/>
      <c r="AL730" s="64"/>
      <c r="AM730" s="73" t="n">
        <f aca="false">M730</f>
        <v>0</v>
      </c>
      <c r="AN730" s="73" t="n">
        <f aca="false">N730</f>
        <v>0</v>
      </c>
      <c r="AO730" s="73" t="str">
        <f aca="false">O730</f>
        <v>0..1</v>
      </c>
      <c r="AP730" s="73" t="str">
        <f aca="false">P730</f>
        <v>/rsm:CrossIndustryInvoice
/rsm:SupplyChainTradeTransaction
/ram:ApplicableHeaderTradeDelivery
/ram:UltimateShipToTradeParty
/ram:DefinedTradeContact
/ram:TelephoneUniversalCommunication</v>
      </c>
      <c r="AQ730" s="73" t="str">
        <f aca="false">Q730</f>
        <v>/rsm:CrossIndustryInvoice/rsm:SupplyChainTradeTransaction/ram:ApplicableHeaderTradeDelivery/ram:UltimateShipToTradeParty/ram:DefinedTradeContact/ram:TelephoneUniversalCommunication</v>
      </c>
      <c r="AR730" s="73" t="n">
        <f aca="false">R730</f>
        <v>0</v>
      </c>
      <c r="AS730" s="73" t="str">
        <f aca="false">S730</f>
        <v/>
      </c>
      <c r="AT730" s="73" t="str">
        <f aca="false">T730</f>
        <v>0..1</v>
      </c>
      <c r="AU730" s="73" t="n">
        <f aca="false">U730</f>
        <v>0</v>
      </c>
      <c r="AV730" s="73" t="n">
        <f aca="false">V730</f>
        <v>0</v>
      </c>
      <c r="AW730" s="6"/>
      <c r="AX730" s="69" t="str">
        <f aca="false">X730</f>
        <v>EXTENDED</v>
      </c>
      <c r="AY730" s="74" t="n">
        <f aca="false">Y730</f>
        <v>0</v>
      </c>
      <c r="BA730" s="46"/>
      <c r="BB730" s="46"/>
      <c r="BC730" s="46"/>
    </row>
    <row r="731" customFormat="false" ht="114" hidden="false" customHeight="false" outlineLevel="0" collapsed="false">
      <c r="A731" s="58" t="str">
        <f aca="false">IF(ISERROR(SEARCH("-X-",D731)),IF(S731="G","NO",IF(S731="E","YES","")),"EXT")</f>
        <v>EXT</v>
      </c>
      <c r="B731" s="58"/>
      <c r="C731" s="59"/>
      <c r="D731" s="60" t="s">
        <v>3051</v>
      </c>
      <c r="E731" s="61"/>
      <c r="F731" s="62" t="n">
        <f aca="false">LEN(Q731)-LEN(SUBSTITUTE(Q731,"/",""))-1</f>
        <v>6</v>
      </c>
      <c r="G731" s="62" t="s">
        <v>88</v>
      </c>
      <c r="H731" s="63" t="s">
        <v>1041</v>
      </c>
      <c r="I731" s="63" t="s">
        <v>1036</v>
      </c>
      <c r="J731" s="64"/>
      <c r="K731" s="64"/>
      <c r="L731" s="64"/>
      <c r="M731" s="63" t="s">
        <v>119</v>
      </c>
      <c r="N731" s="65"/>
      <c r="O731" s="65" t="s">
        <v>88</v>
      </c>
      <c r="P731" s="66" t="str">
        <f aca="false">MID(SUBSTITUTE(SUBSTITUTE(Q731,"/",CONCATENATE(CHAR(10),"/")),"/",CONCATENATE(CHAR(10),"/"),F731+1),2,500)</f>
        <v>/rsm:CrossIndustryInvoice
/rsm:SupplyChainTradeTransaction
/ram:ApplicableHeaderTradeDelivery
/ram:UltimateShipToTradeParty
/ram:DefinedTradeContact
/ram:TelephoneUniversalCommunication
/ram:CompleteNumber</v>
      </c>
      <c r="Q731" s="67" t="s">
        <v>3052</v>
      </c>
      <c r="R731" s="65" t="s">
        <v>121</v>
      </c>
      <c r="S731" s="65" t="str">
        <f aca="false">IF($D731="","",IF(ISERROR(FIND("/@",RIGHT($Q731,LEN($Q731)-FIND("#",SUBSTITUTE($Q731,"/","#",LEN($Q731)-LEN(SUBSTITUTE($Q731,"/",""))))))),IF(LEFT($D731,4)="BG-X","EG",IF(LEFT($D731,2)="BG","G",IF(OR(RIGHT($D731,2)="-0",RIGHT($D731,3)="-00",RIGHT($D731,4)="-000"),"","E"))),"A"))</f>
        <v>E</v>
      </c>
      <c r="T731" s="65" t="s">
        <v>95</v>
      </c>
      <c r="U731" s="65"/>
      <c r="V731" s="68"/>
      <c r="X731" s="69" t="s">
        <v>30</v>
      </c>
      <c r="Y731" s="69"/>
      <c r="AA731" s="70"/>
      <c r="AB731" s="70"/>
      <c r="AC731" s="71"/>
      <c r="AE731" s="72" t="str">
        <f aca="false">D731</f>
        <v>BT-X-169</v>
      </c>
      <c r="AF731" s="73" t="n">
        <f aca="false">F731</f>
        <v>6</v>
      </c>
      <c r="AG731" s="73" t="str">
        <f aca="false">G731</f>
        <v>1..1</v>
      </c>
      <c r="AH731" s="63" t="s">
        <v>1043</v>
      </c>
      <c r="AI731" s="63" t="s">
        <v>1039</v>
      </c>
      <c r="AJ731" s="64"/>
      <c r="AK731" s="64"/>
      <c r="AL731" s="64"/>
      <c r="AM731" s="73" t="str">
        <f aca="false">M731</f>
        <v>Text</v>
      </c>
      <c r="AN731" s="73" t="n">
        <f aca="false">N731</f>
        <v>0</v>
      </c>
      <c r="AO731" s="73" t="str">
        <f aca="false">O731</f>
        <v>1..1</v>
      </c>
      <c r="AP731" s="73" t="str">
        <f aca="false">P731</f>
        <v>/rsm:CrossIndustryInvoice
/rsm:SupplyChainTradeTransaction
/ram:ApplicableHeaderTradeDelivery
/ram:UltimateShipToTradeParty
/ram:DefinedTradeContact
/ram:TelephoneUniversalCommunication
/ram:CompleteNumber</v>
      </c>
      <c r="AQ731" s="73" t="str">
        <f aca="false">Q731</f>
        <v>/rsm:CrossIndustryInvoice/rsm:SupplyChainTradeTransaction/ram:ApplicableHeaderTradeDelivery/ram:UltimateShipToTradeParty/ram:DefinedTradeContact/ram:TelephoneUniversalCommunication/ram:CompleteNumber</v>
      </c>
      <c r="AR731" s="73" t="str">
        <f aca="false">R731</f>
        <v>T</v>
      </c>
      <c r="AS731" s="73" t="str">
        <f aca="false">S731</f>
        <v>E</v>
      </c>
      <c r="AT731" s="73" t="str">
        <f aca="false">T731</f>
        <v>0..1</v>
      </c>
      <c r="AU731" s="73" t="n">
        <f aca="false">U731</f>
        <v>0</v>
      </c>
      <c r="AV731" s="73" t="n">
        <f aca="false">V731</f>
        <v>0</v>
      </c>
      <c r="AW731" s="6"/>
      <c r="AX731" s="69" t="str">
        <f aca="false">X731</f>
        <v>EXTENDED</v>
      </c>
      <c r="AY731" s="74" t="n">
        <f aca="false">Y731</f>
        <v>0</v>
      </c>
      <c r="BA731" s="46"/>
      <c r="BB731" s="46"/>
      <c r="BC731" s="46"/>
    </row>
    <row r="732" customFormat="false" ht="99.75" hidden="false" customHeight="false" outlineLevel="0" collapsed="false">
      <c r="A732" s="58" t="str">
        <f aca="false">IF(ISERROR(SEARCH("-X-",D732)),IF(S732="G","NO",IF(S732="E","YES","")),"EXT")</f>
        <v>EXT</v>
      </c>
      <c r="B732" s="58"/>
      <c r="C732" s="59"/>
      <c r="D732" s="60" t="s">
        <v>3053</v>
      </c>
      <c r="E732" s="61"/>
      <c r="F732" s="62" t="n">
        <f aca="false">LEN(Q732)-LEN(SUBSTITUTE(Q732,"/",""))-1</f>
        <v>5</v>
      </c>
      <c r="G732" s="62" t="s">
        <v>95</v>
      </c>
      <c r="H732" s="63" t="s">
        <v>1045</v>
      </c>
      <c r="I732" s="63"/>
      <c r="J732" s="64"/>
      <c r="K732" s="64"/>
      <c r="L732" s="64"/>
      <c r="M732" s="63"/>
      <c r="N732" s="65"/>
      <c r="O732" s="65" t="s">
        <v>95</v>
      </c>
      <c r="P732" s="66" t="str">
        <f aca="false">MID(SUBSTITUTE(SUBSTITUTE(Q732,"/",CONCATENATE(CHAR(10),"/")),"/",CONCATENATE(CHAR(10),"/"),F732+1),2,500)</f>
        <v>/rsm:CrossIndustryInvoice
/rsm:SupplyChainTradeTransaction
/ram:ApplicableHeaderTradeDelivery
/ram:UltimateShipToTradeParty
/ram:DefinedTradeContact
/ram:FaxUniversalCommunication</v>
      </c>
      <c r="Q732" s="67" t="s">
        <v>3054</v>
      </c>
      <c r="R732" s="65"/>
      <c r="S732" s="65" t="str">
        <f aca="false">IF($D732="","",IF(ISERROR(FIND("/@",RIGHT($Q732,LEN($Q732)-FIND("#",SUBSTITUTE($Q732,"/","#",LEN($Q732)-LEN(SUBSTITUTE($Q732,"/",""))))))),IF(LEFT($D732,4)="BG-X","EG",IF(LEFT($D732,2)="BG","G",IF(OR(RIGHT($D732,2)="-0",RIGHT($D732,3)="-00",RIGHT($D732,4)="-000"),"","E"))),"A"))</f>
        <v/>
      </c>
      <c r="T732" s="65" t="s">
        <v>95</v>
      </c>
      <c r="U732" s="65"/>
      <c r="V732" s="68"/>
      <c r="X732" s="69" t="s">
        <v>30</v>
      </c>
      <c r="Y732" s="69"/>
      <c r="AA732" s="70"/>
      <c r="AB732" s="70"/>
      <c r="AC732" s="71"/>
      <c r="AE732" s="72" t="str">
        <f aca="false">D732</f>
        <v>BT-X-170-00</v>
      </c>
      <c r="AF732" s="73" t="n">
        <f aca="false">F732</f>
        <v>5</v>
      </c>
      <c r="AG732" s="73" t="str">
        <f aca="false">G732</f>
        <v>0..1</v>
      </c>
      <c r="AH732" s="63" t="s">
        <v>1047</v>
      </c>
      <c r="AI732" s="63"/>
      <c r="AJ732" s="64"/>
      <c r="AK732" s="64"/>
      <c r="AL732" s="64"/>
      <c r="AM732" s="73" t="n">
        <f aca="false">M732</f>
        <v>0</v>
      </c>
      <c r="AN732" s="73" t="n">
        <f aca="false">N732</f>
        <v>0</v>
      </c>
      <c r="AO732" s="73" t="str">
        <f aca="false">O732</f>
        <v>0..1</v>
      </c>
      <c r="AP732" s="73" t="str">
        <f aca="false">P732</f>
        <v>/rsm:CrossIndustryInvoice
/rsm:SupplyChainTradeTransaction
/ram:ApplicableHeaderTradeDelivery
/ram:UltimateShipToTradeParty
/ram:DefinedTradeContact
/ram:FaxUniversalCommunication</v>
      </c>
      <c r="AQ732" s="73" t="str">
        <f aca="false">Q732</f>
        <v>/rsm:CrossIndustryInvoice/rsm:SupplyChainTradeTransaction/ram:ApplicableHeaderTradeDelivery/ram:UltimateShipToTradeParty/ram:DefinedTradeContact/ram:FaxUniversalCommunication</v>
      </c>
      <c r="AR732" s="73" t="n">
        <f aca="false">R732</f>
        <v>0</v>
      </c>
      <c r="AS732" s="73" t="str">
        <f aca="false">S732</f>
        <v/>
      </c>
      <c r="AT732" s="73" t="str">
        <f aca="false">T732</f>
        <v>0..1</v>
      </c>
      <c r="AU732" s="73" t="n">
        <f aca="false">U732</f>
        <v>0</v>
      </c>
      <c r="AV732" s="73" t="n">
        <f aca="false">V732</f>
        <v>0</v>
      </c>
      <c r="AW732" s="6"/>
      <c r="AX732" s="69" t="str">
        <f aca="false">X732</f>
        <v>EXTENDED</v>
      </c>
      <c r="AY732" s="74" t="n">
        <f aca="false">Y732</f>
        <v>0</v>
      </c>
      <c r="BA732" s="46"/>
      <c r="BB732" s="46"/>
      <c r="BC732" s="46"/>
    </row>
    <row r="733" customFormat="false" ht="114" hidden="false" customHeight="false" outlineLevel="0" collapsed="false">
      <c r="A733" s="58" t="str">
        <f aca="false">IF(ISERROR(SEARCH("-X-",D733)),IF(S733="G","NO",IF(S733="E","YES","")),"EXT")</f>
        <v>EXT</v>
      </c>
      <c r="B733" s="58"/>
      <c r="C733" s="59"/>
      <c r="D733" s="60" t="s">
        <v>3055</v>
      </c>
      <c r="E733" s="61"/>
      <c r="F733" s="62" t="n">
        <f aca="false">LEN(Q733)-LEN(SUBSTITUTE(Q733,"/",""))-1</f>
        <v>6</v>
      </c>
      <c r="G733" s="62" t="s">
        <v>88</v>
      </c>
      <c r="H733" s="63" t="s">
        <v>1049</v>
      </c>
      <c r="I733" s="63"/>
      <c r="J733" s="64"/>
      <c r="K733" s="64"/>
      <c r="L733" s="64"/>
      <c r="M733" s="63" t="s">
        <v>119</v>
      </c>
      <c r="N733" s="65"/>
      <c r="O733" s="65" t="s">
        <v>88</v>
      </c>
      <c r="P733" s="66" t="str">
        <f aca="false">MID(SUBSTITUTE(SUBSTITUTE(Q733,"/",CONCATENATE(CHAR(10),"/")),"/",CONCATENATE(CHAR(10),"/"),F733+1),2,500)</f>
        <v>/rsm:CrossIndustryInvoice
/rsm:SupplyChainTradeTransaction
/ram:ApplicableHeaderTradeDelivery
/ram:UltimateShipToTradeParty
/ram:DefinedTradeContact
/ram:FaxUniversalCommunication
/ram:CompleteNumber</v>
      </c>
      <c r="Q733" s="67" t="s">
        <v>3056</v>
      </c>
      <c r="R733" s="65" t="s">
        <v>121</v>
      </c>
      <c r="S733" s="65" t="str">
        <f aca="false">IF($D733="","",IF(ISERROR(FIND("/@",RIGHT($Q733,LEN($Q733)-FIND("#",SUBSTITUTE($Q733,"/","#",LEN($Q733)-LEN(SUBSTITUTE($Q733,"/",""))))))),IF(LEFT($D733,4)="BG-X","EG",IF(LEFT($D733,2)="BG","G",IF(OR(RIGHT($D733,2)="-0",RIGHT($D733,3)="-00",RIGHT($D733,4)="-000"),"","E"))),"A"))</f>
        <v>E</v>
      </c>
      <c r="T733" s="65" t="s">
        <v>95</v>
      </c>
      <c r="U733" s="65"/>
      <c r="V733" s="68"/>
      <c r="X733" s="69" t="s">
        <v>30</v>
      </c>
      <c r="Y733" s="69"/>
      <c r="AA733" s="70"/>
      <c r="AB733" s="70"/>
      <c r="AC733" s="71"/>
      <c r="AE733" s="72" t="str">
        <f aca="false">D733</f>
        <v>BT-X-170</v>
      </c>
      <c r="AF733" s="73" t="n">
        <f aca="false">F733</f>
        <v>6</v>
      </c>
      <c r="AG733" s="73" t="str">
        <f aca="false">G733</f>
        <v>1..1</v>
      </c>
      <c r="AH733" s="63" t="s">
        <v>1051</v>
      </c>
      <c r="AI733" s="63"/>
      <c r="AJ733" s="64"/>
      <c r="AK733" s="64"/>
      <c r="AL733" s="64"/>
      <c r="AM733" s="73" t="str">
        <f aca="false">M733</f>
        <v>Text</v>
      </c>
      <c r="AN733" s="73" t="n">
        <f aca="false">N733</f>
        <v>0</v>
      </c>
      <c r="AO733" s="73" t="str">
        <f aca="false">O733</f>
        <v>1..1</v>
      </c>
      <c r="AP733" s="73" t="str">
        <f aca="false">P733</f>
        <v>/rsm:CrossIndustryInvoice
/rsm:SupplyChainTradeTransaction
/ram:ApplicableHeaderTradeDelivery
/ram:UltimateShipToTradeParty
/ram:DefinedTradeContact
/ram:FaxUniversalCommunication
/ram:CompleteNumber</v>
      </c>
      <c r="AQ733" s="73" t="str">
        <f aca="false">Q733</f>
        <v>/rsm:CrossIndustryInvoice/rsm:SupplyChainTradeTransaction/ram:ApplicableHeaderTradeDelivery/ram:UltimateShipToTradeParty/ram:DefinedTradeContact/ram:FaxUniversalCommunication/ram:CompleteNumber</v>
      </c>
      <c r="AR733" s="73" t="str">
        <f aca="false">R733</f>
        <v>T</v>
      </c>
      <c r="AS733" s="73" t="str">
        <f aca="false">S733</f>
        <v>E</v>
      </c>
      <c r="AT733" s="73" t="str">
        <f aca="false">T733</f>
        <v>0..1</v>
      </c>
      <c r="AU733" s="73" t="n">
        <f aca="false">U733</f>
        <v>0</v>
      </c>
      <c r="AV733" s="73" t="n">
        <f aca="false">V733</f>
        <v>0</v>
      </c>
      <c r="AW733" s="6"/>
      <c r="AX733" s="69" t="str">
        <f aca="false">X733</f>
        <v>EXTENDED</v>
      </c>
      <c r="AY733" s="74" t="n">
        <f aca="false">Y733</f>
        <v>0</v>
      </c>
      <c r="BA733" s="46"/>
      <c r="BB733" s="46"/>
      <c r="BC733" s="46"/>
    </row>
    <row r="734" customFormat="false" ht="99.75" hidden="false" customHeight="false" outlineLevel="0" collapsed="false">
      <c r="A734" s="58" t="str">
        <f aca="false">IF(ISERROR(SEARCH("-X-",D734)),IF(S734="G","NO",IF(S734="E","YES","")),"EXT")</f>
        <v>EXT</v>
      </c>
      <c r="B734" s="58"/>
      <c r="C734" s="59"/>
      <c r="D734" s="60" t="s">
        <v>3057</v>
      </c>
      <c r="E734" s="61"/>
      <c r="F734" s="62" t="n">
        <f aca="false">LEN(Q734)-LEN(SUBSTITUTE(Q734,"/",""))-1</f>
        <v>5</v>
      </c>
      <c r="G734" s="62" t="s">
        <v>95</v>
      </c>
      <c r="H734" s="63" t="s">
        <v>1053</v>
      </c>
      <c r="I734" s="63" t="s">
        <v>1054</v>
      </c>
      <c r="J734" s="64"/>
      <c r="K734" s="64"/>
      <c r="L734" s="64"/>
      <c r="M734" s="63"/>
      <c r="N734" s="65"/>
      <c r="O734" s="65" t="s">
        <v>95</v>
      </c>
      <c r="P734" s="66" t="str">
        <f aca="false">MID(SUBSTITUTE(SUBSTITUTE(Q734,"/",CONCATENATE(CHAR(10),"/")),"/",CONCATENATE(CHAR(10),"/"),F734+1),2,500)</f>
        <v>/rsm:CrossIndustryInvoice
/rsm:SupplyChainTradeTransaction
/ram:ApplicableHeaderTradeDelivery
/ram:UltimateShipToTradeParty
/ram:DefinedTradeContact
/ram:EmailURIUniversalCommunication</v>
      </c>
      <c r="Q734" s="67" t="s">
        <v>3058</v>
      </c>
      <c r="R734" s="65"/>
      <c r="S734" s="65" t="str">
        <f aca="false">IF($D734="","",IF(ISERROR(FIND("/@",RIGHT($Q734,LEN($Q734)-FIND("#",SUBSTITUTE($Q734,"/","#",LEN($Q734)-LEN(SUBSTITUTE($Q734,"/",""))))))),IF(LEFT($D734,4)="BG-X","EG",IF(LEFT($D734,2)="BG","G",IF(OR(RIGHT($D734,2)="-0",RIGHT($D734,3)="-00",RIGHT($D734,4)="-000"),"","E"))),"A"))</f>
        <v/>
      </c>
      <c r="T734" s="65" t="s">
        <v>95</v>
      </c>
      <c r="U734" s="65"/>
      <c r="V734" s="68"/>
      <c r="X734" s="69" t="s">
        <v>30</v>
      </c>
      <c r="Y734" s="69"/>
      <c r="AA734" s="70"/>
      <c r="AB734" s="70"/>
      <c r="AC734" s="71"/>
      <c r="AE734" s="72" t="str">
        <f aca="false">D734</f>
        <v>BT-X-171-00</v>
      </c>
      <c r="AF734" s="73" t="n">
        <f aca="false">F734</f>
        <v>5</v>
      </c>
      <c r="AG734" s="73" t="str">
        <f aca="false">G734</f>
        <v>0..1</v>
      </c>
      <c r="AH734" s="63" t="s">
        <v>1056</v>
      </c>
      <c r="AI734" s="63" t="s">
        <v>1057</v>
      </c>
      <c r="AJ734" s="64"/>
      <c r="AK734" s="64"/>
      <c r="AL734" s="64"/>
      <c r="AM734" s="73" t="n">
        <f aca="false">M734</f>
        <v>0</v>
      </c>
      <c r="AN734" s="73" t="n">
        <f aca="false">N734</f>
        <v>0</v>
      </c>
      <c r="AO734" s="73" t="str">
        <f aca="false">O734</f>
        <v>0..1</v>
      </c>
      <c r="AP734" s="73" t="str">
        <f aca="false">P734</f>
        <v>/rsm:CrossIndustryInvoice
/rsm:SupplyChainTradeTransaction
/ram:ApplicableHeaderTradeDelivery
/ram:UltimateShipToTradeParty
/ram:DefinedTradeContact
/ram:EmailURIUniversalCommunication</v>
      </c>
      <c r="AQ734" s="73" t="str">
        <f aca="false">Q734</f>
        <v>/rsm:CrossIndustryInvoice/rsm:SupplyChainTradeTransaction/ram:ApplicableHeaderTradeDelivery/ram:UltimateShipToTradeParty/ram:DefinedTradeContact/ram:EmailURIUniversalCommunication</v>
      </c>
      <c r="AR734" s="73" t="n">
        <f aca="false">R734</f>
        <v>0</v>
      </c>
      <c r="AS734" s="73" t="str">
        <f aca="false">S734</f>
        <v/>
      </c>
      <c r="AT734" s="73" t="str">
        <f aca="false">T734</f>
        <v>0..1</v>
      </c>
      <c r="AU734" s="73" t="n">
        <f aca="false">U734</f>
        <v>0</v>
      </c>
      <c r="AV734" s="73" t="n">
        <f aca="false">V734</f>
        <v>0</v>
      </c>
      <c r="AW734" s="6"/>
      <c r="AX734" s="69" t="str">
        <f aca="false">X734</f>
        <v>EXTENDED</v>
      </c>
      <c r="AY734" s="74" t="n">
        <f aca="false">Y734</f>
        <v>0</v>
      </c>
      <c r="BA734" s="46"/>
      <c r="BB734" s="46"/>
      <c r="BC734" s="46"/>
    </row>
    <row r="735" customFormat="false" ht="114" hidden="false" customHeight="false" outlineLevel="0" collapsed="false">
      <c r="A735" s="58" t="str">
        <f aca="false">IF(ISERROR(SEARCH("-X-",D735)),IF(S735="G","NO",IF(S735="E","YES","")),"EXT")</f>
        <v>EXT</v>
      </c>
      <c r="B735" s="77"/>
      <c r="C735" s="59"/>
      <c r="D735" s="60" t="s">
        <v>3059</v>
      </c>
      <c r="E735" s="61"/>
      <c r="F735" s="62" t="n">
        <f aca="false">LEN(Q735)-LEN(SUBSTITUTE(Q735,"/",""))-1</f>
        <v>6</v>
      </c>
      <c r="G735" s="62" t="s">
        <v>88</v>
      </c>
      <c r="H735" s="63" t="s">
        <v>1059</v>
      </c>
      <c r="I735" s="63" t="s">
        <v>1054</v>
      </c>
      <c r="J735" s="64"/>
      <c r="K735" s="64"/>
      <c r="L735" s="64"/>
      <c r="M735" s="63" t="s">
        <v>119</v>
      </c>
      <c r="N735" s="65"/>
      <c r="O735" s="65" t="s">
        <v>88</v>
      </c>
      <c r="P735" s="66" t="str">
        <f aca="false">MID(SUBSTITUTE(SUBSTITUTE(Q735,"/",CONCATENATE(CHAR(10),"/")),"/",CONCATENATE(CHAR(10),"/"),F735+1),2,500)</f>
        <v>/rsm:CrossIndustryInvoice
/rsm:SupplyChainTradeTransaction
/ram:ApplicableHeaderTradeDelivery
/ram:UltimateShipToTradeParty
/ram:DefinedTradeContact
/ram:EmailURIUniversalCommunication
/ram:URIID</v>
      </c>
      <c r="Q735" s="67" t="s">
        <v>3060</v>
      </c>
      <c r="R735" s="65" t="s">
        <v>121</v>
      </c>
      <c r="S735" s="65" t="str">
        <f aca="false">IF($D735="","",IF(ISERROR(FIND("/@",RIGHT($Q735,LEN($Q735)-FIND("#",SUBSTITUTE($Q735,"/","#",LEN($Q735)-LEN(SUBSTITUTE($Q735,"/",""))))))),IF(LEFT($D735,4)="BG-X","EG",IF(LEFT($D735,2)="BG","G",IF(OR(RIGHT($D735,2)="-0",RIGHT($D735,3)="-00",RIGHT($D735,4)="-000"),"","E"))),"A"))</f>
        <v>E</v>
      </c>
      <c r="T735" s="65" t="s">
        <v>95</v>
      </c>
      <c r="U735" s="65"/>
      <c r="V735" s="68"/>
      <c r="W735" s="49"/>
      <c r="X735" s="69" t="s">
        <v>30</v>
      </c>
      <c r="Y735" s="69"/>
      <c r="Z735" s="49"/>
      <c r="AA735" s="70"/>
      <c r="AB735" s="70"/>
      <c r="AC735" s="71"/>
      <c r="AD735" s="49"/>
      <c r="AE735" s="72" t="str">
        <f aca="false">D735</f>
        <v>BT-X-171</v>
      </c>
      <c r="AF735" s="73" t="n">
        <f aca="false">F735</f>
        <v>6</v>
      </c>
      <c r="AG735" s="73" t="str">
        <f aca="false">G735</f>
        <v>1..1</v>
      </c>
      <c r="AH735" s="63" t="s">
        <v>1061</v>
      </c>
      <c r="AI735" s="63" t="s">
        <v>1057</v>
      </c>
      <c r="AJ735" s="64"/>
      <c r="AK735" s="64"/>
      <c r="AL735" s="64"/>
      <c r="AM735" s="73" t="str">
        <f aca="false">M735</f>
        <v>Text</v>
      </c>
      <c r="AN735" s="73" t="n">
        <f aca="false">N735</f>
        <v>0</v>
      </c>
      <c r="AO735" s="73" t="str">
        <f aca="false">O735</f>
        <v>1..1</v>
      </c>
      <c r="AP735" s="73" t="str">
        <f aca="false">P735</f>
        <v>/rsm:CrossIndustryInvoice
/rsm:SupplyChainTradeTransaction
/ram:ApplicableHeaderTradeDelivery
/ram:UltimateShipToTradeParty
/ram:DefinedTradeContact
/ram:EmailURIUniversalCommunication
/ram:URIID</v>
      </c>
      <c r="AQ735" s="73" t="str">
        <f aca="false">Q735</f>
        <v>/rsm:CrossIndustryInvoice/rsm:SupplyChainTradeTransaction/ram:ApplicableHeaderTradeDelivery/ram:UltimateShipToTradeParty/ram:DefinedTradeContact/ram:EmailURIUniversalCommunication/ram:URIID</v>
      </c>
      <c r="AR735" s="73" t="str">
        <f aca="false">R735</f>
        <v>T</v>
      </c>
      <c r="AS735" s="73" t="str">
        <f aca="false">S735</f>
        <v>E</v>
      </c>
      <c r="AT735" s="73" t="str">
        <f aca="false">T735</f>
        <v>0..1</v>
      </c>
      <c r="AU735" s="73" t="n">
        <f aca="false">U735</f>
        <v>0</v>
      </c>
      <c r="AV735" s="73" t="n">
        <f aca="false">V735</f>
        <v>0</v>
      </c>
      <c r="AW735" s="6"/>
      <c r="AX735" s="69" t="str">
        <f aca="false">X735</f>
        <v>EXTENDED</v>
      </c>
      <c r="AY735" s="74" t="n">
        <f aca="false">Y735</f>
        <v>0</v>
      </c>
      <c r="BA735" s="46"/>
      <c r="BB735" s="46"/>
      <c r="BC735" s="46"/>
    </row>
    <row r="736" customFormat="false" ht="85.5" hidden="false" customHeight="false" outlineLevel="0" collapsed="false">
      <c r="A736" s="58" t="str">
        <f aca="false">IF(ISERROR(SEARCH("-X-",D736)),IF(S736="G","NO",IF(S736="E","YES","")),"EXT")</f>
        <v>EXT</v>
      </c>
      <c r="B736" s="77"/>
      <c r="C736" s="59"/>
      <c r="D736" s="60" t="s">
        <v>3061</v>
      </c>
      <c r="E736" s="61"/>
      <c r="F736" s="62" t="n">
        <f aca="false">LEN(Q736)-LEN(SUBSTITUTE(Q736,"/",""))-1</f>
        <v>4</v>
      </c>
      <c r="G736" s="62" t="s">
        <v>88</v>
      </c>
      <c r="H736" s="63" t="s">
        <v>3062</v>
      </c>
      <c r="I736" s="63"/>
      <c r="J736" s="64"/>
      <c r="K736" s="64"/>
      <c r="L736" s="64"/>
      <c r="M736" s="63"/>
      <c r="N736" s="65"/>
      <c r="O736" s="65" t="s">
        <v>95</v>
      </c>
      <c r="P736" s="66" t="str">
        <f aca="false">MID(SUBSTITUTE(SUBSTITUTE(Q736,"/",CONCATENATE(CHAR(10),"/")),"/",CONCATENATE(CHAR(10),"/"),F736+1),2,500)</f>
        <v>/rsm:CrossIndustryInvoice
/rsm:SupplyChainTradeTransaction
/ram:ApplicableHeaderTradeDelivery
/ram:UltimateShipToTradeParty
/ram:PostalTradeAddress</v>
      </c>
      <c r="Q736" s="67" t="s">
        <v>3063</v>
      </c>
      <c r="R736" s="65"/>
      <c r="S736" s="65" t="str">
        <f aca="false">IF($D736="","",IF(ISERROR(FIND("/@",RIGHT($Q736,LEN($Q736)-FIND("#",SUBSTITUTE($Q736,"/","#",LEN($Q736)-LEN(SUBSTITUTE($Q736,"/",""))))))),IF(LEFT($D736,4)="BG-X","EG",IF(LEFT($D736,2)="BG","G",IF(OR(RIGHT($D736,2)="-0",RIGHT($D736,3)="-00",RIGHT($D736,4)="-000"),"","E"))),"A"))</f>
        <v>EG</v>
      </c>
      <c r="T736" s="65" t="s">
        <v>95</v>
      </c>
      <c r="U736" s="65"/>
      <c r="V736" s="68"/>
      <c r="W736" s="49"/>
      <c r="X736" s="69" t="s">
        <v>30</v>
      </c>
      <c r="Y736" s="69"/>
      <c r="Z736" s="49"/>
      <c r="AA736" s="70"/>
      <c r="AB736" s="70"/>
      <c r="AC736" s="71"/>
      <c r="AD736" s="49"/>
      <c r="AE736" s="72" t="str">
        <f aca="false">D736</f>
        <v>BG-X-29</v>
      </c>
      <c r="AF736" s="73" t="n">
        <f aca="false">F736</f>
        <v>4</v>
      </c>
      <c r="AG736" s="73" t="str">
        <f aca="false">G736</f>
        <v>1..1</v>
      </c>
      <c r="AH736" s="63" t="s">
        <v>1202</v>
      </c>
      <c r="AI736" s="63"/>
      <c r="AJ736" s="64"/>
      <c r="AK736" s="64"/>
      <c r="AL736" s="64"/>
      <c r="AM736" s="73" t="n">
        <f aca="false">M736</f>
        <v>0</v>
      </c>
      <c r="AN736" s="73" t="n">
        <f aca="false">N736</f>
        <v>0</v>
      </c>
      <c r="AO736" s="73" t="str">
        <f aca="false">O736</f>
        <v>0..1</v>
      </c>
      <c r="AP736" s="73" t="str">
        <f aca="false">P736</f>
        <v>/rsm:CrossIndustryInvoice
/rsm:SupplyChainTradeTransaction
/ram:ApplicableHeaderTradeDelivery
/ram:UltimateShipToTradeParty
/ram:PostalTradeAddress</v>
      </c>
      <c r="AQ736" s="73" t="str">
        <f aca="false">Q736</f>
        <v>/rsm:CrossIndustryInvoice/rsm:SupplyChainTradeTransaction/ram:ApplicableHeaderTradeDelivery/ram:UltimateShipToTradeParty/ram:PostalTradeAddress</v>
      </c>
      <c r="AR736" s="73" t="n">
        <f aca="false">R736</f>
        <v>0</v>
      </c>
      <c r="AS736" s="73" t="str">
        <f aca="false">S736</f>
        <v>EG</v>
      </c>
      <c r="AT736" s="73" t="str">
        <f aca="false">T736</f>
        <v>0..1</v>
      </c>
      <c r="AU736" s="73" t="n">
        <f aca="false">U736</f>
        <v>0</v>
      </c>
      <c r="AV736" s="73" t="n">
        <f aca="false">V736</f>
        <v>0</v>
      </c>
      <c r="AW736" s="6"/>
      <c r="AX736" s="69" t="str">
        <f aca="false">X736</f>
        <v>EXTENDED</v>
      </c>
      <c r="AY736" s="74" t="n">
        <f aca="false">Y736</f>
        <v>0</v>
      </c>
      <c r="BA736" s="46"/>
      <c r="BB736" s="46"/>
      <c r="BC736" s="46"/>
    </row>
    <row r="737" customFormat="false" ht="99.75" hidden="false" customHeight="false" outlineLevel="0" collapsed="false">
      <c r="A737" s="58" t="str">
        <f aca="false">IF(ISERROR(SEARCH("-X-",D737)),IF(S737="G","NO",IF(S737="E","YES","")),"EXT")</f>
        <v>EXT</v>
      </c>
      <c r="B737" s="77"/>
      <c r="C737" s="59"/>
      <c r="D737" s="60" t="s">
        <v>3064</v>
      </c>
      <c r="E737" s="61"/>
      <c r="F737" s="62" t="n">
        <f aca="false">LEN(Q737)-LEN(SUBSTITUTE(Q737,"/",""))-1</f>
        <v>5</v>
      </c>
      <c r="G737" s="62" t="s">
        <v>95</v>
      </c>
      <c r="H737" s="63" t="s">
        <v>1069</v>
      </c>
      <c r="I737" s="63" t="s">
        <v>1070</v>
      </c>
      <c r="J737" s="64" t="s">
        <v>1071</v>
      </c>
      <c r="K737" s="64"/>
      <c r="L737" s="64"/>
      <c r="M737" s="63" t="s">
        <v>119</v>
      </c>
      <c r="N737" s="65"/>
      <c r="O737" s="65" t="s">
        <v>95</v>
      </c>
      <c r="P737" s="66" t="str">
        <f aca="false">MID(SUBSTITUTE(SUBSTITUTE(Q737,"/",CONCATENATE(CHAR(10),"/")),"/",CONCATENATE(CHAR(10),"/"),F737+1),2,500)</f>
        <v>/rsm:CrossIndustryInvoice
/rsm:SupplyChainTradeTransaction
/ram:ApplicableHeaderTradeDelivery
/ram:UltimateShipToTradeParty
/ram:PostalTradeAddress
/ram:PostcodeCode</v>
      </c>
      <c r="Q737" s="67" t="s">
        <v>3065</v>
      </c>
      <c r="R737" s="65" t="s">
        <v>121</v>
      </c>
      <c r="S737" s="65" t="str">
        <f aca="false">IF($D737="","",IF(ISERROR(FIND("/@",RIGHT($Q737,LEN($Q737)-FIND("#",SUBSTITUTE($Q737,"/","#",LEN($Q737)-LEN(SUBSTITUTE($Q737,"/",""))))))),IF(LEFT($D737,4)="BG-X","EG",IF(LEFT($D737,2)="BG","G",IF(OR(RIGHT($D737,2)="-0",RIGHT($D737,3)="-00",RIGHT($D737,4)="-000"),"","E"))),"A"))</f>
        <v>E</v>
      </c>
      <c r="T737" s="65" t="s">
        <v>95</v>
      </c>
      <c r="U737" s="65"/>
      <c r="V737" s="68"/>
      <c r="W737" s="49"/>
      <c r="X737" s="69" t="s">
        <v>30</v>
      </c>
      <c r="Y737" s="69"/>
      <c r="Z737" s="49"/>
      <c r="AA737" s="70"/>
      <c r="AB737" s="70"/>
      <c r="AC737" s="71"/>
      <c r="AD737" s="49"/>
      <c r="AE737" s="72" t="str">
        <f aca="false">D737</f>
        <v>BT-X-172</v>
      </c>
      <c r="AF737" s="73" t="n">
        <f aca="false">F737</f>
        <v>5</v>
      </c>
      <c r="AG737" s="73" t="str">
        <f aca="false">G737</f>
        <v>0..1</v>
      </c>
      <c r="AH737" s="63" t="s">
        <v>1073</v>
      </c>
      <c r="AI737" s="63" t="s">
        <v>1074</v>
      </c>
      <c r="AJ737" s="64" t="s">
        <v>1075</v>
      </c>
      <c r="AK737" s="64"/>
      <c r="AL737" s="64"/>
      <c r="AM737" s="73" t="str">
        <f aca="false">M737</f>
        <v>Text</v>
      </c>
      <c r="AN737" s="73" t="n">
        <f aca="false">N737</f>
        <v>0</v>
      </c>
      <c r="AO737" s="73" t="str">
        <f aca="false">O737</f>
        <v>0..1</v>
      </c>
      <c r="AP737" s="73" t="str">
        <f aca="false">P737</f>
        <v>/rsm:CrossIndustryInvoice
/rsm:SupplyChainTradeTransaction
/ram:ApplicableHeaderTradeDelivery
/ram:UltimateShipToTradeParty
/ram:PostalTradeAddress
/ram:PostcodeCode</v>
      </c>
      <c r="AQ737" s="73" t="str">
        <f aca="false">Q737</f>
        <v>/rsm:CrossIndustryInvoice/rsm:SupplyChainTradeTransaction/ram:ApplicableHeaderTradeDelivery/ram:UltimateShipToTradeParty/ram:PostalTradeAddress/ram:PostcodeCode</v>
      </c>
      <c r="AR737" s="73" t="str">
        <f aca="false">R737</f>
        <v>T</v>
      </c>
      <c r="AS737" s="73" t="str">
        <f aca="false">S737</f>
        <v>E</v>
      </c>
      <c r="AT737" s="73" t="str">
        <f aca="false">T737</f>
        <v>0..1</v>
      </c>
      <c r="AU737" s="73" t="n">
        <f aca="false">U737</f>
        <v>0</v>
      </c>
      <c r="AV737" s="73" t="n">
        <f aca="false">V737</f>
        <v>0</v>
      </c>
      <c r="AW737" s="6"/>
      <c r="AX737" s="69" t="str">
        <f aca="false">X737</f>
        <v>EXTENDED</v>
      </c>
      <c r="AY737" s="74" t="n">
        <f aca="false">Y737</f>
        <v>0</v>
      </c>
      <c r="BA737" s="46"/>
      <c r="BB737" s="46"/>
      <c r="BC737" s="46"/>
    </row>
    <row r="738" customFormat="false" ht="99.75" hidden="false" customHeight="false" outlineLevel="0" collapsed="false">
      <c r="A738" s="58" t="str">
        <f aca="false">IF(ISERROR(SEARCH("-X-",D738)),IF(S738="G","NO",IF(S738="E","YES","")),"EXT")</f>
        <v>EXT</v>
      </c>
      <c r="B738" s="77"/>
      <c r="C738" s="59"/>
      <c r="D738" s="60" t="s">
        <v>3066</v>
      </c>
      <c r="E738" s="61"/>
      <c r="F738" s="62" t="n">
        <f aca="false">LEN(Q738)-LEN(SUBSTITUTE(Q738,"/",""))-1</f>
        <v>5</v>
      </c>
      <c r="G738" s="62" t="s">
        <v>95</v>
      </c>
      <c r="H738" s="63" t="s">
        <v>1078</v>
      </c>
      <c r="I738" s="63" t="s">
        <v>1079</v>
      </c>
      <c r="J738" s="64" t="s">
        <v>1080</v>
      </c>
      <c r="K738" s="64"/>
      <c r="L738" s="64"/>
      <c r="M738" s="63" t="s">
        <v>119</v>
      </c>
      <c r="N738" s="65"/>
      <c r="O738" s="65" t="s">
        <v>95</v>
      </c>
      <c r="P738" s="66" t="str">
        <f aca="false">MID(SUBSTITUTE(SUBSTITUTE(Q738,"/",CONCATENATE(CHAR(10),"/")),"/",CONCATENATE(CHAR(10),"/"),F738+1),2,500)</f>
        <v>/rsm:CrossIndustryInvoice
/rsm:SupplyChainTradeTransaction
/ram:ApplicableHeaderTradeDelivery
/ram:UltimateShipToTradeParty
/ram:PostalTradeAddress
/ram:LineOne</v>
      </c>
      <c r="Q738" s="67" t="s">
        <v>3067</v>
      </c>
      <c r="R738" s="65" t="s">
        <v>121</v>
      </c>
      <c r="S738" s="65" t="str">
        <f aca="false">IF($D738="","",IF(ISERROR(FIND("/@",RIGHT($Q738,LEN($Q738)-FIND("#",SUBSTITUTE($Q738,"/","#",LEN($Q738)-LEN(SUBSTITUTE($Q738,"/",""))))))),IF(LEFT($D738,4)="BG-X","EG",IF(LEFT($D738,2)="BG","G",IF(OR(RIGHT($D738,2)="-0",RIGHT($D738,3)="-00",RIGHT($D738,4)="-000"),"","E"))),"A"))</f>
        <v>E</v>
      </c>
      <c r="T738" s="65" t="s">
        <v>95</v>
      </c>
      <c r="U738" s="65"/>
      <c r="V738" s="68"/>
      <c r="W738" s="49"/>
      <c r="X738" s="69" t="s">
        <v>30</v>
      </c>
      <c r="Y738" s="69"/>
      <c r="Z738" s="49"/>
      <c r="AA738" s="70"/>
      <c r="AB738" s="70"/>
      <c r="AC738" s="71"/>
      <c r="AD738" s="49"/>
      <c r="AE738" s="72" t="str">
        <f aca="false">D738</f>
        <v>BT-X-173</v>
      </c>
      <c r="AF738" s="73" t="n">
        <f aca="false">F738</f>
        <v>5</v>
      </c>
      <c r="AG738" s="73" t="str">
        <f aca="false">G738</f>
        <v>0..1</v>
      </c>
      <c r="AH738" s="63" t="s">
        <v>1082</v>
      </c>
      <c r="AI738" s="63" t="s">
        <v>1083</v>
      </c>
      <c r="AJ738" s="64" t="s">
        <v>1084</v>
      </c>
      <c r="AK738" s="64"/>
      <c r="AL738" s="64"/>
      <c r="AM738" s="73" t="str">
        <f aca="false">M738</f>
        <v>Text</v>
      </c>
      <c r="AN738" s="73" t="n">
        <f aca="false">N738</f>
        <v>0</v>
      </c>
      <c r="AO738" s="73" t="str">
        <f aca="false">O738</f>
        <v>0..1</v>
      </c>
      <c r="AP738" s="73" t="str">
        <f aca="false">P738</f>
        <v>/rsm:CrossIndustryInvoice
/rsm:SupplyChainTradeTransaction
/ram:ApplicableHeaderTradeDelivery
/ram:UltimateShipToTradeParty
/ram:PostalTradeAddress
/ram:LineOne</v>
      </c>
      <c r="AQ738" s="73" t="str">
        <f aca="false">Q738</f>
        <v>/rsm:CrossIndustryInvoice/rsm:SupplyChainTradeTransaction/ram:ApplicableHeaderTradeDelivery/ram:UltimateShipToTradeParty/ram:PostalTradeAddress/ram:LineOne</v>
      </c>
      <c r="AR738" s="73" t="str">
        <f aca="false">R738</f>
        <v>T</v>
      </c>
      <c r="AS738" s="73" t="str">
        <f aca="false">S738</f>
        <v>E</v>
      </c>
      <c r="AT738" s="73" t="str">
        <f aca="false">T738</f>
        <v>0..1</v>
      </c>
      <c r="AU738" s="73" t="n">
        <f aca="false">U738</f>
        <v>0</v>
      </c>
      <c r="AV738" s="73" t="n">
        <f aca="false">V738</f>
        <v>0</v>
      </c>
      <c r="AW738" s="6"/>
      <c r="AX738" s="69" t="str">
        <f aca="false">X738</f>
        <v>EXTENDED</v>
      </c>
      <c r="AY738" s="74" t="n">
        <f aca="false">Y738</f>
        <v>0</v>
      </c>
      <c r="BA738" s="46"/>
      <c r="BB738" s="46"/>
      <c r="BC738" s="46"/>
    </row>
    <row r="739" customFormat="false" ht="99.75" hidden="false" customHeight="false" outlineLevel="0" collapsed="false">
      <c r="A739" s="58" t="str">
        <f aca="false">IF(ISERROR(SEARCH("-X-",D739)),IF(S739="G","NO",IF(S739="E","YES","")),"EXT")</f>
        <v>EXT</v>
      </c>
      <c r="B739" s="77"/>
      <c r="C739" s="59"/>
      <c r="D739" s="60" t="s">
        <v>3068</v>
      </c>
      <c r="E739" s="61"/>
      <c r="F739" s="62" t="n">
        <f aca="false">LEN(Q739)-LEN(SUBSTITUTE(Q739,"/",""))-1</f>
        <v>5</v>
      </c>
      <c r="G739" s="62" t="s">
        <v>95</v>
      </c>
      <c r="H739" s="63" t="s">
        <v>1087</v>
      </c>
      <c r="I739" s="63" t="s">
        <v>1088</v>
      </c>
      <c r="J739" s="64"/>
      <c r="K739" s="64"/>
      <c r="L739" s="64"/>
      <c r="M739" s="63" t="s">
        <v>119</v>
      </c>
      <c r="N739" s="65"/>
      <c r="O739" s="65" t="s">
        <v>95</v>
      </c>
      <c r="P739" s="66" t="str">
        <f aca="false">MID(SUBSTITUTE(SUBSTITUTE(Q739,"/",CONCATENATE(CHAR(10),"/")),"/",CONCATENATE(CHAR(10),"/"),F739+1),2,500)</f>
        <v>/rsm:CrossIndustryInvoice
/rsm:SupplyChainTradeTransaction
/ram:ApplicableHeaderTradeDelivery
/ram:UltimateShipToTradeParty
/ram:PostalTradeAddress
/ram:LineTwo</v>
      </c>
      <c r="Q739" s="67" t="s">
        <v>3069</v>
      </c>
      <c r="R739" s="65" t="s">
        <v>121</v>
      </c>
      <c r="S739" s="65" t="str">
        <f aca="false">IF($D739="","",IF(ISERROR(FIND("/@",RIGHT($Q739,LEN($Q739)-FIND("#",SUBSTITUTE($Q739,"/","#",LEN($Q739)-LEN(SUBSTITUTE($Q739,"/",""))))))),IF(LEFT($D739,4)="BG-X","EG",IF(LEFT($D739,2)="BG","G",IF(OR(RIGHT($D739,2)="-0",RIGHT($D739,3)="-00",RIGHT($D739,4)="-000"),"","E"))),"A"))</f>
        <v>E</v>
      </c>
      <c r="T739" s="65" t="s">
        <v>95</v>
      </c>
      <c r="U739" s="65"/>
      <c r="V739" s="68"/>
      <c r="W739" s="82"/>
      <c r="X739" s="69" t="s">
        <v>30</v>
      </c>
      <c r="Y739" s="69"/>
      <c r="Z739" s="82"/>
      <c r="AA739" s="70"/>
      <c r="AB739" s="70"/>
      <c r="AC739" s="71"/>
      <c r="AD739" s="11"/>
      <c r="AE739" s="72" t="str">
        <f aca="false">D739</f>
        <v>BT-X-174</v>
      </c>
      <c r="AF739" s="73" t="n">
        <f aca="false">F739</f>
        <v>5</v>
      </c>
      <c r="AG739" s="73" t="str">
        <f aca="false">G739</f>
        <v>0..1</v>
      </c>
      <c r="AH739" s="63" t="s">
        <v>1090</v>
      </c>
      <c r="AI739" s="63" t="s">
        <v>1091</v>
      </c>
      <c r="AJ739" s="64"/>
      <c r="AK739" s="64"/>
      <c r="AL739" s="64"/>
      <c r="AM739" s="73" t="str">
        <f aca="false">M739</f>
        <v>Text</v>
      </c>
      <c r="AN739" s="73" t="n">
        <f aca="false">N739</f>
        <v>0</v>
      </c>
      <c r="AO739" s="73" t="str">
        <f aca="false">O739</f>
        <v>0..1</v>
      </c>
      <c r="AP739" s="73" t="str">
        <f aca="false">P739</f>
        <v>/rsm:CrossIndustryInvoice
/rsm:SupplyChainTradeTransaction
/ram:ApplicableHeaderTradeDelivery
/ram:UltimateShipToTradeParty
/ram:PostalTradeAddress
/ram:LineTwo</v>
      </c>
      <c r="AQ739" s="73" t="str">
        <f aca="false">Q739</f>
        <v>/rsm:CrossIndustryInvoice/rsm:SupplyChainTradeTransaction/ram:ApplicableHeaderTradeDelivery/ram:UltimateShipToTradeParty/ram:PostalTradeAddress/ram:LineTwo</v>
      </c>
      <c r="AR739" s="73" t="str">
        <f aca="false">R739</f>
        <v>T</v>
      </c>
      <c r="AS739" s="73" t="str">
        <f aca="false">S739</f>
        <v>E</v>
      </c>
      <c r="AT739" s="73" t="str">
        <f aca="false">T739</f>
        <v>0..1</v>
      </c>
      <c r="AU739" s="73" t="n">
        <f aca="false">U739</f>
        <v>0</v>
      </c>
      <c r="AV739" s="73" t="n">
        <f aca="false">V739</f>
        <v>0</v>
      </c>
      <c r="AW739" s="6"/>
      <c r="AX739" s="69" t="str">
        <f aca="false">X739</f>
        <v>EXTENDED</v>
      </c>
      <c r="AY739" s="74" t="n">
        <f aca="false">Y739</f>
        <v>0</v>
      </c>
      <c r="BA739" s="46"/>
      <c r="BB739" s="46"/>
      <c r="BC739" s="46"/>
    </row>
    <row r="740" customFormat="false" ht="99.75" hidden="false" customHeight="false" outlineLevel="0" collapsed="false">
      <c r="A740" s="58" t="str">
        <f aca="false">IF(ISERROR(SEARCH("-X-",D740)),IF(S740="G","NO",IF(S740="E","YES","")),"EXT")</f>
        <v>EXT</v>
      </c>
      <c r="B740" s="77"/>
      <c r="C740" s="59"/>
      <c r="D740" s="60" t="s">
        <v>3070</v>
      </c>
      <c r="E740" s="61"/>
      <c r="F740" s="62" t="n">
        <f aca="false">LEN(Q740)-LEN(SUBSTITUTE(Q740,"/",""))-1</f>
        <v>5</v>
      </c>
      <c r="G740" s="62" t="s">
        <v>95</v>
      </c>
      <c r="H740" s="63" t="s">
        <v>1094</v>
      </c>
      <c r="I740" s="63" t="s">
        <v>1088</v>
      </c>
      <c r="J740" s="64"/>
      <c r="K740" s="64"/>
      <c r="L740" s="64"/>
      <c r="M740" s="63" t="s">
        <v>119</v>
      </c>
      <c r="N740" s="65"/>
      <c r="O740" s="65" t="s">
        <v>95</v>
      </c>
      <c r="P740" s="66" t="str">
        <f aca="false">MID(SUBSTITUTE(SUBSTITUTE(Q740,"/",CONCATENATE(CHAR(10),"/")),"/",CONCATENATE(CHAR(10),"/"),F740+1),2,500)</f>
        <v>/rsm:CrossIndustryInvoice
/rsm:SupplyChainTradeTransaction
/ram:ApplicableHeaderTradeDelivery
/ram:UltimateShipToTradeParty
/ram:PostalTradeAddress
/ram:LineThree</v>
      </c>
      <c r="Q740" s="67" t="s">
        <v>3071</v>
      </c>
      <c r="R740" s="65" t="s">
        <v>121</v>
      </c>
      <c r="S740" s="65" t="str">
        <f aca="false">IF($D740="","",IF(ISERROR(FIND("/@",RIGHT($Q740,LEN($Q740)-FIND("#",SUBSTITUTE($Q740,"/","#",LEN($Q740)-LEN(SUBSTITUTE($Q740,"/",""))))))),IF(LEFT($D740,4)="BG-X","EG",IF(LEFT($D740,2)="BG","G",IF(OR(RIGHT($D740,2)="-0",RIGHT($D740,3)="-00",RIGHT($D740,4)="-000"),"","E"))),"A"))</f>
        <v>E</v>
      </c>
      <c r="T740" s="65" t="s">
        <v>95</v>
      </c>
      <c r="U740" s="65"/>
      <c r="V740" s="68"/>
      <c r="W740" s="82"/>
      <c r="X740" s="69" t="s">
        <v>30</v>
      </c>
      <c r="Y740" s="69"/>
      <c r="Z740" s="82"/>
      <c r="AA740" s="70"/>
      <c r="AB740" s="70"/>
      <c r="AC740" s="71"/>
      <c r="AD740" s="11"/>
      <c r="AE740" s="72" t="str">
        <f aca="false">D740</f>
        <v>BT-X-175</v>
      </c>
      <c r="AF740" s="73" t="n">
        <f aca="false">F740</f>
        <v>5</v>
      </c>
      <c r="AG740" s="73" t="str">
        <f aca="false">G740</f>
        <v>0..1</v>
      </c>
      <c r="AH740" s="63" t="s">
        <v>1096</v>
      </c>
      <c r="AI740" s="63" t="s">
        <v>1091</v>
      </c>
      <c r="AJ740" s="64"/>
      <c r="AK740" s="64"/>
      <c r="AL740" s="64"/>
      <c r="AM740" s="73" t="str">
        <f aca="false">M740</f>
        <v>Text</v>
      </c>
      <c r="AN740" s="73" t="n">
        <f aca="false">N740</f>
        <v>0</v>
      </c>
      <c r="AO740" s="73" t="str">
        <f aca="false">O740</f>
        <v>0..1</v>
      </c>
      <c r="AP740" s="73" t="str">
        <f aca="false">P740</f>
        <v>/rsm:CrossIndustryInvoice
/rsm:SupplyChainTradeTransaction
/ram:ApplicableHeaderTradeDelivery
/ram:UltimateShipToTradeParty
/ram:PostalTradeAddress
/ram:LineThree</v>
      </c>
      <c r="AQ740" s="73" t="str">
        <f aca="false">Q740</f>
        <v>/rsm:CrossIndustryInvoice/rsm:SupplyChainTradeTransaction/ram:ApplicableHeaderTradeDelivery/ram:UltimateShipToTradeParty/ram:PostalTradeAddress/ram:LineThree</v>
      </c>
      <c r="AR740" s="73" t="str">
        <f aca="false">R740</f>
        <v>T</v>
      </c>
      <c r="AS740" s="73" t="str">
        <f aca="false">S740</f>
        <v>E</v>
      </c>
      <c r="AT740" s="73" t="str">
        <f aca="false">T740</f>
        <v>0..1</v>
      </c>
      <c r="AU740" s="73" t="n">
        <f aca="false">U740</f>
        <v>0</v>
      </c>
      <c r="AV740" s="73" t="n">
        <f aca="false">V740</f>
        <v>0</v>
      </c>
      <c r="AW740" s="6"/>
      <c r="AX740" s="69" t="str">
        <f aca="false">X740</f>
        <v>EXTENDED</v>
      </c>
      <c r="AY740" s="74" t="n">
        <f aca="false">Y740</f>
        <v>0</v>
      </c>
      <c r="BA740" s="46"/>
      <c r="BB740" s="46"/>
      <c r="BC740" s="46"/>
    </row>
    <row r="741" customFormat="false" ht="99.75" hidden="false" customHeight="false" outlineLevel="0" collapsed="false">
      <c r="A741" s="58" t="str">
        <f aca="false">IF(ISERROR(SEARCH("-X-",D741)),IF(S741="G","NO",IF(S741="E","YES","")),"EXT")</f>
        <v>EXT</v>
      </c>
      <c r="B741" s="77"/>
      <c r="C741" s="59"/>
      <c r="D741" s="60" t="s">
        <v>3072</v>
      </c>
      <c r="E741" s="61"/>
      <c r="F741" s="62" t="n">
        <f aca="false">LEN(Q741)-LEN(SUBSTITUTE(Q741,"/",""))-1</f>
        <v>5</v>
      </c>
      <c r="G741" s="62" t="s">
        <v>95</v>
      </c>
      <c r="H741" s="63" t="s">
        <v>1099</v>
      </c>
      <c r="I741" s="63" t="s">
        <v>1100</v>
      </c>
      <c r="J741" s="64"/>
      <c r="K741" s="64"/>
      <c r="L741" s="64"/>
      <c r="M741" s="63" t="s">
        <v>119</v>
      </c>
      <c r="N741" s="65"/>
      <c r="O741" s="65" t="s">
        <v>95</v>
      </c>
      <c r="P741" s="66" t="str">
        <f aca="false">MID(SUBSTITUTE(SUBSTITUTE(Q741,"/",CONCATENATE(CHAR(10),"/")),"/",CONCATENATE(CHAR(10),"/"),F741+1),2,500)</f>
        <v>/rsm:CrossIndustryInvoice
/rsm:SupplyChainTradeTransaction
/ram:ApplicableHeaderTradeDelivery
/ram:UltimateShipToTradeParty
/ram:PostalTradeAddress
/ram:CityName</v>
      </c>
      <c r="Q741" s="67" t="s">
        <v>3073</v>
      </c>
      <c r="R741" s="65" t="s">
        <v>121</v>
      </c>
      <c r="S741" s="65" t="str">
        <f aca="false">IF($D741="","",IF(ISERROR(FIND("/@",RIGHT($Q741,LEN($Q741)-FIND("#",SUBSTITUTE($Q741,"/","#",LEN($Q741)-LEN(SUBSTITUTE($Q741,"/",""))))))),IF(LEFT($D741,4)="BG-X","EG",IF(LEFT($D741,2)="BG","G",IF(OR(RIGHT($D741,2)="-0",RIGHT($D741,3)="-00",RIGHT($D741,4)="-000"),"","E"))),"A"))</f>
        <v>E</v>
      </c>
      <c r="T741" s="65" t="s">
        <v>95</v>
      </c>
      <c r="U741" s="65"/>
      <c r="V741" s="68"/>
      <c r="W741" s="82"/>
      <c r="X741" s="69" t="s">
        <v>30</v>
      </c>
      <c r="Y741" s="69"/>
      <c r="Z741" s="82"/>
      <c r="AA741" s="70"/>
      <c r="AB741" s="70"/>
      <c r="AC741" s="71"/>
      <c r="AD741" s="11"/>
      <c r="AE741" s="72" t="str">
        <f aca="false">D741</f>
        <v>BT-X-176</v>
      </c>
      <c r="AF741" s="73" t="n">
        <f aca="false">F741</f>
        <v>5</v>
      </c>
      <c r="AG741" s="73" t="str">
        <f aca="false">G741</f>
        <v>0..1</v>
      </c>
      <c r="AH741" s="63" t="s">
        <v>1102</v>
      </c>
      <c r="AI741" s="63" t="s">
        <v>1103</v>
      </c>
      <c r="AJ741" s="64"/>
      <c r="AK741" s="64"/>
      <c r="AL741" s="64"/>
      <c r="AM741" s="73" t="str">
        <f aca="false">M741</f>
        <v>Text</v>
      </c>
      <c r="AN741" s="73" t="n">
        <f aca="false">N741</f>
        <v>0</v>
      </c>
      <c r="AO741" s="73" t="str">
        <f aca="false">O741</f>
        <v>0..1</v>
      </c>
      <c r="AP741" s="73" t="str">
        <f aca="false">P741</f>
        <v>/rsm:CrossIndustryInvoice
/rsm:SupplyChainTradeTransaction
/ram:ApplicableHeaderTradeDelivery
/ram:UltimateShipToTradeParty
/ram:PostalTradeAddress
/ram:CityName</v>
      </c>
      <c r="AQ741" s="73" t="str">
        <f aca="false">Q741</f>
        <v>/rsm:CrossIndustryInvoice/rsm:SupplyChainTradeTransaction/ram:ApplicableHeaderTradeDelivery/ram:UltimateShipToTradeParty/ram:PostalTradeAddress/ram:CityName</v>
      </c>
      <c r="AR741" s="73" t="str">
        <f aca="false">R741</f>
        <v>T</v>
      </c>
      <c r="AS741" s="73" t="str">
        <f aca="false">S741</f>
        <v>E</v>
      </c>
      <c r="AT741" s="73" t="str">
        <f aca="false">T741</f>
        <v>0..1</v>
      </c>
      <c r="AU741" s="73" t="n">
        <f aca="false">U741</f>
        <v>0</v>
      </c>
      <c r="AV741" s="73" t="n">
        <f aca="false">V741</f>
        <v>0</v>
      </c>
      <c r="AW741" s="6"/>
      <c r="AX741" s="69" t="str">
        <f aca="false">X741</f>
        <v>EXTENDED</v>
      </c>
      <c r="AY741" s="74" t="n">
        <f aca="false">Y741</f>
        <v>0</v>
      </c>
      <c r="BA741" s="46"/>
      <c r="BB741" s="46"/>
      <c r="BC741" s="46"/>
    </row>
    <row r="742" customFormat="false" ht="99.75" hidden="false" customHeight="false" outlineLevel="0" collapsed="false">
      <c r="A742" s="58" t="str">
        <f aca="false">IF(ISERROR(SEARCH("-X-",D742)),IF(S742="G","NO",IF(S742="E","YES","")),"EXT")</f>
        <v>EXT</v>
      </c>
      <c r="B742" s="77"/>
      <c r="C742" s="59"/>
      <c r="D742" s="60" t="s">
        <v>3074</v>
      </c>
      <c r="E742" s="61"/>
      <c r="F742" s="62" t="n">
        <f aca="false">LEN(Q742)-LEN(SUBSTITUTE(Q742,"/",""))-1</f>
        <v>5</v>
      </c>
      <c r="G742" s="62" t="s">
        <v>88</v>
      </c>
      <c r="H742" s="63" t="s">
        <v>1106</v>
      </c>
      <c r="I742" s="63" t="s">
        <v>1107</v>
      </c>
      <c r="J742" s="64" t="s">
        <v>510</v>
      </c>
      <c r="K742" s="64"/>
      <c r="L742" s="64"/>
      <c r="M742" s="63" t="s">
        <v>174</v>
      </c>
      <c r="N742" s="65"/>
      <c r="O742" s="65" t="s">
        <v>88</v>
      </c>
      <c r="P742" s="66" t="str">
        <f aca="false">MID(SUBSTITUTE(SUBSTITUTE(Q742,"/",CONCATENATE(CHAR(10),"/")),"/",CONCATENATE(CHAR(10),"/"),F742+1),2,500)</f>
        <v>/rsm:CrossIndustryInvoice
/rsm:SupplyChainTradeTransaction
/ram:ApplicableHeaderTradeDelivery
/ram:UltimateShipToTradeParty
/ram:PostalTradeAddress
/ram:CountryID</v>
      </c>
      <c r="Q742" s="67" t="s">
        <v>3075</v>
      </c>
      <c r="R742" s="65" t="s">
        <v>176</v>
      </c>
      <c r="S742" s="65" t="str">
        <f aca="false">IF($D742="","",IF(ISERROR(FIND("/@",RIGHT($Q742,LEN($Q742)-FIND("#",SUBSTITUTE($Q742,"/","#",LEN($Q742)-LEN(SUBSTITUTE($Q742,"/",""))))))),IF(LEFT($D742,4)="BG-X","EG",IF(LEFT($D742,2)="BG","G",IF(OR(RIGHT($D742,2)="-0",RIGHT($D742,3)="-00",RIGHT($D742,4)="-000"),"","E"))),"A"))</f>
        <v>E</v>
      </c>
      <c r="T742" s="65" t="s">
        <v>95</v>
      </c>
      <c r="U742" s="65"/>
      <c r="V742" s="68"/>
      <c r="W742" s="82"/>
      <c r="X742" s="69" t="s">
        <v>30</v>
      </c>
      <c r="Y742" s="69"/>
      <c r="Z742" s="82"/>
      <c r="AA742" s="70"/>
      <c r="AB742" s="70"/>
      <c r="AC742" s="71"/>
      <c r="AD742" s="11"/>
      <c r="AE742" s="72" t="str">
        <f aca="false">D742</f>
        <v>BT-X-177</v>
      </c>
      <c r="AF742" s="73" t="n">
        <f aca="false">F742</f>
        <v>5</v>
      </c>
      <c r="AG742" s="73" t="str">
        <f aca="false">G742</f>
        <v>1..1</v>
      </c>
      <c r="AH742" s="63" t="s">
        <v>1109</v>
      </c>
      <c r="AI742" s="63" t="s">
        <v>1110</v>
      </c>
      <c r="AJ742" s="64" t="s">
        <v>514</v>
      </c>
      <c r="AK742" s="64"/>
      <c r="AL742" s="64"/>
      <c r="AM742" s="73" t="str">
        <f aca="false">M742</f>
        <v>Code</v>
      </c>
      <c r="AN742" s="73" t="n">
        <f aca="false">N742</f>
        <v>0</v>
      </c>
      <c r="AO742" s="73" t="str">
        <f aca="false">O742</f>
        <v>1..1</v>
      </c>
      <c r="AP742" s="73" t="str">
        <f aca="false">P742</f>
        <v>/rsm:CrossIndustryInvoice
/rsm:SupplyChainTradeTransaction
/ram:ApplicableHeaderTradeDelivery
/ram:UltimateShipToTradeParty
/ram:PostalTradeAddress
/ram:CountryID</v>
      </c>
      <c r="AQ742" s="73" t="str">
        <f aca="false">Q742</f>
        <v>/rsm:CrossIndustryInvoice/rsm:SupplyChainTradeTransaction/ram:ApplicableHeaderTradeDelivery/ram:UltimateShipToTradeParty/ram:PostalTradeAddress/ram:CountryID</v>
      </c>
      <c r="AR742" s="73" t="str">
        <f aca="false">R742</f>
        <v>C</v>
      </c>
      <c r="AS742" s="73" t="str">
        <f aca="false">S742</f>
        <v>E</v>
      </c>
      <c r="AT742" s="73" t="str">
        <f aca="false">T742</f>
        <v>0..1</v>
      </c>
      <c r="AU742" s="73" t="n">
        <f aca="false">U742</f>
        <v>0</v>
      </c>
      <c r="AV742" s="73" t="n">
        <f aca="false">V742</f>
        <v>0</v>
      </c>
      <c r="AW742" s="6"/>
      <c r="AX742" s="69" t="str">
        <f aca="false">X742</f>
        <v>EXTENDED</v>
      </c>
      <c r="AY742" s="74" t="n">
        <f aca="false">Y742</f>
        <v>0</v>
      </c>
      <c r="BA742" s="46"/>
      <c r="BB742" s="46"/>
      <c r="BC742" s="46"/>
    </row>
    <row r="743" customFormat="false" ht="99.75" hidden="false" customHeight="false" outlineLevel="0" collapsed="false">
      <c r="A743" s="58" t="str">
        <f aca="false">IF(ISERROR(SEARCH("-X-",D743)),IF(S743="G","NO",IF(S743="E","YES","")),"EXT")</f>
        <v>EXT</v>
      </c>
      <c r="B743" s="58"/>
      <c r="C743" s="59"/>
      <c r="D743" s="60" t="s">
        <v>3076</v>
      </c>
      <c r="E743" s="61"/>
      <c r="F743" s="62" t="n">
        <f aca="false">LEN(Q743)-LEN(SUBSTITUTE(Q743,"/",""))-1</f>
        <v>5</v>
      </c>
      <c r="G743" s="62" t="s">
        <v>95</v>
      </c>
      <c r="H743" s="63" t="s">
        <v>1113</v>
      </c>
      <c r="I743" s="63" t="s">
        <v>1114</v>
      </c>
      <c r="J743" s="64" t="s">
        <v>1115</v>
      </c>
      <c r="K743" s="64"/>
      <c r="L743" s="64"/>
      <c r="M743" s="63" t="s">
        <v>119</v>
      </c>
      <c r="N743" s="65"/>
      <c r="O743" s="65" t="s">
        <v>95</v>
      </c>
      <c r="P743" s="66" t="str">
        <f aca="false">MID(SUBSTITUTE(SUBSTITUTE(Q743,"/",CONCATENATE(CHAR(10),"/")),"/",CONCATENATE(CHAR(10),"/"),F743+1),2,500)</f>
        <v>/rsm:CrossIndustryInvoice
/rsm:SupplyChainTradeTransaction
/ram:ApplicableHeaderTradeDelivery
/ram:UltimateShipToTradeParty
/ram:PostalTradeAddress
/ram:CountrySubDivisionName</v>
      </c>
      <c r="Q743" s="67" t="s">
        <v>3077</v>
      </c>
      <c r="R743" s="65" t="s">
        <v>121</v>
      </c>
      <c r="S743" s="65" t="str">
        <f aca="false">IF($D743="","",IF(ISERROR(FIND("/@",RIGHT($Q743,LEN($Q743)-FIND("#",SUBSTITUTE($Q743,"/","#",LEN($Q743)-LEN(SUBSTITUTE($Q743,"/",""))))))),IF(LEFT($D743,4)="BG-X","EG",IF(LEFT($D743,2)="BG","G",IF(OR(RIGHT($D743,2)="-0",RIGHT($D743,3)="-00",RIGHT($D743,4)="-000"),"","E"))),"A"))</f>
        <v>E</v>
      </c>
      <c r="T743" s="65" t="s">
        <v>112</v>
      </c>
      <c r="U743" s="65"/>
      <c r="V743" s="68"/>
      <c r="X743" s="69" t="s">
        <v>30</v>
      </c>
      <c r="Y743" s="69"/>
      <c r="AA743" s="70"/>
      <c r="AB743" s="70"/>
      <c r="AC743" s="71"/>
      <c r="AE743" s="72" t="str">
        <f aca="false">D743</f>
        <v>BT-X-178</v>
      </c>
      <c r="AF743" s="73" t="n">
        <f aca="false">F743</f>
        <v>5</v>
      </c>
      <c r="AG743" s="73" t="str">
        <f aca="false">G743</f>
        <v>0..1</v>
      </c>
      <c r="AH743" s="63" t="s">
        <v>1117</v>
      </c>
      <c r="AI743" s="63" t="s">
        <v>1118</v>
      </c>
      <c r="AJ743" s="64" t="s">
        <v>1119</v>
      </c>
      <c r="AK743" s="64"/>
      <c r="AL743" s="64"/>
      <c r="AM743" s="73" t="str">
        <f aca="false">M743</f>
        <v>Text</v>
      </c>
      <c r="AN743" s="73" t="n">
        <f aca="false">N743</f>
        <v>0</v>
      </c>
      <c r="AO743" s="73" t="str">
        <f aca="false">O743</f>
        <v>0..1</v>
      </c>
      <c r="AP743" s="73" t="str">
        <f aca="false">P743</f>
        <v>/rsm:CrossIndustryInvoice
/rsm:SupplyChainTradeTransaction
/ram:ApplicableHeaderTradeDelivery
/ram:UltimateShipToTradeParty
/ram:PostalTradeAddress
/ram:CountrySubDivisionName</v>
      </c>
      <c r="AQ743" s="73" t="str">
        <f aca="false">Q743</f>
        <v>/rsm:CrossIndustryInvoice/rsm:SupplyChainTradeTransaction/ram:ApplicableHeaderTradeDelivery/ram:UltimateShipToTradeParty/ram:PostalTradeAddress/ram:CountrySubDivisionName</v>
      </c>
      <c r="AR743" s="73" t="str">
        <f aca="false">R743</f>
        <v>T</v>
      </c>
      <c r="AS743" s="73" t="str">
        <f aca="false">S743</f>
        <v>E</v>
      </c>
      <c r="AT743" s="73" t="str">
        <f aca="false">T743</f>
        <v>0..n</v>
      </c>
      <c r="AU743" s="73" t="n">
        <f aca="false">U743</f>
        <v>0</v>
      </c>
      <c r="AV743" s="73" t="n">
        <f aca="false">V743</f>
        <v>0</v>
      </c>
      <c r="AW743" s="6"/>
      <c r="AX743" s="69" t="str">
        <f aca="false">X743</f>
        <v>EXTENDED</v>
      </c>
      <c r="AY743" s="74" t="n">
        <f aca="false">Y743</f>
        <v>0</v>
      </c>
      <c r="BA743" s="46"/>
      <c r="BB743" s="46"/>
      <c r="BC743" s="46"/>
    </row>
    <row r="744" customFormat="false" ht="85.5" hidden="false" customHeight="false" outlineLevel="0" collapsed="false">
      <c r="A744" s="58" t="str">
        <f aca="false">IF(ISERROR(SEARCH("-X-",D744)),IF(S744="G","NO",IF(S744="E","YES","")),"EXT")</f>
        <v>EXT</v>
      </c>
      <c r="B744" s="58"/>
      <c r="C744" s="59"/>
      <c r="D744" s="60" t="s">
        <v>3078</v>
      </c>
      <c r="E744" s="61"/>
      <c r="F744" s="62" t="n">
        <f aca="false">LEN(Q744)-LEN(SUBSTITUTE(Q744,"/",""))-1</f>
        <v>4</v>
      </c>
      <c r="G744" s="62" t="s">
        <v>95</v>
      </c>
      <c r="H744" s="63" t="s">
        <v>1121</v>
      </c>
      <c r="I744" s="63"/>
      <c r="J744" s="64"/>
      <c r="K744" s="64"/>
      <c r="L744" s="64"/>
      <c r="M744" s="63"/>
      <c r="N744" s="65"/>
      <c r="O744" s="65" t="s">
        <v>95</v>
      </c>
      <c r="P744" s="66" t="str">
        <f aca="false">MID(SUBSTITUTE(SUBSTITUTE(Q744,"/",CONCATENATE(CHAR(10),"/")),"/",CONCATENATE(CHAR(10),"/"),F744+1),2,500)</f>
        <v>/rsm:CrossIndustryInvoice
/rsm:SupplyChainTradeTransaction
/ram:ApplicableHeaderTradeDelivery
/ram:UltimateShipToTradeParty
/ram:URIUniversalCommunication</v>
      </c>
      <c r="Q744" s="67" t="s">
        <v>3079</v>
      </c>
      <c r="R744" s="65"/>
      <c r="S744" s="65" t="str">
        <f aca="false">IF($D744="","",IF(ISERROR(FIND("/@",RIGHT($Q744,LEN($Q744)-FIND("#",SUBSTITUTE($Q744,"/","#",LEN($Q744)-LEN(SUBSTITUTE($Q744,"/",""))))))),IF(LEFT($D744,4)="BG-X","EG",IF(LEFT($D744,2)="BG","G",IF(OR(RIGHT($D744,2)="-0",RIGHT($D744,3)="-00",RIGHT($D744,4)="-000"),"","E"))),"A"))</f>
        <v/>
      </c>
      <c r="T744" s="65" t="s">
        <v>112</v>
      </c>
      <c r="U744" s="65"/>
      <c r="V744" s="68"/>
      <c r="X744" s="69" t="s">
        <v>30</v>
      </c>
      <c r="Y744" s="69"/>
      <c r="AA744" s="70"/>
      <c r="AB744" s="70"/>
      <c r="AC744" s="71"/>
      <c r="AE744" s="72" t="str">
        <f aca="false">D744</f>
        <v>BT-X-179-00</v>
      </c>
      <c r="AF744" s="73" t="n">
        <f aca="false">F744</f>
        <v>4</v>
      </c>
      <c r="AG744" s="73" t="str">
        <f aca="false">G744</f>
        <v>0..1</v>
      </c>
      <c r="AH744" s="63" t="s">
        <v>1123</v>
      </c>
      <c r="AI744" s="63"/>
      <c r="AJ744" s="64"/>
      <c r="AK744" s="64"/>
      <c r="AL744" s="64"/>
      <c r="AM744" s="73" t="n">
        <f aca="false">M744</f>
        <v>0</v>
      </c>
      <c r="AN744" s="73" t="n">
        <f aca="false">N744</f>
        <v>0</v>
      </c>
      <c r="AO744" s="73" t="str">
        <f aca="false">O744</f>
        <v>0..1</v>
      </c>
      <c r="AP744" s="73" t="str">
        <f aca="false">P744</f>
        <v>/rsm:CrossIndustryInvoice
/rsm:SupplyChainTradeTransaction
/ram:ApplicableHeaderTradeDelivery
/ram:UltimateShipToTradeParty
/ram:URIUniversalCommunication</v>
      </c>
      <c r="AQ744" s="73" t="str">
        <f aca="false">Q744</f>
        <v>/rsm:CrossIndustryInvoice/rsm:SupplyChainTradeTransaction/ram:ApplicableHeaderTradeDelivery/ram:UltimateShipToTradeParty/ram:URIUniversalCommunication</v>
      </c>
      <c r="AR744" s="73" t="n">
        <f aca="false">R744</f>
        <v>0</v>
      </c>
      <c r="AS744" s="73" t="str">
        <f aca="false">S744</f>
        <v/>
      </c>
      <c r="AT744" s="73" t="str">
        <f aca="false">T744</f>
        <v>0..n</v>
      </c>
      <c r="AU744" s="73" t="n">
        <f aca="false">U744</f>
        <v>0</v>
      </c>
      <c r="AV744" s="73" t="n">
        <f aca="false">V744</f>
        <v>0</v>
      </c>
      <c r="AW744" s="6"/>
      <c r="AX744" s="69" t="str">
        <f aca="false">X744</f>
        <v>EXTENDED</v>
      </c>
      <c r="AY744" s="74" t="n">
        <f aca="false">Y744</f>
        <v>0</v>
      </c>
      <c r="BA744" s="46"/>
      <c r="BB744" s="46"/>
      <c r="BC744" s="46"/>
    </row>
    <row r="745" customFormat="false" ht="99.75" hidden="false" customHeight="false" outlineLevel="0" collapsed="false">
      <c r="A745" s="58" t="str">
        <f aca="false">IF(ISERROR(SEARCH("-X-",D745)),IF(S745="G","NO",IF(S745="E","YES","")),"EXT")</f>
        <v>EXT</v>
      </c>
      <c r="B745" s="58"/>
      <c r="C745" s="59"/>
      <c r="D745" s="60" t="s">
        <v>3080</v>
      </c>
      <c r="E745" s="61"/>
      <c r="F745" s="62" t="n">
        <f aca="false">LEN(Q745)-LEN(SUBSTITUTE(Q745,"/",""))-1</f>
        <v>5</v>
      </c>
      <c r="G745" s="62" t="s">
        <v>95</v>
      </c>
      <c r="H745" s="63" t="s">
        <v>1125</v>
      </c>
      <c r="I745" s="63"/>
      <c r="J745" s="64"/>
      <c r="K745" s="64"/>
      <c r="L745" s="64"/>
      <c r="M745" s="63" t="s">
        <v>137</v>
      </c>
      <c r="N745" s="65"/>
      <c r="O745" s="65" t="s">
        <v>88</v>
      </c>
      <c r="P745" s="66" t="str">
        <f aca="false">MID(SUBSTITUTE(SUBSTITUTE(Q745,"/",CONCATENATE(CHAR(10),"/")),"/",CONCATENATE(CHAR(10),"/"),F745+1),2,500)</f>
        <v>/rsm:CrossIndustryInvoice
/rsm:SupplyChainTradeTransaction
/ram:ApplicableHeaderTradeDelivery
/ram:UltimateShipToTradeParty
/ram:URIUniversalCommunication
/ram:URIID</v>
      </c>
      <c r="Q745" s="67" t="s">
        <v>3081</v>
      </c>
      <c r="R745" s="65" t="s">
        <v>139</v>
      </c>
      <c r="S745" s="65" t="str">
        <f aca="false">IF($D745="","",IF(ISERROR(FIND("/@",RIGHT($Q745,LEN($Q745)-FIND("#",SUBSTITUTE($Q745,"/","#",LEN($Q745)-LEN(SUBSTITUTE($Q745,"/",""))))))),IF(LEFT($D745,4)="BG-X","EG",IF(LEFT($D745,2)="BG","G",IF(OR(RIGHT($D745,2)="-0",RIGHT($D745,3)="-00",RIGHT($D745,4)="-000"),"","E"))),"A"))</f>
        <v>E</v>
      </c>
      <c r="T745" s="65" t="s">
        <v>95</v>
      </c>
      <c r="U745" s="65"/>
      <c r="V745" s="68"/>
      <c r="X745" s="69" t="s">
        <v>30</v>
      </c>
      <c r="Y745" s="69"/>
      <c r="AA745" s="70"/>
      <c r="AB745" s="70"/>
      <c r="AC745" s="71"/>
      <c r="AE745" s="72" t="str">
        <f aca="false">D745</f>
        <v>BT-X-179</v>
      </c>
      <c r="AF745" s="73" t="n">
        <f aca="false">F745</f>
        <v>5</v>
      </c>
      <c r="AG745" s="73" t="str">
        <f aca="false">G745</f>
        <v>0..1</v>
      </c>
      <c r="AH745" s="63" t="s">
        <v>1127</v>
      </c>
      <c r="AI745" s="63"/>
      <c r="AJ745" s="64"/>
      <c r="AK745" s="64"/>
      <c r="AL745" s="64"/>
      <c r="AM745" s="73" t="str">
        <f aca="false">M745</f>
        <v>Identifier</v>
      </c>
      <c r="AN745" s="73" t="n">
        <f aca="false">N745</f>
        <v>0</v>
      </c>
      <c r="AO745" s="73" t="str">
        <f aca="false">O745</f>
        <v>1..1</v>
      </c>
      <c r="AP745" s="73" t="str">
        <f aca="false">P745</f>
        <v>/rsm:CrossIndustryInvoice
/rsm:SupplyChainTradeTransaction
/ram:ApplicableHeaderTradeDelivery
/ram:UltimateShipToTradeParty
/ram:URIUniversalCommunication
/ram:URIID</v>
      </c>
      <c r="AQ745" s="73" t="str">
        <f aca="false">Q745</f>
        <v>/rsm:CrossIndustryInvoice/rsm:SupplyChainTradeTransaction/ram:ApplicableHeaderTradeDelivery/ram:UltimateShipToTradeParty/ram:URIUniversalCommunication/ram:URIID</v>
      </c>
      <c r="AR745" s="73" t="str">
        <f aca="false">R745</f>
        <v>I</v>
      </c>
      <c r="AS745" s="73" t="str">
        <f aca="false">S745</f>
        <v>E</v>
      </c>
      <c r="AT745" s="73" t="str">
        <f aca="false">T745</f>
        <v>0..1</v>
      </c>
      <c r="AU745" s="73" t="n">
        <f aca="false">U745</f>
        <v>0</v>
      </c>
      <c r="AV745" s="73" t="n">
        <f aca="false">V745</f>
        <v>0</v>
      </c>
      <c r="AW745" s="6"/>
      <c r="AX745" s="69" t="str">
        <f aca="false">X745</f>
        <v>EXTENDED</v>
      </c>
      <c r="AY745" s="74" t="n">
        <f aca="false">Y745</f>
        <v>0</v>
      </c>
      <c r="BA745" s="46"/>
      <c r="BB745" s="46"/>
      <c r="BC745" s="46"/>
    </row>
    <row r="746" customFormat="false" ht="114" hidden="false" customHeight="false" outlineLevel="0" collapsed="false">
      <c r="A746" s="58" t="str">
        <f aca="false">IF(ISERROR(SEARCH("-X-",D746)),IF(S746="G","NO",IF(S746="E","YES","")),"EXT")</f>
        <v>EXT</v>
      </c>
      <c r="B746" s="77"/>
      <c r="C746" s="59"/>
      <c r="D746" s="60" t="s">
        <v>3082</v>
      </c>
      <c r="E746" s="61"/>
      <c r="F746" s="62" t="n">
        <f aca="false">LEN(Q746)-LEN(SUBSTITUTE(Q746,"/",""))-1</f>
        <v>6</v>
      </c>
      <c r="G746" s="62" t="s">
        <v>88</v>
      </c>
      <c r="H746" s="63" t="s">
        <v>355</v>
      </c>
      <c r="I746" s="63"/>
      <c r="J746" s="64"/>
      <c r="K746" s="64"/>
      <c r="L746" s="64"/>
      <c r="M746" s="63" t="s">
        <v>358</v>
      </c>
      <c r="N746" s="65"/>
      <c r="O746" s="65"/>
      <c r="P746" s="66" t="str">
        <f aca="false">MID(SUBSTITUTE(SUBSTITUTE(Q746,"/",CONCATENATE(CHAR(10),"/")),"/",CONCATENATE(CHAR(10),"/"),F746+1),2,500)</f>
        <v>/rsm:CrossIndustryInvoice
/rsm:SupplyChainTradeTransaction
/ram:ApplicableHeaderTradeDelivery
/ram:UltimateShipToTradeParty
/ram:URIUniversalCommunication
/ram:URIID
/@schemeID</v>
      </c>
      <c r="Q746" s="67" t="s">
        <v>3083</v>
      </c>
      <c r="R746" s="65" t="s">
        <v>360</v>
      </c>
      <c r="S746" s="65" t="str">
        <f aca="false">IF($D746="","",IF(ISERROR(FIND("/@",RIGHT($Q746,LEN($Q746)-FIND("#",SUBSTITUTE($Q746,"/","#",LEN($Q746)-LEN(SUBSTITUTE($Q746,"/",""))))))),IF(LEFT($D746,4)="BG-X","EG",IF(LEFT($D746,2)="BG","G",IF(OR(RIGHT($D746,2)="-0",RIGHT($D746,3)="-00",RIGHT($D746,4)="-000"),"","E"))),"A"))</f>
        <v/>
      </c>
      <c r="T746" s="65"/>
      <c r="U746" s="65"/>
      <c r="V746" s="68"/>
      <c r="W746" s="49"/>
      <c r="X746" s="69" t="s">
        <v>30</v>
      </c>
      <c r="Y746" s="69"/>
      <c r="Z746" s="49"/>
      <c r="AA746" s="70"/>
      <c r="AB746" s="70"/>
      <c r="AC746" s="71"/>
      <c r="AD746" s="49"/>
      <c r="AE746" s="72" t="str">
        <f aca="false">D746</f>
        <v>BT-X-179-0</v>
      </c>
      <c r="AF746" s="73" t="n">
        <f aca="false">F746</f>
        <v>6</v>
      </c>
      <c r="AG746" s="73" t="str">
        <f aca="false">G746</f>
        <v>1..1</v>
      </c>
      <c r="AH746" s="63" t="s">
        <v>361</v>
      </c>
      <c r="AI746" s="63"/>
      <c r="AJ746" s="64"/>
      <c r="AK746" s="64"/>
      <c r="AL746" s="64"/>
      <c r="AM746" s="73" t="str">
        <f aca="false">M746</f>
        <v>String</v>
      </c>
      <c r="AN746" s="73" t="n">
        <f aca="false">N746</f>
        <v>0</v>
      </c>
      <c r="AO746" s="73" t="n">
        <f aca="false">O746</f>
        <v>0</v>
      </c>
      <c r="AP746" s="73" t="str">
        <f aca="false">P746</f>
        <v>/rsm:CrossIndustryInvoice
/rsm:SupplyChainTradeTransaction
/ram:ApplicableHeaderTradeDelivery
/ram:UltimateShipToTradeParty
/ram:URIUniversalCommunication
/ram:URIID
/@schemeID</v>
      </c>
      <c r="AQ746" s="73" t="str">
        <f aca="false">Q746</f>
        <v>/rsm:CrossIndustryInvoice/rsm:SupplyChainTradeTransaction/ram:ApplicableHeaderTradeDelivery/ram:UltimateShipToTradeParty/ram:URIUniversalCommunication/ram:URIID/@schemeID</v>
      </c>
      <c r="AR746" s="73" t="str">
        <f aca="false">R746</f>
        <v>S</v>
      </c>
      <c r="AS746" s="73" t="str">
        <f aca="false">S746</f>
        <v/>
      </c>
      <c r="AT746" s="73" t="n">
        <f aca="false">T746</f>
        <v>0</v>
      </c>
      <c r="AU746" s="73" t="n">
        <f aca="false">U746</f>
        <v>0</v>
      </c>
      <c r="AV746" s="73" t="n">
        <f aca="false">V746</f>
        <v>0</v>
      </c>
      <c r="AW746" s="6"/>
      <c r="AX746" s="69" t="str">
        <f aca="false">X746</f>
        <v>EXTENDED</v>
      </c>
      <c r="AY746" s="74" t="n">
        <f aca="false">Y746</f>
        <v>0</v>
      </c>
      <c r="BA746" s="46"/>
      <c r="BB746" s="46"/>
      <c r="BC746" s="46"/>
    </row>
    <row r="747" customFormat="false" ht="85.5" hidden="false" customHeight="false" outlineLevel="0" collapsed="false">
      <c r="A747" s="58" t="str">
        <f aca="false">IF(ISERROR(SEARCH("-X-",D747)),IF(S747="G","NO",IF(S747="E","YES","")),"EXT")</f>
        <v>EXT</v>
      </c>
      <c r="B747" s="58"/>
      <c r="C747" s="59"/>
      <c r="D747" s="60" t="s">
        <v>3084</v>
      </c>
      <c r="E747" s="61"/>
      <c r="F747" s="62" t="n">
        <f aca="false">LEN(Q747)-LEN(SUBSTITUTE(Q747,"/",""))-1</f>
        <v>4</v>
      </c>
      <c r="G747" s="62" t="s">
        <v>95</v>
      </c>
      <c r="H747" s="63" t="s">
        <v>2176</v>
      </c>
      <c r="I747" s="63"/>
      <c r="J747" s="64"/>
      <c r="K747" s="64"/>
      <c r="L747" s="64"/>
      <c r="M747" s="63"/>
      <c r="N747" s="65"/>
      <c r="O747" s="65" t="s">
        <v>95</v>
      </c>
      <c r="P747" s="66" t="str">
        <f aca="false">MID(SUBSTITUTE(SUBSTITUTE(Q747,"/",CONCATENATE(CHAR(10),"/")),"/",CONCATENATE(CHAR(10),"/"),F747+1),2,500)</f>
        <v>/rsm:CrossIndustryInvoice
/rsm:SupplyChainTradeTransaction
/ram:ApplicableHeaderTradeDelivery
/ram:UltimateShipToTradeParty
/ram:SpecifiedTaxRegistration</v>
      </c>
      <c r="Q747" s="67" t="s">
        <v>3085</v>
      </c>
      <c r="R747" s="65"/>
      <c r="S747" s="65" t="str">
        <f aca="false">IF($D747="","",IF(ISERROR(FIND("/@",RIGHT($Q747,LEN($Q747)-FIND("#",SUBSTITUTE($Q747,"/","#",LEN($Q747)-LEN(SUBSTITUTE($Q747,"/",""))))))),IF(LEFT($D747,4)="BG-X","EG",IF(LEFT($D747,2)="BG","G",IF(OR(RIGHT($D747,2)="-0",RIGHT($D747,3)="-00",RIGHT($D747,4)="-000"),"","E"))),"A"))</f>
        <v/>
      </c>
      <c r="T747" s="65" t="s">
        <v>112</v>
      </c>
      <c r="U747" s="65"/>
      <c r="V747" s="68"/>
      <c r="X747" s="69" t="s">
        <v>30</v>
      </c>
      <c r="Y747" s="69"/>
      <c r="AA747" s="70"/>
      <c r="AB747" s="70"/>
      <c r="AC747" s="71"/>
      <c r="AE747" s="72" t="str">
        <f aca="false">D747</f>
        <v>BT-X-180-00</v>
      </c>
      <c r="AF747" s="73" t="n">
        <f aca="false">F747</f>
        <v>4</v>
      </c>
      <c r="AG747" s="73" t="str">
        <f aca="false">G747</f>
        <v>0..1</v>
      </c>
      <c r="AH747" s="63" t="s">
        <v>1133</v>
      </c>
      <c r="AI747" s="63"/>
      <c r="AJ747" s="64"/>
      <c r="AK747" s="64"/>
      <c r="AL747" s="64"/>
      <c r="AM747" s="73" t="n">
        <f aca="false">M747</f>
        <v>0</v>
      </c>
      <c r="AN747" s="73" t="n">
        <f aca="false">N747</f>
        <v>0</v>
      </c>
      <c r="AO747" s="73" t="str">
        <f aca="false">O747</f>
        <v>0..1</v>
      </c>
      <c r="AP747" s="73" t="str">
        <f aca="false">P747</f>
        <v>/rsm:CrossIndustryInvoice
/rsm:SupplyChainTradeTransaction
/ram:ApplicableHeaderTradeDelivery
/ram:UltimateShipToTradeParty
/ram:SpecifiedTaxRegistration</v>
      </c>
      <c r="AQ747" s="73" t="str">
        <f aca="false">Q747</f>
        <v>/rsm:CrossIndustryInvoice/rsm:SupplyChainTradeTransaction/ram:ApplicableHeaderTradeDelivery/ram:UltimateShipToTradeParty/ram:SpecifiedTaxRegistration</v>
      </c>
      <c r="AR747" s="73" t="n">
        <f aca="false">R747</f>
        <v>0</v>
      </c>
      <c r="AS747" s="73" t="str">
        <f aca="false">S747</f>
        <v/>
      </c>
      <c r="AT747" s="73" t="str">
        <f aca="false">T747</f>
        <v>0..n</v>
      </c>
      <c r="AU747" s="73" t="n">
        <f aca="false">U747</f>
        <v>0</v>
      </c>
      <c r="AV747" s="73" t="n">
        <f aca="false">V747</f>
        <v>0</v>
      </c>
      <c r="AW747" s="6"/>
      <c r="AX747" s="69" t="str">
        <f aca="false">X747</f>
        <v>EXTENDED</v>
      </c>
      <c r="AY747" s="74" t="n">
        <f aca="false">Y747</f>
        <v>0</v>
      </c>
      <c r="BA747" s="46"/>
      <c r="BB747" s="46"/>
      <c r="BC747" s="46"/>
    </row>
    <row r="748" customFormat="false" ht="99.75" hidden="false" customHeight="false" outlineLevel="0" collapsed="false">
      <c r="A748" s="58" t="str">
        <f aca="false">IF(ISERROR(SEARCH("-X-",D748)),IF(S748="G","NO",IF(S748="E","YES","")),"EXT")</f>
        <v>EXT</v>
      </c>
      <c r="B748" s="58"/>
      <c r="C748" s="59"/>
      <c r="D748" s="60" t="s">
        <v>3086</v>
      </c>
      <c r="E748" s="61"/>
      <c r="F748" s="62" t="n">
        <f aca="false">LEN(Q748)-LEN(SUBSTITUTE(Q748,"/",""))-1</f>
        <v>5</v>
      </c>
      <c r="G748" s="62" t="s">
        <v>95</v>
      </c>
      <c r="H748" s="63" t="s">
        <v>1135</v>
      </c>
      <c r="I748" s="63"/>
      <c r="J748" s="64"/>
      <c r="K748" s="64"/>
      <c r="L748" s="64"/>
      <c r="M748" s="63" t="s">
        <v>137</v>
      </c>
      <c r="N748" s="65"/>
      <c r="O748" s="65" t="s">
        <v>88</v>
      </c>
      <c r="P748" s="66" t="str">
        <f aca="false">MID(SUBSTITUTE(SUBSTITUTE(Q748,"/",CONCATENATE(CHAR(10),"/")),"/",CONCATENATE(CHAR(10),"/"),F748+1),2,500)</f>
        <v>/rsm:CrossIndustryInvoice
/rsm:SupplyChainTradeTransaction
/ram:ApplicableHeaderTradeDelivery
/ram:UltimateShipToTradeParty
/ram:SpecifiedTaxRegistration
/ram:ID</v>
      </c>
      <c r="Q748" s="67" t="s">
        <v>3087</v>
      </c>
      <c r="R748" s="65" t="s">
        <v>139</v>
      </c>
      <c r="S748" s="65" t="str">
        <f aca="false">IF($D748="","",IF(ISERROR(FIND("/@",RIGHT($Q748,LEN($Q748)-FIND("#",SUBSTITUTE($Q748,"/","#",LEN($Q748)-LEN(SUBSTITUTE($Q748,"/",""))))))),IF(LEFT($D748,4)="BG-X","EG",IF(LEFT($D748,2)="BG","G",IF(OR(RIGHT($D748,2)="-0",RIGHT($D748,3)="-00",RIGHT($D748,4)="-000"),"","E"))),"A"))</f>
        <v>E</v>
      </c>
      <c r="T748" s="65" t="s">
        <v>95</v>
      </c>
      <c r="U748" s="65"/>
      <c r="V748" s="68"/>
      <c r="X748" s="69" t="s">
        <v>30</v>
      </c>
      <c r="Y748" s="69"/>
      <c r="AA748" s="70"/>
      <c r="AB748" s="70"/>
      <c r="AC748" s="71"/>
      <c r="AE748" s="72" t="str">
        <f aca="false">D748</f>
        <v>BT-X-180</v>
      </c>
      <c r="AF748" s="73" t="n">
        <f aca="false">F748</f>
        <v>5</v>
      </c>
      <c r="AG748" s="73" t="str">
        <f aca="false">G748</f>
        <v>0..1</v>
      </c>
      <c r="AH748" s="63" t="s">
        <v>1137</v>
      </c>
      <c r="AI748" s="63"/>
      <c r="AJ748" s="64"/>
      <c r="AK748" s="64"/>
      <c r="AL748" s="64"/>
      <c r="AM748" s="73" t="str">
        <f aca="false">M748</f>
        <v>Identifier</v>
      </c>
      <c r="AN748" s="73" t="n">
        <f aca="false">N748</f>
        <v>0</v>
      </c>
      <c r="AO748" s="73" t="str">
        <f aca="false">O748</f>
        <v>1..1</v>
      </c>
      <c r="AP748" s="73" t="str">
        <f aca="false">P748</f>
        <v>/rsm:CrossIndustryInvoice
/rsm:SupplyChainTradeTransaction
/ram:ApplicableHeaderTradeDelivery
/ram:UltimateShipToTradeParty
/ram:SpecifiedTaxRegistration
/ram:ID</v>
      </c>
      <c r="AQ748" s="73" t="str">
        <f aca="false">Q748</f>
        <v>/rsm:CrossIndustryInvoice/rsm:SupplyChainTradeTransaction/ram:ApplicableHeaderTradeDelivery/ram:UltimateShipToTradeParty/ram:SpecifiedTaxRegistration/ram:ID</v>
      </c>
      <c r="AR748" s="73" t="str">
        <f aca="false">R748</f>
        <v>I</v>
      </c>
      <c r="AS748" s="73" t="str">
        <f aca="false">S748</f>
        <v>E</v>
      </c>
      <c r="AT748" s="73" t="str">
        <f aca="false">T748</f>
        <v>0..1</v>
      </c>
      <c r="AU748" s="73" t="n">
        <f aca="false">U748</f>
        <v>0</v>
      </c>
      <c r="AV748" s="73" t="n">
        <f aca="false">V748</f>
        <v>0</v>
      </c>
      <c r="AW748" s="6"/>
      <c r="AX748" s="69" t="str">
        <f aca="false">X748</f>
        <v>EXTENDED</v>
      </c>
      <c r="AY748" s="74" t="n">
        <f aca="false">Y748</f>
        <v>0</v>
      </c>
      <c r="BA748" s="46"/>
      <c r="BB748" s="46"/>
      <c r="BC748" s="46"/>
    </row>
    <row r="749" customFormat="false" ht="114" hidden="false" customHeight="false" outlineLevel="0" collapsed="false">
      <c r="A749" s="58" t="str">
        <f aca="false">IF(ISERROR(SEARCH("-X-",D749)),IF(S749="G","NO",IF(S749="E","YES","")),"EXT")</f>
        <v>EXT</v>
      </c>
      <c r="B749" s="58"/>
      <c r="C749" s="59"/>
      <c r="D749" s="60" t="s">
        <v>3088</v>
      </c>
      <c r="E749" s="61"/>
      <c r="F749" s="62" t="n">
        <f aca="false">LEN(Q749)-LEN(SUBSTITUTE(Q749,"/",""))-1</f>
        <v>6</v>
      </c>
      <c r="G749" s="62" t="s">
        <v>95</v>
      </c>
      <c r="H749" s="63" t="s">
        <v>1139</v>
      </c>
      <c r="I749" s="63"/>
      <c r="J749" s="64" t="s">
        <v>1140</v>
      </c>
      <c r="K749" s="64"/>
      <c r="L749" s="64"/>
      <c r="M749" s="63" t="s">
        <v>358</v>
      </c>
      <c r="N749" s="65"/>
      <c r="O749" s="65"/>
      <c r="P749" s="66" t="str">
        <f aca="false">MID(SUBSTITUTE(SUBSTITUTE(Q749,"/",CONCATENATE(CHAR(10),"/")),"/",CONCATENATE(CHAR(10),"/"),F749+1),2,500)</f>
        <v>/rsm:CrossIndustryInvoice
/rsm:SupplyChainTradeTransaction
/ram:ApplicableHeaderTradeDelivery
/ram:UltimateShipToTradeParty
/ram:SpecifiedTaxRegistration
/ram:ID
/@schemeID</v>
      </c>
      <c r="Q749" s="67" t="s">
        <v>3089</v>
      </c>
      <c r="R749" s="65" t="s">
        <v>360</v>
      </c>
      <c r="S749" s="65" t="str">
        <f aca="false">IF($D749="","",IF(ISERROR(FIND("/@",RIGHT($Q749,LEN($Q749)-FIND("#",SUBSTITUTE($Q749,"/","#",LEN($Q749)-LEN(SUBSTITUTE($Q749,"/",""))))))),IF(LEFT($D749,4)="BG-X","EG",IF(LEFT($D749,2)="BG","G",IF(OR(RIGHT($D749,2)="-0",RIGHT($D749,3)="-00",RIGHT($D749,4)="-000"),"","E"))),"A"))</f>
        <v/>
      </c>
      <c r="T749" s="65"/>
      <c r="U749" s="65"/>
      <c r="V749" s="68"/>
      <c r="X749" s="69" t="s">
        <v>30</v>
      </c>
      <c r="Y749" s="69"/>
      <c r="AA749" s="70"/>
      <c r="AB749" s="70"/>
      <c r="AC749" s="71"/>
      <c r="AE749" s="72" t="str">
        <f aca="false">D749</f>
        <v>BT-X-180-0</v>
      </c>
      <c r="AF749" s="73" t="n">
        <f aca="false">F749</f>
        <v>6</v>
      </c>
      <c r="AG749" s="73" t="str">
        <f aca="false">G749</f>
        <v>0..1</v>
      </c>
      <c r="AH749" s="63" t="s">
        <v>1142</v>
      </c>
      <c r="AI749" s="63"/>
      <c r="AJ749" s="64" t="s">
        <v>1143</v>
      </c>
      <c r="AK749" s="64"/>
      <c r="AL749" s="64"/>
      <c r="AM749" s="73" t="str">
        <f aca="false">M749</f>
        <v>String</v>
      </c>
      <c r="AN749" s="73" t="n">
        <f aca="false">N749</f>
        <v>0</v>
      </c>
      <c r="AO749" s="73" t="n">
        <f aca="false">O749</f>
        <v>0</v>
      </c>
      <c r="AP749" s="73" t="str">
        <f aca="false">P749</f>
        <v>/rsm:CrossIndustryInvoice
/rsm:SupplyChainTradeTransaction
/ram:ApplicableHeaderTradeDelivery
/ram:UltimateShipToTradeParty
/ram:SpecifiedTaxRegistration
/ram:ID
/@schemeID</v>
      </c>
      <c r="AQ749" s="73" t="str">
        <f aca="false">Q749</f>
        <v>/rsm:CrossIndustryInvoice/rsm:SupplyChainTradeTransaction/ram:ApplicableHeaderTradeDelivery/ram:UltimateShipToTradeParty/ram:SpecifiedTaxRegistration/ram:ID/@schemeID</v>
      </c>
      <c r="AR749" s="73" t="str">
        <f aca="false">R749</f>
        <v>S</v>
      </c>
      <c r="AS749" s="73" t="str">
        <f aca="false">S749</f>
        <v/>
      </c>
      <c r="AT749" s="73" t="n">
        <f aca="false">T749</f>
        <v>0</v>
      </c>
      <c r="AU749" s="73" t="n">
        <f aca="false">U749</f>
        <v>0</v>
      </c>
      <c r="AV749" s="73" t="n">
        <f aca="false">V749</f>
        <v>0</v>
      </c>
      <c r="AW749" s="6"/>
      <c r="AX749" s="69" t="str">
        <f aca="false">X749</f>
        <v>EXTENDED</v>
      </c>
      <c r="AY749" s="74" t="n">
        <f aca="false">Y749</f>
        <v>0</v>
      </c>
      <c r="BA749" s="46"/>
      <c r="BB749" s="46"/>
      <c r="BC749" s="46"/>
    </row>
    <row r="750" customFormat="false" ht="71.25" hidden="false" customHeight="false" outlineLevel="0" collapsed="false">
      <c r="A750" s="58" t="str">
        <f aca="false">IF(ISERROR(SEARCH("-X-",D750)),IF(S750="G","NO",IF(S750="E","YES","")),"EXT")</f>
        <v>EXT</v>
      </c>
      <c r="B750" s="58"/>
      <c r="C750" s="59"/>
      <c r="D750" s="60" t="s">
        <v>3090</v>
      </c>
      <c r="E750" s="61"/>
      <c r="F750" s="62" t="n">
        <f aca="false">LEN(Q750)-LEN(SUBSTITUTE(Q750,"/",""))-1</f>
        <v>3</v>
      </c>
      <c r="G750" s="62" t="s">
        <v>95</v>
      </c>
      <c r="H750" s="63" t="s">
        <v>3091</v>
      </c>
      <c r="I750" s="63"/>
      <c r="J750" s="64"/>
      <c r="K750" s="64"/>
      <c r="L750" s="64"/>
      <c r="M750" s="63"/>
      <c r="N750" s="65"/>
      <c r="O750" s="65" t="s">
        <v>95</v>
      </c>
      <c r="P750" s="66" t="str">
        <f aca="false">MID(SUBSTITUTE(SUBSTITUTE(Q750,"/",CONCATENATE(CHAR(10),"/")),"/",CONCATENATE(CHAR(10),"/"),F750+1),2,500)</f>
        <v>/rsm:CrossIndustryInvoice
/rsm:SupplyChainTradeTransaction
/ram:ApplicableHeaderTradeDelivery
/ram:ShipFromTradeParty</v>
      </c>
      <c r="Q750" s="67" t="s">
        <v>3092</v>
      </c>
      <c r="R750" s="65"/>
      <c r="S750" s="65" t="str">
        <f aca="false">IF($D750="","",IF(ISERROR(FIND("/@",RIGHT($Q750,LEN($Q750)-FIND("#",SUBSTITUTE($Q750,"/","#",LEN($Q750)-LEN(SUBSTITUTE($Q750,"/",""))))))),IF(LEFT($D750,4)="BG-X","EG",IF(LEFT($D750,2)="BG","G",IF(OR(RIGHT($D750,2)="-0",RIGHT($D750,3)="-00",RIGHT($D750,4)="-000"),"","E"))),"A"))</f>
        <v>EG</v>
      </c>
      <c r="T750" s="65" t="s">
        <v>95</v>
      </c>
      <c r="U750" s="65"/>
      <c r="V750" s="68"/>
      <c r="X750" s="69" t="s">
        <v>30</v>
      </c>
      <c r="Y750" s="69"/>
      <c r="AA750" s="70"/>
      <c r="AB750" s="70"/>
      <c r="AC750" s="71"/>
      <c r="AE750" s="72" t="str">
        <f aca="false">D750</f>
        <v>BG-X-30</v>
      </c>
      <c r="AF750" s="73" t="n">
        <f aca="false">F750</f>
        <v>3</v>
      </c>
      <c r="AG750" s="73" t="str">
        <f aca="false">G750</f>
        <v>0..1</v>
      </c>
      <c r="AH750" s="63" t="s">
        <v>3093</v>
      </c>
      <c r="AI750" s="63" t="s">
        <v>3094</v>
      </c>
      <c r="AJ750" s="64"/>
      <c r="AK750" s="64"/>
      <c r="AL750" s="64"/>
      <c r="AM750" s="73" t="n">
        <f aca="false">M750</f>
        <v>0</v>
      </c>
      <c r="AN750" s="73" t="n">
        <f aca="false">N750</f>
        <v>0</v>
      </c>
      <c r="AO750" s="73" t="str">
        <f aca="false">O750</f>
        <v>0..1</v>
      </c>
      <c r="AP750" s="73" t="str">
        <f aca="false">P750</f>
        <v>/rsm:CrossIndustryInvoice
/rsm:SupplyChainTradeTransaction
/ram:ApplicableHeaderTradeDelivery
/ram:ShipFromTradeParty</v>
      </c>
      <c r="AQ750" s="73" t="str">
        <f aca="false">Q750</f>
        <v>/rsm:CrossIndustryInvoice/rsm:SupplyChainTradeTransaction/ram:ApplicableHeaderTradeDelivery/ram:ShipFromTradeParty</v>
      </c>
      <c r="AR750" s="73" t="n">
        <f aca="false">R750</f>
        <v>0</v>
      </c>
      <c r="AS750" s="73" t="str">
        <f aca="false">S750</f>
        <v>EG</v>
      </c>
      <c r="AT750" s="73" t="str">
        <f aca="false">T750</f>
        <v>0..1</v>
      </c>
      <c r="AU750" s="73" t="n">
        <f aca="false">U750</f>
        <v>0</v>
      </c>
      <c r="AV750" s="73" t="n">
        <f aca="false">V750</f>
        <v>0</v>
      </c>
      <c r="AW750" s="6"/>
      <c r="AX750" s="69" t="str">
        <f aca="false">X750</f>
        <v>EXTENDED</v>
      </c>
      <c r="AY750" s="74" t="n">
        <f aca="false">Y750</f>
        <v>0</v>
      </c>
      <c r="BA750" s="46"/>
      <c r="BB750" s="46"/>
      <c r="BC750" s="46"/>
    </row>
    <row r="751" customFormat="false" ht="85.5" hidden="false" customHeight="false" outlineLevel="0" collapsed="false">
      <c r="A751" s="58" t="str">
        <f aca="false">IF(ISERROR(SEARCH("-X-",D751)),IF(S751="G","NO",IF(S751="E","YES","")),"EXT")</f>
        <v>EXT</v>
      </c>
      <c r="B751" s="58"/>
      <c r="C751" s="59"/>
      <c r="D751" s="60" t="s">
        <v>3095</v>
      </c>
      <c r="E751" s="61"/>
      <c r="F751" s="62" t="n">
        <f aca="false">LEN(Q751)-LEN(SUBSTITUTE(Q751,"/",""))-1</f>
        <v>4</v>
      </c>
      <c r="G751" s="62" t="s">
        <v>95</v>
      </c>
      <c r="H751" s="63" t="s">
        <v>3096</v>
      </c>
      <c r="I751" s="63"/>
      <c r="J751" s="64"/>
      <c r="K751" s="64"/>
      <c r="L751" s="64"/>
      <c r="M751" s="63" t="s">
        <v>137</v>
      </c>
      <c r="N751" s="65"/>
      <c r="O751" s="65" t="s">
        <v>95</v>
      </c>
      <c r="P751" s="66" t="str">
        <f aca="false">MID(SUBSTITUTE(SUBSTITUTE(Q751,"/",CONCATENATE(CHAR(10),"/")),"/",CONCATENATE(CHAR(10),"/"),F751+1),2,500)</f>
        <v>/rsm:CrossIndustryInvoice
/rsm:SupplyChainTradeTransaction
/ram:ApplicableHeaderTradeDelivery
/ram:ShipFromTradeParty
/ram:ID</v>
      </c>
      <c r="Q751" s="67" t="s">
        <v>3097</v>
      </c>
      <c r="R751" s="65" t="s">
        <v>139</v>
      </c>
      <c r="S751" s="65" t="str">
        <f aca="false">IF($D751="","",IF(ISERROR(FIND("/@",RIGHT($Q751,LEN($Q751)-FIND("#",SUBSTITUTE($Q751,"/","#",LEN($Q751)-LEN(SUBSTITUTE($Q751,"/",""))))))),IF(LEFT($D751,4)="BG-X","EG",IF(LEFT($D751,2)="BG","G",IF(OR(RIGHT($D751,2)="-0",RIGHT($D751,3)="-00",RIGHT($D751,4)="-000"),"","E"))),"A"))</f>
        <v>E</v>
      </c>
      <c r="T751" s="65" t="s">
        <v>112</v>
      </c>
      <c r="U751" s="65"/>
      <c r="V751" s="68"/>
      <c r="X751" s="69" t="s">
        <v>30</v>
      </c>
      <c r="Y751" s="69"/>
      <c r="AA751" s="70"/>
      <c r="AB751" s="70"/>
      <c r="AC751" s="71"/>
      <c r="AE751" s="72" t="str">
        <f aca="false">D751</f>
        <v>BT-X-181</v>
      </c>
      <c r="AF751" s="73" t="n">
        <f aca="false">F751</f>
        <v>4</v>
      </c>
      <c r="AG751" s="73" t="str">
        <f aca="false">G751</f>
        <v>0..1</v>
      </c>
      <c r="AH751" s="63" t="s">
        <v>3098</v>
      </c>
      <c r="AI751" s="63"/>
      <c r="AJ751" s="64"/>
      <c r="AK751" s="64"/>
      <c r="AL751" s="64"/>
      <c r="AM751" s="73" t="str">
        <f aca="false">M751</f>
        <v>Identifier</v>
      </c>
      <c r="AN751" s="73" t="n">
        <f aca="false">N751</f>
        <v>0</v>
      </c>
      <c r="AO751" s="73" t="str">
        <f aca="false">O751</f>
        <v>0..1</v>
      </c>
      <c r="AP751" s="73" t="str">
        <f aca="false">P751</f>
        <v>/rsm:CrossIndustryInvoice
/rsm:SupplyChainTradeTransaction
/ram:ApplicableHeaderTradeDelivery
/ram:ShipFromTradeParty
/ram:ID</v>
      </c>
      <c r="AQ751" s="73" t="str">
        <f aca="false">Q751</f>
        <v>/rsm:CrossIndustryInvoice/rsm:SupplyChainTradeTransaction/ram:ApplicableHeaderTradeDelivery/ram:ShipFromTradeParty/ram:ID</v>
      </c>
      <c r="AR751" s="73" t="str">
        <f aca="false">R751</f>
        <v>I</v>
      </c>
      <c r="AS751" s="73" t="str">
        <f aca="false">S751</f>
        <v>E</v>
      </c>
      <c r="AT751" s="73" t="str">
        <f aca="false">T751</f>
        <v>0..n</v>
      </c>
      <c r="AU751" s="73" t="n">
        <f aca="false">U751</f>
        <v>0</v>
      </c>
      <c r="AV751" s="73" t="n">
        <f aca="false">V751</f>
        <v>0</v>
      </c>
      <c r="AW751" s="6"/>
      <c r="AX751" s="69" t="str">
        <f aca="false">X751</f>
        <v>EXTENDED</v>
      </c>
      <c r="AY751" s="74" t="n">
        <f aca="false">Y751</f>
        <v>0</v>
      </c>
      <c r="BA751" s="46"/>
      <c r="BB751" s="46"/>
      <c r="BC751" s="46"/>
    </row>
    <row r="752" customFormat="false" ht="85.5" hidden="false" customHeight="false" outlineLevel="0" collapsed="false">
      <c r="A752" s="58" t="str">
        <f aca="false">IF(ISERROR(SEARCH("-X-",D752)),IF(S752="G","NO",IF(S752="E","YES","")),"EXT")</f>
        <v>EXT</v>
      </c>
      <c r="B752" s="58"/>
      <c r="C752" s="59"/>
      <c r="D752" s="60" t="s">
        <v>3099</v>
      </c>
      <c r="E752" s="61"/>
      <c r="F752" s="62" t="n">
        <f aca="false">LEN(Q752)-LEN(SUBSTITUTE(Q752,"/",""))-1</f>
        <v>4</v>
      </c>
      <c r="G752" s="62" t="s">
        <v>95</v>
      </c>
      <c r="H752" s="63" t="s">
        <v>3100</v>
      </c>
      <c r="I752" s="63"/>
      <c r="J752" s="64" t="s">
        <v>964</v>
      </c>
      <c r="K752" s="64"/>
      <c r="L752" s="64"/>
      <c r="M752" s="63" t="s">
        <v>137</v>
      </c>
      <c r="N752" s="65"/>
      <c r="O752" s="65" t="s">
        <v>112</v>
      </c>
      <c r="P752" s="66" t="str">
        <f aca="false">MID(SUBSTITUTE(SUBSTITUTE(Q752,"/",CONCATENATE(CHAR(10),"/")),"/",CONCATENATE(CHAR(10),"/"),F752+1),2,500)</f>
        <v>/rsm:CrossIndustryInvoice
/rsm:SupplyChainTradeTransaction
/ram:ApplicableHeaderTradeDelivery
/ram:ShipFromTradeParty
/ram:GlobalID</v>
      </c>
      <c r="Q752" s="67" t="s">
        <v>3101</v>
      </c>
      <c r="R752" s="65" t="s">
        <v>139</v>
      </c>
      <c r="S752" s="65" t="str">
        <f aca="false">IF($D752="","",IF(ISERROR(FIND("/@",RIGHT($Q752,LEN($Q752)-FIND("#",SUBSTITUTE($Q752,"/","#",LEN($Q752)-LEN(SUBSTITUTE($Q752,"/",""))))))),IF(LEFT($D752,4)="BG-X","EG",IF(LEFT($D752,2)="BG","G",IF(OR(RIGHT($D752,2)="-0",RIGHT($D752,3)="-00",RIGHT($D752,4)="-000"),"","E"))),"A"))</f>
        <v>E</v>
      </c>
      <c r="T752" s="65" t="s">
        <v>112</v>
      </c>
      <c r="U752" s="65"/>
      <c r="V752" s="68"/>
      <c r="X752" s="69" t="s">
        <v>30</v>
      </c>
      <c r="Y752" s="69"/>
      <c r="AA752" s="70"/>
      <c r="AB752" s="70"/>
      <c r="AC752" s="71"/>
      <c r="AE752" s="72" t="str">
        <f aca="false">D752</f>
        <v>BT-X-182</v>
      </c>
      <c r="AF752" s="73" t="n">
        <f aca="false">F752</f>
        <v>4</v>
      </c>
      <c r="AG752" s="73" t="str">
        <f aca="false">G752</f>
        <v>0..1</v>
      </c>
      <c r="AH752" s="63" t="s">
        <v>3098</v>
      </c>
      <c r="AI752" s="63"/>
      <c r="AJ752" s="64" t="s">
        <v>968</v>
      </c>
      <c r="AK752" s="64"/>
      <c r="AL752" s="64"/>
      <c r="AM752" s="73" t="str">
        <f aca="false">M752</f>
        <v>Identifier</v>
      </c>
      <c r="AN752" s="73" t="n">
        <f aca="false">N752</f>
        <v>0</v>
      </c>
      <c r="AO752" s="73" t="str">
        <f aca="false">O752</f>
        <v>0..n</v>
      </c>
      <c r="AP752" s="73" t="str">
        <f aca="false">P752</f>
        <v>/rsm:CrossIndustryInvoice
/rsm:SupplyChainTradeTransaction
/ram:ApplicableHeaderTradeDelivery
/ram:ShipFromTradeParty
/ram:GlobalID</v>
      </c>
      <c r="AQ752" s="73" t="str">
        <f aca="false">Q752</f>
        <v>/rsm:CrossIndustryInvoice/rsm:SupplyChainTradeTransaction/ram:ApplicableHeaderTradeDelivery/ram:ShipFromTradeParty/ram:GlobalID</v>
      </c>
      <c r="AR752" s="73" t="str">
        <f aca="false">R752</f>
        <v>I</v>
      </c>
      <c r="AS752" s="73" t="str">
        <f aca="false">S752</f>
        <v>E</v>
      </c>
      <c r="AT752" s="73" t="str">
        <f aca="false">T752</f>
        <v>0..n</v>
      </c>
      <c r="AU752" s="73" t="n">
        <f aca="false">U752</f>
        <v>0</v>
      </c>
      <c r="AV752" s="73" t="n">
        <f aca="false">V752</f>
        <v>0</v>
      </c>
      <c r="AW752" s="6"/>
      <c r="AX752" s="69" t="str">
        <f aca="false">X752</f>
        <v>EXTENDED</v>
      </c>
      <c r="AY752" s="74" t="n">
        <f aca="false">Y752</f>
        <v>0</v>
      </c>
      <c r="BA752" s="46"/>
      <c r="BB752" s="46"/>
      <c r="BC752" s="46"/>
    </row>
    <row r="753" customFormat="false" ht="99.75" hidden="false" customHeight="false" outlineLevel="0" collapsed="false">
      <c r="A753" s="58" t="str">
        <f aca="false">IF(ISERROR(SEARCH("-X-",D753)),IF(S753="G","NO",IF(S753="E","YES","")),"EXT")</f>
        <v>EXT</v>
      </c>
      <c r="B753" s="58"/>
      <c r="C753" s="59"/>
      <c r="D753" s="60" t="s">
        <v>3102</v>
      </c>
      <c r="E753" s="61"/>
      <c r="F753" s="62" t="n">
        <f aca="false">LEN(Q753)-LEN(SUBSTITUTE(Q753,"/",""))-1</f>
        <v>5</v>
      </c>
      <c r="G753" s="62" t="s">
        <v>95</v>
      </c>
      <c r="H753" s="63" t="s">
        <v>355</v>
      </c>
      <c r="I753" s="63"/>
      <c r="J753" s="64" t="s">
        <v>971</v>
      </c>
      <c r="K753" s="64"/>
      <c r="L753" s="64"/>
      <c r="M753" s="63" t="s">
        <v>358</v>
      </c>
      <c r="N753" s="65"/>
      <c r="O753" s="65"/>
      <c r="P753" s="66" t="str">
        <f aca="false">MID(SUBSTITUTE(SUBSTITUTE(Q753,"/",CONCATENATE(CHAR(10),"/")),"/",CONCATENATE(CHAR(10),"/"),F753+1),2,500)</f>
        <v>/rsm:CrossIndustryInvoice
/rsm:SupplyChainTradeTransaction
/ram:ApplicableHeaderTradeDelivery
/ram:ShipFromTradeParty
/ram:GlobalID
/@schemeID</v>
      </c>
      <c r="Q753" s="67" t="s">
        <v>3103</v>
      </c>
      <c r="R753" s="65" t="s">
        <v>360</v>
      </c>
      <c r="S753" s="65" t="str">
        <f aca="false">IF($D753="","",IF(ISERROR(FIND("/@",RIGHT($Q753,LEN($Q753)-FIND("#",SUBSTITUTE($Q753,"/","#",LEN($Q753)-LEN(SUBSTITUTE($Q753,"/",""))))))),IF(LEFT($D753,4)="BG-X","EG",IF(LEFT($D753,2)="BG","G",IF(OR(RIGHT($D753,2)="-0",RIGHT($D753,3)="-00",RIGHT($D753,4)="-000"),"","E"))),"A"))</f>
        <v/>
      </c>
      <c r="T753" s="65"/>
      <c r="U753" s="65"/>
      <c r="V753" s="68"/>
      <c r="X753" s="69" t="s">
        <v>30</v>
      </c>
      <c r="Y753" s="69"/>
      <c r="AA753" s="70"/>
      <c r="AB753" s="70"/>
      <c r="AC753" s="71"/>
      <c r="AE753" s="72" t="str">
        <f aca="false">D753</f>
        <v>BT-X-182-0</v>
      </c>
      <c r="AF753" s="73" t="n">
        <f aca="false">F753</f>
        <v>5</v>
      </c>
      <c r="AG753" s="73" t="str">
        <f aca="false">G753</f>
        <v>0..1</v>
      </c>
      <c r="AH753" s="63" t="s">
        <v>973</v>
      </c>
      <c r="AI753" s="63"/>
      <c r="AJ753" s="64" t="s">
        <v>363</v>
      </c>
      <c r="AK753" s="64"/>
      <c r="AL753" s="64"/>
      <c r="AM753" s="73" t="str">
        <f aca="false">M753</f>
        <v>String</v>
      </c>
      <c r="AN753" s="73" t="n">
        <f aca="false">N753</f>
        <v>0</v>
      </c>
      <c r="AO753" s="73" t="n">
        <f aca="false">O753</f>
        <v>0</v>
      </c>
      <c r="AP753" s="73" t="str">
        <f aca="false">P753</f>
        <v>/rsm:CrossIndustryInvoice
/rsm:SupplyChainTradeTransaction
/ram:ApplicableHeaderTradeDelivery
/ram:ShipFromTradeParty
/ram:GlobalID
/@schemeID</v>
      </c>
      <c r="AQ753" s="73" t="str">
        <f aca="false">Q753</f>
        <v>/rsm:CrossIndustryInvoice/rsm:SupplyChainTradeTransaction/ram:ApplicableHeaderTradeDelivery/ram:ShipFromTradeParty/ram:GlobalID/@schemeID</v>
      </c>
      <c r="AR753" s="73" t="str">
        <f aca="false">R753</f>
        <v>S</v>
      </c>
      <c r="AS753" s="73" t="str">
        <f aca="false">S753</f>
        <v/>
      </c>
      <c r="AT753" s="73" t="n">
        <f aca="false">T753</f>
        <v>0</v>
      </c>
      <c r="AU753" s="73" t="n">
        <f aca="false">U753</f>
        <v>0</v>
      </c>
      <c r="AV753" s="73" t="n">
        <f aca="false">V753</f>
        <v>0</v>
      </c>
      <c r="AW753" s="6"/>
      <c r="AX753" s="69" t="str">
        <f aca="false">X753</f>
        <v>EXTENDED</v>
      </c>
      <c r="AY753" s="74" t="n">
        <f aca="false">Y753</f>
        <v>0</v>
      </c>
      <c r="BA753" s="46"/>
      <c r="BB753" s="46"/>
      <c r="BC753" s="46"/>
    </row>
    <row r="754" customFormat="false" ht="85.5" hidden="false" customHeight="false" outlineLevel="0" collapsed="false">
      <c r="A754" s="58" t="str">
        <f aca="false">IF(ISERROR(SEARCH("-X-",D754)),IF(S754="G","NO",IF(S754="E","YES","")),"EXT")</f>
        <v>EXT</v>
      </c>
      <c r="B754" s="58"/>
      <c r="C754" s="59"/>
      <c r="D754" s="60" t="s">
        <v>3104</v>
      </c>
      <c r="E754" s="61"/>
      <c r="F754" s="62" t="n">
        <f aca="false">LEN(Q754)-LEN(SUBSTITUTE(Q754,"/",""))-1</f>
        <v>4</v>
      </c>
      <c r="G754" s="62" t="s">
        <v>88</v>
      </c>
      <c r="H754" s="63" t="s">
        <v>3105</v>
      </c>
      <c r="I754" s="63"/>
      <c r="J754" s="64"/>
      <c r="K754" s="64"/>
      <c r="L754" s="64"/>
      <c r="M754" s="63" t="s">
        <v>119</v>
      </c>
      <c r="N754" s="65"/>
      <c r="O754" s="65" t="s">
        <v>95</v>
      </c>
      <c r="P754" s="66" t="str">
        <f aca="false">MID(SUBSTITUTE(SUBSTITUTE(Q754,"/",CONCATENATE(CHAR(10),"/")),"/",CONCATENATE(CHAR(10),"/"),F754+1),2,500)</f>
        <v>/rsm:CrossIndustryInvoice
/rsm:SupplyChainTradeTransaction
/ram:ApplicableHeaderTradeDelivery
/ram:ShipFromTradeParty
/ram:Name</v>
      </c>
      <c r="Q754" s="67" t="s">
        <v>3106</v>
      </c>
      <c r="R754" s="65" t="s">
        <v>121</v>
      </c>
      <c r="S754" s="65" t="str">
        <f aca="false">IF($D754="","",IF(ISERROR(FIND("/@",RIGHT($Q754,LEN($Q754)-FIND("#",SUBSTITUTE($Q754,"/","#",LEN($Q754)-LEN(SUBSTITUTE($Q754,"/",""))))))),IF(LEFT($D754,4)="BG-X","EG",IF(LEFT($D754,2)="BG","G",IF(OR(RIGHT($D754,2)="-0",RIGHT($D754,3)="-00",RIGHT($D754,4)="-000"),"","E"))),"A"))</f>
        <v>E</v>
      </c>
      <c r="T754" s="65" t="s">
        <v>95</v>
      </c>
      <c r="U754" s="65"/>
      <c r="V754" s="68"/>
      <c r="X754" s="69" t="s">
        <v>30</v>
      </c>
      <c r="Y754" s="69"/>
      <c r="AA754" s="70"/>
      <c r="AB754" s="70"/>
      <c r="AC754" s="71"/>
      <c r="AE754" s="72" t="str">
        <f aca="false">D754</f>
        <v>BT-X-183</v>
      </c>
      <c r="AF754" s="73" t="n">
        <f aca="false">F754</f>
        <v>4</v>
      </c>
      <c r="AG754" s="73" t="str">
        <f aca="false">G754</f>
        <v>1..1</v>
      </c>
      <c r="AH754" s="63" t="s">
        <v>3107</v>
      </c>
      <c r="AI754" s="63" t="s">
        <v>3108</v>
      </c>
      <c r="AJ754" s="64"/>
      <c r="AK754" s="64"/>
      <c r="AL754" s="64"/>
      <c r="AM754" s="73" t="str">
        <f aca="false">M754</f>
        <v>Text</v>
      </c>
      <c r="AN754" s="73" t="n">
        <f aca="false">N754</f>
        <v>0</v>
      </c>
      <c r="AO754" s="73" t="str">
        <f aca="false">O754</f>
        <v>0..1</v>
      </c>
      <c r="AP754" s="73" t="str">
        <f aca="false">P754</f>
        <v>/rsm:CrossIndustryInvoice
/rsm:SupplyChainTradeTransaction
/ram:ApplicableHeaderTradeDelivery
/ram:ShipFromTradeParty
/ram:Name</v>
      </c>
      <c r="AQ754" s="73" t="str">
        <f aca="false">Q754</f>
        <v>/rsm:CrossIndustryInvoice/rsm:SupplyChainTradeTransaction/ram:ApplicableHeaderTradeDelivery/ram:ShipFromTradeParty/ram:Name</v>
      </c>
      <c r="AR754" s="73" t="str">
        <f aca="false">R754</f>
        <v>T</v>
      </c>
      <c r="AS754" s="73" t="str">
        <f aca="false">S754</f>
        <v>E</v>
      </c>
      <c r="AT754" s="73" t="str">
        <f aca="false">T754</f>
        <v>0..1</v>
      </c>
      <c r="AU754" s="73" t="n">
        <f aca="false">U754</f>
        <v>0</v>
      </c>
      <c r="AV754" s="73" t="n">
        <f aca="false">V754</f>
        <v>0</v>
      </c>
      <c r="AW754" s="6"/>
      <c r="AX754" s="69" t="str">
        <f aca="false">X754</f>
        <v>EXTENDED</v>
      </c>
      <c r="AY754" s="74" t="n">
        <f aca="false">Y754</f>
        <v>0</v>
      </c>
      <c r="BA754" s="46"/>
      <c r="BB754" s="46"/>
      <c r="BC754" s="46"/>
    </row>
    <row r="755" customFormat="false" ht="85.5" hidden="false" customHeight="false" outlineLevel="0" collapsed="false">
      <c r="A755" s="58" t="str">
        <f aca="false">IF(ISERROR(SEARCH("-X-",D755)),IF(S755="G","NO",IF(S755="E","YES","")),"EXT")</f>
        <v>EXT</v>
      </c>
      <c r="B755" s="58"/>
      <c r="C755" s="59"/>
      <c r="D755" s="60" t="s">
        <v>3109</v>
      </c>
      <c r="E755" s="61"/>
      <c r="F755" s="62" t="n">
        <f aca="false">LEN(Q755)-LEN(SUBSTITUTE(Q755,"/",""))-1</f>
        <v>4</v>
      </c>
      <c r="G755" s="62" t="s">
        <v>95</v>
      </c>
      <c r="H755" s="63" t="s">
        <v>980</v>
      </c>
      <c r="I755" s="63" t="s">
        <v>981</v>
      </c>
      <c r="J755" s="64" t="s">
        <v>982</v>
      </c>
      <c r="K755" s="64"/>
      <c r="L755" s="64"/>
      <c r="M755" s="63" t="s">
        <v>174</v>
      </c>
      <c r="N755" s="65"/>
      <c r="O755" s="65" t="s">
        <v>95</v>
      </c>
      <c r="P755" s="66" t="str">
        <f aca="false">MID(SUBSTITUTE(SUBSTITUTE(Q755,"/",CONCATENATE(CHAR(10),"/")),"/",CONCATENATE(CHAR(10),"/"),F755+1),2,500)</f>
        <v>/rsm:CrossIndustryInvoice
/rsm:SupplyChainTradeTransaction
/ram:ApplicableHeaderTradeDelivery
/ram:ShipFromTradeParty
/ram:RoleCode</v>
      </c>
      <c r="Q755" s="67" t="s">
        <v>3110</v>
      </c>
      <c r="R755" s="65" t="s">
        <v>176</v>
      </c>
      <c r="S755" s="65" t="str">
        <f aca="false">IF($D755="","",IF(ISERROR(FIND("/@",RIGHT($Q755,LEN($Q755)-FIND("#",SUBSTITUTE($Q755,"/","#",LEN($Q755)-LEN(SUBSTITUTE($Q755,"/",""))))))),IF(LEFT($D755,4)="BG-X","EG",IF(LEFT($D755,2)="BG","G",IF(OR(RIGHT($D755,2)="-0",RIGHT($D755,3)="-00",RIGHT($D755,4)="-000"),"","E"))),"A"))</f>
        <v>E</v>
      </c>
      <c r="T755" s="65" t="s">
        <v>112</v>
      </c>
      <c r="U755" s="65"/>
      <c r="V755" s="68"/>
      <c r="X755" s="69" t="s">
        <v>30</v>
      </c>
      <c r="Y755" s="69"/>
      <c r="AA755" s="70"/>
      <c r="AB755" s="70"/>
      <c r="AC755" s="71"/>
      <c r="AE755" s="72" t="str">
        <f aca="false">D755</f>
        <v>BT-X-552</v>
      </c>
      <c r="AF755" s="73" t="n">
        <f aca="false">F755</f>
        <v>4</v>
      </c>
      <c r="AG755" s="73" t="str">
        <f aca="false">G755</f>
        <v>0..1</v>
      </c>
      <c r="AH755" s="63" t="s">
        <v>984</v>
      </c>
      <c r="AI755" s="63" t="s">
        <v>985</v>
      </c>
      <c r="AJ755" s="64" t="s">
        <v>986</v>
      </c>
      <c r="AK755" s="64"/>
      <c r="AL755" s="64"/>
      <c r="AM755" s="73" t="str">
        <f aca="false">M755</f>
        <v>Code</v>
      </c>
      <c r="AN755" s="73" t="n">
        <f aca="false">N755</f>
        <v>0</v>
      </c>
      <c r="AO755" s="73" t="str">
        <f aca="false">O755</f>
        <v>0..1</v>
      </c>
      <c r="AP755" s="73" t="str">
        <f aca="false">P755</f>
        <v>/rsm:CrossIndustryInvoice
/rsm:SupplyChainTradeTransaction
/ram:ApplicableHeaderTradeDelivery
/ram:ShipFromTradeParty
/ram:RoleCode</v>
      </c>
      <c r="AQ755" s="73" t="str">
        <f aca="false">Q755</f>
        <v>/rsm:CrossIndustryInvoice/rsm:SupplyChainTradeTransaction/ram:ApplicableHeaderTradeDelivery/ram:ShipFromTradeParty/ram:RoleCode</v>
      </c>
      <c r="AR755" s="73" t="str">
        <f aca="false">R755</f>
        <v>C</v>
      </c>
      <c r="AS755" s="73" t="str">
        <f aca="false">S755</f>
        <v>E</v>
      </c>
      <c r="AT755" s="73" t="str">
        <f aca="false">T755</f>
        <v>0..n</v>
      </c>
      <c r="AU755" s="73" t="n">
        <f aca="false">U755</f>
        <v>0</v>
      </c>
      <c r="AV755" s="73" t="n">
        <f aca="false">V755</f>
        <v>0</v>
      </c>
      <c r="AW755" s="6"/>
      <c r="AX755" s="69" t="str">
        <f aca="false">X755</f>
        <v>EXTENDED</v>
      </c>
      <c r="AY755" s="74" t="n">
        <f aca="false">Y755</f>
        <v>0</v>
      </c>
      <c r="BA755" s="46"/>
      <c r="BB755" s="46"/>
      <c r="BC755" s="46"/>
    </row>
    <row r="756" customFormat="false" ht="85.5" hidden="false" customHeight="false" outlineLevel="0" collapsed="false">
      <c r="A756" s="58" t="str">
        <f aca="false">IF(ISERROR(SEARCH("-X-",D756)),IF(S756="G","NO",IF(S756="E","YES","")),"EXT")</f>
        <v>EXT</v>
      </c>
      <c r="B756" s="58"/>
      <c r="C756" s="59"/>
      <c r="D756" s="60" t="s">
        <v>3111</v>
      </c>
      <c r="E756" s="61"/>
      <c r="F756" s="62" t="n">
        <f aca="false">LEN(Q756)-LEN(SUBSTITUTE(Q756,"/",""))-1</f>
        <v>4</v>
      </c>
      <c r="G756" s="62" t="s">
        <v>95</v>
      </c>
      <c r="H756" s="63" t="s">
        <v>1165</v>
      </c>
      <c r="I756" s="63"/>
      <c r="J756" s="64"/>
      <c r="K756" s="64"/>
      <c r="L756" s="64"/>
      <c r="M756" s="63"/>
      <c r="N756" s="65"/>
      <c r="O756" s="65" t="s">
        <v>95</v>
      </c>
      <c r="P756" s="66" t="str">
        <f aca="false">MID(SUBSTITUTE(SUBSTITUTE(Q756,"/",CONCATENATE(CHAR(10),"/")),"/",CONCATENATE(CHAR(10),"/"),F756+1),2,500)</f>
        <v>/rsm:CrossIndustryInvoice
/rsm:SupplyChainTradeTransaction
/ram:ApplicableHeaderTradeDelivery
/ram:ShipFromTradeParty
/ram:SpecifiedLegalOrganization</v>
      </c>
      <c r="Q756" s="67" t="s">
        <v>3112</v>
      </c>
      <c r="R756" s="65"/>
      <c r="S756" s="65" t="str">
        <f aca="false">IF($D756="","",IF(ISERROR(FIND("/@",RIGHT($Q756,LEN($Q756)-FIND("#",SUBSTITUTE($Q756,"/","#",LEN($Q756)-LEN(SUBSTITUTE($Q756,"/",""))))))),IF(LEFT($D756,4)="BG-X","EG",IF(LEFT($D756,2)="BG","G",IF(OR(RIGHT($D756,2)="-0",RIGHT($D756,3)="-00",RIGHT($D756,4)="-000"),"","E"))),"A"))</f>
        <v/>
      </c>
      <c r="T756" s="65" t="s">
        <v>95</v>
      </c>
      <c r="U756" s="65"/>
      <c r="V756" s="68"/>
      <c r="X756" s="69" t="s">
        <v>30</v>
      </c>
      <c r="Y756" s="69"/>
      <c r="AA756" s="70"/>
      <c r="AB756" s="70"/>
      <c r="AC756" s="71"/>
      <c r="AE756" s="72" t="str">
        <f aca="false">D756</f>
        <v>BT-X-184-00</v>
      </c>
      <c r="AF756" s="73" t="n">
        <f aca="false">F756</f>
        <v>4</v>
      </c>
      <c r="AG756" s="73" t="str">
        <f aca="false">G756</f>
        <v>0..1</v>
      </c>
      <c r="AH756" s="63" t="s">
        <v>1167</v>
      </c>
      <c r="AI756" s="63"/>
      <c r="AJ756" s="64"/>
      <c r="AK756" s="64"/>
      <c r="AL756" s="64"/>
      <c r="AM756" s="73" t="n">
        <f aca="false">M756</f>
        <v>0</v>
      </c>
      <c r="AN756" s="73" t="n">
        <f aca="false">N756</f>
        <v>0</v>
      </c>
      <c r="AO756" s="73" t="str">
        <f aca="false">O756</f>
        <v>0..1</v>
      </c>
      <c r="AP756" s="73" t="str">
        <f aca="false">P756</f>
        <v>/rsm:CrossIndustryInvoice
/rsm:SupplyChainTradeTransaction
/ram:ApplicableHeaderTradeDelivery
/ram:ShipFromTradeParty
/ram:SpecifiedLegalOrganization</v>
      </c>
      <c r="AQ756" s="73" t="str">
        <f aca="false">Q756</f>
        <v>/rsm:CrossIndustryInvoice/rsm:SupplyChainTradeTransaction/ram:ApplicableHeaderTradeDelivery/ram:ShipFromTradeParty/ram:SpecifiedLegalOrganization</v>
      </c>
      <c r="AR756" s="73" t="n">
        <f aca="false">R756</f>
        <v>0</v>
      </c>
      <c r="AS756" s="73" t="str">
        <f aca="false">S756</f>
        <v/>
      </c>
      <c r="AT756" s="73" t="str">
        <f aca="false">T756</f>
        <v>0..1</v>
      </c>
      <c r="AU756" s="73" t="n">
        <f aca="false">U756</f>
        <v>0</v>
      </c>
      <c r="AV756" s="73" t="n">
        <f aca="false">V756</f>
        <v>0</v>
      </c>
      <c r="AW756" s="6"/>
      <c r="AX756" s="69" t="str">
        <f aca="false">X756</f>
        <v>EXTENDED</v>
      </c>
      <c r="AY756" s="74" t="n">
        <f aca="false">Y756</f>
        <v>0</v>
      </c>
      <c r="BA756" s="46"/>
      <c r="BB756" s="46"/>
      <c r="BC756" s="46"/>
    </row>
    <row r="757" customFormat="false" ht="99.75" hidden="false" customHeight="false" outlineLevel="0" collapsed="false">
      <c r="A757" s="58" t="str">
        <f aca="false">IF(ISERROR(SEARCH("-X-",D757)),IF(S757="G","NO",IF(S757="E","YES","")),"EXT")</f>
        <v>EXT</v>
      </c>
      <c r="B757" s="58"/>
      <c r="C757" s="59"/>
      <c r="D757" s="60" t="s">
        <v>3113</v>
      </c>
      <c r="E757" s="61"/>
      <c r="F757" s="62" t="n">
        <f aca="false">LEN(Q757)-LEN(SUBSTITUTE(Q757,"/",""))-1</f>
        <v>5</v>
      </c>
      <c r="G757" s="62" t="s">
        <v>95</v>
      </c>
      <c r="H757" s="63" t="s">
        <v>1169</v>
      </c>
      <c r="I757" s="63" t="s">
        <v>993</v>
      </c>
      <c r="J757" s="64"/>
      <c r="K757" s="64"/>
      <c r="L757" s="64"/>
      <c r="M757" s="63" t="s">
        <v>137</v>
      </c>
      <c r="N757" s="65"/>
      <c r="O757" s="65" t="s">
        <v>95</v>
      </c>
      <c r="P757" s="66" t="str">
        <f aca="false">MID(SUBSTITUTE(SUBSTITUTE(Q757,"/",CONCATENATE(CHAR(10),"/")),"/",CONCATENATE(CHAR(10),"/"),F757+1),2,500)</f>
        <v>/rsm:CrossIndustryInvoice
/rsm:SupplyChainTradeTransaction
/ram:ApplicableHeaderTradeDelivery
/ram:ShipFromTradeParty
/ram:SpecifiedLegalOrganization
/ram:ID</v>
      </c>
      <c r="Q757" s="67" t="s">
        <v>3114</v>
      </c>
      <c r="R757" s="65" t="s">
        <v>139</v>
      </c>
      <c r="S757" s="65" t="str">
        <f aca="false">IF($D757="","",IF(ISERROR(FIND("/@",RIGHT($Q757,LEN($Q757)-FIND("#",SUBSTITUTE($Q757,"/","#",LEN($Q757)-LEN(SUBSTITUTE($Q757,"/",""))))))),IF(LEFT($D757,4)="BG-X","EG",IF(LEFT($D757,2)="BG","G",IF(OR(RIGHT($D757,2)="-0",RIGHT($D757,3)="-00",RIGHT($D757,4)="-000"),"","E"))),"A"))</f>
        <v>E</v>
      </c>
      <c r="T757" s="65" t="s">
        <v>95</v>
      </c>
      <c r="U757" s="65"/>
      <c r="V757" s="68"/>
      <c r="X757" s="69" t="s">
        <v>30</v>
      </c>
      <c r="Y757" s="69"/>
      <c r="AA757" s="70"/>
      <c r="AB757" s="70"/>
      <c r="AC757" s="71"/>
      <c r="AE757" s="72" t="str">
        <f aca="false">D757</f>
        <v>BT-X-184</v>
      </c>
      <c r="AF757" s="73" t="n">
        <f aca="false">F757</f>
        <v>5</v>
      </c>
      <c r="AG757" s="73" t="str">
        <f aca="false">G757</f>
        <v>0..1</v>
      </c>
      <c r="AH757" s="63" t="s">
        <v>995</v>
      </c>
      <c r="AI757" s="63" t="s">
        <v>996</v>
      </c>
      <c r="AJ757" s="64"/>
      <c r="AK757" s="64"/>
      <c r="AL757" s="64"/>
      <c r="AM757" s="73" t="str">
        <f aca="false">M757</f>
        <v>Identifier</v>
      </c>
      <c r="AN757" s="73" t="n">
        <f aca="false">N757</f>
        <v>0</v>
      </c>
      <c r="AO757" s="73" t="str">
        <f aca="false">O757</f>
        <v>0..1</v>
      </c>
      <c r="AP757" s="73" t="str">
        <f aca="false">P757</f>
        <v>/rsm:CrossIndustryInvoice
/rsm:SupplyChainTradeTransaction
/ram:ApplicableHeaderTradeDelivery
/ram:ShipFromTradeParty
/ram:SpecifiedLegalOrganization
/ram:ID</v>
      </c>
      <c r="AQ757" s="73" t="str">
        <f aca="false">Q757</f>
        <v>/rsm:CrossIndustryInvoice/rsm:SupplyChainTradeTransaction/ram:ApplicableHeaderTradeDelivery/ram:ShipFromTradeParty/ram:SpecifiedLegalOrganization/ram:ID</v>
      </c>
      <c r="AR757" s="73" t="str">
        <f aca="false">R757</f>
        <v>I</v>
      </c>
      <c r="AS757" s="73" t="str">
        <f aca="false">S757</f>
        <v>E</v>
      </c>
      <c r="AT757" s="73" t="str">
        <f aca="false">T757</f>
        <v>0..1</v>
      </c>
      <c r="AU757" s="73" t="n">
        <f aca="false">U757</f>
        <v>0</v>
      </c>
      <c r="AV757" s="73" t="n">
        <f aca="false">V757</f>
        <v>0</v>
      </c>
      <c r="AW757" s="6"/>
      <c r="AX757" s="69" t="str">
        <f aca="false">X757</f>
        <v>EXTENDED</v>
      </c>
      <c r="AY757" s="74" t="n">
        <f aca="false">Y757</f>
        <v>0</v>
      </c>
      <c r="BA757" s="46"/>
      <c r="BB757" s="46"/>
      <c r="BC757" s="46"/>
    </row>
    <row r="758" customFormat="false" ht="114" hidden="false" customHeight="false" outlineLevel="0" collapsed="false">
      <c r="A758" s="58" t="str">
        <f aca="false">IF(ISERROR(SEARCH("-X-",D758)),IF(S758="G","NO",IF(S758="E","YES","")),"EXT")</f>
        <v>EXT</v>
      </c>
      <c r="B758" s="58"/>
      <c r="C758" s="59"/>
      <c r="D758" s="60" t="s">
        <v>3115</v>
      </c>
      <c r="E758" s="61"/>
      <c r="F758" s="62" t="n">
        <f aca="false">LEN(Q758)-LEN(SUBSTITUTE(Q758,"/",""))-1</f>
        <v>6</v>
      </c>
      <c r="G758" s="62" t="s">
        <v>95</v>
      </c>
      <c r="H758" s="63" t="s">
        <v>355</v>
      </c>
      <c r="I758" s="63" t="s">
        <v>998</v>
      </c>
      <c r="J758" s="64" t="s">
        <v>999</v>
      </c>
      <c r="K758" s="64"/>
      <c r="L758" s="64"/>
      <c r="M758" s="63" t="s">
        <v>358</v>
      </c>
      <c r="N758" s="65"/>
      <c r="O758" s="65"/>
      <c r="P758" s="66" t="str">
        <f aca="false">MID(SUBSTITUTE(SUBSTITUTE(Q758,"/",CONCATENATE(CHAR(10),"/")),"/",CONCATENATE(CHAR(10),"/"),F758+1),2,500)</f>
        <v>/rsm:CrossIndustryInvoice
/rsm:SupplyChainTradeTransaction
/ram:ApplicableHeaderTradeDelivery
/ram:ShipFromTradeParty
/ram:SpecifiedLegalOrganization
/ram:ID
/@schemeID</v>
      </c>
      <c r="Q758" s="67" t="s">
        <v>3116</v>
      </c>
      <c r="R758" s="65" t="s">
        <v>360</v>
      </c>
      <c r="S758" s="65" t="str">
        <f aca="false">IF($D758="","",IF(ISERROR(FIND("/@",RIGHT($Q758,LEN($Q758)-FIND("#",SUBSTITUTE($Q758,"/","#",LEN($Q758)-LEN(SUBSTITUTE($Q758,"/",""))))))),IF(LEFT($D758,4)="BG-X","EG",IF(LEFT($D758,2)="BG","G",IF(OR(RIGHT($D758,2)="-0",RIGHT($D758,3)="-00",RIGHT($D758,4)="-000"),"","E"))),"A"))</f>
        <v/>
      </c>
      <c r="T758" s="65"/>
      <c r="U758" s="65"/>
      <c r="V758" s="68"/>
      <c r="X758" s="69" t="s">
        <v>30</v>
      </c>
      <c r="Y758" s="69"/>
      <c r="AA758" s="70"/>
      <c r="AB758" s="70"/>
      <c r="AC758" s="71"/>
      <c r="AE758" s="72" t="str">
        <f aca="false">D758</f>
        <v>BT-X-184-0</v>
      </c>
      <c r="AF758" s="73" t="n">
        <f aca="false">F758</f>
        <v>6</v>
      </c>
      <c r="AG758" s="73" t="str">
        <f aca="false">G758</f>
        <v>0..1</v>
      </c>
      <c r="AH758" s="63" t="s">
        <v>1001</v>
      </c>
      <c r="AI758" s="63" t="s">
        <v>1002</v>
      </c>
      <c r="AJ758" s="64" t="s">
        <v>1003</v>
      </c>
      <c r="AK758" s="64"/>
      <c r="AL758" s="64"/>
      <c r="AM758" s="73" t="str">
        <f aca="false">M758</f>
        <v>String</v>
      </c>
      <c r="AN758" s="73" t="n">
        <f aca="false">N758</f>
        <v>0</v>
      </c>
      <c r="AO758" s="73" t="n">
        <f aca="false">O758</f>
        <v>0</v>
      </c>
      <c r="AP758" s="73" t="str">
        <f aca="false">P758</f>
        <v>/rsm:CrossIndustryInvoice
/rsm:SupplyChainTradeTransaction
/ram:ApplicableHeaderTradeDelivery
/ram:ShipFromTradeParty
/ram:SpecifiedLegalOrganization
/ram:ID
/@schemeID</v>
      </c>
      <c r="AQ758" s="73" t="str">
        <f aca="false">Q758</f>
        <v>/rsm:CrossIndustryInvoice/rsm:SupplyChainTradeTransaction/ram:ApplicableHeaderTradeDelivery/ram:ShipFromTradeParty/ram:SpecifiedLegalOrganization/ram:ID/@schemeID</v>
      </c>
      <c r="AR758" s="73" t="str">
        <f aca="false">R758</f>
        <v>S</v>
      </c>
      <c r="AS758" s="73" t="str">
        <f aca="false">S758</f>
        <v/>
      </c>
      <c r="AT758" s="73" t="n">
        <f aca="false">T758</f>
        <v>0</v>
      </c>
      <c r="AU758" s="73" t="n">
        <f aca="false">U758</f>
        <v>0</v>
      </c>
      <c r="AV758" s="73" t="n">
        <f aca="false">V758</f>
        <v>0</v>
      </c>
      <c r="AW758" s="6"/>
      <c r="AX758" s="69" t="str">
        <f aca="false">X758</f>
        <v>EXTENDED</v>
      </c>
      <c r="AY758" s="74" t="n">
        <f aca="false">Y758</f>
        <v>0</v>
      </c>
      <c r="BA758" s="46"/>
      <c r="BB758" s="46"/>
      <c r="BC758" s="46"/>
    </row>
    <row r="759" customFormat="false" ht="99.75" hidden="false" customHeight="false" outlineLevel="0" collapsed="false">
      <c r="A759" s="58" t="str">
        <f aca="false">IF(ISERROR(SEARCH("-X-",D759)),IF(S759="G","NO",IF(S759="E","YES","")),"EXT")</f>
        <v>EXT</v>
      </c>
      <c r="B759" s="58"/>
      <c r="C759" s="59"/>
      <c r="D759" s="60" t="s">
        <v>3117</v>
      </c>
      <c r="E759" s="61"/>
      <c r="F759" s="62" t="n">
        <f aca="false">LEN(Q759)-LEN(SUBSTITUTE(Q759,"/",""))-1</f>
        <v>5</v>
      </c>
      <c r="G759" s="62" t="s">
        <v>95</v>
      </c>
      <c r="H759" s="63" t="s">
        <v>1005</v>
      </c>
      <c r="I759" s="63" t="s">
        <v>1006</v>
      </c>
      <c r="J759" s="64" t="s">
        <v>1007</v>
      </c>
      <c r="K759" s="64"/>
      <c r="L759" s="64"/>
      <c r="M759" s="63" t="s">
        <v>119</v>
      </c>
      <c r="N759" s="65"/>
      <c r="O759" s="65" t="s">
        <v>95</v>
      </c>
      <c r="P759" s="66" t="str">
        <f aca="false">MID(SUBSTITUTE(SUBSTITUTE(Q759,"/",CONCATENATE(CHAR(10),"/")),"/",CONCATENATE(CHAR(10),"/"),F759+1),2,500)</f>
        <v>/rsm:CrossIndustryInvoice
/rsm:SupplyChainTradeTransaction
/ram:ApplicableHeaderTradeDelivery
/ram:ShipFromTradeParty
/ram:SpecifiedLegalOrganization
/ram:TradingBusinessName</v>
      </c>
      <c r="Q759" s="67" t="s">
        <v>3118</v>
      </c>
      <c r="R759" s="65" t="s">
        <v>121</v>
      </c>
      <c r="S759" s="65" t="str">
        <f aca="false">IF($D759="","",IF(ISERROR(FIND("/@",RIGHT($Q759,LEN($Q759)-FIND("#",SUBSTITUTE($Q759,"/","#",LEN($Q759)-LEN(SUBSTITUTE($Q759,"/",""))))))),IF(LEFT($D759,4)="BG-X","EG",IF(LEFT($D759,2)="BG","G",IF(OR(RIGHT($D759,2)="-0",RIGHT($D759,3)="-00",RIGHT($D759,4)="-000"),"","E"))),"A"))</f>
        <v>E</v>
      </c>
      <c r="T759" s="65" t="s">
        <v>95</v>
      </c>
      <c r="U759" s="65"/>
      <c r="V759" s="68"/>
      <c r="X759" s="69" t="s">
        <v>30</v>
      </c>
      <c r="Y759" s="69"/>
      <c r="AA759" s="70"/>
      <c r="AB759" s="70"/>
      <c r="AC759" s="71"/>
      <c r="AE759" s="72" t="str">
        <f aca="false">D759</f>
        <v>BT-X-185</v>
      </c>
      <c r="AF759" s="73" t="n">
        <f aca="false">F759</f>
        <v>5</v>
      </c>
      <c r="AG759" s="73" t="str">
        <f aca="false">G759</f>
        <v>0..1</v>
      </c>
      <c r="AH759" s="63" t="s">
        <v>2095</v>
      </c>
      <c r="AI759" s="63" t="s">
        <v>1010</v>
      </c>
      <c r="AJ759" s="64" t="s">
        <v>1011</v>
      </c>
      <c r="AK759" s="64"/>
      <c r="AL759" s="64"/>
      <c r="AM759" s="73" t="str">
        <f aca="false">M759</f>
        <v>Text</v>
      </c>
      <c r="AN759" s="73" t="n">
        <f aca="false">N759</f>
        <v>0</v>
      </c>
      <c r="AO759" s="73" t="str">
        <f aca="false">O759</f>
        <v>0..1</v>
      </c>
      <c r="AP759" s="73" t="str">
        <f aca="false">P759</f>
        <v>/rsm:CrossIndustryInvoice
/rsm:SupplyChainTradeTransaction
/ram:ApplicableHeaderTradeDelivery
/ram:ShipFromTradeParty
/ram:SpecifiedLegalOrganization
/ram:TradingBusinessName</v>
      </c>
      <c r="AQ759" s="73" t="str">
        <f aca="false">Q759</f>
        <v>/rsm:CrossIndustryInvoice/rsm:SupplyChainTradeTransaction/ram:ApplicableHeaderTradeDelivery/ram:ShipFromTradeParty/ram:SpecifiedLegalOrganization/ram:TradingBusinessName</v>
      </c>
      <c r="AR759" s="73" t="str">
        <f aca="false">R759</f>
        <v>T</v>
      </c>
      <c r="AS759" s="73" t="str">
        <f aca="false">S759</f>
        <v>E</v>
      </c>
      <c r="AT759" s="73" t="str">
        <f aca="false">T759</f>
        <v>0..1</v>
      </c>
      <c r="AU759" s="73" t="n">
        <f aca="false">U759</f>
        <v>0</v>
      </c>
      <c r="AV759" s="73" t="n">
        <f aca="false">V759</f>
        <v>0</v>
      </c>
      <c r="AW759" s="6"/>
      <c r="AX759" s="69" t="str">
        <f aca="false">X759</f>
        <v>EXTENDED</v>
      </c>
      <c r="AY759" s="74" t="n">
        <f aca="false">Y759</f>
        <v>0</v>
      </c>
      <c r="BA759" s="46"/>
      <c r="BB759" s="46"/>
      <c r="BC759" s="46"/>
    </row>
    <row r="760" customFormat="false" ht="99.75" hidden="false" customHeight="false" outlineLevel="0" collapsed="false">
      <c r="A760" s="58" t="str">
        <f aca="false">IF(ISERROR(SEARCH("-X-",D760)),IF(S760="G","NO",IF(S760="E","YES","")),"EXT")</f>
        <v>EXT</v>
      </c>
      <c r="B760" s="58"/>
      <c r="C760" s="59"/>
      <c r="D760" s="60" t="s">
        <v>3119</v>
      </c>
      <c r="E760" s="61"/>
      <c r="F760" s="62" t="n">
        <f aca="false">LEN(Q760)-LEN(SUBSTITUTE(Q760,"/",""))-1</f>
        <v>5</v>
      </c>
      <c r="G760" s="62" t="s">
        <v>95</v>
      </c>
      <c r="H760" s="63" t="s">
        <v>1929</v>
      </c>
      <c r="I760" s="63"/>
      <c r="J760" s="64"/>
      <c r="K760" s="64"/>
      <c r="L760" s="64"/>
      <c r="M760" s="63"/>
      <c r="N760" s="65"/>
      <c r="O760" s="65" t="s">
        <v>95</v>
      </c>
      <c r="P760" s="66" t="str">
        <f aca="false">MID(SUBSTITUTE(SUBSTITUTE(Q760,"/",CONCATENATE(CHAR(10),"/")),"/",CONCATENATE(CHAR(10),"/"),F760+1),2,500)</f>
        <v>/rsm:CrossIndustryInvoice
/rsm:SupplyChainTradeTransaction
/ram:ApplicableHeaderTradeDelivery
/ram:ShipFromTradeParty
/ram:SpecifiedLegalOrganization
/ram:PostalTradeAddress</v>
      </c>
      <c r="Q760" s="67" t="s">
        <v>3120</v>
      </c>
      <c r="R760" s="65"/>
      <c r="S760" s="65" t="str">
        <f aca="false">IF($D760="","",IF(ISERROR(FIND("/@",RIGHT($Q760,LEN($Q760)-FIND("#",SUBSTITUTE($Q760,"/","#",LEN($Q760)-LEN(SUBSTITUTE($Q760,"/",""))))))),IF(LEFT($D760,4)="BG-X","EG",IF(LEFT($D760,2)="BG","G",IF(OR(RIGHT($D760,2)="-0",RIGHT($D760,3)="-00",RIGHT($D760,4)="-000"),"","E"))),"A"))</f>
        <v>EG</v>
      </c>
      <c r="T760" s="65" t="s">
        <v>95</v>
      </c>
      <c r="U760" s="65"/>
      <c r="V760" s="68"/>
      <c r="X760" s="69" t="s">
        <v>30</v>
      </c>
      <c r="Y760" s="69"/>
      <c r="AA760" s="70"/>
      <c r="AB760" s="70"/>
      <c r="AC760" s="71"/>
      <c r="AE760" s="72" t="str">
        <f aca="false">D760</f>
        <v>BG-X-69</v>
      </c>
      <c r="AF760" s="73" t="n">
        <f aca="false">F760</f>
        <v>5</v>
      </c>
      <c r="AG760" s="73" t="str">
        <f aca="false">G760</f>
        <v>0..1</v>
      </c>
      <c r="AH760" s="63" t="s">
        <v>1932</v>
      </c>
      <c r="AI760" s="63"/>
      <c r="AJ760" s="64"/>
      <c r="AK760" s="64"/>
      <c r="AL760" s="64"/>
      <c r="AM760" s="73" t="n">
        <f aca="false">M760</f>
        <v>0</v>
      </c>
      <c r="AN760" s="73" t="n">
        <f aca="false">N760</f>
        <v>0</v>
      </c>
      <c r="AO760" s="73" t="str">
        <f aca="false">O760</f>
        <v>0..1</v>
      </c>
      <c r="AP760" s="73" t="str">
        <f aca="false">P760</f>
        <v>/rsm:CrossIndustryInvoice
/rsm:SupplyChainTradeTransaction
/ram:ApplicableHeaderTradeDelivery
/ram:ShipFromTradeParty
/ram:SpecifiedLegalOrganization
/ram:PostalTradeAddress</v>
      </c>
      <c r="AQ760" s="73" t="str">
        <f aca="false">Q760</f>
        <v>/rsm:CrossIndustryInvoice/rsm:SupplyChainTradeTransaction/ram:ApplicableHeaderTradeDelivery/ram:ShipFromTradeParty/ram:SpecifiedLegalOrganization/ram:PostalTradeAddress</v>
      </c>
      <c r="AR760" s="73" t="n">
        <f aca="false">R760</f>
        <v>0</v>
      </c>
      <c r="AS760" s="73" t="str">
        <f aca="false">S760</f>
        <v>EG</v>
      </c>
      <c r="AT760" s="73" t="str">
        <f aca="false">T760</f>
        <v>0..1</v>
      </c>
      <c r="AU760" s="73" t="n">
        <f aca="false">U760</f>
        <v>0</v>
      </c>
      <c r="AV760" s="73" t="n">
        <f aca="false">V760</f>
        <v>0</v>
      </c>
      <c r="AW760" s="6"/>
      <c r="AX760" s="69" t="str">
        <f aca="false">X760</f>
        <v>EXTENDED</v>
      </c>
      <c r="AY760" s="74" t="n">
        <f aca="false">Y760</f>
        <v>0</v>
      </c>
      <c r="BA760" s="46"/>
      <c r="BB760" s="46"/>
      <c r="BC760" s="46"/>
    </row>
    <row r="761" customFormat="false" ht="114" hidden="false" customHeight="false" outlineLevel="0" collapsed="false">
      <c r="A761" s="58" t="str">
        <f aca="false">IF(ISERROR(SEARCH("-X-",D761)),IF(S761="G","NO",IF(S761="E","YES","")),"EXT")</f>
        <v>EXT</v>
      </c>
      <c r="B761" s="58"/>
      <c r="C761" s="59"/>
      <c r="D761" s="60" t="s">
        <v>3121</v>
      </c>
      <c r="E761" s="61"/>
      <c r="F761" s="62" t="n">
        <f aca="false">LEN(Q761)-LEN(SUBSTITUTE(Q761,"/",""))-1</f>
        <v>6</v>
      </c>
      <c r="G761" s="62" t="s">
        <v>95</v>
      </c>
      <c r="H761" s="63" t="s">
        <v>1069</v>
      </c>
      <c r="I761" s="63" t="s">
        <v>1070</v>
      </c>
      <c r="J761" s="64" t="s">
        <v>1071</v>
      </c>
      <c r="K761" s="64"/>
      <c r="L761" s="64"/>
      <c r="M761" s="63" t="s">
        <v>119</v>
      </c>
      <c r="N761" s="65"/>
      <c r="O761" s="65" t="s">
        <v>95</v>
      </c>
      <c r="P761" s="66" t="str">
        <f aca="false">MID(SUBSTITUTE(SUBSTITUTE(Q761,"/",CONCATENATE(CHAR(10),"/")),"/",CONCATENATE(CHAR(10),"/"),F761+1),2,500)</f>
        <v>/rsm:CrossIndustryInvoice
/rsm:SupplyChainTradeTransaction
/ram:ApplicableHeaderTradeDelivery
/ram:ShipFromTradeParty
/ram:SpecifiedLegalOrganization
/ram:PostalTradeAddress
/ram:PostcodeCode</v>
      </c>
      <c r="Q761" s="67" t="s">
        <v>3122</v>
      </c>
      <c r="R761" s="65" t="s">
        <v>121</v>
      </c>
      <c r="S761" s="65" t="str">
        <f aca="false">IF($D761="","",IF(ISERROR(FIND("/@",RIGHT($Q761,LEN($Q761)-FIND("#",SUBSTITUTE($Q761,"/","#",LEN($Q761)-LEN(SUBSTITUTE($Q761,"/",""))))))),IF(LEFT($D761,4)="BG-X","EG",IF(LEFT($D761,2)="BG","G",IF(OR(RIGHT($D761,2)="-0",RIGHT($D761,3)="-00",RIGHT($D761,4)="-000"),"","E"))),"A"))</f>
        <v>E</v>
      </c>
      <c r="T761" s="65" t="s">
        <v>95</v>
      </c>
      <c r="U761" s="65"/>
      <c r="V761" s="68"/>
      <c r="X761" s="69" t="s">
        <v>30</v>
      </c>
      <c r="Y761" s="69"/>
      <c r="AA761" s="70"/>
      <c r="AB761" s="70"/>
      <c r="AC761" s="71"/>
      <c r="AE761" s="72" t="str">
        <f aca="false">D761</f>
        <v>BT-X-447</v>
      </c>
      <c r="AF761" s="73" t="n">
        <f aca="false">F761</f>
        <v>6</v>
      </c>
      <c r="AG761" s="73" t="str">
        <f aca="false">G761</f>
        <v>0..1</v>
      </c>
      <c r="AH761" s="63" t="s">
        <v>1073</v>
      </c>
      <c r="AI761" s="63" t="s">
        <v>1074</v>
      </c>
      <c r="AJ761" s="64" t="s">
        <v>1075</v>
      </c>
      <c r="AK761" s="64"/>
      <c r="AL761" s="64"/>
      <c r="AM761" s="73" t="str">
        <f aca="false">M761</f>
        <v>Text</v>
      </c>
      <c r="AN761" s="73" t="n">
        <f aca="false">N761</f>
        <v>0</v>
      </c>
      <c r="AO761" s="73" t="str">
        <f aca="false">O761</f>
        <v>0..1</v>
      </c>
      <c r="AP761" s="73" t="str">
        <f aca="false">P761</f>
        <v>/rsm:CrossIndustryInvoice
/rsm:SupplyChainTradeTransaction
/ram:ApplicableHeaderTradeDelivery
/ram:ShipFromTradeParty
/ram:SpecifiedLegalOrganization
/ram:PostalTradeAddress
/ram:PostcodeCode</v>
      </c>
      <c r="AQ761" s="73" t="str">
        <f aca="false">Q761</f>
        <v>/rsm:CrossIndustryInvoice/rsm:SupplyChainTradeTransaction/ram:ApplicableHeaderTradeDelivery/ram:ShipFromTradeParty/ram:SpecifiedLegalOrganization/ram:PostalTradeAddress/ram:PostcodeCode</v>
      </c>
      <c r="AR761" s="73" t="str">
        <f aca="false">R761</f>
        <v>T</v>
      </c>
      <c r="AS761" s="73" t="str">
        <f aca="false">S761</f>
        <v>E</v>
      </c>
      <c r="AT761" s="73" t="str">
        <f aca="false">T761</f>
        <v>0..1</v>
      </c>
      <c r="AU761" s="73" t="n">
        <f aca="false">U761</f>
        <v>0</v>
      </c>
      <c r="AV761" s="73" t="n">
        <f aca="false">V761</f>
        <v>0</v>
      </c>
      <c r="AW761" s="6"/>
      <c r="AX761" s="69" t="str">
        <f aca="false">X761</f>
        <v>EXTENDED</v>
      </c>
      <c r="AY761" s="74" t="n">
        <f aca="false">Y761</f>
        <v>0</v>
      </c>
      <c r="BA761" s="46"/>
      <c r="BB761" s="46"/>
      <c r="BC761" s="46"/>
    </row>
    <row r="762" customFormat="false" ht="114" hidden="false" customHeight="false" outlineLevel="0" collapsed="false">
      <c r="A762" s="58" t="str">
        <f aca="false">IF(ISERROR(SEARCH("-X-",D762)),IF(S762="G","NO",IF(S762="E","YES","")),"EXT")</f>
        <v>EXT</v>
      </c>
      <c r="B762" s="58"/>
      <c r="C762" s="59"/>
      <c r="D762" s="60" t="s">
        <v>3123</v>
      </c>
      <c r="E762" s="61"/>
      <c r="F762" s="62" t="n">
        <f aca="false">LEN(Q762)-LEN(SUBSTITUTE(Q762,"/",""))-1</f>
        <v>6</v>
      </c>
      <c r="G762" s="62" t="s">
        <v>95</v>
      </c>
      <c r="H762" s="63" t="s">
        <v>1078</v>
      </c>
      <c r="I762" s="63" t="s">
        <v>1079</v>
      </c>
      <c r="J762" s="64" t="s">
        <v>1080</v>
      </c>
      <c r="K762" s="64"/>
      <c r="L762" s="64"/>
      <c r="M762" s="63" t="s">
        <v>119</v>
      </c>
      <c r="N762" s="65"/>
      <c r="O762" s="65" t="s">
        <v>95</v>
      </c>
      <c r="P762" s="66" t="str">
        <f aca="false">MID(SUBSTITUTE(SUBSTITUTE(Q762,"/",CONCATENATE(CHAR(10),"/")),"/",CONCATENATE(CHAR(10),"/"),F762+1),2,500)</f>
        <v>/rsm:CrossIndustryInvoice
/rsm:SupplyChainTradeTransaction
/ram:ApplicableHeaderTradeDelivery
/ram:ShipFromTradeParty
/ram:SpecifiedLegalOrganization
/ram:PostalTradeAddress
/ram:LineOne</v>
      </c>
      <c r="Q762" s="67" t="s">
        <v>3124</v>
      </c>
      <c r="R762" s="65" t="s">
        <v>121</v>
      </c>
      <c r="S762" s="65" t="str">
        <f aca="false">IF($D762="","",IF(ISERROR(FIND("/@",RIGHT($Q762,LEN($Q762)-FIND("#",SUBSTITUTE($Q762,"/","#",LEN($Q762)-LEN(SUBSTITUTE($Q762,"/",""))))))),IF(LEFT($D762,4)="BG-X","EG",IF(LEFT($D762,2)="BG","G",IF(OR(RIGHT($D762,2)="-0",RIGHT($D762,3)="-00",RIGHT($D762,4)="-000"),"","E"))),"A"))</f>
        <v>E</v>
      </c>
      <c r="T762" s="65" t="s">
        <v>95</v>
      </c>
      <c r="U762" s="65"/>
      <c r="V762" s="68"/>
      <c r="X762" s="69" t="s">
        <v>30</v>
      </c>
      <c r="Y762" s="69"/>
      <c r="AA762" s="70"/>
      <c r="AB762" s="70"/>
      <c r="AC762" s="71"/>
      <c r="AE762" s="72" t="str">
        <f aca="false">D762</f>
        <v>BT-X-448</v>
      </c>
      <c r="AF762" s="73" t="n">
        <f aca="false">F762</f>
        <v>6</v>
      </c>
      <c r="AG762" s="73" t="str">
        <f aca="false">G762</f>
        <v>0..1</v>
      </c>
      <c r="AH762" s="63" t="s">
        <v>1082</v>
      </c>
      <c r="AI762" s="63" t="s">
        <v>1083</v>
      </c>
      <c r="AJ762" s="64" t="s">
        <v>1084</v>
      </c>
      <c r="AK762" s="64"/>
      <c r="AL762" s="64"/>
      <c r="AM762" s="73" t="str">
        <f aca="false">M762</f>
        <v>Text</v>
      </c>
      <c r="AN762" s="73" t="n">
        <f aca="false">N762</f>
        <v>0</v>
      </c>
      <c r="AO762" s="73" t="str">
        <f aca="false">O762</f>
        <v>0..1</v>
      </c>
      <c r="AP762" s="73" t="str">
        <f aca="false">P762</f>
        <v>/rsm:CrossIndustryInvoice
/rsm:SupplyChainTradeTransaction
/ram:ApplicableHeaderTradeDelivery
/ram:ShipFromTradeParty
/ram:SpecifiedLegalOrganization
/ram:PostalTradeAddress
/ram:LineOne</v>
      </c>
      <c r="AQ762" s="73" t="str">
        <f aca="false">Q762</f>
        <v>/rsm:CrossIndustryInvoice/rsm:SupplyChainTradeTransaction/ram:ApplicableHeaderTradeDelivery/ram:ShipFromTradeParty/ram:SpecifiedLegalOrganization/ram:PostalTradeAddress/ram:LineOne</v>
      </c>
      <c r="AR762" s="73" t="str">
        <f aca="false">R762</f>
        <v>T</v>
      </c>
      <c r="AS762" s="73" t="str">
        <f aca="false">S762</f>
        <v>E</v>
      </c>
      <c r="AT762" s="73" t="str">
        <f aca="false">T762</f>
        <v>0..1</v>
      </c>
      <c r="AU762" s="73" t="n">
        <f aca="false">U762</f>
        <v>0</v>
      </c>
      <c r="AV762" s="73" t="n">
        <f aca="false">V762</f>
        <v>0</v>
      </c>
      <c r="AW762" s="6"/>
      <c r="AX762" s="69" t="str">
        <f aca="false">X762</f>
        <v>EXTENDED</v>
      </c>
      <c r="AY762" s="74" t="n">
        <f aca="false">Y762</f>
        <v>0</v>
      </c>
      <c r="BA762" s="46"/>
      <c r="BB762" s="46"/>
      <c r="BC762" s="46"/>
    </row>
    <row r="763" customFormat="false" ht="114" hidden="false" customHeight="false" outlineLevel="0" collapsed="false">
      <c r="A763" s="58" t="str">
        <f aca="false">IF(ISERROR(SEARCH("-X-",D763)),IF(S763="G","NO",IF(S763="E","YES","")),"EXT")</f>
        <v>EXT</v>
      </c>
      <c r="B763" s="58"/>
      <c r="C763" s="59"/>
      <c r="D763" s="60" t="s">
        <v>3125</v>
      </c>
      <c r="E763" s="61"/>
      <c r="F763" s="62" t="n">
        <f aca="false">LEN(Q763)-LEN(SUBSTITUTE(Q763,"/",""))-1</f>
        <v>6</v>
      </c>
      <c r="G763" s="62" t="s">
        <v>95</v>
      </c>
      <c r="H763" s="63" t="s">
        <v>1087</v>
      </c>
      <c r="I763" s="63" t="s">
        <v>1088</v>
      </c>
      <c r="J763" s="64"/>
      <c r="K763" s="64"/>
      <c r="L763" s="64"/>
      <c r="M763" s="63" t="s">
        <v>119</v>
      </c>
      <c r="N763" s="65"/>
      <c r="O763" s="65" t="s">
        <v>95</v>
      </c>
      <c r="P763" s="66" t="str">
        <f aca="false">MID(SUBSTITUTE(SUBSTITUTE(Q763,"/",CONCATENATE(CHAR(10),"/")),"/",CONCATENATE(CHAR(10),"/"),F763+1),2,500)</f>
        <v>/rsm:CrossIndustryInvoice
/rsm:SupplyChainTradeTransaction
/ram:ApplicableHeaderTradeDelivery
/ram:ShipFromTradeParty
/ram:SpecifiedLegalOrganization
/ram:PostalTradeAddress
/ram:LineTwo</v>
      </c>
      <c r="Q763" s="67" t="s">
        <v>3126</v>
      </c>
      <c r="R763" s="65" t="s">
        <v>121</v>
      </c>
      <c r="S763" s="65" t="str">
        <f aca="false">IF($D763="","",IF(ISERROR(FIND("/@",RIGHT($Q763,LEN($Q763)-FIND("#",SUBSTITUTE($Q763,"/","#",LEN($Q763)-LEN(SUBSTITUTE($Q763,"/",""))))))),IF(LEFT($D763,4)="BG-X","EG",IF(LEFT($D763,2)="BG","G",IF(OR(RIGHT($D763,2)="-0",RIGHT($D763,3)="-00",RIGHT($D763,4)="-000"),"","E"))),"A"))</f>
        <v>E</v>
      </c>
      <c r="T763" s="65" t="s">
        <v>95</v>
      </c>
      <c r="U763" s="65"/>
      <c r="V763" s="68"/>
      <c r="X763" s="69" t="s">
        <v>30</v>
      </c>
      <c r="Y763" s="69"/>
      <c r="AA763" s="70"/>
      <c r="AB763" s="70"/>
      <c r="AC763" s="71"/>
      <c r="AE763" s="72" t="str">
        <f aca="false">D763</f>
        <v>BT-X-449</v>
      </c>
      <c r="AF763" s="73" t="n">
        <f aca="false">F763</f>
        <v>6</v>
      </c>
      <c r="AG763" s="73" t="str">
        <f aca="false">G763</f>
        <v>0..1</v>
      </c>
      <c r="AH763" s="63" t="s">
        <v>1090</v>
      </c>
      <c r="AI763" s="63" t="s">
        <v>1091</v>
      </c>
      <c r="AJ763" s="64"/>
      <c r="AK763" s="64"/>
      <c r="AL763" s="64"/>
      <c r="AM763" s="73" t="str">
        <f aca="false">M763</f>
        <v>Text</v>
      </c>
      <c r="AN763" s="73" t="n">
        <f aca="false">N763</f>
        <v>0</v>
      </c>
      <c r="AO763" s="73" t="str">
        <f aca="false">O763</f>
        <v>0..1</v>
      </c>
      <c r="AP763" s="73" t="str">
        <f aca="false">P763</f>
        <v>/rsm:CrossIndustryInvoice
/rsm:SupplyChainTradeTransaction
/ram:ApplicableHeaderTradeDelivery
/ram:ShipFromTradeParty
/ram:SpecifiedLegalOrganization
/ram:PostalTradeAddress
/ram:LineTwo</v>
      </c>
      <c r="AQ763" s="73" t="str">
        <f aca="false">Q763</f>
        <v>/rsm:CrossIndustryInvoice/rsm:SupplyChainTradeTransaction/ram:ApplicableHeaderTradeDelivery/ram:ShipFromTradeParty/ram:SpecifiedLegalOrganization/ram:PostalTradeAddress/ram:LineTwo</v>
      </c>
      <c r="AR763" s="73" t="str">
        <f aca="false">R763</f>
        <v>T</v>
      </c>
      <c r="AS763" s="73" t="str">
        <f aca="false">S763</f>
        <v>E</v>
      </c>
      <c r="AT763" s="73" t="str">
        <f aca="false">T763</f>
        <v>0..1</v>
      </c>
      <c r="AU763" s="73" t="n">
        <f aca="false">U763</f>
        <v>0</v>
      </c>
      <c r="AV763" s="73" t="n">
        <f aca="false">V763</f>
        <v>0</v>
      </c>
      <c r="AW763" s="6"/>
      <c r="AX763" s="69" t="str">
        <f aca="false">X763</f>
        <v>EXTENDED</v>
      </c>
      <c r="AY763" s="74" t="n">
        <f aca="false">Y763</f>
        <v>0</v>
      </c>
      <c r="BA763" s="46"/>
      <c r="BB763" s="46"/>
      <c r="BC763" s="46"/>
    </row>
    <row r="764" customFormat="false" ht="114" hidden="false" customHeight="false" outlineLevel="0" collapsed="false">
      <c r="A764" s="58" t="str">
        <f aca="false">IF(ISERROR(SEARCH("-X-",D764)),IF(S764="G","NO",IF(S764="E","YES","")),"EXT")</f>
        <v>EXT</v>
      </c>
      <c r="B764" s="58"/>
      <c r="C764" s="59"/>
      <c r="D764" s="60" t="s">
        <v>3127</v>
      </c>
      <c r="E764" s="61"/>
      <c r="F764" s="62" t="n">
        <f aca="false">LEN(Q764)-LEN(SUBSTITUTE(Q764,"/",""))-1</f>
        <v>6</v>
      </c>
      <c r="G764" s="62" t="s">
        <v>95</v>
      </c>
      <c r="H764" s="63" t="s">
        <v>1094</v>
      </c>
      <c r="I764" s="63" t="s">
        <v>1088</v>
      </c>
      <c r="J764" s="64"/>
      <c r="K764" s="64"/>
      <c r="L764" s="64"/>
      <c r="M764" s="63" t="s">
        <v>119</v>
      </c>
      <c r="N764" s="65"/>
      <c r="O764" s="65" t="s">
        <v>95</v>
      </c>
      <c r="P764" s="66" t="str">
        <f aca="false">MID(SUBSTITUTE(SUBSTITUTE(Q764,"/",CONCATENATE(CHAR(10),"/")),"/",CONCATENATE(CHAR(10),"/"),F764+1),2,500)</f>
        <v>/rsm:CrossIndustryInvoice
/rsm:SupplyChainTradeTransaction
/ram:ApplicableHeaderTradeDelivery
/ram:ShipFromTradeParty
/ram:SpecifiedLegalOrganization
/ram:PostalTradeAddress
/ram:LineThree</v>
      </c>
      <c r="Q764" s="67" t="s">
        <v>3128</v>
      </c>
      <c r="R764" s="65" t="s">
        <v>121</v>
      </c>
      <c r="S764" s="65" t="str">
        <f aca="false">IF($D764="","",IF(ISERROR(FIND("/@",RIGHT($Q764,LEN($Q764)-FIND("#",SUBSTITUTE($Q764,"/","#",LEN($Q764)-LEN(SUBSTITUTE($Q764,"/",""))))))),IF(LEFT($D764,4)="BG-X","EG",IF(LEFT($D764,2)="BG","G",IF(OR(RIGHT($D764,2)="-0",RIGHT($D764,3)="-00",RIGHT($D764,4)="-000"),"","E"))),"A"))</f>
        <v>E</v>
      </c>
      <c r="T764" s="65" t="s">
        <v>95</v>
      </c>
      <c r="U764" s="65"/>
      <c r="V764" s="68"/>
      <c r="X764" s="69" t="s">
        <v>30</v>
      </c>
      <c r="Y764" s="69"/>
      <c r="AA764" s="70"/>
      <c r="AB764" s="70"/>
      <c r="AC764" s="71"/>
      <c r="AE764" s="72" t="str">
        <f aca="false">D764</f>
        <v>BT-X-450</v>
      </c>
      <c r="AF764" s="73" t="n">
        <f aca="false">F764</f>
        <v>6</v>
      </c>
      <c r="AG764" s="73" t="str">
        <f aca="false">G764</f>
        <v>0..1</v>
      </c>
      <c r="AH764" s="63" t="s">
        <v>1096</v>
      </c>
      <c r="AI764" s="63" t="s">
        <v>1091</v>
      </c>
      <c r="AJ764" s="64"/>
      <c r="AK764" s="64"/>
      <c r="AL764" s="64"/>
      <c r="AM764" s="73" t="str">
        <f aca="false">M764</f>
        <v>Text</v>
      </c>
      <c r="AN764" s="73" t="n">
        <f aca="false">N764</f>
        <v>0</v>
      </c>
      <c r="AO764" s="73" t="str">
        <f aca="false">O764</f>
        <v>0..1</v>
      </c>
      <c r="AP764" s="73" t="str">
        <f aca="false">P764</f>
        <v>/rsm:CrossIndustryInvoice
/rsm:SupplyChainTradeTransaction
/ram:ApplicableHeaderTradeDelivery
/ram:ShipFromTradeParty
/ram:SpecifiedLegalOrganization
/ram:PostalTradeAddress
/ram:LineThree</v>
      </c>
      <c r="AQ764" s="73" t="str">
        <f aca="false">Q764</f>
        <v>/rsm:CrossIndustryInvoice/rsm:SupplyChainTradeTransaction/ram:ApplicableHeaderTradeDelivery/ram:ShipFromTradeParty/ram:SpecifiedLegalOrganization/ram:PostalTradeAddress/ram:LineThree</v>
      </c>
      <c r="AR764" s="73" t="str">
        <f aca="false">R764</f>
        <v>T</v>
      </c>
      <c r="AS764" s="73" t="str">
        <f aca="false">S764</f>
        <v>E</v>
      </c>
      <c r="AT764" s="73" t="str">
        <f aca="false">T764</f>
        <v>0..1</v>
      </c>
      <c r="AU764" s="73" t="n">
        <f aca="false">U764</f>
        <v>0</v>
      </c>
      <c r="AV764" s="73" t="n">
        <f aca="false">V764</f>
        <v>0</v>
      </c>
      <c r="AW764" s="6"/>
      <c r="AX764" s="69" t="str">
        <f aca="false">X764</f>
        <v>EXTENDED</v>
      </c>
      <c r="AY764" s="74" t="n">
        <f aca="false">Y764</f>
        <v>0</v>
      </c>
      <c r="BA764" s="46"/>
      <c r="BB764" s="46"/>
      <c r="BC764" s="46"/>
    </row>
    <row r="765" customFormat="false" ht="114" hidden="false" customHeight="false" outlineLevel="0" collapsed="false">
      <c r="A765" s="58" t="str">
        <f aca="false">IF(ISERROR(SEARCH("-X-",D765)),IF(S765="G","NO",IF(S765="E","YES","")),"EXT")</f>
        <v>EXT</v>
      </c>
      <c r="B765" s="58"/>
      <c r="C765" s="59"/>
      <c r="D765" s="60" t="s">
        <v>3129</v>
      </c>
      <c r="E765" s="61"/>
      <c r="F765" s="62" t="n">
        <f aca="false">LEN(Q765)-LEN(SUBSTITUTE(Q765,"/",""))-1</f>
        <v>6</v>
      </c>
      <c r="G765" s="62" t="s">
        <v>95</v>
      </c>
      <c r="H765" s="63" t="s">
        <v>1099</v>
      </c>
      <c r="I765" s="63" t="s">
        <v>1100</v>
      </c>
      <c r="J765" s="64"/>
      <c r="K765" s="64"/>
      <c r="L765" s="64"/>
      <c r="M765" s="63" t="s">
        <v>119</v>
      </c>
      <c r="N765" s="65"/>
      <c r="O765" s="65" t="s">
        <v>95</v>
      </c>
      <c r="P765" s="66" t="str">
        <f aca="false">MID(SUBSTITUTE(SUBSTITUTE(Q765,"/",CONCATENATE(CHAR(10),"/")),"/",CONCATENATE(CHAR(10),"/"),F765+1),2,500)</f>
        <v>/rsm:CrossIndustryInvoice
/rsm:SupplyChainTradeTransaction
/ram:ApplicableHeaderTradeDelivery
/ram:ShipFromTradeParty
/ram:SpecifiedLegalOrganization
/ram:PostalTradeAddress
/ram:CityName</v>
      </c>
      <c r="Q765" s="67" t="s">
        <v>3130</v>
      </c>
      <c r="R765" s="65" t="s">
        <v>121</v>
      </c>
      <c r="S765" s="65" t="str">
        <f aca="false">IF($D765="","",IF(ISERROR(FIND("/@",RIGHT($Q765,LEN($Q765)-FIND("#",SUBSTITUTE($Q765,"/","#",LEN($Q765)-LEN(SUBSTITUTE($Q765,"/",""))))))),IF(LEFT($D765,4)="BG-X","EG",IF(LEFT($D765,2)="BG","G",IF(OR(RIGHT($D765,2)="-0",RIGHT($D765,3)="-00",RIGHT($D765,4)="-000"),"","E"))),"A"))</f>
        <v>E</v>
      </c>
      <c r="T765" s="65" t="s">
        <v>95</v>
      </c>
      <c r="U765" s="65"/>
      <c r="V765" s="68"/>
      <c r="X765" s="69" t="s">
        <v>30</v>
      </c>
      <c r="Y765" s="69"/>
      <c r="AA765" s="70"/>
      <c r="AB765" s="70"/>
      <c r="AC765" s="71"/>
      <c r="AE765" s="72" t="str">
        <f aca="false">D765</f>
        <v>BT-X-451</v>
      </c>
      <c r="AF765" s="73" t="n">
        <f aca="false">F765</f>
        <v>6</v>
      </c>
      <c r="AG765" s="73" t="str">
        <f aca="false">G765</f>
        <v>0..1</v>
      </c>
      <c r="AH765" s="63" t="s">
        <v>1102</v>
      </c>
      <c r="AI765" s="63" t="s">
        <v>1103</v>
      </c>
      <c r="AJ765" s="64"/>
      <c r="AK765" s="64"/>
      <c r="AL765" s="64"/>
      <c r="AM765" s="73" t="str">
        <f aca="false">M765</f>
        <v>Text</v>
      </c>
      <c r="AN765" s="73" t="n">
        <f aca="false">N765</f>
        <v>0</v>
      </c>
      <c r="AO765" s="73" t="str">
        <f aca="false">O765</f>
        <v>0..1</v>
      </c>
      <c r="AP765" s="73" t="str">
        <f aca="false">P765</f>
        <v>/rsm:CrossIndustryInvoice
/rsm:SupplyChainTradeTransaction
/ram:ApplicableHeaderTradeDelivery
/ram:ShipFromTradeParty
/ram:SpecifiedLegalOrganization
/ram:PostalTradeAddress
/ram:CityName</v>
      </c>
      <c r="AQ765" s="73" t="str">
        <f aca="false">Q765</f>
        <v>/rsm:CrossIndustryInvoice/rsm:SupplyChainTradeTransaction/ram:ApplicableHeaderTradeDelivery/ram:ShipFromTradeParty/ram:SpecifiedLegalOrganization/ram:PostalTradeAddress/ram:CityName</v>
      </c>
      <c r="AR765" s="73" t="str">
        <f aca="false">R765</f>
        <v>T</v>
      </c>
      <c r="AS765" s="73" t="str">
        <f aca="false">S765</f>
        <v>E</v>
      </c>
      <c r="AT765" s="73" t="str">
        <f aca="false">T765</f>
        <v>0..1</v>
      </c>
      <c r="AU765" s="73" t="n">
        <f aca="false">U765</f>
        <v>0</v>
      </c>
      <c r="AV765" s="73" t="n">
        <f aca="false">V765</f>
        <v>0</v>
      </c>
      <c r="AW765" s="6"/>
      <c r="AX765" s="69" t="str">
        <f aca="false">X765</f>
        <v>EXTENDED</v>
      </c>
      <c r="AY765" s="74" t="n">
        <f aca="false">Y765</f>
        <v>0</v>
      </c>
      <c r="BA765" s="46"/>
      <c r="BB765" s="46"/>
      <c r="BC765" s="46"/>
    </row>
    <row r="766" customFormat="false" ht="114" hidden="false" customHeight="false" outlineLevel="0" collapsed="false">
      <c r="A766" s="58" t="str">
        <f aca="false">IF(ISERROR(SEARCH("-X-",D766)),IF(S766="G","NO",IF(S766="E","YES","")),"EXT")</f>
        <v>EXT</v>
      </c>
      <c r="B766" s="58"/>
      <c r="C766" s="59"/>
      <c r="D766" s="60" t="s">
        <v>3131</v>
      </c>
      <c r="E766" s="61"/>
      <c r="F766" s="62" t="n">
        <f aca="false">LEN(Q766)-LEN(SUBSTITUTE(Q766,"/",""))-1</f>
        <v>6</v>
      </c>
      <c r="G766" s="62" t="s">
        <v>88</v>
      </c>
      <c r="H766" s="63" t="s">
        <v>1106</v>
      </c>
      <c r="I766" s="63" t="s">
        <v>1107</v>
      </c>
      <c r="J766" s="64" t="s">
        <v>510</v>
      </c>
      <c r="K766" s="64"/>
      <c r="L766" s="64"/>
      <c r="M766" s="63" t="s">
        <v>174</v>
      </c>
      <c r="N766" s="65"/>
      <c r="O766" s="65" t="s">
        <v>88</v>
      </c>
      <c r="P766" s="66" t="str">
        <f aca="false">MID(SUBSTITUTE(SUBSTITUTE(Q766,"/",CONCATENATE(CHAR(10),"/")),"/",CONCATENATE(CHAR(10),"/"),F766+1),2,500)</f>
        <v>/rsm:CrossIndustryInvoice
/rsm:SupplyChainTradeTransaction
/ram:ApplicableHeaderTradeDelivery
/ram:ShipFromTradeParty
/ram:SpecifiedLegalOrganization
/ram:PostalTradeAddress
/ram:CountryID</v>
      </c>
      <c r="Q766" s="67" t="s">
        <v>3132</v>
      </c>
      <c r="R766" s="65" t="s">
        <v>176</v>
      </c>
      <c r="S766" s="65" t="str">
        <f aca="false">IF($D766="","",IF(ISERROR(FIND("/@",RIGHT($Q766,LEN($Q766)-FIND("#",SUBSTITUTE($Q766,"/","#",LEN($Q766)-LEN(SUBSTITUTE($Q766,"/",""))))))),IF(LEFT($D766,4)="BG-X","EG",IF(LEFT($D766,2)="BG","G",IF(OR(RIGHT($D766,2)="-0",RIGHT($D766,3)="-00",RIGHT($D766,4)="-000"),"","E"))),"A"))</f>
        <v>E</v>
      </c>
      <c r="T766" s="65" t="s">
        <v>95</v>
      </c>
      <c r="U766" s="65"/>
      <c r="V766" s="68"/>
      <c r="X766" s="69" t="s">
        <v>30</v>
      </c>
      <c r="Y766" s="69"/>
      <c r="AA766" s="70"/>
      <c r="AB766" s="70"/>
      <c r="AC766" s="71"/>
      <c r="AE766" s="72" t="str">
        <f aca="false">D766</f>
        <v>BT-X-452</v>
      </c>
      <c r="AF766" s="73" t="n">
        <f aca="false">F766</f>
        <v>6</v>
      </c>
      <c r="AG766" s="73" t="str">
        <f aca="false">G766</f>
        <v>1..1</v>
      </c>
      <c r="AH766" s="63" t="s">
        <v>1109</v>
      </c>
      <c r="AI766" s="63" t="s">
        <v>1110</v>
      </c>
      <c r="AJ766" s="64" t="s">
        <v>514</v>
      </c>
      <c r="AK766" s="64"/>
      <c r="AL766" s="64"/>
      <c r="AM766" s="73" t="str">
        <f aca="false">M766</f>
        <v>Code</v>
      </c>
      <c r="AN766" s="73" t="n">
        <f aca="false">N766</f>
        <v>0</v>
      </c>
      <c r="AO766" s="73" t="str">
        <f aca="false">O766</f>
        <v>1..1</v>
      </c>
      <c r="AP766" s="73" t="str">
        <f aca="false">P766</f>
        <v>/rsm:CrossIndustryInvoice
/rsm:SupplyChainTradeTransaction
/ram:ApplicableHeaderTradeDelivery
/ram:ShipFromTradeParty
/ram:SpecifiedLegalOrganization
/ram:PostalTradeAddress
/ram:CountryID</v>
      </c>
      <c r="AQ766" s="73" t="str">
        <f aca="false">Q766</f>
        <v>/rsm:CrossIndustryInvoice/rsm:SupplyChainTradeTransaction/ram:ApplicableHeaderTradeDelivery/ram:ShipFromTradeParty/ram:SpecifiedLegalOrganization/ram:PostalTradeAddress/ram:CountryID</v>
      </c>
      <c r="AR766" s="73" t="str">
        <f aca="false">R766</f>
        <v>C</v>
      </c>
      <c r="AS766" s="73" t="str">
        <f aca="false">S766</f>
        <v>E</v>
      </c>
      <c r="AT766" s="73" t="str">
        <f aca="false">T766</f>
        <v>0..1</v>
      </c>
      <c r="AU766" s="73" t="n">
        <f aca="false">U766</f>
        <v>0</v>
      </c>
      <c r="AV766" s="73" t="n">
        <f aca="false">V766</f>
        <v>0</v>
      </c>
      <c r="AW766" s="6"/>
      <c r="AX766" s="69" t="str">
        <f aca="false">X766</f>
        <v>EXTENDED</v>
      </c>
      <c r="AY766" s="74" t="n">
        <f aca="false">Y766</f>
        <v>0</v>
      </c>
      <c r="BA766" s="46"/>
      <c r="BB766" s="46"/>
      <c r="BC766" s="46"/>
    </row>
    <row r="767" customFormat="false" ht="114" hidden="false" customHeight="false" outlineLevel="0" collapsed="false">
      <c r="A767" s="58" t="str">
        <f aca="false">IF(ISERROR(SEARCH("-X-",D767)),IF(S767="G","NO",IF(S767="E","YES","")),"EXT")</f>
        <v>EXT</v>
      </c>
      <c r="B767" s="58"/>
      <c r="C767" s="59"/>
      <c r="D767" s="60" t="s">
        <v>3133</v>
      </c>
      <c r="E767" s="61"/>
      <c r="F767" s="62" t="n">
        <f aca="false">LEN(Q767)-LEN(SUBSTITUTE(Q767,"/",""))-1</f>
        <v>6</v>
      </c>
      <c r="G767" s="62" t="s">
        <v>95</v>
      </c>
      <c r="H767" s="63" t="s">
        <v>1113</v>
      </c>
      <c r="I767" s="63" t="s">
        <v>1114</v>
      </c>
      <c r="J767" s="64" t="s">
        <v>1115</v>
      </c>
      <c r="K767" s="64"/>
      <c r="L767" s="64"/>
      <c r="M767" s="63" t="s">
        <v>119</v>
      </c>
      <c r="N767" s="65"/>
      <c r="O767" s="65" t="s">
        <v>95</v>
      </c>
      <c r="P767" s="66" t="str">
        <f aca="false">MID(SUBSTITUTE(SUBSTITUTE(Q767,"/",CONCATENATE(CHAR(10),"/")),"/",CONCATENATE(CHAR(10),"/"),F767+1),2,500)</f>
        <v>/rsm:CrossIndustryInvoice
/rsm:SupplyChainTradeTransaction
/ram:ApplicableHeaderTradeDelivery
/ram:ShipFromTradeParty
/ram:SpecifiedLegalOrganization
/ram:PostalTradeAddress
/ram:CountrySubDivisionName</v>
      </c>
      <c r="Q767" s="67" t="s">
        <v>3134</v>
      </c>
      <c r="R767" s="65" t="s">
        <v>121</v>
      </c>
      <c r="S767" s="65" t="str">
        <f aca="false">IF($D767="","",IF(ISERROR(FIND("/@",RIGHT($Q767,LEN($Q767)-FIND("#",SUBSTITUTE($Q767,"/","#",LEN($Q767)-LEN(SUBSTITUTE($Q767,"/",""))))))),IF(LEFT($D767,4)="BG-X","EG",IF(LEFT($D767,2)="BG","G",IF(OR(RIGHT($D767,2)="-0",RIGHT($D767,3)="-00",RIGHT($D767,4)="-000"),"","E"))),"A"))</f>
        <v>E</v>
      </c>
      <c r="T767" s="65" t="s">
        <v>112</v>
      </c>
      <c r="U767" s="65"/>
      <c r="V767" s="68"/>
      <c r="X767" s="69" t="s">
        <v>30</v>
      </c>
      <c r="Y767" s="69"/>
      <c r="AA767" s="70"/>
      <c r="AB767" s="70"/>
      <c r="AC767" s="71"/>
      <c r="AE767" s="72" t="str">
        <f aca="false">D767</f>
        <v>BT-X-453</v>
      </c>
      <c r="AF767" s="73" t="n">
        <f aca="false">F767</f>
        <v>6</v>
      </c>
      <c r="AG767" s="73" t="str">
        <f aca="false">G767</f>
        <v>0..1</v>
      </c>
      <c r="AH767" s="63" t="s">
        <v>1117</v>
      </c>
      <c r="AI767" s="63" t="s">
        <v>1118</v>
      </c>
      <c r="AJ767" s="64" t="s">
        <v>1119</v>
      </c>
      <c r="AK767" s="64"/>
      <c r="AL767" s="64"/>
      <c r="AM767" s="73" t="str">
        <f aca="false">M767</f>
        <v>Text</v>
      </c>
      <c r="AN767" s="73" t="n">
        <f aca="false">N767</f>
        <v>0</v>
      </c>
      <c r="AO767" s="73" t="str">
        <f aca="false">O767</f>
        <v>0..1</v>
      </c>
      <c r="AP767" s="73" t="str">
        <f aca="false">P767</f>
        <v>/rsm:CrossIndustryInvoice
/rsm:SupplyChainTradeTransaction
/ram:ApplicableHeaderTradeDelivery
/ram:ShipFromTradeParty
/ram:SpecifiedLegalOrganization
/ram:PostalTradeAddress
/ram:CountrySubDivisionName</v>
      </c>
      <c r="AQ767" s="73" t="str">
        <f aca="false">Q767</f>
        <v>/rsm:CrossIndustryInvoice/rsm:SupplyChainTradeTransaction/ram:ApplicableHeaderTradeDelivery/ram:ShipFromTradeParty/ram:SpecifiedLegalOrganization/ram:PostalTradeAddress/ram:CountrySubDivisionName</v>
      </c>
      <c r="AR767" s="73" t="str">
        <f aca="false">R767</f>
        <v>T</v>
      </c>
      <c r="AS767" s="73" t="str">
        <f aca="false">S767</f>
        <v>E</v>
      </c>
      <c r="AT767" s="73" t="str">
        <f aca="false">T767</f>
        <v>0..n</v>
      </c>
      <c r="AU767" s="73" t="n">
        <f aca="false">U767</f>
        <v>0</v>
      </c>
      <c r="AV767" s="73" t="n">
        <f aca="false">V767</f>
        <v>0</v>
      </c>
      <c r="AW767" s="6"/>
      <c r="AX767" s="69" t="str">
        <f aca="false">X767</f>
        <v>EXTENDED</v>
      </c>
      <c r="AY767" s="74" t="n">
        <f aca="false">Y767</f>
        <v>0</v>
      </c>
      <c r="BA767" s="46"/>
      <c r="BB767" s="46"/>
      <c r="BC767" s="46"/>
    </row>
    <row r="768" customFormat="false" ht="85.5" hidden="false" customHeight="false" outlineLevel="0" collapsed="false">
      <c r="A768" s="58" t="str">
        <f aca="false">IF(ISERROR(SEARCH("-X-",D768)),IF(S768="G","NO",IF(S768="E","YES","")),"EXT")</f>
        <v>EXT</v>
      </c>
      <c r="B768" s="58"/>
      <c r="C768" s="59"/>
      <c r="D768" s="60" t="s">
        <v>3135</v>
      </c>
      <c r="E768" s="61"/>
      <c r="F768" s="62" t="n">
        <f aca="false">LEN(Q768)-LEN(SUBSTITUTE(Q768,"/",""))-1</f>
        <v>4</v>
      </c>
      <c r="G768" s="62" t="s">
        <v>95</v>
      </c>
      <c r="H768" s="63" t="s">
        <v>2327</v>
      </c>
      <c r="I768" s="63"/>
      <c r="J768" s="64"/>
      <c r="K768" s="64"/>
      <c r="L768" s="64"/>
      <c r="M768" s="63"/>
      <c r="N768" s="65"/>
      <c r="O768" s="65" t="s">
        <v>112</v>
      </c>
      <c r="P768" s="66" t="str">
        <f aca="false">MID(SUBSTITUTE(SUBSTITUTE(Q768,"/",CONCATENATE(CHAR(10),"/")),"/",CONCATENATE(CHAR(10),"/"),F768+1),2,500)</f>
        <v>/rsm:CrossIndustryInvoice
/rsm:SupplyChainTradeTransaction
/ram:ApplicableHeaderTradeDelivery
/ram:ShipFromTradeParty
/ram:DefinedTradeContact</v>
      </c>
      <c r="Q768" s="67" t="s">
        <v>3136</v>
      </c>
      <c r="R768" s="65"/>
      <c r="S768" s="65" t="str">
        <f aca="false">IF($D768="","",IF(ISERROR(FIND("/@",RIGHT($Q768,LEN($Q768)-FIND("#",SUBSTITUTE($Q768,"/","#",LEN($Q768)-LEN(SUBSTITUTE($Q768,"/",""))))))),IF(LEFT($D768,4)="BG-X","EG",IF(LEFT($D768,2)="BG","G",IF(OR(RIGHT($D768,2)="-0",RIGHT($D768,3)="-00",RIGHT($D768,4)="-000"),"","E"))),"A"))</f>
        <v>EG</v>
      </c>
      <c r="T768" s="65" t="s">
        <v>112</v>
      </c>
      <c r="U768" s="65"/>
      <c r="V768" s="68"/>
      <c r="X768" s="69" t="s">
        <v>30</v>
      </c>
      <c r="Y768" s="69"/>
      <c r="AA768" s="70"/>
      <c r="AB768" s="70"/>
      <c r="AC768" s="71"/>
      <c r="AE768" s="72" t="str">
        <f aca="false">D768</f>
        <v>BG-X-31</v>
      </c>
      <c r="AF768" s="73" t="n">
        <f aca="false">F768</f>
        <v>4</v>
      </c>
      <c r="AG768" s="73" t="str">
        <f aca="false">G768</f>
        <v>0..1</v>
      </c>
      <c r="AH768" s="63" t="s">
        <v>2329</v>
      </c>
      <c r="AI768" s="63"/>
      <c r="AJ768" s="64"/>
      <c r="AK768" s="64"/>
      <c r="AL768" s="64"/>
      <c r="AM768" s="73" t="n">
        <f aca="false">M768</f>
        <v>0</v>
      </c>
      <c r="AN768" s="73" t="n">
        <f aca="false">N768</f>
        <v>0</v>
      </c>
      <c r="AO768" s="73" t="str">
        <f aca="false">O768</f>
        <v>0..n</v>
      </c>
      <c r="AP768" s="73" t="str">
        <f aca="false">P768</f>
        <v>/rsm:CrossIndustryInvoice
/rsm:SupplyChainTradeTransaction
/ram:ApplicableHeaderTradeDelivery
/ram:ShipFromTradeParty
/ram:DefinedTradeContact</v>
      </c>
      <c r="AQ768" s="73" t="str">
        <f aca="false">Q768</f>
        <v>/rsm:CrossIndustryInvoice/rsm:SupplyChainTradeTransaction/ram:ApplicableHeaderTradeDelivery/ram:ShipFromTradeParty/ram:DefinedTradeContact</v>
      </c>
      <c r="AR768" s="73" t="n">
        <f aca="false">R768</f>
        <v>0</v>
      </c>
      <c r="AS768" s="73" t="str">
        <f aca="false">S768</f>
        <v>EG</v>
      </c>
      <c r="AT768" s="73" t="str">
        <f aca="false">T768</f>
        <v>0..n</v>
      </c>
      <c r="AU768" s="73" t="n">
        <f aca="false">U768</f>
        <v>0</v>
      </c>
      <c r="AV768" s="73" t="n">
        <f aca="false">V768</f>
        <v>0</v>
      </c>
      <c r="AW768" s="6"/>
      <c r="AX768" s="69" t="str">
        <f aca="false">X768</f>
        <v>EXTENDED</v>
      </c>
      <c r="AY768" s="74" t="n">
        <f aca="false">Y768</f>
        <v>0</v>
      </c>
      <c r="BA768" s="46"/>
      <c r="BB768" s="46"/>
      <c r="BC768" s="46"/>
    </row>
    <row r="769" customFormat="false" ht="99.75" hidden="false" customHeight="false" outlineLevel="0" collapsed="false">
      <c r="A769" s="58" t="str">
        <f aca="false">IF(ISERROR(SEARCH("-X-",D769)),IF(S769="G","NO",IF(S769="E","YES","")),"EXT")</f>
        <v>EXT</v>
      </c>
      <c r="B769" s="58"/>
      <c r="C769" s="59"/>
      <c r="D769" s="60" t="s">
        <v>3137</v>
      </c>
      <c r="E769" s="61"/>
      <c r="F769" s="62" t="n">
        <f aca="false">LEN(Q769)-LEN(SUBSTITUTE(Q769,"/",""))-1</f>
        <v>5</v>
      </c>
      <c r="G769" s="62" t="s">
        <v>95</v>
      </c>
      <c r="H769" s="63" t="s">
        <v>1017</v>
      </c>
      <c r="I769" s="63"/>
      <c r="J769" s="64" t="s">
        <v>1018</v>
      </c>
      <c r="K769" s="64"/>
      <c r="L769" s="64"/>
      <c r="M769" s="63" t="s">
        <v>119</v>
      </c>
      <c r="N769" s="65"/>
      <c r="O769" s="65" t="s">
        <v>95</v>
      </c>
      <c r="P769" s="66" t="str">
        <f aca="false">MID(SUBSTITUTE(SUBSTITUTE(Q769,"/",CONCATENATE(CHAR(10),"/")),"/",CONCATENATE(CHAR(10),"/"),F769+1),2,500)</f>
        <v>/rsm:CrossIndustryInvoice
/rsm:SupplyChainTradeTransaction
/ram:ApplicableHeaderTradeDelivery
/ram:ShipFromTradeParty
/ram:DefinedTradeContact
/ram:PersonName</v>
      </c>
      <c r="Q769" s="67" t="s">
        <v>3138</v>
      </c>
      <c r="R769" s="65" t="s">
        <v>121</v>
      </c>
      <c r="S769" s="65" t="str">
        <f aca="false">IF($D769="","",IF(ISERROR(FIND("/@",RIGHT($Q769,LEN($Q769)-FIND("#",SUBSTITUTE($Q769,"/","#",LEN($Q769)-LEN(SUBSTITUTE($Q769,"/",""))))))),IF(LEFT($D769,4)="BG-X","EG",IF(LEFT($D769,2)="BG","G",IF(OR(RIGHT($D769,2)="-0",RIGHT($D769,3)="-00",RIGHT($D769,4)="-000"),"","E"))),"A"))</f>
        <v>E</v>
      </c>
      <c r="T769" s="65" t="s">
        <v>95</v>
      </c>
      <c r="U769" s="65"/>
      <c r="V769" s="68"/>
      <c r="X769" s="69" t="s">
        <v>30</v>
      </c>
      <c r="Y769" s="69"/>
      <c r="AA769" s="70"/>
      <c r="AB769" s="70"/>
      <c r="AC769" s="71"/>
      <c r="AE769" s="72" t="str">
        <f aca="false">D769</f>
        <v>BT-X-186</v>
      </c>
      <c r="AF769" s="73" t="n">
        <f aca="false">F769</f>
        <v>5</v>
      </c>
      <c r="AG769" s="73" t="str">
        <f aca="false">G769</f>
        <v>0..1</v>
      </c>
      <c r="AH769" s="63" t="s">
        <v>1020</v>
      </c>
      <c r="AI769" s="63"/>
      <c r="AJ769" s="64" t="s">
        <v>1021</v>
      </c>
      <c r="AK769" s="64"/>
      <c r="AL769" s="64"/>
      <c r="AM769" s="73" t="str">
        <f aca="false">M769</f>
        <v>Text</v>
      </c>
      <c r="AN769" s="73" t="n">
        <f aca="false">N769</f>
        <v>0</v>
      </c>
      <c r="AO769" s="73" t="str">
        <f aca="false">O769</f>
        <v>0..1</v>
      </c>
      <c r="AP769" s="73" t="str">
        <f aca="false">P769</f>
        <v>/rsm:CrossIndustryInvoice
/rsm:SupplyChainTradeTransaction
/ram:ApplicableHeaderTradeDelivery
/ram:ShipFromTradeParty
/ram:DefinedTradeContact
/ram:PersonName</v>
      </c>
      <c r="AQ769" s="73" t="str">
        <f aca="false">Q769</f>
        <v>/rsm:CrossIndustryInvoice/rsm:SupplyChainTradeTransaction/ram:ApplicableHeaderTradeDelivery/ram:ShipFromTradeParty/ram:DefinedTradeContact/ram:PersonName</v>
      </c>
      <c r="AR769" s="73" t="str">
        <f aca="false">R769</f>
        <v>T</v>
      </c>
      <c r="AS769" s="73" t="str">
        <f aca="false">S769</f>
        <v>E</v>
      </c>
      <c r="AT769" s="73" t="str">
        <f aca="false">T769</f>
        <v>0..1</v>
      </c>
      <c r="AU769" s="73" t="n">
        <f aca="false">U769</f>
        <v>0</v>
      </c>
      <c r="AV769" s="73" t="n">
        <f aca="false">V769</f>
        <v>0</v>
      </c>
      <c r="AW769" s="6"/>
      <c r="AX769" s="69" t="str">
        <f aca="false">X769</f>
        <v>EXTENDED</v>
      </c>
      <c r="AY769" s="74" t="n">
        <f aca="false">Y769</f>
        <v>0</v>
      </c>
      <c r="BA769" s="46"/>
      <c r="BB769" s="46"/>
      <c r="BC769" s="46"/>
    </row>
    <row r="770" customFormat="false" ht="99.75" hidden="false" customHeight="false" outlineLevel="0" collapsed="false">
      <c r="A770" s="58" t="str">
        <f aca="false">IF(ISERROR(SEARCH("-X-",D770)),IF(S770="G","NO",IF(S770="E","YES","")),"EXT")</f>
        <v>EXT</v>
      </c>
      <c r="B770" s="58"/>
      <c r="C770" s="59"/>
      <c r="D770" s="60" t="s">
        <v>3139</v>
      </c>
      <c r="E770" s="61"/>
      <c r="F770" s="62" t="n">
        <f aca="false">LEN(Q770)-LEN(SUBSTITUTE(Q770,"/",""))-1</f>
        <v>5</v>
      </c>
      <c r="G770" s="62" t="s">
        <v>95</v>
      </c>
      <c r="H770" s="63" t="s">
        <v>1023</v>
      </c>
      <c r="I770" s="63"/>
      <c r="J770" s="64" t="s">
        <v>1018</v>
      </c>
      <c r="K770" s="64"/>
      <c r="L770" s="64"/>
      <c r="M770" s="63" t="s">
        <v>119</v>
      </c>
      <c r="N770" s="65"/>
      <c r="O770" s="65" t="s">
        <v>95</v>
      </c>
      <c r="P770" s="66" t="str">
        <f aca="false">MID(SUBSTITUTE(SUBSTITUTE(Q770,"/",CONCATENATE(CHAR(10),"/")),"/",CONCATENATE(CHAR(10),"/"),F770+1),2,500)</f>
        <v>/rsm:CrossIndustryInvoice
/rsm:SupplyChainTradeTransaction
/ram:ApplicableHeaderTradeDelivery
/ram:ShipFromTradeParty
/ram:DefinedTradeContact
/ram:DepartmentName</v>
      </c>
      <c r="Q770" s="67" t="s">
        <v>3140</v>
      </c>
      <c r="R770" s="65" t="s">
        <v>121</v>
      </c>
      <c r="S770" s="65" t="str">
        <f aca="false">IF($D770="","",IF(ISERROR(FIND("/@",RIGHT($Q770,LEN($Q770)-FIND("#",SUBSTITUTE($Q770,"/","#",LEN($Q770)-LEN(SUBSTITUTE($Q770,"/",""))))))),IF(LEFT($D770,4)="BG-X","EG",IF(LEFT($D770,2)="BG","G",IF(OR(RIGHT($D770,2)="-0",RIGHT($D770,3)="-00",RIGHT($D770,4)="-000"),"","E"))),"A"))</f>
        <v>E</v>
      </c>
      <c r="T770" s="65" t="s">
        <v>95</v>
      </c>
      <c r="U770" s="65"/>
      <c r="V770" s="68"/>
      <c r="X770" s="69" t="s">
        <v>30</v>
      </c>
      <c r="Y770" s="69"/>
      <c r="AA770" s="70"/>
      <c r="AB770" s="70"/>
      <c r="AC770" s="71"/>
      <c r="AE770" s="72" t="str">
        <f aca="false">D770</f>
        <v>BT-X-187</v>
      </c>
      <c r="AF770" s="73" t="n">
        <f aca="false">F770</f>
        <v>5</v>
      </c>
      <c r="AG770" s="73" t="str">
        <f aca="false">G770</f>
        <v>0..1</v>
      </c>
      <c r="AH770" s="63" t="s">
        <v>1025</v>
      </c>
      <c r="AI770" s="63"/>
      <c r="AJ770" s="64" t="s">
        <v>1021</v>
      </c>
      <c r="AK770" s="64"/>
      <c r="AL770" s="64"/>
      <c r="AM770" s="73" t="str">
        <f aca="false">M770</f>
        <v>Text</v>
      </c>
      <c r="AN770" s="73" t="n">
        <f aca="false">N770</f>
        <v>0</v>
      </c>
      <c r="AO770" s="73" t="str">
        <f aca="false">O770</f>
        <v>0..1</v>
      </c>
      <c r="AP770" s="73" t="str">
        <f aca="false">P770</f>
        <v>/rsm:CrossIndustryInvoice
/rsm:SupplyChainTradeTransaction
/ram:ApplicableHeaderTradeDelivery
/ram:ShipFromTradeParty
/ram:DefinedTradeContact
/ram:DepartmentName</v>
      </c>
      <c r="AQ770" s="73" t="str">
        <f aca="false">Q770</f>
        <v>/rsm:CrossIndustryInvoice/rsm:SupplyChainTradeTransaction/ram:ApplicableHeaderTradeDelivery/ram:ShipFromTradeParty/ram:DefinedTradeContact/ram:DepartmentName</v>
      </c>
      <c r="AR770" s="73" t="str">
        <f aca="false">R770</f>
        <v>T</v>
      </c>
      <c r="AS770" s="73" t="str">
        <f aca="false">S770</f>
        <v>E</v>
      </c>
      <c r="AT770" s="73" t="str">
        <f aca="false">T770</f>
        <v>0..1</v>
      </c>
      <c r="AU770" s="73" t="n">
        <f aca="false">U770</f>
        <v>0</v>
      </c>
      <c r="AV770" s="73" t="n">
        <f aca="false">V770</f>
        <v>0</v>
      </c>
      <c r="AW770" s="6"/>
      <c r="AX770" s="69" t="str">
        <f aca="false">X770</f>
        <v>EXTENDED</v>
      </c>
      <c r="AY770" s="74" t="n">
        <f aca="false">Y770</f>
        <v>0</v>
      </c>
      <c r="BA770" s="46"/>
      <c r="BB770" s="46"/>
      <c r="BC770" s="46"/>
    </row>
    <row r="771" customFormat="false" ht="99.75" hidden="false" customHeight="false" outlineLevel="0" collapsed="false">
      <c r="A771" s="58" t="str">
        <f aca="false">IF(ISERROR(SEARCH("-X-",D771)),IF(S771="G","NO",IF(S771="E","YES","")),"EXT")</f>
        <v>EXT</v>
      </c>
      <c r="B771" s="58"/>
      <c r="C771" s="59"/>
      <c r="D771" s="60" t="s">
        <v>3141</v>
      </c>
      <c r="E771" s="61"/>
      <c r="F771" s="62" t="n">
        <f aca="false">LEN(Q771)-LEN(SUBSTITUTE(Q771,"/",""))-1</f>
        <v>5</v>
      </c>
      <c r="G771" s="62" t="s">
        <v>95</v>
      </c>
      <c r="H771" s="63" t="s">
        <v>1027</v>
      </c>
      <c r="I771" s="63" t="s">
        <v>1028</v>
      </c>
      <c r="J771" s="64" t="s">
        <v>1029</v>
      </c>
      <c r="K771" s="64"/>
      <c r="L771" s="64"/>
      <c r="M771" s="63" t="s">
        <v>174</v>
      </c>
      <c r="N771" s="65"/>
      <c r="O771" s="65" t="s">
        <v>95</v>
      </c>
      <c r="P771" s="66" t="str">
        <f aca="false">MID(SUBSTITUTE(SUBSTITUTE(Q771,"/",CONCATENATE(CHAR(10),"/")),"/",CONCATENATE(CHAR(10),"/"),F771+1),2,500)</f>
        <v>/rsm:CrossIndustryInvoice
/rsm:SupplyChainTradeTransaction
/ram:ApplicableHeaderTradeDelivery
/ram:ShipFromTradeParty
/ram:DefinedTradeContact
/ram:TypeCode</v>
      </c>
      <c r="Q771" s="67" t="s">
        <v>3142</v>
      </c>
      <c r="R771" s="65" t="s">
        <v>176</v>
      </c>
      <c r="S771" s="65" t="str">
        <f aca="false">IF($D771="","",IF(ISERROR(FIND("/@",RIGHT($Q771,LEN($Q771)-FIND("#",SUBSTITUTE($Q771,"/","#",LEN($Q771)-LEN(SUBSTITUTE($Q771,"/",""))))))),IF(LEFT($D771,4)="BG-X","EG",IF(LEFT($D771,2)="BG","G",IF(OR(RIGHT($D771,2)="-0",RIGHT($D771,3)="-00",RIGHT($D771,4)="-000"),"","E"))),"A"))</f>
        <v>E</v>
      </c>
      <c r="T771" s="65" t="s">
        <v>95</v>
      </c>
      <c r="U771" s="65"/>
      <c r="V771" s="68"/>
      <c r="X771" s="69" t="s">
        <v>30</v>
      </c>
      <c r="Y771" s="69"/>
      <c r="AA771" s="70"/>
      <c r="AB771" s="70"/>
      <c r="AC771" s="71"/>
      <c r="AE771" s="72" t="str">
        <f aca="false">D771</f>
        <v>BT-X-323</v>
      </c>
      <c r="AF771" s="73" t="n">
        <f aca="false">F771</f>
        <v>5</v>
      </c>
      <c r="AG771" s="73" t="str">
        <f aca="false">G771</f>
        <v>0..1</v>
      </c>
      <c r="AH771" s="63" t="s">
        <v>1031</v>
      </c>
      <c r="AI771" s="63" t="s">
        <v>1032</v>
      </c>
      <c r="AJ771" s="64" t="s">
        <v>1033</v>
      </c>
      <c r="AK771" s="64"/>
      <c r="AL771" s="64"/>
      <c r="AM771" s="73" t="str">
        <f aca="false">M771</f>
        <v>Code</v>
      </c>
      <c r="AN771" s="73" t="n">
        <f aca="false">N771</f>
        <v>0</v>
      </c>
      <c r="AO771" s="73" t="str">
        <f aca="false">O771</f>
        <v>0..1</v>
      </c>
      <c r="AP771" s="73" t="str">
        <f aca="false">P771</f>
        <v>/rsm:CrossIndustryInvoice
/rsm:SupplyChainTradeTransaction
/ram:ApplicableHeaderTradeDelivery
/ram:ShipFromTradeParty
/ram:DefinedTradeContact
/ram:TypeCode</v>
      </c>
      <c r="AQ771" s="73" t="str">
        <f aca="false">Q771</f>
        <v>/rsm:CrossIndustryInvoice/rsm:SupplyChainTradeTransaction/ram:ApplicableHeaderTradeDelivery/ram:ShipFromTradeParty/ram:DefinedTradeContact/ram:TypeCode</v>
      </c>
      <c r="AR771" s="73" t="str">
        <f aca="false">R771</f>
        <v>C</v>
      </c>
      <c r="AS771" s="73" t="str">
        <f aca="false">S771</f>
        <v>E</v>
      </c>
      <c r="AT771" s="73" t="str">
        <f aca="false">T771</f>
        <v>0..1</v>
      </c>
      <c r="AU771" s="73" t="n">
        <f aca="false">U771</f>
        <v>0</v>
      </c>
      <c r="AV771" s="73" t="n">
        <f aca="false">V771</f>
        <v>0</v>
      </c>
      <c r="AW771" s="6"/>
      <c r="AX771" s="69" t="str">
        <f aca="false">X771</f>
        <v>EXTENDED</v>
      </c>
      <c r="AY771" s="74" t="n">
        <f aca="false">Y771</f>
        <v>0</v>
      </c>
      <c r="BA771" s="46"/>
      <c r="BB771" s="46"/>
      <c r="BC771" s="46"/>
    </row>
    <row r="772" customFormat="false" ht="99.75" hidden="false" customHeight="false" outlineLevel="0" collapsed="false">
      <c r="A772" s="58" t="str">
        <f aca="false">IF(ISERROR(SEARCH("-X-",D772)),IF(S772="G","NO",IF(S772="E","YES","")),"EXT")</f>
        <v>EXT</v>
      </c>
      <c r="B772" s="58"/>
      <c r="C772" s="59"/>
      <c r="D772" s="60" t="s">
        <v>3143</v>
      </c>
      <c r="E772" s="61"/>
      <c r="F772" s="62" t="n">
        <f aca="false">LEN(Q772)-LEN(SUBSTITUTE(Q772,"/",""))-1</f>
        <v>5</v>
      </c>
      <c r="G772" s="62" t="s">
        <v>95</v>
      </c>
      <c r="H772" s="63" t="s">
        <v>1035</v>
      </c>
      <c r="I772" s="63" t="s">
        <v>1036</v>
      </c>
      <c r="J772" s="64"/>
      <c r="K772" s="64"/>
      <c r="L772" s="64"/>
      <c r="M772" s="63"/>
      <c r="N772" s="65"/>
      <c r="O772" s="65" t="s">
        <v>95</v>
      </c>
      <c r="P772" s="66" t="str">
        <f aca="false">MID(SUBSTITUTE(SUBSTITUTE(Q772,"/",CONCATENATE(CHAR(10),"/")),"/",CONCATENATE(CHAR(10),"/"),F772+1),2,500)</f>
        <v>/rsm:CrossIndustryInvoice
/rsm:SupplyChainTradeTransaction
/ram:ApplicableHeaderTradeDelivery
/ram:ShipFromTradeParty
/ram:DefinedTradeContact
/ram:TelephoneUniversalCommunication</v>
      </c>
      <c r="Q772" s="67" t="s">
        <v>3144</v>
      </c>
      <c r="R772" s="65"/>
      <c r="S772" s="65" t="str">
        <f aca="false">IF($D772="","",IF(ISERROR(FIND("/@",RIGHT($Q772,LEN($Q772)-FIND("#",SUBSTITUTE($Q772,"/","#",LEN($Q772)-LEN(SUBSTITUTE($Q772,"/",""))))))),IF(LEFT($D772,4)="BG-X","EG",IF(LEFT($D772,2)="BG","G",IF(OR(RIGHT($D772,2)="-0",RIGHT($D772,3)="-00",RIGHT($D772,4)="-000"),"","E"))),"A"))</f>
        <v/>
      </c>
      <c r="T772" s="65" t="s">
        <v>95</v>
      </c>
      <c r="U772" s="65"/>
      <c r="V772" s="68"/>
      <c r="X772" s="69" t="s">
        <v>30</v>
      </c>
      <c r="Y772" s="69"/>
      <c r="AA772" s="70"/>
      <c r="AB772" s="70"/>
      <c r="AC772" s="71"/>
      <c r="AE772" s="72" t="str">
        <f aca="false">D772</f>
        <v>BT-X-188-00</v>
      </c>
      <c r="AF772" s="73" t="n">
        <f aca="false">F772</f>
        <v>5</v>
      </c>
      <c r="AG772" s="73" t="str">
        <f aca="false">G772</f>
        <v>0..1</v>
      </c>
      <c r="AH772" s="63" t="s">
        <v>1038</v>
      </c>
      <c r="AI772" s="63" t="s">
        <v>1039</v>
      </c>
      <c r="AJ772" s="64"/>
      <c r="AK772" s="64"/>
      <c r="AL772" s="64"/>
      <c r="AM772" s="73" t="n">
        <f aca="false">M772</f>
        <v>0</v>
      </c>
      <c r="AN772" s="73" t="n">
        <f aca="false">N772</f>
        <v>0</v>
      </c>
      <c r="AO772" s="73" t="str">
        <f aca="false">O772</f>
        <v>0..1</v>
      </c>
      <c r="AP772" s="73" t="str">
        <f aca="false">P772</f>
        <v>/rsm:CrossIndustryInvoice
/rsm:SupplyChainTradeTransaction
/ram:ApplicableHeaderTradeDelivery
/ram:ShipFromTradeParty
/ram:DefinedTradeContact
/ram:TelephoneUniversalCommunication</v>
      </c>
      <c r="AQ772" s="73" t="str">
        <f aca="false">Q772</f>
        <v>/rsm:CrossIndustryInvoice/rsm:SupplyChainTradeTransaction/ram:ApplicableHeaderTradeDelivery/ram:ShipFromTradeParty/ram:DefinedTradeContact/ram:TelephoneUniversalCommunication</v>
      </c>
      <c r="AR772" s="73" t="n">
        <f aca="false">R772</f>
        <v>0</v>
      </c>
      <c r="AS772" s="73" t="str">
        <f aca="false">S772</f>
        <v/>
      </c>
      <c r="AT772" s="73" t="str">
        <f aca="false">T772</f>
        <v>0..1</v>
      </c>
      <c r="AU772" s="73" t="n">
        <f aca="false">U772</f>
        <v>0</v>
      </c>
      <c r="AV772" s="73" t="n">
        <f aca="false">V772</f>
        <v>0</v>
      </c>
      <c r="AW772" s="6"/>
      <c r="AX772" s="69" t="str">
        <f aca="false">X772</f>
        <v>EXTENDED</v>
      </c>
      <c r="AY772" s="74" t="n">
        <f aca="false">Y772</f>
        <v>0</v>
      </c>
      <c r="BA772" s="46"/>
      <c r="BB772" s="46"/>
      <c r="BC772" s="46"/>
    </row>
    <row r="773" customFormat="false" ht="114" hidden="false" customHeight="false" outlineLevel="0" collapsed="false">
      <c r="A773" s="58" t="str">
        <f aca="false">IF(ISERROR(SEARCH("-X-",D773)),IF(S773="G","NO",IF(S773="E","YES","")),"EXT")</f>
        <v>EXT</v>
      </c>
      <c r="B773" s="58"/>
      <c r="C773" s="59"/>
      <c r="D773" s="60" t="s">
        <v>3145</v>
      </c>
      <c r="E773" s="61"/>
      <c r="F773" s="62" t="n">
        <f aca="false">LEN(Q773)-LEN(SUBSTITUTE(Q773,"/",""))-1</f>
        <v>6</v>
      </c>
      <c r="G773" s="62" t="s">
        <v>88</v>
      </c>
      <c r="H773" s="63" t="s">
        <v>1041</v>
      </c>
      <c r="I773" s="63" t="s">
        <v>1036</v>
      </c>
      <c r="J773" s="64"/>
      <c r="K773" s="64"/>
      <c r="L773" s="64"/>
      <c r="M773" s="63" t="s">
        <v>119</v>
      </c>
      <c r="N773" s="65"/>
      <c r="O773" s="65" t="s">
        <v>88</v>
      </c>
      <c r="P773" s="66" t="str">
        <f aca="false">MID(SUBSTITUTE(SUBSTITUTE(Q773,"/",CONCATENATE(CHAR(10),"/")),"/",CONCATENATE(CHAR(10),"/"),F773+1),2,500)</f>
        <v>/rsm:CrossIndustryInvoice
/rsm:SupplyChainTradeTransaction
/ram:ApplicableHeaderTradeDelivery
/ram:ShipFromTradeParty
/ram:DefinedTradeContact
/ram:TelephoneUniversalCommunication
/ram:CompleteNumber</v>
      </c>
      <c r="Q773" s="67" t="s">
        <v>3146</v>
      </c>
      <c r="R773" s="65" t="s">
        <v>121</v>
      </c>
      <c r="S773" s="65" t="str">
        <f aca="false">IF($D773="","",IF(ISERROR(FIND("/@",RIGHT($Q773,LEN($Q773)-FIND("#",SUBSTITUTE($Q773,"/","#",LEN($Q773)-LEN(SUBSTITUTE($Q773,"/",""))))))),IF(LEFT($D773,4)="BG-X","EG",IF(LEFT($D773,2)="BG","G",IF(OR(RIGHT($D773,2)="-0",RIGHT($D773,3)="-00",RIGHT($D773,4)="-000"),"","E"))),"A"))</f>
        <v>E</v>
      </c>
      <c r="T773" s="65" t="s">
        <v>95</v>
      </c>
      <c r="U773" s="65"/>
      <c r="V773" s="68"/>
      <c r="X773" s="69" t="s">
        <v>30</v>
      </c>
      <c r="Y773" s="69"/>
      <c r="AA773" s="70"/>
      <c r="AB773" s="70"/>
      <c r="AC773" s="71"/>
      <c r="AE773" s="72" t="str">
        <f aca="false">D773</f>
        <v>BT-X-188</v>
      </c>
      <c r="AF773" s="73" t="n">
        <f aca="false">F773</f>
        <v>6</v>
      </c>
      <c r="AG773" s="73" t="str">
        <f aca="false">G773</f>
        <v>1..1</v>
      </c>
      <c r="AH773" s="63" t="s">
        <v>1043</v>
      </c>
      <c r="AI773" s="63" t="s">
        <v>1039</v>
      </c>
      <c r="AJ773" s="64"/>
      <c r="AK773" s="64"/>
      <c r="AL773" s="64"/>
      <c r="AM773" s="73" t="str">
        <f aca="false">M773</f>
        <v>Text</v>
      </c>
      <c r="AN773" s="73" t="n">
        <f aca="false">N773</f>
        <v>0</v>
      </c>
      <c r="AO773" s="73" t="str">
        <f aca="false">O773</f>
        <v>1..1</v>
      </c>
      <c r="AP773" s="73" t="str">
        <f aca="false">P773</f>
        <v>/rsm:CrossIndustryInvoice
/rsm:SupplyChainTradeTransaction
/ram:ApplicableHeaderTradeDelivery
/ram:ShipFromTradeParty
/ram:DefinedTradeContact
/ram:TelephoneUniversalCommunication
/ram:CompleteNumber</v>
      </c>
      <c r="AQ773" s="73" t="str">
        <f aca="false">Q773</f>
        <v>/rsm:CrossIndustryInvoice/rsm:SupplyChainTradeTransaction/ram:ApplicableHeaderTradeDelivery/ram:ShipFromTradeParty/ram:DefinedTradeContact/ram:TelephoneUniversalCommunication/ram:CompleteNumber</v>
      </c>
      <c r="AR773" s="73" t="str">
        <f aca="false">R773</f>
        <v>T</v>
      </c>
      <c r="AS773" s="73" t="str">
        <f aca="false">S773</f>
        <v>E</v>
      </c>
      <c r="AT773" s="73" t="str">
        <f aca="false">T773</f>
        <v>0..1</v>
      </c>
      <c r="AU773" s="73" t="n">
        <f aca="false">U773</f>
        <v>0</v>
      </c>
      <c r="AV773" s="73" t="n">
        <f aca="false">V773</f>
        <v>0</v>
      </c>
      <c r="AW773" s="6"/>
      <c r="AX773" s="69" t="str">
        <f aca="false">X773</f>
        <v>EXTENDED</v>
      </c>
      <c r="AY773" s="74" t="n">
        <f aca="false">Y773</f>
        <v>0</v>
      </c>
      <c r="BA773" s="46"/>
      <c r="BB773" s="46"/>
      <c r="BC773" s="46"/>
    </row>
    <row r="774" customFormat="false" ht="99.75" hidden="false" customHeight="false" outlineLevel="0" collapsed="false">
      <c r="A774" s="58" t="str">
        <f aca="false">IF(ISERROR(SEARCH("-X-",D774)),IF(S774="G","NO",IF(S774="E","YES","")),"EXT")</f>
        <v>EXT</v>
      </c>
      <c r="B774" s="58"/>
      <c r="C774" s="59"/>
      <c r="D774" s="60" t="s">
        <v>3147</v>
      </c>
      <c r="E774" s="61"/>
      <c r="F774" s="62" t="n">
        <f aca="false">LEN(Q774)-LEN(SUBSTITUTE(Q774,"/",""))-1</f>
        <v>5</v>
      </c>
      <c r="G774" s="62" t="s">
        <v>95</v>
      </c>
      <c r="H774" s="63" t="s">
        <v>1045</v>
      </c>
      <c r="I774" s="63"/>
      <c r="J774" s="64"/>
      <c r="K774" s="64"/>
      <c r="L774" s="64"/>
      <c r="M774" s="63"/>
      <c r="N774" s="65"/>
      <c r="O774" s="65" t="s">
        <v>95</v>
      </c>
      <c r="P774" s="66" t="str">
        <f aca="false">MID(SUBSTITUTE(SUBSTITUTE(Q774,"/",CONCATENATE(CHAR(10),"/")),"/",CONCATENATE(CHAR(10),"/"),F774+1),2,500)</f>
        <v>/rsm:CrossIndustryInvoice
/rsm:SupplyChainTradeTransaction
/ram:ApplicableHeaderTradeDelivery
/ram:ShipFromTradeParty
/ram:DefinedTradeContact
/ram:FaxUniversalCommunication</v>
      </c>
      <c r="Q774" s="67" t="s">
        <v>3148</v>
      </c>
      <c r="R774" s="65"/>
      <c r="S774" s="65" t="str">
        <f aca="false">IF($D774="","",IF(ISERROR(FIND("/@",RIGHT($Q774,LEN($Q774)-FIND("#",SUBSTITUTE($Q774,"/","#",LEN($Q774)-LEN(SUBSTITUTE($Q774,"/",""))))))),IF(LEFT($D774,4)="BG-X","EG",IF(LEFT($D774,2)="BG","G",IF(OR(RIGHT($D774,2)="-0",RIGHT($D774,3)="-00",RIGHT($D774,4)="-000"),"","E"))),"A"))</f>
        <v/>
      </c>
      <c r="T774" s="65" t="s">
        <v>95</v>
      </c>
      <c r="U774" s="65"/>
      <c r="V774" s="68"/>
      <c r="X774" s="69" t="s">
        <v>30</v>
      </c>
      <c r="Y774" s="69"/>
      <c r="AA774" s="70"/>
      <c r="AB774" s="70"/>
      <c r="AC774" s="71"/>
      <c r="AE774" s="72" t="str">
        <f aca="false">D774</f>
        <v>BT-X-189-00</v>
      </c>
      <c r="AF774" s="73" t="n">
        <f aca="false">F774</f>
        <v>5</v>
      </c>
      <c r="AG774" s="73" t="str">
        <f aca="false">G774</f>
        <v>0..1</v>
      </c>
      <c r="AH774" s="63" t="s">
        <v>1047</v>
      </c>
      <c r="AI774" s="63"/>
      <c r="AJ774" s="64"/>
      <c r="AK774" s="64"/>
      <c r="AL774" s="64"/>
      <c r="AM774" s="73" t="n">
        <f aca="false">M774</f>
        <v>0</v>
      </c>
      <c r="AN774" s="73" t="n">
        <f aca="false">N774</f>
        <v>0</v>
      </c>
      <c r="AO774" s="73" t="str">
        <f aca="false">O774</f>
        <v>0..1</v>
      </c>
      <c r="AP774" s="73" t="str">
        <f aca="false">P774</f>
        <v>/rsm:CrossIndustryInvoice
/rsm:SupplyChainTradeTransaction
/ram:ApplicableHeaderTradeDelivery
/ram:ShipFromTradeParty
/ram:DefinedTradeContact
/ram:FaxUniversalCommunication</v>
      </c>
      <c r="AQ774" s="73" t="str">
        <f aca="false">Q774</f>
        <v>/rsm:CrossIndustryInvoice/rsm:SupplyChainTradeTransaction/ram:ApplicableHeaderTradeDelivery/ram:ShipFromTradeParty/ram:DefinedTradeContact/ram:FaxUniversalCommunication</v>
      </c>
      <c r="AR774" s="73" t="n">
        <f aca="false">R774</f>
        <v>0</v>
      </c>
      <c r="AS774" s="73" t="str">
        <f aca="false">S774</f>
        <v/>
      </c>
      <c r="AT774" s="73" t="str">
        <f aca="false">T774</f>
        <v>0..1</v>
      </c>
      <c r="AU774" s="73" t="n">
        <f aca="false">U774</f>
        <v>0</v>
      </c>
      <c r="AV774" s="73" t="n">
        <f aca="false">V774</f>
        <v>0</v>
      </c>
      <c r="AW774" s="6"/>
      <c r="AX774" s="69" t="str">
        <f aca="false">X774</f>
        <v>EXTENDED</v>
      </c>
      <c r="AY774" s="74" t="n">
        <f aca="false">Y774</f>
        <v>0</v>
      </c>
      <c r="BA774" s="46"/>
      <c r="BB774" s="46"/>
      <c r="BC774" s="46"/>
    </row>
    <row r="775" customFormat="false" ht="114" hidden="false" customHeight="false" outlineLevel="0" collapsed="false">
      <c r="A775" s="58" t="str">
        <f aca="false">IF(ISERROR(SEARCH("-X-",D775)),IF(S775="G","NO",IF(S775="E","YES","")),"EXT")</f>
        <v>EXT</v>
      </c>
      <c r="B775" s="58"/>
      <c r="C775" s="59"/>
      <c r="D775" s="60" t="s">
        <v>3149</v>
      </c>
      <c r="E775" s="61"/>
      <c r="F775" s="62" t="n">
        <f aca="false">LEN(Q775)-LEN(SUBSTITUTE(Q775,"/",""))-1</f>
        <v>6</v>
      </c>
      <c r="G775" s="62" t="s">
        <v>88</v>
      </c>
      <c r="H775" s="63" t="s">
        <v>1049</v>
      </c>
      <c r="I775" s="63"/>
      <c r="J775" s="64"/>
      <c r="K775" s="64"/>
      <c r="L775" s="64"/>
      <c r="M775" s="63" t="s">
        <v>119</v>
      </c>
      <c r="N775" s="65"/>
      <c r="O775" s="65" t="s">
        <v>88</v>
      </c>
      <c r="P775" s="66" t="str">
        <f aca="false">MID(SUBSTITUTE(SUBSTITUTE(Q775,"/",CONCATENATE(CHAR(10),"/")),"/",CONCATENATE(CHAR(10),"/"),F775+1),2,500)</f>
        <v>/rsm:CrossIndustryInvoice
/rsm:SupplyChainTradeTransaction
/ram:ApplicableHeaderTradeDelivery
/ram:ShipFromTradeParty
/ram:DefinedTradeContact
/ram:FaxUniversalCommunication
/ram:CompleteNumber</v>
      </c>
      <c r="Q775" s="67" t="s">
        <v>3150</v>
      </c>
      <c r="R775" s="65" t="s">
        <v>121</v>
      </c>
      <c r="S775" s="65" t="str">
        <f aca="false">IF($D775="","",IF(ISERROR(FIND("/@",RIGHT($Q775,LEN($Q775)-FIND("#",SUBSTITUTE($Q775,"/","#",LEN($Q775)-LEN(SUBSTITUTE($Q775,"/",""))))))),IF(LEFT($D775,4)="BG-X","EG",IF(LEFT($D775,2)="BG","G",IF(OR(RIGHT($D775,2)="-0",RIGHT($D775,3)="-00",RIGHT($D775,4)="-000"),"","E"))),"A"))</f>
        <v>E</v>
      </c>
      <c r="T775" s="65" t="s">
        <v>95</v>
      </c>
      <c r="U775" s="65"/>
      <c r="V775" s="68"/>
      <c r="X775" s="69" t="s">
        <v>30</v>
      </c>
      <c r="Y775" s="69"/>
      <c r="AA775" s="70"/>
      <c r="AB775" s="70"/>
      <c r="AC775" s="71"/>
      <c r="AE775" s="72" t="str">
        <f aca="false">D775</f>
        <v>BT-X-189</v>
      </c>
      <c r="AF775" s="73" t="n">
        <f aca="false">F775</f>
        <v>6</v>
      </c>
      <c r="AG775" s="73" t="str">
        <f aca="false">G775</f>
        <v>1..1</v>
      </c>
      <c r="AH775" s="63" t="s">
        <v>1051</v>
      </c>
      <c r="AI775" s="63"/>
      <c r="AJ775" s="64"/>
      <c r="AK775" s="64"/>
      <c r="AL775" s="64"/>
      <c r="AM775" s="73" t="str">
        <f aca="false">M775</f>
        <v>Text</v>
      </c>
      <c r="AN775" s="73" t="n">
        <f aca="false">N775</f>
        <v>0</v>
      </c>
      <c r="AO775" s="73" t="str">
        <f aca="false">O775</f>
        <v>1..1</v>
      </c>
      <c r="AP775" s="73" t="str">
        <f aca="false">P775</f>
        <v>/rsm:CrossIndustryInvoice
/rsm:SupplyChainTradeTransaction
/ram:ApplicableHeaderTradeDelivery
/ram:ShipFromTradeParty
/ram:DefinedTradeContact
/ram:FaxUniversalCommunication
/ram:CompleteNumber</v>
      </c>
      <c r="AQ775" s="73" t="str">
        <f aca="false">Q775</f>
        <v>/rsm:CrossIndustryInvoice/rsm:SupplyChainTradeTransaction/ram:ApplicableHeaderTradeDelivery/ram:ShipFromTradeParty/ram:DefinedTradeContact/ram:FaxUniversalCommunication/ram:CompleteNumber</v>
      </c>
      <c r="AR775" s="73" t="str">
        <f aca="false">R775</f>
        <v>T</v>
      </c>
      <c r="AS775" s="73" t="str">
        <f aca="false">S775</f>
        <v>E</v>
      </c>
      <c r="AT775" s="73" t="str">
        <f aca="false">T775</f>
        <v>0..1</v>
      </c>
      <c r="AU775" s="73" t="n">
        <f aca="false">U775</f>
        <v>0</v>
      </c>
      <c r="AV775" s="73" t="n">
        <f aca="false">V775</f>
        <v>0</v>
      </c>
      <c r="AW775" s="6"/>
      <c r="AX775" s="69" t="str">
        <f aca="false">X775</f>
        <v>EXTENDED</v>
      </c>
      <c r="AY775" s="74" t="n">
        <f aca="false">Y775</f>
        <v>0</v>
      </c>
      <c r="BA775" s="46"/>
      <c r="BB775" s="46"/>
      <c r="BC775" s="46"/>
    </row>
    <row r="776" customFormat="false" ht="99.75" hidden="false" customHeight="false" outlineLevel="0" collapsed="false">
      <c r="A776" s="58" t="str">
        <f aca="false">IF(ISERROR(SEARCH("-X-",D776)),IF(S776="G","NO",IF(S776="E","YES","")),"EXT")</f>
        <v>EXT</v>
      </c>
      <c r="B776" s="58"/>
      <c r="C776" s="59"/>
      <c r="D776" s="60" t="s">
        <v>3151</v>
      </c>
      <c r="E776" s="61"/>
      <c r="F776" s="62" t="n">
        <f aca="false">LEN(Q776)-LEN(SUBSTITUTE(Q776,"/",""))-1</f>
        <v>5</v>
      </c>
      <c r="G776" s="62" t="s">
        <v>95</v>
      </c>
      <c r="H776" s="63" t="s">
        <v>1053</v>
      </c>
      <c r="I776" s="63" t="s">
        <v>1054</v>
      </c>
      <c r="J776" s="64"/>
      <c r="K776" s="64"/>
      <c r="L776" s="64"/>
      <c r="M776" s="63"/>
      <c r="N776" s="65"/>
      <c r="O776" s="65" t="s">
        <v>95</v>
      </c>
      <c r="P776" s="66" t="str">
        <f aca="false">MID(SUBSTITUTE(SUBSTITUTE(Q776,"/",CONCATENATE(CHAR(10),"/")),"/",CONCATENATE(CHAR(10),"/"),F776+1),2,500)</f>
        <v>/rsm:CrossIndustryInvoice
/rsm:SupplyChainTradeTransaction
/ram:ApplicableHeaderTradeDelivery
/ram:ShipFromTradeParty
/ram:DefinedTradeContact
/ram:EmailURIUniversalCommunication</v>
      </c>
      <c r="Q776" s="67" t="s">
        <v>3152</v>
      </c>
      <c r="R776" s="65"/>
      <c r="S776" s="65" t="str">
        <f aca="false">IF($D776="","",IF(ISERROR(FIND("/@",RIGHT($Q776,LEN($Q776)-FIND("#",SUBSTITUTE($Q776,"/","#",LEN($Q776)-LEN(SUBSTITUTE($Q776,"/",""))))))),IF(LEFT($D776,4)="BG-X","EG",IF(LEFT($D776,2)="BG","G",IF(OR(RIGHT($D776,2)="-0",RIGHT($D776,3)="-00",RIGHT($D776,4)="-000"),"","E"))),"A"))</f>
        <v/>
      </c>
      <c r="T776" s="65" t="s">
        <v>95</v>
      </c>
      <c r="U776" s="65"/>
      <c r="V776" s="68"/>
      <c r="X776" s="69" t="s">
        <v>30</v>
      </c>
      <c r="Y776" s="69"/>
      <c r="AA776" s="70"/>
      <c r="AB776" s="70"/>
      <c r="AC776" s="71"/>
      <c r="AE776" s="72" t="str">
        <f aca="false">D776</f>
        <v>BT-X-190-00</v>
      </c>
      <c r="AF776" s="73" t="n">
        <f aca="false">F776</f>
        <v>5</v>
      </c>
      <c r="AG776" s="73" t="str">
        <f aca="false">G776</f>
        <v>0..1</v>
      </c>
      <c r="AH776" s="63" t="s">
        <v>1056</v>
      </c>
      <c r="AI776" s="63" t="s">
        <v>1057</v>
      </c>
      <c r="AJ776" s="64"/>
      <c r="AK776" s="64"/>
      <c r="AL776" s="64"/>
      <c r="AM776" s="73" t="n">
        <f aca="false">M776</f>
        <v>0</v>
      </c>
      <c r="AN776" s="73" t="n">
        <f aca="false">N776</f>
        <v>0</v>
      </c>
      <c r="AO776" s="73" t="str">
        <f aca="false">O776</f>
        <v>0..1</v>
      </c>
      <c r="AP776" s="73" t="str">
        <f aca="false">P776</f>
        <v>/rsm:CrossIndustryInvoice
/rsm:SupplyChainTradeTransaction
/ram:ApplicableHeaderTradeDelivery
/ram:ShipFromTradeParty
/ram:DefinedTradeContact
/ram:EmailURIUniversalCommunication</v>
      </c>
      <c r="AQ776" s="73" t="str">
        <f aca="false">Q776</f>
        <v>/rsm:CrossIndustryInvoice/rsm:SupplyChainTradeTransaction/ram:ApplicableHeaderTradeDelivery/ram:ShipFromTradeParty/ram:DefinedTradeContact/ram:EmailURIUniversalCommunication</v>
      </c>
      <c r="AR776" s="73" t="n">
        <f aca="false">R776</f>
        <v>0</v>
      </c>
      <c r="AS776" s="73" t="str">
        <f aca="false">S776</f>
        <v/>
      </c>
      <c r="AT776" s="73" t="str">
        <f aca="false">T776</f>
        <v>0..1</v>
      </c>
      <c r="AU776" s="73" t="n">
        <f aca="false">U776</f>
        <v>0</v>
      </c>
      <c r="AV776" s="73" t="n">
        <f aca="false">V776</f>
        <v>0</v>
      </c>
      <c r="AW776" s="6"/>
      <c r="AX776" s="69" t="str">
        <f aca="false">X776</f>
        <v>EXTENDED</v>
      </c>
      <c r="AY776" s="74" t="n">
        <f aca="false">Y776</f>
        <v>0</v>
      </c>
      <c r="BA776" s="46"/>
      <c r="BB776" s="46"/>
      <c r="BC776" s="46"/>
    </row>
    <row r="777" customFormat="false" ht="114" hidden="false" customHeight="false" outlineLevel="0" collapsed="false">
      <c r="A777" s="58" t="str">
        <f aca="false">IF(ISERROR(SEARCH("-X-",D777)),IF(S777="G","NO",IF(S777="E","YES","")),"EXT")</f>
        <v>EXT</v>
      </c>
      <c r="B777" s="58"/>
      <c r="C777" s="59"/>
      <c r="D777" s="60" t="s">
        <v>3153</v>
      </c>
      <c r="E777" s="61"/>
      <c r="F777" s="62" t="n">
        <f aca="false">LEN(Q777)-LEN(SUBSTITUTE(Q777,"/",""))-1</f>
        <v>6</v>
      </c>
      <c r="G777" s="62" t="s">
        <v>88</v>
      </c>
      <c r="H777" s="63" t="s">
        <v>1059</v>
      </c>
      <c r="I777" s="63" t="s">
        <v>1054</v>
      </c>
      <c r="J777" s="64"/>
      <c r="K777" s="64"/>
      <c r="L777" s="64"/>
      <c r="M777" s="63" t="s">
        <v>119</v>
      </c>
      <c r="N777" s="65"/>
      <c r="O777" s="65" t="s">
        <v>88</v>
      </c>
      <c r="P777" s="66" t="str">
        <f aca="false">MID(SUBSTITUTE(SUBSTITUTE(Q777,"/",CONCATENATE(CHAR(10),"/")),"/",CONCATENATE(CHAR(10),"/"),F777+1),2,500)</f>
        <v>/rsm:CrossIndustryInvoice
/rsm:SupplyChainTradeTransaction
/ram:ApplicableHeaderTradeDelivery
/ram:ShipFromTradeParty
/ram:DefinedTradeContact
/ram:EmailURIUniversalCommunication
/ram:URIID</v>
      </c>
      <c r="Q777" s="67" t="s">
        <v>3154</v>
      </c>
      <c r="R777" s="65" t="s">
        <v>121</v>
      </c>
      <c r="S777" s="65" t="str">
        <f aca="false">IF($D777="","",IF(ISERROR(FIND("/@",RIGHT($Q777,LEN($Q777)-FIND("#",SUBSTITUTE($Q777,"/","#",LEN($Q777)-LEN(SUBSTITUTE($Q777,"/",""))))))),IF(LEFT($D777,4)="BG-X","EG",IF(LEFT($D777,2)="BG","G",IF(OR(RIGHT($D777,2)="-0",RIGHT($D777,3)="-00",RIGHT($D777,4)="-000"),"","E"))),"A"))</f>
        <v>E</v>
      </c>
      <c r="T777" s="65" t="s">
        <v>95</v>
      </c>
      <c r="U777" s="65"/>
      <c r="V777" s="68"/>
      <c r="X777" s="69" t="s">
        <v>30</v>
      </c>
      <c r="Y777" s="69"/>
      <c r="AA777" s="70"/>
      <c r="AB777" s="70"/>
      <c r="AC777" s="71"/>
      <c r="AE777" s="72" t="str">
        <f aca="false">D777</f>
        <v>BT-X-190</v>
      </c>
      <c r="AF777" s="73" t="n">
        <f aca="false">F777</f>
        <v>6</v>
      </c>
      <c r="AG777" s="73" t="str">
        <f aca="false">G777</f>
        <v>1..1</v>
      </c>
      <c r="AH777" s="63" t="s">
        <v>1061</v>
      </c>
      <c r="AI777" s="63" t="s">
        <v>1057</v>
      </c>
      <c r="AJ777" s="64"/>
      <c r="AK777" s="64"/>
      <c r="AL777" s="64"/>
      <c r="AM777" s="73" t="str">
        <f aca="false">M777</f>
        <v>Text</v>
      </c>
      <c r="AN777" s="73" t="n">
        <f aca="false">N777</f>
        <v>0</v>
      </c>
      <c r="AO777" s="73" t="str">
        <f aca="false">O777</f>
        <v>1..1</v>
      </c>
      <c r="AP777" s="73" t="str">
        <f aca="false">P777</f>
        <v>/rsm:CrossIndustryInvoice
/rsm:SupplyChainTradeTransaction
/ram:ApplicableHeaderTradeDelivery
/ram:ShipFromTradeParty
/ram:DefinedTradeContact
/ram:EmailURIUniversalCommunication
/ram:URIID</v>
      </c>
      <c r="AQ777" s="73" t="str">
        <f aca="false">Q777</f>
        <v>/rsm:CrossIndustryInvoice/rsm:SupplyChainTradeTransaction/ram:ApplicableHeaderTradeDelivery/ram:ShipFromTradeParty/ram:DefinedTradeContact/ram:EmailURIUniversalCommunication/ram:URIID</v>
      </c>
      <c r="AR777" s="73" t="str">
        <f aca="false">R777</f>
        <v>T</v>
      </c>
      <c r="AS777" s="73" t="str">
        <f aca="false">S777</f>
        <v>E</v>
      </c>
      <c r="AT777" s="73" t="str">
        <f aca="false">T777</f>
        <v>0..1</v>
      </c>
      <c r="AU777" s="73" t="n">
        <f aca="false">U777</f>
        <v>0</v>
      </c>
      <c r="AV777" s="73" t="n">
        <f aca="false">V777</f>
        <v>0</v>
      </c>
      <c r="AW777" s="6"/>
      <c r="AX777" s="69" t="str">
        <f aca="false">X777</f>
        <v>EXTENDED</v>
      </c>
      <c r="AY777" s="74" t="n">
        <f aca="false">Y777</f>
        <v>0</v>
      </c>
      <c r="BA777" s="46"/>
      <c r="BB777" s="46"/>
      <c r="BC777" s="46"/>
    </row>
    <row r="778" customFormat="false" ht="85.5" hidden="false" customHeight="false" outlineLevel="0" collapsed="false">
      <c r="A778" s="58" t="str">
        <f aca="false">IF(ISERROR(SEARCH("-X-",D778)),IF(S778="G","NO",IF(S778="E","YES","")),"EXT")</f>
        <v>EXT</v>
      </c>
      <c r="B778" s="58"/>
      <c r="C778" s="59"/>
      <c r="D778" s="60" t="s">
        <v>3155</v>
      </c>
      <c r="E778" s="61"/>
      <c r="F778" s="62" t="n">
        <f aca="false">LEN(Q778)-LEN(SUBSTITUTE(Q778,"/",""))-1</f>
        <v>4</v>
      </c>
      <c r="G778" s="62" t="s">
        <v>88</v>
      </c>
      <c r="H778" s="63" t="s">
        <v>3156</v>
      </c>
      <c r="I778" s="63"/>
      <c r="J778" s="64"/>
      <c r="K778" s="64"/>
      <c r="L778" s="64"/>
      <c r="M778" s="63"/>
      <c r="N778" s="65"/>
      <c r="O778" s="65" t="s">
        <v>95</v>
      </c>
      <c r="P778" s="66" t="str">
        <f aca="false">MID(SUBSTITUTE(SUBSTITUTE(Q778,"/",CONCATENATE(CHAR(10),"/")),"/",CONCATENATE(CHAR(10),"/"),F778+1),2,500)</f>
        <v>/rsm:CrossIndustryInvoice
/rsm:SupplyChainTradeTransaction
/ram:ApplicableHeaderTradeDelivery
/ram:ShipFromTradeParty
/ram:PostalTradeAddress</v>
      </c>
      <c r="Q778" s="67" t="s">
        <v>3157</v>
      </c>
      <c r="R778" s="65"/>
      <c r="S778" s="65" t="str">
        <f aca="false">IF($D778="","",IF(ISERROR(FIND("/@",RIGHT($Q778,LEN($Q778)-FIND("#",SUBSTITUTE($Q778,"/","#",LEN($Q778)-LEN(SUBSTITUTE($Q778,"/",""))))))),IF(LEFT($D778,4)="BG-X","EG",IF(LEFT($D778,2)="BG","G",IF(OR(RIGHT($D778,2)="-0",RIGHT($D778,3)="-00",RIGHT($D778,4)="-000"),"","E"))),"A"))</f>
        <v>EG</v>
      </c>
      <c r="T778" s="65" t="s">
        <v>95</v>
      </c>
      <c r="U778" s="65"/>
      <c r="V778" s="68"/>
      <c r="X778" s="69" t="s">
        <v>30</v>
      </c>
      <c r="Y778" s="69"/>
      <c r="AA778" s="70"/>
      <c r="AB778" s="70"/>
      <c r="AC778" s="71"/>
      <c r="AE778" s="72" t="str">
        <f aca="false">D778</f>
        <v>BG-X-32</v>
      </c>
      <c r="AF778" s="73" t="n">
        <f aca="false">F778</f>
        <v>4</v>
      </c>
      <c r="AG778" s="73" t="str">
        <f aca="false">G778</f>
        <v>1..1</v>
      </c>
      <c r="AH778" s="63" t="s">
        <v>3158</v>
      </c>
      <c r="AI778" s="63"/>
      <c r="AJ778" s="64"/>
      <c r="AK778" s="64"/>
      <c r="AL778" s="64"/>
      <c r="AM778" s="73" t="n">
        <f aca="false">M778</f>
        <v>0</v>
      </c>
      <c r="AN778" s="73" t="n">
        <f aca="false">N778</f>
        <v>0</v>
      </c>
      <c r="AO778" s="73" t="str">
        <f aca="false">O778</f>
        <v>0..1</v>
      </c>
      <c r="AP778" s="73" t="str">
        <f aca="false">P778</f>
        <v>/rsm:CrossIndustryInvoice
/rsm:SupplyChainTradeTransaction
/ram:ApplicableHeaderTradeDelivery
/ram:ShipFromTradeParty
/ram:PostalTradeAddress</v>
      </c>
      <c r="AQ778" s="73" t="str">
        <f aca="false">Q778</f>
        <v>/rsm:CrossIndustryInvoice/rsm:SupplyChainTradeTransaction/ram:ApplicableHeaderTradeDelivery/ram:ShipFromTradeParty/ram:PostalTradeAddress</v>
      </c>
      <c r="AR778" s="73" t="n">
        <f aca="false">R778</f>
        <v>0</v>
      </c>
      <c r="AS778" s="73" t="str">
        <f aca="false">S778</f>
        <v>EG</v>
      </c>
      <c r="AT778" s="73" t="str">
        <f aca="false">T778</f>
        <v>0..1</v>
      </c>
      <c r="AU778" s="73" t="n">
        <f aca="false">U778</f>
        <v>0</v>
      </c>
      <c r="AV778" s="73" t="n">
        <f aca="false">V778</f>
        <v>0</v>
      </c>
      <c r="AW778" s="6"/>
      <c r="AX778" s="69" t="str">
        <f aca="false">X778</f>
        <v>EXTENDED</v>
      </c>
      <c r="AY778" s="74" t="n">
        <f aca="false">Y778</f>
        <v>0</v>
      </c>
      <c r="BA778" s="46"/>
      <c r="BB778" s="46"/>
      <c r="BC778" s="46"/>
    </row>
    <row r="779" customFormat="false" ht="99.75" hidden="false" customHeight="false" outlineLevel="0" collapsed="false">
      <c r="A779" s="58" t="str">
        <f aca="false">IF(ISERROR(SEARCH("-X-",D779)),IF(S779="G","NO",IF(S779="E","YES","")),"EXT")</f>
        <v>EXT</v>
      </c>
      <c r="B779" s="58"/>
      <c r="C779" s="59"/>
      <c r="D779" s="60" t="s">
        <v>3159</v>
      </c>
      <c r="E779" s="61"/>
      <c r="F779" s="62" t="n">
        <f aca="false">LEN(Q779)-LEN(SUBSTITUTE(Q779,"/",""))-1</f>
        <v>5</v>
      </c>
      <c r="G779" s="62" t="s">
        <v>95</v>
      </c>
      <c r="H779" s="63" t="s">
        <v>1069</v>
      </c>
      <c r="I779" s="63" t="s">
        <v>1070</v>
      </c>
      <c r="J779" s="64" t="s">
        <v>1071</v>
      </c>
      <c r="K779" s="64"/>
      <c r="L779" s="64"/>
      <c r="M779" s="63" t="s">
        <v>119</v>
      </c>
      <c r="N779" s="65"/>
      <c r="O779" s="65" t="s">
        <v>95</v>
      </c>
      <c r="P779" s="66" t="str">
        <f aca="false">MID(SUBSTITUTE(SUBSTITUTE(Q779,"/",CONCATENATE(CHAR(10),"/")),"/",CONCATENATE(CHAR(10),"/"),F779+1),2,500)</f>
        <v>/rsm:CrossIndustryInvoice
/rsm:SupplyChainTradeTransaction
/ram:ApplicableHeaderTradeDelivery
/ram:ShipFromTradeParty
/ram:PostalTradeAddress
/ram:PostcodeCode</v>
      </c>
      <c r="Q779" s="67" t="s">
        <v>3160</v>
      </c>
      <c r="R779" s="65" t="s">
        <v>121</v>
      </c>
      <c r="S779" s="65" t="str">
        <f aca="false">IF($D779="","",IF(ISERROR(FIND("/@",RIGHT($Q779,LEN($Q779)-FIND("#",SUBSTITUTE($Q779,"/","#",LEN($Q779)-LEN(SUBSTITUTE($Q779,"/",""))))))),IF(LEFT($D779,4)="BG-X","EG",IF(LEFT($D779,2)="BG","G",IF(OR(RIGHT($D779,2)="-0",RIGHT($D779,3)="-00",RIGHT($D779,4)="-000"),"","E"))),"A"))</f>
        <v>E</v>
      </c>
      <c r="T779" s="65" t="s">
        <v>95</v>
      </c>
      <c r="U779" s="65"/>
      <c r="V779" s="68"/>
      <c r="X779" s="69" t="s">
        <v>30</v>
      </c>
      <c r="Y779" s="69"/>
      <c r="AA779" s="70"/>
      <c r="AB779" s="70"/>
      <c r="AC779" s="71"/>
      <c r="AE779" s="72" t="str">
        <f aca="false">D779</f>
        <v>BT-X-191</v>
      </c>
      <c r="AF779" s="73" t="n">
        <f aca="false">F779</f>
        <v>5</v>
      </c>
      <c r="AG779" s="73" t="str">
        <f aca="false">G779</f>
        <v>0..1</v>
      </c>
      <c r="AH779" s="63" t="s">
        <v>1073</v>
      </c>
      <c r="AI779" s="63" t="s">
        <v>1074</v>
      </c>
      <c r="AJ779" s="64" t="s">
        <v>1075</v>
      </c>
      <c r="AK779" s="64"/>
      <c r="AL779" s="64"/>
      <c r="AM779" s="73" t="str">
        <f aca="false">M779</f>
        <v>Text</v>
      </c>
      <c r="AN779" s="73" t="n">
        <f aca="false">N779</f>
        <v>0</v>
      </c>
      <c r="AO779" s="73" t="str">
        <f aca="false">O779</f>
        <v>0..1</v>
      </c>
      <c r="AP779" s="73" t="str">
        <f aca="false">P779</f>
        <v>/rsm:CrossIndustryInvoice
/rsm:SupplyChainTradeTransaction
/ram:ApplicableHeaderTradeDelivery
/ram:ShipFromTradeParty
/ram:PostalTradeAddress
/ram:PostcodeCode</v>
      </c>
      <c r="AQ779" s="73" t="str">
        <f aca="false">Q779</f>
        <v>/rsm:CrossIndustryInvoice/rsm:SupplyChainTradeTransaction/ram:ApplicableHeaderTradeDelivery/ram:ShipFromTradeParty/ram:PostalTradeAddress/ram:PostcodeCode</v>
      </c>
      <c r="AR779" s="73" t="str">
        <f aca="false">R779</f>
        <v>T</v>
      </c>
      <c r="AS779" s="73" t="str">
        <f aca="false">S779</f>
        <v>E</v>
      </c>
      <c r="AT779" s="73" t="str">
        <f aca="false">T779</f>
        <v>0..1</v>
      </c>
      <c r="AU779" s="73" t="n">
        <f aca="false">U779</f>
        <v>0</v>
      </c>
      <c r="AV779" s="73" t="n">
        <f aca="false">V779</f>
        <v>0</v>
      </c>
      <c r="AW779" s="6"/>
      <c r="AX779" s="69" t="str">
        <f aca="false">X779</f>
        <v>EXTENDED</v>
      </c>
      <c r="AY779" s="74" t="n">
        <f aca="false">Y779</f>
        <v>0</v>
      </c>
      <c r="BA779" s="46"/>
      <c r="BB779" s="46"/>
      <c r="BC779" s="46"/>
    </row>
    <row r="780" customFormat="false" ht="99.75" hidden="false" customHeight="false" outlineLevel="0" collapsed="false">
      <c r="A780" s="58" t="str">
        <f aca="false">IF(ISERROR(SEARCH("-X-",D780)),IF(S780="G","NO",IF(S780="E","YES","")),"EXT")</f>
        <v>EXT</v>
      </c>
      <c r="B780" s="58"/>
      <c r="C780" s="59"/>
      <c r="D780" s="60" t="s">
        <v>3161</v>
      </c>
      <c r="E780" s="61"/>
      <c r="F780" s="62" t="n">
        <f aca="false">LEN(Q780)-LEN(SUBSTITUTE(Q780,"/",""))-1</f>
        <v>5</v>
      </c>
      <c r="G780" s="62" t="s">
        <v>95</v>
      </c>
      <c r="H780" s="63" t="s">
        <v>1078</v>
      </c>
      <c r="I780" s="63" t="s">
        <v>1079</v>
      </c>
      <c r="J780" s="64" t="s">
        <v>1080</v>
      </c>
      <c r="K780" s="64"/>
      <c r="L780" s="64"/>
      <c r="M780" s="63" t="s">
        <v>119</v>
      </c>
      <c r="N780" s="65"/>
      <c r="O780" s="65" t="s">
        <v>95</v>
      </c>
      <c r="P780" s="66" t="str">
        <f aca="false">MID(SUBSTITUTE(SUBSTITUTE(Q780,"/",CONCATENATE(CHAR(10),"/")),"/",CONCATENATE(CHAR(10),"/"),F780+1),2,500)</f>
        <v>/rsm:CrossIndustryInvoice
/rsm:SupplyChainTradeTransaction
/ram:ApplicableHeaderTradeDelivery
/ram:ShipFromTradeParty
/ram:PostalTradeAddress
/ram:LineOne</v>
      </c>
      <c r="Q780" s="67" t="s">
        <v>3162</v>
      </c>
      <c r="R780" s="65" t="s">
        <v>121</v>
      </c>
      <c r="S780" s="65" t="str">
        <f aca="false">IF($D780="","",IF(ISERROR(FIND("/@",RIGHT($Q780,LEN($Q780)-FIND("#",SUBSTITUTE($Q780,"/","#",LEN($Q780)-LEN(SUBSTITUTE($Q780,"/",""))))))),IF(LEFT($D780,4)="BG-X","EG",IF(LEFT($D780,2)="BG","G",IF(OR(RIGHT($D780,2)="-0",RIGHT($D780,3)="-00",RIGHT($D780,4)="-000"),"","E"))),"A"))</f>
        <v>E</v>
      </c>
      <c r="T780" s="65" t="s">
        <v>95</v>
      </c>
      <c r="U780" s="65"/>
      <c r="V780" s="68"/>
      <c r="X780" s="69" t="s">
        <v>30</v>
      </c>
      <c r="Y780" s="69"/>
      <c r="AA780" s="70"/>
      <c r="AB780" s="70"/>
      <c r="AC780" s="71"/>
      <c r="AE780" s="72" t="str">
        <f aca="false">D780</f>
        <v>BT-X-192</v>
      </c>
      <c r="AF780" s="73" t="n">
        <f aca="false">F780</f>
        <v>5</v>
      </c>
      <c r="AG780" s="73" t="str">
        <f aca="false">G780</f>
        <v>0..1</v>
      </c>
      <c r="AH780" s="63" t="s">
        <v>1082</v>
      </c>
      <c r="AI780" s="63" t="s">
        <v>1083</v>
      </c>
      <c r="AJ780" s="64" t="s">
        <v>1084</v>
      </c>
      <c r="AK780" s="64"/>
      <c r="AL780" s="64"/>
      <c r="AM780" s="73" t="str">
        <f aca="false">M780</f>
        <v>Text</v>
      </c>
      <c r="AN780" s="73" t="n">
        <f aca="false">N780</f>
        <v>0</v>
      </c>
      <c r="AO780" s="73" t="str">
        <f aca="false">O780</f>
        <v>0..1</v>
      </c>
      <c r="AP780" s="73" t="str">
        <f aca="false">P780</f>
        <v>/rsm:CrossIndustryInvoice
/rsm:SupplyChainTradeTransaction
/ram:ApplicableHeaderTradeDelivery
/ram:ShipFromTradeParty
/ram:PostalTradeAddress
/ram:LineOne</v>
      </c>
      <c r="AQ780" s="73" t="str">
        <f aca="false">Q780</f>
        <v>/rsm:CrossIndustryInvoice/rsm:SupplyChainTradeTransaction/ram:ApplicableHeaderTradeDelivery/ram:ShipFromTradeParty/ram:PostalTradeAddress/ram:LineOne</v>
      </c>
      <c r="AR780" s="73" t="str">
        <f aca="false">R780</f>
        <v>T</v>
      </c>
      <c r="AS780" s="73" t="str">
        <f aca="false">S780</f>
        <v>E</v>
      </c>
      <c r="AT780" s="73" t="str">
        <f aca="false">T780</f>
        <v>0..1</v>
      </c>
      <c r="AU780" s="73" t="n">
        <f aca="false">U780</f>
        <v>0</v>
      </c>
      <c r="AV780" s="73" t="n">
        <f aca="false">V780</f>
        <v>0</v>
      </c>
      <c r="AW780" s="6"/>
      <c r="AX780" s="69" t="str">
        <f aca="false">X780</f>
        <v>EXTENDED</v>
      </c>
      <c r="AY780" s="74" t="n">
        <f aca="false">Y780</f>
        <v>0</v>
      </c>
      <c r="BA780" s="46"/>
      <c r="BB780" s="46"/>
      <c r="BC780" s="46"/>
    </row>
    <row r="781" customFormat="false" ht="99.75" hidden="false" customHeight="false" outlineLevel="0" collapsed="false">
      <c r="A781" s="58" t="str">
        <f aca="false">IF(ISERROR(SEARCH("-X-",D781)),IF(S781="G","NO",IF(S781="E","YES","")),"EXT")</f>
        <v>EXT</v>
      </c>
      <c r="B781" s="58"/>
      <c r="C781" s="59"/>
      <c r="D781" s="60" t="s">
        <v>3163</v>
      </c>
      <c r="E781" s="61"/>
      <c r="F781" s="62" t="n">
        <f aca="false">LEN(Q781)-LEN(SUBSTITUTE(Q781,"/",""))-1</f>
        <v>5</v>
      </c>
      <c r="G781" s="62" t="s">
        <v>95</v>
      </c>
      <c r="H781" s="63" t="s">
        <v>1087</v>
      </c>
      <c r="I781" s="63" t="s">
        <v>1088</v>
      </c>
      <c r="J781" s="64"/>
      <c r="K781" s="64"/>
      <c r="L781" s="64"/>
      <c r="M781" s="63" t="s">
        <v>119</v>
      </c>
      <c r="N781" s="65"/>
      <c r="O781" s="65" t="s">
        <v>95</v>
      </c>
      <c r="P781" s="66" t="str">
        <f aca="false">MID(SUBSTITUTE(SUBSTITUTE(Q781,"/",CONCATENATE(CHAR(10),"/")),"/",CONCATENATE(CHAR(10),"/"),F781+1),2,500)</f>
        <v>/rsm:CrossIndustryInvoice
/rsm:SupplyChainTradeTransaction
/ram:ApplicableHeaderTradeDelivery
/ram:ShipFromTradeParty
/ram:PostalTradeAddress
/ram:LineTwo</v>
      </c>
      <c r="Q781" s="67" t="s">
        <v>3164</v>
      </c>
      <c r="R781" s="65" t="s">
        <v>121</v>
      </c>
      <c r="S781" s="65" t="str">
        <f aca="false">IF($D781="","",IF(ISERROR(FIND("/@",RIGHT($Q781,LEN($Q781)-FIND("#",SUBSTITUTE($Q781,"/","#",LEN($Q781)-LEN(SUBSTITUTE($Q781,"/",""))))))),IF(LEFT($D781,4)="BG-X","EG",IF(LEFT($D781,2)="BG","G",IF(OR(RIGHT($D781,2)="-0",RIGHT($D781,3)="-00",RIGHT($D781,4)="-000"),"","E"))),"A"))</f>
        <v>E</v>
      </c>
      <c r="T781" s="65" t="s">
        <v>95</v>
      </c>
      <c r="U781" s="65"/>
      <c r="V781" s="68"/>
      <c r="X781" s="69" t="s">
        <v>30</v>
      </c>
      <c r="Y781" s="69"/>
      <c r="AA781" s="70"/>
      <c r="AB781" s="70"/>
      <c r="AC781" s="71"/>
      <c r="AE781" s="72" t="str">
        <f aca="false">D781</f>
        <v>BT-X-193</v>
      </c>
      <c r="AF781" s="73" t="n">
        <f aca="false">F781</f>
        <v>5</v>
      </c>
      <c r="AG781" s="73" t="str">
        <f aca="false">G781</f>
        <v>0..1</v>
      </c>
      <c r="AH781" s="63" t="s">
        <v>1090</v>
      </c>
      <c r="AI781" s="63" t="s">
        <v>1091</v>
      </c>
      <c r="AJ781" s="64"/>
      <c r="AK781" s="64"/>
      <c r="AL781" s="64"/>
      <c r="AM781" s="73" t="str">
        <f aca="false">M781</f>
        <v>Text</v>
      </c>
      <c r="AN781" s="73" t="n">
        <f aca="false">N781</f>
        <v>0</v>
      </c>
      <c r="AO781" s="73" t="str">
        <f aca="false">O781</f>
        <v>0..1</v>
      </c>
      <c r="AP781" s="73" t="str">
        <f aca="false">P781</f>
        <v>/rsm:CrossIndustryInvoice
/rsm:SupplyChainTradeTransaction
/ram:ApplicableHeaderTradeDelivery
/ram:ShipFromTradeParty
/ram:PostalTradeAddress
/ram:LineTwo</v>
      </c>
      <c r="AQ781" s="73" t="str">
        <f aca="false">Q781</f>
        <v>/rsm:CrossIndustryInvoice/rsm:SupplyChainTradeTransaction/ram:ApplicableHeaderTradeDelivery/ram:ShipFromTradeParty/ram:PostalTradeAddress/ram:LineTwo</v>
      </c>
      <c r="AR781" s="73" t="str">
        <f aca="false">R781</f>
        <v>T</v>
      </c>
      <c r="AS781" s="73" t="str">
        <f aca="false">S781</f>
        <v>E</v>
      </c>
      <c r="AT781" s="73" t="str">
        <f aca="false">T781</f>
        <v>0..1</v>
      </c>
      <c r="AU781" s="73" t="n">
        <f aca="false">U781</f>
        <v>0</v>
      </c>
      <c r="AV781" s="73" t="n">
        <f aca="false">V781</f>
        <v>0</v>
      </c>
      <c r="AW781" s="6"/>
      <c r="AX781" s="69" t="str">
        <f aca="false">X781</f>
        <v>EXTENDED</v>
      </c>
      <c r="AY781" s="74" t="n">
        <f aca="false">Y781</f>
        <v>0</v>
      </c>
      <c r="BA781" s="46"/>
      <c r="BB781" s="46"/>
      <c r="BC781" s="46"/>
    </row>
    <row r="782" customFormat="false" ht="99.75" hidden="false" customHeight="false" outlineLevel="0" collapsed="false">
      <c r="A782" s="58" t="str">
        <f aca="false">IF(ISERROR(SEARCH("-X-",D782)),IF(S782="G","NO",IF(S782="E","YES","")),"EXT")</f>
        <v>EXT</v>
      </c>
      <c r="B782" s="58"/>
      <c r="C782" s="59"/>
      <c r="D782" s="60" t="s">
        <v>3165</v>
      </c>
      <c r="E782" s="61"/>
      <c r="F782" s="62" t="n">
        <f aca="false">LEN(Q782)-LEN(SUBSTITUTE(Q782,"/",""))-1</f>
        <v>5</v>
      </c>
      <c r="G782" s="62" t="s">
        <v>95</v>
      </c>
      <c r="H782" s="63" t="s">
        <v>1094</v>
      </c>
      <c r="I782" s="63" t="s">
        <v>1088</v>
      </c>
      <c r="J782" s="64"/>
      <c r="K782" s="64"/>
      <c r="L782" s="64"/>
      <c r="M782" s="63" t="s">
        <v>119</v>
      </c>
      <c r="N782" s="65"/>
      <c r="O782" s="65" t="s">
        <v>95</v>
      </c>
      <c r="P782" s="66" t="str">
        <f aca="false">MID(SUBSTITUTE(SUBSTITUTE(Q782,"/",CONCATENATE(CHAR(10),"/")),"/",CONCATENATE(CHAR(10),"/"),F782+1),2,500)</f>
        <v>/rsm:CrossIndustryInvoice
/rsm:SupplyChainTradeTransaction
/ram:ApplicableHeaderTradeDelivery
/ram:ShipFromTradeParty
/ram:PostalTradeAddress
/ram:LineThree</v>
      </c>
      <c r="Q782" s="67" t="s">
        <v>3166</v>
      </c>
      <c r="R782" s="65" t="s">
        <v>121</v>
      </c>
      <c r="S782" s="65" t="str">
        <f aca="false">IF($D782="","",IF(ISERROR(FIND("/@",RIGHT($Q782,LEN($Q782)-FIND("#",SUBSTITUTE($Q782,"/","#",LEN($Q782)-LEN(SUBSTITUTE($Q782,"/",""))))))),IF(LEFT($D782,4)="BG-X","EG",IF(LEFT($D782,2)="BG","G",IF(OR(RIGHT($D782,2)="-0",RIGHT($D782,3)="-00",RIGHT($D782,4)="-000"),"","E"))),"A"))</f>
        <v>E</v>
      </c>
      <c r="T782" s="65" t="s">
        <v>95</v>
      </c>
      <c r="U782" s="65"/>
      <c r="V782" s="68"/>
      <c r="X782" s="69" t="s">
        <v>30</v>
      </c>
      <c r="Y782" s="69"/>
      <c r="AA782" s="70"/>
      <c r="AB782" s="70"/>
      <c r="AC782" s="71"/>
      <c r="AE782" s="72" t="str">
        <f aca="false">D782</f>
        <v>BT-X-194</v>
      </c>
      <c r="AF782" s="73" t="n">
        <f aca="false">F782</f>
        <v>5</v>
      </c>
      <c r="AG782" s="73" t="str">
        <f aca="false">G782</f>
        <v>0..1</v>
      </c>
      <c r="AH782" s="63" t="s">
        <v>1096</v>
      </c>
      <c r="AI782" s="63" t="s">
        <v>1091</v>
      </c>
      <c r="AJ782" s="64"/>
      <c r="AK782" s="64"/>
      <c r="AL782" s="64"/>
      <c r="AM782" s="73" t="str">
        <f aca="false">M782</f>
        <v>Text</v>
      </c>
      <c r="AN782" s="73" t="n">
        <f aca="false">N782</f>
        <v>0</v>
      </c>
      <c r="AO782" s="73" t="str">
        <f aca="false">O782</f>
        <v>0..1</v>
      </c>
      <c r="AP782" s="73" t="str">
        <f aca="false">P782</f>
        <v>/rsm:CrossIndustryInvoice
/rsm:SupplyChainTradeTransaction
/ram:ApplicableHeaderTradeDelivery
/ram:ShipFromTradeParty
/ram:PostalTradeAddress
/ram:LineThree</v>
      </c>
      <c r="AQ782" s="73" t="str">
        <f aca="false">Q782</f>
        <v>/rsm:CrossIndustryInvoice/rsm:SupplyChainTradeTransaction/ram:ApplicableHeaderTradeDelivery/ram:ShipFromTradeParty/ram:PostalTradeAddress/ram:LineThree</v>
      </c>
      <c r="AR782" s="73" t="str">
        <f aca="false">R782</f>
        <v>T</v>
      </c>
      <c r="AS782" s="73" t="str">
        <f aca="false">S782</f>
        <v>E</v>
      </c>
      <c r="AT782" s="73" t="str">
        <f aca="false">T782</f>
        <v>0..1</v>
      </c>
      <c r="AU782" s="73" t="n">
        <f aca="false">U782</f>
        <v>0</v>
      </c>
      <c r="AV782" s="73" t="n">
        <f aca="false">V782</f>
        <v>0</v>
      </c>
      <c r="AW782" s="6"/>
      <c r="AX782" s="69" t="str">
        <f aca="false">X782</f>
        <v>EXTENDED</v>
      </c>
      <c r="AY782" s="74" t="n">
        <f aca="false">Y782</f>
        <v>0</v>
      </c>
      <c r="BA782" s="46"/>
      <c r="BB782" s="46"/>
      <c r="BC782" s="46"/>
    </row>
    <row r="783" customFormat="false" ht="99.75" hidden="false" customHeight="false" outlineLevel="0" collapsed="false">
      <c r="A783" s="58" t="str">
        <f aca="false">IF(ISERROR(SEARCH("-X-",D783)),IF(S783="G","NO",IF(S783="E","YES","")),"EXT")</f>
        <v>EXT</v>
      </c>
      <c r="B783" s="58"/>
      <c r="C783" s="59"/>
      <c r="D783" s="60" t="s">
        <v>3167</v>
      </c>
      <c r="E783" s="61"/>
      <c r="F783" s="62" t="n">
        <f aca="false">LEN(Q783)-LEN(SUBSTITUTE(Q783,"/",""))-1</f>
        <v>5</v>
      </c>
      <c r="G783" s="62" t="s">
        <v>95</v>
      </c>
      <c r="H783" s="63" t="s">
        <v>1099</v>
      </c>
      <c r="I783" s="63" t="s">
        <v>1100</v>
      </c>
      <c r="J783" s="64"/>
      <c r="K783" s="64"/>
      <c r="L783" s="64"/>
      <c r="M783" s="63" t="s">
        <v>119</v>
      </c>
      <c r="N783" s="65"/>
      <c r="O783" s="65" t="s">
        <v>95</v>
      </c>
      <c r="P783" s="66" t="str">
        <f aca="false">MID(SUBSTITUTE(SUBSTITUTE(Q783,"/",CONCATENATE(CHAR(10),"/")),"/",CONCATENATE(CHAR(10),"/"),F783+1),2,500)</f>
        <v>/rsm:CrossIndustryInvoice
/rsm:SupplyChainTradeTransaction
/ram:ApplicableHeaderTradeDelivery
/ram:ShipFromTradeParty
/ram:PostalTradeAddress
/ram:CityName</v>
      </c>
      <c r="Q783" s="67" t="s">
        <v>3168</v>
      </c>
      <c r="R783" s="65" t="s">
        <v>121</v>
      </c>
      <c r="S783" s="65" t="str">
        <f aca="false">IF($D783="","",IF(ISERROR(FIND("/@",RIGHT($Q783,LEN($Q783)-FIND("#",SUBSTITUTE($Q783,"/","#",LEN($Q783)-LEN(SUBSTITUTE($Q783,"/",""))))))),IF(LEFT($D783,4)="BG-X","EG",IF(LEFT($D783,2)="BG","G",IF(OR(RIGHT($D783,2)="-0",RIGHT($D783,3)="-00",RIGHT($D783,4)="-000"),"","E"))),"A"))</f>
        <v>E</v>
      </c>
      <c r="T783" s="65" t="s">
        <v>95</v>
      </c>
      <c r="U783" s="65"/>
      <c r="V783" s="68"/>
      <c r="X783" s="69" t="s">
        <v>30</v>
      </c>
      <c r="Y783" s="69"/>
      <c r="AA783" s="70"/>
      <c r="AB783" s="70"/>
      <c r="AC783" s="71"/>
      <c r="AE783" s="72" t="str">
        <f aca="false">D783</f>
        <v>BT-X-195</v>
      </c>
      <c r="AF783" s="73" t="n">
        <f aca="false">F783</f>
        <v>5</v>
      </c>
      <c r="AG783" s="73" t="str">
        <f aca="false">G783</f>
        <v>0..1</v>
      </c>
      <c r="AH783" s="63" t="s">
        <v>1102</v>
      </c>
      <c r="AI783" s="63" t="s">
        <v>1103</v>
      </c>
      <c r="AJ783" s="64"/>
      <c r="AK783" s="64"/>
      <c r="AL783" s="64"/>
      <c r="AM783" s="73" t="str">
        <f aca="false">M783</f>
        <v>Text</v>
      </c>
      <c r="AN783" s="73" t="n">
        <f aca="false">N783</f>
        <v>0</v>
      </c>
      <c r="AO783" s="73" t="str">
        <f aca="false">O783</f>
        <v>0..1</v>
      </c>
      <c r="AP783" s="73" t="str">
        <f aca="false">P783</f>
        <v>/rsm:CrossIndustryInvoice
/rsm:SupplyChainTradeTransaction
/ram:ApplicableHeaderTradeDelivery
/ram:ShipFromTradeParty
/ram:PostalTradeAddress
/ram:CityName</v>
      </c>
      <c r="AQ783" s="73" t="str">
        <f aca="false">Q783</f>
        <v>/rsm:CrossIndustryInvoice/rsm:SupplyChainTradeTransaction/ram:ApplicableHeaderTradeDelivery/ram:ShipFromTradeParty/ram:PostalTradeAddress/ram:CityName</v>
      </c>
      <c r="AR783" s="73" t="str">
        <f aca="false">R783</f>
        <v>T</v>
      </c>
      <c r="AS783" s="73" t="str">
        <f aca="false">S783</f>
        <v>E</v>
      </c>
      <c r="AT783" s="73" t="str">
        <f aca="false">T783</f>
        <v>0..1</v>
      </c>
      <c r="AU783" s="73" t="n">
        <f aca="false">U783</f>
        <v>0</v>
      </c>
      <c r="AV783" s="73" t="n">
        <f aca="false">V783</f>
        <v>0</v>
      </c>
      <c r="AW783" s="6"/>
      <c r="AX783" s="69" t="str">
        <f aca="false">X783</f>
        <v>EXTENDED</v>
      </c>
      <c r="AY783" s="74" t="n">
        <f aca="false">Y783</f>
        <v>0</v>
      </c>
      <c r="BA783" s="46"/>
      <c r="BB783" s="46"/>
      <c r="BC783" s="46"/>
    </row>
    <row r="784" customFormat="false" ht="99.75" hidden="false" customHeight="false" outlineLevel="0" collapsed="false">
      <c r="A784" s="58" t="str">
        <f aca="false">IF(ISERROR(SEARCH("-X-",D784)),IF(S784="G","NO",IF(S784="E","YES","")),"EXT")</f>
        <v>EXT</v>
      </c>
      <c r="B784" s="58"/>
      <c r="C784" s="59"/>
      <c r="D784" s="60" t="s">
        <v>3169</v>
      </c>
      <c r="E784" s="61"/>
      <c r="F784" s="62" t="n">
        <f aca="false">LEN(Q784)-LEN(SUBSTITUTE(Q784,"/",""))-1</f>
        <v>5</v>
      </c>
      <c r="G784" s="62" t="s">
        <v>88</v>
      </c>
      <c r="H784" s="63" t="s">
        <v>1106</v>
      </c>
      <c r="I784" s="63" t="s">
        <v>1107</v>
      </c>
      <c r="J784" s="64" t="s">
        <v>510</v>
      </c>
      <c r="K784" s="64"/>
      <c r="L784" s="64"/>
      <c r="M784" s="63" t="s">
        <v>174</v>
      </c>
      <c r="N784" s="65"/>
      <c r="O784" s="65" t="s">
        <v>88</v>
      </c>
      <c r="P784" s="66" t="str">
        <f aca="false">MID(SUBSTITUTE(SUBSTITUTE(Q784,"/",CONCATENATE(CHAR(10),"/")),"/",CONCATENATE(CHAR(10),"/"),F784+1),2,500)</f>
        <v>/rsm:CrossIndustryInvoice
/rsm:SupplyChainTradeTransaction
/ram:ApplicableHeaderTradeDelivery
/ram:ShipFromTradeParty
/ram:PostalTradeAddress
/ram:CountryID</v>
      </c>
      <c r="Q784" s="67" t="s">
        <v>3170</v>
      </c>
      <c r="R784" s="65" t="s">
        <v>176</v>
      </c>
      <c r="S784" s="65" t="str">
        <f aca="false">IF($D784="","",IF(ISERROR(FIND("/@",RIGHT($Q784,LEN($Q784)-FIND("#",SUBSTITUTE($Q784,"/","#",LEN($Q784)-LEN(SUBSTITUTE($Q784,"/",""))))))),IF(LEFT($D784,4)="BG-X","EG",IF(LEFT($D784,2)="BG","G",IF(OR(RIGHT($D784,2)="-0",RIGHT($D784,3)="-00",RIGHT($D784,4)="-000"),"","E"))),"A"))</f>
        <v>E</v>
      </c>
      <c r="T784" s="65" t="s">
        <v>95</v>
      </c>
      <c r="U784" s="65"/>
      <c r="V784" s="68"/>
      <c r="X784" s="69" t="s">
        <v>30</v>
      </c>
      <c r="Y784" s="69"/>
      <c r="AA784" s="70"/>
      <c r="AB784" s="70"/>
      <c r="AC784" s="71"/>
      <c r="AE784" s="72" t="str">
        <f aca="false">D784</f>
        <v>BT-X-196</v>
      </c>
      <c r="AF784" s="73" t="n">
        <f aca="false">F784</f>
        <v>5</v>
      </c>
      <c r="AG784" s="73" t="str">
        <f aca="false">G784</f>
        <v>1..1</v>
      </c>
      <c r="AH784" s="63" t="s">
        <v>1109</v>
      </c>
      <c r="AI784" s="63" t="s">
        <v>1110</v>
      </c>
      <c r="AJ784" s="64" t="s">
        <v>514</v>
      </c>
      <c r="AK784" s="64"/>
      <c r="AL784" s="64"/>
      <c r="AM784" s="73" t="str">
        <f aca="false">M784</f>
        <v>Code</v>
      </c>
      <c r="AN784" s="73" t="n">
        <f aca="false">N784</f>
        <v>0</v>
      </c>
      <c r="AO784" s="73" t="str">
        <f aca="false">O784</f>
        <v>1..1</v>
      </c>
      <c r="AP784" s="73" t="str">
        <f aca="false">P784</f>
        <v>/rsm:CrossIndustryInvoice
/rsm:SupplyChainTradeTransaction
/ram:ApplicableHeaderTradeDelivery
/ram:ShipFromTradeParty
/ram:PostalTradeAddress
/ram:CountryID</v>
      </c>
      <c r="AQ784" s="73" t="str">
        <f aca="false">Q784</f>
        <v>/rsm:CrossIndustryInvoice/rsm:SupplyChainTradeTransaction/ram:ApplicableHeaderTradeDelivery/ram:ShipFromTradeParty/ram:PostalTradeAddress/ram:CountryID</v>
      </c>
      <c r="AR784" s="73" t="str">
        <f aca="false">R784</f>
        <v>C</v>
      </c>
      <c r="AS784" s="73" t="str">
        <f aca="false">S784</f>
        <v>E</v>
      </c>
      <c r="AT784" s="73" t="str">
        <f aca="false">T784</f>
        <v>0..1</v>
      </c>
      <c r="AU784" s="73" t="n">
        <f aca="false">U784</f>
        <v>0</v>
      </c>
      <c r="AV784" s="73" t="n">
        <f aca="false">V784</f>
        <v>0</v>
      </c>
      <c r="AW784" s="6"/>
      <c r="AX784" s="69" t="str">
        <f aca="false">X784</f>
        <v>EXTENDED</v>
      </c>
      <c r="AY784" s="74" t="n">
        <f aca="false">Y784</f>
        <v>0</v>
      </c>
      <c r="BA784" s="46"/>
      <c r="BB784" s="46"/>
      <c r="BC784" s="46"/>
    </row>
    <row r="785" customFormat="false" ht="99.75" hidden="false" customHeight="false" outlineLevel="0" collapsed="false">
      <c r="A785" s="58" t="str">
        <f aca="false">IF(ISERROR(SEARCH("-X-",D785)),IF(S785="G","NO",IF(S785="E","YES","")),"EXT")</f>
        <v>EXT</v>
      </c>
      <c r="B785" s="58"/>
      <c r="C785" s="59"/>
      <c r="D785" s="60" t="s">
        <v>3171</v>
      </c>
      <c r="E785" s="61"/>
      <c r="F785" s="62" t="n">
        <f aca="false">LEN(Q785)-LEN(SUBSTITUTE(Q785,"/",""))-1</f>
        <v>5</v>
      </c>
      <c r="G785" s="62" t="s">
        <v>95</v>
      </c>
      <c r="H785" s="63" t="s">
        <v>1113</v>
      </c>
      <c r="I785" s="63" t="s">
        <v>1114</v>
      </c>
      <c r="J785" s="64" t="s">
        <v>1115</v>
      </c>
      <c r="K785" s="64"/>
      <c r="L785" s="64"/>
      <c r="M785" s="63" t="s">
        <v>119</v>
      </c>
      <c r="N785" s="65"/>
      <c r="O785" s="65" t="s">
        <v>95</v>
      </c>
      <c r="P785" s="66" t="str">
        <f aca="false">MID(SUBSTITUTE(SUBSTITUTE(Q785,"/",CONCATENATE(CHAR(10),"/")),"/",CONCATENATE(CHAR(10),"/"),F785+1),2,500)</f>
        <v>/rsm:CrossIndustryInvoice
/rsm:SupplyChainTradeTransaction
/ram:ApplicableHeaderTradeDelivery
/ram:ShipFromTradeParty
/ram:PostalTradeAddress
/ram:CountrySubDivisionName</v>
      </c>
      <c r="Q785" s="67" t="s">
        <v>3172</v>
      </c>
      <c r="R785" s="65" t="s">
        <v>121</v>
      </c>
      <c r="S785" s="65" t="str">
        <f aca="false">IF($D785="","",IF(ISERROR(FIND("/@",RIGHT($Q785,LEN($Q785)-FIND("#",SUBSTITUTE($Q785,"/","#",LEN($Q785)-LEN(SUBSTITUTE($Q785,"/",""))))))),IF(LEFT($D785,4)="BG-X","EG",IF(LEFT($D785,2)="BG","G",IF(OR(RIGHT($D785,2)="-0",RIGHT($D785,3)="-00",RIGHT($D785,4)="-000"),"","E"))),"A"))</f>
        <v>E</v>
      </c>
      <c r="T785" s="65" t="s">
        <v>112</v>
      </c>
      <c r="U785" s="65"/>
      <c r="V785" s="68"/>
      <c r="X785" s="69" t="s">
        <v>30</v>
      </c>
      <c r="Y785" s="69"/>
      <c r="AA785" s="70"/>
      <c r="AB785" s="70"/>
      <c r="AC785" s="71"/>
      <c r="AE785" s="72" t="str">
        <f aca="false">D785</f>
        <v>BT-X-197</v>
      </c>
      <c r="AF785" s="73" t="n">
        <f aca="false">F785</f>
        <v>5</v>
      </c>
      <c r="AG785" s="73" t="str">
        <f aca="false">G785</f>
        <v>0..1</v>
      </c>
      <c r="AH785" s="63" t="s">
        <v>1117</v>
      </c>
      <c r="AI785" s="63" t="s">
        <v>1118</v>
      </c>
      <c r="AJ785" s="64" t="s">
        <v>1119</v>
      </c>
      <c r="AK785" s="64"/>
      <c r="AL785" s="64"/>
      <c r="AM785" s="73" t="str">
        <f aca="false">M785</f>
        <v>Text</v>
      </c>
      <c r="AN785" s="73" t="n">
        <f aca="false">N785</f>
        <v>0</v>
      </c>
      <c r="AO785" s="73" t="str">
        <f aca="false">O785</f>
        <v>0..1</v>
      </c>
      <c r="AP785" s="73" t="str">
        <f aca="false">P785</f>
        <v>/rsm:CrossIndustryInvoice
/rsm:SupplyChainTradeTransaction
/ram:ApplicableHeaderTradeDelivery
/ram:ShipFromTradeParty
/ram:PostalTradeAddress
/ram:CountrySubDivisionName</v>
      </c>
      <c r="AQ785" s="73" t="str">
        <f aca="false">Q785</f>
        <v>/rsm:CrossIndustryInvoice/rsm:SupplyChainTradeTransaction/ram:ApplicableHeaderTradeDelivery/ram:ShipFromTradeParty/ram:PostalTradeAddress/ram:CountrySubDivisionName</v>
      </c>
      <c r="AR785" s="73" t="str">
        <f aca="false">R785</f>
        <v>T</v>
      </c>
      <c r="AS785" s="73" t="str">
        <f aca="false">S785</f>
        <v>E</v>
      </c>
      <c r="AT785" s="73" t="str">
        <f aca="false">T785</f>
        <v>0..n</v>
      </c>
      <c r="AU785" s="73" t="n">
        <f aca="false">U785</f>
        <v>0</v>
      </c>
      <c r="AV785" s="73" t="n">
        <f aca="false">V785</f>
        <v>0</v>
      </c>
      <c r="AW785" s="6"/>
      <c r="AX785" s="69" t="str">
        <f aca="false">X785</f>
        <v>EXTENDED</v>
      </c>
      <c r="AY785" s="74" t="n">
        <f aca="false">Y785</f>
        <v>0</v>
      </c>
      <c r="BA785" s="46"/>
      <c r="BB785" s="46"/>
      <c r="BC785" s="46"/>
    </row>
    <row r="786" customFormat="false" ht="85.5" hidden="false" customHeight="false" outlineLevel="0" collapsed="false">
      <c r="A786" s="58" t="str">
        <f aca="false">IF(ISERROR(SEARCH("-X-",D786)),IF(S786="G","NO",IF(S786="E","YES","")),"EXT")</f>
        <v>EXT</v>
      </c>
      <c r="B786" s="58"/>
      <c r="C786" s="59"/>
      <c r="D786" s="60" t="s">
        <v>3173</v>
      </c>
      <c r="E786" s="61"/>
      <c r="F786" s="62" t="n">
        <f aca="false">LEN(Q786)-LEN(SUBSTITUTE(Q786,"/",""))-1</f>
        <v>4</v>
      </c>
      <c r="G786" s="62" t="s">
        <v>95</v>
      </c>
      <c r="H786" s="63" t="s">
        <v>1121</v>
      </c>
      <c r="I786" s="63"/>
      <c r="J786" s="64"/>
      <c r="K786" s="64"/>
      <c r="L786" s="64"/>
      <c r="M786" s="63"/>
      <c r="N786" s="65"/>
      <c r="O786" s="65" t="s">
        <v>95</v>
      </c>
      <c r="P786" s="66" t="str">
        <f aca="false">MID(SUBSTITUTE(SUBSTITUTE(Q786,"/",CONCATENATE(CHAR(10),"/")),"/",CONCATENATE(CHAR(10),"/"),F786+1),2,500)</f>
        <v>/rsm:CrossIndustryInvoice
/rsm:SupplyChainTradeTransaction
/ram:ApplicableHeaderTradeDelivery
/ram:ShipFromTradeParty
/ram:URIUniversalCommunication</v>
      </c>
      <c r="Q786" s="67" t="s">
        <v>3174</v>
      </c>
      <c r="R786" s="65"/>
      <c r="S786" s="65" t="str">
        <f aca="false">IF($D786="","",IF(ISERROR(FIND("/@",RIGHT($Q786,LEN($Q786)-FIND("#",SUBSTITUTE($Q786,"/","#",LEN($Q786)-LEN(SUBSTITUTE($Q786,"/",""))))))),IF(LEFT($D786,4)="BG-X","EG",IF(LEFT($D786,2)="BG","G",IF(OR(RIGHT($D786,2)="-0",RIGHT($D786,3)="-00",RIGHT($D786,4)="-000"),"","E"))),"A"))</f>
        <v/>
      </c>
      <c r="T786" s="65" t="s">
        <v>112</v>
      </c>
      <c r="U786" s="65"/>
      <c r="V786" s="68"/>
      <c r="X786" s="69" t="s">
        <v>30</v>
      </c>
      <c r="Y786" s="69"/>
      <c r="AA786" s="70"/>
      <c r="AB786" s="70"/>
      <c r="AC786" s="71"/>
      <c r="AE786" s="72" t="str">
        <f aca="false">D786</f>
        <v>BT-X-198-00</v>
      </c>
      <c r="AF786" s="73" t="n">
        <f aca="false">F786</f>
        <v>4</v>
      </c>
      <c r="AG786" s="73" t="str">
        <f aca="false">G786</f>
        <v>0..1</v>
      </c>
      <c r="AH786" s="63" t="s">
        <v>1123</v>
      </c>
      <c r="AI786" s="63"/>
      <c r="AJ786" s="64"/>
      <c r="AK786" s="64"/>
      <c r="AL786" s="64"/>
      <c r="AM786" s="73" t="n">
        <f aca="false">M786</f>
        <v>0</v>
      </c>
      <c r="AN786" s="73" t="n">
        <f aca="false">N786</f>
        <v>0</v>
      </c>
      <c r="AO786" s="73" t="str">
        <f aca="false">O786</f>
        <v>0..1</v>
      </c>
      <c r="AP786" s="73" t="str">
        <f aca="false">P786</f>
        <v>/rsm:CrossIndustryInvoice
/rsm:SupplyChainTradeTransaction
/ram:ApplicableHeaderTradeDelivery
/ram:ShipFromTradeParty
/ram:URIUniversalCommunication</v>
      </c>
      <c r="AQ786" s="73" t="str">
        <f aca="false">Q786</f>
        <v>/rsm:CrossIndustryInvoice/rsm:SupplyChainTradeTransaction/ram:ApplicableHeaderTradeDelivery/ram:ShipFromTradeParty/ram:URIUniversalCommunication</v>
      </c>
      <c r="AR786" s="73" t="n">
        <f aca="false">R786</f>
        <v>0</v>
      </c>
      <c r="AS786" s="73" t="str">
        <f aca="false">S786</f>
        <v/>
      </c>
      <c r="AT786" s="73" t="str">
        <f aca="false">T786</f>
        <v>0..n</v>
      </c>
      <c r="AU786" s="73" t="n">
        <f aca="false">U786</f>
        <v>0</v>
      </c>
      <c r="AV786" s="73" t="n">
        <f aca="false">V786</f>
        <v>0</v>
      </c>
      <c r="AW786" s="6"/>
      <c r="AX786" s="69" t="str">
        <f aca="false">X786</f>
        <v>EXTENDED</v>
      </c>
      <c r="AY786" s="74" t="n">
        <f aca="false">Y786</f>
        <v>0</v>
      </c>
      <c r="BA786" s="46"/>
      <c r="BB786" s="46"/>
      <c r="BC786" s="46"/>
    </row>
    <row r="787" customFormat="false" ht="99.75" hidden="false" customHeight="false" outlineLevel="0" collapsed="false">
      <c r="A787" s="58" t="str">
        <f aca="false">IF(ISERROR(SEARCH("-X-",D787)),IF(S787="G","NO",IF(S787="E","YES","")),"EXT")</f>
        <v>EXT</v>
      </c>
      <c r="B787" s="58"/>
      <c r="C787" s="59"/>
      <c r="D787" s="60" t="s">
        <v>3175</v>
      </c>
      <c r="E787" s="61"/>
      <c r="F787" s="62" t="n">
        <f aca="false">LEN(Q787)-LEN(SUBSTITUTE(Q787,"/",""))-1</f>
        <v>5</v>
      </c>
      <c r="G787" s="62" t="s">
        <v>95</v>
      </c>
      <c r="H787" s="63" t="s">
        <v>1125</v>
      </c>
      <c r="I787" s="63"/>
      <c r="J787" s="64"/>
      <c r="K787" s="64"/>
      <c r="L787" s="64"/>
      <c r="M787" s="63" t="s">
        <v>137</v>
      </c>
      <c r="N787" s="65"/>
      <c r="O787" s="65" t="s">
        <v>88</v>
      </c>
      <c r="P787" s="66" t="str">
        <f aca="false">MID(SUBSTITUTE(SUBSTITUTE(Q787,"/",CONCATENATE(CHAR(10),"/")),"/",CONCATENATE(CHAR(10),"/"),F787+1),2,500)</f>
        <v>/rsm:CrossIndustryInvoice
/rsm:SupplyChainTradeTransaction
/ram:ApplicableHeaderTradeDelivery
/ram:ShipFromTradeParty
/ram:URIUniversalCommunication
/ram:URIID</v>
      </c>
      <c r="Q787" s="67" t="s">
        <v>3176</v>
      </c>
      <c r="R787" s="65" t="s">
        <v>139</v>
      </c>
      <c r="S787" s="65" t="str">
        <f aca="false">IF($D787="","",IF(ISERROR(FIND("/@",RIGHT($Q787,LEN($Q787)-FIND("#",SUBSTITUTE($Q787,"/","#",LEN($Q787)-LEN(SUBSTITUTE($Q787,"/",""))))))),IF(LEFT($D787,4)="BG-X","EG",IF(LEFT($D787,2)="BG","G",IF(OR(RIGHT($D787,2)="-0",RIGHT($D787,3)="-00",RIGHT($D787,4)="-000"),"","E"))),"A"))</f>
        <v>E</v>
      </c>
      <c r="T787" s="65" t="s">
        <v>95</v>
      </c>
      <c r="U787" s="65"/>
      <c r="V787" s="68"/>
      <c r="X787" s="69" t="s">
        <v>30</v>
      </c>
      <c r="Y787" s="69"/>
      <c r="AA787" s="70"/>
      <c r="AB787" s="70"/>
      <c r="AC787" s="71"/>
      <c r="AE787" s="72" t="str">
        <f aca="false">D787</f>
        <v>BT-X-198</v>
      </c>
      <c r="AF787" s="73" t="n">
        <f aca="false">F787</f>
        <v>5</v>
      </c>
      <c r="AG787" s="73" t="str">
        <f aca="false">G787</f>
        <v>0..1</v>
      </c>
      <c r="AH787" s="63" t="s">
        <v>1127</v>
      </c>
      <c r="AI787" s="63"/>
      <c r="AJ787" s="64"/>
      <c r="AK787" s="64"/>
      <c r="AL787" s="64"/>
      <c r="AM787" s="73" t="str">
        <f aca="false">M787</f>
        <v>Identifier</v>
      </c>
      <c r="AN787" s="73" t="n">
        <f aca="false">N787</f>
        <v>0</v>
      </c>
      <c r="AO787" s="73" t="str">
        <f aca="false">O787</f>
        <v>1..1</v>
      </c>
      <c r="AP787" s="73" t="str">
        <f aca="false">P787</f>
        <v>/rsm:CrossIndustryInvoice
/rsm:SupplyChainTradeTransaction
/ram:ApplicableHeaderTradeDelivery
/ram:ShipFromTradeParty
/ram:URIUniversalCommunication
/ram:URIID</v>
      </c>
      <c r="AQ787" s="73" t="str">
        <f aca="false">Q787</f>
        <v>/rsm:CrossIndustryInvoice/rsm:SupplyChainTradeTransaction/ram:ApplicableHeaderTradeDelivery/ram:ShipFromTradeParty/ram:URIUniversalCommunication/ram:URIID</v>
      </c>
      <c r="AR787" s="73" t="str">
        <f aca="false">R787</f>
        <v>I</v>
      </c>
      <c r="AS787" s="73" t="str">
        <f aca="false">S787</f>
        <v>E</v>
      </c>
      <c r="AT787" s="73" t="str">
        <f aca="false">T787</f>
        <v>0..1</v>
      </c>
      <c r="AU787" s="73" t="n">
        <f aca="false">U787</f>
        <v>0</v>
      </c>
      <c r="AV787" s="73" t="n">
        <f aca="false">V787</f>
        <v>0</v>
      </c>
      <c r="AW787" s="6"/>
      <c r="AX787" s="69" t="str">
        <f aca="false">X787</f>
        <v>EXTENDED</v>
      </c>
      <c r="AY787" s="74" t="n">
        <f aca="false">Y787</f>
        <v>0</v>
      </c>
      <c r="BA787" s="46"/>
      <c r="BB787" s="46"/>
      <c r="BC787" s="46"/>
    </row>
    <row r="788" customFormat="false" ht="114" hidden="false" customHeight="false" outlineLevel="0" collapsed="false">
      <c r="A788" s="58" t="str">
        <f aca="false">IF(ISERROR(SEARCH("-X-",D788)),IF(S788="G","NO",IF(S788="E","YES","")),"EXT")</f>
        <v>EXT</v>
      </c>
      <c r="B788" s="58"/>
      <c r="C788" s="59"/>
      <c r="D788" s="60" t="s">
        <v>3177</v>
      </c>
      <c r="E788" s="61"/>
      <c r="F788" s="62" t="n">
        <f aca="false">LEN(Q788)-LEN(SUBSTITUTE(Q788,"/",""))-1</f>
        <v>6</v>
      </c>
      <c r="G788" s="62" t="s">
        <v>88</v>
      </c>
      <c r="H788" s="63" t="s">
        <v>355</v>
      </c>
      <c r="I788" s="63"/>
      <c r="J788" s="64"/>
      <c r="K788" s="64"/>
      <c r="L788" s="64"/>
      <c r="M788" s="63" t="s">
        <v>358</v>
      </c>
      <c r="N788" s="65"/>
      <c r="O788" s="65"/>
      <c r="P788" s="66" t="str">
        <f aca="false">MID(SUBSTITUTE(SUBSTITUTE(Q788,"/",CONCATENATE(CHAR(10),"/")),"/",CONCATENATE(CHAR(10),"/"),F788+1),2,500)</f>
        <v>/rsm:CrossIndustryInvoice
/rsm:SupplyChainTradeTransaction
/ram:ApplicableHeaderTradeDelivery
/ram:ShipFromTradeParty
/ram:URIUniversalCommunication
/ram:URIID
/@schemeID</v>
      </c>
      <c r="Q788" s="67" t="s">
        <v>3178</v>
      </c>
      <c r="R788" s="65" t="s">
        <v>360</v>
      </c>
      <c r="S788" s="65" t="str">
        <f aca="false">IF($D788="","",IF(ISERROR(FIND("/@",RIGHT($Q788,LEN($Q788)-FIND("#",SUBSTITUTE($Q788,"/","#",LEN($Q788)-LEN(SUBSTITUTE($Q788,"/",""))))))),IF(LEFT($D788,4)="BG-X","EG",IF(LEFT($D788,2)="BG","G",IF(OR(RIGHT($D788,2)="-0",RIGHT($D788,3)="-00",RIGHT($D788,4)="-000"),"","E"))),"A"))</f>
        <v/>
      </c>
      <c r="T788" s="65"/>
      <c r="U788" s="65"/>
      <c r="V788" s="68"/>
      <c r="X788" s="69" t="s">
        <v>30</v>
      </c>
      <c r="Y788" s="69"/>
      <c r="AA788" s="70"/>
      <c r="AB788" s="70"/>
      <c r="AC788" s="71"/>
      <c r="AE788" s="72" t="str">
        <f aca="false">D788</f>
        <v>BT-X-198-0</v>
      </c>
      <c r="AF788" s="73" t="n">
        <f aca="false">F788</f>
        <v>6</v>
      </c>
      <c r="AG788" s="73" t="str">
        <f aca="false">G788</f>
        <v>1..1</v>
      </c>
      <c r="AH788" s="63" t="s">
        <v>361</v>
      </c>
      <c r="AI788" s="63"/>
      <c r="AJ788" s="64"/>
      <c r="AK788" s="64"/>
      <c r="AL788" s="64"/>
      <c r="AM788" s="73" t="str">
        <f aca="false">M788</f>
        <v>String</v>
      </c>
      <c r="AN788" s="73" t="n">
        <f aca="false">N788</f>
        <v>0</v>
      </c>
      <c r="AO788" s="73" t="n">
        <f aca="false">O788</f>
        <v>0</v>
      </c>
      <c r="AP788" s="73" t="str">
        <f aca="false">P788</f>
        <v>/rsm:CrossIndustryInvoice
/rsm:SupplyChainTradeTransaction
/ram:ApplicableHeaderTradeDelivery
/ram:ShipFromTradeParty
/ram:URIUniversalCommunication
/ram:URIID
/@schemeID</v>
      </c>
      <c r="AQ788" s="73" t="str">
        <f aca="false">Q788</f>
        <v>/rsm:CrossIndustryInvoice/rsm:SupplyChainTradeTransaction/ram:ApplicableHeaderTradeDelivery/ram:ShipFromTradeParty/ram:URIUniversalCommunication/ram:URIID/@schemeID</v>
      </c>
      <c r="AR788" s="73" t="str">
        <f aca="false">R788</f>
        <v>S</v>
      </c>
      <c r="AS788" s="73" t="str">
        <f aca="false">S788</f>
        <v/>
      </c>
      <c r="AT788" s="73" t="n">
        <f aca="false">T788</f>
        <v>0</v>
      </c>
      <c r="AU788" s="73" t="n">
        <f aca="false">U788</f>
        <v>0</v>
      </c>
      <c r="AV788" s="73" t="n">
        <f aca="false">V788</f>
        <v>0</v>
      </c>
      <c r="AW788" s="6"/>
      <c r="AX788" s="69" t="str">
        <f aca="false">X788</f>
        <v>EXTENDED</v>
      </c>
      <c r="AY788" s="74" t="n">
        <f aca="false">Y788</f>
        <v>0</v>
      </c>
      <c r="BA788" s="46"/>
      <c r="BB788" s="46"/>
      <c r="BC788" s="46"/>
    </row>
    <row r="789" customFormat="false" ht="85.5" hidden="false" customHeight="false" outlineLevel="0" collapsed="false">
      <c r="A789" s="58" t="str">
        <f aca="false">IF(ISERROR(SEARCH("-X-",D789)),IF(S789="G","NO",IF(S789="E","YES","")),"EXT")</f>
        <v>EXT</v>
      </c>
      <c r="B789" s="58"/>
      <c r="C789" s="59"/>
      <c r="D789" s="60" t="s">
        <v>3179</v>
      </c>
      <c r="E789" s="61"/>
      <c r="F789" s="62" t="n">
        <f aca="false">LEN(Q789)-LEN(SUBSTITUTE(Q789,"/",""))-1</f>
        <v>4</v>
      </c>
      <c r="G789" s="62" t="s">
        <v>95</v>
      </c>
      <c r="H789" s="63" t="s">
        <v>2176</v>
      </c>
      <c r="I789" s="63"/>
      <c r="J789" s="64"/>
      <c r="K789" s="64"/>
      <c r="L789" s="64"/>
      <c r="M789" s="63"/>
      <c r="N789" s="65"/>
      <c r="O789" s="65" t="s">
        <v>95</v>
      </c>
      <c r="P789" s="66" t="str">
        <f aca="false">MID(SUBSTITUTE(SUBSTITUTE(Q789,"/",CONCATENATE(CHAR(10),"/")),"/",CONCATENATE(CHAR(10),"/"),F789+1),2,500)</f>
        <v>/rsm:CrossIndustryInvoice
/rsm:SupplyChainTradeTransaction
/ram:ApplicableHeaderTradeDelivery
/ram:ShipFromTradeParty
/ram:SpecifiedTaxRegistration</v>
      </c>
      <c r="Q789" s="67" t="s">
        <v>3180</v>
      </c>
      <c r="R789" s="65"/>
      <c r="S789" s="65" t="str">
        <f aca="false">IF($D789="","",IF(ISERROR(FIND("/@",RIGHT($Q789,LEN($Q789)-FIND("#",SUBSTITUTE($Q789,"/","#",LEN($Q789)-LEN(SUBSTITUTE($Q789,"/",""))))))),IF(LEFT($D789,4)="BG-X","EG",IF(LEFT($D789,2)="BG","G",IF(OR(RIGHT($D789,2)="-0",RIGHT($D789,3)="-00",RIGHT($D789,4)="-000"),"","E"))),"A"))</f>
        <v/>
      </c>
      <c r="T789" s="65" t="s">
        <v>112</v>
      </c>
      <c r="U789" s="65"/>
      <c r="V789" s="68"/>
      <c r="X789" s="69" t="s">
        <v>30</v>
      </c>
      <c r="Y789" s="69"/>
      <c r="AA789" s="70"/>
      <c r="AB789" s="70"/>
      <c r="AC789" s="71"/>
      <c r="AE789" s="72" t="str">
        <f aca="false">D789</f>
        <v>BT-X-199-00</v>
      </c>
      <c r="AF789" s="73" t="n">
        <f aca="false">F789</f>
        <v>4</v>
      </c>
      <c r="AG789" s="73" t="str">
        <f aca="false">G789</f>
        <v>0..1</v>
      </c>
      <c r="AH789" s="63" t="s">
        <v>1133</v>
      </c>
      <c r="AI789" s="63"/>
      <c r="AJ789" s="64"/>
      <c r="AK789" s="64"/>
      <c r="AL789" s="64"/>
      <c r="AM789" s="73" t="n">
        <f aca="false">M789</f>
        <v>0</v>
      </c>
      <c r="AN789" s="73" t="n">
        <f aca="false">N789</f>
        <v>0</v>
      </c>
      <c r="AO789" s="73" t="str">
        <f aca="false">O789</f>
        <v>0..1</v>
      </c>
      <c r="AP789" s="73" t="str">
        <f aca="false">P789</f>
        <v>/rsm:CrossIndustryInvoice
/rsm:SupplyChainTradeTransaction
/ram:ApplicableHeaderTradeDelivery
/ram:ShipFromTradeParty
/ram:SpecifiedTaxRegistration</v>
      </c>
      <c r="AQ789" s="73" t="str">
        <f aca="false">Q789</f>
        <v>/rsm:CrossIndustryInvoice/rsm:SupplyChainTradeTransaction/ram:ApplicableHeaderTradeDelivery/ram:ShipFromTradeParty/ram:SpecifiedTaxRegistration</v>
      </c>
      <c r="AR789" s="73" t="n">
        <f aca="false">R789</f>
        <v>0</v>
      </c>
      <c r="AS789" s="73" t="str">
        <f aca="false">S789</f>
        <v/>
      </c>
      <c r="AT789" s="73" t="str">
        <f aca="false">T789</f>
        <v>0..n</v>
      </c>
      <c r="AU789" s="73" t="n">
        <f aca="false">U789</f>
        <v>0</v>
      </c>
      <c r="AV789" s="73" t="n">
        <f aca="false">V789</f>
        <v>0</v>
      </c>
      <c r="AW789" s="6"/>
      <c r="AX789" s="69" t="str">
        <f aca="false">X789</f>
        <v>EXTENDED</v>
      </c>
      <c r="AY789" s="74" t="n">
        <f aca="false">Y789</f>
        <v>0</v>
      </c>
      <c r="BA789" s="46"/>
      <c r="BB789" s="46"/>
      <c r="BC789" s="46"/>
    </row>
    <row r="790" customFormat="false" ht="99.75" hidden="false" customHeight="false" outlineLevel="0" collapsed="false">
      <c r="A790" s="58" t="str">
        <f aca="false">IF(ISERROR(SEARCH("-X-",D790)),IF(S790="G","NO",IF(S790="E","YES","")),"EXT")</f>
        <v>EXT</v>
      </c>
      <c r="B790" s="58"/>
      <c r="C790" s="59"/>
      <c r="D790" s="60" t="s">
        <v>3181</v>
      </c>
      <c r="E790" s="61"/>
      <c r="F790" s="62" t="n">
        <f aca="false">LEN(Q790)-LEN(SUBSTITUTE(Q790,"/",""))-1</f>
        <v>5</v>
      </c>
      <c r="G790" s="62" t="s">
        <v>95</v>
      </c>
      <c r="H790" s="63" t="s">
        <v>1135</v>
      </c>
      <c r="I790" s="63"/>
      <c r="J790" s="64"/>
      <c r="K790" s="64"/>
      <c r="L790" s="64"/>
      <c r="M790" s="63" t="s">
        <v>137</v>
      </c>
      <c r="N790" s="65"/>
      <c r="O790" s="65" t="s">
        <v>88</v>
      </c>
      <c r="P790" s="66" t="str">
        <f aca="false">MID(SUBSTITUTE(SUBSTITUTE(Q790,"/",CONCATENATE(CHAR(10),"/")),"/",CONCATENATE(CHAR(10),"/"),F790+1),2,500)</f>
        <v>/rsm:CrossIndustryInvoice
/rsm:SupplyChainTradeTransaction
/ram:ApplicableHeaderTradeDelivery
/ram:ShipFromTradeParty
/ram:SpecifiedTaxRegistration
/ram:ID</v>
      </c>
      <c r="Q790" s="67" t="s">
        <v>3182</v>
      </c>
      <c r="R790" s="65" t="s">
        <v>139</v>
      </c>
      <c r="S790" s="65" t="str">
        <f aca="false">IF($D790="","",IF(ISERROR(FIND("/@",RIGHT($Q790,LEN($Q790)-FIND("#",SUBSTITUTE($Q790,"/","#",LEN($Q790)-LEN(SUBSTITUTE($Q790,"/",""))))))),IF(LEFT($D790,4)="BG-X","EG",IF(LEFT($D790,2)="BG","G",IF(OR(RIGHT($D790,2)="-0",RIGHT($D790,3)="-00",RIGHT($D790,4)="-000"),"","E"))),"A"))</f>
        <v>E</v>
      </c>
      <c r="T790" s="65" t="s">
        <v>95</v>
      </c>
      <c r="U790" s="65"/>
      <c r="V790" s="68"/>
      <c r="X790" s="69" t="s">
        <v>30</v>
      </c>
      <c r="Y790" s="69"/>
      <c r="AA790" s="70"/>
      <c r="AB790" s="70"/>
      <c r="AC790" s="71"/>
      <c r="AE790" s="72" t="str">
        <f aca="false">D790</f>
        <v>BT-X-199</v>
      </c>
      <c r="AF790" s="73" t="n">
        <f aca="false">F790</f>
        <v>5</v>
      </c>
      <c r="AG790" s="73" t="str">
        <f aca="false">G790</f>
        <v>0..1</v>
      </c>
      <c r="AH790" s="63" t="s">
        <v>1137</v>
      </c>
      <c r="AI790" s="63"/>
      <c r="AJ790" s="64"/>
      <c r="AK790" s="64"/>
      <c r="AL790" s="64"/>
      <c r="AM790" s="73" t="str">
        <f aca="false">M790</f>
        <v>Identifier</v>
      </c>
      <c r="AN790" s="73" t="n">
        <f aca="false">N790</f>
        <v>0</v>
      </c>
      <c r="AO790" s="73" t="str">
        <f aca="false">O790</f>
        <v>1..1</v>
      </c>
      <c r="AP790" s="73" t="str">
        <f aca="false">P790</f>
        <v>/rsm:CrossIndustryInvoice
/rsm:SupplyChainTradeTransaction
/ram:ApplicableHeaderTradeDelivery
/ram:ShipFromTradeParty
/ram:SpecifiedTaxRegistration
/ram:ID</v>
      </c>
      <c r="AQ790" s="73" t="str">
        <f aca="false">Q790</f>
        <v>/rsm:CrossIndustryInvoice/rsm:SupplyChainTradeTransaction/ram:ApplicableHeaderTradeDelivery/ram:ShipFromTradeParty/ram:SpecifiedTaxRegistration/ram:ID</v>
      </c>
      <c r="AR790" s="73" t="str">
        <f aca="false">R790</f>
        <v>I</v>
      </c>
      <c r="AS790" s="73" t="str">
        <f aca="false">S790</f>
        <v>E</v>
      </c>
      <c r="AT790" s="73" t="str">
        <f aca="false">T790</f>
        <v>0..1</v>
      </c>
      <c r="AU790" s="73" t="n">
        <f aca="false">U790</f>
        <v>0</v>
      </c>
      <c r="AV790" s="73" t="n">
        <f aca="false">V790</f>
        <v>0</v>
      </c>
      <c r="AW790" s="6"/>
      <c r="AX790" s="69" t="str">
        <f aca="false">X790</f>
        <v>EXTENDED</v>
      </c>
      <c r="AY790" s="74" t="n">
        <f aca="false">Y790</f>
        <v>0</v>
      </c>
      <c r="BA790" s="46"/>
      <c r="BB790" s="46"/>
      <c r="BC790" s="46"/>
    </row>
    <row r="791" customFormat="false" ht="114" hidden="false" customHeight="false" outlineLevel="0" collapsed="false">
      <c r="A791" s="58" t="str">
        <f aca="false">IF(ISERROR(SEARCH("-X-",D791)),IF(S791="G","NO",IF(S791="E","YES","")),"EXT")</f>
        <v>EXT</v>
      </c>
      <c r="B791" s="58"/>
      <c r="C791" s="59"/>
      <c r="D791" s="60" t="s">
        <v>3183</v>
      </c>
      <c r="E791" s="61"/>
      <c r="F791" s="62" t="n">
        <f aca="false">LEN(Q791)-LEN(SUBSTITUTE(Q791,"/",""))-1</f>
        <v>6</v>
      </c>
      <c r="G791" s="62" t="s">
        <v>95</v>
      </c>
      <c r="H791" s="63" t="s">
        <v>1139</v>
      </c>
      <c r="I791" s="63"/>
      <c r="J791" s="64" t="s">
        <v>1140</v>
      </c>
      <c r="K791" s="64"/>
      <c r="L791" s="64"/>
      <c r="M791" s="63" t="s">
        <v>358</v>
      </c>
      <c r="N791" s="65"/>
      <c r="O791" s="65"/>
      <c r="P791" s="66" t="str">
        <f aca="false">MID(SUBSTITUTE(SUBSTITUTE(Q791,"/",CONCATENATE(CHAR(10),"/")),"/",CONCATENATE(CHAR(10),"/"),F791+1),2,500)</f>
        <v>/rsm:CrossIndustryInvoice
/rsm:SupplyChainTradeTransaction
/ram:ApplicableHeaderTradeDelivery
/ram:ShipFromTradeParty
/ram:SpecifiedTaxRegistration
/ram:ID
/@schemeID</v>
      </c>
      <c r="Q791" s="67" t="s">
        <v>3184</v>
      </c>
      <c r="R791" s="65" t="s">
        <v>360</v>
      </c>
      <c r="S791" s="65" t="str">
        <f aca="false">IF($D791="","",IF(ISERROR(FIND("/@",RIGHT($Q791,LEN($Q791)-FIND("#",SUBSTITUTE($Q791,"/","#",LEN($Q791)-LEN(SUBSTITUTE($Q791,"/",""))))))),IF(LEFT($D791,4)="BG-X","EG",IF(LEFT($D791,2)="BG","G",IF(OR(RIGHT($D791,2)="-0",RIGHT($D791,3)="-00",RIGHT($D791,4)="-000"),"","E"))),"A"))</f>
        <v/>
      </c>
      <c r="T791" s="65"/>
      <c r="U791" s="65"/>
      <c r="V791" s="68"/>
      <c r="X791" s="69" t="s">
        <v>30</v>
      </c>
      <c r="Y791" s="69"/>
      <c r="AA791" s="70"/>
      <c r="AB791" s="70"/>
      <c r="AC791" s="71"/>
      <c r="AE791" s="72" t="str">
        <f aca="false">D791</f>
        <v>BT-X-199-0</v>
      </c>
      <c r="AF791" s="73" t="n">
        <f aca="false">F791</f>
        <v>6</v>
      </c>
      <c r="AG791" s="73" t="str">
        <f aca="false">G791</f>
        <v>0..1</v>
      </c>
      <c r="AH791" s="63" t="s">
        <v>1142</v>
      </c>
      <c r="AI791" s="63"/>
      <c r="AJ791" s="64" t="s">
        <v>1143</v>
      </c>
      <c r="AK791" s="64"/>
      <c r="AL791" s="64"/>
      <c r="AM791" s="73" t="str">
        <f aca="false">M791</f>
        <v>String</v>
      </c>
      <c r="AN791" s="73" t="n">
        <f aca="false">N791</f>
        <v>0</v>
      </c>
      <c r="AO791" s="73" t="n">
        <f aca="false">O791</f>
        <v>0</v>
      </c>
      <c r="AP791" s="73" t="str">
        <f aca="false">P791</f>
        <v>/rsm:CrossIndustryInvoice
/rsm:SupplyChainTradeTransaction
/ram:ApplicableHeaderTradeDelivery
/ram:ShipFromTradeParty
/ram:SpecifiedTaxRegistration
/ram:ID
/@schemeID</v>
      </c>
      <c r="AQ791" s="73" t="str">
        <f aca="false">Q791</f>
        <v>/rsm:CrossIndustryInvoice/rsm:SupplyChainTradeTransaction/ram:ApplicableHeaderTradeDelivery/ram:ShipFromTradeParty/ram:SpecifiedTaxRegistration/ram:ID/@schemeID</v>
      </c>
      <c r="AR791" s="73" t="str">
        <f aca="false">R791</f>
        <v>S</v>
      </c>
      <c r="AS791" s="73" t="str">
        <f aca="false">S791</f>
        <v/>
      </c>
      <c r="AT791" s="73" t="n">
        <f aca="false">T791</f>
        <v>0</v>
      </c>
      <c r="AU791" s="73" t="n">
        <f aca="false">U791</f>
        <v>0</v>
      </c>
      <c r="AV791" s="73" t="n">
        <f aca="false">V791</f>
        <v>0</v>
      </c>
      <c r="AW791" s="6"/>
      <c r="AX791" s="69" t="str">
        <f aca="false">X791</f>
        <v>EXTENDED</v>
      </c>
      <c r="AY791" s="74" t="n">
        <f aca="false">Y791</f>
        <v>0</v>
      </c>
      <c r="BA791" s="46"/>
      <c r="BB791" s="46"/>
      <c r="BC791" s="46"/>
    </row>
    <row r="792" customFormat="false" ht="71.25" hidden="false" customHeight="false" outlineLevel="0" collapsed="false">
      <c r="A792" s="58" t="str">
        <f aca="false">IF(ISERROR(SEARCH("-X-",D792)),IF(S792="G","NO",IF(S792="E","YES","")),"EXT")</f>
        <v/>
      </c>
      <c r="B792" s="58"/>
      <c r="C792" s="59"/>
      <c r="D792" s="60" t="s">
        <v>3185</v>
      </c>
      <c r="E792" s="61"/>
      <c r="F792" s="62" t="n">
        <f aca="false">LEN(Q792)-LEN(SUBSTITUTE(Q792,"/",""))-1</f>
        <v>3</v>
      </c>
      <c r="G792" s="62" t="s">
        <v>95</v>
      </c>
      <c r="H792" s="63" t="s">
        <v>3186</v>
      </c>
      <c r="I792" s="63"/>
      <c r="J792" s="64"/>
      <c r="K792" s="64"/>
      <c r="L792" s="64"/>
      <c r="M792" s="63"/>
      <c r="N792" s="65" t="s">
        <v>95</v>
      </c>
      <c r="O792" s="65" t="s">
        <v>95</v>
      </c>
      <c r="P792" s="66" t="str">
        <f aca="false">MID(SUBSTITUTE(SUBSTITUTE(Q792,"/",CONCATENATE(CHAR(10),"/")),"/",CONCATENATE(CHAR(10),"/"),F792+1),2,500)</f>
        <v>/rsm:CrossIndustryInvoice
/rsm:SupplyChainTradeTransaction
/ram:ApplicableHeaderTradeDelivery
/ram:ActualDeliverySupplyChainEvent</v>
      </c>
      <c r="Q792" s="67" t="s">
        <v>3187</v>
      </c>
      <c r="R792" s="65"/>
      <c r="S792" s="65" t="str">
        <f aca="false">IF($D792="","",IF(ISERROR(FIND("/@",RIGHT($Q792,LEN($Q792)-FIND("#",SUBSTITUTE($Q792,"/","#",LEN($Q792)-LEN(SUBSTITUTE($Q792,"/",""))))))),IF(LEFT($D792,4)="BG-X","EG",IF(LEFT($D792,2)="BG","G",IF(OR(RIGHT($D792,2)="-0",RIGHT($D792,3)="-00",RIGHT($D792,4)="-000"),"","E"))),"A"))</f>
        <v/>
      </c>
      <c r="T792" s="65" t="s">
        <v>95</v>
      </c>
      <c r="U792" s="65"/>
      <c r="V792" s="68"/>
      <c r="X792" s="69" t="s">
        <v>25</v>
      </c>
      <c r="Y792" s="69"/>
      <c r="AA792" s="70"/>
      <c r="AB792" s="70"/>
      <c r="AC792" s="71"/>
      <c r="AE792" s="72" t="str">
        <f aca="false">D792</f>
        <v>BT-72-000</v>
      </c>
      <c r="AF792" s="73" t="n">
        <f aca="false">F792</f>
        <v>3</v>
      </c>
      <c r="AG792" s="73" t="str">
        <f aca="false">G792</f>
        <v>0..1</v>
      </c>
      <c r="AH792" s="63" t="s">
        <v>1237</v>
      </c>
      <c r="AI792" s="63"/>
      <c r="AJ792" s="64"/>
      <c r="AK792" s="64"/>
      <c r="AL792" s="64"/>
      <c r="AM792" s="73" t="n">
        <f aca="false">M792</f>
        <v>0</v>
      </c>
      <c r="AN792" s="73" t="str">
        <f aca="false">N792</f>
        <v>0..1</v>
      </c>
      <c r="AO792" s="73" t="str">
        <f aca="false">O792</f>
        <v>0..1</v>
      </c>
      <c r="AP792" s="73" t="str">
        <f aca="false">P792</f>
        <v>/rsm:CrossIndustryInvoice
/rsm:SupplyChainTradeTransaction
/ram:ApplicableHeaderTradeDelivery
/ram:ActualDeliverySupplyChainEvent</v>
      </c>
      <c r="AQ792" s="73" t="str">
        <f aca="false">Q792</f>
        <v>/rsm:CrossIndustryInvoice/rsm:SupplyChainTradeTransaction/ram:ApplicableHeaderTradeDelivery/ram:ActualDeliverySupplyChainEvent</v>
      </c>
      <c r="AR792" s="73" t="n">
        <f aca="false">R792</f>
        <v>0</v>
      </c>
      <c r="AS792" s="73" t="str">
        <f aca="false">S792</f>
        <v/>
      </c>
      <c r="AT792" s="73" t="str">
        <f aca="false">T792</f>
        <v>0..1</v>
      </c>
      <c r="AU792" s="73" t="n">
        <f aca="false">U792</f>
        <v>0</v>
      </c>
      <c r="AV792" s="73" t="n">
        <f aca="false">V792</f>
        <v>0</v>
      </c>
      <c r="AW792" s="6"/>
      <c r="AX792" s="69" t="str">
        <f aca="false">X792</f>
        <v>BASIC WL</v>
      </c>
      <c r="AY792" s="74" t="n">
        <f aca="false">Y792</f>
        <v>0</v>
      </c>
      <c r="BA792" s="46"/>
      <c r="BB792" s="46"/>
      <c r="BC792" s="46"/>
    </row>
    <row r="793" customFormat="false" ht="85.5" hidden="false" customHeight="false" outlineLevel="0" collapsed="false">
      <c r="A793" s="58" t="str">
        <f aca="false">IF(ISERROR(SEARCH("-X-",D793)),IF(S793="G","NO",IF(S793="E","YES","")),"EXT")</f>
        <v/>
      </c>
      <c r="B793" s="58"/>
      <c r="C793" s="59"/>
      <c r="D793" s="60" t="s">
        <v>3188</v>
      </c>
      <c r="E793" s="61"/>
      <c r="F793" s="62" t="n">
        <f aca="false">LEN(Q793)-LEN(SUBSTITUTE(Q793,"/",""))-1</f>
        <v>4</v>
      </c>
      <c r="G793" s="62" t="s">
        <v>88</v>
      </c>
      <c r="H793" s="63" t="s">
        <v>3189</v>
      </c>
      <c r="I793" s="63" t="s">
        <v>3190</v>
      </c>
      <c r="J793" s="64" t="s">
        <v>3191</v>
      </c>
      <c r="K793" s="64"/>
      <c r="L793" s="64"/>
      <c r="M793" s="63" t="s">
        <v>186</v>
      </c>
      <c r="N793" s="65" t="s">
        <v>88</v>
      </c>
      <c r="O793" s="65" t="s">
        <v>88</v>
      </c>
      <c r="P793" s="66" t="str">
        <f aca="false">MID(SUBSTITUTE(SUBSTITUTE(Q793,"/",CONCATENATE(CHAR(10),"/")),"/",CONCATENATE(CHAR(10),"/"),F793+1),2,500)</f>
        <v>/rsm:CrossIndustryInvoice
/rsm:SupplyChainTradeTransaction
/ram:ApplicableHeaderTradeDelivery
/ram:ActualDeliverySupplyChainEvent
/ram:OccurrenceDateTime</v>
      </c>
      <c r="Q793" s="67" t="s">
        <v>3192</v>
      </c>
      <c r="R793" s="65" t="s">
        <v>188</v>
      </c>
      <c r="S793" s="65" t="str">
        <f aca="false">IF($D793="","",IF(ISERROR(FIND("/@",RIGHT($Q793,LEN($Q793)-FIND("#",SUBSTITUTE($Q793,"/","#",LEN($Q793)-LEN(SUBSTITUTE($Q793,"/",""))))))),IF(LEFT($D793,4)="BG-X","EG",IF(LEFT($D793,2)="BG","G",IF(OR(RIGHT($D793,2)="-0",RIGHT($D793,3)="-00",RIGHT($D793,4)="-000"),"","E"))),"A"))</f>
        <v/>
      </c>
      <c r="T793" s="65" t="s">
        <v>95</v>
      </c>
      <c r="U793" s="65"/>
      <c r="V793" s="68"/>
      <c r="X793" s="69" t="s">
        <v>25</v>
      </c>
      <c r="Y793" s="69"/>
      <c r="AA793" s="70"/>
      <c r="AB793" s="70"/>
      <c r="AC793" s="71"/>
      <c r="AE793" s="72" t="str">
        <f aca="false">D793</f>
        <v>BT-72-00</v>
      </c>
      <c r="AF793" s="73" t="n">
        <f aca="false">F793</f>
        <v>4</v>
      </c>
      <c r="AG793" s="73" t="str">
        <f aca="false">G793</f>
        <v>1..1</v>
      </c>
      <c r="AH793" s="63" t="s">
        <v>3193</v>
      </c>
      <c r="AI793" s="63" t="s">
        <v>3194</v>
      </c>
      <c r="AJ793" s="64" t="s">
        <v>3195</v>
      </c>
      <c r="AK793" s="64"/>
      <c r="AL793" s="64"/>
      <c r="AM793" s="73" t="str">
        <f aca="false">M793</f>
        <v>Date</v>
      </c>
      <c r="AN793" s="73" t="str">
        <f aca="false">N793</f>
        <v>1..1</v>
      </c>
      <c r="AO793" s="73" t="str">
        <f aca="false">O793</f>
        <v>1..1</v>
      </c>
      <c r="AP793" s="73" t="str">
        <f aca="false">P793</f>
        <v>/rsm:CrossIndustryInvoice
/rsm:SupplyChainTradeTransaction
/ram:ApplicableHeaderTradeDelivery
/ram:ActualDeliverySupplyChainEvent
/ram:OccurrenceDateTime</v>
      </c>
      <c r="AQ793" s="73" t="str">
        <f aca="false">Q793</f>
        <v>/rsm:CrossIndustryInvoice/rsm:SupplyChainTradeTransaction/ram:ApplicableHeaderTradeDelivery/ram:ActualDeliverySupplyChainEvent/ram:OccurrenceDateTime</v>
      </c>
      <c r="AR793" s="73" t="str">
        <f aca="false">R793</f>
        <v>D</v>
      </c>
      <c r="AS793" s="73" t="str">
        <f aca="false">S793</f>
        <v/>
      </c>
      <c r="AT793" s="73" t="str">
        <f aca="false">T793</f>
        <v>0..1</v>
      </c>
      <c r="AU793" s="73" t="n">
        <f aca="false">U793</f>
        <v>0</v>
      </c>
      <c r="AV793" s="73" t="n">
        <f aca="false">V793</f>
        <v>0</v>
      </c>
      <c r="AW793" s="6"/>
      <c r="AX793" s="69" t="str">
        <f aca="false">X793</f>
        <v>BASIC WL</v>
      </c>
      <c r="AY793" s="74" t="n">
        <f aca="false">Y793</f>
        <v>0</v>
      </c>
      <c r="BA793" s="46"/>
      <c r="BB793" s="46"/>
      <c r="BC793" s="46"/>
    </row>
    <row r="794" customFormat="false" ht="99.75" hidden="false" customHeight="false" outlineLevel="0" collapsed="false">
      <c r="A794" s="58" t="str">
        <f aca="false">IF(ISERROR(SEARCH("-X-",D794)),IF(S794="G","NO",IF(S794="E","YES","")),"EXT")</f>
        <v>YES</v>
      </c>
      <c r="B794" s="58"/>
      <c r="C794" s="59"/>
      <c r="D794" s="60" t="s">
        <v>3196</v>
      </c>
      <c r="E794" s="61"/>
      <c r="F794" s="62" t="n">
        <f aca="false">LEN(Q794)-LEN(SUBSTITUTE(Q794,"/",""))-1</f>
        <v>5</v>
      </c>
      <c r="G794" s="62" t="s">
        <v>95</v>
      </c>
      <c r="H794" s="63" t="s">
        <v>3197</v>
      </c>
      <c r="I794" s="63" t="s">
        <v>3198</v>
      </c>
      <c r="J794" s="64"/>
      <c r="K794" s="64"/>
      <c r="L794" s="64"/>
      <c r="M794" s="63" t="s">
        <v>186</v>
      </c>
      <c r="N794" s="65" t="s">
        <v>88</v>
      </c>
      <c r="O794" s="65" t="s">
        <v>88</v>
      </c>
      <c r="P794" s="66" t="str">
        <f aca="false">MID(SUBSTITUTE(SUBSTITUTE(Q794,"/",CONCATENATE(CHAR(10),"/")),"/",CONCATENATE(CHAR(10),"/"),F794+1),2,500)</f>
        <v>/rsm:CrossIndustryInvoice
/rsm:SupplyChainTradeTransaction
/ram:ApplicableHeaderTradeDelivery
/ram:ActualDeliverySupplyChainEvent
/ram:OccurrenceDateTime
/udt:DateTimeString</v>
      </c>
      <c r="Q794" s="67" t="s">
        <v>3199</v>
      </c>
      <c r="R794" s="65" t="s">
        <v>188</v>
      </c>
      <c r="S794" s="65" t="str">
        <f aca="false">IF($D794="","",IF(ISERROR(FIND("/@",RIGHT($Q794,LEN($Q794)-FIND("#",SUBSTITUTE($Q794,"/","#",LEN($Q794)-LEN(SUBSTITUTE($Q794,"/",""))))))),IF(LEFT($D794,4)="BG-X","EG",IF(LEFT($D794,2)="BG","G",IF(OR(RIGHT($D794,2)="-0",RIGHT($D794,3)="-00",RIGHT($D794,4)="-000"),"","E"))),"A"))</f>
        <v>E</v>
      </c>
      <c r="T794" s="65" t="s">
        <v>88</v>
      </c>
      <c r="U794" s="65"/>
      <c r="V794" s="68" t="s">
        <v>1377</v>
      </c>
      <c r="X794" s="69" t="s">
        <v>25</v>
      </c>
      <c r="Y794" s="69"/>
      <c r="AA794" s="70"/>
      <c r="AB794" s="70"/>
      <c r="AC794" s="71"/>
      <c r="AE794" s="72" t="str">
        <f aca="false">D794</f>
        <v>BT-72</v>
      </c>
      <c r="AF794" s="73" t="n">
        <f aca="false">F794</f>
        <v>5</v>
      </c>
      <c r="AG794" s="73" t="str">
        <f aca="false">G794</f>
        <v>0..1</v>
      </c>
      <c r="AH794" s="63" t="s">
        <v>3193</v>
      </c>
      <c r="AI794" s="63" t="s">
        <v>3200</v>
      </c>
      <c r="AJ794" s="64"/>
      <c r="AK794" s="64"/>
      <c r="AL794" s="64"/>
      <c r="AM794" s="73" t="str">
        <f aca="false">M794</f>
        <v>Date</v>
      </c>
      <c r="AN794" s="73" t="str">
        <f aca="false">N794</f>
        <v>1..1</v>
      </c>
      <c r="AO794" s="73" t="str">
        <f aca="false">O794</f>
        <v>1..1</v>
      </c>
      <c r="AP794" s="73" t="str">
        <f aca="false">P794</f>
        <v>/rsm:CrossIndustryInvoice
/rsm:SupplyChainTradeTransaction
/ram:ApplicableHeaderTradeDelivery
/ram:ActualDeliverySupplyChainEvent
/ram:OccurrenceDateTime
/udt:DateTimeString</v>
      </c>
      <c r="AQ794" s="73" t="str">
        <f aca="false">Q794</f>
        <v>/rsm:CrossIndustryInvoice/rsm:SupplyChainTradeTransaction/ram:ApplicableHeaderTradeDelivery/ram:ActualDeliverySupplyChainEvent/ram:OccurrenceDateTime/udt:DateTimeString</v>
      </c>
      <c r="AR794" s="73" t="str">
        <f aca="false">R794</f>
        <v>D</v>
      </c>
      <c r="AS794" s="73" t="str">
        <f aca="false">S794</f>
        <v>E</v>
      </c>
      <c r="AT794" s="73" t="str">
        <f aca="false">T794</f>
        <v>1..1</v>
      </c>
      <c r="AU794" s="73" t="n">
        <f aca="false">U794</f>
        <v>0</v>
      </c>
      <c r="AV794" s="73" t="str">
        <f aca="false">V794</f>
        <v>@format="102"</v>
      </c>
      <c r="AW794" s="6"/>
      <c r="AX794" s="69" t="str">
        <f aca="false">X794</f>
        <v>BASIC WL</v>
      </c>
      <c r="AY794" s="74" t="n">
        <f aca="false">Y794</f>
        <v>0</v>
      </c>
      <c r="BA794" s="46"/>
      <c r="BB794" s="46"/>
      <c r="BC794" s="46"/>
    </row>
    <row r="795" customFormat="false" ht="114" hidden="false" customHeight="false" outlineLevel="0" collapsed="false">
      <c r="A795" s="58" t="str">
        <f aca="false">IF(ISERROR(SEARCH("-X-",D795)),IF(S795="G","NO",IF(S795="E","YES","")),"EXT")</f>
        <v/>
      </c>
      <c r="B795" s="58"/>
      <c r="C795" s="59"/>
      <c r="D795" s="60" t="s">
        <v>3201</v>
      </c>
      <c r="E795" s="61"/>
      <c r="F795" s="62" t="n">
        <f aca="false">LEN(Q795)-LEN(SUBSTITUTE(Q795,"/",""))-1</f>
        <v>6</v>
      </c>
      <c r="G795" s="62" t="s">
        <v>95</v>
      </c>
      <c r="H795" s="63" t="s">
        <v>199</v>
      </c>
      <c r="I795" s="63"/>
      <c r="J795" s="64" t="s">
        <v>200</v>
      </c>
      <c r="K795" s="64"/>
      <c r="L795" s="64"/>
      <c r="M795" s="63" t="s">
        <v>174</v>
      </c>
      <c r="N795" s="65"/>
      <c r="O795" s="65"/>
      <c r="P795" s="66" t="str">
        <f aca="false">MID(SUBSTITUTE(SUBSTITUTE(Q795,"/",CONCATENATE(CHAR(10),"/")),"/",CONCATENATE(CHAR(10),"/"),F795+1),2,500)</f>
        <v>/rsm:CrossIndustryInvoice
/rsm:SupplyChainTradeTransaction
/ram:ApplicableHeaderTradeDelivery
/ram:ActualDeliverySupplyChainEvent
/ram:OccurrenceDateTime
/udt:DateTimeString
/@format</v>
      </c>
      <c r="Q795" s="67" t="s">
        <v>3202</v>
      </c>
      <c r="R795" s="65" t="s">
        <v>176</v>
      </c>
      <c r="S795" s="65" t="str">
        <f aca="false">IF($D795="","",IF(ISERROR(FIND("/@",RIGHT($Q795,LEN($Q795)-FIND("#",SUBSTITUTE($Q795,"/","#",LEN($Q795)-LEN(SUBSTITUTE($Q795,"/",""))))))),IF(LEFT($D795,4)="BG-X","EG",IF(LEFT($D795,2)="BG","G",IF(OR(RIGHT($D795,2)="-0",RIGHT($D795,3)="-00",RIGHT($D795,4)="-000"),"","E"))),"A"))</f>
        <v/>
      </c>
      <c r="T795" s="65"/>
      <c r="U795" s="65"/>
      <c r="V795" s="68" t="s">
        <v>200</v>
      </c>
      <c r="X795" s="69" t="s">
        <v>25</v>
      </c>
      <c r="Y795" s="69"/>
      <c r="AA795" s="70"/>
      <c r="AB795" s="70"/>
      <c r="AC795" s="71"/>
      <c r="AE795" s="72" t="str">
        <f aca="false">D795</f>
        <v>BT-72-0</v>
      </c>
      <c r="AF795" s="73" t="n">
        <f aca="false">F795</f>
        <v>6</v>
      </c>
      <c r="AG795" s="73" t="str">
        <f aca="false">G795</f>
        <v>0..1</v>
      </c>
      <c r="AH795" s="63" t="s">
        <v>199</v>
      </c>
      <c r="AI795" s="63"/>
      <c r="AJ795" s="64" t="s">
        <v>202</v>
      </c>
      <c r="AK795" s="64"/>
      <c r="AL795" s="64"/>
      <c r="AM795" s="73" t="str">
        <f aca="false">M795</f>
        <v>Code</v>
      </c>
      <c r="AN795" s="73" t="n">
        <f aca="false">N795</f>
        <v>0</v>
      </c>
      <c r="AO795" s="73" t="n">
        <f aca="false">O795</f>
        <v>0</v>
      </c>
      <c r="AP795" s="73" t="str">
        <f aca="false">P795</f>
        <v>/rsm:CrossIndustryInvoice
/rsm:SupplyChainTradeTransaction
/ram:ApplicableHeaderTradeDelivery
/ram:ActualDeliverySupplyChainEvent
/ram:OccurrenceDateTime
/udt:DateTimeString
/@format</v>
      </c>
      <c r="AQ795" s="73" t="str">
        <f aca="false">Q795</f>
        <v>/rsm:CrossIndustryInvoice/rsm:SupplyChainTradeTransaction/ram:ApplicableHeaderTradeDelivery/ram:ActualDeliverySupplyChainEvent/ram:OccurrenceDateTime/udt:DateTimeString/@format</v>
      </c>
      <c r="AR795" s="73" t="str">
        <f aca="false">R795</f>
        <v>C</v>
      </c>
      <c r="AS795" s="73" t="str">
        <f aca="false">S795</f>
        <v/>
      </c>
      <c r="AT795" s="73" t="n">
        <f aca="false">T795</f>
        <v>0</v>
      </c>
      <c r="AU795" s="73" t="n">
        <f aca="false">U795</f>
        <v>0</v>
      </c>
      <c r="AV795" s="73" t="str">
        <f aca="false">V795</f>
        <v>Only value "102"</v>
      </c>
      <c r="AW795" s="6"/>
      <c r="AX795" s="69" t="str">
        <f aca="false">X795</f>
        <v>BASIC WL</v>
      </c>
      <c r="AY795" s="74" t="n">
        <f aca="false">Y795</f>
        <v>0</v>
      </c>
      <c r="BA795" s="46"/>
      <c r="BB795" s="46"/>
      <c r="BC795" s="46"/>
    </row>
    <row r="796" customFormat="false" ht="71.25" hidden="false" customHeight="false" outlineLevel="0" collapsed="false">
      <c r="A796" s="58" t="str">
        <f aca="false">IF(ISERROR(SEARCH("-X-",D796)),IF(S796="G","NO",IF(S796="E","YES","")),"EXT")</f>
        <v/>
      </c>
      <c r="B796" s="58"/>
      <c r="C796" s="59"/>
      <c r="D796" s="60" t="s">
        <v>3203</v>
      </c>
      <c r="E796" s="61"/>
      <c r="F796" s="62" t="n">
        <f aca="false">LEN(Q796)-LEN(SUBSTITUTE(Q796,"/",""))-1</f>
        <v>3</v>
      </c>
      <c r="G796" s="62" t="s">
        <v>95</v>
      </c>
      <c r="H796" s="63" t="s">
        <v>1255</v>
      </c>
      <c r="I796" s="63"/>
      <c r="J796" s="64"/>
      <c r="K796" s="64"/>
      <c r="L796" s="64"/>
      <c r="M796" s="63"/>
      <c r="N796" s="65" t="s">
        <v>95</v>
      </c>
      <c r="O796" s="65" t="s">
        <v>95</v>
      </c>
      <c r="P796" s="66" t="str">
        <f aca="false">MID(SUBSTITUTE(SUBSTITUTE(Q796,"/",CONCATENATE(CHAR(10),"/")),"/",CONCATENATE(CHAR(10),"/"),F796+1),2,500)</f>
        <v>/rsm:CrossIndustryInvoice
/rsm:SupplyChainTradeTransaction
/ram:ApplicableHeaderTradeDelivery
/ram:DespatchAdviceReferencedDocument</v>
      </c>
      <c r="Q796" s="67" t="s">
        <v>3204</v>
      </c>
      <c r="R796" s="65"/>
      <c r="S796" s="65" t="str">
        <f aca="false">IF($D796="","",IF(ISERROR(FIND("/@",RIGHT($Q796,LEN($Q796)-FIND("#",SUBSTITUTE($Q796,"/","#",LEN($Q796)-LEN(SUBSTITUTE($Q796,"/",""))))))),IF(LEFT($D796,4)="BG-X","EG",IF(LEFT($D796,2)="BG","G",IF(OR(RIGHT($D796,2)="-0",RIGHT($D796,3)="-00",RIGHT($D796,4)="-000"),"","E"))),"A"))</f>
        <v/>
      </c>
      <c r="T796" s="65" t="s">
        <v>95</v>
      </c>
      <c r="U796" s="65"/>
      <c r="V796" s="68"/>
      <c r="X796" s="69" t="s">
        <v>25</v>
      </c>
      <c r="Y796" s="69"/>
      <c r="AA796" s="70"/>
      <c r="AB796" s="70"/>
      <c r="AC796" s="71"/>
      <c r="AE796" s="72" t="str">
        <f aca="false">D796</f>
        <v>BT-16-00</v>
      </c>
      <c r="AF796" s="73" t="n">
        <f aca="false">F796</f>
        <v>3</v>
      </c>
      <c r="AG796" s="73" t="str">
        <f aca="false">G796</f>
        <v>0..1</v>
      </c>
      <c r="AH796" s="63" t="s">
        <v>1257</v>
      </c>
      <c r="AI796" s="63"/>
      <c r="AJ796" s="64"/>
      <c r="AK796" s="64"/>
      <c r="AL796" s="64"/>
      <c r="AM796" s="73" t="n">
        <f aca="false">M796</f>
        <v>0</v>
      </c>
      <c r="AN796" s="73" t="str">
        <f aca="false">N796</f>
        <v>0..1</v>
      </c>
      <c r="AO796" s="73" t="str">
        <f aca="false">O796</f>
        <v>0..1</v>
      </c>
      <c r="AP796" s="73" t="str">
        <f aca="false">P796</f>
        <v>/rsm:CrossIndustryInvoice
/rsm:SupplyChainTradeTransaction
/ram:ApplicableHeaderTradeDelivery
/ram:DespatchAdviceReferencedDocument</v>
      </c>
      <c r="AQ796" s="73" t="str">
        <f aca="false">Q796</f>
        <v>/rsm:CrossIndustryInvoice/rsm:SupplyChainTradeTransaction/ram:ApplicableHeaderTradeDelivery/ram:DespatchAdviceReferencedDocument</v>
      </c>
      <c r="AR796" s="73" t="n">
        <f aca="false">R796</f>
        <v>0</v>
      </c>
      <c r="AS796" s="73" t="str">
        <f aca="false">S796</f>
        <v/>
      </c>
      <c r="AT796" s="73" t="str">
        <f aca="false">T796</f>
        <v>0..1</v>
      </c>
      <c r="AU796" s="73" t="n">
        <f aca="false">U796</f>
        <v>0</v>
      </c>
      <c r="AV796" s="73" t="n">
        <f aca="false">V796</f>
        <v>0</v>
      </c>
      <c r="AW796" s="6"/>
      <c r="AX796" s="69" t="str">
        <f aca="false">X796</f>
        <v>BASIC WL</v>
      </c>
      <c r="AY796" s="74" t="n">
        <f aca="false">Y796</f>
        <v>0</v>
      </c>
      <c r="BA796" s="46"/>
      <c r="BB796" s="46"/>
      <c r="BC796" s="46"/>
    </row>
    <row r="797" customFormat="false" ht="85.5" hidden="false" customHeight="false" outlineLevel="0" collapsed="false">
      <c r="A797" s="58" t="str">
        <f aca="false">IF(ISERROR(SEARCH("-X-",D797)),IF(S797="G","NO",IF(S797="E","YES","")),"EXT")</f>
        <v>YES</v>
      </c>
      <c r="B797" s="58"/>
      <c r="C797" s="59"/>
      <c r="D797" s="60" t="s">
        <v>3205</v>
      </c>
      <c r="E797" s="61"/>
      <c r="F797" s="62" t="n">
        <f aca="false">LEN(Q797)-LEN(SUBSTITUTE(Q797,"/",""))-1</f>
        <v>4</v>
      </c>
      <c r="G797" s="62" t="s">
        <v>95</v>
      </c>
      <c r="H797" s="63" t="s">
        <v>3206</v>
      </c>
      <c r="I797" s="63" t="s">
        <v>3207</v>
      </c>
      <c r="J797" s="64"/>
      <c r="K797" s="64" t="s">
        <v>3208</v>
      </c>
      <c r="L797" s="64"/>
      <c r="M797" s="63" t="s">
        <v>573</v>
      </c>
      <c r="N797" s="65" t="s">
        <v>88</v>
      </c>
      <c r="O797" s="65" t="s">
        <v>88</v>
      </c>
      <c r="P797" s="66" t="str">
        <f aca="false">MID(SUBSTITUTE(SUBSTITUTE(Q797,"/",CONCATENATE(CHAR(10),"/")),"/",CONCATENATE(CHAR(10),"/"),F797+1),2,500)</f>
        <v>/rsm:CrossIndustryInvoice
/rsm:SupplyChainTradeTransaction
/ram:ApplicableHeaderTradeDelivery
/ram:DespatchAdviceReferencedDocument
/ram:IssuerAssignedID</v>
      </c>
      <c r="Q797" s="67" t="s">
        <v>3209</v>
      </c>
      <c r="R797" s="65" t="s">
        <v>575</v>
      </c>
      <c r="S797" s="65" t="str">
        <f aca="false">IF($D797="","",IF(ISERROR(FIND("/@",RIGHT($Q797,LEN($Q797)-FIND("#",SUBSTITUTE($Q797,"/","#",LEN($Q797)-LEN(SUBSTITUTE($Q797,"/",""))))))),IF(LEFT($D797,4)="BG-X","EG",IF(LEFT($D797,2)="BG","G",IF(OR(RIGHT($D797,2)="-0",RIGHT($D797,3)="-00",RIGHT($D797,4)="-000"),"","E"))),"A"))</f>
        <v>E</v>
      </c>
      <c r="T797" s="65" t="s">
        <v>95</v>
      </c>
      <c r="U797" s="65"/>
      <c r="V797" s="68"/>
      <c r="X797" s="69" t="s">
        <v>25</v>
      </c>
      <c r="Y797" s="69"/>
      <c r="AA797" s="70"/>
      <c r="AB797" s="70"/>
      <c r="AC797" s="71"/>
      <c r="AE797" s="72" t="str">
        <f aca="false">D797</f>
        <v>BT-16</v>
      </c>
      <c r="AF797" s="73" t="n">
        <f aca="false">F797</f>
        <v>4</v>
      </c>
      <c r="AG797" s="73" t="str">
        <f aca="false">G797</f>
        <v>0..1</v>
      </c>
      <c r="AH797" s="63" t="s">
        <v>3210</v>
      </c>
      <c r="AI797" s="63" t="s">
        <v>3211</v>
      </c>
      <c r="AJ797" s="64"/>
      <c r="AK797" s="64" t="s">
        <v>3212</v>
      </c>
      <c r="AL797" s="64"/>
      <c r="AM797" s="73" t="str">
        <f aca="false">M797</f>
        <v>Document Reference</v>
      </c>
      <c r="AN797" s="73" t="str">
        <f aca="false">N797</f>
        <v>1..1</v>
      </c>
      <c r="AO797" s="73" t="str">
        <f aca="false">O797</f>
        <v>1..1</v>
      </c>
      <c r="AP797" s="73" t="str">
        <f aca="false">P797</f>
        <v>/rsm:CrossIndustryInvoice
/rsm:SupplyChainTradeTransaction
/ram:ApplicableHeaderTradeDelivery
/ram:DespatchAdviceReferencedDocument
/ram:IssuerAssignedID</v>
      </c>
      <c r="AQ797" s="73" t="str">
        <f aca="false">Q797</f>
        <v>/rsm:CrossIndustryInvoice/rsm:SupplyChainTradeTransaction/ram:ApplicableHeaderTradeDelivery/ram:DespatchAdviceReferencedDocument/ram:IssuerAssignedID</v>
      </c>
      <c r="AR797" s="73" t="str">
        <f aca="false">R797</f>
        <v>R</v>
      </c>
      <c r="AS797" s="73" t="str">
        <f aca="false">S797</f>
        <v>E</v>
      </c>
      <c r="AT797" s="73" t="str">
        <f aca="false">T797</f>
        <v>0..1</v>
      </c>
      <c r="AU797" s="73" t="n">
        <f aca="false">U797</f>
        <v>0</v>
      </c>
      <c r="AV797" s="73" t="n">
        <f aca="false">V797</f>
        <v>0</v>
      </c>
      <c r="AW797" s="6"/>
      <c r="AX797" s="69" t="str">
        <f aca="false">X797</f>
        <v>BASIC WL</v>
      </c>
      <c r="AY797" s="74" t="n">
        <f aca="false">Y797</f>
        <v>0</v>
      </c>
      <c r="BA797" s="46"/>
      <c r="BB797" s="46"/>
      <c r="BC797" s="46"/>
    </row>
    <row r="798" customFormat="false" ht="85.5" hidden="false" customHeight="false" outlineLevel="0" collapsed="false">
      <c r="A798" s="58" t="str">
        <f aca="false">IF(ISERROR(SEARCH("-X-",D798)),IF(S798="G","NO",IF(S798="E","YES","")),"EXT")</f>
        <v>EXT</v>
      </c>
      <c r="B798" s="58"/>
      <c r="C798" s="59"/>
      <c r="D798" s="60" t="s">
        <v>3213</v>
      </c>
      <c r="E798" s="61"/>
      <c r="F798" s="62" t="n">
        <f aca="false">LEN(Q798)-LEN(SUBSTITUTE(Q798,"/",""))-1</f>
        <v>4</v>
      </c>
      <c r="G798" s="62" t="s">
        <v>95</v>
      </c>
      <c r="H798" s="63" t="s">
        <v>3214</v>
      </c>
      <c r="I798" s="63"/>
      <c r="J798" s="64"/>
      <c r="K798" s="64"/>
      <c r="L798" s="64"/>
      <c r="M798" s="63" t="s">
        <v>186</v>
      </c>
      <c r="N798" s="65"/>
      <c r="O798" s="65" t="s">
        <v>95</v>
      </c>
      <c r="P798" s="66" t="str">
        <f aca="false">MID(SUBSTITUTE(SUBSTITUTE(Q798,"/",CONCATENATE(CHAR(10),"/")),"/",CONCATENATE(CHAR(10),"/"),F798+1),2,500)</f>
        <v>/rsm:CrossIndustryInvoice
/rsm:SupplyChainTradeTransaction
/ram:ApplicableHeaderTradeDelivery
/ram:DespatchAdviceReferencedDocument
/ram:FormattedIssueDateTime</v>
      </c>
      <c r="Q798" s="67" t="s">
        <v>3215</v>
      </c>
      <c r="R798" s="65" t="s">
        <v>188</v>
      </c>
      <c r="S798" s="65" t="str">
        <f aca="false">IF($D798="","",IF(ISERROR(FIND("/@",RIGHT($Q798,LEN($Q798)-FIND("#",SUBSTITUTE($Q798,"/","#",LEN($Q798)-LEN(SUBSTITUTE($Q798,"/",""))))))),IF(LEFT($D798,4)="BG-X","EG",IF(LEFT($D798,2)="BG","G",IF(OR(RIGHT($D798,2)="-0",RIGHT($D798,3)="-00",RIGHT($D798,4)="-000"),"","E"))),"A"))</f>
        <v/>
      </c>
      <c r="T798" s="65" t="s">
        <v>95</v>
      </c>
      <c r="U798" s="65"/>
      <c r="V798" s="68"/>
      <c r="X798" s="69" t="s">
        <v>30</v>
      </c>
      <c r="Y798" s="69"/>
      <c r="AA798" s="70"/>
      <c r="AB798" s="70"/>
      <c r="AC798" s="71"/>
      <c r="AE798" s="72" t="str">
        <f aca="false">D798</f>
        <v>BT-X-200-00</v>
      </c>
      <c r="AF798" s="73" t="n">
        <f aca="false">F798</f>
        <v>4</v>
      </c>
      <c r="AG798" s="73" t="str">
        <f aca="false">G798</f>
        <v>0..1</v>
      </c>
      <c r="AH798" s="63" t="s">
        <v>3216</v>
      </c>
      <c r="AI798" s="63"/>
      <c r="AJ798" s="64"/>
      <c r="AK798" s="64"/>
      <c r="AL798" s="64"/>
      <c r="AM798" s="73" t="str">
        <f aca="false">M798</f>
        <v>Date</v>
      </c>
      <c r="AN798" s="73" t="n">
        <f aca="false">N798</f>
        <v>0</v>
      </c>
      <c r="AO798" s="73" t="str">
        <f aca="false">O798</f>
        <v>0..1</v>
      </c>
      <c r="AP798" s="73" t="str">
        <f aca="false">P798</f>
        <v>/rsm:CrossIndustryInvoice
/rsm:SupplyChainTradeTransaction
/ram:ApplicableHeaderTradeDelivery
/ram:DespatchAdviceReferencedDocument
/ram:FormattedIssueDateTime</v>
      </c>
      <c r="AQ798" s="73" t="str">
        <f aca="false">Q798</f>
        <v>/rsm:CrossIndustryInvoice/rsm:SupplyChainTradeTransaction/ram:ApplicableHeaderTradeDelivery/ram:DespatchAdviceReferencedDocument/ram:FormattedIssueDateTime</v>
      </c>
      <c r="AR798" s="73" t="str">
        <f aca="false">R798</f>
        <v>D</v>
      </c>
      <c r="AS798" s="73" t="str">
        <f aca="false">S798</f>
        <v/>
      </c>
      <c r="AT798" s="73" t="str">
        <f aca="false">T798</f>
        <v>0..1</v>
      </c>
      <c r="AU798" s="73" t="n">
        <f aca="false">U798</f>
        <v>0</v>
      </c>
      <c r="AV798" s="73" t="n">
        <f aca="false">V798</f>
        <v>0</v>
      </c>
      <c r="AW798" s="6"/>
      <c r="AX798" s="69" t="str">
        <f aca="false">X798</f>
        <v>EXTENDED</v>
      </c>
      <c r="AY798" s="74" t="n">
        <f aca="false">Y798</f>
        <v>0</v>
      </c>
      <c r="BA798" s="46"/>
      <c r="BB798" s="46"/>
      <c r="BC798" s="46"/>
    </row>
    <row r="799" customFormat="false" ht="99.75" hidden="false" customHeight="false" outlineLevel="0" collapsed="false">
      <c r="A799" s="58" t="str">
        <f aca="false">IF(ISERROR(SEARCH("-X-",D799)),IF(S799="G","NO",IF(S799="E","YES","")),"EXT")</f>
        <v>EXT</v>
      </c>
      <c r="B799" s="58"/>
      <c r="C799" s="59"/>
      <c r="D799" s="60" t="s">
        <v>3217</v>
      </c>
      <c r="E799" s="61"/>
      <c r="F799" s="62" t="n">
        <f aca="false">LEN(Q799)-LEN(SUBSTITUTE(Q799,"/",""))-1</f>
        <v>5</v>
      </c>
      <c r="G799" s="62" t="s">
        <v>88</v>
      </c>
      <c r="H799" s="63" t="s">
        <v>3218</v>
      </c>
      <c r="I799" s="63"/>
      <c r="J799" s="64"/>
      <c r="K799" s="64"/>
      <c r="L799" s="64"/>
      <c r="M799" s="63" t="s">
        <v>186</v>
      </c>
      <c r="N799" s="65"/>
      <c r="O799" s="65" t="s">
        <v>88</v>
      </c>
      <c r="P799" s="66" t="str">
        <f aca="false">MID(SUBSTITUTE(SUBSTITUTE(Q799,"/",CONCATENATE(CHAR(10),"/")),"/",CONCATENATE(CHAR(10),"/"),F799+1),2,500)</f>
        <v>/rsm:CrossIndustryInvoice
/rsm:SupplyChainTradeTransaction
/ram:ApplicableHeaderTradeDelivery
/ram:DespatchAdviceReferencedDocument
/ram:FormattedIssueDateTime
/qdt:DateTimeString</v>
      </c>
      <c r="Q799" s="67" t="s">
        <v>3219</v>
      </c>
      <c r="R799" s="65" t="s">
        <v>188</v>
      </c>
      <c r="S799" s="65" t="str">
        <f aca="false">IF($D799="","",IF(ISERROR(FIND("/@",RIGHT($Q799,LEN($Q799)-FIND("#",SUBSTITUTE($Q799,"/","#",LEN($Q799)-LEN(SUBSTITUTE($Q799,"/",""))))))),IF(LEFT($D799,4)="BG-X","EG",IF(LEFT($D799,2)="BG","G",IF(OR(RIGHT($D799,2)="-0",RIGHT($D799,3)="-00",RIGHT($D799,4)="-000"),"","E"))),"A"))</f>
        <v>E</v>
      </c>
      <c r="T799" s="65" t="s">
        <v>88</v>
      </c>
      <c r="U799" s="65"/>
      <c r="V799" s="68"/>
      <c r="X799" s="69" t="s">
        <v>30</v>
      </c>
      <c r="Y799" s="69"/>
      <c r="AA799" s="70"/>
      <c r="AB799" s="70"/>
      <c r="AC799" s="71"/>
      <c r="AE799" s="72" t="str">
        <f aca="false">D799</f>
        <v>BT-X-200</v>
      </c>
      <c r="AF799" s="73" t="n">
        <f aca="false">F799</f>
        <v>5</v>
      </c>
      <c r="AG799" s="73" t="str">
        <f aca="false">G799</f>
        <v>1..1</v>
      </c>
      <c r="AH799" s="63" t="s">
        <v>3220</v>
      </c>
      <c r="AI799" s="63"/>
      <c r="AJ799" s="64"/>
      <c r="AK799" s="64"/>
      <c r="AL799" s="64"/>
      <c r="AM799" s="73" t="str">
        <f aca="false">M799</f>
        <v>Date</v>
      </c>
      <c r="AN799" s="73" t="n">
        <f aca="false">N799</f>
        <v>0</v>
      </c>
      <c r="AO799" s="73" t="str">
        <f aca="false">O799</f>
        <v>1..1</v>
      </c>
      <c r="AP799" s="73" t="str">
        <f aca="false">P799</f>
        <v>/rsm:CrossIndustryInvoice
/rsm:SupplyChainTradeTransaction
/ram:ApplicableHeaderTradeDelivery
/ram:DespatchAdviceReferencedDocument
/ram:FormattedIssueDateTime
/qdt:DateTimeString</v>
      </c>
      <c r="AQ799" s="73" t="str">
        <f aca="false">Q799</f>
        <v>/rsm:CrossIndustryInvoice/rsm:SupplyChainTradeTransaction/ram:ApplicableHeaderTradeDelivery/ram:DespatchAdviceReferencedDocument/ram:FormattedIssueDateTime/qdt:DateTimeString</v>
      </c>
      <c r="AR799" s="73" t="str">
        <f aca="false">R799</f>
        <v>D</v>
      </c>
      <c r="AS799" s="73" t="str">
        <f aca="false">S799</f>
        <v>E</v>
      </c>
      <c r="AT799" s="73" t="str">
        <f aca="false">T799</f>
        <v>1..1</v>
      </c>
      <c r="AU799" s="73" t="n">
        <f aca="false">U799</f>
        <v>0</v>
      </c>
      <c r="AV799" s="73" t="n">
        <f aca="false">V799</f>
        <v>0</v>
      </c>
      <c r="AW799" s="6"/>
      <c r="AX799" s="69" t="str">
        <f aca="false">X799</f>
        <v>EXTENDED</v>
      </c>
      <c r="AY799" s="74" t="n">
        <f aca="false">Y799</f>
        <v>0</v>
      </c>
      <c r="BA799" s="46"/>
      <c r="BB799" s="46"/>
      <c r="BC799" s="46"/>
    </row>
    <row r="800" customFormat="false" ht="114" hidden="false" customHeight="false" outlineLevel="0" collapsed="false">
      <c r="A800" s="58" t="str">
        <f aca="false">IF(ISERROR(SEARCH("-X-",D800)),IF(S800="G","NO",IF(S800="E","YES","")),"EXT")</f>
        <v>EXT</v>
      </c>
      <c r="B800" s="58"/>
      <c r="C800" s="59"/>
      <c r="D800" s="60" t="s">
        <v>3221</v>
      </c>
      <c r="E800" s="61"/>
      <c r="F800" s="62" t="n">
        <f aca="false">LEN(Q800)-LEN(SUBSTITUTE(Q800,"/",""))-1</f>
        <v>6</v>
      </c>
      <c r="G800" s="62" t="s">
        <v>95</v>
      </c>
      <c r="H800" s="63" t="s">
        <v>199</v>
      </c>
      <c r="I800" s="63"/>
      <c r="J800" s="64" t="s">
        <v>200</v>
      </c>
      <c r="K800" s="64"/>
      <c r="L800" s="64"/>
      <c r="M800" s="63" t="s">
        <v>174</v>
      </c>
      <c r="N800" s="65"/>
      <c r="O800" s="65"/>
      <c r="P800" s="66" t="str">
        <f aca="false">MID(SUBSTITUTE(SUBSTITUTE(Q800,"/",CONCATENATE(CHAR(10),"/")),"/",CONCATENATE(CHAR(10),"/"),F800+1),2,500)</f>
        <v>/rsm:CrossIndustryInvoice
/rsm:SupplyChainTradeTransaction
/ram:ApplicableHeaderTradeDelivery
/ram:DespatchAdviceReferencedDocument
/ram:FormattedIssueDateTime
/qdt:DateTimeString
/@format</v>
      </c>
      <c r="Q800" s="67" t="s">
        <v>3222</v>
      </c>
      <c r="R800" s="65" t="s">
        <v>176</v>
      </c>
      <c r="S800" s="65" t="str">
        <f aca="false">IF($D800="","",IF(ISERROR(FIND("/@",RIGHT($Q800,LEN($Q800)-FIND("#",SUBSTITUTE($Q800,"/","#",LEN($Q800)-LEN(SUBSTITUTE($Q800,"/",""))))))),IF(LEFT($D800,4)="BG-X","EG",IF(LEFT($D800,2)="BG","G",IF(OR(RIGHT($D800,2)="-0",RIGHT($D800,3)="-00",RIGHT($D800,4)="-000"),"","E"))),"A"))</f>
        <v/>
      </c>
      <c r="T800" s="65"/>
      <c r="U800" s="65"/>
      <c r="V800" s="68"/>
      <c r="X800" s="69" t="s">
        <v>30</v>
      </c>
      <c r="Y800" s="69"/>
      <c r="AA800" s="70"/>
      <c r="AB800" s="70"/>
      <c r="AC800" s="71"/>
      <c r="AE800" s="72" t="str">
        <f aca="false">D800</f>
        <v>BT-X-200-0</v>
      </c>
      <c r="AF800" s="73" t="n">
        <f aca="false">F800</f>
        <v>6</v>
      </c>
      <c r="AG800" s="73" t="str">
        <f aca="false">G800</f>
        <v>0..1</v>
      </c>
      <c r="AH800" s="63" t="s">
        <v>199</v>
      </c>
      <c r="AI800" s="63"/>
      <c r="AJ800" s="64" t="s">
        <v>202</v>
      </c>
      <c r="AK800" s="64"/>
      <c r="AL800" s="64"/>
      <c r="AM800" s="73" t="str">
        <f aca="false">M800</f>
        <v>Code</v>
      </c>
      <c r="AN800" s="73" t="n">
        <f aca="false">N800</f>
        <v>0</v>
      </c>
      <c r="AO800" s="73" t="n">
        <f aca="false">O800</f>
        <v>0</v>
      </c>
      <c r="AP800" s="73" t="str">
        <f aca="false">P800</f>
        <v>/rsm:CrossIndustryInvoice
/rsm:SupplyChainTradeTransaction
/ram:ApplicableHeaderTradeDelivery
/ram:DespatchAdviceReferencedDocument
/ram:FormattedIssueDateTime
/qdt:DateTimeString
/@format</v>
      </c>
      <c r="AQ800" s="73" t="str">
        <f aca="false">Q800</f>
        <v>/rsm:CrossIndustryInvoice/rsm:SupplyChainTradeTransaction/ram:ApplicableHeaderTradeDelivery/ram:DespatchAdviceReferencedDocument/ram:FormattedIssueDateTime/qdt:DateTimeString/@format</v>
      </c>
      <c r="AR800" s="73" t="str">
        <f aca="false">R800</f>
        <v>C</v>
      </c>
      <c r="AS800" s="73" t="str">
        <f aca="false">S800</f>
        <v/>
      </c>
      <c r="AT800" s="73" t="n">
        <f aca="false">T800</f>
        <v>0</v>
      </c>
      <c r="AU800" s="73" t="n">
        <f aca="false">U800</f>
        <v>0</v>
      </c>
      <c r="AV800" s="73" t="n">
        <f aca="false">V800</f>
        <v>0</v>
      </c>
      <c r="AW800" s="6"/>
      <c r="AX800" s="69" t="str">
        <f aca="false">X800</f>
        <v>EXTENDED</v>
      </c>
      <c r="AY800" s="74" t="n">
        <f aca="false">Y800</f>
        <v>0</v>
      </c>
      <c r="BA800" s="46"/>
      <c r="BB800" s="46"/>
      <c r="BC800" s="46"/>
    </row>
    <row r="801" customFormat="false" ht="71.25" hidden="false" customHeight="false" outlineLevel="0" collapsed="false">
      <c r="A801" s="58" t="str">
        <f aca="false">IF(ISERROR(SEARCH("-X-",D801)),IF(S801="G","NO",IF(S801="E","YES","")),"EXT")</f>
        <v/>
      </c>
      <c r="B801" s="77"/>
      <c r="C801" s="59"/>
      <c r="D801" s="60" t="s">
        <v>3223</v>
      </c>
      <c r="E801" s="61"/>
      <c r="F801" s="62" t="n">
        <f aca="false">LEN(Q801)-LEN(SUBSTITUTE(Q801,"/",""))-1</f>
        <v>3</v>
      </c>
      <c r="G801" s="62" t="s">
        <v>95</v>
      </c>
      <c r="H801" s="63" t="s">
        <v>3224</v>
      </c>
      <c r="I801" s="63"/>
      <c r="J801" s="64"/>
      <c r="K801" s="64"/>
      <c r="L801" s="64"/>
      <c r="M801" s="63"/>
      <c r="N801" s="65" t="s">
        <v>95</v>
      </c>
      <c r="O801" s="65" t="s">
        <v>95</v>
      </c>
      <c r="P801" s="66" t="str">
        <f aca="false">MID(SUBSTITUTE(SUBSTITUTE(Q801,"/",CONCATENATE(CHAR(10),"/")),"/",CONCATENATE(CHAR(10),"/"),F801+1),2,500)</f>
        <v>/rsm:CrossIndustryInvoice
/rsm:SupplyChainTradeTransaction
/ram:ApplicableHeaderTradeDelivery
/ram:ReceivingAdviceReferencedDocument</v>
      </c>
      <c r="Q801" s="67" t="s">
        <v>3225</v>
      </c>
      <c r="R801" s="65"/>
      <c r="S801" s="65" t="str">
        <f aca="false">IF($D801="","",IF(ISERROR(FIND("/@",RIGHT($Q801,LEN($Q801)-FIND("#",SUBSTITUTE($Q801,"/","#",LEN($Q801)-LEN(SUBSTITUTE($Q801,"/",""))))))),IF(LEFT($D801,4)="BG-X","EG",IF(LEFT($D801,2)="BG","G",IF(OR(RIGHT($D801,2)="-0",RIGHT($D801,3)="-00",RIGHT($D801,4)="-000"),"","E"))),"A"))</f>
        <v/>
      </c>
      <c r="T801" s="65" t="s">
        <v>95</v>
      </c>
      <c r="U801" s="65"/>
      <c r="V801" s="68"/>
      <c r="W801" s="49"/>
      <c r="X801" s="69" t="s">
        <v>27</v>
      </c>
      <c r="Y801" s="69"/>
      <c r="Z801" s="49"/>
      <c r="AA801" s="70"/>
      <c r="AB801" s="70"/>
      <c r="AC801" s="71"/>
      <c r="AD801" s="49"/>
      <c r="AE801" s="72" t="str">
        <f aca="false">D801</f>
        <v>BT-15-00</v>
      </c>
      <c r="AF801" s="73" t="n">
        <f aca="false">F801</f>
        <v>3</v>
      </c>
      <c r="AG801" s="73" t="str">
        <f aca="false">G801</f>
        <v>0..1</v>
      </c>
      <c r="AH801" s="63" t="s">
        <v>1278</v>
      </c>
      <c r="AI801" s="63"/>
      <c r="AJ801" s="64"/>
      <c r="AK801" s="64"/>
      <c r="AL801" s="64"/>
      <c r="AM801" s="73" t="n">
        <f aca="false">M801</f>
        <v>0</v>
      </c>
      <c r="AN801" s="73" t="str">
        <f aca="false">N801</f>
        <v>0..1</v>
      </c>
      <c r="AO801" s="73" t="str">
        <f aca="false">O801</f>
        <v>0..1</v>
      </c>
      <c r="AP801" s="73" t="str">
        <f aca="false">P801</f>
        <v>/rsm:CrossIndustryInvoice
/rsm:SupplyChainTradeTransaction
/ram:ApplicableHeaderTradeDelivery
/ram:ReceivingAdviceReferencedDocument</v>
      </c>
      <c r="AQ801" s="73" t="str">
        <f aca="false">Q801</f>
        <v>/rsm:CrossIndustryInvoice/rsm:SupplyChainTradeTransaction/ram:ApplicableHeaderTradeDelivery/ram:ReceivingAdviceReferencedDocument</v>
      </c>
      <c r="AR801" s="73" t="n">
        <f aca="false">R801</f>
        <v>0</v>
      </c>
      <c r="AS801" s="73" t="str">
        <f aca="false">S801</f>
        <v/>
      </c>
      <c r="AT801" s="73" t="str">
        <f aca="false">T801</f>
        <v>0..1</v>
      </c>
      <c r="AU801" s="73" t="n">
        <f aca="false">U801</f>
        <v>0</v>
      </c>
      <c r="AV801" s="73" t="n">
        <f aca="false">V801</f>
        <v>0</v>
      </c>
      <c r="AW801" s="6"/>
      <c r="AX801" s="69" t="str">
        <f aca="false">X801</f>
        <v>EN 16931</v>
      </c>
      <c r="AY801" s="74" t="n">
        <f aca="false">Y801</f>
        <v>0</v>
      </c>
      <c r="BA801" s="46"/>
      <c r="BB801" s="46"/>
      <c r="BC801" s="46"/>
    </row>
    <row r="802" customFormat="false" ht="85.5" hidden="false" customHeight="false" outlineLevel="0" collapsed="false">
      <c r="A802" s="58" t="str">
        <f aca="false">IF(ISERROR(SEARCH("-X-",D802)),IF(S802="G","NO",IF(S802="E","YES","")),"EXT")</f>
        <v>YES</v>
      </c>
      <c r="B802" s="77"/>
      <c r="C802" s="59"/>
      <c r="D802" s="60" t="s">
        <v>3226</v>
      </c>
      <c r="E802" s="61"/>
      <c r="F802" s="62" t="n">
        <f aca="false">LEN(Q802)-LEN(SUBSTITUTE(Q802,"/",""))-1</f>
        <v>4</v>
      </c>
      <c r="G802" s="62" t="s">
        <v>95</v>
      </c>
      <c r="H802" s="63" t="s">
        <v>3227</v>
      </c>
      <c r="I802" s="63" t="s">
        <v>3228</v>
      </c>
      <c r="J802" s="64"/>
      <c r="K802" s="64"/>
      <c r="L802" s="64"/>
      <c r="M802" s="63" t="s">
        <v>573</v>
      </c>
      <c r="N802" s="65" t="s">
        <v>88</v>
      </c>
      <c r="O802" s="65" t="s">
        <v>88</v>
      </c>
      <c r="P802" s="66" t="str">
        <f aca="false">MID(SUBSTITUTE(SUBSTITUTE(Q802,"/",CONCATENATE(CHAR(10),"/")),"/",CONCATENATE(CHAR(10),"/"),F802+1),2,500)</f>
        <v>/rsm:CrossIndustryInvoice
/rsm:SupplyChainTradeTransaction
/ram:ApplicableHeaderTradeDelivery
/ram:ReceivingAdviceReferencedDocument
/ram:IssuerAssignedID</v>
      </c>
      <c r="Q802" s="67" t="s">
        <v>3229</v>
      </c>
      <c r="R802" s="65" t="s">
        <v>575</v>
      </c>
      <c r="S802" s="65" t="str">
        <f aca="false">IF($D802="","",IF(ISERROR(FIND("/@",RIGHT($Q802,LEN($Q802)-FIND("#",SUBSTITUTE($Q802,"/","#",LEN($Q802)-LEN(SUBSTITUTE($Q802,"/",""))))))),IF(LEFT($D802,4)="BG-X","EG",IF(LEFT($D802,2)="BG","G",IF(OR(RIGHT($D802,2)="-0",RIGHT($D802,3)="-00",RIGHT($D802,4)="-000"),"","E"))),"A"))</f>
        <v>E</v>
      </c>
      <c r="T802" s="65" t="s">
        <v>95</v>
      </c>
      <c r="U802" s="65"/>
      <c r="V802" s="68"/>
      <c r="W802" s="49"/>
      <c r="X802" s="69" t="s">
        <v>27</v>
      </c>
      <c r="Y802" s="69"/>
      <c r="Z802" s="49"/>
      <c r="AA802" s="70"/>
      <c r="AB802" s="70"/>
      <c r="AC802" s="71"/>
      <c r="AD802" s="49"/>
      <c r="AE802" s="72" t="str">
        <f aca="false">D802</f>
        <v>BT-15</v>
      </c>
      <c r="AF802" s="73" t="n">
        <f aca="false">F802</f>
        <v>4</v>
      </c>
      <c r="AG802" s="73" t="str">
        <f aca="false">G802</f>
        <v>0..1</v>
      </c>
      <c r="AH802" s="63" t="s">
        <v>3230</v>
      </c>
      <c r="AI802" s="63" t="s">
        <v>3231</v>
      </c>
      <c r="AJ802" s="64"/>
      <c r="AK802" s="64"/>
      <c r="AL802" s="64"/>
      <c r="AM802" s="73" t="str">
        <f aca="false">M802</f>
        <v>Document Reference</v>
      </c>
      <c r="AN802" s="73" t="str">
        <f aca="false">N802</f>
        <v>1..1</v>
      </c>
      <c r="AO802" s="73" t="str">
        <f aca="false">O802</f>
        <v>1..1</v>
      </c>
      <c r="AP802" s="73" t="str">
        <f aca="false">P802</f>
        <v>/rsm:CrossIndustryInvoice
/rsm:SupplyChainTradeTransaction
/ram:ApplicableHeaderTradeDelivery
/ram:ReceivingAdviceReferencedDocument
/ram:IssuerAssignedID</v>
      </c>
      <c r="AQ802" s="73" t="str">
        <f aca="false">Q802</f>
        <v>/rsm:CrossIndustryInvoice/rsm:SupplyChainTradeTransaction/ram:ApplicableHeaderTradeDelivery/ram:ReceivingAdviceReferencedDocument/ram:IssuerAssignedID</v>
      </c>
      <c r="AR802" s="73" t="str">
        <f aca="false">R802</f>
        <v>R</v>
      </c>
      <c r="AS802" s="73" t="str">
        <f aca="false">S802</f>
        <v>E</v>
      </c>
      <c r="AT802" s="73" t="str">
        <f aca="false">T802</f>
        <v>0..1</v>
      </c>
      <c r="AU802" s="73" t="n">
        <f aca="false">U802</f>
        <v>0</v>
      </c>
      <c r="AV802" s="73" t="n">
        <f aca="false">V802</f>
        <v>0</v>
      </c>
      <c r="AW802" s="6"/>
      <c r="AX802" s="69" t="str">
        <f aca="false">X802</f>
        <v>EN 16931</v>
      </c>
      <c r="AY802" s="74" t="n">
        <f aca="false">Y802</f>
        <v>0</v>
      </c>
      <c r="BA802" s="46"/>
      <c r="BB802" s="46"/>
      <c r="BC802" s="46"/>
    </row>
    <row r="803" customFormat="false" ht="85.5" hidden="false" customHeight="false" outlineLevel="0" collapsed="false">
      <c r="A803" s="58" t="str">
        <f aca="false">IF(ISERROR(SEARCH("-X-",D803)),IF(S803="G","NO",IF(S803="E","YES","")),"EXT")</f>
        <v>EXT</v>
      </c>
      <c r="B803" s="77"/>
      <c r="C803" s="59"/>
      <c r="D803" s="60" t="s">
        <v>3232</v>
      </c>
      <c r="E803" s="61"/>
      <c r="F803" s="62" t="n">
        <f aca="false">LEN(Q803)-LEN(SUBSTITUTE(Q803,"/",""))-1</f>
        <v>4</v>
      </c>
      <c r="G803" s="62" t="s">
        <v>95</v>
      </c>
      <c r="H803" s="63" t="s">
        <v>3233</v>
      </c>
      <c r="I803" s="63"/>
      <c r="J803" s="64"/>
      <c r="K803" s="64"/>
      <c r="L803" s="64"/>
      <c r="M803" s="63" t="s">
        <v>186</v>
      </c>
      <c r="N803" s="65"/>
      <c r="O803" s="65" t="s">
        <v>95</v>
      </c>
      <c r="P803" s="66" t="str">
        <f aca="false">MID(SUBSTITUTE(SUBSTITUTE(Q803,"/",CONCATENATE(CHAR(10),"/")),"/",CONCATENATE(CHAR(10),"/"),F803+1),2,500)</f>
        <v>/rsm:CrossIndustryInvoice
/rsm:SupplyChainTradeTransaction
/ram:ApplicableHeaderTradeDelivery
/ram:ReceivingAdviceReferencedDocument
/ram:FormattedIssueDateTime</v>
      </c>
      <c r="Q803" s="67" t="s">
        <v>3234</v>
      </c>
      <c r="R803" s="65" t="s">
        <v>188</v>
      </c>
      <c r="S803" s="65" t="str">
        <f aca="false">IF($D803="","",IF(ISERROR(FIND("/@",RIGHT($Q803,LEN($Q803)-FIND("#",SUBSTITUTE($Q803,"/","#",LEN($Q803)-LEN(SUBSTITUTE($Q803,"/",""))))))),IF(LEFT($D803,4)="BG-X","EG",IF(LEFT($D803,2)="BG","G",IF(OR(RIGHT($D803,2)="-0",RIGHT($D803,3)="-00",RIGHT($D803,4)="-000"),"","E"))),"A"))</f>
        <v/>
      </c>
      <c r="T803" s="65" t="s">
        <v>95</v>
      </c>
      <c r="U803" s="65"/>
      <c r="V803" s="68"/>
      <c r="W803" s="49"/>
      <c r="X803" s="69" t="s">
        <v>30</v>
      </c>
      <c r="Y803" s="69"/>
      <c r="Z803" s="49"/>
      <c r="AA803" s="70"/>
      <c r="AB803" s="70"/>
      <c r="AC803" s="71"/>
      <c r="AD803" s="49"/>
      <c r="AE803" s="72" t="str">
        <f aca="false">D803</f>
        <v>BT-X-201-00</v>
      </c>
      <c r="AF803" s="73" t="n">
        <f aca="false">F803</f>
        <v>4</v>
      </c>
      <c r="AG803" s="73" t="str">
        <f aca="false">G803</f>
        <v>0..1</v>
      </c>
      <c r="AH803" s="63" t="s">
        <v>3235</v>
      </c>
      <c r="AI803" s="63"/>
      <c r="AJ803" s="64"/>
      <c r="AK803" s="64"/>
      <c r="AL803" s="64"/>
      <c r="AM803" s="73" t="str">
        <f aca="false">M803</f>
        <v>Date</v>
      </c>
      <c r="AN803" s="73" t="n">
        <f aca="false">N803</f>
        <v>0</v>
      </c>
      <c r="AO803" s="73" t="str">
        <f aca="false">O803</f>
        <v>0..1</v>
      </c>
      <c r="AP803" s="73" t="str">
        <f aca="false">P803</f>
        <v>/rsm:CrossIndustryInvoice
/rsm:SupplyChainTradeTransaction
/ram:ApplicableHeaderTradeDelivery
/ram:ReceivingAdviceReferencedDocument
/ram:FormattedIssueDateTime</v>
      </c>
      <c r="AQ803" s="73" t="str">
        <f aca="false">Q803</f>
        <v>/rsm:CrossIndustryInvoice/rsm:SupplyChainTradeTransaction/ram:ApplicableHeaderTradeDelivery/ram:ReceivingAdviceReferencedDocument/ram:FormattedIssueDateTime</v>
      </c>
      <c r="AR803" s="73" t="str">
        <f aca="false">R803</f>
        <v>D</v>
      </c>
      <c r="AS803" s="73" t="str">
        <f aca="false">S803</f>
        <v/>
      </c>
      <c r="AT803" s="73" t="str">
        <f aca="false">T803</f>
        <v>0..1</v>
      </c>
      <c r="AU803" s="73" t="n">
        <f aca="false">U803</f>
        <v>0</v>
      </c>
      <c r="AV803" s="73" t="n">
        <f aca="false">V803</f>
        <v>0</v>
      </c>
      <c r="AW803" s="6"/>
      <c r="AX803" s="69" t="str">
        <f aca="false">X803</f>
        <v>EXTENDED</v>
      </c>
      <c r="AY803" s="74" t="n">
        <f aca="false">Y803</f>
        <v>0</v>
      </c>
      <c r="BA803" s="46"/>
      <c r="BB803" s="46"/>
      <c r="BC803" s="46"/>
    </row>
    <row r="804" customFormat="false" ht="99.75" hidden="false" customHeight="false" outlineLevel="0" collapsed="false">
      <c r="A804" s="58" t="str">
        <f aca="false">IF(ISERROR(SEARCH("-X-",D804)),IF(S804="G","NO",IF(S804="E","YES","")),"EXT")</f>
        <v>EXT</v>
      </c>
      <c r="B804" s="77"/>
      <c r="C804" s="59"/>
      <c r="D804" s="60" t="s">
        <v>3236</v>
      </c>
      <c r="E804" s="61"/>
      <c r="F804" s="62" t="n">
        <f aca="false">LEN(Q804)-LEN(SUBSTITUTE(Q804,"/",""))-1</f>
        <v>5</v>
      </c>
      <c r="G804" s="62" t="s">
        <v>88</v>
      </c>
      <c r="H804" s="63" t="s">
        <v>3237</v>
      </c>
      <c r="I804" s="63"/>
      <c r="J804" s="64"/>
      <c r="K804" s="64"/>
      <c r="L804" s="64"/>
      <c r="M804" s="63" t="s">
        <v>186</v>
      </c>
      <c r="N804" s="65"/>
      <c r="O804" s="65" t="s">
        <v>88</v>
      </c>
      <c r="P804" s="66" t="str">
        <f aca="false">MID(SUBSTITUTE(SUBSTITUTE(Q804,"/",CONCATENATE(CHAR(10),"/")),"/",CONCATENATE(CHAR(10),"/"),F804+1),2,500)</f>
        <v>/rsm:CrossIndustryInvoice
/rsm:SupplyChainTradeTransaction
/ram:ApplicableHeaderTradeDelivery
/ram:ReceivingAdviceReferencedDocument
/ram:FormattedIssueDateTime
/qdt:DateTimeString</v>
      </c>
      <c r="Q804" s="67" t="s">
        <v>3238</v>
      </c>
      <c r="R804" s="65" t="s">
        <v>188</v>
      </c>
      <c r="S804" s="65" t="str">
        <f aca="false">IF($D804="","",IF(ISERROR(FIND("/@",RIGHT($Q804,LEN($Q804)-FIND("#",SUBSTITUTE($Q804,"/","#",LEN($Q804)-LEN(SUBSTITUTE($Q804,"/",""))))))),IF(LEFT($D804,4)="BG-X","EG",IF(LEFT($D804,2)="BG","G",IF(OR(RIGHT($D804,2)="-0",RIGHT($D804,3)="-00",RIGHT($D804,4)="-000"),"","E"))),"A"))</f>
        <v>E</v>
      </c>
      <c r="T804" s="65" t="s">
        <v>88</v>
      </c>
      <c r="U804" s="65"/>
      <c r="V804" s="68"/>
      <c r="W804" s="49"/>
      <c r="X804" s="69" t="s">
        <v>30</v>
      </c>
      <c r="Y804" s="69"/>
      <c r="Z804" s="49"/>
      <c r="AA804" s="70"/>
      <c r="AB804" s="70"/>
      <c r="AC804" s="71"/>
      <c r="AD804" s="49"/>
      <c r="AE804" s="72" t="str">
        <f aca="false">D804</f>
        <v>BT-X-201</v>
      </c>
      <c r="AF804" s="73" t="n">
        <f aca="false">F804</f>
        <v>5</v>
      </c>
      <c r="AG804" s="73" t="str">
        <f aca="false">G804</f>
        <v>1..1</v>
      </c>
      <c r="AH804" s="63" t="s">
        <v>3239</v>
      </c>
      <c r="AI804" s="63"/>
      <c r="AJ804" s="64"/>
      <c r="AK804" s="64"/>
      <c r="AL804" s="64"/>
      <c r="AM804" s="73" t="str">
        <f aca="false">M804</f>
        <v>Date</v>
      </c>
      <c r="AN804" s="73" t="n">
        <f aca="false">N804</f>
        <v>0</v>
      </c>
      <c r="AO804" s="73" t="str">
        <f aca="false">O804</f>
        <v>1..1</v>
      </c>
      <c r="AP804" s="73" t="str">
        <f aca="false">P804</f>
        <v>/rsm:CrossIndustryInvoice
/rsm:SupplyChainTradeTransaction
/ram:ApplicableHeaderTradeDelivery
/ram:ReceivingAdviceReferencedDocument
/ram:FormattedIssueDateTime
/qdt:DateTimeString</v>
      </c>
      <c r="AQ804" s="73" t="str">
        <f aca="false">Q804</f>
        <v>/rsm:CrossIndustryInvoice/rsm:SupplyChainTradeTransaction/ram:ApplicableHeaderTradeDelivery/ram:ReceivingAdviceReferencedDocument/ram:FormattedIssueDateTime/qdt:DateTimeString</v>
      </c>
      <c r="AR804" s="73" t="str">
        <f aca="false">R804</f>
        <v>D</v>
      </c>
      <c r="AS804" s="73" t="str">
        <f aca="false">S804</f>
        <v>E</v>
      </c>
      <c r="AT804" s="73" t="str">
        <f aca="false">T804</f>
        <v>1..1</v>
      </c>
      <c r="AU804" s="73" t="n">
        <f aca="false">U804</f>
        <v>0</v>
      </c>
      <c r="AV804" s="73" t="n">
        <f aca="false">V804</f>
        <v>0</v>
      </c>
      <c r="AW804" s="6"/>
      <c r="AX804" s="69" t="str">
        <f aca="false">X804</f>
        <v>EXTENDED</v>
      </c>
      <c r="AY804" s="74" t="n">
        <f aca="false">Y804</f>
        <v>0</v>
      </c>
      <c r="BA804" s="46"/>
      <c r="BB804" s="46"/>
      <c r="BC804" s="46"/>
    </row>
    <row r="805" customFormat="false" ht="114" hidden="false" customHeight="false" outlineLevel="0" collapsed="false">
      <c r="A805" s="58" t="str">
        <f aca="false">IF(ISERROR(SEARCH("-X-",D805)),IF(S805="G","NO",IF(S805="E","YES","")),"EXT")</f>
        <v>EXT</v>
      </c>
      <c r="B805" s="77"/>
      <c r="C805" s="59"/>
      <c r="D805" s="60" t="s">
        <v>3240</v>
      </c>
      <c r="E805" s="61"/>
      <c r="F805" s="62" t="n">
        <f aca="false">LEN(Q805)-LEN(SUBSTITUTE(Q805,"/",""))-1</f>
        <v>6</v>
      </c>
      <c r="G805" s="62" t="s">
        <v>95</v>
      </c>
      <c r="H805" s="63" t="s">
        <v>199</v>
      </c>
      <c r="I805" s="63"/>
      <c r="J805" s="64" t="s">
        <v>200</v>
      </c>
      <c r="K805" s="64"/>
      <c r="L805" s="64"/>
      <c r="M805" s="63" t="s">
        <v>174</v>
      </c>
      <c r="N805" s="65"/>
      <c r="O805" s="65"/>
      <c r="P805" s="66" t="str">
        <f aca="false">MID(SUBSTITUTE(SUBSTITUTE(Q805,"/",CONCATENATE(CHAR(10),"/")),"/",CONCATENATE(CHAR(10),"/"),F805+1),2,500)</f>
        <v>/rsm:CrossIndustryInvoice
/rsm:SupplyChainTradeTransaction
/ram:ApplicableHeaderTradeDelivery
/ram:ReceivingAdviceReferencedDocument
/ram:FormattedIssueDateTime
/qdt:DateTimeString
/@format</v>
      </c>
      <c r="Q805" s="67" t="s">
        <v>3241</v>
      </c>
      <c r="R805" s="65" t="s">
        <v>176</v>
      </c>
      <c r="S805" s="65" t="str">
        <f aca="false">IF($D805="","",IF(ISERROR(FIND("/@",RIGHT($Q805,LEN($Q805)-FIND("#",SUBSTITUTE($Q805,"/","#",LEN($Q805)-LEN(SUBSTITUTE($Q805,"/",""))))))),IF(LEFT($D805,4)="BG-X","EG",IF(LEFT($D805,2)="BG","G",IF(OR(RIGHT($D805,2)="-0",RIGHT($D805,3)="-00",RIGHT($D805,4)="-000"),"","E"))),"A"))</f>
        <v/>
      </c>
      <c r="T805" s="65"/>
      <c r="U805" s="65"/>
      <c r="V805" s="68"/>
      <c r="W805" s="82"/>
      <c r="X805" s="69" t="s">
        <v>30</v>
      </c>
      <c r="Y805" s="69"/>
      <c r="Z805" s="82"/>
      <c r="AA805" s="70"/>
      <c r="AB805" s="70"/>
      <c r="AC805" s="71"/>
      <c r="AD805" s="11"/>
      <c r="AE805" s="72" t="str">
        <f aca="false">D805</f>
        <v>BT-X-201-0</v>
      </c>
      <c r="AF805" s="73" t="n">
        <f aca="false">F805</f>
        <v>6</v>
      </c>
      <c r="AG805" s="73" t="str">
        <f aca="false">G805</f>
        <v>0..1</v>
      </c>
      <c r="AH805" s="63" t="s">
        <v>199</v>
      </c>
      <c r="AI805" s="63"/>
      <c r="AJ805" s="64" t="s">
        <v>202</v>
      </c>
      <c r="AK805" s="64"/>
      <c r="AL805" s="64"/>
      <c r="AM805" s="73" t="str">
        <f aca="false">M805</f>
        <v>Code</v>
      </c>
      <c r="AN805" s="73" t="n">
        <f aca="false">N805</f>
        <v>0</v>
      </c>
      <c r="AO805" s="73" t="n">
        <f aca="false">O805</f>
        <v>0</v>
      </c>
      <c r="AP805" s="73" t="str">
        <f aca="false">P805</f>
        <v>/rsm:CrossIndustryInvoice
/rsm:SupplyChainTradeTransaction
/ram:ApplicableHeaderTradeDelivery
/ram:ReceivingAdviceReferencedDocument
/ram:FormattedIssueDateTime
/qdt:DateTimeString
/@format</v>
      </c>
      <c r="AQ805" s="73" t="str">
        <f aca="false">Q805</f>
        <v>/rsm:CrossIndustryInvoice/rsm:SupplyChainTradeTransaction/ram:ApplicableHeaderTradeDelivery/ram:ReceivingAdviceReferencedDocument/ram:FormattedIssueDateTime/qdt:DateTimeString/@format</v>
      </c>
      <c r="AR805" s="73" t="str">
        <f aca="false">R805</f>
        <v>C</v>
      </c>
      <c r="AS805" s="73" t="str">
        <f aca="false">S805</f>
        <v/>
      </c>
      <c r="AT805" s="73" t="n">
        <f aca="false">T805</f>
        <v>0</v>
      </c>
      <c r="AU805" s="73" t="n">
        <f aca="false">U805</f>
        <v>0</v>
      </c>
      <c r="AV805" s="73" t="n">
        <f aca="false">V805</f>
        <v>0</v>
      </c>
      <c r="AW805" s="6"/>
      <c r="AX805" s="69" t="str">
        <f aca="false">X805</f>
        <v>EXTENDED</v>
      </c>
      <c r="AY805" s="74" t="n">
        <f aca="false">Y805</f>
        <v>0</v>
      </c>
      <c r="BA805" s="46"/>
      <c r="BB805" s="46"/>
      <c r="BC805" s="46"/>
    </row>
    <row r="806" customFormat="false" ht="71.25" hidden="false" customHeight="false" outlineLevel="0" collapsed="false">
      <c r="A806" s="58" t="str">
        <f aca="false">IF(ISERROR(SEARCH("-X-",D806)),IF(S806="G","NO",IF(S806="E","YES","")),"EXT")</f>
        <v>EXT</v>
      </c>
      <c r="B806" s="77"/>
      <c r="C806" s="59"/>
      <c r="D806" s="60" t="s">
        <v>3242</v>
      </c>
      <c r="E806" s="61"/>
      <c r="F806" s="62" t="n">
        <f aca="false">LEN(Q806)-LEN(SUBSTITUTE(Q806,"/",""))-1</f>
        <v>3</v>
      </c>
      <c r="G806" s="62" t="s">
        <v>112</v>
      </c>
      <c r="H806" s="63" t="s">
        <v>1296</v>
      </c>
      <c r="I806" s="63"/>
      <c r="J806" s="64"/>
      <c r="K806" s="64"/>
      <c r="L806" s="64"/>
      <c r="M806" s="63"/>
      <c r="N806" s="65"/>
      <c r="O806" s="65" t="s">
        <v>95</v>
      </c>
      <c r="P806" s="66" t="str">
        <f aca="false">MID(SUBSTITUTE(SUBSTITUTE(Q806,"/",CONCATENATE(CHAR(10),"/")),"/",CONCATENATE(CHAR(10),"/"),F806+1),2,500)</f>
        <v>/rsm:CrossIndustryInvoice
/rsm:SupplyChainTradeTransaction
/ram:ApplicableHeaderTradeDelivery
/ram:DeliveryNoteReferencedDocument</v>
      </c>
      <c r="Q806" s="67" t="s">
        <v>3243</v>
      </c>
      <c r="R806" s="65"/>
      <c r="S806" s="65" t="str">
        <f aca="false">IF($D806="","",IF(ISERROR(FIND("/@",RIGHT($Q806,LEN($Q806)-FIND("#",SUBSTITUTE($Q806,"/","#",LEN($Q806)-LEN(SUBSTITUTE($Q806,"/",""))))))),IF(LEFT($D806,4)="BG-X","EG",IF(LEFT($D806,2)="BG","G",IF(OR(RIGHT($D806,2)="-0",RIGHT($D806,3)="-00",RIGHT($D806,4)="-000"),"","E"))),"A"))</f>
        <v/>
      </c>
      <c r="T806" s="65" t="s">
        <v>95</v>
      </c>
      <c r="U806" s="65"/>
      <c r="V806" s="68"/>
      <c r="W806" s="82"/>
      <c r="X806" s="69" t="s">
        <v>30</v>
      </c>
      <c r="Y806" s="69"/>
      <c r="Z806" s="82"/>
      <c r="AA806" s="70"/>
      <c r="AB806" s="70"/>
      <c r="AC806" s="71"/>
      <c r="AD806" s="11"/>
      <c r="AE806" s="72" t="str">
        <f aca="false">D806</f>
        <v>BT-X-202-00</v>
      </c>
      <c r="AF806" s="73" t="n">
        <f aca="false">F806</f>
        <v>3</v>
      </c>
      <c r="AG806" s="73" t="str">
        <f aca="false">G806</f>
        <v>0..n</v>
      </c>
      <c r="AH806" s="63" t="s">
        <v>1298</v>
      </c>
      <c r="AI806" s="63"/>
      <c r="AJ806" s="64"/>
      <c r="AK806" s="64"/>
      <c r="AL806" s="64"/>
      <c r="AM806" s="73" t="n">
        <f aca="false">M806</f>
        <v>0</v>
      </c>
      <c r="AN806" s="73" t="n">
        <f aca="false">N806</f>
        <v>0</v>
      </c>
      <c r="AO806" s="73" t="str">
        <f aca="false">O806</f>
        <v>0..1</v>
      </c>
      <c r="AP806" s="73" t="str">
        <f aca="false">P806</f>
        <v>/rsm:CrossIndustryInvoice
/rsm:SupplyChainTradeTransaction
/ram:ApplicableHeaderTradeDelivery
/ram:DeliveryNoteReferencedDocument</v>
      </c>
      <c r="AQ806" s="73" t="str">
        <f aca="false">Q806</f>
        <v>/rsm:CrossIndustryInvoice/rsm:SupplyChainTradeTransaction/ram:ApplicableHeaderTradeDelivery/ram:DeliveryNoteReferencedDocument</v>
      </c>
      <c r="AR806" s="73" t="n">
        <f aca="false">R806</f>
        <v>0</v>
      </c>
      <c r="AS806" s="73" t="str">
        <f aca="false">S806</f>
        <v/>
      </c>
      <c r="AT806" s="73" t="str">
        <f aca="false">T806</f>
        <v>0..1</v>
      </c>
      <c r="AU806" s="73" t="n">
        <f aca="false">U806</f>
        <v>0</v>
      </c>
      <c r="AV806" s="73" t="n">
        <f aca="false">V806</f>
        <v>0</v>
      </c>
      <c r="AW806" s="6"/>
      <c r="AX806" s="69" t="str">
        <f aca="false">X806</f>
        <v>EXTENDED</v>
      </c>
      <c r="AY806" s="74" t="n">
        <f aca="false">Y806</f>
        <v>0</v>
      </c>
      <c r="BA806" s="46"/>
      <c r="BB806" s="46"/>
      <c r="BC806" s="46"/>
    </row>
    <row r="807" customFormat="false" ht="85.5" hidden="false" customHeight="false" outlineLevel="0" collapsed="false">
      <c r="A807" s="58" t="str">
        <f aca="false">IF(ISERROR(SEARCH("-X-",D807)),IF(S807="G","NO",IF(S807="E","YES","")),"EXT")</f>
        <v>EXT</v>
      </c>
      <c r="B807" s="77"/>
      <c r="C807" s="59"/>
      <c r="D807" s="60" t="s">
        <v>3244</v>
      </c>
      <c r="E807" s="61"/>
      <c r="F807" s="62" t="n">
        <f aca="false">LEN(Q807)-LEN(SUBSTITUTE(Q807,"/",""))-1</f>
        <v>4</v>
      </c>
      <c r="G807" s="62" t="s">
        <v>88</v>
      </c>
      <c r="H807" s="63" t="s">
        <v>3245</v>
      </c>
      <c r="I807" s="63"/>
      <c r="J807" s="64"/>
      <c r="K807" s="64"/>
      <c r="L807" s="64"/>
      <c r="M807" s="63" t="s">
        <v>573</v>
      </c>
      <c r="N807" s="65"/>
      <c r="O807" s="65" t="s">
        <v>88</v>
      </c>
      <c r="P807" s="66" t="str">
        <f aca="false">MID(SUBSTITUTE(SUBSTITUTE(Q807,"/",CONCATENATE(CHAR(10),"/")),"/",CONCATENATE(CHAR(10),"/"),F807+1),2,500)</f>
        <v>/rsm:CrossIndustryInvoice
/rsm:SupplyChainTradeTransaction
/ram:ApplicableHeaderTradeDelivery
/ram:DeliveryNoteReferencedDocument
/ram:IssuerAssignedID</v>
      </c>
      <c r="Q807" s="67" t="s">
        <v>3246</v>
      </c>
      <c r="R807" s="65" t="s">
        <v>575</v>
      </c>
      <c r="S807" s="65" t="str">
        <f aca="false">IF($D807="","",IF(ISERROR(FIND("/@",RIGHT($Q807,LEN($Q807)-FIND("#",SUBSTITUTE($Q807,"/","#",LEN($Q807)-LEN(SUBSTITUTE($Q807,"/",""))))))),IF(LEFT($D807,4)="BG-X","EG",IF(LEFT($D807,2)="BG","G",IF(OR(RIGHT($D807,2)="-0",RIGHT($D807,3)="-00",RIGHT($D807,4)="-000"),"","E"))),"A"))</f>
        <v>E</v>
      </c>
      <c r="T807" s="65" t="s">
        <v>95</v>
      </c>
      <c r="U807" s="65"/>
      <c r="V807" s="68"/>
      <c r="W807" s="82"/>
      <c r="X807" s="69" t="s">
        <v>30</v>
      </c>
      <c r="Y807" s="69"/>
      <c r="Z807" s="82"/>
      <c r="AA807" s="70"/>
      <c r="AB807" s="70"/>
      <c r="AC807" s="71"/>
      <c r="AD807" s="11"/>
      <c r="AE807" s="72" t="str">
        <f aca="false">D807</f>
        <v>BT-X-202</v>
      </c>
      <c r="AF807" s="73" t="n">
        <f aca="false">F807</f>
        <v>4</v>
      </c>
      <c r="AG807" s="73" t="str">
        <f aca="false">G807</f>
        <v>1..1</v>
      </c>
      <c r="AH807" s="63" t="s">
        <v>1302</v>
      </c>
      <c r="AI807" s="63"/>
      <c r="AJ807" s="64"/>
      <c r="AK807" s="64"/>
      <c r="AL807" s="64"/>
      <c r="AM807" s="73" t="str">
        <f aca="false">M807</f>
        <v>Document Reference</v>
      </c>
      <c r="AN807" s="73" t="n">
        <f aca="false">N807</f>
        <v>0</v>
      </c>
      <c r="AO807" s="73" t="str">
        <f aca="false">O807</f>
        <v>1..1</v>
      </c>
      <c r="AP807" s="73" t="str">
        <f aca="false">P807</f>
        <v>/rsm:CrossIndustryInvoice
/rsm:SupplyChainTradeTransaction
/ram:ApplicableHeaderTradeDelivery
/ram:DeliveryNoteReferencedDocument
/ram:IssuerAssignedID</v>
      </c>
      <c r="AQ807" s="73" t="str">
        <f aca="false">Q807</f>
        <v>/rsm:CrossIndustryInvoice/rsm:SupplyChainTradeTransaction/ram:ApplicableHeaderTradeDelivery/ram:DeliveryNoteReferencedDocument/ram:IssuerAssignedID</v>
      </c>
      <c r="AR807" s="73" t="str">
        <f aca="false">R807</f>
        <v>R</v>
      </c>
      <c r="AS807" s="73" t="str">
        <f aca="false">S807</f>
        <v>E</v>
      </c>
      <c r="AT807" s="73" t="str">
        <f aca="false">T807</f>
        <v>0..1</v>
      </c>
      <c r="AU807" s="73" t="n">
        <f aca="false">U807</f>
        <v>0</v>
      </c>
      <c r="AV807" s="73" t="n">
        <f aca="false">V807</f>
        <v>0</v>
      </c>
      <c r="AW807" s="6"/>
      <c r="AX807" s="69" t="str">
        <f aca="false">X807</f>
        <v>EXTENDED</v>
      </c>
      <c r="AY807" s="74" t="n">
        <f aca="false">Y807</f>
        <v>0</v>
      </c>
      <c r="BA807" s="46"/>
      <c r="BB807" s="46"/>
      <c r="BC807" s="46"/>
    </row>
    <row r="808" customFormat="false" ht="85.5" hidden="false" customHeight="false" outlineLevel="0" collapsed="false">
      <c r="A808" s="58" t="str">
        <f aca="false">IF(ISERROR(SEARCH("-X-",D808)),IF(S808="G","NO",IF(S808="E","YES","")),"EXT")</f>
        <v>EXT</v>
      </c>
      <c r="B808" s="77"/>
      <c r="C808" s="59"/>
      <c r="D808" s="60" t="s">
        <v>3247</v>
      </c>
      <c r="E808" s="61"/>
      <c r="F808" s="62" t="n">
        <f aca="false">LEN(Q808)-LEN(SUBSTITUTE(Q808,"/",""))-1</f>
        <v>4</v>
      </c>
      <c r="G808" s="62" t="s">
        <v>95</v>
      </c>
      <c r="H808" s="63" t="s">
        <v>3248</v>
      </c>
      <c r="I808" s="63"/>
      <c r="J808" s="64"/>
      <c r="K808" s="64"/>
      <c r="L808" s="64"/>
      <c r="M808" s="63" t="s">
        <v>186</v>
      </c>
      <c r="N808" s="65"/>
      <c r="O808" s="65" t="s">
        <v>95</v>
      </c>
      <c r="P808" s="66" t="str">
        <f aca="false">MID(SUBSTITUTE(SUBSTITUTE(Q808,"/",CONCATENATE(CHAR(10),"/")),"/",CONCATENATE(CHAR(10),"/"),F808+1),2,500)</f>
        <v>/rsm:CrossIndustryInvoice
/rsm:SupplyChainTradeTransaction
/ram:ApplicableHeaderTradeDelivery
/ram:DeliveryNoteReferencedDocument
/ram:FormattedIssueDateTime</v>
      </c>
      <c r="Q808" s="67" t="s">
        <v>3249</v>
      </c>
      <c r="R808" s="65" t="s">
        <v>188</v>
      </c>
      <c r="S808" s="65" t="str">
        <f aca="false">IF($D808="","",IF(ISERROR(FIND("/@",RIGHT($Q808,LEN($Q808)-FIND("#",SUBSTITUTE($Q808,"/","#",LEN($Q808)-LEN(SUBSTITUTE($Q808,"/",""))))))),IF(LEFT($D808,4)="BG-X","EG",IF(LEFT($D808,2)="BG","G",IF(OR(RIGHT($D808,2)="-0",RIGHT($D808,3)="-00",RIGHT($D808,4)="-000"),"","E"))),"A"))</f>
        <v/>
      </c>
      <c r="T808" s="65" t="s">
        <v>95</v>
      </c>
      <c r="U808" s="65"/>
      <c r="V808" s="68"/>
      <c r="W808" s="82"/>
      <c r="X808" s="69" t="s">
        <v>30</v>
      </c>
      <c r="Y808" s="69"/>
      <c r="Z808" s="82"/>
      <c r="AA808" s="70"/>
      <c r="AB808" s="70"/>
      <c r="AC808" s="71"/>
      <c r="AD808" s="11"/>
      <c r="AE808" s="72" t="str">
        <f aca="false">D808</f>
        <v>BT-X-203-00</v>
      </c>
      <c r="AF808" s="73" t="n">
        <f aca="false">F808</f>
        <v>4</v>
      </c>
      <c r="AG808" s="73" t="str">
        <f aca="false">G808</f>
        <v>0..1</v>
      </c>
      <c r="AH808" s="63" t="s">
        <v>3250</v>
      </c>
      <c r="AI808" s="63"/>
      <c r="AJ808" s="64"/>
      <c r="AK808" s="64"/>
      <c r="AL808" s="64"/>
      <c r="AM808" s="73" t="str">
        <f aca="false">M808</f>
        <v>Date</v>
      </c>
      <c r="AN808" s="73" t="n">
        <f aca="false">N808</f>
        <v>0</v>
      </c>
      <c r="AO808" s="73" t="str">
        <f aca="false">O808</f>
        <v>0..1</v>
      </c>
      <c r="AP808" s="73" t="str">
        <f aca="false">P808</f>
        <v>/rsm:CrossIndustryInvoice
/rsm:SupplyChainTradeTransaction
/ram:ApplicableHeaderTradeDelivery
/ram:DeliveryNoteReferencedDocument
/ram:FormattedIssueDateTime</v>
      </c>
      <c r="AQ808" s="73" t="str">
        <f aca="false">Q808</f>
        <v>/rsm:CrossIndustryInvoice/rsm:SupplyChainTradeTransaction/ram:ApplicableHeaderTradeDelivery/ram:DeliveryNoteReferencedDocument/ram:FormattedIssueDateTime</v>
      </c>
      <c r="AR808" s="73" t="str">
        <f aca="false">R808</f>
        <v>D</v>
      </c>
      <c r="AS808" s="73" t="str">
        <f aca="false">S808</f>
        <v/>
      </c>
      <c r="AT808" s="73" t="str">
        <f aca="false">T808</f>
        <v>0..1</v>
      </c>
      <c r="AU808" s="73" t="n">
        <f aca="false">U808</f>
        <v>0</v>
      </c>
      <c r="AV808" s="73" t="n">
        <f aca="false">V808</f>
        <v>0</v>
      </c>
      <c r="AW808" s="6"/>
      <c r="AX808" s="69" t="str">
        <f aca="false">X808</f>
        <v>EXTENDED</v>
      </c>
      <c r="AY808" s="74" t="n">
        <f aca="false">Y808</f>
        <v>0</v>
      </c>
      <c r="BA808" s="46"/>
      <c r="BB808" s="46"/>
      <c r="BC808" s="46"/>
    </row>
    <row r="809" customFormat="false" ht="99.75" hidden="false" customHeight="false" outlineLevel="0" collapsed="false">
      <c r="A809" s="58" t="str">
        <f aca="false">IF(ISERROR(SEARCH("-X-",D809)),IF(S809="G","NO",IF(S809="E","YES","")),"EXT")</f>
        <v>EXT</v>
      </c>
      <c r="B809" s="58"/>
      <c r="C809" s="59"/>
      <c r="D809" s="60" t="s">
        <v>3251</v>
      </c>
      <c r="E809" s="61"/>
      <c r="F809" s="62" t="n">
        <f aca="false">LEN(Q809)-LEN(SUBSTITUTE(Q809,"/",""))-1</f>
        <v>5</v>
      </c>
      <c r="G809" s="62" t="s">
        <v>88</v>
      </c>
      <c r="H809" s="63" t="s">
        <v>3252</v>
      </c>
      <c r="I809" s="63"/>
      <c r="J809" s="64"/>
      <c r="K809" s="64"/>
      <c r="L809" s="64"/>
      <c r="M809" s="63" t="s">
        <v>186</v>
      </c>
      <c r="N809" s="65"/>
      <c r="O809" s="65" t="s">
        <v>88</v>
      </c>
      <c r="P809" s="66" t="str">
        <f aca="false">MID(SUBSTITUTE(SUBSTITUTE(Q809,"/",CONCATENATE(CHAR(10),"/")),"/",CONCATENATE(CHAR(10),"/"),F809+1),2,500)</f>
        <v>/rsm:CrossIndustryInvoice
/rsm:SupplyChainTradeTransaction
/ram:ApplicableHeaderTradeDelivery
/ram:DeliveryNoteReferencedDocument
/ram:FormattedIssueDateTime
/qdt:DateTimeString</v>
      </c>
      <c r="Q809" s="67" t="s">
        <v>3253</v>
      </c>
      <c r="R809" s="65" t="s">
        <v>188</v>
      </c>
      <c r="S809" s="65" t="str">
        <f aca="false">IF($D809="","",IF(ISERROR(FIND("/@",RIGHT($Q809,LEN($Q809)-FIND("#",SUBSTITUTE($Q809,"/","#",LEN($Q809)-LEN(SUBSTITUTE($Q809,"/",""))))))),IF(LEFT($D809,4)="BG-X","EG",IF(LEFT($D809,2)="BG","G",IF(OR(RIGHT($D809,2)="-0",RIGHT($D809,3)="-00",RIGHT($D809,4)="-000"),"","E"))),"A"))</f>
        <v>E</v>
      </c>
      <c r="T809" s="65" t="s">
        <v>88</v>
      </c>
      <c r="U809" s="65"/>
      <c r="V809" s="68"/>
      <c r="X809" s="69" t="s">
        <v>30</v>
      </c>
      <c r="Y809" s="69"/>
      <c r="AA809" s="70"/>
      <c r="AB809" s="70"/>
      <c r="AC809" s="71"/>
      <c r="AE809" s="72" t="str">
        <f aca="false">D809</f>
        <v>BT-X-203</v>
      </c>
      <c r="AF809" s="73" t="n">
        <f aca="false">F809</f>
        <v>5</v>
      </c>
      <c r="AG809" s="73" t="str">
        <f aca="false">G809</f>
        <v>1..1</v>
      </c>
      <c r="AH809" s="63" t="s">
        <v>3254</v>
      </c>
      <c r="AI809" s="63"/>
      <c r="AJ809" s="64"/>
      <c r="AK809" s="64"/>
      <c r="AL809" s="64"/>
      <c r="AM809" s="73" t="str">
        <f aca="false">M809</f>
        <v>Date</v>
      </c>
      <c r="AN809" s="73" t="n">
        <f aca="false">N809</f>
        <v>0</v>
      </c>
      <c r="AO809" s="73" t="str">
        <f aca="false">O809</f>
        <v>1..1</v>
      </c>
      <c r="AP809" s="73" t="str">
        <f aca="false">P809</f>
        <v>/rsm:CrossIndustryInvoice
/rsm:SupplyChainTradeTransaction
/ram:ApplicableHeaderTradeDelivery
/ram:DeliveryNoteReferencedDocument
/ram:FormattedIssueDateTime
/qdt:DateTimeString</v>
      </c>
      <c r="AQ809" s="73" t="str">
        <f aca="false">Q809</f>
        <v>/rsm:CrossIndustryInvoice/rsm:SupplyChainTradeTransaction/ram:ApplicableHeaderTradeDelivery/ram:DeliveryNoteReferencedDocument/ram:FormattedIssueDateTime/qdt:DateTimeString</v>
      </c>
      <c r="AR809" s="73" t="str">
        <f aca="false">R809</f>
        <v>D</v>
      </c>
      <c r="AS809" s="73" t="str">
        <f aca="false">S809</f>
        <v>E</v>
      </c>
      <c r="AT809" s="73" t="str">
        <f aca="false">T809</f>
        <v>1..1</v>
      </c>
      <c r="AU809" s="73" t="n">
        <f aca="false">U809</f>
        <v>0</v>
      </c>
      <c r="AV809" s="73" t="n">
        <f aca="false">V809</f>
        <v>0</v>
      </c>
      <c r="AW809" s="6"/>
      <c r="AX809" s="69" t="str">
        <f aca="false">X809</f>
        <v>EXTENDED</v>
      </c>
      <c r="AY809" s="74" t="n">
        <f aca="false">Y809</f>
        <v>0</v>
      </c>
      <c r="BA809" s="46"/>
      <c r="BB809" s="46"/>
      <c r="BC809" s="46"/>
    </row>
    <row r="810" customFormat="false" ht="114" hidden="false" customHeight="false" outlineLevel="0" collapsed="false">
      <c r="A810" s="58" t="str">
        <f aca="false">IF(ISERROR(SEARCH("-X-",D810)),IF(S810="G","NO",IF(S810="E","YES","")),"EXT")</f>
        <v>EXT</v>
      </c>
      <c r="B810" s="58"/>
      <c r="C810" s="59"/>
      <c r="D810" s="60" t="s">
        <v>3255</v>
      </c>
      <c r="E810" s="61"/>
      <c r="F810" s="62" t="n">
        <f aca="false">LEN(Q810)-LEN(SUBSTITUTE(Q810,"/",""))-1</f>
        <v>6</v>
      </c>
      <c r="G810" s="62" t="s">
        <v>88</v>
      </c>
      <c r="H810" s="63" t="s">
        <v>199</v>
      </c>
      <c r="I810" s="63"/>
      <c r="J810" s="64" t="s">
        <v>200</v>
      </c>
      <c r="K810" s="64"/>
      <c r="L810" s="64"/>
      <c r="M810" s="63" t="s">
        <v>174</v>
      </c>
      <c r="N810" s="65"/>
      <c r="O810" s="65"/>
      <c r="P810" s="66" t="str">
        <f aca="false">MID(SUBSTITUTE(SUBSTITUTE(Q810,"/",CONCATENATE(CHAR(10),"/")),"/",CONCATENATE(CHAR(10),"/"),F810+1),2,500)</f>
        <v>/rsm:CrossIndustryInvoice
/rsm:SupplyChainTradeTransaction
/ram:ApplicableHeaderTradeDelivery
/ram:DeliveryNoteReferencedDocument
/ram:FormattedIssueDateTime
/qdt:DateTimeString
/@format</v>
      </c>
      <c r="Q810" s="67" t="s">
        <v>3256</v>
      </c>
      <c r="R810" s="65" t="s">
        <v>176</v>
      </c>
      <c r="S810" s="65" t="str">
        <f aca="false">IF($D810="","",IF(ISERROR(FIND("/@",RIGHT($Q810,LEN($Q810)-FIND("#",SUBSTITUTE($Q810,"/","#",LEN($Q810)-LEN(SUBSTITUTE($Q810,"/",""))))))),IF(LEFT($D810,4)="BG-X","EG",IF(LEFT($D810,2)="BG","G",IF(OR(RIGHT($D810,2)="-0",RIGHT($D810,3)="-00",RIGHT($D810,4)="-000"),"","E"))),"A"))</f>
        <v/>
      </c>
      <c r="T810" s="65"/>
      <c r="U810" s="65"/>
      <c r="V810" s="68"/>
      <c r="X810" s="69" t="s">
        <v>30</v>
      </c>
      <c r="Y810" s="69"/>
      <c r="AA810" s="70"/>
      <c r="AB810" s="70"/>
      <c r="AC810" s="71"/>
      <c r="AE810" s="72" t="str">
        <f aca="false">D810</f>
        <v>BT-X-203-0</v>
      </c>
      <c r="AF810" s="73" t="n">
        <f aca="false">F810</f>
        <v>6</v>
      </c>
      <c r="AG810" s="73" t="str">
        <f aca="false">G810</f>
        <v>1..1</v>
      </c>
      <c r="AH810" s="63" t="s">
        <v>199</v>
      </c>
      <c r="AI810" s="63"/>
      <c r="AJ810" s="64" t="s">
        <v>202</v>
      </c>
      <c r="AK810" s="64"/>
      <c r="AL810" s="64"/>
      <c r="AM810" s="73" t="str">
        <f aca="false">M810</f>
        <v>Code</v>
      </c>
      <c r="AN810" s="73" t="n">
        <f aca="false">N810</f>
        <v>0</v>
      </c>
      <c r="AO810" s="73" t="n">
        <f aca="false">O810</f>
        <v>0</v>
      </c>
      <c r="AP810" s="73" t="str">
        <f aca="false">P810</f>
        <v>/rsm:CrossIndustryInvoice
/rsm:SupplyChainTradeTransaction
/ram:ApplicableHeaderTradeDelivery
/ram:DeliveryNoteReferencedDocument
/ram:FormattedIssueDateTime
/qdt:DateTimeString
/@format</v>
      </c>
      <c r="AQ810" s="73" t="str">
        <f aca="false">Q810</f>
        <v>/rsm:CrossIndustryInvoice/rsm:SupplyChainTradeTransaction/ram:ApplicableHeaderTradeDelivery/ram:DeliveryNoteReferencedDocument/ram:FormattedIssueDateTime/qdt:DateTimeString/@format</v>
      </c>
      <c r="AR810" s="73" t="str">
        <f aca="false">R810</f>
        <v>C</v>
      </c>
      <c r="AS810" s="73" t="str">
        <f aca="false">S810</f>
        <v/>
      </c>
      <c r="AT810" s="73" t="n">
        <f aca="false">T810</f>
        <v>0</v>
      </c>
      <c r="AU810" s="73" t="n">
        <f aca="false">U810</f>
        <v>0</v>
      </c>
      <c r="AV810" s="73" t="n">
        <f aca="false">V810</f>
        <v>0</v>
      </c>
      <c r="AW810" s="6"/>
      <c r="AX810" s="69" t="str">
        <f aca="false">X810</f>
        <v>EXTENDED</v>
      </c>
      <c r="AY810" s="74" t="n">
        <f aca="false">Y810</f>
        <v>0</v>
      </c>
      <c r="BA810" s="46"/>
      <c r="BB810" s="46"/>
      <c r="BC810" s="46"/>
    </row>
    <row r="811" customFormat="false" ht="63.75" hidden="false" customHeight="false" outlineLevel="0" collapsed="false">
      <c r="A811" s="58" t="str">
        <f aca="false">IF(ISERROR(SEARCH("-X-",D811)),IF(S811="G","NO",IF(S811="E","YES","")),"EXT")</f>
        <v>NO</v>
      </c>
      <c r="B811" s="58"/>
      <c r="C811" s="59"/>
      <c r="D811" s="60" t="s">
        <v>3257</v>
      </c>
      <c r="E811" s="61"/>
      <c r="F811" s="62" t="n">
        <f aca="false">LEN(Q811)-LEN(SUBSTITUTE(Q811,"/",""))-1</f>
        <v>2</v>
      </c>
      <c r="G811" s="62" t="s">
        <v>95</v>
      </c>
      <c r="H811" s="63" t="s">
        <v>3258</v>
      </c>
      <c r="I811" s="63" t="s">
        <v>3259</v>
      </c>
      <c r="J811" s="64" t="s">
        <v>3260</v>
      </c>
      <c r="K811" s="64" t="s">
        <v>3208</v>
      </c>
      <c r="L811" s="64"/>
      <c r="M811" s="63"/>
      <c r="N811" s="65" t="s">
        <v>88</v>
      </c>
      <c r="O811" s="65" t="s">
        <v>88</v>
      </c>
      <c r="P811" s="66" t="str">
        <f aca="false">MID(SUBSTITUTE(SUBSTITUTE(Q811,"/",CONCATENATE(CHAR(10),"/")),"/",CONCATENATE(CHAR(10),"/"),F811+1),2,500)</f>
        <v>/rsm:CrossIndustryInvoice
/rsm:SupplyChainTradeTransaction
/ram:ApplicableHeaderTradeSettlement</v>
      </c>
      <c r="Q811" s="67" t="s">
        <v>3261</v>
      </c>
      <c r="R811" s="65"/>
      <c r="S811" s="65" t="str">
        <f aca="false">IF($D811="","",IF(ISERROR(FIND("/@",RIGHT($Q811,LEN($Q811)-FIND("#",SUBSTITUTE($Q811,"/","#",LEN($Q811)-LEN(SUBSTITUTE($Q811,"/",""))))))),IF(LEFT($D811,4)="BG-X","EG",IF(LEFT($D811,2)="BG","G",IF(OR(RIGHT($D811,2)="-0",RIGHT($D811,3)="-00",RIGHT($D811,4)="-000"),"","E"))),"A"))</f>
        <v>G</v>
      </c>
      <c r="T811" s="65" t="s">
        <v>88</v>
      </c>
      <c r="U811" s="65" t="s">
        <v>562</v>
      </c>
      <c r="V811" s="68"/>
      <c r="X811" s="69" t="s">
        <v>24</v>
      </c>
      <c r="Y811" s="69"/>
      <c r="AA811" s="70"/>
      <c r="AB811" s="70"/>
      <c r="AC811" s="71"/>
      <c r="AE811" s="72" t="str">
        <f aca="false">D811</f>
        <v>BG-19</v>
      </c>
      <c r="AF811" s="73" t="n">
        <f aca="false">F811</f>
        <v>2</v>
      </c>
      <c r="AG811" s="73" t="str">
        <f aca="false">G811</f>
        <v>0..1</v>
      </c>
      <c r="AH811" s="63" t="s">
        <v>3262</v>
      </c>
      <c r="AI811" s="63" t="s">
        <v>3263</v>
      </c>
      <c r="AJ811" s="64" t="s">
        <v>3264</v>
      </c>
      <c r="AK811" s="64" t="s">
        <v>3212</v>
      </c>
      <c r="AL811" s="64"/>
      <c r="AM811" s="73" t="n">
        <f aca="false">M811</f>
        <v>0</v>
      </c>
      <c r="AN811" s="73" t="str">
        <f aca="false">N811</f>
        <v>1..1</v>
      </c>
      <c r="AO811" s="73" t="str">
        <f aca="false">O811</f>
        <v>1..1</v>
      </c>
      <c r="AP811" s="73" t="str">
        <f aca="false">P811</f>
        <v>/rsm:CrossIndustryInvoice
/rsm:SupplyChainTradeTransaction
/ram:ApplicableHeaderTradeSettlement</v>
      </c>
      <c r="AQ811" s="73" t="str">
        <f aca="false">Q811</f>
        <v>/rsm:CrossIndustryInvoice/rsm:SupplyChainTradeTransaction/ram:ApplicableHeaderTradeSettlement</v>
      </c>
      <c r="AR811" s="73" t="n">
        <f aca="false">R811</f>
        <v>0</v>
      </c>
      <c r="AS811" s="73" t="str">
        <f aca="false">S811</f>
        <v>G</v>
      </c>
      <c r="AT811" s="73" t="str">
        <f aca="false">T811</f>
        <v>1..1</v>
      </c>
      <c r="AU811" s="73" t="str">
        <f aca="false">U811</f>
        <v>STR-3</v>
      </c>
      <c r="AV811" s="73" t="n">
        <f aca="false">V811</f>
        <v>0</v>
      </c>
      <c r="AW811" s="6"/>
      <c r="AX811" s="69" t="str">
        <f aca="false">X811</f>
        <v>MINIMUM</v>
      </c>
      <c r="AY811" s="74" t="n">
        <f aca="false">Y811</f>
        <v>0</v>
      </c>
      <c r="BA811" s="46"/>
      <c r="BB811" s="46"/>
      <c r="BC811" s="46"/>
    </row>
    <row r="812" customFormat="false" ht="71.25" hidden="false" customHeight="false" outlineLevel="0" collapsed="false">
      <c r="A812" s="58" t="str">
        <f aca="false">IF(ISERROR(SEARCH("-X-",D812)),IF(S812="G","NO",IF(S812="E","YES","")),"EXT")</f>
        <v>YES</v>
      </c>
      <c r="B812" s="77"/>
      <c r="C812" s="59"/>
      <c r="D812" s="60" t="s">
        <v>3265</v>
      </c>
      <c r="E812" s="61"/>
      <c r="F812" s="62" t="n">
        <f aca="false">LEN(Q812)-LEN(SUBSTITUTE(Q812,"/",""))-1</f>
        <v>3</v>
      </c>
      <c r="G812" s="62" t="s">
        <v>95</v>
      </c>
      <c r="H812" s="63" t="s">
        <v>3266</v>
      </c>
      <c r="I812" s="63" t="s">
        <v>3267</v>
      </c>
      <c r="J812" s="64" t="s">
        <v>3268</v>
      </c>
      <c r="K812" s="64" t="s">
        <v>3269</v>
      </c>
      <c r="L812" s="64"/>
      <c r="M812" s="63" t="s">
        <v>137</v>
      </c>
      <c r="N812" s="65" t="s">
        <v>95</v>
      </c>
      <c r="O812" s="65" t="s">
        <v>95</v>
      </c>
      <c r="P812" s="66" t="str">
        <f aca="false">MID(SUBSTITUTE(SUBSTITUTE(Q812,"/",CONCATENATE(CHAR(10),"/")),"/",CONCATENATE(CHAR(10),"/"),F812+1),2,500)</f>
        <v>/rsm:CrossIndustryInvoice
/rsm:SupplyChainTradeTransaction
/ram:ApplicableHeaderTradeSettlement
/ram:CreditorReferenceID</v>
      </c>
      <c r="Q812" s="67" t="s">
        <v>3270</v>
      </c>
      <c r="R812" s="65" t="s">
        <v>139</v>
      </c>
      <c r="S812" s="65" t="str">
        <f aca="false">IF($D812="","",IF(ISERROR(FIND("/@",RIGHT($Q812,LEN($Q812)-FIND("#",SUBSTITUTE($Q812,"/","#",LEN($Q812)-LEN(SUBSTITUTE($Q812,"/",""))))))),IF(LEFT($D812,4)="BG-X","EG",IF(LEFT($D812,2)="BG","G",IF(OR(RIGHT($D812,2)="-0",RIGHT($D812,3)="-00",RIGHT($D812,4)="-000"),"","E"))),"A"))</f>
        <v>E</v>
      </c>
      <c r="T812" s="65" t="s">
        <v>95</v>
      </c>
      <c r="U812" s="65"/>
      <c r="V812" s="68"/>
      <c r="W812" s="49"/>
      <c r="X812" s="69" t="s">
        <v>25</v>
      </c>
      <c r="Y812" s="69"/>
      <c r="Z812" s="49"/>
      <c r="AA812" s="70"/>
      <c r="AB812" s="70"/>
      <c r="AC812" s="71"/>
      <c r="AD812" s="49"/>
      <c r="AE812" s="72" t="str">
        <f aca="false">D812</f>
        <v>BT-90</v>
      </c>
      <c r="AF812" s="73" t="n">
        <f aca="false">F812</f>
        <v>3</v>
      </c>
      <c r="AG812" s="73" t="str">
        <f aca="false">G812</f>
        <v>0..1</v>
      </c>
      <c r="AH812" s="63" t="s">
        <v>3271</v>
      </c>
      <c r="AI812" s="63" t="s">
        <v>3272</v>
      </c>
      <c r="AJ812" s="64" t="s">
        <v>3273</v>
      </c>
      <c r="AK812" s="64" t="s">
        <v>3274</v>
      </c>
      <c r="AL812" s="64"/>
      <c r="AM812" s="73" t="str">
        <f aca="false">M812</f>
        <v>Identifier</v>
      </c>
      <c r="AN812" s="73" t="str">
        <f aca="false">N812</f>
        <v>0..1</v>
      </c>
      <c r="AO812" s="73" t="str">
        <f aca="false">O812</f>
        <v>0..1</v>
      </c>
      <c r="AP812" s="73" t="str">
        <f aca="false">P812</f>
        <v>/rsm:CrossIndustryInvoice
/rsm:SupplyChainTradeTransaction
/ram:ApplicableHeaderTradeSettlement
/ram:CreditorReferenceID</v>
      </c>
      <c r="AQ812" s="73" t="str">
        <f aca="false">Q812</f>
        <v>/rsm:CrossIndustryInvoice/rsm:SupplyChainTradeTransaction/ram:ApplicableHeaderTradeSettlement/ram:CreditorReferenceID</v>
      </c>
      <c r="AR812" s="73" t="str">
        <f aca="false">R812</f>
        <v>I</v>
      </c>
      <c r="AS812" s="73" t="str">
        <f aca="false">S812</f>
        <v>E</v>
      </c>
      <c r="AT812" s="73" t="str">
        <f aca="false">T812</f>
        <v>0..1</v>
      </c>
      <c r="AU812" s="73" t="n">
        <f aca="false">U812</f>
        <v>0</v>
      </c>
      <c r="AV812" s="73" t="n">
        <f aca="false">V812</f>
        <v>0</v>
      </c>
      <c r="AW812" s="6"/>
      <c r="AX812" s="69" t="str">
        <f aca="false">X812</f>
        <v>BASIC WL</v>
      </c>
      <c r="AY812" s="74" t="n">
        <f aca="false">Y812</f>
        <v>0</v>
      </c>
      <c r="BA812" s="46"/>
      <c r="BB812" s="46"/>
      <c r="BC812" s="46"/>
    </row>
    <row r="813" customFormat="false" ht="369.75" hidden="false" customHeight="false" outlineLevel="0" collapsed="false">
      <c r="A813" s="58" t="str">
        <f aca="false">IF(ISERROR(SEARCH("-X-",D813)),IF(S813="G","NO",IF(S813="E","YES","")),"EXT")</f>
        <v>YES</v>
      </c>
      <c r="B813" s="58"/>
      <c r="C813" s="59"/>
      <c r="D813" s="60" t="s">
        <v>3275</v>
      </c>
      <c r="E813" s="61"/>
      <c r="F813" s="62" t="n">
        <f aca="false">LEN(Q813)-LEN(SUBSTITUTE(Q813,"/",""))-1</f>
        <v>3</v>
      </c>
      <c r="G813" s="62" t="s">
        <v>95</v>
      </c>
      <c r="H813" s="63" t="s">
        <v>3276</v>
      </c>
      <c r="I813" s="63" t="s">
        <v>3277</v>
      </c>
      <c r="J813" s="64" t="s">
        <v>3278</v>
      </c>
      <c r="K813" s="64"/>
      <c r="L813" s="64"/>
      <c r="M813" s="63" t="s">
        <v>119</v>
      </c>
      <c r="N813" s="65" t="s">
        <v>95</v>
      </c>
      <c r="O813" s="65" t="s">
        <v>95</v>
      </c>
      <c r="P813" s="66" t="str">
        <f aca="false">MID(SUBSTITUTE(SUBSTITUTE(Q813,"/",CONCATENATE(CHAR(10),"/")),"/",CONCATENATE(CHAR(10),"/"),F813+1),2,500)</f>
        <v>/rsm:CrossIndustryInvoice
/rsm:SupplyChainTradeTransaction
/ram:ApplicableHeaderTradeSettlement
/ram:PaymentReference</v>
      </c>
      <c r="Q813" s="67" t="s">
        <v>3279</v>
      </c>
      <c r="R813" s="65" t="s">
        <v>121</v>
      </c>
      <c r="S813" s="65" t="str">
        <f aca="false">IF($D813="","",IF(ISERROR(FIND("/@",RIGHT($Q813,LEN($Q813)-FIND("#",SUBSTITUTE($Q813,"/","#",LEN($Q813)-LEN(SUBSTITUTE($Q813,"/",""))))))),IF(LEFT($D813,4)="BG-X","EG",IF(LEFT($D813,2)="BG","G",IF(OR(RIGHT($D813,2)="-0",RIGHT($D813,3)="-00",RIGHT($D813,4)="-000"),"","E"))),"A"))</f>
        <v>E</v>
      </c>
      <c r="T813" s="65" t="s">
        <v>112</v>
      </c>
      <c r="U813" s="65" t="s">
        <v>122</v>
      </c>
      <c r="V813" s="68"/>
      <c r="X813" s="69" t="s">
        <v>25</v>
      </c>
      <c r="Y813" s="69"/>
      <c r="AA813" s="70"/>
      <c r="AB813" s="70"/>
      <c r="AC813" s="71"/>
      <c r="AE813" s="72" t="str">
        <f aca="false">D813</f>
        <v>BT-83</v>
      </c>
      <c r="AF813" s="73" t="n">
        <f aca="false">F813</f>
        <v>3</v>
      </c>
      <c r="AG813" s="73" t="str">
        <f aca="false">G813</f>
        <v>0..1</v>
      </c>
      <c r="AH813" s="63" t="s">
        <v>3280</v>
      </c>
      <c r="AI813" s="63" t="s">
        <v>3281</v>
      </c>
      <c r="AJ813" s="64" t="s">
        <v>3282</v>
      </c>
      <c r="AK813" s="64"/>
      <c r="AL813" s="64"/>
      <c r="AM813" s="73" t="str">
        <f aca="false">M813</f>
        <v>Text</v>
      </c>
      <c r="AN813" s="73" t="str">
        <f aca="false">N813</f>
        <v>0..1</v>
      </c>
      <c r="AO813" s="73" t="str">
        <f aca="false">O813</f>
        <v>0..1</v>
      </c>
      <c r="AP813" s="73" t="str">
        <f aca="false">P813</f>
        <v>/rsm:CrossIndustryInvoice
/rsm:SupplyChainTradeTransaction
/ram:ApplicableHeaderTradeSettlement
/ram:PaymentReference</v>
      </c>
      <c r="AQ813" s="73" t="str">
        <f aca="false">Q813</f>
        <v>/rsm:CrossIndustryInvoice/rsm:SupplyChainTradeTransaction/ram:ApplicableHeaderTradeSettlement/ram:PaymentReference</v>
      </c>
      <c r="AR813" s="73" t="str">
        <f aca="false">R813</f>
        <v>T</v>
      </c>
      <c r="AS813" s="73" t="str">
        <f aca="false">S813</f>
        <v>E</v>
      </c>
      <c r="AT813" s="73" t="str">
        <f aca="false">T813</f>
        <v>0..n</v>
      </c>
      <c r="AU813" s="73" t="str">
        <f aca="false">U813</f>
        <v>CAR-3</v>
      </c>
      <c r="AV813" s="73" t="n">
        <f aca="false">V813</f>
        <v>0</v>
      </c>
      <c r="AW813" s="6"/>
      <c r="AX813" s="69" t="str">
        <f aca="false">X813</f>
        <v>BASIC WL</v>
      </c>
      <c r="AY813" s="74" t="n">
        <f aca="false">Y813</f>
        <v>0</v>
      </c>
      <c r="BA813" s="46"/>
      <c r="BB813" s="46"/>
      <c r="BC813" s="46"/>
    </row>
    <row r="814" customFormat="false" ht="114.75" hidden="false" customHeight="false" outlineLevel="0" collapsed="false">
      <c r="A814" s="58" t="str">
        <f aca="false">IF(ISERROR(SEARCH("-X-",D814)),IF(S814="G","NO",IF(S814="E","YES","")),"EXT")</f>
        <v>YES</v>
      </c>
      <c r="B814" s="58"/>
      <c r="C814" s="59"/>
      <c r="D814" s="60" t="s">
        <v>3283</v>
      </c>
      <c r="E814" s="61"/>
      <c r="F814" s="62" t="n">
        <f aca="false">LEN(Q814)-LEN(SUBSTITUTE(Q814,"/",""))-1</f>
        <v>3</v>
      </c>
      <c r="G814" s="62" t="s">
        <v>95</v>
      </c>
      <c r="H814" s="63" t="s">
        <v>3284</v>
      </c>
      <c r="I814" s="63" t="s">
        <v>3285</v>
      </c>
      <c r="J814" s="64" t="s">
        <v>3286</v>
      </c>
      <c r="K814" s="64"/>
      <c r="L814" s="64"/>
      <c r="M814" s="63" t="s">
        <v>174</v>
      </c>
      <c r="N814" s="65" t="s">
        <v>95</v>
      </c>
      <c r="O814" s="65" t="s">
        <v>95</v>
      </c>
      <c r="P814" s="66" t="str">
        <f aca="false">MID(SUBSTITUTE(SUBSTITUTE(Q814,"/",CONCATENATE(CHAR(10),"/")),"/",CONCATENATE(CHAR(10),"/"),F814+1),2,500)</f>
        <v>/rsm:CrossIndustryInvoice
/rsm:SupplyChainTradeTransaction
/ram:ApplicableHeaderTradeSettlement
/ram:TaxCurrencyCode</v>
      </c>
      <c r="Q814" s="67" t="s">
        <v>3287</v>
      </c>
      <c r="R814" s="65" t="s">
        <v>176</v>
      </c>
      <c r="S814" s="65" t="str">
        <f aca="false">IF($D814="","",IF(ISERROR(FIND("/@",RIGHT($Q814,LEN($Q814)-FIND("#",SUBSTITUTE($Q814,"/","#",LEN($Q814)-LEN(SUBSTITUTE($Q814,"/",""))))))),IF(LEFT($D814,4)="BG-X","EG",IF(LEFT($D814,2)="BG","G",IF(OR(RIGHT($D814,2)="-0",RIGHT($D814,3)="-00",RIGHT($D814,4)="-000"),"","E"))),"A"))</f>
        <v>E</v>
      </c>
      <c r="T814" s="65" t="s">
        <v>95</v>
      </c>
      <c r="U814" s="65" t="s">
        <v>177</v>
      </c>
      <c r="V814" s="68"/>
      <c r="X814" s="69" t="s">
        <v>25</v>
      </c>
      <c r="Y814" s="69"/>
      <c r="AA814" s="70"/>
      <c r="AB814" s="70"/>
      <c r="AC814" s="71"/>
      <c r="AE814" s="72" t="str">
        <f aca="false">D814</f>
        <v>BT-6</v>
      </c>
      <c r="AF814" s="73" t="n">
        <f aca="false">F814</f>
        <v>3</v>
      </c>
      <c r="AG814" s="73" t="str">
        <f aca="false">G814</f>
        <v>0..1</v>
      </c>
      <c r="AH814" s="63" t="s">
        <v>3288</v>
      </c>
      <c r="AI814" s="63" t="s">
        <v>3289</v>
      </c>
      <c r="AJ814" s="64" t="s">
        <v>3290</v>
      </c>
      <c r="AK814" s="64"/>
      <c r="AL814" s="64"/>
      <c r="AM814" s="73" t="str">
        <f aca="false">M814</f>
        <v>Code</v>
      </c>
      <c r="AN814" s="73" t="str">
        <f aca="false">N814</f>
        <v>0..1</v>
      </c>
      <c r="AO814" s="73" t="str">
        <f aca="false">O814</f>
        <v>0..1</v>
      </c>
      <c r="AP814" s="73" t="str">
        <f aca="false">P814</f>
        <v>/rsm:CrossIndustryInvoice
/rsm:SupplyChainTradeTransaction
/ram:ApplicableHeaderTradeSettlement
/ram:TaxCurrencyCode</v>
      </c>
      <c r="AQ814" s="73" t="str">
        <f aca="false">Q814</f>
        <v>/rsm:CrossIndustryInvoice/rsm:SupplyChainTradeTransaction/ram:ApplicableHeaderTradeSettlement/ram:TaxCurrencyCode</v>
      </c>
      <c r="AR814" s="73" t="str">
        <f aca="false">R814</f>
        <v>C</v>
      </c>
      <c r="AS814" s="73" t="str">
        <f aca="false">S814</f>
        <v>E</v>
      </c>
      <c r="AT814" s="73" t="str">
        <f aca="false">T814</f>
        <v>0..1</v>
      </c>
      <c r="AU814" s="73" t="str">
        <f aca="false">U814</f>
        <v>CAR-2</v>
      </c>
      <c r="AV814" s="73" t="n">
        <f aca="false">V814</f>
        <v>0</v>
      </c>
      <c r="AW814" s="6"/>
      <c r="AX814" s="69" t="str">
        <f aca="false">X814</f>
        <v>BASIC WL</v>
      </c>
      <c r="AY814" s="74" t="n">
        <f aca="false">Y814</f>
        <v>0</v>
      </c>
      <c r="BA814" s="46"/>
      <c r="BB814" s="46"/>
      <c r="BC814" s="46"/>
    </row>
    <row r="815" customFormat="false" ht="114.75" hidden="false" customHeight="false" outlineLevel="0" collapsed="false">
      <c r="A815" s="58" t="str">
        <f aca="false">IF(ISERROR(SEARCH("-X-",D815)),IF(S815="G","NO",IF(S815="E","YES","")),"EXT")</f>
        <v>YES</v>
      </c>
      <c r="B815" s="58"/>
      <c r="C815" s="59"/>
      <c r="D815" s="60" t="s">
        <v>3291</v>
      </c>
      <c r="E815" s="61"/>
      <c r="F815" s="62" t="n">
        <f aca="false">LEN(Q815)-LEN(SUBSTITUTE(Q815,"/",""))-1</f>
        <v>3</v>
      </c>
      <c r="G815" s="62" t="s">
        <v>88</v>
      </c>
      <c r="H815" s="63" t="s">
        <v>3292</v>
      </c>
      <c r="I815" s="63" t="s">
        <v>3293</v>
      </c>
      <c r="J815" s="64" t="s">
        <v>3294</v>
      </c>
      <c r="K815" s="64" t="s">
        <v>3295</v>
      </c>
      <c r="L815" s="64" t="s">
        <v>3296</v>
      </c>
      <c r="M815" s="63" t="s">
        <v>174</v>
      </c>
      <c r="N815" s="65" t="s">
        <v>88</v>
      </c>
      <c r="O815" s="65" t="s">
        <v>88</v>
      </c>
      <c r="P815" s="66" t="str">
        <f aca="false">MID(SUBSTITUTE(SUBSTITUTE(Q815,"/",CONCATENATE(CHAR(10),"/")),"/",CONCATENATE(CHAR(10),"/"),F815+1),2,500)</f>
        <v>/rsm:CrossIndustryInvoice
/rsm:SupplyChainTradeTransaction
/ram:ApplicableHeaderTradeSettlement
/ram:InvoiceCurrencyCode</v>
      </c>
      <c r="Q815" s="67" t="s">
        <v>3297</v>
      </c>
      <c r="R815" s="65" t="s">
        <v>176</v>
      </c>
      <c r="S815" s="65" t="str">
        <f aca="false">IF($D815="","",IF(ISERROR(FIND("/@",RIGHT($Q815,LEN($Q815)-FIND("#",SUBSTITUTE($Q815,"/","#",LEN($Q815)-LEN(SUBSTITUTE($Q815,"/",""))))))),IF(LEFT($D815,4)="BG-X","EG",IF(LEFT($D815,2)="BG","G",IF(OR(RIGHT($D815,2)="-0",RIGHT($D815,3)="-00",RIGHT($D815,4)="-000"),"","E"))),"A"))</f>
        <v>E</v>
      </c>
      <c r="T815" s="65" t="s">
        <v>95</v>
      </c>
      <c r="U815" s="65" t="s">
        <v>177</v>
      </c>
      <c r="V815" s="68"/>
      <c r="X815" s="69" t="s">
        <v>24</v>
      </c>
      <c r="Y815" s="69"/>
      <c r="AA815" s="70"/>
      <c r="AB815" s="70"/>
      <c r="AC815" s="71"/>
      <c r="AE815" s="72" t="str">
        <f aca="false">D815</f>
        <v>BT-5</v>
      </c>
      <c r="AF815" s="73" t="n">
        <f aca="false">F815</f>
        <v>3</v>
      </c>
      <c r="AG815" s="73" t="str">
        <f aca="false">G815</f>
        <v>1..1</v>
      </c>
      <c r="AH815" s="63" t="s">
        <v>3298</v>
      </c>
      <c r="AI815" s="63" t="s">
        <v>3299</v>
      </c>
      <c r="AJ815" s="64" t="s">
        <v>3300</v>
      </c>
      <c r="AK815" s="64" t="s">
        <v>3301</v>
      </c>
      <c r="AL815" s="64" t="s">
        <v>3302</v>
      </c>
      <c r="AM815" s="73" t="str">
        <f aca="false">M815</f>
        <v>Code</v>
      </c>
      <c r="AN815" s="73" t="str">
        <f aca="false">N815</f>
        <v>1..1</v>
      </c>
      <c r="AO815" s="73" t="str">
        <f aca="false">O815</f>
        <v>1..1</v>
      </c>
      <c r="AP815" s="73" t="str">
        <f aca="false">P815</f>
        <v>/rsm:CrossIndustryInvoice
/rsm:SupplyChainTradeTransaction
/ram:ApplicableHeaderTradeSettlement
/ram:InvoiceCurrencyCode</v>
      </c>
      <c r="AQ815" s="73" t="str">
        <f aca="false">Q815</f>
        <v>/rsm:CrossIndustryInvoice/rsm:SupplyChainTradeTransaction/ram:ApplicableHeaderTradeSettlement/ram:InvoiceCurrencyCode</v>
      </c>
      <c r="AR815" s="73" t="str">
        <f aca="false">R815</f>
        <v>C</v>
      </c>
      <c r="AS815" s="73" t="str">
        <f aca="false">S815</f>
        <v>E</v>
      </c>
      <c r="AT815" s="73" t="str">
        <f aca="false">T815</f>
        <v>0..1</v>
      </c>
      <c r="AU815" s="73" t="str">
        <f aca="false">U815</f>
        <v>CAR-2</v>
      </c>
      <c r="AV815" s="73" t="n">
        <f aca="false">V815</f>
        <v>0</v>
      </c>
      <c r="AW815" s="6"/>
      <c r="AX815" s="69" t="str">
        <f aca="false">X815</f>
        <v>MINIMUM</v>
      </c>
      <c r="AY815" s="74" t="n">
        <f aca="false">Y815</f>
        <v>0</v>
      </c>
      <c r="BA815" s="46"/>
      <c r="BB815" s="46"/>
      <c r="BC815" s="46"/>
    </row>
    <row r="816" customFormat="false" ht="71.25" hidden="false" customHeight="false" outlineLevel="0" collapsed="false">
      <c r="A816" s="58" t="str">
        <f aca="false">IF(ISERROR(SEARCH("-X-",D816)),IF(S816="G","NO",IF(S816="E","YES","")),"EXT")</f>
        <v>EXT</v>
      </c>
      <c r="B816" s="58"/>
      <c r="C816" s="59"/>
      <c r="D816" s="60" t="s">
        <v>3303</v>
      </c>
      <c r="E816" s="61"/>
      <c r="F816" s="62" t="n">
        <f aca="false">LEN(Q816)-LEN(SUBSTITUTE(Q816,"/",""))-1</f>
        <v>3</v>
      </c>
      <c r="G816" s="62" t="s">
        <v>95</v>
      </c>
      <c r="H816" s="63" t="s">
        <v>3304</v>
      </c>
      <c r="I816" s="63"/>
      <c r="J816" s="64" t="s">
        <v>3305</v>
      </c>
      <c r="K816" s="64"/>
      <c r="L816" s="64"/>
      <c r="M816" s="63" t="s">
        <v>119</v>
      </c>
      <c r="N816" s="65"/>
      <c r="O816" s="65" t="s">
        <v>95</v>
      </c>
      <c r="P816" s="66" t="str">
        <f aca="false">MID(SUBSTITUTE(SUBSTITUTE(Q816,"/",CONCATENATE(CHAR(10),"/")),"/",CONCATENATE(CHAR(10),"/"),F816+1),2,500)</f>
        <v>/rsm:CrossIndustryInvoice
/rsm:SupplyChainTradeTransaction
/ram:ApplicableHeaderTradeSettlement
/ram:InvoiceIssuerReference</v>
      </c>
      <c r="Q816" s="67" t="s">
        <v>3306</v>
      </c>
      <c r="R816" s="65" t="s">
        <v>121</v>
      </c>
      <c r="S816" s="65" t="str">
        <f aca="false">IF($D816="","",IF(ISERROR(FIND("/@",RIGHT($Q816,LEN($Q816)-FIND("#",SUBSTITUTE($Q816,"/","#",LEN($Q816)-LEN(SUBSTITUTE($Q816,"/",""))))))),IF(LEFT($D816,4)="BG-X","EG",IF(LEFT($D816,2)="BG","G",IF(OR(RIGHT($D816,2)="-0",RIGHT($D816,3)="-00",RIGHT($D816,4)="-000"),"","E"))),"A"))</f>
        <v>E</v>
      </c>
      <c r="T816" s="65" t="s">
        <v>95</v>
      </c>
      <c r="U816" s="65"/>
      <c r="V816" s="68"/>
      <c r="X816" s="69" t="s">
        <v>30</v>
      </c>
      <c r="Y816" s="69"/>
      <c r="AA816" s="70"/>
      <c r="AB816" s="70"/>
      <c r="AC816" s="71"/>
      <c r="AE816" s="72" t="str">
        <f aca="false">D816</f>
        <v>BT-X-204</v>
      </c>
      <c r="AF816" s="73" t="n">
        <f aca="false">F816</f>
        <v>3</v>
      </c>
      <c r="AG816" s="73" t="str">
        <f aca="false">G816</f>
        <v>0..1</v>
      </c>
      <c r="AH816" s="63" t="s">
        <v>3307</v>
      </c>
      <c r="AI816" s="63" t="s">
        <v>3308</v>
      </c>
      <c r="AJ816" s="64"/>
      <c r="AK816" s="64"/>
      <c r="AL816" s="64"/>
      <c r="AM816" s="73" t="str">
        <f aca="false">M816</f>
        <v>Text</v>
      </c>
      <c r="AN816" s="73" t="n">
        <f aca="false">N816</f>
        <v>0</v>
      </c>
      <c r="AO816" s="73" t="str">
        <f aca="false">O816</f>
        <v>0..1</v>
      </c>
      <c r="AP816" s="73" t="str">
        <f aca="false">P816</f>
        <v>/rsm:CrossIndustryInvoice
/rsm:SupplyChainTradeTransaction
/ram:ApplicableHeaderTradeSettlement
/ram:InvoiceIssuerReference</v>
      </c>
      <c r="AQ816" s="73" t="str">
        <f aca="false">Q816</f>
        <v>/rsm:CrossIndustryInvoice/rsm:SupplyChainTradeTransaction/ram:ApplicableHeaderTradeSettlement/ram:InvoiceIssuerReference</v>
      </c>
      <c r="AR816" s="73" t="str">
        <f aca="false">R816</f>
        <v>T</v>
      </c>
      <c r="AS816" s="73" t="str">
        <f aca="false">S816</f>
        <v>E</v>
      </c>
      <c r="AT816" s="73" t="str">
        <f aca="false">T816</f>
        <v>0..1</v>
      </c>
      <c r="AU816" s="73" t="n">
        <f aca="false">U816</f>
        <v>0</v>
      </c>
      <c r="AV816" s="73" t="n">
        <f aca="false">V816</f>
        <v>0</v>
      </c>
      <c r="AW816" s="6"/>
      <c r="AX816" s="69" t="str">
        <f aca="false">X816</f>
        <v>EXTENDED</v>
      </c>
      <c r="AY816" s="74" t="n">
        <f aca="false">Y816</f>
        <v>0</v>
      </c>
      <c r="BA816" s="46"/>
      <c r="BB816" s="46"/>
      <c r="BC816" s="46"/>
    </row>
    <row r="817" customFormat="false" ht="71.25" hidden="false" customHeight="false" outlineLevel="0" collapsed="false">
      <c r="A817" s="58" t="str">
        <f aca="false">IF(ISERROR(SEARCH("-X-",D817)),IF(S817="G","NO",IF(S817="E","YES","")),"EXT")</f>
        <v>EXT</v>
      </c>
      <c r="B817" s="58"/>
      <c r="C817" s="59"/>
      <c r="D817" s="60" t="s">
        <v>3309</v>
      </c>
      <c r="E817" s="61" t="s">
        <v>3310</v>
      </c>
      <c r="F817" s="62" t="n">
        <f aca="false">LEN(Q817)-LEN(SUBSTITUTE(Q817,"/",""))-1</f>
        <v>3</v>
      </c>
      <c r="G817" s="62" t="s">
        <v>95</v>
      </c>
      <c r="H817" s="63" t="s">
        <v>3311</v>
      </c>
      <c r="I817" s="63"/>
      <c r="J817" s="64"/>
      <c r="K817" s="64"/>
      <c r="L817" s="64"/>
      <c r="M817" s="63"/>
      <c r="N817" s="65"/>
      <c r="O817" s="65" t="s">
        <v>95</v>
      </c>
      <c r="P817" s="66" t="str">
        <f aca="false">MID(SUBSTITUTE(SUBSTITUTE(Q817,"/",CONCATENATE(CHAR(10),"/")),"/",CONCATENATE(CHAR(10),"/"),F817+1),2,500)</f>
        <v>/rsm:CrossIndustryInvoice
/rsm:SupplyChainTradeTransaction
/ram:ApplicableHeaderTradeSettlement
/ram:InvoicerTradeParty</v>
      </c>
      <c r="Q817" s="67" t="s">
        <v>3312</v>
      </c>
      <c r="R817" s="65"/>
      <c r="S817" s="65" t="str">
        <f aca="false">IF($D817="","",IF(ISERROR(FIND("/@",RIGHT($Q817,LEN($Q817)-FIND("#",SUBSTITUTE($Q817,"/","#",LEN($Q817)-LEN(SUBSTITUTE($Q817,"/",""))))))),IF(LEFT($D817,4)="BG-X","EG",IF(LEFT($D817,2)="BG","G",IF(OR(RIGHT($D817,2)="-0",RIGHT($D817,3)="-00",RIGHT($D817,4)="-000"),"","E"))),"A"))</f>
        <v>EG</v>
      </c>
      <c r="T817" s="65" t="s">
        <v>95</v>
      </c>
      <c r="U817" s="65"/>
      <c r="V817" s="68"/>
      <c r="X817" s="69" t="s">
        <v>30</v>
      </c>
      <c r="Y817" s="69"/>
      <c r="AA817" s="70"/>
      <c r="AB817" s="70"/>
      <c r="AC817" s="71"/>
      <c r="AE817" s="72" t="str">
        <f aca="false">D817</f>
        <v>BG-X-33</v>
      </c>
      <c r="AF817" s="73" t="n">
        <f aca="false">F817</f>
        <v>3</v>
      </c>
      <c r="AG817" s="73" t="str">
        <f aca="false">G817</f>
        <v>0..1</v>
      </c>
      <c r="AH817" s="63" t="s">
        <v>3313</v>
      </c>
      <c r="AI817" s="63"/>
      <c r="AJ817" s="64"/>
      <c r="AK817" s="64"/>
      <c r="AL817" s="64"/>
      <c r="AM817" s="73" t="n">
        <f aca="false">M817</f>
        <v>0</v>
      </c>
      <c r="AN817" s="73" t="n">
        <f aca="false">N817</f>
        <v>0</v>
      </c>
      <c r="AO817" s="73" t="str">
        <f aca="false">O817</f>
        <v>0..1</v>
      </c>
      <c r="AP817" s="73" t="str">
        <f aca="false">P817</f>
        <v>/rsm:CrossIndustryInvoice
/rsm:SupplyChainTradeTransaction
/ram:ApplicableHeaderTradeSettlement
/ram:InvoicerTradeParty</v>
      </c>
      <c r="AQ817" s="73" t="str">
        <f aca="false">Q817</f>
        <v>/rsm:CrossIndustryInvoice/rsm:SupplyChainTradeTransaction/ram:ApplicableHeaderTradeSettlement/ram:InvoicerTradeParty</v>
      </c>
      <c r="AR817" s="73" t="n">
        <f aca="false">R817</f>
        <v>0</v>
      </c>
      <c r="AS817" s="73" t="str">
        <f aca="false">S817</f>
        <v>EG</v>
      </c>
      <c r="AT817" s="73" t="str">
        <f aca="false">T817</f>
        <v>0..1</v>
      </c>
      <c r="AU817" s="73" t="n">
        <f aca="false">U817</f>
        <v>0</v>
      </c>
      <c r="AV817" s="73" t="n">
        <f aca="false">V817</f>
        <v>0</v>
      </c>
      <c r="AW817" s="6"/>
      <c r="AX817" s="69" t="str">
        <f aca="false">X817</f>
        <v>EXTENDED</v>
      </c>
      <c r="AY817" s="74" t="n">
        <f aca="false">Y817</f>
        <v>0</v>
      </c>
      <c r="BA817" s="46"/>
      <c r="BB817" s="46"/>
      <c r="BC817" s="46"/>
    </row>
    <row r="818" customFormat="false" ht="85.5" hidden="false" customHeight="false" outlineLevel="0" collapsed="false">
      <c r="A818" s="58" t="str">
        <f aca="false">IF(ISERROR(SEARCH("-X-",D818)),IF(S818="G","NO",IF(S818="E","YES","")),"EXT")</f>
        <v>EXT</v>
      </c>
      <c r="B818" s="58"/>
      <c r="C818" s="59"/>
      <c r="D818" s="60" t="s">
        <v>3314</v>
      </c>
      <c r="E818" s="61"/>
      <c r="F818" s="62" t="n">
        <f aca="false">LEN(Q818)-LEN(SUBSTITUTE(Q818,"/",""))-1</f>
        <v>4</v>
      </c>
      <c r="G818" s="62" t="s">
        <v>95</v>
      </c>
      <c r="H818" s="63" t="s">
        <v>3315</v>
      </c>
      <c r="I818" s="63"/>
      <c r="J818" s="64"/>
      <c r="K818" s="64"/>
      <c r="L818" s="64"/>
      <c r="M818" s="63" t="s">
        <v>137</v>
      </c>
      <c r="N818" s="65"/>
      <c r="O818" s="65" t="s">
        <v>95</v>
      </c>
      <c r="P818" s="66" t="str">
        <f aca="false">MID(SUBSTITUTE(SUBSTITUTE(Q818,"/",CONCATENATE(CHAR(10),"/")),"/",CONCATENATE(CHAR(10),"/"),F818+1),2,500)</f>
        <v>/rsm:CrossIndustryInvoice
/rsm:SupplyChainTradeTransaction
/ram:ApplicableHeaderTradeSettlement
/ram:InvoicerTradeParty
/ram:ID</v>
      </c>
      <c r="Q818" s="67" t="s">
        <v>3316</v>
      </c>
      <c r="R818" s="65" t="s">
        <v>139</v>
      </c>
      <c r="S818" s="65" t="str">
        <f aca="false">IF($D818="","",IF(ISERROR(FIND("/@",RIGHT($Q818,LEN($Q818)-FIND("#",SUBSTITUTE($Q818,"/","#",LEN($Q818)-LEN(SUBSTITUTE($Q818,"/",""))))))),IF(LEFT($D818,4)="BG-X","EG",IF(LEFT($D818,2)="BG","G",IF(OR(RIGHT($D818,2)="-0",RIGHT($D818,3)="-00",RIGHT($D818,4)="-000"),"","E"))),"A"))</f>
        <v>E</v>
      </c>
      <c r="T818" s="65" t="s">
        <v>112</v>
      </c>
      <c r="U818" s="65"/>
      <c r="V818" s="68"/>
      <c r="X818" s="69" t="s">
        <v>30</v>
      </c>
      <c r="Y818" s="69"/>
      <c r="AA818" s="70"/>
      <c r="AB818" s="70"/>
      <c r="AC818" s="71"/>
      <c r="AE818" s="72" t="str">
        <f aca="false">D818</f>
        <v>BT-X-205</v>
      </c>
      <c r="AF818" s="73" t="n">
        <f aca="false">F818</f>
        <v>4</v>
      </c>
      <c r="AG818" s="73" t="str">
        <f aca="false">G818</f>
        <v>0..1</v>
      </c>
      <c r="AH818" s="63" t="s">
        <v>3317</v>
      </c>
      <c r="AI818" s="63"/>
      <c r="AJ818" s="64"/>
      <c r="AK818" s="64"/>
      <c r="AL818" s="64"/>
      <c r="AM818" s="73" t="str">
        <f aca="false">M818</f>
        <v>Identifier</v>
      </c>
      <c r="AN818" s="73" t="n">
        <f aca="false">N818</f>
        <v>0</v>
      </c>
      <c r="AO818" s="73" t="str">
        <f aca="false">O818</f>
        <v>0..1</v>
      </c>
      <c r="AP818" s="73" t="str">
        <f aca="false">P818</f>
        <v>/rsm:CrossIndustryInvoice
/rsm:SupplyChainTradeTransaction
/ram:ApplicableHeaderTradeSettlement
/ram:InvoicerTradeParty
/ram:ID</v>
      </c>
      <c r="AQ818" s="73" t="str">
        <f aca="false">Q818</f>
        <v>/rsm:CrossIndustryInvoice/rsm:SupplyChainTradeTransaction/ram:ApplicableHeaderTradeSettlement/ram:InvoicerTradeParty/ram:ID</v>
      </c>
      <c r="AR818" s="73" t="str">
        <f aca="false">R818</f>
        <v>I</v>
      </c>
      <c r="AS818" s="73" t="str">
        <f aca="false">S818</f>
        <v>E</v>
      </c>
      <c r="AT818" s="73" t="str">
        <f aca="false">T818</f>
        <v>0..n</v>
      </c>
      <c r="AU818" s="73" t="n">
        <f aca="false">U818</f>
        <v>0</v>
      </c>
      <c r="AV818" s="73" t="n">
        <f aca="false">V818</f>
        <v>0</v>
      </c>
      <c r="AW818" s="6"/>
      <c r="AX818" s="69" t="str">
        <f aca="false">X818</f>
        <v>EXTENDED</v>
      </c>
      <c r="AY818" s="74" t="n">
        <f aca="false">Y818</f>
        <v>0</v>
      </c>
      <c r="BA818" s="46"/>
      <c r="BB818" s="46"/>
      <c r="BC818" s="46"/>
    </row>
    <row r="819" customFormat="false" ht="85.5" hidden="false" customHeight="false" outlineLevel="0" collapsed="false">
      <c r="A819" s="58" t="str">
        <f aca="false">IF(ISERROR(SEARCH("-X-",D819)),IF(S819="G","NO",IF(S819="E","YES","")),"EXT")</f>
        <v>EXT</v>
      </c>
      <c r="B819" s="58"/>
      <c r="C819" s="59"/>
      <c r="D819" s="60" t="s">
        <v>3318</v>
      </c>
      <c r="E819" s="61" t="s">
        <v>3319</v>
      </c>
      <c r="F819" s="62" t="n">
        <f aca="false">LEN(Q819)-LEN(SUBSTITUTE(Q819,"/",""))-1</f>
        <v>4</v>
      </c>
      <c r="G819" s="62" t="s">
        <v>95</v>
      </c>
      <c r="H819" s="63" t="s">
        <v>3320</v>
      </c>
      <c r="I819" s="63"/>
      <c r="J819" s="64" t="s">
        <v>964</v>
      </c>
      <c r="K819" s="64"/>
      <c r="L819" s="64"/>
      <c r="M819" s="63" t="s">
        <v>137</v>
      </c>
      <c r="N819" s="65"/>
      <c r="O819" s="65" t="s">
        <v>112</v>
      </c>
      <c r="P819" s="66" t="str">
        <f aca="false">MID(SUBSTITUTE(SUBSTITUTE(Q819,"/",CONCATENATE(CHAR(10),"/")),"/",CONCATENATE(CHAR(10),"/"),F819+1),2,500)</f>
        <v>/rsm:CrossIndustryInvoice
/rsm:SupplyChainTradeTransaction
/ram:ApplicableHeaderTradeSettlement
/ram:InvoicerTradeParty
/ram:GlobalID</v>
      </c>
      <c r="Q819" s="67" t="s">
        <v>3321</v>
      </c>
      <c r="R819" s="65" t="s">
        <v>139</v>
      </c>
      <c r="S819" s="65" t="str">
        <f aca="false">IF($D819="","",IF(ISERROR(FIND("/@",RIGHT($Q819,LEN($Q819)-FIND("#",SUBSTITUTE($Q819,"/","#",LEN($Q819)-LEN(SUBSTITUTE($Q819,"/",""))))))),IF(LEFT($D819,4)="BG-X","EG",IF(LEFT($D819,2)="BG","G",IF(OR(RIGHT($D819,2)="-0",RIGHT($D819,3)="-00",RIGHT($D819,4)="-000"),"","E"))),"A"))</f>
        <v>E</v>
      </c>
      <c r="T819" s="65" t="s">
        <v>112</v>
      </c>
      <c r="U819" s="65"/>
      <c r="V819" s="68"/>
      <c r="X819" s="69" t="s">
        <v>30</v>
      </c>
      <c r="Y819" s="69"/>
      <c r="AA819" s="70"/>
      <c r="AB819" s="70"/>
      <c r="AC819" s="71"/>
      <c r="AE819" s="72" t="str">
        <f aca="false">D819</f>
        <v>BT-X-206</v>
      </c>
      <c r="AF819" s="73" t="n">
        <f aca="false">F819</f>
        <v>4</v>
      </c>
      <c r="AG819" s="73" t="str">
        <f aca="false">G819</f>
        <v>0..1</v>
      </c>
      <c r="AH819" s="63" t="s">
        <v>3322</v>
      </c>
      <c r="AI819" s="63"/>
      <c r="AJ819" s="64" t="s">
        <v>968</v>
      </c>
      <c r="AK819" s="64"/>
      <c r="AL819" s="64"/>
      <c r="AM819" s="73" t="str">
        <f aca="false">M819</f>
        <v>Identifier</v>
      </c>
      <c r="AN819" s="73" t="n">
        <f aca="false">N819</f>
        <v>0</v>
      </c>
      <c r="AO819" s="73" t="str">
        <f aca="false">O819</f>
        <v>0..n</v>
      </c>
      <c r="AP819" s="73" t="str">
        <f aca="false">P819</f>
        <v>/rsm:CrossIndustryInvoice
/rsm:SupplyChainTradeTransaction
/ram:ApplicableHeaderTradeSettlement
/ram:InvoicerTradeParty
/ram:GlobalID</v>
      </c>
      <c r="AQ819" s="73" t="str">
        <f aca="false">Q819</f>
        <v>/rsm:CrossIndustryInvoice/rsm:SupplyChainTradeTransaction/ram:ApplicableHeaderTradeSettlement/ram:InvoicerTradeParty/ram:GlobalID</v>
      </c>
      <c r="AR819" s="73" t="str">
        <f aca="false">R819</f>
        <v>I</v>
      </c>
      <c r="AS819" s="73" t="str">
        <f aca="false">S819</f>
        <v>E</v>
      </c>
      <c r="AT819" s="73" t="str">
        <f aca="false">T819</f>
        <v>0..n</v>
      </c>
      <c r="AU819" s="73" t="n">
        <f aca="false">U819</f>
        <v>0</v>
      </c>
      <c r="AV819" s="73" t="n">
        <f aca="false">V819</f>
        <v>0</v>
      </c>
      <c r="AW819" s="6"/>
      <c r="AX819" s="69" t="str">
        <f aca="false">X819</f>
        <v>EXTENDED</v>
      </c>
      <c r="AY819" s="74" t="n">
        <f aca="false">Y819</f>
        <v>0</v>
      </c>
      <c r="BA819" s="46"/>
      <c r="BB819" s="46"/>
      <c r="BC819" s="46"/>
    </row>
    <row r="820" customFormat="false" ht="99.75" hidden="false" customHeight="false" outlineLevel="0" collapsed="false">
      <c r="A820" s="58" t="str">
        <f aca="false">IF(ISERROR(SEARCH("-X-",D820)),IF(S820="G","NO",IF(S820="E","YES","")),"EXT")</f>
        <v>EXT</v>
      </c>
      <c r="B820" s="58"/>
      <c r="C820" s="59"/>
      <c r="D820" s="60" t="s">
        <v>3323</v>
      </c>
      <c r="E820" s="61" t="s">
        <v>3324</v>
      </c>
      <c r="F820" s="62" t="n">
        <f aca="false">LEN(Q820)-LEN(SUBSTITUTE(Q820,"/",""))-1</f>
        <v>5</v>
      </c>
      <c r="G820" s="62" t="s">
        <v>95</v>
      </c>
      <c r="H820" s="63" t="s">
        <v>355</v>
      </c>
      <c r="I820" s="63"/>
      <c r="J820" s="64" t="s">
        <v>971</v>
      </c>
      <c r="K820" s="64"/>
      <c r="L820" s="64"/>
      <c r="M820" s="63" t="s">
        <v>358</v>
      </c>
      <c r="N820" s="65"/>
      <c r="O820" s="65"/>
      <c r="P820" s="66" t="str">
        <f aca="false">MID(SUBSTITUTE(SUBSTITUTE(Q820,"/",CONCATENATE(CHAR(10),"/")),"/",CONCATENATE(CHAR(10),"/"),F820+1),2,500)</f>
        <v>/rsm:CrossIndustryInvoice
/rsm:SupplyChainTradeTransaction
/ram:ApplicableHeaderTradeSettlement
/ram:InvoicerTradeParty
/ram:GlobalID
/@schemeID</v>
      </c>
      <c r="Q820" s="67" t="s">
        <v>3325</v>
      </c>
      <c r="R820" s="65" t="s">
        <v>360</v>
      </c>
      <c r="S820" s="65" t="str">
        <f aca="false">IF($D820="","",IF(ISERROR(FIND("/@",RIGHT($Q820,LEN($Q820)-FIND("#",SUBSTITUTE($Q820,"/","#",LEN($Q820)-LEN(SUBSTITUTE($Q820,"/",""))))))),IF(LEFT($D820,4)="BG-X","EG",IF(LEFT($D820,2)="BG","G",IF(OR(RIGHT($D820,2)="-0",RIGHT($D820,3)="-00",RIGHT($D820,4)="-000"),"","E"))),"A"))</f>
        <v/>
      </c>
      <c r="T820" s="65"/>
      <c r="U820" s="65"/>
      <c r="V820" s="68"/>
      <c r="X820" s="69" t="s">
        <v>30</v>
      </c>
      <c r="Y820" s="69"/>
      <c r="AA820" s="70"/>
      <c r="AB820" s="70"/>
      <c r="AC820" s="71"/>
      <c r="AE820" s="72" t="str">
        <f aca="false">D820</f>
        <v>BT-X-206-0</v>
      </c>
      <c r="AF820" s="73" t="n">
        <f aca="false">F820</f>
        <v>5</v>
      </c>
      <c r="AG820" s="73" t="str">
        <f aca="false">G820</f>
        <v>0..1</v>
      </c>
      <c r="AH820" s="63" t="s">
        <v>973</v>
      </c>
      <c r="AI820" s="63"/>
      <c r="AJ820" s="64" t="s">
        <v>363</v>
      </c>
      <c r="AK820" s="64"/>
      <c r="AL820" s="64"/>
      <c r="AM820" s="73" t="str">
        <f aca="false">M820</f>
        <v>String</v>
      </c>
      <c r="AN820" s="73" t="n">
        <f aca="false">N820</f>
        <v>0</v>
      </c>
      <c r="AO820" s="73" t="n">
        <f aca="false">O820</f>
        <v>0</v>
      </c>
      <c r="AP820" s="73" t="str">
        <f aca="false">P820</f>
        <v>/rsm:CrossIndustryInvoice
/rsm:SupplyChainTradeTransaction
/ram:ApplicableHeaderTradeSettlement
/ram:InvoicerTradeParty
/ram:GlobalID
/@schemeID</v>
      </c>
      <c r="AQ820" s="73" t="str">
        <f aca="false">Q820</f>
        <v>/rsm:CrossIndustryInvoice/rsm:SupplyChainTradeTransaction/ram:ApplicableHeaderTradeSettlement/ram:InvoicerTradeParty/ram:GlobalID/@schemeID</v>
      </c>
      <c r="AR820" s="73" t="str">
        <f aca="false">R820</f>
        <v>S</v>
      </c>
      <c r="AS820" s="73" t="str">
        <f aca="false">S820</f>
        <v/>
      </c>
      <c r="AT820" s="73" t="n">
        <f aca="false">T820</f>
        <v>0</v>
      </c>
      <c r="AU820" s="73" t="n">
        <f aca="false">U820</f>
        <v>0</v>
      </c>
      <c r="AV820" s="73" t="n">
        <f aca="false">V820</f>
        <v>0</v>
      </c>
      <c r="AW820" s="6"/>
      <c r="AX820" s="69" t="str">
        <f aca="false">X820</f>
        <v>EXTENDED</v>
      </c>
      <c r="AY820" s="74" t="n">
        <f aca="false">Y820</f>
        <v>0</v>
      </c>
      <c r="BA820" s="46"/>
      <c r="BB820" s="46"/>
      <c r="BC820" s="46"/>
    </row>
    <row r="821" customFormat="false" ht="85.5" hidden="false" customHeight="false" outlineLevel="0" collapsed="false">
      <c r="A821" s="58" t="str">
        <f aca="false">IF(ISERROR(SEARCH("-X-",D821)),IF(S821="G","NO",IF(S821="E","YES","")),"EXT")</f>
        <v>EXT</v>
      </c>
      <c r="B821" s="58"/>
      <c r="C821" s="59"/>
      <c r="D821" s="60" t="s">
        <v>3326</v>
      </c>
      <c r="E821" s="61" t="s">
        <v>3327</v>
      </c>
      <c r="F821" s="62" t="n">
        <f aca="false">LEN(Q821)-LEN(SUBSTITUTE(Q821,"/",""))-1</f>
        <v>4</v>
      </c>
      <c r="G821" s="62" t="s">
        <v>88</v>
      </c>
      <c r="H821" s="63" t="s">
        <v>3328</v>
      </c>
      <c r="I821" s="63"/>
      <c r="J821" s="64"/>
      <c r="K821" s="64"/>
      <c r="L821" s="64"/>
      <c r="M821" s="63" t="s">
        <v>119</v>
      </c>
      <c r="N821" s="65"/>
      <c r="O821" s="65" t="s">
        <v>88</v>
      </c>
      <c r="P821" s="66" t="str">
        <f aca="false">MID(SUBSTITUTE(SUBSTITUTE(Q821,"/",CONCATENATE(CHAR(10),"/")),"/",CONCATENATE(CHAR(10),"/"),F821+1),2,500)</f>
        <v>/rsm:CrossIndustryInvoice
/rsm:SupplyChainTradeTransaction
/ram:ApplicableHeaderTradeSettlement
/ram:InvoicerTradeParty
/ram:Name</v>
      </c>
      <c r="Q821" s="67" t="s">
        <v>3329</v>
      </c>
      <c r="R821" s="65" t="s">
        <v>121</v>
      </c>
      <c r="S821" s="65" t="str">
        <f aca="false">IF($D821="","",IF(ISERROR(FIND("/@",RIGHT($Q821,LEN($Q821)-FIND("#",SUBSTITUTE($Q821,"/","#",LEN($Q821)-LEN(SUBSTITUTE($Q821,"/",""))))))),IF(LEFT($D821,4)="BG-X","EG",IF(LEFT($D821,2)="BG","G",IF(OR(RIGHT($D821,2)="-0",RIGHT($D821,3)="-00",RIGHT($D821,4)="-000"),"","E"))),"A"))</f>
        <v>E</v>
      </c>
      <c r="T821" s="65" t="s">
        <v>95</v>
      </c>
      <c r="U821" s="65"/>
      <c r="V821" s="68"/>
      <c r="X821" s="69" t="s">
        <v>30</v>
      </c>
      <c r="Y821" s="69"/>
      <c r="AA821" s="70"/>
      <c r="AB821" s="70"/>
      <c r="AC821" s="71"/>
      <c r="AE821" s="72" t="str">
        <f aca="false">D821</f>
        <v>BT-X-207</v>
      </c>
      <c r="AF821" s="73" t="n">
        <f aca="false">F821</f>
        <v>4</v>
      </c>
      <c r="AG821" s="73" t="str">
        <f aca="false">G821</f>
        <v>1..1</v>
      </c>
      <c r="AH821" s="63" t="s">
        <v>3330</v>
      </c>
      <c r="AI821" s="63"/>
      <c r="AJ821" s="64"/>
      <c r="AK821" s="64"/>
      <c r="AL821" s="64"/>
      <c r="AM821" s="73" t="str">
        <f aca="false">M821</f>
        <v>Text</v>
      </c>
      <c r="AN821" s="73" t="n">
        <f aca="false">N821</f>
        <v>0</v>
      </c>
      <c r="AO821" s="73" t="str">
        <f aca="false">O821</f>
        <v>1..1</v>
      </c>
      <c r="AP821" s="73" t="str">
        <f aca="false">P821</f>
        <v>/rsm:CrossIndustryInvoice
/rsm:SupplyChainTradeTransaction
/ram:ApplicableHeaderTradeSettlement
/ram:InvoicerTradeParty
/ram:Name</v>
      </c>
      <c r="AQ821" s="73" t="str">
        <f aca="false">Q821</f>
        <v>/rsm:CrossIndustryInvoice/rsm:SupplyChainTradeTransaction/ram:ApplicableHeaderTradeSettlement/ram:InvoicerTradeParty/ram:Name</v>
      </c>
      <c r="AR821" s="73" t="str">
        <f aca="false">R821</f>
        <v>T</v>
      </c>
      <c r="AS821" s="73" t="str">
        <f aca="false">S821</f>
        <v>E</v>
      </c>
      <c r="AT821" s="73" t="str">
        <f aca="false">T821</f>
        <v>0..1</v>
      </c>
      <c r="AU821" s="73" t="n">
        <f aca="false">U821</f>
        <v>0</v>
      </c>
      <c r="AV821" s="73" t="n">
        <f aca="false">V821</f>
        <v>0</v>
      </c>
      <c r="AW821" s="6"/>
      <c r="AX821" s="69" t="str">
        <f aca="false">X821</f>
        <v>EXTENDED</v>
      </c>
      <c r="AY821" s="74" t="n">
        <f aca="false">Y821</f>
        <v>0</v>
      </c>
      <c r="BA821" s="46"/>
      <c r="BB821" s="46"/>
      <c r="BC821" s="46"/>
    </row>
    <row r="822" customFormat="false" ht="85.5" hidden="false" customHeight="false" outlineLevel="0" collapsed="false">
      <c r="A822" s="58" t="str">
        <f aca="false">IF(ISERROR(SEARCH("-X-",D822)),IF(S822="G","NO",IF(S822="E","YES","")),"EXT")</f>
        <v>EXT</v>
      </c>
      <c r="B822" s="58"/>
      <c r="C822" s="59"/>
      <c r="D822" s="60" t="s">
        <v>3331</v>
      </c>
      <c r="E822" s="61" t="s">
        <v>3332</v>
      </c>
      <c r="F822" s="62" t="n">
        <f aca="false">LEN(Q822)-LEN(SUBSTITUTE(Q822,"/",""))-1</f>
        <v>4</v>
      </c>
      <c r="G822" s="62" t="s">
        <v>95</v>
      </c>
      <c r="H822" s="63" t="s">
        <v>980</v>
      </c>
      <c r="I822" s="63" t="s">
        <v>981</v>
      </c>
      <c r="J822" s="64" t="s">
        <v>982</v>
      </c>
      <c r="K822" s="64"/>
      <c r="L822" s="64"/>
      <c r="M822" s="63" t="s">
        <v>174</v>
      </c>
      <c r="N822" s="65"/>
      <c r="O822" s="65" t="s">
        <v>95</v>
      </c>
      <c r="P822" s="66" t="str">
        <f aca="false">MID(SUBSTITUTE(SUBSTITUTE(Q822,"/",CONCATENATE(CHAR(10),"/")),"/",CONCATENATE(CHAR(10),"/"),F822+1),2,500)</f>
        <v>/rsm:CrossIndustryInvoice
/rsm:SupplyChainTradeTransaction
/ram:ApplicableHeaderTradeSettlement
/ram:InvoicerTradeParty
/ram:RoleCode</v>
      </c>
      <c r="Q822" s="67" t="s">
        <v>3333</v>
      </c>
      <c r="R822" s="65" t="s">
        <v>176</v>
      </c>
      <c r="S822" s="65" t="str">
        <f aca="false">IF($D822="","",IF(ISERROR(FIND("/@",RIGHT($Q822,LEN($Q822)-FIND("#",SUBSTITUTE($Q822,"/","#",LEN($Q822)-LEN(SUBSTITUTE($Q822,"/",""))))))),IF(LEFT($D822,4)="BG-X","EG",IF(LEFT($D822,2)="BG","G",IF(OR(RIGHT($D822,2)="-0",RIGHT($D822,3)="-00",RIGHT($D822,4)="-000"),"","E"))),"A"))</f>
        <v>E</v>
      </c>
      <c r="T822" s="65" t="s">
        <v>112</v>
      </c>
      <c r="U822" s="65"/>
      <c r="V822" s="68"/>
      <c r="X822" s="69" t="s">
        <v>30</v>
      </c>
      <c r="Y822" s="69"/>
      <c r="AA822" s="70"/>
      <c r="AB822" s="70"/>
      <c r="AC822" s="71"/>
      <c r="AE822" s="72" t="str">
        <f aca="false">D822</f>
        <v>BT-X-553</v>
      </c>
      <c r="AF822" s="73" t="n">
        <f aca="false">F822</f>
        <v>4</v>
      </c>
      <c r="AG822" s="73" t="str">
        <f aca="false">G822</f>
        <v>0..1</v>
      </c>
      <c r="AH822" s="63" t="s">
        <v>984</v>
      </c>
      <c r="AI822" s="63" t="s">
        <v>985</v>
      </c>
      <c r="AJ822" s="64" t="s">
        <v>986</v>
      </c>
      <c r="AK822" s="64"/>
      <c r="AL822" s="64"/>
      <c r="AM822" s="73" t="str">
        <f aca="false">M822</f>
        <v>Code</v>
      </c>
      <c r="AN822" s="73" t="n">
        <f aca="false">N822</f>
        <v>0</v>
      </c>
      <c r="AO822" s="73" t="str">
        <f aca="false">O822</f>
        <v>0..1</v>
      </c>
      <c r="AP822" s="73" t="str">
        <f aca="false">P822</f>
        <v>/rsm:CrossIndustryInvoice
/rsm:SupplyChainTradeTransaction
/ram:ApplicableHeaderTradeSettlement
/ram:InvoicerTradeParty
/ram:RoleCode</v>
      </c>
      <c r="AQ822" s="73" t="str">
        <f aca="false">Q822</f>
        <v>/rsm:CrossIndustryInvoice/rsm:SupplyChainTradeTransaction/ram:ApplicableHeaderTradeSettlement/ram:InvoicerTradeParty/ram:RoleCode</v>
      </c>
      <c r="AR822" s="73" t="str">
        <f aca="false">R822</f>
        <v>C</v>
      </c>
      <c r="AS822" s="73" t="str">
        <f aca="false">S822</f>
        <v>E</v>
      </c>
      <c r="AT822" s="73" t="str">
        <f aca="false">T822</f>
        <v>0..n</v>
      </c>
      <c r="AU822" s="73" t="n">
        <f aca="false">U822</f>
        <v>0</v>
      </c>
      <c r="AV822" s="73" t="n">
        <f aca="false">V822</f>
        <v>0</v>
      </c>
      <c r="AW822" s="6"/>
      <c r="AX822" s="69" t="str">
        <f aca="false">X822</f>
        <v>EXTENDED</v>
      </c>
      <c r="AY822" s="74" t="n">
        <f aca="false">Y822</f>
        <v>0</v>
      </c>
      <c r="BA822" s="46"/>
      <c r="BB822" s="46"/>
      <c r="BC822" s="46"/>
    </row>
    <row r="823" customFormat="false" ht="85.5" hidden="false" customHeight="false" outlineLevel="0" collapsed="false">
      <c r="A823" s="58" t="str">
        <f aca="false">IF(ISERROR(SEARCH("-X-",D823)),IF(S823="G","NO",IF(S823="E","YES","")),"EXT")</f>
        <v>EXT</v>
      </c>
      <c r="B823" s="58"/>
      <c r="C823" s="59"/>
      <c r="D823" s="60" t="s">
        <v>3334</v>
      </c>
      <c r="E823" s="61"/>
      <c r="F823" s="62" t="n">
        <f aca="false">LEN(Q823)-LEN(SUBSTITUTE(Q823,"/",""))-1</f>
        <v>4</v>
      </c>
      <c r="G823" s="62" t="s">
        <v>95</v>
      </c>
      <c r="H823" s="63" t="s">
        <v>1165</v>
      </c>
      <c r="I823" s="63"/>
      <c r="J823" s="64"/>
      <c r="K823" s="64"/>
      <c r="L823" s="64"/>
      <c r="M823" s="63"/>
      <c r="N823" s="65"/>
      <c r="O823" s="65" t="s">
        <v>95</v>
      </c>
      <c r="P823" s="66" t="str">
        <f aca="false">MID(SUBSTITUTE(SUBSTITUTE(Q823,"/",CONCATENATE(CHAR(10),"/")),"/",CONCATENATE(CHAR(10),"/"),F823+1),2,500)</f>
        <v>/rsm:CrossIndustryInvoice
/rsm:SupplyChainTradeTransaction
/ram:ApplicableHeaderTradeSettlement
/ram:InvoicerTradeParty
/ram:SpecifiedLegalOrganization</v>
      </c>
      <c r="Q823" s="67" t="s">
        <v>3335</v>
      </c>
      <c r="R823" s="65"/>
      <c r="S823" s="65" t="str">
        <f aca="false">IF($D823="","",IF(ISERROR(FIND("/@",RIGHT($Q823,LEN($Q823)-FIND("#",SUBSTITUTE($Q823,"/","#",LEN($Q823)-LEN(SUBSTITUTE($Q823,"/",""))))))),IF(LEFT($D823,4)="BG-X","EG",IF(LEFT($D823,2)="BG","G",IF(OR(RIGHT($D823,2)="-0",RIGHT($D823,3)="-00",RIGHT($D823,4)="-000"),"","E"))),"A"))</f>
        <v/>
      </c>
      <c r="T823" s="65" t="s">
        <v>95</v>
      </c>
      <c r="U823" s="65"/>
      <c r="V823" s="68"/>
      <c r="X823" s="69" t="s">
        <v>30</v>
      </c>
      <c r="Y823" s="69"/>
      <c r="AA823" s="70"/>
      <c r="AB823" s="70"/>
      <c r="AC823" s="71"/>
      <c r="AE823" s="72" t="str">
        <f aca="false">D823</f>
        <v>BT-X-208-00</v>
      </c>
      <c r="AF823" s="73" t="n">
        <f aca="false">F823</f>
        <v>4</v>
      </c>
      <c r="AG823" s="73" t="str">
        <f aca="false">G823</f>
        <v>0..1</v>
      </c>
      <c r="AH823" s="63" t="s">
        <v>1167</v>
      </c>
      <c r="AI823" s="63"/>
      <c r="AJ823" s="64"/>
      <c r="AK823" s="64"/>
      <c r="AL823" s="64"/>
      <c r="AM823" s="73" t="n">
        <f aca="false">M823</f>
        <v>0</v>
      </c>
      <c r="AN823" s="73" t="n">
        <f aca="false">N823</f>
        <v>0</v>
      </c>
      <c r="AO823" s="73" t="str">
        <f aca="false">O823</f>
        <v>0..1</v>
      </c>
      <c r="AP823" s="73" t="str">
        <f aca="false">P823</f>
        <v>/rsm:CrossIndustryInvoice
/rsm:SupplyChainTradeTransaction
/ram:ApplicableHeaderTradeSettlement
/ram:InvoicerTradeParty
/ram:SpecifiedLegalOrganization</v>
      </c>
      <c r="AQ823" s="73" t="str">
        <f aca="false">Q823</f>
        <v>/rsm:CrossIndustryInvoice/rsm:SupplyChainTradeTransaction/ram:ApplicableHeaderTradeSettlement/ram:InvoicerTradeParty/ram:SpecifiedLegalOrganization</v>
      </c>
      <c r="AR823" s="73" t="n">
        <f aca="false">R823</f>
        <v>0</v>
      </c>
      <c r="AS823" s="73" t="str">
        <f aca="false">S823</f>
        <v/>
      </c>
      <c r="AT823" s="73" t="str">
        <f aca="false">T823</f>
        <v>0..1</v>
      </c>
      <c r="AU823" s="73" t="n">
        <f aca="false">U823</f>
        <v>0</v>
      </c>
      <c r="AV823" s="73" t="n">
        <f aca="false">V823</f>
        <v>0</v>
      </c>
      <c r="AW823" s="6"/>
      <c r="AX823" s="69" t="str">
        <f aca="false">X823</f>
        <v>EXTENDED</v>
      </c>
      <c r="AY823" s="74" t="n">
        <f aca="false">Y823</f>
        <v>0</v>
      </c>
      <c r="BA823" s="46"/>
      <c r="BB823" s="46"/>
      <c r="BC823" s="46"/>
    </row>
    <row r="824" customFormat="false" ht="99.75" hidden="false" customHeight="false" outlineLevel="0" collapsed="false">
      <c r="A824" s="58" t="str">
        <f aca="false">IF(ISERROR(SEARCH("-X-",D824)),IF(S824="G","NO",IF(S824="E","YES","")),"EXT")</f>
        <v>EXT</v>
      </c>
      <c r="B824" s="58"/>
      <c r="C824" s="59"/>
      <c r="D824" s="60" t="s">
        <v>3336</v>
      </c>
      <c r="E824" s="61" t="s">
        <v>3337</v>
      </c>
      <c r="F824" s="62" t="n">
        <f aca="false">LEN(Q824)-LEN(SUBSTITUTE(Q824,"/",""))-1</f>
        <v>5</v>
      </c>
      <c r="G824" s="62" t="s">
        <v>95</v>
      </c>
      <c r="H824" s="63" t="s">
        <v>1169</v>
      </c>
      <c r="I824" s="63" t="s">
        <v>993</v>
      </c>
      <c r="J824" s="64"/>
      <c r="K824" s="64"/>
      <c r="L824" s="64"/>
      <c r="M824" s="63" t="s">
        <v>137</v>
      </c>
      <c r="N824" s="65"/>
      <c r="O824" s="65" t="s">
        <v>95</v>
      </c>
      <c r="P824" s="66" t="str">
        <f aca="false">MID(SUBSTITUTE(SUBSTITUTE(Q824,"/",CONCATENATE(CHAR(10),"/")),"/",CONCATENATE(CHAR(10),"/"),F824+1),2,500)</f>
        <v>/rsm:CrossIndustryInvoice
/rsm:SupplyChainTradeTransaction
/ram:ApplicableHeaderTradeSettlement
/ram:InvoicerTradeParty
/ram:SpecifiedLegalOrganization
/ram:ID</v>
      </c>
      <c r="Q824" s="67" t="s">
        <v>3338</v>
      </c>
      <c r="R824" s="65" t="s">
        <v>139</v>
      </c>
      <c r="S824" s="65" t="str">
        <f aca="false">IF($D824="","",IF(ISERROR(FIND("/@",RIGHT($Q824,LEN($Q824)-FIND("#",SUBSTITUTE($Q824,"/","#",LEN($Q824)-LEN(SUBSTITUTE($Q824,"/",""))))))),IF(LEFT($D824,4)="BG-X","EG",IF(LEFT($D824,2)="BG","G",IF(OR(RIGHT($D824,2)="-0",RIGHT($D824,3)="-00",RIGHT($D824,4)="-000"),"","E"))),"A"))</f>
        <v>E</v>
      </c>
      <c r="T824" s="65" t="s">
        <v>95</v>
      </c>
      <c r="U824" s="65"/>
      <c r="V824" s="68"/>
      <c r="X824" s="69" t="s">
        <v>30</v>
      </c>
      <c r="Y824" s="69"/>
      <c r="AA824" s="70"/>
      <c r="AB824" s="70"/>
      <c r="AC824" s="71"/>
      <c r="AE824" s="72" t="str">
        <f aca="false">D824</f>
        <v>BT-X-208</v>
      </c>
      <c r="AF824" s="73" t="n">
        <f aca="false">F824</f>
        <v>5</v>
      </c>
      <c r="AG824" s="73" t="str">
        <f aca="false">G824</f>
        <v>0..1</v>
      </c>
      <c r="AH824" s="63" t="s">
        <v>3339</v>
      </c>
      <c r="AI824" s="63" t="s">
        <v>996</v>
      </c>
      <c r="AJ824" s="64"/>
      <c r="AK824" s="64"/>
      <c r="AL824" s="64"/>
      <c r="AM824" s="73" t="str">
        <f aca="false">M824</f>
        <v>Identifier</v>
      </c>
      <c r="AN824" s="73" t="n">
        <f aca="false">N824</f>
        <v>0</v>
      </c>
      <c r="AO824" s="73" t="str">
        <f aca="false">O824</f>
        <v>0..1</v>
      </c>
      <c r="AP824" s="73" t="str">
        <f aca="false">P824</f>
        <v>/rsm:CrossIndustryInvoice
/rsm:SupplyChainTradeTransaction
/ram:ApplicableHeaderTradeSettlement
/ram:InvoicerTradeParty
/ram:SpecifiedLegalOrganization
/ram:ID</v>
      </c>
      <c r="AQ824" s="73" t="str">
        <f aca="false">Q824</f>
        <v>/rsm:CrossIndustryInvoice/rsm:SupplyChainTradeTransaction/ram:ApplicableHeaderTradeSettlement/ram:InvoicerTradeParty/ram:SpecifiedLegalOrganization/ram:ID</v>
      </c>
      <c r="AR824" s="73" t="str">
        <f aca="false">R824</f>
        <v>I</v>
      </c>
      <c r="AS824" s="73" t="str">
        <f aca="false">S824</f>
        <v>E</v>
      </c>
      <c r="AT824" s="73" t="str">
        <f aca="false">T824</f>
        <v>0..1</v>
      </c>
      <c r="AU824" s="73" t="n">
        <f aca="false">U824</f>
        <v>0</v>
      </c>
      <c r="AV824" s="73" t="n">
        <f aca="false">V824</f>
        <v>0</v>
      </c>
      <c r="AW824" s="6"/>
      <c r="AX824" s="69" t="str">
        <f aca="false">X824</f>
        <v>EXTENDED</v>
      </c>
      <c r="AY824" s="74" t="n">
        <f aca="false">Y824</f>
        <v>0</v>
      </c>
      <c r="BA824" s="46"/>
      <c r="BB824" s="46"/>
      <c r="BC824" s="46"/>
    </row>
    <row r="825" customFormat="false" ht="114" hidden="false" customHeight="false" outlineLevel="0" collapsed="false">
      <c r="A825" s="58" t="str">
        <f aca="false">IF(ISERROR(SEARCH("-X-",D825)),IF(S825="G","NO",IF(S825="E","YES","")),"EXT")</f>
        <v>EXT</v>
      </c>
      <c r="B825" s="58"/>
      <c r="C825" s="59"/>
      <c r="D825" s="60" t="s">
        <v>3340</v>
      </c>
      <c r="E825" s="61" t="s">
        <v>3341</v>
      </c>
      <c r="F825" s="62" t="n">
        <f aca="false">LEN(Q825)-LEN(SUBSTITUTE(Q825,"/",""))-1</f>
        <v>6</v>
      </c>
      <c r="G825" s="62" t="s">
        <v>95</v>
      </c>
      <c r="H825" s="63" t="s">
        <v>355</v>
      </c>
      <c r="I825" s="63" t="s">
        <v>998</v>
      </c>
      <c r="J825" s="64" t="s">
        <v>999</v>
      </c>
      <c r="K825" s="64"/>
      <c r="L825" s="64"/>
      <c r="M825" s="63" t="s">
        <v>358</v>
      </c>
      <c r="N825" s="65"/>
      <c r="O825" s="65"/>
      <c r="P825" s="66" t="str">
        <f aca="false">MID(SUBSTITUTE(SUBSTITUTE(Q825,"/",CONCATENATE(CHAR(10),"/")),"/",CONCATENATE(CHAR(10),"/"),F825+1),2,500)</f>
        <v>/rsm:CrossIndustryInvoice
/rsm:SupplyChainTradeTransaction
/ram:ApplicableHeaderTradeSettlement
/ram:InvoicerTradeParty
/ram:SpecifiedLegalOrganization
/ram:ID
/@schemeID</v>
      </c>
      <c r="Q825" s="67" t="s">
        <v>3342</v>
      </c>
      <c r="R825" s="65" t="s">
        <v>360</v>
      </c>
      <c r="S825" s="65" t="str">
        <f aca="false">IF($D825="","",IF(ISERROR(FIND("/@",RIGHT($Q825,LEN($Q825)-FIND("#",SUBSTITUTE($Q825,"/","#",LEN($Q825)-LEN(SUBSTITUTE($Q825,"/",""))))))),IF(LEFT($D825,4)="BG-X","EG",IF(LEFT($D825,2)="BG","G",IF(OR(RIGHT($D825,2)="-0",RIGHT($D825,3)="-00",RIGHT($D825,4)="-000"),"","E"))),"A"))</f>
        <v/>
      </c>
      <c r="T825" s="65"/>
      <c r="U825" s="65"/>
      <c r="V825" s="68"/>
      <c r="X825" s="69" t="s">
        <v>30</v>
      </c>
      <c r="Y825" s="69"/>
      <c r="AA825" s="70"/>
      <c r="AB825" s="70"/>
      <c r="AC825" s="71"/>
      <c r="AE825" s="72" t="str">
        <f aca="false">D825</f>
        <v>BT-X-208-0</v>
      </c>
      <c r="AF825" s="73" t="n">
        <f aca="false">F825</f>
        <v>6</v>
      </c>
      <c r="AG825" s="73" t="str">
        <f aca="false">G825</f>
        <v>0..1</v>
      </c>
      <c r="AH825" s="63" t="s">
        <v>1001</v>
      </c>
      <c r="AI825" s="63" t="s">
        <v>1002</v>
      </c>
      <c r="AJ825" s="64" t="s">
        <v>1003</v>
      </c>
      <c r="AK825" s="64"/>
      <c r="AL825" s="64"/>
      <c r="AM825" s="73" t="str">
        <f aca="false">M825</f>
        <v>String</v>
      </c>
      <c r="AN825" s="73" t="n">
        <f aca="false">N825</f>
        <v>0</v>
      </c>
      <c r="AO825" s="73" t="n">
        <f aca="false">O825</f>
        <v>0</v>
      </c>
      <c r="AP825" s="73" t="str">
        <f aca="false">P825</f>
        <v>/rsm:CrossIndustryInvoice
/rsm:SupplyChainTradeTransaction
/ram:ApplicableHeaderTradeSettlement
/ram:InvoicerTradeParty
/ram:SpecifiedLegalOrganization
/ram:ID
/@schemeID</v>
      </c>
      <c r="AQ825" s="73" t="str">
        <f aca="false">Q825</f>
        <v>/rsm:CrossIndustryInvoice/rsm:SupplyChainTradeTransaction/ram:ApplicableHeaderTradeSettlement/ram:InvoicerTradeParty/ram:SpecifiedLegalOrganization/ram:ID/@schemeID</v>
      </c>
      <c r="AR825" s="73" t="str">
        <f aca="false">R825</f>
        <v>S</v>
      </c>
      <c r="AS825" s="73" t="str">
        <f aca="false">S825</f>
        <v/>
      </c>
      <c r="AT825" s="73" t="n">
        <f aca="false">T825</f>
        <v>0</v>
      </c>
      <c r="AU825" s="73" t="n">
        <f aca="false">U825</f>
        <v>0</v>
      </c>
      <c r="AV825" s="73" t="n">
        <f aca="false">V825</f>
        <v>0</v>
      </c>
      <c r="AW825" s="6"/>
      <c r="AX825" s="69" t="str">
        <f aca="false">X825</f>
        <v>EXTENDED</v>
      </c>
      <c r="AY825" s="74" t="n">
        <f aca="false">Y825</f>
        <v>0</v>
      </c>
      <c r="BA825" s="46"/>
      <c r="BB825" s="46"/>
      <c r="BC825" s="46"/>
    </row>
    <row r="826" customFormat="false" ht="99.75" hidden="false" customHeight="false" outlineLevel="0" collapsed="false">
      <c r="A826" s="58" t="str">
        <f aca="false">IF(ISERROR(SEARCH("-X-",D826)),IF(S826="G","NO",IF(S826="E","YES","")),"EXT")</f>
        <v>EXT</v>
      </c>
      <c r="B826" s="58"/>
      <c r="C826" s="59"/>
      <c r="D826" s="60" t="s">
        <v>3343</v>
      </c>
      <c r="E826" s="61" t="s">
        <v>3344</v>
      </c>
      <c r="F826" s="62" t="n">
        <f aca="false">LEN(Q826)-LEN(SUBSTITUTE(Q826,"/",""))-1</f>
        <v>5</v>
      </c>
      <c r="G826" s="62" t="s">
        <v>95</v>
      </c>
      <c r="H826" s="63" t="s">
        <v>1005</v>
      </c>
      <c r="I826" s="63" t="s">
        <v>1006</v>
      </c>
      <c r="J826" s="64" t="s">
        <v>1007</v>
      </c>
      <c r="K826" s="64"/>
      <c r="L826" s="64"/>
      <c r="M826" s="63" t="s">
        <v>119</v>
      </c>
      <c r="N826" s="65"/>
      <c r="O826" s="65" t="s">
        <v>95</v>
      </c>
      <c r="P826" s="66" t="str">
        <f aca="false">MID(SUBSTITUTE(SUBSTITUTE(Q826,"/",CONCATENATE(CHAR(10),"/")),"/",CONCATENATE(CHAR(10),"/"),F826+1),2,500)</f>
        <v>/rsm:CrossIndustryInvoice
/rsm:SupplyChainTradeTransaction
/ram:ApplicableHeaderTradeSettlement
/ram:InvoicerTradeParty
/ram:SpecifiedLegalOrganization
/ram:TradingBusinessName</v>
      </c>
      <c r="Q826" s="67" t="s">
        <v>3345</v>
      </c>
      <c r="R826" s="65" t="s">
        <v>121</v>
      </c>
      <c r="S826" s="65" t="str">
        <f aca="false">IF($D826="","",IF(ISERROR(FIND("/@",RIGHT($Q826,LEN($Q826)-FIND("#",SUBSTITUTE($Q826,"/","#",LEN($Q826)-LEN(SUBSTITUTE($Q826,"/",""))))))),IF(LEFT($D826,4)="BG-X","EG",IF(LEFT($D826,2)="BG","G",IF(OR(RIGHT($D826,2)="-0",RIGHT($D826,3)="-00",RIGHT($D826,4)="-000"),"","E"))),"A"))</f>
        <v>E</v>
      </c>
      <c r="T826" s="65" t="s">
        <v>95</v>
      </c>
      <c r="U826" s="65"/>
      <c r="V826" s="68"/>
      <c r="X826" s="69" t="s">
        <v>30</v>
      </c>
      <c r="Y826" s="69"/>
      <c r="AA826" s="70"/>
      <c r="AB826" s="70"/>
      <c r="AC826" s="71"/>
      <c r="AE826" s="72" t="str">
        <f aca="false">D826</f>
        <v>BT-X-209</v>
      </c>
      <c r="AF826" s="73" t="n">
        <f aca="false">F826</f>
        <v>5</v>
      </c>
      <c r="AG826" s="73" t="str">
        <f aca="false">G826</f>
        <v>0..1</v>
      </c>
      <c r="AH826" s="63" t="s">
        <v>2095</v>
      </c>
      <c r="AI826" s="63" t="s">
        <v>1010</v>
      </c>
      <c r="AJ826" s="64" t="s">
        <v>1011</v>
      </c>
      <c r="AK826" s="64"/>
      <c r="AL826" s="64"/>
      <c r="AM826" s="73" t="str">
        <f aca="false">M826</f>
        <v>Text</v>
      </c>
      <c r="AN826" s="73" t="n">
        <f aca="false">N826</f>
        <v>0</v>
      </c>
      <c r="AO826" s="73" t="str">
        <f aca="false">O826</f>
        <v>0..1</v>
      </c>
      <c r="AP826" s="73" t="str">
        <f aca="false">P826</f>
        <v>/rsm:CrossIndustryInvoice
/rsm:SupplyChainTradeTransaction
/ram:ApplicableHeaderTradeSettlement
/ram:InvoicerTradeParty
/ram:SpecifiedLegalOrganization
/ram:TradingBusinessName</v>
      </c>
      <c r="AQ826" s="73" t="str">
        <f aca="false">Q826</f>
        <v>/rsm:CrossIndustryInvoice/rsm:SupplyChainTradeTransaction/ram:ApplicableHeaderTradeSettlement/ram:InvoicerTradeParty/ram:SpecifiedLegalOrganization/ram:TradingBusinessName</v>
      </c>
      <c r="AR826" s="73" t="str">
        <f aca="false">R826</f>
        <v>T</v>
      </c>
      <c r="AS826" s="73" t="str">
        <f aca="false">S826</f>
        <v>E</v>
      </c>
      <c r="AT826" s="73" t="str">
        <f aca="false">T826</f>
        <v>0..1</v>
      </c>
      <c r="AU826" s="73" t="n">
        <f aca="false">U826</f>
        <v>0</v>
      </c>
      <c r="AV826" s="73" t="n">
        <f aca="false">V826</f>
        <v>0</v>
      </c>
      <c r="AW826" s="6"/>
      <c r="AX826" s="69" t="str">
        <f aca="false">X826</f>
        <v>EXTENDED</v>
      </c>
      <c r="AY826" s="74" t="n">
        <f aca="false">Y826</f>
        <v>0</v>
      </c>
      <c r="BA826" s="46"/>
      <c r="BB826" s="46"/>
      <c r="BC826" s="46"/>
    </row>
    <row r="827" customFormat="false" ht="99.75" hidden="false" customHeight="false" outlineLevel="0" collapsed="false">
      <c r="A827" s="58" t="str">
        <f aca="false">IF(ISERROR(SEARCH("-X-",D827)),IF(S827="G","NO",IF(S827="E","YES","")),"EXT")</f>
        <v>EXT</v>
      </c>
      <c r="B827" s="58"/>
      <c r="C827" s="59"/>
      <c r="D827" s="60" t="s">
        <v>3346</v>
      </c>
      <c r="E827" s="61"/>
      <c r="F827" s="62" t="n">
        <f aca="false">LEN(Q827)-LEN(SUBSTITUTE(Q827,"/",""))-1</f>
        <v>5</v>
      </c>
      <c r="G827" s="62" t="s">
        <v>95</v>
      </c>
      <c r="H827" s="63" t="s">
        <v>1929</v>
      </c>
      <c r="I827" s="63"/>
      <c r="J827" s="64"/>
      <c r="K827" s="64"/>
      <c r="L827" s="64"/>
      <c r="M827" s="63"/>
      <c r="N827" s="65"/>
      <c r="O827" s="65" t="s">
        <v>95</v>
      </c>
      <c r="P827" s="66" t="str">
        <f aca="false">MID(SUBSTITUTE(SUBSTITUTE(Q827,"/",CONCATENATE(CHAR(10),"/")),"/",CONCATENATE(CHAR(10),"/"),F827+1),2,500)</f>
        <v>/rsm:CrossIndustryInvoice
/rsm:SupplyChainTradeTransaction
/ram:ApplicableHeaderTradeSettlement
/ram:InvoicerTradeParty
/ram:SpecifiedLegalOrganization
/ram:PostalTradeAddress</v>
      </c>
      <c r="Q827" s="67" t="s">
        <v>3347</v>
      </c>
      <c r="R827" s="65"/>
      <c r="S827" s="65" t="str">
        <f aca="false">IF($D827="","",IF(ISERROR(FIND("/@",RIGHT($Q827,LEN($Q827)-FIND("#",SUBSTITUTE($Q827,"/","#",LEN($Q827)-LEN(SUBSTITUTE($Q827,"/",""))))))),IF(LEFT($D827,4)="BG-X","EG",IF(LEFT($D827,2)="BG","G",IF(OR(RIGHT($D827,2)="-0",RIGHT($D827,3)="-00",RIGHT($D827,4)="-000"),"","E"))),"A"))</f>
        <v>EG</v>
      </c>
      <c r="T827" s="65" t="s">
        <v>95</v>
      </c>
      <c r="U827" s="65"/>
      <c r="V827" s="68"/>
      <c r="X827" s="69" t="s">
        <v>30</v>
      </c>
      <c r="Y827" s="69"/>
      <c r="AA827" s="70"/>
      <c r="AB827" s="70"/>
      <c r="AC827" s="71"/>
      <c r="AE827" s="72" t="str">
        <f aca="false">D827</f>
        <v>BG-X-70</v>
      </c>
      <c r="AF827" s="73" t="n">
        <f aca="false">F827</f>
        <v>5</v>
      </c>
      <c r="AG827" s="73" t="str">
        <f aca="false">G827</f>
        <v>0..1</v>
      </c>
      <c r="AH827" s="63" t="s">
        <v>1932</v>
      </c>
      <c r="AI827" s="63"/>
      <c r="AJ827" s="64"/>
      <c r="AK827" s="64"/>
      <c r="AL827" s="64"/>
      <c r="AM827" s="73" t="n">
        <f aca="false">M827</f>
        <v>0</v>
      </c>
      <c r="AN827" s="73" t="n">
        <f aca="false">N827</f>
        <v>0</v>
      </c>
      <c r="AO827" s="73" t="str">
        <f aca="false">O827</f>
        <v>0..1</v>
      </c>
      <c r="AP827" s="73" t="str">
        <f aca="false">P827</f>
        <v>/rsm:CrossIndustryInvoice
/rsm:SupplyChainTradeTransaction
/ram:ApplicableHeaderTradeSettlement
/ram:InvoicerTradeParty
/ram:SpecifiedLegalOrganization
/ram:PostalTradeAddress</v>
      </c>
      <c r="AQ827" s="73" t="str">
        <f aca="false">Q827</f>
        <v>/rsm:CrossIndustryInvoice/rsm:SupplyChainTradeTransaction/ram:ApplicableHeaderTradeSettlement/ram:InvoicerTradeParty/ram:SpecifiedLegalOrganization/ram:PostalTradeAddress</v>
      </c>
      <c r="AR827" s="73" t="n">
        <f aca="false">R827</f>
        <v>0</v>
      </c>
      <c r="AS827" s="73" t="str">
        <f aca="false">S827</f>
        <v>EG</v>
      </c>
      <c r="AT827" s="73" t="str">
        <f aca="false">T827</f>
        <v>0..1</v>
      </c>
      <c r="AU827" s="73" t="n">
        <f aca="false">U827</f>
        <v>0</v>
      </c>
      <c r="AV827" s="73" t="n">
        <f aca="false">V827</f>
        <v>0</v>
      </c>
      <c r="AW827" s="6"/>
      <c r="AX827" s="69" t="str">
        <f aca="false">X827</f>
        <v>EXTENDED</v>
      </c>
      <c r="AY827" s="74" t="n">
        <f aca="false">Y827</f>
        <v>0</v>
      </c>
      <c r="BA827" s="46"/>
      <c r="BB827" s="46"/>
      <c r="BC827" s="46"/>
    </row>
    <row r="828" customFormat="false" ht="114" hidden="false" customHeight="false" outlineLevel="0" collapsed="false">
      <c r="A828" s="58" t="str">
        <f aca="false">IF(ISERROR(SEARCH("-X-",D828)),IF(S828="G","NO",IF(S828="E","YES","")),"EXT")</f>
        <v>EXT</v>
      </c>
      <c r="B828" s="58"/>
      <c r="C828" s="59"/>
      <c r="D828" s="60" t="s">
        <v>3348</v>
      </c>
      <c r="E828" s="61"/>
      <c r="F828" s="62" t="n">
        <f aca="false">LEN(Q828)-LEN(SUBSTITUTE(Q828,"/",""))-1</f>
        <v>6</v>
      </c>
      <c r="G828" s="62" t="s">
        <v>95</v>
      </c>
      <c r="H828" s="63" t="s">
        <v>1069</v>
      </c>
      <c r="I828" s="63" t="s">
        <v>1070</v>
      </c>
      <c r="J828" s="64" t="s">
        <v>1071</v>
      </c>
      <c r="K828" s="64"/>
      <c r="L828" s="64"/>
      <c r="M828" s="63" t="s">
        <v>119</v>
      </c>
      <c r="N828" s="65"/>
      <c r="O828" s="65" t="s">
        <v>95</v>
      </c>
      <c r="P828" s="66" t="str">
        <f aca="false">MID(SUBSTITUTE(SUBSTITUTE(Q828,"/",CONCATENATE(CHAR(10),"/")),"/",CONCATENATE(CHAR(10),"/"),F828+1),2,500)</f>
        <v>/rsm:CrossIndustryInvoice
/rsm:SupplyChainTradeTransaction
/ram:ApplicableHeaderTradeSettlement
/ram:InvoicerTradeParty
/ram:SpecifiedLegalOrganization
/ram:PostalTradeAddress
/ram:PostcodeCode</v>
      </c>
      <c r="Q828" s="67" t="s">
        <v>3349</v>
      </c>
      <c r="R828" s="65" t="s">
        <v>121</v>
      </c>
      <c r="S828" s="65" t="str">
        <f aca="false">IF($D828="","",IF(ISERROR(FIND("/@",RIGHT($Q828,LEN($Q828)-FIND("#",SUBSTITUTE($Q828,"/","#",LEN($Q828)-LEN(SUBSTITUTE($Q828,"/",""))))))),IF(LEFT($D828,4)="BG-X","EG",IF(LEFT($D828,2)="BG","G",IF(OR(RIGHT($D828,2)="-0",RIGHT($D828,3)="-00",RIGHT($D828,4)="-000"),"","E"))),"A"))</f>
        <v>E</v>
      </c>
      <c r="T828" s="65" t="s">
        <v>95</v>
      </c>
      <c r="U828" s="65"/>
      <c r="V828" s="68"/>
      <c r="X828" s="69" t="s">
        <v>30</v>
      </c>
      <c r="Y828" s="69"/>
      <c r="AA828" s="70"/>
      <c r="AB828" s="70"/>
      <c r="AC828" s="71"/>
      <c r="AE828" s="72" t="str">
        <f aca="false">D828</f>
        <v>BT-X-454</v>
      </c>
      <c r="AF828" s="73" t="n">
        <f aca="false">F828</f>
        <v>6</v>
      </c>
      <c r="AG828" s="73" t="str">
        <f aca="false">G828</f>
        <v>0..1</v>
      </c>
      <c r="AH828" s="63" t="s">
        <v>1073</v>
      </c>
      <c r="AI828" s="63" t="s">
        <v>1074</v>
      </c>
      <c r="AJ828" s="64" t="s">
        <v>1075</v>
      </c>
      <c r="AK828" s="64"/>
      <c r="AL828" s="64"/>
      <c r="AM828" s="73" t="str">
        <f aca="false">M828</f>
        <v>Text</v>
      </c>
      <c r="AN828" s="73" t="n">
        <f aca="false">N828</f>
        <v>0</v>
      </c>
      <c r="AO828" s="73" t="str">
        <f aca="false">O828</f>
        <v>0..1</v>
      </c>
      <c r="AP828" s="73" t="str">
        <f aca="false">P828</f>
        <v>/rsm:CrossIndustryInvoice
/rsm:SupplyChainTradeTransaction
/ram:ApplicableHeaderTradeSettlement
/ram:InvoicerTradeParty
/ram:SpecifiedLegalOrganization
/ram:PostalTradeAddress
/ram:PostcodeCode</v>
      </c>
      <c r="AQ828" s="73" t="str">
        <f aca="false">Q828</f>
        <v>/rsm:CrossIndustryInvoice/rsm:SupplyChainTradeTransaction/ram:ApplicableHeaderTradeSettlement/ram:InvoicerTradeParty/ram:SpecifiedLegalOrganization/ram:PostalTradeAddress/ram:PostcodeCode</v>
      </c>
      <c r="AR828" s="73" t="str">
        <f aca="false">R828</f>
        <v>T</v>
      </c>
      <c r="AS828" s="73" t="str">
        <f aca="false">S828</f>
        <v>E</v>
      </c>
      <c r="AT828" s="73" t="str">
        <f aca="false">T828</f>
        <v>0..1</v>
      </c>
      <c r="AU828" s="73" t="n">
        <f aca="false">U828</f>
        <v>0</v>
      </c>
      <c r="AV828" s="73" t="n">
        <f aca="false">V828</f>
        <v>0</v>
      </c>
      <c r="AW828" s="6"/>
      <c r="AX828" s="69" t="str">
        <f aca="false">X828</f>
        <v>EXTENDED</v>
      </c>
      <c r="AY828" s="74" t="n">
        <f aca="false">Y828</f>
        <v>0</v>
      </c>
      <c r="BA828" s="46"/>
      <c r="BB828" s="46"/>
      <c r="BC828" s="46"/>
    </row>
    <row r="829" customFormat="false" ht="114" hidden="false" customHeight="false" outlineLevel="0" collapsed="false">
      <c r="A829" s="58" t="str">
        <f aca="false">IF(ISERROR(SEARCH("-X-",D829)),IF(S829="G","NO",IF(S829="E","YES","")),"EXT")</f>
        <v>EXT</v>
      </c>
      <c r="B829" s="58"/>
      <c r="C829" s="59"/>
      <c r="D829" s="60" t="s">
        <v>3350</v>
      </c>
      <c r="E829" s="61"/>
      <c r="F829" s="62" t="n">
        <f aca="false">LEN(Q829)-LEN(SUBSTITUTE(Q829,"/",""))-1</f>
        <v>6</v>
      </c>
      <c r="G829" s="62" t="s">
        <v>95</v>
      </c>
      <c r="H829" s="63" t="s">
        <v>1078</v>
      </c>
      <c r="I829" s="63" t="s">
        <v>1079</v>
      </c>
      <c r="J829" s="64" t="s">
        <v>1080</v>
      </c>
      <c r="K829" s="64"/>
      <c r="L829" s="64"/>
      <c r="M829" s="63" t="s">
        <v>119</v>
      </c>
      <c r="N829" s="65"/>
      <c r="O829" s="65" t="s">
        <v>95</v>
      </c>
      <c r="P829" s="66" t="str">
        <f aca="false">MID(SUBSTITUTE(SUBSTITUTE(Q829,"/",CONCATENATE(CHAR(10),"/")),"/",CONCATENATE(CHAR(10),"/"),F829+1),2,500)</f>
        <v>/rsm:CrossIndustryInvoice
/rsm:SupplyChainTradeTransaction
/ram:ApplicableHeaderTradeSettlement
/ram:InvoicerTradeParty
/ram:SpecifiedLegalOrganization
/ram:PostalTradeAddress
/ram:LineOne</v>
      </c>
      <c r="Q829" s="67" t="s">
        <v>3351</v>
      </c>
      <c r="R829" s="65" t="s">
        <v>121</v>
      </c>
      <c r="S829" s="65" t="str">
        <f aca="false">IF($D829="","",IF(ISERROR(FIND("/@",RIGHT($Q829,LEN($Q829)-FIND("#",SUBSTITUTE($Q829,"/","#",LEN($Q829)-LEN(SUBSTITUTE($Q829,"/",""))))))),IF(LEFT($D829,4)="BG-X","EG",IF(LEFT($D829,2)="BG","G",IF(OR(RIGHT($D829,2)="-0",RIGHT($D829,3)="-00",RIGHT($D829,4)="-000"),"","E"))),"A"))</f>
        <v>E</v>
      </c>
      <c r="T829" s="65" t="s">
        <v>95</v>
      </c>
      <c r="U829" s="65"/>
      <c r="V829" s="68"/>
      <c r="X829" s="69" t="s">
        <v>30</v>
      </c>
      <c r="Y829" s="69"/>
      <c r="AA829" s="70"/>
      <c r="AB829" s="70"/>
      <c r="AC829" s="71"/>
      <c r="AE829" s="72" t="str">
        <f aca="false">D829</f>
        <v>BT-X-455</v>
      </c>
      <c r="AF829" s="73" t="n">
        <f aca="false">F829</f>
        <v>6</v>
      </c>
      <c r="AG829" s="73" t="str">
        <f aca="false">G829</f>
        <v>0..1</v>
      </c>
      <c r="AH829" s="63" t="s">
        <v>1082</v>
      </c>
      <c r="AI829" s="63" t="s">
        <v>1083</v>
      </c>
      <c r="AJ829" s="64" t="s">
        <v>1084</v>
      </c>
      <c r="AK829" s="64"/>
      <c r="AL829" s="64"/>
      <c r="AM829" s="73" t="str">
        <f aca="false">M829</f>
        <v>Text</v>
      </c>
      <c r="AN829" s="73" t="n">
        <f aca="false">N829</f>
        <v>0</v>
      </c>
      <c r="AO829" s="73" t="str">
        <f aca="false">O829</f>
        <v>0..1</v>
      </c>
      <c r="AP829" s="73" t="str">
        <f aca="false">P829</f>
        <v>/rsm:CrossIndustryInvoice
/rsm:SupplyChainTradeTransaction
/ram:ApplicableHeaderTradeSettlement
/ram:InvoicerTradeParty
/ram:SpecifiedLegalOrganization
/ram:PostalTradeAddress
/ram:LineOne</v>
      </c>
      <c r="AQ829" s="73" t="str">
        <f aca="false">Q829</f>
        <v>/rsm:CrossIndustryInvoice/rsm:SupplyChainTradeTransaction/ram:ApplicableHeaderTradeSettlement/ram:InvoicerTradeParty/ram:SpecifiedLegalOrganization/ram:PostalTradeAddress/ram:LineOne</v>
      </c>
      <c r="AR829" s="73" t="str">
        <f aca="false">R829</f>
        <v>T</v>
      </c>
      <c r="AS829" s="73" t="str">
        <f aca="false">S829</f>
        <v>E</v>
      </c>
      <c r="AT829" s="73" t="str">
        <f aca="false">T829</f>
        <v>0..1</v>
      </c>
      <c r="AU829" s="73" t="n">
        <f aca="false">U829</f>
        <v>0</v>
      </c>
      <c r="AV829" s="73" t="n">
        <f aca="false">V829</f>
        <v>0</v>
      </c>
      <c r="AW829" s="6"/>
      <c r="AX829" s="69" t="str">
        <f aca="false">X829</f>
        <v>EXTENDED</v>
      </c>
      <c r="AY829" s="74" t="n">
        <f aca="false">Y829</f>
        <v>0</v>
      </c>
      <c r="BA829" s="46"/>
      <c r="BB829" s="46"/>
      <c r="BC829" s="46"/>
    </row>
    <row r="830" customFormat="false" ht="114" hidden="false" customHeight="false" outlineLevel="0" collapsed="false">
      <c r="A830" s="58" t="str">
        <f aca="false">IF(ISERROR(SEARCH("-X-",D830)),IF(S830="G","NO",IF(S830="E","YES","")),"EXT")</f>
        <v>EXT</v>
      </c>
      <c r="B830" s="58"/>
      <c r="C830" s="59"/>
      <c r="D830" s="60" t="s">
        <v>3352</v>
      </c>
      <c r="E830" s="61"/>
      <c r="F830" s="62" t="n">
        <f aca="false">LEN(Q830)-LEN(SUBSTITUTE(Q830,"/",""))-1</f>
        <v>6</v>
      </c>
      <c r="G830" s="62" t="s">
        <v>95</v>
      </c>
      <c r="H830" s="63" t="s">
        <v>1087</v>
      </c>
      <c r="I830" s="63" t="s">
        <v>1088</v>
      </c>
      <c r="J830" s="64"/>
      <c r="K830" s="64"/>
      <c r="L830" s="64"/>
      <c r="M830" s="63" t="s">
        <v>119</v>
      </c>
      <c r="N830" s="65"/>
      <c r="O830" s="65" t="s">
        <v>95</v>
      </c>
      <c r="P830" s="66" t="str">
        <f aca="false">MID(SUBSTITUTE(SUBSTITUTE(Q830,"/",CONCATENATE(CHAR(10),"/")),"/",CONCATENATE(CHAR(10),"/"),F830+1),2,500)</f>
        <v>/rsm:CrossIndustryInvoice
/rsm:SupplyChainTradeTransaction
/ram:ApplicableHeaderTradeSettlement
/ram:InvoicerTradeParty
/ram:SpecifiedLegalOrganization
/ram:PostalTradeAddress
/ram:LineTwo</v>
      </c>
      <c r="Q830" s="67" t="s">
        <v>3353</v>
      </c>
      <c r="R830" s="65" t="s">
        <v>121</v>
      </c>
      <c r="S830" s="65" t="str">
        <f aca="false">IF($D830="","",IF(ISERROR(FIND("/@",RIGHT($Q830,LEN($Q830)-FIND("#",SUBSTITUTE($Q830,"/","#",LEN($Q830)-LEN(SUBSTITUTE($Q830,"/",""))))))),IF(LEFT($D830,4)="BG-X","EG",IF(LEFT($D830,2)="BG","G",IF(OR(RIGHT($D830,2)="-0",RIGHT($D830,3)="-00",RIGHT($D830,4)="-000"),"","E"))),"A"))</f>
        <v>E</v>
      </c>
      <c r="T830" s="65" t="s">
        <v>95</v>
      </c>
      <c r="U830" s="65"/>
      <c r="V830" s="68"/>
      <c r="X830" s="69" t="s">
        <v>30</v>
      </c>
      <c r="Y830" s="69"/>
      <c r="AA830" s="70"/>
      <c r="AB830" s="70"/>
      <c r="AC830" s="71"/>
      <c r="AE830" s="72" t="str">
        <f aca="false">D830</f>
        <v>BT-X-456</v>
      </c>
      <c r="AF830" s="73" t="n">
        <f aca="false">F830</f>
        <v>6</v>
      </c>
      <c r="AG830" s="73" t="str">
        <f aca="false">G830</f>
        <v>0..1</v>
      </c>
      <c r="AH830" s="63" t="s">
        <v>1090</v>
      </c>
      <c r="AI830" s="63" t="s">
        <v>1091</v>
      </c>
      <c r="AJ830" s="64"/>
      <c r="AK830" s="64"/>
      <c r="AL830" s="64"/>
      <c r="AM830" s="73" t="str">
        <f aca="false">M830</f>
        <v>Text</v>
      </c>
      <c r="AN830" s="73" t="n">
        <f aca="false">N830</f>
        <v>0</v>
      </c>
      <c r="AO830" s="73" t="str">
        <f aca="false">O830</f>
        <v>0..1</v>
      </c>
      <c r="AP830" s="73" t="str">
        <f aca="false">P830</f>
        <v>/rsm:CrossIndustryInvoice
/rsm:SupplyChainTradeTransaction
/ram:ApplicableHeaderTradeSettlement
/ram:InvoicerTradeParty
/ram:SpecifiedLegalOrganization
/ram:PostalTradeAddress
/ram:LineTwo</v>
      </c>
      <c r="AQ830" s="73" t="str">
        <f aca="false">Q830</f>
        <v>/rsm:CrossIndustryInvoice/rsm:SupplyChainTradeTransaction/ram:ApplicableHeaderTradeSettlement/ram:InvoicerTradeParty/ram:SpecifiedLegalOrganization/ram:PostalTradeAddress/ram:LineTwo</v>
      </c>
      <c r="AR830" s="73" t="str">
        <f aca="false">R830</f>
        <v>T</v>
      </c>
      <c r="AS830" s="73" t="str">
        <f aca="false">S830</f>
        <v>E</v>
      </c>
      <c r="AT830" s="73" t="str">
        <f aca="false">T830</f>
        <v>0..1</v>
      </c>
      <c r="AU830" s="73" t="n">
        <f aca="false">U830</f>
        <v>0</v>
      </c>
      <c r="AV830" s="73" t="n">
        <f aca="false">V830</f>
        <v>0</v>
      </c>
      <c r="AW830" s="6"/>
      <c r="AX830" s="69" t="str">
        <f aca="false">X830</f>
        <v>EXTENDED</v>
      </c>
      <c r="AY830" s="74" t="n">
        <f aca="false">Y830</f>
        <v>0</v>
      </c>
      <c r="BA830" s="46"/>
      <c r="BB830" s="46"/>
      <c r="BC830" s="46"/>
    </row>
    <row r="831" customFormat="false" ht="114" hidden="false" customHeight="false" outlineLevel="0" collapsed="false">
      <c r="A831" s="58" t="str">
        <f aca="false">IF(ISERROR(SEARCH("-X-",D831)),IF(S831="G","NO",IF(S831="E","YES","")),"EXT")</f>
        <v>EXT</v>
      </c>
      <c r="B831" s="58"/>
      <c r="C831" s="59"/>
      <c r="D831" s="60" t="s">
        <v>3354</v>
      </c>
      <c r="E831" s="61"/>
      <c r="F831" s="62" t="n">
        <f aca="false">LEN(Q831)-LEN(SUBSTITUTE(Q831,"/",""))-1</f>
        <v>6</v>
      </c>
      <c r="G831" s="62" t="s">
        <v>95</v>
      </c>
      <c r="H831" s="63" t="s">
        <v>1094</v>
      </c>
      <c r="I831" s="63" t="s">
        <v>1088</v>
      </c>
      <c r="J831" s="64"/>
      <c r="K831" s="64"/>
      <c r="L831" s="64"/>
      <c r="M831" s="63" t="s">
        <v>119</v>
      </c>
      <c r="N831" s="65"/>
      <c r="O831" s="65" t="s">
        <v>95</v>
      </c>
      <c r="P831" s="66" t="str">
        <f aca="false">MID(SUBSTITUTE(SUBSTITUTE(Q831,"/",CONCATENATE(CHAR(10),"/")),"/",CONCATENATE(CHAR(10),"/"),F831+1),2,500)</f>
        <v>/rsm:CrossIndustryInvoice
/rsm:SupplyChainTradeTransaction
/ram:ApplicableHeaderTradeSettlement
/ram:InvoicerTradeParty
/ram:SpecifiedLegalOrganization
/ram:PostalTradeAddress
/ram:LineThree</v>
      </c>
      <c r="Q831" s="67" t="s">
        <v>3355</v>
      </c>
      <c r="R831" s="65" t="s">
        <v>121</v>
      </c>
      <c r="S831" s="65" t="str">
        <f aca="false">IF($D831="","",IF(ISERROR(FIND("/@",RIGHT($Q831,LEN($Q831)-FIND("#",SUBSTITUTE($Q831,"/","#",LEN($Q831)-LEN(SUBSTITUTE($Q831,"/",""))))))),IF(LEFT($D831,4)="BG-X","EG",IF(LEFT($D831,2)="BG","G",IF(OR(RIGHT($D831,2)="-0",RIGHT($D831,3)="-00",RIGHT($D831,4)="-000"),"","E"))),"A"))</f>
        <v>E</v>
      </c>
      <c r="T831" s="65" t="s">
        <v>95</v>
      </c>
      <c r="U831" s="65"/>
      <c r="V831" s="68"/>
      <c r="X831" s="69" t="s">
        <v>30</v>
      </c>
      <c r="Y831" s="69"/>
      <c r="AA831" s="70"/>
      <c r="AB831" s="70"/>
      <c r="AC831" s="71"/>
      <c r="AE831" s="72" t="str">
        <f aca="false">D831</f>
        <v>BT-X-457</v>
      </c>
      <c r="AF831" s="73" t="n">
        <f aca="false">F831</f>
        <v>6</v>
      </c>
      <c r="AG831" s="73" t="str">
        <f aca="false">G831</f>
        <v>0..1</v>
      </c>
      <c r="AH831" s="63" t="s">
        <v>1096</v>
      </c>
      <c r="AI831" s="63" t="s">
        <v>1091</v>
      </c>
      <c r="AJ831" s="64"/>
      <c r="AK831" s="64"/>
      <c r="AL831" s="64"/>
      <c r="AM831" s="73" t="str">
        <f aca="false">M831</f>
        <v>Text</v>
      </c>
      <c r="AN831" s="73" t="n">
        <f aca="false">N831</f>
        <v>0</v>
      </c>
      <c r="AO831" s="73" t="str">
        <f aca="false">O831</f>
        <v>0..1</v>
      </c>
      <c r="AP831" s="73" t="str">
        <f aca="false">P831</f>
        <v>/rsm:CrossIndustryInvoice
/rsm:SupplyChainTradeTransaction
/ram:ApplicableHeaderTradeSettlement
/ram:InvoicerTradeParty
/ram:SpecifiedLegalOrganization
/ram:PostalTradeAddress
/ram:LineThree</v>
      </c>
      <c r="AQ831" s="73" t="str">
        <f aca="false">Q831</f>
        <v>/rsm:CrossIndustryInvoice/rsm:SupplyChainTradeTransaction/ram:ApplicableHeaderTradeSettlement/ram:InvoicerTradeParty/ram:SpecifiedLegalOrganization/ram:PostalTradeAddress/ram:LineThree</v>
      </c>
      <c r="AR831" s="73" t="str">
        <f aca="false">R831</f>
        <v>T</v>
      </c>
      <c r="AS831" s="73" t="str">
        <f aca="false">S831</f>
        <v>E</v>
      </c>
      <c r="AT831" s="73" t="str">
        <f aca="false">T831</f>
        <v>0..1</v>
      </c>
      <c r="AU831" s="73" t="n">
        <f aca="false">U831</f>
        <v>0</v>
      </c>
      <c r="AV831" s="73" t="n">
        <f aca="false">V831</f>
        <v>0</v>
      </c>
      <c r="AW831" s="6"/>
      <c r="AX831" s="69" t="str">
        <f aca="false">X831</f>
        <v>EXTENDED</v>
      </c>
      <c r="AY831" s="74" t="n">
        <f aca="false">Y831</f>
        <v>0</v>
      </c>
      <c r="BA831" s="46"/>
      <c r="BB831" s="46"/>
      <c r="BC831" s="46"/>
    </row>
    <row r="832" customFormat="false" ht="114" hidden="false" customHeight="false" outlineLevel="0" collapsed="false">
      <c r="A832" s="58" t="str">
        <f aca="false">IF(ISERROR(SEARCH("-X-",D832)),IF(S832="G","NO",IF(S832="E","YES","")),"EXT")</f>
        <v>EXT</v>
      </c>
      <c r="B832" s="58"/>
      <c r="C832" s="59"/>
      <c r="D832" s="60" t="s">
        <v>3356</v>
      </c>
      <c r="E832" s="61"/>
      <c r="F832" s="62" t="n">
        <f aca="false">LEN(Q832)-LEN(SUBSTITUTE(Q832,"/",""))-1</f>
        <v>6</v>
      </c>
      <c r="G832" s="62" t="s">
        <v>95</v>
      </c>
      <c r="H832" s="63" t="s">
        <v>1099</v>
      </c>
      <c r="I832" s="63" t="s">
        <v>1100</v>
      </c>
      <c r="J832" s="64"/>
      <c r="K832" s="64"/>
      <c r="L832" s="64"/>
      <c r="M832" s="63" t="s">
        <v>119</v>
      </c>
      <c r="N832" s="65"/>
      <c r="O832" s="65" t="s">
        <v>95</v>
      </c>
      <c r="P832" s="66" t="str">
        <f aca="false">MID(SUBSTITUTE(SUBSTITUTE(Q832,"/",CONCATENATE(CHAR(10),"/")),"/",CONCATENATE(CHAR(10),"/"),F832+1),2,500)</f>
        <v>/rsm:CrossIndustryInvoice
/rsm:SupplyChainTradeTransaction
/ram:ApplicableHeaderTradeSettlement
/ram:InvoicerTradeParty
/ram:SpecifiedLegalOrganization
/ram:PostalTradeAddress
/ram:CityName</v>
      </c>
      <c r="Q832" s="67" t="s">
        <v>3357</v>
      </c>
      <c r="R832" s="65" t="s">
        <v>121</v>
      </c>
      <c r="S832" s="65" t="str">
        <f aca="false">IF($D832="","",IF(ISERROR(FIND("/@",RIGHT($Q832,LEN($Q832)-FIND("#",SUBSTITUTE($Q832,"/","#",LEN($Q832)-LEN(SUBSTITUTE($Q832,"/",""))))))),IF(LEFT($D832,4)="BG-X","EG",IF(LEFT($D832,2)="BG","G",IF(OR(RIGHT($D832,2)="-0",RIGHT($D832,3)="-00",RIGHT($D832,4)="-000"),"","E"))),"A"))</f>
        <v>E</v>
      </c>
      <c r="T832" s="65" t="s">
        <v>95</v>
      </c>
      <c r="U832" s="65"/>
      <c r="V832" s="68"/>
      <c r="X832" s="69" t="s">
        <v>30</v>
      </c>
      <c r="Y832" s="69"/>
      <c r="AA832" s="70"/>
      <c r="AB832" s="70"/>
      <c r="AC832" s="71"/>
      <c r="AE832" s="72" t="str">
        <f aca="false">D832</f>
        <v>BT-X-458</v>
      </c>
      <c r="AF832" s="73" t="n">
        <f aca="false">F832</f>
        <v>6</v>
      </c>
      <c r="AG832" s="73" t="str">
        <f aca="false">G832</f>
        <v>0..1</v>
      </c>
      <c r="AH832" s="63" t="s">
        <v>1102</v>
      </c>
      <c r="AI832" s="63" t="s">
        <v>1103</v>
      </c>
      <c r="AJ832" s="64"/>
      <c r="AK832" s="64"/>
      <c r="AL832" s="64"/>
      <c r="AM832" s="73" t="str">
        <f aca="false">M832</f>
        <v>Text</v>
      </c>
      <c r="AN832" s="73" t="n">
        <f aca="false">N832</f>
        <v>0</v>
      </c>
      <c r="AO832" s="73" t="str">
        <f aca="false">O832</f>
        <v>0..1</v>
      </c>
      <c r="AP832" s="73" t="str">
        <f aca="false">P832</f>
        <v>/rsm:CrossIndustryInvoice
/rsm:SupplyChainTradeTransaction
/ram:ApplicableHeaderTradeSettlement
/ram:InvoicerTradeParty
/ram:SpecifiedLegalOrganization
/ram:PostalTradeAddress
/ram:CityName</v>
      </c>
      <c r="AQ832" s="73" t="str">
        <f aca="false">Q832</f>
        <v>/rsm:CrossIndustryInvoice/rsm:SupplyChainTradeTransaction/ram:ApplicableHeaderTradeSettlement/ram:InvoicerTradeParty/ram:SpecifiedLegalOrganization/ram:PostalTradeAddress/ram:CityName</v>
      </c>
      <c r="AR832" s="73" t="str">
        <f aca="false">R832</f>
        <v>T</v>
      </c>
      <c r="AS832" s="73" t="str">
        <f aca="false">S832</f>
        <v>E</v>
      </c>
      <c r="AT832" s="73" t="str">
        <f aca="false">T832</f>
        <v>0..1</v>
      </c>
      <c r="AU832" s="73" t="n">
        <f aca="false">U832</f>
        <v>0</v>
      </c>
      <c r="AV832" s="73" t="n">
        <f aca="false">V832</f>
        <v>0</v>
      </c>
      <c r="AW832" s="6"/>
      <c r="AX832" s="69" t="str">
        <f aca="false">X832</f>
        <v>EXTENDED</v>
      </c>
      <c r="AY832" s="74" t="n">
        <f aca="false">Y832</f>
        <v>0</v>
      </c>
      <c r="BA832" s="46"/>
      <c r="BB832" s="46"/>
      <c r="BC832" s="46"/>
    </row>
    <row r="833" customFormat="false" ht="114" hidden="false" customHeight="false" outlineLevel="0" collapsed="false">
      <c r="A833" s="58" t="str">
        <f aca="false">IF(ISERROR(SEARCH("-X-",D833)),IF(S833="G","NO",IF(S833="E","YES","")),"EXT")</f>
        <v>EXT</v>
      </c>
      <c r="B833" s="58"/>
      <c r="C833" s="59"/>
      <c r="D833" s="60" t="s">
        <v>3358</v>
      </c>
      <c r="E833" s="61"/>
      <c r="F833" s="62" t="n">
        <f aca="false">LEN(Q833)-LEN(SUBSTITUTE(Q833,"/",""))-1</f>
        <v>6</v>
      </c>
      <c r="G833" s="62" t="s">
        <v>88</v>
      </c>
      <c r="H833" s="63" t="s">
        <v>1106</v>
      </c>
      <c r="I833" s="63" t="s">
        <v>1107</v>
      </c>
      <c r="J833" s="64" t="s">
        <v>510</v>
      </c>
      <c r="K833" s="64"/>
      <c r="L833" s="64"/>
      <c r="M833" s="63" t="s">
        <v>174</v>
      </c>
      <c r="N833" s="65"/>
      <c r="O833" s="65" t="s">
        <v>88</v>
      </c>
      <c r="P833" s="66" t="str">
        <f aca="false">MID(SUBSTITUTE(SUBSTITUTE(Q833,"/",CONCATENATE(CHAR(10),"/")),"/",CONCATENATE(CHAR(10),"/"),F833+1),2,500)</f>
        <v>/rsm:CrossIndustryInvoice
/rsm:SupplyChainTradeTransaction
/ram:ApplicableHeaderTradeSettlement
/ram:InvoicerTradeParty
/ram:SpecifiedLegalOrganization
/ram:PostalTradeAddress
/ram:CountryID</v>
      </c>
      <c r="Q833" s="67" t="s">
        <v>3359</v>
      </c>
      <c r="R833" s="65" t="s">
        <v>176</v>
      </c>
      <c r="S833" s="65" t="str">
        <f aca="false">IF($D833="","",IF(ISERROR(FIND("/@",RIGHT($Q833,LEN($Q833)-FIND("#",SUBSTITUTE($Q833,"/","#",LEN($Q833)-LEN(SUBSTITUTE($Q833,"/",""))))))),IF(LEFT($D833,4)="BG-X","EG",IF(LEFT($D833,2)="BG","G",IF(OR(RIGHT($D833,2)="-0",RIGHT($D833,3)="-00",RIGHT($D833,4)="-000"),"","E"))),"A"))</f>
        <v>E</v>
      </c>
      <c r="T833" s="65" t="s">
        <v>95</v>
      </c>
      <c r="U833" s="65"/>
      <c r="V833" s="68"/>
      <c r="X833" s="69" t="s">
        <v>30</v>
      </c>
      <c r="Y833" s="69"/>
      <c r="AA833" s="70"/>
      <c r="AB833" s="70"/>
      <c r="AC833" s="71"/>
      <c r="AE833" s="72" t="str">
        <f aca="false">D833</f>
        <v>BT-X-459</v>
      </c>
      <c r="AF833" s="73" t="n">
        <f aca="false">F833</f>
        <v>6</v>
      </c>
      <c r="AG833" s="73" t="str">
        <f aca="false">G833</f>
        <v>1..1</v>
      </c>
      <c r="AH833" s="63" t="s">
        <v>1109</v>
      </c>
      <c r="AI833" s="63" t="s">
        <v>1110</v>
      </c>
      <c r="AJ833" s="64" t="s">
        <v>514</v>
      </c>
      <c r="AK833" s="64"/>
      <c r="AL833" s="64"/>
      <c r="AM833" s="73" t="str">
        <f aca="false">M833</f>
        <v>Code</v>
      </c>
      <c r="AN833" s="73" t="n">
        <f aca="false">N833</f>
        <v>0</v>
      </c>
      <c r="AO833" s="73" t="str">
        <f aca="false">O833</f>
        <v>1..1</v>
      </c>
      <c r="AP833" s="73" t="str">
        <f aca="false">P833</f>
        <v>/rsm:CrossIndustryInvoice
/rsm:SupplyChainTradeTransaction
/ram:ApplicableHeaderTradeSettlement
/ram:InvoicerTradeParty
/ram:SpecifiedLegalOrganization
/ram:PostalTradeAddress
/ram:CountryID</v>
      </c>
      <c r="AQ833" s="73" t="str">
        <f aca="false">Q833</f>
        <v>/rsm:CrossIndustryInvoice/rsm:SupplyChainTradeTransaction/ram:ApplicableHeaderTradeSettlement/ram:InvoicerTradeParty/ram:SpecifiedLegalOrganization/ram:PostalTradeAddress/ram:CountryID</v>
      </c>
      <c r="AR833" s="73" t="str">
        <f aca="false">R833</f>
        <v>C</v>
      </c>
      <c r="AS833" s="73" t="str">
        <f aca="false">S833</f>
        <v>E</v>
      </c>
      <c r="AT833" s="73" t="str">
        <f aca="false">T833</f>
        <v>0..1</v>
      </c>
      <c r="AU833" s="73" t="n">
        <f aca="false">U833</f>
        <v>0</v>
      </c>
      <c r="AV833" s="73" t="n">
        <f aca="false">V833</f>
        <v>0</v>
      </c>
      <c r="AW833" s="6"/>
      <c r="AX833" s="69" t="str">
        <f aca="false">X833</f>
        <v>EXTENDED</v>
      </c>
      <c r="AY833" s="74" t="n">
        <f aca="false">Y833</f>
        <v>0</v>
      </c>
      <c r="BA833" s="46"/>
      <c r="BB833" s="46"/>
      <c r="BC833" s="46"/>
    </row>
    <row r="834" customFormat="false" ht="114" hidden="false" customHeight="false" outlineLevel="0" collapsed="false">
      <c r="A834" s="58" t="str">
        <f aca="false">IF(ISERROR(SEARCH("-X-",D834)),IF(S834="G","NO",IF(S834="E","YES","")),"EXT")</f>
        <v>EXT</v>
      </c>
      <c r="B834" s="58"/>
      <c r="C834" s="59"/>
      <c r="D834" s="60" t="s">
        <v>3360</v>
      </c>
      <c r="E834" s="61"/>
      <c r="F834" s="62" t="n">
        <f aca="false">LEN(Q834)-LEN(SUBSTITUTE(Q834,"/",""))-1</f>
        <v>6</v>
      </c>
      <c r="G834" s="62" t="s">
        <v>95</v>
      </c>
      <c r="H834" s="63" t="s">
        <v>1113</v>
      </c>
      <c r="I834" s="63" t="s">
        <v>1114</v>
      </c>
      <c r="J834" s="64" t="s">
        <v>1115</v>
      </c>
      <c r="K834" s="64"/>
      <c r="L834" s="64"/>
      <c r="M834" s="63" t="s">
        <v>119</v>
      </c>
      <c r="N834" s="65"/>
      <c r="O834" s="65" t="s">
        <v>95</v>
      </c>
      <c r="P834" s="66" t="str">
        <f aca="false">MID(SUBSTITUTE(SUBSTITUTE(Q834,"/",CONCATENATE(CHAR(10),"/")),"/",CONCATENATE(CHAR(10),"/"),F834+1),2,500)</f>
        <v>/rsm:CrossIndustryInvoice
/rsm:SupplyChainTradeTransaction
/ram:ApplicableHeaderTradeSettlement
/ram:InvoicerTradeParty
/ram:SpecifiedLegalOrganization
/ram:PostalTradeAddress
/ram:CountrySubDivisionName</v>
      </c>
      <c r="Q834" s="67" t="s">
        <v>3361</v>
      </c>
      <c r="R834" s="65" t="s">
        <v>121</v>
      </c>
      <c r="S834" s="65" t="str">
        <f aca="false">IF($D834="","",IF(ISERROR(FIND("/@",RIGHT($Q834,LEN($Q834)-FIND("#",SUBSTITUTE($Q834,"/","#",LEN($Q834)-LEN(SUBSTITUTE($Q834,"/",""))))))),IF(LEFT($D834,4)="BG-X","EG",IF(LEFT($D834,2)="BG","G",IF(OR(RIGHT($D834,2)="-0",RIGHT($D834,3)="-00",RIGHT($D834,4)="-000"),"","E"))),"A"))</f>
        <v>E</v>
      </c>
      <c r="T834" s="65" t="s">
        <v>112</v>
      </c>
      <c r="U834" s="65"/>
      <c r="V834" s="68"/>
      <c r="X834" s="69" t="s">
        <v>30</v>
      </c>
      <c r="Y834" s="69"/>
      <c r="AA834" s="70"/>
      <c r="AB834" s="70"/>
      <c r="AC834" s="71"/>
      <c r="AE834" s="72" t="str">
        <f aca="false">D834</f>
        <v>BT-X-460</v>
      </c>
      <c r="AF834" s="73" t="n">
        <f aca="false">F834</f>
        <v>6</v>
      </c>
      <c r="AG834" s="73" t="str">
        <f aca="false">G834</f>
        <v>0..1</v>
      </c>
      <c r="AH834" s="63" t="s">
        <v>1117</v>
      </c>
      <c r="AI834" s="63" t="s">
        <v>1118</v>
      </c>
      <c r="AJ834" s="64" t="s">
        <v>1119</v>
      </c>
      <c r="AK834" s="64"/>
      <c r="AL834" s="64"/>
      <c r="AM834" s="73" t="str">
        <f aca="false">M834</f>
        <v>Text</v>
      </c>
      <c r="AN834" s="73" t="n">
        <f aca="false">N834</f>
        <v>0</v>
      </c>
      <c r="AO834" s="73" t="str">
        <f aca="false">O834</f>
        <v>0..1</v>
      </c>
      <c r="AP834" s="73" t="str">
        <f aca="false">P834</f>
        <v>/rsm:CrossIndustryInvoice
/rsm:SupplyChainTradeTransaction
/ram:ApplicableHeaderTradeSettlement
/ram:InvoicerTradeParty
/ram:SpecifiedLegalOrganization
/ram:PostalTradeAddress
/ram:CountrySubDivisionName</v>
      </c>
      <c r="AQ834" s="73" t="str">
        <f aca="false">Q834</f>
        <v>/rsm:CrossIndustryInvoice/rsm:SupplyChainTradeTransaction/ram:ApplicableHeaderTradeSettlement/ram:InvoicerTradeParty/ram:SpecifiedLegalOrganization/ram:PostalTradeAddress/ram:CountrySubDivisionName</v>
      </c>
      <c r="AR834" s="73" t="str">
        <f aca="false">R834</f>
        <v>T</v>
      </c>
      <c r="AS834" s="73" t="str">
        <f aca="false">S834</f>
        <v>E</v>
      </c>
      <c r="AT834" s="73" t="str">
        <f aca="false">T834</f>
        <v>0..n</v>
      </c>
      <c r="AU834" s="73" t="n">
        <f aca="false">U834</f>
        <v>0</v>
      </c>
      <c r="AV834" s="73" t="n">
        <f aca="false">V834</f>
        <v>0</v>
      </c>
      <c r="AW834" s="6"/>
      <c r="AX834" s="69" t="str">
        <f aca="false">X834</f>
        <v>EXTENDED</v>
      </c>
      <c r="AY834" s="74" t="n">
        <f aca="false">Y834</f>
        <v>0</v>
      </c>
      <c r="BA834" s="46"/>
      <c r="BB834" s="46"/>
      <c r="BC834" s="46"/>
    </row>
    <row r="835" customFormat="false" ht="85.5" hidden="false" customHeight="false" outlineLevel="0" collapsed="false">
      <c r="A835" s="58" t="str">
        <f aca="false">IF(ISERROR(SEARCH("-X-",D835)),IF(S835="G","NO",IF(S835="E","YES","")),"EXT")</f>
        <v>EXT</v>
      </c>
      <c r="B835" s="58"/>
      <c r="C835" s="59"/>
      <c r="D835" s="60" t="s">
        <v>3362</v>
      </c>
      <c r="E835" s="61" t="s">
        <v>3363</v>
      </c>
      <c r="F835" s="62" t="n">
        <f aca="false">LEN(Q835)-LEN(SUBSTITUTE(Q835,"/",""))-1</f>
        <v>4</v>
      </c>
      <c r="G835" s="62" t="s">
        <v>95</v>
      </c>
      <c r="H835" s="63" t="s">
        <v>2327</v>
      </c>
      <c r="I835" s="63"/>
      <c r="J835" s="64"/>
      <c r="K835" s="64"/>
      <c r="L835" s="64"/>
      <c r="M835" s="63"/>
      <c r="N835" s="65"/>
      <c r="O835" s="65" t="s">
        <v>112</v>
      </c>
      <c r="P835" s="66" t="str">
        <f aca="false">MID(SUBSTITUTE(SUBSTITUTE(Q835,"/",CONCATENATE(CHAR(10),"/")),"/",CONCATENATE(CHAR(10),"/"),F835+1),2,500)</f>
        <v>/rsm:CrossIndustryInvoice
/rsm:SupplyChainTradeTransaction
/ram:ApplicableHeaderTradeSettlement
/ram:InvoicerTradeParty
/ram:DefinedTradeContact</v>
      </c>
      <c r="Q835" s="67" t="s">
        <v>3364</v>
      </c>
      <c r="R835" s="65"/>
      <c r="S835" s="65" t="str">
        <f aca="false">IF($D835="","",IF(ISERROR(FIND("/@",RIGHT($Q835,LEN($Q835)-FIND("#",SUBSTITUTE($Q835,"/","#",LEN($Q835)-LEN(SUBSTITUTE($Q835,"/",""))))))),IF(LEFT($D835,4)="BG-X","EG",IF(LEFT($D835,2)="BG","G",IF(OR(RIGHT($D835,2)="-0",RIGHT($D835,3)="-00",RIGHT($D835,4)="-000"),"","E"))),"A"))</f>
        <v>EG</v>
      </c>
      <c r="T835" s="65" t="s">
        <v>112</v>
      </c>
      <c r="U835" s="65"/>
      <c r="V835" s="68"/>
      <c r="X835" s="69" t="s">
        <v>30</v>
      </c>
      <c r="Y835" s="69"/>
      <c r="AA835" s="70"/>
      <c r="AB835" s="70"/>
      <c r="AC835" s="71"/>
      <c r="AE835" s="72" t="str">
        <f aca="false">D835</f>
        <v>BG-X-34</v>
      </c>
      <c r="AF835" s="73" t="n">
        <f aca="false">F835</f>
        <v>4</v>
      </c>
      <c r="AG835" s="73" t="str">
        <f aca="false">G835</f>
        <v>0..1</v>
      </c>
      <c r="AH835" s="63" t="s">
        <v>2329</v>
      </c>
      <c r="AI835" s="63"/>
      <c r="AJ835" s="64"/>
      <c r="AK835" s="64"/>
      <c r="AL835" s="64"/>
      <c r="AM835" s="73" t="n">
        <f aca="false">M835</f>
        <v>0</v>
      </c>
      <c r="AN835" s="73" t="n">
        <f aca="false">N835</f>
        <v>0</v>
      </c>
      <c r="AO835" s="73" t="str">
        <f aca="false">O835</f>
        <v>0..n</v>
      </c>
      <c r="AP835" s="73" t="str">
        <f aca="false">P835</f>
        <v>/rsm:CrossIndustryInvoice
/rsm:SupplyChainTradeTransaction
/ram:ApplicableHeaderTradeSettlement
/ram:InvoicerTradeParty
/ram:DefinedTradeContact</v>
      </c>
      <c r="AQ835" s="73" t="str">
        <f aca="false">Q835</f>
        <v>/rsm:CrossIndustryInvoice/rsm:SupplyChainTradeTransaction/ram:ApplicableHeaderTradeSettlement/ram:InvoicerTradeParty/ram:DefinedTradeContact</v>
      </c>
      <c r="AR835" s="73" t="n">
        <f aca="false">R835</f>
        <v>0</v>
      </c>
      <c r="AS835" s="73" t="str">
        <f aca="false">S835</f>
        <v>EG</v>
      </c>
      <c r="AT835" s="73" t="str">
        <f aca="false">T835</f>
        <v>0..n</v>
      </c>
      <c r="AU835" s="73" t="n">
        <f aca="false">U835</f>
        <v>0</v>
      </c>
      <c r="AV835" s="73" t="n">
        <f aca="false">V835</f>
        <v>0</v>
      </c>
      <c r="AW835" s="6"/>
      <c r="AX835" s="69" t="str">
        <f aca="false">X835</f>
        <v>EXTENDED</v>
      </c>
      <c r="AY835" s="74" t="n">
        <f aca="false">Y835</f>
        <v>0</v>
      </c>
      <c r="BA835" s="46"/>
      <c r="BB835" s="46"/>
      <c r="BC835" s="46"/>
    </row>
    <row r="836" customFormat="false" ht="99.75" hidden="false" customHeight="false" outlineLevel="0" collapsed="false">
      <c r="A836" s="58" t="str">
        <f aca="false">IF(ISERROR(SEARCH("-X-",D836)),IF(S836="G","NO",IF(S836="E","YES","")),"EXT")</f>
        <v>EXT</v>
      </c>
      <c r="B836" s="58"/>
      <c r="C836" s="59"/>
      <c r="D836" s="60" t="s">
        <v>3365</v>
      </c>
      <c r="E836" s="61" t="s">
        <v>3366</v>
      </c>
      <c r="F836" s="62" t="n">
        <f aca="false">LEN(Q836)-LEN(SUBSTITUTE(Q836,"/",""))-1</f>
        <v>5</v>
      </c>
      <c r="G836" s="62" t="s">
        <v>95</v>
      </c>
      <c r="H836" s="63" t="s">
        <v>1017</v>
      </c>
      <c r="I836" s="63"/>
      <c r="J836" s="64" t="s">
        <v>1018</v>
      </c>
      <c r="K836" s="64"/>
      <c r="L836" s="64"/>
      <c r="M836" s="63" t="s">
        <v>119</v>
      </c>
      <c r="N836" s="65"/>
      <c r="O836" s="65" t="s">
        <v>95</v>
      </c>
      <c r="P836" s="66" t="str">
        <f aca="false">MID(SUBSTITUTE(SUBSTITUTE(Q836,"/",CONCATENATE(CHAR(10),"/")),"/",CONCATENATE(CHAR(10),"/"),F836+1),2,500)</f>
        <v>/rsm:CrossIndustryInvoice
/rsm:SupplyChainTradeTransaction
/ram:ApplicableHeaderTradeSettlement
/ram:InvoicerTradeParty
/ram:DefinedTradeContact
/ram:PersonName</v>
      </c>
      <c r="Q836" s="67" t="s">
        <v>3367</v>
      </c>
      <c r="R836" s="65" t="s">
        <v>121</v>
      </c>
      <c r="S836" s="65" t="str">
        <f aca="false">IF($D836="","",IF(ISERROR(FIND("/@",RIGHT($Q836,LEN($Q836)-FIND("#",SUBSTITUTE($Q836,"/","#",LEN($Q836)-LEN(SUBSTITUTE($Q836,"/",""))))))),IF(LEFT($D836,4)="BG-X","EG",IF(LEFT($D836,2)="BG","G",IF(OR(RIGHT($D836,2)="-0",RIGHT($D836,3)="-00",RIGHT($D836,4)="-000"),"","E"))),"A"))</f>
        <v>E</v>
      </c>
      <c r="T836" s="65" t="s">
        <v>95</v>
      </c>
      <c r="U836" s="65"/>
      <c r="V836" s="68"/>
      <c r="X836" s="69" t="s">
        <v>30</v>
      </c>
      <c r="Y836" s="69"/>
      <c r="AA836" s="70"/>
      <c r="AB836" s="70"/>
      <c r="AC836" s="71"/>
      <c r="AE836" s="72" t="str">
        <f aca="false">D836</f>
        <v>BT-X-210</v>
      </c>
      <c r="AF836" s="73" t="n">
        <f aca="false">F836</f>
        <v>5</v>
      </c>
      <c r="AG836" s="73" t="str">
        <f aca="false">G836</f>
        <v>0..1</v>
      </c>
      <c r="AH836" s="63" t="s">
        <v>1020</v>
      </c>
      <c r="AI836" s="63"/>
      <c r="AJ836" s="64" t="s">
        <v>1021</v>
      </c>
      <c r="AK836" s="64"/>
      <c r="AL836" s="64"/>
      <c r="AM836" s="73" t="str">
        <f aca="false">M836</f>
        <v>Text</v>
      </c>
      <c r="AN836" s="73" t="n">
        <f aca="false">N836</f>
        <v>0</v>
      </c>
      <c r="AO836" s="73" t="str">
        <f aca="false">O836</f>
        <v>0..1</v>
      </c>
      <c r="AP836" s="73" t="str">
        <f aca="false">P836</f>
        <v>/rsm:CrossIndustryInvoice
/rsm:SupplyChainTradeTransaction
/ram:ApplicableHeaderTradeSettlement
/ram:InvoicerTradeParty
/ram:DefinedTradeContact
/ram:PersonName</v>
      </c>
      <c r="AQ836" s="73" t="str">
        <f aca="false">Q836</f>
        <v>/rsm:CrossIndustryInvoice/rsm:SupplyChainTradeTransaction/ram:ApplicableHeaderTradeSettlement/ram:InvoicerTradeParty/ram:DefinedTradeContact/ram:PersonName</v>
      </c>
      <c r="AR836" s="73" t="str">
        <f aca="false">R836</f>
        <v>T</v>
      </c>
      <c r="AS836" s="73" t="str">
        <f aca="false">S836</f>
        <v>E</v>
      </c>
      <c r="AT836" s="73" t="str">
        <f aca="false">T836</f>
        <v>0..1</v>
      </c>
      <c r="AU836" s="73" t="n">
        <f aca="false">U836</f>
        <v>0</v>
      </c>
      <c r="AV836" s="73" t="n">
        <f aca="false">V836</f>
        <v>0</v>
      </c>
      <c r="AW836" s="6"/>
      <c r="AX836" s="69" t="str">
        <f aca="false">X836</f>
        <v>EXTENDED</v>
      </c>
      <c r="AY836" s="74" t="n">
        <f aca="false">Y836</f>
        <v>0</v>
      </c>
      <c r="BA836" s="46"/>
      <c r="BB836" s="46"/>
      <c r="BC836" s="46"/>
    </row>
    <row r="837" customFormat="false" ht="99.75" hidden="false" customHeight="false" outlineLevel="0" collapsed="false">
      <c r="A837" s="58" t="str">
        <f aca="false">IF(ISERROR(SEARCH("-X-",D837)),IF(S837="G","NO",IF(S837="E","YES","")),"EXT")</f>
        <v>EXT</v>
      </c>
      <c r="B837" s="58"/>
      <c r="C837" s="59"/>
      <c r="D837" s="60" t="s">
        <v>3368</v>
      </c>
      <c r="E837" s="61"/>
      <c r="F837" s="62" t="n">
        <f aca="false">LEN(Q837)-LEN(SUBSTITUTE(Q837,"/",""))-1</f>
        <v>5</v>
      </c>
      <c r="G837" s="62" t="s">
        <v>95</v>
      </c>
      <c r="H837" s="63" t="s">
        <v>1023</v>
      </c>
      <c r="I837" s="63"/>
      <c r="J837" s="64" t="s">
        <v>1018</v>
      </c>
      <c r="K837" s="64"/>
      <c r="L837" s="64"/>
      <c r="M837" s="63" t="s">
        <v>119</v>
      </c>
      <c r="N837" s="65"/>
      <c r="O837" s="65" t="s">
        <v>95</v>
      </c>
      <c r="P837" s="66" t="str">
        <f aca="false">MID(SUBSTITUTE(SUBSTITUTE(Q837,"/",CONCATENATE(CHAR(10),"/")),"/",CONCATENATE(CHAR(10),"/"),F837+1),2,500)</f>
        <v>/rsm:CrossIndustryInvoice
/rsm:SupplyChainTradeTransaction
/ram:ApplicableHeaderTradeSettlement
/ram:InvoicerTradeParty
/ram:DefinedTradeContact
/ram:DepartmentName</v>
      </c>
      <c r="Q837" s="67" t="s">
        <v>3369</v>
      </c>
      <c r="R837" s="65" t="s">
        <v>121</v>
      </c>
      <c r="S837" s="65" t="str">
        <f aca="false">IF($D837="","",IF(ISERROR(FIND("/@",RIGHT($Q837,LEN($Q837)-FIND("#",SUBSTITUTE($Q837,"/","#",LEN($Q837)-LEN(SUBSTITUTE($Q837,"/",""))))))),IF(LEFT($D837,4)="BG-X","EG",IF(LEFT($D837,2)="BG","G",IF(OR(RIGHT($D837,2)="-0",RIGHT($D837,3)="-00",RIGHT($D837,4)="-000"),"","E"))),"A"))</f>
        <v>E</v>
      </c>
      <c r="T837" s="65" t="s">
        <v>95</v>
      </c>
      <c r="U837" s="65"/>
      <c r="V837" s="68"/>
      <c r="X837" s="69" t="s">
        <v>30</v>
      </c>
      <c r="Y837" s="69"/>
      <c r="AA837" s="70"/>
      <c r="AB837" s="70"/>
      <c r="AC837" s="71"/>
      <c r="AE837" s="72" t="str">
        <f aca="false">D837</f>
        <v>BT-X-211</v>
      </c>
      <c r="AF837" s="73" t="n">
        <f aca="false">F837</f>
        <v>5</v>
      </c>
      <c r="AG837" s="73" t="str">
        <f aca="false">G837</f>
        <v>0..1</v>
      </c>
      <c r="AH837" s="63" t="s">
        <v>1025</v>
      </c>
      <c r="AI837" s="63"/>
      <c r="AJ837" s="64" t="s">
        <v>1021</v>
      </c>
      <c r="AK837" s="64"/>
      <c r="AL837" s="64"/>
      <c r="AM837" s="73" t="str">
        <f aca="false">M837</f>
        <v>Text</v>
      </c>
      <c r="AN837" s="73" t="n">
        <f aca="false">N837</f>
        <v>0</v>
      </c>
      <c r="AO837" s="73" t="str">
        <f aca="false">O837</f>
        <v>0..1</v>
      </c>
      <c r="AP837" s="73" t="str">
        <f aca="false">P837</f>
        <v>/rsm:CrossIndustryInvoice
/rsm:SupplyChainTradeTransaction
/ram:ApplicableHeaderTradeSettlement
/ram:InvoicerTradeParty
/ram:DefinedTradeContact
/ram:DepartmentName</v>
      </c>
      <c r="AQ837" s="73" t="str">
        <f aca="false">Q837</f>
        <v>/rsm:CrossIndustryInvoice/rsm:SupplyChainTradeTransaction/ram:ApplicableHeaderTradeSettlement/ram:InvoicerTradeParty/ram:DefinedTradeContact/ram:DepartmentName</v>
      </c>
      <c r="AR837" s="73" t="str">
        <f aca="false">R837</f>
        <v>T</v>
      </c>
      <c r="AS837" s="73" t="str">
        <f aca="false">S837</f>
        <v>E</v>
      </c>
      <c r="AT837" s="73" t="str">
        <f aca="false">T837</f>
        <v>0..1</v>
      </c>
      <c r="AU837" s="73" t="n">
        <f aca="false">U837</f>
        <v>0</v>
      </c>
      <c r="AV837" s="73" t="n">
        <f aca="false">V837</f>
        <v>0</v>
      </c>
      <c r="AW837" s="6"/>
      <c r="AX837" s="69" t="str">
        <f aca="false">X837</f>
        <v>EXTENDED</v>
      </c>
      <c r="AY837" s="74" t="n">
        <f aca="false">Y837</f>
        <v>0</v>
      </c>
      <c r="BA837" s="46"/>
      <c r="BB837" s="46"/>
      <c r="BC837" s="46"/>
    </row>
    <row r="838" customFormat="false" ht="99.75" hidden="false" customHeight="false" outlineLevel="0" collapsed="false">
      <c r="A838" s="58" t="str">
        <f aca="false">IF(ISERROR(SEARCH("-X-",D838)),IF(S838="G","NO",IF(S838="E","YES","")),"EXT")</f>
        <v>EXT</v>
      </c>
      <c r="B838" s="58"/>
      <c r="C838" s="59"/>
      <c r="D838" s="60" t="s">
        <v>3370</v>
      </c>
      <c r="E838" s="61"/>
      <c r="F838" s="62" t="n">
        <f aca="false">LEN(Q838)-LEN(SUBSTITUTE(Q838,"/",""))-1</f>
        <v>5</v>
      </c>
      <c r="G838" s="62" t="s">
        <v>95</v>
      </c>
      <c r="H838" s="63" t="s">
        <v>1027</v>
      </c>
      <c r="I838" s="63" t="s">
        <v>1028</v>
      </c>
      <c r="J838" s="64" t="s">
        <v>1029</v>
      </c>
      <c r="K838" s="64"/>
      <c r="L838" s="64"/>
      <c r="M838" s="63" t="s">
        <v>174</v>
      </c>
      <c r="N838" s="65"/>
      <c r="O838" s="65" t="s">
        <v>95</v>
      </c>
      <c r="P838" s="66" t="str">
        <f aca="false">MID(SUBSTITUTE(SUBSTITUTE(Q838,"/",CONCATENATE(CHAR(10),"/")),"/",CONCATENATE(CHAR(10),"/"),F838+1),2,500)</f>
        <v>/rsm:CrossIndustryInvoice
/rsm:SupplyChainTradeTransaction
/ram:ApplicableHeaderTradeSettlement
/ram:InvoicerTradeParty
/ram:DefinedTradeContact
/ram:TypeCode</v>
      </c>
      <c r="Q838" s="67" t="s">
        <v>3371</v>
      </c>
      <c r="R838" s="65" t="s">
        <v>176</v>
      </c>
      <c r="S838" s="65" t="str">
        <f aca="false">IF($D838="","",IF(ISERROR(FIND("/@",RIGHT($Q838,LEN($Q838)-FIND("#",SUBSTITUTE($Q838,"/","#",LEN($Q838)-LEN(SUBSTITUTE($Q838,"/",""))))))),IF(LEFT($D838,4)="BG-X","EG",IF(LEFT($D838,2)="BG","G",IF(OR(RIGHT($D838,2)="-0",RIGHT($D838,3)="-00",RIGHT($D838,4)="-000"),"","E"))),"A"))</f>
        <v>E</v>
      </c>
      <c r="T838" s="65" t="s">
        <v>95</v>
      </c>
      <c r="U838" s="65"/>
      <c r="V838" s="68"/>
      <c r="X838" s="69" t="s">
        <v>30</v>
      </c>
      <c r="Y838" s="69"/>
      <c r="AA838" s="70"/>
      <c r="AB838" s="70"/>
      <c r="AC838" s="71"/>
      <c r="AE838" s="72" t="str">
        <f aca="false">D838</f>
        <v>BT-X-324</v>
      </c>
      <c r="AF838" s="73" t="n">
        <f aca="false">F838</f>
        <v>5</v>
      </c>
      <c r="AG838" s="73" t="str">
        <f aca="false">G838</f>
        <v>0..1</v>
      </c>
      <c r="AH838" s="63" t="s">
        <v>1031</v>
      </c>
      <c r="AI838" s="63" t="s">
        <v>1032</v>
      </c>
      <c r="AJ838" s="64" t="s">
        <v>1033</v>
      </c>
      <c r="AK838" s="64"/>
      <c r="AL838" s="64"/>
      <c r="AM838" s="73" t="str">
        <f aca="false">M838</f>
        <v>Code</v>
      </c>
      <c r="AN838" s="73" t="n">
        <f aca="false">N838</f>
        <v>0</v>
      </c>
      <c r="AO838" s="73" t="str">
        <f aca="false">O838</f>
        <v>0..1</v>
      </c>
      <c r="AP838" s="73" t="str">
        <f aca="false">P838</f>
        <v>/rsm:CrossIndustryInvoice
/rsm:SupplyChainTradeTransaction
/ram:ApplicableHeaderTradeSettlement
/ram:InvoicerTradeParty
/ram:DefinedTradeContact
/ram:TypeCode</v>
      </c>
      <c r="AQ838" s="73" t="str">
        <f aca="false">Q838</f>
        <v>/rsm:CrossIndustryInvoice/rsm:SupplyChainTradeTransaction/ram:ApplicableHeaderTradeSettlement/ram:InvoicerTradeParty/ram:DefinedTradeContact/ram:TypeCode</v>
      </c>
      <c r="AR838" s="73" t="str">
        <f aca="false">R838</f>
        <v>C</v>
      </c>
      <c r="AS838" s="73" t="str">
        <f aca="false">S838</f>
        <v>E</v>
      </c>
      <c r="AT838" s="73" t="str">
        <f aca="false">T838</f>
        <v>0..1</v>
      </c>
      <c r="AU838" s="73" t="n">
        <f aca="false">U838</f>
        <v>0</v>
      </c>
      <c r="AV838" s="73" t="n">
        <f aca="false">V838</f>
        <v>0</v>
      </c>
      <c r="AW838" s="6"/>
      <c r="AX838" s="69" t="str">
        <f aca="false">X838</f>
        <v>EXTENDED</v>
      </c>
      <c r="AY838" s="74" t="n">
        <f aca="false">Y838</f>
        <v>0</v>
      </c>
      <c r="BA838" s="46"/>
      <c r="BB838" s="46"/>
      <c r="BC838" s="46"/>
    </row>
    <row r="839" customFormat="false" ht="99.75" hidden="false" customHeight="false" outlineLevel="0" collapsed="false">
      <c r="A839" s="58" t="str">
        <f aca="false">IF(ISERROR(SEARCH("-X-",D839)),IF(S839="G","NO",IF(S839="E","YES","")),"EXT")</f>
        <v>EXT</v>
      </c>
      <c r="B839" s="58"/>
      <c r="C839" s="59"/>
      <c r="D839" s="60" t="s">
        <v>3372</v>
      </c>
      <c r="E839" s="61"/>
      <c r="F839" s="62" t="n">
        <f aca="false">LEN(Q839)-LEN(SUBSTITUTE(Q839,"/",""))-1</f>
        <v>5</v>
      </c>
      <c r="G839" s="62" t="s">
        <v>95</v>
      </c>
      <c r="H839" s="63" t="s">
        <v>1035</v>
      </c>
      <c r="I839" s="63" t="s">
        <v>1036</v>
      </c>
      <c r="J839" s="64"/>
      <c r="K839" s="64"/>
      <c r="L839" s="64"/>
      <c r="M839" s="63"/>
      <c r="N839" s="65"/>
      <c r="O839" s="65" t="s">
        <v>95</v>
      </c>
      <c r="P839" s="66" t="str">
        <f aca="false">MID(SUBSTITUTE(SUBSTITUTE(Q839,"/",CONCATENATE(CHAR(10),"/")),"/",CONCATENATE(CHAR(10),"/"),F839+1),2,500)</f>
        <v>/rsm:CrossIndustryInvoice
/rsm:SupplyChainTradeTransaction
/ram:ApplicableHeaderTradeSettlement
/ram:InvoicerTradeParty
/ram:DefinedTradeContact
/ram:TelephoneUniversalCommunication</v>
      </c>
      <c r="Q839" s="67" t="s">
        <v>3373</v>
      </c>
      <c r="R839" s="65"/>
      <c r="S839" s="65" t="str">
        <f aca="false">IF($D839="","",IF(ISERROR(FIND("/@",RIGHT($Q839,LEN($Q839)-FIND("#",SUBSTITUTE($Q839,"/","#",LEN($Q839)-LEN(SUBSTITUTE($Q839,"/",""))))))),IF(LEFT($D839,4)="BG-X","EG",IF(LEFT($D839,2)="BG","G",IF(OR(RIGHT($D839,2)="-0",RIGHT($D839,3)="-00",RIGHT($D839,4)="-000"),"","E"))),"A"))</f>
        <v/>
      </c>
      <c r="T839" s="65" t="s">
        <v>95</v>
      </c>
      <c r="U839" s="65"/>
      <c r="V839" s="68"/>
      <c r="X839" s="69" t="s">
        <v>30</v>
      </c>
      <c r="Y839" s="69"/>
      <c r="AA839" s="70"/>
      <c r="AB839" s="70"/>
      <c r="AC839" s="71"/>
      <c r="AE839" s="72" t="str">
        <f aca="false">D839</f>
        <v>BT-X-212-00</v>
      </c>
      <c r="AF839" s="73" t="n">
        <f aca="false">F839</f>
        <v>5</v>
      </c>
      <c r="AG839" s="73" t="str">
        <f aca="false">G839</f>
        <v>0..1</v>
      </c>
      <c r="AH839" s="63" t="s">
        <v>1038</v>
      </c>
      <c r="AI839" s="63" t="s">
        <v>1039</v>
      </c>
      <c r="AJ839" s="64"/>
      <c r="AK839" s="64"/>
      <c r="AL839" s="64"/>
      <c r="AM839" s="73" t="n">
        <f aca="false">M839</f>
        <v>0</v>
      </c>
      <c r="AN839" s="73" t="n">
        <f aca="false">N839</f>
        <v>0</v>
      </c>
      <c r="AO839" s="73" t="str">
        <f aca="false">O839</f>
        <v>0..1</v>
      </c>
      <c r="AP839" s="73" t="str">
        <f aca="false">P839</f>
        <v>/rsm:CrossIndustryInvoice
/rsm:SupplyChainTradeTransaction
/ram:ApplicableHeaderTradeSettlement
/ram:InvoicerTradeParty
/ram:DefinedTradeContact
/ram:TelephoneUniversalCommunication</v>
      </c>
      <c r="AQ839" s="73" t="str">
        <f aca="false">Q839</f>
        <v>/rsm:CrossIndustryInvoice/rsm:SupplyChainTradeTransaction/ram:ApplicableHeaderTradeSettlement/ram:InvoicerTradeParty/ram:DefinedTradeContact/ram:TelephoneUniversalCommunication</v>
      </c>
      <c r="AR839" s="73" t="n">
        <f aca="false">R839</f>
        <v>0</v>
      </c>
      <c r="AS839" s="73" t="str">
        <f aca="false">S839</f>
        <v/>
      </c>
      <c r="AT839" s="73" t="str">
        <f aca="false">T839</f>
        <v>0..1</v>
      </c>
      <c r="AU839" s="73" t="n">
        <f aca="false">U839</f>
        <v>0</v>
      </c>
      <c r="AV839" s="73" t="n">
        <f aca="false">V839</f>
        <v>0</v>
      </c>
      <c r="AW839" s="6"/>
      <c r="AX839" s="69" t="str">
        <f aca="false">X839</f>
        <v>EXTENDED</v>
      </c>
      <c r="AY839" s="74" t="n">
        <f aca="false">Y839</f>
        <v>0</v>
      </c>
      <c r="BA839" s="46"/>
      <c r="BB839" s="46"/>
      <c r="BC839" s="46"/>
    </row>
    <row r="840" customFormat="false" ht="114" hidden="false" customHeight="false" outlineLevel="0" collapsed="false">
      <c r="A840" s="58" t="str">
        <f aca="false">IF(ISERROR(SEARCH("-X-",D840)),IF(S840="G","NO",IF(S840="E","YES","")),"EXT")</f>
        <v>EXT</v>
      </c>
      <c r="B840" s="58"/>
      <c r="C840" s="59"/>
      <c r="D840" s="60" t="s">
        <v>3374</v>
      </c>
      <c r="E840" s="61" t="s">
        <v>3375</v>
      </c>
      <c r="F840" s="62" t="n">
        <f aca="false">LEN(Q840)-LEN(SUBSTITUTE(Q840,"/",""))-1</f>
        <v>6</v>
      </c>
      <c r="G840" s="62" t="s">
        <v>88</v>
      </c>
      <c r="H840" s="63" t="s">
        <v>1041</v>
      </c>
      <c r="I840" s="63" t="s">
        <v>1036</v>
      </c>
      <c r="J840" s="64"/>
      <c r="K840" s="64"/>
      <c r="L840" s="64"/>
      <c r="M840" s="63" t="s">
        <v>119</v>
      </c>
      <c r="N840" s="65"/>
      <c r="O840" s="65" t="s">
        <v>88</v>
      </c>
      <c r="P840" s="66" t="str">
        <f aca="false">MID(SUBSTITUTE(SUBSTITUTE(Q840,"/",CONCATENATE(CHAR(10),"/")),"/",CONCATENATE(CHAR(10),"/"),F840+1),2,500)</f>
        <v>/rsm:CrossIndustryInvoice
/rsm:SupplyChainTradeTransaction
/ram:ApplicableHeaderTradeSettlement
/ram:InvoicerTradeParty
/ram:DefinedTradeContact
/ram:TelephoneUniversalCommunication
/ram:CompleteNumber</v>
      </c>
      <c r="Q840" s="67" t="s">
        <v>3376</v>
      </c>
      <c r="R840" s="65" t="s">
        <v>121</v>
      </c>
      <c r="S840" s="65" t="str">
        <f aca="false">IF($D840="","",IF(ISERROR(FIND("/@",RIGHT($Q840,LEN($Q840)-FIND("#",SUBSTITUTE($Q840,"/","#",LEN($Q840)-LEN(SUBSTITUTE($Q840,"/",""))))))),IF(LEFT($D840,4)="BG-X","EG",IF(LEFT($D840,2)="BG","G",IF(OR(RIGHT($D840,2)="-0",RIGHT($D840,3)="-00",RIGHT($D840,4)="-000"),"","E"))),"A"))</f>
        <v>E</v>
      </c>
      <c r="T840" s="65" t="s">
        <v>95</v>
      </c>
      <c r="U840" s="65"/>
      <c r="V840" s="68"/>
      <c r="X840" s="69" t="s">
        <v>30</v>
      </c>
      <c r="Y840" s="69"/>
      <c r="AA840" s="70"/>
      <c r="AB840" s="70"/>
      <c r="AC840" s="71"/>
      <c r="AE840" s="72" t="str">
        <f aca="false">D840</f>
        <v>BT-X-212</v>
      </c>
      <c r="AF840" s="73" t="n">
        <f aca="false">F840</f>
        <v>6</v>
      </c>
      <c r="AG840" s="73" t="str">
        <f aca="false">G840</f>
        <v>1..1</v>
      </c>
      <c r="AH840" s="63" t="s">
        <v>1043</v>
      </c>
      <c r="AI840" s="63" t="s">
        <v>1039</v>
      </c>
      <c r="AJ840" s="64"/>
      <c r="AK840" s="64"/>
      <c r="AL840" s="64"/>
      <c r="AM840" s="73" t="str">
        <f aca="false">M840</f>
        <v>Text</v>
      </c>
      <c r="AN840" s="73" t="n">
        <f aca="false">N840</f>
        <v>0</v>
      </c>
      <c r="AO840" s="73" t="str">
        <f aca="false">O840</f>
        <v>1..1</v>
      </c>
      <c r="AP840" s="73" t="str">
        <f aca="false">P840</f>
        <v>/rsm:CrossIndustryInvoice
/rsm:SupplyChainTradeTransaction
/ram:ApplicableHeaderTradeSettlement
/ram:InvoicerTradeParty
/ram:DefinedTradeContact
/ram:TelephoneUniversalCommunication
/ram:CompleteNumber</v>
      </c>
      <c r="AQ840" s="73" t="str">
        <f aca="false">Q840</f>
        <v>/rsm:CrossIndustryInvoice/rsm:SupplyChainTradeTransaction/ram:ApplicableHeaderTradeSettlement/ram:InvoicerTradeParty/ram:DefinedTradeContact/ram:TelephoneUniversalCommunication/ram:CompleteNumber</v>
      </c>
      <c r="AR840" s="73" t="str">
        <f aca="false">R840</f>
        <v>T</v>
      </c>
      <c r="AS840" s="73" t="str">
        <f aca="false">S840</f>
        <v>E</v>
      </c>
      <c r="AT840" s="73" t="str">
        <f aca="false">T840</f>
        <v>0..1</v>
      </c>
      <c r="AU840" s="73" t="n">
        <f aca="false">U840</f>
        <v>0</v>
      </c>
      <c r="AV840" s="73" t="n">
        <f aca="false">V840</f>
        <v>0</v>
      </c>
      <c r="AW840" s="6"/>
      <c r="AX840" s="69" t="str">
        <f aca="false">X840</f>
        <v>EXTENDED</v>
      </c>
      <c r="AY840" s="74" t="n">
        <f aca="false">Y840</f>
        <v>0</v>
      </c>
      <c r="BA840" s="46"/>
      <c r="BB840" s="46"/>
      <c r="BC840" s="46"/>
    </row>
    <row r="841" customFormat="false" ht="99.75" hidden="false" customHeight="false" outlineLevel="0" collapsed="false">
      <c r="A841" s="58" t="str">
        <f aca="false">IF(ISERROR(SEARCH("-X-",D841)),IF(S841="G","NO",IF(S841="E","YES","")),"EXT")</f>
        <v>EXT</v>
      </c>
      <c r="B841" s="58"/>
      <c r="C841" s="59"/>
      <c r="D841" s="60" t="s">
        <v>3377</v>
      </c>
      <c r="E841" s="61"/>
      <c r="F841" s="62" t="n">
        <f aca="false">LEN(Q841)-LEN(SUBSTITUTE(Q841,"/",""))-1</f>
        <v>5</v>
      </c>
      <c r="G841" s="62" t="s">
        <v>95</v>
      </c>
      <c r="H841" s="63" t="s">
        <v>1045</v>
      </c>
      <c r="I841" s="63"/>
      <c r="J841" s="64"/>
      <c r="K841" s="64"/>
      <c r="L841" s="64"/>
      <c r="M841" s="63"/>
      <c r="N841" s="65"/>
      <c r="O841" s="65" t="s">
        <v>95</v>
      </c>
      <c r="P841" s="66" t="str">
        <f aca="false">MID(SUBSTITUTE(SUBSTITUTE(Q841,"/",CONCATENATE(CHAR(10),"/")),"/",CONCATENATE(CHAR(10),"/"),F841+1),2,500)</f>
        <v>/rsm:CrossIndustryInvoice
/rsm:SupplyChainTradeTransaction
/ram:ApplicableHeaderTradeSettlement
/ram:InvoicerTradeParty
/ram:DefinedTradeContact
/ram:FaxUniversalCommunication</v>
      </c>
      <c r="Q841" s="67" t="s">
        <v>3378</v>
      </c>
      <c r="R841" s="65"/>
      <c r="S841" s="65" t="str">
        <f aca="false">IF($D841="","",IF(ISERROR(FIND("/@",RIGHT($Q841,LEN($Q841)-FIND("#",SUBSTITUTE($Q841,"/","#",LEN($Q841)-LEN(SUBSTITUTE($Q841,"/",""))))))),IF(LEFT($D841,4)="BG-X","EG",IF(LEFT($D841,2)="BG","G",IF(OR(RIGHT($D841,2)="-0",RIGHT($D841,3)="-00",RIGHT($D841,4)="-000"),"","E"))),"A"))</f>
        <v/>
      </c>
      <c r="T841" s="65" t="s">
        <v>95</v>
      </c>
      <c r="U841" s="65"/>
      <c r="V841" s="68"/>
      <c r="X841" s="69" t="s">
        <v>30</v>
      </c>
      <c r="Y841" s="69"/>
      <c r="AA841" s="70"/>
      <c r="AB841" s="70"/>
      <c r="AC841" s="71"/>
      <c r="AE841" s="72" t="str">
        <f aca="false">D841</f>
        <v>BT-X-213-00</v>
      </c>
      <c r="AF841" s="73" t="n">
        <f aca="false">F841</f>
        <v>5</v>
      </c>
      <c r="AG841" s="73" t="str">
        <f aca="false">G841</f>
        <v>0..1</v>
      </c>
      <c r="AH841" s="63" t="s">
        <v>1047</v>
      </c>
      <c r="AI841" s="63"/>
      <c r="AJ841" s="64"/>
      <c r="AK841" s="64"/>
      <c r="AL841" s="64"/>
      <c r="AM841" s="73" t="n">
        <f aca="false">M841</f>
        <v>0</v>
      </c>
      <c r="AN841" s="73" t="n">
        <f aca="false">N841</f>
        <v>0</v>
      </c>
      <c r="AO841" s="73" t="str">
        <f aca="false">O841</f>
        <v>0..1</v>
      </c>
      <c r="AP841" s="73" t="str">
        <f aca="false">P841</f>
        <v>/rsm:CrossIndustryInvoice
/rsm:SupplyChainTradeTransaction
/ram:ApplicableHeaderTradeSettlement
/ram:InvoicerTradeParty
/ram:DefinedTradeContact
/ram:FaxUniversalCommunication</v>
      </c>
      <c r="AQ841" s="73" t="str">
        <f aca="false">Q841</f>
        <v>/rsm:CrossIndustryInvoice/rsm:SupplyChainTradeTransaction/ram:ApplicableHeaderTradeSettlement/ram:InvoicerTradeParty/ram:DefinedTradeContact/ram:FaxUniversalCommunication</v>
      </c>
      <c r="AR841" s="73" t="n">
        <f aca="false">R841</f>
        <v>0</v>
      </c>
      <c r="AS841" s="73" t="str">
        <f aca="false">S841</f>
        <v/>
      </c>
      <c r="AT841" s="73" t="str">
        <f aca="false">T841</f>
        <v>0..1</v>
      </c>
      <c r="AU841" s="73" t="n">
        <f aca="false">U841</f>
        <v>0</v>
      </c>
      <c r="AV841" s="73" t="n">
        <f aca="false">V841</f>
        <v>0</v>
      </c>
      <c r="AW841" s="6"/>
      <c r="AX841" s="69" t="str">
        <f aca="false">X841</f>
        <v>EXTENDED</v>
      </c>
      <c r="AY841" s="74" t="n">
        <f aca="false">Y841</f>
        <v>0</v>
      </c>
      <c r="BA841" s="46"/>
      <c r="BB841" s="46"/>
      <c r="BC841" s="46"/>
    </row>
    <row r="842" customFormat="false" ht="114" hidden="false" customHeight="false" outlineLevel="0" collapsed="false">
      <c r="A842" s="58" t="str">
        <f aca="false">IF(ISERROR(SEARCH("-X-",D842)),IF(S842="G","NO",IF(S842="E","YES","")),"EXT")</f>
        <v>EXT</v>
      </c>
      <c r="B842" s="77"/>
      <c r="C842" s="59"/>
      <c r="D842" s="60" t="s">
        <v>3379</v>
      </c>
      <c r="E842" s="61"/>
      <c r="F842" s="62" t="n">
        <f aca="false">LEN(Q842)-LEN(SUBSTITUTE(Q842,"/",""))-1</f>
        <v>6</v>
      </c>
      <c r="G842" s="62" t="s">
        <v>88</v>
      </c>
      <c r="H842" s="63" t="s">
        <v>1049</v>
      </c>
      <c r="I842" s="63"/>
      <c r="J842" s="64"/>
      <c r="K842" s="64"/>
      <c r="L842" s="64"/>
      <c r="M842" s="63" t="s">
        <v>119</v>
      </c>
      <c r="N842" s="65"/>
      <c r="O842" s="65" t="s">
        <v>88</v>
      </c>
      <c r="P842" s="66" t="str">
        <f aca="false">MID(SUBSTITUTE(SUBSTITUTE(Q842,"/",CONCATENATE(CHAR(10),"/")),"/",CONCATENATE(CHAR(10),"/"),F842+1),2,500)</f>
        <v>/rsm:CrossIndustryInvoice
/rsm:SupplyChainTradeTransaction
/ram:ApplicableHeaderTradeSettlement
/ram:InvoicerTradeParty
/ram:DefinedTradeContact
/ram:FaxUniversalCommunication
/ram:CompleteNumber</v>
      </c>
      <c r="Q842" s="67" t="s">
        <v>3380</v>
      </c>
      <c r="R842" s="65" t="s">
        <v>121</v>
      </c>
      <c r="S842" s="65" t="str">
        <f aca="false">IF($D842="","",IF(ISERROR(FIND("/@",RIGHT($Q842,LEN($Q842)-FIND("#",SUBSTITUTE($Q842,"/","#",LEN($Q842)-LEN(SUBSTITUTE($Q842,"/",""))))))),IF(LEFT($D842,4)="BG-X","EG",IF(LEFT($D842,2)="BG","G",IF(OR(RIGHT($D842,2)="-0",RIGHT($D842,3)="-00",RIGHT($D842,4)="-000"),"","E"))),"A"))</f>
        <v>E</v>
      </c>
      <c r="T842" s="65" t="s">
        <v>95</v>
      </c>
      <c r="U842" s="65"/>
      <c r="V842" s="68"/>
      <c r="W842" s="49"/>
      <c r="X842" s="69" t="s">
        <v>30</v>
      </c>
      <c r="Y842" s="69"/>
      <c r="Z842" s="49"/>
      <c r="AA842" s="70"/>
      <c r="AB842" s="70"/>
      <c r="AC842" s="71"/>
      <c r="AD842" s="49"/>
      <c r="AE842" s="72" t="str">
        <f aca="false">D842</f>
        <v>BT-X-213</v>
      </c>
      <c r="AF842" s="73" t="n">
        <f aca="false">F842</f>
        <v>6</v>
      </c>
      <c r="AG842" s="73" t="str">
        <f aca="false">G842</f>
        <v>1..1</v>
      </c>
      <c r="AH842" s="63" t="s">
        <v>1051</v>
      </c>
      <c r="AI842" s="63"/>
      <c r="AJ842" s="64"/>
      <c r="AK842" s="64"/>
      <c r="AL842" s="64"/>
      <c r="AM842" s="73" t="str">
        <f aca="false">M842</f>
        <v>Text</v>
      </c>
      <c r="AN842" s="73" t="n">
        <f aca="false">N842</f>
        <v>0</v>
      </c>
      <c r="AO842" s="73" t="str">
        <f aca="false">O842</f>
        <v>1..1</v>
      </c>
      <c r="AP842" s="73" t="str">
        <f aca="false">P842</f>
        <v>/rsm:CrossIndustryInvoice
/rsm:SupplyChainTradeTransaction
/ram:ApplicableHeaderTradeSettlement
/ram:InvoicerTradeParty
/ram:DefinedTradeContact
/ram:FaxUniversalCommunication
/ram:CompleteNumber</v>
      </c>
      <c r="AQ842" s="73" t="str">
        <f aca="false">Q842</f>
        <v>/rsm:CrossIndustryInvoice/rsm:SupplyChainTradeTransaction/ram:ApplicableHeaderTradeSettlement/ram:InvoicerTradeParty/ram:DefinedTradeContact/ram:FaxUniversalCommunication/ram:CompleteNumber</v>
      </c>
      <c r="AR842" s="73" t="str">
        <f aca="false">R842</f>
        <v>T</v>
      </c>
      <c r="AS842" s="73" t="str">
        <f aca="false">S842</f>
        <v>E</v>
      </c>
      <c r="AT842" s="73" t="str">
        <f aca="false">T842</f>
        <v>0..1</v>
      </c>
      <c r="AU842" s="73" t="n">
        <f aca="false">U842</f>
        <v>0</v>
      </c>
      <c r="AV842" s="73" t="n">
        <f aca="false">V842</f>
        <v>0</v>
      </c>
      <c r="AW842" s="6"/>
      <c r="AX842" s="69" t="str">
        <f aca="false">X842</f>
        <v>EXTENDED</v>
      </c>
      <c r="AY842" s="74" t="n">
        <f aca="false">Y842</f>
        <v>0</v>
      </c>
      <c r="BA842" s="46"/>
      <c r="BB842" s="46"/>
      <c r="BC842" s="46"/>
    </row>
    <row r="843" customFormat="false" ht="99.75" hidden="false" customHeight="false" outlineLevel="0" collapsed="false">
      <c r="A843" s="58" t="str">
        <f aca="false">IF(ISERROR(SEARCH("-X-",D843)),IF(S843="G","NO",IF(S843="E","YES","")),"EXT")</f>
        <v>EXT</v>
      </c>
      <c r="B843" s="77"/>
      <c r="C843" s="59"/>
      <c r="D843" s="60" t="s">
        <v>3381</v>
      </c>
      <c r="E843" s="61"/>
      <c r="F843" s="62" t="n">
        <f aca="false">LEN(Q843)-LEN(SUBSTITUTE(Q843,"/",""))-1</f>
        <v>5</v>
      </c>
      <c r="G843" s="62" t="s">
        <v>95</v>
      </c>
      <c r="H843" s="63" t="s">
        <v>1053</v>
      </c>
      <c r="I843" s="63" t="s">
        <v>1054</v>
      </c>
      <c r="J843" s="64"/>
      <c r="K843" s="64"/>
      <c r="L843" s="64"/>
      <c r="M843" s="63"/>
      <c r="N843" s="65"/>
      <c r="O843" s="65" t="s">
        <v>95</v>
      </c>
      <c r="P843" s="66" t="str">
        <f aca="false">MID(SUBSTITUTE(SUBSTITUTE(Q843,"/",CONCATENATE(CHAR(10),"/")),"/",CONCATENATE(CHAR(10),"/"),F843+1),2,500)</f>
        <v>/rsm:CrossIndustryInvoice
/rsm:SupplyChainTradeTransaction
/ram:ApplicableHeaderTradeSettlement
/ram:InvoicerTradeParty
/ram:DefinedTradeContact
/ram:EmailURIUniversalCommunication</v>
      </c>
      <c r="Q843" s="67" t="s">
        <v>3382</v>
      </c>
      <c r="R843" s="65"/>
      <c r="S843" s="65" t="str">
        <f aca="false">IF($D843="","",IF(ISERROR(FIND("/@",RIGHT($Q843,LEN($Q843)-FIND("#",SUBSTITUTE($Q843,"/","#",LEN($Q843)-LEN(SUBSTITUTE($Q843,"/",""))))))),IF(LEFT($D843,4)="BG-X","EG",IF(LEFT($D843,2)="BG","G",IF(OR(RIGHT($D843,2)="-0",RIGHT($D843,3)="-00",RIGHT($D843,4)="-000"),"","E"))),"A"))</f>
        <v/>
      </c>
      <c r="T843" s="65" t="s">
        <v>95</v>
      </c>
      <c r="U843" s="65"/>
      <c r="V843" s="68"/>
      <c r="W843" s="49"/>
      <c r="X843" s="69" t="s">
        <v>30</v>
      </c>
      <c r="Y843" s="69"/>
      <c r="Z843" s="49"/>
      <c r="AA843" s="70"/>
      <c r="AB843" s="70"/>
      <c r="AC843" s="71"/>
      <c r="AD843" s="49"/>
      <c r="AE843" s="72" t="str">
        <f aca="false">D843</f>
        <v>BT-X-214-00</v>
      </c>
      <c r="AF843" s="73" t="n">
        <f aca="false">F843</f>
        <v>5</v>
      </c>
      <c r="AG843" s="73" t="str">
        <f aca="false">G843</f>
        <v>0..1</v>
      </c>
      <c r="AH843" s="63" t="s">
        <v>1056</v>
      </c>
      <c r="AI843" s="63" t="s">
        <v>1057</v>
      </c>
      <c r="AJ843" s="64"/>
      <c r="AK843" s="64"/>
      <c r="AL843" s="64"/>
      <c r="AM843" s="73" t="n">
        <f aca="false">M843</f>
        <v>0</v>
      </c>
      <c r="AN843" s="73" t="n">
        <f aca="false">N843</f>
        <v>0</v>
      </c>
      <c r="AO843" s="73" t="str">
        <f aca="false">O843</f>
        <v>0..1</v>
      </c>
      <c r="AP843" s="73" t="str">
        <f aca="false">P843</f>
        <v>/rsm:CrossIndustryInvoice
/rsm:SupplyChainTradeTransaction
/ram:ApplicableHeaderTradeSettlement
/ram:InvoicerTradeParty
/ram:DefinedTradeContact
/ram:EmailURIUniversalCommunication</v>
      </c>
      <c r="AQ843" s="73" t="str">
        <f aca="false">Q843</f>
        <v>/rsm:CrossIndustryInvoice/rsm:SupplyChainTradeTransaction/ram:ApplicableHeaderTradeSettlement/ram:InvoicerTradeParty/ram:DefinedTradeContact/ram:EmailURIUniversalCommunication</v>
      </c>
      <c r="AR843" s="73" t="n">
        <f aca="false">R843</f>
        <v>0</v>
      </c>
      <c r="AS843" s="73" t="str">
        <f aca="false">S843</f>
        <v/>
      </c>
      <c r="AT843" s="73" t="str">
        <f aca="false">T843</f>
        <v>0..1</v>
      </c>
      <c r="AU843" s="73" t="n">
        <f aca="false">U843</f>
        <v>0</v>
      </c>
      <c r="AV843" s="73" t="n">
        <f aca="false">V843</f>
        <v>0</v>
      </c>
      <c r="AW843" s="6"/>
      <c r="AX843" s="69" t="str">
        <f aca="false">X843</f>
        <v>EXTENDED</v>
      </c>
      <c r="AY843" s="74" t="n">
        <f aca="false">Y843</f>
        <v>0</v>
      </c>
      <c r="BA843" s="46"/>
      <c r="BB843" s="46"/>
      <c r="BC843" s="46"/>
    </row>
    <row r="844" customFormat="false" ht="114" hidden="false" customHeight="false" outlineLevel="0" collapsed="false">
      <c r="A844" s="58" t="str">
        <f aca="false">IF(ISERROR(SEARCH("-X-",D844)),IF(S844="G","NO",IF(S844="E","YES","")),"EXT")</f>
        <v>EXT</v>
      </c>
      <c r="B844" s="77"/>
      <c r="C844" s="59"/>
      <c r="D844" s="60" t="s">
        <v>3383</v>
      </c>
      <c r="E844" s="61" t="s">
        <v>3384</v>
      </c>
      <c r="F844" s="62" t="n">
        <f aca="false">LEN(Q844)-LEN(SUBSTITUTE(Q844,"/",""))-1</f>
        <v>6</v>
      </c>
      <c r="G844" s="62" t="s">
        <v>88</v>
      </c>
      <c r="H844" s="63" t="s">
        <v>1059</v>
      </c>
      <c r="I844" s="63" t="s">
        <v>1054</v>
      </c>
      <c r="J844" s="64"/>
      <c r="K844" s="64"/>
      <c r="L844" s="64"/>
      <c r="M844" s="63" t="s">
        <v>119</v>
      </c>
      <c r="N844" s="65"/>
      <c r="O844" s="65" t="s">
        <v>88</v>
      </c>
      <c r="P844" s="66" t="str">
        <f aca="false">MID(SUBSTITUTE(SUBSTITUTE(Q844,"/",CONCATENATE(CHAR(10),"/")),"/",CONCATENATE(CHAR(10),"/"),F844+1),2,500)</f>
        <v>/rsm:CrossIndustryInvoice
/rsm:SupplyChainTradeTransaction
/ram:ApplicableHeaderTradeSettlement
/ram:InvoicerTradeParty
/ram:DefinedTradeContact
/ram:EmailURIUniversalCommunication
/ram:URIID</v>
      </c>
      <c r="Q844" s="67" t="s">
        <v>3385</v>
      </c>
      <c r="R844" s="65" t="s">
        <v>121</v>
      </c>
      <c r="S844" s="65" t="str">
        <f aca="false">IF($D844="","",IF(ISERROR(FIND("/@",RIGHT($Q844,LEN($Q844)-FIND("#",SUBSTITUTE($Q844,"/","#",LEN($Q844)-LEN(SUBSTITUTE($Q844,"/",""))))))),IF(LEFT($D844,4)="BG-X","EG",IF(LEFT($D844,2)="BG","G",IF(OR(RIGHT($D844,2)="-0",RIGHT($D844,3)="-00",RIGHT($D844,4)="-000"),"","E"))),"A"))</f>
        <v>E</v>
      </c>
      <c r="T844" s="65" t="s">
        <v>95</v>
      </c>
      <c r="U844" s="65"/>
      <c r="V844" s="68"/>
      <c r="W844" s="49"/>
      <c r="X844" s="69" t="s">
        <v>30</v>
      </c>
      <c r="Y844" s="69"/>
      <c r="Z844" s="49"/>
      <c r="AA844" s="70"/>
      <c r="AB844" s="70"/>
      <c r="AC844" s="71"/>
      <c r="AD844" s="49"/>
      <c r="AE844" s="72" t="str">
        <f aca="false">D844</f>
        <v>BT-X-214</v>
      </c>
      <c r="AF844" s="73" t="n">
        <f aca="false">F844</f>
        <v>6</v>
      </c>
      <c r="AG844" s="73" t="str">
        <f aca="false">G844</f>
        <v>1..1</v>
      </c>
      <c r="AH844" s="63" t="s">
        <v>1061</v>
      </c>
      <c r="AI844" s="63" t="s">
        <v>1057</v>
      </c>
      <c r="AJ844" s="64"/>
      <c r="AK844" s="64"/>
      <c r="AL844" s="64"/>
      <c r="AM844" s="73" t="str">
        <f aca="false">M844</f>
        <v>Text</v>
      </c>
      <c r="AN844" s="73" t="n">
        <f aca="false">N844</f>
        <v>0</v>
      </c>
      <c r="AO844" s="73" t="str">
        <f aca="false">O844</f>
        <v>1..1</v>
      </c>
      <c r="AP844" s="73" t="str">
        <f aca="false">P844</f>
        <v>/rsm:CrossIndustryInvoice
/rsm:SupplyChainTradeTransaction
/ram:ApplicableHeaderTradeSettlement
/ram:InvoicerTradeParty
/ram:DefinedTradeContact
/ram:EmailURIUniversalCommunication
/ram:URIID</v>
      </c>
      <c r="AQ844" s="73" t="str">
        <f aca="false">Q844</f>
        <v>/rsm:CrossIndustryInvoice/rsm:SupplyChainTradeTransaction/ram:ApplicableHeaderTradeSettlement/ram:InvoicerTradeParty/ram:DefinedTradeContact/ram:EmailURIUniversalCommunication/ram:URIID</v>
      </c>
      <c r="AR844" s="73" t="str">
        <f aca="false">R844</f>
        <v>T</v>
      </c>
      <c r="AS844" s="73" t="str">
        <f aca="false">S844</f>
        <v>E</v>
      </c>
      <c r="AT844" s="73" t="str">
        <f aca="false">T844</f>
        <v>0..1</v>
      </c>
      <c r="AU844" s="73" t="n">
        <f aca="false">U844</f>
        <v>0</v>
      </c>
      <c r="AV844" s="73" t="n">
        <f aca="false">V844</f>
        <v>0</v>
      </c>
      <c r="AW844" s="6"/>
      <c r="AX844" s="69" t="str">
        <f aca="false">X844</f>
        <v>EXTENDED</v>
      </c>
      <c r="AY844" s="74" t="n">
        <f aca="false">Y844</f>
        <v>0</v>
      </c>
      <c r="BA844" s="46"/>
      <c r="BB844" s="46"/>
      <c r="BC844" s="46"/>
    </row>
    <row r="845" customFormat="false" ht="85.5" hidden="false" customHeight="false" outlineLevel="0" collapsed="false">
      <c r="A845" s="58" t="str">
        <f aca="false">IF(ISERROR(SEARCH("-X-",D845)),IF(S845="G","NO",IF(S845="E","YES","")),"EXT")</f>
        <v>EXT</v>
      </c>
      <c r="B845" s="77"/>
      <c r="C845" s="59"/>
      <c r="D845" s="60" t="s">
        <v>3386</v>
      </c>
      <c r="E845" s="61" t="s">
        <v>3387</v>
      </c>
      <c r="F845" s="62" t="n">
        <f aca="false">LEN(Q845)-LEN(SUBSTITUTE(Q845,"/",""))-1</f>
        <v>4</v>
      </c>
      <c r="G845" s="62" t="s">
        <v>88</v>
      </c>
      <c r="H845" s="63" t="s">
        <v>2142</v>
      </c>
      <c r="I845" s="63"/>
      <c r="J845" s="64"/>
      <c r="K845" s="64"/>
      <c r="L845" s="64"/>
      <c r="M845" s="63"/>
      <c r="N845" s="65"/>
      <c r="O845" s="65" t="s">
        <v>95</v>
      </c>
      <c r="P845" s="66" t="str">
        <f aca="false">MID(SUBSTITUTE(SUBSTITUTE(Q845,"/",CONCATENATE(CHAR(10),"/")),"/",CONCATENATE(CHAR(10),"/"),F845+1),2,500)</f>
        <v>/rsm:CrossIndustryInvoice
/rsm:SupplyChainTradeTransaction
/ram:ApplicableHeaderTradeSettlement
/ram:InvoicerTradeParty
/ram:PostalTradeAddress</v>
      </c>
      <c r="Q845" s="67" t="s">
        <v>3388</v>
      </c>
      <c r="R845" s="65"/>
      <c r="S845" s="65" t="str">
        <f aca="false">IF($D845="","",IF(ISERROR(FIND("/@",RIGHT($Q845,LEN($Q845)-FIND("#",SUBSTITUTE($Q845,"/","#",LEN($Q845)-LEN(SUBSTITUTE($Q845,"/",""))))))),IF(LEFT($D845,4)="BG-X","EG",IF(LEFT($D845,2)="BG","G",IF(OR(RIGHT($D845,2)="-0",RIGHT($D845,3)="-00",RIGHT($D845,4)="-000"),"","E"))),"A"))</f>
        <v>EG</v>
      </c>
      <c r="T845" s="65" t="s">
        <v>95</v>
      </c>
      <c r="U845" s="65"/>
      <c r="V845" s="68"/>
      <c r="W845" s="49"/>
      <c r="X845" s="69" t="s">
        <v>30</v>
      </c>
      <c r="Y845" s="69"/>
      <c r="Z845" s="49"/>
      <c r="AA845" s="70"/>
      <c r="AB845" s="70"/>
      <c r="AC845" s="71"/>
      <c r="AD845" s="49"/>
      <c r="AE845" s="72" t="str">
        <f aca="false">D845</f>
        <v>BG-X-35</v>
      </c>
      <c r="AF845" s="73" t="n">
        <f aca="false">F845</f>
        <v>4</v>
      </c>
      <c r="AG845" s="73" t="str">
        <f aca="false">G845</f>
        <v>1..1</v>
      </c>
      <c r="AH845" s="63" t="s">
        <v>3158</v>
      </c>
      <c r="AI845" s="63"/>
      <c r="AJ845" s="64"/>
      <c r="AK845" s="64"/>
      <c r="AL845" s="64"/>
      <c r="AM845" s="73" t="n">
        <f aca="false">M845</f>
        <v>0</v>
      </c>
      <c r="AN845" s="73" t="n">
        <f aca="false">N845</f>
        <v>0</v>
      </c>
      <c r="AO845" s="73" t="str">
        <f aca="false">O845</f>
        <v>0..1</v>
      </c>
      <c r="AP845" s="73" t="str">
        <f aca="false">P845</f>
        <v>/rsm:CrossIndustryInvoice
/rsm:SupplyChainTradeTransaction
/ram:ApplicableHeaderTradeSettlement
/ram:InvoicerTradeParty
/ram:PostalTradeAddress</v>
      </c>
      <c r="AQ845" s="73" t="str">
        <f aca="false">Q845</f>
        <v>/rsm:CrossIndustryInvoice/rsm:SupplyChainTradeTransaction/ram:ApplicableHeaderTradeSettlement/ram:InvoicerTradeParty/ram:PostalTradeAddress</v>
      </c>
      <c r="AR845" s="73" t="n">
        <f aca="false">R845</f>
        <v>0</v>
      </c>
      <c r="AS845" s="73" t="str">
        <f aca="false">S845</f>
        <v>EG</v>
      </c>
      <c r="AT845" s="73" t="str">
        <f aca="false">T845</f>
        <v>0..1</v>
      </c>
      <c r="AU845" s="73" t="n">
        <f aca="false">U845</f>
        <v>0</v>
      </c>
      <c r="AV845" s="73" t="n">
        <f aca="false">V845</f>
        <v>0</v>
      </c>
      <c r="AW845" s="6"/>
      <c r="AX845" s="69" t="str">
        <f aca="false">X845</f>
        <v>EXTENDED</v>
      </c>
      <c r="AY845" s="74" t="n">
        <f aca="false">Y845</f>
        <v>0</v>
      </c>
      <c r="BA845" s="46"/>
      <c r="BB845" s="46"/>
      <c r="BC845" s="46"/>
    </row>
    <row r="846" customFormat="false" ht="99.75" hidden="false" customHeight="false" outlineLevel="0" collapsed="false">
      <c r="A846" s="58" t="str">
        <f aca="false">IF(ISERROR(SEARCH("-X-",D846)),IF(S846="G","NO",IF(S846="E","YES","")),"EXT")</f>
        <v>EXT</v>
      </c>
      <c r="B846" s="77"/>
      <c r="C846" s="59"/>
      <c r="D846" s="60" t="s">
        <v>3389</v>
      </c>
      <c r="E846" s="61" t="s">
        <v>3390</v>
      </c>
      <c r="F846" s="62" t="n">
        <f aca="false">LEN(Q846)-LEN(SUBSTITUTE(Q846,"/",""))-1</f>
        <v>5</v>
      </c>
      <c r="G846" s="62" t="s">
        <v>95</v>
      </c>
      <c r="H846" s="63" t="s">
        <v>1069</v>
      </c>
      <c r="I846" s="63" t="s">
        <v>1070</v>
      </c>
      <c r="J846" s="64" t="s">
        <v>1071</v>
      </c>
      <c r="K846" s="64"/>
      <c r="L846" s="64"/>
      <c r="M846" s="63" t="s">
        <v>119</v>
      </c>
      <c r="N846" s="65"/>
      <c r="O846" s="65" t="s">
        <v>95</v>
      </c>
      <c r="P846" s="66" t="str">
        <f aca="false">MID(SUBSTITUTE(SUBSTITUTE(Q846,"/",CONCATENATE(CHAR(10),"/")),"/",CONCATENATE(CHAR(10),"/"),F846+1),2,500)</f>
        <v>/rsm:CrossIndustryInvoice
/rsm:SupplyChainTradeTransaction
/ram:ApplicableHeaderTradeSettlement
/ram:InvoicerTradeParty
/ram:PostalTradeAddress
/ram:PostcodeCode</v>
      </c>
      <c r="Q846" s="67" t="s">
        <v>3391</v>
      </c>
      <c r="R846" s="65" t="s">
        <v>121</v>
      </c>
      <c r="S846" s="65" t="str">
        <f aca="false">IF($D846="","",IF(ISERROR(FIND("/@",RIGHT($Q846,LEN($Q846)-FIND("#",SUBSTITUTE($Q846,"/","#",LEN($Q846)-LEN(SUBSTITUTE($Q846,"/",""))))))),IF(LEFT($D846,4)="BG-X","EG",IF(LEFT($D846,2)="BG","G",IF(OR(RIGHT($D846,2)="-0",RIGHT($D846,3)="-00",RIGHT($D846,4)="-000"),"","E"))),"A"))</f>
        <v>E</v>
      </c>
      <c r="T846" s="65" t="s">
        <v>95</v>
      </c>
      <c r="U846" s="65"/>
      <c r="V846" s="68"/>
      <c r="W846" s="82"/>
      <c r="X846" s="69" t="s">
        <v>30</v>
      </c>
      <c r="Y846" s="69"/>
      <c r="Z846" s="82"/>
      <c r="AA846" s="70"/>
      <c r="AB846" s="70"/>
      <c r="AC846" s="71"/>
      <c r="AD846" s="11"/>
      <c r="AE846" s="72" t="str">
        <f aca="false">D846</f>
        <v>BT-X-215</v>
      </c>
      <c r="AF846" s="73" t="n">
        <f aca="false">F846</f>
        <v>5</v>
      </c>
      <c r="AG846" s="73" t="str">
        <f aca="false">G846</f>
        <v>0..1</v>
      </c>
      <c r="AH846" s="63" t="s">
        <v>1073</v>
      </c>
      <c r="AI846" s="63" t="s">
        <v>1074</v>
      </c>
      <c r="AJ846" s="64" t="s">
        <v>1075</v>
      </c>
      <c r="AK846" s="64"/>
      <c r="AL846" s="64"/>
      <c r="AM846" s="73" t="str">
        <f aca="false">M846</f>
        <v>Text</v>
      </c>
      <c r="AN846" s="73" t="n">
        <f aca="false">N846</f>
        <v>0</v>
      </c>
      <c r="AO846" s="73" t="str">
        <f aca="false">O846</f>
        <v>0..1</v>
      </c>
      <c r="AP846" s="73" t="str">
        <f aca="false">P846</f>
        <v>/rsm:CrossIndustryInvoice
/rsm:SupplyChainTradeTransaction
/ram:ApplicableHeaderTradeSettlement
/ram:InvoicerTradeParty
/ram:PostalTradeAddress
/ram:PostcodeCode</v>
      </c>
      <c r="AQ846" s="73" t="str">
        <f aca="false">Q846</f>
        <v>/rsm:CrossIndustryInvoice/rsm:SupplyChainTradeTransaction/ram:ApplicableHeaderTradeSettlement/ram:InvoicerTradeParty/ram:PostalTradeAddress/ram:PostcodeCode</v>
      </c>
      <c r="AR846" s="73" t="str">
        <f aca="false">R846</f>
        <v>T</v>
      </c>
      <c r="AS846" s="73" t="str">
        <f aca="false">S846</f>
        <v>E</v>
      </c>
      <c r="AT846" s="73" t="str">
        <f aca="false">T846</f>
        <v>0..1</v>
      </c>
      <c r="AU846" s="73" t="n">
        <f aca="false">U846</f>
        <v>0</v>
      </c>
      <c r="AV846" s="73" t="n">
        <f aca="false">V846</f>
        <v>0</v>
      </c>
      <c r="AW846" s="6"/>
      <c r="AX846" s="69" t="str">
        <f aca="false">X846</f>
        <v>EXTENDED</v>
      </c>
      <c r="AY846" s="74" t="n">
        <f aca="false">Y846</f>
        <v>0</v>
      </c>
      <c r="BA846" s="46"/>
      <c r="BB846" s="46"/>
      <c r="BC846" s="46"/>
    </row>
    <row r="847" customFormat="false" ht="99.75" hidden="false" customHeight="false" outlineLevel="0" collapsed="false">
      <c r="A847" s="58" t="str">
        <f aca="false">IF(ISERROR(SEARCH("-X-",D847)),IF(S847="G","NO",IF(S847="E","YES","")),"EXT")</f>
        <v>EXT</v>
      </c>
      <c r="B847" s="77"/>
      <c r="C847" s="59"/>
      <c r="D847" s="60" t="s">
        <v>3392</v>
      </c>
      <c r="E847" s="61" t="s">
        <v>3393</v>
      </c>
      <c r="F847" s="62" t="n">
        <f aca="false">LEN(Q847)-LEN(SUBSTITUTE(Q847,"/",""))-1</f>
        <v>5</v>
      </c>
      <c r="G847" s="62" t="s">
        <v>95</v>
      </c>
      <c r="H847" s="63" t="s">
        <v>1078</v>
      </c>
      <c r="I847" s="63" t="s">
        <v>1079</v>
      </c>
      <c r="J847" s="64" t="s">
        <v>1080</v>
      </c>
      <c r="K847" s="64"/>
      <c r="L847" s="64"/>
      <c r="M847" s="63" t="s">
        <v>119</v>
      </c>
      <c r="N847" s="65"/>
      <c r="O847" s="65" t="s">
        <v>95</v>
      </c>
      <c r="P847" s="66" t="str">
        <f aca="false">MID(SUBSTITUTE(SUBSTITUTE(Q847,"/",CONCATENATE(CHAR(10),"/")),"/",CONCATENATE(CHAR(10),"/"),F847+1),2,500)</f>
        <v>/rsm:CrossIndustryInvoice
/rsm:SupplyChainTradeTransaction
/ram:ApplicableHeaderTradeSettlement
/ram:InvoicerTradeParty
/ram:PostalTradeAddress
/ram:LineOne</v>
      </c>
      <c r="Q847" s="67" t="s">
        <v>3394</v>
      </c>
      <c r="R847" s="65" t="s">
        <v>121</v>
      </c>
      <c r="S847" s="65" t="str">
        <f aca="false">IF($D847="","",IF(ISERROR(FIND("/@",RIGHT($Q847,LEN($Q847)-FIND("#",SUBSTITUTE($Q847,"/","#",LEN($Q847)-LEN(SUBSTITUTE($Q847,"/",""))))))),IF(LEFT($D847,4)="BG-X","EG",IF(LEFT($D847,2)="BG","G",IF(OR(RIGHT($D847,2)="-0",RIGHT($D847,3)="-00",RIGHT($D847,4)="-000"),"","E"))),"A"))</f>
        <v>E</v>
      </c>
      <c r="T847" s="65" t="s">
        <v>95</v>
      </c>
      <c r="U847" s="65"/>
      <c r="V847" s="68"/>
      <c r="W847" s="82"/>
      <c r="X847" s="69" t="s">
        <v>30</v>
      </c>
      <c r="Y847" s="69"/>
      <c r="Z847" s="82"/>
      <c r="AA847" s="70"/>
      <c r="AB847" s="70"/>
      <c r="AC847" s="71"/>
      <c r="AD847" s="11"/>
      <c r="AE847" s="72" t="str">
        <f aca="false">D847</f>
        <v>BT-X-216</v>
      </c>
      <c r="AF847" s="73" t="n">
        <f aca="false">F847</f>
        <v>5</v>
      </c>
      <c r="AG847" s="73" t="str">
        <f aca="false">G847</f>
        <v>0..1</v>
      </c>
      <c r="AH847" s="63" t="s">
        <v>1082</v>
      </c>
      <c r="AI847" s="63" t="s">
        <v>1083</v>
      </c>
      <c r="AJ847" s="64" t="s">
        <v>1084</v>
      </c>
      <c r="AK847" s="64"/>
      <c r="AL847" s="64"/>
      <c r="AM847" s="73" t="str">
        <f aca="false">M847</f>
        <v>Text</v>
      </c>
      <c r="AN847" s="73" t="n">
        <f aca="false">N847</f>
        <v>0</v>
      </c>
      <c r="AO847" s="73" t="str">
        <f aca="false">O847</f>
        <v>0..1</v>
      </c>
      <c r="AP847" s="73" t="str">
        <f aca="false">P847</f>
        <v>/rsm:CrossIndustryInvoice
/rsm:SupplyChainTradeTransaction
/ram:ApplicableHeaderTradeSettlement
/ram:InvoicerTradeParty
/ram:PostalTradeAddress
/ram:LineOne</v>
      </c>
      <c r="AQ847" s="73" t="str">
        <f aca="false">Q847</f>
        <v>/rsm:CrossIndustryInvoice/rsm:SupplyChainTradeTransaction/ram:ApplicableHeaderTradeSettlement/ram:InvoicerTradeParty/ram:PostalTradeAddress/ram:LineOne</v>
      </c>
      <c r="AR847" s="73" t="str">
        <f aca="false">R847</f>
        <v>T</v>
      </c>
      <c r="AS847" s="73" t="str">
        <f aca="false">S847</f>
        <v>E</v>
      </c>
      <c r="AT847" s="73" t="str">
        <f aca="false">T847</f>
        <v>0..1</v>
      </c>
      <c r="AU847" s="73" t="n">
        <f aca="false">U847</f>
        <v>0</v>
      </c>
      <c r="AV847" s="73" t="n">
        <f aca="false">V847</f>
        <v>0</v>
      </c>
      <c r="AW847" s="6"/>
      <c r="AX847" s="69" t="str">
        <f aca="false">X847</f>
        <v>EXTENDED</v>
      </c>
      <c r="AY847" s="74" t="n">
        <f aca="false">Y847</f>
        <v>0</v>
      </c>
      <c r="BA847" s="46"/>
      <c r="BB847" s="46"/>
      <c r="BC847" s="46"/>
    </row>
    <row r="848" customFormat="false" ht="99.75" hidden="false" customHeight="false" outlineLevel="0" collapsed="false">
      <c r="A848" s="58" t="str">
        <f aca="false">IF(ISERROR(SEARCH("-X-",D848)),IF(S848="G","NO",IF(S848="E","YES","")),"EXT")</f>
        <v>EXT</v>
      </c>
      <c r="B848" s="77"/>
      <c r="C848" s="59"/>
      <c r="D848" s="60" t="s">
        <v>3395</v>
      </c>
      <c r="E848" s="61" t="s">
        <v>3396</v>
      </c>
      <c r="F848" s="62" t="n">
        <f aca="false">LEN(Q848)-LEN(SUBSTITUTE(Q848,"/",""))-1</f>
        <v>5</v>
      </c>
      <c r="G848" s="62" t="s">
        <v>95</v>
      </c>
      <c r="H848" s="63" t="s">
        <v>1087</v>
      </c>
      <c r="I848" s="63" t="s">
        <v>1088</v>
      </c>
      <c r="J848" s="64"/>
      <c r="K848" s="64"/>
      <c r="L848" s="64"/>
      <c r="M848" s="63" t="s">
        <v>119</v>
      </c>
      <c r="N848" s="65"/>
      <c r="O848" s="65" t="s">
        <v>95</v>
      </c>
      <c r="P848" s="66" t="str">
        <f aca="false">MID(SUBSTITUTE(SUBSTITUTE(Q848,"/",CONCATENATE(CHAR(10),"/")),"/",CONCATENATE(CHAR(10),"/"),F848+1),2,500)</f>
        <v>/rsm:CrossIndustryInvoice
/rsm:SupplyChainTradeTransaction
/ram:ApplicableHeaderTradeSettlement
/ram:InvoicerTradeParty
/ram:PostalTradeAddress
/ram:LineTwo</v>
      </c>
      <c r="Q848" s="67" t="s">
        <v>3397</v>
      </c>
      <c r="R848" s="65" t="s">
        <v>121</v>
      </c>
      <c r="S848" s="65" t="str">
        <f aca="false">IF($D848="","",IF(ISERROR(FIND("/@",RIGHT($Q848,LEN($Q848)-FIND("#",SUBSTITUTE($Q848,"/","#",LEN($Q848)-LEN(SUBSTITUTE($Q848,"/",""))))))),IF(LEFT($D848,4)="BG-X","EG",IF(LEFT($D848,2)="BG","G",IF(OR(RIGHT($D848,2)="-0",RIGHT($D848,3)="-00",RIGHT($D848,4)="-000"),"","E"))),"A"))</f>
        <v>E</v>
      </c>
      <c r="T848" s="65" t="s">
        <v>95</v>
      </c>
      <c r="U848" s="65"/>
      <c r="V848" s="68"/>
      <c r="W848" s="82"/>
      <c r="X848" s="69" t="s">
        <v>30</v>
      </c>
      <c r="Y848" s="69"/>
      <c r="Z848" s="82"/>
      <c r="AA848" s="70"/>
      <c r="AB848" s="70"/>
      <c r="AC848" s="71"/>
      <c r="AD848" s="11"/>
      <c r="AE848" s="72" t="str">
        <f aca="false">D848</f>
        <v>BT-X-217</v>
      </c>
      <c r="AF848" s="73" t="n">
        <f aca="false">F848</f>
        <v>5</v>
      </c>
      <c r="AG848" s="73" t="str">
        <f aca="false">G848</f>
        <v>0..1</v>
      </c>
      <c r="AH848" s="63" t="s">
        <v>1090</v>
      </c>
      <c r="AI848" s="63" t="s">
        <v>1091</v>
      </c>
      <c r="AJ848" s="64"/>
      <c r="AK848" s="64"/>
      <c r="AL848" s="64"/>
      <c r="AM848" s="73" t="str">
        <f aca="false">M848</f>
        <v>Text</v>
      </c>
      <c r="AN848" s="73" t="n">
        <f aca="false">N848</f>
        <v>0</v>
      </c>
      <c r="AO848" s="73" t="str">
        <f aca="false">O848</f>
        <v>0..1</v>
      </c>
      <c r="AP848" s="73" t="str">
        <f aca="false">P848</f>
        <v>/rsm:CrossIndustryInvoice
/rsm:SupplyChainTradeTransaction
/ram:ApplicableHeaderTradeSettlement
/ram:InvoicerTradeParty
/ram:PostalTradeAddress
/ram:LineTwo</v>
      </c>
      <c r="AQ848" s="73" t="str">
        <f aca="false">Q848</f>
        <v>/rsm:CrossIndustryInvoice/rsm:SupplyChainTradeTransaction/ram:ApplicableHeaderTradeSettlement/ram:InvoicerTradeParty/ram:PostalTradeAddress/ram:LineTwo</v>
      </c>
      <c r="AR848" s="73" t="str">
        <f aca="false">R848</f>
        <v>T</v>
      </c>
      <c r="AS848" s="73" t="str">
        <f aca="false">S848</f>
        <v>E</v>
      </c>
      <c r="AT848" s="73" t="str">
        <f aca="false">T848</f>
        <v>0..1</v>
      </c>
      <c r="AU848" s="73" t="n">
        <f aca="false">U848</f>
        <v>0</v>
      </c>
      <c r="AV848" s="73" t="n">
        <f aca="false">V848</f>
        <v>0</v>
      </c>
      <c r="AW848" s="6"/>
      <c r="AX848" s="69" t="str">
        <f aca="false">X848</f>
        <v>EXTENDED</v>
      </c>
      <c r="AY848" s="74" t="n">
        <f aca="false">Y848</f>
        <v>0</v>
      </c>
      <c r="BA848" s="46"/>
      <c r="BB848" s="46"/>
      <c r="BC848" s="46"/>
    </row>
    <row r="849" customFormat="false" ht="99.75" hidden="false" customHeight="false" outlineLevel="0" collapsed="false">
      <c r="A849" s="58" t="str">
        <f aca="false">IF(ISERROR(SEARCH("-X-",D849)),IF(S849="G","NO",IF(S849="E","YES","")),"EXT")</f>
        <v>EXT</v>
      </c>
      <c r="B849" s="77"/>
      <c r="C849" s="59"/>
      <c r="D849" s="60" t="s">
        <v>3398</v>
      </c>
      <c r="E849" s="61" t="s">
        <v>3399</v>
      </c>
      <c r="F849" s="62" t="n">
        <f aca="false">LEN(Q849)-LEN(SUBSTITUTE(Q849,"/",""))-1</f>
        <v>5</v>
      </c>
      <c r="G849" s="62" t="s">
        <v>95</v>
      </c>
      <c r="H849" s="63" t="s">
        <v>1094</v>
      </c>
      <c r="I849" s="63" t="s">
        <v>1088</v>
      </c>
      <c r="J849" s="64"/>
      <c r="K849" s="64"/>
      <c r="L849" s="64"/>
      <c r="M849" s="63" t="s">
        <v>119</v>
      </c>
      <c r="N849" s="65"/>
      <c r="O849" s="65" t="s">
        <v>95</v>
      </c>
      <c r="P849" s="66" t="str">
        <f aca="false">MID(SUBSTITUTE(SUBSTITUTE(Q849,"/",CONCATENATE(CHAR(10),"/")),"/",CONCATENATE(CHAR(10),"/"),F849+1),2,500)</f>
        <v>/rsm:CrossIndustryInvoice
/rsm:SupplyChainTradeTransaction
/ram:ApplicableHeaderTradeSettlement
/ram:InvoicerTradeParty
/ram:PostalTradeAddress
/ram:LineThree</v>
      </c>
      <c r="Q849" s="67" t="s">
        <v>3400</v>
      </c>
      <c r="R849" s="65" t="s">
        <v>121</v>
      </c>
      <c r="S849" s="65" t="str">
        <f aca="false">IF($D849="","",IF(ISERROR(FIND("/@",RIGHT($Q849,LEN($Q849)-FIND("#",SUBSTITUTE($Q849,"/","#",LEN($Q849)-LEN(SUBSTITUTE($Q849,"/",""))))))),IF(LEFT($D849,4)="BG-X","EG",IF(LEFT($D849,2)="BG","G",IF(OR(RIGHT($D849,2)="-0",RIGHT($D849,3)="-00",RIGHT($D849,4)="-000"),"","E"))),"A"))</f>
        <v>E</v>
      </c>
      <c r="T849" s="65" t="s">
        <v>95</v>
      </c>
      <c r="U849" s="65"/>
      <c r="V849" s="68"/>
      <c r="W849" s="82"/>
      <c r="X849" s="69" t="s">
        <v>30</v>
      </c>
      <c r="Y849" s="69"/>
      <c r="Z849" s="82"/>
      <c r="AA849" s="70"/>
      <c r="AB849" s="70"/>
      <c r="AC849" s="71"/>
      <c r="AD849" s="11"/>
      <c r="AE849" s="72" t="str">
        <f aca="false">D849</f>
        <v>BT-X-218</v>
      </c>
      <c r="AF849" s="73" t="n">
        <f aca="false">F849</f>
        <v>5</v>
      </c>
      <c r="AG849" s="73" t="str">
        <f aca="false">G849</f>
        <v>0..1</v>
      </c>
      <c r="AH849" s="63" t="s">
        <v>1096</v>
      </c>
      <c r="AI849" s="63" t="s">
        <v>1091</v>
      </c>
      <c r="AJ849" s="64"/>
      <c r="AK849" s="64"/>
      <c r="AL849" s="64"/>
      <c r="AM849" s="73" t="str">
        <f aca="false">M849</f>
        <v>Text</v>
      </c>
      <c r="AN849" s="73" t="n">
        <f aca="false">N849</f>
        <v>0</v>
      </c>
      <c r="AO849" s="73" t="str">
        <f aca="false">O849</f>
        <v>0..1</v>
      </c>
      <c r="AP849" s="73" t="str">
        <f aca="false">P849</f>
        <v>/rsm:CrossIndustryInvoice
/rsm:SupplyChainTradeTransaction
/ram:ApplicableHeaderTradeSettlement
/ram:InvoicerTradeParty
/ram:PostalTradeAddress
/ram:LineThree</v>
      </c>
      <c r="AQ849" s="73" t="str">
        <f aca="false">Q849</f>
        <v>/rsm:CrossIndustryInvoice/rsm:SupplyChainTradeTransaction/ram:ApplicableHeaderTradeSettlement/ram:InvoicerTradeParty/ram:PostalTradeAddress/ram:LineThree</v>
      </c>
      <c r="AR849" s="73" t="str">
        <f aca="false">R849</f>
        <v>T</v>
      </c>
      <c r="AS849" s="73" t="str">
        <f aca="false">S849</f>
        <v>E</v>
      </c>
      <c r="AT849" s="73" t="str">
        <f aca="false">T849</f>
        <v>0..1</v>
      </c>
      <c r="AU849" s="73" t="n">
        <f aca="false">U849</f>
        <v>0</v>
      </c>
      <c r="AV849" s="73" t="n">
        <f aca="false">V849</f>
        <v>0</v>
      </c>
      <c r="AW849" s="6"/>
      <c r="AX849" s="69" t="str">
        <f aca="false">X849</f>
        <v>EXTENDED</v>
      </c>
      <c r="AY849" s="74" t="n">
        <f aca="false">Y849</f>
        <v>0</v>
      </c>
      <c r="BA849" s="46"/>
      <c r="BB849" s="46"/>
      <c r="BC849" s="46"/>
    </row>
    <row r="850" customFormat="false" ht="99.75" hidden="false" customHeight="false" outlineLevel="0" collapsed="false">
      <c r="A850" s="58" t="str">
        <f aca="false">IF(ISERROR(SEARCH("-X-",D850)),IF(S850="G","NO",IF(S850="E","YES","")),"EXT")</f>
        <v>EXT</v>
      </c>
      <c r="B850" s="58"/>
      <c r="C850" s="59"/>
      <c r="D850" s="60" t="s">
        <v>3401</v>
      </c>
      <c r="E850" s="61" t="s">
        <v>3402</v>
      </c>
      <c r="F850" s="62" t="n">
        <f aca="false">LEN(Q850)-LEN(SUBSTITUTE(Q850,"/",""))-1</f>
        <v>5</v>
      </c>
      <c r="G850" s="62" t="s">
        <v>95</v>
      </c>
      <c r="H850" s="63" t="s">
        <v>1099</v>
      </c>
      <c r="I850" s="63" t="s">
        <v>1100</v>
      </c>
      <c r="J850" s="64"/>
      <c r="K850" s="64"/>
      <c r="L850" s="64"/>
      <c r="M850" s="63" t="s">
        <v>119</v>
      </c>
      <c r="N850" s="65"/>
      <c r="O850" s="65" t="s">
        <v>95</v>
      </c>
      <c r="P850" s="66" t="str">
        <f aca="false">MID(SUBSTITUTE(SUBSTITUTE(Q850,"/",CONCATENATE(CHAR(10),"/")),"/",CONCATENATE(CHAR(10),"/"),F850+1),2,500)</f>
        <v>/rsm:CrossIndustryInvoice
/rsm:SupplyChainTradeTransaction
/ram:ApplicableHeaderTradeSettlement
/ram:InvoicerTradeParty
/ram:PostalTradeAddress
/ram:CityName</v>
      </c>
      <c r="Q850" s="67" t="s">
        <v>3403</v>
      </c>
      <c r="R850" s="65" t="s">
        <v>121</v>
      </c>
      <c r="S850" s="65" t="str">
        <f aca="false">IF($D850="","",IF(ISERROR(FIND("/@",RIGHT($Q850,LEN($Q850)-FIND("#",SUBSTITUTE($Q850,"/","#",LEN($Q850)-LEN(SUBSTITUTE($Q850,"/",""))))))),IF(LEFT($D850,4)="BG-X","EG",IF(LEFT($D850,2)="BG","G",IF(OR(RIGHT($D850,2)="-0",RIGHT($D850,3)="-00",RIGHT($D850,4)="-000"),"","E"))),"A"))</f>
        <v>E</v>
      </c>
      <c r="T850" s="65" t="s">
        <v>95</v>
      </c>
      <c r="U850" s="65"/>
      <c r="V850" s="68"/>
      <c r="X850" s="69" t="s">
        <v>30</v>
      </c>
      <c r="Y850" s="69"/>
      <c r="AA850" s="70"/>
      <c r="AB850" s="70"/>
      <c r="AC850" s="71"/>
      <c r="AE850" s="72" t="str">
        <f aca="false">D850</f>
        <v>BT-X-219</v>
      </c>
      <c r="AF850" s="73" t="n">
        <f aca="false">F850</f>
        <v>5</v>
      </c>
      <c r="AG850" s="73" t="str">
        <f aca="false">G850</f>
        <v>0..1</v>
      </c>
      <c r="AH850" s="63" t="s">
        <v>1102</v>
      </c>
      <c r="AI850" s="63" t="s">
        <v>1103</v>
      </c>
      <c r="AJ850" s="64"/>
      <c r="AK850" s="64"/>
      <c r="AL850" s="64"/>
      <c r="AM850" s="73" t="str">
        <f aca="false">M850</f>
        <v>Text</v>
      </c>
      <c r="AN850" s="73" t="n">
        <f aca="false">N850</f>
        <v>0</v>
      </c>
      <c r="AO850" s="73" t="str">
        <f aca="false">O850</f>
        <v>0..1</v>
      </c>
      <c r="AP850" s="73" t="str">
        <f aca="false">P850</f>
        <v>/rsm:CrossIndustryInvoice
/rsm:SupplyChainTradeTransaction
/ram:ApplicableHeaderTradeSettlement
/ram:InvoicerTradeParty
/ram:PostalTradeAddress
/ram:CityName</v>
      </c>
      <c r="AQ850" s="73" t="str">
        <f aca="false">Q850</f>
        <v>/rsm:CrossIndustryInvoice/rsm:SupplyChainTradeTransaction/ram:ApplicableHeaderTradeSettlement/ram:InvoicerTradeParty/ram:PostalTradeAddress/ram:CityName</v>
      </c>
      <c r="AR850" s="73" t="str">
        <f aca="false">R850</f>
        <v>T</v>
      </c>
      <c r="AS850" s="73" t="str">
        <f aca="false">S850</f>
        <v>E</v>
      </c>
      <c r="AT850" s="73" t="str">
        <f aca="false">T850</f>
        <v>0..1</v>
      </c>
      <c r="AU850" s="73" t="n">
        <f aca="false">U850</f>
        <v>0</v>
      </c>
      <c r="AV850" s="73" t="n">
        <f aca="false">V850</f>
        <v>0</v>
      </c>
      <c r="AW850" s="6"/>
      <c r="AX850" s="69" t="str">
        <f aca="false">X850</f>
        <v>EXTENDED</v>
      </c>
      <c r="AY850" s="74" t="n">
        <f aca="false">Y850</f>
        <v>0</v>
      </c>
      <c r="BA850" s="46"/>
      <c r="BB850" s="46"/>
      <c r="BC850" s="46"/>
    </row>
    <row r="851" customFormat="false" ht="99.75" hidden="false" customHeight="false" outlineLevel="0" collapsed="false">
      <c r="A851" s="58" t="str">
        <f aca="false">IF(ISERROR(SEARCH("-X-",D851)),IF(S851="G","NO",IF(S851="E","YES","")),"EXT")</f>
        <v>EXT</v>
      </c>
      <c r="B851" s="58"/>
      <c r="C851" s="59"/>
      <c r="D851" s="60" t="s">
        <v>3404</v>
      </c>
      <c r="E851" s="61" t="s">
        <v>3405</v>
      </c>
      <c r="F851" s="62" t="n">
        <f aca="false">LEN(Q851)-LEN(SUBSTITUTE(Q851,"/",""))-1</f>
        <v>5</v>
      </c>
      <c r="G851" s="62" t="s">
        <v>88</v>
      </c>
      <c r="H851" s="63" t="s">
        <v>1106</v>
      </c>
      <c r="I851" s="63" t="s">
        <v>1107</v>
      </c>
      <c r="J851" s="64" t="s">
        <v>510</v>
      </c>
      <c r="K851" s="64"/>
      <c r="L851" s="64"/>
      <c r="M851" s="63" t="s">
        <v>174</v>
      </c>
      <c r="N851" s="65"/>
      <c r="O851" s="65" t="s">
        <v>88</v>
      </c>
      <c r="P851" s="66" t="str">
        <f aca="false">MID(SUBSTITUTE(SUBSTITUTE(Q851,"/",CONCATENATE(CHAR(10),"/")),"/",CONCATENATE(CHAR(10),"/"),F851+1),2,500)</f>
        <v>/rsm:CrossIndustryInvoice
/rsm:SupplyChainTradeTransaction
/ram:ApplicableHeaderTradeSettlement
/ram:InvoicerTradeParty
/ram:PostalTradeAddress
/ram:CountryID</v>
      </c>
      <c r="Q851" s="67" t="s">
        <v>3406</v>
      </c>
      <c r="R851" s="65" t="s">
        <v>176</v>
      </c>
      <c r="S851" s="65" t="str">
        <f aca="false">IF($D851="","",IF(ISERROR(FIND("/@",RIGHT($Q851,LEN($Q851)-FIND("#",SUBSTITUTE($Q851,"/","#",LEN($Q851)-LEN(SUBSTITUTE($Q851,"/",""))))))),IF(LEFT($D851,4)="BG-X","EG",IF(LEFT($D851,2)="BG","G",IF(OR(RIGHT($D851,2)="-0",RIGHT($D851,3)="-00",RIGHT($D851,4)="-000"),"","E"))),"A"))</f>
        <v>E</v>
      </c>
      <c r="T851" s="65" t="s">
        <v>95</v>
      </c>
      <c r="U851" s="65"/>
      <c r="V851" s="68"/>
      <c r="X851" s="69" t="s">
        <v>30</v>
      </c>
      <c r="Y851" s="69"/>
      <c r="AA851" s="70"/>
      <c r="AB851" s="70"/>
      <c r="AC851" s="71"/>
      <c r="AE851" s="72" t="str">
        <f aca="false">D851</f>
        <v>BT-X-220</v>
      </c>
      <c r="AF851" s="73" t="n">
        <f aca="false">F851</f>
        <v>5</v>
      </c>
      <c r="AG851" s="73" t="str">
        <f aca="false">G851</f>
        <v>1..1</v>
      </c>
      <c r="AH851" s="63" t="s">
        <v>1109</v>
      </c>
      <c r="AI851" s="63" t="s">
        <v>1110</v>
      </c>
      <c r="AJ851" s="64" t="s">
        <v>514</v>
      </c>
      <c r="AK851" s="64"/>
      <c r="AL851" s="64"/>
      <c r="AM851" s="73" t="str">
        <f aca="false">M851</f>
        <v>Code</v>
      </c>
      <c r="AN851" s="73" t="n">
        <f aca="false">N851</f>
        <v>0</v>
      </c>
      <c r="AO851" s="73" t="str">
        <f aca="false">O851</f>
        <v>1..1</v>
      </c>
      <c r="AP851" s="73" t="str">
        <f aca="false">P851</f>
        <v>/rsm:CrossIndustryInvoice
/rsm:SupplyChainTradeTransaction
/ram:ApplicableHeaderTradeSettlement
/ram:InvoicerTradeParty
/ram:PostalTradeAddress
/ram:CountryID</v>
      </c>
      <c r="AQ851" s="73" t="str">
        <f aca="false">Q851</f>
        <v>/rsm:CrossIndustryInvoice/rsm:SupplyChainTradeTransaction/ram:ApplicableHeaderTradeSettlement/ram:InvoicerTradeParty/ram:PostalTradeAddress/ram:CountryID</v>
      </c>
      <c r="AR851" s="73" t="str">
        <f aca="false">R851</f>
        <v>C</v>
      </c>
      <c r="AS851" s="73" t="str">
        <f aca="false">S851</f>
        <v>E</v>
      </c>
      <c r="AT851" s="73" t="str">
        <f aca="false">T851</f>
        <v>0..1</v>
      </c>
      <c r="AU851" s="73" t="n">
        <f aca="false">U851</f>
        <v>0</v>
      </c>
      <c r="AV851" s="73" t="n">
        <f aca="false">V851</f>
        <v>0</v>
      </c>
      <c r="AW851" s="6"/>
      <c r="AX851" s="69" t="str">
        <f aca="false">X851</f>
        <v>EXTENDED</v>
      </c>
      <c r="AY851" s="74" t="n">
        <f aca="false">Y851</f>
        <v>0</v>
      </c>
      <c r="BA851" s="46"/>
      <c r="BB851" s="46"/>
      <c r="BC851" s="46"/>
    </row>
    <row r="852" customFormat="false" ht="99.75" hidden="false" customHeight="false" outlineLevel="0" collapsed="false">
      <c r="A852" s="58" t="str">
        <f aca="false">IF(ISERROR(SEARCH("-X-",D852)),IF(S852="G","NO",IF(S852="E","YES","")),"EXT")</f>
        <v>EXT</v>
      </c>
      <c r="B852" s="58"/>
      <c r="C852" s="59"/>
      <c r="D852" s="60" t="s">
        <v>3407</v>
      </c>
      <c r="E852" s="61" t="s">
        <v>3408</v>
      </c>
      <c r="F852" s="62" t="n">
        <f aca="false">LEN(Q852)-LEN(SUBSTITUTE(Q852,"/",""))-1</f>
        <v>5</v>
      </c>
      <c r="G852" s="62" t="s">
        <v>95</v>
      </c>
      <c r="H852" s="63" t="s">
        <v>1113</v>
      </c>
      <c r="I852" s="63" t="s">
        <v>1114</v>
      </c>
      <c r="J852" s="64" t="s">
        <v>1115</v>
      </c>
      <c r="K852" s="64"/>
      <c r="L852" s="64"/>
      <c r="M852" s="63" t="s">
        <v>119</v>
      </c>
      <c r="N852" s="65"/>
      <c r="O852" s="65" t="s">
        <v>95</v>
      </c>
      <c r="P852" s="66" t="str">
        <f aca="false">MID(SUBSTITUTE(SUBSTITUTE(Q852,"/",CONCATENATE(CHAR(10),"/")),"/",CONCATENATE(CHAR(10),"/"),F852+1),2,500)</f>
        <v>/rsm:CrossIndustryInvoice
/rsm:SupplyChainTradeTransaction
/ram:ApplicableHeaderTradeSettlement
/ram:InvoicerTradeParty
/ram:PostalTradeAddress
/ram:CountrySubDivisionName</v>
      </c>
      <c r="Q852" s="67" t="s">
        <v>3409</v>
      </c>
      <c r="R852" s="65" t="s">
        <v>121</v>
      </c>
      <c r="S852" s="65" t="str">
        <f aca="false">IF($D852="","",IF(ISERROR(FIND("/@",RIGHT($Q852,LEN($Q852)-FIND("#",SUBSTITUTE($Q852,"/","#",LEN($Q852)-LEN(SUBSTITUTE($Q852,"/",""))))))),IF(LEFT($D852,4)="BG-X","EG",IF(LEFT($D852,2)="BG","G",IF(OR(RIGHT($D852,2)="-0",RIGHT($D852,3)="-00",RIGHT($D852,4)="-000"),"","E"))),"A"))</f>
        <v>E</v>
      </c>
      <c r="T852" s="65" t="s">
        <v>112</v>
      </c>
      <c r="U852" s="65"/>
      <c r="V852" s="68"/>
      <c r="X852" s="69" t="s">
        <v>30</v>
      </c>
      <c r="Y852" s="69"/>
      <c r="AA852" s="70"/>
      <c r="AB852" s="70"/>
      <c r="AC852" s="71"/>
      <c r="AE852" s="72" t="str">
        <f aca="false">D852</f>
        <v>BT-X-221</v>
      </c>
      <c r="AF852" s="73" t="n">
        <f aca="false">F852</f>
        <v>5</v>
      </c>
      <c r="AG852" s="73" t="str">
        <f aca="false">G852</f>
        <v>0..1</v>
      </c>
      <c r="AH852" s="63" t="s">
        <v>1117</v>
      </c>
      <c r="AI852" s="63" t="s">
        <v>1118</v>
      </c>
      <c r="AJ852" s="64" t="s">
        <v>1119</v>
      </c>
      <c r="AK852" s="64"/>
      <c r="AL852" s="64"/>
      <c r="AM852" s="73" t="str">
        <f aca="false">M852</f>
        <v>Text</v>
      </c>
      <c r="AN852" s="73" t="n">
        <f aca="false">N852</f>
        <v>0</v>
      </c>
      <c r="AO852" s="73" t="str">
        <f aca="false">O852</f>
        <v>0..1</v>
      </c>
      <c r="AP852" s="73" t="str">
        <f aca="false">P852</f>
        <v>/rsm:CrossIndustryInvoice
/rsm:SupplyChainTradeTransaction
/ram:ApplicableHeaderTradeSettlement
/ram:InvoicerTradeParty
/ram:PostalTradeAddress
/ram:CountrySubDivisionName</v>
      </c>
      <c r="AQ852" s="73" t="str">
        <f aca="false">Q852</f>
        <v>/rsm:CrossIndustryInvoice/rsm:SupplyChainTradeTransaction/ram:ApplicableHeaderTradeSettlement/ram:InvoicerTradeParty/ram:PostalTradeAddress/ram:CountrySubDivisionName</v>
      </c>
      <c r="AR852" s="73" t="str">
        <f aca="false">R852</f>
        <v>T</v>
      </c>
      <c r="AS852" s="73" t="str">
        <f aca="false">S852</f>
        <v>E</v>
      </c>
      <c r="AT852" s="73" t="str">
        <f aca="false">T852</f>
        <v>0..n</v>
      </c>
      <c r="AU852" s="73" t="n">
        <f aca="false">U852</f>
        <v>0</v>
      </c>
      <c r="AV852" s="73" t="n">
        <f aca="false">V852</f>
        <v>0</v>
      </c>
      <c r="AW852" s="6"/>
      <c r="AX852" s="69" t="str">
        <f aca="false">X852</f>
        <v>EXTENDED</v>
      </c>
      <c r="AY852" s="74" t="n">
        <f aca="false">Y852</f>
        <v>0</v>
      </c>
      <c r="BA852" s="46"/>
      <c r="BB852" s="46"/>
      <c r="BC852" s="46"/>
    </row>
    <row r="853" customFormat="false" ht="85.5" hidden="false" customHeight="false" outlineLevel="0" collapsed="false">
      <c r="A853" s="58" t="str">
        <f aca="false">IF(ISERROR(SEARCH("-X-",D853)),IF(S853="G","NO",IF(S853="E","YES","")),"EXT")</f>
        <v>EXT</v>
      </c>
      <c r="B853" s="77"/>
      <c r="C853" s="59"/>
      <c r="D853" s="60" t="s">
        <v>3410</v>
      </c>
      <c r="E853" s="61"/>
      <c r="F853" s="62" t="n">
        <f aca="false">LEN(Q853)-LEN(SUBSTITUTE(Q853,"/",""))-1</f>
        <v>4</v>
      </c>
      <c r="G853" s="62" t="s">
        <v>95</v>
      </c>
      <c r="H853" s="63" t="s">
        <v>1121</v>
      </c>
      <c r="I853" s="63"/>
      <c r="J853" s="64"/>
      <c r="K853" s="64"/>
      <c r="L853" s="64"/>
      <c r="M853" s="63"/>
      <c r="N853" s="65"/>
      <c r="O853" s="65" t="s">
        <v>95</v>
      </c>
      <c r="P853" s="66" t="str">
        <f aca="false">MID(SUBSTITUTE(SUBSTITUTE(Q853,"/",CONCATENATE(CHAR(10),"/")),"/",CONCATENATE(CHAR(10),"/"),F853+1),2,500)</f>
        <v>/rsm:CrossIndustryInvoice
/rsm:SupplyChainTradeTransaction
/ram:ApplicableHeaderTradeSettlement
/ram:InvoicerTradeParty
/ram:URIUniversalCommunication</v>
      </c>
      <c r="Q853" s="67" t="s">
        <v>3411</v>
      </c>
      <c r="R853" s="65"/>
      <c r="S853" s="65" t="str">
        <f aca="false">IF($D853="","",IF(ISERROR(FIND("/@",RIGHT($Q853,LEN($Q853)-FIND("#",SUBSTITUTE($Q853,"/","#",LEN($Q853)-LEN(SUBSTITUTE($Q853,"/",""))))))),IF(LEFT($D853,4)="BG-X","EG",IF(LEFT($D853,2)="BG","G",IF(OR(RIGHT($D853,2)="-0",RIGHT($D853,3)="-00",RIGHT($D853,4)="-000"),"","E"))),"A"))</f>
        <v/>
      </c>
      <c r="T853" s="65" t="s">
        <v>112</v>
      </c>
      <c r="U853" s="65"/>
      <c r="V853" s="68"/>
      <c r="W853" s="49"/>
      <c r="X853" s="69" t="s">
        <v>30</v>
      </c>
      <c r="Y853" s="69"/>
      <c r="Z853" s="49"/>
      <c r="AA853" s="70"/>
      <c r="AB853" s="70"/>
      <c r="AC853" s="71"/>
      <c r="AD853" s="49"/>
      <c r="AE853" s="72" t="str">
        <f aca="false">D853</f>
        <v>BT-X-222-00</v>
      </c>
      <c r="AF853" s="73" t="n">
        <f aca="false">F853</f>
        <v>4</v>
      </c>
      <c r="AG853" s="73" t="str">
        <f aca="false">G853</f>
        <v>0..1</v>
      </c>
      <c r="AH853" s="63" t="s">
        <v>1123</v>
      </c>
      <c r="AI853" s="63"/>
      <c r="AJ853" s="64"/>
      <c r="AK853" s="64"/>
      <c r="AL853" s="64"/>
      <c r="AM853" s="73" t="n">
        <f aca="false">M853</f>
        <v>0</v>
      </c>
      <c r="AN853" s="73" t="n">
        <f aca="false">N853</f>
        <v>0</v>
      </c>
      <c r="AO853" s="73" t="str">
        <f aca="false">O853</f>
        <v>0..1</v>
      </c>
      <c r="AP853" s="73" t="str">
        <f aca="false">P853</f>
        <v>/rsm:CrossIndustryInvoice
/rsm:SupplyChainTradeTransaction
/ram:ApplicableHeaderTradeSettlement
/ram:InvoicerTradeParty
/ram:URIUniversalCommunication</v>
      </c>
      <c r="AQ853" s="73" t="str">
        <f aca="false">Q853</f>
        <v>/rsm:CrossIndustryInvoice/rsm:SupplyChainTradeTransaction/ram:ApplicableHeaderTradeSettlement/ram:InvoicerTradeParty/ram:URIUniversalCommunication</v>
      </c>
      <c r="AR853" s="73" t="n">
        <f aca="false">R853</f>
        <v>0</v>
      </c>
      <c r="AS853" s="73" t="str">
        <f aca="false">S853</f>
        <v/>
      </c>
      <c r="AT853" s="73" t="str">
        <f aca="false">T853</f>
        <v>0..n</v>
      </c>
      <c r="AU853" s="73" t="n">
        <f aca="false">U853</f>
        <v>0</v>
      </c>
      <c r="AV853" s="73" t="n">
        <f aca="false">V853</f>
        <v>0</v>
      </c>
      <c r="AW853" s="6"/>
      <c r="AX853" s="69" t="str">
        <f aca="false">X853</f>
        <v>EXTENDED</v>
      </c>
      <c r="AY853" s="74" t="n">
        <f aca="false">Y853</f>
        <v>0</v>
      </c>
      <c r="BA853" s="46"/>
      <c r="BB853" s="46"/>
      <c r="BC853" s="46"/>
    </row>
    <row r="854" customFormat="false" ht="99.75" hidden="false" customHeight="false" outlineLevel="0" collapsed="false">
      <c r="A854" s="58" t="str">
        <f aca="false">IF(ISERROR(SEARCH("-X-",D854)),IF(S854="G","NO",IF(S854="E","YES","")),"EXT")</f>
        <v>EXT</v>
      </c>
      <c r="B854" s="58"/>
      <c r="C854" s="59"/>
      <c r="D854" s="60" t="s">
        <v>3412</v>
      </c>
      <c r="E854" s="61" t="s">
        <v>3413</v>
      </c>
      <c r="F854" s="62" t="n">
        <f aca="false">LEN(Q854)-LEN(SUBSTITUTE(Q854,"/",""))-1</f>
        <v>5</v>
      </c>
      <c r="G854" s="62" t="s">
        <v>95</v>
      </c>
      <c r="H854" s="63" t="s">
        <v>1125</v>
      </c>
      <c r="I854" s="63"/>
      <c r="J854" s="64"/>
      <c r="K854" s="64"/>
      <c r="L854" s="64"/>
      <c r="M854" s="63" t="s">
        <v>137</v>
      </c>
      <c r="N854" s="65"/>
      <c r="O854" s="65" t="s">
        <v>88</v>
      </c>
      <c r="P854" s="66" t="str">
        <f aca="false">MID(SUBSTITUTE(SUBSTITUTE(Q854,"/",CONCATENATE(CHAR(10),"/")),"/",CONCATENATE(CHAR(10),"/"),F854+1),2,500)</f>
        <v>/rsm:CrossIndustryInvoice
/rsm:SupplyChainTradeTransaction
/ram:ApplicableHeaderTradeSettlement
/ram:InvoicerTradeParty
/ram:URIUniversalCommunication
/ram:URIID</v>
      </c>
      <c r="Q854" s="67" t="s">
        <v>3414</v>
      </c>
      <c r="R854" s="65" t="s">
        <v>139</v>
      </c>
      <c r="S854" s="65" t="str">
        <f aca="false">IF($D854="","",IF(ISERROR(FIND("/@",RIGHT($Q854,LEN($Q854)-FIND("#",SUBSTITUTE($Q854,"/","#",LEN($Q854)-LEN(SUBSTITUTE($Q854,"/",""))))))),IF(LEFT($D854,4)="BG-X","EG",IF(LEFT($D854,2)="BG","G",IF(OR(RIGHT($D854,2)="-0",RIGHT($D854,3)="-00",RIGHT($D854,4)="-000"),"","E"))),"A"))</f>
        <v>E</v>
      </c>
      <c r="T854" s="65" t="s">
        <v>95</v>
      </c>
      <c r="U854" s="65"/>
      <c r="V854" s="68"/>
      <c r="X854" s="69" t="s">
        <v>30</v>
      </c>
      <c r="Y854" s="69"/>
      <c r="AA854" s="70"/>
      <c r="AB854" s="70"/>
      <c r="AC854" s="71"/>
      <c r="AE854" s="72" t="str">
        <f aca="false">D854</f>
        <v>BT-X-222</v>
      </c>
      <c r="AF854" s="73" t="n">
        <f aca="false">F854</f>
        <v>5</v>
      </c>
      <c r="AG854" s="73" t="str">
        <f aca="false">G854</f>
        <v>0..1</v>
      </c>
      <c r="AH854" s="63" t="s">
        <v>1127</v>
      </c>
      <c r="AI854" s="63"/>
      <c r="AJ854" s="64"/>
      <c r="AK854" s="64"/>
      <c r="AL854" s="64"/>
      <c r="AM854" s="73" t="str">
        <f aca="false">M854</f>
        <v>Identifier</v>
      </c>
      <c r="AN854" s="73" t="n">
        <f aca="false">N854</f>
        <v>0</v>
      </c>
      <c r="AO854" s="73" t="str">
        <f aca="false">O854</f>
        <v>1..1</v>
      </c>
      <c r="AP854" s="73" t="str">
        <f aca="false">P854</f>
        <v>/rsm:CrossIndustryInvoice
/rsm:SupplyChainTradeTransaction
/ram:ApplicableHeaderTradeSettlement
/ram:InvoicerTradeParty
/ram:URIUniversalCommunication
/ram:URIID</v>
      </c>
      <c r="AQ854" s="73" t="str">
        <f aca="false">Q854</f>
        <v>/rsm:CrossIndustryInvoice/rsm:SupplyChainTradeTransaction/ram:ApplicableHeaderTradeSettlement/ram:InvoicerTradeParty/ram:URIUniversalCommunication/ram:URIID</v>
      </c>
      <c r="AR854" s="73" t="str">
        <f aca="false">R854</f>
        <v>I</v>
      </c>
      <c r="AS854" s="73" t="str">
        <f aca="false">S854</f>
        <v>E</v>
      </c>
      <c r="AT854" s="73" t="str">
        <f aca="false">T854</f>
        <v>0..1</v>
      </c>
      <c r="AU854" s="73" t="n">
        <f aca="false">U854</f>
        <v>0</v>
      </c>
      <c r="AV854" s="73" t="n">
        <f aca="false">V854</f>
        <v>0</v>
      </c>
      <c r="AW854" s="6"/>
      <c r="AX854" s="69" t="str">
        <f aca="false">X854</f>
        <v>EXTENDED</v>
      </c>
      <c r="AY854" s="74" t="n">
        <f aca="false">Y854</f>
        <v>0</v>
      </c>
      <c r="BA854" s="46"/>
      <c r="BB854" s="46"/>
      <c r="BC854" s="46"/>
    </row>
    <row r="855" customFormat="false" ht="114" hidden="false" customHeight="false" outlineLevel="0" collapsed="false">
      <c r="A855" s="58" t="str">
        <f aca="false">IF(ISERROR(SEARCH("-X-",D855)),IF(S855="G","NO",IF(S855="E","YES","")),"EXT")</f>
        <v>EXT</v>
      </c>
      <c r="B855" s="58"/>
      <c r="C855" s="59"/>
      <c r="D855" s="60" t="s">
        <v>3415</v>
      </c>
      <c r="E855" s="61" t="s">
        <v>3416</v>
      </c>
      <c r="F855" s="62" t="n">
        <f aca="false">LEN(Q855)-LEN(SUBSTITUTE(Q855,"/",""))-1</f>
        <v>6</v>
      </c>
      <c r="G855" s="62" t="s">
        <v>88</v>
      </c>
      <c r="H855" s="63" t="s">
        <v>355</v>
      </c>
      <c r="I855" s="63"/>
      <c r="J855" s="64"/>
      <c r="K855" s="64"/>
      <c r="L855" s="64"/>
      <c r="M855" s="63" t="s">
        <v>358</v>
      </c>
      <c r="N855" s="65"/>
      <c r="O855" s="65"/>
      <c r="P855" s="66" t="str">
        <f aca="false">MID(SUBSTITUTE(SUBSTITUTE(Q855,"/",CONCATENATE(CHAR(10),"/")),"/",CONCATENATE(CHAR(10),"/"),F855+1),2,500)</f>
        <v>/rsm:CrossIndustryInvoice
/rsm:SupplyChainTradeTransaction
/ram:ApplicableHeaderTradeSettlement
/ram:InvoicerTradeParty
/ram:URIUniversalCommunication
/ram:URIID
/@schemeID</v>
      </c>
      <c r="Q855" s="67" t="s">
        <v>3417</v>
      </c>
      <c r="R855" s="65" t="s">
        <v>360</v>
      </c>
      <c r="S855" s="65" t="str">
        <f aca="false">IF($D855="","",IF(ISERROR(FIND("/@",RIGHT($Q855,LEN($Q855)-FIND("#",SUBSTITUTE($Q855,"/","#",LEN($Q855)-LEN(SUBSTITUTE($Q855,"/",""))))))),IF(LEFT($D855,4)="BG-X","EG",IF(LEFT($D855,2)="BG","G",IF(OR(RIGHT($D855,2)="-0",RIGHT($D855,3)="-00",RIGHT($D855,4)="-000"),"","E"))),"A"))</f>
        <v/>
      </c>
      <c r="T855" s="65"/>
      <c r="U855" s="65"/>
      <c r="V855" s="68"/>
      <c r="X855" s="69" t="s">
        <v>30</v>
      </c>
      <c r="Y855" s="69"/>
      <c r="AA855" s="70"/>
      <c r="AB855" s="70"/>
      <c r="AC855" s="71"/>
      <c r="AE855" s="72" t="str">
        <f aca="false">D855</f>
        <v>BT-X-222-0</v>
      </c>
      <c r="AF855" s="73" t="n">
        <f aca="false">F855</f>
        <v>6</v>
      </c>
      <c r="AG855" s="73" t="str">
        <f aca="false">G855</f>
        <v>1..1</v>
      </c>
      <c r="AH855" s="63" t="s">
        <v>361</v>
      </c>
      <c r="AI855" s="63"/>
      <c r="AJ855" s="64"/>
      <c r="AK855" s="64"/>
      <c r="AL855" s="64"/>
      <c r="AM855" s="73" t="str">
        <f aca="false">M855</f>
        <v>String</v>
      </c>
      <c r="AN855" s="73" t="n">
        <f aca="false">N855</f>
        <v>0</v>
      </c>
      <c r="AO855" s="73" t="n">
        <f aca="false">O855</f>
        <v>0</v>
      </c>
      <c r="AP855" s="73" t="str">
        <f aca="false">P855</f>
        <v>/rsm:CrossIndustryInvoice
/rsm:SupplyChainTradeTransaction
/ram:ApplicableHeaderTradeSettlement
/ram:InvoicerTradeParty
/ram:URIUniversalCommunication
/ram:URIID
/@schemeID</v>
      </c>
      <c r="AQ855" s="73" t="str">
        <f aca="false">Q855</f>
        <v>/rsm:CrossIndustryInvoice/rsm:SupplyChainTradeTransaction/ram:ApplicableHeaderTradeSettlement/ram:InvoicerTradeParty/ram:URIUniversalCommunication/ram:URIID/@schemeID</v>
      </c>
      <c r="AR855" s="73" t="str">
        <f aca="false">R855</f>
        <v>S</v>
      </c>
      <c r="AS855" s="73" t="str">
        <f aca="false">S855</f>
        <v/>
      </c>
      <c r="AT855" s="73" t="n">
        <f aca="false">T855</f>
        <v>0</v>
      </c>
      <c r="AU855" s="73" t="n">
        <f aca="false">U855</f>
        <v>0</v>
      </c>
      <c r="AV855" s="73" t="n">
        <f aca="false">V855</f>
        <v>0</v>
      </c>
      <c r="AW855" s="6"/>
      <c r="AX855" s="69" t="str">
        <f aca="false">X855</f>
        <v>EXTENDED</v>
      </c>
      <c r="AY855" s="74" t="n">
        <f aca="false">Y855</f>
        <v>0</v>
      </c>
      <c r="BA855" s="46"/>
      <c r="BB855" s="46"/>
      <c r="BC855" s="46"/>
    </row>
    <row r="856" customFormat="false" ht="85.5" hidden="false" customHeight="false" outlineLevel="0" collapsed="false">
      <c r="A856" s="58" t="str">
        <f aca="false">IF(ISERROR(SEARCH("-X-",D856)),IF(S856="G","NO",IF(S856="E","YES","")),"EXT")</f>
        <v>EXT</v>
      </c>
      <c r="B856" s="58"/>
      <c r="C856" s="59"/>
      <c r="D856" s="60" t="s">
        <v>3418</v>
      </c>
      <c r="E856" s="61"/>
      <c r="F856" s="62" t="n">
        <f aca="false">LEN(Q856)-LEN(SUBSTITUTE(Q856,"/",""))-1</f>
        <v>4</v>
      </c>
      <c r="G856" s="62" t="s">
        <v>95</v>
      </c>
      <c r="H856" s="63" t="s">
        <v>2176</v>
      </c>
      <c r="I856" s="63"/>
      <c r="J856" s="64"/>
      <c r="K856" s="64"/>
      <c r="L856" s="64"/>
      <c r="M856" s="63"/>
      <c r="N856" s="65"/>
      <c r="O856" s="65" t="s">
        <v>95</v>
      </c>
      <c r="P856" s="66" t="str">
        <f aca="false">MID(SUBSTITUTE(SUBSTITUTE(Q856,"/",CONCATENATE(CHAR(10),"/")),"/",CONCATENATE(CHAR(10),"/"),F856+1),2,500)</f>
        <v>/rsm:CrossIndustryInvoice
/rsm:SupplyChainTradeTransaction
/ram:ApplicableHeaderTradeSettlement
/ram:InvoicerTradeParty
/ram:SpecifiedTaxRegistration</v>
      </c>
      <c r="Q856" s="67" t="s">
        <v>3419</v>
      </c>
      <c r="R856" s="65"/>
      <c r="S856" s="65" t="str">
        <f aca="false">IF($D856="","",IF(ISERROR(FIND("/@",RIGHT($Q856,LEN($Q856)-FIND("#",SUBSTITUTE($Q856,"/","#",LEN($Q856)-LEN(SUBSTITUTE($Q856,"/",""))))))),IF(LEFT($D856,4)="BG-X","EG",IF(LEFT($D856,2)="BG","G",IF(OR(RIGHT($D856,2)="-0",RIGHT($D856,3)="-00",RIGHT($D856,4)="-000"),"","E"))),"A"))</f>
        <v/>
      </c>
      <c r="T856" s="65" t="s">
        <v>112</v>
      </c>
      <c r="U856" s="65"/>
      <c r="V856" s="68"/>
      <c r="X856" s="69" t="s">
        <v>30</v>
      </c>
      <c r="Y856" s="69"/>
      <c r="AA856" s="70"/>
      <c r="AB856" s="70"/>
      <c r="AC856" s="71"/>
      <c r="AE856" s="72" t="str">
        <f aca="false">D856</f>
        <v>BT-X-223-00</v>
      </c>
      <c r="AF856" s="73" t="n">
        <f aca="false">F856</f>
        <v>4</v>
      </c>
      <c r="AG856" s="73" t="str">
        <f aca="false">G856</f>
        <v>0..1</v>
      </c>
      <c r="AH856" s="63" t="s">
        <v>1133</v>
      </c>
      <c r="AI856" s="63"/>
      <c r="AJ856" s="64"/>
      <c r="AK856" s="64"/>
      <c r="AL856" s="64"/>
      <c r="AM856" s="73" t="n">
        <f aca="false">M856</f>
        <v>0</v>
      </c>
      <c r="AN856" s="73" t="n">
        <f aca="false">N856</f>
        <v>0</v>
      </c>
      <c r="AO856" s="73" t="str">
        <f aca="false">O856</f>
        <v>0..1</v>
      </c>
      <c r="AP856" s="73" t="str">
        <f aca="false">P856</f>
        <v>/rsm:CrossIndustryInvoice
/rsm:SupplyChainTradeTransaction
/ram:ApplicableHeaderTradeSettlement
/ram:InvoicerTradeParty
/ram:SpecifiedTaxRegistration</v>
      </c>
      <c r="AQ856" s="73" t="str">
        <f aca="false">Q856</f>
        <v>/rsm:CrossIndustryInvoice/rsm:SupplyChainTradeTransaction/ram:ApplicableHeaderTradeSettlement/ram:InvoicerTradeParty/ram:SpecifiedTaxRegistration</v>
      </c>
      <c r="AR856" s="73" t="n">
        <f aca="false">R856</f>
        <v>0</v>
      </c>
      <c r="AS856" s="73" t="str">
        <f aca="false">S856</f>
        <v/>
      </c>
      <c r="AT856" s="73" t="str">
        <f aca="false">T856</f>
        <v>0..n</v>
      </c>
      <c r="AU856" s="73" t="n">
        <f aca="false">U856</f>
        <v>0</v>
      </c>
      <c r="AV856" s="73" t="n">
        <f aca="false">V856</f>
        <v>0</v>
      </c>
      <c r="AW856" s="6"/>
      <c r="AX856" s="69" t="str">
        <f aca="false">X856</f>
        <v>EXTENDED</v>
      </c>
      <c r="AY856" s="74" t="n">
        <f aca="false">Y856</f>
        <v>0</v>
      </c>
      <c r="BA856" s="46"/>
      <c r="BB856" s="46"/>
      <c r="BC856" s="46"/>
    </row>
    <row r="857" customFormat="false" ht="99.75" hidden="false" customHeight="false" outlineLevel="0" collapsed="false">
      <c r="A857" s="58" t="str">
        <f aca="false">IF(ISERROR(SEARCH("-X-",D857)),IF(S857="G","NO",IF(S857="E","YES","")),"EXT")</f>
        <v>EXT</v>
      </c>
      <c r="B857" s="58"/>
      <c r="C857" s="59"/>
      <c r="D857" s="60" t="s">
        <v>3420</v>
      </c>
      <c r="E857" s="61" t="s">
        <v>3421</v>
      </c>
      <c r="F857" s="62" t="n">
        <f aca="false">LEN(Q857)-LEN(SUBSTITUTE(Q857,"/",""))-1</f>
        <v>5</v>
      </c>
      <c r="G857" s="62" t="s">
        <v>95</v>
      </c>
      <c r="H857" s="63" t="s">
        <v>1135</v>
      </c>
      <c r="I857" s="63"/>
      <c r="J857" s="64"/>
      <c r="K857" s="64"/>
      <c r="L857" s="64"/>
      <c r="M857" s="63" t="s">
        <v>137</v>
      </c>
      <c r="N857" s="65"/>
      <c r="O857" s="65" t="s">
        <v>88</v>
      </c>
      <c r="P857" s="66" t="str">
        <f aca="false">MID(SUBSTITUTE(SUBSTITUTE(Q857,"/",CONCATENATE(CHAR(10),"/")),"/",CONCATENATE(CHAR(10),"/"),F857+1),2,500)</f>
        <v>/rsm:CrossIndustryInvoice
/rsm:SupplyChainTradeTransaction
/ram:ApplicableHeaderTradeSettlement
/ram:InvoicerTradeParty
/ram:SpecifiedTaxRegistration
/ram:ID</v>
      </c>
      <c r="Q857" s="67" t="s">
        <v>3422</v>
      </c>
      <c r="R857" s="65" t="s">
        <v>139</v>
      </c>
      <c r="S857" s="65" t="str">
        <f aca="false">IF($D857="","",IF(ISERROR(FIND("/@",RIGHT($Q857,LEN($Q857)-FIND("#",SUBSTITUTE($Q857,"/","#",LEN($Q857)-LEN(SUBSTITUTE($Q857,"/",""))))))),IF(LEFT($D857,4)="BG-X","EG",IF(LEFT($D857,2)="BG","G",IF(OR(RIGHT($D857,2)="-0",RIGHT($D857,3)="-00",RIGHT($D857,4)="-000"),"","E"))),"A"))</f>
        <v>E</v>
      </c>
      <c r="T857" s="65" t="s">
        <v>95</v>
      </c>
      <c r="U857" s="65"/>
      <c r="V857" s="68"/>
      <c r="X857" s="69" t="s">
        <v>30</v>
      </c>
      <c r="Y857" s="69"/>
      <c r="AA857" s="70"/>
      <c r="AB857" s="70"/>
      <c r="AC857" s="71"/>
      <c r="AE857" s="72" t="str">
        <f aca="false">D857</f>
        <v>BT-X-223</v>
      </c>
      <c r="AF857" s="73" t="n">
        <f aca="false">F857</f>
        <v>5</v>
      </c>
      <c r="AG857" s="73" t="str">
        <f aca="false">G857</f>
        <v>0..1</v>
      </c>
      <c r="AH857" s="63" t="s">
        <v>1137</v>
      </c>
      <c r="AI857" s="63"/>
      <c r="AJ857" s="64"/>
      <c r="AK857" s="64"/>
      <c r="AL857" s="64"/>
      <c r="AM857" s="73" t="str">
        <f aca="false">M857</f>
        <v>Identifier</v>
      </c>
      <c r="AN857" s="73" t="n">
        <f aca="false">N857</f>
        <v>0</v>
      </c>
      <c r="AO857" s="73" t="str">
        <f aca="false">O857</f>
        <v>1..1</v>
      </c>
      <c r="AP857" s="73" t="str">
        <f aca="false">P857</f>
        <v>/rsm:CrossIndustryInvoice
/rsm:SupplyChainTradeTransaction
/ram:ApplicableHeaderTradeSettlement
/ram:InvoicerTradeParty
/ram:SpecifiedTaxRegistration
/ram:ID</v>
      </c>
      <c r="AQ857" s="73" t="str">
        <f aca="false">Q857</f>
        <v>/rsm:CrossIndustryInvoice/rsm:SupplyChainTradeTransaction/ram:ApplicableHeaderTradeSettlement/ram:InvoicerTradeParty/ram:SpecifiedTaxRegistration/ram:ID</v>
      </c>
      <c r="AR857" s="73" t="str">
        <f aca="false">R857</f>
        <v>I</v>
      </c>
      <c r="AS857" s="73" t="str">
        <f aca="false">S857</f>
        <v>E</v>
      </c>
      <c r="AT857" s="73" t="str">
        <f aca="false">T857</f>
        <v>0..1</v>
      </c>
      <c r="AU857" s="73" t="n">
        <f aca="false">U857</f>
        <v>0</v>
      </c>
      <c r="AV857" s="73" t="n">
        <f aca="false">V857</f>
        <v>0</v>
      </c>
      <c r="AW857" s="6"/>
      <c r="AX857" s="69" t="str">
        <f aca="false">X857</f>
        <v>EXTENDED</v>
      </c>
      <c r="AY857" s="74" t="n">
        <f aca="false">Y857</f>
        <v>0</v>
      </c>
      <c r="BA857" s="46"/>
      <c r="BB857" s="46"/>
      <c r="BC857" s="46"/>
    </row>
    <row r="858" customFormat="false" ht="114" hidden="false" customHeight="false" outlineLevel="0" collapsed="false">
      <c r="A858" s="58" t="str">
        <f aca="false">IF(ISERROR(SEARCH("-X-",D858)),IF(S858="G","NO",IF(S858="E","YES","")),"EXT")</f>
        <v>EXT</v>
      </c>
      <c r="B858" s="58"/>
      <c r="C858" s="59"/>
      <c r="D858" s="60" t="s">
        <v>3423</v>
      </c>
      <c r="E858" s="61" t="s">
        <v>3424</v>
      </c>
      <c r="F858" s="62" t="n">
        <f aca="false">LEN(Q858)-LEN(SUBSTITUTE(Q858,"/",""))-1</f>
        <v>6</v>
      </c>
      <c r="G858" s="62" t="s">
        <v>95</v>
      </c>
      <c r="H858" s="63" t="s">
        <v>1139</v>
      </c>
      <c r="I858" s="63"/>
      <c r="J858" s="64" t="s">
        <v>1140</v>
      </c>
      <c r="K858" s="64"/>
      <c r="L858" s="64"/>
      <c r="M858" s="63" t="s">
        <v>358</v>
      </c>
      <c r="N858" s="65"/>
      <c r="O858" s="65"/>
      <c r="P858" s="66" t="str">
        <f aca="false">MID(SUBSTITUTE(SUBSTITUTE(Q858,"/",CONCATENATE(CHAR(10),"/")),"/",CONCATENATE(CHAR(10),"/"),F858+1),2,500)</f>
        <v>/rsm:CrossIndustryInvoice
/rsm:SupplyChainTradeTransaction
/ram:ApplicableHeaderTradeSettlement
/ram:InvoicerTradeParty
/ram:SpecifiedTaxRegistration
/ram:ID
/@schemeID</v>
      </c>
      <c r="Q858" s="67" t="s">
        <v>3425</v>
      </c>
      <c r="R858" s="65" t="s">
        <v>360</v>
      </c>
      <c r="S858" s="65" t="str">
        <f aca="false">IF($D858="","",IF(ISERROR(FIND("/@",RIGHT($Q858,LEN($Q858)-FIND("#",SUBSTITUTE($Q858,"/","#",LEN($Q858)-LEN(SUBSTITUTE($Q858,"/",""))))))),IF(LEFT($D858,4)="BG-X","EG",IF(LEFT($D858,2)="BG","G",IF(OR(RIGHT($D858,2)="-0",RIGHT($D858,3)="-00",RIGHT($D858,4)="-000"),"","E"))),"A"))</f>
        <v/>
      </c>
      <c r="T858" s="65"/>
      <c r="U858" s="65"/>
      <c r="V858" s="68"/>
      <c r="X858" s="69" t="s">
        <v>30</v>
      </c>
      <c r="Y858" s="69"/>
      <c r="AA858" s="70"/>
      <c r="AB858" s="70"/>
      <c r="AC858" s="71"/>
      <c r="AE858" s="72" t="str">
        <f aca="false">D858</f>
        <v>BT-X-223-0</v>
      </c>
      <c r="AF858" s="73" t="n">
        <f aca="false">F858</f>
        <v>6</v>
      </c>
      <c r="AG858" s="73" t="str">
        <f aca="false">G858</f>
        <v>0..1</v>
      </c>
      <c r="AH858" s="63" t="s">
        <v>1142</v>
      </c>
      <c r="AI858" s="63"/>
      <c r="AJ858" s="64" t="s">
        <v>1143</v>
      </c>
      <c r="AK858" s="64"/>
      <c r="AL858" s="64"/>
      <c r="AM858" s="73" t="str">
        <f aca="false">M858</f>
        <v>String</v>
      </c>
      <c r="AN858" s="73" t="n">
        <f aca="false">N858</f>
        <v>0</v>
      </c>
      <c r="AO858" s="73" t="n">
        <f aca="false">O858</f>
        <v>0</v>
      </c>
      <c r="AP858" s="73" t="str">
        <f aca="false">P858</f>
        <v>/rsm:CrossIndustryInvoice
/rsm:SupplyChainTradeTransaction
/ram:ApplicableHeaderTradeSettlement
/ram:InvoicerTradeParty
/ram:SpecifiedTaxRegistration
/ram:ID
/@schemeID</v>
      </c>
      <c r="AQ858" s="73" t="str">
        <f aca="false">Q858</f>
        <v>/rsm:CrossIndustryInvoice/rsm:SupplyChainTradeTransaction/ram:ApplicableHeaderTradeSettlement/ram:InvoicerTradeParty/ram:SpecifiedTaxRegistration/ram:ID/@schemeID</v>
      </c>
      <c r="AR858" s="73" t="str">
        <f aca="false">R858</f>
        <v>S</v>
      </c>
      <c r="AS858" s="73" t="str">
        <f aca="false">S858</f>
        <v/>
      </c>
      <c r="AT858" s="73" t="n">
        <f aca="false">T858</f>
        <v>0</v>
      </c>
      <c r="AU858" s="73" t="n">
        <f aca="false">U858</f>
        <v>0</v>
      </c>
      <c r="AV858" s="73" t="n">
        <f aca="false">V858</f>
        <v>0</v>
      </c>
      <c r="AW858" s="6"/>
      <c r="AX858" s="69" t="str">
        <f aca="false">X858</f>
        <v>EXTENDED</v>
      </c>
      <c r="AY858" s="74" t="n">
        <f aca="false">Y858</f>
        <v>0</v>
      </c>
      <c r="BA858" s="46"/>
      <c r="BB858" s="46"/>
      <c r="BC858" s="46"/>
    </row>
    <row r="859" customFormat="false" ht="75" hidden="false" customHeight="false" outlineLevel="0" collapsed="false">
      <c r="A859" s="58" t="str">
        <f aca="false">IF(ISERROR(SEARCH("-X-",D859)),IF(S859="G","NO",IF(S859="E","YES","")),"EXT")</f>
        <v>EXT</v>
      </c>
      <c r="B859" s="58"/>
      <c r="C859" s="59"/>
      <c r="D859" s="60" t="s">
        <v>3426</v>
      </c>
      <c r="E859" s="61" t="s">
        <v>3427</v>
      </c>
      <c r="F859" s="62" t="n">
        <f aca="false">LEN(Q859)-LEN(SUBSTITUTE(Q859,"/",""))-1</f>
        <v>3</v>
      </c>
      <c r="G859" s="62" t="s">
        <v>95</v>
      </c>
      <c r="H859" s="63" t="s">
        <v>3428</v>
      </c>
      <c r="I859" s="63"/>
      <c r="J859" s="64"/>
      <c r="K859" s="64"/>
      <c r="L859" s="64"/>
      <c r="M859" s="63"/>
      <c r="N859" s="65"/>
      <c r="O859" s="65" t="s">
        <v>95</v>
      </c>
      <c r="P859" s="66" t="str">
        <f aca="false">MID(SUBSTITUTE(SUBSTITUTE(Q859,"/",CONCATENATE(CHAR(10),"/")),"/",CONCATENATE(CHAR(10),"/"),F859+1),2,500)</f>
        <v>/rsm:CrossIndustryInvoice
/rsm:SupplyChainTradeTransaction
/ram:ApplicableHeaderTradeSettlement
/ram:InvoiceeTradeParty</v>
      </c>
      <c r="Q859" s="67" t="s">
        <v>3429</v>
      </c>
      <c r="R859" s="65"/>
      <c r="S859" s="65" t="str">
        <f aca="false">IF($D859="","",IF(ISERROR(FIND("/@",RIGHT($Q859,LEN($Q859)-FIND("#",SUBSTITUTE($Q859,"/","#",LEN($Q859)-LEN(SUBSTITUTE($Q859,"/",""))))))),IF(LEFT($D859,4)="BG-X","EG",IF(LEFT($D859,2)="BG","G",IF(OR(RIGHT($D859,2)="-0",RIGHT($D859,3)="-00",RIGHT($D859,4)="-000"),"","E"))),"A"))</f>
        <v>EG</v>
      </c>
      <c r="T859" s="65" t="s">
        <v>95</v>
      </c>
      <c r="U859" s="65"/>
      <c r="V859" s="68"/>
      <c r="X859" s="69" t="s">
        <v>30</v>
      </c>
      <c r="Y859" s="69"/>
      <c r="AA859" s="70"/>
      <c r="AB859" s="70"/>
      <c r="AC859" s="71"/>
      <c r="AE859" s="72" t="str">
        <f aca="false">D859</f>
        <v>BG-X-36</v>
      </c>
      <c r="AF859" s="73" t="n">
        <f aca="false">F859</f>
        <v>3</v>
      </c>
      <c r="AG859" s="73" t="str">
        <f aca="false">G859</f>
        <v>0..1</v>
      </c>
      <c r="AH859" s="63" t="s">
        <v>3430</v>
      </c>
      <c r="AI859" s="63" t="s">
        <v>3431</v>
      </c>
      <c r="AJ859" s="64" t="s">
        <v>3432</v>
      </c>
      <c r="AK859" s="64"/>
      <c r="AL859" s="64"/>
      <c r="AM859" s="73" t="n">
        <f aca="false">M859</f>
        <v>0</v>
      </c>
      <c r="AN859" s="73" t="n">
        <f aca="false">N859</f>
        <v>0</v>
      </c>
      <c r="AO859" s="73" t="str">
        <f aca="false">O859</f>
        <v>0..1</v>
      </c>
      <c r="AP859" s="73" t="str">
        <f aca="false">P859</f>
        <v>/rsm:CrossIndustryInvoice
/rsm:SupplyChainTradeTransaction
/ram:ApplicableHeaderTradeSettlement
/ram:InvoiceeTradeParty</v>
      </c>
      <c r="AQ859" s="73" t="str">
        <f aca="false">Q859</f>
        <v>/rsm:CrossIndustryInvoice/rsm:SupplyChainTradeTransaction/ram:ApplicableHeaderTradeSettlement/ram:InvoiceeTradeParty</v>
      </c>
      <c r="AR859" s="73" t="n">
        <f aca="false">R859</f>
        <v>0</v>
      </c>
      <c r="AS859" s="73" t="str">
        <f aca="false">S859</f>
        <v>EG</v>
      </c>
      <c r="AT859" s="73" t="str">
        <f aca="false">T859</f>
        <v>0..1</v>
      </c>
      <c r="AU859" s="73" t="n">
        <f aca="false">U859</f>
        <v>0</v>
      </c>
      <c r="AV859" s="73" t="n">
        <f aca="false">V859</f>
        <v>0</v>
      </c>
      <c r="AW859" s="6"/>
      <c r="AX859" s="69" t="str">
        <f aca="false">X859</f>
        <v>EXTENDED</v>
      </c>
      <c r="AY859" s="74" t="n">
        <f aca="false">Y859</f>
        <v>0</v>
      </c>
      <c r="BA859" s="46"/>
      <c r="BB859" s="46"/>
      <c r="BC859" s="46"/>
    </row>
    <row r="860" customFormat="false" ht="85.5" hidden="false" customHeight="false" outlineLevel="0" collapsed="false">
      <c r="A860" s="58" t="str">
        <f aca="false">IF(ISERROR(SEARCH("-X-",D860)),IF(S860="G","NO",IF(S860="E","YES","")),"EXT")</f>
        <v>EXT</v>
      </c>
      <c r="B860" s="58"/>
      <c r="C860" s="59"/>
      <c r="D860" s="60" t="s">
        <v>3433</v>
      </c>
      <c r="E860" s="61"/>
      <c r="F860" s="62" t="n">
        <f aca="false">LEN(Q860)-LEN(SUBSTITUTE(Q860,"/",""))-1</f>
        <v>4</v>
      </c>
      <c r="G860" s="62" t="s">
        <v>95</v>
      </c>
      <c r="H860" s="63" t="s">
        <v>3434</v>
      </c>
      <c r="I860" s="63"/>
      <c r="J860" s="64"/>
      <c r="K860" s="64"/>
      <c r="L860" s="64"/>
      <c r="M860" s="63" t="s">
        <v>137</v>
      </c>
      <c r="N860" s="65"/>
      <c r="O860" s="65" t="s">
        <v>95</v>
      </c>
      <c r="P860" s="66" t="str">
        <f aca="false">MID(SUBSTITUTE(SUBSTITUTE(Q860,"/",CONCATENATE(CHAR(10),"/")),"/",CONCATENATE(CHAR(10),"/"),F860+1),2,500)</f>
        <v>/rsm:CrossIndustryInvoice
/rsm:SupplyChainTradeTransaction
/ram:ApplicableHeaderTradeSettlement
/ram:InvoiceeTradeParty
/ram:ID</v>
      </c>
      <c r="Q860" s="67" t="s">
        <v>3435</v>
      </c>
      <c r="R860" s="65" t="s">
        <v>139</v>
      </c>
      <c r="S860" s="65" t="str">
        <f aca="false">IF($D860="","",IF(ISERROR(FIND("/@",RIGHT($Q860,LEN($Q860)-FIND("#",SUBSTITUTE($Q860,"/","#",LEN($Q860)-LEN(SUBSTITUTE($Q860,"/",""))))))),IF(LEFT($D860,4)="BG-X","EG",IF(LEFT($D860,2)="BG","G",IF(OR(RIGHT($D860,2)="-0",RIGHT($D860,3)="-00",RIGHT($D860,4)="-000"),"","E"))),"A"))</f>
        <v>E</v>
      </c>
      <c r="T860" s="65" t="s">
        <v>112</v>
      </c>
      <c r="U860" s="65"/>
      <c r="V860" s="68"/>
      <c r="X860" s="69" t="s">
        <v>30</v>
      </c>
      <c r="Y860" s="69"/>
      <c r="AA860" s="70"/>
      <c r="AB860" s="70"/>
      <c r="AC860" s="71"/>
      <c r="AE860" s="72" t="str">
        <f aca="false">D860</f>
        <v>BT-X-224</v>
      </c>
      <c r="AF860" s="73" t="n">
        <f aca="false">F860</f>
        <v>4</v>
      </c>
      <c r="AG860" s="73" t="str">
        <f aca="false">G860</f>
        <v>0..1</v>
      </c>
      <c r="AH860" s="63" t="s">
        <v>3436</v>
      </c>
      <c r="AI860" s="63"/>
      <c r="AJ860" s="64"/>
      <c r="AK860" s="64"/>
      <c r="AL860" s="64"/>
      <c r="AM860" s="73" t="str">
        <f aca="false">M860</f>
        <v>Identifier</v>
      </c>
      <c r="AN860" s="73" t="n">
        <f aca="false">N860</f>
        <v>0</v>
      </c>
      <c r="AO860" s="73" t="str">
        <f aca="false">O860</f>
        <v>0..1</v>
      </c>
      <c r="AP860" s="73" t="str">
        <f aca="false">P860</f>
        <v>/rsm:CrossIndustryInvoice
/rsm:SupplyChainTradeTransaction
/ram:ApplicableHeaderTradeSettlement
/ram:InvoiceeTradeParty
/ram:ID</v>
      </c>
      <c r="AQ860" s="73" t="str">
        <f aca="false">Q860</f>
        <v>/rsm:CrossIndustryInvoice/rsm:SupplyChainTradeTransaction/ram:ApplicableHeaderTradeSettlement/ram:InvoiceeTradeParty/ram:ID</v>
      </c>
      <c r="AR860" s="73" t="str">
        <f aca="false">R860</f>
        <v>I</v>
      </c>
      <c r="AS860" s="73" t="str">
        <f aca="false">S860</f>
        <v>E</v>
      </c>
      <c r="AT860" s="73" t="str">
        <f aca="false">T860</f>
        <v>0..n</v>
      </c>
      <c r="AU860" s="73" t="n">
        <f aca="false">U860</f>
        <v>0</v>
      </c>
      <c r="AV860" s="73" t="n">
        <f aca="false">V860</f>
        <v>0</v>
      </c>
      <c r="AW860" s="6"/>
      <c r="AX860" s="69" t="str">
        <f aca="false">X860</f>
        <v>EXTENDED</v>
      </c>
      <c r="AY860" s="74" t="n">
        <f aca="false">Y860</f>
        <v>0</v>
      </c>
      <c r="BA860" s="46"/>
      <c r="BB860" s="46"/>
      <c r="BC860" s="46"/>
    </row>
    <row r="861" customFormat="false" ht="85.5" hidden="false" customHeight="false" outlineLevel="0" collapsed="false">
      <c r="A861" s="58" t="str">
        <f aca="false">IF(ISERROR(SEARCH("-X-",D861)),IF(S861="G","NO",IF(S861="E","YES","")),"EXT")</f>
        <v>EXT</v>
      </c>
      <c r="B861" s="58"/>
      <c r="C861" s="59"/>
      <c r="D861" s="60" t="s">
        <v>3437</v>
      </c>
      <c r="E861" s="61" t="s">
        <v>3438</v>
      </c>
      <c r="F861" s="62" t="n">
        <f aca="false">LEN(Q861)-LEN(SUBSTITUTE(Q861,"/",""))-1</f>
        <v>4</v>
      </c>
      <c r="G861" s="62" t="s">
        <v>95</v>
      </c>
      <c r="H861" s="63" t="s">
        <v>3439</v>
      </c>
      <c r="I861" s="63"/>
      <c r="J861" s="64" t="s">
        <v>964</v>
      </c>
      <c r="K861" s="64"/>
      <c r="L861" s="64"/>
      <c r="M861" s="63" t="s">
        <v>137</v>
      </c>
      <c r="N861" s="65"/>
      <c r="O861" s="65" t="s">
        <v>112</v>
      </c>
      <c r="P861" s="66" t="str">
        <f aca="false">MID(SUBSTITUTE(SUBSTITUTE(Q861,"/",CONCATENATE(CHAR(10),"/")),"/",CONCATENATE(CHAR(10),"/"),F861+1),2,500)</f>
        <v>/rsm:CrossIndustryInvoice
/rsm:SupplyChainTradeTransaction
/ram:ApplicableHeaderTradeSettlement
/ram:InvoiceeTradeParty
/ram:GlobalID</v>
      </c>
      <c r="Q861" s="67" t="s">
        <v>3440</v>
      </c>
      <c r="R861" s="65" t="s">
        <v>139</v>
      </c>
      <c r="S861" s="65" t="str">
        <f aca="false">IF($D861="","",IF(ISERROR(FIND("/@",RIGHT($Q861,LEN($Q861)-FIND("#",SUBSTITUTE($Q861,"/","#",LEN($Q861)-LEN(SUBSTITUTE($Q861,"/",""))))))),IF(LEFT($D861,4)="BG-X","EG",IF(LEFT($D861,2)="BG","G",IF(OR(RIGHT($D861,2)="-0",RIGHT($D861,3)="-00",RIGHT($D861,4)="-000"),"","E"))),"A"))</f>
        <v>E</v>
      </c>
      <c r="T861" s="65" t="s">
        <v>112</v>
      </c>
      <c r="U861" s="65"/>
      <c r="V861" s="68"/>
      <c r="X861" s="69" t="s">
        <v>30</v>
      </c>
      <c r="Y861" s="69"/>
      <c r="AA861" s="70"/>
      <c r="AB861" s="70"/>
      <c r="AC861" s="71"/>
      <c r="AE861" s="72" t="str">
        <f aca="false">D861</f>
        <v>BT-X-225</v>
      </c>
      <c r="AF861" s="73" t="n">
        <f aca="false">F861</f>
        <v>4</v>
      </c>
      <c r="AG861" s="73" t="str">
        <f aca="false">G861</f>
        <v>0..1</v>
      </c>
      <c r="AH861" s="63" t="s">
        <v>3441</v>
      </c>
      <c r="AI861" s="63"/>
      <c r="AJ861" s="64" t="s">
        <v>968</v>
      </c>
      <c r="AK861" s="64"/>
      <c r="AL861" s="64"/>
      <c r="AM861" s="73" t="str">
        <f aca="false">M861</f>
        <v>Identifier</v>
      </c>
      <c r="AN861" s="73" t="n">
        <f aca="false">N861</f>
        <v>0</v>
      </c>
      <c r="AO861" s="73" t="str">
        <f aca="false">O861</f>
        <v>0..n</v>
      </c>
      <c r="AP861" s="73" t="str">
        <f aca="false">P861</f>
        <v>/rsm:CrossIndustryInvoice
/rsm:SupplyChainTradeTransaction
/ram:ApplicableHeaderTradeSettlement
/ram:InvoiceeTradeParty
/ram:GlobalID</v>
      </c>
      <c r="AQ861" s="73" t="str">
        <f aca="false">Q861</f>
        <v>/rsm:CrossIndustryInvoice/rsm:SupplyChainTradeTransaction/ram:ApplicableHeaderTradeSettlement/ram:InvoiceeTradeParty/ram:GlobalID</v>
      </c>
      <c r="AR861" s="73" t="str">
        <f aca="false">R861</f>
        <v>I</v>
      </c>
      <c r="AS861" s="73" t="str">
        <f aca="false">S861</f>
        <v>E</v>
      </c>
      <c r="AT861" s="73" t="str">
        <f aca="false">T861</f>
        <v>0..n</v>
      </c>
      <c r="AU861" s="73" t="n">
        <f aca="false">U861</f>
        <v>0</v>
      </c>
      <c r="AV861" s="73" t="n">
        <f aca="false">V861</f>
        <v>0</v>
      </c>
      <c r="AW861" s="6"/>
      <c r="AX861" s="69" t="str">
        <f aca="false">X861</f>
        <v>EXTENDED</v>
      </c>
      <c r="AY861" s="74" t="n">
        <f aca="false">Y861</f>
        <v>0</v>
      </c>
      <c r="BA861" s="46"/>
      <c r="BB861" s="46"/>
      <c r="BC861" s="46"/>
    </row>
    <row r="862" customFormat="false" ht="99.75" hidden="false" customHeight="false" outlineLevel="0" collapsed="false">
      <c r="A862" s="58" t="str">
        <f aca="false">IF(ISERROR(SEARCH("-X-",D862)),IF(S862="G","NO",IF(S862="E","YES","")),"EXT")</f>
        <v>EXT</v>
      </c>
      <c r="B862" s="58"/>
      <c r="C862" s="59"/>
      <c r="D862" s="60" t="s">
        <v>3442</v>
      </c>
      <c r="E862" s="61" t="s">
        <v>3443</v>
      </c>
      <c r="F862" s="62" t="n">
        <f aca="false">LEN(Q862)-LEN(SUBSTITUTE(Q862,"/",""))-1</f>
        <v>5</v>
      </c>
      <c r="G862" s="62" t="s">
        <v>95</v>
      </c>
      <c r="H862" s="63" t="s">
        <v>355</v>
      </c>
      <c r="I862" s="63"/>
      <c r="J862" s="64" t="s">
        <v>971</v>
      </c>
      <c r="K862" s="64"/>
      <c r="L862" s="64"/>
      <c r="M862" s="63" t="s">
        <v>358</v>
      </c>
      <c r="N862" s="65"/>
      <c r="O862" s="65"/>
      <c r="P862" s="66" t="str">
        <f aca="false">MID(SUBSTITUTE(SUBSTITUTE(Q862,"/",CONCATENATE(CHAR(10),"/")),"/",CONCATENATE(CHAR(10),"/"),F862+1),2,500)</f>
        <v>/rsm:CrossIndustryInvoice
/rsm:SupplyChainTradeTransaction
/ram:ApplicableHeaderTradeSettlement
/ram:InvoiceeTradeParty
/ram:GlobalID
/@schemeID</v>
      </c>
      <c r="Q862" s="67" t="s">
        <v>3444</v>
      </c>
      <c r="R862" s="65" t="s">
        <v>360</v>
      </c>
      <c r="S862" s="65" t="str">
        <f aca="false">IF($D862="","",IF(ISERROR(FIND("/@",RIGHT($Q862,LEN($Q862)-FIND("#",SUBSTITUTE($Q862,"/","#",LEN($Q862)-LEN(SUBSTITUTE($Q862,"/",""))))))),IF(LEFT($D862,4)="BG-X","EG",IF(LEFT($D862,2)="BG","G",IF(OR(RIGHT($D862,2)="-0",RIGHT($D862,3)="-00",RIGHT($D862,4)="-000"),"","E"))),"A"))</f>
        <v/>
      </c>
      <c r="T862" s="65"/>
      <c r="U862" s="65"/>
      <c r="V862" s="68"/>
      <c r="X862" s="69" t="s">
        <v>30</v>
      </c>
      <c r="Y862" s="69"/>
      <c r="AA862" s="70"/>
      <c r="AB862" s="70"/>
      <c r="AC862" s="71"/>
      <c r="AE862" s="72" t="str">
        <f aca="false">D862</f>
        <v>BT-X-225-0</v>
      </c>
      <c r="AF862" s="73" t="n">
        <f aca="false">F862</f>
        <v>5</v>
      </c>
      <c r="AG862" s="73" t="str">
        <f aca="false">G862</f>
        <v>0..1</v>
      </c>
      <c r="AH862" s="63" t="s">
        <v>973</v>
      </c>
      <c r="AI862" s="63"/>
      <c r="AJ862" s="64" t="s">
        <v>363</v>
      </c>
      <c r="AK862" s="64"/>
      <c r="AL862" s="64"/>
      <c r="AM862" s="73" t="str">
        <f aca="false">M862</f>
        <v>String</v>
      </c>
      <c r="AN862" s="73" t="n">
        <f aca="false">N862</f>
        <v>0</v>
      </c>
      <c r="AO862" s="73" t="n">
        <f aca="false">O862</f>
        <v>0</v>
      </c>
      <c r="AP862" s="73" t="str">
        <f aca="false">P862</f>
        <v>/rsm:CrossIndustryInvoice
/rsm:SupplyChainTradeTransaction
/ram:ApplicableHeaderTradeSettlement
/ram:InvoiceeTradeParty
/ram:GlobalID
/@schemeID</v>
      </c>
      <c r="AQ862" s="73" t="str">
        <f aca="false">Q862</f>
        <v>/rsm:CrossIndustryInvoice/rsm:SupplyChainTradeTransaction/ram:ApplicableHeaderTradeSettlement/ram:InvoiceeTradeParty/ram:GlobalID/@schemeID</v>
      </c>
      <c r="AR862" s="73" t="str">
        <f aca="false">R862</f>
        <v>S</v>
      </c>
      <c r="AS862" s="73" t="str">
        <f aca="false">S862</f>
        <v/>
      </c>
      <c r="AT862" s="73" t="n">
        <f aca="false">T862</f>
        <v>0</v>
      </c>
      <c r="AU862" s="73" t="n">
        <f aca="false">U862</f>
        <v>0</v>
      </c>
      <c r="AV862" s="73" t="n">
        <f aca="false">V862</f>
        <v>0</v>
      </c>
      <c r="AW862" s="6"/>
      <c r="AX862" s="69" t="str">
        <f aca="false">X862</f>
        <v>EXTENDED</v>
      </c>
      <c r="AY862" s="74" t="n">
        <f aca="false">Y862</f>
        <v>0</v>
      </c>
      <c r="BA862" s="46"/>
      <c r="BB862" s="46"/>
      <c r="BC862" s="46"/>
    </row>
    <row r="863" customFormat="false" ht="85.5" hidden="false" customHeight="false" outlineLevel="0" collapsed="false">
      <c r="A863" s="58" t="str">
        <f aca="false">IF(ISERROR(SEARCH("-X-",D863)),IF(S863="G","NO",IF(S863="E","YES","")),"EXT")</f>
        <v>EXT</v>
      </c>
      <c r="B863" s="58"/>
      <c r="C863" s="59"/>
      <c r="D863" s="60" t="s">
        <v>3445</v>
      </c>
      <c r="E863" s="61" t="s">
        <v>3446</v>
      </c>
      <c r="F863" s="62" t="n">
        <f aca="false">LEN(Q863)-LEN(SUBSTITUTE(Q863,"/",""))-1</f>
        <v>4</v>
      </c>
      <c r="G863" s="62" t="s">
        <v>88</v>
      </c>
      <c r="H863" s="63" t="s">
        <v>3447</v>
      </c>
      <c r="I863" s="63"/>
      <c r="J863" s="64"/>
      <c r="K863" s="64"/>
      <c r="L863" s="64"/>
      <c r="M863" s="63" t="s">
        <v>119</v>
      </c>
      <c r="N863" s="65"/>
      <c r="O863" s="65" t="s">
        <v>88</v>
      </c>
      <c r="P863" s="66" t="str">
        <f aca="false">MID(SUBSTITUTE(SUBSTITUTE(Q863,"/",CONCATENATE(CHAR(10),"/")),"/",CONCATENATE(CHAR(10),"/"),F863+1),2,500)</f>
        <v>/rsm:CrossIndustryInvoice
/rsm:SupplyChainTradeTransaction
/ram:ApplicableHeaderTradeSettlement
/ram:InvoiceeTradeParty
/ram:Name</v>
      </c>
      <c r="Q863" s="67" t="s">
        <v>3448</v>
      </c>
      <c r="R863" s="65" t="s">
        <v>121</v>
      </c>
      <c r="S863" s="65" t="str">
        <f aca="false">IF($D863="","",IF(ISERROR(FIND("/@",RIGHT($Q863,LEN($Q863)-FIND("#",SUBSTITUTE($Q863,"/","#",LEN($Q863)-LEN(SUBSTITUTE($Q863,"/",""))))))),IF(LEFT($D863,4)="BG-X","EG",IF(LEFT($D863,2)="BG","G",IF(OR(RIGHT($D863,2)="-0",RIGHT($D863,3)="-00",RIGHT($D863,4)="-000"),"","E"))),"A"))</f>
        <v>E</v>
      </c>
      <c r="T863" s="65" t="s">
        <v>95</v>
      </c>
      <c r="U863" s="65"/>
      <c r="V863" s="68"/>
      <c r="X863" s="69" t="s">
        <v>30</v>
      </c>
      <c r="Y863" s="69"/>
      <c r="AA863" s="70"/>
      <c r="AB863" s="70"/>
      <c r="AC863" s="71"/>
      <c r="AE863" s="72" t="str">
        <f aca="false">D863</f>
        <v>BT-X-226</v>
      </c>
      <c r="AF863" s="73" t="n">
        <f aca="false">F863</f>
        <v>4</v>
      </c>
      <c r="AG863" s="73" t="str">
        <f aca="false">G863</f>
        <v>1..1</v>
      </c>
      <c r="AH863" s="63" t="s">
        <v>3449</v>
      </c>
      <c r="AI863" s="63" t="s">
        <v>3450</v>
      </c>
      <c r="AJ863" s="64"/>
      <c r="AK863" s="64"/>
      <c r="AL863" s="64"/>
      <c r="AM863" s="73" t="str">
        <f aca="false">M863</f>
        <v>Text</v>
      </c>
      <c r="AN863" s="73" t="n">
        <f aca="false">N863</f>
        <v>0</v>
      </c>
      <c r="AO863" s="73" t="str">
        <f aca="false">O863</f>
        <v>1..1</v>
      </c>
      <c r="AP863" s="73" t="str">
        <f aca="false">P863</f>
        <v>/rsm:CrossIndustryInvoice
/rsm:SupplyChainTradeTransaction
/ram:ApplicableHeaderTradeSettlement
/ram:InvoiceeTradeParty
/ram:Name</v>
      </c>
      <c r="AQ863" s="73" t="str">
        <f aca="false">Q863</f>
        <v>/rsm:CrossIndustryInvoice/rsm:SupplyChainTradeTransaction/ram:ApplicableHeaderTradeSettlement/ram:InvoiceeTradeParty/ram:Name</v>
      </c>
      <c r="AR863" s="73" t="str">
        <f aca="false">R863</f>
        <v>T</v>
      </c>
      <c r="AS863" s="73" t="str">
        <f aca="false">S863</f>
        <v>E</v>
      </c>
      <c r="AT863" s="73" t="str">
        <f aca="false">T863</f>
        <v>0..1</v>
      </c>
      <c r="AU863" s="73" t="n">
        <f aca="false">U863</f>
        <v>0</v>
      </c>
      <c r="AV863" s="73" t="n">
        <f aca="false">V863</f>
        <v>0</v>
      </c>
      <c r="AW863" s="6"/>
      <c r="AX863" s="69" t="str">
        <f aca="false">X863</f>
        <v>EXTENDED</v>
      </c>
      <c r="AY863" s="74" t="n">
        <f aca="false">Y863</f>
        <v>0</v>
      </c>
      <c r="BA863" s="46"/>
      <c r="BB863" s="46"/>
      <c r="BC863" s="46"/>
    </row>
    <row r="864" customFormat="false" ht="85.5" hidden="false" customHeight="false" outlineLevel="0" collapsed="false">
      <c r="A864" s="58" t="str">
        <f aca="false">IF(ISERROR(SEARCH("-X-",D864)),IF(S864="G","NO",IF(S864="E","YES","")),"EXT")</f>
        <v>EXT</v>
      </c>
      <c r="B864" s="58"/>
      <c r="C864" s="59"/>
      <c r="D864" s="60" t="s">
        <v>3451</v>
      </c>
      <c r="E864" s="61" t="s">
        <v>3452</v>
      </c>
      <c r="F864" s="62" t="n">
        <f aca="false">LEN(Q864)-LEN(SUBSTITUTE(Q864,"/",""))-1</f>
        <v>4</v>
      </c>
      <c r="G864" s="62" t="s">
        <v>95</v>
      </c>
      <c r="H864" s="63" t="s">
        <v>980</v>
      </c>
      <c r="I864" s="63" t="s">
        <v>981</v>
      </c>
      <c r="J864" s="64" t="s">
        <v>982</v>
      </c>
      <c r="K864" s="64"/>
      <c r="L864" s="64"/>
      <c r="M864" s="63" t="s">
        <v>174</v>
      </c>
      <c r="N864" s="65"/>
      <c r="O864" s="65" t="s">
        <v>95</v>
      </c>
      <c r="P864" s="66" t="str">
        <f aca="false">MID(SUBSTITUTE(SUBSTITUTE(Q864,"/",CONCATENATE(CHAR(10),"/")),"/",CONCATENATE(CHAR(10),"/"),F864+1),2,500)</f>
        <v>/rsm:CrossIndustryInvoice
/rsm:SupplyChainTradeTransaction
/ram:ApplicableHeaderTradeSettlement
/ram:InvoiceeTradeParty
/ram:RoleCode</v>
      </c>
      <c r="Q864" s="67" t="s">
        <v>3453</v>
      </c>
      <c r="R864" s="65" t="s">
        <v>176</v>
      </c>
      <c r="S864" s="65" t="str">
        <f aca="false">IF($D864="","",IF(ISERROR(FIND("/@",RIGHT($Q864,LEN($Q864)-FIND("#",SUBSTITUTE($Q864,"/","#",LEN($Q864)-LEN(SUBSTITUTE($Q864,"/",""))))))),IF(LEFT($D864,4)="BG-X","EG",IF(LEFT($D864,2)="BG","G",IF(OR(RIGHT($D864,2)="-0",RIGHT($D864,3)="-00",RIGHT($D864,4)="-000"),"","E"))),"A"))</f>
        <v>E</v>
      </c>
      <c r="T864" s="65" t="s">
        <v>112</v>
      </c>
      <c r="U864" s="65"/>
      <c r="V864" s="68"/>
      <c r="X864" s="69" t="s">
        <v>30</v>
      </c>
      <c r="Y864" s="69"/>
      <c r="AA864" s="70"/>
      <c r="AB864" s="70"/>
      <c r="AC864" s="71"/>
      <c r="AE864" s="72" t="str">
        <f aca="false">D864</f>
        <v>BT-X-554</v>
      </c>
      <c r="AF864" s="73" t="n">
        <f aca="false">F864</f>
        <v>4</v>
      </c>
      <c r="AG864" s="73" t="str">
        <f aca="false">G864</f>
        <v>0..1</v>
      </c>
      <c r="AH864" s="63" t="s">
        <v>984</v>
      </c>
      <c r="AI864" s="63" t="s">
        <v>985</v>
      </c>
      <c r="AJ864" s="64" t="s">
        <v>986</v>
      </c>
      <c r="AK864" s="64"/>
      <c r="AL864" s="64"/>
      <c r="AM864" s="73" t="str">
        <f aca="false">M864</f>
        <v>Code</v>
      </c>
      <c r="AN864" s="73" t="n">
        <f aca="false">N864</f>
        <v>0</v>
      </c>
      <c r="AO864" s="73" t="str">
        <f aca="false">O864</f>
        <v>0..1</v>
      </c>
      <c r="AP864" s="73" t="str">
        <f aca="false">P864</f>
        <v>/rsm:CrossIndustryInvoice
/rsm:SupplyChainTradeTransaction
/ram:ApplicableHeaderTradeSettlement
/ram:InvoiceeTradeParty
/ram:RoleCode</v>
      </c>
      <c r="AQ864" s="73" t="str">
        <f aca="false">Q864</f>
        <v>/rsm:CrossIndustryInvoice/rsm:SupplyChainTradeTransaction/ram:ApplicableHeaderTradeSettlement/ram:InvoiceeTradeParty/ram:RoleCode</v>
      </c>
      <c r="AR864" s="73" t="str">
        <f aca="false">R864</f>
        <v>C</v>
      </c>
      <c r="AS864" s="73" t="str">
        <f aca="false">S864</f>
        <v>E</v>
      </c>
      <c r="AT864" s="73" t="str">
        <f aca="false">T864</f>
        <v>0..n</v>
      </c>
      <c r="AU864" s="73" t="n">
        <f aca="false">U864</f>
        <v>0</v>
      </c>
      <c r="AV864" s="73" t="n">
        <f aca="false">V864</f>
        <v>0</v>
      </c>
      <c r="AW864" s="6"/>
      <c r="AX864" s="69" t="str">
        <f aca="false">X864</f>
        <v>EXTENDED</v>
      </c>
      <c r="AY864" s="74" t="n">
        <f aca="false">Y864</f>
        <v>0</v>
      </c>
      <c r="BA864" s="46"/>
      <c r="BB864" s="46"/>
      <c r="BC864" s="46"/>
    </row>
    <row r="865" customFormat="false" ht="85.5" hidden="false" customHeight="false" outlineLevel="0" collapsed="false">
      <c r="A865" s="58" t="str">
        <f aca="false">IF(ISERROR(SEARCH("-X-",D865)),IF(S865="G","NO",IF(S865="E","YES","")),"EXT")</f>
        <v>EXT</v>
      </c>
      <c r="B865" s="58"/>
      <c r="C865" s="59"/>
      <c r="D865" s="60" t="s">
        <v>3454</v>
      </c>
      <c r="E865" s="61"/>
      <c r="F865" s="62" t="n">
        <f aca="false">LEN(Q865)-LEN(SUBSTITUTE(Q865,"/",""))-1</f>
        <v>4</v>
      </c>
      <c r="G865" s="62" t="s">
        <v>95</v>
      </c>
      <c r="H865" s="63" t="s">
        <v>1165</v>
      </c>
      <c r="I865" s="63"/>
      <c r="J865" s="64"/>
      <c r="K865" s="64"/>
      <c r="L865" s="64"/>
      <c r="M865" s="63"/>
      <c r="N865" s="65"/>
      <c r="O865" s="65" t="s">
        <v>95</v>
      </c>
      <c r="P865" s="66" t="str">
        <f aca="false">MID(SUBSTITUTE(SUBSTITUTE(Q865,"/",CONCATENATE(CHAR(10),"/")),"/",CONCATENATE(CHAR(10),"/"),F865+1),2,500)</f>
        <v>/rsm:CrossIndustryInvoice
/rsm:SupplyChainTradeTransaction
/ram:ApplicableHeaderTradeSettlement
/ram:InvoiceeTradeParty
/ram:SpecifiedLegalOrganization</v>
      </c>
      <c r="Q865" s="67" t="s">
        <v>3455</v>
      </c>
      <c r="R865" s="65"/>
      <c r="S865" s="65" t="str">
        <f aca="false">IF($D865="","",IF(ISERROR(FIND("/@",RIGHT($Q865,LEN($Q865)-FIND("#",SUBSTITUTE($Q865,"/","#",LEN($Q865)-LEN(SUBSTITUTE($Q865,"/",""))))))),IF(LEFT($D865,4)="BG-X","EG",IF(LEFT($D865,2)="BG","G",IF(OR(RIGHT($D865,2)="-0",RIGHT($D865,3)="-00",RIGHT($D865,4)="-000"),"","E"))),"A"))</f>
        <v/>
      </c>
      <c r="T865" s="65" t="s">
        <v>95</v>
      </c>
      <c r="U865" s="65"/>
      <c r="V865" s="68"/>
      <c r="X865" s="69" t="s">
        <v>30</v>
      </c>
      <c r="Y865" s="69"/>
      <c r="AA865" s="70"/>
      <c r="AB865" s="70"/>
      <c r="AC865" s="71"/>
      <c r="AE865" s="72" t="str">
        <f aca="false">D865</f>
        <v>BT-X-227-00</v>
      </c>
      <c r="AF865" s="73" t="n">
        <f aca="false">F865</f>
        <v>4</v>
      </c>
      <c r="AG865" s="73" t="str">
        <f aca="false">G865</f>
        <v>0..1</v>
      </c>
      <c r="AH865" s="63" t="s">
        <v>1167</v>
      </c>
      <c r="AI865" s="63"/>
      <c r="AJ865" s="64"/>
      <c r="AK865" s="64"/>
      <c r="AL865" s="64"/>
      <c r="AM865" s="73" t="n">
        <f aca="false">M865</f>
        <v>0</v>
      </c>
      <c r="AN865" s="73" t="n">
        <f aca="false">N865</f>
        <v>0</v>
      </c>
      <c r="AO865" s="73" t="str">
        <f aca="false">O865</f>
        <v>0..1</v>
      </c>
      <c r="AP865" s="73" t="str">
        <f aca="false">P865</f>
        <v>/rsm:CrossIndustryInvoice
/rsm:SupplyChainTradeTransaction
/ram:ApplicableHeaderTradeSettlement
/ram:InvoiceeTradeParty
/ram:SpecifiedLegalOrganization</v>
      </c>
      <c r="AQ865" s="73" t="str">
        <f aca="false">Q865</f>
        <v>/rsm:CrossIndustryInvoice/rsm:SupplyChainTradeTransaction/ram:ApplicableHeaderTradeSettlement/ram:InvoiceeTradeParty/ram:SpecifiedLegalOrganization</v>
      </c>
      <c r="AR865" s="73" t="n">
        <f aca="false">R865</f>
        <v>0</v>
      </c>
      <c r="AS865" s="73" t="str">
        <f aca="false">S865</f>
        <v/>
      </c>
      <c r="AT865" s="73" t="str">
        <f aca="false">T865</f>
        <v>0..1</v>
      </c>
      <c r="AU865" s="73" t="n">
        <f aca="false">U865</f>
        <v>0</v>
      </c>
      <c r="AV865" s="73" t="n">
        <f aca="false">V865</f>
        <v>0</v>
      </c>
      <c r="AW865" s="6"/>
      <c r="AX865" s="69" t="str">
        <f aca="false">X865</f>
        <v>EXTENDED</v>
      </c>
      <c r="AY865" s="74" t="n">
        <f aca="false">Y865</f>
        <v>0</v>
      </c>
      <c r="BA865" s="46"/>
      <c r="BB865" s="46"/>
      <c r="BC865" s="46"/>
    </row>
    <row r="866" customFormat="false" ht="99.75" hidden="false" customHeight="false" outlineLevel="0" collapsed="false">
      <c r="A866" s="58" t="str">
        <f aca="false">IF(ISERROR(SEARCH("-X-",D866)),IF(S866="G","NO",IF(S866="E","YES","")),"EXT")</f>
        <v>EXT</v>
      </c>
      <c r="B866" s="58"/>
      <c r="C866" s="59"/>
      <c r="D866" s="60" t="s">
        <v>3456</v>
      </c>
      <c r="E866" s="61" t="s">
        <v>3457</v>
      </c>
      <c r="F866" s="62" t="n">
        <f aca="false">LEN(Q866)-LEN(SUBSTITUTE(Q866,"/",""))-1</f>
        <v>5</v>
      </c>
      <c r="G866" s="62" t="s">
        <v>95</v>
      </c>
      <c r="H866" s="63" t="s">
        <v>1169</v>
      </c>
      <c r="I866" s="63" t="s">
        <v>993</v>
      </c>
      <c r="J866" s="64"/>
      <c r="K866" s="64"/>
      <c r="L866" s="64"/>
      <c r="M866" s="63" t="s">
        <v>137</v>
      </c>
      <c r="N866" s="65"/>
      <c r="O866" s="65" t="s">
        <v>95</v>
      </c>
      <c r="P866" s="66" t="str">
        <f aca="false">MID(SUBSTITUTE(SUBSTITUTE(Q866,"/",CONCATENATE(CHAR(10),"/")),"/",CONCATENATE(CHAR(10),"/"),F866+1),2,500)</f>
        <v>/rsm:CrossIndustryInvoice
/rsm:SupplyChainTradeTransaction
/ram:ApplicableHeaderTradeSettlement
/ram:InvoiceeTradeParty
/ram:SpecifiedLegalOrganization
/ram:ID</v>
      </c>
      <c r="Q866" s="67" t="s">
        <v>3458</v>
      </c>
      <c r="R866" s="65" t="s">
        <v>139</v>
      </c>
      <c r="S866" s="65" t="str">
        <f aca="false">IF($D866="","",IF(ISERROR(FIND("/@",RIGHT($Q866,LEN($Q866)-FIND("#",SUBSTITUTE($Q866,"/","#",LEN($Q866)-LEN(SUBSTITUTE($Q866,"/",""))))))),IF(LEFT($D866,4)="BG-X","EG",IF(LEFT($D866,2)="BG","G",IF(OR(RIGHT($D866,2)="-0",RIGHT($D866,3)="-00",RIGHT($D866,4)="-000"),"","E"))),"A"))</f>
        <v>E</v>
      </c>
      <c r="T866" s="65" t="s">
        <v>95</v>
      </c>
      <c r="U866" s="65"/>
      <c r="V866" s="68"/>
      <c r="X866" s="69" t="s">
        <v>30</v>
      </c>
      <c r="Y866" s="69"/>
      <c r="AA866" s="70"/>
      <c r="AB866" s="70"/>
      <c r="AC866" s="71"/>
      <c r="AE866" s="72" t="str">
        <f aca="false">D866</f>
        <v>BT-X-227</v>
      </c>
      <c r="AF866" s="73" t="n">
        <f aca="false">F866</f>
        <v>5</v>
      </c>
      <c r="AG866" s="73" t="str">
        <f aca="false">G866</f>
        <v>0..1</v>
      </c>
      <c r="AH866" s="63" t="s">
        <v>3339</v>
      </c>
      <c r="AI866" s="63" t="s">
        <v>996</v>
      </c>
      <c r="AJ866" s="64"/>
      <c r="AK866" s="64"/>
      <c r="AL866" s="64"/>
      <c r="AM866" s="73" t="str">
        <f aca="false">M866</f>
        <v>Identifier</v>
      </c>
      <c r="AN866" s="73" t="n">
        <f aca="false">N866</f>
        <v>0</v>
      </c>
      <c r="AO866" s="73" t="str">
        <f aca="false">O866</f>
        <v>0..1</v>
      </c>
      <c r="AP866" s="73" t="str">
        <f aca="false">P866</f>
        <v>/rsm:CrossIndustryInvoice
/rsm:SupplyChainTradeTransaction
/ram:ApplicableHeaderTradeSettlement
/ram:InvoiceeTradeParty
/ram:SpecifiedLegalOrganization
/ram:ID</v>
      </c>
      <c r="AQ866" s="73" t="str">
        <f aca="false">Q866</f>
        <v>/rsm:CrossIndustryInvoice/rsm:SupplyChainTradeTransaction/ram:ApplicableHeaderTradeSettlement/ram:InvoiceeTradeParty/ram:SpecifiedLegalOrganization/ram:ID</v>
      </c>
      <c r="AR866" s="73" t="str">
        <f aca="false">R866</f>
        <v>I</v>
      </c>
      <c r="AS866" s="73" t="str">
        <f aca="false">S866</f>
        <v>E</v>
      </c>
      <c r="AT866" s="73" t="str">
        <f aca="false">T866</f>
        <v>0..1</v>
      </c>
      <c r="AU866" s="73" t="n">
        <f aca="false">U866</f>
        <v>0</v>
      </c>
      <c r="AV866" s="73" t="n">
        <f aca="false">V866</f>
        <v>0</v>
      </c>
      <c r="AW866" s="6"/>
      <c r="AX866" s="69" t="str">
        <f aca="false">X866</f>
        <v>EXTENDED</v>
      </c>
      <c r="AY866" s="74" t="n">
        <f aca="false">Y866</f>
        <v>0</v>
      </c>
      <c r="BA866" s="46"/>
      <c r="BB866" s="46"/>
      <c r="BC866" s="46"/>
    </row>
    <row r="867" customFormat="false" ht="114" hidden="false" customHeight="false" outlineLevel="0" collapsed="false">
      <c r="A867" s="58" t="str">
        <f aca="false">IF(ISERROR(SEARCH("-X-",D867)),IF(S867="G","NO",IF(S867="E","YES","")),"EXT")</f>
        <v>EXT</v>
      </c>
      <c r="B867" s="58"/>
      <c r="C867" s="59"/>
      <c r="D867" s="60" t="s">
        <v>3459</v>
      </c>
      <c r="E867" s="61" t="s">
        <v>3460</v>
      </c>
      <c r="F867" s="62" t="n">
        <f aca="false">LEN(Q867)-LEN(SUBSTITUTE(Q867,"/",""))-1</f>
        <v>6</v>
      </c>
      <c r="G867" s="62" t="s">
        <v>95</v>
      </c>
      <c r="H867" s="63" t="s">
        <v>355</v>
      </c>
      <c r="I867" s="63" t="s">
        <v>998</v>
      </c>
      <c r="J867" s="64" t="s">
        <v>999</v>
      </c>
      <c r="K867" s="64"/>
      <c r="L867" s="64"/>
      <c r="M867" s="63" t="s">
        <v>358</v>
      </c>
      <c r="N867" s="65"/>
      <c r="O867" s="65"/>
      <c r="P867" s="66" t="str">
        <f aca="false">MID(SUBSTITUTE(SUBSTITUTE(Q867,"/",CONCATENATE(CHAR(10),"/")),"/",CONCATENATE(CHAR(10),"/"),F867+1),2,500)</f>
        <v>/rsm:CrossIndustryInvoice
/rsm:SupplyChainTradeTransaction
/ram:ApplicableHeaderTradeSettlement
/ram:InvoiceeTradeParty
/ram:SpecifiedLegalOrganization
/ram:ID
/@schemeID</v>
      </c>
      <c r="Q867" s="67" t="s">
        <v>3461</v>
      </c>
      <c r="R867" s="65" t="s">
        <v>360</v>
      </c>
      <c r="S867" s="65" t="str">
        <f aca="false">IF($D867="","",IF(ISERROR(FIND("/@",RIGHT($Q867,LEN($Q867)-FIND("#",SUBSTITUTE($Q867,"/","#",LEN($Q867)-LEN(SUBSTITUTE($Q867,"/",""))))))),IF(LEFT($D867,4)="BG-X","EG",IF(LEFT($D867,2)="BG","G",IF(OR(RIGHT($D867,2)="-0",RIGHT($D867,3)="-00",RIGHT($D867,4)="-000"),"","E"))),"A"))</f>
        <v/>
      </c>
      <c r="T867" s="65"/>
      <c r="U867" s="65"/>
      <c r="V867" s="68"/>
      <c r="X867" s="69" t="s">
        <v>30</v>
      </c>
      <c r="Y867" s="69"/>
      <c r="AA867" s="70"/>
      <c r="AB867" s="70"/>
      <c r="AC867" s="71"/>
      <c r="AE867" s="72" t="str">
        <f aca="false">D867</f>
        <v>BT-X-227-0</v>
      </c>
      <c r="AF867" s="73" t="n">
        <f aca="false">F867</f>
        <v>6</v>
      </c>
      <c r="AG867" s="73" t="str">
        <f aca="false">G867</f>
        <v>0..1</v>
      </c>
      <c r="AH867" s="63" t="s">
        <v>1001</v>
      </c>
      <c r="AI867" s="63" t="s">
        <v>1002</v>
      </c>
      <c r="AJ867" s="64" t="s">
        <v>1003</v>
      </c>
      <c r="AK867" s="64"/>
      <c r="AL867" s="64"/>
      <c r="AM867" s="73" t="str">
        <f aca="false">M867</f>
        <v>String</v>
      </c>
      <c r="AN867" s="73" t="n">
        <f aca="false">N867</f>
        <v>0</v>
      </c>
      <c r="AO867" s="73" t="n">
        <f aca="false">O867</f>
        <v>0</v>
      </c>
      <c r="AP867" s="73" t="str">
        <f aca="false">P867</f>
        <v>/rsm:CrossIndustryInvoice
/rsm:SupplyChainTradeTransaction
/ram:ApplicableHeaderTradeSettlement
/ram:InvoiceeTradeParty
/ram:SpecifiedLegalOrganization
/ram:ID
/@schemeID</v>
      </c>
      <c r="AQ867" s="73" t="str">
        <f aca="false">Q867</f>
        <v>/rsm:CrossIndustryInvoice/rsm:SupplyChainTradeTransaction/ram:ApplicableHeaderTradeSettlement/ram:InvoiceeTradeParty/ram:SpecifiedLegalOrganization/ram:ID/@schemeID</v>
      </c>
      <c r="AR867" s="73" t="str">
        <f aca="false">R867</f>
        <v>S</v>
      </c>
      <c r="AS867" s="73" t="str">
        <f aca="false">S867</f>
        <v/>
      </c>
      <c r="AT867" s="73" t="n">
        <f aca="false">T867</f>
        <v>0</v>
      </c>
      <c r="AU867" s="73" t="n">
        <f aca="false">U867</f>
        <v>0</v>
      </c>
      <c r="AV867" s="73" t="n">
        <f aca="false">V867</f>
        <v>0</v>
      </c>
      <c r="AW867" s="6"/>
      <c r="AX867" s="69" t="str">
        <f aca="false">X867</f>
        <v>EXTENDED</v>
      </c>
      <c r="AY867" s="74" t="n">
        <f aca="false">Y867</f>
        <v>0</v>
      </c>
      <c r="BA867" s="46"/>
      <c r="BB867" s="46"/>
      <c r="BC867" s="46"/>
    </row>
    <row r="868" customFormat="false" ht="99.75" hidden="false" customHeight="false" outlineLevel="0" collapsed="false">
      <c r="A868" s="58" t="str">
        <f aca="false">IF(ISERROR(SEARCH("-X-",D868)),IF(S868="G","NO",IF(S868="E","YES","")),"EXT")</f>
        <v>EXT</v>
      </c>
      <c r="B868" s="58"/>
      <c r="C868" s="59"/>
      <c r="D868" s="60" t="s">
        <v>3462</v>
      </c>
      <c r="E868" s="61" t="s">
        <v>3463</v>
      </c>
      <c r="F868" s="62" t="n">
        <f aca="false">LEN(Q868)-LEN(SUBSTITUTE(Q868,"/",""))-1</f>
        <v>5</v>
      </c>
      <c r="G868" s="62" t="s">
        <v>95</v>
      </c>
      <c r="H868" s="63" t="s">
        <v>1005</v>
      </c>
      <c r="I868" s="63" t="s">
        <v>1006</v>
      </c>
      <c r="J868" s="64" t="s">
        <v>1007</v>
      </c>
      <c r="K868" s="64"/>
      <c r="L868" s="64"/>
      <c r="M868" s="63" t="s">
        <v>119</v>
      </c>
      <c r="N868" s="65"/>
      <c r="O868" s="65" t="s">
        <v>95</v>
      </c>
      <c r="P868" s="66" t="str">
        <f aca="false">MID(SUBSTITUTE(SUBSTITUTE(Q868,"/",CONCATENATE(CHAR(10),"/")),"/",CONCATENATE(CHAR(10),"/"),F868+1),2,500)</f>
        <v>/rsm:CrossIndustryInvoice
/rsm:SupplyChainTradeTransaction
/ram:ApplicableHeaderTradeSettlement
/ram:InvoiceeTradeParty
/ram:SpecifiedLegalOrganization
/ram:TradingBusinessName</v>
      </c>
      <c r="Q868" s="67" t="s">
        <v>3464</v>
      </c>
      <c r="R868" s="65" t="s">
        <v>121</v>
      </c>
      <c r="S868" s="65" t="str">
        <f aca="false">IF($D868="","",IF(ISERROR(FIND("/@",RIGHT($Q868,LEN($Q868)-FIND("#",SUBSTITUTE($Q868,"/","#",LEN($Q868)-LEN(SUBSTITUTE($Q868,"/",""))))))),IF(LEFT($D868,4)="BG-X","EG",IF(LEFT($D868,2)="BG","G",IF(OR(RIGHT($D868,2)="-0",RIGHT($D868,3)="-00",RIGHT($D868,4)="-000"),"","E"))),"A"))</f>
        <v>E</v>
      </c>
      <c r="T868" s="65" t="s">
        <v>95</v>
      </c>
      <c r="U868" s="65"/>
      <c r="V868" s="68"/>
      <c r="X868" s="69" t="s">
        <v>30</v>
      </c>
      <c r="Y868" s="69"/>
      <c r="AA868" s="70"/>
      <c r="AB868" s="70"/>
      <c r="AC868" s="71"/>
      <c r="AE868" s="72" t="str">
        <f aca="false">D868</f>
        <v>BT-X-228</v>
      </c>
      <c r="AF868" s="73" t="n">
        <f aca="false">F868</f>
        <v>5</v>
      </c>
      <c r="AG868" s="73" t="str">
        <f aca="false">G868</f>
        <v>0..1</v>
      </c>
      <c r="AH868" s="63" t="s">
        <v>2095</v>
      </c>
      <c r="AI868" s="63" t="s">
        <v>1010</v>
      </c>
      <c r="AJ868" s="64" t="s">
        <v>1011</v>
      </c>
      <c r="AK868" s="64"/>
      <c r="AL868" s="64"/>
      <c r="AM868" s="73" t="str">
        <f aca="false">M868</f>
        <v>Text</v>
      </c>
      <c r="AN868" s="73" t="n">
        <f aca="false">N868</f>
        <v>0</v>
      </c>
      <c r="AO868" s="73" t="str">
        <f aca="false">O868</f>
        <v>0..1</v>
      </c>
      <c r="AP868" s="73" t="str">
        <f aca="false">P868</f>
        <v>/rsm:CrossIndustryInvoice
/rsm:SupplyChainTradeTransaction
/ram:ApplicableHeaderTradeSettlement
/ram:InvoiceeTradeParty
/ram:SpecifiedLegalOrganization
/ram:TradingBusinessName</v>
      </c>
      <c r="AQ868" s="73" t="str">
        <f aca="false">Q868</f>
        <v>/rsm:CrossIndustryInvoice/rsm:SupplyChainTradeTransaction/ram:ApplicableHeaderTradeSettlement/ram:InvoiceeTradeParty/ram:SpecifiedLegalOrganization/ram:TradingBusinessName</v>
      </c>
      <c r="AR868" s="73" t="str">
        <f aca="false">R868</f>
        <v>T</v>
      </c>
      <c r="AS868" s="73" t="str">
        <f aca="false">S868</f>
        <v>E</v>
      </c>
      <c r="AT868" s="73" t="str">
        <f aca="false">T868</f>
        <v>0..1</v>
      </c>
      <c r="AU868" s="73" t="n">
        <f aca="false">U868</f>
        <v>0</v>
      </c>
      <c r="AV868" s="73" t="n">
        <f aca="false">V868</f>
        <v>0</v>
      </c>
      <c r="AW868" s="6"/>
      <c r="AX868" s="69" t="str">
        <f aca="false">X868</f>
        <v>EXTENDED</v>
      </c>
      <c r="AY868" s="74" t="n">
        <f aca="false">Y868</f>
        <v>0</v>
      </c>
      <c r="BA868" s="46"/>
      <c r="BB868" s="46"/>
      <c r="BC868" s="46"/>
    </row>
    <row r="869" customFormat="false" ht="99.75" hidden="false" customHeight="false" outlineLevel="0" collapsed="false">
      <c r="A869" s="58" t="str">
        <f aca="false">IF(ISERROR(SEARCH("-X-",D869)),IF(S869="G","NO",IF(S869="E","YES","")),"EXT")</f>
        <v>EXT</v>
      </c>
      <c r="B869" s="58"/>
      <c r="C869" s="59"/>
      <c r="D869" s="60" t="s">
        <v>3465</v>
      </c>
      <c r="E869" s="61"/>
      <c r="F869" s="62" t="n">
        <f aca="false">LEN(Q869)-LEN(SUBSTITUTE(Q869,"/",""))-1</f>
        <v>5</v>
      </c>
      <c r="G869" s="62" t="s">
        <v>95</v>
      </c>
      <c r="H869" s="63" t="s">
        <v>1929</v>
      </c>
      <c r="I869" s="63"/>
      <c r="J869" s="64"/>
      <c r="K869" s="64"/>
      <c r="L869" s="64"/>
      <c r="M869" s="63"/>
      <c r="N869" s="65"/>
      <c r="O869" s="65" t="s">
        <v>95</v>
      </c>
      <c r="P869" s="66" t="str">
        <f aca="false">MID(SUBSTITUTE(SUBSTITUTE(Q869,"/",CONCATENATE(CHAR(10),"/")),"/",CONCATENATE(CHAR(10),"/"),F869+1),2,500)</f>
        <v>/rsm:CrossIndustryInvoice
/rsm:SupplyChainTradeTransaction
/ram:ApplicableHeaderTradeSettlement
/ram:InvoiceeTradeParty
/ram:SpecifiedLegalOrganization
/ram:PostalTradeAddress</v>
      </c>
      <c r="Q869" s="67" t="s">
        <v>3466</v>
      </c>
      <c r="R869" s="65"/>
      <c r="S869" s="65" t="str">
        <f aca="false">IF($D869="","",IF(ISERROR(FIND("/@",RIGHT($Q869,LEN($Q869)-FIND("#",SUBSTITUTE($Q869,"/","#",LEN($Q869)-LEN(SUBSTITUTE($Q869,"/",""))))))),IF(LEFT($D869,4)="BG-X","EG",IF(LEFT($D869,2)="BG","G",IF(OR(RIGHT($D869,2)="-0",RIGHT($D869,3)="-00",RIGHT($D869,4)="-000"),"","E"))),"A"))</f>
        <v>EG</v>
      </c>
      <c r="T869" s="65" t="s">
        <v>95</v>
      </c>
      <c r="U869" s="65"/>
      <c r="V869" s="68"/>
      <c r="X869" s="69" t="s">
        <v>30</v>
      </c>
      <c r="Y869" s="69"/>
      <c r="AA869" s="70"/>
      <c r="AB869" s="70"/>
      <c r="AC869" s="71"/>
      <c r="AE869" s="72" t="str">
        <f aca="false">D869</f>
        <v>BG-X-71</v>
      </c>
      <c r="AF869" s="73" t="n">
        <f aca="false">F869</f>
        <v>5</v>
      </c>
      <c r="AG869" s="73" t="str">
        <f aca="false">G869</f>
        <v>0..1</v>
      </c>
      <c r="AH869" s="63" t="s">
        <v>1932</v>
      </c>
      <c r="AI869" s="63"/>
      <c r="AJ869" s="64"/>
      <c r="AK869" s="64"/>
      <c r="AL869" s="64"/>
      <c r="AM869" s="73" t="n">
        <f aca="false">M869</f>
        <v>0</v>
      </c>
      <c r="AN869" s="73" t="n">
        <f aca="false">N869</f>
        <v>0</v>
      </c>
      <c r="AO869" s="73" t="str">
        <f aca="false">O869</f>
        <v>0..1</v>
      </c>
      <c r="AP869" s="73" t="str">
        <f aca="false">P869</f>
        <v>/rsm:CrossIndustryInvoice
/rsm:SupplyChainTradeTransaction
/ram:ApplicableHeaderTradeSettlement
/ram:InvoiceeTradeParty
/ram:SpecifiedLegalOrganization
/ram:PostalTradeAddress</v>
      </c>
      <c r="AQ869" s="73" t="str">
        <f aca="false">Q869</f>
        <v>/rsm:CrossIndustryInvoice/rsm:SupplyChainTradeTransaction/ram:ApplicableHeaderTradeSettlement/ram:InvoiceeTradeParty/ram:SpecifiedLegalOrganization/ram:PostalTradeAddress</v>
      </c>
      <c r="AR869" s="73" t="n">
        <f aca="false">R869</f>
        <v>0</v>
      </c>
      <c r="AS869" s="73" t="str">
        <f aca="false">S869</f>
        <v>EG</v>
      </c>
      <c r="AT869" s="73" t="str">
        <f aca="false">T869</f>
        <v>0..1</v>
      </c>
      <c r="AU869" s="73" t="n">
        <f aca="false">U869</f>
        <v>0</v>
      </c>
      <c r="AV869" s="73" t="n">
        <f aca="false">V869</f>
        <v>0</v>
      </c>
      <c r="AW869" s="6"/>
      <c r="AX869" s="69" t="str">
        <f aca="false">X869</f>
        <v>EXTENDED</v>
      </c>
      <c r="AY869" s="74" t="n">
        <f aca="false">Y869</f>
        <v>0</v>
      </c>
      <c r="BA869" s="46"/>
      <c r="BB869" s="46"/>
      <c r="BC869" s="46"/>
    </row>
    <row r="870" customFormat="false" ht="114" hidden="false" customHeight="false" outlineLevel="0" collapsed="false">
      <c r="A870" s="58" t="str">
        <f aca="false">IF(ISERROR(SEARCH("-X-",D870)),IF(S870="G","NO",IF(S870="E","YES","")),"EXT")</f>
        <v>EXT</v>
      </c>
      <c r="B870" s="58"/>
      <c r="C870" s="59"/>
      <c r="D870" s="60" t="s">
        <v>3467</v>
      </c>
      <c r="E870" s="61"/>
      <c r="F870" s="62" t="n">
        <f aca="false">LEN(Q870)-LEN(SUBSTITUTE(Q870,"/",""))-1</f>
        <v>6</v>
      </c>
      <c r="G870" s="62" t="s">
        <v>95</v>
      </c>
      <c r="H870" s="63" t="s">
        <v>1069</v>
      </c>
      <c r="I870" s="63" t="s">
        <v>1070</v>
      </c>
      <c r="J870" s="64" t="s">
        <v>1071</v>
      </c>
      <c r="K870" s="64"/>
      <c r="L870" s="64"/>
      <c r="M870" s="63" t="s">
        <v>119</v>
      </c>
      <c r="N870" s="65"/>
      <c r="O870" s="65" t="s">
        <v>95</v>
      </c>
      <c r="P870" s="66" t="str">
        <f aca="false">MID(SUBSTITUTE(SUBSTITUTE(Q870,"/",CONCATENATE(CHAR(10),"/")),"/",CONCATENATE(CHAR(10),"/"),F870+1),2,500)</f>
        <v>/rsm:CrossIndustryInvoice
/rsm:SupplyChainTradeTransaction
/ram:ApplicableHeaderTradeSettlement
/ram:InvoiceeTradeParty
/ram:SpecifiedLegalOrganization
/ram:PostalTradeAddress
/ram:PostcodeCode</v>
      </c>
      <c r="Q870" s="67" t="s">
        <v>3468</v>
      </c>
      <c r="R870" s="65" t="s">
        <v>121</v>
      </c>
      <c r="S870" s="65" t="str">
        <f aca="false">IF($D870="","",IF(ISERROR(FIND("/@",RIGHT($Q870,LEN($Q870)-FIND("#",SUBSTITUTE($Q870,"/","#",LEN($Q870)-LEN(SUBSTITUTE($Q870,"/",""))))))),IF(LEFT($D870,4)="BG-X","EG",IF(LEFT($D870,2)="BG","G",IF(OR(RIGHT($D870,2)="-0",RIGHT($D870,3)="-00",RIGHT($D870,4)="-000"),"","E"))),"A"))</f>
        <v>E</v>
      </c>
      <c r="T870" s="65" t="s">
        <v>95</v>
      </c>
      <c r="U870" s="65"/>
      <c r="V870" s="68"/>
      <c r="X870" s="69" t="s">
        <v>30</v>
      </c>
      <c r="Y870" s="69"/>
      <c r="AA870" s="70"/>
      <c r="AB870" s="70"/>
      <c r="AC870" s="71"/>
      <c r="AE870" s="72" t="str">
        <f aca="false">D870</f>
        <v>BT-X-461</v>
      </c>
      <c r="AF870" s="73" t="n">
        <f aca="false">F870</f>
        <v>6</v>
      </c>
      <c r="AG870" s="73" t="str">
        <f aca="false">G870</f>
        <v>0..1</v>
      </c>
      <c r="AH870" s="63" t="s">
        <v>1073</v>
      </c>
      <c r="AI870" s="63" t="s">
        <v>1074</v>
      </c>
      <c r="AJ870" s="64" t="s">
        <v>1075</v>
      </c>
      <c r="AK870" s="64"/>
      <c r="AL870" s="64"/>
      <c r="AM870" s="73" t="str">
        <f aca="false">M870</f>
        <v>Text</v>
      </c>
      <c r="AN870" s="73" t="n">
        <f aca="false">N870</f>
        <v>0</v>
      </c>
      <c r="AO870" s="73" t="str">
        <f aca="false">O870</f>
        <v>0..1</v>
      </c>
      <c r="AP870" s="73" t="str">
        <f aca="false">P870</f>
        <v>/rsm:CrossIndustryInvoice
/rsm:SupplyChainTradeTransaction
/ram:ApplicableHeaderTradeSettlement
/ram:InvoiceeTradeParty
/ram:SpecifiedLegalOrganization
/ram:PostalTradeAddress
/ram:PostcodeCode</v>
      </c>
      <c r="AQ870" s="73" t="str">
        <f aca="false">Q870</f>
        <v>/rsm:CrossIndustryInvoice/rsm:SupplyChainTradeTransaction/ram:ApplicableHeaderTradeSettlement/ram:InvoiceeTradeParty/ram:SpecifiedLegalOrganization/ram:PostalTradeAddress/ram:PostcodeCode</v>
      </c>
      <c r="AR870" s="73" t="str">
        <f aca="false">R870</f>
        <v>T</v>
      </c>
      <c r="AS870" s="73" t="str">
        <f aca="false">S870</f>
        <v>E</v>
      </c>
      <c r="AT870" s="73" t="str">
        <f aca="false">T870</f>
        <v>0..1</v>
      </c>
      <c r="AU870" s="73" t="n">
        <f aca="false">U870</f>
        <v>0</v>
      </c>
      <c r="AV870" s="73" t="n">
        <f aca="false">V870</f>
        <v>0</v>
      </c>
      <c r="AW870" s="6"/>
      <c r="AX870" s="69" t="str">
        <f aca="false">X870</f>
        <v>EXTENDED</v>
      </c>
      <c r="AY870" s="74" t="n">
        <f aca="false">Y870</f>
        <v>0</v>
      </c>
      <c r="BA870" s="46"/>
      <c r="BB870" s="46"/>
      <c r="BC870" s="46"/>
    </row>
    <row r="871" customFormat="false" ht="114" hidden="false" customHeight="false" outlineLevel="0" collapsed="false">
      <c r="A871" s="58" t="str">
        <f aca="false">IF(ISERROR(SEARCH("-X-",D871)),IF(S871="G","NO",IF(S871="E","YES","")),"EXT")</f>
        <v>EXT</v>
      </c>
      <c r="B871" s="58"/>
      <c r="C871" s="59"/>
      <c r="D871" s="60" t="s">
        <v>3469</v>
      </c>
      <c r="E871" s="61"/>
      <c r="F871" s="62" t="n">
        <f aca="false">LEN(Q871)-LEN(SUBSTITUTE(Q871,"/",""))-1</f>
        <v>6</v>
      </c>
      <c r="G871" s="62" t="s">
        <v>95</v>
      </c>
      <c r="H871" s="63" t="s">
        <v>1078</v>
      </c>
      <c r="I871" s="63" t="s">
        <v>1079</v>
      </c>
      <c r="J871" s="64" t="s">
        <v>1080</v>
      </c>
      <c r="K871" s="64"/>
      <c r="L871" s="64"/>
      <c r="M871" s="63" t="s">
        <v>119</v>
      </c>
      <c r="N871" s="65"/>
      <c r="O871" s="65" t="s">
        <v>95</v>
      </c>
      <c r="P871" s="66" t="str">
        <f aca="false">MID(SUBSTITUTE(SUBSTITUTE(Q871,"/",CONCATENATE(CHAR(10),"/")),"/",CONCATENATE(CHAR(10),"/"),F871+1),2,500)</f>
        <v>/rsm:CrossIndustryInvoice
/rsm:SupplyChainTradeTransaction
/ram:ApplicableHeaderTradeSettlement
/ram:InvoiceeTradeParty
/ram:SpecifiedLegalOrganization
/ram:PostalTradeAddress
/ram:LineOne</v>
      </c>
      <c r="Q871" s="67" t="s">
        <v>3470</v>
      </c>
      <c r="R871" s="65" t="s">
        <v>121</v>
      </c>
      <c r="S871" s="65" t="str">
        <f aca="false">IF($D871="","",IF(ISERROR(FIND("/@",RIGHT($Q871,LEN($Q871)-FIND("#",SUBSTITUTE($Q871,"/","#",LEN($Q871)-LEN(SUBSTITUTE($Q871,"/",""))))))),IF(LEFT($D871,4)="BG-X","EG",IF(LEFT($D871,2)="BG","G",IF(OR(RIGHT($D871,2)="-0",RIGHT($D871,3)="-00",RIGHT($D871,4)="-000"),"","E"))),"A"))</f>
        <v>E</v>
      </c>
      <c r="T871" s="65" t="s">
        <v>95</v>
      </c>
      <c r="U871" s="65"/>
      <c r="V871" s="68"/>
      <c r="X871" s="69" t="s">
        <v>30</v>
      </c>
      <c r="Y871" s="69"/>
      <c r="AA871" s="70"/>
      <c r="AB871" s="70"/>
      <c r="AC871" s="71"/>
      <c r="AE871" s="72" t="str">
        <f aca="false">D871</f>
        <v>BT-X-462</v>
      </c>
      <c r="AF871" s="73" t="n">
        <f aca="false">F871</f>
        <v>6</v>
      </c>
      <c r="AG871" s="73" t="str">
        <f aca="false">G871</f>
        <v>0..1</v>
      </c>
      <c r="AH871" s="63" t="s">
        <v>1082</v>
      </c>
      <c r="AI871" s="63" t="s">
        <v>1083</v>
      </c>
      <c r="AJ871" s="64" t="s">
        <v>1084</v>
      </c>
      <c r="AK871" s="64"/>
      <c r="AL871" s="64"/>
      <c r="AM871" s="73" t="str">
        <f aca="false">M871</f>
        <v>Text</v>
      </c>
      <c r="AN871" s="73" t="n">
        <f aca="false">N871</f>
        <v>0</v>
      </c>
      <c r="AO871" s="73" t="str">
        <f aca="false">O871</f>
        <v>0..1</v>
      </c>
      <c r="AP871" s="73" t="str">
        <f aca="false">P871</f>
        <v>/rsm:CrossIndustryInvoice
/rsm:SupplyChainTradeTransaction
/ram:ApplicableHeaderTradeSettlement
/ram:InvoiceeTradeParty
/ram:SpecifiedLegalOrganization
/ram:PostalTradeAddress
/ram:LineOne</v>
      </c>
      <c r="AQ871" s="73" t="str">
        <f aca="false">Q871</f>
        <v>/rsm:CrossIndustryInvoice/rsm:SupplyChainTradeTransaction/ram:ApplicableHeaderTradeSettlement/ram:InvoiceeTradeParty/ram:SpecifiedLegalOrganization/ram:PostalTradeAddress/ram:LineOne</v>
      </c>
      <c r="AR871" s="73" t="str">
        <f aca="false">R871</f>
        <v>T</v>
      </c>
      <c r="AS871" s="73" t="str">
        <f aca="false">S871</f>
        <v>E</v>
      </c>
      <c r="AT871" s="73" t="str">
        <f aca="false">T871</f>
        <v>0..1</v>
      </c>
      <c r="AU871" s="73" t="n">
        <f aca="false">U871</f>
        <v>0</v>
      </c>
      <c r="AV871" s="73" t="n">
        <f aca="false">V871</f>
        <v>0</v>
      </c>
      <c r="AW871" s="6"/>
      <c r="AX871" s="69" t="str">
        <f aca="false">X871</f>
        <v>EXTENDED</v>
      </c>
      <c r="AY871" s="74" t="n">
        <f aca="false">Y871</f>
        <v>0</v>
      </c>
      <c r="BA871" s="46"/>
      <c r="BB871" s="46"/>
      <c r="BC871" s="46"/>
    </row>
    <row r="872" customFormat="false" ht="114" hidden="false" customHeight="false" outlineLevel="0" collapsed="false">
      <c r="A872" s="58" t="str">
        <f aca="false">IF(ISERROR(SEARCH("-X-",D872)),IF(S872="G","NO",IF(S872="E","YES","")),"EXT")</f>
        <v>EXT</v>
      </c>
      <c r="B872" s="58"/>
      <c r="C872" s="59"/>
      <c r="D872" s="60" t="s">
        <v>3471</v>
      </c>
      <c r="E872" s="61"/>
      <c r="F872" s="62" t="n">
        <f aca="false">LEN(Q872)-LEN(SUBSTITUTE(Q872,"/",""))-1</f>
        <v>6</v>
      </c>
      <c r="G872" s="62" t="s">
        <v>95</v>
      </c>
      <c r="H872" s="63" t="s">
        <v>1087</v>
      </c>
      <c r="I872" s="63" t="s">
        <v>1088</v>
      </c>
      <c r="J872" s="64"/>
      <c r="K872" s="64"/>
      <c r="L872" s="64"/>
      <c r="M872" s="63" t="s">
        <v>119</v>
      </c>
      <c r="N872" s="65"/>
      <c r="O872" s="65" t="s">
        <v>95</v>
      </c>
      <c r="P872" s="66" t="str">
        <f aca="false">MID(SUBSTITUTE(SUBSTITUTE(Q872,"/",CONCATENATE(CHAR(10),"/")),"/",CONCATENATE(CHAR(10),"/"),F872+1),2,500)</f>
        <v>/rsm:CrossIndustryInvoice
/rsm:SupplyChainTradeTransaction
/ram:ApplicableHeaderTradeSettlement
/ram:InvoiceeTradeParty
/ram:SpecifiedLegalOrganization
/ram:PostalTradeAddress
/ram:LineTwo</v>
      </c>
      <c r="Q872" s="67" t="s">
        <v>3472</v>
      </c>
      <c r="R872" s="65" t="s">
        <v>121</v>
      </c>
      <c r="S872" s="65" t="str">
        <f aca="false">IF($D872="","",IF(ISERROR(FIND("/@",RIGHT($Q872,LEN($Q872)-FIND("#",SUBSTITUTE($Q872,"/","#",LEN($Q872)-LEN(SUBSTITUTE($Q872,"/",""))))))),IF(LEFT($D872,4)="BG-X","EG",IF(LEFT($D872,2)="BG","G",IF(OR(RIGHT($D872,2)="-0",RIGHT($D872,3)="-00",RIGHT($D872,4)="-000"),"","E"))),"A"))</f>
        <v>E</v>
      </c>
      <c r="T872" s="65" t="s">
        <v>95</v>
      </c>
      <c r="U872" s="65"/>
      <c r="V872" s="68"/>
      <c r="X872" s="69" t="s">
        <v>30</v>
      </c>
      <c r="Y872" s="69"/>
      <c r="AA872" s="70"/>
      <c r="AB872" s="70"/>
      <c r="AC872" s="71"/>
      <c r="AE872" s="72" t="str">
        <f aca="false">D872</f>
        <v>BT-X-463</v>
      </c>
      <c r="AF872" s="73" t="n">
        <f aca="false">F872</f>
        <v>6</v>
      </c>
      <c r="AG872" s="73" t="str">
        <f aca="false">G872</f>
        <v>0..1</v>
      </c>
      <c r="AH872" s="63" t="s">
        <v>1090</v>
      </c>
      <c r="AI872" s="63" t="s">
        <v>1091</v>
      </c>
      <c r="AJ872" s="64"/>
      <c r="AK872" s="64"/>
      <c r="AL872" s="64"/>
      <c r="AM872" s="73" t="str">
        <f aca="false">M872</f>
        <v>Text</v>
      </c>
      <c r="AN872" s="73" t="n">
        <f aca="false">N872</f>
        <v>0</v>
      </c>
      <c r="AO872" s="73" t="str">
        <f aca="false">O872</f>
        <v>0..1</v>
      </c>
      <c r="AP872" s="73" t="str">
        <f aca="false">P872</f>
        <v>/rsm:CrossIndustryInvoice
/rsm:SupplyChainTradeTransaction
/ram:ApplicableHeaderTradeSettlement
/ram:InvoiceeTradeParty
/ram:SpecifiedLegalOrganization
/ram:PostalTradeAddress
/ram:LineTwo</v>
      </c>
      <c r="AQ872" s="73" t="str">
        <f aca="false">Q872</f>
        <v>/rsm:CrossIndustryInvoice/rsm:SupplyChainTradeTransaction/ram:ApplicableHeaderTradeSettlement/ram:InvoiceeTradeParty/ram:SpecifiedLegalOrganization/ram:PostalTradeAddress/ram:LineTwo</v>
      </c>
      <c r="AR872" s="73" t="str">
        <f aca="false">R872</f>
        <v>T</v>
      </c>
      <c r="AS872" s="73" t="str">
        <f aca="false">S872</f>
        <v>E</v>
      </c>
      <c r="AT872" s="73" t="str">
        <f aca="false">T872</f>
        <v>0..1</v>
      </c>
      <c r="AU872" s="73" t="n">
        <f aca="false">U872</f>
        <v>0</v>
      </c>
      <c r="AV872" s="73" t="n">
        <f aca="false">V872</f>
        <v>0</v>
      </c>
      <c r="AW872" s="6"/>
      <c r="AX872" s="69" t="str">
        <f aca="false">X872</f>
        <v>EXTENDED</v>
      </c>
      <c r="AY872" s="74" t="n">
        <f aca="false">Y872</f>
        <v>0</v>
      </c>
      <c r="BA872" s="46"/>
      <c r="BB872" s="46"/>
      <c r="BC872" s="46"/>
    </row>
    <row r="873" customFormat="false" ht="114" hidden="false" customHeight="false" outlineLevel="0" collapsed="false">
      <c r="A873" s="58" t="str">
        <f aca="false">IF(ISERROR(SEARCH("-X-",D873)),IF(S873="G","NO",IF(S873="E","YES","")),"EXT")</f>
        <v>EXT</v>
      </c>
      <c r="B873" s="58"/>
      <c r="C873" s="59"/>
      <c r="D873" s="60" t="s">
        <v>3473</v>
      </c>
      <c r="E873" s="61"/>
      <c r="F873" s="62" t="n">
        <f aca="false">LEN(Q873)-LEN(SUBSTITUTE(Q873,"/",""))-1</f>
        <v>6</v>
      </c>
      <c r="G873" s="62" t="s">
        <v>95</v>
      </c>
      <c r="H873" s="63" t="s">
        <v>1094</v>
      </c>
      <c r="I873" s="63" t="s">
        <v>1088</v>
      </c>
      <c r="J873" s="64"/>
      <c r="K873" s="64"/>
      <c r="L873" s="64"/>
      <c r="M873" s="63" t="s">
        <v>119</v>
      </c>
      <c r="N873" s="65"/>
      <c r="O873" s="65" t="s">
        <v>95</v>
      </c>
      <c r="P873" s="66" t="str">
        <f aca="false">MID(SUBSTITUTE(SUBSTITUTE(Q873,"/",CONCATENATE(CHAR(10),"/")),"/",CONCATENATE(CHAR(10),"/"),F873+1),2,500)</f>
        <v>/rsm:CrossIndustryInvoice
/rsm:SupplyChainTradeTransaction
/ram:ApplicableHeaderTradeSettlement
/ram:InvoiceeTradeParty
/ram:SpecifiedLegalOrganization
/ram:PostalTradeAddress
/ram:LineThree</v>
      </c>
      <c r="Q873" s="67" t="s">
        <v>3474</v>
      </c>
      <c r="R873" s="65" t="s">
        <v>121</v>
      </c>
      <c r="S873" s="65" t="str">
        <f aca="false">IF($D873="","",IF(ISERROR(FIND("/@",RIGHT($Q873,LEN($Q873)-FIND("#",SUBSTITUTE($Q873,"/","#",LEN($Q873)-LEN(SUBSTITUTE($Q873,"/",""))))))),IF(LEFT($D873,4)="BG-X","EG",IF(LEFT($D873,2)="BG","G",IF(OR(RIGHT($D873,2)="-0",RIGHT($D873,3)="-00",RIGHT($D873,4)="-000"),"","E"))),"A"))</f>
        <v>E</v>
      </c>
      <c r="T873" s="65" t="s">
        <v>95</v>
      </c>
      <c r="U873" s="65"/>
      <c r="V873" s="68"/>
      <c r="X873" s="69" t="s">
        <v>30</v>
      </c>
      <c r="Y873" s="69"/>
      <c r="AA873" s="70"/>
      <c r="AB873" s="70"/>
      <c r="AC873" s="71"/>
      <c r="AE873" s="72" t="str">
        <f aca="false">D873</f>
        <v>BT-X-464</v>
      </c>
      <c r="AF873" s="73" t="n">
        <f aca="false">F873</f>
        <v>6</v>
      </c>
      <c r="AG873" s="73" t="str">
        <f aca="false">G873</f>
        <v>0..1</v>
      </c>
      <c r="AH873" s="63" t="s">
        <v>1096</v>
      </c>
      <c r="AI873" s="63" t="s">
        <v>1091</v>
      </c>
      <c r="AJ873" s="64"/>
      <c r="AK873" s="64"/>
      <c r="AL873" s="64"/>
      <c r="AM873" s="73" t="str">
        <f aca="false">M873</f>
        <v>Text</v>
      </c>
      <c r="AN873" s="73" t="n">
        <f aca="false">N873</f>
        <v>0</v>
      </c>
      <c r="AO873" s="73" t="str">
        <f aca="false">O873</f>
        <v>0..1</v>
      </c>
      <c r="AP873" s="73" t="str">
        <f aca="false">P873</f>
        <v>/rsm:CrossIndustryInvoice
/rsm:SupplyChainTradeTransaction
/ram:ApplicableHeaderTradeSettlement
/ram:InvoiceeTradeParty
/ram:SpecifiedLegalOrganization
/ram:PostalTradeAddress
/ram:LineThree</v>
      </c>
      <c r="AQ873" s="73" t="str">
        <f aca="false">Q873</f>
        <v>/rsm:CrossIndustryInvoice/rsm:SupplyChainTradeTransaction/ram:ApplicableHeaderTradeSettlement/ram:InvoiceeTradeParty/ram:SpecifiedLegalOrganization/ram:PostalTradeAddress/ram:LineThree</v>
      </c>
      <c r="AR873" s="73" t="str">
        <f aca="false">R873</f>
        <v>T</v>
      </c>
      <c r="AS873" s="73" t="str">
        <f aca="false">S873</f>
        <v>E</v>
      </c>
      <c r="AT873" s="73" t="str">
        <f aca="false">T873</f>
        <v>0..1</v>
      </c>
      <c r="AU873" s="73" t="n">
        <f aca="false">U873</f>
        <v>0</v>
      </c>
      <c r="AV873" s="73" t="n">
        <f aca="false">V873</f>
        <v>0</v>
      </c>
      <c r="AW873" s="6"/>
      <c r="AX873" s="69" t="str">
        <f aca="false">X873</f>
        <v>EXTENDED</v>
      </c>
      <c r="AY873" s="74" t="n">
        <f aca="false">Y873</f>
        <v>0</v>
      </c>
      <c r="BA873" s="46"/>
      <c r="BB873" s="46"/>
      <c r="BC873" s="46"/>
    </row>
    <row r="874" customFormat="false" ht="114" hidden="false" customHeight="false" outlineLevel="0" collapsed="false">
      <c r="A874" s="58" t="str">
        <f aca="false">IF(ISERROR(SEARCH("-X-",D874)),IF(S874="G","NO",IF(S874="E","YES","")),"EXT")</f>
        <v>EXT</v>
      </c>
      <c r="B874" s="58"/>
      <c r="C874" s="59"/>
      <c r="D874" s="60" t="s">
        <v>3475</v>
      </c>
      <c r="E874" s="61"/>
      <c r="F874" s="62" t="n">
        <f aca="false">LEN(Q874)-LEN(SUBSTITUTE(Q874,"/",""))-1</f>
        <v>6</v>
      </c>
      <c r="G874" s="62" t="s">
        <v>95</v>
      </c>
      <c r="H874" s="63" t="s">
        <v>1099</v>
      </c>
      <c r="I874" s="63" t="s">
        <v>1100</v>
      </c>
      <c r="J874" s="64"/>
      <c r="K874" s="64"/>
      <c r="L874" s="64"/>
      <c r="M874" s="63" t="s">
        <v>119</v>
      </c>
      <c r="N874" s="65"/>
      <c r="O874" s="65" t="s">
        <v>95</v>
      </c>
      <c r="P874" s="66" t="str">
        <f aca="false">MID(SUBSTITUTE(SUBSTITUTE(Q874,"/",CONCATENATE(CHAR(10),"/")),"/",CONCATENATE(CHAR(10),"/"),F874+1),2,500)</f>
        <v>/rsm:CrossIndustryInvoice
/rsm:SupplyChainTradeTransaction
/ram:ApplicableHeaderTradeSettlement
/ram:InvoiceeTradeParty
/ram:SpecifiedLegalOrganization
/ram:PostalTradeAddress
/ram:CityName</v>
      </c>
      <c r="Q874" s="67" t="s">
        <v>3476</v>
      </c>
      <c r="R874" s="65" t="s">
        <v>121</v>
      </c>
      <c r="S874" s="65" t="str">
        <f aca="false">IF($D874="","",IF(ISERROR(FIND("/@",RIGHT($Q874,LEN($Q874)-FIND("#",SUBSTITUTE($Q874,"/","#",LEN($Q874)-LEN(SUBSTITUTE($Q874,"/",""))))))),IF(LEFT($D874,4)="BG-X","EG",IF(LEFT($D874,2)="BG","G",IF(OR(RIGHT($D874,2)="-0",RIGHT($D874,3)="-00",RIGHT($D874,4)="-000"),"","E"))),"A"))</f>
        <v>E</v>
      </c>
      <c r="T874" s="65" t="s">
        <v>95</v>
      </c>
      <c r="U874" s="65"/>
      <c r="V874" s="68"/>
      <c r="X874" s="69" t="s">
        <v>30</v>
      </c>
      <c r="Y874" s="69"/>
      <c r="AA874" s="70"/>
      <c r="AB874" s="70"/>
      <c r="AC874" s="71"/>
      <c r="AE874" s="72" t="str">
        <f aca="false">D874</f>
        <v>BT-X-465</v>
      </c>
      <c r="AF874" s="73" t="n">
        <f aca="false">F874</f>
        <v>6</v>
      </c>
      <c r="AG874" s="73" t="str">
        <f aca="false">G874</f>
        <v>0..1</v>
      </c>
      <c r="AH874" s="63" t="s">
        <v>1102</v>
      </c>
      <c r="AI874" s="63" t="s">
        <v>1103</v>
      </c>
      <c r="AJ874" s="64"/>
      <c r="AK874" s="64"/>
      <c r="AL874" s="64"/>
      <c r="AM874" s="73" t="str">
        <f aca="false">M874</f>
        <v>Text</v>
      </c>
      <c r="AN874" s="73" t="n">
        <f aca="false">N874</f>
        <v>0</v>
      </c>
      <c r="AO874" s="73" t="str">
        <f aca="false">O874</f>
        <v>0..1</v>
      </c>
      <c r="AP874" s="73" t="str">
        <f aca="false">P874</f>
        <v>/rsm:CrossIndustryInvoice
/rsm:SupplyChainTradeTransaction
/ram:ApplicableHeaderTradeSettlement
/ram:InvoiceeTradeParty
/ram:SpecifiedLegalOrganization
/ram:PostalTradeAddress
/ram:CityName</v>
      </c>
      <c r="AQ874" s="73" t="str">
        <f aca="false">Q874</f>
        <v>/rsm:CrossIndustryInvoice/rsm:SupplyChainTradeTransaction/ram:ApplicableHeaderTradeSettlement/ram:InvoiceeTradeParty/ram:SpecifiedLegalOrganization/ram:PostalTradeAddress/ram:CityName</v>
      </c>
      <c r="AR874" s="73" t="str">
        <f aca="false">R874</f>
        <v>T</v>
      </c>
      <c r="AS874" s="73" t="str">
        <f aca="false">S874</f>
        <v>E</v>
      </c>
      <c r="AT874" s="73" t="str">
        <f aca="false">T874</f>
        <v>0..1</v>
      </c>
      <c r="AU874" s="73" t="n">
        <f aca="false">U874</f>
        <v>0</v>
      </c>
      <c r="AV874" s="73" t="n">
        <f aca="false">V874</f>
        <v>0</v>
      </c>
      <c r="AW874" s="6"/>
      <c r="AX874" s="69" t="str">
        <f aca="false">X874</f>
        <v>EXTENDED</v>
      </c>
      <c r="AY874" s="74" t="n">
        <f aca="false">Y874</f>
        <v>0</v>
      </c>
      <c r="BA874" s="46"/>
      <c r="BB874" s="46"/>
      <c r="BC874" s="46"/>
    </row>
    <row r="875" customFormat="false" ht="114" hidden="false" customHeight="false" outlineLevel="0" collapsed="false">
      <c r="A875" s="58" t="str">
        <f aca="false">IF(ISERROR(SEARCH("-X-",D875)),IF(S875="G","NO",IF(S875="E","YES","")),"EXT")</f>
        <v>EXT</v>
      </c>
      <c r="B875" s="58"/>
      <c r="C875" s="59"/>
      <c r="D875" s="60" t="s">
        <v>3477</v>
      </c>
      <c r="E875" s="61"/>
      <c r="F875" s="62" t="n">
        <f aca="false">LEN(Q875)-LEN(SUBSTITUTE(Q875,"/",""))-1</f>
        <v>6</v>
      </c>
      <c r="G875" s="62" t="s">
        <v>88</v>
      </c>
      <c r="H875" s="63" t="s">
        <v>1106</v>
      </c>
      <c r="I875" s="63" t="s">
        <v>1107</v>
      </c>
      <c r="J875" s="64" t="s">
        <v>510</v>
      </c>
      <c r="K875" s="64"/>
      <c r="L875" s="64"/>
      <c r="M875" s="63" t="s">
        <v>174</v>
      </c>
      <c r="N875" s="65"/>
      <c r="O875" s="65" t="s">
        <v>88</v>
      </c>
      <c r="P875" s="66" t="str">
        <f aca="false">MID(SUBSTITUTE(SUBSTITUTE(Q875,"/",CONCATENATE(CHAR(10),"/")),"/",CONCATENATE(CHAR(10),"/"),F875+1),2,500)</f>
        <v>/rsm:CrossIndustryInvoice
/rsm:SupplyChainTradeTransaction
/ram:ApplicableHeaderTradeSettlement
/ram:InvoiceeTradeParty
/ram:SpecifiedLegalOrganization
/ram:PostalTradeAddress
/ram:CountryID</v>
      </c>
      <c r="Q875" s="67" t="s">
        <v>3478</v>
      </c>
      <c r="R875" s="65" t="s">
        <v>176</v>
      </c>
      <c r="S875" s="65" t="str">
        <f aca="false">IF($D875="","",IF(ISERROR(FIND("/@",RIGHT($Q875,LEN($Q875)-FIND("#",SUBSTITUTE($Q875,"/","#",LEN($Q875)-LEN(SUBSTITUTE($Q875,"/",""))))))),IF(LEFT($D875,4)="BG-X","EG",IF(LEFT($D875,2)="BG","G",IF(OR(RIGHT($D875,2)="-0",RIGHT($D875,3)="-00",RIGHT($D875,4)="-000"),"","E"))),"A"))</f>
        <v>E</v>
      </c>
      <c r="T875" s="65" t="s">
        <v>95</v>
      </c>
      <c r="U875" s="65"/>
      <c r="V875" s="68"/>
      <c r="X875" s="69" t="s">
        <v>30</v>
      </c>
      <c r="Y875" s="69"/>
      <c r="AA875" s="70"/>
      <c r="AB875" s="70"/>
      <c r="AC875" s="71"/>
      <c r="AE875" s="72" t="str">
        <f aca="false">D875</f>
        <v>BT-X-466</v>
      </c>
      <c r="AF875" s="73" t="n">
        <f aca="false">F875</f>
        <v>6</v>
      </c>
      <c r="AG875" s="73" t="str">
        <f aca="false">G875</f>
        <v>1..1</v>
      </c>
      <c r="AH875" s="63" t="s">
        <v>1109</v>
      </c>
      <c r="AI875" s="63" t="s">
        <v>1110</v>
      </c>
      <c r="AJ875" s="64" t="s">
        <v>514</v>
      </c>
      <c r="AK875" s="64"/>
      <c r="AL875" s="64"/>
      <c r="AM875" s="73" t="str">
        <f aca="false">M875</f>
        <v>Code</v>
      </c>
      <c r="AN875" s="73" t="n">
        <f aca="false">N875</f>
        <v>0</v>
      </c>
      <c r="AO875" s="73" t="str">
        <f aca="false">O875</f>
        <v>1..1</v>
      </c>
      <c r="AP875" s="73" t="str">
        <f aca="false">P875</f>
        <v>/rsm:CrossIndustryInvoice
/rsm:SupplyChainTradeTransaction
/ram:ApplicableHeaderTradeSettlement
/ram:InvoiceeTradeParty
/ram:SpecifiedLegalOrganization
/ram:PostalTradeAddress
/ram:CountryID</v>
      </c>
      <c r="AQ875" s="73" t="str">
        <f aca="false">Q875</f>
        <v>/rsm:CrossIndustryInvoice/rsm:SupplyChainTradeTransaction/ram:ApplicableHeaderTradeSettlement/ram:InvoiceeTradeParty/ram:SpecifiedLegalOrganization/ram:PostalTradeAddress/ram:CountryID</v>
      </c>
      <c r="AR875" s="73" t="str">
        <f aca="false">R875</f>
        <v>C</v>
      </c>
      <c r="AS875" s="73" t="str">
        <f aca="false">S875</f>
        <v>E</v>
      </c>
      <c r="AT875" s="73" t="str">
        <f aca="false">T875</f>
        <v>0..1</v>
      </c>
      <c r="AU875" s="73" t="n">
        <f aca="false">U875</f>
        <v>0</v>
      </c>
      <c r="AV875" s="73" t="n">
        <f aca="false">V875</f>
        <v>0</v>
      </c>
      <c r="AW875" s="6"/>
      <c r="AX875" s="69" t="str">
        <f aca="false">X875</f>
        <v>EXTENDED</v>
      </c>
      <c r="AY875" s="74" t="n">
        <f aca="false">Y875</f>
        <v>0</v>
      </c>
      <c r="BA875" s="46"/>
      <c r="BB875" s="46"/>
      <c r="BC875" s="46"/>
    </row>
    <row r="876" customFormat="false" ht="114" hidden="false" customHeight="false" outlineLevel="0" collapsed="false">
      <c r="A876" s="58" t="str">
        <f aca="false">IF(ISERROR(SEARCH("-X-",D876)),IF(S876="G","NO",IF(S876="E","YES","")),"EXT")</f>
        <v>EXT</v>
      </c>
      <c r="B876" s="58"/>
      <c r="C876" s="59"/>
      <c r="D876" s="60" t="s">
        <v>3479</v>
      </c>
      <c r="E876" s="61"/>
      <c r="F876" s="62" t="n">
        <f aca="false">LEN(Q876)-LEN(SUBSTITUTE(Q876,"/",""))-1</f>
        <v>6</v>
      </c>
      <c r="G876" s="62" t="s">
        <v>95</v>
      </c>
      <c r="H876" s="63" t="s">
        <v>1113</v>
      </c>
      <c r="I876" s="63" t="s">
        <v>1114</v>
      </c>
      <c r="J876" s="64" t="s">
        <v>1115</v>
      </c>
      <c r="K876" s="64"/>
      <c r="L876" s="64"/>
      <c r="M876" s="63" t="s">
        <v>119</v>
      </c>
      <c r="N876" s="65"/>
      <c r="O876" s="65" t="s">
        <v>95</v>
      </c>
      <c r="P876" s="66" t="str">
        <f aca="false">MID(SUBSTITUTE(SUBSTITUTE(Q876,"/",CONCATENATE(CHAR(10),"/")),"/",CONCATENATE(CHAR(10),"/"),F876+1),2,500)</f>
        <v>/rsm:CrossIndustryInvoice
/rsm:SupplyChainTradeTransaction
/ram:ApplicableHeaderTradeSettlement
/ram:InvoiceeTradeParty
/ram:SpecifiedLegalOrganization
/ram:PostalTradeAddress
/ram:CountrySubDivisionName</v>
      </c>
      <c r="Q876" s="67" t="s">
        <v>3480</v>
      </c>
      <c r="R876" s="65" t="s">
        <v>121</v>
      </c>
      <c r="S876" s="65" t="str">
        <f aca="false">IF($D876="","",IF(ISERROR(FIND("/@",RIGHT($Q876,LEN($Q876)-FIND("#",SUBSTITUTE($Q876,"/","#",LEN($Q876)-LEN(SUBSTITUTE($Q876,"/",""))))))),IF(LEFT($D876,4)="BG-X","EG",IF(LEFT($D876,2)="BG","G",IF(OR(RIGHT($D876,2)="-0",RIGHT($D876,3)="-00",RIGHT($D876,4)="-000"),"","E"))),"A"))</f>
        <v>E</v>
      </c>
      <c r="T876" s="65" t="s">
        <v>112</v>
      </c>
      <c r="U876" s="65"/>
      <c r="V876" s="68"/>
      <c r="X876" s="69" t="s">
        <v>30</v>
      </c>
      <c r="Y876" s="69"/>
      <c r="AA876" s="70"/>
      <c r="AB876" s="70"/>
      <c r="AC876" s="71"/>
      <c r="AE876" s="72" t="str">
        <f aca="false">D876</f>
        <v>BT-X-467</v>
      </c>
      <c r="AF876" s="73" t="n">
        <f aca="false">F876</f>
        <v>6</v>
      </c>
      <c r="AG876" s="73" t="str">
        <f aca="false">G876</f>
        <v>0..1</v>
      </c>
      <c r="AH876" s="63" t="s">
        <v>1117</v>
      </c>
      <c r="AI876" s="63" t="s">
        <v>1118</v>
      </c>
      <c r="AJ876" s="64" t="s">
        <v>1119</v>
      </c>
      <c r="AK876" s="64"/>
      <c r="AL876" s="64"/>
      <c r="AM876" s="73" t="str">
        <f aca="false">M876</f>
        <v>Text</v>
      </c>
      <c r="AN876" s="73" t="n">
        <f aca="false">N876</f>
        <v>0</v>
      </c>
      <c r="AO876" s="73" t="str">
        <f aca="false">O876</f>
        <v>0..1</v>
      </c>
      <c r="AP876" s="73" t="str">
        <f aca="false">P876</f>
        <v>/rsm:CrossIndustryInvoice
/rsm:SupplyChainTradeTransaction
/ram:ApplicableHeaderTradeSettlement
/ram:InvoiceeTradeParty
/ram:SpecifiedLegalOrganization
/ram:PostalTradeAddress
/ram:CountrySubDivisionName</v>
      </c>
      <c r="AQ876" s="73" t="str">
        <f aca="false">Q876</f>
        <v>/rsm:CrossIndustryInvoice/rsm:SupplyChainTradeTransaction/ram:ApplicableHeaderTradeSettlement/ram:InvoiceeTradeParty/ram:SpecifiedLegalOrganization/ram:PostalTradeAddress/ram:CountrySubDivisionName</v>
      </c>
      <c r="AR876" s="73" t="str">
        <f aca="false">R876</f>
        <v>T</v>
      </c>
      <c r="AS876" s="73" t="str">
        <f aca="false">S876</f>
        <v>E</v>
      </c>
      <c r="AT876" s="73" t="str">
        <f aca="false">T876</f>
        <v>0..n</v>
      </c>
      <c r="AU876" s="73" t="n">
        <f aca="false">U876</f>
        <v>0</v>
      </c>
      <c r="AV876" s="73" t="n">
        <f aca="false">V876</f>
        <v>0</v>
      </c>
      <c r="AW876" s="6"/>
      <c r="AX876" s="69" t="str">
        <f aca="false">X876</f>
        <v>EXTENDED</v>
      </c>
      <c r="AY876" s="74" t="n">
        <f aca="false">Y876</f>
        <v>0</v>
      </c>
      <c r="BA876" s="46"/>
      <c r="BB876" s="46"/>
      <c r="BC876" s="46"/>
    </row>
    <row r="877" customFormat="false" ht="85.5" hidden="false" customHeight="false" outlineLevel="0" collapsed="false">
      <c r="A877" s="58" t="str">
        <f aca="false">IF(ISERROR(SEARCH("-X-",D877)),IF(S877="G","NO",IF(S877="E","YES","")),"EXT")</f>
        <v>EXT</v>
      </c>
      <c r="B877" s="58"/>
      <c r="C877" s="59"/>
      <c r="D877" s="60" t="s">
        <v>3481</v>
      </c>
      <c r="E877" s="61" t="s">
        <v>3482</v>
      </c>
      <c r="F877" s="62" t="n">
        <f aca="false">LEN(Q877)-LEN(SUBSTITUTE(Q877,"/",""))-1</f>
        <v>4</v>
      </c>
      <c r="G877" s="62" t="s">
        <v>95</v>
      </c>
      <c r="H877" s="63" t="s">
        <v>2327</v>
      </c>
      <c r="I877" s="63"/>
      <c r="J877" s="64"/>
      <c r="K877" s="64"/>
      <c r="L877" s="64"/>
      <c r="M877" s="63"/>
      <c r="N877" s="65"/>
      <c r="O877" s="65" t="s">
        <v>112</v>
      </c>
      <c r="P877" s="66" t="str">
        <f aca="false">MID(SUBSTITUTE(SUBSTITUTE(Q877,"/",CONCATENATE(CHAR(10),"/")),"/",CONCATENATE(CHAR(10),"/"),F877+1),2,500)</f>
        <v>/rsm:CrossIndustryInvoice
/rsm:SupplyChainTradeTransaction
/ram:ApplicableHeaderTradeSettlement
/ram:InvoiceeTradeParty
/ram:DefinedTradeContact</v>
      </c>
      <c r="Q877" s="67" t="s">
        <v>3483</v>
      </c>
      <c r="R877" s="65"/>
      <c r="S877" s="65" t="str">
        <f aca="false">IF($D877="","",IF(ISERROR(FIND("/@",RIGHT($Q877,LEN($Q877)-FIND("#",SUBSTITUTE($Q877,"/","#",LEN($Q877)-LEN(SUBSTITUTE($Q877,"/",""))))))),IF(LEFT($D877,4)="BG-X","EG",IF(LEFT($D877,2)="BG","G",IF(OR(RIGHT($D877,2)="-0",RIGHT($D877,3)="-00",RIGHT($D877,4)="-000"),"","E"))),"A"))</f>
        <v>EG</v>
      </c>
      <c r="T877" s="65" t="s">
        <v>112</v>
      </c>
      <c r="U877" s="65"/>
      <c r="V877" s="68"/>
      <c r="X877" s="69" t="s">
        <v>30</v>
      </c>
      <c r="Y877" s="69"/>
      <c r="AA877" s="70"/>
      <c r="AB877" s="70"/>
      <c r="AC877" s="71"/>
      <c r="AE877" s="72" t="str">
        <f aca="false">D877</f>
        <v>BG-X-37</v>
      </c>
      <c r="AF877" s="73" t="n">
        <f aca="false">F877</f>
        <v>4</v>
      </c>
      <c r="AG877" s="73" t="str">
        <f aca="false">G877</f>
        <v>0..1</v>
      </c>
      <c r="AH877" s="63" t="s">
        <v>2329</v>
      </c>
      <c r="AI877" s="63"/>
      <c r="AJ877" s="64"/>
      <c r="AK877" s="64"/>
      <c r="AL877" s="64"/>
      <c r="AM877" s="73" t="n">
        <f aca="false">M877</f>
        <v>0</v>
      </c>
      <c r="AN877" s="73" t="n">
        <f aca="false">N877</f>
        <v>0</v>
      </c>
      <c r="AO877" s="73" t="str">
        <f aca="false">O877</f>
        <v>0..n</v>
      </c>
      <c r="AP877" s="73" t="str">
        <f aca="false">P877</f>
        <v>/rsm:CrossIndustryInvoice
/rsm:SupplyChainTradeTransaction
/ram:ApplicableHeaderTradeSettlement
/ram:InvoiceeTradeParty
/ram:DefinedTradeContact</v>
      </c>
      <c r="AQ877" s="73" t="str">
        <f aca="false">Q877</f>
        <v>/rsm:CrossIndustryInvoice/rsm:SupplyChainTradeTransaction/ram:ApplicableHeaderTradeSettlement/ram:InvoiceeTradeParty/ram:DefinedTradeContact</v>
      </c>
      <c r="AR877" s="73" t="n">
        <f aca="false">R877</f>
        <v>0</v>
      </c>
      <c r="AS877" s="73" t="str">
        <f aca="false">S877</f>
        <v>EG</v>
      </c>
      <c r="AT877" s="73" t="str">
        <f aca="false">T877</f>
        <v>0..n</v>
      </c>
      <c r="AU877" s="73" t="n">
        <f aca="false">U877</f>
        <v>0</v>
      </c>
      <c r="AV877" s="73" t="n">
        <f aca="false">V877</f>
        <v>0</v>
      </c>
      <c r="AW877" s="6"/>
      <c r="AX877" s="69" t="str">
        <f aca="false">X877</f>
        <v>EXTENDED</v>
      </c>
      <c r="AY877" s="74" t="n">
        <f aca="false">Y877</f>
        <v>0</v>
      </c>
      <c r="BA877" s="46"/>
      <c r="BB877" s="46"/>
      <c r="BC877" s="46"/>
    </row>
    <row r="878" customFormat="false" ht="99.75" hidden="false" customHeight="false" outlineLevel="0" collapsed="false">
      <c r="A878" s="58" t="str">
        <f aca="false">IF(ISERROR(SEARCH("-X-",D878)),IF(S878="G","NO",IF(S878="E","YES","")),"EXT")</f>
        <v>EXT</v>
      </c>
      <c r="B878" s="58"/>
      <c r="C878" s="59"/>
      <c r="D878" s="60" t="s">
        <v>3484</v>
      </c>
      <c r="E878" s="61" t="s">
        <v>3485</v>
      </c>
      <c r="F878" s="62" t="n">
        <f aca="false">LEN(Q878)-LEN(SUBSTITUTE(Q878,"/",""))-1</f>
        <v>5</v>
      </c>
      <c r="G878" s="62" t="s">
        <v>95</v>
      </c>
      <c r="H878" s="63" t="s">
        <v>1017</v>
      </c>
      <c r="I878" s="63"/>
      <c r="J878" s="64" t="s">
        <v>1018</v>
      </c>
      <c r="K878" s="64"/>
      <c r="L878" s="64"/>
      <c r="M878" s="63" t="s">
        <v>119</v>
      </c>
      <c r="N878" s="65"/>
      <c r="O878" s="65" t="s">
        <v>95</v>
      </c>
      <c r="P878" s="66" t="str">
        <f aca="false">MID(SUBSTITUTE(SUBSTITUTE(Q878,"/",CONCATENATE(CHAR(10),"/")),"/",CONCATENATE(CHAR(10),"/"),F878+1),2,500)</f>
        <v>/rsm:CrossIndustryInvoice
/rsm:SupplyChainTradeTransaction
/ram:ApplicableHeaderTradeSettlement
/ram:InvoiceeTradeParty
/ram:DefinedTradeContact
/ram:PersonName</v>
      </c>
      <c r="Q878" s="67" t="s">
        <v>3486</v>
      </c>
      <c r="R878" s="65" t="s">
        <v>121</v>
      </c>
      <c r="S878" s="65" t="str">
        <f aca="false">IF($D878="","",IF(ISERROR(FIND("/@",RIGHT($Q878,LEN($Q878)-FIND("#",SUBSTITUTE($Q878,"/","#",LEN($Q878)-LEN(SUBSTITUTE($Q878,"/",""))))))),IF(LEFT($D878,4)="BG-X","EG",IF(LEFT($D878,2)="BG","G",IF(OR(RIGHT($D878,2)="-0",RIGHT($D878,3)="-00",RIGHT($D878,4)="-000"),"","E"))),"A"))</f>
        <v>E</v>
      </c>
      <c r="T878" s="65" t="s">
        <v>95</v>
      </c>
      <c r="U878" s="65"/>
      <c r="V878" s="68"/>
      <c r="X878" s="69" t="s">
        <v>30</v>
      </c>
      <c r="Y878" s="69"/>
      <c r="AA878" s="70"/>
      <c r="AB878" s="70"/>
      <c r="AC878" s="71"/>
      <c r="AE878" s="72" t="str">
        <f aca="false">D878</f>
        <v>BT-X-229</v>
      </c>
      <c r="AF878" s="73" t="n">
        <f aca="false">F878</f>
        <v>5</v>
      </c>
      <c r="AG878" s="73" t="str">
        <f aca="false">G878</f>
        <v>0..1</v>
      </c>
      <c r="AH878" s="63" t="s">
        <v>1020</v>
      </c>
      <c r="AI878" s="63"/>
      <c r="AJ878" s="64" t="s">
        <v>1021</v>
      </c>
      <c r="AK878" s="64"/>
      <c r="AL878" s="64"/>
      <c r="AM878" s="73" t="str">
        <f aca="false">M878</f>
        <v>Text</v>
      </c>
      <c r="AN878" s="73" t="n">
        <f aca="false">N878</f>
        <v>0</v>
      </c>
      <c r="AO878" s="73" t="str">
        <f aca="false">O878</f>
        <v>0..1</v>
      </c>
      <c r="AP878" s="73" t="str">
        <f aca="false">P878</f>
        <v>/rsm:CrossIndustryInvoice
/rsm:SupplyChainTradeTransaction
/ram:ApplicableHeaderTradeSettlement
/ram:InvoiceeTradeParty
/ram:DefinedTradeContact
/ram:PersonName</v>
      </c>
      <c r="AQ878" s="73" t="str">
        <f aca="false">Q878</f>
        <v>/rsm:CrossIndustryInvoice/rsm:SupplyChainTradeTransaction/ram:ApplicableHeaderTradeSettlement/ram:InvoiceeTradeParty/ram:DefinedTradeContact/ram:PersonName</v>
      </c>
      <c r="AR878" s="73" t="str">
        <f aca="false">R878</f>
        <v>T</v>
      </c>
      <c r="AS878" s="73" t="str">
        <f aca="false">S878</f>
        <v>E</v>
      </c>
      <c r="AT878" s="73" t="str">
        <f aca="false">T878</f>
        <v>0..1</v>
      </c>
      <c r="AU878" s="73" t="n">
        <f aca="false">U878</f>
        <v>0</v>
      </c>
      <c r="AV878" s="73" t="n">
        <f aca="false">V878</f>
        <v>0</v>
      </c>
      <c r="AW878" s="6"/>
      <c r="AX878" s="69" t="str">
        <f aca="false">X878</f>
        <v>EXTENDED</v>
      </c>
      <c r="AY878" s="74" t="n">
        <f aca="false">Y878</f>
        <v>0</v>
      </c>
      <c r="BA878" s="46"/>
      <c r="BB878" s="46"/>
      <c r="BC878" s="46"/>
    </row>
    <row r="879" customFormat="false" ht="99.75" hidden="false" customHeight="false" outlineLevel="0" collapsed="false">
      <c r="A879" s="58" t="str">
        <f aca="false">IF(ISERROR(SEARCH("-X-",D879)),IF(S879="G","NO",IF(S879="E","YES","")),"EXT")</f>
        <v>EXT</v>
      </c>
      <c r="B879" s="77"/>
      <c r="C879" s="59"/>
      <c r="D879" s="60" t="s">
        <v>3487</v>
      </c>
      <c r="E879" s="61"/>
      <c r="F879" s="62" t="n">
        <f aca="false">LEN(Q879)-LEN(SUBSTITUTE(Q879,"/",""))-1</f>
        <v>5</v>
      </c>
      <c r="G879" s="62" t="s">
        <v>95</v>
      </c>
      <c r="H879" s="63" t="s">
        <v>1023</v>
      </c>
      <c r="I879" s="63"/>
      <c r="J879" s="64" t="s">
        <v>1018</v>
      </c>
      <c r="K879" s="64"/>
      <c r="L879" s="64"/>
      <c r="M879" s="63" t="s">
        <v>119</v>
      </c>
      <c r="N879" s="65"/>
      <c r="O879" s="65" t="s">
        <v>95</v>
      </c>
      <c r="P879" s="66" t="str">
        <f aca="false">MID(SUBSTITUTE(SUBSTITUTE(Q879,"/",CONCATENATE(CHAR(10),"/")),"/",CONCATENATE(CHAR(10),"/"),F879+1),2,500)</f>
        <v>/rsm:CrossIndustryInvoice
/rsm:SupplyChainTradeTransaction
/ram:ApplicableHeaderTradeSettlement
/ram:InvoiceeTradeParty
/ram:DefinedTradeContact
/ram:DepartmentName</v>
      </c>
      <c r="Q879" s="67" t="s">
        <v>3488</v>
      </c>
      <c r="R879" s="65" t="s">
        <v>121</v>
      </c>
      <c r="S879" s="65" t="str">
        <f aca="false">IF($D879="","",IF(ISERROR(FIND("/@",RIGHT($Q879,LEN($Q879)-FIND("#",SUBSTITUTE($Q879,"/","#",LEN($Q879)-LEN(SUBSTITUTE($Q879,"/",""))))))),IF(LEFT($D879,4)="BG-X","EG",IF(LEFT($D879,2)="BG","G",IF(OR(RIGHT($D879,2)="-0",RIGHT($D879,3)="-00",RIGHT($D879,4)="-000"),"","E"))),"A"))</f>
        <v>E</v>
      </c>
      <c r="T879" s="65" t="s">
        <v>95</v>
      </c>
      <c r="U879" s="65"/>
      <c r="V879" s="68"/>
      <c r="X879" s="69" t="s">
        <v>30</v>
      </c>
      <c r="Y879" s="69"/>
      <c r="AA879" s="70"/>
      <c r="AB879" s="70"/>
      <c r="AC879" s="71"/>
      <c r="AE879" s="72" t="str">
        <f aca="false">D879</f>
        <v>BT-X-230</v>
      </c>
      <c r="AF879" s="73" t="n">
        <f aca="false">F879</f>
        <v>5</v>
      </c>
      <c r="AG879" s="73" t="str">
        <f aca="false">G879</f>
        <v>0..1</v>
      </c>
      <c r="AH879" s="63" t="s">
        <v>1025</v>
      </c>
      <c r="AI879" s="63"/>
      <c r="AJ879" s="64" t="s">
        <v>1021</v>
      </c>
      <c r="AK879" s="64"/>
      <c r="AL879" s="64"/>
      <c r="AM879" s="73" t="str">
        <f aca="false">M879</f>
        <v>Text</v>
      </c>
      <c r="AN879" s="73" t="n">
        <f aca="false">N879</f>
        <v>0</v>
      </c>
      <c r="AO879" s="73" t="str">
        <f aca="false">O879</f>
        <v>0..1</v>
      </c>
      <c r="AP879" s="73" t="str">
        <f aca="false">P879</f>
        <v>/rsm:CrossIndustryInvoice
/rsm:SupplyChainTradeTransaction
/ram:ApplicableHeaderTradeSettlement
/ram:InvoiceeTradeParty
/ram:DefinedTradeContact
/ram:DepartmentName</v>
      </c>
      <c r="AQ879" s="73" t="str">
        <f aca="false">Q879</f>
        <v>/rsm:CrossIndustryInvoice/rsm:SupplyChainTradeTransaction/ram:ApplicableHeaderTradeSettlement/ram:InvoiceeTradeParty/ram:DefinedTradeContact/ram:DepartmentName</v>
      </c>
      <c r="AR879" s="73" t="str">
        <f aca="false">R879</f>
        <v>T</v>
      </c>
      <c r="AS879" s="73" t="str">
        <f aca="false">S879</f>
        <v>E</v>
      </c>
      <c r="AT879" s="73" t="str">
        <f aca="false">T879</f>
        <v>0..1</v>
      </c>
      <c r="AU879" s="73" t="n">
        <f aca="false">U879</f>
        <v>0</v>
      </c>
      <c r="AV879" s="73" t="n">
        <f aca="false">V879</f>
        <v>0</v>
      </c>
      <c r="AW879" s="6"/>
      <c r="AX879" s="69" t="str">
        <f aca="false">X879</f>
        <v>EXTENDED</v>
      </c>
      <c r="AY879" s="74" t="n">
        <f aca="false">Y879</f>
        <v>0</v>
      </c>
      <c r="BA879" s="46"/>
      <c r="BB879" s="46"/>
      <c r="BC879" s="46"/>
    </row>
    <row r="880" customFormat="false" ht="99.75" hidden="false" customHeight="false" outlineLevel="0" collapsed="false">
      <c r="A880" s="58" t="str">
        <f aca="false">IF(ISERROR(SEARCH("-X-",D880)),IF(S880="G","NO",IF(S880="E","YES","")),"EXT")</f>
        <v>EXT</v>
      </c>
      <c r="B880" s="58"/>
      <c r="C880" s="59"/>
      <c r="D880" s="60" t="s">
        <v>3489</v>
      </c>
      <c r="E880" s="61"/>
      <c r="F880" s="62" t="n">
        <f aca="false">LEN(Q880)-LEN(SUBSTITUTE(Q880,"/",""))-1</f>
        <v>5</v>
      </c>
      <c r="G880" s="62" t="s">
        <v>95</v>
      </c>
      <c r="H880" s="63" t="s">
        <v>1027</v>
      </c>
      <c r="I880" s="63" t="s">
        <v>1028</v>
      </c>
      <c r="J880" s="64" t="s">
        <v>1029</v>
      </c>
      <c r="K880" s="64"/>
      <c r="L880" s="64"/>
      <c r="M880" s="63" t="s">
        <v>174</v>
      </c>
      <c r="N880" s="65"/>
      <c r="O880" s="65" t="s">
        <v>95</v>
      </c>
      <c r="P880" s="66" t="str">
        <f aca="false">MID(SUBSTITUTE(SUBSTITUTE(Q880,"/",CONCATENATE(CHAR(10),"/")),"/",CONCATENATE(CHAR(10),"/"),F880+1),2,500)</f>
        <v>/rsm:CrossIndustryInvoice
/rsm:SupplyChainTradeTransaction
/ram:ApplicableHeaderTradeSettlement
/ram:InvoiceeTradeParty
/ram:DefinedTradeContact
/ram:TypeCode</v>
      </c>
      <c r="Q880" s="67" t="s">
        <v>3490</v>
      </c>
      <c r="R880" s="65" t="s">
        <v>176</v>
      </c>
      <c r="S880" s="65" t="str">
        <f aca="false">IF($D880="","",IF(ISERROR(FIND("/@",RIGHT($Q880,LEN($Q880)-FIND("#",SUBSTITUTE($Q880,"/","#",LEN($Q880)-LEN(SUBSTITUTE($Q880,"/",""))))))),IF(LEFT($D880,4)="BG-X","EG",IF(LEFT($D880,2)="BG","G",IF(OR(RIGHT($D880,2)="-0",RIGHT($D880,3)="-00",RIGHT($D880,4)="-000"),"","E"))),"A"))</f>
        <v>E</v>
      </c>
      <c r="T880" s="65" t="s">
        <v>95</v>
      </c>
      <c r="U880" s="65"/>
      <c r="V880" s="68"/>
      <c r="X880" s="69" t="s">
        <v>30</v>
      </c>
      <c r="Y880" s="69"/>
      <c r="AA880" s="70"/>
      <c r="AB880" s="70"/>
      <c r="AC880" s="71"/>
      <c r="AE880" s="72" t="str">
        <f aca="false">D880</f>
        <v>BT-X-325</v>
      </c>
      <c r="AF880" s="73" t="n">
        <f aca="false">F880</f>
        <v>5</v>
      </c>
      <c r="AG880" s="73" t="str">
        <f aca="false">G880</f>
        <v>0..1</v>
      </c>
      <c r="AH880" s="63" t="s">
        <v>1031</v>
      </c>
      <c r="AI880" s="63" t="s">
        <v>1032</v>
      </c>
      <c r="AJ880" s="64" t="s">
        <v>1033</v>
      </c>
      <c r="AK880" s="64"/>
      <c r="AL880" s="64"/>
      <c r="AM880" s="73" t="str">
        <f aca="false">M880</f>
        <v>Code</v>
      </c>
      <c r="AN880" s="73" t="n">
        <f aca="false">N880</f>
        <v>0</v>
      </c>
      <c r="AO880" s="73" t="str">
        <f aca="false">O880</f>
        <v>0..1</v>
      </c>
      <c r="AP880" s="73" t="str">
        <f aca="false">P880</f>
        <v>/rsm:CrossIndustryInvoice
/rsm:SupplyChainTradeTransaction
/ram:ApplicableHeaderTradeSettlement
/ram:InvoiceeTradeParty
/ram:DefinedTradeContact
/ram:TypeCode</v>
      </c>
      <c r="AQ880" s="73" t="str">
        <f aca="false">Q880</f>
        <v>/rsm:CrossIndustryInvoice/rsm:SupplyChainTradeTransaction/ram:ApplicableHeaderTradeSettlement/ram:InvoiceeTradeParty/ram:DefinedTradeContact/ram:TypeCode</v>
      </c>
      <c r="AR880" s="73" t="str">
        <f aca="false">R880</f>
        <v>C</v>
      </c>
      <c r="AS880" s="73" t="str">
        <f aca="false">S880</f>
        <v>E</v>
      </c>
      <c r="AT880" s="73" t="str">
        <f aca="false">T880</f>
        <v>0..1</v>
      </c>
      <c r="AU880" s="73" t="n">
        <f aca="false">U880</f>
        <v>0</v>
      </c>
      <c r="AV880" s="73" t="n">
        <f aca="false">V880</f>
        <v>0</v>
      </c>
      <c r="AW880" s="6"/>
      <c r="AX880" s="69" t="str">
        <f aca="false">X880</f>
        <v>EXTENDED</v>
      </c>
      <c r="AY880" s="74" t="n">
        <f aca="false">Y880</f>
        <v>0</v>
      </c>
      <c r="BA880" s="46"/>
      <c r="BB880" s="46"/>
      <c r="BC880" s="46"/>
    </row>
    <row r="881" customFormat="false" ht="99.75" hidden="false" customHeight="false" outlineLevel="0" collapsed="false">
      <c r="A881" s="58" t="str">
        <f aca="false">IF(ISERROR(SEARCH("-X-",D881)),IF(S881="G","NO",IF(S881="E","YES","")),"EXT")</f>
        <v>EXT</v>
      </c>
      <c r="B881" s="58"/>
      <c r="C881" s="59"/>
      <c r="D881" s="60" t="s">
        <v>3491</v>
      </c>
      <c r="E881" s="61"/>
      <c r="F881" s="62" t="n">
        <f aca="false">LEN(Q881)-LEN(SUBSTITUTE(Q881,"/",""))-1</f>
        <v>5</v>
      </c>
      <c r="G881" s="62" t="s">
        <v>95</v>
      </c>
      <c r="H881" s="63" t="s">
        <v>1035</v>
      </c>
      <c r="I881" s="63" t="s">
        <v>1036</v>
      </c>
      <c r="J881" s="64"/>
      <c r="K881" s="64"/>
      <c r="L881" s="64"/>
      <c r="M881" s="63"/>
      <c r="N881" s="65"/>
      <c r="O881" s="65" t="s">
        <v>95</v>
      </c>
      <c r="P881" s="66" t="str">
        <f aca="false">MID(SUBSTITUTE(SUBSTITUTE(Q881,"/",CONCATENATE(CHAR(10),"/")),"/",CONCATENATE(CHAR(10),"/"),F881+1),2,500)</f>
        <v>/rsm:CrossIndustryInvoice
/rsm:SupplyChainTradeTransaction
/ram:ApplicableHeaderTradeSettlement
/ram:InvoiceeTradeParty
/ram:DefinedTradeContact
/ram:TelephoneUniversalCommunication</v>
      </c>
      <c r="Q881" s="67" t="s">
        <v>3492</v>
      </c>
      <c r="R881" s="65"/>
      <c r="S881" s="65" t="str">
        <f aca="false">IF($D881="","",IF(ISERROR(FIND("/@",RIGHT($Q881,LEN($Q881)-FIND("#",SUBSTITUTE($Q881,"/","#",LEN($Q881)-LEN(SUBSTITUTE($Q881,"/",""))))))),IF(LEFT($D881,4)="BG-X","EG",IF(LEFT($D881,2)="BG","G",IF(OR(RIGHT($D881,2)="-0",RIGHT($D881,3)="-00",RIGHT($D881,4)="-000"),"","E"))),"A"))</f>
        <v/>
      </c>
      <c r="T881" s="65" t="s">
        <v>95</v>
      </c>
      <c r="U881" s="65"/>
      <c r="V881" s="68"/>
      <c r="X881" s="69" t="s">
        <v>30</v>
      </c>
      <c r="Y881" s="69"/>
      <c r="AA881" s="70"/>
      <c r="AB881" s="70"/>
      <c r="AC881" s="71"/>
      <c r="AE881" s="72" t="str">
        <f aca="false">D881</f>
        <v>BT-X-231-00</v>
      </c>
      <c r="AF881" s="73" t="n">
        <f aca="false">F881</f>
        <v>5</v>
      </c>
      <c r="AG881" s="73" t="str">
        <f aca="false">G881</f>
        <v>0..1</v>
      </c>
      <c r="AH881" s="63" t="s">
        <v>1038</v>
      </c>
      <c r="AI881" s="63" t="s">
        <v>1039</v>
      </c>
      <c r="AJ881" s="64"/>
      <c r="AK881" s="64"/>
      <c r="AL881" s="64"/>
      <c r="AM881" s="73" t="n">
        <f aca="false">M881</f>
        <v>0</v>
      </c>
      <c r="AN881" s="73" t="n">
        <f aca="false">N881</f>
        <v>0</v>
      </c>
      <c r="AO881" s="73" t="str">
        <f aca="false">O881</f>
        <v>0..1</v>
      </c>
      <c r="AP881" s="73" t="str">
        <f aca="false">P881</f>
        <v>/rsm:CrossIndustryInvoice
/rsm:SupplyChainTradeTransaction
/ram:ApplicableHeaderTradeSettlement
/ram:InvoiceeTradeParty
/ram:DefinedTradeContact
/ram:TelephoneUniversalCommunication</v>
      </c>
      <c r="AQ881" s="73" t="str">
        <f aca="false">Q881</f>
        <v>/rsm:CrossIndustryInvoice/rsm:SupplyChainTradeTransaction/ram:ApplicableHeaderTradeSettlement/ram:InvoiceeTradeParty/ram:DefinedTradeContact/ram:TelephoneUniversalCommunication</v>
      </c>
      <c r="AR881" s="73" t="n">
        <f aca="false">R881</f>
        <v>0</v>
      </c>
      <c r="AS881" s="73" t="str">
        <f aca="false">S881</f>
        <v/>
      </c>
      <c r="AT881" s="73" t="str">
        <f aca="false">T881</f>
        <v>0..1</v>
      </c>
      <c r="AU881" s="73" t="n">
        <f aca="false">U881</f>
        <v>0</v>
      </c>
      <c r="AV881" s="73" t="n">
        <f aca="false">V881</f>
        <v>0</v>
      </c>
      <c r="AW881" s="6"/>
      <c r="AX881" s="69" t="str">
        <f aca="false">X881</f>
        <v>EXTENDED</v>
      </c>
      <c r="AY881" s="74" t="n">
        <f aca="false">Y881</f>
        <v>0</v>
      </c>
      <c r="BA881" s="46"/>
      <c r="BB881" s="46"/>
      <c r="BC881" s="46"/>
    </row>
    <row r="882" customFormat="false" ht="114" hidden="false" customHeight="false" outlineLevel="0" collapsed="false">
      <c r="A882" s="58" t="str">
        <f aca="false">IF(ISERROR(SEARCH("-X-",D882)),IF(S882="G","NO",IF(S882="E","YES","")),"EXT")</f>
        <v>EXT</v>
      </c>
      <c r="B882" s="58"/>
      <c r="C882" s="59"/>
      <c r="D882" s="60" t="s">
        <v>3493</v>
      </c>
      <c r="E882" s="61" t="s">
        <v>3494</v>
      </c>
      <c r="F882" s="62" t="n">
        <f aca="false">LEN(Q882)-LEN(SUBSTITUTE(Q882,"/",""))-1</f>
        <v>6</v>
      </c>
      <c r="G882" s="62" t="s">
        <v>88</v>
      </c>
      <c r="H882" s="63" t="s">
        <v>1041</v>
      </c>
      <c r="I882" s="63" t="s">
        <v>1036</v>
      </c>
      <c r="J882" s="64"/>
      <c r="K882" s="64"/>
      <c r="L882" s="64"/>
      <c r="M882" s="63" t="s">
        <v>119</v>
      </c>
      <c r="N882" s="65"/>
      <c r="O882" s="65" t="s">
        <v>88</v>
      </c>
      <c r="P882" s="66" t="str">
        <f aca="false">MID(SUBSTITUTE(SUBSTITUTE(Q882,"/",CONCATENATE(CHAR(10),"/")),"/",CONCATENATE(CHAR(10),"/"),F882+1),2,500)</f>
        <v>/rsm:CrossIndustryInvoice
/rsm:SupplyChainTradeTransaction
/ram:ApplicableHeaderTradeSettlement
/ram:InvoiceeTradeParty
/ram:DefinedTradeContact
/ram:TelephoneUniversalCommunication
/ram:CompleteNumber</v>
      </c>
      <c r="Q882" s="67" t="s">
        <v>3495</v>
      </c>
      <c r="R882" s="65" t="s">
        <v>121</v>
      </c>
      <c r="S882" s="65" t="str">
        <f aca="false">IF($D882="","",IF(ISERROR(FIND("/@",RIGHT($Q882,LEN($Q882)-FIND("#",SUBSTITUTE($Q882,"/","#",LEN($Q882)-LEN(SUBSTITUTE($Q882,"/",""))))))),IF(LEFT($D882,4)="BG-X","EG",IF(LEFT($D882,2)="BG","G",IF(OR(RIGHT($D882,2)="-0",RIGHT($D882,3)="-00",RIGHT($D882,4)="-000"),"","E"))),"A"))</f>
        <v>E</v>
      </c>
      <c r="T882" s="65" t="s">
        <v>95</v>
      </c>
      <c r="U882" s="65"/>
      <c r="V882" s="68"/>
      <c r="X882" s="69" t="s">
        <v>30</v>
      </c>
      <c r="Y882" s="69"/>
      <c r="AA882" s="70"/>
      <c r="AB882" s="70"/>
      <c r="AC882" s="71"/>
      <c r="AE882" s="72" t="str">
        <f aca="false">D882</f>
        <v>BT-X-231</v>
      </c>
      <c r="AF882" s="73" t="n">
        <f aca="false">F882</f>
        <v>6</v>
      </c>
      <c r="AG882" s="73" t="str">
        <f aca="false">G882</f>
        <v>1..1</v>
      </c>
      <c r="AH882" s="63" t="s">
        <v>1043</v>
      </c>
      <c r="AI882" s="63" t="s">
        <v>1039</v>
      </c>
      <c r="AJ882" s="64"/>
      <c r="AK882" s="64"/>
      <c r="AL882" s="64"/>
      <c r="AM882" s="73" t="str">
        <f aca="false">M882</f>
        <v>Text</v>
      </c>
      <c r="AN882" s="73" t="n">
        <f aca="false">N882</f>
        <v>0</v>
      </c>
      <c r="AO882" s="73" t="str">
        <f aca="false">O882</f>
        <v>1..1</v>
      </c>
      <c r="AP882" s="73" t="str">
        <f aca="false">P882</f>
        <v>/rsm:CrossIndustryInvoice
/rsm:SupplyChainTradeTransaction
/ram:ApplicableHeaderTradeSettlement
/ram:InvoiceeTradeParty
/ram:DefinedTradeContact
/ram:TelephoneUniversalCommunication
/ram:CompleteNumber</v>
      </c>
      <c r="AQ882" s="73" t="str">
        <f aca="false">Q882</f>
        <v>/rsm:CrossIndustryInvoice/rsm:SupplyChainTradeTransaction/ram:ApplicableHeaderTradeSettlement/ram:InvoiceeTradeParty/ram:DefinedTradeContact/ram:TelephoneUniversalCommunication/ram:CompleteNumber</v>
      </c>
      <c r="AR882" s="73" t="str">
        <f aca="false">R882</f>
        <v>T</v>
      </c>
      <c r="AS882" s="73" t="str">
        <f aca="false">S882</f>
        <v>E</v>
      </c>
      <c r="AT882" s="73" t="str">
        <f aca="false">T882</f>
        <v>0..1</v>
      </c>
      <c r="AU882" s="73" t="n">
        <f aca="false">U882</f>
        <v>0</v>
      </c>
      <c r="AV882" s="73" t="n">
        <f aca="false">V882</f>
        <v>0</v>
      </c>
      <c r="AW882" s="6"/>
      <c r="AX882" s="69" t="str">
        <f aca="false">X882</f>
        <v>EXTENDED</v>
      </c>
      <c r="AY882" s="74" t="n">
        <f aca="false">Y882</f>
        <v>0</v>
      </c>
      <c r="BA882" s="46"/>
      <c r="BB882" s="46"/>
      <c r="BC882" s="46"/>
    </row>
    <row r="883" customFormat="false" ht="99.75" hidden="false" customHeight="false" outlineLevel="0" collapsed="false">
      <c r="A883" s="58" t="str">
        <f aca="false">IF(ISERROR(SEARCH("-X-",D883)),IF(S883="G","NO",IF(S883="E","YES","")),"EXT")</f>
        <v>EXT</v>
      </c>
      <c r="B883" s="58"/>
      <c r="C883" s="59"/>
      <c r="D883" s="60" t="s">
        <v>3496</v>
      </c>
      <c r="E883" s="61"/>
      <c r="F883" s="62" t="n">
        <f aca="false">LEN(Q883)-LEN(SUBSTITUTE(Q883,"/",""))-1</f>
        <v>5</v>
      </c>
      <c r="G883" s="62" t="s">
        <v>95</v>
      </c>
      <c r="H883" s="63" t="s">
        <v>1045</v>
      </c>
      <c r="I883" s="63"/>
      <c r="J883" s="64"/>
      <c r="K883" s="64"/>
      <c r="L883" s="64"/>
      <c r="M883" s="63"/>
      <c r="N883" s="65"/>
      <c r="O883" s="65" t="s">
        <v>95</v>
      </c>
      <c r="P883" s="66" t="str">
        <f aca="false">MID(SUBSTITUTE(SUBSTITUTE(Q883,"/",CONCATENATE(CHAR(10),"/")),"/",CONCATENATE(CHAR(10),"/"),F883+1),2,500)</f>
        <v>/rsm:CrossIndustryInvoice
/rsm:SupplyChainTradeTransaction
/ram:ApplicableHeaderTradeSettlement
/ram:InvoiceeTradeParty
/ram:DefinedTradeContact
/ram:FaxUniversalCommunication</v>
      </c>
      <c r="Q883" s="67" t="s">
        <v>3497</v>
      </c>
      <c r="R883" s="65"/>
      <c r="S883" s="65" t="str">
        <f aca="false">IF($D883="","",IF(ISERROR(FIND("/@",RIGHT($Q883,LEN($Q883)-FIND("#",SUBSTITUTE($Q883,"/","#",LEN($Q883)-LEN(SUBSTITUTE($Q883,"/",""))))))),IF(LEFT($D883,4)="BG-X","EG",IF(LEFT($D883,2)="BG","G",IF(OR(RIGHT($D883,2)="-0",RIGHT($D883,3)="-00",RIGHT($D883,4)="-000"),"","E"))),"A"))</f>
        <v/>
      </c>
      <c r="T883" s="65" t="s">
        <v>95</v>
      </c>
      <c r="U883" s="65"/>
      <c r="V883" s="68"/>
      <c r="X883" s="69" t="s">
        <v>30</v>
      </c>
      <c r="Y883" s="69"/>
      <c r="AA883" s="70"/>
      <c r="AB883" s="70"/>
      <c r="AC883" s="71"/>
      <c r="AE883" s="72" t="str">
        <f aca="false">D883</f>
        <v>BT-X-232-00</v>
      </c>
      <c r="AF883" s="73" t="n">
        <f aca="false">F883</f>
        <v>5</v>
      </c>
      <c r="AG883" s="73" t="str">
        <f aca="false">G883</f>
        <v>0..1</v>
      </c>
      <c r="AH883" s="63" t="s">
        <v>1047</v>
      </c>
      <c r="AI883" s="63"/>
      <c r="AJ883" s="64"/>
      <c r="AK883" s="64"/>
      <c r="AL883" s="64"/>
      <c r="AM883" s="73" t="n">
        <f aca="false">M883</f>
        <v>0</v>
      </c>
      <c r="AN883" s="73" t="n">
        <f aca="false">N883</f>
        <v>0</v>
      </c>
      <c r="AO883" s="73" t="str">
        <f aca="false">O883</f>
        <v>0..1</v>
      </c>
      <c r="AP883" s="73" t="str">
        <f aca="false">P883</f>
        <v>/rsm:CrossIndustryInvoice
/rsm:SupplyChainTradeTransaction
/ram:ApplicableHeaderTradeSettlement
/ram:InvoiceeTradeParty
/ram:DefinedTradeContact
/ram:FaxUniversalCommunication</v>
      </c>
      <c r="AQ883" s="73" t="str">
        <f aca="false">Q883</f>
        <v>/rsm:CrossIndustryInvoice/rsm:SupplyChainTradeTransaction/ram:ApplicableHeaderTradeSettlement/ram:InvoiceeTradeParty/ram:DefinedTradeContact/ram:FaxUniversalCommunication</v>
      </c>
      <c r="AR883" s="73" t="n">
        <f aca="false">R883</f>
        <v>0</v>
      </c>
      <c r="AS883" s="73" t="str">
        <f aca="false">S883</f>
        <v/>
      </c>
      <c r="AT883" s="73" t="str">
        <f aca="false">T883</f>
        <v>0..1</v>
      </c>
      <c r="AU883" s="73" t="n">
        <f aca="false">U883</f>
        <v>0</v>
      </c>
      <c r="AV883" s="73" t="n">
        <f aca="false">V883</f>
        <v>0</v>
      </c>
      <c r="AW883" s="6"/>
      <c r="AX883" s="69" t="str">
        <f aca="false">X883</f>
        <v>EXTENDED</v>
      </c>
      <c r="AY883" s="74" t="n">
        <f aca="false">Y883</f>
        <v>0</v>
      </c>
      <c r="BA883" s="46"/>
      <c r="BB883" s="46"/>
      <c r="BC883" s="46"/>
    </row>
    <row r="884" customFormat="false" ht="114" hidden="false" customHeight="false" outlineLevel="0" collapsed="false">
      <c r="A884" s="58" t="str">
        <f aca="false">IF(ISERROR(SEARCH("-X-",D884)),IF(S884="G","NO",IF(S884="E","YES","")),"EXT")</f>
        <v>EXT</v>
      </c>
      <c r="B884" s="77"/>
      <c r="C884" s="59"/>
      <c r="D884" s="60" t="s">
        <v>3498</v>
      </c>
      <c r="E884" s="61"/>
      <c r="F884" s="62" t="n">
        <f aca="false">LEN(Q884)-LEN(SUBSTITUTE(Q884,"/",""))-1</f>
        <v>6</v>
      </c>
      <c r="G884" s="62" t="s">
        <v>88</v>
      </c>
      <c r="H884" s="63" t="s">
        <v>1049</v>
      </c>
      <c r="I884" s="63"/>
      <c r="J884" s="64"/>
      <c r="K884" s="64"/>
      <c r="L884" s="64"/>
      <c r="M884" s="63" t="s">
        <v>119</v>
      </c>
      <c r="N884" s="65"/>
      <c r="O884" s="65" t="s">
        <v>88</v>
      </c>
      <c r="P884" s="66" t="str">
        <f aca="false">MID(SUBSTITUTE(SUBSTITUTE(Q884,"/",CONCATENATE(CHAR(10),"/")),"/",CONCATENATE(CHAR(10),"/"),F884+1),2,500)</f>
        <v>/rsm:CrossIndustryInvoice
/rsm:SupplyChainTradeTransaction
/ram:ApplicableHeaderTradeSettlement
/ram:InvoiceeTradeParty
/ram:DefinedTradeContact
/ram:FaxUniversalCommunication
/ram:CompleteNumber</v>
      </c>
      <c r="Q884" s="67" t="s">
        <v>3499</v>
      </c>
      <c r="R884" s="65" t="s">
        <v>121</v>
      </c>
      <c r="S884" s="65" t="str">
        <f aca="false">IF($D884="","",IF(ISERROR(FIND("/@",RIGHT($Q884,LEN($Q884)-FIND("#",SUBSTITUTE($Q884,"/","#",LEN($Q884)-LEN(SUBSTITUTE($Q884,"/",""))))))),IF(LEFT($D884,4)="BG-X","EG",IF(LEFT($D884,2)="BG","G",IF(OR(RIGHT($D884,2)="-0",RIGHT($D884,3)="-00",RIGHT($D884,4)="-000"),"","E"))),"A"))</f>
        <v>E</v>
      </c>
      <c r="T884" s="65" t="s">
        <v>95</v>
      </c>
      <c r="U884" s="65"/>
      <c r="V884" s="68"/>
      <c r="W884" s="49"/>
      <c r="X884" s="69" t="s">
        <v>30</v>
      </c>
      <c r="Y884" s="69"/>
      <c r="Z884" s="49"/>
      <c r="AA884" s="70"/>
      <c r="AB884" s="70"/>
      <c r="AC884" s="71"/>
      <c r="AD884" s="49"/>
      <c r="AE884" s="72" t="str">
        <f aca="false">D884</f>
        <v>BT-X-232</v>
      </c>
      <c r="AF884" s="73" t="n">
        <f aca="false">F884</f>
        <v>6</v>
      </c>
      <c r="AG884" s="73" t="str">
        <f aca="false">G884</f>
        <v>1..1</v>
      </c>
      <c r="AH884" s="63" t="s">
        <v>1051</v>
      </c>
      <c r="AI884" s="63"/>
      <c r="AJ884" s="64"/>
      <c r="AK884" s="64"/>
      <c r="AL884" s="64"/>
      <c r="AM884" s="73" t="str">
        <f aca="false">M884</f>
        <v>Text</v>
      </c>
      <c r="AN884" s="73" t="n">
        <f aca="false">N884</f>
        <v>0</v>
      </c>
      <c r="AO884" s="73" t="str">
        <f aca="false">O884</f>
        <v>1..1</v>
      </c>
      <c r="AP884" s="73" t="str">
        <f aca="false">P884</f>
        <v>/rsm:CrossIndustryInvoice
/rsm:SupplyChainTradeTransaction
/ram:ApplicableHeaderTradeSettlement
/ram:InvoiceeTradeParty
/ram:DefinedTradeContact
/ram:FaxUniversalCommunication
/ram:CompleteNumber</v>
      </c>
      <c r="AQ884" s="73" t="str">
        <f aca="false">Q884</f>
        <v>/rsm:CrossIndustryInvoice/rsm:SupplyChainTradeTransaction/ram:ApplicableHeaderTradeSettlement/ram:InvoiceeTradeParty/ram:DefinedTradeContact/ram:FaxUniversalCommunication/ram:CompleteNumber</v>
      </c>
      <c r="AR884" s="73" t="str">
        <f aca="false">R884</f>
        <v>T</v>
      </c>
      <c r="AS884" s="73" t="str">
        <f aca="false">S884</f>
        <v>E</v>
      </c>
      <c r="AT884" s="73" t="str">
        <f aca="false">T884</f>
        <v>0..1</v>
      </c>
      <c r="AU884" s="73" t="n">
        <f aca="false">U884</f>
        <v>0</v>
      </c>
      <c r="AV884" s="73" t="n">
        <f aca="false">V884</f>
        <v>0</v>
      </c>
      <c r="AW884" s="6"/>
      <c r="AX884" s="69" t="str">
        <f aca="false">X884</f>
        <v>EXTENDED</v>
      </c>
      <c r="AY884" s="74" t="n">
        <f aca="false">Y884</f>
        <v>0</v>
      </c>
      <c r="BA884" s="46"/>
      <c r="BB884" s="46"/>
      <c r="BC884" s="46"/>
    </row>
    <row r="885" customFormat="false" ht="99.75" hidden="false" customHeight="false" outlineLevel="0" collapsed="false">
      <c r="A885" s="58" t="str">
        <f aca="false">IF(ISERROR(SEARCH("-X-",D885)),IF(S885="G","NO",IF(S885="E","YES","")),"EXT")</f>
        <v>EXT</v>
      </c>
      <c r="B885" s="77"/>
      <c r="C885" s="59"/>
      <c r="D885" s="60" t="s">
        <v>3500</v>
      </c>
      <c r="E885" s="61"/>
      <c r="F885" s="62" t="n">
        <f aca="false">LEN(Q885)-LEN(SUBSTITUTE(Q885,"/",""))-1</f>
        <v>5</v>
      </c>
      <c r="G885" s="62" t="s">
        <v>95</v>
      </c>
      <c r="H885" s="63" t="s">
        <v>1053</v>
      </c>
      <c r="I885" s="63" t="s">
        <v>1054</v>
      </c>
      <c r="J885" s="64"/>
      <c r="K885" s="64"/>
      <c r="L885" s="64"/>
      <c r="M885" s="63"/>
      <c r="N885" s="65"/>
      <c r="O885" s="65" t="s">
        <v>95</v>
      </c>
      <c r="P885" s="66" t="str">
        <f aca="false">MID(SUBSTITUTE(SUBSTITUTE(Q885,"/",CONCATENATE(CHAR(10),"/")),"/",CONCATENATE(CHAR(10),"/"),F885+1),2,500)</f>
        <v>/rsm:CrossIndustryInvoice
/rsm:SupplyChainTradeTransaction
/ram:ApplicableHeaderTradeSettlement
/ram:InvoiceeTradeParty
/ram:DefinedTradeContact
/ram:EmailURIUniversalCommunication</v>
      </c>
      <c r="Q885" s="67" t="s">
        <v>3501</v>
      </c>
      <c r="R885" s="65"/>
      <c r="S885" s="65" t="str">
        <f aca="false">IF($D885="","",IF(ISERROR(FIND("/@",RIGHT($Q885,LEN($Q885)-FIND("#",SUBSTITUTE($Q885,"/","#",LEN($Q885)-LEN(SUBSTITUTE($Q885,"/",""))))))),IF(LEFT($D885,4)="BG-X","EG",IF(LEFT($D885,2)="BG","G",IF(OR(RIGHT($D885,2)="-0",RIGHT($D885,3)="-00",RIGHT($D885,4)="-000"),"","E"))),"A"))</f>
        <v/>
      </c>
      <c r="T885" s="65" t="s">
        <v>95</v>
      </c>
      <c r="U885" s="65"/>
      <c r="V885" s="68"/>
      <c r="W885" s="49"/>
      <c r="X885" s="69" t="s">
        <v>30</v>
      </c>
      <c r="Y885" s="69"/>
      <c r="Z885" s="49"/>
      <c r="AA885" s="70"/>
      <c r="AB885" s="70"/>
      <c r="AC885" s="71"/>
      <c r="AD885" s="49"/>
      <c r="AE885" s="72" t="str">
        <f aca="false">D885</f>
        <v>BT-X-233-00</v>
      </c>
      <c r="AF885" s="73" t="n">
        <f aca="false">F885</f>
        <v>5</v>
      </c>
      <c r="AG885" s="73" t="str">
        <f aca="false">G885</f>
        <v>0..1</v>
      </c>
      <c r="AH885" s="63" t="s">
        <v>1056</v>
      </c>
      <c r="AI885" s="63" t="s">
        <v>1057</v>
      </c>
      <c r="AJ885" s="64"/>
      <c r="AK885" s="64"/>
      <c r="AL885" s="64"/>
      <c r="AM885" s="73" t="n">
        <f aca="false">M885</f>
        <v>0</v>
      </c>
      <c r="AN885" s="73" t="n">
        <f aca="false">N885</f>
        <v>0</v>
      </c>
      <c r="AO885" s="73" t="str">
        <f aca="false">O885</f>
        <v>0..1</v>
      </c>
      <c r="AP885" s="73" t="str">
        <f aca="false">P885</f>
        <v>/rsm:CrossIndustryInvoice
/rsm:SupplyChainTradeTransaction
/ram:ApplicableHeaderTradeSettlement
/ram:InvoiceeTradeParty
/ram:DefinedTradeContact
/ram:EmailURIUniversalCommunication</v>
      </c>
      <c r="AQ885" s="73" t="str">
        <f aca="false">Q885</f>
        <v>/rsm:CrossIndustryInvoice/rsm:SupplyChainTradeTransaction/ram:ApplicableHeaderTradeSettlement/ram:InvoiceeTradeParty/ram:DefinedTradeContact/ram:EmailURIUniversalCommunication</v>
      </c>
      <c r="AR885" s="73" t="n">
        <f aca="false">R885</f>
        <v>0</v>
      </c>
      <c r="AS885" s="73" t="str">
        <f aca="false">S885</f>
        <v/>
      </c>
      <c r="AT885" s="73" t="str">
        <f aca="false">T885</f>
        <v>0..1</v>
      </c>
      <c r="AU885" s="73" t="n">
        <f aca="false">U885</f>
        <v>0</v>
      </c>
      <c r="AV885" s="73" t="n">
        <f aca="false">V885</f>
        <v>0</v>
      </c>
      <c r="AW885" s="6"/>
      <c r="AX885" s="69" t="str">
        <f aca="false">X885</f>
        <v>EXTENDED</v>
      </c>
      <c r="AY885" s="74" t="n">
        <f aca="false">Y885</f>
        <v>0</v>
      </c>
      <c r="BA885" s="46"/>
      <c r="BB885" s="46"/>
      <c r="BC885" s="46"/>
    </row>
    <row r="886" customFormat="false" ht="114" hidden="false" customHeight="false" outlineLevel="0" collapsed="false">
      <c r="A886" s="58" t="str">
        <f aca="false">IF(ISERROR(SEARCH("-X-",D886)),IF(S886="G","NO",IF(S886="E","YES","")),"EXT")</f>
        <v>EXT</v>
      </c>
      <c r="B886" s="77"/>
      <c r="C886" s="59"/>
      <c r="D886" s="60" t="s">
        <v>3502</v>
      </c>
      <c r="E886" s="61" t="s">
        <v>3503</v>
      </c>
      <c r="F886" s="62" t="n">
        <f aca="false">LEN(Q886)-LEN(SUBSTITUTE(Q886,"/",""))-1</f>
        <v>6</v>
      </c>
      <c r="G886" s="62" t="s">
        <v>88</v>
      </c>
      <c r="H886" s="63" t="s">
        <v>1059</v>
      </c>
      <c r="I886" s="63" t="s">
        <v>1054</v>
      </c>
      <c r="J886" s="64"/>
      <c r="K886" s="64"/>
      <c r="L886" s="64"/>
      <c r="M886" s="63" t="s">
        <v>119</v>
      </c>
      <c r="N886" s="65"/>
      <c r="O886" s="65" t="s">
        <v>88</v>
      </c>
      <c r="P886" s="66" t="str">
        <f aca="false">MID(SUBSTITUTE(SUBSTITUTE(Q886,"/",CONCATENATE(CHAR(10),"/")),"/",CONCATENATE(CHAR(10),"/"),F886+1),2,500)</f>
        <v>/rsm:CrossIndustryInvoice
/rsm:SupplyChainTradeTransaction
/ram:ApplicableHeaderTradeSettlement
/ram:InvoiceeTradeParty
/ram:DefinedTradeContact
/ram:EmailURIUniversalCommunication
/ram:URIID</v>
      </c>
      <c r="Q886" s="67" t="s">
        <v>3504</v>
      </c>
      <c r="R886" s="65" t="s">
        <v>121</v>
      </c>
      <c r="S886" s="65" t="str">
        <f aca="false">IF($D886="","",IF(ISERROR(FIND("/@",RIGHT($Q886,LEN($Q886)-FIND("#",SUBSTITUTE($Q886,"/","#",LEN($Q886)-LEN(SUBSTITUTE($Q886,"/",""))))))),IF(LEFT($D886,4)="BG-X","EG",IF(LEFT($D886,2)="BG","G",IF(OR(RIGHT($D886,2)="-0",RIGHT($D886,3)="-00",RIGHT($D886,4)="-000"),"","E"))),"A"))</f>
        <v>E</v>
      </c>
      <c r="T886" s="65" t="s">
        <v>95</v>
      </c>
      <c r="U886" s="65"/>
      <c r="V886" s="68"/>
      <c r="W886" s="49"/>
      <c r="X886" s="69" t="s">
        <v>30</v>
      </c>
      <c r="Y886" s="69"/>
      <c r="Z886" s="49"/>
      <c r="AA886" s="70"/>
      <c r="AB886" s="70"/>
      <c r="AC886" s="71"/>
      <c r="AD886" s="49"/>
      <c r="AE886" s="72" t="str">
        <f aca="false">D886</f>
        <v>BT-X-233</v>
      </c>
      <c r="AF886" s="73" t="n">
        <f aca="false">F886</f>
        <v>6</v>
      </c>
      <c r="AG886" s="73" t="str">
        <f aca="false">G886</f>
        <v>1..1</v>
      </c>
      <c r="AH886" s="63" t="s">
        <v>1061</v>
      </c>
      <c r="AI886" s="63" t="s">
        <v>1057</v>
      </c>
      <c r="AJ886" s="64"/>
      <c r="AK886" s="64"/>
      <c r="AL886" s="64"/>
      <c r="AM886" s="73" t="str">
        <f aca="false">M886</f>
        <v>Text</v>
      </c>
      <c r="AN886" s="73" t="n">
        <f aca="false">N886</f>
        <v>0</v>
      </c>
      <c r="AO886" s="73" t="str">
        <f aca="false">O886</f>
        <v>1..1</v>
      </c>
      <c r="AP886" s="73" t="str">
        <f aca="false">P886</f>
        <v>/rsm:CrossIndustryInvoice
/rsm:SupplyChainTradeTransaction
/ram:ApplicableHeaderTradeSettlement
/ram:InvoiceeTradeParty
/ram:DefinedTradeContact
/ram:EmailURIUniversalCommunication
/ram:URIID</v>
      </c>
      <c r="AQ886" s="73" t="str">
        <f aca="false">Q886</f>
        <v>/rsm:CrossIndustryInvoice/rsm:SupplyChainTradeTransaction/ram:ApplicableHeaderTradeSettlement/ram:InvoiceeTradeParty/ram:DefinedTradeContact/ram:EmailURIUniversalCommunication/ram:URIID</v>
      </c>
      <c r="AR886" s="73" t="str">
        <f aca="false">R886</f>
        <v>T</v>
      </c>
      <c r="AS886" s="73" t="str">
        <f aca="false">S886</f>
        <v>E</v>
      </c>
      <c r="AT886" s="73" t="str">
        <f aca="false">T886</f>
        <v>0..1</v>
      </c>
      <c r="AU886" s="73" t="n">
        <f aca="false">U886</f>
        <v>0</v>
      </c>
      <c r="AV886" s="73" t="n">
        <f aca="false">V886</f>
        <v>0</v>
      </c>
      <c r="AW886" s="6"/>
      <c r="AX886" s="69" t="str">
        <f aca="false">X886</f>
        <v>EXTENDED</v>
      </c>
      <c r="AY886" s="74" t="n">
        <f aca="false">Y886</f>
        <v>0</v>
      </c>
      <c r="BA886" s="46"/>
      <c r="BB886" s="46"/>
      <c r="BC886" s="46"/>
    </row>
    <row r="887" customFormat="false" ht="85.5" hidden="false" customHeight="false" outlineLevel="0" collapsed="false">
      <c r="A887" s="58" t="str">
        <f aca="false">IF(ISERROR(SEARCH("-X-",D887)),IF(S887="G","NO",IF(S887="E","YES","")),"EXT")</f>
        <v>EXT</v>
      </c>
      <c r="B887" s="77"/>
      <c r="C887" s="59"/>
      <c r="D887" s="60" t="s">
        <v>3505</v>
      </c>
      <c r="E887" s="61" t="s">
        <v>3506</v>
      </c>
      <c r="F887" s="62" t="n">
        <f aca="false">LEN(Q887)-LEN(SUBSTITUTE(Q887,"/",""))-1</f>
        <v>4</v>
      </c>
      <c r="G887" s="62" t="s">
        <v>88</v>
      </c>
      <c r="H887" s="63" t="s">
        <v>2142</v>
      </c>
      <c r="I887" s="63"/>
      <c r="J887" s="64"/>
      <c r="K887" s="64"/>
      <c r="L887" s="64"/>
      <c r="M887" s="63"/>
      <c r="N887" s="65"/>
      <c r="O887" s="65" t="s">
        <v>95</v>
      </c>
      <c r="P887" s="66" t="str">
        <f aca="false">MID(SUBSTITUTE(SUBSTITUTE(Q887,"/",CONCATENATE(CHAR(10),"/")),"/",CONCATENATE(CHAR(10),"/"),F887+1),2,500)</f>
        <v>/rsm:CrossIndustryInvoice
/rsm:SupplyChainTradeTransaction
/ram:ApplicableHeaderTradeSettlement
/ram:InvoiceeTradeParty
/ram:PostalTradeAddress</v>
      </c>
      <c r="Q887" s="67" t="s">
        <v>3507</v>
      </c>
      <c r="R887" s="65"/>
      <c r="S887" s="65" t="str">
        <f aca="false">IF($D887="","",IF(ISERROR(FIND("/@",RIGHT($Q887,LEN($Q887)-FIND("#",SUBSTITUTE($Q887,"/","#",LEN($Q887)-LEN(SUBSTITUTE($Q887,"/",""))))))),IF(LEFT($D887,4)="BG-X","EG",IF(LEFT($D887,2)="BG","G",IF(OR(RIGHT($D887,2)="-0",RIGHT($D887,3)="-00",RIGHT($D887,4)="-000"),"","E"))),"A"))</f>
        <v>EG</v>
      </c>
      <c r="T887" s="65" t="s">
        <v>95</v>
      </c>
      <c r="U887" s="65"/>
      <c r="V887" s="68"/>
      <c r="W887" s="49"/>
      <c r="X887" s="69" t="s">
        <v>30</v>
      </c>
      <c r="Y887" s="69"/>
      <c r="Z887" s="49"/>
      <c r="AA887" s="70"/>
      <c r="AB887" s="70"/>
      <c r="AC887" s="71"/>
      <c r="AD887" s="49"/>
      <c r="AE887" s="72" t="str">
        <f aca="false">D887</f>
        <v>BG-X-38</v>
      </c>
      <c r="AF887" s="73" t="n">
        <f aca="false">F887</f>
        <v>4</v>
      </c>
      <c r="AG887" s="73" t="str">
        <f aca="false">G887</f>
        <v>1..1</v>
      </c>
      <c r="AH887" s="63" t="s">
        <v>3158</v>
      </c>
      <c r="AI887" s="63"/>
      <c r="AJ887" s="64"/>
      <c r="AK887" s="64"/>
      <c r="AL887" s="64"/>
      <c r="AM887" s="73" t="n">
        <f aca="false">M887</f>
        <v>0</v>
      </c>
      <c r="AN887" s="73" t="n">
        <f aca="false">N887</f>
        <v>0</v>
      </c>
      <c r="AO887" s="73" t="str">
        <f aca="false">O887</f>
        <v>0..1</v>
      </c>
      <c r="AP887" s="73" t="str">
        <f aca="false">P887</f>
        <v>/rsm:CrossIndustryInvoice
/rsm:SupplyChainTradeTransaction
/ram:ApplicableHeaderTradeSettlement
/ram:InvoiceeTradeParty
/ram:PostalTradeAddress</v>
      </c>
      <c r="AQ887" s="73" t="str">
        <f aca="false">Q887</f>
        <v>/rsm:CrossIndustryInvoice/rsm:SupplyChainTradeTransaction/ram:ApplicableHeaderTradeSettlement/ram:InvoiceeTradeParty/ram:PostalTradeAddress</v>
      </c>
      <c r="AR887" s="73" t="n">
        <f aca="false">R887</f>
        <v>0</v>
      </c>
      <c r="AS887" s="73" t="str">
        <f aca="false">S887</f>
        <v>EG</v>
      </c>
      <c r="AT887" s="73" t="str">
        <f aca="false">T887</f>
        <v>0..1</v>
      </c>
      <c r="AU887" s="73" t="n">
        <f aca="false">U887</f>
        <v>0</v>
      </c>
      <c r="AV887" s="73" t="n">
        <f aca="false">V887</f>
        <v>0</v>
      </c>
      <c r="AW887" s="6"/>
      <c r="AX887" s="69" t="str">
        <f aca="false">X887</f>
        <v>EXTENDED</v>
      </c>
      <c r="AY887" s="74" t="n">
        <f aca="false">Y887</f>
        <v>0</v>
      </c>
      <c r="BA887" s="46"/>
      <c r="BB887" s="46"/>
      <c r="BC887" s="46"/>
    </row>
    <row r="888" customFormat="false" ht="99.75" hidden="false" customHeight="false" outlineLevel="0" collapsed="false">
      <c r="A888" s="58" t="str">
        <f aca="false">IF(ISERROR(SEARCH("-X-",D888)),IF(S888="G","NO",IF(S888="E","YES","")),"EXT")</f>
        <v>EXT</v>
      </c>
      <c r="B888" s="77"/>
      <c r="C888" s="59"/>
      <c r="D888" s="60" t="s">
        <v>3508</v>
      </c>
      <c r="E888" s="61" t="s">
        <v>3509</v>
      </c>
      <c r="F888" s="62" t="n">
        <f aca="false">LEN(Q888)-LEN(SUBSTITUTE(Q888,"/",""))-1</f>
        <v>5</v>
      </c>
      <c r="G888" s="62" t="s">
        <v>95</v>
      </c>
      <c r="H888" s="63" t="s">
        <v>1069</v>
      </c>
      <c r="I888" s="63" t="s">
        <v>1070</v>
      </c>
      <c r="J888" s="64" t="s">
        <v>1071</v>
      </c>
      <c r="K888" s="64"/>
      <c r="L888" s="64"/>
      <c r="M888" s="63" t="s">
        <v>119</v>
      </c>
      <c r="N888" s="65"/>
      <c r="O888" s="65" t="s">
        <v>95</v>
      </c>
      <c r="P888" s="66" t="str">
        <f aca="false">MID(SUBSTITUTE(SUBSTITUTE(Q888,"/",CONCATENATE(CHAR(10),"/")),"/",CONCATENATE(CHAR(10),"/"),F888+1),2,500)</f>
        <v>/rsm:CrossIndustryInvoice
/rsm:SupplyChainTradeTransaction
/ram:ApplicableHeaderTradeSettlement
/ram:InvoiceeTradeParty
/ram:PostalTradeAddress
/ram:PostcodeCode</v>
      </c>
      <c r="Q888" s="67" t="s">
        <v>3510</v>
      </c>
      <c r="R888" s="65" t="s">
        <v>121</v>
      </c>
      <c r="S888" s="65" t="str">
        <f aca="false">IF($D888="","",IF(ISERROR(FIND("/@",RIGHT($Q888,LEN($Q888)-FIND("#",SUBSTITUTE($Q888,"/","#",LEN($Q888)-LEN(SUBSTITUTE($Q888,"/",""))))))),IF(LEFT($D888,4)="BG-X","EG",IF(LEFT($D888,2)="BG","G",IF(OR(RIGHT($D888,2)="-0",RIGHT($D888,3)="-00",RIGHT($D888,4)="-000"),"","E"))),"A"))</f>
        <v>E</v>
      </c>
      <c r="T888" s="65" t="s">
        <v>95</v>
      </c>
      <c r="U888" s="65"/>
      <c r="V888" s="68"/>
      <c r="W888" s="82"/>
      <c r="X888" s="69" t="s">
        <v>30</v>
      </c>
      <c r="Y888" s="69"/>
      <c r="Z888" s="82"/>
      <c r="AA888" s="70"/>
      <c r="AB888" s="70"/>
      <c r="AC888" s="71"/>
      <c r="AD888" s="11"/>
      <c r="AE888" s="72" t="str">
        <f aca="false">D888</f>
        <v>BT-X-234</v>
      </c>
      <c r="AF888" s="73" t="n">
        <f aca="false">F888</f>
        <v>5</v>
      </c>
      <c r="AG888" s="73" t="str">
        <f aca="false">G888</f>
        <v>0..1</v>
      </c>
      <c r="AH888" s="63" t="s">
        <v>1073</v>
      </c>
      <c r="AI888" s="63" t="s">
        <v>1074</v>
      </c>
      <c r="AJ888" s="64" t="s">
        <v>1075</v>
      </c>
      <c r="AK888" s="64"/>
      <c r="AL888" s="64"/>
      <c r="AM888" s="73" t="str">
        <f aca="false">M888</f>
        <v>Text</v>
      </c>
      <c r="AN888" s="73" t="n">
        <f aca="false">N888</f>
        <v>0</v>
      </c>
      <c r="AO888" s="73" t="str">
        <f aca="false">O888</f>
        <v>0..1</v>
      </c>
      <c r="AP888" s="73" t="str">
        <f aca="false">P888</f>
        <v>/rsm:CrossIndustryInvoice
/rsm:SupplyChainTradeTransaction
/ram:ApplicableHeaderTradeSettlement
/ram:InvoiceeTradeParty
/ram:PostalTradeAddress
/ram:PostcodeCode</v>
      </c>
      <c r="AQ888" s="73" t="str">
        <f aca="false">Q888</f>
        <v>/rsm:CrossIndustryInvoice/rsm:SupplyChainTradeTransaction/ram:ApplicableHeaderTradeSettlement/ram:InvoiceeTradeParty/ram:PostalTradeAddress/ram:PostcodeCode</v>
      </c>
      <c r="AR888" s="73" t="str">
        <f aca="false">R888</f>
        <v>T</v>
      </c>
      <c r="AS888" s="73" t="str">
        <f aca="false">S888</f>
        <v>E</v>
      </c>
      <c r="AT888" s="73" t="str">
        <f aca="false">T888</f>
        <v>0..1</v>
      </c>
      <c r="AU888" s="73" t="n">
        <f aca="false">U888</f>
        <v>0</v>
      </c>
      <c r="AV888" s="73" t="n">
        <f aca="false">V888</f>
        <v>0</v>
      </c>
      <c r="AW888" s="6"/>
      <c r="AX888" s="69" t="str">
        <f aca="false">X888</f>
        <v>EXTENDED</v>
      </c>
      <c r="AY888" s="74" t="n">
        <f aca="false">Y888</f>
        <v>0</v>
      </c>
      <c r="BA888" s="46"/>
      <c r="BB888" s="46"/>
      <c r="BC888" s="46"/>
    </row>
    <row r="889" customFormat="false" ht="99.75" hidden="false" customHeight="false" outlineLevel="0" collapsed="false">
      <c r="A889" s="58" t="str">
        <f aca="false">IF(ISERROR(SEARCH("-X-",D889)),IF(S889="G","NO",IF(S889="E","YES","")),"EXT")</f>
        <v>EXT</v>
      </c>
      <c r="B889" s="77"/>
      <c r="C889" s="59"/>
      <c r="D889" s="60" t="s">
        <v>3511</v>
      </c>
      <c r="E889" s="61" t="s">
        <v>3512</v>
      </c>
      <c r="F889" s="62" t="n">
        <f aca="false">LEN(Q889)-LEN(SUBSTITUTE(Q889,"/",""))-1</f>
        <v>5</v>
      </c>
      <c r="G889" s="62" t="s">
        <v>95</v>
      </c>
      <c r="H889" s="63" t="s">
        <v>1078</v>
      </c>
      <c r="I889" s="63" t="s">
        <v>1079</v>
      </c>
      <c r="J889" s="64" t="s">
        <v>1080</v>
      </c>
      <c r="K889" s="64"/>
      <c r="L889" s="64"/>
      <c r="M889" s="63" t="s">
        <v>119</v>
      </c>
      <c r="N889" s="65"/>
      <c r="O889" s="65" t="s">
        <v>95</v>
      </c>
      <c r="P889" s="66" t="str">
        <f aca="false">MID(SUBSTITUTE(SUBSTITUTE(Q889,"/",CONCATENATE(CHAR(10),"/")),"/",CONCATENATE(CHAR(10),"/"),F889+1),2,500)</f>
        <v>/rsm:CrossIndustryInvoice
/rsm:SupplyChainTradeTransaction
/ram:ApplicableHeaderTradeSettlement
/ram:InvoiceeTradeParty
/ram:PostalTradeAddress
/ram:LineOne</v>
      </c>
      <c r="Q889" s="67" t="s">
        <v>3513</v>
      </c>
      <c r="R889" s="65" t="s">
        <v>121</v>
      </c>
      <c r="S889" s="65" t="str">
        <f aca="false">IF($D889="","",IF(ISERROR(FIND("/@",RIGHT($Q889,LEN($Q889)-FIND("#",SUBSTITUTE($Q889,"/","#",LEN($Q889)-LEN(SUBSTITUTE($Q889,"/",""))))))),IF(LEFT($D889,4)="BG-X","EG",IF(LEFT($D889,2)="BG","G",IF(OR(RIGHT($D889,2)="-0",RIGHT($D889,3)="-00",RIGHT($D889,4)="-000"),"","E"))),"A"))</f>
        <v>E</v>
      </c>
      <c r="T889" s="65" t="s">
        <v>95</v>
      </c>
      <c r="U889" s="65"/>
      <c r="V889" s="68"/>
      <c r="W889" s="82"/>
      <c r="X889" s="69" t="s">
        <v>30</v>
      </c>
      <c r="Y889" s="69"/>
      <c r="Z889" s="82"/>
      <c r="AA889" s="70"/>
      <c r="AB889" s="70"/>
      <c r="AC889" s="71"/>
      <c r="AD889" s="11"/>
      <c r="AE889" s="72" t="str">
        <f aca="false">D889</f>
        <v>BT-X-235</v>
      </c>
      <c r="AF889" s="73" t="n">
        <f aca="false">F889</f>
        <v>5</v>
      </c>
      <c r="AG889" s="73" t="str">
        <f aca="false">G889</f>
        <v>0..1</v>
      </c>
      <c r="AH889" s="63" t="s">
        <v>1082</v>
      </c>
      <c r="AI889" s="63" t="s">
        <v>1083</v>
      </c>
      <c r="AJ889" s="64" t="s">
        <v>1084</v>
      </c>
      <c r="AK889" s="64"/>
      <c r="AL889" s="64"/>
      <c r="AM889" s="73" t="str">
        <f aca="false">M889</f>
        <v>Text</v>
      </c>
      <c r="AN889" s="73" t="n">
        <f aca="false">N889</f>
        <v>0</v>
      </c>
      <c r="AO889" s="73" t="str">
        <f aca="false">O889</f>
        <v>0..1</v>
      </c>
      <c r="AP889" s="73" t="str">
        <f aca="false">P889</f>
        <v>/rsm:CrossIndustryInvoice
/rsm:SupplyChainTradeTransaction
/ram:ApplicableHeaderTradeSettlement
/ram:InvoiceeTradeParty
/ram:PostalTradeAddress
/ram:LineOne</v>
      </c>
      <c r="AQ889" s="73" t="str">
        <f aca="false">Q889</f>
        <v>/rsm:CrossIndustryInvoice/rsm:SupplyChainTradeTransaction/ram:ApplicableHeaderTradeSettlement/ram:InvoiceeTradeParty/ram:PostalTradeAddress/ram:LineOne</v>
      </c>
      <c r="AR889" s="73" t="str">
        <f aca="false">R889</f>
        <v>T</v>
      </c>
      <c r="AS889" s="73" t="str">
        <f aca="false">S889</f>
        <v>E</v>
      </c>
      <c r="AT889" s="73" t="str">
        <f aca="false">T889</f>
        <v>0..1</v>
      </c>
      <c r="AU889" s="73" t="n">
        <f aca="false">U889</f>
        <v>0</v>
      </c>
      <c r="AV889" s="73" t="n">
        <f aca="false">V889</f>
        <v>0</v>
      </c>
      <c r="AW889" s="6"/>
      <c r="AX889" s="69" t="str">
        <f aca="false">X889</f>
        <v>EXTENDED</v>
      </c>
      <c r="AY889" s="74" t="n">
        <f aca="false">Y889</f>
        <v>0</v>
      </c>
      <c r="BA889" s="46"/>
      <c r="BB889" s="46"/>
      <c r="BC889" s="46"/>
    </row>
    <row r="890" customFormat="false" ht="99.75" hidden="false" customHeight="false" outlineLevel="0" collapsed="false">
      <c r="A890" s="58" t="str">
        <f aca="false">IF(ISERROR(SEARCH("-X-",D890)),IF(S890="G","NO",IF(S890="E","YES","")),"EXT")</f>
        <v>EXT</v>
      </c>
      <c r="B890" s="77"/>
      <c r="C890" s="59"/>
      <c r="D890" s="60" t="s">
        <v>3514</v>
      </c>
      <c r="E890" s="61" t="s">
        <v>3515</v>
      </c>
      <c r="F890" s="62" t="n">
        <f aca="false">LEN(Q890)-LEN(SUBSTITUTE(Q890,"/",""))-1</f>
        <v>5</v>
      </c>
      <c r="G890" s="62" t="s">
        <v>95</v>
      </c>
      <c r="H890" s="63" t="s">
        <v>1087</v>
      </c>
      <c r="I890" s="63" t="s">
        <v>1088</v>
      </c>
      <c r="J890" s="64"/>
      <c r="K890" s="64"/>
      <c r="L890" s="64"/>
      <c r="M890" s="63" t="s">
        <v>119</v>
      </c>
      <c r="N890" s="65"/>
      <c r="O890" s="65" t="s">
        <v>95</v>
      </c>
      <c r="P890" s="66" t="str">
        <f aca="false">MID(SUBSTITUTE(SUBSTITUTE(Q890,"/",CONCATENATE(CHAR(10),"/")),"/",CONCATENATE(CHAR(10),"/"),F890+1),2,500)</f>
        <v>/rsm:CrossIndustryInvoice
/rsm:SupplyChainTradeTransaction
/ram:ApplicableHeaderTradeSettlement
/ram:InvoiceeTradeParty
/ram:PostalTradeAddress
/ram:LineTwo</v>
      </c>
      <c r="Q890" s="67" t="s">
        <v>3516</v>
      </c>
      <c r="R890" s="65" t="s">
        <v>121</v>
      </c>
      <c r="S890" s="65" t="str">
        <f aca="false">IF($D890="","",IF(ISERROR(FIND("/@",RIGHT($Q890,LEN($Q890)-FIND("#",SUBSTITUTE($Q890,"/","#",LEN($Q890)-LEN(SUBSTITUTE($Q890,"/",""))))))),IF(LEFT($D890,4)="BG-X","EG",IF(LEFT($D890,2)="BG","G",IF(OR(RIGHT($D890,2)="-0",RIGHT($D890,3)="-00",RIGHT($D890,4)="-000"),"","E"))),"A"))</f>
        <v>E</v>
      </c>
      <c r="T890" s="65" t="s">
        <v>95</v>
      </c>
      <c r="U890" s="65"/>
      <c r="V890" s="68"/>
      <c r="W890" s="82"/>
      <c r="X890" s="69" t="s">
        <v>30</v>
      </c>
      <c r="Y890" s="69"/>
      <c r="Z890" s="82"/>
      <c r="AA890" s="70"/>
      <c r="AB890" s="70"/>
      <c r="AC890" s="71"/>
      <c r="AD890" s="11"/>
      <c r="AE890" s="72" t="str">
        <f aca="false">D890</f>
        <v>BT-X-236</v>
      </c>
      <c r="AF890" s="73" t="n">
        <f aca="false">F890</f>
        <v>5</v>
      </c>
      <c r="AG890" s="73" t="str">
        <f aca="false">G890</f>
        <v>0..1</v>
      </c>
      <c r="AH890" s="63" t="s">
        <v>1090</v>
      </c>
      <c r="AI890" s="63" t="s">
        <v>1091</v>
      </c>
      <c r="AJ890" s="64"/>
      <c r="AK890" s="64"/>
      <c r="AL890" s="64"/>
      <c r="AM890" s="73" t="str">
        <f aca="false">M890</f>
        <v>Text</v>
      </c>
      <c r="AN890" s="73" t="n">
        <f aca="false">N890</f>
        <v>0</v>
      </c>
      <c r="AO890" s="73" t="str">
        <f aca="false">O890</f>
        <v>0..1</v>
      </c>
      <c r="AP890" s="73" t="str">
        <f aca="false">P890</f>
        <v>/rsm:CrossIndustryInvoice
/rsm:SupplyChainTradeTransaction
/ram:ApplicableHeaderTradeSettlement
/ram:InvoiceeTradeParty
/ram:PostalTradeAddress
/ram:LineTwo</v>
      </c>
      <c r="AQ890" s="73" t="str">
        <f aca="false">Q890</f>
        <v>/rsm:CrossIndustryInvoice/rsm:SupplyChainTradeTransaction/ram:ApplicableHeaderTradeSettlement/ram:InvoiceeTradeParty/ram:PostalTradeAddress/ram:LineTwo</v>
      </c>
      <c r="AR890" s="73" t="str">
        <f aca="false">R890</f>
        <v>T</v>
      </c>
      <c r="AS890" s="73" t="str">
        <f aca="false">S890</f>
        <v>E</v>
      </c>
      <c r="AT890" s="73" t="str">
        <f aca="false">T890</f>
        <v>0..1</v>
      </c>
      <c r="AU890" s="73" t="n">
        <f aca="false">U890</f>
        <v>0</v>
      </c>
      <c r="AV890" s="73" t="n">
        <f aca="false">V890</f>
        <v>0</v>
      </c>
      <c r="AW890" s="6"/>
      <c r="AX890" s="69" t="str">
        <f aca="false">X890</f>
        <v>EXTENDED</v>
      </c>
      <c r="AY890" s="74" t="n">
        <f aca="false">Y890</f>
        <v>0</v>
      </c>
      <c r="BA890" s="46"/>
      <c r="BB890" s="46"/>
      <c r="BC890" s="46"/>
    </row>
    <row r="891" customFormat="false" ht="99.75" hidden="false" customHeight="false" outlineLevel="0" collapsed="false">
      <c r="A891" s="58" t="str">
        <f aca="false">IF(ISERROR(SEARCH("-X-",D891)),IF(S891="G","NO",IF(S891="E","YES","")),"EXT")</f>
        <v>EXT</v>
      </c>
      <c r="B891" s="77"/>
      <c r="C891" s="59"/>
      <c r="D891" s="60" t="s">
        <v>3517</v>
      </c>
      <c r="E891" s="61" t="s">
        <v>3518</v>
      </c>
      <c r="F891" s="62" t="n">
        <f aca="false">LEN(Q891)-LEN(SUBSTITUTE(Q891,"/",""))-1</f>
        <v>5</v>
      </c>
      <c r="G891" s="62" t="s">
        <v>95</v>
      </c>
      <c r="H891" s="63" t="s">
        <v>1094</v>
      </c>
      <c r="I891" s="63" t="s">
        <v>1088</v>
      </c>
      <c r="J891" s="64"/>
      <c r="K891" s="64"/>
      <c r="L891" s="64"/>
      <c r="M891" s="63" t="s">
        <v>119</v>
      </c>
      <c r="N891" s="65"/>
      <c r="O891" s="65" t="s">
        <v>95</v>
      </c>
      <c r="P891" s="66" t="str">
        <f aca="false">MID(SUBSTITUTE(SUBSTITUTE(Q891,"/",CONCATENATE(CHAR(10),"/")),"/",CONCATENATE(CHAR(10),"/"),F891+1),2,500)</f>
        <v>/rsm:CrossIndustryInvoice
/rsm:SupplyChainTradeTransaction
/ram:ApplicableHeaderTradeSettlement
/ram:InvoiceeTradeParty
/ram:PostalTradeAddress
/ram:LineThree</v>
      </c>
      <c r="Q891" s="67" t="s">
        <v>3519</v>
      </c>
      <c r="R891" s="65" t="s">
        <v>121</v>
      </c>
      <c r="S891" s="65" t="str">
        <f aca="false">IF($D891="","",IF(ISERROR(FIND("/@",RIGHT($Q891,LEN($Q891)-FIND("#",SUBSTITUTE($Q891,"/","#",LEN($Q891)-LEN(SUBSTITUTE($Q891,"/",""))))))),IF(LEFT($D891,4)="BG-X","EG",IF(LEFT($D891,2)="BG","G",IF(OR(RIGHT($D891,2)="-0",RIGHT($D891,3)="-00",RIGHT($D891,4)="-000"),"","E"))),"A"))</f>
        <v>E</v>
      </c>
      <c r="T891" s="65" t="s">
        <v>95</v>
      </c>
      <c r="U891" s="65"/>
      <c r="V891" s="68"/>
      <c r="W891" s="82"/>
      <c r="X891" s="69" t="s">
        <v>30</v>
      </c>
      <c r="Y891" s="69"/>
      <c r="Z891" s="82"/>
      <c r="AA891" s="70"/>
      <c r="AB891" s="70"/>
      <c r="AC891" s="71"/>
      <c r="AD891" s="11"/>
      <c r="AE891" s="72" t="str">
        <f aca="false">D891</f>
        <v>BT-X-237</v>
      </c>
      <c r="AF891" s="73" t="n">
        <f aca="false">F891</f>
        <v>5</v>
      </c>
      <c r="AG891" s="73" t="str">
        <f aca="false">G891</f>
        <v>0..1</v>
      </c>
      <c r="AH891" s="63" t="s">
        <v>1096</v>
      </c>
      <c r="AI891" s="63" t="s">
        <v>1091</v>
      </c>
      <c r="AJ891" s="64"/>
      <c r="AK891" s="64"/>
      <c r="AL891" s="64"/>
      <c r="AM891" s="73" t="str">
        <f aca="false">M891</f>
        <v>Text</v>
      </c>
      <c r="AN891" s="73" t="n">
        <f aca="false">N891</f>
        <v>0</v>
      </c>
      <c r="AO891" s="73" t="str">
        <f aca="false">O891</f>
        <v>0..1</v>
      </c>
      <c r="AP891" s="73" t="str">
        <f aca="false">P891</f>
        <v>/rsm:CrossIndustryInvoice
/rsm:SupplyChainTradeTransaction
/ram:ApplicableHeaderTradeSettlement
/ram:InvoiceeTradeParty
/ram:PostalTradeAddress
/ram:LineThree</v>
      </c>
      <c r="AQ891" s="73" t="str">
        <f aca="false">Q891</f>
        <v>/rsm:CrossIndustryInvoice/rsm:SupplyChainTradeTransaction/ram:ApplicableHeaderTradeSettlement/ram:InvoiceeTradeParty/ram:PostalTradeAddress/ram:LineThree</v>
      </c>
      <c r="AR891" s="73" t="str">
        <f aca="false">R891</f>
        <v>T</v>
      </c>
      <c r="AS891" s="73" t="str">
        <f aca="false">S891</f>
        <v>E</v>
      </c>
      <c r="AT891" s="73" t="str">
        <f aca="false">T891</f>
        <v>0..1</v>
      </c>
      <c r="AU891" s="73" t="n">
        <f aca="false">U891</f>
        <v>0</v>
      </c>
      <c r="AV891" s="73" t="n">
        <f aca="false">V891</f>
        <v>0</v>
      </c>
      <c r="AW891" s="6"/>
      <c r="AX891" s="69" t="str">
        <f aca="false">X891</f>
        <v>EXTENDED</v>
      </c>
      <c r="AY891" s="74" t="n">
        <f aca="false">Y891</f>
        <v>0</v>
      </c>
      <c r="BA891" s="46"/>
      <c r="BB891" s="46"/>
      <c r="BC891" s="46"/>
    </row>
    <row r="892" customFormat="false" ht="99.75" hidden="false" customHeight="false" outlineLevel="0" collapsed="false">
      <c r="A892" s="58" t="str">
        <f aca="false">IF(ISERROR(SEARCH("-X-",D892)),IF(S892="G","NO",IF(S892="E","YES","")),"EXT")</f>
        <v>EXT</v>
      </c>
      <c r="B892" s="58"/>
      <c r="C892" s="59"/>
      <c r="D892" s="60" t="s">
        <v>3520</v>
      </c>
      <c r="E892" s="61" t="s">
        <v>3521</v>
      </c>
      <c r="F892" s="62" t="n">
        <f aca="false">LEN(Q892)-LEN(SUBSTITUTE(Q892,"/",""))-1</f>
        <v>5</v>
      </c>
      <c r="G892" s="62" t="s">
        <v>95</v>
      </c>
      <c r="H892" s="63" t="s">
        <v>1099</v>
      </c>
      <c r="I892" s="63" t="s">
        <v>1100</v>
      </c>
      <c r="J892" s="64"/>
      <c r="K892" s="64"/>
      <c r="L892" s="64"/>
      <c r="M892" s="63" t="s">
        <v>119</v>
      </c>
      <c r="N892" s="65"/>
      <c r="O892" s="65" t="s">
        <v>95</v>
      </c>
      <c r="P892" s="66" t="str">
        <f aca="false">MID(SUBSTITUTE(SUBSTITUTE(Q892,"/",CONCATENATE(CHAR(10),"/")),"/",CONCATENATE(CHAR(10),"/"),F892+1),2,500)</f>
        <v>/rsm:CrossIndustryInvoice
/rsm:SupplyChainTradeTransaction
/ram:ApplicableHeaderTradeSettlement
/ram:InvoiceeTradeParty
/ram:PostalTradeAddress
/ram:CityName</v>
      </c>
      <c r="Q892" s="67" t="s">
        <v>3522</v>
      </c>
      <c r="R892" s="65" t="s">
        <v>121</v>
      </c>
      <c r="S892" s="65" t="str">
        <f aca="false">IF($D892="","",IF(ISERROR(FIND("/@",RIGHT($Q892,LEN($Q892)-FIND("#",SUBSTITUTE($Q892,"/","#",LEN($Q892)-LEN(SUBSTITUTE($Q892,"/",""))))))),IF(LEFT($D892,4)="BG-X","EG",IF(LEFT($D892,2)="BG","G",IF(OR(RIGHT($D892,2)="-0",RIGHT($D892,3)="-00",RIGHT($D892,4)="-000"),"","E"))),"A"))</f>
        <v>E</v>
      </c>
      <c r="T892" s="65" t="s">
        <v>95</v>
      </c>
      <c r="U892" s="65"/>
      <c r="V892" s="68"/>
      <c r="X892" s="69" t="s">
        <v>30</v>
      </c>
      <c r="Y892" s="69"/>
      <c r="AA892" s="70"/>
      <c r="AB892" s="70"/>
      <c r="AC892" s="71"/>
      <c r="AE892" s="72" t="str">
        <f aca="false">D892</f>
        <v>BT-X-238</v>
      </c>
      <c r="AF892" s="73" t="n">
        <f aca="false">F892</f>
        <v>5</v>
      </c>
      <c r="AG892" s="73" t="str">
        <f aca="false">G892</f>
        <v>0..1</v>
      </c>
      <c r="AH892" s="63" t="s">
        <v>1102</v>
      </c>
      <c r="AI892" s="63" t="s">
        <v>1103</v>
      </c>
      <c r="AJ892" s="64"/>
      <c r="AK892" s="64"/>
      <c r="AL892" s="64"/>
      <c r="AM892" s="73" t="str">
        <f aca="false">M892</f>
        <v>Text</v>
      </c>
      <c r="AN892" s="73" t="n">
        <f aca="false">N892</f>
        <v>0</v>
      </c>
      <c r="AO892" s="73" t="str">
        <f aca="false">O892</f>
        <v>0..1</v>
      </c>
      <c r="AP892" s="73" t="str">
        <f aca="false">P892</f>
        <v>/rsm:CrossIndustryInvoice
/rsm:SupplyChainTradeTransaction
/ram:ApplicableHeaderTradeSettlement
/ram:InvoiceeTradeParty
/ram:PostalTradeAddress
/ram:CityName</v>
      </c>
      <c r="AQ892" s="73" t="str">
        <f aca="false">Q892</f>
        <v>/rsm:CrossIndustryInvoice/rsm:SupplyChainTradeTransaction/ram:ApplicableHeaderTradeSettlement/ram:InvoiceeTradeParty/ram:PostalTradeAddress/ram:CityName</v>
      </c>
      <c r="AR892" s="73" t="str">
        <f aca="false">R892</f>
        <v>T</v>
      </c>
      <c r="AS892" s="73" t="str">
        <f aca="false">S892</f>
        <v>E</v>
      </c>
      <c r="AT892" s="73" t="str">
        <f aca="false">T892</f>
        <v>0..1</v>
      </c>
      <c r="AU892" s="73" t="n">
        <f aca="false">U892</f>
        <v>0</v>
      </c>
      <c r="AV892" s="73" t="n">
        <f aca="false">V892</f>
        <v>0</v>
      </c>
      <c r="AW892" s="6"/>
      <c r="AX892" s="69" t="str">
        <f aca="false">X892</f>
        <v>EXTENDED</v>
      </c>
      <c r="AY892" s="74" t="n">
        <f aca="false">Y892</f>
        <v>0</v>
      </c>
      <c r="BA892" s="46"/>
      <c r="BB892" s="46"/>
      <c r="BC892" s="46"/>
    </row>
    <row r="893" customFormat="false" ht="99.75" hidden="false" customHeight="false" outlineLevel="0" collapsed="false">
      <c r="A893" s="58" t="str">
        <f aca="false">IF(ISERROR(SEARCH("-X-",D893)),IF(S893="G","NO",IF(S893="E","YES","")),"EXT")</f>
        <v>EXT</v>
      </c>
      <c r="B893" s="58"/>
      <c r="C893" s="59"/>
      <c r="D893" s="60" t="s">
        <v>3523</v>
      </c>
      <c r="E893" s="61" t="s">
        <v>3524</v>
      </c>
      <c r="F893" s="62" t="n">
        <f aca="false">LEN(Q893)-LEN(SUBSTITUTE(Q893,"/",""))-1</f>
        <v>5</v>
      </c>
      <c r="G893" s="62" t="s">
        <v>88</v>
      </c>
      <c r="H893" s="63" t="s">
        <v>1106</v>
      </c>
      <c r="I893" s="63" t="s">
        <v>1107</v>
      </c>
      <c r="J893" s="64" t="s">
        <v>510</v>
      </c>
      <c r="K893" s="64"/>
      <c r="L893" s="64"/>
      <c r="M893" s="63" t="s">
        <v>174</v>
      </c>
      <c r="N893" s="65"/>
      <c r="O893" s="65" t="s">
        <v>88</v>
      </c>
      <c r="P893" s="66" t="str">
        <f aca="false">MID(SUBSTITUTE(SUBSTITUTE(Q893,"/",CONCATENATE(CHAR(10),"/")),"/",CONCATENATE(CHAR(10),"/"),F893+1),2,500)</f>
        <v>/rsm:CrossIndustryInvoice
/rsm:SupplyChainTradeTransaction
/ram:ApplicableHeaderTradeSettlement
/ram:InvoiceeTradeParty
/ram:PostalTradeAddress
/ram:CountryID</v>
      </c>
      <c r="Q893" s="67" t="s">
        <v>3525</v>
      </c>
      <c r="R893" s="65" t="s">
        <v>176</v>
      </c>
      <c r="S893" s="65" t="str">
        <f aca="false">IF($D893="","",IF(ISERROR(FIND("/@",RIGHT($Q893,LEN($Q893)-FIND("#",SUBSTITUTE($Q893,"/","#",LEN($Q893)-LEN(SUBSTITUTE($Q893,"/",""))))))),IF(LEFT($D893,4)="BG-X","EG",IF(LEFT($D893,2)="BG","G",IF(OR(RIGHT($D893,2)="-0",RIGHT($D893,3)="-00",RIGHT($D893,4)="-000"),"","E"))),"A"))</f>
        <v>E</v>
      </c>
      <c r="T893" s="65" t="s">
        <v>95</v>
      </c>
      <c r="U893" s="65"/>
      <c r="V893" s="68"/>
      <c r="X893" s="69" t="s">
        <v>30</v>
      </c>
      <c r="Y893" s="69"/>
      <c r="AA893" s="70"/>
      <c r="AB893" s="70"/>
      <c r="AC893" s="71"/>
      <c r="AE893" s="72" t="str">
        <f aca="false">D893</f>
        <v>BT-X-239</v>
      </c>
      <c r="AF893" s="73" t="n">
        <f aca="false">F893</f>
        <v>5</v>
      </c>
      <c r="AG893" s="73" t="str">
        <f aca="false">G893</f>
        <v>1..1</v>
      </c>
      <c r="AH893" s="63" t="s">
        <v>1109</v>
      </c>
      <c r="AI893" s="63" t="s">
        <v>1110</v>
      </c>
      <c r="AJ893" s="64" t="s">
        <v>514</v>
      </c>
      <c r="AK893" s="64"/>
      <c r="AL893" s="64"/>
      <c r="AM893" s="73" t="str">
        <f aca="false">M893</f>
        <v>Code</v>
      </c>
      <c r="AN893" s="73" t="n">
        <f aca="false">N893</f>
        <v>0</v>
      </c>
      <c r="AO893" s="73" t="str">
        <f aca="false">O893</f>
        <v>1..1</v>
      </c>
      <c r="AP893" s="73" t="str">
        <f aca="false">P893</f>
        <v>/rsm:CrossIndustryInvoice
/rsm:SupplyChainTradeTransaction
/ram:ApplicableHeaderTradeSettlement
/ram:InvoiceeTradeParty
/ram:PostalTradeAddress
/ram:CountryID</v>
      </c>
      <c r="AQ893" s="73" t="str">
        <f aca="false">Q893</f>
        <v>/rsm:CrossIndustryInvoice/rsm:SupplyChainTradeTransaction/ram:ApplicableHeaderTradeSettlement/ram:InvoiceeTradeParty/ram:PostalTradeAddress/ram:CountryID</v>
      </c>
      <c r="AR893" s="73" t="str">
        <f aca="false">R893</f>
        <v>C</v>
      </c>
      <c r="AS893" s="73" t="str">
        <f aca="false">S893</f>
        <v>E</v>
      </c>
      <c r="AT893" s="73" t="str">
        <f aca="false">T893</f>
        <v>0..1</v>
      </c>
      <c r="AU893" s="73" t="n">
        <f aca="false">U893</f>
        <v>0</v>
      </c>
      <c r="AV893" s="73" t="n">
        <f aca="false">V893</f>
        <v>0</v>
      </c>
      <c r="AW893" s="6"/>
      <c r="AX893" s="69" t="str">
        <f aca="false">X893</f>
        <v>EXTENDED</v>
      </c>
      <c r="AY893" s="74" t="n">
        <f aca="false">Y893</f>
        <v>0</v>
      </c>
      <c r="BA893" s="46"/>
      <c r="BB893" s="46"/>
      <c r="BC893" s="46"/>
    </row>
    <row r="894" customFormat="false" ht="99.75" hidden="false" customHeight="false" outlineLevel="0" collapsed="false">
      <c r="A894" s="58" t="str">
        <f aca="false">IF(ISERROR(SEARCH("-X-",D894)),IF(S894="G","NO",IF(S894="E","YES","")),"EXT")</f>
        <v>EXT</v>
      </c>
      <c r="B894" s="58"/>
      <c r="C894" s="59"/>
      <c r="D894" s="60" t="s">
        <v>3526</v>
      </c>
      <c r="E894" s="61" t="s">
        <v>3527</v>
      </c>
      <c r="F894" s="62" t="n">
        <f aca="false">LEN(Q894)-LEN(SUBSTITUTE(Q894,"/",""))-1</f>
        <v>5</v>
      </c>
      <c r="G894" s="62" t="s">
        <v>95</v>
      </c>
      <c r="H894" s="63" t="s">
        <v>1113</v>
      </c>
      <c r="I894" s="63" t="s">
        <v>1114</v>
      </c>
      <c r="J894" s="64" t="s">
        <v>1115</v>
      </c>
      <c r="K894" s="64"/>
      <c r="L894" s="64"/>
      <c r="M894" s="63" t="s">
        <v>119</v>
      </c>
      <c r="N894" s="65"/>
      <c r="O894" s="65" t="s">
        <v>95</v>
      </c>
      <c r="P894" s="66" t="str">
        <f aca="false">MID(SUBSTITUTE(SUBSTITUTE(Q894,"/",CONCATENATE(CHAR(10),"/")),"/",CONCATENATE(CHAR(10),"/"),F894+1),2,500)</f>
        <v>/rsm:CrossIndustryInvoice
/rsm:SupplyChainTradeTransaction
/ram:ApplicableHeaderTradeSettlement
/ram:InvoiceeTradeParty
/ram:PostalTradeAddress
/ram:CountrySubDivisionName</v>
      </c>
      <c r="Q894" s="67" t="s">
        <v>3528</v>
      </c>
      <c r="R894" s="65" t="s">
        <v>121</v>
      </c>
      <c r="S894" s="65" t="str">
        <f aca="false">IF($D894="","",IF(ISERROR(FIND("/@",RIGHT($Q894,LEN($Q894)-FIND("#",SUBSTITUTE($Q894,"/","#",LEN($Q894)-LEN(SUBSTITUTE($Q894,"/",""))))))),IF(LEFT($D894,4)="BG-X","EG",IF(LEFT($D894,2)="BG","G",IF(OR(RIGHT($D894,2)="-0",RIGHT($D894,3)="-00",RIGHT($D894,4)="-000"),"","E"))),"A"))</f>
        <v>E</v>
      </c>
      <c r="T894" s="65" t="s">
        <v>112</v>
      </c>
      <c r="U894" s="65"/>
      <c r="V894" s="68"/>
      <c r="X894" s="69" t="s">
        <v>30</v>
      </c>
      <c r="Y894" s="69"/>
      <c r="AA894" s="70"/>
      <c r="AB894" s="70"/>
      <c r="AC894" s="71"/>
      <c r="AE894" s="72" t="str">
        <f aca="false">D894</f>
        <v>BT-X-240</v>
      </c>
      <c r="AF894" s="73" t="n">
        <f aca="false">F894</f>
        <v>5</v>
      </c>
      <c r="AG894" s="73" t="str">
        <f aca="false">G894</f>
        <v>0..1</v>
      </c>
      <c r="AH894" s="63" t="s">
        <v>1117</v>
      </c>
      <c r="AI894" s="63" t="s">
        <v>1118</v>
      </c>
      <c r="AJ894" s="64" t="s">
        <v>1119</v>
      </c>
      <c r="AK894" s="64"/>
      <c r="AL894" s="64"/>
      <c r="AM894" s="73" t="str">
        <f aca="false">M894</f>
        <v>Text</v>
      </c>
      <c r="AN894" s="73" t="n">
        <f aca="false">N894</f>
        <v>0</v>
      </c>
      <c r="AO894" s="73" t="str">
        <f aca="false">O894</f>
        <v>0..1</v>
      </c>
      <c r="AP894" s="73" t="str">
        <f aca="false">P894</f>
        <v>/rsm:CrossIndustryInvoice
/rsm:SupplyChainTradeTransaction
/ram:ApplicableHeaderTradeSettlement
/ram:InvoiceeTradeParty
/ram:PostalTradeAddress
/ram:CountrySubDivisionName</v>
      </c>
      <c r="AQ894" s="73" t="str">
        <f aca="false">Q894</f>
        <v>/rsm:CrossIndustryInvoice/rsm:SupplyChainTradeTransaction/ram:ApplicableHeaderTradeSettlement/ram:InvoiceeTradeParty/ram:PostalTradeAddress/ram:CountrySubDivisionName</v>
      </c>
      <c r="AR894" s="73" t="str">
        <f aca="false">R894</f>
        <v>T</v>
      </c>
      <c r="AS894" s="73" t="str">
        <f aca="false">S894</f>
        <v>E</v>
      </c>
      <c r="AT894" s="73" t="str">
        <f aca="false">T894</f>
        <v>0..n</v>
      </c>
      <c r="AU894" s="73" t="n">
        <f aca="false">U894</f>
        <v>0</v>
      </c>
      <c r="AV894" s="73" t="n">
        <f aca="false">V894</f>
        <v>0</v>
      </c>
      <c r="AW894" s="6"/>
      <c r="AX894" s="69" t="str">
        <f aca="false">X894</f>
        <v>EXTENDED</v>
      </c>
      <c r="AY894" s="74" t="n">
        <f aca="false">Y894</f>
        <v>0</v>
      </c>
      <c r="BA894" s="46"/>
      <c r="BB894" s="46"/>
      <c r="BC894" s="46"/>
    </row>
    <row r="895" customFormat="false" ht="85.5" hidden="false" customHeight="false" outlineLevel="0" collapsed="false">
      <c r="A895" s="58" t="str">
        <f aca="false">IF(ISERROR(SEARCH("-X-",D895)),IF(S895="G","NO",IF(S895="E","YES","")),"EXT")</f>
        <v>EXT</v>
      </c>
      <c r="B895" s="77"/>
      <c r="C895" s="59"/>
      <c r="D895" s="60" t="s">
        <v>3529</v>
      </c>
      <c r="E895" s="61"/>
      <c r="F895" s="62" t="n">
        <f aca="false">LEN(Q895)-LEN(SUBSTITUTE(Q895,"/",""))-1</f>
        <v>4</v>
      </c>
      <c r="G895" s="62" t="s">
        <v>95</v>
      </c>
      <c r="H895" s="63" t="s">
        <v>1121</v>
      </c>
      <c r="I895" s="63"/>
      <c r="J895" s="64"/>
      <c r="K895" s="64"/>
      <c r="L895" s="64"/>
      <c r="M895" s="63"/>
      <c r="N895" s="65"/>
      <c r="O895" s="65" t="s">
        <v>95</v>
      </c>
      <c r="P895" s="66" t="str">
        <f aca="false">MID(SUBSTITUTE(SUBSTITUTE(Q895,"/",CONCATENATE(CHAR(10),"/")),"/",CONCATENATE(CHAR(10),"/"),F895+1),2,500)</f>
        <v>/rsm:CrossIndustryInvoice
/rsm:SupplyChainTradeTransaction
/ram:ApplicableHeaderTradeSettlement
/ram:InvoiceeTradeParty
/ram:URIUniversalCommunication</v>
      </c>
      <c r="Q895" s="67" t="s">
        <v>3530</v>
      </c>
      <c r="R895" s="65"/>
      <c r="S895" s="65" t="str">
        <f aca="false">IF($D895="","",IF(ISERROR(FIND("/@",RIGHT($Q895,LEN($Q895)-FIND("#",SUBSTITUTE($Q895,"/","#",LEN($Q895)-LEN(SUBSTITUTE($Q895,"/",""))))))),IF(LEFT($D895,4)="BG-X","EG",IF(LEFT($D895,2)="BG","G",IF(OR(RIGHT($D895,2)="-0",RIGHT($D895,3)="-00",RIGHT($D895,4)="-000"),"","E"))),"A"))</f>
        <v/>
      </c>
      <c r="T895" s="65" t="s">
        <v>112</v>
      </c>
      <c r="U895" s="65"/>
      <c r="V895" s="68"/>
      <c r="W895" s="49"/>
      <c r="X895" s="69" t="s">
        <v>30</v>
      </c>
      <c r="Y895" s="69"/>
      <c r="Z895" s="49"/>
      <c r="AA895" s="70"/>
      <c r="AB895" s="70"/>
      <c r="AC895" s="71"/>
      <c r="AD895" s="49"/>
      <c r="AE895" s="72" t="str">
        <f aca="false">D895</f>
        <v>BT-X-241-00</v>
      </c>
      <c r="AF895" s="73" t="n">
        <f aca="false">F895</f>
        <v>4</v>
      </c>
      <c r="AG895" s="73" t="str">
        <f aca="false">G895</f>
        <v>0..1</v>
      </c>
      <c r="AH895" s="63" t="s">
        <v>1123</v>
      </c>
      <c r="AI895" s="63"/>
      <c r="AJ895" s="64"/>
      <c r="AK895" s="64"/>
      <c r="AL895" s="64"/>
      <c r="AM895" s="73" t="n">
        <f aca="false">M895</f>
        <v>0</v>
      </c>
      <c r="AN895" s="73" t="n">
        <f aca="false">N895</f>
        <v>0</v>
      </c>
      <c r="AO895" s="73" t="str">
        <f aca="false">O895</f>
        <v>0..1</v>
      </c>
      <c r="AP895" s="73" t="str">
        <f aca="false">P895</f>
        <v>/rsm:CrossIndustryInvoice
/rsm:SupplyChainTradeTransaction
/ram:ApplicableHeaderTradeSettlement
/ram:InvoiceeTradeParty
/ram:URIUniversalCommunication</v>
      </c>
      <c r="AQ895" s="73" t="str">
        <f aca="false">Q895</f>
        <v>/rsm:CrossIndustryInvoice/rsm:SupplyChainTradeTransaction/ram:ApplicableHeaderTradeSettlement/ram:InvoiceeTradeParty/ram:URIUniversalCommunication</v>
      </c>
      <c r="AR895" s="73" t="n">
        <f aca="false">R895</f>
        <v>0</v>
      </c>
      <c r="AS895" s="73" t="str">
        <f aca="false">S895</f>
        <v/>
      </c>
      <c r="AT895" s="73" t="str">
        <f aca="false">T895</f>
        <v>0..n</v>
      </c>
      <c r="AU895" s="73" t="n">
        <f aca="false">U895</f>
        <v>0</v>
      </c>
      <c r="AV895" s="73" t="n">
        <f aca="false">V895</f>
        <v>0</v>
      </c>
      <c r="AW895" s="6"/>
      <c r="AX895" s="69" t="str">
        <f aca="false">X895</f>
        <v>EXTENDED</v>
      </c>
      <c r="AY895" s="74" t="n">
        <f aca="false">Y895</f>
        <v>0</v>
      </c>
      <c r="BA895" s="46"/>
      <c r="BB895" s="46"/>
      <c r="BC895" s="46"/>
    </row>
    <row r="896" customFormat="false" ht="99.75" hidden="false" customHeight="false" outlineLevel="0" collapsed="false">
      <c r="A896" s="58" t="str">
        <f aca="false">IF(ISERROR(SEARCH("-X-",D896)),IF(S896="G","NO",IF(S896="E","YES","")),"EXT")</f>
        <v>EXT</v>
      </c>
      <c r="B896" s="58"/>
      <c r="C896" s="59"/>
      <c r="D896" s="60" t="s">
        <v>3531</v>
      </c>
      <c r="E896" s="61" t="s">
        <v>3532</v>
      </c>
      <c r="F896" s="62" t="n">
        <f aca="false">LEN(Q896)-LEN(SUBSTITUTE(Q896,"/",""))-1</f>
        <v>5</v>
      </c>
      <c r="G896" s="62" t="s">
        <v>95</v>
      </c>
      <c r="H896" s="63" t="s">
        <v>1125</v>
      </c>
      <c r="I896" s="63"/>
      <c r="J896" s="64"/>
      <c r="K896" s="64"/>
      <c r="L896" s="64"/>
      <c r="M896" s="63" t="s">
        <v>137</v>
      </c>
      <c r="N896" s="65"/>
      <c r="O896" s="65" t="s">
        <v>88</v>
      </c>
      <c r="P896" s="66" t="str">
        <f aca="false">MID(SUBSTITUTE(SUBSTITUTE(Q896,"/",CONCATENATE(CHAR(10),"/")),"/",CONCATENATE(CHAR(10),"/"),F896+1),2,500)</f>
        <v>/rsm:CrossIndustryInvoice
/rsm:SupplyChainTradeTransaction
/ram:ApplicableHeaderTradeSettlement
/ram:InvoiceeTradeParty
/ram:URIUniversalCommunication
/ram:URIID</v>
      </c>
      <c r="Q896" s="67" t="s">
        <v>3533</v>
      </c>
      <c r="R896" s="65" t="s">
        <v>139</v>
      </c>
      <c r="S896" s="65" t="str">
        <f aca="false">IF($D896="","",IF(ISERROR(FIND("/@",RIGHT($Q896,LEN($Q896)-FIND("#",SUBSTITUTE($Q896,"/","#",LEN($Q896)-LEN(SUBSTITUTE($Q896,"/",""))))))),IF(LEFT($D896,4)="BG-X","EG",IF(LEFT($D896,2)="BG","G",IF(OR(RIGHT($D896,2)="-0",RIGHT($D896,3)="-00",RIGHT($D896,4)="-000"),"","E"))),"A"))</f>
        <v>E</v>
      </c>
      <c r="T896" s="65" t="s">
        <v>95</v>
      </c>
      <c r="U896" s="65"/>
      <c r="V896" s="68"/>
      <c r="X896" s="69" t="s">
        <v>30</v>
      </c>
      <c r="Y896" s="69"/>
      <c r="AA896" s="70"/>
      <c r="AB896" s="70"/>
      <c r="AC896" s="71"/>
      <c r="AE896" s="72" t="str">
        <f aca="false">D896</f>
        <v>BT-X-241</v>
      </c>
      <c r="AF896" s="73" t="n">
        <f aca="false">F896</f>
        <v>5</v>
      </c>
      <c r="AG896" s="73" t="str">
        <f aca="false">G896</f>
        <v>0..1</v>
      </c>
      <c r="AH896" s="63" t="s">
        <v>1127</v>
      </c>
      <c r="AI896" s="63"/>
      <c r="AJ896" s="64"/>
      <c r="AK896" s="64"/>
      <c r="AL896" s="64"/>
      <c r="AM896" s="73" t="str">
        <f aca="false">M896</f>
        <v>Identifier</v>
      </c>
      <c r="AN896" s="73" t="n">
        <f aca="false">N896</f>
        <v>0</v>
      </c>
      <c r="AO896" s="73" t="str">
        <f aca="false">O896</f>
        <v>1..1</v>
      </c>
      <c r="AP896" s="73" t="str">
        <f aca="false">P896</f>
        <v>/rsm:CrossIndustryInvoice
/rsm:SupplyChainTradeTransaction
/ram:ApplicableHeaderTradeSettlement
/ram:InvoiceeTradeParty
/ram:URIUniversalCommunication
/ram:URIID</v>
      </c>
      <c r="AQ896" s="73" t="str">
        <f aca="false">Q896</f>
        <v>/rsm:CrossIndustryInvoice/rsm:SupplyChainTradeTransaction/ram:ApplicableHeaderTradeSettlement/ram:InvoiceeTradeParty/ram:URIUniversalCommunication/ram:URIID</v>
      </c>
      <c r="AR896" s="73" t="str">
        <f aca="false">R896</f>
        <v>I</v>
      </c>
      <c r="AS896" s="73" t="str">
        <f aca="false">S896</f>
        <v>E</v>
      </c>
      <c r="AT896" s="73" t="str">
        <f aca="false">T896</f>
        <v>0..1</v>
      </c>
      <c r="AU896" s="73" t="n">
        <f aca="false">U896</f>
        <v>0</v>
      </c>
      <c r="AV896" s="73" t="n">
        <f aca="false">V896</f>
        <v>0</v>
      </c>
      <c r="AW896" s="6"/>
      <c r="AX896" s="69" t="str">
        <f aca="false">X896</f>
        <v>EXTENDED</v>
      </c>
      <c r="AY896" s="74" t="n">
        <f aca="false">Y896</f>
        <v>0</v>
      </c>
      <c r="BA896" s="46"/>
      <c r="BB896" s="46"/>
      <c r="BC896" s="46"/>
    </row>
    <row r="897" customFormat="false" ht="114" hidden="false" customHeight="false" outlineLevel="0" collapsed="false">
      <c r="A897" s="58" t="str">
        <f aca="false">IF(ISERROR(SEARCH("-X-",D897)),IF(S897="G","NO",IF(S897="E","YES","")),"EXT")</f>
        <v>EXT</v>
      </c>
      <c r="B897" s="58"/>
      <c r="C897" s="59"/>
      <c r="D897" s="60" t="s">
        <v>3534</v>
      </c>
      <c r="E897" s="61" t="s">
        <v>3535</v>
      </c>
      <c r="F897" s="62" t="n">
        <f aca="false">LEN(Q897)-LEN(SUBSTITUTE(Q897,"/",""))-1</f>
        <v>6</v>
      </c>
      <c r="G897" s="62" t="s">
        <v>88</v>
      </c>
      <c r="H897" s="63" t="s">
        <v>355</v>
      </c>
      <c r="I897" s="63"/>
      <c r="J897" s="64"/>
      <c r="K897" s="64"/>
      <c r="L897" s="64"/>
      <c r="M897" s="63" t="s">
        <v>358</v>
      </c>
      <c r="N897" s="65"/>
      <c r="O897" s="65"/>
      <c r="P897" s="66" t="str">
        <f aca="false">MID(SUBSTITUTE(SUBSTITUTE(Q897,"/",CONCATENATE(CHAR(10),"/")),"/",CONCATENATE(CHAR(10),"/"),F897+1),2,500)</f>
        <v>/rsm:CrossIndustryInvoice
/rsm:SupplyChainTradeTransaction
/ram:ApplicableHeaderTradeSettlement
/ram:InvoiceeTradeParty
/ram:URIUniversalCommunication
/ram:URIID
/@schemeID</v>
      </c>
      <c r="Q897" s="67" t="s">
        <v>3536</v>
      </c>
      <c r="R897" s="65" t="s">
        <v>360</v>
      </c>
      <c r="S897" s="65" t="str">
        <f aca="false">IF($D897="","",IF(ISERROR(FIND("/@",RIGHT($Q897,LEN($Q897)-FIND("#",SUBSTITUTE($Q897,"/","#",LEN($Q897)-LEN(SUBSTITUTE($Q897,"/",""))))))),IF(LEFT($D897,4)="BG-X","EG",IF(LEFT($D897,2)="BG","G",IF(OR(RIGHT($D897,2)="-0",RIGHT($D897,3)="-00",RIGHT($D897,4)="-000"),"","E"))),"A"))</f>
        <v/>
      </c>
      <c r="T897" s="65"/>
      <c r="U897" s="65"/>
      <c r="V897" s="68"/>
      <c r="X897" s="69" t="s">
        <v>30</v>
      </c>
      <c r="Y897" s="69"/>
      <c r="AA897" s="70"/>
      <c r="AB897" s="70"/>
      <c r="AC897" s="71"/>
      <c r="AE897" s="72" t="str">
        <f aca="false">D897</f>
        <v>BT-X-241-0</v>
      </c>
      <c r="AF897" s="73" t="n">
        <f aca="false">F897</f>
        <v>6</v>
      </c>
      <c r="AG897" s="73" t="str">
        <f aca="false">G897</f>
        <v>1..1</v>
      </c>
      <c r="AH897" s="63" t="s">
        <v>361</v>
      </c>
      <c r="AI897" s="63"/>
      <c r="AJ897" s="64"/>
      <c r="AK897" s="64"/>
      <c r="AL897" s="64"/>
      <c r="AM897" s="73" t="str">
        <f aca="false">M897</f>
        <v>String</v>
      </c>
      <c r="AN897" s="73" t="n">
        <f aca="false">N897</f>
        <v>0</v>
      </c>
      <c r="AO897" s="73" t="n">
        <f aca="false">O897</f>
        <v>0</v>
      </c>
      <c r="AP897" s="73" t="str">
        <f aca="false">P897</f>
        <v>/rsm:CrossIndustryInvoice
/rsm:SupplyChainTradeTransaction
/ram:ApplicableHeaderTradeSettlement
/ram:InvoiceeTradeParty
/ram:URIUniversalCommunication
/ram:URIID
/@schemeID</v>
      </c>
      <c r="AQ897" s="73" t="str">
        <f aca="false">Q897</f>
        <v>/rsm:CrossIndustryInvoice/rsm:SupplyChainTradeTransaction/ram:ApplicableHeaderTradeSettlement/ram:InvoiceeTradeParty/ram:URIUniversalCommunication/ram:URIID/@schemeID</v>
      </c>
      <c r="AR897" s="73" t="str">
        <f aca="false">R897</f>
        <v>S</v>
      </c>
      <c r="AS897" s="73" t="str">
        <f aca="false">S897</f>
        <v/>
      </c>
      <c r="AT897" s="73" t="n">
        <f aca="false">T897</f>
        <v>0</v>
      </c>
      <c r="AU897" s="73" t="n">
        <f aca="false">U897</f>
        <v>0</v>
      </c>
      <c r="AV897" s="73" t="n">
        <f aca="false">V897</f>
        <v>0</v>
      </c>
      <c r="AW897" s="6"/>
      <c r="AX897" s="69" t="str">
        <f aca="false">X897</f>
        <v>EXTENDED</v>
      </c>
      <c r="AY897" s="74" t="n">
        <f aca="false">Y897</f>
        <v>0</v>
      </c>
      <c r="BA897" s="46"/>
      <c r="BB897" s="46"/>
      <c r="BC897" s="46"/>
    </row>
    <row r="898" customFormat="false" ht="85.5" hidden="false" customHeight="false" outlineLevel="0" collapsed="false">
      <c r="A898" s="58" t="str">
        <f aca="false">IF(ISERROR(SEARCH("-X-",D898)),IF(S898="G","NO",IF(S898="E","YES","")),"EXT")</f>
        <v>EXT</v>
      </c>
      <c r="B898" s="58"/>
      <c r="C898" s="59"/>
      <c r="D898" s="60" t="s">
        <v>3537</v>
      </c>
      <c r="E898" s="61"/>
      <c r="F898" s="62" t="n">
        <f aca="false">LEN(Q898)-LEN(SUBSTITUTE(Q898,"/",""))-1</f>
        <v>4</v>
      </c>
      <c r="G898" s="62" t="s">
        <v>95</v>
      </c>
      <c r="H898" s="63" t="s">
        <v>2176</v>
      </c>
      <c r="I898" s="63"/>
      <c r="J898" s="64"/>
      <c r="K898" s="64"/>
      <c r="L898" s="64"/>
      <c r="M898" s="63"/>
      <c r="N898" s="65"/>
      <c r="O898" s="65" t="s">
        <v>95</v>
      </c>
      <c r="P898" s="66" t="str">
        <f aca="false">MID(SUBSTITUTE(SUBSTITUTE(Q898,"/",CONCATENATE(CHAR(10),"/")),"/",CONCATENATE(CHAR(10),"/"),F898+1),2,500)</f>
        <v>/rsm:CrossIndustryInvoice
/rsm:SupplyChainTradeTransaction
/ram:ApplicableHeaderTradeSettlement
/ram:InvoiceeTradeParty
/ram:SpecifiedTaxRegistration</v>
      </c>
      <c r="Q898" s="67" t="s">
        <v>3538</v>
      </c>
      <c r="R898" s="65"/>
      <c r="S898" s="65" t="str">
        <f aca="false">IF($D898="","",IF(ISERROR(FIND("/@",RIGHT($Q898,LEN($Q898)-FIND("#",SUBSTITUTE($Q898,"/","#",LEN($Q898)-LEN(SUBSTITUTE($Q898,"/",""))))))),IF(LEFT($D898,4)="BG-X","EG",IF(LEFT($D898,2)="BG","G",IF(OR(RIGHT($D898,2)="-0",RIGHT($D898,3)="-00",RIGHT($D898,4)="-000"),"","E"))),"A"))</f>
        <v/>
      </c>
      <c r="T898" s="65" t="s">
        <v>112</v>
      </c>
      <c r="U898" s="65"/>
      <c r="V898" s="68"/>
      <c r="X898" s="69" t="s">
        <v>30</v>
      </c>
      <c r="Y898" s="69"/>
      <c r="AA898" s="70"/>
      <c r="AB898" s="70"/>
      <c r="AC898" s="71"/>
      <c r="AE898" s="72" t="str">
        <f aca="false">D898</f>
        <v>BT-X-242-00</v>
      </c>
      <c r="AF898" s="73" t="n">
        <f aca="false">F898</f>
        <v>4</v>
      </c>
      <c r="AG898" s="73" t="str">
        <f aca="false">G898</f>
        <v>0..1</v>
      </c>
      <c r="AH898" s="63" t="s">
        <v>1133</v>
      </c>
      <c r="AI898" s="63"/>
      <c r="AJ898" s="64"/>
      <c r="AK898" s="64"/>
      <c r="AL898" s="64"/>
      <c r="AM898" s="73" t="n">
        <f aca="false">M898</f>
        <v>0</v>
      </c>
      <c r="AN898" s="73" t="n">
        <f aca="false">N898</f>
        <v>0</v>
      </c>
      <c r="AO898" s="73" t="str">
        <f aca="false">O898</f>
        <v>0..1</v>
      </c>
      <c r="AP898" s="73" t="str">
        <f aca="false">P898</f>
        <v>/rsm:CrossIndustryInvoice
/rsm:SupplyChainTradeTransaction
/ram:ApplicableHeaderTradeSettlement
/ram:InvoiceeTradeParty
/ram:SpecifiedTaxRegistration</v>
      </c>
      <c r="AQ898" s="73" t="str">
        <f aca="false">Q898</f>
        <v>/rsm:CrossIndustryInvoice/rsm:SupplyChainTradeTransaction/ram:ApplicableHeaderTradeSettlement/ram:InvoiceeTradeParty/ram:SpecifiedTaxRegistration</v>
      </c>
      <c r="AR898" s="73" t="n">
        <f aca="false">R898</f>
        <v>0</v>
      </c>
      <c r="AS898" s="73" t="str">
        <f aca="false">S898</f>
        <v/>
      </c>
      <c r="AT898" s="73" t="str">
        <f aca="false">T898</f>
        <v>0..n</v>
      </c>
      <c r="AU898" s="73" t="n">
        <f aca="false">U898</f>
        <v>0</v>
      </c>
      <c r="AV898" s="73" t="n">
        <f aca="false">V898</f>
        <v>0</v>
      </c>
      <c r="AW898" s="6"/>
      <c r="AX898" s="69" t="str">
        <f aca="false">X898</f>
        <v>EXTENDED</v>
      </c>
      <c r="AY898" s="74" t="n">
        <f aca="false">Y898</f>
        <v>0</v>
      </c>
      <c r="BA898" s="46"/>
      <c r="BB898" s="46"/>
      <c r="BC898" s="46"/>
    </row>
    <row r="899" customFormat="false" ht="99.75" hidden="false" customHeight="false" outlineLevel="0" collapsed="false">
      <c r="A899" s="58" t="str">
        <f aca="false">IF(ISERROR(SEARCH("-X-",D899)),IF(S899="G","NO",IF(S899="E","YES","")),"EXT")</f>
        <v>EXT</v>
      </c>
      <c r="B899" s="58"/>
      <c r="C899" s="59"/>
      <c r="D899" s="60" t="s">
        <v>3539</v>
      </c>
      <c r="E899" s="61" t="s">
        <v>3540</v>
      </c>
      <c r="F899" s="62" t="n">
        <f aca="false">LEN(Q899)-LEN(SUBSTITUTE(Q899,"/",""))-1</f>
        <v>5</v>
      </c>
      <c r="G899" s="62" t="s">
        <v>95</v>
      </c>
      <c r="H899" s="63" t="s">
        <v>1135</v>
      </c>
      <c r="I899" s="63"/>
      <c r="J899" s="64"/>
      <c r="K899" s="64"/>
      <c r="L899" s="64"/>
      <c r="M899" s="63" t="s">
        <v>137</v>
      </c>
      <c r="N899" s="65"/>
      <c r="O899" s="65" t="s">
        <v>88</v>
      </c>
      <c r="P899" s="66" t="str">
        <f aca="false">MID(SUBSTITUTE(SUBSTITUTE(Q899,"/",CONCATENATE(CHAR(10),"/")),"/",CONCATENATE(CHAR(10),"/"),F899+1),2,500)</f>
        <v>/rsm:CrossIndustryInvoice
/rsm:SupplyChainTradeTransaction
/ram:ApplicableHeaderTradeSettlement
/ram:InvoiceeTradeParty
/ram:SpecifiedTaxRegistration
/ram:ID</v>
      </c>
      <c r="Q899" s="67" t="s">
        <v>3541</v>
      </c>
      <c r="R899" s="65" t="s">
        <v>139</v>
      </c>
      <c r="S899" s="65" t="str">
        <f aca="false">IF($D899="","",IF(ISERROR(FIND("/@",RIGHT($Q899,LEN($Q899)-FIND("#",SUBSTITUTE($Q899,"/","#",LEN($Q899)-LEN(SUBSTITUTE($Q899,"/",""))))))),IF(LEFT($D899,4)="BG-X","EG",IF(LEFT($D899,2)="BG","G",IF(OR(RIGHT($D899,2)="-0",RIGHT($D899,3)="-00",RIGHT($D899,4)="-000"),"","E"))),"A"))</f>
        <v>E</v>
      </c>
      <c r="T899" s="65" t="s">
        <v>95</v>
      </c>
      <c r="U899" s="65"/>
      <c r="V899" s="68"/>
      <c r="X899" s="69" t="s">
        <v>30</v>
      </c>
      <c r="Y899" s="69"/>
      <c r="AA899" s="70"/>
      <c r="AB899" s="70"/>
      <c r="AC899" s="71"/>
      <c r="AE899" s="72" t="str">
        <f aca="false">D899</f>
        <v>BT-X-242</v>
      </c>
      <c r="AF899" s="73" t="n">
        <f aca="false">F899</f>
        <v>5</v>
      </c>
      <c r="AG899" s="73" t="str">
        <f aca="false">G899</f>
        <v>0..1</v>
      </c>
      <c r="AH899" s="63" t="s">
        <v>1137</v>
      </c>
      <c r="AI899" s="63"/>
      <c r="AJ899" s="64"/>
      <c r="AK899" s="64"/>
      <c r="AL899" s="64"/>
      <c r="AM899" s="73" t="str">
        <f aca="false">M899</f>
        <v>Identifier</v>
      </c>
      <c r="AN899" s="73" t="n">
        <f aca="false">N899</f>
        <v>0</v>
      </c>
      <c r="AO899" s="73" t="str">
        <f aca="false">O899</f>
        <v>1..1</v>
      </c>
      <c r="AP899" s="73" t="str">
        <f aca="false">P899</f>
        <v>/rsm:CrossIndustryInvoice
/rsm:SupplyChainTradeTransaction
/ram:ApplicableHeaderTradeSettlement
/ram:InvoiceeTradeParty
/ram:SpecifiedTaxRegistration
/ram:ID</v>
      </c>
      <c r="AQ899" s="73" t="str">
        <f aca="false">Q899</f>
        <v>/rsm:CrossIndustryInvoice/rsm:SupplyChainTradeTransaction/ram:ApplicableHeaderTradeSettlement/ram:InvoiceeTradeParty/ram:SpecifiedTaxRegistration/ram:ID</v>
      </c>
      <c r="AR899" s="73" t="str">
        <f aca="false">R899</f>
        <v>I</v>
      </c>
      <c r="AS899" s="73" t="str">
        <f aca="false">S899</f>
        <v>E</v>
      </c>
      <c r="AT899" s="73" t="str">
        <f aca="false">T899</f>
        <v>0..1</v>
      </c>
      <c r="AU899" s="73" t="n">
        <f aca="false">U899</f>
        <v>0</v>
      </c>
      <c r="AV899" s="73" t="n">
        <f aca="false">V899</f>
        <v>0</v>
      </c>
      <c r="AW899" s="6"/>
      <c r="AX899" s="69" t="str">
        <f aca="false">X899</f>
        <v>EXTENDED</v>
      </c>
      <c r="AY899" s="74" t="n">
        <f aca="false">Y899</f>
        <v>0</v>
      </c>
      <c r="BA899" s="46"/>
      <c r="BB899" s="46"/>
      <c r="BC899" s="46"/>
    </row>
    <row r="900" customFormat="false" ht="114" hidden="false" customHeight="false" outlineLevel="0" collapsed="false">
      <c r="A900" s="58" t="str">
        <f aca="false">IF(ISERROR(SEARCH("-X-",D900)),IF(S900="G","NO",IF(S900="E","YES","")),"EXT")</f>
        <v>EXT</v>
      </c>
      <c r="B900" s="58"/>
      <c r="C900" s="59"/>
      <c r="D900" s="60" t="s">
        <v>3542</v>
      </c>
      <c r="E900" s="61" t="s">
        <v>3543</v>
      </c>
      <c r="F900" s="62" t="n">
        <f aca="false">LEN(Q900)-LEN(SUBSTITUTE(Q900,"/",""))-1</f>
        <v>6</v>
      </c>
      <c r="G900" s="62" t="s">
        <v>95</v>
      </c>
      <c r="H900" s="63" t="s">
        <v>1139</v>
      </c>
      <c r="I900" s="63"/>
      <c r="J900" s="64" t="s">
        <v>1140</v>
      </c>
      <c r="K900" s="64"/>
      <c r="L900" s="64"/>
      <c r="M900" s="63" t="s">
        <v>358</v>
      </c>
      <c r="N900" s="65"/>
      <c r="O900" s="65"/>
      <c r="P900" s="66" t="str">
        <f aca="false">MID(SUBSTITUTE(SUBSTITUTE(Q900,"/",CONCATENATE(CHAR(10),"/")),"/",CONCATENATE(CHAR(10),"/"),F900+1),2,500)</f>
        <v>/rsm:CrossIndustryInvoice
/rsm:SupplyChainTradeTransaction
/ram:ApplicableHeaderTradeSettlement
/ram:InvoiceeTradeParty
/ram:SpecifiedTaxRegistration
/ram:ID
/@schemeID</v>
      </c>
      <c r="Q900" s="67" t="s">
        <v>3544</v>
      </c>
      <c r="R900" s="65" t="s">
        <v>360</v>
      </c>
      <c r="S900" s="65" t="str">
        <f aca="false">IF($D900="","",IF(ISERROR(FIND("/@",RIGHT($Q900,LEN($Q900)-FIND("#",SUBSTITUTE($Q900,"/","#",LEN($Q900)-LEN(SUBSTITUTE($Q900,"/",""))))))),IF(LEFT($D900,4)="BG-X","EG",IF(LEFT($D900,2)="BG","G",IF(OR(RIGHT($D900,2)="-0",RIGHT($D900,3)="-00",RIGHT($D900,4)="-000"),"","E"))),"A"))</f>
        <v/>
      </c>
      <c r="T900" s="65"/>
      <c r="U900" s="65"/>
      <c r="V900" s="68"/>
      <c r="X900" s="69" t="s">
        <v>30</v>
      </c>
      <c r="Y900" s="69"/>
      <c r="AA900" s="70"/>
      <c r="AB900" s="70"/>
      <c r="AC900" s="71"/>
      <c r="AE900" s="72" t="str">
        <f aca="false">D900</f>
        <v>BT-X-242-0</v>
      </c>
      <c r="AF900" s="73" t="n">
        <f aca="false">F900</f>
        <v>6</v>
      </c>
      <c r="AG900" s="73" t="str">
        <f aca="false">G900</f>
        <v>0..1</v>
      </c>
      <c r="AH900" s="63" t="s">
        <v>1142</v>
      </c>
      <c r="AI900" s="63"/>
      <c r="AJ900" s="64" t="s">
        <v>1143</v>
      </c>
      <c r="AK900" s="64"/>
      <c r="AL900" s="64"/>
      <c r="AM900" s="73" t="str">
        <f aca="false">M900</f>
        <v>String</v>
      </c>
      <c r="AN900" s="73" t="n">
        <f aca="false">N900</f>
        <v>0</v>
      </c>
      <c r="AO900" s="73" t="n">
        <f aca="false">O900</f>
        <v>0</v>
      </c>
      <c r="AP900" s="73" t="str">
        <f aca="false">P900</f>
        <v>/rsm:CrossIndustryInvoice
/rsm:SupplyChainTradeTransaction
/ram:ApplicableHeaderTradeSettlement
/ram:InvoiceeTradeParty
/ram:SpecifiedTaxRegistration
/ram:ID
/@schemeID</v>
      </c>
      <c r="AQ900" s="73" t="str">
        <f aca="false">Q900</f>
        <v>/rsm:CrossIndustryInvoice/rsm:SupplyChainTradeTransaction/ram:ApplicableHeaderTradeSettlement/ram:InvoiceeTradeParty/ram:SpecifiedTaxRegistration/ram:ID/@schemeID</v>
      </c>
      <c r="AR900" s="73" t="str">
        <f aca="false">R900</f>
        <v>S</v>
      </c>
      <c r="AS900" s="73" t="str">
        <f aca="false">S900</f>
        <v/>
      </c>
      <c r="AT900" s="73" t="n">
        <f aca="false">T900</f>
        <v>0</v>
      </c>
      <c r="AU900" s="73" t="n">
        <f aca="false">U900</f>
        <v>0</v>
      </c>
      <c r="AV900" s="73" t="n">
        <f aca="false">V900</f>
        <v>0</v>
      </c>
      <c r="AW900" s="6"/>
      <c r="AX900" s="69" t="str">
        <f aca="false">X900</f>
        <v>EXTENDED</v>
      </c>
      <c r="AY900" s="74" t="n">
        <f aca="false">Y900</f>
        <v>0</v>
      </c>
      <c r="BA900" s="46"/>
      <c r="BB900" s="46"/>
      <c r="BC900" s="46"/>
    </row>
    <row r="901" customFormat="false" ht="102" hidden="false" customHeight="false" outlineLevel="0" collapsed="false">
      <c r="A901" s="58" t="str">
        <f aca="false">IF(ISERROR(SEARCH("-X-",D901)),IF(S901="G","NO",IF(S901="E","YES","")),"EXT")</f>
        <v>NO</v>
      </c>
      <c r="B901" s="58"/>
      <c r="C901" s="59"/>
      <c r="D901" s="60" t="s">
        <v>3545</v>
      </c>
      <c r="E901" s="61"/>
      <c r="F901" s="62" t="n">
        <f aca="false">LEN(Q901)-LEN(SUBSTITUTE(Q901,"/",""))-1</f>
        <v>3</v>
      </c>
      <c r="G901" s="62" t="s">
        <v>95</v>
      </c>
      <c r="H901" s="63" t="s">
        <v>3546</v>
      </c>
      <c r="I901" s="63" t="s">
        <v>3547</v>
      </c>
      <c r="J901" s="64" t="s">
        <v>3548</v>
      </c>
      <c r="K901" s="64" t="s">
        <v>3549</v>
      </c>
      <c r="L901" s="64"/>
      <c r="M901" s="63"/>
      <c r="N901" s="65" t="s">
        <v>95</v>
      </c>
      <c r="O901" s="65" t="s">
        <v>95</v>
      </c>
      <c r="P901" s="66" t="str">
        <f aca="false">MID(SUBSTITUTE(SUBSTITUTE(Q901,"/",CONCATENATE(CHAR(10),"/")),"/",CONCATENATE(CHAR(10),"/"),F901+1),2,500)</f>
        <v>/rsm:CrossIndustryInvoice
/rsm:SupplyChainTradeTransaction
/ram:ApplicableHeaderTradeSettlement
/ram:PayeeTradeParty</v>
      </c>
      <c r="Q901" s="67" t="s">
        <v>3550</v>
      </c>
      <c r="R901" s="65"/>
      <c r="S901" s="65" t="str">
        <f aca="false">IF($D901="","",IF(ISERROR(FIND("/@",RIGHT($Q901,LEN($Q901)-FIND("#",SUBSTITUTE($Q901,"/","#",LEN($Q901)-LEN(SUBSTITUTE($Q901,"/",""))))))),IF(LEFT($D901,4)="BG-X","EG",IF(LEFT($D901,2)="BG","G",IF(OR(RIGHT($D901,2)="-0",RIGHT($D901,3)="-00",RIGHT($D901,4)="-000"),"","E"))),"A"))</f>
        <v>G</v>
      </c>
      <c r="T901" s="65" t="s">
        <v>95</v>
      </c>
      <c r="U901" s="65"/>
      <c r="V901" s="68"/>
      <c r="X901" s="69" t="s">
        <v>25</v>
      </c>
      <c r="Y901" s="69"/>
      <c r="AA901" s="70"/>
      <c r="AB901" s="70"/>
      <c r="AC901" s="71"/>
      <c r="AE901" s="72" t="str">
        <f aca="false">D901</f>
        <v>BG-10</v>
      </c>
      <c r="AF901" s="73" t="n">
        <f aca="false">F901</f>
        <v>3</v>
      </c>
      <c r="AG901" s="73" t="str">
        <f aca="false">G901</f>
        <v>0..1</v>
      </c>
      <c r="AH901" s="63" t="s">
        <v>3551</v>
      </c>
      <c r="AI901" s="63" t="s">
        <v>3552</v>
      </c>
      <c r="AJ901" s="64" t="s">
        <v>3553</v>
      </c>
      <c r="AK901" s="64" t="s">
        <v>3554</v>
      </c>
      <c r="AL901" s="64"/>
      <c r="AM901" s="73" t="n">
        <f aca="false">M901</f>
        <v>0</v>
      </c>
      <c r="AN901" s="73" t="str">
        <f aca="false">N901</f>
        <v>0..1</v>
      </c>
      <c r="AO901" s="73" t="str">
        <f aca="false">O901</f>
        <v>0..1</v>
      </c>
      <c r="AP901" s="73" t="str">
        <f aca="false">P901</f>
        <v>/rsm:CrossIndustryInvoice
/rsm:SupplyChainTradeTransaction
/ram:ApplicableHeaderTradeSettlement
/ram:PayeeTradeParty</v>
      </c>
      <c r="AQ901" s="73" t="str">
        <f aca="false">Q901</f>
        <v>/rsm:CrossIndustryInvoice/rsm:SupplyChainTradeTransaction/ram:ApplicableHeaderTradeSettlement/ram:PayeeTradeParty</v>
      </c>
      <c r="AR901" s="73" t="n">
        <f aca="false">R901</f>
        <v>0</v>
      </c>
      <c r="AS901" s="73" t="str">
        <f aca="false">S901</f>
        <v>G</v>
      </c>
      <c r="AT901" s="73" t="str">
        <f aca="false">T901</f>
        <v>0..1</v>
      </c>
      <c r="AU901" s="73" t="n">
        <f aca="false">U901</f>
        <v>0</v>
      </c>
      <c r="AV901" s="73" t="n">
        <f aca="false">V901</f>
        <v>0</v>
      </c>
      <c r="AW901" s="6"/>
      <c r="AX901" s="69" t="str">
        <f aca="false">X901</f>
        <v>BASIC WL</v>
      </c>
      <c r="AY901" s="74" t="n">
        <f aca="false">Y901</f>
        <v>0</v>
      </c>
      <c r="BA901" s="46"/>
      <c r="BB901" s="46"/>
      <c r="BC901" s="46"/>
    </row>
    <row r="902" customFormat="false" ht="85.5" hidden="false" customHeight="false" outlineLevel="0" collapsed="false">
      <c r="A902" s="58" t="str">
        <f aca="false">IF(ISERROR(SEARCH("-X-",D902)),IF(S902="G","NO",IF(S902="E","YES","")),"EXT")</f>
        <v>YES</v>
      </c>
      <c r="B902" s="58"/>
      <c r="C902" s="59"/>
      <c r="D902" s="60" t="s">
        <v>3555</v>
      </c>
      <c r="E902" s="61"/>
      <c r="F902" s="62" t="n">
        <f aca="false">LEN(Q902)-LEN(SUBSTITUTE(Q902,"/",""))-1</f>
        <v>4</v>
      </c>
      <c r="G902" s="62" t="s">
        <v>95</v>
      </c>
      <c r="H902" s="63" t="s">
        <v>3556</v>
      </c>
      <c r="I902" s="63" t="s">
        <v>3557</v>
      </c>
      <c r="J902" s="64" t="s">
        <v>2880</v>
      </c>
      <c r="K902" s="64"/>
      <c r="L902" s="64"/>
      <c r="M902" s="63" t="s">
        <v>137</v>
      </c>
      <c r="N902" s="65" t="s">
        <v>95</v>
      </c>
      <c r="O902" s="65" t="s">
        <v>95</v>
      </c>
      <c r="P902" s="66" t="str">
        <f aca="false">MID(SUBSTITUTE(SUBSTITUTE(Q902,"/",CONCATENATE(CHAR(10),"/")),"/",CONCATENATE(CHAR(10),"/"),F902+1),2,500)</f>
        <v>/rsm:CrossIndustryInvoice
/rsm:SupplyChainTradeTransaction
/ram:ApplicableHeaderTradeSettlement
/ram:PayeeTradeParty
/ram:ID</v>
      </c>
      <c r="Q902" s="67" t="s">
        <v>3558</v>
      </c>
      <c r="R902" s="65" t="s">
        <v>139</v>
      </c>
      <c r="S902" s="65" t="str">
        <f aca="false">IF($D902="","",IF(ISERROR(FIND("/@",RIGHT($Q902,LEN($Q902)-FIND("#",SUBSTITUTE($Q902,"/","#",LEN($Q902)-LEN(SUBSTITUTE($Q902,"/",""))))))),IF(LEFT($D902,4)="BG-X","EG",IF(LEFT($D902,2)="BG","G",IF(OR(RIGHT($D902,2)="-0",RIGHT($D902,3)="-00",RIGHT($D902,4)="-000"),"","E"))),"A"))</f>
        <v>E</v>
      </c>
      <c r="T902" s="65" t="s">
        <v>112</v>
      </c>
      <c r="U902" s="65" t="s">
        <v>1645</v>
      </c>
      <c r="V902" s="68" t="s">
        <v>1646</v>
      </c>
      <c r="X902" s="69" t="s">
        <v>25</v>
      </c>
      <c r="Y902" s="69"/>
      <c r="AA902" s="70"/>
      <c r="AB902" s="70"/>
      <c r="AC902" s="71"/>
      <c r="AE902" s="72" t="str">
        <f aca="false">D902</f>
        <v>BT-60</v>
      </c>
      <c r="AF902" s="73" t="n">
        <f aca="false">F902</f>
        <v>4</v>
      </c>
      <c r="AG902" s="73" t="str">
        <f aca="false">G902</f>
        <v>0..1</v>
      </c>
      <c r="AH902" s="63" t="s">
        <v>3559</v>
      </c>
      <c r="AI902" s="63"/>
      <c r="AJ902" s="64" t="s">
        <v>968</v>
      </c>
      <c r="AK902" s="64"/>
      <c r="AL902" s="64"/>
      <c r="AM902" s="73" t="str">
        <f aca="false">M902</f>
        <v>Identifier</v>
      </c>
      <c r="AN902" s="73" t="str">
        <f aca="false">N902</f>
        <v>0..1</v>
      </c>
      <c r="AO902" s="73" t="str">
        <f aca="false">O902</f>
        <v>0..1</v>
      </c>
      <c r="AP902" s="73" t="str">
        <f aca="false">P902</f>
        <v>/rsm:CrossIndustryInvoice
/rsm:SupplyChainTradeTransaction
/ram:ApplicableHeaderTradeSettlement
/ram:PayeeTradeParty
/ram:ID</v>
      </c>
      <c r="AQ902" s="73" t="str">
        <f aca="false">Q902</f>
        <v>/rsm:CrossIndustryInvoice/rsm:SupplyChainTradeTransaction/ram:ApplicableHeaderTradeSettlement/ram:PayeeTradeParty/ram:ID</v>
      </c>
      <c r="AR902" s="73" t="str">
        <f aca="false">R902</f>
        <v>I</v>
      </c>
      <c r="AS902" s="73" t="str">
        <f aca="false">S902</f>
        <v>E</v>
      </c>
      <c r="AT902" s="73" t="str">
        <f aca="false">T902</f>
        <v>0..n</v>
      </c>
      <c r="AU902" s="73" t="str">
        <f aca="false">U902</f>
        <v>SYN-1, CAR-3</v>
      </c>
      <c r="AV902" s="73" t="str">
        <f aca="false">V902</f>
        <v>GlobalID, if global identifier exists and can be stated in @schemeID, ID else</v>
      </c>
      <c r="AW902" s="6"/>
      <c r="AX902" s="69" t="str">
        <f aca="false">X902</f>
        <v>BASIC WL</v>
      </c>
      <c r="AY902" s="74" t="n">
        <f aca="false">Y902</f>
        <v>0</v>
      </c>
      <c r="BA902" s="46"/>
      <c r="BB902" s="46"/>
      <c r="BC902" s="46"/>
    </row>
    <row r="903" customFormat="false" ht="85.5" hidden="false" customHeight="false" outlineLevel="0" collapsed="false">
      <c r="A903" s="58" t="str">
        <f aca="false">IF(ISERROR(SEARCH("-X-",D903)),IF(S903="G","NO",IF(S903="E","YES","")),"EXT")</f>
        <v/>
      </c>
      <c r="B903" s="58"/>
      <c r="C903" s="59"/>
      <c r="D903" s="60" t="s">
        <v>3560</v>
      </c>
      <c r="E903" s="61"/>
      <c r="F903" s="62" t="n">
        <f aca="false">LEN(Q903)-LEN(SUBSTITUTE(Q903,"/",""))-1</f>
        <v>4</v>
      </c>
      <c r="G903" s="62" t="s">
        <v>95</v>
      </c>
      <c r="H903" s="63" t="s">
        <v>3561</v>
      </c>
      <c r="I903" s="63"/>
      <c r="J903" s="64"/>
      <c r="K903" s="64"/>
      <c r="L903" s="64"/>
      <c r="M903" s="63"/>
      <c r="N903" s="65" t="s">
        <v>95</v>
      </c>
      <c r="O903" s="65" t="s">
        <v>112</v>
      </c>
      <c r="P903" s="66" t="str">
        <f aca="false">MID(SUBSTITUTE(SUBSTITUTE(Q903,"/",CONCATENATE(CHAR(10),"/")),"/",CONCATENATE(CHAR(10),"/"),F903+1),2,500)</f>
        <v>/rsm:CrossIndustryInvoice
/rsm:SupplyChainTradeTransaction
/ram:ApplicableHeaderTradeSettlement
/ram:PayeeTradeParty
/ram:GlobalID</v>
      </c>
      <c r="Q903" s="67" t="s">
        <v>3562</v>
      </c>
      <c r="R903" s="65"/>
      <c r="S903" s="65" t="str">
        <f aca="false">IF($D903="","",IF(ISERROR(FIND("/@",RIGHT($Q903,LEN($Q903)-FIND("#",SUBSTITUTE($Q903,"/","#",LEN($Q903)-LEN(SUBSTITUTE($Q903,"/",""))))))),IF(LEFT($D903,4)="BG-X","EG",IF(LEFT($D903,2)="BG","G",IF(OR(RIGHT($D903,2)="-0",RIGHT($D903,3)="-00",RIGHT($D903,4)="-000"),"","E"))),"A"))</f>
        <v/>
      </c>
      <c r="T903" s="65" t="s">
        <v>112</v>
      </c>
      <c r="U903" s="65" t="s">
        <v>1645</v>
      </c>
      <c r="V903" s="68" t="s">
        <v>1646</v>
      </c>
      <c r="X903" s="69" t="s">
        <v>25</v>
      </c>
      <c r="Y903" s="69"/>
      <c r="AA903" s="70"/>
      <c r="AB903" s="70"/>
      <c r="AC903" s="71"/>
      <c r="AE903" s="72" t="str">
        <f aca="false">D903</f>
        <v>BT-60-0</v>
      </c>
      <c r="AF903" s="73" t="n">
        <f aca="false">F903</f>
        <v>4</v>
      </c>
      <c r="AG903" s="73" t="str">
        <f aca="false">G903</f>
        <v>0..1</v>
      </c>
      <c r="AH903" s="63" t="s">
        <v>3559</v>
      </c>
      <c r="AI903" s="63"/>
      <c r="AJ903" s="64"/>
      <c r="AK903" s="64"/>
      <c r="AL903" s="64"/>
      <c r="AM903" s="73" t="n">
        <f aca="false">M903</f>
        <v>0</v>
      </c>
      <c r="AN903" s="73" t="str">
        <f aca="false">N903</f>
        <v>0..1</v>
      </c>
      <c r="AO903" s="73" t="str">
        <f aca="false">O903</f>
        <v>0..n</v>
      </c>
      <c r="AP903" s="73" t="str">
        <f aca="false">P903</f>
        <v>/rsm:CrossIndustryInvoice
/rsm:SupplyChainTradeTransaction
/ram:ApplicableHeaderTradeSettlement
/ram:PayeeTradeParty
/ram:GlobalID</v>
      </c>
      <c r="AQ903" s="73" t="str">
        <f aca="false">Q903</f>
        <v>/rsm:CrossIndustryInvoice/rsm:SupplyChainTradeTransaction/ram:ApplicableHeaderTradeSettlement/ram:PayeeTradeParty/ram:GlobalID</v>
      </c>
      <c r="AR903" s="73" t="n">
        <f aca="false">R903</f>
        <v>0</v>
      </c>
      <c r="AS903" s="73" t="str">
        <f aca="false">S903</f>
        <v/>
      </c>
      <c r="AT903" s="73" t="str">
        <f aca="false">T903</f>
        <v>0..n</v>
      </c>
      <c r="AU903" s="73" t="str">
        <f aca="false">U903</f>
        <v>SYN-1, CAR-3</v>
      </c>
      <c r="AV903" s="73" t="str">
        <f aca="false">V903</f>
        <v>GlobalID, if global identifier exists and can be stated in @schemeID, ID else</v>
      </c>
      <c r="AW903" s="6"/>
      <c r="AX903" s="69" t="str">
        <f aca="false">X903</f>
        <v>BASIC WL</v>
      </c>
      <c r="AY903" s="74" t="n">
        <f aca="false">Y903</f>
        <v>0</v>
      </c>
      <c r="BA903" s="46"/>
      <c r="BB903" s="46"/>
      <c r="BC903" s="46"/>
    </row>
    <row r="904" customFormat="false" ht="99.75" hidden="false" customHeight="false" outlineLevel="0" collapsed="false">
      <c r="A904" s="58" t="str">
        <f aca="false">IF(ISERROR(SEARCH("-X-",D904)),IF(S904="G","NO",IF(S904="E","YES","")),"EXT")</f>
        <v>YES</v>
      </c>
      <c r="B904" s="58"/>
      <c r="C904" s="59"/>
      <c r="D904" s="60" t="s">
        <v>3563</v>
      </c>
      <c r="E904" s="61"/>
      <c r="F904" s="62" t="n">
        <f aca="false">LEN(Q904)-LEN(SUBSTITUTE(Q904,"/",""))-1</f>
        <v>5</v>
      </c>
      <c r="G904" s="62" t="s">
        <v>95</v>
      </c>
      <c r="H904" s="63" t="s">
        <v>355</v>
      </c>
      <c r="I904" s="63" t="s">
        <v>3564</v>
      </c>
      <c r="J904" s="64" t="s">
        <v>971</v>
      </c>
      <c r="K904" s="64"/>
      <c r="L904" s="64"/>
      <c r="M904" s="63" t="s">
        <v>358</v>
      </c>
      <c r="N904" s="65"/>
      <c r="O904" s="65"/>
      <c r="P904" s="66" t="str">
        <f aca="false">MID(SUBSTITUTE(SUBSTITUTE(Q904,"/",CONCATENATE(CHAR(10),"/")),"/",CONCATENATE(CHAR(10),"/"),F904+1),2,500)</f>
        <v>/rsm:CrossIndustryInvoice
/rsm:SupplyChainTradeTransaction
/ram:ApplicableHeaderTradeSettlement
/ram:PayeeTradeParty
/ram:GlobalID
/@schemeID</v>
      </c>
      <c r="Q904" s="67" t="s">
        <v>3565</v>
      </c>
      <c r="R904" s="65" t="s">
        <v>360</v>
      </c>
      <c r="S904" s="65" t="str">
        <f aca="false">IF($D904="","",IF(ISERROR(FIND("/@",RIGHT($Q904,LEN($Q904)-FIND("#",SUBSTITUTE($Q904,"/","#",LEN($Q904)-LEN(SUBSTITUTE($Q904,"/",""))))))),IF(LEFT($D904,4)="BG-X","EG",IF(LEFT($D904,2)="BG","G",IF(OR(RIGHT($D904,2)="-0",RIGHT($D904,3)="-00",RIGHT($D904,4)="-000"),"","E"))),"A"))</f>
        <v>E</v>
      </c>
      <c r="T904" s="65"/>
      <c r="U904" s="65"/>
      <c r="V904" s="68"/>
      <c r="X904" s="69" t="s">
        <v>25</v>
      </c>
      <c r="Y904" s="69"/>
      <c r="AA904" s="70"/>
      <c r="AB904" s="70"/>
      <c r="AC904" s="71"/>
      <c r="AE904" s="72" t="str">
        <f aca="false">D904</f>
        <v>BT-60-1</v>
      </c>
      <c r="AF904" s="73" t="n">
        <f aca="false">F904</f>
        <v>5</v>
      </c>
      <c r="AG904" s="73" t="str">
        <f aca="false">G904</f>
        <v>0..1</v>
      </c>
      <c r="AH904" s="63" t="s">
        <v>361</v>
      </c>
      <c r="AI904" s="63" t="s">
        <v>3566</v>
      </c>
      <c r="AJ904" s="64" t="s">
        <v>363</v>
      </c>
      <c r="AK904" s="64"/>
      <c r="AL904" s="64"/>
      <c r="AM904" s="73" t="str">
        <f aca="false">M904</f>
        <v>String</v>
      </c>
      <c r="AN904" s="73" t="n">
        <f aca="false">N904</f>
        <v>0</v>
      </c>
      <c r="AO904" s="73" t="n">
        <f aca="false">O904</f>
        <v>0</v>
      </c>
      <c r="AP904" s="73" t="str">
        <f aca="false">P904</f>
        <v>/rsm:CrossIndustryInvoice
/rsm:SupplyChainTradeTransaction
/ram:ApplicableHeaderTradeSettlement
/ram:PayeeTradeParty
/ram:GlobalID
/@schemeID</v>
      </c>
      <c r="AQ904" s="73" t="str">
        <f aca="false">Q904</f>
        <v>/rsm:CrossIndustryInvoice/rsm:SupplyChainTradeTransaction/ram:ApplicableHeaderTradeSettlement/ram:PayeeTradeParty/ram:GlobalID/@schemeID</v>
      </c>
      <c r="AR904" s="73" t="str">
        <f aca="false">R904</f>
        <v>S</v>
      </c>
      <c r="AS904" s="73" t="str">
        <f aca="false">S904</f>
        <v>E</v>
      </c>
      <c r="AT904" s="73" t="n">
        <f aca="false">T904</f>
        <v>0</v>
      </c>
      <c r="AU904" s="73" t="n">
        <f aca="false">U904</f>
        <v>0</v>
      </c>
      <c r="AV904" s="73" t="n">
        <f aca="false">V904</f>
        <v>0</v>
      </c>
      <c r="AW904" s="6"/>
      <c r="AX904" s="69" t="str">
        <f aca="false">X904</f>
        <v>BASIC WL</v>
      </c>
      <c r="AY904" s="74" t="n">
        <f aca="false">Y904</f>
        <v>0</v>
      </c>
      <c r="BA904" s="46"/>
      <c r="BB904" s="46"/>
      <c r="BC904" s="46"/>
    </row>
    <row r="905" customFormat="false" ht="85.5" hidden="false" customHeight="false" outlineLevel="0" collapsed="false">
      <c r="A905" s="58" t="str">
        <f aca="false">IF(ISERROR(SEARCH("-X-",D905)),IF(S905="G","NO",IF(S905="E","YES","")),"EXT")</f>
        <v>YES</v>
      </c>
      <c r="B905" s="58"/>
      <c r="C905" s="59"/>
      <c r="D905" s="60" t="s">
        <v>3567</v>
      </c>
      <c r="E905" s="61"/>
      <c r="F905" s="62" t="n">
        <f aca="false">LEN(Q905)-LEN(SUBSTITUTE(Q905,"/",""))-1</f>
        <v>4</v>
      </c>
      <c r="G905" s="62" t="s">
        <v>88</v>
      </c>
      <c r="H905" s="63" t="s">
        <v>3568</v>
      </c>
      <c r="I905" s="63" t="s">
        <v>3569</v>
      </c>
      <c r="J905" s="64" t="s">
        <v>3570</v>
      </c>
      <c r="K905" s="64" t="s">
        <v>3571</v>
      </c>
      <c r="L905" s="64" t="s">
        <v>3572</v>
      </c>
      <c r="M905" s="63" t="s">
        <v>119</v>
      </c>
      <c r="N905" s="65" t="s">
        <v>88</v>
      </c>
      <c r="O905" s="65" t="s">
        <v>88</v>
      </c>
      <c r="P905" s="66" t="str">
        <f aca="false">MID(SUBSTITUTE(SUBSTITUTE(Q905,"/",CONCATENATE(CHAR(10),"/")),"/",CONCATENATE(CHAR(10),"/"),F905+1),2,500)</f>
        <v>/rsm:CrossIndustryInvoice
/rsm:SupplyChainTradeTransaction
/ram:ApplicableHeaderTradeSettlement
/ram:PayeeTradeParty
/ram:Name</v>
      </c>
      <c r="Q905" s="67" t="s">
        <v>3573</v>
      </c>
      <c r="R905" s="65" t="s">
        <v>121</v>
      </c>
      <c r="S905" s="65" t="str">
        <f aca="false">IF($D905="","",IF(ISERROR(FIND("/@",RIGHT($Q905,LEN($Q905)-FIND("#",SUBSTITUTE($Q905,"/","#",LEN($Q905)-LEN(SUBSTITUTE($Q905,"/",""))))))),IF(LEFT($D905,4)="BG-X","EG",IF(LEFT($D905,2)="BG","G",IF(OR(RIGHT($D905,2)="-0",RIGHT($D905,3)="-00",RIGHT($D905,4)="-000"),"","E"))),"A"))</f>
        <v>E</v>
      </c>
      <c r="T905" s="65" t="s">
        <v>95</v>
      </c>
      <c r="U905" s="65"/>
      <c r="V905" s="68"/>
      <c r="X905" s="69" t="s">
        <v>25</v>
      </c>
      <c r="Y905" s="69"/>
      <c r="AA905" s="70"/>
      <c r="AB905" s="70"/>
      <c r="AC905" s="71"/>
      <c r="AE905" s="72" t="str">
        <f aca="false">D905</f>
        <v>BT-59</v>
      </c>
      <c r="AF905" s="73" t="n">
        <f aca="false">F905</f>
        <v>4</v>
      </c>
      <c r="AG905" s="73" t="str">
        <f aca="false">G905</f>
        <v>1..1</v>
      </c>
      <c r="AH905" s="63" t="s">
        <v>3574</v>
      </c>
      <c r="AI905" s="63" t="s">
        <v>3575</v>
      </c>
      <c r="AJ905" s="64" t="s">
        <v>3576</v>
      </c>
      <c r="AK905" s="64" t="s">
        <v>3577</v>
      </c>
      <c r="AL905" s="64" t="s">
        <v>3578</v>
      </c>
      <c r="AM905" s="73" t="str">
        <f aca="false">M905</f>
        <v>Text</v>
      </c>
      <c r="AN905" s="73" t="str">
        <f aca="false">N905</f>
        <v>1..1</v>
      </c>
      <c r="AO905" s="73" t="str">
        <f aca="false">O905</f>
        <v>1..1</v>
      </c>
      <c r="AP905" s="73" t="str">
        <f aca="false">P905</f>
        <v>/rsm:CrossIndustryInvoice
/rsm:SupplyChainTradeTransaction
/ram:ApplicableHeaderTradeSettlement
/ram:PayeeTradeParty
/ram:Name</v>
      </c>
      <c r="AQ905" s="73" t="str">
        <f aca="false">Q905</f>
        <v>/rsm:CrossIndustryInvoice/rsm:SupplyChainTradeTransaction/ram:ApplicableHeaderTradeSettlement/ram:PayeeTradeParty/ram:Name</v>
      </c>
      <c r="AR905" s="73" t="str">
        <f aca="false">R905</f>
        <v>T</v>
      </c>
      <c r="AS905" s="73" t="str">
        <f aca="false">S905</f>
        <v>E</v>
      </c>
      <c r="AT905" s="73" t="str">
        <f aca="false">T905</f>
        <v>0..1</v>
      </c>
      <c r="AU905" s="73" t="n">
        <f aca="false">U905</f>
        <v>0</v>
      </c>
      <c r="AV905" s="73" t="n">
        <f aca="false">V905</f>
        <v>0</v>
      </c>
      <c r="AW905" s="6"/>
      <c r="AX905" s="69" t="str">
        <f aca="false">X905</f>
        <v>BASIC WL</v>
      </c>
      <c r="AY905" s="74" t="n">
        <f aca="false">Y905</f>
        <v>0</v>
      </c>
      <c r="BA905" s="46"/>
      <c r="BB905" s="46"/>
      <c r="BC905" s="46"/>
    </row>
    <row r="906" customFormat="false" ht="85.5" hidden="false" customHeight="false" outlineLevel="0" collapsed="false">
      <c r="A906" s="58" t="str">
        <f aca="false">IF(ISERROR(SEARCH("-X-",D906)),IF(S906="G","NO",IF(S906="E","YES","")),"EXT")</f>
        <v>EXT</v>
      </c>
      <c r="B906" s="58"/>
      <c r="C906" s="59"/>
      <c r="D906" s="60" t="s">
        <v>3579</v>
      </c>
      <c r="E906" s="61" t="s">
        <v>3580</v>
      </c>
      <c r="F906" s="62" t="n">
        <f aca="false">LEN(Q906)-LEN(SUBSTITUTE(Q906,"/",""))-1</f>
        <v>4</v>
      </c>
      <c r="G906" s="62" t="s">
        <v>95</v>
      </c>
      <c r="H906" s="63" t="s">
        <v>3581</v>
      </c>
      <c r="I906" s="63" t="s">
        <v>3582</v>
      </c>
      <c r="J906" s="64" t="s">
        <v>3583</v>
      </c>
      <c r="K906" s="64"/>
      <c r="L906" s="64"/>
      <c r="M906" s="63" t="s">
        <v>174</v>
      </c>
      <c r="N906" s="65"/>
      <c r="O906" s="65" t="s">
        <v>95</v>
      </c>
      <c r="P906" s="66" t="str">
        <f aca="false">MID(SUBSTITUTE(SUBSTITUTE(Q906,"/",CONCATENATE(CHAR(10),"/")),"/",CONCATENATE(CHAR(10),"/"),F906+1),2,500)</f>
        <v>/rsm:CrossIndustryInvoice
/rsm:SupplyChainTradeTransaction
/ram:ApplicableHeaderTradeSettlement
/ram:PayeeTradeParty
/ram:RoleCode</v>
      </c>
      <c r="Q906" s="67" t="s">
        <v>3584</v>
      </c>
      <c r="R906" s="65" t="s">
        <v>176</v>
      </c>
      <c r="S906" s="65" t="str">
        <f aca="false">IF($D906="","",IF(ISERROR(FIND("/@",RIGHT($Q906,LEN($Q906)-FIND("#",SUBSTITUTE($Q906,"/","#",LEN($Q906)-LEN(SUBSTITUTE($Q906,"/",""))))))),IF(LEFT($D906,4)="BG-X","EG",IF(LEFT($D906,2)="BG","G",IF(OR(RIGHT($D906,2)="-0",RIGHT($D906,3)="-00",RIGHT($D906,4)="-000"),"","E"))),"A"))</f>
        <v>E</v>
      </c>
      <c r="T906" s="65" t="s">
        <v>112</v>
      </c>
      <c r="U906" s="65"/>
      <c r="V906" s="68"/>
      <c r="X906" s="69" t="s">
        <v>30</v>
      </c>
      <c r="Y906" s="69"/>
      <c r="AA906" s="70"/>
      <c r="AB906" s="70"/>
      <c r="AC906" s="71"/>
      <c r="AE906" s="72" t="str">
        <f aca="false">D906</f>
        <v>BT-X-468</v>
      </c>
      <c r="AF906" s="73" t="n">
        <f aca="false">F906</f>
        <v>4</v>
      </c>
      <c r="AG906" s="73" t="str">
        <f aca="false">G906</f>
        <v>0..1</v>
      </c>
      <c r="AH906" s="63" t="s">
        <v>3585</v>
      </c>
      <c r="AI906" s="63" t="s">
        <v>3586</v>
      </c>
      <c r="AJ906" s="64" t="s">
        <v>3587</v>
      </c>
      <c r="AK906" s="64"/>
      <c r="AL906" s="64"/>
      <c r="AM906" s="73" t="str">
        <f aca="false">M906</f>
        <v>Code</v>
      </c>
      <c r="AN906" s="73" t="n">
        <f aca="false">N906</f>
        <v>0</v>
      </c>
      <c r="AO906" s="73" t="str">
        <f aca="false">O906</f>
        <v>0..1</v>
      </c>
      <c r="AP906" s="73" t="str">
        <f aca="false">P906</f>
        <v>/rsm:CrossIndustryInvoice
/rsm:SupplyChainTradeTransaction
/ram:ApplicableHeaderTradeSettlement
/ram:PayeeTradeParty
/ram:RoleCode</v>
      </c>
      <c r="AQ906" s="73" t="str">
        <f aca="false">Q906</f>
        <v>/rsm:CrossIndustryInvoice/rsm:SupplyChainTradeTransaction/ram:ApplicableHeaderTradeSettlement/ram:PayeeTradeParty/ram:RoleCode</v>
      </c>
      <c r="AR906" s="73" t="str">
        <f aca="false">R906</f>
        <v>C</v>
      </c>
      <c r="AS906" s="73" t="str">
        <f aca="false">S906</f>
        <v>E</v>
      </c>
      <c r="AT906" s="73" t="str">
        <f aca="false">T906</f>
        <v>0..n</v>
      </c>
      <c r="AU906" s="73" t="n">
        <f aca="false">U906</f>
        <v>0</v>
      </c>
      <c r="AV906" s="73" t="n">
        <f aca="false">V906</f>
        <v>0</v>
      </c>
      <c r="AW906" s="6"/>
      <c r="AX906" s="69" t="str">
        <f aca="false">X906</f>
        <v>EXTENDED</v>
      </c>
      <c r="AY906" s="74" t="n">
        <f aca="false">Y906</f>
        <v>0</v>
      </c>
      <c r="BA906" s="46"/>
      <c r="BB906" s="46"/>
      <c r="BC906" s="46"/>
    </row>
    <row r="907" customFormat="false" ht="85.5" hidden="false" customHeight="false" outlineLevel="0" collapsed="false">
      <c r="A907" s="58" t="str">
        <f aca="false">IF(ISERROR(SEARCH("-X-",D907)),IF(S907="G","NO",IF(S907="E","YES","")),"EXT")</f>
        <v/>
      </c>
      <c r="B907" s="58"/>
      <c r="C907" s="59"/>
      <c r="D907" s="60" t="s">
        <v>3588</v>
      </c>
      <c r="E907" s="61"/>
      <c r="F907" s="62" t="n">
        <f aca="false">LEN(Q907)-LEN(SUBSTITUTE(Q907,"/",""))-1</f>
        <v>4</v>
      </c>
      <c r="G907" s="62" t="s">
        <v>95</v>
      </c>
      <c r="H907" s="63" t="s">
        <v>1165</v>
      </c>
      <c r="I907" s="63"/>
      <c r="J907" s="64"/>
      <c r="K907" s="64"/>
      <c r="L907" s="64"/>
      <c r="M907" s="63"/>
      <c r="N907" s="65" t="s">
        <v>95</v>
      </c>
      <c r="O907" s="65" t="s">
        <v>95</v>
      </c>
      <c r="P907" s="66" t="str">
        <f aca="false">MID(SUBSTITUTE(SUBSTITUTE(Q907,"/",CONCATENATE(CHAR(10),"/")),"/",CONCATENATE(CHAR(10),"/"),F907+1),2,500)</f>
        <v>/rsm:CrossIndustryInvoice
/rsm:SupplyChainTradeTransaction
/ram:ApplicableHeaderTradeSettlement
/ram:PayeeTradeParty
/ram:SpecifiedLegalOrganization</v>
      </c>
      <c r="Q907" s="67" t="s">
        <v>3589</v>
      </c>
      <c r="R907" s="65"/>
      <c r="S907" s="65" t="str">
        <f aca="false">IF($D907="","",IF(ISERROR(FIND("/@",RIGHT($Q907,LEN($Q907)-FIND("#",SUBSTITUTE($Q907,"/","#",LEN($Q907)-LEN(SUBSTITUTE($Q907,"/",""))))))),IF(LEFT($D907,4)="BG-X","EG",IF(LEFT($D907,2)="BG","G",IF(OR(RIGHT($D907,2)="-0",RIGHT($D907,3)="-00",RIGHT($D907,4)="-000"),"","E"))),"A"))</f>
        <v/>
      </c>
      <c r="T907" s="65" t="s">
        <v>95</v>
      </c>
      <c r="U907" s="65"/>
      <c r="V907" s="68"/>
      <c r="X907" s="69" t="s">
        <v>25</v>
      </c>
      <c r="Y907" s="69"/>
      <c r="AA907" s="70"/>
      <c r="AB907" s="70"/>
      <c r="AC907" s="71"/>
      <c r="AE907" s="72" t="str">
        <f aca="false">D907</f>
        <v>BT-61-00</v>
      </c>
      <c r="AF907" s="73" t="n">
        <f aca="false">F907</f>
        <v>4</v>
      </c>
      <c r="AG907" s="73" t="str">
        <f aca="false">G907</f>
        <v>0..1</v>
      </c>
      <c r="AH907" s="63" t="s">
        <v>1688</v>
      </c>
      <c r="AI907" s="63"/>
      <c r="AJ907" s="64"/>
      <c r="AK907" s="64"/>
      <c r="AL907" s="64"/>
      <c r="AM907" s="73" t="n">
        <f aca="false">M907</f>
        <v>0</v>
      </c>
      <c r="AN907" s="73" t="str">
        <f aca="false">N907</f>
        <v>0..1</v>
      </c>
      <c r="AO907" s="73" t="str">
        <f aca="false">O907</f>
        <v>0..1</v>
      </c>
      <c r="AP907" s="73" t="str">
        <f aca="false">P907</f>
        <v>/rsm:CrossIndustryInvoice
/rsm:SupplyChainTradeTransaction
/ram:ApplicableHeaderTradeSettlement
/ram:PayeeTradeParty
/ram:SpecifiedLegalOrganization</v>
      </c>
      <c r="AQ907" s="73" t="str">
        <f aca="false">Q907</f>
        <v>/rsm:CrossIndustryInvoice/rsm:SupplyChainTradeTransaction/ram:ApplicableHeaderTradeSettlement/ram:PayeeTradeParty/ram:SpecifiedLegalOrganization</v>
      </c>
      <c r="AR907" s="73" t="n">
        <f aca="false">R907</f>
        <v>0</v>
      </c>
      <c r="AS907" s="73" t="str">
        <f aca="false">S907</f>
        <v/>
      </c>
      <c r="AT907" s="73" t="str">
        <f aca="false">T907</f>
        <v>0..1</v>
      </c>
      <c r="AU907" s="73" t="n">
        <f aca="false">U907</f>
        <v>0</v>
      </c>
      <c r="AV907" s="73" t="n">
        <f aca="false">V907</f>
        <v>0</v>
      </c>
      <c r="AW907" s="6"/>
      <c r="AX907" s="69" t="str">
        <f aca="false">X907</f>
        <v>BASIC WL</v>
      </c>
      <c r="AY907" s="74" t="n">
        <f aca="false">Y907</f>
        <v>0</v>
      </c>
      <c r="BA907" s="46"/>
      <c r="BB907" s="46"/>
      <c r="BC907" s="46"/>
    </row>
    <row r="908" customFormat="false" ht="99.75" hidden="false" customHeight="false" outlineLevel="0" collapsed="false">
      <c r="A908" s="58" t="str">
        <f aca="false">IF(ISERROR(SEARCH("-X-",D908)),IF(S908="G","NO",IF(S908="E","YES","")),"EXT")</f>
        <v>YES</v>
      </c>
      <c r="B908" s="58"/>
      <c r="C908" s="59"/>
      <c r="D908" s="60" t="s">
        <v>3590</v>
      </c>
      <c r="E908" s="61"/>
      <c r="F908" s="62" t="n">
        <f aca="false">LEN(Q908)-LEN(SUBSTITUTE(Q908,"/",""))-1</f>
        <v>5</v>
      </c>
      <c r="G908" s="62" t="s">
        <v>95</v>
      </c>
      <c r="H908" s="63" t="s">
        <v>3591</v>
      </c>
      <c r="I908" s="63" t="s">
        <v>3592</v>
      </c>
      <c r="J908" s="64" t="s">
        <v>3593</v>
      </c>
      <c r="K908" s="64"/>
      <c r="L908" s="64"/>
      <c r="M908" s="63" t="s">
        <v>137</v>
      </c>
      <c r="N908" s="65" t="s">
        <v>95</v>
      </c>
      <c r="O908" s="65" t="s">
        <v>95</v>
      </c>
      <c r="P908" s="66" t="str">
        <f aca="false">MID(SUBSTITUTE(SUBSTITUTE(Q908,"/",CONCATENATE(CHAR(10),"/")),"/",CONCATENATE(CHAR(10),"/"),F908+1),2,500)</f>
        <v>/rsm:CrossIndustryInvoice
/rsm:SupplyChainTradeTransaction
/ram:ApplicableHeaderTradeSettlement
/ram:PayeeTradeParty
/ram:SpecifiedLegalOrganization
/ram:ID</v>
      </c>
      <c r="Q908" s="67" t="s">
        <v>3594</v>
      </c>
      <c r="R908" s="65" t="s">
        <v>139</v>
      </c>
      <c r="S908" s="65" t="str">
        <f aca="false">IF($D908="","",IF(ISERROR(FIND("/@",RIGHT($Q908,LEN($Q908)-FIND("#",SUBSTITUTE($Q908,"/","#",LEN($Q908)-LEN(SUBSTITUTE($Q908,"/",""))))))),IF(LEFT($D908,4)="BG-X","EG",IF(LEFT($D908,2)="BG","G",IF(OR(RIGHT($D908,2)="-0",RIGHT($D908,3)="-00",RIGHT($D908,4)="-000"),"","E"))),"A"))</f>
        <v>E</v>
      </c>
      <c r="T908" s="65" t="s">
        <v>95</v>
      </c>
      <c r="U908" s="65"/>
      <c r="V908" s="68"/>
      <c r="X908" s="69" t="s">
        <v>25</v>
      </c>
      <c r="Y908" s="69"/>
      <c r="AA908" s="70"/>
      <c r="AB908" s="70"/>
      <c r="AC908" s="71"/>
      <c r="AE908" s="72" t="str">
        <f aca="false">D908</f>
        <v>BT-61</v>
      </c>
      <c r="AF908" s="73" t="n">
        <f aca="false">F908</f>
        <v>5</v>
      </c>
      <c r="AG908" s="73" t="str">
        <f aca="false">G908</f>
        <v>0..1</v>
      </c>
      <c r="AH908" s="63" t="s">
        <v>3595</v>
      </c>
      <c r="AI908" s="63" t="s">
        <v>3596</v>
      </c>
      <c r="AJ908" s="64" t="s">
        <v>3597</v>
      </c>
      <c r="AK908" s="64"/>
      <c r="AL908" s="64"/>
      <c r="AM908" s="73" t="str">
        <f aca="false">M908</f>
        <v>Identifier</v>
      </c>
      <c r="AN908" s="73" t="str">
        <f aca="false">N908</f>
        <v>0..1</v>
      </c>
      <c r="AO908" s="73" t="str">
        <f aca="false">O908</f>
        <v>0..1</v>
      </c>
      <c r="AP908" s="73" t="str">
        <f aca="false">P908</f>
        <v>/rsm:CrossIndustryInvoice
/rsm:SupplyChainTradeTransaction
/ram:ApplicableHeaderTradeSettlement
/ram:PayeeTradeParty
/ram:SpecifiedLegalOrganization
/ram:ID</v>
      </c>
      <c r="AQ908" s="73" t="str">
        <f aca="false">Q908</f>
        <v>/rsm:CrossIndustryInvoice/rsm:SupplyChainTradeTransaction/ram:ApplicableHeaderTradeSettlement/ram:PayeeTradeParty/ram:SpecifiedLegalOrganization/ram:ID</v>
      </c>
      <c r="AR908" s="73" t="str">
        <f aca="false">R908</f>
        <v>I</v>
      </c>
      <c r="AS908" s="73" t="str">
        <f aca="false">S908</f>
        <v>E</v>
      </c>
      <c r="AT908" s="73" t="str">
        <f aca="false">T908</f>
        <v>0..1</v>
      </c>
      <c r="AU908" s="73" t="n">
        <f aca="false">U908</f>
        <v>0</v>
      </c>
      <c r="AV908" s="73" t="n">
        <f aca="false">V908</f>
        <v>0</v>
      </c>
      <c r="AW908" s="6"/>
      <c r="AX908" s="69" t="str">
        <f aca="false">X908</f>
        <v>BASIC WL</v>
      </c>
      <c r="AY908" s="74" t="n">
        <f aca="false">Y908</f>
        <v>0</v>
      </c>
      <c r="BA908" s="46"/>
      <c r="BB908" s="46"/>
      <c r="BC908" s="46"/>
    </row>
    <row r="909" customFormat="false" ht="114" hidden="false" customHeight="false" outlineLevel="0" collapsed="false">
      <c r="A909" s="58" t="str">
        <f aca="false">IF(ISERROR(SEARCH("-X-",D909)),IF(S909="G","NO",IF(S909="E","YES","")),"EXT")</f>
        <v>YES</v>
      </c>
      <c r="B909" s="58"/>
      <c r="C909" s="59"/>
      <c r="D909" s="60" t="s">
        <v>3598</v>
      </c>
      <c r="E909" s="61"/>
      <c r="F909" s="62" t="n">
        <f aca="false">LEN(Q909)-LEN(SUBSTITUTE(Q909,"/",""))-1</f>
        <v>6</v>
      </c>
      <c r="G909" s="62" t="s">
        <v>95</v>
      </c>
      <c r="H909" s="63" t="s">
        <v>355</v>
      </c>
      <c r="I909" s="63" t="s">
        <v>3599</v>
      </c>
      <c r="J909" s="64" t="s">
        <v>971</v>
      </c>
      <c r="K909" s="64" t="s">
        <v>1699</v>
      </c>
      <c r="L909" s="64"/>
      <c r="M909" s="63" t="s">
        <v>358</v>
      </c>
      <c r="N909" s="65"/>
      <c r="O909" s="65"/>
      <c r="P909" s="66" t="str">
        <f aca="false">MID(SUBSTITUTE(SUBSTITUTE(Q909,"/",CONCATENATE(CHAR(10),"/")),"/",CONCATENATE(CHAR(10),"/"),F909+1),2,500)</f>
        <v>/rsm:CrossIndustryInvoice
/rsm:SupplyChainTradeTransaction
/ram:ApplicableHeaderTradeSettlement
/ram:PayeeTradeParty
/ram:SpecifiedLegalOrganization
/ram:ID
/@schemeID</v>
      </c>
      <c r="Q909" s="67" t="s">
        <v>3600</v>
      </c>
      <c r="R909" s="65" t="s">
        <v>360</v>
      </c>
      <c r="S909" s="65" t="str">
        <f aca="false">IF($D909="","",IF(ISERROR(FIND("/@",RIGHT($Q909,LEN($Q909)-FIND("#",SUBSTITUTE($Q909,"/","#",LEN($Q909)-LEN(SUBSTITUTE($Q909,"/",""))))))),IF(LEFT($D909,4)="BG-X","EG",IF(LEFT($D909,2)="BG","G",IF(OR(RIGHT($D909,2)="-0",RIGHT($D909,3)="-00",RIGHT($D909,4)="-000"),"","E"))),"A"))</f>
        <v>E</v>
      </c>
      <c r="T909" s="65"/>
      <c r="U909" s="65"/>
      <c r="V909" s="68"/>
      <c r="X909" s="69" t="s">
        <v>25</v>
      </c>
      <c r="Y909" s="69"/>
      <c r="AA909" s="70"/>
      <c r="AB909" s="70"/>
      <c r="AC909" s="71"/>
      <c r="AE909" s="72" t="str">
        <f aca="false">D909</f>
        <v>BT-61-1</v>
      </c>
      <c r="AF909" s="73" t="n">
        <f aca="false">F909</f>
        <v>6</v>
      </c>
      <c r="AG909" s="73" t="str">
        <f aca="false">G909</f>
        <v>0..1</v>
      </c>
      <c r="AH909" s="63" t="s">
        <v>361</v>
      </c>
      <c r="AI909" s="63" t="s">
        <v>3601</v>
      </c>
      <c r="AJ909" s="64" t="s">
        <v>363</v>
      </c>
      <c r="AK909" s="64" t="s">
        <v>1702</v>
      </c>
      <c r="AL909" s="64"/>
      <c r="AM909" s="73" t="str">
        <f aca="false">M909</f>
        <v>String</v>
      </c>
      <c r="AN909" s="73" t="n">
        <f aca="false">N909</f>
        <v>0</v>
      </c>
      <c r="AO909" s="73" t="n">
        <f aca="false">O909</f>
        <v>0</v>
      </c>
      <c r="AP909" s="73" t="str">
        <f aca="false">P909</f>
        <v>/rsm:CrossIndustryInvoice
/rsm:SupplyChainTradeTransaction
/ram:ApplicableHeaderTradeSettlement
/ram:PayeeTradeParty
/ram:SpecifiedLegalOrganization
/ram:ID
/@schemeID</v>
      </c>
      <c r="AQ909" s="73" t="str">
        <f aca="false">Q909</f>
        <v>/rsm:CrossIndustryInvoice/rsm:SupplyChainTradeTransaction/ram:ApplicableHeaderTradeSettlement/ram:PayeeTradeParty/ram:SpecifiedLegalOrganization/ram:ID/@schemeID</v>
      </c>
      <c r="AR909" s="73" t="str">
        <f aca="false">R909</f>
        <v>S</v>
      </c>
      <c r="AS909" s="73" t="str">
        <f aca="false">S909</f>
        <v>E</v>
      </c>
      <c r="AT909" s="73" t="n">
        <f aca="false">T909</f>
        <v>0</v>
      </c>
      <c r="AU909" s="73" t="n">
        <f aca="false">U909</f>
        <v>0</v>
      </c>
      <c r="AV909" s="73" t="n">
        <f aca="false">V909</f>
        <v>0</v>
      </c>
      <c r="AW909" s="6"/>
      <c r="AX909" s="69" t="str">
        <f aca="false">X909</f>
        <v>BASIC WL</v>
      </c>
      <c r="AY909" s="74" t="n">
        <f aca="false">Y909</f>
        <v>0</v>
      </c>
      <c r="BA909" s="46"/>
      <c r="BB909" s="46"/>
      <c r="BC909" s="46"/>
    </row>
    <row r="910" customFormat="false" ht="99.75" hidden="false" customHeight="false" outlineLevel="0" collapsed="false">
      <c r="A910" s="58" t="str">
        <f aca="false">IF(ISERROR(SEARCH("-X-",D910)),IF(S910="G","NO",IF(S910="E","YES","")),"EXT")</f>
        <v>EXT</v>
      </c>
      <c r="B910" s="58"/>
      <c r="C910" s="59"/>
      <c r="D910" s="60" t="s">
        <v>3602</v>
      </c>
      <c r="E910" s="61"/>
      <c r="F910" s="62" t="n">
        <f aca="false">LEN(Q910)-LEN(SUBSTITUTE(Q910,"/",""))-1</f>
        <v>5</v>
      </c>
      <c r="G910" s="62" t="s">
        <v>95</v>
      </c>
      <c r="H910" s="63" t="s">
        <v>2308</v>
      </c>
      <c r="I910" s="63" t="s">
        <v>1006</v>
      </c>
      <c r="J910" s="64" t="s">
        <v>1007</v>
      </c>
      <c r="K910" s="64"/>
      <c r="L910" s="64"/>
      <c r="M910" s="63" t="s">
        <v>119</v>
      </c>
      <c r="N910" s="65"/>
      <c r="O910" s="65" t="s">
        <v>95</v>
      </c>
      <c r="P910" s="66" t="str">
        <f aca="false">MID(SUBSTITUTE(SUBSTITUTE(Q910,"/",CONCATENATE(CHAR(10),"/")),"/",CONCATENATE(CHAR(10),"/"),F910+1),2,500)</f>
        <v>/rsm:CrossIndustryInvoice
/rsm:SupplyChainTradeTransaction
/ram:ApplicableHeaderTradeSettlement
/ram:PayeeTradeParty
/ram:SpecifiedLegalOrganization
/ram:TradingBusinessName</v>
      </c>
      <c r="Q910" s="67" t="s">
        <v>3603</v>
      </c>
      <c r="R910" s="65" t="s">
        <v>121</v>
      </c>
      <c r="S910" s="65" t="str">
        <f aca="false">IF($D910="","",IF(ISERROR(FIND("/@",RIGHT($Q910,LEN($Q910)-FIND("#",SUBSTITUTE($Q910,"/","#",LEN($Q910)-LEN(SUBSTITUTE($Q910,"/",""))))))),IF(LEFT($D910,4)="BG-X","EG",IF(LEFT($D910,2)="BG","G",IF(OR(RIGHT($D910,2)="-0",RIGHT($D910,3)="-00",RIGHT($D910,4)="-000"),"","E"))),"A"))</f>
        <v>E</v>
      </c>
      <c r="T910" s="65" t="s">
        <v>95</v>
      </c>
      <c r="U910" s="65"/>
      <c r="V910" s="68"/>
      <c r="X910" s="69" t="s">
        <v>30</v>
      </c>
      <c r="Y910" s="69"/>
      <c r="AA910" s="70"/>
      <c r="AB910" s="70"/>
      <c r="AC910" s="71"/>
      <c r="AE910" s="72" t="str">
        <f aca="false">D910</f>
        <v>BT-X-243</v>
      </c>
      <c r="AF910" s="73" t="n">
        <f aca="false">F910</f>
        <v>5</v>
      </c>
      <c r="AG910" s="73" t="str">
        <f aca="false">G910</f>
        <v>0..1</v>
      </c>
      <c r="AH910" s="63" t="s">
        <v>2095</v>
      </c>
      <c r="AI910" s="63" t="s">
        <v>1010</v>
      </c>
      <c r="AJ910" s="64" t="s">
        <v>1011</v>
      </c>
      <c r="AK910" s="64"/>
      <c r="AL910" s="64"/>
      <c r="AM910" s="73" t="str">
        <f aca="false">M910</f>
        <v>Text</v>
      </c>
      <c r="AN910" s="73" t="n">
        <f aca="false">N910</f>
        <v>0</v>
      </c>
      <c r="AO910" s="73" t="str">
        <f aca="false">O910</f>
        <v>0..1</v>
      </c>
      <c r="AP910" s="73" t="str">
        <f aca="false">P910</f>
        <v>/rsm:CrossIndustryInvoice
/rsm:SupplyChainTradeTransaction
/ram:ApplicableHeaderTradeSettlement
/ram:PayeeTradeParty
/ram:SpecifiedLegalOrganization
/ram:TradingBusinessName</v>
      </c>
      <c r="AQ910" s="73" t="str">
        <f aca="false">Q910</f>
        <v>/rsm:CrossIndustryInvoice/rsm:SupplyChainTradeTransaction/ram:ApplicableHeaderTradeSettlement/ram:PayeeTradeParty/ram:SpecifiedLegalOrganization/ram:TradingBusinessName</v>
      </c>
      <c r="AR910" s="73" t="str">
        <f aca="false">R910</f>
        <v>T</v>
      </c>
      <c r="AS910" s="73" t="str">
        <f aca="false">S910</f>
        <v>E</v>
      </c>
      <c r="AT910" s="73" t="str">
        <f aca="false">T910</f>
        <v>0..1</v>
      </c>
      <c r="AU910" s="73" t="n">
        <f aca="false">U910</f>
        <v>0</v>
      </c>
      <c r="AV910" s="73" t="n">
        <f aca="false">V910</f>
        <v>0</v>
      </c>
      <c r="AW910" s="6"/>
      <c r="AX910" s="69" t="str">
        <f aca="false">X910</f>
        <v>EXTENDED</v>
      </c>
      <c r="AY910" s="74" t="n">
        <f aca="false">Y910</f>
        <v>0</v>
      </c>
      <c r="BA910" s="46"/>
      <c r="BB910" s="46"/>
      <c r="BC910" s="46"/>
    </row>
    <row r="911" customFormat="false" ht="99.75" hidden="false" customHeight="false" outlineLevel="0" collapsed="false">
      <c r="A911" s="58" t="str">
        <f aca="false">IF(ISERROR(SEARCH("-X-",D911)),IF(S911="G","NO",IF(S911="E","YES","")),"EXT")</f>
        <v>EXT</v>
      </c>
      <c r="B911" s="58"/>
      <c r="C911" s="59"/>
      <c r="D911" s="60" t="s">
        <v>3604</v>
      </c>
      <c r="E911" s="61"/>
      <c r="F911" s="62" t="n">
        <f aca="false">LEN(Q911)-LEN(SUBSTITUTE(Q911,"/",""))-1</f>
        <v>5</v>
      </c>
      <c r="G911" s="62" t="s">
        <v>95</v>
      </c>
      <c r="H911" s="63" t="s">
        <v>1929</v>
      </c>
      <c r="I911" s="63"/>
      <c r="J911" s="64"/>
      <c r="K911" s="64"/>
      <c r="L911" s="64"/>
      <c r="M911" s="63"/>
      <c r="N911" s="65"/>
      <c r="O911" s="65" t="s">
        <v>95</v>
      </c>
      <c r="P911" s="66" t="str">
        <f aca="false">MID(SUBSTITUTE(SUBSTITUTE(Q911,"/",CONCATENATE(CHAR(10),"/")),"/",CONCATENATE(CHAR(10),"/"),F911+1),2,500)</f>
        <v>/rsm:CrossIndustryInvoice
/rsm:SupplyChainTradeTransaction
/ram:ApplicableHeaderTradeSettlement
/ram:PayeeTradeParty
/ram:SpecifiedLegalOrganization
/ram:PostalTradeAddress</v>
      </c>
      <c r="Q911" s="67" t="s">
        <v>3605</v>
      </c>
      <c r="R911" s="65"/>
      <c r="S911" s="65" t="str">
        <f aca="false">IF($D911="","",IF(ISERROR(FIND("/@",RIGHT($Q911,LEN($Q911)-FIND("#",SUBSTITUTE($Q911,"/","#",LEN($Q911)-LEN(SUBSTITUTE($Q911,"/",""))))))),IF(LEFT($D911,4)="BG-X","EG",IF(LEFT($D911,2)="BG","G",IF(OR(RIGHT($D911,2)="-0",RIGHT($D911,3)="-00",RIGHT($D911,4)="-000"),"","E"))),"A"))</f>
        <v>EG</v>
      </c>
      <c r="T911" s="65" t="s">
        <v>95</v>
      </c>
      <c r="U911" s="65"/>
      <c r="V911" s="68"/>
      <c r="X911" s="69" t="s">
        <v>30</v>
      </c>
      <c r="Y911" s="69"/>
      <c r="AA911" s="70"/>
      <c r="AB911" s="70"/>
      <c r="AC911" s="71"/>
      <c r="AE911" s="72" t="str">
        <f aca="false">D911</f>
        <v>BG-X-72</v>
      </c>
      <c r="AF911" s="73" t="n">
        <f aca="false">F911</f>
        <v>5</v>
      </c>
      <c r="AG911" s="73" t="str">
        <f aca="false">G911</f>
        <v>0..1</v>
      </c>
      <c r="AH911" s="63" t="s">
        <v>1932</v>
      </c>
      <c r="AI911" s="63"/>
      <c r="AJ911" s="64"/>
      <c r="AK911" s="64"/>
      <c r="AL911" s="64"/>
      <c r="AM911" s="73" t="n">
        <f aca="false">M911</f>
        <v>0</v>
      </c>
      <c r="AN911" s="73" t="n">
        <f aca="false">N911</f>
        <v>0</v>
      </c>
      <c r="AO911" s="73" t="str">
        <f aca="false">O911</f>
        <v>0..1</v>
      </c>
      <c r="AP911" s="73" t="str">
        <f aca="false">P911</f>
        <v>/rsm:CrossIndustryInvoice
/rsm:SupplyChainTradeTransaction
/ram:ApplicableHeaderTradeSettlement
/ram:PayeeTradeParty
/ram:SpecifiedLegalOrganization
/ram:PostalTradeAddress</v>
      </c>
      <c r="AQ911" s="73" t="str">
        <f aca="false">Q911</f>
        <v>/rsm:CrossIndustryInvoice/rsm:SupplyChainTradeTransaction/ram:ApplicableHeaderTradeSettlement/ram:PayeeTradeParty/ram:SpecifiedLegalOrganization/ram:PostalTradeAddress</v>
      </c>
      <c r="AR911" s="73" t="n">
        <f aca="false">R911</f>
        <v>0</v>
      </c>
      <c r="AS911" s="73" t="str">
        <f aca="false">S911</f>
        <v>EG</v>
      </c>
      <c r="AT911" s="73" t="str">
        <f aca="false">T911</f>
        <v>0..1</v>
      </c>
      <c r="AU911" s="73" t="n">
        <f aca="false">U911</f>
        <v>0</v>
      </c>
      <c r="AV911" s="73" t="n">
        <f aca="false">V911</f>
        <v>0</v>
      </c>
      <c r="AW911" s="6"/>
      <c r="AX911" s="69" t="str">
        <f aca="false">X911</f>
        <v>EXTENDED</v>
      </c>
      <c r="AY911" s="74" t="n">
        <f aca="false">Y911</f>
        <v>0</v>
      </c>
      <c r="BA911" s="46"/>
      <c r="BB911" s="46"/>
      <c r="BC911" s="46"/>
    </row>
    <row r="912" customFormat="false" ht="114" hidden="false" customHeight="false" outlineLevel="0" collapsed="false">
      <c r="A912" s="58" t="str">
        <f aca="false">IF(ISERROR(SEARCH("-X-",D912)),IF(S912="G","NO",IF(S912="E","YES","")),"EXT")</f>
        <v>EXT</v>
      </c>
      <c r="B912" s="58"/>
      <c r="C912" s="59"/>
      <c r="D912" s="60" t="s">
        <v>3606</v>
      </c>
      <c r="E912" s="61"/>
      <c r="F912" s="62" t="n">
        <f aca="false">LEN(Q912)-LEN(SUBSTITUTE(Q912,"/",""))-1</f>
        <v>6</v>
      </c>
      <c r="G912" s="62" t="s">
        <v>95</v>
      </c>
      <c r="H912" s="63" t="s">
        <v>1069</v>
      </c>
      <c r="I912" s="63" t="s">
        <v>1070</v>
      </c>
      <c r="J912" s="64" t="s">
        <v>1071</v>
      </c>
      <c r="K912" s="64"/>
      <c r="L912" s="64"/>
      <c r="M912" s="63" t="s">
        <v>119</v>
      </c>
      <c r="N912" s="65"/>
      <c r="O912" s="65" t="s">
        <v>95</v>
      </c>
      <c r="P912" s="66" t="str">
        <f aca="false">MID(SUBSTITUTE(SUBSTITUTE(Q912,"/",CONCATENATE(CHAR(10),"/")),"/",CONCATENATE(CHAR(10),"/"),F912+1),2,500)</f>
        <v>/rsm:CrossIndustryInvoice
/rsm:SupplyChainTradeTransaction
/ram:ApplicableHeaderTradeSettlement
/ram:PayeeTradeParty
/ram:SpecifiedLegalOrganization
/ram:PostalTradeAddress
/ram:PostcodeCode</v>
      </c>
      <c r="Q912" s="67" t="s">
        <v>3607</v>
      </c>
      <c r="R912" s="65" t="s">
        <v>121</v>
      </c>
      <c r="S912" s="65" t="str">
        <f aca="false">IF($D912="","",IF(ISERROR(FIND("/@",RIGHT($Q912,LEN($Q912)-FIND("#",SUBSTITUTE($Q912,"/","#",LEN($Q912)-LEN(SUBSTITUTE($Q912,"/",""))))))),IF(LEFT($D912,4)="BG-X","EG",IF(LEFT($D912,2)="BG","G",IF(OR(RIGHT($D912,2)="-0",RIGHT($D912,3)="-00",RIGHT($D912,4)="-000"),"","E"))),"A"))</f>
        <v>E</v>
      </c>
      <c r="T912" s="65" t="s">
        <v>95</v>
      </c>
      <c r="U912" s="65"/>
      <c r="V912" s="68"/>
      <c r="X912" s="69" t="s">
        <v>30</v>
      </c>
      <c r="Y912" s="69"/>
      <c r="AA912" s="70"/>
      <c r="AB912" s="70"/>
      <c r="AC912" s="71"/>
      <c r="AE912" s="72" t="str">
        <f aca="false">D912</f>
        <v>BT-X-469</v>
      </c>
      <c r="AF912" s="73" t="n">
        <f aca="false">F912</f>
        <v>6</v>
      </c>
      <c r="AG912" s="73" t="str">
        <f aca="false">G912</f>
        <v>0..1</v>
      </c>
      <c r="AH912" s="63" t="s">
        <v>1073</v>
      </c>
      <c r="AI912" s="63" t="s">
        <v>1074</v>
      </c>
      <c r="AJ912" s="64" t="s">
        <v>1075</v>
      </c>
      <c r="AK912" s="64"/>
      <c r="AL912" s="64"/>
      <c r="AM912" s="73" t="str">
        <f aca="false">M912</f>
        <v>Text</v>
      </c>
      <c r="AN912" s="73" t="n">
        <f aca="false">N912</f>
        <v>0</v>
      </c>
      <c r="AO912" s="73" t="str">
        <f aca="false">O912</f>
        <v>0..1</v>
      </c>
      <c r="AP912" s="73" t="str">
        <f aca="false">P912</f>
        <v>/rsm:CrossIndustryInvoice
/rsm:SupplyChainTradeTransaction
/ram:ApplicableHeaderTradeSettlement
/ram:PayeeTradeParty
/ram:SpecifiedLegalOrganization
/ram:PostalTradeAddress
/ram:PostcodeCode</v>
      </c>
      <c r="AQ912" s="73" t="str">
        <f aca="false">Q912</f>
        <v>/rsm:CrossIndustryInvoice/rsm:SupplyChainTradeTransaction/ram:ApplicableHeaderTradeSettlement/ram:PayeeTradeParty/ram:SpecifiedLegalOrganization/ram:PostalTradeAddress/ram:PostcodeCode</v>
      </c>
      <c r="AR912" s="73" t="str">
        <f aca="false">R912</f>
        <v>T</v>
      </c>
      <c r="AS912" s="73" t="str">
        <f aca="false">S912</f>
        <v>E</v>
      </c>
      <c r="AT912" s="73" t="str">
        <f aca="false">T912</f>
        <v>0..1</v>
      </c>
      <c r="AU912" s="73" t="n">
        <f aca="false">U912</f>
        <v>0</v>
      </c>
      <c r="AV912" s="73" t="n">
        <f aca="false">V912</f>
        <v>0</v>
      </c>
      <c r="AW912" s="6"/>
      <c r="AX912" s="69" t="str">
        <f aca="false">X912</f>
        <v>EXTENDED</v>
      </c>
      <c r="AY912" s="74" t="n">
        <f aca="false">Y912</f>
        <v>0</v>
      </c>
      <c r="BA912" s="46"/>
      <c r="BB912" s="46"/>
      <c r="BC912" s="46"/>
    </row>
    <row r="913" customFormat="false" ht="114" hidden="false" customHeight="false" outlineLevel="0" collapsed="false">
      <c r="A913" s="58" t="str">
        <f aca="false">IF(ISERROR(SEARCH("-X-",D913)),IF(S913="G","NO",IF(S913="E","YES","")),"EXT")</f>
        <v>EXT</v>
      </c>
      <c r="B913" s="58"/>
      <c r="C913" s="59"/>
      <c r="D913" s="60" t="s">
        <v>3608</v>
      </c>
      <c r="E913" s="61"/>
      <c r="F913" s="62" t="n">
        <f aca="false">LEN(Q913)-LEN(SUBSTITUTE(Q913,"/",""))-1</f>
        <v>6</v>
      </c>
      <c r="G913" s="62" t="s">
        <v>95</v>
      </c>
      <c r="H913" s="63" t="s">
        <v>1078</v>
      </c>
      <c r="I913" s="63" t="s">
        <v>1079</v>
      </c>
      <c r="J913" s="64" t="s">
        <v>1080</v>
      </c>
      <c r="K913" s="64"/>
      <c r="L913" s="64"/>
      <c r="M913" s="63" t="s">
        <v>119</v>
      </c>
      <c r="N913" s="65"/>
      <c r="O913" s="65" t="s">
        <v>95</v>
      </c>
      <c r="P913" s="66" t="str">
        <f aca="false">MID(SUBSTITUTE(SUBSTITUTE(Q913,"/",CONCATENATE(CHAR(10),"/")),"/",CONCATENATE(CHAR(10),"/"),F913+1),2,500)</f>
        <v>/rsm:CrossIndustryInvoice
/rsm:SupplyChainTradeTransaction
/ram:ApplicableHeaderTradeSettlement
/ram:PayeeTradeParty
/ram:SpecifiedLegalOrganization
/ram:PostalTradeAddress
/ram:LineOne</v>
      </c>
      <c r="Q913" s="67" t="s">
        <v>3609</v>
      </c>
      <c r="R913" s="65" t="s">
        <v>121</v>
      </c>
      <c r="S913" s="65" t="str">
        <f aca="false">IF($D913="","",IF(ISERROR(FIND("/@",RIGHT($Q913,LEN($Q913)-FIND("#",SUBSTITUTE($Q913,"/","#",LEN($Q913)-LEN(SUBSTITUTE($Q913,"/",""))))))),IF(LEFT($D913,4)="BG-X","EG",IF(LEFT($D913,2)="BG","G",IF(OR(RIGHT($D913,2)="-0",RIGHT($D913,3)="-00",RIGHT($D913,4)="-000"),"","E"))),"A"))</f>
        <v>E</v>
      </c>
      <c r="T913" s="65" t="s">
        <v>95</v>
      </c>
      <c r="U913" s="65"/>
      <c r="V913" s="68"/>
      <c r="X913" s="69" t="s">
        <v>30</v>
      </c>
      <c r="Y913" s="69"/>
      <c r="AA913" s="70"/>
      <c r="AB913" s="70"/>
      <c r="AC913" s="71"/>
      <c r="AE913" s="72" t="str">
        <f aca="false">D913</f>
        <v>BT-X-470</v>
      </c>
      <c r="AF913" s="73" t="n">
        <f aca="false">F913</f>
        <v>6</v>
      </c>
      <c r="AG913" s="73" t="str">
        <f aca="false">G913</f>
        <v>0..1</v>
      </c>
      <c r="AH913" s="63" t="s">
        <v>1082</v>
      </c>
      <c r="AI913" s="63" t="s">
        <v>1083</v>
      </c>
      <c r="AJ913" s="64" t="s">
        <v>1084</v>
      </c>
      <c r="AK913" s="64"/>
      <c r="AL913" s="64"/>
      <c r="AM913" s="73" t="str">
        <f aca="false">M913</f>
        <v>Text</v>
      </c>
      <c r="AN913" s="73" t="n">
        <f aca="false">N913</f>
        <v>0</v>
      </c>
      <c r="AO913" s="73" t="str">
        <f aca="false">O913</f>
        <v>0..1</v>
      </c>
      <c r="AP913" s="73" t="str">
        <f aca="false">P913</f>
        <v>/rsm:CrossIndustryInvoice
/rsm:SupplyChainTradeTransaction
/ram:ApplicableHeaderTradeSettlement
/ram:PayeeTradeParty
/ram:SpecifiedLegalOrganization
/ram:PostalTradeAddress
/ram:LineOne</v>
      </c>
      <c r="AQ913" s="73" t="str">
        <f aca="false">Q913</f>
        <v>/rsm:CrossIndustryInvoice/rsm:SupplyChainTradeTransaction/ram:ApplicableHeaderTradeSettlement/ram:PayeeTradeParty/ram:SpecifiedLegalOrganization/ram:PostalTradeAddress/ram:LineOne</v>
      </c>
      <c r="AR913" s="73" t="str">
        <f aca="false">R913</f>
        <v>T</v>
      </c>
      <c r="AS913" s="73" t="str">
        <f aca="false">S913</f>
        <v>E</v>
      </c>
      <c r="AT913" s="73" t="str">
        <f aca="false">T913</f>
        <v>0..1</v>
      </c>
      <c r="AU913" s="73" t="n">
        <f aca="false">U913</f>
        <v>0</v>
      </c>
      <c r="AV913" s="73" t="n">
        <f aca="false">V913</f>
        <v>0</v>
      </c>
      <c r="AW913" s="6"/>
      <c r="AX913" s="69" t="str">
        <f aca="false">X913</f>
        <v>EXTENDED</v>
      </c>
      <c r="AY913" s="74" t="n">
        <f aca="false">Y913</f>
        <v>0</v>
      </c>
      <c r="BA913" s="46"/>
      <c r="BB913" s="46"/>
      <c r="BC913" s="46"/>
    </row>
    <row r="914" customFormat="false" ht="114" hidden="false" customHeight="false" outlineLevel="0" collapsed="false">
      <c r="A914" s="58" t="str">
        <f aca="false">IF(ISERROR(SEARCH("-X-",D914)),IF(S914="G","NO",IF(S914="E","YES","")),"EXT")</f>
        <v>EXT</v>
      </c>
      <c r="B914" s="58"/>
      <c r="C914" s="59"/>
      <c r="D914" s="60" t="s">
        <v>3610</v>
      </c>
      <c r="E914" s="61"/>
      <c r="F914" s="62" t="n">
        <f aca="false">LEN(Q914)-LEN(SUBSTITUTE(Q914,"/",""))-1</f>
        <v>6</v>
      </c>
      <c r="G914" s="62" t="s">
        <v>95</v>
      </c>
      <c r="H914" s="63" t="s">
        <v>1087</v>
      </c>
      <c r="I914" s="63" t="s">
        <v>1088</v>
      </c>
      <c r="J914" s="64"/>
      <c r="K914" s="64"/>
      <c r="L914" s="64"/>
      <c r="M914" s="63" t="s">
        <v>119</v>
      </c>
      <c r="N914" s="65"/>
      <c r="O914" s="65" t="s">
        <v>95</v>
      </c>
      <c r="P914" s="66" t="str">
        <f aca="false">MID(SUBSTITUTE(SUBSTITUTE(Q914,"/",CONCATENATE(CHAR(10),"/")),"/",CONCATENATE(CHAR(10),"/"),F914+1),2,500)</f>
        <v>/rsm:CrossIndustryInvoice
/rsm:SupplyChainTradeTransaction
/ram:ApplicableHeaderTradeSettlement
/ram:PayeeTradeParty
/ram:SpecifiedLegalOrganization
/ram:PostalTradeAddress
/ram:LineTwo</v>
      </c>
      <c r="Q914" s="67" t="s">
        <v>3611</v>
      </c>
      <c r="R914" s="65" t="s">
        <v>121</v>
      </c>
      <c r="S914" s="65" t="str">
        <f aca="false">IF($D914="","",IF(ISERROR(FIND("/@",RIGHT($Q914,LEN($Q914)-FIND("#",SUBSTITUTE($Q914,"/","#",LEN($Q914)-LEN(SUBSTITUTE($Q914,"/",""))))))),IF(LEFT($D914,4)="BG-X","EG",IF(LEFT($D914,2)="BG","G",IF(OR(RIGHT($D914,2)="-0",RIGHT($D914,3)="-00",RIGHT($D914,4)="-000"),"","E"))),"A"))</f>
        <v>E</v>
      </c>
      <c r="T914" s="65" t="s">
        <v>95</v>
      </c>
      <c r="U914" s="65"/>
      <c r="V914" s="68"/>
      <c r="X914" s="69" t="s">
        <v>30</v>
      </c>
      <c r="Y914" s="69"/>
      <c r="AA914" s="70"/>
      <c r="AB914" s="70"/>
      <c r="AC914" s="71"/>
      <c r="AE914" s="72" t="str">
        <f aca="false">D914</f>
        <v>BT-X-471</v>
      </c>
      <c r="AF914" s="73" t="n">
        <f aca="false">F914</f>
        <v>6</v>
      </c>
      <c r="AG914" s="73" t="str">
        <f aca="false">G914</f>
        <v>0..1</v>
      </c>
      <c r="AH914" s="63" t="s">
        <v>1090</v>
      </c>
      <c r="AI914" s="63" t="s">
        <v>1091</v>
      </c>
      <c r="AJ914" s="64"/>
      <c r="AK914" s="64"/>
      <c r="AL914" s="64"/>
      <c r="AM914" s="73" t="str">
        <f aca="false">M914</f>
        <v>Text</v>
      </c>
      <c r="AN914" s="73" t="n">
        <f aca="false">N914</f>
        <v>0</v>
      </c>
      <c r="AO914" s="73" t="str">
        <f aca="false">O914</f>
        <v>0..1</v>
      </c>
      <c r="AP914" s="73" t="str">
        <f aca="false">P914</f>
        <v>/rsm:CrossIndustryInvoice
/rsm:SupplyChainTradeTransaction
/ram:ApplicableHeaderTradeSettlement
/ram:PayeeTradeParty
/ram:SpecifiedLegalOrganization
/ram:PostalTradeAddress
/ram:LineTwo</v>
      </c>
      <c r="AQ914" s="73" t="str">
        <f aca="false">Q914</f>
        <v>/rsm:CrossIndustryInvoice/rsm:SupplyChainTradeTransaction/ram:ApplicableHeaderTradeSettlement/ram:PayeeTradeParty/ram:SpecifiedLegalOrganization/ram:PostalTradeAddress/ram:LineTwo</v>
      </c>
      <c r="AR914" s="73" t="str">
        <f aca="false">R914</f>
        <v>T</v>
      </c>
      <c r="AS914" s="73" t="str">
        <f aca="false">S914</f>
        <v>E</v>
      </c>
      <c r="AT914" s="73" t="str">
        <f aca="false">T914</f>
        <v>0..1</v>
      </c>
      <c r="AU914" s="73" t="n">
        <f aca="false">U914</f>
        <v>0</v>
      </c>
      <c r="AV914" s="73" t="n">
        <f aca="false">V914</f>
        <v>0</v>
      </c>
      <c r="AW914" s="6"/>
      <c r="AX914" s="69" t="str">
        <f aca="false">X914</f>
        <v>EXTENDED</v>
      </c>
      <c r="AY914" s="74" t="n">
        <f aca="false">Y914</f>
        <v>0</v>
      </c>
      <c r="BA914" s="46"/>
      <c r="BB914" s="46"/>
      <c r="BC914" s="46"/>
    </row>
    <row r="915" customFormat="false" ht="114" hidden="false" customHeight="false" outlineLevel="0" collapsed="false">
      <c r="A915" s="58" t="str">
        <f aca="false">IF(ISERROR(SEARCH("-X-",D915)),IF(S915="G","NO",IF(S915="E","YES","")),"EXT")</f>
        <v>EXT</v>
      </c>
      <c r="B915" s="58"/>
      <c r="C915" s="59"/>
      <c r="D915" s="60" t="s">
        <v>3612</v>
      </c>
      <c r="E915" s="61"/>
      <c r="F915" s="62" t="n">
        <f aca="false">LEN(Q915)-LEN(SUBSTITUTE(Q915,"/",""))-1</f>
        <v>6</v>
      </c>
      <c r="G915" s="62" t="s">
        <v>95</v>
      </c>
      <c r="H915" s="63" t="s">
        <v>1094</v>
      </c>
      <c r="I915" s="63" t="s">
        <v>1088</v>
      </c>
      <c r="J915" s="64"/>
      <c r="K915" s="64"/>
      <c r="L915" s="64"/>
      <c r="M915" s="63" t="s">
        <v>119</v>
      </c>
      <c r="N915" s="65"/>
      <c r="O915" s="65" t="s">
        <v>95</v>
      </c>
      <c r="P915" s="66" t="str">
        <f aca="false">MID(SUBSTITUTE(SUBSTITUTE(Q915,"/",CONCATENATE(CHAR(10),"/")),"/",CONCATENATE(CHAR(10),"/"),F915+1),2,500)</f>
        <v>/rsm:CrossIndustryInvoice
/rsm:SupplyChainTradeTransaction
/ram:ApplicableHeaderTradeSettlement
/ram:PayeeTradeParty
/ram:SpecifiedLegalOrganization
/ram:PostalTradeAddress
/ram:LineThree</v>
      </c>
      <c r="Q915" s="67" t="s">
        <v>3613</v>
      </c>
      <c r="R915" s="65" t="s">
        <v>121</v>
      </c>
      <c r="S915" s="65" t="str">
        <f aca="false">IF($D915="","",IF(ISERROR(FIND("/@",RIGHT($Q915,LEN($Q915)-FIND("#",SUBSTITUTE($Q915,"/","#",LEN($Q915)-LEN(SUBSTITUTE($Q915,"/",""))))))),IF(LEFT($D915,4)="BG-X","EG",IF(LEFT($D915,2)="BG","G",IF(OR(RIGHT($D915,2)="-0",RIGHT($D915,3)="-00",RIGHT($D915,4)="-000"),"","E"))),"A"))</f>
        <v>E</v>
      </c>
      <c r="T915" s="65" t="s">
        <v>95</v>
      </c>
      <c r="U915" s="65"/>
      <c r="V915" s="68"/>
      <c r="X915" s="69" t="s">
        <v>30</v>
      </c>
      <c r="Y915" s="69"/>
      <c r="AA915" s="70"/>
      <c r="AB915" s="70"/>
      <c r="AC915" s="71"/>
      <c r="AE915" s="72" t="str">
        <f aca="false">D915</f>
        <v>BT-X-472</v>
      </c>
      <c r="AF915" s="73" t="n">
        <f aca="false">F915</f>
        <v>6</v>
      </c>
      <c r="AG915" s="73" t="str">
        <f aca="false">G915</f>
        <v>0..1</v>
      </c>
      <c r="AH915" s="63" t="s">
        <v>1096</v>
      </c>
      <c r="AI915" s="63" t="s">
        <v>1091</v>
      </c>
      <c r="AJ915" s="64"/>
      <c r="AK915" s="64"/>
      <c r="AL915" s="64"/>
      <c r="AM915" s="73" t="str">
        <f aca="false">M915</f>
        <v>Text</v>
      </c>
      <c r="AN915" s="73" t="n">
        <f aca="false">N915</f>
        <v>0</v>
      </c>
      <c r="AO915" s="73" t="str">
        <f aca="false">O915</f>
        <v>0..1</v>
      </c>
      <c r="AP915" s="73" t="str">
        <f aca="false">P915</f>
        <v>/rsm:CrossIndustryInvoice
/rsm:SupplyChainTradeTransaction
/ram:ApplicableHeaderTradeSettlement
/ram:PayeeTradeParty
/ram:SpecifiedLegalOrganization
/ram:PostalTradeAddress
/ram:LineThree</v>
      </c>
      <c r="AQ915" s="73" t="str">
        <f aca="false">Q915</f>
        <v>/rsm:CrossIndustryInvoice/rsm:SupplyChainTradeTransaction/ram:ApplicableHeaderTradeSettlement/ram:PayeeTradeParty/ram:SpecifiedLegalOrganization/ram:PostalTradeAddress/ram:LineThree</v>
      </c>
      <c r="AR915" s="73" t="str">
        <f aca="false">R915</f>
        <v>T</v>
      </c>
      <c r="AS915" s="73" t="str">
        <f aca="false">S915</f>
        <v>E</v>
      </c>
      <c r="AT915" s="73" t="str">
        <f aca="false">T915</f>
        <v>0..1</v>
      </c>
      <c r="AU915" s="73" t="n">
        <f aca="false">U915</f>
        <v>0</v>
      </c>
      <c r="AV915" s="73" t="n">
        <f aca="false">V915</f>
        <v>0</v>
      </c>
      <c r="AW915" s="6"/>
      <c r="AX915" s="69" t="str">
        <f aca="false">X915</f>
        <v>EXTENDED</v>
      </c>
      <c r="AY915" s="74" t="n">
        <f aca="false">Y915</f>
        <v>0</v>
      </c>
      <c r="BA915" s="46"/>
      <c r="BB915" s="46"/>
      <c r="BC915" s="46"/>
    </row>
    <row r="916" customFormat="false" ht="114" hidden="false" customHeight="false" outlineLevel="0" collapsed="false">
      <c r="A916" s="58" t="str">
        <f aca="false">IF(ISERROR(SEARCH("-X-",D916)),IF(S916="G","NO",IF(S916="E","YES","")),"EXT")</f>
        <v>EXT</v>
      </c>
      <c r="B916" s="77"/>
      <c r="C916" s="59"/>
      <c r="D916" s="60" t="s">
        <v>3614</v>
      </c>
      <c r="E916" s="61"/>
      <c r="F916" s="62" t="n">
        <f aca="false">LEN(Q916)-LEN(SUBSTITUTE(Q916,"/",""))-1</f>
        <v>6</v>
      </c>
      <c r="G916" s="62" t="s">
        <v>95</v>
      </c>
      <c r="H916" s="63" t="s">
        <v>1099</v>
      </c>
      <c r="I916" s="63" t="s">
        <v>1100</v>
      </c>
      <c r="J916" s="64"/>
      <c r="K916" s="64"/>
      <c r="L916" s="64"/>
      <c r="M916" s="63" t="s">
        <v>119</v>
      </c>
      <c r="N916" s="65"/>
      <c r="O916" s="65" t="s">
        <v>95</v>
      </c>
      <c r="P916" s="66" t="str">
        <f aca="false">MID(SUBSTITUTE(SUBSTITUTE(Q916,"/",CONCATENATE(CHAR(10),"/")),"/",CONCATENATE(CHAR(10),"/"),F916+1),2,500)</f>
        <v>/rsm:CrossIndustryInvoice
/rsm:SupplyChainTradeTransaction
/ram:ApplicableHeaderTradeSettlement
/ram:PayeeTradeParty
/ram:SpecifiedLegalOrganization
/ram:PostalTradeAddress
/ram:CityName</v>
      </c>
      <c r="Q916" s="67" t="s">
        <v>3615</v>
      </c>
      <c r="R916" s="65" t="s">
        <v>121</v>
      </c>
      <c r="S916" s="65" t="str">
        <f aca="false">IF($D916="","",IF(ISERROR(FIND("/@",RIGHT($Q916,LEN($Q916)-FIND("#",SUBSTITUTE($Q916,"/","#",LEN($Q916)-LEN(SUBSTITUTE($Q916,"/",""))))))),IF(LEFT($D916,4)="BG-X","EG",IF(LEFT($D916,2)="BG","G",IF(OR(RIGHT($D916,2)="-0",RIGHT($D916,3)="-00",RIGHT($D916,4)="-000"),"","E"))),"A"))</f>
        <v>E</v>
      </c>
      <c r="T916" s="65" t="s">
        <v>95</v>
      </c>
      <c r="U916" s="65"/>
      <c r="V916" s="68"/>
      <c r="X916" s="69" t="s">
        <v>30</v>
      </c>
      <c r="Y916" s="69"/>
      <c r="AA916" s="70"/>
      <c r="AB916" s="70"/>
      <c r="AC916" s="71"/>
      <c r="AE916" s="72" t="str">
        <f aca="false">D916</f>
        <v>BT-X-473</v>
      </c>
      <c r="AF916" s="73" t="n">
        <f aca="false">F916</f>
        <v>6</v>
      </c>
      <c r="AG916" s="73" t="str">
        <f aca="false">G916</f>
        <v>0..1</v>
      </c>
      <c r="AH916" s="63" t="s">
        <v>1102</v>
      </c>
      <c r="AI916" s="63" t="s">
        <v>1103</v>
      </c>
      <c r="AJ916" s="64"/>
      <c r="AK916" s="64"/>
      <c r="AL916" s="64"/>
      <c r="AM916" s="73" t="str">
        <f aca="false">M916</f>
        <v>Text</v>
      </c>
      <c r="AN916" s="73" t="n">
        <f aca="false">N916</f>
        <v>0</v>
      </c>
      <c r="AO916" s="73" t="str">
        <f aca="false">O916</f>
        <v>0..1</v>
      </c>
      <c r="AP916" s="73" t="str">
        <f aca="false">P916</f>
        <v>/rsm:CrossIndustryInvoice
/rsm:SupplyChainTradeTransaction
/ram:ApplicableHeaderTradeSettlement
/ram:PayeeTradeParty
/ram:SpecifiedLegalOrganization
/ram:PostalTradeAddress
/ram:CityName</v>
      </c>
      <c r="AQ916" s="73" t="str">
        <f aca="false">Q916</f>
        <v>/rsm:CrossIndustryInvoice/rsm:SupplyChainTradeTransaction/ram:ApplicableHeaderTradeSettlement/ram:PayeeTradeParty/ram:SpecifiedLegalOrganization/ram:PostalTradeAddress/ram:CityName</v>
      </c>
      <c r="AR916" s="73" t="str">
        <f aca="false">R916</f>
        <v>T</v>
      </c>
      <c r="AS916" s="73" t="str">
        <f aca="false">S916</f>
        <v>E</v>
      </c>
      <c r="AT916" s="73" t="str">
        <f aca="false">T916</f>
        <v>0..1</v>
      </c>
      <c r="AU916" s="73" t="n">
        <f aca="false">U916</f>
        <v>0</v>
      </c>
      <c r="AV916" s="73" t="n">
        <f aca="false">V916</f>
        <v>0</v>
      </c>
      <c r="AW916" s="6"/>
      <c r="AX916" s="69" t="str">
        <f aca="false">X916</f>
        <v>EXTENDED</v>
      </c>
      <c r="AY916" s="74" t="n">
        <f aca="false">Y916</f>
        <v>0</v>
      </c>
      <c r="BA916" s="46"/>
      <c r="BB916" s="46"/>
      <c r="BC916" s="46"/>
    </row>
    <row r="917" customFormat="false" ht="114" hidden="false" customHeight="false" outlineLevel="0" collapsed="false">
      <c r="A917" s="58" t="str">
        <f aca="false">IF(ISERROR(SEARCH("-X-",D917)),IF(S917="G","NO",IF(S917="E","YES","")),"EXT")</f>
        <v>EXT</v>
      </c>
      <c r="B917" s="77"/>
      <c r="C917" s="59"/>
      <c r="D917" s="60" t="s">
        <v>3616</v>
      </c>
      <c r="E917" s="61"/>
      <c r="F917" s="62" t="n">
        <f aca="false">LEN(Q917)-LEN(SUBSTITUTE(Q917,"/",""))-1</f>
        <v>6</v>
      </c>
      <c r="G917" s="62" t="s">
        <v>88</v>
      </c>
      <c r="H917" s="63" t="s">
        <v>1106</v>
      </c>
      <c r="I917" s="63" t="s">
        <v>1107</v>
      </c>
      <c r="J917" s="64" t="s">
        <v>510</v>
      </c>
      <c r="K917" s="64"/>
      <c r="L917" s="64"/>
      <c r="M917" s="63" t="s">
        <v>174</v>
      </c>
      <c r="N917" s="65"/>
      <c r="O917" s="65" t="s">
        <v>88</v>
      </c>
      <c r="P917" s="66" t="str">
        <f aca="false">MID(SUBSTITUTE(SUBSTITUTE(Q917,"/",CONCATENATE(CHAR(10),"/")),"/",CONCATENATE(CHAR(10),"/"),F917+1),2,500)</f>
        <v>/rsm:CrossIndustryInvoice
/rsm:SupplyChainTradeTransaction
/ram:ApplicableHeaderTradeSettlement
/ram:PayeeTradeParty
/ram:SpecifiedLegalOrganization
/ram:PostalTradeAddress
/ram:CountryID</v>
      </c>
      <c r="Q917" s="67" t="s">
        <v>3617</v>
      </c>
      <c r="R917" s="65" t="s">
        <v>176</v>
      </c>
      <c r="S917" s="65" t="str">
        <f aca="false">IF($D917="","",IF(ISERROR(FIND("/@",RIGHT($Q917,LEN($Q917)-FIND("#",SUBSTITUTE($Q917,"/","#",LEN($Q917)-LEN(SUBSTITUTE($Q917,"/",""))))))),IF(LEFT($D917,4)="BG-X","EG",IF(LEFT($D917,2)="BG","G",IF(OR(RIGHT($D917,2)="-0",RIGHT($D917,3)="-00",RIGHT($D917,4)="-000"),"","E"))),"A"))</f>
        <v>E</v>
      </c>
      <c r="T917" s="65" t="s">
        <v>95</v>
      </c>
      <c r="U917" s="65"/>
      <c r="V917" s="68"/>
      <c r="X917" s="69" t="s">
        <v>30</v>
      </c>
      <c r="Y917" s="69"/>
      <c r="AA917" s="70"/>
      <c r="AB917" s="70"/>
      <c r="AC917" s="71"/>
      <c r="AE917" s="72" t="str">
        <f aca="false">D917</f>
        <v>BT-X-474</v>
      </c>
      <c r="AF917" s="73" t="n">
        <f aca="false">F917</f>
        <v>6</v>
      </c>
      <c r="AG917" s="73" t="str">
        <f aca="false">G917</f>
        <v>1..1</v>
      </c>
      <c r="AH917" s="63" t="s">
        <v>1109</v>
      </c>
      <c r="AI917" s="63" t="s">
        <v>1110</v>
      </c>
      <c r="AJ917" s="64" t="s">
        <v>514</v>
      </c>
      <c r="AK917" s="64"/>
      <c r="AL917" s="64"/>
      <c r="AM917" s="73" t="str">
        <f aca="false">M917</f>
        <v>Code</v>
      </c>
      <c r="AN917" s="73" t="n">
        <f aca="false">N917</f>
        <v>0</v>
      </c>
      <c r="AO917" s="73" t="str">
        <f aca="false">O917</f>
        <v>1..1</v>
      </c>
      <c r="AP917" s="73" t="str">
        <f aca="false">P917</f>
        <v>/rsm:CrossIndustryInvoice
/rsm:SupplyChainTradeTransaction
/ram:ApplicableHeaderTradeSettlement
/ram:PayeeTradeParty
/ram:SpecifiedLegalOrganization
/ram:PostalTradeAddress
/ram:CountryID</v>
      </c>
      <c r="AQ917" s="73" t="str">
        <f aca="false">Q917</f>
        <v>/rsm:CrossIndustryInvoice/rsm:SupplyChainTradeTransaction/ram:ApplicableHeaderTradeSettlement/ram:PayeeTradeParty/ram:SpecifiedLegalOrganization/ram:PostalTradeAddress/ram:CountryID</v>
      </c>
      <c r="AR917" s="73" t="str">
        <f aca="false">R917</f>
        <v>C</v>
      </c>
      <c r="AS917" s="73" t="str">
        <f aca="false">S917</f>
        <v>E</v>
      </c>
      <c r="AT917" s="73" t="str">
        <f aca="false">T917</f>
        <v>0..1</v>
      </c>
      <c r="AU917" s="73" t="n">
        <f aca="false">U917</f>
        <v>0</v>
      </c>
      <c r="AV917" s="73" t="n">
        <f aca="false">V917</f>
        <v>0</v>
      </c>
      <c r="AW917" s="6"/>
      <c r="AX917" s="69" t="str">
        <f aca="false">X917</f>
        <v>EXTENDED</v>
      </c>
      <c r="AY917" s="74" t="n">
        <f aca="false">Y917</f>
        <v>0</v>
      </c>
      <c r="BA917" s="46"/>
      <c r="BB917" s="46"/>
      <c r="BC917" s="46"/>
    </row>
    <row r="918" customFormat="false" ht="114" hidden="false" customHeight="false" outlineLevel="0" collapsed="false">
      <c r="A918" s="58" t="str">
        <f aca="false">IF(ISERROR(SEARCH("-X-",D918)),IF(S918="G","NO",IF(S918="E","YES","")),"EXT")</f>
        <v>EXT</v>
      </c>
      <c r="B918" s="77"/>
      <c r="C918" s="59"/>
      <c r="D918" s="60" t="s">
        <v>3618</v>
      </c>
      <c r="E918" s="61"/>
      <c r="F918" s="62" t="n">
        <f aca="false">LEN(Q918)-LEN(SUBSTITUTE(Q918,"/",""))-1</f>
        <v>6</v>
      </c>
      <c r="G918" s="62" t="s">
        <v>95</v>
      </c>
      <c r="H918" s="63" t="s">
        <v>1113</v>
      </c>
      <c r="I918" s="63" t="s">
        <v>1114</v>
      </c>
      <c r="J918" s="64" t="s">
        <v>1115</v>
      </c>
      <c r="K918" s="64"/>
      <c r="L918" s="64"/>
      <c r="M918" s="63" t="s">
        <v>119</v>
      </c>
      <c r="N918" s="65"/>
      <c r="O918" s="65" t="s">
        <v>95</v>
      </c>
      <c r="P918" s="66" t="str">
        <f aca="false">MID(SUBSTITUTE(SUBSTITUTE(Q918,"/",CONCATENATE(CHAR(10),"/")),"/",CONCATENATE(CHAR(10),"/"),F918+1),2,500)</f>
        <v>/rsm:CrossIndustryInvoice
/rsm:SupplyChainTradeTransaction
/ram:ApplicableHeaderTradeSettlement
/ram:PayeeTradeParty
/ram:SpecifiedLegalOrganization
/ram:PostalTradeAddress
/ram:CountrySubDivisionName</v>
      </c>
      <c r="Q918" s="67" t="s">
        <v>3619</v>
      </c>
      <c r="R918" s="65" t="s">
        <v>121</v>
      </c>
      <c r="S918" s="65" t="str">
        <f aca="false">IF($D918="","",IF(ISERROR(FIND("/@",RIGHT($Q918,LEN($Q918)-FIND("#",SUBSTITUTE($Q918,"/","#",LEN($Q918)-LEN(SUBSTITUTE($Q918,"/",""))))))),IF(LEFT($D918,4)="BG-X","EG",IF(LEFT($D918,2)="BG","G",IF(OR(RIGHT($D918,2)="-0",RIGHT($D918,3)="-00",RIGHT($D918,4)="-000"),"","E"))),"A"))</f>
        <v>E</v>
      </c>
      <c r="T918" s="65" t="s">
        <v>112</v>
      </c>
      <c r="U918" s="65"/>
      <c r="V918" s="68"/>
      <c r="X918" s="69" t="s">
        <v>30</v>
      </c>
      <c r="Y918" s="69"/>
      <c r="AA918" s="70"/>
      <c r="AB918" s="70"/>
      <c r="AC918" s="71"/>
      <c r="AE918" s="72" t="str">
        <f aca="false">D918</f>
        <v>BT-X-475</v>
      </c>
      <c r="AF918" s="73" t="n">
        <f aca="false">F918</f>
        <v>6</v>
      </c>
      <c r="AG918" s="73" t="str">
        <f aca="false">G918</f>
        <v>0..1</v>
      </c>
      <c r="AH918" s="63" t="s">
        <v>1117</v>
      </c>
      <c r="AI918" s="63" t="s">
        <v>1118</v>
      </c>
      <c r="AJ918" s="64" t="s">
        <v>1119</v>
      </c>
      <c r="AK918" s="64"/>
      <c r="AL918" s="64"/>
      <c r="AM918" s="73" t="str">
        <f aca="false">M918</f>
        <v>Text</v>
      </c>
      <c r="AN918" s="73" t="n">
        <f aca="false">N918</f>
        <v>0</v>
      </c>
      <c r="AO918" s="73" t="str">
        <f aca="false">O918</f>
        <v>0..1</v>
      </c>
      <c r="AP918" s="73" t="str">
        <f aca="false">P918</f>
        <v>/rsm:CrossIndustryInvoice
/rsm:SupplyChainTradeTransaction
/ram:ApplicableHeaderTradeSettlement
/ram:PayeeTradeParty
/ram:SpecifiedLegalOrganization
/ram:PostalTradeAddress
/ram:CountrySubDivisionName</v>
      </c>
      <c r="AQ918" s="73" t="str">
        <f aca="false">Q918</f>
        <v>/rsm:CrossIndustryInvoice/rsm:SupplyChainTradeTransaction/ram:ApplicableHeaderTradeSettlement/ram:PayeeTradeParty/ram:SpecifiedLegalOrganization/ram:PostalTradeAddress/ram:CountrySubDivisionName</v>
      </c>
      <c r="AR918" s="73" t="str">
        <f aca="false">R918</f>
        <v>T</v>
      </c>
      <c r="AS918" s="73" t="str">
        <f aca="false">S918</f>
        <v>E</v>
      </c>
      <c r="AT918" s="73" t="str">
        <f aca="false">T918</f>
        <v>0..n</v>
      </c>
      <c r="AU918" s="73" t="n">
        <f aca="false">U918</f>
        <v>0</v>
      </c>
      <c r="AV918" s="73" t="n">
        <f aca="false">V918</f>
        <v>0</v>
      </c>
      <c r="AW918" s="6"/>
      <c r="AX918" s="69" t="str">
        <f aca="false">X918</f>
        <v>EXTENDED</v>
      </c>
      <c r="AY918" s="74" t="n">
        <f aca="false">Y918</f>
        <v>0</v>
      </c>
      <c r="BA918" s="46"/>
      <c r="BB918" s="46"/>
      <c r="BC918" s="46"/>
    </row>
    <row r="919" customFormat="false" ht="85.5" hidden="false" customHeight="false" outlineLevel="0" collapsed="false">
      <c r="A919" s="58" t="str">
        <f aca="false">IF(ISERROR(SEARCH("-X-",D919)),IF(S919="G","NO",IF(S919="E","YES","")),"EXT")</f>
        <v>EXT</v>
      </c>
      <c r="B919" s="77"/>
      <c r="C919" s="59"/>
      <c r="D919" s="60" t="s">
        <v>3620</v>
      </c>
      <c r="E919" s="61" t="s">
        <v>3621</v>
      </c>
      <c r="F919" s="62" t="n">
        <f aca="false">LEN(Q919)-LEN(SUBSTITUTE(Q919,"/",""))-1</f>
        <v>4</v>
      </c>
      <c r="G919" s="62" t="s">
        <v>95</v>
      </c>
      <c r="H919" s="63" t="s">
        <v>2327</v>
      </c>
      <c r="I919" s="63"/>
      <c r="J919" s="64"/>
      <c r="K919" s="64"/>
      <c r="L919" s="64"/>
      <c r="M919" s="63"/>
      <c r="N919" s="65"/>
      <c r="O919" s="65" t="s">
        <v>112</v>
      </c>
      <c r="P919" s="66" t="str">
        <f aca="false">MID(SUBSTITUTE(SUBSTITUTE(Q919,"/",CONCATENATE(CHAR(10),"/")),"/",CONCATENATE(CHAR(10),"/"),F919+1),2,500)</f>
        <v>/rsm:CrossIndustryInvoice
/rsm:SupplyChainTradeTransaction
/ram:ApplicableHeaderTradeSettlement
/ram:PayeeTradeParty
/ram:DefinedTradeContact</v>
      </c>
      <c r="Q919" s="67" t="s">
        <v>3622</v>
      </c>
      <c r="R919" s="65"/>
      <c r="S919" s="65" t="str">
        <f aca="false">IF($D919="","",IF(ISERROR(FIND("/@",RIGHT($Q919,LEN($Q919)-FIND("#",SUBSTITUTE($Q919,"/","#",LEN($Q919)-LEN(SUBSTITUTE($Q919,"/",""))))))),IF(LEFT($D919,4)="BG-X","EG",IF(LEFT($D919,2)="BG","G",IF(OR(RIGHT($D919,2)="-0",RIGHT($D919,3)="-00",RIGHT($D919,4)="-000"),"","E"))),"A"))</f>
        <v>EG</v>
      </c>
      <c r="T919" s="65" t="s">
        <v>112</v>
      </c>
      <c r="U919" s="65"/>
      <c r="V919" s="68"/>
      <c r="X919" s="69" t="s">
        <v>30</v>
      </c>
      <c r="Y919" s="69"/>
      <c r="AA919" s="70"/>
      <c r="AB919" s="70"/>
      <c r="AC919" s="71"/>
      <c r="AE919" s="72" t="str">
        <f aca="false">D919</f>
        <v>BG-X-39</v>
      </c>
      <c r="AF919" s="73" t="n">
        <f aca="false">F919</f>
        <v>4</v>
      </c>
      <c r="AG919" s="73" t="str">
        <f aca="false">G919</f>
        <v>0..1</v>
      </c>
      <c r="AH919" s="63" t="s">
        <v>2329</v>
      </c>
      <c r="AI919" s="63"/>
      <c r="AJ919" s="64"/>
      <c r="AK919" s="64"/>
      <c r="AL919" s="64"/>
      <c r="AM919" s="73" t="n">
        <f aca="false">M919</f>
        <v>0</v>
      </c>
      <c r="AN919" s="73" t="n">
        <f aca="false">N919</f>
        <v>0</v>
      </c>
      <c r="AO919" s="73" t="str">
        <f aca="false">O919</f>
        <v>0..n</v>
      </c>
      <c r="AP919" s="73" t="str">
        <f aca="false">P919</f>
        <v>/rsm:CrossIndustryInvoice
/rsm:SupplyChainTradeTransaction
/ram:ApplicableHeaderTradeSettlement
/ram:PayeeTradeParty
/ram:DefinedTradeContact</v>
      </c>
      <c r="AQ919" s="73" t="str">
        <f aca="false">Q919</f>
        <v>/rsm:CrossIndustryInvoice/rsm:SupplyChainTradeTransaction/ram:ApplicableHeaderTradeSettlement/ram:PayeeTradeParty/ram:DefinedTradeContact</v>
      </c>
      <c r="AR919" s="73" t="n">
        <f aca="false">R919</f>
        <v>0</v>
      </c>
      <c r="AS919" s="73" t="str">
        <f aca="false">S919</f>
        <v>EG</v>
      </c>
      <c r="AT919" s="73" t="str">
        <f aca="false">T919</f>
        <v>0..n</v>
      </c>
      <c r="AU919" s="73" t="n">
        <f aca="false">U919</f>
        <v>0</v>
      </c>
      <c r="AV919" s="73" t="n">
        <f aca="false">V919</f>
        <v>0</v>
      </c>
      <c r="AW919" s="6"/>
      <c r="AX919" s="69" t="str">
        <f aca="false">X919</f>
        <v>EXTENDED</v>
      </c>
      <c r="AY919" s="74" t="n">
        <f aca="false">Y919</f>
        <v>0</v>
      </c>
      <c r="BA919" s="46"/>
      <c r="BB919" s="46"/>
      <c r="BC919" s="46"/>
    </row>
    <row r="920" customFormat="false" ht="99.75" hidden="false" customHeight="false" outlineLevel="0" collapsed="false">
      <c r="A920" s="58" t="str">
        <f aca="false">IF(ISERROR(SEARCH("-X-",D920)),IF(S920="G","NO",IF(S920="E","YES","")),"EXT")</f>
        <v>EXT</v>
      </c>
      <c r="B920" s="77"/>
      <c r="C920" s="59"/>
      <c r="D920" s="60" t="s">
        <v>3623</v>
      </c>
      <c r="E920" s="61" t="s">
        <v>3624</v>
      </c>
      <c r="F920" s="62" t="n">
        <f aca="false">LEN(Q920)-LEN(SUBSTITUTE(Q920,"/",""))-1</f>
        <v>5</v>
      </c>
      <c r="G920" s="62" t="s">
        <v>95</v>
      </c>
      <c r="H920" s="63" t="s">
        <v>1017</v>
      </c>
      <c r="I920" s="63"/>
      <c r="J920" s="64"/>
      <c r="K920" s="64"/>
      <c r="L920" s="64"/>
      <c r="M920" s="63" t="s">
        <v>119</v>
      </c>
      <c r="N920" s="65"/>
      <c r="O920" s="65" t="s">
        <v>95</v>
      </c>
      <c r="P920" s="66" t="str">
        <f aca="false">MID(SUBSTITUTE(SUBSTITUTE(Q920,"/",CONCATENATE(CHAR(10),"/")),"/",CONCATENATE(CHAR(10),"/"),F920+1),2,500)</f>
        <v>/rsm:CrossIndustryInvoice
/rsm:SupplyChainTradeTransaction
/ram:ApplicableHeaderTradeSettlement
/ram:PayeeTradeParty
/ram:DefinedTradeContact
/ram:PersonName</v>
      </c>
      <c r="Q920" s="67" t="s">
        <v>3625</v>
      </c>
      <c r="R920" s="65" t="s">
        <v>121</v>
      </c>
      <c r="S920" s="65" t="str">
        <f aca="false">IF($D920="","",IF(ISERROR(FIND("/@",RIGHT($Q920,LEN($Q920)-FIND("#",SUBSTITUTE($Q920,"/","#",LEN($Q920)-LEN(SUBSTITUTE($Q920,"/",""))))))),IF(LEFT($D920,4)="BG-X","EG",IF(LEFT($D920,2)="BG","G",IF(OR(RIGHT($D920,2)="-0",RIGHT($D920,3)="-00",RIGHT($D920,4)="-000"),"","E"))),"A"))</f>
        <v>E</v>
      </c>
      <c r="T920" s="65" t="s">
        <v>95</v>
      </c>
      <c r="U920" s="65"/>
      <c r="V920" s="68"/>
      <c r="X920" s="69" t="s">
        <v>30</v>
      </c>
      <c r="Y920" s="69"/>
      <c r="AA920" s="70"/>
      <c r="AB920" s="70"/>
      <c r="AC920" s="71"/>
      <c r="AE920" s="72" t="str">
        <f aca="false">D920</f>
        <v>BT-X-244</v>
      </c>
      <c r="AF920" s="73" t="n">
        <f aca="false">F920</f>
        <v>5</v>
      </c>
      <c r="AG920" s="73" t="str">
        <f aca="false">G920</f>
        <v>0..1</v>
      </c>
      <c r="AH920" s="63" t="s">
        <v>1020</v>
      </c>
      <c r="AI920" s="63"/>
      <c r="AJ920" s="64"/>
      <c r="AK920" s="64"/>
      <c r="AL920" s="64"/>
      <c r="AM920" s="73" t="str">
        <f aca="false">M920</f>
        <v>Text</v>
      </c>
      <c r="AN920" s="73" t="n">
        <f aca="false">N920</f>
        <v>0</v>
      </c>
      <c r="AO920" s="73" t="str">
        <f aca="false">O920</f>
        <v>0..1</v>
      </c>
      <c r="AP920" s="73" t="str">
        <f aca="false">P920</f>
        <v>/rsm:CrossIndustryInvoice
/rsm:SupplyChainTradeTransaction
/ram:ApplicableHeaderTradeSettlement
/ram:PayeeTradeParty
/ram:DefinedTradeContact
/ram:PersonName</v>
      </c>
      <c r="AQ920" s="73" t="str">
        <f aca="false">Q920</f>
        <v>/rsm:CrossIndustryInvoice/rsm:SupplyChainTradeTransaction/ram:ApplicableHeaderTradeSettlement/ram:PayeeTradeParty/ram:DefinedTradeContact/ram:PersonName</v>
      </c>
      <c r="AR920" s="73" t="str">
        <f aca="false">R920</f>
        <v>T</v>
      </c>
      <c r="AS920" s="73" t="str">
        <f aca="false">S920</f>
        <v>E</v>
      </c>
      <c r="AT920" s="73" t="str">
        <f aca="false">T920</f>
        <v>0..1</v>
      </c>
      <c r="AU920" s="73" t="n">
        <f aca="false">U920</f>
        <v>0</v>
      </c>
      <c r="AV920" s="73" t="n">
        <f aca="false">V920</f>
        <v>0</v>
      </c>
      <c r="AW920" s="6"/>
      <c r="AX920" s="69" t="str">
        <f aca="false">X920</f>
        <v>EXTENDED</v>
      </c>
      <c r="AY920" s="74" t="n">
        <f aca="false">Y920</f>
        <v>0</v>
      </c>
      <c r="BA920" s="46"/>
      <c r="BB920" s="46"/>
      <c r="BC920" s="46"/>
    </row>
    <row r="921" customFormat="false" ht="99.75" hidden="false" customHeight="false" outlineLevel="0" collapsed="false">
      <c r="A921" s="58" t="str">
        <f aca="false">IF(ISERROR(SEARCH("-X-",D921)),IF(S921="G","NO",IF(S921="E","YES","")),"EXT")</f>
        <v>EXT</v>
      </c>
      <c r="B921" s="77"/>
      <c r="C921" s="59"/>
      <c r="D921" s="60" t="s">
        <v>3626</v>
      </c>
      <c r="E921" s="61"/>
      <c r="F921" s="62" t="n">
        <f aca="false">LEN(Q921)-LEN(SUBSTITUTE(Q921,"/",""))-1</f>
        <v>5</v>
      </c>
      <c r="G921" s="62" t="s">
        <v>95</v>
      </c>
      <c r="H921" s="63" t="s">
        <v>1023</v>
      </c>
      <c r="I921" s="63"/>
      <c r="J921" s="64"/>
      <c r="K921" s="64"/>
      <c r="L921" s="64"/>
      <c r="M921" s="63" t="s">
        <v>119</v>
      </c>
      <c r="N921" s="65"/>
      <c r="O921" s="65" t="s">
        <v>95</v>
      </c>
      <c r="P921" s="66" t="str">
        <f aca="false">MID(SUBSTITUTE(SUBSTITUTE(Q921,"/",CONCATENATE(CHAR(10),"/")),"/",CONCATENATE(CHAR(10),"/"),F921+1),2,500)</f>
        <v>/rsm:CrossIndustryInvoice
/rsm:SupplyChainTradeTransaction
/ram:ApplicableHeaderTradeSettlement
/ram:PayeeTradeParty
/ram:DefinedTradeContact
/ram:DepartmentName</v>
      </c>
      <c r="Q921" s="67" t="s">
        <v>3627</v>
      </c>
      <c r="R921" s="65" t="s">
        <v>121</v>
      </c>
      <c r="S921" s="65" t="str">
        <f aca="false">IF($D921="","",IF(ISERROR(FIND("/@",RIGHT($Q921,LEN($Q921)-FIND("#",SUBSTITUTE($Q921,"/","#",LEN($Q921)-LEN(SUBSTITUTE($Q921,"/",""))))))),IF(LEFT($D921,4)="BG-X","EG",IF(LEFT($D921,2)="BG","G",IF(OR(RIGHT($D921,2)="-0",RIGHT($D921,3)="-00",RIGHT($D921,4)="-000"),"","E"))),"A"))</f>
        <v>E</v>
      </c>
      <c r="T921" s="65" t="s">
        <v>95</v>
      </c>
      <c r="U921" s="65"/>
      <c r="V921" s="68"/>
      <c r="X921" s="69" t="s">
        <v>30</v>
      </c>
      <c r="Y921" s="69"/>
      <c r="AA921" s="70"/>
      <c r="AB921" s="70"/>
      <c r="AC921" s="71"/>
      <c r="AE921" s="72" t="str">
        <f aca="false">D921</f>
        <v>BT-X-245</v>
      </c>
      <c r="AF921" s="73" t="n">
        <f aca="false">F921</f>
        <v>5</v>
      </c>
      <c r="AG921" s="73" t="str">
        <f aca="false">G921</f>
        <v>0..1</v>
      </c>
      <c r="AH921" s="63" t="s">
        <v>1025</v>
      </c>
      <c r="AI921" s="63"/>
      <c r="AJ921" s="64"/>
      <c r="AK921" s="64"/>
      <c r="AL921" s="64"/>
      <c r="AM921" s="73" t="str">
        <f aca="false">M921</f>
        <v>Text</v>
      </c>
      <c r="AN921" s="73" t="n">
        <f aca="false">N921</f>
        <v>0</v>
      </c>
      <c r="AO921" s="73" t="str">
        <f aca="false">O921</f>
        <v>0..1</v>
      </c>
      <c r="AP921" s="73" t="str">
        <f aca="false">P921</f>
        <v>/rsm:CrossIndustryInvoice
/rsm:SupplyChainTradeTransaction
/ram:ApplicableHeaderTradeSettlement
/ram:PayeeTradeParty
/ram:DefinedTradeContact
/ram:DepartmentName</v>
      </c>
      <c r="AQ921" s="73" t="str">
        <f aca="false">Q921</f>
        <v>/rsm:CrossIndustryInvoice/rsm:SupplyChainTradeTransaction/ram:ApplicableHeaderTradeSettlement/ram:PayeeTradeParty/ram:DefinedTradeContact/ram:DepartmentName</v>
      </c>
      <c r="AR921" s="73" t="str">
        <f aca="false">R921</f>
        <v>T</v>
      </c>
      <c r="AS921" s="73" t="str">
        <f aca="false">S921</f>
        <v>E</v>
      </c>
      <c r="AT921" s="73" t="str">
        <f aca="false">T921</f>
        <v>0..1</v>
      </c>
      <c r="AU921" s="73" t="n">
        <f aca="false">U921</f>
        <v>0</v>
      </c>
      <c r="AV921" s="73" t="n">
        <f aca="false">V921</f>
        <v>0</v>
      </c>
      <c r="AW921" s="6"/>
      <c r="AX921" s="69" t="str">
        <f aca="false">X921</f>
        <v>EXTENDED</v>
      </c>
      <c r="AY921" s="74" t="n">
        <f aca="false">Y921</f>
        <v>0</v>
      </c>
      <c r="BA921" s="46"/>
      <c r="BB921" s="46"/>
      <c r="BC921" s="46"/>
    </row>
    <row r="922" customFormat="false" ht="99.75" hidden="false" customHeight="false" outlineLevel="0" collapsed="false">
      <c r="A922" s="58" t="str">
        <f aca="false">IF(ISERROR(SEARCH("-X-",D922)),IF(S922="G","NO",IF(S922="E","YES","")),"EXT")</f>
        <v>EXT</v>
      </c>
      <c r="B922" s="77"/>
      <c r="C922" s="59"/>
      <c r="D922" s="60" t="s">
        <v>3628</v>
      </c>
      <c r="E922" s="61"/>
      <c r="F922" s="62" t="n">
        <f aca="false">LEN(Q922)-LEN(SUBSTITUTE(Q922,"/",""))-1</f>
        <v>5</v>
      </c>
      <c r="G922" s="62" t="s">
        <v>95</v>
      </c>
      <c r="H922" s="63" t="s">
        <v>1027</v>
      </c>
      <c r="I922" s="63" t="s">
        <v>1028</v>
      </c>
      <c r="J922" s="64" t="s">
        <v>1029</v>
      </c>
      <c r="K922" s="64"/>
      <c r="L922" s="64"/>
      <c r="M922" s="63" t="s">
        <v>174</v>
      </c>
      <c r="N922" s="65"/>
      <c r="O922" s="65" t="s">
        <v>95</v>
      </c>
      <c r="P922" s="66" t="str">
        <f aca="false">MID(SUBSTITUTE(SUBSTITUTE(Q922,"/",CONCATENATE(CHAR(10),"/")),"/",CONCATENATE(CHAR(10),"/"),F922+1),2,500)</f>
        <v>/rsm:CrossIndustryInvoice
/rsm:SupplyChainTradeTransaction
/ram:ApplicableHeaderTradeSettlement
/ram:PayeeTradeParty
/ram:DefinedTradeContact
/ram:TypeCode</v>
      </c>
      <c r="Q922" s="67" t="s">
        <v>3629</v>
      </c>
      <c r="R922" s="65" t="s">
        <v>176</v>
      </c>
      <c r="S922" s="65" t="str">
        <f aca="false">IF($D922="","",IF(ISERROR(FIND("/@",RIGHT($Q922,LEN($Q922)-FIND("#",SUBSTITUTE($Q922,"/","#",LEN($Q922)-LEN(SUBSTITUTE($Q922,"/",""))))))),IF(LEFT($D922,4)="BG-X","EG",IF(LEFT($D922,2)="BG","G",IF(OR(RIGHT($D922,2)="-0",RIGHT($D922,3)="-00",RIGHT($D922,4)="-000"),"","E"))),"A"))</f>
        <v>E</v>
      </c>
      <c r="T922" s="65" t="s">
        <v>95</v>
      </c>
      <c r="U922" s="65"/>
      <c r="V922" s="68"/>
      <c r="X922" s="69" t="s">
        <v>30</v>
      </c>
      <c r="Y922" s="69"/>
      <c r="AA922" s="70"/>
      <c r="AB922" s="70"/>
      <c r="AC922" s="71"/>
      <c r="AE922" s="72" t="str">
        <f aca="false">D922</f>
        <v>BT-X-326</v>
      </c>
      <c r="AF922" s="73" t="n">
        <f aca="false">F922</f>
        <v>5</v>
      </c>
      <c r="AG922" s="73" t="str">
        <f aca="false">G922</f>
        <v>0..1</v>
      </c>
      <c r="AH922" s="63" t="s">
        <v>1031</v>
      </c>
      <c r="AI922" s="63" t="s">
        <v>1032</v>
      </c>
      <c r="AJ922" s="64" t="s">
        <v>1033</v>
      </c>
      <c r="AK922" s="64"/>
      <c r="AL922" s="64"/>
      <c r="AM922" s="73" t="str">
        <f aca="false">M922</f>
        <v>Code</v>
      </c>
      <c r="AN922" s="73" t="n">
        <f aca="false">N922</f>
        <v>0</v>
      </c>
      <c r="AO922" s="73" t="str">
        <f aca="false">O922</f>
        <v>0..1</v>
      </c>
      <c r="AP922" s="73" t="str">
        <f aca="false">P922</f>
        <v>/rsm:CrossIndustryInvoice
/rsm:SupplyChainTradeTransaction
/ram:ApplicableHeaderTradeSettlement
/ram:PayeeTradeParty
/ram:DefinedTradeContact
/ram:TypeCode</v>
      </c>
      <c r="AQ922" s="73" t="str">
        <f aca="false">Q922</f>
        <v>/rsm:CrossIndustryInvoice/rsm:SupplyChainTradeTransaction/ram:ApplicableHeaderTradeSettlement/ram:PayeeTradeParty/ram:DefinedTradeContact/ram:TypeCode</v>
      </c>
      <c r="AR922" s="73" t="str">
        <f aca="false">R922</f>
        <v>C</v>
      </c>
      <c r="AS922" s="73" t="str">
        <f aca="false">S922</f>
        <v>E</v>
      </c>
      <c r="AT922" s="73" t="str">
        <f aca="false">T922</f>
        <v>0..1</v>
      </c>
      <c r="AU922" s="73" t="n">
        <f aca="false">U922</f>
        <v>0</v>
      </c>
      <c r="AV922" s="73" t="n">
        <f aca="false">V922</f>
        <v>0</v>
      </c>
      <c r="AW922" s="6"/>
      <c r="AX922" s="69" t="str">
        <f aca="false">X922</f>
        <v>EXTENDED</v>
      </c>
      <c r="AY922" s="74" t="n">
        <f aca="false">Y922</f>
        <v>0</v>
      </c>
      <c r="BA922" s="46"/>
      <c r="BB922" s="46"/>
      <c r="BC922" s="46"/>
    </row>
    <row r="923" customFormat="false" ht="99.75" hidden="false" customHeight="false" outlineLevel="0" collapsed="false">
      <c r="A923" s="58" t="str">
        <f aca="false">IF(ISERROR(SEARCH("-X-",D923)),IF(S923="G","NO",IF(S923="E","YES","")),"EXT")</f>
        <v>EXT</v>
      </c>
      <c r="B923" s="77"/>
      <c r="C923" s="59"/>
      <c r="D923" s="60" t="s">
        <v>3630</v>
      </c>
      <c r="E923" s="61"/>
      <c r="F923" s="62" t="n">
        <f aca="false">LEN(Q923)-LEN(SUBSTITUTE(Q923,"/",""))-1</f>
        <v>5</v>
      </c>
      <c r="G923" s="62" t="s">
        <v>95</v>
      </c>
      <c r="H923" s="63" t="s">
        <v>1035</v>
      </c>
      <c r="I923" s="63" t="s">
        <v>1036</v>
      </c>
      <c r="J923" s="64"/>
      <c r="K923" s="64"/>
      <c r="L923" s="64"/>
      <c r="M923" s="63"/>
      <c r="N923" s="65"/>
      <c r="O923" s="65" t="s">
        <v>95</v>
      </c>
      <c r="P923" s="66" t="str">
        <f aca="false">MID(SUBSTITUTE(SUBSTITUTE(Q923,"/",CONCATENATE(CHAR(10),"/")),"/",CONCATENATE(CHAR(10),"/"),F923+1),2,500)</f>
        <v>/rsm:CrossIndustryInvoice
/rsm:SupplyChainTradeTransaction
/ram:ApplicableHeaderTradeSettlement
/ram:PayeeTradeParty
/ram:DefinedTradeContact
/ram:TelephoneUniversalCommunication</v>
      </c>
      <c r="Q923" s="67" t="s">
        <v>3631</v>
      </c>
      <c r="R923" s="65"/>
      <c r="S923" s="65" t="str">
        <f aca="false">IF($D923="","",IF(ISERROR(FIND("/@",RIGHT($Q923,LEN($Q923)-FIND("#",SUBSTITUTE($Q923,"/","#",LEN($Q923)-LEN(SUBSTITUTE($Q923,"/",""))))))),IF(LEFT($D923,4)="BG-X","EG",IF(LEFT($D923,2)="BG","G",IF(OR(RIGHT($D923,2)="-0",RIGHT($D923,3)="-00",RIGHT($D923,4)="-000"),"","E"))),"A"))</f>
        <v/>
      </c>
      <c r="T923" s="65" t="s">
        <v>95</v>
      </c>
      <c r="U923" s="65"/>
      <c r="V923" s="68"/>
      <c r="X923" s="69" t="s">
        <v>30</v>
      </c>
      <c r="Y923" s="69"/>
      <c r="AA923" s="70"/>
      <c r="AB923" s="70"/>
      <c r="AC923" s="71"/>
      <c r="AE923" s="72" t="str">
        <f aca="false">D923</f>
        <v>BT-X-246-00</v>
      </c>
      <c r="AF923" s="73" t="n">
        <f aca="false">F923</f>
        <v>5</v>
      </c>
      <c r="AG923" s="73" t="str">
        <f aca="false">G923</f>
        <v>0..1</v>
      </c>
      <c r="AH923" s="63" t="s">
        <v>1038</v>
      </c>
      <c r="AI923" s="63" t="s">
        <v>1039</v>
      </c>
      <c r="AJ923" s="64"/>
      <c r="AK923" s="64"/>
      <c r="AL923" s="64"/>
      <c r="AM923" s="73" t="n">
        <f aca="false">M923</f>
        <v>0</v>
      </c>
      <c r="AN923" s="73" t="n">
        <f aca="false">N923</f>
        <v>0</v>
      </c>
      <c r="AO923" s="73" t="str">
        <f aca="false">O923</f>
        <v>0..1</v>
      </c>
      <c r="AP923" s="73" t="str">
        <f aca="false">P923</f>
        <v>/rsm:CrossIndustryInvoice
/rsm:SupplyChainTradeTransaction
/ram:ApplicableHeaderTradeSettlement
/ram:PayeeTradeParty
/ram:DefinedTradeContact
/ram:TelephoneUniversalCommunication</v>
      </c>
      <c r="AQ923" s="73" t="str">
        <f aca="false">Q923</f>
        <v>/rsm:CrossIndustryInvoice/rsm:SupplyChainTradeTransaction/ram:ApplicableHeaderTradeSettlement/ram:PayeeTradeParty/ram:DefinedTradeContact/ram:TelephoneUniversalCommunication</v>
      </c>
      <c r="AR923" s="73" t="n">
        <f aca="false">R923</f>
        <v>0</v>
      </c>
      <c r="AS923" s="73" t="str">
        <f aca="false">S923</f>
        <v/>
      </c>
      <c r="AT923" s="73" t="str">
        <f aca="false">T923</f>
        <v>0..1</v>
      </c>
      <c r="AU923" s="73" t="n">
        <f aca="false">U923</f>
        <v>0</v>
      </c>
      <c r="AV923" s="73" t="n">
        <f aca="false">V923</f>
        <v>0</v>
      </c>
      <c r="AW923" s="6"/>
      <c r="AX923" s="69" t="str">
        <f aca="false">X923</f>
        <v>EXTENDED</v>
      </c>
      <c r="AY923" s="74" t="n">
        <f aca="false">Y923</f>
        <v>0</v>
      </c>
      <c r="BA923" s="46"/>
      <c r="BB923" s="46"/>
      <c r="BC923" s="46"/>
    </row>
    <row r="924" customFormat="false" ht="114" hidden="false" customHeight="false" outlineLevel="0" collapsed="false">
      <c r="A924" s="58" t="str">
        <f aca="false">IF(ISERROR(SEARCH("-X-",D924)),IF(S924="G","NO",IF(S924="E","YES","")),"EXT")</f>
        <v>EXT</v>
      </c>
      <c r="B924" s="77"/>
      <c r="C924" s="59"/>
      <c r="D924" s="60" t="s">
        <v>3632</v>
      </c>
      <c r="E924" s="61" t="s">
        <v>3633</v>
      </c>
      <c r="F924" s="62" t="n">
        <f aca="false">LEN(Q924)-LEN(SUBSTITUTE(Q924,"/",""))-1</f>
        <v>6</v>
      </c>
      <c r="G924" s="62" t="s">
        <v>88</v>
      </c>
      <c r="H924" s="63" t="s">
        <v>1041</v>
      </c>
      <c r="I924" s="63" t="s">
        <v>1036</v>
      </c>
      <c r="J924" s="64"/>
      <c r="K924" s="64"/>
      <c r="L924" s="64"/>
      <c r="M924" s="63" t="s">
        <v>119</v>
      </c>
      <c r="N924" s="65"/>
      <c r="O924" s="65" t="s">
        <v>88</v>
      </c>
      <c r="P924" s="66" t="str">
        <f aca="false">MID(SUBSTITUTE(SUBSTITUTE(Q924,"/",CONCATENATE(CHAR(10),"/")),"/",CONCATENATE(CHAR(10),"/"),F924+1),2,500)</f>
        <v>/rsm:CrossIndustryInvoice
/rsm:SupplyChainTradeTransaction
/ram:ApplicableHeaderTradeSettlement
/ram:PayeeTradeParty
/ram:DefinedTradeContact
/ram:TelephoneUniversalCommunication
/ram:CompleteNumber</v>
      </c>
      <c r="Q924" s="67" t="s">
        <v>3634</v>
      </c>
      <c r="R924" s="65" t="s">
        <v>121</v>
      </c>
      <c r="S924" s="65" t="str">
        <f aca="false">IF($D924="","",IF(ISERROR(FIND("/@",RIGHT($Q924,LEN($Q924)-FIND("#",SUBSTITUTE($Q924,"/","#",LEN($Q924)-LEN(SUBSTITUTE($Q924,"/",""))))))),IF(LEFT($D924,4)="BG-X","EG",IF(LEFT($D924,2)="BG","G",IF(OR(RIGHT($D924,2)="-0",RIGHT($D924,3)="-00",RIGHT($D924,4)="-000"),"","E"))),"A"))</f>
        <v>E</v>
      </c>
      <c r="T924" s="65" t="s">
        <v>95</v>
      </c>
      <c r="U924" s="65"/>
      <c r="V924" s="68"/>
      <c r="X924" s="69" t="s">
        <v>30</v>
      </c>
      <c r="Y924" s="69"/>
      <c r="AA924" s="70"/>
      <c r="AB924" s="70"/>
      <c r="AC924" s="71"/>
      <c r="AE924" s="72" t="str">
        <f aca="false">D924</f>
        <v>BT-X-246</v>
      </c>
      <c r="AF924" s="73" t="n">
        <f aca="false">F924</f>
        <v>6</v>
      </c>
      <c r="AG924" s="73" t="str">
        <f aca="false">G924</f>
        <v>1..1</v>
      </c>
      <c r="AH924" s="63" t="s">
        <v>1043</v>
      </c>
      <c r="AI924" s="63" t="s">
        <v>1039</v>
      </c>
      <c r="AJ924" s="64"/>
      <c r="AK924" s="64"/>
      <c r="AL924" s="64"/>
      <c r="AM924" s="73" t="str">
        <f aca="false">M924</f>
        <v>Text</v>
      </c>
      <c r="AN924" s="73" t="n">
        <f aca="false">N924</f>
        <v>0</v>
      </c>
      <c r="AO924" s="73" t="str">
        <f aca="false">O924</f>
        <v>1..1</v>
      </c>
      <c r="AP924" s="73" t="str">
        <f aca="false">P924</f>
        <v>/rsm:CrossIndustryInvoice
/rsm:SupplyChainTradeTransaction
/ram:ApplicableHeaderTradeSettlement
/ram:PayeeTradeParty
/ram:DefinedTradeContact
/ram:TelephoneUniversalCommunication
/ram:CompleteNumber</v>
      </c>
      <c r="AQ924" s="73" t="str">
        <f aca="false">Q924</f>
        <v>/rsm:CrossIndustryInvoice/rsm:SupplyChainTradeTransaction/ram:ApplicableHeaderTradeSettlement/ram:PayeeTradeParty/ram:DefinedTradeContact/ram:TelephoneUniversalCommunication/ram:CompleteNumber</v>
      </c>
      <c r="AR924" s="73" t="str">
        <f aca="false">R924</f>
        <v>T</v>
      </c>
      <c r="AS924" s="73" t="str">
        <f aca="false">S924</f>
        <v>E</v>
      </c>
      <c r="AT924" s="73" t="str">
        <f aca="false">T924</f>
        <v>0..1</v>
      </c>
      <c r="AU924" s="73" t="n">
        <f aca="false">U924</f>
        <v>0</v>
      </c>
      <c r="AV924" s="73" t="n">
        <f aca="false">V924</f>
        <v>0</v>
      </c>
      <c r="AW924" s="6"/>
      <c r="AX924" s="69" t="str">
        <f aca="false">X924</f>
        <v>EXTENDED</v>
      </c>
      <c r="AY924" s="74" t="n">
        <f aca="false">Y924</f>
        <v>0</v>
      </c>
      <c r="BA924" s="46"/>
      <c r="BB924" s="46"/>
      <c r="BC924" s="46"/>
    </row>
    <row r="925" customFormat="false" ht="99.75" hidden="false" customHeight="false" outlineLevel="0" collapsed="false">
      <c r="A925" s="58" t="str">
        <f aca="false">IF(ISERROR(SEARCH("-X-",D925)),IF(S925="G","NO",IF(S925="E","YES","")),"EXT")</f>
        <v>EXT</v>
      </c>
      <c r="B925" s="77"/>
      <c r="C925" s="59"/>
      <c r="D925" s="60" t="s">
        <v>3635</v>
      </c>
      <c r="E925" s="61"/>
      <c r="F925" s="62" t="n">
        <f aca="false">LEN(Q925)-LEN(SUBSTITUTE(Q925,"/",""))-1</f>
        <v>5</v>
      </c>
      <c r="G925" s="62" t="s">
        <v>95</v>
      </c>
      <c r="H925" s="63" t="s">
        <v>1045</v>
      </c>
      <c r="I925" s="63"/>
      <c r="J925" s="64"/>
      <c r="K925" s="64"/>
      <c r="L925" s="64"/>
      <c r="M925" s="63"/>
      <c r="N925" s="65"/>
      <c r="O925" s="65" t="s">
        <v>95</v>
      </c>
      <c r="P925" s="66" t="str">
        <f aca="false">MID(SUBSTITUTE(SUBSTITUTE(Q925,"/",CONCATENATE(CHAR(10),"/")),"/",CONCATENATE(CHAR(10),"/"),F925+1),2,500)</f>
        <v>/rsm:CrossIndustryInvoice
/rsm:SupplyChainTradeTransaction
/ram:ApplicableHeaderTradeSettlement
/ram:PayeeTradeParty
/ram:DefinedTradeContact
/ram:FaxUniversalCommunication</v>
      </c>
      <c r="Q925" s="67" t="s">
        <v>3636</v>
      </c>
      <c r="R925" s="65"/>
      <c r="S925" s="65" t="str">
        <f aca="false">IF($D925="","",IF(ISERROR(FIND("/@",RIGHT($Q925,LEN($Q925)-FIND("#",SUBSTITUTE($Q925,"/","#",LEN($Q925)-LEN(SUBSTITUTE($Q925,"/",""))))))),IF(LEFT($D925,4)="BG-X","EG",IF(LEFT($D925,2)="BG","G",IF(OR(RIGHT($D925,2)="-0",RIGHT($D925,3)="-00",RIGHT($D925,4)="-000"),"","E"))),"A"))</f>
        <v/>
      </c>
      <c r="T925" s="65" t="s">
        <v>95</v>
      </c>
      <c r="U925" s="65"/>
      <c r="V925" s="68"/>
      <c r="X925" s="69" t="s">
        <v>30</v>
      </c>
      <c r="Y925" s="69"/>
      <c r="AA925" s="70"/>
      <c r="AB925" s="70"/>
      <c r="AC925" s="71"/>
      <c r="AE925" s="72" t="str">
        <f aca="false">D925</f>
        <v>BT-X-247-00</v>
      </c>
      <c r="AF925" s="73" t="n">
        <f aca="false">F925</f>
        <v>5</v>
      </c>
      <c r="AG925" s="73" t="str">
        <f aca="false">G925</f>
        <v>0..1</v>
      </c>
      <c r="AH925" s="63" t="s">
        <v>1047</v>
      </c>
      <c r="AI925" s="63"/>
      <c r="AJ925" s="64"/>
      <c r="AK925" s="64"/>
      <c r="AL925" s="64"/>
      <c r="AM925" s="73" t="n">
        <f aca="false">M925</f>
        <v>0</v>
      </c>
      <c r="AN925" s="73" t="n">
        <f aca="false">N925</f>
        <v>0</v>
      </c>
      <c r="AO925" s="73" t="str">
        <f aca="false">O925</f>
        <v>0..1</v>
      </c>
      <c r="AP925" s="73" t="str">
        <f aca="false">P925</f>
        <v>/rsm:CrossIndustryInvoice
/rsm:SupplyChainTradeTransaction
/ram:ApplicableHeaderTradeSettlement
/ram:PayeeTradeParty
/ram:DefinedTradeContact
/ram:FaxUniversalCommunication</v>
      </c>
      <c r="AQ925" s="73" t="str">
        <f aca="false">Q925</f>
        <v>/rsm:CrossIndustryInvoice/rsm:SupplyChainTradeTransaction/ram:ApplicableHeaderTradeSettlement/ram:PayeeTradeParty/ram:DefinedTradeContact/ram:FaxUniversalCommunication</v>
      </c>
      <c r="AR925" s="73" t="n">
        <f aca="false">R925</f>
        <v>0</v>
      </c>
      <c r="AS925" s="73" t="str">
        <f aca="false">S925</f>
        <v/>
      </c>
      <c r="AT925" s="73" t="str">
        <f aca="false">T925</f>
        <v>0..1</v>
      </c>
      <c r="AU925" s="73" t="n">
        <f aca="false">U925</f>
        <v>0</v>
      </c>
      <c r="AV925" s="73" t="n">
        <f aca="false">V925</f>
        <v>0</v>
      </c>
      <c r="AW925" s="6"/>
      <c r="AX925" s="69" t="str">
        <f aca="false">X925</f>
        <v>EXTENDED</v>
      </c>
      <c r="AY925" s="74" t="n">
        <f aca="false">Y925</f>
        <v>0</v>
      </c>
      <c r="BA925" s="46"/>
      <c r="BB925" s="46"/>
      <c r="BC925" s="46"/>
    </row>
    <row r="926" customFormat="false" ht="114" hidden="false" customHeight="false" outlineLevel="0" collapsed="false">
      <c r="A926" s="58" t="str">
        <f aca="false">IF(ISERROR(SEARCH("-X-",D926)),IF(S926="G","NO",IF(S926="E","YES","")),"EXT")</f>
        <v>EXT</v>
      </c>
      <c r="B926" s="77"/>
      <c r="C926" s="59"/>
      <c r="D926" s="60" t="s">
        <v>3637</v>
      </c>
      <c r="E926" s="61"/>
      <c r="F926" s="62" t="n">
        <f aca="false">LEN(Q926)-LEN(SUBSTITUTE(Q926,"/",""))-1</f>
        <v>6</v>
      </c>
      <c r="G926" s="62" t="s">
        <v>88</v>
      </c>
      <c r="H926" s="63" t="s">
        <v>1049</v>
      </c>
      <c r="I926" s="63"/>
      <c r="J926" s="64"/>
      <c r="K926" s="64"/>
      <c r="L926" s="64"/>
      <c r="M926" s="63" t="s">
        <v>119</v>
      </c>
      <c r="N926" s="65"/>
      <c r="O926" s="65" t="s">
        <v>88</v>
      </c>
      <c r="P926" s="66" t="str">
        <f aca="false">MID(SUBSTITUTE(SUBSTITUTE(Q926,"/",CONCATENATE(CHAR(10),"/")),"/",CONCATENATE(CHAR(10),"/"),F926+1),2,500)</f>
        <v>/rsm:CrossIndustryInvoice
/rsm:SupplyChainTradeTransaction
/ram:ApplicableHeaderTradeSettlement
/ram:PayeeTradeParty
/ram:DefinedTradeContact
/ram:FaxUniversalCommunication
/ram:CompleteNumber</v>
      </c>
      <c r="Q926" s="67" t="s">
        <v>3638</v>
      </c>
      <c r="R926" s="65" t="s">
        <v>121</v>
      </c>
      <c r="S926" s="65" t="str">
        <f aca="false">IF($D926="","",IF(ISERROR(FIND("/@",RIGHT($Q926,LEN($Q926)-FIND("#",SUBSTITUTE($Q926,"/","#",LEN($Q926)-LEN(SUBSTITUTE($Q926,"/",""))))))),IF(LEFT($D926,4)="BG-X","EG",IF(LEFT($D926,2)="BG","G",IF(OR(RIGHT($D926,2)="-0",RIGHT($D926,3)="-00",RIGHT($D926,4)="-000"),"","E"))),"A"))</f>
        <v>E</v>
      </c>
      <c r="T926" s="65" t="s">
        <v>95</v>
      </c>
      <c r="U926" s="65"/>
      <c r="V926" s="68"/>
      <c r="W926" s="49"/>
      <c r="X926" s="69" t="s">
        <v>30</v>
      </c>
      <c r="Y926" s="69"/>
      <c r="Z926" s="49"/>
      <c r="AA926" s="70"/>
      <c r="AB926" s="70"/>
      <c r="AC926" s="71"/>
      <c r="AD926" s="49"/>
      <c r="AE926" s="72" t="str">
        <f aca="false">D926</f>
        <v>BT-X-247</v>
      </c>
      <c r="AF926" s="73" t="n">
        <f aca="false">F926</f>
        <v>6</v>
      </c>
      <c r="AG926" s="73" t="str">
        <f aca="false">G926</f>
        <v>1..1</v>
      </c>
      <c r="AH926" s="63" t="s">
        <v>1051</v>
      </c>
      <c r="AI926" s="63"/>
      <c r="AJ926" s="64"/>
      <c r="AK926" s="64"/>
      <c r="AL926" s="64"/>
      <c r="AM926" s="73" t="str">
        <f aca="false">M926</f>
        <v>Text</v>
      </c>
      <c r="AN926" s="73" t="n">
        <f aca="false">N926</f>
        <v>0</v>
      </c>
      <c r="AO926" s="73" t="str">
        <f aca="false">O926</f>
        <v>1..1</v>
      </c>
      <c r="AP926" s="73" t="str">
        <f aca="false">P926</f>
        <v>/rsm:CrossIndustryInvoice
/rsm:SupplyChainTradeTransaction
/ram:ApplicableHeaderTradeSettlement
/ram:PayeeTradeParty
/ram:DefinedTradeContact
/ram:FaxUniversalCommunication
/ram:CompleteNumber</v>
      </c>
      <c r="AQ926" s="73" t="str">
        <f aca="false">Q926</f>
        <v>/rsm:CrossIndustryInvoice/rsm:SupplyChainTradeTransaction/ram:ApplicableHeaderTradeSettlement/ram:PayeeTradeParty/ram:DefinedTradeContact/ram:FaxUniversalCommunication/ram:CompleteNumber</v>
      </c>
      <c r="AR926" s="73" t="str">
        <f aca="false">R926</f>
        <v>T</v>
      </c>
      <c r="AS926" s="73" t="str">
        <f aca="false">S926</f>
        <v>E</v>
      </c>
      <c r="AT926" s="73" t="str">
        <f aca="false">T926</f>
        <v>0..1</v>
      </c>
      <c r="AU926" s="73" t="n">
        <f aca="false">U926</f>
        <v>0</v>
      </c>
      <c r="AV926" s="73" t="n">
        <f aca="false">V926</f>
        <v>0</v>
      </c>
      <c r="AW926" s="6"/>
      <c r="AX926" s="69" t="str">
        <f aca="false">X926</f>
        <v>EXTENDED</v>
      </c>
      <c r="AY926" s="74" t="n">
        <f aca="false">Y926</f>
        <v>0</v>
      </c>
      <c r="BA926" s="46"/>
      <c r="BB926" s="46"/>
      <c r="BC926" s="46"/>
    </row>
    <row r="927" customFormat="false" ht="99.75" hidden="false" customHeight="false" outlineLevel="0" collapsed="false">
      <c r="A927" s="58" t="str">
        <f aca="false">IF(ISERROR(SEARCH("-X-",D927)),IF(S927="G","NO",IF(S927="E","YES","")),"EXT")</f>
        <v>EXT</v>
      </c>
      <c r="B927" s="77"/>
      <c r="C927" s="59"/>
      <c r="D927" s="60" t="s">
        <v>3639</v>
      </c>
      <c r="E927" s="61"/>
      <c r="F927" s="62" t="n">
        <f aca="false">LEN(Q927)-LEN(SUBSTITUTE(Q927,"/",""))-1</f>
        <v>5</v>
      </c>
      <c r="G927" s="62" t="s">
        <v>95</v>
      </c>
      <c r="H927" s="63" t="s">
        <v>1053</v>
      </c>
      <c r="I927" s="63" t="s">
        <v>1054</v>
      </c>
      <c r="J927" s="64"/>
      <c r="K927" s="64"/>
      <c r="L927" s="64"/>
      <c r="M927" s="63"/>
      <c r="N927" s="65"/>
      <c r="O927" s="65" t="s">
        <v>95</v>
      </c>
      <c r="P927" s="66" t="str">
        <f aca="false">MID(SUBSTITUTE(SUBSTITUTE(Q927,"/",CONCATENATE(CHAR(10),"/")),"/",CONCATENATE(CHAR(10),"/"),F927+1),2,500)</f>
        <v>/rsm:CrossIndustryInvoice
/rsm:SupplyChainTradeTransaction
/ram:ApplicableHeaderTradeSettlement
/ram:PayeeTradeParty
/ram:DefinedTradeContact
/ram:EmailURIUniversalCommunication</v>
      </c>
      <c r="Q927" s="67" t="s">
        <v>3640</v>
      </c>
      <c r="R927" s="65"/>
      <c r="S927" s="65" t="str">
        <f aca="false">IF($D927="","",IF(ISERROR(FIND("/@",RIGHT($Q927,LEN($Q927)-FIND("#",SUBSTITUTE($Q927,"/","#",LEN($Q927)-LEN(SUBSTITUTE($Q927,"/",""))))))),IF(LEFT($D927,4)="BG-X","EG",IF(LEFT($D927,2)="BG","G",IF(OR(RIGHT($D927,2)="-0",RIGHT($D927,3)="-00",RIGHT($D927,4)="-000"),"","E"))),"A"))</f>
        <v/>
      </c>
      <c r="T927" s="65" t="s">
        <v>95</v>
      </c>
      <c r="U927" s="65"/>
      <c r="V927" s="68"/>
      <c r="W927" s="49"/>
      <c r="X927" s="69" t="s">
        <v>30</v>
      </c>
      <c r="Y927" s="69"/>
      <c r="Z927" s="49"/>
      <c r="AA927" s="70"/>
      <c r="AB927" s="70"/>
      <c r="AC927" s="71"/>
      <c r="AD927" s="49"/>
      <c r="AE927" s="72" t="str">
        <f aca="false">D927</f>
        <v>BT-X-248-00</v>
      </c>
      <c r="AF927" s="73" t="n">
        <f aca="false">F927</f>
        <v>5</v>
      </c>
      <c r="AG927" s="73" t="str">
        <f aca="false">G927</f>
        <v>0..1</v>
      </c>
      <c r="AH927" s="63" t="s">
        <v>1056</v>
      </c>
      <c r="AI927" s="63" t="s">
        <v>1057</v>
      </c>
      <c r="AJ927" s="64"/>
      <c r="AK927" s="64"/>
      <c r="AL927" s="64"/>
      <c r="AM927" s="73" t="n">
        <f aca="false">M927</f>
        <v>0</v>
      </c>
      <c r="AN927" s="73" t="n">
        <f aca="false">N927</f>
        <v>0</v>
      </c>
      <c r="AO927" s="73" t="str">
        <f aca="false">O927</f>
        <v>0..1</v>
      </c>
      <c r="AP927" s="73" t="str">
        <f aca="false">P927</f>
        <v>/rsm:CrossIndustryInvoice
/rsm:SupplyChainTradeTransaction
/ram:ApplicableHeaderTradeSettlement
/ram:PayeeTradeParty
/ram:DefinedTradeContact
/ram:EmailURIUniversalCommunication</v>
      </c>
      <c r="AQ927" s="73" t="str">
        <f aca="false">Q927</f>
        <v>/rsm:CrossIndustryInvoice/rsm:SupplyChainTradeTransaction/ram:ApplicableHeaderTradeSettlement/ram:PayeeTradeParty/ram:DefinedTradeContact/ram:EmailURIUniversalCommunication</v>
      </c>
      <c r="AR927" s="73" t="n">
        <f aca="false">R927</f>
        <v>0</v>
      </c>
      <c r="AS927" s="73" t="str">
        <f aca="false">S927</f>
        <v/>
      </c>
      <c r="AT927" s="73" t="str">
        <f aca="false">T927</f>
        <v>0..1</v>
      </c>
      <c r="AU927" s="73" t="n">
        <f aca="false">U927</f>
        <v>0</v>
      </c>
      <c r="AV927" s="73" t="n">
        <f aca="false">V927</f>
        <v>0</v>
      </c>
      <c r="AW927" s="6"/>
      <c r="AX927" s="69" t="str">
        <f aca="false">X927</f>
        <v>EXTENDED</v>
      </c>
      <c r="AY927" s="74" t="n">
        <f aca="false">Y927</f>
        <v>0</v>
      </c>
      <c r="BA927" s="46"/>
      <c r="BB927" s="46"/>
      <c r="BC927" s="46"/>
    </row>
    <row r="928" customFormat="false" ht="114" hidden="false" customHeight="false" outlineLevel="0" collapsed="false">
      <c r="A928" s="58" t="str">
        <f aca="false">IF(ISERROR(SEARCH("-X-",D928)),IF(S928="G","NO",IF(S928="E","YES","")),"EXT")</f>
        <v>EXT</v>
      </c>
      <c r="B928" s="77"/>
      <c r="C928" s="59"/>
      <c r="D928" s="60" t="s">
        <v>3641</v>
      </c>
      <c r="E928" s="61" t="s">
        <v>3642</v>
      </c>
      <c r="F928" s="62" t="n">
        <f aca="false">LEN(Q928)-LEN(SUBSTITUTE(Q928,"/",""))-1</f>
        <v>6</v>
      </c>
      <c r="G928" s="62" t="s">
        <v>88</v>
      </c>
      <c r="H928" s="63" t="s">
        <v>1059</v>
      </c>
      <c r="I928" s="63" t="s">
        <v>1054</v>
      </c>
      <c r="J928" s="64"/>
      <c r="K928" s="64"/>
      <c r="L928" s="64"/>
      <c r="M928" s="63" t="s">
        <v>119</v>
      </c>
      <c r="N928" s="65"/>
      <c r="O928" s="65" t="s">
        <v>88</v>
      </c>
      <c r="P928" s="66" t="str">
        <f aca="false">MID(SUBSTITUTE(SUBSTITUTE(Q928,"/",CONCATENATE(CHAR(10),"/")),"/",CONCATENATE(CHAR(10),"/"),F928+1),2,500)</f>
        <v>/rsm:CrossIndustryInvoice
/rsm:SupplyChainTradeTransaction
/ram:ApplicableHeaderTradeSettlement
/ram:PayeeTradeParty
/ram:DefinedTradeContact
/ram:EmailURIUniversalCommunication
/ram:URIID</v>
      </c>
      <c r="Q928" s="67" t="s">
        <v>3643</v>
      </c>
      <c r="R928" s="65" t="s">
        <v>121</v>
      </c>
      <c r="S928" s="65" t="str">
        <f aca="false">IF($D928="","",IF(ISERROR(FIND("/@",RIGHT($Q928,LEN($Q928)-FIND("#",SUBSTITUTE($Q928,"/","#",LEN($Q928)-LEN(SUBSTITUTE($Q928,"/",""))))))),IF(LEFT($D928,4)="BG-X","EG",IF(LEFT($D928,2)="BG","G",IF(OR(RIGHT($D928,2)="-0",RIGHT($D928,3)="-00",RIGHT($D928,4)="-000"),"","E"))),"A"))</f>
        <v>E</v>
      </c>
      <c r="T928" s="65" t="s">
        <v>95</v>
      </c>
      <c r="U928" s="65"/>
      <c r="V928" s="68"/>
      <c r="W928" s="49"/>
      <c r="X928" s="69" t="s">
        <v>30</v>
      </c>
      <c r="Y928" s="69"/>
      <c r="Z928" s="49"/>
      <c r="AA928" s="70"/>
      <c r="AB928" s="70"/>
      <c r="AC928" s="71"/>
      <c r="AD928" s="49"/>
      <c r="AE928" s="72" t="str">
        <f aca="false">D928</f>
        <v>BT-X-248</v>
      </c>
      <c r="AF928" s="73" t="n">
        <f aca="false">F928</f>
        <v>6</v>
      </c>
      <c r="AG928" s="73" t="str">
        <f aca="false">G928</f>
        <v>1..1</v>
      </c>
      <c r="AH928" s="63" t="s">
        <v>1061</v>
      </c>
      <c r="AI928" s="63" t="s">
        <v>1057</v>
      </c>
      <c r="AJ928" s="64"/>
      <c r="AK928" s="64"/>
      <c r="AL928" s="64"/>
      <c r="AM928" s="73" t="str">
        <f aca="false">M928</f>
        <v>Text</v>
      </c>
      <c r="AN928" s="73" t="n">
        <f aca="false">N928</f>
        <v>0</v>
      </c>
      <c r="AO928" s="73" t="str">
        <f aca="false">O928</f>
        <v>1..1</v>
      </c>
      <c r="AP928" s="73" t="str">
        <f aca="false">P928</f>
        <v>/rsm:CrossIndustryInvoice
/rsm:SupplyChainTradeTransaction
/ram:ApplicableHeaderTradeSettlement
/ram:PayeeTradeParty
/ram:DefinedTradeContact
/ram:EmailURIUniversalCommunication
/ram:URIID</v>
      </c>
      <c r="AQ928" s="73" t="str">
        <f aca="false">Q928</f>
        <v>/rsm:CrossIndustryInvoice/rsm:SupplyChainTradeTransaction/ram:ApplicableHeaderTradeSettlement/ram:PayeeTradeParty/ram:DefinedTradeContact/ram:EmailURIUniversalCommunication/ram:URIID</v>
      </c>
      <c r="AR928" s="73" t="str">
        <f aca="false">R928</f>
        <v>T</v>
      </c>
      <c r="AS928" s="73" t="str">
        <f aca="false">S928</f>
        <v>E</v>
      </c>
      <c r="AT928" s="73" t="str">
        <f aca="false">T928</f>
        <v>0..1</v>
      </c>
      <c r="AU928" s="73" t="n">
        <f aca="false">U928</f>
        <v>0</v>
      </c>
      <c r="AV928" s="73" t="n">
        <f aca="false">V928</f>
        <v>0</v>
      </c>
      <c r="AW928" s="6"/>
      <c r="AX928" s="69" t="str">
        <f aca="false">X928</f>
        <v>EXTENDED</v>
      </c>
      <c r="AY928" s="74" t="n">
        <f aca="false">Y928</f>
        <v>0</v>
      </c>
      <c r="BA928" s="46"/>
      <c r="BB928" s="46"/>
      <c r="BC928" s="46"/>
    </row>
    <row r="929" customFormat="false" ht="85.5" hidden="false" customHeight="false" outlineLevel="0" collapsed="false">
      <c r="A929" s="58" t="str">
        <f aca="false">IF(ISERROR(SEARCH("-X-",D929)),IF(S929="G","NO",IF(S929="E","YES","")),"EXT")</f>
        <v>EXT</v>
      </c>
      <c r="B929" s="77"/>
      <c r="C929" s="59"/>
      <c r="D929" s="60" t="s">
        <v>3644</v>
      </c>
      <c r="E929" s="61" t="s">
        <v>3645</v>
      </c>
      <c r="F929" s="62" t="n">
        <f aca="false">LEN(Q929)-LEN(SUBSTITUTE(Q929,"/",""))-1</f>
        <v>4</v>
      </c>
      <c r="G929" s="62" t="s">
        <v>95</v>
      </c>
      <c r="H929" s="63" t="s">
        <v>3646</v>
      </c>
      <c r="I929" s="63"/>
      <c r="J929" s="64"/>
      <c r="K929" s="64"/>
      <c r="L929" s="64"/>
      <c r="M929" s="63"/>
      <c r="N929" s="65"/>
      <c r="O929" s="65" t="s">
        <v>95</v>
      </c>
      <c r="P929" s="66" t="str">
        <f aca="false">MID(SUBSTITUTE(SUBSTITUTE(Q929,"/",CONCATENATE(CHAR(10),"/")),"/",CONCATENATE(CHAR(10),"/"),F929+1),2,500)</f>
        <v>/rsm:CrossIndustryInvoice
/rsm:SupplyChainTradeTransaction
/ram:ApplicableHeaderTradeSettlement
/ram:PayeeTradeParty
/ram:PostalTradeAddress</v>
      </c>
      <c r="Q929" s="67" t="s">
        <v>3647</v>
      </c>
      <c r="R929" s="65"/>
      <c r="S929" s="65" t="str">
        <f aca="false">IF($D929="","",IF(ISERROR(FIND("/@",RIGHT($Q929,LEN($Q929)-FIND("#",SUBSTITUTE($Q929,"/","#",LEN($Q929)-LEN(SUBSTITUTE($Q929,"/",""))))))),IF(LEFT($D929,4)="BG-X","EG",IF(LEFT($D929,2)="BG","G",IF(OR(RIGHT($D929,2)="-0",RIGHT($D929,3)="-00",RIGHT($D929,4)="-000"),"","E"))),"A"))</f>
        <v>EG</v>
      </c>
      <c r="T929" s="65" t="s">
        <v>95</v>
      </c>
      <c r="U929" s="65"/>
      <c r="V929" s="68"/>
      <c r="W929" s="49"/>
      <c r="X929" s="69" t="s">
        <v>30</v>
      </c>
      <c r="Y929" s="69"/>
      <c r="Z929" s="49"/>
      <c r="AA929" s="70"/>
      <c r="AB929" s="70"/>
      <c r="AC929" s="71"/>
      <c r="AD929" s="49"/>
      <c r="AE929" s="72" t="str">
        <f aca="false">D929</f>
        <v>BG-X-40</v>
      </c>
      <c r="AF929" s="73" t="n">
        <f aca="false">F929</f>
        <v>4</v>
      </c>
      <c r="AG929" s="73" t="str">
        <f aca="false">G929</f>
        <v>0..1</v>
      </c>
      <c r="AH929" s="63" t="s">
        <v>3648</v>
      </c>
      <c r="AI929" s="63" t="s">
        <v>3649</v>
      </c>
      <c r="AJ929" s="64" t="s">
        <v>1719</v>
      </c>
      <c r="AK929" s="64"/>
      <c r="AL929" s="64"/>
      <c r="AM929" s="73" t="n">
        <f aca="false">M929</f>
        <v>0</v>
      </c>
      <c r="AN929" s="73" t="n">
        <f aca="false">N929</f>
        <v>0</v>
      </c>
      <c r="AO929" s="73" t="str">
        <f aca="false">O929</f>
        <v>0..1</v>
      </c>
      <c r="AP929" s="73" t="str">
        <f aca="false">P929</f>
        <v>/rsm:CrossIndustryInvoice
/rsm:SupplyChainTradeTransaction
/ram:ApplicableHeaderTradeSettlement
/ram:PayeeTradeParty
/ram:PostalTradeAddress</v>
      </c>
      <c r="AQ929" s="73" t="str">
        <f aca="false">Q929</f>
        <v>/rsm:CrossIndustryInvoice/rsm:SupplyChainTradeTransaction/ram:ApplicableHeaderTradeSettlement/ram:PayeeTradeParty/ram:PostalTradeAddress</v>
      </c>
      <c r="AR929" s="73" t="n">
        <f aca="false">R929</f>
        <v>0</v>
      </c>
      <c r="AS929" s="73" t="str">
        <f aca="false">S929</f>
        <v>EG</v>
      </c>
      <c r="AT929" s="73" t="str">
        <f aca="false">T929</f>
        <v>0..1</v>
      </c>
      <c r="AU929" s="73" t="n">
        <f aca="false">U929</f>
        <v>0</v>
      </c>
      <c r="AV929" s="73" t="n">
        <f aca="false">V929</f>
        <v>0</v>
      </c>
      <c r="AW929" s="6"/>
      <c r="AX929" s="69" t="str">
        <f aca="false">X929</f>
        <v>EXTENDED</v>
      </c>
      <c r="AY929" s="74" t="n">
        <f aca="false">Y929</f>
        <v>0</v>
      </c>
      <c r="BA929" s="46"/>
      <c r="BB929" s="46"/>
      <c r="BC929" s="46"/>
    </row>
    <row r="930" customFormat="false" ht="99.75" hidden="false" customHeight="false" outlineLevel="0" collapsed="false">
      <c r="A930" s="58" t="str">
        <f aca="false">IF(ISERROR(SEARCH("-X-",D930)),IF(S930="G","NO",IF(S930="E","YES","")),"EXT")</f>
        <v>EXT</v>
      </c>
      <c r="B930" s="77"/>
      <c r="C930" s="59"/>
      <c r="D930" s="60" t="s">
        <v>3650</v>
      </c>
      <c r="E930" s="61" t="s">
        <v>3651</v>
      </c>
      <c r="F930" s="62" t="n">
        <f aca="false">LEN(Q930)-LEN(SUBSTITUTE(Q930,"/",""))-1</f>
        <v>5</v>
      </c>
      <c r="G930" s="62" t="s">
        <v>95</v>
      </c>
      <c r="H930" s="63" t="s">
        <v>1069</v>
      </c>
      <c r="I930" s="63" t="s">
        <v>1070</v>
      </c>
      <c r="J930" s="64" t="s">
        <v>1071</v>
      </c>
      <c r="K930" s="64"/>
      <c r="L930" s="64"/>
      <c r="M930" s="63" t="s">
        <v>119</v>
      </c>
      <c r="N930" s="65"/>
      <c r="O930" s="65" t="s">
        <v>95</v>
      </c>
      <c r="P930" s="66" t="str">
        <f aca="false">MID(SUBSTITUTE(SUBSTITUTE(Q930,"/",CONCATENATE(CHAR(10),"/")),"/",CONCATENATE(CHAR(10),"/"),F930+1),2,500)</f>
        <v>/rsm:CrossIndustryInvoice
/rsm:SupplyChainTradeTransaction
/ram:ApplicableHeaderTradeSettlement
/ram:PayeeTradeParty
/ram:PostalTradeAddress
/ram:PostcodeCode</v>
      </c>
      <c r="Q930" s="67" t="s">
        <v>3652</v>
      </c>
      <c r="R930" s="65" t="s">
        <v>121</v>
      </c>
      <c r="S930" s="65" t="str">
        <f aca="false">IF($D930="","",IF(ISERROR(FIND("/@",RIGHT($Q930,LEN($Q930)-FIND("#",SUBSTITUTE($Q930,"/","#",LEN($Q930)-LEN(SUBSTITUTE($Q930,"/",""))))))),IF(LEFT($D930,4)="BG-X","EG",IF(LEFT($D930,2)="BG","G",IF(OR(RIGHT($D930,2)="-0",RIGHT($D930,3)="-00",RIGHT($D930,4)="-000"),"","E"))),"A"))</f>
        <v>E</v>
      </c>
      <c r="T930" s="65" t="s">
        <v>95</v>
      </c>
      <c r="U930" s="65"/>
      <c r="V930" s="68"/>
      <c r="W930" s="82"/>
      <c r="X930" s="69" t="s">
        <v>30</v>
      </c>
      <c r="Y930" s="69"/>
      <c r="Z930" s="82"/>
      <c r="AA930" s="70"/>
      <c r="AB930" s="70"/>
      <c r="AC930" s="71"/>
      <c r="AD930" s="11"/>
      <c r="AE930" s="72" t="str">
        <f aca="false">D930</f>
        <v>BT-X-249</v>
      </c>
      <c r="AF930" s="73" t="n">
        <f aca="false">F930</f>
        <v>5</v>
      </c>
      <c r="AG930" s="73" t="str">
        <f aca="false">G930</f>
        <v>0..1</v>
      </c>
      <c r="AH930" s="63" t="s">
        <v>1073</v>
      </c>
      <c r="AI930" s="63" t="s">
        <v>1074</v>
      </c>
      <c r="AJ930" s="64" t="s">
        <v>1075</v>
      </c>
      <c r="AK930" s="64"/>
      <c r="AL930" s="64"/>
      <c r="AM930" s="73" t="str">
        <f aca="false">M930</f>
        <v>Text</v>
      </c>
      <c r="AN930" s="73" t="n">
        <f aca="false">N930</f>
        <v>0</v>
      </c>
      <c r="AO930" s="73" t="str">
        <f aca="false">O930</f>
        <v>0..1</v>
      </c>
      <c r="AP930" s="73" t="str">
        <f aca="false">P930</f>
        <v>/rsm:CrossIndustryInvoice
/rsm:SupplyChainTradeTransaction
/ram:ApplicableHeaderTradeSettlement
/ram:PayeeTradeParty
/ram:PostalTradeAddress
/ram:PostcodeCode</v>
      </c>
      <c r="AQ930" s="73" t="str">
        <f aca="false">Q930</f>
        <v>/rsm:CrossIndustryInvoice/rsm:SupplyChainTradeTransaction/ram:ApplicableHeaderTradeSettlement/ram:PayeeTradeParty/ram:PostalTradeAddress/ram:PostcodeCode</v>
      </c>
      <c r="AR930" s="73" t="str">
        <f aca="false">R930</f>
        <v>T</v>
      </c>
      <c r="AS930" s="73" t="str">
        <f aca="false">S930</f>
        <v>E</v>
      </c>
      <c r="AT930" s="73" t="str">
        <f aca="false">T930</f>
        <v>0..1</v>
      </c>
      <c r="AU930" s="73" t="n">
        <f aca="false">U930</f>
        <v>0</v>
      </c>
      <c r="AV930" s="73" t="n">
        <f aca="false">V930</f>
        <v>0</v>
      </c>
      <c r="AW930" s="6"/>
      <c r="AX930" s="69" t="str">
        <f aca="false">X930</f>
        <v>EXTENDED</v>
      </c>
      <c r="AY930" s="74" t="n">
        <f aca="false">Y930</f>
        <v>0</v>
      </c>
      <c r="BA930" s="46"/>
      <c r="BB930" s="46"/>
      <c r="BC930" s="46"/>
    </row>
    <row r="931" customFormat="false" ht="99.75" hidden="false" customHeight="false" outlineLevel="0" collapsed="false">
      <c r="A931" s="58" t="str">
        <f aca="false">IF(ISERROR(SEARCH("-X-",D931)),IF(S931="G","NO",IF(S931="E","YES","")),"EXT")</f>
        <v>EXT</v>
      </c>
      <c r="B931" s="77"/>
      <c r="C931" s="59"/>
      <c r="D931" s="60" t="s">
        <v>3653</v>
      </c>
      <c r="E931" s="61" t="s">
        <v>3654</v>
      </c>
      <c r="F931" s="62" t="n">
        <f aca="false">LEN(Q931)-LEN(SUBSTITUTE(Q931,"/",""))-1</f>
        <v>5</v>
      </c>
      <c r="G931" s="62" t="s">
        <v>95</v>
      </c>
      <c r="H931" s="63" t="s">
        <v>1078</v>
      </c>
      <c r="I931" s="63" t="s">
        <v>1079</v>
      </c>
      <c r="J931" s="64" t="s">
        <v>1080</v>
      </c>
      <c r="K931" s="64"/>
      <c r="L931" s="64"/>
      <c r="M931" s="63" t="s">
        <v>119</v>
      </c>
      <c r="N931" s="65"/>
      <c r="O931" s="65" t="s">
        <v>95</v>
      </c>
      <c r="P931" s="66" t="str">
        <f aca="false">MID(SUBSTITUTE(SUBSTITUTE(Q931,"/",CONCATENATE(CHAR(10),"/")),"/",CONCATENATE(CHAR(10),"/"),F931+1),2,500)</f>
        <v>/rsm:CrossIndustryInvoice
/rsm:SupplyChainTradeTransaction
/ram:ApplicableHeaderTradeSettlement
/ram:PayeeTradeParty
/ram:PostalTradeAddress
/ram:LineOne</v>
      </c>
      <c r="Q931" s="67" t="s">
        <v>3655</v>
      </c>
      <c r="R931" s="65" t="s">
        <v>121</v>
      </c>
      <c r="S931" s="65" t="str">
        <f aca="false">IF($D931="","",IF(ISERROR(FIND("/@",RIGHT($Q931,LEN($Q931)-FIND("#",SUBSTITUTE($Q931,"/","#",LEN($Q931)-LEN(SUBSTITUTE($Q931,"/",""))))))),IF(LEFT($D931,4)="BG-X","EG",IF(LEFT($D931,2)="BG","G",IF(OR(RIGHT($D931,2)="-0",RIGHT($D931,3)="-00",RIGHT($D931,4)="-000"),"","E"))),"A"))</f>
        <v>E</v>
      </c>
      <c r="T931" s="65" t="s">
        <v>95</v>
      </c>
      <c r="U931" s="65"/>
      <c r="V931" s="68"/>
      <c r="W931" s="82"/>
      <c r="X931" s="69" t="s">
        <v>30</v>
      </c>
      <c r="Y931" s="69"/>
      <c r="Z931" s="82"/>
      <c r="AA931" s="70"/>
      <c r="AB931" s="70"/>
      <c r="AC931" s="71"/>
      <c r="AD931" s="11"/>
      <c r="AE931" s="72" t="str">
        <f aca="false">D931</f>
        <v>BT-X-250</v>
      </c>
      <c r="AF931" s="73" t="n">
        <f aca="false">F931</f>
        <v>5</v>
      </c>
      <c r="AG931" s="73" t="str">
        <f aca="false">G931</f>
        <v>0..1</v>
      </c>
      <c r="AH931" s="63" t="s">
        <v>1082</v>
      </c>
      <c r="AI931" s="63" t="s">
        <v>1083</v>
      </c>
      <c r="AJ931" s="64" t="s">
        <v>1084</v>
      </c>
      <c r="AK931" s="64"/>
      <c r="AL931" s="64"/>
      <c r="AM931" s="73" t="str">
        <f aca="false">M931</f>
        <v>Text</v>
      </c>
      <c r="AN931" s="73" t="n">
        <f aca="false">N931</f>
        <v>0</v>
      </c>
      <c r="AO931" s="73" t="str">
        <f aca="false">O931</f>
        <v>0..1</v>
      </c>
      <c r="AP931" s="73" t="str">
        <f aca="false">P931</f>
        <v>/rsm:CrossIndustryInvoice
/rsm:SupplyChainTradeTransaction
/ram:ApplicableHeaderTradeSettlement
/ram:PayeeTradeParty
/ram:PostalTradeAddress
/ram:LineOne</v>
      </c>
      <c r="AQ931" s="73" t="str">
        <f aca="false">Q931</f>
        <v>/rsm:CrossIndustryInvoice/rsm:SupplyChainTradeTransaction/ram:ApplicableHeaderTradeSettlement/ram:PayeeTradeParty/ram:PostalTradeAddress/ram:LineOne</v>
      </c>
      <c r="AR931" s="73" t="str">
        <f aca="false">R931</f>
        <v>T</v>
      </c>
      <c r="AS931" s="73" t="str">
        <f aca="false">S931</f>
        <v>E</v>
      </c>
      <c r="AT931" s="73" t="str">
        <f aca="false">T931</f>
        <v>0..1</v>
      </c>
      <c r="AU931" s="73" t="n">
        <f aca="false">U931</f>
        <v>0</v>
      </c>
      <c r="AV931" s="73" t="n">
        <f aca="false">V931</f>
        <v>0</v>
      </c>
      <c r="AW931" s="6"/>
      <c r="AX931" s="69" t="str">
        <f aca="false">X931</f>
        <v>EXTENDED</v>
      </c>
      <c r="AY931" s="74" t="n">
        <f aca="false">Y931</f>
        <v>0</v>
      </c>
      <c r="BA931" s="46"/>
      <c r="BB931" s="46"/>
      <c r="BC931" s="46"/>
    </row>
    <row r="932" customFormat="false" ht="99.75" hidden="false" customHeight="false" outlineLevel="0" collapsed="false">
      <c r="A932" s="58" t="str">
        <f aca="false">IF(ISERROR(SEARCH("-X-",D932)),IF(S932="G","NO",IF(S932="E","YES","")),"EXT")</f>
        <v>EXT</v>
      </c>
      <c r="B932" s="77"/>
      <c r="C932" s="59"/>
      <c r="D932" s="60" t="s">
        <v>3656</v>
      </c>
      <c r="E932" s="61" t="s">
        <v>3657</v>
      </c>
      <c r="F932" s="62" t="n">
        <f aca="false">LEN(Q932)-LEN(SUBSTITUTE(Q932,"/",""))-1</f>
        <v>5</v>
      </c>
      <c r="G932" s="62" t="s">
        <v>95</v>
      </c>
      <c r="H932" s="63" t="s">
        <v>1087</v>
      </c>
      <c r="I932" s="63" t="s">
        <v>1088</v>
      </c>
      <c r="J932" s="64"/>
      <c r="K932" s="64"/>
      <c r="L932" s="64"/>
      <c r="M932" s="63" t="s">
        <v>119</v>
      </c>
      <c r="N932" s="65"/>
      <c r="O932" s="65" t="s">
        <v>95</v>
      </c>
      <c r="P932" s="66" t="str">
        <f aca="false">MID(SUBSTITUTE(SUBSTITUTE(Q932,"/",CONCATENATE(CHAR(10),"/")),"/",CONCATENATE(CHAR(10),"/"),F932+1),2,500)</f>
        <v>/rsm:CrossIndustryInvoice
/rsm:SupplyChainTradeTransaction
/ram:ApplicableHeaderTradeSettlement
/ram:PayeeTradeParty
/ram:PostalTradeAddress
/ram:LineTwo</v>
      </c>
      <c r="Q932" s="67" t="s">
        <v>3658</v>
      </c>
      <c r="R932" s="65" t="s">
        <v>121</v>
      </c>
      <c r="S932" s="65" t="str">
        <f aca="false">IF($D932="","",IF(ISERROR(FIND("/@",RIGHT($Q932,LEN($Q932)-FIND("#",SUBSTITUTE($Q932,"/","#",LEN($Q932)-LEN(SUBSTITUTE($Q932,"/",""))))))),IF(LEFT($D932,4)="BG-X","EG",IF(LEFT($D932,2)="BG","G",IF(OR(RIGHT($D932,2)="-0",RIGHT($D932,3)="-00",RIGHT($D932,4)="-000"),"","E"))),"A"))</f>
        <v>E</v>
      </c>
      <c r="T932" s="65" t="s">
        <v>95</v>
      </c>
      <c r="U932" s="65"/>
      <c r="V932" s="68"/>
      <c r="W932" s="82"/>
      <c r="X932" s="69" t="s">
        <v>30</v>
      </c>
      <c r="Y932" s="69"/>
      <c r="Z932" s="82"/>
      <c r="AA932" s="70"/>
      <c r="AB932" s="70"/>
      <c r="AC932" s="71"/>
      <c r="AD932" s="11"/>
      <c r="AE932" s="72" t="str">
        <f aca="false">D932</f>
        <v>BT-X-251</v>
      </c>
      <c r="AF932" s="73" t="n">
        <f aca="false">F932</f>
        <v>5</v>
      </c>
      <c r="AG932" s="73" t="str">
        <f aca="false">G932</f>
        <v>0..1</v>
      </c>
      <c r="AH932" s="63" t="s">
        <v>1090</v>
      </c>
      <c r="AI932" s="63" t="s">
        <v>1091</v>
      </c>
      <c r="AJ932" s="64"/>
      <c r="AK932" s="64"/>
      <c r="AL932" s="64"/>
      <c r="AM932" s="73" t="str">
        <f aca="false">M932</f>
        <v>Text</v>
      </c>
      <c r="AN932" s="73" t="n">
        <f aca="false">N932</f>
        <v>0</v>
      </c>
      <c r="AO932" s="73" t="str">
        <f aca="false">O932</f>
        <v>0..1</v>
      </c>
      <c r="AP932" s="73" t="str">
        <f aca="false">P932</f>
        <v>/rsm:CrossIndustryInvoice
/rsm:SupplyChainTradeTransaction
/ram:ApplicableHeaderTradeSettlement
/ram:PayeeTradeParty
/ram:PostalTradeAddress
/ram:LineTwo</v>
      </c>
      <c r="AQ932" s="73" t="str">
        <f aca="false">Q932</f>
        <v>/rsm:CrossIndustryInvoice/rsm:SupplyChainTradeTransaction/ram:ApplicableHeaderTradeSettlement/ram:PayeeTradeParty/ram:PostalTradeAddress/ram:LineTwo</v>
      </c>
      <c r="AR932" s="73" t="str">
        <f aca="false">R932</f>
        <v>T</v>
      </c>
      <c r="AS932" s="73" t="str">
        <f aca="false">S932</f>
        <v>E</v>
      </c>
      <c r="AT932" s="73" t="str">
        <f aca="false">T932</f>
        <v>0..1</v>
      </c>
      <c r="AU932" s="73" t="n">
        <f aca="false">U932</f>
        <v>0</v>
      </c>
      <c r="AV932" s="73" t="n">
        <f aca="false">V932</f>
        <v>0</v>
      </c>
      <c r="AW932" s="6"/>
      <c r="AX932" s="69" t="str">
        <f aca="false">X932</f>
        <v>EXTENDED</v>
      </c>
      <c r="AY932" s="74" t="n">
        <f aca="false">Y932</f>
        <v>0</v>
      </c>
      <c r="BA932" s="46"/>
      <c r="BB932" s="46"/>
      <c r="BC932" s="46"/>
    </row>
    <row r="933" customFormat="false" ht="99.75" hidden="false" customHeight="false" outlineLevel="0" collapsed="false">
      <c r="A933" s="58" t="str">
        <f aca="false">IF(ISERROR(SEARCH("-X-",D933)),IF(S933="G","NO",IF(S933="E","YES","")),"EXT")</f>
        <v>EXT</v>
      </c>
      <c r="B933" s="77"/>
      <c r="C933" s="59"/>
      <c r="D933" s="60" t="s">
        <v>3659</v>
      </c>
      <c r="E933" s="61" t="s">
        <v>3660</v>
      </c>
      <c r="F933" s="62" t="n">
        <f aca="false">LEN(Q933)-LEN(SUBSTITUTE(Q933,"/",""))-1</f>
        <v>5</v>
      </c>
      <c r="G933" s="62" t="s">
        <v>95</v>
      </c>
      <c r="H933" s="63" t="s">
        <v>1094</v>
      </c>
      <c r="I933" s="63" t="s">
        <v>1088</v>
      </c>
      <c r="J933" s="64"/>
      <c r="K933" s="64"/>
      <c r="L933" s="64"/>
      <c r="M933" s="63" t="s">
        <v>119</v>
      </c>
      <c r="N933" s="65"/>
      <c r="O933" s="65" t="s">
        <v>95</v>
      </c>
      <c r="P933" s="66" t="str">
        <f aca="false">MID(SUBSTITUTE(SUBSTITUTE(Q933,"/",CONCATENATE(CHAR(10),"/")),"/",CONCATENATE(CHAR(10),"/"),F933+1),2,500)</f>
        <v>/rsm:CrossIndustryInvoice
/rsm:SupplyChainTradeTransaction
/ram:ApplicableHeaderTradeSettlement
/ram:PayeeTradeParty
/ram:PostalTradeAddress
/ram:LineThree</v>
      </c>
      <c r="Q933" s="67" t="s">
        <v>3661</v>
      </c>
      <c r="R933" s="65" t="s">
        <v>121</v>
      </c>
      <c r="S933" s="65" t="str">
        <f aca="false">IF($D933="","",IF(ISERROR(FIND("/@",RIGHT($Q933,LEN($Q933)-FIND("#",SUBSTITUTE($Q933,"/","#",LEN($Q933)-LEN(SUBSTITUTE($Q933,"/",""))))))),IF(LEFT($D933,4)="BG-X","EG",IF(LEFT($D933,2)="BG","G",IF(OR(RIGHT($D933,2)="-0",RIGHT($D933,3)="-00",RIGHT($D933,4)="-000"),"","E"))),"A"))</f>
        <v>E</v>
      </c>
      <c r="T933" s="65" t="s">
        <v>95</v>
      </c>
      <c r="U933" s="65"/>
      <c r="V933" s="68"/>
      <c r="W933" s="82"/>
      <c r="X933" s="69" t="s">
        <v>30</v>
      </c>
      <c r="Y933" s="69"/>
      <c r="Z933" s="82"/>
      <c r="AA933" s="70"/>
      <c r="AB933" s="70"/>
      <c r="AC933" s="71"/>
      <c r="AD933" s="11"/>
      <c r="AE933" s="72" t="str">
        <f aca="false">D933</f>
        <v>BT-X-252</v>
      </c>
      <c r="AF933" s="73" t="n">
        <f aca="false">F933</f>
        <v>5</v>
      </c>
      <c r="AG933" s="73" t="str">
        <f aca="false">G933</f>
        <v>0..1</v>
      </c>
      <c r="AH933" s="63" t="s">
        <v>1096</v>
      </c>
      <c r="AI933" s="63" t="s">
        <v>1091</v>
      </c>
      <c r="AJ933" s="64"/>
      <c r="AK933" s="64"/>
      <c r="AL933" s="64"/>
      <c r="AM933" s="73" t="str">
        <f aca="false">M933</f>
        <v>Text</v>
      </c>
      <c r="AN933" s="73" t="n">
        <f aca="false">N933</f>
        <v>0</v>
      </c>
      <c r="AO933" s="73" t="str">
        <f aca="false">O933</f>
        <v>0..1</v>
      </c>
      <c r="AP933" s="73" t="str">
        <f aca="false">P933</f>
        <v>/rsm:CrossIndustryInvoice
/rsm:SupplyChainTradeTransaction
/ram:ApplicableHeaderTradeSettlement
/ram:PayeeTradeParty
/ram:PostalTradeAddress
/ram:LineThree</v>
      </c>
      <c r="AQ933" s="73" t="str">
        <f aca="false">Q933</f>
        <v>/rsm:CrossIndustryInvoice/rsm:SupplyChainTradeTransaction/ram:ApplicableHeaderTradeSettlement/ram:PayeeTradeParty/ram:PostalTradeAddress/ram:LineThree</v>
      </c>
      <c r="AR933" s="73" t="str">
        <f aca="false">R933</f>
        <v>T</v>
      </c>
      <c r="AS933" s="73" t="str">
        <f aca="false">S933</f>
        <v>E</v>
      </c>
      <c r="AT933" s="73" t="str">
        <f aca="false">T933</f>
        <v>0..1</v>
      </c>
      <c r="AU933" s="73" t="n">
        <f aca="false">U933</f>
        <v>0</v>
      </c>
      <c r="AV933" s="73" t="n">
        <f aca="false">V933</f>
        <v>0</v>
      </c>
      <c r="AW933" s="6"/>
      <c r="AX933" s="69" t="str">
        <f aca="false">X933</f>
        <v>EXTENDED</v>
      </c>
      <c r="AY933" s="74" t="n">
        <f aca="false">Y933</f>
        <v>0</v>
      </c>
      <c r="BA933" s="46"/>
      <c r="BB933" s="46"/>
      <c r="BC933" s="46"/>
    </row>
    <row r="934" customFormat="false" ht="99.75" hidden="false" customHeight="false" outlineLevel="0" collapsed="false">
      <c r="A934" s="58" t="str">
        <f aca="false">IF(ISERROR(SEARCH("-X-",D934)),IF(S934="G","NO",IF(S934="E","YES","")),"EXT")</f>
        <v>EXT</v>
      </c>
      <c r="B934" s="77"/>
      <c r="C934" s="59"/>
      <c r="D934" s="60" t="s">
        <v>3662</v>
      </c>
      <c r="E934" s="61" t="s">
        <v>3663</v>
      </c>
      <c r="F934" s="62" t="n">
        <f aca="false">LEN(Q934)-LEN(SUBSTITUTE(Q934,"/",""))-1</f>
        <v>5</v>
      </c>
      <c r="G934" s="62" t="s">
        <v>95</v>
      </c>
      <c r="H934" s="63" t="s">
        <v>1099</v>
      </c>
      <c r="I934" s="63" t="s">
        <v>1100</v>
      </c>
      <c r="J934" s="64"/>
      <c r="K934" s="64"/>
      <c r="L934" s="64"/>
      <c r="M934" s="63" t="s">
        <v>119</v>
      </c>
      <c r="N934" s="65"/>
      <c r="O934" s="65" t="s">
        <v>95</v>
      </c>
      <c r="P934" s="66" t="str">
        <f aca="false">MID(SUBSTITUTE(SUBSTITUTE(Q934,"/",CONCATENATE(CHAR(10),"/")),"/",CONCATENATE(CHAR(10),"/"),F934+1),2,500)</f>
        <v>/rsm:CrossIndustryInvoice
/rsm:SupplyChainTradeTransaction
/ram:ApplicableHeaderTradeSettlement
/ram:PayeeTradeParty
/ram:PostalTradeAddress
/ram:CityName</v>
      </c>
      <c r="Q934" s="67" t="s">
        <v>3664</v>
      </c>
      <c r="R934" s="65" t="s">
        <v>121</v>
      </c>
      <c r="S934" s="65" t="str">
        <f aca="false">IF($D934="","",IF(ISERROR(FIND("/@",RIGHT($Q934,LEN($Q934)-FIND("#",SUBSTITUTE($Q934,"/","#",LEN($Q934)-LEN(SUBSTITUTE($Q934,"/",""))))))),IF(LEFT($D934,4)="BG-X","EG",IF(LEFT($D934,2)="BG","G",IF(OR(RIGHT($D934,2)="-0",RIGHT($D934,3)="-00",RIGHT($D934,4)="-000"),"","E"))),"A"))</f>
        <v>E</v>
      </c>
      <c r="T934" s="65" t="s">
        <v>95</v>
      </c>
      <c r="U934" s="65"/>
      <c r="V934" s="68"/>
      <c r="X934" s="69" t="s">
        <v>30</v>
      </c>
      <c r="Y934" s="69"/>
      <c r="AA934" s="70"/>
      <c r="AB934" s="70"/>
      <c r="AC934" s="71"/>
      <c r="AE934" s="72" t="str">
        <f aca="false">D934</f>
        <v>BT-X-253</v>
      </c>
      <c r="AF934" s="73" t="n">
        <f aca="false">F934</f>
        <v>5</v>
      </c>
      <c r="AG934" s="73" t="str">
        <f aca="false">G934</f>
        <v>0..1</v>
      </c>
      <c r="AH934" s="63" t="s">
        <v>1102</v>
      </c>
      <c r="AI934" s="63" t="s">
        <v>1103</v>
      </c>
      <c r="AJ934" s="64"/>
      <c r="AK934" s="64"/>
      <c r="AL934" s="64"/>
      <c r="AM934" s="73" t="str">
        <f aca="false">M934</f>
        <v>Text</v>
      </c>
      <c r="AN934" s="73" t="n">
        <f aca="false">N934</f>
        <v>0</v>
      </c>
      <c r="AO934" s="73" t="str">
        <f aca="false">O934</f>
        <v>0..1</v>
      </c>
      <c r="AP934" s="73" t="str">
        <f aca="false">P934</f>
        <v>/rsm:CrossIndustryInvoice
/rsm:SupplyChainTradeTransaction
/ram:ApplicableHeaderTradeSettlement
/ram:PayeeTradeParty
/ram:PostalTradeAddress
/ram:CityName</v>
      </c>
      <c r="AQ934" s="73" t="str">
        <f aca="false">Q934</f>
        <v>/rsm:CrossIndustryInvoice/rsm:SupplyChainTradeTransaction/ram:ApplicableHeaderTradeSettlement/ram:PayeeTradeParty/ram:PostalTradeAddress/ram:CityName</v>
      </c>
      <c r="AR934" s="73" t="str">
        <f aca="false">R934</f>
        <v>T</v>
      </c>
      <c r="AS934" s="73" t="str">
        <f aca="false">S934</f>
        <v>E</v>
      </c>
      <c r="AT934" s="73" t="str">
        <f aca="false">T934</f>
        <v>0..1</v>
      </c>
      <c r="AU934" s="73" t="n">
        <f aca="false">U934</f>
        <v>0</v>
      </c>
      <c r="AV934" s="73" t="n">
        <f aca="false">V934</f>
        <v>0</v>
      </c>
      <c r="AW934" s="6"/>
      <c r="AX934" s="69" t="str">
        <f aca="false">X934</f>
        <v>EXTENDED</v>
      </c>
      <c r="AY934" s="74" t="n">
        <f aca="false">Y934</f>
        <v>0</v>
      </c>
      <c r="BA934" s="46"/>
      <c r="BB934" s="46"/>
      <c r="BC934" s="46"/>
    </row>
    <row r="935" customFormat="false" ht="99.75" hidden="false" customHeight="false" outlineLevel="0" collapsed="false">
      <c r="A935" s="58" t="str">
        <f aca="false">IF(ISERROR(SEARCH("-X-",D935)),IF(S935="G","NO",IF(S935="E","YES","")),"EXT")</f>
        <v>EXT</v>
      </c>
      <c r="B935" s="77"/>
      <c r="C935" s="59"/>
      <c r="D935" s="60" t="s">
        <v>3665</v>
      </c>
      <c r="E935" s="61" t="s">
        <v>3666</v>
      </c>
      <c r="F935" s="62" t="n">
        <f aca="false">LEN(Q935)-LEN(SUBSTITUTE(Q935,"/",""))-1</f>
        <v>5</v>
      </c>
      <c r="G935" s="62" t="s">
        <v>88</v>
      </c>
      <c r="H935" s="63" t="s">
        <v>1106</v>
      </c>
      <c r="I935" s="63" t="s">
        <v>1107</v>
      </c>
      <c r="J935" s="64" t="s">
        <v>510</v>
      </c>
      <c r="K935" s="64"/>
      <c r="L935" s="64"/>
      <c r="M935" s="63" t="s">
        <v>174</v>
      </c>
      <c r="N935" s="65"/>
      <c r="O935" s="65" t="s">
        <v>88</v>
      </c>
      <c r="P935" s="66" t="str">
        <f aca="false">MID(SUBSTITUTE(SUBSTITUTE(Q935,"/",CONCATENATE(CHAR(10),"/")),"/",CONCATENATE(CHAR(10),"/"),F935+1),2,500)</f>
        <v>/rsm:CrossIndustryInvoice
/rsm:SupplyChainTradeTransaction
/ram:ApplicableHeaderTradeSettlement
/ram:PayeeTradeParty
/ram:PostalTradeAddress
/ram:CountryID</v>
      </c>
      <c r="Q935" s="67" t="s">
        <v>3667</v>
      </c>
      <c r="R935" s="65" t="s">
        <v>176</v>
      </c>
      <c r="S935" s="65" t="str">
        <f aca="false">IF($D935="","",IF(ISERROR(FIND("/@",RIGHT($Q935,LEN($Q935)-FIND("#",SUBSTITUTE($Q935,"/","#",LEN($Q935)-LEN(SUBSTITUTE($Q935,"/",""))))))),IF(LEFT($D935,4)="BG-X","EG",IF(LEFT($D935,2)="BG","G",IF(OR(RIGHT($D935,2)="-0",RIGHT($D935,3)="-00",RIGHT($D935,4)="-000"),"","E"))),"A"))</f>
        <v>E</v>
      </c>
      <c r="T935" s="65" t="s">
        <v>95</v>
      </c>
      <c r="U935" s="65"/>
      <c r="V935" s="68"/>
      <c r="X935" s="69" t="s">
        <v>30</v>
      </c>
      <c r="Y935" s="69"/>
      <c r="AA935" s="70"/>
      <c r="AB935" s="70"/>
      <c r="AC935" s="71"/>
      <c r="AE935" s="72" t="str">
        <f aca="false">D935</f>
        <v>BT-X-254</v>
      </c>
      <c r="AF935" s="73" t="n">
        <f aca="false">F935</f>
        <v>5</v>
      </c>
      <c r="AG935" s="73" t="str">
        <f aca="false">G935</f>
        <v>1..1</v>
      </c>
      <c r="AH935" s="63" t="s">
        <v>1109</v>
      </c>
      <c r="AI935" s="63" t="s">
        <v>1110</v>
      </c>
      <c r="AJ935" s="64" t="s">
        <v>514</v>
      </c>
      <c r="AK935" s="64"/>
      <c r="AL935" s="64"/>
      <c r="AM935" s="73" t="str">
        <f aca="false">M935</f>
        <v>Code</v>
      </c>
      <c r="AN935" s="73" t="n">
        <f aca="false">N935</f>
        <v>0</v>
      </c>
      <c r="AO935" s="73" t="str">
        <f aca="false">O935</f>
        <v>1..1</v>
      </c>
      <c r="AP935" s="73" t="str">
        <f aca="false">P935</f>
        <v>/rsm:CrossIndustryInvoice
/rsm:SupplyChainTradeTransaction
/ram:ApplicableHeaderTradeSettlement
/ram:PayeeTradeParty
/ram:PostalTradeAddress
/ram:CountryID</v>
      </c>
      <c r="AQ935" s="73" t="str">
        <f aca="false">Q935</f>
        <v>/rsm:CrossIndustryInvoice/rsm:SupplyChainTradeTransaction/ram:ApplicableHeaderTradeSettlement/ram:PayeeTradeParty/ram:PostalTradeAddress/ram:CountryID</v>
      </c>
      <c r="AR935" s="73" t="str">
        <f aca="false">R935</f>
        <v>C</v>
      </c>
      <c r="AS935" s="73" t="str">
        <f aca="false">S935</f>
        <v>E</v>
      </c>
      <c r="AT935" s="73" t="str">
        <f aca="false">T935</f>
        <v>0..1</v>
      </c>
      <c r="AU935" s="73" t="n">
        <f aca="false">U935</f>
        <v>0</v>
      </c>
      <c r="AV935" s="73" t="n">
        <f aca="false">V935</f>
        <v>0</v>
      </c>
      <c r="AW935" s="6"/>
      <c r="AX935" s="69" t="str">
        <f aca="false">X935</f>
        <v>EXTENDED</v>
      </c>
      <c r="AY935" s="74" t="n">
        <f aca="false">Y935</f>
        <v>0</v>
      </c>
      <c r="BA935" s="46"/>
      <c r="BB935" s="46"/>
      <c r="BC935" s="46"/>
    </row>
    <row r="936" customFormat="false" ht="99.75" hidden="false" customHeight="false" outlineLevel="0" collapsed="false">
      <c r="A936" s="58" t="str">
        <f aca="false">IF(ISERROR(SEARCH("-X-",D936)),IF(S936="G","NO",IF(S936="E","YES","")),"EXT")</f>
        <v>EXT</v>
      </c>
      <c r="B936" s="77"/>
      <c r="C936" s="59"/>
      <c r="D936" s="60" t="s">
        <v>3668</v>
      </c>
      <c r="E936" s="61" t="s">
        <v>3669</v>
      </c>
      <c r="F936" s="62" t="n">
        <f aca="false">LEN(Q936)-LEN(SUBSTITUTE(Q936,"/",""))-1</f>
        <v>5</v>
      </c>
      <c r="G936" s="62" t="s">
        <v>95</v>
      </c>
      <c r="H936" s="63" t="s">
        <v>1113</v>
      </c>
      <c r="I936" s="63" t="s">
        <v>1114</v>
      </c>
      <c r="J936" s="64" t="s">
        <v>1115</v>
      </c>
      <c r="K936" s="64"/>
      <c r="L936" s="64"/>
      <c r="M936" s="63" t="s">
        <v>119</v>
      </c>
      <c r="N936" s="65"/>
      <c r="O936" s="65" t="s">
        <v>95</v>
      </c>
      <c r="P936" s="66" t="str">
        <f aca="false">MID(SUBSTITUTE(SUBSTITUTE(Q936,"/",CONCATENATE(CHAR(10),"/")),"/",CONCATENATE(CHAR(10),"/"),F936+1),2,500)</f>
        <v>/rsm:CrossIndustryInvoice
/rsm:SupplyChainTradeTransaction
/ram:ApplicableHeaderTradeSettlement
/ram:PayeeTradeParty
/ram:PostalTradeAddress
/ram:CountrySubDivisionName</v>
      </c>
      <c r="Q936" s="67" t="s">
        <v>3670</v>
      </c>
      <c r="R936" s="65" t="s">
        <v>121</v>
      </c>
      <c r="S936" s="65" t="str">
        <f aca="false">IF($D936="","",IF(ISERROR(FIND("/@",RIGHT($Q936,LEN($Q936)-FIND("#",SUBSTITUTE($Q936,"/","#",LEN($Q936)-LEN(SUBSTITUTE($Q936,"/",""))))))),IF(LEFT($D936,4)="BG-X","EG",IF(LEFT($D936,2)="BG","G",IF(OR(RIGHT($D936,2)="-0",RIGHT($D936,3)="-00",RIGHT($D936,4)="-000"),"","E"))),"A"))</f>
        <v>E</v>
      </c>
      <c r="T936" s="65" t="s">
        <v>112</v>
      </c>
      <c r="U936" s="65"/>
      <c r="V936" s="68"/>
      <c r="X936" s="69" t="s">
        <v>30</v>
      </c>
      <c r="Y936" s="69"/>
      <c r="AA936" s="70"/>
      <c r="AB936" s="70"/>
      <c r="AC936" s="71"/>
      <c r="AE936" s="72" t="str">
        <f aca="false">D936</f>
        <v>BT-X-255</v>
      </c>
      <c r="AF936" s="73" t="n">
        <f aca="false">F936</f>
        <v>5</v>
      </c>
      <c r="AG936" s="73" t="str">
        <f aca="false">G936</f>
        <v>0..1</v>
      </c>
      <c r="AH936" s="63" t="s">
        <v>1117</v>
      </c>
      <c r="AI936" s="63" t="s">
        <v>1118</v>
      </c>
      <c r="AJ936" s="64" t="s">
        <v>1119</v>
      </c>
      <c r="AK936" s="64"/>
      <c r="AL936" s="64"/>
      <c r="AM936" s="73" t="str">
        <f aca="false">M936</f>
        <v>Text</v>
      </c>
      <c r="AN936" s="73" t="n">
        <f aca="false">N936</f>
        <v>0</v>
      </c>
      <c r="AO936" s="73" t="str">
        <f aca="false">O936</f>
        <v>0..1</v>
      </c>
      <c r="AP936" s="73" t="str">
        <f aca="false">P936</f>
        <v>/rsm:CrossIndustryInvoice
/rsm:SupplyChainTradeTransaction
/ram:ApplicableHeaderTradeSettlement
/ram:PayeeTradeParty
/ram:PostalTradeAddress
/ram:CountrySubDivisionName</v>
      </c>
      <c r="AQ936" s="73" t="str">
        <f aca="false">Q936</f>
        <v>/rsm:CrossIndustryInvoice/rsm:SupplyChainTradeTransaction/ram:ApplicableHeaderTradeSettlement/ram:PayeeTradeParty/ram:PostalTradeAddress/ram:CountrySubDivisionName</v>
      </c>
      <c r="AR936" s="73" t="str">
        <f aca="false">R936</f>
        <v>T</v>
      </c>
      <c r="AS936" s="73" t="str">
        <f aca="false">S936</f>
        <v>E</v>
      </c>
      <c r="AT936" s="73" t="str">
        <f aca="false">T936</f>
        <v>0..n</v>
      </c>
      <c r="AU936" s="73" t="n">
        <f aca="false">U936</f>
        <v>0</v>
      </c>
      <c r="AV936" s="73" t="n">
        <f aca="false">V936</f>
        <v>0</v>
      </c>
      <c r="AW936" s="6"/>
      <c r="AX936" s="69" t="str">
        <f aca="false">X936</f>
        <v>EXTENDED</v>
      </c>
      <c r="AY936" s="74" t="n">
        <f aca="false">Y936</f>
        <v>0</v>
      </c>
      <c r="BA936" s="46"/>
      <c r="BB936" s="46"/>
      <c r="BC936" s="46"/>
    </row>
    <row r="937" customFormat="false" ht="85.5" hidden="false" customHeight="false" outlineLevel="0" collapsed="false">
      <c r="A937" s="58" t="str">
        <f aca="false">IF(ISERROR(SEARCH("-X-",D937)),IF(S937="G","NO",IF(S937="E","YES","")),"EXT")</f>
        <v>EXT</v>
      </c>
      <c r="B937" s="77"/>
      <c r="C937" s="59"/>
      <c r="D937" s="60" t="s">
        <v>3671</v>
      </c>
      <c r="E937" s="61"/>
      <c r="F937" s="62" t="n">
        <f aca="false">LEN(Q937)-LEN(SUBSTITUTE(Q937,"/",""))-1</f>
        <v>4</v>
      </c>
      <c r="G937" s="62" t="s">
        <v>95</v>
      </c>
      <c r="H937" s="63" t="s">
        <v>1121</v>
      </c>
      <c r="I937" s="63"/>
      <c r="J937" s="64"/>
      <c r="K937" s="64"/>
      <c r="L937" s="64"/>
      <c r="M937" s="63"/>
      <c r="N937" s="65"/>
      <c r="O937" s="65" t="s">
        <v>95</v>
      </c>
      <c r="P937" s="66" t="str">
        <f aca="false">MID(SUBSTITUTE(SUBSTITUTE(Q937,"/",CONCATENATE(CHAR(10),"/")),"/",CONCATENATE(CHAR(10),"/"),F937+1),2,500)</f>
        <v>/rsm:CrossIndustryInvoice
/rsm:SupplyChainTradeTransaction
/ram:ApplicableHeaderTradeSettlement
/ram:PayeeTradeParty
/ram:URIUniversalCommunication</v>
      </c>
      <c r="Q937" s="67" t="s">
        <v>3672</v>
      </c>
      <c r="R937" s="65"/>
      <c r="S937" s="65" t="str">
        <f aca="false">IF($D937="","",IF(ISERROR(FIND("/@",RIGHT($Q937,LEN($Q937)-FIND("#",SUBSTITUTE($Q937,"/","#",LEN($Q937)-LEN(SUBSTITUTE($Q937,"/",""))))))),IF(LEFT($D937,4)="BG-X","EG",IF(LEFT($D937,2)="BG","G",IF(OR(RIGHT($D937,2)="-0",RIGHT($D937,3)="-00",RIGHT($D937,4)="-000"),"","E"))),"A"))</f>
        <v/>
      </c>
      <c r="T937" s="65" t="s">
        <v>112</v>
      </c>
      <c r="U937" s="65"/>
      <c r="V937" s="68"/>
      <c r="W937" s="49"/>
      <c r="X937" s="69" t="s">
        <v>30</v>
      </c>
      <c r="Y937" s="69"/>
      <c r="Z937" s="49"/>
      <c r="AA937" s="70"/>
      <c r="AB937" s="70"/>
      <c r="AC937" s="71"/>
      <c r="AD937" s="49"/>
      <c r="AE937" s="72" t="str">
        <f aca="false">D937</f>
        <v>BT-X-256-00</v>
      </c>
      <c r="AF937" s="73" t="n">
        <f aca="false">F937</f>
        <v>4</v>
      </c>
      <c r="AG937" s="73" t="str">
        <f aca="false">G937</f>
        <v>0..1</v>
      </c>
      <c r="AH937" s="63" t="s">
        <v>1824</v>
      </c>
      <c r="AI937" s="63"/>
      <c r="AJ937" s="64"/>
      <c r="AK937" s="64"/>
      <c r="AL937" s="64"/>
      <c r="AM937" s="73" t="n">
        <f aca="false">M937</f>
        <v>0</v>
      </c>
      <c r="AN937" s="73" t="n">
        <f aca="false">N937</f>
        <v>0</v>
      </c>
      <c r="AO937" s="73" t="str">
        <f aca="false">O937</f>
        <v>0..1</v>
      </c>
      <c r="AP937" s="73" t="str">
        <f aca="false">P937</f>
        <v>/rsm:CrossIndustryInvoice
/rsm:SupplyChainTradeTransaction
/ram:ApplicableHeaderTradeSettlement
/ram:PayeeTradeParty
/ram:URIUniversalCommunication</v>
      </c>
      <c r="AQ937" s="73" t="str">
        <f aca="false">Q937</f>
        <v>/rsm:CrossIndustryInvoice/rsm:SupplyChainTradeTransaction/ram:ApplicableHeaderTradeSettlement/ram:PayeeTradeParty/ram:URIUniversalCommunication</v>
      </c>
      <c r="AR937" s="73" t="n">
        <f aca="false">R937</f>
        <v>0</v>
      </c>
      <c r="AS937" s="73" t="str">
        <f aca="false">S937</f>
        <v/>
      </c>
      <c r="AT937" s="73" t="str">
        <f aca="false">T937</f>
        <v>0..n</v>
      </c>
      <c r="AU937" s="73" t="n">
        <f aca="false">U937</f>
        <v>0</v>
      </c>
      <c r="AV937" s="73" t="n">
        <f aca="false">V937</f>
        <v>0</v>
      </c>
      <c r="AW937" s="6"/>
      <c r="AX937" s="69" t="str">
        <f aca="false">X937</f>
        <v>EXTENDED</v>
      </c>
      <c r="AY937" s="74" t="n">
        <f aca="false">Y937</f>
        <v>0</v>
      </c>
      <c r="BA937" s="46"/>
      <c r="BB937" s="46"/>
      <c r="BC937" s="46"/>
    </row>
    <row r="938" customFormat="false" ht="99.75" hidden="false" customHeight="false" outlineLevel="0" collapsed="false">
      <c r="A938" s="58" t="str">
        <f aca="false">IF(ISERROR(SEARCH("-X-",D938)),IF(S938="G","NO",IF(S938="E","YES","")),"EXT")</f>
        <v>EXT</v>
      </c>
      <c r="B938" s="77"/>
      <c r="C938" s="59"/>
      <c r="D938" s="60" t="s">
        <v>3673</v>
      </c>
      <c r="E938" s="61" t="s">
        <v>3674</v>
      </c>
      <c r="F938" s="62" t="n">
        <f aca="false">LEN(Q938)-LEN(SUBSTITUTE(Q938,"/",""))-1</f>
        <v>5</v>
      </c>
      <c r="G938" s="62" t="s">
        <v>95</v>
      </c>
      <c r="H938" s="63" t="s">
        <v>1125</v>
      </c>
      <c r="I938" s="63"/>
      <c r="J938" s="64"/>
      <c r="K938" s="64"/>
      <c r="L938" s="64"/>
      <c r="M938" s="63" t="s">
        <v>137</v>
      </c>
      <c r="N938" s="65"/>
      <c r="O938" s="65" t="s">
        <v>88</v>
      </c>
      <c r="P938" s="66" t="str">
        <f aca="false">MID(SUBSTITUTE(SUBSTITUTE(Q938,"/",CONCATENATE(CHAR(10),"/")),"/",CONCATENATE(CHAR(10),"/"),F938+1),2,500)</f>
        <v>/rsm:CrossIndustryInvoice
/rsm:SupplyChainTradeTransaction
/ram:ApplicableHeaderTradeSettlement
/ram:PayeeTradeParty
/ram:URIUniversalCommunication
/ram:URIID</v>
      </c>
      <c r="Q938" s="67" t="s">
        <v>3675</v>
      </c>
      <c r="R938" s="65" t="s">
        <v>139</v>
      </c>
      <c r="S938" s="65" t="str">
        <f aca="false">IF($D938="","",IF(ISERROR(FIND("/@",RIGHT($Q938,LEN($Q938)-FIND("#",SUBSTITUTE($Q938,"/","#",LEN($Q938)-LEN(SUBSTITUTE($Q938,"/",""))))))),IF(LEFT($D938,4)="BG-X","EG",IF(LEFT($D938,2)="BG","G",IF(OR(RIGHT($D938,2)="-0",RIGHT($D938,3)="-00",RIGHT($D938,4)="-000"),"","E"))),"A"))</f>
        <v>E</v>
      </c>
      <c r="T938" s="65" t="s">
        <v>95</v>
      </c>
      <c r="U938" s="65"/>
      <c r="V938" s="68"/>
      <c r="X938" s="69" t="s">
        <v>30</v>
      </c>
      <c r="Y938" s="69"/>
      <c r="AA938" s="70"/>
      <c r="AB938" s="70"/>
      <c r="AC938" s="71"/>
      <c r="AE938" s="72" t="str">
        <f aca="false">D938</f>
        <v>BT-X-256</v>
      </c>
      <c r="AF938" s="73" t="n">
        <f aca="false">F938</f>
        <v>5</v>
      </c>
      <c r="AG938" s="73" t="str">
        <f aca="false">G938</f>
        <v>0..1</v>
      </c>
      <c r="AH938" s="63" t="s">
        <v>1127</v>
      </c>
      <c r="AI938" s="63"/>
      <c r="AJ938" s="64"/>
      <c r="AK938" s="64"/>
      <c r="AL938" s="64"/>
      <c r="AM938" s="73" t="str">
        <f aca="false">M938</f>
        <v>Identifier</v>
      </c>
      <c r="AN938" s="73" t="n">
        <f aca="false">N938</f>
        <v>0</v>
      </c>
      <c r="AO938" s="73" t="str">
        <f aca="false">O938</f>
        <v>1..1</v>
      </c>
      <c r="AP938" s="73" t="str">
        <f aca="false">P938</f>
        <v>/rsm:CrossIndustryInvoice
/rsm:SupplyChainTradeTransaction
/ram:ApplicableHeaderTradeSettlement
/ram:PayeeTradeParty
/ram:URIUniversalCommunication
/ram:URIID</v>
      </c>
      <c r="AQ938" s="73" t="str">
        <f aca="false">Q938</f>
        <v>/rsm:CrossIndustryInvoice/rsm:SupplyChainTradeTransaction/ram:ApplicableHeaderTradeSettlement/ram:PayeeTradeParty/ram:URIUniversalCommunication/ram:URIID</v>
      </c>
      <c r="AR938" s="73" t="str">
        <f aca="false">R938</f>
        <v>I</v>
      </c>
      <c r="AS938" s="73" t="str">
        <f aca="false">S938</f>
        <v>E</v>
      </c>
      <c r="AT938" s="73" t="str">
        <f aca="false">T938</f>
        <v>0..1</v>
      </c>
      <c r="AU938" s="73" t="n">
        <f aca="false">U938</f>
        <v>0</v>
      </c>
      <c r="AV938" s="73" t="n">
        <f aca="false">V938</f>
        <v>0</v>
      </c>
      <c r="AW938" s="6"/>
      <c r="AX938" s="69" t="str">
        <f aca="false">X938</f>
        <v>EXTENDED</v>
      </c>
      <c r="AY938" s="74" t="n">
        <f aca="false">Y938</f>
        <v>0</v>
      </c>
      <c r="BA938" s="46"/>
      <c r="BB938" s="46"/>
      <c r="BC938" s="46"/>
    </row>
    <row r="939" customFormat="false" ht="114" hidden="false" customHeight="false" outlineLevel="0" collapsed="false">
      <c r="A939" s="58" t="str">
        <f aca="false">IF(ISERROR(SEARCH("-X-",D939)),IF(S939="G","NO",IF(S939="E","YES","")),"EXT")</f>
        <v>EXT</v>
      </c>
      <c r="B939" s="77"/>
      <c r="C939" s="59"/>
      <c r="D939" s="60" t="s">
        <v>3676</v>
      </c>
      <c r="E939" s="61" t="s">
        <v>3677</v>
      </c>
      <c r="F939" s="62" t="n">
        <f aca="false">LEN(Q939)-LEN(SUBSTITUTE(Q939,"/",""))-1</f>
        <v>6</v>
      </c>
      <c r="G939" s="62" t="s">
        <v>88</v>
      </c>
      <c r="H939" s="63" t="s">
        <v>355</v>
      </c>
      <c r="I939" s="63"/>
      <c r="J939" s="64"/>
      <c r="K939" s="64"/>
      <c r="L939" s="64"/>
      <c r="M939" s="63" t="s">
        <v>358</v>
      </c>
      <c r="N939" s="65"/>
      <c r="O939" s="65"/>
      <c r="P939" s="66" t="str">
        <f aca="false">MID(SUBSTITUTE(SUBSTITUTE(Q939,"/",CONCATENATE(CHAR(10),"/")),"/",CONCATENATE(CHAR(10),"/"),F939+1),2,500)</f>
        <v>/rsm:CrossIndustryInvoice
/rsm:SupplyChainTradeTransaction
/ram:ApplicableHeaderTradeSettlement
/ram:PayeeTradeParty
/ram:URIUniversalCommunication
/ram:URIID
/@schemeID</v>
      </c>
      <c r="Q939" s="67" t="s">
        <v>3678</v>
      </c>
      <c r="R939" s="65" t="s">
        <v>360</v>
      </c>
      <c r="S939" s="65" t="str">
        <f aca="false">IF($D939="","",IF(ISERROR(FIND("/@",RIGHT($Q939,LEN($Q939)-FIND("#",SUBSTITUTE($Q939,"/","#",LEN($Q939)-LEN(SUBSTITUTE($Q939,"/",""))))))),IF(LEFT($D939,4)="BG-X","EG",IF(LEFT($D939,2)="BG","G",IF(OR(RIGHT($D939,2)="-0",RIGHT($D939,3)="-00",RIGHT($D939,4)="-000"),"","E"))),"A"))</f>
        <v/>
      </c>
      <c r="T939" s="65"/>
      <c r="U939" s="65"/>
      <c r="V939" s="68"/>
      <c r="X939" s="69" t="s">
        <v>30</v>
      </c>
      <c r="Y939" s="69"/>
      <c r="AA939" s="70"/>
      <c r="AB939" s="70"/>
      <c r="AC939" s="71"/>
      <c r="AE939" s="72" t="str">
        <f aca="false">D939</f>
        <v>BT-X-256-0</v>
      </c>
      <c r="AF939" s="73" t="n">
        <f aca="false">F939</f>
        <v>6</v>
      </c>
      <c r="AG939" s="73" t="str">
        <f aca="false">G939</f>
        <v>1..1</v>
      </c>
      <c r="AH939" s="63" t="s">
        <v>361</v>
      </c>
      <c r="AI939" s="63"/>
      <c r="AJ939" s="64"/>
      <c r="AK939" s="64"/>
      <c r="AL939" s="64"/>
      <c r="AM939" s="73" t="str">
        <f aca="false">M939</f>
        <v>String</v>
      </c>
      <c r="AN939" s="73" t="n">
        <f aca="false">N939</f>
        <v>0</v>
      </c>
      <c r="AO939" s="73" t="n">
        <f aca="false">O939</f>
        <v>0</v>
      </c>
      <c r="AP939" s="73" t="str">
        <f aca="false">P939</f>
        <v>/rsm:CrossIndustryInvoice
/rsm:SupplyChainTradeTransaction
/ram:ApplicableHeaderTradeSettlement
/ram:PayeeTradeParty
/ram:URIUniversalCommunication
/ram:URIID
/@schemeID</v>
      </c>
      <c r="AQ939" s="73" t="str">
        <f aca="false">Q939</f>
        <v>/rsm:CrossIndustryInvoice/rsm:SupplyChainTradeTransaction/ram:ApplicableHeaderTradeSettlement/ram:PayeeTradeParty/ram:URIUniversalCommunication/ram:URIID/@schemeID</v>
      </c>
      <c r="AR939" s="73" t="str">
        <f aca="false">R939</f>
        <v>S</v>
      </c>
      <c r="AS939" s="73" t="str">
        <f aca="false">S939</f>
        <v/>
      </c>
      <c r="AT939" s="73" t="n">
        <f aca="false">T939</f>
        <v>0</v>
      </c>
      <c r="AU939" s="73" t="n">
        <f aca="false">U939</f>
        <v>0</v>
      </c>
      <c r="AV939" s="73" t="n">
        <f aca="false">V939</f>
        <v>0</v>
      </c>
      <c r="AW939" s="6"/>
      <c r="AX939" s="69" t="str">
        <f aca="false">X939</f>
        <v>EXTENDED</v>
      </c>
      <c r="AY939" s="74" t="n">
        <f aca="false">Y939</f>
        <v>0</v>
      </c>
      <c r="BA939" s="46"/>
      <c r="BB939" s="46"/>
      <c r="BC939" s="46"/>
    </row>
    <row r="940" customFormat="false" ht="85.5" hidden="false" customHeight="false" outlineLevel="0" collapsed="false">
      <c r="A940" s="58" t="str">
        <f aca="false">IF(ISERROR(SEARCH("-X-",D940)),IF(S940="G","NO",IF(S940="E","YES","")),"EXT")</f>
        <v>EXT</v>
      </c>
      <c r="B940" s="77"/>
      <c r="C940" s="59"/>
      <c r="D940" s="60" t="s">
        <v>3679</v>
      </c>
      <c r="E940" s="61" t="s">
        <v>3680</v>
      </c>
      <c r="F940" s="62" t="n">
        <f aca="false">LEN(Q940)-LEN(SUBSTITUTE(Q940,"/",""))-1</f>
        <v>4</v>
      </c>
      <c r="G940" s="62" t="s">
        <v>95</v>
      </c>
      <c r="H940" s="63" t="s">
        <v>3681</v>
      </c>
      <c r="I940" s="63"/>
      <c r="J940" s="64"/>
      <c r="K940" s="64"/>
      <c r="L940" s="64"/>
      <c r="M940" s="63"/>
      <c r="N940" s="65"/>
      <c r="O940" s="65" t="s">
        <v>95</v>
      </c>
      <c r="P940" s="66" t="str">
        <f aca="false">MID(SUBSTITUTE(SUBSTITUTE(Q940,"/",CONCATENATE(CHAR(10),"/")),"/",CONCATENATE(CHAR(10),"/"),F940+1),2,500)</f>
        <v>/rsm:CrossIndustryInvoice
/rsm:SupplyChainTradeTransaction
/ram:ApplicableHeaderTradeSettlement
/ram:PayeeTradeParty
/ram:SpecifiedTaxRegistration</v>
      </c>
      <c r="Q940" s="67" t="s">
        <v>3682</v>
      </c>
      <c r="R940" s="65"/>
      <c r="S940" s="65" t="str">
        <f aca="false">IF($D940="","",IF(ISERROR(FIND("/@",RIGHT($Q940,LEN($Q940)-FIND("#",SUBSTITUTE($Q940,"/","#",LEN($Q940)-LEN(SUBSTITUTE($Q940,"/",""))))))),IF(LEFT($D940,4)="BG-X","EG",IF(LEFT($D940,2)="BG","G",IF(OR(RIGHT($D940,2)="-0",RIGHT($D940,3)="-00",RIGHT($D940,4)="-000"),"","E"))),"A"))</f>
        <v/>
      </c>
      <c r="T940" s="65" t="s">
        <v>112</v>
      </c>
      <c r="U940" s="65"/>
      <c r="V940" s="68"/>
      <c r="X940" s="69" t="s">
        <v>30</v>
      </c>
      <c r="Y940" s="69"/>
      <c r="AA940" s="70"/>
      <c r="AB940" s="70"/>
      <c r="AC940" s="71"/>
      <c r="AE940" s="72" t="str">
        <f aca="false">D940</f>
        <v>BT-X-257-00</v>
      </c>
      <c r="AF940" s="73" t="n">
        <f aca="false">F940</f>
        <v>4</v>
      </c>
      <c r="AG940" s="73" t="str">
        <f aca="false">G940</f>
        <v>0..1</v>
      </c>
      <c r="AH940" s="63" t="s">
        <v>1840</v>
      </c>
      <c r="AI940" s="63"/>
      <c r="AJ940" s="64"/>
      <c r="AK940" s="64"/>
      <c r="AL940" s="64"/>
      <c r="AM940" s="73" t="n">
        <f aca="false">M940</f>
        <v>0</v>
      </c>
      <c r="AN940" s="73" t="n">
        <f aca="false">N940</f>
        <v>0</v>
      </c>
      <c r="AO940" s="73" t="str">
        <f aca="false">O940</f>
        <v>0..1</v>
      </c>
      <c r="AP940" s="73" t="str">
        <f aca="false">P940</f>
        <v>/rsm:CrossIndustryInvoice
/rsm:SupplyChainTradeTransaction
/ram:ApplicableHeaderTradeSettlement
/ram:PayeeTradeParty
/ram:SpecifiedTaxRegistration</v>
      </c>
      <c r="AQ940" s="73" t="str">
        <f aca="false">Q940</f>
        <v>/rsm:CrossIndustryInvoice/rsm:SupplyChainTradeTransaction/ram:ApplicableHeaderTradeSettlement/ram:PayeeTradeParty/ram:SpecifiedTaxRegistration</v>
      </c>
      <c r="AR940" s="73" t="n">
        <f aca="false">R940</f>
        <v>0</v>
      </c>
      <c r="AS940" s="73" t="str">
        <f aca="false">S940</f>
        <v/>
      </c>
      <c r="AT940" s="73" t="str">
        <f aca="false">T940</f>
        <v>0..n</v>
      </c>
      <c r="AU940" s="73" t="n">
        <f aca="false">U940</f>
        <v>0</v>
      </c>
      <c r="AV940" s="73" t="n">
        <f aca="false">V940</f>
        <v>0</v>
      </c>
      <c r="AW940" s="6"/>
      <c r="AX940" s="69" t="str">
        <f aca="false">X940</f>
        <v>EXTENDED</v>
      </c>
      <c r="AY940" s="74" t="n">
        <f aca="false">Y940</f>
        <v>0</v>
      </c>
      <c r="BA940" s="46"/>
      <c r="BB940" s="46"/>
      <c r="BC940" s="46"/>
    </row>
    <row r="941" customFormat="false" ht="99.75" hidden="false" customHeight="false" outlineLevel="0" collapsed="false">
      <c r="A941" s="58" t="str">
        <f aca="false">IF(ISERROR(SEARCH("-X-",D941)),IF(S941="G","NO",IF(S941="E","YES","")),"EXT")</f>
        <v>EXT</v>
      </c>
      <c r="B941" s="77"/>
      <c r="C941" s="59"/>
      <c r="D941" s="60" t="s">
        <v>3683</v>
      </c>
      <c r="E941" s="61" t="s">
        <v>3684</v>
      </c>
      <c r="F941" s="62" t="n">
        <f aca="false">LEN(Q941)-LEN(SUBSTITUTE(Q941,"/",""))-1</f>
        <v>5</v>
      </c>
      <c r="G941" s="62" t="s">
        <v>95</v>
      </c>
      <c r="H941" s="63" t="s">
        <v>2997</v>
      </c>
      <c r="I941" s="63"/>
      <c r="J941" s="64"/>
      <c r="K941" s="64"/>
      <c r="L941" s="64"/>
      <c r="M941" s="63" t="s">
        <v>137</v>
      </c>
      <c r="N941" s="65"/>
      <c r="O941" s="65" t="s">
        <v>88</v>
      </c>
      <c r="P941" s="66" t="str">
        <f aca="false">MID(SUBSTITUTE(SUBSTITUTE(Q941,"/",CONCATENATE(CHAR(10),"/")),"/",CONCATENATE(CHAR(10),"/"),F941+1),2,500)</f>
        <v>/rsm:CrossIndustryInvoice
/rsm:SupplyChainTradeTransaction
/ram:ApplicableHeaderTradeSettlement
/ram:PayeeTradeParty
/ram:SpecifiedTaxRegistration
/ram:ID</v>
      </c>
      <c r="Q941" s="67" t="s">
        <v>3685</v>
      </c>
      <c r="R941" s="65" t="s">
        <v>139</v>
      </c>
      <c r="S941" s="65" t="str">
        <f aca="false">IF($D941="","",IF(ISERROR(FIND("/@",RIGHT($Q941,LEN($Q941)-FIND("#",SUBSTITUTE($Q941,"/","#",LEN($Q941)-LEN(SUBSTITUTE($Q941,"/",""))))))),IF(LEFT($D941,4)="BG-X","EG",IF(LEFT($D941,2)="BG","G",IF(OR(RIGHT($D941,2)="-0",RIGHT($D941,3)="-00",RIGHT($D941,4)="-000"),"","E"))),"A"))</f>
        <v>E</v>
      </c>
      <c r="T941" s="65" t="s">
        <v>95</v>
      </c>
      <c r="U941" s="65"/>
      <c r="V941" s="68"/>
      <c r="X941" s="69" t="s">
        <v>30</v>
      </c>
      <c r="Y941" s="69"/>
      <c r="AA941" s="70"/>
      <c r="AB941" s="70"/>
      <c r="AC941" s="71"/>
      <c r="AE941" s="72" t="str">
        <f aca="false">D941</f>
        <v>BT-X-257</v>
      </c>
      <c r="AF941" s="73" t="n">
        <f aca="false">F941</f>
        <v>5</v>
      </c>
      <c r="AG941" s="73" t="str">
        <f aca="false">G941</f>
        <v>0..1</v>
      </c>
      <c r="AH941" s="63" t="s">
        <v>2999</v>
      </c>
      <c r="AI941" s="63"/>
      <c r="AJ941" s="64"/>
      <c r="AK941" s="64"/>
      <c r="AL941" s="64"/>
      <c r="AM941" s="73" t="str">
        <f aca="false">M941</f>
        <v>Identifier</v>
      </c>
      <c r="AN941" s="73" t="n">
        <f aca="false">N941</f>
        <v>0</v>
      </c>
      <c r="AO941" s="73" t="str">
        <f aca="false">O941</f>
        <v>1..1</v>
      </c>
      <c r="AP941" s="73" t="str">
        <f aca="false">P941</f>
        <v>/rsm:CrossIndustryInvoice
/rsm:SupplyChainTradeTransaction
/ram:ApplicableHeaderTradeSettlement
/ram:PayeeTradeParty
/ram:SpecifiedTaxRegistration
/ram:ID</v>
      </c>
      <c r="AQ941" s="73" t="str">
        <f aca="false">Q941</f>
        <v>/rsm:CrossIndustryInvoice/rsm:SupplyChainTradeTransaction/ram:ApplicableHeaderTradeSettlement/ram:PayeeTradeParty/ram:SpecifiedTaxRegistration/ram:ID</v>
      </c>
      <c r="AR941" s="73" t="str">
        <f aca="false">R941</f>
        <v>I</v>
      </c>
      <c r="AS941" s="73" t="str">
        <f aca="false">S941</f>
        <v>E</v>
      </c>
      <c r="AT941" s="73" t="str">
        <f aca="false">T941</f>
        <v>0..1</v>
      </c>
      <c r="AU941" s="73" t="n">
        <f aca="false">U941</f>
        <v>0</v>
      </c>
      <c r="AV941" s="73" t="n">
        <f aca="false">V941</f>
        <v>0</v>
      </c>
      <c r="AW941" s="6"/>
      <c r="AX941" s="69" t="str">
        <f aca="false">X941</f>
        <v>EXTENDED</v>
      </c>
      <c r="AY941" s="74" t="n">
        <f aca="false">Y941</f>
        <v>0</v>
      </c>
      <c r="BA941" s="46"/>
      <c r="BB941" s="46"/>
      <c r="BC941" s="46"/>
    </row>
    <row r="942" customFormat="false" ht="114" hidden="false" customHeight="false" outlineLevel="0" collapsed="false">
      <c r="A942" s="58" t="str">
        <f aca="false">IF(ISERROR(SEARCH("-X-",D942)),IF(S942="G","NO",IF(S942="E","YES","")),"EXT")</f>
        <v>EXT</v>
      </c>
      <c r="B942" s="77"/>
      <c r="C942" s="59"/>
      <c r="D942" s="60" t="s">
        <v>3686</v>
      </c>
      <c r="E942" s="61"/>
      <c r="F942" s="62" t="n">
        <f aca="false">LEN(Q942)-LEN(SUBSTITUTE(Q942,"/",""))-1</f>
        <v>6</v>
      </c>
      <c r="G942" s="62" t="s">
        <v>95</v>
      </c>
      <c r="H942" s="63" t="s">
        <v>1139</v>
      </c>
      <c r="I942" s="63"/>
      <c r="J942" s="64" t="s">
        <v>1140</v>
      </c>
      <c r="K942" s="64"/>
      <c r="L942" s="64"/>
      <c r="M942" s="63" t="s">
        <v>358</v>
      </c>
      <c r="N942" s="65"/>
      <c r="O942" s="65"/>
      <c r="P942" s="66" t="str">
        <f aca="false">MID(SUBSTITUTE(SUBSTITUTE(Q942,"/",CONCATENATE(CHAR(10),"/")),"/",CONCATENATE(CHAR(10),"/"),F942+1),2,500)</f>
        <v>/rsm:CrossIndustryInvoice
/rsm:SupplyChainTradeTransaction
/ram:ApplicableHeaderTradeSettlement
/ram:PayeeTradeParty
/ram:SpecifiedTaxRegistration
/ram:ID
/@schemeID</v>
      </c>
      <c r="Q942" s="67" t="s">
        <v>3687</v>
      </c>
      <c r="R942" s="65" t="s">
        <v>360</v>
      </c>
      <c r="S942" s="65" t="str">
        <f aca="false">IF($D942="","",IF(ISERROR(FIND("/@",RIGHT($Q942,LEN($Q942)-FIND("#",SUBSTITUTE($Q942,"/","#",LEN($Q942)-LEN(SUBSTITUTE($Q942,"/",""))))))),IF(LEFT($D942,4)="BG-X","EG",IF(LEFT($D942,2)="BG","G",IF(OR(RIGHT($D942,2)="-0",RIGHT($D942,3)="-00",RIGHT($D942,4)="-000"),"","E"))),"A"))</f>
        <v/>
      </c>
      <c r="T942" s="65"/>
      <c r="U942" s="65"/>
      <c r="V942" s="68"/>
      <c r="X942" s="69" t="s">
        <v>30</v>
      </c>
      <c r="Y942" s="69"/>
      <c r="AA942" s="70"/>
      <c r="AB942" s="70"/>
      <c r="AC942" s="71"/>
      <c r="AE942" s="72" t="str">
        <f aca="false">D942</f>
        <v>BT-X-257-0</v>
      </c>
      <c r="AF942" s="73" t="n">
        <f aca="false">F942</f>
        <v>6</v>
      </c>
      <c r="AG942" s="73" t="str">
        <f aca="false">G942</f>
        <v>0..1</v>
      </c>
      <c r="AH942" s="63" t="s">
        <v>1142</v>
      </c>
      <c r="AI942" s="63"/>
      <c r="AJ942" s="64" t="s">
        <v>1143</v>
      </c>
      <c r="AK942" s="64"/>
      <c r="AL942" s="64"/>
      <c r="AM942" s="73" t="str">
        <f aca="false">M942</f>
        <v>String</v>
      </c>
      <c r="AN942" s="73" t="n">
        <f aca="false">N942</f>
        <v>0</v>
      </c>
      <c r="AO942" s="73" t="n">
        <f aca="false">O942</f>
        <v>0</v>
      </c>
      <c r="AP942" s="73" t="str">
        <f aca="false">P942</f>
        <v>/rsm:CrossIndustryInvoice
/rsm:SupplyChainTradeTransaction
/ram:ApplicableHeaderTradeSettlement
/ram:PayeeTradeParty
/ram:SpecifiedTaxRegistration
/ram:ID
/@schemeID</v>
      </c>
      <c r="AQ942" s="73" t="str">
        <f aca="false">Q942</f>
        <v>/rsm:CrossIndustryInvoice/rsm:SupplyChainTradeTransaction/ram:ApplicableHeaderTradeSettlement/ram:PayeeTradeParty/ram:SpecifiedTaxRegistration/ram:ID/@schemeID</v>
      </c>
      <c r="AR942" s="73" t="str">
        <f aca="false">R942</f>
        <v>S</v>
      </c>
      <c r="AS942" s="73" t="str">
        <f aca="false">S942</f>
        <v/>
      </c>
      <c r="AT942" s="73" t="n">
        <f aca="false">T942</f>
        <v>0</v>
      </c>
      <c r="AU942" s="73" t="n">
        <f aca="false">U942</f>
        <v>0</v>
      </c>
      <c r="AV942" s="73" t="n">
        <f aca="false">V942</f>
        <v>0</v>
      </c>
      <c r="AW942" s="6"/>
      <c r="AX942" s="69" t="str">
        <f aca="false">X942</f>
        <v>EXTENDED</v>
      </c>
      <c r="AY942" s="74" t="n">
        <f aca="false">Y942</f>
        <v>0</v>
      </c>
      <c r="BA942" s="46"/>
      <c r="BB942" s="46"/>
      <c r="BC942" s="46"/>
    </row>
    <row r="943" customFormat="false" ht="71.25" hidden="false" customHeight="false" outlineLevel="0" collapsed="false">
      <c r="A943" s="58" t="str">
        <f aca="false">IF(ISERROR(SEARCH("-X-",D943)),IF(S943="G","NO",IF(S943="E","YES","")),"EXT")</f>
        <v>EXT</v>
      </c>
      <c r="B943" s="77"/>
      <c r="C943" s="59"/>
      <c r="D943" s="60" t="s">
        <v>3688</v>
      </c>
      <c r="E943" s="61" t="s">
        <v>3689</v>
      </c>
      <c r="F943" s="62" t="n">
        <f aca="false">LEN(Q943)-LEN(SUBSTITUTE(Q943,"/",""))-1</f>
        <v>3</v>
      </c>
      <c r="G943" s="62" t="s">
        <v>95</v>
      </c>
      <c r="H943" s="63" t="s">
        <v>3690</v>
      </c>
      <c r="I943" s="63" t="s">
        <v>3691</v>
      </c>
      <c r="J943" s="64" t="s">
        <v>3692</v>
      </c>
      <c r="K943" s="64"/>
      <c r="L943" s="64"/>
      <c r="M943" s="63"/>
      <c r="N943" s="65"/>
      <c r="O943" s="65" t="s">
        <v>95</v>
      </c>
      <c r="P943" s="66" t="str">
        <f aca="false">MID(SUBSTITUTE(SUBSTITUTE(Q943,"/",CONCATENATE(CHAR(10),"/")),"/",CONCATENATE(CHAR(10),"/"),F943+1),2,500)</f>
        <v>/rsm:CrossIndustryInvoice
/rsm:SupplyChainTradeTransaction
/ram:ApplicableHeaderTradeSettlement
/ram:PayerTradeParty</v>
      </c>
      <c r="Q943" s="67" t="s">
        <v>3693</v>
      </c>
      <c r="R943" s="65"/>
      <c r="S943" s="65" t="str">
        <f aca="false">IF($D943="","",IF(ISERROR(FIND("/@",RIGHT($Q943,LEN($Q943)-FIND("#",SUBSTITUTE($Q943,"/","#",LEN($Q943)-LEN(SUBSTITUTE($Q943,"/",""))))))),IF(LEFT($D943,4)="BG-X","EG",IF(LEFT($D943,2)="BG","G",IF(OR(RIGHT($D943,2)="-0",RIGHT($D943,3)="-00",RIGHT($D943,4)="-000"),"","E"))),"A"))</f>
        <v>EG</v>
      </c>
      <c r="T943" s="65" t="s">
        <v>95</v>
      </c>
      <c r="U943" s="65"/>
      <c r="V943" s="68"/>
      <c r="X943" s="69" t="s">
        <v>30</v>
      </c>
      <c r="Y943" s="69"/>
      <c r="AA943" s="70"/>
      <c r="AB943" s="70"/>
      <c r="AC943" s="71"/>
      <c r="AE943" s="72" t="str">
        <f aca="false">D943</f>
        <v>BG-X-73</v>
      </c>
      <c r="AF943" s="73" t="n">
        <f aca="false">F943</f>
        <v>3</v>
      </c>
      <c r="AG943" s="73" t="str">
        <f aca="false">G943</f>
        <v>0..1</v>
      </c>
      <c r="AH943" s="63" t="s">
        <v>3694</v>
      </c>
      <c r="AI943" s="63" t="s">
        <v>3695</v>
      </c>
      <c r="AJ943" s="64" t="s">
        <v>3696</v>
      </c>
      <c r="AK943" s="64"/>
      <c r="AL943" s="64"/>
      <c r="AM943" s="73" t="n">
        <f aca="false">M943</f>
        <v>0</v>
      </c>
      <c r="AN943" s="73" t="n">
        <f aca="false">N943</f>
        <v>0</v>
      </c>
      <c r="AO943" s="73" t="str">
        <f aca="false">O943</f>
        <v>0..1</v>
      </c>
      <c r="AP943" s="73" t="str">
        <f aca="false">P943</f>
        <v>/rsm:CrossIndustryInvoice
/rsm:SupplyChainTradeTransaction
/ram:ApplicableHeaderTradeSettlement
/ram:PayerTradeParty</v>
      </c>
      <c r="AQ943" s="73" t="str">
        <f aca="false">Q943</f>
        <v>/rsm:CrossIndustryInvoice/rsm:SupplyChainTradeTransaction/ram:ApplicableHeaderTradeSettlement/ram:PayerTradeParty</v>
      </c>
      <c r="AR943" s="73" t="n">
        <f aca="false">R943</f>
        <v>0</v>
      </c>
      <c r="AS943" s="73" t="str">
        <f aca="false">S943</f>
        <v>EG</v>
      </c>
      <c r="AT943" s="73" t="str">
        <f aca="false">T943</f>
        <v>0..1</v>
      </c>
      <c r="AU943" s="73" t="n">
        <f aca="false">U943</f>
        <v>0</v>
      </c>
      <c r="AV943" s="73" t="n">
        <f aca="false">V943</f>
        <v>0</v>
      </c>
      <c r="AW943" s="6"/>
      <c r="AX943" s="69" t="str">
        <f aca="false">X943</f>
        <v>EXTENDED</v>
      </c>
      <c r="AY943" s="74" t="n">
        <f aca="false">Y943</f>
        <v>0</v>
      </c>
      <c r="BA943" s="46"/>
      <c r="BB943" s="46"/>
      <c r="BC943" s="46"/>
    </row>
    <row r="944" customFormat="false" ht="85.5" hidden="false" customHeight="false" outlineLevel="0" collapsed="false">
      <c r="A944" s="58" t="str">
        <f aca="false">IF(ISERROR(SEARCH("-X-",D944)),IF(S944="G","NO",IF(S944="E","YES","")),"EXT")</f>
        <v>EXT</v>
      </c>
      <c r="B944" s="77"/>
      <c r="C944" s="59"/>
      <c r="D944" s="60" t="s">
        <v>3697</v>
      </c>
      <c r="E944" s="61"/>
      <c r="F944" s="62" t="n">
        <f aca="false">LEN(Q944)-LEN(SUBSTITUTE(Q944,"/",""))-1</f>
        <v>4</v>
      </c>
      <c r="G944" s="62" t="s">
        <v>95</v>
      </c>
      <c r="H944" s="63" t="s">
        <v>3698</v>
      </c>
      <c r="I944" s="63"/>
      <c r="J944" s="64"/>
      <c r="K944" s="64"/>
      <c r="L944" s="64"/>
      <c r="M944" s="63" t="s">
        <v>137</v>
      </c>
      <c r="N944" s="65"/>
      <c r="O944" s="65" t="s">
        <v>95</v>
      </c>
      <c r="P944" s="66" t="str">
        <f aca="false">MID(SUBSTITUTE(SUBSTITUTE(Q944,"/",CONCATENATE(CHAR(10),"/")),"/",CONCATENATE(CHAR(10),"/"),F944+1),2,500)</f>
        <v>/rsm:CrossIndustryInvoice
/rsm:SupplyChainTradeTransaction
/ram:ApplicableHeaderTradeSettlement
/ram:PayerTradeParty
/ram:ID</v>
      </c>
      <c r="Q944" s="67" t="s">
        <v>3699</v>
      </c>
      <c r="R944" s="65" t="s">
        <v>139</v>
      </c>
      <c r="S944" s="65" t="str">
        <f aca="false">IF($D944="","",IF(ISERROR(FIND("/@",RIGHT($Q944,LEN($Q944)-FIND("#",SUBSTITUTE($Q944,"/","#",LEN($Q944)-LEN(SUBSTITUTE($Q944,"/",""))))))),IF(LEFT($D944,4)="BG-X","EG",IF(LEFT($D944,2)="BG","G",IF(OR(RIGHT($D944,2)="-0",RIGHT($D944,3)="-00",RIGHT($D944,4)="-000"),"","E"))),"A"))</f>
        <v>E</v>
      </c>
      <c r="T944" s="65" t="s">
        <v>112</v>
      </c>
      <c r="U944" s="65"/>
      <c r="V944" s="68"/>
      <c r="X944" s="69" t="s">
        <v>30</v>
      </c>
      <c r="Y944" s="69"/>
      <c r="AA944" s="70"/>
      <c r="AB944" s="70"/>
      <c r="AC944" s="71"/>
      <c r="AE944" s="72" t="str">
        <f aca="false">D944</f>
        <v>BT-X-478</v>
      </c>
      <c r="AF944" s="73" t="n">
        <f aca="false">F944</f>
        <v>4</v>
      </c>
      <c r="AG944" s="73" t="str">
        <f aca="false">G944</f>
        <v>0..1</v>
      </c>
      <c r="AH944" s="63" t="s">
        <v>3700</v>
      </c>
      <c r="AI944" s="63"/>
      <c r="AJ944" s="64"/>
      <c r="AK944" s="64"/>
      <c r="AL944" s="64"/>
      <c r="AM944" s="73" t="str">
        <f aca="false">M944</f>
        <v>Identifier</v>
      </c>
      <c r="AN944" s="73" t="n">
        <f aca="false">N944</f>
        <v>0</v>
      </c>
      <c r="AO944" s="73" t="str">
        <f aca="false">O944</f>
        <v>0..1</v>
      </c>
      <c r="AP944" s="73" t="str">
        <f aca="false">P944</f>
        <v>/rsm:CrossIndustryInvoice
/rsm:SupplyChainTradeTransaction
/ram:ApplicableHeaderTradeSettlement
/ram:PayerTradeParty
/ram:ID</v>
      </c>
      <c r="AQ944" s="73" t="str">
        <f aca="false">Q944</f>
        <v>/rsm:CrossIndustryInvoice/rsm:SupplyChainTradeTransaction/ram:ApplicableHeaderTradeSettlement/ram:PayerTradeParty/ram:ID</v>
      </c>
      <c r="AR944" s="73" t="str">
        <f aca="false">R944</f>
        <v>I</v>
      </c>
      <c r="AS944" s="73" t="str">
        <f aca="false">S944</f>
        <v>E</v>
      </c>
      <c r="AT944" s="73" t="str">
        <f aca="false">T944</f>
        <v>0..n</v>
      </c>
      <c r="AU944" s="73" t="n">
        <f aca="false">U944</f>
        <v>0</v>
      </c>
      <c r="AV944" s="73" t="n">
        <f aca="false">V944</f>
        <v>0</v>
      </c>
      <c r="AW944" s="6"/>
      <c r="AX944" s="69" t="str">
        <f aca="false">X944</f>
        <v>EXTENDED</v>
      </c>
      <c r="AY944" s="74" t="n">
        <f aca="false">Y944</f>
        <v>0</v>
      </c>
      <c r="BA944" s="46"/>
      <c r="BB944" s="46"/>
      <c r="BC944" s="46"/>
    </row>
    <row r="945" customFormat="false" ht="85.5" hidden="false" customHeight="false" outlineLevel="0" collapsed="false">
      <c r="A945" s="58" t="str">
        <f aca="false">IF(ISERROR(SEARCH("-X-",D945)),IF(S945="G","NO",IF(S945="E","YES","")),"EXT")</f>
        <v>EXT</v>
      </c>
      <c r="B945" s="77"/>
      <c r="C945" s="59"/>
      <c r="D945" s="60" t="s">
        <v>3701</v>
      </c>
      <c r="E945" s="61" t="s">
        <v>3702</v>
      </c>
      <c r="F945" s="62" t="n">
        <f aca="false">LEN(Q945)-LEN(SUBSTITUTE(Q945,"/",""))-1</f>
        <v>4</v>
      </c>
      <c r="G945" s="62" t="s">
        <v>95</v>
      </c>
      <c r="H945" s="63" t="s">
        <v>3703</v>
      </c>
      <c r="I945" s="63"/>
      <c r="J945" s="64" t="s">
        <v>964</v>
      </c>
      <c r="K945" s="64"/>
      <c r="L945" s="64"/>
      <c r="M945" s="63" t="s">
        <v>137</v>
      </c>
      <c r="N945" s="65"/>
      <c r="O945" s="65" t="s">
        <v>112</v>
      </c>
      <c r="P945" s="66" t="str">
        <f aca="false">MID(SUBSTITUTE(SUBSTITUTE(Q945,"/",CONCATENATE(CHAR(10),"/")),"/",CONCATENATE(CHAR(10),"/"),F945+1),2,500)</f>
        <v>/rsm:CrossIndustryInvoice
/rsm:SupplyChainTradeTransaction
/ram:ApplicableHeaderTradeSettlement
/ram:PayerTradeParty
/ram:GlobalID</v>
      </c>
      <c r="Q945" s="67" t="s">
        <v>3704</v>
      </c>
      <c r="R945" s="65" t="s">
        <v>139</v>
      </c>
      <c r="S945" s="65" t="str">
        <f aca="false">IF($D945="","",IF(ISERROR(FIND("/@",RIGHT($Q945,LEN($Q945)-FIND("#",SUBSTITUTE($Q945,"/","#",LEN($Q945)-LEN(SUBSTITUTE($Q945,"/",""))))))),IF(LEFT($D945,4)="BG-X","EG",IF(LEFT($D945,2)="BG","G",IF(OR(RIGHT($D945,2)="-0",RIGHT($D945,3)="-00",RIGHT($D945,4)="-000"),"","E"))),"A"))</f>
        <v>E</v>
      </c>
      <c r="T945" s="65" t="s">
        <v>112</v>
      </c>
      <c r="U945" s="65"/>
      <c r="V945" s="68"/>
      <c r="X945" s="69" t="s">
        <v>30</v>
      </c>
      <c r="Y945" s="69"/>
      <c r="AA945" s="70"/>
      <c r="AB945" s="70"/>
      <c r="AC945" s="71"/>
      <c r="AE945" s="72" t="str">
        <f aca="false">D945</f>
        <v>BT-X-479</v>
      </c>
      <c r="AF945" s="73" t="n">
        <f aca="false">F945</f>
        <v>4</v>
      </c>
      <c r="AG945" s="73" t="str">
        <f aca="false">G945</f>
        <v>0..1</v>
      </c>
      <c r="AH945" s="63" t="s">
        <v>3703</v>
      </c>
      <c r="AI945" s="63"/>
      <c r="AJ945" s="64" t="s">
        <v>968</v>
      </c>
      <c r="AK945" s="64"/>
      <c r="AL945" s="64"/>
      <c r="AM945" s="73" t="str">
        <f aca="false">M945</f>
        <v>Identifier</v>
      </c>
      <c r="AN945" s="73" t="n">
        <f aca="false">N945</f>
        <v>0</v>
      </c>
      <c r="AO945" s="73" t="str">
        <f aca="false">O945</f>
        <v>0..n</v>
      </c>
      <c r="AP945" s="73" t="str">
        <f aca="false">P945</f>
        <v>/rsm:CrossIndustryInvoice
/rsm:SupplyChainTradeTransaction
/ram:ApplicableHeaderTradeSettlement
/ram:PayerTradeParty
/ram:GlobalID</v>
      </c>
      <c r="AQ945" s="73" t="str">
        <f aca="false">Q945</f>
        <v>/rsm:CrossIndustryInvoice/rsm:SupplyChainTradeTransaction/ram:ApplicableHeaderTradeSettlement/ram:PayerTradeParty/ram:GlobalID</v>
      </c>
      <c r="AR945" s="73" t="str">
        <f aca="false">R945</f>
        <v>I</v>
      </c>
      <c r="AS945" s="73" t="str">
        <f aca="false">S945</f>
        <v>E</v>
      </c>
      <c r="AT945" s="73" t="str">
        <f aca="false">T945</f>
        <v>0..n</v>
      </c>
      <c r="AU945" s="73" t="n">
        <f aca="false">U945</f>
        <v>0</v>
      </c>
      <c r="AV945" s="73" t="n">
        <f aca="false">V945</f>
        <v>0</v>
      </c>
      <c r="AW945" s="6"/>
      <c r="AX945" s="69" t="str">
        <f aca="false">X945</f>
        <v>EXTENDED</v>
      </c>
      <c r="AY945" s="74" t="n">
        <f aca="false">Y945</f>
        <v>0</v>
      </c>
      <c r="BA945" s="46"/>
      <c r="BB945" s="46"/>
      <c r="BC945" s="46"/>
    </row>
    <row r="946" customFormat="false" ht="99.75" hidden="false" customHeight="false" outlineLevel="0" collapsed="false">
      <c r="A946" s="58" t="str">
        <f aca="false">IF(ISERROR(SEARCH("-X-",D946)),IF(S946="G","NO",IF(S946="E","YES","")),"EXT")</f>
        <v>EXT</v>
      </c>
      <c r="B946" s="77"/>
      <c r="C946" s="59"/>
      <c r="D946" s="60" t="s">
        <v>3705</v>
      </c>
      <c r="E946" s="61" t="s">
        <v>3706</v>
      </c>
      <c r="F946" s="62" t="n">
        <f aca="false">LEN(Q946)-LEN(SUBSTITUTE(Q946,"/",""))-1</f>
        <v>5</v>
      </c>
      <c r="G946" s="62" t="s">
        <v>95</v>
      </c>
      <c r="H946" s="63" t="s">
        <v>3707</v>
      </c>
      <c r="I946" s="63"/>
      <c r="J946" s="64" t="s">
        <v>971</v>
      </c>
      <c r="K946" s="64"/>
      <c r="L946" s="64"/>
      <c r="M946" s="63" t="s">
        <v>358</v>
      </c>
      <c r="N946" s="65"/>
      <c r="O946" s="65"/>
      <c r="P946" s="66" t="str">
        <f aca="false">MID(SUBSTITUTE(SUBSTITUTE(Q946,"/",CONCATENATE(CHAR(10),"/")),"/",CONCATENATE(CHAR(10),"/"),F946+1),2,500)</f>
        <v>/rsm:CrossIndustryInvoice
/rsm:SupplyChainTradeTransaction
/ram:ApplicableHeaderTradeSettlement
/ram:PayerTradeParty
/ram:GlobalID
/@schemeID</v>
      </c>
      <c r="Q946" s="67" t="s">
        <v>3708</v>
      </c>
      <c r="R946" s="65" t="s">
        <v>360</v>
      </c>
      <c r="S946" s="65" t="str">
        <f aca="false">IF($D946="","",IF(ISERROR(FIND("/@",RIGHT($Q946,LEN($Q946)-FIND("#",SUBSTITUTE($Q946,"/","#",LEN($Q946)-LEN(SUBSTITUTE($Q946,"/",""))))))),IF(LEFT($D946,4)="BG-X","EG",IF(LEFT($D946,2)="BG","G",IF(OR(RIGHT($D946,2)="-0",RIGHT($D946,3)="-00",RIGHT($D946,4)="-000"),"","E"))),"A"))</f>
        <v/>
      </c>
      <c r="T946" s="65"/>
      <c r="U946" s="65"/>
      <c r="V946" s="68"/>
      <c r="X946" s="69" t="s">
        <v>30</v>
      </c>
      <c r="Y946" s="69"/>
      <c r="AA946" s="70"/>
      <c r="AB946" s="70"/>
      <c r="AC946" s="71"/>
      <c r="AE946" s="72" t="str">
        <f aca="false">D946</f>
        <v>BT-X-479-0</v>
      </c>
      <c r="AF946" s="73" t="n">
        <f aca="false">F946</f>
        <v>5</v>
      </c>
      <c r="AG946" s="73" t="str">
        <f aca="false">G946</f>
        <v>0..1</v>
      </c>
      <c r="AH946" s="63" t="s">
        <v>973</v>
      </c>
      <c r="AI946" s="63"/>
      <c r="AJ946" s="64" t="s">
        <v>363</v>
      </c>
      <c r="AK946" s="64"/>
      <c r="AL946" s="64"/>
      <c r="AM946" s="73" t="str">
        <f aca="false">M946</f>
        <v>String</v>
      </c>
      <c r="AN946" s="73" t="n">
        <f aca="false">N946</f>
        <v>0</v>
      </c>
      <c r="AO946" s="73" t="n">
        <f aca="false">O946</f>
        <v>0</v>
      </c>
      <c r="AP946" s="73" t="str">
        <f aca="false">P946</f>
        <v>/rsm:CrossIndustryInvoice
/rsm:SupplyChainTradeTransaction
/ram:ApplicableHeaderTradeSettlement
/ram:PayerTradeParty
/ram:GlobalID
/@schemeID</v>
      </c>
      <c r="AQ946" s="73" t="str">
        <f aca="false">Q946</f>
        <v>/rsm:CrossIndustryInvoice/rsm:SupplyChainTradeTransaction/ram:ApplicableHeaderTradeSettlement/ram:PayerTradeParty/ram:GlobalID/@schemeID</v>
      </c>
      <c r="AR946" s="73" t="str">
        <f aca="false">R946</f>
        <v>S</v>
      </c>
      <c r="AS946" s="73" t="str">
        <f aca="false">S946</f>
        <v/>
      </c>
      <c r="AT946" s="73" t="n">
        <f aca="false">T946</f>
        <v>0</v>
      </c>
      <c r="AU946" s="73" t="n">
        <f aca="false">U946</f>
        <v>0</v>
      </c>
      <c r="AV946" s="73" t="n">
        <f aca="false">V946</f>
        <v>0</v>
      </c>
      <c r="AW946" s="6"/>
      <c r="AX946" s="69" t="str">
        <f aca="false">X946</f>
        <v>EXTENDED</v>
      </c>
      <c r="AY946" s="74" t="n">
        <f aca="false">Y946</f>
        <v>0</v>
      </c>
      <c r="BA946" s="46"/>
      <c r="BB946" s="46"/>
      <c r="BC946" s="46"/>
    </row>
    <row r="947" customFormat="false" ht="85.5" hidden="false" customHeight="false" outlineLevel="0" collapsed="false">
      <c r="A947" s="58" t="str">
        <f aca="false">IF(ISERROR(SEARCH("-X-",D947)),IF(S947="G","NO",IF(S947="E","YES","")),"EXT")</f>
        <v>EXT</v>
      </c>
      <c r="B947" s="77"/>
      <c r="C947" s="59"/>
      <c r="D947" s="60" t="s">
        <v>3709</v>
      </c>
      <c r="E947" s="61" t="s">
        <v>3710</v>
      </c>
      <c r="F947" s="62" t="n">
        <f aca="false">LEN(Q947)-LEN(SUBSTITUTE(Q947,"/",""))-1</f>
        <v>4</v>
      </c>
      <c r="G947" s="62" t="s">
        <v>88</v>
      </c>
      <c r="H947" s="63" t="s">
        <v>3711</v>
      </c>
      <c r="I947" s="63"/>
      <c r="J947" s="64"/>
      <c r="K947" s="64"/>
      <c r="L947" s="64"/>
      <c r="M947" s="63" t="s">
        <v>119</v>
      </c>
      <c r="N947" s="65"/>
      <c r="O947" s="65" t="s">
        <v>88</v>
      </c>
      <c r="P947" s="66" t="str">
        <f aca="false">MID(SUBSTITUTE(SUBSTITUTE(Q947,"/",CONCATENATE(CHAR(10),"/")),"/",CONCATENATE(CHAR(10),"/"),F947+1),2,500)</f>
        <v>/rsm:CrossIndustryInvoice
/rsm:SupplyChainTradeTransaction
/ram:ApplicableHeaderTradeSettlement
/ram:PayerTradeParty
/ram:Name</v>
      </c>
      <c r="Q947" s="67" t="s">
        <v>3712</v>
      </c>
      <c r="R947" s="65" t="s">
        <v>121</v>
      </c>
      <c r="S947" s="65" t="str">
        <f aca="false">IF($D947="","",IF(ISERROR(FIND("/@",RIGHT($Q947,LEN($Q947)-FIND("#",SUBSTITUTE($Q947,"/","#",LEN($Q947)-LEN(SUBSTITUTE($Q947,"/",""))))))),IF(LEFT($D947,4)="BG-X","EG",IF(LEFT($D947,2)="BG","G",IF(OR(RIGHT($D947,2)="-0",RIGHT($D947,3)="-00",RIGHT($D947,4)="-000"),"","E"))),"A"))</f>
        <v>E</v>
      </c>
      <c r="T947" s="65" t="s">
        <v>95</v>
      </c>
      <c r="U947" s="65"/>
      <c r="V947" s="68"/>
      <c r="X947" s="69" t="s">
        <v>30</v>
      </c>
      <c r="Y947" s="69"/>
      <c r="AA947" s="70"/>
      <c r="AB947" s="70"/>
      <c r="AC947" s="71"/>
      <c r="AE947" s="72" t="str">
        <f aca="false">D947</f>
        <v>BT-X-476</v>
      </c>
      <c r="AF947" s="73" t="n">
        <f aca="false">F947</f>
        <v>4</v>
      </c>
      <c r="AG947" s="73" t="str">
        <f aca="false">G947</f>
        <v>1..1</v>
      </c>
      <c r="AH947" s="63" t="s">
        <v>3713</v>
      </c>
      <c r="AI947" s="63"/>
      <c r="AJ947" s="64"/>
      <c r="AK947" s="64"/>
      <c r="AL947" s="64"/>
      <c r="AM947" s="73" t="str">
        <f aca="false">M947</f>
        <v>Text</v>
      </c>
      <c r="AN947" s="73" t="n">
        <f aca="false">N947</f>
        <v>0</v>
      </c>
      <c r="AO947" s="73" t="str">
        <f aca="false">O947</f>
        <v>1..1</v>
      </c>
      <c r="AP947" s="73" t="str">
        <f aca="false">P947</f>
        <v>/rsm:CrossIndustryInvoice
/rsm:SupplyChainTradeTransaction
/ram:ApplicableHeaderTradeSettlement
/ram:PayerTradeParty
/ram:Name</v>
      </c>
      <c r="AQ947" s="73" t="str">
        <f aca="false">Q947</f>
        <v>/rsm:CrossIndustryInvoice/rsm:SupplyChainTradeTransaction/ram:ApplicableHeaderTradeSettlement/ram:PayerTradeParty/ram:Name</v>
      </c>
      <c r="AR947" s="73" t="str">
        <f aca="false">R947</f>
        <v>T</v>
      </c>
      <c r="AS947" s="73" t="str">
        <f aca="false">S947</f>
        <v>E</v>
      </c>
      <c r="AT947" s="73" t="str">
        <f aca="false">T947</f>
        <v>0..1</v>
      </c>
      <c r="AU947" s="73" t="n">
        <f aca="false">U947</f>
        <v>0</v>
      </c>
      <c r="AV947" s="73" t="n">
        <f aca="false">V947</f>
        <v>0</v>
      </c>
      <c r="AW947" s="6"/>
      <c r="AX947" s="69" t="str">
        <f aca="false">X947</f>
        <v>EXTENDED</v>
      </c>
      <c r="AY947" s="74" t="n">
        <f aca="false">Y947</f>
        <v>0</v>
      </c>
      <c r="BA947" s="46"/>
      <c r="BB947" s="46"/>
      <c r="BC947" s="46"/>
    </row>
    <row r="948" customFormat="false" ht="85.5" hidden="false" customHeight="false" outlineLevel="0" collapsed="false">
      <c r="A948" s="58" t="str">
        <f aca="false">IF(ISERROR(SEARCH("-X-",D948)),IF(S948="G","NO",IF(S948="E","YES","")),"EXT")</f>
        <v>EXT</v>
      </c>
      <c r="B948" s="77"/>
      <c r="C948" s="59"/>
      <c r="D948" s="60" t="s">
        <v>3714</v>
      </c>
      <c r="E948" s="61" t="s">
        <v>3715</v>
      </c>
      <c r="F948" s="62" t="n">
        <f aca="false">LEN(Q948)-LEN(SUBSTITUTE(Q948,"/",""))-1</f>
        <v>4</v>
      </c>
      <c r="G948" s="62" t="s">
        <v>95</v>
      </c>
      <c r="H948" s="63" t="s">
        <v>980</v>
      </c>
      <c r="I948" s="63" t="s">
        <v>981</v>
      </c>
      <c r="J948" s="64" t="s">
        <v>982</v>
      </c>
      <c r="K948" s="64"/>
      <c r="L948" s="64"/>
      <c r="M948" s="63" t="s">
        <v>174</v>
      </c>
      <c r="N948" s="65"/>
      <c r="O948" s="65" t="s">
        <v>95</v>
      </c>
      <c r="P948" s="66" t="str">
        <f aca="false">MID(SUBSTITUTE(SUBSTITUTE(Q948,"/",CONCATENATE(CHAR(10),"/")),"/",CONCATENATE(CHAR(10),"/"),F948+1),2,500)</f>
        <v>/rsm:CrossIndustryInvoice
/rsm:SupplyChainTradeTransaction
/ram:ApplicableHeaderTradeSettlement
/ram:PayerTradeParty
/ram:RoleCode</v>
      </c>
      <c r="Q948" s="67" t="s">
        <v>3716</v>
      </c>
      <c r="R948" s="65" t="s">
        <v>176</v>
      </c>
      <c r="S948" s="65" t="str">
        <f aca="false">IF($D948="","",IF(ISERROR(FIND("/@",RIGHT($Q948,LEN($Q948)-FIND("#",SUBSTITUTE($Q948,"/","#",LEN($Q948)-LEN(SUBSTITUTE($Q948,"/",""))))))),IF(LEFT($D948,4)="BG-X","EG",IF(LEFT($D948,2)="BG","G",IF(OR(RIGHT($D948,2)="-0",RIGHT($D948,3)="-00",RIGHT($D948,4)="-000"),"","E"))),"A"))</f>
        <v>E</v>
      </c>
      <c r="T948" s="65" t="s">
        <v>112</v>
      </c>
      <c r="U948" s="65"/>
      <c r="V948" s="68"/>
      <c r="X948" s="69" t="s">
        <v>30</v>
      </c>
      <c r="Y948" s="69"/>
      <c r="AA948" s="70"/>
      <c r="AB948" s="70"/>
      <c r="AC948" s="71"/>
      <c r="AE948" s="72" t="str">
        <f aca="false">D948</f>
        <v>BT-X-483</v>
      </c>
      <c r="AF948" s="73" t="n">
        <f aca="false">F948</f>
        <v>4</v>
      </c>
      <c r="AG948" s="73" t="str">
        <f aca="false">G948</f>
        <v>0..1</v>
      </c>
      <c r="AH948" s="63" t="s">
        <v>984</v>
      </c>
      <c r="AI948" s="63" t="s">
        <v>985</v>
      </c>
      <c r="AJ948" s="64" t="s">
        <v>986</v>
      </c>
      <c r="AK948" s="64"/>
      <c r="AL948" s="64"/>
      <c r="AM948" s="73" t="str">
        <f aca="false">M948</f>
        <v>Code</v>
      </c>
      <c r="AN948" s="73" t="n">
        <f aca="false">N948</f>
        <v>0</v>
      </c>
      <c r="AO948" s="73" t="str">
        <f aca="false">O948</f>
        <v>0..1</v>
      </c>
      <c r="AP948" s="73" t="str">
        <f aca="false">P948</f>
        <v>/rsm:CrossIndustryInvoice
/rsm:SupplyChainTradeTransaction
/ram:ApplicableHeaderTradeSettlement
/ram:PayerTradeParty
/ram:RoleCode</v>
      </c>
      <c r="AQ948" s="73" t="str">
        <f aca="false">Q948</f>
        <v>/rsm:CrossIndustryInvoice/rsm:SupplyChainTradeTransaction/ram:ApplicableHeaderTradeSettlement/ram:PayerTradeParty/ram:RoleCode</v>
      </c>
      <c r="AR948" s="73" t="str">
        <f aca="false">R948</f>
        <v>C</v>
      </c>
      <c r="AS948" s="73" t="str">
        <f aca="false">S948</f>
        <v>E</v>
      </c>
      <c r="AT948" s="73" t="str">
        <f aca="false">T948</f>
        <v>0..n</v>
      </c>
      <c r="AU948" s="73" t="n">
        <f aca="false">U948</f>
        <v>0</v>
      </c>
      <c r="AV948" s="73" t="n">
        <f aca="false">V948</f>
        <v>0</v>
      </c>
      <c r="AW948" s="6"/>
      <c r="AX948" s="69" t="str">
        <f aca="false">X948</f>
        <v>EXTENDED</v>
      </c>
      <c r="AY948" s="74" t="n">
        <f aca="false">Y948</f>
        <v>0</v>
      </c>
      <c r="BA948" s="46"/>
      <c r="BB948" s="46"/>
      <c r="BC948" s="46"/>
    </row>
    <row r="949" customFormat="false" ht="85.5" hidden="false" customHeight="false" outlineLevel="0" collapsed="false">
      <c r="A949" s="58" t="str">
        <f aca="false">IF(ISERROR(SEARCH("-X-",D949)),IF(S949="G","NO",IF(S949="E","YES","")),"EXT")</f>
        <v>EXT</v>
      </c>
      <c r="B949" s="77"/>
      <c r="C949" s="59"/>
      <c r="D949" s="60" t="s">
        <v>3717</v>
      </c>
      <c r="E949" s="61"/>
      <c r="F949" s="62" t="n">
        <f aca="false">LEN(Q949)-LEN(SUBSTITUTE(Q949,"/",""))-1</f>
        <v>4</v>
      </c>
      <c r="G949" s="62" t="s">
        <v>95</v>
      </c>
      <c r="H949" s="63" t="s">
        <v>1165</v>
      </c>
      <c r="I949" s="63"/>
      <c r="J949" s="64"/>
      <c r="K949" s="64"/>
      <c r="L949" s="64"/>
      <c r="M949" s="63"/>
      <c r="N949" s="65"/>
      <c r="O949" s="65" t="s">
        <v>95</v>
      </c>
      <c r="P949" s="66" t="str">
        <f aca="false">MID(SUBSTITUTE(SUBSTITUTE(Q949,"/",CONCATENATE(CHAR(10),"/")),"/",CONCATENATE(CHAR(10),"/"),F949+1),2,500)</f>
        <v>/rsm:CrossIndustryInvoice
/rsm:SupplyChainTradeTransaction
/ram:ApplicableHeaderTradeSettlement
/ram:PayerTradeParty
/ram:SpecifiedLegalOrganization</v>
      </c>
      <c r="Q949" s="67" t="s">
        <v>3718</v>
      </c>
      <c r="R949" s="65"/>
      <c r="S949" s="65" t="str">
        <f aca="false">IF($D949="","",IF(ISERROR(FIND("/@",RIGHT($Q949,LEN($Q949)-FIND("#",SUBSTITUTE($Q949,"/","#",LEN($Q949)-LEN(SUBSTITUTE($Q949,"/",""))))))),IF(LEFT($D949,4)="BG-X","EG",IF(LEFT($D949,2)="BG","G",IF(OR(RIGHT($D949,2)="-0",RIGHT($D949,3)="-00",RIGHT($D949,4)="-000"),"","E"))),"A"))</f>
        <v/>
      </c>
      <c r="T949" s="65" t="s">
        <v>95</v>
      </c>
      <c r="U949" s="65"/>
      <c r="V949" s="68"/>
      <c r="X949" s="69" t="s">
        <v>30</v>
      </c>
      <c r="Y949" s="69"/>
      <c r="AA949" s="70"/>
      <c r="AB949" s="70"/>
      <c r="AC949" s="71"/>
      <c r="AE949" s="72" t="str">
        <f aca="false">D949</f>
        <v>BT-X-480-00</v>
      </c>
      <c r="AF949" s="73" t="n">
        <f aca="false">F949</f>
        <v>4</v>
      </c>
      <c r="AG949" s="73" t="str">
        <f aca="false">G949</f>
        <v>0..1</v>
      </c>
      <c r="AH949" s="63" t="s">
        <v>1167</v>
      </c>
      <c r="AI949" s="63"/>
      <c r="AJ949" s="64"/>
      <c r="AK949" s="64"/>
      <c r="AL949" s="64"/>
      <c r="AM949" s="73" t="n">
        <f aca="false">M949</f>
        <v>0</v>
      </c>
      <c r="AN949" s="73" t="n">
        <f aca="false">N949</f>
        <v>0</v>
      </c>
      <c r="AO949" s="73" t="str">
        <f aca="false">O949</f>
        <v>0..1</v>
      </c>
      <c r="AP949" s="73" t="str">
        <f aca="false">P949</f>
        <v>/rsm:CrossIndustryInvoice
/rsm:SupplyChainTradeTransaction
/ram:ApplicableHeaderTradeSettlement
/ram:PayerTradeParty
/ram:SpecifiedLegalOrganization</v>
      </c>
      <c r="AQ949" s="73" t="str">
        <f aca="false">Q949</f>
        <v>/rsm:CrossIndustryInvoice/rsm:SupplyChainTradeTransaction/ram:ApplicableHeaderTradeSettlement/ram:PayerTradeParty/ram:SpecifiedLegalOrganization</v>
      </c>
      <c r="AR949" s="73" t="n">
        <f aca="false">R949</f>
        <v>0</v>
      </c>
      <c r="AS949" s="73" t="str">
        <f aca="false">S949</f>
        <v/>
      </c>
      <c r="AT949" s="73" t="str">
        <f aca="false">T949</f>
        <v>0..1</v>
      </c>
      <c r="AU949" s="73" t="n">
        <f aca="false">U949</f>
        <v>0</v>
      </c>
      <c r="AV949" s="73" t="n">
        <f aca="false">V949</f>
        <v>0</v>
      </c>
      <c r="AW949" s="6"/>
      <c r="AX949" s="69" t="str">
        <f aca="false">X949</f>
        <v>EXTENDED</v>
      </c>
      <c r="AY949" s="74" t="n">
        <f aca="false">Y949</f>
        <v>0</v>
      </c>
      <c r="BA949" s="46"/>
      <c r="BB949" s="46"/>
      <c r="BC949" s="46"/>
    </row>
    <row r="950" customFormat="false" ht="99.75" hidden="false" customHeight="false" outlineLevel="0" collapsed="false">
      <c r="A950" s="58" t="str">
        <f aca="false">IF(ISERROR(SEARCH("-X-",D950)),IF(S950="G","NO",IF(S950="E","YES","")),"EXT")</f>
        <v>EXT</v>
      </c>
      <c r="B950" s="77"/>
      <c r="C950" s="59"/>
      <c r="D950" s="60" t="s">
        <v>3719</v>
      </c>
      <c r="E950" s="61" t="s">
        <v>3720</v>
      </c>
      <c r="F950" s="62" t="n">
        <f aca="false">LEN(Q950)-LEN(SUBSTITUTE(Q950,"/",""))-1</f>
        <v>5</v>
      </c>
      <c r="G950" s="62" t="s">
        <v>95</v>
      </c>
      <c r="H950" s="63" t="s">
        <v>1169</v>
      </c>
      <c r="I950" s="63" t="s">
        <v>993</v>
      </c>
      <c r="J950" s="64"/>
      <c r="K950" s="64"/>
      <c r="L950" s="64"/>
      <c r="M950" s="63" t="s">
        <v>137</v>
      </c>
      <c r="N950" s="65"/>
      <c r="O950" s="65" t="s">
        <v>95</v>
      </c>
      <c r="P950" s="66" t="str">
        <f aca="false">MID(SUBSTITUTE(SUBSTITUTE(Q950,"/",CONCATENATE(CHAR(10),"/")),"/",CONCATENATE(CHAR(10),"/"),F950+1),2,500)</f>
        <v>/rsm:CrossIndustryInvoice
/rsm:SupplyChainTradeTransaction
/ram:ApplicableHeaderTradeSettlement
/ram:PayerTradeParty
/ram:SpecifiedLegalOrganization
/ram:ID</v>
      </c>
      <c r="Q950" s="67" t="s">
        <v>3721</v>
      </c>
      <c r="R950" s="65" t="s">
        <v>139</v>
      </c>
      <c r="S950" s="65" t="str">
        <f aca="false">IF($D950="","",IF(ISERROR(FIND("/@",RIGHT($Q950,LEN($Q950)-FIND("#",SUBSTITUTE($Q950,"/","#",LEN($Q950)-LEN(SUBSTITUTE($Q950,"/",""))))))),IF(LEFT($D950,4)="BG-X","EG",IF(LEFT($D950,2)="BG","G",IF(OR(RIGHT($D950,2)="-0",RIGHT($D950,3)="-00",RIGHT($D950,4)="-000"),"","E"))),"A"))</f>
        <v>E</v>
      </c>
      <c r="T950" s="65" t="s">
        <v>95</v>
      </c>
      <c r="U950" s="65"/>
      <c r="V950" s="68"/>
      <c r="X950" s="69" t="s">
        <v>30</v>
      </c>
      <c r="Y950" s="69"/>
      <c r="AA950" s="70"/>
      <c r="AB950" s="70"/>
      <c r="AC950" s="71"/>
      <c r="AE950" s="72" t="str">
        <f aca="false">D950</f>
        <v>BT-X-480</v>
      </c>
      <c r="AF950" s="73" t="n">
        <f aca="false">F950</f>
        <v>5</v>
      </c>
      <c r="AG950" s="73" t="str">
        <f aca="false">G950</f>
        <v>0..1</v>
      </c>
      <c r="AH950" s="63" t="s">
        <v>3339</v>
      </c>
      <c r="AI950" s="63" t="s">
        <v>996</v>
      </c>
      <c r="AJ950" s="64"/>
      <c r="AK950" s="64"/>
      <c r="AL950" s="64"/>
      <c r="AM950" s="73" t="str">
        <f aca="false">M950</f>
        <v>Identifier</v>
      </c>
      <c r="AN950" s="73" t="n">
        <f aca="false">N950</f>
        <v>0</v>
      </c>
      <c r="AO950" s="73" t="str">
        <f aca="false">O950</f>
        <v>0..1</v>
      </c>
      <c r="AP950" s="73" t="str">
        <f aca="false">P950</f>
        <v>/rsm:CrossIndustryInvoice
/rsm:SupplyChainTradeTransaction
/ram:ApplicableHeaderTradeSettlement
/ram:PayerTradeParty
/ram:SpecifiedLegalOrganization
/ram:ID</v>
      </c>
      <c r="AQ950" s="73" t="str">
        <f aca="false">Q950</f>
        <v>/rsm:CrossIndustryInvoice/rsm:SupplyChainTradeTransaction/ram:ApplicableHeaderTradeSettlement/ram:PayerTradeParty/ram:SpecifiedLegalOrganization/ram:ID</v>
      </c>
      <c r="AR950" s="73" t="str">
        <f aca="false">R950</f>
        <v>I</v>
      </c>
      <c r="AS950" s="73" t="str">
        <f aca="false">S950</f>
        <v>E</v>
      </c>
      <c r="AT950" s="73" t="str">
        <f aca="false">T950</f>
        <v>0..1</v>
      </c>
      <c r="AU950" s="73" t="n">
        <f aca="false">U950</f>
        <v>0</v>
      </c>
      <c r="AV950" s="73" t="n">
        <f aca="false">V950</f>
        <v>0</v>
      </c>
      <c r="AW950" s="6"/>
      <c r="AX950" s="69" t="str">
        <f aca="false">X950</f>
        <v>EXTENDED</v>
      </c>
      <c r="AY950" s="74" t="n">
        <f aca="false">Y950</f>
        <v>0</v>
      </c>
      <c r="BA950" s="46"/>
      <c r="BB950" s="46"/>
      <c r="BC950" s="46"/>
    </row>
    <row r="951" customFormat="false" ht="114" hidden="false" customHeight="false" outlineLevel="0" collapsed="false">
      <c r="A951" s="58" t="str">
        <f aca="false">IF(ISERROR(SEARCH("-X-",D951)),IF(S951="G","NO",IF(S951="E","YES","")),"EXT")</f>
        <v>EXT</v>
      </c>
      <c r="B951" s="77"/>
      <c r="C951" s="59"/>
      <c r="D951" s="60" t="s">
        <v>3722</v>
      </c>
      <c r="E951" s="61" t="s">
        <v>3723</v>
      </c>
      <c r="F951" s="62" t="n">
        <f aca="false">LEN(Q951)-LEN(SUBSTITUTE(Q951,"/",""))-1</f>
        <v>6</v>
      </c>
      <c r="G951" s="62" t="s">
        <v>95</v>
      </c>
      <c r="H951" s="63" t="s">
        <v>355</v>
      </c>
      <c r="I951" s="63" t="s">
        <v>3724</v>
      </c>
      <c r="J951" s="64" t="s">
        <v>999</v>
      </c>
      <c r="K951" s="64"/>
      <c r="L951" s="64"/>
      <c r="M951" s="63" t="s">
        <v>358</v>
      </c>
      <c r="N951" s="65"/>
      <c r="O951" s="65"/>
      <c r="P951" s="66" t="str">
        <f aca="false">MID(SUBSTITUTE(SUBSTITUTE(Q951,"/",CONCATENATE(CHAR(10),"/")),"/",CONCATENATE(CHAR(10),"/"),F951+1),2,500)</f>
        <v>/rsm:CrossIndustryInvoice
/rsm:SupplyChainTradeTransaction
/ram:ApplicableHeaderTradeSettlement
/ram:PayerTradeParty
/ram:SpecifiedLegalOrganization
/ram:ID
/@schemeID</v>
      </c>
      <c r="Q951" s="67" t="s">
        <v>3725</v>
      </c>
      <c r="R951" s="65" t="s">
        <v>360</v>
      </c>
      <c r="S951" s="65" t="str">
        <f aca="false">IF($D951="","",IF(ISERROR(FIND("/@",RIGHT($Q951,LEN($Q951)-FIND("#",SUBSTITUTE($Q951,"/","#",LEN($Q951)-LEN(SUBSTITUTE($Q951,"/",""))))))),IF(LEFT($D951,4)="BG-X","EG",IF(LEFT($D951,2)="BG","G",IF(OR(RIGHT($D951,2)="-0",RIGHT($D951,3)="-00",RIGHT($D951,4)="-000"),"","E"))),"A"))</f>
        <v/>
      </c>
      <c r="T951" s="65"/>
      <c r="U951" s="65"/>
      <c r="V951" s="68"/>
      <c r="X951" s="69" t="s">
        <v>30</v>
      </c>
      <c r="Y951" s="69"/>
      <c r="AA951" s="70"/>
      <c r="AB951" s="70"/>
      <c r="AC951" s="71"/>
      <c r="AE951" s="72" t="str">
        <f aca="false">D951</f>
        <v>BT-X-480-0</v>
      </c>
      <c r="AF951" s="73" t="n">
        <f aca="false">F951</f>
        <v>6</v>
      </c>
      <c r="AG951" s="73" t="str">
        <f aca="false">G951</f>
        <v>0..1</v>
      </c>
      <c r="AH951" s="63" t="s">
        <v>3726</v>
      </c>
      <c r="AI951" s="63" t="s">
        <v>3727</v>
      </c>
      <c r="AJ951" s="64" t="s">
        <v>1003</v>
      </c>
      <c r="AK951" s="64"/>
      <c r="AL951" s="64"/>
      <c r="AM951" s="73" t="str">
        <f aca="false">M951</f>
        <v>String</v>
      </c>
      <c r="AN951" s="73" t="n">
        <f aca="false">N951</f>
        <v>0</v>
      </c>
      <c r="AO951" s="73" t="n">
        <f aca="false">O951</f>
        <v>0</v>
      </c>
      <c r="AP951" s="73" t="str">
        <f aca="false">P951</f>
        <v>/rsm:CrossIndustryInvoice
/rsm:SupplyChainTradeTransaction
/ram:ApplicableHeaderTradeSettlement
/ram:PayerTradeParty
/ram:SpecifiedLegalOrganization
/ram:ID
/@schemeID</v>
      </c>
      <c r="AQ951" s="73" t="str">
        <f aca="false">Q951</f>
        <v>/rsm:CrossIndustryInvoice/rsm:SupplyChainTradeTransaction/ram:ApplicableHeaderTradeSettlement/ram:PayerTradeParty/ram:SpecifiedLegalOrganization/ram:ID/@schemeID</v>
      </c>
      <c r="AR951" s="73" t="str">
        <f aca="false">R951</f>
        <v>S</v>
      </c>
      <c r="AS951" s="73" t="str">
        <f aca="false">S951</f>
        <v/>
      </c>
      <c r="AT951" s="73" t="n">
        <f aca="false">T951</f>
        <v>0</v>
      </c>
      <c r="AU951" s="73" t="n">
        <f aca="false">U951</f>
        <v>0</v>
      </c>
      <c r="AV951" s="73" t="n">
        <f aca="false">V951</f>
        <v>0</v>
      </c>
      <c r="AW951" s="6"/>
      <c r="AX951" s="69" t="str">
        <f aca="false">X951</f>
        <v>EXTENDED</v>
      </c>
      <c r="AY951" s="74" t="n">
        <f aca="false">Y951</f>
        <v>0</v>
      </c>
      <c r="BA951" s="46"/>
      <c r="BB951" s="46"/>
      <c r="BC951" s="46"/>
    </row>
    <row r="952" customFormat="false" ht="99.75" hidden="false" customHeight="false" outlineLevel="0" collapsed="false">
      <c r="A952" s="58" t="str">
        <f aca="false">IF(ISERROR(SEARCH("-X-",D952)),IF(S952="G","NO",IF(S952="E","YES","")),"EXT")</f>
        <v>EXT</v>
      </c>
      <c r="B952" s="77"/>
      <c r="C952" s="59"/>
      <c r="D952" s="60" t="s">
        <v>3728</v>
      </c>
      <c r="E952" s="61" t="s">
        <v>3729</v>
      </c>
      <c r="F952" s="62" t="n">
        <f aca="false">LEN(Q952)-LEN(SUBSTITUTE(Q952,"/",""))-1</f>
        <v>5</v>
      </c>
      <c r="G952" s="62" t="s">
        <v>95</v>
      </c>
      <c r="H952" s="63" t="s">
        <v>1005</v>
      </c>
      <c r="I952" s="63" t="s">
        <v>1006</v>
      </c>
      <c r="J952" s="64" t="s">
        <v>1007</v>
      </c>
      <c r="K952" s="64"/>
      <c r="L952" s="64"/>
      <c r="M952" s="63" t="s">
        <v>119</v>
      </c>
      <c r="N952" s="65"/>
      <c r="O952" s="65" t="s">
        <v>95</v>
      </c>
      <c r="P952" s="66" t="str">
        <f aca="false">MID(SUBSTITUTE(SUBSTITUTE(Q952,"/",CONCATENATE(CHAR(10),"/")),"/",CONCATENATE(CHAR(10),"/"),F952+1),2,500)</f>
        <v>/rsm:CrossIndustryInvoice
/rsm:SupplyChainTradeTransaction
/ram:ApplicableHeaderTradeSettlement
/ram:PayerTradeParty
/ram:SpecifiedLegalOrganization
/ram:TradingBusinessName</v>
      </c>
      <c r="Q952" s="67" t="s">
        <v>3730</v>
      </c>
      <c r="R952" s="65" t="s">
        <v>121</v>
      </c>
      <c r="S952" s="65" t="str">
        <f aca="false">IF($D952="","",IF(ISERROR(FIND("/@",RIGHT($Q952,LEN($Q952)-FIND("#",SUBSTITUTE($Q952,"/","#",LEN($Q952)-LEN(SUBSTITUTE($Q952,"/",""))))))),IF(LEFT($D952,4)="BG-X","EG",IF(LEFT($D952,2)="BG","G",IF(OR(RIGHT($D952,2)="-0",RIGHT($D952,3)="-00",RIGHT($D952,4)="-000"),"","E"))),"A"))</f>
        <v>E</v>
      </c>
      <c r="T952" s="65" t="s">
        <v>95</v>
      </c>
      <c r="U952" s="65"/>
      <c r="V952" s="68"/>
      <c r="X952" s="69" t="s">
        <v>30</v>
      </c>
      <c r="Y952" s="69"/>
      <c r="AA952" s="70"/>
      <c r="AB952" s="70"/>
      <c r="AC952" s="71"/>
      <c r="AE952" s="72" t="str">
        <f aca="false">D952</f>
        <v>BT-X-477</v>
      </c>
      <c r="AF952" s="73" t="n">
        <f aca="false">F952</f>
        <v>5</v>
      </c>
      <c r="AG952" s="73" t="str">
        <f aca="false">G952</f>
        <v>0..1</v>
      </c>
      <c r="AH952" s="63" t="s">
        <v>2095</v>
      </c>
      <c r="AI952" s="63" t="s">
        <v>1010</v>
      </c>
      <c r="AJ952" s="64" t="s">
        <v>1011</v>
      </c>
      <c r="AK952" s="64"/>
      <c r="AL952" s="64"/>
      <c r="AM952" s="73" t="str">
        <f aca="false">M952</f>
        <v>Text</v>
      </c>
      <c r="AN952" s="73" t="n">
        <f aca="false">N952</f>
        <v>0</v>
      </c>
      <c r="AO952" s="73" t="str">
        <f aca="false">O952</f>
        <v>0..1</v>
      </c>
      <c r="AP952" s="73" t="str">
        <f aca="false">P952</f>
        <v>/rsm:CrossIndustryInvoice
/rsm:SupplyChainTradeTransaction
/ram:ApplicableHeaderTradeSettlement
/ram:PayerTradeParty
/ram:SpecifiedLegalOrganization
/ram:TradingBusinessName</v>
      </c>
      <c r="AQ952" s="73" t="str">
        <f aca="false">Q952</f>
        <v>/rsm:CrossIndustryInvoice/rsm:SupplyChainTradeTransaction/ram:ApplicableHeaderTradeSettlement/ram:PayerTradeParty/ram:SpecifiedLegalOrganization/ram:TradingBusinessName</v>
      </c>
      <c r="AR952" s="73" t="str">
        <f aca="false">R952</f>
        <v>T</v>
      </c>
      <c r="AS952" s="73" t="str">
        <f aca="false">S952</f>
        <v>E</v>
      </c>
      <c r="AT952" s="73" t="str">
        <f aca="false">T952</f>
        <v>0..1</v>
      </c>
      <c r="AU952" s="73" t="n">
        <f aca="false">U952</f>
        <v>0</v>
      </c>
      <c r="AV952" s="73" t="n">
        <f aca="false">V952</f>
        <v>0</v>
      </c>
      <c r="AW952" s="6"/>
      <c r="AX952" s="69" t="str">
        <f aca="false">X952</f>
        <v>EXTENDED</v>
      </c>
      <c r="AY952" s="74" t="n">
        <f aca="false">Y952</f>
        <v>0</v>
      </c>
      <c r="BA952" s="46"/>
      <c r="BB952" s="46"/>
      <c r="BC952" s="46"/>
    </row>
    <row r="953" customFormat="false" ht="99.75" hidden="false" customHeight="false" outlineLevel="0" collapsed="false">
      <c r="A953" s="58" t="str">
        <f aca="false">IF(ISERROR(SEARCH("-X-",D953)),IF(S953="G","NO",IF(S953="E","YES","")),"EXT")</f>
        <v>EXT</v>
      </c>
      <c r="B953" s="77"/>
      <c r="C953" s="59"/>
      <c r="D953" s="60" t="s">
        <v>3731</v>
      </c>
      <c r="E953" s="61"/>
      <c r="F953" s="62" t="n">
        <f aca="false">LEN(Q953)-LEN(SUBSTITUTE(Q953,"/",""))-1</f>
        <v>5</v>
      </c>
      <c r="G953" s="62" t="s">
        <v>95</v>
      </c>
      <c r="H953" s="63" t="s">
        <v>1929</v>
      </c>
      <c r="I953" s="63"/>
      <c r="J953" s="64"/>
      <c r="K953" s="64"/>
      <c r="L953" s="64"/>
      <c r="M953" s="63"/>
      <c r="N953" s="65"/>
      <c r="O953" s="65" t="s">
        <v>95</v>
      </c>
      <c r="P953" s="66" t="str">
        <f aca="false">MID(SUBSTITUTE(SUBSTITUTE(Q953,"/",CONCATENATE(CHAR(10),"/")),"/",CONCATENATE(CHAR(10),"/"),F953+1),2,500)</f>
        <v>/rsm:CrossIndustryInvoice
/rsm:SupplyChainTradeTransaction
/ram:ApplicableHeaderTradeSettlement
/ram:PayerTradeParty
/ram:SpecifiedLegalOrganization
/ram:PostalTradeAddress</v>
      </c>
      <c r="Q953" s="67" t="s">
        <v>3732</v>
      </c>
      <c r="R953" s="65"/>
      <c r="S953" s="65" t="str">
        <f aca="false">IF($D953="","",IF(ISERROR(FIND("/@",RIGHT($Q953,LEN($Q953)-FIND("#",SUBSTITUTE($Q953,"/","#",LEN($Q953)-LEN(SUBSTITUTE($Q953,"/",""))))))),IF(LEFT($D953,4)="BG-X","EG",IF(LEFT($D953,2)="BG","G",IF(OR(RIGHT($D953,2)="-0",RIGHT($D953,3)="-00",RIGHT($D953,4)="-000"),"","E"))),"A"))</f>
        <v>EG</v>
      </c>
      <c r="T953" s="65" t="s">
        <v>95</v>
      </c>
      <c r="U953" s="65"/>
      <c r="V953" s="68"/>
      <c r="X953" s="69" t="s">
        <v>30</v>
      </c>
      <c r="Y953" s="69"/>
      <c r="AA953" s="70"/>
      <c r="AB953" s="70"/>
      <c r="AC953" s="71"/>
      <c r="AE953" s="72" t="str">
        <f aca="false">D953</f>
        <v>BG-X-76</v>
      </c>
      <c r="AF953" s="73" t="n">
        <f aca="false">F953</f>
        <v>5</v>
      </c>
      <c r="AG953" s="73" t="str">
        <f aca="false">G953</f>
        <v>0..1</v>
      </c>
      <c r="AH953" s="63" t="s">
        <v>1932</v>
      </c>
      <c r="AI953" s="63"/>
      <c r="AJ953" s="64"/>
      <c r="AK953" s="64"/>
      <c r="AL953" s="64"/>
      <c r="AM953" s="73" t="n">
        <f aca="false">M953</f>
        <v>0</v>
      </c>
      <c r="AN953" s="73" t="n">
        <f aca="false">N953</f>
        <v>0</v>
      </c>
      <c r="AO953" s="73" t="str">
        <f aca="false">O953</f>
        <v>0..1</v>
      </c>
      <c r="AP953" s="73" t="str">
        <f aca="false">P953</f>
        <v>/rsm:CrossIndustryInvoice
/rsm:SupplyChainTradeTransaction
/ram:ApplicableHeaderTradeSettlement
/ram:PayerTradeParty
/ram:SpecifiedLegalOrganization
/ram:PostalTradeAddress</v>
      </c>
      <c r="AQ953" s="73" t="str">
        <f aca="false">Q953</f>
        <v>/rsm:CrossIndustryInvoice/rsm:SupplyChainTradeTransaction/ram:ApplicableHeaderTradeSettlement/ram:PayerTradeParty/ram:SpecifiedLegalOrganization/ram:PostalTradeAddress</v>
      </c>
      <c r="AR953" s="73" t="n">
        <f aca="false">R953</f>
        <v>0</v>
      </c>
      <c r="AS953" s="73" t="str">
        <f aca="false">S953</f>
        <v>EG</v>
      </c>
      <c r="AT953" s="73" t="str">
        <f aca="false">T953</f>
        <v>0..1</v>
      </c>
      <c r="AU953" s="73" t="n">
        <f aca="false">U953</f>
        <v>0</v>
      </c>
      <c r="AV953" s="73" t="n">
        <f aca="false">V953</f>
        <v>0</v>
      </c>
      <c r="AW953" s="6"/>
      <c r="AX953" s="69" t="str">
        <f aca="false">X953</f>
        <v>EXTENDED</v>
      </c>
      <c r="AY953" s="74" t="n">
        <f aca="false">Y953</f>
        <v>0</v>
      </c>
      <c r="BA953" s="46"/>
      <c r="BB953" s="46"/>
      <c r="BC953" s="46"/>
    </row>
    <row r="954" customFormat="false" ht="114" hidden="false" customHeight="false" outlineLevel="0" collapsed="false">
      <c r="A954" s="58" t="str">
        <f aca="false">IF(ISERROR(SEARCH("-X-",D954)),IF(S954="G","NO",IF(S954="E","YES","")),"EXT")</f>
        <v>EXT</v>
      </c>
      <c r="B954" s="77"/>
      <c r="C954" s="59"/>
      <c r="D954" s="60" t="s">
        <v>3733</v>
      </c>
      <c r="E954" s="61"/>
      <c r="F954" s="62" t="n">
        <f aca="false">LEN(Q954)-LEN(SUBSTITUTE(Q954,"/",""))-1</f>
        <v>6</v>
      </c>
      <c r="G954" s="62" t="s">
        <v>95</v>
      </c>
      <c r="H954" s="63" t="s">
        <v>1069</v>
      </c>
      <c r="I954" s="63" t="s">
        <v>1070</v>
      </c>
      <c r="J954" s="64" t="s">
        <v>1071</v>
      </c>
      <c r="K954" s="64"/>
      <c r="L954" s="64"/>
      <c r="M954" s="63" t="s">
        <v>119</v>
      </c>
      <c r="N954" s="65"/>
      <c r="O954" s="65" t="s">
        <v>95</v>
      </c>
      <c r="P954" s="66" t="str">
        <f aca="false">MID(SUBSTITUTE(SUBSTITUTE(Q954,"/",CONCATENATE(CHAR(10),"/")),"/",CONCATENATE(CHAR(10),"/"),F954+1),2,500)</f>
        <v>/rsm:CrossIndustryInvoice
/rsm:SupplyChainTradeTransaction
/ram:ApplicableHeaderTradeSettlement
/ram:PayerTradeParty
/ram:SpecifiedLegalOrganization
/ram:PostalTradeAddress
/ram:PostcodeCode</v>
      </c>
      <c r="Q954" s="67" t="s">
        <v>3734</v>
      </c>
      <c r="R954" s="65" t="s">
        <v>121</v>
      </c>
      <c r="S954" s="65" t="str">
        <f aca="false">IF($D954="","",IF(ISERROR(FIND("/@",RIGHT($Q954,LEN($Q954)-FIND("#",SUBSTITUTE($Q954,"/","#",LEN($Q954)-LEN(SUBSTITUTE($Q954,"/",""))))))),IF(LEFT($D954,4)="BG-X","EG",IF(LEFT($D954,2)="BG","G",IF(OR(RIGHT($D954,2)="-0",RIGHT($D954,3)="-00",RIGHT($D954,4)="-000"),"","E"))),"A"))</f>
        <v>E</v>
      </c>
      <c r="T954" s="65" t="s">
        <v>95</v>
      </c>
      <c r="U954" s="65"/>
      <c r="V954" s="68"/>
      <c r="X954" s="69" t="s">
        <v>30</v>
      </c>
      <c r="Y954" s="69"/>
      <c r="AA954" s="70"/>
      <c r="AB954" s="70"/>
      <c r="AC954" s="71"/>
      <c r="AE954" s="72" t="str">
        <f aca="false">D954</f>
        <v>BT-X-497</v>
      </c>
      <c r="AF954" s="73" t="n">
        <f aca="false">F954</f>
        <v>6</v>
      </c>
      <c r="AG954" s="73" t="str">
        <f aca="false">G954</f>
        <v>0..1</v>
      </c>
      <c r="AH954" s="63" t="s">
        <v>1073</v>
      </c>
      <c r="AI954" s="63" t="s">
        <v>1074</v>
      </c>
      <c r="AJ954" s="64" t="s">
        <v>1075</v>
      </c>
      <c r="AK954" s="64"/>
      <c r="AL954" s="64"/>
      <c r="AM954" s="73" t="str">
        <f aca="false">M954</f>
        <v>Text</v>
      </c>
      <c r="AN954" s="73" t="n">
        <f aca="false">N954</f>
        <v>0</v>
      </c>
      <c r="AO954" s="73" t="str">
        <f aca="false">O954</f>
        <v>0..1</v>
      </c>
      <c r="AP954" s="73" t="str">
        <f aca="false">P954</f>
        <v>/rsm:CrossIndustryInvoice
/rsm:SupplyChainTradeTransaction
/ram:ApplicableHeaderTradeSettlement
/ram:PayerTradeParty
/ram:SpecifiedLegalOrganization
/ram:PostalTradeAddress
/ram:PostcodeCode</v>
      </c>
      <c r="AQ954" s="73" t="str">
        <f aca="false">Q954</f>
        <v>/rsm:CrossIndustryInvoice/rsm:SupplyChainTradeTransaction/ram:ApplicableHeaderTradeSettlement/ram:PayerTradeParty/ram:SpecifiedLegalOrganization/ram:PostalTradeAddress/ram:PostcodeCode</v>
      </c>
      <c r="AR954" s="73" t="str">
        <f aca="false">R954</f>
        <v>T</v>
      </c>
      <c r="AS954" s="73" t="str">
        <f aca="false">S954</f>
        <v>E</v>
      </c>
      <c r="AT954" s="73" t="str">
        <f aca="false">T954</f>
        <v>0..1</v>
      </c>
      <c r="AU954" s="73" t="n">
        <f aca="false">U954</f>
        <v>0</v>
      </c>
      <c r="AV954" s="73" t="n">
        <f aca="false">V954</f>
        <v>0</v>
      </c>
      <c r="AW954" s="6"/>
      <c r="AX954" s="69" t="str">
        <f aca="false">X954</f>
        <v>EXTENDED</v>
      </c>
      <c r="AY954" s="74" t="n">
        <f aca="false">Y954</f>
        <v>0</v>
      </c>
      <c r="BA954" s="46"/>
      <c r="BB954" s="46"/>
      <c r="BC954" s="46"/>
    </row>
    <row r="955" customFormat="false" ht="114" hidden="false" customHeight="false" outlineLevel="0" collapsed="false">
      <c r="A955" s="58" t="str">
        <f aca="false">IF(ISERROR(SEARCH("-X-",D955)),IF(S955="G","NO",IF(S955="E","YES","")),"EXT")</f>
        <v>EXT</v>
      </c>
      <c r="B955" s="77"/>
      <c r="C955" s="59"/>
      <c r="D955" s="60" t="s">
        <v>3735</v>
      </c>
      <c r="E955" s="61"/>
      <c r="F955" s="62" t="n">
        <f aca="false">LEN(Q955)-LEN(SUBSTITUTE(Q955,"/",""))-1</f>
        <v>6</v>
      </c>
      <c r="G955" s="62" t="s">
        <v>95</v>
      </c>
      <c r="H955" s="63" t="s">
        <v>1078</v>
      </c>
      <c r="I955" s="63" t="s">
        <v>1079</v>
      </c>
      <c r="J955" s="64" t="s">
        <v>1080</v>
      </c>
      <c r="K955" s="64"/>
      <c r="L955" s="64"/>
      <c r="M955" s="63" t="s">
        <v>119</v>
      </c>
      <c r="N955" s="65"/>
      <c r="O955" s="65" t="s">
        <v>95</v>
      </c>
      <c r="P955" s="66" t="str">
        <f aca="false">MID(SUBSTITUTE(SUBSTITUTE(Q955,"/",CONCATENATE(CHAR(10),"/")),"/",CONCATENATE(CHAR(10),"/"),F955+1),2,500)</f>
        <v>/rsm:CrossIndustryInvoice
/rsm:SupplyChainTradeTransaction
/ram:ApplicableHeaderTradeSettlement
/ram:PayerTradeParty
/ram:SpecifiedLegalOrganization
/ram:PostalTradeAddress
/ram:LineOne</v>
      </c>
      <c r="Q955" s="67" t="s">
        <v>3736</v>
      </c>
      <c r="R955" s="65" t="s">
        <v>121</v>
      </c>
      <c r="S955" s="65" t="str">
        <f aca="false">IF($D955="","",IF(ISERROR(FIND("/@",RIGHT($Q955,LEN($Q955)-FIND("#",SUBSTITUTE($Q955,"/","#",LEN($Q955)-LEN(SUBSTITUTE($Q955,"/",""))))))),IF(LEFT($D955,4)="BG-X","EG",IF(LEFT($D955,2)="BG","G",IF(OR(RIGHT($D955,2)="-0",RIGHT($D955,3)="-00",RIGHT($D955,4)="-000"),"","E"))),"A"))</f>
        <v>E</v>
      </c>
      <c r="T955" s="65" t="s">
        <v>95</v>
      </c>
      <c r="U955" s="65"/>
      <c r="V955" s="68"/>
      <c r="X955" s="69" t="s">
        <v>30</v>
      </c>
      <c r="Y955" s="69"/>
      <c r="AA955" s="70"/>
      <c r="AB955" s="70"/>
      <c r="AC955" s="71"/>
      <c r="AE955" s="72" t="str">
        <f aca="false">D955</f>
        <v>BT-X-498</v>
      </c>
      <c r="AF955" s="73" t="n">
        <f aca="false">F955</f>
        <v>6</v>
      </c>
      <c r="AG955" s="73" t="str">
        <f aca="false">G955</f>
        <v>0..1</v>
      </c>
      <c r="AH955" s="63" t="s">
        <v>1082</v>
      </c>
      <c r="AI955" s="63" t="s">
        <v>1083</v>
      </c>
      <c r="AJ955" s="64" t="s">
        <v>1084</v>
      </c>
      <c r="AK955" s="64"/>
      <c r="AL955" s="64"/>
      <c r="AM955" s="73" t="str">
        <f aca="false">M955</f>
        <v>Text</v>
      </c>
      <c r="AN955" s="73" t="n">
        <f aca="false">N955</f>
        <v>0</v>
      </c>
      <c r="AO955" s="73" t="str">
        <f aca="false">O955</f>
        <v>0..1</v>
      </c>
      <c r="AP955" s="73" t="str">
        <f aca="false">P955</f>
        <v>/rsm:CrossIndustryInvoice
/rsm:SupplyChainTradeTransaction
/ram:ApplicableHeaderTradeSettlement
/ram:PayerTradeParty
/ram:SpecifiedLegalOrganization
/ram:PostalTradeAddress
/ram:LineOne</v>
      </c>
      <c r="AQ955" s="73" t="str">
        <f aca="false">Q955</f>
        <v>/rsm:CrossIndustryInvoice/rsm:SupplyChainTradeTransaction/ram:ApplicableHeaderTradeSettlement/ram:PayerTradeParty/ram:SpecifiedLegalOrganization/ram:PostalTradeAddress/ram:LineOne</v>
      </c>
      <c r="AR955" s="73" t="str">
        <f aca="false">R955</f>
        <v>T</v>
      </c>
      <c r="AS955" s="73" t="str">
        <f aca="false">S955</f>
        <v>E</v>
      </c>
      <c r="AT955" s="73" t="str">
        <f aca="false">T955</f>
        <v>0..1</v>
      </c>
      <c r="AU955" s="73" t="n">
        <f aca="false">U955</f>
        <v>0</v>
      </c>
      <c r="AV955" s="73" t="n">
        <f aca="false">V955</f>
        <v>0</v>
      </c>
      <c r="AW955" s="6"/>
      <c r="AX955" s="69" t="str">
        <f aca="false">X955</f>
        <v>EXTENDED</v>
      </c>
      <c r="AY955" s="74" t="n">
        <f aca="false">Y955</f>
        <v>0</v>
      </c>
      <c r="BA955" s="46"/>
      <c r="BB955" s="46"/>
      <c r="BC955" s="46"/>
    </row>
    <row r="956" customFormat="false" ht="114" hidden="false" customHeight="false" outlineLevel="0" collapsed="false">
      <c r="A956" s="58" t="str">
        <f aca="false">IF(ISERROR(SEARCH("-X-",D956)),IF(S956="G","NO",IF(S956="E","YES","")),"EXT")</f>
        <v>EXT</v>
      </c>
      <c r="B956" s="77"/>
      <c r="C956" s="59"/>
      <c r="D956" s="60" t="s">
        <v>3737</v>
      </c>
      <c r="E956" s="61"/>
      <c r="F956" s="62" t="n">
        <f aca="false">LEN(Q956)-LEN(SUBSTITUTE(Q956,"/",""))-1</f>
        <v>6</v>
      </c>
      <c r="G956" s="62" t="s">
        <v>95</v>
      </c>
      <c r="H956" s="63" t="s">
        <v>1087</v>
      </c>
      <c r="I956" s="63" t="s">
        <v>1088</v>
      </c>
      <c r="J956" s="64"/>
      <c r="K956" s="64"/>
      <c r="L956" s="64"/>
      <c r="M956" s="63" t="s">
        <v>119</v>
      </c>
      <c r="N956" s="65"/>
      <c r="O956" s="65" t="s">
        <v>95</v>
      </c>
      <c r="P956" s="66" t="str">
        <f aca="false">MID(SUBSTITUTE(SUBSTITUTE(Q956,"/",CONCATENATE(CHAR(10),"/")),"/",CONCATENATE(CHAR(10),"/"),F956+1),2,500)</f>
        <v>/rsm:CrossIndustryInvoice
/rsm:SupplyChainTradeTransaction
/ram:ApplicableHeaderTradeSettlement
/ram:PayerTradeParty
/ram:SpecifiedLegalOrganization
/ram:PostalTradeAddress
/ram:LineTwo</v>
      </c>
      <c r="Q956" s="67" t="s">
        <v>3738</v>
      </c>
      <c r="R956" s="65" t="s">
        <v>121</v>
      </c>
      <c r="S956" s="65" t="str">
        <f aca="false">IF($D956="","",IF(ISERROR(FIND("/@",RIGHT($Q956,LEN($Q956)-FIND("#",SUBSTITUTE($Q956,"/","#",LEN($Q956)-LEN(SUBSTITUTE($Q956,"/",""))))))),IF(LEFT($D956,4)="BG-X","EG",IF(LEFT($D956,2)="BG","G",IF(OR(RIGHT($D956,2)="-0",RIGHT($D956,3)="-00",RIGHT($D956,4)="-000"),"","E"))),"A"))</f>
        <v>E</v>
      </c>
      <c r="T956" s="65" t="s">
        <v>95</v>
      </c>
      <c r="U956" s="65"/>
      <c r="V956" s="68"/>
      <c r="X956" s="69" t="s">
        <v>30</v>
      </c>
      <c r="Y956" s="69"/>
      <c r="AA956" s="70"/>
      <c r="AB956" s="70"/>
      <c r="AC956" s="71"/>
      <c r="AE956" s="72" t="str">
        <f aca="false">D956</f>
        <v>BT-X-499</v>
      </c>
      <c r="AF956" s="73" t="n">
        <f aca="false">F956</f>
        <v>6</v>
      </c>
      <c r="AG956" s="73" t="str">
        <f aca="false">G956</f>
        <v>0..1</v>
      </c>
      <c r="AH956" s="63" t="s">
        <v>1090</v>
      </c>
      <c r="AI956" s="63" t="s">
        <v>1091</v>
      </c>
      <c r="AJ956" s="64"/>
      <c r="AK956" s="64"/>
      <c r="AL956" s="64"/>
      <c r="AM956" s="73" t="str">
        <f aca="false">M956</f>
        <v>Text</v>
      </c>
      <c r="AN956" s="73" t="n">
        <f aca="false">N956</f>
        <v>0</v>
      </c>
      <c r="AO956" s="73" t="str">
        <f aca="false">O956</f>
        <v>0..1</v>
      </c>
      <c r="AP956" s="73" t="str">
        <f aca="false">P956</f>
        <v>/rsm:CrossIndustryInvoice
/rsm:SupplyChainTradeTransaction
/ram:ApplicableHeaderTradeSettlement
/ram:PayerTradeParty
/ram:SpecifiedLegalOrganization
/ram:PostalTradeAddress
/ram:LineTwo</v>
      </c>
      <c r="AQ956" s="73" t="str">
        <f aca="false">Q956</f>
        <v>/rsm:CrossIndustryInvoice/rsm:SupplyChainTradeTransaction/ram:ApplicableHeaderTradeSettlement/ram:PayerTradeParty/ram:SpecifiedLegalOrganization/ram:PostalTradeAddress/ram:LineTwo</v>
      </c>
      <c r="AR956" s="73" t="str">
        <f aca="false">R956</f>
        <v>T</v>
      </c>
      <c r="AS956" s="73" t="str">
        <f aca="false">S956</f>
        <v>E</v>
      </c>
      <c r="AT956" s="73" t="str">
        <f aca="false">T956</f>
        <v>0..1</v>
      </c>
      <c r="AU956" s="73" t="n">
        <f aca="false">U956</f>
        <v>0</v>
      </c>
      <c r="AV956" s="73" t="n">
        <f aca="false">V956</f>
        <v>0</v>
      </c>
      <c r="AW956" s="6"/>
      <c r="AX956" s="69" t="str">
        <f aca="false">X956</f>
        <v>EXTENDED</v>
      </c>
      <c r="AY956" s="74" t="n">
        <f aca="false">Y956</f>
        <v>0</v>
      </c>
      <c r="BA956" s="46"/>
      <c r="BB956" s="46"/>
      <c r="BC956" s="46"/>
    </row>
    <row r="957" customFormat="false" ht="114" hidden="false" customHeight="false" outlineLevel="0" collapsed="false">
      <c r="A957" s="58" t="str">
        <f aca="false">IF(ISERROR(SEARCH("-X-",D957)),IF(S957="G","NO",IF(S957="E","YES","")),"EXT")</f>
        <v>EXT</v>
      </c>
      <c r="B957" s="77"/>
      <c r="C957" s="59"/>
      <c r="D957" s="60" t="s">
        <v>3739</v>
      </c>
      <c r="E957" s="61"/>
      <c r="F957" s="62" t="n">
        <f aca="false">LEN(Q957)-LEN(SUBSTITUTE(Q957,"/",""))-1</f>
        <v>6</v>
      </c>
      <c r="G957" s="62" t="s">
        <v>95</v>
      </c>
      <c r="H957" s="63" t="s">
        <v>1094</v>
      </c>
      <c r="I957" s="63" t="s">
        <v>1088</v>
      </c>
      <c r="J957" s="64"/>
      <c r="K957" s="64"/>
      <c r="L957" s="64"/>
      <c r="M957" s="63" t="s">
        <v>119</v>
      </c>
      <c r="N957" s="65"/>
      <c r="O957" s="65" t="s">
        <v>95</v>
      </c>
      <c r="P957" s="66" t="str">
        <f aca="false">MID(SUBSTITUTE(SUBSTITUTE(Q957,"/",CONCATENATE(CHAR(10),"/")),"/",CONCATENATE(CHAR(10),"/"),F957+1),2,500)</f>
        <v>/rsm:CrossIndustryInvoice
/rsm:SupplyChainTradeTransaction
/ram:ApplicableHeaderTradeSettlement
/ram:PayerTradeParty
/ram:SpecifiedLegalOrganization
/ram:PostalTradeAddress
/ram:LineThree</v>
      </c>
      <c r="Q957" s="67" t="s">
        <v>3740</v>
      </c>
      <c r="R957" s="65" t="s">
        <v>121</v>
      </c>
      <c r="S957" s="65" t="str">
        <f aca="false">IF($D957="","",IF(ISERROR(FIND("/@",RIGHT($Q957,LEN($Q957)-FIND("#",SUBSTITUTE($Q957,"/","#",LEN($Q957)-LEN(SUBSTITUTE($Q957,"/",""))))))),IF(LEFT($D957,4)="BG-X","EG",IF(LEFT($D957,2)="BG","G",IF(OR(RIGHT($D957,2)="-0",RIGHT($D957,3)="-00",RIGHT($D957,4)="-000"),"","E"))),"A"))</f>
        <v>E</v>
      </c>
      <c r="T957" s="65" t="s">
        <v>95</v>
      </c>
      <c r="U957" s="65"/>
      <c r="V957" s="68"/>
      <c r="X957" s="69" t="s">
        <v>30</v>
      </c>
      <c r="Y957" s="69"/>
      <c r="AA957" s="70"/>
      <c r="AB957" s="70"/>
      <c r="AC957" s="71"/>
      <c r="AE957" s="72" t="str">
        <f aca="false">D957</f>
        <v>BT-X-500</v>
      </c>
      <c r="AF957" s="73" t="n">
        <f aca="false">F957</f>
        <v>6</v>
      </c>
      <c r="AG957" s="73" t="str">
        <f aca="false">G957</f>
        <v>0..1</v>
      </c>
      <c r="AH957" s="63" t="s">
        <v>1096</v>
      </c>
      <c r="AI957" s="63" t="s">
        <v>1091</v>
      </c>
      <c r="AJ957" s="64"/>
      <c r="AK957" s="64"/>
      <c r="AL957" s="64"/>
      <c r="AM957" s="73" t="str">
        <f aca="false">M957</f>
        <v>Text</v>
      </c>
      <c r="AN957" s="73" t="n">
        <f aca="false">N957</f>
        <v>0</v>
      </c>
      <c r="AO957" s="73" t="str">
        <f aca="false">O957</f>
        <v>0..1</v>
      </c>
      <c r="AP957" s="73" t="str">
        <f aca="false">P957</f>
        <v>/rsm:CrossIndustryInvoice
/rsm:SupplyChainTradeTransaction
/ram:ApplicableHeaderTradeSettlement
/ram:PayerTradeParty
/ram:SpecifiedLegalOrganization
/ram:PostalTradeAddress
/ram:LineThree</v>
      </c>
      <c r="AQ957" s="73" t="str">
        <f aca="false">Q957</f>
        <v>/rsm:CrossIndustryInvoice/rsm:SupplyChainTradeTransaction/ram:ApplicableHeaderTradeSettlement/ram:PayerTradeParty/ram:SpecifiedLegalOrganization/ram:PostalTradeAddress/ram:LineThree</v>
      </c>
      <c r="AR957" s="73" t="str">
        <f aca="false">R957</f>
        <v>T</v>
      </c>
      <c r="AS957" s="73" t="str">
        <f aca="false">S957</f>
        <v>E</v>
      </c>
      <c r="AT957" s="73" t="str">
        <f aca="false">T957</f>
        <v>0..1</v>
      </c>
      <c r="AU957" s="73" t="n">
        <f aca="false">U957</f>
        <v>0</v>
      </c>
      <c r="AV957" s="73" t="n">
        <f aca="false">V957</f>
        <v>0</v>
      </c>
      <c r="AW957" s="6"/>
      <c r="AX957" s="69" t="str">
        <f aca="false">X957</f>
        <v>EXTENDED</v>
      </c>
      <c r="AY957" s="74" t="n">
        <f aca="false">Y957</f>
        <v>0</v>
      </c>
      <c r="BA957" s="46"/>
      <c r="BB957" s="46"/>
      <c r="BC957" s="46"/>
    </row>
    <row r="958" customFormat="false" ht="114" hidden="false" customHeight="false" outlineLevel="0" collapsed="false">
      <c r="A958" s="58" t="str">
        <f aca="false">IF(ISERROR(SEARCH("-X-",D958)),IF(S958="G","NO",IF(S958="E","YES","")),"EXT")</f>
        <v>EXT</v>
      </c>
      <c r="B958" s="58"/>
      <c r="C958" s="59"/>
      <c r="D958" s="60" t="s">
        <v>3741</v>
      </c>
      <c r="E958" s="61"/>
      <c r="F958" s="62" t="n">
        <f aca="false">LEN(Q958)-LEN(SUBSTITUTE(Q958,"/",""))-1</f>
        <v>6</v>
      </c>
      <c r="G958" s="62" t="s">
        <v>95</v>
      </c>
      <c r="H958" s="63" t="s">
        <v>1099</v>
      </c>
      <c r="I958" s="63" t="s">
        <v>1100</v>
      </c>
      <c r="J958" s="64"/>
      <c r="K958" s="64"/>
      <c r="L958" s="64"/>
      <c r="M958" s="63" t="s">
        <v>119</v>
      </c>
      <c r="N958" s="65"/>
      <c r="O958" s="65" t="s">
        <v>95</v>
      </c>
      <c r="P958" s="66" t="str">
        <f aca="false">MID(SUBSTITUTE(SUBSTITUTE(Q958,"/",CONCATENATE(CHAR(10),"/")),"/",CONCATENATE(CHAR(10),"/"),F958+1),2,500)</f>
        <v>/rsm:CrossIndustryInvoice
/rsm:SupplyChainTradeTransaction
/ram:ApplicableHeaderTradeSettlement
/ram:PayerTradeParty
/ram:SpecifiedLegalOrganization
/ram:PostalTradeAddress
/ram:CityName</v>
      </c>
      <c r="Q958" s="67" t="s">
        <v>3742</v>
      </c>
      <c r="R958" s="65" t="s">
        <v>121</v>
      </c>
      <c r="S958" s="65" t="str">
        <f aca="false">IF($D958="","",IF(ISERROR(FIND("/@",RIGHT($Q958,LEN($Q958)-FIND("#",SUBSTITUTE($Q958,"/","#",LEN($Q958)-LEN(SUBSTITUTE($Q958,"/",""))))))),IF(LEFT($D958,4)="BG-X","EG",IF(LEFT($D958,2)="BG","G",IF(OR(RIGHT($D958,2)="-0",RIGHT($D958,3)="-00",RIGHT($D958,4)="-000"),"","E"))),"A"))</f>
        <v>E</v>
      </c>
      <c r="T958" s="65" t="s">
        <v>95</v>
      </c>
      <c r="U958" s="65"/>
      <c r="V958" s="68"/>
      <c r="X958" s="69" t="s">
        <v>30</v>
      </c>
      <c r="Y958" s="69"/>
      <c r="AA958" s="70"/>
      <c r="AB958" s="70"/>
      <c r="AC958" s="71"/>
      <c r="AE958" s="72" t="str">
        <f aca="false">D958</f>
        <v>BT-X-501</v>
      </c>
      <c r="AF958" s="73" t="n">
        <f aca="false">F958</f>
        <v>6</v>
      </c>
      <c r="AG958" s="73" t="str">
        <f aca="false">G958</f>
        <v>0..1</v>
      </c>
      <c r="AH958" s="63" t="s">
        <v>1102</v>
      </c>
      <c r="AI958" s="63" t="s">
        <v>1103</v>
      </c>
      <c r="AJ958" s="64"/>
      <c r="AK958" s="64"/>
      <c r="AL958" s="64"/>
      <c r="AM958" s="73" t="str">
        <f aca="false">M958</f>
        <v>Text</v>
      </c>
      <c r="AN958" s="73" t="n">
        <f aca="false">N958</f>
        <v>0</v>
      </c>
      <c r="AO958" s="73" t="str">
        <f aca="false">O958</f>
        <v>0..1</v>
      </c>
      <c r="AP958" s="73" t="str">
        <f aca="false">P958</f>
        <v>/rsm:CrossIndustryInvoice
/rsm:SupplyChainTradeTransaction
/ram:ApplicableHeaderTradeSettlement
/ram:PayerTradeParty
/ram:SpecifiedLegalOrganization
/ram:PostalTradeAddress
/ram:CityName</v>
      </c>
      <c r="AQ958" s="73" t="str">
        <f aca="false">Q958</f>
        <v>/rsm:CrossIndustryInvoice/rsm:SupplyChainTradeTransaction/ram:ApplicableHeaderTradeSettlement/ram:PayerTradeParty/ram:SpecifiedLegalOrganization/ram:PostalTradeAddress/ram:CityName</v>
      </c>
      <c r="AR958" s="73" t="str">
        <f aca="false">R958</f>
        <v>T</v>
      </c>
      <c r="AS958" s="73" t="str">
        <f aca="false">S958</f>
        <v>E</v>
      </c>
      <c r="AT958" s="73" t="str">
        <f aca="false">T958</f>
        <v>0..1</v>
      </c>
      <c r="AU958" s="73" t="n">
        <f aca="false">U958</f>
        <v>0</v>
      </c>
      <c r="AV958" s="73" t="n">
        <f aca="false">V958</f>
        <v>0</v>
      </c>
      <c r="AW958" s="6"/>
      <c r="AX958" s="69" t="str">
        <f aca="false">X958</f>
        <v>EXTENDED</v>
      </c>
      <c r="AY958" s="74" t="n">
        <f aca="false">Y958</f>
        <v>0</v>
      </c>
      <c r="BA958" s="46"/>
      <c r="BB958" s="46"/>
      <c r="BC958" s="46"/>
    </row>
    <row r="959" customFormat="false" ht="114" hidden="false" customHeight="false" outlineLevel="0" collapsed="false">
      <c r="A959" s="58" t="str">
        <f aca="false">IF(ISERROR(SEARCH("-X-",D959)),IF(S959="G","NO",IF(S959="E","YES","")),"EXT")</f>
        <v>EXT</v>
      </c>
      <c r="B959" s="58"/>
      <c r="C959" s="59"/>
      <c r="D959" s="60" t="s">
        <v>3743</v>
      </c>
      <c r="E959" s="61"/>
      <c r="F959" s="62" t="n">
        <f aca="false">LEN(Q959)-LEN(SUBSTITUTE(Q959,"/",""))-1</f>
        <v>6</v>
      </c>
      <c r="G959" s="62" t="s">
        <v>88</v>
      </c>
      <c r="H959" s="63" t="s">
        <v>1106</v>
      </c>
      <c r="I959" s="63" t="s">
        <v>1107</v>
      </c>
      <c r="J959" s="64" t="s">
        <v>510</v>
      </c>
      <c r="K959" s="64"/>
      <c r="L959" s="64"/>
      <c r="M959" s="63" t="s">
        <v>174</v>
      </c>
      <c r="N959" s="65"/>
      <c r="O959" s="65" t="s">
        <v>88</v>
      </c>
      <c r="P959" s="66" t="str">
        <f aca="false">MID(SUBSTITUTE(SUBSTITUTE(Q959,"/",CONCATENATE(CHAR(10),"/")),"/",CONCATENATE(CHAR(10),"/"),F959+1),2,500)</f>
        <v>/rsm:CrossIndustryInvoice
/rsm:SupplyChainTradeTransaction
/ram:ApplicableHeaderTradeSettlement
/ram:PayerTradeParty
/ram:SpecifiedLegalOrganization
/ram:PostalTradeAddress
/ram:CountryID</v>
      </c>
      <c r="Q959" s="67" t="s">
        <v>3744</v>
      </c>
      <c r="R959" s="65" t="s">
        <v>176</v>
      </c>
      <c r="S959" s="65" t="str">
        <f aca="false">IF($D959="","",IF(ISERROR(FIND("/@",RIGHT($Q959,LEN($Q959)-FIND("#",SUBSTITUTE($Q959,"/","#",LEN($Q959)-LEN(SUBSTITUTE($Q959,"/",""))))))),IF(LEFT($D959,4)="BG-X","EG",IF(LEFT($D959,2)="BG","G",IF(OR(RIGHT($D959,2)="-0",RIGHT($D959,3)="-00",RIGHT($D959,4)="-000"),"","E"))),"A"))</f>
        <v>E</v>
      </c>
      <c r="T959" s="65" t="s">
        <v>95</v>
      </c>
      <c r="U959" s="65"/>
      <c r="V959" s="68"/>
      <c r="X959" s="69" t="s">
        <v>30</v>
      </c>
      <c r="Y959" s="69"/>
      <c r="AA959" s="70"/>
      <c r="AB959" s="70"/>
      <c r="AC959" s="71"/>
      <c r="AE959" s="72" t="str">
        <f aca="false">D959</f>
        <v>BT-X-502</v>
      </c>
      <c r="AF959" s="73" t="n">
        <f aca="false">F959</f>
        <v>6</v>
      </c>
      <c r="AG959" s="73" t="str">
        <f aca="false">G959</f>
        <v>1..1</v>
      </c>
      <c r="AH959" s="63" t="s">
        <v>1109</v>
      </c>
      <c r="AI959" s="63" t="s">
        <v>1110</v>
      </c>
      <c r="AJ959" s="64" t="s">
        <v>514</v>
      </c>
      <c r="AK959" s="64"/>
      <c r="AL959" s="64"/>
      <c r="AM959" s="73" t="str">
        <f aca="false">M959</f>
        <v>Code</v>
      </c>
      <c r="AN959" s="73" t="n">
        <f aca="false">N959</f>
        <v>0</v>
      </c>
      <c r="AO959" s="73" t="str">
        <f aca="false">O959</f>
        <v>1..1</v>
      </c>
      <c r="AP959" s="73" t="str">
        <f aca="false">P959</f>
        <v>/rsm:CrossIndustryInvoice
/rsm:SupplyChainTradeTransaction
/ram:ApplicableHeaderTradeSettlement
/ram:PayerTradeParty
/ram:SpecifiedLegalOrganization
/ram:PostalTradeAddress
/ram:CountryID</v>
      </c>
      <c r="AQ959" s="73" t="str">
        <f aca="false">Q959</f>
        <v>/rsm:CrossIndustryInvoice/rsm:SupplyChainTradeTransaction/ram:ApplicableHeaderTradeSettlement/ram:PayerTradeParty/ram:SpecifiedLegalOrganization/ram:PostalTradeAddress/ram:CountryID</v>
      </c>
      <c r="AR959" s="73" t="str">
        <f aca="false">R959</f>
        <v>C</v>
      </c>
      <c r="AS959" s="73" t="str">
        <f aca="false">S959</f>
        <v>E</v>
      </c>
      <c r="AT959" s="73" t="str">
        <f aca="false">T959</f>
        <v>0..1</v>
      </c>
      <c r="AU959" s="73" t="n">
        <f aca="false">U959</f>
        <v>0</v>
      </c>
      <c r="AV959" s="73" t="n">
        <f aca="false">V959</f>
        <v>0</v>
      </c>
      <c r="AW959" s="6"/>
      <c r="AX959" s="69" t="str">
        <f aca="false">X959</f>
        <v>EXTENDED</v>
      </c>
      <c r="AY959" s="74" t="n">
        <f aca="false">Y959</f>
        <v>0</v>
      </c>
      <c r="BA959" s="46"/>
      <c r="BB959" s="46"/>
      <c r="BC959" s="46"/>
    </row>
    <row r="960" customFormat="false" ht="114" hidden="false" customHeight="false" outlineLevel="0" collapsed="false">
      <c r="A960" s="58" t="str">
        <f aca="false">IF(ISERROR(SEARCH("-X-",D960)),IF(S960="G","NO",IF(S960="E","YES","")),"EXT")</f>
        <v>EXT</v>
      </c>
      <c r="B960" s="58"/>
      <c r="C960" s="59"/>
      <c r="D960" s="60" t="s">
        <v>3745</v>
      </c>
      <c r="E960" s="61"/>
      <c r="F960" s="62" t="n">
        <f aca="false">LEN(Q960)-LEN(SUBSTITUTE(Q960,"/",""))-1</f>
        <v>6</v>
      </c>
      <c r="G960" s="62" t="s">
        <v>95</v>
      </c>
      <c r="H960" s="63" t="s">
        <v>1113</v>
      </c>
      <c r="I960" s="63" t="s">
        <v>1114</v>
      </c>
      <c r="J960" s="64" t="s">
        <v>1115</v>
      </c>
      <c r="K960" s="64"/>
      <c r="L960" s="64"/>
      <c r="M960" s="63" t="s">
        <v>119</v>
      </c>
      <c r="N960" s="65"/>
      <c r="O960" s="65" t="s">
        <v>95</v>
      </c>
      <c r="P960" s="66" t="str">
        <f aca="false">MID(SUBSTITUTE(SUBSTITUTE(Q960,"/",CONCATENATE(CHAR(10),"/")),"/",CONCATENATE(CHAR(10),"/"),F960+1),2,500)</f>
        <v>/rsm:CrossIndustryInvoice
/rsm:SupplyChainTradeTransaction
/ram:ApplicableHeaderTradeSettlement
/ram:PayerTradeParty
/ram:SpecifiedLegalOrganization
/ram:PostalTradeAddress
/ram:CountrySubDivisionName</v>
      </c>
      <c r="Q960" s="67" t="s">
        <v>3746</v>
      </c>
      <c r="R960" s="65" t="s">
        <v>121</v>
      </c>
      <c r="S960" s="65" t="str">
        <f aca="false">IF($D960="","",IF(ISERROR(FIND("/@",RIGHT($Q960,LEN($Q960)-FIND("#",SUBSTITUTE($Q960,"/","#",LEN($Q960)-LEN(SUBSTITUTE($Q960,"/",""))))))),IF(LEFT($D960,4)="BG-X","EG",IF(LEFT($D960,2)="BG","G",IF(OR(RIGHT($D960,2)="-0",RIGHT($D960,3)="-00",RIGHT($D960,4)="-000"),"","E"))),"A"))</f>
        <v>E</v>
      </c>
      <c r="T960" s="65" t="s">
        <v>112</v>
      </c>
      <c r="U960" s="65"/>
      <c r="V960" s="68"/>
      <c r="X960" s="69" t="s">
        <v>30</v>
      </c>
      <c r="Y960" s="69"/>
      <c r="AA960" s="70"/>
      <c r="AB960" s="70"/>
      <c r="AC960" s="71"/>
      <c r="AE960" s="72" t="str">
        <f aca="false">D960</f>
        <v>BT-X-503</v>
      </c>
      <c r="AF960" s="73" t="n">
        <f aca="false">F960</f>
        <v>6</v>
      </c>
      <c r="AG960" s="73" t="str">
        <f aca="false">G960</f>
        <v>0..1</v>
      </c>
      <c r="AH960" s="63" t="s">
        <v>1117</v>
      </c>
      <c r="AI960" s="63" t="s">
        <v>1118</v>
      </c>
      <c r="AJ960" s="64" t="s">
        <v>1119</v>
      </c>
      <c r="AK960" s="64"/>
      <c r="AL960" s="64"/>
      <c r="AM960" s="73" t="str">
        <f aca="false">M960</f>
        <v>Text</v>
      </c>
      <c r="AN960" s="73" t="n">
        <f aca="false">N960</f>
        <v>0</v>
      </c>
      <c r="AO960" s="73" t="str">
        <f aca="false">O960</f>
        <v>0..1</v>
      </c>
      <c r="AP960" s="73" t="str">
        <f aca="false">P960</f>
        <v>/rsm:CrossIndustryInvoice
/rsm:SupplyChainTradeTransaction
/ram:ApplicableHeaderTradeSettlement
/ram:PayerTradeParty
/ram:SpecifiedLegalOrganization
/ram:PostalTradeAddress
/ram:CountrySubDivisionName</v>
      </c>
      <c r="AQ960" s="73" t="str">
        <f aca="false">Q960</f>
        <v>/rsm:CrossIndustryInvoice/rsm:SupplyChainTradeTransaction/ram:ApplicableHeaderTradeSettlement/ram:PayerTradeParty/ram:SpecifiedLegalOrganization/ram:PostalTradeAddress/ram:CountrySubDivisionName</v>
      </c>
      <c r="AR960" s="73" t="str">
        <f aca="false">R960</f>
        <v>T</v>
      </c>
      <c r="AS960" s="73" t="str">
        <f aca="false">S960</f>
        <v>E</v>
      </c>
      <c r="AT960" s="73" t="str">
        <f aca="false">T960</f>
        <v>0..n</v>
      </c>
      <c r="AU960" s="73" t="n">
        <f aca="false">U960</f>
        <v>0</v>
      </c>
      <c r="AV960" s="73" t="n">
        <f aca="false">V960</f>
        <v>0</v>
      </c>
      <c r="AW960" s="6"/>
      <c r="AX960" s="69" t="str">
        <f aca="false">X960</f>
        <v>EXTENDED</v>
      </c>
      <c r="AY960" s="74" t="n">
        <f aca="false">Y960</f>
        <v>0</v>
      </c>
      <c r="BA960" s="46"/>
      <c r="BB960" s="46"/>
      <c r="BC960" s="46"/>
    </row>
    <row r="961" customFormat="false" ht="85.5" hidden="false" customHeight="false" outlineLevel="0" collapsed="false">
      <c r="A961" s="58" t="str">
        <f aca="false">IF(ISERROR(SEARCH("-X-",D961)),IF(S961="G","NO",IF(S961="E","YES","")),"EXT")</f>
        <v>EXT</v>
      </c>
      <c r="B961" s="58"/>
      <c r="C961" s="59"/>
      <c r="D961" s="60" t="s">
        <v>3747</v>
      </c>
      <c r="E961" s="61" t="s">
        <v>3748</v>
      </c>
      <c r="F961" s="62" t="n">
        <f aca="false">LEN(Q961)-LEN(SUBSTITUTE(Q961,"/",""))-1</f>
        <v>4</v>
      </c>
      <c r="G961" s="62" t="s">
        <v>95</v>
      </c>
      <c r="H961" s="63" t="s">
        <v>2327</v>
      </c>
      <c r="I961" s="63"/>
      <c r="J961" s="64"/>
      <c r="K961" s="64"/>
      <c r="L961" s="64"/>
      <c r="M961" s="63"/>
      <c r="N961" s="65"/>
      <c r="O961" s="65" t="s">
        <v>112</v>
      </c>
      <c r="P961" s="66" t="str">
        <f aca="false">MID(SUBSTITUTE(SUBSTITUTE(Q961,"/",CONCATENATE(CHAR(10),"/")),"/",CONCATENATE(CHAR(10),"/"),F961+1),2,500)</f>
        <v>/rsm:CrossIndustryInvoice
/rsm:SupplyChainTradeTransaction
/ram:ApplicableHeaderTradeSettlement
/ram:PayerTradeParty
/ram:DefinedTradeContact</v>
      </c>
      <c r="Q961" s="67" t="s">
        <v>3749</v>
      </c>
      <c r="R961" s="65"/>
      <c r="S961" s="65" t="str">
        <f aca="false">IF($D961="","",IF(ISERROR(FIND("/@",RIGHT($Q961,LEN($Q961)-FIND("#",SUBSTITUTE($Q961,"/","#",LEN($Q961)-LEN(SUBSTITUTE($Q961,"/",""))))))),IF(LEFT($D961,4)="BG-X","EG",IF(LEFT($D961,2)="BG","G",IF(OR(RIGHT($D961,2)="-0",RIGHT($D961,3)="-00",RIGHT($D961,4)="-000"),"","E"))),"A"))</f>
        <v>EG</v>
      </c>
      <c r="T961" s="65" t="s">
        <v>112</v>
      </c>
      <c r="U961" s="65"/>
      <c r="V961" s="68"/>
      <c r="X961" s="69" t="s">
        <v>30</v>
      </c>
      <c r="Y961" s="69"/>
      <c r="AA961" s="70"/>
      <c r="AB961" s="70"/>
      <c r="AC961" s="71"/>
      <c r="AE961" s="72" t="str">
        <f aca="false">D961</f>
        <v>BG-X-74</v>
      </c>
      <c r="AF961" s="73" t="n">
        <f aca="false">F961</f>
        <v>4</v>
      </c>
      <c r="AG961" s="73" t="str">
        <f aca="false">G961</f>
        <v>0..1</v>
      </c>
      <c r="AH961" s="63" t="s">
        <v>2329</v>
      </c>
      <c r="AI961" s="63"/>
      <c r="AJ961" s="64"/>
      <c r="AK961" s="64"/>
      <c r="AL961" s="64"/>
      <c r="AM961" s="73" t="n">
        <f aca="false">M961</f>
        <v>0</v>
      </c>
      <c r="AN961" s="73" t="n">
        <f aca="false">N961</f>
        <v>0</v>
      </c>
      <c r="AO961" s="73" t="str">
        <f aca="false">O961</f>
        <v>0..n</v>
      </c>
      <c r="AP961" s="73" t="str">
        <f aca="false">P961</f>
        <v>/rsm:CrossIndustryInvoice
/rsm:SupplyChainTradeTransaction
/ram:ApplicableHeaderTradeSettlement
/ram:PayerTradeParty
/ram:DefinedTradeContact</v>
      </c>
      <c r="AQ961" s="73" t="str">
        <f aca="false">Q961</f>
        <v>/rsm:CrossIndustryInvoice/rsm:SupplyChainTradeTransaction/ram:ApplicableHeaderTradeSettlement/ram:PayerTradeParty/ram:DefinedTradeContact</v>
      </c>
      <c r="AR961" s="73" t="n">
        <f aca="false">R961</f>
        <v>0</v>
      </c>
      <c r="AS961" s="73" t="str">
        <f aca="false">S961</f>
        <v>EG</v>
      </c>
      <c r="AT961" s="73" t="str">
        <f aca="false">T961</f>
        <v>0..n</v>
      </c>
      <c r="AU961" s="73" t="n">
        <f aca="false">U961</f>
        <v>0</v>
      </c>
      <c r="AV961" s="73" t="n">
        <f aca="false">V961</f>
        <v>0</v>
      </c>
      <c r="AW961" s="6"/>
      <c r="AX961" s="69" t="str">
        <f aca="false">X961</f>
        <v>EXTENDED</v>
      </c>
      <c r="AY961" s="74" t="n">
        <f aca="false">Y961</f>
        <v>0</v>
      </c>
      <c r="BA961" s="46"/>
      <c r="BB961" s="46"/>
      <c r="BC961" s="46"/>
    </row>
    <row r="962" customFormat="false" ht="99.75" hidden="false" customHeight="false" outlineLevel="0" collapsed="false">
      <c r="A962" s="58" t="str">
        <f aca="false">IF(ISERROR(SEARCH("-X-",D962)),IF(S962="G","NO",IF(S962="E","YES","")),"EXT")</f>
        <v>EXT</v>
      </c>
      <c r="B962" s="58"/>
      <c r="C962" s="59"/>
      <c r="D962" s="60" t="s">
        <v>3750</v>
      </c>
      <c r="E962" s="61" t="s">
        <v>3751</v>
      </c>
      <c r="F962" s="62" t="n">
        <f aca="false">LEN(Q962)-LEN(SUBSTITUTE(Q962,"/",""))-1</f>
        <v>5</v>
      </c>
      <c r="G962" s="62" t="s">
        <v>95</v>
      </c>
      <c r="H962" s="63" t="s">
        <v>1017</v>
      </c>
      <c r="I962" s="63"/>
      <c r="J962" s="64" t="s">
        <v>1018</v>
      </c>
      <c r="K962" s="64"/>
      <c r="L962" s="64"/>
      <c r="M962" s="63" t="s">
        <v>119</v>
      </c>
      <c r="N962" s="65"/>
      <c r="O962" s="65" t="s">
        <v>95</v>
      </c>
      <c r="P962" s="66" t="str">
        <f aca="false">MID(SUBSTITUTE(SUBSTITUTE(Q962,"/",CONCATENATE(CHAR(10),"/")),"/",CONCATENATE(CHAR(10),"/"),F962+1),2,500)</f>
        <v>/rsm:CrossIndustryInvoice
/rsm:SupplyChainTradeTransaction
/ram:ApplicableHeaderTradeSettlement
/ram:PayerTradeParty
/ram:DefinedTradeContact
/ram:PersonName</v>
      </c>
      <c r="Q962" s="67" t="s">
        <v>3752</v>
      </c>
      <c r="R962" s="65" t="s">
        <v>121</v>
      </c>
      <c r="S962" s="65" t="str">
        <f aca="false">IF($D962="","",IF(ISERROR(FIND("/@",RIGHT($Q962,LEN($Q962)-FIND("#",SUBSTITUTE($Q962,"/","#",LEN($Q962)-LEN(SUBSTITUTE($Q962,"/",""))))))),IF(LEFT($D962,4)="BG-X","EG",IF(LEFT($D962,2)="BG","G",IF(OR(RIGHT($D962,2)="-0",RIGHT($D962,3)="-00",RIGHT($D962,4)="-000"),"","E"))),"A"))</f>
        <v>E</v>
      </c>
      <c r="T962" s="65" t="s">
        <v>95</v>
      </c>
      <c r="U962" s="65"/>
      <c r="V962" s="68"/>
      <c r="X962" s="69" t="s">
        <v>30</v>
      </c>
      <c r="Y962" s="69"/>
      <c r="AA962" s="70"/>
      <c r="AB962" s="70"/>
      <c r="AC962" s="71"/>
      <c r="AE962" s="72" t="str">
        <f aca="false">D962</f>
        <v>BT-X-484</v>
      </c>
      <c r="AF962" s="73" t="n">
        <f aca="false">F962</f>
        <v>5</v>
      </c>
      <c r="AG962" s="73" t="str">
        <f aca="false">G962</f>
        <v>0..1</v>
      </c>
      <c r="AH962" s="63" t="s">
        <v>1020</v>
      </c>
      <c r="AI962" s="63"/>
      <c r="AJ962" s="64" t="s">
        <v>1021</v>
      </c>
      <c r="AK962" s="64"/>
      <c r="AL962" s="64"/>
      <c r="AM962" s="73" t="str">
        <f aca="false">M962</f>
        <v>Text</v>
      </c>
      <c r="AN962" s="73" t="n">
        <f aca="false">N962</f>
        <v>0</v>
      </c>
      <c r="AO962" s="73" t="str">
        <f aca="false">O962</f>
        <v>0..1</v>
      </c>
      <c r="AP962" s="73" t="str">
        <f aca="false">P962</f>
        <v>/rsm:CrossIndustryInvoice
/rsm:SupplyChainTradeTransaction
/ram:ApplicableHeaderTradeSettlement
/ram:PayerTradeParty
/ram:DefinedTradeContact
/ram:PersonName</v>
      </c>
      <c r="AQ962" s="73" t="str">
        <f aca="false">Q962</f>
        <v>/rsm:CrossIndustryInvoice/rsm:SupplyChainTradeTransaction/ram:ApplicableHeaderTradeSettlement/ram:PayerTradeParty/ram:DefinedTradeContact/ram:PersonName</v>
      </c>
      <c r="AR962" s="73" t="str">
        <f aca="false">R962</f>
        <v>T</v>
      </c>
      <c r="AS962" s="73" t="str">
        <f aca="false">S962</f>
        <v>E</v>
      </c>
      <c r="AT962" s="73" t="str">
        <f aca="false">T962</f>
        <v>0..1</v>
      </c>
      <c r="AU962" s="73" t="n">
        <f aca="false">U962</f>
        <v>0</v>
      </c>
      <c r="AV962" s="73" t="n">
        <f aca="false">V962</f>
        <v>0</v>
      </c>
      <c r="AW962" s="6"/>
      <c r="AX962" s="69" t="str">
        <f aca="false">X962</f>
        <v>EXTENDED</v>
      </c>
      <c r="AY962" s="74" t="n">
        <f aca="false">Y962</f>
        <v>0</v>
      </c>
      <c r="BA962" s="46"/>
      <c r="BB962" s="46"/>
      <c r="BC962" s="46"/>
    </row>
    <row r="963" customFormat="false" ht="99.75" hidden="false" customHeight="false" outlineLevel="0" collapsed="false">
      <c r="A963" s="58" t="str">
        <f aca="false">IF(ISERROR(SEARCH("-X-",D963)),IF(S963="G","NO",IF(S963="E","YES","")),"EXT")</f>
        <v>EXT</v>
      </c>
      <c r="B963" s="58"/>
      <c r="C963" s="59"/>
      <c r="D963" s="60" t="s">
        <v>3753</v>
      </c>
      <c r="E963" s="61"/>
      <c r="F963" s="62" t="n">
        <f aca="false">LEN(Q963)-LEN(SUBSTITUTE(Q963,"/",""))-1</f>
        <v>5</v>
      </c>
      <c r="G963" s="62" t="s">
        <v>95</v>
      </c>
      <c r="H963" s="63" t="s">
        <v>1023</v>
      </c>
      <c r="I963" s="63"/>
      <c r="J963" s="64" t="s">
        <v>1018</v>
      </c>
      <c r="K963" s="64"/>
      <c r="L963" s="64"/>
      <c r="M963" s="63" t="s">
        <v>119</v>
      </c>
      <c r="N963" s="65"/>
      <c r="O963" s="65" t="s">
        <v>95</v>
      </c>
      <c r="P963" s="66" t="str">
        <f aca="false">MID(SUBSTITUTE(SUBSTITUTE(Q963,"/",CONCATENATE(CHAR(10),"/")),"/",CONCATENATE(CHAR(10),"/"),F963+1),2,500)</f>
        <v>/rsm:CrossIndustryInvoice
/rsm:SupplyChainTradeTransaction
/ram:ApplicableHeaderTradeSettlement
/ram:PayerTradeParty
/ram:DefinedTradeContact
/ram:DepartmentName</v>
      </c>
      <c r="Q963" s="67" t="s">
        <v>3754</v>
      </c>
      <c r="R963" s="65" t="s">
        <v>121</v>
      </c>
      <c r="S963" s="65" t="str">
        <f aca="false">IF($D963="","",IF(ISERROR(FIND("/@",RIGHT($Q963,LEN($Q963)-FIND("#",SUBSTITUTE($Q963,"/","#",LEN($Q963)-LEN(SUBSTITUTE($Q963,"/",""))))))),IF(LEFT($D963,4)="BG-X","EG",IF(LEFT($D963,2)="BG","G",IF(OR(RIGHT($D963,2)="-0",RIGHT($D963,3)="-00",RIGHT($D963,4)="-000"),"","E"))),"A"))</f>
        <v>E</v>
      </c>
      <c r="T963" s="65" t="s">
        <v>95</v>
      </c>
      <c r="U963" s="65"/>
      <c r="V963" s="68"/>
      <c r="X963" s="69" t="s">
        <v>30</v>
      </c>
      <c r="Y963" s="69"/>
      <c r="AA963" s="70"/>
      <c r="AB963" s="70"/>
      <c r="AC963" s="71"/>
      <c r="AE963" s="72" t="str">
        <f aca="false">D963</f>
        <v>BT-X-485</v>
      </c>
      <c r="AF963" s="73" t="n">
        <f aca="false">F963</f>
        <v>5</v>
      </c>
      <c r="AG963" s="73" t="str">
        <f aca="false">G963</f>
        <v>0..1</v>
      </c>
      <c r="AH963" s="63" t="s">
        <v>1025</v>
      </c>
      <c r="AI963" s="63"/>
      <c r="AJ963" s="64" t="s">
        <v>1021</v>
      </c>
      <c r="AK963" s="64"/>
      <c r="AL963" s="64"/>
      <c r="AM963" s="73" t="str">
        <f aca="false">M963</f>
        <v>Text</v>
      </c>
      <c r="AN963" s="73" t="n">
        <f aca="false">N963</f>
        <v>0</v>
      </c>
      <c r="AO963" s="73" t="str">
        <f aca="false">O963</f>
        <v>0..1</v>
      </c>
      <c r="AP963" s="73" t="str">
        <f aca="false">P963</f>
        <v>/rsm:CrossIndustryInvoice
/rsm:SupplyChainTradeTransaction
/ram:ApplicableHeaderTradeSettlement
/ram:PayerTradeParty
/ram:DefinedTradeContact
/ram:DepartmentName</v>
      </c>
      <c r="AQ963" s="73" t="str">
        <f aca="false">Q963</f>
        <v>/rsm:CrossIndustryInvoice/rsm:SupplyChainTradeTransaction/ram:ApplicableHeaderTradeSettlement/ram:PayerTradeParty/ram:DefinedTradeContact/ram:DepartmentName</v>
      </c>
      <c r="AR963" s="73" t="str">
        <f aca="false">R963</f>
        <v>T</v>
      </c>
      <c r="AS963" s="73" t="str">
        <f aca="false">S963</f>
        <v>E</v>
      </c>
      <c r="AT963" s="73" t="str">
        <f aca="false">T963</f>
        <v>0..1</v>
      </c>
      <c r="AU963" s="73" t="n">
        <f aca="false">U963</f>
        <v>0</v>
      </c>
      <c r="AV963" s="73" t="n">
        <f aca="false">V963</f>
        <v>0</v>
      </c>
      <c r="AW963" s="6"/>
      <c r="AX963" s="69" t="str">
        <f aca="false">X963</f>
        <v>EXTENDED</v>
      </c>
      <c r="AY963" s="74" t="n">
        <f aca="false">Y963</f>
        <v>0</v>
      </c>
      <c r="BA963" s="46"/>
      <c r="BB963" s="46"/>
      <c r="BC963" s="46"/>
    </row>
    <row r="964" customFormat="false" ht="99.75" hidden="false" customHeight="false" outlineLevel="0" collapsed="false">
      <c r="A964" s="58" t="str">
        <f aca="false">IF(ISERROR(SEARCH("-X-",D964)),IF(S964="G","NO",IF(S964="E","YES","")),"EXT")</f>
        <v>EXT</v>
      </c>
      <c r="B964" s="58"/>
      <c r="C964" s="59"/>
      <c r="D964" s="60" t="s">
        <v>3755</v>
      </c>
      <c r="E964" s="61"/>
      <c r="F964" s="62" t="n">
        <f aca="false">LEN(Q964)-LEN(SUBSTITUTE(Q964,"/",""))-1</f>
        <v>5</v>
      </c>
      <c r="G964" s="62" t="s">
        <v>95</v>
      </c>
      <c r="H964" s="63" t="s">
        <v>1027</v>
      </c>
      <c r="I964" s="63" t="s">
        <v>1028</v>
      </c>
      <c r="J964" s="64" t="s">
        <v>1029</v>
      </c>
      <c r="K964" s="64"/>
      <c r="L964" s="64"/>
      <c r="M964" s="63" t="s">
        <v>174</v>
      </c>
      <c r="N964" s="65"/>
      <c r="O964" s="65" t="s">
        <v>95</v>
      </c>
      <c r="P964" s="66" t="str">
        <f aca="false">MID(SUBSTITUTE(SUBSTITUTE(Q964,"/",CONCATENATE(CHAR(10),"/")),"/",CONCATENATE(CHAR(10),"/"),F964+1),2,500)</f>
        <v>/rsm:CrossIndustryInvoice
/rsm:SupplyChainTradeTransaction
/ram:ApplicableHeaderTradeSettlement
/ram:PayerTradeParty
/ram:DefinedTradeContact
/ram:TypeCode</v>
      </c>
      <c r="Q964" s="67" t="s">
        <v>3756</v>
      </c>
      <c r="R964" s="65" t="s">
        <v>176</v>
      </c>
      <c r="S964" s="65" t="str">
        <f aca="false">IF($D964="","",IF(ISERROR(FIND("/@",RIGHT($Q964,LEN($Q964)-FIND("#",SUBSTITUTE($Q964,"/","#",LEN($Q964)-LEN(SUBSTITUTE($Q964,"/",""))))))),IF(LEFT($D964,4)="BG-X","EG",IF(LEFT($D964,2)="BG","G",IF(OR(RIGHT($D964,2)="-0",RIGHT($D964,3)="-00",RIGHT($D964,4)="-000"),"","E"))),"A"))</f>
        <v>E</v>
      </c>
      <c r="T964" s="65" t="s">
        <v>95</v>
      </c>
      <c r="U964" s="65"/>
      <c r="V964" s="68"/>
      <c r="X964" s="69" t="s">
        <v>30</v>
      </c>
      <c r="Y964" s="69"/>
      <c r="AA964" s="70"/>
      <c r="AB964" s="70"/>
      <c r="AC964" s="71"/>
      <c r="AE964" s="72" t="str">
        <f aca="false">D964</f>
        <v>BT-X-486</v>
      </c>
      <c r="AF964" s="73" t="n">
        <f aca="false">F964</f>
        <v>5</v>
      </c>
      <c r="AG964" s="73" t="str">
        <f aca="false">G964</f>
        <v>0..1</v>
      </c>
      <c r="AH964" s="63" t="s">
        <v>1031</v>
      </c>
      <c r="AI964" s="63" t="s">
        <v>1032</v>
      </c>
      <c r="AJ964" s="64" t="s">
        <v>1033</v>
      </c>
      <c r="AK964" s="64"/>
      <c r="AL964" s="64"/>
      <c r="AM964" s="73" t="str">
        <f aca="false">M964</f>
        <v>Code</v>
      </c>
      <c r="AN964" s="73" t="n">
        <f aca="false">N964</f>
        <v>0</v>
      </c>
      <c r="AO964" s="73" t="str">
        <f aca="false">O964</f>
        <v>0..1</v>
      </c>
      <c r="AP964" s="73" t="str">
        <f aca="false">P964</f>
        <v>/rsm:CrossIndustryInvoice
/rsm:SupplyChainTradeTransaction
/ram:ApplicableHeaderTradeSettlement
/ram:PayerTradeParty
/ram:DefinedTradeContact
/ram:TypeCode</v>
      </c>
      <c r="AQ964" s="73" t="str">
        <f aca="false">Q964</f>
        <v>/rsm:CrossIndustryInvoice/rsm:SupplyChainTradeTransaction/ram:ApplicableHeaderTradeSettlement/ram:PayerTradeParty/ram:DefinedTradeContact/ram:TypeCode</v>
      </c>
      <c r="AR964" s="73" t="str">
        <f aca="false">R964</f>
        <v>C</v>
      </c>
      <c r="AS964" s="73" t="str">
        <f aca="false">S964</f>
        <v>E</v>
      </c>
      <c r="AT964" s="73" t="str">
        <f aca="false">T964</f>
        <v>0..1</v>
      </c>
      <c r="AU964" s="73" t="n">
        <f aca="false">U964</f>
        <v>0</v>
      </c>
      <c r="AV964" s="73" t="n">
        <f aca="false">V964</f>
        <v>0</v>
      </c>
      <c r="AW964" s="6"/>
      <c r="AX964" s="69" t="str">
        <f aca="false">X964</f>
        <v>EXTENDED</v>
      </c>
      <c r="AY964" s="74" t="n">
        <f aca="false">Y964</f>
        <v>0</v>
      </c>
      <c r="BA964" s="46"/>
      <c r="BB964" s="46"/>
      <c r="BC964" s="46"/>
    </row>
    <row r="965" customFormat="false" ht="99.75" hidden="false" customHeight="false" outlineLevel="0" collapsed="false">
      <c r="A965" s="58" t="str">
        <f aca="false">IF(ISERROR(SEARCH("-X-",D965)),IF(S965="G","NO",IF(S965="E","YES","")),"EXT")</f>
        <v>EXT</v>
      </c>
      <c r="B965" s="58"/>
      <c r="C965" s="59"/>
      <c r="D965" s="60" t="s">
        <v>3757</v>
      </c>
      <c r="E965" s="61"/>
      <c r="F965" s="62" t="n">
        <f aca="false">LEN(Q965)-LEN(SUBSTITUTE(Q965,"/",""))-1</f>
        <v>5</v>
      </c>
      <c r="G965" s="62" t="s">
        <v>95</v>
      </c>
      <c r="H965" s="63" t="s">
        <v>1035</v>
      </c>
      <c r="I965" s="63" t="s">
        <v>1036</v>
      </c>
      <c r="J965" s="64"/>
      <c r="K965" s="64"/>
      <c r="L965" s="64"/>
      <c r="M965" s="63"/>
      <c r="N965" s="65"/>
      <c r="O965" s="65" t="s">
        <v>95</v>
      </c>
      <c r="P965" s="66" t="str">
        <f aca="false">MID(SUBSTITUTE(SUBSTITUTE(Q965,"/",CONCATENATE(CHAR(10),"/")),"/",CONCATENATE(CHAR(10),"/"),F965+1),2,500)</f>
        <v>/rsm:CrossIndustryInvoice
/rsm:SupplyChainTradeTransaction
/ram:ApplicableHeaderTradeSettlement
/ram:PayerTradeParty
/ram:DefinedTradeContact
/ram:TelephoneUniversalCommunication</v>
      </c>
      <c r="Q965" s="67" t="s">
        <v>3758</v>
      </c>
      <c r="R965" s="65"/>
      <c r="S965" s="65" t="str">
        <f aca="false">IF($D965="","",IF(ISERROR(FIND("/@",RIGHT($Q965,LEN($Q965)-FIND("#",SUBSTITUTE($Q965,"/","#",LEN($Q965)-LEN(SUBSTITUTE($Q965,"/",""))))))),IF(LEFT($D965,4)="BG-X","EG",IF(LEFT($D965,2)="BG","G",IF(OR(RIGHT($D965,2)="-0",RIGHT($D965,3)="-00",RIGHT($D965,4)="-000"),"","E"))),"A"))</f>
        <v/>
      </c>
      <c r="T965" s="65" t="s">
        <v>95</v>
      </c>
      <c r="U965" s="65"/>
      <c r="V965" s="68"/>
      <c r="X965" s="69" t="s">
        <v>30</v>
      </c>
      <c r="Y965" s="69"/>
      <c r="AA965" s="70"/>
      <c r="AB965" s="70"/>
      <c r="AC965" s="71"/>
      <c r="AE965" s="72" t="str">
        <f aca="false">D965</f>
        <v>BT-X-487-00</v>
      </c>
      <c r="AF965" s="73" t="n">
        <f aca="false">F965</f>
        <v>5</v>
      </c>
      <c r="AG965" s="73" t="str">
        <f aca="false">G965</f>
        <v>0..1</v>
      </c>
      <c r="AH965" s="63" t="s">
        <v>1038</v>
      </c>
      <c r="AI965" s="63" t="s">
        <v>1039</v>
      </c>
      <c r="AJ965" s="64"/>
      <c r="AK965" s="64"/>
      <c r="AL965" s="64"/>
      <c r="AM965" s="73" t="n">
        <f aca="false">M965</f>
        <v>0</v>
      </c>
      <c r="AN965" s="73" t="n">
        <f aca="false">N965</f>
        <v>0</v>
      </c>
      <c r="AO965" s="73" t="str">
        <f aca="false">O965</f>
        <v>0..1</v>
      </c>
      <c r="AP965" s="73" t="str">
        <f aca="false">P965</f>
        <v>/rsm:CrossIndustryInvoice
/rsm:SupplyChainTradeTransaction
/ram:ApplicableHeaderTradeSettlement
/ram:PayerTradeParty
/ram:DefinedTradeContact
/ram:TelephoneUniversalCommunication</v>
      </c>
      <c r="AQ965" s="73" t="str">
        <f aca="false">Q965</f>
        <v>/rsm:CrossIndustryInvoice/rsm:SupplyChainTradeTransaction/ram:ApplicableHeaderTradeSettlement/ram:PayerTradeParty/ram:DefinedTradeContact/ram:TelephoneUniversalCommunication</v>
      </c>
      <c r="AR965" s="73" t="n">
        <f aca="false">R965</f>
        <v>0</v>
      </c>
      <c r="AS965" s="73" t="str">
        <f aca="false">S965</f>
        <v/>
      </c>
      <c r="AT965" s="73" t="str">
        <f aca="false">T965</f>
        <v>0..1</v>
      </c>
      <c r="AU965" s="73" t="n">
        <f aca="false">U965</f>
        <v>0</v>
      </c>
      <c r="AV965" s="73" t="n">
        <f aca="false">V965</f>
        <v>0</v>
      </c>
      <c r="AW965" s="6"/>
      <c r="AX965" s="69" t="str">
        <f aca="false">X965</f>
        <v>EXTENDED</v>
      </c>
      <c r="AY965" s="74" t="n">
        <f aca="false">Y965</f>
        <v>0</v>
      </c>
      <c r="BA965" s="46"/>
      <c r="BB965" s="46"/>
      <c r="BC965" s="46"/>
    </row>
    <row r="966" customFormat="false" ht="114" hidden="false" customHeight="false" outlineLevel="0" collapsed="false">
      <c r="A966" s="58" t="str">
        <f aca="false">IF(ISERROR(SEARCH("-X-",D966)),IF(S966="G","NO",IF(S966="E","YES","")),"EXT")</f>
        <v>EXT</v>
      </c>
      <c r="B966" s="58"/>
      <c r="C966" s="59"/>
      <c r="D966" s="60" t="s">
        <v>3759</v>
      </c>
      <c r="E966" s="61" t="s">
        <v>3760</v>
      </c>
      <c r="F966" s="62" t="n">
        <f aca="false">LEN(Q966)-LEN(SUBSTITUTE(Q966,"/",""))-1</f>
        <v>6</v>
      </c>
      <c r="G966" s="62" t="s">
        <v>88</v>
      </c>
      <c r="H966" s="63" t="s">
        <v>1041</v>
      </c>
      <c r="I966" s="63" t="s">
        <v>1036</v>
      </c>
      <c r="J966" s="64"/>
      <c r="K966" s="64"/>
      <c r="L966" s="64"/>
      <c r="M966" s="63" t="s">
        <v>119</v>
      </c>
      <c r="N966" s="65"/>
      <c r="O966" s="65" t="s">
        <v>88</v>
      </c>
      <c r="P966" s="66" t="str">
        <f aca="false">MID(SUBSTITUTE(SUBSTITUTE(Q966,"/",CONCATENATE(CHAR(10),"/")),"/",CONCATENATE(CHAR(10),"/"),F966+1),2,500)</f>
        <v>/rsm:CrossIndustryInvoice
/rsm:SupplyChainTradeTransaction
/ram:ApplicableHeaderTradeSettlement
/ram:PayerTradeParty
/ram:DefinedTradeContact
/ram:TelephoneUniversalCommunication
/ram:CompleteNumber</v>
      </c>
      <c r="Q966" s="67" t="s">
        <v>3761</v>
      </c>
      <c r="R966" s="65" t="s">
        <v>121</v>
      </c>
      <c r="S966" s="65" t="str">
        <f aca="false">IF($D966="","",IF(ISERROR(FIND("/@",RIGHT($Q966,LEN($Q966)-FIND("#",SUBSTITUTE($Q966,"/","#",LEN($Q966)-LEN(SUBSTITUTE($Q966,"/",""))))))),IF(LEFT($D966,4)="BG-X","EG",IF(LEFT($D966,2)="BG","G",IF(OR(RIGHT($D966,2)="-0",RIGHT($D966,3)="-00",RIGHT($D966,4)="-000"),"","E"))),"A"))</f>
        <v>E</v>
      </c>
      <c r="T966" s="65" t="s">
        <v>95</v>
      </c>
      <c r="U966" s="65"/>
      <c r="V966" s="68"/>
      <c r="X966" s="69" t="s">
        <v>30</v>
      </c>
      <c r="Y966" s="69"/>
      <c r="AA966" s="70"/>
      <c r="AB966" s="70"/>
      <c r="AC966" s="71"/>
      <c r="AE966" s="72" t="str">
        <f aca="false">D966</f>
        <v>BT-X-487</v>
      </c>
      <c r="AF966" s="73" t="n">
        <f aca="false">F966</f>
        <v>6</v>
      </c>
      <c r="AG966" s="73" t="str">
        <f aca="false">G966</f>
        <v>1..1</v>
      </c>
      <c r="AH966" s="63" t="s">
        <v>1043</v>
      </c>
      <c r="AI966" s="63" t="s">
        <v>1039</v>
      </c>
      <c r="AJ966" s="64"/>
      <c r="AK966" s="64"/>
      <c r="AL966" s="64"/>
      <c r="AM966" s="73" t="str">
        <f aca="false">M966</f>
        <v>Text</v>
      </c>
      <c r="AN966" s="73" t="n">
        <f aca="false">N966</f>
        <v>0</v>
      </c>
      <c r="AO966" s="73" t="str">
        <f aca="false">O966</f>
        <v>1..1</v>
      </c>
      <c r="AP966" s="73" t="str">
        <f aca="false">P966</f>
        <v>/rsm:CrossIndustryInvoice
/rsm:SupplyChainTradeTransaction
/ram:ApplicableHeaderTradeSettlement
/ram:PayerTradeParty
/ram:DefinedTradeContact
/ram:TelephoneUniversalCommunication
/ram:CompleteNumber</v>
      </c>
      <c r="AQ966" s="73" t="str">
        <f aca="false">Q966</f>
        <v>/rsm:CrossIndustryInvoice/rsm:SupplyChainTradeTransaction/ram:ApplicableHeaderTradeSettlement/ram:PayerTradeParty/ram:DefinedTradeContact/ram:TelephoneUniversalCommunication/ram:CompleteNumber</v>
      </c>
      <c r="AR966" s="73" t="str">
        <f aca="false">R966</f>
        <v>T</v>
      </c>
      <c r="AS966" s="73" t="str">
        <f aca="false">S966</f>
        <v>E</v>
      </c>
      <c r="AT966" s="73" t="str">
        <f aca="false">T966</f>
        <v>0..1</v>
      </c>
      <c r="AU966" s="73" t="n">
        <f aca="false">U966</f>
        <v>0</v>
      </c>
      <c r="AV966" s="73" t="n">
        <f aca="false">V966</f>
        <v>0</v>
      </c>
      <c r="AW966" s="6"/>
      <c r="AX966" s="69" t="str">
        <f aca="false">X966</f>
        <v>EXTENDED</v>
      </c>
      <c r="AY966" s="74" t="n">
        <f aca="false">Y966</f>
        <v>0</v>
      </c>
      <c r="BA966" s="46"/>
      <c r="BB966" s="46"/>
      <c r="BC966" s="46"/>
    </row>
    <row r="967" customFormat="false" ht="99.75" hidden="false" customHeight="false" outlineLevel="0" collapsed="false">
      <c r="A967" s="58" t="str">
        <f aca="false">IF(ISERROR(SEARCH("-X-",D967)),IF(S967="G","NO",IF(S967="E","YES","")),"EXT")</f>
        <v>EXT</v>
      </c>
      <c r="B967" s="58"/>
      <c r="C967" s="59"/>
      <c r="D967" s="60" t="s">
        <v>3762</v>
      </c>
      <c r="E967" s="61"/>
      <c r="F967" s="62" t="n">
        <f aca="false">LEN(Q967)-LEN(SUBSTITUTE(Q967,"/",""))-1</f>
        <v>5</v>
      </c>
      <c r="G967" s="62" t="s">
        <v>95</v>
      </c>
      <c r="H967" s="63" t="s">
        <v>1045</v>
      </c>
      <c r="I967" s="63"/>
      <c r="J967" s="64"/>
      <c r="K967" s="64"/>
      <c r="L967" s="64"/>
      <c r="M967" s="63"/>
      <c r="N967" s="65"/>
      <c r="O967" s="65" t="s">
        <v>95</v>
      </c>
      <c r="P967" s="66" t="str">
        <f aca="false">MID(SUBSTITUTE(SUBSTITUTE(Q967,"/",CONCATENATE(CHAR(10),"/")),"/",CONCATENATE(CHAR(10),"/"),F967+1),2,500)</f>
        <v>/rsm:CrossIndustryInvoice
/rsm:SupplyChainTradeTransaction
/ram:ApplicableHeaderTradeSettlement
/ram:PayerTradeParty
/ram:DefinedTradeContact
/ram:FaxUniversalCommunication</v>
      </c>
      <c r="Q967" s="67" t="s">
        <v>3763</v>
      </c>
      <c r="R967" s="65"/>
      <c r="S967" s="65" t="str">
        <f aca="false">IF($D967="","",IF(ISERROR(FIND("/@",RIGHT($Q967,LEN($Q967)-FIND("#",SUBSTITUTE($Q967,"/","#",LEN($Q967)-LEN(SUBSTITUTE($Q967,"/",""))))))),IF(LEFT($D967,4)="BG-X","EG",IF(LEFT($D967,2)="BG","G",IF(OR(RIGHT($D967,2)="-0",RIGHT($D967,3)="-00",RIGHT($D967,4)="-000"),"","E"))),"A"))</f>
        <v/>
      </c>
      <c r="T967" s="65" t="s">
        <v>95</v>
      </c>
      <c r="U967" s="65"/>
      <c r="V967" s="68"/>
      <c r="X967" s="69" t="s">
        <v>30</v>
      </c>
      <c r="Y967" s="69"/>
      <c r="AA967" s="70"/>
      <c r="AB967" s="70"/>
      <c r="AC967" s="71"/>
      <c r="AE967" s="72" t="str">
        <f aca="false">D967</f>
        <v>BT-X-488-00</v>
      </c>
      <c r="AF967" s="73" t="n">
        <f aca="false">F967</f>
        <v>5</v>
      </c>
      <c r="AG967" s="73" t="str">
        <f aca="false">G967</f>
        <v>0..1</v>
      </c>
      <c r="AH967" s="63" t="s">
        <v>1047</v>
      </c>
      <c r="AI967" s="63"/>
      <c r="AJ967" s="64"/>
      <c r="AK967" s="64"/>
      <c r="AL967" s="64"/>
      <c r="AM967" s="73" t="n">
        <f aca="false">M967</f>
        <v>0</v>
      </c>
      <c r="AN967" s="73" t="n">
        <f aca="false">N967</f>
        <v>0</v>
      </c>
      <c r="AO967" s="73" t="str">
        <f aca="false">O967</f>
        <v>0..1</v>
      </c>
      <c r="AP967" s="73" t="str">
        <f aca="false">P967</f>
        <v>/rsm:CrossIndustryInvoice
/rsm:SupplyChainTradeTransaction
/ram:ApplicableHeaderTradeSettlement
/ram:PayerTradeParty
/ram:DefinedTradeContact
/ram:FaxUniversalCommunication</v>
      </c>
      <c r="AQ967" s="73" t="str">
        <f aca="false">Q967</f>
        <v>/rsm:CrossIndustryInvoice/rsm:SupplyChainTradeTransaction/ram:ApplicableHeaderTradeSettlement/ram:PayerTradeParty/ram:DefinedTradeContact/ram:FaxUniversalCommunication</v>
      </c>
      <c r="AR967" s="73" t="n">
        <f aca="false">R967</f>
        <v>0</v>
      </c>
      <c r="AS967" s="73" t="str">
        <f aca="false">S967</f>
        <v/>
      </c>
      <c r="AT967" s="73" t="str">
        <f aca="false">T967</f>
        <v>0..1</v>
      </c>
      <c r="AU967" s="73" t="n">
        <f aca="false">U967</f>
        <v>0</v>
      </c>
      <c r="AV967" s="73" t="n">
        <f aca="false">V967</f>
        <v>0</v>
      </c>
      <c r="AW967" s="6"/>
      <c r="AX967" s="69" t="str">
        <f aca="false">X967</f>
        <v>EXTENDED</v>
      </c>
      <c r="AY967" s="74" t="n">
        <f aca="false">Y967</f>
        <v>0</v>
      </c>
      <c r="BA967" s="46"/>
      <c r="BB967" s="46"/>
      <c r="BC967" s="46"/>
    </row>
    <row r="968" customFormat="false" ht="114" hidden="false" customHeight="false" outlineLevel="0" collapsed="false">
      <c r="A968" s="58" t="str">
        <f aca="false">IF(ISERROR(SEARCH("-X-",D968)),IF(S968="G","NO",IF(S968="E","YES","")),"EXT")</f>
        <v>EXT</v>
      </c>
      <c r="B968" s="58"/>
      <c r="C968" s="59"/>
      <c r="D968" s="60" t="s">
        <v>3764</v>
      </c>
      <c r="E968" s="61"/>
      <c r="F968" s="62" t="n">
        <f aca="false">LEN(Q968)-LEN(SUBSTITUTE(Q968,"/",""))-1</f>
        <v>6</v>
      </c>
      <c r="G968" s="62" t="s">
        <v>88</v>
      </c>
      <c r="H968" s="63" t="s">
        <v>1049</v>
      </c>
      <c r="I968" s="63"/>
      <c r="J968" s="64"/>
      <c r="K968" s="64"/>
      <c r="L968" s="64"/>
      <c r="M968" s="63" t="s">
        <v>119</v>
      </c>
      <c r="N968" s="65"/>
      <c r="O968" s="65" t="s">
        <v>88</v>
      </c>
      <c r="P968" s="66" t="str">
        <f aca="false">MID(SUBSTITUTE(SUBSTITUTE(Q968,"/",CONCATENATE(CHAR(10),"/")),"/",CONCATENATE(CHAR(10),"/"),F968+1),2,500)</f>
        <v>/rsm:CrossIndustryInvoice
/rsm:SupplyChainTradeTransaction
/ram:ApplicableHeaderTradeSettlement
/ram:PayerTradeParty
/ram:DefinedTradeContact
/ram:FaxUniversalCommunication
/ram:CompleteNumber</v>
      </c>
      <c r="Q968" s="67" t="s">
        <v>3765</v>
      </c>
      <c r="R968" s="65" t="s">
        <v>121</v>
      </c>
      <c r="S968" s="65" t="str">
        <f aca="false">IF($D968="","",IF(ISERROR(FIND("/@",RIGHT($Q968,LEN($Q968)-FIND("#",SUBSTITUTE($Q968,"/","#",LEN($Q968)-LEN(SUBSTITUTE($Q968,"/",""))))))),IF(LEFT($D968,4)="BG-X","EG",IF(LEFT($D968,2)="BG","G",IF(OR(RIGHT($D968,2)="-0",RIGHT($D968,3)="-00",RIGHT($D968,4)="-000"),"","E"))),"A"))</f>
        <v>E</v>
      </c>
      <c r="T968" s="65" t="s">
        <v>95</v>
      </c>
      <c r="U968" s="65"/>
      <c r="V968" s="68"/>
      <c r="X968" s="69" t="s">
        <v>30</v>
      </c>
      <c r="Y968" s="69"/>
      <c r="AA968" s="70"/>
      <c r="AB968" s="70"/>
      <c r="AC968" s="71"/>
      <c r="AE968" s="72" t="str">
        <f aca="false">D968</f>
        <v>BT-X-488</v>
      </c>
      <c r="AF968" s="73" t="n">
        <f aca="false">F968</f>
        <v>6</v>
      </c>
      <c r="AG968" s="73" t="str">
        <f aca="false">G968</f>
        <v>1..1</v>
      </c>
      <c r="AH968" s="63" t="s">
        <v>1051</v>
      </c>
      <c r="AI968" s="63"/>
      <c r="AJ968" s="64"/>
      <c r="AK968" s="64"/>
      <c r="AL968" s="64"/>
      <c r="AM968" s="73" t="str">
        <f aca="false">M968</f>
        <v>Text</v>
      </c>
      <c r="AN968" s="73" t="n">
        <f aca="false">N968</f>
        <v>0</v>
      </c>
      <c r="AO968" s="73" t="str">
        <f aca="false">O968</f>
        <v>1..1</v>
      </c>
      <c r="AP968" s="73" t="str">
        <f aca="false">P968</f>
        <v>/rsm:CrossIndustryInvoice
/rsm:SupplyChainTradeTransaction
/ram:ApplicableHeaderTradeSettlement
/ram:PayerTradeParty
/ram:DefinedTradeContact
/ram:FaxUniversalCommunication
/ram:CompleteNumber</v>
      </c>
      <c r="AQ968" s="73" t="str">
        <f aca="false">Q968</f>
        <v>/rsm:CrossIndustryInvoice/rsm:SupplyChainTradeTransaction/ram:ApplicableHeaderTradeSettlement/ram:PayerTradeParty/ram:DefinedTradeContact/ram:FaxUniversalCommunication/ram:CompleteNumber</v>
      </c>
      <c r="AR968" s="73" t="str">
        <f aca="false">R968</f>
        <v>T</v>
      </c>
      <c r="AS968" s="73" t="str">
        <f aca="false">S968</f>
        <v>E</v>
      </c>
      <c r="AT968" s="73" t="str">
        <f aca="false">T968</f>
        <v>0..1</v>
      </c>
      <c r="AU968" s="73" t="n">
        <f aca="false">U968</f>
        <v>0</v>
      </c>
      <c r="AV968" s="73" t="n">
        <f aca="false">V968</f>
        <v>0</v>
      </c>
      <c r="AW968" s="6"/>
      <c r="AX968" s="69" t="str">
        <f aca="false">X968</f>
        <v>EXTENDED</v>
      </c>
      <c r="AY968" s="74" t="n">
        <f aca="false">Y968</f>
        <v>0</v>
      </c>
      <c r="BA968" s="46"/>
      <c r="BB968" s="46"/>
      <c r="BC968" s="46"/>
    </row>
    <row r="969" customFormat="false" ht="99.75" hidden="false" customHeight="false" outlineLevel="0" collapsed="false">
      <c r="A969" s="58" t="str">
        <f aca="false">IF(ISERROR(SEARCH("-X-",D969)),IF(S969="G","NO",IF(S969="E","YES","")),"EXT")</f>
        <v>EXT</v>
      </c>
      <c r="B969" s="58"/>
      <c r="C969" s="59"/>
      <c r="D969" s="60" t="s">
        <v>3766</v>
      </c>
      <c r="E969" s="61"/>
      <c r="F969" s="62" t="n">
        <f aca="false">LEN(Q969)-LEN(SUBSTITUTE(Q969,"/",""))-1</f>
        <v>5</v>
      </c>
      <c r="G969" s="62" t="s">
        <v>95</v>
      </c>
      <c r="H969" s="63" t="s">
        <v>1053</v>
      </c>
      <c r="I969" s="63" t="s">
        <v>1054</v>
      </c>
      <c r="J969" s="64"/>
      <c r="K969" s="64"/>
      <c r="L969" s="64"/>
      <c r="M969" s="63"/>
      <c r="N969" s="65"/>
      <c r="O969" s="65" t="s">
        <v>95</v>
      </c>
      <c r="P969" s="66" t="str">
        <f aca="false">MID(SUBSTITUTE(SUBSTITUTE(Q969,"/",CONCATENATE(CHAR(10),"/")),"/",CONCATENATE(CHAR(10),"/"),F969+1),2,500)</f>
        <v>/rsm:CrossIndustryInvoice
/rsm:SupplyChainTradeTransaction
/ram:ApplicableHeaderTradeSettlement
/ram:PayerTradeParty
/ram:DefinedTradeContact
/ram:EmailURIUniversalCommunication</v>
      </c>
      <c r="Q969" s="67" t="s">
        <v>3767</v>
      </c>
      <c r="R969" s="65"/>
      <c r="S969" s="65" t="str">
        <f aca="false">IF($D969="","",IF(ISERROR(FIND("/@",RIGHT($Q969,LEN($Q969)-FIND("#",SUBSTITUTE($Q969,"/","#",LEN($Q969)-LEN(SUBSTITUTE($Q969,"/",""))))))),IF(LEFT($D969,4)="BG-X","EG",IF(LEFT($D969,2)="BG","G",IF(OR(RIGHT($D969,2)="-0",RIGHT($D969,3)="-00",RIGHT($D969,4)="-000"),"","E"))),"A"))</f>
        <v/>
      </c>
      <c r="T969" s="65" t="s">
        <v>95</v>
      </c>
      <c r="U969" s="65"/>
      <c r="V969" s="68"/>
      <c r="X969" s="69" t="s">
        <v>30</v>
      </c>
      <c r="Y969" s="69"/>
      <c r="AA969" s="70"/>
      <c r="AB969" s="70"/>
      <c r="AC969" s="71"/>
      <c r="AE969" s="72" t="str">
        <f aca="false">D969</f>
        <v>BT-X-489-00</v>
      </c>
      <c r="AF969" s="73" t="n">
        <f aca="false">F969</f>
        <v>5</v>
      </c>
      <c r="AG969" s="73" t="str">
        <f aca="false">G969</f>
        <v>0..1</v>
      </c>
      <c r="AH969" s="63" t="s">
        <v>1056</v>
      </c>
      <c r="AI969" s="63" t="s">
        <v>1057</v>
      </c>
      <c r="AJ969" s="64"/>
      <c r="AK969" s="64"/>
      <c r="AL969" s="64"/>
      <c r="AM969" s="73" t="n">
        <f aca="false">M969</f>
        <v>0</v>
      </c>
      <c r="AN969" s="73" t="n">
        <f aca="false">N969</f>
        <v>0</v>
      </c>
      <c r="AO969" s="73" t="str">
        <f aca="false">O969</f>
        <v>0..1</v>
      </c>
      <c r="AP969" s="73" t="str">
        <f aca="false">P969</f>
        <v>/rsm:CrossIndustryInvoice
/rsm:SupplyChainTradeTransaction
/ram:ApplicableHeaderTradeSettlement
/ram:PayerTradeParty
/ram:DefinedTradeContact
/ram:EmailURIUniversalCommunication</v>
      </c>
      <c r="AQ969" s="73" t="str">
        <f aca="false">Q969</f>
        <v>/rsm:CrossIndustryInvoice/rsm:SupplyChainTradeTransaction/ram:ApplicableHeaderTradeSettlement/ram:PayerTradeParty/ram:DefinedTradeContact/ram:EmailURIUniversalCommunication</v>
      </c>
      <c r="AR969" s="73" t="n">
        <f aca="false">R969</f>
        <v>0</v>
      </c>
      <c r="AS969" s="73" t="str">
        <f aca="false">S969</f>
        <v/>
      </c>
      <c r="AT969" s="73" t="str">
        <f aca="false">T969</f>
        <v>0..1</v>
      </c>
      <c r="AU969" s="73" t="n">
        <f aca="false">U969</f>
        <v>0</v>
      </c>
      <c r="AV969" s="73" t="n">
        <f aca="false">V969</f>
        <v>0</v>
      </c>
      <c r="AW969" s="6"/>
      <c r="AX969" s="69" t="str">
        <f aca="false">X969</f>
        <v>EXTENDED</v>
      </c>
      <c r="AY969" s="74" t="n">
        <f aca="false">Y969</f>
        <v>0</v>
      </c>
      <c r="BA969" s="46"/>
      <c r="BB969" s="46"/>
      <c r="BC969" s="46"/>
    </row>
    <row r="970" customFormat="false" ht="114" hidden="false" customHeight="false" outlineLevel="0" collapsed="false">
      <c r="A970" s="58" t="str">
        <f aca="false">IF(ISERROR(SEARCH("-X-",D970)),IF(S970="G","NO",IF(S970="E","YES","")),"EXT")</f>
        <v>EXT</v>
      </c>
      <c r="B970" s="58"/>
      <c r="C970" s="59"/>
      <c r="D970" s="60" t="s">
        <v>3768</v>
      </c>
      <c r="E970" s="61" t="s">
        <v>3769</v>
      </c>
      <c r="F970" s="62" t="n">
        <f aca="false">LEN(Q970)-LEN(SUBSTITUTE(Q970,"/",""))-1</f>
        <v>6</v>
      </c>
      <c r="G970" s="62" t="s">
        <v>88</v>
      </c>
      <c r="H970" s="63" t="s">
        <v>1059</v>
      </c>
      <c r="I970" s="63" t="s">
        <v>1054</v>
      </c>
      <c r="J970" s="64"/>
      <c r="K970" s="64"/>
      <c r="L970" s="64"/>
      <c r="M970" s="63" t="s">
        <v>119</v>
      </c>
      <c r="N970" s="65"/>
      <c r="O970" s="65" t="s">
        <v>88</v>
      </c>
      <c r="P970" s="66" t="str">
        <f aca="false">MID(SUBSTITUTE(SUBSTITUTE(Q970,"/",CONCATENATE(CHAR(10),"/")),"/",CONCATENATE(CHAR(10),"/"),F970+1),2,500)</f>
        <v>/rsm:CrossIndustryInvoice
/rsm:SupplyChainTradeTransaction
/ram:ApplicableHeaderTradeSettlement
/ram:PayerTradeParty
/ram:DefinedTradeContact
/ram:EmailURIUniversalCommunication
/ram:URIID</v>
      </c>
      <c r="Q970" s="67" t="s">
        <v>3770</v>
      </c>
      <c r="R970" s="65" t="s">
        <v>121</v>
      </c>
      <c r="S970" s="65" t="str">
        <f aca="false">IF($D970="","",IF(ISERROR(FIND("/@",RIGHT($Q970,LEN($Q970)-FIND("#",SUBSTITUTE($Q970,"/","#",LEN($Q970)-LEN(SUBSTITUTE($Q970,"/",""))))))),IF(LEFT($D970,4)="BG-X","EG",IF(LEFT($D970,2)="BG","G",IF(OR(RIGHT($D970,2)="-0",RIGHT($D970,3)="-00",RIGHT($D970,4)="-000"),"","E"))),"A"))</f>
        <v>E</v>
      </c>
      <c r="T970" s="65" t="s">
        <v>95</v>
      </c>
      <c r="U970" s="65"/>
      <c r="V970" s="68"/>
      <c r="X970" s="69" t="s">
        <v>30</v>
      </c>
      <c r="Y970" s="69"/>
      <c r="AA970" s="70"/>
      <c r="AB970" s="70"/>
      <c r="AC970" s="71"/>
      <c r="AE970" s="72" t="str">
        <f aca="false">D970</f>
        <v>BT-X-489</v>
      </c>
      <c r="AF970" s="73" t="n">
        <f aca="false">F970</f>
        <v>6</v>
      </c>
      <c r="AG970" s="73" t="str">
        <f aca="false">G970</f>
        <v>1..1</v>
      </c>
      <c r="AH970" s="63" t="s">
        <v>1061</v>
      </c>
      <c r="AI970" s="63" t="s">
        <v>1057</v>
      </c>
      <c r="AJ970" s="64"/>
      <c r="AK970" s="64"/>
      <c r="AL970" s="64"/>
      <c r="AM970" s="73" t="str">
        <f aca="false">M970</f>
        <v>Text</v>
      </c>
      <c r="AN970" s="73" t="n">
        <f aca="false">N970</f>
        <v>0</v>
      </c>
      <c r="AO970" s="73" t="str">
        <f aca="false">O970</f>
        <v>1..1</v>
      </c>
      <c r="AP970" s="73" t="str">
        <f aca="false">P970</f>
        <v>/rsm:CrossIndustryInvoice
/rsm:SupplyChainTradeTransaction
/ram:ApplicableHeaderTradeSettlement
/ram:PayerTradeParty
/ram:DefinedTradeContact
/ram:EmailURIUniversalCommunication
/ram:URIID</v>
      </c>
      <c r="AQ970" s="73" t="str">
        <f aca="false">Q970</f>
        <v>/rsm:CrossIndustryInvoice/rsm:SupplyChainTradeTransaction/ram:ApplicableHeaderTradeSettlement/ram:PayerTradeParty/ram:DefinedTradeContact/ram:EmailURIUniversalCommunication/ram:URIID</v>
      </c>
      <c r="AR970" s="73" t="str">
        <f aca="false">R970</f>
        <v>T</v>
      </c>
      <c r="AS970" s="73" t="str">
        <f aca="false">S970</f>
        <v>E</v>
      </c>
      <c r="AT970" s="73" t="str">
        <f aca="false">T970</f>
        <v>0..1</v>
      </c>
      <c r="AU970" s="73" t="n">
        <f aca="false">U970</f>
        <v>0</v>
      </c>
      <c r="AV970" s="73" t="n">
        <f aca="false">V970</f>
        <v>0</v>
      </c>
      <c r="AW970" s="6"/>
      <c r="AX970" s="69" t="str">
        <f aca="false">X970</f>
        <v>EXTENDED</v>
      </c>
      <c r="AY970" s="74" t="n">
        <f aca="false">Y970</f>
        <v>0</v>
      </c>
      <c r="BA970" s="46"/>
      <c r="BB970" s="46"/>
      <c r="BC970" s="46"/>
    </row>
    <row r="971" customFormat="false" ht="85.5" hidden="false" customHeight="false" outlineLevel="0" collapsed="false">
      <c r="A971" s="58" t="str">
        <f aca="false">IF(ISERROR(SEARCH("-X-",D971)),IF(S971="G","NO",IF(S971="E","YES","")),"EXT")</f>
        <v>EXT</v>
      </c>
      <c r="B971" s="58"/>
      <c r="C971" s="59"/>
      <c r="D971" s="60" t="s">
        <v>3771</v>
      </c>
      <c r="E971" s="61" t="s">
        <v>3772</v>
      </c>
      <c r="F971" s="62" t="n">
        <f aca="false">LEN(Q971)-LEN(SUBSTITUTE(Q971,"/",""))-1</f>
        <v>4</v>
      </c>
      <c r="G971" s="62" t="s">
        <v>88</v>
      </c>
      <c r="H971" s="63" t="s">
        <v>2142</v>
      </c>
      <c r="I971" s="63"/>
      <c r="J971" s="64"/>
      <c r="K971" s="64"/>
      <c r="L971" s="64"/>
      <c r="M971" s="63"/>
      <c r="N971" s="65"/>
      <c r="O971" s="65" t="s">
        <v>95</v>
      </c>
      <c r="P971" s="66" t="str">
        <f aca="false">MID(SUBSTITUTE(SUBSTITUTE(Q971,"/",CONCATENATE(CHAR(10),"/")),"/",CONCATENATE(CHAR(10),"/"),F971+1),2,500)</f>
        <v>/rsm:CrossIndustryInvoice
/rsm:SupplyChainTradeTransaction
/ram:ApplicableHeaderTradeSettlement
/ram:PayerTradeParty
/ram:PostalTradeAddress</v>
      </c>
      <c r="Q971" s="67" t="s">
        <v>3773</v>
      </c>
      <c r="R971" s="65"/>
      <c r="S971" s="65" t="str">
        <f aca="false">IF($D971="","",IF(ISERROR(FIND("/@",RIGHT($Q971,LEN($Q971)-FIND("#",SUBSTITUTE($Q971,"/","#",LEN($Q971)-LEN(SUBSTITUTE($Q971,"/",""))))))),IF(LEFT($D971,4)="BG-X","EG",IF(LEFT($D971,2)="BG","G",IF(OR(RIGHT($D971,2)="-0",RIGHT($D971,3)="-00",RIGHT($D971,4)="-000"),"","E"))),"A"))</f>
        <v>EG</v>
      </c>
      <c r="T971" s="65" t="s">
        <v>95</v>
      </c>
      <c r="U971" s="65"/>
      <c r="V971" s="68"/>
      <c r="X971" s="69" t="s">
        <v>30</v>
      </c>
      <c r="Y971" s="69"/>
      <c r="AA971" s="70"/>
      <c r="AB971" s="70"/>
      <c r="AC971" s="71"/>
      <c r="AE971" s="72" t="str">
        <f aca="false">D971</f>
        <v>BG-X-75</v>
      </c>
      <c r="AF971" s="73" t="n">
        <f aca="false">F971</f>
        <v>4</v>
      </c>
      <c r="AG971" s="73" t="str">
        <f aca="false">G971</f>
        <v>1..1</v>
      </c>
      <c r="AH971" s="63" t="s">
        <v>3158</v>
      </c>
      <c r="AI971" s="63"/>
      <c r="AJ971" s="64"/>
      <c r="AK971" s="64"/>
      <c r="AL971" s="64"/>
      <c r="AM971" s="73" t="n">
        <f aca="false">M971</f>
        <v>0</v>
      </c>
      <c r="AN971" s="73" t="n">
        <f aca="false">N971</f>
        <v>0</v>
      </c>
      <c r="AO971" s="73" t="str">
        <f aca="false">O971</f>
        <v>0..1</v>
      </c>
      <c r="AP971" s="73" t="str">
        <f aca="false">P971</f>
        <v>/rsm:CrossIndustryInvoice
/rsm:SupplyChainTradeTransaction
/ram:ApplicableHeaderTradeSettlement
/ram:PayerTradeParty
/ram:PostalTradeAddress</v>
      </c>
      <c r="AQ971" s="73" t="str">
        <f aca="false">Q971</f>
        <v>/rsm:CrossIndustryInvoice/rsm:SupplyChainTradeTransaction/ram:ApplicableHeaderTradeSettlement/ram:PayerTradeParty/ram:PostalTradeAddress</v>
      </c>
      <c r="AR971" s="73" t="n">
        <f aca="false">R971</f>
        <v>0</v>
      </c>
      <c r="AS971" s="73" t="str">
        <f aca="false">S971</f>
        <v>EG</v>
      </c>
      <c r="AT971" s="73" t="str">
        <f aca="false">T971</f>
        <v>0..1</v>
      </c>
      <c r="AU971" s="73" t="n">
        <f aca="false">U971</f>
        <v>0</v>
      </c>
      <c r="AV971" s="73" t="n">
        <f aca="false">V971</f>
        <v>0</v>
      </c>
      <c r="AW971" s="6"/>
      <c r="AX971" s="69" t="str">
        <f aca="false">X971</f>
        <v>EXTENDED</v>
      </c>
      <c r="AY971" s="74" t="n">
        <f aca="false">Y971</f>
        <v>0</v>
      </c>
      <c r="BA971" s="46"/>
      <c r="BB971" s="46"/>
      <c r="BC971" s="46"/>
    </row>
    <row r="972" customFormat="false" ht="99.75" hidden="false" customHeight="false" outlineLevel="0" collapsed="false">
      <c r="A972" s="58" t="str">
        <f aca="false">IF(ISERROR(SEARCH("-X-",D972)),IF(S972="G","NO",IF(S972="E","YES","")),"EXT")</f>
        <v>EXT</v>
      </c>
      <c r="B972" s="58"/>
      <c r="C972" s="59"/>
      <c r="D972" s="60" t="s">
        <v>3774</v>
      </c>
      <c r="E972" s="61" t="s">
        <v>3775</v>
      </c>
      <c r="F972" s="62" t="n">
        <f aca="false">LEN(Q972)-LEN(SUBSTITUTE(Q972,"/",""))-1</f>
        <v>5</v>
      </c>
      <c r="G972" s="62" t="s">
        <v>95</v>
      </c>
      <c r="H972" s="63" t="s">
        <v>1069</v>
      </c>
      <c r="I972" s="63" t="s">
        <v>1070</v>
      </c>
      <c r="J972" s="64" t="s">
        <v>1071</v>
      </c>
      <c r="K972" s="64"/>
      <c r="L972" s="64"/>
      <c r="M972" s="63" t="s">
        <v>119</v>
      </c>
      <c r="N972" s="65"/>
      <c r="O972" s="65" t="s">
        <v>95</v>
      </c>
      <c r="P972" s="66" t="str">
        <f aca="false">MID(SUBSTITUTE(SUBSTITUTE(Q972,"/",CONCATENATE(CHAR(10),"/")),"/",CONCATENATE(CHAR(10),"/"),F972+1),2,500)</f>
        <v>/rsm:CrossIndustryInvoice
/rsm:SupplyChainTradeTransaction
/ram:ApplicableHeaderTradeSettlement
/ram:PayerTradeParty
/ram:PostalTradeAddress
/ram:PostcodeCode</v>
      </c>
      <c r="Q972" s="67" t="s">
        <v>3776</v>
      </c>
      <c r="R972" s="65" t="s">
        <v>121</v>
      </c>
      <c r="S972" s="65" t="str">
        <f aca="false">IF($D972="","",IF(ISERROR(FIND("/@",RIGHT($Q972,LEN($Q972)-FIND("#",SUBSTITUTE($Q972,"/","#",LEN($Q972)-LEN(SUBSTITUTE($Q972,"/",""))))))),IF(LEFT($D972,4)="BG-X","EG",IF(LEFT($D972,2)="BG","G",IF(OR(RIGHT($D972,2)="-0",RIGHT($D972,3)="-00",RIGHT($D972,4)="-000"),"","E"))),"A"))</f>
        <v>E</v>
      </c>
      <c r="T972" s="65" t="s">
        <v>95</v>
      </c>
      <c r="U972" s="65"/>
      <c r="V972" s="68"/>
      <c r="X972" s="69" t="s">
        <v>30</v>
      </c>
      <c r="Y972" s="69"/>
      <c r="AA972" s="70"/>
      <c r="AB972" s="70"/>
      <c r="AC972" s="71"/>
      <c r="AE972" s="72" t="str">
        <f aca="false">D972</f>
        <v>BT-X-490</v>
      </c>
      <c r="AF972" s="73" t="n">
        <f aca="false">F972</f>
        <v>5</v>
      </c>
      <c r="AG972" s="73" t="str">
        <f aca="false">G972</f>
        <v>0..1</v>
      </c>
      <c r="AH972" s="63" t="s">
        <v>1073</v>
      </c>
      <c r="AI972" s="63" t="s">
        <v>1074</v>
      </c>
      <c r="AJ972" s="64" t="s">
        <v>1075</v>
      </c>
      <c r="AK972" s="64"/>
      <c r="AL972" s="64"/>
      <c r="AM972" s="73" t="str">
        <f aca="false">M972</f>
        <v>Text</v>
      </c>
      <c r="AN972" s="73" t="n">
        <f aca="false">N972</f>
        <v>0</v>
      </c>
      <c r="AO972" s="73" t="str">
        <f aca="false">O972</f>
        <v>0..1</v>
      </c>
      <c r="AP972" s="73" t="str">
        <f aca="false">P972</f>
        <v>/rsm:CrossIndustryInvoice
/rsm:SupplyChainTradeTransaction
/ram:ApplicableHeaderTradeSettlement
/ram:PayerTradeParty
/ram:PostalTradeAddress
/ram:PostcodeCode</v>
      </c>
      <c r="AQ972" s="73" t="str">
        <f aca="false">Q972</f>
        <v>/rsm:CrossIndustryInvoice/rsm:SupplyChainTradeTransaction/ram:ApplicableHeaderTradeSettlement/ram:PayerTradeParty/ram:PostalTradeAddress/ram:PostcodeCode</v>
      </c>
      <c r="AR972" s="73" t="str">
        <f aca="false">R972</f>
        <v>T</v>
      </c>
      <c r="AS972" s="73" t="str">
        <f aca="false">S972</f>
        <v>E</v>
      </c>
      <c r="AT972" s="73" t="str">
        <f aca="false">T972</f>
        <v>0..1</v>
      </c>
      <c r="AU972" s="73" t="n">
        <f aca="false">U972</f>
        <v>0</v>
      </c>
      <c r="AV972" s="73" t="n">
        <f aca="false">V972</f>
        <v>0</v>
      </c>
      <c r="AW972" s="6"/>
      <c r="AX972" s="69" t="str">
        <f aca="false">X972</f>
        <v>EXTENDED</v>
      </c>
      <c r="AY972" s="74" t="n">
        <f aca="false">Y972</f>
        <v>0</v>
      </c>
      <c r="BA972" s="46"/>
      <c r="BB972" s="46"/>
      <c r="BC972" s="46"/>
    </row>
    <row r="973" customFormat="false" ht="99.75" hidden="false" customHeight="false" outlineLevel="0" collapsed="false">
      <c r="A973" s="58" t="str">
        <f aca="false">IF(ISERROR(SEARCH("-X-",D973)),IF(S973="G","NO",IF(S973="E","YES","")),"EXT")</f>
        <v>EXT</v>
      </c>
      <c r="B973" s="58"/>
      <c r="C973" s="59"/>
      <c r="D973" s="60" t="s">
        <v>3777</v>
      </c>
      <c r="E973" s="61" t="s">
        <v>3778</v>
      </c>
      <c r="F973" s="62" t="n">
        <f aca="false">LEN(Q973)-LEN(SUBSTITUTE(Q973,"/",""))-1</f>
        <v>5</v>
      </c>
      <c r="G973" s="62" t="s">
        <v>95</v>
      </c>
      <c r="H973" s="63" t="s">
        <v>1078</v>
      </c>
      <c r="I973" s="63" t="s">
        <v>1079</v>
      </c>
      <c r="J973" s="64" t="s">
        <v>1080</v>
      </c>
      <c r="K973" s="64"/>
      <c r="L973" s="64"/>
      <c r="M973" s="63" t="s">
        <v>119</v>
      </c>
      <c r="N973" s="65"/>
      <c r="O973" s="65" t="s">
        <v>95</v>
      </c>
      <c r="P973" s="66" t="str">
        <f aca="false">MID(SUBSTITUTE(SUBSTITUTE(Q973,"/",CONCATENATE(CHAR(10),"/")),"/",CONCATENATE(CHAR(10),"/"),F973+1),2,500)</f>
        <v>/rsm:CrossIndustryInvoice
/rsm:SupplyChainTradeTransaction
/ram:ApplicableHeaderTradeSettlement
/ram:PayerTradeParty
/ram:PostalTradeAddress
/ram:LineOne</v>
      </c>
      <c r="Q973" s="67" t="s">
        <v>3779</v>
      </c>
      <c r="R973" s="65" t="s">
        <v>121</v>
      </c>
      <c r="S973" s="65" t="str">
        <f aca="false">IF($D973="","",IF(ISERROR(FIND("/@",RIGHT($Q973,LEN($Q973)-FIND("#",SUBSTITUTE($Q973,"/","#",LEN($Q973)-LEN(SUBSTITUTE($Q973,"/",""))))))),IF(LEFT($D973,4)="BG-X","EG",IF(LEFT($D973,2)="BG","G",IF(OR(RIGHT($D973,2)="-0",RIGHT($D973,3)="-00",RIGHT($D973,4)="-000"),"","E"))),"A"))</f>
        <v>E</v>
      </c>
      <c r="T973" s="65" t="s">
        <v>95</v>
      </c>
      <c r="U973" s="65"/>
      <c r="V973" s="68"/>
      <c r="X973" s="69" t="s">
        <v>30</v>
      </c>
      <c r="Y973" s="69"/>
      <c r="AA973" s="70"/>
      <c r="AB973" s="70"/>
      <c r="AC973" s="71"/>
      <c r="AE973" s="72" t="str">
        <f aca="false">D973</f>
        <v>BT-X-491</v>
      </c>
      <c r="AF973" s="73" t="n">
        <f aca="false">F973</f>
        <v>5</v>
      </c>
      <c r="AG973" s="73" t="str">
        <f aca="false">G973</f>
        <v>0..1</v>
      </c>
      <c r="AH973" s="63" t="s">
        <v>1082</v>
      </c>
      <c r="AI973" s="63" t="s">
        <v>1083</v>
      </c>
      <c r="AJ973" s="64" t="s">
        <v>1084</v>
      </c>
      <c r="AK973" s="64"/>
      <c r="AL973" s="64"/>
      <c r="AM973" s="73" t="str">
        <f aca="false">M973</f>
        <v>Text</v>
      </c>
      <c r="AN973" s="73" t="n">
        <f aca="false">N973</f>
        <v>0</v>
      </c>
      <c r="AO973" s="73" t="str">
        <f aca="false">O973</f>
        <v>0..1</v>
      </c>
      <c r="AP973" s="73" t="str">
        <f aca="false">P973</f>
        <v>/rsm:CrossIndustryInvoice
/rsm:SupplyChainTradeTransaction
/ram:ApplicableHeaderTradeSettlement
/ram:PayerTradeParty
/ram:PostalTradeAddress
/ram:LineOne</v>
      </c>
      <c r="AQ973" s="73" t="str">
        <f aca="false">Q973</f>
        <v>/rsm:CrossIndustryInvoice/rsm:SupplyChainTradeTransaction/ram:ApplicableHeaderTradeSettlement/ram:PayerTradeParty/ram:PostalTradeAddress/ram:LineOne</v>
      </c>
      <c r="AR973" s="73" t="str">
        <f aca="false">R973</f>
        <v>T</v>
      </c>
      <c r="AS973" s="73" t="str">
        <f aca="false">S973</f>
        <v>E</v>
      </c>
      <c r="AT973" s="73" t="str">
        <f aca="false">T973</f>
        <v>0..1</v>
      </c>
      <c r="AU973" s="73" t="n">
        <f aca="false">U973</f>
        <v>0</v>
      </c>
      <c r="AV973" s="73" t="n">
        <f aca="false">V973</f>
        <v>0</v>
      </c>
      <c r="AW973" s="6"/>
      <c r="AX973" s="69" t="str">
        <f aca="false">X973</f>
        <v>EXTENDED</v>
      </c>
      <c r="AY973" s="74" t="n">
        <f aca="false">Y973</f>
        <v>0</v>
      </c>
      <c r="BA973" s="46"/>
      <c r="BB973" s="46"/>
      <c r="BC973" s="46"/>
    </row>
    <row r="974" customFormat="false" ht="99.75" hidden="false" customHeight="false" outlineLevel="0" collapsed="false">
      <c r="A974" s="58" t="str">
        <f aca="false">IF(ISERROR(SEARCH("-X-",D974)),IF(S974="G","NO",IF(S974="E","YES","")),"EXT")</f>
        <v>EXT</v>
      </c>
      <c r="B974" s="58"/>
      <c r="C974" s="59"/>
      <c r="D974" s="60" t="s">
        <v>3780</v>
      </c>
      <c r="E974" s="61" t="s">
        <v>3781</v>
      </c>
      <c r="F974" s="62" t="n">
        <f aca="false">LEN(Q974)-LEN(SUBSTITUTE(Q974,"/",""))-1</f>
        <v>5</v>
      </c>
      <c r="G974" s="62" t="s">
        <v>95</v>
      </c>
      <c r="H974" s="63" t="s">
        <v>1087</v>
      </c>
      <c r="I974" s="63" t="s">
        <v>1088</v>
      </c>
      <c r="J974" s="64"/>
      <c r="K974" s="64"/>
      <c r="L974" s="64"/>
      <c r="M974" s="63" t="s">
        <v>119</v>
      </c>
      <c r="N974" s="65"/>
      <c r="O974" s="65" t="s">
        <v>95</v>
      </c>
      <c r="P974" s="66" t="str">
        <f aca="false">MID(SUBSTITUTE(SUBSTITUTE(Q974,"/",CONCATENATE(CHAR(10),"/")),"/",CONCATENATE(CHAR(10),"/"),F974+1),2,500)</f>
        <v>/rsm:CrossIndustryInvoice
/rsm:SupplyChainTradeTransaction
/ram:ApplicableHeaderTradeSettlement
/ram:PayerTradeParty
/ram:PostalTradeAddress
/ram:LineTwo</v>
      </c>
      <c r="Q974" s="67" t="s">
        <v>3782</v>
      </c>
      <c r="R974" s="65" t="s">
        <v>121</v>
      </c>
      <c r="S974" s="65" t="str">
        <f aca="false">IF($D974="","",IF(ISERROR(FIND("/@",RIGHT($Q974,LEN($Q974)-FIND("#",SUBSTITUTE($Q974,"/","#",LEN($Q974)-LEN(SUBSTITUTE($Q974,"/",""))))))),IF(LEFT($D974,4)="BG-X","EG",IF(LEFT($D974,2)="BG","G",IF(OR(RIGHT($D974,2)="-0",RIGHT($D974,3)="-00",RIGHT($D974,4)="-000"),"","E"))),"A"))</f>
        <v>E</v>
      </c>
      <c r="T974" s="65" t="s">
        <v>95</v>
      </c>
      <c r="U974" s="65"/>
      <c r="V974" s="68"/>
      <c r="X974" s="69" t="s">
        <v>30</v>
      </c>
      <c r="Y974" s="69"/>
      <c r="AA974" s="70"/>
      <c r="AB974" s="70"/>
      <c r="AC974" s="71"/>
      <c r="AE974" s="72" t="str">
        <f aca="false">D974</f>
        <v>BT-X-492</v>
      </c>
      <c r="AF974" s="73" t="n">
        <f aca="false">F974</f>
        <v>5</v>
      </c>
      <c r="AG974" s="73" t="str">
        <f aca="false">G974</f>
        <v>0..1</v>
      </c>
      <c r="AH974" s="63" t="s">
        <v>1090</v>
      </c>
      <c r="AI974" s="63" t="s">
        <v>1091</v>
      </c>
      <c r="AJ974" s="64"/>
      <c r="AK974" s="64"/>
      <c r="AL974" s="64"/>
      <c r="AM974" s="73" t="str">
        <f aca="false">M974</f>
        <v>Text</v>
      </c>
      <c r="AN974" s="73" t="n">
        <f aca="false">N974</f>
        <v>0</v>
      </c>
      <c r="AO974" s="73" t="str">
        <f aca="false">O974</f>
        <v>0..1</v>
      </c>
      <c r="AP974" s="73" t="str">
        <f aca="false">P974</f>
        <v>/rsm:CrossIndustryInvoice
/rsm:SupplyChainTradeTransaction
/ram:ApplicableHeaderTradeSettlement
/ram:PayerTradeParty
/ram:PostalTradeAddress
/ram:LineTwo</v>
      </c>
      <c r="AQ974" s="73" t="str">
        <f aca="false">Q974</f>
        <v>/rsm:CrossIndustryInvoice/rsm:SupplyChainTradeTransaction/ram:ApplicableHeaderTradeSettlement/ram:PayerTradeParty/ram:PostalTradeAddress/ram:LineTwo</v>
      </c>
      <c r="AR974" s="73" t="str">
        <f aca="false">R974</f>
        <v>T</v>
      </c>
      <c r="AS974" s="73" t="str">
        <f aca="false">S974</f>
        <v>E</v>
      </c>
      <c r="AT974" s="73" t="str">
        <f aca="false">T974</f>
        <v>0..1</v>
      </c>
      <c r="AU974" s="73" t="n">
        <f aca="false">U974</f>
        <v>0</v>
      </c>
      <c r="AV974" s="73" t="n">
        <f aca="false">V974</f>
        <v>0</v>
      </c>
      <c r="AW974" s="6"/>
      <c r="AX974" s="69" t="str">
        <f aca="false">X974</f>
        <v>EXTENDED</v>
      </c>
      <c r="AY974" s="74" t="n">
        <f aca="false">Y974</f>
        <v>0</v>
      </c>
      <c r="BA974" s="46"/>
      <c r="BB974" s="46"/>
      <c r="BC974" s="46"/>
    </row>
    <row r="975" customFormat="false" ht="99.75" hidden="false" customHeight="false" outlineLevel="0" collapsed="false">
      <c r="A975" s="58" t="str">
        <f aca="false">IF(ISERROR(SEARCH("-X-",D975)),IF(S975="G","NO",IF(S975="E","YES","")),"EXT")</f>
        <v>EXT</v>
      </c>
      <c r="B975" s="58"/>
      <c r="C975" s="59"/>
      <c r="D975" s="60" t="s">
        <v>3783</v>
      </c>
      <c r="E975" s="61" t="s">
        <v>3784</v>
      </c>
      <c r="F975" s="62" t="n">
        <f aca="false">LEN(Q975)-LEN(SUBSTITUTE(Q975,"/",""))-1</f>
        <v>5</v>
      </c>
      <c r="G975" s="62" t="s">
        <v>95</v>
      </c>
      <c r="H975" s="63" t="s">
        <v>1094</v>
      </c>
      <c r="I975" s="63" t="s">
        <v>1088</v>
      </c>
      <c r="J975" s="64"/>
      <c r="K975" s="64"/>
      <c r="L975" s="64"/>
      <c r="M975" s="63" t="s">
        <v>119</v>
      </c>
      <c r="N975" s="65"/>
      <c r="O975" s="65" t="s">
        <v>95</v>
      </c>
      <c r="P975" s="66" t="str">
        <f aca="false">MID(SUBSTITUTE(SUBSTITUTE(Q975,"/",CONCATENATE(CHAR(10),"/")),"/",CONCATENATE(CHAR(10),"/"),F975+1),2,500)</f>
        <v>/rsm:CrossIndustryInvoice
/rsm:SupplyChainTradeTransaction
/ram:ApplicableHeaderTradeSettlement
/ram:PayerTradeParty
/ram:PostalTradeAddress
/ram:LineThree</v>
      </c>
      <c r="Q975" s="67" t="s">
        <v>3785</v>
      </c>
      <c r="R975" s="65" t="s">
        <v>121</v>
      </c>
      <c r="S975" s="65" t="str">
        <f aca="false">IF($D975="","",IF(ISERROR(FIND("/@",RIGHT($Q975,LEN($Q975)-FIND("#",SUBSTITUTE($Q975,"/","#",LEN($Q975)-LEN(SUBSTITUTE($Q975,"/",""))))))),IF(LEFT($D975,4)="BG-X","EG",IF(LEFT($D975,2)="BG","G",IF(OR(RIGHT($D975,2)="-0",RIGHT($D975,3)="-00",RIGHT($D975,4)="-000"),"","E"))),"A"))</f>
        <v>E</v>
      </c>
      <c r="T975" s="65" t="s">
        <v>95</v>
      </c>
      <c r="U975" s="65"/>
      <c r="V975" s="68"/>
      <c r="X975" s="69" t="s">
        <v>30</v>
      </c>
      <c r="Y975" s="69"/>
      <c r="AA975" s="70"/>
      <c r="AB975" s="70"/>
      <c r="AC975" s="71"/>
      <c r="AE975" s="72" t="str">
        <f aca="false">D975</f>
        <v>BT-X-493</v>
      </c>
      <c r="AF975" s="73" t="n">
        <f aca="false">F975</f>
        <v>5</v>
      </c>
      <c r="AG975" s="73" t="str">
        <f aca="false">G975</f>
        <v>0..1</v>
      </c>
      <c r="AH975" s="63" t="s">
        <v>1096</v>
      </c>
      <c r="AI975" s="63" t="s">
        <v>1091</v>
      </c>
      <c r="AJ975" s="64"/>
      <c r="AK975" s="64"/>
      <c r="AL975" s="64"/>
      <c r="AM975" s="73" t="str">
        <f aca="false">M975</f>
        <v>Text</v>
      </c>
      <c r="AN975" s="73" t="n">
        <f aca="false">N975</f>
        <v>0</v>
      </c>
      <c r="AO975" s="73" t="str">
        <f aca="false">O975</f>
        <v>0..1</v>
      </c>
      <c r="AP975" s="73" t="str">
        <f aca="false">P975</f>
        <v>/rsm:CrossIndustryInvoice
/rsm:SupplyChainTradeTransaction
/ram:ApplicableHeaderTradeSettlement
/ram:PayerTradeParty
/ram:PostalTradeAddress
/ram:LineThree</v>
      </c>
      <c r="AQ975" s="73" t="str">
        <f aca="false">Q975</f>
        <v>/rsm:CrossIndustryInvoice/rsm:SupplyChainTradeTransaction/ram:ApplicableHeaderTradeSettlement/ram:PayerTradeParty/ram:PostalTradeAddress/ram:LineThree</v>
      </c>
      <c r="AR975" s="73" t="str">
        <f aca="false">R975</f>
        <v>T</v>
      </c>
      <c r="AS975" s="73" t="str">
        <f aca="false">S975</f>
        <v>E</v>
      </c>
      <c r="AT975" s="73" t="str">
        <f aca="false">T975</f>
        <v>0..1</v>
      </c>
      <c r="AU975" s="73" t="n">
        <f aca="false">U975</f>
        <v>0</v>
      </c>
      <c r="AV975" s="73" t="n">
        <f aca="false">V975</f>
        <v>0</v>
      </c>
      <c r="AW975" s="6"/>
      <c r="AX975" s="69" t="str">
        <f aca="false">X975</f>
        <v>EXTENDED</v>
      </c>
      <c r="AY975" s="74" t="n">
        <f aca="false">Y975</f>
        <v>0</v>
      </c>
      <c r="BA975" s="46"/>
      <c r="BB975" s="46"/>
      <c r="BC975" s="46"/>
    </row>
    <row r="976" customFormat="false" ht="99.75" hidden="false" customHeight="false" outlineLevel="0" collapsed="false">
      <c r="A976" s="58" t="str">
        <f aca="false">IF(ISERROR(SEARCH("-X-",D976)),IF(S976="G","NO",IF(S976="E","YES","")),"EXT")</f>
        <v>EXT</v>
      </c>
      <c r="B976" s="58"/>
      <c r="C976" s="59"/>
      <c r="D976" s="60" t="s">
        <v>3786</v>
      </c>
      <c r="E976" s="61" t="s">
        <v>3787</v>
      </c>
      <c r="F976" s="62" t="n">
        <f aca="false">LEN(Q976)-LEN(SUBSTITUTE(Q976,"/",""))-1</f>
        <v>5</v>
      </c>
      <c r="G976" s="62" t="s">
        <v>95</v>
      </c>
      <c r="H976" s="63" t="s">
        <v>1099</v>
      </c>
      <c r="I976" s="63" t="s">
        <v>1100</v>
      </c>
      <c r="J976" s="64"/>
      <c r="K976" s="64"/>
      <c r="L976" s="64"/>
      <c r="M976" s="63" t="s">
        <v>119</v>
      </c>
      <c r="N976" s="65"/>
      <c r="O976" s="65" t="s">
        <v>95</v>
      </c>
      <c r="P976" s="66" t="str">
        <f aca="false">MID(SUBSTITUTE(SUBSTITUTE(Q976,"/",CONCATENATE(CHAR(10),"/")),"/",CONCATENATE(CHAR(10),"/"),F976+1),2,500)</f>
        <v>/rsm:CrossIndustryInvoice
/rsm:SupplyChainTradeTransaction
/ram:ApplicableHeaderTradeSettlement
/ram:PayerTradeParty
/ram:PostalTradeAddress
/ram:CityName</v>
      </c>
      <c r="Q976" s="67" t="s">
        <v>3788</v>
      </c>
      <c r="R976" s="65" t="s">
        <v>121</v>
      </c>
      <c r="S976" s="65" t="str">
        <f aca="false">IF($D976="","",IF(ISERROR(FIND("/@",RIGHT($Q976,LEN($Q976)-FIND("#",SUBSTITUTE($Q976,"/","#",LEN($Q976)-LEN(SUBSTITUTE($Q976,"/",""))))))),IF(LEFT($D976,4)="BG-X","EG",IF(LEFT($D976,2)="BG","G",IF(OR(RIGHT($D976,2)="-0",RIGHT($D976,3)="-00",RIGHT($D976,4)="-000"),"","E"))),"A"))</f>
        <v>E</v>
      </c>
      <c r="T976" s="65" t="s">
        <v>95</v>
      </c>
      <c r="U976" s="65"/>
      <c r="V976" s="68"/>
      <c r="X976" s="69" t="s">
        <v>30</v>
      </c>
      <c r="Y976" s="69"/>
      <c r="AA976" s="70"/>
      <c r="AB976" s="70"/>
      <c r="AC976" s="71"/>
      <c r="AE976" s="72" t="str">
        <f aca="false">D976</f>
        <v>BT-X-494</v>
      </c>
      <c r="AF976" s="73" t="n">
        <f aca="false">F976</f>
        <v>5</v>
      </c>
      <c r="AG976" s="73" t="str">
        <f aca="false">G976</f>
        <v>0..1</v>
      </c>
      <c r="AH976" s="63" t="s">
        <v>1102</v>
      </c>
      <c r="AI976" s="63" t="s">
        <v>1103</v>
      </c>
      <c r="AJ976" s="64"/>
      <c r="AK976" s="64"/>
      <c r="AL976" s="64"/>
      <c r="AM976" s="73" t="str">
        <f aca="false">M976</f>
        <v>Text</v>
      </c>
      <c r="AN976" s="73" t="n">
        <f aca="false">N976</f>
        <v>0</v>
      </c>
      <c r="AO976" s="73" t="str">
        <f aca="false">O976</f>
        <v>0..1</v>
      </c>
      <c r="AP976" s="73" t="str">
        <f aca="false">P976</f>
        <v>/rsm:CrossIndustryInvoice
/rsm:SupplyChainTradeTransaction
/ram:ApplicableHeaderTradeSettlement
/ram:PayerTradeParty
/ram:PostalTradeAddress
/ram:CityName</v>
      </c>
      <c r="AQ976" s="73" t="str">
        <f aca="false">Q976</f>
        <v>/rsm:CrossIndustryInvoice/rsm:SupplyChainTradeTransaction/ram:ApplicableHeaderTradeSettlement/ram:PayerTradeParty/ram:PostalTradeAddress/ram:CityName</v>
      </c>
      <c r="AR976" s="73" t="str">
        <f aca="false">R976</f>
        <v>T</v>
      </c>
      <c r="AS976" s="73" t="str">
        <f aca="false">S976</f>
        <v>E</v>
      </c>
      <c r="AT976" s="73" t="str">
        <f aca="false">T976</f>
        <v>0..1</v>
      </c>
      <c r="AU976" s="73" t="n">
        <f aca="false">U976</f>
        <v>0</v>
      </c>
      <c r="AV976" s="73" t="n">
        <f aca="false">V976</f>
        <v>0</v>
      </c>
      <c r="AW976" s="6"/>
      <c r="AX976" s="69" t="str">
        <f aca="false">X976</f>
        <v>EXTENDED</v>
      </c>
      <c r="AY976" s="74" t="n">
        <f aca="false">Y976</f>
        <v>0</v>
      </c>
      <c r="BA976" s="46"/>
      <c r="BB976" s="46"/>
      <c r="BC976" s="46"/>
    </row>
    <row r="977" customFormat="false" ht="99.75" hidden="false" customHeight="false" outlineLevel="0" collapsed="false">
      <c r="A977" s="58" t="str">
        <f aca="false">IF(ISERROR(SEARCH("-X-",D977)),IF(S977="G","NO",IF(S977="E","YES","")),"EXT")</f>
        <v>EXT</v>
      </c>
      <c r="B977" s="58"/>
      <c r="C977" s="59"/>
      <c r="D977" s="60" t="s">
        <v>3789</v>
      </c>
      <c r="E977" s="61" t="s">
        <v>3790</v>
      </c>
      <c r="F977" s="62" t="n">
        <f aca="false">LEN(Q977)-LEN(SUBSTITUTE(Q977,"/",""))-1</f>
        <v>5</v>
      </c>
      <c r="G977" s="62" t="s">
        <v>88</v>
      </c>
      <c r="H977" s="63" t="s">
        <v>1106</v>
      </c>
      <c r="I977" s="63" t="s">
        <v>1107</v>
      </c>
      <c r="J977" s="64" t="s">
        <v>510</v>
      </c>
      <c r="K977" s="64"/>
      <c r="L977" s="64"/>
      <c r="M977" s="63" t="s">
        <v>174</v>
      </c>
      <c r="N977" s="65"/>
      <c r="O977" s="65" t="s">
        <v>88</v>
      </c>
      <c r="P977" s="66" t="str">
        <f aca="false">MID(SUBSTITUTE(SUBSTITUTE(Q977,"/",CONCATENATE(CHAR(10),"/")),"/",CONCATENATE(CHAR(10),"/"),F977+1),2,500)</f>
        <v>/rsm:CrossIndustryInvoice
/rsm:SupplyChainTradeTransaction
/ram:ApplicableHeaderTradeSettlement
/ram:PayerTradeParty
/ram:PostalTradeAddress
/ram:CountryID</v>
      </c>
      <c r="Q977" s="67" t="s">
        <v>3791</v>
      </c>
      <c r="R977" s="65" t="s">
        <v>176</v>
      </c>
      <c r="S977" s="65" t="str">
        <f aca="false">IF($D977="","",IF(ISERROR(FIND("/@",RIGHT($Q977,LEN($Q977)-FIND("#",SUBSTITUTE($Q977,"/","#",LEN($Q977)-LEN(SUBSTITUTE($Q977,"/",""))))))),IF(LEFT($D977,4)="BG-X","EG",IF(LEFT($D977,2)="BG","G",IF(OR(RIGHT($D977,2)="-0",RIGHT($D977,3)="-00",RIGHT($D977,4)="-000"),"","E"))),"A"))</f>
        <v>E</v>
      </c>
      <c r="T977" s="65" t="s">
        <v>95</v>
      </c>
      <c r="U977" s="65"/>
      <c r="V977" s="68"/>
      <c r="X977" s="69" t="s">
        <v>30</v>
      </c>
      <c r="Y977" s="69"/>
      <c r="AA977" s="70"/>
      <c r="AB977" s="70"/>
      <c r="AC977" s="71"/>
      <c r="AE977" s="72" t="str">
        <f aca="false">D977</f>
        <v>BT-X-495</v>
      </c>
      <c r="AF977" s="73" t="n">
        <f aca="false">F977</f>
        <v>5</v>
      </c>
      <c r="AG977" s="73" t="str">
        <f aca="false">G977</f>
        <v>1..1</v>
      </c>
      <c r="AH977" s="63" t="s">
        <v>1109</v>
      </c>
      <c r="AI977" s="63" t="s">
        <v>1110</v>
      </c>
      <c r="AJ977" s="64" t="s">
        <v>514</v>
      </c>
      <c r="AK977" s="64"/>
      <c r="AL977" s="64"/>
      <c r="AM977" s="73" t="str">
        <f aca="false">M977</f>
        <v>Code</v>
      </c>
      <c r="AN977" s="73" t="n">
        <f aca="false">N977</f>
        <v>0</v>
      </c>
      <c r="AO977" s="73" t="str">
        <f aca="false">O977</f>
        <v>1..1</v>
      </c>
      <c r="AP977" s="73" t="str">
        <f aca="false">P977</f>
        <v>/rsm:CrossIndustryInvoice
/rsm:SupplyChainTradeTransaction
/ram:ApplicableHeaderTradeSettlement
/ram:PayerTradeParty
/ram:PostalTradeAddress
/ram:CountryID</v>
      </c>
      <c r="AQ977" s="73" t="str">
        <f aca="false">Q977</f>
        <v>/rsm:CrossIndustryInvoice/rsm:SupplyChainTradeTransaction/ram:ApplicableHeaderTradeSettlement/ram:PayerTradeParty/ram:PostalTradeAddress/ram:CountryID</v>
      </c>
      <c r="AR977" s="73" t="str">
        <f aca="false">R977</f>
        <v>C</v>
      </c>
      <c r="AS977" s="73" t="str">
        <f aca="false">S977</f>
        <v>E</v>
      </c>
      <c r="AT977" s="73" t="str">
        <f aca="false">T977</f>
        <v>0..1</v>
      </c>
      <c r="AU977" s="73" t="n">
        <f aca="false">U977</f>
        <v>0</v>
      </c>
      <c r="AV977" s="73" t="n">
        <f aca="false">V977</f>
        <v>0</v>
      </c>
      <c r="AW977" s="6"/>
      <c r="AX977" s="69" t="str">
        <f aca="false">X977</f>
        <v>EXTENDED</v>
      </c>
      <c r="AY977" s="74" t="n">
        <f aca="false">Y977</f>
        <v>0</v>
      </c>
      <c r="BA977" s="46"/>
      <c r="BB977" s="46"/>
      <c r="BC977" s="46"/>
    </row>
    <row r="978" customFormat="false" ht="99.75" hidden="false" customHeight="false" outlineLevel="0" collapsed="false">
      <c r="A978" s="58" t="str">
        <f aca="false">IF(ISERROR(SEARCH("-X-",D978)),IF(S978="G","NO",IF(S978="E","YES","")),"EXT")</f>
        <v>EXT</v>
      </c>
      <c r="B978" s="58"/>
      <c r="C978" s="59"/>
      <c r="D978" s="60" t="s">
        <v>3792</v>
      </c>
      <c r="E978" s="61" t="s">
        <v>3793</v>
      </c>
      <c r="F978" s="62" t="n">
        <f aca="false">LEN(Q978)-LEN(SUBSTITUTE(Q978,"/",""))-1</f>
        <v>5</v>
      </c>
      <c r="G978" s="62" t="s">
        <v>95</v>
      </c>
      <c r="H978" s="63" t="s">
        <v>1113</v>
      </c>
      <c r="I978" s="63" t="s">
        <v>1114</v>
      </c>
      <c r="J978" s="64" t="s">
        <v>1115</v>
      </c>
      <c r="K978" s="64"/>
      <c r="L978" s="64"/>
      <c r="M978" s="63" t="s">
        <v>119</v>
      </c>
      <c r="N978" s="65"/>
      <c r="O978" s="65" t="s">
        <v>95</v>
      </c>
      <c r="P978" s="66" t="str">
        <f aca="false">MID(SUBSTITUTE(SUBSTITUTE(Q978,"/",CONCATENATE(CHAR(10),"/")),"/",CONCATENATE(CHAR(10),"/"),F978+1),2,500)</f>
        <v>/rsm:CrossIndustryInvoice
/rsm:SupplyChainTradeTransaction
/ram:ApplicableHeaderTradeSettlement
/ram:PayerTradeParty
/ram:PostalTradeAddress
/ram:CountrySubDivisionName</v>
      </c>
      <c r="Q978" s="67" t="s">
        <v>3794</v>
      </c>
      <c r="R978" s="65" t="s">
        <v>121</v>
      </c>
      <c r="S978" s="65" t="str">
        <f aca="false">IF($D978="","",IF(ISERROR(FIND("/@",RIGHT($Q978,LEN($Q978)-FIND("#",SUBSTITUTE($Q978,"/","#",LEN($Q978)-LEN(SUBSTITUTE($Q978,"/",""))))))),IF(LEFT($D978,4)="BG-X","EG",IF(LEFT($D978,2)="BG","G",IF(OR(RIGHT($D978,2)="-0",RIGHT($D978,3)="-00",RIGHT($D978,4)="-000"),"","E"))),"A"))</f>
        <v>E</v>
      </c>
      <c r="T978" s="65" t="s">
        <v>112</v>
      </c>
      <c r="U978" s="65"/>
      <c r="V978" s="68"/>
      <c r="X978" s="69" t="s">
        <v>30</v>
      </c>
      <c r="Y978" s="69"/>
      <c r="AA978" s="70"/>
      <c r="AB978" s="70"/>
      <c r="AC978" s="71"/>
      <c r="AE978" s="72" t="str">
        <f aca="false">D978</f>
        <v>BT-X-496</v>
      </c>
      <c r="AF978" s="73" t="n">
        <f aca="false">F978</f>
        <v>5</v>
      </c>
      <c r="AG978" s="73" t="str">
        <f aca="false">G978</f>
        <v>0..1</v>
      </c>
      <c r="AH978" s="63" t="s">
        <v>1117</v>
      </c>
      <c r="AI978" s="63" t="s">
        <v>1118</v>
      </c>
      <c r="AJ978" s="64" t="s">
        <v>1119</v>
      </c>
      <c r="AK978" s="64"/>
      <c r="AL978" s="64"/>
      <c r="AM978" s="73" t="str">
        <f aca="false">M978</f>
        <v>Text</v>
      </c>
      <c r="AN978" s="73" t="n">
        <f aca="false">N978</f>
        <v>0</v>
      </c>
      <c r="AO978" s="73" t="str">
        <f aca="false">O978</f>
        <v>0..1</v>
      </c>
      <c r="AP978" s="73" t="str">
        <f aca="false">P978</f>
        <v>/rsm:CrossIndustryInvoice
/rsm:SupplyChainTradeTransaction
/ram:ApplicableHeaderTradeSettlement
/ram:PayerTradeParty
/ram:PostalTradeAddress
/ram:CountrySubDivisionName</v>
      </c>
      <c r="AQ978" s="73" t="str">
        <f aca="false">Q978</f>
        <v>/rsm:CrossIndustryInvoice/rsm:SupplyChainTradeTransaction/ram:ApplicableHeaderTradeSettlement/ram:PayerTradeParty/ram:PostalTradeAddress/ram:CountrySubDivisionName</v>
      </c>
      <c r="AR978" s="73" t="str">
        <f aca="false">R978</f>
        <v>T</v>
      </c>
      <c r="AS978" s="73" t="str">
        <f aca="false">S978</f>
        <v>E</v>
      </c>
      <c r="AT978" s="73" t="str">
        <f aca="false">T978</f>
        <v>0..n</v>
      </c>
      <c r="AU978" s="73" t="n">
        <f aca="false">U978</f>
        <v>0</v>
      </c>
      <c r="AV978" s="73" t="n">
        <f aca="false">V978</f>
        <v>0</v>
      </c>
      <c r="AW978" s="6"/>
      <c r="AX978" s="69" t="str">
        <f aca="false">X978</f>
        <v>EXTENDED</v>
      </c>
      <c r="AY978" s="74" t="n">
        <f aca="false">Y978</f>
        <v>0</v>
      </c>
      <c r="BA978" s="46"/>
      <c r="BB978" s="46"/>
      <c r="BC978" s="46"/>
    </row>
    <row r="979" customFormat="false" ht="85.5" hidden="false" customHeight="false" outlineLevel="0" collapsed="false">
      <c r="A979" s="58" t="str">
        <f aca="false">IF(ISERROR(SEARCH("-X-",D979)),IF(S979="G","NO",IF(S979="E","YES","")),"EXT")</f>
        <v>EXT</v>
      </c>
      <c r="B979" s="58"/>
      <c r="C979" s="59"/>
      <c r="D979" s="60" t="s">
        <v>3795</v>
      </c>
      <c r="E979" s="61"/>
      <c r="F979" s="62" t="n">
        <f aca="false">LEN(Q979)-LEN(SUBSTITUTE(Q979,"/",""))-1</f>
        <v>4</v>
      </c>
      <c r="G979" s="62" t="s">
        <v>95</v>
      </c>
      <c r="H979" s="63" t="s">
        <v>1121</v>
      </c>
      <c r="I979" s="63"/>
      <c r="J979" s="64"/>
      <c r="K979" s="64"/>
      <c r="L979" s="64"/>
      <c r="M979" s="63"/>
      <c r="N979" s="65"/>
      <c r="O979" s="65" t="s">
        <v>95</v>
      </c>
      <c r="P979" s="66" t="str">
        <f aca="false">MID(SUBSTITUTE(SUBSTITUTE(Q979,"/",CONCATENATE(CHAR(10),"/")),"/",CONCATENATE(CHAR(10),"/"),F979+1),2,500)</f>
        <v>/rsm:CrossIndustryInvoice
/rsm:SupplyChainTradeTransaction
/ram:ApplicableHeaderTradeSettlement
/ram:PayerTradeParty
/ram:URIUniversalCommunication</v>
      </c>
      <c r="Q979" s="67" t="s">
        <v>3796</v>
      </c>
      <c r="R979" s="65"/>
      <c r="S979" s="65" t="str">
        <f aca="false">IF($D979="","",IF(ISERROR(FIND("/@",RIGHT($Q979,LEN($Q979)-FIND("#",SUBSTITUTE($Q979,"/","#",LEN($Q979)-LEN(SUBSTITUTE($Q979,"/",""))))))),IF(LEFT($D979,4)="BG-X","EG",IF(LEFT($D979,2)="BG","G",IF(OR(RIGHT($D979,2)="-0",RIGHT($D979,3)="-00",RIGHT($D979,4)="-000"),"","E"))),"A"))</f>
        <v/>
      </c>
      <c r="T979" s="65" t="s">
        <v>112</v>
      </c>
      <c r="U979" s="65"/>
      <c r="V979" s="68"/>
      <c r="X979" s="69" t="s">
        <v>30</v>
      </c>
      <c r="Y979" s="69"/>
      <c r="AA979" s="70"/>
      <c r="AB979" s="70"/>
      <c r="AC979" s="71"/>
      <c r="AE979" s="72" t="str">
        <f aca="false">D979</f>
        <v>BT-X-482-00</v>
      </c>
      <c r="AF979" s="73" t="n">
        <f aca="false">F979</f>
        <v>4</v>
      </c>
      <c r="AG979" s="73" t="str">
        <f aca="false">G979</f>
        <v>0..1</v>
      </c>
      <c r="AH979" s="63" t="s">
        <v>1123</v>
      </c>
      <c r="AI979" s="63"/>
      <c r="AJ979" s="64"/>
      <c r="AK979" s="64"/>
      <c r="AL979" s="64"/>
      <c r="AM979" s="73" t="n">
        <f aca="false">M979</f>
        <v>0</v>
      </c>
      <c r="AN979" s="73" t="n">
        <f aca="false">N979</f>
        <v>0</v>
      </c>
      <c r="AO979" s="73" t="str">
        <f aca="false">O979</f>
        <v>0..1</v>
      </c>
      <c r="AP979" s="73" t="str">
        <f aca="false">P979</f>
        <v>/rsm:CrossIndustryInvoice
/rsm:SupplyChainTradeTransaction
/ram:ApplicableHeaderTradeSettlement
/ram:PayerTradeParty
/ram:URIUniversalCommunication</v>
      </c>
      <c r="AQ979" s="73" t="str">
        <f aca="false">Q979</f>
        <v>/rsm:CrossIndustryInvoice/rsm:SupplyChainTradeTransaction/ram:ApplicableHeaderTradeSettlement/ram:PayerTradeParty/ram:URIUniversalCommunication</v>
      </c>
      <c r="AR979" s="73" t="n">
        <f aca="false">R979</f>
        <v>0</v>
      </c>
      <c r="AS979" s="73" t="str">
        <f aca="false">S979</f>
        <v/>
      </c>
      <c r="AT979" s="73" t="str">
        <f aca="false">T979</f>
        <v>0..n</v>
      </c>
      <c r="AU979" s="73" t="n">
        <f aca="false">U979</f>
        <v>0</v>
      </c>
      <c r="AV979" s="73" t="n">
        <f aca="false">V979</f>
        <v>0</v>
      </c>
      <c r="AW979" s="6"/>
      <c r="AX979" s="69" t="str">
        <f aca="false">X979</f>
        <v>EXTENDED</v>
      </c>
      <c r="AY979" s="74" t="n">
        <f aca="false">Y979</f>
        <v>0</v>
      </c>
      <c r="BA979" s="46"/>
      <c r="BB979" s="46"/>
      <c r="BC979" s="46"/>
    </row>
    <row r="980" customFormat="false" ht="99.75" hidden="false" customHeight="false" outlineLevel="0" collapsed="false">
      <c r="A980" s="58" t="str">
        <f aca="false">IF(ISERROR(SEARCH("-X-",D980)),IF(S980="G","NO",IF(S980="E","YES","")),"EXT")</f>
        <v>EXT</v>
      </c>
      <c r="B980" s="58"/>
      <c r="C980" s="59"/>
      <c r="D980" s="60" t="s">
        <v>3797</v>
      </c>
      <c r="E980" s="61" t="s">
        <v>3798</v>
      </c>
      <c r="F980" s="62" t="n">
        <f aca="false">LEN(Q980)-LEN(SUBSTITUTE(Q980,"/",""))-1</f>
        <v>5</v>
      </c>
      <c r="G980" s="62" t="s">
        <v>95</v>
      </c>
      <c r="H980" s="63" t="s">
        <v>3799</v>
      </c>
      <c r="I980" s="63"/>
      <c r="J980" s="64"/>
      <c r="K980" s="64"/>
      <c r="L980" s="64"/>
      <c r="M980" s="63" t="s">
        <v>137</v>
      </c>
      <c r="N980" s="65"/>
      <c r="O980" s="65" t="s">
        <v>88</v>
      </c>
      <c r="P980" s="66" t="str">
        <f aca="false">MID(SUBSTITUTE(SUBSTITUTE(Q980,"/",CONCATENATE(CHAR(10),"/")),"/",CONCATENATE(CHAR(10),"/"),F980+1),2,500)</f>
        <v>/rsm:CrossIndustryInvoice
/rsm:SupplyChainTradeTransaction
/ram:ApplicableHeaderTradeSettlement
/ram:PayerTradeParty
/ram:URIUniversalCommunication
/ram:URIID</v>
      </c>
      <c r="Q980" s="67" t="s">
        <v>3800</v>
      </c>
      <c r="R980" s="65" t="s">
        <v>139</v>
      </c>
      <c r="S980" s="65" t="str">
        <f aca="false">IF($D980="","",IF(ISERROR(FIND("/@",RIGHT($Q980,LEN($Q980)-FIND("#",SUBSTITUTE($Q980,"/","#",LEN($Q980)-LEN(SUBSTITUTE($Q980,"/",""))))))),IF(LEFT($D980,4)="BG-X","EG",IF(LEFT($D980,2)="BG","G",IF(OR(RIGHT($D980,2)="-0",RIGHT($D980,3)="-00",RIGHT($D980,4)="-000"),"","E"))),"A"))</f>
        <v>E</v>
      </c>
      <c r="T980" s="65" t="s">
        <v>95</v>
      </c>
      <c r="U980" s="65"/>
      <c r="V980" s="68"/>
      <c r="X980" s="69" t="s">
        <v>30</v>
      </c>
      <c r="Y980" s="69"/>
      <c r="AA980" s="70"/>
      <c r="AB980" s="70"/>
      <c r="AC980" s="71"/>
      <c r="AE980" s="72" t="str">
        <f aca="false">D980</f>
        <v>BT-X-482</v>
      </c>
      <c r="AF980" s="73" t="n">
        <f aca="false">F980</f>
        <v>5</v>
      </c>
      <c r="AG980" s="73" t="str">
        <f aca="false">G980</f>
        <v>0..1</v>
      </c>
      <c r="AH980" s="63" t="s">
        <v>3801</v>
      </c>
      <c r="AI980" s="63"/>
      <c r="AJ980" s="64"/>
      <c r="AK980" s="64"/>
      <c r="AL980" s="64"/>
      <c r="AM980" s="73" t="str">
        <f aca="false">M980</f>
        <v>Identifier</v>
      </c>
      <c r="AN980" s="73" t="n">
        <f aca="false">N980</f>
        <v>0</v>
      </c>
      <c r="AO980" s="73" t="str">
        <f aca="false">O980</f>
        <v>1..1</v>
      </c>
      <c r="AP980" s="73" t="str">
        <f aca="false">P980</f>
        <v>/rsm:CrossIndustryInvoice
/rsm:SupplyChainTradeTransaction
/ram:ApplicableHeaderTradeSettlement
/ram:PayerTradeParty
/ram:URIUniversalCommunication
/ram:URIID</v>
      </c>
      <c r="AQ980" s="73" t="str">
        <f aca="false">Q980</f>
        <v>/rsm:CrossIndustryInvoice/rsm:SupplyChainTradeTransaction/ram:ApplicableHeaderTradeSettlement/ram:PayerTradeParty/ram:URIUniversalCommunication/ram:URIID</v>
      </c>
      <c r="AR980" s="73" t="str">
        <f aca="false">R980</f>
        <v>I</v>
      </c>
      <c r="AS980" s="73" t="str">
        <f aca="false">S980</f>
        <v>E</v>
      </c>
      <c r="AT980" s="73" t="str">
        <f aca="false">T980</f>
        <v>0..1</v>
      </c>
      <c r="AU980" s="73" t="n">
        <f aca="false">U980</f>
        <v>0</v>
      </c>
      <c r="AV980" s="73" t="n">
        <f aca="false">V980</f>
        <v>0</v>
      </c>
      <c r="AW980" s="6"/>
      <c r="AX980" s="69" t="str">
        <f aca="false">X980</f>
        <v>EXTENDED</v>
      </c>
      <c r="AY980" s="74" t="n">
        <f aca="false">Y980</f>
        <v>0</v>
      </c>
      <c r="BA980" s="46"/>
      <c r="BB980" s="46"/>
      <c r="BC980" s="46"/>
    </row>
    <row r="981" customFormat="false" ht="114" hidden="false" customHeight="false" outlineLevel="0" collapsed="false">
      <c r="A981" s="58" t="str">
        <f aca="false">IF(ISERROR(SEARCH("-X-",D981)),IF(S981="G","NO",IF(S981="E","YES","")),"EXT")</f>
        <v>EXT</v>
      </c>
      <c r="B981" s="58"/>
      <c r="C981" s="59"/>
      <c r="D981" s="60" t="s">
        <v>3802</v>
      </c>
      <c r="E981" s="61" t="s">
        <v>3803</v>
      </c>
      <c r="F981" s="62" t="n">
        <f aca="false">LEN(Q981)-LEN(SUBSTITUTE(Q981,"/",""))-1</f>
        <v>6</v>
      </c>
      <c r="G981" s="62" t="s">
        <v>88</v>
      </c>
      <c r="H981" s="63" t="s">
        <v>355</v>
      </c>
      <c r="I981" s="63"/>
      <c r="J981" s="64"/>
      <c r="K981" s="64"/>
      <c r="L981" s="64"/>
      <c r="M981" s="63" t="s">
        <v>358</v>
      </c>
      <c r="N981" s="65"/>
      <c r="O981" s="65"/>
      <c r="P981" s="66" t="str">
        <f aca="false">MID(SUBSTITUTE(SUBSTITUTE(Q981,"/",CONCATENATE(CHAR(10),"/")),"/",CONCATENATE(CHAR(10),"/"),F981+1),2,500)</f>
        <v>/rsm:CrossIndustryInvoice
/rsm:SupplyChainTradeTransaction
/ram:ApplicableHeaderTradeSettlement
/ram:PayerTradeParty
/ram:URIUniversalCommunication
/ram:URIID
/@schemeID</v>
      </c>
      <c r="Q981" s="67" t="s">
        <v>3804</v>
      </c>
      <c r="R981" s="65" t="s">
        <v>360</v>
      </c>
      <c r="S981" s="65" t="str">
        <f aca="false">IF($D981="","",IF(ISERROR(FIND("/@",RIGHT($Q981,LEN($Q981)-FIND("#",SUBSTITUTE($Q981,"/","#",LEN($Q981)-LEN(SUBSTITUTE($Q981,"/",""))))))),IF(LEFT($D981,4)="BG-X","EG",IF(LEFT($D981,2)="BG","G",IF(OR(RIGHT($D981,2)="-0",RIGHT($D981,3)="-00",RIGHT($D981,4)="-000"),"","E"))),"A"))</f>
        <v/>
      </c>
      <c r="T981" s="65"/>
      <c r="U981" s="65"/>
      <c r="V981" s="68"/>
      <c r="X981" s="69" t="s">
        <v>30</v>
      </c>
      <c r="Y981" s="69"/>
      <c r="AA981" s="70"/>
      <c r="AB981" s="70"/>
      <c r="AC981" s="71"/>
      <c r="AE981" s="72" t="str">
        <f aca="false">D981</f>
        <v>BT-X-482-0</v>
      </c>
      <c r="AF981" s="73" t="n">
        <f aca="false">F981</f>
        <v>6</v>
      </c>
      <c r="AG981" s="73" t="str">
        <f aca="false">G981</f>
        <v>1..1</v>
      </c>
      <c r="AH981" s="63" t="s">
        <v>361</v>
      </c>
      <c r="AI981" s="63"/>
      <c r="AJ981" s="64"/>
      <c r="AK981" s="64"/>
      <c r="AL981" s="64"/>
      <c r="AM981" s="73" t="str">
        <f aca="false">M981</f>
        <v>String</v>
      </c>
      <c r="AN981" s="73" t="n">
        <f aca="false">N981</f>
        <v>0</v>
      </c>
      <c r="AO981" s="73" t="n">
        <f aca="false">O981</f>
        <v>0</v>
      </c>
      <c r="AP981" s="73" t="str">
        <f aca="false">P981</f>
        <v>/rsm:CrossIndustryInvoice
/rsm:SupplyChainTradeTransaction
/ram:ApplicableHeaderTradeSettlement
/ram:PayerTradeParty
/ram:URIUniversalCommunication
/ram:URIID
/@schemeID</v>
      </c>
      <c r="AQ981" s="73" t="str">
        <f aca="false">Q981</f>
        <v>/rsm:CrossIndustryInvoice/rsm:SupplyChainTradeTransaction/ram:ApplicableHeaderTradeSettlement/ram:PayerTradeParty/ram:URIUniversalCommunication/ram:URIID/@schemeID</v>
      </c>
      <c r="AR981" s="73" t="str">
        <f aca="false">R981</f>
        <v>S</v>
      </c>
      <c r="AS981" s="73" t="str">
        <f aca="false">S981</f>
        <v/>
      </c>
      <c r="AT981" s="73" t="n">
        <f aca="false">T981</f>
        <v>0</v>
      </c>
      <c r="AU981" s="73" t="n">
        <f aca="false">U981</f>
        <v>0</v>
      </c>
      <c r="AV981" s="73" t="n">
        <f aca="false">V981</f>
        <v>0</v>
      </c>
      <c r="AW981" s="6"/>
      <c r="AX981" s="69" t="str">
        <f aca="false">X981</f>
        <v>EXTENDED</v>
      </c>
      <c r="AY981" s="74" t="n">
        <f aca="false">Y981</f>
        <v>0</v>
      </c>
      <c r="BA981" s="46"/>
      <c r="BB981" s="46"/>
      <c r="BC981" s="46"/>
    </row>
    <row r="982" customFormat="false" ht="85.5" hidden="false" customHeight="false" outlineLevel="0" collapsed="false">
      <c r="A982" s="58" t="str">
        <f aca="false">IF(ISERROR(SEARCH("-X-",D982)),IF(S982="G","NO",IF(S982="E","YES","")),"EXT")</f>
        <v>EXT</v>
      </c>
      <c r="B982" s="58"/>
      <c r="C982" s="59"/>
      <c r="D982" s="60" t="s">
        <v>3805</v>
      </c>
      <c r="E982" s="61"/>
      <c r="F982" s="62" t="n">
        <f aca="false">LEN(Q982)-LEN(SUBSTITUTE(Q982,"/",""))-1</f>
        <v>4</v>
      </c>
      <c r="G982" s="62" t="s">
        <v>95</v>
      </c>
      <c r="H982" s="63" t="s">
        <v>2176</v>
      </c>
      <c r="I982" s="63"/>
      <c r="J982" s="64"/>
      <c r="K982" s="64"/>
      <c r="L982" s="64"/>
      <c r="M982" s="63"/>
      <c r="N982" s="65"/>
      <c r="O982" s="65" t="s">
        <v>95</v>
      </c>
      <c r="P982" s="66" t="str">
        <f aca="false">MID(SUBSTITUTE(SUBSTITUTE(Q982,"/",CONCATENATE(CHAR(10),"/")),"/",CONCATENATE(CHAR(10),"/"),F982+1),2,500)</f>
        <v>/rsm:CrossIndustryInvoice
/rsm:SupplyChainTradeTransaction
/ram:ApplicableHeaderTradeSettlement
/ram:PayerTradeParty
/ram:SpecifiedTaxRegistration</v>
      </c>
      <c r="Q982" s="67" t="s">
        <v>3806</v>
      </c>
      <c r="R982" s="65"/>
      <c r="S982" s="65" t="str">
        <f aca="false">IF($D982="","",IF(ISERROR(FIND("/@",RIGHT($Q982,LEN($Q982)-FIND("#",SUBSTITUTE($Q982,"/","#",LEN($Q982)-LEN(SUBSTITUTE($Q982,"/",""))))))),IF(LEFT($D982,4)="BG-X","EG",IF(LEFT($D982,2)="BG","G",IF(OR(RIGHT($D982,2)="-0",RIGHT($D982,3)="-00",RIGHT($D982,4)="-000"),"","E"))),"A"))</f>
        <v/>
      </c>
      <c r="T982" s="65" t="s">
        <v>112</v>
      </c>
      <c r="U982" s="65"/>
      <c r="V982" s="68"/>
      <c r="X982" s="69" t="s">
        <v>30</v>
      </c>
      <c r="Y982" s="69"/>
      <c r="AA982" s="70"/>
      <c r="AB982" s="70"/>
      <c r="AC982" s="71"/>
      <c r="AE982" s="72" t="str">
        <f aca="false">D982</f>
        <v>BT-X-481-00</v>
      </c>
      <c r="AF982" s="73" t="n">
        <f aca="false">F982</f>
        <v>4</v>
      </c>
      <c r="AG982" s="73" t="str">
        <f aca="false">G982</f>
        <v>0..1</v>
      </c>
      <c r="AH982" s="63" t="s">
        <v>1133</v>
      </c>
      <c r="AI982" s="63"/>
      <c r="AJ982" s="64"/>
      <c r="AK982" s="64"/>
      <c r="AL982" s="64"/>
      <c r="AM982" s="73" t="n">
        <f aca="false">M982</f>
        <v>0</v>
      </c>
      <c r="AN982" s="73" t="n">
        <f aca="false">N982</f>
        <v>0</v>
      </c>
      <c r="AO982" s="73" t="str">
        <f aca="false">O982</f>
        <v>0..1</v>
      </c>
      <c r="AP982" s="73" t="str">
        <f aca="false">P982</f>
        <v>/rsm:CrossIndustryInvoice
/rsm:SupplyChainTradeTransaction
/ram:ApplicableHeaderTradeSettlement
/ram:PayerTradeParty
/ram:SpecifiedTaxRegistration</v>
      </c>
      <c r="AQ982" s="73" t="str">
        <f aca="false">Q982</f>
        <v>/rsm:CrossIndustryInvoice/rsm:SupplyChainTradeTransaction/ram:ApplicableHeaderTradeSettlement/ram:PayerTradeParty/ram:SpecifiedTaxRegistration</v>
      </c>
      <c r="AR982" s="73" t="n">
        <f aca="false">R982</f>
        <v>0</v>
      </c>
      <c r="AS982" s="73" t="str">
        <f aca="false">S982</f>
        <v/>
      </c>
      <c r="AT982" s="73" t="str">
        <f aca="false">T982</f>
        <v>0..n</v>
      </c>
      <c r="AU982" s="73" t="n">
        <f aca="false">U982</f>
        <v>0</v>
      </c>
      <c r="AV982" s="73" t="n">
        <f aca="false">V982</f>
        <v>0</v>
      </c>
      <c r="AW982" s="6"/>
      <c r="AX982" s="69" t="str">
        <f aca="false">X982</f>
        <v>EXTENDED</v>
      </c>
      <c r="AY982" s="74" t="n">
        <f aca="false">Y982</f>
        <v>0</v>
      </c>
      <c r="BA982" s="46"/>
      <c r="BB982" s="46"/>
      <c r="BC982" s="46"/>
    </row>
    <row r="983" customFormat="false" ht="99.75" hidden="false" customHeight="false" outlineLevel="0" collapsed="false">
      <c r="A983" s="58" t="str">
        <f aca="false">IF(ISERROR(SEARCH("-X-",D983)),IF(S983="G","NO",IF(S983="E","YES","")),"EXT")</f>
        <v>EXT</v>
      </c>
      <c r="B983" s="58"/>
      <c r="C983" s="59"/>
      <c r="D983" s="60" t="s">
        <v>3807</v>
      </c>
      <c r="E983" s="61" t="s">
        <v>3808</v>
      </c>
      <c r="F983" s="62" t="n">
        <f aca="false">LEN(Q983)-LEN(SUBSTITUTE(Q983,"/",""))-1</f>
        <v>5</v>
      </c>
      <c r="G983" s="62" t="s">
        <v>95</v>
      </c>
      <c r="H983" s="63" t="s">
        <v>1135</v>
      </c>
      <c r="I983" s="63"/>
      <c r="J983" s="64"/>
      <c r="K983" s="64"/>
      <c r="L983" s="64"/>
      <c r="M983" s="63" t="s">
        <v>137</v>
      </c>
      <c r="N983" s="65"/>
      <c r="O983" s="65" t="s">
        <v>88</v>
      </c>
      <c r="P983" s="66" t="str">
        <f aca="false">MID(SUBSTITUTE(SUBSTITUTE(Q983,"/",CONCATENATE(CHAR(10),"/")),"/",CONCATENATE(CHAR(10),"/"),F983+1),2,500)</f>
        <v>/rsm:CrossIndustryInvoice
/rsm:SupplyChainTradeTransaction
/ram:ApplicableHeaderTradeSettlement
/ram:PayerTradeParty
/ram:SpecifiedTaxRegistration
/ram:ID</v>
      </c>
      <c r="Q983" s="67" t="s">
        <v>3809</v>
      </c>
      <c r="R983" s="65" t="s">
        <v>139</v>
      </c>
      <c r="S983" s="65" t="str">
        <f aca="false">IF($D983="","",IF(ISERROR(FIND("/@",RIGHT($Q983,LEN($Q983)-FIND("#",SUBSTITUTE($Q983,"/","#",LEN($Q983)-LEN(SUBSTITUTE($Q983,"/",""))))))),IF(LEFT($D983,4)="BG-X","EG",IF(LEFT($D983,2)="BG","G",IF(OR(RIGHT($D983,2)="-0",RIGHT($D983,3)="-00",RIGHT($D983,4)="-000"),"","E"))),"A"))</f>
        <v>E</v>
      </c>
      <c r="T983" s="65" t="s">
        <v>95</v>
      </c>
      <c r="U983" s="65"/>
      <c r="V983" s="68"/>
      <c r="X983" s="69" t="s">
        <v>30</v>
      </c>
      <c r="Y983" s="69"/>
      <c r="AA983" s="70"/>
      <c r="AB983" s="70"/>
      <c r="AC983" s="71"/>
      <c r="AE983" s="72" t="str">
        <f aca="false">D983</f>
        <v>BT-X-481</v>
      </c>
      <c r="AF983" s="73" t="n">
        <f aca="false">F983</f>
        <v>5</v>
      </c>
      <c r="AG983" s="73" t="str">
        <f aca="false">G983</f>
        <v>0..1</v>
      </c>
      <c r="AH983" s="63" t="s">
        <v>1137</v>
      </c>
      <c r="AI983" s="63"/>
      <c r="AJ983" s="64"/>
      <c r="AK983" s="64"/>
      <c r="AL983" s="64"/>
      <c r="AM983" s="73" t="str">
        <f aca="false">M983</f>
        <v>Identifier</v>
      </c>
      <c r="AN983" s="73" t="n">
        <f aca="false">N983</f>
        <v>0</v>
      </c>
      <c r="AO983" s="73" t="str">
        <f aca="false">O983</f>
        <v>1..1</v>
      </c>
      <c r="AP983" s="73" t="str">
        <f aca="false">P983</f>
        <v>/rsm:CrossIndustryInvoice
/rsm:SupplyChainTradeTransaction
/ram:ApplicableHeaderTradeSettlement
/ram:PayerTradeParty
/ram:SpecifiedTaxRegistration
/ram:ID</v>
      </c>
      <c r="AQ983" s="73" t="str">
        <f aca="false">Q983</f>
        <v>/rsm:CrossIndustryInvoice/rsm:SupplyChainTradeTransaction/ram:ApplicableHeaderTradeSettlement/ram:PayerTradeParty/ram:SpecifiedTaxRegistration/ram:ID</v>
      </c>
      <c r="AR983" s="73" t="str">
        <f aca="false">R983</f>
        <v>I</v>
      </c>
      <c r="AS983" s="73" t="str">
        <f aca="false">S983</f>
        <v>E</v>
      </c>
      <c r="AT983" s="73" t="str">
        <f aca="false">T983</f>
        <v>0..1</v>
      </c>
      <c r="AU983" s="73" t="n">
        <f aca="false">U983</f>
        <v>0</v>
      </c>
      <c r="AV983" s="73" t="n">
        <f aca="false">V983</f>
        <v>0</v>
      </c>
      <c r="AW983" s="6"/>
      <c r="AX983" s="69" t="str">
        <f aca="false">X983</f>
        <v>EXTENDED</v>
      </c>
      <c r="AY983" s="74" t="n">
        <f aca="false">Y983</f>
        <v>0</v>
      </c>
      <c r="BA983" s="46"/>
      <c r="BB983" s="46"/>
      <c r="BC983" s="46"/>
    </row>
    <row r="984" customFormat="false" ht="114" hidden="false" customHeight="false" outlineLevel="0" collapsed="false">
      <c r="A984" s="58" t="str">
        <f aca="false">IF(ISERROR(SEARCH("-X-",D984)),IF(S984="G","NO",IF(S984="E","YES","")),"EXT")</f>
        <v>EXT</v>
      </c>
      <c r="B984" s="58"/>
      <c r="C984" s="59"/>
      <c r="D984" s="60" t="s">
        <v>3810</v>
      </c>
      <c r="E984" s="61" t="s">
        <v>3811</v>
      </c>
      <c r="F984" s="62" t="n">
        <f aca="false">LEN(Q984)-LEN(SUBSTITUTE(Q984,"/",""))-1</f>
        <v>6</v>
      </c>
      <c r="G984" s="62" t="s">
        <v>95</v>
      </c>
      <c r="H984" s="63" t="s">
        <v>1139</v>
      </c>
      <c r="I984" s="63"/>
      <c r="J984" s="64" t="s">
        <v>1140</v>
      </c>
      <c r="K984" s="64"/>
      <c r="L984" s="64"/>
      <c r="M984" s="63" t="s">
        <v>358</v>
      </c>
      <c r="N984" s="65"/>
      <c r="O984" s="65"/>
      <c r="P984" s="66" t="str">
        <f aca="false">MID(SUBSTITUTE(SUBSTITUTE(Q984,"/",CONCATENATE(CHAR(10),"/")),"/",CONCATENATE(CHAR(10),"/"),F984+1),2,500)</f>
        <v>/rsm:CrossIndustryInvoice
/rsm:SupplyChainTradeTransaction
/ram:ApplicableHeaderTradeSettlement
/ram:PayerTradeParty
/ram:SpecifiedTaxRegistration
/ram:ID
/@schemeID</v>
      </c>
      <c r="Q984" s="67" t="s">
        <v>3812</v>
      </c>
      <c r="R984" s="65" t="s">
        <v>360</v>
      </c>
      <c r="S984" s="65" t="str">
        <f aca="false">IF($D984="","",IF(ISERROR(FIND("/@",RIGHT($Q984,LEN($Q984)-FIND("#",SUBSTITUTE($Q984,"/","#",LEN($Q984)-LEN(SUBSTITUTE($Q984,"/",""))))))),IF(LEFT($D984,4)="BG-X","EG",IF(LEFT($D984,2)="BG","G",IF(OR(RIGHT($D984,2)="-0",RIGHT($D984,3)="-00",RIGHT($D984,4)="-000"),"","E"))),"A"))</f>
        <v/>
      </c>
      <c r="T984" s="65"/>
      <c r="U984" s="65"/>
      <c r="V984" s="68"/>
      <c r="X984" s="69" t="s">
        <v>30</v>
      </c>
      <c r="Y984" s="69"/>
      <c r="AA984" s="70"/>
      <c r="AB984" s="70"/>
      <c r="AC984" s="71"/>
      <c r="AE984" s="72" t="str">
        <f aca="false">D984</f>
        <v>BT-X-481-0</v>
      </c>
      <c r="AF984" s="73" t="n">
        <f aca="false">F984</f>
        <v>6</v>
      </c>
      <c r="AG984" s="73" t="str">
        <f aca="false">G984</f>
        <v>0..1</v>
      </c>
      <c r="AH984" s="63" t="s">
        <v>1142</v>
      </c>
      <c r="AI984" s="63"/>
      <c r="AJ984" s="64" t="s">
        <v>1143</v>
      </c>
      <c r="AK984" s="64"/>
      <c r="AL984" s="64"/>
      <c r="AM984" s="73" t="str">
        <f aca="false">M984</f>
        <v>String</v>
      </c>
      <c r="AN984" s="73" t="n">
        <f aca="false">N984</f>
        <v>0</v>
      </c>
      <c r="AO984" s="73" t="n">
        <f aca="false">O984</f>
        <v>0</v>
      </c>
      <c r="AP984" s="73" t="str">
        <f aca="false">P984</f>
        <v>/rsm:CrossIndustryInvoice
/rsm:SupplyChainTradeTransaction
/ram:ApplicableHeaderTradeSettlement
/ram:PayerTradeParty
/ram:SpecifiedTaxRegistration
/ram:ID
/@schemeID</v>
      </c>
      <c r="AQ984" s="73" t="str">
        <f aca="false">Q984</f>
        <v>/rsm:CrossIndustryInvoice/rsm:SupplyChainTradeTransaction/ram:ApplicableHeaderTradeSettlement/ram:PayerTradeParty/ram:SpecifiedTaxRegistration/ram:ID/@schemeID</v>
      </c>
      <c r="AR984" s="73" t="str">
        <f aca="false">R984</f>
        <v>S</v>
      </c>
      <c r="AS984" s="73" t="str">
        <f aca="false">S984</f>
        <v/>
      </c>
      <c r="AT984" s="73" t="n">
        <f aca="false">T984</f>
        <v>0</v>
      </c>
      <c r="AU984" s="73" t="n">
        <f aca="false">U984</f>
        <v>0</v>
      </c>
      <c r="AV984" s="73" t="n">
        <f aca="false">V984</f>
        <v>0</v>
      </c>
      <c r="AW984" s="6"/>
      <c r="AX984" s="69" t="str">
        <f aca="false">X984</f>
        <v>EXTENDED</v>
      </c>
      <c r="AY984" s="74" t="n">
        <f aca="false">Y984</f>
        <v>0</v>
      </c>
      <c r="BA984" s="46"/>
      <c r="BB984" s="46"/>
      <c r="BC984" s="46"/>
    </row>
    <row r="985" customFormat="false" ht="71.25" hidden="false" customHeight="false" outlineLevel="0" collapsed="false">
      <c r="A985" s="58" t="str">
        <f aca="false">IF(ISERROR(SEARCH("-X-",D985)),IF(S985="G","NO",IF(S985="E","YES","")),"EXT")</f>
        <v>EXT</v>
      </c>
      <c r="B985" s="58"/>
      <c r="C985" s="59"/>
      <c r="D985" s="60" t="s">
        <v>3813</v>
      </c>
      <c r="E985" s="61"/>
      <c r="F985" s="62" t="n">
        <f aca="false">LEN(Q985)-LEN(SUBSTITUTE(Q985,"/",""))-1</f>
        <v>3</v>
      </c>
      <c r="G985" s="62" t="s">
        <v>95</v>
      </c>
      <c r="H985" s="63" t="s">
        <v>3814</v>
      </c>
      <c r="I985" s="63"/>
      <c r="J985" s="64"/>
      <c r="K985" s="64"/>
      <c r="L985" s="64"/>
      <c r="M985" s="63"/>
      <c r="N985" s="65"/>
      <c r="O985" s="65" t="s">
        <v>95</v>
      </c>
      <c r="P985" s="66" t="str">
        <f aca="false">MID(SUBSTITUTE(SUBSTITUTE(Q985,"/",CONCATENATE(CHAR(10),"/")),"/",CONCATENATE(CHAR(10),"/"),F985+1),2,500)</f>
        <v>/rsm:CrossIndustryInvoice
/rsm:SupplyChainTradeTransaction
/ram:ApplicableHeaderTradeSettlement
/ram:TaxApplicableTradeCurrencyExchange</v>
      </c>
      <c r="Q985" s="67" t="s">
        <v>3815</v>
      </c>
      <c r="R985" s="65"/>
      <c r="S985" s="65" t="str">
        <f aca="false">IF($D985="","",IF(ISERROR(FIND("/@",RIGHT($Q985,LEN($Q985)-FIND("#",SUBSTITUTE($Q985,"/","#",LEN($Q985)-LEN(SUBSTITUTE($Q985,"/",""))))))),IF(LEFT($D985,4)="BG-X","EG",IF(LEFT($D985,2)="BG","G",IF(OR(RIGHT($D985,2)="-0",RIGHT($D985,3)="-00",RIGHT($D985,4)="-000"),"","E"))),"A"))</f>
        <v>EG</v>
      </c>
      <c r="T985" s="65" t="s">
        <v>95</v>
      </c>
      <c r="U985" s="65"/>
      <c r="V985" s="68"/>
      <c r="X985" s="69" t="s">
        <v>30</v>
      </c>
      <c r="Y985" s="69"/>
      <c r="AA985" s="70"/>
      <c r="AB985" s="70"/>
      <c r="AC985" s="71"/>
      <c r="AE985" s="72" t="str">
        <f aca="false">D985</f>
        <v>BG-X-41</v>
      </c>
      <c r="AF985" s="73" t="n">
        <f aca="false">F985</f>
        <v>3</v>
      </c>
      <c r="AG985" s="73" t="str">
        <f aca="false">G985</f>
        <v>0..1</v>
      </c>
      <c r="AH985" s="63" t="s">
        <v>3816</v>
      </c>
      <c r="AI985" s="63"/>
      <c r="AJ985" s="64"/>
      <c r="AK985" s="64"/>
      <c r="AL985" s="64"/>
      <c r="AM985" s="73" t="n">
        <f aca="false">M985</f>
        <v>0</v>
      </c>
      <c r="AN985" s="73" t="n">
        <f aca="false">N985</f>
        <v>0</v>
      </c>
      <c r="AO985" s="73" t="str">
        <f aca="false">O985</f>
        <v>0..1</v>
      </c>
      <c r="AP985" s="73" t="str">
        <f aca="false">P985</f>
        <v>/rsm:CrossIndustryInvoice
/rsm:SupplyChainTradeTransaction
/ram:ApplicableHeaderTradeSettlement
/ram:TaxApplicableTradeCurrencyExchange</v>
      </c>
      <c r="AQ985" s="73" t="str">
        <f aca="false">Q985</f>
        <v>/rsm:CrossIndustryInvoice/rsm:SupplyChainTradeTransaction/ram:ApplicableHeaderTradeSettlement/ram:TaxApplicableTradeCurrencyExchange</v>
      </c>
      <c r="AR985" s="73" t="n">
        <f aca="false">R985</f>
        <v>0</v>
      </c>
      <c r="AS985" s="73" t="str">
        <f aca="false">S985</f>
        <v>EG</v>
      </c>
      <c r="AT985" s="73" t="str">
        <f aca="false">T985</f>
        <v>0..1</v>
      </c>
      <c r="AU985" s="73" t="n">
        <f aca="false">U985</f>
        <v>0</v>
      </c>
      <c r="AV985" s="73" t="n">
        <f aca="false">V985</f>
        <v>0</v>
      </c>
      <c r="AW985" s="6"/>
      <c r="AX985" s="69" t="str">
        <f aca="false">X985</f>
        <v>EXTENDED</v>
      </c>
      <c r="AY985" s="74" t="n">
        <f aca="false">Y985</f>
        <v>0</v>
      </c>
      <c r="BA985" s="46"/>
      <c r="BB985" s="46"/>
      <c r="BC985" s="46"/>
    </row>
    <row r="986" customFormat="false" ht="85.5" hidden="false" customHeight="false" outlineLevel="0" collapsed="false">
      <c r="A986" s="58" t="str">
        <f aca="false">IF(ISERROR(SEARCH("-X-",D986)),IF(S986="G","NO",IF(S986="E","YES","")),"EXT")</f>
        <v>EXT</v>
      </c>
      <c r="B986" s="58"/>
      <c r="C986" s="59"/>
      <c r="D986" s="60" t="s">
        <v>3817</v>
      </c>
      <c r="E986" s="61"/>
      <c r="F986" s="62" t="n">
        <f aca="false">LEN(Q986)-LEN(SUBSTITUTE(Q986,"/",""))-1</f>
        <v>4</v>
      </c>
      <c r="G986" s="62" t="s">
        <v>88</v>
      </c>
      <c r="H986" s="63" t="s">
        <v>3818</v>
      </c>
      <c r="I986" s="63"/>
      <c r="J986" s="64"/>
      <c r="K986" s="64"/>
      <c r="L986" s="64"/>
      <c r="M986" s="63" t="s">
        <v>174</v>
      </c>
      <c r="N986" s="65"/>
      <c r="O986" s="65" t="s">
        <v>88</v>
      </c>
      <c r="P986" s="66" t="str">
        <f aca="false">MID(SUBSTITUTE(SUBSTITUTE(Q986,"/",CONCATENATE(CHAR(10),"/")),"/",CONCATENATE(CHAR(10),"/"),F986+1),2,500)</f>
        <v>/rsm:CrossIndustryInvoice
/rsm:SupplyChainTradeTransaction
/ram:ApplicableHeaderTradeSettlement
/ram:TaxApplicableTradeCurrencyExchange
/ram:SourceCurrencyCode</v>
      </c>
      <c r="Q986" s="67" t="s">
        <v>3819</v>
      </c>
      <c r="R986" s="65" t="s">
        <v>176</v>
      </c>
      <c r="S986" s="65" t="str">
        <f aca="false">IF($D986="","",IF(ISERROR(FIND("/@",RIGHT($Q986,LEN($Q986)-FIND("#",SUBSTITUTE($Q986,"/","#",LEN($Q986)-LEN(SUBSTITUTE($Q986,"/",""))))))),IF(LEFT($D986,4)="BG-X","EG",IF(LEFT($D986,2)="BG","G",IF(OR(RIGHT($D986,2)="-0",RIGHT($D986,3)="-00",RIGHT($D986,4)="-000"),"","E"))),"A"))</f>
        <v>E</v>
      </c>
      <c r="T986" s="65" t="s">
        <v>88</v>
      </c>
      <c r="U986" s="65"/>
      <c r="V986" s="68"/>
      <c r="X986" s="69" t="s">
        <v>30</v>
      </c>
      <c r="Y986" s="69"/>
      <c r="AA986" s="70"/>
      <c r="AB986" s="70"/>
      <c r="AC986" s="71"/>
      <c r="AE986" s="72" t="str">
        <f aca="false">D986</f>
        <v>BT-X-258</v>
      </c>
      <c r="AF986" s="73" t="n">
        <f aca="false">F986</f>
        <v>4</v>
      </c>
      <c r="AG986" s="73" t="str">
        <f aca="false">G986</f>
        <v>1..1</v>
      </c>
      <c r="AH986" s="63" t="s">
        <v>3820</v>
      </c>
      <c r="AI986" s="63"/>
      <c r="AJ986" s="64"/>
      <c r="AK986" s="64"/>
      <c r="AL986" s="64"/>
      <c r="AM986" s="73" t="str">
        <f aca="false">M986</f>
        <v>Code</v>
      </c>
      <c r="AN986" s="73" t="n">
        <f aca="false">N986</f>
        <v>0</v>
      </c>
      <c r="AO986" s="73" t="str">
        <f aca="false">O986</f>
        <v>1..1</v>
      </c>
      <c r="AP986" s="73" t="str">
        <f aca="false">P986</f>
        <v>/rsm:CrossIndustryInvoice
/rsm:SupplyChainTradeTransaction
/ram:ApplicableHeaderTradeSettlement
/ram:TaxApplicableTradeCurrencyExchange
/ram:SourceCurrencyCode</v>
      </c>
      <c r="AQ986" s="73" t="str">
        <f aca="false">Q986</f>
        <v>/rsm:CrossIndustryInvoice/rsm:SupplyChainTradeTransaction/ram:ApplicableHeaderTradeSettlement/ram:TaxApplicableTradeCurrencyExchange/ram:SourceCurrencyCode</v>
      </c>
      <c r="AR986" s="73" t="str">
        <f aca="false">R986</f>
        <v>C</v>
      </c>
      <c r="AS986" s="73" t="str">
        <f aca="false">S986</f>
        <v>E</v>
      </c>
      <c r="AT986" s="73" t="str">
        <f aca="false">T986</f>
        <v>1..1</v>
      </c>
      <c r="AU986" s="73" t="n">
        <f aca="false">U986</f>
        <v>0</v>
      </c>
      <c r="AV986" s="73" t="n">
        <f aca="false">V986</f>
        <v>0</v>
      </c>
      <c r="AW986" s="6"/>
      <c r="AX986" s="69" t="str">
        <f aca="false">X986</f>
        <v>EXTENDED</v>
      </c>
      <c r="AY986" s="74" t="n">
        <f aca="false">Y986</f>
        <v>0</v>
      </c>
      <c r="BA986" s="46"/>
      <c r="BB986" s="46"/>
      <c r="BC986" s="46"/>
    </row>
    <row r="987" customFormat="false" ht="85.5" hidden="false" customHeight="false" outlineLevel="0" collapsed="false">
      <c r="A987" s="58" t="str">
        <f aca="false">IF(ISERROR(SEARCH("-X-",D987)),IF(S987="G","NO",IF(S987="E","YES","")),"EXT")</f>
        <v>EXT</v>
      </c>
      <c r="B987" s="58"/>
      <c r="C987" s="59"/>
      <c r="D987" s="60" t="s">
        <v>3821</v>
      </c>
      <c r="E987" s="61"/>
      <c r="F987" s="62" t="n">
        <f aca="false">LEN(Q987)-LEN(SUBSTITUTE(Q987,"/",""))-1</f>
        <v>4</v>
      </c>
      <c r="G987" s="62" t="s">
        <v>88</v>
      </c>
      <c r="H987" s="63" t="s">
        <v>3822</v>
      </c>
      <c r="I987" s="63"/>
      <c r="J987" s="64"/>
      <c r="K987" s="64"/>
      <c r="L987" s="64"/>
      <c r="M987" s="63" t="s">
        <v>174</v>
      </c>
      <c r="N987" s="65"/>
      <c r="O987" s="65" t="s">
        <v>88</v>
      </c>
      <c r="P987" s="66" t="str">
        <f aca="false">MID(SUBSTITUTE(SUBSTITUTE(Q987,"/",CONCATENATE(CHAR(10),"/")),"/",CONCATENATE(CHAR(10),"/"),F987+1),2,500)</f>
        <v>/rsm:CrossIndustryInvoice
/rsm:SupplyChainTradeTransaction
/ram:ApplicableHeaderTradeSettlement
/ram:TaxApplicableTradeCurrencyExchange
/ram:TargetCurrencyCode</v>
      </c>
      <c r="Q987" s="67" t="s">
        <v>3823</v>
      </c>
      <c r="R987" s="65" t="s">
        <v>176</v>
      </c>
      <c r="S987" s="65" t="str">
        <f aca="false">IF($D987="","",IF(ISERROR(FIND("/@",RIGHT($Q987,LEN($Q987)-FIND("#",SUBSTITUTE($Q987,"/","#",LEN($Q987)-LEN(SUBSTITUTE($Q987,"/",""))))))),IF(LEFT($D987,4)="BG-X","EG",IF(LEFT($D987,2)="BG","G",IF(OR(RIGHT($D987,2)="-0",RIGHT($D987,3)="-00",RIGHT($D987,4)="-000"),"","E"))),"A"))</f>
        <v>E</v>
      </c>
      <c r="T987" s="65" t="s">
        <v>88</v>
      </c>
      <c r="U987" s="65"/>
      <c r="V987" s="68"/>
      <c r="X987" s="69" t="s">
        <v>30</v>
      </c>
      <c r="Y987" s="69"/>
      <c r="AA987" s="70"/>
      <c r="AB987" s="70"/>
      <c r="AC987" s="71"/>
      <c r="AE987" s="72" t="str">
        <f aca="false">D987</f>
        <v>BT-X-259</v>
      </c>
      <c r="AF987" s="73" t="n">
        <f aca="false">F987</f>
        <v>4</v>
      </c>
      <c r="AG987" s="73" t="str">
        <f aca="false">G987</f>
        <v>1..1</v>
      </c>
      <c r="AH987" s="63" t="s">
        <v>3824</v>
      </c>
      <c r="AI987" s="63"/>
      <c r="AJ987" s="64"/>
      <c r="AK987" s="64"/>
      <c r="AL987" s="64"/>
      <c r="AM987" s="73" t="str">
        <f aca="false">M987</f>
        <v>Code</v>
      </c>
      <c r="AN987" s="73" t="n">
        <f aca="false">N987</f>
        <v>0</v>
      </c>
      <c r="AO987" s="73" t="str">
        <f aca="false">O987</f>
        <v>1..1</v>
      </c>
      <c r="AP987" s="73" t="str">
        <f aca="false">P987</f>
        <v>/rsm:CrossIndustryInvoice
/rsm:SupplyChainTradeTransaction
/ram:ApplicableHeaderTradeSettlement
/ram:TaxApplicableTradeCurrencyExchange
/ram:TargetCurrencyCode</v>
      </c>
      <c r="AQ987" s="73" t="str">
        <f aca="false">Q987</f>
        <v>/rsm:CrossIndustryInvoice/rsm:SupplyChainTradeTransaction/ram:ApplicableHeaderTradeSettlement/ram:TaxApplicableTradeCurrencyExchange/ram:TargetCurrencyCode</v>
      </c>
      <c r="AR987" s="73" t="str">
        <f aca="false">R987</f>
        <v>C</v>
      </c>
      <c r="AS987" s="73" t="str">
        <f aca="false">S987</f>
        <v>E</v>
      </c>
      <c r="AT987" s="73" t="str">
        <f aca="false">T987</f>
        <v>1..1</v>
      </c>
      <c r="AU987" s="73" t="n">
        <f aca="false">U987</f>
        <v>0</v>
      </c>
      <c r="AV987" s="73" t="n">
        <f aca="false">V987</f>
        <v>0</v>
      </c>
      <c r="AW987" s="6"/>
      <c r="AX987" s="69" t="str">
        <f aca="false">X987</f>
        <v>EXTENDED</v>
      </c>
      <c r="AY987" s="74" t="n">
        <f aca="false">Y987</f>
        <v>0</v>
      </c>
      <c r="BA987" s="46"/>
      <c r="BB987" s="46"/>
      <c r="BC987" s="46"/>
    </row>
    <row r="988" customFormat="false" ht="85.5" hidden="false" customHeight="false" outlineLevel="0" collapsed="false">
      <c r="A988" s="58" t="str">
        <f aca="false">IF(ISERROR(SEARCH("-X-",D988)),IF(S988="G","NO",IF(S988="E","YES","")),"EXT")</f>
        <v>EXT</v>
      </c>
      <c r="B988" s="58"/>
      <c r="C988" s="59"/>
      <c r="D988" s="60" t="s">
        <v>3825</v>
      </c>
      <c r="E988" s="61"/>
      <c r="F988" s="62" t="n">
        <f aca="false">LEN(Q988)-LEN(SUBSTITUTE(Q988,"/",""))-1</f>
        <v>4</v>
      </c>
      <c r="G988" s="62" t="s">
        <v>88</v>
      </c>
      <c r="H988" s="63" t="s">
        <v>3826</v>
      </c>
      <c r="I988" s="63"/>
      <c r="J988" s="64"/>
      <c r="K988" s="64"/>
      <c r="L988" s="64"/>
      <c r="M988" s="63" t="s">
        <v>3827</v>
      </c>
      <c r="N988" s="65"/>
      <c r="O988" s="65" t="s">
        <v>88</v>
      </c>
      <c r="P988" s="66" t="str">
        <f aca="false">MID(SUBSTITUTE(SUBSTITUTE(Q988,"/",CONCATENATE(CHAR(10),"/")),"/",CONCATENATE(CHAR(10),"/"),F988+1),2,500)</f>
        <v>/rsm:CrossIndustryInvoice
/rsm:SupplyChainTradeTransaction
/ram:ApplicableHeaderTradeSettlement
/ram:TaxApplicableTradeCurrencyExchange
/ram:ConversionRate</v>
      </c>
      <c r="Q988" s="67" t="s">
        <v>3828</v>
      </c>
      <c r="R988" s="65" t="s">
        <v>3829</v>
      </c>
      <c r="S988" s="65" t="str">
        <f aca="false">IF($D988="","",IF(ISERROR(FIND("/@",RIGHT($Q988,LEN($Q988)-FIND("#",SUBSTITUTE($Q988,"/","#",LEN($Q988)-LEN(SUBSTITUTE($Q988,"/",""))))))),IF(LEFT($D988,4)="BG-X","EG",IF(LEFT($D988,2)="BG","G",IF(OR(RIGHT($D988,2)="-0",RIGHT($D988,3)="-00",RIGHT($D988,4)="-000"),"","E"))),"A"))</f>
        <v>E</v>
      </c>
      <c r="T988" s="65" t="s">
        <v>88</v>
      </c>
      <c r="U988" s="65"/>
      <c r="V988" s="68"/>
      <c r="X988" s="69" t="s">
        <v>30</v>
      </c>
      <c r="Y988" s="69"/>
      <c r="AA988" s="70"/>
      <c r="AB988" s="70"/>
      <c r="AC988" s="71"/>
      <c r="AE988" s="72" t="str">
        <f aca="false">D988</f>
        <v>BT-X-260</v>
      </c>
      <c r="AF988" s="73" t="n">
        <f aca="false">F988</f>
        <v>4</v>
      </c>
      <c r="AG988" s="73" t="str">
        <f aca="false">G988</f>
        <v>1..1</v>
      </c>
      <c r="AH988" s="63" t="s">
        <v>3830</v>
      </c>
      <c r="AI988" s="63"/>
      <c r="AJ988" s="64"/>
      <c r="AK988" s="64"/>
      <c r="AL988" s="64"/>
      <c r="AM988" s="73" t="str">
        <f aca="false">M988</f>
        <v>Rate</v>
      </c>
      <c r="AN988" s="73" t="n">
        <f aca="false">N988</f>
        <v>0</v>
      </c>
      <c r="AO988" s="73" t="str">
        <f aca="false">O988</f>
        <v>1..1</v>
      </c>
      <c r="AP988" s="73" t="str">
        <f aca="false">P988</f>
        <v>/rsm:CrossIndustryInvoice
/rsm:SupplyChainTradeTransaction
/ram:ApplicableHeaderTradeSettlement
/ram:TaxApplicableTradeCurrencyExchange
/ram:ConversionRate</v>
      </c>
      <c r="AQ988" s="73" t="str">
        <f aca="false">Q988</f>
        <v>/rsm:CrossIndustryInvoice/rsm:SupplyChainTradeTransaction/ram:ApplicableHeaderTradeSettlement/ram:TaxApplicableTradeCurrencyExchange/ram:ConversionRate</v>
      </c>
      <c r="AR988" s="73" t="str">
        <f aca="false">R988</f>
        <v>XR</v>
      </c>
      <c r="AS988" s="73" t="str">
        <f aca="false">S988</f>
        <v>E</v>
      </c>
      <c r="AT988" s="73" t="str">
        <f aca="false">T988</f>
        <v>1..1</v>
      </c>
      <c r="AU988" s="73" t="n">
        <f aca="false">U988</f>
        <v>0</v>
      </c>
      <c r="AV988" s="73" t="n">
        <f aca="false">V988</f>
        <v>0</v>
      </c>
      <c r="AW988" s="6"/>
      <c r="AX988" s="69" t="str">
        <f aca="false">X988</f>
        <v>EXTENDED</v>
      </c>
      <c r="AY988" s="74" t="n">
        <f aca="false">Y988</f>
        <v>0</v>
      </c>
      <c r="BA988" s="46"/>
      <c r="BB988" s="46"/>
      <c r="BC988" s="46"/>
    </row>
    <row r="989" customFormat="false" ht="85.5" hidden="false" customHeight="false" outlineLevel="0" collapsed="false">
      <c r="A989" s="58" t="str">
        <f aca="false">IF(ISERROR(SEARCH("-X-",D989)),IF(S989="G","NO",IF(S989="E","YES","")),"EXT")</f>
        <v>EXT</v>
      </c>
      <c r="B989" s="58"/>
      <c r="C989" s="59"/>
      <c r="D989" s="60" t="s">
        <v>3831</v>
      </c>
      <c r="E989" s="61"/>
      <c r="F989" s="62" t="n">
        <f aca="false">LEN(Q989)-LEN(SUBSTITUTE(Q989,"/",""))-1</f>
        <v>4</v>
      </c>
      <c r="G989" s="62" t="s">
        <v>95</v>
      </c>
      <c r="H989" s="63" t="s">
        <v>3832</v>
      </c>
      <c r="I989" s="63"/>
      <c r="J989" s="64"/>
      <c r="K989" s="64"/>
      <c r="L989" s="64"/>
      <c r="M989" s="63" t="s">
        <v>186</v>
      </c>
      <c r="N989" s="65"/>
      <c r="O989" s="65" t="s">
        <v>95</v>
      </c>
      <c r="P989" s="66" t="str">
        <f aca="false">MID(SUBSTITUTE(SUBSTITUTE(Q989,"/",CONCATENATE(CHAR(10),"/")),"/",CONCATENATE(CHAR(10),"/"),F989+1),2,500)</f>
        <v>/rsm:CrossIndustryInvoice
/rsm:SupplyChainTradeTransaction
/ram:ApplicableHeaderTradeSettlement
/ram:TaxApplicableTradeCurrencyExchange
/ram:ConversionRateDateTime</v>
      </c>
      <c r="Q989" s="67" t="s">
        <v>3833</v>
      </c>
      <c r="R989" s="65" t="s">
        <v>188</v>
      </c>
      <c r="S989" s="65" t="str">
        <f aca="false">IF($D989="","",IF(ISERROR(FIND("/@",RIGHT($Q989,LEN($Q989)-FIND("#",SUBSTITUTE($Q989,"/","#",LEN($Q989)-LEN(SUBSTITUTE($Q989,"/",""))))))),IF(LEFT($D989,4)="BG-X","EG",IF(LEFT($D989,2)="BG","G",IF(OR(RIGHT($D989,2)="-0",RIGHT($D989,3)="-00",RIGHT($D989,4)="-000"),"","E"))),"A"))</f>
        <v/>
      </c>
      <c r="T989" s="65" t="s">
        <v>95</v>
      </c>
      <c r="U989" s="65"/>
      <c r="V989" s="68"/>
      <c r="X989" s="69" t="s">
        <v>30</v>
      </c>
      <c r="Y989" s="69"/>
      <c r="AA989" s="70"/>
      <c r="AB989" s="70"/>
      <c r="AC989" s="71"/>
      <c r="AE989" s="72" t="str">
        <f aca="false">D989</f>
        <v>BT-X-261-00</v>
      </c>
      <c r="AF989" s="73" t="n">
        <f aca="false">F989</f>
        <v>4</v>
      </c>
      <c r="AG989" s="73" t="str">
        <f aca="false">G989</f>
        <v>0..1</v>
      </c>
      <c r="AH989" s="63" t="s">
        <v>3834</v>
      </c>
      <c r="AI989" s="63"/>
      <c r="AJ989" s="64"/>
      <c r="AK989" s="64"/>
      <c r="AL989" s="64"/>
      <c r="AM989" s="73" t="str">
        <f aca="false">M989</f>
        <v>Date</v>
      </c>
      <c r="AN989" s="73" t="n">
        <f aca="false">N989</f>
        <v>0</v>
      </c>
      <c r="AO989" s="73" t="str">
        <f aca="false">O989</f>
        <v>0..1</v>
      </c>
      <c r="AP989" s="73" t="str">
        <f aca="false">P989</f>
        <v>/rsm:CrossIndustryInvoice
/rsm:SupplyChainTradeTransaction
/ram:ApplicableHeaderTradeSettlement
/ram:TaxApplicableTradeCurrencyExchange
/ram:ConversionRateDateTime</v>
      </c>
      <c r="AQ989" s="73" t="str">
        <f aca="false">Q989</f>
        <v>/rsm:CrossIndustryInvoice/rsm:SupplyChainTradeTransaction/ram:ApplicableHeaderTradeSettlement/ram:TaxApplicableTradeCurrencyExchange/ram:ConversionRateDateTime</v>
      </c>
      <c r="AR989" s="73" t="str">
        <f aca="false">R989</f>
        <v>D</v>
      </c>
      <c r="AS989" s="73" t="str">
        <f aca="false">S989</f>
        <v/>
      </c>
      <c r="AT989" s="73" t="str">
        <f aca="false">T989</f>
        <v>0..1</v>
      </c>
      <c r="AU989" s="73" t="n">
        <f aca="false">U989</f>
        <v>0</v>
      </c>
      <c r="AV989" s="73" t="n">
        <f aca="false">V989</f>
        <v>0</v>
      </c>
      <c r="AW989" s="6"/>
      <c r="AX989" s="69" t="str">
        <f aca="false">X989</f>
        <v>EXTENDED</v>
      </c>
      <c r="AY989" s="74" t="n">
        <f aca="false">Y989</f>
        <v>0</v>
      </c>
      <c r="BA989" s="46"/>
      <c r="BB989" s="46"/>
      <c r="BC989" s="46"/>
    </row>
    <row r="990" customFormat="false" ht="99.75" hidden="false" customHeight="false" outlineLevel="0" collapsed="false">
      <c r="A990" s="58" t="str">
        <f aca="false">IF(ISERROR(SEARCH("-X-",D990)),IF(S990="G","NO",IF(S990="E","YES","")),"EXT")</f>
        <v>EXT</v>
      </c>
      <c r="B990" s="58"/>
      <c r="C990" s="59"/>
      <c r="D990" s="60" t="s">
        <v>3835</v>
      </c>
      <c r="E990" s="61"/>
      <c r="F990" s="62" t="n">
        <f aca="false">LEN(Q990)-LEN(SUBSTITUTE(Q990,"/",""))-1</f>
        <v>5</v>
      </c>
      <c r="G990" s="62" t="s">
        <v>88</v>
      </c>
      <c r="H990" s="63" t="s">
        <v>3836</v>
      </c>
      <c r="I990" s="63"/>
      <c r="J990" s="64"/>
      <c r="K990" s="64"/>
      <c r="L990" s="64"/>
      <c r="M990" s="63" t="s">
        <v>186</v>
      </c>
      <c r="N990" s="65"/>
      <c r="O990" s="65" t="s">
        <v>88</v>
      </c>
      <c r="P990" s="66" t="str">
        <f aca="false">MID(SUBSTITUTE(SUBSTITUTE(Q990,"/",CONCATENATE(CHAR(10),"/")),"/",CONCATENATE(CHAR(10),"/"),F990+1),2,500)</f>
        <v>/rsm:CrossIndustryInvoice
/rsm:SupplyChainTradeTransaction
/ram:ApplicableHeaderTradeSettlement
/ram:TaxApplicableTradeCurrencyExchange
/ram:ConversionRateDateTime
/udt:DateTimeString</v>
      </c>
      <c r="Q990" s="67" t="s">
        <v>3837</v>
      </c>
      <c r="R990" s="65" t="s">
        <v>188</v>
      </c>
      <c r="S990" s="65" t="str">
        <f aca="false">IF($D990="","",IF(ISERROR(FIND("/@",RIGHT($Q990,LEN($Q990)-FIND("#",SUBSTITUTE($Q990,"/","#",LEN($Q990)-LEN(SUBSTITUTE($Q990,"/",""))))))),IF(LEFT($D990,4)="BG-X","EG",IF(LEFT($D990,2)="BG","G",IF(OR(RIGHT($D990,2)="-0",RIGHT($D990,3)="-00",RIGHT($D990,4)="-000"),"","E"))),"A"))</f>
        <v>E</v>
      </c>
      <c r="T990" s="65" t="s">
        <v>88</v>
      </c>
      <c r="U990" s="65"/>
      <c r="V990" s="68"/>
      <c r="X990" s="69" t="s">
        <v>30</v>
      </c>
      <c r="Y990" s="69"/>
      <c r="AA990" s="70"/>
      <c r="AB990" s="70"/>
      <c r="AC990" s="71"/>
      <c r="AE990" s="72" t="str">
        <f aca="false">D990</f>
        <v>BT-X-261</v>
      </c>
      <c r="AF990" s="73" t="n">
        <f aca="false">F990</f>
        <v>5</v>
      </c>
      <c r="AG990" s="73" t="str">
        <f aca="false">G990</f>
        <v>1..1</v>
      </c>
      <c r="AH990" s="63" t="s">
        <v>3838</v>
      </c>
      <c r="AI990" s="63"/>
      <c r="AJ990" s="64"/>
      <c r="AK990" s="64"/>
      <c r="AL990" s="64"/>
      <c r="AM990" s="73" t="str">
        <f aca="false">M990</f>
        <v>Date</v>
      </c>
      <c r="AN990" s="73" t="n">
        <f aca="false">N990</f>
        <v>0</v>
      </c>
      <c r="AO990" s="73" t="str">
        <f aca="false">O990</f>
        <v>1..1</v>
      </c>
      <c r="AP990" s="73" t="str">
        <f aca="false">P990</f>
        <v>/rsm:CrossIndustryInvoice
/rsm:SupplyChainTradeTransaction
/ram:ApplicableHeaderTradeSettlement
/ram:TaxApplicableTradeCurrencyExchange
/ram:ConversionRateDateTime
/udt:DateTimeString</v>
      </c>
      <c r="AQ990" s="73" t="str">
        <f aca="false">Q990</f>
        <v>/rsm:CrossIndustryInvoice/rsm:SupplyChainTradeTransaction/ram:ApplicableHeaderTradeSettlement/ram:TaxApplicableTradeCurrencyExchange/ram:ConversionRateDateTime/udt:DateTimeString</v>
      </c>
      <c r="AR990" s="73" t="str">
        <f aca="false">R990</f>
        <v>D</v>
      </c>
      <c r="AS990" s="73" t="str">
        <f aca="false">S990</f>
        <v>E</v>
      </c>
      <c r="AT990" s="73" t="str">
        <f aca="false">T990</f>
        <v>1..1</v>
      </c>
      <c r="AU990" s="73" t="n">
        <f aca="false">U990</f>
        <v>0</v>
      </c>
      <c r="AV990" s="73" t="n">
        <f aca="false">V990</f>
        <v>0</v>
      </c>
      <c r="AW990" s="6"/>
      <c r="AX990" s="69" t="str">
        <f aca="false">X990</f>
        <v>EXTENDED</v>
      </c>
      <c r="AY990" s="74" t="n">
        <f aca="false">Y990</f>
        <v>0</v>
      </c>
      <c r="BA990" s="46"/>
      <c r="BB990" s="46"/>
      <c r="BC990" s="46"/>
    </row>
    <row r="991" customFormat="false" ht="114" hidden="false" customHeight="false" outlineLevel="0" collapsed="false">
      <c r="A991" s="58" t="str">
        <f aca="false">IF(ISERROR(SEARCH("-X-",D991)),IF(S991="G","NO",IF(S991="E","YES","")),"EXT")</f>
        <v>EXT</v>
      </c>
      <c r="B991" s="58"/>
      <c r="C991" s="59"/>
      <c r="D991" s="60" t="s">
        <v>3839</v>
      </c>
      <c r="E991" s="61"/>
      <c r="F991" s="62" t="n">
        <f aca="false">LEN(Q991)-LEN(SUBSTITUTE(Q991,"/",""))-1</f>
        <v>6</v>
      </c>
      <c r="G991" s="62" t="s">
        <v>95</v>
      </c>
      <c r="H991" s="63" t="s">
        <v>199</v>
      </c>
      <c r="I991" s="63"/>
      <c r="J991" s="64" t="s">
        <v>200</v>
      </c>
      <c r="K991" s="64"/>
      <c r="L991" s="64"/>
      <c r="M991" s="63" t="s">
        <v>174</v>
      </c>
      <c r="N991" s="65"/>
      <c r="O991" s="65"/>
      <c r="P991" s="66" t="str">
        <f aca="false">MID(SUBSTITUTE(SUBSTITUTE(Q991,"/",CONCATENATE(CHAR(10),"/")),"/",CONCATENATE(CHAR(10),"/"),F991+1),2,500)</f>
        <v>/rsm:CrossIndustryInvoice
/rsm:SupplyChainTradeTransaction
/ram:ApplicableHeaderTradeSettlement
/ram:TaxApplicableTradeCurrencyExchange
/ram:ConversionRateDateTime
/udt:DateTimeString
/@format</v>
      </c>
      <c r="Q991" s="67" t="s">
        <v>3840</v>
      </c>
      <c r="R991" s="65" t="s">
        <v>176</v>
      </c>
      <c r="S991" s="65" t="str">
        <f aca="false">IF($D991="","",IF(ISERROR(FIND("/@",RIGHT($Q991,LEN($Q991)-FIND("#",SUBSTITUTE($Q991,"/","#",LEN($Q991)-LEN(SUBSTITUTE($Q991,"/",""))))))),IF(LEFT($D991,4)="BG-X","EG",IF(LEFT($D991,2)="BG","G",IF(OR(RIGHT($D991,2)="-0",RIGHT($D991,3)="-00",RIGHT($D991,4)="-000"),"","E"))),"A"))</f>
        <v/>
      </c>
      <c r="T991" s="65"/>
      <c r="U991" s="65"/>
      <c r="V991" s="68"/>
      <c r="X991" s="69" t="s">
        <v>30</v>
      </c>
      <c r="Y991" s="69"/>
      <c r="AA991" s="70"/>
      <c r="AB991" s="70"/>
      <c r="AC991" s="71"/>
      <c r="AE991" s="72" t="str">
        <f aca="false">D991</f>
        <v>BT-X-261-0</v>
      </c>
      <c r="AF991" s="73" t="n">
        <f aca="false">F991</f>
        <v>6</v>
      </c>
      <c r="AG991" s="73" t="str">
        <f aca="false">G991</f>
        <v>0..1</v>
      </c>
      <c r="AH991" s="63" t="s">
        <v>199</v>
      </c>
      <c r="AI991" s="63"/>
      <c r="AJ991" s="64" t="s">
        <v>202</v>
      </c>
      <c r="AK991" s="64"/>
      <c r="AL991" s="64"/>
      <c r="AM991" s="73" t="str">
        <f aca="false">M991</f>
        <v>Code</v>
      </c>
      <c r="AN991" s="73" t="n">
        <f aca="false">N991</f>
        <v>0</v>
      </c>
      <c r="AO991" s="73" t="n">
        <f aca="false">O991</f>
        <v>0</v>
      </c>
      <c r="AP991" s="73" t="str">
        <f aca="false">P991</f>
        <v>/rsm:CrossIndustryInvoice
/rsm:SupplyChainTradeTransaction
/ram:ApplicableHeaderTradeSettlement
/ram:TaxApplicableTradeCurrencyExchange
/ram:ConversionRateDateTime
/udt:DateTimeString
/@format</v>
      </c>
      <c r="AQ991" s="73" t="str">
        <f aca="false">Q991</f>
        <v>/rsm:CrossIndustryInvoice/rsm:SupplyChainTradeTransaction/ram:ApplicableHeaderTradeSettlement/ram:TaxApplicableTradeCurrencyExchange/ram:ConversionRateDateTime/udt:DateTimeString/@format</v>
      </c>
      <c r="AR991" s="73" t="str">
        <f aca="false">R991</f>
        <v>C</v>
      </c>
      <c r="AS991" s="73" t="str">
        <f aca="false">S991</f>
        <v/>
      </c>
      <c r="AT991" s="73" t="n">
        <f aca="false">T991</f>
        <v>0</v>
      </c>
      <c r="AU991" s="73" t="n">
        <f aca="false">U991</f>
        <v>0</v>
      </c>
      <c r="AV991" s="73" t="n">
        <f aca="false">V991</f>
        <v>0</v>
      </c>
      <c r="AW991" s="6"/>
      <c r="AX991" s="69" t="str">
        <f aca="false">X991</f>
        <v>EXTENDED</v>
      </c>
      <c r="AY991" s="74" t="n">
        <f aca="false">Y991</f>
        <v>0</v>
      </c>
      <c r="BA991" s="46"/>
      <c r="BB991" s="46"/>
      <c r="BC991" s="46"/>
    </row>
    <row r="992" customFormat="false" ht="71.25" hidden="false" customHeight="false" outlineLevel="0" collapsed="false">
      <c r="A992" s="58" t="str">
        <f aca="false">IF(ISERROR(SEARCH("-X-",D992)),IF(S992="G","NO",IF(S992="E","YES","")),"EXT")</f>
        <v>NO</v>
      </c>
      <c r="B992" s="58"/>
      <c r="C992" s="59"/>
      <c r="D992" s="60" t="s">
        <v>3841</v>
      </c>
      <c r="E992" s="61"/>
      <c r="F992" s="62" t="n">
        <f aca="false">LEN(Q992)-LEN(SUBSTITUTE(Q992,"/",""))-1</f>
        <v>3</v>
      </c>
      <c r="G992" s="62" t="s">
        <v>95</v>
      </c>
      <c r="H992" s="63" t="s">
        <v>3842</v>
      </c>
      <c r="I992" s="63" t="s">
        <v>3843</v>
      </c>
      <c r="J992" s="64"/>
      <c r="K992" s="64"/>
      <c r="L992" s="64"/>
      <c r="M992" s="63"/>
      <c r="N992" s="65" t="s">
        <v>112</v>
      </c>
      <c r="O992" s="65" t="s">
        <v>112</v>
      </c>
      <c r="P992" s="66" t="str">
        <f aca="false">MID(SUBSTITUTE(SUBSTITUTE(Q992,"/",CONCATENATE(CHAR(10),"/")),"/",CONCATENATE(CHAR(10),"/"),F992+1),2,500)</f>
        <v>/rsm:CrossIndustryInvoice
/rsm:SupplyChainTradeTransaction
/ram:ApplicableHeaderTradeSettlement
/ram:SpecifiedTradeSettlementPaymentMeans</v>
      </c>
      <c r="Q992" s="67" t="s">
        <v>3844</v>
      </c>
      <c r="R992" s="65"/>
      <c r="S992" s="65" t="str">
        <f aca="false">IF($D992="","",IF(ISERROR(FIND("/@",RIGHT($Q992,LEN($Q992)-FIND("#",SUBSTITUTE($Q992,"/","#",LEN($Q992)-LEN(SUBSTITUTE($Q992,"/",""))))))),IF(LEFT($D992,4)="BG-X","EG",IF(LEFT($D992,2)="BG","G",IF(OR(RIGHT($D992,2)="-0",RIGHT($D992,3)="-00",RIGHT($D992,4)="-000"),"","E"))),"A"))</f>
        <v>G</v>
      </c>
      <c r="T992" s="65" t="s">
        <v>112</v>
      </c>
      <c r="U992" s="65" t="s">
        <v>562</v>
      </c>
      <c r="V992" s="68"/>
      <c r="X992" s="69" t="s">
        <v>25</v>
      </c>
      <c r="Y992" s="69"/>
      <c r="AA992" s="70"/>
      <c r="AB992" s="70"/>
      <c r="AC992" s="71"/>
      <c r="AE992" s="72" t="str">
        <f aca="false">D992</f>
        <v>BG-16</v>
      </c>
      <c r="AF992" s="73" t="n">
        <f aca="false">F992</f>
        <v>3</v>
      </c>
      <c r="AG992" s="73" t="str">
        <f aca="false">G992</f>
        <v>0..1</v>
      </c>
      <c r="AH992" s="63" t="s">
        <v>3845</v>
      </c>
      <c r="AI992" s="63" t="s">
        <v>3846</v>
      </c>
      <c r="AJ992" s="64"/>
      <c r="AK992" s="64"/>
      <c r="AL992" s="64"/>
      <c r="AM992" s="73" t="n">
        <f aca="false">M992</f>
        <v>0</v>
      </c>
      <c r="AN992" s="73" t="str">
        <f aca="false">N992</f>
        <v>0..n</v>
      </c>
      <c r="AO992" s="73" t="str">
        <f aca="false">O992</f>
        <v>0..n</v>
      </c>
      <c r="AP992" s="73" t="str">
        <f aca="false">P992</f>
        <v>/rsm:CrossIndustryInvoice
/rsm:SupplyChainTradeTransaction
/ram:ApplicableHeaderTradeSettlement
/ram:SpecifiedTradeSettlementPaymentMeans</v>
      </c>
      <c r="AQ992" s="73" t="str">
        <f aca="false">Q992</f>
        <v>/rsm:CrossIndustryInvoice/rsm:SupplyChainTradeTransaction/ram:ApplicableHeaderTradeSettlement/ram:SpecifiedTradeSettlementPaymentMeans</v>
      </c>
      <c r="AR992" s="73" t="n">
        <f aca="false">R992</f>
        <v>0</v>
      </c>
      <c r="AS992" s="73" t="str">
        <f aca="false">S992</f>
        <v>G</v>
      </c>
      <c r="AT992" s="73" t="str">
        <f aca="false">T992</f>
        <v>0..n</v>
      </c>
      <c r="AU992" s="73" t="str">
        <f aca="false">U992</f>
        <v>STR-3</v>
      </c>
      <c r="AV992" s="73" t="n">
        <f aca="false">V992</f>
        <v>0</v>
      </c>
      <c r="AW992" s="6"/>
      <c r="AX992" s="69" t="str">
        <f aca="false">X992</f>
        <v>BASIC WL</v>
      </c>
      <c r="AY992" s="74" t="n">
        <f aca="false">Y992</f>
        <v>0</v>
      </c>
      <c r="BA992" s="46"/>
      <c r="BB992" s="46"/>
      <c r="BC992" s="46"/>
    </row>
    <row r="993" customFormat="false" ht="216.75" hidden="false" customHeight="false" outlineLevel="0" collapsed="false">
      <c r="A993" s="58" t="str">
        <f aca="false">IF(ISERROR(SEARCH("-X-",D993)),IF(S993="G","NO",IF(S993="E","YES","")),"EXT")</f>
        <v>YES</v>
      </c>
      <c r="B993" s="58"/>
      <c r="C993" s="59"/>
      <c r="D993" s="60" t="s">
        <v>3847</v>
      </c>
      <c r="E993" s="61"/>
      <c r="F993" s="62" t="n">
        <f aca="false">LEN(Q993)-LEN(SUBSTITUTE(Q993,"/",""))-1</f>
        <v>4</v>
      </c>
      <c r="G993" s="62" t="s">
        <v>88</v>
      </c>
      <c r="H993" s="63" t="s">
        <v>3848</v>
      </c>
      <c r="I993" s="63" t="s">
        <v>3849</v>
      </c>
      <c r="J993" s="64" t="s">
        <v>3850</v>
      </c>
      <c r="K993" s="64" t="s">
        <v>3851</v>
      </c>
      <c r="L993" s="64" t="s">
        <v>3852</v>
      </c>
      <c r="M993" s="63" t="s">
        <v>174</v>
      </c>
      <c r="N993" s="65" t="s">
        <v>88</v>
      </c>
      <c r="O993" s="65" t="s">
        <v>88</v>
      </c>
      <c r="P993" s="66" t="str">
        <f aca="false">MID(SUBSTITUTE(SUBSTITUTE(Q993,"/",CONCATENATE(CHAR(10),"/")),"/",CONCATENATE(CHAR(10),"/"),F993+1),2,500)</f>
        <v>/rsm:CrossIndustryInvoice
/rsm:SupplyChainTradeTransaction
/ram:ApplicableHeaderTradeSettlement
/ram:SpecifiedTradeSettlementPaymentMeans
/ram:TypeCode</v>
      </c>
      <c r="Q993" s="67" t="s">
        <v>3853</v>
      </c>
      <c r="R993" s="65" t="s">
        <v>176</v>
      </c>
      <c r="S993" s="65" t="str">
        <f aca="false">IF($D993="","",IF(ISERROR(FIND("/@",RIGHT($Q993,LEN($Q993)-FIND("#",SUBSTITUTE($Q993,"/","#",LEN($Q993)-LEN(SUBSTITUTE($Q993,"/",""))))))),IF(LEFT($D993,4)="BG-X","EG",IF(LEFT($D993,2)="BG","G",IF(OR(RIGHT($D993,2)="-0",RIGHT($D993,3)="-00",RIGHT($D993,4)="-000"),"","E"))),"A"))</f>
        <v>E</v>
      </c>
      <c r="T993" s="65" t="s">
        <v>95</v>
      </c>
      <c r="U993" s="65" t="s">
        <v>177</v>
      </c>
      <c r="V993" s="68"/>
      <c r="X993" s="69" t="s">
        <v>25</v>
      </c>
      <c r="Y993" s="69"/>
      <c r="AA993" s="70"/>
      <c r="AB993" s="70"/>
      <c r="AC993" s="71"/>
      <c r="AE993" s="72" t="str">
        <f aca="false">D993</f>
        <v>BT-81</v>
      </c>
      <c r="AF993" s="73" t="n">
        <f aca="false">F993</f>
        <v>4</v>
      </c>
      <c r="AG993" s="73" t="str">
        <f aca="false">G993</f>
        <v>1..1</v>
      </c>
      <c r="AH993" s="63" t="s">
        <v>3854</v>
      </c>
      <c r="AI993" s="63" t="s">
        <v>3855</v>
      </c>
      <c r="AJ993" s="64" t="s">
        <v>3856</v>
      </c>
      <c r="AK993" s="64" t="s">
        <v>3857</v>
      </c>
      <c r="AL993" s="64" t="s">
        <v>3858</v>
      </c>
      <c r="AM993" s="73" t="str">
        <f aca="false">M993</f>
        <v>Code</v>
      </c>
      <c r="AN993" s="73" t="str">
        <f aca="false">N993</f>
        <v>1..1</v>
      </c>
      <c r="AO993" s="73" t="str">
        <f aca="false">O993</f>
        <v>1..1</v>
      </c>
      <c r="AP993" s="73" t="str">
        <f aca="false">P993</f>
        <v>/rsm:CrossIndustryInvoice
/rsm:SupplyChainTradeTransaction
/ram:ApplicableHeaderTradeSettlement
/ram:SpecifiedTradeSettlementPaymentMeans
/ram:TypeCode</v>
      </c>
      <c r="AQ993" s="73" t="str">
        <f aca="false">Q993</f>
        <v>/rsm:CrossIndustryInvoice/rsm:SupplyChainTradeTransaction/ram:ApplicableHeaderTradeSettlement/ram:SpecifiedTradeSettlementPaymentMeans/ram:TypeCode</v>
      </c>
      <c r="AR993" s="73" t="str">
        <f aca="false">R993</f>
        <v>C</v>
      </c>
      <c r="AS993" s="73" t="str">
        <f aca="false">S993</f>
        <v>E</v>
      </c>
      <c r="AT993" s="73" t="str">
        <f aca="false">T993</f>
        <v>0..1</v>
      </c>
      <c r="AU993" s="73" t="str">
        <f aca="false">U993</f>
        <v>CAR-2</v>
      </c>
      <c r="AV993" s="73" t="n">
        <f aca="false">V993</f>
        <v>0</v>
      </c>
      <c r="AW993" s="6"/>
      <c r="AX993" s="69" t="str">
        <f aca="false">X993</f>
        <v>BASIC WL</v>
      </c>
      <c r="AY993" s="74" t="n">
        <f aca="false">Y993</f>
        <v>0</v>
      </c>
      <c r="BA993" s="46"/>
      <c r="BB993" s="46"/>
      <c r="BC993" s="46"/>
    </row>
    <row r="994" customFormat="false" ht="85.5" hidden="false" customHeight="false" outlineLevel="0" collapsed="false">
      <c r="A994" s="58" t="str">
        <f aca="false">IF(ISERROR(SEARCH("-X-",D994)),IF(S994="G","NO",IF(S994="E","YES","")),"EXT")</f>
        <v>YES</v>
      </c>
      <c r="B994" s="58"/>
      <c r="C994" s="59"/>
      <c r="D994" s="60" t="s">
        <v>3859</v>
      </c>
      <c r="E994" s="61"/>
      <c r="F994" s="62" t="n">
        <f aca="false">LEN(Q994)-LEN(SUBSTITUTE(Q994,"/",""))-1</f>
        <v>4</v>
      </c>
      <c r="G994" s="62" t="s">
        <v>95</v>
      </c>
      <c r="H994" s="63" t="s">
        <v>3860</v>
      </c>
      <c r="I994" s="63" t="s">
        <v>3861</v>
      </c>
      <c r="J994" s="64" t="s">
        <v>3862</v>
      </c>
      <c r="K994" s="64"/>
      <c r="L994" s="64"/>
      <c r="M994" s="63" t="s">
        <v>119</v>
      </c>
      <c r="N994" s="65" t="s">
        <v>95</v>
      </c>
      <c r="O994" s="65" t="s">
        <v>95</v>
      </c>
      <c r="P994" s="66" t="str">
        <f aca="false">MID(SUBSTITUTE(SUBSTITUTE(Q994,"/",CONCATENATE(CHAR(10),"/")),"/",CONCATENATE(CHAR(10),"/"),F994+1),2,500)</f>
        <v>/rsm:CrossIndustryInvoice
/rsm:SupplyChainTradeTransaction
/ram:ApplicableHeaderTradeSettlement
/ram:SpecifiedTradeSettlementPaymentMeans
/ram:Information</v>
      </c>
      <c r="Q994" s="67" t="s">
        <v>3863</v>
      </c>
      <c r="R994" s="65" t="s">
        <v>121</v>
      </c>
      <c r="S994" s="65" t="str">
        <f aca="false">IF($D994="","",IF(ISERROR(FIND("/@",RIGHT($Q994,LEN($Q994)-FIND("#",SUBSTITUTE($Q994,"/","#",LEN($Q994)-LEN(SUBSTITUTE($Q994,"/",""))))))),IF(LEFT($D994,4)="BG-X","EG",IF(LEFT($D994,2)="BG","G",IF(OR(RIGHT($D994,2)="-0",RIGHT($D994,3)="-00",RIGHT($D994,4)="-000"),"","E"))),"A"))</f>
        <v>E</v>
      </c>
      <c r="T994" s="65" t="s">
        <v>112</v>
      </c>
      <c r="U994" s="65" t="s">
        <v>122</v>
      </c>
      <c r="V994" s="68"/>
      <c r="X994" s="69" t="s">
        <v>27</v>
      </c>
      <c r="Y994" s="69"/>
      <c r="AA994" s="70"/>
      <c r="AB994" s="70"/>
      <c r="AC994" s="71"/>
      <c r="AE994" s="72" t="str">
        <f aca="false">D994</f>
        <v>BT-82</v>
      </c>
      <c r="AF994" s="73" t="n">
        <f aca="false">F994</f>
        <v>4</v>
      </c>
      <c r="AG994" s="73" t="str">
        <f aca="false">G994</f>
        <v>0..1</v>
      </c>
      <c r="AH994" s="63" t="s">
        <v>3864</v>
      </c>
      <c r="AI994" s="63" t="s">
        <v>3865</v>
      </c>
      <c r="AJ994" s="64" t="s">
        <v>3866</v>
      </c>
      <c r="AK994" s="64"/>
      <c r="AL994" s="64"/>
      <c r="AM994" s="73" t="str">
        <f aca="false">M994</f>
        <v>Text</v>
      </c>
      <c r="AN994" s="73" t="str">
        <f aca="false">N994</f>
        <v>0..1</v>
      </c>
      <c r="AO994" s="73" t="str">
        <f aca="false">O994</f>
        <v>0..1</v>
      </c>
      <c r="AP994" s="73" t="str">
        <f aca="false">P994</f>
        <v>/rsm:CrossIndustryInvoice
/rsm:SupplyChainTradeTransaction
/ram:ApplicableHeaderTradeSettlement
/ram:SpecifiedTradeSettlementPaymentMeans
/ram:Information</v>
      </c>
      <c r="AQ994" s="73" t="str">
        <f aca="false">Q994</f>
        <v>/rsm:CrossIndustryInvoice/rsm:SupplyChainTradeTransaction/ram:ApplicableHeaderTradeSettlement/ram:SpecifiedTradeSettlementPaymentMeans/ram:Information</v>
      </c>
      <c r="AR994" s="73" t="str">
        <f aca="false">R994</f>
        <v>T</v>
      </c>
      <c r="AS994" s="73" t="str">
        <f aca="false">S994</f>
        <v>E</v>
      </c>
      <c r="AT994" s="73" t="str">
        <f aca="false">T994</f>
        <v>0..n</v>
      </c>
      <c r="AU994" s="73" t="str">
        <f aca="false">U994</f>
        <v>CAR-3</v>
      </c>
      <c r="AV994" s="73" t="n">
        <f aca="false">V994</f>
        <v>0</v>
      </c>
      <c r="AW994" s="6"/>
      <c r="AX994" s="69" t="str">
        <f aca="false">X994</f>
        <v>EN 16931</v>
      </c>
      <c r="AY994" s="74" t="n">
        <f aca="false">Y994</f>
        <v>0</v>
      </c>
      <c r="BA994" s="46"/>
      <c r="BB994" s="46"/>
      <c r="BC994" s="46"/>
    </row>
    <row r="995" customFormat="false" ht="85.5" hidden="false" customHeight="false" outlineLevel="0" collapsed="false">
      <c r="A995" s="58" t="str">
        <f aca="false">IF(ISERROR(SEARCH("-X-",D995)),IF(S995="G","NO",IF(S995="E","YES","")),"EXT")</f>
        <v>NO</v>
      </c>
      <c r="B995" s="58"/>
      <c r="C995" s="59"/>
      <c r="D995" s="60" t="s">
        <v>3867</v>
      </c>
      <c r="E995" s="61"/>
      <c r="F995" s="62" t="n">
        <f aca="false">LEN(Q995)-LEN(SUBSTITUTE(Q995,"/",""))-1</f>
        <v>4</v>
      </c>
      <c r="G995" s="62" t="s">
        <v>95</v>
      </c>
      <c r="H995" s="63" t="s">
        <v>3868</v>
      </c>
      <c r="I995" s="63" t="s">
        <v>3869</v>
      </c>
      <c r="J995" s="64" t="s">
        <v>3870</v>
      </c>
      <c r="K995" s="64"/>
      <c r="L995" s="64"/>
      <c r="M995" s="63"/>
      <c r="N995" s="65" t="s">
        <v>95</v>
      </c>
      <c r="O995" s="65" t="s">
        <v>95</v>
      </c>
      <c r="P995" s="66" t="str">
        <f aca="false">MID(SUBSTITUTE(SUBSTITUTE(Q995,"/",CONCATENATE(CHAR(10),"/")),"/",CONCATENATE(CHAR(10),"/"),F995+1),2,500)</f>
        <v>/rsm:CrossIndustryInvoice
/rsm:SupplyChainTradeTransaction
/ram:ApplicableHeaderTradeSettlement
/ram:SpecifiedTradeSettlementPaymentMeans
/ram:ApplicableTradeSettlementFinancialCard</v>
      </c>
      <c r="Q995" s="67" t="s">
        <v>3871</v>
      </c>
      <c r="R995" s="65"/>
      <c r="S995" s="65" t="str">
        <f aca="false">IF($D995="","",IF(ISERROR(FIND("/@",RIGHT($Q995,LEN($Q995)-FIND("#",SUBSTITUTE($Q995,"/","#",LEN($Q995)-LEN(SUBSTITUTE($Q995,"/",""))))))),IF(LEFT($D995,4)="BG-X","EG",IF(LEFT($D995,2)="BG","G",IF(OR(RIGHT($D995,2)="-0",RIGHT($D995,3)="-00",RIGHT($D995,4)="-000"),"","E"))),"A"))</f>
        <v>G</v>
      </c>
      <c r="T995" s="65" t="s">
        <v>95</v>
      </c>
      <c r="U995" s="65"/>
      <c r="V995" s="68"/>
      <c r="X995" s="69" t="s">
        <v>27</v>
      </c>
      <c r="Y995" s="69"/>
      <c r="AA995" s="70"/>
      <c r="AB995" s="70"/>
      <c r="AC995" s="71"/>
      <c r="AE995" s="72" t="str">
        <f aca="false">D995</f>
        <v>BG-18</v>
      </c>
      <c r="AF995" s="73" t="n">
        <f aca="false">F995</f>
        <v>4</v>
      </c>
      <c r="AG995" s="73" t="str">
        <f aca="false">G995</f>
        <v>0..1</v>
      </c>
      <c r="AH995" s="63" t="s">
        <v>3872</v>
      </c>
      <c r="AI995" s="63" t="s">
        <v>3873</v>
      </c>
      <c r="AJ995" s="64" t="s">
        <v>3874</v>
      </c>
      <c r="AK995" s="64"/>
      <c r="AL995" s="64"/>
      <c r="AM995" s="73" t="n">
        <f aca="false">M995</f>
        <v>0</v>
      </c>
      <c r="AN995" s="73" t="str">
        <f aca="false">N995</f>
        <v>0..1</v>
      </c>
      <c r="AO995" s="73" t="str">
        <f aca="false">O995</f>
        <v>0..1</v>
      </c>
      <c r="AP995" s="73" t="str">
        <f aca="false">P995</f>
        <v>/rsm:CrossIndustryInvoice
/rsm:SupplyChainTradeTransaction
/ram:ApplicableHeaderTradeSettlement
/ram:SpecifiedTradeSettlementPaymentMeans
/ram:ApplicableTradeSettlementFinancialCard</v>
      </c>
      <c r="AQ995" s="73" t="str">
        <f aca="false">Q995</f>
        <v>/rsm:CrossIndustryInvoice/rsm:SupplyChainTradeTransaction/ram:ApplicableHeaderTradeSettlement/ram:SpecifiedTradeSettlementPaymentMeans/ram:ApplicableTradeSettlementFinancialCard</v>
      </c>
      <c r="AR995" s="73" t="n">
        <f aca="false">R995</f>
        <v>0</v>
      </c>
      <c r="AS995" s="73" t="str">
        <f aca="false">S995</f>
        <v>G</v>
      </c>
      <c r="AT995" s="73" t="str">
        <f aca="false">T995</f>
        <v>0..1</v>
      </c>
      <c r="AU995" s="73" t="n">
        <f aca="false">U995</f>
        <v>0</v>
      </c>
      <c r="AV995" s="73" t="n">
        <f aca="false">V995</f>
        <v>0</v>
      </c>
      <c r="AW995" s="6"/>
      <c r="AX995" s="69" t="str">
        <f aca="false">X995</f>
        <v>EN 16931</v>
      </c>
      <c r="AY995" s="74" t="n">
        <f aca="false">Y995</f>
        <v>0</v>
      </c>
      <c r="BA995" s="46"/>
      <c r="BB995" s="46"/>
      <c r="BC995" s="46"/>
    </row>
    <row r="996" customFormat="false" ht="99.75" hidden="false" customHeight="false" outlineLevel="0" collapsed="false">
      <c r="A996" s="58" t="str">
        <f aca="false">IF(ISERROR(SEARCH("-X-",D996)),IF(S996="G","NO",IF(S996="E","YES","")),"EXT")</f>
        <v>YES</v>
      </c>
      <c r="B996" s="58"/>
      <c r="C996" s="59"/>
      <c r="D996" s="60" t="s">
        <v>3875</v>
      </c>
      <c r="E996" s="61"/>
      <c r="F996" s="62" t="n">
        <f aca="false">LEN(Q996)-LEN(SUBSTITUTE(Q996,"/",""))-1</f>
        <v>5</v>
      </c>
      <c r="G996" s="62" t="s">
        <v>88</v>
      </c>
      <c r="H996" s="63" t="s">
        <v>3876</v>
      </c>
      <c r="I996" s="63" t="s">
        <v>3877</v>
      </c>
      <c r="J996" s="64" t="s">
        <v>3878</v>
      </c>
      <c r="K996" s="64"/>
      <c r="L996" s="64"/>
      <c r="M996" s="63" t="s">
        <v>119</v>
      </c>
      <c r="N996" s="65" t="s">
        <v>88</v>
      </c>
      <c r="O996" s="65" t="s">
        <v>88</v>
      </c>
      <c r="P996" s="66" t="str">
        <f aca="false">MID(SUBSTITUTE(SUBSTITUTE(Q996,"/",CONCATENATE(CHAR(10),"/")),"/",CONCATENATE(CHAR(10),"/"),F996+1),2,500)</f>
        <v>/rsm:CrossIndustryInvoice
/rsm:SupplyChainTradeTransaction
/ram:ApplicableHeaderTradeSettlement
/ram:SpecifiedTradeSettlementPaymentMeans
/ram:ApplicableTradeSettlementFinancialCard
/ram:ID</v>
      </c>
      <c r="Q996" s="67" t="s">
        <v>3879</v>
      </c>
      <c r="R996" s="65" t="s">
        <v>121</v>
      </c>
      <c r="S996" s="65" t="str">
        <f aca="false">IF($D996="","",IF(ISERROR(FIND("/@",RIGHT($Q996,LEN($Q996)-FIND("#",SUBSTITUTE($Q996,"/","#",LEN($Q996)-LEN(SUBSTITUTE($Q996,"/",""))))))),IF(LEFT($D996,4)="BG-X","EG",IF(LEFT($D996,2)="BG","G",IF(OR(RIGHT($D996,2)="-0",RIGHT($D996,3)="-00",RIGHT($D996,4)="-000"),"","E"))),"A"))</f>
        <v>E</v>
      </c>
      <c r="T996" s="65" t="s">
        <v>95</v>
      </c>
      <c r="U996" s="65" t="s">
        <v>177</v>
      </c>
      <c r="V996" s="68"/>
      <c r="X996" s="69" t="s">
        <v>27</v>
      </c>
      <c r="Y996" s="69"/>
      <c r="AA996" s="70"/>
      <c r="AB996" s="70"/>
      <c r="AC996" s="71"/>
      <c r="AE996" s="72" t="str">
        <f aca="false">D996</f>
        <v>BT-87</v>
      </c>
      <c r="AF996" s="73" t="n">
        <f aca="false">F996</f>
        <v>5</v>
      </c>
      <c r="AG996" s="73" t="str">
        <f aca="false">G996</f>
        <v>1..1</v>
      </c>
      <c r="AH996" s="63" t="s">
        <v>3880</v>
      </c>
      <c r="AI996" s="63" t="s">
        <v>3881</v>
      </c>
      <c r="AJ996" s="64" t="s">
        <v>3882</v>
      </c>
      <c r="AK996" s="64"/>
      <c r="AL996" s="64"/>
      <c r="AM996" s="73" t="str">
        <f aca="false">M996</f>
        <v>Text</v>
      </c>
      <c r="AN996" s="73" t="str">
        <f aca="false">N996</f>
        <v>1..1</v>
      </c>
      <c r="AO996" s="73" t="str">
        <f aca="false">O996</f>
        <v>1..1</v>
      </c>
      <c r="AP996" s="73" t="str">
        <f aca="false">P996</f>
        <v>/rsm:CrossIndustryInvoice
/rsm:SupplyChainTradeTransaction
/ram:ApplicableHeaderTradeSettlement
/ram:SpecifiedTradeSettlementPaymentMeans
/ram:ApplicableTradeSettlementFinancialCard
/ram:ID</v>
      </c>
      <c r="AQ996" s="73" t="str">
        <f aca="false">Q996</f>
        <v>/rsm:CrossIndustryInvoice/rsm:SupplyChainTradeTransaction/ram:ApplicableHeaderTradeSettlement/ram:SpecifiedTradeSettlementPaymentMeans/ram:ApplicableTradeSettlementFinancialCard/ram:ID</v>
      </c>
      <c r="AR996" s="73" t="str">
        <f aca="false">R996</f>
        <v>T</v>
      </c>
      <c r="AS996" s="73" t="str">
        <f aca="false">S996</f>
        <v>E</v>
      </c>
      <c r="AT996" s="73" t="str">
        <f aca="false">T996</f>
        <v>0..1</v>
      </c>
      <c r="AU996" s="73" t="str">
        <f aca="false">U996</f>
        <v>CAR-2</v>
      </c>
      <c r="AV996" s="73" t="n">
        <f aca="false">V996</f>
        <v>0</v>
      </c>
      <c r="AW996" s="6"/>
      <c r="AX996" s="69" t="str">
        <f aca="false">X996</f>
        <v>EN 16931</v>
      </c>
      <c r="AY996" s="74" t="n">
        <f aca="false">Y996</f>
        <v>0</v>
      </c>
      <c r="BA996" s="46"/>
      <c r="BB996" s="46"/>
      <c r="BC996" s="46"/>
    </row>
    <row r="997" customFormat="false" ht="99.75" hidden="false" customHeight="false" outlineLevel="0" collapsed="false">
      <c r="A997" s="58" t="str">
        <f aca="false">IF(ISERROR(SEARCH("-X-",D997)),IF(S997="G","NO",IF(S997="E","YES","")),"EXT")</f>
        <v>YES</v>
      </c>
      <c r="B997" s="58"/>
      <c r="C997" s="59"/>
      <c r="D997" s="60" t="s">
        <v>3883</v>
      </c>
      <c r="E997" s="61"/>
      <c r="F997" s="62" t="n">
        <f aca="false">LEN(Q997)-LEN(SUBSTITUTE(Q997,"/",""))-1</f>
        <v>5</v>
      </c>
      <c r="G997" s="62" t="s">
        <v>95</v>
      </c>
      <c r="H997" s="63" t="s">
        <v>3884</v>
      </c>
      <c r="I997" s="63" t="s">
        <v>3885</v>
      </c>
      <c r="J997" s="64"/>
      <c r="K997" s="64"/>
      <c r="L997" s="64"/>
      <c r="M997" s="63" t="s">
        <v>119</v>
      </c>
      <c r="N997" s="65" t="s">
        <v>95</v>
      </c>
      <c r="O997" s="65" t="s">
        <v>95</v>
      </c>
      <c r="P997" s="66" t="str">
        <f aca="false">MID(SUBSTITUTE(SUBSTITUTE(Q997,"/",CONCATENATE(CHAR(10),"/")),"/",CONCATENATE(CHAR(10),"/"),F997+1),2,500)</f>
        <v>/rsm:CrossIndustryInvoice
/rsm:SupplyChainTradeTransaction
/ram:ApplicableHeaderTradeSettlement
/ram:SpecifiedTradeSettlementPaymentMeans
/ram:ApplicableTradeSettlementFinancialCard
/ram:CardholderName</v>
      </c>
      <c r="Q997" s="67" t="s">
        <v>3886</v>
      </c>
      <c r="R997" s="65" t="s">
        <v>121</v>
      </c>
      <c r="S997" s="65" t="str">
        <f aca="false">IF($D997="","",IF(ISERROR(FIND("/@",RIGHT($Q997,LEN($Q997)-FIND("#",SUBSTITUTE($Q997,"/","#",LEN($Q997)-LEN(SUBSTITUTE($Q997,"/",""))))))),IF(LEFT($D997,4)="BG-X","EG",IF(LEFT($D997,2)="BG","G",IF(OR(RIGHT($D997,2)="-0",RIGHT($D997,3)="-00",RIGHT($D997,4)="-000"),"","E"))),"A"))</f>
        <v>E</v>
      </c>
      <c r="T997" s="65" t="s">
        <v>95</v>
      </c>
      <c r="U997" s="65"/>
      <c r="V997" s="68"/>
      <c r="X997" s="69" t="s">
        <v>27</v>
      </c>
      <c r="Y997" s="69"/>
      <c r="AA997" s="70"/>
      <c r="AB997" s="70"/>
      <c r="AC997" s="71"/>
      <c r="AE997" s="72" t="str">
        <f aca="false">D997</f>
        <v>BT-88</v>
      </c>
      <c r="AF997" s="73" t="n">
        <f aca="false">F997</f>
        <v>5</v>
      </c>
      <c r="AG997" s="73" t="str">
        <f aca="false">G997</f>
        <v>0..1</v>
      </c>
      <c r="AH997" s="63" t="s">
        <v>3887</v>
      </c>
      <c r="AI997" s="63" t="s">
        <v>3887</v>
      </c>
      <c r="AJ997" s="64"/>
      <c r="AK997" s="64"/>
      <c r="AL997" s="64"/>
      <c r="AM997" s="73" t="str">
        <f aca="false">M997</f>
        <v>Text</v>
      </c>
      <c r="AN997" s="73" t="str">
        <f aca="false">N997</f>
        <v>0..1</v>
      </c>
      <c r="AO997" s="73" t="str">
        <f aca="false">O997</f>
        <v>0..1</v>
      </c>
      <c r="AP997" s="73" t="str">
        <f aca="false">P997</f>
        <v>/rsm:CrossIndustryInvoice
/rsm:SupplyChainTradeTransaction
/ram:ApplicableHeaderTradeSettlement
/ram:SpecifiedTradeSettlementPaymentMeans
/ram:ApplicableTradeSettlementFinancialCard
/ram:CardholderName</v>
      </c>
      <c r="AQ997" s="73" t="str">
        <f aca="false">Q997</f>
        <v>/rsm:CrossIndustryInvoice/rsm:SupplyChainTradeTransaction/ram:ApplicableHeaderTradeSettlement/ram:SpecifiedTradeSettlementPaymentMeans/ram:ApplicableTradeSettlementFinancialCard/ram:CardholderName</v>
      </c>
      <c r="AR997" s="73" t="str">
        <f aca="false">R997</f>
        <v>T</v>
      </c>
      <c r="AS997" s="73" t="str">
        <f aca="false">S997</f>
        <v>E</v>
      </c>
      <c r="AT997" s="73" t="str">
        <f aca="false">T997</f>
        <v>0..1</v>
      </c>
      <c r="AU997" s="73" t="n">
        <f aca="false">U997</f>
        <v>0</v>
      </c>
      <c r="AV997" s="73" t="n">
        <f aca="false">V997</f>
        <v>0</v>
      </c>
      <c r="AW997" s="6"/>
      <c r="AX997" s="69" t="str">
        <f aca="false">X997</f>
        <v>EN 16931</v>
      </c>
      <c r="AY997" s="74" t="n">
        <f aca="false">Y997</f>
        <v>0</v>
      </c>
      <c r="BA997" s="46"/>
      <c r="BB997" s="46"/>
      <c r="BC997" s="46"/>
    </row>
    <row r="998" customFormat="false" ht="85.5" hidden="false" customHeight="false" outlineLevel="0" collapsed="false">
      <c r="A998" s="58" t="str">
        <f aca="false">IF(ISERROR(SEARCH("-X-",D998)),IF(S998="G","NO",IF(S998="E","YES","")),"EXT")</f>
        <v/>
      </c>
      <c r="B998" s="58"/>
      <c r="C998" s="59"/>
      <c r="D998" s="60" t="s">
        <v>3888</v>
      </c>
      <c r="E998" s="61"/>
      <c r="F998" s="62" t="n">
        <f aca="false">LEN(Q998)-LEN(SUBSTITUTE(Q998,"/",""))-1</f>
        <v>4</v>
      </c>
      <c r="G998" s="62" t="s">
        <v>95</v>
      </c>
      <c r="H998" s="63" t="s">
        <v>3889</v>
      </c>
      <c r="I998" s="63"/>
      <c r="J998" s="64"/>
      <c r="K998" s="64"/>
      <c r="L998" s="64"/>
      <c r="M998" s="63"/>
      <c r="N998" s="65" t="s">
        <v>95</v>
      </c>
      <c r="O998" s="65" t="s">
        <v>95</v>
      </c>
      <c r="P998" s="66" t="str">
        <f aca="false">MID(SUBSTITUTE(SUBSTITUTE(Q998,"/",CONCATENATE(CHAR(10),"/")),"/",CONCATENATE(CHAR(10),"/"),F998+1),2,500)</f>
        <v>/rsm:CrossIndustryInvoice
/rsm:SupplyChainTradeTransaction
/ram:ApplicableHeaderTradeSettlement
/ram:SpecifiedTradeSettlementPaymentMeans
/ram:PayerPartyDebtorFinancialAccount</v>
      </c>
      <c r="Q998" s="67" t="s">
        <v>3890</v>
      </c>
      <c r="R998" s="65"/>
      <c r="S998" s="65" t="str">
        <f aca="false">IF($D998="","",IF(ISERROR(FIND("/@",RIGHT($Q998,LEN($Q998)-FIND("#",SUBSTITUTE($Q998,"/","#",LEN($Q998)-LEN(SUBSTITUTE($Q998,"/",""))))))),IF(LEFT($D998,4)="BG-X","EG",IF(LEFT($D998,2)="BG","G",IF(OR(RIGHT($D998,2)="-0",RIGHT($D998,3)="-00",RIGHT($D998,4)="-000"),"","E"))),"A"))</f>
        <v/>
      </c>
      <c r="T998" s="65" t="s">
        <v>95</v>
      </c>
      <c r="U998" s="65"/>
      <c r="V998" s="68"/>
      <c r="X998" s="69" t="s">
        <v>25</v>
      </c>
      <c r="Y998" s="69"/>
      <c r="AA998" s="70"/>
      <c r="AB998" s="70"/>
      <c r="AC998" s="71"/>
      <c r="AE998" s="72" t="str">
        <f aca="false">D998</f>
        <v>BT-91-00</v>
      </c>
      <c r="AF998" s="73" t="n">
        <f aca="false">F998</f>
        <v>4</v>
      </c>
      <c r="AG998" s="73" t="str">
        <f aca="false">G998</f>
        <v>0..1</v>
      </c>
      <c r="AH998" s="63" t="s">
        <v>3891</v>
      </c>
      <c r="AI998" s="63"/>
      <c r="AJ998" s="64"/>
      <c r="AK998" s="64"/>
      <c r="AL998" s="64"/>
      <c r="AM998" s="73" t="n">
        <f aca="false">M998</f>
        <v>0</v>
      </c>
      <c r="AN998" s="73" t="str">
        <f aca="false">N998</f>
        <v>0..1</v>
      </c>
      <c r="AO998" s="73" t="str">
        <f aca="false">O998</f>
        <v>0..1</v>
      </c>
      <c r="AP998" s="73" t="str">
        <f aca="false">P998</f>
        <v>/rsm:CrossIndustryInvoice
/rsm:SupplyChainTradeTransaction
/ram:ApplicableHeaderTradeSettlement
/ram:SpecifiedTradeSettlementPaymentMeans
/ram:PayerPartyDebtorFinancialAccount</v>
      </c>
      <c r="AQ998" s="73" t="str">
        <f aca="false">Q998</f>
        <v>/rsm:CrossIndustryInvoice/rsm:SupplyChainTradeTransaction/ram:ApplicableHeaderTradeSettlement/ram:SpecifiedTradeSettlementPaymentMeans/ram:PayerPartyDebtorFinancialAccount</v>
      </c>
      <c r="AR998" s="73" t="n">
        <f aca="false">R998</f>
        <v>0</v>
      </c>
      <c r="AS998" s="73" t="str">
        <f aca="false">S998</f>
        <v/>
      </c>
      <c r="AT998" s="73" t="str">
        <f aca="false">T998</f>
        <v>0..1</v>
      </c>
      <c r="AU998" s="73" t="n">
        <f aca="false">U998</f>
        <v>0</v>
      </c>
      <c r="AV998" s="73" t="n">
        <f aca="false">V998</f>
        <v>0</v>
      </c>
      <c r="AW998" s="6"/>
      <c r="AX998" s="69" t="str">
        <f aca="false">X998</f>
        <v>BASIC WL</v>
      </c>
      <c r="AY998" s="74" t="n">
        <f aca="false">Y998</f>
        <v>0</v>
      </c>
      <c r="BA998" s="46"/>
      <c r="BB998" s="46"/>
      <c r="BC998" s="46"/>
    </row>
    <row r="999" customFormat="false" ht="99.75" hidden="false" customHeight="false" outlineLevel="0" collapsed="false">
      <c r="A999" s="58" t="str">
        <f aca="false">IF(ISERROR(SEARCH("-X-",D999)),IF(S999="G","NO",IF(S999="E","YES","")),"EXT")</f>
        <v>YES</v>
      </c>
      <c r="B999" s="58"/>
      <c r="C999" s="59"/>
      <c r="D999" s="60" t="s">
        <v>3892</v>
      </c>
      <c r="E999" s="61"/>
      <c r="F999" s="62" t="n">
        <f aca="false">LEN(Q999)-LEN(SUBSTITUTE(Q999,"/",""))-1</f>
        <v>5</v>
      </c>
      <c r="G999" s="62" t="s">
        <v>95</v>
      </c>
      <c r="H999" s="63" t="s">
        <v>3893</v>
      </c>
      <c r="I999" s="63" t="s">
        <v>3894</v>
      </c>
      <c r="J999" s="64"/>
      <c r="K999" s="64"/>
      <c r="L999" s="64"/>
      <c r="M999" s="63" t="s">
        <v>137</v>
      </c>
      <c r="N999" s="65" t="s">
        <v>88</v>
      </c>
      <c r="O999" s="65" t="s">
        <v>88</v>
      </c>
      <c r="P999" s="66" t="str">
        <f aca="false">MID(SUBSTITUTE(SUBSTITUTE(Q999,"/",CONCATENATE(CHAR(10),"/")),"/",CONCATENATE(CHAR(10),"/"),F999+1),2,500)</f>
        <v>/rsm:CrossIndustryInvoice
/rsm:SupplyChainTradeTransaction
/ram:ApplicableHeaderTradeSettlement
/ram:SpecifiedTradeSettlementPaymentMeans
/ram:PayerPartyDebtorFinancialAccount
/ram:IBANID</v>
      </c>
      <c r="Q999" s="67" t="s">
        <v>3895</v>
      </c>
      <c r="R999" s="65" t="s">
        <v>139</v>
      </c>
      <c r="S999" s="65" t="str">
        <f aca="false">IF($D999="","",IF(ISERROR(FIND("/@",RIGHT($Q999,LEN($Q999)-FIND("#",SUBSTITUTE($Q999,"/","#",LEN($Q999)-LEN(SUBSTITUTE($Q999,"/",""))))))),IF(LEFT($D999,4)="BG-X","EG",IF(LEFT($D999,2)="BG","G",IF(OR(RIGHT($D999,2)="-0",RIGHT($D999,3)="-00",RIGHT($D999,4)="-000"),"","E"))),"A"))</f>
        <v>E</v>
      </c>
      <c r="T999" s="65" t="s">
        <v>95</v>
      </c>
      <c r="U999" s="65"/>
      <c r="V999" s="68"/>
      <c r="X999" s="69" t="s">
        <v>25</v>
      </c>
      <c r="Y999" s="69"/>
      <c r="AA999" s="70"/>
      <c r="AB999" s="70"/>
      <c r="AC999" s="71"/>
      <c r="AE999" s="72" t="str">
        <f aca="false">D999</f>
        <v>BT-91</v>
      </c>
      <c r="AF999" s="73" t="n">
        <f aca="false">F999</f>
        <v>5</v>
      </c>
      <c r="AG999" s="73" t="str">
        <f aca="false">G999</f>
        <v>0..1</v>
      </c>
      <c r="AH999" s="63" t="s">
        <v>3896</v>
      </c>
      <c r="AI999" s="63" t="s">
        <v>3897</v>
      </c>
      <c r="AJ999" s="64"/>
      <c r="AK999" s="64"/>
      <c r="AL999" s="64"/>
      <c r="AM999" s="73" t="str">
        <f aca="false">M999</f>
        <v>Identifier</v>
      </c>
      <c r="AN999" s="73" t="str">
        <f aca="false">N999</f>
        <v>1..1</v>
      </c>
      <c r="AO999" s="73" t="str">
        <f aca="false">O999</f>
        <v>1..1</v>
      </c>
      <c r="AP999" s="73" t="str">
        <f aca="false">P999</f>
        <v>/rsm:CrossIndustryInvoice
/rsm:SupplyChainTradeTransaction
/ram:ApplicableHeaderTradeSettlement
/ram:SpecifiedTradeSettlementPaymentMeans
/ram:PayerPartyDebtorFinancialAccount
/ram:IBANID</v>
      </c>
      <c r="AQ999" s="73" t="str">
        <f aca="false">Q999</f>
        <v>/rsm:CrossIndustryInvoice/rsm:SupplyChainTradeTransaction/ram:ApplicableHeaderTradeSettlement/ram:SpecifiedTradeSettlementPaymentMeans/ram:PayerPartyDebtorFinancialAccount/ram:IBANID</v>
      </c>
      <c r="AR999" s="73" t="str">
        <f aca="false">R999</f>
        <v>I</v>
      </c>
      <c r="AS999" s="73" t="str">
        <f aca="false">S999</f>
        <v>E</v>
      </c>
      <c r="AT999" s="73" t="str">
        <f aca="false">T999</f>
        <v>0..1</v>
      </c>
      <c r="AU999" s="73" t="n">
        <f aca="false">U999</f>
        <v>0</v>
      </c>
      <c r="AV999" s="73" t="n">
        <f aca="false">V999</f>
        <v>0</v>
      </c>
      <c r="AW999" s="6"/>
      <c r="AX999" s="69" t="str">
        <f aca="false">X999</f>
        <v>BASIC WL</v>
      </c>
      <c r="AY999" s="74" t="n">
        <f aca="false">Y999</f>
        <v>0</v>
      </c>
      <c r="BA999" s="46"/>
      <c r="BB999" s="46"/>
      <c r="BC999" s="46"/>
    </row>
    <row r="1000" customFormat="false" ht="85.5" hidden="false" customHeight="false" outlineLevel="0" collapsed="false">
      <c r="A1000" s="58" t="str">
        <f aca="false">IF(ISERROR(SEARCH("-X-",D1000)),IF(S1000="G","NO",IF(S1000="E","YES","")),"EXT")</f>
        <v>NO</v>
      </c>
      <c r="B1000" s="58"/>
      <c r="C1000" s="59"/>
      <c r="D1000" s="60" t="s">
        <v>3898</v>
      </c>
      <c r="E1000" s="61"/>
      <c r="F1000" s="62" t="n">
        <f aca="false">LEN(Q1000)-LEN(SUBSTITUTE(Q1000,"/",""))-1</f>
        <v>4</v>
      </c>
      <c r="G1000" s="62" t="s">
        <v>112</v>
      </c>
      <c r="H1000" s="63" t="s">
        <v>3899</v>
      </c>
      <c r="I1000" s="63" t="s">
        <v>3900</v>
      </c>
      <c r="J1000" s="64"/>
      <c r="K1000" s="64"/>
      <c r="L1000" s="64"/>
      <c r="M1000" s="63"/>
      <c r="N1000" s="65" t="s">
        <v>95</v>
      </c>
      <c r="O1000" s="65" t="s">
        <v>95</v>
      </c>
      <c r="P1000" s="66" t="str">
        <f aca="false">MID(SUBSTITUTE(SUBSTITUTE(Q1000,"/",CONCATENATE(CHAR(10),"/")),"/",CONCATENATE(CHAR(10),"/"),F1000+1),2,500)</f>
        <v>/rsm:CrossIndustryInvoice
/rsm:SupplyChainTradeTransaction
/ram:ApplicableHeaderTradeSettlement
/ram:SpecifiedTradeSettlementPaymentMeans
/ram:PayeePartyCreditorFinancialAccount</v>
      </c>
      <c r="Q1000" s="67" t="s">
        <v>3901</v>
      </c>
      <c r="R1000" s="65"/>
      <c r="S1000" s="65" t="str">
        <f aca="false">IF($D1000="","",IF(ISERROR(FIND("/@",RIGHT($Q1000,LEN($Q1000)-FIND("#",SUBSTITUTE($Q1000,"/","#",LEN($Q1000)-LEN(SUBSTITUTE($Q1000,"/",""))))))),IF(LEFT($D1000,4)="BG-X","EG",IF(LEFT($D1000,2)="BG","G",IF(OR(RIGHT($D1000,2)="-0",RIGHT($D1000,3)="-00",RIGHT($D1000,4)="-000"),"","E"))),"A"))</f>
        <v>G</v>
      </c>
      <c r="T1000" s="65" t="s">
        <v>112</v>
      </c>
      <c r="U1000" s="65" t="s">
        <v>562</v>
      </c>
      <c r="V1000" s="68"/>
      <c r="X1000" s="69" t="s">
        <v>25</v>
      </c>
      <c r="Y1000" s="69"/>
      <c r="AA1000" s="70"/>
      <c r="AB1000" s="70"/>
      <c r="AC1000" s="71"/>
      <c r="AE1000" s="72" t="str">
        <f aca="false">D1000</f>
        <v>BG-17</v>
      </c>
      <c r="AF1000" s="73" t="n">
        <f aca="false">F1000</f>
        <v>4</v>
      </c>
      <c r="AG1000" s="73" t="str">
        <f aca="false">G1000</f>
        <v>0..n</v>
      </c>
      <c r="AH1000" s="63" t="s">
        <v>3902</v>
      </c>
      <c r="AI1000" s="63" t="s">
        <v>3903</v>
      </c>
      <c r="AJ1000" s="64"/>
      <c r="AK1000" s="64"/>
      <c r="AL1000" s="64"/>
      <c r="AM1000" s="73" t="n">
        <f aca="false">M1000</f>
        <v>0</v>
      </c>
      <c r="AN1000" s="73" t="str">
        <f aca="false">N1000</f>
        <v>0..1</v>
      </c>
      <c r="AO1000" s="73" t="str">
        <f aca="false">O1000</f>
        <v>0..1</v>
      </c>
      <c r="AP1000" s="73" t="str">
        <f aca="false">P1000</f>
        <v>/rsm:CrossIndustryInvoice
/rsm:SupplyChainTradeTransaction
/ram:ApplicableHeaderTradeSettlement
/ram:SpecifiedTradeSettlementPaymentMeans
/ram:PayeePartyCreditorFinancialAccount</v>
      </c>
      <c r="AQ1000" s="73" t="str">
        <f aca="false">Q1000</f>
        <v>/rsm:CrossIndustryInvoice/rsm:SupplyChainTradeTransaction/ram:ApplicableHeaderTradeSettlement/ram:SpecifiedTradeSettlementPaymentMeans/ram:PayeePartyCreditorFinancialAccount</v>
      </c>
      <c r="AR1000" s="73" t="n">
        <f aca="false">R1000</f>
        <v>0</v>
      </c>
      <c r="AS1000" s="73" t="str">
        <f aca="false">S1000</f>
        <v>G</v>
      </c>
      <c r="AT1000" s="73" t="str">
        <f aca="false">T1000</f>
        <v>0..n</v>
      </c>
      <c r="AU1000" s="73" t="str">
        <f aca="false">U1000</f>
        <v>STR-3</v>
      </c>
      <c r="AV1000" s="73" t="n">
        <f aca="false">V1000</f>
        <v>0</v>
      </c>
      <c r="AW1000" s="6"/>
      <c r="AX1000" s="69" t="str">
        <f aca="false">X1000</f>
        <v>BASIC WL</v>
      </c>
      <c r="AY1000" s="74" t="n">
        <f aca="false">Y1000</f>
        <v>0</v>
      </c>
      <c r="BA1000" s="46"/>
      <c r="BB1000" s="46"/>
      <c r="BC1000" s="46"/>
    </row>
    <row r="1001" customFormat="false" ht="99.75" hidden="false" customHeight="false" outlineLevel="0" collapsed="false">
      <c r="A1001" s="58" t="str">
        <f aca="false">IF(ISERROR(SEARCH("-X-",D1001)),IF(S1001="G","NO",IF(S1001="E","YES","")),"EXT")</f>
        <v>YES</v>
      </c>
      <c r="B1001" s="58"/>
      <c r="C1001" s="59"/>
      <c r="D1001" s="60" t="s">
        <v>3904</v>
      </c>
      <c r="E1001" s="61"/>
      <c r="F1001" s="62" t="n">
        <f aca="false">LEN(Q1001)-LEN(SUBSTITUTE(Q1001,"/",""))-1</f>
        <v>5</v>
      </c>
      <c r="G1001" s="62" t="s">
        <v>88</v>
      </c>
      <c r="H1001" s="63" t="s">
        <v>3905</v>
      </c>
      <c r="I1001" s="63" t="s">
        <v>3906</v>
      </c>
      <c r="J1001" s="64" t="s">
        <v>3907</v>
      </c>
      <c r="K1001" s="64"/>
      <c r="L1001" s="64"/>
      <c r="M1001" s="63" t="s">
        <v>137</v>
      </c>
      <c r="N1001" s="65" t="s">
        <v>95</v>
      </c>
      <c r="O1001" s="65" t="s">
        <v>95</v>
      </c>
      <c r="P1001" s="66" t="str">
        <f aca="false">MID(SUBSTITUTE(SUBSTITUTE(Q1001,"/",CONCATENATE(CHAR(10),"/")),"/",CONCATENATE(CHAR(10),"/"),F1001+1),2,500)</f>
        <v>/rsm:CrossIndustryInvoice
/rsm:SupplyChainTradeTransaction
/ram:ApplicableHeaderTradeSettlement
/ram:SpecifiedTradeSettlementPaymentMeans
/ram:PayeePartyCreditorFinancialAccount
/ram:IBANID</v>
      </c>
      <c r="Q1001" s="67" t="s">
        <v>3908</v>
      </c>
      <c r="R1001" s="65" t="s">
        <v>139</v>
      </c>
      <c r="S1001" s="65" t="str">
        <f aca="false">IF($D1001="","",IF(ISERROR(FIND("/@",RIGHT($Q1001,LEN($Q1001)-FIND("#",SUBSTITUTE($Q1001,"/","#",LEN($Q1001)-LEN(SUBSTITUTE($Q1001,"/",""))))))),IF(LEFT($D1001,4)="BG-X","EG",IF(LEFT($D1001,2)="BG","G",IF(OR(RIGHT($D1001,2)="-0",RIGHT($D1001,3)="-00",RIGHT($D1001,4)="-000"),"","E"))),"A"))</f>
        <v>E</v>
      </c>
      <c r="T1001" s="65" t="s">
        <v>95</v>
      </c>
      <c r="U1001" s="65" t="s">
        <v>3909</v>
      </c>
      <c r="V1001" s="68" t="s">
        <v>3910</v>
      </c>
      <c r="X1001" s="69" t="s">
        <v>25</v>
      </c>
      <c r="Y1001" s="69"/>
      <c r="AA1001" s="70"/>
      <c r="AB1001" s="70"/>
      <c r="AC1001" s="71"/>
      <c r="AE1001" s="72" t="str">
        <f aca="false">D1001</f>
        <v>BT-84</v>
      </c>
      <c r="AF1001" s="73" t="n">
        <f aca="false">F1001</f>
        <v>5</v>
      </c>
      <c r="AG1001" s="73" t="str">
        <f aca="false">G1001</f>
        <v>1..1</v>
      </c>
      <c r="AH1001" s="63" t="s">
        <v>3911</v>
      </c>
      <c r="AI1001" s="63" t="s">
        <v>3912</v>
      </c>
      <c r="AJ1001" s="64" t="s">
        <v>3913</v>
      </c>
      <c r="AK1001" s="64"/>
      <c r="AL1001" s="64"/>
      <c r="AM1001" s="73" t="str">
        <f aca="false">M1001</f>
        <v>Identifier</v>
      </c>
      <c r="AN1001" s="73" t="str">
        <f aca="false">N1001</f>
        <v>0..1</v>
      </c>
      <c r="AO1001" s="73" t="str">
        <f aca="false">O1001</f>
        <v>0..1</v>
      </c>
      <c r="AP1001" s="73" t="str">
        <f aca="false">P1001</f>
        <v>/rsm:CrossIndustryInvoice
/rsm:SupplyChainTradeTransaction
/ram:ApplicableHeaderTradeSettlement
/ram:SpecifiedTradeSettlementPaymentMeans
/ram:PayeePartyCreditorFinancialAccount
/ram:IBANID</v>
      </c>
      <c r="AQ1001" s="73" t="str">
        <f aca="false">Q1001</f>
        <v>/rsm:CrossIndustryInvoice/rsm:SupplyChainTradeTransaction/ram:ApplicableHeaderTradeSettlement/ram:SpecifiedTradeSettlementPaymentMeans/ram:PayeePartyCreditorFinancialAccount/ram:IBANID</v>
      </c>
      <c r="AR1001" s="73" t="str">
        <f aca="false">R1001</f>
        <v>I</v>
      </c>
      <c r="AS1001" s="73" t="str">
        <f aca="false">S1001</f>
        <v>E</v>
      </c>
      <c r="AT1001" s="73" t="str">
        <f aca="false">T1001</f>
        <v>0..1</v>
      </c>
      <c r="AU1001" s="73" t="str">
        <f aca="false">U1001</f>
        <v>CAR-2, SEM-2</v>
      </c>
      <c r="AV1001" s="73" t="str">
        <f aca="false">V1001</f>
        <v>Use IBANID if applicable, ProprietaryID else</v>
      </c>
      <c r="AW1001" s="6"/>
      <c r="AX1001" s="69" t="str">
        <f aca="false">X1001</f>
        <v>BASIC WL</v>
      </c>
      <c r="AY1001" s="74" t="n">
        <f aca="false">Y1001</f>
        <v>0</v>
      </c>
      <c r="BA1001" s="46"/>
      <c r="BB1001" s="46"/>
      <c r="BC1001" s="46"/>
    </row>
    <row r="1002" customFormat="false" ht="99.75" hidden="false" customHeight="false" outlineLevel="0" collapsed="false">
      <c r="A1002" s="58" t="str">
        <f aca="false">IF(ISERROR(SEARCH("-X-",D1002)),IF(S1002="G","NO",IF(S1002="E","YES","")),"EXT")</f>
        <v>YES</v>
      </c>
      <c r="B1002" s="58"/>
      <c r="C1002" s="59"/>
      <c r="D1002" s="60" t="s">
        <v>3914</v>
      </c>
      <c r="E1002" s="61"/>
      <c r="F1002" s="62" t="n">
        <f aca="false">LEN(Q1002)-LEN(SUBSTITUTE(Q1002,"/",""))-1</f>
        <v>5</v>
      </c>
      <c r="G1002" s="62" t="s">
        <v>95</v>
      </c>
      <c r="H1002" s="63" t="s">
        <v>3915</v>
      </c>
      <c r="I1002" s="63" t="s">
        <v>3916</v>
      </c>
      <c r="J1002" s="64"/>
      <c r="K1002" s="64"/>
      <c r="L1002" s="64"/>
      <c r="M1002" s="63" t="s">
        <v>119</v>
      </c>
      <c r="N1002" s="65" t="s">
        <v>95</v>
      </c>
      <c r="O1002" s="65" t="s">
        <v>95</v>
      </c>
      <c r="P1002" s="66" t="str">
        <f aca="false">MID(SUBSTITUTE(SUBSTITUTE(Q1002,"/",CONCATENATE(CHAR(10),"/")),"/",CONCATENATE(CHAR(10),"/"),F1002+1),2,500)</f>
        <v>/rsm:CrossIndustryInvoice
/rsm:SupplyChainTradeTransaction
/ram:ApplicableHeaderTradeSettlement
/ram:SpecifiedTradeSettlementPaymentMeans
/ram:PayeePartyCreditorFinancialAccount
/ram:AccountName</v>
      </c>
      <c r="Q1002" s="67" t="s">
        <v>3917</v>
      </c>
      <c r="R1002" s="65" t="s">
        <v>121</v>
      </c>
      <c r="S1002" s="65" t="str">
        <f aca="false">IF($D1002="","",IF(ISERROR(FIND("/@",RIGHT($Q1002,LEN($Q1002)-FIND("#",SUBSTITUTE($Q1002,"/","#",LEN($Q1002)-LEN(SUBSTITUTE($Q1002,"/",""))))))),IF(LEFT($D1002,4)="BG-X","EG",IF(LEFT($D1002,2)="BG","G",IF(OR(RIGHT($D1002,2)="-0",RIGHT($D1002,3)="-00",RIGHT($D1002,4)="-000"),"","E"))),"A"))</f>
        <v>E</v>
      </c>
      <c r="T1002" s="65" t="s">
        <v>95</v>
      </c>
      <c r="U1002" s="65"/>
      <c r="V1002" s="68"/>
      <c r="X1002" s="69" t="s">
        <v>27</v>
      </c>
      <c r="Y1002" s="69"/>
      <c r="AA1002" s="70"/>
      <c r="AB1002" s="70"/>
      <c r="AC1002" s="71"/>
      <c r="AE1002" s="72" t="str">
        <f aca="false">D1002</f>
        <v>BT-85</v>
      </c>
      <c r="AF1002" s="73" t="n">
        <f aca="false">F1002</f>
        <v>5</v>
      </c>
      <c r="AG1002" s="73" t="str">
        <f aca="false">G1002</f>
        <v>0..1</v>
      </c>
      <c r="AH1002" s="63" t="s">
        <v>3918</v>
      </c>
      <c r="AI1002" s="63" t="s">
        <v>3919</v>
      </c>
      <c r="AJ1002" s="64"/>
      <c r="AK1002" s="64"/>
      <c r="AL1002" s="64"/>
      <c r="AM1002" s="73" t="str">
        <f aca="false">M1002</f>
        <v>Text</v>
      </c>
      <c r="AN1002" s="73" t="str">
        <f aca="false">N1002</f>
        <v>0..1</v>
      </c>
      <c r="AO1002" s="73" t="str">
        <f aca="false">O1002</f>
        <v>0..1</v>
      </c>
      <c r="AP1002" s="73" t="str">
        <f aca="false">P1002</f>
        <v>/rsm:CrossIndustryInvoice
/rsm:SupplyChainTradeTransaction
/ram:ApplicableHeaderTradeSettlement
/ram:SpecifiedTradeSettlementPaymentMeans
/ram:PayeePartyCreditorFinancialAccount
/ram:AccountName</v>
      </c>
      <c r="AQ1002" s="73" t="str">
        <f aca="false">Q1002</f>
        <v>/rsm:CrossIndustryInvoice/rsm:SupplyChainTradeTransaction/ram:ApplicableHeaderTradeSettlement/ram:SpecifiedTradeSettlementPaymentMeans/ram:PayeePartyCreditorFinancialAccount/ram:AccountName</v>
      </c>
      <c r="AR1002" s="73" t="str">
        <f aca="false">R1002</f>
        <v>T</v>
      </c>
      <c r="AS1002" s="73" t="str">
        <f aca="false">S1002</f>
        <v>E</v>
      </c>
      <c r="AT1002" s="73" t="str">
        <f aca="false">T1002</f>
        <v>0..1</v>
      </c>
      <c r="AU1002" s="73" t="n">
        <f aca="false">U1002</f>
        <v>0</v>
      </c>
      <c r="AV1002" s="73" t="n">
        <f aca="false">V1002</f>
        <v>0</v>
      </c>
      <c r="AW1002" s="6"/>
      <c r="AX1002" s="69" t="str">
        <f aca="false">X1002</f>
        <v>EN 16931</v>
      </c>
      <c r="AY1002" s="74" t="n">
        <f aca="false">Y1002</f>
        <v>0</v>
      </c>
      <c r="BA1002" s="46"/>
      <c r="BB1002" s="46"/>
      <c r="BC1002" s="46"/>
    </row>
    <row r="1003" customFormat="false" ht="99.75" hidden="false" customHeight="false" outlineLevel="0" collapsed="false">
      <c r="A1003" s="58" t="str">
        <f aca="false">IF(ISERROR(SEARCH("-X-",D1003)),IF(S1003="G","NO",IF(S1003="E","YES","")),"EXT")</f>
        <v/>
      </c>
      <c r="B1003" s="58"/>
      <c r="C1003" s="59"/>
      <c r="D1003" s="60" t="s">
        <v>3920</v>
      </c>
      <c r="E1003" s="61"/>
      <c r="F1003" s="62" t="n">
        <f aca="false">LEN(Q1003)-LEN(SUBSTITUTE(Q1003,"/",""))-1</f>
        <v>5</v>
      </c>
      <c r="G1003" s="62" t="s">
        <v>95</v>
      </c>
      <c r="H1003" s="63" t="s">
        <v>3921</v>
      </c>
      <c r="I1003" s="63"/>
      <c r="J1003" s="64" t="s">
        <v>3922</v>
      </c>
      <c r="K1003" s="64"/>
      <c r="L1003" s="64"/>
      <c r="M1003" s="63" t="s">
        <v>137</v>
      </c>
      <c r="N1003" s="65" t="s">
        <v>95</v>
      </c>
      <c r="O1003" s="65" t="s">
        <v>95</v>
      </c>
      <c r="P1003" s="66" t="str">
        <f aca="false">MID(SUBSTITUTE(SUBSTITUTE(Q1003,"/",CONCATENATE(CHAR(10),"/")),"/",CONCATENATE(CHAR(10),"/"),F1003+1),2,500)</f>
        <v>/rsm:CrossIndustryInvoice
/rsm:SupplyChainTradeTransaction
/ram:ApplicableHeaderTradeSettlement
/ram:SpecifiedTradeSettlementPaymentMeans
/ram:PayeePartyCreditorFinancialAccount
/ram:ProprietaryID</v>
      </c>
      <c r="Q1003" s="67" t="s">
        <v>3923</v>
      </c>
      <c r="R1003" s="65" t="s">
        <v>139</v>
      </c>
      <c r="S1003" s="65" t="str">
        <f aca="false">IF($D1003="","",IF(ISERROR(FIND("/@",RIGHT($Q1003,LEN($Q1003)-FIND("#",SUBSTITUTE($Q1003,"/","#",LEN($Q1003)-LEN(SUBSTITUTE($Q1003,"/",""))))))),IF(LEFT($D1003,4)="BG-X","EG",IF(LEFT($D1003,2)="BG","G",IF(OR(RIGHT($D1003,2)="-0",RIGHT($D1003,3)="-00",RIGHT($D1003,4)="-000"),"","E"))),"A"))</f>
        <v/>
      </c>
      <c r="T1003" s="65" t="s">
        <v>95</v>
      </c>
      <c r="U1003" s="65" t="s">
        <v>3909</v>
      </c>
      <c r="V1003" s="68" t="s">
        <v>3910</v>
      </c>
      <c r="X1003" s="69" t="s">
        <v>25</v>
      </c>
      <c r="Y1003" s="69"/>
      <c r="AA1003" s="70"/>
      <c r="AB1003" s="70"/>
      <c r="AC1003" s="71"/>
      <c r="AE1003" s="72" t="str">
        <f aca="false">D1003</f>
        <v>BT-84-0</v>
      </c>
      <c r="AF1003" s="73" t="n">
        <f aca="false">F1003</f>
        <v>5</v>
      </c>
      <c r="AG1003" s="73" t="str">
        <f aca="false">G1003</f>
        <v>0..1</v>
      </c>
      <c r="AH1003" s="63" t="s">
        <v>3924</v>
      </c>
      <c r="AI1003" s="63"/>
      <c r="AJ1003" s="64" t="s">
        <v>3925</v>
      </c>
      <c r="AK1003" s="64"/>
      <c r="AL1003" s="64"/>
      <c r="AM1003" s="73" t="str">
        <f aca="false">M1003</f>
        <v>Identifier</v>
      </c>
      <c r="AN1003" s="73" t="str">
        <f aca="false">N1003</f>
        <v>0..1</v>
      </c>
      <c r="AO1003" s="73" t="str">
        <f aca="false">O1003</f>
        <v>0..1</v>
      </c>
      <c r="AP1003" s="73" t="str">
        <f aca="false">P1003</f>
        <v>/rsm:CrossIndustryInvoice
/rsm:SupplyChainTradeTransaction
/ram:ApplicableHeaderTradeSettlement
/ram:SpecifiedTradeSettlementPaymentMeans
/ram:PayeePartyCreditorFinancialAccount
/ram:ProprietaryID</v>
      </c>
      <c r="AQ1003" s="73" t="str">
        <f aca="false">Q1003</f>
        <v>/rsm:CrossIndustryInvoice/rsm:SupplyChainTradeTransaction/ram:ApplicableHeaderTradeSettlement/ram:SpecifiedTradeSettlementPaymentMeans/ram:PayeePartyCreditorFinancialAccount/ram:ProprietaryID</v>
      </c>
      <c r="AR1003" s="73" t="str">
        <f aca="false">R1003</f>
        <v>I</v>
      </c>
      <c r="AS1003" s="73" t="str">
        <f aca="false">S1003</f>
        <v/>
      </c>
      <c r="AT1003" s="73" t="str">
        <f aca="false">T1003</f>
        <v>0..1</v>
      </c>
      <c r="AU1003" s="73" t="str">
        <f aca="false">U1003</f>
        <v>CAR-2, SEM-2</v>
      </c>
      <c r="AV1003" s="73" t="str">
        <f aca="false">V1003</f>
        <v>Use IBANID if applicable, ProprietaryID else</v>
      </c>
      <c r="AW1003" s="6"/>
      <c r="AX1003" s="69" t="str">
        <f aca="false">X1003</f>
        <v>BASIC WL</v>
      </c>
      <c r="AY1003" s="74" t="n">
        <f aca="false">Y1003</f>
        <v>0</v>
      </c>
      <c r="BA1003" s="46"/>
      <c r="BB1003" s="46"/>
      <c r="BC1003" s="46"/>
    </row>
    <row r="1004" customFormat="false" ht="85.5" hidden="false" customHeight="false" outlineLevel="0" collapsed="false">
      <c r="A1004" s="58" t="str">
        <f aca="false">IF(ISERROR(SEARCH("-X-",D1004)),IF(S1004="G","NO",IF(S1004="E","YES","")),"EXT")</f>
        <v/>
      </c>
      <c r="B1004" s="58"/>
      <c r="C1004" s="59"/>
      <c r="D1004" s="60" t="s">
        <v>3926</v>
      </c>
      <c r="E1004" s="61"/>
      <c r="F1004" s="62" t="n">
        <f aca="false">LEN(Q1004)-LEN(SUBSTITUTE(Q1004,"/",""))-1</f>
        <v>4</v>
      </c>
      <c r="G1004" s="62" t="s">
        <v>95</v>
      </c>
      <c r="H1004" s="63" t="s">
        <v>3927</v>
      </c>
      <c r="I1004" s="63"/>
      <c r="J1004" s="64"/>
      <c r="K1004" s="64"/>
      <c r="L1004" s="64"/>
      <c r="M1004" s="63"/>
      <c r="N1004" s="65" t="s">
        <v>95</v>
      </c>
      <c r="O1004" s="65" t="s">
        <v>95</v>
      </c>
      <c r="P1004" s="66" t="str">
        <f aca="false">MID(SUBSTITUTE(SUBSTITUTE(Q1004,"/",CONCATENATE(CHAR(10),"/")),"/",CONCATENATE(CHAR(10),"/"),F1004+1),2,500)</f>
        <v>/rsm:CrossIndustryInvoice
/rsm:SupplyChainTradeTransaction
/ram:ApplicableHeaderTradeSettlement
/ram:SpecifiedTradeSettlementPaymentMeans
/ram:PayeeSpecifiedCreditorFinancialInstitution</v>
      </c>
      <c r="Q1004" s="67" t="s">
        <v>3928</v>
      </c>
      <c r="R1004" s="65"/>
      <c r="S1004" s="65" t="str">
        <f aca="false">IF($D1004="","",IF(ISERROR(FIND("/@",RIGHT($Q1004,LEN($Q1004)-FIND("#",SUBSTITUTE($Q1004,"/","#",LEN($Q1004)-LEN(SUBSTITUTE($Q1004,"/",""))))))),IF(LEFT($D1004,4)="BG-X","EG",IF(LEFT($D1004,2)="BG","G",IF(OR(RIGHT($D1004,2)="-0",RIGHT($D1004,3)="-00",RIGHT($D1004,4)="-000"),"","E"))),"A"))</f>
        <v/>
      </c>
      <c r="T1004" s="65" t="s">
        <v>95</v>
      </c>
      <c r="U1004" s="65"/>
      <c r="V1004" s="68"/>
      <c r="X1004" s="69" t="s">
        <v>27</v>
      </c>
      <c r="Y1004" s="69"/>
      <c r="AA1004" s="70"/>
      <c r="AB1004" s="70"/>
      <c r="AC1004" s="71"/>
      <c r="AE1004" s="72" t="str">
        <f aca="false">D1004</f>
        <v>BT-86-00</v>
      </c>
      <c r="AF1004" s="73" t="n">
        <f aca="false">F1004</f>
        <v>4</v>
      </c>
      <c r="AG1004" s="73" t="str">
        <f aca="false">G1004</f>
        <v>0..1</v>
      </c>
      <c r="AH1004" s="63" t="s">
        <v>3929</v>
      </c>
      <c r="AI1004" s="63"/>
      <c r="AJ1004" s="64"/>
      <c r="AK1004" s="64"/>
      <c r="AL1004" s="64"/>
      <c r="AM1004" s="73" t="n">
        <f aca="false">M1004</f>
        <v>0</v>
      </c>
      <c r="AN1004" s="73" t="str">
        <f aca="false">N1004</f>
        <v>0..1</v>
      </c>
      <c r="AO1004" s="73" t="str">
        <f aca="false">O1004</f>
        <v>0..1</v>
      </c>
      <c r="AP1004" s="73" t="str">
        <f aca="false">P1004</f>
        <v>/rsm:CrossIndustryInvoice
/rsm:SupplyChainTradeTransaction
/ram:ApplicableHeaderTradeSettlement
/ram:SpecifiedTradeSettlementPaymentMeans
/ram:PayeeSpecifiedCreditorFinancialInstitution</v>
      </c>
      <c r="AQ1004" s="73" t="str">
        <f aca="false">Q1004</f>
        <v>/rsm:CrossIndustryInvoice/rsm:SupplyChainTradeTransaction/ram:ApplicableHeaderTradeSettlement/ram:SpecifiedTradeSettlementPaymentMeans/ram:PayeeSpecifiedCreditorFinancialInstitution</v>
      </c>
      <c r="AR1004" s="73" t="n">
        <f aca="false">R1004</f>
        <v>0</v>
      </c>
      <c r="AS1004" s="73" t="str">
        <f aca="false">S1004</f>
        <v/>
      </c>
      <c r="AT1004" s="73" t="str">
        <f aca="false">T1004</f>
        <v>0..1</v>
      </c>
      <c r="AU1004" s="73" t="n">
        <f aca="false">U1004</f>
        <v>0</v>
      </c>
      <c r="AV1004" s="73" t="n">
        <f aca="false">V1004</f>
        <v>0</v>
      </c>
      <c r="AW1004" s="6"/>
      <c r="AX1004" s="69" t="str">
        <f aca="false">X1004</f>
        <v>EN 16931</v>
      </c>
      <c r="AY1004" s="74" t="n">
        <f aca="false">Y1004</f>
        <v>0</v>
      </c>
      <c r="BA1004" s="46"/>
      <c r="BB1004" s="46"/>
      <c r="BC1004" s="46"/>
    </row>
    <row r="1005" customFormat="false" ht="99.75" hidden="false" customHeight="false" outlineLevel="0" collapsed="false">
      <c r="A1005" s="58" t="str">
        <f aca="false">IF(ISERROR(SEARCH("-X-",D1005)),IF(S1005="G","NO",IF(S1005="E","YES","")),"EXT")</f>
        <v>YES</v>
      </c>
      <c r="B1005" s="58"/>
      <c r="C1005" s="59"/>
      <c r="D1005" s="60" t="s">
        <v>3930</v>
      </c>
      <c r="E1005" s="61"/>
      <c r="F1005" s="62" t="n">
        <f aca="false">LEN(Q1005)-LEN(SUBSTITUTE(Q1005,"/",""))-1</f>
        <v>5</v>
      </c>
      <c r="G1005" s="62" t="s">
        <v>95</v>
      </c>
      <c r="H1005" s="63" t="s">
        <v>3931</v>
      </c>
      <c r="I1005" s="63" t="s">
        <v>3932</v>
      </c>
      <c r="J1005" s="64" t="s">
        <v>3933</v>
      </c>
      <c r="K1005" s="64" t="s">
        <v>3934</v>
      </c>
      <c r="L1005" s="64" t="s">
        <v>3935</v>
      </c>
      <c r="M1005" s="63" t="s">
        <v>137</v>
      </c>
      <c r="N1005" s="65" t="s">
        <v>88</v>
      </c>
      <c r="O1005" s="65" t="s">
        <v>88</v>
      </c>
      <c r="P1005" s="66" t="str">
        <f aca="false">MID(SUBSTITUTE(SUBSTITUTE(Q1005,"/",CONCATENATE(CHAR(10),"/")),"/",CONCATENATE(CHAR(10),"/"),F1005+1),2,500)</f>
        <v>/rsm:CrossIndustryInvoice
/rsm:SupplyChainTradeTransaction
/ram:ApplicableHeaderTradeSettlement
/ram:SpecifiedTradeSettlementPaymentMeans
/ram:PayeeSpecifiedCreditorFinancialInstitution
/ram:BICID</v>
      </c>
      <c r="Q1005" s="67" t="s">
        <v>3936</v>
      </c>
      <c r="R1005" s="65" t="s">
        <v>139</v>
      </c>
      <c r="S1005" s="65" t="str">
        <f aca="false">IF($D1005="","",IF(ISERROR(FIND("/@",RIGHT($Q1005,LEN($Q1005)-FIND("#",SUBSTITUTE($Q1005,"/","#",LEN($Q1005)-LEN(SUBSTITUTE($Q1005,"/",""))))))),IF(LEFT($D1005,4)="BG-X","EG",IF(LEFT($D1005,2)="BG","G",IF(OR(RIGHT($D1005,2)="-0",RIGHT($D1005,3)="-00",RIGHT($D1005,4)="-000"),"","E"))),"A"))</f>
        <v>E</v>
      </c>
      <c r="T1005" s="65" t="s">
        <v>95</v>
      </c>
      <c r="U1005" s="65" t="s">
        <v>562</v>
      </c>
      <c r="V1005" s="68" t="s">
        <v>3935</v>
      </c>
      <c r="X1005" s="69" t="s">
        <v>27</v>
      </c>
      <c r="Y1005" s="69"/>
      <c r="AA1005" s="70"/>
      <c r="AB1005" s="70"/>
      <c r="AC1005" s="71"/>
      <c r="AE1005" s="72" t="str">
        <f aca="false">D1005</f>
        <v>BT-86</v>
      </c>
      <c r="AF1005" s="73" t="n">
        <f aca="false">F1005</f>
        <v>5</v>
      </c>
      <c r="AG1005" s="73" t="str">
        <f aca="false">G1005</f>
        <v>0..1</v>
      </c>
      <c r="AH1005" s="63" t="s">
        <v>3937</v>
      </c>
      <c r="AI1005" s="63" t="s">
        <v>3938</v>
      </c>
      <c r="AJ1005" s="64" t="s">
        <v>3939</v>
      </c>
      <c r="AK1005" s="64" t="s">
        <v>3940</v>
      </c>
      <c r="AL1005" s="64" t="s">
        <v>3941</v>
      </c>
      <c r="AM1005" s="73" t="str">
        <f aca="false">M1005</f>
        <v>Identifier</v>
      </c>
      <c r="AN1005" s="73" t="str">
        <f aca="false">N1005</f>
        <v>1..1</v>
      </c>
      <c r="AO1005" s="73" t="str">
        <f aca="false">O1005</f>
        <v>1..1</v>
      </c>
      <c r="AP1005" s="73" t="str">
        <f aca="false">P1005</f>
        <v>/rsm:CrossIndustryInvoice
/rsm:SupplyChainTradeTransaction
/ram:ApplicableHeaderTradeSettlement
/ram:SpecifiedTradeSettlementPaymentMeans
/ram:PayeeSpecifiedCreditorFinancialInstitution
/ram:BICID</v>
      </c>
      <c r="AQ1005" s="73" t="str">
        <f aca="false">Q1005</f>
        <v>/rsm:CrossIndustryInvoice/rsm:SupplyChainTradeTransaction/ram:ApplicableHeaderTradeSettlement/ram:SpecifiedTradeSettlementPaymentMeans/ram:PayeeSpecifiedCreditorFinancialInstitution/ram:BICID</v>
      </c>
      <c r="AR1005" s="73" t="str">
        <f aca="false">R1005</f>
        <v>I</v>
      </c>
      <c r="AS1005" s="73" t="str">
        <f aca="false">S1005</f>
        <v>E</v>
      </c>
      <c r="AT1005" s="73" t="str">
        <f aca="false">T1005</f>
        <v>0..1</v>
      </c>
      <c r="AU1005" s="73" t="str">
        <f aca="false">U1005</f>
        <v>STR-3</v>
      </c>
      <c r="AV1005" s="73" t="str">
        <f aca="false">V1005</f>
        <v>Use for credit transfer</v>
      </c>
      <c r="AW1005" s="6"/>
      <c r="AX1005" s="69" t="str">
        <f aca="false">X1005</f>
        <v>EN 16931</v>
      </c>
      <c r="AY1005" s="74" t="n">
        <f aca="false">Y1005</f>
        <v>0</v>
      </c>
      <c r="BA1005" s="46"/>
      <c r="BB1005" s="46"/>
      <c r="BC1005" s="46"/>
    </row>
    <row r="1006" customFormat="false" ht="75" hidden="false" customHeight="false" outlineLevel="0" collapsed="false">
      <c r="A1006" s="58" t="str">
        <f aca="false">IF(ISERROR(SEARCH("-X-",D1006)),IF(S1006="G","NO",IF(S1006="E","YES","")),"EXT")</f>
        <v>NO</v>
      </c>
      <c r="B1006" s="58"/>
      <c r="C1006" s="59"/>
      <c r="D1006" s="60" t="s">
        <v>3942</v>
      </c>
      <c r="E1006" s="61"/>
      <c r="F1006" s="62" t="n">
        <f aca="false">LEN(Q1006)-LEN(SUBSTITUTE(Q1006,"/",""))-1</f>
        <v>3</v>
      </c>
      <c r="G1006" s="62" t="s">
        <v>274</v>
      </c>
      <c r="H1006" s="63" t="s">
        <v>3943</v>
      </c>
      <c r="I1006" s="63" t="s">
        <v>3944</v>
      </c>
      <c r="J1006" s="64"/>
      <c r="K1006" s="64"/>
      <c r="L1006" s="64"/>
      <c r="M1006" s="63"/>
      <c r="N1006" s="65" t="s">
        <v>274</v>
      </c>
      <c r="O1006" s="65" t="s">
        <v>274</v>
      </c>
      <c r="P1006" s="66" t="str">
        <f aca="false">MID(SUBSTITUTE(SUBSTITUTE(Q1006,"/",CONCATENATE(CHAR(10),"/")),"/",CONCATENATE(CHAR(10),"/"),F1006+1),2,500)</f>
        <v>/rsm:CrossIndustryInvoice
/rsm:SupplyChainTradeTransaction
/ram:ApplicableHeaderTradeSettlement
/ram:ApplicableTradeTax</v>
      </c>
      <c r="Q1006" s="67" t="s">
        <v>3945</v>
      </c>
      <c r="R1006" s="65"/>
      <c r="S1006" s="65" t="str">
        <f aca="false">IF($D1006="","",IF(ISERROR(FIND("/@",RIGHT($Q1006,LEN($Q1006)-FIND("#",SUBSTITUTE($Q1006,"/","#",LEN($Q1006)-LEN(SUBSTITUTE($Q1006,"/",""))))))),IF(LEFT($D1006,4)="BG-X","EG",IF(LEFT($D1006,2)="BG","G",IF(OR(RIGHT($D1006,2)="-0",RIGHT($D1006,3)="-00",RIGHT($D1006,4)="-000"),"","E"))),"A"))</f>
        <v>G</v>
      </c>
      <c r="T1006" s="65" t="s">
        <v>112</v>
      </c>
      <c r="U1006" s="65" t="s">
        <v>177</v>
      </c>
      <c r="V1006" s="68"/>
      <c r="X1006" s="69" t="s">
        <v>25</v>
      </c>
      <c r="Y1006" s="69"/>
      <c r="AA1006" s="70"/>
      <c r="AB1006" s="70"/>
      <c r="AC1006" s="71"/>
      <c r="AE1006" s="72" t="str">
        <f aca="false">D1006</f>
        <v>BG-23</v>
      </c>
      <c r="AF1006" s="73" t="n">
        <f aca="false">F1006</f>
        <v>3</v>
      </c>
      <c r="AG1006" s="73" t="str">
        <f aca="false">G1006</f>
        <v>1..n</v>
      </c>
      <c r="AH1006" s="63" t="s">
        <v>3946</v>
      </c>
      <c r="AI1006" s="63" t="s">
        <v>3947</v>
      </c>
      <c r="AJ1006" s="64"/>
      <c r="AK1006" s="64"/>
      <c r="AL1006" s="64"/>
      <c r="AM1006" s="73" t="n">
        <f aca="false">M1006</f>
        <v>0</v>
      </c>
      <c r="AN1006" s="73" t="str">
        <f aca="false">N1006</f>
        <v>1..n</v>
      </c>
      <c r="AO1006" s="73" t="str">
        <f aca="false">O1006</f>
        <v>1..n</v>
      </c>
      <c r="AP1006" s="73" t="str">
        <f aca="false">P1006</f>
        <v>/rsm:CrossIndustryInvoice
/rsm:SupplyChainTradeTransaction
/ram:ApplicableHeaderTradeSettlement
/ram:ApplicableTradeTax</v>
      </c>
      <c r="AQ1006" s="73" t="str">
        <f aca="false">Q1006</f>
        <v>/rsm:CrossIndustryInvoice/rsm:SupplyChainTradeTransaction/ram:ApplicableHeaderTradeSettlement/ram:ApplicableTradeTax</v>
      </c>
      <c r="AR1006" s="73" t="n">
        <f aca="false">R1006</f>
        <v>0</v>
      </c>
      <c r="AS1006" s="73" t="str">
        <f aca="false">S1006</f>
        <v>G</v>
      </c>
      <c r="AT1006" s="73" t="str">
        <f aca="false">T1006</f>
        <v>0..n</v>
      </c>
      <c r="AU1006" s="73" t="str">
        <f aca="false">U1006</f>
        <v>CAR-2</v>
      </c>
      <c r="AV1006" s="73" t="n">
        <f aca="false">V1006</f>
        <v>0</v>
      </c>
      <c r="AW1006" s="6"/>
      <c r="AX1006" s="69" t="str">
        <f aca="false">X1006</f>
        <v>BASIC WL</v>
      </c>
      <c r="AY1006" s="74" t="n">
        <f aca="false">Y1006</f>
        <v>0</v>
      </c>
      <c r="BA1006" s="46"/>
      <c r="BB1006" s="46"/>
      <c r="BC1006" s="46"/>
    </row>
    <row r="1007" customFormat="false" ht="85.5" hidden="false" customHeight="false" outlineLevel="0" collapsed="false">
      <c r="A1007" s="58" t="str">
        <f aca="false">IF(ISERROR(SEARCH("-X-",D1007)),IF(S1007="G","NO",IF(S1007="E","YES","")),"EXT")</f>
        <v>YES</v>
      </c>
      <c r="B1007" s="58"/>
      <c r="C1007" s="59"/>
      <c r="D1007" s="60" t="s">
        <v>3948</v>
      </c>
      <c r="E1007" s="61"/>
      <c r="F1007" s="62" t="n">
        <f aca="false">LEN(Q1007)-LEN(SUBSTITUTE(Q1007,"/",""))-1</f>
        <v>4</v>
      </c>
      <c r="G1007" s="62" t="s">
        <v>88</v>
      </c>
      <c r="H1007" s="63" t="s">
        <v>3949</v>
      </c>
      <c r="I1007" s="63" t="s">
        <v>3950</v>
      </c>
      <c r="J1007" s="64" t="s">
        <v>3951</v>
      </c>
      <c r="K1007" s="64"/>
      <c r="L1007" s="64" t="s">
        <v>3952</v>
      </c>
      <c r="M1007" s="63" t="s">
        <v>856</v>
      </c>
      <c r="N1007" s="65" t="s">
        <v>88</v>
      </c>
      <c r="O1007" s="65" t="s">
        <v>88</v>
      </c>
      <c r="P1007" s="66" t="str">
        <f aca="false">MID(SUBSTITUTE(SUBSTITUTE(Q1007,"/",CONCATENATE(CHAR(10),"/")),"/",CONCATENATE(CHAR(10),"/"),F1007+1),2,500)</f>
        <v>/rsm:CrossIndustryInvoice
/rsm:SupplyChainTradeTransaction
/ram:ApplicableHeaderTradeSettlement
/ram:ApplicableTradeTax
/ram:CalculatedAmount</v>
      </c>
      <c r="Q1007" s="67" t="s">
        <v>3953</v>
      </c>
      <c r="R1007" s="65" t="s">
        <v>858</v>
      </c>
      <c r="S1007" s="65" t="str">
        <f aca="false">IF($D1007="","",IF(ISERROR(FIND("/@",RIGHT($Q1007,LEN($Q1007)-FIND("#",SUBSTITUTE($Q1007,"/","#",LEN($Q1007)-LEN(SUBSTITUTE($Q1007,"/",""))))))),IF(LEFT($D1007,4)="BG-X","EG",IF(LEFT($D1007,2)="BG","G",IF(OR(RIGHT($D1007,2)="-0",RIGHT($D1007,3)="-00",RIGHT($D1007,4)="-000"),"","E"))),"A"))</f>
        <v>E</v>
      </c>
      <c r="T1007" s="65" t="s">
        <v>112</v>
      </c>
      <c r="U1007" s="65" t="s">
        <v>140</v>
      </c>
      <c r="V1007" s="68"/>
      <c r="X1007" s="69" t="s">
        <v>25</v>
      </c>
      <c r="Y1007" s="69"/>
      <c r="AA1007" s="70"/>
      <c r="AB1007" s="70"/>
      <c r="AC1007" s="71"/>
      <c r="AE1007" s="72" t="str">
        <f aca="false">D1007</f>
        <v>BT-117</v>
      </c>
      <c r="AF1007" s="73" t="n">
        <f aca="false">F1007</f>
        <v>4</v>
      </c>
      <c r="AG1007" s="73" t="str">
        <f aca="false">G1007</f>
        <v>1..1</v>
      </c>
      <c r="AH1007" s="63" t="s">
        <v>3954</v>
      </c>
      <c r="AI1007" s="63" t="s">
        <v>3955</v>
      </c>
      <c r="AJ1007" s="64" t="s">
        <v>3956</v>
      </c>
      <c r="AK1007" s="64"/>
      <c r="AL1007" s="64" t="s">
        <v>3957</v>
      </c>
      <c r="AM1007" s="73" t="str">
        <f aca="false">M1007</f>
        <v>Amount</v>
      </c>
      <c r="AN1007" s="73" t="str">
        <f aca="false">N1007</f>
        <v>1..1</v>
      </c>
      <c r="AO1007" s="73" t="str">
        <f aca="false">O1007</f>
        <v>1..1</v>
      </c>
      <c r="AP1007" s="73" t="str">
        <f aca="false">P1007</f>
        <v>/rsm:CrossIndustryInvoice
/rsm:SupplyChainTradeTransaction
/ram:ApplicableHeaderTradeSettlement
/ram:ApplicableTradeTax
/ram:CalculatedAmount</v>
      </c>
      <c r="AQ1007" s="73" t="str">
        <f aca="false">Q1007</f>
        <v>/rsm:CrossIndustryInvoice/rsm:SupplyChainTradeTransaction/ram:ApplicableHeaderTradeSettlement/ram:ApplicableTradeTax/ram:CalculatedAmount</v>
      </c>
      <c r="AR1007" s="73" t="str">
        <f aca="false">R1007</f>
        <v>A</v>
      </c>
      <c r="AS1007" s="73" t="str">
        <f aca="false">S1007</f>
        <v>E</v>
      </c>
      <c r="AT1007" s="73" t="str">
        <f aca="false">T1007</f>
        <v>0..n</v>
      </c>
      <c r="AU1007" s="73" t="str">
        <f aca="false">U1007</f>
        <v>CAR-2, CAR-3</v>
      </c>
      <c r="AV1007" s="73" t="n">
        <f aca="false">V1007</f>
        <v>0</v>
      </c>
      <c r="AW1007" s="6"/>
      <c r="AX1007" s="69" t="str">
        <f aca="false">X1007</f>
        <v>BASIC WL</v>
      </c>
      <c r="AY1007" s="74" t="n">
        <f aca="false">Y1007</f>
        <v>0</v>
      </c>
      <c r="BA1007" s="46"/>
      <c r="BB1007" s="46"/>
      <c r="BC1007" s="46"/>
    </row>
    <row r="1008" customFormat="false" ht="85.5" hidden="false" customHeight="false" outlineLevel="0" collapsed="false">
      <c r="A1008" s="58" t="str">
        <f aca="false">IF(ISERROR(SEARCH("-X-",D1008)),IF(S1008="G","NO",IF(S1008="E","YES","")),"EXT")</f>
        <v/>
      </c>
      <c r="B1008" s="58"/>
      <c r="C1008" s="59"/>
      <c r="D1008" s="60" t="s">
        <v>3958</v>
      </c>
      <c r="E1008" s="61"/>
      <c r="F1008" s="62" t="n">
        <f aca="false">LEN(Q1008)-LEN(SUBSTITUTE(Q1008,"/",""))-1</f>
        <v>4</v>
      </c>
      <c r="G1008" s="62" t="s">
        <v>88</v>
      </c>
      <c r="H1008" s="63" t="s">
        <v>861</v>
      </c>
      <c r="I1008" s="63" t="s">
        <v>874</v>
      </c>
      <c r="J1008" s="64" t="s">
        <v>3959</v>
      </c>
      <c r="K1008" s="64"/>
      <c r="L1008" s="64"/>
      <c r="M1008" s="63" t="s">
        <v>358</v>
      </c>
      <c r="N1008" s="65" t="s">
        <v>88</v>
      </c>
      <c r="O1008" s="65" t="s">
        <v>88</v>
      </c>
      <c r="P1008" s="66" t="str">
        <f aca="false">MID(SUBSTITUTE(SUBSTITUTE(Q1008,"/",CONCATENATE(CHAR(10),"/")),"/",CONCATENATE(CHAR(10),"/"),F1008+1),2,500)</f>
        <v>/rsm:CrossIndustryInvoice
/rsm:SupplyChainTradeTransaction
/ram:ApplicableHeaderTradeSettlement
/ram:ApplicableTradeTax
/ram:TypeCode</v>
      </c>
      <c r="Q1008" s="67" t="s">
        <v>3960</v>
      </c>
      <c r="R1008" s="65"/>
      <c r="S1008" s="65" t="str">
        <f aca="false">IF($D1008="","",IF(ISERROR(FIND("/@",RIGHT($Q1008,LEN($Q1008)-FIND("#",SUBSTITUTE($Q1008,"/","#",LEN($Q1008)-LEN(SUBSTITUTE($Q1008,"/",""))))))),IF(LEFT($D1008,4)="BG-X","EG",IF(LEFT($D1008,2)="BG","G",IF(OR(RIGHT($D1008,2)="-0",RIGHT($D1008,3)="-00",RIGHT($D1008,4)="-000"),"","E"))),"A"))</f>
        <v/>
      </c>
      <c r="T1008" s="65" t="s">
        <v>95</v>
      </c>
      <c r="U1008" s="65"/>
      <c r="V1008" s="68" t="s">
        <v>1334</v>
      </c>
      <c r="X1008" s="69" t="s">
        <v>25</v>
      </c>
      <c r="Y1008" s="69"/>
      <c r="AA1008" s="70"/>
      <c r="AB1008" s="70"/>
      <c r="AC1008" s="71"/>
      <c r="AE1008" s="72" t="str">
        <f aca="false">D1008</f>
        <v>BT-118-0</v>
      </c>
      <c r="AF1008" s="73" t="n">
        <f aca="false">F1008</f>
        <v>4</v>
      </c>
      <c r="AG1008" s="73" t="str">
        <f aca="false">G1008</f>
        <v>1..1</v>
      </c>
      <c r="AH1008" s="63" t="s">
        <v>864</v>
      </c>
      <c r="AI1008" s="63"/>
      <c r="AJ1008" s="64" t="s">
        <v>865</v>
      </c>
      <c r="AK1008" s="64"/>
      <c r="AL1008" s="64"/>
      <c r="AM1008" s="73" t="str">
        <f aca="false">M1008</f>
        <v>String</v>
      </c>
      <c r="AN1008" s="73" t="str">
        <f aca="false">N1008</f>
        <v>1..1</v>
      </c>
      <c r="AO1008" s="73" t="str">
        <f aca="false">O1008</f>
        <v>1..1</v>
      </c>
      <c r="AP1008" s="73" t="str">
        <f aca="false">P1008</f>
        <v>/rsm:CrossIndustryInvoice
/rsm:SupplyChainTradeTransaction
/ram:ApplicableHeaderTradeSettlement
/ram:ApplicableTradeTax
/ram:TypeCode</v>
      </c>
      <c r="AQ1008" s="73" t="str">
        <f aca="false">Q1008</f>
        <v>/rsm:CrossIndustryInvoice/rsm:SupplyChainTradeTransaction/ram:ApplicableHeaderTradeSettlement/ram:ApplicableTradeTax/ram:TypeCode</v>
      </c>
      <c r="AR1008" s="73" t="n">
        <f aca="false">R1008</f>
        <v>0</v>
      </c>
      <c r="AS1008" s="73" t="str">
        <f aca="false">S1008</f>
        <v/>
      </c>
      <c r="AT1008" s="73" t="str">
        <f aca="false">T1008</f>
        <v>0..1</v>
      </c>
      <c r="AU1008" s="73" t="n">
        <f aca="false">U1008</f>
        <v>0</v>
      </c>
      <c r="AV1008" s="73" t="str">
        <f aca="false">V1008</f>
        <v>Fixed value "VAT"</v>
      </c>
      <c r="AW1008" s="6"/>
      <c r="AX1008" s="69" t="str">
        <f aca="false">X1008</f>
        <v>BASIC WL</v>
      </c>
      <c r="AY1008" s="74" t="n">
        <f aca="false">Y1008</f>
        <v>0</v>
      </c>
      <c r="BA1008" s="46"/>
      <c r="BB1008" s="46"/>
      <c r="BC1008" s="46"/>
    </row>
    <row r="1009" customFormat="false" ht="85.5" hidden="false" customHeight="false" outlineLevel="0" collapsed="false">
      <c r="A1009" s="58" t="str">
        <f aca="false">IF(ISERROR(SEARCH("-X-",D1009)),IF(S1009="G","NO",IF(S1009="E","YES","")),"EXT")</f>
        <v>YES</v>
      </c>
      <c r="B1009" s="58"/>
      <c r="C1009" s="59"/>
      <c r="D1009" s="60" t="s">
        <v>3961</v>
      </c>
      <c r="E1009" s="61"/>
      <c r="F1009" s="62" t="n">
        <f aca="false">LEN(Q1009)-LEN(SUBSTITUTE(Q1009,"/",""))-1</f>
        <v>4</v>
      </c>
      <c r="G1009" s="62" t="s">
        <v>95</v>
      </c>
      <c r="H1009" s="63" t="s">
        <v>867</v>
      </c>
      <c r="I1009" s="63" t="s">
        <v>868</v>
      </c>
      <c r="J1009" s="64" t="s">
        <v>3962</v>
      </c>
      <c r="K1009" s="64" t="s">
        <v>3963</v>
      </c>
      <c r="L1009" s="64"/>
      <c r="M1009" s="63" t="s">
        <v>119</v>
      </c>
      <c r="N1009" s="65" t="s">
        <v>95</v>
      </c>
      <c r="O1009" s="65" t="s">
        <v>95</v>
      </c>
      <c r="P1009" s="66" t="str">
        <f aca="false">MID(SUBSTITUTE(SUBSTITUTE(Q1009,"/",CONCATENATE(CHAR(10),"/")),"/",CONCATENATE(CHAR(10),"/"),F1009+1),2,500)</f>
        <v>/rsm:CrossIndustryInvoice
/rsm:SupplyChainTradeTransaction
/ram:ApplicableHeaderTradeSettlement
/ram:ApplicableTradeTax
/ram:ExemptionReason</v>
      </c>
      <c r="Q1009" s="67" t="s">
        <v>3964</v>
      </c>
      <c r="R1009" s="65" t="s">
        <v>121</v>
      </c>
      <c r="S1009" s="65" t="str">
        <f aca="false">IF($D1009="","",IF(ISERROR(FIND("/@",RIGHT($Q1009,LEN($Q1009)-FIND("#",SUBSTITUTE($Q1009,"/","#",LEN($Q1009)-LEN(SUBSTITUTE($Q1009,"/",""))))))),IF(LEFT($D1009,4)="BG-X","EG",IF(LEFT($D1009,2)="BG","G",IF(OR(RIGHT($D1009,2)="-0",RIGHT($D1009,3)="-00",RIGHT($D1009,4)="-000"),"","E"))),"A"))</f>
        <v>E</v>
      </c>
      <c r="T1009" s="65" t="s">
        <v>95</v>
      </c>
      <c r="U1009" s="65"/>
      <c r="V1009" s="68"/>
      <c r="X1009" s="69" t="s">
        <v>25</v>
      </c>
      <c r="Y1009" s="69"/>
      <c r="AA1009" s="70"/>
      <c r="AB1009" s="70"/>
      <c r="AC1009" s="71"/>
      <c r="AE1009" s="72" t="str">
        <f aca="false">D1009</f>
        <v>BT-120</v>
      </c>
      <c r="AF1009" s="73" t="n">
        <f aca="false">F1009</f>
        <v>4</v>
      </c>
      <c r="AG1009" s="73" t="str">
        <f aca="false">G1009</f>
        <v>0..1</v>
      </c>
      <c r="AH1009" s="63" t="s">
        <v>870</v>
      </c>
      <c r="AI1009" s="63" t="s">
        <v>871</v>
      </c>
      <c r="AJ1009" s="64" t="s">
        <v>3965</v>
      </c>
      <c r="AK1009" s="64" t="s">
        <v>3966</v>
      </c>
      <c r="AL1009" s="64"/>
      <c r="AM1009" s="73" t="str">
        <f aca="false">M1009</f>
        <v>Text</v>
      </c>
      <c r="AN1009" s="73" t="str">
        <f aca="false">N1009</f>
        <v>0..1</v>
      </c>
      <c r="AO1009" s="73" t="str">
        <f aca="false">O1009</f>
        <v>0..1</v>
      </c>
      <c r="AP1009" s="73" t="str">
        <f aca="false">P1009</f>
        <v>/rsm:CrossIndustryInvoice
/rsm:SupplyChainTradeTransaction
/ram:ApplicableHeaderTradeSettlement
/ram:ApplicableTradeTax
/ram:ExemptionReason</v>
      </c>
      <c r="AQ1009" s="73" t="str">
        <f aca="false">Q1009</f>
        <v>/rsm:CrossIndustryInvoice/rsm:SupplyChainTradeTransaction/ram:ApplicableHeaderTradeSettlement/ram:ApplicableTradeTax/ram:ExemptionReason</v>
      </c>
      <c r="AR1009" s="73" t="str">
        <f aca="false">R1009</f>
        <v>T</v>
      </c>
      <c r="AS1009" s="73" t="str">
        <f aca="false">S1009</f>
        <v>E</v>
      </c>
      <c r="AT1009" s="73" t="str">
        <f aca="false">T1009</f>
        <v>0..1</v>
      </c>
      <c r="AU1009" s="73" t="n">
        <f aca="false">U1009</f>
        <v>0</v>
      </c>
      <c r="AV1009" s="73" t="n">
        <f aca="false">V1009</f>
        <v>0</v>
      </c>
      <c r="AW1009" s="6"/>
      <c r="AX1009" s="69" t="str">
        <f aca="false">X1009</f>
        <v>BASIC WL</v>
      </c>
      <c r="AY1009" s="74" t="n">
        <f aca="false">Y1009</f>
        <v>0</v>
      </c>
      <c r="BA1009" s="46"/>
      <c r="BB1009" s="46"/>
      <c r="BC1009" s="46"/>
    </row>
    <row r="1010" customFormat="false" ht="85.5" hidden="false" customHeight="false" outlineLevel="0" collapsed="false">
      <c r="A1010" s="58" t="str">
        <f aca="false">IF(ISERROR(SEARCH("-X-",D1010)),IF(S1010="G","NO",IF(S1010="E","YES","")),"EXT")</f>
        <v>YES</v>
      </c>
      <c r="B1010" s="58"/>
      <c r="C1010" s="59"/>
      <c r="D1010" s="60" t="s">
        <v>3967</v>
      </c>
      <c r="E1010" s="61"/>
      <c r="F1010" s="62" t="n">
        <f aca="false">LEN(Q1010)-LEN(SUBSTITUTE(Q1010,"/",""))-1</f>
        <v>4</v>
      </c>
      <c r="G1010" s="62" t="s">
        <v>88</v>
      </c>
      <c r="H1010" s="63" t="s">
        <v>3968</v>
      </c>
      <c r="I1010" s="63" t="s">
        <v>3969</v>
      </c>
      <c r="J1010" s="64" t="s">
        <v>3970</v>
      </c>
      <c r="K1010" s="64"/>
      <c r="L1010" s="64"/>
      <c r="M1010" s="63" t="s">
        <v>856</v>
      </c>
      <c r="N1010" s="65" t="s">
        <v>88</v>
      </c>
      <c r="O1010" s="65" t="s">
        <v>88</v>
      </c>
      <c r="P1010" s="66" t="str">
        <f aca="false">MID(SUBSTITUTE(SUBSTITUTE(Q1010,"/",CONCATENATE(CHAR(10),"/")),"/",CONCATENATE(CHAR(10),"/"),F1010+1),2,500)</f>
        <v>/rsm:CrossIndustryInvoice
/rsm:SupplyChainTradeTransaction
/ram:ApplicableHeaderTradeSettlement
/ram:ApplicableTradeTax
/ram:BasisAmount</v>
      </c>
      <c r="Q1010" s="67" t="s">
        <v>3971</v>
      </c>
      <c r="R1010" s="65" t="s">
        <v>858</v>
      </c>
      <c r="S1010" s="65" t="str">
        <f aca="false">IF($D1010="","",IF(ISERROR(FIND("/@",RIGHT($Q1010,LEN($Q1010)-FIND("#",SUBSTITUTE($Q1010,"/","#",LEN($Q1010)-LEN(SUBSTITUTE($Q1010,"/",""))))))),IF(LEFT($D1010,4)="BG-X","EG",IF(LEFT($D1010,2)="BG","G",IF(OR(RIGHT($D1010,2)="-0",RIGHT($D1010,3)="-00",RIGHT($D1010,4)="-000"),"","E"))),"A"))</f>
        <v>E</v>
      </c>
      <c r="T1010" s="65" t="s">
        <v>112</v>
      </c>
      <c r="U1010" s="65" t="s">
        <v>140</v>
      </c>
      <c r="V1010" s="68"/>
      <c r="X1010" s="69" t="s">
        <v>25</v>
      </c>
      <c r="Y1010" s="69"/>
      <c r="AA1010" s="70"/>
      <c r="AB1010" s="70"/>
      <c r="AC1010" s="71"/>
      <c r="AE1010" s="72" t="str">
        <f aca="false">D1010</f>
        <v>BT-116</v>
      </c>
      <c r="AF1010" s="73" t="n">
        <f aca="false">F1010</f>
        <v>4</v>
      </c>
      <c r="AG1010" s="73" t="str">
        <f aca="false">G1010</f>
        <v>1..1</v>
      </c>
      <c r="AH1010" s="63" t="s">
        <v>3972</v>
      </c>
      <c r="AI1010" s="63" t="s">
        <v>3973</v>
      </c>
      <c r="AJ1010" s="64" t="s">
        <v>3974</v>
      </c>
      <c r="AK1010" s="64"/>
      <c r="AL1010" s="64"/>
      <c r="AM1010" s="73" t="str">
        <f aca="false">M1010</f>
        <v>Amount</v>
      </c>
      <c r="AN1010" s="73" t="str">
        <f aca="false">N1010</f>
        <v>1..1</v>
      </c>
      <c r="AO1010" s="73" t="str">
        <f aca="false">O1010</f>
        <v>1..1</v>
      </c>
      <c r="AP1010" s="73" t="str">
        <f aca="false">P1010</f>
        <v>/rsm:CrossIndustryInvoice
/rsm:SupplyChainTradeTransaction
/ram:ApplicableHeaderTradeSettlement
/ram:ApplicableTradeTax
/ram:BasisAmount</v>
      </c>
      <c r="AQ1010" s="73" t="str">
        <f aca="false">Q1010</f>
        <v>/rsm:CrossIndustryInvoice/rsm:SupplyChainTradeTransaction/ram:ApplicableHeaderTradeSettlement/ram:ApplicableTradeTax/ram:BasisAmount</v>
      </c>
      <c r="AR1010" s="73" t="str">
        <f aca="false">R1010</f>
        <v>A</v>
      </c>
      <c r="AS1010" s="73" t="str">
        <f aca="false">S1010</f>
        <v>E</v>
      </c>
      <c r="AT1010" s="73" t="str">
        <f aca="false">T1010</f>
        <v>0..n</v>
      </c>
      <c r="AU1010" s="73" t="str">
        <f aca="false">U1010</f>
        <v>CAR-2, CAR-3</v>
      </c>
      <c r="AV1010" s="73" t="n">
        <f aca="false">V1010</f>
        <v>0</v>
      </c>
      <c r="AW1010" s="6"/>
      <c r="AX1010" s="69" t="str">
        <f aca="false">X1010</f>
        <v>BASIC WL</v>
      </c>
      <c r="AY1010" s="74" t="n">
        <f aca="false">Y1010</f>
        <v>0</v>
      </c>
      <c r="BA1010" s="46"/>
      <c r="BB1010" s="46"/>
      <c r="BC1010" s="46"/>
    </row>
    <row r="1011" customFormat="false" ht="85.5" hidden="false" customHeight="false" outlineLevel="0" collapsed="false">
      <c r="A1011" s="58" t="str">
        <f aca="false">IF(ISERROR(SEARCH("-X-",D1011)),IF(S1011="G","NO",IF(S1011="E","YES","")),"EXT")</f>
        <v>EXT</v>
      </c>
      <c r="B1011" s="58"/>
      <c r="C1011" s="59"/>
      <c r="D1011" s="60" t="s">
        <v>3975</v>
      </c>
      <c r="E1011" s="61"/>
      <c r="F1011" s="62" t="n">
        <f aca="false">LEN(Q1011)-LEN(SUBSTITUTE(Q1011,"/",""))-1</f>
        <v>4</v>
      </c>
      <c r="G1011" s="62" t="s">
        <v>95</v>
      </c>
      <c r="H1011" s="63" t="s">
        <v>3976</v>
      </c>
      <c r="I1011" s="63" t="s">
        <v>3977</v>
      </c>
      <c r="J1011" s="64"/>
      <c r="K1011" s="64"/>
      <c r="L1011" s="64"/>
      <c r="M1011" s="63" t="s">
        <v>856</v>
      </c>
      <c r="N1011" s="65"/>
      <c r="O1011" s="65" t="s">
        <v>95</v>
      </c>
      <c r="P1011" s="66" t="str">
        <f aca="false">MID(SUBSTITUTE(SUBSTITUTE(Q1011,"/",CONCATENATE(CHAR(10),"/")),"/",CONCATENATE(CHAR(10),"/"),F1011+1),2,500)</f>
        <v>/rsm:CrossIndustryInvoice
/rsm:SupplyChainTradeTransaction
/ram:ApplicableHeaderTradeSettlement
/ram:ApplicableTradeTax
/ram:LineTotalBasisAmount</v>
      </c>
      <c r="Q1011" s="67" t="s">
        <v>3978</v>
      </c>
      <c r="R1011" s="65" t="s">
        <v>858</v>
      </c>
      <c r="S1011" s="65" t="str">
        <f aca="false">IF($D1011="","",IF(ISERROR(FIND("/@",RIGHT($Q1011,LEN($Q1011)-FIND("#",SUBSTITUTE($Q1011,"/","#",LEN($Q1011)-LEN(SUBSTITUTE($Q1011,"/",""))))))),IF(LEFT($D1011,4)="BG-X","EG",IF(LEFT($D1011,2)="BG","G",IF(OR(RIGHT($D1011,2)="-0",RIGHT($D1011,3)="-00",RIGHT($D1011,4)="-000"),"","E"))),"A"))</f>
        <v>E</v>
      </c>
      <c r="T1011" s="65" t="s">
        <v>112</v>
      </c>
      <c r="U1011" s="65"/>
      <c r="V1011" s="68"/>
      <c r="X1011" s="69" t="s">
        <v>30</v>
      </c>
      <c r="Y1011" s="69"/>
      <c r="AA1011" s="70"/>
      <c r="AB1011" s="70"/>
      <c r="AC1011" s="71"/>
      <c r="AE1011" s="72" t="str">
        <f aca="false">D1011</f>
        <v>BT-X-262</v>
      </c>
      <c r="AF1011" s="73" t="n">
        <f aca="false">F1011</f>
        <v>4</v>
      </c>
      <c r="AG1011" s="73" t="str">
        <f aca="false">G1011</f>
        <v>0..1</v>
      </c>
      <c r="AH1011" s="63" t="s">
        <v>3979</v>
      </c>
      <c r="AI1011" s="63" t="s">
        <v>3980</v>
      </c>
      <c r="AJ1011" s="64"/>
      <c r="AK1011" s="64"/>
      <c r="AL1011" s="64"/>
      <c r="AM1011" s="73" t="str">
        <f aca="false">M1011</f>
        <v>Amount</v>
      </c>
      <c r="AN1011" s="73" t="n">
        <f aca="false">N1011</f>
        <v>0</v>
      </c>
      <c r="AO1011" s="73" t="str">
        <f aca="false">O1011</f>
        <v>0..1</v>
      </c>
      <c r="AP1011" s="73" t="str">
        <f aca="false">P1011</f>
        <v>/rsm:CrossIndustryInvoice
/rsm:SupplyChainTradeTransaction
/ram:ApplicableHeaderTradeSettlement
/ram:ApplicableTradeTax
/ram:LineTotalBasisAmount</v>
      </c>
      <c r="AQ1011" s="73" t="str">
        <f aca="false">Q1011</f>
        <v>/rsm:CrossIndustryInvoice/rsm:SupplyChainTradeTransaction/ram:ApplicableHeaderTradeSettlement/ram:ApplicableTradeTax/ram:LineTotalBasisAmount</v>
      </c>
      <c r="AR1011" s="73" t="str">
        <f aca="false">R1011</f>
        <v>A</v>
      </c>
      <c r="AS1011" s="73" t="str">
        <f aca="false">S1011</f>
        <v>E</v>
      </c>
      <c r="AT1011" s="73" t="str">
        <f aca="false">T1011</f>
        <v>0..n</v>
      </c>
      <c r="AU1011" s="73" t="n">
        <f aca="false">U1011</f>
        <v>0</v>
      </c>
      <c r="AV1011" s="73" t="n">
        <f aca="false">V1011</f>
        <v>0</v>
      </c>
      <c r="AW1011" s="6"/>
      <c r="AX1011" s="69" t="str">
        <f aca="false">X1011</f>
        <v>EXTENDED</v>
      </c>
      <c r="AY1011" s="74" t="n">
        <f aca="false">Y1011</f>
        <v>0</v>
      </c>
      <c r="BA1011" s="46"/>
      <c r="BB1011" s="46"/>
      <c r="BC1011" s="46"/>
    </row>
    <row r="1012" customFormat="false" ht="85.5" hidden="false" customHeight="false" outlineLevel="0" collapsed="false">
      <c r="A1012" s="58" t="str">
        <f aca="false">IF(ISERROR(SEARCH("-X-",D1012)),IF(S1012="G","NO",IF(S1012="E","YES","")),"EXT")</f>
        <v>EXT</v>
      </c>
      <c r="B1012" s="58"/>
      <c r="C1012" s="59"/>
      <c r="D1012" s="60" t="s">
        <v>3981</v>
      </c>
      <c r="E1012" s="61"/>
      <c r="F1012" s="62" t="n">
        <f aca="false">LEN(Q1012)-LEN(SUBSTITUTE(Q1012,"/",""))-1</f>
        <v>4</v>
      </c>
      <c r="G1012" s="62" t="s">
        <v>95</v>
      </c>
      <c r="H1012" s="63" t="s">
        <v>3982</v>
      </c>
      <c r="I1012" s="63"/>
      <c r="J1012" s="64"/>
      <c r="K1012" s="64"/>
      <c r="L1012" s="64"/>
      <c r="M1012" s="63" t="s">
        <v>856</v>
      </c>
      <c r="N1012" s="65"/>
      <c r="O1012" s="65" t="s">
        <v>95</v>
      </c>
      <c r="P1012" s="66" t="str">
        <f aca="false">MID(SUBSTITUTE(SUBSTITUTE(Q1012,"/",CONCATENATE(CHAR(10),"/")),"/",CONCATENATE(CHAR(10),"/"),F1012+1),2,500)</f>
        <v>/rsm:CrossIndustryInvoice
/rsm:SupplyChainTradeTransaction
/ram:ApplicableHeaderTradeSettlement
/ram:ApplicableTradeTax
/ram:AllowanceChargeBasisAmount</v>
      </c>
      <c r="Q1012" s="67" t="s">
        <v>3983</v>
      </c>
      <c r="R1012" s="65" t="s">
        <v>858</v>
      </c>
      <c r="S1012" s="65" t="str">
        <f aca="false">IF($D1012="","",IF(ISERROR(FIND("/@",RIGHT($Q1012,LEN($Q1012)-FIND("#",SUBSTITUTE($Q1012,"/","#",LEN($Q1012)-LEN(SUBSTITUTE($Q1012,"/",""))))))),IF(LEFT($D1012,4)="BG-X","EG",IF(LEFT($D1012,2)="BG","G",IF(OR(RIGHT($D1012,2)="-0",RIGHT($D1012,3)="-00",RIGHT($D1012,4)="-000"),"","E"))),"A"))</f>
        <v>E</v>
      </c>
      <c r="T1012" s="65" t="s">
        <v>112</v>
      </c>
      <c r="U1012" s="65"/>
      <c r="V1012" s="68"/>
      <c r="X1012" s="69" t="s">
        <v>30</v>
      </c>
      <c r="Y1012" s="69"/>
      <c r="AA1012" s="70"/>
      <c r="AB1012" s="70"/>
      <c r="AC1012" s="71"/>
      <c r="AE1012" s="72" t="str">
        <f aca="false">D1012</f>
        <v>BT-X-263</v>
      </c>
      <c r="AF1012" s="73" t="n">
        <f aca="false">F1012</f>
        <v>4</v>
      </c>
      <c r="AG1012" s="73" t="str">
        <f aca="false">G1012</f>
        <v>0..1</v>
      </c>
      <c r="AH1012" s="63" t="s">
        <v>3984</v>
      </c>
      <c r="AI1012" s="63"/>
      <c r="AJ1012" s="64"/>
      <c r="AK1012" s="64"/>
      <c r="AL1012" s="64"/>
      <c r="AM1012" s="73" t="str">
        <f aca="false">M1012</f>
        <v>Amount</v>
      </c>
      <c r="AN1012" s="73" t="n">
        <f aca="false">N1012</f>
        <v>0</v>
      </c>
      <c r="AO1012" s="73" t="str">
        <f aca="false">O1012</f>
        <v>0..1</v>
      </c>
      <c r="AP1012" s="73" t="str">
        <f aca="false">P1012</f>
        <v>/rsm:CrossIndustryInvoice
/rsm:SupplyChainTradeTransaction
/ram:ApplicableHeaderTradeSettlement
/ram:ApplicableTradeTax
/ram:AllowanceChargeBasisAmount</v>
      </c>
      <c r="AQ1012" s="73" t="str">
        <f aca="false">Q1012</f>
        <v>/rsm:CrossIndustryInvoice/rsm:SupplyChainTradeTransaction/ram:ApplicableHeaderTradeSettlement/ram:ApplicableTradeTax/ram:AllowanceChargeBasisAmount</v>
      </c>
      <c r="AR1012" s="73" t="str">
        <f aca="false">R1012</f>
        <v>A</v>
      </c>
      <c r="AS1012" s="73" t="str">
        <f aca="false">S1012</f>
        <v>E</v>
      </c>
      <c r="AT1012" s="73" t="str">
        <f aca="false">T1012</f>
        <v>0..n</v>
      </c>
      <c r="AU1012" s="73" t="n">
        <f aca="false">U1012</f>
        <v>0</v>
      </c>
      <c r="AV1012" s="73" t="n">
        <f aca="false">V1012</f>
        <v>0</v>
      </c>
      <c r="AW1012" s="6"/>
      <c r="AX1012" s="69" t="str">
        <f aca="false">X1012</f>
        <v>EXTENDED</v>
      </c>
      <c r="AY1012" s="74" t="n">
        <f aca="false">Y1012</f>
        <v>0</v>
      </c>
      <c r="BA1012" s="46"/>
      <c r="BB1012" s="46"/>
      <c r="BC1012" s="46"/>
    </row>
    <row r="1013" customFormat="false" ht="165.75" hidden="false" customHeight="false" outlineLevel="0" collapsed="false">
      <c r="A1013" s="58" t="str">
        <f aca="false">IF(ISERROR(SEARCH("-X-",D1013)),IF(S1013="G","NO",IF(S1013="E","YES","")),"EXT")</f>
        <v>YES</v>
      </c>
      <c r="B1013" s="58"/>
      <c r="C1013" s="59"/>
      <c r="D1013" s="60" t="s">
        <v>3985</v>
      </c>
      <c r="E1013" s="61"/>
      <c r="F1013" s="62" t="n">
        <f aca="false">LEN(Q1013)-LEN(SUBSTITUTE(Q1013,"/",""))-1</f>
        <v>4</v>
      </c>
      <c r="G1013" s="62" t="s">
        <v>88</v>
      </c>
      <c r="H1013" s="63" t="s">
        <v>873</v>
      </c>
      <c r="I1013" s="63" t="s">
        <v>874</v>
      </c>
      <c r="J1013" s="64" t="s">
        <v>875</v>
      </c>
      <c r="K1013" s="64" t="s">
        <v>1340</v>
      </c>
      <c r="L1013" s="64" t="s">
        <v>3986</v>
      </c>
      <c r="M1013" s="63" t="s">
        <v>174</v>
      </c>
      <c r="N1013" s="65" t="s">
        <v>88</v>
      </c>
      <c r="O1013" s="65" t="s">
        <v>88</v>
      </c>
      <c r="P1013" s="66" t="str">
        <f aca="false">MID(SUBSTITUTE(SUBSTITUTE(Q1013,"/",CONCATENATE(CHAR(10),"/")),"/",CONCATENATE(CHAR(10),"/"),F1013+1),2,500)</f>
        <v>/rsm:CrossIndustryInvoice
/rsm:SupplyChainTradeTransaction
/ram:ApplicableHeaderTradeSettlement
/ram:ApplicableTradeTax
/ram:CategoryCode</v>
      </c>
      <c r="Q1013" s="67" t="s">
        <v>3987</v>
      </c>
      <c r="R1013" s="65" t="s">
        <v>176</v>
      </c>
      <c r="S1013" s="65" t="str">
        <f aca="false">IF($D1013="","",IF(ISERROR(FIND("/@",RIGHT($Q1013,LEN($Q1013)-FIND("#",SUBSTITUTE($Q1013,"/","#",LEN($Q1013)-LEN(SUBSTITUTE($Q1013,"/",""))))))),IF(LEFT($D1013,4)="BG-X","EG",IF(LEFT($D1013,2)="BG","G",IF(OR(RIGHT($D1013,2)="-0",RIGHT($D1013,3)="-00",RIGHT($D1013,4)="-000"),"","E"))),"A"))</f>
        <v>E</v>
      </c>
      <c r="T1013" s="65" t="s">
        <v>95</v>
      </c>
      <c r="U1013" s="65" t="s">
        <v>177</v>
      </c>
      <c r="V1013" s="68"/>
      <c r="X1013" s="69" t="s">
        <v>25</v>
      </c>
      <c r="Y1013" s="69"/>
      <c r="AA1013" s="70"/>
      <c r="AB1013" s="70"/>
      <c r="AC1013" s="71"/>
      <c r="AE1013" s="72" t="str">
        <f aca="false">D1013</f>
        <v>BT-118</v>
      </c>
      <c r="AF1013" s="73" t="n">
        <f aca="false">F1013</f>
        <v>4</v>
      </c>
      <c r="AG1013" s="73" t="str">
        <f aca="false">G1013</f>
        <v>1..1</v>
      </c>
      <c r="AH1013" s="63" t="s">
        <v>877</v>
      </c>
      <c r="AI1013" s="63" t="s">
        <v>878</v>
      </c>
      <c r="AJ1013" s="64" t="s">
        <v>879</v>
      </c>
      <c r="AK1013" s="64" t="s">
        <v>1345</v>
      </c>
      <c r="AL1013" s="64" t="s">
        <v>3988</v>
      </c>
      <c r="AM1013" s="73" t="str">
        <f aca="false">M1013</f>
        <v>Code</v>
      </c>
      <c r="AN1013" s="73" t="str">
        <f aca="false">N1013</f>
        <v>1..1</v>
      </c>
      <c r="AO1013" s="73" t="str">
        <f aca="false">O1013</f>
        <v>1..1</v>
      </c>
      <c r="AP1013" s="73" t="str">
        <f aca="false">P1013</f>
        <v>/rsm:CrossIndustryInvoice
/rsm:SupplyChainTradeTransaction
/ram:ApplicableHeaderTradeSettlement
/ram:ApplicableTradeTax
/ram:CategoryCode</v>
      </c>
      <c r="AQ1013" s="73" t="str">
        <f aca="false">Q1013</f>
        <v>/rsm:CrossIndustryInvoice/rsm:SupplyChainTradeTransaction/ram:ApplicableHeaderTradeSettlement/ram:ApplicableTradeTax/ram:CategoryCode</v>
      </c>
      <c r="AR1013" s="73" t="str">
        <f aca="false">R1013</f>
        <v>C</v>
      </c>
      <c r="AS1013" s="73" t="str">
        <f aca="false">S1013</f>
        <v>E</v>
      </c>
      <c r="AT1013" s="73" t="str">
        <f aca="false">T1013</f>
        <v>0..1</v>
      </c>
      <c r="AU1013" s="73" t="str">
        <f aca="false">U1013</f>
        <v>CAR-2</v>
      </c>
      <c r="AV1013" s="73" t="n">
        <f aca="false">V1013</f>
        <v>0</v>
      </c>
      <c r="AW1013" s="6"/>
      <c r="AX1013" s="69" t="str">
        <f aca="false">X1013</f>
        <v>BASIC WL</v>
      </c>
      <c r="AY1013" s="74" t="n">
        <f aca="false">Y1013</f>
        <v>0</v>
      </c>
      <c r="BA1013" s="46"/>
      <c r="BB1013" s="46"/>
      <c r="BC1013" s="46"/>
    </row>
    <row r="1014" customFormat="false" ht="85.5" hidden="false" customHeight="false" outlineLevel="0" collapsed="false">
      <c r="A1014" s="58" t="str">
        <f aca="false">IF(ISERROR(SEARCH("-X-",D1014)),IF(S1014="G","NO",IF(S1014="E","YES","")),"EXT")</f>
        <v>YES</v>
      </c>
      <c r="B1014" s="58"/>
      <c r="C1014" s="59"/>
      <c r="D1014" s="60" t="s">
        <v>3989</v>
      </c>
      <c r="E1014" s="61"/>
      <c r="F1014" s="62" t="n">
        <f aca="false">LEN(Q1014)-LEN(SUBSTITUTE(Q1014,"/",""))-1</f>
        <v>4</v>
      </c>
      <c r="G1014" s="62" t="s">
        <v>95</v>
      </c>
      <c r="H1014" s="63" t="s">
        <v>881</v>
      </c>
      <c r="I1014" s="63" t="s">
        <v>882</v>
      </c>
      <c r="J1014" s="64" t="s">
        <v>883</v>
      </c>
      <c r="K1014" s="64"/>
      <c r="L1014" s="64"/>
      <c r="M1014" s="63" t="s">
        <v>174</v>
      </c>
      <c r="N1014" s="65" t="s">
        <v>95</v>
      </c>
      <c r="O1014" s="65" t="s">
        <v>95</v>
      </c>
      <c r="P1014" s="66" t="str">
        <f aca="false">MID(SUBSTITUTE(SUBSTITUTE(Q1014,"/",CONCATENATE(CHAR(10),"/")),"/",CONCATENATE(CHAR(10),"/"),F1014+1),2,500)</f>
        <v>/rsm:CrossIndustryInvoice
/rsm:SupplyChainTradeTransaction
/ram:ApplicableHeaderTradeSettlement
/ram:ApplicableTradeTax
/ram:ExemptionReasonCode</v>
      </c>
      <c r="Q1014" s="67" t="s">
        <v>3990</v>
      </c>
      <c r="R1014" s="65" t="s">
        <v>176</v>
      </c>
      <c r="S1014" s="65" t="str">
        <f aca="false">IF($D1014="","",IF(ISERROR(FIND("/@",RIGHT($Q1014,LEN($Q1014)-FIND("#",SUBSTITUTE($Q1014,"/","#",LEN($Q1014)-LEN(SUBSTITUTE($Q1014,"/",""))))))),IF(LEFT($D1014,4)="BG-X","EG",IF(LEFT($D1014,2)="BG","G",IF(OR(RIGHT($D1014,2)="-0",RIGHT($D1014,3)="-00",RIGHT($D1014,4)="-000"),"","E"))),"A"))</f>
        <v>E</v>
      </c>
      <c r="T1014" s="65" t="s">
        <v>95</v>
      </c>
      <c r="U1014" s="65"/>
      <c r="V1014" s="68"/>
      <c r="X1014" s="69" t="s">
        <v>25</v>
      </c>
      <c r="Y1014" s="69"/>
      <c r="AA1014" s="70"/>
      <c r="AB1014" s="70"/>
      <c r="AC1014" s="71"/>
      <c r="AE1014" s="72" t="str">
        <f aca="false">D1014</f>
        <v>BT-121</v>
      </c>
      <c r="AF1014" s="73" t="n">
        <f aca="false">F1014</f>
        <v>4</v>
      </c>
      <c r="AG1014" s="73" t="str">
        <f aca="false">G1014</f>
        <v>0..1</v>
      </c>
      <c r="AH1014" s="63" t="s">
        <v>885</v>
      </c>
      <c r="AI1014" s="63" t="s">
        <v>886</v>
      </c>
      <c r="AJ1014" s="64" t="s">
        <v>887</v>
      </c>
      <c r="AK1014" s="64"/>
      <c r="AL1014" s="64"/>
      <c r="AM1014" s="73" t="str">
        <f aca="false">M1014</f>
        <v>Code</v>
      </c>
      <c r="AN1014" s="73" t="str">
        <f aca="false">N1014</f>
        <v>0..1</v>
      </c>
      <c r="AO1014" s="73" t="str">
        <f aca="false">O1014</f>
        <v>0..1</v>
      </c>
      <c r="AP1014" s="73" t="str">
        <f aca="false">P1014</f>
        <v>/rsm:CrossIndustryInvoice
/rsm:SupplyChainTradeTransaction
/ram:ApplicableHeaderTradeSettlement
/ram:ApplicableTradeTax
/ram:ExemptionReasonCode</v>
      </c>
      <c r="AQ1014" s="73" t="str">
        <f aca="false">Q1014</f>
        <v>/rsm:CrossIndustryInvoice/rsm:SupplyChainTradeTransaction/ram:ApplicableHeaderTradeSettlement/ram:ApplicableTradeTax/ram:ExemptionReasonCode</v>
      </c>
      <c r="AR1014" s="73" t="str">
        <f aca="false">R1014</f>
        <v>C</v>
      </c>
      <c r="AS1014" s="73" t="str">
        <f aca="false">S1014</f>
        <v>E</v>
      </c>
      <c r="AT1014" s="73" t="str">
        <f aca="false">T1014</f>
        <v>0..1</v>
      </c>
      <c r="AU1014" s="73" t="n">
        <f aca="false">U1014</f>
        <v>0</v>
      </c>
      <c r="AV1014" s="73" t="n">
        <f aca="false">V1014</f>
        <v>0</v>
      </c>
      <c r="AW1014" s="6"/>
      <c r="AX1014" s="69" t="str">
        <f aca="false">X1014</f>
        <v>BASIC WL</v>
      </c>
      <c r="AY1014" s="74" t="n">
        <f aca="false">Y1014</f>
        <v>0</v>
      </c>
      <c r="BA1014" s="46"/>
      <c r="BB1014" s="46"/>
      <c r="BC1014" s="46"/>
    </row>
    <row r="1015" customFormat="false" ht="85.5" hidden="false" customHeight="false" outlineLevel="0" collapsed="false">
      <c r="A1015" s="58" t="str">
        <f aca="false">IF(ISERROR(SEARCH("-X-",D1015)),IF(S1015="G","NO",IF(S1015="E","YES","")),"EXT")</f>
        <v/>
      </c>
      <c r="B1015" s="58"/>
      <c r="C1015" s="59"/>
      <c r="D1015" s="60" t="s">
        <v>3991</v>
      </c>
      <c r="E1015" s="61"/>
      <c r="F1015" s="62" t="n">
        <f aca="false">LEN(Q1015)-LEN(SUBSTITUTE(Q1015,"/",""))-1</f>
        <v>4</v>
      </c>
      <c r="G1015" s="62" t="s">
        <v>95</v>
      </c>
      <c r="H1015" s="63" t="s">
        <v>3992</v>
      </c>
      <c r="I1015" s="63"/>
      <c r="J1015" s="64" t="s">
        <v>3993</v>
      </c>
      <c r="K1015" s="64"/>
      <c r="L1015" s="64"/>
      <c r="M1015" s="63"/>
      <c r="N1015" s="65" t="s">
        <v>95</v>
      </c>
      <c r="O1015" s="65" t="s">
        <v>95</v>
      </c>
      <c r="P1015" s="66" t="str">
        <f aca="false">MID(SUBSTITUTE(SUBSTITUTE(Q1015,"/",CONCATENATE(CHAR(10),"/")),"/",CONCATENATE(CHAR(10),"/"),F1015+1),2,500)</f>
        <v>/rsm:CrossIndustryInvoice
/rsm:SupplyChainTradeTransaction
/ram:ApplicableHeaderTradeSettlement
/ram:ApplicableTradeTax
/ram:TaxPointDate</v>
      </c>
      <c r="Q1015" s="67" t="s">
        <v>3994</v>
      </c>
      <c r="R1015" s="65"/>
      <c r="S1015" s="65" t="str">
        <f aca="false">IF($D1015="","",IF(ISERROR(FIND("/@",RIGHT($Q1015,LEN($Q1015)-FIND("#",SUBSTITUTE($Q1015,"/","#",LEN($Q1015)-LEN(SUBSTITUTE($Q1015,"/",""))))))),IF(LEFT($D1015,4)="BG-X","EG",IF(LEFT($D1015,2)="BG","G",IF(OR(RIGHT($D1015,2)="-0",RIGHT($D1015,3)="-00",RIGHT($D1015,4)="-000"),"","E"))),"A"))</f>
        <v/>
      </c>
      <c r="T1015" s="65" t="s">
        <v>95</v>
      </c>
      <c r="U1015" s="65"/>
      <c r="V1015" s="68"/>
      <c r="X1015" s="69" t="s">
        <v>27</v>
      </c>
      <c r="Y1015" s="69"/>
      <c r="AA1015" s="70"/>
      <c r="AB1015" s="70"/>
      <c r="AC1015" s="71"/>
      <c r="AE1015" s="72" t="str">
        <f aca="false">D1015</f>
        <v>BT-7-00</v>
      </c>
      <c r="AF1015" s="73" t="n">
        <f aca="false">F1015</f>
        <v>4</v>
      </c>
      <c r="AG1015" s="73" t="str">
        <f aca="false">G1015</f>
        <v>0..1</v>
      </c>
      <c r="AH1015" s="63" t="s">
        <v>3995</v>
      </c>
      <c r="AI1015" s="63"/>
      <c r="AJ1015" s="64" t="s">
        <v>3996</v>
      </c>
      <c r="AK1015" s="64"/>
      <c r="AL1015" s="64"/>
      <c r="AM1015" s="73" t="n">
        <f aca="false">M1015</f>
        <v>0</v>
      </c>
      <c r="AN1015" s="73" t="str">
        <f aca="false">N1015</f>
        <v>0..1</v>
      </c>
      <c r="AO1015" s="73" t="str">
        <f aca="false">O1015</f>
        <v>0..1</v>
      </c>
      <c r="AP1015" s="73" t="str">
        <f aca="false">P1015</f>
        <v>/rsm:CrossIndustryInvoice
/rsm:SupplyChainTradeTransaction
/ram:ApplicableHeaderTradeSettlement
/ram:ApplicableTradeTax
/ram:TaxPointDate</v>
      </c>
      <c r="AQ1015" s="73" t="str">
        <f aca="false">Q1015</f>
        <v>/rsm:CrossIndustryInvoice/rsm:SupplyChainTradeTransaction/ram:ApplicableHeaderTradeSettlement/ram:ApplicableTradeTax/ram:TaxPointDate</v>
      </c>
      <c r="AR1015" s="73" t="n">
        <f aca="false">R1015</f>
        <v>0</v>
      </c>
      <c r="AS1015" s="73" t="str">
        <f aca="false">S1015</f>
        <v/>
      </c>
      <c r="AT1015" s="73" t="str">
        <f aca="false">T1015</f>
        <v>0..1</v>
      </c>
      <c r="AU1015" s="73" t="n">
        <f aca="false">U1015</f>
        <v>0</v>
      </c>
      <c r="AV1015" s="73" t="n">
        <f aca="false">V1015</f>
        <v>0</v>
      </c>
      <c r="AW1015" s="6"/>
      <c r="AX1015" s="69" t="str">
        <f aca="false">X1015</f>
        <v>EN 16931</v>
      </c>
      <c r="AY1015" s="74" t="n">
        <f aca="false">Y1015</f>
        <v>0</v>
      </c>
      <c r="BA1015" s="46"/>
      <c r="BB1015" s="46"/>
      <c r="BC1015" s="46"/>
    </row>
    <row r="1016" customFormat="false" ht="102" hidden="false" customHeight="false" outlineLevel="0" collapsed="false">
      <c r="A1016" s="58" t="str">
        <f aca="false">IF(ISERROR(SEARCH("-X-",D1016)),IF(S1016="G","NO",IF(S1016="E","YES","")),"EXT")</f>
        <v>YES</v>
      </c>
      <c r="B1016" s="58"/>
      <c r="C1016" s="59"/>
      <c r="D1016" s="60" t="s">
        <v>3997</v>
      </c>
      <c r="E1016" s="61"/>
      <c r="F1016" s="62" t="n">
        <f aca="false">LEN(Q1016)-LEN(SUBSTITUTE(Q1016,"/",""))-1</f>
        <v>5</v>
      </c>
      <c r="G1016" s="62" t="s">
        <v>95</v>
      </c>
      <c r="H1016" s="63" t="s">
        <v>3998</v>
      </c>
      <c r="I1016" s="63" t="s">
        <v>3999</v>
      </c>
      <c r="J1016" s="64" t="s">
        <v>4000</v>
      </c>
      <c r="K1016" s="64" t="s">
        <v>4001</v>
      </c>
      <c r="L1016" s="64" t="s">
        <v>4002</v>
      </c>
      <c r="M1016" s="63" t="s">
        <v>186</v>
      </c>
      <c r="N1016" s="65" t="s">
        <v>88</v>
      </c>
      <c r="O1016" s="65" t="s">
        <v>88</v>
      </c>
      <c r="P1016" s="66" t="str">
        <f aca="false">MID(SUBSTITUTE(SUBSTITUTE(Q1016,"/",CONCATENATE(CHAR(10),"/")),"/",CONCATENATE(CHAR(10),"/"),F1016+1),2,500)</f>
        <v>/rsm:CrossIndustryInvoice
/rsm:SupplyChainTradeTransaction
/ram:ApplicableHeaderTradeSettlement
/ram:ApplicableTradeTax
/ram:TaxPointDate
/udt:DateString</v>
      </c>
      <c r="Q1016" s="67" t="s">
        <v>4003</v>
      </c>
      <c r="R1016" s="65" t="s">
        <v>188</v>
      </c>
      <c r="S1016" s="65" t="str">
        <f aca="false">IF($D1016="","",IF(ISERROR(FIND("/@",RIGHT($Q1016,LEN($Q1016)-FIND("#",SUBSTITUTE($Q1016,"/","#",LEN($Q1016)-LEN(SUBSTITUTE($Q1016,"/",""))))))),IF(LEFT($D1016,4)="BG-X","EG",IF(LEFT($D1016,2)="BG","G",IF(OR(RIGHT($D1016,2)="-0",RIGHT($D1016,3)="-00",RIGHT($D1016,4)="-000"),"","E"))),"A"))</f>
        <v>E</v>
      </c>
      <c r="T1016" s="65" t="s">
        <v>88</v>
      </c>
      <c r="U1016" s="65" t="s">
        <v>4004</v>
      </c>
      <c r="V1016" s="68" t="s">
        <v>1377</v>
      </c>
      <c r="X1016" s="69" t="s">
        <v>27</v>
      </c>
      <c r="Y1016" s="69"/>
      <c r="AA1016" s="70"/>
      <c r="AB1016" s="70"/>
      <c r="AC1016" s="71"/>
      <c r="AE1016" s="72" t="str">
        <f aca="false">D1016</f>
        <v>BT-7</v>
      </c>
      <c r="AF1016" s="73" t="n">
        <f aca="false">F1016</f>
        <v>5</v>
      </c>
      <c r="AG1016" s="73" t="str">
        <f aca="false">G1016</f>
        <v>0..1</v>
      </c>
      <c r="AH1016" s="63" t="s">
        <v>3995</v>
      </c>
      <c r="AI1016" s="63" t="s">
        <v>4005</v>
      </c>
      <c r="AJ1016" s="64" t="s">
        <v>4006</v>
      </c>
      <c r="AK1016" s="64" t="s">
        <v>4007</v>
      </c>
      <c r="AL1016" s="64" t="s">
        <v>4008</v>
      </c>
      <c r="AM1016" s="73" t="str">
        <f aca="false">M1016</f>
        <v>Date</v>
      </c>
      <c r="AN1016" s="73" t="str">
        <f aca="false">N1016</f>
        <v>1..1</v>
      </c>
      <c r="AO1016" s="73" t="str">
        <f aca="false">O1016</f>
        <v>1..1</v>
      </c>
      <c r="AP1016" s="73" t="str">
        <f aca="false">P1016</f>
        <v>/rsm:CrossIndustryInvoice
/rsm:SupplyChainTradeTransaction
/ram:ApplicableHeaderTradeSettlement
/ram:ApplicableTradeTax
/ram:TaxPointDate
/udt:DateString</v>
      </c>
      <c r="AQ1016" s="73" t="str">
        <f aca="false">Q1016</f>
        <v>/rsm:CrossIndustryInvoice/rsm:SupplyChainTradeTransaction/ram:ApplicableHeaderTradeSettlement/ram:ApplicableTradeTax/ram:TaxPointDate/udt:DateString</v>
      </c>
      <c r="AR1016" s="73" t="str">
        <f aca="false">R1016</f>
        <v>D</v>
      </c>
      <c r="AS1016" s="73" t="str">
        <f aca="false">S1016</f>
        <v>E</v>
      </c>
      <c r="AT1016" s="73" t="str">
        <f aca="false">T1016</f>
        <v>1..1</v>
      </c>
      <c r="AU1016" s="73" t="str">
        <f aca="false">U1016</f>
        <v>STR-2</v>
      </c>
      <c r="AV1016" s="73" t="str">
        <f aca="false">V1016</f>
        <v>@format="102"</v>
      </c>
      <c r="AW1016" s="6"/>
      <c r="AX1016" s="69" t="str">
        <f aca="false">X1016</f>
        <v>EN 16931</v>
      </c>
      <c r="AY1016" s="74" t="n">
        <f aca="false">Y1016</f>
        <v>0</v>
      </c>
      <c r="BA1016" s="46"/>
      <c r="BB1016" s="46"/>
      <c r="BC1016" s="46"/>
    </row>
    <row r="1017" customFormat="false" ht="114" hidden="false" customHeight="false" outlineLevel="0" collapsed="false">
      <c r="A1017" s="58" t="str">
        <f aca="false">IF(ISERROR(SEARCH("-X-",D1017)),IF(S1017="G","NO",IF(S1017="E","YES","")),"EXT")</f>
        <v/>
      </c>
      <c r="B1017" s="58"/>
      <c r="C1017" s="59"/>
      <c r="D1017" s="60" t="s">
        <v>4009</v>
      </c>
      <c r="E1017" s="61"/>
      <c r="F1017" s="62" t="n">
        <f aca="false">LEN(Q1017)-LEN(SUBSTITUTE(Q1017,"/",""))-1</f>
        <v>6</v>
      </c>
      <c r="G1017" s="62" t="s">
        <v>95</v>
      </c>
      <c r="H1017" s="63" t="s">
        <v>199</v>
      </c>
      <c r="I1017" s="63"/>
      <c r="J1017" s="64" t="s">
        <v>200</v>
      </c>
      <c r="K1017" s="64"/>
      <c r="L1017" s="64"/>
      <c r="M1017" s="63" t="s">
        <v>174</v>
      </c>
      <c r="N1017" s="65"/>
      <c r="O1017" s="65"/>
      <c r="P1017" s="66" t="str">
        <f aca="false">MID(SUBSTITUTE(SUBSTITUTE(Q1017,"/",CONCATENATE(CHAR(10),"/")),"/",CONCATENATE(CHAR(10),"/"),F1017+1),2,500)</f>
        <v>/rsm:CrossIndustryInvoice
/rsm:SupplyChainTradeTransaction
/ram:ApplicableHeaderTradeSettlement
/ram:ApplicableTradeTax
/ram:TaxPointDate
/udt:DateString
/@format</v>
      </c>
      <c r="Q1017" s="67" t="s">
        <v>4010</v>
      </c>
      <c r="R1017" s="65" t="s">
        <v>176</v>
      </c>
      <c r="S1017" s="65" t="str">
        <f aca="false">IF($D1017="","",IF(ISERROR(FIND("/@",RIGHT($Q1017,LEN($Q1017)-FIND("#",SUBSTITUTE($Q1017,"/","#",LEN($Q1017)-LEN(SUBSTITUTE($Q1017,"/",""))))))),IF(LEFT($D1017,4)="BG-X","EG",IF(LEFT($D1017,2)="BG","G",IF(OR(RIGHT($D1017,2)="-0",RIGHT($D1017,3)="-00",RIGHT($D1017,4)="-000"),"","E"))),"A"))</f>
        <v/>
      </c>
      <c r="T1017" s="65"/>
      <c r="U1017" s="65"/>
      <c r="V1017" s="68" t="s">
        <v>200</v>
      </c>
      <c r="X1017" s="69" t="s">
        <v>27</v>
      </c>
      <c r="Y1017" s="69"/>
      <c r="AA1017" s="70"/>
      <c r="AB1017" s="70"/>
      <c r="AC1017" s="71"/>
      <c r="AE1017" s="72" t="str">
        <f aca="false">D1017</f>
        <v>BT-7-0</v>
      </c>
      <c r="AF1017" s="73" t="n">
        <f aca="false">F1017</f>
        <v>6</v>
      </c>
      <c r="AG1017" s="73" t="str">
        <f aca="false">G1017</f>
        <v>0..1</v>
      </c>
      <c r="AH1017" s="63" t="s">
        <v>199</v>
      </c>
      <c r="AI1017" s="63"/>
      <c r="AJ1017" s="64" t="s">
        <v>202</v>
      </c>
      <c r="AK1017" s="64"/>
      <c r="AL1017" s="64"/>
      <c r="AM1017" s="73" t="str">
        <f aca="false">M1017</f>
        <v>Code</v>
      </c>
      <c r="AN1017" s="73" t="n">
        <f aca="false">N1017</f>
        <v>0</v>
      </c>
      <c r="AO1017" s="73" t="n">
        <f aca="false">O1017</f>
        <v>0</v>
      </c>
      <c r="AP1017" s="73" t="str">
        <f aca="false">P1017</f>
        <v>/rsm:CrossIndustryInvoice
/rsm:SupplyChainTradeTransaction
/ram:ApplicableHeaderTradeSettlement
/ram:ApplicableTradeTax
/ram:TaxPointDate
/udt:DateString
/@format</v>
      </c>
      <c r="AQ1017" s="73" t="str">
        <f aca="false">Q1017</f>
        <v>/rsm:CrossIndustryInvoice/rsm:SupplyChainTradeTransaction/ram:ApplicableHeaderTradeSettlement/ram:ApplicableTradeTax/ram:TaxPointDate/udt:DateString/@format</v>
      </c>
      <c r="AR1017" s="73" t="str">
        <f aca="false">R1017</f>
        <v>C</v>
      </c>
      <c r="AS1017" s="73" t="str">
        <f aca="false">S1017</f>
        <v/>
      </c>
      <c r="AT1017" s="73" t="n">
        <f aca="false">T1017</f>
        <v>0</v>
      </c>
      <c r="AU1017" s="73" t="n">
        <f aca="false">U1017</f>
        <v>0</v>
      </c>
      <c r="AV1017" s="73" t="str">
        <f aca="false">V1017</f>
        <v>Only value "102"</v>
      </c>
      <c r="AW1017" s="6"/>
      <c r="AX1017" s="69" t="str">
        <f aca="false">X1017</f>
        <v>EN 16931</v>
      </c>
      <c r="AY1017" s="74" t="n">
        <f aca="false">Y1017</f>
        <v>0</v>
      </c>
      <c r="BA1017" s="46"/>
      <c r="BB1017" s="46"/>
      <c r="BC1017" s="46"/>
    </row>
    <row r="1018" customFormat="false" ht="127.5" hidden="false" customHeight="false" outlineLevel="0" collapsed="false">
      <c r="A1018" s="58" t="str">
        <f aca="false">IF(ISERROR(SEARCH("-X-",D1018)),IF(S1018="G","NO",IF(S1018="E","YES","")),"EXT")</f>
        <v>YES</v>
      </c>
      <c r="B1018" s="58"/>
      <c r="C1018" s="59"/>
      <c r="D1018" s="60" t="s">
        <v>4011</v>
      </c>
      <c r="E1018" s="61"/>
      <c r="F1018" s="62" t="n">
        <f aca="false">LEN(Q1018)-LEN(SUBSTITUTE(Q1018,"/",""))-1</f>
        <v>4</v>
      </c>
      <c r="G1018" s="62" t="s">
        <v>95</v>
      </c>
      <c r="H1018" s="63" t="s">
        <v>4012</v>
      </c>
      <c r="I1018" s="63" t="s">
        <v>4013</v>
      </c>
      <c r="J1018" s="64" t="s">
        <v>4014</v>
      </c>
      <c r="K1018" s="64" t="s">
        <v>4015</v>
      </c>
      <c r="L1018" s="64" t="s">
        <v>4002</v>
      </c>
      <c r="M1018" s="63" t="s">
        <v>174</v>
      </c>
      <c r="N1018" s="65" t="s">
        <v>95</v>
      </c>
      <c r="O1018" s="65" t="s">
        <v>95</v>
      </c>
      <c r="P1018" s="66" t="str">
        <f aca="false">MID(SUBSTITUTE(SUBSTITUTE(Q1018,"/",CONCATENATE(CHAR(10),"/")),"/",CONCATENATE(CHAR(10),"/"),F1018+1),2,500)</f>
        <v>/rsm:CrossIndustryInvoice
/rsm:SupplyChainTradeTransaction
/ram:ApplicableHeaderTradeSettlement
/ram:ApplicableTradeTax
/ram:DueDateTypeCode</v>
      </c>
      <c r="Q1018" s="67" t="s">
        <v>4016</v>
      </c>
      <c r="R1018" s="65" t="s">
        <v>176</v>
      </c>
      <c r="S1018" s="65" t="str">
        <f aca="false">IF($D1018="","",IF(ISERROR(FIND("/@",RIGHT($Q1018,LEN($Q1018)-FIND("#",SUBSTITUTE($Q1018,"/","#",LEN($Q1018)-LEN(SUBSTITUTE($Q1018,"/",""))))))),IF(LEFT($D1018,4)="BG-X","EG",IF(LEFT($D1018,2)="BG","G",IF(OR(RIGHT($D1018,2)="-0",RIGHT($D1018,3)="-00",RIGHT($D1018,4)="-000"),"","E"))),"A"))</f>
        <v>E</v>
      </c>
      <c r="T1018" s="65" t="s">
        <v>95</v>
      </c>
      <c r="U1018" s="65" t="s">
        <v>4004</v>
      </c>
      <c r="V1018" s="68"/>
      <c r="X1018" s="69" t="s">
        <v>25</v>
      </c>
      <c r="Y1018" s="69"/>
      <c r="AA1018" s="70"/>
      <c r="AB1018" s="70"/>
      <c r="AC1018" s="71"/>
      <c r="AE1018" s="72" t="str">
        <f aca="false">D1018</f>
        <v>BT-8</v>
      </c>
      <c r="AF1018" s="73" t="n">
        <f aca="false">F1018</f>
        <v>4</v>
      </c>
      <c r="AG1018" s="73" t="str">
        <f aca="false">G1018</f>
        <v>0..1</v>
      </c>
      <c r="AH1018" s="63" t="s">
        <v>4017</v>
      </c>
      <c r="AI1018" s="63" t="s">
        <v>4018</v>
      </c>
      <c r="AJ1018" s="64" t="s">
        <v>4019</v>
      </c>
      <c r="AK1018" s="64" t="s">
        <v>4020</v>
      </c>
      <c r="AL1018" s="64" t="s">
        <v>4008</v>
      </c>
      <c r="AM1018" s="73" t="str">
        <f aca="false">M1018</f>
        <v>Code</v>
      </c>
      <c r="AN1018" s="73" t="str">
        <f aca="false">N1018</f>
        <v>0..1</v>
      </c>
      <c r="AO1018" s="73" t="str">
        <f aca="false">O1018</f>
        <v>0..1</v>
      </c>
      <c r="AP1018" s="73" t="str">
        <f aca="false">P1018</f>
        <v>/rsm:CrossIndustryInvoice
/rsm:SupplyChainTradeTransaction
/ram:ApplicableHeaderTradeSettlement
/ram:ApplicableTradeTax
/ram:DueDateTypeCode</v>
      </c>
      <c r="AQ1018" s="73" t="str">
        <f aca="false">Q1018</f>
        <v>/rsm:CrossIndustryInvoice/rsm:SupplyChainTradeTransaction/ram:ApplicableHeaderTradeSettlement/ram:ApplicableTradeTax/ram:DueDateTypeCode</v>
      </c>
      <c r="AR1018" s="73" t="str">
        <f aca="false">R1018</f>
        <v>C</v>
      </c>
      <c r="AS1018" s="73" t="str">
        <f aca="false">S1018</f>
        <v>E</v>
      </c>
      <c r="AT1018" s="73" t="str">
        <f aca="false">T1018</f>
        <v>0..1</v>
      </c>
      <c r="AU1018" s="73" t="str">
        <f aca="false">U1018</f>
        <v>STR-2</v>
      </c>
      <c r="AV1018" s="73" t="n">
        <f aca="false">V1018</f>
        <v>0</v>
      </c>
      <c r="AW1018" s="6"/>
      <c r="AX1018" s="69" t="str">
        <f aca="false">X1018</f>
        <v>BASIC WL</v>
      </c>
      <c r="AY1018" s="74" t="n">
        <f aca="false">Y1018</f>
        <v>0</v>
      </c>
      <c r="BA1018" s="46"/>
      <c r="BB1018" s="46"/>
      <c r="BC1018" s="46"/>
    </row>
    <row r="1019" customFormat="false" ht="85.5" hidden="false" customHeight="false" outlineLevel="0" collapsed="false">
      <c r="A1019" s="58" t="str">
        <f aca="false">IF(ISERROR(SEARCH("-X-",D1019)),IF(S1019="G","NO",IF(S1019="E","YES","")),"EXT")</f>
        <v>YES</v>
      </c>
      <c r="B1019" s="58"/>
      <c r="C1019" s="59"/>
      <c r="D1019" s="60" t="s">
        <v>4021</v>
      </c>
      <c r="E1019" s="61"/>
      <c r="F1019" s="62" t="n">
        <f aca="false">LEN(Q1019)-LEN(SUBSTITUTE(Q1019,"/",""))-1</f>
        <v>4</v>
      </c>
      <c r="G1019" s="62" t="s">
        <v>95</v>
      </c>
      <c r="H1019" s="63" t="s">
        <v>889</v>
      </c>
      <c r="I1019" s="63" t="s">
        <v>890</v>
      </c>
      <c r="J1019" s="64" t="s">
        <v>891</v>
      </c>
      <c r="K1019" s="64" t="s">
        <v>1352</v>
      </c>
      <c r="L1019" s="64" t="s">
        <v>4022</v>
      </c>
      <c r="M1019" s="63" t="s">
        <v>764</v>
      </c>
      <c r="N1019" s="65" t="s">
        <v>95</v>
      </c>
      <c r="O1019" s="65" t="s">
        <v>95</v>
      </c>
      <c r="P1019" s="66" t="str">
        <f aca="false">MID(SUBSTITUTE(SUBSTITUTE(Q1019,"/",CONCATENATE(CHAR(10),"/")),"/",CONCATENATE(CHAR(10),"/"),F1019+1),2,500)</f>
        <v>/rsm:CrossIndustryInvoice
/rsm:SupplyChainTradeTransaction
/ram:ApplicableHeaderTradeSettlement
/ram:ApplicableTradeTax
/ram:RateApplicablePercent</v>
      </c>
      <c r="Q1019" s="67" t="s">
        <v>4023</v>
      </c>
      <c r="R1019" s="65" t="s">
        <v>766</v>
      </c>
      <c r="S1019" s="65" t="str">
        <f aca="false">IF($D1019="","",IF(ISERROR(FIND("/@",RIGHT($Q1019,LEN($Q1019)-FIND("#",SUBSTITUTE($Q1019,"/","#",LEN($Q1019)-LEN(SUBSTITUTE($Q1019,"/",""))))))),IF(LEFT($D1019,4)="BG-X","EG",IF(LEFT($D1019,2)="BG","G",IF(OR(RIGHT($D1019,2)="-0",RIGHT($D1019,3)="-00",RIGHT($D1019,4)="-000"),"","E"))),"A"))</f>
        <v>E</v>
      </c>
      <c r="T1019" s="65" t="s">
        <v>95</v>
      </c>
      <c r="U1019" s="65"/>
      <c r="V1019" s="68"/>
      <c r="X1019" s="69" t="s">
        <v>25</v>
      </c>
      <c r="Y1019" s="69"/>
      <c r="AA1019" s="70"/>
      <c r="AB1019" s="70"/>
      <c r="AC1019" s="71"/>
      <c r="AE1019" s="72" t="str">
        <f aca="false">D1019</f>
        <v>BT-119</v>
      </c>
      <c r="AF1019" s="73" t="n">
        <f aca="false">F1019</f>
        <v>4</v>
      </c>
      <c r="AG1019" s="73" t="str">
        <f aca="false">G1019</f>
        <v>0..1</v>
      </c>
      <c r="AH1019" s="63" t="s">
        <v>893</v>
      </c>
      <c r="AI1019" s="63" t="s">
        <v>894</v>
      </c>
      <c r="AJ1019" s="64" t="s">
        <v>895</v>
      </c>
      <c r="AK1019" s="64" t="s">
        <v>1357</v>
      </c>
      <c r="AL1019" s="64" t="s">
        <v>4024</v>
      </c>
      <c r="AM1019" s="73" t="str">
        <f aca="false">M1019</f>
        <v>Percentage</v>
      </c>
      <c r="AN1019" s="73" t="str">
        <f aca="false">N1019</f>
        <v>0..1</v>
      </c>
      <c r="AO1019" s="73" t="str">
        <f aca="false">O1019</f>
        <v>0..1</v>
      </c>
      <c r="AP1019" s="73" t="str">
        <f aca="false">P1019</f>
        <v>/rsm:CrossIndustryInvoice
/rsm:SupplyChainTradeTransaction
/ram:ApplicableHeaderTradeSettlement
/ram:ApplicableTradeTax
/ram:RateApplicablePercent</v>
      </c>
      <c r="AQ1019" s="73" t="str">
        <f aca="false">Q1019</f>
        <v>/rsm:CrossIndustryInvoice/rsm:SupplyChainTradeTransaction/ram:ApplicableHeaderTradeSettlement/ram:ApplicableTradeTax/ram:RateApplicablePercent</v>
      </c>
      <c r="AR1019" s="73" t="str">
        <f aca="false">R1019</f>
        <v>P</v>
      </c>
      <c r="AS1019" s="73" t="str">
        <f aca="false">S1019</f>
        <v>E</v>
      </c>
      <c r="AT1019" s="73" t="str">
        <f aca="false">T1019</f>
        <v>0..1</v>
      </c>
      <c r="AU1019" s="73" t="n">
        <f aca="false">U1019</f>
        <v>0</v>
      </c>
      <c r="AV1019" s="73" t="n">
        <f aca="false">V1019</f>
        <v>0</v>
      </c>
      <c r="AW1019" s="6"/>
      <c r="AX1019" s="69" t="str">
        <f aca="false">X1019</f>
        <v>BASIC WL</v>
      </c>
      <c r="AY1019" s="74" t="n">
        <f aca="false">Y1019</f>
        <v>0</v>
      </c>
      <c r="BA1019" s="46"/>
      <c r="BB1019" s="46"/>
      <c r="BC1019" s="46"/>
    </row>
    <row r="1020" customFormat="false" ht="71.25" hidden="false" customHeight="false" outlineLevel="0" collapsed="false">
      <c r="A1020" s="58" t="str">
        <f aca="false">IF(ISERROR(SEARCH("-X-",D1020)),IF(S1020="G","NO",IF(S1020="E","YES","")),"EXT")</f>
        <v>NO</v>
      </c>
      <c r="B1020" s="58"/>
      <c r="C1020" s="59"/>
      <c r="D1020" s="60" t="s">
        <v>4025</v>
      </c>
      <c r="E1020" s="61"/>
      <c r="F1020" s="62" t="n">
        <f aca="false">LEN(Q1020)-LEN(SUBSTITUTE(Q1020,"/",""))-1</f>
        <v>3</v>
      </c>
      <c r="G1020" s="62" t="s">
        <v>95</v>
      </c>
      <c r="H1020" s="63" t="s">
        <v>4026</v>
      </c>
      <c r="I1020" s="63" t="s">
        <v>4027</v>
      </c>
      <c r="J1020" s="64" t="s">
        <v>4028</v>
      </c>
      <c r="K1020" s="64"/>
      <c r="L1020" s="64"/>
      <c r="M1020" s="63"/>
      <c r="N1020" s="65" t="s">
        <v>95</v>
      </c>
      <c r="O1020" s="65" t="s">
        <v>95</v>
      </c>
      <c r="P1020" s="66" t="str">
        <f aca="false">MID(SUBSTITUTE(SUBSTITUTE(Q1020,"/",CONCATENATE(CHAR(10),"/")),"/",CONCATENATE(CHAR(10),"/"),F1020+1),2,500)</f>
        <v>/rsm:CrossIndustryInvoice
/rsm:SupplyChainTradeTransaction
/ram:ApplicableHeaderTradeSettlement
/ram:BillingSpecifiedPeriod</v>
      </c>
      <c r="Q1020" s="67" t="s">
        <v>4029</v>
      </c>
      <c r="R1020" s="65"/>
      <c r="S1020" s="65" t="str">
        <f aca="false">IF($D1020="","",IF(ISERROR(FIND("/@",RIGHT($Q1020,LEN($Q1020)-FIND("#",SUBSTITUTE($Q1020,"/","#",LEN($Q1020)-LEN(SUBSTITUTE($Q1020,"/",""))))))),IF(LEFT($D1020,4)="BG-X","EG",IF(LEFT($D1020,2)="BG","G",IF(OR(RIGHT($D1020,2)="-0",RIGHT($D1020,3)="-00",RIGHT($D1020,4)="-000"),"","E"))),"A"))</f>
        <v>G</v>
      </c>
      <c r="T1020" s="65" t="s">
        <v>95</v>
      </c>
      <c r="U1020" s="65"/>
      <c r="V1020" s="68"/>
      <c r="X1020" s="69" t="s">
        <v>25</v>
      </c>
      <c r="Y1020" s="69"/>
      <c r="AA1020" s="70"/>
      <c r="AB1020" s="70"/>
      <c r="AC1020" s="71"/>
      <c r="AE1020" s="72" t="str">
        <f aca="false">D1020</f>
        <v>BG-14</v>
      </c>
      <c r="AF1020" s="73" t="n">
        <f aca="false">F1020</f>
        <v>3</v>
      </c>
      <c r="AG1020" s="73" t="str">
        <f aca="false">G1020</f>
        <v>0..1</v>
      </c>
      <c r="AH1020" s="63" t="s">
        <v>4030</v>
      </c>
      <c r="AI1020" s="63" t="s">
        <v>4031</v>
      </c>
      <c r="AJ1020" s="64" t="s">
        <v>4032</v>
      </c>
      <c r="AK1020" s="64"/>
      <c r="AL1020" s="64"/>
      <c r="AM1020" s="73" t="n">
        <f aca="false">M1020</f>
        <v>0</v>
      </c>
      <c r="AN1020" s="73" t="str">
        <f aca="false">N1020</f>
        <v>0..1</v>
      </c>
      <c r="AO1020" s="73" t="str">
        <f aca="false">O1020</f>
        <v>0..1</v>
      </c>
      <c r="AP1020" s="73" t="str">
        <f aca="false">P1020</f>
        <v>/rsm:CrossIndustryInvoice
/rsm:SupplyChainTradeTransaction
/ram:ApplicableHeaderTradeSettlement
/ram:BillingSpecifiedPeriod</v>
      </c>
      <c r="AQ1020" s="73" t="str">
        <f aca="false">Q1020</f>
        <v>/rsm:CrossIndustryInvoice/rsm:SupplyChainTradeTransaction/ram:ApplicableHeaderTradeSettlement/ram:BillingSpecifiedPeriod</v>
      </c>
      <c r="AR1020" s="73" t="n">
        <f aca="false">R1020</f>
        <v>0</v>
      </c>
      <c r="AS1020" s="73" t="str">
        <f aca="false">S1020</f>
        <v>G</v>
      </c>
      <c r="AT1020" s="73" t="str">
        <f aca="false">T1020</f>
        <v>0..1</v>
      </c>
      <c r="AU1020" s="73" t="n">
        <f aca="false">U1020</f>
        <v>0</v>
      </c>
      <c r="AV1020" s="73" t="n">
        <f aca="false">V1020</f>
        <v>0</v>
      </c>
      <c r="AW1020" s="6"/>
      <c r="AX1020" s="69" t="str">
        <f aca="false">X1020</f>
        <v>BASIC WL</v>
      </c>
      <c r="AY1020" s="74" t="n">
        <f aca="false">Y1020</f>
        <v>0</v>
      </c>
      <c r="BA1020" s="46"/>
      <c r="BB1020" s="46"/>
      <c r="BC1020" s="46"/>
    </row>
    <row r="1021" customFormat="false" ht="85.5" hidden="false" customHeight="false" outlineLevel="0" collapsed="false">
      <c r="A1021" s="58" t="str">
        <f aca="false">IF(ISERROR(SEARCH("-X-",D1021)),IF(S1021="G","NO",IF(S1021="E","YES","")),"EXT")</f>
        <v>EXT</v>
      </c>
      <c r="B1021" s="58"/>
      <c r="C1021" s="59"/>
      <c r="D1021" s="60" t="s">
        <v>4033</v>
      </c>
      <c r="E1021" s="61"/>
      <c r="F1021" s="62" t="n">
        <f aca="false">LEN(Q1021)-LEN(SUBSTITUTE(Q1021,"/",""))-1</f>
        <v>4</v>
      </c>
      <c r="G1021" s="62" t="s">
        <v>95</v>
      </c>
      <c r="H1021" s="63" t="s">
        <v>4034</v>
      </c>
      <c r="I1021" s="63"/>
      <c r="J1021" s="64"/>
      <c r="K1021" s="64"/>
      <c r="L1021" s="64"/>
      <c r="M1021" s="63" t="s">
        <v>119</v>
      </c>
      <c r="N1021" s="65"/>
      <c r="O1021" s="65" t="s">
        <v>95</v>
      </c>
      <c r="P1021" s="66" t="str">
        <f aca="false">MID(SUBSTITUTE(SUBSTITUTE(Q1021,"/",CONCATENATE(CHAR(10),"/")),"/",CONCATENATE(CHAR(10),"/"),F1021+1),2,500)</f>
        <v>/rsm:CrossIndustryInvoice
/rsm:SupplyChainTradeTransaction
/ram:ApplicableHeaderTradeSettlement
/ram:BillingSpecifiedPeriod
/ram:Description</v>
      </c>
      <c r="Q1021" s="67" t="s">
        <v>4035</v>
      </c>
      <c r="R1021" s="65" t="s">
        <v>121</v>
      </c>
      <c r="S1021" s="65" t="str">
        <f aca="false">IF($D1021="","",IF(ISERROR(FIND("/@",RIGHT($Q1021,LEN($Q1021)-FIND("#",SUBSTITUTE($Q1021,"/","#",LEN($Q1021)-LEN(SUBSTITUTE($Q1021,"/",""))))))),IF(LEFT($D1021,4)="BG-X","EG",IF(LEFT($D1021,2)="BG","G",IF(OR(RIGHT($D1021,2)="-0",RIGHT($D1021,3)="-00",RIGHT($D1021,4)="-000"),"","E"))),"A"))</f>
        <v>E</v>
      </c>
      <c r="T1021" s="65" t="s">
        <v>112</v>
      </c>
      <c r="U1021" s="65"/>
      <c r="V1021" s="68"/>
      <c r="X1021" s="69" t="s">
        <v>30</v>
      </c>
      <c r="Y1021" s="69"/>
      <c r="AA1021" s="70"/>
      <c r="AB1021" s="70"/>
      <c r="AC1021" s="71"/>
      <c r="AE1021" s="72" t="str">
        <f aca="false">D1021</f>
        <v>BT-X-264</v>
      </c>
      <c r="AF1021" s="73" t="n">
        <f aca="false">F1021</f>
        <v>4</v>
      </c>
      <c r="AG1021" s="73" t="str">
        <f aca="false">G1021</f>
        <v>0..1</v>
      </c>
      <c r="AH1021" s="63" t="s">
        <v>4036</v>
      </c>
      <c r="AI1021" s="63"/>
      <c r="AJ1021" s="64"/>
      <c r="AK1021" s="64"/>
      <c r="AL1021" s="64"/>
      <c r="AM1021" s="73" t="str">
        <f aca="false">M1021</f>
        <v>Text</v>
      </c>
      <c r="AN1021" s="73" t="n">
        <f aca="false">N1021</f>
        <v>0</v>
      </c>
      <c r="AO1021" s="73" t="str">
        <f aca="false">O1021</f>
        <v>0..1</v>
      </c>
      <c r="AP1021" s="73" t="str">
        <f aca="false">P1021</f>
        <v>/rsm:CrossIndustryInvoice
/rsm:SupplyChainTradeTransaction
/ram:ApplicableHeaderTradeSettlement
/ram:BillingSpecifiedPeriod
/ram:Description</v>
      </c>
      <c r="AQ1021" s="73" t="str">
        <f aca="false">Q1021</f>
        <v>/rsm:CrossIndustryInvoice/rsm:SupplyChainTradeTransaction/ram:ApplicableHeaderTradeSettlement/ram:BillingSpecifiedPeriod/ram:Description</v>
      </c>
      <c r="AR1021" s="73" t="str">
        <f aca="false">R1021</f>
        <v>T</v>
      </c>
      <c r="AS1021" s="73" t="str">
        <f aca="false">S1021</f>
        <v>E</v>
      </c>
      <c r="AT1021" s="73" t="str">
        <f aca="false">T1021</f>
        <v>0..n</v>
      </c>
      <c r="AU1021" s="73" t="n">
        <f aca="false">U1021</f>
        <v>0</v>
      </c>
      <c r="AV1021" s="73" t="n">
        <f aca="false">V1021</f>
        <v>0</v>
      </c>
      <c r="AW1021" s="6"/>
      <c r="AX1021" s="69" t="str">
        <f aca="false">X1021</f>
        <v>EXTENDED</v>
      </c>
      <c r="AY1021" s="74" t="n">
        <f aca="false">Y1021</f>
        <v>0</v>
      </c>
      <c r="BA1021" s="46"/>
      <c r="BB1021" s="46"/>
      <c r="BC1021" s="46"/>
    </row>
    <row r="1022" customFormat="false" ht="85.5" hidden="false" customHeight="false" outlineLevel="0" collapsed="false">
      <c r="A1022" s="58" t="str">
        <f aca="false">IF(ISERROR(SEARCH("-X-",D1022)),IF(S1022="G","NO",IF(S1022="E","YES","")),"EXT")</f>
        <v/>
      </c>
      <c r="B1022" s="58"/>
      <c r="C1022" s="59"/>
      <c r="D1022" s="60" t="s">
        <v>4037</v>
      </c>
      <c r="E1022" s="61"/>
      <c r="F1022" s="62" t="n">
        <f aca="false">LEN(Q1022)-LEN(SUBSTITUTE(Q1022,"/",""))-1</f>
        <v>4</v>
      </c>
      <c r="G1022" s="62" t="s">
        <v>95</v>
      </c>
      <c r="H1022" s="63" t="s">
        <v>4038</v>
      </c>
      <c r="I1022" s="63"/>
      <c r="J1022" s="64"/>
      <c r="K1022" s="64"/>
      <c r="L1022" s="64"/>
      <c r="M1022" s="63"/>
      <c r="N1022" s="65" t="s">
        <v>95</v>
      </c>
      <c r="O1022" s="65" t="s">
        <v>95</v>
      </c>
      <c r="P1022" s="66" t="str">
        <f aca="false">MID(SUBSTITUTE(SUBSTITUTE(Q1022,"/",CONCATENATE(CHAR(10),"/")),"/",CONCATENATE(CHAR(10),"/"),F1022+1),2,500)</f>
        <v>/rsm:CrossIndustryInvoice
/rsm:SupplyChainTradeTransaction
/ram:ApplicableHeaderTradeSettlement
/ram:BillingSpecifiedPeriod
/ram:StartDateTime</v>
      </c>
      <c r="Q1022" s="67" t="s">
        <v>4039</v>
      </c>
      <c r="R1022" s="65"/>
      <c r="S1022" s="65" t="str">
        <f aca="false">IF($D1022="","",IF(ISERROR(FIND("/@",RIGHT($Q1022,LEN($Q1022)-FIND("#",SUBSTITUTE($Q1022,"/","#",LEN($Q1022)-LEN(SUBSTITUTE($Q1022,"/",""))))))),IF(LEFT($D1022,4)="BG-X","EG",IF(LEFT($D1022,2)="BG","G",IF(OR(RIGHT($D1022,2)="-0",RIGHT($D1022,3)="-00",RIGHT($D1022,4)="-000"),"","E"))),"A"))</f>
        <v/>
      </c>
      <c r="T1022" s="65" t="s">
        <v>95</v>
      </c>
      <c r="U1022" s="65"/>
      <c r="V1022" s="68"/>
      <c r="X1022" s="69" t="s">
        <v>25</v>
      </c>
      <c r="Y1022" s="69"/>
      <c r="AA1022" s="70"/>
      <c r="AB1022" s="70"/>
      <c r="AC1022" s="71"/>
      <c r="AE1022" s="72" t="str">
        <f aca="false">D1022</f>
        <v>BT-73-00</v>
      </c>
      <c r="AF1022" s="73" t="n">
        <f aca="false">F1022</f>
        <v>4</v>
      </c>
      <c r="AG1022" s="73" t="str">
        <f aca="false">G1022</f>
        <v>0..1</v>
      </c>
      <c r="AH1022" s="63" t="s">
        <v>4040</v>
      </c>
      <c r="AI1022" s="63" t="s">
        <v>4041</v>
      </c>
      <c r="AJ1022" s="64" t="s">
        <v>1379</v>
      </c>
      <c r="AK1022" s="64"/>
      <c r="AL1022" s="64"/>
      <c r="AM1022" s="73" t="n">
        <f aca="false">M1022</f>
        <v>0</v>
      </c>
      <c r="AN1022" s="73" t="str">
        <f aca="false">N1022</f>
        <v>0..1</v>
      </c>
      <c r="AO1022" s="73" t="str">
        <f aca="false">O1022</f>
        <v>0..1</v>
      </c>
      <c r="AP1022" s="73" t="str">
        <f aca="false">P1022</f>
        <v>/rsm:CrossIndustryInvoice
/rsm:SupplyChainTradeTransaction
/ram:ApplicableHeaderTradeSettlement
/ram:BillingSpecifiedPeriod
/ram:StartDateTime</v>
      </c>
      <c r="AQ1022" s="73" t="str">
        <f aca="false">Q1022</f>
        <v>/rsm:CrossIndustryInvoice/rsm:SupplyChainTradeTransaction/ram:ApplicableHeaderTradeSettlement/ram:BillingSpecifiedPeriod/ram:StartDateTime</v>
      </c>
      <c r="AR1022" s="73" t="n">
        <f aca="false">R1022</f>
        <v>0</v>
      </c>
      <c r="AS1022" s="73" t="str">
        <f aca="false">S1022</f>
        <v/>
      </c>
      <c r="AT1022" s="73" t="str">
        <f aca="false">T1022</f>
        <v>0..1</v>
      </c>
      <c r="AU1022" s="73" t="n">
        <f aca="false">U1022</f>
        <v>0</v>
      </c>
      <c r="AV1022" s="73" t="n">
        <f aca="false">V1022</f>
        <v>0</v>
      </c>
      <c r="AW1022" s="6"/>
      <c r="AX1022" s="69" t="str">
        <f aca="false">X1022</f>
        <v>BASIC WL</v>
      </c>
      <c r="AY1022" s="74" t="n">
        <f aca="false">Y1022</f>
        <v>0</v>
      </c>
      <c r="BA1022" s="46"/>
      <c r="BB1022" s="46"/>
      <c r="BC1022" s="46"/>
    </row>
    <row r="1023" customFormat="false" ht="99.75" hidden="false" customHeight="false" outlineLevel="0" collapsed="false">
      <c r="A1023" s="58" t="str">
        <f aca="false">IF(ISERROR(SEARCH("-X-",D1023)),IF(S1023="G","NO",IF(S1023="E","YES","")),"EXT")</f>
        <v>YES</v>
      </c>
      <c r="B1023" s="58"/>
      <c r="C1023" s="59"/>
      <c r="D1023" s="60" t="s">
        <v>4042</v>
      </c>
      <c r="E1023" s="61"/>
      <c r="F1023" s="62" t="n">
        <f aca="false">LEN(Q1023)-LEN(SUBSTITUTE(Q1023,"/",""))-1</f>
        <v>5</v>
      </c>
      <c r="G1023" s="62" t="s">
        <v>95</v>
      </c>
      <c r="H1023" s="63" t="s">
        <v>4038</v>
      </c>
      <c r="I1023" s="63" t="s">
        <v>4043</v>
      </c>
      <c r="J1023" s="64" t="s">
        <v>4044</v>
      </c>
      <c r="K1023" s="64" t="s">
        <v>4045</v>
      </c>
      <c r="L1023" s="64" t="s">
        <v>4046</v>
      </c>
      <c r="M1023" s="63" t="s">
        <v>186</v>
      </c>
      <c r="N1023" s="65" t="s">
        <v>88</v>
      </c>
      <c r="O1023" s="65" t="s">
        <v>88</v>
      </c>
      <c r="P1023" s="66" t="str">
        <f aca="false">MID(SUBSTITUTE(SUBSTITUTE(Q1023,"/",CONCATENATE(CHAR(10),"/")),"/",CONCATENATE(CHAR(10),"/"),F1023+1),2,500)</f>
        <v>/rsm:CrossIndustryInvoice
/rsm:SupplyChainTradeTransaction
/ram:ApplicableHeaderTradeSettlement
/ram:BillingSpecifiedPeriod
/ram:StartDateTime
/udt:DateTimeString</v>
      </c>
      <c r="Q1023" s="67" t="s">
        <v>4047</v>
      </c>
      <c r="R1023" s="65" t="s">
        <v>188</v>
      </c>
      <c r="S1023" s="65" t="str">
        <f aca="false">IF($D1023="","",IF(ISERROR(FIND("/@",RIGHT($Q1023,LEN($Q1023)-FIND("#",SUBSTITUTE($Q1023,"/","#",LEN($Q1023)-LEN(SUBSTITUTE($Q1023,"/",""))))))),IF(LEFT($D1023,4)="BG-X","EG",IF(LEFT($D1023,2)="BG","G",IF(OR(RIGHT($D1023,2)="-0",RIGHT($D1023,3)="-00",RIGHT($D1023,4)="-000"),"","E"))),"A"))</f>
        <v>E</v>
      </c>
      <c r="T1023" s="65" t="s">
        <v>88</v>
      </c>
      <c r="U1023" s="65" t="s">
        <v>4048</v>
      </c>
      <c r="V1023" s="68" t="s">
        <v>1377</v>
      </c>
      <c r="X1023" s="69" t="s">
        <v>25</v>
      </c>
      <c r="Y1023" s="69"/>
      <c r="AA1023" s="70"/>
      <c r="AB1023" s="70"/>
      <c r="AC1023" s="71"/>
      <c r="AE1023" s="72" t="str">
        <f aca="false">D1023</f>
        <v>BT-73</v>
      </c>
      <c r="AF1023" s="73" t="n">
        <f aca="false">F1023</f>
        <v>5</v>
      </c>
      <c r="AG1023" s="73" t="str">
        <f aca="false">G1023</f>
        <v>0..1</v>
      </c>
      <c r="AH1023" s="63" t="s">
        <v>4040</v>
      </c>
      <c r="AI1023" s="63" t="s">
        <v>4041</v>
      </c>
      <c r="AJ1023" s="64" t="s">
        <v>1379</v>
      </c>
      <c r="AK1023" s="64" t="s">
        <v>4049</v>
      </c>
      <c r="AL1023" s="64" t="s">
        <v>4050</v>
      </c>
      <c r="AM1023" s="73" t="str">
        <f aca="false">M1023</f>
        <v>Date</v>
      </c>
      <c r="AN1023" s="73" t="str">
        <f aca="false">N1023</f>
        <v>1..1</v>
      </c>
      <c r="AO1023" s="73" t="str">
        <f aca="false">O1023</f>
        <v>1..1</v>
      </c>
      <c r="AP1023" s="73" t="str">
        <f aca="false">P1023</f>
        <v>/rsm:CrossIndustryInvoice
/rsm:SupplyChainTradeTransaction
/ram:ApplicableHeaderTradeSettlement
/ram:BillingSpecifiedPeriod
/ram:StartDateTime
/udt:DateTimeString</v>
      </c>
      <c r="AQ1023" s="73" t="str">
        <f aca="false">Q1023</f>
        <v>/rsm:CrossIndustryInvoice/rsm:SupplyChainTradeTransaction/ram:ApplicableHeaderTradeSettlement/ram:BillingSpecifiedPeriod/ram:StartDateTime/udt:DateTimeString</v>
      </c>
      <c r="AR1023" s="73" t="str">
        <f aca="false">R1023</f>
        <v>D</v>
      </c>
      <c r="AS1023" s="73" t="str">
        <f aca="false">S1023</f>
        <v>E</v>
      </c>
      <c r="AT1023" s="73" t="str">
        <f aca="false">T1023</f>
        <v>1..1</v>
      </c>
      <c r="AU1023" s="73" t="str">
        <f aca="false">U1023</f>
        <v>SYN-2, CAR-2</v>
      </c>
      <c r="AV1023" s="73" t="str">
        <f aca="false">V1023</f>
        <v>@format="102"</v>
      </c>
      <c r="AW1023" s="6"/>
      <c r="AX1023" s="69" t="str">
        <f aca="false">X1023</f>
        <v>BASIC WL</v>
      </c>
      <c r="AY1023" s="74" t="n">
        <f aca="false">Y1023</f>
        <v>0</v>
      </c>
      <c r="BA1023" s="46"/>
      <c r="BB1023" s="46"/>
      <c r="BC1023" s="46"/>
    </row>
    <row r="1024" customFormat="false" ht="114" hidden="false" customHeight="false" outlineLevel="0" collapsed="false">
      <c r="A1024" s="58" t="str">
        <f aca="false">IF(ISERROR(SEARCH("-X-",D1024)),IF(S1024="G","NO",IF(S1024="E","YES","")),"EXT")</f>
        <v/>
      </c>
      <c r="B1024" s="58"/>
      <c r="C1024" s="59"/>
      <c r="D1024" s="60" t="s">
        <v>4051</v>
      </c>
      <c r="E1024" s="61"/>
      <c r="F1024" s="62" t="n">
        <f aca="false">LEN(Q1024)-LEN(SUBSTITUTE(Q1024,"/",""))-1</f>
        <v>6</v>
      </c>
      <c r="G1024" s="62" t="s">
        <v>95</v>
      </c>
      <c r="H1024" s="63" t="s">
        <v>199</v>
      </c>
      <c r="I1024" s="63"/>
      <c r="J1024" s="64" t="s">
        <v>200</v>
      </c>
      <c r="K1024" s="64"/>
      <c r="L1024" s="64"/>
      <c r="M1024" s="63" t="s">
        <v>174</v>
      </c>
      <c r="N1024" s="65"/>
      <c r="O1024" s="65"/>
      <c r="P1024" s="66" t="str">
        <f aca="false">MID(SUBSTITUTE(SUBSTITUTE(Q1024,"/",CONCATENATE(CHAR(10),"/")),"/",CONCATENATE(CHAR(10),"/"),F1024+1),2,500)</f>
        <v>/rsm:CrossIndustryInvoice
/rsm:SupplyChainTradeTransaction
/ram:ApplicableHeaderTradeSettlement
/ram:BillingSpecifiedPeriod
/ram:StartDateTime
/udt:DateTimeString
/@format</v>
      </c>
      <c r="Q1024" s="67" t="s">
        <v>4052</v>
      </c>
      <c r="R1024" s="65" t="s">
        <v>176</v>
      </c>
      <c r="S1024" s="65" t="str">
        <f aca="false">IF($D1024="","",IF(ISERROR(FIND("/@",RIGHT($Q1024,LEN($Q1024)-FIND("#",SUBSTITUTE($Q1024,"/","#",LEN($Q1024)-LEN(SUBSTITUTE($Q1024,"/",""))))))),IF(LEFT($D1024,4)="BG-X","EG",IF(LEFT($D1024,2)="BG","G",IF(OR(RIGHT($D1024,2)="-0",RIGHT($D1024,3)="-00",RIGHT($D1024,4)="-000"),"","E"))),"A"))</f>
        <v/>
      </c>
      <c r="T1024" s="65"/>
      <c r="U1024" s="65"/>
      <c r="V1024" s="68" t="s">
        <v>200</v>
      </c>
      <c r="X1024" s="69" t="s">
        <v>25</v>
      </c>
      <c r="Y1024" s="69"/>
      <c r="AA1024" s="70"/>
      <c r="AB1024" s="70"/>
      <c r="AC1024" s="71"/>
      <c r="AE1024" s="72" t="str">
        <f aca="false">D1024</f>
        <v>BT-73-0</v>
      </c>
      <c r="AF1024" s="73" t="n">
        <f aca="false">F1024</f>
        <v>6</v>
      </c>
      <c r="AG1024" s="73" t="str">
        <f aca="false">G1024</f>
        <v>0..1</v>
      </c>
      <c r="AH1024" s="63" t="s">
        <v>199</v>
      </c>
      <c r="AI1024" s="63"/>
      <c r="AJ1024" s="64" t="s">
        <v>202</v>
      </c>
      <c r="AK1024" s="64"/>
      <c r="AL1024" s="64"/>
      <c r="AM1024" s="73" t="str">
        <f aca="false">M1024</f>
        <v>Code</v>
      </c>
      <c r="AN1024" s="73" t="n">
        <f aca="false">N1024</f>
        <v>0</v>
      </c>
      <c r="AO1024" s="73" t="n">
        <f aca="false">O1024</f>
        <v>0</v>
      </c>
      <c r="AP1024" s="73" t="str">
        <f aca="false">P1024</f>
        <v>/rsm:CrossIndustryInvoice
/rsm:SupplyChainTradeTransaction
/ram:ApplicableHeaderTradeSettlement
/ram:BillingSpecifiedPeriod
/ram:StartDateTime
/udt:DateTimeString
/@format</v>
      </c>
      <c r="AQ1024" s="73" t="str">
        <f aca="false">Q1024</f>
        <v>/rsm:CrossIndustryInvoice/rsm:SupplyChainTradeTransaction/ram:ApplicableHeaderTradeSettlement/ram:BillingSpecifiedPeriod/ram:StartDateTime/udt:DateTimeString/@format</v>
      </c>
      <c r="AR1024" s="73" t="str">
        <f aca="false">R1024</f>
        <v>C</v>
      </c>
      <c r="AS1024" s="73" t="str">
        <f aca="false">S1024</f>
        <v/>
      </c>
      <c r="AT1024" s="73" t="n">
        <f aca="false">T1024</f>
        <v>0</v>
      </c>
      <c r="AU1024" s="73" t="n">
        <f aca="false">U1024</f>
        <v>0</v>
      </c>
      <c r="AV1024" s="73" t="str">
        <f aca="false">V1024</f>
        <v>Only value "102"</v>
      </c>
      <c r="AW1024" s="6"/>
      <c r="AX1024" s="69" t="str">
        <f aca="false">X1024</f>
        <v>BASIC WL</v>
      </c>
      <c r="AY1024" s="74" t="n">
        <f aca="false">Y1024</f>
        <v>0</v>
      </c>
      <c r="BA1024" s="46"/>
      <c r="BB1024" s="46"/>
      <c r="BC1024" s="46"/>
    </row>
    <row r="1025" customFormat="false" ht="85.5" hidden="false" customHeight="false" outlineLevel="0" collapsed="false">
      <c r="A1025" s="58" t="str">
        <f aca="false">IF(ISERROR(SEARCH("-X-",D1025)),IF(S1025="G","NO",IF(S1025="E","YES","")),"EXT")</f>
        <v/>
      </c>
      <c r="B1025" s="58"/>
      <c r="C1025" s="59"/>
      <c r="D1025" s="60" t="s">
        <v>4053</v>
      </c>
      <c r="E1025" s="61"/>
      <c r="F1025" s="62" t="n">
        <f aca="false">LEN(Q1025)-LEN(SUBSTITUTE(Q1025,"/",""))-1</f>
        <v>4</v>
      </c>
      <c r="G1025" s="62" t="s">
        <v>95</v>
      </c>
      <c r="H1025" s="63" t="s">
        <v>4054</v>
      </c>
      <c r="I1025" s="63"/>
      <c r="J1025" s="64"/>
      <c r="K1025" s="64"/>
      <c r="L1025" s="64"/>
      <c r="M1025" s="63"/>
      <c r="N1025" s="65" t="s">
        <v>95</v>
      </c>
      <c r="O1025" s="65" t="s">
        <v>95</v>
      </c>
      <c r="P1025" s="66" t="str">
        <f aca="false">MID(SUBSTITUTE(SUBSTITUTE(Q1025,"/",CONCATENATE(CHAR(10),"/")),"/",CONCATENATE(CHAR(10),"/"),F1025+1),2,500)</f>
        <v>/rsm:CrossIndustryInvoice
/rsm:SupplyChainTradeTransaction
/ram:ApplicableHeaderTradeSettlement
/ram:BillingSpecifiedPeriod
/ram:EndDateTime</v>
      </c>
      <c r="Q1025" s="67" t="s">
        <v>4055</v>
      </c>
      <c r="R1025" s="65"/>
      <c r="S1025" s="65" t="str">
        <f aca="false">IF($D1025="","",IF(ISERROR(FIND("/@",RIGHT($Q1025,LEN($Q1025)-FIND("#",SUBSTITUTE($Q1025,"/","#",LEN($Q1025)-LEN(SUBSTITUTE($Q1025,"/",""))))))),IF(LEFT($D1025,4)="BG-X","EG",IF(LEFT($D1025,2)="BG","G",IF(OR(RIGHT($D1025,2)="-0",RIGHT($D1025,3)="-00",RIGHT($D1025,4)="-000"),"","E"))),"A"))</f>
        <v/>
      </c>
      <c r="T1025" s="65" t="s">
        <v>95</v>
      </c>
      <c r="U1025" s="65"/>
      <c r="V1025" s="68"/>
      <c r="X1025" s="69" t="s">
        <v>25</v>
      </c>
      <c r="Y1025" s="69"/>
      <c r="AA1025" s="70"/>
      <c r="AB1025" s="70"/>
      <c r="AC1025" s="71"/>
      <c r="AE1025" s="72" t="str">
        <f aca="false">D1025</f>
        <v>BT-74-00</v>
      </c>
      <c r="AF1025" s="73" t="n">
        <f aca="false">F1025</f>
        <v>4</v>
      </c>
      <c r="AG1025" s="73" t="str">
        <f aca="false">G1025</f>
        <v>0..1</v>
      </c>
      <c r="AH1025" s="63" t="s">
        <v>4056</v>
      </c>
      <c r="AI1025" s="63" t="s">
        <v>4057</v>
      </c>
      <c r="AJ1025" s="64" t="s">
        <v>1396</v>
      </c>
      <c r="AK1025" s="64"/>
      <c r="AL1025" s="64"/>
      <c r="AM1025" s="73" t="n">
        <f aca="false">M1025</f>
        <v>0</v>
      </c>
      <c r="AN1025" s="73" t="str">
        <f aca="false">N1025</f>
        <v>0..1</v>
      </c>
      <c r="AO1025" s="73" t="str">
        <f aca="false">O1025</f>
        <v>0..1</v>
      </c>
      <c r="AP1025" s="73" t="str">
        <f aca="false">P1025</f>
        <v>/rsm:CrossIndustryInvoice
/rsm:SupplyChainTradeTransaction
/ram:ApplicableHeaderTradeSettlement
/ram:BillingSpecifiedPeriod
/ram:EndDateTime</v>
      </c>
      <c r="AQ1025" s="73" t="str">
        <f aca="false">Q1025</f>
        <v>/rsm:CrossIndustryInvoice/rsm:SupplyChainTradeTransaction/ram:ApplicableHeaderTradeSettlement/ram:BillingSpecifiedPeriod/ram:EndDateTime</v>
      </c>
      <c r="AR1025" s="73" t="n">
        <f aca="false">R1025</f>
        <v>0</v>
      </c>
      <c r="AS1025" s="73" t="str">
        <f aca="false">S1025</f>
        <v/>
      </c>
      <c r="AT1025" s="73" t="str">
        <f aca="false">T1025</f>
        <v>0..1</v>
      </c>
      <c r="AU1025" s="73" t="n">
        <f aca="false">U1025</f>
        <v>0</v>
      </c>
      <c r="AV1025" s="73" t="n">
        <f aca="false">V1025</f>
        <v>0</v>
      </c>
      <c r="AW1025" s="6"/>
      <c r="AX1025" s="69" t="str">
        <f aca="false">X1025</f>
        <v>BASIC WL</v>
      </c>
      <c r="AY1025" s="74" t="n">
        <f aca="false">Y1025</f>
        <v>0</v>
      </c>
      <c r="BA1025" s="46"/>
      <c r="BB1025" s="46"/>
      <c r="BC1025" s="46"/>
    </row>
    <row r="1026" customFormat="false" ht="191.25" hidden="false" customHeight="false" outlineLevel="0" collapsed="false">
      <c r="A1026" s="58" t="str">
        <f aca="false">IF(ISERROR(SEARCH("-X-",D1026)),IF(S1026="G","NO",IF(S1026="E","YES","")),"EXT")</f>
        <v>YES</v>
      </c>
      <c r="B1026" s="58"/>
      <c r="C1026" s="59"/>
      <c r="D1026" s="60" t="s">
        <v>4058</v>
      </c>
      <c r="E1026" s="61"/>
      <c r="F1026" s="62" t="n">
        <f aca="false">LEN(Q1026)-LEN(SUBSTITUTE(Q1026,"/",""))-1</f>
        <v>5</v>
      </c>
      <c r="G1026" s="62" t="s">
        <v>95</v>
      </c>
      <c r="H1026" s="63" t="s">
        <v>4054</v>
      </c>
      <c r="I1026" s="63" t="s">
        <v>4059</v>
      </c>
      <c r="J1026" s="64" t="s">
        <v>4060</v>
      </c>
      <c r="K1026" s="64" t="s">
        <v>4061</v>
      </c>
      <c r="L1026" s="64" t="s">
        <v>4062</v>
      </c>
      <c r="M1026" s="63" t="s">
        <v>186</v>
      </c>
      <c r="N1026" s="65" t="s">
        <v>88</v>
      </c>
      <c r="O1026" s="65" t="s">
        <v>88</v>
      </c>
      <c r="P1026" s="66" t="str">
        <f aca="false">MID(SUBSTITUTE(SUBSTITUTE(Q1026,"/",CONCATENATE(CHAR(10),"/")),"/",CONCATENATE(CHAR(10),"/"),F1026+1),2,500)</f>
        <v>/rsm:CrossIndustryInvoice
/rsm:SupplyChainTradeTransaction
/ram:ApplicableHeaderTradeSettlement
/ram:BillingSpecifiedPeriod
/ram:EndDateTime
/udt:DateTimeString</v>
      </c>
      <c r="Q1026" s="67" t="s">
        <v>4063</v>
      </c>
      <c r="R1026" s="65" t="s">
        <v>188</v>
      </c>
      <c r="S1026" s="65" t="str">
        <f aca="false">IF($D1026="","",IF(ISERROR(FIND("/@",RIGHT($Q1026,LEN($Q1026)-FIND("#",SUBSTITUTE($Q1026,"/","#",LEN($Q1026)-LEN(SUBSTITUTE($Q1026,"/",""))))))),IF(LEFT($D1026,4)="BG-X","EG",IF(LEFT($D1026,2)="BG","G",IF(OR(RIGHT($D1026,2)="-0",RIGHT($D1026,3)="-00",RIGHT($D1026,4)="-000"),"","E"))),"A"))</f>
        <v>E</v>
      </c>
      <c r="T1026" s="65" t="s">
        <v>88</v>
      </c>
      <c r="U1026" s="65" t="s">
        <v>4048</v>
      </c>
      <c r="V1026" s="68" t="s">
        <v>1377</v>
      </c>
      <c r="X1026" s="69" t="s">
        <v>25</v>
      </c>
      <c r="Y1026" s="69"/>
      <c r="AA1026" s="70"/>
      <c r="AB1026" s="70"/>
      <c r="AC1026" s="71"/>
      <c r="AE1026" s="72" t="str">
        <f aca="false">D1026</f>
        <v>BT-74</v>
      </c>
      <c r="AF1026" s="73" t="n">
        <f aca="false">F1026</f>
        <v>5</v>
      </c>
      <c r="AG1026" s="73" t="str">
        <f aca="false">G1026</f>
        <v>0..1</v>
      </c>
      <c r="AH1026" s="63" t="s">
        <v>4056</v>
      </c>
      <c r="AI1026" s="63" t="s">
        <v>4057</v>
      </c>
      <c r="AJ1026" s="64" t="s">
        <v>1396</v>
      </c>
      <c r="AK1026" s="64" t="s">
        <v>4064</v>
      </c>
      <c r="AL1026" s="64" t="s">
        <v>4065</v>
      </c>
      <c r="AM1026" s="73" t="str">
        <f aca="false">M1026</f>
        <v>Date</v>
      </c>
      <c r="AN1026" s="73" t="str">
        <f aca="false">N1026</f>
        <v>1..1</v>
      </c>
      <c r="AO1026" s="73" t="str">
        <f aca="false">O1026</f>
        <v>1..1</v>
      </c>
      <c r="AP1026" s="73" t="str">
        <f aca="false">P1026</f>
        <v>/rsm:CrossIndustryInvoice
/rsm:SupplyChainTradeTransaction
/ram:ApplicableHeaderTradeSettlement
/ram:BillingSpecifiedPeriod
/ram:EndDateTime
/udt:DateTimeString</v>
      </c>
      <c r="AQ1026" s="73" t="str">
        <f aca="false">Q1026</f>
        <v>/rsm:CrossIndustryInvoice/rsm:SupplyChainTradeTransaction/ram:ApplicableHeaderTradeSettlement/ram:BillingSpecifiedPeriod/ram:EndDateTime/udt:DateTimeString</v>
      </c>
      <c r="AR1026" s="73" t="str">
        <f aca="false">R1026</f>
        <v>D</v>
      </c>
      <c r="AS1026" s="73" t="str">
        <f aca="false">S1026</f>
        <v>E</v>
      </c>
      <c r="AT1026" s="73" t="str">
        <f aca="false">T1026</f>
        <v>1..1</v>
      </c>
      <c r="AU1026" s="73" t="str">
        <f aca="false">U1026</f>
        <v>SYN-2, CAR-2</v>
      </c>
      <c r="AV1026" s="73" t="str">
        <f aca="false">V1026</f>
        <v>@format="102"</v>
      </c>
      <c r="AW1026" s="6"/>
      <c r="AX1026" s="69" t="str">
        <f aca="false">X1026</f>
        <v>BASIC WL</v>
      </c>
      <c r="AY1026" s="74" t="n">
        <f aca="false">Y1026</f>
        <v>0</v>
      </c>
      <c r="BA1026" s="46"/>
      <c r="BB1026" s="46"/>
      <c r="BC1026" s="46"/>
    </row>
    <row r="1027" customFormat="false" ht="114" hidden="false" customHeight="false" outlineLevel="0" collapsed="false">
      <c r="A1027" s="58" t="str">
        <f aca="false">IF(ISERROR(SEARCH("-X-",D1027)),IF(S1027="G","NO",IF(S1027="E","YES","")),"EXT")</f>
        <v/>
      </c>
      <c r="B1027" s="58"/>
      <c r="C1027" s="59"/>
      <c r="D1027" s="60" t="s">
        <v>4066</v>
      </c>
      <c r="E1027" s="61"/>
      <c r="F1027" s="62" t="n">
        <f aca="false">LEN(Q1027)-LEN(SUBSTITUTE(Q1027,"/",""))-1</f>
        <v>6</v>
      </c>
      <c r="G1027" s="62" t="s">
        <v>95</v>
      </c>
      <c r="H1027" s="63" t="s">
        <v>199</v>
      </c>
      <c r="I1027" s="63"/>
      <c r="J1027" s="64" t="s">
        <v>200</v>
      </c>
      <c r="K1027" s="64"/>
      <c r="L1027" s="64"/>
      <c r="M1027" s="63" t="s">
        <v>174</v>
      </c>
      <c r="N1027" s="65"/>
      <c r="O1027" s="65"/>
      <c r="P1027" s="66" t="str">
        <f aca="false">MID(SUBSTITUTE(SUBSTITUTE(Q1027,"/",CONCATENATE(CHAR(10),"/")),"/",CONCATENATE(CHAR(10),"/"),F1027+1),2,500)</f>
        <v>/rsm:CrossIndustryInvoice
/rsm:SupplyChainTradeTransaction
/ram:ApplicableHeaderTradeSettlement
/ram:BillingSpecifiedPeriod
/ram:EndDateTime
/udt:DateTimeString
/@format</v>
      </c>
      <c r="Q1027" s="67" t="s">
        <v>4067</v>
      </c>
      <c r="R1027" s="65" t="s">
        <v>176</v>
      </c>
      <c r="S1027" s="65" t="str">
        <f aca="false">IF($D1027="","",IF(ISERROR(FIND("/@",RIGHT($Q1027,LEN($Q1027)-FIND("#",SUBSTITUTE($Q1027,"/","#",LEN($Q1027)-LEN(SUBSTITUTE($Q1027,"/",""))))))),IF(LEFT($D1027,4)="BG-X","EG",IF(LEFT($D1027,2)="BG","G",IF(OR(RIGHT($D1027,2)="-0",RIGHT($D1027,3)="-00",RIGHT($D1027,4)="-000"),"","E"))),"A"))</f>
        <v/>
      </c>
      <c r="T1027" s="65"/>
      <c r="U1027" s="65"/>
      <c r="V1027" s="68" t="s">
        <v>200</v>
      </c>
      <c r="X1027" s="69" t="s">
        <v>25</v>
      </c>
      <c r="Y1027" s="69"/>
      <c r="AA1027" s="70"/>
      <c r="AB1027" s="70"/>
      <c r="AC1027" s="71"/>
      <c r="AE1027" s="72" t="str">
        <f aca="false">D1027</f>
        <v>BT-74-0</v>
      </c>
      <c r="AF1027" s="73" t="n">
        <f aca="false">F1027</f>
        <v>6</v>
      </c>
      <c r="AG1027" s="73" t="str">
        <f aca="false">G1027</f>
        <v>0..1</v>
      </c>
      <c r="AH1027" s="63" t="s">
        <v>199</v>
      </c>
      <c r="AI1027" s="63"/>
      <c r="AJ1027" s="64" t="s">
        <v>202</v>
      </c>
      <c r="AK1027" s="64"/>
      <c r="AL1027" s="64"/>
      <c r="AM1027" s="73" t="str">
        <f aca="false">M1027</f>
        <v>Code</v>
      </c>
      <c r="AN1027" s="73" t="n">
        <f aca="false">N1027</f>
        <v>0</v>
      </c>
      <c r="AO1027" s="73" t="n">
        <f aca="false">O1027</f>
        <v>0</v>
      </c>
      <c r="AP1027" s="73" t="str">
        <f aca="false">P1027</f>
        <v>/rsm:CrossIndustryInvoice
/rsm:SupplyChainTradeTransaction
/ram:ApplicableHeaderTradeSettlement
/ram:BillingSpecifiedPeriod
/ram:EndDateTime
/udt:DateTimeString
/@format</v>
      </c>
      <c r="AQ1027" s="73" t="str">
        <f aca="false">Q1027</f>
        <v>/rsm:CrossIndustryInvoice/rsm:SupplyChainTradeTransaction/ram:ApplicableHeaderTradeSettlement/ram:BillingSpecifiedPeriod/ram:EndDateTime/udt:DateTimeString/@format</v>
      </c>
      <c r="AR1027" s="73" t="str">
        <f aca="false">R1027</f>
        <v>C</v>
      </c>
      <c r="AS1027" s="73" t="str">
        <f aca="false">S1027</f>
        <v/>
      </c>
      <c r="AT1027" s="73" t="n">
        <f aca="false">T1027</f>
        <v>0</v>
      </c>
      <c r="AU1027" s="73" t="n">
        <f aca="false">U1027</f>
        <v>0</v>
      </c>
      <c r="AV1027" s="73" t="str">
        <f aca="false">V1027</f>
        <v>Only value "102"</v>
      </c>
      <c r="AW1027" s="6"/>
      <c r="AX1027" s="69" t="str">
        <f aca="false">X1027</f>
        <v>BASIC WL</v>
      </c>
      <c r="AY1027" s="74" t="n">
        <f aca="false">Y1027</f>
        <v>0</v>
      </c>
      <c r="BA1027" s="46"/>
      <c r="BB1027" s="46"/>
      <c r="BC1027" s="46"/>
    </row>
    <row r="1028" customFormat="false" ht="99.75" hidden="false" customHeight="false" outlineLevel="0" collapsed="false">
      <c r="A1028" s="58" t="str">
        <f aca="false">IF(ISERROR(SEARCH("-X-",D1028)),IF(S1028="G","NO",IF(S1028="E","YES","")),"EXT")</f>
        <v>NO</v>
      </c>
      <c r="B1028" s="58"/>
      <c r="C1028" s="59"/>
      <c r="D1028" s="60" t="s">
        <v>4068</v>
      </c>
      <c r="E1028" s="61"/>
      <c r="F1028" s="62" t="n">
        <f aca="false">LEN(Q1028)-LEN(SUBSTITUTE(Q1028,"/",""))-1</f>
        <v>4</v>
      </c>
      <c r="G1028" s="62" t="s">
        <v>112</v>
      </c>
      <c r="H1028" s="63" t="s">
        <v>4069</v>
      </c>
      <c r="I1028" s="63" t="s">
        <v>4070</v>
      </c>
      <c r="J1028" s="64" t="s">
        <v>4071</v>
      </c>
      <c r="K1028" s="64"/>
      <c r="L1028" s="64"/>
      <c r="M1028" s="63"/>
      <c r="N1028" s="65" t="s">
        <v>112</v>
      </c>
      <c r="O1028" s="65" t="s">
        <v>112</v>
      </c>
      <c r="P1028" s="66" t="str">
        <f aca="false">MID(SUBSTITUTE(SUBSTITUTE(Q1028,"/",CONCATENATE(CHAR(10),"/")),"/",CONCATENATE(CHAR(10),"/"),F1028+1),2,500)</f>
        <v>/rsm:CrossIndustryInvoice
/rsm:SupplyChainTradeTransaction
/ram:ApplicableHeaderTradeSettlement
/ram:SpecifiedTradeAllowanceCharge[ram:ChargeIndicator
/udt:Indicator="false"]</v>
      </c>
      <c r="Q1028" s="67" t="s">
        <v>4072</v>
      </c>
      <c r="R1028" s="65"/>
      <c r="S1028" s="65" t="str">
        <f aca="false">IF($D1028="","",IF(ISERROR(FIND("/@",RIGHT($Q1028,LEN($Q1028)-FIND("#",SUBSTITUTE($Q1028,"/","#",LEN($Q1028)-LEN(SUBSTITUTE($Q1028,"/",""))))))),IF(LEFT($D1028,4)="BG-X","EG",IF(LEFT($D1028,2)="BG","G",IF(OR(RIGHT($D1028,2)="-0",RIGHT($D1028,3)="-00",RIGHT($D1028,4)="-000"),"","E"))),"A"))</f>
        <v>G</v>
      </c>
      <c r="T1028" s="65" t="s">
        <v>112</v>
      </c>
      <c r="U1028" s="65" t="s">
        <v>1407</v>
      </c>
      <c r="V1028" s="68" t="s">
        <v>1405</v>
      </c>
      <c r="X1028" s="69" t="s">
        <v>25</v>
      </c>
      <c r="Y1028" s="69"/>
      <c r="AA1028" s="70"/>
      <c r="AB1028" s="70"/>
      <c r="AC1028" s="71"/>
      <c r="AE1028" s="72" t="str">
        <f aca="false">D1028</f>
        <v>BG-20</v>
      </c>
      <c r="AF1028" s="73" t="n">
        <f aca="false">F1028</f>
        <v>4</v>
      </c>
      <c r="AG1028" s="73" t="str">
        <f aca="false">G1028</f>
        <v>0..n</v>
      </c>
      <c r="AH1028" s="63" t="s">
        <v>4073</v>
      </c>
      <c r="AI1028" s="63" t="s">
        <v>4074</v>
      </c>
      <c r="AJ1028" s="64" t="s">
        <v>4075</v>
      </c>
      <c r="AK1028" s="64"/>
      <c r="AL1028" s="64"/>
      <c r="AM1028" s="73" t="n">
        <f aca="false">M1028</f>
        <v>0</v>
      </c>
      <c r="AN1028" s="73" t="str">
        <f aca="false">N1028</f>
        <v>0..n</v>
      </c>
      <c r="AO1028" s="73" t="str">
        <f aca="false">O1028</f>
        <v>0..n</v>
      </c>
      <c r="AP1028" s="73" t="str">
        <f aca="false">P1028</f>
        <v>/rsm:CrossIndustryInvoice
/rsm:SupplyChainTradeTransaction
/ram:ApplicableHeaderTradeSettlement
/ram:SpecifiedTradeAllowanceCharge[ram:ChargeIndicator
/udt:Indicator="false"]</v>
      </c>
      <c r="AQ1028" s="73" t="str">
        <f aca="false">Q1028</f>
        <v>/rsm:CrossIndustryInvoice/rsm:SupplyChainTradeTransaction/ram:ApplicableHeaderTradeSettlement/ram:SpecifiedTradeAllowanceCharge[ram:ChargeIndicator/udt:Indicator="false"]</v>
      </c>
      <c r="AR1028" s="73" t="n">
        <f aca="false">R1028</f>
        <v>0</v>
      </c>
      <c r="AS1028" s="73" t="str">
        <f aca="false">S1028</f>
        <v>G</v>
      </c>
      <c r="AT1028" s="73" t="str">
        <f aca="false">T1028</f>
        <v>0..n</v>
      </c>
      <c r="AU1028" s="73" t="str">
        <f aca="false">U1028</f>
        <v>STR-4</v>
      </c>
      <c r="AV1028" s="73" t="str">
        <f aca="false">V1028</f>
        <v>ChargeIndicator=false</v>
      </c>
      <c r="AW1028" s="6"/>
      <c r="AX1028" s="69" t="str">
        <f aca="false">X1028</f>
        <v>BASIC WL</v>
      </c>
      <c r="AY1028" s="74" t="n">
        <f aca="false">Y1028</f>
        <v>0</v>
      </c>
      <c r="BA1028" s="46"/>
      <c r="BB1028" s="46"/>
      <c r="BC1028" s="46"/>
    </row>
    <row r="1029" customFormat="false" ht="114" hidden="false" customHeight="false" outlineLevel="0" collapsed="false">
      <c r="A1029" s="58" t="str">
        <f aca="false">IF(ISERROR(SEARCH("-X-",D1029)),IF(S1029="G","NO",IF(S1029="E","YES","")),"EXT")</f>
        <v>NO</v>
      </c>
      <c r="B1029" s="58"/>
      <c r="C1029" s="59"/>
      <c r="D1029" s="60" t="s">
        <v>4076</v>
      </c>
      <c r="E1029" s="61"/>
      <c r="F1029" s="62" t="n">
        <f aca="false">LEN(Q1029)-LEN(SUBSTITUTE(Q1029,"/",""))-1</f>
        <v>5</v>
      </c>
      <c r="G1029" s="62" t="s">
        <v>95</v>
      </c>
      <c r="H1029" s="63" t="s">
        <v>1412</v>
      </c>
      <c r="I1029" s="63"/>
      <c r="J1029" s="64"/>
      <c r="K1029" s="64"/>
      <c r="L1029" s="64"/>
      <c r="M1029" s="63"/>
      <c r="N1029" s="65" t="s">
        <v>88</v>
      </c>
      <c r="O1029" s="65" t="s">
        <v>88</v>
      </c>
      <c r="P1029" s="66" t="str">
        <f aca="false">MID(SUBSTITUTE(SUBSTITUTE(Q1029,"/",CONCATENATE(CHAR(10),"/")),"/",CONCATENATE(CHAR(10),"/"),F1029+1),2,500)</f>
        <v>/rsm:CrossIndustryInvoice
/rsm:SupplyChainTradeTransaction
/ram:ApplicableHeaderTradeSettlement
/ram:SpecifiedTradeAllowanceCharge[ram:ChargeIndicator
/udt:Indicator="false"]
/ram:ChargeIndicator</v>
      </c>
      <c r="Q1029" s="67" t="s">
        <v>4077</v>
      </c>
      <c r="R1029" s="65"/>
      <c r="S1029" s="65" t="str">
        <f aca="false">IF($D1029="","",IF(ISERROR(FIND("/@",RIGHT($Q1029,LEN($Q1029)-FIND("#",SUBSTITUTE($Q1029,"/","#",LEN($Q1029)-LEN(SUBSTITUTE($Q1029,"/",""))))))),IF(LEFT($D1029,4)="BG-X","EG",IF(LEFT($D1029,2)="BG","G",IF(OR(RIGHT($D1029,2)="-0",RIGHT($D1029,3)="-00",RIGHT($D1029,4)="-000"),"","E"))),"A"))</f>
        <v>G</v>
      </c>
      <c r="T1029" s="65" t="s">
        <v>95</v>
      </c>
      <c r="U1029" s="65"/>
      <c r="V1029" s="68"/>
      <c r="X1029" s="69" t="s">
        <v>25</v>
      </c>
      <c r="Y1029" s="69"/>
      <c r="AA1029" s="70"/>
      <c r="AB1029" s="70"/>
      <c r="AC1029" s="71"/>
      <c r="AE1029" s="72" t="str">
        <f aca="false">D1029</f>
        <v>BG-20-0</v>
      </c>
      <c r="AF1029" s="73" t="n">
        <f aca="false">F1029</f>
        <v>5</v>
      </c>
      <c r="AG1029" s="73" t="str">
        <f aca="false">G1029</f>
        <v>0..1</v>
      </c>
      <c r="AH1029" s="63" t="s">
        <v>1414</v>
      </c>
      <c r="AI1029" s="63"/>
      <c r="AJ1029" s="64"/>
      <c r="AK1029" s="64"/>
      <c r="AL1029" s="64"/>
      <c r="AM1029" s="73" t="n">
        <f aca="false">M1029</f>
        <v>0</v>
      </c>
      <c r="AN1029" s="73" t="str">
        <f aca="false">N1029</f>
        <v>1..1</v>
      </c>
      <c r="AO1029" s="73" t="str">
        <f aca="false">O1029</f>
        <v>1..1</v>
      </c>
      <c r="AP1029" s="73" t="str">
        <f aca="false">P1029</f>
        <v>/rsm:CrossIndustryInvoice
/rsm:SupplyChainTradeTransaction
/ram:ApplicableHeaderTradeSettlement
/ram:SpecifiedTradeAllowanceCharge[ram:ChargeIndicator
/udt:Indicator="false"]
/ram:ChargeIndicator</v>
      </c>
      <c r="AQ1029" s="73" t="str">
        <f aca="false">Q1029</f>
        <v>/rsm:CrossIndustryInvoice/rsm:SupplyChainTradeTransaction/ram:ApplicableHeaderTradeSettlement/ram:SpecifiedTradeAllowanceCharge[ram:ChargeIndicator/udt:Indicator="false"]/ram:ChargeIndicator</v>
      </c>
      <c r="AR1029" s="73" t="n">
        <f aca="false">R1029</f>
        <v>0</v>
      </c>
      <c r="AS1029" s="73" t="str">
        <f aca="false">S1029</f>
        <v>G</v>
      </c>
      <c r="AT1029" s="73" t="str">
        <f aca="false">T1029</f>
        <v>0..1</v>
      </c>
      <c r="AU1029" s="73" t="n">
        <f aca="false">U1029</f>
        <v>0</v>
      </c>
      <c r="AV1029" s="73" t="n">
        <f aca="false">V1029</f>
        <v>0</v>
      </c>
      <c r="AW1029" s="6"/>
      <c r="AX1029" s="69" t="str">
        <f aca="false">X1029</f>
        <v>BASIC WL</v>
      </c>
      <c r="AY1029" s="74" t="n">
        <f aca="false">Y1029</f>
        <v>0</v>
      </c>
      <c r="BA1029" s="46"/>
      <c r="BB1029" s="46"/>
      <c r="BC1029" s="46"/>
    </row>
    <row r="1030" customFormat="false" ht="128.25" hidden="false" customHeight="false" outlineLevel="0" collapsed="false">
      <c r="A1030" s="58" t="str">
        <f aca="false">IF(ISERROR(SEARCH("-X-",D1030)),IF(S1030="G","NO",IF(S1030="E","YES","")),"EXT")</f>
        <v>NO</v>
      </c>
      <c r="B1030" s="58"/>
      <c r="C1030" s="59"/>
      <c r="D1030" s="60" t="s">
        <v>4078</v>
      </c>
      <c r="E1030" s="61"/>
      <c r="F1030" s="62" t="n">
        <f aca="false">LEN(Q1030)-LEN(SUBSTITUTE(Q1030,"/",""))-1</f>
        <v>6</v>
      </c>
      <c r="G1030" s="62" t="s">
        <v>88</v>
      </c>
      <c r="H1030" s="63" t="s">
        <v>4079</v>
      </c>
      <c r="I1030" s="63"/>
      <c r="J1030" s="64" t="s">
        <v>1417</v>
      </c>
      <c r="K1030" s="64"/>
      <c r="L1030" s="64"/>
      <c r="M1030" s="63" t="s">
        <v>105</v>
      </c>
      <c r="N1030" s="65" t="s">
        <v>88</v>
      </c>
      <c r="O1030" s="65" t="s">
        <v>88</v>
      </c>
      <c r="P1030" s="66" t="str">
        <f aca="false">MID(SUBSTITUTE(SUBSTITUTE(Q1030,"/",CONCATENATE(CHAR(10),"/")),"/",CONCATENATE(CHAR(10),"/"),F1030+1),2,500)</f>
        <v>/rsm:CrossIndustryInvoice
/rsm:SupplyChainTradeTransaction
/ram:ApplicableHeaderTradeSettlement
/ram:SpecifiedTradeAllowanceCharge[ram:ChargeIndicator
/udt:Indicator="false"]
/ram:ChargeIndicator
/udt:Indicator</v>
      </c>
      <c r="Q1030" s="67" t="s">
        <v>4080</v>
      </c>
      <c r="R1030" s="65" t="s">
        <v>107</v>
      </c>
      <c r="S1030" s="65" t="str">
        <f aca="false">IF($D1030="","",IF(ISERROR(FIND("/@",RIGHT($Q1030,LEN($Q1030)-FIND("#",SUBSTITUTE($Q1030,"/","#",LEN($Q1030)-LEN(SUBSTITUTE($Q1030,"/",""))))))),IF(LEFT($D1030,4)="BG-X","EG",IF(LEFT($D1030,2)="BG","G",IF(OR(RIGHT($D1030,2)="-0",RIGHT($D1030,3)="-00",RIGHT($D1030,4)="-000"),"","E"))),"A"))</f>
        <v>G</v>
      </c>
      <c r="T1030" s="65" t="s">
        <v>88</v>
      </c>
      <c r="U1030" s="65"/>
      <c r="V1030" s="68"/>
      <c r="X1030" s="69" t="s">
        <v>25</v>
      </c>
      <c r="Y1030" s="69"/>
      <c r="AA1030" s="70"/>
      <c r="AB1030" s="70"/>
      <c r="AC1030" s="71"/>
      <c r="AE1030" s="72" t="str">
        <f aca="false">D1030</f>
        <v>BG-20-1</v>
      </c>
      <c r="AF1030" s="73" t="n">
        <f aca="false">F1030</f>
        <v>6</v>
      </c>
      <c r="AG1030" s="73" t="str">
        <f aca="false">G1030</f>
        <v>1..1</v>
      </c>
      <c r="AH1030" s="63" t="s">
        <v>1419</v>
      </c>
      <c r="AI1030" s="63"/>
      <c r="AJ1030" s="64" t="s">
        <v>1420</v>
      </c>
      <c r="AK1030" s="64"/>
      <c r="AL1030" s="64"/>
      <c r="AM1030" s="73" t="str">
        <f aca="false">M1030</f>
        <v>Indicator</v>
      </c>
      <c r="AN1030" s="73" t="str">
        <f aca="false">N1030</f>
        <v>1..1</v>
      </c>
      <c r="AO1030" s="73" t="str">
        <f aca="false">O1030</f>
        <v>1..1</v>
      </c>
      <c r="AP1030" s="73" t="str">
        <f aca="false">P1030</f>
        <v>/rsm:CrossIndustryInvoice
/rsm:SupplyChainTradeTransaction
/ram:ApplicableHeaderTradeSettlement
/ram:SpecifiedTradeAllowanceCharge[ram:ChargeIndicator
/udt:Indicator="false"]
/ram:ChargeIndicator
/udt:Indicator</v>
      </c>
      <c r="AQ1030" s="73" t="str">
        <f aca="false">Q1030</f>
        <v>/rsm:CrossIndustryInvoice/rsm:SupplyChainTradeTransaction/ram:ApplicableHeaderTradeSettlement/ram:SpecifiedTradeAllowanceCharge[ram:ChargeIndicator/udt:Indicator="false"]/ram:ChargeIndicator/udt:Indicator</v>
      </c>
      <c r="AR1030" s="73" t="str">
        <f aca="false">R1030</f>
        <v>XI</v>
      </c>
      <c r="AS1030" s="73" t="str">
        <f aca="false">S1030</f>
        <v>G</v>
      </c>
      <c r="AT1030" s="73" t="str">
        <f aca="false">T1030</f>
        <v>1..1</v>
      </c>
      <c r="AU1030" s="73" t="n">
        <f aca="false">U1030</f>
        <v>0</v>
      </c>
      <c r="AV1030" s="73" t="n">
        <f aca="false">V1030</f>
        <v>0</v>
      </c>
      <c r="AW1030" s="6"/>
      <c r="AX1030" s="69" t="str">
        <f aca="false">X1030</f>
        <v>BASIC WL</v>
      </c>
      <c r="AY1030" s="74" t="n">
        <f aca="false">Y1030</f>
        <v>0</v>
      </c>
      <c r="BA1030" s="46"/>
      <c r="BB1030" s="46"/>
      <c r="BC1030" s="46"/>
    </row>
    <row r="1031" customFormat="false" ht="114" hidden="false" customHeight="false" outlineLevel="0" collapsed="false">
      <c r="A1031" s="58" t="str">
        <f aca="false">IF(ISERROR(SEARCH("-X-",D1031)),IF(S1031="G","NO",IF(S1031="E","YES","")),"EXT")</f>
        <v>EXT</v>
      </c>
      <c r="B1031" s="58"/>
      <c r="C1031" s="59"/>
      <c r="D1031" s="60" t="s">
        <v>4081</v>
      </c>
      <c r="E1031" s="61"/>
      <c r="F1031" s="62" t="n">
        <f aca="false">LEN(Q1031)-LEN(SUBSTITUTE(Q1031,"/",""))-1</f>
        <v>5</v>
      </c>
      <c r="G1031" s="62" t="s">
        <v>95</v>
      </c>
      <c r="H1031" s="63" t="s">
        <v>4082</v>
      </c>
      <c r="I1031" s="63"/>
      <c r="J1031" s="64"/>
      <c r="K1031" s="64"/>
      <c r="L1031" s="64"/>
      <c r="M1031" s="63" t="s">
        <v>137</v>
      </c>
      <c r="N1031" s="65"/>
      <c r="O1031" s="65" t="s">
        <v>95</v>
      </c>
      <c r="P1031" s="66" t="str">
        <f aca="false">MID(SUBSTITUTE(SUBSTITUTE(Q1031,"/",CONCATENATE(CHAR(10),"/")),"/",CONCATENATE(CHAR(10),"/"),F1031+1),2,500)</f>
        <v>/rsm:CrossIndustryInvoice
/rsm:SupplyChainTradeTransaction
/ram:ApplicableHeaderTradeSettlement
/ram:SpecifiedTradeAllowanceCharge[ram:ChargeIndicator
/udt:Indicator="false"]
/ram:SequenceNumeric</v>
      </c>
      <c r="Q1031" s="67" t="s">
        <v>4083</v>
      </c>
      <c r="R1031" s="65" t="s">
        <v>139</v>
      </c>
      <c r="S1031" s="65" t="str">
        <f aca="false">IF($D1031="","",IF(ISERROR(FIND("/@",RIGHT($Q1031,LEN($Q1031)-FIND("#",SUBSTITUTE($Q1031,"/","#",LEN($Q1031)-LEN(SUBSTITUTE($Q1031,"/",""))))))),IF(LEFT($D1031,4)="BG-X","EG",IF(LEFT($D1031,2)="BG","G",IF(OR(RIGHT($D1031,2)="-0",RIGHT($D1031,3)="-00",RIGHT($D1031,4)="-000"),"","E"))),"A"))</f>
        <v>E</v>
      </c>
      <c r="T1031" s="65" t="s">
        <v>95</v>
      </c>
      <c r="U1031" s="65"/>
      <c r="V1031" s="68"/>
      <c r="X1031" s="69" t="s">
        <v>30</v>
      </c>
      <c r="Y1031" s="69"/>
      <c r="AA1031" s="70"/>
      <c r="AB1031" s="70"/>
      <c r="AC1031" s="71"/>
      <c r="AE1031" s="72" t="str">
        <f aca="false">D1031</f>
        <v>BT-X-265</v>
      </c>
      <c r="AF1031" s="73" t="n">
        <f aca="false">F1031</f>
        <v>5</v>
      </c>
      <c r="AG1031" s="73" t="str">
        <f aca="false">G1031</f>
        <v>0..1</v>
      </c>
      <c r="AH1031" s="63" t="s">
        <v>4084</v>
      </c>
      <c r="AI1031" s="63"/>
      <c r="AJ1031" s="64"/>
      <c r="AK1031" s="64"/>
      <c r="AL1031" s="64"/>
      <c r="AM1031" s="73" t="str">
        <f aca="false">M1031</f>
        <v>Identifier</v>
      </c>
      <c r="AN1031" s="73" t="n">
        <f aca="false">N1031</f>
        <v>0</v>
      </c>
      <c r="AO1031" s="73" t="str">
        <f aca="false">O1031</f>
        <v>0..1</v>
      </c>
      <c r="AP1031" s="73" t="str">
        <f aca="false">P1031</f>
        <v>/rsm:CrossIndustryInvoice
/rsm:SupplyChainTradeTransaction
/ram:ApplicableHeaderTradeSettlement
/ram:SpecifiedTradeAllowanceCharge[ram:ChargeIndicator
/udt:Indicator="false"]
/ram:SequenceNumeric</v>
      </c>
      <c r="AQ1031" s="73" t="str">
        <f aca="false">Q1031</f>
        <v>/rsm:CrossIndustryInvoice/rsm:SupplyChainTradeTransaction/ram:ApplicableHeaderTradeSettlement/ram:SpecifiedTradeAllowanceCharge[ram:ChargeIndicator/udt:Indicator="false"]/ram:SequenceNumeric</v>
      </c>
      <c r="AR1031" s="73" t="str">
        <f aca="false">R1031</f>
        <v>I</v>
      </c>
      <c r="AS1031" s="73" t="str">
        <f aca="false">S1031</f>
        <v>E</v>
      </c>
      <c r="AT1031" s="73" t="str">
        <f aca="false">T1031</f>
        <v>0..1</v>
      </c>
      <c r="AU1031" s="73" t="n">
        <f aca="false">U1031</f>
        <v>0</v>
      </c>
      <c r="AV1031" s="73" t="n">
        <f aca="false">V1031</f>
        <v>0</v>
      </c>
      <c r="AW1031" s="6"/>
      <c r="AX1031" s="69" t="str">
        <f aca="false">X1031</f>
        <v>EXTENDED</v>
      </c>
      <c r="AY1031" s="74" t="n">
        <f aca="false">Y1031</f>
        <v>0</v>
      </c>
      <c r="BA1031" s="46"/>
      <c r="BB1031" s="46"/>
      <c r="BC1031" s="46"/>
    </row>
    <row r="1032" customFormat="false" ht="114" hidden="false" customHeight="false" outlineLevel="0" collapsed="false">
      <c r="A1032" s="58" t="str">
        <f aca="false">IF(ISERROR(SEARCH("-X-",D1032)),IF(S1032="G","NO",IF(S1032="E","YES","")),"EXT")</f>
        <v>YES</v>
      </c>
      <c r="B1032" s="58"/>
      <c r="C1032" s="59"/>
      <c r="D1032" s="60" t="s">
        <v>4085</v>
      </c>
      <c r="E1032" s="61"/>
      <c r="F1032" s="62" t="n">
        <f aca="false">LEN(Q1032)-LEN(SUBSTITUTE(Q1032,"/",""))-1</f>
        <v>5</v>
      </c>
      <c r="G1032" s="62" t="s">
        <v>95</v>
      </c>
      <c r="H1032" s="63" t="s">
        <v>4086</v>
      </c>
      <c r="I1032" s="63" t="s">
        <v>4087</v>
      </c>
      <c r="J1032" s="64"/>
      <c r="K1032" s="64"/>
      <c r="L1032" s="64"/>
      <c r="M1032" s="63" t="s">
        <v>764</v>
      </c>
      <c r="N1032" s="65" t="s">
        <v>95</v>
      </c>
      <c r="O1032" s="65" t="s">
        <v>95</v>
      </c>
      <c r="P1032" s="66" t="str">
        <f aca="false">MID(SUBSTITUTE(SUBSTITUTE(Q1032,"/",CONCATENATE(CHAR(10),"/")),"/",CONCATENATE(CHAR(10),"/"),F1032+1),2,500)</f>
        <v>/rsm:CrossIndustryInvoice
/rsm:SupplyChainTradeTransaction
/ram:ApplicableHeaderTradeSettlement
/ram:SpecifiedTradeAllowanceCharge[ram:ChargeIndicator
/udt:Indicator="false"]
/ram:CalculationPercent</v>
      </c>
      <c r="Q1032" s="67" t="s">
        <v>4088</v>
      </c>
      <c r="R1032" s="65" t="s">
        <v>766</v>
      </c>
      <c r="S1032" s="65" t="str">
        <f aca="false">IF($D1032="","",IF(ISERROR(FIND("/@",RIGHT($Q1032,LEN($Q1032)-FIND("#",SUBSTITUTE($Q1032,"/","#",LEN($Q1032)-LEN(SUBSTITUTE($Q1032,"/",""))))))),IF(LEFT($D1032,4)="BG-X","EG",IF(LEFT($D1032,2)="BG","G",IF(OR(RIGHT($D1032,2)="-0",RIGHT($D1032,3)="-00",RIGHT($D1032,4)="-000"),"","E"))),"A"))</f>
        <v>E</v>
      </c>
      <c r="T1032" s="65" t="s">
        <v>95</v>
      </c>
      <c r="U1032" s="65"/>
      <c r="V1032" s="68"/>
      <c r="X1032" s="69" t="s">
        <v>25</v>
      </c>
      <c r="Y1032" s="69"/>
      <c r="AA1032" s="70"/>
      <c r="AB1032" s="70"/>
      <c r="AC1032" s="71"/>
      <c r="AE1032" s="72" t="str">
        <f aca="false">D1032</f>
        <v>BT-94</v>
      </c>
      <c r="AF1032" s="73" t="n">
        <f aca="false">F1032</f>
        <v>5</v>
      </c>
      <c r="AG1032" s="73" t="str">
        <f aca="false">G1032</f>
        <v>0..1</v>
      </c>
      <c r="AH1032" s="63" t="s">
        <v>4089</v>
      </c>
      <c r="AI1032" s="63" t="s">
        <v>4090</v>
      </c>
      <c r="AJ1032" s="64"/>
      <c r="AK1032" s="64"/>
      <c r="AL1032" s="64"/>
      <c r="AM1032" s="73" t="str">
        <f aca="false">M1032</f>
        <v>Percentage</v>
      </c>
      <c r="AN1032" s="73" t="str">
        <f aca="false">N1032</f>
        <v>0..1</v>
      </c>
      <c r="AO1032" s="73" t="str">
        <f aca="false">O1032</f>
        <v>0..1</v>
      </c>
      <c r="AP1032" s="73" t="str">
        <f aca="false">P1032</f>
        <v>/rsm:CrossIndustryInvoice
/rsm:SupplyChainTradeTransaction
/ram:ApplicableHeaderTradeSettlement
/ram:SpecifiedTradeAllowanceCharge[ram:ChargeIndicator
/udt:Indicator="false"]
/ram:CalculationPercent</v>
      </c>
      <c r="AQ1032" s="73" t="str">
        <f aca="false">Q1032</f>
        <v>/rsm:CrossIndustryInvoice/rsm:SupplyChainTradeTransaction/ram:ApplicableHeaderTradeSettlement/ram:SpecifiedTradeAllowanceCharge[ram:ChargeIndicator/udt:Indicator="false"]/ram:CalculationPercent</v>
      </c>
      <c r="AR1032" s="73" t="str">
        <f aca="false">R1032</f>
        <v>P</v>
      </c>
      <c r="AS1032" s="73" t="str">
        <f aca="false">S1032</f>
        <v>E</v>
      </c>
      <c r="AT1032" s="73" t="str">
        <f aca="false">T1032</f>
        <v>0..1</v>
      </c>
      <c r="AU1032" s="73" t="n">
        <f aca="false">U1032</f>
        <v>0</v>
      </c>
      <c r="AV1032" s="73" t="n">
        <f aca="false">V1032</f>
        <v>0</v>
      </c>
      <c r="AW1032" s="6"/>
      <c r="AX1032" s="69" t="str">
        <f aca="false">X1032</f>
        <v>BASIC WL</v>
      </c>
      <c r="AY1032" s="74" t="n">
        <f aca="false">Y1032</f>
        <v>0</v>
      </c>
      <c r="BA1032" s="46"/>
      <c r="BB1032" s="46"/>
      <c r="BC1032" s="46"/>
    </row>
    <row r="1033" customFormat="false" ht="114" hidden="false" customHeight="false" outlineLevel="0" collapsed="false">
      <c r="A1033" s="58" t="str">
        <f aca="false">IF(ISERROR(SEARCH("-X-",D1033)),IF(S1033="G","NO",IF(S1033="E","YES","")),"EXT")</f>
        <v>YES</v>
      </c>
      <c r="B1033" s="58"/>
      <c r="C1033" s="59"/>
      <c r="D1033" s="60" t="s">
        <v>4091</v>
      </c>
      <c r="E1033" s="61"/>
      <c r="F1033" s="62" t="n">
        <f aca="false">LEN(Q1033)-LEN(SUBSTITUTE(Q1033,"/",""))-1</f>
        <v>5</v>
      </c>
      <c r="G1033" s="62" t="s">
        <v>95</v>
      </c>
      <c r="H1033" s="63" t="s">
        <v>4092</v>
      </c>
      <c r="I1033" s="63" t="s">
        <v>4093</v>
      </c>
      <c r="J1033" s="64"/>
      <c r="K1033" s="64"/>
      <c r="L1033" s="64"/>
      <c r="M1033" s="63" t="s">
        <v>856</v>
      </c>
      <c r="N1033" s="65" t="s">
        <v>95</v>
      </c>
      <c r="O1033" s="65" t="s">
        <v>95</v>
      </c>
      <c r="P1033" s="66" t="str">
        <f aca="false">MID(SUBSTITUTE(SUBSTITUTE(Q1033,"/",CONCATENATE(CHAR(10),"/")),"/",CONCATENATE(CHAR(10),"/"),F1033+1),2,500)</f>
        <v>/rsm:CrossIndustryInvoice
/rsm:SupplyChainTradeTransaction
/ram:ApplicableHeaderTradeSettlement
/ram:SpecifiedTradeAllowanceCharge[ram:ChargeIndicator
/udt:Indicator="false"]
/ram:BasisAmount</v>
      </c>
      <c r="Q1033" s="67" t="s">
        <v>4094</v>
      </c>
      <c r="R1033" s="65" t="s">
        <v>858</v>
      </c>
      <c r="S1033" s="65" t="str">
        <f aca="false">IF($D1033="","",IF(ISERROR(FIND("/@",RIGHT($Q1033,LEN($Q1033)-FIND("#",SUBSTITUTE($Q1033,"/","#",LEN($Q1033)-LEN(SUBSTITUTE($Q1033,"/",""))))))),IF(LEFT($D1033,4)="BG-X","EG",IF(LEFT($D1033,2)="BG","G",IF(OR(RIGHT($D1033,2)="-0",RIGHT($D1033,3)="-00",RIGHT($D1033,4)="-000"),"","E"))),"A"))</f>
        <v>E</v>
      </c>
      <c r="T1033" s="65" t="s">
        <v>95</v>
      </c>
      <c r="U1033" s="65"/>
      <c r="V1033" s="68"/>
      <c r="X1033" s="69" t="s">
        <v>25</v>
      </c>
      <c r="Y1033" s="69"/>
      <c r="AA1033" s="70"/>
      <c r="AB1033" s="70"/>
      <c r="AC1033" s="71"/>
      <c r="AE1033" s="72" t="str">
        <f aca="false">D1033</f>
        <v>BT-93</v>
      </c>
      <c r="AF1033" s="73" t="n">
        <f aca="false">F1033</f>
        <v>5</v>
      </c>
      <c r="AG1033" s="73" t="str">
        <f aca="false">G1033</f>
        <v>0..1</v>
      </c>
      <c r="AH1033" s="63" t="s">
        <v>4095</v>
      </c>
      <c r="AI1033" s="63" t="s">
        <v>4096</v>
      </c>
      <c r="AJ1033" s="64"/>
      <c r="AK1033" s="64"/>
      <c r="AL1033" s="64"/>
      <c r="AM1033" s="73" t="str">
        <f aca="false">M1033</f>
        <v>Amount</v>
      </c>
      <c r="AN1033" s="73" t="str">
        <f aca="false">N1033</f>
        <v>0..1</v>
      </c>
      <c r="AO1033" s="73" t="str">
        <f aca="false">O1033</f>
        <v>0..1</v>
      </c>
      <c r="AP1033" s="73" t="str">
        <f aca="false">P1033</f>
        <v>/rsm:CrossIndustryInvoice
/rsm:SupplyChainTradeTransaction
/ram:ApplicableHeaderTradeSettlement
/ram:SpecifiedTradeAllowanceCharge[ram:ChargeIndicator
/udt:Indicator="false"]
/ram:BasisAmount</v>
      </c>
      <c r="AQ1033" s="73" t="str">
        <f aca="false">Q1033</f>
        <v>/rsm:CrossIndustryInvoice/rsm:SupplyChainTradeTransaction/ram:ApplicableHeaderTradeSettlement/ram:SpecifiedTradeAllowanceCharge[ram:ChargeIndicator/udt:Indicator="false"]/ram:BasisAmount</v>
      </c>
      <c r="AR1033" s="73" t="str">
        <f aca="false">R1033</f>
        <v>A</v>
      </c>
      <c r="AS1033" s="73" t="str">
        <f aca="false">S1033</f>
        <v>E</v>
      </c>
      <c r="AT1033" s="73" t="str">
        <f aca="false">T1033</f>
        <v>0..1</v>
      </c>
      <c r="AU1033" s="73" t="n">
        <f aca="false">U1033</f>
        <v>0</v>
      </c>
      <c r="AV1033" s="73" t="n">
        <f aca="false">V1033</f>
        <v>0</v>
      </c>
      <c r="AW1033" s="6"/>
      <c r="AX1033" s="69" t="str">
        <f aca="false">X1033</f>
        <v>BASIC WL</v>
      </c>
      <c r="AY1033" s="74" t="n">
        <f aca="false">Y1033</f>
        <v>0</v>
      </c>
      <c r="BA1033" s="46"/>
      <c r="BB1033" s="46"/>
      <c r="BC1033" s="46"/>
    </row>
    <row r="1034" customFormat="false" ht="114" hidden="false" customHeight="false" outlineLevel="0" collapsed="false">
      <c r="A1034" s="58" t="str">
        <f aca="false">IF(ISERROR(SEARCH("-X-",D1034)),IF(S1034="G","NO",IF(S1034="E","YES","")),"EXT")</f>
        <v>EXT</v>
      </c>
      <c r="B1034" s="58"/>
      <c r="C1034" s="59"/>
      <c r="D1034" s="60" t="s">
        <v>4097</v>
      </c>
      <c r="E1034" s="61"/>
      <c r="F1034" s="62" t="n">
        <f aca="false">LEN(Q1034)-LEN(SUBSTITUTE(Q1034,"/",""))-1</f>
        <v>5</v>
      </c>
      <c r="G1034" s="62" t="s">
        <v>95</v>
      </c>
      <c r="H1034" s="63" t="s">
        <v>4098</v>
      </c>
      <c r="I1034" s="63"/>
      <c r="J1034" s="64"/>
      <c r="K1034" s="64"/>
      <c r="L1034" s="64"/>
      <c r="M1034" s="63" t="s">
        <v>440</v>
      </c>
      <c r="N1034" s="65"/>
      <c r="O1034" s="65" t="s">
        <v>95</v>
      </c>
      <c r="P1034" s="66" t="str">
        <f aca="false">MID(SUBSTITUTE(SUBSTITUTE(Q1034,"/",CONCATENATE(CHAR(10),"/")),"/",CONCATENATE(CHAR(10),"/"),F1034+1),2,500)</f>
        <v>/rsm:CrossIndustryInvoice
/rsm:SupplyChainTradeTransaction
/ram:ApplicableHeaderTradeSettlement
/ram:SpecifiedTradeAllowanceCharge[ram:ChargeIndicator
/udt:Indicator="false"]
/ram:BasisQuantity</v>
      </c>
      <c r="Q1034" s="67" t="s">
        <v>4099</v>
      </c>
      <c r="R1034" s="65" t="s">
        <v>442</v>
      </c>
      <c r="S1034" s="65" t="str">
        <f aca="false">IF($D1034="","",IF(ISERROR(FIND("/@",RIGHT($Q1034,LEN($Q1034)-FIND("#",SUBSTITUTE($Q1034,"/","#",LEN($Q1034)-LEN(SUBSTITUTE($Q1034,"/",""))))))),IF(LEFT($D1034,4)="BG-X","EG",IF(LEFT($D1034,2)="BG","G",IF(OR(RIGHT($D1034,2)="-0",RIGHT($D1034,3)="-00",RIGHT($D1034,4)="-000"),"","E"))),"A"))</f>
        <v>E</v>
      </c>
      <c r="T1034" s="65" t="s">
        <v>95</v>
      </c>
      <c r="U1034" s="65"/>
      <c r="V1034" s="68"/>
      <c r="X1034" s="69" t="s">
        <v>30</v>
      </c>
      <c r="Y1034" s="69"/>
      <c r="AA1034" s="70"/>
      <c r="AB1034" s="70"/>
      <c r="AC1034" s="71"/>
      <c r="AE1034" s="72" t="str">
        <f aca="false">D1034</f>
        <v>BT-X-266</v>
      </c>
      <c r="AF1034" s="73" t="n">
        <f aca="false">F1034</f>
        <v>5</v>
      </c>
      <c r="AG1034" s="73" t="str">
        <f aca="false">G1034</f>
        <v>0..1</v>
      </c>
      <c r="AH1034" s="63" t="s">
        <v>4100</v>
      </c>
      <c r="AI1034" s="63"/>
      <c r="AJ1034" s="64"/>
      <c r="AK1034" s="64"/>
      <c r="AL1034" s="64"/>
      <c r="AM1034" s="73" t="str">
        <f aca="false">M1034</f>
        <v>Quantity</v>
      </c>
      <c r="AN1034" s="73" t="n">
        <f aca="false">N1034</f>
        <v>0</v>
      </c>
      <c r="AO1034" s="73" t="str">
        <f aca="false">O1034</f>
        <v>0..1</v>
      </c>
      <c r="AP1034" s="73" t="str">
        <f aca="false">P1034</f>
        <v>/rsm:CrossIndustryInvoice
/rsm:SupplyChainTradeTransaction
/ram:ApplicableHeaderTradeSettlement
/ram:SpecifiedTradeAllowanceCharge[ram:ChargeIndicator
/udt:Indicator="false"]
/ram:BasisQuantity</v>
      </c>
      <c r="AQ1034" s="73" t="str">
        <f aca="false">Q1034</f>
        <v>/rsm:CrossIndustryInvoice/rsm:SupplyChainTradeTransaction/ram:ApplicableHeaderTradeSettlement/ram:SpecifiedTradeAllowanceCharge[ram:ChargeIndicator/udt:Indicator="false"]/ram:BasisQuantity</v>
      </c>
      <c r="AR1034" s="73" t="str">
        <f aca="false">R1034</f>
        <v>Q</v>
      </c>
      <c r="AS1034" s="73" t="str">
        <f aca="false">S1034</f>
        <v>E</v>
      </c>
      <c r="AT1034" s="73" t="str">
        <f aca="false">T1034</f>
        <v>0..1</v>
      </c>
      <c r="AU1034" s="73" t="n">
        <f aca="false">U1034</f>
        <v>0</v>
      </c>
      <c r="AV1034" s="73" t="n">
        <f aca="false">V1034</f>
        <v>0</v>
      </c>
      <c r="AW1034" s="6"/>
      <c r="AX1034" s="69" t="str">
        <f aca="false">X1034</f>
        <v>EXTENDED</v>
      </c>
      <c r="AY1034" s="74" t="n">
        <f aca="false">Y1034</f>
        <v>0</v>
      </c>
      <c r="BA1034" s="46"/>
      <c r="BB1034" s="46"/>
      <c r="BC1034" s="46"/>
    </row>
    <row r="1035" customFormat="false" ht="128.25" hidden="false" customHeight="false" outlineLevel="0" collapsed="false">
      <c r="A1035" s="58" t="str">
        <f aca="false">IF(ISERROR(SEARCH("-X-",D1035)),IF(S1035="G","NO",IF(S1035="E","YES","")),"EXT")</f>
        <v>EXT</v>
      </c>
      <c r="B1035" s="58"/>
      <c r="C1035" s="59"/>
      <c r="D1035" s="60" t="s">
        <v>4101</v>
      </c>
      <c r="E1035" s="61"/>
      <c r="F1035" s="62" t="n">
        <f aca="false">LEN(Q1035)-LEN(SUBSTITUTE(Q1035,"/",""))-1</f>
        <v>6</v>
      </c>
      <c r="G1035" s="62" t="s">
        <v>95</v>
      </c>
      <c r="H1035" s="63" t="s">
        <v>4102</v>
      </c>
      <c r="I1035" s="63"/>
      <c r="J1035" s="64"/>
      <c r="K1035" s="64"/>
      <c r="L1035" s="64"/>
      <c r="M1035" s="63" t="s">
        <v>174</v>
      </c>
      <c r="N1035" s="65"/>
      <c r="O1035" s="65"/>
      <c r="P1035" s="66" t="str">
        <f aca="false">MID(SUBSTITUTE(SUBSTITUTE(Q1035,"/",CONCATENATE(CHAR(10),"/")),"/",CONCATENATE(CHAR(10),"/"),F1035+1),2,500)</f>
        <v>/rsm:CrossIndustryInvoice
/rsm:SupplyChainTradeTransaction
/ram:ApplicableHeaderTradeSettlement
/ram:SpecifiedTradeAllowanceCharge[ram:ChargeIndicator
/udt:Indicator="false"]
/ram:BasisQuantity
/@unitCode</v>
      </c>
      <c r="Q1035" s="67" t="s">
        <v>4103</v>
      </c>
      <c r="R1035" s="65" t="s">
        <v>176</v>
      </c>
      <c r="S1035" s="65" t="str">
        <f aca="false">IF($D1035="","",IF(ISERROR(FIND("/@",RIGHT($Q1035,LEN($Q1035)-FIND("#",SUBSTITUTE($Q1035,"/","#",LEN($Q1035)-LEN(SUBSTITUTE($Q1035,"/",""))))))),IF(LEFT($D1035,4)="BG-X","EG",IF(LEFT($D1035,2)="BG","G",IF(OR(RIGHT($D1035,2)="-0",RIGHT($D1035,3)="-00",RIGHT($D1035,4)="-000"),"","E"))),"A"))</f>
        <v>E</v>
      </c>
      <c r="T1035" s="65"/>
      <c r="U1035" s="65"/>
      <c r="V1035" s="68"/>
      <c r="X1035" s="69" t="s">
        <v>30</v>
      </c>
      <c r="Y1035" s="69"/>
      <c r="AA1035" s="70"/>
      <c r="AB1035" s="70"/>
      <c r="AC1035" s="71"/>
      <c r="AE1035" s="72" t="str">
        <f aca="false">D1035</f>
        <v>BT-X-267</v>
      </c>
      <c r="AF1035" s="73" t="n">
        <f aca="false">F1035</f>
        <v>6</v>
      </c>
      <c r="AG1035" s="73" t="str">
        <f aca="false">G1035</f>
        <v>0..1</v>
      </c>
      <c r="AH1035" s="63" t="s">
        <v>4104</v>
      </c>
      <c r="AI1035" s="63"/>
      <c r="AJ1035" s="64"/>
      <c r="AK1035" s="64"/>
      <c r="AL1035" s="64"/>
      <c r="AM1035" s="73" t="str">
        <f aca="false">M1035</f>
        <v>Code</v>
      </c>
      <c r="AN1035" s="73" t="n">
        <f aca="false">N1035</f>
        <v>0</v>
      </c>
      <c r="AO1035" s="73" t="n">
        <f aca="false">O1035</f>
        <v>0</v>
      </c>
      <c r="AP1035" s="73" t="str">
        <f aca="false">P1035</f>
        <v>/rsm:CrossIndustryInvoice
/rsm:SupplyChainTradeTransaction
/ram:ApplicableHeaderTradeSettlement
/ram:SpecifiedTradeAllowanceCharge[ram:ChargeIndicator
/udt:Indicator="false"]
/ram:BasisQuantity
/@unitCode</v>
      </c>
      <c r="AQ1035" s="73" t="str">
        <f aca="false">Q1035</f>
        <v>/rsm:CrossIndustryInvoice/rsm:SupplyChainTradeTransaction/ram:ApplicableHeaderTradeSettlement/ram:SpecifiedTradeAllowanceCharge[ram:ChargeIndicator/udt:Indicator="false"]/ram:BasisQuantity/@unitCode</v>
      </c>
      <c r="AR1035" s="73" t="str">
        <f aca="false">R1035</f>
        <v>C</v>
      </c>
      <c r="AS1035" s="73" t="str">
        <f aca="false">S1035</f>
        <v>E</v>
      </c>
      <c r="AT1035" s="73" t="n">
        <f aca="false">T1035</f>
        <v>0</v>
      </c>
      <c r="AU1035" s="73" t="n">
        <f aca="false">U1035</f>
        <v>0</v>
      </c>
      <c r="AV1035" s="73" t="n">
        <f aca="false">V1035</f>
        <v>0</v>
      </c>
      <c r="AW1035" s="6"/>
      <c r="AX1035" s="69" t="str">
        <f aca="false">X1035</f>
        <v>EXTENDED</v>
      </c>
      <c r="AY1035" s="74" t="n">
        <f aca="false">Y1035</f>
        <v>0</v>
      </c>
      <c r="BA1035" s="46"/>
      <c r="BB1035" s="46"/>
      <c r="BC1035" s="46"/>
    </row>
    <row r="1036" customFormat="false" ht="114" hidden="false" customHeight="false" outlineLevel="0" collapsed="false">
      <c r="A1036" s="58" t="str">
        <f aca="false">IF(ISERROR(SEARCH("-X-",D1036)),IF(S1036="G","NO",IF(S1036="E","YES","")),"EXT")</f>
        <v>YES</v>
      </c>
      <c r="B1036" s="58"/>
      <c r="C1036" s="59"/>
      <c r="D1036" s="60" t="s">
        <v>4105</v>
      </c>
      <c r="E1036" s="61"/>
      <c r="F1036" s="62" t="n">
        <f aca="false">LEN(Q1036)-LEN(SUBSTITUTE(Q1036,"/",""))-1</f>
        <v>5</v>
      </c>
      <c r="G1036" s="62" t="s">
        <v>88</v>
      </c>
      <c r="H1036" s="63" t="s">
        <v>4106</v>
      </c>
      <c r="I1036" s="63" t="s">
        <v>1435</v>
      </c>
      <c r="J1036" s="64"/>
      <c r="K1036" s="64"/>
      <c r="L1036" s="64"/>
      <c r="M1036" s="63" t="s">
        <v>856</v>
      </c>
      <c r="N1036" s="65" t="s">
        <v>88</v>
      </c>
      <c r="O1036" s="65" t="s">
        <v>88</v>
      </c>
      <c r="P1036" s="66" t="str">
        <f aca="false">MID(SUBSTITUTE(SUBSTITUTE(Q1036,"/",CONCATENATE(CHAR(10),"/")),"/",CONCATENATE(CHAR(10),"/"),F1036+1),2,500)</f>
        <v>/rsm:CrossIndustryInvoice
/rsm:SupplyChainTradeTransaction
/ram:ApplicableHeaderTradeSettlement
/ram:SpecifiedTradeAllowanceCharge[ram:ChargeIndicator
/udt:Indicator="false"]
/ram:ActualAmount</v>
      </c>
      <c r="Q1036" s="67" t="s">
        <v>4107</v>
      </c>
      <c r="R1036" s="65" t="s">
        <v>858</v>
      </c>
      <c r="S1036" s="65" t="str">
        <f aca="false">IF($D1036="","",IF(ISERROR(FIND("/@",RIGHT($Q1036,LEN($Q1036)-FIND("#",SUBSTITUTE($Q1036,"/","#",LEN($Q1036)-LEN(SUBSTITUTE($Q1036,"/",""))))))),IF(LEFT($D1036,4)="BG-X","EG",IF(LEFT($D1036,2)="BG","G",IF(OR(RIGHT($D1036,2)="-0",RIGHT($D1036,3)="-00",RIGHT($D1036,4)="-000"),"","E"))),"A"))</f>
        <v>E</v>
      </c>
      <c r="T1036" s="65" t="s">
        <v>112</v>
      </c>
      <c r="U1036" s="65" t="s">
        <v>140</v>
      </c>
      <c r="V1036" s="68"/>
      <c r="X1036" s="69" t="s">
        <v>25</v>
      </c>
      <c r="Y1036" s="69"/>
      <c r="AA1036" s="70"/>
      <c r="AB1036" s="70"/>
      <c r="AC1036" s="71"/>
      <c r="AE1036" s="72" t="str">
        <f aca="false">D1036</f>
        <v>BT-92</v>
      </c>
      <c r="AF1036" s="73" t="n">
        <f aca="false">F1036</f>
        <v>5</v>
      </c>
      <c r="AG1036" s="73" t="str">
        <f aca="false">G1036</f>
        <v>1..1</v>
      </c>
      <c r="AH1036" s="63" t="s">
        <v>4108</v>
      </c>
      <c r="AI1036" s="63" t="s">
        <v>4109</v>
      </c>
      <c r="AJ1036" s="64"/>
      <c r="AK1036" s="64"/>
      <c r="AL1036" s="64"/>
      <c r="AM1036" s="73" t="str">
        <f aca="false">M1036</f>
        <v>Amount</v>
      </c>
      <c r="AN1036" s="73" t="str">
        <f aca="false">N1036</f>
        <v>1..1</v>
      </c>
      <c r="AO1036" s="73" t="str">
        <f aca="false">O1036</f>
        <v>1..1</v>
      </c>
      <c r="AP1036" s="73" t="str">
        <f aca="false">P1036</f>
        <v>/rsm:CrossIndustryInvoice
/rsm:SupplyChainTradeTransaction
/ram:ApplicableHeaderTradeSettlement
/ram:SpecifiedTradeAllowanceCharge[ram:ChargeIndicator
/udt:Indicator="false"]
/ram:ActualAmount</v>
      </c>
      <c r="AQ1036" s="73" t="str">
        <f aca="false">Q1036</f>
        <v>/rsm:CrossIndustryInvoice/rsm:SupplyChainTradeTransaction/ram:ApplicableHeaderTradeSettlement/ram:SpecifiedTradeAllowanceCharge[ram:ChargeIndicator/udt:Indicator="false"]/ram:ActualAmount</v>
      </c>
      <c r="AR1036" s="73" t="str">
        <f aca="false">R1036</f>
        <v>A</v>
      </c>
      <c r="AS1036" s="73" t="str">
        <f aca="false">S1036</f>
        <v>E</v>
      </c>
      <c r="AT1036" s="73" t="str">
        <f aca="false">T1036</f>
        <v>0..n</v>
      </c>
      <c r="AU1036" s="73" t="str">
        <f aca="false">U1036</f>
        <v>CAR-2, CAR-3</v>
      </c>
      <c r="AV1036" s="73" t="n">
        <f aca="false">V1036</f>
        <v>0</v>
      </c>
      <c r="AW1036" s="6"/>
      <c r="AX1036" s="69" t="str">
        <f aca="false">X1036</f>
        <v>BASIC WL</v>
      </c>
      <c r="AY1036" s="74" t="n">
        <f aca="false">Y1036</f>
        <v>0</v>
      </c>
      <c r="BA1036" s="46"/>
      <c r="BB1036" s="46"/>
      <c r="BC1036" s="46"/>
    </row>
    <row r="1037" customFormat="false" ht="242.25" hidden="false" customHeight="false" outlineLevel="0" collapsed="false">
      <c r="A1037" s="58" t="str">
        <f aca="false">IF(ISERROR(SEARCH("-X-",D1037)),IF(S1037="G","NO",IF(S1037="E","YES","")),"EXT")</f>
        <v>YES</v>
      </c>
      <c r="B1037" s="58"/>
      <c r="C1037" s="59"/>
      <c r="D1037" s="60" t="s">
        <v>4110</v>
      </c>
      <c r="E1037" s="61"/>
      <c r="F1037" s="62" t="n">
        <f aca="false">LEN(Q1037)-LEN(SUBSTITUTE(Q1037,"/",""))-1</f>
        <v>5</v>
      </c>
      <c r="G1037" s="62" t="s">
        <v>95</v>
      </c>
      <c r="H1037" s="63" t="s">
        <v>4111</v>
      </c>
      <c r="I1037" s="63" t="s">
        <v>4112</v>
      </c>
      <c r="J1037" s="64" t="s">
        <v>4113</v>
      </c>
      <c r="K1037" s="64"/>
      <c r="L1037" s="64" t="s">
        <v>4114</v>
      </c>
      <c r="M1037" s="63" t="s">
        <v>174</v>
      </c>
      <c r="N1037" s="65" t="s">
        <v>95</v>
      </c>
      <c r="O1037" s="65" t="s">
        <v>95</v>
      </c>
      <c r="P1037" s="66" t="str">
        <f aca="false">MID(SUBSTITUTE(SUBSTITUTE(Q1037,"/",CONCATENATE(CHAR(10),"/")),"/",CONCATENATE(CHAR(10),"/"),F1037+1),2,500)</f>
        <v>/rsm:CrossIndustryInvoice
/rsm:SupplyChainTradeTransaction
/ram:ApplicableHeaderTradeSettlement
/ram:SpecifiedTradeAllowanceCharge[ram:ChargeIndicator
/udt:Indicator="false"]
/ram:ReasonCode</v>
      </c>
      <c r="Q1037" s="67" t="s">
        <v>4115</v>
      </c>
      <c r="R1037" s="65" t="s">
        <v>176</v>
      </c>
      <c r="S1037" s="65" t="str">
        <f aca="false">IF($D1037="","",IF(ISERROR(FIND("/@",RIGHT($Q1037,LEN($Q1037)-FIND("#",SUBSTITUTE($Q1037,"/","#",LEN($Q1037)-LEN(SUBSTITUTE($Q1037,"/",""))))))),IF(LEFT($D1037,4)="BG-X","EG",IF(LEFT($D1037,2)="BG","G",IF(OR(RIGHT($D1037,2)="-0",RIGHT($D1037,3)="-00",RIGHT($D1037,4)="-000"),"","E"))),"A"))</f>
        <v>E</v>
      </c>
      <c r="T1037" s="65" t="s">
        <v>95</v>
      </c>
      <c r="U1037" s="65"/>
      <c r="V1037" s="68"/>
      <c r="X1037" s="69" t="s">
        <v>25</v>
      </c>
      <c r="Y1037" s="69"/>
      <c r="AA1037" s="70"/>
      <c r="AB1037" s="70"/>
      <c r="AC1037" s="71"/>
      <c r="AE1037" s="72" t="str">
        <f aca="false">D1037</f>
        <v>BT-98</v>
      </c>
      <c r="AF1037" s="73" t="n">
        <f aca="false">F1037</f>
        <v>5</v>
      </c>
      <c r="AG1037" s="73" t="str">
        <f aca="false">G1037</f>
        <v>0..1</v>
      </c>
      <c r="AH1037" s="63" t="s">
        <v>4116</v>
      </c>
      <c r="AI1037" s="63" t="s">
        <v>4117</v>
      </c>
      <c r="AJ1037" s="64" t="s">
        <v>4118</v>
      </c>
      <c r="AK1037" s="64"/>
      <c r="AL1037" s="64" t="s">
        <v>4119</v>
      </c>
      <c r="AM1037" s="73" t="str">
        <f aca="false">M1037</f>
        <v>Code</v>
      </c>
      <c r="AN1037" s="73" t="str">
        <f aca="false">N1037</f>
        <v>0..1</v>
      </c>
      <c r="AO1037" s="73" t="str">
        <f aca="false">O1037</f>
        <v>0..1</v>
      </c>
      <c r="AP1037" s="73" t="str">
        <f aca="false">P1037</f>
        <v>/rsm:CrossIndustryInvoice
/rsm:SupplyChainTradeTransaction
/ram:ApplicableHeaderTradeSettlement
/ram:SpecifiedTradeAllowanceCharge[ram:ChargeIndicator
/udt:Indicator="false"]
/ram:ReasonCode</v>
      </c>
      <c r="AQ1037" s="73" t="str">
        <f aca="false">Q1037</f>
        <v>/rsm:CrossIndustryInvoice/rsm:SupplyChainTradeTransaction/ram:ApplicableHeaderTradeSettlement/ram:SpecifiedTradeAllowanceCharge[ram:ChargeIndicator/udt:Indicator="false"]/ram:ReasonCode</v>
      </c>
      <c r="AR1037" s="73" t="str">
        <f aca="false">R1037</f>
        <v>C</v>
      </c>
      <c r="AS1037" s="73" t="str">
        <f aca="false">S1037</f>
        <v>E</v>
      </c>
      <c r="AT1037" s="73" t="str">
        <f aca="false">T1037</f>
        <v>0..1</v>
      </c>
      <c r="AU1037" s="73" t="n">
        <f aca="false">U1037</f>
        <v>0</v>
      </c>
      <c r="AV1037" s="73" t="n">
        <f aca="false">V1037</f>
        <v>0</v>
      </c>
      <c r="AW1037" s="6"/>
      <c r="AX1037" s="69" t="str">
        <f aca="false">X1037</f>
        <v>BASIC WL</v>
      </c>
      <c r="AY1037" s="74" t="n">
        <f aca="false">Y1037</f>
        <v>0</v>
      </c>
      <c r="BA1037" s="46"/>
      <c r="BB1037" s="46"/>
      <c r="BC1037" s="46"/>
    </row>
    <row r="1038" customFormat="false" ht="242.25" hidden="false" customHeight="false" outlineLevel="0" collapsed="false">
      <c r="A1038" s="58" t="str">
        <f aca="false">IF(ISERROR(SEARCH("-X-",D1038)),IF(S1038="G","NO",IF(S1038="E","YES","")),"EXT")</f>
        <v>YES</v>
      </c>
      <c r="B1038" s="58"/>
      <c r="C1038" s="59"/>
      <c r="D1038" s="60" t="s">
        <v>4120</v>
      </c>
      <c r="E1038" s="61"/>
      <c r="F1038" s="62" t="n">
        <f aca="false">LEN(Q1038)-LEN(SUBSTITUTE(Q1038,"/",""))-1</f>
        <v>5</v>
      </c>
      <c r="G1038" s="62" t="s">
        <v>95</v>
      </c>
      <c r="H1038" s="63" t="s">
        <v>4121</v>
      </c>
      <c r="I1038" s="63" t="s">
        <v>4122</v>
      </c>
      <c r="J1038" s="64"/>
      <c r="K1038" s="64" t="s">
        <v>3963</v>
      </c>
      <c r="L1038" s="64" t="s">
        <v>4114</v>
      </c>
      <c r="M1038" s="63" t="s">
        <v>119</v>
      </c>
      <c r="N1038" s="65" t="s">
        <v>95</v>
      </c>
      <c r="O1038" s="65" t="s">
        <v>95</v>
      </c>
      <c r="P1038" s="66" t="str">
        <f aca="false">MID(SUBSTITUTE(SUBSTITUTE(Q1038,"/",CONCATENATE(CHAR(10),"/")),"/",CONCATENATE(CHAR(10),"/"),F1038+1),2,500)</f>
        <v>/rsm:CrossIndustryInvoice
/rsm:SupplyChainTradeTransaction
/ram:ApplicableHeaderTradeSettlement
/ram:SpecifiedTradeAllowanceCharge[ram:ChargeIndicator
/udt:Indicator="false"]
/ram:Reason</v>
      </c>
      <c r="Q1038" s="67" t="s">
        <v>4123</v>
      </c>
      <c r="R1038" s="65" t="s">
        <v>121</v>
      </c>
      <c r="S1038" s="65" t="str">
        <f aca="false">IF($D1038="","",IF(ISERROR(FIND("/@",RIGHT($Q1038,LEN($Q1038)-FIND("#",SUBSTITUTE($Q1038,"/","#",LEN($Q1038)-LEN(SUBSTITUTE($Q1038,"/",""))))))),IF(LEFT($D1038,4)="BG-X","EG",IF(LEFT($D1038,2)="BG","G",IF(OR(RIGHT($D1038,2)="-0",RIGHT($D1038,3)="-00",RIGHT($D1038,4)="-000"),"","E"))),"A"))</f>
        <v>E</v>
      </c>
      <c r="T1038" s="65" t="s">
        <v>95</v>
      </c>
      <c r="U1038" s="65"/>
      <c r="V1038" s="68"/>
      <c r="X1038" s="69" t="s">
        <v>25</v>
      </c>
      <c r="Y1038" s="69"/>
      <c r="AA1038" s="70"/>
      <c r="AB1038" s="70"/>
      <c r="AC1038" s="71"/>
      <c r="AE1038" s="72" t="str">
        <f aca="false">D1038</f>
        <v>BT-97</v>
      </c>
      <c r="AF1038" s="73" t="n">
        <f aca="false">F1038</f>
        <v>5</v>
      </c>
      <c r="AG1038" s="73" t="str">
        <f aca="false">G1038</f>
        <v>0..1</v>
      </c>
      <c r="AH1038" s="63" t="s">
        <v>4124</v>
      </c>
      <c r="AI1038" s="63" t="s">
        <v>4125</v>
      </c>
      <c r="AJ1038" s="64"/>
      <c r="AK1038" s="64" t="s">
        <v>3966</v>
      </c>
      <c r="AL1038" s="64" t="s">
        <v>4119</v>
      </c>
      <c r="AM1038" s="73" t="str">
        <f aca="false">M1038</f>
        <v>Text</v>
      </c>
      <c r="AN1038" s="73" t="str">
        <f aca="false">N1038</f>
        <v>0..1</v>
      </c>
      <c r="AO1038" s="73" t="str">
        <f aca="false">O1038</f>
        <v>0..1</v>
      </c>
      <c r="AP1038" s="73" t="str">
        <f aca="false">P1038</f>
        <v>/rsm:CrossIndustryInvoice
/rsm:SupplyChainTradeTransaction
/ram:ApplicableHeaderTradeSettlement
/ram:SpecifiedTradeAllowanceCharge[ram:ChargeIndicator
/udt:Indicator="false"]
/ram:Reason</v>
      </c>
      <c r="AQ1038" s="73" t="str">
        <f aca="false">Q1038</f>
        <v>/rsm:CrossIndustryInvoice/rsm:SupplyChainTradeTransaction/ram:ApplicableHeaderTradeSettlement/ram:SpecifiedTradeAllowanceCharge[ram:ChargeIndicator/udt:Indicator="false"]/ram:Reason</v>
      </c>
      <c r="AR1038" s="73" t="str">
        <f aca="false">R1038</f>
        <v>T</v>
      </c>
      <c r="AS1038" s="73" t="str">
        <f aca="false">S1038</f>
        <v>E</v>
      </c>
      <c r="AT1038" s="73" t="str">
        <f aca="false">T1038</f>
        <v>0..1</v>
      </c>
      <c r="AU1038" s="73" t="n">
        <f aca="false">U1038</f>
        <v>0</v>
      </c>
      <c r="AV1038" s="73" t="n">
        <f aca="false">V1038</f>
        <v>0</v>
      </c>
      <c r="AW1038" s="6"/>
      <c r="AX1038" s="69" t="str">
        <f aca="false">X1038</f>
        <v>BASIC WL</v>
      </c>
      <c r="AY1038" s="74" t="n">
        <f aca="false">Y1038</f>
        <v>0</v>
      </c>
      <c r="BA1038" s="46"/>
      <c r="BB1038" s="46"/>
      <c r="BC1038" s="46"/>
    </row>
    <row r="1039" customFormat="false" ht="114" hidden="false" customHeight="false" outlineLevel="0" collapsed="false">
      <c r="A1039" s="58" t="str">
        <f aca="false">IF(ISERROR(SEARCH("-X-",D1039)),IF(S1039="G","NO",IF(S1039="E","YES","")),"EXT")</f>
        <v/>
      </c>
      <c r="B1039" s="58"/>
      <c r="C1039" s="59"/>
      <c r="D1039" s="60" t="s">
        <v>4126</v>
      </c>
      <c r="E1039" s="61"/>
      <c r="F1039" s="62" t="n">
        <f aca="false">LEN(Q1039)-LEN(SUBSTITUTE(Q1039,"/",""))-1</f>
        <v>5</v>
      </c>
      <c r="G1039" s="62" t="s">
        <v>95</v>
      </c>
      <c r="H1039" s="63" t="s">
        <v>4127</v>
      </c>
      <c r="I1039" s="63"/>
      <c r="J1039" s="64" t="s">
        <v>4128</v>
      </c>
      <c r="K1039" s="64"/>
      <c r="L1039" s="64"/>
      <c r="M1039" s="63"/>
      <c r="N1039" s="65" t="s">
        <v>88</v>
      </c>
      <c r="O1039" s="65" t="s">
        <v>88</v>
      </c>
      <c r="P1039" s="66" t="str">
        <f aca="false">MID(SUBSTITUTE(SUBSTITUTE(Q1039,"/",CONCATENATE(CHAR(10),"/")),"/",CONCATENATE(CHAR(10),"/"),F1039+1),2,500)</f>
        <v>/rsm:CrossIndustryInvoice
/rsm:SupplyChainTradeTransaction
/ram:ApplicableHeaderTradeSettlement
/ram:SpecifiedTradeAllowanceCharge[ram:ChargeIndicator
/udt:Indicator="false"]
/ram:CategoryTradeTax</v>
      </c>
      <c r="Q1039" s="67" t="s">
        <v>4129</v>
      </c>
      <c r="R1039" s="65"/>
      <c r="S1039" s="65" t="str">
        <f aca="false">IF($D1039="","",IF(ISERROR(FIND("/@",RIGHT($Q1039,LEN($Q1039)-FIND("#",SUBSTITUTE($Q1039,"/","#",LEN($Q1039)-LEN(SUBSTITUTE($Q1039,"/",""))))))),IF(LEFT($D1039,4)="BG-X","EG",IF(LEFT($D1039,2)="BG","G",IF(OR(RIGHT($D1039,2)="-0",RIGHT($D1039,3)="-00",RIGHT($D1039,4)="-000"),"","E"))),"A"))</f>
        <v/>
      </c>
      <c r="T1039" s="65" t="s">
        <v>112</v>
      </c>
      <c r="U1039" s="65"/>
      <c r="V1039" s="68"/>
      <c r="X1039" s="69" t="s">
        <v>25</v>
      </c>
      <c r="Y1039" s="69"/>
      <c r="AA1039" s="70"/>
      <c r="AB1039" s="70"/>
      <c r="AC1039" s="71"/>
      <c r="AE1039" s="72" t="str">
        <f aca="false">D1039</f>
        <v>BT-95-00</v>
      </c>
      <c r="AF1039" s="73" t="n">
        <f aca="false">F1039</f>
        <v>5</v>
      </c>
      <c r="AG1039" s="73" t="str">
        <f aca="false">G1039</f>
        <v>0..1</v>
      </c>
      <c r="AH1039" s="63" t="s">
        <v>4130</v>
      </c>
      <c r="AI1039" s="63"/>
      <c r="AJ1039" s="64" t="s">
        <v>4128</v>
      </c>
      <c r="AK1039" s="64"/>
      <c r="AL1039" s="64"/>
      <c r="AM1039" s="73" t="n">
        <f aca="false">M1039</f>
        <v>0</v>
      </c>
      <c r="AN1039" s="73" t="str">
        <f aca="false">N1039</f>
        <v>1..1</v>
      </c>
      <c r="AO1039" s="73" t="str">
        <f aca="false">O1039</f>
        <v>1..1</v>
      </c>
      <c r="AP1039" s="73" t="str">
        <f aca="false">P1039</f>
        <v>/rsm:CrossIndustryInvoice
/rsm:SupplyChainTradeTransaction
/ram:ApplicableHeaderTradeSettlement
/ram:SpecifiedTradeAllowanceCharge[ram:ChargeIndicator
/udt:Indicator="false"]
/ram:CategoryTradeTax</v>
      </c>
      <c r="AQ1039" s="73" t="str">
        <f aca="false">Q1039</f>
        <v>/rsm:CrossIndustryInvoice/rsm:SupplyChainTradeTransaction/ram:ApplicableHeaderTradeSettlement/ram:SpecifiedTradeAllowanceCharge[ram:ChargeIndicator/udt:Indicator="false"]/ram:CategoryTradeTax</v>
      </c>
      <c r="AR1039" s="73" t="n">
        <f aca="false">R1039</f>
        <v>0</v>
      </c>
      <c r="AS1039" s="73" t="str">
        <f aca="false">S1039</f>
        <v/>
      </c>
      <c r="AT1039" s="73" t="str">
        <f aca="false">T1039</f>
        <v>0..n</v>
      </c>
      <c r="AU1039" s="73" t="n">
        <f aca="false">U1039</f>
        <v>0</v>
      </c>
      <c r="AV1039" s="73" t="n">
        <f aca="false">V1039</f>
        <v>0</v>
      </c>
      <c r="AW1039" s="6"/>
      <c r="AX1039" s="69" t="str">
        <f aca="false">X1039</f>
        <v>BASIC WL</v>
      </c>
      <c r="AY1039" s="74" t="n">
        <f aca="false">Y1039</f>
        <v>0</v>
      </c>
      <c r="BA1039" s="46"/>
      <c r="BB1039" s="46"/>
      <c r="BC1039" s="46"/>
    </row>
    <row r="1040" customFormat="false" ht="128.25" hidden="false" customHeight="false" outlineLevel="0" collapsed="false">
      <c r="A1040" s="58" t="str">
        <f aca="false">IF(ISERROR(SEARCH("-X-",D1040)),IF(S1040="G","NO",IF(S1040="E","YES","")),"EXT")</f>
        <v/>
      </c>
      <c r="B1040" s="58"/>
      <c r="C1040" s="59"/>
      <c r="D1040" s="60" t="s">
        <v>4131</v>
      </c>
      <c r="E1040" s="61"/>
      <c r="F1040" s="62" t="n">
        <f aca="false">LEN(Q1040)-LEN(SUBSTITUTE(Q1040,"/",""))-1</f>
        <v>6</v>
      </c>
      <c r="G1040" s="62" t="s">
        <v>95</v>
      </c>
      <c r="H1040" s="63" t="s">
        <v>861</v>
      </c>
      <c r="I1040" s="63"/>
      <c r="J1040" s="64" t="s">
        <v>862</v>
      </c>
      <c r="K1040" s="64"/>
      <c r="L1040" s="64"/>
      <c r="M1040" s="63"/>
      <c r="N1040" s="65" t="s">
        <v>88</v>
      </c>
      <c r="O1040" s="65" t="s">
        <v>88</v>
      </c>
      <c r="P1040" s="66" t="str">
        <f aca="false">MID(SUBSTITUTE(SUBSTITUTE(Q1040,"/",CONCATENATE(CHAR(10),"/")),"/",CONCATENATE(CHAR(10),"/"),F1040+1),2,500)</f>
        <v>/rsm:CrossIndustryInvoice
/rsm:SupplyChainTradeTransaction
/ram:ApplicableHeaderTradeSettlement
/ram:SpecifiedTradeAllowanceCharge[ram:ChargeIndicator
/udt:Indicator="false"]
/ram:CategoryTradeTax
/ram:TypeCode</v>
      </c>
      <c r="Q1040" s="67" t="s">
        <v>4132</v>
      </c>
      <c r="R1040" s="65"/>
      <c r="S1040" s="65" t="str">
        <f aca="false">IF($D1040="","",IF(ISERROR(FIND("/@",RIGHT($Q1040,LEN($Q1040)-FIND("#",SUBSTITUTE($Q1040,"/","#",LEN($Q1040)-LEN(SUBSTITUTE($Q1040,"/",""))))))),IF(LEFT($D1040,4)="BG-X","EG",IF(LEFT($D1040,2)="BG","G",IF(OR(RIGHT($D1040,2)="-0",RIGHT($D1040,3)="-00",RIGHT($D1040,4)="-000"),"","E"))),"A"))</f>
        <v/>
      </c>
      <c r="T1040" s="65" t="s">
        <v>95</v>
      </c>
      <c r="U1040" s="65"/>
      <c r="V1040" s="68" t="s">
        <v>1334</v>
      </c>
      <c r="X1040" s="69" t="s">
        <v>25</v>
      </c>
      <c r="Y1040" s="69"/>
      <c r="AA1040" s="70"/>
      <c r="AB1040" s="70"/>
      <c r="AC1040" s="71"/>
      <c r="AE1040" s="72" t="str">
        <f aca="false">D1040</f>
        <v>BT-95-0</v>
      </c>
      <c r="AF1040" s="73" t="n">
        <f aca="false">F1040</f>
        <v>6</v>
      </c>
      <c r="AG1040" s="73" t="str">
        <f aca="false">G1040</f>
        <v>0..1</v>
      </c>
      <c r="AH1040" s="63" t="s">
        <v>864</v>
      </c>
      <c r="AI1040" s="63"/>
      <c r="AJ1040" s="64" t="s">
        <v>865</v>
      </c>
      <c r="AK1040" s="64"/>
      <c r="AL1040" s="64"/>
      <c r="AM1040" s="73" t="n">
        <f aca="false">M1040</f>
        <v>0</v>
      </c>
      <c r="AN1040" s="73" t="str">
        <f aca="false">N1040</f>
        <v>1..1</v>
      </c>
      <c r="AO1040" s="73" t="str">
        <f aca="false">O1040</f>
        <v>1..1</v>
      </c>
      <c r="AP1040" s="73" t="str">
        <f aca="false">P1040</f>
        <v>/rsm:CrossIndustryInvoice
/rsm:SupplyChainTradeTransaction
/ram:ApplicableHeaderTradeSettlement
/ram:SpecifiedTradeAllowanceCharge[ram:ChargeIndicator
/udt:Indicator="false"]
/ram:CategoryTradeTax
/ram:TypeCode</v>
      </c>
      <c r="AQ1040" s="73" t="str">
        <f aca="false">Q1040</f>
        <v>/rsm:CrossIndustryInvoice/rsm:SupplyChainTradeTransaction/ram:ApplicableHeaderTradeSettlement/ram:SpecifiedTradeAllowanceCharge[ram:ChargeIndicator/udt:Indicator="false"]/ram:CategoryTradeTax/ram:TypeCode</v>
      </c>
      <c r="AR1040" s="73" t="n">
        <f aca="false">R1040</f>
        <v>0</v>
      </c>
      <c r="AS1040" s="73" t="str">
        <f aca="false">S1040</f>
        <v/>
      </c>
      <c r="AT1040" s="73" t="str">
        <f aca="false">T1040</f>
        <v>0..1</v>
      </c>
      <c r="AU1040" s="73" t="n">
        <f aca="false">U1040</f>
        <v>0</v>
      </c>
      <c r="AV1040" s="73" t="str">
        <f aca="false">V1040</f>
        <v>Fixed value "VAT"</v>
      </c>
      <c r="AW1040" s="6"/>
      <c r="AX1040" s="69" t="str">
        <f aca="false">X1040</f>
        <v>BASIC WL</v>
      </c>
      <c r="AY1040" s="74" t="n">
        <f aca="false">Y1040</f>
        <v>0</v>
      </c>
      <c r="BA1040" s="46"/>
      <c r="BB1040" s="46"/>
      <c r="BC1040" s="46"/>
    </row>
    <row r="1041" customFormat="false" ht="165.75" hidden="false" customHeight="false" outlineLevel="0" collapsed="false">
      <c r="A1041" s="58" t="str">
        <f aca="false">IF(ISERROR(SEARCH("-X-",D1041)),IF(S1041="G","NO",IF(S1041="E","YES","")),"EXT")</f>
        <v>YES</v>
      </c>
      <c r="B1041" s="58"/>
      <c r="C1041" s="59"/>
      <c r="D1041" s="60" t="s">
        <v>4133</v>
      </c>
      <c r="E1041" s="61"/>
      <c r="F1041" s="62" t="n">
        <f aca="false">LEN(Q1041)-LEN(SUBSTITUTE(Q1041,"/",""))-1</f>
        <v>6</v>
      </c>
      <c r="G1041" s="62" t="s">
        <v>88</v>
      </c>
      <c r="H1041" s="63" t="s">
        <v>4134</v>
      </c>
      <c r="I1041" s="63" t="s">
        <v>4135</v>
      </c>
      <c r="J1041" s="64" t="s">
        <v>875</v>
      </c>
      <c r="K1041" s="64" t="s">
        <v>1340</v>
      </c>
      <c r="L1041" s="64" t="s">
        <v>4136</v>
      </c>
      <c r="M1041" s="63" t="s">
        <v>174</v>
      </c>
      <c r="N1041" s="65" t="s">
        <v>88</v>
      </c>
      <c r="O1041" s="65" t="s">
        <v>88</v>
      </c>
      <c r="P1041" s="66" t="str">
        <f aca="false">MID(SUBSTITUTE(SUBSTITUTE(Q1041,"/",CONCATENATE(CHAR(10),"/")),"/",CONCATENATE(CHAR(10),"/"),F1041+1),2,500)</f>
        <v>/rsm:CrossIndustryInvoice
/rsm:SupplyChainTradeTransaction
/ram:ApplicableHeaderTradeSettlement
/ram:SpecifiedTradeAllowanceCharge[ram:ChargeIndicator
/udt:Indicator="false"]
/ram:CategoryTradeTax
/ram:CategoryCode</v>
      </c>
      <c r="Q1041" s="67" t="s">
        <v>4137</v>
      </c>
      <c r="R1041" s="65" t="s">
        <v>176</v>
      </c>
      <c r="S1041" s="65" t="str">
        <f aca="false">IF($D1041="","",IF(ISERROR(FIND("/@",RIGHT($Q1041,LEN($Q1041)-FIND("#",SUBSTITUTE($Q1041,"/","#",LEN($Q1041)-LEN(SUBSTITUTE($Q1041,"/",""))))))),IF(LEFT($D1041,4)="BG-X","EG",IF(LEFT($D1041,2)="BG","G",IF(OR(RIGHT($D1041,2)="-0",RIGHT($D1041,3)="-00",RIGHT($D1041,4)="-000"),"","E"))),"A"))</f>
        <v>E</v>
      </c>
      <c r="T1041" s="65" t="s">
        <v>95</v>
      </c>
      <c r="U1041" s="65"/>
      <c r="V1041" s="68"/>
      <c r="X1041" s="69" t="s">
        <v>25</v>
      </c>
      <c r="Y1041" s="69"/>
      <c r="AA1041" s="70"/>
      <c r="AB1041" s="70"/>
      <c r="AC1041" s="71"/>
      <c r="AE1041" s="72" t="str">
        <f aca="false">D1041</f>
        <v>BT-95</v>
      </c>
      <c r="AF1041" s="73" t="n">
        <f aca="false">F1041</f>
        <v>6</v>
      </c>
      <c r="AG1041" s="73" t="str">
        <f aca="false">G1041</f>
        <v>1..1</v>
      </c>
      <c r="AH1041" s="63" t="s">
        <v>4138</v>
      </c>
      <c r="AI1041" s="63" t="s">
        <v>4139</v>
      </c>
      <c r="AJ1041" s="64" t="s">
        <v>879</v>
      </c>
      <c r="AK1041" s="64" t="s">
        <v>1345</v>
      </c>
      <c r="AL1041" s="64" t="s">
        <v>4140</v>
      </c>
      <c r="AM1041" s="73" t="str">
        <f aca="false">M1041</f>
        <v>Code</v>
      </c>
      <c r="AN1041" s="73" t="str">
        <f aca="false">N1041</f>
        <v>1..1</v>
      </c>
      <c r="AO1041" s="73" t="str">
        <f aca="false">O1041</f>
        <v>1..1</v>
      </c>
      <c r="AP1041" s="73" t="str">
        <f aca="false">P1041</f>
        <v>/rsm:CrossIndustryInvoice
/rsm:SupplyChainTradeTransaction
/ram:ApplicableHeaderTradeSettlement
/ram:SpecifiedTradeAllowanceCharge[ram:ChargeIndicator
/udt:Indicator="false"]
/ram:CategoryTradeTax
/ram:CategoryCode</v>
      </c>
      <c r="AQ1041" s="73" t="str">
        <f aca="false">Q1041</f>
        <v>/rsm:CrossIndustryInvoice/rsm:SupplyChainTradeTransaction/ram:ApplicableHeaderTradeSettlement/ram:SpecifiedTradeAllowanceCharge[ram:ChargeIndicator/udt:Indicator="false"]/ram:CategoryTradeTax/ram:CategoryCode</v>
      </c>
      <c r="AR1041" s="73" t="str">
        <f aca="false">R1041</f>
        <v>C</v>
      </c>
      <c r="AS1041" s="73" t="str">
        <f aca="false">S1041</f>
        <v>E</v>
      </c>
      <c r="AT1041" s="73" t="str">
        <f aca="false">T1041</f>
        <v>0..1</v>
      </c>
      <c r="AU1041" s="73" t="n">
        <f aca="false">U1041</f>
        <v>0</v>
      </c>
      <c r="AV1041" s="73" t="n">
        <f aca="false">V1041</f>
        <v>0</v>
      </c>
      <c r="AW1041" s="6"/>
      <c r="AX1041" s="69" t="str">
        <f aca="false">X1041</f>
        <v>BASIC WL</v>
      </c>
      <c r="AY1041" s="74" t="n">
        <f aca="false">Y1041</f>
        <v>0</v>
      </c>
      <c r="BA1041" s="46"/>
      <c r="BB1041" s="46"/>
      <c r="BC1041" s="46"/>
    </row>
    <row r="1042" customFormat="false" ht="128.25" hidden="false" customHeight="false" outlineLevel="0" collapsed="false">
      <c r="A1042" s="58" t="str">
        <f aca="false">IF(ISERROR(SEARCH("-X-",D1042)),IF(S1042="G","NO",IF(S1042="E","YES","")),"EXT")</f>
        <v>YES</v>
      </c>
      <c r="B1042" s="58"/>
      <c r="C1042" s="59"/>
      <c r="D1042" s="60" t="s">
        <v>4141</v>
      </c>
      <c r="E1042" s="61"/>
      <c r="F1042" s="62" t="n">
        <f aca="false">LEN(Q1042)-LEN(SUBSTITUTE(Q1042,"/",""))-1</f>
        <v>6</v>
      </c>
      <c r="G1042" s="62" t="s">
        <v>95</v>
      </c>
      <c r="H1042" s="63" t="s">
        <v>4142</v>
      </c>
      <c r="I1042" s="63" t="s">
        <v>4143</v>
      </c>
      <c r="J1042" s="64"/>
      <c r="K1042" s="64" t="s">
        <v>1352</v>
      </c>
      <c r="L1042" s="64"/>
      <c r="M1042" s="63" t="s">
        <v>764</v>
      </c>
      <c r="N1042" s="65" t="s">
        <v>95</v>
      </c>
      <c r="O1042" s="65" t="s">
        <v>95</v>
      </c>
      <c r="P1042" s="66" t="str">
        <f aca="false">MID(SUBSTITUTE(SUBSTITUTE(Q1042,"/",CONCATENATE(CHAR(10),"/")),"/",CONCATENATE(CHAR(10),"/"),F1042+1),2,500)</f>
        <v>/rsm:CrossIndustryInvoice
/rsm:SupplyChainTradeTransaction
/ram:ApplicableHeaderTradeSettlement
/ram:SpecifiedTradeAllowanceCharge[ram:ChargeIndicator
/udt:Indicator="false"]
/ram:CategoryTradeTax
/ram:RateApplicablePercent</v>
      </c>
      <c r="Q1042" s="67" t="s">
        <v>4144</v>
      </c>
      <c r="R1042" s="65" t="s">
        <v>766</v>
      </c>
      <c r="S1042" s="65" t="str">
        <f aca="false">IF($D1042="","",IF(ISERROR(FIND("/@",RIGHT($Q1042,LEN($Q1042)-FIND("#",SUBSTITUTE($Q1042,"/","#",LEN($Q1042)-LEN(SUBSTITUTE($Q1042,"/",""))))))),IF(LEFT($D1042,4)="BG-X","EG",IF(LEFT($D1042,2)="BG","G",IF(OR(RIGHT($D1042,2)="-0",RIGHT($D1042,3)="-00",RIGHT($D1042,4)="-000"),"","E"))),"A"))</f>
        <v>E</v>
      </c>
      <c r="T1042" s="65" t="s">
        <v>95</v>
      </c>
      <c r="U1042" s="65"/>
      <c r="V1042" s="68"/>
      <c r="X1042" s="69" t="s">
        <v>25</v>
      </c>
      <c r="Y1042" s="69"/>
      <c r="AA1042" s="70"/>
      <c r="AB1042" s="70"/>
      <c r="AC1042" s="71"/>
      <c r="AE1042" s="72" t="str">
        <f aca="false">D1042</f>
        <v>BT-96</v>
      </c>
      <c r="AF1042" s="73" t="n">
        <f aca="false">F1042</f>
        <v>6</v>
      </c>
      <c r="AG1042" s="73" t="str">
        <f aca="false">G1042</f>
        <v>0..1</v>
      </c>
      <c r="AH1042" s="63" t="s">
        <v>4145</v>
      </c>
      <c r="AI1042" s="63" t="s">
        <v>4146</v>
      </c>
      <c r="AJ1042" s="64"/>
      <c r="AK1042" s="64" t="s">
        <v>1357</v>
      </c>
      <c r="AL1042" s="64"/>
      <c r="AM1042" s="73" t="str">
        <f aca="false">M1042</f>
        <v>Percentage</v>
      </c>
      <c r="AN1042" s="73" t="str">
        <f aca="false">N1042</f>
        <v>0..1</v>
      </c>
      <c r="AO1042" s="73" t="str">
        <f aca="false">O1042</f>
        <v>0..1</v>
      </c>
      <c r="AP1042" s="73" t="str">
        <f aca="false">P1042</f>
        <v>/rsm:CrossIndustryInvoice
/rsm:SupplyChainTradeTransaction
/ram:ApplicableHeaderTradeSettlement
/ram:SpecifiedTradeAllowanceCharge[ram:ChargeIndicator
/udt:Indicator="false"]
/ram:CategoryTradeTax
/ram:RateApplicablePercent</v>
      </c>
      <c r="AQ1042" s="73" t="str">
        <f aca="false">Q1042</f>
        <v>/rsm:CrossIndustryInvoice/rsm:SupplyChainTradeTransaction/ram:ApplicableHeaderTradeSettlement/ram:SpecifiedTradeAllowanceCharge[ram:ChargeIndicator/udt:Indicator="false"]/ram:CategoryTradeTax/ram:RateApplicablePercent</v>
      </c>
      <c r="AR1042" s="73" t="str">
        <f aca="false">R1042</f>
        <v>P</v>
      </c>
      <c r="AS1042" s="73" t="str">
        <f aca="false">S1042</f>
        <v>E</v>
      </c>
      <c r="AT1042" s="73" t="str">
        <f aca="false">T1042</f>
        <v>0..1</v>
      </c>
      <c r="AU1042" s="73" t="n">
        <f aca="false">U1042</f>
        <v>0</v>
      </c>
      <c r="AV1042" s="73" t="n">
        <f aca="false">V1042</f>
        <v>0</v>
      </c>
      <c r="AW1042" s="6"/>
      <c r="AX1042" s="69" t="str">
        <f aca="false">X1042</f>
        <v>BASIC WL</v>
      </c>
      <c r="AY1042" s="74" t="n">
        <f aca="false">Y1042</f>
        <v>0</v>
      </c>
      <c r="BA1042" s="46"/>
      <c r="BB1042" s="46"/>
      <c r="BC1042" s="46"/>
    </row>
    <row r="1043" customFormat="false" ht="99.75" hidden="false" customHeight="false" outlineLevel="0" collapsed="false">
      <c r="A1043" s="58" t="str">
        <f aca="false">IF(ISERROR(SEARCH("-X-",D1043)),IF(S1043="G","NO",IF(S1043="E","YES","")),"EXT")</f>
        <v>NO</v>
      </c>
      <c r="B1043" s="58"/>
      <c r="C1043" s="59"/>
      <c r="D1043" s="60" t="s">
        <v>4147</v>
      </c>
      <c r="E1043" s="61"/>
      <c r="F1043" s="62" t="n">
        <f aca="false">LEN(Q1043)-LEN(SUBSTITUTE(Q1043,"/",""))-1</f>
        <v>4</v>
      </c>
      <c r="G1043" s="62" t="s">
        <v>112</v>
      </c>
      <c r="H1043" s="63" t="s">
        <v>4148</v>
      </c>
      <c r="I1043" s="63" t="s">
        <v>4149</v>
      </c>
      <c r="J1043" s="64"/>
      <c r="K1043" s="64"/>
      <c r="L1043" s="64"/>
      <c r="M1043" s="63"/>
      <c r="N1043" s="65" t="s">
        <v>112</v>
      </c>
      <c r="O1043" s="65" t="s">
        <v>112</v>
      </c>
      <c r="P1043" s="66" t="str">
        <f aca="false">MID(SUBSTITUTE(SUBSTITUTE(Q1043,"/",CONCATENATE(CHAR(10),"/")),"/",CONCATENATE(CHAR(10),"/"),F1043+1),2,500)</f>
        <v>/rsm:CrossIndustryInvoice
/rsm:SupplyChainTradeTransaction
/ram:ApplicableHeaderTradeSettlement
/ram:SpecifiedTradeAllowanceCharge[ram:ChargeIndicator
/udt:Indicator="true"]</v>
      </c>
      <c r="Q1043" s="67" t="s">
        <v>4150</v>
      </c>
      <c r="R1043" s="65"/>
      <c r="S1043" s="65" t="str">
        <f aca="false">IF($D1043="","",IF(ISERROR(FIND("/@",RIGHT($Q1043,LEN($Q1043)-FIND("#",SUBSTITUTE($Q1043,"/","#",LEN($Q1043)-LEN(SUBSTITUTE($Q1043,"/",""))))))),IF(LEFT($D1043,4)="BG-X","EG",IF(LEFT($D1043,2)="BG","G",IF(OR(RIGHT($D1043,2)="-0",RIGHT($D1043,3)="-00",RIGHT($D1043,4)="-000"),"","E"))),"A"))</f>
        <v>G</v>
      </c>
      <c r="T1043" s="65" t="s">
        <v>112</v>
      </c>
      <c r="U1043" s="65" t="s">
        <v>1407</v>
      </c>
      <c r="V1043" s="68" t="s">
        <v>1458</v>
      </c>
      <c r="X1043" s="69" t="s">
        <v>25</v>
      </c>
      <c r="Y1043" s="69"/>
      <c r="AA1043" s="70"/>
      <c r="AB1043" s="70"/>
      <c r="AC1043" s="71"/>
      <c r="AE1043" s="72" t="str">
        <f aca="false">D1043</f>
        <v>BG-21</v>
      </c>
      <c r="AF1043" s="73" t="n">
        <f aca="false">F1043</f>
        <v>4</v>
      </c>
      <c r="AG1043" s="73" t="str">
        <f aca="false">G1043</f>
        <v>0..n</v>
      </c>
      <c r="AH1043" s="63" t="s">
        <v>4151</v>
      </c>
      <c r="AI1043" s="63" t="s">
        <v>4152</v>
      </c>
      <c r="AJ1043" s="64"/>
      <c r="AK1043" s="64"/>
      <c r="AL1043" s="64"/>
      <c r="AM1043" s="73" t="n">
        <f aca="false">M1043</f>
        <v>0</v>
      </c>
      <c r="AN1043" s="73" t="str">
        <f aca="false">N1043</f>
        <v>0..n</v>
      </c>
      <c r="AO1043" s="73" t="str">
        <f aca="false">O1043</f>
        <v>0..n</v>
      </c>
      <c r="AP1043" s="73" t="str">
        <f aca="false">P1043</f>
        <v>/rsm:CrossIndustryInvoice
/rsm:SupplyChainTradeTransaction
/ram:ApplicableHeaderTradeSettlement
/ram:SpecifiedTradeAllowanceCharge[ram:ChargeIndicator
/udt:Indicator="true"]</v>
      </c>
      <c r="AQ1043" s="73" t="str">
        <f aca="false">Q1043</f>
        <v>/rsm:CrossIndustryInvoice/rsm:SupplyChainTradeTransaction/ram:ApplicableHeaderTradeSettlement/ram:SpecifiedTradeAllowanceCharge[ram:ChargeIndicator/udt:Indicator="true"]</v>
      </c>
      <c r="AR1043" s="73" t="n">
        <f aca="false">R1043</f>
        <v>0</v>
      </c>
      <c r="AS1043" s="73" t="str">
        <f aca="false">S1043</f>
        <v>G</v>
      </c>
      <c r="AT1043" s="73" t="str">
        <f aca="false">T1043</f>
        <v>0..n</v>
      </c>
      <c r="AU1043" s="73" t="str">
        <f aca="false">U1043</f>
        <v>STR-4</v>
      </c>
      <c r="AV1043" s="73" t="str">
        <f aca="false">V1043</f>
        <v>ChargeIndicator=true</v>
      </c>
      <c r="AW1043" s="6"/>
      <c r="AX1043" s="69" t="str">
        <f aca="false">X1043</f>
        <v>BASIC WL</v>
      </c>
      <c r="AY1043" s="74" t="n">
        <f aca="false">Y1043</f>
        <v>0</v>
      </c>
      <c r="BA1043" s="46"/>
      <c r="BB1043" s="46"/>
      <c r="BC1043" s="46"/>
    </row>
    <row r="1044" customFormat="false" ht="114" hidden="false" customHeight="false" outlineLevel="0" collapsed="false">
      <c r="A1044" s="58" t="str">
        <f aca="false">IF(ISERROR(SEARCH("-X-",D1044)),IF(S1044="G","NO",IF(S1044="E","YES","")),"EXT")</f>
        <v>NO</v>
      </c>
      <c r="B1044" s="58"/>
      <c r="C1044" s="59"/>
      <c r="D1044" s="60" t="s">
        <v>4153</v>
      </c>
      <c r="E1044" s="61"/>
      <c r="F1044" s="62" t="n">
        <f aca="false">LEN(Q1044)-LEN(SUBSTITUTE(Q1044,"/",""))-1</f>
        <v>5</v>
      </c>
      <c r="G1044" s="62" t="s">
        <v>95</v>
      </c>
      <c r="H1044" s="63" t="s">
        <v>1465</v>
      </c>
      <c r="I1044" s="63"/>
      <c r="J1044" s="64"/>
      <c r="K1044" s="64"/>
      <c r="L1044" s="64"/>
      <c r="M1044" s="63"/>
      <c r="N1044" s="65" t="s">
        <v>88</v>
      </c>
      <c r="O1044" s="65" t="s">
        <v>88</v>
      </c>
      <c r="P1044" s="66" t="str">
        <f aca="false">MID(SUBSTITUTE(SUBSTITUTE(Q1044,"/",CONCATENATE(CHAR(10),"/")),"/",CONCATENATE(CHAR(10),"/"),F1044+1),2,500)</f>
        <v>/rsm:CrossIndustryInvoice
/rsm:SupplyChainTradeTransaction
/ram:ApplicableHeaderTradeSettlement
/ram:SpecifiedTradeAllowanceCharge[ram:ChargeIndicator
/udt:Indicator="true"]
/ram:ChargeIndicator</v>
      </c>
      <c r="Q1044" s="67" t="s">
        <v>4154</v>
      </c>
      <c r="R1044" s="65"/>
      <c r="S1044" s="65" t="str">
        <f aca="false">IF($D1044="","",IF(ISERROR(FIND("/@",RIGHT($Q1044,LEN($Q1044)-FIND("#",SUBSTITUTE($Q1044,"/","#",LEN($Q1044)-LEN(SUBSTITUTE($Q1044,"/",""))))))),IF(LEFT($D1044,4)="BG-X","EG",IF(LEFT($D1044,2)="BG","G",IF(OR(RIGHT($D1044,2)="-0",RIGHT($D1044,3)="-00",RIGHT($D1044,4)="-000"),"","E"))),"A"))</f>
        <v>G</v>
      </c>
      <c r="T1044" s="65" t="s">
        <v>95</v>
      </c>
      <c r="U1044" s="65"/>
      <c r="V1044" s="68"/>
      <c r="X1044" s="69" t="s">
        <v>25</v>
      </c>
      <c r="Y1044" s="69"/>
      <c r="AA1044" s="70"/>
      <c r="AB1044" s="70"/>
      <c r="AC1044" s="71"/>
      <c r="AE1044" s="72" t="str">
        <f aca="false">D1044</f>
        <v>BG-21-0</v>
      </c>
      <c r="AF1044" s="73" t="n">
        <f aca="false">F1044</f>
        <v>5</v>
      </c>
      <c r="AG1044" s="73" t="str">
        <f aca="false">G1044</f>
        <v>0..1</v>
      </c>
      <c r="AH1044" s="63" t="s">
        <v>1467</v>
      </c>
      <c r="AI1044" s="63"/>
      <c r="AJ1044" s="64"/>
      <c r="AK1044" s="64"/>
      <c r="AL1044" s="64"/>
      <c r="AM1044" s="73" t="n">
        <f aca="false">M1044</f>
        <v>0</v>
      </c>
      <c r="AN1044" s="73" t="str">
        <f aca="false">N1044</f>
        <v>1..1</v>
      </c>
      <c r="AO1044" s="73" t="str">
        <f aca="false">O1044</f>
        <v>1..1</v>
      </c>
      <c r="AP1044" s="73" t="str">
        <f aca="false">P1044</f>
        <v>/rsm:CrossIndustryInvoice
/rsm:SupplyChainTradeTransaction
/ram:ApplicableHeaderTradeSettlement
/ram:SpecifiedTradeAllowanceCharge[ram:ChargeIndicator
/udt:Indicator="true"]
/ram:ChargeIndicator</v>
      </c>
      <c r="AQ1044" s="73" t="str">
        <f aca="false">Q1044</f>
        <v>/rsm:CrossIndustryInvoice/rsm:SupplyChainTradeTransaction/ram:ApplicableHeaderTradeSettlement/ram:SpecifiedTradeAllowanceCharge[ram:ChargeIndicator/udt:Indicator="true"]/ram:ChargeIndicator</v>
      </c>
      <c r="AR1044" s="73" t="n">
        <f aca="false">R1044</f>
        <v>0</v>
      </c>
      <c r="AS1044" s="73" t="str">
        <f aca="false">S1044</f>
        <v>G</v>
      </c>
      <c r="AT1044" s="73" t="str">
        <f aca="false">T1044</f>
        <v>0..1</v>
      </c>
      <c r="AU1044" s="73" t="n">
        <f aca="false">U1044</f>
        <v>0</v>
      </c>
      <c r="AV1044" s="73" t="n">
        <f aca="false">V1044</f>
        <v>0</v>
      </c>
      <c r="AW1044" s="6"/>
      <c r="AX1044" s="69" t="str">
        <f aca="false">X1044</f>
        <v>BASIC WL</v>
      </c>
      <c r="AY1044" s="74" t="n">
        <f aca="false">Y1044</f>
        <v>0</v>
      </c>
      <c r="BA1044" s="46"/>
      <c r="BB1044" s="46"/>
      <c r="BC1044" s="46"/>
    </row>
    <row r="1045" customFormat="false" ht="128.25" hidden="false" customHeight="false" outlineLevel="0" collapsed="false">
      <c r="A1045" s="58" t="str">
        <f aca="false">IF(ISERROR(SEARCH("-X-",D1045)),IF(S1045="G","NO",IF(S1045="E","YES","")),"EXT")</f>
        <v>NO</v>
      </c>
      <c r="B1045" s="58"/>
      <c r="C1045" s="59"/>
      <c r="D1045" s="60" t="s">
        <v>4155</v>
      </c>
      <c r="E1045" s="61"/>
      <c r="F1045" s="62" t="n">
        <f aca="false">LEN(Q1045)-LEN(SUBSTITUTE(Q1045,"/",""))-1</f>
        <v>6</v>
      </c>
      <c r="G1045" s="62" t="s">
        <v>88</v>
      </c>
      <c r="H1045" s="63" t="s">
        <v>1469</v>
      </c>
      <c r="I1045" s="63"/>
      <c r="J1045" s="64" t="s">
        <v>1470</v>
      </c>
      <c r="K1045" s="64"/>
      <c r="L1045" s="64"/>
      <c r="M1045" s="63" t="s">
        <v>105</v>
      </c>
      <c r="N1045" s="65" t="s">
        <v>88</v>
      </c>
      <c r="O1045" s="65" t="s">
        <v>88</v>
      </c>
      <c r="P1045" s="66" t="str">
        <f aca="false">MID(SUBSTITUTE(SUBSTITUTE(Q1045,"/",CONCATENATE(CHAR(10),"/")),"/",CONCATENATE(CHAR(10),"/"),F1045+1),2,500)</f>
        <v>/rsm:CrossIndustryInvoice
/rsm:SupplyChainTradeTransaction
/ram:ApplicableHeaderTradeSettlement
/ram:SpecifiedTradeAllowanceCharge[ram:ChargeIndicator
/udt:Indicator="true"]
/ram:ChargeIndicator
/udt:Indicator</v>
      </c>
      <c r="Q1045" s="67" t="s">
        <v>4156</v>
      </c>
      <c r="R1045" s="65" t="s">
        <v>107</v>
      </c>
      <c r="S1045" s="65" t="str">
        <f aca="false">IF($D1045="","",IF(ISERROR(FIND("/@",RIGHT($Q1045,LEN($Q1045)-FIND("#",SUBSTITUTE($Q1045,"/","#",LEN($Q1045)-LEN(SUBSTITUTE($Q1045,"/",""))))))),IF(LEFT($D1045,4)="BG-X","EG",IF(LEFT($D1045,2)="BG","G",IF(OR(RIGHT($D1045,2)="-0",RIGHT($D1045,3)="-00",RIGHT($D1045,4)="-000"),"","E"))),"A"))</f>
        <v>G</v>
      </c>
      <c r="T1045" s="65" t="s">
        <v>88</v>
      </c>
      <c r="U1045" s="65"/>
      <c r="V1045" s="68"/>
      <c r="X1045" s="69" t="s">
        <v>25</v>
      </c>
      <c r="Y1045" s="69"/>
      <c r="AA1045" s="70"/>
      <c r="AB1045" s="70"/>
      <c r="AC1045" s="71"/>
      <c r="AE1045" s="72" t="str">
        <f aca="false">D1045</f>
        <v>BG-21-1</v>
      </c>
      <c r="AF1045" s="73" t="n">
        <f aca="false">F1045</f>
        <v>6</v>
      </c>
      <c r="AG1045" s="73" t="str">
        <f aca="false">G1045</f>
        <v>1..1</v>
      </c>
      <c r="AH1045" s="63" t="s">
        <v>1472</v>
      </c>
      <c r="AI1045" s="63"/>
      <c r="AJ1045" s="64" t="s">
        <v>1473</v>
      </c>
      <c r="AK1045" s="64"/>
      <c r="AL1045" s="64"/>
      <c r="AM1045" s="73" t="str">
        <f aca="false">M1045</f>
        <v>Indicator</v>
      </c>
      <c r="AN1045" s="73" t="str">
        <f aca="false">N1045</f>
        <v>1..1</v>
      </c>
      <c r="AO1045" s="73" t="str">
        <f aca="false">O1045</f>
        <v>1..1</v>
      </c>
      <c r="AP1045" s="73" t="str">
        <f aca="false">P1045</f>
        <v>/rsm:CrossIndustryInvoice
/rsm:SupplyChainTradeTransaction
/ram:ApplicableHeaderTradeSettlement
/ram:SpecifiedTradeAllowanceCharge[ram:ChargeIndicator
/udt:Indicator="true"]
/ram:ChargeIndicator
/udt:Indicator</v>
      </c>
      <c r="AQ1045" s="73" t="str">
        <f aca="false">Q1045</f>
        <v>/rsm:CrossIndustryInvoice/rsm:SupplyChainTradeTransaction/ram:ApplicableHeaderTradeSettlement/ram:SpecifiedTradeAllowanceCharge[ram:ChargeIndicator/udt:Indicator="true"]/ram:ChargeIndicator/udt:Indicator</v>
      </c>
      <c r="AR1045" s="73" t="str">
        <f aca="false">R1045</f>
        <v>XI</v>
      </c>
      <c r="AS1045" s="73" t="str">
        <f aca="false">S1045</f>
        <v>G</v>
      </c>
      <c r="AT1045" s="73" t="str">
        <f aca="false">T1045</f>
        <v>1..1</v>
      </c>
      <c r="AU1045" s="73" t="n">
        <f aca="false">U1045</f>
        <v>0</v>
      </c>
      <c r="AV1045" s="73" t="n">
        <f aca="false">V1045</f>
        <v>0</v>
      </c>
      <c r="AW1045" s="6"/>
      <c r="AX1045" s="69" t="str">
        <f aca="false">X1045</f>
        <v>BASIC WL</v>
      </c>
      <c r="AY1045" s="74" t="n">
        <f aca="false">Y1045</f>
        <v>0</v>
      </c>
      <c r="BA1045" s="46"/>
      <c r="BB1045" s="46"/>
      <c r="BC1045" s="46"/>
    </row>
    <row r="1046" customFormat="false" ht="114" hidden="false" customHeight="false" outlineLevel="0" collapsed="false">
      <c r="A1046" s="58" t="str">
        <f aca="false">IF(ISERROR(SEARCH("-X-",D1046)),IF(S1046="G","NO",IF(S1046="E","YES","")),"EXT")</f>
        <v>EXT</v>
      </c>
      <c r="B1046" s="58"/>
      <c r="C1046" s="59"/>
      <c r="D1046" s="60" t="s">
        <v>4157</v>
      </c>
      <c r="E1046" s="61"/>
      <c r="F1046" s="62" t="n">
        <f aca="false">LEN(Q1046)-LEN(SUBSTITUTE(Q1046,"/",""))-1</f>
        <v>5</v>
      </c>
      <c r="G1046" s="62" t="s">
        <v>95</v>
      </c>
      <c r="H1046" s="63" t="s">
        <v>4082</v>
      </c>
      <c r="I1046" s="63"/>
      <c r="J1046" s="64"/>
      <c r="K1046" s="64"/>
      <c r="L1046" s="64"/>
      <c r="M1046" s="63" t="s">
        <v>137</v>
      </c>
      <c r="N1046" s="65"/>
      <c r="O1046" s="65" t="s">
        <v>95</v>
      </c>
      <c r="P1046" s="66" t="str">
        <f aca="false">MID(SUBSTITUTE(SUBSTITUTE(Q1046,"/",CONCATENATE(CHAR(10),"/")),"/",CONCATENATE(CHAR(10),"/"),F1046+1),2,500)</f>
        <v>/rsm:CrossIndustryInvoice
/rsm:SupplyChainTradeTransaction
/ram:ApplicableHeaderTradeSettlement
/ram:SpecifiedTradeAllowanceCharge[ram:ChargeIndicator
/udt:Indicator="true"]
/ram:SequenceNumeric</v>
      </c>
      <c r="Q1046" s="67" t="s">
        <v>4158</v>
      </c>
      <c r="R1046" s="65" t="s">
        <v>139</v>
      </c>
      <c r="S1046" s="65" t="str">
        <f aca="false">IF($D1046="","",IF(ISERROR(FIND("/@",RIGHT($Q1046,LEN($Q1046)-FIND("#",SUBSTITUTE($Q1046,"/","#",LEN($Q1046)-LEN(SUBSTITUTE($Q1046,"/",""))))))),IF(LEFT($D1046,4)="BG-X","EG",IF(LEFT($D1046,2)="BG","G",IF(OR(RIGHT($D1046,2)="-0",RIGHT($D1046,3)="-00",RIGHT($D1046,4)="-000"),"","E"))),"A"))</f>
        <v>E</v>
      </c>
      <c r="T1046" s="65" t="s">
        <v>95</v>
      </c>
      <c r="U1046" s="65"/>
      <c r="V1046" s="68"/>
      <c r="X1046" s="69" t="s">
        <v>30</v>
      </c>
      <c r="Y1046" s="69"/>
      <c r="AA1046" s="70"/>
      <c r="AB1046" s="70"/>
      <c r="AC1046" s="71"/>
      <c r="AE1046" s="72" t="str">
        <f aca="false">D1046</f>
        <v>BT-X-268</v>
      </c>
      <c r="AF1046" s="73" t="n">
        <f aca="false">F1046</f>
        <v>5</v>
      </c>
      <c r="AG1046" s="73" t="str">
        <f aca="false">G1046</f>
        <v>0..1</v>
      </c>
      <c r="AH1046" s="63" t="s">
        <v>4084</v>
      </c>
      <c r="AI1046" s="63"/>
      <c r="AJ1046" s="64"/>
      <c r="AK1046" s="64"/>
      <c r="AL1046" s="64"/>
      <c r="AM1046" s="73" t="str">
        <f aca="false">M1046</f>
        <v>Identifier</v>
      </c>
      <c r="AN1046" s="73" t="n">
        <f aca="false">N1046</f>
        <v>0</v>
      </c>
      <c r="AO1046" s="73" t="str">
        <f aca="false">O1046</f>
        <v>0..1</v>
      </c>
      <c r="AP1046" s="73" t="str">
        <f aca="false">P1046</f>
        <v>/rsm:CrossIndustryInvoice
/rsm:SupplyChainTradeTransaction
/ram:ApplicableHeaderTradeSettlement
/ram:SpecifiedTradeAllowanceCharge[ram:ChargeIndicator
/udt:Indicator="true"]
/ram:SequenceNumeric</v>
      </c>
      <c r="AQ1046" s="73" t="str">
        <f aca="false">Q1046</f>
        <v>/rsm:CrossIndustryInvoice/rsm:SupplyChainTradeTransaction/ram:ApplicableHeaderTradeSettlement/ram:SpecifiedTradeAllowanceCharge[ram:ChargeIndicator/udt:Indicator="true"]/ram:SequenceNumeric</v>
      </c>
      <c r="AR1046" s="73" t="str">
        <f aca="false">R1046</f>
        <v>I</v>
      </c>
      <c r="AS1046" s="73" t="str">
        <f aca="false">S1046</f>
        <v>E</v>
      </c>
      <c r="AT1046" s="73" t="str">
        <f aca="false">T1046</f>
        <v>0..1</v>
      </c>
      <c r="AU1046" s="73" t="n">
        <f aca="false">U1046</f>
        <v>0</v>
      </c>
      <c r="AV1046" s="73" t="n">
        <f aca="false">V1046</f>
        <v>0</v>
      </c>
      <c r="AW1046" s="6"/>
      <c r="AX1046" s="69" t="str">
        <f aca="false">X1046</f>
        <v>EXTENDED</v>
      </c>
      <c r="AY1046" s="74" t="n">
        <f aca="false">Y1046</f>
        <v>0</v>
      </c>
      <c r="BA1046" s="46"/>
      <c r="BB1046" s="46"/>
      <c r="BC1046" s="46"/>
    </row>
    <row r="1047" customFormat="false" ht="114" hidden="false" customHeight="false" outlineLevel="0" collapsed="false">
      <c r="A1047" s="58" t="str">
        <f aca="false">IF(ISERROR(SEARCH("-X-",D1047)),IF(S1047="G","NO",IF(S1047="E","YES","")),"EXT")</f>
        <v>YES</v>
      </c>
      <c r="B1047" s="58"/>
      <c r="C1047" s="59"/>
      <c r="D1047" s="60" t="s">
        <v>4159</v>
      </c>
      <c r="E1047" s="61"/>
      <c r="F1047" s="62" t="n">
        <f aca="false">LEN(Q1047)-LEN(SUBSTITUTE(Q1047,"/",""))-1</f>
        <v>5</v>
      </c>
      <c r="G1047" s="62" t="s">
        <v>95</v>
      </c>
      <c r="H1047" s="63" t="s">
        <v>4160</v>
      </c>
      <c r="I1047" s="63" t="s">
        <v>4161</v>
      </c>
      <c r="J1047" s="64"/>
      <c r="K1047" s="64"/>
      <c r="L1047" s="64"/>
      <c r="M1047" s="63" t="s">
        <v>764</v>
      </c>
      <c r="N1047" s="65" t="s">
        <v>95</v>
      </c>
      <c r="O1047" s="65" t="s">
        <v>95</v>
      </c>
      <c r="P1047" s="66" t="str">
        <f aca="false">MID(SUBSTITUTE(SUBSTITUTE(Q1047,"/",CONCATENATE(CHAR(10),"/")),"/",CONCATENATE(CHAR(10),"/"),F1047+1),2,500)</f>
        <v>/rsm:CrossIndustryInvoice
/rsm:SupplyChainTradeTransaction
/ram:ApplicableHeaderTradeSettlement
/ram:SpecifiedTradeAllowanceCharge[ram:ChargeIndicator
/udt:Indicator="true"]
/ram:CalculationPercent</v>
      </c>
      <c r="Q1047" s="67" t="s">
        <v>4162</v>
      </c>
      <c r="R1047" s="65" t="s">
        <v>766</v>
      </c>
      <c r="S1047" s="65" t="str">
        <f aca="false">IF($D1047="","",IF(ISERROR(FIND("/@",RIGHT($Q1047,LEN($Q1047)-FIND("#",SUBSTITUTE($Q1047,"/","#",LEN($Q1047)-LEN(SUBSTITUTE($Q1047,"/",""))))))),IF(LEFT($D1047,4)="BG-X","EG",IF(LEFT($D1047,2)="BG","G",IF(OR(RIGHT($D1047,2)="-0",RIGHT($D1047,3)="-00",RIGHT($D1047,4)="-000"),"","E"))),"A"))</f>
        <v>E</v>
      </c>
      <c r="T1047" s="65" t="s">
        <v>95</v>
      </c>
      <c r="U1047" s="65"/>
      <c r="V1047" s="68"/>
      <c r="X1047" s="69" t="s">
        <v>25</v>
      </c>
      <c r="Y1047" s="69"/>
      <c r="AA1047" s="70"/>
      <c r="AB1047" s="70"/>
      <c r="AC1047" s="71"/>
      <c r="AE1047" s="72" t="str">
        <f aca="false">D1047</f>
        <v>BT-101</v>
      </c>
      <c r="AF1047" s="73" t="n">
        <f aca="false">F1047</f>
        <v>5</v>
      </c>
      <c r="AG1047" s="73" t="str">
        <f aca="false">G1047</f>
        <v>0..1</v>
      </c>
      <c r="AH1047" s="63" t="s">
        <v>4163</v>
      </c>
      <c r="AI1047" s="63" t="s">
        <v>4164</v>
      </c>
      <c r="AJ1047" s="64"/>
      <c r="AK1047" s="64"/>
      <c r="AL1047" s="64"/>
      <c r="AM1047" s="73" t="str">
        <f aca="false">M1047</f>
        <v>Percentage</v>
      </c>
      <c r="AN1047" s="73" t="str">
        <f aca="false">N1047</f>
        <v>0..1</v>
      </c>
      <c r="AO1047" s="73" t="str">
        <f aca="false">O1047</f>
        <v>0..1</v>
      </c>
      <c r="AP1047" s="73" t="str">
        <f aca="false">P1047</f>
        <v>/rsm:CrossIndustryInvoice
/rsm:SupplyChainTradeTransaction
/ram:ApplicableHeaderTradeSettlement
/ram:SpecifiedTradeAllowanceCharge[ram:ChargeIndicator
/udt:Indicator="true"]
/ram:CalculationPercent</v>
      </c>
      <c r="AQ1047" s="73" t="str">
        <f aca="false">Q1047</f>
        <v>/rsm:CrossIndustryInvoice/rsm:SupplyChainTradeTransaction/ram:ApplicableHeaderTradeSettlement/ram:SpecifiedTradeAllowanceCharge[ram:ChargeIndicator/udt:Indicator="true"]/ram:CalculationPercent</v>
      </c>
      <c r="AR1047" s="73" t="str">
        <f aca="false">R1047</f>
        <v>P</v>
      </c>
      <c r="AS1047" s="73" t="str">
        <f aca="false">S1047</f>
        <v>E</v>
      </c>
      <c r="AT1047" s="73" t="str">
        <f aca="false">T1047</f>
        <v>0..1</v>
      </c>
      <c r="AU1047" s="73" t="n">
        <f aca="false">U1047</f>
        <v>0</v>
      </c>
      <c r="AV1047" s="73" t="n">
        <f aca="false">V1047</f>
        <v>0</v>
      </c>
      <c r="AW1047" s="6"/>
      <c r="AX1047" s="69" t="str">
        <f aca="false">X1047</f>
        <v>BASIC WL</v>
      </c>
      <c r="AY1047" s="74" t="n">
        <f aca="false">Y1047</f>
        <v>0</v>
      </c>
      <c r="BA1047" s="46"/>
      <c r="BB1047" s="46"/>
      <c r="BC1047" s="46"/>
    </row>
    <row r="1048" customFormat="false" ht="114" hidden="false" customHeight="false" outlineLevel="0" collapsed="false">
      <c r="A1048" s="58" t="str">
        <f aca="false">IF(ISERROR(SEARCH("-X-",D1048)),IF(S1048="G","NO",IF(S1048="E","YES","")),"EXT")</f>
        <v>YES</v>
      </c>
      <c r="B1048" s="58"/>
      <c r="C1048" s="59"/>
      <c r="D1048" s="60" t="s">
        <v>4165</v>
      </c>
      <c r="E1048" s="61"/>
      <c r="F1048" s="62" t="n">
        <f aca="false">LEN(Q1048)-LEN(SUBSTITUTE(Q1048,"/",""))-1</f>
        <v>5</v>
      </c>
      <c r="G1048" s="62" t="s">
        <v>95</v>
      </c>
      <c r="H1048" s="63" t="s">
        <v>4166</v>
      </c>
      <c r="I1048" s="63" t="s">
        <v>4167</v>
      </c>
      <c r="J1048" s="64"/>
      <c r="K1048" s="64"/>
      <c r="L1048" s="64"/>
      <c r="M1048" s="63" t="s">
        <v>856</v>
      </c>
      <c r="N1048" s="65" t="s">
        <v>95</v>
      </c>
      <c r="O1048" s="65" t="s">
        <v>95</v>
      </c>
      <c r="P1048" s="66" t="str">
        <f aca="false">MID(SUBSTITUTE(SUBSTITUTE(Q1048,"/",CONCATENATE(CHAR(10),"/")),"/",CONCATENATE(CHAR(10),"/"),F1048+1),2,500)</f>
        <v>/rsm:CrossIndustryInvoice
/rsm:SupplyChainTradeTransaction
/ram:ApplicableHeaderTradeSettlement
/ram:SpecifiedTradeAllowanceCharge[ram:ChargeIndicator
/udt:Indicator="true"]
/ram:BasisAmount</v>
      </c>
      <c r="Q1048" s="67" t="s">
        <v>4168</v>
      </c>
      <c r="R1048" s="65" t="s">
        <v>858</v>
      </c>
      <c r="S1048" s="65" t="str">
        <f aca="false">IF($D1048="","",IF(ISERROR(FIND("/@",RIGHT($Q1048,LEN($Q1048)-FIND("#",SUBSTITUTE($Q1048,"/","#",LEN($Q1048)-LEN(SUBSTITUTE($Q1048,"/",""))))))),IF(LEFT($D1048,4)="BG-X","EG",IF(LEFT($D1048,2)="BG","G",IF(OR(RIGHT($D1048,2)="-0",RIGHT($D1048,3)="-00",RIGHT($D1048,4)="-000"),"","E"))),"A"))</f>
        <v>E</v>
      </c>
      <c r="T1048" s="65" t="s">
        <v>95</v>
      </c>
      <c r="U1048" s="65"/>
      <c r="V1048" s="68"/>
      <c r="X1048" s="69" t="s">
        <v>25</v>
      </c>
      <c r="Y1048" s="69"/>
      <c r="AA1048" s="70"/>
      <c r="AB1048" s="70"/>
      <c r="AC1048" s="71"/>
      <c r="AE1048" s="72" t="str">
        <f aca="false">D1048</f>
        <v>BT-100</v>
      </c>
      <c r="AF1048" s="73" t="n">
        <f aca="false">F1048</f>
        <v>5</v>
      </c>
      <c r="AG1048" s="73" t="str">
        <f aca="false">G1048</f>
        <v>0..1</v>
      </c>
      <c r="AH1048" s="63" t="s">
        <v>4169</v>
      </c>
      <c r="AI1048" s="63" t="s">
        <v>4170</v>
      </c>
      <c r="AJ1048" s="64"/>
      <c r="AK1048" s="64"/>
      <c r="AL1048" s="64"/>
      <c r="AM1048" s="73" t="str">
        <f aca="false">M1048</f>
        <v>Amount</v>
      </c>
      <c r="AN1048" s="73" t="str">
        <f aca="false">N1048</f>
        <v>0..1</v>
      </c>
      <c r="AO1048" s="73" t="str">
        <f aca="false">O1048</f>
        <v>0..1</v>
      </c>
      <c r="AP1048" s="73" t="str">
        <f aca="false">P1048</f>
        <v>/rsm:CrossIndustryInvoice
/rsm:SupplyChainTradeTransaction
/ram:ApplicableHeaderTradeSettlement
/ram:SpecifiedTradeAllowanceCharge[ram:ChargeIndicator
/udt:Indicator="true"]
/ram:BasisAmount</v>
      </c>
      <c r="AQ1048" s="73" t="str">
        <f aca="false">Q1048</f>
        <v>/rsm:CrossIndustryInvoice/rsm:SupplyChainTradeTransaction/ram:ApplicableHeaderTradeSettlement/ram:SpecifiedTradeAllowanceCharge[ram:ChargeIndicator/udt:Indicator="true"]/ram:BasisAmount</v>
      </c>
      <c r="AR1048" s="73" t="str">
        <f aca="false">R1048</f>
        <v>A</v>
      </c>
      <c r="AS1048" s="73" t="str">
        <f aca="false">S1048</f>
        <v>E</v>
      </c>
      <c r="AT1048" s="73" t="str">
        <f aca="false">T1048</f>
        <v>0..1</v>
      </c>
      <c r="AU1048" s="73" t="n">
        <f aca="false">U1048</f>
        <v>0</v>
      </c>
      <c r="AV1048" s="73" t="n">
        <f aca="false">V1048</f>
        <v>0</v>
      </c>
      <c r="AW1048" s="6"/>
      <c r="AX1048" s="69" t="str">
        <f aca="false">X1048</f>
        <v>BASIC WL</v>
      </c>
      <c r="AY1048" s="74" t="n">
        <f aca="false">Y1048</f>
        <v>0</v>
      </c>
      <c r="BA1048" s="46"/>
      <c r="BB1048" s="46"/>
      <c r="BC1048" s="46"/>
    </row>
    <row r="1049" customFormat="false" ht="114" hidden="false" customHeight="false" outlineLevel="0" collapsed="false">
      <c r="A1049" s="58" t="str">
        <f aca="false">IF(ISERROR(SEARCH("-X-",D1049)),IF(S1049="G","NO",IF(S1049="E","YES","")),"EXT")</f>
        <v>EXT</v>
      </c>
      <c r="B1049" s="58"/>
      <c r="C1049" s="59"/>
      <c r="D1049" s="60" t="s">
        <v>4171</v>
      </c>
      <c r="E1049" s="61"/>
      <c r="F1049" s="62" t="n">
        <f aca="false">LEN(Q1049)-LEN(SUBSTITUTE(Q1049,"/",""))-1</f>
        <v>5</v>
      </c>
      <c r="G1049" s="62" t="s">
        <v>95</v>
      </c>
      <c r="H1049" s="63" t="s">
        <v>4098</v>
      </c>
      <c r="I1049" s="63"/>
      <c r="J1049" s="64"/>
      <c r="K1049" s="64"/>
      <c r="L1049" s="64"/>
      <c r="M1049" s="63" t="s">
        <v>440</v>
      </c>
      <c r="N1049" s="65"/>
      <c r="O1049" s="65" t="s">
        <v>95</v>
      </c>
      <c r="P1049" s="66" t="str">
        <f aca="false">MID(SUBSTITUTE(SUBSTITUTE(Q1049,"/",CONCATENATE(CHAR(10),"/")),"/",CONCATENATE(CHAR(10),"/"),F1049+1),2,500)</f>
        <v>/rsm:CrossIndustryInvoice
/rsm:SupplyChainTradeTransaction
/ram:ApplicableHeaderTradeSettlement
/ram:SpecifiedTradeAllowanceCharge[ram:ChargeIndicator
/udt:Indicator="true"]
/ram:BasisQuantity</v>
      </c>
      <c r="Q1049" s="67" t="s">
        <v>4172</v>
      </c>
      <c r="R1049" s="65" t="s">
        <v>442</v>
      </c>
      <c r="S1049" s="65" t="str">
        <f aca="false">IF($D1049="","",IF(ISERROR(FIND("/@",RIGHT($Q1049,LEN($Q1049)-FIND("#",SUBSTITUTE($Q1049,"/","#",LEN($Q1049)-LEN(SUBSTITUTE($Q1049,"/",""))))))),IF(LEFT($D1049,4)="BG-X","EG",IF(LEFT($D1049,2)="BG","G",IF(OR(RIGHT($D1049,2)="-0",RIGHT($D1049,3)="-00",RIGHT($D1049,4)="-000"),"","E"))),"A"))</f>
        <v>E</v>
      </c>
      <c r="T1049" s="65" t="s">
        <v>95</v>
      </c>
      <c r="U1049" s="65"/>
      <c r="V1049" s="68"/>
      <c r="X1049" s="69" t="s">
        <v>30</v>
      </c>
      <c r="Y1049" s="69"/>
      <c r="AA1049" s="70"/>
      <c r="AB1049" s="70"/>
      <c r="AC1049" s="71"/>
      <c r="AE1049" s="72" t="str">
        <f aca="false">D1049</f>
        <v>BT-X-269</v>
      </c>
      <c r="AF1049" s="73" t="n">
        <f aca="false">F1049</f>
        <v>5</v>
      </c>
      <c r="AG1049" s="73" t="str">
        <f aca="false">G1049</f>
        <v>0..1</v>
      </c>
      <c r="AH1049" s="63" t="s">
        <v>4100</v>
      </c>
      <c r="AI1049" s="63"/>
      <c r="AJ1049" s="64"/>
      <c r="AK1049" s="64"/>
      <c r="AL1049" s="64"/>
      <c r="AM1049" s="73" t="str">
        <f aca="false">M1049</f>
        <v>Quantity</v>
      </c>
      <c r="AN1049" s="73" t="n">
        <f aca="false">N1049</f>
        <v>0</v>
      </c>
      <c r="AO1049" s="73" t="str">
        <f aca="false">O1049</f>
        <v>0..1</v>
      </c>
      <c r="AP1049" s="73" t="str">
        <f aca="false">P1049</f>
        <v>/rsm:CrossIndustryInvoice
/rsm:SupplyChainTradeTransaction
/ram:ApplicableHeaderTradeSettlement
/ram:SpecifiedTradeAllowanceCharge[ram:ChargeIndicator
/udt:Indicator="true"]
/ram:BasisQuantity</v>
      </c>
      <c r="AQ1049" s="73" t="str">
        <f aca="false">Q1049</f>
        <v>/rsm:CrossIndustryInvoice/rsm:SupplyChainTradeTransaction/ram:ApplicableHeaderTradeSettlement/ram:SpecifiedTradeAllowanceCharge[ram:ChargeIndicator/udt:Indicator="true"]/ram:BasisQuantity</v>
      </c>
      <c r="AR1049" s="73" t="str">
        <f aca="false">R1049</f>
        <v>Q</v>
      </c>
      <c r="AS1049" s="73" t="str">
        <f aca="false">S1049</f>
        <v>E</v>
      </c>
      <c r="AT1049" s="73" t="str">
        <f aca="false">T1049</f>
        <v>0..1</v>
      </c>
      <c r="AU1049" s="73" t="n">
        <f aca="false">U1049</f>
        <v>0</v>
      </c>
      <c r="AV1049" s="73" t="n">
        <f aca="false">V1049</f>
        <v>0</v>
      </c>
      <c r="AW1049" s="6"/>
      <c r="AX1049" s="69" t="str">
        <f aca="false">X1049</f>
        <v>EXTENDED</v>
      </c>
      <c r="AY1049" s="74" t="n">
        <f aca="false">Y1049</f>
        <v>0</v>
      </c>
      <c r="BA1049" s="46"/>
      <c r="BB1049" s="46"/>
      <c r="BC1049" s="46"/>
    </row>
    <row r="1050" customFormat="false" ht="128.25" hidden="false" customHeight="false" outlineLevel="0" collapsed="false">
      <c r="A1050" s="58" t="str">
        <f aca="false">IF(ISERROR(SEARCH("-X-",D1050)),IF(S1050="G","NO",IF(S1050="E","YES","")),"EXT")</f>
        <v>EXT</v>
      </c>
      <c r="B1050" s="58"/>
      <c r="C1050" s="59"/>
      <c r="D1050" s="60" t="s">
        <v>4173</v>
      </c>
      <c r="E1050" s="61"/>
      <c r="F1050" s="62" t="n">
        <f aca="false">LEN(Q1050)-LEN(SUBSTITUTE(Q1050,"/",""))-1</f>
        <v>6</v>
      </c>
      <c r="G1050" s="62" t="s">
        <v>95</v>
      </c>
      <c r="H1050" s="63" t="s">
        <v>4174</v>
      </c>
      <c r="I1050" s="63"/>
      <c r="J1050" s="64"/>
      <c r="K1050" s="64"/>
      <c r="L1050" s="64"/>
      <c r="M1050" s="63" t="s">
        <v>174</v>
      </c>
      <c r="N1050" s="65"/>
      <c r="O1050" s="65"/>
      <c r="P1050" s="66" t="str">
        <f aca="false">MID(SUBSTITUTE(SUBSTITUTE(Q1050,"/",CONCATENATE(CHAR(10),"/")),"/",CONCATENATE(CHAR(10),"/"),F1050+1),2,500)</f>
        <v>/rsm:CrossIndustryInvoice
/rsm:SupplyChainTradeTransaction
/ram:ApplicableHeaderTradeSettlement
/ram:SpecifiedTradeAllowanceCharge[ram:ChargeIndicator
/udt:Indicator="true"]
/ram:BasisQuantity
/@unitCode</v>
      </c>
      <c r="Q1050" s="67" t="s">
        <v>4175</v>
      </c>
      <c r="R1050" s="65" t="s">
        <v>176</v>
      </c>
      <c r="S1050" s="65" t="str">
        <f aca="false">IF($D1050="","",IF(ISERROR(FIND("/@",RIGHT($Q1050,LEN($Q1050)-FIND("#",SUBSTITUTE($Q1050,"/","#",LEN($Q1050)-LEN(SUBSTITUTE($Q1050,"/",""))))))),IF(LEFT($D1050,4)="BG-X","EG",IF(LEFT($D1050,2)="BG","G",IF(OR(RIGHT($D1050,2)="-0",RIGHT($D1050,3)="-00",RIGHT($D1050,4)="-000"),"","E"))),"A"))</f>
        <v>E</v>
      </c>
      <c r="T1050" s="65"/>
      <c r="U1050" s="65"/>
      <c r="V1050" s="68"/>
      <c r="X1050" s="69" t="s">
        <v>30</v>
      </c>
      <c r="Y1050" s="69"/>
      <c r="AA1050" s="70"/>
      <c r="AB1050" s="70"/>
      <c r="AC1050" s="71"/>
      <c r="AE1050" s="72" t="str">
        <f aca="false">D1050</f>
        <v>BT-X-270</v>
      </c>
      <c r="AF1050" s="73" t="n">
        <f aca="false">F1050</f>
        <v>6</v>
      </c>
      <c r="AG1050" s="73" t="str">
        <f aca="false">G1050</f>
        <v>0..1</v>
      </c>
      <c r="AH1050" s="63" t="s">
        <v>4104</v>
      </c>
      <c r="AI1050" s="63"/>
      <c r="AJ1050" s="64"/>
      <c r="AK1050" s="64"/>
      <c r="AL1050" s="64"/>
      <c r="AM1050" s="73" t="str">
        <f aca="false">M1050</f>
        <v>Code</v>
      </c>
      <c r="AN1050" s="73" t="n">
        <f aca="false">N1050</f>
        <v>0</v>
      </c>
      <c r="AO1050" s="73" t="n">
        <f aca="false">O1050</f>
        <v>0</v>
      </c>
      <c r="AP1050" s="73" t="str">
        <f aca="false">P1050</f>
        <v>/rsm:CrossIndustryInvoice
/rsm:SupplyChainTradeTransaction
/ram:ApplicableHeaderTradeSettlement
/ram:SpecifiedTradeAllowanceCharge[ram:ChargeIndicator
/udt:Indicator="true"]
/ram:BasisQuantity
/@unitCode</v>
      </c>
      <c r="AQ1050" s="73" t="str">
        <f aca="false">Q1050</f>
        <v>/rsm:CrossIndustryInvoice/rsm:SupplyChainTradeTransaction/ram:ApplicableHeaderTradeSettlement/ram:SpecifiedTradeAllowanceCharge[ram:ChargeIndicator/udt:Indicator="true"]/ram:BasisQuantity/@unitCode</v>
      </c>
      <c r="AR1050" s="73" t="str">
        <f aca="false">R1050</f>
        <v>C</v>
      </c>
      <c r="AS1050" s="73" t="str">
        <f aca="false">S1050</f>
        <v>E</v>
      </c>
      <c r="AT1050" s="73" t="n">
        <f aca="false">T1050</f>
        <v>0</v>
      </c>
      <c r="AU1050" s="73" t="n">
        <f aca="false">U1050</f>
        <v>0</v>
      </c>
      <c r="AV1050" s="73" t="n">
        <f aca="false">V1050</f>
        <v>0</v>
      </c>
      <c r="AW1050" s="6"/>
      <c r="AX1050" s="69" t="str">
        <f aca="false">X1050</f>
        <v>EXTENDED</v>
      </c>
      <c r="AY1050" s="74" t="n">
        <f aca="false">Y1050</f>
        <v>0</v>
      </c>
      <c r="BA1050" s="46"/>
      <c r="BB1050" s="46"/>
      <c r="BC1050" s="46"/>
    </row>
    <row r="1051" customFormat="false" ht="114" hidden="false" customHeight="false" outlineLevel="0" collapsed="false">
      <c r="A1051" s="58" t="str">
        <f aca="false">IF(ISERROR(SEARCH("-X-",D1051)),IF(S1051="G","NO",IF(S1051="E","YES","")),"EXT")</f>
        <v>YES</v>
      </c>
      <c r="B1051" s="58"/>
      <c r="C1051" s="59"/>
      <c r="D1051" s="60" t="s">
        <v>4176</v>
      </c>
      <c r="E1051" s="61"/>
      <c r="F1051" s="62" t="n">
        <f aca="false">LEN(Q1051)-LEN(SUBSTITUTE(Q1051,"/",""))-1</f>
        <v>5</v>
      </c>
      <c r="G1051" s="62" t="s">
        <v>88</v>
      </c>
      <c r="H1051" s="63" t="s">
        <v>4177</v>
      </c>
      <c r="I1051" s="63" t="s">
        <v>1488</v>
      </c>
      <c r="J1051" s="64"/>
      <c r="K1051" s="64"/>
      <c r="L1051" s="64"/>
      <c r="M1051" s="63" t="s">
        <v>856</v>
      </c>
      <c r="N1051" s="65" t="s">
        <v>88</v>
      </c>
      <c r="O1051" s="65" t="s">
        <v>88</v>
      </c>
      <c r="P1051" s="66" t="str">
        <f aca="false">MID(SUBSTITUTE(SUBSTITUTE(Q1051,"/",CONCATENATE(CHAR(10),"/")),"/",CONCATENATE(CHAR(10),"/"),F1051+1),2,500)</f>
        <v>/rsm:CrossIndustryInvoice
/rsm:SupplyChainTradeTransaction
/ram:ApplicableHeaderTradeSettlement
/ram:SpecifiedTradeAllowanceCharge[ram:ChargeIndicator
/udt:Indicator="true"]
/ram:ActualAmount</v>
      </c>
      <c r="Q1051" s="67" t="s">
        <v>4178</v>
      </c>
      <c r="R1051" s="65" t="s">
        <v>858</v>
      </c>
      <c r="S1051" s="65" t="str">
        <f aca="false">IF($D1051="","",IF(ISERROR(FIND("/@",RIGHT($Q1051,LEN($Q1051)-FIND("#",SUBSTITUTE($Q1051,"/","#",LEN($Q1051)-LEN(SUBSTITUTE($Q1051,"/",""))))))),IF(LEFT($D1051,4)="BG-X","EG",IF(LEFT($D1051,2)="BG","G",IF(OR(RIGHT($D1051,2)="-0",RIGHT($D1051,3)="-00",RIGHT($D1051,4)="-000"),"","E"))),"A"))</f>
        <v>E</v>
      </c>
      <c r="T1051" s="65" t="s">
        <v>112</v>
      </c>
      <c r="U1051" s="65" t="s">
        <v>140</v>
      </c>
      <c r="V1051" s="68"/>
      <c r="X1051" s="69" t="s">
        <v>25</v>
      </c>
      <c r="Y1051" s="69"/>
      <c r="AA1051" s="70"/>
      <c r="AB1051" s="70"/>
      <c r="AC1051" s="71"/>
      <c r="AE1051" s="72" t="str">
        <f aca="false">D1051</f>
        <v>BT-99</v>
      </c>
      <c r="AF1051" s="73" t="n">
        <f aca="false">F1051</f>
        <v>5</v>
      </c>
      <c r="AG1051" s="73" t="str">
        <f aca="false">G1051</f>
        <v>1..1</v>
      </c>
      <c r="AH1051" s="63" t="s">
        <v>4179</v>
      </c>
      <c r="AI1051" s="63" t="s">
        <v>4180</v>
      </c>
      <c r="AJ1051" s="64"/>
      <c r="AK1051" s="64"/>
      <c r="AL1051" s="64"/>
      <c r="AM1051" s="73" t="str">
        <f aca="false">M1051</f>
        <v>Amount</v>
      </c>
      <c r="AN1051" s="73" t="str">
        <f aca="false">N1051</f>
        <v>1..1</v>
      </c>
      <c r="AO1051" s="73" t="str">
        <f aca="false">O1051</f>
        <v>1..1</v>
      </c>
      <c r="AP1051" s="73" t="str">
        <f aca="false">P1051</f>
        <v>/rsm:CrossIndustryInvoice
/rsm:SupplyChainTradeTransaction
/ram:ApplicableHeaderTradeSettlement
/ram:SpecifiedTradeAllowanceCharge[ram:ChargeIndicator
/udt:Indicator="true"]
/ram:ActualAmount</v>
      </c>
      <c r="AQ1051" s="73" t="str">
        <f aca="false">Q1051</f>
        <v>/rsm:CrossIndustryInvoice/rsm:SupplyChainTradeTransaction/ram:ApplicableHeaderTradeSettlement/ram:SpecifiedTradeAllowanceCharge[ram:ChargeIndicator/udt:Indicator="true"]/ram:ActualAmount</v>
      </c>
      <c r="AR1051" s="73" t="str">
        <f aca="false">R1051</f>
        <v>A</v>
      </c>
      <c r="AS1051" s="73" t="str">
        <f aca="false">S1051</f>
        <v>E</v>
      </c>
      <c r="AT1051" s="73" t="str">
        <f aca="false">T1051</f>
        <v>0..n</v>
      </c>
      <c r="AU1051" s="73" t="str">
        <f aca="false">U1051</f>
        <v>CAR-2, CAR-3</v>
      </c>
      <c r="AV1051" s="73" t="n">
        <f aca="false">V1051</f>
        <v>0</v>
      </c>
      <c r="AW1051" s="6"/>
      <c r="AX1051" s="69" t="str">
        <f aca="false">X1051</f>
        <v>BASIC WL</v>
      </c>
      <c r="AY1051" s="74" t="n">
        <f aca="false">Y1051</f>
        <v>0</v>
      </c>
      <c r="BA1051" s="46"/>
      <c r="BB1051" s="46"/>
      <c r="BC1051" s="46"/>
    </row>
    <row r="1052" customFormat="false" ht="280.5" hidden="false" customHeight="false" outlineLevel="0" collapsed="false">
      <c r="A1052" s="58" t="str">
        <f aca="false">IF(ISERROR(SEARCH("-X-",D1052)),IF(S1052="G","NO",IF(S1052="E","YES","")),"EXT")</f>
        <v>YES</v>
      </c>
      <c r="B1052" s="58"/>
      <c r="C1052" s="59"/>
      <c r="D1052" s="60" t="s">
        <v>4181</v>
      </c>
      <c r="E1052" s="61"/>
      <c r="F1052" s="62" t="n">
        <f aca="false">LEN(Q1052)-LEN(SUBSTITUTE(Q1052,"/",""))-1</f>
        <v>5</v>
      </c>
      <c r="G1052" s="62" t="s">
        <v>95</v>
      </c>
      <c r="H1052" s="63" t="s">
        <v>4182</v>
      </c>
      <c r="I1052" s="63" t="s">
        <v>4183</v>
      </c>
      <c r="J1052" s="64" t="s">
        <v>4184</v>
      </c>
      <c r="K1052" s="64" t="s">
        <v>1442</v>
      </c>
      <c r="L1052" s="64" t="s">
        <v>4185</v>
      </c>
      <c r="M1052" s="63" t="s">
        <v>174</v>
      </c>
      <c r="N1052" s="65" t="s">
        <v>95</v>
      </c>
      <c r="O1052" s="65" t="s">
        <v>95</v>
      </c>
      <c r="P1052" s="66" t="str">
        <f aca="false">MID(SUBSTITUTE(SUBSTITUTE(Q1052,"/",CONCATENATE(CHAR(10),"/")),"/",CONCATENATE(CHAR(10),"/"),F1052+1),2,500)</f>
        <v>/rsm:CrossIndustryInvoice
/rsm:SupplyChainTradeTransaction
/ram:ApplicableHeaderTradeSettlement
/ram:SpecifiedTradeAllowanceCharge[ram:ChargeIndicator
/udt:Indicator="true"]
/ram:ReasonCode</v>
      </c>
      <c r="Q1052" s="67" t="s">
        <v>4186</v>
      </c>
      <c r="R1052" s="65" t="s">
        <v>176</v>
      </c>
      <c r="S1052" s="65" t="str">
        <f aca="false">IF($D1052="","",IF(ISERROR(FIND("/@",RIGHT($Q1052,LEN($Q1052)-FIND("#",SUBSTITUTE($Q1052,"/","#",LEN($Q1052)-LEN(SUBSTITUTE($Q1052,"/",""))))))),IF(LEFT($D1052,4)="BG-X","EG",IF(LEFT($D1052,2)="BG","G",IF(OR(RIGHT($D1052,2)="-0",RIGHT($D1052,3)="-00",RIGHT($D1052,4)="-000"),"","E"))),"A"))</f>
        <v>E</v>
      </c>
      <c r="T1052" s="65" t="s">
        <v>95</v>
      </c>
      <c r="U1052" s="65"/>
      <c r="V1052" s="68"/>
      <c r="X1052" s="69" t="s">
        <v>25</v>
      </c>
      <c r="Y1052" s="69"/>
      <c r="AA1052" s="70"/>
      <c r="AB1052" s="70"/>
      <c r="AC1052" s="71"/>
      <c r="AE1052" s="72" t="str">
        <f aca="false">D1052</f>
        <v>BT-105</v>
      </c>
      <c r="AF1052" s="73" t="n">
        <f aca="false">F1052</f>
        <v>5</v>
      </c>
      <c r="AG1052" s="73" t="str">
        <f aca="false">G1052</f>
        <v>0..1</v>
      </c>
      <c r="AH1052" s="63" t="s">
        <v>4187</v>
      </c>
      <c r="AI1052" s="63" t="s">
        <v>4188</v>
      </c>
      <c r="AJ1052" s="64" t="s">
        <v>4189</v>
      </c>
      <c r="AK1052" s="64" t="s">
        <v>1446</v>
      </c>
      <c r="AL1052" s="64" t="s">
        <v>4190</v>
      </c>
      <c r="AM1052" s="73" t="str">
        <f aca="false">M1052</f>
        <v>Code</v>
      </c>
      <c r="AN1052" s="73" t="str">
        <f aca="false">N1052</f>
        <v>0..1</v>
      </c>
      <c r="AO1052" s="73" t="str">
        <f aca="false">O1052</f>
        <v>0..1</v>
      </c>
      <c r="AP1052" s="73" t="str">
        <f aca="false">P1052</f>
        <v>/rsm:CrossIndustryInvoice
/rsm:SupplyChainTradeTransaction
/ram:ApplicableHeaderTradeSettlement
/ram:SpecifiedTradeAllowanceCharge[ram:ChargeIndicator
/udt:Indicator="true"]
/ram:ReasonCode</v>
      </c>
      <c r="AQ1052" s="73" t="str">
        <f aca="false">Q1052</f>
        <v>/rsm:CrossIndustryInvoice/rsm:SupplyChainTradeTransaction/ram:ApplicableHeaderTradeSettlement/ram:SpecifiedTradeAllowanceCharge[ram:ChargeIndicator/udt:Indicator="true"]/ram:ReasonCode</v>
      </c>
      <c r="AR1052" s="73" t="str">
        <f aca="false">R1052</f>
        <v>C</v>
      </c>
      <c r="AS1052" s="73" t="str">
        <f aca="false">S1052</f>
        <v>E</v>
      </c>
      <c r="AT1052" s="73" t="str">
        <f aca="false">T1052</f>
        <v>0..1</v>
      </c>
      <c r="AU1052" s="73" t="n">
        <f aca="false">U1052</f>
        <v>0</v>
      </c>
      <c r="AV1052" s="73" t="n">
        <f aca="false">V1052</f>
        <v>0</v>
      </c>
      <c r="AW1052" s="6"/>
      <c r="AX1052" s="69" t="str">
        <f aca="false">X1052</f>
        <v>BASIC WL</v>
      </c>
      <c r="AY1052" s="74" t="n">
        <f aca="false">Y1052</f>
        <v>0</v>
      </c>
      <c r="BA1052" s="46"/>
      <c r="BB1052" s="46"/>
      <c r="BC1052" s="46"/>
    </row>
    <row r="1053" customFormat="false" ht="280.5" hidden="false" customHeight="false" outlineLevel="0" collapsed="false">
      <c r="A1053" s="58" t="str">
        <f aca="false">IF(ISERROR(SEARCH("-X-",D1053)),IF(S1053="G","NO",IF(S1053="E","YES","")),"EXT")</f>
        <v>YES</v>
      </c>
      <c r="B1053" s="58"/>
      <c r="C1053" s="59"/>
      <c r="D1053" s="60" t="s">
        <v>4191</v>
      </c>
      <c r="E1053" s="61"/>
      <c r="F1053" s="62" t="n">
        <f aca="false">LEN(Q1053)-LEN(SUBSTITUTE(Q1053,"/",""))-1</f>
        <v>5</v>
      </c>
      <c r="G1053" s="62" t="s">
        <v>95</v>
      </c>
      <c r="H1053" s="63" t="s">
        <v>4192</v>
      </c>
      <c r="I1053" s="63" t="s">
        <v>4193</v>
      </c>
      <c r="J1053" s="64"/>
      <c r="K1053" s="64" t="s">
        <v>3963</v>
      </c>
      <c r="L1053" s="64" t="s">
        <v>4185</v>
      </c>
      <c r="M1053" s="63" t="s">
        <v>119</v>
      </c>
      <c r="N1053" s="65" t="s">
        <v>95</v>
      </c>
      <c r="O1053" s="65" t="s">
        <v>95</v>
      </c>
      <c r="P1053" s="66" t="str">
        <f aca="false">MID(SUBSTITUTE(SUBSTITUTE(Q1053,"/",CONCATENATE(CHAR(10),"/")),"/",CONCATENATE(CHAR(10),"/"),F1053+1),2,500)</f>
        <v>/rsm:CrossIndustryInvoice
/rsm:SupplyChainTradeTransaction
/ram:ApplicableHeaderTradeSettlement
/ram:SpecifiedTradeAllowanceCharge[ram:ChargeIndicator
/udt:Indicator="true"]
/ram:Reason</v>
      </c>
      <c r="Q1053" s="67" t="s">
        <v>4194</v>
      </c>
      <c r="R1053" s="65" t="s">
        <v>121</v>
      </c>
      <c r="S1053" s="65" t="str">
        <f aca="false">IF($D1053="","",IF(ISERROR(FIND("/@",RIGHT($Q1053,LEN($Q1053)-FIND("#",SUBSTITUTE($Q1053,"/","#",LEN($Q1053)-LEN(SUBSTITUTE($Q1053,"/",""))))))),IF(LEFT($D1053,4)="BG-X","EG",IF(LEFT($D1053,2)="BG","G",IF(OR(RIGHT($D1053,2)="-0",RIGHT($D1053,3)="-00",RIGHT($D1053,4)="-000"),"","E"))),"A"))</f>
        <v>E</v>
      </c>
      <c r="T1053" s="65" t="s">
        <v>95</v>
      </c>
      <c r="U1053" s="65"/>
      <c r="V1053" s="68"/>
      <c r="X1053" s="69" t="s">
        <v>25</v>
      </c>
      <c r="Y1053" s="69"/>
      <c r="AA1053" s="70"/>
      <c r="AB1053" s="70"/>
      <c r="AC1053" s="71"/>
      <c r="AE1053" s="72" t="str">
        <f aca="false">D1053</f>
        <v>BT-104</v>
      </c>
      <c r="AF1053" s="73" t="n">
        <f aca="false">F1053</f>
        <v>5</v>
      </c>
      <c r="AG1053" s="73" t="str">
        <f aca="false">G1053</f>
        <v>0..1</v>
      </c>
      <c r="AH1053" s="63" t="s">
        <v>4195</v>
      </c>
      <c r="AI1053" s="63" t="s">
        <v>4196</v>
      </c>
      <c r="AJ1053" s="64"/>
      <c r="AK1053" s="64" t="s">
        <v>3966</v>
      </c>
      <c r="AL1053" s="64" t="s">
        <v>4190</v>
      </c>
      <c r="AM1053" s="73" t="str">
        <f aca="false">M1053</f>
        <v>Text</v>
      </c>
      <c r="AN1053" s="73" t="str">
        <f aca="false">N1053</f>
        <v>0..1</v>
      </c>
      <c r="AO1053" s="73" t="str">
        <f aca="false">O1053</f>
        <v>0..1</v>
      </c>
      <c r="AP1053" s="73" t="str">
        <f aca="false">P1053</f>
        <v>/rsm:CrossIndustryInvoice
/rsm:SupplyChainTradeTransaction
/ram:ApplicableHeaderTradeSettlement
/ram:SpecifiedTradeAllowanceCharge[ram:ChargeIndicator
/udt:Indicator="true"]
/ram:Reason</v>
      </c>
      <c r="AQ1053" s="73" t="str">
        <f aca="false">Q1053</f>
        <v>/rsm:CrossIndustryInvoice/rsm:SupplyChainTradeTransaction/ram:ApplicableHeaderTradeSettlement/ram:SpecifiedTradeAllowanceCharge[ram:ChargeIndicator/udt:Indicator="true"]/ram:Reason</v>
      </c>
      <c r="AR1053" s="73" t="str">
        <f aca="false">R1053</f>
        <v>T</v>
      </c>
      <c r="AS1053" s="73" t="str">
        <f aca="false">S1053</f>
        <v>E</v>
      </c>
      <c r="AT1053" s="73" t="str">
        <f aca="false">T1053</f>
        <v>0..1</v>
      </c>
      <c r="AU1053" s="73" t="n">
        <f aca="false">U1053</f>
        <v>0</v>
      </c>
      <c r="AV1053" s="73" t="n">
        <f aca="false">V1053</f>
        <v>0</v>
      </c>
      <c r="AW1053" s="6"/>
      <c r="AX1053" s="69" t="str">
        <f aca="false">X1053</f>
        <v>BASIC WL</v>
      </c>
      <c r="AY1053" s="74" t="n">
        <f aca="false">Y1053</f>
        <v>0</v>
      </c>
      <c r="BA1053" s="46"/>
      <c r="BB1053" s="46"/>
      <c r="BC1053" s="46"/>
    </row>
    <row r="1054" customFormat="false" ht="114" hidden="false" customHeight="false" outlineLevel="0" collapsed="false">
      <c r="A1054" s="58" t="str">
        <f aca="false">IF(ISERROR(SEARCH("-X-",D1054)),IF(S1054="G","NO",IF(S1054="E","YES","")),"EXT")</f>
        <v/>
      </c>
      <c r="B1054" s="58"/>
      <c r="C1054" s="59"/>
      <c r="D1054" s="60" t="s">
        <v>4197</v>
      </c>
      <c r="E1054" s="61"/>
      <c r="F1054" s="62" t="n">
        <f aca="false">LEN(Q1054)-LEN(SUBSTITUTE(Q1054,"/",""))-1</f>
        <v>5</v>
      </c>
      <c r="G1054" s="62" t="s">
        <v>95</v>
      </c>
      <c r="H1054" s="63" t="s">
        <v>2176</v>
      </c>
      <c r="I1054" s="63" t="s">
        <v>4198</v>
      </c>
      <c r="J1054" s="64"/>
      <c r="K1054" s="64"/>
      <c r="L1054" s="64"/>
      <c r="M1054" s="63"/>
      <c r="N1054" s="65" t="s">
        <v>88</v>
      </c>
      <c r="O1054" s="65" t="s">
        <v>88</v>
      </c>
      <c r="P1054" s="66" t="str">
        <f aca="false">MID(SUBSTITUTE(SUBSTITUTE(Q1054,"/",CONCATENATE(CHAR(10),"/")),"/",CONCATENATE(CHAR(10),"/"),F1054+1),2,500)</f>
        <v>/rsm:CrossIndustryInvoice
/rsm:SupplyChainTradeTransaction
/ram:ApplicableHeaderTradeSettlement
/ram:SpecifiedTradeAllowanceCharge[ram:ChargeIndicator
/udt:Indicator="true"]
/ram:CategoryTradeTax</v>
      </c>
      <c r="Q1054" s="67" t="s">
        <v>4199</v>
      </c>
      <c r="R1054" s="65"/>
      <c r="S1054" s="65" t="str">
        <f aca="false">IF($D1054="","",IF(ISERROR(FIND("/@",RIGHT($Q1054,LEN($Q1054)-FIND("#",SUBSTITUTE($Q1054,"/","#",LEN($Q1054)-LEN(SUBSTITUTE($Q1054,"/",""))))))),IF(LEFT($D1054,4)="BG-X","EG",IF(LEFT($D1054,2)="BG","G",IF(OR(RIGHT($D1054,2)="-0",RIGHT($D1054,3)="-00",RIGHT($D1054,4)="-000"),"","E"))),"A"))</f>
        <v/>
      </c>
      <c r="T1054" s="65" t="s">
        <v>112</v>
      </c>
      <c r="U1054" s="65"/>
      <c r="V1054" s="68"/>
      <c r="X1054" s="69" t="s">
        <v>25</v>
      </c>
      <c r="Y1054" s="69"/>
      <c r="AA1054" s="70"/>
      <c r="AB1054" s="70"/>
      <c r="AC1054" s="71"/>
      <c r="AE1054" s="72" t="str">
        <f aca="false">D1054</f>
        <v>BT-102-00</v>
      </c>
      <c r="AF1054" s="73" t="n">
        <f aca="false">F1054</f>
        <v>5</v>
      </c>
      <c r="AG1054" s="73" t="str">
        <f aca="false">G1054</f>
        <v>0..1</v>
      </c>
      <c r="AH1054" s="63" t="s">
        <v>4200</v>
      </c>
      <c r="AI1054" s="63" t="s">
        <v>4201</v>
      </c>
      <c r="AJ1054" s="64"/>
      <c r="AK1054" s="64"/>
      <c r="AL1054" s="64"/>
      <c r="AM1054" s="73" t="n">
        <f aca="false">M1054</f>
        <v>0</v>
      </c>
      <c r="AN1054" s="73" t="str">
        <f aca="false">N1054</f>
        <v>1..1</v>
      </c>
      <c r="AO1054" s="73" t="str">
        <f aca="false">O1054</f>
        <v>1..1</v>
      </c>
      <c r="AP1054" s="73" t="str">
        <f aca="false">P1054</f>
        <v>/rsm:CrossIndustryInvoice
/rsm:SupplyChainTradeTransaction
/ram:ApplicableHeaderTradeSettlement
/ram:SpecifiedTradeAllowanceCharge[ram:ChargeIndicator
/udt:Indicator="true"]
/ram:CategoryTradeTax</v>
      </c>
      <c r="AQ1054" s="73" t="str">
        <f aca="false">Q1054</f>
        <v>/rsm:CrossIndustryInvoice/rsm:SupplyChainTradeTransaction/ram:ApplicableHeaderTradeSettlement/ram:SpecifiedTradeAllowanceCharge[ram:ChargeIndicator/udt:Indicator="true"]/ram:CategoryTradeTax</v>
      </c>
      <c r="AR1054" s="73" t="n">
        <f aca="false">R1054</f>
        <v>0</v>
      </c>
      <c r="AS1054" s="73" t="str">
        <f aca="false">S1054</f>
        <v/>
      </c>
      <c r="AT1054" s="73" t="str">
        <f aca="false">T1054</f>
        <v>0..n</v>
      </c>
      <c r="AU1054" s="73" t="n">
        <f aca="false">U1054</f>
        <v>0</v>
      </c>
      <c r="AV1054" s="73" t="n">
        <f aca="false">V1054</f>
        <v>0</v>
      </c>
      <c r="AW1054" s="6"/>
      <c r="AX1054" s="69" t="str">
        <f aca="false">X1054</f>
        <v>BASIC WL</v>
      </c>
      <c r="AY1054" s="74" t="n">
        <f aca="false">Y1054</f>
        <v>0</v>
      </c>
      <c r="BA1054" s="46"/>
      <c r="BB1054" s="46"/>
      <c r="BC1054" s="46"/>
    </row>
    <row r="1055" customFormat="false" ht="128.25" hidden="false" customHeight="false" outlineLevel="0" collapsed="false">
      <c r="A1055" s="58" t="str">
        <f aca="false">IF(ISERROR(SEARCH("-X-",D1055)),IF(S1055="G","NO",IF(S1055="E","YES","")),"EXT")</f>
        <v/>
      </c>
      <c r="B1055" s="58"/>
      <c r="C1055" s="59"/>
      <c r="D1055" s="60" t="s">
        <v>4202</v>
      </c>
      <c r="E1055" s="61"/>
      <c r="F1055" s="62" t="n">
        <f aca="false">LEN(Q1055)-LEN(SUBSTITUTE(Q1055,"/",""))-1</f>
        <v>6</v>
      </c>
      <c r="G1055" s="62" t="s">
        <v>95</v>
      </c>
      <c r="H1055" s="63" t="s">
        <v>861</v>
      </c>
      <c r="I1055" s="63"/>
      <c r="J1055" s="64" t="s">
        <v>862</v>
      </c>
      <c r="K1055" s="64"/>
      <c r="L1055" s="64"/>
      <c r="M1055" s="63" t="s">
        <v>174</v>
      </c>
      <c r="N1055" s="65" t="s">
        <v>88</v>
      </c>
      <c r="O1055" s="65" t="s">
        <v>88</v>
      </c>
      <c r="P1055" s="66" t="str">
        <f aca="false">MID(SUBSTITUTE(SUBSTITUTE(Q1055,"/",CONCATENATE(CHAR(10),"/")),"/",CONCATENATE(CHAR(10),"/"),F1055+1),2,500)</f>
        <v>/rsm:CrossIndustryInvoice
/rsm:SupplyChainTradeTransaction
/ram:ApplicableHeaderTradeSettlement
/ram:SpecifiedTradeAllowanceCharge[ram:ChargeIndicator
/udt:Indicator="true"]
/ram:CategoryTradeTax
/ram:TypeCode</v>
      </c>
      <c r="Q1055" s="67" t="s">
        <v>4203</v>
      </c>
      <c r="R1055" s="65" t="s">
        <v>176</v>
      </c>
      <c r="S1055" s="65" t="str">
        <f aca="false">IF($D1055="","",IF(ISERROR(FIND("/@",RIGHT($Q1055,LEN($Q1055)-FIND("#",SUBSTITUTE($Q1055,"/","#",LEN($Q1055)-LEN(SUBSTITUTE($Q1055,"/",""))))))),IF(LEFT($D1055,4)="BG-X","EG",IF(LEFT($D1055,2)="BG","G",IF(OR(RIGHT($D1055,2)="-0",RIGHT($D1055,3)="-00",RIGHT($D1055,4)="-000"),"","E"))),"A"))</f>
        <v/>
      </c>
      <c r="T1055" s="65" t="s">
        <v>95</v>
      </c>
      <c r="U1055" s="65"/>
      <c r="V1055" s="68" t="s">
        <v>1334</v>
      </c>
      <c r="X1055" s="69" t="s">
        <v>25</v>
      </c>
      <c r="Y1055" s="69"/>
      <c r="AA1055" s="70"/>
      <c r="AB1055" s="70"/>
      <c r="AC1055" s="71"/>
      <c r="AE1055" s="72" t="str">
        <f aca="false">D1055</f>
        <v>BT-102-0</v>
      </c>
      <c r="AF1055" s="73" t="n">
        <f aca="false">F1055</f>
        <v>6</v>
      </c>
      <c r="AG1055" s="73" t="str">
        <f aca="false">G1055</f>
        <v>0..1</v>
      </c>
      <c r="AH1055" s="63" t="s">
        <v>864</v>
      </c>
      <c r="AI1055" s="63"/>
      <c r="AJ1055" s="64" t="s">
        <v>865</v>
      </c>
      <c r="AK1055" s="64"/>
      <c r="AL1055" s="64"/>
      <c r="AM1055" s="73" t="str">
        <f aca="false">M1055</f>
        <v>Code</v>
      </c>
      <c r="AN1055" s="73" t="str">
        <f aca="false">N1055</f>
        <v>1..1</v>
      </c>
      <c r="AO1055" s="73" t="str">
        <f aca="false">O1055</f>
        <v>1..1</v>
      </c>
      <c r="AP1055" s="73" t="str">
        <f aca="false">P1055</f>
        <v>/rsm:CrossIndustryInvoice
/rsm:SupplyChainTradeTransaction
/ram:ApplicableHeaderTradeSettlement
/ram:SpecifiedTradeAllowanceCharge[ram:ChargeIndicator
/udt:Indicator="true"]
/ram:CategoryTradeTax
/ram:TypeCode</v>
      </c>
      <c r="AQ1055" s="73" t="str">
        <f aca="false">Q1055</f>
        <v>/rsm:CrossIndustryInvoice/rsm:SupplyChainTradeTransaction/ram:ApplicableHeaderTradeSettlement/ram:SpecifiedTradeAllowanceCharge[ram:ChargeIndicator/udt:Indicator="true"]/ram:CategoryTradeTax/ram:TypeCode</v>
      </c>
      <c r="AR1055" s="73" t="str">
        <f aca="false">R1055</f>
        <v>C</v>
      </c>
      <c r="AS1055" s="73" t="str">
        <f aca="false">S1055</f>
        <v/>
      </c>
      <c r="AT1055" s="73" t="str">
        <f aca="false">T1055</f>
        <v>0..1</v>
      </c>
      <c r="AU1055" s="73" t="n">
        <f aca="false">U1055</f>
        <v>0</v>
      </c>
      <c r="AV1055" s="73" t="str">
        <f aca="false">V1055</f>
        <v>Fixed value "VAT"</v>
      </c>
      <c r="AW1055" s="6"/>
      <c r="AX1055" s="69" t="str">
        <f aca="false">X1055</f>
        <v>BASIC WL</v>
      </c>
      <c r="AY1055" s="74" t="n">
        <f aca="false">Y1055</f>
        <v>0</v>
      </c>
      <c r="BA1055" s="46"/>
      <c r="BB1055" s="46"/>
      <c r="BC1055" s="46"/>
    </row>
    <row r="1056" customFormat="false" ht="165.75" hidden="false" customHeight="false" outlineLevel="0" collapsed="false">
      <c r="A1056" s="58" t="str">
        <f aca="false">IF(ISERROR(SEARCH("-X-",D1056)),IF(S1056="G","NO",IF(S1056="E","YES","")),"EXT")</f>
        <v>YES</v>
      </c>
      <c r="B1056" s="58"/>
      <c r="C1056" s="59"/>
      <c r="D1056" s="60" t="s">
        <v>4204</v>
      </c>
      <c r="E1056" s="61"/>
      <c r="F1056" s="62" t="n">
        <f aca="false">LEN(Q1056)-LEN(SUBSTITUTE(Q1056,"/",""))-1</f>
        <v>6</v>
      </c>
      <c r="G1056" s="62" t="s">
        <v>88</v>
      </c>
      <c r="H1056" s="63" t="s">
        <v>4205</v>
      </c>
      <c r="I1056" s="63" t="s">
        <v>4206</v>
      </c>
      <c r="J1056" s="64" t="s">
        <v>875</v>
      </c>
      <c r="K1056" s="64" t="s">
        <v>1340</v>
      </c>
      <c r="L1056" s="64" t="s">
        <v>4207</v>
      </c>
      <c r="M1056" s="63" t="s">
        <v>174</v>
      </c>
      <c r="N1056" s="65" t="s">
        <v>88</v>
      </c>
      <c r="O1056" s="65" t="s">
        <v>88</v>
      </c>
      <c r="P1056" s="66" t="str">
        <f aca="false">MID(SUBSTITUTE(SUBSTITUTE(Q1056,"/",CONCATENATE(CHAR(10),"/")),"/",CONCATENATE(CHAR(10),"/"),F1056+1),2,500)</f>
        <v>/rsm:CrossIndustryInvoice
/rsm:SupplyChainTradeTransaction
/ram:ApplicableHeaderTradeSettlement
/ram:SpecifiedTradeAllowanceCharge[ram:ChargeIndicator
/udt:Indicator="true"]
/ram:CategoryTradeTax
/ram:CategoryCode</v>
      </c>
      <c r="Q1056" s="67" t="s">
        <v>4208</v>
      </c>
      <c r="R1056" s="65" t="s">
        <v>176</v>
      </c>
      <c r="S1056" s="65" t="str">
        <f aca="false">IF($D1056="","",IF(ISERROR(FIND("/@",RIGHT($Q1056,LEN($Q1056)-FIND("#",SUBSTITUTE($Q1056,"/","#",LEN($Q1056)-LEN(SUBSTITUTE($Q1056,"/",""))))))),IF(LEFT($D1056,4)="BG-X","EG",IF(LEFT($D1056,2)="BG","G",IF(OR(RIGHT($D1056,2)="-0",RIGHT($D1056,3)="-00",RIGHT($D1056,4)="-000"),"","E"))),"A"))</f>
        <v>E</v>
      </c>
      <c r="T1056" s="65" t="s">
        <v>95</v>
      </c>
      <c r="U1056" s="65"/>
      <c r="V1056" s="68"/>
      <c r="X1056" s="69" t="s">
        <v>25</v>
      </c>
      <c r="Y1056" s="69"/>
      <c r="AA1056" s="70"/>
      <c r="AB1056" s="70"/>
      <c r="AC1056" s="71"/>
      <c r="AE1056" s="72" t="str">
        <f aca="false">D1056</f>
        <v>BT-102</v>
      </c>
      <c r="AF1056" s="73" t="n">
        <f aca="false">F1056</f>
        <v>6</v>
      </c>
      <c r="AG1056" s="73" t="str">
        <f aca="false">G1056</f>
        <v>1..1</v>
      </c>
      <c r="AH1056" s="63" t="s">
        <v>4209</v>
      </c>
      <c r="AI1056" s="63" t="s">
        <v>4210</v>
      </c>
      <c r="AJ1056" s="64" t="s">
        <v>879</v>
      </c>
      <c r="AK1056" s="64" t="s">
        <v>1345</v>
      </c>
      <c r="AL1056" s="64" t="s">
        <v>4211</v>
      </c>
      <c r="AM1056" s="73" t="str">
        <f aca="false">M1056</f>
        <v>Code</v>
      </c>
      <c r="AN1056" s="73" t="str">
        <f aca="false">N1056</f>
        <v>1..1</v>
      </c>
      <c r="AO1056" s="73" t="str">
        <f aca="false">O1056</f>
        <v>1..1</v>
      </c>
      <c r="AP1056" s="73" t="str">
        <f aca="false">P1056</f>
        <v>/rsm:CrossIndustryInvoice
/rsm:SupplyChainTradeTransaction
/ram:ApplicableHeaderTradeSettlement
/ram:SpecifiedTradeAllowanceCharge[ram:ChargeIndicator
/udt:Indicator="true"]
/ram:CategoryTradeTax
/ram:CategoryCode</v>
      </c>
      <c r="AQ1056" s="73" t="str">
        <f aca="false">Q1056</f>
        <v>/rsm:CrossIndustryInvoice/rsm:SupplyChainTradeTransaction/ram:ApplicableHeaderTradeSettlement/ram:SpecifiedTradeAllowanceCharge[ram:ChargeIndicator/udt:Indicator="true"]/ram:CategoryTradeTax/ram:CategoryCode</v>
      </c>
      <c r="AR1056" s="73" t="str">
        <f aca="false">R1056</f>
        <v>C</v>
      </c>
      <c r="AS1056" s="73" t="str">
        <f aca="false">S1056</f>
        <v>E</v>
      </c>
      <c r="AT1056" s="73" t="str">
        <f aca="false">T1056</f>
        <v>0..1</v>
      </c>
      <c r="AU1056" s="73" t="n">
        <f aca="false">U1056</f>
        <v>0</v>
      </c>
      <c r="AV1056" s="73" t="n">
        <f aca="false">V1056</f>
        <v>0</v>
      </c>
      <c r="AW1056" s="6"/>
      <c r="AX1056" s="69" t="str">
        <f aca="false">X1056</f>
        <v>BASIC WL</v>
      </c>
      <c r="AY1056" s="74" t="n">
        <f aca="false">Y1056</f>
        <v>0</v>
      </c>
      <c r="BA1056" s="46"/>
      <c r="BB1056" s="46"/>
      <c r="BC1056" s="46"/>
    </row>
    <row r="1057" customFormat="false" ht="128.25" hidden="false" customHeight="false" outlineLevel="0" collapsed="false">
      <c r="A1057" s="58" t="str">
        <f aca="false">IF(ISERROR(SEARCH("-X-",D1057)),IF(S1057="G","NO",IF(S1057="E","YES","")),"EXT")</f>
        <v>YES</v>
      </c>
      <c r="B1057" s="58"/>
      <c r="C1057" s="59"/>
      <c r="D1057" s="60" t="s">
        <v>4212</v>
      </c>
      <c r="E1057" s="61"/>
      <c r="F1057" s="62" t="n">
        <f aca="false">LEN(Q1057)-LEN(SUBSTITUTE(Q1057,"/",""))-1</f>
        <v>6</v>
      </c>
      <c r="G1057" s="62" t="s">
        <v>95</v>
      </c>
      <c r="H1057" s="63" t="s">
        <v>4213</v>
      </c>
      <c r="I1057" s="63" t="s">
        <v>4214</v>
      </c>
      <c r="J1057" s="64"/>
      <c r="K1057" s="64" t="s">
        <v>1352</v>
      </c>
      <c r="L1057" s="64"/>
      <c r="M1057" s="63" t="s">
        <v>764</v>
      </c>
      <c r="N1057" s="65" t="s">
        <v>95</v>
      </c>
      <c r="O1057" s="65" t="s">
        <v>95</v>
      </c>
      <c r="P1057" s="66" t="str">
        <f aca="false">MID(SUBSTITUTE(SUBSTITUTE(Q1057,"/",CONCATENATE(CHAR(10),"/")),"/",CONCATENATE(CHAR(10),"/"),F1057+1),2,500)</f>
        <v>/rsm:CrossIndustryInvoice
/rsm:SupplyChainTradeTransaction
/ram:ApplicableHeaderTradeSettlement
/ram:SpecifiedTradeAllowanceCharge[ram:ChargeIndicator
/udt:Indicator="true"]
/ram:CategoryTradeTax
/ram:RateApplicablePercent</v>
      </c>
      <c r="Q1057" s="67" t="s">
        <v>4215</v>
      </c>
      <c r="R1057" s="65" t="s">
        <v>766</v>
      </c>
      <c r="S1057" s="65" t="str">
        <f aca="false">IF($D1057="","",IF(ISERROR(FIND("/@",RIGHT($Q1057,LEN($Q1057)-FIND("#",SUBSTITUTE($Q1057,"/","#",LEN($Q1057)-LEN(SUBSTITUTE($Q1057,"/",""))))))),IF(LEFT($D1057,4)="BG-X","EG",IF(LEFT($D1057,2)="BG","G",IF(OR(RIGHT($D1057,2)="-0",RIGHT($D1057,3)="-00",RIGHT($D1057,4)="-000"),"","E"))),"A"))</f>
        <v>E</v>
      </c>
      <c r="T1057" s="65" t="s">
        <v>95</v>
      </c>
      <c r="U1057" s="65"/>
      <c r="V1057" s="68"/>
      <c r="X1057" s="69" t="s">
        <v>25</v>
      </c>
      <c r="Y1057" s="69"/>
      <c r="AA1057" s="70"/>
      <c r="AB1057" s="70"/>
      <c r="AC1057" s="71"/>
      <c r="AE1057" s="72" t="str">
        <f aca="false">D1057</f>
        <v>BT-103</v>
      </c>
      <c r="AF1057" s="73" t="n">
        <f aca="false">F1057</f>
        <v>6</v>
      </c>
      <c r="AG1057" s="73" t="str">
        <f aca="false">G1057</f>
        <v>0..1</v>
      </c>
      <c r="AH1057" s="63" t="s">
        <v>4216</v>
      </c>
      <c r="AI1057" s="63" t="s">
        <v>4217</v>
      </c>
      <c r="AJ1057" s="64"/>
      <c r="AK1057" s="64" t="s">
        <v>1357</v>
      </c>
      <c r="AL1057" s="64"/>
      <c r="AM1057" s="73" t="str">
        <f aca="false">M1057</f>
        <v>Percentage</v>
      </c>
      <c r="AN1057" s="73" t="str">
        <f aca="false">N1057</f>
        <v>0..1</v>
      </c>
      <c r="AO1057" s="73" t="str">
        <f aca="false">O1057</f>
        <v>0..1</v>
      </c>
      <c r="AP1057" s="73" t="str">
        <f aca="false">P1057</f>
        <v>/rsm:CrossIndustryInvoice
/rsm:SupplyChainTradeTransaction
/ram:ApplicableHeaderTradeSettlement
/ram:SpecifiedTradeAllowanceCharge[ram:ChargeIndicator
/udt:Indicator="true"]
/ram:CategoryTradeTax
/ram:RateApplicablePercent</v>
      </c>
      <c r="AQ1057" s="73" t="str">
        <f aca="false">Q1057</f>
        <v>/rsm:CrossIndustryInvoice/rsm:SupplyChainTradeTransaction/ram:ApplicableHeaderTradeSettlement/ram:SpecifiedTradeAllowanceCharge[ram:ChargeIndicator/udt:Indicator="true"]/ram:CategoryTradeTax/ram:RateApplicablePercent</v>
      </c>
      <c r="AR1057" s="73" t="str">
        <f aca="false">R1057</f>
        <v>P</v>
      </c>
      <c r="AS1057" s="73" t="str">
        <f aca="false">S1057</f>
        <v>E</v>
      </c>
      <c r="AT1057" s="73" t="str">
        <f aca="false">T1057</f>
        <v>0..1</v>
      </c>
      <c r="AU1057" s="73" t="n">
        <f aca="false">U1057</f>
        <v>0</v>
      </c>
      <c r="AV1057" s="73" t="n">
        <f aca="false">V1057</f>
        <v>0</v>
      </c>
      <c r="AW1057" s="6"/>
      <c r="AX1057" s="69" t="str">
        <f aca="false">X1057</f>
        <v>BASIC WL</v>
      </c>
      <c r="AY1057" s="74" t="n">
        <f aca="false">Y1057</f>
        <v>0</v>
      </c>
      <c r="BA1057" s="46"/>
      <c r="BB1057" s="46"/>
      <c r="BC1057" s="46"/>
    </row>
    <row r="1058" customFormat="false" ht="71.25" hidden="false" customHeight="false" outlineLevel="0" collapsed="false">
      <c r="A1058" s="58" t="str">
        <f aca="false">IF(ISERROR(SEARCH("-X-",D1058)),IF(S1058="G","NO",IF(S1058="E","YES","")),"EXT")</f>
        <v>EXT</v>
      </c>
      <c r="B1058" s="58"/>
      <c r="C1058" s="59"/>
      <c r="D1058" s="60" t="s">
        <v>4218</v>
      </c>
      <c r="E1058" s="61"/>
      <c r="F1058" s="62" t="n">
        <f aca="false">LEN(Q1058)-LEN(SUBSTITUTE(Q1058,"/",""))-1</f>
        <v>3</v>
      </c>
      <c r="G1058" s="62" t="s">
        <v>112</v>
      </c>
      <c r="H1058" s="63" t="s">
        <v>4219</v>
      </c>
      <c r="I1058" s="63"/>
      <c r="J1058" s="64"/>
      <c r="K1058" s="64"/>
      <c r="L1058" s="64"/>
      <c r="M1058" s="63"/>
      <c r="N1058" s="65"/>
      <c r="O1058" s="65" t="s">
        <v>112</v>
      </c>
      <c r="P1058" s="66" t="str">
        <f aca="false">MID(SUBSTITUTE(SUBSTITUTE(Q1058,"/",CONCATENATE(CHAR(10),"/")),"/",CONCATENATE(CHAR(10),"/"),F1058+1),2,500)</f>
        <v>/rsm:CrossIndustryInvoice
/rsm:SupplyChainTradeTransaction
/ram:ApplicableHeaderTradeSettlement
/ram:SpecifiedLogisticsServiceCharge</v>
      </c>
      <c r="Q1058" s="67" t="s">
        <v>4220</v>
      </c>
      <c r="R1058" s="65"/>
      <c r="S1058" s="65" t="str">
        <f aca="false">IF($D1058="","",IF(ISERROR(FIND("/@",RIGHT($Q1058,LEN($Q1058)-FIND("#",SUBSTITUTE($Q1058,"/","#",LEN($Q1058)-LEN(SUBSTITUTE($Q1058,"/",""))))))),IF(LEFT($D1058,4)="BG-X","EG",IF(LEFT($D1058,2)="BG","G",IF(OR(RIGHT($D1058,2)="-0",RIGHT($D1058,3)="-00",RIGHT($D1058,4)="-000"),"","E"))),"A"))</f>
        <v>EG</v>
      </c>
      <c r="T1058" s="65" t="s">
        <v>112</v>
      </c>
      <c r="U1058" s="65"/>
      <c r="V1058" s="68"/>
      <c r="X1058" s="69" t="s">
        <v>30</v>
      </c>
      <c r="Y1058" s="69"/>
      <c r="AA1058" s="70"/>
      <c r="AB1058" s="70"/>
      <c r="AC1058" s="71"/>
      <c r="AE1058" s="72" t="str">
        <f aca="false">D1058</f>
        <v>BG-X-42</v>
      </c>
      <c r="AF1058" s="73" t="n">
        <f aca="false">F1058</f>
        <v>3</v>
      </c>
      <c r="AG1058" s="73" t="str">
        <f aca="false">G1058</f>
        <v>0..n</v>
      </c>
      <c r="AH1058" s="63" t="s">
        <v>4221</v>
      </c>
      <c r="AI1058" s="63"/>
      <c r="AJ1058" s="64"/>
      <c r="AK1058" s="64"/>
      <c r="AL1058" s="64"/>
      <c r="AM1058" s="73" t="n">
        <f aca="false">M1058</f>
        <v>0</v>
      </c>
      <c r="AN1058" s="73" t="n">
        <f aca="false">N1058</f>
        <v>0</v>
      </c>
      <c r="AO1058" s="73" t="str">
        <f aca="false">O1058</f>
        <v>0..n</v>
      </c>
      <c r="AP1058" s="73" t="str">
        <f aca="false">P1058</f>
        <v>/rsm:CrossIndustryInvoice
/rsm:SupplyChainTradeTransaction
/ram:ApplicableHeaderTradeSettlement
/ram:SpecifiedLogisticsServiceCharge</v>
      </c>
      <c r="AQ1058" s="73" t="str">
        <f aca="false">Q1058</f>
        <v>/rsm:CrossIndustryInvoice/rsm:SupplyChainTradeTransaction/ram:ApplicableHeaderTradeSettlement/ram:SpecifiedLogisticsServiceCharge</v>
      </c>
      <c r="AR1058" s="73" t="n">
        <f aca="false">R1058</f>
        <v>0</v>
      </c>
      <c r="AS1058" s="73" t="str">
        <f aca="false">S1058</f>
        <v>EG</v>
      </c>
      <c r="AT1058" s="73" t="str">
        <f aca="false">T1058</f>
        <v>0..n</v>
      </c>
      <c r="AU1058" s="73" t="n">
        <f aca="false">U1058</f>
        <v>0</v>
      </c>
      <c r="AV1058" s="73" t="n">
        <f aca="false">V1058</f>
        <v>0</v>
      </c>
      <c r="AW1058" s="6"/>
      <c r="AX1058" s="69" t="str">
        <f aca="false">X1058</f>
        <v>EXTENDED</v>
      </c>
      <c r="AY1058" s="74" t="n">
        <f aca="false">Y1058</f>
        <v>0</v>
      </c>
      <c r="BA1058" s="46"/>
      <c r="BB1058" s="46"/>
      <c r="BC1058" s="46"/>
    </row>
    <row r="1059" customFormat="false" ht="85.5" hidden="false" customHeight="false" outlineLevel="0" collapsed="false">
      <c r="A1059" s="58" t="str">
        <f aca="false">IF(ISERROR(SEARCH("-X-",D1059)),IF(S1059="G","NO",IF(S1059="E","YES","")),"EXT")</f>
        <v>EXT</v>
      </c>
      <c r="B1059" s="58"/>
      <c r="C1059" s="59"/>
      <c r="D1059" s="60" t="s">
        <v>4222</v>
      </c>
      <c r="E1059" s="61"/>
      <c r="F1059" s="62" t="n">
        <f aca="false">LEN(Q1059)-LEN(SUBSTITUTE(Q1059,"/",""))-1</f>
        <v>4</v>
      </c>
      <c r="G1059" s="62" t="s">
        <v>88</v>
      </c>
      <c r="H1059" s="63" t="s">
        <v>4223</v>
      </c>
      <c r="I1059" s="63"/>
      <c r="J1059" s="64"/>
      <c r="K1059" s="64"/>
      <c r="L1059" s="64"/>
      <c r="M1059" s="63" t="s">
        <v>119</v>
      </c>
      <c r="N1059" s="65"/>
      <c r="O1059" s="65" t="s">
        <v>88</v>
      </c>
      <c r="P1059" s="66" t="str">
        <f aca="false">MID(SUBSTITUTE(SUBSTITUTE(Q1059,"/",CONCATENATE(CHAR(10),"/")),"/",CONCATENATE(CHAR(10),"/"),F1059+1),2,500)</f>
        <v>/rsm:CrossIndustryInvoice
/rsm:SupplyChainTradeTransaction
/ram:ApplicableHeaderTradeSettlement
/ram:SpecifiedLogisticsServiceCharge
/ram:Description</v>
      </c>
      <c r="Q1059" s="67" t="s">
        <v>4224</v>
      </c>
      <c r="R1059" s="65" t="s">
        <v>121</v>
      </c>
      <c r="S1059" s="65" t="str">
        <f aca="false">IF($D1059="","",IF(ISERROR(FIND("/@",RIGHT($Q1059,LEN($Q1059)-FIND("#",SUBSTITUTE($Q1059,"/","#",LEN($Q1059)-LEN(SUBSTITUTE($Q1059,"/",""))))))),IF(LEFT($D1059,4)="BG-X","EG",IF(LEFT($D1059,2)="BG","G",IF(OR(RIGHT($D1059,2)="-0",RIGHT($D1059,3)="-00",RIGHT($D1059,4)="-000"),"","E"))),"A"))</f>
        <v>E</v>
      </c>
      <c r="T1059" s="65" t="s">
        <v>112</v>
      </c>
      <c r="U1059" s="65"/>
      <c r="V1059" s="68"/>
      <c r="X1059" s="69" t="s">
        <v>30</v>
      </c>
      <c r="Y1059" s="69"/>
      <c r="AA1059" s="70"/>
      <c r="AB1059" s="70"/>
      <c r="AC1059" s="71"/>
      <c r="AE1059" s="72" t="str">
        <f aca="false">D1059</f>
        <v>BT-X-271</v>
      </c>
      <c r="AF1059" s="73" t="n">
        <f aca="false">F1059</f>
        <v>4</v>
      </c>
      <c r="AG1059" s="73" t="str">
        <f aca="false">G1059</f>
        <v>1..1</v>
      </c>
      <c r="AH1059" s="63" t="s">
        <v>4225</v>
      </c>
      <c r="AI1059" s="63"/>
      <c r="AJ1059" s="64"/>
      <c r="AK1059" s="64"/>
      <c r="AL1059" s="64"/>
      <c r="AM1059" s="73" t="str">
        <f aca="false">M1059</f>
        <v>Text</v>
      </c>
      <c r="AN1059" s="73" t="n">
        <f aca="false">N1059</f>
        <v>0</v>
      </c>
      <c r="AO1059" s="73" t="str">
        <f aca="false">O1059</f>
        <v>1..1</v>
      </c>
      <c r="AP1059" s="73" t="str">
        <f aca="false">P1059</f>
        <v>/rsm:CrossIndustryInvoice
/rsm:SupplyChainTradeTransaction
/ram:ApplicableHeaderTradeSettlement
/ram:SpecifiedLogisticsServiceCharge
/ram:Description</v>
      </c>
      <c r="AQ1059" s="73" t="str">
        <f aca="false">Q1059</f>
        <v>/rsm:CrossIndustryInvoice/rsm:SupplyChainTradeTransaction/ram:ApplicableHeaderTradeSettlement/ram:SpecifiedLogisticsServiceCharge/ram:Description</v>
      </c>
      <c r="AR1059" s="73" t="str">
        <f aca="false">R1059</f>
        <v>T</v>
      </c>
      <c r="AS1059" s="73" t="str">
        <f aca="false">S1059</f>
        <v>E</v>
      </c>
      <c r="AT1059" s="73" t="str">
        <f aca="false">T1059</f>
        <v>0..n</v>
      </c>
      <c r="AU1059" s="73" t="n">
        <f aca="false">U1059</f>
        <v>0</v>
      </c>
      <c r="AV1059" s="73" t="n">
        <f aca="false">V1059</f>
        <v>0</v>
      </c>
      <c r="AW1059" s="6"/>
      <c r="AX1059" s="69" t="str">
        <f aca="false">X1059</f>
        <v>EXTENDED</v>
      </c>
      <c r="AY1059" s="74" t="n">
        <f aca="false">Y1059</f>
        <v>0</v>
      </c>
      <c r="BA1059" s="46"/>
      <c r="BB1059" s="46"/>
      <c r="BC1059" s="46"/>
    </row>
    <row r="1060" customFormat="false" ht="85.5" hidden="false" customHeight="false" outlineLevel="0" collapsed="false">
      <c r="A1060" s="58" t="str">
        <f aca="false">IF(ISERROR(SEARCH("-X-",D1060)),IF(S1060="G","NO",IF(S1060="E","YES","")),"EXT")</f>
        <v>EXT</v>
      </c>
      <c r="B1060" s="58"/>
      <c r="C1060" s="59"/>
      <c r="D1060" s="60" t="s">
        <v>4226</v>
      </c>
      <c r="E1060" s="61"/>
      <c r="F1060" s="62" t="n">
        <f aca="false">LEN(Q1060)-LEN(SUBSTITUTE(Q1060,"/",""))-1</f>
        <v>4</v>
      </c>
      <c r="G1060" s="62" t="s">
        <v>88</v>
      </c>
      <c r="H1060" s="63" t="s">
        <v>4227</v>
      </c>
      <c r="I1060" s="63"/>
      <c r="J1060" s="64"/>
      <c r="K1060" s="64"/>
      <c r="L1060" s="64"/>
      <c r="M1060" s="63" t="s">
        <v>856</v>
      </c>
      <c r="N1060" s="65"/>
      <c r="O1060" s="65" t="s">
        <v>88</v>
      </c>
      <c r="P1060" s="66" t="str">
        <f aca="false">MID(SUBSTITUTE(SUBSTITUTE(Q1060,"/",CONCATENATE(CHAR(10),"/")),"/",CONCATENATE(CHAR(10),"/"),F1060+1),2,500)</f>
        <v>/rsm:CrossIndustryInvoice
/rsm:SupplyChainTradeTransaction
/ram:ApplicableHeaderTradeSettlement
/ram:SpecifiedLogisticsServiceCharge
/ram:AppliedAmount</v>
      </c>
      <c r="Q1060" s="67" t="s">
        <v>4228</v>
      </c>
      <c r="R1060" s="65" t="s">
        <v>858</v>
      </c>
      <c r="S1060" s="65" t="str">
        <f aca="false">IF($D1060="","",IF(ISERROR(FIND("/@",RIGHT($Q1060,LEN($Q1060)-FIND("#",SUBSTITUTE($Q1060,"/","#",LEN($Q1060)-LEN(SUBSTITUTE($Q1060,"/",""))))))),IF(LEFT($D1060,4)="BG-X","EG",IF(LEFT($D1060,2)="BG","G",IF(OR(RIGHT($D1060,2)="-0",RIGHT($D1060,3)="-00",RIGHT($D1060,4)="-000"),"","E"))),"A"))</f>
        <v>E</v>
      </c>
      <c r="T1060" s="65" t="s">
        <v>112</v>
      </c>
      <c r="U1060" s="65"/>
      <c r="V1060" s="68"/>
      <c r="X1060" s="69" t="s">
        <v>30</v>
      </c>
      <c r="Y1060" s="69"/>
      <c r="AA1060" s="70"/>
      <c r="AB1060" s="70"/>
      <c r="AC1060" s="71"/>
      <c r="AE1060" s="72" t="str">
        <f aca="false">D1060</f>
        <v>BT-X-272</v>
      </c>
      <c r="AF1060" s="73" t="n">
        <f aca="false">F1060</f>
        <v>4</v>
      </c>
      <c r="AG1060" s="73" t="str">
        <f aca="false">G1060</f>
        <v>1..1</v>
      </c>
      <c r="AH1060" s="63" t="s">
        <v>4229</v>
      </c>
      <c r="AI1060" s="63"/>
      <c r="AJ1060" s="64"/>
      <c r="AK1060" s="64"/>
      <c r="AL1060" s="64"/>
      <c r="AM1060" s="73" t="str">
        <f aca="false">M1060</f>
        <v>Amount</v>
      </c>
      <c r="AN1060" s="73" t="n">
        <f aca="false">N1060</f>
        <v>0</v>
      </c>
      <c r="AO1060" s="73" t="str">
        <f aca="false">O1060</f>
        <v>1..1</v>
      </c>
      <c r="AP1060" s="73" t="str">
        <f aca="false">P1060</f>
        <v>/rsm:CrossIndustryInvoice
/rsm:SupplyChainTradeTransaction
/ram:ApplicableHeaderTradeSettlement
/ram:SpecifiedLogisticsServiceCharge
/ram:AppliedAmount</v>
      </c>
      <c r="AQ1060" s="73" t="str">
        <f aca="false">Q1060</f>
        <v>/rsm:CrossIndustryInvoice/rsm:SupplyChainTradeTransaction/ram:ApplicableHeaderTradeSettlement/ram:SpecifiedLogisticsServiceCharge/ram:AppliedAmount</v>
      </c>
      <c r="AR1060" s="73" t="str">
        <f aca="false">R1060</f>
        <v>A</v>
      </c>
      <c r="AS1060" s="73" t="str">
        <f aca="false">S1060</f>
        <v>E</v>
      </c>
      <c r="AT1060" s="73" t="str">
        <f aca="false">T1060</f>
        <v>0..n</v>
      </c>
      <c r="AU1060" s="73" t="n">
        <f aca="false">U1060</f>
        <v>0</v>
      </c>
      <c r="AV1060" s="73" t="n">
        <f aca="false">V1060</f>
        <v>0</v>
      </c>
      <c r="AW1060" s="6"/>
      <c r="AX1060" s="69" t="str">
        <f aca="false">X1060</f>
        <v>EXTENDED</v>
      </c>
      <c r="AY1060" s="74" t="n">
        <f aca="false">Y1060</f>
        <v>0</v>
      </c>
      <c r="BA1060" s="46"/>
      <c r="BB1060" s="46"/>
      <c r="BC1060" s="46"/>
    </row>
    <row r="1061" customFormat="false" ht="85.5" hidden="false" customHeight="false" outlineLevel="0" collapsed="false">
      <c r="A1061" s="58" t="str">
        <f aca="false">IF(ISERROR(SEARCH("-X-",D1061)),IF(S1061="G","NO",IF(S1061="E","YES","")),"EXT")</f>
        <v>EXT</v>
      </c>
      <c r="B1061" s="58"/>
      <c r="C1061" s="59"/>
      <c r="D1061" s="60" t="s">
        <v>4230</v>
      </c>
      <c r="E1061" s="61"/>
      <c r="F1061" s="62" t="n">
        <f aca="false">LEN(Q1061)-LEN(SUBSTITUTE(Q1061,"/",""))-1</f>
        <v>4</v>
      </c>
      <c r="G1061" s="62" t="s">
        <v>95</v>
      </c>
      <c r="H1061" s="63" t="s">
        <v>3681</v>
      </c>
      <c r="I1061" s="63"/>
      <c r="J1061" s="64"/>
      <c r="K1061" s="64"/>
      <c r="L1061" s="64"/>
      <c r="M1061" s="63"/>
      <c r="N1061" s="65"/>
      <c r="O1061" s="65" t="s">
        <v>274</v>
      </c>
      <c r="P1061" s="66" t="str">
        <f aca="false">MID(SUBSTITUTE(SUBSTITUTE(Q1061,"/",CONCATENATE(CHAR(10),"/")),"/",CONCATENATE(CHAR(10),"/"),F1061+1),2,500)</f>
        <v>/rsm:CrossIndustryInvoice
/rsm:SupplyChainTradeTransaction
/ram:ApplicableHeaderTradeSettlement
/ram:SpecifiedLogisticsServiceCharge
/ram:AppliedTradeTax</v>
      </c>
      <c r="Q1061" s="67" t="s">
        <v>4231</v>
      </c>
      <c r="R1061" s="65"/>
      <c r="S1061" s="65" t="str">
        <f aca="false">IF($D1061="","",IF(ISERROR(FIND("/@",RIGHT($Q1061,LEN($Q1061)-FIND("#",SUBSTITUTE($Q1061,"/","#",LEN($Q1061)-LEN(SUBSTITUTE($Q1061,"/",""))))))),IF(LEFT($D1061,4)="BG-X","EG",IF(LEFT($D1061,2)="BG","G",IF(OR(RIGHT($D1061,2)="-0",RIGHT($D1061,3)="-00",RIGHT($D1061,4)="-000"),"","E"))),"A"))</f>
        <v/>
      </c>
      <c r="T1061" s="65" t="s">
        <v>112</v>
      </c>
      <c r="U1061" s="65"/>
      <c r="V1061" s="68"/>
      <c r="X1061" s="69" t="s">
        <v>30</v>
      </c>
      <c r="Y1061" s="69"/>
      <c r="AA1061" s="70"/>
      <c r="AB1061" s="70"/>
      <c r="AC1061" s="71"/>
      <c r="AE1061" s="72" t="str">
        <f aca="false">D1061</f>
        <v>BT-X-273-00</v>
      </c>
      <c r="AF1061" s="73" t="n">
        <f aca="false">F1061</f>
        <v>4</v>
      </c>
      <c r="AG1061" s="73" t="str">
        <f aca="false">G1061</f>
        <v>0..1</v>
      </c>
      <c r="AH1061" s="63" t="s">
        <v>4232</v>
      </c>
      <c r="AI1061" s="63"/>
      <c r="AJ1061" s="64"/>
      <c r="AK1061" s="64"/>
      <c r="AL1061" s="64"/>
      <c r="AM1061" s="73" t="n">
        <f aca="false">M1061</f>
        <v>0</v>
      </c>
      <c r="AN1061" s="73" t="n">
        <f aca="false">N1061</f>
        <v>0</v>
      </c>
      <c r="AO1061" s="73" t="str">
        <f aca="false">O1061</f>
        <v>1..n</v>
      </c>
      <c r="AP1061" s="73" t="str">
        <f aca="false">P1061</f>
        <v>/rsm:CrossIndustryInvoice
/rsm:SupplyChainTradeTransaction
/ram:ApplicableHeaderTradeSettlement
/ram:SpecifiedLogisticsServiceCharge
/ram:AppliedTradeTax</v>
      </c>
      <c r="AQ1061" s="73" t="str">
        <f aca="false">Q1061</f>
        <v>/rsm:CrossIndustryInvoice/rsm:SupplyChainTradeTransaction/ram:ApplicableHeaderTradeSettlement/ram:SpecifiedLogisticsServiceCharge/ram:AppliedTradeTax</v>
      </c>
      <c r="AR1061" s="73" t="n">
        <f aca="false">R1061</f>
        <v>0</v>
      </c>
      <c r="AS1061" s="73" t="str">
        <f aca="false">S1061</f>
        <v/>
      </c>
      <c r="AT1061" s="73" t="str">
        <f aca="false">T1061</f>
        <v>0..n</v>
      </c>
      <c r="AU1061" s="73" t="n">
        <f aca="false">U1061</f>
        <v>0</v>
      </c>
      <c r="AV1061" s="73" t="n">
        <f aca="false">V1061</f>
        <v>0</v>
      </c>
      <c r="AW1061" s="6"/>
      <c r="AX1061" s="69" t="str">
        <f aca="false">X1061</f>
        <v>EXTENDED</v>
      </c>
      <c r="AY1061" s="74" t="n">
        <f aca="false">Y1061</f>
        <v>0</v>
      </c>
      <c r="BA1061" s="46"/>
      <c r="BB1061" s="46"/>
      <c r="BC1061" s="46"/>
    </row>
    <row r="1062" customFormat="false" ht="99.75" hidden="false" customHeight="false" outlineLevel="0" collapsed="false">
      <c r="A1062" s="58" t="str">
        <f aca="false">IF(ISERROR(SEARCH("-X-",D1062)),IF(S1062="G","NO",IF(S1062="E","YES","")),"EXT")</f>
        <v>EXT</v>
      </c>
      <c r="B1062" s="58"/>
      <c r="C1062" s="59"/>
      <c r="D1062" s="60" t="s">
        <v>4233</v>
      </c>
      <c r="E1062" s="61"/>
      <c r="F1062" s="62" t="n">
        <f aca="false">LEN(Q1062)-LEN(SUBSTITUTE(Q1062,"/",""))-1</f>
        <v>5</v>
      </c>
      <c r="G1062" s="62" t="s">
        <v>88</v>
      </c>
      <c r="H1062" s="63" t="s">
        <v>4234</v>
      </c>
      <c r="I1062" s="63"/>
      <c r="J1062" s="64"/>
      <c r="K1062" s="64"/>
      <c r="L1062" s="64"/>
      <c r="M1062" s="63" t="s">
        <v>174</v>
      </c>
      <c r="N1062" s="65"/>
      <c r="O1062" s="65" t="s">
        <v>88</v>
      </c>
      <c r="P1062" s="66" t="str">
        <f aca="false">MID(SUBSTITUTE(SUBSTITUTE(Q1062,"/",CONCATENATE(CHAR(10),"/")),"/",CONCATENATE(CHAR(10),"/"),F1062+1),2,500)</f>
        <v>/rsm:CrossIndustryInvoice
/rsm:SupplyChainTradeTransaction
/ram:ApplicableHeaderTradeSettlement
/ram:SpecifiedLogisticsServiceCharge
/ram:AppliedTradeTax
/ram:TypeCode</v>
      </c>
      <c r="Q1062" s="67" t="s">
        <v>4235</v>
      </c>
      <c r="R1062" s="65" t="s">
        <v>176</v>
      </c>
      <c r="S1062" s="65" t="str">
        <f aca="false">IF($D1062="","",IF(ISERROR(FIND("/@",RIGHT($Q1062,LEN($Q1062)-FIND("#",SUBSTITUTE($Q1062,"/","#",LEN($Q1062)-LEN(SUBSTITUTE($Q1062,"/",""))))))),IF(LEFT($D1062,4)="BG-X","EG",IF(LEFT($D1062,2)="BG","G",IF(OR(RIGHT($D1062,2)="-0",RIGHT($D1062,3)="-00",RIGHT($D1062,4)="-000"),"","E"))),"A"))</f>
        <v/>
      </c>
      <c r="T1062" s="65" t="s">
        <v>95</v>
      </c>
      <c r="U1062" s="65"/>
      <c r="V1062" s="68"/>
      <c r="X1062" s="69" t="s">
        <v>30</v>
      </c>
      <c r="Y1062" s="69"/>
      <c r="AA1062" s="70"/>
      <c r="AB1062" s="70"/>
      <c r="AC1062" s="71"/>
      <c r="AE1062" s="72" t="str">
        <f aca="false">D1062</f>
        <v>BT-X-273-0</v>
      </c>
      <c r="AF1062" s="73" t="n">
        <f aca="false">F1062</f>
        <v>5</v>
      </c>
      <c r="AG1062" s="73" t="str">
        <f aca="false">G1062</f>
        <v>1..1</v>
      </c>
      <c r="AH1062" s="63" t="s">
        <v>864</v>
      </c>
      <c r="AI1062" s="63"/>
      <c r="AJ1062" s="64"/>
      <c r="AK1062" s="64"/>
      <c r="AL1062" s="64"/>
      <c r="AM1062" s="73" t="str">
        <f aca="false">M1062</f>
        <v>Code</v>
      </c>
      <c r="AN1062" s="73" t="n">
        <f aca="false">N1062</f>
        <v>0</v>
      </c>
      <c r="AO1062" s="73" t="str">
        <f aca="false">O1062</f>
        <v>1..1</v>
      </c>
      <c r="AP1062" s="73" t="str">
        <f aca="false">P1062</f>
        <v>/rsm:CrossIndustryInvoice
/rsm:SupplyChainTradeTransaction
/ram:ApplicableHeaderTradeSettlement
/ram:SpecifiedLogisticsServiceCharge
/ram:AppliedTradeTax
/ram:TypeCode</v>
      </c>
      <c r="AQ1062" s="73" t="str">
        <f aca="false">Q1062</f>
        <v>/rsm:CrossIndustryInvoice/rsm:SupplyChainTradeTransaction/ram:ApplicableHeaderTradeSettlement/ram:SpecifiedLogisticsServiceCharge/ram:AppliedTradeTax/ram:TypeCode</v>
      </c>
      <c r="AR1062" s="73" t="str">
        <f aca="false">R1062</f>
        <v>C</v>
      </c>
      <c r="AS1062" s="73" t="str">
        <f aca="false">S1062</f>
        <v/>
      </c>
      <c r="AT1062" s="73" t="str">
        <f aca="false">T1062</f>
        <v>0..1</v>
      </c>
      <c r="AU1062" s="73" t="n">
        <f aca="false">U1062</f>
        <v>0</v>
      </c>
      <c r="AV1062" s="73" t="n">
        <f aca="false">V1062</f>
        <v>0</v>
      </c>
      <c r="AW1062" s="6"/>
      <c r="AX1062" s="69" t="str">
        <f aca="false">X1062</f>
        <v>EXTENDED</v>
      </c>
      <c r="AY1062" s="74" t="n">
        <f aca="false">Y1062</f>
        <v>0</v>
      </c>
      <c r="BA1062" s="46"/>
      <c r="BB1062" s="46"/>
      <c r="BC1062" s="46"/>
    </row>
    <row r="1063" customFormat="false" ht="99.75" hidden="false" customHeight="false" outlineLevel="0" collapsed="false">
      <c r="A1063" s="58" t="str">
        <f aca="false">IF(ISERROR(SEARCH("-X-",D1063)),IF(S1063="G","NO",IF(S1063="E","YES","")),"EXT")</f>
        <v>EXT</v>
      </c>
      <c r="B1063" s="77"/>
      <c r="C1063" s="59"/>
      <c r="D1063" s="60" t="s">
        <v>4236</v>
      </c>
      <c r="E1063" s="61"/>
      <c r="F1063" s="62" t="n">
        <f aca="false">LEN(Q1063)-LEN(SUBSTITUTE(Q1063,"/",""))-1</f>
        <v>5</v>
      </c>
      <c r="G1063" s="62" t="s">
        <v>88</v>
      </c>
      <c r="H1063" s="63" t="s">
        <v>873</v>
      </c>
      <c r="I1063" s="63" t="s">
        <v>874</v>
      </c>
      <c r="J1063" s="64"/>
      <c r="K1063" s="64"/>
      <c r="L1063" s="64"/>
      <c r="M1063" s="63" t="s">
        <v>174</v>
      </c>
      <c r="N1063" s="65"/>
      <c r="O1063" s="65" t="s">
        <v>88</v>
      </c>
      <c r="P1063" s="66" t="str">
        <f aca="false">MID(SUBSTITUTE(SUBSTITUTE(Q1063,"/",CONCATENATE(CHAR(10),"/")),"/",CONCATENATE(CHAR(10),"/"),F1063+1),2,500)</f>
        <v>/rsm:CrossIndustryInvoice
/rsm:SupplyChainTradeTransaction
/ram:ApplicableHeaderTradeSettlement
/ram:SpecifiedLogisticsServiceCharge
/ram:AppliedTradeTax
/ram:CategoryCode</v>
      </c>
      <c r="Q1063" s="67" t="s">
        <v>4237</v>
      </c>
      <c r="R1063" s="65" t="s">
        <v>176</v>
      </c>
      <c r="S1063" s="65" t="str">
        <f aca="false">IF($D1063="","",IF(ISERROR(FIND("/@",RIGHT($Q1063,LEN($Q1063)-FIND("#",SUBSTITUTE($Q1063,"/","#",LEN($Q1063)-LEN(SUBSTITUTE($Q1063,"/",""))))))),IF(LEFT($D1063,4)="BG-X","EG",IF(LEFT($D1063,2)="BG","G",IF(OR(RIGHT($D1063,2)="-0",RIGHT($D1063,3)="-00",RIGHT($D1063,4)="-000"),"","E"))),"A"))</f>
        <v>E</v>
      </c>
      <c r="T1063" s="65" t="s">
        <v>95</v>
      </c>
      <c r="U1063" s="65"/>
      <c r="V1063" s="68"/>
      <c r="X1063" s="69" t="s">
        <v>30</v>
      </c>
      <c r="Y1063" s="69"/>
      <c r="AA1063" s="70"/>
      <c r="AB1063" s="70"/>
      <c r="AC1063" s="71"/>
      <c r="AE1063" s="72" t="str">
        <f aca="false">D1063</f>
        <v>BT-X-273</v>
      </c>
      <c r="AF1063" s="73" t="n">
        <f aca="false">F1063</f>
        <v>5</v>
      </c>
      <c r="AG1063" s="73" t="str">
        <f aca="false">G1063</f>
        <v>1..1</v>
      </c>
      <c r="AH1063" s="63" t="s">
        <v>877</v>
      </c>
      <c r="AI1063" s="63" t="s">
        <v>878</v>
      </c>
      <c r="AJ1063" s="64"/>
      <c r="AK1063" s="64"/>
      <c r="AL1063" s="64"/>
      <c r="AM1063" s="73" t="str">
        <f aca="false">M1063</f>
        <v>Code</v>
      </c>
      <c r="AN1063" s="73" t="n">
        <f aca="false">N1063</f>
        <v>0</v>
      </c>
      <c r="AO1063" s="73" t="str">
        <f aca="false">O1063</f>
        <v>1..1</v>
      </c>
      <c r="AP1063" s="73" t="str">
        <f aca="false">P1063</f>
        <v>/rsm:CrossIndustryInvoice
/rsm:SupplyChainTradeTransaction
/ram:ApplicableHeaderTradeSettlement
/ram:SpecifiedLogisticsServiceCharge
/ram:AppliedTradeTax
/ram:CategoryCode</v>
      </c>
      <c r="AQ1063" s="73" t="str">
        <f aca="false">Q1063</f>
        <v>/rsm:CrossIndustryInvoice/rsm:SupplyChainTradeTransaction/ram:ApplicableHeaderTradeSettlement/ram:SpecifiedLogisticsServiceCharge/ram:AppliedTradeTax/ram:CategoryCode</v>
      </c>
      <c r="AR1063" s="73" t="str">
        <f aca="false">R1063</f>
        <v>C</v>
      </c>
      <c r="AS1063" s="73" t="str">
        <f aca="false">S1063</f>
        <v>E</v>
      </c>
      <c r="AT1063" s="73" t="str">
        <f aca="false">T1063</f>
        <v>0..1</v>
      </c>
      <c r="AU1063" s="73" t="n">
        <f aca="false">U1063</f>
        <v>0</v>
      </c>
      <c r="AV1063" s="73" t="n">
        <f aca="false">V1063</f>
        <v>0</v>
      </c>
      <c r="AW1063" s="6"/>
      <c r="AX1063" s="69" t="str">
        <f aca="false">X1063</f>
        <v>EXTENDED</v>
      </c>
      <c r="AY1063" s="74" t="n">
        <f aca="false">Y1063</f>
        <v>0</v>
      </c>
      <c r="BA1063" s="46"/>
      <c r="BB1063" s="46"/>
      <c r="BC1063" s="46"/>
    </row>
    <row r="1064" customFormat="false" ht="99.75" hidden="false" customHeight="false" outlineLevel="0" collapsed="false">
      <c r="A1064" s="58" t="str">
        <f aca="false">IF(ISERROR(SEARCH("-X-",D1064)),IF(S1064="G","NO",IF(S1064="E","YES","")),"EXT")</f>
        <v>EXT</v>
      </c>
      <c r="B1064" s="77"/>
      <c r="C1064" s="59"/>
      <c r="D1064" s="60" t="s">
        <v>4238</v>
      </c>
      <c r="E1064" s="61"/>
      <c r="F1064" s="62" t="n">
        <f aca="false">LEN(Q1064)-LEN(SUBSTITUTE(Q1064,"/",""))-1</f>
        <v>5</v>
      </c>
      <c r="G1064" s="62" t="s">
        <v>88</v>
      </c>
      <c r="H1064" s="63" t="s">
        <v>889</v>
      </c>
      <c r="I1064" s="63"/>
      <c r="J1064" s="64"/>
      <c r="K1064" s="64"/>
      <c r="L1064" s="64"/>
      <c r="M1064" s="63" t="s">
        <v>764</v>
      </c>
      <c r="N1064" s="65"/>
      <c r="O1064" s="65" t="s">
        <v>88</v>
      </c>
      <c r="P1064" s="66" t="str">
        <f aca="false">MID(SUBSTITUTE(SUBSTITUTE(Q1064,"/",CONCATENATE(CHAR(10),"/")),"/",CONCATENATE(CHAR(10),"/"),F1064+1),2,500)</f>
        <v>/rsm:CrossIndustryInvoice
/rsm:SupplyChainTradeTransaction
/ram:ApplicableHeaderTradeSettlement
/ram:SpecifiedLogisticsServiceCharge
/ram:AppliedTradeTax
/ram:RateApplicablePercent</v>
      </c>
      <c r="Q1064" s="67" t="s">
        <v>4239</v>
      </c>
      <c r="R1064" s="65" t="s">
        <v>766</v>
      </c>
      <c r="S1064" s="65" t="str">
        <f aca="false">IF($D1064="","",IF(ISERROR(FIND("/@",RIGHT($Q1064,LEN($Q1064)-FIND("#",SUBSTITUTE($Q1064,"/","#",LEN($Q1064)-LEN(SUBSTITUTE($Q1064,"/",""))))))),IF(LEFT($D1064,4)="BG-X","EG",IF(LEFT($D1064,2)="BG","G",IF(OR(RIGHT($D1064,2)="-0",RIGHT($D1064,3)="-00",RIGHT($D1064,4)="-000"),"","E"))),"A"))</f>
        <v>E</v>
      </c>
      <c r="T1064" s="65" t="s">
        <v>95</v>
      </c>
      <c r="U1064" s="65"/>
      <c r="V1064" s="68"/>
      <c r="X1064" s="69" t="s">
        <v>30</v>
      </c>
      <c r="Y1064" s="69"/>
      <c r="AA1064" s="70"/>
      <c r="AB1064" s="70"/>
      <c r="AC1064" s="71"/>
      <c r="AE1064" s="72" t="str">
        <f aca="false">D1064</f>
        <v>BT-X-274</v>
      </c>
      <c r="AF1064" s="73" t="n">
        <f aca="false">F1064</f>
        <v>5</v>
      </c>
      <c r="AG1064" s="73" t="str">
        <f aca="false">G1064</f>
        <v>1..1</v>
      </c>
      <c r="AH1064" s="63" t="s">
        <v>893</v>
      </c>
      <c r="AI1064" s="63"/>
      <c r="AJ1064" s="64"/>
      <c r="AK1064" s="64"/>
      <c r="AL1064" s="64"/>
      <c r="AM1064" s="73" t="str">
        <f aca="false">M1064</f>
        <v>Percentage</v>
      </c>
      <c r="AN1064" s="73" t="n">
        <f aca="false">N1064</f>
        <v>0</v>
      </c>
      <c r="AO1064" s="73" t="str">
        <f aca="false">O1064</f>
        <v>1..1</v>
      </c>
      <c r="AP1064" s="73" t="str">
        <f aca="false">P1064</f>
        <v>/rsm:CrossIndustryInvoice
/rsm:SupplyChainTradeTransaction
/ram:ApplicableHeaderTradeSettlement
/ram:SpecifiedLogisticsServiceCharge
/ram:AppliedTradeTax
/ram:RateApplicablePercent</v>
      </c>
      <c r="AQ1064" s="73" t="str">
        <f aca="false">Q1064</f>
        <v>/rsm:CrossIndustryInvoice/rsm:SupplyChainTradeTransaction/ram:ApplicableHeaderTradeSettlement/ram:SpecifiedLogisticsServiceCharge/ram:AppliedTradeTax/ram:RateApplicablePercent</v>
      </c>
      <c r="AR1064" s="73" t="str">
        <f aca="false">R1064</f>
        <v>P</v>
      </c>
      <c r="AS1064" s="73" t="str">
        <f aca="false">S1064</f>
        <v>E</v>
      </c>
      <c r="AT1064" s="73" t="str">
        <f aca="false">T1064</f>
        <v>0..1</v>
      </c>
      <c r="AU1064" s="73" t="n">
        <f aca="false">U1064</f>
        <v>0</v>
      </c>
      <c r="AV1064" s="73" t="n">
        <f aca="false">V1064</f>
        <v>0</v>
      </c>
      <c r="AW1064" s="6"/>
      <c r="AX1064" s="69" t="str">
        <f aca="false">X1064</f>
        <v>EXTENDED</v>
      </c>
      <c r="AY1064" s="74" t="n">
        <f aca="false">Y1064</f>
        <v>0</v>
      </c>
      <c r="BA1064" s="46"/>
      <c r="BB1064" s="46"/>
      <c r="BC1064" s="46"/>
    </row>
    <row r="1065" customFormat="false" ht="71.25" hidden="false" customHeight="false" outlineLevel="0" collapsed="false">
      <c r="A1065" s="58" t="str">
        <f aca="false">IF(ISERROR(SEARCH("-X-",D1065)),IF(S1065="G","NO",IF(S1065="E","YES","")),"EXT")</f>
        <v/>
      </c>
      <c r="B1065" s="77"/>
      <c r="C1065" s="59"/>
      <c r="D1065" s="60" t="s">
        <v>4240</v>
      </c>
      <c r="E1065" s="61"/>
      <c r="F1065" s="62" t="n">
        <f aca="false">LEN(Q1065)-LEN(SUBSTITUTE(Q1065,"/",""))-1</f>
        <v>3</v>
      </c>
      <c r="G1065" s="62" t="s">
        <v>95</v>
      </c>
      <c r="H1065" s="63" t="s">
        <v>4241</v>
      </c>
      <c r="I1065" s="63"/>
      <c r="J1065" s="64"/>
      <c r="K1065" s="64"/>
      <c r="L1065" s="64"/>
      <c r="M1065" s="63"/>
      <c r="N1065" s="65" t="s">
        <v>95</v>
      </c>
      <c r="O1065" s="65" t="s">
        <v>112</v>
      </c>
      <c r="P1065" s="66" t="str">
        <f aca="false">MID(SUBSTITUTE(SUBSTITUTE(Q1065,"/",CONCATENATE(CHAR(10),"/")),"/",CONCATENATE(CHAR(10),"/"),F1065+1),2,500)</f>
        <v>/rsm:CrossIndustryInvoice
/rsm:SupplyChainTradeTransaction
/ram:ApplicableHeaderTradeSettlement
/ram:SpecifiedTradePaymentTerms</v>
      </c>
      <c r="Q1065" s="67" t="s">
        <v>4242</v>
      </c>
      <c r="R1065" s="65"/>
      <c r="S1065" s="65" t="str">
        <f aca="false">IF($D1065="","",IF(ISERROR(FIND("/@",RIGHT($Q1065,LEN($Q1065)-FIND("#",SUBSTITUTE($Q1065,"/","#",LEN($Q1065)-LEN(SUBSTITUTE($Q1065,"/",""))))))),IF(LEFT($D1065,4)="BG-X","EG",IF(LEFT($D1065,2)="BG","G",IF(OR(RIGHT($D1065,2)="-0",RIGHT($D1065,3)="-00",RIGHT($D1065,4)="-000"),"","E"))),"A"))</f>
        <v/>
      </c>
      <c r="T1065" s="65" t="s">
        <v>112</v>
      </c>
      <c r="U1065" s="65"/>
      <c r="V1065" s="68"/>
      <c r="X1065" s="69" t="s">
        <v>25</v>
      </c>
      <c r="Y1065" s="69"/>
      <c r="AA1065" s="70"/>
      <c r="AB1065" s="70"/>
      <c r="AC1065" s="71"/>
      <c r="AE1065" s="72" t="str">
        <f aca="false">D1065</f>
        <v>BT-20-00</v>
      </c>
      <c r="AF1065" s="73" t="n">
        <f aca="false">F1065</f>
        <v>3</v>
      </c>
      <c r="AG1065" s="73" t="str">
        <f aca="false">G1065</f>
        <v>0..1</v>
      </c>
      <c r="AH1065" s="63" t="s">
        <v>4243</v>
      </c>
      <c r="AI1065" s="63"/>
      <c r="AJ1065" s="64"/>
      <c r="AK1065" s="64"/>
      <c r="AL1065" s="64"/>
      <c r="AM1065" s="73" t="n">
        <f aca="false">M1065</f>
        <v>0</v>
      </c>
      <c r="AN1065" s="73" t="str">
        <f aca="false">N1065</f>
        <v>0..1</v>
      </c>
      <c r="AO1065" s="73" t="str">
        <f aca="false">O1065</f>
        <v>0..n</v>
      </c>
      <c r="AP1065" s="73" t="str">
        <f aca="false">P1065</f>
        <v>/rsm:CrossIndustryInvoice
/rsm:SupplyChainTradeTransaction
/ram:ApplicableHeaderTradeSettlement
/ram:SpecifiedTradePaymentTerms</v>
      </c>
      <c r="AQ1065" s="73" t="str">
        <f aca="false">Q1065</f>
        <v>/rsm:CrossIndustryInvoice/rsm:SupplyChainTradeTransaction/ram:ApplicableHeaderTradeSettlement/ram:SpecifiedTradePaymentTerms</v>
      </c>
      <c r="AR1065" s="73" t="n">
        <f aca="false">R1065</f>
        <v>0</v>
      </c>
      <c r="AS1065" s="73" t="str">
        <f aca="false">S1065</f>
        <v/>
      </c>
      <c r="AT1065" s="73" t="str">
        <f aca="false">T1065</f>
        <v>0..n</v>
      </c>
      <c r="AU1065" s="73" t="n">
        <f aca="false">U1065</f>
        <v>0</v>
      </c>
      <c r="AV1065" s="73" t="n">
        <f aca="false">V1065</f>
        <v>0</v>
      </c>
      <c r="AW1065" s="6"/>
      <c r="AX1065" s="69" t="str">
        <f aca="false">X1065</f>
        <v>BASIC WL</v>
      </c>
      <c r="AY1065" s="74" t="n">
        <f aca="false">Y1065</f>
        <v>0</v>
      </c>
      <c r="BA1065" s="46"/>
      <c r="BB1065" s="46"/>
      <c r="BC1065" s="46"/>
    </row>
    <row r="1066" customFormat="false" ht="85.5" hidden="false" customHeight="false" outlineLevel="0" collapsed="false">
      <c r="A1066" s="58" t="str">
        <f aca="false">IF(ISERROR(SEARCH("-X-",D1066)),IF(S1066="G","NO",IF(S1066="E","YES","")),"EXT")</f>
        <v>YES</v>
      </c>
      <c r="B1066" s="77"/>
      <c r="C1066" s="59"/>
      <c r="D1066" s="60" t="s">
        <v>4244</v>
      </c>
      <c r="E1066" s="61"/>
      <c r="F1066" s="62" t="n">
        <f aca="false">LEN(Q1066)-LEN(SUBSTITUTE(Q1066,"/",""))-1</f>
        <v>4</v>
      </c>
      <c r="G1066" s="62" t="s">
        <v>95</v>
      </c>
      <c r="H1066" s="63" t="s">
        <v>4245</v>
      </c>
      <c r="I1066" s="63" t="s">
        <v>4246</v>
      </c>
      <c r="J1066" s="64" t="s">
        <v>4247</v>
      </c>
      <c r="K1066" s="64"/>
      <c r="L1066" s="64"/>
      <c r="M1066" s="63" t="s">
        <v>119</v>
      </c>
      <c r="N1066" s="65" t="s">
        <v>95</v>
      </c>
      <c r="O1066" s="65" t="s">
        <v>95</v>
      </c>
      <c r="P1066" s="66" t="str">
        <f aca="false">MID(SUBSTITUTE(SUBSTITUTE(Q1066,"/",CONCATENATE(CHAR(10),"/")),"/",CONCATENATE(CHAR(10),"/"),F1066+1),2,500)</f>
        <v>/rsm:CrossIndustryInvoice
/rsm:SupplyChainTradeTransaction
/ram:ApplicableHeaderTradeSettlement
/ram:SpecifiedTradePaymentTerms
/ram:Description</v>
      </c>
      <c r="Q1066" s="67" t="s">
        <v>4248</v>
      </c>
      <c r="R1066" s="65" t="s">
        <v>121</v>
      </c>
      <c r="S1066" s="65" t="str">
        <f aca="false">IF($D1066="","",IF(ISERROR(FIND("/@",RIGHT($Q1066,LEN($Q1066)-FIND("#",SUBSTITUTE($Q1066,"/","#",LEN($Q1066)-LEN(SUBSTITUTE($Q1066,"/",""))))))),IF(LEFT($D1066,4)="BG-X","EG",IF(LEFT($D1066,2)="BG","G",IF(OR(RIGHT($D1066,2)="-0",RIGHT($D1066,3)="-00",RIGHT($D1066,4)="-000"),"","E"))),"A"))</f>
        <v>E</v>
      </c>
      <c r="T1066" s="65" t="s">
        <v>112</v>
      </c>
      <c r="U1066" s="65" t="s">
        <v>122</v>
      </c>
      <c r="V1066" s="68"/>
      <c r="X1066" s="69" t="s">
        <v>25</v>
      </c>
      <c r="Y1066" s="69"/>
      <c r="AA1066" s="70"/>
      <c r="AB1066" s="70"/>
      <c r="AC1066" s="71"/>
      <c r="AE1066" s="72" t="str">
        <f aca="false">D1066</f>
        <v>BT-20</v>
      </c>
      <c r="AF1066" s="73" t="n">
        <f aca="false">F1066</f>
        <v>4</v>
      </c>
      <c r="AG1066" s="73" t="str">
        <f aca="false">G1066</f>
        <v>0..1</v>
      </c>
      <c r="AH1066" s="63" t="s">
        <v>4249</v>
      </c>
      <c r="AI1066" s="63" t="s">
        <v>4250</v>
      </c>
      <c r="AJ1066" s="64" t="s">
        <v>4251</v>
      </c>
      <c r="AK1066" s="64"/>
      <c r="AL1066" s="64"/>
      <c r="AM1066" s="73" t="str">
        <f aca="false">M1066</f>
        <v>Text</v>
      </c>
      <c r="AN1066" s="73" t="str">
        <f aca="false">N1066</f>
        <v>0..1</v>
      </c>
      <c r="AO1066" s="73" t="str">
        <f aca="false">O1066</f>
        <v>0..1</v>
      </c>
      <c r="AP1066" s="73" t="str">
        <f aca="false">P1066</f>
        <v>/rsm:CrossIndustryInvoice
/rsm:SupplyChainTradeTransaction
/ram:ApplicableHeaderTradeSettlement
/ram:SpecifiedTradePaymentTerms
/ram:Description</v>
      </c>
      <c r="AQ1066" s="73" t="str">
        <f aca="false">Q1066</f>
        <v>/rsm:CrossIndustryInvoice/rsm:SupplyChainTradeTransaction/ram:ApplicableHeaderTradeSettlement/ram:SpecifiedTradePaymentTerms/ram:Description</v>
      </c>
      <c r="AR1066" s="73" t="str">
        <f aca="false">R1066</f>
        <v>T</v>
      </c>
      <c r="AS1066" s="73" t="str">
        <f aca="false">S1066</f>
        <v>E</v>
      </c>
      <c r="AT1066" s="73" t="str">
        <f aca="false">T1066</f>
        <v>0..n</v>
      </c>
      <c r="AU1066" s="73" t="str">
        <f aca="false">U1066</f>
        <v>CAR-3</v>
      </c>
      <c r="AV1066" s="73" t="n">
        <f aca="false">V1066</f>
        <v>0</v>
      </c>
      <c r="AW1066" s="6"/>
      <c r="AX1066" s="69" t="str">
        <f aca="false">X1066</f>
        <v>BASIC WL</v>
      </c>
      <c r="AY1066" s="74" t="n">
        <f aca="false">Y1066</f>
        <v>0</v>
      </c>
      <c r="BA1066" s="46"/>
      <c r="BB1066" s="46"/>
      <c r="BC1066" s="46"/>
    </row>
    <row r="1067" customFormat="false" ht="85.5" hidden="false" customHeight="false" outlineLevel="0" collapsed="false">
      <c r="A1067" s="58" t="str">
        <f aca="false">IF(ISERROR(SEARCH("-X-",D1067)),IF(S1067="G","NO",IF(S1067="E","YES","")),"EXT")</f>
        <v/>
      </c>
      <c r="B1067" s="77"/>
      <c r="C1067" s="59"/>
      <c r="D1067" s="60" t="s">
        <v>4252</v>
      </c>
      <c r="E1067" s="61"/>
      <c r="F1067" s="62" t="n">
        <f aca="false">LEN(Q1067)-LEN(SUBSTITUTE(Q1067,"/",""))-1</f>
        <v>4</v>
      </c>
      <c r="G1067" s="62" t="s">
        <v>95</v>
      </c>
      <c r="H1067" s="63" t="s">
        <v>4253</v>
      </c>
      <c r="I1067" s="63"/>
      <c r="J1067" s="64"/>
      <c r="K1067" s="64"/>
      <c r="L1067" s="64"/>
      <c r="M1067" s="63"/>
      <c r="N1067" s="65" t="s">
        <v>95</v>
      </c>
      <c r="O1067" s="65" t="s">
        <v>95</v>
      </c>
      <c r="P1067" s="66" t="str">
        <f aca="false">MID(SUBSTITUTE(SUBSTITUTE(Q1067,"/",CONCATENATE(CHAR(10),"/")),"/",CONCATENATE(CHAR(10),"/"),F1067+1),2,500)</f>
        <v>/rsm:CrossIndustryInvoice
/rsm:SupplyChainTradeTransaction
/ram:ApplicableHeaderTradeSettlement
/ram:SpecifiedTradePaymentTerms
/ram:DueDateDateTime</v>
      </c>
      <c r="Q1067" s="67" t="s">
        <v>4254</v>
      </c>
      <c r="R1067" s="65"/>
      <c r="S1067" s="65" t="str">
        <f aca="false">IF($D1067="","",IF(ISERROR(FIND("/@",RIGHT($Q1067,LEN($Q1067)-FIND("#",SUBSTITUTE($Q1067,"/","#",LEN($Q1067)-LEN(SUBSTITUTE($Q1067,"/",""))))))),IF(LEFT($D1067,4)="BG-X","EG",IF(LEFT($D1067,2)="BG","G",IF(OR(RIGHT($D1067,2)="-0",RIGHT($D1067,3)="-00",RIGHT($D1067,4)="-000"),"","E"))),"A"))</f>
        <v/>
      </c>
      <c r="T1067" s="65" t="s">
        <v>95</v>
      </c>
      <c r="U1067" s="65"/>
      <c r="V1067" s="68"/>
      <c r="X1067" s="69" t="s">
        <v>25</v>
      </c>
      <c r="Y1067" s="69"/>
      <c r="AA1067" s="70"/>
      <c r="AB1067" s="70"/>
      <c r="AC1067" s="71"/>
      <c r="AE1067" s="72" t="str">
        <f aca="false">D1067</f>
        <v>BT-9-00</v>
      </c>
      <c r="AF1067" s="73" t="n">
        <f aca="false">F1067</f>
        <v>4</v>
      </c>
      <c r="AG1067" s="73" t="str">
        <f aca="false">G1067</f>
        <v>0..1</v>
      </c>
      <c r="AH1067" s="63" t="s">
        <v>4255</v>
      </c>
      <c r="AI1067" s="63"/>
      <c r="AJ1067" s="64"/>
      <c r="AK1067" s="64"/>
      <c r="AL1067" s="64"/>
      <c r="AM1067" s="73" t="n">
        <f aca="false">M1067</f>
        <v>0</v>
      </c>
      <c r="AN1067" s="73" t="str">
        <f aca="false">N1067</f>
        <v>0..1</v>
      </c>
      <c r="AO1067" s="73" t="str">
        <f aca="false">O1067</f>
        <v>0..1</v>
      </c>
      <c r="AP1067" s="73" t="str">
        <f aca="false">P1067</f>
        <v>/rsm:CrossIndustryInvoice
/rsm:SupplyChainTradeTransaction
/ram:ApplicableHeaderTradeSettlement
/ram:SpecifiedTradePaymentTerms
/ram:DueDateDateTime</v>
      </c>
      <c r="AQ1067" s="73" t="str">
        <f aca="false">Q1067</f>
        <v>/rsm:CrossIndustryInvoice/rsm:SupplyChainTradeTransaction/ram:ApplicableHeaderTradeSettlement/ram:SpecifiedTradePaymentTerms/ram:DueDateDateTime</v>
      </c>
      <c r="AR1067" s="73" t="n">
        <f aca="false">R1067</f>
        <v>0</v>
      </c>
      <c r="AS1067" s="73" t="str">
        <f aca="false">S1067</f>
        <v/>
      </c>
      <c r="AT1067" s="73" t="str">
        <f aca="false">T1067</f>
        <v>0..1</v>
      </c>
      <c r="AU1067" s="73" t="n">
        <f aca="false">U1067</f>
        <v>0</v>
      </c>
      <c r="AV1067" s="73" t="n">
        <f aca="false">V1067</f>
        <v>0</v>
      </c>
      <c r="AW1067" s="6"/>
      <c r="AX1067" s="69" t="str">
        <f aca="false">X1067</f>
        <v>BASIC WL</v>
      </c>
      <c r="AY1067" s="74" t="n">
        <f aca="false">Y1067</f>
        <v>0</v>
      </c>
      <c r="BA1067" s="46"/>
      <c r="BB1067" s="46"/>
      <c r="BC1067" s="46"/>
    </row>
    <row r="1068" customFormat="false" ht="99.75" hidden="false" customHeight="false" outlineLevel="0" collapsed="false">
      <c r="A1068" s="58" t="str">
        <f aca="false">IF(ISERROR(SEARCH("-X-",D1068)),IF(S1068="G","NO",IF(S1068="E","YES","")),"EXT")</f>
        <v>YES</v>
      </c>
      <c r="B1068" s="77"/>
      <c r="C1068" s="59"/>
      <c r="D1068" s="60" t="s">
        <v>4256</v>
      </c>
      <c r="E1068" s="61"/>
      <c r="F1068" s="62" t="n">
        <f aca="false">LEN(Q1068)-LEN(SUBSTITUTE(Q1068,"/",""))-1</f>
        <v>5</v>
      </c>
      <c r="G1068" s="62" t="s">
        <v>95</v>
      </c>
      <c r="H1068" s="63" t="s">
        <v>4257</v>
      </c>
      <c r="I1068" s="63" t="s">
        <v>4258</v>
      </c>
      <c r="J1068" s="64" t="s">
        <v>4259</v>
      </c>
      <c r="K1068" s="64"/>
      <c r="L1068" s="64"/>
      <c r="M1068" s="63" t="s">
        <v>186</v>
      </c>
      <c r="N1068" s="65" t="s">
        <v>88</v>
      </c>
      <c r="O1068" s="65" t="s">
        <v>88</v>
      </c>
      <c r="P1068" s="66" t="str">
        <f aca="false">MID(SUBSTITUTE(SUBSTITUTE(Q1068,"/",CONCATENATE(CHAR(10),"/")),"/",CONCATENATE(CHAR(10),"/"),F1068+1),2,500)</f>
        <v>/rsm:CrossIndustryInvoice
/rsm:SupplyChainTradeTransaction
/ram:ApplicableHeaderTradeSettlement
/ram:SpecifiedTradePaymentTerms
/ram:DueDateDateTime
/udt:DateTimeString</v>
      </c>
      <c r="Q1068" s="67" t="s">
        <v>4260</v>
      </c>
      <c r="R1068" s="65" t="s">
        <v>188</v>
      </c>
      <c r="S1068" s="65" t="str">
        <f aca="false">IF($D1068="","",IF(ISERROR(FIND("/@",RIGHT($Q1068,LEN($Q1068)-FIND("#",SUBSTITUTE($Q1068,"/","#",LEN($Q1068)-LEN(SUBSTITUTE($Q1068,"/",""))))))),IF(LEFT($D1068,4)="BG-X","EG",IF(LEFT($D1068,2)="BG","G",IF(OR(RIGHT($D1068,2)="-0",RIGHT($D1068,3)="-00",RIGHT($D1068,4)="-000"),"","E"))),"A"))</f>
        <v>E</v>
      </c>
      <c r="T1068" s="65" t="s">
        <v>88</v>
      </c>
      <c r="U1068" s="65"/>
      <c r="V1068" s="68" t="s">
        <v>1377</v>
      </c>
      <c r="X1068" s="69" t="s">
        <v>25</v>
      </c>
      <c r="Y1068" s="69"/>
      <c r="AA1068" s="70"/>
      <c r="AB1068" s="70"/>
      <c r="AC1068" s="71"/>
      <c r="AE1068" s="72" t="str">
        <f aca="false">D1068</f>
        <v>BT-9</v>
      </c>
      <c r="AF1068" s="73" t="n">
        <f aca="false">F1068</f>
        <v>5</v>
      </c>
      <c r="AG1068" s="73" t="str">
        <f aca="false">G1068</f>
        <v>0..1</v>
      </c>
      <c r="AH1068" s="63" t="s">
        <v>4255</v>
      </c>
      <c r="AI1068" s="63" t="s">
        <v>4261</v>
      </c>
      <c r="AJ1068" s="64" t="s">
        <v>4262</v>
      </c>
      <c r="AK1068" s="64"/>
      <c r="AL1068" s="64"/>
      <c r="AM1068" s="73" t="str">
        <f aca="false">M1068</f>
        <v>Date</v>
      </c>
      <c r="AN1068" s="73" t="str">
        <f aca="false">N1068</f>
        <v>1..1</v>
      </c>
      <c r="AO1068" s="73" t="str">
        <f aca="false">O1068</f>
        <v>1..1</v>
      </c>
      <c r="AP1068" s="73" t="str">
        <f aca="false">P1068</f>
        <v>/rsm:CrossIndustryInvoice
/rsm:SupplyChainTradeTransaction
/ram:ApplicableHeaderTradeSettlement
/ram:SpecifiedTradePaymentTerms
/ram:DueDateDateTime
/udt:DateTimeString</v>
      </c>
      <c r="AQ1068" s="73" t="str">
        <f aca="false">Q1068</f>
        <v>/rsm:CrossIndustryInvoice/rsm:SupplyChainTradeTransaction/ram:ApplicableHeaderTradeSettlement/ram:SpecifiedTradePaymentTerms/ram:DueDateDateTime/udt:DateTimeString</v>
      </c>
      <c r="AR1068" s="73" t="str">
        <f aca="false">R1068</f>
        <v>D</v>
      </c>
      <c r="AS1068" s="73" t="str">
        <f aca="false">S1068</f>
        <v>E</v>
      </c>
      <c r="AT1068" s="73" t="str">
        <f aca="false">T1068</f>
        <v>1..1</v>
      </c>
      <c r="AU1068" s="73" t="n">
        <f aca="false">U1068</f>
        <v>0</v>
      </c>
      <c r="AV1068" s="73" t="str">
        <f aca="false">V1068</f>
        <v>@format="102"</v>
      </c>
      <c r="AW1068" s="6"/>
      <c r="AX1068" s="69" t="str">
        <f aca="false">X1068</f>
        <v>BASIC WL</v>
      </c>
      <c r="AY1068" s="74" t="n">
        <f aca="false">Y1068</f>
        <v>0</v>
      </c>
      <c r="BA1068" s="46"/>
      <c r="BB1068" s="46"/>
      <c r="BC1068" s="46"/>
    </row>
    <row r="1069" customFormat="false" ht="114" hidden="false" customHeight="false" outlineLevel="0" collapsed="false">
      <c r="A1069" s="58" t="str">
        <f aca="false">IF(ISERROR(SEARCH("-X-",D1069)),IF(S1069="G","NO",IF(S1069="E","YES","")),"EXT")</f>
        <v/>
      </c>
      <c r="B1069" s="77"/>
      <c r="C1069" s="59"/>
      <c r="D1069" s="60" t="s">
        <v>4263</v>
      </c>
      <c r="E1069" s="61"/>
      <c r="F1069" s="62" t="n">
        <f aca="false">LEN(Q1069)-LEN(SUBSTITUTE(Q1069,"/",""))-1</f>
        <v>6</v>
      </c>
      <c r="G1069" s="62" t="s">
        <v>95</v>
      </c>
      <c r="H1069" s="63" t="s">
        <v>199</v>
      </c>
      <c r="I1069" s="63"/>
      <c r="J1069" s="64" t="s">
        <v>200</v>
      </c>
      <c r="K1069" s="64"/>
      <c r="L1069" s="64"/>
      <c r="M1069" s="63" t="s">
        <v>174</v>
      </c>
      <c r="N1069" s="65"/>
      <c r="O1069" s="65"/>
      <c r="P1069" s="66" t="str">
        <f aca="false">MID(SUBSTITUTE(SUBSTITUTE(Q1069,"/",CONCATENATE(CHAR(10),"/")),"/",CONCATENATE(CHAR(10),"/"),F1069+1),2,500)</f>
        <v>/rsm:CrossIndustryInvoice
/rsm:SupplyChainTradeTransaction
/ram:ApplicableHeaderTradeSettlement
/ram:SpecifiedTradePaymentTerms
/ram:DueDateDateTime
/udt:DateTimeString
/@format</v>
      </c>
      <c r="Q1069" s="67" t="s">
        <v>4264</v>
      </c>
      <c r="R1069" s="65" t="s">
        <v>176</v>
      </c>
      <c r="S1069" s="65" t="str">
        <f aca="false">IF($D1069="","",IF(ISERROR(FIND("/@",RIGHT($Q1069,LEN($Q1069)-FIND("#",SUBSTITUTE($Q1069,"/","#",LEN($Q1069)-LEN(SUBSTITUTE($Q1069,"/",""))))))),IF(LEFT($D1069,4)="BG-X","EG",IF(LEFT($D1069,2)="BG","G",IF(OR(RIGHT($D1069,2)="-0",RIGHT($D1069,3)="-00",RIGHT($D1069,4)="-000"),"","E"))),"A"))</f>
        <v/>
      </c>
      <c r="T1069" s="65"/>
      <c r="U1069" s="65"/>
      <c r="V1069" s="68" t="s">
        <v>200</v>
      </c>
      <c r="X1069" s="69" t="s">
        <v>25</v>
      </c>
      <c r="Y1069" s="69"/>
      <c r="AA1069" s="70"/>
      <c r="AB1069" s="70"/>
      <c r="AC1069" s="71"/>
      <c r="AE1069" s="72" t="str">
        <f aca="false">D1069</f>
        <v>BT-9-0</v>
      </c>
      <c r="AF1069" s="73" t="n">
        <f aca="false">F1069</f>
        <v>6</v>
      </c>
      <c r="AG1069" s="73" t="str">
        <f aca="false">G1069</f>
        <v>0..1</v>
      </c>
      <c r="AH1069" s="63" t="s">
        <v>199</v>
      </c>
      <c r="AI1069" s="63"/>
      <c r="AJ1069" s="64" t="s">
        <v>202</v>
      </c>
      <c r="AK1069" s="64"/>
      <c r="AL1069" s="64"/>
      <c r="AM1069" s="73" t="str">
        <f aca="false">M1069</f>
        <v>Code</v>
      </c>
      <c r="AN1069" s="73" t="n">
        <f aca="false">N1069</f>
        <v>0</v>
      </c>
      <c r="AO1069" s="73" t="n">
        <f aca="false">O1069</f>
        <v>0</v>
      </c>
      <c r="AP1069" s="73" t="str">
        <f aca="false">P1069</f>
        <v>/rsm:CrossIndustryInvoice
/rsm:SupplyChainTradeTransaction
/ram:ApplicableHeaderTradeSettlement
/ram:SpecifiedTradePaymentTerms
/ram:DueDateDateTime
/udt:DateTimeString
/@format</v>
      </c>
      <c r="AQ1069" s="73" t="str">
        <f aca="false">Q1069</f>
        <v>/rsm:CrossIndustryInvoice/rsm:SupplyChainTradeTransaction/ram:ApplicableHeaderTradeSettlement/ram:SpecifiedTradePaymentTerms/ram:DueDateDateTime/udt:DateTimeString/@format</v>
      </c>
      <c r="AR1069" s="73" t="str">
        <f aca="false">R1069</f>
        <v>C</v>
      </c>
      <c r="AS1069" s="73" t="str">
        <f aca="false">S1069</f>
        <v/>
      </c>
      <c r="AT1069" s="73" t="n">
        <f aca="false">T1069</f>
        <v>0</v>
      </c>
      <c r="AU1069" s="73" t="n">
        <f aca="false">U1069</f>
        <v>0</v>
      </c>
      <c r="AV1069" s="73" t="str">
        <f aca="false">V1069</f>
        <v>Only value "102"</v>
      </c>
      <c r="AW1069" s="6"/>
      <c r="AX1069" s="69" t="str">
        <f aca="false">X1069</f>
        <v>BASIC WL</v>
      </c>
      <c r="AY1069" s="74" t="n">
        <f aca="false">Y1069</f>
        <v>0</v>
      </c>
      <c r="BA1069" s="46"/>
      <c r="BB1069" s="46"/>
      <c r="BC1069" s="46"/>
    </row>
    <row r="1070" customFormat="false" ht="85.5" hidden="false" customHeight="false" outlineLevel="0" collapsed="false">
      <c r="A1070" s="58" t="str">
        <f aca="false">IF(ISERROR(SEARCH("-X-",D1070)),IF(S1070="G","NO",IF(S1070="E","YES","")),"EXT")</f>
        <v>YES</v>
      </c>
      <c r="B1070" s="77"/>
      <c r="C1070" s="59"/>
      <c r="D1070" s="60" t="s">
        <v>4265</v>
      </c>
      <c r="E1070" s="61"/>
      <c r="F1070" s="62" t="n">
        <f aca="false">LEN(Q1070)-LEN(SUBSTITUTE(Q1070,"/",""))-1</f>
        <v>4</v>
      </c>
      <c r="G1070" s="62" t="s">
        <v>95</v>
      </c>
      <c r="H1070" s="63" t="s">
        <v>4266</v>
      </c>
      <c r="I1070" s="63" t="s">
        <v>4267</v>
      </c>
      <c r="J1070" s="64" t="s">
        <v>3268</v>
      </c>
      <c r="K1070" s="64" t="s">
        <v>4268</v>
      </c>
      <c r="L1070" s="64"/>
      <c r="M1070" s="63" t="s">
        <v>137</v>
      </c>
      <c r="N1070" s="65" t="s">
        <v>95</v>
      </c>
      <c r="O1070" s="65" t="s">
        <v>95</v>
      </c>
      <c r="P1070" s="66" t="str">
        <f aca="false">MID(SUBSTITUTE(SUBSTITUTE(Q1070,"/",CONCATENATE(CHAR(10),"/")),"/",CONCATENATE(CHAR(10),"/"),F1070+1),2,500)</f>
        <v>/rsm:CrossIndustryInvoice
/rsm:SupplyChainTradeTransaction
/ram:ApplicableHeaderTradeSettlement
/ram:SpecifiedTradePaymentTerms
/ram:DirectDebitMandateID</v>
      </c>
      <c r="Q1070" s="67" t="s">
        <v>4269</v>
      </c>
      <c r="R1070" s="65" t="s">
        <v>139</v>
      </c>
      <c r="S1070" s="65" t="str">
        <f aca="false">IF($D1070="","",IF(ISERROR(FIND("/@",RIGHT($Q1070,LEN($Q1070)-FIND("#",SUBSTITUTE($Q1070,"/","#",LEN($Q1070)-LEN(SUBSTITUTE($Q1070,"/",""))))))),IF(LEFT($D1070,4)="BG-X","EG",IF(LEFT($D1070,2)="BG","G",IF(OR(RIGHT($D1070,2)="-0",RIGHT($D1070,3)="-00",RIGHT($D1070,4)="-000"),"","E"))),"A"))</f>
        <v>E</v>
      </c>
      <c r="T1070" s="65" t="s">
        <v>112</v>
      </c>
      <c r="U1070" s="65"/>
      <c r="V1070" s="68"/>
      <c r="X1070" s="69" t="s">
        <v>25</v>
      </c>
      <c r="Y1070" s="69"/>
      <c r="AA1070" s="70"/>
      <c r="AB1070" s="70"/>
      <c r="AC1070" s="71"/>
      <c r="AE1070" s="72" t="str">
        <f aca="false">D1070</f>
        <v>BT-89</v>
      </c>
      <c r="AF1070" s="73" t="n">
        <f aca="false">F1070</f>
        <v>4</v>
      </c>
      <c r="AG1070" s="73" t="str">
        <f aca="false">G1070</f>
        <v>0..1</v>
      </c>
      <c r="AH1070" s="63" t="s">
        <v>4270</v>
      </c>
      <c r="AI1070" s="63" t="s">
        <v>4271</v>
      </c>
      <c r="AJ1070" s="64" t="s">
        <v>3273</v>
      </c>
      <c r="AK1070" s="64" t="s">
        <v>4272</v>
      </c>
      <c r="AL1070" s="64"/>
      <c r="AM1070" s="73" t="str">
        <f aca="false">M1070</f>
        <v>Identifier</v>
      </c>
      <c r="AN1070" s="73" t="str">
        <f aca="false">N1070</f>
        <v>0..1</v>
      </c>
      <c r="AO1070" s="73" t="str">
        <f aca="false">O1070</f>
        <v>0..1</v>
      </c>
      <c r="AP1070" s="73" t="str">
        <f aca="false">P1070</f>
        <v>/rsm:CrossIndustryInvoice
/rsm:SupplyChainTradeTransaction
/ram:ApplicableHeaderTradeSettlement
/ram:SpecifiedTradePaymentTerms
/ram:DirectDebitMandateID</v>
      </c>
      <c r="AQ1070" s="73" t="str">
        <f aca="false">Q1070</f>
        <v>/rsm:CrossIndustryInvoice/rsm:SupplyChainTradeTransaction/ram:ApplicableHeaderTradeSettlement/ram:SpecifiedTradePaymentTerms/ram:DirectDebitMandateID</v>
      </c>
      <c r="AR1070" s="73" t="str">
        <f aca="false">R1070</f>
        <v>I</v>
      </c>
      <c r="AS1070" s="73" t="str">
        <f aca="false">S1070</f>
        <v>E</v>
      </c>
      <c r="AT1070" s="73" t="str">
        <f aca="false">T1070</f>
        <v>0..n</v>
      </c>
      <c r="AU1070" s="73" t="n">
        <f aca="false">U1070</f>
        <v>0</v>
      </c>
      <c r="AV1070" s="73" t="n">
        <f aca="false">V1070</f>
        <v>0</v>
      </c>
      <c r="AW1070" s="6"/>
      <c r="AX1070" s="69" t="str">
        <f aca="false">X1070</f>
        <v>BASIC WL</v>
      </c>
      <c r="AY1070" s="74" t="n">
        <f aca="false">Y1070</f>
        <v>0</v>
      </c>
      <c r="BA1070" s="46"/>
      <c r="BB1070" s="46"/>
      <c r="BC1070" s="46"/>
    </row>
    <row r="1071" customFormat="false" ht="85.5" hidden="false" customHeight="false" outlineLevel="0" collapsed="false">
      <c r="A1071" s="58" t="str">
        <f aca="false">IF(ISERROR(SEARCH("-X-",D1071)),IF(S1071="G","NO",IF(S1071="E","YES","")),"EXT")</f>
        <v>EXT</v>
      </c>
      <c r="B1071" s="77"/>
      <c r="C1071" s="59"/>
      <c r="D1071" s="60" t="s">
        <v>4273</v>
      </c>
      <c r="E1071" s="61"/>
      <c r="F1071" s="62" t="n">
        <f aca="false">LEN(Q1071)-LEN(SUBSTITUTE(Q1071,"/",""))-1</f>
        <v>4</v>
      </c>
      <c r="G1071" s="62" t="s">
        <v>95</v>
      </c>
      <c r="H1071" s="63" t="s">
        <v>4274</v>
      </c>
      <c r="I1071" s="63"/>
      <c r="J1071" s="64"/>
      <c r="K1071" s="64"/>
      <c r="L1071" s="64"/>
      <c r="M1071" s="63" t="s">
        <v>856</v>
      </c>
      <c r="N1071" s="65"/>
      <c r="O1071" s="65" t="s">
        <v>95</v>
      </c>
      <c r="P1071" s="66" t="str">
        <f aca="false">MID(SUBSTITUTE(SUBSTITUTE(Q1071,"/",CONCATENATE(CHAR(10),"/")),"/",CONCATENATE(CHAR(10),"/"),F1071+1),2,500)</f>
        <v>/rsm:CrossIndustryInvoice
/rsm:SupplyChainTradeTransaction
/ram:ApplicableHeaderTradeSettlement
/ram:SpecifiedTradePaymentTerms
/ram:PartialPaymentAmount</v>
      </c>
      <c r="Q1071" s="67" t="s">
        <v>4275</v>
      </c>
      <c r="R1071" s="65" t="s">
        <v>858</v>
      </c>
      <c r="S1071" s="65" t="str">
        <f aca="false">IF($D1071="","",IF(ISERROR(FIND("/@",RIGHT($Q1071,LEN($Q1071)-FIND("#",SUBSTITUTE($Q1071,"/","#",LEN($Q1071)-LEN(SUBSTITUTE($Q1071,"/",""))))))),IF(LEFT($D1071,4)="BG-X","EG",IF(LEFT($D1071,2)="BG","G",IF(OR(RIGHT($D1071,2)="-0",RIGHT($D1071,3)="-00",RIGHT($D1071,4)="-000"),"","E"))),"A"))</f>
        <v>E</v>
      </c>
      <c r="T1071" s="65" t="s">
        <v>112</v>
      </c>
      <c r="U1071" s="65"/>
      <c r="V1071" s="68"/>
      <c r="X1071" s="69" t="s">
        <v>30</v>
      </c>
      <c r="Y1071" s="69"/>
      <c r="AA1071" s="70"/>
      <c r="AB1071" s="70"/>
      <c r="AC1071" s="71"/>
      <c r="AE1071" s="72" t="str">
        <f aca="false">D1071</f>
        <v>BT-X-275</v>
      </c>
      <c r="AF1071" s="73" t="n">
        <f aca="false">F1071</f>
        <v>4</v>
      </c>
      <c r="AG1071" s="73" t="str">
        <f aca="false">G1071</f>
        <v>0..1</v>
      </c>
      <c r="AH1071" s="63" t="s">
        <v>4276</v>
      </c>
      <c r="AI1071" s="63"/>
      <c r="AJ1071" s="64"/>
      <c r="AK1071" s="64"/>
      <c r="AL1071" s="64"/>
      <c r="AM1071" s="73" t="str">
        <f aca="false">M1071</f>
        <v>Amount</v>
      </c>
      <c r="AN1071" s="73" t="n">
        <f aca="false">N1071</f>
        <v>0</v>
      </c>
      <c r="AO1071" s="73" t="str">
        <f aca="false">O1071</f>
        <v>0..1</v>
      </c>
      <c r="AP1071" s="73" t="str">
        <f aca="false">P1071</f>
        <v>/rsm:CrossIndustryInvoice
/rsm:SupplyChainTradeTransaction
/ram:ApplicableHeaderTradeSettlement
/ram:SpecifiedTradePaymentTerms
/ram:PartialPaymentAmount</v>
      </c>
      <c r="AQ1071" s="73" t="str">
        <f aca="false">Q1071</f>
        <v>/rsm:CrossIndustryInvoice/rsm:SupplyChainTradeTransaction/ram:ApplicableHeaderTradeSettlement/ram:SpecifiedTradePaymentTerms/ram:PartialPaymentAmount</v>
      </c>
      <c r="AR1071" s="73" t="str">
        <f aca="false">R1071</f>
        <v>A</v>
      </c>
      <c r="AS1071" s="73" t="str">
        <f aca="false">S1071</f>
        <v>E</v>
      </c>
      <c r="AT1071" s="73" t="str">
        <f aca="false">T1071</f>
        <v>0..n</v>
      </c>
      <c r="AU1071" s="73" t="n">
        <f aca="false">U1071</f>
        <v>0</v>
      </c>
      <c r="AV1071" s="73" t="n">
        <f aca="false">V1071</f>
        <v>0</v>
      </c>
      <c r="AW1071" s="6"/>
      <c r="AX1071" s="69" t="str">
        <f aca="false">X1071</f>
        <v>EXTENDED</v>
      </c>
      <c r="AY1071" s="74" t="n">
        <f aca="false">Y1071</f>
        <v>0</v>
      </c>
      <c r="BA1071" s="46"/>
      <c r="BB1071" s="46"/>
      <c r="BC1071" s="46"/>
    </row>
    <row r="1072" customFormat="false" ht="85.5" hidden="false" customHeight="false" outlineLevel="0" collapsed="false">
      <c r="A1072" s="58" t="str">
        <f aca="false">IF(ISERROR(SEARCH("-X-",D1072)),IF(S1072="G","NO",IF(S1072="E","YES","")),"EXT")</f>
        <v>EXT</v>
      </c>
      <c r="B1072" s="77"/>
      <c r="C1072" s="59"/>
      <c r="D1072" s="60" t="s">
        <v>4277</v>
      </c>
      <c r="E1072" s="61"/>
      <c r="F1072" s="62" t="n">
        <f aca="false">LEN(Q1072)-LEN(SUBSTITUTE(Q1072,"/",""))-1</f>
        <v>4</v>
      </c>
      <c r="G1072" s="62" t="s">
        <v>112</v>
      </c>
      <c r="H1072" s="63" t="s">
        <v>4278</v>
      </c>
      <c r="I1072" s="63"/>
      <c r="J1072" s="64"/>
      <c r="K1072" s="64"/>
      <c r="L1072" s="64"/>
      <c r="M1072" s="63"/>
      <c r="N1072" s="65"/>
      <c r="O1072" s="65" t="s">
        <v>95</v>
      </c>
      <c r="P1072" s="66" t="str">
        <f aca="false">MID(SUBSTITUTE(SUBSTITUTE(Q1072,"/",CONCATENATE(CHAR(10),"/")),"/",CONCATENATE(CHAR(10),"/"),F1072+1),2,500)</f>
        <v>/rsm:CrossIndustryInvoice
/rsm:SupplyChainTradeTransaction
/ram:ApplicableHeaderTradeSettlement
/ram:SpecifiedTradePaymentTerms
/ram:ApplicableTradePaymentPenaltyTerms</v>
      </c>
      <c r="Q1072" s="67" t="s">
        <v>4279</v>
      </c>
      <c r="R1072" s="65"/>
      <c r="S1072" s="65" t="str">
        <f aca="false">IF($D1072="","",IF(ISERROR(FIND("/@",RIGHT($Q1072,LEN($Q1072)-FIND("#",SUBSTITUTE($Q1072,"/","#",LEN($Q1072)-LEN(SUBSTITUTE($Q1072,"/",""))))))),IF(LEFT($D1072,4)="BG-X","EG",IF(LEFT($D1072,2)="BG","G",IF(OR(RIGHT($D1072,2)="-0",RIGHT($D1072,3)="-00",RIGHT($D1072,4)="-000"),"","E"))),"A"))</f>
        <v>EG</v>
      </c>
      <c r="T1072" s="65" t="s">
        <v>95</v>
      </c>
      <c r="U1072" s="65"/>
      <c r="V1072" s="68"/>
      <c r="X1072" s="69" t="s">
        <v>30</v>
      </c>
      <c r="Y1072" s="69"/>
      <c r="AA1072" s="70"/>
      <c r="AB1072" s="70"/>
      <c r="AC1072" s="71"/>
      <c r="AE1072" s="72" t="str">
        <f aca="false">D1072</f>
        <v>BG-X-43</v>
      </c>
      <c r="AF1072" s="73" t="n">
        <f aca="false">F1072</f>
        <v>4</v>
      </c>
      <c r="AG1072" s="73" t="str">
        <f aca="false">G1072</f>
        <v>0..n</v>
      </c>
      <c r="AH1072" s="63" t="s">
        <v>4280</v>
      </c>
      <c r="AI1072" s="63"/>
      <c r="AJ1072" s="64"/>
      <c r="AK1072" s="64"/>
      <c r="AL1072" s="64"/>
      <c r="AM1072" s="73" t="n">
        <f aca="false">M1072</f>
        <v>0</v>
      </c>
      <c r="AN1072" s="73" t="n">
        <f aca="false">N1072</f>
        <v>0</v>
      </c>
      <c r="AO1072" s="73" t="str">
        <f aca="false">O1072</f>
        <v>0..1</v>
      </c>
      <c r="AP1072" s="73" t="str">
        <f aca="false">P1072</f>
        <v>/rsm:CrossIndustryInvoice
/rsm:SupplyChainTradeTransaction
/ram:ApplicableHeaderTradeSettlement
/ram:SpecifiedTradePaymentTerms
/ram:ApplicableTradePaymentPenaltyTerms</v>
      </c>
      <c r="AQ1072" s="73" t="str">
        <f aca="false">Q1072</f>
        <v>/rsm:CrossIndustryInvoice/rsm:SupplyChainTradeTransaction/ram:ApplicableHeaderTradeSettlement/ram:SpecifiedTradePaymentTerms/ram:ApplicableTradePaymentPenaltyTerms</v>
      </c>
      <c r="AR1072" s="73" t="n">
        <f aca="false">R1072</f>
        <v>0</v>
      </c>
      <c r="AS1072" s="73" t="str">
        <f aca="false">S1072</f>
        <v>EG</v>
      </c>
      <c r="AT1072" s="73" t="str">
        <f aca="false">T1072</f>
        <v>0..1</v>
      </c>
      <c r="AU1072" s="73" t="n">
        <f aca="false">U1072</f>
        <v>0</v>
      </c>
      <c r="AV1072" s="73" t="n">
        <f aca="false">V1072</f>
        <v>0</v>
      </c>
      <c r="AW1072" s="6"/>
      <c r="AX1072" s="69" t="str">
        <f aca="false">X1072</f>
        <v>EXTENDED</v>
      </c>
      <c r="AY1072" s="74" t="n">
        <f aca="false">Y1072</f>
        <v>0</v>
      </c>
      <c r="BA1072" s="46"/>
      <c r="BB1072" s="46"/>
      <c r="BC1072" s="46"/>
    </row>
    <row r="1073" customFormat="false" ht="99.75" hidden="false" customHeight="false" outlineLevel="0" collapsed="false">
      <c r="A1073" s="58" t="str">
        <f aca="false">IF(ISERROR(SEARCH("-X-",D1073)),IF(S1073="G","NO",IF(S1073="E","YES","")),"EXT")</f>
        <v>EXT</v>
      </c>
      <c r="B1073" s="77"/>
      <c r="C1073" s="59"/>
      <c r="D1073" s="60" t="s">
        <v>4281</v>
      </c>
      <c r="E1073" s="61"/>
      <c r="F1073" s="62" t="n">
        <f aca="false">LEN(Q1073)-LEN(SUBSTITUTE(Q1073,"/",""))-1</f>
        <v>5</v>
      </c>
      <c r="G1073" s="62" t="s">
        <v>95</v>
      </c>
      <c r="H1073" s="63" t="s">
        <v>4282</v>
      </c>
      <c r="I1073" s="63"/>
      <c r="J1073" s="64"/>
      <c r="K1073" s="64"/>
      <c r="L1073" s="64"/>
      <c r="M1073" s="63" t="s">
        <v>186</v>
      </c>
      <c r="N1073" s="65"/>
      <c r="O1073" s="65" t="s">
        <v>95</v>
      </c>
      <c r="P1073" s="66" t="str">
        <f aca="false">MID(SUBSTITUTE(SUBSTITUTE(Q1073,"/",CONCATENATE(CHAR(10),"/")),"/",CONCATENATE(CHAR(10),"/"),F1073+1),2,500)</f>
        <v>/rsm:CrossIndustryInvoice
/rsm:SupplyChainTradeTransaction
/ram:ApplicableHeaderTradeSettlement
/ram:SpecifiedTradePaymentTerms
/ram:ApplicableTradePaymentPenaltyTerms
/ram:BasisDateTime</v>
      </c>
      <c r="Q1073" s="67" t="s">
        <v>4283</v>
      </c>
      <c r="R1073" s="65" t="s">
        <v>188</v>
      </c>
      <c r="S1073" s="65" t="str">
        <f aca="false">IF($D1073="","",IF(ISERROR(FIND("/@",RIGHT($Q1073,LEN($Q1073)-FIND("#",SUBSTITUTE($Q1073,"/","#",LEN($Q1073)-LEN(SUBSTITUTE($Q1073,"/",""))))))),IF(LEFT($D1073,4)="BG-X","EG",IF(LEFT($D1073,2)="BG","G",IF(OR(RIGHT($D1073,2)="-0",RIGHT($D1073,3)="-00",RIGHT($D1073,4)="-000"),"","E"))),"A"))</f>
        <v/>
      </c>
      <c r="T1073" s="65" t="s">
        <v>95</v>
      </c>
      <c r="U1073" s="65"/>
      <c r="V1073" s="68"/>
      <c r="W1073" s="49"/>
      <c r="X1073" s="69" t="s">
        <v>30</v>
      </c>
      <c r="Y1073" s="69"/>
      <c r="Z1073" s="49"/>
      <c r="AA1073" s="70"/>
      <c r="AB1073" s="70"/>
      <c r="AC1073" s="71"/>
      <c r="AD1073" s="49"/>
      <c r="AE1073" s="72" t="str">
        <f aca="false">D1073</f>
        <v>BT-X-276-00</v>
      </c>
      <c r="AF1073" s="73" t="n">
        <f aca="false">F1073</f>
        <v>5</v>
      </c>
      <c r="AG1073" s="73" t="str">
        <f aca="false">G1073</f>
        <v>0..1</v>
      </c>
      <c r="AH1073" s="63" t="s">
        <v>4284</v>
      </c>
      <c r="AI1073" s="63"/>
      <c r="AJ1073" s="64"/>
      <c r="AK1073" s="64"/>
      <c r="AL1073" s="64"/>
      <c r="AM1073" s="73" t="str">
        <f aca="false">M1073</f>
        <v>Date</v>
      </c>
      <c r="AN1073" s="73" t="n">
        <f aca="false">N1073</f>
        <v>0</v>
      </c>
      <c r="AO1073" s="73" t="str">
        <f aca="false">O1073</f>
        <v>0..1</v>
      </c>
      <c r="AP1073" s="73" t="str">
        <f aca="false">P1073</f>
        <v>/rsm:CrossIndustryInvoice
/rsm:SupplyChainTradeTransaction
/ram:ApplicableHeaderTradeSettlement
/ram:SpecifiedTradePaymentTerms
/ram:ApplicableTradePaymentPenaltyTerms
/ram:BasisDateTime</v>
      </c>
      <c r="AQ1073" s="73" t="str">
        <f aca="false">Q1073</f>
        <v>/rsm:CrossIndustryInvoice/rsm:SupplyChainTradeTransaction/ram:ApplicableHeaderTradeSettlement/ram:SpecifiedTradePaymentTerms/ram:ApplicableTradePaymentPenaltyTerms/ram:BasisDateTime</v>
      </c>
      <c r="AR1073" s="73" t="str">
        <f aca="false">R1073</f>
        <v>D</v>
      </c>
      <c r="AS1073" s="73" t="str">
        <f aca="false">S1073</f>
        <v/>
      </c>
      <c r="AT1073" s="73" t="str">
        <f aca="false">T1073</f>
        <v>0..1</v>
      </c>
      <c r="AU1073" s="73" t="n">
        <f aca="false">U1073</f>
        <v>0</v>
      </c>
      <c r="AV1073" s="73" t="n">
        <f aca="false">V1073</f>
        <v>0</v>
      </c>
      <c r="AW1073" s="6"/>
      <c r="AX1073" s="69" t="str">
        <f aca="false">X1073</f>
        <v>EXTENDED</v>
      </c>
      <c r="AY1073" s="74" t="n">
        <f aca="false">Y1073</f>
        <v>0</v>
      </c>
      <c r="BA1073" s="46"/>
      <c r="BB1073" s="46"/>
      <c r="BC1073" s="46"/>
    </row>
    <row r="1074" customFormat="false" ht="114" hidden="false" customHeight="false" outlineLevel="0" collapsed="false">
      <c r="A1074" s="58" t="str">
        <f aca="false">IF(ISERROR(SEARCH("-X-",D1074)),IF(S1074="G","NO",IF(S1074="E","YES","")),"EXT")</f>
        <v>EXT</v>
      </c>
      <c r="B1074" s="77"/>
      <c r="C1074" s="59"/>
      <c r="D1074" s="60" t="s">
        <v>4285</v>
      </c>
      <c r="E1074" s="61"/>
      <c r="F1074" s="62" t="n">
        <f aca="false">LEN(Q1074)-LEN(SUBSTITUTE(Q1074,"/",""))-1</f>
        <v>6</v>
      </c>
      <c r="G1074" s="62" t="s">
        <v>88</v>
      </c>
      <c r="H1074" s="63" t="s">
        <v>4286</v>
      </c>
      <c r="I1074" s="63"/>
      <c r="J1074" s="64"/>
      <c r="K1074" s="64"/>
      <c r="L1074" s="64"/>
      <c r="M1074" s="63" t="s">
        <v>186</v>
      </c>
      <c r="N1074" s="65"/>
      <c r="O1074" s="65" t="s">
        <v>88</v>
      </c>
      <c r="P1074" s="66" t="str">
        <f aca="false">MID(SUBSTITUTE(SUBSTITUTE(Q1074,"/",CONCATENATE(CHAR(10),"/")),"/",CONCATENATE(CHAR(10),"/"),F1074+1),2,500)</f>
        <v>/rsm:CrossIndustryInvoice
/rsm:SupplyChainTradeTransaction
/ram:ApplicableHeaderTradeSettlement
/ram:SpecifiedTradePaymentTerms
/ram:ApplicableTradePaymentPenaltyTerms
/ram:BasisDateTime
/udt:DateTimeString</v>
      </c>
      <c r="Q1074" s="67" t="s">
        <v>4287</v>
      </c>
      <c r="R1074" s="65" t="s">
        <v>188</v>
      </c>
      <c r="S1074" s="65" t="str">
        <f aca="false">IF($D1074="","",IF(ISERROR(FIND("/@",RIGHT($Q1074,LEN($Q1074)-FIND("#",SUBSTITUTE($Q1074,"/","#",LEN($Q1074)-LEN(SUBSTITUTE($Q1074,"/",""))))))),IF(LEFT($D1074,4)="BG-X","EG",IF(LEFT($D1074,2)="BG","G",IF(OR(RIGHT($D1074,2)="-0",RIGHT($D1074,3)="-00",RIGHT($D1074,4)="-000"),"","E"))),"A"))</f>
        <v>E</v>
      </c>
      <c r="T1074" s="65" t="s">
        <v>88</v>
      </c>
      <c r="U1074" s="65"/>
      <c r="V1074" s="68"/>
      <c r="W1074" s="49"/>
      <c r="X1074" s="69" t="s">
        <v>30</v>
      </c>
      <c r="Y1074" s="69"/>
      <c r="Z1074" s="49"/>
      <c r="AA1074" s="70"/>
      <c r="AB1074" s="70"/>
      <c r="AC1074" s="71"/>
      <c r="AD1074" s="49"/>
      <c r="AE1074" s="72" t="str">
        <f aca="false">D1074</f>
        <v>BT-X-276</v>
      </c>
      <c r="AF1074" s="73" t="n">
        <f aca="false">F1074</f>
        <v>6</v>
      </c>
      <c r="AG1074" s="73" t="str">
        <f aca="false">G1074</f>
        <v>1..1</v>
      </c>
      <c r="AH1074" s="63" t="s">
        <v>4288</v>
      </c>
      <c r="AI1074" s="63"/>
      <c r="AJ1074" s="64"/>
      <c r="AK1074" s="64"/>
      <c r="AL1074" s="64"/>
      <c r="AM1074" s="73" t="str">
        <f aca="false">M1074</f>
        <v>Date</v>
      </c>
      <c r="AN1074" s="73" t="n">
        <f aca="false">N1074</f>
        <v>0</v>
      </c>
      <c r="AO1074" s="73" t="str">
        <f aca="false">O1074</f>
        <v>1..1</v>
      </c>
      <c r="AP1074" s="73" t="str">
        <f aca="false">P1074</f>
        <v>/rsm:CrossIndustryInvoice
/rsm:SupplyChainTradeTransaction
/ram:ApplicableHeaderTradeSettlement
/ram:SpecifiedTradePaymentTerms
/ram:ApplicableTradePaymentPenaltyTerms
/ram:BasisDateTime
/udt:DateTimeString</v>
      </c>
      <c r="AQ1074" s="73" t="str">
        <f aca="false">Q1074</f>
        <v>/rsm:CrossIndustryInvoice/rsm:SupplyChainTradeTransaction/ram:ApplicableHeaderTradeSettlement/ram:SpecifiedTradePaymentTerms/ram:ApplicableTradePaymentPenaltyTerms/ram:BasisDateTime/udt:DateTimeString</v>
      </c>
      <c r="AR1074" s="73" t="str">
        <f aca="false">R1074</f>
        <v>D</v>
      </c>
      <c r="AS1074" s="73" t="str">
        <f aca="false">S1074</f>
        <v>E</v>
      </c>
      <c r="AT1074" s="73" t="str">
        <f aca="false">T1074</f>
        <v>1..1</v>
      </c>
      <c r="AU1074" s="73" t="n">
        <f aca="false">U1074</f>
        <v>0</v>
      </c>
      <c r="AV1074" s="73" t="n">
        <f aca="false">V1074</f>
        <v>0</v>
      </c>
      <c r="AW1074" s="6"/>
      <c r="AX1074" s="69" t="str">
        <f aca="false">X1074</f>
        <v>EXTENDED</v>
      </c>
      <c r="AY1074" s="74" t="n">
        <f aca="false">Y1074</f>
        <v>0</v>
      </c>
      <c r="BA1074" s="46"/>
      <c r="BB1074" s="46"/>
      <c r="BC1074" s="46"/>
    </row>
    <row r="1075" customFormat="false" ht="128.25" hidden="false" customHeight="false" outlineLevel="0" collapsed="false">
      <c r="A1075" s="58" t="str">
        <f aca="false">IF(ISERROR(SEARCH("-X-",D1075)),IF(S1075="G","NO",IF(S1075="E","YES","")),"EXT")</f>
        <v>EXT</v>
      </c>
      <c r="B1075" s="77"/>
      <c r="C1075" s="59"/>
      <c r="D1075" s="60" t="s">
        <v>4289</v>
      </c>
      <c r="E1075" s="61"/>
      <c r="F1075" s="62" t="n">
        <f aca="false">LEN(Q1075)-LEN(SUBSTITUTE(Q1075,"/",""))-1</f>
        <v>7</v>
      </c>
      <c r="G1075" s="62" t="s">
        <v>95</v>
      </c>
      <c r="H1075" s="63" t="s">
        <v>199</v>
      </c>
      <c r="I1075" s="63"/>
      <c r="J1075" s="64" t="s">
        <v>200</v>
      </c>
      <c r="K1075" s="64"/>
      <c r="L1075" s="64"/>
      <c r="M1075" s="63" t="s">
        <v>174</v>
      </c>
      <c r="N1075" s="65"/>
      <c r="O1075" s="65"/>
      <c r="P1075" s="66" t="str">
        <f aca="false">MID(SUBSTITUTE(SUBSTITUTE(Q1075,"/",CONCATENATE(CHAR(10),"/")),"/",CONCATENATE(CHAR(10),"/"),F1075+1),2,500)</f>
        <v>/rsm:CrossIndustryInvoice
/rsm:SupplyChainTradeTransaction
/ram:ApplicableHeaderTradeSettlement
/ram:SpecifiedTradePaymentTerms
/ram:ApplicableTradePaymentPenaltyTerms
/ram:BasisDateTime
/udt:DateTimeString
/@format</v>
      </c>
      <c r="Q1075" s="67" t="s">
        <v>4290</v>
      </c>
      <c r="R1075" s="65" t="s">
        <v>176</v>
      </c>
      <c r="S1075" s="65" t="str">
        <f aca="false">IF($D1075="","",IF(ISERROR(FIND("/@",RIGHT($Q1075,LEN($Q1075)-FIND("#",SUBSTITUTE($Q1075,"/","#",LEN($Q1075)-LEN(SUBSTITUTE($Q1075,"/",""))))))),IF(LEFT($D1075,4)="BG-X","EG",IF(LEFT($D1075,2)="BG","G",IF(OR(RIGHT($D1075,2)="-0",RIGHT($D1075,3)="-00",RIGHT($D1075,4)="-000"),"","E"))),"A"))</f>
        <v/>
      </c>
      <c r="T1075" s="65"/>
      <c r="U1075" s="65"/>
      <c r="V1075" s="68"/>
      <c r="W1075" s="49"/>
      <c r="X1075" s="69" t="s">
        <v>30</v>
      </c>
      <c r="Y1075" s="69"/>
      <c r="Z1075" s="49"/>
      <c r="AA1075" s="70"/>
      <c r="AB1075" s="70"/>
      <c r="AC1075" s="71"/>
      <c r="AD1075" s="49"/>
      <c r="AE1075" s="72" t="str">
        <f aca="false">D1075</f>
        <v>BT-X-276-0</v>
      </c>
      <c r="AF1075" s="73" t="n">
        <f aca="false">F1075</f>
        <v>7</v>
      </c>
      <c r="AG1075" s="73" t="str">
        <f aca="false">G1075</f>
        <v>0..1</v>
      </c>
      <c r="AH1075" s="63" t="s">
        <v>199</v>
      </c>
      <c r="AI1075" s="63"/>
      <c r="AJ1075" s="64" t="s">
        <v>202</v>
      </c>
      <c r="AK1075" s="64"/>
      <c r="AL1075" s="64"/>
      <c r="AM1075" s="73" t="str">
        <f aca="false">M1075</f>
        <v>Code</v>
      </c>
      <c r="AN1075" s="73" t="n">
        <f aca="false">N1075</f>
        <v>0</v>
      </c>
      <c r="AO1075" s="73" t="n">
        <f aca="false">O1075</f>
        <v>0</v>
      </c>
      <c r="AP1075" s="73" t="str">
        <f aca="false">P1075</f>
        <v>/rsm:CrossIndustryInvoice
/rsm:SupplyChainTradeTransaction
/ram:ApplicableHeaderTradeSettlement
/ram:SpecifiedTradePaymentTerms
/ram:ApplicableTradePaymentPenaltyTerms
/ram:BasisDateTime
/udt:DateTimeString
/@format</v>
      </c>
      <c r="AQ1075" s="73" t="str">
        <f aca="false">Q1075</f>
        <v>/rsm:CrossIndustryInvoice/rsm:SupplyChainTradeTransaction/ram:ApplicableHeaderTradeSettlement/ram:SpecifiedTradePaymentTerms/ram:ApplicableTradePaymentPenaltyTerms/ram:BasisDateTime/udt:DateTimeString/@format</v>
      </c>
      <c r="AR1075" s="73" t="str">
        <f aca="false">R1075</f>
        <v>C</v>
      </c>
      <c r="AS1075" s="73" t="str">
        <f aca="false">S1075</f>
        <v/>
      </c>
      <c r="AT1075" s="73" t="n">
        <f aca="false">T1075</f>
        <v>0</v>
      </c>
      <c r="AU1075" s="73" t="n">
        <f aca="false">U1075</f>
        <v>0</v>
      </c>
      <c r="AV1075" s="73" t="n">
        <f aca="false">V1075</f>
        <v>0</v>
      </c>
      <c r="AW1075" s="6"/>
      <c r="AX1075" s="69" t="str">
        <f aca="false">X1075</f>
        <v>EXTENDED</v>
      </c>
      <c r="AY1075" s="74" t="n">
        <f aca="false">Y1075</f>
        <v>0</v>
      </c>
      <c r="BA1075" s="46"/>
      <c r="BB1075" s="46"/>
      <c r="BC1075" s="46"/>
    </row>
    <row r="1076" customFormat="false" ht="99.75" hidden="false" customHeight="false" outlineLevel="0" collapsed="false">
      <c r="A1076" s="58" t="str">
        <f aca="false">IF(ISERROR(SEARCH("-X-",D1076)),IF(S1076="G","NO",IF(S1076="E","YES","")),"EXT")</f>
        <v>EXT</v>
      </c>
      <c r="B1076" s="77"/>
      <c r="C1076" s="59"/>
      <c r="D1076" s="60" t="s">
        <v>4291</v>
      </c>
      <c r="E1076" s="61"/>
      <c r="F1076" s="62" t="n">
        <f aca="false">LEN(Q1076)-LEN(SUBSTITUTE(Q1076,"/",""))-1</f>
        <v>5</v>
      </c>
      <c r="G1076" s="62" t="s">
        <v>95</v>
      </c>
      <c r="H1076" s="63" t="s">
        <v>4292</v>
      </c>
      <c r="I1076" s="63" t="s">
        <v>4293</v>
      </c>
      <c r="J1076" s="64"/>
      <c r="K1076" s="64"/>
      <c r="L1076" s="64"/>
      <c r="M1076" s="63" t="s">
        <v>440</v>
      </c>
      <c r="N1076" s="65"/>
      <c r="O1076" s="65" t="s">
        <v>95</v>
      </c>
      <c r="P1076" s="66" t="str">
        <f aca="false">MID(SUBSTITUTE(SUBSTITUTE(Q1076,"/",CONCATENATE(CHAR(10),"/")),"/",CONCATENATE(CHAR(10),"/"),F1076+1),2,500)</f>
        <v>/rsm:CrossIndustryInvoice
/rsm:SupplyChainTradeTransaction
/ram:ApplicableHeaderTradeSettlement
/ram:SpecifiedTradePaymentTerms
/ram:ApplicableTradePaymentPenaltyTerms
/ram:BasisPeriodMeasure</v>
      </c>
      <c r="Q1076" s="67" t="s">
        <v>4294</v>
      </c>
      <c r="R1076" s="65" t="s">
        <v>442</v>
      </c>
      <c r="S1076" s="65" t="str">
        <f aca="false">IF($D1076="","",IF(ISERROR(FIND("/@",RIGHT($Q1076,LEN($Q1076)-FIND("#",SUBSTITUTE($Q1076,"/","#",LEN($Q1076)-LEN(SUBSTITUTE($Q1076,"/",""))))))),IF(LEFT($D1076,4)="BG-X","EG",IF(LEFT($D1076,2)="BG","G",IF(OR(RIGHT($D1076,2)="-0",RIGHT($D1076,3)="-00",RIGHT($D1076,4)="-000"),"","E"))),"A"))</f>
        <v>E</v>
      </c>
      <c r="T1076" s="65" t="s">
        <v>95</v>
      </c>
      <c r="U1076" s="65"/>
      <c r="V1076" s="68"/>
      <c r="W1076" s="49"/>
      <c r="X1076" s="69" t="s">
        <v>30</v>
      </c>
      <c r="Y1076" s="69"/>
      <c r="Z1076" s="49"/>
      <c r="AA1076" s="70"/>
      <c r="AB1076" s="70"/>
      <c r="AC1076" s="71"/>
      <c r="AD1076" s="49"/>
      <c r="AE1076" s="72" t="str">
        <f aca="false">D1076</f>
        <v>BT-X-277</v>
      </c>
      <c r="AF1076" s="73" t="n">
        <f aca="false">F1076</f>
        <v>5</v>
      </c>
      <c r="AG1076" s="73" t="str">
        <f aca="false">G1076</f>
        <v>0..1</v>
      </c>
      <c r="AH1076" s="63" t="s">
        <v>4295</v>
      </c>
      <c r="AI1076" s="63" t="s">
        <v>4296</v>
      </c>
      <c r="AJ1076" s="64"/>
      <c r="AK1076" s="64"/>
      <c r="AL1076" s="64"/>
      <c r="AM1076" s="73" t="str">
        <f aca="false">M1076</f>
        <v>Quantity</v>
      </c>
      <c r="AN1076" s="73" t="n">
        <f aca="false">N1076</f>
        <v>0</v>
      </c>
      <c r="AO1076" s="73" t="str">
        <f aca="false">O1076</f>
        <v>0..1</v>
      </c>
      <c r="AP1076" s="73" t="str">
        <f aca="false">P1076</f>
        <v>/rsm:CrossIndustryInvoice
/rsm:SupplyChainTradeTransaction
/ram:ApplicableHeaderTradeSettlement
/ram:SpecifiedTradePaymentTerms
/ram:ApplicableTradePaymentPenaltyTerms
/ram:BasisPeriodMeasure</v>
      </c>
      <c r="AQ1076" s="73" t="str">
        <f aca="false">Q1076</f>
        <v>/rsm:CrossIndustryInvoice/rsm:SupplyChainTradeTransaction/ram:ApplicableHeaderTradeSettlement/ram:SpecifiedTradePaymentTerms/ram:ApplicableTradePaymentPenaltyTerms/ram:BasisPeriodMeasure</v>
      </c>
      <c r="AR1076" s="73" t="str">
        <f aca="false">R1076</f>
        <v>Q</v>
      </c>
      <c r="AS1076" s="73" t="str">
        <f aca="false">S1076</f>
        <v>E</v>
      </c>
      <c r="AT1076" s="73" t="str">
        <f aca="false">T1076</f>
        <v>0..1</v>
      </c>
      <c r="AU1076" s="73" t="n">
        <f aca="false">U1076</f>
        <v>0</v>
      </c>
      <c r="AV1076" s="73" t="n">
        <f aca="false">V1076</f>
        <v>0</v>
      </c>
      <c r="AW1076" s="6"/>
      <c r="AX1076" s="69" t="str">
        <f aca="false">X1076</f>
        <v>EXTENDED</v>
      </c>
      <c r="AY1076" s="74" t="n">
        <f aca="false">Y1076</f>
        <v>0</v>
      </c>
      <c r="BA1076" s="46"/>
      <c r="BB1076" s="46"/>
      <c r="BC1076" s="46"/>
    </row>
    <row r="1077" customFormat="false" ht="114" hidden="false" customHeight="false" outlineLevel="0" collapsed="false">
      <c r="A1077" s="58" t="str">
        <f aca="false">IF(ISERROR(SEARCH("-X-",D1077)),IF(S1077="G","NO",IF(S1077="E","YES","")),"EXT")</f>
        <v>EXT</v>
      </c>
      <c r="B1077" s="77"/>
      <c r="C1077" s="59"/>
      <c r="D1077" s="60" t="s">
        <v>4297</v>
      </c>
      <c r="E1077" s="61"/>
      <c r="F1077" s="62" t="n">
        <f aca="false">LEN(Q1077)-LEN(SUBSTITUTE(Q1077,"/",""))-1</f>
        <v>6</v>
      </c>
      <c r="G1077" s="62" t="s">
        <v>95</v>
      </c>
      <c r="H1077" s="63" t="s">
        <v>4298</v>
      </c>
      <c r="I1077" s="63"/>
      <c r="J1077" s="64"/>
      <c r="K1077" s="64"/>
      <c r="L1077" s="64"/>
      <c r="M1077" s="63" t="s">
        <v>174</v>
      </c>
      <c r="N1077" s="65"/>
      <c r="O1077" s="65"/>
      <c r="P1077" s="66" t="str">
        <f aca="false">MID(SUBSTITUTE(SUBSTITUTE(Q1077,"/",CONCATENATE(CHAR(10),"/")),"/",CONCATENATE(CHAR(10),"/"),F1077+1),2,500)</f>
        <v>/rsm:CrossIndustryInvoice
/rsm:SupplyChainTradeTransaction
/ram:ApplicableHeaderTradeSettlement
/ram:SpecifiedTradePaymentTerms
/ram:ApplicableTradePaymentPenaltyTerms
/ram:BasisPeriodMeasure
/@unitCode</v>
      </c>
      <c r="Q1077" s="67" t="s">
        <v>4299</v>
      </c>
      <c r="R1077" s="65" t="s">
        <v>176</v>
      </c>
      <c r="S1077" s="65" t="str">
        <f aca="false">IF($D1077="","",IF(ISERROR(FIND("/@",RIGHT($Q1077,LEN($Q1077)-FIND("#",SUBSTITUTE($Q1077,"/","#",LEN($Q1077)-LEN(SUBSTITUTE($Q1077,"/",""))))))),IF(LEFT($D1077,4)="BG-X","EG",IF(LEFT($D1077,2)="BG","G",IF(OR(RIGHT($D1077,2)="-0",RIGHT($D1077,3)="-00",RIGHT($D1077,4)="-000"),"","E"))),"A"))</f>
        <v>E</v>
      </c>
      <c r="T1077" s="65"/>
      <c r="U1077" s="65"/>
      <c r="V1077" s="68"/>
      <c r="W1077" s="82"/>
      <c r="X1077" s="69" t="s">
        <v>30</v>
      </c>
      <c r="Y1077" s="69"/>
      <c r="Z1077" s="82"/>
      <c r="AA1077" s="70"/>
      <c r="AB1077" s="70"/>
      <c r="AC1077" s="71"/>
      <c r="AD1077" s="11"/>
      <c r="AE1077" s="72" t="str">
        <f aca="false">D1077</f>
        <v>BT-X-278</v>
      </c>
      <c r="AF1077" s="73" t="n">
        <f aca="false">F1077</f>
        <v>6</v>
      </c>
      <c r="AG1077" s="73" t="str">
        <f aca="false">G1077</f>
        <v>0..1</v>
      </c>
      <c r="AH1077" s="63" t="s">
        <v>4300</v>
      </c>
      <c r="AI1077" s="63"/>
      <c r="AJ1077" s="64"/>
      <c r="AK1077" s="64"/>
      <c r="AL1077" s="64"/>
      <c r="AM1077" s="73" t="str">
        <f aca="false">M1077</f>
        <v>Code</v>
      </c>
      <c r="AN1077" s="73" t="n">
        <f aca="false">N1077</f>
        <v>0</v>
      </c>
      <c r="AO1077" s="73" t="n">
        <f aca="false">O1077</f>
        <v>0</v>
      </c>
      <c r="AP1077" s="73" t="str">
        <f aca="false">P1077</f>
        <v>/rsm:CrossIndustryInvoice
/rsm:SupplyChainTradeTransaction
/ram:ApplicableHeaderTradeSettlement
/ram:SpecifiedTradePaymentTerms
/ram:ApplicableTradePaymentPenaltyTerms
/ram:BasisPeriodMeasure
/@unitCode</v>
      </c>
      <c r="AQ1077" s="73" t="str">
        <f aca="false">Q1077</f>
        <v>/rsm:CrossIndustryInvoice/rsm:SupplyChainTradeTransaction/ram:ApplicableHeaderTradeSettlement/ram:SpecifiedTradePaymentTerms/ram:ApplicableTradePaymentPenaltyTerms/ram:BasisPeriodMeasure/@unitCode</v>
      </c>
      <c r="AR1077" s="73" t="str">
        <f aca="false">R1077</f>
        <v>C</v>
      </c>
      <c r="AS1077" s="73" t="str">
        <f aca="false">S1077</f>
        <v>E</v>
      </c>
      <c r="AT1077" s="73" t="n">
        <f aca="false">T1077</f>
        <v>0</v>
      </c>
      <c r="AU1077" s="73" t="n">
        <f aca="false">U1077</f>
        <v>0</v>
      </c>
      <c r="AV1077" s="73" t="n">
        <f aca="false">V1077</f>
        <v>0</v>
      </c>
      <c r="AW1077" s="6"/>
      <c r="AX1077" s="69" t="str">
        <f aca="false">X1077</f>
        <v>EXTENDED</v>
      </c>
      <c r="AY1077" s="74" t="n">
        <f aca="false">Y1077</f>
        <v>0</v>
      </c>
      <c r="BA1077" s="46"/>
      <c r="BB1077" s="46"/>
      <c r="BC1077" s="46"/>
    </row>
    <row r="1078" customFormat="false" ht="99.75" hidden="false" customHeight="false" outlineLevel="0" collapsed="false">
      <c r="A1078" s="58" t="str">
        <f aca="false">IF(ISERROR(SEARCH("-X-",D1078)),IF(S1078="G","NO",IF(S1078="E","YES","")),"EXT")</f>
        <v>EXT</v>
      </c>
      <c r="B1078" s="77"/>
      <c r="C1078" s="59"/>
      <c r="D1078" s="60" t="s">
        <v>4301</v>
      </c>
      <c r="E1078" s="61"/>
      <c r="F1078" s="62" t="n">
        <f aca="false">LEN(Q1078)-LEN(SUBSTITUTE(Q1078,"/",""))-1</f>
        <v>5</v>
      </c>
      <c r="G1078" s="62" t="s">
        <v>95</v>
      </c>
      <c r="H1078" s="63" t="s">
        <v>4302</v>
      </c>
      <c r="I1078" s="63"/>
      <c r="J1078" s="64"/>
      <c r="K1078" s="64"/>
      <c r="L1078" s="64"/>
      <c r="M1078" s="63" t="s">
        <v>856</v>
      </c>
      <c r="N1078" s="65"/>
      <c r="O1078" s="65" t="s">
        <v>95</v>
      </c>
      <c r="P1078" s="66" t="str">
        <f aca="false">MID(SUBSTITUTE(SUBSTITUTE(Q1078,"/",CONCATENATE(CHAR(10),"/")),"/",CONCATENATE(CHAR(10),"/"),F1078+1),2,500)</f>
        <v>/rsm:CrossIndustryInvoice
/rsm:SupplyChainTradeTransaction
/ram:ApplicableHeaderTradeSettlement
/ram:SpecifiedTradePaymentTerms
/ram:ApplicableTradePaymentPenaltyTerms
/ram:BasisAmount</v>
      </c>
      <c r="Q1078" s="67" t="s">
        <v>4303</v>
      </c>
      <c r="R1078" s="65" t="s">
        <v>858</v>
      </c>
      <c r="S1078" s="65" t="str">
        <f aca="false">IF($D1078="","",IF(ISERROR(FIND("/@",RIGHT($Q1078,LEN($Q1078)-FIND("#",SUBSTITUTE($Q1078,"/","#",LEN($Q1078)-LEN(SUBSTITUTE($Q1078,"/",""))))))),IF(LEFT($D1078,4)="BG-X","EG",IF(LEFT($D1078,2)="BG","G",IF(OR(RIGHT($D1078,2)="-0",RIGHT($D1078,3)="-00",RIGHT($D1078,4)="-000"),"","E"))),"A"))</f>
        <v>E</v>
      </c>
      <c r="T1078" s="65" t="s">
        <v>95</v>
      </c>
      <c r="U1078" s="65"/>
      <c r="V1078" s="68"/>
      <c r="W1078" s="82"/>
      <c r="X1078" s="69" t="s">
        <v>30</v>
      </c>
      <c r="Y1078" s="69"/>
      <c r="Z1078" s="82"/>
      <c r="AA1078" s="70"/>
      <c r="AB1078" s="70"/>
      <c r="AC1078" s="71"/>
      <c r="AD1078" s="11"/>
      <c r="AE1078" s="72" t="str">
        <f aca="false">D1078</f>
        <v>BT-X-279</v>
      </c>
      <c r="AF1078" s="73" t="n">
        <f aca="false">F1078</f>
        <v>5</v>
      </c>
      <c r="AG1078" s="73" t="str">
        <f aca="false">G1078</f>
        <v>0..1</v>
      </c>
      <c r="AH1078" s="63" t="s">
        <v>4304</v>
      </c>
      <c r="AI1078" s="63"/>
      <c r="AJ1078" s="64"/>
      <c r="AK1078" s="64"/>
      <c r="AL1078" s="64"/>
      <c r="AM1078" s="73" t="str">
        <f aca="false">M1078</f>
        <v>Amount</v>
      </c>
      <c r="AN1078" s="73" t="n">
        <f aca="false">N1078</f>
        <v>0</v>
      </c>
      <c r="AO1078" s="73" t="str">
        <f aca="false">O1078</f>
        <v>0..1</v>
      </c>
      <c r="AP1078" s="73" t="str">
        <f aca="false">P1078</f>
        <v>/rsm:CrossIndustryInvoice
/rsm:SupplyChainTradeTransaction
/ram:ApplicableHeaderTradeSettlement
/ram:SpecifiedTradePaymentTerms
/ram:ApplicableTradePaymentPenaltyTerms
/ram:BasisAmount</v>
      </c>
      <c r="AQ1078" s="73" t="str">
        <f aca="false">Q1078</f>
        <v>/rsm:CrossIndustryInvoice/rsm:SupplyChainTradeTransaction/ram:ApplicableHeaderTradeSettlement/ram:SpecifiedTradePaymentTerms/ram:ApplicableTradePaymentPenaltyTerms/ram:BasisAmount</v>
      </c>
      <c r="AR1078" s="73" t="str">
        <f aca="false">R1078</f>
        <v>A</v>
      </c>
      <c r="AS1078" s="73" t="str">
        <f aca="false">S1078</f>
        <v>E</v>
      </c>
      <c r="AT1078" s="73" t="str">
        <f aca="false">T1078</f>
        <v>0..1</v>
      </c>
      <c r="AU1078" s="73" t="n">
        <f aca="false">U1078</f>
        <v>0</v>
      </c>
      <c r="AV1078" s="73" t="n">
        <f aca="false">V1078</f>
        <v>0</v>
      </c>
      <c r="AW1078" s="6"/>
      <c r="AX1078" s="69" t="str">
        <f aca="false">X1078</f>
        <v>EXTENDED</v>
      </c>
      <c r="AY1078" s="74" t="n">
        <f aca="false">Y1078</f>
        <v>0</v>
      </c>
      <c r="BA1078" s="46"/>
      <c r="BB1078" s="46"/>
      <c r="BC1078" s="46"/>
    </row>
    <row r="1079" customFormat="false" ht="99.75" hidden="false" customHeight="false" outlineLevel="0" collapsed="false">
      <c r="A1079" s="58" t="str">
        <f aca="false">IF(ISERROR(SEARCH("-X-",D1079)),IF(S1079="G","NO",IF(S1079="E","YES","")),"EXT")</f>
        <v>EXT</v>
      </c>
      <c r="B1079" s="77"/>
      <c r="C1079" s="59"/>
      <c r="D1079" s="60" t="s">
        <v>4305</v>
      </c>
      <c r="E1079" s="61"/>
      <c r="F1079" s="62" t="n">
        <f aca="false">LEN(Q1079)-LEN(SUBSTITUTE(Q1079,"/",""))-1</f>
        <v>5</v>
      </c>
      <c r="G1079" s="62" t="s">
        <v>95</v>
      </c>
      <c r="H1079" s="63" t="s">
        <v>4306</v>
      </c>
      <c r="I1079" s="63"/>
      <c r="J1079" s="64"/>
      <c r="K1079" s="64"/>
      <c r="L1079" s="64"/>
      <c r="M1079" s="63" t="s">
        <v>764</v>
      </c>
      <c r="N1079" s="65"/>
      <c r="O1079" s="65" t="s">
        <v>95</v>
      </c>
      <c r="P1079" s="66" t="str">
        <f aca="false">MID(SUBSTITUTE(SUBSTITUTE(Q1079,"/",CONCATENATE(CHAR(10),"/")),"/",CONCATENATE(CHAR(10),"/"),F1079+1),2,500)</f>
        <v>/rsm:CrossIndustryInvoice
/rsm:SupplyChainTradeTransaction
/ram:ApplicableHeaderTradeSettlement
/ram:SpecifiedTradePaymentTerms
/ram:ApplicableTradePaymentPenaltyTerms
/ram:CalculationPercent</v>
      </c>
      <c r="Q1079" s="67" t="s">
        <v>4307</v>
      </c>
      <c r="R1079" s="65" t="s">
        <v>766</v>
      </c>
      <c r="S1079" s="65" t="str">
        <f aca="false">IF($D1079="","",IF(ISERROR(FIND("/@",RIGHT($Q1079,LEN($Q1079)-FIND("#",SUBSTITUTE($Q1079,"/","#",LEN($Q1079)-LEN(SUBSTITUTE($Q1079,"/",""))))))),IF(LEFT($D1079,4)="BG-X","EG",IF(LEFT($D1079,2)="BG","G",IF(OR(RIGHT($D1079,2)="-0",RIGHT($D1079,3)="-00",RIGHT($D1079,4)="-000"),"","E"))),"A"))</f>
        <v>E</v>
      </c>
      <c r="T1079" s="65" t="s">
        <v>95</v>
      </c>
      <c r="U1079" s="65"/>
      <c r="V1079" s="68"/>
      <c r="W1079" s="82"/>
      <c r="X1079" s="69" t="s">
        <v>30</v>
      </c>
      <c r="Y1079" s="69"/>
      <c r="Z1079" s="82"/>
      <c r="AA1079" s="70"/>
      <c r="AB1079" s="70"/>
      <c r="AC1079" s="71"/>
      <c r="AD1079" s="11"/>
      <c r="AE1079" s="72" t="str">
        <f aca="false">D1079</f>
        <v>BT-X-280</v>
      </c>
      <c r="AF1079" s="73" t="n">
        <f aca="false">F1079</f>
        <v>5</v>
      </c>
      <c r="AG1079" s="73" t="str">
        <f aca="false">G1079</f>
        <v>0..1</v>
      </c>
      <c r="AH1079" s="63" t="s">
        <v>4308</v>
      </c>
      <c r="AI1079" s="63"/>
      <c r="AJ1079" s="64"/>
      <c r="AK1079" s="64"/>
      <c r="AL1079" s="64"/>
      <c r="AM1079" s="73" t="str">
        <f aca="false">M1079</f>
        <v>Percentage</v>
      </c>
      <c r="AN1079" s="73" t="n">
        <f aca="false">N1079</f>
        <v>0</v>
      </c>
      <c r="AO1079" s="73" t="str">
        <f aca="false">O1079</f>
        <v>0..1</v>
      </c>
      <c r="AP1079" s="73" t="str">
        <f aca="false">P1079</f>
        <v>/rsm:CrossIndustryInvoice
/rsm:SupplyChainTradeTransaction
/ram:ApplicableHeaderTradeSettlement
/ram:SpecifiedTradePaymentTerms
/ram:ApplicableTradePaymentPenaltyTerms
/ram:CalculationPercent</v>
      </c>
      <c r="AQ1079" s="73" t="str">
        <f aca="false">Q1079</f>
        <v>/rsm:CrossIndustryInvoice/rsm:SupplyChainTradeTransaction/ram:ApplicableHeaderTradeSettlement/ram:SpecifiedTradePaymentTerms/ram:ApplicableTradePaymentPenaltyTerms/ram:CalculationPercent</v>
      </c>
      <c r="AR1079" s="73" t="str">
        <f aca="false">R1079</f>
        <v>P</v>
      </c>
      <c r="AS1079" s="73" t="str">
        <f aca="false">S1079</f>
        <v>E</v>
      </c>
      <c r="AT1079" s="73" t="str">
        <f aca="false">T1079</f>
        <v>0..1</v>
      </c>
      <c r="AU1079" s="73" t="n">
        <f aca="false">U1079</f>
        <v>0</v>
      </c>
      <c r="AV1079" s="73" t="n">
        <f aca="false">V1079</f>
        <v>0</v>
      </c>
      <c r="AW1079" s="6"/>
      <c r="AX1079" s="69" t="str">
        <f aca="false">X1079</f>
        <v>EXTENDED</v>
      </c>
      <c r="AY1079" s="74" t="n">
        <f aca="false">Y1079</f>
        <v>0</v>
      </c>
      <c r="BA1079" s="46"/>
      <c r="BB1079" s="46"/>
      <c r="BC1079" s="46"/>
    </row>
    <row r="1080" customFormat="false" ht="99.75" hidden="false" customHeight="false" outlineLevel="0" collapsed="false">
      <c r="A1080" s="58" t="str">
        <f aca="false">IF(ISERROR(SEARCH("-X-",D1080)),IF(S1080="G","NO",IF(S1080="E","YES","")),"EXT")</f>
        <v>EXT</v>
      </c>
      <c r="B1080" s="77"/>
      <c r="C1080" s="59"/>
      <c r="D1080" s="60" t="s">
        <v>4309</v>
      </c>
      <c r="E1080" s="61"/>
      <c r="F1080" s="62" t="n">
        <f aca="false">LEN(Q1080)-LEN(SUBSTITUTE(Q1080,"/",""))-1</f>
        <v>5</v>
      </c>
      <c r="G1080" s="62" t="s">
        <v>95</v>
      </c>
      <c r="H1080" s="63" t="s">
        <v>4310</v>
      </c>
      <c r="I1080" s="63"/>
      <c r="J1080" s="64"/>
      <c r="K1080" s="64"/>
      <c r="L1080" s="64"/>
      <c r="M1080" s="63" t="s">
        <v>856</v>
      </c>
      <c r="N1080" s="65"/>
      <c r="O1080" s="65" t="s">
        <v>95</v>
      </c>
      <c r="P1080" s="66" t="str">
        <f aca="false">MID(SUBSTITUTE(SUBSTITUTE(Q1080,"/",CONCATENATE(CHAR(10),"/")),"/",CONCATENATE(CHAR(10),"/"),F1080+1),2,500)</f>
        <v>/rsm:CrossIndustryInvoice
/rsm:SupplyChainTradeTransaction
/ram:ApplicableHeaderTradeSettlement
/ram:SpecifiedTradePaymentTerms
/ram:ApplicableTradePaymentPenaltyTerms
/ram:ActualPenaltyAmount</v>
      </c>
      <c r="Q1080" s="67" t="s">
        <v>4311</v>
      </c>
      <c r="R1080" s="65" t="s">
        <v>858</v>
      </c>
      <c r="S1080" s="65" t="str">
        <f aca="false">IF($D1080="","",IF(ISERROR(FIND("/@",RIGHT($Q1080,LEN($Q1080)-FIND("#",SUBSTITUTE($Q1080,"/","#",LEN($Q1080)-LEN(SUBSTITUTE($Q1080,"/",""))))))),IF(LEFT($D1080,4)="BG-X","EG",IF(LEFT($D1080,2)="BG","G",IF(OR(RIGHT($D1080,2)="-0",RIGHT($D1080,3)="-00",RIGHT($D1080,4)="-000"),"","E"))),"A"))</f>
        <v>E</v>
      </c>
      <c r="T1080" s="65" t="s">
        <v>95</v>
      </c>
      <c r="U1080" s="65"/>
      <c r="V1080" s="68"/>
      <c r="W1080" s="82"/>
      <c r="X1080" s="69" t="s">
        <v>30</v>
      </c>
      <c r="Y1080" s="69"/>
      <c r="Z1080" s="82"/>
      <c r="AA1080" s="70"/>
      <c r="AB1080" s="70"/>
      <c r="AC1080" s="71"/>
      <c r="AD1080" s="11"/>
      <c r="AE1080" s="72" t="str">
        <f aca="false">D1080</f>
        <v>BT-X-281</v>
      </c>
      <c r="AF1080" s="73" t="n">
        <f aca="false">F1080</f>
        <v>5</v>
      </c>
      <c r="AG1080" s="73" t="str">
        <f aca="false">G1080</f>
        <v>0..1</v>
      </c>
      <c r="AH1080" s="63" t="s">
        <v>4312</v>
      </c>
      <c r="AI1080" s="63"/>
      <c r="AJ1080" s="64"/>
      <c r="AK1080" s="64"/>
      <c r="AL1080" s="64"/>
      <c r="AM1080" s="73" t="str">
        <f aca="false">M1080</f>
        <v>Amount</v>
      </c>
      <c r="AN1080" s="73" t="n">
        <f aca="false">N1080</f>
        <v>0</v>
      </c>
      <c r="AO1080" s="73" t="str">
        <f aca="false">O1080</f>
        <v>0..1</v>
      </c>
      <c r="AP1080" s="73" t="str">
        <f aca="false">P1080</f>
        <v>/rsm:CrossIndustryInvoice
/rsm:SupplyChainTradeTransaction
/ram:ApplicableHeaderTradeSettlement
/ram:SpecifiedTradePaymentTerms
/ram:ApplicableTradePaymentPenaltyTerms
/ram:ActualPenaltyAmount</v>
      </c>
      <c r="AQ1080" s="73" t="str">
        <f aca="false">Q1080</f>
        <v>/rsm:CrossIndustryInvoice/rsm:SupplyChainTradeTransaction/ram:ApplicableHeaderTradeSettlement/ram:SpecifiedTradePaymentTerms/ram:ApplicableTradePaymentPenaltyTerms/ram:ActualPenaltyAmount</v>
      </c>
      <c r="AR1080" s="73" t="str">
        <f aca="false">R1080</f>
        <v>A</v>
      </c>
      <c r="AS1080" s="73" t="str">
        <f aca="false">S1080</f>
        <v>E</v>
      </c>
      <c r="AT1080" s="73" t="str">
        <f aca="false">T1080</f>
        <v>0..1</v>
      </c>
      <c r="AU1080" s="73" t="n">
        <f aca="false">U1080</f>
        <v>0</v>
      </c>
      <c r="AV1080" s="73" t="n">
        <f aca="false">V1080</f>
        <v>0</v>
      </c>
      <c r="AW1080" s="6"/>
      <c r="AX1080" s="69" t="str">
        <f aca="false">X1080</f>
        <v>EXTENDED</v>
      </c>
      <c r="AY1080" s="74" t="n">
        <f aca="false">Y1080</f>
        <v>0</v>
      </c>
      <c r="BA1080" s="46"/>
      <c r="BB1080" s="46"/>
      <c r="BC1080" s="46"/>
    </row>
    <row r="1081" customFormat="false" ht="85.5" hidden="false" customHeight="false" outlineLevel="0" collapsed="false">
      <c r="A1081" s="58" t="str">
        <f aca="false">IF(ISERROR(SEARCH("-X-",D1081)),IF(S1081="G","NO",IF(S1081="E","YES","")),"EXT")</f>
        <v>EXT</v>
      </c>
      <c r="B1081" s="77"/>
      <c r="C1081" s="59"/>
      <c r="D1081" s="60" t="s">
        <v>4313</v>
      </c>
      <c r="E1081" s="61"/>
      <c r="F1081" s="62" t="n">
        <f aca="false">LEN(Q1081)-LEN(SUBSTITUTE(Q1081,"/",""))-1</f>
        <v>4</v>
      </c>
      <c r="G1081" s="62" t="s">
        <v>112</v>
      </c>
      <c r="H1081" s="63" t="s">
        <v>4314</v>
      </c>
      <c r="I1081" s="63"/>
      <c r="J1081" s="64"/>
      <c r="K1081" s="64"/>
      <c r="L1081" s="64"/>
      <c r="M1081" s="63"/>
      <c r="N1081" s="65"/>
      <c r="O1081" s="65" t="s">
        <v>95</v>
      </c>
      <c r="P1081" s="66" t="str">
        <f aca="false">MID(SUBSTITUTE(SUBSTITUTE(Q1081,"/",CONCATENATE(CHAR(10),"/")),"/",CONCATENATE(CHAR(10),"/"),F1081+1),2,500)</f>
        <v>/rsm:CrossIndustryInvoice
/rsm:SupplyChainTradeTransaction
/ram:ApplicableHeaderTradeSettlement
/ram:SpecifiedTradePaymentTerms
/ram:ApplicableTradePaymentDiscountTerms</v>
      </c>
      <c r="Q1081" s="67" t="s">
        <v>4315</v>
      </c>
      <c r="R1081" s="65"/>
      <c r="S1081" s="65" t="str">
        <f aca="false">IF($D1081="","",IF(ISERROR(FIND("/@",RIGHT($Q1081,LEN($Q1081)-FIND("#",SUBSTITUTE($Q1081,"/","#",LEN($Q1081)-LEN(SUBSTITUTE($Q1081,"/",""))))))),IF(LEFT($D1081,4)="BG-X","EG",IF(LEFT($D1081,2)="BG","G",IF(OR(RIGHT($D1081,2)="-0",RIGHT($D1081,3)="-00",RIGHT($D1081,4)="-000"),"","E"))),"A"))</f>
        <v>EG</v>
      </c>
      <c r="T1081" s="65" t="s">
        <v>95</v>
      </c>
      <c r="U1081" s="65"/>
      <c r="V1081" s="68"/>
      <c r="X1081" s="69" t="s">
        <v>30</v>
      </c>
      <c r="Y1081" s="69"/>
      <c r="AA1081" s="70"/>
      <c r="AB1081" s="70"/>
      <c r="AC1081" s="71"/>
      <c r="AE1081" s="72" t="str">
        <f aca="false">D1081</f>
        <v>BG-X-44</v>
      </c>
      <c r="AF1081" s="73" t="n">
        <f aca="false">F1081</f>
        <v>4</v>
      </c>
      <c r="AG1081" s="73" t="str">
        <f aca="false">G1081</f>
        <v>0..n</v>
      </c>
      <c r="AH1081" s="63" t="s">
        <v>4316</v>
      </c>
      <c r="AI1081" s="63"/>
      <c r="AJ1081" s="64"/>
      <c r="AK1081" s="64"/>
      <c r="AL1081" s="64"/>
      <c r="AM1081" s="73" t="n">
        <f aca="false">M1081</f>
        <v>0</v>
      </c>
      <c r="AN1081" s="73" t="n">
        <f aca="false">N1081</f>
        <v>0</v>
      </c>
      <c r="AO1081" s="73" t="str">
        <f aca="false">O1081</f>
        <v>0..1</v>
      </c>
      <c r="AP1081" s="73" t="str">
        <f aca="false">P1081</f>
        <v>/rsm:CrossIndustryInvoice
/rsm:SupplyChainTradeTransaction
/ram:ApplicableHeaderTradeSettlement
/ram:SpecifiedTradePaymentTerms
/ram:ApplicableTradePaymentDiscountTerms</v>
      </c>
      <c r="AQ1081" s="73" t="str">
        <f aca="false">Q1081</f>
        <v>/rsm:CrossIndustryInvoice/rsm:SupplyChainTradeTransaction/ram:ApplicableHeaderTradeSettlement/ram:SpecifiedTradePaymentTerms/ram:ApplicableTradePaymentDiscountTerms</v>
      </c>
      <c r="AR1081" s="73" t="n">
        <f aca="false">R1081</f>
        <v>0</v>
      </c>
      <c r="AS1081" s="73" t="str">
        <f aca="false">S1081</f>
        <v>EG</v>
      </c>
      <c r="AT1081" s="73" t="str">
        <f aca="false">T1081</f>
        <v>0..1</v>
      </c>
      <c r="AU1081" s="73" t="n">
        <f aca="false">U1081</f>
        <v>0</v>
      </c>
      <c r="AV1081" s="73" t="n">
        <f aca="false">V1081</f>
        <v>0</v>
      </c>
      <c r="AW1081" s="6"/>
      <c r="AX1081" s="69" t="str">
        <f aca="false">X1081</f>
        <v>EXTENDED</v>
      </c>
      <c r="AY1081" s="74" t="n">
        <f aca="false">Y1081</f>
        <v>0</v>
      </c>
      <c r="BA1081" s="46"/>
      <c r="BB1081" s="46"/>
      <c r="BC1081" s="46"/>
    </row>
    <row r="1082" customFormat="false" ht="99.75" hidden="false" customHeight="false" outlineLevel="0" collapsed="false">
      <c r="A1082" s="58" t="str">
        <f aca="false">IF(ISERROR(SEARCH("-X-",D1082)),IF(S1082="G","NO",IF(S1082="E","YES","")),"EXT")</f>
        <v>EXT</v>
      </c>
      <c r="B1082" s="77"/>
      <c r="C1082" s="59"/>
      <c r="D1082" s="60" t="s">
        <v>4317</v>
      </c>
      <c r="E1082" s="61"/>
      <c r="F1082" s="62" t="n">
        <f aca="false">LEN(Q1082)-LEN(SUBSTITUTE(Q1082,"/",""))-1</f>
        <v>5</v>
      </c>
      <c r="G1082" s="62" t="s">
        <v>95</v>
      </c>
      <c r="H1082" s="63" t="s">
        <v>4282</v>
      </c>
      <c r="I1082" s="63"/>
      <c r="J1082" s="64"/>
      <c r="K1082" s="64"/>
      <c r="L1082" s="64"/>
      <c r="M1082" s="63" t="s">
        <v>186</v>
      </c>
      <c r="N1082" s="65"/>
      <c r="O1082" s="65" t="s">
        <v>95</v>
      </c>
      <c r="P1082" s="66" t="str">
        <f aca="false">MID(SUBSTITUTE(SUBSTITUTE(Q1082,"/",CONCATENATE(CHAR(10),"/")),"/",CONCATENATE(CHAR(10),"/"),F1082+1),2,500)</f>
        <v>/rsm:CrossIndustryInvoice
/rsm:SupplyChainTradeTransaction
/ram:ApplicableHeaderTradeSettlement
/ram:SpecifiedTradePaymentTerms
/ram:ApplicableTradePaymentDiscountTerms
/ram:BasisDateTime</v>
      </c>
      <c r="Q1082" s="67" t="s">
        <v>4318</v>
      </c>
      <c r="R1082" s="65" t="s">
        <v>188</v>
      </c>
      <c r="S1082" s="65" t="str">
        <f aca="false">IF($D1082="","",IF(ISERROR(FIND("/@",RIGHT($Q1082,LEN($Q1082)-FIND("#",SUBSTITUTE($Q1082,"/","#",LEN($Q1082)-LEN(SUBSTITUTE($Q1082,"/",""))))))),IF(LEFT($D1082,4)="BG-X","EG",IF(LEFT($D1082,2)="BG","G",IF(OR(RIGHT($D1082,2)="-0",RIGHT($D1082,3)="-00",RIGHT($D1082,4)="-000"),"","E"))),"A"))</f>
        <v/>
      </c>
      <c r="T1082" s="65" t="s">
        <v>95</v>
      </c>
      <c r="U1082" s="65"/>
      <c r="V1082" s="68"/>
      <c r="X1082" s="69" t="s">
        <v>30</v>
      </c>
      <c r="Y1082" s="69"/>
      <c r="AA1082" s="70"/>
      <c r="AB1082" s="70"/>
      <c r="AC1082" s="71"/>
      <c r="AE1082" s="72" t="str">
        <f aca="false">D1082</f>
        <v>BT-X-282-00</v>
      </c>
      <c r="AF1082" s="73" t="n">
        <f aca="false">F1082</f>
        <v>5</v>
      </c>
      <c r="AG1082" s="73" t="str">
        <f aca="false">G1082</f>
        <v>0..1</v>
      </c>
      <c r="AH1082" s="63" t="s">
        <v>4284</v>
      </c>
      <c r="AI1082" s="63"/>
      <c r="AJ1082" s="64"/>
      <c r="AK1082" s="64"/>
      <c r="AL1082" s="64"/>
      <c r="AM1082" s="73" t="str">
        <f aca="false">M1082</f>
        <v>Date</v>
      </c>
      <c r="AN1082" s="73" t="n">
        <f aca="false">N1082</f>
        <v>0</v>
      </c>
      <c r="AO1082" s="73" t="str">
        <f aca="false">O1082</f>
        <v>0..1</v>
      </c>
      <c r="AP1082" s="73" t="str">
        <f aca="false">P1082</f>
        <v>/rsm:CrossIndustryInvoice
/rsm:SupplyChainTradeTransaction
/ram:ApplicableHeaderTradeSettlement
/ram:SpecifiedTradePaymentTerms
/ram:ApplicableTradePaymentDiscountTerms
/ram:BasisDateTime</v>
      </c>
      <c r="AQ1082" s="73" t="str">
        <f aca="false">Q1082</f>
        <v>/rsm:CrossIndustryInvoice/rsm:SupplyChainTradeTransaction/ram:ApplicableHeaderTradeSettlement/ram:SpecifiedTradePaymentTerms/ram:ApplicableTradePaymentDiscountTerms/ram:BasisDateTime</v>
      </c>
      <c r="AR1082" s="73" t="str">
        <f aca="false">R1082</f>
        <v>D</v>
      </c>
      <c r="AS1082" s="73" t="str">
        <f aca="false">S1082</f>
        <v/>
      </c>
      <c r="AT1082" s="73" t="str">
        <f aca="false">T1082</f>
        <v>0..1</v>
      </c>
      <c r="AU1082" s="73" t="n">
        <f aca="false">U1082</f>
        <v>0</v>
      </c>
      <c r="AV1082" s="73" t="n">
        <f aca="false">V1082</f>
        <v>0</v>
      </c>
      <c r="AW1082" s="6"/>
      <c r="AX1082" s="69" t="str">
        <f aca="false">X1082</f>
        <v>EXTENDED</v>
      </c>
      <c r="AY1082" s="74" t="n">
        <f aca="false">Y1082</f>
        <v>0</v>
      </c>
      <c r="BA1082" s="46"/>
      <c r="BB1082" s="46"/>
      <c r="BC1082" s="46"/>
    </row>
    <row r="1083" customFormat="false" ht="114" hidden="false" customHeight="false" outlineLevel="0" collapsed="false">
      <c r="A1083" s="58" t="str">
        <f aca="false">IF(ISERROR(SEARCH("-X-",D1083)),IF(S1083="G","NO",IF(S1083="E","YES","")),"EXT")</f>
        <v>EXT</v>
      </c>
      <c r="B1083" s="77"/>
      <c r="C1083" s="59"/>
      <c r="D1083" s="60" t="s">
        <v>4319</v>
      </c>
      <c r="E1083" s="61"/>
      <c r="F1083" s="62" t="n">
        <f aca="false">LEN(Q1083)-LEN(SUBSTITUTE(Q1083,"/",""))-1</f>
        <v>6</v>
      </c>
      <c r="G1083" s="62" t="s">
        <v>88</v>
      </c>
      <c r="H1083" s="63" t="s">
        <v>4286</v>
      </c>
      <c r="I1083" s="63"/>
      <c r="J1083" s="64"/>
      <c r="K1083" s="64"/>
      <c r="L1083" s="64"/>
      <c r="M1083" s="63" t="s">
        <v>186</v>
      </c>
      <c r="N1083" s="65"/>
      <c r="O1083" s="65" t="s">
        <v>88</v>
      </c>
      <c r="P1083" s="66" t="str">
        <f aca="false">MID(SUBSTITUTE(SUBSTITUTE(Q1083,"/",CONCATENATE(CHAR(10),"/")),"/",CONCATENATE(CHAR(10),"/"),F1083+1),2,500)</f>
        <v>/rsm:CrossIndustryInvoice
/rsm:SupplyChainTradeTransaction
/ram:ApplicableHeaderTradeSettlement
/ram:SpecifiedTradePaymentTerms
/ram:ApplicableTradePaymentDiscountTerms
/ram:BasisDateTime
/udt:DateTimeString</v>
      </c>
      <c r="Q1083" s="67" t="s">
        <v>4320</v>
      </c>
      <c r="R1083" s="65" t="s">
        <v>188</v>
      </c>
      <c r="S1083" s="65" t="str">
        <f aca="false">IF($D1083="","",IF(ISERROR(FIND("/@",RIGHT($Q1083,LEN($Q1083)-FIND("#",SUBSTITUTE($Q1083,"/","#",LEN($Q1083)-LEN(SUBSTITUTE($Q1083,"/",""))))))),IF(LEFT($D1083,4)="BG-X","EG",IF(LEFT($D1083,2)="BG","G",IF(OR(RIGHT($D1083,2)="-0",RIGHT($D1083,3)="-00",RIGHT($D1083,4)="-000"),"","E"))),"A"))</f>
        <v>E</v>
      </c>
      <c r="T1083" s="65" t="s">
        <v>88</v>
      </c>
      <c r="U1083" s="65"/>
      <c r="V1083" s="68"/>
      <c r="X1083" s="69" t="s">
        <v>30</v>
      </c>
      <c r="Y1083" s="69"/>
      <c r="AA1083" s="70"/>
      <c r="AB1083" s="70"/>
      <c r="AC1083" s="71"/>
      <c r="AE1083" s="72" t="str">
        <f aca="false">D1083</f>
        <v>BT-X-282</v>
      </c>
      <c r="AF1083" s="73" t="n">
        <f aca="false">F1083</f>
        <v>6</v>
      </c>
      <c r="AG1083" s="73" t="str">
        <f aca="false">G1083</f>
        <v>1..1</v>
      </c>
      <c r="AH1083" s="63" t="s">
        <v>4288</v>
      </c>
      <c r="AI1083" s="63"/>
      <c r="AJ1083" s="64"/>
      <c r="AK1083" s="64"/>
      <c r="AL1083" s="64"/>
      <c r="AM1083" s="73" t="str">
        <f aca="false">M1083</f>
        <v>Date</v>
      </c>
      <c r="AN1083" s="73" t="n">
        <f aca="false">N1083</f>
        <v>0</v>
      </c>
      <c r="AO1083" s="73" t="str">
        <f aca="false">O1083</f>
        <v>1..1</v>
      </c>
      <c r="AP1083" s="73" t="str">
        <f aca="false">P1083</f>
        <v>/rsm:CrossIndustryInvoice
/rsm:SupplyChainTradeTransaction
/ram:ApplicableHeaderTradeSettlement
/ram:SpecifiedTradePaymentTerms
/ram:ApplicableTradePaymentDiscountTerms
/ram:BasisDateTime
/udt:DateTimeString</v>
      </c>
      <c r="AQ1083" s="73" t="str">
        <f aca="false">Q1083</f>
        <v>/rsm:CrossIndustryInvoice/rsm:SupplyChainTradeTransaction/ram:ApplicableHeaderTradeSettlement/ram:SpecifiedTradePaymentTerms/ram:ApplicableTradePaymentDiscountTerms/ram:BasisDateTime/udt:DateTimeString</v>
      </c>
      <c r="AR1083" s="73" t="str">
        <f aca="false">R1083</f>
        <v>D</v>
      </c>
      <c r="AS1083" s="73" t="str">
        <f aca="false">S1083</f>
        <v>E</v>
      </c>
      <c r="AT1083" s="73" t="str">
        <f aca="false">T1083</f>
        <v>1..1</v>
      </c>
      <c r="AU1083" s="73" t="n">
        <f aca="false">U1083</f>
        <v>0</v>
      </c>
      <c r="AV1083" s="73" t="n">
        <f aca="false">V1083</f>
        <v>0</v>
      </c>
      <c r="AW1083" s="6"/>
      <c r="AX1083" s="69" t="str">
        <f aca="false">X1083</f>
        <v>EXTENDED</v>
      </c>
      <c r="AY1083" s="74" t="n">
        <f aca="false">Y1083</f>
        <v>0</v>
      </c>
      <c r="BA1083" s="46"/>
      <c r="BB1083" s="46"/>
      <c r="BC1083" s="46"/>
    </row>
    <row r="1084" customFormat="false" ht="128.25" hidden="false" customHeight="false" outlineLevel="0" collapsed="false">
      <c r="A1084" s="58" t="str">
        <f aca="false">IF(ISERROR(SEARCH("-X-",D1084)),IF(S1084="G","NO",IF(S1084="E","YES","")),"EXT")</f>
        <v>EXT</v>
      </c>
      <c r="B1084" s="77"/>
      <c r="C1084" s="59"/>
      <c r="D1084" s="60" t="s">
        <v>4321</v>
      </c>
      <c r="E1084" s="61"/>
      <c r="F1084" s="62" t="n">
        <f aca="false">LEN(Q1084)-LEN(SUBSTITUTE(Q1084,"/",""))-1</f>
        <v>7</v>
      </c>
      <c r="G1084" s="62" t="s">
        <v>95</v>
      </c>
      <c r="H1084" s="63" t="s">
        <v>199</v>
      </c>
      <c r="I1084" s="63"/>
      <c r="J1084" s="64" t="s">
        <v>200</v>
      </c>
      <c r="K1084" s="64"/>
      <c r="L1084" s="64"/>
      <c r="M1084" s="63" t="s">
        <v>174</v>
      </c>
      <c r="N1084" s="65"/>
      <c r="O1084" s="65"/>
      <c r="P1084" s="66" t="str">
        <f aca="false">MID(SUBSTITUTE(SUBSTITUTE(Q1084,"/",CONCATENATE(CHAR(10),"/")),"/",CONCATENATE(CHAR(10),"/"),F1084+1),2,500)</f>
        <v>/rsm:CrossIndustryInvoice
/rsm:SupplyChainTradeTransaction
/ram:ApplicableHeaderTradeSettlement
/ram:SpecifiedTradePaymentTerms
/ram:ApplicableTradePaymentDiscountTerms
/ram:BasisDateTime
/udt:DateTimeString
/@format</v>
      </c>
      <c r="Q1084" s="67" t="s">
        <v>4322</v>
      </c>
      <c r="R1084" s="65" t="s">
        <v>176</v>
      </c>
      <c r="S1084" s="65" t="str">
        <f aca="false">IF($D1084="","",IF(ISERROR(FIND("/@",RIGHT($Q1084,LEN($Q1084)-FIND("#",SUBSTITUTE($Q1084,"/","#",LEN($Q1084)-LEN(SUBSTITUTE($Q1084,"/",""))))))),IF(LEFT($D1084,4)="BG-X","EG",IF(LEFT($D1084,2)="BG","G",IF(OR(RIGHT($D1084,2)="-0",RIGHT($D1084,3)="-00",RIGHT($D1084,4)="-000"),"","E"))),"A"))</f>
        <v/>
      </c>
      <c r="T1084" s="65"/>
      <c r="U1084" s="65"/>
      <c r="V1084" s="68"/>
      <c r="W1084" s="49"/>
      <c r="X1084" s="69" t="s">
        <v>30</v>
      </c>
      <c r="Y1084" s="69"/>
      <c r="Z1084" s="49"/>
      <c r="AA1084" s="70"/>
      <c r="AB1084" s="70"/>
      <c r="AC1084" s="71"/>
      <c r="AD1084" s="49"/>
      <c r="AE1084" s="72" t="str">
        <f aca="false">D1084</f>
        <v>BT-X-282-0</v>
      </c>
      <c r="AF1084" s="73" t="n">
        <f aca="false">F1084</f>
        <v>7</v>
      </c>
      <c r="AG1084" s="73" t="str">
        <f aca="false">G1084</f>
        <v>0..1</v>
      </c>
      <c r="AH1084" s="63" t="s">
        <v>199</v>
      </c>
      <c r="AI1084" s="63"/>
      <c r="AJ1084" s="64" t="s">
        <v>202</v>
      </c>
      <c r="AK1084" s="64"/>
      <c r="AL1084" s="64"/>
      <c r="AM1084" s="73" t="str">
        <f aca="false">M1084</f>
        <v>Code</v>
      </c>
      <c r="AN1084" s="73" t="n">
        <f aca="false">N1084</f>
        <v>0</v>
      </c>
      <c r="AO1084" s="73" t="n">
        <f aca="false">O1084</f>
        <v>0</v>
      </c>
      <c r="AP1084" s="73" t="str">
        <f aca="false">P1084</f>
        <v>/rsm:CrossIndustryInvoice
/rsm:SupplyChainTradeTransaction
/ram:ApplicableHeaderTradeSettlement
/ram:SpecifiedTradePaymentTerms
/ram:ApplicableTradePaymentDiscountTerms
/ram:BasisDateTime
/udt:DateTimeString
/@format</v>
      </c>
      <c r="AQ1084" s="73" t="str">
        <f aca="false">Q1084</f>
        <v>/rsm:CrossIndustryInvoice/rsm:SupplyChainTradeTransaction/ram:ApplicableHeaderTradeSettlement/ram:SpecifiedTradePaymentTerms/ram:ApplicableTradePaymentDiscountTerms/ram:BasisDateTime/udt:DateTimeString/@format</v>
      </c>
      <c r="AR1084" s="73" t="str">
        <f aca="false">R1084</f>
        <v>C</v>
      </c>
      <c r="AS1084" s="73" t="str">
        <f aca="false">S1084</f>
        <v/>
      </c>
      <c r="AT1084" s="73" t="n">
        <f aca="false">T1084</f>
        <v>0</v>
      </c>
      <c r="AU1084" s="73" t="n">
        <f aca="false">U1084</f>
        <v>0</v>
      </c>
      <c r="AV1084" s="73" t="n">
        <f aca="false">V1084</f>
        <v>0</v>
      </c>
      <c r="AW1084" s="6"/>
      <c r="AX1084" s="69" t="str">
        <f aca="false">X1084</f>
        <v>EXTENDED</v>
      </c>
      <c r="AY1084" s="74" t="n">
        <f aca="false">Y1084</f>
        <v>0</v>
      </c>
      <c r="BA1084" s="46"/>
      <c r="BB1084" s="46"/>
      <c r="BC1084" s="46"/>
    </row>
    <row r="1085" customFormat="false" ht="99.75" hidden="false" customHeight="false" outlineLevel="0" collapsed="false">
      <c r="A1085" s="58" t="str">
        <f aca="false">IF(ISERROR(SEARCH("-X-",D1085)),IF(S1085="G","NO",IF(S1085="E","YES","")),"EXT")</f>
        <v>EXT</v>
      </c>
      <c r="B1085" s="77"/>
      <c r="C1085" s="59"/>
      <c r="D1085" s="60" t="s">
        <v>4323</v>
      </c>
      <c r="E1085" s="61"/>
      <c r="F1085" s="62" t="n">
        <f aca="false">LEN(Q1085)-LEN(SUBSTITUTE(Q1085,"/",""))-1</f>
        <v>5</v>
      </c>
      <c r="G1085" s="62" t="s">
        <v>95</v>
      </c>
      <c r="H1085" s="63" t="s">
        <v>4292</v>
      </c>
      <c r="I1085" s="63" t="s">
        <v>4293</v>
      </c>
      <c r="J1085" s="64"/>
      <c r="K1085" s="64"/>
      <c r="L1085" s="64"/>
      <c r="M1085" s="63" t="s">
        <v>440</v>
      </c>
      <c r="N1085" s="65"/>
      <c r="O1085" s="65" t="s">
        <v>95</v>
      </c>
      <c r="P1085" s="66" t="str">
        <f aca="false">MID(SUBSTITUTE(SUBSTITUTE(Q1085,"/",CONCATENATE(CHAR(10),"/")),"/",CONCATENATE(CHAR(10),"/"),F1085+1),2,500)</f>
        <v>/rsm:CrossIndustryInvoice
/rsm:SupplyChainTradeTransaction
/ram:ApplicableHeaderTradeSettlement
/ram:SpecifiedTradePaymentTerms
/ram:ApplicableTradePaymentDiscountTerms
/ram:BasisPeriodMeasure</v>
      </c>
      <c r="Q1085" s="67" t="s">
        <v>4324</v>
      </c>
      <c r="R1085" s="65" t="s">
        <v>442</v>
      </c>
      <c r="S1085" s="65" t="str">
        <f aca="false">IF($D1085="","",IF(ISERROR(FIND("/@",RIGHT($Q1085,LEN($Q1085)-FIND("#",SUBSTITUTE($Q1085,"/","#",LEN($Q1085)-LEN(SUBSTITUTE($Q1085,"/",""))))))),IF(LEFT($D1085,4)="BG-X","EG",IF(LEFT($D1085,2)="BG","G",IF(OR(RIGHT($D1085,2)="-0",RIGHT($D1085,3)="-00",RIGHT($D1085,4)="-000"),"","E"))),"A"))</f>
        <v>E</v>
      </c>
      <c r="T1085" s="65" t="s">
        <v>95</v>
      </c>
      <c r="U1085" s="65"/>
      <c r="V1085" s="68"/>
      <c r="X1085" s="69" t="s">
        <v>30</v>
      </c>
      <c r="Y1085" s="69"/>
      <c r="AA1085" s="70"/>
      <c r="AB1085" s="70"/>
      <c r="AC1085" s="71"/>
      <c r="AE1085" s="72" t="str">
        <f aca="false">D1085</f>
        <v>BT-X-283</v>
      </c>
      <c r="AF1085" s="73" t="n">
        <f aca="false">F1085</f>
        <v>5</v>
      </c>
      <c r="AG1085" s="73" t="str">
        <f aca="false">G1085</f>
        <v>0..1</v>
      </c>
      <c r="AH1085" s="63" t="s">
        <v>4325</v>
      </c>
      <c r="AI1085" s="63" t="s">
        <v>4296</v>
      </c>
      <c r="AJ1085" s="64"/>
      <c r="AK1085" s="64"/>
      <c r="AL1085" s="64"/>
      <c r="AM1085" s="73" t="str">
        <f aca="false">M1085</f>
        <v>Quantity</v>
      </c>
      <c r="AN1085" s="73" t="n">
        <f aca="false">N1085</f>
        <v>0</v>
      </c>
      <c r="AO1085" s="73" t="str">
        <f aca="false">O1085</f>
        <v>0..1</v>
      </c>
      <c r="AP1085" s="73" t="str">
        <f aca="false">P1085</f>
        <v>/rsm:CrossIndustryInvoice
/rsm:SupplyChainTradeTransaction
/ram:ApplicableHeaderTradeSettlement
/ram:SpecifiedTradePaymentTerms
/ram:ApplicableTradePaymentDiscountTerms
/ram:BasisPeriodMeasure</v>
      </c>
      <c r="AQ1085" s="73" t="str">
        <f aca="false">Q1085</f>
        <v>/rsm:CrossIndustryInvoice/rsm:SupplyChainTradeTransaction/ram:ApplicableHeaderTradeSettlement/ram:SpecifiedTradePaymentTerms/ram:ApplicableTradePaymentDiscountTerms/ram:BasisPeriodMeasure</v>
      </c>
      <c r="AR1085" s="73" t="str">
        <f aca="false">R1085</f>
        <v>Q</v>
      </c>
      <c r="AS1085" s="73" t="str">
        <f aca="false">S1085</f>
        <v>E</v>
      </c>
      <c r="AT1085" s="73" t="str">
        <f aca="false">T1085</f>
        <v>0..1</v>
      </c>
      <c r="AU1085" s="73" t="n">
        <f aca="false">U1085</f>
        <v>0</v>
      </c>
      <c r="AV1085" s="73" t="n">
        <f aca="false">V1085</f>
        <v>0</v>
      </c>
      <c r="AW1085" s="6"/>
      <c r="AX1085" s="69" t="str">
        <f aca="false">X1085</f>
        <v>EXTENDED</v>
      </c>
      <c r="AY1085" s="74" t="n">
        <f aca="false">Y1085</f>
        <v>0</v>
      </c>
      <c r="BA1085" s="46"/>
      <c r="BB1085" s="46"/>
      <c r="BC1085" s="46"/>
    </row>
    <row r="1086" customFormat="false" ht="114" hidden="false" customHeight="false" outlineLevel="0" collapsed="false">
      <c r="A1086" s="58" t="str">
        <f aca="false">IF(ISERROR(SEARCH("-X-",D1086)),IF(S1086="G","NO",IF(S1086="E","YES","")),"EXT")</f>
        <v>EXT</v>
      </c>
      <c r="B1086" s="77"/>
      <c r="C1086" s="59"/>
      <c r="D1086" s="60" t="s">
        <v>4326</v>
      </c>
      <c r="E1086" s="61"/>
      <c r="F1086" s="62" t="n">
        <f aca="false">LEN(Q1086)-LEN(SUBSTITUTE(Q1086,"/",""))-1</f>
        <v>6</v>
      </c>
      <c r="G1086" s="62" t="s">
        <v>95</v>
      </c>
      <c r="H1086" s="63" t="s">
        <v>4298</v>
      </c>
      <c r="I1086" s="63"/>
      <c r="J1086" s="64"/>
      <c r="K1086" s="64"/>
      <c r="L1086" s="64"/>
      <c r="M1086" s="63" t="s">
        <v>174</v>
      </c>
      <c r="N1086" s="65"/>
      <c r="O1086" s="65"/>
      <c r="P1086" s="66" t="str">
        <f aca="false">MID(SUBSTITUTE(SUBSTITUTE(Q1086,"/",CONCATENATE(CHAR(10),"/")),"/",CONCATENATE(CHAR(10),"/"),F1086+1),2,500)</f>
        <v>/rsm:CrossIndustryInvoice
/rsm:SupplyChainTradeTransaction
/ram:ApplicableHeaderTradeSettlement
/ram:SpecifiedTradePaymentTerms
/ram:ApplicableTradePaymentDiscountTerms
/ram:BasisPeriodMeasure
/@unitCode</v>
      </c>
      <c r="Q1086" s="67" t="s">
        <v>4327</v>
      </c>
      <c r="R1086" s="65" t="s">
        <v>176</v>
      </c>
      <c r="S1086" s="65" t="str">
        <f aca="false">IF($D1086="","",IF(ISERROR(FIND("/@",RIGHT($Q1086,LEN($Q1086)-FIND("#",SUBSTITUTE($Q1086,"/","#",LEN($Q1086)-LEN(SUBSTITUTE($Q1086,"/",""))))))),IF(LEFT($D1086,4)="BG-X","EG",IF(LEFT($D1086,2)="BG","G",IF(OR(RIGHT($D1086,2)="-0",RIGHT($D1086,3)="-00",RIGHT($D1086,4)="-000"),"","E"))),"A"))</f>
        <v>E</v>
      </c>
      <c r="T1086" s="65"/>
      <c r="U1086" s="65"/>
      <c r="V1086" s="68"/>
      <c r="X1086" s="69" t="s">
        <v>30</v>
      </c>
      <c r="Y1086" s="69"/>
      <c r="AA1086" s="70"/>
      <c r="AB1086" s="70"/>
      <c r="AC1086" s="71"/>
      <c r="AE1086" s="72" t="str">
        <f aca="false">D1086</f>
        <v>BT-X-284</v>
      </c>
      <c r="AF1086" s="73" t="n">
        <f aca="false">F1086</f>
        <v>6</v>
      </c>
      <c r="AG1086" s="73" t="str">
        <f aca="false">G1086</f>
        <v>0..1</v>
      </c>
      <c r="AH1086" s="63" t="s">
        <v>4300</v>
      </c>
      <c r="AI1086" s="63"/>
      <c r="AJ1086" s="64"/>
      <c r="AK1086" s="64"/>
      <c r="AL1086" s="64"/>
      <c r="AM1086" s="73" t="str">
        <f aca="false">M1086</f>
        <v>Code</v>
      </c>
      <c r="AN1086" s="73" t="n">
        <f aca="false">N1086</f>
        <v>0</v>
      </c>
      <c r="AO1086" s="73" t="n">
        <f aca="false">O1086</f>
        <v>0</v>
      </c>
      <c r="AP1086" s="73" t="str">
        <f aca="false">P1086</f>
        <v>/rsm:CrossIndustryInvoice
/rsm:SupplyChainTradeTransaction
/ram:ApplicableHeaderTradeSettlement
/ram:SpecifiedTradePaymentTerms
/ram:ApplicableTradePaymentDiscountTerms
/ram:BasisPeriodMeasure
/@unitCode</v>
      </c>
      <c r="AQ1086" s="73" t="str">
        <f aca="false">Q1086</f>
        <v>/rsm:CrossIndustryInvoice/rsm:SupplyChainTradeTransaction/ram:ApplicableHeaderTradeSettlement/ram:SpecifiedTradePaymentTerms/ram:ApplicableTradePaymentDiscountTerms/ram:BasisPeriodMeasure/@unitCode</v>
      </c>
      <c r="AR1086" s="73" t="str">
        <f aca="false">R1086</f>
        <v>C</v>
      </c>
      <c r="AS1086" s="73" t="str">
        <f aca="false">S1086</f>
        <v>E</v>
      </c>
      <c r="AT1086" s="73" t="n">
        <f aca="false">T1086</f>
        <v>0</v>
      </c>
      <c r="AU1086" s="73" t="n">
        <f aca="false">U1086</f>
        <v>0</v>
      </c>
      <c r="AV1086" s="73" t="n">
        <f aca="false">V1086</f>
        <v>0</v>
      </c>
      <c r="AW1086" s="6"/>
      <c r="AX1086" s="69" t="str">
        <f aca="false">X1086</f>
        <v>EXTENDED</v>
      </c>
      <c r="AY1086" s="74" t="n">
        <f aca="false">Y1086</f>
        <v>0</v>
      </c>
      <c r="BA1086" s="46"/>
      <c r="BB1086" s="46"/>
      <c r="BC1086" s="46"/>
    </row>
    <row r="1087" customFormat="false" ht="99.75" hidden="false" customHeight="false" outlineLevel="0" collapsed="false">
      <c r="A1087" s="58" t="str">
        <f aca="false">IF(ISERROR(SEARCH("-X-",D1087)),IF(S1087="G","NO",IF(S1087="E","YES","")),"EXT")</f>
        <v>EXT</v>
      </c>
      <c r="B1087" s="77"/>
      <c r="C1087" s="59"/>
      <c r="D1087" s="60" t="s">
        <v>4328</v>
      </c>
      <c r="E1087" s="61"/>
      <c r="F1087" s="62" t="n">
        <f aca="false">LEN(Q1087)-LEN(SUBSTITUTE(Q1087,"/",""))-1</f>
        <v>5</v>
      </c>
      <c r="G1087" s="62" t="s">
        <v>95</v>
      </c>
      <c r="H1087" s="63" t="s">
        <v>4329</v>
      </c>
      <c r="I1087" s="63"/>
      <c r="J1087" s="64"/>
      <c r="K1087" s="64"/>
      <c r="L1087" s="64"/>
      <c r="M1087" s="63" t="s">
        <v>856</v>
      </c>
      <c r="N1087" s="65"/>
      <c r="O1087" s="65" t="s">
        <v>95</v>
      </c>
      <c r="P1087" s="66" t="str">
        <f aca="false">MID(SUBSTITUTE(SUBSTITUTE(Q1087,"/",CONCATENATE(CHAR(10),"/")),"/",CONCATENATE(CHAR(10),"/"),F1087+1),2,500)</f>
        <v>/rsm:CrossIndustryInvoice
/rsm:SupplyChainTradeTransaction
/ram:ApplicableHeaderTradeSettlement
/ram:SpecifiedTradePaymentTerms
/ram:ApplicableTradePaymentDiscountTerms
/ram:BasisAmount</v>
      </c>
      <c r="Q1087" s="67" t="s">
        <v>4330</v>
      </c>
      <c r="R1087" s="65" t="s">
        <v>858</v>
      </c>
      <c r="S1087" s="65" t="str">
        <f aca="false">IF($D1087="","",IF(ISERROR(FIND("/@",RIGHT($Q1087,LEN($Q1087)-FIND("#",SUBSTITUTE($Q1087,"/","#",LEN($Q1087)-LEN(SUBSTITUTE($Q1087,"/",""))))))),IF(LEFT($D1087,4)="BG-X","EG",IF(LEFT($D1087,2)="BG","G",IF(OR(RIGHT($D1087,2)="-0",RIGHT($D1087,3)="-00",RIGHT($D1087,4)="-000"),"","E"))),"A"))</f>
        <v>E</v>
      </c>
      <c r="T1087" s="65" t="s">
        <v>95</v>
      </c>
      <c r="U1087" s="65"/>
      <c r="V1087" s="68"/>
      <c r="X1087" s="69" t="s">
        <v>30</v>
      </c>
      <c r="Y1087" s="69"/>
      <c r="AA1087" s="70"/>
      <c r="AB1087" s="70"/>
      <c r="AC1087" s="71"/>
      <c r="AE1087" s="72" t="str">
        <f aca="false">D1087</f>
        <v>BT-X-285</v>
      </c>
      <c r="AF1087" s="73" t="n">
        <f aca="false">F1087</f>
        <v>5</v>
      </c>
      <c r="AG1087" s="73" t="str">
        <f aca="false">G1087</f>
        <v>0..1</v>
      </c>
      <c r="AH1087" s="63" t="s">
        <v>4331</v>
      </c>
      <c r="AI1087" s="63"/>
      <c r="AJ1087" s="64"/>
      <c r="AK1087" s="64"/>
      <c r="AL1087" s="64"/>
      <c r="AM1087" s="73" t="str">
        <f aca="false">M1087</f>
        <v>Amount</v>
      </c>
      <c r="AN1087" s="73" t="n">
        <f aca="false">N1087</f>
        <v>0</v>
      </c>
      <c r="AO1087" s="73" t="str">
        <f aca="false">O1087</f>
        <v>0..1</v>
      </c>
      <c r="AP1087" s="73" t="str">
        <f aca="false">P1087</f>
        <v>/rsm:CrossIndustryInvoice
/rsm:SupplyChainTradeTransaction
/ram:ApplicableHeaderTradeSettlement
/ram:SpecifiedTradePaymentTerms
/ram:ApplicableTradePaymentDiscountTerms
/ram:BasisAmount</v>
      </c>
      <c r="AQ1087" s="73" t="str">
        <f aca="false">Q1087</f>
        <v>/rsm:CrossIndustryInvoice/rsm:SupplyChainTradeTransaction/ram:ApplicableHeaderTradeSettlement/ram:SpecifiedTradePaymentTerms/ram:ApplicableTradePaymentDiscountTerms/ram:BasisAmount</v>
      </c>
      <c r="AR1087" s="73" t="str">
        <f aca="false">R1087</f>
        <v>A</v>
      </c>
      <c r="AS1087" s="73" t="str">
        <f aca="false">S1087</f>
        <v>E</v>
      </c>
      <c r="AT1087" s="73" t="str">
        <f aca="false">T1087</f>
        <v>0..1</v>
      </c>
      <c r="AU1087" s="73" t="n">
        <f aca="false">U1087</f>
        <v>0</v>
      </c>
      <c r="AV1087" s="73" t="n">
        <f aca="false">V1087</f>
        <v>0</v>
      </c>
      <c r="AW1087" s="6"/>
      <c r="AX1087" s="69" t="str">
        <f aca="false">X1087</f>
        <v>EXTENDED</v>
      </c>
      <c r="AY1087" s="74" t="n">
        <f aca="false">Y1087</f>
        <v>0</v>
      </c>
      <c r="BA1087" s="46"/>
      <c r="BB1087" s="46"/>
      <c r="BC1087" s="46"/>
    </row>
    <row r="1088" customFormat="false" ht="99.75" hidden="false" customHeight="false" outlineLevel="0" collapsed="false">
      <c r="A1088" s="58" t="str">
        <f aca="false">IF(ISERROR(SEARCH("-X-",D1088)),IF(S1088="G","NO",IF(S1088="E","YES","")),"EXT")</f>
        <v>EXT</v>
      </c>
      <c r="B1088" s="77"/>
      <c r="C1088" s="59"/>
      <c r="D1088" s="60" t="s">
        <v>4332</v>
      </c>
      <c r="E1088" s="61"/>
      <c r="F1088" s="62" t="n">
        <f aca="false">LEN(Q1088)-LEN(SUBSTITUTE(Q1088,"/",""))-1</f>
        <v>5</v>
      </c>
      <c r="G1088" s="62" t="s">
        <v>95</v>
      </c>
      <c r="H1088" s="63" t="s">
        <v>4333</v>
      </c>
      <c r="I1088" s="63"/>
      <c r="J1088" s="64"/>
      <c r="K1088" s="64"/>
      <c r="L1088" s="64"/>
      <c r="M1088" s="63" t="s">
        <v>764</v>
      </c>
      <c r="N1088" s="65"/>
      <c r="O1088" s="65" t="s">
        <v>95</v>
      </c>
      <c r="P1088" s="66" t="str">
        <f aca="false">MID(SUBSTITUTE(SUBSTITUTE(Q1088,"/",CONCATENATE(CHAR(10),"/")),"/",CONCATENATE(CHAR(10),"/"),F1088+1),2,500)</f>
        <v>/rsm:CrossIndustryInvoice
/rsm:SupplyChainTradeTransaction
/ram:ApplicableHeaderTradeSettlement
/ram:SpecifiedTradePaymentTerms
/ram:ApplicableTradePaymentDiscountTerms
/ram:CalculationPercent</v>
      </c>
      <c r="Q1088" s="67" t="s">
        <v>4334</v>
      </c>
      <c r="R1088" s="65" t="s">
        <v>766</v>
      </c>
      <c r="S1088" s="65" t="str">
        <f aca="false">IF($D1088="","",IF(ISERROR(FIND("/@",RIGHT($Q1088,LEN($Q1088)-FIND("#",SUBSTITUTE($Q1088,"/","#",LEN($Q1088)-LEN(SUBSTITUTE($Q1088,"/",""))))))),IF(LEFT($D1088,4)="BG-X","EG",IF(LEFT($D1088,2)="BG","G",IF(OR(RIGHT($D1088,2)="-0",RIGHT($D1088,3)="-00",RIGHT($D1088,4)="-000"),"","E"))),"A"))</f>
        <v>E</v>
      </c>
      <c r="T1088" s="65" t="s">
        <v>95</v>
      </c>
      <c r="U1088" s="65"/>
      <c r="V1088" s="68"/>
      <c r="X1088" s="69" t="s">
        <v>30</v>
      </c>
      <c r="Y1088" s="69"/>
      <c r="AA1088" s="70"/>
      <c r="AB1088" s="70"/>
      <c r="AC1088" s="71"/>
      <c r="AE1088" s="72" t="str">
        <f aca="false">D1088</f>
        <v>BT-X-286</v>
      </c>
      <c r="AF1088" s="73" t="n">
        <f aca="false">F1088</f>
        <v>5</v>
      </c>
      <c r="AG1088" s="73" t="str">
        <f aca="false">G1088</f>
        <v>0..1</v>
      </c>
      <c r="AH1088" s="63" t="s">
        <v>4335</v>
      </c>
      <c r="AI1088" s="63"/>
      <c r="AJ1088" s="64"/>
      <c r="AK1088" s="64"/>
      <c r="AL1088" s="64"/>
      <c r="AM1088" s="73" t="str">
        <f aca="false">M1088</f>
        <v>Percentage</v>
      </c>
      <c r="AN1088" s="73" t="n">
        <f aca="false">N1088</f>
        <v>0</v>
      </c>
      <c r="AO1088" s="73" t="str">
        <f aca="false">O1088</f>
        <v>0..1</v>
      </c>
      <c r="AP1088" s="73" t="str">
        <f aca="false">P1088</f>
        <v>/rsm:CrossIndustryInvoice
/rsm:SupplyChainTradeTransaction
/ram:ApplicableHeaderTradeSettlement
/ram:SpecifiedTradePaymentTerms
/ram:ApplicableTradePaymentDiscountTerms
/ram:CalculationPercent</v>
      </c>
      <c r="AQ1088" s="73" t="str">
        <f aca="false">Q1088</f>
        <v>/rsm:CrossIndustryInvoice/rsm:SupplyChainTradeTransaction/ram:ApplicableHeaderTradeSettlement/ram:SpecifiedTradePaymentTerms/ram:ApplicableTradePaymentDiscountTerms/ram:CalculationPercent</v>
      </c>
      <c r="AR1088" s="73" t="str">
        <f aca="false">R1088</f>
        <v>P</v>
      </c>
      <c r="AS1088" s="73" t="str">
        <f aca="false">S1088</f>
        <v>E</v>
      </c>
      <c r="AT1088" s="73" t="str">
        <f aca="false">T1088</f>
        <v>0..1</v>
      </c>
      <c r="AU1088" s="73" t="n">
        <f aca="false">U1088</f>
        <v>0</v>
      </c>
      <c r="AV1088" s="73" t="n">
        <f aca="false">V1088</f>
        <v>0</v>
      </c>
      <c r="AW1088" s="6"/>
      <c r="AX1088" s="69" t="str">
        <f aca="false">X1088</f>
        <v>EXTENDED</v>
      </c>
      <c r="AY1088" s="74" t="n">
        <f aca="false">Y1088</f>
        <v>0</v>
      </c>
      <c r="BA1088" s="46"/>
      <c r="BB1088" s="46"/>
      <c r="BC1088" s="46"/>
    </row>
    <row r="1089" customFormat="false" ht="99.75" hidden="false" customHeight="false" outlineLevel="0" collapsed="false">
      <c r="A1089" s="58" t="str">
        <f aca="false">IF(ISERROR(SEARCH("-X-",D1089)),IF(S1089="G","NO",IF(S1089="E","YES","")),"EXT")</f>
        <v>EXT</v>
      </c>
      <c r="B1089" s="77"/>
      <c r="C1089" s="59"/>
      <c r="D1089" s="60" t="s">
        <v>4336</v>
      </c>
      <c r="E1089" s="61"/>
      <c r="F1089" s="62" t="n">
        <f aca="false">LEN(Q1089)-LEN(SUBSTITUTE(Q1089,"/",""))-1</f>
        <v>5</v>
      </c>
      <c r="G1089" s="62" t="s">
        <v>95</v>
      </c>
      <c r="H1089" s="63" t="s">
        <v>4337</v>
      </c>
      <c r="I1089" s="63"/>
      <c r="J1089" s="64"/>
      <c r="K1089" s="64"/>
      <c r="L1089" s="64"/>
      <c r="M1089" s="63" t="s">
        <v>856</v>
      </c>
      <c r="N1089" s="65"/>
      <c r="O1089" s="65" t="s">
        <v>95</v>
      </c>
      <c r="P1089" s="66" t="str">
        <f aca="false">MID(SUBSTITUTE(SUBSTITUTE(Q1089,"/",CONCATENATE(CHAR(10),"/")),"/",CONCATENATE(CHAR(10),"/"),F1089+1),2,500)</f>
        <v>/rsm:CrossIndustryInvoice
/rsm:SupplyChainTradeTransaction
/ram:ApplicableHeaderTradeSettlement
/ram:SpecifiedTradePaymentTerms
/ram:ApplicableTradePaymentDiscountTerms
/ram:ActualDiscountAmount</v>
      </c>
      <c r="Q1089" s="67" t="s">
        <v>4338</v>
      </c>
      <c r="R1089" s="65" t="s">
        <v>858</v>
      </c>
      <c r="S1089" s="65" t="str">
        <f aca="false">IF($D1089="","",IF(ISERROR(FIND("/@",RIGHT($Q1089,LEN($Q1089)-FIND("#",SUBSTITUTE($Q1089,"/","#",LEN($Q1089)-LEN(SUBSTITUTE($Q1089,"/",""))))))),IF(LEFT($D1089,4)="BG-X","EG",IF(LEFT($D1089,2)="BG","G",IF(OR(RIGHT($D1089,2)="-0",RIGHT($D1089,3)="-00",RIGHT($D1089,4)="-000"),"","E"))),"A"))</f>
        <v>E</v>
      </c>
      <c r="T1089" s="65" t="s">
        <v>95</v>
      </c>
      <c r="U1089" s="65"/>
      <c r="V1089" s="68"/>
      <c r="X1089" s="69" t="s">
        <v>30</v>
      </c>
      <c r="Y1089" s="69"/>
      <c r="AA1089" s="70"/>
      <c r="AB1089" s="70"/>
      <c r="AC1089" s="71"/>
      <c r="AE1089" s="72" t="str">
        <f aca="false">D1089</f>
        <v>BT-X-287</v>
      </c>
      <c r="AF1089" s="73" t="n">
        <f aca="false">F1089</f>
        <v>5</v>
      </c>
      <c r="AG1089" s="73" t="str">
        <f aca="false">G1089</f>
        <v>0..1</v>
      </c>
      <c r="AH1089" s="63" t="s">
        <v>4339</v>
      </c>
      <c r="AI1089" s="63"/>
      <c r="AJ1089" s="64"/>
      <c r="AK1089" s="64"/>
      <c r="AL1089" s="64"/>
      <c r="AM1089" s="73" t="str">
        <f aca="false">M1089</f>
        <v>Amount</v>
      </c>
      <c r="AN1089" s="73" t="n">
        <f aca="false">N1089</f>
        <v>0</v>
      </c>
      <c r="AO1089" s="73" t="str">
        <f aca="false">O1089</f>
        <v>0..1</v>
      </c>
      <c r="AP1089" s="73" t="str">
        <f aca="false">P1089</f>
        <v>/rsm:CrossIndustryInvoice
/rsm:SupplyChainTradeTransaction
/ram:ApplicableHeaderTradeSettlement
/ram:SpecifiedTradePaymentTerms
/ram:ApplicableTradePaymentDiscountTerms
/ram:ActualDiscountAmount</v>
      </c>
      <c r="AQ1089" s="73" t="str">
        <f aca="false">Q1089</f>
        <v>/rsm:CrossIndustryInvoice/rsm:SupplyChainTradeTransaction/ram:ApplicableHeaderTradeSettlement/ram:SpecifiedTradePaymentTerms/ram:ApplicableTradePaymentDiscountTerms/ram:ActualDiscountAmount</v>
      </c>
      <c r="AR1089" s="73" t="str">
        <f aca="false">R1089</f>
        <v>A</v>
      </c>
      <c r="AS1089" s="73" t="str">
        <f aca="false">S1089</f>
        <v>E</v>
      </c>
      <c r="AT1089" s="73" t="str">
        <f aca="false">T1089</f>
        <v>0..1</v>
      </c>
      <c r="AU1089" s="73" t="n">
        <f aca="false">U1089</f>
        <v>0</v>
      </c>
      <c r="AV1089" s="73" t="n">
        <f aca="false">V1089</f>
        <v>0</v>
      </c>
      <c r="AW1089" s="6"/>
      <c r="AX1089" s="69" t="str">
        <f aca="false">X1089</f>
        <v>EXTENDED</v>
      </c>
      <c r="AY1089" s="74" t="n">
        <f aca="false">Y1089</f>
        <v>0</v>
      </c>
      <c r="BA1089" s="46"/>
      <c r="BB1089" s="46"/>
      <c r="BC1089" s="46"/>
    </row>
    <row r="1090" customFormat="false" ht="85.5" hidden="false" customHeight="false" outlineLevel="0" collapsed="false">
      <c r="A1090" s="58" t="str">
        <f aca="false">IF(ISERROR(SEARCH("-X-",D1090)),IF(S1090="G","NO",IF(S1090="E","YES","")),"EXT")</f>
        <v>EXT</v>
      </c>
      <c r="B1090" s="77"/>
      <c r="C1090" s="59"/>
      <c r="D1090" s="60" t="s">
        <v>4340</v>
      </c>
      <c r="E1090" s="61"/>
      <c r="F1090" s="62" t="n">
        <f aca="false">LEN(Q1090)-LEN(SUBSTITUTE(Q1090,"/",""))-1</f>
        <v>4</v>
      </c>
      <c r="G1090" s="62" t="s">
        <v>112</v>
      </c>
      <c r="H1090" s="63" t="s">
        <v>4341</v>
      </c>
      <c r="I1090" s="63" t="s">
        <v>4342</v>
      </c>
      <c r="J1090" s="64" t="s">
        <v>4343</v>
      </c>
      <c r="K1090" s="64"/>
      <c r="L1090" s="64"/>
      <c r="M1090" s="63"/>
      <c r="N1090" s="65"/>
      <c r="O1090" s="65" t="s">
        <v>95</v>
      </c>
      <c r="P1090" s="66" t="str">
        <f aca="false">MID(SUBSTITUTE(SUBSTITUTE(Q1090,"/",CONCATENATE(CHAR(10),"/")),"/",CONCATENATE(CHAR(10),"/"),F1090+1),2,500)</f>
        <v>/rsm:CrossIndustryInvoice
/rsm:SupplyChainTradeTransaction
/ram:ApplicableHeaderTradeSettlement
/ram:SpecifiedTradePaymentTerms
/ram:PayeeTradeParty</v>
      </c>
      <c r="Q1090" s="67" t="s">
        <v>4344</v>
      </c>
      <c r="R1090" s="65"/>
      <c r="S1090" s="65" t="str">
        <f aca="false">IF($D1090="","",IF(ISERROR(FIND("/@",RIGHT($Q1090,LEN($Q1090)-FIND("#",SUBSTITUTE($Q1090,"/","#",LEN($Q1090)-LEN(SUBSTITUTE($Q1090,"/",""))))))),IF(LEFT($D1090,4)="BG-X","EG",IF(LEFT($D1090,2)="BG","G",IF(OR(RIGHT($D1090,2)="-0",RIGHT($D1090,3)="-00",RIGHT($D1090,4)="-000"),"","E"))),"A"))</f>
        <v>EG</v>
      </c>
      <c r="T1090" s="65" t="s">
        <v>112</v>
      </c>
      <c r="U1090" s="65"/>
      <c r="V1090" s="68"/>
      <c r="X1090" s="69" t="s">
        <v>30</v>
      </c>
      <c r="Y1090" s="69"/>
      <c r="AA1090" s="70"/>
      <c r="AB1090" s="70"/>
      <c r="AC1090" s="71"/>
      <c r="AE1090" s="72" t="str">
        <f aca="false">D1090</f>
        <v>BG-X-77</v>
      </c>
      <c r="AF1090" s="73" t="n">
        <f aca="false">F1090</f>
        <v>4</v>
      </c>
      <c r="AG1090" s="73" t="str">
        <f aca="false">G1090</f>
        <v>0..n</v>
      </c>
      <c r="AH1090" s="63" t="s">
        <v>4345</v>
      </c>
      <c r="AI1090" s="63" t="s">
        <v>4346</v>
      </c>
      <c r="AJ1090" s="64" t="s">
        <v>4347</v>
      </c>
      <c r="AK1090" s="64"/>
      <c r="AL1090" s="64"/>
      <c r="AM1090" s="73" t="n">
        <f aca="false">M1090</f>
        <v>0</v>
      </c>
      <c r="AN1090" s="73" t="n">
        <f aca="false">N1090</f>
        <v>0</v>
      </c>
      <c r="AO1090" s="73" t="str">
        <f aca="false">O1090</f>
        <v>0..1</v>
      </c>
      <c r="AP1090" s="73" t="str">
        <f aca="false">P1090</f>
        <v>/rsm:CrossIndustryInvoice
/rsm:SupplyChainTradeTransaction
/ram:ApplicableHeaderTradeSettlement
/ram:SpecifiedTradePaymentTerms
/ram:PayeeTradeParty</v>
      </c>
      <c r="AQ1090" s="73" t="str">
        <f aca="false">Q1090</f>
        <v>/rsm:CrossIndustryInvoice/rsm:SupplyChainTradeTransaction/ram:ApplicableHeaderTradeSettlement/ram:SpecifiedTradePaymentTerms/ram:PayeeTradeParty</v>
      </c>
      <c r="AR1090" s="73" t="n">
        <f aca="false">R1090</f>
        <v>0</v>
      </c>
      <c r="AS1090" s="73" t="str">
        <f aca="false">S1090</f>
        <v>EG</v>
      </c>
      <c r="AT1090" s="73" t="str">
        <f aca="false">T1090</f>
        <v>0..n</v>
      </c>
      <c r="AU1090" s="73" t="n">
        <f aca="false">U1090</f>
        <v>0</v>
      </c>
      <c r="AV1090" s="73" t="n">
        <f aca="false">V1090</f>
        <v>0</v>
      </c>
      <c r="AW1090" s="6"/>
      <c r="AX1090" s="69" t="str">
        <f aca="false">X1090</f>
        <v>EXTENDED</v>
      </c>
      <c r="AY1090" s="74" t="n">
        <f aca="false">Y1090</f>
        <v>0</v>
      </c>
      <c r="BA1090" s="46"/>
      <c r="BB1090" s="46"/>
      <c r="BC1090" s="46"/>
    </row>
    <row r="1091" customFormat="false" ht="99.75" hidden="false" customHeight="false" outlineLevel="0" collapsed="false">
      <c r="A1091" s="58" t="str">
        <f aca="false">IF(ISERROR(SEARCH("-X-",D1091)),IF(S1091="G","NO",IF(S1091="E","YES","")),"EXT")</f>
        <v>EXT</v>
      </c>
      <c r="B1091" s="77"/>
      <c r="C1091" s="59"/>
      <c r="D1091" s="60" t="s">
        <v>4348</v>
      </c>
      <c r="E1091" s="61"/>
      <c r="F1091" s="62" t="n">
        <f aca="false">LEN(Q1091)-LEN(SUBSTITUTE(Q1091,"/",""))-1</f>
        <v>5</v>
      </c>
      <c r="G1091" s="62" t="s">
        <v>95</v>
      </c>
      <c r="H1091" s="63" t="s">
        <v>4349</v>
      </c>
      <c r="I1091" s="63"/>
      <c r="J1091" s="64"/>
      <c r="K1091" s="64"/>
      <c r="L1091" s="64"/>
      <c r="M1091" s="63" t="s">
        <v>137</v>
      </c>
      <c r="N1091" s="65"/>
      <c r="O1091" s="65" t="s">
        <v>95</v>
      </c>
      <c r="P1091" s="66" t="str">
        <f aca="false">MID(SUBSTITUTE(SUBSTITUTE(Q1091,"/",CONCATENATE(CHAR(10),"/")),"/",CONCATENATE(CHAR(10),"/"),F1091+1),2,500)</f>
        <v>/rsm:CrossIndustryInvoice
/rsm:SupplyChainTradeTransaction
/ram:ApplicableHeaderTradeSettlement
/ram:SpecifiedTradePaymentTerms
/ram:PayeeTradeParty
/ram:ID</v>
      </c>
      <c r="Q1091" s="67" t="s">
        <v>4350</v>
      </c>
      <c r="R1091" s="65" t="s">
        <v>139</v>
      </c>
      <c r="S1091" s="65" t="str">
        <f aca="false">IF($D1091="","",IF(ISERROR(FIND("/@",RIGHT($Q1091,LEN($Q1091)-FIND("#",SUBSTITUTE($Q1091,"/","#",LEN($Q1091)-LEN(SUBSTITUTE($Q1091,"/",""))))))),IF(LEFT($D1091,4)="BG-X","EG",IF(LEFT($D1091,2)="BG","G",IF(OR(RIGHT($D1091,2)="-0",RIGHT($D1091,3)="-00",RIGHT($D1091,4)="-000"),"","E"))),"A"))</f>
        <v>E</v>
      </c>
      <c r="T1091" s="65" t="s">
        <v>112</v>
      </c>
      <c r="U1091" s="65"/>
      <c r="V1091" s="68"/>
      <c r="X1091" s="69" t="s">
        <v>30</v>
      </c>
      <c r="Y1091" s="69"/>
      <c r="AA1091" s="70"/>
      <c r="AB1091" s="70"/>
      <c r="AC1091" s="71"/>
      <c r="AE1091" s="72" t="str">
        <f aca="false">D1091</f>
        <v>BT-X-506</v>
      </c>
      <c r="AF1091" s="73" t="n">
        <f aca="false">F1091</f>
        <v>5</v>
      </c>
      <c r="AG1091" s="73" t="str">
        <f aca="false">G1091</f>
        <v>0..1</v>
      </c>
      <c r="AH1091" s="63" t="s">
        <v>4351</v>
      </c>
      <c r="AI1091" s="63"/>
      <c r="AJ1091" s="64"/>
      <c r="AK1091" s="64"/>
      <c r="AL1091" s="64"/>
      <c r="AM1091" s="73" t="str">
        <f aca="false">M1091</f>
        <v>Identifier</v>
      </c>
      <c r="AN1091" s="73" t="n">
        <f aca="false">N1091</f>
        <v>0</v>
      </c>
      <c r="AO1091" s="73" t="str">
        <f aca="false">O1091</f>
        <v>0..1</v>
      </c>
      <c r="AP1091" s="73" t="str">
        <f aca="false">P1091</f>
        <v>/rsm:CrossIndustryInvoice
/rsm:SupplyChainTradeTransaction
/ram:ApplicableHeaderTradeSettlement
/ram:SpecifiedTradePaymentTerms
/ram:PayeeTradeParty
/ram:ID</v>
      </c>
      <c r="AQ1091" s="73" t="str">
        <f aca="false">Q1091</f>
        <v>/rsm:CrossIndustryInvoice/rsm:SupplyChainTradeTransaction/ram:ApplicableHeaderTradeSettlement/ram:SpecifiedTradePaymentTerms/ram:PayeeTradeParty/ram:ID</v>
      </c>
      <c r="AR1091" s="73" t="str">
        <f aca="false">R1091</f>
        <v>I</v>
      </c>
      <c r="AS1091" s="73" t="str">
        <f aca="false">S1091</f>
        <v>E</v>
      </c>
      <c r="AT1091" s="73" t="str">
        <f aca="false">T1091</f>
        <v>0..n</v>
      </c>
      <c r="AU1091" s="73" t="n">
        <f aca="false">U1091</f>
        <v>0</v>
      </c>
      <c r="AV1091" s="73" t="n">
        <f aca="false">V1091</f>
        <v>0</v>
      </c>
      <c r="AW1091" s="6"/>
      <c r="AX1091" s="69" t="str">
        <f aca="false">X1091</f>
        <v>EXTENDED</v>
      </c>
      <c r="AY1091" s="74" t="n">
        <f aca="false">Y1091</f>
        <v>0</v>
      </c>
      <c r="BA1091" s="46"/>
      <c r="BB1091" s="46"/>
      <c r="BC1091" s="46"/>
    </row>
    <row r="1092" customFormat="false" ht="99.75" hidden="false" customHeight="false" outlineLevel="0" collapsed="false">
      <c r="A1092" s="58" t="str">
        <f aca="false">IF(ISERROR(SEARCH("-X-",D1092)),IF(S1092="G","NO",IF(S1092="E","YES","")),"EXT")</f>
        <v>EXT</v>
      </c>
      <c r="B1092" s="77"/>
      <c r="C1092" s="59"/>
      <c r="D1092" s="60" t="s">
        <v>4352</v>
      </c>
      <c r="E1092" s="61"/>
      <c r="F1092" s="62" t="n">
        <f aca="false">LEN(Q1092)-LEN(SUBSTITUTE(Q1092,"/",""))-1</f>
        <v>5</v>
      </c>
      <c r="G1092" s="62" t="s">
        <v>95</v>
      </c>
      <c r="H1092" s="63" t="s">
        <v>3703</v>
      </c>
      <c r="I1092" s="63"/>
      <c r="J1092" s="64" t="s">
        <v>964</v>
      </c>
      <c r="K1092" s="64"/>
      <c r="L1092" s="64"/>
      <c r="M1092" s="63" t="s">
        <v>137</v>
      </c>
      <c r="N1092" s="65"/>
      <c r="O1092" s="65" t="s">
        <v>112</v>
      </c>
      <c r="P1092" s="66" t="str">
        <f aca="false">MID(SUBSTITUTE(SUBSTITUTE(Q1092,"/",CONCATENATE(CHAR(10),"/")),"/",CONCATENATE(CHAR(10),"/"),F1092+1),2,500)</f>
        <v>/rsm:CrossIndustryInvoice
/rsm:SupplyChainTradeTransaction
/ram:ApplicableHeaderTradeSettlement
/ram:SpecifiedTradePaymentTerms
/ram:PayeeTradeParty
/ram:GlobalID</v>
      </c>
      <c r="Q1092" s="67" t="s">
        <v>4353</v>
      </c>
      <c r="R1092" s="65" t="s">
        <v>139</v>
      </c>
      <c r="S1092" s="65" t="str">
        <f aca="false">IF($D1092="","",IF(ISERROR(FIND("/@",RIGHT($Q1092,LEN($Q1092)-FIND("#",SUBSTITUTE($Q1092,"/","#",LEN($Q1092)-LEN(SUBSTITUTE($Q1092,"/",""))))))),IF(LEFT($D1092,4)="BG-X","EG",IF(LEFT($D1092,2)="BG","G",IF(OR(RIGHT($D1092,2)="-0",RIGHT($D1092,3)="-00",RIGHT($D1092,4)="-000"),"","E"))),"A"))</f>
        <v>E</v>
      </c>
      <c r="T1092" s="65" t="s">
        <v>112</v>
      </c>
      <c r="U1092" s="65"/>
      <c r="V1092" s="68"/>
      <c r="X1092" s="69" t="s">
        <v>30</v>
      </c>
      <c r="Y1092" s="69"/>
      <c r="AA1092" s="70"/>
      <c r="AB1092" s="70"/>
      <c r="AC1092" s="71"/>
      <c r="AE1092" s="72" t="str">
        <f aca="false">D1092</f>
        <v>BT-X-507</v>
      </c>
      <c r="AF1092" s="73" t="n">
        <f aca="false">F1092</f>
        <v>5</v>
      </c>
      <c r="AG1092" s="73" t="str">
        <f aca="false">G1092</f>
        <v>0..1</v>
      </c>
      <c r="AH1092" s="63" t="s">
        <v>3703</v>
      </c>
      <c r="AI1092" s="63"/>
      <c r="AJ1092" s="64" t="s">
        <v>968</v>
      </c>
      <c r="AK1092" s="64"/>
      <c r="AL1092" s="64"/>
      <c r="AM1092" s="73" t="str">
        <f aca="false">M1092</f>
        <v>Identifier</v>
      </c>
      <c r="AN1092" s="73" t="n">
        <f aca="false">N1092</f>
        <v>0</v>
      </c>
      <c r="AO1092" s="73" t="str">
        <f aca="false">O1092</f>
        <v>0..n</v>
      </c>
      <c r="AP1092" s="73" t="str">
        <f aca="false">P1092</f>
        <v>/rsm:CrossIndustryInvoice
/rsm:SupplyChainTradeTransaction
/ram:ApplicableHeaderTradeSettlement
/ram:SpecifiedTradePaymentTerms
/ram:PayeeTradeParty
/ram:GlobalID</v>
      </c>
      <c r="AQ1092" s="73" t="str">
        <f aca="false">Q1092</f>
        <v>/rsm:CrossIndustryInvoice/rsm:SupplyChainTradeTransaction/ram:ApplicableHeaderTradeSettlement/ram:SpecifiedTradePaymentTerms/ram:PayeeTradeParty/ram:GlobalID</v>
      </c>
      <c r="AR1092" s="73" t="str">
        <f aca="false">R1092</f>
        <v>I</v>
      </c>
      <c r="AS1092" s="73" t="str">
        <f aca="false">S1092</f>
        <v>E</v>
      </c>
      <c r="AT1092" s="73" t="str">
        <f aca="false">T1092</f>
        <v>0..n</v>
      </c>
      <c r="AU1092" s="73" t="n">
        <f aca="false">U1092</f>
        <v>0</v>
      </c>
      <c r="AV1092" s="73" t="n">
        <f aca="false">V1092</f>
        <v>0</v>
      </c>
      <c r="AW1092" s="6"/>
      <c r="AX1092" s="69" t="str">
        <f aca="false">X1092</f>
        <v>EXTENDED</v>
      </c>
      <c r="AY1092" s="74" t="n">
        <f aca="false">Y1092</f>
        <v>0</v>
      </c>
      <c r="BA1092" s="46"/>
      <c r="BB1092" s="46"/>
      <c r="BC1092" s="46"/>
    </row>
    <row r="1093" customFormat="false" ht="114" hidden="false" customHeight="false" outlineLevel="0" collapsed="false">
      <c r="A1093" s="58" t="str">
        <f aca="false">IF(ISERROR(SEARCH("-X-",D1093)),IF(S1093="G","NO",IF(S1093="E","YES","")),"EXT")</f>
        <v>EXT</v>
      </c>
      <c r="B1093" s="77"/>
      <c r="C1093" s="59"/>
      <c r="D1093" s="60" t="s">
        <v>4354</v>
      </c>
      <c r="E1093" s="61"/>
      <c r="F1093" s="62" t="n">
        <f aca="false">LEN(Q1093)-LEN(SUBSTITUTE(Q1093,"/",""))-1</f>
        <v>6</v>
      </c>
      <c r="G1093" s="62" t="s">
        <v>95</v>
      </c>
      <c r="H1093" s="63" t="s">
        <v>4355</v>
      </c>
      <c r="I1093" s="63"/>
      <c r="J1093" s="64" t="s">
        <v>971</v>
      </c>
      <c r="K1093" s="64"/>
      <c r="L1093" s="64"/>
      <c r="M1093" s="63" t="s">
        <v>358</v>
      </c>
      <c r="N1093" s="65"/>
      <c r="O1093" s="65"/>
      <c r="P1093" s="66" t="str">
        <f aca="false">MID(SUBSTITUTE(SUBSTITUTE(Q1093,"/",CONCATENATE(CHAR(10),"/")),"/",CONCATENATE(CHAR(10),"/"),F1093+1),2,500)</f>
        <v>/rsm:CrossIndustryInvoice
/rsm:SupplyChainTradeTransaction
/ram:ApplicableHeaderTradeSettlement
/ram:SpecifiedTradePaymentTerms
/ram:PayeeTradeParty
/ram:GlobalID
/@schemeID</v>
      </c>
      <c r="Q1093" s="67" t="s">
        <v>4356</v>
      </c>
      <c r="R1093" s="65" t="s">
        <v>360</v>
      </c>
      <c r="S1093" s="65" t="str">
        <f aca="false">IF($D1093="","",IF(ISERROR(FIND("/@",RIGHT($Q1093,LEN($Q1093)-FIND("#",SUBSTITUTE($Q1093,"/","#",LEN($Q1093)-LEN(SUBSTITUTE($Q1093,"/",""))))))),IF(LEFT($D1093,4)="BG-X","EG",IF(LEFT($D1093,2)="BG","G",IF(OR(RIGHT($D1093,2)="-0",RIGHT($D1093,3)="-00",RIGHT($D1093,4)="-000"),"","E"))),"A"))</f>
        <v/>
      </c>
      <c r="T1093" s="65"/>
      <c r="U1093" s="65"/>
      <c r="V1093" s="68"/>
      <c r="X1093" s="69" t="s">
        <v>30</v>
      </c>
      <c r="Y1093" s="69"/>
      <c r="AA1093" s="70"/>
      <c r="AB1093" s="70"/>
      <c r="AC1093" s="71"/>
      <c r="AE1093" s="72" t="str">
        <f aca="false">D1093</f>
        <v>BT-X-507-0</v>
      </c>
      <c r="AF1093" s="73" t="n">
        <f aca="false">F1093</f>
        <v>6</v>
      </c>
      <c r="AG1093" s="73" t="str">
        <f aca="false">G1093</f>
        <v>0..1</v>
      </c>
      <c r="AH1093" s="63" t="s">
        <v>4357</v>
      </c>
      <c r="AI1093" s="63"/>
      <c r="AJ1093" s="64" t="s">
        <v>363</v>
      </c>
      <c r="AK1093" s="64"/>
      <c r="AL1093" s="64"/>
      <c r="AM1093" s="73" t="str">
        <f aca="false">M1093</f>
        <v>String</v>
      </c>
      <c r="AN1093" s="73" t="n">
        <f aca="false">N1093</f>
        <v>0</v>
      </c>
      <c r="AO1093" s="73" t="n">
        <f aca="false">O1093</f>
        <v>0</v>
      </c>
      <c r="AP1093" s="73" t="str">
        <f aca="false">P1093</f>
        <v>/rsm:CrossIndustryInvoice
/rsm:SupplyChainTradeTransaction
/ram:ApplicableHeaderTradeSettlement
/ram:SpecifiedTradePaymentTerms
/ram:PayeeTradeParty
/ram:GlobalID
/@schemeID</v>
      </c>
      <c r="AQ1093" s="73" t="str">
        <f aca="false">Q1093</f>
        <v>/rsm:CrossIndustryInvoice/rsm:SupplyChainTradeTransaction/ram:ApplicableHeaderTradeSettlement/ram:SpecifiedTradePaymentTerms/ram:PayeeTradeParty/ram:GlobalID/@schemeID</v>
      </c>
      <c r="AR1093" s="73" t="str">
        <f aca="false">R1093</f>
        <v>S</v>
      </c>
      <c r="AS1093" s="73" t="str">
        <f aca="false">S1093</f>
        <v/>
      </c>
      <c r="AT1093" s="73" t="n">
        <f aca="false">T1093</f>
        <v>0</v>
      </c>
      <c r="AU1093" s="73" t="n">
        <f aca="false">U1093</f>
        <v>0</v>
      </c>
      <c r="AV1093" s="73" t="n">
        <f aca="false">V1093</f>
        <v>0</v>
      </c>
      <c r="AW1093" s="6"/>
      <c r="AX1093" s="69" t="str">
        <f aca="false">X1093</f>
        <v>EXTENDED</v>
      </c>
      <c r="AY1093" s="74" t="n">
        <f aca="false">Y1093</f>
        <v>0</v>
      </c>
      <c r="BA1093" s="46"/>
      <c r="BB1093" s="46"/>
      <c r="BC1093" s="46"/>
    </row>
    <row r="1094" customFormat="false" ht="99.75" hidden="false" customHeight="false" outlineLevel="0" collapsed="false">
      <c r="A1094" s="58" t="str">
        <f aca="false">IF(ISERROR(SEARCH("-X-",D1094)),IF(S1094="G","NO",IF(S1094="E","YES","")),"EXT")</f>
        <v>EXT</v>
      </c>
      <c r="B1094" s="77"/>
      <c r="C1094" s="59"/>
      <c r="D1094" s="60" t="s">
        <v>4358</v>
      </c>
      <c r="E1094" s="61"/>
      <c r="F1094" s="62" t="n">
        <f aca="false">LEN(Q1094)-LEN(SUBSTITUTE(Q1094,"/",""))-1</f>
        <v>5</v>
      </c>
      <c r="G1094" s="62" t="s">
        <v>88</v>
      </c>
      <c r="H1094" s="63" t="s">
        <v>4359</v>
      </c>
      <c r="I1094" s="63" t="s">
        <v>3569</v>
      </c>
      <c r="J1094" s="64" t="s">
        <v>4360</v>
      </c>
      <c r="K1094" s="64"/>
      <c r="L1094" s="64"/>
      <c r="M1094" s="63" t="s">
        <v>119</v>
      </c>
      <c r="N1094" s="65"/>
      <c r="O1094" s="65" t="s">
        <v>88</v>
      </c>
      <c r="P1094" s="66" t="str">
        <f aca="false">MID(SUBSTITUTE(SUBSTITUTE(Q1094,"/",CONCATENATE(CHAR(10),"/")),"/",CONCATENATE(CHAR(10),"/"),F1094+1),2,500)</f>
        <v>/rsm:CrossIndustryInvoice
/rsm:SupplyChainTradeTransaction
/ram:ApplicableHeaderTradeSettlement
/ram:SpecifiedTradePaymentTerms
/ram:PayeeTradeParty
/ram:Name</v>
      </c>
      <c r="Q1094" s="67" t="s">
        <v>4361</v>
      </c>
      <c r="R1094" s="65" t="s">
        <v>121</v>
      </c>
      <c r="S1094" s="65" t="str">
        <f aca="false">IF($D1094="","",IF(ISERROR(FIND("/@",RIGHT($Q1094,LEN($Q1094)-FIND("#",SUBSTITUTE($Q1094,"/","#",LEN($Q1094)-LEN(SUBSTITUTE($Q1094,"/",""))))))),IF(LEFT($D1094,4)="BG-X","EG",IF(LEFT($D1094,2)="BG","G",IF(OR(RIGHT($D1094,2)="-0",RIGHT($D1094,3)="-00",RIGHT($D1094,4)="-000"),"","E"))),"A"))</f>
        <v>E</v>
      </c>
      <c r="T1094" s="65" t="s">
        <v>95</v>
      </c>
      <c r="U1094" s="65"/>
      <c r="V1094" s="68"/>
      <c r="X1094" s="69" t="s">
        <v>30</v>
      </c>
      <c r="Y1094" s="69"/>
      <c r="AA1094" s="70"/>
      <c r="AB1094" s="70"/>
      <c r="AC1094" s="71"/>
      <c r="AE1094" s="72" t="str">
        <f aca="false">D1094</f>
        <v>BT-X-504</v>
      </c>
      <c r="AF1094" s="73" t="n">
        <f aca="false">F1094</f>
        <v>5</v>
      </c>
      <c r="AG1094" s="73" t="str">
        <f aca="false">G1094</f>
        <v>1..1</v>
      </c>
      <c r="AH1094" s="63" t="s">
        <v>4362</v>
      </c>
      <c r="AI1094" s="63" t="s">
        <v>4363</v>
      </c>
      <c r="AJ1094" s="64" t="s">
        <v>4364</v>
      </c>
      <c r="AK1094" s="64"/>
      <c r="AL1094" s="64"/>
      <c r="AM1094" s="73" t="str">
        <f aca="false">M1094</f>
        <v>Text</v>
      </c>
      <c r="AN1094" s="73" t="n">
        <f aca="false">N1094</f>
        <v>0</v>
      </c>
      <c r="AO1094" s="73" t="str">
        <f aca="false">O1094</f>
        <v>1..1</v>
      </c>
      <c r="AP1094" s="73" t="str">
        <f aca="false">P1094</f>
        <v>/rsm:CrossIndustryInvoice
/rsm:SupplyChainTradeTransaction
/ram:ApplicableHeaderTradeSettlement
/ram:SpecifiedTradePaymentTerms
/ram:PayeeTradeParty
/ram:Name</v>
      </c>
      <c r="AQ1094" s="73" t="str">
        <f aca="false">Q1094</f>
        <v>/rsm:CrossIndustryInvoice/rsm:SupplyChainTradeTransaction/ram:ApplicableHeaderTradeSettlement/ram:SpecifiedTradePaymentTerms/ram:PayeeTradeParty/ram:Name</v>
      </c>
      <c r="AR1094" s="73" t="str">
        <f aca="false">R1094</f>
        <v>T</v>
      </c>
      <c r="AS1094" s="73" t="str">
        <f aca="false">S1094</f>
        <v>E</v>
      </c>
      <c r="AT1094" s="73" t="str">
        <f aca="false">T1094</f>
        <v>0..1</v>
      </c>
      <c r="AU1094" s="73" t="n">
        <f aca="false">U1094</f>
        <v>0</v>
      </c>
      <c r="AV1094" s="73" t="n">
        <f aca="false">V1094</f>
        <v>0</v>
      </c>
      <c r="AW1094" s="6"/>
      <c r="AX1094" s="69" t="str">
        <f aca="false">X1094</f>
        <v>EXTENDED</v>
      </c>
      <c r="AY1094" s="74" t="n">
        <f aca="false">Y1094</f>
        <v>0</v>
      </c>
      <c r="BA1094" s="46"/>
      <c r="BB1094" s="46"/>
      <c r="BC1094" s="46"/>
    </row>
    <row r="1095" customFormat="false" ht="99.75" hidden="false" customHeight="false" outlineLevel="0" collapsed="false">
      <c r="A1095" s="58" t="str">
        <f aca="false">IF(ISERROR(SEARCH("-X-",D1095)),IF(S1095="G","NO",IF(S1095="E","YES","")),"EXT")</f>
        <v>EXT</v>
      </c>
      <c r="B1095" s="77"/>
      <c r="C1095" s="59"/>
      <c r="D1095" s="60" t="s">
        <v>4365</v>
      </c>
      <c r="E1095" s="61"/>
      <c r="F1095" s="62" t="n">
        <f aca="false">LEN(Q1095)-LEN(SUBSTITUTE(Q1095,"/",""))-1</f>
        <v>5</v>
      </c>
      <c r="G1095" s="62" t="s">
        <v>95</v>
      </c>
      <c r="H1095" s="63" t="s">
        <v>980</v>
      </c>
      <c r="I1095" s="63" t="s">
        <v>981</v>
      </c>
      <c r="J1095" s="64" t="s">
        <v>982</v>
      </c>
      <c r="K1095" s="64"/>
      <c r="L1095" s="64"/>
      <c r="M1095" s="63" t="s">
        <v>174</v>
      </c>
      <c r="N1095" s="65"/>
      <c r="O1095" s="65" t="s">
        <v>95</v>
      </c>
      <c r="P1095" s="66" t="str">
        <f aca="false">MID(SUBSTITUTE(SUBSTITUTE(Q1095,"/",CONCATENATE(CHAR(10),"/")),"/",CONCATENATE(CHAR(10),"/"),F1095+1),2,500)</f>
        <v>/rsm:CrossIndustryInvoice
/rsm:SupplyChainTradeTransaction
/ram:ApplicableHeaderTradeSettlement
/ram:SpecifiedTradePaymentTerms
/ram:PayeeTradeParty
/ram:RoleCode</v>
      </c>
      <c r="Q1095" s="67" t="s">
        <v>4366</v>
      </c>
      <c r="R1095" s="65" t="s">
        <v>176</v>
      </c>
      <c r="S1095" s="65" t="str">
        <f aca="false">IF($D1095="","",IF(ISERROR(FIND("/@",RIGHT($Q1095,LEN($Q1095)-FIND("#",SUBSTITUTE($Q1095,"/","#",LEN($Q1095)-LEN(SUBSTITUTE($Q1095,"/",""))))))),IF(LEFT($D1095,4)="BG-X","EG",IF(LEFT($D1095,2)="BG","G",IF(OR(RIGHT($D1095,2)="-0",RIGHT($D1095,3)="-00",RIGHT($D1095,4)="-000"),"","E"))),"A"))</f>
        <v>E</v>
      </c>
      <c r="T1095" s="65" t="s">
        <v>112</v>
      </c>
      <c r="U1095" s="65"/>
      <c r="V1095" s="68"/>
      <c r="X1095" s="69" t="s">
        <v>30</v>
      </c>
      <c r="Y1095" s="69"/>
      <c r="AA1095" s="70"/>
      <c r="AB1095" s="70"/>
      <c r="AC1095" s="71"/>
      <c r="AE1095" s="72" t="str">
        <f aca="false">D1095</f>
        <v>BT-X-511</v>
      </c>
      <c r="AF1095" s="73" t="n">
        <f aca="false">F1095</f>
        <v>5</v>
      </c>
      <c r="AG1095" s="73" t="str">
        <f aca="false">G1095</f>
        <v>0..1</v>
      </c>
      <c r="AH1095" s="63" t="s">
        <v>984</v>
      </c>
      <c r="AI1095" s="63" t="s">
        <v>985</v>
      </c>
      <c r="AJ1095" s="64" t="s">
        <v>986</v>
      </c>
      <c r="AK1095" s="64"/>
      <c r="AL1095" s="64"/>
      <c r="AM1095" s="73" t="str">
        <f aca="false">M1095</f>
        <v>Code</v>
      </c>
      <c r="AN1095" s="73" t="n">
        <f aca="false">N1095</f>
        <v>0</v>
      </c>
      <c r="AO1095" s="73" t="str">
        <f aca="false">O1095</f>
        <v>0..1</v>
      </c>
      <c r="AP1095" s="73" t="str">
        <f aca="false">P1095</f>
        <v>/rsm:CrossIndustryInvoice
/rsm:SupplyChainTradeTransaction
/ram:ApplicableHeaderTradeSettlement
/ram:SpecifiedTradePaymentTerms
/ram:PayeeTradeParty
/ram:RoleCode</v>
      </c>
      <c r="AQ1095" s="73" t="str">
        <f aca="false">Q1095</f>
        <v>/rsm:CrossIndustryInvoice/rsm:SupplyChainTradeTransaction/ram:ApplicableHeaderTradeSettlement/ram:SpecifiedTradePaymentTerms/ram:PayeeTradeParty/ram:RoleCode</v>
      </c>
      <c r="AR1095" s="73" t="str">
        <f aca="false">R1095</f>
        <v>C</v>
      </c>
      <c r="AS1095" s="73" t="str">
        <f aca="false">S1095</f>
        <v>E</v>
      </c>
      <c r="AT1095" s="73" t="str">
        <f aca="false">T1095</f>
        <v>0..n</v>
      </c>
      <c r="AU1095" s="73" t="n">
        <f aca="false">U1095</f>
        <v>0</v>
      </c>
      <c r="AV1095" s="73" t="n">
        <f aca="false">V1095</f>
        <v>0</v>
      </c>
      <c r="AW1095" s="6"/>
      <c r="AX1095" s="69" t="str">
        <f aca="false">X1095</f>
        <v>EXTENDED</v>
      </c>
      <c r="AY1095" s="74" t="n">
        <f aca="false">Y1095</f>
        <v>0</v>
      </c>
      <c r="BA1095" s="46"/>
      <c r="BB1095" s="46"/>
      <c r="BC1095" s="46"/>
    </row>
    <row r="1096" customFormat="false" ht="99.75" hidden="false" customHeight="false" outlineLevel="0" collapsed="false">
      <c r="A1096" s="58" t="str">
        <f aca="false">IF(ISERROR(SEARCH("-X-",D1096)),IF(S1096="G","NO",IF(S1096="E","YES","")),"EXT")</f>
        <v>EXT</v>
      </c>
      <c r="B1096" s="77"/>
      <c r="C1096" s="59"/>
      <c r="D1096" s="60" t="s">
        <v>4367</v>
      </c>
      <c r="E1096" s="61"/>
      <c r="F1096" s="62" t="n">
        <f aca="false">LEN(Q1096)-LEN(SUBSTITUTE(Q1096,"/",""))-1</f>
        <v>5</v>
      </c>
      <c r="G1096" s="62" t="s">
        <v>95</v>
      </c>
      <c r="H1096" s="63" t="s">
        <v>1165</v>
      </c>
      <c r="I1096" s="63"/>
      <c r="J1096" s="64"/>
      <c r="K1096" s="64"/>
      <c r="L1096" s="64"/>
      <c r="M1096" s="63"/>
      <c r="N1096" s="65"/>
      <c r="O1096" s="65" t="s">
        <v>95</v>
      </c>
      <c r="P1096" s="66" t="str">
        <f aca="false">MID(SUBSTITUTE(SUBSTITUTE(Q1096,"/",CONCATENATE(CHAR(10),"/")),"/",CONCATENATE(CHAR(10),"/"),F1096+1),2,500)</f>
        <v>/rsm:CrossIndustryInvoice
/rsm:SupplyChainTradeTransaction
/ram:ApplicableHeaderTradeSettlement
/ram:SpecifiedTradePaymentTerms
/ram:PayeeTradeParty
/ram:SpecifiedLegalOrganization</v>
      </c>
      <c r="Q1096" s="67" t="s">
        <v>4368</v>
      </c>
      <c r="R1096" s="65"/>
      <c r="S1096" s="65" t="str">
        <f aca="false">IF($D1096="","",IF(ISERROR(FIND("/@",RIGHT($Q1096,LEN($Q1096)-FIND("#",SUBSTITUTE($Q1096,"/","#",LEN($Q1096)-LEN(SUBSTITUTE($Q1096,"/",""))))))),IF(LEFT($D1096,4)="BG-X","EG",IF(LEFT($D1096,2)="BG","G",IF(OR(RIGHT($D1096,2)="-0",RIGHT($D1096,3)="-00",RIGHT($D1096,4)="-000"),"","E"))),"A"))</f>
        <v/>
      </c>
      <c r="T1096" s="65" t="s">
        <v>95</v>
      </c>
      <c r="U1096" s="65"/>
      <c r="V1096" s="68"/>
      <c r="X1096" s="69" t="s">
        <v>30</v>
      </c>
      <c r="Y1096" s="69"/>
      <c r="AA1096" s="70"/>
      <c r="AB1096" s="70"/>
      <c r="AC1096" s="71"/>
      <c r="AE1096" s="72" t="str">
        <f aca="false">D1096</f>
        <v>BT-X-508-00</v>
      </c>
      <c r="AF1096" s="73" t="n">
        <f aca="false">F1096</f>
        <v>5</v>
      </c>
      <c r="AG1096" s="73" t="str">
        <f aca="false">G1096</f>
        <v>0..1</v>
      </c>
      <c r="AH1096" s="63" t="s">
        <v>1167</v>
      </c>
      <c r="AI1096" s="63"/>
      <c r="AJ1096" s="64"/>
      <c r="AK1096" s="64"/>
      <c r="AL1096" s="64"/>
      <c r="AM1096" s="73" t="n">
        <f aca="false">M1096</f>
        <v>0</v>
      </c>
      <c r="AN1096" s="73" t="n">
        <f aca="false">N1096</f>
        <v>0</v>
      </c>
      <c r="AO1096" s="73" t="str">
        <f aca="false">O1096</f>
        <v>0..1</v>
      </c>
      <c r="AP1096" s="73" t="str">
        <f aca="false">P1096</f>
        <v>/rsm:CrossIndustryInvoice
/rsm:SupplyChainTradeTransaction
/ram:ApplicableHeaderTradeSettlement
/ram:SpecifiedTradePaymentTerms
/ram:PayeeTradeParty
/ram:SpecifiedLegalOrganization</v>
      </c>
      <c r="AQ1096" s="73" t="str">
        <f aca="false">Q1096</f>
        <v>/rsm:CrossIndustryInvoice/rsm:SupplyChainTradeTransaction/ram:ApplicableHeaderTradeSettlement/ram:SpecifiedTradePaymentTerms/ram:PayeeTradeParty/ram:SpecifiedLegalOrganization</v>
      </c>
      <c r="AR1096" s="73" t="n">
        <f aca="false">R1096</f>
        <v>0</v>
      </c>
      <c r="AS1096" s="73" t="str">
        <f aca="false">S1096</f>
        <v/>
      </c>
      <c r="AT1096" s="73" t="str">
        <f aca="false">T1096</f>
        <v>0..1</v>
      </c>
      <c r="AU1096" s="73" t="n">
        <f aca="false">U1096</f>
        <v>0</v>
      </c>
      <c r="AV1096" s="73" t="n">
        <f aca="false">V1096</f>
        <v>0</v>
      </c>
      <c r="AW1096" s="6"/>
      <c r="AX1096" s="69" t="str">
        <f aca="false">X1096</f>
        <v>EXTENDED</v>
      </c>
      <c r="AY1096" s="74" t="n">
        <f aca="false">Y1096</f>
        <v>0</v>
      </c>
      <c r="BA1096" s="46"/>
      <c r="BB1096" s="46"/>
      <c r="BC1096" s="46"/>
    </row>
    <row r="1097" customFormat="false" ht="114" hidden="false" customHeight="false" outlineLevel="0" collapsed="false">
      <c r="A1097" s="58" t="str">
        <f aca="false">IF(ISERROR(SEARCH("-X-",D1097)),IF(S1097="G","NO",IF(S1097="E","YES","")),"EXT")</f>
        <v>EXT</v>
      </c>
      <c r="B1097" s="77"/>
      <c r="C1097" s="59"/>
      <c r="D1097" s="60" t="s">
        <v>4369</v>
      </c>
      <c r="E1097" s="61"/>
      <c r="F1097" s="62" t="n">
        <f aca="false">LEN(Q1097)-LEN(SUBSTITUTE(Q1097,"/",""))-1</f>
        <v>6</v>
      </c>
      <c r="G1097" s="62" t="s">
        <v>95</v>
      </c>
      <c r="H1097" s="63" t="s">
        <v>1169</v>
      </c>
      <c r="I1097" s="63" t="s">
        <v>993</v>
      </c>
      <c r="J1097" s="64"/>
      <c r="K1097" s="64"/>
      <c r="L1097" s="64"/>
      <c r="M1097" s="63" t="s">
        <v>137</v>
      </c>
      <c r="N1097" s="65"/>
      <c r="O1097" s="65" t="s">
        <v>95</v>
      </c>
      <c r="P1097" s="66" t="str">
        <f aca="false">MID(SUBSTITUTE(SUBSTITUTE(Q1097,"/",CONCATENATE(CHAR(10),"/")),"/",CONCATENATE(CHAR(10),"/"),F1097+1),2,500)</f>
        <v>/rsm:CrossIndustryInvoice
/rsm:SupplyChainTradeTransaction
/ram:ApplicableHeaderTradeSettlement
/ram:SpecifiedTradePaymentTerms
/ram:PayeeTradeParty
/ram:SpecifiedLegalOrganization
/ram:ID</v>
      </c>
      <c r="Q1097" s="67" t="s">
        <v>4370</v>
      </c>
      <c r="R1097" s="65" t="s">
        <v>139</v>
      </c>
      <c r="S1097" s="65" t="str">
        <f aca="false">IF($D1097="","",IF(ISERROR(FIND("/@",RIGHT($Q1097,LEN($Q1097)-FIND("#",SUBSTITUTE($Q1097,"/","#",LEN($Q1097)-LEN(SUBSTITUTE($Q1097,"/",""))))))),IF(LEFT($D1097,4)="BG-X","EG",IF(LEFT($D1097,2)="BG","G",IF(OR(RIGHT($D1097,2)="-0",RIGHT($D1097,3)="-00",RIGHT($D1097,4)="-000"),"","E"))),"A"))</f>
        <v>E</v>
      </c>
      <c r="T1097" s="65" t="s">
        <v>95</v>
      </c>
      <c r="U1097" s="65"/>
      <c r="V1097" s="68"/>
      <c r="X1097" s="69" t="s">
        <v>30</v>
      </c>
      <c r="Y1097" s="69"/>
      <c r="AA1097" s="70"/>
      <c r="AB1097" s="70"/>
      <c r="AC1097" s="71"/>
      <c r="AE1097" s="72" t="str">
        <f aca="false">D1097</f>
        <v>BT-X-508</v>
      </c>
      <c r="AF1097" s="73" t="n">
        <f aca="false">F1097</f>
        <v>6</v>
      </c>
      <c r="AG1097" s="73" t="str">
        <f aca="false">G1097</f>
        <v>0..1</v>
      </c>
      <c r="AH1097" s="63" t="s">
        <v>3339</v>
      </c>
      <c r="AI1097" s="63" t="s">
        <v>996</v>
      </c>
      <c r="AJ1097" s="64"/>
      <c r="AK1097" s="64"/>
      <c r="AL1097" s="64"/>
      <c r="AM1097" s="73" t="str">
        <f aca="false">M1097</f>
        <v>Identifier</v>
      </c>
      <c r="AN1097" s="73" t="n">
        <f aca="false">N1097</f>
        <v>0</v>
      </c>
      <c r="AO1097" s="73" t="str">
        <f aca="false">O1097</f>
        <v>0..1</v>
      </c>
      <c r="AP1097" s="73" t="str">
        <f aca="false">P1097</f>
        <v>/rsm:CrossIndustryInvoice
/rsm:SupplyChainTradeTransaction
/ram:ApplicableHeaderTradeSettlement
/ram:SpecifiedTradePaymentTerms
/ram:PayeeTradeParty
/ram:SpecifiedLegalOrganization
/ram:ID</v>
      </c>
      <c r="AQ1097" s="73" t="str">
        <f aca="false">Q1097</f>
        <v>/rsm:CrossIndustryInvoice/rsm:SupplyChainTradeTransaction/ram:ApplicableHeaderTradeSettlement/ram:SpecifiedTradePaymentTerms/ram:PayeeTradeParty/ram:SpecifiedLegalOrganization/ram:ID</v>
      </c>
      <c r="AR1097" s="73" t="str">
        <f aca="false">R1097</f>
        <v>I</v>
      </c>
      <c r="AS1097" s="73" t="str">
        <f aca="false">S1097</f>
        <v>E</v>
      </c>
      <c r="AT1097" s="73" t="str">
        <f aca="false">T1097</f>
        <v>0..1</v>
      </c>
      <c r="AU1097" s="73" t="n">
        <f aca="false">U1097</f>
        <v>0</v>
      </c>
      <c r="AV1097" s="73" t="n">
        <f aca="false">V1097</f>
        <v>0</v>
      </c>
      <c r="AW1097" s="6"/>
      <c r="AX1097" s="69" t="str">
        <f aca="false">X1097</f>
        <v>EXTENDED</v>
      </c>
      <c r="AY1097" s="74" t="n">
        <f aca="false">Y1097</f>
        <v>0</v>
      </c>
      <c r="BA1097" s="46"/>
      <c r="BB1097" s="46"/>
      <c r="BC1097" s="46"/>
    </row>
    <row r="1098" customFormat="false" ht="128.25" hidden="false" customHeight="false" outlineLevel="0" collapsed="false">
      <c r="A1098" s="58" t="str">
        <f aca="false">IF(ISERROR(SEARCH("-X-",D1098)),IF(S1098="G","NO",IF(S1098="E","YES","")),"EXT")</f>
        <v>EXT</v>
      </c>
      <c r="B1098" s="77"/>
      <c r="C1098" s="59"/>
      <c r="D1098" s="60" t="s">
        <v>4371</v>
      </c>
      <c r="E1098" s="61"/>
      <c r="F1098" s="62" t="n">
        <f aca="false">LEN(Q1098)-LEN(SUBSTITUTE(Q1098,"/",""))-1</f>
        <v>7</v>
      </c>
      <c r="G1098" s="62" t="s">
        <v>95</v>
      </c>
      <c r="H1098" s="63" t="s">
        <v>355</v>
      </c>
      <c r="I1098" s="63" t="s">
        <v>3599</v>
      </c>
      <c r="J1098" s="64" t="s">
        <v>999</v>
      </c>
      <c r="K1098" s="64"/>
      <c r="L1098" s="64"/>
      <c r="M1098" s="63" t="s">
        <v>358</v>
      </c>
      <c r="N1098" s="65"/>
      <c r="O1098" s="65"/>
      <c r="P1098" s="66" t="str">
        <f aca="false">MID(SUBSTITUTE(SUBSTITUTE(Q1098,"/",CONCATENATE(CHAR(10),"/")),"/",CONCATENATE(CHAR(10),"/"),F1098+1),2,500)</f>
        <v>/rsm:CrossIndustryInvoice
/rsm:SupplyChainTradeTransaction
/ram:ApplicableHeaderTradeSettlement
/ram:SpecifiedTradePaymentTerms
/ram:PayeeTradeParty
/ram:SpecifiedLegalOrganization
/ram:ID
/@schemeID</v>
      </c>
      <c r="Q1098" s="67" t="s">
        <v>4372</v>
      </c>
      <c r="R1098" s="65" t="s">
        <v>360</v>
      </c>
      <c r="S1098" s="65" t="str">
        <f aca="false">IF($D1098="","",IF(ISERROR(FIND("/@",RIGHT($Q1098,LEN($Q1098)-FIND("#",SUBSTITUTE($Q1098,"/","#",LEN($Q1098)-LEN(SUBSTITUTE($Q1098,"/",""))))))),IF(LEFT($D1098,4)="BG-X","EG",IF(LEFT($D1098,2)="BG","G",IF(OR(RIGHT($D1098,2)="-0",RIGHT($D1098,3)="-00",RIGHT($D1098,4)="-000"),"","E"))),"A"))</f>
        <v/>
      </c>
      <c r="T1098" s="65"/>
      <c r="U1098" s="65"/>
      <c r="V1098" s="68"/>
      <c r="X1098" s="69" t="s">
        <v>30</v>
      </c>
      <c r="Y1098" s="69"/>
      <c r="AA1098" s="70"/>
      <c r="AB1098" s="70"/>
      <c r="AC1098" s="71"/>
      <c r="AE1098" s="72" t="str">
        <f aca="false">D1098</f>
        <v>BT-X-508-0</v>
      </c>
      <c r="AF1098" s="73" t="n">
        <f aca="false">F1098</f>
        <v>7</v>
      </c>
      <c r="AG1098" s="73" t="str">
        <f aca="false">G1098</f>
        <v>0..1</v>
      </c>
      <c r="AH1098" s="63" t="s">
        <v>1001</v>
      </c>
      <c r="AI1098" s="63" t="s">
        <v>4373</v>
      </c>
      <c r="AJ1098" s="64" t="s">
        <v>1003</v>
      </c>
      <c r="AK1098" s="64"/>
      <c r="AL1098" s="64"/>
      <c r="AM1098" s="73" t="str">
        <f aca="false">M1098</f>
        <v>String</v>
      </c>
      <c r="AN1098" s="73" t="n">
        <f aca="false">N1098</f>
        <v>0</v>
      </c>
      <c r="AO1098" s="73" t="n">
        <f aca="false">O1098</f>
        <v>0</v>
      </c>
      <c r="AP1098" s="73" t="str">
        <f aca="false">P1098</f>
        <v>/rsm:CrossIndustryInvoice
/rsm:SupplyChainTradeTransaction
/ram:ApplicableHeaderTradeSettlement
/ram:SpecifiedTradePaymentTerms
/ram:PayeeTradeParty
/ram:SpecifiedLegalOrganization
/ram:ID
/@schemeID</v>
      </c>
      <c r="AQ1098" s="73" t="str">
        <f aca="false">Q1098</f>
        <v>/rsm:CrossIndustryInvoice/rsm:SupplyChainTradeTransaction/ram:ApplicableHeaderTradeSettlement/ram:SpecifiedTradePaymentTerms/ram:PayeeTradeParty/ram:SpecifiedLegalOrganization/ram:ID/@schemeID</v>
      </c>
      <c r="AR1098" s="73" t="str">
        <f aca="false">R1098</f>
        <v>S</v>
      </c>
      <c r="AS1098" s="73" t="str">
        <f aca="false">S1098</f>
        <v/>
      </c>
      <c r="AT1098" s="73" t="n">
        <f aca="false">T1098</f>
        <v>0</v>
      </c>
      <c r="AU1098" s="73" t="n">
        <f aca="false">U1098</f>
        <v>0</v>
      </c>
      <c r="AV1098" s="73" t="n">
        <f aca="false">V1098</f>
        <v>0</v>
      </c>
      <c r="AW1098" s="6"/>
      <c r="AX1098" s="69" t="str">
        <f aca="false">X1098</f>
        <v>EXTENDED</v>
      </c>
      <c r="AY1098" s="74" t="n">
        <f aca="false">Y1098</f>
        <v>0</v>
      </c>
      <c r="BA1098" s="46"/>
      <c r="BB1098" s="46"/>
      <c r="BC1098" s="46"/>
    </row>
    <row r="1099" customFormat="false" ht="114" hidden="false" customHeight="false" outlineLevel="0" collapsed="false">
      <c r="A1099" s="58" t="str">
        <f aca="false">IF(ISERROR(SEARCH("-X-",D1099)),IF(S1099="G","NO",IF(S1099="E","YES","")),"EXT")</f>
        <v>EXT</v>
      </c>
      <c r="B1099" s="77"/>
      <c r="C1099" s="59"/>
      <c r="D1099" s="60" t="s">
        <v>4374</v>
      </c>
      <c r="E1099" s="61"/>
      <c r="F1099" s="62" t="n">
        <f aca="false">LEN(Q1099)-LEN(SUBSTITUTE(Q1099,"/",""))-1</f>
        <v>6</v>
      </c>
      <c r="G1099" s="62" t="s">
        <v>95</v>
      </c>
      <c r="H1099" s="63" t="s">
        <v>1005</v>
      </c>
      <c r="I1099" s="63" t="s">
        <v>1006</v>
      </c>
      <c r="J1099" s="64" t="s">
        <v>1007</v>
      </c>
      <c r="K1099" s="64"/>
      <c r="L1099" s="64"/>
      <c r="M1099" s="63" t="s">
        <v>119</v>
      </c>
      <c r="N1099" s="65"/>
      <c r="O1099" s="65" t="s">
        <v>95</v>
      </c>
      <c r="P1099" s="66" t="str">
        <f aca="false">MID(SUBSTITUTE(SUBSTITUTE(Q1099,"/",CONCATENATE(CHAR(10),"/")),"/",CONCATENATE(CHAR(10),"/"),F1099+1),2,500)</f>
        <v>/rsm:CrossIndustryInvoice
/rsm:SupplyChainTradeTransaction
/ram:ApplicableHeaderTradeSettlement
/ram:SpecifiedTradePaymentTerms
/ram:PayeeTradeParty
/ram:SpecifiedLegalOrganization
/ram:TradingBusinessName</v>
      </c>
      <c r="Q1099" s="67" t="s">
        <v>4375</v>
      </c>
      <c r="R1099" s="65" t="s">
        <v>121</v>
      </c>
      <c r="S1099" s="65" t="str">
        <f aca="false">IF($D1099="","",IF(ISERROR(FIND("/@",RIGHT($Q1099,LEN($Q1099)-FIND("#",SUBSTITUTE($Q1099,"/","#",LEN($Q1099)-LEN(SUBSTITUTE($Q1099,"/",""))))))),IF(LEFT($D1099,4)="BG-X","EG",IF(LEFT($D1099,2)="BG","G",IF(OR(RIGHT($D1099,2)="-0",RIGHT($D1099,3)="-00",RIGHT($D1099,4)="-000"),"","E"))),"A"))</f>
        <v>E</v>
      </c>
      <c r="T1099" s="65" t="s">
        <v>95</v>
      </c>
      <c r="U1099" s="65"/>
      <c r="V1099" s="68"/>
      <c r="X1099" s="69" t="s">
        <v>30</v>
      </c>
      <c r="Y1099" s="69"/>
      <c r="AA1099" s="70"/>
      <c r="AB1099" s="70"/>
      <c r="AC1099" s="71"/>
      <c r="AE1099" s="72" t="str">
        <f aca="false">D1099</f>
        <v>BT-X-505</v>
      </c>
      <c r="AF1099" s="73" t="n">
        <f aca="false">F1099</f>
        <v>6</v>
      </c>
      <c r="AG1099" s="73" t="str">
        <f aca="false">G1099</f>
        <v>0..1</v>
      </c>
      <c r="AH1099" s="63" t="s">
        <v>2095</v>
      </c>
      <c r="AI1099" s="63" t="s">
        <v>1010</v>
      </c>
      <c r="AJ1099" s="64" t="s">
        <v>1011</v>
      </c>
      <c r="AK1099" s="64"/>
      <c r="AL1099" s="64"/>
      <c r="AM1099" s="73" t="str">
        <f aca="false">M1099</f>
        <v>Text</v>
      </c>
      <c r="AN1099" s="73" t="n">
        <f aca="false">N1099</f>
        <v>0</v>
      </c>
      <c r="AO1099" s="73" t="str">
        <f aca="false">O1099</f>
        <v>0..1</v>
      </c>
      <c r="AP1099" s="73" t="str">
        <f aca="false">P1099</f>
        <v>/rsm:CrossIndustryInvoice
/rsm:SupplyChainTradeTransaction
/ram:ApplicableHeaderTradeSettlement
/ram:SpecifiedTradePaymentTerms
/ram:PayeeTradeParty
/ram:SpecifiedLegalOrganization
/ram:TradingBusinessName</v>
      </c>
      <c r="AQ1099" s="73" t="str">
        <f aca="false">Q1099</f>
        <v>/rsm:CrossIndustryInvoice/rsm:SupplyChainTradeTransaction/ram:ApplicableHeaderTradeSettlement/ram:SpecifiedTradePaymentTerms/ram:PayeeTradeParty/ram:SpecifiedLegalOrganization/ram:TradingBusinessName</v>
      </c>
      <c r="AR1099" s="73" t="str">
        <f aca="false">R1099</f>
        <v>T</v>
      </c>
      <c r="AS1099" s="73" t="str">
        <f aca="false">S1099</f>
        <v>E</v>
      </c>
      <c r="AT1099" s="73" t="str">
        <f aca="false">T1099</f>
        <v>0..1</v>
      </c>
      <c r="AU1099" s="73" t="n">
        <f aca="false">U1099</f>
        <v>0</v>
      </c>
      <c r="AV1099" s="73" t="n">
        <f aca="false">V1099</f>
        <v>0</v>
      </c>
      <c r="AW1099" s="6"/>
      <c r="AX1099" s="69" t="str">
        <f aca="false">X1099</f>
        <v>EXTENDED</v>
      </c>
      <c r="AY1099" s="74" t="n">
        <f aca="false">Y1099</f>
        <v>0</v>
      </c>
      <c r="BA1099" s="46"/>
      <c r="BB1099" s="46"/>
      <c r="BC1099" s="46"/>
    </row>
    <row r="1100" customFormat="false" ht="114" hidden="false" customHeight="false" outlineLevel="0" collapsed="false">
      <c r="A1100" s="58" t="str">
        <f aca="false">IF(ISERROR(SEARCH("-X-",D1100)),IF(S1100="G","NO",IF(S1100="E","YES","")),"EXT")</f>
        <v>EXT</v>
      </c>
      <c r="B1100" s="77"/>
      <c r="C1100" s="59"/>
      <c r="D1100" s="60" t="s">
        <v>4376</v>
      </c>
      <c r="E1100" s="61"/>
      <c r="F1100" s="62" t="n">
        <f aca="false">LEN(Q1100)-LEN(SUBSTITUTE(Q1100,"/",""))-1</f>
        <v>6</v>
      </c>
      <c r="G1100" s="62" t="s">
        <v>95</v>
      </c>
      <c r="H1100" s="63" t="s">
        <v>1929</v>
      </c>
      <c r="I1100" s="63"/>
      <c r="J1100" s="64"/>
      <c r="K1100" s="64"/>
      <c r="L1100" s="64"/>
      <c r="M1100" s="63"/>
      <c r="N1100" s="65"/>
      <c r="O1100" s="65" t="s">
        <v>95</v>
      </c>
      <c r="P1100" s="66" t="str">
        <f aca="false">MID(SUBSTITUTE(SUBSTITUTE(Q1100,"/",CONCATENATE(CHAR(10),"/")),"/",CONCATENATE(CHAR(10),"/"),F1100+1),2,500)</f>
        <v>/rsm:CrossIndustryInvoice
/rsm:SupplyChainTradeTransaction
/ram:ApplicableHeaderTradeSettlement
/ram:SpecifiedTradePaymentTerms
/ram:PayeeTradeParty
/ram:SpecifiedLegalOrganization
/ram:PostalTradeAddress</v>
      </c>
      <c r="Q1100" s="67" t="s">
        <v>4377</v>
      </c>
      <c r="R1100" s="65"/>
      <c r="S1100" s="65" t="str">
        <f aca="false">IF($D1100="","",IF(ISERROR(FIND("/@",RIGHT($Q1100,LEN($Q1100)-FIND("#",SUBSTITUTE($Q1100,"/","#",LEN($Q1100)-LEN(SUBSTITUTE($Q1100,"/",""))))))),IF(LEFT($D1100,4)="BG-X","EG",IF(LEFT($D1100,2)="BG","G",IF(OR(RIGHT($D1100,2)="-0",RIGHT($D1100,3)="-00",RIGHT($D1100,4)="-000"),"","E"))),"A"))</f>
        <v>EG</v>
      </c>
      <c r="T1100" s="65" t="s">
        <v>95</v>
      </c>
      <c r="U1100" s="65"/>
      <c r="V1100" s="68"/>
      <c r="X1100" s="69" t="s">
        <v>30</v>
      </c>
      <c r="Y1100" s="69"/>
      <c r="AA1100" s="70"/>
      <c r="AB1100" s="70"/>
      <c r="AC1100" s="71"/>
      <c r="AE1100" s="72" t="str">
        <f aca="false">D1100</f>
        <v>BG-X-80</v>
      </c>
      <c r="AF1100" s="73" t="n">
        <f aca="false">F1100</f>
        <v>6</v>
      </c>
      <c r="AG1100" s="73" t="str">
        <f aca="false">G1100</f>
        <v>0..1</v>
      </c>
      <c r="AH1100" s="63" t="s">
        <v>1932</v>
      </c>
      <c r="AI1100" s="63"/>
      <c r="AJ1100" s="64"/>
      <c r="AK1100" s="64"/>
      <c r="AL1100" s="64"/>
      <c r="AM1100" s="73" t="n">
        <f aca="false">M1100</f>
        <v>0</v>
      </c>
      <c r="AN1100" s="73" t="n">
        <f aca="false">N1100</f>
        <v>0</v>
      </c>
      <c r="AO1100" s="73" t="str">
        <f aca="false">O1100</f>
        <v>0..1</v>
      </c>
      <c r="AP1100" s="73" t="str">
        <f aca="false">P1100</f>
        <v>/rsm:CrossIndustryInvoice
/rsm:SupplyChainTradeTransaction
/ram:ApplicableHeaderTradeSettlement
/ram:SpecifiedTradePaymentTerms
/ram:PayeeTradeParty
/ram:SpecifiedLegalOrganization
/ram:PostalTradeAddress</v>
      </c>
      <c r="AQ1100" s="73" t="str">
        <f aca="false">Q1100</f>
        <v>/rsm:CrossIndustryInvoice/rsm:SupplyChainTradeTransaction/ram:ApplicableHeaderTradeSettlement/ram:SpecifiedTradePaymentTerms/ram:PayeeTradeParty/ram:SpecifiedLegalOrganization/ram:PostalTradeAddress</v>
      </c>
      <c r="AR1100" s="73" t="n">
        <f aca="false">R1100</f>
        <v>0</v>
      </c>
      <c r="AS1100" s="73" t="str">
        <f aca="false">S1100</f>
        <v>EG</v>
      </c>
      <c r="AT1100" s="73" t="str">
        <f aca="false">T1100</f>
        <v>0..1</v>
      </c>
      <c r="AU1100" s="73" t="n">
        <f aca="false">U1100</f>
        <v>0</v>
      </c>
      <c r="AV1100" s="73" t="n">
        <f aca="false">V1100</f>
        <v>0</v>
      </c>
      <c r="AW1100" s="6"/>
      <c r="AX1100" s="69" t="str">
        <f aca="false">X1100</f>
        <v>EXTENDED</v>
      </c>
      <c r="AY1100" s="74" t="n">
        <f aca="false">Y1100</f>
        <v>0</v>
      </c>
      <c r="BA1100" s="46"/>
      <c r="BB1100" s="46"/>
      <c r="BC1100" s="46"/>
    </row>
    <row r="1101" customFormat="false" ht="128.25" hidden="false" customHeight="false" outlineLevel="0" collapsed="false">
      <c r="A1101" s="58" t="str">
        <f aca="false">IF(ISERROR(SEARCH("-X-",D1101)),IF(S1101="G","NO",IF(S1101="E","YES","")),"EXT")</f>
        <v>EXT</v>
      </c>
      <c r="B1101" s="77"/>
      <c r="C1101" s="59"/>
      <c r="D1101" s="60" t="s">
        <v>4378</v>
      </c>
      <c r="E1101" s="61"/>
      <c r="F1101" s="62" t="n">
        <f aca="false">LEN(Q1101)-LEN(SUBSTITUTE(Q1101,"/",""))-1</f>
        <v>7</v>
      </c>
      <c r="G1101" s="62" t="s">
        <v>95</v>
      </c>
      <c r="H1101" s="63" t="s">
        <v>1069</v>
      </c>
      <c r="I1101" s="63" t="s">
        <v>1070</v>
      </c>
      <c r="J1101" s="64" t="s">
        <v>1071</v>
      </c>
      <c r="K1101" s="64"/>
      <c r="L1101" s="64"/>
      <c r="M1101" s="63" t="s">
        <v>119</v>
      </c>
      <c r="N1101" s="65"/>
      <c r="O1101" s="65" t="s">
        <v>95</v>
      </c>
      <c r="P1101" s="66" t="str">
        <f aca="false">MID(SUBSTITUTE(SUBSTITUTE(Q1101,"/",CONCATENATE(CHAR(10),"/")),"/",CONCATENATE(CHAR(10),"/"),F1101+1),2,500)</f>
        <v>/rsm:CrossIndustryInvoice
/rsm:SupplyChainTradeTransaction
/ram:ApplicableHeaderTradeSettlement
/ram:SpecifiedTradePaymentTerms
/ram:PayeeTradeParty
/ram:SpecifiedLegalOrganization
/ram:PostalTradeAddress
/ram:PostcodeCode</v>
      </c>
      <c r="Q1101" s="67" t="s">
        <v>4379</v>
      </c>
      <c r="R1101" s="65" t="s">
        <v>121</v>
      </c>
      <c r="S1101" s="65" t="str">
        <f aca="false">IF($D1101="","",IF(ISERROR(FIND("/@",RIGHT($Q1101,LEN($Q1101)-FIND("#",SUBSTITUTE($Q1101,"/","#",LEN($Q1101)-LEN(SUBSTITUTE($Q1101,"/",""))))))),IF(LEFT($D1101,4)="BG-X","EG",IF(LEFT($D1101,2)="BG","G",IF(OR(RIGHT($D1101,2)="-0",RIGHT($D1101,3)="-00",RIGHT($D1101,4)="-000"),"","E"))),"A"))</f>
        <v>E</v>
      </c>
      <c r="T1101" s="65" t="s">
        <v>95</v>
      </c>
      <c r="U1101" s="65"/>
      <c r="V1101" s="68"/>
      <c r="X1101" s="69" t="s">
        <v>30</v>
      </c>
      <c r="Y1101" s="69"/>
      <c r="AA1101" s="70"/>
      <c r="AB1101" s="70"/>
      <c r="AC1101" s="71"/>
      <c r="AE1101" s="72" t="str">
        <f aca="false">D1101</f>
        <v>BT-X-525</v>
      </c>
      <c r="AF1101" s="73" t="n">
        <f aca="false">F1101</f>
        <v>7</v>
      </c>
      <c r="AG1101" s="73" t="str">
        <f aca="false">G1101</f>
        <v>0..1</v>
      </c>
      <c r="AH1101" s="63" t="s">
        <v>1073</v>
      </c>
      <c r="AI1101" s="63" t="s">
        <v>1074</v>
      </c>
      <c r="AJ1101" s="64" t="s">
        <v>1075</v>
      </c>
      <c r="AK1101" s="64"/>
      <c r="AL1101" s="64"/>
      <c r="AM1101" s="73" t="str">
        <f aca="false">M1101</f>
        <v>Text</v>
      </c>
      <c r="AN1101" s="73" t="n">
        <f aca="false">N1101</f>
        <v>0</v>
      </c>
      <c r="AO1101" s="73" t="str">
        <f aca="false">O1101</f>
        <v>0..1</v>
      </c>
      <c r="AP1101" s="73" t="str">
        <f aca="false">P1101</f>
        <v>/rsm:CrossIndustryInvoice
/rsm:SupplyChainTradeTransaction
/ram:ApplicableHeaderTradeSettlement
/ram:SpecifiedTradePaymentTerms
/ram:PayeeTradeParty
/ram:SpecifiedLegalOrganization
/ram:PostalTradeAddress
/ram:PostcodeCode</v>
      </c>
      <c r="AQ1101" s="73" t="str">
        <f aca="false">Q1101</f>
        <v>/rsm:CrossIndustryInvoice/rsm:SupplyChainTradeTransaction/ram:ApplicableHeaderTradeSettlement/ram:SpecifiedTradePaymentTerms/ram:PayeeTradeParty/ram:SpecifiedLegalOrganization/ram:PostalTradeAddress/ram:PostcodeCode</v>
      </c>
      <c r="AR1101" s="73" t="str">
        <f aca="false">R1101</f>
        <v>T</v>
      </c>
      <c r="AS1101" s="73" t="str">
        <f aca="false">S1101</f>
        <v>E</v>
      </c>
      <c r="AT1101" s="73" t="str">
        <f aca="false">T1101</f>
        <v>0..1</v>
      </c>
      <c r="AU1101" s="73" t="n">
        <f aca="false">U1101</f>
        <v>0</v>
      </c>
      <c r="AV1101" s="73" t="n">
        <f aca="false">V1101</f>
        <v>0</v>
      </c>
      <c r="AW1101" s="6"/>
      <c r="AX1101" s="69" t="str">
        <f aca="false">X1101</f>
        <v>EXTENDED</v>
      </c>
      <c r="AY1101" s="74" t="n">
        <f aca="false">Y1101</f>
        <v>0</v>
      </c>
      <c r="BA1101" s="46"/>
      <c r="BB1101" s="46"/>
      <c r="BC1101" s="46"/>
    </row>
    <row r="1102" customFormat="false" ht="128.25" hidden="false" customHeight="false" outlineLevel="0" collapsed="false">
      <c r="A1102" s="58" t="str">
        <f aca="false">IF(ISERROR(SEARCH("-X-",D1102)),IF(S1102="G","NO",IF(S1102="E","YES","")),"EXT")</f>
        <v>EXT</v>
      </c>
      <c r="B1102" s="77"/>
      <c r="C1102" s="59"/>
      <c r="D1102" s="60" t="s">
        <v>4380</v>
      </c>
      <c r="E1102" s="61"/>
      <c r="F1102" s="62" t="n">
        <f aca="false">LEN(Q1102)-LEN(SUBSTITUTE(Q1102,"/",""))-1</f>
        <v>7</v>
      </c>
      <c r="G1102" s="62" t="s">
        <v>95</v>
      </c>
      <c r="H1102" s="63" t="s">
        <v>1078</v>
      </c>
      <c r="I1102" s="63" t="s">
        <v>1079</v>
      </c>
      <c r="J1102" s="64" t="s">
        <v>1080</v>
      </c>
      <c r="K1102" s="64"/>
      <c r="L1102" s="64"/>
      <c r="M1102" s="63" t="s">
        <v>119</v>
      </c>
      <c r="N1102" s="65"/>
      <c r="O1102" s="65" t="s">
        <v>95</v>
      </c>
      <c r="P1102" s="66" t="str">
        <f aca="false">MID(SUBSTITUTE(SUBSTITUTE(Q1102,"/",CONCATENATE(CHAR(10),"/")),"/",CONCATENATE(CHAR(10),"/"),F1102+1),2,500)</f>
        <v>/rsm:CrossIndustryInvoice
/rsm:SupplyChainTradeTransaction
/ram:ApplicableHeaderTradeSettlement
/ram:SpecifiedTradePaymentTerms
/ram:PayeeTradeParty
/ram:SpecifiedLegalOrganization
/ram:PostalTradeAddress
/ram:LineOne</v>
      </c>
      <c r="Q1102" s="67" t="s">
        <v>4381</v>
      </c>
      <c r="R1102" s="65" t="s">
        <v>121</v>
      </c>
      <c r="S1102" s="65" t="str">
        <f aca="false">IF($D1102="","",IF(ISERROR(FIND("/@",RIGHT($Q1102,LEN($Q1102)-FIND("#",SUBSTITUTE($Q1102,"/","#",LEN($Q1102)-LEN(SUBSTITUTE($Q1102,"/",""))))))),IF(LEFT($D1102,4)="BG-X","EG",IF(LEFT($D1102,2)="BG","G",IF(OR(RIGHT($D1102,2)="-0",RIGHT($D1102,3)="-00",RIGHT($D1102,4)="-000"),"","E"))),"A"))</f>
        <v>E</v>
      </c>
      <c r="T1102" s="65" t="s">
        <v>95</v>
      </c>
      <c r="U1102" s="65"/>
      <c r="V1102" s="68"/>
      <c r="X1102" s="69" t="s">
        <v>30</v>
      </c>
      <c r="Y1102" s="69"/>
      <c r="AA1102" s="70"/>
      <c r="AB1102" s="70"/>
      <c r="AC1102" s="71"/>
      <c r="AE1102" s="72" t="str">
        <f aca="false">D1102</f>
        <v>BT-X-526</v>
      </c>
      <c r="AF1102" s="73" t="n">
        <f aca="false">F1102</f>
        <v>7</v>
      </c>
      <c r="AG1102" s="73" t="str">
        <f aca="false">G1102</f>
        <v>0..1</v>
      </c>
      <c r="AH1102" s="63" t="s">
        <v>1082</v>
      </c>
      <c r="AI1102" s="63" t="s">
        <v>1083</v>
      </c>
      <c r="AJ1102" s="64" t="s">
        <v>1084</v>
      </c>
      <c r="AK1102" s="64"/>
      <c r="AL1102" s="64"/>
      <c r="AM1102" s="73" t="str">
        <f aca="false">M1102</f>
        <v>Text</v>
      </c>
      <c r="AN1102" s="73" t="n">
        <f aca="false">N1102</f>
        <v>0</v>
      </c>
      <c r="AO1102" s="73" t="str">
        <f aca="false">O1102</f>
        <v>0..1</v>
      </c>
      <c r="AP1102" s="73" t="str">
        <f aca="false">P1102</f>
        <v>/rsm:CrossIndustryInvoice
/rsm:SupplyChainTradeTransaction
/ram:ApplicableHeaderTradeSettlement
/ram:SpecifiedTradePaymentTerms
/ram:PayeeTradeParty
/ram:SpecifiedLegalOrganization
/ram:PostalTradeAddress
/ram:LineOne</v>
      </c>
      <c r="AQ1102" s="73" t="str">
        <f aca="false">Q1102</f>
        <v>/rsm:CrossIndustryInvoice/rsm:SupplyChainTradeTransaction/ram:ApplicableHeaderTradeSettlement/ram:SpecifiedTradePaymentTerms/ram:PayeeTradeParty/ram:SpecifiedLegalOrganization/ram:PostalTradeAddress/ram:LineOne</v>
      </c>
      <c r="AR1102" s="73" t="str">
        <f aca="false">R1102</f>
        <v>T</v>
      </c>
      <c r="AS1102" s="73" t="str">
        <f aca="false">S1102</f>
        <v>E</v>
      </c>
      <c r="AT1102" s="73" t="str">
        <f aca="false">T1102</f>
        <v>0..1</v>
      </c>
      <c r="AU1102" s="73" t="n">
        <f aca="false">U1102</f>
        <v>0</v>
      </c>
      <c r="AV1102" s="73" t="n">
        <f aca="false">V1102</f>
        <v>0</v>
      </c>
      <c r="AW1102" s="6"/>
      <c r="AX1102" s="69" t="str">
        <f aca="false">X1102</f>
        <v>EXTENDED</v>
      </c>
      <c r="AY1102" s="74" t="n">
        <f aca="false">Y1102</f>
        <v>0</v>
      </c>
      <c r="BA1102" s="46"/>
      <c r="BB1102" s="46"/>
      <c r="BC1102" s="46"/>
    </row>
    <row r="1103" customFormat="false" ht="128.25" hidden="false" customHeight="false" outlineLevel="0" collapsed="false">
      <c r="A1103" s="58" t="str">
        <f aca="false">IF(ISERROR(SEARCH("-X-",D1103)),IF(S1103="G","NO",IF(S1103="E","YES","")),"EXT")</f>
        <v>EXT</v>
      </c>
      <c r="B1103" s="77"/>
      <c r="C1103" s="59"/>
      <c r="D1103" s="60" t="s">
        <v>4382</v>
      </c>
      <c r="E1103" s="61"/>
      <c r="F1103" s="62" t="n">
        <f aca="false">LEN(Q1103)-LEN(SUBSTITUTE(Q1103,"/",""))-1</f>
        <v>7</v>
      </c>
      <c r="G1103" s="62" t="s">
        <v>95</v>
      </c>
      <c r="H1103" s="63" t="s">
        <v>1087</v>
      </c>
      <c r="I1103" s="63" t="s">
        <v>1088</v>
      </c>
      <c r="J1103" s="64"/>
      <c r="K1103" s="64"/>
      <c r="L1103" s="64"/>
      <c r="M1103" s="63" t="s">
        <v>119</v>
      </c>
      <c r="N1103" s="65"/>
      <c r="O1103" s="65" t="s">
        <v>95</v>
      </c>
      <c r="P1103" s="66" t="str">
        <f aca="false">MID(SUBSTITUTE(SUBSTITUTE(Q1103,"/",CONCATENATE(CHAR(10),"/")),"/",CONCATENATE(CHAR(10),"/"),F1103+1),2,500)</f>
        <v>/rsm:CrossIndustryInvoice
/rsm:SupplyChainTradeTransaction
/ram:ApplicableHeaderTradeSettlement
/ram:SpecifiedTradePaymentTerms
/ram:PayeeTradeParty
/ram:SpecifiedLegalOrganization
/ram:PostalTradeAddress
/ram:LineTwo</v>
      </c>
      <c r="Q1103" s="67" t="s">
        <v>4383</v>
      </c>
      <c r="R1103" s="65" t="s">
        <v>121</v>
      </c>
      <c r="S1103" s="65" t="str">
        <f aca="false">IF($D1103="","",IF(ISERROR(FIND("/@",RIGHT($Q1103,LEN($Q1103)-FIND("#",SUBSTITUTE($Q1103,"/","#",LEN($Q1103)-LEN(SUBSTITUTE($Q1103,"/",""))))))),IF(LEFT($D1103,4)="BG-X","EG",IF(LEFT($D1103,2)="BG","G",IF(OR(RIGHT($D1103,2)="-0",RIGHT($D1103,3)="-00",RIGHT($D1103,4)="-000"),"","E"))),"A"))</f>
        <v>E</v>
      </c>
      <c r="T1103" s="65" t="s">
        <v>95</v>
      </c>
      <c r="U1103" s="65"/>
      <c r="V1103" s="68"/>
      <c r="X1103" s="69" t="s">
        <v>30</v>
      </c>
      <c r="Y1103" s="69"/>
      <c r="AA1103" s="70"/>
      <c r="AB1103" s="70"/>
      <c r="AC1103" s="71"/>
      <c r="AE1103" s="72" t="str">
        <f aca="false">D1103</f>
        <v>BT-X-527</v>
      </c>
      <c r="AF1103" s="73" t="n">
        <f aca="false">F1103</f>
        <v>7</v>
      </c>
      <c r="AG1103" s="73" t="str">
        <f aca="false">G1103</f>
        <v>0..1</v>
      </c>
      <c r="AH1103" s="63" t="s">
        <v>1090</v>
      </c>
      <c r="AI1103" s="63" t="s">
        <v>1091</v>
      </c>
      <c r="AJ1103" s="64"/>
      <c r="AK1103" s="64"/>
      <c r="AL1103" s="64"/>
      <c r="AM1103" s="73" t="str">
        <f aca="false">M1103</f>
        <v>Text</v>
      </c>
      <c r="AN1103" s="73" t="n">
        <f aca="false">N1103</f>
        <v>0</v>
      </c>
      <c r="AO1103" s="73" t="str">
        <f aca="false">O1103</f>
        <v>0..1</v>
      </c>
      <c r="AP1103" s="73" t="str">
        <f aca="false">P1103</f>
        <v>/rsm:CrossIndustryInvoice
/rsm:SupplyChainTradeTransaction
/ram:ApplicableHeaderTradeSettlement
/ram:SpecifiedTradePaymentTerms
/ram:PayeeTradeParty
/ram:SpecifiedLegalOrganization
/ram:PostalTradeAddress
/ram:LineTwo</v>
      </c>
      <c r="AQ1103" s="73" t="str">
        <f aca="false">Q1103</f>
        <v>/rsm:CrossIndustryInvoice/rsm:SupplyChainTradeTransaction/ram:ApplicableHeaderTradeSettlement/ram:SpecifiedTradePaymentTerms/ram:PayeeTradeParty/ram:SpecifiedLegalOrganization/ram:PostalTradeAddress/ram:LineTwo</v>
      </c>
      <c r="AR1103" s="73" t="str">
        <f aca="false">R1103</f>
        <v>T</v>
      </c>
      <c r="AS1103" s="73" t="str">
        <f aca="false">S1103</f>
        <v>E</v>
      </c>
      <c r="AT1103" s="73" t="str">
        <f aca="false">T1103</f>
        <v>0..1</v>
      </c>
      <c r="AU1103" s="73" t="n">
        <f aca="false">U1103</f>
        <v>0</v>
      </c>
      <c r="AV1103" s="73" t="n">
        <f aca="false">V1103</f>
        <v>0</v>
      </c>
      <c r="AW1103" s="6"/>
      <c r="AX1103" s="69" t="str">
        <f aca="false">X1103</f>
        <v>EXTENDED</v>
      </c>
      <c r="AY1103" s="74" t="n">
        <f aca="false">Y1103</f>
        <v>0</v>
      </c>
      <c r="BA1103" s="46"/>
      <c r="BB1103" s="46"/>
      <c r="BC1103" s="46"/>
    </row>
    <row r="1104" customFormat="false" ht="128.25" hidden="false" customHeight="false" outlineLevel="0" collapsed="false">
      <c r="A1104" s="58" t="str">
        <f aca="false">IF(ISERROR(SEARCH("-X-",D1104)),IF(S1104="G","NO",IF(S1104="E","YES","")),"EXT")</f>
        <v>EXT</v>
      </c>
      <c r="B1104" s="77"/>
      <c r="C1104" s="59"/>
      <c r="D1104" s="60" t="s">
        <v>4384</v>
      </c>
      <c r="E1104" s="61"/>
      <c r="F1104" s="62" t="n">
        <f aca="false">LEN(Q1104)-LEN(SUBSTITUTE(Q1104,"/",""))-1</f>
        <v>7</v>
      </c>
      <c r="G1104" s="62" t="s">
        <v>95</v>
      </c>
      <c r="H1104" s="63" t="s">
        <v>1094</v>
      </c>
      <c r="I1104" s="63" t="s">
        <v>1088</v>
      </c>
      <c r="J1104" s="64"/>
      <c r="K1104" s="64"/>
      <c r="L1104" s="64"/>
      <c r="M1104" s="63" t="s">
        <v>119</v>
      </c>
      <c r="N1104" s="65"/>
      <c r="O1104" s="65" t="s">
        <v>95</v>
      </c>
      <c r="P1104" s="66" t="str">
        <f aca="false">MID(SUBSTITUTE(SUBSTITUTE(Q1104,"/",CONCATENATE(CHAR(10),"/")),"/",CONCATENATE(CHAR(10),"/"),F1104+1),2,500)</f>
        <v>/rsm:CrossIndustryInvoice
/rsm:SupplyChainTradeTransaction
/ram:ApplicableHeaderTradeSettlement
/ram:SpecifiedTradePaymentTerms
/ram:PayeeTradeParty
/ram:SpecifiedLegalOrganization
/ram:PostalTradeAddress
/ram:LineThree</v>
      </c>
      <c r="Q1104" s="67" t="s">
        <v>4385</v>
      </c>
      <c r="R1104" s="65" t="s">
        <v>121</v>
      </c>
      <c r="S1104" s="65" t="str">
        <f aca="false">IF($D1104="","",IF(ISERROR(FIND("/@",RIGHT($Q1104,LEN($Q1104)-FIND("#",SUBSTITUTE($Q1104,"/","#",LEN($Q1104)-LEN(SUBSTITUTE($Q1104,"/",""))))))),IF(LEFT($D1104,4)="BG-X","EG",IF(LEFT($D1104,2)="BG","G",IF(OR(RIGHT($D1104,2)="-0",RIGHT($D1104,3)="-00",RIGHT($D1104,4)="-000"),"","E"))),"A"))</f>
        <v>E</v>
      </c>
      <c r="T1104" s="65" t="s">
        <v>95</v>
      </c>
      <c r="U1104" s="65"/>
      <c r="V1104" s="68"/>
      <c r="X1104" s="69" t="s">
        <v>30</v>
      </c>
      <c r="Y1104" s="69"/>
      <c r="AA1104" s="70"/>
      <c r="AB1104" s="70"/>
      <c r="AC1104" s="71"/>
      <c r="AE1104" s="72" t="str">
        <f aca="false">D1104</f>
        <v>BT-X-528</v>
      </c>
      <c r="AF1104" s="73" t="n">
        <f aca="false">F1104</f>
        <v>7</v>
      </c>
      <c r="AG1104" s="73" t="str">
        <f aca="false">G1104</f>
        <v>0..1</v>
      </c>
      <c r="AH1104" s="63" t="s">
        <v>1096</v>
      </c>
      <c r="AI1104" s="63" t="s">
        <v>1091</v>
      </c>
      <c r="AJ1104" s="64"/>
      <c r="AK1104" s="64"/>
      <c r="AL1104" s="64"/>
      <c r="AM1104" s="73" t="str">
        <f aca="false">M1104</f>
        <v>Text</v>
      </c>
      <c r="AN1104" s="73" t="n">
        <f aca="false">N1104</f>
        <v>0</v>
      </c>
      <c r="AO1104" s="73" t="str">
        <f aca="false">O1104</f>
        <v>0..1</v>
      </c>
      <c r="AP1104" s="73" t="str">
        <f aca="false">P1104</f>
        <v>/rsm:CrossIndustryInvoice
/rsm:SupplyChainTradeTransaction
/ram:ApplicableHeaderTradeSettlement
/ram:SpecifiedTradePaymentTerms
/ram:PayeeTradeParty
/ram:SpecifiedLegalOrganization
/ram:PostalTradeAddress
/ram:LineThree</v>
      </c>
      <c r="AQ1104" s="73" t="str">
        <f aca="false">Q1104</f>
        <v>/rsm:CrossIndustryInvoice/rsm:SupplyChainTradeTransaction/ram:ApplicableHeaderTradeSettlement/ram:SpecifiedTradePaymentTerms/ram:PayeeTradeParty/ram:SpecifiedLegalOrganization/ram:PostalTradeAddress/ram:LineThree</v>
      </c>
      <c r="AR1104" s="73" t="str">
        <f aca="false">R1104</f>
        <v>T</v>
      </c>
      <c r="AS1104" s="73" t="str">
        <f aca="false">S1104</f>
        <v>E</v>
      </c>
      <c r="AT1104" s="73" t="str">
        <f aca="false">T1104</f>
        <v>0..1</v>
      </c>
      <c r="AU1104" s="73" t="n">
        <f aca="false">U1104</f>
        <v>0</v>
      </c>
      <c r="AV1104" s="73" t="n">
        <f aca="false">V1104</f>
        <v>0</v>
      </c>
      <c r="AW1104" s="6"/>
      <c r="AX1104" s="69" t="str">
        <f aca="false">X1104</f>
        <v>EXTENDED</v>
      </c>
      <c r="AY1104" s="74" t="n">
        <f aca="false">Y1104</f>
        <v>0</v>
      </c>
      <c r="BA1104" s="46"/>
      <c r="BB1104" s="46"/>
      <c r="BC1104" s="46"/>
    </row>
    <row r="1105" customFormat="false" ht="128.25" hidden="false" customHeight="false" outlineLevel="0" collapsed="false">
      <c r="A1105" s="58" t="str">
        <f aca="false">IF(ISERROR(SEARCH("-X-",D1105)),IF(S1105="G","NO",IF(S1105="E","YES","")),"EXT")</f>
        <v>EXT</v>
      </c>
      <c r="B1105" s="58"/>
      <c r="C1105" s="59"/>
      <c r="D1105" s="60" t="s">
        <v>4386</v>
      </c>
      <c r="E1105" s="61"/>
      <c r="F1105" s="62" t="n">
        <f aca="false">LEN(Q1105)-LEN(SUBSTITUTE(Q1105,"/",""))-1</f>
        <v>7</v>
      </c>
      <c r="G1105" s="62" t="s">
        <v>95</v>
      </c>
      <c r="H1105" s="63" t="s">
        <v>1099</v>
      </c>
      <c r="I1105" s="63" t="s">
        <v>1100</v>
      </c>
      <c r="J1105" s="64"/>
      <c r="K1105" s="64"/>
      <c r="L1105" s="64"/>
      <c r="M1105" s="63" t="s">
        <v>119</v>
      </c>
      <c r="N1105" s="65"/>
      <c r="O1105" s="65" t="s">
        <v>95</v>
      </c>
      <c r="P1105" s="66" t="str">
        <f aca="false">MID(SUBSTITUTE(SUBSTITUTE(Q1105,"/",CONCATENATE(CHAR(10),"/")),"/",CONCATENATE(CHAR(10),"/"),F1105+1),2,500)</f>
        <v>/rsm:CrossIndustryInvoice
/rsm:SupplyChainTradeTransaction
/ram:ApplicableHeaderTradeSettlement
/ram:SpecifiedTradePaymentTerms
/ram:PayeeTradeParty
/ram:SpecifiedLegalOrganization
/ram:PostalTradeAddress
/ram:CityName</v>
      </c>
      <c r="Q1105" s="67" t="s">
        <v>4387</v>
      </c>
      <c r="R1105" s="65" t="s">
        <v>121</v>
      </c>
      <c r="S1105" s="65" t="str">
        <f aca="false">IF($D1105="","",IF(ISERROR(FIND("/@",RIGHT($Q1105,LEN($Q1105)-FIND("#",SUBSTITUTE($Q1105,"/","#",LEN($Q1105)-LEN(SUBSTITUTE($Q1105,"/",""))))))),IF(LEFT($D1105,4)="BG-X","EG",IF(LEFT($D1105,2)="BG","G",IF(OR(RIGHT($D1105,2)="-0",RIGHT($D1105,3)="-00",RIGHT($D1105,4)="-000"),"","E"))),"A"))</f>
        <v>E</v>
      </c>
      <c r="T1105" s="65" t="s">
        <v>95</v>
      </c>
      <c r="U1105" s="65"/>
      <c r="V1105" s="68"/>
      <c r="X1105" s="69" t="s">
        <v>30</v>
      </c>
      <c r="Y1105" s="69"/>
      <c r="AA1105" s="70"/>
      <c r="AB1105" s="70"/>
      <c r="AC1105" s="71"/>
      <c r="AE1105" s="72" t="str">
        <f aca="false">D1105</f>
        <v>BT-X-529</v>
      </c>
      <c r="AF1105" s="73" t="n">
        <f aca="false">F1105</f>
        <v>7</v>
      </c>
      <c r="AG1105" s="73" t="str">
        <f aca="false">G1105</f>
        <v>0..1</v>
      </c>
      <c r="AH1105" s="63" t="s">
        <v>1102</v>
      </c>
      <c r="AI1105" s="63" t="s">
        <v>1103</v>
      </c>
      <c r="AJ1105" s="64"/>
      <c r="AK1105" s="64"/>
      <c r="AL1105" s="64"/>
      <c r="AM1105" s="73" t="str">
        <f aca="false">M1105</f>
        <v>Text</v>
      </c>
      <c r="AN1105" s="73" t="n">
        <f aca="false">N1105</f>
        <v>0</v>
      </c>
      <c r="AO1105" s="73" t="str">
        <f aca="false">O1105</f>
        <v>0..1</v>
      </c>
      <c r="AP1105" s="73" t="str">
        <f aca="false">P1105</f>
        <v>/rsm:CrossIndustryInvoice
/rsm:SupplyChainTradeTransaction
/ram:ApplicableHeaderTradeSettlement
/ram:SpecifiedTradePaymentTerms
/ram:PayeeTradeParty
/ram:SpecifiedLegalOrganization
/ram:PostalTradeAddress
/ram:CityName</v>
      </c>
      <c r="AQ1105" s="73" t="str">
        <f aca="false">Q1105</f>
        <v>/rsm:CrossIndustryInvoice/rsm:SupplyChainTradeTransaction/ram:ApplicableHeaderTradeSettlement/ram:SpecifiedTradePaymentTerms/ram:PayeeTradeParty/ram:SpecifiedLegalOrganization/ram:PostalTradeAddress/ram:CityName</v>
      </c>
      <c r="AR1105" s="73" t="str">
        <f aca="false">R1105</f>
        <v>T</v>
      </c>
      <c r="AS1105" s="73" t="str">
        <f aca="false">S1105</f>
        <v>E</v>
      </c>
      <c r="AT1105" s="73" t="str">
        <f aca="false">T1105</f>
        <v>0..1</v>
      </c>
      <c r="AU1105" s="73" t="n">
        <f aca="false">U1105</f>
        <v>0</v>
      </c>
      <c r="AV1105" s="73" t="n">
        <f aca="false">V1105</f>
        <v>0</v>
      </c>
      <c r="AW1105" s="6"/>
      <c r="AX1105" s="69" t="str">
        <f aca="false">X1105</f>
        <v>EXTENDED</v>
      </c>
      <c r="AY1105" s="74" t="n">
        <f aca="false">Y1105</f>
        <v>0</v>
      </c>
      <c r="BA1105" s="46"/>
      <c r="BB1105" s="46"/>
      <c r="BC1105" s="46"/>
    </row>
    <row r="1106" customFormat="false" ht="128.25" hidden="false" customHeight="false" outlineLevel="0" collapsed="false">
      <c r="A1106" s="58" t="str">
        <f aca="false">IF(ISERROR(SEARCH("-X-",D1106)),IF(S1106="G","NO",IF(S1106="E","YES","")),"EXT")</f>
        <v>EXT</v>
      </c>
      <c r="B1106" s="58"/>
      <c r="C1106" s="59"/>
      <c r="D1106" s="60" t="s">
        <v>4388</v>
      </c>
      <c r="E1106" s="61"/>
      <c r="F1106" s="62" t="n">
        <f aca="false">LEN(Q1106)-LEN(SUBSTITUTE(Q1106,"/",""))-1</f>
        <v>7</v>
      </c>
      <c r="G1106" s="62" t="s">
        <v>88</v>
      </c>
      <c r="H1106" s="63" t="s">
        <v>1106</v>
      </c>
      <c r="I1106" s="63" t="s">
        <v>1107</v>
      </c>
      <c r="J1106" s="64" t="s">
        <v>510</v>
      </c>
      <c r="K1106" s="64"/>
      <c r="L1106" s="64"/>
      <c r="M1106" s="63" t="s">
        <v>174</v>
      </c>
      <c r="N1106" s="65"/>
      <c r="O1106" s="65" t="s">
        <v>88</v>
      </c>
      <c r="P1106" s="66" t="str">
        <f aca="false">MID(SUBSTITUTE(SUBSTITUTE(Q1106,"/",CONCATENATE(CHAR(10),"/")),"/",CONCATENATE(CHAR(10),"/"),F1106+1),2,500)</f>
        <v>/rsm:CrossIndustryInvoice
/rsm:SupplyChainTradeTransaction
/ram:ApplicableHeaderTradeSettlement
/ram:SpecifiedTradePaymentTerms
/ram:PayeeTradeParty
/ram:SpecifiedLegalOrganization
/ram:PostalTradeAddress
/ram:CountryID</v>
      </c>
      <c r="Q1106" s="67" t="s">
        <v>4389</v>
      </c>
      <c r="R1106" s="65" t="s">
        <v>176</v>
      </c>
      <c r="S1106" s="65" t="str">
        <f aca="false">IF($D1106="","",IF(ISERROR(FIND("/@",RIGHT($Q1106,LEN($Q1106)-FIND("#",SUBSTITUTE($Q1106,"/","#",LEN($Q1106)-LEN(SUBSTITUTE($Q1106,"/",""))))))),IF(LEFT($D1106,4)="BG-X","EG",IF(LEFT($D1106,2)="BG","G",IF(OR(RIGHT($D1106,2)="-0",RIGHT($D1106,3)="-00",RIGHT($D1106,4)="-000"),"","E"))),"A"))</f>
        <v>E</v>
      </c>
      <c r="T1106" s="65" t="s">
        <v>95</v>
      </c>
      <c r="U1106" s="65"/>
      <c r="V1106" s="68"/>
      <c r="X1106" s="69" t="s">
        <v>30</v>
      </c>
      <c r="Y1106" s="69"/>
      <c r="AA1106" s="70"/>
      <c r="AB1106" s="70"/>
      <c r="AC1106" s="71"/>
      <c r="AE1106" s="72" t="str">
        <f aca="false">D1106</f>
        <v>BT-X-530</v>
      </c>
      <c r="AF1106" s="73" t="n">
        <f aca="false">F1106</f>
        <v>7</v>
      </c>
      <c r="AG1106" s="73" t="str">
        <f aca="false">G1106</f>
        <v>1..1</v>
      </c>
      <c r="AH1106" s="63" t="s">
        <v>1109</v>
      </c>
      <c r="AI1106" s="63" t="s">
        <v>1110</v>
      </c>
      <c r="AJ1106" s="64" t="s">
        <v>514</v>
      </c>
      <c r="AK1106" s="64"/>
      <c r="AL1106" s="64"/>
      <c r="AM1106" s="73" t="str">
        <f aca="false">M1106</f>
        <v>Code</v>
      </c>
      <c r="AN1106" s="73" t="n">
        <f aca="false">N1106</f>
        <v>0</v>
      </c>
      <c r="AO1106" s="73" t="str">
        <f aca="false">O1106</f>
        <v>1..1</v>
      </c>
      <c r="AP1106" s="73" t="str">
        <f aca="false">P1106</f>
        <v>/rsm:CrossIndustryInvoice
/rsm:SupplyChainTradeTransaction
/ram:ApplicableHeaderTradeSettlement
/ram:SpecifiedTradePaymentTerms
/ram:PayeeTradeParty
/ram:SpecifiedLegalOrganization
/ram:PostalTradeAddress
/ram:CountryID</v>
      </c>
      <c r="AQ1106" s="73" t="str">
        <f aca="false">Q1106</f>
        <v>/rsm:CrossIndustryInvoice/rsm:SupplyChainTradeTransaction/ram:ApplicableHeaderTradeSettlement/ram:SpecifiedTradePaymentTerms/ram:PayeeTradeParty/ram:SpecifiedLegalOrganization/ram:PostalTradeAddress/ram:CountryID</v>
      </c>
      <c r="AR1106" s="73" t="str">
        <f aca="false">R1106</f>
        <v>C</v>
      </c>
      <c r="AS1106" s="73" t="str">
        <f aca="false">S1106</f>
        <v>E</v>
      </c>
      <c r="AT1106" s="73" t="str">
        <f aca="false">T1106</f>
        <v>0..1</v>
      </c>
      <c r="AU1106" s="73" t="n">
        <f aca="false">U1106</f>
        <v>0</v>
      </c>
      <c r="AV1106" s="73" t="n">
        <f aca="false">V1106</f>
        <v>0</v>
      </c>
      <c r="AW1106" s="6"/>
      <c r="AX1106" s="69" t="str">
        <f aca="false">X1106</f>
        <v>EXTENDED</v>
      </c>
      <c r="AY1106" s="74" t="n">
        <f aca="false">Y1106</f>
        <v>0</v>
      </c>
      <c r="BA1106" s="46"/>
      <c r="BB1106" s="46"/>
      <c r="BC1106" s="46"/>
    </row>
    <row r="1107" customFormat="false" ht="128.25" hidden="false" customHeight="false" outlineLevel="0" collapsed="false">
      <c r="A1107" s="58" t="str">
        <f aca="false">IF(ISERROR(SEARCH("-X-",D1107)),IF(S1107="G","NO",IF(S1107="E","YES","")),"EXT")</f>
        <v>EXT</v>
      </c>
      <c r="B1107" s="58"/>
      <c r="C1107" s="59"/>
      <c r="D1107" s="60" t="s">
        <v>4390</v>
      </c>
      <c r="E1107" s="61"/>
      <c r="F1107" s="62" t="n">
        <f aca="false">LEN(Q1107)-LEN(SUBSTITUTE(Q1107,"/",""))-1</f>
        <v>7</v>
      </c>
      <c r="G1107" s="62" t="s">
        <v>95</v>
      </c>
      <c r="H1107" s="63" t="s">
        <v>1113</v>
      </c>
      <c r="I1107" s="63" t="s">
        <v>1114</v>
      </c>
      <c r="J1107" s="64" t="s">
        <v>1115</v>
      </c>
      <c r="K1107" s="64"/>
      <c r="L1107" s="64"/>
      <c r="M1107" s="63" t="s">
        <v>119</v>
      </c>
      <c r="N1107" s="65"/>
      <c r="O1107" s="65" t="s">
        <v>95</v>
      </c>
      <c r="P1107" s="66" t="str">
        <f aca="false">MID(SUBSTITUTE(SUBSTITUTE(Q1107,"/",CONCATENATE(CHAR(10),"/")),"/",CONCATENATE(CHAR(10),"/"),F1107+1),2,500)</f>
        <v>/rsm:CrossIndustryInvoice
/rsm:SupplyChainTradeTransaction
/ram:ApplicableHeaderTradeSettlement
/ram:SpecifiedTradePaymentTerms
/ram:PayeeTradeParty
/ram:SpecifiedLegalOrganization
/ram:PostalTradeAddress
/ram:CountrySubDivisionName</v>
      </c>
      <c r="Q1107" s="67" t="s">
        <v>4391</v>
      </c>
      <c r="R1107" s="65" t="s">
        <v>121</v>
      </c>
      <c r="S1107" s="65" t="str">
        <f aca="false">IF($D1107="","",IF(ISERROR(FIND("/@",RIGHT($Q1107,LEN($Q1107)-FIND("#",SUBSTITUTE($Q1107,"/","#",LEN($Q1107)-LEN(SUBSTITUTE($Q1107,"/",""))))))),IF(LEFT($D1107,4)="BG-X","EG",IF(LEFT($D1107,2)="BG","G",IF(OR(RIGHT($D1107,2)="-0",RIGHT($D1107,3)="-00",RIGHT($D1107,4)="-000"),"","E"))),"A"))</f>
        <v>E</v>
      </c>
      <c r="T1107" s="65" t="s">
        <v>112</v>
      </c>
      <c r="U1107" s="65"/>
      <c r="V1107" s="68"/>
      <c r="X1107" s="69" t="s">
        <v>30</v>
      </c>
      <c r="Y1107" s="69"/>
      <c r="AA1107" s="70"/>
      <c r="AB1107" s="70"/>
      <c r="AC1107" s="71"/>
      <c r="AE1107" s="72" t="str">
        <f aca="false">D1107</f>
        <v>BT-X-531</v>
      </c>
      <c r="AF1107" s="73" t="n">
        <f aca="false">F1107</f>
        <v>7</v>
      </c>
      <c r="AG1107" s="73" t="str">
        <f aca="false">G1107</f>
        <v>0..1</v>
      </c>
      <c r="AH1107" s="63" t="s">
        <v>1117</v>
      </c>
      <c r="AI1107" s="63" t="s">
        <v>1118</v>
      </c>
      <c r="AJ1107" s="64" t="s">
        <v>1119</v>
      </c>
      <c r="AK1107" s="64"/>
      <c r="AL1107" s="64"/>
      <c r="AM1107" s="73" t="str">
        <f aca="false">M1107</f>
        <v>Text</v>
      </c>
      <c r="AN1107" s="73" t="n">
        <f aca="false">N1107</f>
        <v>0</v>
      </c>
      <c r="AO1107" s="73" t="str">
        <f aca="false">O1107</f>
        <v>0..1</v>
      </c>
      <c r="AP1107" s="73" t="str">
        <f aca="false">P1107</f>
        <v>/rsm:CrossIndustryInvoice
/rsm:SupplyChainTradeTransaction
/ram:ApplicableHeaderTradeSettlement
/ram:SpecifiedTradePaymentTerms
/ram:PayeeTradeParty
/ram:SpecifiedLegalOrganization
/ram:PostalTradeAddress
/ram:CountrySubDivisionName</v>
      </c>
      <c r="AQ1107" s="73" t="str">
        <f aca="false">Q1107</f>
        <v>/rsm:CrossIndustryInvoice/rsm:SupplyChainTradeTransaction/ram:ApplicableHeaderTradeSettlement/ram:SpecifiedTradePaymentTerms/ram:PayeeTradeParty/ram:SpecifiedLegalOrganization/ram:PostalTradeAddress/ram:CountrySubDivisionName</v>
      </c>
      <c r="AR1107" s="73" t="str">
        <f aca="false">R1107</f>
        <v>T</v>
      </c>
      <c r="AS1107" s="73" t="str">
        <f aca="false">S1107</f>
        <v>E</v>
      </c>
      <c r="AT1107" s="73" t="str">
        <f aca="false">T1107</f>
        <v>0..n</v>
      </c>
      <c r="AU1107" s="73" t="n">
        <f aca="false">U1107</f>
        <v>0</v>
      </c>
      <c r="AV1107" s="73" t="n">
        <f aca="false">V1107</f>
        <v>0</v>
      </c>
      <c r="AW1107" s="6"/>
      <c r="AX1107" s="69" t="str">
        <f aca="false">X1107</f>
        <v>EXTENDED</v>
      </c>
      <c r="AY1107" s="74" t="n">
        <f aca="false">Y1107</f>
        <v>0</v>
      </c>
      <c r="BA1107" s="46"/>
      <c r="BB1107" s="46"/>
      <c r="BC1107" s="46"/>
    </row>
    <row r="1108" customFormat="false" ht="99.75" hidden="false" customHeight="false" outlineLevel="0" collapsed="false">
      <c r="A1108" s="58" t="str">
        <f aca="false">IF(ISERROR(SEARCH("-X-",D1108)),IF(S1108="G","NO",IF(S1108="E","YES","")),"EXT")</f>
        <v>EXT</v>
      </c>
      <c r="B1108" s="58"/>
      <c r="C1108" s="59"/>
      <c r="D1108" s="60" t="s">
        <v>4392</v>
      </c>
      <c r="E1108" s="61"/>
      <c r="F1108" s="62" t="n">
        <f aca="false">LEN(Q1108)-LEN(SUBSTITUTE(Q1108,"/",""))-1</f>
        <v>5</v>
      </c>
      <c r="G1108" s="62" t="s">
        <v>95</v>
      </c>
      <c r="H1108" s="63" t="s">
        <v>2327</v>
      </c>
      <c r="I1108" s="63"/>
      <c r="J1108" s="64"/>
      <c r="K1108" s="64"/>
      <c r="L1108" s="64"/>
      <c r="M1108" s="63"/>
      <c r="N1108" s="65"/>
      <c r="O1108" s="65" t="s">
        <v>112</v>
      </c>
      <c r="P1108" s="66" t="str">
        <f aca="false">MID(SUBSTITUTE(SUBSTITUTE(Q1108,"/",CONCATENATE(CHAR(10),"/")),"/",CONCATENATE(CHAR(10),"/"),F1108+1),2,500)</f>
        <v>/rsm:CrossIndustryInvoice
/rsm:SupplyChainTradeTransaction
/ram:ApplicableHeaderTradeSettlement
/ram:SpecifiedTradePaymentTerms
/ram:PayeeTradeParty
/ram:DefinedTradeContact</v>
      </c>
      <c r="Q1108" s="67" t="s">
        <v>4393</v>
      </c>
      <c r="R1108" s="65"/>
      <c r="S1108" s="65" t="str">
        <f aca="false">IF($D1108="","",IF(ISERROR(FIND("/@",RIGHT($Q1108,LEN($Q1108)-FIND("#",SUBSTITUTE($Q1108,"/","#",LEN($Q1108)-LEN(SUBSTITUTE($Q1108,"/",""))))))),IF(LEFT($D1108,4)="BG-X","EG",IF(LEFT($D1108,2)="BG","G",IF(OR(RIGHT($D1108,2)="-0",RIGHT($D1108,3)="-00",RIGHT($D1108,4)="-000"),"","E"))),"A"))</f>
        <v>EG</v>
      </c>
      <c r="T1108" s="65" t="s">
        <v>112</v>
      </c>
      <c r="U1108" s="65"/>
      <c r="V1108" s="68"/>
      <c r="X1108" s="69" t="s">
        <v>30</v>
      </c>
      <c r="Y1108" s="69"/>
      <c r="AA1108" s="70"/>
      <c r="AB1108" s="70"/>
      <c r="AC1108" s="71"/>
      <c r="AE1108" s="72" t="str">
        <f aca="false">D1108</f>
        <v>BG-X-78</v>
      </c>
      <c r="AF1108" s="73" t="n">
        <f aca="false">F1108</f>
        <v>5</v>
      </c>
      <c r="AG1108" s="73" t="str">
        <f aca="false">G1108</f>
        <v>0..1</v>
      </c>
      <c r="AH1108" s="63" t="s">
        <v>2329</v>
      </c>
      <c r="AI1108" s="63"/>
      <c r="AJ1108" s="64"/>
      <c r="AK1108" s="64"/>
      <c r="AL1108" s="64"/>
      <c r="AM1108" s="73" t="n">
        <f aca="false">M1108</f>
        <v>0</v>
      </c>
      <c r="AN1108" s="73" t="n">
        <f aca="false">N1108</f>
        <v>0</v>
      </c>
      <c r="AO1108" s="73" t="str">
        <f aca="false">O1108</f>
        <v>0..n</v>
      </c>
      <c r="AP1108" s="73" t="str">
        <f aca="false">P1108</f>
        <v>/rsm:CrossIndustryInvoice
/rsm:SupplyChainTradeTransaction
/ram:ApplicableHeaderTradeSettlement
/ram:SpecifiedTradePaymentTerms
/ram:PayeeTradeParty
/ram:DefinedTradeContact</v>
      </c>
      <c r="AQ1108" s="73" t="str">
        <f aca="false">Q1108</f>
        <v>/rsm:CrossIndustryInvoice/rsm:SupplyChainTradeTransaction/ram:ApplicableHeaderTradeSettlement/ram:SpecifiedTradePaymentTerms/ram:PayeeTradeParty/ram:DefinedTradeContact</v>
      </c>
      <c r="AR1108" s="73" t="n">
        <f aca="false">R1108</f>
        <v>0</v>
      </c>
      <c r="AS1108" s="73" t="str">
        <f aca="false">S1108</f>
        <v>EG</v>
      </c>
      <c r="AT1108" s="73" t="str">
        <f aca="false">T1108</f>
        <v>0..n</v>
      </c>
      <c r="AU1108" s="73" t="n">
        <f aca="false">U1108</f>
        <v>0</v>
      </c>
      <c r="AV1108" s="73" t="n">
        <f aca="false">V1108</f>
        <v>0</v>
      </c>
      <c r="AW1108" s="6"/>
      <c r="AX1108" s="69" t="str">
        <f aca="false">X1108</f>
        <v>EXTENDED</v>
      </c>
      <c r="AY1108" s="74" t="n">
        <f aca="false">Y1108</f>
        <v>0</v>
      </c>
      <c r="BA1108" s="46"/>
      <c r="BB1108" s="46"/>
      <c r="BC1108" s="46"/>
    </row>
    <row r="1109" customFormat="false" ht="114" hidden="false" customHeight="false" outlineLevel="0" collapsed="false">
      <c r="A1109" s="58" t="str">
        <f aca="false">IF(ISERROR(SEARCH("-X-",D1109)),IF(S1109="G","NO",IF(S1109="E","YES","")),"EXT")</f>
        <v>EXT</v>
      </c>
      <c r="B1109" s="58"/>
      <c r="C1109" s="59"/>
      <c r="D1109" s="60" t="s">
        <v>4394</v>
      </c>
      <c r="E1109" s="61"/>
      <c r="F1109" s="62" t="n">
        <f aca="false">LEN(Q1109)-LEN(SUBSTITUTE(Q1109,"/",""))-1</f>
        <v>6</v>
      </c>
      <c r="G1109" s="62" t="s">
        <v>95</v>
      </c>
      <c r="H1109" s="63" t="s">
        <v>1017</v>
      </c>
      <c r="I1109" s="63"/>
      <c r="J1109" s="64" t="s">
        <v>1018</v>
      </c>
      <c r="K1109" s="64"/>
      <c r="L1109" s="64"/>
      <c r="M1109" s="63" t="s">
        <v>119</v>
      </c>
      <c r="N1109" s="65"/>
      <c r="O1109" s="65" t="s">
        <v>95</v>
      </c>
      <c r="P1109" s="66" t="str">
        <f aca="false">MID(SUBSTITUTE(SUBSTITUTE(Q1109,"/",CONCATENATE(CHAR(10),"/")),"/",CONCATENATE(CHAR(10),"/"),F1109+1),2,500)</f>
        <v>/rsm:CrossIndustryInvoice
/rsm:SupplyChainTradeTransaction
/ram:ApplicableHeaderTradeSettlement
/ram:SpecifiedTradePaymentTerms
/ram:PayeeTradeParty
/ram:DefinedTradeContact
/ram:PersonName</v>
      </c>
      <c r="Q1109" s="67" t="s">
        <v>4395</v>
      </c>
      <c r="R1109" s="65" t="s">
        <v>121</v>
      </c>
      <c r="S1109" s="65" t="str">
        <f aca="false">IF($D1109="","",IF(ISERROR(FIND("/@",RIGHT($Q1109,LEN($Q1109)-FIND("#",SUBSTITUTE($Q1109,"/","#",LEN($Q1109)-LEN(SUBSTITUTE($Q1109,"/",""))))))),IF(LEFT($D1109,4)="BG-X","EG",IF(LEFT($D1109,2)="BG","G",IF(OR(RIGHT($D1109,2)="-0",RIGHT($D1109,3)="-00",RIGHT($D1109,4)="-000"),"","E"))),"A"))</f>
        <v>E</v>
      </c>
      <c r="T1109" s="65" t="s">
        <v>95</v>
      </c>
      <c r="U1109" s="65"/>
      <c r="V1109" s="68"/>
      <c r="X1109" s="69" t="s">
        <v>30</v>
      </c>
      <c r="Y1109" s="69"/>
      <c r="AA1109" s="70"/>
      <c r="AB1109" s="70"/>
      <c r="AC1109" s="71"/>
      <c r="AE1109" s="72" t="str">
        <f aca="false">D1109</f>
        <v>BT-X-512</v>
      </c>
      <c r="AF1109" s="73" t="n">
        <f aca="false">F1109</f>
        <v>6</v>
      </c>
      <c r="AG1109" s="73" t="str">
        <f aca="false">G1109</f>
        <v>0..1</v>
      </c>
      <c r="AH1109" s="63" t="s">
        <v>1020</v>
      </c>
      <c r="AI1109" s="63"/>
      <c r="AJ1109" s="64" t="s">
        <v>1021</v>
      </c>
      <c r="AK1109" s="64"/>
      <c r="AL1109" s="64"/>
      <c r="AM1109" s="73" t="str">
        <f aca="false">M1109</f>
        <v>Text</v>
      </c>
      <c r="AN1109" s="73" t="n">
        <f aca="false">N1109</f>
        <v>0</v>
      </c>
      <c r="AO1109" s="73" t="str">
        <f aca="false">O1109</f>
        <v>0..1</v>
      </c>
      <c r="AP1109" s="73" t="str">
        <f aca="false">P1109</f>
        <v>/rsm:CrossIndustryInvoice
/rsm:SupplyChainTradeTransaction
/ram:ApplicableHeaderTradeSettlement
/ram:SpecifiedTradePaymentTerms
/ram:PayeeTradeParty
/ram:DefinedTradeContact
/ram:PersonName</v>
      </c>
      <c r="AQ1109" s="73" t="str">
        <f aca="false">Q1109</f>
        <v>/rsm:CrossIndustryInvoice/rsm:SupplyChainTradeTransaction/ram:ApplicableHeaderTradeSettlement/ram:SpecifiedTradePaymentTerms/ram:PayeeTradeParty/ram:DefinedTradeContact/ram:PersonName</v>
      </c>
      <c r="AR1109" s="73" t="str">
        <f aca="false">R1109</f>
        <v>T</v>
      </c>
      <c r="AS1109" s="73" t="str">
        <f aca="false">S1109</f>
        <v>E</v>
      </c>
      <c r="AT1109" s="73" t="str">
        <f aca="false">T1109</f>
        <v>0..1</v>
      </c>
      <c r="AU1109" s="73" t="n">
        <f aca="false">U1109</f>
        <v>0</v>
      </c>
      <c r="AV1109" s="73" t="n">
        <f aca="false">V1109</f>
        <v>0</v>
      </c>
      <c r="AW1109" s="6"/>
      <c r="AX1109" s="69" t="str">
        <f aca="false">X1109</f>
        <v>EXTENDED</v>
      </c>
      <c r="AY1109" s="74" t="n">
        <f aca="false">Y1109</f>
        <v>0</v>
      </c>
      <c r="BA1109" s="46"/>
      <c r="BB1109" s="46"/>
      <c r="BC1109" s="46"/>
    </row>
    <row r="1110" customFormat="false" ht="114" hidden="false" customHeight="false" outlineLevel="0" collapsed="false">
      <c r="A1110" s="58" t="str">
        <f aca="false">IF(ISERROR(SEARCH("-X-",D1110)),IF(S1110="G","NO",IF(S1110="E","YES","")),"EXT")</f>
        <v>EXT</v>
      </c>
      <c r="B1110" s="58"/>
      <c r="C1110" s="59"/>
      <c r="D1110" s="60" t="s">
        <v>4396</v>
      </c>
      <c r="E1110" s="61"/>
      <c r="F1110" s="62" t="n">
        <f aca="false">LEN(Q1110)-LEN(SUBSTITUTE(Q1110,"/",""))-1</f>
        <v>6</v>
      </c>
      <c r="G1110" s="62" t="s">
        <v>95</v>
      </c>
      <c r="H1110" s="63" t="s">
        <v>1023</v>
      </c>
      <c r="I1110" s="63"/>
      <c r="J1110" s="64" t="s">
        <v>1018</v>
      </c>
      <c r="K1110" s="64"/>
      <c r="L1110" s="64"/>
      <c r="M1110" s="63" t="s">
        <v>119</v>
      </c>
      <c r="N1110" s="65"/>
      <c r="O1110" s="65" t="s">
        <v>95</v>
      </c>
      <c r="P1110" s="66" t="str">
        <f aca="false">MID(SUBSTITUTE(SUBSTITUTE(Q1110,"/",CONCATENATE(CHAR(10),"/")),"/",CONCATENATE(CHAR(10),"/"),F1110+1),2,500)</f>
        <v>/rsm:CrossIndustryInvoice
/rsm:SupplyChainTradeTransaction
/ram:ApplicableHeaderTradeSettlement
/ram:SpecifiedTradePaymentTerms
/ram:PayeeTradeParty
/ram:DefinedTradeContact
/ram:DepartmentName</v>
      </c>
      <c r="Q1110" s="67" t="s">
        <v>4397</v>
      </c>
      <c r="R1110" s="65" t="s">
        <v>121</v>
      </c>
      <c r="S1110" s="65" t="str">
        <f aca="false">IF($D1110="","",IF(ISERROR(FIND("/@",RIGHT($Q1110,LEN($Q1110)-FIND("#",SUBSTITUTE($Q1110,"/","#",LEN($Q1110)-LEN(SUBSTITUTE($Q1110,"/",""))))))),IF(LEFT($D1110,4)="BG-X","EG",IF(LEFT($D1110,2)="BG","G",IF(OR(RIGHT($D1110,2)="-0",RIGHT($D1110,3)="-00",RIGHT($D1110,4)="-000"),"","E"))),"A"))</f>
        <v>E</v>
      </c>
      <c r="T1110" s="65" t="s">
        <v>95</v>
      </c>
      <c r="U1110" s="65"/>
      <c r="V1110" s="68"/>
      <c r="X1110" s="69" t="s">
        <v>30</v>
      </c>
      <c r="Y1110" s="69"/>
      <c r="AA1110" s="70"/>
      <c r="AB1110" s="70"/>
      <c r="AC1110" s="71"/>
      <c r="AE1110" s="72" t="str">
        <f aca="false">D1110</f>
        <v>BT-X-513</v>
      </c>
      <c r="AF1110" s="73" t="n">
        <f aca="false">F1110</f>
        <v>6</v>
      </c>
      <c r="AG1110" s="73" t="str">
        <f aca="false">G1110</f>
        <v>0..1</v>
      </c>
      <c r="AH1110" s="63" t="s">
        <v>1025</v>
      </c>
      <c r="AI1110" s="63"/>
      <c r="AJ1110" s="64" t="s">
        <v>1021</v>
      </c>
      <c r="AK1110" s="64"/>
      <c r="AL1110" s="64"/>
      <c r="AM1110" s="73" t="str">
        <f aca="false">M1110</f>
        <v>Text</v>
      </c>
      <c r="AN1110" s="73" t="n">
        <f aca="false">N1110</f>
        <v>0</v>
      </c>
      <c r="AO1110" s="73" t="str">
        <f aca="false">O1110</f>
        <v>0..1</v>
      </c>
      <c r="AP1110" s="73" t="str">
        <f aca="false">P1110</f>
        <v>/rsm:CrossIndustryInvoice
/rsm:SupplyChainTradeTransaction
/ram:ApplicableHeaderTradeSettlement
/ram:SpecifiedTradePaymentTerms
/ram:PayeeTradeParty
/ram:DefinedTradeContact
/ram:DepartmentName</v>
      </c>
      <c r="AQ1110" s="73" t="str">
        <f aca="false">Q1110</f>
        <v>/rsm:CrossIndustryInvoice/rsm:SupplyChainTradeTransaction/ram:ApplicableHeaderTradeSettlement/ram:SpecifiedTradePaymentTerms/ram:PayeeTradeParty/ram:DefinedTradeContact/ram:DepartmentName</v>
      </c>
      <c r="AR1110" s="73" t="str">
        <f aca="false">R1110</f>
        <v>T</v>
      </c>
      <c r="AS1110" s="73" t="str">
        <f aca="false">S1110</f>
        <v>E</v>
      </c>
      <c r="AT1110" s="73" t="str">
        <f aca="false">T1110</f>
        <v>0..1</v>
      </c>
      <c r="AU1110" s="73" t="n">
        <f aca="false">U1110</f>
        <v>0</v>
      </c>
      <c r="AV1110" s="73" t="n">
        <f aca="false">V1110</f>
        <v>0</v>
      </c>
      <c r="AW1110" s="6"/>
      <c r="AX1110" s="69" t="str">
        <f aca="false">X1110</f>
        <v>EXTENDED</v>
      </c>
      <c r="AY1110" s="74" t="n">
        <f aca="false">Y1110</f>
        <v>0</v>
      </c>
      <c r="BA1110" s="46"/>
      <c r="BB1110" s="46"/>
      <c r="BC1110" s="46"/>
    </row>
    <row r="1111" customFormat="false" ht="114" hidden="false" customHeight="false" outlineLevel="0" collapsed="false">
      <c r="A1111" s="58" t="str">
        <f aca="false">IF(ISERROR(SEARCH("-X-",D1111)),IF(S1111="G","NO",IF(S1111="E","YES","")),"EXT")</f>
        <v>EXT</v>
      </c>
      <c r="B1111" s="58"/>
      <c r="C1111" s="59"/>
      <c r="D1111" s="60" t="s">
        <v>4398</v>
      </c>
      <c r="E1111" s="61"/>
      <c r="F1111" s="62" t="n">
        <f aca="false">LEN(Q1111)-LEN(SUBSTITUTE(Q1111,"/",""))-1</f>
        <v>6</v>
      </c>
      <c r="G1111" s="62" t="s">
        <v>95</v>
      </c>
      <c r="H1111" s="63" t="s">
        <v>1027</v>
      </c>
      <c r="I1111" s="63" t="s">
        <v>1028</v>
      </c>
      <c r="J1111" s="64" t="s">
        <v>1029</v>
      </c>
      <c r="K1111" s="64"/>
      <c r="L1111" s="64"/>
      <c r="M1111" s="63" t="s">
        <v>174</v>
      </c>
      <c r="N1111" s="65"/>
      <c r="O1111" s="65" t="s">
        <v>95</v>
      </c>
      <c r="P1111" s="66" t="str">
        <f aca="false">MID(SUBSTITUTE(SUBSTITUTE(Q1111,"/",CONCATENATE(CHAR(10),"/")),"/",CONCATENATE(CHAR(10),"/"),F1111+1),2,500)</f>
        <v>/rsm:CrossIndustryInvoice
/rsm:SupplyChainTradeTransaction
/ram:ApplicableHeaderTradeSettlement
/ram:SpecifiedTradePaymentTerms
/ram:PayeeTradeParty
/ram:DefinedTradeContact
/ram:TypeCode</v>
      </c>
      <c r="Q1111" s="67" t="s">
        <v>4399</v>
      </c>
      <c r="R1111" s="65" t="s">
        <v>176</v>
      </c>
      <c r="S1111" s="65" t="str">
        <f aca="false">IF($D1111="","",IF(ISERROR(FIND("/@",RIGHT($Q1111,LEN($Q1111)-FIND("#",SUBSTITUTE($Q1111,"/","#",LEN($Q1111)-LEN(SUBSTITUTE($Q1111,"/",""))))))),IF(LEFT($D1111,4)="BG-X","EG",IF(LEFT($D1111,2)="BG","G",IF(OR(RIGHT($D1111,2)="-0",RIGHT($D1111,3)="-00",RIGHT($D1111,4)="-000"),"","E"))),"A"))</f>
        <v>E</v>
      </c>
      <c r="T1111" s="65" t="s">
        <v>95</v>
      </c>
      <c r="U1111" s="65"/>
      <c r="V1111" s="68"/>
      <c r="X1111" s="69" t="s">
        <v>30</v>
      </c>
      <c r="Y1111" s="69"/>
      <c r="AA1111" s="70"/>
      <c r="AB1111" s="70"/>
      <c r="AC1111" s="71"/>
      <c r="AE1111" s="72" t="str">
        <f aca="false">D1111</f>
        <v>BT-X-514</v>
      </c>
      <c r="AF1111" s="73" t="n">
        <f aca="false">F1111</f>
        <v>6</v>
      </c>
      <c r="AG1111" s="73" t="str">
        <f aca="false">G1111</f>
        <v>0..1</v>
      </c>
      <c r="AH1111" s="63" t="s">
        <v>1031</v>
      </c>
      <c r="AI1111" s="63" t="s">
        <v>1032</v>
      </c>
      <c r="AJ1111" s="64" t="s">
        <v>1033</v>
      </c>
      <c r="AK1111" s="64"/>
      <c r="AL1111" s="64"/>
      <c r="AM1111" s="73" t="str">
        <f aca="false">M1111</f>
        <v>Code</v>
      </c>
      <c r="AN1111" s="73" t="n">
        <f aca="false">N1111</f>
        <v>0</v>
      </c>
      <c r="AO1111" s="73" t="str">
        <f aca="false">O1111</f>
        <v>0..1</v>
      </c>
      <c r="AP1111" s="73" t="str">
        <f aca="false">P1111</f>
        <v>/rsm:CrossIndustryInvoice
/rsm:SupplyChainTradeTransaction
/ram:ApplicableHeaderTradeSettlement
/ram:SpecifiedTradePaymentTerms
/ram:PayeeTradeParty
/ram:DefinedTradeContact
/ram:TypeCode</v>
      </c>
      <c r="AQ1111" s="73" t="str">
        <f aca="false">Q1111</f>
        <v>/rsm:CrossIndustryInvoice/rsm:SupplyChainTradeTransaction/ram:ApplicableHeaderTradeSettlement/ram:SpecifiedTradePaymentTerms/ram:PayeeTradeParty/ram:DefinedTradeContact/ram:TypeCode</v>
      </c>
      <c r="AR1111" s="73" t="str">
        <f aca="false">R1111</f>
        <v>C</v>
      </c>
      <c r="AS1111" s="73" t="str">
        <f aca="false">S1111</f>
        <v>E</v>
      </c>
      <c r="AT1111" s="73" t="str">
        <f aca="false">T1111</f>
        <v>0..1</v>
      </c>
      <c r="AU1111" s="73" t="n">
        <f aca="false">U1111</f>
        <v>0</v>
      </c>
      <c r="AV1111" s="73" t="n">
        <f aca="false">V1111</f>
        <v>0</v>
      </c>
      <c r="AW1111" s="6"/>
      <c r="AX1111" s="69" t="str">
        <f aca="false">X1111</f>
        <v>EXTENDED</v>
      </c>
      <c r="AY1111" s="74" t="n">
        <f aca="false">Y1111</f>
        <v>0</v>
      </c>
      <c r="BA1111" s="46"/>
      <c r="BB1111" s="46"/>
      <c r="BC1111" s="46"/>
    </row>
    <row r="1112" customFormat="false" ht="114" hidden="false" customHeight="false" outlineLevel="0" collapsed="false">
      <c r="A1112" s="58" t="str">
        <f aca="false">IF(ISERROR(SEARCH("-X-",D1112)),IF(S1112="G","NO",IF(S1112="E","YES","")),"EXT")</f>
        <v>EXT</v>
      </c>
      <c r="B1112" s="58"/>
      <c r="C1112" s="59"/>
      <c r="D1112" s="60" t="s">
        <v>4400</v>
      </c>
      <c r="E1112" s="61"/>
      <c r="F1112" s="62" t="n">
        <f aca="false">LEN(Q1112)-LEN(SUBSTITUTE(Q1112,"/",""))-1</f>
        <v>6</v>
      </c>
      <c r="G1112" s="62" t="s">
        <v>95</v>
      </c>
      <c r="H1112" s="63" t="s">
        <v>1035</v>
      </c>
      <c r="I1112" s="63" t="s">
        <v>1036</v>
      </c>
      <c r="J1112" s="64"/>
      <c r="K1112" s="64"/>
      <c r="L1112" s="64"/>
      <c r="M1112" s="63"/>
      <c r="N1112" s="65"/>
      <c r="O1112" s="65" t="s">
        <v>95</v>
      </c>
      <c r="P1112" s="66" t="str">
        <f aca="false">MID(SUBSTITUTE(SUBSTITUTE(Q1112,"/",CONCATENATE(CHAR(10),"/")),"/",CONCATENATE(CHAR(10),"/"),F1112+1),2,500)</f>
        <v>/rsm:CrossIndustryInvoice
/rsm:SupplyChainTradeTransaction
/ram:ApplicableHeaderTradeSettlement
/ram:SpecifiedTradePaymentTerms
/ram:PayeeTradeParty
/ram:DefinedTradeContact
/ram:TelephoneUniversalCommunication</v>
      </c>
      <c r="Q1112" s="67" t="s">
        <v>4401</v>
      </c>
      <c r="R1112" s="65"/>
      <c r="S1112" s="65" t="str">
        <f aca="false">IF($D1112="","",IF(ISERROR(FIND("/@",RIGHT($Q1112,LEN($Q1112)-FIND("#",SUBSTITUTE($Q1112,"/","#",LEN($Q1112)-LEN(SUBSTITUTE($Q1112,"/",""))))))),IF(LEFT($D1112,4)="BG-X","EG",IF(LEFT($D1112,2)="BG","G",IF(OR(RIGHT($D1112,2)="-0",RIGHT($D1112,3)="-00",RIGHT($D1112,4)="-000"),"","E"))),"A"))</f>
        <v/>
      </c>
      <c r="T1112" s="65" t="s">
        <v>95</v>
      </c>
      <c r="U1112" s="65"/>
      <c r="V1112" s="68"/>
      <c r="X1112" s="69" t="s">
        <v>30</v>
      </c>
      <c r="Y1112" s="69"/>
      <c r="AA1112" s="70"/>
      <c r="AB1112" s="70"/>
      <c r="AC1112" s="71"/>
      <c r="AE1112" s="72" t="str">
        <f aca="false">D1112</f>
        <v>BT-X-515-00</v>
      </c>
      <c r="AF1112" s="73" t="n">
        <f aca="false">F1112</f>
        <v>6</v>
      </c>
      <c r="AG1112" s="73" t="str">
        <f aca="false">G1112</f>
        <v>0..1</v>
      </c>
      <c r="AH1112" s="63" t="s">
        <v>1038</v>
      </c>
      <c r="AI1112" s="63" t="s">
        <v>1039</v>
      </c>
      <c r="AJ1112" s="64"/>
      <c r="AK1112" s="64"/>
      <c r="AL1112" s="64"/>
      <c r="AM1112" s="73" t="n">
        <f aca="false">M1112</f>
        <v>0</v>
      </c>
      <c r="AN1112" s="73" t="n">
        <f aca="false">N1112</f>
        <v>0</v>
      </c>
      <c r="AO1112" s="73" t="str">
        <f aca="false">O1112</f>
        <v>0..1</v>
      </c>
      <c r="AP1112" s="73" t="str">
        <f aca="false">P1112</f>
        <v>/rsm:CrossIndustryInvoice
/rsm:SupplyChainTradeTransaction
/ram:ApplicableHeaderTradeSettlement
/ram:SpecifiedTradePaymentTerms
/ram:PayeeTradeParty
/ram:DefinedTradeContact
/ram:TelephoneUniversalCommunication</v>
      </c>
      <c r="AQ1112" s="73" t="str">
        <f aca="false">Q1112</f>
        <v>/rsm:CrossIndustryInvoice/rsm:SupplyChainTradeTransaction/ram:ApplicableHeaderTradeSettlement/ram:SpecifiedTradePaymentTerms/ram:PayeeTradeParty/ram:DefinedTradeContact/ram:TelephoneUniversalCommunication</v>
      </c>
      <c r="AR1112" s="73" t="n">
        <f aca="false">R1112</f>
        <v>0</v>
      </c>
      <c r="AS1112" s="73" t="str">
        <f aca="false">S1112</f>
        <v/>
      </c>
      <c r="AT1112" s="73" t="str">
        <f aca="false">T1112</f>
        <v>0..1</v>
      </c>
      <c r="AU1112" s="73" t="n">
        <f aca="false">U1112</f>
        <v>0</v>
      </c>
      <c r="AV1112" s="73" t="n">
        <f aca="false">V1112</f>
        <v>0</v>
      </c>
      <c r="AW1112" s="6"/>
      <c r="AX1112" s="69" t="str">
        <f aca="false">X1112</f>
        <v>EXTENDED</v>
      </c>
      <c r="AY1112" s="74" t="n">
        <f aca="false">Y1112</f>
        <v>0</v>
      </c>
      <c r="BA1112" s="46"/>
      <c r="BB1112" s="46"/>
      <c r="BC1112" s="46"/>
    </row>
    <row r="1113" customFormat="false" ht="128.25" hidden="false" customHeight="false" outlineLevel="0" collapsed="false">
      <c r="A1113" s="58" t="str">
        <f aca="false">IF(ISERROR(SEARCH("-X-",D1113)),IF(S1113="G","NO",IF(S1113="E","YES","")),"EXT")</f>
        <v>EXT</v>
      </c>
      <c r="B1113" s="58"/>
      <c r="C1113" s="59"/>
      <c r="D1113" s="60" t="s">
        <v>4402</v>
      </c>
      <c r="E1113" s="61"/>
      <c r="F1113" s="62" t="n">
        <f aca="false">LEN(Q1113)-LEN(SUBSTITUTE(Q1113,"/",""))-1</f>
        <v>7</v>
      </c>
      <c r="G1113" s="62" t="s">
        <v>88</v>
      </c>
      <c r="H1113" s="63" t="s">
        <v>1041</v>
      </c>
      <c r="I1113" s="63" t="s">
        <v>1036</v>
      </c>
      <c r="J1113" s="64"/>
      <c r="K1113" s="64"/>
      <c r="L1113" s="64"/>
      <c r="M1113" s="63" t="s">
        <v>119</v>
      </c>
      <c r="N1113" s="65"/>
      <c r="O1113" s="65" t="s">
        <v>88</v>
      </c>
      <c r="P1113" s="66" t="str">
        <f aca="false">MID(SUBSTITUTE(SUBSTITUTE(Q1113,"/",CONCATENATE(CHAR(10),"/")),"/",CONCATENATE(CHAR(10),"/"),F1113+1),2,500)</f>
        <v>/rsm:CrossIndustryInvoice
/rsm:SupplyChainTradeTransaction
/ram:ApplicableHeaderTradeSettlement
/ram:SpecifiedTradePaymentTerms
/ram:PayeeTradeParty
/ram:DefinedTradeContact
/ram:TelephoneUniversalCommunication
/ram:CompleteNumber</v>
      </c>
      <c r="Q1113" s="67" t="s">
        <v>4403</v>
      </c>
      <c r="R1113" s="65" t="s">
        <v>121</v>
      </c>
      <c r="S1113" s="65" t="str">
        <f aca="false">IF($D1113="","",IF(ISERROR(FIND("/@",RIGHT($Q1113,LEN($Q1113)-FIND("#",SUBSTITUTE($Q1113,"/","#",LEN($Q1113)-LEN(SUBSTITUTE($Q1113,"/",""))))))),IF(LEFT($D1113,4)="BG-X","EG",IF(LEFT($D1113,2)="BG","G",IF(OR(RIGHT($D1113,2)="-0",RIGHT($D1113,3)="-00",RIGHT($D1113,4)="-000"),"","E"))),"A"))</f>
        <v>E</v>
      </c>
      <c r="T1113" s="65" t="s">
        <v>95</v>
      </c>
      <c r="U1113" s="65"/>
      <c r="V1113" s="68"/>
      <c r="X1113" s="69" t="s">
        <v>30</v>
      </c>
      <c r="Y1113" s="69"/>
      <c r="AA1113" s="70"/>
      <c r="AB1113" s="70"/>
      <c r="AC1113" s="71"/>
      <c r="AE1113" s="72" t="str">
        <f aca="false">D1113</f>
        <v>BT-X-515</v>
      </c>
      <c r="AF1113" s="73" t="n">
        <f aca="false">F1113</f>
        <v>7</v>
      </c>
      <c r="AG1113" s="73" t="str">
        <f aca="false">G1113</f>
        <v>1..1</v>
      </c>
      <c r="AH1113" s="63" t="s">
        <v>1043</v>
      </c>
      <c r="AI1113" s="63" t="s">
        <v>1039</v>
      </c>
      <c r="AJ1113" s="64"/>
      <c r="AK1113" s="64"/>
      <c r="AL1113" s="64"/>
      <c r="AM1113" s="73" t="str">
        <f aca="false">M1113</f>
        <v>Text</v>
      </c>
      <c r="AN1113" s="73" t="n">
        <f aca="false">N1113</f>
        <v>0</v>
      </c>
      <c r="AO1113" s="73" t="str">
        <f aca="false">O1113</f>
        <v>1..1</v>
      </c>
      <c r="AP1113" s="73" t="str">
        <f aca="false">P1113</f>
        <v>/rsm:CrossIndustryInvoice
/rsm:SupplyChainTradeTransaction
/ram:ApplicableHeaderTradeSettlement
/ram:SpecifiedTradePaymentTerms
/ram:PayeeTradeParty
/ram:DefinedTradeContact
/ram:TelephoneUniversalCommunication
/ram:CompleteNumber</v>
      </c>
      <c r="AQ1113" s="73" t="str">
        <f aca="false">Q1113</f>
        <v>/rsm:CrossIndustryInvoice/rsm:SupplyChainTradeTransaction/ram:ApplicableHeaderTradeSettlement/ram:SpecifiedTradePaymentTerms/ram:PayeeTradeParty/ram:DefinedTradeContact/ram:TelephoneUniversalCommunication/ram:CompleteNumber</v>
      </c>
      <c r="AR1113" s="73" t="str">
        <f aca="false">R1113</f>
        <v>T</v>
      </c>
      <c r="AS1113" s="73" t="str">
        <f aca="false">S1113</f>
        <v>E</v>
      </c>
      <c r="AT1113" s="73" t="str">
        <f aca="false">T1113</f>
        <v>0..1</v>
      </c>
      <c r="AU1113" s="73" t="n">
        <f aca="false">U1113</f>
        <v>0</v>
      </c>
      <c r="AV1113" s="73" t="n">
        <f aca="false">V1113</f>
        <v>0</v>
      </c>
      <c r="AW1113" s="6"/>
      <c r="AX1113" s="69" t="str">
        <f aca="false">X1113</f>
        <v>EXTENDED</v>
      </c>
      <c r="AY1113" s="74" t="n">
        <f aca="false">Y1113</f>
        <v>0</v>
      </c>
      <c r="BA1113" s="46"/>
      <c r="BB1113" s="46"/>
      <c r="BC1113" s="46"/>
    </row>
    <row r="1114" customFormat="false" ht="114" hidden="false" customHeight="false" outlineLevel="0" collapsed="false">
      <c r="A1114" s="58" t="str">
        <f aca="false">IF(ISERROR(SEARCH("-X-",D1114)),IF(S1114="G","NO",IF(S1114="E","YES","")),"EXT")</f>
        <v>EXT</v>
      </c>
      <c r="B1114" s="58"/>
      <c r="C1114" s="59"/>
      <c r="D1114" s="60" t="s">
        <v>4404</v>
      </c>
      <c r="E1114" s="61"/>
      <c r="F1114" s="62" t="n">
        <f aca="false">LEN(Q1114)-LEN(SUBSTITUTE(Q1114,"/",""))-1</f>
        <v>6</v>
      </c>
      <c r="G1114" s="62" t="s">
        <v>95</v>
      </c>
      <c r="H1114" s="63" t="s">
        <v>1045</v>
      </c>
      <c r="I1114" s="63"/>
      <c r="J1114" s="64"/>
      <c r="K1114" s="64"/>
      <c r="L1114" s="64"/>
      <c r="M1114" s="63"/>
      <c r="N1114" s="65"/>
      <c r="O1114" s="65" t="s">
        <v>95</v>
      </c>
      <c r="P1114" s="66" t="str">
        <f aca="false">MID(SUBSTITUTE(SUBSTITUTE(Q1114,"/",CONCATENATE(CHAR(10),"/")),"/",CONCATENATE(CHAR(10),"/"),F1114+1),2,500)</f>
        <v>/rsm:CrossIndustryInvoice
/rsm:SupplyChainTradeTransaction
/ram:ApplicableHeaderTradeSettlement
/ram:SpecifiedTradePaymentTerms
/ram:PayeeTradeParty
/ram:DefinedTradeContact
/ram:FaxUniversalCommunication</v>
      </c>
      <c r="Q1114" s="67" t="s">
        <v>4405</v>
      </c>
      <c r="R1114" s="65"/>
      <c r="S1114" s="65" t="str">
        <f aca="false">IF($D1114="","",IF(ISERROR(FIND("/@",RIGHT($Q1114,LEN($Q1114)-FIND("#",SUBSTITUTE($Q1114,"/","#",LEN($Q1114)-LEN(SUBSTITUTE($Q1114,"/",""))))))),IF(LEFT($D1114,4)="BG-X","EG",IF(LEFT($D1114,2)="BG","G",IF(OR(RIGHT($D1114,2)="-0",RIGHT($D1114,3)="-00",RIGHT($D1114,4)="-000"),"","E"))),"A"))</f>
        <v/>
      </c>
      <c r="T1114" s="65" t="s">
        <v>95</v>
      </c>
      <c r="U1114" s="65"/>
      <c r="V1114" s="68"/>
      <c r="X1114" s="69" t="s">
        <v>30</v>
      </c>
      <c r="Y1114" s="69"/>
      <c r="AA1114" s="70"/>
      <c r="AB1114" s="70"/>
      <c r="AC1114" s="71"/>
      <c r="AE1114" s="72" t="str">
        <f aca="false">D1114</f>
        <v>BT-X-516-00</v>
      </c>
      <c r="AF1114" s="73" t="n">
        <f aca="false">F1114</f>
        <v>6</v>
      </c>
      <c r="AG1114" s="73" t="str">
        <f aca="false">G1114</f>
        <v>0..1</v>
      </c>
      <c r="AH1114" s="63" t="s">
        <v>1047</v>
      </c>
      <c r="AI1114" s="63"/>
      <c r="AJ1114" s="64"/>
      <c r="AK1114" s="64"/>
      <c r="AL1114" s="64"/>
      <c r="AM1114" s="73" t="n">
        <f aca="false">M1114</f>
        <v>0</v>
      </c>
      <c r="AN1114" s="73" t="n">
        <f aca="false">N1114</f>
        <v>0</v>
      </c>
      <c r="AO1114" s="73" t="str">
        <f aca="false">O1114</f>
        <v>0..1</v>
      </c>
      <c r="AP1114" s="73" t="str">
        <f aca="false">P1114</f>
        <v>/rsm:CrossIndustryInvoice
/rsm:SupplyChainTradeTransaction
/ram:ApplicableHeaderTradeSettlement
/ram:SpecifiedTradePaymentTerms
/ram:PayeeTradeParty
/ram:DefinedTradeContact
/ram:FaxUniversalCommunication</v>
      </c>
      <c r="AQ1114" s="73" t="str">
        <f aca="false">Q1114</f>
        <v>/rsm:CrossIndustryInvoice/rsm:SupplyChainTradeTransaction/ram:ApplicableHeaderTradeSettlement/ram:SpecifiedTradePaymentTerms/ram:PayeeTradeParty/ram:DefinedTradeContact/ram:FaxUniversalCommunication</v>
      </c>
      <c r="AR1114" s="73" t="n">
        <f aca="false">R1114</f>
        <v>0</v>
      </c>
      <c r="AS1114" s="73" t="str">
        <f aca="false">S1114</f>
        <v/>
      </c>
      <c r="AT1114" s="73" t="str">
        <f aca="false">T1114</f>
        <v>0..1</v>
      </c>
      <c r="AU1114" s="73" t="n">
        <f aca="false">U1114</f>
        <v>0</v>
      </c>
      <c r="AV1114" s="73" t="n">
        <f aca="false">V1114</f>
        <v>0</v>
      </c>
      <c r="AW1114" s="6"/>
      <c r="AX1114" s="69" t="str">
        <f aca="false">X1114</f>
        <v>EXTENDED</v>
      </c>
      <c r="AY1114" s="74" t="n">
        <f aca="false">Y1114</f>
        <v>0</v>
      </c>
      <c r="BA1114" s="46"/>
      <c r="BB1114" s="46"/>
      <c r="BC1114" s="46"/>
    </row>
    <row r="1115" customFormat="false" ht="128.25" hidden="false" customHeight="false" outlineLevel="0" collapsed="false">
      <c r="A1115" s="58" t="str">
        <f aca="false">IF(ISERROR(SEARCH("-X-",D1115)),IF(S1115="G","NO",IF(S1115="E","YES","")),"EXT")</f>
        <v>EXT</v>
      </c>
      <c r="B1115" s="58"/>
      <c r="C1115" s="59"/>
      <c r="D1115" s="60" t="s">
        <v>4406</v>
      </c>
      <c r="E1115" s="61"/>
      <c r="F1115" s="62" t="n">
        <f aca="false">LEN(Q1115)-LEN(SUBSTITUTE(Q1115,"/",""))-1</f>
        <v>7</v>
      </c>
      <c r="G1115" s="62" t="s">
        <v>88</v>
      </c>
      <c r="H1115" s="63" t="s">
        <v>1049</v>
      </c>
      <c r="I1115" s="63"/>
      <c r="J1115" s="64"/>
      <c r="K1115" s="64"/>
      <c r="L1115" s="64"/>
      <c r="M1115" s="63" t="s">
        <v>119</v>
      </c>
      <c r="N1115" s="65"/>
      <c r="O1115" s="65" t="s">
        <v>88</v>
      </c>
      <c r="P1115" s="66" t="str">
        <f aca="false">MID(SUBSTITUTE(SUBSTITUTE(Q1115,"/",CONCATENATE(CHAR(10),"/")),"/",CONCATENATE(CHAR(10),"/"),F1115+1),2,500)</f>
        <v>/rsm:CrossIndustryInvoice
/rsm:SupplyChainTradeTransaction
/ram:ApplicableHeaderTradeSettlement
/ram:SpecifiedTradePaymentTerms
/ram:PayeeTradeParty
/ram:DefinedTradeContact
/ram:FaxUniversalCommunication
/ram:CompleteNumber</v>
      </c>
      <c r="Q1115" s="67" t="s">
        <v>4407</v>
      </c>
      <c r="R1115" s="65" t="s">
        <v>121</v>
      </c>
      <c r="S1115" s="65" t="str">
        <f aca="false">IF($D1115="","",IF(ISERROR(FIND("/@",RIGHT($Q1115,LEN($Q1115)-FIND("#",SUBSTITUTE($Q1115,"/","#",LEN($Q1115)-LEN(SUBSTITUTE($Q1115,"/",""))))))),IF(LEFT($D1115,4)="BG-X","EG",IF(LEFT($D1115,2)="BG","G",IF(OR(RIGHT($D1115,2)="-0",RIGHT($D1115,3)="-00",RIGHT($D1115,4)="-000"),"","E"))),"A"))</f>
        <v>E</v>
      </c>
      <c r="T1115" s="65" t="s">
        <v>95</v>
      </c>
      <c r="U1115" s="65"/>
      <c r="V1115" s="68"/>
      <c r="X1115" s="69" t="s">
        <v>30</v>
      </c>
      <c r="Y1115" s="69"/>
      <c r="AA1115" s="70"/>
      <c r="AB1115" s="70"/>
      <c r="AC1115" s="71"/>
      <c r="AE1115" s="72" t="str">
        <f aca="false">D1115</f>
        <v>BT-X-516</v>
      </c>
      <c r="AF1115" s="73" t="n">
        <f aca="false">F1115</f>
        <v>7</v>
      </c>
      <c r="AG1115" s="73" t="str">
        <f aca="false">G1115</f>
        <v>1..1</v>
      </c>
      <c r="AH1115" s="63" t="s">
        <v>1051</v>
      </c>
      <c r="AI1115" s="63"/>
      <c r="AJ1115" s="64"/>
      <c r="AK1115" s="64"/>
      <c r="AL1115" s="64"/>
      <c r="AM1115" s="73" t="str">
        <f aca="false">M1115</f>
        <v>Text</v>
      </c>
      <c r="AN1115" s="73" t="n">
        <f aca="false">N1115</f>
        <v>0</v>
      </c>
      <c r="AO1115" s="73" t="str">
        <f aca="false">O1115</f>
        <v>1..1</v>
      </c>
      <c r="AP1115" s="73" t="str">
        <f aca="false">P1115</f>
        <v>/rsm:CrossIndustryInvoice
/rsm:SupplyChainTradeTransaction
/ram:ApplicableHeaderTradeSettlement
/ram:SpecifiedTradePaymentTerms
/ram:PayeeTradeParty
/ram:DefinedTradeContact
/ram:FaxUniversalCommunication
/ram:CompleteNumber</v>
      </c>
      <c r="AQ1115" s="73" t="str">
        <f aca="false">Q1115</f>
        <v>/rsm:CrossIndustryInvoice/rsm:SupplyChainTradeTransaction/ram:ApplicableHeaderTradeSettlement/ram:SpecifiedTradePaymentTerms/ram:PayeeTradeParty/ram:DefinedTradeContact/ram:FaxUniversalCommunication/ram:CompleteNumber</v>
      </c>
      <c r="AR1115" s="73" t="str">
        <f aca="false">R1115</f>
        <v>T</v>
      </c>
      <c r="AS1115" s="73" t="str">
        <f aca="false">S1115</f>
        <v>E</v>
      </c>
      <c r="AT1115" s="73" t="str">
        <f aca="false">T1115</f>
        <v>0..1</v>
      </c>
      <c r="AU1115" s="73" t="n">
        <f aca="false">U1115</f>
        <v>0</v>
      </c>
      <c r="AV1115" s="73" t="n">
        <f aca="false">V1115</f>
        <v>0</v>
      </c>
      <c r="AW1115" s="6"/>
      <c r="AX1115" s="69" t="str">
        <f aca="false">X1115</f>
        <v>EXTENDED</v>
      </c>
      <c r="AY1115" s="74" t="n">
        <f aca="false">Y1115</f>
        <v>0</v>
      </c>
      <c r="BA1115" s="46"/>
      <c r="BB1115" s="46"/>
      <c r="BC1115" s="46"/>
    </row>
    <row r="1116" customFormat="false" ht="114" hidden="false" customHeight="false" outlineLevel="0" collapsed="false">
      <c r="A1116" s="58" t="str">
        <f aca="false">IF(ISERROR(SEARCH("-X-",D1116)),IF(S1116="G","NO",IF(S1116="E","YES","")),"EXT")</f>
        <v>EXT</v>
      </c>
      <c r="B1116" s="58"/>
      <c r="C1116" s="59"/>
      <c r="D1116" s="60" t="s">
        <v>4408</v>
      </c>
      <c r="E1116" s="61"/>
      <c r="F1116" s="62" t="n">
        <f aca="false">LEN(Q1116)-LEN(SUBSTITUTE(Q1116,"/",""))-1</f>
        <v>6</v>
      </c>
      <c r="G1116" s="62" t="s">
        <v>95</v>
      </c>
      <c r="H1116" s="63" t="s">
        <v>1053</v>
      </c>
      <c r="I1116" s="63" t="s">
        <v>1054</v>
      </c>
      <c r="J1116" s="64"/>
      <c r="K1116" s="64"/>
      <c r="L1116" s="64"/>
      <c r="M1116" s="63"/>
      <c r="N1116" s="65"/>
      <c r="O1116" s="65" t="s">
        <v>95</v>
      </c>
      <c r="P1116" s="66" t="str">
        <f aca="false">MID(SUBSTITUTE(SUBSTITUTE(Q1116,"/",CONCATENATE(CHAR(10),"/")),"/",CONCATENATE(CHAR(10),"/"),F1116+1),2,500)</f>
        <v>/rsm:CrossIndustryInvoice
/rsm:SupplyChainTradeTransaction
/ram:ApplicableHeaderTradeSettlement
/ram:SpecifiedTradePaymentTerms
/ram:PayeeTradeParty
/ram:DefinedTradeContact
/ram:EmailURIUniversalCommunication</v>
      </c>
      <c r="Q1116" s="67" t="s">
        <v>4409</v>
      </c>
      <c r="R1116" s="65"/>
      <c r="S1116" s="65" t="str">
        <f aca="false">IF($D1116="","",IF(ISERROR(FIND("/@",RIGHT($Q1116,LEN($Q1116)-FIND("#",SUBSTITUTE($Q1116,"/","#",LEN($Q1116)-LEN(SUBSTITUTE($Q1116,"/",""))))))),IF(LEFT($D1116,4)="BG-X","EG",IF(LEFT($D1116,2)="BG","G",IF(OR(RIGHT($D1116,2)="-0",RIGHT($D1116,3)="-00",RIGHT($D1116,4)="-000"),"","E"))),"A"))</f>
        <v/>
      </c>
      <c r="T1116" s="65" t="s">
        <v>95</v>
      </c>
      <c r="U1116" s="65"/>
      <c r="V1116" s="68"/>
      <c r="X1116" s="69" t="s">
        <v>30</v>
      </c>
      <c r="Y1116" s="69"/>
      <c r="AA1116" s="70"/>
      <c r="AB1116" s="70"/>
      <c r="AC1116" s="71"/>
      <c r="AE1116" s="72" t="str">
        <f aca="false">D1116</f>
        <v>BT-X-517-00</v>
      </c>
      <c r="AF1116" s="73" t="n">
        <f aca="false">F1116</f>
        <v>6</v>
      </c>
      <c r="AG1116" s="73" t="str">
        <f aca="false">G1116</f>
        <v>0..1</v>
      </c>
      <c r="AH1116" s="63" t="s">
        <v>1056</v>
      </c>
      <c r="AI1116" s="63" t="s">
        <v>1057</v>
      </c>
      <c r="AJ1116" s="64"/>
      <c r="AK1116" s="64"/>
      <c r="AL1116" s="64"/>
      <c r="AM1116" s="73" t="n">
        <f aca="false">M1116</f>
        <v>0</v>
      </c>
      <c r="AN1116" s="73" t="n">
        <f aca="false">N1116</f>
        <v>0</v>
      </c>
      <c r="AO1116" s="73" t="str">
        <f aca="false">O1116</f>
        <v>0..1</v>
      </c>
      <c r="AP1116" s="73" t="str">
        <f aca="false">P1116</f>
        <v>/rsm:CrossIndustryInvoice
/rsm:SupplyChainTradeTransaction
/ram:ApplicableHeaderTradeSettlement
/ram:SpecifiedTradePaymentTerms
/ram:PayeeTradeParty
/ram:DefinedTradeContact
/ram:EmailURIUniversalCommunication</v>
      </c>
      <c r="AQ1116" s="73" t="str">
        <f aca="false">Q1116</f>
        <v>/rsm:CrossIndustryInvoice/rsm:SupplyChainTradeTransaction/ram:ApplicableHeaderTradeSettlement/ram:SpecifiedTradePaymentTerms/ram:PayeeTradeParty/ram:DefinedTradeContact/ram:EmailURIUniversalCommunication</v>
      </c>
      <c r="AR1116" s="73" t="n">
        <f aca="false">R1116</f>
        <v>0</v>
      </c>
      <c r="AS1116" s="73" t="str">
        <f aca="false">S1116</f>
        <v/>
      </c>
      <c r="AT1116" s="73" t="str">
        <f aca="false">T1116</f>
        <v>0..1</v>
      </c>
      <c r="AU1116" s="73" t="n">
        <f aca="false">U1116</f>
        <v>0</v>
      </c>
      <c r="AV1116" s="73" t="n">
        <f aca="false">V1116</f>
        <v>0</v>
      </c>
      <c r="AW1116" s="6"/>
      <c r="AX1116" s="69" t="str">
        <f aca="false">X1116</f>
        <v>EXTENDED</v>
      </c>
      <c r="AY1116" s="74" t="n">
        <f aca="false">Y1116</f>
        <v>0</v>
      </c>
      <c r="BA1116" s="46"/>
      <c r="BB1116" s="46"/>
      <c r="BC1116" s="46"/>
    </row>
    <row r="1117" customFormat="false" ht="128.25" hidden="false" customHeight="false" outlineLevel="0" collapsed="false">
      <c r="A1117" s="58" t="str">
        <f aca="false">IF(ISERROR(SEARCH("-X-",D1117)),IF(S1117="G","NO",IF(S1117="E","YES","")),"EXT")</f>
        <v>EXT</v>
      </c>
      <c r="B1117" s="58"/>
      <c r="C1117" s="59"/>
      <c r="D1117" s="60" t="s">
        <v>4410</v>
      </c>
      <c r="E1117" s="61"/>
      <c r="F1117" s="62" t="n">
        <f aca="false">LEN(Q1117)-LEN(SUBSTITUTE(Q1117,"/",""))-1</f>
        <v>7</v>
      </c>
      <c r="G1117" s="62" t="s">
        <v>88</v>
      </c>
      <c r="H1117" s="63" t="s">
        <v>1059</v>
      </c>
      <c r="I1117" s="63" t="s">
        <v>1054</v>
      </c>
      <c r="J1117" s="64"/>
      <c r="K1117" s="64"/>
      <c r="L1117" s="64"/>
      <c r="M1117" s="63" t="s">
        <v>119</v>
      </c>
      <c r="N1117" s="65"/>
      <c r="O1117" s="65" t="s">
        <v>88</v>
      </c>
      <c r="P1117" s="66" t="str">
        <f aca="false">MID(SUBSTITUTE(SUBSTITUTE(Q1117,"/",CONCATENATE(CHAR(10),"/")),"/",CONCATENATE(CHAR(10),"/"),F1117+1),2,500)</f>
        <v>/rsm:CrossIndustryInvoice
/rsm:SupplyChainTradeTransaction
/ram:ApplicableHeaderTradeSettlement
/ram:SpecifiedTradePaymentTerms
/ram:PayeeTradeParty
/ram:DefinedTradeContact
/ram:EmailURIUniversalCommunication
/ram:URIID</v>
      </c>
      <c r="Q1117" s="67" t="s">
        <v>4411</v>
      </c>
      <c r="R1117" s="65" t="s">
        <v>121</v>
      </c>
      <c r="S1117" s="65" t="str">
        <f aca="false">IF($D1117="","",IF(ISERROR(FIND("/@",RIGHT($Q1117,LEN($Q1117)-FIND("#",SUBSTITUTE($Q1117,"/","#",LEN($Q1117)-LEN(SUBSTITUTE($Q1117,"/",""))))))),IF(LEFT($D1117,4)="BG-X","EG",IF(LEFT($D1117,2)="BG","G",IF(OR(RIGHT($D1117,2)="-0",RIGHT($D1117,3)="-00",RIGHT($D1117,4)="-000"),"","E"))),"A"))</f>
        <v>E</v>
      </c>
      <c r="T1117" s="65" t="s">
        <v>95</v>
      </c>
      <c r="U1117" s="65"/>
      <c r="V1117" s="68"/>
      <c r="X1117" s="69" t="s">
        <v>30</v>
      </c>
      <c r="Y1117" s="69"/>
      <c r="AA1117" s="70"/>
      <c r="AB1117" s="70"/>
      <c r="AC1117" s="71"/>
      <c r="AE1117" s="72" t="str">
        <f aca="false">D1117</f>
        <v>BT-X-517</v>
      </c>
      <c r="AF1117" s="73" t="n">
        <f aca="false">F1117</f>
        <v>7</v>
      </c>
      <c r="AG1117" s="73" t="str">
        <f aca="false">G1117</f>
        <v>1..1</v>
      </c>
      <c r="AH1117" s="63" t="s">
        <v>1061</v>
      </c>
      <c r="AI1117" s="63" t="s">
        <v>1057</v>
      </c>
      <c r="AJ1117" s="64"/>
      <c r="AK1117" s="64"/>
      <c r="AL1117" s="64"/>
      <c r="AM1117" s="73" t="str">
        <f aca="false">M1117</f>
        <v>Text</v>
      </c>
      <c r="AN1117" s="73" t="n">
        <f aca="false">N1117</f>
        <v>0</v>
      </c>
      <c r="AO1117" s="73" t="str">
        <f aca="false">O1117</f>
        <v>1..1</v>
      </c>
      <c r="AP1117" s="73" t="str">
        <f aca="false">P1117</f>
        <v>/rsm:CrossIndustryInvoice
/rsm:SupplyChainTradeTransaction
/ram:ApplicableHeaderTradeSettlement
/ram:SpecifiedTradePaymentTerms
/ram:PayeeTradeParty
/ram:DefinedTradeContact
/ram:EmailURIUniversalCommunication
/ram:URIID</v>
      </c>
      <c r="AQ1117" s="73" t="str">
        <f aca="false">Q1117</f>
        <v>/rsm:CrossIndustryInvoice/rsm:SupplyChainTradeTransaction/ram:ApplicableHeaderTradeSettlement/ram:SpecifiedTradePaymentTerms/ram:PayeeTradeParty/ram:DefinedTradeContact/ram:EmailURIUniversalCommunication/ram:URIID</v>
      </c>
      <c r="AR1117" s="73" t="str">
        <f aca="false">R1117</f>
        <v>T</v>
      </c>
      <c r="AS1117" s="73" t="str">
        <f aca="false">S1117</f>
        <v>E</v>
      </c>
      <c r="AT1117" s="73" t="str">
        <f aca="false">T1117</f>
        <v>0..1</v>
      </c>
      <c r="AU1117" s="73" t="n">
        <f aca="false">U1117</f>
        <v>0</v>
      </c>
      <c r="AV1117" s="73" t="n">
        <f aca="false">V1117</f>
        <v>0</v>
      </c>
      <c r="AW1117" s="6"/>
      <c r="AX1117" s="69" t="str">
        <f aca="false">X1117</f>
        <v>EXTENDED</v>
      </c>
      <c r="AY1117" s="74" t="n">
        <f aca="false">Y1117</f>
        <v>0</v>
      </c>
      <c r="BA1117" s="46"/>
      <c r="BB1117" s="46"/>
      <c r="BC1117" s="46"/>
    </row>
    <row r="1118" customFormat="false" ht="99.75" hidden="false" customHeight="false" outlineLevel="0" collapsed="false">
      <c r="A1118" s="58" t="str">
        <f aca="false">IF(ISERROR(SEARCH("-X-",D1118)),IF(S1118="G","NO",IF(S1118="E","YES","")),"EXT")</f>
        <v>EXT</v>
      </c>
      <c r="B1118" s="58"/>
      <c r="C1118" s="59"/>
      <c r="D1118" s="60" t="s">
        <v>4412</v>
      </c>
      <c r="E1118" s="61"/>
      <c r="F1118" s="62" t="n">
        <f aca="false">LEN(Q1118)-LEN(SUBSTITUTE(Q1118,"/",""))-1</f>
        <v>5</v>
      </c>
      <c r="G1118" s="62" t="s">
        <v>88</v>
      </c>
      <c r="H1118" s="63" t="s">
        <v>2142</v>
      </c>
      <c r="I1118" s="63"/>
      <c r="J1118" s="64"/>
      <c r="K1118" s="64"/>
      <c r="L1118" s="64"/>
      <c r="M1118" s="63"/>
      <c r="N1118" s="65"/>
      <c r="O1118" s="65" t="s">
        <v>95</v>
      </c>
      <c r="P1118" s="66" t="str">
        <f aca="false">MID(SUBSTITUTE(SUBSTITUTE(Q1118,"/",CONCATENATE(CHAR(10),"/")),"/",CONCATENATE(CHAR(10),"/"),F1118+1),2,500)</f>
        <v>/rsm:CrossIndustryInvoice
/rsm:SupplyChainTradeTransaction
/ram:ApplicableHeaderTradeSettlement
/ram:SpecifiedTradePaymentTerms
/ram:PayeeTradeParty
/ram:PostalTradeAddress</v>
      </c>
      <c r="Q1118" s="67" t="s">
        <v>4413</v>
      </c>
      <c r="R1118" s="65"/>
      <c r="S1118" s="65" t="str">
        <f aca="false">IF($D1118="","",IF(ISERROR(FIND("/@",RIGHT($Q1118,LEN($Q1118)-FIND("#",SUBSTITUTE($Q1118,"/","#",LEN($Q1118)-LEN(SUBSTITUTE($Q1118,"/",""))))))),IF(LEFT($D1118,4)="BG-X","EG",IF(LEFT($D1118,2)="BG","G",IF(OR(RIGHT($D1118,2)="-0",RIGHT($D1118,3)="-00",RIGHT($D1118,4)="-000"),"","E"))),"A"))</f>
        <v>EG</v>
      </c>
      <c r="T1118" s="65" t="s">
        <v>95</v>
      </c>
      <c r="U1118" s="65"/>
      <c r="V1118" s="68"/>
      <c r="X1118" s="69" t="s">
        <v>30</v>
      </c>
      <c r="Y1118" s="69"/>
      <c r="AA1118" s="70"/>
      <c r="AB1118" s="70"/>
      <c r="AC1118" s="71"/>
      <c r="AE1118" s="72" t="str">
        <f aca="false">D1118</f>
        <v>BG-X-79</v>
      </c>
      <c r="AF1118" s="73" t="n">
        <f aca="false">F1118</f>
        <v>5</v>
      </c>
      <c r="AG1118" s="73" t="str">
        <f aca="false">G1118</f>
        <v>1..1</v>
      </c>
      <c r="AH1118" s="63" t="s">
        <v>3158</v>
      </c>
      <c r="AI1118" s="63"/>
      <c r="AJ1118" s="64"/>
      <c r="AK1118" s="64"/>
      <c r="AL1118" s="64"/>
      <c r="AM1118" s="73" t="n">
        <f aca="false">M1118</f>
        <v>0</v>
      </c>
      <c r="AN1118" s="73" t="n">
        <f aca="false">N1118</f>
        <v>0</v>
      </c>
      <c r="AO1118" s="73" t="str">
        <f aca="false">O1118</f>
        <v>0..1</v>
      </c>
      <c r="AP1118" s="73" t="str">
        <f aca="false">P1118</f>
        <v>/rsm:CrossIndustryInvoice
/rsm:SupplyChainTradeTransaction
/ram:ApplicableHeaderTradeSettlement
/ram:SpecifiedTradePaymentTerms
/ram:PayeeTradeParty
/ram:PostalTradeAddress</v>
      </c>
      <c r="AQ1118" s="73" t="str">
        <f aca="false">Q1118</f>
        <v>/rsm:CrossIndustryInvoice/rsm:SupplyChainTradeTransaction/ram:ApplicableHeaderTradeSettlement/ram:SpecifiedTradePaymentTerms/ram:PayeeTradeParty/ram:PostalTradeAddress</v>
      </c>
      <c r="AR1118" s="73" t="n">
        <f aca="false">R1118</f>
        <v>0</v>
      </c>
      <c r="AS1118" s="73" t="str">
        <f aca="false">S1118</f>
        <v>EG</v>
      </c>
      <c r="AT1118" s="73" t="str">
        <f aca="false">T1118</f>
        <v>0..1</v>
      </c>
      <c r="AU1118" s="73" t="n">
        <f aca="false">U1118</f>
        <v>0</v>
      </c>
      <c r="AV1118" s="73" t="n">
        <f aca="false">V1118</f>
        <v>0</v>
      </c>
      <c r="AW1118" s="6"/>
      <c r="AX1118" s="69" t="str">
        <f aca="false">X1118</f>
        <v>EXTENDED</v>
      </c>
      <c r="AY1118" s="74" t="n">
        <f aca="false">Y1118</f>
        <v>0</v>
      </c>
      <c r="BA1118" s="46"/>
      <c r="BB1118" s="46"/>
      <c r="BC1118" s="46"/>
    </row>
    <row r="1119" customFormat="false" ht="114" hidden="false" customHeight="false" outlineLevel="0" collapsed="false">
      <c r="A1119" s="58" t="str">
        <f aca="false">IF(ISERROR(SEARCH("-X-",D1119)),IF(S1119="G","NO",IF(S1119="E","YES","")),"EXT")</f>
        <v>EXT</v>
      </c>
      <c r="B1119" s="58"/>
      <c r="C1119" s="59"/>
      <c r="D1119" s="60" t="s">
        <v>4414</v>
      </c>
      <c r="E1119" s="61"/>
      <c r="F1119" s="62" t="n">
        <f aca="false">LEN(Q1119)-LEN(SUBSTITUTE(Q1119,"/",""))-1</f>
        <v>6</v>
      </c>
      <c r="G1119" s="62" t="s">
        <v>95</v>
      </c>
      <c r="H1119" s="63" t="s">
        <v>1069</v>
      </c>
      <c r="I1119" s="63" t="s">
        <v>1070</v>
      </c>
      <c r="J1119" s="64" t="s">
        <v>1071</v>
      </c>
      <c r="K1119" s="64"/>
      <c r="L1119" s="64"/>
      <c r="M1119" s="63" t="s">
        <v>119</v>
      </c>
      <c r="N1119" s="65"/>
      <c r="O1119" s="65" t="s">
        <v>95</v>
      </c>
      <c r="P1119" s="66" t="str">
        <f aca="false">MID(SUBSTITUTE(SUBSTITUTE(Q1119,"/",CONCATENATE(CHAR(10),"/")),"/",CONCATENATE(CHAR(10),"/"),F1119+1),2,500)</f>
        <v>/rsm:CrossIndustryInvoice
/rsm:SupplyChainTradeTransaction
/ram:ApplicableHeaderTradeSettlement
/ram:SpecifiedTradePaymentTerms
/ram:PayeeTradeParty
/ram:PostalTradeAddress
/ram:PostcodeCode</v>
      </c>
      <c r="Q1119" s="67" t="s">
        <v>4415</v>
      </c>
      <c r="R1119" s="65" t="s">
        <v>121</v>
      </c>
      <c r="S1119" s="65" t="str">
        <f aca="false">IF($D1119="","",IF(ISERROR(FIND("/@",RIGHT($Q1119,LEN($Q1119)-FIND("#",SUBSTITUTE($Q1119,"/","#",LEN($Q1119)-LEN(SUBSTITUTE($Q1119,"/",""))))))),IF(LEFT($D1119,4)="BG-X","EG",IF(LEFT($D1119,2)="BG","G",IF(OR(RIGHT($D1119,2)="-0",RIGHT($D1119,3)="-00",RIGHT($D1119,4)="-000"),"","E"))),"A"))</f>
        <v>E</v>
      </c>
      <c r="T1119" s="65" t="s">
        <v>95</v>
      </c>
      <c r="U1119" s="65"/>
      <c r="V1119" s="68"/>
      <c r="X1119" s="69" t="s">
        <v>30</v>
      </c>
      <c r="Y1119" s="69"/>
      <c r="AA1119" s="70"/>
      <c r="AB1119" s="70"/>
      <c r="AC1119" s="71"/>
      <c r="AE1119" s="72" t="str">
        <f aca="false">D1119</f>
        <v>BT-X-518</v>
      </c>
      <c r="AF1119" s="73" t="n">
        <f aca="false">F1119</f>
        <v>6</v>
      </c>
      <c r="AG1119" s="73" t="str">
        <f aca="false">G1119</f>
        <v>0..1</v>
      </c>
      <c r="AH1119" s="63" t="s">
        <v>1073</v>
      </c>
      <c r="AI1119" s="63" t="s">
        <v>1074</v>
      </c>
      <c r="AJ1119" s="64" t="s">
        <v>1075</v>
      </c>
      <c r="AK1119" s="64"/>
      <c r="AL1119" s="64"/>
      <c r="AM1119" s="73" t="str">
        <f aca="false">M1119</f>
        <v>Text</v>
      </c>
      <c r="AN1119" s="73" t="n">
        <f aca="false">N1119</f>
        <v>0</v>
      </c>
      <c r="AO1119" s="73" t="str">
        <f aca="false">O1119</f>
        <v>0..1</v>
      </c>
      <c r="AP1119" s="73" t="str">
        <f aca="false">P1119</f>
        <v>/rsm:CrossIndustryInvoice
/rsm:SupplyChainTradeTransaction
/ram:ApplicableHeaderTradeSettlement
/ram:SpecifiedTradePaymentTerms
/ram:PayeeTradeParty
/ram:PostalTradeAddress
/ram:PostcodeCode</v>
      </c>
      <c r="AQ1119" s="73" t="str">
        <f aca="false">Q1119</f>
        <v>/rsm:CrossIndustryInvoice/rsm:SupplyChainTradeTransaction/ram:ApplicableHeaderTradeSettlement/ram:SpecifiedTradePaymentTerms/ram:PayeeTradeParty/ram:PostalTradeAddress/ram:PostcodeCode</v>
      </c>
      <c r="AR1119" s="73" t="str">
        <f aca="false">R1119</f>
        <v>T</v>
      </c>
      <c r="AS1119" s="73" t="str">
        <f aca="false">S1119</f>
        <v>E</v>
      </c>
      <c r="AT1119" s="73" t="str">
        <f aca="false">T1119</f>
        <v>0..1</v>
      </c>
      <c r="AU1119" s="73" t="n">
        <f aca="false">U1119</f>
        <v>0</v>
      </c>
      <c r="AV1119" s="73" t="n">
        <f aca="false">V1119</f>
        <v>0</v>
      </c>
      <c r="AW1119" s="6"/>
      <c r="AX1119" s="69" t="str">
        <f aca="false">X1119</f>
        <v>EXTENDED</v>
      </c>
      <c r="AY1119" s="74" t="n">
        <f aca="false">Y1119</f>
        <v>0</v>
      </c>
      <c r="BA1119" s="46"/>
      <c r="BB1119" s="46"/>
      <c r="BC1119" s="46"/>
    </row>
    <row r="1120" customFormat="false" ht="114" hidden="false" customHeight="false" outlineLevel="0" collapsed="false">
      <c r="A1120" s="58" t="str">
        <f aca="false">IF(ISERROR(SEARCH("-X-",D1120)),IF(S1120="G","NO",IF(S1120="E","YES","")),"EXT")</f>
        <v>EXT</v>
      </c>
      <c r="B1120" s="76"/>
      <c r="C1120" s="59"/>
      <c r="D1120" s="60" t="s">
        <v>4416</v>
      </c>
      <c r="E1120" s="61"/>
      <c r="F1120" s="62" t="n">
        <f aca="false">LEN(Q1120)-LEN(SUBSTITUTE(Q1120,"/",""))-1</f>
        <v>6</v>
      </c>
      <c r="G1120" s="62" t="s">
        <v>95</v>
      </c>
      <c r="H1120" s="63" t="s">
        <v>1078</v>
      </c>
      <c r="I1120" s="63" t="s">
        <v>1079</v>
      </c>
      <c r="J1120" s="64" t="s">
        <v>1080</v>
      </c>
      <c r="K1120" s="64"/>
      <c r="L1120" s="64"/>
      <c r="M1120" s="63" t="s">
        <v>119</v>
      </c>
      <c r="N1120" s="65"/>
      <c r="O1120" s="65" t="s">
        <v>95</v>
      </c>
      <c r="P1120" s="66" t="str">
        <f aca="false">MID(SUBSTITUTE(SUBSTITUTE(Q1120,"/",CONCATENATE(CHAR(10),"/")),"/",CONCATENATE(CHAR(10),"/"),F1120+1),2,500)</f>
        <v>/rsm:CrossIndustryInvoice
/rsm:SupplyChainTradeTransaction
/ram:ApplicableHeaderTradeSettlement
/ram:SpecifiedTradePaymentTerms
/ram:PayeeTradeParty
/ram:PostalTradeAddress
/ram:LineOne</v>
      </c>
      <c r="Q1120" s="67" t="s">
        <v>4417</v>
      </c>
      <c r="R1120" s="65" t="s">
        <v>121</v>
      </c>
      <c r="S1120" s="65" t="str">
        <f aca="false">IF($D1120="","",IF(ISERROR(FIND("/@",RIGHT($Q1120,LEN($Q1120)-FIND("#",SUBSTITUTE($Q1120,"/","#",LEN($Q1120)-LEN(SUBSTITUTE($Q1120,"/",""))))))),IF(LEFT($D1120,4)="BG-X","EG",IF(LEFT($D1120,2)="BG","G",IF(OR(RIGHT($D1120,2)="-0",RIGHT($D1120,3)="-00",RIGHT($D1120,4)="-000"),"","E"))),"A"))</f>
        <v>E</v>
      </c>
      <c r="T1120" s="65" t="s">
        <v>95</v>
      </c>
      <c r="U1120" s="65"/>
      <c r="V1120" s="68"/>
      <c r="X1120" s="69" t="s">
        <v>30</v>
      </c>
      <c r="Y1120" s="69"/>
      <c r="AA1120" s="70"/>
      <c r="AB1120" s="70"/>
      <c r="AC1120" s="71"/>
      <c r="AE1120" s="72" t="str">
        <f aca="false">D1120</f>
        <v>BT-X-519</v>
      </c>
      <c r="AF1120" s="73" t="n">
        <f aca="false">F1120</f>
        <v>6</v>
      </c>
      <c r="AG1120" s="73" t="str">
        <f aca="false">G1120</f>
        <v>0..1</v>
      </c>
      <c r="AH1120" s="63" t="s">
        <v>1082</v>
      </c>
      <c r="AI1120" s="63" t="s">
        <v>1083</v>
      </c>
      <c r="AJ1120" s="64" t="s">
        <v>1084</v>
      </c>
      <c r="AK1120" s="64"/>
      <c r="AL1120" s="64"/>
      <c r="AM1120" s="73" t="str">
        <f aca="false">M1120</f>
        <v>Text</v>
      </c>
      <c r="AN1120" s="73" t="n">
        <f aca="false">N1120</f>
        <v>0</v>
      </c>
      <c r="AO1120" s="73" t="str">
        <f aca="false">O1120</f>
        <v>0..1</v>
      </c>
      <c r="AP1120" s="73" t="str">
        <f aca="false">P1120</f>
        <v>/rsm:CrossIndustryInvoice
/rsm:SupplyChainTradeTransaction
/ram:ApplicableHeaderTradeSettlement
/ram:SpecifiedTradePaymentTerms
/ram:PayeeTradeParty
/ram:PostalTradeAddress
/ram:LineOne</v>
      </c>
      <c r="AQ1120" s="73" t="str">
        <f aca="false">Q1120</f>
        <v>/rsm:CrossIndustryInvoice/rsm:SupplyChainTradeTransaction/ram:ApplicableHeaderTradeSettlement/ram:SpecifiedTradePaymentTerms/ram:PayeeTradeParty/ram:PostalTradeAddress/ram:LineOne</v>
      </c>
      <c r="AR1120" s="73" t="str">
        <f aca="false">R1120</f>
        <v>T</v>
      </c>
      <c r="AS1120" s="73" t="str">
        <f aca="false">S1120</f>
        <v>E</v>
      </c>
      <c r="AT1120" s="73" t="str">
        <f aca="false">T1120</f>
        <v>0..1</v>
      </c>
      <c r="AU1120" s="73" t="n">
        <f aca="false">U1120</f>
        <v>0</v>
      </c>
      <c r="AV1120" s="73" t="n">
        <f aca="false">V1120</f>
        <v>0</v>
      </c>
      <c r="AW1120" s="6"/>
      <c r="AX1120" s="69" t="str">
        <f aca="false">X1120</f>
        <v>EXTENDED</v>
      </c>
      <c r="AY1120" s="74" t="n">
        <f aca="false">Y1120</f>
        <v>0</v>
      </c>
      <c r="BA1120" s="46"/>
      <c r="BB1120" s="46"/>
      <c r="BC1120" s="46"/>
    </row>
    <row r="1121" customFormat="false" ht="114" hidden="false" customHeight="false" outlineLevel="0" collapsed="false">
      <c r="A1121" s="58" t="str">
        <f aca="false">IF(ISERROR(SEARCH("-X-",D1121)),IF(S1121="G","NO",IF(S1121="E","YES","")),"EXT")</f>
        <v>EXT</v>
      </c>
      <c r="B1121" s="58"/>
      <c r="C1121" s="59"/>
      <c r="D1121" s="60" t="s">
        <v>4418</v>
      </c>
      <c r="E1121" s="61"/>
      <c r="F1121" s="62" t="n">
        <f aca="false">LEN(Q1121)-LEN(SUBSTITUTE(Q1121,"/",""))-1</f>
        <v>6</v>
      </c>
      <c r="G1121" s="62" t="s">
        <v>95</v>
      </c>
      <c r="H1121" s="63" t="s">
        <v>1087</v>
      </c>
      <c r="I1121" s="63" t="s">
        <v>1088</v>
      </c>
      <c r="J1121" s="64"/>
      <c r="K1121" s="64"/>
      <c r="L1121" s="64"/>
      <c r="M1121" s="63" t="s">
        <v>119</v>
      </c>
      <c r="N1121" s="65"/>
      <c r="O1121" s="65" t="s">
        <v>95</v>
      </c>
      <c r="P1121" s="66" t="str">
        <f aca="false">MID(SUBSTITUTE(SUBSTITUTE(Q1121,"/",CONCATENATE(CHAR(10),"/")),"/",CONCATENATE(CHAR(10),"/"),F1121+1),2,500)</f>
        <v>/rsm:CrossIndustryInvoice
/rsm:SupplyChainTradeTransaction
/ram:ApplicableHeaderTradeSettlement
/ram:SpecifiedTradePaymentTerms
/ram:PayeeTradeParty
/ram:PostalTradeAddress
/ram:LineTwo</v>
      </c>
      <c r="Q1121" s="67" t="s">
        <v>4419</v>
      </c>
      <c r="R1121" s="65" t="s">
        <v>121</v>
      </c>
      <c r="S1121" s="65" t="str">
        <f aca="false">IF($D1121="","",IF(ISERROR(FIND("/@",RIGHT($Q1121,LEN($Q1121)-FIND("#",SUBSTITUTE($Q1121,"/","#",LEN($Q1121)-LEN(SUBSTITUTE($Q1121,"/",""))))))),IF(LEFT($D1121,4)="BG-X","EG",IF(LEFT($D1121,2)="BG","G",IF(OR(RIGHT($D1121,2)="-0",RIGHT($D1121,3)="-00",RIGHT($D1121,4)="-000"),"","E"))),"A"))</f>
        <v>E</v>
      </c>
      <c r="T1121" s="65" t="s">
        <v>95</v>
      </c>
      <c r="U1121" s="65"/>
      <c r="V1121" s="68"/>
      <c r="X1121" s="69" t="s">
        <v>30</v>
      </c>
      <c r="Y1121" s="69"/>
      <c r="AA1121" s="70"/>
      <c r="AB1121" s="70"/>
      <c r="AC1121" s="71"/>
      <c r="AE1121" s="72" t="str">
        <f aca="false">D1121</f>
        <v>BT-X-520</v>
      </c>
      <c r="AF1121" s="73" t="n">
        <f aca="false">F1121</f>
        <v>6</v>
      </c>
      <c r="AG1121" s="73" t="str">
        <f aca="false">G1121</f>
        <v>0..1</v>
      </c>
      <c r="AH1121" s="63" t="s">
        <v>1090</v>
      </c>
      <c r="AI1121" s="63" t="s">
        <v>1091</v>
      </c>
      <c r="AJ1121" s="64"/>
      <c r="AK1121" s="64"/>
      <c r="AL1121" s="64"/>
      <c r="AM1121" s="73" t="str">
        <f aca="false">M1121</f>
        <v>Text</v>
      </c>
      <c r="AN1121" s="73" t="n">
        <f aca="false">N1121</f>
        <v>0</v>
      </c>
      <c r="AO1121" s="73" t="str">
        <f aca="false">O1121</f>
        <v>0..1</v>
      </c>
      <c r="AP1121" s="73" t="str">
        <f aca="false">P1121</f>
        <v>/rsm:CrossIndustryInvoice
/rsm:SupplyChainTradeTransaction
/ram:ApplicableHeaderTradeSettlement
/ram:SpecifiedTradePaymentTerms
/ram:PayeeTradeParty
/ram:PostalTradeAddress
/ram:LineTwo</v>
      </c>
      <c r="AQ1121" s="73" t="str">
        <f aca="false">Q1121</f>
        <v>/rsm:CrossIndustryInvoice/rsm:SupplyChainTradeTransaction/ram:ApplicableHeaderTradeSettlement/ram:SpecifiedTradePaymentTerms/ram:PayeeTradeParty/ram:PostalTradeAddress/ram:LineTwo</v>
      </c>
      <c r="AR1121" s="73" t="str">
        <f aca="false">R1121</f>
        <v>T</v>
      </c>
      <c r="AS1121" s="73" t="str">
        <f aca="false">S1121</f>
        <v>E</v>
      </c>
      <c r="AT1121" s="73" t="str">
        <f aca="false">T1121</f>
        <v>0..1</v>
      </c>
      <c r="AU1121" s="73" t="n">
        <f aca="false">U1121</f>
        <v>0</v>
      </c>
      <c r="AV1121" s="73" t="n">
        <f aca="false">V1121</f>
        <v>0</v>
      </c>
      <c r="AW1121" s="6"/>
      <c r="AX1121" s="69" t="str">
        <f aca="false">X1121</f>
        <v>EXTENDED</v>
      </c>
      <c r="AY1121" s="74" t="n">
        <f aca="false">Y1121</f>
        <v>0</v>
      </c>
      <c r="BA1121" s="46"/>
      <c r="BB1121" s="46"/>
      <c r="BC1121" s="46"/>
    </row>
    <row r="1122" s="87" customFormat="true" ht="114" hidden="false" customHeight="false" outlineLevel="0" collapsed="false">
      <c r="A1122" s="58" t="str">
        <f aca="false">IF(ISERROR(SEARCH("-X-",D1122)),IF(S1122="G","NO",IF(S1122="E","YES","")),"EXT")</f>
        <v>EXT</v>
      </c>
      <c r="B1122" s="83"/>
      <c r="C1122" s="59"/>
      <c r="D1122" s="60" t="s">
        <v>4420</v>
      </c>
      <c r="E1122" s="61"/>
      <c r="F1122" s="62" t="n">
        <f aca="false">LEN(Q1122)-LEN(SUBSTITUTE(Q1122,"/",""))-1</f>
        <v>6</v>
      </c>
      <c r="G1122" s="62" t="s">
        <v>95</v>
      </c>
      <c r="H1122" s="63" t="s">
        <v>1094</v>
      </c>
      <c r="I1122" s="63" t="s">
        <v>1088</v>
      </c>
      <c r="J1122" s="64"/>
      <c r="K1122" s="64"/>
      <c r="L1122" s="64"/>
      <c r="M1122" s="63" t="s">
        <v>119</v>
      </c>
      <c r="N1122" s="65"/>
      <c r="O1122" s="65" t="s">
        <v>95</v>
      </c>
      <c r="P1122" s="66" t="str">
        <f aca="false">MID(SUBSTITUTE(SUBSTITUTE(Q1122,"/",CONCATENATE(CHAR(10),"/")),"/",CONCATENATE(CHAR(10),"/"),F1122+1),2,500)</f>
        <v>/rsm:CrossIndustryInvoice
/rsm:SupplyChainTradeTransaction
/ram:ApplicableHeaderTradeSettlement
/ram:SpecifiedTradePaymentTerms
/ram:PayeeTradeParty
/ram:PostalTradeAddress
/ram:LineThree</v>
      </c>
      <c r="Q1122" s="67" t="s">
        <v>4421</v>
      </c>
      <c r="R1122" s="65" t="s">
        <v>121</v>
      </c>
      <c r="S1122" s="65" t="str">
        <f aca="false">IF($D1122="","",IF(ISERROR(FIND("/@",RIGHT($Q1122,LEN($Q1122)-FIND("#",SUBSTITUTE($Q1122,"/","#",LEN($Q1122)-LEN(SUBSTITUTE($Q1122,"/",""))))))),IF(LEFT($D1122,4)="BG-X","EG",IF(LEFT($D1122,2)="BG","G",IF(OR(RIGHT($D1122,2)="-0",RIGHT($D1122,3)="-00",RIGHT($D1122,4)="-000"),"","E"))),"A"))</f>
        <v>E</v>
      </c>
      <c r="T1122" s="65" t="s">
        <v>95</v>
      </c>
      <c r="U1122" s="65"/>
      <c r="V1122" s="68"/>
      <c r="W1122" s="84"/>
      <c r="X1122" s="69" t="s">
        <v>30</v>
      </c>
      <c r="Y1122" s="69"/>
      <c r="Z1122" s="84"/>
      <c r="AA1122" s="85"/>
      <c r="AB1122" s="85"/>
      <c r="AC1122" s="86"/>
      <c r="AE1122" s="72" t="str">
        <f aca="false">D1122</f>
        <v>BT-X-521</v>
      </c>
      <c r="AF1122" s="73" t="n">
        <f aca="false">F1122</f>
        <v>6</v>
      </c>
      <c r="AG1122" s="73" t="str">
        <f aca="false">G1122</f>
        <v>0..1</v>
      </c>
      <c r="AH1122" s="63" t="s">
        <v>1096</v>
      </c>
      <c r="AI1122" s="63" t="s">
        <v>1091</v>
      </c>
      <c r="AJ1122" s="64"/>
      <c r="AK1122" s="64"/>
      <c r="AL1122" s="64"/>
      <c r="AM1122" s="73" t="str">
        <f aca="false">M1122</f>
        <v>Text</v>
      </c>
      <c r="AN1122" s="73" t="n">
        <f aca="false">N1122</f>
        <v>0</v>
      </c>
      <c r="AO1122" s="73" t="str">
        <f aca="false">O1122</f>
        <v>0..1</v>
      </c>
      <c r="AP1122" s="73" t="str">
        <f aca="false">P1122</f>
        <v>/rsm:CrossIndustryInvoice
/rsm:SupplyChainTradeTransaction
/ram:ApplicableHeaderTradeSettlement
/ram:SpecifiedTradePaymentTerms
/ram:PayeeTradeParty
/ram:PostalTradeAddress
/ram:LineThree</v>
      </c>
      <c r="AQ1122" s="73" t="str">
        <f aca="false">Q1122</f>
        <v>/rsm:CrossIndustryInvoice/rsm:SupplyChainTradeTransaction/ram:ApplicableHeaderTradeSettlement/ram:SpecifiedTradePaymentTerms/ram:PayeeTradeParty/ram:PostalTradeAddress/ram:LineThree</v>
      </c>
      <c r="AR1122" s="73" t="str">
        <f aca="false">R1122</f>
        <v>T</v>
      </c>
      <c r="AS1122" s="73" t="str">
        <f aca="false">S1122</f>
        <v>E</v>
      </c>
      <c r="AT1122" s="73" t="str">
        <f aca="false">T1122</f>
        <v>0..1</v>
      </c>
      <c r="AU1122" s="73" t="n">
        <f aca="false">U1122</f>
        <v>0</v>
      </c>
      <c r="AV1122" s="73" t="n">
        <f aca="false">V1122</f>
        <v>0</v>
      </c>
      <c r="AW1122" s="88"/>
      <c r="AX1122" s="69" t="str">
        <f aca="false">X1122</f>
        <v>EXTENDED</v>
      </c>
      <c r="AY1122" s="74" t="n">
        <f aca="false">Y1122</f>
        <v>0</v>
      </c>
      <c r="BA1122" s="46"/>
      <c r="BB1122" s="46"/>
      <c r="BC1122" s="46"/>
      <c r="BE1122" s="1"/>
      <c r="BF1122" s="1"/>
      <c r="BG1122" s="1"/>
      <c r="BH1122" s="1"/>
      <c r="BI1122" s="1"/>
      <c r="BJ1122" s="1"/>
      <c r="BK1122" s="1"/>
      <c r="BL1122" s="1"/>
      <c r="BM1122" s="1"/>
      <c r="BN1122" s="1"/>
      <c r="BO1122" s="1"/>
      <c r="BP1122" s="1"/>
      <c r="BQ1122" s="1"/>
      <c r="BR1122" s="1"/>
      <c r="BS1122" s="1"/>
      <c r="BT1122" s="1"/>
      <c r="BU1122" s="1"/>
      <c r="BV1122" s="1"/>
      <c r="BW1122" s="1"/>
      <c r="BX1122" s="1"/>
      <c r="BY1122" s="1"/>
    </row>
    <row r="1123" customFormat="false" ht="114" hidden="false" customHeight="false" outlineLevel="0" collapsed="false">
      <c r="A1123" s="58" t="str">
        <f aca="false">IF(ISERROR(SEARCH("-X-",D1123)),IF(S1123="G","NO",IF(S1123="E","YES","")),"EXT")</f>
        <v>EXT</v>
      </c>
      <c r="B1123" s="58"/>
      <c r="C1123" s="59"/>
      <c r="D1123" s="60" t="s">
        <v>4422</v>
      </c>
      <c r="E1123" s="61"/>
      <c r="F1123" s="62" t="n">
        <f aca="false">LEN(Q1123)-LEN(SUBSTITUTE(Q1123,"/",""))-1</f>
        <v>6</v>
      </c>
      <c r="G1123" s="62" t="s">
        <v>95</v>
      </c>
      <c r="H1123" s="63" t="s">
        <v>1099</v>
      </c>
      <c r="I1123" s="63" t="s">
        <v>1100</v>
      </c>
      <c r="J1123" s="64"/>
      <c r="K1123" s="64"/>
      <c r="L1123" s="64"/>
      <c r="M1123" s="63" t="s">
        <v>119</v>
      </c>
      <c r="N1123" s="65"/>
      <c r="O1123" s="65" t="s">
        <v>95</v>
      </c>
      <c r="P1123" s="66" t="str">
        <f aca="false">MID(SUBSTITUTE(SUBSTITUTE(Q1123,"/",CONCATENATE(CHAR(10),"/")),"/",CONCATENATE(CHAR(10),"/"),F1123+1),2,500)</f>
        <v>/rsm:CrossIndustryInvoice
/rsm:SupplyChainTradeTransaction
/ram:ApplicableHeaderTradeSettlement
/ram:SpecifiedTradePaymentTerms
/ram:PayeeTradeParty
/ram:PostalTradeAddress
/ram:CityName</v>
      </c>
      <c r="Q1123" s="67" t="s">
        <v>4423</v>
      </c>
      <c r="R1123" s="65" t="s">
        <v>121</v>
      </c>
      <c r="S1123" s="65" t="str">
        <f aca="false">IF($D1123="","",IF(ISERROR(FIND("/@",RIGHT($Q1123,LEN($Q1123)-FIND("#",SUBSTITUTE($Q1123,"/","#",LEN($Q1123)-LEN(SUBSTITUTE($Q1123,"/",""))))))),IF(LEFT($D1123,4)="BG-X","EG",IF(LEFT($D1123,2)="BG","G",IF(OR(RIGHT($D1123,2)="-0",RIGHT($D1123,3)="-00",RIGHT($D1123,4)="-000"),"","E"))),"A"))</f>
        <v>E</v>
      </c>
      <c r="T1123" s="65" t="s">
        <v>95</v>
      </c>
      <c r="U1123" s="65"/>
      <c r="V1123" s="68"/>
      <c r="X1123" s="69" t="s">
        <v>30</v>
      </c>
      <c r="Y1123" s="69"/>
      <c r="AA1123" s="70"/>
      <c r="AB1123" s="70"/>
      <c r="AC1123" s="71"/>
      <c r="AE1123" s="72" t="str">
        <f aca="false">D1123</f>
        <v>BT-X-522</v>
      </c>
      <c r="AF1123" s="73" t="n">
        <f aca="false">F1123</f>
        <v>6</v>
      </c>
      <c r="AG1123" s="73" t="str">
        <f aca="false">G1123</f>
        <v>0..1</v>
      </c>
      <c r="AH1123" s="63" t="s">
        <v>1102</v>
      </c>
      <c r="AI1123" s="63" t="s">
        <v>1103</v>
      </c>
      <c r="AJ1123" s="64"/>
      <c r="AK1123" s="64"/>
      <c r="AL1123" s="64"/>
      <c r="AM1123" s="73" t="str">
        <f aca="false">M1123</f>
        <v>Text</v>
      </c>
      <c r="AN1123" s="73" t="n">
        <f aca="false">N1123</f>
        <v>0</v>
      </c>
      <c r="AO1123" s="73" t="str">
        <f aca="false">O1123</f>
        <v>0..1</v>
      </c>
      <c r="AP1123" s="73" t="str">
        <f aca="false">P1123</f>
        <v>/rsm:CrossIndustryInvoice
/rsm:SupplyChainTradeTransaction
/ram:ApplicableHeaderTradeSettlement
/ram:SpecifiedTradePaymentTerms
/ram:PayeeTradeParty
/ram:PostalTradeAddress
/ram:CityName</v>
      </c>
      <c r="AQ1123" s="73" t="str">
        <f aca="false">Q1123</f>
        <v>/rsm:CrossIndustryInvoice/rsm:SupplyChainTradeTransaction/ram:ApplicableHeaderTradeSettlement/ram:SpecifiedTradePaymentTerms/ram:PayeeTradeParty/ram:PostalTradeAddress/ram:CityName</v>
      </c>
      <c r="AR1123" s="73" t="str">
        <f aca="false">R1123</f>
        <v>T</v>
      </c>
      <c r="AS1123" s="73" t="str">
        <f aca="false">S1123</f>
        <v>E</v>
      </c>
      <c r="AT1123" s="73" t="str">
        <f aca="false">T1123</f>
        <v>0..1</v>
      </c>
      <c r="AU1123" s="73" t="n">
        <f aca="false">U1123</f>
        <v>0</v>
      </c>
      <c r="AV1123" s="73" t="n">
        <f aca="false">V1123</f>
        <v>0</v>
      </c>
      <c r="AW1123" s="6"/>
      <c r="AX1123" s="69" t="str">
        <f aca="false">X1123</f>
        <v>EXTENDED</v>
      </c>
      <c r="AY1123" s="74" t="n">
        <f aca="false">Y1123</f>
        <v>0</v>
      </c>
      <c r="BA1123" s="46"/>
      <c r="BB1123" s="46"/>
      <c r="BC1123" s="46"/>
    </row>
    <row r="1124" customFormat="false" ht="114" hidden="false" customHeight="false" outlineLevel="0" collapsed="false">
      <c r="A1124" s="58" t="str">
        <f aca="false">IF(ISERROR(SEARCH("-X-",D1124)),IF(S1124="G","NO",IF(S1124="E","YES","")),"EXT")</f>
        <v>EXT</v>
      </c>
      <c r="B1124" s="58"/>
      <c r="C1124" s="59"/>
      <c r="D1124" s="60" t="s">
        <v>4424</v>
      </c>
      <c r="E1124" s="61"/>
      <c r="F1124" s="62" t="n">
        <f aca="false">LEN(Q1124)-LEN(SUBSTITUTE(Q1124,"/",""))-1</f>
        <v>6</v>
      </c>
      <c r="G1124" s="62" t="s">
        <v>88</v>
      </c>
      <c r="H1124" s="63" t="s">
        <v>1106</v>
      </c>
      <c r="I1124" s="63" t="s">
        <v>1107</v>
      </c>
      <c r="J1124" s="64" t="s">
        <v>510</v>
      </c>
      <c r="K1124" s="64"/>
      <c r="L1124" s="64"/>
      <c r="M1124" s="63" t="s">
        <v>174</v>
      </c>
      <c r="N1124" s="65"/>
      <c r="O1124" s="65" t="s">
        <v>88</v>
      </c>
      <c r="P1124" s="66" t="str">
        <f aca="false">MID(SUBSTITUTE(SUBSTITUTE(Q1124,"/",CONCATENATE(CHAR(10),"/")),"/",CONCATENATE(CHAR(10),"/"),F1124+1),2,500)</f>
        <v>/rsm:CrossIndustryInvoice
/rsm:SupplyChainTradeTransaction
/ram:ApplicableHeaderTradeSettlement
/ram:SpecifiedTradePaymentTerms
/ram:PayeeTradeParty
/ram:PostalTradeAddress
/ram:CountryID</v>
      </c>
      <c r="Q1124" s="67" t="s">
        <v>4425</v>
      </c>
      <c r="R1124" s="65" t="s">
        <v>176</v>
      </c>
      <c r="S1124" s="65" t="str">
        <f aca="false">IF($D1124="","",IF(ISERROR(FIND("/@",RIGHT($Q1124,LEN($Q1124)-FIND("#",SUBSTITUTE($Q1124,"/","#",LEN($Q1124)-LEN(SUBSTITUTE($Q1124,"/",""))))))),IF(LEFT($D1124,4)="BG-X","EG",IF(LEFT($D1124,2)="BG","G",IF(OR(RIGHT($D1124,2)="-0",RIGHT($D1124,3)="-00",RIGHT($D1124,4)="-000"),"","E"))),"A"))</f>
        <v>E</v>
      </c>
      <c r="T1124" s="65" t="s">
        <v>95</v>
      </c>
      <c r="U1124" s="65"/>
      <c r="V1124" s="68"/>
      <c r="X1124" s="69" t="s">
        <v>30</v>
      </c>
      <c r="Y1124" s="69"/>
      <c r="AA1124" s="70"/>
      <c r="AB1124" s="70"/>
      <c r="AC1124" s="71"/>
      <c r="AE1124" s="72" t="str">
        <f aca="false">D1124</f>
        <v>BT-X-523</v>
      </c>
      <c r="AF1124" s="73" t="n">
        <f aca="false">F1124</f>
        <v>6</v>
      </c>
      <c r="AG1124" s="73" t="str">
        <f aca="false">G1124</f>
        <v>1..1</v>
      </c>
      <c r="AH1124" s="63" t="s">
        <v>1109</v>
      </c>
      <c r="AI1124" s="63" t="s">
        <v>1110</v>
      </c>
      <c r="AJ1124" s="64" t="s">
        <v>514</v>
      </c>
      <c r="AK1124" s="64"/>
      <c r="AL1124" s="64"/>
      <c r="AM1124" s="73" t="str">
        <f aca="false">M1124</f>
        <v>Code</v>
      </c>
      <c r="AN1124" s="73" t="n">
        <f aca="false">N1124</f>
        <v>0</v>
      </c>
      <c r="AO1124" s="73" t="str">
        <f aca="false">O1124</f>
        <v>1..1</v>
      </c>
      <c r="AP1124" s="73" t="str">
        <f aca="false">P1124</f>
        <v>/rsm:CrossIndustryInvoice
/rsm:SupplyChainTradeTransaction
/ram:ApplicableHeaderTradeSettlement
/ram:SpecifiedTradePaymentTerms
/ram:PayeeTradeParty
/ram:PostalTradeAddress
/ram:CountryID</v>
      </c>
      <c r="AQ1124" s="73" t="str">
        <f aca="false">Q1124</f>
        <v>/rsm:CrossIndustryInvoice/rsm:SupplyChainTradeTransaction/ram:ApplicableHeaderTradeSettlement/ram:SpecifiedTradePaymentTerms/ram:PayeeTradeParty/ram:PostalTradeAddress/ram:CountryID</v>
      </c>
      <c r="AR1124" s="73" t="str">
        <f aca="false">R1124</f>
        <v>C</v>
      </c>
      <c r="AS1124" s="73" t="str">
        <f aca="false">S1124</f>
        <v>E</v>
      </c>
      <c r="AT1124" s="73" t="str">
        <f aca="false">T1124</f>
        <v>0..1</v>
      </c>
      <c r="AU1124" s="73" t="n">
        <f aca="false">U1124</f>
        <v>0</v>
      </c>
      <c r="AV1124" s="73" t="n">
        <f aca="false">V1124</f>
        <v>0</v>
      </c>
      <c r="AW1124" s="6"/>
      <c r="AX1124" s="69" t="str">
        <f aca="false">X1124</f>
        <v>EXTENDED</v>
      </c>
      <c r="AY1124" s="74" t="n">
        <f aca="false">Y1124</f>
        <v>0</v>
      </c>
      <c r="BA1124" s="46"/>
      <c r="BB1124" s="46"/>
      <c r="BC1124" s="46"/>
    </row>
    <row r="1125" customFormat="false" ht="114" hidden="false" customHeight="false" outlineLevel="0" collapsed="false">
      <c r="A1125" s="58" t="str">
        <f aca="false">IF(ISERROR(SEARCH("-X-",D1125)),IF(S1125="G","NO",IF(S1125="E","YES","")),"EXT")</f>
        <v>EXT</v>
      </c>
      <c r="B1125" s="58"/>
      <c r="C1125" s="59"/>
      <c r="D1125" s="60" t="s">
        <v>4426</v>
      </c>
      <c r="E1125" s="61"/>
      <c r="F1125" s="62" t="n">
        <f aca="false">LEN(Q1125)-LEN(SUBSTITUTE(Q1125,"/",""))-1</f>
        <v>6</v>
      </c>
      <c r="G1125" s="62" t="s">
        <v>95</v>
      </c>
      <c r="H1125" s="63" t="s">
        <v>1113</v>
      </c>
      <c r="I1125" s="63" t="s">
        <v>1114</v>
      </c>
      <c r="J1125" s="64" t="s">
        <v>1115</v>
      </c>
      <c r="K1125" s="64"/>
      <c r="L1125" s="64"/>
      <c r="M1125" s="63" t="s">
        <v>119</v>
      </c>
      <c r="N1125" s="65"/>
      <c r="O1125" s="65" t="s">
        <v>95</v>
      </c>
      <c r="P1125" s="66" t="str">
        <f aca="false">MID(SUBSTITUTE(SUBSTITUTE(Q1125,"/",CONCATENATE(CHAR(10),"/")),"/",CONCATENATE(CHAR(10),"/"),F1125+1),2,500)</f>
        <v>/rsm:CrossIndustryInvoice
/rsm:SupplyChainTradeTransaction
/ram:ApplicableHeaderTradeSettlement
/ram:SpecifiedTradePaymentTerms
/ram:PayeeTradeParty
/ram:PostalTradeAddress
/ram:CountrySubDivisionName</v>
      </c>
      <c r="Q1125" s="67" t="s">
        <v>4427</v>
      </c>
      <c r="R1125" s="65" t="s">
        <v>121</v>
      </c>
      <c r="S1125" s="65" t="str">
        <f aca="false">IF($D1125="","",IF(ISERROR(FIND("/@",RIGHT($Q1125,LEN($Q1125)-FIND("#",SUBSTITUTE($Q1125,"/","#",LEN($Q1125)-LEN(SUBSTITUTE($Q1125,"/",""))))))),IF(LEFT($D1125,4)="BG-X","EG",IF(LEFT($D1125,2)="BG","G",IF(OR(RIGHT($D1125,2)="-0",RIGHT($D1125,3)="-00",RIGHT($D1125,4)="-000"),"","E"))),"A"))</f>
        <v>E</v>
      </c>
      <c r="T1125" s="65" t="s">
        <v>112</v>
      </c>
      <c r="U1125" s="65"/>
      <c r="V1125" s="68"/>
      <c r="X1125" s="69" t="s">
        <v>30</v>
      </c>
      <c r="Y1125" s="69"/>
      <c r="AA1125" s="70"/>
      <c r="AB1125" s="70"/>
      <c r="AC1125" s="71"/>
      <c r="AE1125" s="72" t="str">
        <f aca="false">D1125</f>
        <v>BT-X-524</v>
      </c>
      <c r="AF1125" s="73" t="n">
        <f aca="false">F1125</f>
        <v>6</v>
      </c>
      <c r="AG1125" s="73" t="str">
        <f aca="false">G1125</f>
        <v>0..1</v>
      </c>
      <c r="AH1125" s="63" t="s">
        <v>1117</v>
      </c>
      <c r="AI1125" s="63" t="s">
        <v>1118</v>
      </c>
      <c r="AJ1125" s="64" t="s">
        <v>1119</v>
      </c>
      <c r="AK1125" s="64"/>
      <c r="AL1125" s="64"/>
      <c r="AM1125" s="73" t="str">
        <f aca="false">M1125</f>
        <v>Text</v>
      </c>
      <c r="AN1125" s="73" t="n">
        <f aca="false">N1125</f>
        <v>0</v>
      </c>
      <c r="AO1125" s="73" t="str">
        <f aca="false">O1125</f>
        <v>0..1</v>
      </c>
      <c r="AP1125" s="73" t="str">
        <f aca="false">P1125</f>
        <v>/rsm:CrossIndustryInvoice
/rsm:SupplyChainTradeTransaction
/ram:ApplicableHeaderTradeSettlement
/ram:SpecifiedTradePaymentTerms
/ram:PayeeTradeParty
/ram:PostalTradeAddress
/ram:CountrySubDivisionName</v>
      </c>
      <c r="AQ1125" s="73" t="str">
        <f aca="false">Q1125</f>
        <v>/rsm:CrossIndustryInvoice/rsm:SupplyChainTradeTransaction/ram:ApplicableHeaderTradeSettlement/ram:SpecifiedTradePaymentTerms/ram:PayeeTradeParty/ram:PostalTradeAddress/ram:CountrySubDivisionName</v>
      </c>
      <c r="AR1125" s="73" t="str">
        <f aca="false">R1125</f>
        <v>T</v>
      </c>
      <c r="AS1125" s="73" t="str">
        <f aca="false">S1125</f>
        <v>E</v>
      </c>
      <c r="AT1125" s="73" t="str">
        <f aca="false">T1125</f>
        <v>0..n</v>
      </c>
      <c r="AU1125" s="73" t="n">
        <f aca="false">U1125</f>
        <v>0</v>
      </c>
      <c r="AV1125" s="73" t="n">
        <f aca="false">V1125</f>
        <v>0</v>
      </c>
      <c r="AW1125" s="6"/>
      <c r="AX1125" s="69" t="str">
        <f aca="false">X1125</f>
        <v>EXTENDED</v>
      </c>
      <c r="AY1125" s="74" t="n">
        <f aca="false">Y1125</f>
        <v>0</v>
      </c>
      <c r="BA1125" s="46"/>
      <c r="BB1125" s="46"/>
      <c r="BC1125" s="46"/>
    </row>
    <row r="1126" customFormat="false" ht="99.75" hidden="false" customHeight="false" outlineLevel="0" collapsed="false">
      <c r="A1126" s="58" t="str">
        <f aca="false">IF(ISERROR(SEARCH("-X-",D1126)),IF(S1126="G","NO",IF(S1126="E","YES","")),"EXT")</f>
        <v>EXT</v>
      </c>
      <c r="B1126" s="58"/>
      <c r="C1126" s="59"/>
      <c r="D1126" s="60" t="s">
        <v>4428</v>
      </c>
      <c r="E1126" s="61"/>
      <c r="F1126" s="62" t="n">
        <f aca="false">LEN(Q1126)-LEN(SUBSTITUTE(Q1126,"/",""))-1</f>
        <v>5</v>
      </c>
      <c r="G1126" s="62" t="s">
        <v>95</v>
      </c>
      <c r="H1126" s="63" t="s">
        <v>1121</v>
      </c>
      <c r="I1126" s="63"/>
      <c r="J1126" s="64"/>
      <c r="K1126" s="64"/>
      <c r="L1126" s="64"/>
      <c r="M1126" s="63"/>
      <c r="N1126" s="65"/>
      <c r="O1126" s="65" t="s">
        <v>95</v>
      </c>
      <c r="P1126" s="66" t="str">
        <f aca="false">MID(SUBSTITUTE(SUBSTITUTE(Q1126,"/",CONCATENATE(CHAR(10),"/")),"/",CONCATENATE(CHAR(10),"/"),F1126+1),2,500)</f>
        <v>/rsm:CrossIndustryInvoice
/rsm:SupplyChainTradeTransaction
/ram:ApplicableHeaderTradeSettlement
/ram:SpecifiedTradePaymentTerms
/ram:PayeeTradeParty
/ram:URIUniversalCommunication</v>
      </c>
      <c r="Q1126" s="67" t="s">
        <v>4429</v>
      </c>
      <c r="R1126" s="65"/>
      <c r="S1126" s="65" t="str">
        <f aca="false">IF($D1126="","",IF(ISERROR(FIND("/@",RIGHT($Q1126,LEN($Q1126)-FIND("#",SUBSTITUTE($Q1126,"/","#",LEN($Q1126)-LEN(SUBSTITUTE($Q1126,"/",""))))))),IF(LEFT($D1126,4)="BG-X","EG",IF(LEFT($D1126,2)="BG","G",IF(OR(RIGHT($D1126,2)="-0",RIGHT($D1126,3)="-00",RIGHT($D1126,4)="-000"),"","E"))),"A"))</f>
        <v/>
      </c>
      <c r="T1126" s="65" t="s">
        <v>112</v>
      </c>
      <c r="U1126" s="65"/>
      <c r="V1126" s="68"/>
      <c r="X1126" s="69" t="s">
        <v>30</v>
      </c>
      <c r="Y1126" s="69"/>
      <c r="AA1126" s="70"/>
      <c r="AB1126" s="70"/>
      <c r="AC1126" s="71"/>
      <c r="AE1126" s="72" t="str">
        <f aca="false">D1126</f>
        <v>BT-X-510-00</v>
      </c>
      <c r="AF1126" s="73" t="n">
        <f aca="false">F1126</f>
        <v>5</v>
      </c>
      <c r="AG1126" s="73" t="str">
        <f aca="false">G1126</f>
        <v>0..1</v>
      </c>
      <c r="AH1126" s="63" t="s">
        <v>1123</v>
      </c>
      <c r="AI1126" s="63"/>
      <c r="AJ1126" s="64"/>
      <c r="AK1126" s="64"/>
      <c r="AL1126" s="64"/>
      <c r="AM1126" s="73" t="n">
        <f aca="false">M1126</f>
        <v>0</v>
      </c>
      <c r="AN1126" s="73" t="n">
        <f aca="false">N1126</f>
        <v>0</v>
      </c>
      <c r="AO1126" s="73" t="str">
        <f aca="false">O1126</f>
        <v>0..1</v>
      </c>
      <c r="AP1126" s="73" t="str">
        <f aca="false">P1126</f>
        <v>/rsm:CrossIndustryInvoice
/rsm:SupplyChainTradeTransaction
/ram:ApplicableHeaderTradeSettlement
/ram:SpecifiedTradePaymentTerms
/ram:PayeeTradeParty
/ram:URIUniversalCommunication</v>
      </c>
      <c r="AQ1126" s="73" t="str">
        <f aca="false">Q1126</f>
        <v>/rsm:CrossIndustryInvoice/rsm:SupplyChainTradeTransaction/ram:ApplicableHeaderTradeSettlement/ram:SpecifiedTradePaymentTerms/ram:PayeeTradeParty/ram:URIUniversalCommunication</v>
      </c>
      <c r="AR1126" s="73" t="n">
        <f aca="false">R1126</f>
        <v>0</v>
      </c>
      <c r="AS1126" s="73" t="str">
        <f aca="false">S1126</f>
        <v/>
      </c>
      <c r="AT1126" s="73" t="str">
        <f aca="false">T1126</f>
        <v>0..n</v>
      </c>
      <c r="AU1126" s="73" t="n">
        <f aca="false">U1126</f>
        <v>0</v>
      </c>
      <c r="AV1126" s="73" t="n">
        <f aca="false">V1126</f>
        <v>0</v>
      </c>
      <c r="AW1126" s="6"/>
      <c r="AX1126" s="69" t="str">
        <f aca="false">X1126</f>
        <v>EXTENDED</v>
      </c>
      <c r="AY1126" s="74" t="n">
        <f aca="false">Y1126</f>
        <v>0</v>
      </c>
      <c r="BA1126" s="46"/>
      <c r="BB1126" s="46"/>
      <c r="BC1126" s="46"/>
    </row>
    <row r="1127" customFormat="false" ht="114" hidden="false" customHeight="false" outlineLevel="0" collapsed="false">
      <c r="A1127" s="58" t="str">
        <f aca="false">IF(ISERROR(SEARCH("-X-",D1127)),IF(S1127="G","NO",IF(S1127="E","YES","")),"EXT")</f>
        <v>EXT</v>
      </c>
      <c r="B1127" s="58"/>
      <c r="C1127" s="59"/>
      <c r="D1127" s="60" t="s">
        <v>4430</v>
      </c>
      <c r="E1127" s="61"/>
      <c r="F1127" s="62" t="n">
        <f aca="false">LEN(Q1127)-LEN(SUBSTITUTE(Q1127,"/",""))-1</f>
        <v>6</v>
      </c>
      <c r="G1127" s="62" t="s">
        <v>95</v>
      </c>
      <c r="H1127" s="63" t="s">
        <v>1125</v>
      </c>
      <c r="I1127" s="63"/>
      <c r="J1127" s="64"/>
      <c r="K1127" s="64"/>
      <c r="L1127" s="64"/>
      <c r="M1127" s="63" t="s">
        <v>137</v>
      </c>
      <c r="N1127" s="65"/>
      <c r="O1127" s="65" t="s">
        <v>88</v>
      </c>
      <c r="P1127" s="66" t="str">
        <f aca="false">MID(SUBSTITUTE(SUBSTITUTE(Q1127,"/",CONCATENATE(CHAR(10),"/")),"/",CONCATENATE(CHAR(10),"/"),F1127+1),2,500)</f>
        <v>/rsm:CrossIndustryInvoice
/rsm:SupplyChainTradeTransaction
/ram:ApplicableHeaderTradeSettlement
/ram:SpecifiedTradePaymentTerms
/ram:PayeeTradeParty
/ram:URIUniversalCommunication
/ram:URIID</v>
      </c>
      <c r="Q1127" s="67" t="s">
        <v>4431</v>
      </c>
      <c r="R1127" s="65" t="s">
        <v>139</v>
      </c>
      <c r="S1127" s="65" t="str">
        <f aca="false">IF($D1127="","",IF(ISERROR(FIND("/@",RIGHT($Q1127,LEN($Q1127)-FIND("#",SUBSTITUTE($Q1127,"/","#",LEN($Q1127)-LEN(SUBSTITUTE($Q1127,"/",""))))))),IF(LEFT($D1127,4)="BG-X","EG",IF(LEFT($D1127,2)="BG","G",IF(OR(RIGHT($D1127,2)="-0",RIGHT($D1127,3)="-00",RIGHT($D1127,4)="-000"),"","E"))),"A"))</f>
        <v>E</v>
      </c>
      <c r="T1127" s="65" t="s">
        <v>95</v>
      </c>
      <c r="U1127" s="65"/>
      <c r="V1127" s="68"/>
      <c r="X1127" s="69" t="s">
        <v>30</v>
      </c>
      <c r="Y1127" s="69"/>
      <c r="AA1127" s="70"/>
      <c r="AB1127" s="70"/>
      <c r="AC1127" s="71"/>
      <c r="AE1127" s="72" t="str">
        <f aca="false">D1127</f>
        <v>BT-X-510</v>
      </c>
      <c r="AF1127" s="73" t="n">
        <f aca="false">F1127</f>
        <v>6</v>
      </c>
      <c r="AG1127" s="73" t="str">
        <f aca="false">G1127</f>
        <v>0..1</v>
      </c>
      <c r="AH1127" s="63" t="s">
        <v>1127</v>
      </c>
      <c r="AI1127" s="63"/>
      <c r="AJ1127" s="64"/>
      <c r="AK1127" s="64"/>
      <c r="AL1127" s="64"/>
      <c r="AM1127" s="73" t="str">
        <f aca="false">M1127</f>
        <v>Identifier</v>
      </c>
      <c r="AN1127" s="73" t="n">
        <f aca="false">N1127</f>
        <v>0</v>
      </c>
      <c r="AO1127" s="73" t="str">
        <f aca="false">O1127</f>
        <v>1..1</v>
      </c>
      <c r="AP1127" s="73" t="str">
        <f aca="false">P1127</f>
        <v>/rsm:CrossIndustryInvoice
/rsm:SupplyChainTradeTransaction
/ram:ApplicableHeaderTradeSettlement
/ram:SpecifiedTradePaymentTerms
/ram:PayeeTradeParty
/ram:URIUniversalCommunication
/ram:URIID</v>
      </c>
      <c r="AQ1127" s="73" t="str">
        <f aca="false">Q1127</f>
        <v>/rsm:CrossIndustryInvoice/rsm:SupplyChainTradeTransaction/ram:ApplicableHeaderTradeSettlement/ram:SpecifiedTradePaymentTerms/ram:PayeeTradeParty/ram:URIUniversalCommunication/ram:URIID</v>
      </c>
      <c r="AR1127" s="73" t="str">
        <f aca="false">R1127</f>
        <v>I</v>
      </c>
      <c r="AS1127" s="73" t="str">
        <f aca="false">S1127</f>
        <v>E</v>
      </c>
      <c r="AT1127" s="73" t="str">
        <f aca="false">T1127</f>
        <v>0..1</v>
      </c>
      <c r="AU1127" s="73" t="n">
        <f aca="false">U1127</f>
        <v>0</v>
      </c>
      <c r="AV1127" s="73" t="n">
        <f aca="false">V1127</f>
        <v>0</v>
      </c>
      <c r="AW1127" s="6"/>
      <c r="AX1127" s="69" t="str">
        <f aca="false">X1127</f>
        <v>EXTENDED</v>
      </c>
      <c r="AY1127" s="74" t="n">
        <f aca="false">Y1127</f>
        <v>0</v>
      </c>
      <c r="BA1127" s="46"/>
      <c r="BB1127" s="46"/>
      <c r="BC1127" s="46"/>
    </row>
    <row r="1128" customFormat="false" ht="128.25" hidden="false" customHeight="false" outlineLevel="0" collapsed="false">
      <c r="A1128" s="58" t="str">
        <f aca="false">IF(ISERROR(SEARCH("-X-",D1128)),IF(S1128="G","NO",IF(S1128="E","YES","")),"EXT")</f>
        <v>EXT</v>
      </c>
      <c r="B1128" s="58"/>
      <c r="C1128" s="59"/>
      <c r="D1128" s="60" t="s">
        <v>4432</v>
      </c>
      <c r="E1128" s="61"/>
      <c r="F1128" s="62" t="n">
        <f aca="false">LEN(Q1128)-LEN(SUBSTITUTE(Q1128,"/",""))-1</f>
        <v>7</v>
      </c>
      <c r="G1128" s="62" t="s">
        <v>88</v>
      </c>
      <c r="H1128" s="63" t="s">
        <v>355</v>
      </c>
      <c r="I1128" s="63"/>
      <c r="J1128" s="64"/>
      <c r="K1128" s="64"/>
      <c r="L1128" s="64"/>
      <c r="M1128" s="63" t="s">
        <v>358</v>
      </c>
      <c r="N1128" s="65"/>
      <c r="O1128" s="65"/>
      <c r="P1128" s="66" t="str">
        <f aca="false">MID(SUBSTITUTE(SUBSTITUTE(Q1128,"/",CONCATENATE(CHAR(10),"/")),"/",CONCATENATE(CHAR(10),"/"),F1128+1),2,500)</f>
        <v>/rsm:CrossIndustryInvoice
/rsm:SupplyChainTradeTransaction
/ram:ApplicableHeaderTradeSettlement
/ram:SpecifiedTradePaymentTerms
/ram:PayeeTradeParty
/ram:URIUniversalCommunication
/ram:URIID
/@schemeID</v>
      </c>
      <c r="Q1128" s="67" t="s">
        <v>4433</v>
      </c>
      <c r="R1128" s="65" t="s">
        <v>360</v>
      </c>
      <c r="S1128" s="65" t="str">
        <f aca="false">IF($D1128="","",IF(ISERROR(FIND("/@",RIGHT($Q1128,LEN($Q1128)-FIND("#",SUBSTITUTE($Q1128,"/","#",LEN($Q1128)-LEN(SUBSTITUTE($Q1128,"/",""))))))),IF(LEFT($D1128,4)="BG-X","EG",IF(LEFT($D1128,2)="BG","G",IF(OR(RIGHT($D1128,2)="-0",RIGHT($D1128,3)="-00",RIGHT($D1128,4)="-000"),"","E"))),"A"))</f>
        <v/>
      </c>
      <c r="T1128" s="65"/>
      <c r="U1128" s="65"/>
      <c r="V1128" s="68"/>
      <c r="X1128" s="69" t="s">
        <v>30</v>
      </c>
      <c r="Y1128" s="69"/>
      <c r="AA1128" s="70"/>
      <c r="AB1128" s="70"/>
      <c r="AC1128" s="71"/>
      <c r="AE1128" s="72" t="str">
        <f aca="false">D1128</f>
        <v>BT-X-510-0</v>
      </c>
      <c r="AF1128" s="73" t="n">
        <f aca="false">F1128</f>
        <v>7</v>
      </c>
      <c r="AG1128" s="73" t="str">
        <f aca="false">G1128</f>
        <v>1..1</v>
      </c>
      <c r="AH1128" s="63" t="s">
        <v>361</v>
      </c>
      <c r="AI1128" s="63"/>
      <c r="AJ1128" s="64"/>
      <c r="AK1128" s="64"/>
      <c r="AL1128" s="64"/>
      <c r="AM1128" s="73" t="str">
        <f aca="false">M1128</f>
        <v>String</v>
      </c>
      <c r="AN1128" s="73" t="n">
        <f aca="false">N1128</f>
        <v>0</v>
      </c>
      <c r="AO1128" s="73" t="n">
        <f aca="false">O1128</f>
        <v>0</v>
      </c>
      <c r="AP1128" s="73" t="str">
        <f aca="false">P1128</f>
        <v>/rsm:CrossIndustryInvoice
/rsm:SupplyChainTradeTransaction
/ram:ApplicableHeaderTradeSettlement
/ram:SpecifiedTradePaymentTerms
/ram:PayeeTradeParty
/ram:URIUniversalCommunication
/ram:URIID
/@schemeID</v>
      </c>
      <c r="AQ1128" s="73" t="str">
        <f aca="false">Q1128</f>
        <v>/rsm:CrossIndustryInvoice/rsm:SupplyChainTradeTransaction/ram:ApplicableHeaderTradeSettlement/ram:SpecifiedTradePaymentTerms/ram:PayeeTradeParty/ram:URIUniversalCommunication/ram:URIID/@schemeID</v>
      </c>
      <c r="AR1128" s="73" t="str">
        <f aca="false">R1128</f>
        <v>S</v>
      </c>
      <c r="AS1128" s="73" t="str">
        <f aca="false">S1128</f>
        <v/>
      </c>
      <c r="AT1128" s="73" t="n">
        <f aca="false">T1128</f>
        <v>0</v>
      </c>
      <c r="AU1128" s="73" t="n">
        <f aca="false">U1128</f>
        <v>0</v>
      </c>
      <c r="AV1128" s="73" t="n">
        <f aca="false">V1128</f>
        <v>0</v>
      </c>
      <c r="AW1128" s="6"/>
      <c r="AX1128" s="69" t="str">
        <f aca="false">X1128</f>
        <v>EXTENDED</v>
      </c>
      <c r="AY1128" s="74" t="n">
        <f aca="false">Y1128</f>
        <v>0</v>
      </c>
      <c r="BA1128" s="46"/>
      <c r="BB1128" s="46"/>
      <c r="BC1128" s="46"/>
    </row>
    <row r="1129" customFormat="false" ht="99.75" hidden="false" customHeight="false" outlineLevel="0" collapsed="false">
      <c r="A1129" s="58" t="str">
        <f aca="false">IF(ISERROR(SEARCH("-X-",D1129)),IF(S1129="G","NO",IF(S1129="E","YES","")),"EXT")</f>
        <v>EXT</v>
      </c>
      <c r="B1129" s="58"/>
      <c r="C1129" s="59"/>
      <c r="D1129" s="60" t="s">
        <v>4434</v>
      </c>
      <c r="E1129" s="61"/>
      <c r="F1129" s="62" t="n">
        <f aca="false">LEN(Q1129)-LEN(SUBSTITUTE(Q1129,"/",""))-1</f>
        <v>5</v>
      </c>
      <c r="G1129" s="62" t="s">
        <v>95</v>
      </c>
      <c r="H1129" s="63" t="s">
        <v>2176</v>
      </c>
      <c r="I1129" s="63"/>
      <c r="J1129" s="64"/>
      <c r="K1129" s="64"/>
      <c r="L1129" s="64"/>
      <c r="M1129" s="63"/>
      <c r="N1129" s="65"/>
      <c r="O1129" s="65" t="s">
        <v>95</v>
      </c>
      <c r="P1129" s="66" t="str">
        <f aca="false">MID(SUBSTITUTE(SUBSTITUTE(Q1129,"/",CONCATENATE(CHAR(10),"/")),"/",CONCATENATE(CHAR(10),"/"),F1129+1),2,500)</f>
        <v>/rsm:CrossIndustryInvoice
/rsm:SupplyChainTradeTransaction
/ram:ApplicableHeaderTradeSettlement
/ram:SpecifiedTradePaymentTerms
/ram:PayeeTradeParty
/ram:SpecifiedTaxRegistration</v>
      </c>
      <c r="Q1129" s="67" t="s">
        <v>4435</v>
      </c>
      <c r="R1129" s="65"/>
      <c r="S1129" s="65" t="str">
        <f aca="false">IF($D1129="","",IF(ISERROR(FIND("/@",RIGHT($Q1129,LEN($Q1129)-FIND("#",SUBSTITUTE($Q1129,"/","#",LEN($Q1129)-LEN(SUBSTITUTE($Q1129,"/",""))))))),IF(LEFT($D1129,4)="BG-X","EG",IF(LEFT($D1129,2)="BG","G",IF(OR(RIGHT($D1129,2)="-0",RIGHT($D1129,3)="-00",RIGHT($D1129,4)="-000"),"","E"))),"A"))</f>
        <v/>
      </c>
      <c r="T1129" s="65" t="s">
        <v>112</v>
      </c>
      <c r="U1129" s="65"/>
      <c r="V1129" s="68"/>
      <c r="X1129" s="69" t="s">
        <v>30</v>
      </c>
      <c r="Y1129" s="69"/>
      <c r="AA1129" s="70"/>
      <c r="AB1129" s="70"/>
      <c r="AC1129" s="71"/>
      <c r="AE1129" s="72" t="str">
        <f aca="false">D1129</f>
        <v>BT-X-509-00</v>
      </c>
      <c r="AF1129" s="73" t="n">
        <f aca="false">F1129</f>
        <v>5</v>
      </c>
      <c r="AG1129" s="73" t="str">
        <f aca="false">G1129</f>
        <v>0..1</v>
      </c>
      <c r="AH1129" s="63" t="s">
        <v>1133</v>
      </c>
      <c r="AI1129" s="63"/>
      <c r="AJ1129" s="64"/>
      <c r="AK1129" s="64"/>
      <c r="AL1129" s="64"/>
      <c r="AM1129" s="73" t="n">
        <f aca="false">M1129</f>
        <v>0</v>
      </c>
      <c r="AN1129" s="73" t="n">
        <f aca="false">N1129</f>
        <v>0</v>
      </c>
      <c r="AO1129" s="73" t="str">
        <f aca="false">O1129</f>
        <v>0..1</v>
      </c>
      <c r="AP1129" s="73" t="str">
        <f aca="false">P1129</f>
        <v>/rsm:CrossIndustryInvoice
/rsm:SupplyChainTradeTransaction
/ram:ApplicableHeaderTradeSettlement
/ram:SpecifiedTradePaymentTerms
/ram:PayeeTradeParty
/ram:SpecifiedTaxRegistration</v>
      </c>
      <c r="AQ1129" s="73" t="str">
        <f aca="false">Q1129</f>
        <v>/rsm:CrossIndustryInvoice/rsm:SupplyChainTradeTransaction/ram:ApplicableHeaderTradeSettlement/ram:SpecifiedTradePaymentTerms/ram:PayeeTradeParty/ram:SpecifiedTaxRegistration</v>
      </c>
      <c r="AR1129" s="73" t="n">
        <f aca="false">R1129</f>
        <v>0</v>
      </c>
      <c r="AS1129" s="73" t="str">
        <f aca="false">S1129</f>
        <v/>
      </c>
      <c r="AT1129" s="73" t="str">
        <f aca="false">T1129</f>
        <v>0..n</v>
      </c>
      <c r="AU1129" s="73" t="n">
        <f aca="false">U1129</f>
        <v>0</v>
      </c>
      <c r="AV1129" s="73" t="n">
        <f aca="false">V1129</f>
        <v>0</v>
      </c>
      <c r="AW1129" s="6"/>
      <c r="AX1129" s="69" t="str">
        <f aca="false">X1129</f>
        <v>EXTENDED</v>
      </c>
      <c r="AY1129" s="74" t="n">
        <f aca="false">Y1129</f>
        <v>0</v>
      </c>
      <c r="BA1129" s="46"/>
      <c r="BB1129" s="46"/>
      <c r="BC1129" s="46"/>
    </row>
    <row r="1130" customFormat="false" ht="114" hidden="false" customHeight="false" outlineLevel="0" collapsed="false">
      <c r="A1130" s="58" t="str">
        <f aca="false">IF(ISERROR(SEARCH("-X-",D1130)),IF(S1130="G","NO",IF(S1130="E","YES","")),"EXT")</f>
        <v>EXT</v>
      </c>
      <c r="B1130" s="58"/>
      <c r="C1130" s="59"/>
      <c r="D1130" s="60" t="s">
        <v>4436</v>
      </c>
      <c r="E1130" s="61"/>
      <c r="F1130" s="62" t="n">
        <f aca="false">LEN(Q1130)-LEN(SUBSTITUTE(Q1130,"/",""))-1</f>
        <v>6</v>
      </c>
      <c r="G1130" s="62" t="s">
        <v>95</v>
      </c>
      <c r="H1130" s="63" t="s">
        <v>1135</v>
      </c>
      <c r="I1130" s="63"/>
      <c r="J1130" s="64"/>
      <c r="K1130" s="64"/>
      <c r="L1130" s="64"/>
      <c r="M1130" s="63" t="s">
        <v>137</v>
      </c>
      <c r="N1130" s="65"/>
      <c r="O1130" s="65" t="s">
        <v>88</v>
      </c>
      <c r="P1130" s="66" t="str">
        <f aca="false">MID(SUBSTITUTE(SUBSTITUTE(Q1130,"/",CONCATENATE(CHAR(10),"/")),"/",CONCATENATE(CHAR(10),"/"),F1130+1),2,500)</f>
        <v>/rsm:CrossIndustryInvoice
/rsm:SupplyChainTradeTransaction
/ram:ApplicableHeaderTradeSettlement
/ram:SpecifiedTradePaymentTerms
/ram:PayeeTradeParty
/ram:SpecifiedTaxRegistration
/ram:ID</v>
      </c>
      <c r="Q1130" s="67" t="s">
        <v>4437</v>
      </c>
      <c r="R1130" s="65" t="s">
        <v>139</v>
      </c>
      <c r="S1130" s="65" t="str">
        <f aca="false">IF($D1130="","",IF(ISERROR(FIND("/@",RIGHT($Q1130,LEN($Q1130)-FIND("#",SUBSTITUTE($Q1130,"/","#",LEN($Q1130)-LEN(SUBSTITUTE($Q1130,"/",""))))))),IF(LEFT($D1130,4)="BG-X","EG",IF(LEFT($D1130,2)="BG","G",IF(OR(RIGHT($D1130,2)="-0",RIGHT($D1130,3)="-00",RIGHT($D1130,4)="-000"),"","E"))),"A"))</f>
        <v>E</v>
      </c>
      <c r="T1130" s="65" t="s">
        <v>95</v>
      </c>
      <c r="U1130" s="65"/>
      <c r="V1130" s="68"/>
      <c r="X1130" s="69" t="s">
        <v>30</v>
      </c>
      <c r="Y1130" s="69"/>
      <c r="AA1130" s="70"/>
      <c r="AB1130" s="70"/>
      <c r="AC1130" s="71"/>
      <c r="AE1130" s="72" t="str">
        <f aca="false">D1130</f>
        <v>BT-X-509</v>
      </c>
      <c r="AF1130" s="73" t="n">
        <f aca="false">F1130</f>
        <v>6</v>
      </c>
      <c r="AG1130" s="73" t="str">
        <f aca="false">G1130</f>
        <v>0..1</v>
      </c>
      <c r="AH1130" s="63" t="s">
        <v>1137</v>
      </c>
      <c r="AI1130" s="63"/>
      <c r="AJ1130" s="64"/>
      <c r="AK1130" s="64"/>
      <c r="AL1130" s="64"/>
      <c r="AM1130" s="73" t="str">
        <f aca="false">M1130</f>
        <v>Identifier</v>
      </c>
      <c r="AN1130" s="73" t="n">
        <f aca="false">N1130</f>
        <v>0</v>
      </c>
      <c r="AO1130" s="73" t="str">
        <f aca="false">O1130</f>
        <v>1..1</v>
      </c>
      <c r="AP1130" s="73" t="str">
        <f aca="false">P1130</f>
        <v>/rsm:CrossIndustryInvoice
/rsm:SupplyChainTradeTransaction
/ram:ApplicableHeaderTradeSettlement
/ram:SpecifiedTradePaymentTerms
/ram:PayeeTradeParty
/ram:SpecifiedTaxRegistration
/ram:ID</v>
      </c>
      <c r="AQ1130" s="73" t="str">
        <f aca="false">Q1130</f>
        <v>/rsm:CrossIndustryInvoice/rsm:SupplyChainTradeTransaction/ram:ApplicableHeaderTradeSettlement/ram:SpecifiedTradePaymentTerms/ram:PayeeTradeParty/ram:SpecifiedTaxRegistration/ram:ID</v>
      </c>
      <c r="AR1130" s="73" t="str">
        <f aca="false">R1130</f>
        <v>I</v>
      </c>
      <c r="AS1130" s="73" t="str">
        <f aca="false">S1130</f>
        <v>E</v>
      </c>
      <c r="AT1130" s="73" t="str">
        <f aca="false">T1130</f>
        <v>0..1</v>
      </c>
      <c r="AU1130" s="73" t="n">
        <f aca="false">U1130</f>
        <v>0</v>
      </c>
      <c r="AV1130" s="73" t="n">
        <f aca="false">V1130</f>
        <v>0</v>
      </c>
      <c r="AW1130" s="6"/>
      <c r="AX1130" s="69" t="str">
        <f aca="false">X1130</f>
        <v>EXTENDED</v>
      </c>
      <c r="AY1130" s="74" t="n">
        <f aca="false">Y1130</f>
        <v>0</v>
      </c>
      <c r="BA1130" s="46"/>
      <c r="BB1130" s="46"/>
      <c r="BC1130" s="46"/>
    </row>
    <row r="1131" customFormat="false" ht="128.25" hidden="false" customHeight="false" outlineLevel="0" collapsed="false">
      <c r="A1131" s="58" t="str">
        <f aca="false">IF(ISERROR(SEARCH("-X-",D1131)),IF(S1131="G","NO",IF(S1131="E","YES","")),"EXT")</f>
        <v>EXT</v>
      </c>
      <c r="B1131" s="58"/>
      <c r="C1131" s="59"/>
      <c r="D1131" s="60" t="s">
        <v>4438</v>
      </c>
      <c r="E1131" s="61"/>
      <c r="F1131" s="62" t="n">
        <f aca="false">LEN(Q1131)-LEN(SUBSTITUTE(Q1131,"/",""))-1</f>
        <v>7</v>
      </c>
      <c r="G1131" s="62" t="s">
        <v>95</v>
      </c>
      <c r="H1131" s="63" t="s">
        <v>1139</v>
      </c>
      <c r="I1131" s="63"/>
      <c r="J1131" s="64" t="s">
        <v>1140</v>
      </c>
      <c r="K1131" s="64"/>
      <c r="L1131" s="64"/>
      <c r="M1131" s="63" t="s">
        <v>358</v>
      </c>
      <c r="N1131" s="65"/>
      <c r="O1131" s="65"/>
      <c r="P1131" s="66" t="str">
        <f aca="false">MID(SUBSTITUTE(SUBSTITUTE(Q1131,"/",CONCATENATE(CHAR(10),"/")),"/",CONCATENATE(CHAR(10),"/"),F1131+1),2,500)</f>
        <v>/rsm:CrossIndustryInvoice
/rsm:SupplyChainTradeTransaction
/ram:ApplicableHeaderTradeSettlement
/ram:SpecifiedTradePaymentTerms
/ram:PayeeTradeParty
/ram:SpecifiedTaxRegistration
/ram:ID
/@schemeID</v>
      </c>
      <c r="Q1131" s="67" t="s">
        <v>4439</v>
      </c>
      <c r="R1131" s="65" t="s">
        <v>360</v>
      </c>
      <c r="S1131" s="65" t="str">
        <f aca="false">IF($D1131="","",IF(ISERROR(FIND("/@",RIGHT($Q1131,LEN($Q1131)-FIND("#",SUBSTITUTE($Q1131,"/","#",LEN($Q1131)-LEN(SUBSTITUTE($Q1131,"/",""))))))),IF(LEFT($D1131,4)="BG-X","EG",IF(LEFT($D1131,2)="BG","G",IF(OR(RIGHT($D1131,2)="-0",RIGHT($D1131,3)="-00",RIGHT($D1131,4)="-000"),"","E"))),"A"))</f>
        <v/>
      </c>
      <c r="T1131" s="65"/>
      <c r="U1131" s="65"/>
      <c r="V1131" s="68"/>
      <c r="X1131" s="69" t="s">
        <v>30</v>
      </c>
      <c r="Y1131" s="69"/>
      <c r="AA1131" s="70"/>
      <c r="AB1131" s="70"/>
      <c r="AC1131" s="71"/>
      <c r="AE1131" s="72" t="str">
        <f aca="false">D1131</f>
        <v>BT-X-509-0</v>
      </c>
      <c r="AF1131" s="73" t="n">
        <f aca="false">F1131</f>
        <v>7</v>
      </c>
      <c r="AG1131" s="73" t="str">
        <f aca="false">G1131</f>
        <v>0..1</v>
      </c>
      <c r="AH1131" s="63" t="s">
        <v>1142</v>
      </c>
      <c r="AI1131" s="63"/>
      <c r="AJ1131" s="64" t="s">
        <v>1143</v>
      </c>
      <c r="AK1131" s="64"/>
      <c r="AL1131" s="64"/>
      <c r="AM1131" s="73" t="str">
        <f aca="false">M1131</f>
        <v>String</v>
      </c>
      <c r="AN1131" s="73" t="n">
        <f aca="false">N1131</f>
        <v>0</v>
      </c>
      <c r="AO1131" s="73" t="n">
        <f aca="false">O1131</f>
        <v>0</v>
      </c>
      <c r="AP1131" s="73" t="str">
        <f aca="false">P1131</f>
        <v>/rsm:CrossIndustryInvoice
/rsm:SupplyChainTradeTransaction
/ram:ApplicableHeaderTradeSettlement
/ram:SpecifiedTradePaymentTerms
/ram:PayeeTradeParty
/ram:SpecifiedTaxRegistration
/ram:ID
/@schemeID</v>
      </c>
      <c r="AQ1131" s="73" t="str">
        <f aca="false">Q1131</f>
        <v>/rsm:CrossIndustryInvoice/rsm:SupplyChainTradeTransaction/ram:ApplicableHeaderTradeSettlement/ram:SpecifiedTradePaymentTerms/ram:PayeeTradeParty/ram:SpecifiedTaxRegistration/ram:ID/@schemeID</v>
      </c>
      <c r="AR1131" s="73" t="str">
        <f aca="false">R1131</f>
        <v>S</v>
      </c>
      <c r="AS1131" s="73" t="str">
        <f aca="false">S1131</f>
        <v/>
      </c>
      <c r="AT1131" s="73" t="n">
        <f aca="false">T1131</f>
        <v>0</v>
      </c>
      <c r="AU1131" s="73" t="n">
        <f aca="false">U1131</f>
        <v>0</v>
      </c>
      <c r="AV1131" s="73" t="n">
        <f aca="false">V1131</f>
        <v>0</v>
      </c>
      <c r="AW1131" s="6"/>
      <c r="AX1131" s="69" t="str">
        <f aca="false">X1131</f>
        <v>EXTENDED</v>
      </c>
      <c r="AY1131" s="74" t="n">
        <f aca="false">Y1131</f>
        <v>0</v>
      </c>
      <c r="BA1131" s="46"/>
      <c r="BB1131" s="46"/>
      <c r="BC1131" s="46"/>
    </row>
    <row r="1132" customFormat="false" ht="85.5" hidden="false" customHeight="false" outlineLevel="0" collapsed="false">
      <c r="A1132" s="58" t="str">
        <f aca="false">IF(ISERROR(SEARCH("-X-",D1132)),IF(S1132="G","NO",IF(S1132="E","YES","")),"EXT")</f>
        <v>NO</v>
      </c>
      <c r="B1132" s="58"/>
      <c r="C1132" s="59"/>
      <c r="D1132" s="60" t="s">
        <v>4440</v>
      </c>
      <c r="E1132" s="61"/>
      <c r="F1132" s="62" t="n">
        <f aca="false">LEN(Q1132)-LEN(SUBSTITUTE(Q1132,"/",""))-1</f>
        <v>3</v>
      </c>
      <c r="G1132" s="62" t="s">
        <v>88</v>
      </c>
      <c r="H1132" s="63" t="s">
        <v>4441</v>
      </c>
      <c r="I1132" s="63" t="s">
        <v>4442</v>
      </c>
      <c r="J1132" s="64"/>
      <c r="K1132" s="64" t="s">
        <v>4443</v>
      </c>
      <c r="L1132" s="64"/>
      <c r="M1132" s="63"/>
      <c r="N1132" s="65" t="s">
        <v>88</v>
      </c>
      <c r="O1132" s="65" t="s">
        <v>88</v>
      </c>
      <c r="P1132" s="66" t="str">
        <f aca="false">MID(SUBSTITUTE(SUBSTITUTE(Q1132,"/",CONCATENATE(CHAR(10),"/")),"/",CONCATENATE(CHAR(10),"/"),F1132+1),2,500)</f>
        <v>/rsm:CrossIndustryInvoice
/rsm:SupplyChainTradeTransaction
/ram:ApplicableHeaderTradeSettlement
/ram:SpecifiedTradeSettlementHeaderMonetarySummation</v>
      </c>
      <c r="Q1132" s="67" t="s">
        <v>4444</v>
      </c>
      <c r="R1132" s="65"/>
      <c r="S1132" s="65" t="str">
        <f aca="false">IF($D1132="","",IF(ISERROR(FIND("/@",RIGHT($Q1132,LEN($Q1132)-FIND("#",SUBSTITUTE($Q1132,"/","#",LEN($Q1132)-LEN(SUBSTITUTE($Q1132,"/",""))))))),IF(LEFT($D1132,4)="BG-X","EG",IF(LEFT($D1132,2)="BG","G",IF(OR(RIGHT($D1132,2)="-0",RIGHT($D1132,3)="-00",RIGHT($D1132,4)="-000"),"","E"))),"A"))</f>
        <v>G</v>
      </c>
      <c r="T1132" s="65" t="s">
        <v>95</v>
      </c>
      <c r="U1132" s="65"/>
      <c r="V1132" s="68"/>
      <c r="X1132" s="69" t="s">
        <v>24</v>
      </c>
      <c r="Y1132" s="69"/>
      <c r="AA1132" s="70"/>
      <c r="AB1132" s="70"/>
      <c r="AC1132" s="71"/>
      <c r="AE1132" s="72" t="str">
        <f aca="false">D1132</f>
        <v>BG-22</v>
      </c>
      <c r="AF1132" s="73" t="n">
        <f aca="false">F1132</f>
        <v>3</v>
      </c>
      <c r="AG1132" s="73" t="str">
        <f aca="false">G1132</f>
        <v>1..1</v>
      </c>
      <c r="AH1132" s="63" t="s">
        <v>4445</v>
      </c>
      <c r="AI1132" s="63" t="s">
        <v>4446</v>
      </c>
      <c r="AJ1132" s="64"/>
      <c r="AK1132" s="64" t="s">
        <v>4447</v>
      </c>
      <c r="AL1132" s="64"/>
      <c r="AM1132" s="73" t="n">
        <f aca="false">M1132</f>
        <v>0</v>
      </c>
      <c r="AN1132" s="73" t="str">
        <f aca="false">N1132</f>
        <v>1..1</v>
      </c>
      <c r="AO1132" s="73" t="str">
        <f aca="false">O1132</f>
        <v>1..1</v>
      </c>
      <c r="AP1132" s="73" t="str">
        <f aca="false">P1132</f>
        <v>/rsm:CrossIndustryInvoice
/rsm:SupplyChainTradeTransaction
/ram:ApplicableHeaderTradeSettlement
/ram:SpecifiedTradeSettlementHeaderMonetarySummation</v>
      </c>
      <c r="AQ1132" s="73" t="str">
        <f aca="false">Q1132</f>
        <v>/rsm:CrossIndustryInvoice/rsm:SupplyChainTradeTransaction/ram:ApplicableHeaderTradeSettlement/ram:SpecifiedTradeSettlementHeaderMonetarySummation</v>
      </c>
      <c r="AR1132" s="73" t="n">
        <f aca="false">R1132</f>
        <v>0</v>
      </c>
      <c r="AS1132" s="73" t="str">
        <f aca="false">S1132</f>
        <v>G</v>
      </c>
      <c r="AT1132" s="73" t="str">
        <f aca="false">T1132</f>
        <v>0..1</v>
      </c>
      <c r="AU1132" s="73" t="n">
        <f aca="false">U1132</f>
        <v>0</v>
      </c>
      <c r="AV1132" s="73" t="n">
        <f aca="false">V1132</f>
        <v>0</v>
      </c>
      <c r="AW1132" s="6"/>
      <c r="AX1132" s="69" t="str">
        <f aca="false">X1132</f>
        <v>MINIMUM</v>
      </c>
      <c r="AY1132" s="74" t="n">
        <f aca="false">Y1132</f>
        <v>0</v>
      </c>
      <c r="BA1132" s="46"/>
      <c r="BB1132" s="46"/>
      <c r="BC1132" s="46"/>
    </row>
    <row r="1133" customFormat="false" ht="99.75" hidden="false" customHeight="false" outlineLevel="0" collapsed="false">
      <c r="A1133" s="58" t="str">
        <f aca="false">IF(ISERROR(SEARCH("-X-",D1133)),IF(S1133="G","NO",IF(S1133="E","YES","")),"EXT")</f>
        <v>YES</v>
      </c>
      <c r="B1133" s="58"/>
      <c r="C1133" s="59"/>
      <c r="D1133" s="60" t="s">
        <v>4448</v>
      </c>
      <c r="E1133" s="61"/>
      <c r="F1133" s="62" t="n">
        <f aca="false">LEN(Q1133)-LEN(SUBSTITUTE(Q1133,"/",""))-1</f>
        <v>4</v>
      </c>
      <c r="G1133" s="62" t="s">
        <v>88</v>
      </c>
      <c r="H1133" s="63" t="s">
        <v>4449</v>
      </c>
      <c r="I1133" s="63" t="s">
        <v>4450</v>
      </c>
      <c r="J1133" s="64"/>
      <c r="K1133" s="64"/>
      <c r="L1133" s="64" t="s">
        <v>4451</v>
      </c>
      <c r="M1133" s="63" t="s">
        <v>856</v>
      </c>
      <c r="N1133" s="65" t="s">
        <v>88</v>
      </c>
      <c r="O1133" s="65" t="s">
        <v>88</v>
      </c>
      <c r="P1133" s="66" t="str">
        <f aca="false">MID(SUBSTITUTE(SUBSTITUTE(Q1133,"/",CONCATENATE(CHAR(10),"/")),"/",CONCATENATE(CHAR(10),"/"),F1133+1),2,500)</f>
        <v>/rsm:CrossIndustryInvoice
/rsm:SupplyChainTradeTransaction
/ram:ApplicableHeaderTradeSettlement
/ram:SpecifiedTradeSettlementHeaderMonetarySummation
/ram:LineTotalAmount</v>
      </c>
      <c r="Q1133" s="67" t="s">
        <v>4452</v>
      </c>
      <c r="R1133" s="65" t="s">
        <v>858</v>
      </c>
      <c r="S1133" s="65" t="str">
        <f aca="false">IF($D1133="","",IF(ISERROR(FIND("/@",RIGHT($Q1133,LEN($Q1133)-FIND("#",SUBSTITUTE($Q1133,"/","#",LEN($Q1133)-LEN(SUBSTITUTE($Q1133,"/",""))))))),IF(LEFT($D1133,4)="BG-X","EG",IF(LEFT($D1133,2)="BG","G",IF(OR(RIGHT($D1133,2)="-0",RIGHT($D1133,3)="-00",RIGHT($D1133,4)="-000"),"","E"))),"A"))</f>
        <v>E</v>
      </c>
      <c r="T1133" s="65" t="s">
        <v>112</v>
      </c>
      <c r="U1133" s="65" t="s">
        <v>140</v>
      </c>
      <c r="V1133" s="68"/>
      <c r="X1133" s="69" t="s">
        <v>25</v>
      </c>
      <c r="Y1133" s="69"/>
      <c r="AA1133" s="70"/>
      <c r="AB1133" s="70"/>
      <c r="AC1133" s="71"/>
      <c r="AE1133" s="72" t="str">
        <f aca="false">D1133</f>
        <v>BT-106</v>
      </c>
      <c r="AF1133" s="73" t="n">
        <f aca="false">F1133</f>
        <v>4</v>
      </c>
      <c r="AG1133" s="73" t="str">
        <f aca="false">G1133</f>
        <v>1..1</v>
      </c>
      <c r="AH1133" s="63" t="s">
        <v>4453</v>
      </c>
      <c r="AI1133" s="63" t="s">
        <v>4454</v>
      </c>
      <c r="AJ1133" s="64"/>
      <c r="AK1133" s="64"/>
      <c r="AL1133" s="64" t="s">
        <v>4455</v>
      </c>
      <c r="AM1133" s="73" t="str">
        <f aca="false">M1133</f>
        <v>Amount</v>
      </c>
      <c r="AN1133" s="73" t="str">
        <f aca="false">N1133</f>
        <v>1..1</v>
      </c>
      <c r="AO1133" s="73" t="str">
        <f aca="false">O1133</f>
        <v>1..1</v>
      </c>
      <c r="AP1133" s="73" t="str">
        <f aca="false">P1133</f>
        <v>/rsm:CrossIndustryInvoice
/rsm:SupplyChainTradeTransaction
/ram:ApplicableHeaderTradeSettlement
/ram:SpecifiedTradeSettlementHeaderMonetarySummation
/ram:LineTotalAmount</v>
      </c>
      <c r="AQ1133" s="73" t="str">
        <f aca="false">Q1133</f>
        <v>/rsm:CrossIndustryInvoice/rsm:SupplyChainTradeTransaction/ram:ApplicableHeaderTradeSettlement/ram:SpecifiedTradeSettlementHeaderMonetarySummation/ram:LineTotalAmount</v>
      </c>
      <c r="AR1133" s="73" t="str">
        <f aca="false">R1133</f>
        <v>A</v>
      </c>
      <c r="AS1133" s="73" t="str">
        <f aca="false">S1133</f>
        <v>E</v>
      </c>
      <c r="AT1133" s="73" t="str">
        <f aca="false">T1133</f>
        <v>0..n</v>
      </c>
      <c r="AU1133" s="73" t="str">
        <f aca="false">U1133</f>
        <v>CAR-2, CAR-3</v>
      </c>
      <c r="AV1133" s="73" t="n">
        <f aca="false">V1133</f>
        <v>0</v>
      </c>
      <c r="AW1133" s="6"/>
      <c r="AX1133" s="69" t="str">
        <f aca="false">X1133</f>
        <v>BASIC WL</v>
      </c>
      <c r="AY1133" s="74" t="n">
        <f aca="false">Y1133</f>
        <v>0</v>
      </c>
      <c r="BA1133" s="46"/>
      <c r="BB1133" s="46"/>
      <c r="BC1133" s="46"/>
    </row>
    <row r="1134" customFormat="false" ht="99.75" hidden="false" customHeight="false" outlineLevel="0" collapsed="false">
      <c r="A1134" s="58" t="str">
        <f aca="false">IF(ISERROR(SEARCH("-X-",D1134)),IF(S1134="G","NO",IF(S1134="E","YES","")),"EXT")</f>
        <v>YES</v>
      </c>
      <c r="B1134" s="58"/>
      <c r="C1134" s="59"/>
      <c r="D1134" s="60" t="s">
        <v>4456</v>
      </c>
      <c r="E1134" s="61"/>
      <c r="F1134" s="62" t="n">
        <f aca="false">LEN(Q1134)-LEN(SUBSTITUTE(Q1134,"/",""))-1</f>
        <v>4</v>
      </c>
      <c r="G1134" s="62" t="s">
        <v>95</v>
      </c>
      <c r="H1134" s="63" t="s">
        <v>4457</v>
      </c>
      <c r="I1134" s="63" t="s">
        <v>4458</v>
      </c>
      <c r="J1134" s="64" t="s">
        <v>4459</v>
      </c>
      <c r="K1134" s="64"/>
      <c r="L1134" s="64" t="s">
        <v>4460</v>
      </c>
      <c r="M1134" s="63" t="s">
        <v>856</v>
      </c>
      <c r="N1134" s="65" t="s">
        <v>95</v>
      </c>
      <c r="O1134" s="65" t="s">
        <v>95</v>
      </c>
      <c r="P1134" s="66" t="str">
        <f aca="false">MID(SUBSTITUTE(SUBSTITUTE(Q1134,"/",CONCATENATE(CHAR(10),"/")),"/",CONCATENATE(CHAR(10),"/"),F1134+1),2,500)</f>
        <v>/rsm:CrossIndustryInvoice
/rsm:SupplyChainTradeTransaction
/ram:ApplicableHeaderTradeSettlement
/ram:SpecifiedTradeSettlementHeaderMonetarySummation
/ram:ChargeTotalAmount</v>
      </c>
      <c r="Q1134" s="67" t="s">
        <v>4461</v>
      </c>
      <c r="R1134" s="65" t="s">
        <v>858</v>
      </c>
      <c r="S1134" s="65" t="str">
        <f aca="false">IF($D1134="","",IF(ISERROR(FIND("/@",RIGHT($Q1134,LEN($Q1134)-FIND("#",SUBSTITUTE($Q1134,"/","#",LEN($Q1134)-LEN(SUBSTITUTE($Q1134,"/",""))))))),IF(LEFT($D1134,4)="BG-X","EG",IF(LEFT($D1134,2)="BG","G",IF(OR(RIGHT($D1134,2)="-0",RIGHT($D1134,3)="-00",RIGHT($D1134,4)="-000"),"","E"))),"A"))</f>
        <v>E</v>
      </c>
      <c r="T1134" s="65" t="s">
        <v>112</v>
      </c>
      <c r="U1134" s="65" t="s">
        <v>122</v>
      </c>
      <c r="V1134" s="68"/>
      <c r="X1134" s="69" t="s">
        <v>25</v>
      </c>
      <c r="Y1134" s="69"/>
      <c r="AA1134" s="70"/>
      <c r="AB1134" s="70"/>
      <c r="AC1134" s="71"/>
      <c r="AE1134" s="72" t="str">
        <f aca="false">D1134</f>
        <v>BT-108</v>
      </c>
      <c r="AF1134" s="73" t="n">
        <f aca="false">F1134</f>
        <v>4</v>
      </c>
      <c r="AG1134" s="73" t="str">
        <f aca="false">G1134</f>
        <v>0..1</v>
      </c>
      <c r="AH1134" s="63" t="s">
        <v>4462</v>
      </c>
      <c r="AI1134" s="63" t="s">
        <v>4463</v>
      </c>
      <c r="AJ1134" s="64" t="s">
        <v>4464</v>
      </c>
      <c r="AK1134" s="64"/>
      <c r="AL1134" s="64" t="s">
        <v>4465</v>
      </c>
      <c r="AM1134" s="73" t="str">
        <f aca="false">M1134</f>
        <v>Amount</v>
      </c>
      <c r="AN1134" s="73" t="str">
        <f aca="false">N1134</f>
        <v>0..1</v>
      </c>
      <c r="AO1134" s="73" t="str">
        <f aca="false">O1134</f>
        <v>0..1</v>
      </c>
      <c r="AP1134" s="73" t="str">
        <f aca="false">P1134</f>
        <v>/rsm:CrossIndustryInvoice
/rsm:SupplyChainTradeTransaction
/ram:ApplicableHeaderTradeSettlement
/ram:SpecifiedTradeSettlementHeaderMonetarySummation
/ram:ChargeTotalAmount</v>
      </c>
      <c r="AQ1134" s="73" t="str">
        <f aca="false">Q1134</f>
        <v>/rsm:CrossIndustryInvoice/rsm:SupplyChainTradeTransaction/ram:ApplicableHeaderTradeSettlement/ram:SpecifiedTradeSettlementHeaderMonetarySummation/ram:ChargeTotalAmount</v>
      </c>
      <c r="AR1134" s="73" t="str">
        <f aca="false">R1134</f>
        <v>A</v>
      </c>
      <c r="AS1134" s="73" t="str">
        <f aca="false">S1134</f>
        <v>E</v>
      </c>
      <c r="AT1134" s="73" t="str">
        <f aca="false">T1134</f>
        <v>0..n</v>
      </c>
      <c r="AU1134" s="73" t="str">
        <f aca="false">U1134</f>
        <v>CAR-3</v>
      </c>
      <c r="AV1134" s="73" t="n">
        <f aca="false">V1134</f>
        <v>0</v>
      </c>
      <c r="AW1134" s="6"/>
      <c r="AX1134" s="69" t="str">
        <f aca="false">X1134</f>
        <v>BASIC WL</v>
      </c>
      <c r="AY1134" s="74" t="n">
        <f aca="false">Y1134</f>
        <v>0</v>
      </c>
      <c r="BA1134" s="46"/>
      <c r="BB1134" s="46"/>
      <c r="BC1134" s="46"/>
    </row>
    <row r="1135" customFormat="false" ht="99.75" hidden="false" customHeight="false" outlineLevel="0" collapsed="false">
      <c r="A1135" s="58" t="str">
        <f aca="false">IF(ISERROR(SEARCH("-X-",D1135)),IF(S1135="G","NO",IF(S1135="E","YES","")),"EXT")</f>
        <v>YES</v>
      </c>
      <c r="B1135" s="58"/>
      <c r="C1135" s="59"/>
      <c r="D1135" s="60" t="s">
        <v>4466</v>
      </c>
      <c r="E1135" s="61"/>
      <c r="F1135" s="62" t="n">
        <f aca="false">LEN(Q1135)-LEN(SUBSTITUTE(Q1135,"/",""))-1</f>
        <v>4</v>
      </c>
      <c r="G1135" s="62" t="s">
        <v>95</v>
      </c>
      <c r="H1135" s="63" t="s">
        <v>4467</v>
      </c>
      <c r="I1135" s="63" t="s">
        <v>4468</v>
      </c>
      <c r="J1135" s="64" t="s">
        <v>4469</v>
      </c>
      <c r="K1135" s="64"/>
      <c r="L1135" s="64" t="s">
        <v>4470</v>
      </c>
      <c r="M1135" s="63" t="s">
        <v>856</v>
      </c>
      <c r="N1135" s="65" t="s">
        <v>95</v>
      </c>
      <c r="O1135" s="65" t="s">
        <v>95</v>
      </c>
      <c r="P1135" s="66" t="str">
        <f aca="false">MID(SUBSTITUTE(SUBSTITUTE(Q1135,"/",CONCATENATE(CHAR(10),"/")),"/",CONCATENATE(CHAR(10),"/"),F1135+1),2,500)</f>
        <v>/rsm:CrossIndustryInvoice
/rsm:SupplyChainTradeTransaction
/ram:ApplicableHeaderTradeSettlement
/ram:SpecifiedTradeSettlementHeaderMonetarySummation
/ram:AllowanceTotalAmount</v>
      </c>
      <c r="Q1135" s="67" t="s">
        <v>4471</v>
      </c>
      <c r="R1135" s="65" t="s">
        <v>858</v>
      </c>
      <c r="S1135" s="65" t="str">
        <f aca="false">IF($D1135="","",IF(ISERROR(FIND("/@",RIGHT($Q1135,LEN($Q1135)-FIND("#",SUBSTITUTE($Q1135,"/","#",LEN($Q1135)-LEN(SUBSTITUTE($Q1135,"/",""))))))),IF(LEFT($D1135,4)="BG-X","EG",IF(LEFT($D1135,2)="BG","G",IF(OR(RIGHT($D1135,2)="-0",RIGHT($D1135,3)="-00",RIGHT($D1135,4)="-000"),"","E"))),"A"))</f>
        <v>E</v>
      </c>
      <c r="T1135" s="65" t="s">
        <v>112</v>
      </c>
      <c r="U1135" s="65" t="s">
        <v>122</v>
      </c>
      <c r="V1135" s="68"/>
      <c r="X1135" s="69" t="s">
        <v>25</v>
      </c>
      <c r="Y1135" s="69"/>
      <c r="AA1135" s="70"/>
      <c r="AB1135" s="70"/>
      <c r="AC1135" s="71"/>
      <c r="AE1135" s="72" t="str">
        <f aca="false">D1135</f>
        <v>BT-107</v>
      </c>
      <c r="AF1135" s="73" t="n">
        <f aca="false">F1135</f>
        <v>4</v>
      </c>
      <c r="AG1135" s="73" t="str">
        <f aca="false">G1135</f>
        <v>0..1</v>
      </c>
      <c r="AH1135" s="63" t="s">
        <v>4472</v>
      </c>
      <c r="AI1135" s="63" t="s">
        <v>4473</v>
      </c>
      <c r="AJ1135" s="64" t="s">
        <v>4474</v>
      </c>
      <c r="AK1135" s="64"/>
      <c r="AL1135" s="64" t="s">
        <v>4475</v>
      </c>
      <c r="AM1135" s="73" t="str">
        <f aca="false">M1135</f>
        <v>Amount</v>
      </c>
      <c r="AN1135" s="73" t="str">
        <f aca="false">N1135</f>
        <v>0..1</v>
      </c>
      <c r="AO1135" s="73" t="str">
        <f aca="false">O1135</f>
        <v>0..1</v>
      </c>
      <c r="AP1135" s="73" t="str">
        <f aca="false">P1135</f>
        <v>/rsm:CrossIndustryInvoice
/rsm:SupplyChainTradeTransaction
/ram:ApplicableHeaderTradeSettlement
/ram:SpecifiedTradeSettlementHeaderMonetarySummation
/ram:AllowanceTotalAmount</v>
      </c>
      <c r="AQ1135" s="73" t="str">
        <f aca="false">Q1135</f>
        <v>/rsm:CrossIndustryInvoice/rsm:SupplyChainTradeTransaction/ram:ApplicableHeaderTradeSettlement/ram:SpecifiedTradeSettlementHeaderMonetarySummation/ram:AllowanceTotalAmount</v>
      </c>
      <c r="AR1135" s="73" t="str">
        <f aca="false">R1135</f>
        <v>A</v>
      </c>
      <c r="AS1135" s="73" t="str">
        <f aca="false">S1135</f>
        <v>E</v>
      </c>
      <c r="AT1135" s="73" t="str">
        <f aca="false">T1135</f>
        <v>0..n</v>
      </c>
      <c r="AU1135" s="73" t="str">
        <f aca="false">U1135</f>
        <v>CAR-3</v>
      </c>
      <c r="AV1135" s="73" t="n">
        <f aca="false">V1135</f>
        <v>0</v>
      </c>
      <c r="AW1135" s="6"/>
      <c r="AX1135" s="69" t="str">
        <f aca="false">X1135</f>
        <v>BASIC WL</v>
      </c>
      <c r="AY1135" s="74" t="n">
        <f aca="false">Y1135</f>
        <v>0</v>
      </c>
      <c r="BA1135" s="46"/>
      <c r="BB1135" s="46"/>
      <c r="BC1135" s="46"/>
    </row>
    <row r="1136" customFormat="false" ht="99.75" hidden="false" customHeight="false" outlineLevel="0" collapsed="false">
      <c r="A1136" s="58" t="str">
        <f aca="false">IF(ISERROR(SEARCH("-X-",D1136)),IF(S1136="G","NO",IF(S1136="E","YES","")),"EXT")</f>
        <v>YES</v>
      </c>
      <c r="B1136" s="58"/>
      <c r="C1136" s="59"/>
      <c r="D1136" s="60" t="s">
        <v>4476</v>
      </c>
      <c r="E1136" s="61"/>
      <c r="F1136" s="62" t="n">
        <f aca="false">LEN(Q1136)-LEN(SUBSTITUTE(Q1136,"/",""))-1</f>
        <v>4</v>
      </c>
      <c r="G1136" s="62" t="s">
        <v>88</v>
      </c>
      <c r="H1136" s="63" t="s">
        <v>4477</v>
      </c>
      <c r="I1136" s="63" t="s">
        <v>4478</v>
      </c>
      <c r="J1136" s="64" t="s">
        <v>4479</v>
      </c>
      <c r="K1136" s="64"/>
      <c r="L1136" s="64" t="s">
        <v>4480</v>
      </c>
      <c r="M1136" s="63" t="s">
        <v>856</v>
      </c>
      <c r="N1136" s="65" t="s">
        <v>88</v>
      </c>
      <c r="O1136" s="65" t="s">
        <v>88</v>
      </c>
      <c r="P1136" s="66" t="str">
        <f aca="false">MID(SUBSTITUTE(SUBSTITUTE(Q1136,"/",CONCATENATE(CHAR(10),"/")),"/",CONCATENATE(CHAR(10),"/"),F1136+1),2,500)</f>
        <v>/rsm:CrossIndustryInvoice
/rsm:SupplyChainTradeTransaction
/ram:ApplicableHeaderTradeSettlement
/ram:SpecifiedTradeSettlementHeaderMonetarySummation
/ram:TaxBasisTotalAmount</v>
      </c>
      <c r="Q1136" s="67" t="s">
        <v>4481</v>
      </c>
      <c r="R1136" s="65" t="s">
        <v>858</v>
      </c>
      <c r="S1136" s="65" t="str">
        <f aca="false">IF($D1136="","",IF(ISERROR(FIND("/@",RIGHT($Q1136,LEN($Q1136)-FIND("#",SUBSTITUTE($Q1136,"/","#",LEN($Q1136)-LEN(SUBSTITUTE($Q1136,"/",""))))))),IF(LEFT($D1136,4)="BG-X","EG",IF(LEFT($D1136,2)="BG","G",IF(OR(RIGHT($D1136,2)="-0",RIGHT($D1136,3)="-00",RIGHT($D1136,4)="-000"),"","E"))),"A"))</f>
        <v>E</v>
      </c>
      <c r="T1136" s="65" t="s">
        <v>112</v>
      </c>
      <c r="U1136" s="65" t="s">
        <v>140</v>
      </c>
      <c r="V1136" s="68"/>
      <c r="X1136" s="69" t="s">
        <v>24</v>
      </c>
      <c r="Y1136" s="69"/>
      <c r="AA1136" s="70"/>
      <c r="AB1136" s="70"/>
      <c r="AC1136" s="71"/>
      <c r="AE1136" s="72" t="str">
        <f aca="false">D1136</f>
        <v>BT-109</v>
      </c>
      <c r="AF1136" s="73" t="n">
        <f aca="false">F1136</f>
        <v>4</v>
      </c>
      <c r="AG1136" s="73" t="str">
        <f aca="false">G1136</f>
        <v>1..1</v>
      </c>
      <c r="AH1136" s="63" t="s">
        <v>4482</v>
      </c>
      <c r="AI1136" s="63" t="s">
        <v>4483</v>
      </c>
      <c r="AJ1136" s="64" t="s">
        <v>4484</v>
      </c>
      <c r="AK1136" s="64"/>
      <c r="AL1136" s="64" t="s">
        <v>4485</v>
      </c>
      <c r="AM1136" s="73" t="str">
        <f aca="false">M1136</f>
        <v>Amount</v>
      </c>
      <c r="AN1136" s="73" t="str">
        <f aca="false">N1136</f>
        <v>1..1</v>
      </c>
      <c r="AO1136" s="73" t="str">
        <f aca="false">O1136</f>
        <v>1..1</v>
      </c>
      <c r="AP1136" s="73" t="str">
        <f aca="false">P1136</f>
        <v>/rsm:CrossIndustryInvoice
/rsm:SupplyChainTradeTransaction
/ram:ApplicableHeaderTradeSettlement
/ram:SpecifiedTradeSettlementHeaderMonetarySummation
/ram:TaxBasisTotalAmount</v>
      </c>
      <c r="AQ1136" s="73" t="str">
        <f aca="false">Q1136</f>
        <v>/rsm:CrossIndustryInvoice/rsm:SupplyChainTradeTransaction/ram:ApplicableHeaderTradeSettlement/ram:SpecifiedTradeSettlementHeaderMonetarySummation/ram:TaxBasisTotalAmount</v>
      </c>
      <c r="AR1136" s="73" t="str">
        <f aca="false">R1136</f>
        <v>A</v>
      </c>
      <c r="AS1136" s="73" t="str">
        <f aca="false">S1136</f>
        <v>E</v>
      </c>
      <c r="AT1136" s="73" t="str">
        <f aca="false">T1136</f>
        <v>0..n</v>
      </c>
      <c r="AU1136" s="73" t="str">
        <f aca="false">U1136</f>
        <v>CAR-2, CAR-3</v>
      </c>
      <c r="AV1136" s="73" t="n">
        <f aca="false">V1136</f>
        <v>0</v>
      </c>
      <c r="AW1136" s="6"/>
      <c r="AX1136" s="69" t="str">
        <f aca="false">X1136</f>
        <v>MINIMUM</v>
      </c>
      <c r="AY1136" s="74" t="n">
        <f aca="false">Y1136</f>
        <v>0</v>
      </c>
      <c r="BA1136" s="46"/>
      <c r="BB1136" s="46"/>
      <c r="BC1136" s="46"/>
    </row>
    <row r="1137" customFormat="false" ht="128.25" hidden="false" customHeight="false" outlineLevel="0" collapsed="false">
      <c r="A1137" s="58" t="str">
        <f aca="false">IF(ISERROR(SEARCH("-X-",D1137)),IF(S1137="G","NO",IF(S1137="E","YES","")),"EXT")</f>
        <v>YES</v>
      </c>
      <c r="B1137" s="58"/>
      <c r="C1137" s="59"/>
      <c r="D1137" s="60" t="s">
        <v>4486</v>
      </c>
      <c r="E1137" s="61"/>
      <c r="F1137" s="62" t="n">
        <f aca="false">LEN(Q1137)-LEN(SUBSTITUTE(Q1137,"/",""))-1</f>
        <v>6</v>
      </c>
      <c r="G1137" s="62" t="s">
        <v>95</v>
      </c>
      <c r="H1137" s="63" t="s">
        <v>4487</v>
      </c>
      <c r="I1137" s="63" t="s">
        <v>4488</v>
      </c>
      <c r="J1137" s="64" t="s">
        <v>4489</v>
      </c>
      <c r="K1137" s="64"/>
      <c r="L1137" s="64"/>
      <c r="M1137" s="63" t="s">
        <v>856</v>
      </c>
      <c r="N1137" s="65" t="s">
        <v>95</v>
      </c>
      <c r="O1137" s="65" t="s">
        <v>95</v>
      </c>
      <c r="P1137" s="66" t="str">
        <f aca="false">MID(SUBSTITUTE(SUBSTITUTE(Q1137,"/",CONCATENATE(CHAR(10),"/")),"/",CONCATENATE(CHAR(10),"/"),F1137+1),2,500)</f>
        <v>/rsm:CrossIndustryInvoice
/rsm:SupplyChainTradeTransaction
/ram:ApplicableHeaderTradeSettlement
/ram:SpecifiedTradeSettlementHeaderMonetarySummation
/ram:TaxTotalAmount[@currencyID=..
/..
/ram:InvoiceCurrencyCode]</v>
      </c>
      <c r="Q1137" s="67" t="s">
        <v>4490</v>
      </c>
      <c r="R1137" s="65" t="s">
        <v>858</v>
      </c>
      <c r="S1137" s="65" t="str">
        <f aca="false">IF($D1137="","",IF(ISERROR(FIND("/@",RIGHT($Q1137,LEN($Q1137)-FIND("#",SUBSTITUTE($Q1137,"/","#",LEN($Q1137)-LEN(SUBSTITUTE($Q1137,"/",""))))))),IF(LEFT($D1137,4)="BG-X","EG",IF(LEFT($D1137,2)="BG","G",IF(OR(RIGHT($D1137,2)="-0",RIGHT($D1137,3)="-00",RIGHT($D1137,4)="-000"),"","E"))),"A"))</f>
        <v>E</v>
      </c>
      <c r="T1137" s="65" t="s">
        <v>112</v>
      </c>
      <c r="U1137" s="65" t="s">
        <v>4491</v>
      </c>
      <c r="V1137" s="68" t="s">
        <v>4492</v>
      </c>
      <c r="X1137" s="69" t="s">
        <v>24</v>
      </c>
      <c r="Y1137" s="69"/>
      <c r="AA1137" s="70"/>
      <c r="AB1137" s="70"/>
      <c r="AC1137" s="71"/>
      <c r="AE1137" s="72" t="str">
        <f aca="false">D1137</f>
        <v>BT-110</v>
      </c>
      <c r="AF1137" s="73" t="n">
        <f aca="false">F1137</f>
        <v>6</v>
      </c>
      <c r="AG1137" s="73" t="str">
        <f aca="false">G1137</f>
        <v>0..1</v>
      </c>
      <c r="AH1137" s="63" t="s">
        <v>4493</v>
      </c>
      <c r="AI1137" s="63" t="s">
        <v>4494</v>
      </c>
      <c r="AJ1137" s="64" t="s">
        <v>4495</v>
      </c>
      <c r="AK1137" s="64"/>
      <c r="AL1137" s="64"/>
      <c r="AM1137" s="73" t="str">
        <f aca="false">M1137</f>
        <v>Amount</v>
      </c>
      <c r="AN1137" s="73" t="str">
        <f aca="false">N1137</f>
        <v>0..1</v>
      </c>
      <c r="AO1137" s="73" t="str">
        <f aca="false">O1137</f>
        <v>0..1</v>
      </c>
      <c r="AP1137" s="73" t="str">
        <f aca="false">P1137</f>
        <v>/rsm:CrossIndustryInvoice
/rsm:SupplyChainTradeTransaction
/ram:ApplicableHeaderTradeSettlement
/ram:SpecifiedTradeSettlementHeaderMonetarySummation
/ram:TaxTotalAmount[@currencyID=..
/..
/ram:InvoiceCurrencyCode]</v>
      </c>
      <c r="AQ1137" s="73" t="str">
        <f aca="false">Q1137</f>
        <v>/rsm:CrossIndustryInvoice/rsm:SupplyChainTradeTransaction/ram:ApplicableHeaderTradeSettlement/ram:SpecifiedTradeSettlementHeaderMonetarySummation/ram:TaxTotalAmount[@currencyID=../../ram:InvoiceCurrencyCode]</v>
      </c>
      <c r="AR1137" s="73" t="str">
        <f aca="false">R1137</f>
        <v>A</v>
      </c>
      <c r="AS1137" s="73" t="str">
        <f aca="false">S1137</f>
        <v>E</v>
      </c>
      <c r="AT1137" s="73" t="str">
        <f aca="false">T1137</f>
        <v>0..n</v>
      </c>
      <c r="AU1137" s="73" t="str">
        <f aca="false">U1137</f>
        <v>STR-4, CAR-3</v>
      </c>
      <c r="AV1137" s="73" t="str">
        <f aca="false">V1137</f>
        <v>@currencyID is mandatory to differentiate between VAT amount and VAT amount in accounting currency.</v>
      </c>
      <c r="AW1137" s="6"/>
      <c r="AX1137" s="69" t="str">
        <f aca="false">X1137</f>
        <v>MINIMUM</v>
      </c>
      <c r="AY1137" s="74" t="n">
        <f aca="false">Y1137</f>
        <v>0</v>
      </c>
      <c r="BA1137" s="46"/>
      <c r="BB1137" s="46"/>
      <c r="BC1137" s="46"/>
    </row>
    <row r="1138" customFormat="false" ht="142.5" hidden="false" customHeight="false" outlineLevel="0" collapsed="false">
      <c r="A1138" s="58" t="str">
        <f aca="false">IF(ISERROR(SEARCH("-X-",D1138)),IF(S1138="G","NO",IF(S1138="E","YES","")),"EXT")</f>
        <v/>
      </c>
      <c r="B1138" s="58"/>
      <c r="C1138" s="59"/>
      <c r="D1138" s="60" t="s">
        <v>4496</v>
      </c>
      <c r="E1138" s="61"/>
      <c r="F1138" s="62" t="n">
        <f aca="false">LEN(Q1138)-LEN(SUBSTITUTE(Q1138,"/",""))-1</f>
        <v>7</v>
      </c>
      <c r="G1138" s="62" t="s">
        <v>88</v>
      </c>
      <c r="H1138" s="63" t="s">
        <v>3292</v>
      </c>
      <c r="I1138" s="63"/>
      <c r="J1138" s="64"/>
      <c r="K1138" s="64"/>
      <c r="L1138" s="64"/>
      <c r="M1138" s="63" t="s">
        <v>174</v>
      </c>
      <c r="N1138" s="65"/>
      <c r="O1138" s="65"/>
      <c r="P1138" s="66" t="str">
        <f aca="false">MID(SUBSTITUTE(SUBSTITUTE(Q1138,"/",CONCATENATE(CHAR(10),"/")),"/",CONCATENATE(CHAR(10),"/"),F1138+1),2,500)</f>
        <v>/rsm:CrossIndustryInvoice
/rsm:SupplyChainTradeTransaction
/ram:ApplicableHeaderTradeSettlement
/ram:SpecifiedTradeSettlementHeaderMonetarySummation
/ram:TaxTotalAmount[@currencyID=..
/..
/ram:InvoiceCurrencyCode]
/@currencyID</v>
      </c>
      <c r="Q1138" s="67" t="s">
        <v>4497</v>
      </c>
      <c r="R1138" s="65" t="s">
        <v>176</v>
      </c>
      <c r="S1138" s="65" t="str">
        <f aca="false">IF($D1138="","",IF(ISERROR(FIND("/@",RIGHT($Q1138,LEN($Q1138)-FIND("#",SUBSTITUTE($Q1138,"/","#",LEN($Q1138)-LEN(SUBSTITUTE($Q1138,"/",""))))))),IF(LEFT($D1138,4)="BG-X","EG",IF(LEFT($D1138,2)="BG","G",IF(OR(RIGHT($D1138,2)="-0",RIGHT($D1138,3)="-00",RIGHT($D1138,4)="-000"),"","E"))),"A"))</f>
        <v/>
      </c>
      <c r="T1138" s="65"/>
      <c r="U1138" s="65"/>
      <c r="V1138" s="68" t="s">
        <v>4492</v>
      </c>
      <c r="X1138" s="69" t="s">
        <v>24</v>
      </c>
      <c r="Y1138" s="69"/>
      <c r="AA1138" s="70"/>
      <c r="AB1138" s="70"/>
      <c r="AC1138" s="71"/>
      <c r="AE1138" s="72" t="str">
        <f aca="false">D1138</f>
        <v>BT-110-0</v>
      </c>
      <c r="AF1138" s="73" t="n">
        <f aca="false">F1138</f>
        <v>7</v>
      </c>
      <c r="AG1138" s="73" t="str">
        <f aca="false">G1138</f>
        <v>1..1</v>
      </c>
      <c r="AH1138" s="63" t="s">
        <v>3298</v>
      </c>
      <c r="AI1138" s="63"/>
      <c r="AJ1138" s="64"/>
      <c r="AK1138" s="64"/>
      <c r="AL1138" s="64"/>
      <c r="AM1138" s="73" t="str">
        <f aca="false">M1138</f>
        <v>Code</v>
      </c>
      <c r="AN1138" s="73" t="n">
        <f aca="false">N1138</f>
        <v>0</v>
      </c>
      <c r="AO1138" s="73" t="n">
        <f aca="false">O1138</f>
        <v>0</v>
      </c>
      <c r="AP1138" s="73" t="str">
        <f aca="false">P1138</f>
        <v>/rsm:CrossIndustryInvoice
/rsm:SupplyChainTradeTransaction
/ram:ApplicableHeaderTradeSettlement
/ram:SpecifiedTradeSettlementHeaderMonetarySummation
/ram:TaxTotalAmount[@currencyID=..
/..
/ram:InvoiceCurrencyCode]
/@currencyID</v>
      </c>
      <c r="AQ1138" s="73" t="str">
        <f aca="false">Q1138</f>
        <v>/rsm:CrossIndustryInvoice/rsm:SupplyChainTradeTransaction/ram:ApplicableHeaderTradeSettlement/ram:SpecifiedTradeSettlementHeaderMonetarySummation/ram:TaxTotalAmount[@currencyID=../../ram:InvoiceCurrencyCode]/@currencyID</v>
      </c>
      <c r="AR1138" s="73" t="str">
        <f aca="false">R1138</f>
        <v>C</v>
      </c>
      <c r="AS1138" s="73" t="str">
        <f aca="false">S1138</f>
        <v/>
      </c>
      <c r="AT1138" s="73" t="n">
        <f aca="false">T1138</f>
        <v>0</v>
      </c>
      <c r="AU1138" s="73" t="n">
        <f aca="false">U1138</f>
        <v>0</v>
      </c>
      <c r="AV1138" s="73" t="str">
        <f aca="false">V1138</f>
        <v>@currencyID is mandatory to differentiate between VAT amount and VAT amount in accounting currency.</v>
      </c>
      <c r="AW1138" s="6"/>
      <c r="AX1138" s="69" t="str">
        <f aca="false">X1138</f>
        <v>MINIMUM</v>
      </c>
      <c r="AY1138" s="74" t="n">
        <f aca="false">Y1138</f>
        <v>0</v>
      </c>
      <c r="BA1138" s="46"/>
      <c r="BB1138" s="46"/>
      <c r="BC1138" s="46"/>
    </row>
    <row r="1139" customFormat="false" ht="128.25" hidden="false" customHeight="false" outlineLevel="0" collapsed="false">
      <c r="A1139" s="58" t="str">
        <f aca="false">IF(ISERROR(SEARCH("-X-",D1139)),IF(S1139="G","NO",IF(S1139="E","YES","")),"EXT")</f>
        <v>YES</v>
      </c>
      <c r="B1139" s="58"/>
      <c r="C1139" s="59"/>
      <c r="D1139" s="60" t="s">
        <v>4498</v>
      </c>
      <c r="E1139" s="61"/>
      <c r="F1139" s="62" t="n">
        <f aca="false">LEN(Q1139)-LEN(SUBSTITUTE(Q1139,"/",""))-1</f>
        <v>6</v>
      </c>
      <c r="G1139" s="62" t="s">
        <v>95</v>
      </c>
      <c r="H1139" s="63" t="s">
        <v>4499</v>
      </c>
      <c r="I1139" s="63" t="s">
        <v>4500</v>
      </c>
      <c r="J1139" s="64" t="s">
        <v>4501</v>
      </c>
      <c r="K1139" s="64"/>
      <c r="L1139" s="64"/>
      <c r="M1139" s="63" t="s">
        <v>856</v>
      </c>
      <c r="N1139" s="65" t="s">
        <v>95</v>
      </c>
      <c r="O1139" s="65" t="s">
        <v>95</v>
      </c>
      <c r="P1139" s="66" t="str">
        <f aca="false">MID(SUBSTITUTE(SUBSTITUTE(Q1139,"/",CONCATENATE(CHAR(10),"/")),"/",CONCATENATE(CHAR(10),"/"),F1139+1),2,500)</f>
        <v>/rsm:CrossIndustryInvoice
/rsm:SupplyChainTradeTransaction
/ram:ApplicableHeaderTradeSettlement
/ram:SpecifiedTradeSettlementHeaderMonetarySummation
/ram:TaxTotalAmount[@currencyID=..
/..
/ram:TaxCurrencyCode]</v>
      </c>
      <c r="Q1139" s="67" t="s">
        <v>4502</v>
      </c>
      <c r="R1139" s="65" t="s">
        <v>858</v>
      </c>
      <c r="S1139" s="65" t="str">
        <f aca="false">IF($D1139="","",IF(ISERROR(FIND("/@",RIGHT($Q1139,LEN($Q1139)-FIND("#",SUBSTITUTE($Q1139,"/","#",LEN($Q1139)-LEN(SUBSTITUTE($Q1139,"/",""))))))),IF(LEFT($D1139,4)="BG-X","EG",IF(LEFT($D1139,2)="BG","G",IF(OR(RIGHT($D1139,2)="-0",RIGHT($D1139,3)="-00",RIGHT($D1139,4)="-000"),"","E"))),"A"))</f>
        <v>E</v>
      </c>
      <c r="T1139" s="65" t="s">
        <v>112</v>
      </c>
      <c r="U1139" s="65" t="s">
        <v>4491</v>
      </c>
      <c r="V1139" s="68" t="s">
        <v>4492</v>
      </c>
      <c r="X1139" s="69" t="s">
        <v>25</v>
      </c>
      <c r="Y1139" s="69"/>
      <c r="AA1139" s="70"/>
      <c r="AB1139" s="70"/>
      <c r="AC1139" s="71"/>
      <c r="AE1139" s="72" t="str">
        <f aca="false">D1139</f>
        <v>BT-111</v>
      </c>
      <c r="AF1139" s="73" t="n">
        <f aca="false">F1139</f>
        <v>6</v>
      </c>
      <c r="AG1139" s="73" t="str">
        <f aca="false">G1139</f>
        <v>0..1</v>
      </c>
      <c r="AH1139" s="63" t="s">
        <v>4503</v>
      </c>
      <c r="AI1139" s="63" t="s">
        <v>4504</v>
      </c>
      <c r="AJ1139" s="64" t="s">
        <v>4505</v>
      </c>
      <c r="AK1139" s="64"/>
      <c r="AL1139" s="64"/>
      <c r="AM1139" s="73" t="str">
        <f aca="false">M1139</f>
        <v>Amount</v>
      </c>
      <c r="AN1139" s="73" t="str">
        <f aca="false">N1139</f>
        <v>0..1</v>
      </c>
      <c r="AO1139" s="73" t="str">
        <f aca="false">O1139</f>
        <v>0..1</v>
      </c>
      <c r="AP1139" s="73" t="str">
        <f aca="false">P1139</f>
        <v>/rsm:CrossIndustryInvoice
/rsm:SupplyChainTradeTransaction
/ram:ApplicableHeaderTradeSettlement
/ram:SpecifiedTradeSettlementHeaderMonetarySummation
/ram:TaxTotalAmount[@currencyID=..
/..
/ram:TaxCurrencyCode]</v>
      </c>
      <c r="AQ1139" s="73" t="str">
        <f aca="false">Q1139</f>
        <v>/rsm:CrossIndustryInvoice/rsm:SupplyChainTradeTransaction/ram:ApplicableHeaderTradeSettlement/ram:SpecifiedTradeSettlementHeaderMonetarySummation/ram:TaxTotalAmount[@currencyID=../../ram:TaxCurrencyCode]</v>
      </c>
      <c r="AR1139" s="73" t="str">
        <f aca="false">R1139</f>
        <v>A</v>
      </c>
      <c r="AS1139" s="73" t="str">
        <f aca="false">S1139</f>
        <v>E</v>
      </c>
      <c r="AT1139" s="73" t="str">
        <f aca="false">T1139</f>
        <v>0..n</v>
      </c>
      <c r="AU1139" s="73" t="str">
        <f aca="false">U1139</f>
        <v>STR-4, CAR-3</v>
      </c>
      <c r="AV1139" s="73" t="str">
        <f aca="false">V1139</f>
        <v>@currencyID is mandatory to differentiate between VAT amount and VAT amount in accounting currency.</v>
      </c>
      <c r="AW1139" s="6"/>
      <c r="AX1139" s="69" t="str">
        <f aca="false">X1139</f>
        <v>BASIC WL</v>
      </c>
      <c r="AY1139" s="74" t="n">
        <f aca="false">Y1139</f>
        <v>0</v>
      </c>
      <c r="BA1139" s="46"/>
      <c r="BB1139" s="46"/>
      <c r="BC1139" s="46"/>
    </row>
    <row r="1140" customFormat="false" ht="142.5" hidden="false" customHeight="false" outlineLevel="0" collapsed="false">
      <c r="A1140" s="58" t="str">
        <f aca="false">IF(ISERROR(SEARCH("-X-",D1140)),IF(S1140="G","NO",IF(S1140="E","YES","")),"EXT")</f>
        <v/>
      </c>
      <c r="B1140" s="58"/>
      <c r="C1140" s="59"/>
      <c r="D1140" s="60" t="s">
        <v>4506</v>
      </c>
      <c r="E1140" s="61"/>
      <c r="F1140" s="62" t="n">
        <f aca="false">LEN(Q1140)-LEN(SUBSTITUTE(Q1140,"/",""))-1</f>
        <v>7</v>
      </c>
      <c r="G1140" s="62" t="s">
        <v>88</v>
      </c>
      <c r="H1140" s="63" t="s">
        <v>3284</v>
      </c>
      <c r="I1140" s="63"/>
      <c r="J1140" s="64"/>
      <c r="K1140" s="64"/>
      <c r="L1140" s="64"/>
      <c r="M1140" s="63" t="s">
        <v>174</v>
      </c>
      <c r="N1140" s="65"/>
      <c r="O1140" s="65"/>
      <c r="P1140" s="66" t="str">
        <f aca="false">MID(SUBSTITUTE(SUBSTITUTE(Q1140,"/",CONCATENATE(CHAR(10),"/")),"/",CONCATENATE(CHAR(10),"/"),F1140+1),2,500)</f>
        <v>/rsm:CrossIndustryInvoice
/rsm:SupplyChainTradeTransaction
/ram:ApplicableHeaderTradeSettlement
/ram:SpecifiedTradeSettlementHeaderMonetarySummation
/ram:TaxTotalAmount[@currencyID=..
/..
/ram:TaxCurrencyCode]
/@currencyID</v>
      </c>
      <c r="Q1140" s="67" t="s">
        <v>4507</v>
      </c>
      <c r="R1140" s="65" t="s">
        <v>176</v>
      </c>
      <c r="S1140" s="65" t="str">
        <f aca="false">IF($D1140="","",IF(ISERROR(FIND("/@",RIGHT($Q1140,LEN($Q1140)-FIND("#",SUBSTITUTE($Q1140,"/","#",LEN($Q1140)-LEN(SUBSTITUTE($Q1140,"/",""))))))),IF(LEFT($D1140,4)="BG-X","EG",IF(LEFT($D1140,2)="BG","G",IF(OR(RIGHT($D1140,2)="-0",RIGHT($D1140,3)="-00",RIGHT($D1140,4)="-000"),"","E"))),"A"))</f>
        <v/>
      </c>
      <c r="T1140" s="65"/>
      <c r="U1140" s="65"/>
      <c r="V1140" s="68" t="s">
        <v>4492</v>
      </c>
      <c r="X1140" s="69" t="s">
        <v>25</v>
      </c>
      <c r="Y1140" s="69"/>
      <c r="AA1140" s="70"/>
      <c r="AB1140" s="70"/>
      <c r="AC1140" s="71"/>
      <c r="AE1140" s="72" t="str">
        <f aca="false">D1140</f>
        <v>BT-111-0</v>
      </c>
      <c r="AF1140" s="73" t="n">
        <f aca="false">F1140</f>
        <v>7</v>
      </c>
      <c r="AG1140" s="73" t="str">
        <f aca="false">G1140</f>
        <v>1..1</v>
      </c>
      <c r="AH1140" s="63" t="s">
        <v>3288</v>
      </c>
      <c r="AI1140" s="63"/>
      <c r="AJ1140" s="64"/>
      <c r="AK1140" s="64"/>
      <c r="AL1140" s="64"/>
      <c r="AM1140" s="73" t="str">
        <f aca="false">M1140</f>
        <v>Code</v>
      </c>
      <c r="AN1140" s="73" t="n">
        <f aca="false">N1140</f>
        <v>0</v>
      </c>
      <c r="AO1140" s="73" t="n">
        <f aca="false">O1140</f>
        <v>0</v>
      </c>
      <c r="AP1140" s="73" t="str">
        <f aca="false">P1140</f>
        <v>/rsm:CrossIndustryInvoice
/rsm:SupplyChainTradeTransaction
/ram:ApplicableHeaderTradeSettlement
/ram:SpecifiedTradeSettlementHeaderMonetarySummation
/ram:TaxTotalAmount[@currencyID=..
/..
/ram:TaxCurrencyCode]
/@currencyID</v>
      </c>
      <c r="AQ1140" s="73" t="str">
        <f aca="false">Q1140</f>
        <v>/rsm:CrossIndustryInvoice/rsm:SupplyChainTradeTransaction/ram:ApplicableHeaderTradeSettlement/ram:SpecifiedTradeSettlementHeaderMonetarySummation/ram:TaxTotalAmount[@currencyID=../../ram:TaxCurrencyCode]/@currencyID</v>
      </c>
      <c r="AR1140" s="73" t="str">
        <f aca="false">R1140</f>
        <v>C</v>
      </c>
      <c r="AS1140" s="73" t="str">
        <f aca="false">S1140</f>
        <v/>
      </c>
      <c r="AT1140" s="73" t="n">
        <f aca="false">T1140</f>
        <v>0</v>
      </c>
      <c r="AU1140" s="73" t="n">
        <f aca="false">U1140</f>
        <v>0</v>
      </c>
      <c r="AV1140" s="73" t="str">
        <f aca="false">V1140</f>
        <v>@currencyID is mandatory to differentiate between VAT amount and VAT amount in accounting currency.</v>
      </c>
      <c r="AW1140" s="6"/>
      <c r="AX1140" s="69" t="str">
        <f aca="false">X1140</f>
        <v>BASIC WL</v>
      </c>
      <c r="AY1140" s="74" t="n">
        <f aca="false">Y1140</f>
        <v>0</v>
      </c>
      <c r="BA1140" s="46"/>
      <c r="BB1140" s="46"/>
      <c r="BC1140" s="46"/>
    </row>
    <row r="1141" customFormat="false" ht="99.75" hidden="false" customHeight="false" outlineLevel="0" collapsed="false">
      <c r="A1141" s="58" t="str">
        <f aca="false">IF(ISERROR(SEARCH("-X-",D1141)),IF(S1141="G","NO",IF(S1141="E","YES","")),"EXT")</f>
        <v>YES</v>
      </c>
      <c r="C1141" s="59"/>
      <c r="D1141" s="60" t="s">
        <v>4508</v>
      </c>
      <c r="E1141" s="61"/>
      <c r="F1141" s="62" t="n">
        <f aca="false">LEN(Q1141)-LEN(SUBSTITUTE(Q1141,"/",""))-1</f>
        <v>4</v>
      </c>
      <c r="G1141" s="62" t="s">
        <v>95</v>
      </c>
      <c r="H1141" s="63" t="s">
        <v>4509</v>
      </c>
      <c r="I1141" s="63" t="s">
        <v>4510</v>
      </c>
      <c r="J1141" s="64"/>
      <c r="K1141" s="64" t="s">
        <v>4511</v>
      </c>
      <c r="L1141" s="64"/>
      <c r="M1141" s="63" t="s">
        <v>856</v>
      </c>
      <c r="N1141" s="65" t="s">
        <v>95</v>
      </c>
      <c r="O1141" s="65" t="s">
        <v>95</v>
      </c>
      <c r="P1141" s="66" t="str">
        <f aca="false">MID(SUBSTITUTE(SUBSTITUTE(Q1141,"/",CONCATENATE(CHAR(10),"/")),"/",CONCATENATE(CHAR(10),"/"),F1141+1),2,500)</f>
        <v>/rsm:CrossIndustryInvoice
/rsm:SupplyChainTradeTransaction
/ram:ApplicableHeaderTradeSettlement
/ram:SpecifiedTradeSettlementHeaderMonetarySummation
/ram:RoundingAmount</v>
      </c>
      <c r="Q1141" s="67" t="s">
        <v>4512</v>
      </c>
      <c r="R1141" s="65" t="s">
        <v>858</v>
      </c>
      <c r="S1141" s="65" t="str">
        <f aca="false">IF($D1141="","",IF(ISERROR(FIND("/@",RIGHT($Q1141,LEN($Q1141)-FIND("#",SUBSTITUTE($Q1141,"/","#",LEN($Q1141)-LEN(SUBSTITUTE($Q1141,"/",""))))))),IF(LEFT($D1141,4)="BG-X","EG",IF(LEFT($D1141,2)="BG","G",IF(OR(RIGHT($D1141,2)="-0",RIGHT($D1141,3)="-00",RIGHT($D1141,4)="-000"),"","E"))),"A"))</f>
        <v>E</v>
      </c>
      <c r="T1141" s="65" t="s">
        <v>112</v>
      </c>
      <c r="U1141" s="65" t="s">
        <v>122</v>
      </c>
      <c r="V1141" s="68"/>
      <c r="X1141" s="69" t="s">
        <v>27</v>
      </c>
      <c r="Y1141" s="69"/>
      <c r="AE1141" s="72" t="str">
        <f aca="false">D1141</f>
        <v>BT-114</v>
      </c>
      <c r="AF1141" s="73" t="n">
        <f aca="false">F1141</f>
        <v>4</v>
      </c>
      <c r="AG1141" s="73" t="str">
        <f aca="false">G1141</f>
        <v>0..1</v>
      </c>
      <c r="AH1141" s="63" t="s">
        <v>4513</v>
      </c>
      <c r="AI1141" s="63" t="s">
        <v>4514</v>
      </c>
      <c r="AJ1141" s="64"/>
      <c r="AK1141" s="64" t="s">
        <v>4515</v>
      </c>
      <c r="AL1141" s="64"/>
      <c r="AM1141" s="73" t="str">
        <f aca="false">M1141</f>
        <v>Amount</v>
      </c>
      <c r="AN1141" s="73" t="str">
        <f aca="false">N1141</f>
        <v>0..1</v>
      </c>
      <c r="AO1141" s="73" t="str">
        <f aca="false">O1141</f>
        <v>0..1</v>
      </c>
      <c r="AP1141" s="73" t="str">
        <f aca="false">P1141</f>
        <v>/rsm:CrossIndustryInvoice
/rsm:SupplyChainTradeTransaction
/ram:ApplicableHeaderTradeSettlement
/ram:SpecifiedTradeSettlementHeaderMonetarySummation
/ram:RoundingAmount</v>
      </c>
      <c r="AQ1141" s="73" t="str">
        <f aca="false">Q1141</f>
        <v>/rsm:CrossIndustryInvoice/rsm:SupplyChainTradeTransaction/ram:ApplicableHeaderTradeSettlement/ram:SpecifiedTradeSettlementHeaderMonetarySummation/ram:RoundingAmount</v>
      </c>
      <c r="AR1141" s="73" t="str">
        <f aca="false">R1141</f>
        <v>A</v>
      </c>
      <c r="AS1141" s="73" t="str">
        <f aca="false">S1141</f>
        <v>E</v>
      </c>
      <c r="AT1141" s="73" t="str">
        <f aca="false">T1141</f>
        <v>0..n</v>
      </c>
      <c r="AU1141" s="73" t="str">
        <f aca="false">U1141</f>
        <v>CAR-3</v>
      </c>
      <c r="AV1141" s="73" t="n">
        <f aca="false">V1141</f>
        <v>0</v>
      </c>
      <c r="AX1141" s="69" t="str">
        <f aca="false">X1141</f>
        <v>EN 16931</v>
      </c>
      <c r="AY1141" s="74" t="n">
        <f aca="false">Y1141</f>
        <v>0</v>
      </c>
      <c r="BA1141" s="46"/>
      <c r="BB1141" s="46"/>
      <c r="BC1141" s="46"/>
    </row>
    <row r="1142" customFormat="false" ht="99.75" hidden="false" customHeight="false" outlineLevel="0" collapsed="false">
      <c r="A1142" s="58" t="str">
        <f aca="false">IF(ISERROR(SEARCH("-X-",D1142)),IF(S1142="G","NO",IF(S1142="E","YES","")),"EXT")</f>
        <v>YES</v>
      </c>
      <c r="C1142" s="59"/>
      <c r="D1142" s="60" t="s">
        <v>4516</v>
      </c>
      <c r="E1142" s="61"/>
      <c r="F1142" s="62" t="n">
        <f aca="false">LEN(Q1142)-LEN(SUBSTITUTE(Q1142,"/",""))-1</f>
        <v>4</v>
      </c>
      <c r="G1142" s="62" t="s">
        <v>88</v>
      </c>
      <c r="H1142" s="63" t="s">
        <v>4517</v>
      </c>
      <c r="I1142" s="63" t="s">
        <v>4518</v>
      </c>
      <c r="J1142" s="64" t="s">
        <v>4519</v>
      </c>
      <c r="K1142" s="64"/>
      <c r="L1142" s="64"/>
      <c r="M1142" s="63" t="s">
        <v>856</v>
      </c>
      <c r="N1142" s="65" t="s">
        <v>88</v>
      </c>
      <c r="O1142" s="65" t="s">
        <v>88</v>
      </c>
      <c r="P1142" s="66" t="str">
        <f aca="false">MID(SUBSTITUTE(SUBSTITUTE(Q1142,"/",CONCATENATE(CHAR(10),"/")),"/",CONCATENATE(CHAR(10),"/"),F1142+1),2,500)</f>
        <v>/rsm:CrossIndustryInvoice
/rsm:SupplyChainTradeTransaction
/ram:ApplicableHeaderTradeSettlement
/ram:SpecifiedTradeSettlementHeaderMonetarySummation
/ram:GrandTotalAmount</v>
      </c>
      <c r="Q1142" s="67" t="s">
        <v>4520</v>
      </c>
      <c r="R1142" s="65" t="s">
        <v>858</v>
      </c>
      <c r="S1142" s="65" t="str">
        <f aca="false">IF($D1142="","",IF(ISERROR(FIND("/@",RIGHT($Q1142,LEN($Q1142)-FIND("#",SUBSTITUTE($Q1142,"/","#",LEN($Q1142)-LEN(SUBSTITUTE($Q1142,"/",""))))))),IF(LEFT($D1142,4)="BG-X","EG",IF(LEFT($D1142,2)="BG","G",IF(OR(RIGHT($D1142,2)="-0",RIGHT($D1142,3)="-00",RIGHT($D1142,4)="-000"),"","E"))),"A"))</f>
        <v>E</v>
      </c>
      <c r="T1142" s="65" t="s">
        <v>112</v>
      </c>
      <c r="U1142" s="65" t="s">
        <v>140</v>
      </c>
      <c r="V1142" s="68"/>
      <c r="X1142" s="69" t="s">
        <v>24</v>
      </c>
      <c r="Y1142" s="69"/>
      <c r="AE1142" s="72" t="str">
        <f aca="false">D1142</f>
        <v>BT-112</v>
      </c>
      <c r="AF1142" s="73" t="n">
        <f aca="false">F1142</f>
        <v>4</v>
      </c>
      <c r="AG1142" s="73" t="str">
        <f aca="false">G1142</f>
        <v>1..1</v>
      </c>
      <c r="AH1142" s="63" t="s">
        <v>4521</v>
      </c>
      <c r="AI1142" s="63" t="s">
        <v>4522</v>
      </c>
      <c r="AJ1142" s="64" t="s">
        <v>4523</v>
      </c>
      <c r="AK1142" s="64"/>
      <c r="AL1142" s="64"/>
      <c r="AM1142" s="73" t="str">
        <f aca="false">M1142</f>
        <v>Amount</v>
      </c>
      <c r="AN1142" s="73" t="str">
        <f aca="false">N1142</f>
        <v>1..1</v>
      </c>
      <c r="AO1142" s="73" t="str">
        <f aca="false">O1142</f>
        <v>1..1</v>
      </c>
      <c r="AP1142" s="73" t="str">
        <f aca="false">P1142</f>
        <v>/rsm:CrossIndustryInvoice
/rsm:SupplyChainTradeTransaction
/ram:ApplicableHeaderTradeSettlement
/ram:SpecifiedTradeSettlementHeaderMonetarySummation
/ram:GrandTotalAmount</v>
      </c>
      <c r="AQ1142" s="73" t="str">
        <f aca="false">Q1142</f>
        <v>/rsm:CrossIndustryInvoice/rsm:SupplyChainTradeTransaction/ram:ApplicableHeaderTradeSettlement/ram:SpecifiedTradeSettlementHeaderMonetarySummation/ram:GrandTotalAmount</v>
      </c>
      <c r="AR1142" s="73" t="str">
        <f aca="false">R1142</f>
        <v>A</v>
      </c>
      <c r="AS1142" s="73" t="str">
        <f aca="false">S1142</f>
        <v>E</v>
      </c>
      <c r="AT1142" s="73" t="str">
        <f aca="false">T1142</f>
        <v>0..n</v>
      </c>
      <c r="AU1142" s="73" t="str">
        <f aca="false">U1142</f>
        <v>CAR-2, CAR-3</v>
      </c>
      <c r="AV1142" s="73" t="n">
        <f aca="false">V1142</f>
        <v>0</v>
      </c>
      <c r="AX1142" s="69" t="str">
        <f aca="false">X1142</f>
        <v>MINIMUM</v>
      </c>
      <c r="AY1142" s="74" t="n">
        <f aca="false">Y1142</f>
        <v>0</v>
      </c>
      <c r="BA1142" s="46"/>
      <c r="BB1142" s="46"/>
      <c r="BC1142" s="46"/>
    </row>
    <row r="1143" customFormat="false" ht="99.75" hidden="false" customHeight="false" outlineLevel="0" collapsed="false">
      <c r="A1143" s="58" t="str">
        <f aca="false">IF(ISERROR(SEARCH("-X-",D1143)),IF(S1143="G","NO",IF(S1143="E","YES","")),"EXT")</f>
        <v>YES</v>
      </c>
      <c r="C1143" s="59"/>
      <c r="D1143" s="60" t="s">
        <v>4524</v>
      </c>
      <c r="E1143" s="61"/>
      <c r="F1143" s="62" t="n">
        <f aca="false">LEN(Q1143)-LEN(SUBSTITUTE(Q1143,"/",""))-1</f>
        <v>4</v>
      </c>
      <c r="G1143" s="62" t="s">
        <v>95</v>
      </c>
      <c r="H1143" s="63" t="s">
        <v>4525</v>
      </c>
      <c r="I1143" s="63" t="s">
        <v>4526</v>
      </c>
      <c r="J1143" s="64" t="s">
        <v>4527</v>
      </c>
      <c r="K1143" s="64"/>
      <c r="L1143" s="64"/>
      <c r="M1143" s="63" t="s">
        <v>856</v>
      </c>
      <c r="N1143" s="65" t="s">
        <v>95</v>
      </c>
      <c r="O1143" s="65" t="s">
        <v>95</v>
      </c>
      <c r="P1143" s="66" t="str">
        <f aca="false">MID(SUBSTITUTE(SUBSTITUTE(Q1143,"/",CONCATENATE(CHAR(10),"/")),"/",CONCATENATE(CHAR(10),"/"),F1143+1),2,500)</f>
        <v>/rsm:CrossIndustryInvoice
/rsm:SupplyChainTradeTransaction
/ram:ApplicableHeaderTradeSettlement
/ram:SpecifiedTradeSettlementHeaderMonetarySummation
/ram:TotalPrepaidAmount</v>
      </c>
      <c r="Q1143" s="67" t="s">
        <v>4528</v>
      </c>
      <c r="R1143" s="65" t="s">
        <v>858</v>
      </c>
      <c r="S1143" s="65" t="str">
        <f aca="false">IF($D1143="","",IF(ISERROR(FIND("/@",RIGHT($Q1143,LEN($Q1143)-FIND("#",SUBSTITUTE($Q1143,"/","#",LEN($Q1143)-LEN(SUBSTITUTE($Q1143,"/",""))))))),IF(LEFT($D1143,4)="BG-X","EG",IF(LEFT($D1143,2)="BG","G",IF(OR(RIGHT($D1143,2)="-0",RIGHT($D1143,3)="-00",RIGHT($D1143,4)="-000"),"","E"))),"A"))</f>
        <v>E</v>
      </c>
      <c r="T1143" s="65" t="s">
        <v>112</v>
      </c>
      <c r="U1143" s="65" t="s">
        <v>122</v>
      </c>
      <c r="V1143" s="68"/>
      <c r="X1143" s="69" t="s">
        <v>25</v>
      </c>
      <c r="Y1143" s="69"/>
      <c r="AE1143" s="72" t="str">
        <f aca="false">D1143</f>
        <v>BT-113</v>
      </c>
      <c r="AF1143" s="73" t="n">
        <f aca="false">F1143</f>
        <v>4</v>
      </c>
      <c r="AG1143" s="73" t="str">
        <f aca="false">G1143</f>
        <v>0..1</v>
      </c>
      <c r="AH1143" s="63" t="s">
        <v>4529</v>
      </c>
      <c r="AI1143" s="63" t="s">
        <v>4530</v>
      </c>
      <c r="AJ1143" s="64"/>
      <c r="AK1143" s="64"/>
      <c r="AL1143" s="64"/>
      <c r="AM1143" s="73" t="str">
        <f aca="false">M1143</f>
        <v>Amount</v>
      </c>
      <c r="AN1143" s="73" t="str">
        <f aca="false">N1143</f>
        <v>0..1</v>
      </c>
      <c r="AO1143" s="73" t="str">
        <f aca="false">O1143</f>
        <v>0..1</v>
      </c>
      <c r="AP1143" s="73" t="str">
        <f aca="false">P1143</f>
        <v>/rsm:CrossIndustryInvoice
/rsm:SupplyChainTradeTransaction
/ram:ApplicableHeaderTradeSettlement
/ram:SpecifiedTradeSettlementHeaderMonetarySummation
/ram:TotalPrepaidAmount</v>
      </c>
      <c r="AQ1143" s="73" t="str">
        <f aca="false">Q1143</f>
        <v>/rsm:CrossIndustryInvoice/rsm:SupplyChainTradeTransaction/ram:ApplicableHeaderTradeSettlement/ram:SpecifiedTradeSettlementHeaderMonetarySummation/ram:TotalPrepaidAmount</v>
      </c>
      <c r="AR1143" s="73" t="str">
        <f aca="false">R1143</f>
        <v>A</v>
      </c>
      <c r="AS1143" s="73" t="str">
        <f aca="false">S1143</f>
        <v>E</v>
      </c>
      <c r="AT1143" s="73" t="str">
        <f aca="false">T1143</f>
        <v>0..n</v>
      </c>
      <c r="AU1143" s="73" t="str">
        <f aca="false">U1143</f>
        <v>CAR-3</v>
      </c>
      <c r="AV1143" s="73" t="n">
        <f aca="false">V1143</f>
        <v>0</v>
      </c>
      <c r="AX1143" s="69" t="str">
        <f aca="false">X1143</f>
        <v>BASIC WL</v>
      </c>
      <c r="AY1143" s="74" t="n">
        <f aca="false">Y1143</f>
        <v>0</v>
      </c>
      <c r="BA1143" s="46"/>
      <c r="BB1143" s="46"/>
      <c r="BC1143" s="46"/>
    </row>
    <row r="1144" customFormat="false" ht="99.75" hidden="false" customHeight="false" outlineLevel="0" collapsed="false">
      <c r="A1144" s="58" t="str">
        <f aca="false">IF(ISERROR(SEARCH("-X-",D1144)),IF(S1144="G","NO",IF(S1144="E","YES","")),"EXT")</f>
        <v>YES</v>
      </c>
      <c r="C1144" s="59"/>
      <c r="D1144" s="60" t="s">
        <v>4531</v>
      </c>
      <c r="E1144" s="61"/>
      <c r="F1144" s="62" t="n">
        <f aca="false">LEN(Q1144)-LEN(SUBSTITUTE(Q1144,"/",""))-1</f>
        <v>4</v>
      </c>
      <c r="G1144" s="62" t="s">
        <v>88</v>
      </c>
      <c r="H1144" s="63" t="s">
        <v>4532</v>
      </c>
      <c r="I1144" s="63" t="s">
        <v>4533</v>
      </c>
      <c r="J1144" s="64" t="s">
        <v>4534</v>
      </c>
      <c r="K1144" s="64"/>
      <c r="L1144" s="64"/>
      <c r="M1144" s="63" t="s">
        <v>856</v>
      </c>
      <c r="N1144" s="65" t="s">
        <v>88</v>
      </c>
      <c r="O1144" s="65" t="s">
        <v>88</v>
      </c>
      <c r="P1144" s="66" t="str">
        <f aca="false">MID(SUBSTITUTE(SUBSTITUTE(Q1144,"/",CONCATENATE(CHAR(10),"/")),"/",CONCATENATE(CHAR(10),"/"),F1144+1),2,500)</f>
        <v>/rsm:CrossIndustryInvoice
/rsm:SupplyChainTradeTransaction
/ram:ApplicableHeaderTradeSettlement
/ram:SpecifiedTradeSettlementHeaderMonetarySummation
/ram:DuePayableAmount</v>
      </c>
      <c r="Q1144" s="67" t="s">
        <v>4535</v>
      </c>
      <c r="R1144" s="65" t="s">
        <v>858</v>
      </c>
      <c r="S1144" s="65" t="str">
        <f aca="false">IF($D1144="","",IF(ISERROR(FIND("/@",RIGHT($Q1144,LEN($Q1144)-FIND("#",SUBSTITUTE($Q1144,"/","#",LEN($Q1144)-LEN(SUBSTITUTE($Q1144,"/",""))))))),IF(LEFT($D1144,4)="BG-X","EG",IF(LEFT($D1144,2)="BG","G",IF(OR(RIGHT($D1144,2)="-0",RIGHT($D1144,3)="-00",RIGHT($D1144,4)="-000"),"","E"))),"A"))</f>
        <v>E</v>
      </c>
      <c r="T1144" s="65" t="s">
        <v>112</v>
      </c>
      <c r="U1144" s="65" t="s">
        <v>140</v>
      </c>
      <c r="V1144" s="68"/>
      <c r="X1144" s="69" t="s">
        <v>24</v>
      </c>
      <c r="Y1144" s="69"/>
      <c r="AE1144" s="72" t="str">
        <f aca="false">D1144</f>
        <v>BT-115</v>
      </c>
      <c r="AF1144" s="73" t="n">
        <f aca="false">F1144</f>
        <v>4</v>
      </c>
      <c r="AG1144" s="73" t="str">
        <f aca="false">G1144</f>
        <v>1..1</v>
      </c>
      <c r="AH1144" s="63" t="s">
        <v>4536</v>
      </c>
      <c r="AI1144" s="63" t="s">
        <v>4537</v>
      </c>
      <c r="AJ1144" s="64" t="s">
        <v>4538</v>
      </c>
      <c r="AK1144" s="64"/>
      <c r="AL1144" s="64"/>
      <c r="AM1144" s="73" t="str">
        <f aca="false">M1144</f>
        <v>Amount</v>
      </c>
      <c r="AN1144" s="73" t="str">
        <f aca="false">N1144</f>
        <v>1..1</v>
      </c>
      <c r="AO1144" s="73" t="str">
        <f aca="false">O1144</f>
        <v>1..1</v>
      </c>
      <c r="AP1144" s="73" t="str">
        <f aca="false">P1144</f>
        <v>/rsm:CrossIndustryInvoice
/rsm:SupplyChainTradeTransaction
/ram:ApplicableHeaderTradeSettlement
/ram:SpecifiedTradeSettlementHeaderMonetarySummation
/ram:DuePayableAmount</v>
      </c>
      <c r="AQ1144" s="73" t="str">
        <f aca="false">Q1144</f>
        <v>/rsm:CrossIndustryInvoice/rsm:SupplyChainTradeTransaction/ram:ApplicableHeaderTradeSettlement/ram:SpecifiedTradeSettlementHeaderMonetarySummation/ram:DuePayableAmount</v>
      </c>
      <c r="AR1144" s="73" t="str">
        <f aca="false">R1144</f>
        <v>A</v>
      </c>
      <c r="AS1144" s="73" t="str">
        <f aca="false">S1144</f>
        <v>E</v>
      </c>
      <c r="AT1144" s="73" t="str">
        <f aca="false">T1144</f>
        <v>0..n</v>
      </c>
      <c r="AU1144" s="73" t="str">
        <f aca="false">U1144</f>
        <v>CAR-2, CAR-3</v>
      </c>
      <c r="AV1144" s="73" t="n">
        <f aca="false">V1144</f>
        <v>0</v>
      </c>
      <c r="AX1144" s="69" t="str">
        <f aca="false">X1144</f>
        <v>MINIMUM</v>
      </c>
      <c r="AY1144" s="74" t="n">
        <f aca="false">Y1144</f>
        <v>0</v>
      </c>
      <c r="BA1144" s="46"/>
      <c r="BB1144" s="46"/>
      <c r="BC1144" s="46"/>
    </row>
    <row r="1145" customFormat="false" ht="76.5" hidden="false" customHeight="false" outlineLevel="0" collapsed="false">
      <c r="A1145" s="58" t="str">
        <f aca="false">IF(ISERROR(SEARCH("-X-",D1145)),IF(S1145="G","NO",IF(S1145="E","YES","")),"EXT")</f>
        <v>NO</v>
      </c>
      <c r="C1145" s="59"/>
      <c r="D1145" s="60" t="s">
        <v>4539</v>
      </c>
      <c r="E1145" s="61"/>
      <c r="F1145" s="62" t="n">
        <f aca="false">LEN(Q1145)-LEN(SUBSTITUTE(Q1145,"/",""))-1</f>
        <v>3</v>
      </c>
      <c r="G1145" s="62" t="s">
        <v>112</v>
      </c>
      <c r="H1145" s="63" t="s">
        <v>1540</v>
      </c>
      <c r="I1145" s="63" t="s">
        <v>1541</v>
      </c>
      <c r="J1145" s="64" t="s">
        <v>1542</v>
      </c>
      <c r="K1145" s="64" t="s">
        <v>4540</v>
      </c>
      <c r="L1145" s="64"/>
      <c r="M1145" s="63"/>
      <c r="N1145" s="65" t="s">
        <v>112</v>
      </c>
      <c r="O1145" s="65" t="s">
        <v>112</v>
      </c>
      <c r="P1145" s="66" t="str">
        <f aca="false">MID(SUBSTITUTE(SUBSTITUTE(Q1145,"/",CONCATENATE(CHAR(10),"/")),"/",CONCATENATE(CHAR(10),"/"),F1145+1),2,500)</f>
        <v>/rsm:CrossIndustryInvoice
/rsm:SupplyChainTradeTransaction
/ram:ApplicableHeaderTradeSettlement
/ram:InvoiceReferencedDocument</v>
      </c>
      <c r="Q1145" s="67" t="s">
        <v>4541</v>
      </c>
      <c r="R1145" s="65"/>
      <c r="S1145" s="65" t="str">
        <f aca="false">IF($D1145="","",IF(ISERROR(FIND("/@",RIGHT($Q1145,LEN($Q1145)-FIND("#",SUBSTITUTE($Q1145,"/","#",LEN($Q1145)-LEN(SUBSTITUTE($Q1145,"/",""))))))),IF(LEFT($D1145,4)="BG-X","EG",IF(LEFT($D1145,2)="BG","G",IF(OR(RIGHT($D1145,2)="-0",RIGHT($D1145,3)="-00",RIGHT($D1145,4)="-000"),"","E"))),"A"))</f>
        <v>G</v>
      </c>
      <c r="T1145" s="65" t="s">
        <v>112</v>
      </c>
      <c r="U1145" s="65"/>
      <c r="V1145" s="68"/>
      <c r="X1145" s="69" t="s">
        <v>25</v>
      </c>
      <c r="Y1145" s="69"/>
      <c r="AE1145" s="72" t="str">
        <f aca="false">D1145</f>
        <v>BG-3</v>
      </c>
      <c r="AF1145" s="73" t="n">
        <f aca="false">F1145</f>
        <v>3</v>
      </c>
      <c r="AG1145" s="73" t="str">
        <f aca="false">G1145</f>
        <v>0..n</v>
      </c>
      <c r="AH1145" s="63" t="s">
        <v>1544</v>
      </c>
      <c r="AI1145" s="63" t="s">
        <v>1545</v>
      </c>
      <c r="AJ1145" s="64" t="s">
        <v>1546</v>
      </c>
      <c r="AK1145" s="64" t="s">
        <v>4542</v>
      </c>
      <c r="AL1145" s="64"/>
      <c r="AM1145" s="73" t="n">
        <f aca="false">M1145</f>
        <v>0</v>
      </c>
      <c r="AN1145" s="73" t="str">
        <f aca="false">N1145</f>
        <v>0..n</v>
      </c>
      <c r="AO1145" s="73" t="str">
        <f aca="false">O1145</f>
        <v>0..n</v>
      </c>
      <c r="AP1145" s="73" t="str">
        <f aca="false">P1145</f>
        <v>/rsm:CrossIndustryInvoice
/rsm:SupplyChainTradeTransaction
/ram:ApplicableHeaderTradeSettlement
/ram:InvoiceReferencedDocument</v>
      </c>
      <c r="AQ1145" s="73" t="str">
        <f aca="false">Q1145</f>
        <v>/rsm:CrossIndustryInvoice/rsm:SupplyChainTradeTransaction/ram:ApplicableHeaderTradeSettlement/ram:InvoiceReferencedDocument</v>
      </c>
      <c r="AR1145" s="73" t="n">
        <f aca="false">R1145</f>
        <v>0</v>
      </c>
      <c r="AS1145" s="73" t="str">
        <f aca="false">S1145</f>
        <v>G</v>
      </c>
      <c r="AT1145" s="73" t="str">
        <f aca="false">T1145</f>
        <v>0..n</v>
      </c>
      <c r="AU1145" s="73" t="n">
        <f aca="false">U1145</f>
        <v>0</v>
      </c>
      <c r="AV1145" s="73" t="n">
        <f aca="false">V1145</f>
        <v>0</v>
      </c>
      <c r="AX1145" s="69" t="str">
        <f aca="false">X1145</f>
        <v>BASIC WL</v>
      </c>
      <c r="AY1145" s="74" t="n">
        <f aca="false">Y1145</f>
        <v>0</v>
      </c>
      <c r="BA1145" s="46"/>
      <c r="BB1145" s="46"/>
      <c r="BC1145" s="46"/>
    </row>
    <row r="1146" customFormat="false" ht="85.5" hidden="false" customHeight="false" outlineLevel="0" collapsed="false">
      <c r="A1146" s="58" t="str">
        <f aca="false">IF(ISERROR(SEARCH("-X-",D1146)),IF(S1146="G","NO",IF(S1146="E","YES","")),"EXT")</f>
        <v>YES</v>
      </c>
      <c r="C1146" s="59"/>
      <c r="D1146" s="60" t="s">
        <v>4543</v>
      </c>
      <c r="E1146" s="61"/>
      <c r="F1146" s="62" t="n">
        <f aca="false">LEN(Q1146)-LEN(SUBSTITUTE(Q1146,"/",""))-1</f>
        <v>4</v>
      </c>
      <c r="G1146" s="62" t="s">
        <v>88</v>
      </c>
      <c r="H1146" s="63" t="s">
        <v>1549</v>
      </c>
      <c r="I1146" s="63" t="s">
        <v>1550</v>
      </c>
      <c r="J1146" s="64"/>
      <c r="K1146" s="64"/>
      <c r="L1146" s="64"/>
      <c r="M1146" s="63" t="s">
        <v>573</v>
      </c>
      <c r="N1146" s="65" t="s">
        <v>88</v>
      </c>
      <c r="O1146" s="65" t="s">
        <v>88</v>
      </c>
      <c r="P1146" s="66" t="str">
        <f aca="false">MID(SUBSTITUTE(SUBSTITUTE(Q1146,"/",CONCATENATE(CHAR(10),"/")),"/",CONCATENATE(CHAR(10),"/"),F1146+1),2,500)</f>
        <v>/rsm:CrossIndustryInvoice
/rsm:SupplyChainTradeTransaction
/ram:ApplicableHeaderTradeSettlement
/ram:InvoiceReferencedDocument
/ram:IssuerAssignedID</v>
      </c>
      <c r="Q1146" s="67" t="s">
        <v>4544</v>
      </c>
      <c r="R1146" s="65" t="s">
        <v>575</v>
      </c>
      <c r="S1146" s="65" t="str">
        <f aca="false">IF($D1146="","",IF(ISERROR(FIND("/@",RIGHT($Q1146,LEN($Q1146)-FIND("#",SUBSTITUTE($Q1146,"/","#",LEN($Q1146)-LEN(SUBSTITUTE($Q1146,"/",""))))))),IF(LEFT($D1146,4)="BG-X","EG",IF(LEFT($D1146,2)="BG","G",IF(OR(RIGHT($D1146,2)="-0",RIGHT($D1146,3)="-00",RIGHT($D1146,4)="-000"),"","E"))),"A"))</f>
        <v>E</v>
      </c>
      <c r="T1146" s="65" t="s">
        <v>95</v>
      </c>
      <c r="U1146" s="65" t="s">
        <v>177</v>
      </c>
      <c r="V1146" s="68"/>
      <c r="X1146" s="69" t="s">
        <v>25</v>
      </c>
      <c r="Y1146" s="69"/>
      <c r="AE1146" s="72" t="str">
        <f aca="false">D1146</f>
        <v>BT-25</v>
      </c>
      <c r="AF1146" s="73" t="n">
        <f aca="false">F1146</f>
        <v>4</v>
      </c>
      <c r="AG1146" s="73" t="str">
        <f aca="false">G1146</f>
        <v>1..1</v>
      </c>
      <c r="AH1146" s="63" t="s">
        <v>1552</v>
      </c>
      <c r="AI1146" s="63" t="s">
        <v>1553</v>
      </c>
      <c r="AJ1146" s="64"/>
      <c r="AK1146" s="64"/>
      <c r="AL1146" s="64"/>
      <c r="AM1146" s="73" t="str">
        <f aca="false">M1146</f>
        <v>Document Reference</v>
      </c>
      <c r="AN1146" s="73" t="str">
        <f aca="false">N1146</f>
        <v>1..1</v>
      </c>
      <c r="AO1146" s="73" t="str">
        <f aca="false">O1146</f>
        <v>1..1</v>
      </c>
      <c r="AP1146" s="73" t="str">
        <f aca="false">P1146</f>
        <v>/rsm:CrossIndustryInvoice
/rsm:SupplyChainTradeTransaction
/ram:ApplicableHeaderTradeSettlement
/ram:InvoiceReferencedDocument
/ram:IssuerAssignedID</v>
      </c>
      <c r="AQ1146" s="73" t="str">
        <f aca="false">Q1146</f>
        <v>/rsm:CrossIndustryInvoice/rsm:SupplyChainTradeTransaction/ram:ApplicableHeaderTradeSettlement/ram:InvoiceReferencedDocument/ram:IssuerAssignedID</v>
      </c>
      <c r="AR1146" s="73" t="str">
        <f aca="false">R1146</f>
        <v>R</v>
      </c>
      <c r="AS1146" s="73" t="str">
        <f aca="false">S1146</f>
        <v>E</v>
      </c>
      <c r="AT1146" s="73" t="str">
        <f aca="false">T1146</f>
        <v>0..1</v>
      </c>
      <c r="AU1146" s="73" t="str">
        <f aca="false">U1146</f>
        <v>CAR-2</v>
      </c>
      <c r="AV1146" s="73" t="n">
        <f aca="false">V1146</f>
        <v>0</v>
      </c>
      <c r="AX1146" s="69" t="str">
        <f aca="false">X1146</f>
        <v>BASIC WL</v>
      </c>
      <c r="AY1146" s="74" t="n">
        <f aca="false">Y1146</f>
        <v>0</v>
      </c>
      <c r="BA1146" s="46"/>
      <c r="BB1146" s="46"/>
      <c r="BC1146" s="46"/>
    </row>
    <row r="1147" customFormat="false" ht="85.5" hidden="false" customHeight="false" outlineLevel="0" collapsed="false">
      <c r="A1147" s="58" t="str">
        <f aca="false">IF(ISERROR(SEARCH("-X-",D1147)),IF(S1147="G","NO",IF(S1147="E","YES","")),"EXT")</f>
        <v>EXT</v>
      </c>
      <c r="C1147" s="59"/>
      <c r="D1147" s="60" t="s">
        <v>4545</v>
      </c>
      <c r="E1147" s="61" t="s">
        <v>4546</v>
      </c>
      <c r="F1147" s="62" t="n">
        <f aca="false">LEN(Q1147)-LEN(SUBSTITUTE(Q1147,"/",""))-1</f>
        <v>4</v>
      </c>
      <c r="G1147" s="62" t="s">
        <v>95</v>
      </c>
      <c r="H1147" s="63" t="s">
        <v>1559</v>
      </c>
      <c r="I1147" s="63"/>
      <c r="J1147" s="64" t="s">
        <v>4547</v>
      </c>
      <c r="K1147" s="64"/>
      <c r="L1147" s="64"/>
      <c r="M1147" s="63" t="s">
        <v>174</v>
      </c>
      <c r="N1147" s="65"/>
      <c r="O1147" s="65" t="s">
        <v>95</v>
      </c>
      <c r="P1147" s="66" t="str">
        <f aca="false">MID(SUBSTITUTE(SUBSTITUTE(Q1147,"/",CONCATENATE(CHAR(10),"/")),"/",CONCATENATE(CHAR(10),"/"),F1147+1),2,500)</f>
        <v>/rsm:CrossIndustryInvoice
/rsm:SupplyChainTradeTransaction
/ram:ApplicableHeaderTradeSettlement
/ram:InvoiceReferencedDocument
/ram:TypeCode</v>
      </c>
      <c r="Q1147" s="67" t="s">
        <v>4548</v>
      </c>
      <c r="R1147" s="65" t="s">
        <v>176</v>
      </c>
      <c r="S1147" s="65" t="str">
        <f aca="false">IF($D1147="","",IF(ISERROR(FIND("/@",RIGHT($Q1147,LEN($Q1147)-FIND("#",SUBSTITUTE($Q1147,"/","#",LEN($Q1147)-LEN(SUBSTITUTE($Q1147,"/",""))))))),IF(LEFT($D1147,4)="BG-X","EG",IF(LEFT($D1147,2)="BG","G",IF(OR(RIGHT($D1147,2)="-0",RIGHT($D1147,3)="-00",RIGHT($D1147,4)="-000"),"","E"))),"A"))</f>
        <v>E</v>
      </c>
      <c r="T1147" s="65" t="s">
        <v>95</v>
      </c>
      <c r="U1147" s="65"/>
      <c r="V1147" s="68"/>
      <c r="X1147" s="69" t="s">
        <v>30</v>
      </c>
      <c r="Y1147" s="69"/>
      <c r="AE1147" s="72" t="str">
        <f aca="false">D1147</f>
        <v>BT-X-555</v>
      </c>
      <c r="AF1147" s="73" t="n">
        <f aca="false">F1147</f>
        <v>4</v>
      </c>
      <c r="AG1147" s="73" t="str">
        <f aca="false">G1147</f>
        <v>0..1</v>
      </c>
      <c r="AH1147" s="63" t="s">
        <v>1562</v>
      </c>
      <c r="AI1147" s="63"/>
      <c r="AJ1147" s="64" t="s">
        <v>4549</v>
      </c>
      <c r="AK1147" s="64"/>
      <c r="AL1147" s="64"/>
      <c r="AM1147" s="73" t="str">
        <f aca="false">M1147</f>
        <v>Code</v>
      </c>
      <c r="AN1147" s="73" t="n">
        <f aca="false">N1147</f>
        <v>0</v>
      </c>
      <c r="AO1147" s="73" t="str">
        <f aca="false">O1147</f>
        <v>0..1</v>
      </c>
      <c r="AP1147" s="73" t="str">
        <f aca="false">P1147</f>
        <v>/rsm:CrossIndustryInvoice
/rsm:SupplyChainTradeTransaction
/ram:ApplicableHeaderTradeSettlement
/ram:InvoiceReferencedDocument
/ram:TypeCode</v>
      </c>
      <c r="AQ1147" s="73" t="str">
        <f aca="false">Q1147</f>
        <v>/rsm:CrossIndustryInvoice/rsm:SupplyChainTradeTransaction/ram:ApplicableHeaderTradeSettlement/ram:InvoiceReferencedDocument/ram:TypeCode</v>
      </c>
      <c r="AR1147" s="73" t="str">
        <f aca="false">R1147</f>
        <v>C</v>
      </c>
      <c r="AS1147" s="73" t="str">
        <f aca="false">S1147</f>
        <v>E</v>
      </c>
      <c r="AT1147" s="73" t="str">
        <f aca="false">T1147</f>
        <v>0..1</v>
      </c>
      <c r="AU1147" s="73" t="n">
        <f aca="false">U1147</f>
        <v>0</v>
      </c>
      <c r="AV1147" s="73" t="n">
        <f aca="false">V1147</f>
        <v>0</v>
      </c>
      <c r="AX1147" s="69" t="str">
        <f aca="false">X1147</f>
        <v>EXTENDED</v>
      </c>
      <c r="AY1147" s="74" t="n">
        <f aca="false">Y1147</f>
        <v>0</v>
      </c>
      <c r="BA1147" s="46"/>
      <c r="BB1147" s="46"/>
      <c r="BC1147" s="46"/>
    </row>
    <row r="1148" customFormat="false" ht="85.5" hidden="false" customHeight="false" outlineLevel="0" collapsed="false">
      <c r="A1148" s="58" t="str">
        <f aca="false">IF(ISERROR(SEARCH("-X-",D1148)),IF(S1148="G","NO",IF(S1148="E","YES","")),"EXT")</f>
        <v/>
      </c>
      <c r="C1148" s="59"/>
      <c r="D1148" s="60" t="s">
        <v>4550</v>
      </c>
      <c r="E1148" s="61"/>
      <c r="F1148" s="62" t="n">
        <f aca="false">LEN(Q1148)-LEN(SUBSTITUTE(Q1148,"/",""))-1</f>
        <v>4</v>
      </c>
      <c r="G1148" s="62" t="s">
        <v>95</v>
      </c>
      <c r="H1148" s="63" t="s">
        <v>4551</v>
      </c>
      <c r="I1148" s="63"/>
      <c r="J1148" s="64"/>
      <c r="K1148" s="64"/>
      <c r="L1148" s="64"/>
      <c r="M1148" s="63"/>
      <c r="N1148" s="65" t="s">
        <v>95</v>
      </c>
      <c r="O1148" s="65" t="s">
        <v>95</v>
      </c>
      <c r="P1148" s="66" t="str">
        <f aca="false">MID(SUBSTITUTE(SUBSTITUTE(Q1148,"/",CONCATENATE(CHAR(10),"/")),"/",CONCATENATE(CHAR(10),"/"),F1148+1),2,500)</f>
        <v>/rsm:CrossIndustryInvoice
/rsm:SupplyChainTradeTransaction
/ram:ApplicableHeaderTradeSettlement
/ram:InvoiceReferencedDocument
/ram:FormattedIssueDateTime</v>
      </c>
      <c r="Q1148" s="67" t="s">
        <v>4552</v>
      </c>
      <c r="R1148" s="65"/>
      <c r="S1148" s="65" t="str">
        <f aca="false">IF($D1148="","",IF(ISERROR(FIND("/@",RIGHT($Q1148,LEN($Q1148)-FIND("#",SUBSTITUTE($Q1148,"/","#",LEN($Q1148)-LEN(SUBSTITUTE($Q1148,"/",""))))))),IF(LEFT($D1148,4)="BG-X","EG",IF(LEFT($D1148,2)="BG","G",IF(OR(RIGHT($D1148,2)="-0",RIGHT($D1148,3)="-00",RIGHT($D1148,4)="-000"),"","E"))),"A"))</f>
        <v/>
      </c>
      <c r="T1148" s="65" t="s">
        <v>95</v>
      </c>
      <c r="U1148" s="65"/>
      <c r="V1148" s="68"/>
      <c r="X1148" s="69" t="s">
        <v>25</v>
      </c>
      <c r="Y1148" s="69"/>
      <c r="AE1148" s="72" t="str">
        <f aca="false">D1148</f>
        <v>BT-26-00</v>
      </c>
      <c r="AF1148" s="73" t="n">
        <f aca="false">F1148</f>
        <v>4</v>
      </c>
      <c r="AG1148" s="73" t="str">
        <f aca="false">G1148</f>
        <v>0..1</v>
      </c>
      <c r="AH1148" s="63" t="s">
        <v>4553</v>
      </c>
      <c r="AI1148" s="63"/>
      <c r="AJ1148" s="64"/>
      <c r="AK1148" s="64"/>
      <c r="AL1148" s="64"/>
      <c r="AM1148" s="73" t="n">
        <f aca="false">M1148</f>
        <v>0</v>
      </c>
      <c r="AN1148" s="73" t="str">
        <f aca="false">N1148</f>
        <v>0..1</v>
      </c>
      <c r="AO1148" s="73" t="str">
        <f aca="false">O1148</f>
        <v>0..1</v>
      </c>
      <c r="AP1148" s="73" t="str">
        <f aca="false">P1148</f>
        <v>/rsm:CrossIndustryInvoice
/rsm:SupplyChainTradeTransaction
/ram:ApplicableHeaderTradeSettlement
/ram:InvoiceReferencedDocument
/ram:FormattedIssueDateTime</v>
      </c>
      <c r="AQ1148" s="73" t="str">
        <f aca="false">Q1148</f>
        <v>/rsm:CrossIndustryInvoice/rsm:SupplyChainTradeTransaction/ram:ApplicableHeaderTradeSettlement/ram:InvoiceReferencedDocument/ram:FormattedIssueDateTime</v>
      </c>
      <c r="AR1148" s="73" t="n">
        <f aca="false">R1148</f>
        <v>0</v>
      </c>
      <c r="AS1148" s="73" t="str">
        <f aca="false">S1148</f>
        <v/>
      </c>
      <c r="AT1148" s="73" t="str">
        <f aca="false">T1148</f>
        <v>0..1</v>
      </c>
      <c r="AU1148" s="73" t="n">
        <f aca="false">U1148</f>
        <v>0</v>
      </c>
      <c r="AV1148" s="73" t="n">
        <f aca="false">V1148</f>
        <v>0</v>
      </c>
      <c r="AX1148" s="69" t="str">
        <f aca="false">X1148</f>
        <v>BASIC WL</v>
      </c>
      <c r="AY1148" s="74" t="n">
        <f aca="false">Y1148</f>
        <v>0</v>
      </c>
      <c r="BA1148" s="46"/>
      <c r="BB1148" s="46"/>
      <c r="BC1148" s="46"/>
    </row>
    <row r="1149" customFormat="false" ht="99.75" hidden="false" customHeight="false" outlineLevel="0" collapsed="false">
      <c r="A1149" s="58" t="str">
        <f aca="false">IF(ISERROR(SEARCH("-X-",D1149)),IF(S1149="G","NO",IF(S1149="E","YES","")),"EXT")</f>
        <v>YES</v>
      </c>
      <c r="C1149" s="59"/>
      <c r="D1149" s="60" t="s">
        <v>4554</v>
      </c>
      <c r="E1149" s="61"/>
      <c r="F1149" s="62" t="n">
        <f aca="false">LEN(Q1149)-LEN(SUBSTITUTE(Q1149,"/",""))-1</f>
        <v>5</v>
      </c>
      <c r="G1149" s="62" t="s">
        <v>95</v>
      </c>
      <c r="H1149" s="63" t="s">
        <v>1565</v>
      </c>
      <c r="I1149" s="63" t="s">
        <v>1571</v>
      </c>
      <c r="J1149" s="64" t="s">
        <v>1572</v>
      </c>
      <c r="K1149" s="64"/>
      <c r="L1149" s="64"/>
      <c r="M1149" s="63" t="s">
        <v>186</v>
      </c>
      <c r="N1149" s="65" t="s">
        <v>88</v>
      </c>
      <c r="O1149" s="65" t="s">
        <v>88</v>
      </c>
      <c r="P1149" s="66" t="str">
        <f aca="false">MID(SUBSTITUTE(SUBSTITUTE(Q1149,"/",CONCATENATE(CHAR(10),"/")),"/",CONCATENATE(CHAR(10),"/"),F1149+1),2,500)</f>
        <v>/rsm:CrossIndustryInvoice
/rsm:SupplyChainTradeTransaction
/ram:ApplicableHeaderTradeSettlement
/ram:InvoiceReferencedDocument
/ram:FormattedIssueDateTime
/qdt:DateTimeString</v>
      </c>
      <c r="Q1149" s="67" t="s">
        <v>4555</v>
      </c>
      <c r="R1149" s="65" t="s">
        <v>188</v>
      </c>
      <c r="S1149" s="65" t="str">
        <f aca="false">IF($D1149="","",IF(ISERROR(FIND("/@",RIGHT($Q1149,LEN($Q1149)-FIND("#",SUBSTITUTE($Q1149,"/","#",LEN($Q1149)-LEN(SUBSTITUTE($Q1149,"/",""))))))),IF(LEFT($D1149,4)="BG-X","EG",IF(LEFT($D1149,2)="BG","G",IF(OR(RIGHT($D1149,2)="-0",RIGHT($D1149,3)="-00",RIGHT($D1149,4)="-000"),"","E"))),"A"))</f>
        <v>E</v>
      </c>
      <c r="T1149" s="65" t="s">
        <v>88</v>
      </c>
      <c r="U1149" s="65"/>
      <c r="V1149" s="68" t="s">
        <v>1377</v>
      </c>
      <c r="X1149" s="69" t="s">
        <v>25</v>
      </c>
      <c r="Y1149" s="69"/>
      <c r="AE1149" s="72" t="str">
        <f aca="false">D1149</f>
        <v>BT-26</v>
      </c>
      <c r="AF1149" s="73" t="n">
        <f aca="false">F1149</f>
        <v>5</v>
      </c>
      <c r="AG1149" s="73" t="str">
        <f aca="false">G1149</f>
        <v>0..1</v>
      </c>
      <c r="AH1149" s="63" t="s">
        <v>1567</v>
      </c>
      <c r="AI1149" s="63" t="s">
        <v>1567</v>
      </c>
      <c r="AJ1149" s="64" t="s">
        <v>1575</v>
      </c>
      <c r="AK1149" s="64"/>
      <c r="AL1149" s="64"/>
      <c r="AM1149" s="73" t="str">
        <f aca="false">M1149</f>
        <v>Date</v>
      </c>
      <c r="AN1149" s="73" t="str">
        <f aca="false">N1149</f>
        <v>1..1</v>
      </c>
      <c r="AO1149" s="73" t="str">
        <f aca="false">O1149</f>
        <v>1..1</v>
      </c>
      <c r="AP1149" s="73" t="str">
        <f aca="false">P1149</f>
        <v>/rsm:CrossIndustryInvoice
/rsm:SupplyChainTradeTransaction
/ram:ApplicableHeaderTradeSettlement
/ram:InvoiceReferencedDocument
/ram:FormattedIssueDateTime
/qdt:DateTimeString</v>
      </c>
      <c r="AQ1149" s="73" t="str">
        <f aca="false">Q1149</f>
        <v>/rsm:CrossIndustryInvoice/rsm:SupplyChainTradeTransaction/ram:ApplicableHeaderTradeSettlement/ram:InvoiceReferencedDocument/ram:FormattedIssueDateTime/qdt:DateTimeString</v>
      </c>
      <c r="AR1149" s="73" t="str">
        <f aca="false">R1149</f>
        <v>D</v>
      </c>
      <c r="AS1149" s="73" t="str">
        <f aca="false">S1149</f>
        <v>E</v>
      </c>
      <c r="AT1149" s="73" t="str">
        <f aca="false">T1149</f>
        <v>1..1</v>
      </c>
      <c r="AU1149" s="73" t="n">
        <f aca="false">U1149</f>
        <v>0</v>
      </c>
      <c r="AV1149" s="73" t="str">
        <f aca="false">V1149</f>
        <v>@format="102"</v>
      </c>
      <c r="AX1149" s="69" t="str">
        <f aca="false">X1149</f>
        <v>BASIC WL</v>
      </c>
      <c r="AY1149" s="74" t="n">
        <f aca="false">Y1149</f>
        <v>0</v>
      </c>
      <c r="BA1149" s="46"/>
      <c r="BB1149" s="46"/>
      <c r="BC1149" s="46"/>
    </row>
    <row r="1150" customFormat="false" ht="114" hidden="false" customHeight="false" outlineLevel="0" collapsed="false">
      <c r="A1150" s="58" t="str">
        <f aca="false">IF(ISERROR(SEARCH("-X-",D1150)),IF(S1150="G","NO",IF(S1150="E","YES","")),"EXT")</f>
        <v/>
      </c>
      <c r="C1150" s="59"/>
      <c r="D1150" s="60" t="s">
        <v>4556</v>
      </c>
      <c r="E1150" s="61"/>
      <c r="F1150" s="62" t="n">
        <f aca="false">LEN(Q1150)-LEN(SUBSTITUTE(Q1150,"/",""))-1</f>
        <v>6</v>
      </c>
      <c r="G1150" s="62" t="s">
        <v>95</v>
      </c>
      <c r="H1150" s="63" t="s">
        <v>199</v>
      </c>
      <c r="I1150" s="63"/>
      <c r="J1150" s="64" t="s">
        <v>200</v>
      </c>
      <c r="K1150" s="64"/>
      <c r="L1150" s="64"/>
      <c r="M1150" s="63" t="s">
        <v>174</v>
      </c>
      <c r="N1150" s="65"/>
      <c r="O1150" s="65"/>
      <c r="P1150" s="66" t="str">
        <f aca="false">MID(SUBSTITUTE(SUBSTITUTE(Q1150,"/",CONCATENATE(CHAR(10),"/")),"/",CONCATENATE(CHAR(10),"/"),F1150+1),2,500)</f>
        <v>/rsm:CrossIndustryInvoice
/rsm:SupplyChainTradeTransaction
/ram:ApplicableHeaderTradeSettlement
/ram:InvoiceReferencedDocument
/ram:FormattedIssueDateTime
/qdt:DateTimeString
/@format</v>
      </c>
      <c r="Q1150" s="67" t="s">
        <v>4557</v>
      </c>
      <c r="R1150" s="65" t="s">
        <v>176</v>
      </c>
      <c r="S1150" s="65" t="str">
        <f aca="false">IF($D1150="","",IF(ISERROR(FIND("/@",RIGHT($Q1150,LEN($Q1150)-FIND("#",SUBSTITUTE($Q1150,"/","#",LEN($Q1150)-LEN(SUBSTITUTE($Q1150,"/",""))))))),IF(LEFT($D1150,4)="BG-X","EG",IF(LEFT($D1150,2)="BG","G",IF(OR(RIGHT($D1150,2)="-0",RIGHT($D1150,3)="-00",RIGHT($D1150,4)="-000"),"","E"))),"A"))</f>
        <v/>
      </c>
      <c r="T1150" s="65"/>
      <c r="U1150" s="65"/>
      <c r="V1150" s="68" t="s">
        <v>200</v>
      </c>
      <c r="X1150" s="69" t="s">
        <v>25</v>
      </c>
      <c r="Y1150" s="69"/>
      <c r="AE1150" s="72" t="str">
        <f aca="false">D1150</f>
        <v>BT-26-0</v>
      </c>
      <c r="AF1150" s="73" t="n">
        <f aca="false">F1150</f>
        <v>6</v>
      </c>
      <c r="AG1150" s="73" t="str">
        <f aca="false">G1150</f>
        <v>0..1</v>
      </c>
      <c r="AH1150" s="63" t="s">
        <v>199</v>
      </c>
      <c r="AI1150" s="63"/>
      <c r="AJ1150" s="64" t="s">
        <v>202</v>
      </c>
      <c r="AK1150" s="64"/>
      <c r="AL1150" s="64"/>
      <c r="AM1150" s="73" t="str">
        <f aca="false">M1150</f>
        <v>Code</v>
      </c>
      <c r="AN1150" s="73" t="n">
        <f aca="false">N1150</f>
        <v>0</v>
      </c>
      <c r="AO1150" s="73" t="n">
        <f aca="false">O1150</f>
        <v>0</v>
      </c>
      <c r="AP1150" s="73" t="str">
        <f aca="false">P1150</f>
        <v>/rsm:CrossIndustryInvoice
/rsm:SupplyChainTradeTransaction
/ram:ApplicableHeaderTradeSettlement
/ram:InvoiceReferencedDocument
/ram:FormattedIssueDateTime
/qdt:DateTimeString
/@format</v>
      </c>
      <c r="AQ1150" s="73" t="str">
        <f aca="false">Q1150</f>
        <v>/rsm:CrossIndustryInvoice/rsm:SupplyChainTradeTransaction/ram:ApplicableHeaderTradeSettlement/ram:InvoiceReferencedDocument/ram:FormattedIssueDateTime/qdt:DateTimeString/@format</v>
      </c>
      <c r="AR1150" s="73" t="str">
        <f aca="false">R1150</f>
        <v>C</v>
      </c>
      <c r="AS1150" s="73" t="str">
        <f aca="false">S1150</f>
        <v/>
      </c>
      <c r="AT1150" s="73" t="n">
        <f aca="false">T1150</f>
        <v>0</v>
      </c>
      <c r="AU1150" s="73" t="n">
        <f aca="false">U1150</f>
        <v>0</v>
      </c>
      <c r="AV1150" s="73" t="str">
        <f aca="false">V1150</f>
        <v>Only value "102"</v>
      </c>
      <c r="AX1150" s="69" t="str">
        <f aca="false">X1150</f>
        <v>BASIC WL</v>
      </c>
      <c r="AY1150" s="74" t="n">
        <f aca="false">Y1150</f>
        <v>0</v>
      </c>
      <c r="BA1150" s="46"/>
      <c r="BB1150" s="46"/>
      <c r="BC1150" s="46"/>
    </row>
    <row r="1151" customFormat="false" ht="85.5" hidden="false" customHeight="false" outlineLevel="0" collapsed="false">
      <c r="A1151" s="58" t="str">
        <f aca="false">IF(ISERROR(SEARCH("-X-",D1151)),IF(S1151="G","NO",IF(S1151="E","YES","")),"EXT")</f>
        <v/>
      </c>
      <c r="C1151" s="59"/>
      <c r="D1151" s="60" t="s">
        <v>4558</v>
      </c>
      <c r="E1151" s="61"/>
      <c r="F1151" s="62" t="n">
        <f aca="false">LEN(Q1151)-LEN(SUBSTITUTE(Q1151,"/",""))-1</f>
        <v>3</v>
      </c>
      <c r="G1151" s="62" t="s">
        <v>95</v>
      </c>
      <c r="H1151" s="63" t="s">
        <v>4559</v>
      </c>
      <c r="I1151" s="63"/>
      <c r="J1151" s="64"/>
      <c r="K1151" s="64"/>
      <c r="L1151" s="64"/>
      <c r="M1151" s="63"/>
      <c r="N1151" s="65" t="s">
        <v>95</v>
      </c>
      <c r="O1151" s="65" t="s">
        <v>112</v>
      </c>
      <c r="P1151" s="66" t="str">
        <f aca="false">MID(SUBSTITUTE(SUBSTITUTE(Q1151,"/",CONCATENATE(CHAR(10),"/")),"/",CONCATENATE(CHAR(10),"/"),F1151+1),2,500)</f>
        <v>/rsm:CrossIndustryInvoice
/rsm:SupplyChainTradeTransaction
/ram:ApplicableHeaderTradeSettlement
/ram:ReceivableSpecifiedTradeAccountingAccount</v>
      </c>
      <c r="Q1151" s="67" t="s">
        <v>4560</v>
      </c>
      <c r="R1151" s="65"/>
      <c r="S1151" s="65" t="str">
        <f aca="false">IF($D1151="","",IF(ISERROR(FIND("/@",RIGHT($Q1151,LEN($Q1151)-FIND("#",SUBSTITUTE($Q1151,"/","#",LEN($Q1151)-LEN(SUBSTITUTE($Q1151,"/",""))))))),IF(LEFT($D1151,4)="BG-X","EG",IF(LEFT($D1151,2)="BG","G",IF(OR(RIGHT($D1151,2)="-0",RIGHT($D1151,3)="-00",RIGHT($D1151,4)="-000"),"","E"))),"A"))</f>
        <v/>
      </c>
      <c r="T1151" s="65" t="s">
        <v>112</v>
      </c>
      <c r="U1151" s="65"/>
      <c r="V1151" s="68"/>
      <c r="X1151" s="69" t="s">
        <v>25</v>
      </c>
      <c r="Y1151" s="69"/>
      <c r="AE1151" s="72" t="str">
        <f aca="false">D1151</f>
        <v>BT-19-00</v>
      </c>
      <c r="AF1151" s="73" t="n">
        <f aca="false">F1151</f>
        <v>3</v>
      </c>
      <c r="AG1151" s="73" t="str">
        <f aca="false">G1151</f>
        <v>0..1</v>
      </c>
      <c r="AH1151" s="63" t="s">
        <v>4561</v>
      </c>
      <c r="AI1151" s="63"/>
      <c r="AJ1151" s="64"/>
      <c r="AK1151" s="64"/>
      <c r="AL1151" s="64"/>
      <c r="AM1151" s="73" t="n">
        <f aca="false">M1151</f>
        <v>0</v>
      </c>
      <c r="AN1151" s="73" t="str">
        <f aca="false">N1151</f>
        <v>0..1</v>
      </c>
      <c r="AO1151" s="73" t="str">
        <f aca="false">O1151</f>
        <v>0..n</v>
      </c>
      <c r="AP1151" s="73" t="str">
        <f aca="false">P1151</f>
        <v>/rsm:CrossIndustryInvoice
/rsm:SupplyChainTradeTransaction
/ram:ApplicableHeaderTradeSettlement
/ram:ReceivableSpecifiedTradeAccountingAccount</v>
      </c>
      <c r="AQ1151" s="73" t="str">
        <f aca="false">Q1151</f>
        <v>/rsm:CrossIndustryInvoice/rsm:SupplyChainTradeTransaction/ram:ApplicableHeaderTradeSettlement/ram:ReceivableSpecifiedTradeAccountingAccount</v>
      </c>
      <c r="AR1151" s="73" t="n">
        <f aca="false">R1151</f>
        <v>0</v>
      </c>
      <c r="AS1151" s="73" t="str">
        <f aca="false">S1151</f>
        <v/>
      </c>
      <c r="AT1151" s="73" t="str">
        <f aca="false">T1151</f>
        <v>0..n</v>
      </c>
      <c r="AU1151" s="73" t="n">
        <f aca="false">U1151</f>
        <v>0</v>
      </c>
      <c r="AV1151" s="73" t="n">
        <f aca="false">V1151</f>
        <v>0</v>
      </c>
      <c r="AX1151" s="69" t="str">
        <f aca="false">X1151</f>
        <v>BASIC WL</v>
      </c>
      <c r="AY1151" s="74" t="n">
        <f aca="false">Y1151</f>
        <v>0</v>
      </c>
      <c r="BA1151" s="46"/>
      <c r="BB1151" s="46"/>
      <c r="BC1151" s="46"/>
    </row>
    <row r="1152" customFormat="false" ht="99.75" hidden="false" customHeight="false" outlineLevel="0" collapsed="false">
      <c r="A1152" s="58" t="str">
        <f aca="false">IF(ISERROR(SEARCH("-X-",D1152)),IF(S1152="G","NO",IF(S1152="E","YES","")),"EXT")</f>
        <v>YES</v>
      </c>
      <c r="C1152" s="59"/>
      <c r="D1152" s="60" t="s">
        <v>4562</v>
      </c>
      <c r="E1152" s="61"/>
      <c r="F1152" s="62" t="n">
        <f aca="false">LEN(Q1152)-LEN(SUBSTITUTE(Q1152,"/",""))-1</f>
        <v>4</v>
      </c>
      <c r="G1152" s="62" t="s">
        <v>95</v>
      </c>
      <c r="H1152" s="63" t="s">
        <v>4563</v>
      </c>
      <c r="I1152" s="63" t="s">
        <v>1609</v>
      </c>
      <c r="J1152" s="64"/>
      <c r="K1152" s="64" t="s">
        <v>4564</v>
      </c>
      <c r="L1152" s="64"/>
      <c r="M1152" s="63" t="s">
        <v>119</v>
      </c>
      <c r="N1152" s="65" t="s">
        <v>88</v>
      </c>
      <c r="O1152" s="65" t="s">
        <v>88</v>
      </c>
      <c r="P1152" s="66" t="str">
        <f aca="false">MID(SUBSTITUTE(SUBSTITUTE(Q1152,"/",CONCATENATE(CHAR(10),"/")),"/",CONCATENATE(CHAR(10),"/"),F1152+1),2,500)</f>
        <v>/rsm:CrossIndustryInvoice
/rsm:SupplyChainTradeTransaction
/ram:ApplicableHeaderTradeSettlement
/ram:ReceivableSpecifiedTradeAccountingAccount
/ram:ID</v>
      </c>
      <c r="Q1152" s="67" t="s">
        <v>4565</v>
      </c>
      <c r="R1152" s="65" t="s">
        <v>121</v>
      </c>
      <c r="S1152" s="65" t="str">
        <f aca="false">IF($D1152="","",IF(ISERROR(FIND("/@",RIGHT($Q1152,LEN($Q1152)-FIND("#",SUBSTITUTE($Q1152,"/","#",LEN($Q1152)-LEN(SUBSTITUTE($Q1152,"/",""))))))),IF(LEFT($D1152,4)="BG-X","EG",IF(LEFT($D1152,2)="BG","G",IF(OR(RIGHT($D1152,2)="-0",RIGHT($D1152,3)="-00",RIGHT($D1152,4)="-000"),"","E"))),"A"))</f>
        <v>E</v>
      </c>
      <c r="T1152" s="65" t="s">
        <v>88</v>
      </c>
      <c r="U1152" s="65" t="s">
        <v>177</v>
      </c>
      <c r="V1152" s="68"/>
      <c r="X1152" s="69" t="s">
        <v>25</v>
      </c>
      <c r="Y1152" s="69"/>
      <c r="AE1152" s="72" t="str">
        <f aca="false">D1152</f>
        <v>BT-19</v>
      </c>
      <c r="AF1152" s="73" t="n">
        <f aca="false">F1152</f>
        <v>4</v>
      </c>
      <c r="AG1152" s="73" t="str">
        <f aca="false">G1152</f>
        <v>0..1</v>
      </c>
      <c r="AH1152" s="63" t="s">
        <v>1612</v>
      </c>
      <c r="AI1152" s="63" t="s">
        <v>1613</v>
      </c>
      <c r="AJ1152" s="64"/>
      <c r="AK1152" s="64" t="s">
        <v>3212</v>
      </c>
      <c r="AL1152" s="64"/>
      <c r="AM1152" s="73" t="str">
        <f aca="false">M1152</f>
        <v>Text</v>
      </c>
      <c r="AN1152" s="73" t="str">
        <f aca="false">N1152</f>
        <v>1..1</v>
      </c>
      <c r="AO1152" s="73" t="str">
        <f aca="false">O1152</f>
        <v>1..1</v>
      </c>
      <c r="AP1152" s="73" t="str">
        <f aca="false">P1152</f>
        <v>/rsm:CrossIndustryInvoice
/rsm:SupplyChainTradeTransaction
/ram:ApplicableHeaderTradeSettlement
/ram:ReceivableSpecifiedTradeAccountingAccount
/ram:ID</v>
      </c>
      <c r="AQ1152" s="73" t="str">
        <f aca="false">Q1152</f>
        <v>/rsm:CrossIndustryInvoice/rsm:SupplyChainTradeTransaction/ram:ApplicableHeaderTradeSettlement/ram:ReceivableSpecifiedTradeAccountingAccount/ram:ID</v>
      </c>
      <c r="AR1152" s="73" t="str">
        <f aca="false">R1152</f>
        <v>T</v>
      </c>
      <c r="AS1152" s="73" t="str">
        <f aca="false">S1152</f>
        <v>E</v>
      </c>
      <c r="AT1152" s="73" t="str">
        <f aca="false">T1152</f>
        <v>1..1</v>
      </c>
      <c r="AU1152" s="73" t="str">
        <f aca="false">U1152</f>
        <v>CAR-2</v>
      </c>
      <c r="AV1152" s="73" t="n">
        <f aca="false">V1152</f>
        <v>0</v>
      </c>
      <c r="AX1152" s="69" t="str">
        <f aca="false">X1152</f>
        <v>BASIC WL</v>
      </c>
      <c r="AY1152" s="74" t="n">
        <f aca="false">Y1152</f>
        <v>0</v>
      </c>
      <c r="BA1152" s="46"/>
      <c r="BB1152" s="46"/>
      <c r="BC1152" s="46"/>
    </row>
    <row r="1153" customFormat="false" ht="99.75" hidden="false" customHeight="false" outlineLevel="0" collapsed="false">
      <c r="A1153" s="58" t="str">
        <f aca="false">IF(ISERROR(SEARCH("-X-",D1153)),IF(S1153="G","NO",IF(S1153="E","YES","")),"EXT")</f>
        <v>EXT</v>
      </c>
      <c r="C1153" s="59"/>
      <c r="D1153" s="60" t="s">
        <v>4566</v>
      </c>
      <c r="E1153" s="61"/>
      <c r="F1153" s="62" t="n">
        <f aca="false">LEN(Q1153)-LEN(SUBSTITUTE(Q1153,"/",""))-1</f>
        <v>4</v>
      </c>
      <c r="G1153" s="62" t="s">
        <v>95</v>
      </c>
      <c r="H1153" s="63" t="s">
        <v>4567</v>
      </c>
      <c r="I1153" s="63"/>
      <c r="J1153" s="64"/>
      <c r="K1153" s="64"/>
      <c r="L1153" s="64"/>
      <c r="M1153" s="63" t="s">
        <v>174</v>
      </c>
      <c r="N1153" s="65"/>
      <c r="O1153" s="65" t="s">
        <v>95</v>
      </c>
      <c r="P1153" s="66" t="str">
        <f aca="false">MID(SUBSTITUTE(SUBSTITUTE(Q1153,"/",CONCATENATE(CHAR(10),"/")),"/",CONCATENATE(CHAR(10),"/"),F1153+1),2,500)</f>
        <v>/rsm:CrossIndustryInvoice
/rsm:SupplyChainTradeTransaction
/ram:ApplicableHeaderTradeSettlement
/ram:ReceivableSpecifiedTradeAccountingAccount
/ram:TypeCode</v>
      </c>
      <c r="Q1153" s="67" t="s">
        <v>4568</v>
      </c>
      <c r="R1153" s="65" t="s">
        <v>176</v>
      </c>
      <c r="S1153" s="65" t="str">
        <f aca="false">IF($D1153="","",IF(ISERROR(FIND("/@",RIGHT($Q1153,LEN($Q1153)-FIND("#",SUBSTITUTE($Q1153,"/","#",LEN($Q1153)-LEN(SUBSTITUTE($Q1153,"/",""))))))),IF(LEFT($D1153,4)="BG-X","EG",IF(LEFT($D1153,2)="BG","G",IF(OR(RIGHT($D1153,2)="-0",RIGHT($D1153,3)="-00",RIGHT($D1153,4)="-000"),"","E"))),"A"))</f>
        <v>E</v>
      </c>
      <c r="T1153" s="65" t="s">
        <v>95</v>
      </c>
      <c r="U1153" s="65"/>
      <c r="V1153" s="68"/>
      <c r="X1153" s="69" t="s">
        <v>30</v>
      </c>
      <c r="Y1153" s="69"/>
      <c r="AE1153" s="72" t="str">
        <f aca="false">D1153</f>
        <v>BT-X-290</v>
      </c>
      <c r="AF1153" s="73" t="n">
        <f aca="false">F1153</f>
        <v>4</v>
      </c>
      <c r="AG1153" s="73" t="str">
        <f aca="false">G1153</f>
        <v>0..1</v>
      </c>
      <c r="AH1153" s="63" t="s">
        <v>1618</v>
      </c>
      <c r="AI1153" s="63"/>
      <c r="AJ1153" s="64"/>
      <c r="AK1153" s="64"/>
      <c r="AL1153" s="64"/>
      <c r="AM1153" s="73" t="str">
        <f aca="false">M1153</f>
        <v>Code</v>
      </c>
      <c r="AN1153" s="73" t="n">
        <f aca="false">N1153</f>
        <v>0</v>
      </c>
      <c r="AO1153" s="73" t="str">
        <f aca="false">O1153</f>
        <v>0..1</v>
      </c>
      <c r="AP1153" s="73" t="str">
        <f aca="false">P1153</f>
        <v>/rsm:CrossIndustryInvoice
/rsm:SupplyChainTradeTransaction
/ram:ApplicableHeaderTradeSettlement
/ram:ReceivableSpecifiedTradeAccountingAccount
/ram:TypeCode</v>
      </c>
      <c r="AQ1153" s="73" t="str">
        <f aca="false">Q1153</f>
        <v>/rsm:CrossIndustryInvoice/rsm:SupplyChainTradeTransaction/ram:ApplicableHeaderTradeSettlement/ram:ReceivableSpecifiedTradeAccountingAccount/ram:TypeCode</v>
      </c>
      <c r="AR1153" s="73" t="str">
        <f aca="false">R1153</f>
        <v>C</v>
      </c>
      <c r="AS1153" s="73" t="str">
        <f aca="false">S1153</f>
        <v>E</v>
      </c>
      <c r="AT1153" s="73" t="str">
        <f aca="false">T1153</f>
        <v>0..1</v>
      </c>
      <c r="AU1153" s="73" t="n">
        <f aca="false">U1153</f>
        <v>0</v>
      </c>
      <c r="AV1153" s="73" t="n">
        <f aca="false">V1153</f>
        <v>0</v>
      </c>
      <c r="AX1153" s="69" t="str">
        <f aca="false">X1153</f>
        <v>EXTENDED</v>
      </c>
      <c r="AY1153" s="74" t="n">
        <f aca="false">Y1153</f>
        <v>0</v>
      </c>
      <c r="BA1153" s="46"/>
      <c r="BB1153" s="46"/>
      <c r="BC1153" s="46"/>
    </row>
    <row r="1154" customFormat="false" ht="71.25" hidden="false" customHeight="false" outlineLevel="0" collapsed="false">
      <c r="A1154" s="58" t="str">
        <f aca="false">IF(ISERROR(SEARCH("-X-",D1154)),IF(S1154="G","NO",IF(S1154="E","YES","")),"EXT")</f>
        <v>EXT</v>
      </c>
      <c r="C1154" s="59"/>
      <c r="D1154" s="60" t="s">
        <v>4569</v>
      </c>
      <c r="E1154" s="61"/>
      <c r="F1154" s="62" t="n">
        <f aca="false">LEN(Q1154)-LEN(SUBSTITUTE(Q1154,"/",""))-1</f>
        <v>3</v>
      </c>
      <c r="G1154" s="62" t="s">
        <v>112</v>
      </c>
      <c r="H1154" s="63" t="s">
        <v>4570</v>
      </c>
      <c r="I1154" s="63"/>
      <c r="J1154" s="64"/>
      <c r="K1154" s="64"/>
      <c r="L1154" s="64"/>
      <c r="M1154" s="63"/>
      <c r="N1154" s="65"/>
      <c r="O1154" s="65" t="s">
        <v>112</v>
      </c>
      <c r="P1154" s="66" t="str">
        <f aca="false">MID(SUBSTITUTE(SUBSTITUTE(Q1154,"/",CONCATENATE(CHAR(10),"/")),"/",CONCATENATE(CHAR(10),"/"),F1154+1),2,500)</f>
        <v>/rsm:CrossIndustryInvoice
/rsm:SupplyChainTradeTransaction
/ram:ApplicableHeaderTradeSettlement
/ram:SpecifiedAdvancePayment</v>
      </c>
      <c r="Q1154" s="67" t="s">
        <v>4571</v>
      </c>
      <c r="R1154" s="65"/>
      <c r="S1154" s="65" t="str">
        <f aca="false">IF($D1154="","",IF(ISERROR(FIND("/@",RIGHT($Q1154,LEN($Q1154)-FIND("#",SUBSTITUTE($Q1154,"/","#",LEN($Q1154)-LEN(SUBSTITUTE($Q1154,"/",""))))))),IF(LEFT($D1154,4)="BG-X","EG",IF(LEFT($D1154,2)="BG","G",IF(OR(RIGHT($D1154,2)="-0",RIGHT($D1154,3)="-00",RIGHT($D1154,4)="-000"),"","E"))),"A"))</f>
        <v>EG</v>
      </c>
      <c r="T1154" s="65" t="s">
        <v>112</v>
      </c>
      <c r="U1154" s="65"/>
      <c r="V1154" s="68"/>
      <c r="X1154" s="69" t="s">
        <v>30</v>
      </c>
      <c r="Y1154" s="69"/>
      <c r="AE1154" s="72" t="str">
        <f aca="false">D1154</f>
        <v>BG-X-45</v>
      </c>
      <c r="AF1154" s="73" t="n">
        <f aca="false">F1154</f>
        <v>3</v>
      </c>
      <c r="AG1154" s="73" t="str">
        <f aca="false">G1154</f>
        <v>0..n</v>
      </c>
      <c r="AH1154" s="63" t="s">
        <v>4572</v>
      </c>
      <c r="AI1154" s="63"/>
      <c r="AJ1154" s="64"/>
      <c r="AK1154" s="64"/>
      <c r="AL1154" s="64"/>
      <c r="AM1154" s="73" t="n">
        <f aca="false">M1154</f>
        <v>0</v>
      </c>
      <c r="AN1154" s="73" t="n">
        <f aca="false">N1154</f>
        <v>0</v>
      </c>
      <c r="AO1154" s="73" t="str">
        <f aca="false">O1154</f>
        <v>0..n</v>
      </c>
      <c r="AP1154" s="73" t="str">
        <f aca="false">P1154</f>
        <v>/rsm:CrossIndustryInvoice
/rsm:SupplyChainTradeTransaction
/ram:ApplicableHeaderTradeSettlement
/ram:SpecifiedAdvancePayment</v>
      </c>
      <c r="AQ1154" s="73" t="str">
        <f aca="false">Q1154</f>
        <v>/rsm:CrossIndustryInvoice/rsm:SupplyChainTradeTransaction/ram:ApplicableHeaderTradeSettlement/ram:SpecifiedAdvancePayment</v>
      </c>
      <c r="AR1154" s="73" t="n">
        <f aca="false">R1154</f>
        <v>0</v>
      </c>
      <c r="AS1154" s="73" t="str">
        <f aca="false">S1154</f>
        <v>EG</v>
      </c>
      <c r="AT1154" s="73" t="str">
        <f aca="false">T1154</f>
        <v>0..n</v>
      </c>
      <c r="AU1154" s="73" t="n">
        <f aca="false">U1154</f>
        <v>0</v>
      </c>
      <c r="AV1154" s="73" t="n">
        <f aca="false">V1154</f>
        <v>0</v>
      </c>
      <c r="AX1154" s="69" t="str">
        <f aca="false">X1154</f>
        <v>EXTENDED</v>
      </c>
      <c r="AY1154" s="74" t="n">
        <f aca="false">Y1154</f>
        <v>0</v>
      </c>
      <c r="BA1154" s="46"/>
      <c r="BB1154" s="46"/>
      <c r="BC1154" s="46"/>
    </row>
    <row r="1155" customFormat="false" ht="85.5" hidden="false" customHeight="false" outlineLevel="0" collapsed="false">
      <c r="A1155" s="58" t="str">
        <f aca="false">IF(ISERROR(SEARCH("-X-",D1155)),IF(S1155="G","NO",IF(S1155="E","YES","")),"EXT")</f>
        <v>EXT</v>
      </c>
      <c r="C1155" s="59"/>
      <c r="D1155" s="60" t="s">
        <v>4573</v>
      </c>
      <c r="E1155" s="61"/>
      <c r="F1155" s="62" t="n">
        <f aca="false">LEN(Q1155)-LEN(SUBSTITUTE(Q1155,"/",""))-1</f>
        <v>4</v>
      </c>
      <c r="G1155" s="62" t="s">
        <v>88</v>
      </c>
      <c r="H1155" s="63" t="s">
        <v>4574</v>
      </c>
      <c r="I1155" s="63"/>
      <c r="J1155" s="64"/>
      <c r="K1155" s="64"/>
      <c r="L1155" s="64"/>
      <c r="M1155" s="63" t="s">
        <v>856</v>
      </c>
      <c r="N1155" s="65"/>
      <c r="O1155" s="65" t="s">
        <v>88</v>
      </c>
      <c r="P1155" s="66" t="str">
        <f aca="false">MID(SUBSTITUTE(SUBSTITUTE(Q1155,"/",CONCATENATE(CHAR(10),"/")),"/",CONCATENATE(CHAR(10),"/"),F1155+1),2,500)</f>
        <v>/rsm:CrossIndustryInvoice
/rsm:SupplyChainTradeTransaction
/ram:ApplicableHeaderTradeSettlement
/ram:SpecifiedAdvancePayment
/ram:PaidAmount</v>
      </c>
      <c r="Q1155" s="67" t="s">
        <v>4575</v>
      </c>
      <c r="R1155" s="65" t="s">
        <v>858</v>
      </c>
      <c r="S1155" s="65" t="str">
        <f aca="false">IF($D1155="","",IF(ISERROR(FIND("/@",RIGHT($Q1155,LEN($Q1155)-FIND("#",SUBSTITUTE($Q1155,"/","#",LEN($Q1155)-LEN(SUBSTITUTE($Q1155,"/",""))))))),IF(LEFT($D1155,4)="BG-X","EG",IF(LEFT($D1155,2)="BG","G",IF(OR(RIGHT($D1155,2)="-0",RIGHT($D1155,3)="-00",RIGHT($D1155,4)="-000"),"","E"))),"A"))</f>
        <v>E</v>
      </c>
      <c r="T1155" s="65" t="s">
        <v>88</v>
      </c>
      <c r="U1155" s="65"/>
      <c r="V1155" s="68"/>
      <c r="X1155" s="69" t="s">
        <v>30</v>
      </c>
      <c r="Y1155" s="69"/>
      <c r="AE1155" s="72" t="str">
        <f aca="false">D1155</f>
        <v>BT-X-291</v>
      </c>
      <c r="AF1155" s="73" t="n">
        <f aca="false">F1155</f>
        <v>4</v>
      </c>
      <c r="AG1155" s="73" t="str">
        <f aca="false">G1155</f>
        <v>1..1</v>
      </c>
      <c r="AH1155" s="63" t="s">
        <v>4576</v>
      </c>
      <c r="AI1155" s="63"/>
      <c r="AJ1155" s="64"/>
      <c r="AK1155" s="64"/>
      <c r="AL1155" s="64"/>
      <c r="AM1155" s="73" t="str">
        <f aca="false">M1155</f>
        <v>Amount</v>
      </c>
      <c r="AN1155" s="73" t="n">
        <f aca="false">N1155</f>
        <v>0</v>
      </c>
      <c r="AO1155" s="73" t="str">
        <f aca="false">O1155</f>
        <v>1..1</v>
      </c>
      <c r="AP1155" s="73" t="str">
        <f aca="false">P1155</f>
        <v>/rsm:CrossIndustryInvoice
/rsm:SupplyChainTradeTransaction
/ram:ApplicableHeaderTradeSettlement
/ram:SpecifiedAdvancePayment
/ram:PaidAmount</v>
      </c>
      <c r="AQ1155" s="73" t="str">
        <f aca="false">Q1155</f>
        <v>/rsm:CrossIndustryInvoice/rsm:SupplyChainTradeTransaction/ram:ApplicableHeaderTradeSettlement/ram:SpecifiedAdvancePayment/ram:PaidAmount</v>
      </c>
      <c r="AR1155" s="73" t="str">
        <f aca="false">R1155</f>
        <v>A</v>
      </c>
      <c r="AS1155" s="73" t="str">
        <f aca="false">S1155</f>
        <v>E</v>
      </c>
      <c r="AT1155" s="73" t="str">
        <f aca="false">T1155</f>
        <v>1..1</v>
      </c>
      <c r="AU1155" s="73" t="n">
        <f aca="false">U1155</f>
        <v>0</v>
      </c>
      <c r="AV1155" s="73" t="n">
        <f aca="false">V1155</f>
        <v>0</v>
      </c>
      <c r="AX1155" s="69" t="str">
        <f aca="false">X1155</f>
        <v>EXTENDED</v>
      </c>
      <c r="AY1155" s="74" t="n">
        <f aca="false">Y1155</f>
        <v>0</v>
      </c>
      <c r="BA1155" s="46"/>
      <c r="BB1155" s="46"/>
      <c r="BC1155" s="46"/>
    </row>
    <row r="1156" customFormat="false" ht="85.5" hidden="false" customHeight="false" outlineLevel="0" collapsed="false">
      <c r="A1156" s="58" t="str">
        <f aca="false">IF(ISERROR(SEARCH("-X-",D1156)),IF(S1156="G","NO",IF(S1156="E","YES","")),"EXT")</f>
        <v>EXT</v>
      </c>
      <c r="C1156" s="59"/>
      <c r="D1156" s="60" t="s">
        <v>4577</v>
      </c>
      <c r="E1156" s="61"/>
      <c r="F1156" s="62" t="n">
        <f aca="false">LEN(Q1156)-LEN(SUBSTITUTE(Q1156,"/",""))-1</f>
        <v>4</v>
      </c>
      <c r="G1156" s="62" t="s">
        <v>95</v>
      </c>
      <c r="H1156" s="63" t="s">
        <v>4578</v>
      </c>
      <c r="I1156" s="63"/>
      <c r="J1156" s="64"/>
      <c r="K1156" s="64"/>
      <c r="L1156" s="64"/>
      <c r="M1156" s="63" t="s">
        <v>186</v>
      </c>
      <c r="N1156" s="65"/>
      <c r="O1156" s="65" t="s">
        <v>95</v>
      </c>
      <c r="P1156" s="66" t="str">
        <f aca="false">MID(SUBSTITUTE(SUBSTITUTE(Q1156,"/",CONCATENATE(CHAR(10),"/")),"/",CONCATENATE(CHAR(10),"/"),F1156+1),2,500)</f>
        <v>/rsm:CrossIndustryInvoice
/rsm:SupplyChainTradeTransaction
/ram:ApplicableHeaderTradeSettlement
/ram:SpecifiedAdvancePayment
/ram:FormattedReceivedDateTime</v>
      </c>
      <c r="Q1156" s="67" t="s">
        <v>4579</v>
      </c>
      <c r="R1156" s="65" t="s">
        <v>188</v>
      </c>
      <c r="S1156" s="65" t="str">
        <f aca="false">IF($D1156="","",IF(ISERROR(FIND("/@",RIGHT($Q1156,LEN($Q1156)-FIND("#",SUBSTITUTE($Q1156,"/","#",LEN($Q1156)-LEN(SUBSTITUTE($Q1156,"/",""))))))),IF(LEFT($D1156,4)="BG-X","EG",IF(LEFT($D1156,2)="BG","G",IF(OR(RIGHT($D1156,2)="-0",RIGHT($D1156,3)="-00",RIGHT($D1156,4)="-000"),"","E"))),"A"))</f>
        <v/>
      </c>
      <c r="T1156" s="65" t="s">
        <v>95</v>
      </c>
      <c r="U1156" s="65"/>
      <c r="V1156" s="68"/>
      <c r="X1156" s="69" t="s">
        <v>30</v>
      </c>
      <c r="Y1156" s="69"/>
      <c r="AE1156" s="72" t="str">
        <f aca="false">D1156</f>
        <v>BT-X-292-00</v>
      </c>
      <c r="AF1156" s="73" t="n">
        <f aca="false">F1156</f>
        <v>4</v>
      </c>
      <c r="AG1156" s="73" t="str">
        <f aca="false">G1156</f>
        <v>0..1</v>
      </c>
      <c r="AH1156" s="63" t="s">
        <v>4580</v>
      </c>
      <c r="AI1156" s="63"/>
      <c r="AJ1156" s="64"/>
      <c r="AK1156" s="64"/>
      <c r="AL1156" s="64"/>
      <c r="AM1156" s="73" t="str">
        <f aca="false">M1156</f>
        <v>Date</v>
      </c>
      <c r="AN1156" s="73" t="n">
        <f aca="false">N1156</f>
        <v>0</v>
      </c>
      <c r="AO1156" s="73" t="str">
        <f aca="false">O1156</f>
        <v>0..1</v>
      </c>
      <c r="AP1156" s="73" t="str">
        <f aca="false">P1156</f>
        <v>/rsm:CrossIndustryInvoice
/rsm:SupplyChainTradeTransaction
/ram:ApplicableHeaderTradeSettlement
/ram:SpecifiedAdvancePayment
/ram:FormattedReceivedDateTime</v>
      </c>
      <c r="AQ1156" s="73" t="str">
        <f aca="false">Q1156</f>
        <v>/rsm:CrossIndustryInvoice/rsm:SupplyChainTradeTransaction/ram:ApplicableHeaderTradeSettlement/ram:SpecifiedAdvancePayment/ram:FormattedReceivedDateTime</v>
      </c>
      <c r="AR1156" s="73" t="str">
        <f aca="false">R1156</f>
        <v>D</v>
      </c>
      <c r="AS1156" s="73" t="str">
        <f aca="false">S1156</f>
        <v/>
      </c>
      <c r="AT1156" s="73" t="str">
        <f aca="false">T1156</f>
        <v>0..1</v>
      </c>
      <c r="AU1156" s="73" t="n">
        <f aca="false">U1156</f>
        <v>0</v>
      </c>
      <c r="AV1156" s="73" t="n">
        <f aca="false">V1156</f>
        <v>0</v>
      </c>
      <c r="AX1156" s="69" t="str">
        <f aca="false">X1156</f>
        <v>EXTENDED</v>
      </c>
      <c r="AY1156" s="74" t="n">
        <f aca="false">Y1156</f>
        <v>0</v>
      </c>
      <c r="BA1156" s="46"/>
      <c r="BB1156" s="46"/>
      <c r="BC1156" s="46"/>
    </row>
    <row r="1157" customFormat="false" ht="99.75" hidden="false" customHeight="false" outlineLevel="0" collapsed="false">
      <c r="A1157" s="58" t="str">
        <f aca="false">IF(ISERROR(SEARCH("-X-",D1157)),IF(S1157="G","NO",IF(S1157="E","YES","")),"EXT")</f>
        <v>EXT</v>
      </c>
      <c r="C1157" s="59"/>
      <c r="D1157" s="60" t="s">
        <v>4581</v>
      </c>
      <c r="E1157" s="61"/>
      <c r="F1157" s="62" t="n">
        <f aca="false">LEN(Q1157)-LEN(SUBSTITUTE(Q1157,"/",""))-1</f>
        <v>5</v>
      </c>
      <c r="G1157" s="62" t="s">
        <v>88</v>
      </c>
      <c r="H1157" s="63" t="s">
        <v>4582</v>
      </c>
      <c r="I1157" s="63"/>
      <c r="J1157" s="64"/>
      <c r="K1157" s="64"/>
      <c r="L1157" s="64"/>
      <c r="M1157" s="63" t="s">
        <v>186</v>
      </c>
      <c r="N1157" s="65"/>
      <c r="O1157" s="65" t="s">
        <v>88</v>
      </c>
      <c r="P1157" s="66" t="str">
        <f aca="false">MID(SUBSTITUTE(SUBSTITUTE(Q1157,"/",CONCATENATE(CHAR(10),"/")),"/",CONCATENATE(CHAR(10),"/"),F1157+1),2,500)</f>
        <v>/rsm:CrossIndustryInvoice
/rsm:SupplyChainTradeTransaction
/ram:ApplicableHeaderTradeSettlement
/ram:SpecifiedAdvancePayment
/ram:FormattedReceivedDateTime
/qdt:DateTimeString</v>
      </c>
      <c r="Q1157" s="67" t="s">
        <v>4583</v>
      </c>
      <c r="R1157" s="65" t="s">
        <v>188</v>
      </c>
      <c r="S1157" s="65" t="str">
        <f aca="false">IF($D1157="","",IF(ISERROR(FIND("/@",RIGHT($Q1157,LEN($Q1157)-FIND("#",SUBSTITUTE($Q1157,"/","#",LEN($Q1157)-LEN(SUBSTITUTE($Q1157,"/",""))))))),IF(LEFT($D1157,4)="BG-X","EG",IF(LEFT($D1157,2)="BG","G",IF(OR(RIGHT($D1157,2)="-0",RIGHT($D1157,3)="-00",RIGHT($D1157,4)="-000"),"","E"))),"A"))</f>
        <v>E</v>
      </c>
      <c r="T1157" s="65" t="s">
        <v>88</v>
      </c>
      <c r="U1157" s="65"/>
      <c r="V1157" s="68"/>
      <c r="X1157" s="69" t="s">
        <v>30</v>
      </c>
      <c r="Y1157" s="69"/>
      <c r="AE1157" s="72" t="str">
        <f aca="false">D1157</f>
        <v>BT-X-292</v>
      </c>
      <c r="AF1157" s="73" t="n">
        <f aca="false">F1157</f>
        <v>5</v>
      </c>
      <c r="AG1157" s="73" t="str">
        <f aca="false">G1157</f>
        <v>1..1</v>
      </c>
      <c r="AH1157" s="63" t="s">
        <v>4584</v>
      </c>
      <c r="AI1157" s="63"/>
      <c r="AJ1157" s="64"/>
      <c r="AK1157" s="64"/>
      <c r="AL1157" s="64"/>
      <c r="AM1157" s="73" t="str">
        <f aca="false">M1157</f>
        <v>Date</v>
      </c>
      <c r="AN1157" s="73" t="n">
        <f aca="false">N1157</f>
        <v>0</v>
      </c>
      <c r="AO1157" s="73" t="str">
        <f aca="false">O1157</f>
        <v>1..1</v>
      </c>
      <c r="AP1157" s="73" t="str">
        <f aca="false">P1157</f>
        <v>/rsm:CrossIndustryInvoice
/rsm:SupplyChainTradeTransaction
/ram:ApplicableHeaderTradeSettlement
/ram:SpecifiedAdvancePayment
/ram:FormattedReceivedDateTime
/qdt:DateTimeString</v>
      </c>
      <c r="AQ1157" s="73" t="str">
        <f aca="false">Q1157</f>
        <v>/rsm:CrossIndustryInvoice/rsm:SupplyChainTradeTransaction/ram:ApplicableHeaderTradeSettlement/ram:SpecifiedAdvancePayment/ram:FormattedReceivedDateTime/qdt:DateTimeString</v>
      </c>
      <c r="AR1157" s="73" t="str">
        <f aca="false">R1157</f>
        <v>D</v>
      </c>
      <c r="AS1157" s="73" t="str">
        <f aca="false">S1157</f>
        <v>E</v>
      </c>
      <c r="AT1157" s="73" t="str">
        <f aca="false">T1157</f>
        <v>1..1</v>
      </c>
      <c r="AU1157" s="73" t="n">
        <f aca="false">U1157</f>
        <v>0</v>
      </c>
      <c r="AV1157" s="73" t="n">
        <f aca="false">V1157</f>
        <v>0</v>
      </c>
      <c r="AX1157" s="69" t="str">
        <f aca="false">X1157</f>
        <v>EXTENDED</v>
      </c>
      <c r="AY1157" s="74" t="n">
        <f aca="false">Y1157</f>
        <v>0</v>
      </c>
      <c r="BA1157" s="46"/>
      <c r="BB1157" s="46"/>
      <c r="BC1157" s="46"/>
    </row>
    <row r="1158" customFormat="false" ht="114" hidden="false" customHeight="false" outlineLevel="0" collapsed="false">
      <c r="A1158" s="58" t="str">
        <f aca="false">IF(ISERROR(SEARCH("-X-",D1158)),IF(S1158="G","NO",IF(S1158="E","YES","")),"EXT")</f>
        <v>EXT</v>
      </c>
      <c r="C1158" s="59"/>
      <c r="D1158" s="60" t="s">
        <v>4585</v>
      </c>
      <c r="E1158" s="61"/>
      <c r="F1158" s="62" t="n">
        <f aca="false">LEN(Q1158)-LEN(SUBSTITUTE(Q1158,"/",""))-1</f>
        <v>6</v>
      </c>
      <c r="G1158" s="62" t="s">
        <v>95</v>
      </c>
      <c r="H1158" s="63" t="s">
        <v>199</v>
      </c>
      <c r="I1158" s="63"/>
      <c r="J1158" s="64" t="s">
        <v>200</v>
      </c>
      <c r="K1158" s="64"/>
      <c r="L1158" s="64"/>
      <c r="M1158" s="63" t="s">
        <v>174</v>
      </c>
      <c r="N1158" s="65"/>
      <c r="O1158" s="65"/>
      <c r="P1158" s="66" t="str">
        <f aca="false">MID(SUBSTITUTE(SUBSTITUTE(Q1158,"/",CONCATENATE(CHAR(10),"/")),"/",CONCATENATE(CHAR(10),"/"),F1158+1),2,500)</f>
        <v>/rsm:CrossIndustryInvoice
/rsm:SupplyChainTradeTransaction
/ram:ApplicableHeaderTradeSettlement
/ram:SpecifiedAdvancePayment
/ram:FormattedReceivedDateTime
/qdt:DateTimeString
/@format</v>
      </c>
      <c r="Q1158" s="67" t="s">
        <v>4586</v>
      </c>
      <c r="R1158" s="65" t="s">
        <v>176</v>
      </c>
      <c r="S1158" s="65" t="str">
        <f aca="false">IF($D1158="","",IF(ISERROR(FIND("/@",RIGHT($Q1158,LEN($Q1158)-FIND("#",SUBSTITUTE($Q1158,"/","#",LEN($Q1158)-LEN(SUBSTITUTE($Q1158,"/",""))))))),IF(LEFT($D1158,4)="BG-X","EG",IF(LEFT($D1158,2)="BG","G",IF(OR(RIGHT($D1158,2)="-0",RIGHT($D1158,3)="-00",RIGHT($D1158,4)="-000"),"","E"))),"A"))</f>
        <v/>
      </c>
      <c r="T1158" s="65"/>
      <c r="U1158" s="65"/>
      <c r="V1158" s="68"/>
      <c r="X1158" s="69" t="s">
        <v>30</v>
      </c>
      <c r="Y1158" s="69"/>
      <c r="AE1158" s="72" t="str">
        <f aca="false">D1158</f>
        <v>BT-X-292-0</v>
      </c>
      <c r="AF1158" s="73" t="n">
        <f aca="false">F1158</f>
        <v>6</v>
      </c>
      <c r="AG1158" s="73" t="str">
        <f aca="false">G1158</f>
        <v>0..1</v>
      </c>
      <c r="AH1158" s="63" t="s">
        <v>199</v>
      </c>
      <c r="AI1158" s="63"/>
      <c r="AJ1158" s="64" t="s">
        <v>202</v>
      </c>
      <c r="AK1158" s="64"/>
      <c r="AL1158" s="64"/>
      <c r="AM1158" s="73" t="str">
        <f aca="false">M1158</f>
        <v>Code</v>
      </c>
      <c r="AN1158" s="73" t="n">
        <f aca="false">N1158</f>
        <v>0</v>
      </c>
      <c r="AO1158" s="73" t="n">
        <f aca="false">O1158</f>
        <v>0</v>
      </c>
      <c r="AP1158" s="73" t="str">
        <f aca="false">P1158</f>
        <v>/rsm:CrossIndustryInvoice
/rsm:SupplyChainTradeTransaction
/ram:ApplicableHeaderTradeSettlement
/ram:SpecifiedAdvancePayment
/ram:FormattedReceivedDateTime
/qdt:DateTimeString
/@format</v>
      </c>
      <c r="AQ1158" s="73" t="str">
        <f aca="false">Q1158</f>
        <v>/rsm:CrossIndustryInvoice/rsm:SupplyChainTradeTransaction/ram:ApplicableHeaderTradeSettlement/ram:SpecifiedAdvancePayment/ram:FormattedReceivedDateTime/qdt:DateTimeString/@format</v>
      </c>
      <c r="AR1158" s="73" t="str">
        <f aca="false">R1158</f>
        <v>C</v>
      </c>
      <c r="AS1158" s="73" t="str">
        <f aca="false">S1158</f>
        <v/>
      </c>
      <c r="AT1158" s="73" t="n">
        <f aca="false">T1158</f>
        <v>0</v>
      </c>
      <c r="AU1158" s="73" t="n">
        <f aca="false">U1158</f>
        <v>0</v>
      </c>
      <c r="AV1158" s="73" t="n">
        <f aca="false">V1158</f>
        <v>0</v>
      </c>
      <c r="AX1158" s="69" t="str">
        <f aca="false">X1158</f>
        <v>EXTENDED</v>
      </c>
      <c r="AY1158" s="74" t="n">
        <f aca="false">Y1158</f>
        <v>0</v>
      </c>
      <c r="BA1158" s="46"/>
      <c r="BB1158" s="46"/>
      <c r="BC1158" s="46"/>
    </row>
    <row r="1159" customFormat="false" ht="85.5" hidden="false" customHeight="false" outlineLevel="0" collapsed="false">
      <c r="A1159" s="58" t="str">
        <f aca="false">IF(ISERROR(SEARCH("-X-",D1159)),IF(S1159="G","NO",IF(S1159="E","YES","")),"EXT")</f>
        <v>EXT</v>
      </c>
      <c r="C1159" s="59"/>
      <c r="D1159" s="60" t="s">
        <v>4587</v>
      </c>
      <c r="E1159" s="61"/>
      <c r="F1159" s="62" t="n">
        <f aca="false">LEN(Q1159)-LEN(SUBSTITUTE(Q1159,"/",""))-1</f>
        <v>4</v>
      </c>
      <c r="G1159" s="62" t="s">
        <v>274</v>
      </c>
      <c r="H1159" s="63" t="s">
        <v>4588</v>
      </c>
      <c r="I1159" s="63"/>
      <c r="J1159" s="64"/>
      <c r="K1159" s="64"/>
      <c r="L1159" s="64"/>
      <c r="M1159" s="63"/>
      <c r="N1159" s="65"/>
      <c r="O1159" s="65" t="s">
        <v>274</v>
      </c>
      <c r="P1159" s="66" t="str">
        <f aca="false">MID(SUBSTITUTE(SUBSTITUTE(Q1159,"/",CONCATENATE(CHAR(10),"/")),"/",CONCATENATE(CHAR(10),"/"),F1159+1),2,500)</f>
        <v>/rsm:CrossIndustryInvoice
/rsm:SupplyChainTradeTransaction
/ram:ApplicableHeaderTradeSettlement
/ram:SpecifiedAdvancePayment
/ram:IncludedTradeTax</v>
      </c>
      <c r="Q1159" s="67" t="s">
        <v>4589</v>
      </c>
      <c r="R1159" s="65"/>
      <c r="S1159" s="65" t="str">
        <f aca="false">IF($D1159="","",IF(ISERROR(FIND("/@",RIGHT($Q1159,LEN($Q1159)-FIND("#",SUBSTITUTE($Q1159,"/","#",LEN($Q1159)-LEN(SUBSTITUTE($Q1159,"/",""))))))),IF(LEFT($D1159,4)="BG-X","EG",IF(LEFT($D1159,2)="BG","G",IF(OR(RIGHT($D1159,2)="-0",RIGHT($D1159,3)="-00",RIGHT($D1159,4)="-000"),"","E"))),"A"))</f>
        <v>EG</v>
      </c>
      <c r="T1159" s="65" t="s">
        <v>112</v>
      </c>
      <c r="U1159" s="65"/>
      <c r="V1159" s="68"/>
      <c r="X1159" s="69" t="s">
        <v>30</v>
      </c>
      <c r="Y1159" s="69"/>
      <c r="AE1159" s="72" t="str">
        <f aca="false">D1159</f>
        <v>BG-X-46</v>
      </c>
      <c r="AF1159" s="73" t="n">
        <f aca="false">F1159</f>
        <v>4</v>
      </c>
      <c r="AG1159" s="73" t="str">
        <f aca="false">G1159</f>
        <v>1..n</v>
      </c>
      <c r="AH1159" s="63" t="s">
        <v>4590</v>
      </c>
      <c r="AI1159" s="63"/>
      <c r="AJ1159" s="64"/>
      <c r="AK1159" s="64"/>
      <c r="AL1159" s="64"/>
      <c r="AM1159" s="73" t="n">
        <f aca="false">M1159</f>
        <v>0</v>
      </c>
      <c r="AN1159" s="73" t="n">
        <f aca="false">N1159</f>
        <v>0</v>
      </c>
      <c r="AO1159" s="73" t="str">
        <f aca="false">O1159</f>
        <v>1..n</v>
      </c>
      <c r="AP1159" s="73" t="str">
        <f aca="false">P1159</f>
        <v>/rsm:CrossIndustryInvoice
/rsm:SupplyChainTradeTransaction
/ram:ApplicableHeaderTradeSettlement
/ram:SpecifiedAdvancePayment
/ram:IncludedTradeTax</v>
      </c>
      <c r="AQ1159" s="73" t="str">
        <f aca="false">Q1159</f>
        <v>/rsm:CrossIndustryInvoice/rsm:SupplyChainTradeTransaction/ram:ApplicableHeaderTradeSettlement/ram:SpecifiedAdvancePayment/ram:IncludedTradeTax</v>
      </c>
      <c r="AR1159" s="73" t="n">
        <f aca="false">R1159</f>
        <v>0</v>
      </c>
      <c r="AS1159" s="73" t="str">
        <f aca="false">S1159</f>
        <v>EG</v>
      </c>
      <c r="AT1159" s="73" t="str">
        <f aca="false">T1159</f>
        <v>0..n</v>
      </c>
      <c r="AU1159" s="73" t="n">
        <f aca="false">U1159</f>
        <v>0</v>
      </c>
      <c r="AV1159" s="73" t="n">
        <f aca="false">V1159</f>
        <v>0</v>
      </c>
      <c r="AX1159" s="69" t="str">
        <f aca="false">X1159</f>
        <v>EXTENDED</v>
      </c>
      <c r="AY1159" s="74" t="n">
        <f aca="false">Y1159</f>
        <v>0</v>
      </c>
      <c r="BA1159" s="46"/>
      <c r="BB1159" s="46"/>
      <c r="BC1159" s="46"/>
    </row>
    <row r="1160" customFormat="false" ht="99.75" hidden="false" customHeight="false" outlineLevel="0" collapsed="false">
      <c r="A1160" s="58" t="str">
        <f aca="false">IF(ISERROR(SEARCH("-X-",D1160)),IF(S1160="G","NO",IF(S1160="E","YES","")),"EXT")</f>
        <v>EXT</v>
      </c>
      <c r="C1160" s="59"/>
      <c r="D1160" s="60" t="s">
        <v>4591</v>
      </c>
      <c r="E1160" s="61"/>
      <c r="F1160" s="62" t="n">
        <f aca="false">LEN(Q1160)-LEN(SUBSTITUTE(Q1160,"/",""))-1</f>
        <v>5</v>
      </c>
      <c r="G1160" s="62" t="s">
        <v>88</v>
      </c>
      <c r="H1160" s="63" t="s">
        <v>4592</v>
      </c>
      <c r="I1160" s="63"/>
      <c r="J1160" s="64"/>
      <c r="K1160" s="64"/>
      <c r="L1160" s="64"/>
      <c r="M1160" s="63" t="s">
        <v>856</v>
      </c>
      <c r="N1160" s="65"/>
      <c r="O1160" s="65" t="s">
        <v>88</v>
      </c>
      <c r="P1160" s="66" t="str">
        <f aca="false">MID(SUBSTITUTE(SUBSTITUTE(Q1160,"/",CONCATENATE(CHAR(10),"/")),"/",CONCATENATE(CHAR(10),"/"),F1160+1),2,500)</f>
        <v>/rsm:CrossIndustryInvoice
/rsm:SupplyChainTradeTransaction
/ram:ApplicableHeaderTradeSettlement
/ram:SpecifiedAdvancePayment
/ram:IncludedTradeTax
/ram:CalculatedAmount</v>
      </c>
      <c r="Q1160" s="67" t="s">
        <v>4593</v>
      </c>
      <c r="R1160" s="65" t="s">
        <v>858</v>
      </c>
      <c r="S1160" s="65" t="str">
        <f aca="false">IF($D1160="","",IF(ISERROR(FIND("/@",RIGHT($Q1160,LEN($Q1160)-FIND("#",SUBSTITUTE($Q1160,"/","#",LEN($Q1160)-LEN(SUBSTITUTE($Q1160,"/",""))))))),IF(LEFT($D1160,4)="BG-X","EG",IF(LEFT($D1160,2)="BG","G",IF(OR(RIGHT($D1160,2)="-0",RIGHT($D1160,3)="-00",RIGHT($D1160,4)="-000"),"","E"))),"A"))</f>
        <v>E</v>
      </c>
      <c r="T1160" s="65" t="s">
        <v>112</v>
      </c>
      <c r="U1160" s="65"/>
      <c r="V1160" s="68"/>
      <c r="X1160" s="69" t="s">
        <v>30</v>
      </c>
      <c r="Y1160" s="69"/>
      <c r="AE1160" s="72" t="str">
        <f aca="false">D1160</f>
        <v>BT-X-293</v>
      </c>
      <c r="AF1160" s="73" t="n">
        <f aca="false">F1160</f>
        <v>5</v>
      </c>
      <c r="AG1160" s="73" t="str">
        <f aca="false">G1160</f>
        <v>1..1</v>
      </c>
      <c r="AH1160" s="63" t="s">
        <v>4594</v>
      </c>
      <c r="AI1160" s="63"/>
      <c r="AJ1160" s="64"/>
      <c r="AK1160" s="64"/>
      <c r="AL1160" s="64"/>
      <c r="AM1160" s="73" t="str">
        <f aca="false">M1160</f>
        <v>Amount</v>
      </c>
      <c r="AN1160" s="73" t="n">
        <f aca="false">N1160</f>
        <v>0</v>
      </c>
      <c r="AO1160" s="73" t="str">
        <f aca="false">O1160</f>
        <v>1..1</v>
      </c>
      <c r="AP1160" s="73" t="str">
        <f aca="false">P1160</f>
        <v>/rsm:CrossIndustryInvoice
/rsm:SupplyChainTradeTransaction
/ram:ApplicableHeaderTradeSettlement
/ram:SpecifiedAdvancePayment
/ram:IncludedTradeTax
/ram:CalculatedAmount</v>
      </c>
      <c r="AQ1160" s="73" t="str">
        <f aca="false">Q1160</f>
        <v>/rsm:CrossIndustryInvoice/rsm:SupplyChainTradeTransaction/ram:ApplicableHeaderTradeSettlement/ram:SpecifiedAdvancePayment/ram:IncludedTradeTax/ram:CalculatedAmount</v>
      </c>
      <c r="AR1160" s="73" t="str">
        <f aca="false">R1160</f>
        <v>A</v>
      </c>
      <c r="AS1160" s="73" t="str">
        <f aca="false">S1160</f>
        <v>E</v>
      </c>
      <c r="AT1160" s="73" t="str">
        <f aca="false">T1160</f>
        <v>0..n</v>
      </c>
      <c r="AU1160" s="73" t="n">
        <f aca="false">U1160</f>
        <v>0</v>
      </c>
      <c r="AV1160" s="73" t="n">
        <f aca="false">V1160</f>
        <v>0</v>
      </c>
      <c r="AX1160" s="69" t="str">
        <f aca="false">X1160</f>
        <v>EXTENDED</v>
      </c>
      <c r="AY1160" s="74" t="n">
        <f aca="false">Y1160</f>
        <v>0</v>
      </c>
      <c r="BA1160" s="46"/>
      <c r="BB1160" s="46"/>
      <c r="BC1160" s="46"/>
    </row>
    <row r="1161" customFormat="false" ht="99.75" hidden="false" customHeight="false" outlineLevel="0" collapsed="false">
      <c r="A1161" s="58" t="str">
        <f aca="false">IF(ISERROR(SEARCH("-X-",D1161)),IF(S1161="G","NO",IF(S1161="E","YES","")),"EXT")</f>
        <v>EXT</v>
      </c>
      <c r="C1161" s="59"/>
      <c r="D1161" s="60" t="s">
        <v>4595</v>
      </c>
      <c r="E1161" s="61"/>
      <c r="F1161" s="62" t="n">
        <f aca="false">LEN(Q1161)-LEN(SUBSTITUTE(Q1161,"/",""))-1</f>
        <v>5</v>
      </c>
      <c r="G1161" s="62" t="s">
        <v>88</v>
      </c>
      <c r="H1161" s="63" t="s">
        <v>861</v>
      </c>
      <c r="I1161" s="63"/>
      <c r="J1161" s="64" t="s">
        <v>862</v>
      </c>
      <c r="K1161" s="64"/>
      <c r="L1161" s="64"/>
      <c r="M1161" s="63" t="s">
        <v>174</v>
      </c>
      <c r="N1161" s="65"/>
      <c r="O1161" s="65" t="s">
        <v>88</v>
      </c>
      <c r="P1161" s="66" t="str">
        <f aca="false">MID(SUBSTITUTE(SUBSTITUTE(Q1161,"/",CONCATENATE(CHAR(10),"/")),"/",CONCATENATE(CHAR(10),"/"),F1161+1),2,500)</f>
        <v>/rsm:CrossIndustryInvoice
/rsm:SupplyChainTradeTransaction
/ram:ApplicableHeaderTradeSettlement
/ram:SpecifiedAdvancePayment
/ram:IncludedTradeTax
/ram:TypeCode</v>
      </c>
      <c r="Q1161" s="67" t="s">
        <v>4596</v>
      </c>
      <c r="R1161" s="65" t="s">
        <v>176</v>
      </c>
      <c r="S1161" s="65" t="str">
        <f aca="false">IF($D1161="","",IF(ISERROR(FIND("/@",RIGHT($Q1161,LEN($Q1161)-FIND("#",SUBSTITUTE($Q1161,"/","#",LEN($Q1161)-LEN(SUBSTITUTE($Q1161,"/",""))))))),IF(LEFT($D1161,4)="BG-X","EG",IF(LEFT($D1161,2)="BG","G",IF(OR(RIGHT($D1161,2)="-0",RIGHT($D1161,3)="-00",RIGHT($D1161,4)="-000"),"","E"))),"A"))</f>
        <v>E</v>
      </c>
      <c r="T1161" s="65" t="s">
        <v>95</v>
      </c>
      <c r="U1161" s="65"/>
      <c r="V1161" s="68"/>
      <c r="X1161" s="69" t="s">
        <v>30</v>
      </c>
      <c r="Y1161" s="69"/>
      <c r="AE1161" s="72" t="str">
        <f aca="false">D1161</f>
        <v>BT-X-294</v>
      </c>
      <c r="AF1161" s="73" t="n">
        <f aca="false">F1161</f>
        <v>5</v>
      </c>
      <c r="AG1161" s="73" t="str">
        <f aca="false">G1161</f>
        <v>1..1</v>
      </c>
      <c r="AH1161" s="63" t="s">
        <v>864</v>
      </c>
      <c r="AI1161" s="63"/>
      <c r="AJ1161" s="64" t="s">
        <v>865</v>
      </c>
      <c r="AK1161" s="64"/>
      <c r="AL1161" s="64"/>
      <c r="AM1161" s="73" t="str">
        <f aca="false">M1161</f>
        <v>Code</v>
      </c>
      <c r="AN1161" s="73" t="n">
        <f aca="false">N1161</f>
        <v>0</v>
      </c>
      <c r="AO1161" s="73" t="str">
        <f aca="false">O1161</f>
        <v>1..1</v>
      </c>
      <c r="AP1161" s="73" t="str">
        <f aca="false">P1161</f>
        <v>/rsm:CrossIndustryInvoice
/rsm:SupplyChainTradeTransaction
/ram:ApplicableHeaderTradeSettlement
/ram:SpecifiedAdvancePayment
/ram:IncludedTradeTax
/ram:TypeCode</v>
      </c>
      <c r="AQ1161" s="73" t="str">
        <f aca="false">Q1161</f>
        <v>/rsm:CrossIndustryInvoice/rsm:SupplyChainTradeTransaction/ram:ApplicableHeaderTradeSettlement/ram:SpecifiedAdvancePayment/ram:IncludedTradeTax/ram:TypeCode</v>
      </c>
      <c r="AR1161" s="73" t="str">
        <f aca="false">R1161</f>
        <v>C</v>
      </c>
      <c r="AS1161" s="73" t="str">
        <f aca="false">S1161</f>
        <v>E</v>
      </c>
      <c r="AT1161" s="73" t="str">
        <f aca="false">T1161</f>
        <v>0..1</v>
      </c>
      <c r="AU1161" s="73" t="n">
        <f aca="false">U1161</f>
        <v>0</v>
      </c>
      <c r="AV1161" s="73" t="n">
        <f aca="false">V1161</f>
        <v>0</v>
      </c>
      <c r="AX1161" s="69" t="str">
        <f aca="false">X1161</f>
        <v>EXTENDED</v>
      </c>
      <c r="AY1161" s="74" t="n">
        <f aca="false">Y1161</f>
        <v>0</v>
      </c>
      <c r="BA1161" s="46"/>
      <c r="BB1161" s="46"/>
      <c r="BC1161" s="46"/>
    </row>
    <row r="1162" customFormat="false" ht="99.75" hidden="false" customHeight="false" outlineLevel="0" collapsed="false">
      <c r="A1162" s="58" t="str">
        <f aca="false">IF(ISERROR(SEARCH("-X-",D1162)),IF(S1162="G","NO",IF(S1162="E","YES","")),"EXT")</f>
        <v>EXT</v>
      </c>
      <c r="C1162" s="59"/>
      <c r="D1162" s="60" t="s">
        <v>4597</v>
      </c>
      <c r="E1162" s="61"/>
      <c r="F1162" s="62" t="n">
        <f aca="false">LEN(Q1162)-LEN(SUBSTITUTE(Q1162,"/",""))-1</f>
        <v>5</v>
      </c>
      <c r="G1162" s="62" t="s">
        <v>95</v>
      </c>
      <c r="H1162" s="63" t="s">
        <v>867</v>
      </c>
      <c r="I1162" s="63" t="s">
        <v>868</v>
      </c>
      <c r="J1162" s="64"/>
      <c r="K1162" s="64"/>
      <c r="L1162" s="64"/>
      <c r="M1162" s="63" t="s">
        <v>119</v>
      </c>
      <c r="N1162" s="65"/>
      <c r="O1162" s="65" t="s">
        <v>95</v>
      </c>
      <c r="P1162" s="66" t="str">
        <f aca="false">MID(SUBSTITUTE(SUBSTITUTE(Q1162,"/",CONCATENATE(CHAR(10),"/")),"/",CONCATENATE(CHAR(10),"/"),F1162+1),2,500)</f>
        <v>/rsm:CrossIndustryInvoice
/rsm:SupplyChainTradeTransaction
/ram:ApplicableHeaderTradeSettlement
/ram:SpecifiedAdvancePayment
/ram:IncludedTradeTax
/ram:ExemptionReason</v>
      </c>
      <c r="Q1162" s="67" t="s">
        <v>4598</v>
      </c>
      <c r="R1162" s="65" t="s">
        <v>121</v>
      </c>
      <c r="S1162" s="65" t="str">
        <f aca="false">IF($D1162="","",IF(ISERROR(FIND("/@",RIGHT($Q1162,LEN($Q1162)-FIND("#",SUBSTITUTE($Q1162,"/","#",LEN($Q1162)-LEN(SUBSTITUTE($Q1162,"/",""))))))),IF(LEFT($D1162,4)="BG-X","EG",IF(LEFT($D1162,2)="BG","G",IF(OR(RIGHT($D1162,2)="-0",RIGHT($D1162,3)="-00",RIGHT($D1162,4)="-000"),"","E"))),"A"))</f>
        <v>E</v>
      </c>
      <c r="T1162" s="65" t="s">
        <v>95</v>
      </c>
      <c r="U1162" s="65"/>
      <c r="V1162" s="68"/>
      <c r="X1162" s="69" t="s">
        <v>30</v>
      </c>
      <c r="Y1162" s="69"/>
      <c r="AE1162" s="72" t="str">
        <f aca="false">D1162</f>
        <v>BT-X-295</v>
      </c>
      <c r="AF1162" s="73" t="n">
        <f aca="false">F1162</f>
        <v>5</v>
      </c>
      <c r="AG1162" s="73" t="str">
        <f aca="false">G1162</f>
        <v>0..1</v>
      </c>
      <c r="AH1162" s="63" t="s">
        <v>870</v>
      </c>
      <c r="AI1162" s="63" t="s">
        <v>871</v>
      </c>
      <c r="AJ1162" s="64"/>
      <c r="AK1162" s="64"/>
      <c r="AL1162" s="64"/>
      <c r="AM1162" s="73" t="str">
        <f aca="false">M1162</f>
        <v>Text</v>
      </c>
      <c r="AN1162" s="73" t="n">
        <f aca="false">N1162</f>
        <v>0</v>
      </c>
      <c r="AO1162" s="73" t="str">
        <f aca="false">O1162</f>
        <v>0..1</v>
      </c>
      <c r="AP1162" s="73" t="str">
        <f aca="false">P1162</f>
        <v>/rsm:CrossIndustryInvoice
/rsm:SupplyChainTradeTransaction
/ram:ApplicableHeaderTradeSettlement
/ram:SpecifiedAdvancePayment
/ram:IncludedTradeTax
/ram:ExemptionReason</v>
      </c>
      <c r="AQ1162" s="73" t="str">
        <f aca="false">Q1162</f>
        <v>/rsm:CrossIndustryInvoice/rsm:SupplyChainTradeTransaction/ram:ApplicableHeaderTradeSettlement/ram:SpecifiedAdvancePayment/ram:IncludedTradeTax/ram:ExemptionReason</v>
      </c>
      <c r="AR1162" s="73" t="str">
        <f aca="false">R1162</f>
        <v>T</v>
      </c>
      <c r="AS1162" s="73" t="str">
        <f aca="false">S1162</f>
        <v>E</v>
      </c>
      <c r="AT1162" s="73" t="str">
        <f aca="false">T1162</f>
        <v>0..1</v>
      </c>
      <c r="AU1162" s="73" t="n">
        <f aca="false">U1162</f>
        <v>0</v>
      </c>
      <c r="AV1162" s="73" t="n">
        <f aca="false">V1162</f>
        <v>0</v>
      </c>
      <c r="AX1162" s="69" t="str">
        <f aca="false">X1162</f>
        <v>EXTENDED</v>
      </c>
      <c r="AY1162" s="74" t="n">
        <f aca="false">Y1162</f>
        <v>0</v>
      </c>
      <c r="BA1162" s="46"/>
      <c r="BB1162" s="46"/>
      <c r="BC1162" s="46"/>
    </row>
    <row r="1163" customFormat="false" ht="165.75" hidden="false" customHeight="false" outlineLevel="0" collapsed="false">
      <c r="A1163" s="58" t="str">
        <f aca="false">IF(ISERROR(SEARCH("-X-",D1163)),IF(S1163="G","NO",IF(S1163="E","YES","")),"EXT")</f>
        <v>EXT</v>
      </c>
      <c r="C1163" s="59"/>
      <c r="D1163" s="60" t="s">
        <v>4599</v>
      </c>
      <c r="E1163" s="61"/>
      <c r="F1163" s="62" t="n">
        <f aca="false">LEN(Q1163)-LEN(SUBSTITUTE(Q1163,"/",""))-1</f>
        <v>5</v>
      </c>
      <c r="G1163" s="62" t="s">
        <v>88</v>
      </c>
      <c r="H1163" s="63" t="s">
        <v>873</v>
      </c>
      <c r="I1163" s="63" t="s">
        <v>874</v>
      </c>
      <c r="J1163" s="64" t="s">
        <v>875</v>
      </c>
      <c r="K1163" s="64"/>
      <c r="L1163" s="64"/>
      <c r="M1163" s="63" t="s">
        <v>174</v>
      </c>
      <c r="N1163" s="65"/>
      <c r="O1163" s="65" t="s">
        <v>88</v>
      </c>
      <c r="P1163" s="66" t="str">
        <f aca="false">MID(SUBSTITUTE(SUBSTITUTE(Q1163,"/",CONCATENATE(CHAR(10),"/")),"/",CONCATENATE(CHAR(10),"/"),F1163+1),2,500)</f>
        <v>/rsm:CrossIndustryInvoice
/rsm:SupplyChainTradeTransaction
/ram:ApplicableHeaderTradeSettlement
/ram:SpecifiedAdvancePayment
/ram:IncludedTradeTax
/ram:CategoryCode</v>
      </c>
      <c r="Q1163" s="67" t="s">
        <v>4600</v>
      </c>
      <c r="R1163" s="65" t="s">
        <v>176</v>
      </c>
      <c r="S1163" s="65" t="str">
        <f aca="false">IF($D1163="","",IF(ISERROR(FIND("/@",RIGHT($Q1163,LEN($Q1163)-FIND("#",SUBSTITUTE($Q1163,"/","#",LEN($Q1163)-LEN(SUBSTITUTE($Q1163,"/",""))))))),IF(LEFT($D1163,4)="BG-X","EG",IF(LEFT($D1163,2)="BG","G",IF(OR(RIGHT($D1163,2)="-0",RIGHT($D1163,3)="-00",RIGHT($D1163,4)="-000"),"","E"))),"A"))</f>
        <v>E</v>
      </c>
      <c r="T1163" s="65" t="s">
        <v>95</v>
      </c>
      <c r="U1163" s="65"/>
      <c r="V1163" s="68"/>
      <c r="X1163" s="69" t="s">
        <v>30</v>
      </c>
      <c r="Y1163" s="69"/>
      <c r="AE1163" s="72" t="str">
        <f aca="false">D1163</f>
        <v>BT-X-296</v>
      </c>
      <c r="AF1163" s="73" t="n">
        <f aca="false">F1163</f>
        <v>5</v>
      </c>
      <c r="AG1163" s="73" t="str">
        <f aca="false">G1163</f>
        <v>1..1</v>
      </c>
      <c r="AH1163" s="63" t="s">
        <v>877</v>
      </c>
      <c r="AI1163" s="63" t="s">
        <v>878</v>
      </c>
      <c r="AJ1163" s="64" t="s">
        <v>879</v>
      </c>
      <c r="AK1163" s="64"/>
      <c r="AL1163" s="64"/>
      <c r="AM1163" s="73" t="str">
        <f aca="false">M1163</f>
        <v>Code</v>
      </c>
      <c r="AN1163" s="73" t="n">
        <f aca="false">N1163</f>
        <v>0</v>
      </c>
      <c r="AO1163" s="73" t="str">
        <f aca="false">O1163</f>
        <v>1..1</v>
      </c>
      <c r="AP1163" s="73" t="str">
        <f aca="false">P1163</f>
        <v>/rsm:CrossIndustryInvoice
/rsm:SupplyChainTradeTransaction
/ram:ApplicableHeaderTradeSettlement
/ram:SpecifiedAdvancePayment
/ram:IncludedTradeTax
/ram:CategoryCode</v>
      </c>
      <c r="AQ1163" s="73" t="str">
        <f aca="false">Q1163</f>
        <v>/rsm:CrossIndustryInvoice/rsm:SupplyChainTradeTransaction/ram:ApplicableHeaderTradeSettlement/ram:SpecifiedAdvancePayment/ram:IncludedTradeTax/ram:CategoryCode</v>
      </c>
      <c r="AR1163" s="73" t="str">
        <f aca="false">R1163</f>
        <v>C</v>
      </c>
      <c r="AS1163" s="73" t="str">
        <f aca="false">S1163</f>
        <v>E</v>
      </c>
      <c r="AT1163" s="73" t="str">
        <f aca="false">T1163</f>
        <v>0..1</v>
      </c>
      <c r="AU1163" s="73" t="n">
        <f aca="false">U1163</f>
        <v>0</v>
      </c>
      <c r="AV1163" s="73" t="n">
        <f aca="false">V1163</f>
        <v>0</v>
      </c>
      <c r="AX1163" s="69" t="str">
        <f aca="false">X1163</f>
        <v>EXTENDED</v>
      </c>
      <c r="AY1163" s="74" t="n">
        <f aca="false">Y1163</f>
        <v>0</v>
      </c>
      <c r="BA1163" s="46"/>
      <c r="BB1163" s="46"/>
      <c r="BC1163" s="46"/>
    </row>
    <row r="1164" customFormat="false" ht="99.75" hidden="false" customHeight="false" outlineLevel="0" collapsed="false">
      <c r="A1164" s="58" t="str">
        <f aca="false">IF(ISERROR(SEARCH("-X-",D1164)),IF(S1164="G","NO",IF(S1164="E","YES","")),"EXT")</f>
        <v>EXT</v>
      </c>
      <c r="C1164" s="59"/>
      <c r="D1164" s="60" t="s">
        <v>4601</v>
      </c>
      <c r="E1164" s="61"/>
      <c r="F1164" s="62" t="n">
        <f aca="false">LEN(Q1164)-LEN(SUBSTITUTE(Q1164,"/",""))-1</f>
        <v>5</v>
      </c>
      <c r="G1164" s="62" t="s">
        <v>95</v>
      </c>
      <c r="H1164" s="63" t="s">
        <v>881</v>
      </c>
      <c r="I1164" s="63" t="s">
        <v>882</v>
      </c>
      <c r="J1164" s="64" t="s">
        <v>883</v>
      </c>
      <c r="K1164" s="64"/>
      <c r="L1164" s="64"/>
      <c r="M1164" s="63" t="s">
        <v>174</v>
      </c>
      <c r="N1164" s="65"/>
      <c r="O1164" s="65" t="s">
        <v>95</v>
      </c>
      <c r="P1164" s="66" t="str">
        <f aca="false">MID(SUBSTITUTE(SUBSTITUTE(Q1164,"/",CONCATENATE(CHAR(10),"/")),"/",CONCATENATE(CHAR(10),"/"),F1164+1),2,500)</f>
        <v>/rsm:CrossIndustryInvoice
/rsm:SupplyChainTradeTransaction
/ram:ApplicableHeaderTradeSettlement
/ram:SpecifiedAdvancePayment
/ram:IncludedTradeTax
/ram:ExemptionReasonCode</v>
      </c>
      <c r="Q1164" s="67" t="s">
        <v>4602</v>
      </c>
      <c r="R1164" s="65" t="s">
        <v>176</v>
      </c>
      <c r="S1164" s="65" t="str">
        <f aca="false">IF($D1164="","",IF(ISERROR(FIND("/@",RIGHT($Q1164,LEN($Q1164)-FIND("#",SUBSTITUTE($Q1164,"/","#",LEN($Q1164)-LEN(SUBSTITUTE($Q1164,"/",""))))))),IF(LEFT($D1164,4)="BG-X","EG",IF(LEFT($D1164,2)="BG","G",IF(OR(RIGHT($D1164,2)="-0",RIGHT($D1164,3)="-00",RIGHT($D1164,4)="-000"),"","E"))),"A"))</f>
        <v>E</v>
      </c>
      <c r="T1164" s="65" t="s">
        <v>95</v>
      </c>
      <c r="U1164" s="65"/>
      <c r="V1164" s="68"/>
      <c r="X1164" s="69" t="s">
        <v>30</v>
      </c>
      <c r="Y1164" s="69"/>
      <c r="AE1164" s="72" t="str">
        <f aca="false">D1164</f>
        <v>BT-X-297</v>
      </c>
      <c r="AF1164" s="73" t="n">
        <f aca="false">F1164</f>
        <v>5</v>
      </c>
      <c r="AG1164" s="73" t="str">
        <f aca="false">G1164</f>
        <v>0..1</v>
      </c>
      <c r="AH1164" s="63" t="s">
        <v>885</v>
      </c>
      <c r="AI1164" s="63" t="s">
        <v>886</v>
      </c>
      <c r="AJ1164" s="64" t="s">
        <v>887</v>
      </c>
      <c r="AK1164" s="64"/>
      <c r="AL1164" s="64"/>
      <c r="AM1164" s="73" t="str">
        <f aca="false">M1164</f>
        <v>Code</v>
      </c>
      <c r="AN1164" s="73" t="n">
        <f aca="false">N1164</f>
        <v>0</v>
      </c>
      <c r="AO1164" s="73" t="str">
        <f aca="false">O1164</f>
        <v>0..1</v>
      </c>
      <c r="AP1164" s="73" t="str">
        <f aca="false">P1164</f>
        <v>/rsm:CrossIndustryInvoice
/rsm:SupplyChainTradeTransaction
/ram:ApplicableHeaderTradeSettlement
/ram:SpecifiedAdvancePayment
/ram:IncludedTradeTax
/ram:ExemptionReasonCode</v>
      </c>
      <c r="AQ1164" s="73" t="str">
        <f aca="false">Q1164</f>
        <v>/rsm:CrossIndustryInvoice/rsm:SupplyChainTradeTransaction/ram:ApplicableHeaderTradeSettlement/ram:SpecifiedAdvancePayment/ram:IncludedTradeTax/ram:ExemptionReasonCode</v>
      </c>
      <c r="AR1164" s="73" t="str">
        <f aca="false">R1164</f>
        <v>C</v>
      </c>
      <c r="AS1164" s="73" t="str">
        <f aca="false">S1164</f>
        <v>E</v>
      </c>
      <c r="AT1164" s="73" t="str">
        <f aca="false">T1164</f>
        <v>0..1</v>
      </c>
      <c r="AU1164" s="73" t="n">
        <f aca="false">U1164</f>
        <v>0</v>
      </c>
      <c r="AV1164" s="73" t="n">
        <f aca="false">V1164</f>
        <v>0</v>
      </c>
      <c r="AX1164" s="69" t="str">
        <f aca="false">X1164</f>
        <v>EXTENDED</v>
      </c>
      <c r="AY1164" s="74" t="n">
        <f aca="false">Y1164</f>
        <v>0</v>
      </c>
      <c r="BA1164" s="46"/>
      <c r="BB1164" s="46"/>
      <c r="BC1164" s="46"/>
    </row>
    <row r="1165" customFormat="false" ht="99.75" hidden="false" customHeight="false" outlineLevel="0" collapsed="false">
      <c r="A1165" s="58" t="str">
        <f aca="false">IF(ISERROR(SEARCH("-X-",D1165)),IF(S1165="G","NO",IF(S1165="E","YES","")),"EXT")</f>
        <v>EXT</v>
      </c>
      <c r="C1165" s="59"/>
      <c r="D1165" s="60" t="s">
        <v>4603</v>
      </c>
      <c r="E1165" s="61"/>
      <c r="F1165" s="62" t="n">
        <f aca="false">LEN(Q1165)-LEN(SUBSTITUTE(Q1165,"/",""))-1</f>
        <v>5</v>
      </c>
      <c r="G1165" s="62" t="s">
        <v>88</v>
      </c>
      <c r="H1165" s="63" t="s">
        <v>889</v>
      </c>
      <c r="I1165" s="63" t="s">
        <v>890</v>
      </c>
      <c r="J1165" s="64" t="s">
        <v>891</v>
      </c>
      <c r="K1165" s="64"/>
      <c r="L1165" s="64"/>
      <c r="M1165" s="63" t="s">
        <v>764</v>
      </c>
      <c r="N1165" s="65"/>
      <c r="O1165" s="65" t="s">
        <v>95</v>
      </c>
      <c r="P1165" s="66" t="str">
        <f aca="false">MID(SUBSTITUTE(SUBSTITUTE(Q1165,"/",CONCATENATE(CHAR(10),"/")),"/",CONCATENATE(CHAR(10),"/"),F1165+1),2,500)</f>
        <v>/rsm:CrossIndustryInvoice
/rsm:SupplyChainTradeTransaction
/ram:ApplicableHeaderTradeSettlement
/ram:SpecifiedAdvancePayment
/ram:IncludedTradeTax
/ram:RateApplicablePercent</v>
      </c>
      <c r="Q1165" s="67" t="s">
        <v>4604</v>
      </c>
      <c r="R1165" s="65" t="s">
        <v>766</v>
      </c>
      <c r="S1165" s="65" t="str">
        <f aca="false">IF($D1165="","",IF(ISERROR(FIND("/@",RIGHT($Q1165,LEN($Q1165)-FIND("#",SUBSTITUTE($Q1165,"/","#",LEN($Q1165)-LEN(SUBSTITUTE($Q1165,"/",""))))))),IF(LEFT($D1165,4)="BG-X","EG",IF(LEFT($D1165,2)="BG","G",IF(OR(RIGHT($D1165,2)="-0",RIGHT($D1165,3)="-00",RIGHT($D1165,4)="-000"),"","E"))),"A"))</f>
        <v>E</v>
      </c>
      <c r="T1165" s="65" t="s">
        <v>95</v>
      </c>
      <c r="U1165" s="65"/>
      <c r="V1165" s="68"/>
      <c r="X1165" s="69" t="s">
        <v>30</v>
      </c>
      <c r="Y1165" s="69"/>
      <c r="AE1165" s="72" t="str">
        <f aca="false">D1165</f>
        <v>BT-X-298</v>
      </c>
      <c r="AF1165" s="73" t="n">
        <f aca="false">F1165</f>
        <v>5</v>
      </c>
      <c r="AG1165" s="73" t="str">
        <f aca="false">G1165</f>
        <v>1..1</v>
      </c>
      <c r="AH1165" s="63" t="s">
        <v>893</v>
      </c>
      <c r="AI1165" s="63" t="s">
        <v>894</v>
      </c>
      <c r="AJ1165" s="64" t="s">
        <v>895</v>
      </c>
      <c r="AK1165" s="64"/>
      <c r="AL1165" s="64"/>
      <c r="AM1165" s="73" t="str">
        <f aca="false">M1165</f>
        <v>Percentage</v>
      </c>
      <c r="AN1165" s="73" t="n">
        <f aca="false">N1165</f>
        <v>0</v>
      </c>
      <c r="AO1165" s="73" t="str">
        <f aca="false">O1165</f>
        <v>0..1</v>
      </c>
      <c r="AP1165" s="73" t="str">
        <f aca="false">P1165</f>
        <v>/rsm:CrossIndustryInvoice
/rsm:SupplyChainTradeTransaction
/ram:ApplicableHeaderTradeSettlement
/ram:SpecifiedAdvancePayment
/ram:IncludedTradeTax
/ram:RateApplicablePercent</v>
      </c>
      <c r="AQ1165" s="73" t="str">
        <f aca="false">Q1165</f>
        <v>/rsm:CrossIndustryInvoice/rsm:SupplyChainTradeTransaction/ram:ApplicableHeaderTradeSettlement/ram:SpecifiedAdvancePayment/ram:IncludedTradeTax/ram:RateApplicablePercent</v>
      </c>
      <c r="AR1165" s="73" t="str">
        <f aca="false">R1165</f>
        <v>P</v>
      </c>
      <c r="AS1165" s="73" t="str">
        <f aca="false">S1165</f>
        <v>E</v>
      </c>
      <c r="AT1165" s="73" t="str">
        <f aca="false">T1165</f>
        <v>0..1</v>
      </c>
      <c r="AU1165" s="73" t="n">
        <f aca="false">U1165</f>
        <v>0</v>
      </c>
      <c r="AV1165" s="73" t="n">
        <f aca="false">V1165</f>
        <v>0</v>
      </c>
      <c r="AX1165" s="69" t="str">
        <f aca="false">X1165</f>
        <v>EXTENDED</v>
      </c>
      <c r="AY1165" s="74" t="n">
        <f aca="false">Y1165</f>
        <v>0</v>
      </c>
      <c r="BA1165" s="46"/>
      <c r="BB1165" s="46"/>
      <c r="BC1165" s="46"/>
    </row>
    <row r="1166" customFormat="false" ht="120" hidden="false" customHeight="false" outlineLevel="0" collapsed="false">
      <c r="A1166" s="58" t="str">
        <f aca="false">IF(ISERROR(SEARCH("-X-",D1166)),IF(S1166="G","NO",IF(S1166="E","YES","")),"EXT")</f>
        <v>EXT</v>
      </c>
      <c r="C1166" s="59"/>
      <c r="D1166" s="60" t="s">
        <v>4605</v>
      </c>
      <c r="E1166" s="61"/>
      <c r="F1166" s="62" t="n">
        <f aca="false">LEN(Q1166)-LEN(SUBSTITUTE(Q1166,"/",""))-1</f>
        <v>4</v>
      </c>
      <c r="G1166" s="62" t="s">
        <v>95</v>
      </c>
      <c r="H1166" s="63" t="s">
        <v>4606</v>
      </c>
      <c r="I1166" s="63" t="s">
        <v>4607</v>
      </c>
      <c r="J1166" s="64" t="s">
        <v>4608</v>
      </c>
      <c r="K1166" s="64"/>
      <c r="L1166" s="64"/>
      <c r="M1166" s="63"/>
      <c r="N1166" s="65"/>
      <c r="O1166" s="65" t="s">
        <v>95</v>
      </c>
      <c r="P1166" s="66" t="str">
        <f aca="false">MID(SUBSTITUTE(SUBSTITUTE(Q1166,"/",CONCATENATE(CHAR(10),"/")),"/",CONCATENATE(CHAR(10),"/"),F1166+1),2,500)</f>
        <v>/rsm:CrossIndustryInvoice
/rsm:SupplyChainTradeTransaction
/ram:ApplicableHeaderTradeSettlement
/ram:SpecifiedAdvancePayment
/ram:InvoiceSpecifiedReferencedDocument</v>
      </c>
      <c r="Q1166" s="67" t="s">
        <v>4609</v>
      </c>
      <c r="R1166" s="65"/>
      <c r="S1166" s="65" t="str">
        <f aca="false">IF($D1166="","",IF(ISERROR(FIND("/@",RIGHT($Q1166,LEN($Q1166)-FIND("#",SUBSTITUTE($Q1166,"/","#",LEN($Q1166)-LEN(SUBSTITUTE($Q1166,"/",""))))))),IF(LEFT($D1166,4)="BG-X","EG",IF(LEFT($D1166,2)="BG","G",IF(OR(RIGHT($D1166,2)="-0",RIGHT($D1166,3)="-00",RIGHT($D1166,4)="-000"),"","E"))),"A"))</f>
        <v>EG</v>
      </c>
      <c r="T1166" s="65" t="s">
        <v>112</v>
      </c>
      <c r="U1166" s="65"/>
      <c r="V1166" s="68"/>
      <c r="X1166" s="69" t="s">
        <v>30</v>
      </c>
      <c r="Y1166" s="69"/>
      <c r="AE1166" s="72" t="str">
        <f aca="false">D1166</f>
        <v>BG-X-85</v>
      </c>
      <c r="AF1166" s="73" t="n">
        <f aca="false">F1166</f>
        <v>4</v>
      </c>
      <c r="AG1166" s="73" t="str">
        <f aca="false">G1166</f>
        <v>0..1</v>
      </c>
      <c r="AH1166" s="63" t="s">
        <v>4610</v>
      </c>
      <c r="AI1166" s="63" t="s">
        <v>4611</v>
      </c>
      <c r="AJ1166" s="64" t="s">
        <v>4612</v>
      </c>
      <c r="AK1166" s="64"/>
      <c r="AL1166" s="64"/>
      <c r="AM1166" s="73" t="n">
        <f aca="false">M1166</f>
        <v>0</v>
      </c>
      <c r="AN1166" s="73" t="n">
        <f aca="false">N1166</f>
        <v>0</v>
      </c>
      <c r="AO1166" s="73" t="str">
        <f aca="false">O1166</f>
        <v>0..1</v>
      </c>
      <c r="AP1166" s="73" t="str">
        <f aca="false">P1166</f>
        <v>/rsm:CrossIndustryInvoice
/rsm:SupplyChainTradeTransaction
/ram:ApplicableHeaderTradeSettlement
/ram:SpecifiedAdvancePayment
/ram:InvoiceSpecifiedReferencedDocument</v>
      </c>
      <c r="AQ1166" s="73" t="str">
        <f aca="false">Q1166</f>
        <v>/rsm:CrossIndustryInvoice/rsm:SupplyChainTradeTransaction/ram:ApplicableHeaderTradeSettlement/ram:SpecifiedAdvancePayment/ram:InvoiceSpecifiedReferencedDocument</v>
      </c>
      <c r="AR1166" s="73" t="n">
        <f aca="false">R1166</f>
        <v>0</v>
      </c>
      <c r="AS1166" s="73" t="str">
        <f aca="false">S1166</f>
        <v>EG</v>
      </c>
      <c r="AT1166" s="73" t="str">
        <f aca="false">T1166</f>
        <v>0..n</v>
      </c>
      <c r="AU1166" s="73" t="n">
        <f aca="false">U1166</f>
        <v>0</v>
      </c>
      <c r="AV1166" s="73" t="n">
        <f aca="false">V1166</f>
        <v>0</v>
      </c>
      <c r="AX1166" s="69" t="str">
        <f aca="false">X1166</f>
        <v>EXTENDED</v>
      </c>
      <c r="AY1166" s="74" t="n">
        <f aca="false">Y1166</f>
        <v>0</v>
      </c>
      <c r="BA1166" s="46"/>
      <c r="BB1166" s="46"/>
      <c r="BC1166" s="46"/>
    </row>
    <row r="1167" customFormat="false" ht="99.75" hidden="false" customHeight="false" outlineLevel="0" collapsed="false">
      <c r="A1167" s="58" t="str">
        <f aca="false">IF(ISERROR(SEARCH("-X-",D1167)),IF(S1167="G","NO",IF(S1167="E","YES","")),"EXT")</f>
        <v>EXT</v>
      </c>
      <c r="C1167" s="59"/>
      <c r="D1167" s="60" t="s">
        <v>4613</v>
      </c>
      <c r="E1167" s="61"/>
      <c r="F1167" s="62" t="n">
        <f aca="false">LEN(Q1167)-LEN(SUBSTITUTE(Q1167,"/",""))-1</f>
        <v>5</v>
      </c>
      <c r="G1167" s="62" t="s">
        <v>88</v>
      </c>
      <c r="H1167" s="63" t="s">
        <v>1549</v>
      </c>
      <c r="I1167" s="63" t="s">
        <v>1550</v>
      </c>
      <c r="J1167" s="64"/>
      <c r="K1167" s="64"/>
      <c r="L1167" s="64"/>
      <c r="M1167" s="63" t="s">
        <v>573</v>
      </c>
      <c r="N1167" s="65"/>
      <c r="O1167" s="65" t="s">
        <v>88</v>
      </c>
      <c r="P1167" s="66" t="str">
        <f aca="false">MID(SUBSTITUTE(SUBSTITUTE(Q1167,"/",CONCATENATE(CHAR(10),"/")),"/",CONCATENATE(CHAR(10),"/"),F1167+1),2,500)</f>
        <v>/rsm:CrossIndustryInvoice
/rsm:SupplyChainTradeTransaction
/ram:ApplicableHeaderTradeSettlement
/ram:SpecifiedAdvancePayment
/ram:InvoiceSpecifiedReferencedDocument
/ram:IssuerAssignedID</v>
      </c>
      <c r="Q1167" s="67" t="s">
        <v>4614</v>
      </c>
      <c r="R1167" s="65" t="s">
        <v>575</v>
      </c>
      <c r="S1167" s="65" t="str">
        <f aca="false">IF($D1167="","",IF(ISERROR(FIND("/@",RIGHT($Q1167,LEN($Q1167)-FIND("#",SUBSTITUTE($Q1167,"/","#",LEN($Q1167)-LEN(SUBSTITUTE($Q1167,"/",""))))))),IF(LEFT($D1167,4)="BG-X","EG",IF(LEFT($D1167,2)="BG","G",IF(OR(RIGHT($D1167,2)="-0",RIGHT($D1167,3)="-00",RIGHT($D1167,4)="-000"),"","E"))),"A"))</f>
        <v>E</v>
      </c>
      <c r="T1167" s="65" t="s">
        <v>95</v>
      </c>
      <c r="U1167" s="65"/>
      <c r="V1167" s="68"/>
      <c r="X1167" s="69" t="s">
        <v>30</v>
      </c>
      <c r="Y1167" s="69"/>
      <c r="AE1167" s="72" t="str">
        <f aca="false">D1167</f>
        <v>BT-X-558</v>
      </c>
      <c r="AF1167" s="73" t="n">
        <f aca="false">F1167</f>
        <v>5</v>
      </c>
      <c r="AG1167" s="73" t="str">
        <f aca="false">G1167</f>
        <v>1..1</v>
      </c>
      <c r="AH1167" s="63" t="s">
        <v>1552</v>
      </c>
      <c r="AI1167" s="63" t="s">
        <v>1553</v>
      </c>
      <c r="AJ1167" s="64"/>
      <c r="AK1167" s="64"/>
      <c r="AL1167" s="64"/>
      <c r="AM1167" s="73" t="str">
        <f aca="false">M1167</f>
        <v>Document Reference</v>
      </c>
      <c r="AN1167" s="73" t="n">
        <f aca="false">N1167</f>
        <v>0</v>
      </c>
      <c r="AO1167" s="73" t="str">
        <f aca="false">O1167</f>
        <v>1..1</v>
      </c>
      <c r="AP1167" s="73" t="str">
        <f aca="false">P1167</f>
        <v>/rsm:CrossIndustryInvoice
/rsm:SupplyChainTradeTransaction
/ram:ApplicableHeaderTradeSettlement
/ram:SpecifiedAdvancePayment
/ram:InvoiceSpecifiedReferencedDocument
/ram:IssuerAssignedID</v>
      </c>
      <c r="AQ1167" s="73" t="str">
        <f aca="false">Q1167</f>
        <v>/rsm:CrossIndustryInvoice/rsm:SupplyChainTradeTransaction/ram:ApplicableHeaderTradeSettlement/ram:SpecifiedAdvancePayment/ram:InvoiceSpecifiedReferencedDocument/ram:IssuerAssignedID</v>
      </c>
      <c r="AR1167" s="73" t="str">
        <f aca="false">R1167</f>
        <v>R</v>
      </c>
      <c r="AS1167" s="73" t="str">
        <f aca="false">S1167</f>
        <v>E</v>
      </c>
      <c r="AT1167" s="73" t="str">
        <f aca="false">T1167</f>
        <v>0..1</v>
      </c>
      <c r="AU1167" s="73" t="n">
        <f aca="false">U1167</f>
        <v>0</v>
      </c>
      <c r="AV1167" s="73" t="n">
        <f aca="false">V1167</f>
        <v>0</v>
      </c>
      <c r="AX1167" s="69" t="str">
        <f aca="false">X1167</f>
        <v>EXTENDED</v>
      </c>
      <c r="AY1167" s="74" t="n">
        <f aca="false">Y1167</f>
        <v>0</v>
      </c>
      <c r="BA1167" s="46"/>
      <c r="BB1167" s="46"/>
      <c r="BC1167" s="46"/>
    </row>
    <row r="1168" customFormat="false" ht="99.75" hidden="false" customHeight="false" outlineLevel="0" collapsed="false">
      <c r="A1168" s="58" t="str">
        <f aca="false">IF(ISERROR(SEARCH("-X-",D1168)),IF(S1168="G","NO",IF(S1168="E","YES","")),"EXT")</f>
        <v>EXT</v>
      </c>
      <c r="C1168" s="59"/>
      <c r="D1168" s="60" t="s">
        <v>4615</v>
      </c>
      <c r="E1168" s="61"/>
      <c r="F1168" s="62" t="n">
        <f aca="false">LEN(Q1168)-LEN(SUBSTITUTE(Q1168,"/",""))-1</f>
        <v>5</v>
      </c>
      <c r="G1168" s="62" t="s">
        <v>95</v>
      </c>
      <c r="H1168" s="63" t="s">
        <v>1559</v>
      </c>
      <c r="I1168" s="63"/>
      <c r="J1168" s="64" t="s">
        <v>4547</v>
      </c>
      <c r="K1168" s="64"/>
      <c r="L1168" s="64"/>
      <c r="M1168" s="63" t="s">
        <v>174</v>
      </c>
      <c r="N1168" s="65"/>
      <c r="O1168" s="65" t="s">
        <v>95</v>
      </c>
      <c r="P1168" s="66" t="str">
        <f aca="false">MID(SUBSTITUTE(SUBSTITUTE(Q1168,"/",CONCATENATE(CHAR(10),"/")),"/",CONCATENATE(CHAR(10),"/"),F1168+1),2,500)</f>
        <v>/rsm:CrossIndustryInvoice
/rsm:SupplyChainTradeTransaction
/ram:ApplicableHeaderTradeSettlement
/ram:SpecifiedAdvancePayment
/ram:InvoiceSpecifiedReferencedDocument
/ram:TypeCode</v>
      </c>
      <c r="Q1168" s="67" t="s">
        <v>4616</v>
      </c>
      <c r="R1168" s="65" t="s">
        <v>176</v>
      </c>
      <c r="S1168" s="65" t="str">
        <f aca="false">IF($D1168="","",IF(ISERROR(FIND("/@",RIGHT($Q1168,LEN($Q1168)-FIND("#",SUBSTITUTE($Q1168,"/","#",LEN($Q1168)-LEN(SUBSTITUTE($Q1168,"/",""))))))),IF(LEFT($D1168,4)="BG-X","EG",IF(LEFT($D1168,2)="BG","G",IF(OR(RIGHT($D1168,2)="-0",RIGHT($D1168,3)="-00",RIGHT($D1168,4)="-000"),"","E"))),"A"))</f>
        <v>E</v>
      </c>
      <c r="T1168" s="65" t="s">
        <v>95</v>
      </c>
      <c r="U1168" s="65"/>
      <c r="V1168" s="68"/>
      <c r="X1168" s="69" t="s">
        <v>30</v>
      </c>
      <c r="Y1168" s="69"/>
      <c r="AE1168" s="72" t="str">
        <f aca="false">D1168</f>
        <v>BT-X-559</v>
      </c>
      <c r="AF1168" s="73" t="n">
        <f aca="false">F1168</f>
        <v>5</v>
      </c>
      <c r="AG1168" s="73" t="str">
        <f aca="false">G1168</f>
        <v>0..1</v>
      </c>
      <c r="AH1168" s="63" t="s">
        <v>1562</v>
      </c>
      <c r="AI1168" s="63"/>
      <c r="AJ1168" s="64" t="s">
        <v>4549</v>
      </c>
      <c r="AK1168" s="64"/>
      <c r="AL1168" s="64"/>
      <c r="AM1168" s="73" t="str">
        <f aca="false">M1168</f>
        <v>Code</v>
      </c>
      <c r="AN1168" s="73" t="n">
        <f aca="false">N1168</f>
        <v>0</v>
      </c>
      <c r="AO1168" s="73" t="str">
        <f aca="false">O1168</f>
        <v>0..1</v>
      </c>
      <c r="AP1168" s="73" t="str">
        <f aca="false">P1168</f>
        <v>/rsm:CrossIndustryInvoice
/rsm:SupplyChainTradeTransaction
/ram:ApplicableHeaderTradeSettlement
/ram:SpecifiedAdvancePayment
/ram:InvoiceSpecifiedReferencedDocument
/ram:TypeCode</v>
      </c>
      <c r="AQ1168" s="73" t="str">
        <f aca="false">Q1168</f>
        <v>/rsm:CrossIndustryInvoice/rsm:SupplyChainTradeTransaction/ram:ApplicableHeaderTradeSettlement/ram:SpecifiedAdvancePayment/ram:InvoiceSpecifiedReferencedDocument/ram:TypeCode</v>
      </c>
      <c r="AR1168" s="73" t="str">
        <f aca="false">R1168</f>
        <v>C</v>
      </c>
      <c r="AS1168" s="73" t="str">
        <f aca="false">S1168</f>
        <v>E</v>
      </c>
      <c r="AT1168" s="73" t="str">
        <f aca="false">T1168</f>
        <v>0..1</v>
      </c>
      <c r="AU1168" s="73" t="n">
        <f aca="false">U1168</f>
        <v>0</v>
      </c>
      <c r="AV1168" s="73" t="n">
        <f aca="false">V1168</f>
        <v>0</v>
      </c>
      <c r="AX1168" s="69" t="str">
        <f aca="false">X1168</f>
        <v>EXTENDED</v>
      </c>
      <c r="AY1168" s="74" t="n">
        <f aca="false">Y1168</f>
        <v>0</v>
      </c>
      <c r="BA1168" s="46"/>
      <c r="BB1168" s="46"/>
      <c r="BC1168" s="46"/>
    </row>
    <row r="1169" customFormat="false" ht="99.75" hidden="false" customHeight="false" outlineLevel="0" collapsed="false">
      <c r="A1169" s="58" t="str">
        <f aca="false">IF(ISERROR(SEARCH("-X-",D1169)),IF(S1169="G","NO",IF(S1169="E","YES","")),"EXT")</f>
        <v>EXT</v>
      </c>
      <c r="C1169" s="59"/>
      <c r="D1169" s="60" t="s">
        <v>4617</v>
      </c>
      <c r="E1169" s="61"/>
      <c r="F1169" s="62" t="n">
        <f aca="false">LEN(Q1169)-LEN(SUBSTITUTE(Q1169,"/",""))-1</f>
        <v>5</v>
      </c>
      <c r="G1169" s="62" t="s">
        <v>95</v>
      </c>
      <c r="H1169" s="63" t="s">
        <v>4551</v>
      </c>
      <c r="I1169" s="63"/>
      <c r="J1169" s="64"/>
      <c r="K1169" s="64"/>
      <c r="L1169" s="64"/>
      <c r="M1169" s="63"/>
      <c r="N1169" s="65"/>
      <c r="O1169" s="65" t="s">
        <v>95</v>
      </c>
      <c r="P1169" s="66" t="str">
        <f aca="false">MID(SUBSTITUTE(SUBSTITUTE(Q1169,"/",CONCATENATE(CHAR(10),"/")),"/",CONCATENATE(CHAR(10),"/"),F1169+1),2,500)</f>
        <v>/rsm:CrossIndustryInvoice
/rsm:SupplyChainTradeTransaction
/ram:ApplicableHeaderTradeSettlement
/ram:SpecifiedAdvancePayment
/ram:InvoiceSpecifiedReferencedDocument
/ram:FormattedIssueDateTime</v>
      </c>
      <c r="Q1169" s="67" t="s">
        <v>4618</v>
      </c>
      <c r="R1169" s="65"/>
      <c r="S1169" s="65" t="str">
        <f aca="false">IF($D1169="","",IF(ISERROR(FIND("/@",RIGHT($Q1169,LEN($Q1169)-FIND("#",SUBSTITUTE($Q1169,"/","#",LEN($Q1169)-LEN(SUBSTITUTE($Q1169,"/",""))))))),IF(LEFT($D1169,4)="BG-X","EG",IF(LEFT($D1169,2)="BG","G",IF(OR(RIGHT($D1169,2)="-0",RIGHT($D1169,3)="-00",RIGHT($D1169,4)="-000"),"","E"))),"A"))</f>
        <v/>
      </c>
      <c r="T1169" s="65" t="s">
        <v>95</v>
      </c>
      <c r="U1169" s="65"/>
      <c r="V1169" s="68"/>
      <c r="X1169" s="69" t="s">
        <v>30</v>
      </c>
      <c r="Y1169" s="69"/>
      <c r="AE1169" s="72" t="str">
        <f aca="false">D1169</f>
        <v>BT-X-560-00</v>
      </c>
      <c r="AF1169" s="73" t="n">
        <f aca="false">F1169</f>
        <v>5</v>
      </c>
      <c r="AG1169" s="73" t="str">
        <f aca="false">G1169</f>
        <v>0..1</v>
      </c>
      <c r="AH1169" s="63" t="s">
        <v>4553</v>
      </c>
      <c r="AI1169" s="63"/>
      <c r="AJ1169" s="64"/>
      <c r="AK1169" s="64"/>
      <c r="AL1169" s="64"/>
      <c r="AM1169" s="73" t="n">
        <f aca="false">M1169</f>
        <v>0</v>
      </c>
      <c r="AN1169" s="73" t="n">
        <f aca="false">N1169</f>
        <v>0</v>
      </c>
      <c r="AO1169" s="73" t="str">
        <f aca="false">O1169</f>
        <v>0..1</v>
      </c>
      <c r="AP1169" s="73" t="str">
        <f aca="false">P1169</f>
        <v>/rsm:CrossIndustryInvoice
/rsm:SupplyChainTradeTransaction
/ram:ApplicableHeaderTradeSettlement
/ram:SpecifiedAdvancePayment
/ram:InvoiceSpecifiedReferencedDocument
/ram:FormattedIssueDateTime</v>
      </c>
      <c r="AQ1169" s="73" t="str">
        <f aca="false">Q1169</f>
        <v>/rsm:CrossIndustryInvoice/rsm:SupplyChainTradeTransaction/ram:ApplicableHeaderTradeSettlement/ram:SpecifiedAdvancePayment/ram:InvoiceSpecifiedReferencedDocument/ram:FormattedIssueDateTime</v>
      </c>
      <c r="AR1169" s="73" t="n">
        <f aca="false">R1169</f>
        <v>0</v>
      </c>
      <c r="AS1169" s="73" t="str">
        <f aca="false">S1169</f>
        <v/>
      </c>
      <c r="AT1169" s="73" t="str">
        <f aca="false">T1169</f>
        <v>0..1</v>
      </c>
      <c r="AU1169" s="73" t="n">
        <f aca="false">U1169</f>
        <v>0</v>
      </c>
      <c r="AV1169" s="73" t="n">
        <f aca="false">V1169</f>
        <v>0</v>
      </c>
      <c r="AX1169" s="69" t="str">
        <f aca="false">X1169</f>
        <v>EXTENDED</v>
      </c>
      <c r="AY1169" s="74" t="n">
        <f aca="false">Y1169</f>
        <v>0</v>
      </c>
      <c r="BA1169" s="46"/>
      <c r="BB1169" s="46"/>
      <c r="BC1169" s="46"/>
    </row>
    <row r="1170" customFormat="false" ht="114" hidden="false" customHeight="false" outlineLevel="0" collapsed="false">
      <c r="A1170" s="58" t="str">
        <f aca="false">IF(ISERROR(SEARCH("-X-",D1170)),IF(S1170="G","NO",IF(S1170="E","YES","")),"EXT")</f>
        <v>EXT</v>
      </c>
      <c r="C1170" s="59"/>
      <c r="D1170" s="60" t="s">
        <v>4619</v>
      </c>
      <c r="E1170" s="61"/>
      <c r="F1170" s="62" t="n">
        <f aca="false">LEN(Q1170)-LEN(SUBSTITUTE(Q1170,"/",""))-1</f>
        <v>6</v>
      </c>
      <c r="G1170" s="62" t="s">
        <v>95</v>
      </c>
      <c r="H1170" s="63" t="s">
        <v>1565</v>
      </c>
      <c r="I1170" s="63" t="s">
        <v>1571</v>
      </c>
      <c r="J1170" s="64" t="s">
        <v>1572</v>
      </c>
      <c r="K1170" s="64"/>
      <c r="L1170" s="64"/>
      <c r="M1170" s="63" t="s">
        <v>186</v>
      </c>
      <c r="N1170" s="65"/>
      <c r="O1170" s="65" t="s">
        <v>88</v>
      </c>
      <c r="P1170" s="66" t="str">
        <f aca="false">MID(SUBSTITUTE(SUBSTITUTE(Q1170,"/",CONCATENATE(CHAR(10),"/")),"/",CONCATENATE(CHAR(10),"/"),F1170+1),2,500)</f>
        <v>/rsm:CrossIndustryInvoice
/rsm:SupplyChainTradeTransaction
/ram:ApplicableHeaderTradeSettlement
/ram:SpecifiedAdvancePayment
/ram:InvoiceSpecifiedReferencedDocument
/ram:FormattedIssueDateTime
/qdt:DateTimeString</v>
      </c>
      <c r="Q1170" s="67" t="s">
        <v>4620</v>
      </c>
      <c r="R1170" s="65" t="s">
        <v>188</v>
      </c>
      <c r="S1170" s="65" t="str">
        <f aca="false">IF($D1170="","",IF(ISERROR(FIND("/@",RIGHT($Q1170,LEN($Q1170)-FIND("#",SUBSTITUTE($Q1170,"/","#",LEN($Q1170)-LEN(SUBSTITUTE($Q1170,"/",""))))))),IF(LEFT($D1170,4)="BG-X","EG",IF(LEFT($D1170,2)="BG","G",IF(OR(RIGHT($D1170,2)="-0",RIGHT($D1170,3)="-00",RIGHT($D1170,4)="-000"),"","E"))),"A"))</f>
        <v>E</v>
      </c>
      <c r="T1170" s="65" t="s">
        <v>88</v>
      </c>
      <c r="U1170" s="65"/>
      <c r="V1170" s="68"/>
      <c r="X1170" s="69" t="s">
        <v>30</v>
      </c>
      <c r="Y1170" s="69"/>
      <c r="AE1170" s="72" t="str">
        <f aca="false">D1170</f>
        <v>BT-X-560</v>
      </c>
      <c r="AF1170" s="73" t="n">
        <f aca="false">F1170</f>
        <v>6</v>
      </c>
      <c r="AG1170" s="73" t="str">
        <f aca="false">G1170</f>
        <v>0..1</v>
      </c>
      <c r="AH1170" s="63" t="s">
        <v>1567</v>
      </c>
      <c r="AI1170" s="63" t="s">
        <v>1567</v>
      </c>
      <c r="AJ1170" s="64" t="s">
        <v>1575</v>
      </c>
      <c r="AK1170" s="64"/>
      <c r="AL1170" s="64"/>
      <c r="AM1170" s="73" t="str">
        <f aca="false">M1170</f>
        <v>Date</v>
      </c>
      <c r="AN1170" s="73" t="n">
        <f aca="false">N1170</f>
        <v>0</v>
      </c>
      <c r="AO1170" s="73" t="str">
        <f aca="false">O1170</f>
        <v>1..1</v>
      </c>
      <c r="AP1170" s="73" t="str">
        <f aca="false">P1170</f>
        <v>/rsm:CrossIndustryInvoice
/rsm:SupplyChainTradeTransaction
/ram:ApplicableHeaderTradeSettlement
/ram:SpecifiedAdvancePayment
/ram:InvoiceSpecifiedReferencedDocument
/ram:FormattedIssueDateTime
/qdt:DateTimeString</v>
      </c>
      <c r="AQ1170" s="73" t="str">
        <f aca="false">Q1170</f>
        <v>/rsm:CrossIndustryInvoice/rsm:SupplyChainTradeTransaction/ram:ApplicableHeaderTradeSettlement/ram:SpecifiedAdvancePayment/ram:InvoiceSpecifiedReferencedDocument/ram:FormattedIssueDateTime/qdt:DateTimeString</v>
      </c>
      <c r="AR1170" s="73" t="str">
        <f aca="false">R1170</f>
        <v>D</v>
      </c>
      <c r="AS1170" s="73" t="str">
        <f aca="false">S1170</f>
        <v>E</v>
      </c>
      <c r="AT1170" s="73" t="str">
        <f aca="false">T1170</f>
        <v>1..1</v>
      </c>
      <c r="AU1170" s="73" t="n">
        <f aca="false">U1170</f>
        <v>0</v>
      </c>
      <c r="AV1170" s="73" t="n">
        <f aca="false">V1170</f>
        <v>0</v>
      </c>
      <c r="AX1170" s="69" t="str">
        <f aca="false">X1170</f>
        <v>EXTENDED</v>
      </c>
      <c r="AY1170" s="74" t="n">
        <f aca="false">Y1170</f>
        <v>0</v>
      </c>
      <c r="BA1170" s="46"/>
      <c r="BB1170" s="46"/>
      <c r="BC1170" s="46"/>
    </row>
    <row r="1171" customFormat="false" ht="128.25" hidden="false" customHeight="false" outlineLevel="0" collapsed="false">
      <c r="A1171" s="58" t="str">
        <f aca="false">IF(ISERROR(SEARCH("-X-",D1171)),IF(S1171="G","NO",IF(S1171="E","YES","")),"EXT")</f>
        <v>EXT</v>
      </c>
      <c r="C1171" s="59"/>
      <c r="D1171" s="60" t="s">
        <v>4621</v>
      </c>
      <c r="E1171" s="61"/>
      <c r="F1171" s="62" t="n">
        <f aca="false">LEN(Q1171)-LEN(SUBSTITUTE(Q1171,"/",""))-1</f>
        <v>7</v>
      </c>
      <c r="G1171" s="62" t="s">
        <v>95</v>
      </c>
      <c r="H1171" s="63" t="s">
        <v>199</v>
      </c>
      <c r="I1171" s="63"/>
      <c r="J1171" s="64" t="s">
        <v>200</v>
      </c>
      <c r="K1171" s="64"/>
      <c r="L1171" s="64"/>
      <c r="M1171" s="63" t="s">
        <v>174</v>
      </c>
      <c r="N1171" s="65"/>
      <c r="O1171" s="65"/>
      <c r="P1171" s="66" t="str">
        <f aca="false">MID(SUBSTITUTE(SUBSTITUTE(Q1171,"/",CONCATENATE(CHAR(10),"/")),"/",CONCATENATE(CHAR(10),"/"),F1171+1),2,500)</f>
        <v>/rsm:CrossIndustryInvoice
/rsm:SupplyChainTradeTransaction
/ram:ApplicableHeaderTradeSettlement
/ram:SpecifiedAdvancePayment
/ram:InvoiceSpecifiedReferencedDocument
/ram:FormattedIssueDateTime
/qdt:DateTimeString
/@format</v>
      </c>
      <c r="Q1171" s="67" t="s">
        <v>4622</v>
      </c>
      <c r="R1171" s="65" t="s">
        <v>176</v>
      </c>
      <c r="S1171" s="65" t="str">
        <f aca="false">IF($D1171="","",IF(ISERROR(FIND("/@",RIGHT($Q1171,LEN($Q1171)-FIND("#",SUBSTITUTE($Q1171,"/","#",LEN($Q1171)-LEN(SUBSTITUTE($Q1171,"/",""))))))),IF(LEFT($D1171,4)="BG-X","EG",IF(LEFT($D1171,2)="BG","G",IF(OR(RIGHT($D1171,2)="-0",RIGHT($D1171,3)="-00",RIGHT($D1171,4)="-000"),"","E"))),"A"))</f>
        <v/>
      </c>
      <c r="T1171" s="65"/>
      <c r="U1171" s="65"/>
      <c r="V1171" s="68"/>
      <c r="X1171" s="69" t="s">
        <v>30</v>
      </c>
      <c r="Y1171" s="69"/>
      <c r="AE1171" s="72" t="str">
        <f aca="false">D1171</f>
        <v>BT-X-560-0</v>
      </c>
      <c r="AF1171" s="73" t="n">
        <f aca="false">F1171</f>
        <v>7</v>
      </c>
      <c r="AG1171" s="73" t="str">
        <f aca="false">G1171</f>
        <v>0..1</v>
      </c>
      <c r="AH1171" s="63" t="s">
        <v>199</v>
      </c>
      <c r="AI1171" s="63"/>
      <c r="AJ1171" s="64" t="s">
        <v>202</v>
      </c>
      <c r="AK1171" s="64"/>
      <c r="AL1171" s="64"/>
      <c r="AM1171" s="73" t="str">
        <f aca="false">M1171</f>
        <v>Code</v>
      </c>
      <c r="AN1171" s="73" t="n">
        <f aca="false">N1171</f>
        <v>0</v>
      </c>
      <c r="AO1171" s="73" t="n">
        <f aca="false">O1171</f>
        <v>0</v>
      </c>
      <c r="AP1171" s="73" t="str">
        <f aca="false">P1171</f>
        <v>/rsm:CrossIndustryInvoice
/rsm:SupplyChainTradeTransaction
/ram:ApplicableHeaderTradeSettlement
/ram:SpecifiedAdvancePayment
/ram:InvoiceSpecifiedReferencedDocument
/ram:FormattedIssueDateTime
/qdt:DateTimeString
/@format</v>
      </c>
      <c r="AQ1171" s="73" t="str">
        <f aca="false">Q1171</f>
        <v>/rsm:CrossIndustryInvoice/rsm:SupplyChainTradeTransaction/ram:ApplicableHeaderTradeSettlement/ram:SpecifiedAdvancePayment/ram:InvoiceSpecifiedReferencedDocument/ram:FormattedIssueDateTime/qdt:DateTimeString/@format</v>
      </c>
      <c r="AR1171" s="73" t="str">
        <f aca="false">R1171</f>
        <v>C</v>
      </c>
      <c r="AS1171" s="73" t="str">
        <f aca="false">S1171</f>
        <v/>
      </c>
      <c r="AT1171" s="73" t="n">
        <f aca="false">T1171</f>
        <v>0</v>
      </c>
      <c r="AU1171" s="73" t="n">
        <f aca="false">U1171</f>
        <v>0</v>
      </c>
      <c r="AV1171" s="73" t="n">
        <f aca="false">V1171</f>
        <v>0</v>
      </c>
      <c r="AX1171" s="69" t="str">
        <f aca="false">X1171</f>
        <v>EXTENDED</v>
      </c>
      <c r="AY1171" s="74" t="n">
        <f aca="false">Y1171</f>
        <v>0</v>
      </c>
      <c r="BA1171" s="46"/>
      <c r="BB1171" s="46"/>
      <c r="BC1171" s="46"/>
    </row>
    <row r="1172" customFormat="false" ht="15" hidden="false" customHeight="false" outlineLevel="0" collapsed="false">
      <c r="A1172" s="58" t="str">
        <f aca="false">IF(ISERROR(SEARCH("-X-",D1172)),IF(S1172="G","NO",IF(S1172="E","YES","")),"EXT")</f>
        <v/>
      </c>
      <c r="C1172" s="59"/>
      <c r="D1172" s="60"/>
      <c r="E1172" s="61"/>
      <c r="F1172" s="62" t="n">
        <f aca="false">LEN(Q1172)-LEN(SUBSTITUTE(Q1172,"/",""))-1</f>
        <v>-1</v>
      </c>
      <c r="G1172" s="62"/>
      <c r="H1172" s="63"/>
      <c r="I1172" s="63"/>
      <c r="J1172" s="64"/>
      <c r="K1172" s="64"/>
      <c r="L1172" s="64"/>
      <c r="M1172" s="63"/>
      <c r="N1172" s="65"/>
      <c r="O1172" s="65"/>
      <c r="P1172" s="66" t="e">
        <f aca="false">MID(SUBSTITUTE(SUBSTITUTE(Q1172,"/",CONCATENATE(CHAR(10),"/")),"/",CONCATENATE(CHAR(10),"/"),F1172+1),2,500)</f>
        <v>#VALUE!</v>
      </c>
      <c r="Q1172" s="67"/>
      <c r="R1172" s="65"/>
      <c r="S1172" s="65" t="str">
        <f aca="false">IF($D1172="","",IF(ISERROR(FIND("/@",RIGHT($Q1172,LEN($Q1172)-FIND("#",SUBSTITUTE($Q1172,"/","#",LEN($Q1172)-LEN(SUBSTITUTE($Q1172,"/",""))))))),IF(LEFT($D1172,4)="BG-X","EG",IF(LEFT($D1172,2)="BG","G",IF(OR(RIGHT($D1172,2)="-0",RIGHT($D1172,3)="-00",RIGHT($D1172,4)="-000"),"","E"))),"A"))</f>
        <v/>
      </c>
      <c r="T1172" s="65"/>
      <c r="U1172" s="65"/>
      <c r="V1172" s="68"/>
      <c r="X1172" s="69"/>
      <c r="Y1172" s="69"/>
      <c r="AE1172" s="72" t="n">
        <f aca="false">D1172</f>
        <v>0</v>
      </c>
      <c r="AF1172" s="73" t="n">
        <f aca="false">F1172</f>
        <v>-1</v>
      </c>
      <c r="AG1172" s="73" t="n">
        <f aca="false">G1172</f>
        <v>0</v>
      </c>
      <c r="AH1172" s="63"/>
      <c r="AI1172" s="63"/>
      <c r="AJ1172" s="64"/>
      <c r="AK1172" s="64"/>
      <c r="AL1172" s="64"/>
      <c r="AM1172" s="73" t="n">
        <f aca="false">M1172</f>
        <v>0</v>
      </c>
      <c r="AN1172" s="73" t="n">
        <f aca="false">N1172</f>
        <v>0</v>
      </c>
      <c r="AO1172" s="73" t="n">
        <f aca="false">O1172</f>
        <v>0</v>
      </c>
      <c r="AP1172" s="73" t="e">
        <f aca="false">P1172</f>
        <v>#VALUE!</v>
      </c>
      <c r="AQ1172" s="73" t="n">
        <f aca="false">Q1172</f>
        <v>0</v>
      </c>
      <c r="AR1172" s="73" t="n">
        <f aca="false">R1172</f>
        <v>0</v>
      </c>
      <c r="AS1172" s="73" t="str">
        <f aca="false">S1172</f>
        <v/>
      </c>
      <c r="AT1172" s="73" t="n">
        <f aca="false">T1172</f>
        <v>0</v>
      </c>
      <c r="AU1172" s="73" t="n">
        <f aca="false">U1172</f>
        <v>0</v>
      </c>
      <c r="AV1172" s="73" t="n">
        <f aca="false">V1172</f>
        <v>0</v>
      </c>
      <c r="AX1172" s="69" t="n">
        <f aca="false">X1172</f>
        <v>0</v>
      </c>
      <c r="AY1172" s="74" t="n">
        <f aca="false">Y1172</f>
        <v>0</v>
      </c>
    </row>
    <row r="1173" customFormat="false" ht="15" hidden="false" customHeight="false" outlineLevel="0" collapsed="false">
      <c r="A1173" s="58" t="str">
        <f aca="false">IF(ISERROR(SEARCH("-X-",D1173)),IF(S1173="G","NO",IF(S1173="E","YES","")),"EXT")</f>
        <v/>
      </c>
      <c r="C1173" s="59"/>
      <c r="D1173" s="60"/>
      <c r="E1173" s="61"/>
      <c r="F1173" s="62" t="n">
        <f aca="false">LEN(Q1173)-LEN(SUBSTITUTE(Q1173,"/",""))-1</f>
        <v>-1</v>
      </c>
      <c r="G1173" s="62"/>
      <c r="H1173" s="63"/>
      <c r="I1173" s="63"/>
      <c r="J1173" s="64"/>
      <c r="K1173" s="64"/>
      <c r="L1173" s="64"/>
      <c r="M1173" s="63"/>
      <c r="N1173" s="65"/>
      <c r="O1173" s="65"/>
      <c r="P1173" s="66" t="e">
        <f aca="false">MID(SUBSTITUTE(SUBSTITUTE(Q1173,"/",CONCATENATE(CHAR(10),"/")),"/",CONCATENATE(CHAR(10),"/"),F1173+1),2,500)</f>
        <v>#VALUE!</v>
      </c>
      <c r="Q1173" s="67"/>
      <c r="R1173" s="65"/>
      <c r="S1173" s="65" t="str">
        <f aca="false">IF($D1173="","",IF(ISERROR(FIND("/@",RIGHT($Q1173,LEN($Q1173)-FIND("#",SUBSTITUTE($Q1173,"/","#",LEN($Q1173)-LEN(SUBSTITUTE($Q1173,"/",""))))))),IF(LEFT($D1173,4)="BG-X","EG",IF(LEFT($D1173,2)="BG","G",IF(OR(RIGHT($D1173,2)="-0",RIGHT($D1173,3)="-00",RIGHT($D1173,4)="-000"),"","E"))),"A"))</f>
        <v/>
      </c>
      <c r="T1173" s="65"/>
      <c r="U1173" s="65"/>
      <c r="V1173" s="68"/>
      <c r="X1173" s="69"/>
      <c r="Y1173" s="69"/>
      <c r="AE1173" s="72" t="n">
        <f aca="false">D1173</f>
        <v>0</v>
      </c>
      <c r="AF1173" s="73" t="n">
        <f aca="false">F1173</f>
        <v>-1</v>
      </c>
      <c r="AG1173" s="73" t="n">
        <f aca="false">G1173</f>
        <v>0</v>
      </c>
      <c r="AH1173" s="63"/>
      <c r="AI1173" s="63"/>
      <c r="AJ1173" s="64"/>
      <c r="AK1173" s="64"/>
      <c r="AL1173" s="64"/>
      <c r="AM1173" s="73" t="n">
        <f aca="false">M1173</f>
        <v>0</v>
      </c>
      <c r="AN1173" s="73" t="n">
        <f aca="false">N1173</f>
        <v>0</v>
      </c>
      <c r="AO1173" s="73" t="n">
        <f aca="false">O1173</f>
        <v>0</v>
      </c>
      <c r="AP1173" s="73" t="e">
        <f aca="false">P1173</f>
        <v>#VALUE!</v>
      </c>
      <c r="AQ1173" s="73" t="n">
        <f aca="false">Q1173</f>
        <v>0</v>
      </c>
      <c r="AR1173" s="73" t="n">
        <f aca="false">R1173</f>
        <v>0</v>
      </c>
      <c r="AS1173" s="73" t="str">
        <f aca="false">S1173</f>
        <v/>
      </c>
      <c r="AT1173" s="73" t="n">
        <f aca="false">T1173</f>
        <v>0</v>
      </c>
      <c r="AU1173" s="73" t="n">
        <f aca="false">U1173</f>
        <v>0</v>
      </c>
      <c r="AV1173" s="73" t="n">
        <f aca="false">V1173</f>
        <v>0</v>
      </c>
      <c r="AX1173" s="69" t="n">
        <f aca="false">X1173</f>
        <v>0</v>
      </c>
      <c r="AY1173" s="74" t="n">
        <f aca="false">Y1173</f>
        <v>0</v>
      </c>
    </row>
    <row r="1174" customFormat="false" ht="15" hidden="false" customHeight="false" outlineLevel="0" collapsed="false">
      <c r="A1174" s="58" t="str">
        <f aca="false">IF(ISERROR(SEARCH("-X-",D1174)),IF(S1174="G","NO",IF(S1174="E","YES","")),"EXT")</f>
        <v/>
      </c>
      <c r="C1174" s="59"/>
      <c r="D1174" s="60"/>
      <c r="E1174" s="61"/>
      <c r="F1174" s="62" t="n">
        <f aca="false">LEN(Q1174)-LEN(SUBSTITUTE(Q1174,"/",""))-1</f>
        <v>-1</v>
      </c>
      <c r="G1174" s="62"/>
      <c r="H1174" s="63"/>
      <c r="I1174" s="63"/>
      <c r="J1174" s="64"/>
      <c r="K1174" s="64"/>
      <c r="L1174" s="64"/>
      <c r="M1174" s="63"/>
      <c r="N1174" s="65"/>
      <c r="O1174" s="65"/>
      <c r="P1174" s="66" t="e">
        <f aca="false">MID(SUBSTITUTE(SUBSTITUTE(Q1174,"/",CONCATENATE(CHAR(10),"/")),"/",CONCATENATE(CHAR(10),"/"),F1174+1),2,500)</f>
        <v>#VALUE!</v>
      </c>
      <c r="Q1174" s="67"/>
      <c r="R1174" s="65"/>
      <c r="S1174" s="65" t="str">
        <f aca="false">IF($D1174="","",IF(ISERROR(FIND("/@",RIGHT($Q1174,LEN($Q1174)-FIND("#",SUBSTITUTE($Q1174,"/","#",LEN($Q1174)-LEN(SUBSTITUTE($Q1174,"/",""))))))),IF(LEFT($D1174,4)="BG-X","EG",IF(LEFT($D1174,2)="BG","G",IF(OR(RIGHT($D1174,2)="-0",RIGHT($D1174,3)="-00",RIGHT($D1174,4)="-000"),"","E"))),"A"))</f>
        <v/>
      </c>
      <c r="T1174" s="65"/>
      <c r="U1174" s="65"/>
      <c r="V1174" s="68"/>
      <c r="X1174" s="69"/>
      <c r="Y1174" s="69"/>
      <c r="AE1174" s="72" t="n">
        <f aca="false">D1174</f>
        <v>0</v>
      </c>
      <c r="AF1174" s="73" t="n">
        <f aca="false">F1174</f>
        <v>-1</v>
      </c>
      <c r="AG1174" s="73" t="n">
        <f aca="false">G1174</f>
        <v>0</v>
      </c>
      <c r="AH1174" s="63"/>
      <c r="AI1174" s="63"/>
      <c r="AJ1174" s="64"/>
      <c r="AK1174" s="64"/>
      <c r="AL1174" s="64"/>
      <c r="AM1174" s="73" t="n">
        <f aca="false">M1174</f>
        <v>0</v>
      </c>
      <c r="AN1174" s="73" t="n">
        <f aca="false">N1174</f>
        <v>0</v>
      </c>
      <c r="AO1174" s="73" t="n">
        <f aca="false">O1174</f>
        <v>0</v>
      </c>
      <c r="AP1174" s="73" t="e">
        <f aca="false">P1174</f>
        <v>#VALUE!</v>
      </c>
      <c r="AQ1174" s="73" t="n">
        <f aca="false">Q1174</f>
        <v>0</v>
      </c>
      <c r="AR1174" s="73" t="n">
        <f aca="false">R1174</f>
        <v>0</v>
      </c>
      <c r="AS1174" s="73" t="str">
        <f aca="false">S1174</f>
        <v/>
      </c>
      <c r="AT1174" s="73" t="n">
        <f aca="false">T1174</f>
        <v>0</v>
      </c>
      <c r="AU1174" s="73" t="n">
        <f aca="false">U1174</f>
        <v>0</v>
      </c>
      <c r="AV1174" s="73" t="n">
        <f aca="false">V1174</f>
        <v>0</v>
      </c>
      <c r="AX1174" s="69" t="n">
        <f aca="false">X1174</f>
        <v>0</v>
      </c>
      <c r="AY1174" s="74" t="n">
        <f aca="false">Y1174</f>
        <v>0</v>
      </c>
    </row>
    <row r="1175" customFormat="false" ht="15" hidden="false" customHeight="false" outlineLevel="0" collapsed="false">
      <c r="A1175" s="58" t="str">
        <f aca="false">IF(ISERROR(SEARCH("-X-",D1175)),IF(S1175="G","NO",IF(S1175="E","YES","")),"EXT")</f>
        <v/>
      </c>
      <c r="C1175" s="59"/>
      <c r="D1175" s="60"/>
      <c r="E1175" s="61"/>
      <c r="F1175" s="62" t="n">
        <f aca="false">LEN(Q1175)-LEN(SUBSTITUTE(Q1175,"/",""))-1</f>
        <v>-1</v>
      </c>
      <c r="G1175" s="62"/>
      <c r="H1175" s="63"/>
      <c r="I1175" s="63"/>
      <c r="J1175" s="64"/>
      <c r="K1175" s="64"/>
      <c r="L1175" s="64"/>
      <c r="M1175" s="63"/>
      <c r="N1175" s="65"/>
      <c r="O1175" s="65"/>
      <c r="P1175" s="66" t="e">
        <f aca="false">MID(SUBSTITUTE(SUBSTITUTE(Q1175,"/",CONCATENATE(CHAR(10),"/")),"/",CONCATENATE(CHAR(10),"/"),F1175+1),2,500)</f>
        <v>#VALUE!</v>
      </c>
      <c r="Q1175" s="67"/>
      <c r="R1175" s="65"/>
      <c r="S1175" s="65" t="str">
        <f aca="false">IF($D1175="","",IF(ISERROR(FIND("/@",RIGHT($Q1175,LEN($Q1175)-FIND("#",SUBSTITUTE($Q1175,"/","#",LEN($Q1175)-LEN(SUBSTITUTE($Q1175,"/",""))))))),IF(LEFT($D1175,4)="BG-X","EG",IF(LEFT($D1175,2)="BG","G",IF(OR(RIGHT($D1175,2)="-0",RIGHT($D1175,3)="-00",RIGHT($D1175,4)="-000"),"","E"))),"A"))</f>
        <v/>
      </c>
      <c r="T1175" s="65"/>
      <c r="U1175" s="65"/>
      <c r="V1175" s="68"/>
      <c r="X1175" s="69"/>
      <c r="Y1175" s="69"/>
      <c r="AE1175" s="72" t="n">
        <f aca="false">D1175</f>
        <v>0</v>
      </c>
      <c r="AF1175" s="73" t="n">
        <f aca="false">F1175</f>
        <v>-1</v>
      </c>
      <c r="AG1175" s="73" t="n">
        <f aca="false">G1175</f>
        <v>0</v>
      </c>
      <c r="AH1175" s="63"/>
      <c r="AI1175" s="63"/>
      <c r="AJ1175" s="64"/>
      <c r="AK1175" s="64"/>
      <c r="AL1175" s="64"/>
      <c r="AM1175" s="73" t="n">
        <f aca="false">M1175</f>
        <v>0</v>
      </c>
      <c r="AN1175" s="73" t="n">
        <f aca="false">N1175</f>
        <v>0</v>
      </c>
      <c r="AO1175" s="73" t="n">
        <f aca="false">O1175</f>
        <v>0</v>
      </c>
      <c r="AP1175" s="73" t="e">
        <f aca="false">P1175</f>
        <v>#VALUE!</v>
      </c>
      <c r="AQ1175" s="73" t="n">
        <f aca="false">Q1175</f>
        <v>0</v>
      </c>
      <c r="AR1175" s="73" t="n">
        <f aca="false">R1175</f>
        <v>0</v>
      </c>
      <c r="AS1175" s="73" t="str">
        <f aca="false">S1175</f>
        <v/>
      </c>
      <c r="AT1175" s="73" t="n">
        <f aca="false">T1175</f>
        <v>0</v>
      </c>
      <c r="AU1175" s="73" t="n">
        <f aca="false">U1175</f>
        <v>0</v>
      </c>
      <c r="AV1175" s="73" t="n">
        <f aca="false">V1175</f>
        <v>0</v>
      </c>
      <c r="AX1175" s="69" t="n">
        <f aca="false">X1175</f>
        <v>0</v>
      </c>
      <c r="AY1175" s="74" t="n">
        <f aca="false">Y1175</f>
        <v>0</v>
      </c>
    </row>
    <row r="1176" customFormat="false" ht="15" hidden="false" customHeight="false" outlineLevel="0" collapsed="false">
      <c r="A1176" s="58" t="str">
        <f aca="false">IF(ISERROR(SEARCH("-X-",D1176)),IF(S1176="G","NO",IF(S1176="E","YES","")),"EXT")</f>
        <v/>
      </c>
      <c r="C1176" s="59"/>
      <c r="D1176" s="60"/>
      <c r="E1176" s="61"/>
      <c r="F1176" s="62" t="n">
        <f aca="false">LEN(Q1176)-LEN(SUBSTITUTE(Q1176,"/",""))-1</f>
        <v>-1</v>
      </c>
      <c r="G1176" s="62"/>
      <c r="H1176" s="63"/>
      <c r="I1176" s="63"/>
      <c r="J1176" s="64"/>
      <c r="K1176" s="64"/>
      <c r="L1176" s="64"/>
      <c r="M1176" s="63"/>
      <c r="N1176" s="65"/>
      <c r="O1176" s="65"/>
      <c r="P1176" s="66" t="e">
        <f aca="false">MID(SUBSTITUTE(SUBSTITUTE(Q1176,"/",CONCATENATE(CHAR(10),"/")),"/",CONCATENATE(CHAR(10),"/"),F1176+1),2,500)</f>
        <v>#VALUE!</v>
      </c>
      <c r="Q1176" s="67"/>
      <c r="R1176" s="65"/>
      <c r="S1176" s="65" t="str">
        <f aca="false">IF($D1176="","",IF(ISERROR(FIND("/@",RIGHT($Q1176,LEN($Q1176)-FIND("#",SUBSTITUTE($Q1176,"/","#",LEN($Q1176)-LEN(SUBSTITUTE($Q1176,"/",""))))))),IF(LEFT($D1176,4)="BG-X","EG",IF(LEFT($D1176,2)="BG","G",IF(OR(RIGHT($D1176,2)="-0",RIGHT($D1176,3)="-00",RIGHT($D1176,4)="-000"),"","E"))),"A"))</f>
        <v/>
      </c>
      <c r="T1176" s="65"/>
      <c r="U1176" s="65"/>
      <c r="V1176" s="68"/>
      <c r="X1176" s="69"/>
      <c r="Y1176" s="69"/>
      <c r="AE1176" s="72" t="n">
        <f aca="false">D1176</f>
        <v>0</v>
      </c>
      <c r="AF1176" s="73" t="n">
        <f aca="false">F1176</f>
        <v>-1</v>
      </c>
      <c r="AG1176" s="73" t="n">
        <f aca="false">G1176</f>
        <v>0</v>
      </c>
      <c r="AH1176" s="63"/>
      <c r="AI1176" s="63"/>
      <c r="AJ1176" s="64"/>
      <c r="AK1176" s="64"/>
      <c r="AL1176" s="64"/>
      <c r="AM1176" s="73" t="n">
        <f aca="false">M1176</f>
        <v>0</v>
      </c>
      <c r="AN1176" s="73" t="n">
        <f aca="false">N1176</f>
        <v>0</v>
      </c>
      <c r="AO1176" s="73" t="n">
        <f aca="false">O1176</f>
        <v>0</v>
      </c>
      <c r="AP1176" s="73" t="e">
        <f aca="false">P1176</f>
        <v>#VALUE!</v>
      </c>
      <c r="AQ1176" s="73" t="n">
        <f aca="false">Q1176</f>
        <v>0</v>
      </c>
      <c r="AR1176" s="73" t="n">
        <f aca="false">R1176</f>
        <v>0</v>
      </c>
      <c r="AS1176" s="73" t="str">
        <f aca="false">S1176</f>
        <v/>
      </c>
      <c r="AT1176" s="73" t="n">
        <f aca="false">T1176</f>
        <v>0</v>
      </c>
      <c r="AU1176" s="73" t="n">
        <f aca="false">U1176</f>
        <v>0</v>
      </c>
      <c r="AV1176" s="73" t="n">
        <f aca="false">V1176</f>
        <v>0</v>
      </c>
      <c r="AX1176" s="69" t="n">
        <f aca="false">X1176</f>
        <v>0</v>
      </c>
      <c r="AY1176" s="74" t="n">
        <f aca="false">Y1176</f>
        <v>0</v>
      </c>
    </row>
    <row r="1177" customFormat="false" ht="15" hidden="false" customHeight="false" outlineLevel="0" collapsed="false">
      <c r="A1177" s="58" t="str">
        <f aca="false">IF(ISERROR(SEARCH("-X-",D1177)),IF(S1177="G","NO",IF(S1177="E","YES","")),"EXT")</f>
        <v/>
      </c>
      <c r="C1177" s="59"/>
      <c r="D1177" s="60"/>
      <c r="E1177" s="61"/>
      <c r="F1177" s="62" t="n">
        <f aca="false">LEN(Q1177)-LEN(SUBSTITUTE(Q1177,"/",""))-1</f>
        <v>-1</v>
      </c>
      <c r="G1177" s="62"/>
      <c r="H1177" s="63"/>
      <c r="I1177" s="63"/>
      <c r="J1177" s="64"/>
      <c r="K1177" s="64"/>
      <c r="L1177" s="64"/>
      <c r="M1177" s="63"/>
      <c r="N1177" s="65"/>
      <c r="O1177" s="65"/>
      <c r="P1177" s="66" t="e">
        <f aca="false">MID(SUBSTITUTE(SUBSTITUTE(Q1177,"/",CONCATENATE(CHAR(10),"/")),"/",CONCATENATE(CHAR(10),"/"),F1177+1),2,500)</f>
        <v>#VALUE!</v>
      </c>
      <c r="Q1177" s="67"/>
      <c r="R1177" s="65"/>
      <c r="S1177" s="65" t="str">
        <f aca="false">IF($D1177="","",IF(ISERROR(FIND("/@",RIGHT($Q1177,LEN($Q1177)-FIND("#",SUBSTITUTE($Q1177,"/","#",LEN($Q1177)-LEN(SUBSTITUTE($Q1177,"/",""))))))),IF(LEFT($D1177,4)="BG-X","EG",IF(LEFT($D1177,2)="BG","G",IF(OR(RIGHT($D1177,2)="-0",RIGHT($D1177,3)="-00",RIGHT($D1177,4)="-000"),"","E"))),"A"))</f>
        <v/>
      </c>
      <c r="T1177" s="65"/>
      <c r="U1177" s="65"/>
      <c r="V1177" s="68"/>
      <c r="X1177" s="69"/>
      <c r="Y1177" s="69"/>
      <c r="AE1177" s="72" t="n">
        <f aca="false">D1177</f>
        <v>0</v>
      </c>
      <c r="AF1177" s="73" t="n">
        <f aca="false">F1177</f>
        <v>-1</v>
      </c>
      <c r="AG1177" s="73" t="n">
        <f aca="false">G1177</f>
        <v>0</v>
      </c>
      <c r="AH1177" s="63"/>
      <c r="AI1177" s="63"/>
      <c r="AJ1177" s="64"/>
      <c r="AK1177" s="64"/>
      <c r="AL1177" s="64"/>
      <c r="AM1177" s="73" t="n">
        <f aca="false">M1177</f>
        <v>0</v>
      </c>
      <c r="AN1177" s="73" t="n">
        <f aca="false">N1177</f>
        <v>0</v>
      </c>
      <c r="AO1177" s="73" t="n">
        <f aca="false">O1177</f>
        <v>0</v>
      </c>
      <c r="AP1177" s="73" t="e">
        <f aca="false">P1177</f>
        <v>#VALUE!</v>
      </c>
      <c r="AQ1177" s="73" t="n">
        <f aca="false">Q1177</f>
        <v>0</v>
      </c>
      <c r="AR1177" s="73" t="n">
        <f aca="false">R1177</f>
        <v>0</v>
      </c>
      <c r="AS1177" s="73" t="str">
        <f aca="false">S1177</f>
        <v/>
      </c>
      <c r="AT1177" s="73" t="n">
        <f aca="false">T1177</f>
        <v>0</v>
      </c>
      <c r="AU1177" s="73" t="n">
        <f aca="false">U1177</f>
        <v>0</v>
      </c>
      <c r="AV1177" s="73" t="n">
        <f aca="false">V1177</f>
        <v>0</v>
      </c>
      <c r="AX1177" s="69" t="n">
        <f aca="false">X1177</f>
        <v>0</v>
      </c>
      <c r="AY1177" s="74" t="n">
        <f aca="false">Y1177</f>
        <v>0</v>
      </c>
    </row>
    <row r="1178" customFormat="false" ht="15" hidden="false" customHeight="false" outlineLevel="0" collapsed="false">
      <c r="A1178" s="58" t="str">
        <f aca="false">IF(ISERROR(SEARCH("-X-",D1178)),IF(S1178="G","NO",IF(S1178="E","YES","")),"EXT")</f>
        <v/>
      </c>
      <c r="C1178" s="59"/>
      <c r="D1178" s="60"/>
      <c r="E1178" s="61"/>
      <c r="F1178" s="62" t="n">
        <f aca="false">LEN(Q1178)-LEN(SUBSTITUTE(Q1178,"/",""))-1</f>
        <v>-1</v>
      </c>
      <c r="G1178" s="62"/>
      <c r="H1178" s="63"/>
      <c r="I1178" s="63"/>
      <c r="J1178" s="64"/>
      <c r="K1178" s="64"/>
      <c r="L1178" s="64"/>
      <c r="M1178" s="63"/>
      <c r="N1178" s="65"/>
      <c r="O1178" s="65"/>
      <c r="P1178" s="66" t="e">
        <f aca="false">MID(SUBSTITUTE(SUBSTITUTE(Q1178,"/",CONCATENATE(CHAR(10),"/")),"/",CONCATENATE(CHAR(10),"/"),F1178+1),2,500)</f>
        <v>#VALUE!</v>
      </c>
      <c r="Q1178" s="67"/>
      <c r="R1178" s="65"/>
      <c r="S1178" s="65" t="str">
        <f aca="false">IF($D1178="","",IF(ISERROR(FIND("/@",RIGHT($Q1178,LEN($Q1178)-FIND("#",SUBSTITUTE($Q1178,"/","#",LEN($Q1178)-LEN(SUBSTITUTE($Q1178,"/",""))))))),IF(LEFT($D1178,4)="BG-X","EG",IF(LEFT($D1178,2)="BG","G",IF(OR(RIGHT($D1178,2)="-0",RIGHT($D1178,3)="-00",RIGHT($D1178,4)="-000"),"","E"))),"A"))</f>
        <v/>
      </c>
      <c r="T1178" s="65"/>
      <c r="U1178" s="65"/>
      <c r="V1178" s="68"/>
      <c r="X1178" s="69"/>
      <c r="Y1178" s="69"/>
      <c r="AE1178" s="72" t="n">
        <f aca="false">D1178</f>
        <v>0</v>
      </c>
      <c r="AF1178" s="73" t="n">
        <f aca="false">F1178</f>
        <v>-1</v>
      </c>
      <c r="AG1178" s="73" t="n">
        <f aca="false">G1178</f>
        <v>0</v>
      </c>
      <c r="AH1178" s="63"/>
      <c r="AI1178" s="63"/>
      <c r="AJ1178" s="64"/>
      <c r="AK1178" s="64"/>
      <c r="AL1178" s="64"/>
      <c r="AM1178" s="73" t="n">
        <f aca="false">M1178</f>
        <v>0</v>
      </c>
      <c r="AN1178" s="73" t="n">
        <f aca="false">N1178</f>
        <v>0</v>
      </c>
      <c r="AO1178" s="73" t="n">
        <f aca="false">O1178</f>
        <v>0</v>
      </c>
      <c r="AP1178" s="73" t="e">
        <f aca="false">P1178</f>
        <v>#VALUE!</v>
      </c>
      <c r="AQ1178" s="73" t="n">
        <f aca="false">Q1178</f>
        <v>0</v>
      </c>
      <c r="AR1178" s="73" t="n">
        <f aca="false">R1178</f>
        <v>0</v>
      </c>
      <c r="AS1178" s="73" t="str">
        <f aca="false">S1178</f>
        <v/>
      </c>
      <c r="AT1178" s="73" t="n">
        <f aca="false">T1178</f>
        <v>0</v>
      </c>
      <c r="AU1178" s="73" t="n">
        <f aca="false">U1178</f>
        <v>0</v>
      </c>
      <c r="AV1178" s="73" t="n">
        <f aca="false">V1178</f>
        <v>0</v>
      </c>
      <c r="AX1178" s="69" t="n">
        <f aca="false">X1178</f>
        <v>0</v>
      </c>
      <c r="AY1178" s="74" t="n">
        <f aca="false">Y1178</f>
        <v>0</v>
      </c>
    </row>
    <row r="1179" customFormat="false" ht="15" hidden="false" customHeight="false" outlineLevel="0" collapsed="false">
      <c r="A1179" s="58" t="str">
        <f aca="false">IF(ISERROR(SEARCH("-X-",D1179)),IF(S1179="G","NO",IF(S1179="E","YES","")),"EXT")</f>
        <v/>
      </c>
      <c r="C1179" s="59"/>
      <c r="D1179" s="60"/>
      <c r="E1179" s="61"/>
      <c r="F1179" s="62" t="n">
        <f aca="false">LEN(Q1179)-LEN(SUBSTITUTE(Q1179,"/",""))-1</f>
        <v>-1</v>
      </c>
      <c r="G1179" s="62"/>
      <c r="H1179" s="63"/>
      <c r="I1179" s="63"/>
      <c r="J1179" s="64"/>
      <c r="K1179" s="64"/>
      <c r="L1179" s="64"/>
      <c r="M1179" s="63"/>
      <c r="N1179" s="65"/>
      <c r="O1179" s="65"/>
      <c r="P1179" s="66" t="e">
        <f aca="false">MID(SUBSTITUTE(SUBSTITUTE(Q1179,"/",CONCATENATE(CHAR(10),"/")),"/",CONCATENATE(CHAR(10),"/"),F1179+1),2,500)</f>
        <v>#VALUE!</v>
      </c>
      <c r="Q1179" s="67"/>
      <c r="R1179" s="65"/>
      <c r="S1179" s="65" t="str">
        <f aca="false">IF($D1179="","",IF(ISERROR(FIND("/@",RIGHT($Q1179,LEN($Q1179)-FIND("#",SUBSTITUTE($Q1179,"/","#",LEN($Q1179)-LEN(SUBSTITUTE($Q1179,"/",""))))))),IF(LEFT($D1179,4)="BG-X","EG",IF(LEFT($D1179,2)="BG","G",IF(OR(RIGHT($D1179,2)="-0",RIGHT($D1179,3)="-00",RIGHT($D1179,4)="-000"),"","E"))),"A"))</f>
        <v/>
      </c>
      <c r="T1179" s="65"/>
      <c r="U1179" s="65"/>
      <c r="V1179" s="68"/>
      <c r="X1179" s="69"/>
      <c r="Y1179" s="69"/>
      <c r="AE1179" s="72" t="n">
        <f aca="false">D1179</f>
        <v>0</v>
      </c>
      <c r="AF1179" s="73" t="n">
        <f aca="false">F1179</f>
        <v>-1</v>
      </c>
      <c r="AG1179" s="73" t="n">
        <f aca="false">G1179</f>
        <v>0</v>
      </c>
      <c r="AH1179" s="63"/>
      <c r="AI1179" s="63"/>
      <c r="AJ1179" s="64"/>
      <c r="AK1179" s="64"/>
      <c r="AL1179" s="64"/>
      <c r="AM1179" s="73" t="n">
        <f aca="false">M1179</f>
        <v>0</v>
      </c>
      <c r="AN1179" s="73" t="n">
        <f aca="false">N1179</f>
        <v>0</v>
      </c>
      <c r="AO1179" s="73" t="n">
        <f aca="false">O1179</f>
        <v>0</v>
      </c>
      <c r="AP1179" s="73" t="e">
        <f aca="false">P1179</f>
        <v>#VALUE!</v>
      </c>
      <c r="AQ1179" s="73" t="n">
        <f aca="false">Q1179</f>
        <v>0</v>
      </c>
      <c r="AR1179" s="73" t="n">
        <f aca="false">R1179</f>
        <v>0</v>
      </c>
      <c r="AS1179" s="73" t="str">
        <f aca="false">S1179</f>
        <v/>
      </c>
      <c r="AT1179" s="73" t="n">
        <f aca="false">T1179</f>
        <v>0</v>
      </c>
      <c r="AU1179" s="73" t="n">
        <f aca="false">U1179</f>
        <v>0</v>
      </c>
      <c r="AV1179" s="73" t="n">
        <f aca="false">V1179</f>
        <v>0</v>
      </c>
      <c r="AX1179" s="69" t="n">
        <f aca="false">X1179</f>
        <v>0</v>
      </c>
      <c r="AY1179" s="74" t="n">
        <f aca="false">Y1179</f>
        <v>0</v>
      </c>
    </row>
    <row r="1180" customFormat="false" ht="15" hidden="false" customHeight="false" outlineLevel="0" collapsed="false">
      <c r="A1180" s="58" t="str">
        <f aca="false">IF(ISERROR(SEARCH("-X-",D1180)),IF(S1180="G","NO",IF(S1180="E","YES","")),"EXT")</f>
        <v/>
      </c>
      <c r="C1180" s="59"/>
      <c r="D1180" s="60"/>
      <c r="E1180" s="61"/>
      <c r="F1180" s="62" t="n">
        <f aca="false">LEN(Q1180)-LEN(SUBSTITUTE(Q1180,"/",""))-1</f>
        <v>-1</v>
      </c>
      <c r="G1180" s="62"/>
      <c r="H1180" s="63"/>
      <c r="I1180" s="63"/>
      <c r="J1180" s="64"/>
      <c r="K1180" s="64"/>
      <c r="L1180" s="64"/>
      <c r="M1180" s="63"/>
      <c r="N1180" s="65"/>
      <c r="O1180" s="65"/>
      <c r="P1180" s="66" t="e">
        <f aca="false">MID(SUBSTITUTE(SUBSTITUTE(Q1180,"/",CONCATENATE(CHAR(10),"/")),"/",CONCATENATE(CHAR(10),"/"),F1180+1),2,500)</f>
        <v>#VALUE!</v>
      </c>
      <c r="Q1180" s="67"/>
      <c r="R1180" s="65"/>
      <c r="S1180" s="65" t="str">
        <f aca="false">IF($D1180="","",IF(ISERROR(FIND("/@",RIGHT($Q1180,LEN($Q1180)-FIND("#",SUBSTITUTE($Q1180,"/","#",LEN($Q1180)-LEN(SUBSTITUTE($Q1180,"/",""))))))),IF(LEFT($D1180,4)="BG-X","EG",IF(LEFT($D1180,2)="BG","G",IF(OR(RIGHT($D1180,2)="-0",RIGHT($D1180,3)="-00",RIGHT($D1180,4)="-000"),"","E"))),"A"))</f>
        <v/>
      </c>
      <c r="T1180" s="65"/>
      <c r="U1180" s="65"/>
      <c r="V1180" s="68"/>
      <c r="X1180" s="69"/>
      <c r="Y1180" s="69"/>
      <c r="AE1180" s="72" t="n">
        <f aca="false">D1180</f>
        <v>0</v>
      </c>
      <c r="AF1180" s="73" t="n">
        <f aca="false">F1180</f>
        <v>-1</v>
      </c>
      <c r="AG1180" s="73" t="n">
        <f aca="false">G1180</f>
        <v>0</v>
      </c>
      <c r="AH1180" s="63"/>
      <c r="AI1180" s="63"/>
      <c r="AJ1180" s="64"/>
      <c r="AK1180" s="64"/>
      <c r="AL1180" s="64"/>
      <c r="AM1180" s="73" t="n">
        <f aca="false">M1180</f>
        <v>0</v>
      </c>
      <c r="AN1180" s="73" t="n">
        <f aca="false">N1180</f>
        <v>0</v>
      </c>
      <c r="AO1180" s="73" t="n">
        <f aca="false">O1180</f>
        <v>0</v>
      </c>
      <c r="AP1180" s="73" t="e">
        <f aca="false">P1180</f>
        <v>#VALUE!</v>
      </c>
      <c r="AQ1180" s="73" t="n">
        <f aca="false">Q1180</f>
        <v>0</v>
      </c>
      <c r="AR1180" s="73" t="n">
        <f aca="false">R1180</f>
        <v>0</v>
      </c>
      <c r="AS1180" s="73" t="str">
        <f aca="false">S1180</f>
        <v/>
      </c>
      <c r="AT1180" s="73" t="n">
        <f aca="false">T1180</f>
        <v>0</v>
      </c>
      <c r="AU1180" s="73" t="n">
        <f aca="false">U1180</f>
        <v>0</v>
      </c>
      <c r="AV1180" s="73" t="n">
        <f aca="false">V1180</f>
        <v>0</v>
      </c>
      <c r="AX1180" s="69" t="n">
        <f aca="false">X1180</f>
        <v>0</v>
      </c>
      <c r="AY1180" s="74" t="n">
        <f aca="false">Y1180</f>
        <v>0</v>
      </c>
    </row>
    <row r="1181" customFormat="false" ht="15" hidden="false" customHeight="false" outlineLevel="0" collapsed="false">
      <c r="A1181" s="58" t="str">
        <f aca="false">IF(ISERROR(SEARCH("-X-",D1181)),IF(S1181="G","NO",IF(S1181="E","YES","")),"EXT")</f>
        <v/>
      </c>
      <c r="C1181" s="59"/>
      <c r="D1181" s="60"/>
      <c r="E1181" s="61"/>
      <c r="F1181" s="62" t="n">
        <f aca="false">LEN(Q1181)-LEN(SUBSTITUTE(Q1181,"/",""))-1</f>
        <v>-1</v>
      </c>
      <c r="G1181" s="62"/>
      <c r="H1181" s="63"/>
      <c r="I1181" s="63"/>
      <c r="J1181" s="64"/>
      <c r="K1181" s="64"/>
      <c r="L1181" s="64"/>
      <c r="M1181" s="63"/>
      <c r="N1181" s="65"/>
      <c r="O1181" s="65"/>
      <c r="P1181" s="66" t="e">
        <f aca="false">MID(SUBSTITUTE(SUBSTITUTE(Q1181,"/",CONCATENATE(CHAR(10),"/")),"/",CONCATENATE(CHAR(10),"/"),F1181+1),2,500)</f>
        <v>#VALUE!</v>
      </c>
      <c r="Q1181" s="67"/>
      <c r="R1181" s="65"/>
      <c r="S1181" s="65" t="str">
        <f aca="false">IF($D1181="","",IF(ISERROR(FIND("/@",RIGHT($Q1181,LEN($Q1181)-FIND("#",SUBSTITUTE($Q1181,"/","#",LEN($Q1181)-LEN(SUBSTITUTE($Q1181,"/",""))))))),IF(LEFT($D1181,4)="BG-X","EG",IF(LEFT($D1181,2)="BG","G",IF(OR(RIGHT($D1181,2)="-0",RIGHT($D1181,3)="-00",RIGHT($D1181,4)="-000"),"","E"))),"A"))</f>
        <v/>
      </c>
      <c r="T1181" s="65"/>
      <c r="U1181" s="65"/>
      <c r="V1181" s="68"/>
      <c r="X1181" s="69"/>
      <c r="Y1181" s="69"/>
      <c r="AE1181" s="72" t="n">
        <f aca="false">D1181</f>
        <v>0</v>
      </c>
      <c r="AF1181" s="73" t="n">
        <f aca="false">F1181</f>
        <v>-1</v>
      </c>
      <c r="AG1181" s="73" t="n">
        <f aca="false">G1181</f>
        <v>0</v>
      </c>
      <c r="AH1181" s="63"/>
      <c r="AI1181" s="63"/>
      <c r="AJ1181" s="64"/>
      <c r="AK1181" s="64"/>
      <c r="AL1181" s="64"/>
      <c r="AM1181" s="73" t="n">
        <f aca="false">M1181</f>
        <v>0</v>
      </c>
      <c r="AN1181" s="73" t="n">
        <f aca="false">N1181</f>
        <v>0</v>
      </c>
      <c r="AO1181" s="73" t="n">
        <f aca="false">O1181</f>
        <v>0</v>
      </c>
      <c r="AP1181" s="73" t="e">
        <f aca="false">P1181</f>
        <v>#VALUE!</v>
      </c>
      <c r="AQ1181" s="73" t="n">
        <f aca="false">Q1181</f>
        <v>0</v>
      </c>
      <c r="AR1181" s="73" t="n">
        <f aca="false">R1181</f>
        <v>0</v>
      </c>
      <c r="AS1181" s="73" t="str">
        <f aca="false">S1181</f>
        <v/>
      </c>
      <c r="AT1181" s="73" t="n">
        <f aca="false">T1181</f>
        <v>0</v>
      </c>
      <c r="AU1181" s="73" t="n">
        <f aca="false">U1181</f>
        <v>0</v>
      </c>
      <c r="AV1181" s="73" t="n">
        <f aca="false">V1181</f>
        <v>0</v>
      </c>
      <c r="AX1181" s="69" t="n">
        <f aca="false">X1181</f>
        <v>0</v>
      </c>
      <c r="AY1181" s="74" t="n">
        <f aca="false">Y1181</f>
        <v>0</v>
      </c>
    </row>
    <row r="1182" customFormat="false" ht="15" hidden="false" customHeight="false" outlineLevel="0" collapsed="false">
      <c r="A1182" s="58" t="str">
        <f aca="false">IF(ISERROR(SEARCH("-X-",D1182)),IF(S1182="G","NO",IF(S1182="E","YES","")),"EXT")</f>
        <v/>
      </c>
      <c r="C1182" s="59"/>
      <c r="D1182" s="60"/>
      <c r="E1182" s="61"/>
      <c r="F1182" s="62" t="n">
        <f aca="false">LEN(Q1182)-LEN(SUBSTITUTE(Q1182,"/",""))-1</f>
        <v>-1</v>
      </c>
      <c r="G1182" s="62"/>
      <c r="H1182" s="63"/>
      <c r="I1182" s="63"/>
      <c r="J1182" s="64"/>
      <c r="K1182" s="64"/>
      <c r="L1182" s="64"/>
      <c r="M1182" s="63"/>
      <c r="N1182" s="65"/>
      <c r="O1182" s="65"/>
      <c r="P1182" s="66" t="e">
        <f aca="false">MID(SUBSTITUTE(SUBSTITUTE(Q1182,"/",CONCATENATE(CHAR(10),"/")),"/",CONCATENATE(CHAR(10),"/"),F1182+1),2,500)</f>
        <v>#VALUE!</v>
      </c>
      <c r="Q1182" s="67"/>
      <c r="R1182" s="65"/>
      <c r="S1182" s="65" t="str">
        <f aca="false">IF($D1182="","",IF(ISERROR(FIND("/@",RIGHT($Q1182,LEN($Q1182)-FIND("#",SUBSTITUTE($Q1182,"/","#",LEN($Q1182)-LEN(SUBSTITUTE($Q1182,"/",""))))))),IF(LEFT($D1182,4)="BG-X","EG",IF(LEFT($D1182,2)="BG","G",IF(OR(RIGHT($D1182,2)="-0",RIGHT($D1182,3)="-00",RIGHT($D1182,4)="-000"),"","E"))),"A"))</f>
        <v/>
      </c>
      <c r="T1182" s="65"/>
      <c r="U1182" s="65"/>
      <c r="V1182" s="68"/>
      <c r="X1182" s="69"/>
      <c r="Y1182" s="69"/>
      <c r="AE1182" s="72" t="n">
        <f aca="false">D1182</f>
        <v>0</v>
      </c>
      <c r="AF1182" s="73" t="n">
        <f aca="false">F1182</f>
        <v>-1</v>
      </c>
      <c r="AG1182" s="73" t="n">
        <f aca="false">G1182</f>
        <v>0</v>
      </c>
      <c r="AH1182" s="63"/>
      <c r="AI1182" s="63"/>
      <c r="AJ1182" s="64"/>
      <c r="AK1182" s="64"/>
      <c r="AL1182" s="64"/>
      <c r="AM1182" s="73" t="n">
        <f aca="false">M1182</f>
        <v>0</v>
      </c>
      <c r="AN1182" s="73" t="n">
        <f aca="false">N1182</f>
        <v>0</v>
      </c>
      <c r="AO1182" s="73" t="n">
        <f aca="false">O1182</f>
        <v>0</v>
      </c>
      <c r="AP1182" s="73" t="e">
        <f aca="false">P1182</f>
        <v>#VALUE!</v>
      </c>
      <c r="AQ1182" s="73" t="n">
        <f aca="false">Q1182</f>
        <v>0</v>
      </c>
      <c r="AR1182" s="73" t="n">
        <f aca="false">R1182</f>
        <v>0</v>
      </c>
      <c r="AS1182" s="73" t="str">
        <f aca="false">S1182</f>
        <v/>
      </c>
      <c r="AT1182" s="73" t="n">
        <f aca="false">T1182</f>
        <v>0</v>
      </c>
      <c r="AU1182" s="73" t="n">
        <f aca="false">U1182</f>
        <v>0</v>
      </c>
      <c r="AV1182" s="73" t="n">
        <f aca="false">V1182</f>
        <v>0</v>
      </c>
      <c r="AX1182" s="69" t="n">
        <f aca="false">X1182</f>
        <v>0</v>
      </c>
      <c r="AY1182" s="74" t="n">
        <f aca="false">Y1182</f>
        <v>0</v>
      </c>
    </row>
    <row r="1183" customFormat="false" ht="15" hidden="false" customHeight="false" outlineLevel="0" collapsed="false">
      <c r="A1183" s="58" t="str">
        <f aca="false">IF(ISERROR(SEARCH("-X-",D1183)),IF(S1183="G","NO",IF(S1183="E","YES","")),"EXT")</f>
        <v/>
      </c>
      <c r="C1183" s="59"/>
      <c r="D1183" s="60"/>
      <c r="E1183" s="61"/>
      <c r="F1183" s="62" t="n">
        <f aca="false">LEN(Q1183)-LEN(SUBSTITUTE(Q1183,"/",""))-1</f>
        <v>-1</v>
      </c>
      <c r="G1183" s="62"/>
      <c r="H1183" s="63"/>
      <c r="I1183" s="63"/>
      <c r="J1183" s="64"/>
      <c r="K1183" s="64"/>
      <c r="L1183" s="64"/>
      <c r="M1183" s="63"/>
      <c r="N1183" s="65"/>
      <c r="O1183" s="65"/>
      <c r="P1183" s="66" t="e">
        <f aca="false">MID(SUBSTITUTE(SUBSTITUTE(Q1183,"/",CONCATENATE(CHAR(10),"/")),"/",CONCATENATE(CHAR(10),"/"),F1183+1),2,500)</f>
        <v>#VALUE!</v>
      </c>
      <c r="Q1183" s="67"/>
      <c r="R1183" s="65"/>
      <c r="S1183" s="65" t="str">
        <f aca="false">IF($D1183="","",IF(ISERROR(FIND("/@",RIGHT($Q1183,LEN($Q1183)-FIND("#",SUBSTITUTE($Q1183,"/","#",LEN($Q1183)-LEN(SUBSTITUTE($Q1183,"/",""))))))),IF(LEFT($D1183,4)="BG-X","EG",IF(LEFT($D1183,2)="BG","G",IF(OR(RIGHT($D1183,2)="-0",RIGHT($D1183,3)="-00",RIGHT($D1183,4)="-000"),"","E"))),"A"))</f>
        <v/>
      </c>
      <c r="T1183" s="65"/>
      <c r="U1183" s="65"/>
      <c r="V1183" s="68"/>
      <c r="X1183" s="69"/>
      <c r="Y1183" s="69"/>
      <c r="AE1183" s="72" t="n">
        <f aca="false">D1183</f>
        <v>0</v>
      </c>
      <c r="AF1183" s="73" t="n">
        <f aca="false">F1183</f>
        <v>-1</v>
      </c>
      <c r="AG1183" s="73" t="n">
        <f aca="false">G1183</f>
        <v>0</v>
      </c>
      <c r="AH1183" s="63"/>
      <c r="AI1183" s="63"/>
      <c r="AJ1183" s="64"/>
      <c r="AK1183" s="64"/>
      <c r="AL1183" s="64"/>
      <c r="AM1183" s="73" t="n">
        <f aca="false">M1183</f>
        <v>0</v>
      </c>
      <c r="AN1183" s="73" t="n">
        <f aca="false">N1183</f>
        <v>0</v>
      </c>
      <c r="AO1183" s="73" t="n">
        <f aca="false">O1183</f>
        <v>0</v>
      </c>
      <c r="AP1183" s="73" t="e">
        <f aca="false">P1183</f>
        <v>#VALUE!</v>
      </c>
      <c r="AQ1183" s="73" t="n">
        <f aca="false">Q1183</f>
        <v>0</v>
      </c>
      <c r="AR1183" s="73" t="n">
        <f aca="false">R1183</f>
        <v>0</v>
      </c>
      <c r="AS1183" s="73" t="str">
        <f aca="false">S1183</f>
        <v/>
      </c>
      <c r="AT1183" s="73" t="n">
        <f aca="false">T1183</f>
        <v>0</v>
      </c>
      <c r="AU1183" s="73" t="n">
        <f aca="false">U1183</f>
        <v>0</v>
      </c>
      <c r="AV1183" s="73" t="n">
        <f aca="false">V1183</f>
        <v>0</v>
      </c>
      <c r="AX1183" s="69" t="n">
        <f aca="false">X1183</f>
        <v>0</v>
      </c>
      <c r="AY1183" s="74" t="n">
        <f aca="false">Y1183</f>
        <v>0</v>
      </c>
    </row>
    <row r="1184" customFormat="false" ht="15" hidden="false" customHeight="false" outlineLevel="0" collapsed="false">
      <c r="A1184" s="58" t="str">
        <f aca="false">IF(ISERROR(SEARCH("-X-",D1184)),IF(S1184="G","NO",IF(S1184="E","YES","")),"EXT")</f>
        <v/>
      </c>
      <c r="C1184" s="59"/>
      <c r="D1184" s="60"/>
      <c r="E1184" s="61"/>
      <c r="F1184" s="62" t="n">
        <f aca="false">LEN(Q1184)-LEN(SUBSTITUTE(Q1184,"/",""))-1</f>
        <v>-1</v>
      </c>
      <c r="G1184" s="62"/>
      <c r="H1184" s="63"/>
      <c r="I1184" s="63"/>
      <c r="J1184" s="64"/>
      <c r="K1184" s="64"/>
      <c r="L1184" s="64"/>
      <c r="M1184" s="63"/>
      <c r="N1184" s="65"/>
      <c r="O1184" s="65"/>
      <c r="P1184" s="66" t="e">
        <f aca="false">MID(SUBSTITUTE(SUBSTITUTE(Q1184,"/",CONCATENATE(CHAR(10),"/")),"/",CONCATENATE(CHAR(10),"/"),F1184+1),2,500)</f>
        <v>#VALUE!</v>
      </c>
      <c r="Q1184" s="67"/>
      <c r="R1184" s="65"/>
      <c r="S1184" s="65" t="str">
        <f aca="false">IF($D1184="","",IF(ISERROR(FIND("/@",RIGHT($Q1184,LEN($Q1184)-FIND("#",SUBSTITUTE($Q1184,"/","#",LEN($Q1184)-LEN(SUBSTITUTE($Q1184,"/",""))))))),IF(LEFT($D1184,4)="BG-X","EG",IF(LEFT($D1184,2)="BG","G",IF(OR(RIGHT($D1184,2)="-0",RIGHT($D1184,3)="-00",RIGHT($D1184,4)="-000"),"","E"))),"A"))</f>
        <v/>
      </c>
      <c r="T1184" s="65"/>
      <c r="U1184" s="65"/>
      <c r="V1184" s="68"/>
      <c r="X1184" s="69"/>
      <c r="Y1184" s="69"/>
      <c r="AE1184" s="72" t="n">
        <f aca="false">D1184</f>
        <v>0</v>
      </c>
      <c r="AF1184" s="73" t="n">
        <f aca="false">F1184</f>
        <v>-1</v>
      </c>
      <c r="AG1184" s="73" t="n">
        <f aca="false">G1184</f>
        <v>0</v>
      </c>
      <c r="AH1184" s="63"/>
      <c r="AI1184" s="63"/>
      <c r="AJ1184" s="64"/>
      <c r="AK1184" s="64"/>
      <c r="AL1184" s="64"/>
      <c r="AM1184" s="73" t="n">
        <f aca="false">M1184</f>
        <v>0</v>
      </c>
      <c r="AN1184" s="73" t="n">
        <f aca="false">N1184</f>
        <v>0</v>
      </c>
      <c r="AO1184" s="73" t="n">
        <f aca="false">O1184</f>
        <v>0</v>
      </c>
      <c r="AP1184" s="73" t="e">
        <f aca="false">P1184</f>
        <v>#VALUE!</v>
      </c>
      <c r="AQ1184" s="73" t="n">
        <f aca="false">Q1184</f>
        <v>0</v>
      </c>
      <c r="AR1184" s="73" t="n">
        <f aca="false">R1184</f>
        <v>0</v>
      </c>
      <c r="AS1184" s="73" t="str">
        <f aca="false">S1184</f>
        <v/>
      </c>
      <c r="AT1184" s="73" t="n">
        <f aca="false">T1184</f>
        <v>0</v>
      </c>
      <c r="AU1184" s="73" t="n">
        <f aca="false">U1184</f>
        <v>0</v>
      </c>
      <c r="AV1184" s="73" t="n">
        <f aca="false">V1184</f>
        <v>0</v>
      </c>
      <c r="AX1184" s="69" t="n">
        <f aca="false">X1184</f>
        <v>0</v>
      </c>
      <c r="AY1184" s="74" t="n">
        <f aca="false">Y1184</f>
        <v>0</v>
      </c>
    </row>
    <row r="1185" customFormat="false" ht="15" hidden="false" customHeight="false" outlineLevel="0" collapsed="false">
      <c r="A1185" s="58" t="str">
        <f aca="false">IF(ISERROR(SEARCH("-X-",D1185)),IF(S1185="G","NO",IF(S1185="E","YES","")),"EXT")</f>
        <v/>
      </c>
      <c r="C1185" s="59"/>
      <c r="D1185" s="60"/>
      <c r="E1185" s="61"/>
      <c r="F1185" s="62" t="n">
        <f aca="false">LEN(Q1185)-LEN(SUBSTITUTE(Q1185,"/",""))-1</f>
        <v>-1</v>
      </c>
      <c r="G1185" s="62"/>
      <c r="H1185" s="63"/>
      <c r="I1185" s="63"/>
      <c r="J1185" s="64"/>
      <c r="K1185" s="64"/>
      <c r="L1185" s="64"/>
      <c r="M1185" s="63"/>
      <c r="N1185" s="65"/>
      <c r="O1185" s="65"/>
      <c r="P1185" s="66" t="e">
        <f aca="false">MID(SUBSTITUTE(SUBSTITUTE(Q1185,"/",CONCATENATE(CHAR(10),"/")),"/",CONCATENATE(CHAR(10),"/"),F1185+1),2,500)</f>
        <v>#VALUE!</v>
      </c>
      <c r="Q1185" s="67"/>
      <c r="R1185" s="65"/>
      <c r="S1185" s="65" t="str">
        <f aca="false">IF($D1185="","",IF(ISERROR(FIND("/@",RIGHT($Q1185,LEN($Q1185)-FIND("#",SUBSTITUTE($Q1185,"/","#",LEN($Q1185)-LEN(SUBSTITUTE($Q1185,"/",""))))))),IF(LEFT($D1185,4)="BG-X","EG",IF(LEFT($D1185,2)="BG","G",IF(OR(RIGHT($D1185,2)="-0",RIGHT($D1185,3)="-00",RIGHT($D1185,4)="-000"),"","E"))),"A"))</f>
        <v/>
      </c>
      <c r="T1185" s="65"/>
      <c r="U1185" s="65"/>
      <c r="V1185" s="68"/>
      <c r="X1185" s="69"/>
      <c r="Y1185" s="69"/>
      <c r="AE1185" s="72" t="n">
        <f aca="false">D1185</f>
        <v>0</v>
      </c>
      <c r="AF1185" s="73" t="n">
        <f aca="false">F1185</f>
        <v>-1</v>
      </c>
      <c r="AG1185" s="73" t="n">
        <f aca="false">G1185</f>
        <v>0</v>
      </c>
      <c r="AH1185" s="63"/>
      <c r="AI1185" s="63"/>
      <c r="AJ1185" s="64"/>
      <c r="AK1185" s="64"/>
      <c r="AL1185" s="64"/>
      <c r="AM1185" s="73" t="n">
        <f aca="false">M1185</f>
        <v>0</v>
      </c>
      <c r="AN1185" s="73" t="n">
        <f aca="false">N1185</f>
        <v>0</v>
      </c>
      <c r="AO1185" s="73" t="n">
        <f aca="false">O1185</f>
        <v>0</v>
      </c>
      <c r="AP1185" s="73" t="e">
        <f aca="false">P1185</f>
        <v>#VALUE!</v>
      </c>
      <c r="AQ1185" s="73" t="n">
        <f aca="false">Q1185</f>
        <v>0</v>
      </c>
      <c r="AR1185" s="73" t="n">
        <f aca="false">R1185</f>
        <v>0</v>
      </c>
      <c r="AS1185" s="73" t="str">
        <f aca="false">S1185</f>
        <v/>
      </c>
      <c r="AT1185" s="73" t="n">
        <f aca="false">T1185</f>
        <v>0</v>
      </c>
      <c r="AU1185" s="73" t="n">
        <f aca="false">U1185</f>
        <v>0</v>
      </c>
      <c r="AV1185" s="73" t="n">
        <f aca="false">V1185</f>
        <v>0</v>
      </c>
      <c r="AX1185" s="69" t="n">
        <f aca="false">X1185</f>
        <v>0</v>
      </c>
      <c r="AY1185" s="74" t="n">
        <f aca="false">Y1185</f>
        <v>0</v>
      </c>
    </row>
    <row r="1186" customFormat="false" ht="15" hidden="false" customHeight="false" outlineLevel="0" collapsed="false">
      <c r="A1186" s="58" t="str">
        <f aca="false">IF(ISERROR(SEARCH("-X-",D1186)),IF(S1186="G","NO",IF(S1186="E","YES","")),"EXT")</f>
        <v/>
      </c>
      <c r="C1186" s="59"/>
      <c r="D1186" s="60"/>
      <c r="E1186" s="61"/>
      <c r="F1186" s="62" t="n">
        <f aca="false">LEN(Q1186)-LEN(SUBSTITUTE(Q1186,"/",""))-1</f>
        <v>-1</v>
      </c>
      <c r="G1186" s="62"/>
      <c r="H1186" s="63"/>
      <c r="I1186" s="63"/>
      <c r="J1186" s="64"/>
      <c r="K1186" s="64"/>
      <c r="L1186" s="64"/>
      <c r="M1186" s="63"/>
      <c r="N1186" s="65"/>
      <c r="O1186" s="65"/>
      <c r="P1186" s="66" t="e">
        <f aca="false">MID(SUBSTITUTE(SUBSTITUTE(Q1186,"/",CONCATENATE(CHAR(10),"/")),"/",CONCATENATE(CHAR(10),"/"),F1186+1),2,500)</f>
        <v>#VALUE!</v>
      </c>
      <c r="Q1186" s="67"/>
      <c r="R1186" s="65"/>
      <c r="S1186" s="65" t="str">
        <f aca="false">IF($D1186="","",IF(ISERROR(FIND("/@",RIGHT($Q1186,LEN($Q1186)-FIND("#",SUBSTITUTE($Q1186,"/","#",LEN($Q1186)-LEN(SUBSTITUTE($Q1186,"/",""))))))),IF(LEFT($D1186,4)="BG-X","EG",IF(LEFT($D1186,2)="BG","G",IF(OR(RIGHT($D1186,2)="-0",RIGHT($D1186,3)="-00",RIGHT($D1186,4)="-000"),"","E"))),"A"))</f>
        <v/>
      </c>
      <c r="T1186" s="65"/>
      <c r="U1186" s="65"/>
      <c r="V1186" s="68"/>
      <c r="X1186" s="69"/>
      <c r="Y1186" s="69"/>
      <c r="AE1186" s="72" t="n">
        <f aca="false">D1186</f>
        <v>0</v>
      </c>
      <c r="AF1186" s="73" t="n">
        <f aca="false">F1186</f>
        <v>-1</v>
      </c>
      <c r="AG1186" s="73" t="n">
        <f aca="false">G1186</f>
        <v>0</v>
      </c>
      <c r="AH1186" s="63"/>
      <c r="AI1186" s="63"/>
      <c r="AJ1186" s="64"/>
      <c r="AK1186" s="64"/>
      <c r="AL1186" s="64"/>
      <c r="AM1186" s="73" t="n">
        <f aca="false">M1186</f>
        <v>0</v>
      </c>
      <c r="AN1186" s="73" t="n">
        <f aca="false">N1186</f>
        <v>0</v>
      </c>
      <c r="AO1186" s="73" t="n">
        <f aca="false">O1186</f>
        <v>0</v>
      </c>
      <c r="AP1186" s="73" t="e">
        <f aca="false">P1186</f>
        <v>#VALUE!</v>
      </c>
      <c r="AQ1186" s="73" t="n">
        <f aca="false">Q1186</f>
        <v>0</v>
      </c>
      <c r="AR1186" s="73" t="n">
        <f aca="false">R1186</f>
        <v>0</v>
      </c>
      <c r="AS1186" s="73" t="str">
        <f aca="false">S1186</f>
        <v/>
      </c>
      <c r="AT1186" s="73" t="n">
        <f aca="false">T1186</f>
        <v>0</v>
      </c>
      <c r="AU1186" s="73" t="n">
        <f aca="false">U1186</f>
        <v>0</v>
      </c>
      <c r="AV1186" s="73" t="n">
        <f aca="false">V1186</f>
        <v>0</v>
      </c>
      <c r="AX1186" s="69" t="n">
        <f aca="false">X1186</f>
        <v>0</v>
      </c>
      <c r="AY1186" s="74" t="n">
        <f aca="false">Y1186</f>
        <v>0</v>
      </c>
    </row>
    <row r="1187" customFormat="false" ht="15" hidden="false" customHeight="false" outlineLevel="0" collapsed="false">
      <c r="A1187" s="58" t="str">
        <f aca="false">IF(ISERROR(SEARCH("-X-",D1187)),IF(S1187="G","NO",IF(S1187="E","YES","")),"EXT")</f>
        <v/>
      </c>
      <c r="C1187" s="59"/>
      <c r="D1187" s="60"/>
      <c r="E1187" s="61"/>
      <c r="F1187" s="62" t="n">
        <f aca="false">LEN(Q1187)-LEN(SUBSTITUTE(Q1187,"/",""))-1</f>
        <v>-1</v>
      </c>
      <c r="G1187" s="62"/>
      <c r="H1187" s="63"/>
      <c r="I1187" s="63"/>
      <c r="J1187" s="64"/>
      <c r="K1187" s="64"/>
      <c r="L1187" s="64"/>
      <c r="M1187" s="63"/>
      <c r="N1187" s="65"/>
      <c r="O1187" s="65"/>
      <c r="P1187" s="66" t="e">
        <f aca="false">MID(SUBSTITUTE(SUBSTITUTE(Q1187,"/",CONCATENATE(CHAR(10),"/")),"/",CONCATENATE(CHAR(10),"/"),F1187+1),2,500)</f>
        <v>#VALUE!</v>
      </c>
      <c r="Q1187" s="67"/>
      <c r="R1187" s="65"/>
      <c r="S1187" s="65" t="str">
        <f aca="false">IF($D1187="","",IF(ISERROR(FIND("/@",RIGHT($Q1187,LEN($Q1187)-FIND("#",SUBSTITUTE($Q1187,"/","#",LEN($Q1187)-LEN(SUBSTITUTE($Q1187,"/",""))))))),IF(LEFT($D1187,4)="BG-X","EG",IF(LEFT($D1187,2)="BG","G",IF(OR(RIGHT($D1187,2)="-0",RIGHT($D1187,3)="-00",RIGHT($D1187,4)="-000"),"","E"))),"A"))</f>
        <v/>
      </c>
      <c r="T1187" s="65"/>
      <c r="U1187" s="65"/>
      <c r="V1187" s="68"/>
      <c r="X1187" s="69"/>
      <c r="Y1187" s="69"/>
      <c r="AE1187" s="72" t="n">
        <f aca="false">D1187</f>
        <v>0</v>
      </c>
      <c r="AF1187" s="73" t="n">
        <f aca="false">F1187</f>
        <v>-1</v>
      </c>
      <c r="AG1187" s="73" t="n">
        <f aca="false">G1187</f>
        <v>0</v>
      </c>
      <c r="AH1187" s="63"/>
      <c r="AI1187" s="63"/>
      <c r="AJ1187" s="64"/>
      <c r="AK1187" s="64"/>
      <c r="AL1187" s="64"/>
      <c r="AM1187" s="73" t="n">
        <f aca="false">M1187</f>
        <v>0</v>
      </c>
      <c r="AN1187" s="73" t="n">
        <f aca="false">N1187</f>
        <v>0</v>
      </c>
      <c r="AO1187" s="73" t="n">
        <f aca="false">O1187</f>
        <v>0</v>
      </c>
      <c r="AP1187" s="73" t="e">
        <f aca="false">P1187</f>
        <v>#VALUE!</v>
      </c>
      <c r="AQ1187" s="73" t="n">
        <f aca="false">Q1187</f>
        <v>0</v>
      </c>
      <c r="AR1187" s="73" t="n">
        <f aca="false">R1187</f>
        <v>0</v>
      </c>
      <c r="AS1187" s="73" t="str">
        <f aca="false">S1187</f>
        <v/>
      </c>
      <c r="AT1187" s="73" t="n">
        <f aca="false">T1187</f>
        <v>0</v>
      </c>
      <c r="AU1187" s="73" t="n">
        <f aca="false">U1187</f>
        <v>0</v>
      </c>
      <c r="AV1187" s="73" t="n">
        <f aca="false">V1187</f>
        <v>0</v>
      </c>
      <c r="AX1187" s="69" t="n">
        <f aca="false">X1187</f>
        <v>0</v>
      </c>
      <c r="AY1187" s="74" t="n">
        <f aca="false">Y1187</f>
        <v>0</v>
      </c>
    </row>
    <row r="1188" customFormat="false" ht="15" hidden="false" customHeight="false" outlineLevel="0" collapsed="false">
      <c r="A1188" s="58" t="str">
        <f aca="false">IF(ISERROR(SEARCH("-X-",D1188)),IF(S1188="G","NO",IF(S1188="E","YES","")),"EXT")</f>
        <v/>
      </c>
      <c r="C1188" s="59"/>
      <c r="D1188" s="60"/>
      <c r="E1188" s="61"/>
      <c r="F1188" s="62" t="n">
        <f aca="false">LEN(Q1188)-LEN(SUBSTITUTE(Q1188,"/",""))-1</f>
        <v>-1</v>
      </c>
      <c r="G1188" s="62"/>
      <c r="H1188" s="63"/>
      <c r="I1188" s="63"/>
      <c r="J1188" s="64"/>
      <c r="K1188" s="64"/>
      <c r="L1188" s="64"/>
      <c r="M1188" s="63"/>
      <c r="N1188" s="65"/>
      <c r="O1188" s="65"/>
      <c r="P1188" s="66" t="e">
        <f aca="false">MID(SUBSTITUTE(SUBSTITUTE(Q1188,"/",CONCATENATE(CHAR(10),"/")),"/",CONCATENATE(CHAR(10),"/"),F1188+1),2,500)</f>
        <v>#VALUE!</v>
      </c>
      <c r="Q1188" s="67"/>
      <c r="R1188" s="65"/>
      <c r="S1188" s="65" t="str">
        <f aca="false">IF($D1188="","",IF(ISERROR(FIND("/@",RIGHT($Q1188,LEN($Q1188)-FIND("#",SUBSTITUTE($Q1188,"/","#",LEN($Q1188)-LEN(SUBSTITUTE($Q1188,"/",""))))))),IF(LEFT($D1188,4)="BG-X","EG",IF(LEFT($D1188,2)="BG","G",IF(OR(RIGHT($D1188,2)="-0",RIGHT($D1188,3)="-00",RIGHT($D1188,4)="-000"),"","E"))),"A"))</f>
        <v/>
      </c>
      <c r="T1188" s="65"/>
      <c r="U1188" s="65"/>
      <c r="V1188" s="68"/>
      <c r="X1188" s="69"/>
      <c r="Y1188" s="69"/>
      <c r="AE1188" s="72" t="n">
        <f aca="false">D1188</f>
        <v>0</v>
      </c>
      <c r="AF1188" s="73" t="n">
        <f aca="false">F1188</f>
        <v>-1</v>
      </c>
      <c r="AG1188" s="73" t="n">
        <f aca="false">G1188</f>
        <v>0</v>
      </c>
      <c r="AH1188" s="63"/>
      <c r="AI1188" s="63"/>
      <c r="AJ1188" s="64"/>
      <c r="AK1188" s="64"/>
      <c r="AL1188" s="64"/>
      <c r="AM1188" s="73" t="n">
        <f aca="false">M1188</f>
        <v>0</v>
      </c>
      <c r="AN1188" s="73" t="n">
        <f aca="false">N1188</f>
        <v>0</v>
      </c>
      <c r="AO1188" s="73" t="n">
        <f aca="false">O1188</f>
        <v>0</v>
      </c>
      <c r="AP1188" s="73" t="e">
        <f aca="false">P1188</f>
        <v>#VALUE!</v>
      </c>
      <c r="AQ1188" s="73" t="n">
        <f aca="false">Q1188</f>
        <v>0</v>
      </c>
      <c r="AR1188" s="73" t="n">
        <f aca="false">R1188</f>
        <v>0</v>
      </c>
      <c r="AS1188" s="73" t="str">
        <f aca="false">S1188</f>
        <v/>
      </c>
      <c r="AT1188" s="73" t="n">
        <f aca="false">T1188</f>
        <v>0</v>
      </c>
      <c r="AU1188" s="73" t="n">
        <f aca="false">U1188</f>
        <v>0</v>
      </c>
      <c r="AV1188" s="73" t="n">
        <f aca="false">V1188</f>
        <v>0</v>
      </c>
      <c r="AX1188" s="69" t="n">
        <f aca="false">X1188</f>
        <v>0</v>
      </c>
      <c r="AY1188" s="74" t="n">
        <f aca="false">Y1188</f>
        <v>0</v>
      </c>
    </row>
    <row r="1189" customFormat="false" ht="15" hidden="false" customHeight="false" outlineLevel="0" collapsed="false">
      <c r="A1189" s="58" t="str">
        <f aca="false">IF(ISERROR(SEARCH("-X-",D1189)),IF(S1189="G","NO",IF(S1189="E","YES","")),"EXT")</f>
        <v/>
      </c>
      <c r="C1189" s="59"/>
      <c r="D1189" s="60"/>
      <c r="E1189" s="61"/>
      <c r="F1189" s="62" t="n">
        <f aca="false">LEN(Q1189)-LEN(SUBSTITUTE(Q1189,"/",""))-1</f>
        <v>-1</v>
      </c>
      <c r="G1189" s="62"/>
      <c r="H1189" s="63"/>
      <c r="I1189" s="63"/>
      <c r="J1189" s="64"/>
      <c r="K1189" s="64"/>
      <c r="L1189" s="64"/>
      <c r="M1189" s="63"/>
      <c r="N1189" s="65"/>
      <c r="O1189" s="65"/>
      <c r="P1189" s="66" t="e">
        <f aca="false">MID(SUBSTITUTE(SUBSTITUTE(Q1189,"/",CONCATENATE(CHAR(10),"/")),"/",CONCATENATE(CHAR(10),"/"),F1189+1),2,500)</f>
        <v>#VALUE!</v>
      </c>
      <c r="Q1189" s="67"/>
      <c r="R1189" s="65"/>
      <c r="S1189" s="65" t="str">
        <f aca="false">IF($D1189="","",IF(ISERROR(FIND("/@",RIGHT($Q1189,LEN($Q1189)-FIND("#",SUBSTITUTE($Q1189,"/","#",LEN($Q1189)-LEN(SUBSTITUTE($Q1189,"/",""))))))),IF(LEFT($D1189,4)="BG-X","EG",IF(LEFT($D1189,2)="BG","G",IF(OR(RIGHT($D1189,2)="-0",RIGHT($D1189,3)="-00",RIGHT($D1189,4)="-000"),"","E"))),"A"))</f>
        <v/>
      </c>
      <c r="T1189" s="65"/>
      <c r="U1189" s="65"/>
      <c r="V1189" s="68"/>
      <c r="X1189" s="69"/>
      <c r="Y1189" s="69"/>
      <c r="AE1189" s="72" t="n">
        <f aca="false">D1189</f>
        <v>0</v>
      </c>
      <c r="AF1189" s="73" t="n">
        <f aca="false">F1189</f>
        <v>-1</v>
      </c>
      <c r="AG1189" s="73" t="n">
        <f aca="false">G1189</f>
        <v>0</v>
      </c>
      <c r="AH1189" s="63"/>
      <c r="AI1189" s="63"/>
      <c r="AJ1189" s="64"/>
      <c r="AK1189" s="64"/>
      <c r="AL1189" s="64"/>
      <c r="AM1189" s="73" t="n">
        <f aca="false">M1189</f>
        <v>0</v>
      </c>
      <c r="AN1189" s="73" t="n">
        <f aca="false">N1189</f>
        <v>0</v>
      </c>
      <c r="AO1189" s="73" t="n">
        <f aca="false">O1189</f>
        <v>0</v>
      </c>
      <c r="AP1189" s="73" t="e">
        <f aca="false">P1189</f>
        <v>#VALUE!</v>
      </c>
      <c r="AQ1189" s="73" t="n">
        <f aca="false">Q1189</f>
        <v>0</v>
      </c>
      <c r="AR1189" s="73" t="n">
        <f aca="false">R1189</f>
        <v>0</v>
      </c>
      <c r="AS1189" s="73" t="str">
        <f aca="false">S1189</f>
        <v/>
      </c>
      <c r="AT1189" s="73" t="n">
        <f aca="false">T1189</f>
        <v>0</v>
      </c>
      <c r="AU1189" s="73" t="n">
        <f aca="false">U1189</f>
        <v>0</v>
      </c>
      <c r="AV1189" s="73" t="n">
        <f aca="false">V1189</f>
        <v>0</v>
      </c>
      <c r="AX1189" s="69" t="n">
        <f aca="false">X1189</f>
        <v>0</v>
      </c>
      <c r="AY1189" s="74" t="n">
        <f aca="false">Y1189</f>
        <v>0</v>
      </c>
    </row>
    <row r="1190" customFormat="false" ht="15" hidden="false" customHeight="false" outlineLevel="0" collapsed="false">
      <c r="A1190" s="58" t="str">
        <f aca="false">IF(ISERROR(SEARCH("-X-",D1190)),IF(S1190="G","NO",IF(S1190="E","YES","")),"EXT")</f>
        <v/>
      </c>
      <c r="C1190" s="59"/>
      <c r="D1190" s="60"/>
      <c r="E1190" s="61"/>
      <c r="F1190" s="62" t="n">
        <f aca="false">LEN(Q1190)-LEN(SUBSTITUTE(Q1190,"/",""))-1</f>
        <v>-1</v>
      </c>
      <c r="G1190" s="62"/>
      <c r="H1190" s="63"/>
      <c r="I1190" s="63"/>
      <c r="J1190" s="64"/>
      <c r="K1190" s="64"/>
      <c r="L1190" s="64"/>
      <c r="M1190" s="63"/>
      <c r="N1190" s="65"/>
      <c r="O1190" s="65"/>
      <c r="P1190" s="66" t="e">
        <f aca="false">MID(SUBSTITUTE(SUBSTITUTE(Q1190,"/",CONCATENATE(CHAR(10),"/")),"/",CONCATENATE(CHAR(10),"/"),F1190+1),2,500)</f>
        <v>#VALUE!</v>
      </c>
      <c r="Q1190" s="67"/>
      <c r="R1190" s="65"/>
      <c r="S1190" s="65" t="str">
        <f aca="false">IF($D1190="","",IF(ISERROR(FIND("/@",RIGHT($Q1190,LEN($Q1190)-FIND("#",SUBSTITUTE($Q1190,"/","#",LEN($Q1190)-LEN(SUBSTITUTE($Q1190,"/",""))))))),IF(LEFT($D1190,4)="BG-X","EG",IF(LEFT($D1190,2)="BG","G",IF(OR(RIGHT($D1190,2)="-0",RIGHT($D1190,3)="-00",RIGHT($D1190,4)="-000"),"","E"))),"A"))</f>
        <v/>
      </c>
      <c r="T1190" s="65"/>
      <c r="U1190" s="65"/>
      <c r="V1190" s="68"/>
      <c r="X1190" s="69"/>
      <c r="Y1190" s="69"/>
      <c r="AE1190" s="72" t="n">
        <f aca="false">D1190</f>
        <v>0</v>
      </c>
      <c r="AF1190" s="73" t="n">
        <f aca="false">F1190</f>
        <v>-1</v>
      </c>
      <c r="AG1190" s="73" t="n">
        <f aca="false">G1190</f>
        <v>0</v>
      </c>
      <c r="AH1190" s="63"/>
      <c r="AI1190" s="63"/>
      <c r="AJ1190" s="64"/>
      <c r="AK1190" s="64"/>
      <c r="AL1190" s="64"/>
      <c r="AM1190" s="73" t="n">
        <f aca="false">M1190</f>
        <v>0</v>
      </c>
      <c r="AN1190" s="73" t="n">
        <f aca="false">N1190</f>
        <v>0</v>
      </c>
      <c r="AO1190" s="73" t="n">
        <f aca="false">O1190</f>
        <v>0</v>
      </c>
      <c r="AP1190" s="73" t="e">
        <f aca="false">P1190</f>
        <v>#VALUE!</v>
      </c>
      <c r="AQ1190" s="73" t="n">
        <f aca="false">Q1190</f>
        <v>0</v>
      </c>
      <c r="AR1190" s="73" t="n">
        <f aca="false">R1190</f>
        <v>0</v>
      </c>
      <c r="AS1190" s="73" t="str">
        <f aca="false">S1190</f>
        <v/>
      </c>
      <c r="AT1190" s="73" t="n">
        <f aca="false">T1190</f>
        <v>0</v>
      </c>
      <c r="AU1190" s="73" t="n">
        <f aca="false">U1190</f>
        <v>0</v>
      </c>
      <c r="AV1190" s="73" t="n">
        <f aca="false">V1190</f>
        <v>0</v>
      </c>
      <c r="AX1190" s="69" t="n">
        <f aca="false">X1190</f>
        <v>0</v>
      </c>
      <c r="AY1190" s="74" t="n">
        <f aca="false">Y1190</f>
        <v>0</v>
      </c>
    </row>
    <row r="1191" customFormat="false" ht="15" hidden="false" customHeight="false" outlineLevel="0" collapsed="false">
      <c r="A1191" s="58" t="str">
        <f aca="false">IF(ISERROR(SEARCH("-X-",D1191)),IF(S1191="G","NO",IF(S1191="E","YES","")),"EXT")</f>
        <v/>
      </c>
      <c r="C1191" s="59"/>
      <c r="D1191" s="60"/>
      <c r="E1191" s="61"/>
      <c r="F1191" s="62" t="n">
        <f aca="false">LEN(Q1191)-LEN(SUBSTITUTE(Q1191,"/",""))-1</f>
        <v>-1</v>
      </c>
      <c r="G1191" s="62"/>
      <c r="H1191" s="63"/>
      <c r="I1191" s="63"/>
      <c r="J1191" s="64"/>
      <c r="K1191" s="64"/>
      <c r="L1191" s="64"/>
      <c r="M1191" s="63"/>
      <c r="N1191" s="65"/>
      <c r="O1191" s="65"/>
      <c r="P1191" s="66" t="e">
        <f aca="false">MID(SUBSTITUTE(SUBSTITUTE(Q1191,"/",CONCATENATE(CHAR(10),"/")),"/",CONCATENATE(CHAR(10),"/"),F1191+1),2,500)</f>
        <v>#VALUE!</v>
      </c>
      <c r="Q1191" s="67"/>
      <c r="R1191" s="65"/>
      <c r="S1191" s="65" t="str">
        <f aca="false">IF($D1191="","",IF(ISERROR(FIND("/@",RIGHT($Q1191,LEN($Q1191)-FIND("#",SUBSTITUTE($Q1191,"/","#",LEN($Q1191)-LEN(SUBSTITUTE($Q1191,"/",""))))))),IF(LEFT($D1191,4)="BG-X","EG",IF(LEFT($D1191,2)="BG","G",IF(OR(RIGHT($D1191,2)="-0",RIGHT($D1191,3)="-00",RIGHT($D1191,4)="-000"),"","E"))),"A"))</f>
        <v/>
      </c>
      <c r="T1191" s="65"/>
      <c r="U1191" s="65"/>
      <c r="V1191" s="68"/>
      <c r="X1191" s="69"/>
      <c r="Y1191" s="69"/>
      <c r="AE1191" s="72" t="n">
        <f aca="false">D1191</f>
        <v>0</v>
      </c>
      <c r="AF1191" s="73" t="n">
        <f aca="false">F1191</f>
        <v>-1</v>
      </c>
      <c r="AG1191" s="73" t="n">
        <f aca="false">G1191</f>
        <v>0</v>
      </c>
      <c r="AH1191" s="63"/>
      <c r="AI1191" s="63"/>
      <c r="AJ1191" s="64"/>
      <c r="AK1191" s="64"/>
      <c r="AL1191" s="64"/>
      <c r="AM1191" s="73" t="n">
        <f aca="false">M1191</f>
        <v>0</v>
      </c>
      <c r="AN1191" s="73" t="n">
        <f aca="false">N1191</f>
        <v>0</v>
      </c>
      <c r="AO1191" s="73" t="n">
        <f aca="false">O1191</f>
        <v>0</v>
      </c>
      <c r="AP1191" s="73" t="e">
        <f aca="false">P1191</f>
        <v>#VALUE!</v>
      </c>
      <c r="AQ1191" s="73" t="n">
        <f aca="false">Q1191</f>
        <v>0</v>
      </c>
      <c r="AR1191" s="73" t="n">
        <f aca="false">R1191</f>
        <v>0</v>
      </c>
      <c r="AS1191" s="73" t="str">
        <f aca="false">S1191</f>
        <v/>
      </c>
      <c r="AT1191" s="73" t="n">
        <f aca="false">T1191</f>
        <v>0</v>
      </c>
      <c r="AU1191" s="73" t="n">
        <f aca="false">U1191</f>
        <v>0</v>
      </c>
      <c r="AV1191" s="73" t="n">
        <f aca="false">V1191</f>
        <v>0</v>
      </c>
      <c r="AX1191" s="69" t="n">
        <f aca="false">X1191</f>
        <v>0</v>
      </c>
      <c r="AY1191" s="74" t="n">
        <f aca="false">Y1191</f>
        <v>0</v>
      </c>
    </row>
    <row r="1192" customFormat="false" ht="15" hidden="false" customHeight="false" outlineLevel="0" collapsed="false">
      <c r="A1192" s="58" t="str">
        <f aca="false">IF(ISERROR(SEARCH("-X-",D1192)),IF(S1192="G","NO",IF(S1192="E","YES","")),"EXT")</f>
        <v/>
      </c>
      <c r="C1192" s="59"/>
      <c r="D1192" s="60"/>
      <c r="E1192" s="61"/>
      <c r="F1192" s="62" t="n">
        <f aca="false">LEN(Q1192)-LEN(SUBSTITUTE(Q1192,"/",""))-1</f>
        <v>-1</v>
      </c>
      <c r="G1192" s="62"/>
      <c r="H1192" s="63"/>
      <c r="I1192" s="63"/>
      <c r="J1192" s="64"/>
      <c r="K1192" s="64"/>
      <c r="L1192" s="64"/>
      <c r="M1192" s="63"/>
      <c r="N1192" s="65"/>
      <c r="O1192" s="65"/>
      <c r="P1192" s="66" t="e">
        <f aca="false">MID(SUBSTITUTE(SUBSTITUTE(Q1192,"/",CONCATENATE(CHAR(10),"/")),"/",CONCATENATE(CHAR(10),"/"),F1192+1),2,500)</f>
        <v>#VALUE!</v>
      </c>
      <c r="Q1192" s="67"/>
      <c r="R1192" s="65"/>
      <c r="S1192" s="65" t="str">
        <f aca="false">IF($D1192="","",IF(ISERROR(FIND("/@",RIGHT($Q1192,LEN($Q1192)-FIND("#",SUBSTITUTE($Q1192,"/","#",LEN($Q1192)-LEN(SUBSTITUTE($Q1192,"/",""))))))),IF(LEFT($D1192,4)="BG-X","EG",IF(LEFT($D1192,2)="BG","G",IF(OR(RIGHT($D1192,2)="-0",RIGHT($D1192,3)="-00",RIGHT($D1192,4)="-000"),"","E"))),"A"))</f>
        <v/>
      </c>
      <c r="T1192" s="65"/>
      <c r="U1192" s="65"/>
      <c r="V1192" s="68"/>
      <c r="X1192" s="69"/>
      <c r="Y1192" s="69"/>
      <c r="AE1192" s="72" t="n">
        <f aca="false">D1192</f>
        <v>0</v>
      </c>
      <c r="AF1192" s="73" t="n">
        <f aca="false">F1192</f>
        <v>-1</v>
      </c>
      <c r="AG1192" s="73" t="n">
        <f aca="false">G1192</f>
        <v>0</v>
      </c>
      <c r="AH1192" s="63"/>
      <c r="AI1192" s="63"/>
      <c r="AJ1192" s="64"/>
      <c r="AK1192" s="64"/>
      <c r="AL1192" s="64"/>
      <c r="AM1192" s="73" t="n">
        <f aca="false">M1192</f>
        <v>0</v>
      </c>
      <c r="AN1192" s="73" t="n">
        <f aca="false">N1192</f>
        <v>0</v>
      </c>
      <c r="AO1192" s="73" t="n">
        <f aca="false">O1192</f>
        <v>0</v>
      </c>
      <c r="AP1192" s="73" t="e">
        <f aca="false">P1192</f>
        <v>#VALUE!</v>
      </c>
      <c r="AQ1192" s="73" t="n">
        <f aca="false">Q1192</f>
        <v>0</v>
      </c>
      <c r="AR1192" s="73" t="n">
        <f aca="false">R1192</f>
        <v>0</v>
      </c>
      <c r="AS1192" s="73" t="str">
        <f aca="false">S1192</f>
        <v/>
      </c>
      <c r="AT1192" s="73" t="n">
        <f aca="false">T1192</f>
        <v>0</v>
      </c>
      <c r="AU1192" s="73" t="n">
        <f aca="false">U1192</f>
        <v>0</v>
      </c>
      <c r="AV1192" s="73" t="n">
        <f aca="false">V1192</f>
        <v>0</v>
      </c>
      <c r="AX1192" s="69" t="n">
        <f aca="false">X1192</f>
        <v>0</v>
      </c>
      <c r="AY1192" s="74" t="n">
        <f aca="false">Y1192</f>
        <v>0</v>
      </c>
    </row>
    <row r="1193" customFormat="false" ht="15" hidden="false" customHeight="false" outlineLevel="0" collapsed="false">
      <c r="A1193" s="58" t="str">
        <f aca="false">IF(ISERROR(SEARCH("-X-",D1193)),IF(S1193="G","NO",IF(S1193="E","YES","")),"EXT")</f>
        <v/>
      </c>
      <c r="C1193" s="59"/>
      <c r="D1193" s="60"/>
      <c r="E1193" s="61"/>
      <c r="F1193" s="62" t="n">
        <f aca="false">LEN(Q1193)-LEN(SUBSTITUTE(Q1193,"/",""))-1</f>
        <v>-1</v>
      </c>
      <c r="G1193" s="62"/>
      <c r="H1193" s="63"/>
      <c r="I1193" s="63"/>
      <c r="J1193" s="64"/>
      <c r="K1193" s="64"/>
      <c r="L1193" s="64"/>
      <c r="M1193" s="63"/>
      <c r="N1193" s="65"/>
      <c r="O1193" s="65"/>
      <c r="P1193" s="66" t="e">
        <f aca="false">MID(SUBSTITUTE(SUBSTITUTE(Q1193,"/",CONCATENATE(CHAR(10),"/")),"/",CONCATENATE(CHAR(10),"/"),F1193+1),2,500)</f>
        <v>#VALUE!</v>
      </c>
      <c r="Q1193" s="67"/>
      <c r="R1193" s="65"/>
      <c r="S1193" s="65" t="str">
        <f aca="false">IF($D1193="","",IF(ISERROR(FIND("/@",RIGHT($Q1193,LEN($Q1193)-FIND("#",SUBSTITUTE($Q1193,"/","#",LEN($Q1193)-LEN(SUBSTITUTE($Q1193,"/",""))))))),IF(LEFT($D1193,4)="BG-X","EG",IF(LEFT($D1193,2)="BG","G",IF(OR(RIGHT($D1193,2)="-0",RIGHT($D1193,3)="-00",RIGHT($D1193,4)="-000"),"","E"))),"A"))</f>
        <v/>
      </c>
      <c r="T1193" s="65"/>
      <c r="U1193" s="65"/>
      <c r="V1193" s="68"/>
      <c r="X1193" s="69"/>
      <c r="Y1193" s="69"/>
      <c r="AE1193" s="72" t="n">
        <f aca="false">D1193</f>
        <v>0</v>
      </c>
      <c r="AF1193" s="73" t="n">
        <f aca="false">F1193</f>
        <v>-1</v>
      </c>
      <c r="AG1193" s="73" t="n">
        <f aca="false">G1193</f>
        <v>0</v>
      </c>
      <c r="AH1193" s="63"/>
      <c r="AI1193" s="63"/>
      <c r="AJ1193" s="64"/>
      <c r="AK1193" s="64"/>
      <c r="AL1193" s="64"/>
      <c r="AM1193" s="73" t="n">
        <f aca="false">M1193</f>
        <v>0</v>
      </c>
      <c r="AN1193" s="73" t="n">
        <f aca="false">N1193</f>
        <v>0</v>
      </c>
      <c r="AO1193" s="73" t="n">
        <f aca="false">O1193</f>
        <v>0</v>
      </c>
      <c r="AP1193" s="73" t="e">
        <f aca="false">P1193</f>
        <v>#VALUE!</v>
      </c>
      <c r="AQ1193" s="73" t="n">
        <f aca="false">Q1193</f>
        <v>0</v>
      </c>
      <c r="AR1193" s="73" t="n">
        <f aca="false">R1193</f>
        <v>0</v>
      </c>
      <c r="AS1193" s="73" t="str">
        <f aca="false">S1193</f>
        <v/>
      </c>
      <c r="AT1193" s="73" t="n">
        <f aca="false">T1193</f>
        <v>0</v>
      </c>
      <c r="AU1193" s="73" t="n">
        <f aca="false">U1193</f>
        <v>0</v>
      </c>
      <c r="AV1193" s="73" t="n">
        <f aca="false">V1193</f>
        <v>0</v>
      </c>
      <c r="AX1193" s="69" t="n">
        <f aca="false">X1193</f>
        <v>0</v>
      </c>
      <c r="AY1193" s="74" t="n">
        <f aca="false">Y1193</f>
        <v>0</v>
      </c>
    </row>
    <row r="1194" customFormat="false" ht="15" hidden="false" customHeight="false" outlineLevel="0" collapsed="false">
      <c r="A1194" s="58" t="str">
        <f aca="false">IF(ISERROR(SEARCH("-X-",D1194)),IF(S1194="G","NO",IF(S1194="E","YES","")),"EXT")</f>
        <v/>
      </c>
      <c r="C1194" s="59"/>
      <c r="D1194" s="60"/>
      <c r="E1194" s="61"/>
      <c r="F1194" s="62" t="n">
        <f aca="false">LEN(Q1194)-LEN(SUBSTITUTE(Q1194,"/",""))-1</f>
        <v>-1</v>
      </c>
      <c r="G1194" s="62"/>
      <c r="H1194" s="63"/>
      <c r="I1194" s="63"/>
      <c r="J1194" s="64"/>
      <c r="K1194" s="64"/>
      <c r="L1194" s="64"/>
      <c r="M1194" s="63"/>
      <c r="N1194" s="65"/>
      <c r="O1194" s="65"/>
      <c r="P1194" s="66" t="e">
        <f aca="false">MID(SUBSTITUTE(SUBSTITUTE(Q1194,"/",CONCATENATE(CHAR(10),"/")),"/",CONCATENATE(CHAR(10),"/"),F1194+1),2,500)</f>
        <v>#VALUE!</v>
      </c>
      <c r="Q1194" s="67"/>
      <c r="R1194" s="65"/>
      <c r="S1194" s="65" t="str">
        <f aca="false">IF($D1194="","",IF(ISERROR(FIND("/@",RIGHT($Q1194,LEN($Q1194)-FIND("#",SUBSTITUTE($Q1194,"/","#",LEN($Q1194)-LEN(SUBSTITUTE($Q1194,"/",""))))))),IF(LEFT($D1194,4)="BG-X","EG",IF(LEFT($D1194,2)="BG","G",IF(OR(RIGHT($D1194,2)="-0",RIGHT($D1194,3)="-00",RIGHT($D1194,4)="-000"),"","E"))),"A"))</f>
        <v/>
      </c>
      <c r="T1194" s="65"/>
      <c r="U1194" s="65"/>
      <c r="V1194" s="68"/>
      <c r="X1194" s="69"/>
      <c r="Y1194" s="69"/>
      <c r="AE1194" s="72" t="n">
        <f aca="false">D1194</f>
        <v>0</v>
      </c>
      <c r="AF1194" s="73" t="n">
        <f aca="false">F1194</f>
        <v>-1</v>
      </c>
      <c r="AG1194" s="73" t="n">
        <f aca="false">G1194</f>
        <v>0</v>
      </c>
      <c r="AH1194" s="63"/>
      <c r="AI1194" s="63"/>
      <c r="AJ1194" s="64"/>
      <c r="AK1194" s="64"/>
      <c r="AL1194" s="64"/>
      <c r="AM1194" s="73" t="n">
        <f aca="false">M1194</f>
        <v>0</v>
      </c>
      <c r="AN1194" s="73" t="n">
        <f aca="false">N1194</f>
        <v>0</v>
      </c>
      <c r="AO1194" s="73" t="n">
        <f aca="false">O1194</f>
        <v>0</v>
      </c>
      <c r="AP1194" s="73" t="e">
        <f aca="false">P1194</f>
        <v>#VALUE!</v>
      </c>
      <c r="AQ1194" s="73" t="n">
        <f aca="false">Q1194</f>
        <v>0</v>
      </c>
      <c r="AR1194" s="73" t="n">
        <f aca="false">R1194</f>
        <v>0</v>
      </c>
      <c r="AS1194" s="73" t="str">
        <f aca="false">S1194</f>
        <v/>
      </c>
      <c r="AT1194" s="73" t="n">
        <f aca="false">T1194</f>
        <v>0</v>
      </c>
      <c r="AU1194" s="73" t="n">
        <f aca="false">U1194</f>
        <v>0</v>
      </c>
      <c r="AV1194" s="73" t="n">
        <f aca="false">V1194</f>
        <v>0</v>
      </c>
      <c r="AX1194" s="69" t="n">
        <f aca="false">X1194</f>
        <v>0</v>
      </c>
      <c r="AY1194" s="74" t="n">
        <f aca="false">Y1194</f>
        <v>0</v>
      </c>
    </row>
    <row r="1195" customFormat="false" ht="15" hidden="false" customHeight="false" outlineLevel="0" collapsed="false">
      <c r="A1195" s="58" t="str">
        <f aca="false">IF(ISERROR(SEARCH("-X-",D1195)),IF(S1195="G","NO",IF(S1195="E","YES","")),"EXT")</f>
        <v/>
      </c>
      <c r="C1195" s="59"/>
      <c r="D1195" s="60"/>
      <c r="E1195" s="61"/>
      <c r="F1195" s="62" t="n">
        <f aca="false">LEN(Q1195)-LEN(SUBSTITUTE(Q1195,"/",""))-1</f>
        <v>-1</v>
      </c>
      <c r="G1195" s="62"/>
      <c r="H1195" s="63"/>
      <c r="I1195" s="63"/>
      <c r="J1195" s="64"/>
      <c r="K1195" s="64"/>
      <c r="L1195" s="64"/>
      <c r="M1195" s="63"/>
      <c r="N1195" s="65"/>
      <c r="O1195" s="65"/>
      <c r="P1195" s="66" t="e">
        <f aca="false">MID(SUBSTITUTE(SUBSTITUTE(Q1195,"/",CONCATENATE(CHAR(10),"/")),"/",CONCATENATE(CHAR(10),"/"),F1195+1),2,500)</f>
        <v>#VALUE!</v>
      </c>
      <c r="Q1195" s="67"/>
      <c r="R1195" s="65"/>
      <c r="S1195" s="65" t="str">
        <f aca="false">IF($D1195="","",IF(ISERROR(FIND("/@",RIGHT($Q1195,LEN($Q1195)-FIND("#",SUBSTITUTE($Q1195,"/","#",LEN($Q1195)-LEN(SUBSTITUTE($Q1195,"/",""))))))),IF(LEFT($D1195,4)="BG-X","EG",IF(LEFT($D1195,2)="BG","G",IF(OR(RIGHT($D1195,2)="-0",RIGHT($D1195,3)="-00",RIGHT($D1195,4)="-000"),"","E"))),"A"))</f>
        <v/>
      </c>
      <c r="T1195" s="65"/>
      <c r="U1195" s="65"/>
      <c r="V1195" s="68"/>
      <c r="X1195" s="69"/>
      <c r="Y1195" s="69"/>
      <c r="AE1195" s="72" t="n">
        <f aca="false">D1195</f>
        <v>0</v>
      </c>
      <c r="AF1195" s="73" t="n">
        <f aca="false">F1195</f>
        <v>-1</v>
      </c>
      <c r="AG1195" s="73" t="n">
        <f aca="false">G1195</f>
        <v>0</v>
      </c>
      <c r="AH1195" s="63"/>
      <c r="AI1195" s="63"/>
      <c r="AJ1195" s="64"/>
      <c r="AK1195" s="64"/>
      <c r="AL1195" s="64"/>
      <c r="AM1195" s="73" t="n">
        <f aca="false">M1195</f>
        <v>0</v>
      </c>
      <c r="AN1195" s="73" t="n">
        <f aca="false">N1195</f>
        <v>0</v>
      </c>
      <c r="AO1195" s="73" t="n">
        <f aca="false">O1195</f>
        <v>0</v>
      </c>
      <c r="AP1195" s="73" t="e">
        <f aca="false">P1195</f>
        <v>#VALUE!</v>
      </c>
      <c r="AQ1195" s="73" t="n">
        <f aca="false">Q1195</f>
        <v>0</v>
      </c>
      <c r="AR1195" s="73" t="n">
        <f aca="false">R1195</f>
        <v>0</v>
      </c>
      <c r="AS1195" s="73" t="str">
        <f aca="false">S1195</f>
        <v/>
      </c>
      <c r="AT1195" s="73" t="n">
        <f aca="false">T1195</f>
        <v>0</v>
      </c>
      <c r="AU1195" s="73" t="n">
        <f aca="false">U1195</f>
        <v>0</v>
      </c>
      <c r="AV1195" s="73" t="n">
        <f aca="false">V1195</f>
        <v>0</v>
      </c>
      <c r="AX1195" s="69" t="n">
        <f aca="false">X1195</f>
        <v>0</v>
      </c>
      <c r="AY1195" s="74" t="n">
        <f aca="false">Y1195</f>
        <v>0</v>
      </c>
    </row>
    <row r="1196" customFormat="false" ht="15" hidden="false" customHeight="false" outlineLevel="0" collapsed="false">
      <c r="A1196" s="58" t="str">
        <f aca="false">IF(ISERROR(SEARCH("-X-",D1196)),IF(S1196="G","NO",IF(S1196="E","YES","")),"EXT")</f>
        <v/>
      </c>
      <c r="C1196" s="59"/>
      <c r="D1196" s="60"/>
      <c r="E1196" s="61"/>
      <c r="F1196" s="62" t="n">
        <f aca="false">LEN(Q1196)-LEN(SUBSTITUTE(Q1196,"/",""))-1</f>
        <v>-1</v>
      </c>
      <c r="G1196" s="62"/>
      <c r="H1196" s="63"/>
      <c r="I1196" s="63"/>
      <c r="J1196" s="64"/>
      <c r="K1196" s="64"/>
      <c r="L1196" s="64"/>
      <c r="M1196" s="63"/>
      <c r="N1196" s="65"/>
      <c r="O1196" s="65"/>
      <c r="P1196" s="66" t="e">
        <f aca="false">MID(SUBSTITUTE(SUBSTITUTE(Q1196,"/",CONCATENATE(CHAR(10),"/")),"/",CONCATENATE(CHAR(10),"/"),F1196+1),2,500)</f>
        <v>#VALUE!</v>
      </c>
      <c r="Q1196" s="67"/>
      <c r="R1196" s="65"/>
      <c r="S1196" s="65" t="str">
        <f aca="false">IF($D1196="","",IF(ISERROR(FIND("/@",RIGHT($Q1196,LEN($Q1196)-FIND("#",SUBSTITUTE($Q1196,"/","#",LEN($Q1196)-LEN(SUBSTITUTE($Q1196,"/",""))))))),IF(LEFT($D1196,4)="BG-X","EG",IF(LEFT($D1196,2)="BG","G",IF(OR(RIGHT($D1196,2)="-0",RIGHT($D1196,3)="-00",RIGHT($D1196,4)="-000"),"","E"))),"A"))</f>
        <v/>
      </c>
      <c r="T1196" s="65"/>
      <c r="U1196" s="65"/>
      <c r="V1196" s="68"/>
      <c r="X1196" s="69"/>
      <c r="Y1196" s="69"/>
      <c r="AE1196" s="72" t="n">
        <f aca="false">D1196</f>
        <v>0</v>
      </c>
      <c r="AF1196" s="73" t="n">
        <f aca="false">F1196</f>
        <v>-1</v>
      </c>
      <c r="AG1196" s="73" t="n">
        <f aca="false">G1196</f>
        <v>0</v>
      </c>
      <c r="AH1196" s="63"/>
      <c r="AI1196" s="63"/>
      <c r="AJ1196" s="64"/>
      <c r="AK1196" s="64"/>
      <c r="AL1196" s="64"/>
      <c r="AM1196" s="73" t="n">
        <f aca="false">M1196</f>
        <v>0</v>
      </c>
      <c r="AN1196" s="73" t="n">
        <f aca="false">N1196</f>
        <v>0</v>
      </c>
      <c r="AO1196" s="73" t="n">
        <f aca="false">O1196</f>
        <v>0</v>
      </c>
      <c r="AP1196" s="73" t="e">
        <f aca="false">P1196</f>
        <v>#VALUE!</v>
      </c>
      <c r="AQ1196" s="73" t="n">
        <f aca="false">Q1196</f>
        <v>0</v>
      </c>
      <c r="AR1196" s="73" t="n">
        <f aca="false">R1196</f>
        <v>0</v>
      </c>
      <c r="AS1196" s="73" t="str">
        <f aca="false">S1196</f>
        <v/>
      </c>
      <c r="AT1196" s="73" t="n">
        <f aca="false">T1196</f>
        <v>0</v>
      </c>
      <c r="AU1196" s="73" t="n">
        <f aca="false">U1196</f>
        <v>0</v>
      </c>
      <c r="AV1196" s="73" t="n">
        <f aca="false">V1196</f>
        <v>0</v>
      </c>
      <c r="AX1196" s="69" t="n">
        <f aca="false">X1196</f>
        <v>0</v>
      </c>
      <c r="AY1196" s="74" t="n">
        <f aca="false">Y1196</f>
        <v>0</v>
      </c>
    </row>
    <row r="1197" customFormat="false" ht="15" hidden="false" customHeight="false" outlineLevel="0" collapsed="false">
      <c r="A1197" s="58" t="str">
        <f aca="false">IF(ISERROR(SEARCH("-X-",D1197)),IF(S1197="G","NO",IF(S1197="E","YES","")),"EXT")</f>
        <v/>
      </c>
      <c r="C1197" s="59"/>
      <c r="D1197" s="60"/>
      <c r="E1197" s="61"/>
      <c r="F1197" s="62" t="n">
        <f aca="false">LEN(Q1197)-LEN(SUBSTITUTE(Q1197,"/",""))-1</f>
        <v>-1</v>
      </c>
      <c r="G1197" s="62"/>
      <c r="H1197" s="63"/>
      <c r="I1197" s="63"/>
      <c r="J1197" s="64"/>
      <c r="K1197" s="64"/>
      <c r="L1197" s="64"/>
      <c r="M1197" s="63"/>
      <c r="N1197" s="65"/>
      <c r="O1197" s="65"/>
      <c r="P1197" s="66" t="e">
        <f aca="false">MID(SUBSTITUTE(SUBSTITUTE(Q1197,"/",CONCATENATE(CHAR(10),"/")),"/",CONCATENATE(CHAR(10),"/"),F1197+1),2,500)</f>
        <v>#VALUE!</v>
      </c>
      <c r="Q1197" s="67"/>
      <c r="R1197" s="65"/>
      <c r="S1197" s="65" t="str">
        <f aca="false">IF($D1197="","",IF(ISERROR(FIND("/@",RIGHT($Q1197,LEN($Q1197)-FIND("#",SUBSTITUTE($Q1197,"/","#",LEN($Q1197)-LEN(SUBSTITUTE($Q1197,"/",""))))))),IF(LEFT($D1197,4)="BG-X","EG",IF(LEFT($D1197,2)="BG","G",IF(OR(RIGHT($D1197,2)="-0",RIGHT($D1197,3)="-00",RIGHT($D1197,4)="-000"),"","E"))),"A"))</f>
        <v/>
      </c>
      <c r="T1197" s="65"/>
      <c r="U1197" s="65"/>
      <c r="V1197" s="68"/>
      <c r="X1197" s="69"/>
      <c r="Y1197" s="69"/>
      <c r="AE1197" s="72" t="n">
        <f aca="false">D1197</f>
        <v>0</v>
      </c>
      <c r="AF1197" s="73" t="n">
        <f aca="false">F1197</f>
        <v>-1</v>
      </c>
      <c r="AG1197" s="73" t="n">
        <f aca="false">G1197</f>
        <v>0</v>
      </c>
      <c r="AH1197" s="63"/>
      <c r="AI1197" s="63"/>
      <c r="AJ1197" s="64"/>
      <c r="AK1197" s="64"/>
      <c r="AL1197" s="64"/>
      <c r="AM1197" s="73" t="n">
        <f aca="false">M1197</f>
        <v>0</v>
      </c>
      <c r="AN1197" s="73" t="n">
        <f aca="false">N1197</f>
        <v>0</v>
      </c>
      <c r="AO1197" s="73" t="n">
        <f aca="false">O1197</f>
        <v>0</v>
      </c>
      <c r="AP1197" s="73" t="e">
        <f aca="false">P1197</f>
        <v>#VALUE!</v>
      </c>
      <c r="AQ1197" s="73" t="n">
        <f aca="false">Q1197</f>
        <v>0</v>
      </c>
      <c r="AR1197" s="73" t="n">
        <f aca="false">R1197</f>
        <v>0</v>
      </c>
      <c r="AS1197" s="73" t="str">
        <f aca="false">S1197</f>
        <v/>
      </c>
      <c r="AT1197" s="73" t="n">
        <f aca="false">T1197</f>
        <v>0</v>
      </c>
      <c r="AU1197" s="73" t="n">
        <f aca="false">U1197</f>
        <v>0</v>
      </c>
      <c r="AV1197" s="73" t="n">
        <f aca="false">V1197</f>
        <v>0</v>
      </c>
      <c r="AX1197" s="69" t="n">
        <f aca="false">X1197</f>
        <v>0</v>
      </c>
      <c r="AY1197" s="74" t="n">
        <f aca="false">Y1197</f>
        <v>0</v>
      </c>
    </row>
    <row r="1198" customFormat="false" ht="15" hidden="false" customHeight="false" outlineLevel="0" collapsed="false">
      <c r="A1198" s="58" t="str">
        <f aca="false">IF(ISERROR(SEARCH("-X-",D1198)),IF(S1198="G","NO",IF(S1198="E","YES","")),"EXT")</f>
        <v/>
      </c>
      <c r="C1198" s="59"/>
      <c r="D1198" s="60"/>
      <c r="E1198" s="61"/>
      <c r="F1198" s="62" t="n">
        <f aca="false">LEN(Q1198)-LEN(SUBSTITUTE(Q1198,"/",""))-1</f>
        <v>-1</v>
      </c>
      <c r="G1198" s="62"/>
      <c r="H1198" s="63"/>
      <c r="I1198" s="63"/>
      <c r="J1198" s="64"/>
      <c r="K1198" s="64"/>
      <c r="L1198" s="64"/>
      <c r="M1198" s="63"/>
      <c r="N1198" s="65"/>
      <c r="O1198" s="65"/>
      <c r="P1198" s="66" t="e">
        <f aca="false">MID(SUBSTITUTE(SUBSTITUTE(Q1198,"/",CONCATENATE(CHAR(10),"/")),"/",CONCATENATE(CHAR(10),"/"),F1198+1),2,500)</f>
        <v>#VALUE!</v>
      </c>
      <c r="Q1198" s="67"/>
      <c r="R1198" s="65"/>
      <c r="S1198" s="65" t="str">
        <f aca="false">IF($D1198="","",IF(ISERROR(FIND("/@",RIGHT($Q1198,LEN($Q1198)-FIND("#",SUBSTITUTE($Q1198,"/","#",LEN($Q1198)-LEN(SUBSTITUTE($Q1198,"/",""))))))),IF(LEFT($D1198,4)="BG-X","EG",IF(LEFT($D1198,2)="BG","G",IF(OR(RIGHT($D1198,2)="-0",RIGHT($D1198,3)="-00",RIGHT($D1198,4)="-000"),"","E"))),"A"))</f>
        <v/>
      </c>
      <c r="T1198" s="65"/>
      <c r="U1198" s="65"/>
      <c r="V1198" s="68"/>
      <c r="X1198" s="69"/>
      <c r="Y1198" s="69"/>
      <c r="AE1198" s="72" t="n">
        <f aca="false">D1198</f>
        <v>0</v>
      </c>
      <c r="AF1198" s="73" t="n">
        <f aca="false">F1198</f>
        <v>-1</v>
      </c>
      <c r="AG1198" s="73" t="n">
        <f aca="false">G1198</f>
        <v>0</v>
      </c>
      <c r="AH1198" s="63"/>
      <c r="AI1198" s="63"/>
      <c r="AJ1198" s="64"/>
      <c r="AK1198" s="64"/>
      <c r="AL1198" s="64"/>
      <c r="AM1198" s="73" t="n">
        <f aca="false">M1198</f>
        <v>0</v>
      </c>
      <c r="AN1198" s="73" t="n">
        <f aca="false">N1198</f>
        <v>0</v>
      </c>
      <c r="AO1198" s="73" t="n">
        <f aca="false">O1198</f>
        <v>0</v>
      </c>
      <c r="AP1198" s="73" t="e">
        <f aca="false">P1198</f>
        <v>#VALUE!</v>
      </c>
      <c r="AQ1198" s="73" t="n">
        <f aca="false">Q1198</f>
        <v>0</v>
      </c>
      <c r="AR1198" s="73" t="n">
        <f aca="false">R1198</f>
        <v>0</v>
      </c>
      <c r="AS1198" s="73" t="str">
        <f aca="false">S1198</f>
        <v/>
      </c>
      <c r="AT1198" s="73" t="n">
        <f aca="false">T1198</f>
        <v>0</v>
      </c>
      <c r="AU1198" s="73" t="n">
        <f aca="false">U1198</f>
        <v>0</v>
      </c>
      <c r="AV1198" s="73" t="n">
        <f aca="false">V1198</f>
        <v>0</v>
      </c>
      <c r="AX1198" s="69" t="n">
        <f aca="false">X1198</f>
        <v>0</v>
      </c>
      <c r="AY1198" s="74" t="n">
        <f aca="false">Y1198</f>
        <v>0</v>
      </c>
    </row>
    <row r="1199" customFormat="false" ht="15" hidden="false" customHeight="false" outlineLevel="0" collapsed="false">
      <c r="A1199" s="58" t="str">
        <f aca="false">IF(ISERROR(SEARCH("-X-",D1199)),IF(S1199="G","NO",IF(S1199="E","YES","")),"EXT")</f>
        <v/>
      </c>
      <c r="C1199" s="59"/>
      <c r="D1199" s="60"/>
      <c r="E1199" s="61"/>
      <c r="F1199" s="62" t="n">
        <f aca="false">LEN(Q1199)-LEN(SUBSTITUTE(Q1199,"/",""))-1</f>
        <v>-1</v>
      </c>
      <c r="G1199" s="62"/>
      <c r="H1199" s="63"/>
      <c r="I1199" s="63"/>
      <c r="J1199" s="64"/>
      <c r="K1199" s="64"/>
      <c r="L1199" s="64"/>
      <c r="M1199" s="63"/>
      <c r="N1199" s="65"/>
      <c r="O1199" s="65"/>
      <c r="P1199" s="66" t="e">
        <f aca="false">MID(SUBSTITUTE(SUBSTITUTE(Q1199,"/",CONCATENATE(CHAR(10),"/")),"/",CONCATENATE(CHAR(10),"/"),F1199+1),2,500)</f>
        <v>#VALUE!</v>
      </c>
      <c r="Q1199" s="67"/>
      <c r="R1199" s="65"/>
      <c r="S1199" s="65" t="str">
        <f aca="false">IF($D1199="","",IF(ISERROR(FIND("/@",RIGHT($Q1199,LEN($Q1199)-FIND("#",SUBSTITUTE($Q1199,"/","#",LEN($Q1199)-LEN(SUBSTITUTE($Q1199,"/",""))))))),IF(LEFT($D1199,4)="BG-X","EG",IF(LEFT($D1199,2)="BG","G",IF(OR(RIGHT($D1199,2)="-0",RIGHT($D1199,3)="-00",RIGHT($D1199,4)="-000"),"","E"))),"A"))</f>
        <v/>
      </c>
      <c r="T1199" s="65"/>
      <c r="U1199" s="65"/>
      <c r="V1199" s="68"/>
      <c r="X1199" s="69"/>
      <c r="Y1199" s="69"/>
      <c r="AE1199" s="72" t="n">
        <f aca="false">D1199</f>
        <v>0</v>
      </c>
      <c r="AF1199" s="73" t="n">
        <f aca="false">F1199</f>
        <v>-1</v>
      </c>
      <c r="AG1199" s="73" t="n">
        <f aca="false">G1199</f>
        <v>0</v>
      </c>
      <c r="AH1199" s="63"/>
      <c r="AI1199" s="63"/>
      <c r="AJ1199" s="64"/>
      <c r="AK1199" s="64"/>
      <c r="AL1199" s="64"/>
      <c r="AM1199" s="73" t="n">
        <f aca="false">M1199</f>
        <v>0</v>
      </c>
      <c r="AN1199" s="73" t="n">
        <f aca="false">N1199</f>
        <v>0</v>
      </c>
      <c r="AO1199" s="73" t="n">
        <f aca="false">O1199</f>
        <v>0</v>
      </c>
      <c r="AP1199" s="73" t="e">
        <f aca="false">P1199</f>
        <v>#VALUE!</v>
      </c>
      <c r="AQ1199" s="73" t="n">
        <f aca="false">Q1199</f>
        <v>0</v>
      </c>
      <c r="AR1199" s="73" t="n">
        <f aca="false">R1199</f>
        <v>0</v>
      </c>
      <c r="AS1199" s="73" t="str">
        <f aca="false">S1199</f>
        <v/>
      </c>
      <c r="AT1199" s="73" t="n">
        <f aca="false">T1199</f>
        <v>0</v>
      </c>
      <c r="AU1199" s="73" t="n">
        <f aca="false">U1199</f>
        <v>0</v>
      </c>
      <c r="AV1199" s="73" t="n">
        <f aca="false">V1199</f>
        <v>0</v>
      </c>
      <c r="AX1199" s="69" t="n">
        <f aca="false">X1199</f>
        <v>0</v>
      </c>
      <c r="AY1199" s="74" t="n">
        <f aca="false">Y1199</f>
        <v>0</v>
      </c>
    </row>
    <row r="1200" customFormat="false" ht="15" hidden="false" customHeight="false" outlineLevel="0" collapsed="false">
      <c r="A1200" s="58" t="str">
        <f aca="false">IF(ISERROR(SEARCH("-X-",D1200)),IF(S1200="G","NO",IF(S1200="E","YES","")),"EXT")</f>
        <v/>
      </c>
      <c r="C1200" s="59"/>
      <c r="D1200" s="60"/>
      <c r="E1200" s="61"/>
      <c r="F1200" s="62" t="n">
        <f aca="false">LEN(Q1200)-LEN(SUBSTITUTE(Q1200,"/",""))-1</f>
        <v>-1</v>
      </c>
      <c r="G1200" s="62"/>
      <c r="H1200" s="63"/>
      <c r="I1200" s="63"/>
      <c r="J1200" s="64"/>
      <c r="K1200" s="64"/>
      <c r="L1200" s="64"/>
      <c r="M1200" s="63"/>
      <c r="N1200" s="65"/>
      <c r="O1200" s="65"/>
      <c r="P1200" s="66" t="e">
        <f aca="false">MID(SUBSTITUTE(SUBSTITUTE(Q1200,"/",CONCATENATE(CHAR(10),"/")),"/",CONCATENATE(CHAR(10),"/"),F1200+1),2,500)</f>
        <v>#VALUE!</v>
      </c>
      <c r="Q1200" s="67"/>
      <c r="R1200" s="65"/>
      <c r="S1200" s="65" t="str">
        <f aca="false">IF($D1200="","",IF(ISERROR(FIND("/@",RIGHT($Q1200,LEN($Q1200)-FIND("#",SUBSTITUTE($Q1200,"/","#",LEN($Q1200)-LEN(SUBSTITUTE($Q1200,"/",""))))))),IF(LEFT($D1200,4)="BG-X","EG",IF(LEFT($D1200,2)="BG","G",IF(OR(RIGHT($D1200,2)="-0",RIGHT($D1200,3)="-00",RIGHT($D1200,4)="-000"),"","E"))),"A"))</f>
        <v/>
      </c>
      <c r="T1200" s="65"/>
      <c r="U1200" s="65"/>
      <c r="V1200" s="68"/>
      <c r="X1200" s="69"/>
      <c r="Y1200" s="69"/>
      <c r="AE1200" s="72" t="n">
        <f aca="false">D1200</f>
        <v>0</v>
      </c>
      <c r="AF1200" s="73" t="n">
        <f aca="false">F1200</f>
        <v>-1</v>
      </c>
      <c r="AG1200" s="73" t="n">
        <f aca="false">G1200</f>
        <v>0</v>
      </c>
      <c r="AH1200" s="63"/>
      <c r="AI1200" s="63"/>
      <c r="AJ1200" s="64"/>
      <c r="AK1200" s="64"/>
      <c r="AL1200" s="64"/>
      <c r="AM1200" s="73" t="n">
        <f aca="false">M1200</f>
        <v>0</v>
      </c>
      <c r="AN1200" s="73" t="n">
        <f aca="false">N1200</f>
        <v>0</v>
      </c>
      <c r="AO1200" s="73" t="n">
        <f aca="false">O1200</f>
        <v>0</v>
      </c>
      <c r="AP1200" s="73" t="e">
        <f aca="false">P1200</f>
        <v>#VALUE!</v>
      </c>
      <c r="AQ1200" s="73" t="n">
        <f aca="false">Q1200</f>
        <v>0</v>
      </c>
      <c r="AR1200" s="73" t="n">
        <f aca="false">R1200</f>
        <v>0</v>
      </c>
      <c r="AS1200" s="73" t="str">
        <f aca="false">S1200</f>
        <v/>
      </c>
      <c r="AT1200" s="73" t="n">
        <f aca="false">T1200</f>
        <v>0</v>
      </c>
      <c r="AU1200" s="73" t="n">
        <f aca="false">U1200</f>
        <v>0</v>
      </c>
      <c r="AV1200" s="73" t="n">
        <f aca="false">V1200</f>
        <v>0</v>
      </c>
      <c r="AX1200" s="69" t="n">
        <f aca="false">X1200</f>
        <v>0</v>
      </c>
      <c r="AY1200" s="74" t="n">
        <f aca="false">Y1200</f>
        <v>0</v>
      </c>
    </row>
    <row r="1201" customFormat="false" ht="15" hidden="false" customHeight="false" outlineLevel="0" collapsed="false">
      <c r="A1201" s="58" t="str">
        <f aca="false">IF(ISERROR(SEARCH("-X-",D1201)),IF(S1201="G","NO",IF(S1201="E","YES","")),"EXT")</f>
        <v/>
      </c>
      <c r="C1201" s="59"/>
      <c r="D1201" s="60"/>
      <c r="E1201" s="61"/>
      <c r="F1201" s="62" t="n">
        <f aca="false">LEN(Q1201)-LEN(SUBSTITUTE(Q1201,"/",""))-1</f>
        <v>-1</v>
      </c>
      <c r="G1201" s="62"/>
      <c r="H1201" s="63"/>
      <c r="I1201" s="63"/>
      <c r="J1201" s="64"/>
      <c r="K1201" s="64"/>
      <c r="L1201" s="64"/>
      <c r="M1201" s="63"/>
      <c r="N1201" s="65"/>
      <c r="O1201" s="65"/>
      <c r="P1201" s="66" t="e">
        <f aca="false">MID(SUBSTITUTE(SUBSTITUTE(Q1201,"/",CONCATENATE(CHAR(10),"/")),"/",CONCATENATE(CHAR(10),"/"),F1201+1),2,500)</f>
        <v>#VALUE!</v>
      </c>
      <c r="Q1201" s="67"/>
      <c r="R1201" s="65"/>
      <c r="S1201" s="65" t="str">
        <f aca="false">IF($D1201="","",IF(ISERROR(FIND("/@",RIGHT($Q1201,LEN($Q1201)-FIND("#",SUBSTITUTE($Q1201,"/","#",LEN($Q1201)-LEN(SUBSTITUTE($Q1201,"/",""))))))),IF(LEFT($D1201,4)="BG-X","EG",IF(LEFT($D1201,2)="BG","G",IF(OR(RIGHT($D1201,2)="-0",RIGHT($D1201,3)="-00",RIGHT($D1201,4)="-000"),"","E"))),"A"))</f>
        <v/>
      </c>
      <c r="T1201" s="65"/>
      <c r="U1201" s="65"/>
      <c r="V1201" s="68"/>
      <c r="X1201" s="69"/>
      <c r="Y1201" s="69"/>
      <c r="AE1201" s="72" t="n">
        <f aca="false">D1201</f>
        <v>0</v>
      </c>
      <c r="AF1201" s="73" t="n">
        <f aca="false">F1201</f>
        <v>-1</v>
      </c>
      <c r="AG1201" s="73" t="n">
        <f aca="false">G1201</f>
        <v>0</v>
      </c>
      <c r="AH1201" s="63"/>
      <c r="AI1201" s="63"/>
      <c r="AJ1201" s="64"/>
      <c r="AK1201" s="64"/>
      <c r="AL1201" s="64"/>
      <c r="AM1201" s="73" t="n">
        <f aca="false">M1201</f>
        <v>0</v>
      </c>
      <c r="AN1201" s="73" t="n">
        <f aca="false">N1201</f>
        <v>0</v>
      </c>
      <c r="AO1201" s="73" t="n">
        <f aca="false">O1201</f>
        <v>0</v>
      </c>
      <c r="AP1201" s="73" t="e">
        <f aca="false">P1201</f>
        <v>#VALUE!</v>
      </c>
      <c r="AQ1201" s="73" t="n">
        <f aca="false">Q1201</f>
        <v>0</v>
      </c>
      <c r="AR1201" s="73" t="n">
        <f aca="false">R1201</f>
        <v>0</v>
      </c>
      <c r="AS1201" s="73" t="str">
        <f aca="false">S1201</f>
        <v/>
      </c>
      <c r="AT1201" s="73" t="n">
        <f aca="false">T1201</f>
        <v>0</v>
      </c>
      <c r="AU1201" s="73" t="n">
        <f aca="false">U1201</f>
        <v>0</v>
      </c>
      <c r="AV1201" s="73" t="n">
        <f aca="false">V1201</f>
        <v>0</v>
      </c>
      <c r="AX1201" s="69" t="n">
        <f aca="false">X1201</f>
        <v>0</v>
      </c>
      <c r="AY1201" s="74" t="n">
        <f aca="false">Y1201</f>
        <v>0</v>
      </c>
    </row>
    <row r="1202" customFormat="false" ht="15" hidden="false" customHeight="false" outlineLevel="0" collapsed="false">
      <c r="A1202" s="58" t="str">
        <f aca="false">IF(ISERROR(SEARCH("-X-",D1202)),IF(S1202="G","NO",IF(S1202="E","YES","")),"EXT")</f>
        <v/>
      </c>
      <c r="C1202" s="59"/>
      <c r="D1202" s="60"/>
      <c r="E1202" s="61"/>
      <c r="F1202" s="62" t="n">
        <f aca="false">LEN(Q1202)-LEN(SUBSTITUTE(Q1202,"/",""))-1</f>
        <v>-1</v>
      </c>
      <c r="G1202" s="62"/>
      <c r="H1202" s="63"/>
      <c r="I1202" s="63"/>
      <c r="J1202" s="64"/>
      <c r="K1202" s="64"/>
      <c r="L1202" s="64"/>
      <c r="M1202" s="63"/>
      <c r="N1202" s="65"/>
      <c r="O1202" s="65"/>
      <c r="P1202" s="66" t="e">
        <f aca="false">MID(SUBSTITUTE(SUBSTITUTE(Q1202,"/",CONCATENATE(CHAR(10),"/")),"/",CONCATENATE(CHAR(10),"/"),F1202+1),2,500)</f>
        <v>#VALUE!</v>
      </c>
      <c r="Q1202" s="67"/>
      <c r="R1202" s="65"/>
      <c r="S1202" s="65" t="str">
        <f aca="false">IF($D1202="","",IF(ISERROR(FIND("/@",RIGHT($Q1202,LEN($Q1202)-FIND("#",SUBSTITUTE($Q1202,"/","#",LEN($Q1202)-LEN(SUBSTITUTE($Q1202,"/",""))))))),IF(LEFT($D1202,4)="BG-X","EG",IF(LEFT($D1202,2)="BG","G",IF(OR(RIGHT($D1202,2)="-0",RIGHT($D1202,3)="-00",RIGHT($D1202,4)="-000"),"","E"))),"A"))</f>
        <v/>
      </c>
      <c r="T1202" s="65"/>
      <c r="U1202" s="65"/>
      <c r="V1202" s="68"/>
      <c r="X1202" s="69"/>
      <c r="Y1202" s="69"/>
      <c r="AE1202" s="72" t="n">
        <f aca="false">D1202</f>
        <v>0</v>
      </c>
      <c r="AF1202" s="73" t="n">
        <f aca="false">F1202</f>
        <v>-1</v>
      </c>
      <c r="AG1202" s="73" t="n">
        <f aca="false">G1202</f>
        <v>0</v>
      </c>
      <c r="AH1202" s="63"/>
      <c r="AI1202" s="63"/>
      <c r="AJ1202" s="64"/>
      <c r="AK1202" s="64"/>
      <c r="AL1202" s="64"/>
      <c r="AM1202" s="73" t="n">
        <f aca="false">M1202</f>
        <v>0</v>
      </c>
      <c r="AN1202" s="73" t="n">
        <f aca="false">N1202</f>
        <v>0</v>
      </c>
      <c r="AO1202" s="73" t="n">
        <f aca="false">O1202</f>
        <v>0</v>
      </c>
      <c r="AP1202" s="73" t="e">
        <f aca="false">P1202</f>
        <v>#VALUE!</v>
      </c>
      <c r="AQ1202" s="73" t="n">
        <f aca="false">Q1202</f>
        <v>0</v>
      </c>
      <c r="AR1202" s="73" t="n">
        <f aca="false">R1202</f>
        <v>0</v>
      </c>
      <c r="AS1202" s="73" t="str">
        <f aca="false">S1202</f>
        <v/>
      </c>
      <c r="AT1202" s="73" t="n">
        <f aca="false">T1202</f>
        <v>0</v>
      </c>
      <c r="AU1202" s="73" t="n">
        <f aca="false">U1202</f>
        <v>0</v>
      </c>
      <c r="AV1202" s="73" t="n">
        <f aca="false">V1202</f>
        <v>0</v>
      </c>
      <c r="AX1202" s="69" t="n">
        <f aca="false">X1202</f>
        <v>0</v>
      </c>
      <c r="AY1202" s="74" t="n">
        <f aca="false">Y1202</f>
        <v>0</v>
      </c>
    </row>
    <row r="1203" customFormat="false" ht="15" hidden="false" customHeight="false" outlineLevel="0" collapsed="false">
      <c r="A1203" s="58" t="str">
        <f aca="false">IF(ISERROR(SEARCH("-X-",D1203)),IF(S1203="G","NO",IF(S1203="E","YES","")),"EXT")</f>
        <v/>
      </c>
      <c r="C1203" s="59"/>
      <c r="D1203" s="60"/>
      <c r="E1203" s="61"/>
      <c r="F1203" s="62" t="n">
        <f aca="false">LEN(Q1203)-LEN(SUBSTITUTE(Q1203,"/",""))-1</f>
        <v>-1</v>
      </c>
      <c r="G1203" s="62"/>
      <c r="H1203" s="63"/>
      <c r="I1203" s="63"/>
      <c r="J1203" s="64"/>
      <c r="K1203" s="64"/>
      <c r="L1203" s="64"/>
      <c r="M1203" s="63"/>
      <c r="N1203" s="65"/>
      <c r="O1203" s="65"/>
      <c r="P1203" s="66" t="e">
        <f aca="false">MID(SUBSTITUTE(SUBSTITUTE(Q1203,"/",CONCATENATE(CHAR(10),"/")),"/",CONCATENATE(CHAR(10),"/"),F1203+1),2,500)</f>
        <v>#VALUE!</v>
      </c>
      <c r="Q1203" s="67"/>
      <c r="R1203" s="65"/>
      <c r="S1203" s="65" t="str">
        <f aca="false">IF($D1203="","",IF(ISERROR(FIND("/@",RIGHT($Q1203,LEN($Q1203)-FIND("#",SUBSTITUTE($Q1203,"/","#",LEN($Q1203)-LEN(SUBSTITUTE($Q1203,"/",""))))))),IF(LEFT($D1203,4)="BG-X","EG",IF(LEFT($D1203,2)="BG","G",IF(OR(RIGHT($D1203,2)="-0",RIGHT($D1203,3)="-00",RIGHT($D1203,4)="-000"),"","E"))),"A"))</f>
        <v/>
      </c>
      <c r="T1203" s="65"/>
      <c r="U1203" s="65"/>
      <c r="V1203" s="68"/>
      <c r="X1203" s="69"/>
      <c r="Y1203" s="69"/>
      <c r="AE1203" s="72" t="n">
        <f aca="false">D1203</f>
        <v>0</v>
      </c>
      <c r="AF1203" s="73" t="n">
        <f aca="false">F1203</f>
        <v>-1</v>
      </c>
      <c r="AG1203" s="73" t="n">
        <f aca="false">G1203</f>
        <v>0</v>
      </c>
      <c r="AH1203" s="63"/>
      <c r="AI1203" s="63"/>
      <c r="AJ1203" s="64"/>
      <c r="AK1203" s="64"/>
      <c r="AL1203" s="64"/>
      <c r="AM1203" s="73" t="n">
        <f aca="false">M1203</f>
        <v>0</v>
      </c>
      <c r="AN1203" s="73" t="n">
        <f aca="false">N1203</f>
        <v>0</v>
      </c>
      <c r="AO1203" s="73" t="n">
        <f aca="false">O1203</f>
        <v>0</v>
      </c>
      <c r="AP1203" s="73" t="e">
        <f aca="false">P1203</f>
        <v>#VALUE!</v>
      </c>
      <c r="AQ1203" s="73" t="n">
        <f aca="false">Q1203</f>
        <v>0</v>
      </c>
      <c r="AR1203" s="73" t="n">
        <f aca="false">R1203</f>
        <v>0</v>
      </c>
      <c r="AS1203" s="73" t="str">
        <f aca="false">S1203</f>
        <v/>
      </c>
      <c r="AT1203" s="73" t="n">
        <f aca="false">T1203</f>
        <v>0</v>
      </c>
      <c r="AU1203" s="73" t="n">
        <f aca="false">U1203</f>
        <v>0</v>
      </c>
      <c r="AV1203" s="73" t="n">
        <f aca="false">V1203</f>
        <v>0</v>
      </c>
      <c r="AX1203" s="69" t="n">
        <f aca="false">X1203</f>
        <v>0</v>
      </c>
      <c r="AY1203" s="74" t="n">
        <f aca="false">Y1203</f>
        <v>0</v>
      </c>
    </row>
    <row r="1204" customFormat="false" ht="15" hidden="false" customHeight="false" outlineLevel="0" collapsed="false">
      <c r="A1204" s="58" t="str">
        <f aca="false">IF(ISERROR(SEARCH("-X-",D1204)),IF(S1204="G","NO",IF(S1204="E","YES","")),"EXT")</f>
        <v/>
      </c>
      <c r="C1204" s="59"/>
      <c r="D1204" s="60"/>
      <c r="E1204" s="61"/>
      <c r="F1204" s="62" t="n">
        <f aca="false">LEN(Q1204)-LEN(SUBSTITUTE(Q1204,"/",""))-1</f>
        <v>-1</v>
      </c>
      <c r="G1204" s="62"/>
      <c r="H1204" s="63"/>
      <c r="I1204" s="63"/>
      <c r="J1204" s="64"/>
      <c r="K1204" s="64"/>
      <c r="L1204" s="64"/>
      <c r="M1204" s="63"/>
      <c r="N1204" s="65"/>
      <c r="O1204" s="65"/>
      <c r="P1204" s="66" t="e">
        <f aca="false">MID(SUBSTITUTE(SUBSTITUTE(Q1204,"/",CONCATENATE(CHAR(10),"/")),"/",CONCATENATE(CHAR(10),"/"),F1204+1),2,500)</f>
        <v>#VALUE!</v>
      </c>
      <c r="Q1204" s="67"/>
      <c r="R1204" s="65"/>
      <c r="S1204" s="65" t="str">
        <f aca="false">IF($D1204="","",IF(ISERROR(FIND("/@",RIGHT($Q1204,LEN($Q1204)-FIND("#",SUBSTITUTE($Q1204,"/","#",LEN($Q1204)-LEN(SUBSTITUTE($Q1204,"/",""))))))),IF(LEFT($D1204,4)="BG-X","EG",IF(LEFT($D1204,2)="BG","G",IF(OR(RIGHT($D1204,2)="-0",RIGHT($D1204,3)="-00",RIGHT($D1204,4)="-000"),"","E"))),"A"))</f>
        <v/>
      </c>
      <c r="T1204" s="65"/>
      <c r="U1204" s="65"/>
      <c r="V1204" s="68"/>
      <c r="X1204" s="69"/>
      <c r="Y1204" s="69"/>
      <c r="AE1204" s="72" t="n">
        <f aca="false">D1204</f>
        <v>0</v>
      </c>
      <c r="AF1204" s="73" t="n">
        <f aca="false">F1204</f>
        <v>-1</v>
      </c>
      <c r="AG1204" s="73" t="n">
        <f aca="false">G1204</f>
        <v>0</v>
      </c>
      <c r="AH1204" s="63"/>
      <c r="AI1204" s="63"/>
      <c r="AJ1204" s="64"/>
      <c r="AK1204" s="64"/>
      <c r="AL1204" s="64"/>
      <c r="AM1204" s="73" t="n">
        <f aca="false">M1204</f>
        <v>0</v>
      </c>
      <c r="AN1204" s="73" t="n">
        <f aca="false">N1204</f>
        <v>0</v>
      </c>
      <c r="AO1204" s="73" t="n">
        <f aca="false">O1204</f>
        <v>0</v>
      </c>
      <c r="AP1204" s="73" t="e">
        <f aca="false">P1204</f>
        <v>#VALUE!</v>
      </c>
      <c r="AQ1204" s="73" t="n">
        <f aca="false">Q1204</f>
        <v>0</v>
      </c>
      <c r="AR1204" s="73" t="n">
        <f aca="false">R1204</f>
        <v>0</v>
      </c>
      <c r="AS1204" s="73" t="str">
        <f aca="false">S1204</f>
        <v/>
      </c>
      <c r="AT1204" s="73" t="n">
        <f aca="false">T1204</f>
        <v>0</v>
      </c>
      <c r="AU1204" s="73" t="n">
        <f aca="false">U1204</f>
        <v>0</v>
      </c>
      <c r="AV1204" s="73" t="n">
        <f aca="false">V1204</f>
        <v>0</v>
      </c>
      <c r="AX1204" s="69" t="n">
        <f aca="false">X1204</f>
        <v>0</v>
      </c>
      <c r="AY1204" s="74" t="n">
        <f aca="false">Y1204</f>
        <v>0</v>
      </c>
    </row>
    <row r="1205" customFormat="false" ht="15" hidden="false" customHeight="false" outlineLevel="0" collapsed="false">
      <c r="A1205" s="58" t="str">
        <f aca="false">IF(ISERROR(SEARCH("-X-",D1205)),IF(S1205="G","NO",IF(S1205="E","YES","")),"EXT")</f>
        <v/>
      </c>
      <c r="C1205" s="59"/>
      <c r="D1205" s="60"/>
      <c r="E1205" s="61"/>
      <c r="F1205" s="62" t="n">
        <f aca="false">LEN(Q1205)-LEN(SUBSTITUTE(Q1205,"/",""))-1</f>
        <v>-1</v>
      </c>
      <c r="G1205" s="62"/>
      <c r="H1205" s="63"/>
      <c r="I1205" s="63"/>
      <c r="J1205" s="64"/>
      <c r="K1205" s="64"/>
      <c r="L1205" s="64"/>
      <c r="M1205" s="63"/>
      <c r="N1205" s="65"/>
      <c r="O1205" s="65"/>
      <c r="P1205" s="66" t="e">
        <f aca="false">MID(SUBSTITUTE(SUBSTITUTE(Q1205,"/",CONCATENATE(CHAR(10),"/")),"/",CONCATENATE(CHAR(10),"/"),F1205+1),2,500)</f>
        <v>#VALUE!</v>
      </c>
      <c r="Q1205" s="67"/>
      <c r="R1205" s="65"/>
      <c r="S1205" s="65" t="str">
        <f aca="false">IF($D1205="","",IF(ISERROR(FIND("/@",RIGHT($Q1205,LEN($Q1205)-FIND("#",SUBSTITUTE($Q1205,"/","#",LEN($Q1205)-LEN(SUBSTITUTE($Q1205,"/",""))))))),IF(LEFT($D1205,4)="BG-X","EG",IF(LEFT($D1205,2)="BG","G",IF(OR(RIGHT($D1205,2)="-0",RIGHT($D1205,3)="-00",RIGHT($D1205,4)="-000"),"","E"))),"A"))</f>
        <v/>
      </c>
      <c r="T1205" s="65"/>
      <c r="U1205" s="65"/>
      <c r="V1205" s="68"/>
      <c r="X1205" s="69"/>
      <c r="Y1205" s="69"/>
      <c r="AE1205" s="72" t="n">
        <f aca="false">D1205</f>
        <v>0</v>
      </c>
      <c r="AF1205" s="73" t="n">
        <f aca="false">F1205</f>
        <v>-1</v>
      </c>
      <c r="AG1205" s="73" t="n">
        <f aca="false">G1205</f>
        <v>0</v>
      </c>
      <c r="AH1205" s="63"/>
      <c r="AI1205" s="63"/>
      <c r="AJ1205" s="64"/>
      <c r="AK1205" s="64"/>
      <c r="AL1205" s="64"/>
      <c r="AM1205" s="73" t="n">
        <f aca="false">M1205</f>
        <v>0</v>
      </c>
      <c r="AN1205" s="73" t="n">
        <f aca="false">N1205</f>
        <v>0</v>
      </c>
      <c r="AO1205" s="73" t="n">
        <f aca="false">O1205</f>
        <v>0</v>
      </c>
      <c r="AP1205" s="73" t="e">
        <f aca="false">P1205</f>
        <v>#VALUE!</v>
      </c>
      <c r="AQ1205" s="73" t="n">
        <f aca="false">Q1205</f>
        <v>0</v>
      </c>
      <c r="AR1205" s="73" t="n">
        <f aca="false">R1205</f>
        <v>0</v>
      </c>
      <c r="AS1205" s="73" t="str">
        <f aca="false">S1205</f>
        <v/>
      </c>
      <c r="AT1205" s="73" t="n">
        <f aca="false">T1205</f>
        <v>0</v>
      </c>
      <c r="AU1205" s="73" t="n">
        <f aca="false">U1205</f>
        <v>0</v>
      </c>
      <c r="AV1205" s="73" t="n">
        <f aca="false">V1205</f>
        <v>0</v>
      </c>
      <c r="AX1205" s="69" t="n">
        <f aca="false">X1205</f>
        <v>0</v>
      </c>
      <c r="AY1205" s="74" t="n">
        <f aca="false">Y1205</f>
        <v>0</v>
      </c>
    </row>
    <row r="1206" customFormat="false" ht="15" hidden="false" customHeight="false" outlineLevel="0" collapsed="false">
      <c r="A1206" s="58" t="str">
        <f aca="false">IF(ISERROR(SEARCH("-X-",D1206)),IF(S1206="G","NO",IF(S1206="E","YES","")),"EXT")</f>
        <v/>
      </c>
      <c r="C1206" s="59"/>
      <c r="D1206" s="60"/>
      <c r="E1206" s="61"/>
      <c r="F1206" s="62" t="n">
        <f aca="false">LEN(Q1206)-LEN(SUBSTITUTE(Q1206,"/",""))-1</f>
        <v>-1</v>
      </c>
      <c r="G1206" s="62"/>
      <c r="H1206" s="63"/>
      <c r="I1206" s="63"/>
      <c r="J1206" s="64"/>
      <c r="K1206" s="64"/>
      <c r="L1206" s="64"/>
      <c r="M1206" s="63"/>
      <c r="N1206" s="65"/>
      <c r="O1206" s="65"/>
      <c r="P1206" s="66" t="e">
        <f aca="false">MID(SUBSTITUTE(SUBSTITUTE(Q1206,"/",CONCATENATE(CHAR(10),"/")),"/",CONCATENATE(CHAR(10),"/"),F1206+1),2,500)</f>
        <v>#VALUE!</v>
      </c>
      <c r="Q1206" s="67"/>
      <c r="R1206" s="65"/>
      <c r="S1206" s="65" t="str">
        <f aca="false">IF($D1206="","",IF(ISERROR(FIND("/@",RIGHT($Q1206,LEN($Q1206)-FIND("#",SUBSTITUTE($Q1206,"/","#",LEN($Q1206)-LEN(SUBSTITUTE($Q1206,"/",""))))))),IF(LEFT($D1206,4)="BG-X","EG",IF(LEFT($D1206,2)="BG","G",IF(OR(RIGHT($D1206,2)="-0",RIGHT($D1206,3)="-00",RIGHT($D1206,4)="-000"),"","E"))),"A"))</f>
        <v/>
      </c>
      <c r="T1206" s="65"/>
      <c r="U1206" s="65"/>
      <c r="V1206" s="68"/>
      <c r="X1206" s="69"/>
      <c r="Y1206" s="69"/>
      <c r="AE1206" s="72" t="n">
        <f aca="false">D1206</f>
        <v>0</v>
      </c>
      <c r="AF1206" s="73" t="n">
        <f aca="false">F1206</f>
        <v>-1</v>
      </c>
      <c r="AG1206" s="73" t="n">
        <f aca="false">G1206</f>
        <v>0</v>
      </c>
      <c r="AH1206" s="63"/>
      <c r="AI1206" s="63"/>
      <c r="AJ1206" s="64"/>
      <c r="AK1206" s="64"/>
      <c r="AL1206" s="64"/>
      <c r="AM1206" s="73" t="n">
        <f aca="false">M1206</f>
        <v>0</v>
      </c>
      <c r="AN1206" s="73" t="n">
        <f aca="false">N1206</f>
        <v>0</v>
      </c>
      <c r="AO1206" s="73" t="n">
        <f aca="false">O1206</f>
        <v>0</v>
      </c>
      <c r="AP1206" s="73" t="e">
        <f aca="false">P1206</f>
        <v>#VALUE!</v>
      </c>
      <c r="AQ1206" s="73" t="n">
        <f aca="false">Q1206</f>
        <v>0</v>
      </c>
      <c r="AR1206" s="73" t="n">
        <f aca="false">R1206</f>
        <v>0</v>
      </c>
      <c r="AS1206" s="73" t="str">
        <f aca="false">S1206</f>
        <v/>
      </c>
      <c r="AT1206" s="73" t="n">
        <f aca="false">T1206</f>
        <v>0</v>
      </c>
      <c r="AU1206" s="73" t="n">
        <f aca="false">U1206</f>
        <v>0</v>
      </c>
      <c r="AV1206" s="73" t="n">
        <f aca="false">V1206</f>
        <v>0</v>
      </c>
      <c r="AX1206" s="69" t="n">
        <f aca="false">X1206</f>
        <v>0</v>
      </c>
      <c r="AY1206" s="74" t="n">
        <f aca="false">Y1206</f>
        <v>0</v>
      </c>
    </row>
    <row r="1207" customFormat="false" ht="15" hidden="false" customHeight="false" outlineLevel="0" collapsed="false">
      <c r="A1207" s="58" t="str">
        <f aca="false">IF(ISERROR(SEARCH("-X-",D1207)),IF(S1207="G","NO",IF(S1207="E","YES","")),"EXT")</f>
        <v/>
      </c>
      <c r="C1207" s="59"/>
      <c r="D1207" s="60"/>
      <c r="E1207" s="61"/>
      <c r="F1207" s="62" t="n">
        <f aca="false">LEN(Q1207)-LEN(SUBSTITUTE(Q1207,"/",""))-1</f>
        <v>-1</v>
      </c>
      <c r="G1207" s="62"/>
      <c r="H1207" s="63"/>
      <c r="I1207" s="63"/>
      <c r="J1207" s="64"/>
      <c r="K1207" s="64"/>
      <c r="L1207" s="64"/>
      <c r="M1207" s="63"/>
      <c r="N1207" s="65"/>
      <c r="O1207" s="65"/>
      <c r="P1207" s="66" t="e">
        <f aca="false">MID(SUBSTITUTE(SUBSTITUTE(Q1207,"/",CONCATENATE(CHAR(10),"/")),"/",CONCATENATE(CHAR(10),"/"),F1207+1),2,500)</f>
        <v>#VALUE!</v>
      </c>
      <c r="Q1207" s="67"/>
      <c r="R1207" s="65"/>
      <c r="S1207" s="65" t="str">
        <f aca="false">IF($D1207="","",IF(ISERROR(FIND("/@",RIGHT($Q1207,LEN($Q1207)-FIND("#",SUBSTITUTE($Q1207,"/","#",LEN($Q1207)-LEN(SUBSTITUTE($Q1207,"/",""))))))),IF(LEFT($D1207,4)="BG-X","EG",IF(LEFT($D1207,2)="BG","G",IF(OR(RIGHT($D1207,2)="-0",RIGHT($D1207,3)="-00",RIGHT($D1207,4)="-000"),"","E"))),"A"))</f>
        <v/>
      </c>
      <c r="T1207" s="65"/>
      <c r="U1207" s="65"/>
      <c r="V1207" s="68"/>
      <c r="X1207" s="69"/>
      <c r="Y1207" s="69"/>
      <c r="AE1207" s="72" t="n">
        <f aca="false">D1207</f>
        <v>0</v>
      </c>
      <c r="AF1207" s="73" t="n">
        <f aca="false">F1207</f>
        <v>-1</v>
      </c>
      <c r="AG1207" s="73" t="n">
        <f aca="false">G1207</f>
        <v>0</v>
      </c>
      <c r="AH1207" s="63"/>
      <c r="AI1207" s="63"/>
      <c r="AJ1207" s="64"/>
      <c r="AK1207" s="64"/>
      <c r="AL1207" s="64"/>
      <c r="AM1207" s="73" t="n">
        <f aca="false">M1207</f>
        <v>0</v>
      </c>
      <c r="AN1207" s="73" t="n">
        <f aca="false">N1207</f>
        <v>0</v>
      </c>
      <c r="AO1207" s="73" t="n">
        <f aca="false">O1207</f>
        <v>0</v>
      </c>
      <c r="AP1207" s="73" t="e">
        <f aca="false">P1207</f>
        <v>#VALUE!</v>
      </c>
      <c r="AQ1207" s="73" t="n">
        <f aca="false">Q1207</f>
        <v>0</v>
      </c>
      <c r="AR1207" s="73" t="n">
        <f aca="false">R1207</f>
        <v>0</v>
      </c>
      <c r="AS1207" s="73" t="str">
        <f aca="false">S1207</f>
        <v/>
      </c>
      <c r="AT1207" s="73" t="n">
        <f aca="false">T1207</f>
        <v>0</v>
      </c>
      <c r="AU1207" s="73" t="n">
        <f aca="false">U1207</f>
        <v>0</v>
      </c>
      <c r="AV1207" s="73" t="n">
        <f aca="false">V1207</f>
        <v>0</v>
      </c>
      <c r="AX1207" s="69" t="n">
        <f aca="false">X1207</f>
        <v>0</v>
      </c>
      <c r="AY1207" s="74" t="n">
        <f aca="false">Y1207</f>
        <v>0</v>
      </c>
    </row>
    <row r="1208" customFormat="false" ht="15" hidden="false" customHeight="false" outlineLevel="0" collapsed="false">
      <c r="A1208" s="58" t="str">
        <f aca="false">IF(ISERROR(SEARCH("-X-",D1208)),IF(S1208="G","NO",IF(S1208="E","YES","")),"EXT")</f>
        <v/>
      </c>
      <c r="C1208" s="59"/>
      <c r="D1208" s="60"/>
      <c r="E1208" s="61"/>
      <c r="F1208" s="62" t="n">
        <f aca="false">LEN(Q1208)-LEN(SUBSTITUTE(Q1208,"/",""))-1</f>
        <v>-1</v>
      </c>
      <c r="G1208" s="62"/>
      <c r="H1208" s="63"/>
      <c r="I1208" s="63"/>
      <c r="J1208" s="64"/>
      <c r="K1208" s="64"/>
      <c r="L1208" s="64"/>
      <c r="M1208" s="63"/>
      <c r="N1208" s="65"/>
      <c r="O1208" s="65"/>
      <c r="P1208" s="66" t="e">
        <f aca="false">MID(SUBSTITUTE(SUBSTITUTE(Q1208,"/",CONCATENATE(CHAR(10),"/")),"/",CONCATENATE(CHAR(10),"/"),F1208+1),2,500)</f>
        <v>#VALUE!</v>
      </c>
      <c r="Q1208" s="67"/>
      <c r="R1208" s="65"/>
      <c r="S1208" s="65" t="str">
        <f aca="false">IF($D1208="","",IF(ISERROR(FIND("/@",RIGHT($Q1208,LEN($Q1208)-FIND("#",SUBSTITUTE($Q1208,"/","#",LEN($Q1208)-LEN(SUBSTITUTE($Q1208,"/",""))))))),IF(LEFT($D1208,4)="BG-X","EG",IF(LEFT($D1208,2)="BG","G",IF(OR(RIGHT($D1208,2)="-0",RIGHT($D1208,3)="-00",RIGHT($D1208,4)="-000"),"","E"))),"A"))</f>
        <v/>
      </c>
      <c r="T1208" s="65"/>
      <c r="U1208" s="65"/>
      <c r="V1208" s="68"/>
      <c r="X1208" s="69"/>
      <c r="Y1208" s="69"/>
      <c r="AE1208" s="72" t="n">
        <f aca="false">D1208</f>
        <v>0</v>
      </c>
      <c r="AF1208" s="73" t="n">
        <f aca="false">F1208</f>
        <v>-1</v>
      </c>
      <c r="AG1208" s="73" t="n">
        <f aca="false">G1208</f>
        <v>0</v>
      </c>
      <c r="AH1208" s="63"/>
      <c r="AI1208" s="63"/>
      <c r="AJ1208" s="64"/>
      <c r="AK1208" s="64"/>
      <c r="AL1208" s="64"/>
      <c r="AM1208" s="73" t="n">
        <f aca="false">M1208</f>
        <v>0</v>
      </c>
      <c r="AN1208" s="73" t="n">
        <f aca="false">N1208</f>
        <v>0</v>
      </c>
      <c r="AO1208" s="73" t="n">
        <f aca="false">O1208</f>
        <v>0</v>
      </c>
      <c r="AP1208" s="73" t="e">
        <f aca="false">P1208</f>
        <v>#VALUE!</v>
      </c>
      <c r="AQ1208" s="73" t="n">
        <f aca="false">Q1208</f>
        <v>0</v>
      </c>
      <c r="AR1208" s="73" t="n">
        <f aca="false">R1208</f>
        <v>0</v>
      </c>
      <c r="AS1208" s="73" t="str">
        <f aca="false">S1208</f>
        <v/>
      </c>
      <c r="AT1208" s="73" t="n">
        <f aca="false">T1208</f>
        <v>0</v>
      </c>
      <c r="AU1208" s="73" t="n">
        <f aca="false">U1208</f>
        <v>0</v>
      </c>
      <c r="AV1208" s="73" t="n">
        <f aca="false">V1208</f>
        <v>0</v>
      </c>
      <c r="AX1208" s="69" t="n">
        <f aca="false">X1208</f>
        <v>0</v>
      </c>
      <c r="AY1208" s="74" t="n">
        <f aca="false">Y1208</f>
        <v>0</v>
      </c>
    </row>
    <row r="1209" customFormat="false" ht="15" hidden="false" customHeight="false" outlineLevel="0" collapsed="false">
      <c r="A1209" s="58" t="str">
        <f aca="false">IF(ISERROR(SEARCH("-X-",D1209)),IF(S1209="G","NO",IF(S1209="E","YES","")),"EXT")</f>
        <v/>
      </c>
      <c r="C1209" s="59"/>
      <c r="D1209" s="60"/>
      <c r="E1209" s="61"/>
      <c r="F1209" s="62" t="n">
        <f aca="false">LEN(Q1209)-LEN(SUBSTITUTE(Q1209,"/",""))-1</f>
        <v>-1</v>
      </c>
      <c r="G1209" s="62"/>
      <c r="H1209" s="63"/>
      <c r="I1209" s="63"/>
      <c r="J1209" s="64"/>
      <c r="K1209" s="64"/>
      <c r="L1209" s="64"/>
      <c r="M1209" s="63"/>
      <c r="N1209" s="65"/>
      <c r="O1209" s="65"/>
      <c r="P1209" s="66" t="e">
        <f aca="false">MID(SUBSTITUTE(SUBSTITUTE(Q1209,"/",CONCATENATE(CHAR(10),"/")),"/",CONCATENATE(CHAR(10),"/"),F1209+1),2,500)</f>
        <v>#VALUE!</v>
      </c>
      <c r="Q1209" s="67"/>
      <c r="R1209" s="65"/>
      <c r="S1209" s="65" t="str">
        <f aca="false">IF($D1209="","",IF(ISERROR(FIND("/@",RIGHT($Q1209,LEN($Q1209)-FIND("#",SUBSTITUTE($Q1209,"/","#",LEN($Q1209)-LEN(SUBSTITUTE($Q1209,"/",""))))))),IF(LEFT($D1209,4)="BG-X","EG",IF(LEFT($D1209,2)="BG","G",IF(OR(RIGHT($D1209,2)="-0",RIGHT($D1209,3)="-00",RIGHT($D1209,4)="-000"),"","E"))),"A"))</f>
        <v/>
      </c>
      <c r="T1209" s="65"/>
      <c r="U1209" s="65"/>
      <c r="V1209" s="68"/>
      <c r="X1209" s="69"/>
      <c r="Y1209" s="69"/>
      <c r="AE1209" s="72" t="n">
        <f aca="false">D1209</f>
        <v>0</v>
      </c>
      <c r="AF1209" s="73" t="n">
        <f aca="false">F1209</f>
        <v>-1</v>
      </c>
      <c r="AG1209" s="73" t="n">
        <f aca="false">G1209</f>
        <v>0</v>
      </c>
      <c r="AH1209" s="63"/>
      <c r="AI1209" s="63"/>
      <c r="AJ1209" s="64"/>
      <c r="AK1209" s="64"/>
      <c r="AL1209" s="64"/>
      <c r="AM1209" s="73" t="n">
        <f aca="false">M1209</f>
        <v>0</v>
      </c>
      <c r="AN1209" s="73" t="n">
        <f aca="false">N1209</f>
        <v>0</v>
      </c>
      <c r="AO1209" s="73" t="n">
        <f aca="false">O1209</f>
        <v>0</v>
      </c>
      <c r="AP1209" s="73" t="e">
        <f aca="false">P1209</f>
        <v>#VALUE!</v>
      </c>
      <c r="AQ1209" s="73" t="n">
        <f aca="false">Q1209</f>
        <v>0</v>
      </c>
      <c r="AR1209" s="73" t="n">
        <f aca="false">R1209</f>
        <v>0</v>
      </c>
      <c r="AS1209" s="73" t="str">
        <f aca="false">S1209</f>
        <v/>
      </c>
      <c r="AT1209" s="73" t="n">
        <f aca="false">T1209</f>
        <v>0</v>
      </c>
      <c r="AU1209" s="73" t="n">
        <f aca="false">U1209</f>
        <v>0</v>
      </c>
      <c r="AV1209" s="73" t="n">
        <f aca="false">V1209</f>
        <v>0</v>
      </c>
      <c r="AX1209" s="69" t="n">
        <f aca="false">X1209</f>
        <v>0</v>
      </c>
      <c r="AY1209" s="74" t="n">
        <f aca="false">Y1209</f>
        <v>0</v>
      </c>
    </row>
    <row r="1210" customFormat="false" ht="15" hidden="false" customHeight="false" outlineLevel="0" collapsed="false">
      <c r="A1210" s="58" t="str">
        <f aca="false">IF(ISERROR(SEARCH("-X-",D1210)),IF(S1210="G","NO",IF(S1210="E","YES","")),"EXT")</f>
        <v/>
      </c>
      <c r="C1210" s="59"/>
      <c r="D1210" s="60"/>
      <c r="E1210" s="61"/>
      <c r="F1210" s="62" t="n">
        <f aca="false">LEN(Q1210)-LEN(SUBSTITUTE(Q1210,"/",""))-1</f>
        <v>-1</v>
      </c>
      <c r="G1210" s="62"/>
      <c r="H1210" s="63"/>
      <c r="I1210" s="63"/>
      <c r="J1210" s="64"/>
      <c r="K1210" s="64"/>
      <c r="L1210" s="64"/>
      <c r="M1210" s="63"/>
      <c r="N1210" s="65"/>
      <c r="O1210" s="65"/>
      <c r="P1210" s="66" t="e">
        <f aca="false">MID(SUBSTITUTE(SUBSTITUTE(Q1210,"/",CONCATENATE(CHAR(10),"/")),"/",CONCATENATE(CHAR(10),"/"),F1210+1),2,500)</f>
        <v>#VALUE!</v>
      </c>
      <c r="Q1210" s="67"/>
      <c r="R1210" s="65"/>
      <c r="S1210" s="65" t="str">
        <f aca="false">IF($D1210="","",IF(ISERROR(FIND("/@",RIGHT($Q1210,LEN($Q1210)-FIND("#",SUBSTITUTE($Q1210,"/","#",LEN($Q1210)-LEN(SUBSTITUTE($Q1210,"/",""))))))),IF(LEFT($D1210,4)="BG-X","EG",IF(LEFT($D1210,2)="BG","G",IF(OR(RIGHT($D1210,2)="-0",RIGHT($D1210,3)="-00",RIGHT($D1210,4)="-000"),"","E"))),"A"))</f>
        <v/>
      </c>
      <c r="T1210" s="65"/>
      <c r="U1210" s="65"/>
      <c r="V1210" s="68"/>
      <c r="X1210" s="69"/>
      <c r="Y1210" s="69"/>
      <c r="AE1210" s="72" t="n">
        <f aca="false">D1210</f>
        <v>0</v>
      </c>
      <c r="AF1210" s="73" t="n">
        <f aca="false">F1210</f>
        <v>-1</v>
      </c>
      <c r="AG1210" s="73" t="n">
        <f aca="false">G1210</f>
        <v>0</v>
      </c>
      <c r="AH1210" s="63"/>
      <c r="AI1210" s="63"/>
      <c r="AJ1210" s="64"/>
      <c r="AK1210" s="64"/>
      <c r="AL1210" s="64"/>
      <c r="AM1210" s="73" t="n">
        <f aca="false">M1210</f>
        <v>0</v>
      </c>
      <c r="AN1210" s="73" t="n">
        <f aca="false">N1210</f>
        <v>0</v>
      </c>
      <c r="AO1210" s="73" t="n">
        <f aca="false">O1210</f>
        <v>0</v>
      </c>
      <c r="AP1210" s="73" t="e">
        <f aca="false">P1210</f>
        <v>#VALUE!</v>
      </c>
      <c r="AQ1210" s="73" t="n">
        <f aca="false">Q1210</f>
        <v>0</v>
      </c>
      <c r="AR1210" s="73" t="n">
        <f aca="false">R1210</f>
        <v>0</v>
      </c>
      <c r="AS1210" s="73" t="str">
        <f aca="false">S1210</f>
        <v/>
      </c>
      <c r="AT1210" s="73" t="n">
        <f aca="false">T1210</f>
        <v>0</v>
      </c>
      <c r="AU1210" s="73" t="n">
        <f aca="false">U1210</f>
        <v>0</v>
      </c>
      <c r="AV1210" s="73" t="n">
        <f aca="false">V1210</f>
        <v>0</v>
      </c>
      <c r="AX1210" s="69" t="n">
        <f aca="false">X1210</f>
        <v>0</v>
      </c>
      <c r="AY1210" s="74" t="n">
        <f aca="false">Y1210</f>
        <v>0</v>
      </c>
    </row>
    <row r="1211" customFormat="false" ht="15" hidden="false" customHeight="false" outlineLevel="0" collapsed="false">
      <c r="A1211" s="58" t="str">
        <f aca="false">IF(ISERROR(SEARCH("-X-",D1211)),IF(S1211="G","NO",IF(S1211="E","YES","")),"EXT")</f>
        <v/>
      </c>
      <c r="C1211" s="59"/>
      <c r="D1211" s="60"/>
      <c r="E1211" s="61"/>
      <c r="F1211" s="62" t="n">
        <f aca="false">LEN(Q1211)-LEN(SUBSTITUTE(Q1211,"/",""))-1</f>
        <v>-1</v>
      </c>
      <c r="G1211" s="62"/>
      <c r="H1211" s="63"/>
      <c r="I1211" s="63"/>
      <c r="J1211" s="64"/>
      <c r="K1211" s="64"/>
      <c r="L1211" s="64"/>
      <c r="M1211" s="63"/>
      <c r="N1211" s="65"/>
      <c r="O1211" s="65"/>
      <c r="P1211" s="66" t="e">
        <f aca="false">MID(SUBSTITUTE(SUBSTITUTE(Q1211,"/",CONCATENATE(CHAR(10),"/")),"/",CONCATENATE(CHAR(10),"/"),F1211+1),2,500)</f>
        <v>#VALUE!</v>
      </c>
      <c r="Q1211" s="67"/>
      <c r="R1211" s="65"/>
      <c r="S1211" s="65" t="str">
        <f aca="false">IF($D1211="","",IF(ISERROR(FIND("/@",RIGHT($Q1211,LEN($Q1211)-FIND("#",SUBSTITUTE($Q1211,"/","#",LEN($Q1211)-LEN(SUBSTITUTE($Q1211,"/",""))))))),IF(LEFT($D1211,4)="BG-X","EG",IF(LEFT($D1211,2)="BG","G",IF(OR(RIGHT($D1211,2)="-0",RIGHT($D1211,3)="-00",RIGHT($D1211,4)="-000"),"","E"))),"A"))</f>
        <v/>
      </c>
      <c r="T1211" s="65"/>
      <c r="U1211" s="65"/>
      <c r="V1211" s="68"/>
      <c r="X1211" s="69"/>
      <c r="Y1211" s="69"/>
      <c r="AE1211" s="72" t="n">
        <f aca="false">D1211</f>
        <v>0</v>
      </c>
      <c r="AF1211" s="73" t="n">
        <f aca="false">F1211</f>
        <v>-1</v>
      </c>
      <c r="AG1211" s="73" t="n">
        <f aca="false">G1211</f>
        <v>0</v>
      </c>
      <c r="AH1211" s="63"/>
      <c r="AI1211" s="63"/>
      <c r="AJ1211" s="64"/>
      <c r="AK1211" s="64"/>
      <c r="AL1211" s="64"/>
      <c r="AM1211" s="73" t="n">
        <f aca="false">M1211</f>
        <v>0</v>
      </c>
      <c r="AN1211" s="73" t="n">
        <f aca="false">N1211</f>
        <v>0</v>
      </c>
      <c r="AO1211" s="73" t="n">
        <f aca="false">O1211</f>
        <v>0</v>
      </c>
      <c r="AP1211" s="73" t="e">
        <f aca="false">P1211</f>
        <v>#VALUE!</v>
      </c>
      <c r="AQ1211" s="73" t="n">
        <f aca="false">Q1211</f>
        <v>0</v>
      </c>
      <c r="AR1211" s="73" t="n">
        <f aca="false">R1211</f>
        <v>0</v>
      </c>
      <c r="AS1211" s="73" t="str">
        <f aca="false">S1211</f>
        <v/>
      </c>
      <c r="AT1211" s="73" t="n">
        <f aca="false">T1211</f>
        <v>0</v>
      </c>
      <c r="AU1211" s="73" t="n">
        <f aca="false">U1211</f>
        <v>0</v>
      </c>
      <c r="AV1211" s="73" t="n">
        <f aca="false">V1211</f>
        <v>0</v>
      </c>
      <c r="AX1211" s="69" t="n">
        <f aca="false">X1211</f>
        <v>0</v>
      </c>
      <c r="AY1211" s="74" t="n">
        <f aca="false">Y1211</f>
        <v>0</v>
      </c>
    </row>
    <row r="1212" customFormat="false" ht="15" hidden="false" customHeight="false" outlineLevel="0" collapsed="false">
      <c r="A1212" s="58" t="str">
        <f aca="false">IF(ISERROR(SEARCH("-X-",D1212)),IF(S1212="G","NO",IF(S1212="E","YES","")),"EXT")</f>
        <v/>
      </c>
      <c r="C1212" s="59"/>
      <c r="D1212" s="60"/>
      <c r="E1212" s="61"/>
      <c r="F1212" s="62" t="n">
        <f aca="false">LEN(Q1212)-LEN(SUBSTITUTE(Q1212,"/",""))-1</f>
        <v>-1</v>
      </c>
      <c r="G1212" s="62"/>
      <c r="H1212" s="63"/>
      <c r="I1212" s="63"/>
      <c r="J1212" s="64"/>
      <c r="K1212" s="64"/>
      <c r="L1212" s="64"/>
      <c r="M1212" s="63"/>
      <c r="N1212" s="65"/>
      <c r="O1212" s="65"/>
      <c r="P1212" s="66" t="e">
        <f aca="false">MID(SUBSTITUTE(SUBSTITUTE(Q1212,"/",CONCATENATE(CHAR(10),"/")),"/",CONCATENATE(CHAR(10),"/"),F1212+1),2,500)</f>
        <v>#VALUE!</v>
      </c>
      <c r="Q1212" s="67"/>
      <c r="R1212" s="65"/>
      <c r="S1212" s="65" t="str">
        <f aca="false">IF($D1212="","",IF(ISERROR(FIND("/@",RIGHT($Q1212,LEN($Q1212)-FIND("#",SUBSTITUTE($Q1212,"/","#",LEN($Q1212)-LEN(SUBSTITUTE($Q1212,"/",""))))))),IF(LEFT($D1212,4)="BG-X","EG",IF(LEFT($D1212,2)="BG","G",IF(OR(RIGHT($D1212,2)="-0",RIGHT($D1212,3)="-00",RIGHT($D1212,4)="-000"),"","E"))),"A"))</f>
        <v/>
      </c>
      <c r="T1212" s="65"/>
      <c r="U1212" s="65"/>
      <c r="V1212" s="68"/>
      <c r="X1212" s="69"/>
      <c r="Y1212" s="69"/>
      <c r="AE1212" s="72" t="n">
        <f aca="false">D1212</f>
        <v>0</v>
      </c>
      <c r="AF1212" s="73" t="n">
        <f aca="false">F1212</f>
        <v>-1</v>
      </c>
      <c r="AG1212" s="73" t="n">
        <f aca="false">G1212</f>
        <v>0</v>
      </c>
      <c r="AH1212" s="63"/>
      <c r="AI1212" s="63"/>
      <c r="AJ1212" s="64"/>
      <c r="AK1212" s="64"/>
      <c r="AL1212" s="64"/>
      <c r="AM1212" s="73" t="n">
        <f aca="false">M1212</f>
        <v>0</v>
      </c>
      <c r="AN1212" s="73" t="n">
        <f aca="false">N1212</f>
        <v>0</v>
      </c>
      <c r="AO1212" s="73" t="n">
        <f aca="false">O1212</f>
        <v>0</v>
      </c>
      <c r="AP1212" s="73" t="e">
        <f aca="false">P1212</f>
        <v>#VALUE!</v>
      </c>
      <c r="AQ1212" s="73" t="n">
        <f aca="false">Q1212</f>
        <v>0</v>
      </c>
      <c r="AR1212" s="73" t="n">
        <f aca="false">R1212</f>
        <v>0</v>
      </c>
      <c r="AS1212" s="73" t="str">
        <f aca="false">S1212</f>
        <v/>
      </c>
      <c r="AT1212" s="73" t="n">
        <f aca="false">T1212</f>
        <v>0</v>
      </c>
      <c r="AU1212" s="73" t="n">
        <f aca="false">U1212</f>
        <v>0</v>
      </c>
      <c r="AV1212" s="73" t="n">
        <f aca="false">V1212</f>
        <v>0</v>
      </c>
      <c r="AX1212" s="69" t="n">
        <f aca="false">X1212</f>
        <v>0</v>
      </c>
      <c r="AY1212" s="74" t="n">
        <f aca="false">Y1212</f>
        <v>0</v>
      </c>
    </row>
    <row r="1213" customFormat="false" ht="15" hidden="false" customHeight="false" outlineLevel="0" collapsed="false">
      <c r="A1213" s="58" t="str">
        <f aca="false">IF(ISERROR(SEARCH("-X-",D1213)),IF(S1213="G","NO",IF(S1213="E","YES","")),"EXT")</f>
        <v/>
      </c>
      <c r="C1213" s="59"/>
      <c r="D1213" s="60"/>
      <c r="E1213" s="61"/>
      <c r="F1213" s="62" t="n">
        <f aca="false">LEN(Q1213)-LEN(SUBSTITUTE(Q1213,"/",""))-1</f>
        <v>-1</v>
      </c>
      <c r="G1213" s="62"/>
      <c r="H1213" s="63"/>
      <c r="I1213" s="63"/>
      <c r="J1213" s="64"/>
      <c r="K1213" s="64"/>
      <c r="L1213" s="64"/>
      <c r="M1213" s="63"/>
      <c r="N1213" s="65"/>
      <c r="O1213" s="65"/>
      <c r="P1213" s="66" t="e">
        <f aca="false">MID(SUBSTITUTE(SUBSTITUTE(Q1213,"/",CONCATENATE(CHAR(10),"/")),"/",CONCATENATE(CHAR(10),"/"),F1213+1),2,500)</f>
        <v>#VALUE!</v>
      </c>
      <c r="Q1213" s="67"/>
      <c r="R1213" s="65"/>
      <c r="S1213" s="65" t="str">
        <f aca="false">IF($D1213="","",IF(ISERROR(FIND("/@",RIGHT($Q1213,LEN($Q1213)-FIND("#",SUBSTITUTE($Q1213,"/","#",LEN($Q1213)-LEN(SUBSTITUTE($Q1213,"/",""))))))),IF(LEFT($D1213,4)="BG-X","EG",IF(LEFT($D1213,2)="BG","G",IF(OR(RIGHT($D1213,2)="-0",RIGHT($D1213,3)="-00",RIGHT($D1213,4)="-000"),"","E"))),"A"))</f>
        <v/>
      </c>
      <c r="T1213" s="65"/>
      <c r="U1213" s="65"/>
      <c r="V1213" s="68"/>
      <c r="X1213" s="69"/>
      <c r="Y1213" s="69"/>
      <c r="AE1213" s="72" t="n">
        <f aca="false">D1213</f>
        <v>0</v>
      </c>
      <c r="AF1213" s="73" t="n">
        <f aca="false">F1213</f>
        <v>-1</v>
      </c>
      <c r="AG1213" s="73" t="n">
        <f aca="false">G1213</f>
        <v>0</v>
      </c>
      <c r="AH1213" s="63"/>
      <c r="AI1213" s="63"/>
      <c r="AJ1213" s="64"/>
      <c r="AK1213" s="64"/>
      <c r="AL1213" s="64"/>
      <c r="AM1213" s="73" t="n">
        <f aca="false">M1213</f>
        <v>0</v>
      </c>
      <c r="AN1213" s="73" t="n">
        <f aca="false">N1213</f>
        <v>0</v>
      </c>
      <c r="AO1213" s="73" t="n">
        <f aca="false">O1213</f>
        <v>0</v>
      </c>
      <c r="AP1213" s="73" t="e">
        <f aca="false">P1213</f>
        <v>#VALUE!</v>
      </c>
      <c r="AQ1213" s="73" t="n">
        <f aca="false">Q1213</f>
        <v>0</v>
      </c>
      <c r="AR1213" s="73" t="n">
        <f aca="false">R1213</f>
        <v>0</v>
      </c>
      <c r="AS1213" s="73" t="str">
        <f aca="false">S1213</f>
        <v/>
      </c>
      <c r="AT1213" s="73" t="n">
        <f aca="false">T1213</f>
        <v>0</v>
      </c>
      <c r="AU1213" s="73" t="n">
        <f aca="false">U1213</f>
        <v>0</v>
      </c>
      <c r="AV1213" s="73" t="n">
        <f aca="false">V1213</f>
        <v>0</v>
      </c>
      <c r="AX1213" s="69" t="n">
        <f aca="false">X1213</f>
        <v>0</v>
      </c>
      <c r="AY1213" s="74" t="n">
        <f aca="false">Y1213</f>
        <v>0</v>
      </c>
    </row>
    <row r="1214" customFormat="false" ht="15" hidden="false" customHeight="false" outlineLevel="0" collapsed="false">
      <c r="A1214" s="58" t="str">
        <f aca="false">IF(ISERROR(SEARCH("-X-",D1214)),IF(S1214="G","NO",IF(S1214="E","YES","")),"EXT")</f>
        <v/>
      </c>
      <c r="C1214" s="59"/>
      <c r="D1214" s="60"/>
      <c r="E1214" s="61"/>
      <c r="F1214" s="62" t="n">
        <f aca="false">LEN(Q1214)-LEN(SUBSTITUTE(Q1214,"/",""))-1</f>
        <v>-1</v>
      </c>
      <c r="G1214" s="62"/>
      <c r="H1214" s="63"/>
      <c r="I1214" s="63"/>
      <c r="J1214" s="64"/>
      <c r="K1214" s="64"/>
      <c r="L1214" s="64"/>
      <c r="M1214" s="63"/>
      <c r="N1214" s="65"/>
      <c r="O1214" s="65"/>
      <c r="P1214" s="66" t="e">
        <f aca="false">MID(SUBSTITUTE(SUBSTITUTE(Q1214,"/",CONCATENATE(CHAR(10),"/")),"/",CONCATENATE(CHAR(10),"/"),F1214+1),2,500)</f>
        <v>#VALUE!</v>
      </c>
      <c r="Q1214" s="67"/>
      <c r="R1214" s="65"/>
      <c r="S1214" s="65" t="str">
        <f aca="false">IF($D1214="","",IF(ISERROR(FIND("/@",RIGHT($Q1214,LEN($Q1214)-FIND("#",SUBSTITUTE($Q1214,"/","#",LEN($Q1214)-LEN(SUBSTITUTE($Q1214,"/",""))))))),IF(LEFT($D1214,4)="BG-X","EG",IF(LEFT($D1214,2)="BG","G",IF(OR(RIGHT($D1214,2)="-0",RIGHT($D1214,3)="-00",RIGHT($D1214,4)="-000"),"","E"))),"A"))</f>
        <v/>
      </c>
      <c r="T1214" s="65"/>
      <c r="U1214" s="65"/>
      <c r="V1214" s="68"/>
      <c r="X1214" s="69"/>
      <c r="Y1214" s="69"/>
      <c r="AE1214" s="72" t="n">
        <f aca="false">D1214</f>
        <v>0</v>
      </c>
      <c r="AF1214" s="73" t="n">
        <f aca="false">F1214</f>
        <v>-1</v>
      </c>
      <c r="AG1214" s="73" t="n">
        <f aca="false">G1214</f>
        <v>0</v>
      </c>
      <c r="AH1214" s="63"/>
      <c r="AI1214" s="63"/>
      <c r="AJ1214" s="64"/>
      <c r="AK1214" s="64"/>
      <c r="AL1214" s="64"/>
      <c r="AM1214" s="73" t="n">
        <f aca="false">M1214</f>
        <v>0</v>
      </c>
      <c r="AN1214" s="73" t="n">
        <f aca="false">N1214</f>
        <v>0</v>
      </c>
      <c r="AO1214" s="73" t="n">
        <f aca="false">O1214</f>
        <v>0</v>
      </c>
      <c r="AP1214" s="73" t="e">
        <f aca="false">P1214</f>
        <v>#VALUE!</v>
      </c>
      <c r="AQ1214" s="73" t="n">
        <f aca="false">Q1214</f>
        <v>0</v>
      </c>
      <c r="AR1214" s="73" t="n">
        <f aca="false">R1214</f>
        <v>0</v>
      </c>
      <c r="AS1214" s="73" t="str">
        <f aca="false">S1214</f>
        <v/>
      </c>
      <c r="AT1214" s="73" t="n">
        <f aca="false">T1214</f>
        <v>0</v>
      </c>
      <c r="AU1214" s="73" t="n">
        <f aca="false">U1214</f>
        <v>0</v>
      </c>
      <c r="AV1214" s="73" t="n">
        <f aca="false">V1214</f>
        <v>0</v>
      </c>
      <c r="AX1214" s="69" t="n">
        <f aca="false">X1214</f>
        <v>0</v>
      </c>
      <c r="AY1214" s="74" t="n">
        <f aca="false">Y1214</f>
        <v>0</v>
      </c>
    </row>
    <row r="1215" customFormat="false" ht="15" hidden="false" customHeight="false" outlineLevel="0" collapsed="false">
      <c r="A1215" s="58" t="str">
        <f aca="false">IF(ISERROR(SEARCH("-X-",D1215)),IF(S1215="G","NO",IF(S1215="E","YES","")),"EXT")</f>
        <v/>
      </c>
      <c r="C1215" s="59"/>
      <c r="D1215" s="60"/>
      <c r="E1215" s="61"/>
      <c r="F1215" s="62" t="n">
        <f aca="false">LEN(Q1215)-LEN(SUBSTITUTE(Q1215,"/",""))-1</f>
        <v>-1</v>
      </c>
      <c r="G1215" s="62"/>
      <c r="H1215" s="63"/>
      <c r="I1215" s="63"/>
      <c r="J1215" s="64"/>
      <c r="K1215" s="64"/>
      <c r="L1215" s="64"/>
      <c r="M1215" s="63"/>
      <c r="N1215" s="65"/>
      <c r="O1215" s="65"/>
      <c r="P1215" s="66" t="e">
        <f aca="false">MID(SUBSTITUTE(SUBSTITUTE(Q1215,"/",CONCATENATE(CHAR(10),"/")),"/",CONCATENATE(CHAR(10),"/"),F1215+1),2,500)</f>
        <v>#VALUE!</v>
      </c>
      <c r="Q1215" s="67"/>
      <c r="R1215" s="65"/>
      <c r="S1215" s="65" t="str">
        <f aca="false">IF($D1215="","",IF(ISERROR(FIND("/@",RIGHT($Q1215,LEN($Q1215)-FIND("#",SUBSTITUTE($Q1215,"/","#",LEN($Q1215)-LEN(SUBSTITUTE($Q1215,"/",""))))))),IF(LEFT($D1215,4)="BG-X","EG",IF(LEFT($D1215,2)="BG","G",IF(OR(RIGHT($D1215,2)="-0",RIGHT($D1215,3)="-00",RIGHT($D1215,4)="-000"),"","E"))),"A"))</f>
        <v/>
      </c>
      <c r="T1215" s="65"/>
      <c r="U1215" s="65"/>
      <c r="V1215" s="68"/>
      <c r="X1215" s="69"/>
      <c r="Y1215" s="69"/>
      <c r="AE1215" s="72" t="n">
        <f aca="false">D1215</f>
        <v>0</v>
      </c>
      <c r="AF1215" s="73" t="n">
        <f aca="false">F1215</f>
        <v>-1</v>
      </c>
      <c r="AG1215" s="73" t="n">
        <f aca="false">G1215</f>
        <v>0</v>
      </c>
      <c r="AH1215" s="63"/>
      <c r="AI1215" s="63"/>
      <c r="AJ1215" s="64"/>
      <c r="AK1215" s="64"/>
      <c r="AL1215" s="64"/>
      <c r="AM1215" s="73" t="n">
        <f aca="false">M1215</f>
        <v>0</v>
      </c>
      <c r="AN1215" s="73" t="n">
        <f aca="false">N1215</f>
        <v>0</v>
      </c>
      <c r="AO1215" s="73" t="n">
        <f aca="false">O1215</f>
        <v>0</v>
      </c>
      <c r="AP1215" s="73" t="e">
        <f aca="false">P1215</f>
        <v>#VALUE!</v>
      </c>
      <c r="AQ1215" s="73" t="n">
        <f aca="false">Q1215</f>
        <v>0</v>
      </c>
      <c r="AR1215" s="73" t="n">
        <f aca="false">R1215</f>
        <v>0</v>
      </c>
      <c r="AS1215" s="73" t="str">
        <f aca="false">S1215</f>
        <v/>
      </c>
      <c r="AT1215" s="73" t="n">
        <f aca="false">T1215</f>
        <v>0</v>
      </c>
      <c r="AU1215" s="73" t="n">
        <f aca="false">U1215</f>
        <v>0</v>
      </c>
      <c r="AV1215" s="73" t="n">
        <f aca="false">V1215</f>
        <v>0</v>
      </c>
      <c r="AX1215" s="69" t="n">
        <f aca="false">X1215</f>
        <v>0</v>
      </c>
      <c r="AY1215" s="74" t="n">
        <f aca="false">Y1215</f>
        <v>0</v>
      </c>
    </row>
    <row r="1216" customFormat="false" ht="15" hidden="false" customHeight="false" outlineLevel="0" collapsed="false">
      <c r="A1216" s="58" t="str">
        <f aca="false">IF(ISERROR(SEARCH("-X-",D1216)),IF(S1216="G","NO",IF(S1216="E","YES","")),"EXT")</f>
        <v/>
      </c>
      <c r="C1216" s="59"/>
      <c r="D1216" s="60"/>
      <c r="E1216" s="61"/>
      <c r="F1216" s="62" t="n">
        <f aca="false">LEN(Q1216)-LEN(SUBSTITUTE(Q1216,"/",""))-1</f>
        <v>-1</v>
      </c>
      <c r="G1216" s="62"/>
      <c r="H1216" s="63"/>
      <c r="I1216" s="63"/>
      <c r="J1216" s="64"/>
      <c r="K1216" s="64"/>
      <c r="L1216" s="64"/>
      <c r="M1216" s="63"/>
      <c r="N1216" s="65"/>
      <c r="O1216" s="65"/>
      <c r="P1216" s="66" t="e">
        <f aca="false">MID(SUBSTITUTE(SUBSTITUTE(Q1216,"/",CONCATENATE(CHAR(10),"/")),"/",CONCATENATE(CHAR(10),"/"),F1216+1),2,500)</f>
        <v>#VALUE!</v>
      </c>
      <c r="Q1216" s="67"/>
      <c r="R1216" s="65"/>
      <c r="S1216" s="65" t="str">
        <f aca="false">IF($D1216="","",IF(ISERROR(FIND("/@",RIGHT($Q1216,LEN($Q1216)-FIND("#",SUBSTITUTE($Q1216,"/","#",LEN($Q1216)-LEN(SUBSTITUTE($Q1216,"/",""))))))),IF(LEFT($D1216,4)="BG-X","EG",IF(LEFT($D1216,2)="BG","G",IF(OR(RIGHT($D1216,2)="-0",RIGHT($D1216,3)="-00",RIGHT($D1216,4)="-000"),"","E"))),"A"))</f>
        <v/>
      </c>
      <c r="T1216" s="65"/>
      <c r="U1216" s="65"/>
      <c r="V1216" s="68"/>
      <c r="X1216" s="69"/>
      <c r="Y1216" s="69"/>
      <c r="AE1216" s="72" t="n">
        <f aca="false">D1216</f>
        <v>0</v>
      </c>
      <c r="AF1216" s="73" t="n">
        <f aca="false">F1216</f>
        <v>-1</v>
      </c>
      <c r="AG1216" s="73" t="n">
        <f aca="false">G1216</f>
        <v>0</v>
      </c>
      <c r="AH1216" s="63"/>
      <c r="AI1216" s="63"/>
      <c r="AJ1216" s="64"/>
      <c r="AK1216" s="64"/>
      <c r="AL1216" s="64"/>
      <c r="AM1216" s="73" t="n">
        <f aca="false">M1216</f>
        <v>0</v>
      </c>
      <c r="AN1216" s="73" t="n">
        <f aca="false">N1216</f>
        <v>0</v>
      </c>
      <c r="AO1216" s="73" t="n">
        <f aca="false">O1216</f>
        <v>0</v>
      </c>
      <c r="AP1216" s="73" t="e">
        <f aca="false">P1216</f>
        <v>#VALUE!</v>
      </c>
      <c r="AQ1216" s="73" t="n">
        <f aca="false">Q1216</f>
        <v>0</v>
      </c>
      <c r="AR1216" s="73" t="n">
        <f aca="false">R1216</f>
        <v>0</v>
      </c>
      <c r="AS1216" s="73" t="str">
        <f aca="false">S1216</f>
        <v/>
      </c>
      <c r="AT1216" s="73" t="n">
        <f aca="false">T1216</f>
        <v>0</v>
      </c>
      <c r="AU1216" s="73" t="n">
        <f aca="false">U1216</f>
        <v>0</v>
      </c>
      <c r="AV1216" s="73" t="n">
        <f aca="false">V1216</f>
        <v>0</v>
      </c>
      <c r="AX1216" s="69" t="n">
        <f aca="false">X1216</f>
        <v>0</v>
      </c>
      <c r="AY1216" s="74" t="n">
        <f aca="false">Y1216</f>
        <v>0</v>
      </c>
    </row>
    <row r="1217" customFormat="false" ht="15" hidden="false" customHeight="false" outlineLevel="0" collapsed="false">
      <c r="A1217" s="58" t="str">
        <f aca="false">IF(ISERROR(SEARCH("-X-",D1217)),IF(S1217="G","NO",IF(S1217="E","YES","")),"EXT")</f>
        <v/>
      </c>
      <c r="C1217" s="59"/>
      <c r="D1217" s="60"/>
      <c r="E1217" s="61"/>
      <c r="F1217" s="62" t="n">
        <f aca="false">LEN(Q1217)-LEN(SUBSTITUTE(Q1217,"/",""))-1</f>
        <v>-1</v>
      </c>
      <c r="G1217" s="62"/>
      <c r="H1217" s="63"/>
      <c r="I1217" s="63"/>
      <c r="J1217" s="64"/>
      <c r="K1217" s="64"/>
      <c r="L1217" s="64"/>
      <c r="M1217" s="63"/>
      <c r="N1217" s="65"/>
      <c r="O1217" s="65"/>
      <c r="P1217" s="66" t="e">
        <f aca="false">MID(SUBSTITUTE(SUBSTITUTE(Q1217,"/",CONCATENATE(CHAR(10),"/")),"/",CONCATENATE(CHAR(10),"/"),F1217+1),2,500)</f>
        <v>#VALUE!</v>
      </c>
      <c r="Q1217" s="67"/>
      <c r="R1217" s="65"/>
      <c r="S1217" s="65" t="str">
        <f aca="false">IF($D1217="","",IF(ISERROR(FIND("/@",RIGHT($Q1217,LEN($Q1217)-FIND("#",SUBSTITUTE($Q1217,"/","#",LEN($Q1217)-LEN(SUBSTITUTE($Q1217,"/",""))))))),IF(LEFT($D1217,4)="BG-X","EG",IF(LEFT($D1217,2)="BG","G",IF(OR(RIGHT($D1217,2)="-0",RIGHT($D1217,3)="-00",RIGHT($D1217,4)="-000"),"","E"))),"A"))</f>
        <v/>
      </c>
      <c r="T1217" s="65"/>
      <c r="U1217" s="65"/>
      <c r="V1217" s="68"/>
      <c r="X1217" s="69"/>
      <c r="Y1217" s="69"/>
      <c r="AE1217" s="72" t="n">
        <f aca="false">D1217</f>
        <v>0</v>
      </c>
      <c r="AF1217" s="73" t="n">
        <f aca="false">F1217</f>
        <v>-1</v>
      </c>
      <c r="AG1217" s="73" t="n">
        <f aca="false">G1217</f>
        <v>0</v>
      </c>
      <c r="AH1217" s="63"/>
      <c r="AI1217" s="63"/>
      <c r="AJ1217" s="64"/>
      <c r="AK1217" s="64"/>
      <c r="AL1217" s="64"/>
      <c r="AM1217" s="73" t="n">
        <f aca="false">M1217</f>
        <v>0</v>
      </c>
      <c r="AN1217" s="73" t="n">
        <f aca="false">N1217</f>
        <v>0</v>
      </c>
      <c r="AO1217" s="73" t="n">
        <f aca="false">O1217</f>
        <v>0</v>
      </c>
      <c r="AP1217" s="73" t="e">
        <f aca="false">P1217</f>
        <v>#VALUE!</v>
      </c>
      <c r="AQ1217" s="73" t="n">
        <f aca="false">Q1217</f>
        <v>0</v>
      </c>
      <c r="AR1217" s="73" t="n">
        <f aca="false">R1217</f>
        <v>0</v>
      </c>
      <c r="AS1217" s="73" t="str">
        <f aca="false">S1217</f>
        <v/>
      </c>
      <c r="AT1217" s="73" t="n">
        <f aca="false">T1217</f>
        <v>0</v>
      </c>
      <c r="AU1217" s="73" t="n">
        <f aca="false">U1217</f>
        <v>0</v>
      </c>
      <c r="AV1217" s="73" t="n">
        <f aca="false">V1217</f>
        <v>0</v>
      </c>
      <c r="AX1217" s="69" t="n">
        <f aca="false">X1217</f>
        <v>0</v>
      </c>
      <c r="AY1217" s="74" t="n">
        <f aca="false">Y1217</f>
        <v>0</v>
      </c>
    </row>
    <row r="1218" customFormat="false" ht="15" hidden="false" customHeight="false" outlineLevel="0" collapsed="false">
      <c r="A1218" s="58" t="str">
        <f aca="false">IF(ISERROR(SEARCH("-X-",D1218)),IF(S1218="G","NO",IF(S1218="E","YES","")),"EXT")</f>
        <v/>
      </c>
      <c r="C1218" s="59"/>
      <c r="D1218" s="60"/>
      <c r="E1218" s="61"/>
      <c r="F1218" s="62" t="n">
        <f aca="false">LEN(Q1218)-LEN(SUBSTITUTE(Q1218,"/",""))-1</f>
        <v>-1</v>
      </c>
      <c r="G1218" s="62"/>
      <c r="H1218" s="63"/>
      <c r="I1218" s="63"/>
      <c r="J1218" s="64"/>
      <c r="K1218" s="64"/>
      <c r="L1218" s="64"/>
      <c r="M1218" s="63"/>
      <c r="N1218" s="65"/>
      <c r="O1218" s="65"/>
      <c r="P1218" s="66" t="e">
        <f aca="false">MID(SUBSTITUTE(SUBSTITUTE(Q1218,"/",CONCATENATE(CHAR(10),"/")),"/",CONCATENATE(CHAR(10),"/"),F1218+1),2,500)</f>
        <v>#VALUE!</v>
      </c>
      <c r="Q1218" s="67"/>
      <c r="R1218" s="65"/>
      <c r="S1218" s="65" t="str">
        <f aca="false">IF($D1218="","",IF(ISERROR(FIND("/@",RIGHT($Q1218,LEN($Q1218)-FIND("#",SUBSTITUTE($Q1218,"/","#",LEN($Q1218)-LEN(SUBSTITUTE($Q1218,"/",""))))))),IF(LEFT($D1218,4)="BG-X","EG",IF(LEFT($D1218,2)="BG","G",IF(OR(RIGHT($D1218,2)="-0",RIGHT($D1218,3)="-00",RIGHT($D1218,4)="-000"),"","E"))),"A"))</f>
        <v/>
      </c>
      <c r="T1218" s="65"/>
      <c r="U1218" s="65"/>
      <c r="V1218" s="68"/>
      <c r="X1218" s="69"/>
      <c r="Y1218" s="69"/>
      <c r="AE1218" s="72" t="n">
        <f aca="false">D1218</f>
        <v>0</v>
      </c>
      <c r="AF1218" s="73" t="n">
        <f aca="false">F1218</f>
        <v>-1</v>
      </c>
      <c r="AG1218" s="73" t="n">
        <f aca="false">G1218</f>
        <v>0</v>
      </c>
      <c r="AH1218" s="63"/>
      <c r="AI1218" s="63"/>
      <c r="AJ1218" s="64"/>
      <c r="AK1218" s="64"/>
      <c r="AL1218" s="64"/>
      <c r="AM1218" s="73" t="n">
        <f aca="false">M1218</f>
        <v>0</v>
      </c>
      <c r="AN1218" s="73" t="n">
        <f aca="false">N1218</f>
        <v>0</v>
      </c>
      <c r="AO1218" s="73" t="n">
        <f aca="false">O1218</f>
        <v>0</v>
      </c>
      <c r="AP1218" s="73" t="e">
        <f aca="false">P1218</f>
        <v>#VALUE!</v>
      </c>
      <c r="AQ1218" s="73" t="n">
        <f aca="false">Q1218</f>
        <v>0</v>
      </c>
      <c r="AR1218" s="73" t="n">
        <f aca="false">R1218</f>
        <v>0</v>
      </c>
      <c r="AS1218" s="73" t="str">
        <f aca="false">S1218</f>
        <v/>
      </c>
      <c r="AT1218" s="73" t="n">
        <f aca="false">T1218</f>
        <v>0</v>
      </c>
      <c r="AU1218" s="73" t="n">
        <f aca="false">U1218</f>
        <v>0</v>
      </c>
      <c r="AV1218" s="73" t="n">
        <f aca="false">V1218</f>
        <v>0</v>
      </c>
      <c r="AX1218" s="69" t="n">
        <f aca="false">X1218</f>
        <v>0</v>
      </c>
      <c r="AY1218" s="74" t="n">
        <f aca="false">Y1218</f>
        <v>0</v>
      </c>
    </row>
    <row r="1219" customFormat="false" ht="15" hidden="false" customHeight="false" outlineLevel="0" collapsed="false">
      <c r="A1219" s="58" t="str">
        <f aca="false">IF(ISERROR(SEARCH("-X-",D1219)),IF(S1219="G","NO",IF(S1219="E","YES","")),"EXT")</f>
        <v/>
      </c>
      <c r="C1219" s="59"/>
      <c r="D1219" s="60"/>
      <c r="E1219" s="61"/>
      <c r="F1219" s="62" t="n">
        <f aca="false">LEN(Q1219)-LEN(SUBSTITUTE(Q1219,"/",""))-1</f>
        <v>-1</v>
      </c>
      <c r="G1219" s="62"/>
      <c r="H1219" s="63"/>
      <c r="I1219" s="63"/>
      <c r="J1219" s="64"/>
      <c r="K1219" s="64"/>
      <c r="L1219" s="64"/>
      <c r="M1219" s="63"/>
      <c r="N1219" s="65"/>
      <c r="O1219" s="65"/>
      <c r="P1219" s="66" t="e">
        <f aca="false">MID(SUBSTITUTE(SUBSTITUTE(Q1219,"/",CONCATENATE(CHAR(10),"/")),"/",CONCATENATE(CHAR(10),"/"),F1219+1),2,500)</f>
        <v>#VALUE!</v>
      </c>
      <c r="Q1219" s="67"/>
      <c r="R1219" s="65"/>
      <c r="S1219" s="65" t="str">
        <f aca="false">IF($D1219="","",IF(ISERROR(FIND("/@",RIGHT($Q1219,LEN($Q1219)-FIND("#",SUBSTITUTE($Q1219,"/","#",LEN($Q1219)-LEN(SUBSTITUTE($Q1219,"/",""))))))),IF(LEFT($D1219,4)="BG-X","EG",IF(LEFT($D1219,2)="BG","G",IF(OR(RIGHT($D1219,2)="-0",RIGHT($D1219,3)="-00",RIGHT($D1219,4)="-000"),"","E"))),"A"))</f>
        <v/>
      </c>
      <c r="T1219" s="65"/>
      <c r="U1219" s="65"/>
      <c r="V1219" s="68"/>
      <c r="X1219" s="69"/>
      <c r="Y1219" s="69"/>
      <c r="AE1219" s="72" t="n">
        <f aca="false">D1219</f>
        <v>0</v>
      </c>
      <c r="AF1219" s="73" t="n">
        <f aca="false">F1219</f>
        <v>-1</v>
      </c>
      <c r="AG1219" s="73" t="n">
        <f aca="false">G1219</f>
        <v>0</v>
      </c>
      <c r="AH1219" s="63"/>
      <c r="AI1219" s="63"/>
      <c r="AJ1219" s="64"/>
      <c r="AK1219" s="64"/>
      <c r="AL1219" s="64"/>
      <c r="AM1219" s="73" t="n">
        <f aca="false">M1219</f>
        <v>0</v>
      </c>
      <c r="AN1219" s="73" t="n">
        <f aca="false">N1219</f>
        <v>0</v>
      </c>
      <c r="AO1219" s="73" t="n">
        <f aca="false">O1219</f>
        <v>0</v>
      </c>
      <c r="AP1219" s="73" t="e">
        <f aca="false">P1219</f>
        <v>#VALUE!</v>
      </c>
      <c r="AQ1219" s="73" t="n">
        <f aca="false">Q1219</f>
        <v>0</v>
      </c>
      <c r="AR1219" s="73" t="n">
        <f aca="false">R1219</f>
        <v>0</v>
      </c>
      <c r="AS1219" s="73" t="str">
        <f aca="false">S1219</f>
        <v/>
      </c>
      <c r="AT1219" s="73" t="n">
        <f aca="false">T1219</f>
        <v>0</v>
      </c>
      <c r="AU1219" s="73" t="n">
        <f aca="false">U1219</f>
        <v>0</v>
      </c>
      <c r="AV1219" s="73" t="n">
        <f aca="false">V1219</f>
        <v>0</v>
      </c>
      <c r="AX1219" s="69" t="n">
        <f aca="false">X1219</f>
        <v>0</v>
      </c>
      <c r="AY1219" s="74" t="n">
        <f aca="false">Y1219</f>
        <v>0</v>
      </c>
    </row>
    <row r="1220" customFormat="false" ht="15" hidden="false" customHeight="false" outlineLevel="0" collapsed="false">
      <c r="A1220" s="58" t="str">
        <f aca="false">IF(ISERROR(SEARCH("-X-",D1220)),IF(S1220="G","NO",IF(S1220="E","YES","")),"EXT")</f>
        <v/>
      </c>
      <c r="C1220" s="59"/>
      <c r="D1220" s="60"/>
      <c r="E1220" s="61"/>
      <c r="F1220" s="62" t="n">
        <f aca="false">LEN(Q1220)-LEN(SUBSTITUTE(Q1220,"/",""))-1</f>
        <v>-1</v>
      </c>
      <c r="G1220" s="62"/>
      <c r="H1220" s="63"/>
      <c r="I1220" s="63"/>
      <c r="J1220" s="64"/>
      <c r="K1220" s="64"/>
      <c r="L1220" s="64"/>
      <c r="M1220" s="63"/>
      <c r="N1220" s="65"/>
      <c r="O1220" s="65"/>
      <c r="P1220" s="66" t="e">
        <f aca="false">MID(SUBSTITUTE(SUBSTITUTE(Q1220,"/",CONCATENATE(CHAR(10),"/")),"/",CONCATENATE(CHAR(10),"/"),F1220+1),2,500)</f>
        <v>#VALUE!</v>
      </c>
      <c r="Q1220" s="67"/>
      <c r="R1220" s="65"/>
      <c r="S1220" s="65" t="str">
        <f aca="false">IF($D1220="","",IF(ISERROR(FIND("/@",RIGHT($Q1220,LEN($Q1220)-FIND("#",SUBSTITUTE($Q1220,"/","#",LEN($Q1220)-LEN(SUBSTITUTE($Q1220,"/",""))))))),IF(LEFT($D1220,4)="BG-X","EG",IF(LEFT($D1220,2)="BG","G",IF(OR(RIGHT($D1220,2)="-0",RIGHT($D1220,3)="-00",RIGHT($D1220,4)="-000"),"","E"))),"A"))</f>
        <v/>
      </c>
      <c r="T1220" s="65"/>
      <c r="U1220" s="65"/>
      <c r="V1220" s="68"/>
      <c r="X1220" s="69"/>
      <c r="Y1220" s="69"/>
      <c r="AE1220" s="72" t="n">
        <f aca="false">D1220</f>
        <v>0</v>
      </c>
      <c r="AF1220" s="73" t="n">
        <f aca="false">F1220</f>
        <v>-1</v>
      </c>
      <c r="AG1220" s="73" t="n">
        <f aca="false">G1220</f>
        <v>0</v>
      </c>
      <c r="AH1220" s="63"/>
      <c r="AI1220" s="63"/>
      <c r="AJ1220" s="64"/>
      <c r="AK1220" s="64"/>
      <c r="AL1220" s="64"/>
      <c r="AM1220" s="73" t="n">
        <f aca="false">M1220</f>
        <v>0</v>
      </c>
      <c r="AN1220" s="73" t="n">
        <f aca="false">N1220</f>
        <v>0</v>
      </c>
      <c r="AO1220" s="73" t="n">
        <f aca="false">O1220</f>
        <v>0</v>
      </c>
      <c r="AP1220" s="73" t="e">
        <f aca="false">P1220</f>
        <v>#VALUE!</v>
      </c>
      <c r="AQ1220" s="73" t="n">
        <f aca="false">Q1220</f>
        <v>0</v>
      </c>
      <c r="AR1220" s="73" t="n">
        <f aca="false">R1220</f>
        <v>0</v>
      </c>
      <c r="AS1220" s="73" t="str">
        <f aca="false">S1220</f>
        <v/>
      </c>
      <c r="AT1220" s="73" t="n">
        <f aca="false">T1220</f>
        <v>0</v>
      </c>
      <c r="AU1220" s="73" t="n">
        <f aca="false">U1220</f>
        <v>0</v>
      </c>
      <c r="AV1220" s="73" t="n">
        <f aca="false">V1220</f>
        <v>0</v>
      </c>
      <c r="AX1220" s="69" t="n">
        <f aca="false">X1220</f>
        <v>0</v>
      </c>
      <c r="AY1220" s="74" t="n">
        <f aca="false">Y1220</f>
        <v>0</v>
      </c>
    </row>
    <row r="1221" customFormat="false" ht="15" hidden="false" customHeight="false" outlineLevel="0" collapsed="false">
      <c r="A1221" s="58" t="str">
        <f aca="false">IF(ISERROR(SEARCH("-X-",D1221)),IF(S1221="G","NO",IF(S1221="E","YES","")),"EXT")</f>
        <v/>
      </c>
      <c r="C1221" s="59"/>
      <c r="D1221" s="60"/>
      <c r="E1221" s="61"/>
      <c r="F1221" s="62" t="n">
        <f aca="false">LEN(Q1221)-LEN(SUBSTITUTE(Q1221,"/",""))-1</f>
        <v>-1</v>
      </c>
      <c r="G1221" s="62"/>
      <c r="H1221" s="63"/>
      <c r="I1221" s="63"/>
      <c r="J1221" s="64"/>
      <c r="K1221" s="64"/>
      <c r="L1221" s="64"/>
      <c r="M1221" s="63"/>
      <c r="N1221" s="65"/>
      <c r="O1221" s="65"/>
      <c r="P1221" s="66" t="e">
        <f aca="false">MID(SUBSTITUTE(SUBSTITUTE(Q1221,"/",CONCATENATE(CHAR(10),"/")),"/",CONCATENATE(CHAR(10),"/"),F1221+1),2,500)</f>
        <v>#VALUE!</v>
      </c>
      <c r="Q1221" s="67"/>
      <c r="R1221" s="65"/>
      <c r="S1221" s="65" t="str">
        <f aca="false">IF($D1221="","",IF(ISERROR(FIND("/@",RIGHT($Q1221,LEN($Q1221)-FIND("#",SUBSTITUTE($Q1221,"/","#",LEN($Q1221)-LEN(SUBSTITUTE($Q1221,"/",""))))))),IF(LEFT($D1221,4)="BG-X","EG",IF(LEFT($D1221,2)="BG","G",IF(OR(RIGHT($D1221,2)="-0",RIGHT($D1221,3)="-00",RIGHT($D1221,4)="-000"),"","E"))),"A"))</f>
        <v/>
      </c>
      <c r="T1221" s="65"/>
      <c r="U1221" s="65"/>
      <c r="V1221" s="68"/>
      <c r="X1221" s="69"/>
      <c r="Y1221" s="69"/>
      <c r="AE1221" s="72" t="n">
        <f aca="false">D1221</f>
        <v>0</v>
      </c>
      <c r="AF1221" s="73" t="n">
        <f aca="false">F1221</f>
        <v>-1</v>
      </c>
      <c r="AG1221" s="73" t="n">
        <f aca="false">G1221</f>
        <v>0</v>
      </c>
      <c r="AH1221" s="63"/>
      <c r="AI1221" s="63"/>
      <c r="AJ1221" s="64"/>
      <c r="AK1221" s="64"/>
      <c r="AL1221" s="64"/>
      <c r="AM1221" s="73" t="n">
        <f aca="false">M1221</f>
        <v>0</v>
      </c>
      <c r="AN1221" s="73" t="n">
        <f aca="false">N1221</f>
        <v>0</v>
      </c>
      <c r="AO1221" s="73" t="n">
        <f aca="false">O1221</f>
        <v>0</v>
      </c>
      <c r="AP1221" s="73" t="e">
        <f aca="false">P1221</f>
        <v>#VALUE!</v>
      </c>
      <c r="AQ1221" s="73" t="n">
        <f aca="false">Q1221</f>
        <v>0</v>
      </c>
      <c r="AR1221" s="73" t="n">
        <f aca="false">R1221</f>
        <v>0</v>
      </c>
      <c r="AS1221" s="73" t="str">
        <f aca="false">S1221</f>
        <v/>
      </c>
      <c r="AT1221" s="73" t="n">
        <f aca="false">T1221</f>
        <v>0</v>
      </c>
      <c r="AU1221" s="73" t="n">
        <f aca="false">U1221</f>
        <v>0</v>
      </c>
      <c r="AV1221" s="73" t="n">
        <f aca="false">V1221</f>
        <v>0</v>
      </c>
      <c r="AX1221" s="69" t="n">
        <f aca="false">X1221</f>
        <v>0</v>
      </c>
      <c r="AY1221" s="74" t="n">
        <f aca="false">Y1221</f>
        <v>0</v>
      </c>
    </row>
    <row r="1222" customFormat="false" ht="15" hidden="false" customHeight="false" outlineLevel="0" collapsed="false">
      <c r="A1222" s="58" t="str">
        <f aca="false">IF(ISERROR(SEARCH("-X-",D1222)),IF(S1222="G","NO",IF(S1222="E","YES","")),"EXT")</f>
        <v/>
      </c>
      <c r="C1222" s="59"/>
      <c r="D1222" s="60"/>
      <c r="E1222" s="61"/>
      <c r="F1222" s="62" t="n">
        <f aca="false">LEN(Q1222)-LEN(SUBSTITUTE(Q1222,"/",""))-1</f>
        <v>-1</v>
      </c>
      <c r="G1222" s="62"/>
      <c r="H1222" s="63"/>
      <c r="I1222" s="63"/>
      <c r="J1222" s="64"/>
      <c r="K1222" s="64"/>
      <c r="L1222" s="64"/>
      <c r="M1222" s="63"/>
      <c r="N1222" s="65"/>
      <c r="O1222" s="65"/>
      <c r="P1222" s="66" t="e">
        <f aca="false">MID(SUBSTITUTE(SUBSTITUTE(Q1222,"/",CONCATENATE(CHAR(10),"/")),"/",CONCATENATE(CHAR(10),"/"),F1222+1),2,500)</f>
        <v>#VALUE!</v>
      </c>
      <c r="Q1222" s="67"/>
      <c r="R1222" s="65"/>
      <c r="S1222" s="65" t="str">
        <f aca="false">IF($D1222="","",IF(ISERROR(FIND("/@",RIGHT($Q1222,LEN($Q1222)-FIND("#",SUBSTITUTE($Q1222,"/","#",LEN($Q1222)-LEN(SUBSTITUTE($Q1222,"/",""))))))),IF(LEFT($D1222,4)="BG-X","EG",IF(LEFT($D1222,2)="BG","G",IF(OR(RIGHT($D1222,2)="-0",RIGHT($D1222,3)="-00",RIGHT($D1222,4)="-000"),"","E"))),"A"))</f>
        <v/>
      </c>
      <c r="T1222" s="65"/>
      <c r="U1222" s="65"/>
      <c r="V1222" s="68"/>
      <c r="X1222" s="69"/>
      <c r="Y1222" s="69"/>
      <c r="AE1222" s="72" t="n">
        <f aca="false">D1222</f>
        <v>0</v>
      </c>
      <c r="AF1222" s="73" t="n">
        <f aca="false">F1222</f>
        <v>-1</v>
      </c>
      <c r="AG1222" s="73" t="n">
        <f aca="false">G1222</f>
        <v>0</v>
      </c>
      <c r="AH1222" s="63"/>
      <c r="AI1222" s="63"/>
      <c r="AJ1222" s="64"/>
      <c r="AK1222" s="64"/>
      <c r="AL1222" s="64"/>
      <c r="AM1222" s="73" t="n">
        <f aca="false">M1222</f>
        <v>0</v>
      </c>
      <c r="AN1222" s="73" t="n">
        <f aca="false">N1222</f>
        <v>0</v>
      </c>
      <c r="AO1222" s="73" t="n">
        <f aca="false">O1222</f>
        <v>0</v>
      </c>
      <c r="AP1222" s="73" t="e">
        <f aca="false">P1222</f>
        <v>#VALUE!</v>
      </c>
      <c r="AQ1222" s="73" t="n">
        <f aca="false">Q1222</f>
        <v>0</v>
      </c>
      <c r="AR1222" s="73" t="n">
        <f aca="false">R1222</f>
        <v>0</v>
      </c>
      <c r="AS1222" s="73" t="str">
        <f aca="false">S1222</f>
        <v/>
      </c>
      <c r="AT1222" s="73" t="n">
        <f aca="false">T1222</f>
        <v>0</v>
      </c>
      <c r="AU1222" s="73" t="n">
        <f aca="false">U1222</f>
        <v>0</v>
      </c>
      <c r="AV1222" s="73" t="n">
        <f aca="false">V1222</f>
        <v>0</v>
      </c>
      <c r="AX1222" s="69" t="n">
        <f aca="false">X1222</f>
        <v>0</v>
      </c>
      <c r="AY1222" s="74" t="n">
        <f aca="false">Y1222</f>
        <v>0</v>
      </c>
    </row>
    <row r="1223" customFormat="false" ht="15" hidden="false" customHeight="false" outlineLevel="0" collapsed="false">
      <c r="A1223" s="58" t="str">
        <f aca="false">IF(ISERROR(SEARCH("-X-",D1223)),IF(S1223="G","NO",IF(S1223="E","YES","")),"EXT")</f>
        <v/>
      </c>
      <c r="C1223" s="59"/>
      <c r="D1223" s="60"/>
      <c r="E1223" s="61"/>
      <c r="F1223" s="62" t="n">
        <f aca="false">LEN(Q1223)-LEN(SUBSTITUTE(Q1223,"/",""))-1</f>
        <v>-1</v>
      </c>
      <c r="G1223" s="62"/>
      <c r="H1223" s="63"/>
      <c r="I1223" s="63"/>
      <c r="J1223" s="64"/>
      <c r="K1223" s="64"/>
      <c r="L1223" s="64"/>
      <c r="M1223" s="63"/>
      <c r="N1223" s="65"/>
      <c r="O1223" s="65"/>
      <c r="P1223" s="66" t="e">
        <f aca="false">MID(SUBSTITUTE(SUBSTITUTE(Q1223,"/",CONCATENATE(CHAR(10),"/")),"/",CONCATENATE(CHAR(10),"/"),F1223+1),2,500)</f>
        <v>#VALUE!</v>
      </c>
      <c r="Q1223" s="67"/>
      <c r="R1223" s="65"/>
      <c r="S1223" s="65" t="str">
        <f aca="false">IF($D1223="","",IF(ISERROR(FIND("/@",RIGHT($Q1223,LEN($Q1223)-FIND("#",SUBSTITUTE($Q1223,"/","#",LEN($Q1223)-LEN(SUBSTITUTE($Q1223,"/",""))))))),IF(LEFT($D1223,4)="BG-X","EG",IF(LEFT($D1223,2)="BG","G",IF(OR(RIGHT($D1223,2)="-0",RIGHT($D1223,3)="-00",RIGHT($D1223,4)="-000"),"","E"))),"A"))</f>
        <v/>
      </c>
      <c r="T1223" s="65"/>
      <c r="U1223" s="65"/>
      <c r="V1223" s="68"/>
      <c r="X1223" s="69"/>
      <c r="Y1223" s="69"/>
      <c r="AE1223" s="72" t="n">
        <f aca="false">D1223</f>
        <v>0</v>
      </c>
      <c r="AF1223" s="73" t="n">
        <f aca="false">F1223</f>
        <v>-1</v>
      </c>
      <c r="AG1223" s="73" t="n">
        <f aca="false">G1223</f>
        <v>0</v>
      </c>
      <c r="AH1223" s="63"/>
      <c r="AI1223" s="63"/>
      <c r="AJ1223" s="64"/>
      <c r="AK1223" s="64"/>
      <c r="AL1223" s="64"/>
      <c r="AM1223" s="73" t="n">
        <f aca="false">M1223</f>
        <v>0</v>
      </c>
      <c r="AN1223" s="73" t="n">
        <f aca="false">N1223</f>
        <v>0</v>
      </c>
      <c r="AO1223" s="73" t="n">
        <f aca="false">O1223</f>
        <v>0</v>
      </c>
      <c r="AP1223" s="73" t="e">
        <f aca="false">P1223</f>
        <v>#VALUE!</v>
      </c>
      <c r="AQ1223" s="73" t="n">
        <f aca="false">Q1223</f>
        <v>0</v>
      </c>
      <c r="AR1223" s="73" t="n">
        <f aca="false">R1223</f>
        <v>0</v>
      </c>
      <c r="AS1223" s="73" t="str">
        <f aca="false">S1223</f>
        <v/>
      </c>
      <c r="AT1223" s="73" t="n">
        <f aca="false">T1223</f>
        <v>0</v>
      </c>
      <c r="AU1223" s="73" t="n">
        <f aca="false">U1223</f>
        <v>0</v>
      </c>
      <c r="AV1223" s="73" t="n">
        <f aca="false">V1223</f>
        <v>0</v>
      </c>
      <c r="AX1223" s="69" t="n">
        <f aca="false">X1223</f>
        <v>0</v>
      </c>
      <c r="AY1223" s="74" t="n">
        <f aca="false">Y1223</f>
        <v>0</v>
      </c>
    </row>
    <row r="1224" customFormat="false" ht="15" hidden="false" customHeight="false" outlineLevel="0" collapsed="false">
      <c r="A1224" s="58" t="str">
        <f aca="false">IF(ISERROR(SEARCH("-X-",D1224)),IF(S1224="G","NO",IF(S1224="E","YES","")),"EXT")</f>
        <v/>
      </c>
      <c r="C1224" s="59"/>
      <c r="D1224" s="60"/>
      <c r="E1224" s="61"/>
      <c r="F1224" s="62" t="n">
        <f aca="false">LEN(Q1224)-LEN(SUBSTITUTE(Q1224,"/",""))-1</f>
        <v>-1</v>
      </c>
      <c r="G1224" s="62"/>
      <c r="H1224" s="63"/>
      <c r="I1224" s="63"/>
      <c r="J1224" s="64"/>
      <c r="K1224" s="64"/>
      <c r="L1224" s="64"/>
      <c r="M1224" s="63"/>
      <c r="N1224" s="65"/>
      <c r="O1224" s="65"/>
      <c r="P1224" s="66" t="e">
        <f aca="false">MID(SUBSTITUTE(SUBSTITUTE(Q1224,"/",CONCATENATE(CHAR(10),"/")),"/",CONCATENATE(CHAR(10),"/"),F1224+1),2,500)</f>
        <v>#VALUE!</v>
      </c>
      <c r="Q1224" s="67"/>
      <c r="R1224" s="65"/>
      <c r="S1224" s="65" t="str">
        <f aca="false">IF($D1224="","",IF(ISERROR(FIND("/@",RIGHT($Q1224,LEN($Q1224)-FIND("#",SUBSTITUTE($Q1224,"/","#",LEN($Q1224)-LEN(SUBSTITUTE($Q1224,"/",""))))))),IF(LEFT($D1224,4)="BG-X","EG",IF(LEFT($D1224,2)="BG","G",IF(OR(RIGHT($D1224,2)="-0",RIGHT($D1224,3)="-00",RIGHT($D1224,4)="-000"),"","E"))),"A"))</f>
        <v/>
      </c>
      <c r="T1224" s="65"/>
      <c r="U1224" s="65"/>
      <c r="V1224" s="68"/>
      <c r="X1224" s="69"/>
      <c r="Y1224" s="69"/>
      <c r="AE1224" s="72" t="n">
        <f aca="false">D1224</f>
        <v>0</v>
      </c>
      <c r="AF1224" s="73" t="n">
        <f aca="false">F1224</f>
        <v>-1</v>
      </c>
      <c r="AG1224" s="73" t="n">
        <f aca="false">G1224</f>
        <v>0</v>
      </c>
      <c r="AH1224" s="63"/>
      <c r="AI1224" s="63"/>
      <c r="AJ1224" s="64"/>
      <c r="AK1224" s="64"/>
      <c r="AL1224" s="64"/>
      <c r="AM1224" s="73" t="n">
        <f aca="false">M1224</f>
        <v>0</v>
      </c>
      <c r="AN1224" s="73" t="n">
        <f aca="false">N1224</f>
        <v>0</v>
      </c>
      <c r="AO1224" s="73" t="n">
        <f aca="false">O1224</f>
        <v>0</v>
      </c>
      <c r="AP1224" s="73" t="e">
        <f aca="false">P1224</f>
        <v>#VALUE!</v>
      </c>
      <c r="AQ1224" s="73" t="n">
        <f aca="false">Q1224</f>
        <v>0</v>
      </c>
      <c r="AR1224" s="73" t="n">
        <f aca="false">R1224</f>
        <v>0</v>
      </c>
      <c r="AS1224" s="73" t="str">
        <f aca="false">S1224</f>
        <v/>
      </c>
      <c r="AT1224" s="73" t="n">
        <f aca="false">T1224</f>
        <v>0</v>
      </c>
      <c r="AU1224" s="73" t="n">
        <f aca="false">U1224</f>
        <v>0</v>
      </c>
      <c r="AV1224" s="73" t="n">
        <f aca="false">V1224</f>
        <v>0</v>
      </c>
      <c r="AX1224" s="69" t="n">
        <f aca="false">X1224</f>
        <v>0</v>
      </c>
      <c r="AY1224" s="74" t="n">
        <f aca="false">Y1224</f>
        <v>0</v>
      </c>
    </row>
    <row r="1225" customFormat="false" ht="15" hidden="false" customHeight="false" outlineLevel="0" collapsed="false">
      <c r="A1225" s="58" t="str">
        <f aca="false">IF(ISERROR(SEARCH("-X-",D1225)),IF(S1225="G","NO",IF(S1225="E","YES","")),"EXT")</f>
        <v/>
      </c>
      <c r="C1225" s="59"/>
      <c r="D1225" s="60"/>
      <c r="E1225" s="61"/>
      <c r="F1225" s="62" t="n">
        <f aca="false">LEN(Q1225)-LEN(SUBSTITUTE(Q1225,"/",""))-1</f>
        <v>-1</v>
      </c>
      <c r="G1225" s="62"/>
      <c r="H1225" s="63"/>
      <c r="I1225" s="63"/>
      <c r="J1225" s="64"/>
      <c r="K1225" s="64"/>
      <c r="L1225" s="64"/>
      <c r="M1225" s="63"/>
      <c r="N1225" s="65"/>
      <c r="O1225" s="65"/>
      <c r="P1225" s="66" t="e">
        <f aca="false">MID(SUBSTITUTE(SUBSTITUTE(Q1225,"/",CONCATENATE(CHAR(10),"/")),"/",CONCATENATE(CHAR(10),"/"),F1225+1),2,500)</f>
        <v>#VALUE!</v>
      </c>
      <c r="Q1225" s="67"/>
      <c r="R1225" s="65"/>
      <c r="S1225" s="65" t="str">
        <f aca="false">IF($D1225="","",IF(ISERROR(FIND("/@",RIGHT($Q1225,LEN($Q1225)-FIND("#",SUBSTITUTE($Q1225,"/","#",LEN($Q1225)-LEN(SUBSTITUTE($Q1225,"/",""))))))),IF(LEFT($D1225,4)="BG-X","EG",IF(LEFT($D1225,2)="BG","G",IF(OR(RIGHT($D1225,2)="-0",RIGHT($D1225,3)="-00",RIGHT($D1225,4)="-000"),"","E"))),"A"))</f>
        <v/>
      </c>
      <c r="T1225" s="65"/>
      <c r="U1225" s="65"/>
      <c r="V1225" s="68"/>
      <c r="X1225" s="69"/>
      <c r="Y1225" s="69"/>
      <c r="AE1225" s="72" t="n">
        <f aca="false">D1225</f>
        <v>0</v>
      </c>
      <c r="AF1225" s="73" t="n">
        <f aca="false">F1225</f>
        <v>-1</v>
      </c>
      <c r="AG1225" s="73" t="n">
        <f aca="false">G1225</f>
        <v>0</v>
      </c>
      <c r="AH1225" s="63"/>
      <c r="AI1225" s="63"/>
      <c r="AJ1225" s="64"/>
      <c r="AK1225" s="64"/>
      <c r="AL1225" s="64"/>
      <c r="AM1225" s="73" t="n">
        <f aca="false">M1225</f>
        <v>0</v>
      </c>
      <c r="AN1225" s="73" t="n">
        <f aca="false">N1225</f>
        <v>0</v>
      </c>
      <c r="AO1225" s="73" t="n">
        <f aca="false">O1225</f>
        <v>0</v>
      </c>
      <c r="AP1225" s="73" t="e">
        <f aca="false">P1225</f>
        <v>#VALUE!</v>
      </c>
      <c r="AQ1225" s="73" t="n">
        <f aca="false">Q1225</f>
        <v>0</v>
      </c>
      <c r="AR1225" s="73" t="n">
        <f aca="false">R1225</f>
        <v>0</v>
      </c>
      <c r="AS1225" s="73" t="str">
        <f aca="false">S1225</f>
        <v/>
      </c>
      <c r="AT1225" s="73" t="n">
        <f aca="false">T1225</f>
        <v>0</v>
      </c>
      <c r="AU1225" s="73" t="n">
        <f aca="false">U1225</f>
        <v>0</v>
      </c>
      <c r="AV1225" s="73" t="n">
        <f aca="false">V1225</f>
        <v>0</v>
      </c>
      <c r="AX1225" s="69" t="n">
        <f aca="false">X1225</f>
        <v>0</v>
      </c>
      <c r="AY1225" s="74" t="n">
        <f aca="false">Y1225</f>
        <v>0</v>
      </c>
    </row>
    <row r="1226" customFormat="false" ht="15" hidden="false" customHeight="false" outlineLevel="0" collapsed="false">
      <c r="A1226" s="58" t="str">
        <f aca="false">IF(ISERROR(SEARCH("-X-",D1226)),IF(S1226="G","NO",IF(S1226="E","YES","")),"EXT")</f>
        <v/>
      </c>
      <c r="C1226" s="59"/>
      <c r="D1226" s="60"/>
      <c r="E1226" s="61"/>
      <c r="F1226" s="62" t="n">
        <f aca="false">LEN(Q1226)-LEN(SUBSTITUTE(Q1226,"/",""))-1</f>
        <v>-1</v>
      </c>
      <c r="G1226" s="62"/>
      <c r="H1226" s="63"/>
      <c r="I1226" s="63"/>
      <c r="J1226" s="64"/>
      <c r="K1226" s="64"/>
      <c r="L1226" s="64"/>
      <c r="M1226" s="63"/>
      <c r="N1226" s="65"/>
      <c r="O1226" s="65"/>
      <c r="P1226" s="66" t="e">
        <f aca="false">MID(SUBSTITUTE(SUBSTITUTE(Q1226,"/",CONCATENATE(CHAR(10),"/")),"/",CONCATENATE(CHAR(10),"/"),F1226+1),2,500)</f>
        <v>#VALUE!</v>
      </c>
      <c r="Q1226" s="67"/>
      <c r="R1226" s="65"/>
      <c r="S1226" s="65" t="str">
        <f aca="false">IF($D1226="","",IF(ISERROR(FIND("/@",RIGHT($Q1226,LEN($Q1226)-FIND("#",SUBSTITUTE($Q1226,"/","#",LEN($Q1226)-LEN(SUBSTITUTE($Q1226,"/",""))))))),IF(LEFT($D1226,4)="BG-X","EG",IF(LEFT($D1226,2)="BG","G",IF(OR(RIGHT($D1226,2)="-0",RIGHT($D1226,3)="-00",RIGHT($D1226,4)="-000"),"","E"))),"A"))</f>
        <v/>
      </c>
      <c r="T1226" s="65"/>
      <c r="U1226" s="65"/>
      <c r="V1226" s="68"/>
      <c r="X1226" s="69"/>
      <c r="Y1226" s="69"/>
      <c r="AE1226" s="72" t="n">
        <f aca="false">D1226</f>
        <v>0</v>
      </c>
      <c r="AF1226" s="73" t="n">
        <f aca="false">F1226</f>
        <v>-1</v>
      </c>
      <c r="AG1226" s="73" t="n">
        <f aca="false">G1226</f>
        <v>0</v>
      </c>
      <c r="AH1226" s="63"/>
      <c r="AI1226" s="63"/>
      <c r="AJ1226" s="64"/>
      <c r="AK1226" s="64"/>
      <c r="AL1226" s="64"/>
      <c r="AM1226" s="73" t="n">
        <f aca="false">M1226</f>
        <v>0</v>
      </c>
      <c r="AN1226" s="73" t="n">
        <f aca="false">N1226</f>
        <v>0</v>
      </c>
      <c r="AO1226" s="73" t="n">
        <f aca="false">O1226</f>
        <v>0</v>
      </c>
      <c r="AP1226" s="73" t="e">
        <f aca="false">P1226</f>
        <v>#VALUE!</v>
      </c>
      <c r="AQ1226" s="73" t="n">
        <f aca="false">Q1226</f>
        <v>0</v>
      </c>
      <c r="AR1226" s="73" t="n">
        <f aca="false">R1226</f>
        <v>0</v>
      </c>
      <c r="AS1226" s="73" t="str">
        <f aca="false">S1226</f>
        <v/>
      </c>
      <c r="AT1226" s="73" t="n">
        <f aca="false">T1226</f>
        <v>0</v>
      </c>
      <c r="AU1226" s="73" t="n">
        <f aca="false">U1226</f>
        <v>0</v>
      </c>
      <c r="AV1226" s="73" t="n">
        <f aca="false">V1226</f>
        <v>0</v>
      </c>
      <c r="AX1226" s="69" t="n">
        <f aca="false">X1226</f>
        <v>0</v>
      </c>
      <c r="AY1226" s="74" t="n">
        <f aca="false">Y1226</f>
        <v>0</v>
      </c>
    </row>
    <row r="1227" customFormat="false" ht="15" hidden="false" customHeight="false" outlineLevel="0" collapsed="false">
      <c r="A1227" s="58" t="str">
        <f aca="false">IF(ISERROR(SEARCH("-X-",D1227)),IF(S1227="G","NO",IF(S1227="E","YES","")),"EXT")</f>
        <v/>
      </c>
      <c r="C1227" s="59"/>
      <c r="D1227" s="60"/>
      <c r="E1227" s="61"/>
      <c r="F1227" s="62" t="n">
        <f aca="false">LEN(Q1227)-LEN(SUBSTITUTE(Q1227,"/",""))-1</f>
        <v>-1</v>
      </c>
      <c r="G1227" s="62"/>
      <c r="H1227" s="63"/>
      <c r="I1227" s="63"/>
      <c r="J1227" s="64"/>
      <c r="K1227" s="64"/>
      <c r="L1227" s="64"/>
      <c r="M1227" s="63"/>
      <c r="N1227" s="65"/>
      <c r="O1227" s="65"/>
      <c r="P1227" s="66" t="e">
        <f aca="false">MID(SUBSTITUTE(SUBSTITUTE(Q1227,"/",CONCATENATE(CHAR(10),"/")),"/",CONCATENATE(CHAR(10),"/"),F1227+1),2,500)</f>
        <v>#VALUE!</v>
      </c>
      <c r="Q1227" s="67"/>
      <c r="R1227" s="65"/>
      <c r="S1227" s="65" t="str">
        <f aca="false">IF($D1227="","",IF(ISERROR(FIND("/@",RIGHT($Q1227,LEN($Q1227)-FIND("#",SUBSTITUTE($Q1227,"/","#",LEN($Q1227)-LEN(SUBSTITUTE($Q1227,"/",""))))))),IF(LEFT($D1227,4)="BG-X","EG",IF(LEFT($D1227,2)="BG","G",IF(OR(RIGHT($D1227,2)="-0",RIGHT($D1227,3)="-00",RIGHT($D1227,4)="-000"),"","E"))),"A"))</f>
        <v/>
      </c>
      <c r="T1227" s="65"/>
      <c r="U1227" s="65"/>
      <c r="V1227" s="68"/>
      <c r="X1227" s="69"/>
      <c r="Y1227" s="69"/>
      <c r="AE1227" s="72" t="n">
        <f aca="false">D1227</f>
        <v>0</v>
      </c>
      <c r="AF1227" s="73" t="n">
        <f aca="false">F1227</f>
        <v>-1</v>
      </c>
      <c r="AG1227" s="73" t="n">
        <f aca="false">G1227</f>
        <v>0</v>
      </c>
      <c r="AH1227" s="63"/>
      <c r="AI1227" s="63"/>
      <c r="AJ1227" s="64"/>
      <c r="AK1227" s="64"/>
      <c r="AL1227" s="64"/>
      <c r="AM1227" s="73" t="n">
        <f aca="false">M1227</f>
        <v>0</v>
      </c>
      <c r="AN1227" s="73" t="n">
        <f aca="false">N1227</f>
        <v>0</v>
      </c>
      <c r="AO1227" s="73" t="n">
        <f aca="false">O1227</f>
        <v>0</v>
      </c>
      <c r="AP1227" s="73" t="e">
        <f aca="false">P1227</f>
        <v>#VALUE!</v>
      </c>
      <c r="AQ1227" s="73" t="n">
        <f aca="false">Q1227</f>
        <v>0</v>
      </c>
      <c r="AR1227" s="73" t="n">
        <f aca="false">R1227</f>
        <v>0</v>
      </c>
      <c r="AS1227" s="73" t="str">
        <f aca="false">S1227</f>
        <v/>
      </c>
      <c r="AT1227" s="73" t="n">
        <f aca="false">T1227</f>
        <v>0</v>
      </c>
      <c r="AU1227" s="73" t="n">
        <f aca="false">U1227</f>
        <v>0</v>
      </c>
      <c r="AV1227" s="73" t="n">
        <f aca="false">V1227</f>
        <v>0</v>
      </c>
      <c r="AX1227" s="69" t="n">
        <f aca="false">X1227</f>
        <v>0</v>
      </c>
      <c r="AY1227" s="74" t="n">
        <f aca="false">Y1227</f>
        <v>0</v>
      </c>
    </row>
    <row r="1228" customFormat="false" ht="15" hidden="false" customHeight="false" outlineLevel="0" collapsed="false">
      <c r="A1228" s="58" t="str">
        <f aca="false">IF(ISERROR(SEARCH("-X-",D1228)),IF(S1228="G","NO",IF(S1228="E","YES","")),"EXT")</f>
        <v/>
      </c>
      <c r="C1228" s="59"/>
      <c r="D1228" s="60"/>
      <c r="E1228" s="61"/>
      <c r="F1228" s="62" t="n">
        <f aca="false">LEN(Q1228)-LEN(SUBSTITUTE(Q1228,"/",""))-1</f>
        <v>-1</v>
      </c>
      <c r="G1228" s="62"/>
      <c r="H1228" s="63"/>
      <c r="I1228" s="63"/>
      <c r="J1228" s="64"/>
      <c r="K1228" s="64"/>
      <c r="L1228" s="64"/>
      <c r="M1228" s="63"/>
      <c r="N1228" s="65"/>
      <c r="O1228" s="65"/>
      <c r="P1228" s="66" t="e">
        <f aca="false">MID(SUBSTITUTE(SUBSTITUTE(Q1228,"/",CONCATENATE(CHAR(10),"/")),"/",CONCATENATE(CHAR(10),"/"),F1228+1),2,500)</f>
        <v>#VALUE!</v>
      </c>
      <c r="Q1228" s="67"/>
      <c r="R1228" s="65"/>
      <c r="S1228" s="65" t="str">
        <f aca="false">IF($D1228="","",IF(ISERROR(FIND("/@",RIGHT($Q1228,LEN($Q1228)-FIND("#",SUBSTITUTE($Q1228,"/","#",LEN($Q1228)-LEN(SUBSTITUTE($Q1228,"/",""))))))),IF(LEFT($D1228,4)="BG-X","EG",IF(LEFT($D1228,2)="BG","G",IF(OR(RIGHT($D1228,2)="-0",RIGHT($D1228,3)="-00",RIGHT($D1228,4)="-000"),"","E"))),"A"))</f>
        <v/>
      </c>
      <c r="T1228" s="65"/>
      <c r="U1228" s="65"/>
      <c r="V1228" s="68"/>
      <c r="X1228" s="69"/>
      <c r="Y1228" s="69"/>
      <c r="AE1228" s="72" t="n">
        <f aca="false">D1228</f>
        <v>0</v>
      </c>
      <c r="AF1228" s="73" t="n">
        <f aca="false">F1228</f>
        <v>-1</v>
      </c>
      <c r="AG1228" s="73" t="n">
        <f aca="false">G1228</f>
        <v>0</v>
      </c>
      <c r="AH1228" s="63"/>
      <c r="AI1228" s="63"/>
      <c r="AJ1228" s="64"/>
      <c r="AK1228" s="64"/>
      <c r="AL1228" s="64"/>
      <c r="AM1228" s="73" t="n">
        <f aca="false">M1228</f>
        <v>0</v>
      </c>
      <c r="AN1228" s="73" t="n">
        <f aca="false">N1228</f>
        <v>0</v>
      </c>
      <c r="AO1228" s="73" t="n">
        <f aca="false">O1228</f>
        <v>0</v>
      </c>
      <c r="AP1228" s="73" t="e">
        <f aca="false">P1228</f>
        <v>#VALUE!</v>
      </c>
      <c r="AQ1228" s="73" t="n">
        <f aca="false">Q1228</f>
        <v>0</v>
      </c>
      <c r="AR1228" s="73" t="n">
        <f aca="false">R1228</f>
        <v>0</v>
      </c>
      <c r="AS1228" s="73" t="str">
        <f aca="false">S1228</f>
        <v/>
      </c>
      <c r="AT1228" s="73" t="n">
        <f aca="false">T1228</f>
        <v>0</v>
      </c>
      <c r="AU1228" s="73" t="n">
        <f aca="false">U1228</f>
        <v>0</v>
      </c>
      <c r="AV1228" s="73" t="n">
        <f aca="false">V1228</f>
        <v>0</v>
      </c>
      <c r="AX1228" s="69" t="n">
        <f aca="false">X1228</f>
        <v>0</v>
      </c>
      <c r="AY1228" s="74" t="n">
        <f aca="false">Y1228</f>
        <v>0</v>
      </c>
    </row>
    <row r="1229" customFormat="false" ht="15" hidden="false" customHeight="false" outlineLevel="0" collapsed="false">
      <c r="A1229" s="58" t="str">
        <f aca="false">IF(ISERROR(SEARCH("-X-",D1229)),IF(S1229="G","NO",IF(S1229="E","YES","")),"EXT")</f>
        <v/>
      </c>
      <c r="C1229" s="59"/>
      <c r="D1229" s="60"/>
      <c r="E1229" s="61"/>
      <c r="F1229" s="62" t="n">
        <f aca="false">LEN(Q1229)-LEN(SUBSTITUTE(Q1229,"/",""))-1</f>
        <v>-1</v>
      </c>
      <c r="G1229" s="62"/>
      <c r="H1229" s="63"/>
      <c r="I1229" s="63"/>
      <c r="J1229" s="64"/>
      <c r="K1229" s="64"/>
      <c r="L1229" s="64"/>
      <c r="M1229" s="63"/>
      <c r="N1229" s="65"/>
      <c r="O1229" s="65"/>
      <c r="P1229" s="66" t="e">
        <f aca="false">MID(SUBSTITUTE(SUBSTITUTE(Q1229,"/",CONCATENATE(CHAR(10),"/")),"/",CONCATENATE(CHAR(10),"/"),F1229+1),2,500)</f>
        <v>#VALUE!</v>
      </c>
      <c r="Q1229" s="67"/>
      <c r="R1229" s="65"/>
      <c r="S1229" s="65" t="str">
        <f aca="false">IF($D1229="","",IF(ISERROR(FIND("/@",RIGHT($Q1229,LEN($Q1229)-FIND("#",SUBSTITUTE($Q1229,"/","#",LEN($Q1229)-LEN(SUBSTITUTE($Q1229,"/",""))))))),IF(LEFT($D1229,4)="BG-X","EG",IF(LEFT($D1229,2)="BG","G",IF(OR(RIGHT($D1229,2)="-0",RIGHT($D1229,3)="-00",RIGHT($D1229,4)="-000"),"","E"))),"A"))</f>
        <v/>
      </c>
      <c r="T1229" s="65"/>
      <c r="U1229" s="65"/>
      <c r="V1229" s="68"/>
      <c r="X1229" s="69"/>
      <c r="Y1229" s="69"/>
      <c r="AE1229" s="72" t="n">
        <f aca="false">D1229</f>
        <v>0</v>
      </c>
      <c r="AF1229" s="73" t="n">
        <f aca="false">F1229</f>
        <v>-1</v>
      </c>
      <c r="AG1229" s="73" t="n">
        <f aca="false">G1229</f>
        <v>0</v>
      </c>
      <c r="AH1229" s="63"/>
      <c r="AI1229" s="63"/>
      <c r="AJ1229" s="64"/>
      <c r="AK1229" s="64"/>
      <c r="AL1229" s="64"/>
      <c r="AM1229" s="73" t="n">
        <f aca="false">M1229</f>
        <v>0</v>
      </c>
      <c r="AN1229" s="73" t="n">
        <f aca="false">N1229</f>
        <v>0</v>
      </c>
      <c r="AO1229" s="73" t="n">
        <f aca="false">O1229</f>
        <v>0</v>
      </c>
      <c r="AP1229" s="73" t="e">
        <f aca="false">P1229</f>
        <v>#VALUE!</v>
      </c>
      <c r="AQ1229" s="73" t="n">
        <f aca="false">Q1229</f>
        <v>0</v>
      </c>
      <c r="AR1229" s="73" t="n">
        <f aca="false">R1229</f>
        <v>0</v>
      </c>
      <c r="AS1229" s="73" t="str">
        <f aca="false">S1229</f>
        <v/>
      </c>
      <c r="AT1229" s="73" t="n">
        <f aca="false">T1229</f>
        <v>0</v>
      </c>
      <c r="AU1229" s="73" t="n">
        <f aca="false">U1229</f>
        <v>0</v>
      </c>
      <c r="AV1229" s="73" t="n">
        <f aca="false">V1229</f>
        <v>0</v>
      </c>
      <c r="AX1229" s="69" t="n">
        <f aca="false">X1229</f>
        <v>0</v>
      </c>
      <c r="AY1229" s="74" t="n">
        <f aca="false">Y1229</f>
        <v>0</v>
      </c>
    </row>
    <row r="1230" customFormat="false" ht="15" hidden="false" customHeight="false" outlineLevel="0" collapsed="false">
      <c r="A1230" s="58" t="str">
        <f aca="false">IF(ISERROR(SEARCH("-X-",D1230)),IF(S1230="G","NO",IF(S1230="E","YES","")),"EXT")</f>
        <v/>
      </c>
      <c r="C1230" s="59"/>
      <c r="D1230" s="60"/>
      <c r="E1230" s="61"/>
      <c r="F1230" s="62" t="n">
        <f aca="false">LEN(Q1230)-LEN(SUBSTITUTE(Q1230,"/",""))-1</f>
        <v>-1</v>
      </c>
      <c r="G1230" s="62"/>
      <c r="H1230" s="63"/>
      <c r="I1230" s="63"/>
      <c r="J1230" s="64"/>
      <c r="K1230" s="64"/>
      <c r="L1230" s="64"/>
      <c r="M1230" s="63"/>
      <c r="N1230" s="65"/>
      <c r="O1230" s="65"/>
      <c r="P1230" s="66" t="e">
        <f aca="false">MID(SUBSTITUTE(SUBSTITUTE(Q1230,"/",CONCATENATE(CHAR(10),"/")),"/",CONCATENATE(CHAR(10),"/"),F1230+1),2,500)</f>
        <v>#VALUE!</v>
      </c>
      <c r="Q1230" s="67"/>
      <c r="R1230" s="65"/>
      <c r="S1230" s="65" t="str">
        <f aca="false">IF($D1230="","",IF(ISERROR(FIND("/@",RIGHT($Q1230,LEN($Q1230)-FIND("#",SUBSTITUTE($Q1230,"/","#",LEN($Q1230)-LEN(SUBSTITUTE($Q1230,"/",""))))))),IF(LEFT($D1230,4)="BG-X","EG",IF(LEFT($D1230,2)="BG","G",IF(OR(RIGHT($D1230,2)="-0",RIGHT($D1230,3)="-00",RIGHT($D1230,4)="-000"),"","E"))),"A"))</f>
        <v/>
      </c>
      <c r="T1230" s="65"/>
      <c r="U1230" s="65"/>
      <c r="V1230" s="68"/>
      <c r="X1230" s="69"/>
      <c r="Y1230" s="69"/>
      <c r="AE1230" s="72" t="n">
        <f aca="false">D1230</f>
        <v>0</v>
      </c>
      <c r="AF1230" s="73" t="n">
        <f aca="false">F1230</f>
        <v>-1</v>
      </c>
      <c r="AG1230" s="73" t="n">
        <f aca="false">G1230</f>
        <v>0</v>
      </c>
      <c r="AH1230" s="63"/>
      <c r="AI1230" s="63"/>
      <c r="AJ1230" s="64"/>
      <c r="AK1230" s="64"/>
      <c r="AL1230" s="64"/>
      <c r="AM1230" s="73" t="n">
        <f aca="false">M1230</f>
        <v>0</v>
      </c>
      <c r="AN1230" s="73" t="n">
        <f aca="false">N1230</f>
        <v>0</v>
      </c>
      <c r="AO1230" s="73" t="n">
        <f aca="false">O1230</f>
        <v>0</v>
      </c>
      <c r="AP1230" s="73" t="e">
        <f aca="false">P1230</f>
        <v>#VALUE!</v>
      </c>
      <c r="AQ1230" s="73" t="n">
        <f aca="false">Q1230</f>
        <v>0</v>
      </c>
      <c r="AR1230" s="73" t="n">
        <f aca="false">R1230</f>
        <v>0</v>
      </c>
      <c r="AS1230" s="73" t="str">
        <f aca="false">S1230</f>
        <v/>
      </c>
      <c r="AT1230" s="73" t="n">
        <f aca="false">T1230</f>
        <v>0</v>
      </c>
      <c r="AU1230" s="73" t="n">
        <f aca="false">U1230</f>
        <v>0</v>
      </c>
      <c r="AV1230" s="73" t="n">
        <f aca="false">V1230</f>
        <v>0</v>
      </c>
      <c r="AX1230" s="69" t="n">
        <f aca="false">X1230</f>
        <v>0</v>
      </c>
      <c r="AY1230" s="74" t="n">
        <f aca="false">Y1230</f>
        <v>0</v>
      </c>
    </row>
    <row r="1231" customFormat="false" ht="15" hidden="false" customHeight="false" outlineLevel="0" collapsed="false">
      <c r="A1231" s="58" t="str">
        <f aca="false">IF(ISERROR(SEARCH("-X-",D1231)),IF(S1231="G","NO",IF(S1231="E","YES","")),"EXT")</f>
        <v/>
      </c>
      <c r="C1231" s="59"/>
      <c r="D1231" s="60"/>
      <c r="E1231" s="61"/>
      <c r="F1231" s="62" t="n">
        <f aca="false">LEN(Q1231)-LEN(SUBSTITUTE(Q1231,"/",""))-1</f>
        <v>-1</v>
      </c>
      <c r="G1231" s="62"/>
      <c r="H1231" s="63"/>
      <c r="I1231" s="63"/>
      <c r="J1231" s="64"/>
      <c r="K1231" s="64"/>
      <c r="L1231" s="64"/>
      <c r="M1231" s="63"/>
      <c r="N1231" s="65"/>
      <c r="O1231" s="65"/>
      <c r="P1231" s="66" t="e">
        <f aca="false">MID(SUBSTITUTE(SUBSTITUTE(Q1231,"/",CONCATENATE(CHAR(10),"/")),"/",CONCATENATE(CHAR(10),"/"),F1231+1),2,500)</f>
        <v>#VALUE!</v>
      </c>
      <c r="Q1231" s="67"/>
      <c r="R1231" s="65"/>
      <c r="S1231" s="65" t="str">
        <f aca="false">IF($D1231="","",IF(ISERROR(FIND("/@",RIGHT($Q1231,LEN($Q1231)-FIND("#",SUBSTITUTE($Q1231,"/","#",LEN($Q1231)-LEN(SUBSTITUTE($Q1231,"/",""))))))),IF(LEFT($D1231,4)="BG-X","EG",IF(LEFT($D1231,2)="BG","G",IF(OR(RIGHT($D1231,2)="-0",RIGHT($D1231,3)="-00",RIGHT($D1231,4)="-000"),"","E"))),"A"))</f>
        <v/>
      </c>
      <c r="T1231" s="65"/>
      <c r="U1231" s="65"/>
      <c r="V1231" s="68"/>
      <c r="X1231" s="69"/>
      <c r="Y1231" s="69"/>
      <c r="AE1231" s="72" t="n">
        <f aca="false">D1231</f>
        <v>0</v>
      </c>
      <c r="AF1231" s="73" t="n">
        <f aca="false">F1231</f>
        <v>-1</v>
      </c>
      <c r="AG1231" s="73" t="n">
        <f aca="false">G1231</f>
        <v>0</v>
      </c>
      <c r="AH1231" s="63"/>
      <c r="AI1231" s="63"/>
      <c r="AJ1231" s="64"/>
      <c r="AK1231" s="64"/>
      <c r="AL1231" s="64"/>
      <c r="AM1231" s="73" t="n">
        <f aca="false">M1231</f>
        <v>0</v>
      </c>
      <c r="AN1231" s="73" t="n">
        <f aca="false">N1231</f>
        <v>0</v>
      </c>
      <c r="AO1231" s="73" t="n">
        <f aca="false">O1231</f>
        <v>0</v>
      </c>
      <c r="AP1231" s="73" t="e">
        <f aca="false">P1231</f>
        <v>#VALUE!</v>
      </c>
      <c r="AQ1231" s="73" t="n">
        <f aca="false">Q1231</f>
        <v>0</v>
      </c>
      <c r="AR1231" s="73" t="n">
        <f aca="false">R1231</f>
        <v>0</v>
      </c>
      <c r="AS1231" s="73" t="str">
        <f aca="false">S1231</f>
        <v/>
      </c>
      <c r="AT1231" s="73" t="n">
        <f aca="false">T1231</f>
        <v>0</v>
      </c>
      <c r="AU1231" s="73" t="n">
        <f aca="false">U1231</f>
        <v>0</v>
      </c>
      <c r="AV1231" s="73" t="n">
        <f aca="false">V1231</f>
        <v>0</v>
      </c>
      <c r="AX1231" s="69" t="n">
        <f aca="false">X1231</f>
        <v>0</v>
      </c>
      <c r="AY1231" s="74" t="n">
        <f aca="false">Y1231</f>
        <v>0</v>
      </c>
    </row>
    <row r="1232" customFormat="false" ht="15" hidden="false" customHeight="false" outlineLevel="0" collapsed="false">
      <c r="A1232" s="58" t="str">
        <f aca="false">IF(ISERROR(SEARCH("-X-",D1232)),IF(S1232="G","NO",IF(S1232="E","YES","")),"EXT")</f>
        <v/>
      </c>
      <c r="C1232" s="59"/>
      <c r="D1232" s="60"/>
      <c r="E1232" s="61"/>
      <c r="F1232" s="62" t="n">
        <f aca="false">LEN(Q1232)-LEN(SUBSTITUTE(Q1232,"/",""))-1</f>
        <v>-1</v>
      </c>
      <c r="G1232" s="62"/>
      <c r="H1232" s="63"/>
      <c r="I1232" s="63"/>
      <c r="J1232" s="64"/>
      <c r="K1232" s="64"/>
      <c r="L1232" s="64"/>
      <c r="M1232" s="63"/>
      <c r="N1232" s="65"/>
      <c r="O1232" s="65"/>
      <c r="P1232" s="66" t="e">
        <f aca="false">MID(SUBSTITUTE(SUBSTITUTE(Q1232,"/",CONCATENATE(CHAR(10),"/")),"/",CONCATENATE(CHAR(10),"/"),F1232+1),2,500)</f>
        <v>#VALUE!</v>
      </c>
      <c r="Q1232" s="67"/>
      <c r="R1232" s="65"/>
      <c r="S1232" s="65" t="str">
        <f aca="false">IF($D1232="","",IF(ISERROR(FIND("/@",RIGHT($Q1232,LEN($Q1232)-FIND("#",SUBSTITUTE($Q1232,"/","#",LEN($Q1232)-LEN(SUBSTITUTE($Q1232,"/",""))))))),IF(LEFT($D1232,4)="BG-X","EG",IF(LEFT($D1232,2)="BG","G",IF(OR(RIGHT($D1232,2)="-0",RIGHT($D1232,3)="-00",RIGHT($D1232,4)="-000"),"","E"))),"A"))</f>
        <v/>
      </c>
      <c r="T1232" s="65"/>
      <c r="U1232" s="65"/>
      <c r="V1232" s="68"/>
      <c r="X1232" s="69"/>
      <c r="Y1232" s="69"/>
      <c r="AE1232" s="72" t="n">
        <f aca="false">D1232</f>
        <v>0</v>
      </c>
      <c r="AF1232" s="73" t="n">
        <f aca="false">F1232</f>
        <v>-1</v>
      </c>
      <c r="AG1232" s="73" t="n">
        <f aca="false">G1232</f>
        <v>0</v>
      </c>
      <c r="AH1232" s="63"/>
      <c r="AI1232" s="63"/>
      <c r="AJ1232" s="64"/>
      <c r="AK1232" s="64"/>
      <c r="AL1232" s="64"/>
      <c r="AM1232" s="73" t="n">
        <f aca="false">M1232</f>
        <v>0</v>
      </c>
      <c r="AN1232" s="73" t="n">
        <f aca="false">N1232</f>
        <v>0</v>
      </c>
      <c r="AO1232" s="73" t="n">
        <f aca="false">O1232</f>
        <v>0</v>
      </c>
      <c r="AP1232" s="73" t="e">
        <f aca="false">P1232</f>
        <v>#VALUE!</v>
      </c>
      <c r="AQ1232" s="73" t="n">
        <f aca="false">Q1232</f>
        <v>0</v>
      </c>
      <c r="AR1232" s="73" t="n">
        <f aca="false">R1232</f>
        <v>0</v>
      </c>
      <c r="AS1232" s="73" t="str">
        <f aca="false">S1232</f>
        <v/>
      </c>
      <c r="AT1232" s="73" t="n">
        <f aca="false">T1232</f>
        <v>0</v>
      </c>
      <c r="AU1232" s="73" t="n">
        <f aca="false">U1232</f>
        <v>0</v>
      </c>
      <c r="AV1232" s="73" t="n">
        <f aca="false">V1232</f>
        <v>0</v>
      </c>
      <c r="AX1232" s="69" t="n">
        <f aca="false">X1232</f>
        <v>0</v>
      </c>
      <c r="AY1232" s="74" t="n">
        <f aca="false">Y1232</f>
        <v>0</v>
      </c>
    </row>
    <row r="1233" customFormat="false" ht="15" hidden="false" customHeight="false" outlineLevel="0" collapsed="false">
      <c r="A1233" s="58" t="str">
        <f aca="false">IF(ISERROR(SEARCH("-X-",D1233)),IF(S1233="G","NO",IF(S1233="E","YES","")),"EXT")</f>
        <v/>
      </c>
      <c r="C1233" s="59"/>
      <c r="D1233" s="60"/>
      <c r="E1233" s="61"/>
      <c r="F1233" s="62" t="n">
        <f aca="false">LEN(Q1233)-LEN(SUBSTITUTE(Q1233,"/",""))-1</f>
        <v>-1</v>
      </c>
      <c r="G1233" s="62"/>
      <c r="H1233" s="63"/>
      <c r="I1233" s="63"/>
      <c r="J1233" s="64"/>
      <c r="K1233" s="64"/>
      <c r="L1233" s="64"/>
      <c r="M1233" s="63"/>
      <c r="N1233" s="65"/>
      <c r="O1233" s="65"/>
      <c r="P1233" s="66" t="e">
        <f aca="false">MID(SUBSTITUTE(SUBSTITUTE(Q1233,"/",CONCATENATE(CHAR(10),"/")),"/",CONCATENATE(CHAR(10),"/"),F1233+1),2,500)</f>
        <v>#VALUE!</v>
      </c>
      <c r="Q1233" s="67"/>
      <c r="R1233" s="65"/>
      <c r="S1233" s="65" t="str">
        <f aca="false">IF($D1233="","",IF(ISERROR(FIND("/@",RIGHT($Q1233,LEN($Q1233)-FIND("#",SUBSTITUTE($Q1233,"/","#",LEN($Q1233)-LEN(SUBSTITUTE($Q1233,"/",""))))))),IF(LEFT($D1233,4)="BG-X","EG",IF(LEFT($D1233,2)="BG","G",IF(OR(RIGHT($D1233,2)="-0",RIGHT($D1233,3)="-00",RIGHT($D1233,4)="-000"),"","E"))),"A"))</f>
        <v/>
      </c>
      <c r="T1233" s="65"/>
      <c r="U1233" s="65"/>
      <c r="V1233" s="68"/>
      <c r="X1233" s="69"/>
      <c r="Y1233" s="69"/>
      <c r="AE1233" s="72" t="n">
        <f aca="false">D1233</f>
        <v>0</v>
      </c>
      <c r="AF1233" s="73" t="n">
        <f aca="false">F1233</f>
        <v>-1</v>
      </c>
      <c r="AG1233" s="73" t="n">
        <f aca="false">G1233</f>
        <v>0</v>
      </c>
      <c r="AH1233" s="63"/>
      <c r="AI1233" s="63"/>
      <c r="AJ1233" s="64"/>
      <c r="AK1233" s="64"/>
      <c r="AL1233" s="64"/>
      <c r="AM1233" s="73" t="n">
        <f aca="false">M1233</f>
        <v>0</v>
      </c>
      <c r="AN1233" s="73" t="n">
        <f aca="false">N1233</f>
        <v>0</v>
      </c>
      <c r="AO1233" s="73" t="n">
        <f aca="false">O1233</f>
        <v>0</v>
      </c>
      <c r="AP1233" s="73" t="e">
        <f aca="false">P1233</f>
        <v>#VALUE!</v>
      </c>
      <c r="AQ1233" s="73" t="n">
        <f aca="false">Q1233</f>
        <v>0</v>
      </c>
      <c r="AR1233" s="73" t="n">
        <f aca="false">R1233</f>
        <v>0</v>
      </c>
      <c r="AS1233" s="73" t="str">
        <f aca="false">S1233</f>
        <v/>
      </c>
      <c r="AT1233" s="73" t="n">
        <f aca="false">T1233</f>
        <v>0</v>
      </c>
      <c r="AU1233" s="73" t="n">
        <f aca="false">U1233</f>
        <v>0</v>
      </c>
      <c r="AV1233" s="73" t="n">
        <f aca="false">V1233</f>
        <v>0</v>
      </c>
      <c r="AX1233" s="69" t="n">
        <f aca="false">X1233</f>
        <v>0</v>
      </c>
      <c r="AY1233" s="74" t="n">
        <f aca="false">Y1233</f>
        <v>0</v>
      </c>
    </row>
    <row r="1234" customFormat="false" ht="15" hidden="false" customHeight="false" outlineLevel="0" collapsed="false">
      <c r="A1234" s="58" t="str">
        <f aca="false">IF(ISERROR(SEARCH("-X-",D1234)),IF(S1234="G","NO",IF(S1234="E","YES","")),"EXT")</f>
        <v/>
      </c>
      <c r="C1234" s="59"/>
      <c r="D1234" s="60"/>
      <c r="E1234" s="61"/>
      <c r="F1234" s="62" t="n">
        <f aca="false">LEN(Q1234)-LEN(SUBSTITUTE(Q1234,"/",""))-1</f>
        <v>-1</v>
      </c>
      <c r="G1234" s="62"/>
      <c r="H1234" s="63"/>
      <c r="I1234" s="63"/>
      <c r="J1234" s="64"/>
      <c r="K1234" s="64"/>
      <c r="L1234" s="64"/>
      <c r="M1234" s="63"/>
      <c r="N1234" s="65"/>
      <c r="O1234" s="65"/>
      <c r="P1234" s="66" t="e">
        <f aca="false">MID(SUBSTITUTE(SUBSTITUTE(Q1234,"/",CONCATENATE(CHAR(10),"/")),"/",CONCATENATE(CHAR(10),"/"),F1234+1),2,500)</f>
        <v>#VALUE!</v>
      </c>
      <c r="Q1234" s="67"/>
      <c r="R1234" s="65"/>
      <c r="S1234" s="65" t="str">
        <f aca="false">IF($D1234="","",IF(ISERROR(FIND("/@",RIGHT($Q1234,LEN($Q1234)-FIND("#",SUBSTITUTE($Q1234,"/","#",LEN($Q1234)-LEN(SUBSTITUTE($Q1234,"/",""))))))),IF(LEFT($D1234,4)="BG-X","EG",IF(LEFT($D1234,2)="BG","G",IF(OR(RIGHT($D1234,2)="-0",RIGHT($D1234,3)="-00",RIGHT($D1234,4)="-000"),"","E"))),"A"))</f>
        <v/>
      </c>
      <c r="T1234" s="65"/>
      <c r="U1234" s="65"/>
      <c r="V1234" s="68"/>
      <c r="X1234" s="69"/>
      <c r="Y1234" s="69"/>
      <c r="AE1234" s="72" t="n">
        <f aca="false">D1234</f>
        <v>0</v>
      </c>
      <c r="AF1234" s="73" t="n">
        <f aca="false">F1234</f>
        <v>-1</v>
      </c>
      <c r="AG1234" s="73" t="n">
        <f aca="false">G1234</f>
        <v>0</v>
      </c>
      <c r="AH1234" s="63"/>
      <c r="AI1234" s="63"/>
      <c r="AJ1234" s="64"/>
      <c r="AK1234" s="64"/>
      <c r="AL1234" s="64"/>
      <c r="AM1234" s="73" t="n">
        <f aca="false">M1234</f>
        <v>0</v>
      </c>
      <c r="AN1234" s="73" t="n">
        <f aca="false">N1234</f>
        <v>0</v>
      </c>
      <c r="AO1234" s="73" t="n">
        <f aca="false">O1234</f>
        <v>0</v>
      </c>
      <c r="AP1234" s="73" t="e">
        <f aca="false">P1234</f>
        <v>#VALUE!</v>
      </c>
      <c r="AQ1234" s="73" t="n">
        <f aca="false">Q1234</f>
        <v>0</v>
      </c>
      <c r="AR1234" s="73" t="n">
        <f aca="false">R1234</f>
        <v>0</v>
      </c>
      <c r="AS1234" s="73" t="str">
        <f aca="false">S1234</f>
        <v/>
      </c>
      <c r="AT1234" s="73" t="n">
        <f aca="false">T1234</f>
        <v>0</v>
      </c>
      <c r="AU1234" s="73" t="n">
        <f aca="false">U1234</f>
        <v>0</v>
      </c>
      <c r="AV1234" s="73" t="n">
        <f aca="false">V1234</f>
        <v>0</v>
      </c>
      <c r="AX1234" s="69" t="n">
        <f aca="false">X1234</f>
        <v>0</v>
      </c>
      <c r="AY1234" s="74" t="n">
        <f aca="false">Y1234</f>
        <v>0</v>
      </c>
    </row>
    <row r="1235" customFormat="false" ht="15" hidden="false" customHeight="false" outlineLevel="0" collapsed="false">
      <c r="A1235" s="58" t="str">
        <f aca="false">IF(ISERROR(SEARCH("-X-",D1235)),IF(S1235="G","NO",IF(S1235="E","YES","")),"EXT")</f>
        <v/>
      </c>
      <c r="C1235" s="59"/>
      <c r="D1235" s="60"/>
      <c r="E1235" s="61"/>
      <c r="F1235" s="62" t="n">
        <f aca="false">LEN(Q1235)-LEN(SUBSTITUTE(Q1235,"/",""))-1</f>
        <v>-1</v>
      </c>
      <c r="G1235" s="62"/>
      <c r="H1235" s="63"/>
      <c r="I1235" s="63"/>
      <c r="J1235" s="64"/>
      <c r="K1235" s="64"/>
      <c r="L1235" s="64"/>
      <c r="M1235" s="63"/>
      <c r="N1235" s="65"/>
      <c r="O1235" s="65"/>
      <c r="P1235" s="66" t="e">
        <f aca="false">MID(SUBSTITUTE(SUBSTITUTE(Q1235,"/",CONCATENATE(CHAR(10),"/")),"/",CONCATENATE(CHAR(10),"/"),F1235+1),2,500)</f>
        <v>#VALUE!</v>
      </c>
      <c r="Q1235" s="67"/>
      <c r="R1235" s="65"/>
      <c r="S1235" s="65" t="str">
        <f aca="false">IF($D1235="","",IF(ISERROR(FIND("/@",RIGHT($Q1235,LEN($Q1235)-FIND("#",SUBSTITUTE($Q1235,"/","#",LEN($Q1235)-LEN(SUBSTITUTE($Q1235,"/",""))))))),IF(LEFT($D1235,4)="BG-X","EG",IF(LEFT($D1235,2)="BG","G",IF(OR(RIGHT($D1235,2)="-0",RIGHT($D1235,3)="-00",RIGHT($D1235,4)="-000"),"","E"))),"A"))</f>
        <v/>
      </c>
      <c r="T1235" s="65"/>
      <c r="U1235" s="65"/>
      <c r="V1235" s="68"/>
      <c r="X1235" s="69"/>
      <c r="Y1235" s="69"/>
      <c r="AE1235" s="72" t="n">
        <f aca="false">D1235</f>
        <v>0</v>
      </c>
      <c r="AF1235" s="73" t="n">
        <f aca="false">F1235</f>
        <v>-1</v>
      </c>
      <c r="AG1235" s="73" t="n">
        <f aca="false">G1235</f>
        <v>0</v>
      </c>
      <c r="AH1235" s="63"/>
      <c r="AI1235" s="63"/>
      <c r="AJ1235" s="64"/>
      <c r="AK1235" s="64"/>
      <c r="AL1235" s="64"/>
      <c r="AM1235" s="73" t="n">
        <f aca="false">M1235</f>
        <v>0</v>
      </c>
      <c r="AN1235" s="73" t="n">
        <f aca="false">N1235</f>
        <v>0</v>
      </c>
      <c r="AO1235" s="73" t="n">
        <f aca="false">O1235</f>
        <v>0</v>
      </c>
      <c r="AP1235" s="73" t="e">
        <f aca="false">P1235</f>
        <v>#VALUE!</v>
      </c>
      <c r="AQ1235" s="73" t="n">
        <f aca="false">Q1235</f>
        <v>0</v>
      </c>
      <c r="AR1235" s="73" t="n">
        <f aca="false">R1235</f>
        <v>0</v>
      </c>
      <c r="AS1235" s="73" t="str">
        <f aca="false">S1235</f>
        <v/>
      </c>
      <c r="AT1235" s="73" t="n">
        <f aca="false">T1235</f>
        <v>0</v>
      </c>
      <c r="AU1235" s="73" t="n">
        <f aca="false">U1235</f>
        <v>0</v>
      </c>
      <c r="AV1235" s="73" t="n">
        <f aca="false">V1235</f>
        <v>0</v>
      </c>
      <c r="AX1235" s="69" t="n">
        <f aca="false">X1235</f>
        <v>0</v>
      </c>
      <c r="AY1235" s="74" t="n">
        <f aca="false">Y1235</f>
        <v>0</v>
      </c>
    </row>
    <row r="1236" customFormat="false" ht="15" hidden="false" customHeight="false" outlineLevel="0" collapsed="false">
      <c r="A1236" s="58" t="str">
        <f aca="false">IF(ISERROR(SEARCH("-X-",D1236)),IF(S1236="G","NO",IF(S1236="E","YES","")),"EXT")</f>
        <v/>
      </c>
      <c r="C1236" s="59"/>
      <c r="D1236" s="60"/>
      <c r="E1236" s="61"/>
      <c r="F1236" s="62" t="n">
        <f aca="false">LEN(Q1236)-LEN(SUBSTITUTE(Q1236,"/",""))-1</f>
        <v>-1</v>
      </c>
      <c r="G1236" s="62"/>
      <c r="H1236" s="63"/>
      <c r="I1236" s="63"/>
      <c r="J1236" s="64"/>
      <c r="K1236" s="64"/>
      <c r="L1236" s="64"/>
      <c r="M1236" s="63"/>
      <c r="N1236" s="65"/>
      <c r="O1236" s="65"/>
      <c r="P1236" s="66" t="e">
        <f aca="false">MID(SUBSTITUTE(SUBSTITUTE(Q1236,"/",CONCATENATE(CHAR(10),"/")),"/",CONCATENATE(CHAR(10),"/"),F1236+1),2,500)</f>
        <v>#VALUE!</v>
      </c>
      <c r="Q1236" s="67"/>
      <c r="R1236" s="65"/>
      <c r="S1236" s="65" t="str">
        <f aca="false">IF($D1236="","",IF(ISERROR(FIND("/@",RIGHT($Q1236,LEN($Q1236)-FIND("#",SUBSTITUTE($Q1236,"/","#",LEN($Q1236)-LEN(SUBSTITUTE($Q1236,"/",""))))))),IF(LEFT($D1236,4)="BG-X","EG",IF(LEFT($D1236,2)="BG","G",IF(OR(RIGHT($D1236,2)="-0",RIGHT($D1236,3)="-00",RIGHT($D1236,4)="-000"),"","E"))),"A"))</f>
        <v/>
      </c>
      <c r="T1236" s="65"/>
      <c r="U1236" s="65"/>
      <c r="V1236" s="68"/>
      <c r="X1236" s="69"/>
      <c r="Y1236" s="69"/>
      <c r="AE1236" s="72" t="n">
        <f aca="false">D1236</f>
        <v>0</v>
      </c>
      <c r="AF1236" s="73" t="n">
        <f aca="false">F1236</f>
        <v>-1</v>
      </c>
      <c r="AG1236" s="73" t="n">
        <f aca="false">G1236</f>
        <v>0</v>
      </c>
      <c r="AH1236" s="63"/>
      <c r="AI1236" s="63"/>
      <c r="AJ1236" s="64"/>
      <c r="AK1236" s="64"/>
      <c r="AL1236" s="64"/>
      <c r="AM1236" s="73" t="n">
        <f aca="false">M1236</f>
        <v>0</v>
      </c>
      <c r="AN1236" s="73" t="n">
        <f aca="false">N1236</f>
        <v>0</v>
      </c>
      <c r="AO1236" s="73" t="n">
        <f aca="false">O1236</f>
        <v>0</v>
      </c>
      <c r="AP1236" s="73" t="e">
        <f aca="false">P1236</f>
        <v>#VALUE!</v>
      </c>
      <c r="AQ1236" s="73" t="n">
        <f aca="false">Q1236</f>
        <v>0</v>
      </c>
      <c r="AR1236" s="73" t="n">
        <f aca="false">R1236</f>
        <v>0</v>
      </c>
      <c r="AS1236" s="73" t="str">
        <f aca="false">S1236</f>
        <v/>
      </c>
      <c r="AT1236" s="73" t="n">
        <f aca="false">T1236</f>
        <v>0</v>
      </c>
      <c r="AU1236" s="73" t="n">
        <f aca="false">U1236</f>
        <v>0</v>
      </c>
      <c r="AV1236" s="73" t="n">
        <f aca="false">V1236</f>
        <v>0</v>
      </c>
      <c r="AX1236" s="69" t="n">
        <f aca="false">X1236</f>
        <v>0</v>
      </c>
      <c r="AY1236" s="74" t="n">
        <f aca="false">Y1236</f>
        <v>0</v>
      </c>
    </row>
    <row r="1237" customFormat="false" ht="15" hidden="false" customHeight="false" outlineLevel="0" collapsed="false">
      <c r="A1237" s="58" t="str">
        <f aca="false">IF(ISERROR(SEARCH("-X-",D1237)),IF(S1237="G","NO",IF(S1237="E","YES","")),"EXT")</f>
        <v/>
      </c>
      <c r="C1237" s="59"/>
      <c r="D1237" s="60"/>
      <c r="E1237" s="61"/>
      <c r="F1237" s="62" t="n">
        <f aca="false">LEN(Q1237)-LEN(SUBSTITUTE(Q1237,"/",""))-1</f>
        <v>-1</v>
      </c>
      <c r="G1237" s="62"/>
      <c r="H1237" s="63"/>
      <c r="I1237" s="63"/>
      <c r="J1237" s="64"/>
      <c r="K1237" s="64"/>
      <c r="L1237" s="64"/>
      <c r="M1237" s="63"/>
      <c r="N1237" s="65"/>
      <c r="O1237" s="65"/>
      <c r="P1237" s="66" t="e">
        <f aca="false">MID(SUBSTITUTE(SUBSTITUTE(Q1237,"/",CONCATENATE(CHAR(10),"/")),"/",CONCATENATE(CHAR(10),"/"),F1237+1),2,500)</f>
        <v>#VALUE!</v>
      </c>
      <c r="Q1237" s="67"/>
      <c r="R1237" s="65"/>
      <c r="S1237" s="65" t="str">
        <f aca="false">IF($D1237="","",IF(ISERROR(FIND("/@",RIGHT($Q1237,LEN($Q1237)-FIND("#",SUBSTITUTE($Q1237,"/","#",LEN($Q1237)-LEN(SUBSTITUTE($Q1237,"/",""))))))),IF(LEFT($D1237,4)="BG-X","EG",IF(LEFT($D1237,2)="BG","G",IF(OR(RIGHT($D1237,2)="-0",RIGHT($D1237,3)="-00",RIGHT($D1237,4)="-000"),"","E"))),"A"))</f>
        <v/>
      </c>
      <c r="T1237" s="65"/>
      <c r="U1237" s="65"/>
      <c r="V1237" s="68"/>
      <c r="X1237" s="69"/>
      <c r="Y1237" s="69"/>
      <c r="AE1237" s="72" t="n">
        <f aca="false">D1237</f>
        <v>0</v>
      </c>
      <c r="AF1237" s="73" t="n">
        <f aca="false">F1237</f>
        <v>-1</v>
      </c>
      <c r="AG1237" s="73" t="n">
        <f aca="false">G1237</f>
        <v>0</v>
      </c>
      <c r="AH1237" s="63"/>
      <c r="AI1237" s="63"/>
      <c r="AJ1237" s="64"/>
      <c r="AK1237" s="64"/>
      <c r="AL1237" s="64"/>
      <c r="AM1237" s="73" t="n">
        <f aca="false">M1237</f>
        <v>0</v>
      </c>
      <c r="AN1237" s="73" t="n">
        <f aca="false">N1237</f>
        <v>0</v>
      </c>
      <c r="AO1237" s="73" t="n">
        <f aca="false">O1237</f>
        <v>0</v>
      </c>
      <c r="AP1237" s="73" t="e">
        <f aca="false">P1237</f>
        <v>#VALUE!</v>
      </c>
      <c r="AQ1237" s="73" t="n">
        <f aca="false">Q1237</f>
        <v>0</v>
      </c>
      <c r="AR1237" s="73" t="n">
        <f aca="false">R1237</f>
        <v>0</v>
      </c>
      <c r="AS1237" s="73" t="str">
        <f aca="false">S1237</f>
        <v/>
      </c>
      <c r="AT1237" s="73" t="n">
        <f aca="false">T1237</f>
        <v>0</v>
      </c>
      <c r="AU1237" s="73" t="n">
        <f aca="false">U1237</f>
        <v>0</v>
      </c>
      <c r="AV1237" s="73" t="n">
        <f aca="false">V1237</f>
        <v>0</v>
      </c>
      <c r="AX1237" s="69" t="n">
        <f aca="false">X1237</f>
        <v>0</v>
      </c>
      <c r="AY1237" s="74" t="n">
        <f aca="false">Y1237</f>
        <v>0</v>
      </c>
    </row>
    <row r="1238" customFormat="false" ht="15" hidden="false" customHeight="false" outlineLevel="0" collapsed="false">
      <c r="A1238" s="58" t="str">
        <f aca="false">IF(ISERROR(SEARCH("-X-",D1238)),IF(S1238="G","NO",IF(S1238="E","YES","")),"EXT")</f>
        <v/>
      </c>
      <c r="C1238" s="59"/>
      <c r="D1238" s="60"/>
      <c r="E1238" s="61"/>
      <c r="F1238" s="62" t="n">
        <f aca="false">LEN(Q1238)-LEN(SUBSTITUTE(Q1238,"/",""))-1</f>
        <v>-1</v>
      </c>
      <c r="G1238" s="62"/>
      <c r="H1238" s="63"/>
      <c r="I1238" s="63"/>
      <c r="J1238" s="64"/>
      <c r="K1238" s="64"/>
      <c r="L1238" s="64"/>
      <c r="M1238" s="63"/>
      <c r="N1238" s="65"/>
      <c r="O1238" s="65"/>
      <c r="P1238" s="66" t="e">
        <f aca="false">MID(SUBSTITUTE(SUBSTITUTE(Q1238,"/",CONCATENATE(CHAR(10),"/")),"/",CONCATENATE(CHAR(10),"/"),F1238+1),2,500)</f>
        <v>#VALUE!</v>
      </c>
      <c r="Q1238" s="67"/>
      <c r="R1238" s="65"/>
      <c r="S1238" s="65" t="str">
        <f aca="false">IF($D1238="","",IF(ISERROR(FIND("/@",RIGHT($Q1238,LEN($Q1238)-FIND("#",SUBSTITUTE($Q1238,"/","#",LEN($Q1238)-LEN(SUBSTITUTE($Q1238,"/",""))))))),IF(LEFT($D1238,4)="BG-X","EG",IF(LEFT($D1238,2)="BG","G",IF(OR(RIGHT($D1238,2)="-0",RIGHT($D1238,3)="-00",RIGHT($D1238,4)="-000"),"","E"))),"A"))</f>
        <v/>
      </c>
      <c r="T1238" s="65"/>
      <c r="U1238" s="65"/>
      <c r="V1238" s="68"/>
      <c r="X1238" s="69"/>
      <c r="Y1238" s="69"/>
      <c r="AE1238" s="72" t="n">
        <f aca="false">D1238</f>
        <v>0</v>
      </c>
      <c r="AF1238" s="73" t="n">
        <f aca="false">F1238</f>
        <v>-1</v>
      </c>
      <c r="AG1238" s="73" t="n">
        <f aca="false">G1238</f>
        <v>0</v>
      </c>
      <c r="AH1238" s="63"/>
      <c r="AI1238" s="63"/>
      <c r="AJ1238" s="64"/>
      <c r="AK1238" s="64"/>
      <c r="AL1238" s="64"/>
      <c r="AM1238" s="73" t="n">
        <f aca="false">M1238</f>
        <v>0</v>
      </c>
      <c r="AN1238" s="73" t="n">
        <f aca="false">N1238</f>
        <v>0</v>
      </c>
      <c r="AO1238" s="73" t="n">
        <f aca="false">O1238</f>
        <v>0</v>
      </c>
      <c r="AP1238" s="73" t="e">
        <f aca="false">P1238</f>
        <v>#VALUE!</v>
      </c>
      <c r="AQ1238" s="73" t="n">
        <f aca="false">Q1238</f>
        <v>0</v>
      </c>
      <c r="AR1238" s="73" t="n">
        <f aca="false">R1238</f>
        <v>0</v>
      </c>
      <c r="AS1238" s="73" t="str">
        <f aca="false">S1238</f>
        <v/>
      </c>
      <c r="AT1238" s="73" t="n">
        <f aca="false">T1238</f>
        <v>0</v>
      </c>
      <c r="AU1238" s="73" t="n">
        <f aca="false">U1238</f>
        <v>0</v>
      </c>
      <c r="AV1238" s="73" t="n">
        <f aca="false">V1238</f>
        <v>0</v>
      </c>
      <c r="AX1238" s="69" t="n">
        <f aca="false">X1238</f>
        <v>0</v>
      </c>
      <c r="AY1238" s="74" t="n">
        <f aca="false">Y1238</f>
        <v>0</v>
      </c>
    </row>
    <row r="1239" customFormat="false" ht="15" hidden="false" customHeight="false" outlineLevel="0" collapsed="false">
      <c r="A1239" s="58" t="str">
        <f aca="false">IF(ISERROR(SEARCH("-X-",D1239)),IF(S1239="G","NO",IF(S1239="E","YES","")),"EXT")</f>
        <v/>
      </c>
      <c r="C1239" s="59"/>
      <c r="D1239" s="60"/>
      <c r="E1239" s="61"/>
      <c r="F1239" s="62" t="n">
        <f aca="false">LEN(Q1239)-LEN(SUBSTITUTE(Q1239,"/",""))-1</f>
        <v>-1</v>
      </c>
      <c r="G1239" s="62"/>
      <c r="H1239" s="63"/>
      <c r="I1239" s="63"/>
      <c r="J1239" s="64"/>
      <c r="K1239" s="64"/>
      <c r="L1239" s="64"/>
      <c r="M1239" s="63"/>
      <c r="N1239" s="65"/>
      <c r="O1239" s="65"/>
      <c r="P1239" s="66" t="e">
        <f aca="false">MID(SUBSTITUTE(SUBSTITUTE(Q1239,"/",CONCATENATE(CHAR(10),"/")),"/",CONCATENATE(CHAR(10),"/"),F1239+1),2,500)</f>
        <v>#VALUE!</v>
      </c>
      <c r="Q1239" s="67"/>
      <c r="R1239" s="65"/>
      <c r="S1239" s="65" t="str">
        <f aca="false">IF($D1239="","",IF(ISERROR(FIND("/@",RIGHT($Q1239,LEN($Q1239)-FIND("#",SUBSTITUTE($Q1239,"/","#",LEN($Q1239)-LEN(SUBSTITUTE($Q1239,"/",""))))))),IF(LEFT($D1239,4)="BG-X","EG",IF(LEFT($D1239,2)="BG","G",IF(OR(RIGHT($D1239,2)="-0",RIGHT($D1239,3)="-00",RIGHT($D1239,4)="-000"),"","E"))),"A"))</f>
        <v/>
      </c>
      <c r="T1239" s="65"/>
      <c r="U1239" s="65"/>
      <c r="V1239" s="68"/>
      <c r="X1239" s="69"/>
      <c r="Y1239" s="69"/>
      <c r="AE1239" s="72" t="n">
        <f aca="false">D1239</f>
        <v>0</v>
      </c>
      <c r="AF1239" s="73" t="n">
        <f aca="false">F1239</f>
        <v>-1</v>
      </c>
      <c r="AG1239" s="73" t="n">
        <f aca="false">G1239</f>
        <v>0</v>
      </c>
      <c r="AH1239" s="63"/>
      <c r="AI1239" s="63"/>
      <c r="AJ1239" s="64"/>
      <c r="AK1239" s="64"/>
      <c r="AL1239" s="64"/>
      <c r="AM1239" s="73" t="n">
        <f aca="false">M1239</f>
        <v>0</v>
      </c>
      <c r="AN1239" s="73" t="n">
        <f aca="false">N1239</f>
        <v>0</v>
      </c>
      <c r="AO1239" s="73" t="n">
        <f aca="false">O1239</f>
        <v>0</v>
      </c>
      <c r="AP1239" s="73" t="e">
        <f aca="false">P1239</f>
        <v>#VALUE!</v>
      </c>
      <c r="AQ1239" s="73" t="n">
        <f aca="false">Q1239</f>
        <v>0</v>
      </c>
      <c r="AR1239" s="73" t="n">
        <f aca="false">R1239</f>
        <v>0</v>
      </c>
      <c r="AS1239" s="73" t="str">
        <f aca="false">S1239</f>
        <v/>
      </c>
      <c r="AT1239" s="73" t="n">
        <f aca="false">T1239</f>
        <v>0</v>
      </c>
      <c r="AU1239" s="73" t="n">
        <f aca="false">U1239</f>
        <v>0</v>
      </c>
      <c r="AV1239" s="73" t="n">
        <f aca="false">V1239</f>
        <v>0</v>
      </c>
      <c r="AX1239" s="69" t="n">
        <f aca="false">X1239</f>
        <v>0</v>
      </c>
      <c r="AY1239" s="74" t="n">
        <f aca="false">Y1239</f>
        <v>0</v>
      </c>
    </row>
    <row r="1240" customFormat="false" ht="15" hidden="false" customHeight="false" outlineLevel="0" collapsed="false">
      <c r="A1240" s="58" t="str">
        <f aca="false">IF(ISERROR(SEARCH("-X-",D1240)),IF(S1240="G","NO",IF(S1240="E","YES","")),"EXT")</f>
        <v/>
      </c>
      <c r="C1240" s="59"/>
      <c r="D1240" s="60"/>
      <c r="E1240" s="61"/>
      <c r="F1240" s="62" t="n">
        <f aca="false">LEN(Q1240)-LEN(SUBSTITUTE(Q1240,"/",""))-1</f>
        <v>-1</v>
      </c>
      <c r="G1240" s="62"/>
      <c r="H1240" s="63"/>
      <c r="I1240" s="63"/>
      <c r="J1240" s="64"/>
      <c r="K1240" s="64"/>
      <c r="L1240" s="64"/>
      <c r="M1240" s="63"/>
      <c r="N1240" s="65"/>
      <c r="O1240" s="65"/>
      <c r="P1240" s="66" t="e">
        <f aca="false">MID(SUBSTITUTE(SUBSTITUTE(Q1240,"/",CONCATENATE(CHAR(10),"/")),"/",CONCATENATE(CHAR(10),"/"),F1240+1),2,500)</f>
        <v>#VALUE!</v>
      </c>
      <c r="Q1240" s="67"/>
      <c r="R1240" s="65"/>
      <c r="S1240" s="65" t="str">
        <f aca="false">IF($D1240="","",IF(ISERROR(FIND("/@",RIGHT($Q1240,LEN($Q1240)-FIND("#",SUBSTITUTE($Q1240,"/","#",LEN($Q1240)-LEN(SUBSTITUTE($Q1240,"/",""))))))),IF(LEFT($D1240,4)="BG-X","EG",IF(LEFT($D1240,2)="BG","G",IF(OR(RIGHT($D1240,2)="-0",RIGHT($D1240,3)="-00",RIGHT($D1240,4)="-000"),"","E"))),"A"))</f>
        <v/>
      </c>
      <c r="T1240" s="65"/>
      <c r="U1240" s="65"/>
      <c r="V1240" s="68"/>
      <c r="X1240" s="69"/>
      <c r="Y1240" s="69"/>
      <c r="AE1240" s="72" t="n">
        <f aca="false">D1240</f>
        <v>0</v>
      </c>
      <c r="AF1240" s="73" t="n">
        <f aca="false">F1240</f>
        <v>-1</v>
      </c>
      <c r="AG1240" s="73" t="n">
        <f aca="false">G1240</f>
        <v>0</v>
      </c>
      <c r="AH1240" s="63"/>
      <c r="AI1240" s="63"/>
      <c r="AJ1240" s="64"/>
      <c r="AK1240" s="64"/>
      <c r="AL1240" s="64"/>
      <c r="AM1240" s="73" t="n">
        <f aca="false">M1240</f>
        <v>0</v>
      </c>
      <c r="AN1240" s="73" t="n">
        <f aca="false">N1240</f>
        <v>0</v>
      </c>
      <c r="AO1240" s="73" t="n">
        <f aca="false">O1240</f>
        <v>0</v>
      </c>
      <c r="AP1240" s="73" t="e">
        <f aca="false">P1240</f>
        <v>#VALUE!</v>
      </c>
      <c r="AQ1240" s="73" t="n">
        <f aca="false">Q1240</f>
        <v>0</v>
      </c>
      <c r="AR1240" s="73" t="n">
        <f aca="false">R1240</f>
        <v>0</v>
      </c>
      <c r="AS1240" s="73" t="str">
        <f aca="false">S1240</f>
        <v/>
      </c>
      <c r="AT1240" s="73" t="n">
        <f aca="false">T1240</f>
        <v>0</v>
      </c>
      <c r="AU1240" s="73" t="n">
        <f aca="false">U1240</f>
        <v>0</v>
      </c>
      <c r="AV1240" s="73" t="n">
        <f aca="false">V1240</f>
        <v>0</v>
      </c>
      <c r="AX1240" s="69" t="n">
        <f aca="false">X1240</f>
        <v>0</v>
      </c>
      <c r="AY1240" s="74" t="n">
        <f aca="false">Y1240</f>
        <v>0</v>
      </c>
    </row>
    <row r="1241" customFormat="false" ht="15" hidden="false" customHeight="false" outlineLevel="0" collapsed="false">
      <c r="A1241" s="58" t="str">
        <f aca="false">IF(ISERROR(SEARCH("-X-",D1241)),IF(S1241="G","NO",IF(S1241="E","YES","")),"EXT")</f>
        <v/>
      </c>
      <c r="C1241" s="59"/>
      <c r="D1241" s="60"/>
      <c r="E1241" s="61"/>
      <c r="F1241" s="62" t="n">
        <f aca="false">LEN(Q1241)-LEN(SUBSTITUTE(Q1241,"/",""))-1</f>
        <v>-1</v>
      </c>
      <c r="G1241" s="62"/>
      <c r="H1241" s="63"/>
      <c r="I1241" s="63"/>
      <c r="J1241" s="64"/>
      <c r="K1241" s="64"/>
      <c r="L1241" s="64"/>
      <c r="M1241" s="63"/>
      <c r="N1241" s="65"/>
      <c r="O1241" s="65"/>
      <c r="P1241" s="66" t="e">
        <f aca="false">MID(SUBSTITUTE(SUBSTITUTE(Q1241,"/",CONCATENATE(CHAR(10),"/")),"/",CONCATENATE(CHAR(10),"/"),F1241+1),2,500)</f>
        <v>#VALUE!</v>
      </c>
      <c r="Q1241" s="67"/>
      <c r="R1241" s="65"/>
      <c r="S1241" s="65" t="str">
        <f aca="false">IF($D1241="","",IF(ISERROR(FIND("/@",RIGHT($Q1241,LEN($Q1241)-FIND("#",SUBSTITUTE($Q1241,"/","#",LEN($Q1241)-LEN(SUBSTITUTE($Q1241,"/",""))))))),IF(LEFT($D1241,4)="BG-X","EG",IF(LEFT($D1241,2)="BG","G",IF(OR(RIGHT($D1241,2)="-0",RIGHT($D1241,3)="-00",RIGHT($D1241,4)="-000"),"","E"))),"A"))</f>
        <v/>
      </c>
      <c r="T1241" s="65"/>
      <c r="U1241" s="65"/>
      <c r="V1241" s="68"/>
      <c r="X1241" s="69"/>
      <c r="Y1241" s="69"/>
      <c r="AE1241" s="72" t="n">
        <f aca="false">D1241</f>
        <v>0</v>
      </c>
      <c r="AF1241" s="73" t="n">
        <f aca="false">F1241</f>
        <v>-1</v>
      </c>
      <c r="AG1241" s="73" t="n">
        <f aca="false">G1241</f>
        <v>0</v>
      </c>
      <c r="AH1241" s="63"/>
      <c r="AI1241" s="63"/>
      <c r="AJ1241" s="64"/>
      <c r="AK1241" s="64"/>
      <c r="AL1241" s="64"/>
      <c r="AM1241" s="73" t="n">
        <f aca="false">M1241</f>
        <v>0</v>
      </c>
      <c r="AN1241" s="73" t="n">
        <f aca="false">N1241</f>
        <v>0</v>
      </c>
      <c r="AO1241" s="73" t="n">
        <f aca="false">O1241</f>
        <v>0</v>
      </c>
      <c r="AP1241" s="73" t="e">
        <f aca="false">P1241</f>
        <v>#VALUE!</v>
      </c>
      <c r="AQ1241" s="73" t="n">
        <f aca="false">Q1241</f>
        <v>0</v>
      </c>
      <c r="AR1241" s="73" t="n">
        <f aca="false">R1241</f>
        <v>0</v>
      </c>
      <c r="AS1241" s="73" t="str">
        <f aca="false">S1241</f>
        <v/>
      </c>
      <c r="AT1241" s="73" t="n">
        <f aca="false">T1241</f>
        <v>0</v>
      </c>
      <c r="AU1241" s="73" t="n">
        <f aca="false">U1241</f>
        <v>0</v>
      </c>
      <c r="AV1241" s="73" t="n">
        <f aca="false">V1241</f>
        <v>0</v>
      </c>
      <c r="AX1241" s="69" t="n">
        <f aca="false">X1241</f>
        <v>0</v>
      </c>
      <c r="AY1241" s="74" t="n">
        <f aca="false">Y1241</f>
        <v>0</v>
      </c>
    </row>
    <row r="1242" customFormat="false" ht="15" hidden="false" customHeight="false" outlineLevel="0" collapsed="false">
      <c r="A1242" s="58" t="str">
        <f aca="false">IF(ISERROR(SEARCH("-X-",D1242)),IF(S1242="G","NO",IF(S1242="E","YES","")),"EXT")</f>
        <v/>
      </c>
      <c r="C1242" s="59"/>
      <c r="D1242" s="60"/>
      <c r="E1242" s="61"/>
      <c r="F1242" s="62" t="n">
        <f aca="false">LEN(Q1242)-LEN(SUBSTITUTE(Q1242,"/",""))-1</f>
        <v>-1</v>
      </c>
      <c r="G1242" s="62"/>
      <c r="H1242" s="63"/>
      <c r="I1242" s="63"/>
      <c r="J1242" s="64"/>
      <c r="K1242" s="64"/>
      <c r="L1242" s="64"/>
      <c r="M1242" s="63"/>
      <c r="N1242" s="65"/>
      <c r="O1242" s="65"/>
      <c r="P1242" s="66" t="e">
        <f aca="false">MID(SUBSTITUTE(SUBSTITUTE(Q1242,"/",CONCATENATE(CHAR(10),"/")),"/",CONCATENATE(CHAR(10),"/"),F1242+1),2,500)</f>
        <v>#VALUE!</v>
      </c>
      <c r="Q1242" s="67"/>
      <c r="R1242" s="65"/>
      <c r="S1242" s="65" t="str">
        <f aca="false">IF($D1242="","",IF(ISERROR(FIND("/@",RIGHT($Q1242,LEN($Q1242)-FIND("#",SUBSTITUTE($Q1242,"/","#",LEN($Q1242)-LEN(SUBSTITUTE($Q1242,"/",""))))))),IF(LEFT($D1242,4)="BG-X","EG",IF(LEFT($D1242,2)="BG","G",IF(OR(RIGHT($D1242,2)="-0",RIGHT($D1242,3)="-00",RIGHT($D1242,4)="-000"),"","E"))),"A"))</f>
        <v/>
      </c>
      <c r="T1242" s="65"/>
      <c r="U1242" s="65"/>
      <c r="V1242" s="68"/>
      <c r="X1242" s="69"/>
      <c r="Y1242" s="69"/>
      <c r="AE1242" s="72" t="n">
        <f aca="false">D1242</f>
        <v>0</v>
      </c>
      <c r="AF1242" s="73" t="n">
        <f aca="false">F1242</f>
        <v>-1</v>
      </c>
      <c r="AG1242" s="73" t="n">
        <f aca="false">G1242</f>
        <v>0</v>
      </c>
      <c r="AH1242" s="63"/>
      <c r="AI1242" s="63"/>
      <c r="AJ1242" s="64"/>
      <c r="AK1242" s="64"/>
      <c r="AL1242" s="64"/>
      <c r="AM1242" s="73" t="n">
        <f aca="false">M1242</f>
        <v>0</v>
      </c>
      <c r="AN1242" s="73" t="n">
        <f aca="false">N1242</f>
        <v>0</v>
      </c>
      <c r="AO1242" s="73" t="n">
        <f aca="false">O1242</f>
        <v>0</v>
      </c>
      <c r="AP1242" s="73" t="e">
        <f aca="false">P1242</f>
        <v>#VALUE!</v>
      </c>
      <c r="AQ1242" s="73" t="n">
        <f aca="false">Q1242</f>
        <v>0</v>
      </c>
      <c r="AR1242" s="73" t="n">
        <f aca="false">R1242</f>
        <v>0</v>
      </c>
      <c r="AS1242" s="73" t="str">
        <f aca="false">S1242</f>
        <v/>
      </c>
      <c r="AT1242" s="73" t="n">
        <f aca="false">T1242</f>
        <v>0</v>
      </c>
      <c r="AU1242" s="73" t="n">
        <f aca="false">U1242</f>
        <v>0</v>
      </c>
      <c r="AV1242" s="73" t="n">
        <f aca="false">V1242</f>
        <v>0</v>
      </c>
      <c r="AX1242" s="69" t="n">
        <f aca="false">X1242</f>
        <v>0</v>
      </c>
      <c r="AY1242" s="74" t="n">
        <f aca="false">Y1242</f>
        <v>0</v>
      </c>
    </row>
    <row r="1243" customFormat="false" ht="15" hidden="false" customHeight="false" outlineLevel="0" collapsed="false">
      <c r="A1243" s="58" t="str">
        <f aca="false">IF(ISERROR(SEARCH("-X-",D1243)),IF(S1243="G","NO",IF(S1243="E","YES","")),"EXT")</f>
        <v/>
      </c>
      <c r="C1243" s="59"/>
      <c r="D1243" s="60"/>
      <c r="E1243" s="61"/>
      <c r="F1243" s="62" t="n">
        <f aca="false">LEN(Q1243)-LEN(SUBSTITUTE(Q1243,"/",""))-1</f>
        <v>-1</v>
      </c>
      <c r="G1243" s="62"/>
      <c r="H1243" s="63"/>
      <c r="I1243" s="63"/>
      <c r="J1243" s="64"/>
      <c r="K1243" s="64"/>
      <c r="L1243" s="64"/>
      <c r="M1243" s="63"/>
      <c r="N1243" s="65"/>
      <c r="O1243" s="65"/>
      <c r="P1243" s="66" t="e">
        <f aca="false">MID(SUBSTITUTE(SUBSTITUTE(Q1243,"/",CONCATENATE(CHAR(10),"/")),"/",CONCATENATE(CHAR(10),"/"),F1243+1),2,500)</f>
        <v>#VALUE!</v>
      </c>
      <c r="Q1243" s="67"/>
      <c r="R1243" s="65"/>
      <c r="S1243" s="65" t="str">
        <f aca="false">IF($D1243="","",IF(ISERROR(FIND("/@",RIGHT($Q1243,LEN($Q1243)-FIND("#",SUBSTITUTE($Q1243,"/","#",LEN($Q1243)-LEN(SUBSTITUTE($Q1243,"/",""))))))),IF(LEFT($D1243,4)="BG-X","EG",IF(LEFT($D1243,2)="BG","G",IF(OR(RIGHT($D1243,2)="-0",RIGHT($D1243,3)="-00",RIGHT($D1243,4)="-000"),"","E"))),"A"))</f>
        <v/>
      </c>
      <c r="T1243" s="65"/>
      <c r="U1243" s="65"/>
      <c r="V1243" s="68"/>
      <c r="X1243" s="69"/>
      <c r="Y1243" s="69"/>
      <c r="AE1243" s="72" t="n">
        <f aca="false">D1243</f>
        <v>0</v>
      </c>
      <c r="AF1243" s="73" t="n">
        <f aca="false">F1243</f>
        <v>-1</v>
      </c>
      <c r="AG1243" s="73" t="n">
        <f aca="false">G1243</f>
        <v>0</v>
      </c>
      <c r="AH1243" s="63"/>
      <c r="AI1243" s="63"/>
      <c r="AJ1243" s="64"/>
      <c r="AK1243" s="64"/>
      <c r="AL1243" s="64"/>
      <c r="AM1243" s="73" t="n">
        <f aca="false">M1243</f>
        <v>0</v>
      </c>
      <c r="AN1243" s="73" t="n">
        <f aca="false">N1243</f>
        <v>0</v>
      </c>
      <c r="AO1243" s="73" t="n">
        <f aca="false">O1243</f>
        <v>0</v>
      </c>
      <c r="AP1243" s="73" t="e">
        <f aca="false">P1243</f>
        <v>#VALUE!</v>
      </c>
      <c r="AQ1243" s="73" t="n">
        <f aca="false">Q1243</f>
        <v>0</v>
      </c>
      <c r="AR1243" s="73" t="n">
        <f aca="false">R1243</f>
        <v>0</v>
      </c>
      <c r="AS1243" s="73" t="str">
        <f aca="false">S1243</f>
        <v/>
      </c>
      <c r="AT1243" s="73" t="n">
        <f aca="false">T1243</f>
        <v>0</v>
      </c>
      <c r="AU1243" s="73" t="n">
        <f aca="false">U1243</f>
        <v>0</v>
      </c>
      <c r="AV1243" s="73" t="n">
        <f aca="false">V1243</f>
        <v>0</v>
      </c>
      <c r="AX1243" s="69" t="n">
        <f aca="false">X1243</f>
        <v>0</v>
      </c>
      <c r="AY1243" s="74" t="n">
        <f aca="false">Y1243</f>
        <v>0</v>
      </c>
    </row>
    <row r="1244" customFormat="false" ht="15" hidden="false" customHeight="false" outlineLevel="0" collapsed="false">
      <c r="A1244" s="58" t="str">
        <f aca="false">IF(ISERROR(SEARCH("-X-",D1244)),IF(S1244="G","NO",IF(S1244="E","YES","")),"EXT")</f>
        <v/>
      </c>
      <c r="C1244" s="59"/>
      <c r="D1244" s="60"/>
      <c r="E1244" s="61"/>
      <c r="F1244" s="62" t="n">
        <f aca="false">LEN(Q1244)-LEN(SUBSTITUTE(Q1244,"/",""))-1</f>
        <v>-1</v>
      </c>
      <c r="G1244" s="62"/>
      <c r="H1244" s="63"/>
      <c r="I1244" s="63"/>
      <c r="J1244" s="64"/>
      <c r="K1244" s="64"/>
      <c r="L1244" s="64"/>
      <c r="M1244" s="63"/>
      <c r="N1244" s="65"/>
      <c r="O1244" s="65"/>
      <c r="P1244" s="66" t="e">
        <f aca="false">MID(SUBSTITUTE(SUBSTITUTE(Q1244,"/",CONCATENATE(CHAR(10),"/")),"/",CONCATENATE(CHAR(10),"/"),F1244+1),2,500)</f>
        <v>#VALUE!</v>
      </c>
      <c r="Q1244" s="67"/>
      <c r="R1244" s="65"/>
      <c r="S1244" s="65" t="str">
        <f aca="false">IF($D1244="","",IF(ISERROR(FIND("/@",RIGHT($Q1244,LEN($Q1244)-FIND("#",SUBSTITUTE($Q1244,"/","#",LEN($Q1244)-LEN(SUBSTITUTE($Q1244,"/",""))))))),IF(LEFT($D1244,4)="BG-X","EG",IF(LEFT($D1244,2)="BG","G",IF(OR(RIGHT($D1244,2)="-0",RIGHT($D1244,3)="-00",RIGHT($D1244,4)="-000"),"","E"))),"A"))</f>
        <v/>
      </c>
      <c r="T1244" s="65"/>
      <c r="U1244" s="65"/>
      <c r="V1244" s="68"/>
      <c r="X1244" s="69"/>
      <c r="Y1244" s="69"/>
      <c r="AE1244" s="72" t="n">
        <f aca="false">D1244</f>
        <v>0</v>
      </c>
      <c r="AF1244" s="73" t="n">
        <f aca="false">F1244</f>
        <v>-1</v>
      </c>
      <c r="AG1244" s="73" t="n">
        <f aca="false">G1244</f>
        <v>0</v>
      </c>
      <c r="AH1244" s="63"/>
      <c r="AI1244" s="63"/>
      <c r="AJ1244" s="64"/>
      <c r="AK1244" s="64"/>
      <c r="AL1244" s="64"/>
      <c r="AM1244" s="73" t="n">
        <f aca="false">M1244</f>
        <v>0</v>
      </c>
      <c r="AN1244" s="73" t="n">
        <f aca="false">N1244</f>
        <v>0</v>
      </c>
      <c r="AO1244" s="73" t="n">
        <f aca="false">O1244</f>
        <v>0</v>
      </c>
      <c r="AP1244" s="73" t="e">
        <f aca="false">P1244</f>
        <v>#VALUE!</v>
      </c>
      <c r="AQ1244" s="73" t="n">
        <f aca="false">Q1244</f>
        <v>0</v>
      </c>
      <c r="AR1244" s="73" t="n">
        <f aca="false">R1244</f>
        <v>0</v>
      </c>
      <c r="AS1244" s="73" t="str">
        <f aca="false">S1244</f>
        <v/>
      </c>
      <c r="AT1244" s="73" t="n">
        <f aca="false">T1244</f>
        <v>0</v>
      </c>
      <c r="AU1244" s="73" t="n">
        <f aca="false">U1244</f>
        <v>0</v>
      </c>
      <c r="AV1244" s="73" t="n">
        <f aca="false">V1244</f>
        <v>0</v>
      </c>
      <c r="AX1244" s="69" t="n">
        <f aca="false">X1244</f>
        <v>0</v>
      </c>
      <c r="AY1244" s="74" t="n">
        <f aca="false">Y1244</f>
        <v>0</v>
      </c>
    </row>
    <row r="1245" customFormat="false" ht="15" hidden="false" customHeight="false" outlineLevel="0" collapsed="false">
      <c r="A1245" s="58" t="str">
        <f aca="false">IF(ISERROR(SEARCH("-X-",D1245)),IF(S1245="G","NO",IF(S1245="E","YES","")),"EXT")</f>
        <v/>
      </c>
      <c r="C1245" s="59"/>
      <c r="D1245" s="60"/>
      <c r="E1245" s="61"/>
      <c r="F1245" s="62" t="n">
        <f aca="false">LEN(Q1245)-LEN(SUBSTITUTE(Q1245,"/",""))-1</f>
        <v>-1</v>
      </c>
      <c r="G1245" s="62"/>
      <c r="H1245" s="63"/>
      <c r="I1245" s="63"/>
      <c r="J1245" s="64"/>
      <c r="K1245" s="64"/>
      <c r="L1245" s="64"/>
      <c r="M1245" s="63"/>
      <c r="N1245" s="65"/>
      <c r="O1245" s="65"/>
      <c r="P1245" s="66" t="e">
        <f aca="false">MID(SUBSTITUTE(SUBSTITUTE(Q1245,"/",CONCATENATE(CHAR(10),"/")),"/",CONCATENATE(CHAR(10),"/"),F1245+1),2,500)</f>
        <v>#VALUE!</v>
      </c>
      <c r="Q1245" s="67"/>
      <c r="R1245" s="65"/>
      <c r="S1245" s="65" t="str">
        <f aca="false">IF($D1245="","",IF(ISERROR(FIND("/@",RIGHT($Q1245,LEN($Q1245)-FIND("#",SUBSTITUTE($Q1245,"/","#",LEN($Q1245)-LEN(SUBSTITUTE($Q1245,"/",""))))))),IF(LEFT($D1245,4)="BG-X","EG",IF(LEFT($D1245,2)="BG","G",IF(OR(RIGHT($D1245,2)="-0",RIGHT($D1245,3)="-00",RIGHT($D1245,4)="-000"),"","E"))),"A"))</f>
        <v/>
      </c>
      <c r="T1245" s="65"/>
      <c r="U1245" s="65"/>
      <c r="V1245" s="68"/>
      <c r="X1245" s="69"/>
      <c r="Y1245" s="69"/>
      <c r="AE1245" s="72" t="n">
        <f aca="false">D1245</f>
        <v>0</v>
      </c>
      <c r="AF1245" s="73" t="n">
        <f aca="false">F1245</f>
        <v>-1</v>
      </c>
      <c r="AG1245" s="73" t="n">
        <f aca="false">G1245</f>
        <v>0</v>
      </c>
      <c r="AH1245" s="63"/>
      <c r="AI1245" s="63"/>
      <c r="AJ1245" s="64"/>
      <c r="AK1245" s="64"/>
      <c r="AL1245" s="64"/>
      <c r="AM1245" s="73" t="n">
        <f aca="false">M1245</f>
        <v>0</v>
      </c>
      <c r="AN1245" s="73" t="n">
        <f aca="false">N1245</f>
        <v>0</v>
      </c>
      <c r="AO1245" s="73" t="n">
        <f aca="false">O1245</f>
        <v>0</v>
      </c>
      <c r="AP1245" s="73" t="e">
        <f aca="false">P1245</f>
        <v>#VALUE!</v>
      </c>
      <c r="AQ1245" s="73" t="n">
        <f aca="false">Q1245</f>
        <v>0</v>
      </c>
      <c r="AR1245" s="73" t="n">
        <f aca="false">R1245</f>
        <v>0</v>
      </c>
      <c r="AS1245" s="73" t="str">
        <f aca="false">S1245</f>
        <v/>
      </c>
      <c r="AT1245" s="73" t="n">
        <f aca="false">T1245</f>
        <v>0</v>
      </c>
      <c r="AU1245" s="73" t="n">
        <f aca="false">U1245</f>
        <v>0</v>
      </c>
      <c r="AV1245" s="73" t="n">
        <f aca="false">V1245</f>
        <v>0</v>
      </c>
      <c r="AX1245" s="69" t="n">
        <f aca="false">X1245</f>
        <v>0</v>
      </c>
      <c r="AY1245" s="74" t="n">
        <f aca="false">Y1245</f>
        <v>0</v>
      </c>
    </row>
    <row r="1246" customFormat="false" ht="15" hidden="false" customHeight="false" outlineLevel="0" collapsed="false">
      <c r="A1246" s="58" t="str">
        <f aca="false">IF(ISERROR(SEARCH("-X-",D1246)),IF(S1246="G","NO",IF(S1246="E","YES","")),"EXT")</f>
        <v/>
      </c>
      <c r="C1246" s="59"/>
      <c r="D1246" s="60"/>
      <c r="E1246" s="61"/>
      <c r="F1246" s="62" t="n">
        <f aca="false">LEN(Q1246)-LEN(SUBSTITUTE(Q1246,"/",""))-1</f>
        <v>-1</v>
      </c>
      <c r="G1246" s="62"/>
      <c r="H1246" s="63"/>
      <c r="I1246" s="63"/>
      <c r="J1246" s="64"/>
      <c r="K1246" s="64"/>
      <c r="L1246" s="64"/>
      <c r="M1246" s="63"/>
      <c r="N1246" s="65"/>
      <c r="O1246" s="65"/>
      <c r="P1246" s="66" t="e">
        <f aca="false">MID(SUBSTITUTE(SUBSTITUTE(Q1246,"/",CONCATENATE(CHAR(10),"/")),"/",CONCATENATE(CHAR(10),"/"),F1246+1),2,500)</f>
        <v>#VALUE!</v>
      </c>
      <c r="Q1246" s="67"/>
      <c r="R1246" s="65"/>
      <c r="S1246" s="65" t="str">
        <f aca="false">IF($D1246="","",IF(ISERROR(FIND("/@",RIGHT($Q1246,LEN($Q1246)-FIND("#",SUBSTITUTE($Q1246,"/","#",LEN($Q1246)-LEN(SUBSTITUTE($Q1246,"/",""))))))),IF(LEFT($D1246,4)="BG-X","EG",IF(LEFT($D1246,2)="BG","G",IF(OR(RIGHT($D1246,2)="-0",RIGHT($D1246,3)="-00",RIGHT($D1246,4)="-000"),"","E"))),"A"))</f>
        <v/>
      </c>
      <c r="T1246" s="65"/>
      <c r="U1246" s="65"/>
      <c r="V1246" s="68"/>
      <c r="X1246" s="69"/>
      <c r="Y1246" s="69"/>
      <c r="AE1246" s="72" t="n">
        <f aca="false">D1246</f>
        <v>0</v>
      </c>
      <c r="AF1246" s="73" t="n">
        <f aca="false">F1246</f>
        <v>-1</v>
      </c>
      <c r="AG1246" s="73" t="n">
        <f aca="false">G1246</f>
        <v>0</v>
      </c>
      <c r="AH1246" s="63"/>
      <c r="AI1246" s="63"/>
      <c r="AJ1246" s="64"/>
      <c r="AK1246" s="64"/>
      <c r="AL1246" s="64"/>
      <c r="AM1246" s="73" t="n">
        <f aca="false">M1246</f>
        <v>0</v>
      </c>
      <c r="AN1246" s="73" t="n">
        <f aca="false">N1246</f>
        <v>0</v>
      </c>
      <c r="AO1246" s="73" t="n">
        <f aca="false">O1246</f>
        <v>0</v>
      </c>
      <c r="AP1246" s="73" t="e">
        <f aca="false">P1246</f>
        <v>#VALUE!</v>
      </c>
      <c r="AQ1246" s="73" t="n">
        <f aca="false">Q1246</f>
        <v>0</v>
      </c>
      <c r="AR1246" s="73" t="n">
        <f aca="false">R1246</f>
        <v>0</v>
      </c>
      <c r="AS1246" s="73" t="str">
        <f aca="false">S1246</f>
        <v/>
      </c>
      <c r="AT1246" s="73" t="n">
        <f aca="false">T1246</f>
        <v>0</v>
      </c>
      <c r="AU1246" s="73" t="n">
        <f aca="false">U1246</f>
        <v>0</v>
      </c>
      <c r="AV1246" s="73" t="n">
        <f aca="false">V1246</f>
        <v>0</v>
      </c>
      <c r="AX1246" s="69" t="n">
        <f aca="false">X1246</f>
        <v>0</v>
      </c>
      <c r="AY1246" s="74" t="n">
        <f aca="false">Y1246</f>
        <v>0</v>
      </c>
    </row>
    <row r="1247" customFormat="false" ht="15" hidden="false" customHeight="false" outlineLevel="0" collapsed="false">
      <c r="A1247" s="58" t="str">
        <f aca="false">IF(ISERROR(SEARCH("-X-",D1247)),IF(S1247="G","NO",IF(S1247="E","YES","")),"EXT")</f>
        <v/>
      </c>
      <c r="C1247" s="59"/>
      <c r="D1247" s="60"/>
      <c r="E1247" s="61"/>
      <c r="F1247" s="62" t="n">
        <f aca="false">LEN(Q1247)-LEN(SUBSTITUTE(Q1247,"/",""))-1</f>
        <v>-1</v>
      </c>
      <c r="G1247" s="62"/>
      <c r="H1247" s="63"/>
      <c r="I1247" s="63"/>
      <c r="J1247" s="64"/>
      <c r="K1247" s="64"/>
      <c r="L1247" s="64"/>
      <c r="M1247" s="63"/>
      <c r="N1247" s="65"/>
      <c r="O1247" s="65"/>
      <c r="P1247" s="66" t="e">
        <f aca="false">MID(SUBSTITUTE(SUBSTITUTE(Q1247,"/",CONCATENATE(CHAR(10),"/")),"/",CONCATENATE(CHAR(10),"/"),F1247+1),2,500)</f>
        <v>#VALUE!</v>
      </c>
      <c r="Q1247" s="67"/>
      <c r="R1247" s="65"/>
      <c r="S1247" s="65" t="str">
        <f aca="false">IF($D1247="","",IF(ISERROR(FIND("/@",RIGHT($Q1247,LEN($Q1247)-FIND("#",SUBSTITUTE($Q1247,"/","#",LEN($Q1247)-LEN(SUBSTITUTE($Q1247,"/",""))))))),IF(LEFT($D1247,4)="BG-X","EG",IF(LEFT($D1247,2)="BG","G",IF(OR(RIGHT($D1247,2)="-0",RIGHT($D1247,3)="-00",RIGHT($D1247,4)="-000"),"","E"))),"A"))</f>
        <v/>
      </c>
      <c r="T1247" s="65"/>
      <c r="U1247" s="65"/>
      <c r="V1247" s="68"/>
      <c r="X1247" s="69"/>
      <c r="Y1247" s="69"/>
      <c r="AE1247" s="72" t="n">
        <f aca="false">D1247</f>
        <v>0</v>
      </c>
      <c r="AF1247" s="73" t="n">
        <f aca="false">F1247</f>
        <v>-1</v>
      </c>
      <c r="AG1247" s="73" t="n">
        <f aca="false">G1247</f>
        <v>0</v>
      </c>
      <c r="AH1247" s="63"/>
      <c r="AI1247" s="63"/>
      <c r="AJ1247" s="64"/>
      <c r="AK1247" s="64"/>
      <c r="AL1247" s="64"/>
      <c r="AM1247" s="73" t="n">
        <f aca="false">M1247</f>
        <v>0</v>
      </c>
      <c r="AN1247" s="73" t="n">
        <f aca="false">N1247</f>
        <v>0</v>
      </c>
      <c r="AO1247" s="73" t="n">
        <f aca="false">O1247</f>
        <v>0</v>
      </c>
      <c r="AP1247" s="73" t="e">
        <f aca="false">P1247</f>
        <v>#VALUE!</v>
      </c>
      <c r="AQ1247" s="73" t="n">
        <f aca="false">Q1247</f>
        <v>0</v>
      </c>
      <c r="AR1247" s="73" t="n">
        <f aca="false">R1247</f>
        <v>0</v>
      </c>
      <c r="AS1247" s="73" t="str">
        <f aca="false">S1247</f>
        <v/>
      </c>
      <c r="AT1247" s="73" t="n">
        <f aca="false">T1247</f>
        <v>0</v>
      </c>
      <c r="AU1247" s="73" t="n">
        <f aca="false">U1247</f>
        <v>0</v>
      </c>
      <c r="AV1247" s="73" t="n">
        <f aca="false">V1247</f>
        <v>0</v>
      </c>
      <c r="AX1247" s="69" t="n">
        <f aca="false">X1247</f>
        <v>0</v>
      </c>
      <c r="AY1247" s="74" t="n">
        <f aca="false">Y1247</f>
        <v>0</v>
      </c>
    </row>
    <row r="1248" customFormat="false" ht="15" hidden="false" customHeight="false" outlineLevel="0" collapsed="false">
      <c r="A1248" s="58" t="str">
        <f aca="false">IF(ISERROR(SEARCH("-X-",D1248)),IF(S1248="G","NO",IF(S1248="E","YES","")),"EXT")</f>
        <v/>
      </c>
      <c r="C1248" s="59"/>
      <c r="D1248" s="60"/>
      <c r="E1248" s="61"/>
      <c r="F1248" s="62" t="n">
        <f aca="false">LEN(Q1248)-LEN(SUBSTITUTE(Q1248,"/",""))-1</f>
        <v>-1</v>
      </c>
      <c r="G1248" s="62"/>
      <c r="H1248" s="63"/>
      <c r="I1248" s="63"/>
      <c r="J1248" s="64"/>
      <c r="K1248" s="64"/>
      <c r="L1248" s="64"/>
      <c r="M1248" s="63"/>
      <c r="N1248" s="65"/>
      <c r="O1248" s="65"/>
      <c r="P1248" s="66" t="e">
        <f aca="false">MID(SUBSTITUTE(SUBSTITUTE(Q1248,"/",CONCATENATE(CHAR(10),"/")),"/",CONCATENATE(CHAR(10),"/"),F1248+1),2,500)</f>
        <v>#VALUE!</v>
      </c>
      <c r="Q1248" s="67"/>
      <c r="R1248" s="65"/>
      <c r="S1248" s="65" t="str">
        <f aca="false">IF($D1248="","",IF(ISERROR(FIND("/@",RIGHT($Q1248,LEN($Q1248)-FIND("#",SUBSTITUTE($Q1248,"/","#",LEN($Q1248)-LEN(SUBSTITUTE($Q1248,"/",""))))))),IF(LEFT($D1248,4)="BG-X","EG",IF(LEFT($D1248,2)="BG","G",IF(OR(RIGHT($D1248,2)="-0",RIGHT($D1248,3)="-00",RIGHT($D1248,4)="-000"),"","E"))),"A"))</f>
        <v/>
      </c>
      <c r="T1248" s="65"/>
      <c r="U1248" s="65"/>
      <c r="V1248" s="68"/>
      <c r="X1248" s="69"/>
      <c r="Y1248" s="69"/>
      <c r="AE1248" s="72" t="n">
        <f aca="false">D1248</f>
        <v>0</v>
      </c>
      <c r="AF1248" s="73" t="n">
        <f aca="false">F1248</f>
        <v>-1</v>
      </c>
      <c r="AG1248" s="73" t="n">
        <f aca="false">G1248</f>
        <v>0</v>
      </c>
      <c r="AH1248" s="63"/>
      <c r="AI1248" s="63"/>
      <c r="AJ1248" s="64"/>
      <c r="AK1248" s="64"/>
      <c r="AL1248" s="64"/>
      <c r="AM1248" s="73" t="n">
        <f aca="false">M1248</f>
        <v>0</v>
      </c>
      <c r="AN1248" s="73" t="n">
        <f aca="false">N1248</f>
        <v>0</v>
      </c>
      <c r="AO1248" s="73" t="n">
        <f aca="false">O1248</f>
        <v>0</v>
      </c>
      <c r="AP1248" s="73" t="e">
        <f aca="false">P1248</f>
        <v>#VALUE!</v>
      </c>
      <c r="AQ1248" s="73" t="n">
        <f aca="false">Q1248</f>
        <v>0</v>
      </c>
      <c r="AR1248" s="73" t="n">
        <f aca="false">R1248</f>
        <v>0</v>
      </c>
      <c r="AS1248" s="73" t="str">
        <f aca="false">S1248</f>
        <v/>
      </c>
      <c r="AT1248" s="73" t="n">
        <f aca="false">T1248</f>
        <v>0</v>
      </c>
      <c r="AU1248" s="73" t="n">
        <f aca="false">U1248</f>
        <v>0</v>
      </c>
      <c r="AV1248" s="73" t="n">
        <f aca="false">V1248</f>
        <v>0</v>
      </c>
      <c r="AX1248" s="69" t="n">
        <f aca="false">X1248</f>
        <v>0</v>
      </c>
      <c r="AY1248" s="74" t="n">
        <f aca="false">Y1248</f>
        <v>0</v>
      </c>
    </row>
    <row r="1249" customFormat="false" ht="15" hidden="false" customHeight="false" outlineLevel="0" collapsed="false">
      <c r="A1249" s="58" t="str">
        <f aca="false">IF(ISERROR(SEARCH("-X-",D1249)),IF(S1249="G","NO",IF(S1249="E","YES","")),"EXT")</f>
        <v/>
      </c>
      <c r="C1249" s="59"/>
      <c r="D1249" s="60"/>
      <c r="E1249" s="61"/>
      <c r="F1249" s="62" t="n">
        <f aca="false">LEN(Q1249)-LEN(SUBSTITUTE(Q1249,"/",""))-1</f>
        <v>-1</v>
      </c>
      <c r="G1249" s="62"/>
      <c r="H1249" s="63"/>
      <c r="I1249" s="63"/>
      <c r="J1249" s="64"/>
      <c r="K1249" s="64"/>
      <c r="L1249" s="64"/>
      <c r="M1249" s="63"/>
      <c r="N1249" s="65"/>
      <c r="O1249" s="65"/>
      <c r="P1249" s="66" t="e">
        <f aca="false">MID(SUBSTITUTE(SUBSTITUTE(Q1249,"/",CONCATENATE(CHAR(10),"/")),"/",CONCATENATE(CHAR(10),"/"),F1249+1),2,500)</f>
        <v>#VALUE!</v>
      </c>
      <c r="Q1249" s="67"/>
      <c r="R1249" s="65"/>
      <c r="S1249" s="65" t="str">
        <f aca="false">IF($D1249="","",IF(ISERROR(FIND("/@",RIGHT($Q1249,LEN($Q1249)-FIND("#",SUBSTITUTE($Q1249,"/","#",LEN($Q1249)-LEN(SUBSTITUTE($Q1249,"/",""))))))),IF(LEFT($D1249,4)="BG-X","EG",IF(LEFT($D1249,2)="BG","G",IF(OR(RIGHT($D1249,2)="-0",RIGHT($D1249,3)="-00",RIGHT($D1249,4)="-000"),"","E"))),"A"))</f>
        <v/>
      </c>
      <c r="T1249" s="65"/>
      <c r="U1249" s="65"/>
      <c r="V1249" s="68"/>
      <c r="X1249" s="69"/>
      <c r="Y1249" s="69"/>
      <c r="AE1249" s="72" t="n">
        <f aca="false">D1249</f>
        <v>0</v>
      </c>
      <c r="AF1249" s="73" t="n">
        <f aca="false">F1249</f>
        <v>-1</v>
      </c>
      <c r="AG1249" s="73" t="n">
        <f aca="false">G1249</f>
        <v>0</v>
      </c>
      <c r="AH1249" s="63"/>
      <c r="AI1249" s="63"/>
      <c r="AJ1249" s="64"/>
      <c r="AK1249" s="64"/>
      <c r="AL1249" s="64"/>
      <c r="AM1249" s="73" t="n">
        <f aca="false">M1249</f>
        <v>0</v>
      </c>
      <c r="AN1249" s="73" t="n">
        <f aca="false">N1249</f>
        <v>0</v>
      </c>
      <c r="AO1249" s="73" t="n">
        <f aca="false">O1249</f>
        <v>0</v>
      </c>
      <c r="AP1249" s="73" t="e">
        <f aca="false">P1249</f>
        <v>#VALUE!</v>
      </c>
      <c r="AQ1249" s="73" t="n">
        <f aca="false">Q1249</f>
        <v>0</v>
      </c>
      <c r="AR1249" s="73" t="n">
        <f aca="false">R1249</f>
        <v>0</v>
      </c>
      <c r="AS1249" s="73" t="str">
        <f aca="false">S1249</f>
        <v/>
      </c>
      <c r="AT1249" s="73" t="n">
        <f aca="false">T1249</f>
        <v>0</v>
      </c>
      <c r="AU1249" s="73" t="n">
        <f aca="false">U1249</f>
        <v>0</v>
      </c>
      <c r="AV1249" s="73" t="n">
        <f aca="false">V1249</f>
        <v>0</v>
      </c>
      <c r="AX1249" s="69" t="n">
        <f aca="false">X1249</f>
        <v>0</v>
      </c>
      <c r="AY1249" s="74" t="n">
        <f aca="false">Y1249</f>
        <v>0</v>
      </c>
    </row>
    <row r="1250" customFormat="false" ht="15" hidden="false" customHeight="false" outlineLevel="0" collapsed="false">
      <c r="A1250" s="58" t="str">
        <f aca="false">IF(ISERROR(SEARCH("-X-",D1250)),IF(S1250="G","NO",IF(S1250="E","YES","")),"EXT")</f>
        <v/>
      </c>
      <c r="C1250" s="59"/>
      <c r="D1250" s="60"/>
      <c r="E1250" s="61"/>
      <c r="F1250" s="62" t="n">
        <f aca="false">LEN(Q1250)-LEN(SUBSTITUTE(Q1250,"/",""))-1</f>
        <v>-1</v>
      </c>
      <c r="G1250" s="62"/>
      <c r="H1250" s="63"/>
      <c r="I1250" s="63"/>
      <c r="J1250" s="64"/>
      <c r="K1250" s="64"/>
      <c r="L1250" s="64"/>
      <c r="M1250" s="63"/>
      <c r="N1250" s="65"/>
      <c r="O1250" s="65"/>
      <c r="P1250" s="66" t="e">
        <f aca="false">MID(SUBSTITUTE(SUBSTITUTE(Q1250,"/",CONCATENATE(CHAR(10),"/")),"/",CONCATENATE(CHAR(10),"/"),F1250+1),2,500)</f>
        <v>#VALUE!</v>
      </c>
      <c r="Q1250" s="67"/>
      <c r="R1250" s="65"/>
      <c r="S1250" s="65" t="str">
        <f aca="false">IF($D1250="","",IF(ISERROR(FIND("/@",RIGHT($Q1250,LEN($Q1250)-FIND("#",SUBSTITUTE($Q1250,"/","#",LEN($Q1250)-LEN(SUBSTITUTE($Q1250,"/",""))))))),IF(LEFT($D1250,4)="BG-X","EG",IF(LEFT($D1250,2)="BG","G",IF(OR(RIGHT($D1250,2)="-0",RIGHT($D1250,3)="-00",RIGHT($D1250,4)="-000"),"","E"))),"A"))</f>
        <v/>
      </c>
      <c r="T1250" s="65"/>
      <c r="U1250" s="65"/>
      <c r="V1250" s="68"/>
      <c r="X1250" s="69"/>
      <c r="Y1250" s="69"/>
      <c r="AE1250" s="72" t="n">
        <f aca="false">D1250</f>
        <v>0</v>
      </c>
      <c r="AF1250" s="73" t="n">
        <f aca="false">F1250</f>
        <v>-1</v>
      </c>
      <c r="AG1250" s="73" t="n">
        <f aca="false">G1250</f>
        <v>0</v>
      </c>
      <c r="AH1250" s="63"/>
      <c r="AI1250" s="63"/>
      <c r="AJ1250" s="64"/>
      <c r="AK1250" s="64"/>
      <c r="AL1250" s="64"/>
      <c r="AM1250" s="73" t="n">
        <f aca="false">M1250</f>
        <v>0</v>
      </c>
      <c r="AN1250" s="73" t="n">
        <f aca="false">N1250</f>
        <v>0</v>
      </c>
      <c r="AO1250" s="73" t="n">
        <f aca="false">O1250</f>
        <v>0</v>
      </c>
      <c r="AP1250" s="73" t="e">
        <f aca="false">P1250</f>
        <v>#VALUE!</v>
      </c>
      <c r="AQ1250" s="73" t="n">
        <f aca="false">Q1250</f>
        <v>0</v>
      </c>
      <c r="AR1250" s="73" t="n">
        <f aca="false">R1250</f>
        <v>0</v>
      </c>
      <c r="AS1250" s="73" t="str">
        <f aca="false">S1250</f>
        <v/>
      </c>
      <c r="AT1250" s="73" t="n">
        <f aca="false">T1250</f>
        <v>0</v>
      </c>
      <c r="AU1250" s="73" t="n">
        <f aca="false">U1250</f>
        <v>0</v>
      </c>
      <c r="AV1250" s="73" t="n">
        <f aca="false">V1250</f>
        <v>0</v>
      </c>
      <c r="AX1250" s="69" t="n">
        <f aca="false">X1250</f>
        <v>0</v>
      </c>
      <c r="AY1250" s="74" t="n">
        <f aca="false">Y1250</f>
        <v>0</v>
      </c>
    </row>
    <row r="1251" customFormat="false" ht="15" hidden="false" customHeight="false" outlineLevel="0" collapsed="false">
      <c r="A1251" s="58" t="str">
        <f aca="false">IF(ISERROR(SEARCH("-X-",D1251)),IF(S1251="G","NO",IF(S1251="E","YES","")),"EXT")</f>
        <v/>
      </c>
      <c r="C1251" s="59"/>
      <c r="D1251" s="60"/>
      <c r="E1251" s="61"/>
      <c r="F1251" s="62" t="n">
        <f aca="false">LEN(Q1251)-LEN(SUBSTITUTE(Q1251,"/",""))-1</f>
        <v>-1</v>
      </c>
      <c r="G1251" s="62"/>
      <c r="H1251" s="63"/>
      <c r="I1251" s="63"/>
      <c r="J1251" s="64"/>
      <c r="K1251" s="64"/>
      <c r="L1251" s="64"/>
      <c r="M1251" s="63"/>
      <c r="N1251" s="65"/>
      <c r="O1251" s="65"/>
      <c r="P1251" s="66" t="e">
        <f aca="false">MID(SUBSTITUTE(SUBSTITUTE(Q1251,"/",CONCATENATE(CHAR(10),"/")),"/",CONCATENATE(CHAR(10),"/"),F1251+1),2,500)</f>
        <v>#VALUE!</v>
      </c>
      <c r="Q1251" s="67"/>
      <c r="R1251" s="65"/>
      <c r="S1251" s="65" t="str">
        <f aca="false">IF($D1251="","",IF(ISERROR(FIND("/@",RIGHT($Q1251,LEN($Q1251)-FIND("#",SUBSTITUTE($Q1251,"/","#",LEN($Q1251)-LEN(SUBSTITUTE($Q1251,"/",""))))))),IF(LEFT($D1251,4)="BG-X","EG",IF(LEFT($D1251,2)="BG","G",IF(OR(RIGHT($D1251,2)="-0",RIGHT($D1251,3)="-00",RIGHT($D1251,4)="-000"),"","E"))),"A"))</f>
        <v/>
      </c>
      <c r="T1251" s="65"/>
      <c r="U1251" s="65"/>
      <c r="V1251" s="68"/>
      <c r="X1251" s="69"/>
      <c r="Y1251" s="69"/>
      <c r="AE1251" s="72" t="n">
        <f aca="false">D1251</f>
        <v>0</v>
      </c>
      <c r="AF1251" s="73" t="n">
        <f aca="false">F1251</f>
        <v>-1</v>
      </c>
      <c r="AG1251" s="73" t="n">
        <f aca="false">G1251</f>
        <v>0</v>
      </c>
      <c r="AH1251" s="63"/>
      <c r="AI1251" s="63"/>
      <c r="AJ1251" s="64"/>
      <c r="AK1251" s="64"/>
      <c r="AL1251" s="64"/>
      <c r="AM1251" s="73" t="n">
        <f aca="false">M1251</f>
        <v>0</v>
      </c>
      <c r="AN1251" s="73" t="n">
        <f aca="false">N1251</f>
        <v>0</v>
      </c>
      <c r="AO1251" s="73" t="n">
        <f aca="false">O1251</f>
        <v>0</v>
      </c>
      <c r="AP1251" s="73" t="e">
        <f aca="false">P1251</f>
        <v>#VALUE!</v>
      </c>
      <c r="AQ1251" s="73" t="n">
        <f aca="false">Q1251</f>
        <v>0</v>
      </c>
      <c r="AR1251" s="73" t="n">
        <f aca="false">R1251</f>
        <v>0</v>
      </c>
      <c r="AS1251" s="73" t="str">
        <f aca="false">S1251</f>
        <v/>
      </c>
      <c r="AT1251" s="73" t="n">
        <f aca="false">T1251</f>
        <v>0</v>
      </c>
      <c r="AU1251" s="73" t="n">
        <f aca="false">U1251</f>
        <v>0</v>
      </c>
      <c r="AV1251" s="73" t="n">
        <f aca="false">V1251</f>
        <v>0</v>
      </c>
      <c r="AX1251" s="69" t="n">
        <f aca="false">X1251</f>
        <v>0</v>
      </c>
      <c r="AY1251" s="74" t="n">
        <f aca="false">Y1251</f>
        <v>0</v>
      </c>
    </row>
    <row r="1252" customFormat="false" ht="15" hidden="false" customHeight="false" outlineLevel="0" collapsed="false">
      <c r="A1252" s="58" t="str">
        <f aca="false">IF(ISERROR(SEARCH("-X-",D1252)),IF(S1252="G","NO",IF(S1252="E","YES","")),"EXT")</f>
        <v/>
      </c>
      <c r="C1252" s="59"/>
      <c r="D1252" s="60"/>
      <c r="E1252" s="61"/>
      <c r="F1252" s="62" t="n">
        <f aca="false">LEN(Q1252)-LEN(SUBSTITUTE(Q1252,"/",""))-1</f>
        <v>-1</v>
      </c>
      <c r="G1252" s="62"/>
      <c r="H1252" s="63"/>
      <c r="I1252" s="63"/>
      <c r="J1252" s="64"/>
      <c r="K1252" s="64"/>
      <c r="L1252" s="64"/>
      <c r="M1252" s="63"/>
      <c r="N1252" s="65"/>
      <c r="O1252" s="65"/>
      <c r="P1252" s="66" t="e">
        <f aca="false">MID(SUBSTITUTE(SUBSTITUTE(Q1252,"/",CONCATENATE(CHAR(10),"/")),"/",CONCATENATE(CHAR(10),"/"),F1252+1),2,500)</f>
        <v>#VALUE!</v>
      </c>
      <c r="Q1252" s="67"/>
      <c r="R1252" s="65"/>
      <c r="S1252" s="65" t="str">
        <f aca="false">IF($D1252="","",IF(ISERROR(FIND("/@",RIGHT($Q1252,LEN($Q1252)-FIND("#",SUBSTITUTE($Q1252,"/","#",LEN($Q1252)-LEN(SUBSTITUTE($Q1252,"/",""))))))),IF(LEFT($D1252,4)="BG-X","EG",IF(LEFT($D1252,2)="BG","G",IF(OR(RIGHT($D1252,2)="-0",RIGHT($D1252,3)="-00",RIGHT($D1252,4)="-000"),"","E"))),"A"))</f>
        <v/>
      </c>
      <c r="T1252" s="65"/>
      <c r="U1252" s="65"/>
      <c r="V1252" s="68"/>
      <c r="X1252" s="69"/>
      <c r="Y1252" s="69"/>
      <c r="AE1252" s="72" t="n">
        <f aca="false">D1252</f>
        <v>0</v>
      </c>
      <c r="AF1252" s="73" t="n">
        <f aca="false">F1252</f>
        <v>-1</v>
      </c>
      <c r="AG1252" s="73" t="n">
        <f aca="false">G1252</f>
        <v>0</v>
      </c>
      <c r="AH1252" s="63"/>
      <c r="AI1252" s="63"/>
      <c r="AJ1252" s="64"/>
      <c r="AK1252" s="64"/>
      <c r="AL1252" s="64"/>
      <c r="AM1252" s="73" t="n">
        <f aca="false">M1252</f>
        <v>0</v>
      </c>
      <c r="AN1252" s="73" t="n">
        <f aca="false">N1252</f>
        <v>0</v>
      </c>
      <c r="AO1252" s="73" t="n">
        <f aca="false">O1252</f>
        <v>0</v>
      </c>
      <c r="AP1252" s="73" t="e">
        <f aca="false">P1252</f>
        <v>#VALUE!</v>
      </c>
      <c r="AQ1252" s="73" t="n">
        <f aca="false">Q1252</f>
        <v>0</v>
      </c>
      <c r="AR1252" s="73" t="n">
        <f aca="false">R1252</f>
        <v>0</v>
      </c>
      <c r="AS1252" s="73" t="str">
        <f aca="false">S1252</f>
        <v/>
      </c>
      <c r="AT1252" s="73" t="n">
        <f aca="false">T1252</f>
        <v>0</v>
      </c>
      <c r="AU1252" s="73" t="n">
        <f aca="false">U1252</f>
        <v>0</v>
      </c>
      <c r="AV1252" s="73" t="n">
        <f aca="false">V1252</f>
        <v>0</v>
      </c>
      <c r="AX1252" s="69" t="n">
        <f aca="false">X1252</f>
        <v>0</v>
      </c>
      <c r="AY1252" s="74" t="n">
        <f aca="false">Y1252</f>
        <v>0</v>
      </c>
    </row>
    <row r="1253" customFormat="false" ht="15" hidden="false" customHeight="false" outlineLevel="0" collapsed="false">
      <c r="A1253" s="58" t="str">
        <f aca="false">IF(ISERROR(SEARCH("-X-",D1253)),IF(S1253="G","NO",IF(S1253="E","YES","")),"EXT")</f>
        <v/>
      </c>
      <c r="C1253" s="59"/>
      <c r="D1253" s="60"/>
      <c r="E1253" s="61"/>
      <c r="F1253" s="62" t="n">
        <f aca="false">LEN(Q1253)-LEN(SUBSTITUTE(Q1253,"/",""))-1</f>
        <v>-1</v>
      </c>
      <c r="G1253" s="62"/>
      <c r="H1253" s="63"/>
      <c r="I1253" s="63"/>
      <c r="J1253" s="64"/>
      <c r="K1253" s="64"/>
      <c r="L1253" s="64"/>
      <c r="M1253" s="63"/>
      <c r="N1253" s="65"/>
      <c r="O1253" s="65"/>
      <c r="P1253" s="66" t="e">
        <f aca="false">MID(SUBSTITUTE(SUBSTITUTE(Q1253,"/",CONCATENATE(CHAR(10),"/")),"/",CONCATENATE(CHAR(10),"/"),F1253+1),2,500)</f>
        <v>#VALUE!</v>
      </c>
      <c r="Q1253" s="67"/>
      <c r="R1253" s="65"/>
      <c r="S1253" s="65" t="str">
        <f aca="false">IF($D1253="","",IF(ISERROR(FIND("/@",RIGHT($Q1253,LEN($Q1253)-FIND("#",SUBSTITUTE($Q1253,"/","#",LEN($Q1253)-LEN(SUBSTITUTE($Q1253,"/",""))))))),IF(LEFT($D1253,4)="BG-X","EG",IF(LEFT($D1253,2)="BG","G",IF(OR(RIGHT($D1253,2)="-0",RIGHT($D1253,3)="-00",RIGHT($D1253,4)="-000"),"","E"))),"A"))</f>
        <v/>
      </c>
      <c r="T1253" s="65"/>
      <c r="U1253" s="65"/>
      <c r="V1253" s="68"/>
      <c r="X1253" s="69"/>
      <c r="Y1253" s="69"/>
      <c r="AE1253" s="72" t="n">
        <f aca="false">D1253</f>
        <v>0</v>
      </c>
      <c r="AF1253" s="73" t="n">
        <f aca="false">F1253</f>
        <v>-1</v>
      </c>
      <c r="AG1253" s="73" t="n">
        <f aca="false">G1253</f>
        <v>0</v>
      </c>
      <c r="AH1253" s="63"/>
      <c r="AI1253" s="63"/>
      <c r="AJ1253" s="64"/>
      <c r="AK1253" s="64"/>
      <c r="AL1253" s="64"/>
      <c r="AM1253" s="73" t="n">
        <f aca="false">M1253</f>
        <v>0</v>
      </c>
      <c r="AN1253" s="73" t="n">
        <f aca="false">N1253</f>
        <v>0</v>
      </c>
      <c r="AO1253" s="73" t="n">
        <f aca="false">O1253</f>
        <v>0</v>
      </c>
      <c r="AP1253" s="73" t="e">
        <f aca="false">P1253</f>
        <v>#VALUE!</v>
      </c>
      <c r="AQ1253" s="73" t="n">
        <f aca="false">Q1253</f>
        <v>0</v>
      </c>
      <c r="AR1253" s="73" t="n">
        <f aca="false">R1253</f>
        <v>0</v>
      </c>
      <c r="AS1253" s="73" t="str">
        <f aca="false">S1253</f>
        <v/>
      </c>
      <c r="AT1253" s="73" t="n">
        <f aca="false">T1253</f>
        <v>0</v>
      </c>
      <c r="AU1253" s="73" t="n">
        <f aca="false">U1253</f>
        <v>0</v>
      </c>
      <c r="AV1253" s="73" t="n">
        <f aca="false">V1253</f>
        <v>0</v>
      </c>
      <c r="AX1253" s="69" t="n">
        <f aca="false">X1253</f>
        <v>0</v>
      </c>
      <c r="AY1253" s="74" t="n">
        <f aca="false">Y1253</f>
        <v>0</v>
      </c>
    </row>
    <row r="1254" customFormat="false" ht="15" hidden="false" customHeight="false" outlineLevel="0" collapsed="false">
      <c r="A1254" s="58" t="str">
        <f aca="false">IF(ISERROR(SEARCH("-X-",D1254)),IF(S1254="G","NO",IF(S1254="E","YES","")),"EXT")</f>
        <v/>
      </c>
      <c r="C1254" s="59"/>
      <c r="D1254" s="60"/>
      <c r="E1254" s="61"/>
      <c r="F1254" s="62" t="n">
        <f aca="false">LEN(Q1254)-LEN(SUBSTITUTE(Q1254,"/",""))-1</f>
        <v>-1</v>
      </c>
      <c r="G1254" s="62"/>
      <c r="H1254" s="63"/>
      <c r="I1254" s="63"/>
      <c r="J1254" s="64"/>
      <c r="K1254" s="64"/>
      <c r="L1254" s="64"/>
      <c r="M1254" s="63"/>
      <c r="N1254" s="65"/>
      <c r="O1254" s="65"/>
      <c r="P1254" s="66" t="e">
        <f aca="false">MID(SUBSTITUTE(SUBSTITUTE(Q1254,"/",CONCATENATE(CHAR(10),"/")),"/",CONCATENATE(CHAR(10),"/"),F1254+1),2,500)</f>
        <v>#VALUE!</v>
      </c>
      <c r="Q1254" s="67"/>
      <c r="R1254" s="65"/>
      <c r="S1254" s="65" t="str">
        <f aca="false">IF($D1254="","",IF(ISERROR(FIND("/@",RIGHT($Q1254,LEN($Q1254)-FIND("#",SUBSTITUTE($Q1254,"/","#",LEN($Q1254)-LEN(SUBSTITUTE($Q1254,"/",""))))))),IF(LEFT($D1254,4)="BG-X","EG",IF(LEFT($D1254,2)="BG","G",IF(OR(RIGHT($D1254,2)="-0",RIGHT($D1254,3)="-00",RIGHT($D1254,4)="-000"),"","E"))),"A"))</f>
        <v/>
      </c>
      <c r="T1254" s="65"/>
      <c r="U1254" s="65"/>
      <c r="V1254" s="68"/>
      <c r="X1254" s="69"/>
      <c r="Y1254" s="69"/>
      <c r="AE1254" s="72" t="n">
        <f aca="false">D1254</f>
        <v>0</v>
      </c>
      <c r="AF1254" s="73" t="n">
        <f aca="false">F1254</f>
        <v>-1</v>
      </c>
      <c r="AG1254" s="73" t="n">
        <f aca="false">G1254</f>
        <v>0</v>
      </c>
      <c r="AH1254" s="63"/>
      <c r="AI1254" s="63"/>
      <c r="AJ1254" s="64"/>
      <c r="AK1254" s="64"/>
      <c r="AL1254" s="64"/>
      <c r="AM1254" s="73" t="n">
        <f aca="false">M1254</f>
        <v>0</v>
      </c>
      <c r="AN1254" s="73" t="n">
        <f aca="false">N1254</f>
        <v>0</v>
      </c>
      <c r="AO1254" s="73" t="n">
        <f aca="false">O1254</f>
        <v>0</v>
      </c>
      <c r="AP1254" s="73" t="e">
        <f aca="false">P1254</f>
        <v>#VALUE!</v>
      </c>
      <c r="AQ1254" s="73" t="n">
        <f aca="false">Q1254</f>
        <v>0</v>
      </c>
      <c r="AR1254" s="73" t="n">
        <f aca="false">R1254</f>
        <v>0</v>
      </c>
      <c r="AS1254" s="73" t="str">
        <f aca="false">S1254</f>
        <v/>
      </c>
      <c r="AT1254" s="73" t="n">
        <f aca="false">T1254</f>
        <v>0</v>
      </c>
      <c r="AU1254" s="73" t="n">
        <f aca="false">U1254</f>
        <v>0</v>
      </c>
      <c r="AV1254" s="73" t="n">
        <f aca="false">V1254</f>
        <v>0</v>
      </c>
      <c r="AX1254" s="69" t="n">
        <f aca="false">X1254</f>
        <v>0</v>
      </c>
      <c r="AY1254" s="74" t="n">
        <f aca="false">Y1254</f>
        <v>0</v>
      </c>
    </row>
    <row r="1255" customFormat="false" ht="15" hidden="false" customHeight="false" outlineLevel="0" collapsed="false">
      <c r="A1255" s="58" t="str">
        <f aca="false">IF(ISERROR(SEARCH("-X-",D1255)),IF(S1255="G","NO",IF(S1255="E","YES","")),"EXT")</f>
        <v/>
      </c>
      <c r="C1255" s="59"/>
      <c r="D1255" s="60"/>
      <c r="E1255" s="61"/>
      <c r="F1255" s="62" t="n">
        <f aca="false">LEN(Q1255)-LEN(SUBSTITUTE(Q1255,"/",""))-1</f>
        <v>-1</v>
      </c>
      <c r="G1255" s="62"/>
      <c r="H1255" s="63"/>
      <c r="I1255" s="63"/>
      <c r="J1255" s="64"/>
      <c r="K1255" s="64"/>
      <c r="L1255" s="64"/>
      <c r="M1255" s="63"/>
      <c r="N1255" s="65"/>
      <c r="O1255" s="65"/>
      <c r="P1255" s="66" t="e">
        <f aca="false">MID(SUBSTITUTE(SUBSTITUTE(Q1255,"/",CONCATENATE(CHAR(10),"/")),"/",CONCATENATE(CHAR(10),"/"),F1255+1),2,500)</f>
        <v>#VALUE!</v>
      </c>
      <c r="Q1255" s="67"/>
      <c r="R1255" s="65"/>
      <c r="S1255" s="65" t="str">
        <f aca="false">IF($D1255="","",IF(ISERROR(FIND("/@",RIGHT($Q1255,LEN($Q1255)-FIND("#",SUBSTITUTE($Q1255,"/","#",LEN($Q1255)-LEN(SUBSTITUTE($Q1255,"/",""))))))),IF(LEFT($D1255,4)="BG-X","EG",IF(LEFT($D1255,2)="BG","G",IF(OR(RIGHT($D1255,2)="-0",RIGHT($D1255,3)="-00",RIGHT($D1255,4)="-000"),"","E"))),"A"))</f>
        <v/>
      </c>
      <c r="T1255" s="65"/>
      <c r="U1255" s="65"/>
      <c r="V1255" s="68"/>
      <c r="X1255" s="69"/>
      <c r="Y1255" s="69"/>
      <c r="AE1255" s="72" t="n">
        <f aca="false">D1255</f>
        <v>0</v>
      </c>
      <c r="AF1255" s="73" t="n">
        <f aca="false">F1255</f>
        <v>-1</v>
      </c>
      <c r="AG1255" s="73" t="n">
        <f aca="false">G1255</f>
        <v>0</v>
      </c>
      <c r="AH1255" s="63"/>
      <c r="AI1255" s="63"/>
      <c r="AJ1255" s="64"/>
      <c r="AK1255" s="64"/>
      <c r="AL1255" s="64"/>
      <c r="AM1255" s="73" t="n">
        <f aca="false">M1255</f>
        <v>0</v>
      </c>
      <c r="AN1255" s="73" t="n">
        <f aca="false">N1255</f>
        <v>0</v>
      </c>
      <c r="AO1255" s="73" t="n">
        <f aca="false">O1255</f>
        <v>0</v>
      </c>
      <c r="AP1255" s="73" t="e">
        <f aca="false">P1255</f>
        <v>#VALUE!</v>
      </c>
      <c r="AQ1255" s="73" t="n">
        <f aca="false">Q1255</f>
        <v>0</v>
      </c>
      <c r="AR1255" s="73" t="n">
        <f aca="false">R1255</f>
        <v>0</v>
      </c>
      <c r="AS1255" s="73" t="str">
        <f aca="false">S1255</f>
        <v/>
      </c>
      <c r="AT1255" s="73" t="n">
        <f aca="false">T1255</f>
        <v>0</v>
      </c>
      <c r="AU1255" s="73" t="n">
        <f aca="false">U1255</f>
        <v>0</v>
      </c>
      <c r="AV1255" s="73" t="n">
        <f aca="false">V1255</f>
        <v>0</v>
      </c>
      <c r="AX1255" s="69" t="n">
        <f aca="false">X1255</f>
        <v>0</v>
      </c>
      <c r="AY1255" s="74" t="n">
        <f aca="false">Y1255</f>
        <v>0</v>
      </c>
    </row>
    <row r="1256" customFormat="false" ht="15" hidden="false" customHeight="false" outlineLevel="0" collapsed="false">
      <c r="A1256" s="58" t="str">
        <f aca="false">IF(ISERROR(SEARCH("-X-",D1256)),IF(S1256="G","NO",IF(S1256="E","YES","")),"EXT")</f>
        <v/>
      </c>
      <c r="C1256" s="59"/>
      <c r="D1256" s="60"/>
      <c r="E1256" s="61"/>
      <c r="F1256" s="62" t="n">
        <f aca="false">LEN(Q1256)-LEN(SUBSTITUTE(Q1256,"/",""))-1</f>
        <v>-1</v>
      </c>
      <c r="G1256" s="62"/>
      <c r="H1256" s="63"/>
      <c r="I1256" s="63"/>
      <c r="J1256" s="64"/>
      <c r="K1256" s="64"/>
      <c r="L1256" s="64"/>
      <c r="M1256" s="63"/>
      <c r="N1256" s="65"/>
      <c r="O1256" s="65"/>
      <c r="P1256" s="66" t="e">
        <f aca="false">MID(SUBSTITUTE(SUBSTITUTE(Q1256,"/",CONCATENATE(CHAR(10),"/")),"/",CONCATENATE(CHAR(10),"/"),F1256+1),2,500)</f>
        <v>#VALUE!</v>
      </c>
      <c r="Q1256" s="67"/>
      <c r="R1256" s="65"/>
      <c r="S1256" s="65" t="str">
        <f aca="false">IF($D1256="","",IF(ISERROR(FIND("/@",RIGHT($Q1256,LEN($Q1256)-FIND("#",SUBSTITUTE($Q1256,"/","#",LEN($Q1256)-LEN(SUBSTITUTE($Q1256,"/",""))))))),IF(LEFT($D1256,4)="BG-X","EG",IF(LEFT($D1256,2)="BG","G",IF(OR(RIGHT($D1256,2)="-0",RIGHT($D1256,3)="-00",RIGHT($D1256,4)="-000"),"","E"))),"A"))</f>
        <v/>
      </c>
      <c r="T1256" s="65"/>
      <c r="U1256" s="65"/>
      <c r="V1256" s="68"/>
      <c r="X1256" s="69"/>
      <c r="Y1256" s="69"/>
      <c r="AE1256" s="72" t="n">
        <f aca="false">D1256</f>
        <v>0</v>
      </c>
      <c r="AF1256" s="73" t="n">
        <f aca="false">F1256</f>
        <v>-1</v>
      </c>
      <c r="AG1256" s="73" t="n">
        <f aca="false">G1256</f>
        <v>0</v>
      </c>
      <c r="AH1256" s="63"/>
      <c r="AI1256" s="63"/>
      <c r="AJ1256" s="64"/>
      <c r="AK1256" s="64"/>
      <c r="AL1256" s="64"/>
      <c r="AM1256" s="73" t="n">
        <f aca="false">M1256</f>
        <v>0</v>
      </c>
      <c r="AN1256" s="73" t="n">
        <f aca="false">N1256</f>
        <v>0</v>
      </c>
      <c r="AO1256" s="73" t="n">
        <f aca="false">O1256</f>
        <v>0</v>
      </c>
      <c r="AP1256" s="73" t="e">
        <f aca="false">P1256</f>
        <v>#VALUE!</v>
      </c>
      <c r="AQ1256" s="73" t="n">
        <f aca="false">Q1256</f>
        <v>0</v>
      </c>
      <c r="AR1256" s="73" t="n">
        <f aca="false">R1256</f>
        <v>0</v>
      </c>
      <c r="AS1256" s="73" t="str">
        <f aca="false">S1256</f>
        <v/>
      </c>
      <c r="AT1256" s="73" t="n">
        <f aca="false">T1256</f>
        <v>0</v>
      </c>
      <c r="AU1256" s="73" t="n">
        <f aca="false">U1256</f>
        <v>0</v>
      </c>
      <c r="AV1256" s="73" t="n">
        <f aca="false">V1256</f>
        <v>0</v>
      </c>
      <c r="AX1256" s="69" t="n">
        <f aca="false">X1256</f>
        <v>0</v>
      </c>
      <c r="AY1256" s="74" t="n">
        <f aca="false">Y1256</f>
        <v>0</v>
      </c>
    </row>
    <row r="1257" customFormat="false" ht="15" hidden="false" customHeight="false" outlineLevel="0" collapsed="false">
      <c r="A1257" s="58" t="str">
        <f aca="false">IF(ISERROR(SEARCH("-X-",D1257)),IF(S1257="G","NO",IF(S1257="E","YES","")),"EXT")</f>
        <v/>
      </c>
      <c r="C1257" s="59"/>
      <c r="D1257" s="60"/>
      <c r="E1257" s="61"/>
      <c r="F1257" s="62" t="n">
        <f aca="false">LEN(Q1257)-LEN(SUBSTITUTE(Q1257,"/",""))-1</f>
        <v>-1</v>
      </c>
      <c r="G1257" s="62"/>
      <c r="H1257" s="63"/>
      <c r="I1257" s="63"/>
      <c r="J1257" s="64"/>
      <c r="K1257" s="64"/>
      <c r="L1257" s="64"/>
      <c r="M1257" s="63"/>
      <c r="N1257" s="65"/>
      <c r="O1257" s="65"/>
      <c r="P1257" s="66" t="e">
        <f aca="false">MID(SUBSTITUTE(SUBSTITUTE(Q1257,"/",CONCATENATE(CHAR(10),"/")),"/",CONCATENATE(CHAR(10),"/"),F1257+1),2,500)</f>
        <v>#VALUE!</v>
      </c>
      <c r="Q1257" s="67"/>
      <c r="R1257" s="65"/>
      <c r="S1257" s="65" t="str">
        <f aca="false">IF($D1257="","",IF(ISERROR(FIND("/@",RIGHT($Q1257,LEN($Q1257)-FIND("#",SUBSTITUTE($Q1257,"/","#",LEN($Q1257)-LEN(SUBSTITUTE($Q1257,"/",""))))))),IF(LEFT($D1257,4)="BG-X","EG",IF(LEFT($D1257,2)="BG","G",IF(OR(RIGHT($D1257,2)="-0",RIGHT($D1257,3)="-00",RIGHT($D1257,4)="-000"),"","E"))),"A"))</f>
        <v/>
      </c>
      <c r="T1257" s="65"/>
      <c r="U1257" s="65"/>
      <c r="V1257" s="68"/>
      <c r="X1257" s="69"/>
      <c r="Y1257" s="69"/>
      <c r="AE1257" s="72" t="n">
        <f aca="false">D1257</f>
        <v>0</v>
      </c>
      <c r="AF1257" s="73" t="n">
        <f aca="false">F1257</f>
        <v>-1</v>
      </c>
      <c r="AG1257" s="73" t="n">
        <f aca="false">G1257</f>
        <v>0</v>
      </c>
      <c r="AH1257" s="63"/>
      <c r="AI1257" s="63"/>
      <c r="AJ1257" s="64"/>
      <c r="AK1257" s="64"/>
      <c r="AL1257" s="64"/>
      <c r="AM1257" s="73" t="n">
        <f aca="false">M1257</f>
        <v>0</v>
      </c>
      <c r="AN1257" s="73" t="n">
        <f aca="false">N1257</f>
        <v>0</v>
      </c>
      <c r="AO1257" s="73" t="n">
        <f aca="false">O1257</f>
        <v>0</v>
      </c>
      <c r="AP1257" s="73" t="e">
        <f aca="false">P1257</f>
        <v>#VALUE!</v>
      </c>
      <c r="AQ1257" s="73" t="n">
        <f aca="false">Q1257</f>
        <v>0</v>
      </c>
      <c r="AR1257" s="73" t="n">
        <f aca="false">R1257</f>
        <v>0</v>
      </c>
      <c r="AS1257" s="73" t="str">
        <f aca="false">S1257</f>
        <v/>
      </c>
      <c r="AT1257" s="73" t="n">
        <f aca="false">T1257</f>
        <v>0</v>
      </c>
      <c r="AU1257" s="73" t="n">
        <f aca="false">U1257</f>
        <v>0</v>
      </c>
      <c r="AV1257" s="73" t="n">
        <f aca="false">V1257</f>
        <v>0</v>
      </c>
      <c r="AX1257" s="69" t="n">
        <f aca="false">X1257</f>
        <v>0</v>
      </c>
      <c r="AY1257" s="74" t="n">
        <f aca="false">Y1257</f>
        <v>0</v>
      </c>
    </row>
    <row r="1258" customFormat="false" ht="15" hidden="false" customHeight="false" outlineLevel="0" collapsed="false">
      <c r="A1258" s="58" t="str">
        <f aca="false">IF(ISERROR(SEARCH("-X-",D1258)),IF(S1258="G","NO",IF(S1258="E","YES","")),"EXT")</f>
        <v/>
      </c>
      <c r="C1258" s="59"/>
      <c r="D1258" s="60"/>
      <c r="E1258" s="61"/>
      <c r="F1258" s="62" t="n">
        <f aca="false">LEN(Q1258)-LEN(SUBSTITUTE(Q1258,"/",""))-1</f>
        <v>-1</v>
      </c>
      <c r="G1258" s="62"/>
      <c r="H1258" s="63"/>
      <c r="I1258" s="63"/>
      <c r="J1258" s="64"/>
      <c r="K1258" s="64"/>
      <c r="L1258" s="64"/>
      <c r="M1258" s="63"/>
      <c r="N1258" s="65"/>
      <c r="O1258" s="65"/>
      <c r="P1258" s="66" t="e">
        <f aca="false">MID(SUBSTITUTE(SUBSTITUTE(Q1258,"/",CONCATENATE(CHAR(10),"/")),"/",CONCATENATE(CHAR(10),"/"),F1258+1),2,500)</f>
        <v>#VALUE!</v>
      </c>
      <c r="Q1258" s="67"/>
      <c r="R1258" s="65"/>
      <c r="S1258" s="65" t="str">
        <f aca="false">IF($D1258="","",IF(ISERROR(FIND("/@",RIGHT($Q1258,LEN($Q1258)-FIND("#",SUBSTITUTE($Q1258,"/","#",LEN($Q1258)-LEN(SUBSTITUTE($Q1258,"/",""))))))),IF(LEFT($D1258,4)="BG-X","EG",IF(LEFT($D1258,2)="BG","G",IF(OR(RIGHT($D1258,2)="-0",RIGHT($D1258,3)="-00",RIGHT($D1258,4)="-000"),"","E"))),"A"))</f>
        <v/>
      </c>
      <c r="T1258" s="65"/>
      <c r="U1258" s="65"/>
      <c r="V1258" s="68"/>
      <c r="X1258" s="69"/>
      <c r="Y1258" s="69"/>
      <c r="AE1258" s="72" t="n">
        <f aca="false">D1258</f>
        <v>0</v>
      </c>
      <c r="AF1258" s="73" t="n">
        <f aca="false">F1258</f>
        <v>-1</v>
      </c>
      <c r="AG1258" s="73" t="n">
        <f aca="false">G1258</f>
        <v>0</v>
      </c>
      <c r="AH1258" s="63"/>
      <c r="AI1258" s="63"/>
      <c r="AJ1258" s="64"/>
      <c r="AK1258" s="64"/>
      <c r="AL1258" s="64"/>
      <c r="AM1258" s="73" t="n">
        <f aca="false">M1258</f>
        <v>0</v>
      </c>
      <c r="AN1258" s="73" t="n">
        <f aca="false">N1258</f>
        <v>0</v>
      </c>
      <c r="AO1258" s="73" t="n">
        <f aca="false">O1258</f>
        <v>0</v>
      </c>
      <c r="AP1258" s="73" t="e">
        <f aca="false">P1258</f>
        <v>#VALUE!</v>
      </c>
      <c r="AQ1258" s="73" t="n">
        <f aca="false">Q1258</f>
        <v>0</v>
      </c>
      <c r="AR1258" s="73" t="n">
        <f aca="false">R1258</f>
        <v>0</v>
      </c>
      <c r="AS1258" s="73" t="str">
        <f aca="false">S1258</f>
        <v/>
      </c>
      <c r="AT1258" s="73" t="n">
        <f aca="false">T1258</f>
        <v>0</v>
      </c>
      <c r="AU1258" s="73" t="n">
        <f aca="false">U1258</f>
        <v>0</v>
      </c>
      <c r="AV1258" s="73" t="n">
        <f aca="false">V1258</f>
        <v>0</v>
      </c>
      <c r="AX1258" s="69" t="n">
        <f aca="false">X1258</f>
        <v>0</v>
      </c>
      <c r="AY1258" s="74" t="n">
        <f aca="false">Y1258</f>
        <v>0</v>
      </c>
    </row>
    <row r="1259" customFormat="false" ht="15" hidden="false" customHeight="false" outlineLevel="0" collapsed="false">
      <c r="A1259" s="58" t="str">
        <f aca="false">IF(ISERROR(SEARCH("-X-",D1259)),IF(S1259="G","NO",IF(S1259="E","YES","")),"EXT")</f>
        <v/>
      </c>
      <c r="C1259" s="59"/>
      <c r="D1259" s="60"/>
      <c r="E1259" s="61"/>
      <c r="F1259" s="62" t="n">
        <f aca="false">LEN(Q1259)-LEN(SUBSTITUTE(Q1259,"/",""))-1</f>
        <v>-1</v>
      </c>
      <c r="G1259" s="62"/>
      <c r="H1259" s="63"/>
      <c r="I1259" s="63"/>
      <c r="J1259" s="64"/>
      <c r="K1259" s="64"/>
      <c r="L1259" s="64"/>
      <c r="M1259" s="63"/>
      <c r="N1259" s="65"/>
      <c r="O1259" s="65"/>
      <c r="P1259" s="66" t="e">
        <f aca="false">MID(SUBSTITUTE(SUBSTITUTE(Q1259,"/",CONCATENATE(CHAR(10),"/")),"/",CONCATENATE(CHAR(10),"/"),F1259+1),2,500)</f>
        <v>#VALUE!</v>
      </c>
      <c r="Q1259" s="67"/>
      <c r="R1259" s="65"/>
      <c r="S1259" s="65" t="str">
        <f aca="false">IF($D1259="","",IF(ISERROR(FIND("/@",RIGHT($Q1259,LEN($Q1259)-FIND("#",SUBSTITUTE($Q1259,"/","#",LEN($Q1259)-LEN(SUBSTITUTE($Q1259,"/",""))))))),IF(LEFT($D1259,4)="BG-X","EG",IF(LEFT($D1259,2)="BG","G",IF(OR(RIGHT($D1259,2)="-0",RIGHT($D1259,3)="-00",RIGHT($D1259,4)="-000"),"","E"))),"A"))</f>
        <v/>
      </c>
      <c r="T1259" s="65"/>
      <c r="U1259" s="65"/>
      <c r="V1259" s="68"/>
      <c r="X1259" s="69"/>
      <c r="Y1259" s="69"/>
      <c r="AE1259" s="72" t="n">
        <f aca="false">D1259</f>
        <v>0</v>
      </c>
      <c r="AF1259" s="73" t="n">
        <f aca="false">F1259</f>
        <v>-1</v>
      </c>
      <c r="AG1259" s="73" t="n">
        <f aca="false">G1259</f>
        <v>0</v>
      </c>
      <c r="AH1259" s="63"/>
      <c r="AI1259" s="63"/>
      <c r="AJ1259" s="64"/>
      <c r="AK1259" s="64"/>
      <c r="AL1259" s="64"/>
      <c r="AM1259" s="73" t="n">
        <f aca="false">M1259</f>
        <v>0</v>
      </c>
      <c r="AN1259" s="73" t="n">
        <f aca="false">N1259</f>
        <v>0</v>
      </c>
      <c r="AO1259" s="73" t="n">
        <f aca="false">O1259</f>
        <v>0</v>
      </c>
      <c r="AP1259" s="73" t="e">
        <f aca="false">P1259</f>
        <v>#VALUE!</v>
      </c>
      <c r="AQ1259" s="73" t="n">
        <f aca="false">Q1259</f>
        <v>0</v>
      </c>
      <c r="AR1259" s="73" t="n">
        <f aca="false">R1259</f>
        <v>0</v>
      </c>
      <c r="AS1259" s="73" t="str">
        <f aca="false">S1259</f>
        <v/>
      </c>
      <c r="AT1259" s="73" t="n">
        <f aca="false">T1259</f>
        <v>0</v>
      </c>
      <c r="AU1259" s="73" t="n">
        <f aca="false">U1259</f>
        <v>0</v>
      </c>
      <c r="AV1259" s="73" t="n">
        <f aca="false">V1259</f>
        <v>0</v>
      </c>
      <c r="AX1259" s="69" t="n">
        <f aca="false">X1259</f>
        <v>0</v>
      </c>
      <c r="AY1259" s="74" t="n">
        <f aca="false">Y1259</f>
        <v>0</v>
      </c>
    </row>
    <row r="1260" customFormat="false" ht="15" hidden="false" customHeight="false" outlineLevel="0" collapsed="false">
      <c r="A1260" s="58" t="str">
        <f aca="false">IF(ISERROR(SEARCH("-X-",D1260)),IF(S1260="G","NO",IF(S1260="E","YES","")),"EXT")</f>
        <v/>
      </c>
      <c r="C1260" s="59"/>
      <c r="D1260" s="60"/>
      <c r="E1260" s="61"/>
      <c r="F1260" s="62" t="n">
        <f aca="false">LEN(Q1260)-LEN(SUBSTITUTE(Q1260,"/",""))-1</f>
        <v>-1</v>
      </c>
      <c r="G1260" s="62"/>
      <c r="H1260" s="63"/>
      <c r="I1260" s="63"/>
      <c r="J1260" s="64"/>
      <c r="K1260" s="64"/>
      <c r="L1260" s="64"/>
      <c r="M1260" s="63"/>
      <c r="N1260" s="65"/>
      <c r="O1260" s="65"/>
      <c r="P1260" s="66" t="e">
        <f aca="false">MID(SUBSTITUTE(SUBSTITUTE(Q1260,"/",CONCATENATE(CHAR(10),"/")),"/",CONCATENATE(CHAR(10),"/"),F1260+1),2,500)</f>
        <v>#VALUE!</v>
      </c>
      <c r="Q1260" s="67"/>
      <c r="R1260" s="65"/>
      <c r="S1260" s="65" t="str">
        <f aca="false">IF($D1260="","",IF(ISERROR(FIND("/@",RIGHT($Q1260,LEN($Q1260)-FIND("#",SUBSTITUTE($Q1260,"/","#",LEN($Q1260)-LEN(SUBSTITUTE($Q1260,"/",""))))))),IF(LEFT($D1260,4)="BG-X","EG",IF(LEFT($D1260,2)="BG","G",IF(OR(RIGHT($D1260,2)="-0",RIGHT($D1260,3)="-00",RIGHT($D1260,4)="-000"),"","E"))),"A"))</f>
        <v/>
      </c>
      <c r="T1260" s="65"/>
      <c r="U1260" s="65"/>
      <c r="V1260" s="68"/>
      <c r="X1260" s="69"/>
      <c r="Y1260" s="69"/>
      <c r="AE1260" s="72" t="n">
        <f aca="false">D1260</f>
        <v>0</v>
      </c>
      <c r="AF1260" s="73" t="n">
        <f aca="false">F1260</f>
        <v>-1</v>
      </c>
      <c r="AG1260" s="73" t="n">
        <f aca="false">G1260</f>
        <v>0</v>
      </c>
      <c r="AH1260" s="63"/>
      <c r="AI1260" s="63"/>
      <c r="AJ1260" s="64"/>
      <c r="AK1260" s="64"/>
      <c r="AL1260" s="64"/>
      <c r="AM1260" s="73" t="n">
        <f aca="false">M1260</f>
        <v>0</v>
      </c>
      <c r="AN1260" s="73" t="n">
        <f aca="false">N1260</f>
        <v>0</v>
      </c>
      <c r="AO1260" s="73" t="n">
        <f aca="false">O1260</f>
        <v>0</v>
      </c>
      <c r="AP1260" s="73" t="e">
        <f aca="false">P1260</f>
        <v>#VALUE!</v>
      </c>
      <c r="AQ1260" s="73" t="n">
        <f aca="false">Q1260</f>
        <v>0</v>
      </c>
      <c r="AR1260" s="73" t="n">
        <f aca="false">R1260</f>
        <v>0</v>
      </c>
      <c r="AS1260" s="73" t="str">
        <f aca="false">S1260</f>
        <v/>
      </c>
      <c r="AT1260" s="73" t="n">
        <f aca="false">T1260</f>
        <v>0</v>
      </c>
      <c r="AU1260" s="73" t="n">
        <f aca="false">U1260</f>
        <v>0</v>
      </c>
      <c r="AV1260" s="73" t="n">
        <f aca="false">V1260</f>
        <v>0</v>
      </c>
      <c r="AX1260" s="69" t="n">
        <f aca="false">X1260</f>
        <v>0</v>
      </c>
      <c r="AY1260" s="74" t="n">
        <f aca="false">Y1260</f>
        <v>0</v>
      </c>
    </row>
    <row r="1261" customFormat="false" ht="15" hidden="false" customHeight="false" outlineLevel="0" collapsed="false">
      <c r="A1261" s="58" t="str">
        <f aca="false">IF(ISERROR(SEARCH("-X-",D1261)),IF(S1261="G","NO",IF(S1261="E","YES","")),"EXT")</f>
        <v/>
      </c>
      <c r="C1261" s="59"/>
      <c r="D1261" s="60"/>
      <c r="E1261" s="61"/>
      <c r="F1261" s="62" t="n">
        <f aca="false">LEN(Q1261)-LEN(SUBSTITUTE(Q1261,"/",""))-1</f>
        <v>-1</v>
      </c>
      <c r="G1261" s="62"/>
      <c r="H1261" s="63"/>
      <c r="I1261" s="63"/>
      <c r="J1261" s="64"/>
      <c r="K1261" s="64"/>
      <c r="L1261" s="64"/>
      <c r="M1261" s="63"/>
      <c r="N1261" s="65"/>
      <c r="O1261" s="65"/>
      <c r="P1261" s="66" t="e">
        <f aca="false">MID(SUBSTITUTE(SUBSTITUTE(Q1261,"/",CONCATENATE(CHAR(10),"/")),"/",CONCATENATE(CHAR(10),"/"),F1261+1),2,500)</f>
        <v>#VALUE!</v>
      </c>
      <c r="Q1261" s="67"/>
      <c r="R1261" s="65"/>
      <c r="S1261" s="65" t="str">
        <f aca="false">IF($D1261="","",IF(ISERROR(FIND("/@",RIGHT($Q1261,LEN($Q1261)-FIND("#",SUBSTITUTE($Q1261,"/","#",LEN($Q1261)-LEN(SUBSTITUTE($Q1261,"/",""))))))),IF(LEFT($D1261,4)="BG-X","EG",IF(LEFT($D1261,2)="BG","G",IF(OR(RIGHT($D1261,2)="-0",RIGHT($D1261,3)="-00",RIGHT($D1261,4)="-000"),"","E"))),"A"))</f>
        <v/>
      </c>
      <c r="T1261" s="65"/>
      <c r="U1261" s="65"/>
      <c r="V1261" s="68"/>
      <c r="X1261" s="69"/>
      <c r="Y1261" s="69"/>
      <c r="AE1261" s="72" t="n">
        <f aca="false">D1261</f>
        <v>0</v>
      </c>
      <c r="AF1261" s="73" t="n">
        <f aca="false">F1261</f>
        <v>-1</v>
      </c>
      <c r="AG1261" s="73" t="n">
        <f aca="false">G1261</f>
        <v>0</v>
      </c>
      <c r="AH1261" s="63"/>
      <c r="AI1261" s="63"/>
      <c r="AJ1261" s="64"/>
      <c r="AK1261" s="64"/>
      <c r="AL1261" s="64"/>
      <c r="AM1261" s="73" t="n">
        <f aca="false">M1261</f>
        <v>0</v>
      </c>
      <c r="AN1261" s="73" t="n">
        <f aca="false">N1261</f>
        <v>0</v>
      </c>
      <c r="AO1261" s="73" t="n">
        <f aca="false">O1261</f>
        <v>0</v>
      </c>
      <c r="AP1261" s="73" t="e">
        <f aca="false">P1261</f>
        <v>#VALUE!</v>
      </c>
      <c r="AQ1261" s="73" t="n">
        <f aca="false">Q1261</f>
        <v>0</v>
      </c>
      <c r="AR1261" s="73" t="n">
        <f aca="false">R1261</f>
        <v>0</v>
      </c>
      <c r="AS1261" s="73" t="str">
        <f aca="false">S1261</f>
        <v/>
      </c>
      <c r="AT1261" s="73" t="n">
        <f aca="false">T1261</f>
        <v>0</v>
      </c>
      <c r="AU1261" s="73" t="n">
        <f aca="false">U1261</f>
        <v>0</v>
      </c>
      <c r="AV1261" s="73" t="n">
        <f aca="false">V1261</f>
        <v>0</v>
      </c>
      <c r="AX1261" s="69" t="n">
        <f aca="false">X1261</f>
        <v>0</v>
      </c>
      <c r="AY1261" s="74" t="n">
        <f aca="false">Y1261</f>
        <v>0</v>
      </c>
    </row>
    <row r="1262" customFormat="false" ht="15" hidden="false" customHeight="false" outlineLevel="0" collapsed="false">
      <c r="A1262" s="58" t="str">
        <f aca="false">IF(ISERROR(SEARCH("-X-",D1262)),IF(S1262="G","NO",IF(S1262="E","YES","")),"EXT")</f>
        <v/>
      </c>
      <c r="C1262" s="59"/>
      <c r="D1262" s="60"/>
      <c r="E1262" s="61"/>
      <c r="F1262" s="62" t="n">
        <f aca="false">LEN(Q1262)-LEN(SUBSTITUTE(Q1262,"/",""))-1</f>
        <v>-1</v>
      </c>
      <c r="G1262" s="62"/>
      <c r="H1262" s="63"/>
      <c r="I1262" s="63"/>
      <c r="J1262" s="64"/>
      <c r="K1262" s="64"/>
      <c r="L1262" s="64"/>
      <c r="M1262" s="63"/>
      <c r="N1262" s="65"/>
      <c r="O1262" s="65"/>
      <c r="P1262" s="66" t="e">
        <f aca="false">MID(SUBSTITUTE(SUBSTITUTE(Q1262,"/",CONCATENATE(CHAR(10),"/")),"/",CONCATENATE(CHAR(10),"/"),F1262+1),2,500)</f>
        <v>#VALUE!</v>
      </c>
      <c r="Q1262" s="67"/>
      <c r="R1262" s="65"/>
      <c r="S1262" s="65" t="str">
        <f aca="false">IF($D1262="","",IF(ISERROR(FIND("/@",RIGHT($Q1262,LEN($Q1262)-FIND("#",SUBSTITUTE($Q1262,"/","#",LEN($Q1262)-LEN(SUBSTITUTE($Q1262,"/",""))))))),IF(LEFT($D1262,4)="BG-X","EG",IF(LEFT($D1262,2)="BG","G",IF(OR(RIGHT($D1262,2)="-0",RIGHT($D1262,3)="-00",RIGHT($D1262,4)="-000"),"","E"))),"A"))</f>
        <v/>
      </c>
      <c r="T1262" s="65"/>
      <c r="U1262" s="65"/>
      <c r="V1262" s="68"/>
      <c r="X1262" s="69"/>
      <c r="Y1262" s="69"/>
      <c r="AE1262" s="72" t="n">
        <f aca="false">D1262</f>
        <v>0</v>
      </c>
      <c r="AF1262" s="73" t="n">
        <f aca="false">F1262</f>
        <v>-1</v>
      </c>
      <c r="AG1262" s="73" t="n">
        <f aca="false">G1262</f>
        <v>0</v>
      </c>
      <c r="AH1262" s="63"/>
      <c r="AI1262" s="63"/>
      <c r="AJ1262" s="64"/>
      <c r="AK1262" s="64"/>
      <c r="AL1262" s="64"/>
      <c r="AM1262" s="73" t="n">
        <f aca="false">M1262</f>
        <v>0</v>
      </c>
      <c r="AN1262" s="73" t="n">
        <f aca="false">N1262</f>
        <v>0</v>
      </c>
      <c r="AO1262" s="73" t="n">
        <f aca="false">O1262</f>
        <v>0</v>
      </c>
      <c r="AP1262" s="73" t="e">
        <f aca="false">P1262</f>
        <v>#VALUE!</v>
      </c>
      <c r="AQ1262" s="73" t="n">
        <f aca="false">Q1262</f>
        <v>0</v>
      </c>
      <c r="AR1262" s="73" t="n">
        <f aca="false">R1262</f>
        <v>0</v>
      </c>
      <c r="AS1262" s="73" t="str">
        <f aca="false">S1262</f>
        <v/>
      </c>
      <c r="AT1262" s="73" t="n">
        <f aca="false">T1262</f>
        <v>0</v>
      </c>
      <c r="AU1262" s="73" t="n">
        <f aca="false">U1262</f>
        <v>0</v>
      </c>
      <c r="AV1262" s="73" t="n">
        <f aca="false">V1262</f>
        <v>0</v>
      </c>
      <c r="AX1262" s="69" t="n">
        <f aca="false">X1262</f>
        <v>0</v>
      </c>
      <c r="AY1262" s="74" t="n">
        <f aca="false">Y1262</f>
        <v>0</v>
      </c>
    </row>
    <row r="1263" customFormat="false" ht="15" hidden="false" customHeight="false" outlineLevel="0" collapsed="false">
      <c r="A1263" s="58" t="str">
        <f aca="false">IF(ISERROR(SEARCH("-X-",D1263)),IF(S1263="G","NO",IF(S1263="E","YES","")),"EXT")</f>
        <v/>
      </c>
      <c r="C1263" s="59"/>
      <c r="D1263" s="60"/>
      <c r="E1263" s="61"/>
      <c r="F1263" s="62" t="n">
        <f aca="false">LEN(Q1263)-LEN(SUBSTITUTE(Q1263,"/",""))-1</f>
        <v>-1</v>
      </c>
      <c r="G1263" s="62"/>
      <c r="H1263" s="63"/>
      <c r="I1263" s="63"/>
      <c r="J1263" s="64"/>
      <c r="K1263" s="64"/>
      <c r="L1263" s="64"/>
      <c r="M1263" s="63"/>
      <c r="N1263" s="65"/>
      <c r="O1263" s="65"/>
      <c r="P1263" s="66" t="e">
        <f aca="false">MID(SUBSTITUTE(SUBSTITUTE(Q1263,"/",CONCATENATE(CHAR(10),"/")),"/",CONCATENATE(CHAR(10),"/"),F1263+1),2,500)</f>
        <v>#VALUE!</v>
      </c>
      <c r="Q1263" s="67"/>
      <c r="R1263" s="65"/>
      <c r="S1263" s="65" t="str">
        <f aca="false">IF($D1263="","",IF(ISERROR(FIND("/@",RIGHT($Q1263,LEN($Q1263)-FIND("#",SUBSTITUTE($Q1263,"/","#",LEN($Q1263)-LEN(SUBSTITUTE($Q1263,"/",""))))))),IF(LEFT($D1263,4)="BG-X","EG",IF(LEFT($D1263,2)="BG","G",IF(OR(RIGHT($D1263,2)="-0",RIGHT($D1263,3)="-00",RIGHT($D1263,4)="-000"),"","E"))),"A"))</f>
        <v/>
      </c>
      <c r="T1263" s="65"/>
      <c r="U1263" s="65"/>
      <c r="V1263" s="68"/>
      <c r="X1263" s="69"/>
      <c r="Y1263" s="69"/>
      <c r="AE1263" s="72" t="n">
        <f aca="false">D1263</f>
        <v>0</v>
      </c>
      <c r="AF1263" s="73" t="n">
        <f aca="false">F1263</f>
        <v>-1</v>
      </c>
      <c r="AG1263" s="73" t="n">
        <f aca="false">G1263</f>
        <v>0</v>
      </c>
      <c r="AH1263" s="63"/>
      <c r="AI1263" s="63"/>
      <c r="AJ1263" s="64"/>
      <c r="AK1263" s="64"/>
      <c r="AL1263" s="64"/>
      <c r="AM1263" s="73" t="n">
        <f aca="false">M1263</f>
        <v>0</v>
      </c>
      <c r="AN1263" s="73" t="n">
        <f aca="false">N1263</f>
        <v>0</v>
      </c>
      <c r="AO1263" s="73" t="n">
        <f aca="false">O1263</f>
        <v>0</v>
      </c>
      <c r="AP1263" s="73" t="e">
        <f aca="false">P1263</f>
        <v>#VALUE!</v>
      </c>
      <c r="AQ1263" s="73" t="n">
        <f aca="false">Q1263</f>
        <v>0</v>
      </c>
      <c r="AR1263" s="73" t="n">
        <f aca="false">R1263</f>
        <v>0</v>
      </c>
      <c r="AS1263" s="73" t="str">
        <f aca="false">S1263</f>
        <v/>
      </c>
      <c r="AT1263" s="73" t="n">
        <f aca="false">T1263</f>
        <v>0</v>
      </c>
      <c r="AU1263" s="73" t="n">
        <f aca="false">U1263</f>
        <v>0</v>
      </c>
      <c r="AV1263" s="73" t="n">
        <f aca="false">V1263</f>
        <v>0</v>
      </c>
      <c r="AX1263" s="69" t="n">
        <f aca="false">X1263</f>
        <v>0</v>
      </c>
      <c r="AY1263" s="74" t="n">
        <f aca="false">Y1263</f>
        <v>0</v>
      </c>
    </row>
    <row r="1264" customFormat="false" ht="15" hidden="false" customHeight="false" outlineLevel="0" collapsed="false">
      <c r="A1264" s="58" t="str">
        <f aca="false">IF(ISERROR(SEARCH("-X-",D1264)),IF(S1264="G","NO",IF(S1264="E","YES","")),"EXT")</f>
        <v/>
      </c>
      <c r="C1264" s="59"/>
      <c r="D1264" s="60"/>
      <c r="E1264" s="61"/>
      <c r="F1264" s="62" t="n">
        <f aca="false">LEN(Q1264)-LEN(SUBSTITUTE(Q1264,"/",""))-1</f>
        <v>-1</v>
      </c>
      <c r="G1264" s="62"/>
      <c r="H1264" s="63"/>
      <c r="I1264" s="63"/>
      <c r="J1264" s="64"/>
      <c r="K1264" s="64"/>
      <c r="L1264" s="64"/>
      <c r="M1264" s="63"/>
      <c r="N1264" s="65"/>
      <c r="O1264" s="65"/>
      <c r="P1264" s="66" t="e">
        <f aca="false">MID(SUBSTITUTE(SUBSTITUTE(Q1264,"/",CONCATENATE(CHAR(10),"/")),"/",CONCATENATE(CHAR(10),"/"),F1264+1),2,500)</f>
        <v>#VALUE!</v>
      </c>
      <c r="Q1264" s="67"/>
      <c r="R1264" s="65"/>
      <c r="S1264" s="65" t="str">
        <f aca="false">IF($D1264="","",IF(ISERROR(FIND("/@",RIGHT($Q1264,LEN($Q1264)-FIND("#",SUBSTITUTE($Q1264,"/","#",LEN($Q1264)-LEN(SUBSTITUTE($Q1264,"/",""))))))),IF(LEFT($D1264,4)="BG-X","EG",IF(LEFT($D1264,2)="BG","G",IF(OR(RIGHT($D1264,2)="-0",RIGHT($D1264,3)="-00",RIGHT($D1264,4)="-000"),"","E"))),"A"))</f>
        <v/>
      </c>
      <c r="T1264" s="65"/>
      <c r="U1264" s="65"/>
      <c r="V1264" s="68"/>
      <c r="X1264" s="69"/>
      <c r="Y1264" s="69"/>
      <c r="AE1264" s="72" t="n">
        <f aca="false">D1264</f>
        <v>0</v>
      </c>
      <c r="AF1264" s="73" t="n">
        <f aca="false">F1264</f>
        <v>-1</v>
      </c>
      <c r="AG1264" s="73" t="n">
        <f aca="false">G1264</f>
        <v>0</v>
      </c>
      <c r="AH1264" s="63"/>
      <c r="AI1264" s="63"/>
      <c r="AJ1264" s="64"/>
      <c r="AK1264" s="64"/>
      <c r="AL1264" s="64"/>
      <c r="AM1264" s="73" t="n">
        <f aca="false">M1264</f>
        <v>0</v>
      </c>
      <c r="AN1264" s="73" t="n">
        <f aca="false">N1264</f>
        <v>0</v>
      </c>
      <c r="AO1264" s="73" t="n">
        <f aca="false">O1264</f>
        <v>0</v>
      </c>
      <c r="AP1264" s="73" t="e">
        <f aca="false">P1264</f>
        <v>#VALUE!</v>
      </c>
      <c r="AQ1264" s="73" t="n">
        <f aca="false">Q1264</f>
        <v>0</v>
      </c>
      <c r="AR1264" s="73" t="n">
        <f aca="false">R1264</f>
        <v>0</v>
      </c>
      <c r="AS1264" s="73" t="str">
        <f aca="false">S1264</f>
        <v/>
      </c>
      <c r="AT1264" s="73" t="n">
        <f aca="false">T1264</f>
        <v>0</v>
      </c>
      <c r="AU1264" s="73" t="n">
        <f aca="false">U1264</f>
        <v>0</v>
      </c>
      <c r="AV1264" s="73" t="n">
        <f aca="false">V1264</f>
        <v>0</v>
      </c>
      <c r="AX1264" s="69" t="n">
        <f aca="false">X1264</f>
        <v>0</v>
      </c>
      <c r="AY1264" s="74" t="n">
        <f aca="false">Y1264</f>
        <v>0</v>
      </c>
    </row>
    <row r="1265" customFormat="false" ht="15" hidden="false" customHeight="false" outlineLevel="0" collapsed="false">
      <c r="A1265" s="58" t="str">
        <f aca="false">IF(ISERROR(SEARCH("-X-",D1265)),IF(S1265="G","NO",IF(S1265="E","YES","")),"EXT")</f>
        <v/>
      </c>
      <c r="C1265" s="59"/>
      <c r="D1265" s="60"/>
      <c r="E1265" s="61"/>
      <c r="F1265" s="62" t="n">
        <f aca="false">LEN(Q1265)-LEN(SUBSTITUTE(Q1265,"/",""))-1</f>
        <v>-1</v>
      </c>
      <c r="G1265" s="62"/>
      <c r="H1265" s="63"/>
      <c r="I1265" s="63"/>
      <c r="J1265" s="64"/>
      <c r="K1265" s="64"/>
      <c r="L1265" s="64"/>
      <c r="M1265" s="63"/>
      <c r="N1265" s="65"/>
      <c r="O1265" s="65"/>
      <c r="P1265" s="66" t="e">
        <f aca="false">MID(SUBSTITUTE(SUBSTITUTE(Q1265,"/",CONCATENATE(CHAR(10),"/")),"/",CONCATENATE(CHAR(10),"/"),F1265+1),2,500)</f>
        <v>#VALUE!</v>
      </c>
      <c r="Q1265" s="67"/>
      <c r="R1265" s="65"/>
      <c r="S1265" s="65" t="str">
        <f aca="false">IF($D1265="","",IF(ISERROR(FIND("/@",RIGHT($Q1265,LEN($Q1265)-FIND("#",SUBSTITUTE($Q1265,"/","#",LEN($Q1265)-LEN(SUBSTITUTE($Q1265,"/",""))))))),IF(LEFT($D1265,4)="BG-X","EG",IF(LEFT($D1265,2)="BG","G",IF(OR(RIGHT($D1265,2)="-0",RIGHT($D1265,3)="-00",RIGHT($D1265,4)="-000"),"","E"))),"A"))</f>
        <v/>
      </c>
      <c r="T1265" s="65"/>
      <c r="U1265" s="65"/>
      <c r="V1265" s="68"/>
      <c r="X1265" s="69"/>
      <c r="Y1265" s="69"/>
      <c r="AE1265" s="72" t="n">
        <f aca="false">D1265</f>
        <v>0</v>
      </c>
      <c r="AF1265" s="73" t="n">
        <f aca="false">F1265</f>
        <v>-1</v>
      </c>
      <c r="AG1265" s="73" t="n">
        <f aca="false">G1265</f>
        <v>0</v>
      </c>
      <c r="AH1265" s="63"/>
      <c r="AI1265" s="63"/>
      <c r="AJ1265" s="64"/>
      <c r="AK1265" s="64"/>
      <c r="AL1265" s="64"/>
      <c r="AM1265" s="73" t="n">
        <f aca="false">M1265</f>
        <v>0</v>
      </c>
      <c r="AN1265" s="73" t="n">
        <f aca="false">N1265</f>
        <v>0</v>
      </c>
      <c r="AO1265" s="73" t="n">
        <f aca="false">O1265</f>
        <v>0</v>
      </c>
      <c r="AP1265" s="73" t="e">
        <f aca="false">P1265</f>
        <v>#VALUE!</v>
      </c>
      <c r="AQ1265" s="73" t="n">
        <f aca="false">Q1265</f>
        <v>0</v>
      </c>
      <c r="AR1265" s="73" t="n">
        <f aca="false">R1265</f>
        <v>0</v>
      </c>
      <c r="AS1265" s="73" t="str">
        <f aca="false">S1265</f>
        <v/>
      </c>
      <c r="AT1265" s="73" t="n">
        <f aca="false">T1265</f>
        <v>0</v>
      </c>
      <c r="AU1265" s="73" t="n">
        <f aca="false">U1265</f>
        <v>0</v>
      </c>
      <c r="AV1265" s="73" t="n">
        <f aca="false">V1265</f>
        <v>0</v>
      </c>
      <c r="AX1265" s="69" t="n">
        <f aca="false">X1265</f>
        <v>0</v>
      </c>
      <c r="AY1265" s="74" t="n">
        <f aca="false">Y1265</f>
        <v>0</v>
      </c>
    </row>
    <row r="1266" customFormat="false" ht="15" hidden="false" customHeight="false" outlineLevel="0" collapsed="false">
      <c r="A1266" s="58" t="str">
        <f aca="false">IF(ISERROR(SEARCH("-X-",D1266)),IF(S1266="G","NO",IF(S1266="E","YES","")),"EXT")</f>
        <v/>
      </c>
      <c r="C1266" s="59"/>
      <c r="D1266" s="60"/>
      <c r="E1266" s="61"/>
      <c r="F1266" s="62" t="n">
        <f aca="false">LEN(Q1266)-LEN(SUBSTITUTE(Q1266,"/",""))-1</f>
        <v>-1</v>
      </c>
      <c r="G1266" s="62"/>
      <c r="H1266" s="63"/>
      <c r="I1266" s="63"/>
      <c r="J1266" s="64"/>
      <c r="K1266" s="64"/>
      <c r="L1266" s="64"/>
      <c r="M1266" s="63"/>
      <c r="N1266" s="65"/>
      <c r="O1266" s="65"/>
      <c r="P1266" s="66" t="e">
        <f aca="false">MID(SUBSTITUTE(SUBSTITUTE(Q1266,"/",CONCATENATE(CHAR(10),"/")),"/",CONCATENATE(CHAR(10),"/"),F1266+1),2,500)</f>
        <v>#VALUE!</v>
      </c>
      <c r="Q1266" s="67"/>
      <c r="R1266" s="65"/>
      <c r="S1266" s="65" t="str">
        <f aca="false">IF($D1266="","",IF(ISERROR(FIND("/@",RIGHT($Q1266,LEN($Q1266)-FIND("#",SUBSTITUTE($Q1266,"/","#",LEN($Q1266)-LEN(SUBSTITUTE($Q1266,"/",""))))))),IF(LEFT($D1266,4)="BG-X","EG",IF(LEFT($D1266,2)="BG","G",IF(OR(RIGHT($D1266,2)="-0",RIGHT($D1266,3)="-00",RIGHT($D1266,4)="-000"),"","E"))),"A"))</f>
        <v/>
      </c>
      <c r="T1266" s="65"/>
      <c r="U1266" s="65"/>
      <c r="V1266" s="68"/>
      <c r="X1266" s="69"/>
      <c r="Y1266" s="69"/>
      <c r="AE1266" s="72" t="n">
        <f aca="false">D1266</f>
        <v>0</v>
      </c>
      <c r="AF1266" s="73" t="n">
        <f aca="false">F1266</f>
        <v>-1</v>
      </c>
      <c r="AG1266" s="73" t="n">
        <f aca="false">G1266</f>
        <v>0</v>
      </c>
      <c r="AH1266" s="63"/>
      <c r="AI1266" s="63"/>
      <c r="AJ1266" s="64"/>
      <c r="AK1266" s="64"/>
      <c r="AL1266" s="64"/>
      <c r="AM1266" s="73" t="n">
        <f aca="false">M1266</f>
        <v>0</v>
      </c>
      <c r="AN1266" s="73" t="n">
        <f aca="false">N1266</f>
        <v>0</v>
      </c>
      <c r="AO1266" s="73" t="n">
        <f aca="false">O1266</f>
        <v>0</v>
      </c>
      <c r="AP1266" s="73" t="e">
        <f aca="false">P1266</f>
        <v>#VALUE!</v>
      </c>
      <c r="AQ1266" s="73" t="n">
        <f aca="false">Q1266</f>
        <v>0</v>
      </c>
      <c r="AR1266" s="73" t="n">
        <f aca="false">R1266</f>
        <v>0</v>
      </c>
      <c r="AS1266" s="73" t="str">
        <f aca="false">S1266</f>
        <v/>
      </c>
      <c r="AT1266" s="73" t="n">
        <f aca="false">T1266</f>
        <v>0</v>
      </c>
      <c r="AU1266" s="73" t="n">
        <f aca="false">U1266</f>
        <v>0</v>
      </c>
      <c r="AV1266" s="73" t="n">
        <f aca="false">V1266</f>
        <v>0</v>
      </c>
      <c r="AX1266" s="69" t="n">
        <f aca="false">X1266</f>
        <v>0</v>
      </c>
      <c r="AY1266" s="74" t="n">
        <f aca="false">Y1266</f>
        <v>0</v>
      </c>
    </row>
    <row r="1267" customFormat="false" ht="15" hidden="false" customHeight="false" outlineLevel="0" collapsed="false">
      <c r="A1267" s="58" t="str">
        <f aca="false">IF(ISERROR(SEARCH("-X-",D1267)),IF(S1267="G","NO",IF(S1267="E","YES","")),"EXT")</f>
        <v/>
      </c>
      <c r="C1267" s="59"/>
      <c r="D1267" s="60"/>
      <c r="E1267" s="61"/>
      <c r="F1267" s="62" t="n">
        <f aca="false">LEN(Q1267)-LEN(SUBSTITUTE(Q1267,"/",""))-1</f>
        <v>-1</v>
      </c>
      <c r="G1267" s="62"/>
      <c r="H1267" s="63"/>
      <c r="I1267" s="63"/>
      <c r="J1267" s="64"/>
      <c r="K1267" s="64"/>
      <c r="L1267" s="64"/>
      <c r="M1267" s="63"/>
      <c r="N1267" s="65"/>
      <c r="O1267" s="65"/>
      <c r="P1267" s="66" t="e">
        <f aca="false">MID(SUBSTITUTE(SUBSTITUTE(Q1267,"/",CONCATENATE(CHAR(10),"/")),"/",CONCATENATE(CHAR(10),"/"),F1267+1),2,500)</f>
        <v>#VALUE!</v>
      </c>
      <c r="Q1267" s="67"/>
      <c r="R1267" s="65"/>
      <c r="S1267" s="65" t="str">
        <f aca="false">IF($D1267="","",IF(ISERROR(FIND("/@",RIGHT($Q1267,LEN($Q1267)-FIND("#",SUBSTITUTE($Q1267,"/","#",LEN($Q1267)-LEN(SUBSTITUTE($Q1267,"/",""))))))),IF(LEFT($D1267,4)="BG-X","EG",IF(LEFT($D1267,2)="BG","G",IF(OR(RIGHT($D1267,2)="-0",RIGHT($D1267,3)="-00",RIGHT($D1267,4)="-000"),"","E"))),"A"))</f>
        <v/>
      </c>
      <c r="T1267" s="65"/>
      <c r="U1267" s="65"/>
      <c r="V1267" s="68"/>
      <c r="X1267" s="69"/>
      <c r="Y1267" s="69"/>
      <c r="AE1267" s="72" t="n">
        <f aca="false">D1267</f>
        <v>0</v>
      </c>
      <c r="AF1267" s="73" t="n">
        <f aca="false">F1267</f>
        <v>-1</v>
      </c>
      <c r="AG1267" s="73" t="n">
        <f aca="false">G1267</f>
        <v>0</v>
      </c>
      <c r="AH1267" s="63"/>
      <c r="AI1267" s="63"/>
      <c r="AJ1267" s="64"/>
      <c r="AK1267" s="64"/>
      <c r="AL1267" s="64"/>
      <c r="AM1267" s="73" t="n">
        <f aca="false">M1267</f>
        <v>0</v>
      </c>
      <c r="AN1267" s="73" t="n">
        <f aca="false">N1267</f>
        <v>0</v>
      </c>
      <c r="AO1267" s="73" t="n">
        <f aca="false">O1267</f>
        <v>0</v>
      </c>
      <c r="AP1267" s="73" t="e">
        <f aca="false">P1267</f>
        <v>#VALUE!</v>
      </c>
      <c r="AQ1267" s="73" t="n">
        <f aca="false">Q1267</f>
        <v>0</v>
      </c>
      <c r="AR1267" s="73" t="n">
        <f aca="false">R1267</f>
        <v>0</v>
      </c>
      <c r="AS1267" s="73" t="str">
        <f aca="false">S1267</f>
        <v/>
      </c>
      <c r="AT1267" s="73" t="n">
        <f aca="false">T1267</f>
        <v>0</v>
      </c>
      <c r="AU1267" s="73" t="n">
        <f aca="false">U1267</f>
        <v>0</v>
      </c>
      <c r="AV1267" s="73" t="n">
        <f aca="false">V1267</f>
        <v>0</v>
      </c>
      <c r="AX1267" s="69" t="n">
        <f aca="false">X1267</f>
        <v>0</v>
      </c>
      <c r="AY1267" s="74" t="n">
        <f aca="false">Y1267</f>
        <v>0</v>
      </c>
    </row>
    <row r="1268" customFormat="false" ht="15" hidden="false" customHeight="false" outlineLevel="0" collapsed="false">
      <c r="A1268" s="58" t="str">
        <f aca="false">IF(ISERROR(SEARCH("-X-",D1268)),IF(S1268="G","NO",IF(S1268="E","YES","")),"EXT")</f>
        <v/>
      </c>
      <c r="C1268" s="59"/>
      <c r="D1268" s="60"/>
      <c r="E1268" s="61"/>
      <c r="F1268" s="62" t="n">
        <f aca="false">LEN(Q1268)-LEN(SUBSTITUTE(Q1268,"/",""))-1</f>
        <v>-1</v>
      </c>
      <c r="G1268" s="62"/>
      <c r="H1268" s="63"/>
      <c r="I1268" s="63"/>
      <c r="J1268" s="64"/>
      <c r="K1268" s="64"/>
      <c r="L1268" s="64"/>
      <c r="M1268" s="63"/>
      <c r="N1268" s="65"/>
      <c r="O1268" s="65"/>
      <c r="P1268" s="66" t="e">
        <f aca="false">MID(SUBSTITUTE(SUBSTITUTE(Q1268,"/",CONCATENATE(CHAR(10),"/")),"/",CONCATENATE(CHAR(10),"/"),F1268+1),2,500)</f>
        <v>#VALUE!</v>
      </c>
      <c r="Q1268" s="67"/>
      <c r="R1268" s="65"/>
      <c r="S1268" s="65" t="str">
        <f aca="false">IF($D1268="","",IF(ISERROR(FIND("/@",RIGHT($Q1268,LEN($Q1268)-FIND("#",SUBSTITUTE($Q1268,"/","#",LEN($Q1268)-LEN(SUBSTITUTE($Q1268,"/",""))))))),IF(LEFT($D1268,4)="BG-X","EG",IF(LEFT($D1268,2)="BG","G",IF(OR(RIGHT($D1268,2)="-0",RIGHT($D1268,3)="-00",RIGHT($D1268,4)="-000"),"","E"))),"A"))</f>
        <v/>
      </c>
      <c r="T1268" s="65"/>
      <c r="U1268" s="65"/>
      <c r="V1268" s="68"/>
      <c r="X1268" s="69"/>
      <c r="Y1268" s="69"/>
      <c r="AE1268" s="72" t="n">
        <f aca="false">D1268</f>
        <v>0</v>
      </c>
      <c r="AF1268" s="73" t="n">
        <f aca="false">F1268</f>
        <v>-1</v>
      </c>
      <c r="AG1268" s="73" t="n">
        <f aca="false">G1268</f>
        <v>0</v>
      </c>
      <c r="AH1268" s="63"/>
      <c r="AI1268" s="63"/>
      <c r="AJ1268" s="64"/>
      <c r="AK1268" s="64"/>
      <c r="AL1268" s="64"/>
      <c r="AM1268" s="73" t="n">
        <f aca="false">M1268</f>
        <v>0</v>
      </c>
      <c r="AN1268" s="73" t="n">
        <f aca="false">N1268</f>
        <v>0</v>
      </c>
      <c r="AO1268" s="73" t="n">
        <f aca="false">O1268</f>
        <v>0</v>
      </c>
      <c r="AP1268" s="73" t="e">
        <f aca="false">P1268</f>
        <v>#VALUE!</v>
      </c>
      <c r="AQ1268" s="73" t="n">
        <f aca="false">Q1268</f>
        <v>0</v>
      </c>
      <c r="AR1268" s="73" t="n">
        <f aca="false">R1268</f>
        <v>0</v>
      </c>
      <c r="AS1268" s="73" t="str">
        <f aca="false">S1268</f>
        <v/>
      </c>
      <c r="AT1268" s="73" t="n">
        <f aca="false">T1268</f>
        <v>0</v>
      </c>
      <c r="AU1268" s="73" t="n">
        <f aca="false">U1268</f>
        <v>0</v>
      </c>
      <c r="AV1268" s="73" t="n">
        <f aca="false">V1268</f>
        <v>0</v>
      </c>
      <c r="AX1268" s="69" t="n">
        <f aca="false">X1268</f>
        <v>0</v>
      </c>
      <c r="AY1268" s="74" t="n">
        <f aca="false">Y1268</f>
        <v>0</v>
      </c>
    </row>
    <row r="1269" customFormat="false" ht="15" hidden="false" customHeight="false" outlineLevel="0" collapsed="false">
      <c r="A1269" s="58" t="str">
        <f aca="false">IF(ISERROR(SEARCH("-X-",D1269)),IF(S1269="G","NO",IF(S1269="E","YES","")),"EXT")</f>
        <v/>
      </c>
      <c r="C1269" s="59"/>
      <c r="D1269" s="60"/>
      <c r="E1269" s="61"/>
      <c r="F1269" s="62" t="n">
        <f aca="false">LEN(Q1269)-LEN(SUBSTITUTE(Q1269,"/",""))-1</f>
        <v>-1</v>
      </c>
      <c r="G1269" s="62"/>
      <c r="H1269" s="63"/>
      <c r="I1269" s="63"/>
      <c r="J1269" s="64"/>
      <c r="K1269" s="64"/>
      <c r="L1269" s="64"/>
      <c r="M1269" s="63"/>
      <c r="N1269" s="65"/>
      <c r="O1269" s="65"/>
      <c r="P1269" s="66" t="e">
        <f aca="false">MID(SUBSTITUTE(SUBSTITUTE(Q1269,"/",CONCATENATE(CHAR(10),"/")),"/",CONCATENATE(CHAR(10),"/"),F1269+1),2,500)</f>
        <v>#VALUE!</v>
      </c>
      <c r="Q1269" s="67"/>
      <c r="R1269" s="65"/>
      <c r="S1269" s="65" t="str">
        <f aca="false">IF($D1269="","",IF(ISERROR(FIND("/@",RIGHT($Q1269,LEN($Q1269)-FIND("#",SUBSTITUTE($Q1269,"/","#",LEN($Q1269)-LEN(SUBSTITUTE($Q1269,"/",""))))))),IF(LEFT($D1269,4)="BG-X","EG",IF(LEFT($D1269,2)="BG","G",IF(OR(RIGHT($D1269,2)="-0",RIGHT($D1269,3)="-00",RIGHT($D1269,4)="-000"),"","E"))),"A"))</f>
        <v/>
      </c>
      <c r="T1269" s="65"/>
      <c r="U1269" s="65"/>
      <c r="V1269" s="68"/>
      <c r="X1269" s="69"/>
      <c r="Y1269" s="69"/>
      <c r="AE1269" s="72" t="n">
        <f aca="false">D1269</f>
        <v>0</v>
      </c>
      <c r="AF1269" s="73" t="n">
        <f aca="false">F1269</f>
        <v>-1</v>
      </c>
      <c r="AG1269" s="73" t="n">
        <f aca="false">G1269</f>
        <v>0</v>
      </c>
      <c r="AH1269" s="63"/>
      <c r="AI1269" s="63"/>
      <c r="AJ1269" s="64"/>
      <c r="AK1269" s="64"/>
      <c r="AL1269" s="64"/>
      <c r="AM1269" s="73" t="n">
        <f aca="false">M1269</f>
        <v>0</v>
      </c>
      <c r="AN1269" s="73" t="n">
        <f aca="false">N1269</f>
        <v>0</v>
      </c>
      <c r="AO1269" s="73" t="n">
        <f aca="false">O1269</f>
        <v>0</v>
      </c>
      <c r="AP1269" s="73" t="e">
        <f aca="false">P1269</f>
        <v>#VALUE!</v>
      </c>
      <c r="AQ1269" s="73" t="n">
        <f aca="false">Q1269</f>
        <v>0</v>
      </c>
      <c r="AR1269" s="73" t="n">
        <f aca="false">R1269</f>
        <v>0</v>
      </c>
      <c r="AS1269" s="73" t="str">
        <f aca="false">S1269</f>
        <v/>
      </c>
      <c r="AT1269" s="73" t="n">
        <f aca="false">T1269</f>
        <v>0</v>
      </c>
      <c r="AU1269" s="73" t="n">
        <f aca="false">U1269</f>
        <v>0</v>
      </c>
      <c r="AV1269" s="73" t="n">
        <f aca="false">V1269</f>
        <v>0</v>
      </c>
      <c r="AX1269" s="69" t="n">
        <f aca="false">X1269</f>
        <v>0</v>
      </c>
      <c r="AY1269" s="74" t="n">
        <f aca="false">Y1269</f>
        <v>0</v>
      </c>
    </row>
    <row r="1270" customFormat="false" ht="15" hidden="false" customHeight="false" outlineLevel="0" collapsed="false">
      <c r="A1270" s="58" t="str">
        <f aca="false">IF(ISERROR(SEARCH("-X-",D1270)),IF(S1270="G","NO",IF(S1270="E","YES","")),"EXT")</f>
        <v/>
      </c>
      <c r="C1270" s="59"/>
      <c r="D1270" s="60"/>
      <c r="E1270" s="61"/>
      <c r="F1270" s="62" t="n">
        <f aca="false">LEN(Q1270)-LEN(SUBSTITUTE(Q1270,"/",""))-1</f>
        <v>-1</v>
      </c>
      <c r="G1270" s="62"/>
      <c r="H1270" s="63"/>
      <c r="I1270" s="63"/>
      <c r="J1270" s="64"/>
      <c r="K1270" s="64"/>
      <c r="L1270" s="64"/>
      <c r="M1270" s="63"/>
      <c r="N1270" s="65"/>
      <c r="O1270" s="65"/>
      <c r="P1270" s="66" t="e">
        <f aca="false">MID(SUBSTITUTE(SUBSTITUTE(Q1270,"/",CONCATENATE(CHAR(10),"/")),"/",CONCATENATE(CHAR(10),"/"),F1270+1),2,500)</f>
        <v>#VALUE!</v>
      </c>
      <c r="Q1270" s="67"/>
      <c r="R1270" s="65"/>
      <c r="S1270" s="65" t="str">
        <f aca="false">IF($D1270="","",IF(ISERROR(FIND("/@",RIGHT($Q1270,LEN($Q1270)-FIND("#",SUBSTITUTE($Q1270,"/","#",LEN($Q1270)-LEN(SUBSTITUTE($Q1270,"/",""))))))),IF(LEFT($D1270,4)="BG-X","EG",IF(LEFT($D1270,2)="BG","G",IF(OR(RIGHT($D1270,2)="-0",RIGHT($D1270,3)="-00",RIGHT($D1270,4)="-000"),"","E"))),"A"))</f>
        <v/>
      </c>
      <c r="T1270" s="65"/>
      <c r="U1270" s="65"/>
      <c r="V1270" s="68"/>
      <c r="X1270" s="69"/>
      <c r="Y1270" s="69"/>
      <c r="AE1270" s="72" t="n">
        <f aca="false">D1270</f>
        <v>0</v>
      </c>
      <c r="AF1270" s="73" t="n">
        <f aca="false">F1270</f>
        <v>-1</v>
      </c>
      <c r="AG1270" s="73" t="n">
        <f aca="false">G1270</f>
        <v>0</v>
      </c>
      <c r="AH1270" s="63"/>
      <c r="AI1270" s="63"/>
      <c r="AJ1270" s="64"/>
      <c r="AK1270" s="64"/>
      <c r="AL1270" s="64"/>
      <c r="AM1270" s="73" t="n">
        <f aca="false">M1270</f>
        <v>0</v>
      </c>
      <c r="AN1270" s="73" t="n">
        <f aca="false">N1270</f>
        <v>0</v>
      </c>
      <c r="AO1270" s="73" t="n">
        <f aca="false">O1270</f>
        <v>0</v>
      </c>
      <c r="AP1270" s="73" t="e">
        <f aca="false">P1270</f>
        <v>#VALUE!</v>
      </c>
      <c r="AQ1270" s="73" t="n">
        <f aca="false">Q1270</f>
        <v>0</v>
      </c>
      <c r="AR1270" s="73" t="n">
        <f aca="false">R1270</f>
        <v>0</v>
      </c>
      <c r="AS1270" s="73" t="str">
        <f aca="false">S1270</f>
        <v/>
      </c>
      <c r="AT1270" s="73" t="n">
        <f aca="false">T1270</f>
        <v>0</v>
      </c>
      <c r="AU1270" s="73" t="n">
        <f aca="false">U1270</f>
        <v>0</v>
      </c>
      <c r="AV1270" s="73" t="n">
        <f aca="false">V1270</f>
        <v>0</v>
      </c>
      <c r="AX1270" s="69" t="n">
        <f aca="false">X1270</f>
        <v>0</v>
      </c>
      <c r="AY1270" s="74" t="n">
        <f aca="false">Y1270</f>
        <v>0</v>
      </c>
    </row>
    <row r="1271" customFormat="false" ht="15" hidden="false" customHeight="false" outlineLevel="0" collapsed="false">
      <c r="A1271" s="58" t="str">
        <f aca="false">IF(ISERROR(SEARCH("-X-",D1271)),IF(S1271="G","NO",IF(S1271="E","YES","")),"EXT")</f>
        <v/>
      </c>
      <c r="C1271" s="59"/>
      <c r="D1271" s="60"/>
      <c r="E1271" s="61"/>
      <c r="F1271" s="62" t="n">
        <f aca="false">LEN(Q1271)-LEN(SUBSTITUTE(Q1271,"/",""))-1</f>
        <v>-1</v>
      </c>
      <c r="G1271" s="62"/>
      <c r="H1271" s="63"/>
      <c r="I1271" s="63"/>
      <c r="J1271" s="64"/>
      <c r="K1271" s="64"/>
      <c r="L1271" s="64"/>
      <c r="M1271" s="63"/>
      <c r="N1271" s="65"/>
      <c r="O1271" s="65"/>
      <c r="P1271" s="66" t="e">
        <f aca="false">MID(SUBSTITUTE(SUBSTITUTE(Q1271,"/",CONCATENATE(CHAR(10),"/")),"/",CONCATENATE(CHAR(10),"/"),F1271+1),2,500)</f>
        <v>#VALUE!</v>
      </c>
      <c r="Q1271" s="67"/>
      <c r="R1271" s="65"/>
      <c r="S1271" s="65" t="str">
        <f aca="false">IF($D1271="","",IF(ISERROR(FIND("/@",RIGHT($Q1271,LEN($Q1271)-FIND("#",SUBSTITUTE($Q1271,"/","#",LEN($Q1271)-LEN(SUBSTITUTE($Q1271,"/",""))))))),IF(LEFT($D1271,4)="BG-X","EG",IF(LEFT($D1271,2)="BG","G",IF(OR(RIGHT($D1271,2)="-0",RIGHT($D1271,3)="-00",RIGHT($D1271,4)="-000"),"","E"))),"A"))</f>
        <v/>
      </c>
      <c r="T1271" s="65"/>
      <c r="U1271" s="65"/>
      <c r="V1271" s="68"/>
      <c r="X1271" s="69"/>
      <c r="Y1271" s="69"/>
      <c r="AE1271" s="72" t="n">
        <f aca="false">D1271</f>
        <v>0</v>
      </c>
      <c r="AF1271" s="73" t="n">
        <f aca="false">F1271</f>
        <v>-1</v>
      </c>
      <c r="AG1271" s="73" t="n">
        <f aca="false">G1271</f>
        <v>0</v>
      </c>
      <c r="AH1271" s="63"/>
      <c r="AI1271" s="63"/>
      <c r="AJ1271" s="64"/>
      <c r="AK1271" s="64"/>
      <c r="AL1271" s="64"/>
      <c r="AM1271" s="73" t="n">
        <f aca="false">M1271</f>
        <v>0</v>
      </c>
      <c r="AN1271" s="73" t="n">
        <f aca="false">N1271</f>
        <v>0</v>
      </c>
      <c r="AO1271" s="73" t="n">
        <f aca="false">O1271</f>
        <v>0</v>
      </c>
      <c r="AP1271" s="73" t="e">
        <f aca="false">P1271</f>
        <v>#VALUE!</v>
      </c>
      <c r="AQ1271" s="73" t="n">
        <f aca="false">Q1271</f>
        <v>0</v>
      </c>
      <c r="AR1271" s="73" t="n">
        <f aca="false">R1271</f>
        <v>0</v>
      </c>
      <c r="AS1271" s="73" t="str">
        <f aca="false">S1271</f>
        <v/>
      </c>
      <c r="AT1271" s="73" t="n">
        <f aca="false">T1271</f>
        <v>0</v>
      </c>
      <c r="AU1271" s="73" t="n">
        <f aca="false">U1271</f>
        <v>0</v>
      </c>
      <c r="AV1271" s="73" t="n">
        <f aca="false">V1271</f>
        <v>0</v>
      </c>
      <c r="AX1271" s="69" t="n">
        <f aca="false">X1271</f>
        <v>0</v>
      </c>
      <c r="AY1271" s="74" t="n">
        <f aca="false">Y1271</f>
        <v>0</v>
      </c>
    </row>
    <row r="1272" customFormat="false" ht="15" hidden="false" customHeight="false" outlineLevel="0" collapsed="false">
      <c r="A1272" s="58" t="str">
        <f aca="false">IF(ISERROR(SEARCH("-X-",D1272)),IF(S1272="G","NO",IF(S1272="E","YES","")),"EXT")</f>
        <v/>
      </c>
      <c r="C1272" s="59"/>
      <c r="D1272" s="60"/>
      <c r="E1272" s="61"/>
      <c r="F1272" s="62" t="n">
        <f aca="false">LEN(Q1272)-LEN(SUBSTITUTE(Q1272,"/",""))-1</f>
        <v>-1</v>
      </c>
      <c r="G1272" s="62"/>
      <c r="H1272" s="63"/>
      <c r="I1272" s="63"/>
      <c r="J1272" s="64"/>
      <c r="K1272" s="64"/>
      <c r="L1272" s="64"/>
      <c r="M1272" s="63"/>
      <c r="N1272" s="65"/>
      <c r="O1272" s="65"/>
      <c r="P1272" s="66" t="e">
        <f aca="false">MID(SUBSTITUTE(SUBSTITUTE(Q1272,"/",CONCATENATE(CHAR(10),"/")),"/",CONCATENATE(CHAR(10),"/"),F1272+1),2,500)</f>
        <v>#VALUE!</v>
      </c>
      <c r="Q1272" s="67"/>
      <c r="R1272" s="65"/>
      <c r="S1272" s="65" t="str">
        <f aca="false">IF($D1272="","",IF(ISERROR(FIND("/@",RIGHT($Q1272,LEN($Q1272)-FIND("#",SUBSTITUTE($Q1272,"/","#",LEN($Q1272)-LEN(SUBSTITUTE($Q1272,"/",""))))))),IF(LEFT($D1272,4)="BG-X","EG",IF(LEFT($D1272,2)="BG","G",IF(OR(RIGHT($D1272,2)="-0",RIGHT($D1272,3)="-00",RIGHT($D1272,4)="-000"),"","E"))),"A"))</f>
        <v/>
      </c>
      <c r="T1272" s="65"/>
      <c r="U1272" s="65"/>
      <c r="V1272" s="68"/>
      <c r="X1272" s="69"/>
      <c r="Y1272" s="69"/>
      <c r="AE1272" s="72" t="n">
        <f aca="false">D1272</f>
        <v>0</v>
      </c>
      <c r="AF1272" s="73" t="n">
        <f aca="false">F1272</f>
        <v>-1</v>
      </c>
      <c r="AG1272" s="73" t="n">
        <f aca="false">G1272</f>
        <v>0</v>
      </c>
      <c r="AH1272" s="63"/>
      <c r="AI1272" s="63"/>
      <c r="AJ1272" s="64"/>
      <c r="AK1272" s="64"/>
      <c r="AL1272" s="64"/>
      <c r="AM1272" s="73" t="n">
        <f aca="false">M1272</f>
        <v>0</v>
      </c>
      <c r="AN1272" s="73" t="n">
        <f aca="false">N1272</f>
        <v>0</v>
      </c>
      <c r="AO1272" s="73" t="n">
        <f aca="false">O1272</f>
        <v>0</v>
      </c>
      <c r="AP1272" s="73" t="e">
        <f aca="false">P1272</f>
        <v>#VALUE!</v>
      </c>
      <c r="AQ1272" s="73" t="n">
        <f aca="false">Q1272</f>
        <v>0</v>
      </c>
      <c r="AR1272" s="73" t="n">
        <f aca="false">R1272</f>
        <v>0</v>
      </c>
      <c r="AS1272" s="73" t="str">
        <f aca="false">S1272</f>
        <v/>
      </c>
      <c r="AT1272" s="73" t="n">
        <f aca="false">T1272</f>
        <v>0</v>
      </c>
      <c r="AU1272" s="73" t="n">
        <f aca="false">U1272</f>
        <v>0</v>
      </c>
      <c r="AV1272" s="73" t="n">
        <f aca="false">V1272</f>
        <v>0</v>
      </c>
      <c r="AX1272" s="69" t="n">
        <f aca="false">X1272</f>
        <v>0</v>
      </c>
      <c r="AY1272" s="74" t="n">
        <f aca="false">Y1272</f>
        <v>0</v>
      </c>
    </row>
    <row r="1273" customFormat="false" ht="15" hidden="false" customHeight="false" outlineLevel="0" collapsed="false">
      <c r="A1273" s="58" t="str">
        <f aca="false">IF(ISERROR(SEARCH("-X-",D1273)),IF(S1273="G","NO",IF(S1273="E","YES","")),"EXT")</f>
        <v/>
      </c>
      <c r="C1273" s="59"/>
      <c r="D1273" s="60"/>
      <c r="E1273" s="61"/>
      <c r="F1273" s="62" t="n">
        <f aca="false">LEN(Q1273)-LEN(SUBSTITUTE(Q1273,"/",""))-1</f>
        <v>-1</v>
      </c>
      <c r="G1273" s="62"/>
      <c r="H1273" s="63"/>
      <c r="I1273" s="63"/>
      <c r="J1273" s="64"/>
      <c r="K1273" s="64"/>
      <c r="L1273" s="64"/>
      <c r="M1273" s="63"/>
      <c r="N1273" s="65"/>
      <c r="O1273" s="65"/>
      <c r="P1273" s="66" t="e">
        <f aca="false">MID(SUBSTITUTE(SUBSTITUTE(Q1273,"/",CONCATENATE(CHAR(10),"/")),"/",CONCATENATE(CHAR(10),"/"),F1273+1),2,500)</f>
        <v>#VALUE!</v>
      </c>
      <c r="Q1273" s="67"/>
      <c r="R1273" s="65"/>
      <c r="S1273" s="65" t="str">
        <f aca="false">IF($D1273="","",IF(ISERROR(FIND("/@",RIGHT($Q1273,LEN($Q1273)-FIND("#",SUBSTITUTE($Q1273,"/","#",LEN($Q1273)-LEN(SUBSTITUTE($Q1273,"/",""))))))),IF(LEFT($D1273,4)="BG-X","EG",IF(LEFT($D1273,2)="BG","G",IF(OR(RIGHT($D1273,2)="-0",RIGHT($D1273,3)="-00",RIGHT($D1273,4)="-000"),"","E"))),"A"))</f>
        <v/>
      </c>
      <c r="T1273" s="65"/>
      <c r="U1273" s="65"/>
      <c r="V1273" s="68"/>
      <c r="X1273" s="69"/>
      <c r="Y1273" s="69"/>
      <c r="AE1273" s="72" t="n">
        <f aca="false">D1273</f>
        <v>0</v>
      </c>
      <c r="AF1273" s="73" t="n">
        <f aca="false">F1273</f>
        <v>-1</v>
      </c>
      <c r="AG1273" s="73" t="n">
        <f aca="false">G1273</f>
        <v>0</v>
      </c>
      <c r="AH1273" s="63"/>
      <c r="AI1273" s="63"/>
      <c r="AJ1273" s="64"/>
      <c r="AK1273" s="64"/>
      <c r="AL1273" s="64"/>
      <c r="AM1273" s="73" t="n">
        <f aca="false">M1273</f>
        <v>0</v>
      </c>
      <c r="AN1273" s="73" t="n">
        <f aca="false">N1273</f>
        <v>0</v>
      </c>
      <c r="AO1273" s="73" t="n">
        <f aca="false">O1273</f>
        <v>0</v>
      </c>
      <c r="AP1273" s="73" t="e">
        <f aca="false">P1273</f>
        <v>#VALUE!</v>
      </c>
      <c r="AQ1273" s="73" t="n">
        <f aca="false">Q1273</f>
        <v>0</v>
      </c>
      <c r="AR1273" s="73" t="n">
        <f aca="false">R1273</f>
        <v>0</v>
      </c>
      <c r="AS1273" s="73" t="str">
        <f aca="false">S1273</f>
        <v/>
      </c>
      <c r="AT1273" s="73" t="n">
        <f aca="false">T1273</f>
        <v>0</v>
      </c>
      <c r="AU1273" s="73" t="n">
        <f aca="false">U1273</f>
        <v>0</v>
      </c>
      <c r="AV1273" s="73" t="n">
        <f aca="false">V1273</f>
        <v>0</v>
      </c>
      <c r="AX1273" s="69" t="n">
        <f aca="false">X1273</f>
        <v>0</v>
      </c>
      <c r="AY1273" s="74" t="n">
        <f aca="false">Y1273</f>
        <v>0</v>
      </c>
    </row>
    <row r="1274" customFormat="false" ht="15" hidden="false" customHeight="false" outlineLevel="0" collapsed="false">
      <c r="A1274" s="58" t="str">
        <f aca="false">IF(ISERROR(SEARCH("-X-",D1274)),IF(S1274="G","NO",IF(S1274="E","YES","")),"EXT")</f>
        <v/>
      </c>
      <c r="C1274" s="59"/>
      <c r="D1274" s="60"/>
      <c r="E1274" s="61"/>
      <c r="F1274" s="62" t="n">
        <f aca="false">LEN(Q1274)-LEN(SUBSTITUTE(Q1274,"/",""))-1</f>
        <v>-1</v>
      </c>
      <c r="G1274" s="62"/>
      <c r="H1274" s="63"/>
      <c r="I1274" s="63"/>
      <c r="J1274" s="64"/>
      <c r="K1274" s="64"/>
      <c r="L1274" s="64"/>
      <c r="M1274" s="63"/>
      <c r="N1274" s="65"/>
      <c r="O1274" s="65"/>
      <c r="P1274" s="66" t="e">
        <f aca="false">MID(SUBSTITUTE(SUBSTITUTE(Q1274,"/",CONCATENATE(CHAR(10),"/")),"/",CONCATENATE(CHAR(10),"/"),F1274+1),2,500)</f>
        <v>#VALUE!</v>
      </c>
      <c r="Q1274" s="67"/>
      <c r="R1274" s="65"/>
      <c r="S1274" s="65" t="str">
        <f aca="false">IF($D1274="","",IF(ISERROR(FIND("/@",RIGHT($Q1274,LEN($Q1274)-FIND("#",SUBSTITUTE($Q1274,"/","#",LEN($Q1274)-LEN(SUBSTITUTE($Q1274,"/",""))))))),IF(LEFT($D1274,4)="BG-X","EG",IF(LEFT($D1274,2)="BG","G",IF(OR(RIGHT($D1274,2)="-0",RIGHT($D1274,3)="-00",RIGHT($D1274,4)="-000"),"","E"))),"A"))</f>
        <v/>
      </c>
      <c r="T1274" s="65"/>
      <c r="U1274" s="65"/>
      <c r="V1274" s="68"/>
      <c r="X1274" s="69"/>
      <c r="Y1274" s="69"/>
      <c r="AE1274" s="72" t="n">
        <f aca="false">D1274</f>
        <v>0</v>
      </c>
      <c r="AF1274" s="73" t="n">
        <f aca="false">F1274</f>
        <v>-1</v>
      </c>
      <c r="AG1274" s="73" t="n">
        <f aca="false">G1274</f>
        <v>0</v>
      </c>
      <c r="AH1274" s="63"/>
      <c r="AI1274" s="63"/>
      <c r="AJ1274" s="64"/>
      <c r="AK1274" s="64"/>
      <c r="AL1274" s="64"/>
      <c r="AM1274" s="73" t="n">
        <f aca="false">M1274</f>
        <v>0</v>
      </c>
      <c r="AN1274" s="73" t="n">
        <f aca="false">N1274</f>
        <v>0</v>
      </c>
      <c r="AO1274" s="73" t="n">
        <f aca="false">O1274</f>
        <v>0</v>
      </c>
      <c r="AP1274" s="73" t="e">
        <f aca="false">P1274</f>
        <v>#VALUE!</v>
      </c>
      <c r="AQ1274" s="73" t="n">
        <f aca="false">Q1274</f>
        <v>0</v>
      </c>
      <c r="AR1274" s="73" t="n">
        <f aca="false">R1274</f>
        <v>0</v>
      </c>
      <c r="AS1274" s="73" t="str">
        <f aca="false">S1274</f>
        <v/>
      </c>
      <c r="AT1274" s="73" t="n">
        <f aca="false">T1274</f>
        <v>0</v>
      </c>
      <c r="AU1274" s="73" t="n">
        <f aca="false">U1274</f>
        <v>0</v>
      </c>
      <c r="AV1274" s="73" t="n">
        <f aca="false">V1274</f>
        <v>0</v>
      </c>
      <c r="AX1274" s="69" t="n">
        <f aca="false">X1274</f>
        <v>0</v>
      </c>
      <c r="AY1274" s="74" t="n">
        <f aca="false">Y1274</f>
        <v>0</v>
      </c>
    </row>
    <row r="1275" customFormat="false" ht="15" hidden="false" customHeight="false" outlineLevel="0" collapsed="false">
      <c r="A1275" s="58" t="str">
        <f aca="false">IF(ISERROR(SEARCH("-X-",D1275)),IF(S1275="G","NO",IF(S1275="E","YES","")),"EXT")</f>
        <v/>
      </c>
      <c r="C1275" s="59"/>
      <c r="D1275" s="60"/>
      <c r="E1275" s="61"/>
      <c r="F1275" s="62" t="n">
        <f aca="false">LEN(Q1275)-LEN(SUBSTITUTE(Q1275,"/",""))-1</f>
        <v>-1</v>
      </c>
      <c r="G1275" s="62"/>
      <c r="H1275" s="63"/>
      <c r="I1275" s="63"/>
      <c r="J1275" s="64"/>
      <c r="K1275" s="64"/>
      <c r="L1275" s="64"/>
      <c r="M1275" s="63"/>
      <c r="N1275" s="65"/>
      <c r="O1275" s="65"/>
      <c r="P1275" s="66" t="e">
        <f aca="false">MID(SUBSTITUTE(SUBSTITUTE(Q1275,"/",CONCATENATE(CHAR(10),"/")),"/",CONCATENATE(CHAR(10),"/"),F1275+1),2,500)</f>
        <v>#VALUE!</v>
      </c>
      <c r="Q1275" s="67"/>
      <c r="R1275" s="65"/>
      <c r="S1275" s="65" t="str">
        <f aca="false">IF($D1275="","",IF(ISERROR(FIND("/@",RIGHT($Q1275,LEN($Q1275)-FIND("#",SUBSTITUTE($Q1275,"/","#",LEN($Q1275)-LEN(SUBSTITUTE($Q1275,"/",""))))))),IF(LEFT($D1275,4)="BG-X","EG",IF(LEFT($D1275,2)="BG","G",IF(OR(RIGHT($D1275,2)="-0",RIGHT($D1275,3)="-00",RIGHT($D1275,4)="-000"),"","E"))),"A"))</f>
        <v/>
      </c>
      <c r="T1275" s="65"/>
      <c r="U1275" s="65"/>
      <c r="V1275" s="68"/>
      <c r="X1275" s="69"/>
      <c r="Y1275" s="69"/>
      <c r="AE1275" s="72" t="n">
        <f aca="false">D1275</f>
        <v>0</v>
      </c>
      <c r="AF1275" s="73" t="n">
        <f aca="false">F1275</f>
        <v>-1</v>
      </c>
      <c r="AG1275" s="73" t="n">
        <f aca="false">G1275</f>
        <v>0</v>
      </c>
      <c r="AH1275" s="63"/>
      <c r="AI1275" s="63"/>
      <c r="AJ1275" s="64"/>
      <c r="AK1275" s="64"/>
      <c r="AL1275" s="64"/>
      <c r="AM1275" s="73" t="n">
        <f aca="false">M1275</f>
        <v>0</v>
      </c>
      <c r="AN1275" s="73" t="n">
        <f aca="false">N1275</f>
        <v>0</v>
      </c>
      <c r="AO1275" s="73" t="n">
        <f aca="false">O1275</f>
        <v>0</v>
      </c>
      <c r="AP1275" s="73" t="e">
        <f aca="false">P1275</f>
        <v>#VALUE!</v>
      </c>
      <c r="AQ1275" s="73" t="n">
        <f aca="false">Q1275</f>
        <v>0</v>
      </c>
      <c r="AR1275" s="73" t="n">
        <f aca="false">R1275</f>
        <v>0</v>
      </c>
      <c r="AS1275" s="73" t="str">
        <f aca="false">S1275</f>
        <v/>
      </c>
      <c r="AT1275" s="73" t="n">
        <f aca="false">T1275</f>
        <v>0</v>
      </c>
      <c r="AU1275" s="73" t="n">
        <f aca="false">U1275</f>
        <v>0</v>
      </c>
      <c r="AV1275" s="73" t="n">
        <f aca="false">V1275</f>
        <v>0</v>
      </c>
      <c r="AX1275" s="69" t="n">
        <f aca="false">X1275</f>
        <v>0</v>
      </c>
      <c r="AY1275" s="74" t="n">
        <f aca="false">Y1275</f>
        <v>0</v>
      </c>
    </row>
    <row r="1276" customFormat="false" ht="15" hidden="false" customHeight="false" outlineLevel="0" collapsed="false">
      <c r="A1276" s="58" t="str">
        <f aca="false">IF(ISERROR(SEARCH("-X-",D1276)),IF(S1276="G","NO",IF(S1276="E","YES","")),"EXT")</f>
        <v/>
      </c>
      <c r="C1276" s="59"/>
      <c r="D1276" s="60"/>
      <c r="E1276" s="61"/>
      <c r="F1276" s="62" t="n">
        <f aca="false">LEN(Q1276)-LEN(SUBSTITUTE(Q1276,"/",""))-1</f>
        <v>-1</v>
      </c>
      <c r="G1276" s="62"/>
      <c r="H1276" s="63"/>
      <c r="I1276" s="63"/>
      <c r="J1276" s="64"/>
      <c r="K1276" s="64"/>
      <c r="L1276" s="64"/>
      <c r="M1276" s="63"/>
      <c r="N1276" s="65"/>
      <c r="O1276" s="65"/>
      <c r="P1276" s="66" t="e">
        <f aca="false">MID(SUBSTITUTE(SUBSTITUTE(Q1276,"/",CONCATENATE(CHAR(10),"/")),"/",CONCATENATE(CHAR(10),"/"),F1276+1),2,500)</f>
        <v>#VALUE!</v>
      </c>
      <c r="Q1276" s="67"/>
      <c r="R1276" s="65"/>
      <c r="S1276" s="65" t="str">
        <f aca="false">IF($D1276="","",IF(ISERROR(FIND("/@",RIGHT($Q1276,LEN($Q1276)-FIND("#",SUBSTITUTE($Q1276,"/","#",LEN($Q1276)-LEN(SUBSTITUTE($Q1276,"/",""))))))),IF(LEFT($D1276,4)="BG-X","EG",IF(LEFT($D1276,2)="BG","G",IF(OR(RIGHT($D1276,2)="-0",RIGHT($D1276,3)="-00",RIGHT($D1276,4)="-000"),"","E"))),"A"))</f>
        <v/>
      </c>
      <c r="T1276" s="65"/>
      <c r="U1276" s="65"/>
      <c r="V1276" s="68"/>
      <c r="X1276" s="69"/>
      <c r="Y1276" s="69"/>
      <c r="AE1276" s="72" t="n">
        <f aca="false">D1276</f>
        <v>0</v>
      </c>
      <c r="AF1276" s="73" t="n">
        <f aca="false">F1276</f>
        <v>-1</v>
      </c>
      <c r="AG1276" s="73" t="n">
        <f aca="false">G1276</f>
        <v>0</v>
      </c>
      <c r="AH1276" s="63"/>
      <c r="AI1276" s="63"/>
      <c r="AJ1276" s="64"/>
      <c r="AK1276" s="64"/>
      <c r="AL1276" s="64"/>
      <c r="AM1276" s="73" t="n">
        <f aca="false">M1276</f>
        <v>0</v>
      </c>
      <c r="AN1276" s="73" t="n">
        <f aca="false">N1276</f>
        <v>0</v>
      </c>
      <c r="AO1276" s="73" t="n">
        <f aca="false">O1276</f>
        <v>0</v>
      </c>
      <c r="AP1276" s="73" t="e">
        <f aca="false">P1276</f>
        <v>#VALUE!</v>
      </c>
      <c r="AQ1276" s="73" t="n">
        <f aca="false">Q1276</f>
        <v>0</v>
      </c>
      <c r="AR1276" s="73" t="n">
        <f aca="false">R1276</f>
        <v>0</v>
      </c>
      <c r="AS1276" s="73" t="str">
        <f aca="false">S1276</f>
        <v/>
      </c>
      <c r="AT1276" s="73" t="n">
        <f aca="false">T1276</f>
        <v>0</v>
      </c>
      <c r="AU1276" s="73" t="n">
        <f aca="false">U1276</f>
        <v>0</v>
      </c>
      <c r="AV1276" s="73" t="n">
        <f aca="false">V1276</f>
        <v>0</v>
      </c>
      <c r="AX1276" s="69" t="n">
        <f aca="false">X1276</f>
        <v>0</v>
      </c>
      <c r="AY1276" s="74" t="n">
        <f aca="false">Y1276</f>
        <v>0</v>
      </c>
    </row>
    <row r="1277" customFormat="false" ht="15" hidden="false" customHeight="false" outlineLevel="0" collapsed="false">
      <c r="A1277" s="58" t="str">
        <f aca="false">IF(ISERROR(SEARCH("-X-",D1277)),IF(S1277="G","NO",IF(S1277="E","YES","")),"EXT")</f>
        <v/>
      </c>
      <c r="C1277" s="59"/>
      <c r="D1277" s="60"/>
      <c r="E1277" s="61"/>
      <c r="F1277" s="62" t="n">
        <f aca="false">LEN(Q1277)-LEN(SUBSTITUTE(Q1277,"/",""))-1</f>
        <v>-1</v>
      </c>
      <c r="G1277" s="62"/>
      <c r="H1277" s="63"/>
      <c r="I1277" s="63"/>
      <c r="J1277" s="64"/>
      <c r="K1277" s="64"/>
      <c r="L1277" s="64"/>
      <c r="M1277" s="63"/>
      <c r="N1277" s="65"/>
      <c r="O1277" s="65"/>
      <c r="P1277" s="66" t="e">
        <f aca="false">MID(SUBSTITUTE(SUBSTITUTE(Q1277,"/",CONCATENATE(CHAR(10),"/")),"/",CONCATENATE(CHAR(10),"/"),F1277+1),2,500)</f>
        <v>#VALUE!</v>
      </c>
      <c r="Q1277" s="67"/>
      <c r="R1277" s="65"/>
      <c r="S1277" s="65" t="str">
        <f aca="false">IF($D1277="","",IF(ISERROR(FIND("/@",RIGHT($Q1277,LEN($Q1277)-FIND("#",SUBSTITUTE($Q1277,"/","#",LEN($Q1277)-LEN(SUBSTITUTE($Q1277,"/",""))))))),IF(LEFT($D1277,4)="BG-X","EG",IF(LEFT($D1277,2)="BG","G",IF(OR(RIGHT($D1277,2)="-0",RIGHT($D1277,3)="-00",RIGHT($D1277,4)="-000"),"","E"))),"A"))</f>
        <v/>
      </c>
      <c r="T1277" s="65"/>
      <c r="U1277" s="65"/>
      <c r="V1277" s="68"/>
      <c r="X1277" s="69"/>
      <c r="Y1277" s="69"/>
      <c r="AE1277" s="72" t="n">
        <f aca="false">D1277</f>
        <v>0</v>
      </c>
      <c r="AF1277" s="73" t="n">
        <f aca="false">F1277</f>
        <v>-1</v>
      </c>
      <c r="AG1277" s="73" t="n">
        <f aca="false">G1277</f>
        <v>0</v>
      </c>
      <c r="AH1277" s="63"/>
      <c r="AI1277" s="63"/>
      <c r="AJ1277" s="64"/>
      <c r="AK1277" s="64"/>
      <c r="AL1277" s="64"/>
      <c r="AM1277" s="73" t="n">
        <f aca="false">M1277</f>
        <v>0</v>
      </c>
      <c r="AN1277" s="73" t="n">
        <f aca="false">N1277</f>
        <v>0</v>
      </c>
      <c r="AO1277" s="73" t="n">
        <f aca="false">O1277</f>
        <v>0</v>
      </c>
      <c r="AP1277" s="73" t="e">
        <f aca="false">P1277</f>
        <v>#VALUE!</v>
      </c>
      <c r="AQ1277" s="73" t="n">
        <f aca="false">Q1277</f>
        <v>0</v>
      </c>
      <c r="AR1277" s="73" t="n">
        <f aca="false">R1277</f>
        <v>0</v>
      </c>
      <c r="AS1277" s="73" t="str">
        <f aca="false">S1277</f>
        <v/>
      </c>
      <c r="AT1277" s="73" t="n">
        <f aca="false">T1277</f>
        <v>0</v>
      </c>
      <c r="AU1277" s="73" t="n">
        <f aca="false">U1277</f>
        <v>0</v>
      </c>
      <c r="AV1277" s="73" t="n">
        <f aca="false">V1277</f>
        <v>0</v>
      </c>
      <c r="AX1277" s="69" t="n">
        <f aca="false">X1277</f>
        <v>0</v>
      </c>
      <c r="AY1277" s="74" t="n">
        <f aca="false">Y1277</f>
        <v>0</v>
      </c>
    </row>
    <row r="1278" customFormat="false" ht="15" hidden="false" customHeight="false" outlineLevel="0" collapsed="false">
      <c r="A1278" s="58" t="str">
        <f aca="false">IF(ISERROR(SEARCH("-X-",D1278)),IF(S1278="G","NO",IF(S1278="E","YES","")),"EXT")</f>
        <v/>
      </c>
      <c r="C1278" s="59"/>
      <c r="D1278" s="60"/>
      <c r="E1278" s="61"/>
      <c r="F1278" s="62" t="n">
        <f aca="false">LEN(Q1278)-LEN(SUBSTITUTE(Q1278,"/",""))-1</f>
        <v>-1</v>
      </c>
      <c r="G1278" s="62"/>
      <c r="H1278" s="63"/>
      <c r="I1278" s="63"/>
      <c r="J1278" s="64"/>
      <c r="K1278" s="64"/>
      <c r="L1278" s="64"/>
      <c r="M1278" s="63"/>
      <c r="N1278" s="65"/>
      <c r="O1278" s="65"/>
      <c r="P1278" s="66" t="e">
        <f aca="false">MID(SUBSTITUTE(SUBSTITUTE(Q1278,"/",CONCATENATE(CHAR(10),"/")),"/",CONCATENATE(CHAR(10),"/"),F1278+1),2,500)</f>
        <v>#VALUE!</v>
      </c>
      <c r="Q1278" s="67"/>
      <c r="R1278" s="65"/>
      <c r="S1278" s="65" t="str">
        <f aca="false">IF($D1278="","",IF(ISERROR(FIND("/@",RIGHT($Q1278,LEN($Q1278)-FIND("#",SUBSTITUTE($Q1278,"/","#",LEN($Q1278)-LEN(SUBSTITUTE($Q1278,"/",""))))))),IF(LEFT($D1278,4)="BG-X","EG",IF(LEFT($D1278,2)="BG","G",IF(OR(RIGHT($D1278,2)="-0",RIGHT($D1278,3)="-00",RIGHT($D1278,4)="-000"),"","E"))),"A"))</f>
        <v/>
      </c>
      <c r="T1278" s="65"/>
      <c r="U1278" s="65"/>
      <c r="V1278" s="68"/>
      <c r="X1278" s="69"/>
      <c r="Y1278" s="69"/>
      <c r="AE1278" s="72" t="n">
        <f aca="false">D1278</f>
        <v>0</v>
      </c>
      <c r="AF1278" s="73" t="n">
        <f aca="false">F1278</f>
        <v>-1</v>
      </c>
      <c r="AG1278" s="73" t="n">
        <f aca="false">G1278</f>
        <v>0</v>
      </c>
      <c r="AH1278" s="63"/>
      <c r="AI1278" s="63"/>
      <c r="AJ1278" s="64"/>
      <c r="AK1278" s="64"/>
      <c r="AL1278" s="64"/>
      <c r="AM1278" s="73" t="n">
        <f aca="false">M1278</f>
        <v>0</v>
      </c>
      <c r="AN1278" s="73" t="n">
        <f aca="false">N1278</f>
        <v>0</v>
      </c>
      <c r="AO1278" s="73" t="n">
        <f aca="false">O1278</f>
        <v>0</v>
      </c>
      <c r="AP1278" s="73" t="e">
        <f aca="false">P1278</f>
        <v>#VALUE!</v>
      </c>
      <c r="AQ1278" s="73" t="n">
        <f aca="false">Q1278</f>
        <v>0</v>
      </c>
      <c r="AR1278" s="73" t="n">
        <f aca="false">R1278</f>
        <v>0</v>
      </c>
      <c r="AS1278" s="73" t="str">
        <f aca="false">S1278</f>
        <v/>
      </c>
      <c r="AT1278" s="73" t="n">
        <f aca="false">T1278</f>
        <v>0</v>
      </c>
      <c r="AU1278" s="73" t="n">
        <f aca="false">U1278</f>
        <v>0</v>
      </c>
      <c r="AV1278" s="73" t="n">
        <f aca="false">V1278</f>
        <v>0</v>
      </c>
      <c r="AX1278" s="69" t="n">
        <f aca="false">X1278</f>
        <v>0</v>
      </c>
      <c r="AY1278" s="74" t="n">
        <f aca="false">Y1278</f>
        <v>0</v>
      </c>
    </row>
    <row r="1279" customFormat="false" ht="15" hidden="false" customHeight="false" outlineLevel="0" collapsed="false">
      <c r="A1279" s="58" t="str">
        <f aca="false">IF(ISERROR(SEARCH("-X-",D1279)),IF(S1279="G","NO",IF(S1279="E","YES","")),"EXT")</f>
        <v/>
      </c>
      <c r="C1279" s="59"/>
      <c r="D1279" s="60"/>
      <c r="E1279" s="61"/>
      <c r="F1279" s="62" t="n">
        <f aca="false">LEN(Q1279)-LEN(SUBSTITUTE(Q1279,"/",""))-1</f>
        <v>-1</v>
      </c>
      <c r="G1279" s="62"/>
      <c r="H1279" s="63"/>
      <c r="I1279" s="63"/>
      <c r="J1279" s="64"/>
      <c r="K1279" s="64"/>
      <c r="L1279" s="64"/>
      <c r="M1279" s="63"/>
      <c r="N1279" s="65"/>
      <c r="O1279" s="65"/>
      <c r="P1279" s="66" t="e">
        <f aca="false">MID(SUBSTITUTE(SUBSTITUTE(Q1279,"/",CONCATENATE(CHAR(10),"/")),"/",CONCATENATE(CHAR(10),"/"),F1279+1),2,500)</f>
        <v>#VALUE!</v>
      </c>
      <c r="Q1279" s="67"/>
      <c r="R1279" s="65"/>
      <c r="S1279" s="65" t="str">
        <f aca="false">IF($D1279="","",IF(ISERROR(FIND("/@",RIGHT($Q1279,LEN($Q1279)-FIND("#",SUBSTITUTE($Q1279,"/","#",LEN($Q1279)-LEN(SUBSTITUTE($Q1279,"/",""))))))),IF(LEFT($D1279,4)="BG-X","EG",IF(LEFT($D1279,2)="BG","G",IF(OR(RIGHT($D1279,2)="-0",RIGHT($D1279,3)="-00",RIGHT($D1279,4)="-000"),"","E"))),"A"))</f>
        <v/>
      </c>
      <c r="T1279" s="65"/>
      <c r="U1279" s="65"/>
      <c r="V1279" s="68"/>
      <c r="X1279" s="69"/>
      <c r="Y1279" s="69"/>
      <c r="AE1279" s="72" t="n">
        <f aca="false">D1279</f>
        <v>0</v>
      </c>
      <c r="AF1279" s="73" t="n">
        <f aca="false">F1279</f>
        <v>-1</v>
      </c>
      <c r="AG1279" s="73" t="n">
        <f aca="false">G1279</f>
        <v>0</v>
      </c>
      <c r="AH1279" s="63"/>
      <c r="AI1279" s="63"/>
      <c r="AJ1279" s="64"/>
      <c r="AK1279" s="64"/>
      <c r="AL1279" s="64"/>
      <c r="AM1279" s="73" t="n">
        <f aca="false">M1279</f>
        <v>0</v>
      </c>
      <c r="AN1279" s="73" t="n">
        <f aca="false">N1279</f>
        <v>0</v>
      </c>
      <c r="AO1279" s="73" t="n">
        <f aca="false">O1279</f>
        <v>0</v>
      </c>
      <c r="AP1279" s="73" t="e">
        <f aca="false">P1279</f>
        <v>#VALUE!</v>
      </c>
      <c r="AQ1279" s="73" t="n">
        <f aca="false">Q1279</f>
        <v>0</v>
      </c>
      <c r="AR1279" s="73" t="n">
        <f aca="false">R1279</f>
        <v>0</v>
      </c>
      <c r="AS1279" s="73" t="str">
        <f aca="false">S1279</f>
        <v/>
      </c>
      <c r="AT1279" s="73" t="n">
        <f aca="false">T1279</f>
        <v>0</v>
      </c>
      <c r="AU1279" s="73" t="n">
        <f aca="false">U1279</f>
        <v>0</v>
      </c>
      <c r="AV1279" s="73" t="n">
        <f aca="false">V1279</f>
        <v>0</v>
      </c>
      <c r="AX1279" s="69" t="n">
        <f aca="false">X1279</f>
        <v>0</v>
      </c>
      <c r="AY1279" s="74" t="n">
        <f aca="false">Y1279</f>
        <v>0</v>
      </c>
    </row>
    <row r="1280" customFormat="false" ht="15" hidden="false" customHeight="false" outlineLevel="0" collapsed="false">
      <c r="A1280" s="58" t="str">
        <f aca="false">IF(ISERROR(SEARCH("-X-",D1280)),IF(S1280="G","NO",IF(S1280="E","YES","")),"EXT")</f>
        <v/>
      </c>
      <c r="C1280" s="59"/>
      <c r="D1280" s="60"/>
      <c r="E1280" s="61"/>
      <c r="F1280" s="62" t="n">
        <f aca="false">LEN(Q1280)-LEN(SUBSTITUTE(Q1280,"/",""))-1</f>
        <v>-1</v>
      </c>
      <c r="G1280" s="62"/>
      <c r="H1280" s="63"/>
      <c r="I1280" s="63"/>
      <c r="J1280" s="64"/>
      <c r="K1280" s="64"/>
      <c r="L1280" s="64"/>
      <c r="M1280" s="63"/>
      <c r="N1280" s="65"/>
      <c r="O1280" s="65"/>
      <c r="P1280" s="66" t="e">
        <f aca="false">MID(SUBSTITUTE(SUBSTITUTE(Q1280,"/",CONCATENATE(CHAR(10),"/")),"/",CONCATENATE(CHAR(10),"/"),F1280+1),2,500)</f>
        <v>#VALUE!</v>
      </c>
      <c r="Q1280" s="67"/>
      <c r="R1280" s="65"/>
      <c r="S1280" s="65" t="str">
        <f aca="false">IF($D1280="","",IF(ISERROR(FIND("/@",RIGHT($Q1280,LEN($Q1280)-FIND("#",SUBSTITUTE($Q1280,"/","#",LEN($Q1280)-LEN(SUBSTITUTE($Q1280,"/",""))))))),IF(LEFT($D1280,4)="BG-X","EG",IF(LEFT($D1280,2)="BG","G",IF(OR(RIGHT($D1280,2)="-0",RIGHT($D1280,3)="-00",RIGHT($D1280,4)="-000"),"","E"))),"A"))</f>
        <v/>
      </c>
      <c r="T1280" s="65"/>
      <c r="U1280" s="65"/>
      <c r="V1280" s="68"/>
      <c r="X1280" s="69"/>
      <c r="Y1280" s="69"/>
      <c r="AE1280" s="72" t="n">
        <f aca="false">D1280</f>
        <v>0</v>
      </c>
      <c r="AF1280" s="73" t="n">
        <f aca="false">F1280</f>
        <v>-1</v>
      </c>
      <c r="AG1280" s="73" t="n">
        <f aca="false">G1280</f>
        <v>0</v>
      </c>
      <c r="AH1280" s="63"/>
      <c r="AI1280" s="63"/>
      <c r="AJ1280" s="64"/>
      <c r="AK1280" s="64"/>
      <c r="AL1280" s="64"/>
      <c r="AM1280" s="73" t="n">
        <f aca="false">M1280</f>
        <v>0</v>
      </c>
      <c r="AN1280" s="73" t="n">
        <f aca="false">N1280</f>
        <v>0</v>
      </c>
      <c r="AO1280" s="73" t="n">
        <f aca="false">O1280</f>
        <v>0</v>
      </c>
      <c r="AP1280" s="73" t="e">
        <f aca="false">P1280</f>
        <v>#VALUE!</v>
      </c>
      <c r="AQ1280" s="73" t="n">
        <f aca="false">Q1280</f>
        <v>0</v>
      </c>
      <c r="AR1280" s="73" t="n">
        <f aca="false">R1280</f>
        <v>0</v>
      </c>
      <c r="AS1280" s="73" t="str">
        <f aca="false">S1280</f>
        <v/>
      </c>
      <c r="AT1280" s="73" t="n">
        <f aca="false">T1280</f>
        <v>0</v>
      </c>
      <c r="AU1280" s="73" t="n">
        <f aca="false">U1280</f>
        <v>0</v>
      </c>
      <c r="AV1280" s="73" t="n">
        <f aca="false">V1280</f>
        <v>0</v>
      </c>
      <c r="AX1280" s="69" t="n">
        <f aca="false">X1280</f>
        <v>0</v>
      </c>
      <c r="AY1280" s="74" t="n">
        <f aca="false">Y1280</f>
        <v>0</v>
      </c>
    </row>
    <row r="1281" customFormat="false" ht="15" hidden="false" customHeight="false" outlineLevel="0" collapsed="false">
      <c r="A1281" s="58" t="str">
        <f aca="false">IF(ISERROR(SEARCH("-X-",D1281)),IF(S1281="G","NO",IF(S1281="E","YES","")),"EXT")</f>
        <v/>
      </c>
      <c r="C1281" s="59"/>
      <c r="D1281" s="60"/>
      <c r="E1281" s="61"/>
      <c r="F1281" s="62" t="n">
        <f aca="false">LEN(Q1281)-LEN(SUBSTITUTE(Q1281,"/",""))-1</f>
        <v>-1</v>
      </c>
      <c r="G1281" s="62"/>
      <c r="H1281" s="63"/>
      <c r="I1281" s="63"/>
      <c r="J1281" s="64"/>
      <c r="K1281" s="64"/>
      <c r="L1281" s="64"/>
      <c r="M1281" s="63"/>
      <c r="N1281" s="65"/>
      <c r="O1281" s="65"/>
      <c r="P1281" s="66" t="e">
        <f aca="false">MID(SUBSTITUTE(SUBSTITUTE(Q1281,"/",CONCATENATE(CHAR(10),"/")),"/",CONCATENATE(CHAR(10),"/"),F1281+1),2,500)</f>
        <v>#VALUE!</v>
      </c>
      <c r="Q1281" s="67"/>
      <c r="R1281" s="65"/>
      <c r="S1281" s="65" t="str">
        <f aca="false">IF($D1281="","",IF(ISERROR(FIND("/@",RIGHT($Q1281,LEN($Q1281)-FIND("#",SUBSTITUTE($Q1281,"/","#",LEN($Q1281)-LEN(SUBSTITUTE($Q1281,"/",""))))))),IF(LEFT($D1281,4)="BG-X","EG",IF(LEFT($D1281,2)="BG","G",IF(OR(RIGHT($D1281,2)="-0",RIGHT($D1281,3)="-00",RIGHT($D1281,4)="-000"),"","E"))),"A"))</f>
        <v/>
      </c>
      <c r="T1281" s="65"/>
      <c r="U1281" s="65"/>
      <c r="V1281" s="68"/>
      <c r="X1281" s="69"/>
      <c r="Y1281" s="69"/>
      <c r="AE1281" s="72" t="n">
        <f aca="false">D1281</f>
        <v>0</v>
      </c>
      <c r="AF1281" s="73" t="n">
        <f aca="false">F1281</f>
        <v>-1</v>
      </c>
      <c r="AG1281" s="73" t="n">
        <f aca="false">G1281</f>
        <v>0</v>
      </c>
      <c r="AH1281" s="63"/>
      <c r="AI1281" s="63"/>
      <c r="AJ1281" s="64"/>
      <c r="AK1281" s="64"/>
      <c r="AL1281" s="64"/>
      <c r="AM1281" s="73" t="n">
        <f aca="false">M1281</f>
        <v>0</v>
      </c>
      <c r="AN1281" s="73" t="n">
        <f aca="false">N1281</f>
        <v>0</v>
      </c>
      <c r="AO1281" s="73" t="n">
        <f aca="false">O1281</f>
        <v>0</v>
      </c>
      <c r="AP1281" s="73" t="e">
        <f aca="false">P1281</f>
        <v>#VALUE!</v>
      </c>
      <c r="AQ1281" s="73" t="n">
        <f aca="false">Q1281</f>
        <v>0</v>
      </c>
      <c r="AR1281" s="73" t="n">
        <f aca="false">R1281</f>
        <v>0</v>
      </c>
      <c r="AS1281" s="73" t="str">
        <f aca="false">S1281</f>
        <v/>
      </c>
      <c r="AT1281" s="73" t="n">
        <f aca="false">T1281</f>
        <v>0</v>
      </c>
      <c r="AU1281" s="73" t="n">
        <f aca="false">U1281</f>
        <v>0</v>
      </c>
      <c r="AV1281" s="73" t="n">
        <f aca="false">V1281</f>
        <v>0</v>
      </c>
      <c r="AX1281" s="69" t="n">
        <f aca="false">X1281</f>
        <v>0</v>
      </c>
      <c r="AY1281" s="74" t="n">
        <f aca="false">Y1281</f>
        <v>0</v>
      </c>
    </row>
    <row r="1282" customFormat="false" ht="15" hidden="false" customHeight="false" outlineLevel="0" collapsed="false">
      <c r="A1282" s="58" t="str">
        <f aca="false">IF(ISERROR(SEARCH("-X-",D1282)),IF(S1282="G","NO",IF(S1282="E","YES","")),"EXT")</f>
        <v/>
      </c>
      <c r="C1282" s="59"/>
      <c r="D1282" s="60"/>
      <c r="E1282" s="61"/>
      <c r="F1282" s="62" t="n">
        <f aca="false">LEN(Q1282)-LEN(SUBSTITUTE(Q1282,"/",""))-1</f>
        <v>-1</v>
      </c>
      <c r="G1282" s="62"/>
      <c r="H1282" s="63"/>
      <c r="I1282" s="63"/>
      <c r="J1282" s="64"/>
      <c r="K1282" s="64"/>
      <c r="L1282" s="64"/>
      <c r="M1282" s="63"/>
      <c r="N1282" s="65"/>
      <c r="O1282" s="65"/>
      <c r="P1282" s="66" t="e">
        <f aca="false">MID(SUBSTITUTE(SUBSTITUTE(Q1282,"/",CONCATENATE(CHAR(10),"/")),"/",CONCATENATE(CHAR(10),"/"),F1282+1),2,500)</f>
        <v>#VALUE!</v>
      </c>
      <c r="Q1282" s="67"/>
      <c r="R1282" s="65"/>
      <c r="S1282" s="65" t="str">
        <f aca="false">IF($D1282="","",IF(ISERROR(FIND("/@",RIGHT($Q1282,LEN($Q1282)-FIND("#",SUBSTITUTE($Q1282,"/","#",LEN($Q1282)-LEN(SUBSTITUTE($Q1282,"/",""))))))),IF(LEFT($D1282,4)="BG-X","EG",IF(LEFT($D1282,2)="BG","G",IF(OR(RIGHT($D1282,2)="-0",RIGHT($D1282,3)="-00",RIGHT($D1282,4)="-000"),"","E"))),"A"))</f>
        <v/>
      </c>
      <c r="T1282" s="65"/>
      <c r="U1282" s="65"/>
      <c r="V1282" s="68"/>
      <c r="X1282" s="69"/>
      <c r="Y1282" s="69"/>
      <c r="AE1282" s="72" t="n">
        <f aca="false">D1282</f>
        <v>0</v>
      </c>
      <c r="AF1282" s="73" t="n">
        <f aca="false">F1282</f>
        <v>-1</v>
      </c>
      <c r="AG1282" s="73" t="n">
        <f aca="false">G1282</f>
        <v>0</v>
      </c>
      <c r="AH1282" s="63"/>
      <c r="AI1282" s="63"/>
      <c r="AJ1282" s="64"/>
      <c r="AK1282" s="64"/>
      <c r="AL1282" s="64"/>
      <c r="AM1282" s="73" t="n">
        <f aca="false">M1282</f>
        <v>0</v>
      </c>
      <c r="AN1282" s="73" t="n">
        <f aca="false">N1282</f>
        <v>0</v>
      </c>
      <c r="AO1282" s="73" t="n">
        <f aca="false">O1282</f>
        <v>0</v>
      </c>
      <c r="AP1282" s="73" t="e">
        <f aca="false">P1282</f>
        <v>#VALUE!</v>
      </c>
      <c r="AQ1282" s="73" t="n">
        <f aca="false">Q1282</f>
        <v>0</v>
      </c>
      <c r="AR1282" s="73" t="n">
        <f aca="false">R1282</f>
        <v>0</v>
      </c>
      <c r="AS1282" s="73" t="str">
        <f aca="false">S1282</f>
        <v/>
      </c>
      <c r="AT1282" s="73" t="n">
        <f aca="false">T1282</f>
        <v>0</v>
      </c>
      <c r="AU1282" s="73" t="n">
        <f aca="false">U1282</f>
        <v>0</v>
      </c>
      <c r="AV1282" s="73" t="n">
        <f aca="false">V1282</f>
        <v>0</v>
      </c>
      <c r="AX1282" s="69" t="n">
        <f aca="false">X1282</f>
        <v>0</v>
      </c>
      <c r="AY1282" s="74" t="n">
        <f aca="false">Y1282</f>
        <v>0</v>
      </c>
    </row>
    <row r="1283" customFormat="false" ht="15" hidden="false" customHeight="false" outlineLevel="0" collapsed="false">
      <c r="A1283" s="58" t="str">
        <f aca="false">IF(ISERROR(SEARCH("-X-",D1283)),IF(S1283="G","NO",IF(S1283="E","YES","")),"EXT")</f>
        <v/>
      </c>
      <c r="C1283" s="59"/>
      <c r="D1283" s="60"/>
      <c r="E1283" s="61"/>
      <c r="F1283" s="62" t="n">
        <f aca="false">LEN(Q1283)-LEN(SUBSTITUTE(Q1283,"/",""))-1</f>
        <v>-1</v>
      </c>
      <c r="G1283" s="62"/>
      <c r="H1283" s="63"/>
      <c r="I1283" s="63"/>
      <c r="J1283" s="64"/>
      <c r="K1283" s="64"/>
      <c r="L1283" s="64"/>
      <c r="M1283" s="63"/>
      <c r="N1283" s="65"/>
      <c r="O1283" s="65"/>
      <c r="P1283" s="66" t="e">
        <f aca="false">MID(SUBSTITUTE(SUBSTITUTE(Q1283,"/",CONCATENATE(CHAR(10),"/")),"/",CONCATENATE(CHAR(10),"/"),F1283+1),2,500)</f>
        <v>#VALUE!</v>
      </c>
      <c r="Q1283" s="67"/>
      <c r="R1283" s="65"/>
      <c r="S1283" s="65" t="str">
        <f aca="false">IF($D1283="","",IF(ISERROR(FIND("/@",RIGHT($Q1283,LEN($Q1283)-FIND("#",SUBSTITUTE($Q1283,"/","#",LEN($Q1283)-LEN(SUBSTITUTE($Q1283,"/",""))))))),IF(LEFT($D1283,4)="BG-X","EG",IF(LEFT($D1283,2)="BG","G",IF(OR(RIGHT($D1283,2)="-0",RIGHT($D1283,3)="-00",RIGHT($D1283,4)="-000"),"","E"))),"A"))</f>
        <v/>
      </c>
      <c r="T1283" s="65"/>
      <c r="U1283" s="65"/>
      <c r="V1283" s="68"/>
      <c r="X1283" s="69"/>
      <c r="Y1283" s="69"/>
      <c r="AE1283" s="72" t="n">
        <f aca="false">D1283</f>
        <v>0</v>
      </c>
      <c r="AF1283" s="73" t="n">
        <f aca="false">F1283</f>
        <v>-1</v>
      </c>
      <c r="AG1283" s="73" t="n">
        <f aca="false">G1283</f>
        <v>0</v>
      </c>
      <c r="AH1283" s="63"/>
      <c r="AI1283" s="63"/>
      <c r="AJ1283" s="64"/>
      <c r="AK1283" s="64"/>
      <c r="AL1283" s="64"/>
      <c r="AM1283" s="73" t="n">
        <f aca="false">M1283</f>
        <v>0</v>
      </c>
      <c r="AN1283" s="73" t="n">
        <f aca="false">N1283</f>
        <v>0</v>
      </c>
      <c r="AO1283" s="73" t="n">
        <f aca="false">O1283</f>
        <v>0</v>
      </c>
      <c r="AP1283" s="73" t="e">
        <f aca="false">P1283</f>
        <v>#VALUE!</v>
      </c>
      <c r="AQ1283" s="73" t="n">
        <f aca="false">Q1283</f>
        <v>0</v>
      </c>
      <c r="AR1283" s="73" t="n">
        <f aca="false">R1283</f>
        <v>0</v>
      </c>
      <c r="AS1283" s="73" t="str">
        <f aca="false">S1283</f>
        <v/>
      </c>
      <c r="AT1283" s="73" t="n">
        <f aca="false">T1283</f>
        <v>0</v>
      </c>
      <c r="AU1283" s="73" t="n">
        <f aca="false">U1283</f>
        <v>0</v>
      </c>
      <c r="AV1283" s="73" t="n">
        <f aca="false">V1283</f>
        <v>0</v>
      </c>
      <c r="AX1283" s="69" t="n">
        <f aca="false">X1283</f>
        <v>0</v>
      </c>
      <c r="AY1283" s="74" t="n">
        <f aca="false">Y1283</f>
        <v>0</v>
      </c>
    </row>
    <row r="1284" customFormat="false" ht="15" hidden="false" customHeight="false" outlineLevel="0" collapsed="false">
      <c r="A1284" s="58" t="str">
        <f aca="false">IF(ISERROR(SEARCH("-X-",D1284)),IF(S1284="G","NO",IF(S1284="E","YES","")),"EXT")</f>
        <v/>
      </c>
      <c r="C1284" s="59"/>
      <c r="D1284" s="60"/>
      <c r="E1284" s="61"/>
      <c r="F1284" s="62" t="n">
        <f aca="false">LEN(Q1284)-LEN(SUBSTITUTE(Q1284,"/",""))-1</f>
        <v>-1</v>
      </c>
      <c r="G1284" s="62"/>
      <c r="H1284" s="63"/>
      <c r="I1284" s="63"/>
      <c r="J1284" s="64"/>
      <c r="K1284" s="64"/>
      <c r="L1284" s="64"/>
      <c r="M1284" s="63"/>
      <c r="N1284" s="65"/>
      <c r="O1284" s="65"/>
      <c r="P1284" s="66" t="e">
        <f aca="false">MID(SUBSTITUTE(SUBSTITUTE(Q1284,"/",CONCATENATE(CHAR(10),"/")),"/",CONCATENATE(CHAR(10),"/"),F1284+1),2,500)</f>
        <v>#VALUE!</v>
      </c>
      <c r="Q1284" s="67"/>
      <c r="R1284" s="65"/>
      <c r="S1284" s="65" t="str">
        <f aca="false">IF($D1284="","",IF(ISERROR(FIND("/@",RIGHT($Q1284,LEN($Q1284)-FIND("#",SUBSTITUTE($Q1284,"/","#",LEN($Q1284)-LEN(SUBSTITUTE($Q1284,"/",""))))))),IF(LEFT($D1284,4)="BG-X","EG",IF(LEFT($D1284,2)="BG","G",IF(OR(RIGHT($D1284,2)="-0",RIGHT($D1284,3)="-00",RIGHT($D1284,4)="-000"),"","E"))),"A"))</f>
        <v/>
      </c>
      <c r="T1284" s="65"/>
      <c r="U1284" s="65"/>
      <c r="V1284" s="68"/>
      <c r="X1284" s="69"/>
      <c r="Y1284" s="69"/>
      <c r="AE1284" s="72" t="n">
        <f aca="false">D1284</f>
        <v>0</v>
      </c>
      <c r="AF1284" s="73" t="n">
        <f aca="false">F1284</f>
        <v>-1</v>
      </c>
      <c r="AG1284" s="73" t="n">
        <f aca="false">G1284</f>
        <v>0</v>
      </c>
      <c r="AH1284" s="63"/>
      <c r="AI1284" s="63"/>
      <c r="AJ1284" s="64"/>
      <c r="AK1284" s="64"/>
      <c r="AL1284" s="64"/>
      <c r="AM1284" s="73" t="n">
        <f aca="false">M1284</f>
        <v>0</v>
      </c>
      <c r="AN1284" s="73" t="n">
        <f aca="false">N1284</f>
        <v>0</v>
      </c>
      <c r="AO1284" s="73" t="n">
        <f aca="false">O1284</f>
        <v>0</v>
      </c>
      <c r="AP1284" s="73" t="e">
        <f aca="false">P1284</f>
        <v>#VALUE!</v>
      </c>
      <c r="AQ1284" s="73" t="n">
        <f aca="false">Q1284</f>
        <v>0</v>
      </c>
      <c r="AR1284" s="73" t="n">
        <f aca="false">R1284</f>
        <v>0</v>
      </c>
      <c r="AS1284" s="73" t="str">
        <f aca="false">S1284</f>
        <v/>
      </c>
      <c r="AT1284" s="73" t="n">
        <f aca="false">T1284</f>
        <v>0</v>
      </c>
      <c r="AU1284" s="73" t="n">
        <f aca="false">U1284</f>
        <v>0</v>
      </c>
      <c r="AV1284" s="73" t="n">
        <f aca="false">V1284</f>
        <v>0</v>
      </c>
      <c r="AX1284" s="69" t="n">
        <f aca="false">X1284</f>
        <v>0</v>
      </c>
      <c r="AY1284" s="74" t="n">
        <f aca="false">Y1284</f>
        <v>0</v>
      </c>
    </row>
    <row r="1285" customFormat="false" ht="15" hidden="false" customHeight="false" outlineLevel="0" collapsed="false">
      <c r="A1285" s="58" t="str">
        <f aca="false">IF(ISERROR(SEARCH("-X-",D1285)),IF(S1285="G","NO",IF(S1285="E","YES","")),"EXT")</f>
        <v/>
      </c>
      <c r="C1285" s="59"/>
      <c r="D1285" s="60"/>
      <c r="E1285" s="61"/>
      <c r="F1285" s="62" t="n">
        <f aca="false">LEN(Q1285)-LEN(SUBSTITUTE(Q1285,"/",""))-1</f>
        <v>-1</v>
      </c>
      <c r="G1285" s="62"/>
      <c r="H1285" s="63"/>
      <c r="I1285" s="63"/>
      <c r="J1285" s="64"/>
      <c r="K1285" s="64"/>
      <c r="L1285" s="64"/>
      <c r="M1285" s="63"/>
      <c r="N1285" s="65"/>
      <c r="O1285" s="65"/>
      <c r="P1285" s="66" t="e">
        <f aca="false">MID(SUBSTITUTE(SUBSTITUTE(Q1285,"/",CONCATENATE(CHAR(10),"/")),"/",CONCATENATE(CHAR(10),"/"),F1285+1),2,500)</f>
        <v>#VALUE!</v>
      </c>
      <c r="Q1285" s="67"/>
      <c r="R1285" s="65"/>
      <c r="S1285" s="65" t="str">
        <f aca="false">IF($D1285="","",IF(ISERROR(FIND("/@",RIGHT($Q1285,LEN($Q1285)-FIND("#",SUBSTITUTE($Q1285,"/","#",LEN($Q1285)-LEN(SUBSTITUTE($Q1285,"/",""))))))),IF(LEFT($D1285,4)="BG-X","EG",IF(LEFT($D1285,2)="BG","G",IF(OR(RIGHT($D1285,2)="-0",RIGHT($D1285,3)="-00",RIGHT($D1285,4)="-000"),"","E"))),"A"))</f>
        <v/>
      </c>
      <c r="T1285" s="65"/>
      <c r="U1285" s="65"/>
      <c r="V1285" s="68"/>
      <c r="X1285" s="69"/>
      <c r="Y1285" s="69"/>
      <c r="AE1285" s="72" t="n">
        <f aca="false">D1285</f>
        <v>0</v>
      </c>
      <c r="AF1285" s="73" t="n">
        <f aca="false">F1285</f>
        <v>-1</v>
      </c>
      <c r="AG1285" s="73" t="n">
        <f aca="false">G1285</f>
        <v>0</v>
      </c>
      <c r="AH1285" s="63"/>
      <c r="AI1285" s="63"/>
      <c r="AJ1285" s="64"/>
      <c r="AK1285" s="64"/>
      <c r="AL1285" s="64"/>
      <c r="AM1285" s="73" t="n">
        <f aca="false">M1285</f>
        <v>0</v>
      </c>
      <c r="AN1285" s="73" t="n">
        <f aca="false">N1285</f>
        <v>0</v>
      </c>
      <c r="AO1285" s="73" t="n">
        <f aca="false">O1285</f>
        <v>0</v>
      </c>
      <c r="AP1285" s="73" t="e">
        <f aca="false">P1285</f>
        <v>#VALUE!</v>
      </c>
      <c r="AQ1285" s="73" t="n">
        <f aca="false">Q1285</f>
        <v>0</v>
      </c>
      <c r="AR1285" s="73" t="n">
        <f aca="false">R1285</f>
        <v>0</v>
      </c>
      <c r="AS1285" s="73" t="str">
        <f aca="false">S1285</f>
        <v/>
      </c>
      <c r="AT1285" s="73" t="n">
        <f aca="false">T1285</f>
        <v>0</v>
      </c>
      <c r="AU1285" s="73" t="n">
        <f aca="false">U1285</f>
        <v>0</v>
      </c>
      <c r="AV1285" s="73" t="n">
        <f aca="false">V1285</f>
        <v>0</v>
      </c>
      <c r="AX1285" s="69" t="n">
        <f aca="false">X1285</f>
        <v>0</v>
      </c>
      <c r="AY1285" s="74" t="n">
        <f aca="false">Y1285</f>
        <v>0</v>
      </c>
    </row>
    <row r="1286" customFormat="false" ht="15" hidden="false" customHeight="false" outlineLevel="0" collapsed="false">
      <c r="A1286" s="58" t="str">
        <f aca="false">IF(ISERROR(SEARCH("-X-",D1286)),IF(S1286="G","NO",IF(S1286="E","YES","")),"EXT")</f>
        <v/>
      </c>
      <c r="C1286" s="59"/>
      <c r="D1286" s="60"/>
      <c r="E1286" s="61"/>
      <c r="F1286" s="62" t="n">
        <f aca="false">LEN(Q1286)-LEN(SUBSTITUTE(Q1286,"/",""))-1</f>
        <v>-1</v>
      </c>
      <c r="G1286" s="62"/>
      <c r="H1286" s="63"/>
      <c r="I1286" s="63"/>
      <c r="J1286" s="64"/>
      <c r="K1286" s="64"/>
      <c r="L1286" s="64"/>
      <c r="M1286" s="63"/>
      <c r="N1286" s="65"/>
      <c r="O1286" s="65"/>
      <c r="P1286" s="66" t="e">
        <f aca="false">MID(SUBSTITUTE(SUBSTITUTE(Q1286,"/",CONCATENATE(CHAR(10),"/")),"/",CONCATENATE(CHAR(10),"/"),F1286+1),2,500)</f>
        <v>#VALUE!</v>
      </c>
      <c r="Q1286" s="67"/>
      <c r="R1286" s="65"/>
      <c r="S1286" s="65" t="str">
        <f aca="false">IF($D1286="","",IF(ISERROR(FIND("/@",RIGHT($Q1286,LEN($Q1286)-FIND("#",SUBSTITUTE($Q1286,"/","#",LEN($Q1286)-LEN(SUBSTITUTE($Q1286,"/",""))))))),IF(LEFT($D1286,4)="BG-X","EG",IF(LEFT($D1286,2)="BG","G",IF(OR(RIGHT($D1286,2)="-0",RIGHT($D1286,3)="-00",RIGHT($D1286,4)="-000"),"","E"))),"A"))</f>
        <v/>
      </c>
      <c r="T1286" s="65"/>
      <c r="U1286" s="65"/>
      <c r="V1286" s="68"/>
      <c r="X1286" s="69"/>
      <c r="Y1286" s="69"/>
      <c r="AE1286" s="72" t="n">
        <f aca="false">D1286</f>
        <v>0</v>
      </c>
      <c r="AF1286" s="73" t="n">
        <f aca="false">F1286</f>
        <v>-1</v>
      </c>
      <c r="AG1286" s="73" t="n">
        <f aca="false">G1286</f>
        <v>0</v>
      </c>
      <c r="AH1286" s="63"/>
      <c r="AI1286" s="63"/>
      <c r="AJ1286" s="64"/>
      <c r="AK1286" s="64"/>
      <c r="AL1286" s="64"/>
      <c r="AM1286" s="73" t="n">
        <f aca="false">M1286</f>
        <v>0</v>
      </c>
      <c r="AN1286" s="73" t="n">
        <f aca="false">N1286</f>
        <v>0</v>
      </c>
      <c r="AO1286" s="73" t="n">
        <f aca="false">O1286</f>
        <v>0</v>
      </c>
      <c r="AP1286" s="73" t="e">
        <f aca="false">P1286</f>
        <v>#VALUE!</v>
      </c>
      <c r="AQ1286" s="73" t="n">
        <f aca="false">Q1286</f>
        <v>0</v>
      </c>
      <c r="AR1286" s="73" t="n">
        <f aca="false">R1286</f>
        <v>0</v>
      </c>
      <c r="AS1286" s="73" t="str">
        <f aca="false">S1286</f>
        <v/>
      </c>
      <c r="AT1286" s="73" t="n">
        <f aca="false">T1286</f>
        <v>0</v>
      </c>
      <c r="AU1286" s="73" t="n">
        <f aca="false">U1286</f>
        <v>0</v>
      </c>
      <c r="AV1286" s="73" t="n">
        <f aca="false">V1286</f>
        <v>0</v>
      </c>
      <c r="AX1286" s="69" t="n">
        <f aca="false">X1286</f>
        <v>0</v>
      </c>
      <c r="AY1286" s="74" t="n">
        <f aca="false">Y1286</f>
        <v>0</v>
      </c>
    </row>
    <row r="1287" customFormat="false" ht="15" hidden="false" customHeight="false" outlineLevel="0" collapsed="false">
      <c r="A1287" s="58" t="str">
        <f aca="false">IF(ISERROR(SEARCH("-X-",D1287)),IF(S1287="G","NO",IF(S1287="E","YES","")),"EXT")</f>
        <v/>
      </c>
      <c r="C1287" s="59"/>
      <c r="D1287" s="60"/>
      <c r="E1287" s="61"/>
      <c r="F1287" s="62" t="n">
        <f aca="false">LEN(Q1287)-LEN(SUBSTITUTE(Q1287,"/",""))-1</f>
        <v>-1</v>
      </c>
      <c r="G1287" s="62"/>
      <c r="H1287" s="63"/>
      <c r="I1287" s="63"/>
      <c r="J1287" s="64"/>
      <c r="K1287" s="64"/>
      <c r="L1287" s="64"/>
      <c r="M1287" s="63"/>
      <c r="N1287" s="65"/>
      <c r="O1287" s="65"/>
      <c r="P1287" s="66" t="e">
        <f aca="false">MID(SUBSTITUTE(SUBSTITUTE(Q1287,"/",CONCATENATE(CHAR(10),"/")),"/",CONCATENATE(CHAR(10),"/"),F1287+1),2,500)</f>
        <v>#VALUE!</v>
      </c>
      <c r="Q1287" s="67"/>
      <c r="R1287" s="65"/>
      <c r="S1287" s="65" t="str">
        <f aca="false">IF($D1287="","",IF(ISERROR(FIND("/@",RIGHT($Q1287,LEN($Q1287)-FIND("#",SUBSTITUTE($Q1287,"/","#",LEN($Q1287)-LEN(SUBSTITUTE($Q1287,"/",""))))))),IF(LEFT($D1287,4)="BG-X","EG",IF(LEFT($D1287,2)="BG","G",IF(OR(RIGHT($D1287,2)="-0",RIGHT($D1287,3)="-00",RIGHT($D1287,4)="-000"),"","E"))),"A"))</f>
        <v/>
      </c>
      <c r="T1287" s="65"/>
      <c r="U1287" s="65"/>
      <c r="V1287" s="68"/>
      <c r="X1287" s="69"/>
      <c r="Y1287" s="69"/>
      <c r="AE1287" s="72" t="n">
        <f aca="false">D1287</f>
        <v>0</v>
      </c>
      <c r="AF1287" s="73" t="n">
        <f aca="false">F1287</f>
        <v>-1</v>
      </c>
      <c r="AG1287" s="73" t="n">
        <f aca="false">G1287</f>
        <v>0</v>
      </c>
      <c r="AH1287" s="63"/>
      <c r="AI1287" s="63"/>
      <c r="AJ1287" s="64"/>
      <c r="AK1287" s="64"/>
      <c r="AL1287" s="64"/>
      <c r="AM1287" s="73" t="n">
        <f aca="false">M1287</f>
        <v>0</v>
      </c>
      <c r="AN1287" s="73" t="n">
        <f aca="false">N1287</f>
        <v>0</v>
      </c>
      <c r="AO1287" s="73" t="n">
        <f aca="false">O1287</f>
        <v>0</v>
      </c>
      <c r="AP1287" s="73" t="e">
        <f aca="false">P1287</f>
        <v>#VALUE!</v>
      </c>
      <c r="AQ1287" s="73" t="n">
        <f aca="false">Q1287</f>
        <v>0</v>
      </c>
      <c r="AR1287" s="73" t="n">
        <f aca="false">R1287</f>
        <v>0</v>
      </c>
      <c r="AS1287" s="73" t="str">
        <f aca="false">S1287</f>
        <v/>
      </c>
      <c r="AT1287" s="73" t="n">
        <f aca="false">T1287</f>
        <v>0</v>
      </c>
      <c r="AU1287" s="73" t="n">
        <f aca="false">U1287</f>
        <v>0</v>
      </c>
      <c r="AV1287" s="73" t="n">
        <f aca="false">V1287</f>
        <v>0</v>
      </c>
      <c r="AX1287" s="69" t="n">
        <f aca="false">X1287</f>
        <v>0</v>
      </c>
      <c r="AY1287" s="74" t="n">
        <f aca="false">Y1287</f>
        <v>0</v>
      </c>
    </row>
    <row r="1288" customFormat="false" ht="15" hidden="false" customHeight="false" outlineLevel="0" collapsed="false">
      <c r="A1288" s="58" t="str">
        <f aca="false">IF(ISERROR(SEARCH("-X-",D1288)),IF(S1288="G","NO",IF(S1288="E","YES","")),"EXT")</f>
        <v/>
      </c>
      <c r="C1288" s="59"/>
      <c r="D1288" s="60"/>
      <c r="E1288" s="61"/>
      <c r="F1288" s="62" t="n">
        <f aca="false">LEN(Q1288)-LEN(SUBSTITUTE(Q1288,"/",""))-1</f>
        <v>-1</v>
      </c>
      <c r="G1288" s="62"/>
      <c r="H1288" s="63"/>
      <c r="I1288" s="63"/>
      <c r="J1288" s="64"/>
      <c r="K1288" s="64"/>
      <c r="L1288" s="64"/>
      <c r="M1288" s="63"/>
      <c r="N1288" s="65"/>
      <c r="O1288" s="65"/>
      <c r="P1288" s="66" t="e">
        <f aca="false">MID(SUBSTITUTE(SUBSTITUTE(Q1288,"/",CONCATENATE(CHAR(10),"/")),"/",CONCATENATE(CHAR(10),"/"),F1288+1),2,500)</f>
        <v>#VALUE!</v>
      </c>
      <c r="Q1288" s="67"/>
      <c r="R1288" s="65"/>
      <c r="S1288" s="65" t="str">
        <f aca="false">IF($D1288="","",IF(ISERROR(FIND("/@",RIGHT($Q1288,LEN($Q1288)-FIND("#",SUBSTITUTE($Q1288,"/","#",LEN($Q1288)-LEN(SUBSTITUTE($Q1288,"/",""))))))),IF(LEFT($D1288,4)="BG-X","EG",IF(LEFT($D1288,2)="BG","G",IF(OR(RIGHT($D1288,2)="-0",RIGHT($D1288,3)="-00",RIGHT($D1288,4)="-000"),"","E"))),"A"))</f>
        <v/>
      </c>
      <c r="T1288" s="65"/>
      <c r="U1288" s="65"/>
      <c r="V1288" s="68"/>
      <c r="X1288" s="69"/>
      <c r="Y1288" s="69"/>
      <c r="AE1288" s="72" t="n">
        <f aca="false">D1288</f>
        <v>0</v>
      </c>
      <c r="AF1288" s="73" t="n">
        <f aca="false">F1288</f>
        <v>-1</v>
      </c>
      <c r="AG1288" s="73" t="n">
        <f aca="false">G1288</f>
        <v>0</v>
      </c>
      <c r="AH1288" s="63"/>
      <c r="AI1288" s="63"/>
      <c r="AJ1288" s="64"/>
      <c r="AK1288" s="64"/>
      <c r="AL1288" s="64"/>
      <c r="AM1288" s="73" t="n">
        <f aca="false">M1288</f>
        <v>0</v>
      </c>
      <c r="AN1288" s="73" t="n">
        <f aca="false">N1288</f>
        <v>0</v>
      </c>
      <c r="AO1288" s="73" t="n">
        <f aca="false">O1288</f>
        <v>0</v>
      </c>
      <c r="AP1288" s="73" t="e">
        <f aca="false">P1288</f>
        <v>#VALUE!</v>
      </c>
      <c r="AQ1288" s="73" t="n">
        <f aca="false">Q1288</f>
        <v>0</v>
      </c>
      <c r="AR1288" s="73" t="n">
        <f aca="false">R1288</f>
        <v>0</v>
      </c>
      <c r="AS1288" s="73" t="str">
        <f aca="false">S1288</f>
        <v/>
      </c>
      <c r="AT1288" s="73" t="n">
        <f aca="false">T1288</f>
        <v>0</v>
      </c>
      <c r="AU1288" s="73" t="n">
        <f aca="false">U1288</f>
        <v>0</v>
      </c>
      <c r="AV1288" s="73" t="n">
        <f aca="false">V1288</f>
        <v>0</v>
      </c>
      <c r="AX1288" s="69" t="n">
        <f aca="false">X1288</f>
        <v>0</v>
      </c>
      <c r="AY1288" s="74" t="n">
        <f aca="false">Y1288</f>
        <v>0</v>
      </c>
    </row>
    <row r="1289" customFormat="false" ht="15" hidden="false" customHeight="false" outlineLevel="0" collapsed="false">
      <c r="A1289" s="58" t="str">
        <f aca="false">IF(ISERROR(SEARCH("-X-",D1289)),IF(S1289="G","NO",IF(S1289="E","YES","")),"EXT")</f>
        <v/>
      </c>
      <c r="C1289" s="59"/>
      <c r="D1289" s="60"/>
      <c r="E1289" s="61"/>
      <c r="F1289" s="62" t="n">
        <f aca="false">LEN(Q1289)-LEN(SUBSTITUTE(Q1289,"/",""))-1</f>
        <v>-1</v>
      </c>
      <c r="G1289" s="62"/>
      <c r="H1289" s="63"/>
      <c r="I1289" s="63"/>
      <c r="J1289" s="64"/>
      <c r="K1289" s="64"/>
      <c r="L1289" s="64"/>
      <c r="M1289" s="63"/>
      <c r="N1289" s="65"/>
      <c r="O1289" s="65"/>
      <c r="P1289" s="66" t="e">
        <f aca="false">MID(SUBSTITUTE(SUBSTITUTE(Q1289,"/",CONCATENATE(CHAR(10),"/")),"/",CONCATENATE(CHAR(10),"/"),F1289+1),2,500)</f>
        <v>#VALUE!</v>
      </c>
      <c r="Q1289" s="67"/>
      <c r="R1289" s="65"/>
      <c r="S1289" s="65" t="str">
        <f aca="false">IF($D1289="","",IF(ISERROR(FIND("/@",RIGHT($Q1289,LEN($Q1289)-FIND("#",SUBSTITUTE($Q1289,"/","#",LEN($Q1289)-LEN(SUBSTITUTE($Q1289,"/",""))))))),IF(LEFT($D1289,4)="BG-X","EG",IF(LEFT($D1289,2)="BG","G",IF(OR(RIGHT($D1289,2)="-0",RIGHT($D1289,3)="-00",RIGHT($D1289,4)="-000"),"","E"))),"A"))</f>
        <v/>
      </c>
      <c r="T1289" s="65"/>
      <c r="U1289" s="65"/>
      <c r="V1289" s="68"/>
      <c r="X1289" s="69"/>
      <c r="Y1289" s="69"/>
      <c r="AE1289" s="72" t="n">
        <f aca="false">D1289</f>
        <v>0</v>
      </c>
      <c r="AF1289" s="73" t="n">
        <f aca="false">F1289</f>
        <v>-1</v>
      </c>
      <c r="AG1289" s="73" t="n">
        <f aca="false">G1289</f>
        <v>0</v>
      </c>
      <c r="AH1289" s="63"/>
      <c r="AI1289" s="63"/>
      <c r="AJ1289" s="64"/>
      <c r="AK1289" s="64"/>
      <c r="AL1289" s="64"/>
      <c r="AM1289" s="73" t="n">
        <f aca="false">M1289</f>
        <v>0</v>
      </c>
      <c r="AN1289" s="73" t="n">
        <f aca="false">N1289</f>
        <v>0</v>
      </c>
      <c r="AO1289" s="73" t="n">
        <f aca="false">O1289</f>
        <v>0</v>
      </c>
      <c r="AP1289" s="73" t="e">
        <f aca="false">P1289</f>
        <v>#VALUE!</v>
      </c>
      <c r="AQ1289" s="73" t="n">
        <f aca="false">Q1289</f>
        <v>0</v>
      </c>
      <c r="AR1289" s="73" t="n">
        <f aca="false">R1289</f>
        <v>0</v>
      </c>
      <c r="AS1289" s="73" t="str">
        <f aca="false">S1289</f>
        <v/>
      </c>
      <c r="AT1289" s="73" t="n">
        <f aca="false">T1289</f>
        <v>0</v>
      </c>
      <c r="AU1289" s="73" t="n">
        <f aca="false">U1289</f>
        <v>0</v>
      </c>
      <c r="AV1289" s="73" t="n">
        <f aca="false">V1289</f>
        <v>0</v>
      </c>
      <c r="AX1289" s="69" t="n">
        <f aca="false">X1289</f>
        <v>0</v>
      </c>
      <c r="AY1289" s="74" t="n">
        <f aca="false">Y1289</f>
        <v>0</v>
      </c>
    </row>
    <row r="1290" customFormat="false" ht="15" hidden="false" customHeight="false" outlineLevel="0" collapsed="false">
      <c r="A1290" s="58" t="str">
        <f aca="false">IF(ISERROR(SEARCH("-X-",D1290)),IF(S1290="G","NO",IF(S1290="E","YES","")),"EXT")</f>
        <v/>
      </c>
      <c r="C1290" s="59"/>
      <c r="D1290" s="60"/>
      <c r="E1290" s="61"/>
      <c r="F1290" s="62" t="n">
        <f aca="false">LEN(Q1290)-LEN(SUBSTITUTE(Q1290,"/",""))-1</f>
        <v>-1</v>
      </c>
      <c r="G1290" s="62"/>
      <c r="H1290" s="63"/>
      <c r="I1290" s="63"/>
      <c r="J1290" s="64"/>
      <c r="K1290" s="64"/>
      <c r="L1290" s="64"/>
      <c r="M1290" s="63"/>
      <c r="N1290" s="65"/>
      <c r="O1290" s="65"/>
      <c r="P1290" s="66" t="e">
        <f aca="false">MID(SUBSTITUTE(SUBSTITUTE(Q1290,"/",CONCATENATE(CHAR(10),"/")),"/",CONCATENATE(CHAR(10),"/"),F1290+1),2,500)</f>
        <v>#VALUE!</v>
      </c>
      <c r="Q1290" s="67"/>
      <c r="R1290" s="65"/>
      <c r="S1290" s="65" t="str">
        <f aca="false">IF($D1290="","",IF(ISERROR(FIND("/@",RIGHT($Q1290,LEN($Q1290)-FIND("#",SUBSTITUTE($Q1290,"/","#",LEN($Q1290)-LEN(SUBSTITUTE($Q1290,"/",""))))))),IF(LEFT($D1290,4)="BG-X","EG",IF(LEFT($D1290,2)="BG","G",IF(OR(RIGHT($D1290,2)="-0",RIGHT($D1290,3)="-00",RIGHT($D1290,4)="-000"),"","E"))),"A"))</f>
        <v/>
      </c>
      <c r="T1290" s="65"/>
      <c r="U1290" s="65"/>
      <c r="V1290" s="68"/>
      <c r="X1290" s="69"/>
      <c r="Y1290" s="69"/>
      <c r="AE1290" s="72" t="n">
        <f aca="false">D1290</f>
        <v>0</v>
      </c>
      <c r="AF1290" s="73" t="n">
        <f aca="false">F1290</f>
        <v>-1</v>
      </c>
      <c r="AG1290" s="73" t="n">
        <f aca="false">G1290</f>
        <v>0</v>
      </c>
      <c r="AH1290" s="63"/>
      <c r="AI1290" s="63"/>
      <c r="AJ1290" s="64"/>
      <c r="AK1290" s="64"/>
      <c r="AL1290" s="64"/>
      <c r="AM1290" s="73" t="n">
        <f aca="false">M1290</f>
        <v>0</v>
      </c>
      <c r="AN1290" s="73" t="n">
        <f aca="false">N1290</f>
        <v>0</v>
      </c>
      <c r="AO1290" s="73" t="n">
        <f aca="false">O1290</f>
        <v>0</v>
      </c>
      <c r="AP1290" s="73" t="e">
        <f aca="false">P1290</f>
        <v>#VALUE!</v>
      </c>
      <c r="AQ1290" s="73" t="n">
        <f aca="false">Q1290</f>
        <v>0</v>
      </c>
      <c r="AR1290" s="73" t="n">
        <f aca="false">R1290</f>
        <v>0</v>
      </c>
      <c r="AS1290" s="73" t="str">
        <f aca="false">S1290</f>
        <v/>
      </c>
      <c r="AT1290" s="73" t="n">
        <f aca="false">T1290</f>
        <v>0</v>
      </c>
      <c r="AU1290" s="73" t="n">
        <f aca="false">U1290</f>
        <v>0</v>
      </c>
      <c r="AV1290" s="73" t="n">
        <f aca="false">V1290</f>
        <v>0</v>
      </c>
      <c r="AX1290" s="69" t="n">
        <f aca="false">X1290</f>
        <v>0</v>
      </c>
      <c r="AY1290" s="74" t="n">
        <f aca="false">Y1290</f>
        <v>0</v>
      </c>
    </row>
    <row r="1291" customFormat="false" ht="15" hidden="false" customHeight="false" outlineLevel="0" collapsed="false">
      <c r="A1291" s="58" t="str">
        <f aca="false">IF(ISERROR(SEARCH("-X-",D1291)),IF(S1291="G","NO",IF(S1291="E","YES","")),"EXT")</f>
        <v/>
      </c>
      <c r="C1291" s="59"/>
      <c r="D1291" s="60"/>
      <c r="E1291" s="61"/>
      <c r="F1291" s="62" t="n">
        <f aca="false">LEN(Q1291)-LEN(SUBSTITUTE(Q1291,"/",""))-1</f>
        <v>-1</v>
      </c>
      <c r="G1291" s="62"/>
      <c r="H1291" s="63"/>
      <c r="I1291" s="63"/>
      <c r="J1291" s="64"/>
      <c r="K1291" s="64"/>
      <c r="L1291" s="64"/>
      <c r="M1291" s="63"/>
      <c r="N1291" s="65"/>
      <c r="O1291" s="65"/>
      <c r="P1291" s="66" t="e">
        <f aca="false">MID(SUBSTITUTE(SUBSTITUTE(Q1291,"/",CONCATENATE(CHAR(10),"/")),"/",CONCATENATE(CHAR(10),"/"),F1291+1),2,500)</f>
        <v>#VALUE!</v>
      </c>
      <c r="Q1291" s="67"/>
      <c r="R1291" s="65"/>
      <c r="S1291" s="65" t="str">
        <f aca="false">IF($D1291="","",IF(ISERROR(FIND("/@",RIGHT($Q1291,LEN($Q1291)-FIND("#",SUBSTITUTE($Q1291,"/","#",LEN($Q1291)-LEN(SUBSTITUTE($Q1291,"/",""))))))),IF(LEFT($D1291,4)="BG-X","EG",IF(LEFT($D1291,2)="BG","G",IF(OR(RIGHT($D1291,2)="-0",RIGHT($D1291,3)="-00",RIGHT($D1291,4)="-000"),"","E"))),"A"))</f>
        <v/>
      </c>
      <c r="T1291" s="65"/>
      <c r="U1291" s="65"/>
      <c r="V1291" s="68"/>
      <c r="X1291" s="69"/>
      <c r="Y1291" s="69"/>
      <c r="AE1291" s="72" t="n">
        <f aca="false">D1291</f>
        <v>0</v>
      </c>
      <c r="AF1291" s="73" t="n">
        <f aca="false">F1291</f>
        <v>-1</v>
      </c>
      <c r="AG1291" s="73" t="n">
        <f aca="false">G1291</f>
        <v>0</v>
      </c>
      <c r="AH1291" s="63"/>
      <c r="AI1291" s="63"/>
      <c r="AJ1291" s="64"/>
      <c r="AK1291" s="64"/>
      <c r="AL1291" s="64"/>
      <c r="AM1291" s="73" t="n">
        <f aca="false">M1291</f>
        <v>0</v>
      </c>
      <c r="AN1291" s="73" t="n">
        <f aca="false">N1291</f>
        <v>0</v>
      </c>
      <c r="AO1291" s="73" t="n">
        <f aca="false">O1291</f>
        <v>0</v>
      </c>
      <c r="AP1291" s="73" t="e">
        <f aca="false">P1291</f>
        <v>#VALUE!</v>
      </c>
      <c r="AQ1291" s="73" t="n">
        <f aca="false">Q1291</f>
        <v>0</v>
      </c>
      <c r="AR1291" s="73" t="n">
        <f aca="false">R1291</f>
        <v>0</v>
      </c>
      <c r="AS1291" s="73" t="str">
        <f aca="false">S1291</f>
        <v/>
      </c>
      <c r="AT1291" s="73" t="n">
        <f aca="false">T1291</f>
        <v>0</v>
      </c>
      <c r="AU1291" s="73" t="n">
        <f aca="false">U1291</f>
        <v>0</v>
      </c>
      <c r="AV1291" s="73" t="n">
        <f aca="false">V1291</f>
        <v>0</v>
      </c>
      <c r="AX1291" s="69" t="n">
        <f aca="false">X1291</f>
        <v>0</v>
      </c>
      <c r="AY1291" s="74" t="n">
        <f aca="false">Y1291</f>
        <v>0</v>
      </c>
    </row>
    <row r="1292" customFormat="false" ht="15" hidden="false" customHeight="false" outlineLevel="0" collapsed="false">
      <c r="A1292" s="58" t="str">
        <f aca="false">IF(ISERROR(SEARCH("-X-",D1292)),IF(S1292="G","NO",IF(S1292="E","YES","")),"EXT")</f>
        <v/>
      </c>
      <c r="C1292" s="59"/>
      <c r="D1292" s="60"/>
      <c r="E1292" s="61"/>
      <c r="F1292" s="62" t="n">
        <f aca="false">LEN(Q1292)-LEN(SUBSTITUTE(Q1292,"/",""))-1</f>
        <v>-1</v>
      </c>
      <c r="G1292" s="62"/>
      <c r="H1292" s="63"/>
      <c r="I1292" s="63"/>
      <c r="J1292" s="64"/>
      <c r="K1292" s="64"/>
      <c r="L1292" s="64"/>
      <c r="M1292" s="63"/>
      <c r="N1292" s="65"/>
      <c r="O1292" s="65"/>
      <c r="P1292" s="66" t="e">
        <f aca="false">MID(SUBSTITUTE(SUBSTITUTE(Q1292,"/",CONCATENATE(CHAR(10),"/")),"/",CONCATENATE(CHAR(10),"/"),F1292+1),2,500)</f>
        <v>#VALUE!</v>
      </c>
      <c r="Q1292" s="67"/>
      <c r="R1292" s="65"/>
      <c r="S1292" s="65" t="str">
        <f aca="false">IF($D1292="","",IF(ISERROR(FIND("/@",RIGHT($Q1292,LEN($Q1292)-FIND("#",SUBSTITUTE($Q1292,"/","#",LEN($Q1292)-LEN(SUBSTITUTE($Q1292,"/",""))))))),IF(LEFT($D1292,4)="BG-X","EG",IF(LEFT($D1292,2)="BG","G",IF(OR(RIGHT($D1292,2)="-0",RIGHT($D1292,3)="-00",RIGHT($D1292,4)="-000"),"","E"))),"A"))</f>
        <v/>
      </c>
      <c r="T1292" s="65"/>
      <c r="U1292" s="65"/>
      <c r="V1292" s="68"/>
      <c r="X1292" s="69"/>
      <c r="Y1292" s="69"/>
      <c r="AE1292" s="72" t="n">
        <f aca="false">D1292</f>
        <v>0</v>
      </c>
      <c r="AF1292" s="73" t="n">
        <f aca="false">F1292</f>
        <v>-1</v>
      </c>
      <c r="AG1292" s="73" t="n">
        <f aca="false">G1292</f>
        <v>0</v>
      </c>
      <c r="AH1292" s="63"/>
      <c r="AI1292" s="63"/>
      <c r="AJ1292" s="64"/>
      <c r="AK1292" s="64"/>
      <c r="AL1292" s="64"/>
      <c r="AM1292" s="73" t="n">
        <f aca="false">M1292</f>
        <v>0</v>
      </c>
      <c r="AN1292" s="73" t="n">
        <f aca="false">N1292</f>
        <v>0</v>
      </c>
      <c r="AO1292" s="73" t="n">
        <f aca="false">O1292</f>
        <v>0</v>
      </c>
      <c r="AP1292" s="73" t="e">
        <f aca="false">P1292</f>
        <v>#VALUE!</v>
      </c>
      <c r="AQ1292" s="73" t="n">
        <f aca="false">Q1292</f>
        <v>0</v>
      </c>
      <c r="AR1292" s="73" t="n">
        <f aca="false">R1292</f>
        <v>0</v>
      </c>
      <c r="AS1292" s="73" t="str">
        <f aca="false">S1292</f>
        <v/>
      </c>
      <c r="AT1292" s="73" t="n">
        <f aca="false">T1292</f>
        <v>0</v>
      </c>
      <c r="AU1292" s="73" t="n">
        <f aca="false">U1292</f>
        <v>0</v>
      </c>
      <c r="AV1292" s="73" t="n">
        <f aca="false">V1292</f>
        <v>0</v>
      </c>
      <c r="AX1292" s="69" t="n">
        <f aca="false">X1292</f>
        <v>0</v>
      </c>
      <c r="AY1292" s="74" t="n">
        <f aca="false">Y1292</f>
        <v>0</v>
      </c>
    </row>
    <row r="1293" customFormat="false" ht="15" hidden="false" customHeight="false" outlineLevel="0" collapsed="false">
      <c r="A1293" s="58" t="str">
        <f aca="false">IF(ISERROR(SEARCH("-X-",D1293)),IF(S1293="G","NO",IF(S1293="E","YES","")),"EXT")</f>
        <v/>
      </c>
      <c r="C1293" s="59"/>
      <c r="D1293" s="60"/>
      <c r="E1293" s="61"/>
      <c r="F1293" s="62" t="n">
        <f aca="false">LEN(Q1293)-LEN(SUBSTITUTE(Q1293,"/",""))-1</f>
        <v>-1</v>
      </c>
      <c r="G1293" s="62"/>
      <c r="H1293" s="63"/>
      <c r="I1293" s="63"/>
      <c r="J1293" s="64"/>
      <c r="K1293" s="64"/>
      <c r="L1293" s="64"/>
      <c r="M1293" s="63"/>
      <c r="N1293" s="65"/>
      <c r="O1293" s="65"/>
      <c r="P1293" s="66" t="e">
        <f aca="false">MID(SUBSTITUTE(SUBSTITUTE(Q1293,"/",CONCATENATE(CHAR(10),"/")),"/",CONCATENATE(CHAR(10),"/"),F1293+1),2,500)</f>
        <v>#VALUE!</v>
      </c>
      <c r="Q1293" s="67"/>
      <c r="R1293" s="65"/>
      <c r="S1293" s="65" t="str">
        <f aca="false">IF($D1293="","",IF(ISERROR(FIND("/@",RIGHT($Q1293,LEN($Q1293)-FIND("#",SUBSTITUTE($Q1293,"/","#",LEN($Q1293)-LEN(SUBSTITUTE($Q1293,"/",""))))))),IF(LEFT($D1293,4)="BG-X","EG",IF(LEFT($D1293,2)="BG","G",IF(OR(RIGHT($D1293,2)="-0",RIGHT($D1293,3)="-00",RIGHT($D1293,4)="-000"),"","E"))),"A"))</f>
        <v/>
      </c>
      <c r="T1293" s="65"/>
      <c r="U1293" s="65"/>
      <c r="V1293" s="68"/>
      <c r="X1293" s="69"/>
      <c r="Y1293" s="69"/>
      <c r="AE1293" s="72" t="n">
        <f aca="false">D1293</f>
        <v>0</v>
      </c>
      <c r="AF1293" s="73" t="n">
        <f aca="false">F1293</f>
        <v>-1</v>
      </c>
      <c r="AG1293" s="73" t="n">
        <f aca="false">G1293</f>
        <v>0</v>
      </c>
      <c r="AH1293" s="63"/>
      <c r="AI1293" s="63"/>
      <c r="AJ1293" s="64"/>
      <c r="AK1293" s="64"/>
      <c r="AL1293" s="64"/>
      <c r="AM1293" s="73" t="n">
        <f aca="false">M1293</f>
        <v>0</v>
      </c>
      <c r="AN1293" s="73" t="n">
        <f aca="false">N1293</f>
        <v>0</v>
      </c>
      <c r="AO1293" s="73" t="n">
        <f aca="false">O1293</f>
        <v>0</v>
      </c>
      <c r="AP1293" s="73" t="e">
        <f aca="false">P1293</f>
        <v>#VALUE!</v>
      </c>
      <c r="AQ1293" s="73" t="n">
        <f aca="false">Q1293</f>
        <v>0</v>
      </c>
      <c r="AR1293" s="73" t="n">
        <f aca="false">R1293</f>
        <v>0</v>
      </c>
      <c r="AS1293" s="73" t="str">
        <f aca="false">S1293</f>
        <v/>
      </c>
      <c r="AT1293" s="73" t="n">
        <f aca="false">T1293</f>
        <v>0</v>
      </c>
      <c r="AU1293" s="73" t="n">
        <f aca="false">U1293</f>
        <v>0</v>
      </c>
      <c r="AV1293" s="73" t="n">
        <f aca="false">V1293</f>
        <v>0</v>
      </c>
      <c r="AX1293" s="69" t="n">
        <f aca="false">X1293</f>
        <v>0</v>
      </c>
      <c r="AY1293" s="74" t="n">
        <f aca="false">Y1293</f>
        <v>0</v>
      </c>
    </row>
    <row r="1294" customFormat="false" ht="15" hidden="false" customHeight="false" outlineLevel="0" collapsed="false">
      <c r="A1294" s="58" t="str">
        <f aca="false">IF(ISERROR(SEARCH("-X-",D1294)),IF(S1294="G","NO",IF(S1294="E","YES","")),"EXT")</f>
        <v/>
      </c>
      <c r="C1294" s="59"/>
      <c r="D1294" s="60"/>
      <c r="E1294" s="61"/>
      <c r="F1294" s="62" t="n">
        <f aca="false">LEN(Q1294)-LEN(SUBSTITUTE(Q1294,"/",""))-1</f>
        <v>-1</v>
      </c>
      <c r="G1294" s="62"/>
      <c r="H1294" s="63"/>
      <c r="I1294" s="63"/>
      <c r="J1294" s="64"/>
      <c r="K1294" s="64"/>
      <c r="L1294" s="64"/>
      <c r="M1294" s="63"/>
      <c r="N1294" s="65"/>
      <c r="O1294" s="65"/>
      <c r="P1294" s="66" t="e">
        <f aca="false">MID(SUBSTITUTE(SUBSTITUTE(Q1294,"/",CONCATENATE(CHAR(10),"/")),"/",CONCATENATE(CHAR(10),"/"),F1294+1),2,500)</f>
        <v>#VALUE!</v>
      </c>
      <c r="Q1294" s="67"/>
      <c r="R1294" s="65"/>
      <c r="S1294" s="65" t="str">
        <f aca="false">IF($D1294="","",IF(ISERROR(FIND("/@",RIGHT($Q1294,LEN($Q1294)-FIND("#",SUBSTITUTE($Q1294,"/","#",LEN($Q1294)-LEN(SUBSTITUTE($Q1294,"/",""))))))),IF(LEFT($D1294,4)="BG-X","EG",IF(LEFT($D1294,2)="BG","G",IF(OR(RIGHT($D1294,2)="-0",RIGHT($D1294,3)="-00",RIGHT($D1294,4)="-000"),"","E"))),"A"))</f>
        <v/>
      </c>
      <c r="T1294" s="65"/>
      <c r="U1294" s="65"/>
      <c r="V1294" s="68"/>
      <c r="X1294" s="69"/>
      <c r="Y1294" s="69"/>
      <c r="AE1294" s="72" t="n">
        <f aca="false">D1294</f>
        <v>0</v>
      </c>
      <c r="AF1294" s="73" t="n">
        <f aca="false">F1294</f>
        <v>-1</v>
      </c>
      <c r="AG1294" s="73" t="n">
        <f aca="false">G1294</f>
        <v>0</v>
      </c>
      <c r="AH1294" s="63"/>
      <c r="AI1294" s="63"/>
      <c r="AJ1294" s="64"/>
      <c r="AK1294" s="64"/>
      <c r="AL1294" s="64"/>
      <c r="AM1294" s="73" t="n">
        <f aca="false">M1294</f>
        <v>0</v>
      </c>
      <c r="AN1294" s="73" t="n">
        <f aca="false">N1294</f>
        <v>0</v>
      </c>
      <c r="AO1294" s="73" t="n">
        <f aca="false">O1294</f>
        <v>0</v>
      </c>
      <c r="AP1294" s="73" t="e">
        <f aca="false">P1294</f>
        <v>#VALUE!</v>
      </c>
      <c r="AQ1294" s="73" t="n">
        <f aca="false">Q1294</f>
        <v>0</v>
      </c>
      <c r="AR1294" s="73" t="n">
        <f aca="false">R1294</f>
        <v>0</v>
      </c>
      <c r="AS1294" s="73" t="str">
        <f aca="false">S1294</f>
        <v/>
      </c>
      <c r="AT1294" s="73" t="n">
        <f aca="false">T1294</f>
        <v>0</v>
      </c>
      <c r="AU1294" s="73" t="n">
        <f aca="false">U1294</f>
        <v>0</v>
      </c>
      <c r="AV1294" s="73" t="n">
        <f aca="false">V1294</f>
        <v>0</v>
      </c>
      <c r="AX1294" s="69" t="n">
        <f aca="false">X1294</f>
        <v>0</v>
      </c>
      <c r="AY1294" s="74" t="n">
        <f aca="false">Y1294</f>
        <v>0</v>
      </c>
    </row>
    <row r="1295" customFormat="false" ht="15" hidden="false" customHeight="false" outlineLevel="0" collapsed="false">
      <c r="A1295" s="58" t="str">
        <f aca="false">IF(ISERROR(SEARCH("-X-",D1295)),IF(S1295="G","NO",IF(S1295="E","YES","")),"EXT")</f>
        <v/>
      </c>
      <c r="C1295" s="59"/>
      <c r="D1295" s="60"/>
      <c r="E1295" s="61"/>
      <c r="F1295" s="62" t="n">
        <f aca="false">LEN(Q1295)-LEN(SUBSTITUTE(Q1295,"/",""))-1</f>
        <v>-1</v>
      </c>
      <c r="G1295" s="62"/>
      <c r="H1295" s="63"/>
      <c r="I1295" s="63"/>
      <c r="J1295" s="64"/>
      <c r="K1295" s="64"/>
      <c r="L1295" s="64"/>
      <c r="M1295" s="63"/>
      <c r="N1295" s="65"/>
      <c r="O1295" s="65"/>
      <c r="P1295" s="66" t="e">
        <f aca="false">MID(SUBSTITUTE(SUBSTITUTE(Q1295,"/",CONCATENATE(CHAR(10),"/")),"/",CONCATENATE(CHAR(10),"/"),F1295+1),2,500)</f>
        <v>#VALUE!</v>
      </c>
      <c r="Q1295" s="67"/>
      <c r="R1295" s="65"/>
      <c r="S1295" s="65" t="str">
        <f aca="false">IF($D1295="","",IF(ISERROR(FIND("/@",RIGHT($Q1295,LEN($Q1295)-FIND("#",SUBSTITUTE($Q1295,"/","#",LEN($Q1295)-LEN(SUBSTITUTE($Q1295,"/",""))))))),IF(LEFT($D1295,4)="BG-X","EG",IF(LEFT($D1295,2)="BG","G",IF(OR(RIGHT($D1295,2)="-0",RIGHT($D1295,3)="-00",RIGHT($D1295,4)="-000"),"","E"))),"A"))</f>
        <v/>
      </c>
      <c r="T1295" s="65"/>
      <c r="U1295" s="65"/>
      <c r="V1295" s="68"/>
      <c r="X1295" s="69"/>
      <c r="Y1295" s="69"/>
      <c r="AE1295" s="72" t="n">
        <f aca="false">D1295</f>
        <v>0</v>
      </c>
      <c r="AF1295" s="73" t="n">
        <f aca="false">F1295</f>
        <v>-1</v>
      </c>
      <c r="AG1295" s="73" t="n">
        <f aca="false">G1295</f>
        <v>0</v>
      </c>
      <c r="AH1295" s="63"/>
      <c r="AI1295" s="63"/>
      <c r="AJ1295" s="64"/>
      <c r="AK1295" s="64"/>
      <c r="AL1295" s="64"/>
      <c r="AM1295" s="73" t="n">
        <f aca="false">M1295</f>
        <v>0</v>
      </c>
      <c r="AN1295" s="73" t="n">
        <f aca="false">N1295</f>
        <v>0</v>
      </c>
      <c r="AO1295" s="73" t="n">
        <f aca="false">O1295</f>
        <v>0</v>
      </c>
      <c r="AP1295" s="73" t="e">
        <f aca="false">P1295</f>
        <v>#VALUE!</v>
      </c>
      <c r="AQ1295" s="73" t="n">
        <f aca="false">Q1295</f>
        <v>0</v>
      </c>
      <c r="AR1295" s="73" t="n">
        <f aca="false">R1295</f>
        <v>0</v>
      </c>
      <c r="AS1295" s="73" t="str">
        <f aca="false">S1295</f>
        <v/>
      </c>
      <c r="AT1295" s="73" t="n">
        <f aca="false">T1295</f>
        <v>0</v>
      </c>
      <c r="AU1295" s="73" t="n">
        <f aca="false">U1295</f>
        <v>0</v>
      </c>
      <c r="AV1295" s="73" t="n">
        <f aca="false">V1295</f>
        <v>0</v>
      </c>
      <c r="AX1295" s="69" t="n">
        <f aca="false">X1295</f>
        <v>0</v>
      </c>
      <c r="AY1295" s="74" t="n">
        <f aca="false">Y1295</f>
        <v>0</v>
      </c>
    </row>
    <row r="1296" customFormat="false" ht="15" hidden="false" customHeight="false" outlineLevel="0" collapsed="false">
      <c r="A1296" s="58" t="str">
        <f aca="false">IF(ISERROR(SEARCH("-X-",D1296)),IF(S1296="G","NO",IF(S1296="E","YES","")),"EXT")</f>
        <v/>
      </c>
      <c r="C1296" s="59"/>
      <c r="D1296" s="60"/>
      <c r="E1296" s="61"/>
      <c r="F1296" s="62" t="n">
        <f aca="false">LEN(Q1296)-LEN(SUBSTITUTE(Q1296,"/",""))-1</f>
        <v>-1</v>
      </c>
      <c r="G1296" s="62"/>
      <c r="H1296" s="63"/>
      <c r="I1296" s="63"/>
      <c r="J1296" s="64"/>
      <c r="K1296" s="64"/>
      <c r="L1296" s="64"/>
      <c r="M1296" s="63"/>
      <c r="N1296" s="65"/>
      <c r="O1296" s="65"/>
      <c r="P1296" s="66" t="e">
        <f aca="false">MID(SUBSTITUTE(SUBSTITUTE(Q1296,"/",CONCATENATE(CHAR(10),"/")),"/",CONCATENATE(CHAR(10),"/"),F1296+1),2,500)</f>
        <v>#VALUE!</v>
      </c>
      <c r="Q1296" s="67"/>
      <c r="R1296" s="65"/>
      <c r="S1296" s="65" t="str">
        <f aca="false">IF($D1296="","",IF(ISERROR(FIND("/@",RIGHT($Q1296,LEN($Q1296)-FIND("#",SUBSTITUTE($Q1296,"/","#",LEN($Q1296)-LEN(SUBSTITUTE($Q1296,"/",""))))))),IF(LEFT($D1296,4)="BG-X","EG",IF(LEFT($D1296,2)="BG","G",IF(OR(RIGHT($D1296,2)="-0",RIGHT($D1296,3)="-00",RIGHT($D1296,4)="-000"),"","E"))),"A"))</f>
        <v/>
      </c>
      <c r="T1296" s="65"/>
      <c r="U1296" s="65"/>
      <c r="V1296" s="68"/>
      <c r="X1296" s="69"/>
      <c r="Y1296" s="69"/>
      <c r="AE1296" s="72" t="n">
        <f aca="false">D1296</f>
        <v>0</v>
      </c>
      <c r="AF1296" s="73" t="n">
        <f aca="false">F1296</f>
        <v>-1</v>
      </c>
      <c r="AG1296" s="73" t="n">
        <f aca="false">G1296</f>
        <v>0</v>
      </c>
      <c r="AH1296" s="63"/>
      <c r="AI1296" s="63"/>
      <c r="AJ1296" s="64"/>
      <c r="AK1296" s="64"/>
      <c r="AL1296" s="64"/>
      <c r="AM1296" s="73" t="n">
        <f aca="false">M1296</f>
        <v>0</v>
      </c>
      <c r="AN1296" s="73" t="n">
        <f aca="false">N1296</f>
        <v>0</v>
      </c>
      <c r="AO1296" s="73" t="n">
        <f aca="false">O1296</f>
        <v>0</v>
      </c>
      <c r="AP1296" s="73" t="e">
        <f aca="false">P1296</f>
        <v>#VALUE!</v>
      </c>
      <c r="AQ1296" s="73" t="n">
        <f aca="false">Q1296</f>
        <v>0</v>
      </c>
      <c r="AR1296" s="73" t="n">
        <f aca="false">R1296</f>
        <v>0</v>
      </c>
      <c r="AS1296" s="73" t="str">
        <f aca="false">S1296</f>
        <v/>
      </c>
      <c r="AT1296" s="73" t="n">
        <f aca="false">T1296</f>
        <v>0</v>
      </c>
      <c r="AU1296" s="73" t="n">
        <f aca="false">U1296</f>
        <v>0</v>
      </c>
      <c r="AV1296" s="73" t="n">
        <f aca="false">V1296</f>
        <v>0</v>
      </c>
      <c r="AX1296" s="69" t="n">
        <f aca="false">X1296</f>
        <v>0</v>
      </c>
      <c r="AY1296" s="74" t="n">
        <f aca="false">Y1296</f>
        <v>0</v>
      </c>
    </row>
    <row r="1297" customFormat="false" ht="15" hidden="false" customHeight="false" outlineLevel="0" collapsed="false">
      <c r="A1297" s="58" t="str">
        <f aca="false">IF(ISERROR(SEARCH("-X-",D1297)),IF(S1297="G","NO",IF(S1297="E","YES","")),"EXT")</f>
        <v/>
      </c>
      <c r="C1297" s="59"/>
      <c r="D1297" s="60"/>
      <c r="E1297" s="61"/>
      <c r="F1297" s="62" t="n">
        <f aca="false">LEN(Q1297)-LEN(SUBSTITUTE(Q1297,"/",""))-1</f>
        <v>-1</v>
      </c>
      <c r="G1297" s="62"/>
      <c r="H1297" s="63"/>
      <c r="I1297" s="63"/>
      <c r="J1297" s="64"/>
      <c r="K1297" s="64"/>
      <c r="L1297" s="64"/>
      <c r="M1297" s="63"/>
      <c r="N1297" s="65"/>
      <c r="O1297" s="65"/>
      <c r="P1297" s="66" t="e">
        <f aca="false">MID(SUBSTITUTE(SUBSTITUTE(Q1297,"/",CONCATENATE(CHAR(10),"/")),"/",CONCATENATE(CHAR(10),"/"),F1297+1),2,500)</f>
        <v>#VALUE!</v>
      </c>
      <c r="Q1297" s="67"/>
      <c r="R1297" s="65"/>
      <c r="S1297" s="65" t="str">
        <f aca="false">IF($D1297="","",IF(ISERROR(FIND("/@",RIGHT($Q1297,LEN($Q1297)-FIND("#",SUBSTITUTE($Q1297,"/","#",LEN($Q1297)-LEN(SUBSTITUTE($Q1297,"/",""))))))),IF(LEFT($D1297,4)="BG-X","EG",IF(LEFT($D1297,2)="BG","G",IF(OR(RIGHT($D1297,2)="-0",RIGHT($D1297,3)="-00",RIGHT($D1297,4)="-000"),"","E"))),"A"))</f>
        <v/>
      </c>
      <c r="T1297" s="65"/>
      <c r="U1297" s="65"/>
      <c r="V1297" s="68"/>
      <c r="X1297" s="69"/>
      <c r="Y1297" s="69"/>
      <c r="AE1297" s="72" t="n">
        <f aca="false">D1297</f>
        <v>0</v>
      </c>
      <c r="AF1297" s="73" t="n">
        <f aca="false">F1297</f>
        <v>-1</v>
      </c>
      <c r="AG1297" s="73" t="n">
        <f aca="false">G1297</f>
        <v>0</v>
      </c>
      <c r="AH1297" s="63"/>
      <c r="AI1297" s="63"/>
      <c r="AJ1297" s="64"/>
      <c r="AK1297" s="64"/>
      <c r="AL1297" s="64"/>
      <c r="AM1297" s="73" t="n">
        <f aca="false">M1297</f>
        <v>0</v>
      </c>
      <c r="AN1297" s="73" t="n">
        <f aca="false">N1297</f>
        <v>0</v>
      </c>
      <c r="AO1297" s="73" t="n">
        <f aca="false">O1297</f>
        <v>0</v>
      </c>
      <c r="AP1297" s="73" t="e">
        <f aca="false">P1297</f>
        <v>#VALUE!</v>
      </c>
      <c r="AQ1297" s="73" t="n">
        <f aca="false">Q1297</f>
        <v>0</v>
      </c>
      <c r="AR1297" s="73" t="n">
        <f aca="false">R1297</f>
        <v>0</v>
      </c>
      <c r="AS1297" s="73" t="str">
        <f aca="false">S1297</f>
        <v/>
      </c>
      <c r="AT1297" s="73" t="n">
        <f aca="false">T1297</f>
        <v>0</v>
      </c>
      <c r="AU1297" s="73" t="n">
        <f aca="false">U1297</f>
        <v>0</v>
      </c>
      <c r="AV1297" s="73" t="n">
        <f aca="false">V1297</f>
        <v>0</v>
      </c>
      <c r="AX1297" s="69" t="n">
        <f aca="false">X1297</f>
        <v>0</v>
      </c>
      <c r="AY1297" s="74" t="n">
        <f aca="false">Y1297</f>
        <v>0</v>
      </c>
    </row>
    <row r="1298" customFormat="false" ht="15" hidden="false" customHeight="false" outlineLevel="0" collapsed="false">
      <c r="A1298" s="58" t="str">
        <f aca="false">IF(ISERROR(SEARCH("-X-",D1298)),IF(S1298="G","NO",IF(S1298="E","YES","")),"EXT")</f>
        <v/>
      </c>
      <c r="C1298" s="59"/>
      <c r="D1298" s="60"/>
      <c r="E1298" s="61"/>
      <c r="F1298" s="62" t="n">
        <f aca="false">LEN(Q1298)-LEN(SUBSTITUTE(Q1298,"/",""))-1</f>
        <v>-1</v>
      </c>
      <c r="G1298" s="62"/>
      <c r="H1298" s="63"/>
      <c r="I1298" s="63"/>
      <c r="J1298" s="64"/>
      <c r="K1298" s="64"/>
      <c r="L1298" s="64"/>
      <c r="M1298" s="63"/>
      <c r="N1298" s="65"/>
      <c r="O1298" s="65"/>
      <c r="P1298" s="66" t="e">
        <f aca="false">MID(SUBSTITUTE(SUBSTITUTE(Q1298,"/",CONCATENATE(CHAR(10),"/")),"/",CONCATENATE(CHAR(10),"/"),F1298+1),2,500)</f>
        <v>#VALUE!</v>
      </c>
      <c r="Q1298" s="67"/>
      <c r="R1298" s="65"/>
      <c r="S1298" s="65" t="str">
        <f aca="false">IF($D1298="","",IF(ISERROR(FIND("/@",RIGHT($Q1298,LEN($Q1298)-FIND("#",SUBSTITUTE($Q1298,"/","#",LEN($Q1298)-LEN(SUBSTITUTE($Q1298,"/",""))))))),IF(LEFT($D1298,4)="BG-X","EG",IF(LEFT($D1298,2)="BG","G",IF(OR(RIGHT($D1298,2)="-0",RIGHT($D1298,3)="-00",RIGHT($D1298,4)="-000"),"","E"))),"A"))</f>
        <v/>
      </c>
      <c r="T1298" s="65"/>
      <c r="U1298" s="65"/>
      <c r="V1298" s="68"/>
      <c r="X1298" s="69"/>
      <c r="Y1298" s="69"/>
      <c r="AE1298" s="72" t="n">
        <f aca="false">D1298</f>
        <v>0</v>
      </c>
      <c r="AF1298" s="73" t="n">
        <f aca="false">F1298</f>
        <v>-1</v>
      </c>
      <c r="AG1298" s="73" t="n">
        <f aca="false">G1298</f>
        <v>0</v>
      </c>
      <c r="AH1298" s="63"/>
      <c r="AI1298" s="63"/>
      <c r="AJ1298" s="64"/>
      <c r="AK1298" s="64"/>
      <c r="AL1298" s="64"/>
      <c r="AM1298" s="73" t="n">
        <f aca="false">M1298</f>
        <v>0</v>
      </c>
      <c r="AN1298" s="73" t="n">
        <f aca="false">N1298</f>
        <v>0</v>
      </c>
      <c r="AO1298" s="73" t="n">
        <f aca="false">O1298</f>
        <v>0</v>
      </c>
      <c r="AP1298" s="73" t="e">
        <f aca="false">P1298</f>
        <v>#VALUE!</v>
      </c>
      <c r="AQ1298" s="73" t="n">
        <f aca="false">Q1298</f>
        <v>0</v>
      </c>
      <c r="AR1298" s="73" t="n">
        <f aca="false">R1298</f>
        <v>0</v>
      </c>
      <c r="AS1298" s="73" t="str">
        <f aca="false">S1298</f>
        <v/>
      </c>
      <c r="AT1298" s="73" t="n">
        <f aca="false">T1298</f>
        <v>0</v>
      </c>
      <c r="AU1298" s="73" t="n">
        <f aca="false">U1298</f>
        <v>0</v>
      </c>
      <c r="AV1298" s="73" t="n">
        <f aca="false">V1298</f>
        <v>0</v>
      </c>
      <c r="AX1298" s="69" t="n">
        <f aca="false">X1298</f>
        <v>0</v>
      </c>
      <c r="AY1298" s="74" t="n">
        <f aca="false">Y1298</f>
        <v>0</v>
      </c>
    </row>
    <row r="1299" customFormat="false" ht="15" hidden="false" customHeight="false" outlineLevel="0" collapsed="false">
      <c r="A1299" s="58" t="str">
        <f aca="false">IF(ISERROR(SEARCH("-X-",D1299)),IF(S1299="G","NO",IF(S1299="E","YES","")),"EXT")</f>
        <v/>
      </c>
      <c r="C1299" s="59"/>
      <c r="D1299" s="60"/>
      <c r="E1299" s="61"/>
      <c r="F1299" s="62" t="n">
        <f aca="false">LEN(Q1299)-LEN(SUBSTITUTE(Q1299,"/",""))-1</f>
        <v>-1</v>
      </c>
      <c r="G1299" s="62"/>
      <c r="H1299" s="63"/>
      <c r="I1299" s="63"/>
      <c r="J1299" s="64"/>
      <c r="K1299" s="64"/>
      <c r="L1299" s="64"/>
      <c r="M1299" s="63"/>
      <c r="N1299" s="65"/>
      <c r="O1299" s="65"/>
      <c r="P1299" s="66" t="e">
        <f aca="false">MID(SUBSTITUTE(SUBSTITUTE(Q1299,"/",CONCATENATE(CHAR(10),"/")),"/",CONCATENATE(CHAR(10),"/"),F1299+1),2,500)</f>
        <v>#VALUE!</v>
      </c>
      <c r="Q1299" s="67"/>
      <c r="R1299" s="65"/>
      <c r="S1299" s="65" t="str">
        <f aca="false">IF($D1299="","",IF(ISERROR(FIND("/@",RIGHT($Q1299,LEN($Q1299)-FIND("#",SUBSTITUTE($Q1299,"/","#",LEN($Q1299)-LEN(SUBSTITUTE($Q1299,"/",""))))))),IF(LEFT($D1299,4)="BG-X","EG",IF(LEFT($D1299,2)="BG","G",IF(OR(RIGHT($D1299,2)="-0",RIGHT($D1299,3)="-00",RIGHT($D1299,4)="-000"),"","E"))),"A"))</f>
        <v/>
      </c>
      <c r="T1299" s="65"/>
      <c r="U1299" s="65"/>
      <c r="V1299" s="68"/>
      <c r="X1299" s="69"/>
      <c r="Y1299" s="69"/>
      <c r="AE1299" s="72" t="n">
        <f aca="false">D1299</f>
        <v>0</v>
      </c>
      <c r="AF1299" s="73" t="n">
        <f aca="false">F1299</f>
        <v>-1</v>
      </c>
      <c r="AG1299" s="73" t="n">
        <f aca="false">G1299</f>
        <v>0</v>
      </c>
      <c r="AH1299" s="63"/>
      <c r="AI1299" s="63"/>
      <c r="AJ1299" s="64"/>
      <c r="AK1299" s="64"/>
      <c r="AL1299" s="64"/>
      <c r="AM1299" s="73" t="n">
        <f aca="false">M1299</f>
        <v>0</v>
      </c>
      <c r="AN1299" s="73" t="n">
        <f aca="false">N1299</f>
        <v>0</v>
      </c>
      <c r="AO1299" s="73" t="n">
        <f aca="false">O1299</f>
        <v>0</v>
      </c>
      <c r="AP1299" s="73" t="e">
        <f aca="false">P1299</f>
        <v>#VALUE!</v>
      </c>
      <c r="AQ1299" s="73" t="n">
        <f aca="false">Q1299</f>
        <v>0</v>
      </c>
      <c r="AR1299" s="73" t="n">
        <f aca="false">R1299</f>
        <v>0</v>
      </c>
      <c r="AS1299" s="73" t="str">
        <f aca="false">S1299</f>
        <v/>
      </c>
      <c r="AT1299" s="73" t="n">
        <f aca="false">T1299</f>
        <v>0</v>
      </c>
      <c r="AU1299" s="73" t="n">
        <f aca="false">U1299</f>
        <v>0</v>
      </c>
      <c r="AV1299" s="73" t="n">
        <f aca="false">V1299</f>
        <v>0</v>
      </c>
      <c r="AX1299" s="69" t="n">
        <f aca="false">X1299</f>
        <v>0</v>
      </c>
      <c r="AY1299" s="74" t="n">
        <f aca="false">Y1299</f>
        <v>0</v>
      </c>
    </row>
    <row r="1300" customFormat="false" ht="15" hidden="false" customHeight="false" outlineLevel="0" collapsed="false">
      <c r="A1300" s="58" t="str">
        <f aca="false">IF(ISERROR(SEARCH("-X-",D1300)),IF(S1300="G","NO",IF(S1300="E","YES","")),"EXT")</f>
        <v/>
      </c>
      <c r="C1300" s="59"/>
      <c r="D1300" s="60"/>
      <c r="E1300" s="61"/>
      <c r="F1300" s="62" t="n">
        <f aca="false">LEN(Q1300)-LEN(SUBSTITUTE(Q1300,"/",""))-1</f>
        <v>-1</v>
      </c>
      <c r="G1300" s="62"/>
      <c r="H1300" s="63"/>
      <c r="I1300" s="63"/>
      <c r="J1300" s="64"/>
      <c r="K1300" s="64"/>
      <c r="L1300" s="64"/>
      <c r="M1300" s="63"/>
      <c r="N1300" s="65"/>
      <c r="O1300" s="65"/>
      <c r="P1300" s="66" t="e">
        <f aca="false">MID(SUBSTITUTE(SUBSTITUTE(Q1300,"/",CONCATENATE(CHAR(10),"/")),"/",CONCATENATE(CHAR(10),"/"),F1300+1),2,500)</f>
        <v>#VALUE!</v>
      </c>
      <c r="Q1300" s="67"/>
      <c r="R1300" s="65"/>
      <c r="S1300" s="65" t="str">
        <f aca="false">IF($D1300="","",IF(ISERROR(FIND("/@",RIGHT($Q1300,LEN($Q1300)-FIND("#",SUBSTITUTE($Q1300,"/","#",LEN($Q1300)-LEN(SUBSTITUTE($Q1300,"/",""))))))),IF(LEFT($D1300,4)="BG-X","EG",IF(LEFT($D1300,2)="BG","G",IF(OR(RIGHT($D1300,2)="-0",RIGHT($D1300,3)="-00",RIGHT($D1300,4)="-000"),"","E"))),"A"))</f>
        <v/>
      </c>
      <c r="T1300" s="65"/>
      <c r="U1300" s="65"/>
      <c r="V1300" s="68"/>
      <c r="X1300" s="69"/>
      <c r="Y1300" s="69"/>
      <c r="AE1300" s="72" t="n">
        <f aca="false">D1300</f>
        <v>0</v>
      </c>
      <c r="AF1300" s="73" t="n">
        <f aca="false">F1300</f>
        <v>-1</v>
      </c>
      <c r="AG1300" s="73" t="n">
        <f aca="false">G1300</f>
        <v>0</v>
      </c>
      <c r="AH1300" s="63"/>
      <c r="AI1300" s="63"/>
      <c r="AJ1300" s="64"/>
      <c r="AK1300" s="64"/>
      <c r="AL1300" s="64"/>
      <c r="AM1300" s="73" t="n">
        <f aca="false">M1300</f>
        <v>0</v>
      </c>
      <c r="AN1300" s="73" t="n">
        <f aca="false">N1300</f>
        <v>0</v>
      </c>
      <c r="AO1300" s="73" t="n">
        <f aca="false">O1300</f>
        <v>0</v>
      </c>
      <c r="AP1300" s="73" t="e">
        <f aca="false">P1300</f>
        <v>#VALUE!</v>
      </c>
      <c r="AQ1300" s="73" t="n">
        <f aca="false">Q1300</f>
        <v>0</v>
      </c>
      <c r="AR1300" s="73" t="n">
        <f aca="false">R1300</f>
        <v>0</v>
      </c>
      <c r="AS1300" s="73" t="str">
        <f aca="false">S1300</f>
        <v/>
      </c>
      <c r="AT1300" s="73" t="n">
        <f aca="false">T1300</f>
        <v>0</v>
      </c>
      <c r="AU1300" s="73" t="n">
        <f aca="false">U1300</f>
        <v>0</v>
      </c>
      <c r="AV1300" s="73" t="n">
        <f aca="false">V1300</f>
        <v>0</v>
      </c>
      <c r="AX1300" s="69" t="n">
        <f aca="false">X1300</f>
        <v>0</v>
      </c>
      <c r="AY1300" s="74" t="n">
        <f aca="false">Y1300</f>
        <v>0</v>
      </c>
    </row>
    <row r="1301" customFormat="false" ht="15" hidden="false" customHeight="false" outlineLevel="0" collapsed="false">
      <c r="A1301" s="58" t="str">
        <f aca="false">IF(ISERROR(SEARCH("-X-",D1301)),IF(S1301="G","NO",IF(S1301="E","YES","")),"EXT")</f>
        <v/>
      </c>
      <c r="C1301" s="59"/>
      <c r="D1301" s="60"/>
      <c r="E1301" s="61"/>
      <c r="F1301" s="62" t="n">
        <f aca="false">LEN(Q1301)-LEN(SUBSTITUTE(Q1301,"/",""))-1</f>
        <v>-1</v>
      </c>
      <c r="G1301" s="62"/>
      <c r="H1301" s="63"/>
      <c r="I1301" s="63"/>
      <c r="J1301" s="64"/>
      <c r="K1301" s="64"/>
      <c r="L1301" s="64"/>
      <c r="M1301" s="63"/>
      <c r="N1301" s="65"/>
      <c r="O1301" s="65"/>
      <c r="P1301" s="66" t="e">
        <f aca="false">MID(SUBSTITUTE(SUBSTITUTE(Q1301,"/",CONCATENATE(CHAR(10),"/")),"/",CONCATENATE(CHAR(10),"/"),F1301+1),2,500)</f>
        <v>#VALUE!</v>
      </c>
      <c r="Q1301" s="67"/>
      <c r="R1301" s="65"/>
      <c r="S1301" s="65" t="str">
        <f aca="false">IF($D1301="","",IF(ISERROR(FIND("/@",RIGHT($Q1301,LEN($Q1301)-FIND("#",SUBSTITUTE($Q1301,"/","#",LEN($Q1301)-LEN(SUBSTITUTE($Q1301,"/",""))))))),IF(LEFT($D1301,4)="BG-X","EG",IF(LEFT($D1301,2)="BG","G",IF(OR(RIGHT($D1301,2)="-0",RIGHT($D1301,3)="-00",RIGHT($D1301,4)="-000"),"","E"))),"A"))</f>
        <v/>
      </c>
      <c r="T1301" s="65"/>
      <c r="U1301" s="65"/>
      <c r="V1301" s="68"/>
      <c r="X1301" s="69"/>
      <c r="Y1301" s="69"/>
      <c r="AE1301" s="72" t="n">
        <f aca="false">D1301</f>
        <v>0</v>
      </c>
      <c r="AF1301" s="73" t="n">
        <f aca="false">F1301</f>
        <v>-1</v>
      </c>
      <c r="AG1301" s="73" t="n">
        <f aca="false">G1301</f>
        <v>0</v>
      </c>
      <c r="AH1301" s="63"/>
      <c r="AI1301" s="63"/>
      <c r="AJ1301" s="64"/>
      <c r="AK1301" s="64"/>
      <c r="AL1301" s="64"/>
      <c r="AM1301" s="73" t="n">
        <f aca="false">M1301</f>
        <v>0</v>
      </c>
      <c r="AN1301" s="73" t="n">
        <f aca="false">N1301</f>
        <v>0</v>
      </c>
      <c r="AO1301" s="73" t="n">
        <f aca="false">O1301</f>
        <v>0</v>
      </c>
      <c r="AP1301" s="73" t="e">
        <f aca="false">P1301</f>
        <v>#VALUE!</v>
      </c>
      <c r="AQ1301" s="73" t="n">
        <f aca="false">Q1301</f>
        <v>0</v>
      </c>
      <c r="AR1301" s="73" t="n">
        <f aca="false">R1301</f>
        <v>0</v>
      </c>
      <c r="AS1301" s="73" t="str">
        <f aca="false">S1301</f>
        <v/>
      </c>
      <c r="AT1301" s="73" t="n">
        <f aca="false">T1301</f>
        <v>0</v>
      </c>
      <c r="AU1301" s="73" t="n">
        <f aca="false">U1301</f>
        <v>0</v>
      </c>
      <c r="AV1301" s="73" t="n">
        <f aca="false">V1301</f>
        <v>0</v>
      </c>
      <c r="AX1301" s="69" t="n">
        <f aca="false">X1301</f>
        <v>0</v>
      </c>
      <c r="AY1301" s="74" t="n">
        <f aca="false">Y1301</f>
        <v>0</v>
      </c>
    </row>
    <row r="1302" customFormat="false" ht="15" hidden="false" customHeight="false" outlineLevel="0" collapsed="false">
      <c r="A1302" s="58" t="str">
        <f aca="false">IF(ISERROR(SEARCH("-X-",D1302)),IF(S1302="G","NO",IF(S1302="E","YES","")),"EXT")</f>
        <v/>
      </c>
      <c r="C1302" s="59"/>
      <c r="D1302" s="60"/>
      <c r="E1302" s="61"/>
      <c r="F1302" s="62" t="n">
        <f aca="false">LEN(Q1302)-LEN(SUBSTITUTE(Q1302,"/",""))-1</f>
        <v>-1</v>
      </c>
      <c r="G1302" s="62"/>
      <c r="H1302" s="63"/>
      <c r="I1302" s="63"/>
      <c r="J1302" s="64"/>
      <c r="K1302" s="64"/>
      <c r="L1302" s="64"/>
      <c r="M1302" s="63"/>
      <c r="N1302" s="65"/>
      <c r="O1302" s="65"/>
      <c r="P1302" s="66" t="e">
        <f aca="false">MID(SUBSTITUTE(SUBSTITUTE(Q1302,"/",CONCATENATE(CHAR(10),"/")),"/",CONCATENATE(CHAR(10),"/"),F1302+1),2,500)</f>
        <v>#VALUE!</v>
      </c>
      <c r="Q1302" s="67"/>
      <c r="R1302" s="65"/>
      <c r="S1302" s="65" t="str">
        <f aca="false">IF($D1302="","",IF(ISERROR(FIND("/@",RIGHT($Q1302,LEN($Q1302)-FIND("#",SUBSTITUTE($Q1302,"/","#",LEN($Q1302)-LEN(SUBSTITUTE($Q1302,"/",""))))))),IF(LEFT($D1302,4)="BG-X","EG",IF(LEFT($D1302,2)="BG","G",IF(OR(RIGHT($D1302,2)="-0",RIGHT($D1302,3)="-00",RIGHT($D1302,4)="-000"),"","E"))),"A"))</f>
        <v/>
      </c>
      <c r="T1302" s="65"/>
      <c r="U1302" s="65"/>
      <c r="V1302" s="68"/>
      <c r="X1302" s="69"/>
      <c r="Y1302" s="69"/>
      <c r="AE1302" s="72" t="n">
        <f aca="false">D1302</f>
        <v>0</v>
      </c>
      <c r="AF1302" s="73" t="n">
        <f aca="false">F1302</f>
        <v>-1</v>
      </c>
      <c r="AG1302" s="73" t="n">
        <f aca="false">G1302</f>
        <v>0</v>
      </c>
      <c r="AH1302" s="63"/>
      <c r="AI1302" s="63"/>
      <c r="AJ1302" s="64"/>
      <c r="AK1302" s="64"/>
      <c r="AL1302" s="64"/>
      <c r="AM1302" s="73" t="n">
        <f aca="false">M1302</f>
        <v>0</v>
      </c>
      <c r="AN1302" s="73" t="n">
        <f aca="false">N1302</f>
        <v>0</v>
      </c>
      <c r="AO1302" s="73" t="n">
        <f aca="false">O1302</f>
        <v>0</v>
      </c>
      <c r="AP1302" s="73" t="e">
        <f aca="false">P1302</f>
        <v>#VALUE!</v>
      </c>
      <c r="AQ1302" s="73" t="n">
        <f aca="false">Q1302</f>
        <v>0</v>
      </c>
      <c r="AR1302" s="73" t="n">
        <f aca="false">R1302</f>
        <v>0</v>
      </c>
      <c r="AS1302" s="73" t="str">
        <f aca="false">S1302</f>
        <v/>
      </c>
      <c r="AT1302" s="73" t="n">
        <f aca="false">T1302</f>
        <v>0</v>
      </c>
      <c r="AU1302" s="73" t="n">
        <f aca="false">U1302</f>
        <v>0</v>
      </c>
      <c r="AV1302" s="73" t="n">
        <f aca="false">V1302</f>
        <v>0</v>
      </c>
      <c r="AX1302" s="69" t="n">
        <f aca="false">X1302</f>
        <v>0</v>
      </c>
      <c r="AY1302" s="74" t="n">
        <f aca="false">Y1302</f>
        <v>0</v>
      </c>
    </row>
    <row r="1303" customFormat="false" ht="15" hidden="false" customHeight="false" outlineLevel="0" collapsed="false">
      <c r="A1303" s="58" t="str">
        <f aca="false">IF(ISERROR(SEARCH("-X-",D1303)),IF(S1303="G","NO",IF(S1303="E","YES","")),"EXT")</f>
        <v/>
      </c>
      <c r="C1303" s="59"/>
      <c r="D1303" s="60"/>
      <c r="E1303" s="61"/>
      <c r="F1303" s="62" t="n">
        <f aca="false">LEN(Q1303)-LEN(SUBSTITUTE(Q1303,"/",""))-1</f>
        <v>-1</v>
      </c>
      <c r="G1303" s="62"/>
      <c r="H1303" s="63"/>
      <c r="I1303" s="63"/>
      <c r="J1303" s="64"/>
      <c r="K1303" s="64"/>
      <c r="L1303" s="64"/>
      <c r="M1303" s="63"/>
      <c r="N1303" s="65"/>
      <c r="O1303" s="65"/>
      <c r="P1303" s="66" t="e">
        <f aca="false">MID(SUBSTITUTE(SUBSTITUTE(Q1303,"/",CONCATENATE(CHAR(10),"/")),"/",CONCATENATE(CHAR(10),"/"),F1303+1),2,500)</f>
        <v>#VALUE!</v>
      </c>
      <c r="Q1303" s="67"/>
      <c r="R1303" s="65"/>
      <c r="S1303" s="65" t="str">
        <f aca="false">IF($D1303="","",IF(ISERROR(FIND("/@",RIGHT($Q1303,LEN($Q1303)-FIND("#",SUBSTITUTE($Q1303,"/","#",LEN($Q1303)-LEN(SUBSTITUTE($Q1303,"/",""))))))),IF(LEFT($D1303,4)="BG-X","EG",IF(LEFT($D1303,2)="BG","G",IF(OR(RIGHT($D1303,2)="-0",RIGHT($D1303,3)="-00",RIGHT($D1303,4)="-000"),"","E"))),"A"))</f>
        <v/>
      </c>
      <c r="T1303" s="65"/>
      <c r="U1303" s="65"/>
      <c r="V1303" s="68"/>
      <c r="X1303" s="69"/>
      <c r="Y1303" s="69"/>
      <c r="AE1303" s="72" t="n">
        <f aca="false">D1303</f>
        <v>0</v>
      </c>
      <c r="AF1303" s="73" t="n">
        <f aca="false">F1303</f>
        <v>-1</v>
      </c>
      <c r="AG1303" s="73" t="n">
        <f aca="false">G1303</f>
        <v>0</v>
      </c>
      <c r="AH1303" s="63"/>
      <c r="AI1303" s="63"/>
      <c r="AJ1303" s="64"/>
      <c r="AK1303" s="64"/>
      <c r="AL1303" s="64"/>
      <c r="AM1303" s="73" t="n">
        <f aca="false">M1303</f>
        <v>0</v>
      </c>
      <c r="AN1303" s="73" t="n">
        <f aca="false">N1303</f>
        <v>0</v>
      </c>
      <c r="AO1303" s="73" t="n">
        <f aca="false">O1303</f>
        <v>0</v>
      </c>
      <c r="AP1303" s="73" t="e">
        <f aca="false">P1303</f>
        <v>#VALUE!</v>
      </c>
      <c r="AQ1303" s="73" t="n">
        <f aca="false">Q1303</f>
        <v>0</v>
      </c>
      <c r="AR1303" s="73" t="n">
        <f aca="false">R1303</f>
        <v>0</v>
      </c>
      <c r="AS1303" s="73" t="str">
        <f aca="false">S1303</f>
        <v/>
      </c>
      <c r="AT1303" s="73" t="n">
        <f aca="false">T1303</f>
        <v>0</v>
      </c>
      <c r="AU1303" s="73" t="n">
        <f aca="false">U1303</f>
        <v>0</v>
      </c>
      <c r="AV1303" s="73" t="n">
        <f aca="false">V1303</f>
        <v>0</v>
      </c>
      <c r="AX1303" s="69" t="n">
        <f aca="false">X1303</f>
        <v>0</v>
      </c>
      <c r="AY1303" s="74" t="n">
        <f aca="false">Y1303</f>
        <v>0</v>
      </c>
    </row>
    <row r="1304" customFormat="false" ht="15" hidden="false" customHeight="false" outlineLevel="0" collapsed="false">
      <c r="A1304" s="58" t="str">
        <f aca="false">IF(ISERROR(SEARCH("-X-",D1304)),IF(S1304="G","NO",IF(S1304="E","YES","")),"EXT")</f>
        <v/>
      </c>
      <c r="C1304" s="59"/>
      <c r="D1304" s="60"/>
      <c r="E1304" s="61"/>
      <c r="F1304" s="62" t="n">
        <f aca="false">LEN(Q1304)-LEN(SUBSTITUTE(Q1304,"/",""))-1</f>
        <v>-1</v>
      </c>
      <c r="G1304" s="62"/>
      <c r="H1304" s="63"/>
      <c r="I1304" s="63"/>
      <c r="J1304" s="64"/>
      <c r="K1304" s="64"/>
      <c r="L1304" s="64"/>
      <c r="M1304" s="63"/>
      <c r="N1304" s="65"/>
      <c r="O1304" s="65"/>
      <c r="P1304" s="66" t="e">
        <f aca="false">MID(SUBSTITUTE(SUBSTITUTE(Q1304,"/",CONCATENATE(CHAR(10),"/")),"/",CONCATENATE(CHAR(10),"/"),F1304+1),2,500)</f>
        <v>#VALUE!</v>
      </c>
      <c r="Q1304" s="67"/>
      <c r="R1304" s="65"/>
      <c r="S1304" s="65" t="str">
        <f aca="false">IF($D1304="","",IF(ISERROR(FIND("/@",RIGHT($Q1304,LEN($Q1304)-FIND("#",SUBSTITUTE($Q1304,"/","#",LEN($Q1304)-LEN(SUBSTITUTE($Q1304,"/",""))))))),IF(LEFT($D1304,4)="BG-X","EG",IF(LEFT($D1304,2)="BG","G",IF(OR(RIGHT($D1304,2)="-0",RIGHT($D1304,3)="-00",RIGHT($D1304,4)="-000"),"","E"))),"A"))</f>
        <v/>
      </c>
      <c r="T1304" s="65"/>
      <c r="U1304" s="65"/>
      <c r="V1304" s="68"/>
      <c r="X1304" s="69"/>
      <c r="Y1304" s="69"/>
      <c r="AE1304" s="72" t="n">
        <f aca="false">D1304</f>
        <v>0</v>
      </c>
      <c r="AF1304" s="73" t="n">
        <f aca="false">F1304</f>
        <v>-1</v>
      </c>
      <c r="AG1304" s="73" t="n">
        <f aca="false">G1304</f>
        <v>0</v>
      </c>
      <c r="AH1304" s="63"/>
      <c r="AI1304" s="63"/>
      <c r="AJ1304" s="64"/>
      <c r="AK1304" s="64"/>
      <c r="AL1304" s="64"/>
      <c r="AM1304" s="73" t="n">
        <f aca="false">M1304</f>
        <v>0</v>
      </c>
      <c r="AN1304" s="73" t="n">
        <f aca="false">N1304</f>
        <v>0</v>
      </c>
      <c r="AO1304" s="73" t="n">
        <f aca="false">O1304</f>
        <v>0</v>
      </c>
      <c r="AP1304" s="73" t="e">
        <f aca="false">P1304</f>
        <v>#VALUE!</v>
      </c>
      <c r="AQ1304" s="73" t="n">
        <f aca="false">Q1304</f>
        <v>0</v>
      </c>
      <c r="AR1304" s="73" t="n">
        <f aca="false">R1304</f>
        <v>0</v>
      </c>
      <c r="AS1304" s="73" t="str">
        <f aca="false">S1304</f>
        <v/>
      </c>
      <c r="AT1304" s="73" t="n">
        <f aca="false">T1304</f>
        <v>0</v>
      </c>
      <c r="AU1304" s="73" t="n">
        <f aca="false">U1304</f>
        <v>0</v>
      </c>
      <c r="AV1304" s="73" t="n">
        <f aca="false">V1304</f>
        <v>0</v>
      </c>
      <c r="AX1304" s="69" t="n">
        <f aca="false">X1304</f>
        <v>0</v>
      </c>
      <c r="AY1304" s="74" t="n">
        <f aca="false">Y1304</f>
        <v>0</v>
      </c>
    </row>
    <row r="1305" customFormat="false" ht="15" hidden="false" customHeight="false" outlineLevel="0" collapsed="false">
      <c r="A1305" s="58" t="str">
        <f aca="false">IF(ISERROR(SEARCH("-X-",D1305)),IF(S1305="G","NO",IF(S1305="E","YES","")),"EXT")</f>
        <v/>
      </c>
      <c r="C1305" s="59"/>
      <c r="D1305" s="60"/>
      <c r="E1305" s="61"/>
      <c r="F1305" s="62" t="n">
        <f aca="false">LEN(Q1305)-LEN(SUBSTITUTE(Q1305,"/",""))-1</f>
        <v>-1</v>
      </c>
      <c r="G1305" s="62"/>
      <c r="H1305" s="63"/>
      <c r="I1305" s="63"/>
      <c r="J1305" s="64"/>
      <c r="K1305" s="64"/>
      <c r="L1305" s="64"/>
      <c r="M1305" s="63"/>
      <c r="N1305" s="65"/>
      <c r="O1305" s="65"/>
      <c r="P1305" s="66" t="e">
        <f aca="false">MID(SUBSTITUTE(SUBSTITUTE(Q1305,"/",CONCATENATE(CHAR(10),"/")),"/",CONCATENATE(CHAR(10),"/"),F1305+1),2,500)</f>
        <v>#VALUE!</v>
      </c>
      <c r="Q1305" s="67"/>
      <c r="R1305" s="65"/>
      <c r="S1305" s="65" t="str">
        <f aca="false">IF($D1305="","",IF(ISERROR(FIND("/@",RIGHT($Q1305,LEN($Q1305)-FIND("#",SUBSTITUTE($Q1305,"/","#",LEN($Q1305)-LEN(SUBSTITUTE($Q1305,"/",""))))))),IF(LEFT($D1305,4)="BG-X","EG",IF(LEFT($D1305,2)="BG","G",IF(OR(RIGHT($D1305,2)="-0",RIGHT($D1305,3)="-00",RIGHT($D1305,4)="-000"),"","E"))),"A"))</f>
        <v/>
      </c>
      <c r="T1305" s="65"/>
      <c r="U1305" s="65"/>
      <c r="V1305" s="68"/>
      <c r="X1305" s="69"/>
      <c r="Y1305" s="69"/>
      <c r="AE1305" s="72" t="n">
        <f aca="false">D1305</f>
        <v>0</v>
      </c>
      <c r="AF1305" s="73" t="n">
        <f aca="false">F1305</f>
        <v>-1</v>
      </c>
      <c r="AG1305" s="73" t="n">
        <f aca="false">G1305</f>
        <v>0</v>
      </c>
      <c r="AH1305" s="63"/>
      <c r="AI1305" s="63"/>
      <c r="AJ1305" s="64"/>
      <c r="AK1305" s="64"/>
      <c r="AL1305" s="64"/>
      <c r="AM1305" s="73" t="n">
        <f aca="false">M1305</f>
        <v>0</v>
      </c>
      <c r="AN1305" s="73" t="n">
        <f aca="false">N1305</f>
        <v>0</v>
      </c>
      <c r="AO1305" s="73" t="n">
        <f aca="false">O1305</f>
        <v>0</v>
      </c>
      <c r="AP1305" s="73" t="e">
        <f aca="false">P1305</f>
        <v>#VALUE!</v>
      </c>
      <c r="AQ1305" s="73" t="n">
        <f aca="false">Q1305</f>
        <v>0</v>
      </c>
      <c r="AR1305" s="73" t="n">
        <f aca="false">R1305</f>
        <v>0</v>
      </c>
      <c r="AS1305" s="73" t="str">
        <f aca="false">S1305</f>
        <v/>
      </c>
      <c r="AT1305" s="73" t="n">
        <f aca="false">T1305</f>
        <v>0</v>
      </c>
      <c r="AU1305" s="73" t="n">
        <f aca="false">U1305</f>
        <v>0</v>
      </c>
      <c r="AV1305" s="73" t="n">
        <f aca="false">V1305</f>
        <v>0</v>
      </c>
      <c r="AX1305" s="69" t="n">
        <f aca="false">X1305</f>
        <v>0</v>
      </c>
      <c r="AY1305" s="74" t="n">
        <f aca="false">Y1305</f>
        <v>0</v>
      </c>
    </row>
    <row r="1306" customFormat="false" ht="15" hidden="false" customHeight="false" outlineLevel="0" collapsed="false">
      <c r="A1306" s="58" t="str">
        <f aca="false">IF(ISERROR(SEARCH("-X-",D1306)),IF(S1306="G","NO",IF(S1306="E","YES","")),"EXT")</f>
        <v/>
      </c>
      <c r="C1306" s="59"/>
      <c r="D1306" s="60"/>
      <c r="E1306" s="61"/>
      <c r="F1306" s="62" t="n">
        <f aca="false">LEN(Q1306)-LEN(SUBSTITUTE(Q1306,"/",""))-1</f>
        <v>-1</v>
      </c>
      <c r="G1306" s="62"/>
      <c r="H1306" s="63"/>
      <c r="I1306" s="63"/>
      <c r="J1306" s="64"/>
      <c r="K1306" s="64"/>
      <c r="L1306" s="64"/>
      <c r="M1306" s="63"/>
      <c r="N1306" s="65"/>
      <c r="O1306" s="65"/>
      <c r="P1306" s="66" t="e">
        <f aca="false">MID(SUBSTITUTE(SUBSTITUTE(Q1306,"/",CONCATENATE(CHAR(10),"/")),"/",CONCATENATE(CHAR(10),"/"),F1306+1),2,500)</f>
        <v>#VALUE!</v>
      </c>
      <c r="Q1306" s="67"/>
      <c r="R1306" s="65"/>
      <c r="S1306" s="65" t="str">
        <f aca="false">IF($D1306="","",IF(ISERROR(FIND("/@",RIGHT($Q1306,LEN($Q1306)-FIND("#",SUBSTITUTE($Q1306,"/","#",LEN($Q1306)-LEN(SUBSTITUTE($Q1306,"/",""))))))),IF(LEFT($D1306,4)="BG-X","EG",IF(LEFT($D1306,2)="BG","G",IF(OR(RIGHT($D1306,2)="-0",RIGHT($D1306,3)="-00",RIGHT($D1306,4)="-000"),"","E"))),"A"))</f>
        <v/>
      </c>
      <c r="T1306" s="65"/>
      <c r="U1306" s="65"/>
      <c r="V1306" s="68"/>
      <c r="X1306" s="69"/>
      <c r="Y1306" s="69"/>
      <c r="AE1306" s="72" t="n">
        <f aca="false">D1306</f>
        <v>0</v>
      </c>
      <c r="AF1306" s="73" t="n">
        <f aca="false">F1306</f>
        <v>-1</v>
      </c>
      <c r="AG1306" s="73" t="n">
        <f aca="false">G1306</f>
        <v>0</v>
      </c>
      <c r="AH1306" s="63"/>
      <c r="AI1306" s="63"/>
      <c r="AJ1306" s="64"/>
      <c r="AK1306" s="64"/>
      <c r="AL1306" s="64"/>
      <c r="AM1306" s="73" t="n">
        <f aca="false">M1306</f>
        <v>0</v>
      </c>
      <c r="AN1306" s="73" t="n">
        <f aca="false">N1306</f>
        <v>0</v>
      </c>
      <c r="AO1306" s="73" t="n">
        <f aca="false">O1306</f>
        <v>0</v>
      </c>
      <c r="AP1306" s="73" t="e">
        <f aca="false">P1306</f>
        <v>#VALUE!</v>
      </c>
      <c r="AQ1306" s="73" t="n">
        <f aca="false">Q1306</f>
        <v>0</v>
      </c>
      <c r="AR1306" s="73" t="n">
        <f aca="false">R1306</f>
        <v>0</v>
      </c>
      <c r="AS1306" s="73" t="str">
        <f aca="false">S1306</f>
        <v/>
      </c>
      <c r="AT1306" s="73" t="n">
        <f aca="false">T1306</f>
        <v>0</v>
      </c>
      <c r="AU1306" s="73" t="n">
        <f aca="false">U1306</f>
        <v>0</v>
      </c>
      <c r="AV1306" s="73" t="n">
        <f aca="false">V1306</f>
        <v>0</v>
      </c>
      <c r="AX1306" s="69" t="n">
        <f aca="false">X1306</f>
        <v>0</v>
      </c>
      <c r="AY1306" s="74" t="n">
        <f aca="false">Y1306</f>
        <v>0</v>
      </c>
    </row>
    <row r="1307" customFormat="false" ht="15" hidden="false" customHeight="false" outlineLevel="0" collapsed="false">
      <c r="A1307" s="58" t="str">
        <f aca="false">IF(ISERROR(SEARCH("-X-",D1307)),IF(S1307="G","NO",IF(S1307="E","YES","")),"EXT")</f>
        <v/>
      </c>
      <c r="C1307" s="59"/>
      <c r="D1307" s="60"/>
      <c r="E1307" s="61"/>
      <c r="F1307" s="62" t="n">
        <f aca="false">LEN(Q1307)-LEN(SUBSTITUTE(Q1307,"/",""))-1</f>
        <v>-1</v>
      </c>
      <c r="G1307" s="62"/>
      <c r="H1307" s="63"/>
      <c r="I1307" s="63"/>
      <c r="J1307" s="64"/>
      <c r="K1307" s="64"/>
      <c r="L1307" s="64"/>
      <c r="M1307" s="63"/>
      <c r="N1307" s="65"/>
      <c r="O1307" s="65"/>
      <c r="P1307" s="66" t="e">
        <f aca="false">MID(SUBSTITUTE(SUBSTITUTE(Q1307,"/",CONCATENATE(CHAR(10),"/")),"/",CONCATENATE(CHAR(10),"/"),F1307+1),2,500)</f>
        <v>#VALUE!</v>
      </c>
      <c r="Q1307" s="67"/>
      <c r="R1307" s="65"/>
      <c r="S1307" s="65" t="str">
        <f aca="false">IF($D1307="","",IF(ISERROR(FIND("/@",RIGHT($Q1307,LEN($Q1307)-FIND("#",SUBSTITUTE($Q1307,"/","#",LEN($Q1307)-LEN(SUBSTITUTE($Q1307,"/",""))))))),IF(LEFT($D1307,4)="BG-X","EG",IF(LEFT($D1307,2)="BG","G",IF(OR(RIGHT($D1307,2)="-0",RIGHT($D1307,3)="-00",RIGHT($D1307,4)="-000"),"","E"))),"A"))</f>
        <v/>
      </c>
      <c r="T1307" s="65"/>
      <c r="U1307" s="65"/>
      <c r="V1307" s="68"/>
      <c r="X1307" s="69"/>
      <c r="Y1307" s="69"/>
      <c r="AE1307" s="72" t="n">
        <f aca="false">D1307</f>
        <v>0</v>
      </c>
      <c r="AF1307" s="73" t="n">
        <f aca="false">F1307</f>
        <v>-1</v>
      </c>
      <c r="AG1307" s="73" t="n">
        <f aca="false">G1307</f>
        <v>0</v>
      </c>
      <c r="AH1307" s="63"/>
      <c r="AI1307" s="63"/>
      <c r="AJ1307" s="64"/>
      <c r="AK1307" s="64"/>
      <c r="AL1307" s="64"/>
      <c r="AM1307" s="73" t="n">
        <f aca="false">M1307</f>
        <v>0</v>
      </c>
      <c r="AN1307" s="73" t="n">
        <f aca="false">N1307</f>
        <v>0</v>
      </c>
      <c r="AO1307" s="73" t="n">
        <f aca="false">O1307</f>
        <v>0</v>
      </c>
      <c r="AP1307" s="73" t="e">
        <f aca="false">P1307</f>
        <v>#VALUE!</v>
      </c>
      <c r="AQ1307" s="73" t="n">
        <f aca="false">Q1307</f>
        <v>0</v>
      </c>
      <c r="AR1307" s="73" t="n">
        <f aca="false">R1307</f>
        <v>0</v>
      </c>
      <c r="AS1307" s="73" t="str">
        <f aca="false">S1307</f>
        <v/>
      </c>
      <c r="AT1307" s="73" t="n">
        <f aca="false">T1307</f>
        <v>0</v>
      </c>
      <c r="AU1307" s="73" t="n">
        <f aca="false">U1307</f>
        <v>0</v>
      </c>
      <c r="AV1307" s="73" t="n">
        <f aca="false">V1307</f>
        <v>0</v>
      </c>
      <c r="AX1307" s="69" t="n">
        <f aca="false">X1307</f>
        <v>0</v>
      </c>
      <c r="AY1307" s="74" t="n">
        <f aca="false">Y1307</f>
        <v>0</v>
      </c>
    </row>
    <row r="1308" customFormat="false" ht="15" hidden="false" customHeight="false" outlineLevel="0" collapsed="false">
      <c r="A1308" s="58" t="str">
        <f aca="false">IF(ISERROR(SEARCH("-X-",D1308)),IF(S1308="G","NO",IF(S1308="E","YES","")),"EXT")</f>
        <v/>
      </c>
      <c r="C1308" s="59"/>
      <c r="D1308" s="60"/>
      <c r="E1308" s="61"/>
      <c r="F1308" s="62" t="n">
        <f aca="false">LEN(Q1308)-LEN(SUBSTITUTE(Q1308,"/",""))-1</f>
        <v>-1</v>
      </c>
      <c r="G1308" s="62"/>
      <c r="H1308" s="63"/>
      <c r="I1308" s="63"/>
      <c r="J1308" s="64"/>
      <c r="K1308" s="64"/>
      <c r="L1308" s="64"/>
      <c r="M1308" s="63"/>
      <c r="N1308" s="65"/>
      <c r="O1308" s="65"/>
      <c r="P1308" s="66" t="e">
        <f aca="false">MID(SUBSTITUTE(SUBSTITUTE(Q1308,"/",CONCATENATE(CHAR(10),"/")),"/",CONCATENATE(CHAR(10),"/"),F1308+1),2,500)</f>
        <v>#VALUE!</v>
      </c>
      <c r="Q1308" s="67"/>
      <c r="R1308" s="65"/>
      <c r="S1308" s="65" t="str">
        <f aca="false">IF($D1308="","",IF(ISERROR(FIND("/@",RIGHT($Q1308,LEN($Q1308)-FIND("#",SUBSTITUTE($Q1308,"/","#",LEN($Q1308)-LEN(SUBSTITUTE($Q1308,"/",""))))))),IF(LEFT($D1308,4)="BG-X","EG",IF(LEFT($D1308,2)="BG","G",IF(OR(RIGHT($D1308,2)="-0",RIGHT($D1308,3)="-00",RIGHT($D1308,4)="-000"),"","E"))),"A"))</f>
        <v/>
      </c>
      <c r="T1308" s="65"/>
      <c r="U1308" s="65"/>
      <c r="V1308" s="68"/>
      <c r="X1308" s="69"/>
      <c r="Y1308" s="69"/>
      <c r="AE1308" s="72" t="n">
        <f aca="false">D1308</f>
        <v>0</v>
      </c>
      <c r="AF1308" s="73" t="n">
        <f aca="false">F1308</f>
        <v>-1</v>
      </c>
      <c r="AG1308" s="73" t="n">
        <f aca="false">G1308</f>
        <v>0</v>
      </c>
      <c r="AH1308" s="63"/>
      <c r="AI1308" s="63"/>
      <c r="AJ1308" s="64"/>
      <c r="AK1308" s="64"/>
      <c r="AL1308" s="64"/>
      <c r="AM1308" s="73" t="n">
        <f aca="false">M1308</f>
        <v>0</v>
      </c>
      <c r="AN1308" s="73" t="n">
        <f aca="false">N1308</f>
        <v>0</v>
      </c>
      <c r="AO1308" s="73" t="n">
        <f aca="false">O1308</f>
        <v>0</v>
      </c>
      <c r="AP1308" s="73" t="e">
        <f aca="false">P1308</f>
        <v>#VALUE!</v>
      </c>
      <c r="AQ1308" s="73" t="n">
        <f aca="false">Q1308</f>
        <v>0</v>
      </c>
      <c r="AR1308" s="73" t="n">
        <f aca="false">R1308</f>
        <v>0</v>
      </c>
      <c r="AS1308" s="73" t="str">
        <f aca="false">S1308</f>
        <v/>
      </c>
      <c r="AT1308" s="73" t="n">
        <f aca="false">T1308</f>
        <v>0</v>
      </c>
      <c r="AU1308" s="73" t="n">
        <f aca="false">U1308</f>
        <v>0</v>
      </c>
      <c r="AV1308" s="73" t="n">
        <f aca="false">V1308</f>
        <v>0</v>
      </c>
      <c r="AX1308" s="69" t="n">
        <f aca="false">X1308</f>
        <v>0</v>
      </c>
      <c r="AY1308" s="74" t="n">
        <f aca="false">Y1308</f>
        <v>0</v>
      </c>
    </row>
    <row r="1309" customFormat="false" ht="15" hidden="false" customHeight="false" outlineLevel="0" collapsed="false">
      <c r="A1309" s="58" t="str">
        <f aca="false">IF(ISERROR(SEARCH("-X-",D1309)),IF(S1309="G","NO",IF(S1309="E","YES","")),"EXT")</f>
        <v/>
      </c>
      <c r="C1309" s="59"/>
      <c r="D1309" s="60"/>
      <c r="E1309" s="61"/>
      <c r="F1309" s="62" t="n">
        <f aca="false">LEN(Q1309)-LEN(SUBSTITUTE(Q1309,"/",""))-1</f>
        <v>-1</v>
      </c>
      <c r="G1309" s="62"/>
      <c r="H1309" s="63"/>
      <c r="I1309" s="63"/>
      <c r="J1309" s="64"/>
      <c r="K1309" s="64"/>
      <c r="L1309" s="64"/>
      <c r="M1309" s="63"/>
      <c r="N1309" s="65"/>
      <c r="O1309" s="65"/>
      <c r="P1309" s="66" t="e">
        <f aca="false">MID(SUBSTITUTE(SUBSTITUTE(Q1309,"/",CONCATENATE(CHAR(10),"/")),"/",CONCATENATE(CHAR(10),"/"),F1309+1),2,500)</f>
        <v>#VALUE!</v>
      </c>
      <c r="Q1309" s="67"/>
      <c r="R1309" s="65"/>
      <c r="S1309" s="65" t="str">
        <f aca="false">IF($D1309="","",IF(ISERROR(FIND("/@",RIGHT($Q1309,LEN($Q1309)-FIND("#",SUBSTITUTE($Q1309,"/","#",LEN($Q1309)-LEN(SUBSTITUTE($Q1309,"/",""))))))),IF(LEFT($D1309,4)="BG-X","EG",IF(LEFT($D1309,2)="BG","G",IF(OR(RIGHT($D1309,2)="-0",RIGHT($D1309,3)="-00",RIGHT($D1309,4)="-000"),"","E"))),"A"))</f>
        <v/>
      </c>
      <c r="T1309" s="65"/>
      <c r="U1309" s="65"/>
      <c r="V1309" s="68"/>
      <c r="X1309" s="69"/>
      <c r="Y1309" s="69"/>
      <c r="AE1309" s="72" t="n">
        <f aca="false">D1309</f>
        <v>0</v>
      </c>
      <c r="AF1309" s="73" t="n">
        <f aca="false">F1309</f>
        <v>-1</v>
      </c>
      <c r="AG1309" s="73" t="n">
        <f aca="false">G1309</f>
        <v>0</v>
      </c>
      <c r="AH1309" s="63"/>
      <c r="AI1309" s="63"/>
      <c r="AJ1309" s="64"/>
      <c r="AK1309" s="64"/>
      <c r="AL1309" s="64"/>
      <c r="AM1309" s="73" t="n">
        <f aca="false">M1309</f>
        <v>0</v>
      </c>
      <c r="AN1309" s="73" t="n">
        <f aca="false">N1309</f>
        <v>0</v>
      </c>
      <c r="AO1309" s="73" t="n">
        <f aca="false">O1309</f>
        <v>0</v>
      </c>
      <c r="AP1309" s="73" t="e">
        <f aca="false">P1309</f>
        <v>#VALUE!</v>
      </c>
      <c r="AQ1309" s="73" t="n">
        <f aca="false">Q1309</f>
        <v>0</v>
      </c>
      <c r="AR1309" s="73" t="n">
        <f aca="false">R1309</f>
        <v>0</v>
      </c>
      <c r="AS1309" s="73" t="str">
        <f aca="false">S1309</f>
        <v/>
      </c>
      <c r="AT1309" s="73" t="n">
        <f aca="false">T1309</f>
        <v>0</v>
      </c>
      <c r="AU1309" s="73" t="n">
        <f aca="false">U1309</f>
        <v>0</v>
      </c>
      <c r="AV1309" s="73" t="n">
        <f aca="false">V1309</f>
        <v>0</v>
      </c>
      <c r="AX1309" s="69" t="n">
        <f aca="false">X1309</f>
        <v>0</v>
      </c>
      <c r="AY1309" s="74" t="n">
        <f aca="false">Y1309</f>
        <v>0</v>
      </c>
    </row>
    <row r="1310" customFormat="false" ht="15" hidden="false" customHeight="false" outlineLevel="0" collapsed="false">
      <c r="A1310" s="58" t="str">
        <f aca="false">IF(ISERROR(SEARCH("-X-",D1310)),IF(S1310="G","NO",IF(S1310="E","YES","")),"EXT")</f>
        <v/>
      </c>
      <c r="C1310" s="59"/>
      <c r="D1310" s="60"/>
      <c r="E1310" s="61"/>
      <c r="F1310" s="62" t="n">
        <f aca="false">LEN(Q1310)-LEN(SUBSTITUTE(Q1310,"/",""))-1</f>
        <v>-1</v>
      </c>
      <c r="G1310" s="62"/>
      <c r="H1310" s="63"/>
      <c r="I1310" s="63"/>
      <c r="J1310" s="64"/>
      <c r="K1310" s="64"/>
      <c r="L1310" s="64"/>
      <c r="M1310" s="63"/>
      <c r="N1310" s="65"/>
      <c r="O1310" s="65"/>
      <c r="P1310" s="66" t="e">
        <f aca="false">MID(SUBSTITUTE(SUBSTITUTE(Q1310,"/",CONCATENATE(CHAR(10),"/")),"/",CONCATENATE(CHAR(10),"/"),F1310+1),2,500)</f>
        <v>#VALUE!</v>
      </c>
      <c r="Q1310" s="67"/>
      <c r="R1310" s="65"/>
      <c r="S1310" s="65" t="str">
        <f aca="false">IF($D1310="","",IF(ISERROR(FIND("/@",RIGHT($Q1310,LEN($Q1310)-FIND("#",SUBSTITUTE($Q1310,"/","#",LEN($Q1310)-LEN(SUBSTITUTE($Q1310,"/",""))))))),IF(LEFT($D1310,4)="BG-X","EG",IF(LEFT($D1310,2)="BG","G",IF(OR(RIGHT($D1310,2)="-0",RIGHT($D1310,3)="-00",RIGHT($D1310,4)="-000"),"","E"))),"A"))</f>
        <v/>
      </c>
      <c r="T1310" s="65"/>
      <c r="U1310" s="65"/>
      <c r="V1310" s="68"/>
      <c r="X1310" s="69"/>
      <c r="Y1310" s="69"/>
      <c r="AE1310" s="72" t="n">
        <f aca="false">D1310</f>
        <v>0</v>
      </c>
      <c r="AF1310" s="73" t="n">
        <f aca="false">F1310</f>
        <v>-1</v>
      </c>
      <c r="AG1310" s="73" t="n">
        <f aca="false">G1310</f>
        <v>0</v>
      </c>
      <c r="AH1310" s="63"/>
      <c r="AI1310" s="63"/>
      <c r="AJ1310" s="64"/>
      <c r="AK1310" s="64"/>
      <c r="AL1310" s="64"/>
      <c r="AM1310" s="73" t="n">
        <f aca="false">M1310</f>
        <v>0</v>
      </c>
      <c r="AN1310" s="73" t="n">
        <f aca="false">N1310</f>
        <v>0</v>
      </c>
      <c r="AO1310" s="73" t="n">
        <f aca="false">O1310</f>
        <v>0</v>
      </c>
      <c r="AP1310" s="73" t="e">
        <f aca="false">P1310</f>
        <v>#VALUE!</v>
      </c>
      <c r="AQ1310" s="73" t="n">
        <f aca="false">Q1310</f>
        <v>0</v>
      </c>
      <c r="AR1310" s="73" t="n">
        <f aca="false">R1310</f>
        <v>0</v>
      </c>
      <c r="AS1310" s="73" t="str">
        <f aca="false">S1310</f>
        <v/>
      </c>
      <c r="AT1310" s="73" t="n">
        <f aca="false">T1310</f>
        <v>0</v>
      </c>
      <c r="AU1310" s="73" t="n">
        <f aca="false">U1310</f>
        <v>0</v>
      </c>
      <c r="AV1310" s="73" t="n">
        <f aca="false">V1310</f>
        <v>0</v>
      </c>
      <c r="AX1310" s="69" t="n">
        <f aca="false">X1310</f>
        <v>0</v>
      </c>
      <c r="AY1310" s="74" t="n">
        <f aca="false">Y1310</f>
        <v>0</v>
      </c>
    </row>
    <row r="1311" customFormat="false" ht="15" hidden="false" customHeight="false" outlineLevel="0" collapsed="false">
      <c r="A1311" s="58" t="str">
        <f aca="false">IF(ISERROR(SEARCH("-X-",D1311)),IF(S1311="G","NO",IF(S1311="E","YES","")),"EXT")</f>
        <v/>
      </c>
      <c r="C1311" s="59"/>
      <c r="D1311" s="60"/>
      <c r="E1311" s="61"/>
      <c r="F1311" s="62" t="n">
        <f aca="false">LEN(Q1311)-LEN(SUBSTITUTE(Q1311,"/",""))-1</f>
        <v>-1</v>
      </c>
      <c r="G1311" s="62"/>
      <c r="H1311" s="63"/>
      <c r="I1311" s="63"/>
      <c r="J1311" s="64"/>
      <c r="K1311" s="64"/>
      <c r="L1311" s="64"/>
      <c r="M1311" s="63"/>
      <c r="N1311" s="65"/>
      <c r="O1311" s="65"/>
      <c r="P1311" s="66" t="e">
        <f aca="false">MID(SUBSTITUTE(SUBSTITUTE(Q1311,"/",CONCATENATE(CHAR(10),"/")),"/",CONCATENATE(CHAR(10),"/"),F1311+1),2,500)</f>
        <v>#VALUE!</v>
      </c>
      <c r="Q1311" s="67"/>
      <c r="R1311" s="65"/>
      <c r="S1311" s="65" t="str">
        <f aca="false">IF($D1311="","",IF(ISERROR(FIND("/@",RIGHT($Q1311,LEN($Q1311)-FIND("#",SUBSTITUTE($Q1311,"/","#",LEN($Q1311)-LEN(SUBSTITUTE($Q1311,"/",""))))))),IF(LEFT($D1311,4)="BG-X","EG",IF(LEFT($D1311,2)="BG","G",IF(OR(RIGHT($D1311,2)="-0",RIGHT($D1311,3)="-00",RIGHT($D1311,4)="-000"),"","E"))),"A"))</f>
        <v/>
      </c>
      <c r="T1311" s="65"/>
      <c r="U1311" s="65"/>
      <c r="V1311" s="68"/>
      <c r="X1311" s="69"/>
      <c r="Y1311" s="69"/>
      <c r="AE1311" s="72" t="n">
        <f aca="false">D1311</f>
        <v>0</v>
      </c>
      <c r="AF1311" s="73" t="n">
        <f aca="false">F1311</f>
        <v>-1</v>
      </c>
      <c r="AG1311" s="73" t="n">
        <f aca="false">G1311</f>
        <v>0</v>
      </c>
      <c r="AH1311" s="63"/>
      <c r="AI1311" s="63"/>
      <c r="AJ1311" s="64"/>
      <c r="AK1311" s="64"/>
      <c r="AL1311" s="64"/>
      <c r="AM1311" s="73" t="n">
        <f aca="false">M1311</f>
        <v>0</v>
      </c>
      <c r="AN1311" s="73" t="n">
        <f aca="false">N1311</f>
        <v>0</v>
      </c>
      <c r="AO1311" s="73" t="n">
        <f aca="false">O1311</f>
        <v>0</v>
      </c>
      <c r="AP1311" s="73" t="e">
        <f aca="false">P1311</f>
        <v>#VALUE!</v>
      </c>
      <c r="AQ1311" s="73" t="n">
        <f aca="false">Q1311</f>
        <v>0</v>
      </c>
      <c r="AR1311" s="73" t="n">
        <f aca="false">R1311</f>
        <v>0</v>
      </c>
      <c r="AS1311" s="73" t="str">
        <f aca="false">S1311</f>
        <v/>
      </c>
      <c r="AT1311" s="73" t="n">
        <f aca="false">T1311</f>
        <v>0</v>
      </c>
      <c r="AU1311" s="73" t="n">
        <f aca="false">U1311</f>
        <v>0</v>
      </c>
      <c r="AV1311" s="73" t="n">
        <f aca="false">V1311</f>
        <v>0</v>
      </c>
      <c r="AX1311" s="69" t="n">
        <f aca="false">X1311</f>
        <v>0</v>
      </c>
      <c r="AY1311" s="74" t="n">
        <f aca="false">Y1311</f>
        <v>0</v>
      </c>
    </row>
    <row r="1312" customFormat="false" ht="15" hidden="false" customHeight="false" outlineLevel="0" collapsed="false">
      <c r="A1312" s="58" t="str">
        <f aca="false">IF(ISERROR(SEARCH("-X-",D1312)),IF(S1312="G","NO",IF(S1312="E","YES","")),"EXT")</f>
        <v/>
      </c>
      <c r="C1312" s="59"/>
      <c r="D1312" s="60"/>
      <c r="E1312" s="61"/>
      <c r="F1312" s="62" t="n">
        <f aca="false">LEN(Q1312)-LEN(SUBSTITUTE(Q1312,"/",""))-1</f>
        <v>-1</v>
      </c>
      <c r="G1312" s="62"/>
      <c r="H1312" s="63"/>
      <c r="I1312" s="63"/>
      <c r="J1312" s="64"/>
      <c r="K1312" s="64"/>
      <c r="L1312" s="64"/>
      <c r="M1312" s="63"/>
      <c r="N1312" s="65"/>
      <c r="O1312" s="65"/>
      <c r="P1312" s="66" t="e">
        <f aca="false">MID(SUBSTITUTE(SUBSTITUTE(Q1312,"/",CONCATENATE(CHAR(10),"/")),"/",CONCATENATE(CHAR(10),"/"),F1312+1),2,500)</f>
        <v>#VALUE!</v>
      </c>
      <c r="Q1312" s="67"/>
      <c r="R1312" s="65"/>
      <c r="S1312" s="65" t="str">
        <f aca="false">IF($D1312="","",IF(ISERROR(FIND("/@",RIGHT($Q1312,LEN($Q1312)-FIND("#",SUBSTITUTE($Q1312,"/","#",LEN($Q1312)-LEN(SUBSTITUTE($Q1312,"/",""))))))),IF(LEFT($D1312,4)="BG-X","EG",IF(LEFT($D1312,2)="BG","G",IF(OR(RIGHT($D1312,2)="-0",RIGHT($D1312,3)="-00",RIGHT($D1312,4)="-000"),"","E"))),"A"))</f>
        <v/>
      </c>
      <c r="T1312" s="65"/>
      <c r="U1312" s="65"/>
      <c r="V1312" s="68"/>
      <c r="X1312" s="69"/>
      <c r="Y1312" s="69"/>
      <c r="AE1312" s="72" t="n">
        <f aca="false">D1312</f>
        <v>0</v>
      </c>
      <c r="AF1312" s="73" t="n">
        <f aca="false">F1312</f>
        <v>-1</v>
      </c>
      <c r="AG1312" s="73" t="n">
        <f aca="false">G1312</f>
        <v>0</v>
      </c>
      <c r="AH1312" s="63"/>
      <c r="AI1312" s="63"/>
      <c r="AJ1312" s="64"/>
      <c r="AK1312" s="64"/>
      <c r="AL1312" s="64"/>
      <c r="AM1312" s="73" t="n">
        <f aca="false">M1312</f>
        <v>0</v>
      </c>
      <c r="AN1312" s="73" t="n">
        <f aca="false">N1312</f>
        <v>0</v>
      </c>
      <c r="AO1312" s="73" t="n">
        <f aca="false">O1312</f>
        <v>0</v>
      </c>
      <c r="AP1312" s="73" t="e">
        <f aca="false">P1312</f>
        <v>#VALUE!</v>
      </c>
      <c r="AQ1312" s="73" t="n">
        <f aca="false">Q1312</f>
        <v>0</v>
      </c>
      <c r="AR1312" s="73" t="n">
        <f aca="false">R1312</f>
        <v>0</v>
      </c>
      <c r="AS1312" s="73" t="str">
        <f aca="false">S1312</f>
        <v/>
      </c>
      <c r="AT1312" s="73" t="n">
        <f aca="false">T1312</f>
        <v>0</v>
      </c>
      <c r="AU1312" s="73" t="n">
        <f aca="false">U1312</f>
        <v>0</v>
      </c>
      <c r="AV1312" s="73" t="n">
        <f aca="false">V1312</f>
        <v>0</v>
      </c>
      <c r="AX1312" s="69" t="n">
        <f aca="false">X1312</f>
        <v>0</v>
      </c>
      <c r="AY1312" s="74" t="n">
        <f aca="false">Y1312</f>
        <v>0</v>
      </c>
    </row>
    <row r="1313" customFormat="false" ht="15" hidden="false" customHeight="false" outlineLevel="0" collapsed="false">
      <c r="A1313" s="58" t="str">
        <f aca="false">IF(ISERROR(SEARCH("-X-",D1313)),IF(S1313="G","NO",IF(S1313="E","YES","")),"EXT")</f>
        <v/>
      </c>
      <c r="C1313" s="59"/>
      <c r="D1313" s="60"/>
      <c r="E1313" s="61"/>
      <c r="F1313" s="62" t="n">
        <f aca="false">LEN(Q1313)-LEN(SUBSTITUTE(Q1313,"/",""))-1</f>
        <v>-1</v>
      </c>
      <c r="G1313" s="62"/>
      <c r="H1313" s="63"/>
      <c r="I1313" s="63"/>
      <c r="J1313" s="64"/>
      <c r="K1313" s="64"/>
      <c r="L1313" s="64"/>
      <c r="M1313" s="63"/>
      <c r="N1313" s="65"/>
      <c r="O1313" s="65"/>
      <c r="P1313" s="66" t="e">
        <f aca="false">MID(SUBSTITUTE(SUBSTITUTE(Q1313,"/",CONCATENATE(CHAR(10),"/")),"/",CONCATENATE(CHAR(10),"/"),F1313+1),2,500)</f>
        <v>#VALUE!</v>
      </c>
      <c r="Q1313" s="67"/>
      <c r="R1313" s="65"/>
      <c r="S1313" s="65" t="str">
        <f aca="false">IF($D1313="","",IF(ISERROR(FIND("/@",RIGHT($Q1313,LEN($Q1313)-FIND("#",SUBSTITUTE($Q1313,"/","#",LEN($Q1313)-LEN(SUBSTITUTE($Q1313,"/",""))))))),IF(LEFT($D1313,4)="BG-X","EG",IF(LEFT($D1313,2)="BG","G",IF(OR(RIGHT($D1313,2)="-0",RIGHT($D1313,3)="-00",RIGHT($D1313,4)="-000"),"","E"))),"A"))</f>
        <v/>
      </c>
      <c r="T1313" s="65"/>
      <c r="U1313" s="65"/>
      <c r="V1313" s="68"/>
      <c r="X1313" s="69"/>
      <c r="Y1313" s="69"/>
      <c r="AE1313" s="72" t="n">
        <f aca="false">D1313</f>
        <v>0</v>
      </c>
      <c r="AF1313" s="73" t="n">
        <f aca="false">F1313</f>
        <v>-1</v>
      </c>
      <c r="AG1313" s="73" t="n">
        <f aca="false">G1313</f>
        <v>0</v>
      </c>
      <c r="AH1313" s="63"/>
      <c r="AI1313" s="63"/>
      <c r="AJ1313" s="64"/>
      <c r="AK1313" s="64"/>
      <c r="AL1313" s="64"/>
      <c r="AM1313" s="73" t="n">
        <f aca="false">M1313</f>
        <v>0</v>
      </c>
      <c r="AN1313" s="73" t="n">
        <f aca="false">N1313</f>
        <v>0</v>
      </c>
      <c r="AO1313" s="73" t="n">
        <f aca="false">O1313</f>
        <v>0</v>
      </c>
      <c r="AP1313" s="73" t="e">
        <f aca="false">P1313</f>
        <v>#VALUE!</v>
      </c>
      <c r="AQ1313" s="73" t="n">
        <f aca="false">Q1313</f>
        <v>0</v>
      </c>
      <c r="AR1313" s="73" t="n">
        <f aca="false">R1313</f>
        <v>0</v>
      </c>
      <c r="AS1313" s="73" t="str">
        <f aca="false">S1313</f>
        <v/>
      </c>
      <c r="AT1313" s="73" t="n">
        <f aca="false">T1313</f>
        <v>0</v>
      </c>
      <c r="AU1313" s="73" t="n">
        <f aca="false">U1313</f>
        <v>0</v>
      </c>
      <c r="AV1313" s="73" t="n">
        <f aca="false">V1313</f>
        <v>0</v>
      </c>
      <c r="AX1313" s="69" t="n">
        <f aca="false">X1313</f>
        <v>0</v>
      </c>
      <c r="AY1313" s="74" t="n">
        <f aca="false">Y1313</f>
        <v>0</v>
      </c>
    </row>
    <row r="1314" customFormat="false" ht="15" hidden="false" customHeight="false" outlineLevel="0" collapsed="false">
      <c r="A1314" s="58" t="str">
        <f aca="false">IF(ISERROR(SEARCH("-X-",D1314)),IF(S1314="G","NO",IF(S1314="E","YES","")),"EXT")</f>
        <v/>
      </c>
      <c r="C1314" s="59"/>
      <c r="D1314" s="60"/>
      <c r="E1314" s="61"/>
      <c r="F1314" s="62" t="n">
        <f aca="false">LEN(Q1314)-LEN(SUBSTITUTE(Q1314,"/",""))-1</f>
        <v>-1</v>
      </c>
      <c r="G1314" s="62"/>
      <c r="H1314" s="63"/>
      <c r="I1314" s="63"/>
      <c r="J1314" s="64"/>
      <c r="K1314" s="64"/>
      <c r="L1314" s="64"/>
      <c r="M1314" s="63"/>
      <c r="N1314" s="65"/>
      <c r="O1314" s="65"/>
      <c r="P1314" s="66" t="e">
        <f aca="false">MID(SUBSTITUTE(SUBSTITUTE(Q1314,"/",CONCATENATE(CHAR(10),"/")),"/",CONCATENATE(CHAR(10),"/"),F1314+1),2,500)</f>
        <v>#VALUE!</v>
      </c>
      <c r="Q1314" s="67"/>
      <c r="R1314" s="65"/>
      <c r="S1314" s="65" t="str">
        <f aca="false">IF($D1314="","",IF(ISERROR(FIND("/@",RIGHT($Q1314,LEN($Q1314)-FIND("#",SUBSTITUTE($Q1314,"/","#",LEN($Q1314)-LEN(SUBSTITUTE($Q1314,"/",""))))))),IF(LEFT($D1314,4)="BG-X","EG",IF(LEFT($D1314,2)="BG","G",IF(OR(RIGHT($D1314,2)="-0",RIGHT($D1314,3)="-00",RIGHT($D1314,4)="-000"),"","E"))),"A"))</f>
        <v/>
      </c>
      <c r="T1314" s="65"/>
      <c r="U1314" s="65"/>
      <c r="V1314" s="68"/>
      <c r="X1314" s="69"/>
      <c r="Y1314" s="69"/>
      <c r="AE1314" s="72" t="n">
        <f aca="false">D1314</f>
        <v>0</v>
      </c>
      <c r="AF1314" s="73" t="n">
        <f aca="false">F1314</f>
        <v>-1</v>
      </c>
      <c r="AG1314" s="73" t="n">
        <f aca="false">G1314</f>
        <v>0</v>
      </c>
      <c r="AH1314" s="63"/>
      <c r="AI1314" s="63"/>
      <c r="AJ1314" s="64"/>
      <c r="AK1314" s="64"/>
      <c r="AL1314" s="64"/>
      <c r="AM1314" s="73" t="n">
        <f aca="false">M1314</f>
        <v>0</v>
      </c>
      <c r="AN1314" s="73" t="n">
        <f aca="false">N1314</f>
        <v>0</v>
      </c>
      <c r="AO1314" s="73" t="n">
        <f aca="false">O1314</f>
        <v>0</v>
      </c>
      <c r="AP1314" s="73" t="e">
        <f aca="false">P1314</f>
        <v>#VALUE!</v>
      </c>
      <c r="AQ1314" s="73" t="n">
        <f aca="false">Q1314</f>
        <v>0</v>
      </c>
      <c r="AR1314" s="73" t="n">
        <f aca="false">R1314</f>
        <v>0</v>
      </c>
      <c r="AS1314" s="73" t="str">
        <f aca="false">S1314</f>
        <v/>
      </c>
      <c r="AT1314" s="73" t="n">
        <f aca="false">T1314</f>
        <v>0</v>
      </c>
      <c r="AU1314" s="73" t="n">
        <f aca="false">U1314</f>
        <v>0</v>
      </c>
      <c r="AV1314" s="73" t="n">
        <f aca="false">V1314</f>
        <v>0</v>
      </c>
      <c r="AX1314" s="69" t="n">
        <f aca="false">X1314</f>
        <v>0</v>
      </c>
      <c r="AY1314" s="74" t="n">
        <f aca="false">Y1314</f>
        <v>0</v>
      </c>
    </row>
    <row r="1315" customFormat="false" ht="15" hidden="false" customHeight="false" outlineLevel="0" collapsed="false">
      <c r="A1315" s="58" t="str">
        <f aca="false">IF(ISERROR(SEARCH("-X-",D1315)),IF(S1315="G","NO",IF(S1315="E","YES","")),"EXT")</f>
        <v/>
      </c>
      <c r="C1315" s="59"/>
      <c r="D1315" s="60"/>
      <c r="E1315" s="61"/>
      <c r="F1315" s="62" t="n">
        <f aca="false">LEN(Q1315)-LEN(SUBSTITUTE(Q1315,"/",""))-1</f>
        <v>-1</v>
      </c>
      <c r="G1315" s="62"/>
      <c r="H1315" s="63"/>
      <c r="I1315" s="63"/>
      <c r="J1315" s="64"/>
      <c r="K1315" s="64"/>
      <c r="L1315" s="64"/>
      <c r="M1315" s="63"/>
      <c r="N1315" s="65"/>
      <c r="O1315" s="65"/>
      <c r="P1315" s="66" t="e">
        <f aca="false">MID(SUBSTITUTE(SUBSTITUTE(Q1315,"/",CONCATENATE(CHAR(10),"/")),"/",CONCATENATE(CHAR(10),"/"),F1315+1),2,500)</f>
        <v>#VALUE!</v>
      </c>
      <c r="Q1315" s="67"/>
      <c r="R1315" s="65"/>
      <c r="S1315" s="65" t="str">
        <f aca="false">IF($D1315="","",IF(ISERROR(FIND("/@",RIGHT($Q1315,LEN($Q1315)-FIND("#",SUBSTITUTE($Q1315,"/","#",LEN($Q1315)-LEN(SUBSTITUTE($Q1315,"/",""))))))),IF(LEFT($D1315,4)="BG-X","EG",IF(LEFT($D1315,2)="BG","G",IF(OR(RIGHT($D1315,2)="-0",RIGHT($D1315,3)="-00",RIGHT($D1315,4)="-000"),"","E"))),"A"))</f>
        <v/>
      </c>
      <c r="T1315" s="65"/>
      <c r="U1315" s="65"/>
      <c r="V1315" s="68"/>
      <c r="X1315" s="69"/>
      <c r="Y1315" s="69"/>
      <c r="AE1315" s="72" t="n">
        <f aca="false">D1315</f>
        <v>0</v>
      </c>
      <c r="AF1315" s="73" t="n">
        <f aca="false">F1315</f>
        <v>-1</v>
      </c>
      <c r="AG1315" s="73" t="n">
        <f aca="false">G1315</f>
        <v>0</v>
      </c>
      <c r="AH1315" s="63"/>
      <c r="AI1315" s="63"/>
      <c r="AJ1315" s="64"/>
      <c r="AK1315" s="64"/>
      <c r="AL1315" s="64"/>
      <c r="AM1315" s="73" t="n">
        <f aca="false">M1315</f>
        <v>0</v>
      </c>
      <c r="AN1315" s="73" t="n">
        <f aca="false">N1315</f>
        <v>0</v>
      </c>
      <c r="AO1315" s="73" t="n">
        <f aca="false">O1315</f>
        <v>0</v>
      </c>
      <c r="AP1315" s="73" t="e">
        <f aca="false">P1315</f>
        <v>#VALUE!</v>
      </c>
      <c r="AQ1315" s="73" t="n">
        <f aca="false">Q1315</f>
        <v>0</v>
      </c>
      <c r="AR1315" s="73" t="n">
        <f aca="false">R1315</f>
        <v>0</v>
      </c>
      <c r="AS1315" s="73" t="str">
        <f aca="false">S1315</f>
        <v/>
      </c>
      <c r="AT1315" s="73" t="n">
        <f aca="false">T1315</f>
        <v>0</v>
      </c>
      <c r="AU1315" s="73" t="n">
        <f aca="false">U1315</f>
        <v>0</v>
      </c>
      <c r="AV1315" s="73" t="n">
        <f aca="false">V1315</f>
        <v>0</v>
      </c>
      <c r="AX1315" s="69" t="n">
        <f aca="false">X1315</f>
        <v>0</v>
      </c>
      <c r="AY1315" s="74" t="n">
        <f aca="false">Y1315</f>
        <v>0</v>
      </c>
    </row>
    <row r="1316" customFormat="false" ht="15" hidden="false" customHeight="false" outlineLevel="0" collapsed="false">
      <c r="A1316" s="58" t="str">
        <f aca="false">IF(ISERROR(SEARCH("-X-",D1316)),IF(S1316="G","NO",IF(S1316="E","YES","")),"EXT")</f>
        <v/>
      </c>
      <c r="C1316" s="59"/>
      <c r="D1316" s="60"/>
      <c r="E1316" s="61"/>
      <c r="F1316" s="62" t="n">
        <f aca="false">LEN(Q1316)-LEN(SUBSTITUTE(Q1316,"/",""))-1</f>
        <v>-1</v>
      </c>
      <c r="G1316" s="62"/>
      <c r="H1316" s="63"/>
      <c r="I1316" s="63"/>
      <c r="J1316" s="64"/>
      <c r="K1316" s="64"/>
      <c r="L1316" s="64"/>
      <c r="M1316" s="63"/>
      <c r="N1316" s="65"/>
      <c r="O1316" s="65"/>
      <c r="P1316" s="66" t="e">
        <f aca="false">MID(SUBSTITUTE(SUBSTITUTE(Q1316,"/",CONCATENATE(CHAR(10),"/")),"/",CONCATENATE(CHAR(10),"/"),F1316+1),2,500)</f>
        <v>#VALUE!</v>
      </c>
      <c r="Q1316" s="67"/>
      <c r="R1316" s="65"/>
      <c r="S1316" s="65" t="str">
        <f aca="false">IF($D1316="","",IF(ISERROR(FIND("/@",RIGHT($Q1316,LEN($Q1316)-FIND("#",SUBSTITUTE($Q1316,"/","#",LEN($Q1316)-LEN(SUBSTITUTE($Q1316,"/",""))))))),IF(LEFT($D1316,4)="BG-X","EG",IF(LEFT($D1316,2)="BG","G",IF(OR(RIGHT($D1316,2)="-0",RIGHT($D1316,3)="-00",RIGHT($D1316,4)="-000"),"","E"))),"A"))</f>
        <v/>
      </c>
      <c r="T1316" s="65"/>
      <c r="U1316" s="65"/>
      <c r="V1316" s="68"/>
      <c r="X1316" s="69"/>
      <c r="Y1316" s="69"/>
      <c r="AE1316" s="72" t="n">
        <f aca="false">D1316</f>
        <v>0</v>
      </c>
      <c r="AF1316" s="73" t="n">
        <f aca="false">F1316</f>
        <v>-1</v>
      </c>
      <c r="AG1316" s="73" t="n">
        <f aca="false">G1316</f>
        <v>0</v>
      </c>
      <c r="AH1316" s="63"/>
      <c r="AI1316" s="63"/>
      <c r="AJ1316" s="64"/>
      <c r="AK1316" s="64"/>
      <c r="AL1316" s="64"/>
      <c r="AM1316" s="73" t="n">
        <f aca="false">M1316</f>
        <v>0</v>
      </c>
      <c r="AN1316" s="73" t="n">
        <f aca="false">N1316</f>
        <v>0</v>
      </c>
      <c r="AO1316" s="73" t="n">
        <f aca="false">O1316</f>
        <v>0</v>
      </c>
      <c r="AP1316" s="73" t="e">
        <f aca="false">P1316</f>
        <v>#VALUE!</v>
      </c>
      <c r="AQ1316" s="73" t="n">
        <f aca="false">Q1316</f>
        <v>0</v>
      </c>
      <c r="AR1316" s="73" t="n">
        <f aca="false">R1316</f>
        <v>0</v>
      </c>
      <c r="AS1316" s="73" t="str">
        <f aca="false">S1316</f>
        <v/>
      </c>
      <c r="AT1316" s="73" t="n">
        <f aca="false">T1316</f>
        <v>0</v>
      </c>
      <c r="AU1316" s="73" t="n">
        <f aca="false">U1316</f>
        <v>0</v>
      </c>
      <c r="AV1316" s="73" t="n">
        <f aca="false">V1316</f>
        <v>0</v>
      </c>
      <c r="AX1316" s="69" t="n">
        <f aca="false">X1316</f>
        <v>0</v>
      </c>
      <c r="AY1316" s="74" t="n">
        <f aca="false">Y1316</f>
        <v>0</v>
      </c>
    </row>
    <row r="1317" customFormat="false" ht="15" hidden="false" customHeight="false" outlineLevel="0" collapsed="false">
      <c r="A1317" s="58" t="str">
        <f aca="false">IF(ISERROR(SEARCH("-X-",D1317)),IF(S1317="G","NO",IF(S1317="E","YES","")),"EXT")</f>
        <v/>
      </c>
      <c r="C1317" s="59"/>
      <c r="D1317" s="60"/>
      <c r="E1317" s="61"/>
      <c r="F1317" s="62" t="n">
        <f aca="false">LEN(Q1317)-LEN(SUBSTITUTE(Q1317,"/",""))-1</f>
        <v>-1</v>
      </c>
      <c r="G1317" s="62"/>
      <c r="H1317" s="63"/>
      <c r="I1317" s="63"/>
      <c r="J1317" s="64"/>
      <c r="K1317" s="64"/>
      <c r="L1317" s="64"/>
      <c r="M1317" s="63"/>
      <c r="N1317" s="65"/>
      <c r="O1317" s="65"/>
      <c r="P1317" s="66" t="e">
        <f aca="false">MID(SUBSTITUTE(SUBSTITUTE(Q1317,"/",CONCATENATE(CHAR(10),"/")),"/",CONCATENATE(CHAR(10),"/"),F1317+1),2,500)</f>
        <v>#VALUE!</v>
      </c>
      <c r="Q1317" s="67"/>
      <c r="R1317" s="65"/>
      <c r="S1317" s="65" t="str">
        <f aca="false">IF($D1317="","",IF(ISERROR(FIND("/@",RIGHT($Q1317,LEN($Q1317)-FIND("#",SUBSTITUTE($Q1317,"/","#",LEN($Q1317)-LEN(SUBSTITUTE($Q1317,"/",""))))))),IF(LEFT($D1317,4)="BG-X","EG",IF(LEFT($D1317,2)="BG","G",IF(OR(RIGHT($D1317,2)="-0",RIGHT($D1317,3)="-00",RIGHT($D1317,4)="-000"),"","E"))),"A"))</f>
        <v/>
      </c>
      <c r="T1317" s="65"/>
      <c r="U1317" s="65"/>
      <c r="V1317" s="68"/>
      <c r="X1317" s="69"/>
      <c r="Y1317" s="69"/>
      <c r="AE1317" s="72" t="n">
        <f aca="false">D1317</f>
        <v>0</v>
      </c>
      <c r="AF1317" s="73" t="n">
        <f aca="false">F1317</f>
        <v>-1</v>
      </c>
      <c r="AG1317" s="73" t="n">
        <f aca="false">G1317</f>
        <v>0</v>
      </c>
      <c r="AH1317" s="63"/>
      <c r="AI1317" s="63"/>
      <c r="AJ1317" s="64"/>
      <c r="AK1317" s="64"/>
      <c r="AL1317" s="64"/>
      <c r="AM1317" s="73" t="n">
        <f aca="false">M1317</f>
        <v>0</v>
      </c>
      <c r="AN1317" s="73" t="n">
        <f aca="false">N1317</f>
        <v>0</v>
      </c>
      <c r="AO1317" s="73" t="n">
        <f aca="false">O1317</f>
        <v>0</v>
      </c>
      <c r="AP1317" s="73" t="e">
        <f aca="false">P1317</f>
        <v>#VALUE!</v>
      </c>
      <c r="AQ1317" s="73" t="n">
        <f aca="false">Q1317</f>
        <v>0</v>
      </c>
      <c r="AR1317" s="73" t="n">
        <f aca="false">R1317</f>
        <v>0</v>
      </c>
      <c r="AS1317" s="73" t="str">
        <f aca="false">S1317</f>
        <v/>
      </c>
      <c r="AT1317" s="73" t="n">
        <f aca="false">T1317</f>
        <v>0</v>
      </c>
      <c r="AU1317" s="73" t="n">
        <f aca="false">U1317</f>
        <v>0</v>
      </c>
      <c r="AV1317" s="73" t="n">
        <f aca="false">V1317</f>
        <v>0</v>
      </c>
      <c r="AX1317" s="69" t="n">
        <f aca="false">X1317</f>
        <v>0</v>
      </c>
      <c r="AY1317" s="74" t="n">
        <f aca="false">Y1317</f>
        <v>0</v>
      </c>
    </row>
    <row r="1318" customFormat="false" ht="15" hidden="false" customHeight="false" outlineLevel="0" collapsed="false">
      <c r="A1318" s="58" t="str">
        <f aca="false">IF(ISERROR(SEARCH("-X-",D1318)),IF(S1318="G","NO",IF(S1318="E","YES","")),"EXT")</f>
        <v/>
      </c>
      <c r="C1318" s="59"/>
      <c r="D1318" s="60"/>
      <c r="E1318" s="61"/>
      <c r="F1318" s="62" t="n">
        <f aca="false">LEN(Q1318)-LEN(SUBSTITUTE(Q1318,"/",""))-1</f>
        <v>-1</v>
      </c>
      <c r="G1318" s="62"/>
      <c r="H1318" s="63"/>
      <c r="I1318" s="63"/>
      <c r="J1318" s="64"/>
      <c r="K1318" s="64"/>
      <c r="L1318" s="64"/>
      <c r="M1318" s="63"/>
      <c r="N1318" s="65"/>
      <c r="O1318" s="65"/>
      <c r="P1318" s="66" t="e">
        <f aca="false">MID(SUBSTITUTE(SUBSTITUTE(Q1318,"/",CONCATENATE(CHAR(10),"/")),"/",CONCATENATE(CHAR(10),"/"),F1318+1),2,500)</f>
        <v>#VALUE!</v>
      </c>
      <c r="Q1318" s="67"/>
      <c r="R1318" s="65"/>
      <c r="S1318" s="65" t="str">
        <f aca="false">IF($D1318="","",IF(ISERROR(FIND("/@",RIGHT($Q1318,LEN($Q1318)-FIND("#",SUBSTITUTE($Q1318,"/","#",LEN($Q1318)-LEN(SUBSTITUTE($Q1318,"/",""))))))),IF(LEFT($D1318,4)="BG-X","EG",IF(LEFT($D1318,2)="BG","G",IF(OR(RIGHT($D1318,2)="-0",RIGHT($D1318,3)="-00",RIGHT($D1318,4)="-000"),"","E"))),"A"))</f>
        <v/>
      </c>
      <c r="T1318" s="65"/>
      <c r="U1318" s="65"/>
      <c r="V1318" s="68"/>
      <c r="X1318" s="69"/>
      <c r="Y1318" s="69"/>
      <c r="AE1318" s="72" t="n">
        <f aca="false">D1318</f>
        <v>0</v>
      </c>
      <c r="AF1318" s="73" t="n">
        <f aca="false">F1318</f>
        <v>-1</v>
      </c>
      <c r="AG1318" s="73" t="n">
        <f aca="false">G1318</f>
        <v>0</v>
      </c>
      <c r="AH1318" s="63"/>
      <c r="AI1318" s="63"/>
      <c r="AJ1318" s="64"/>
      <c r="AK1318" s="64"/>
      <c r="AL1318" s="64"/>
      <c r="AM1318" s="73" t="n">
        <f aca="false">M1318</f>
        <v>0</v>
      </c>
      <c r="AN1318" s="73" t="n">
        <f aca="false">N1318</f>
        <v>0</v>
      </c>
      <c r="AO1318" s="73" t="n">
        <f aca="false">O1318</f>
        <v>0</v>
      </c>
      <c r="AP1318" s="73" t="e">
        <f aca="false">P1318</f>
        <v>#VALUE!</v>
      </c>
      <c r="AQ1318" s="73" t="n">
        <f aca="false">Q1318</f>
        <v>0</v>
      </c>
      <c r="AR1318" s="73" t="n">
        <f aca="false">R1318</f>
        <v>0</v>
      </c>
      <c r="AS1318" s="73" t="str">
        <f aca="false">S1318</f>
        <v/>
      </c>
      <c r="AT1318" s="73" t="n">
        <f aca="false">T1318</f>
        <v>0</v>
      </c>
      <c r="AU1318" s="73" t="n">
        <f aca="false">U1318</f>
        <v>0</v>
      </c>
      <c r="AV1318" s="73" t="n">
        <f aca="false">V1318</f>
        <v>0</v>
      </c>
      <c r="AX1318" s="69" t="n">
        <f aca="false">X1318</f>
        <v>0</v>
      </c>
      <c r="AY1318" s="74" t="n">
        <f aca="false">Y1318</f>
        <v>0</v>
      </c>
    </row>
    <row r="1319" customFormat="false" ht="15" hidden="false" customHeight="false" outlineLevel="0" collapsed="false">
      <c r="A1319" s="58" t="str">
        <f aca="false">IF(ISERROR(SEARCH("-X-",D1319)),IF(S1319="G","NO",IF(S1319="E","YES","")),"EXT")</f>
        <v/>
      </c>
      <c r="C1319" s="59"/>
      <c r="D1319" s="60"/>
      <c r="E1319" s="61"/>
      <c r="F1319" s="62" t="n">
        <f aca="false">LEN(Q1319)-LEN(SUBSTITUTE(Q1319,"/",""))-1</f>
        <v>-1</v>
      </c>
      <c r="G1319" s="62"/>
      <c r="H1319" s="63"/>
      <c r="I1319" s="63"/>
      <c r="J1319" s="64"/>
      <c r="K1319" s="64"/>
      <c r="L1319" s="64"/>
      <c r="M1319" s="63"/>
      <c r="N1319" s="65"/>
      <c r="O1319" s="65"/>
      <c r="P1319" s="66" t="e">
        <f aca="false">MID(SUBSTITUTE(SUBSTITUTE(Q1319,"/",CONCATENATE(CHAR(10),"/")),"/",CONCATENATE(CHAR(10),"/"),F1319+1),2,500)</f>
        <v>#VALUE!</v>
      </c>
      <c r="Q1319" s="67"/>
      <c r="R1319" s="65"/>
      <c r="S1319" s="65" t="str">
        <f aca="false">IF($D1319="","",IF(ISERROR(FIND("/@",RIGHT($Q1319,LEN($Q1319)-FIND("#",SUBSTITUTE($Q1319,"/","#",LEN($Q1319)-LEN(SUBSTITUTE($Q1319,"/",""))))))),IF(LEFT($D1319,4)="BG-X","EG",IF(LEFT($D1319,2)="BG","G",IF(OR(RIGHT($D1319,2)="-0",RIGHT($D1319,3)="-00",RIGHT($D1319,4)="-000"),"","E"))),"A"))</f>
        <v/>
      </c>
      <c r="T1319" s="65"/>
      <c r="U1319" s="65"/>
      <c r="V1319" s="68"/>
      <c r="X1319" s="69"/>
      <c r="Y1319" s="69"/>
      <c r="AE1319" s="72" t="n">
        <f aca="false">D1319</f>
        <v>0</v>
      </c>
      <c r="AF1319" s="73" t="n">
        <f aca="false">F1319</f>
        <v>-1</v>
      </c>
      <c r="AG1319" s="73" t="n">
        <f aca="false">G1319</f>
        <v>0</v>
      </c>
      <c r="AH1319" s="63"/>
      <c r="AI1319" s="63"/>
      <c r="AJ1319" s="64"/>
      <c r="AK1319" s="64"/>
      <c r="AL1319" s="64"/>
      <c r="AM1319" s="73" t="n">
        <f aca="false">M1319</f>
        <v>0</v>
      </c>
      <c r="AN1319" s="73" t="n">
        <f aca="false">N1319</f>
        <v>0</v>
      </c>
      <c r="AO1319" s="73" t="n">
        <f aca="false">O1319</f>
        <v>0</v>
      </c>
      <c r="AP1319" s="73" t="e">
        <f aca="false">P1319</f>
        <v>#VALUE!</v>
      </c>
      <c r="AQ1319" s="73" t="n">
        <f aca="false">Q1319</f>
        <v>0</v>
      </c>
      <c r="AR1319" s="73" t="n">
        <f aca="false">R1319</f>
        <v>0</v>
      </c>
      <c r="AS1319" s="73" t="str">
        <f aca="false">S1319</f>
        <v/>
      </c>
      <c r="AT1319" s="73" t="n">
        <f aca="false">T1319</f>
        <v>0</v>
      </c>
      <c r="AU1319" s="73" t="n">
        <f aca="false">U1319</f>
        <v>0</v>
      </c>
      <c r="AV1319" s="73" t="n">
        <f aca="false">V1319</f>
        <v>0</v>
      </c>
      <c r="AX1319" s="69" t="n">
        <f aca="false">X1319</f>
        <v>0</v>
      </c>
      <c r="AY1319" s="74" t="n">
        <f aca="false">Y1319</f>
        <v>0</v>
      </c>
    </row>
    <row r="1320" customFormat="false" ht="15" hidden="false" customHeight="false" outlineLevel="0" collapsed="false">
      <c r="A1320" s="58" t="str">
        <f aca="false">IF(ISERROR(SEARCH("-X-",D1320)),IF(S1320="G","NO",IF(S1320="E","YES","")),"EXT")</f>
        <v/>
      </c>
      <c r="C1320" s="59"/>
      <c r="D1320" s="60"/>
      <c r="E1320" s="61"/>
      <c r="F1320" s="62" t="n">
        <f aca="false">LEN(Q1320)-LEN(SUBSTITUTE(Q1320,"/",""))-1</f>
        <v>-1</v>
      </c>
      <c r="G1320" s="62"/>
      <c r="H1320" s="63"/>
      <c r="I1320" s="63"/>
      <c r="J1320" s="64"/>
      <c r="K1320" s="64"/>
      <c r="L1320" s="64"/>
      <c r="M1320" s="63"/>
      <c r="N1320" s="65"/>
      <c r="O1320" s="65"/>
      <c r="P1320" s="66" t="e">
        <f aca="false">MID(SUBSTITUTE(SUBSTITUTE(Q1320,"/",CONCATENATE(CHAR(10),"/")),"/",CONCATENATE(CHAR(10),"/"),F1320+1),2,500)</f>
        <v>#VALUE!</v>
      </c>
      <c r="Q1320" s="67"/>
      <c r="R1320" s="65"/>
      <c r="S1320" s="65" t="str">
        <f aca="false">IF($D1320="","",IF(ISERROR(FIND("/@",RIGHT($Q1320,LEN($Q1320)-FIND("#",SUBSTITUTE($Q1320,"/","#",LEN($Q1320)-LEN(SUBSTITUTE($Q1320,"/",""))))))),IF(LEFT($D1320,4)="BG-X","EG",IF(LEFT($D1320,2)="BG","G",IF(OR(RIGHT($D1320,2)="-0",RIGHT($D1320,3)="-00",RIGHT($D1320,4)="-000"),"","E"))),"A"))</f>
        <v/>
      </c>
      <c r="T1320" s="65"/>
      <c r="U1320" s="65"/>
      <c r="V1320" s="68"/>
      <c r="X1320" s="69"/>
      <c r="Y1320" s="69"/>
      <c r="AE1320" s="72" t="n">
        <f aca="false">D1320</f>
        <v>0</v>
      </c>
      <c r="AF1320" s="73" t="n">
        <f aca="false">F1320</f>
        <v>-1</v>
      </c>
      <c r="AG1320" s="73" t="n">
        <f aca="false">G1320</f>
        <v>0</v>
      </c>
      <c r="AH1320" s="63"/>
      <c r="AI1320" s="63"/>
      <c r="AJ1320" s="64"/>
      <c r="AK1320" s="64"/>
      <c r="AL1320" s="64"/>
      <c r="AM1320" s="73" t="n">
        <f aca="false">M1320</f>
        <v>0</v>
      </c>
      <c r="AN1320" s="73" t="n">
        <f aca="false">N1320</f>
        <v>0</v>
      </c>
      <c r="AO1320" s="73" t="n">
        <f aca="false">O1320</f>
        <v>0</v>
      </c>
      <c r="AP1320" s="73" t="e">
        <f aca="false">P1320</f>
        <v>#VALUE!</v>
      </c>
      <c r="AQ1320" s="73" t="n">
        <f aca="false">Q1320</f>
        <v>0</v>
      </c>
      <c r="AR1320" s="73" t="n">
        <f aca="false">R1320</f>
        <v>0</v>
      </c>
      <c r="AS1320" s="73" t="str">
        <f aca="false">S1320</f>
        <v/>
      </c>
      <c r="AT1320" s="73" t="n">
        <f aca="false">T1320</f>
        <v>0</v>
      </c>
      <c r="AU1320" s="73" t="n">
        <f aca="false">U1320</f>
        <v>0</v>
      </c>
      <c r="AV1320" s="73" t="n">
        <f aca="false">V1320</f>
        <v>0</v>
      </c>
      <c r="AX1320" s="69" t="n">
        <f aca="false">X1320</f>
        <v>0</v>
      </c>
      <c r="AY1320" s="74" t="n">
        <f aca="false">Y1320</f>
        <v>0</v>
      </c>
    </row>
    <row r="1321" customFormat="false" ht="15" hidden="false" customHeight="false" outlineLevel="0" collapsed="false">
      <c r="A1321" s="58" t="str">
        <f aca="false">IF(ISERROR(SEARCH("-X-",D1321)),IF(S1321="G","NO",IF(S1321="E","YES","")),"EXT")</f>
        <v/>
      </c>
      <c r="C1321" s="59"/>
      <c r="D1321" s="60"/>
      <c r="E1321" s="61"/>
      <c r="F1321" s="62" t="n">
        <f aca="false">LEN(Q1321)-LEN(SUBSTITUTE(Q1321,"/",""))-1</f>
        <v>-1</v>
      </c>
      <c r="G1321" s="62"/>
      <c r="H1321" s="63"/>
      <c r="I1321" s="63"/>
      <c r="J1321" s="64"/>
      <c r="K1321" s="64"/>
      <c r="L1321" s="64"/>
      <c r="M1321" s="63"/>
      <c r="N1321" s="65"/>
      <c r="O1321" s="65"/>
      <c r="P1321" s="66" t="e">
        <f aca="false">MID(SUBSTITUTE(SUBSTITUTE(Q1321,"/",CONCATENATE(CHAR(10),"/")),"/",CONCATENATE(CHAR(10),"/"),F1321+1),2,500)</f>
        <v>#VALUE!</v>
      </c>
      <c r="Q1321" s="67"/>
      <c r="R1321" s="65"/>
      <c r="S1321" s="65" t="str">
        <f aca="false">IF($D1321="","",IF(ISERROR(FIND("/@",RIGHT($Q1321,LEN($Q1321)-FIND("#",SUBSTITUTE($Q1321,"/","#",LEN($Q1321)-LEN(SUBSTITUTE($Q1321,"/",""))))))),IF(LEFT($D1321,4)="BG-X","EG",IF(LEFT($D1321,2)="BG","G",IF(OR(RIGHT($D1321,2)="-0",RIGHT($D1321,3)="-00",RIGHT($D1321,4)="-000"),"","E"))),"A"))</f>
        <v/>
      </c>
      <c r="T1321" s="65"/>
      <c r="U1321" s="65"/>
      <c r="V1321" s="68"/>
      <c r="X1321" s="69"/>
      <c r="Y1321" s="69"/>
      <c r="AE1321" s="72" t="n">
        <f aca="false">D1321</f>
        <v>0</v>
      </c>
      <c r="AF1321" s="73" t="n">
        <f aca="false">F1321</f>
        <v>-1</v>
      </c>
      <c r="AG1321" s="73" t="n">
        <f aca="false">G1321</f>
        <v>0</v>
      </c>
      <c r="AH1321" s="63"/>
      <c r="AI1321" s="63"/>
      <c r="AJ1321" s="64"/>
      <c r="AK1321" s="64"/>
      <c r="AL1321" s="64"/>
      <c r="AM1321" s="73" t="n">
        <f aca="false">M1321</f>
        <v>0</v>
      </c>
      <c r="AN1321" s="73" t="n">
        <f aca="false">N1321</f>
        <v>0</v>
      </c>
      <c r="AO1321" s="73" t="n">
        <f aca="false">O1321</f>
        <v>0</v>
      </c>
      <c r="AP1321" s="73" t="e">
        <f aca="false">P1321</f>
        <v>#VALUE!</v>
      </c>
      <c r="AQ1321" s="73" t="n">
        <f aca="false">Q1321</f>
        <v>0</v>
      </c>
      <c r="AR1321" s="73" t="n">
        <f aca="false">R1321</f>
        <v>0</v>
      </c>
      <c r="AS1321" s="73" t="str">
        <f aca="false">S1321</f>
        <v/>
      </c>
      <c r="AT1321" s="73" t="n">
        <f aca="false">T1321</f>
        <v>0</v>
      </c>
      <c r="AU1321" s="73" t="n">
        <f aca="false">U1321</f>
        <v>0</v>
      </c>
      <c r="AV1321" s="73" t="n">
        <f aca="false">V1321</f>
        <v>0</v>
      </c>
      <c r="AX1321" s="69" t="n">
        <f aca="false">X1321</f>
        <v>0</v>
      </c>
      <c r="AY1321" s="74" t="n">
        <f aca="false">Y1321</f>
        <v>0</v>
      </c>
    </row>
    <row r="1322" customFormat="false" ht="15" hidden="false" customHeight="false" outlineLevel="0" collapsed="false">
      <c r="A1322" s="58" t="str">
        <f aca="false">IF(ISERROR(SEARCH("-X-",D1322)),IF(S1322="G","NO",IF(S1322="E","YES","")),"EXT")</f>
        <v/>
      </c>
      <c r="C1322" s="59"/>
      <c r="D1322" s="60"/>
      <c r="E1322" s="61"/>
      <c r="F1322" s="62" t="n">
        <f aca="false">LEN(Q1322)-LEN(SUBSTITUTE(Q1322,"/",""))-1</f>
        <v>-1</v>
      </c>
      <c r="G1322" s="62"/>
      <c r="H1322" s="63"/>
      <c r="I1322" s="63"/>
      <c r="J1322" s="64"/>
      <c r="K1322" s="64"/>
      <c r="L1322" s="64"/>
      <c r="M1322" s="63"/>
      <c r="N1322" s="65"/>
      <c r="O1322" s="65"/>
      <c r="P1322" s="66" t="e">
        <f aca="false">MID(SUBSTITUTE(SUBSTITUTE(Q1322,"/",CONCATENATE(CHAR(10),"/")),"/",CONCATENATE(CHAR(10),"/"),F1322+1),2,500)</f>
        <v>#VALUE!</v>
      </c>
      <c r="Q1322" s="67"/>
      <c r="R1322" s="65"/>
      <c r="S1322" s="65" t="str">
        <f aca="false">IF($D1322="","",IF(ISERROR(FIND("/@",RIGHT($Q1322,LEN($Q1322)-FIND("#",SUBSTITUTE($Q1322,"/","#",LEN($Q1322)-LEN(SUBSTITUTE($Q1322,"/",""))))))),IF(LEFT($D1322,4)="BG-X","EG",IF(LEFT($D1322,2)="BG","G",IF(OR(RIGHT($D1322,2)="-0",RIGHT($D1322,3)="-00",RIGHT($D1322,4)="-000"),"","E"))),"A"))</f>
        <v/>
      </c>
      <c r="T1322" s="65"/>
      <c r="U1322" s="65"/>
      <c r="V1322" s="68"/>
      <c r="X1322" s="69"/>
      <c r="Y1322" s="69"/>
      <c r="AE1322" s="72" t="n">
        <f aca="false">D1322</f>
        <v>0</v>
      </c>
      <c r="AF1322" s="73" t="n">
        <f aca="false">F1322</f>
        <v>-1</v>
      </c>
      <c r="AG1322" s="73" t="n">
        <f aca="false">G1322</f>
        <v>0</v>
      </c>
      <c r="AH1322" s="63"/>
      <c r="AI1322" s="63"/>
      <c r="AJ1322" s="64"/>
      <c r="AK1322" s="64"/>
      <c r="AL1322" s="64"/>
      <c r="AM1322" s="73" t="n">
        <f aca="false">M1322</f>
        <v>0</v>
      </c>
      <c r="AN1322" s="73" t="n">
        <f aca="false">N1322</f>
        <v>0</v>
      </c>
      <c r="AO1322" s="73" t="n">
        <f aca="false">O1322</f>
        <v>0</v>
      </c>
      <c r="AP1322" s="73" t="e">
        <f aca="false">P1322</f>
        <v>#VALUE!</v>
      </c>
      <c r="AQ1322" s="73" t="n">
        <f aca="false">Q1322</f>
        <v>0</v>
      </c>
      <c r="AR1322" s="73" t="n">
        <f aca="false">R1322</f>
        <v>0</v>
      </c>
      <c r="AS1322" s="73" t="str">
        <f aca="false">S1322</f>
        <v/>
      </c>
      <c r="AT1322" s="73" t="n">
        <f aca="false">T1322</f>
        <v>0</v>
      </c>
      <c r="AU1322" s="73" t="n">
        <f aca="false">U1322</f>
        <v>0</v>
      </c>
      <c r="AV1322" s="73" t="n">
        <f aca="false">V1322</f>
        <v>0</v>
      </c>
      <c r="AX1322" s="69" t="n">
        <f aca="false">X1322</f>
        <v>0</v>
      </c>
      <c r="AY1322" s="74" t="n">
        <f aca="false">Y1322</f>
        <v>0</v>
      </c>
    </row>
    <row r="1323" customFormat="false" ht="15" hidden="false" customHeight="false" outlineLevel="0" collapsed="false">
      <c r="A1323" s="58" t="str">
        <f aca="false">IF(ISERROR(SEARCH("-X-",D1323)),IF(S1323="G","NO",IF(S1323="E","YES","")),"EXT")</f>
        <v/>
      </c>
      <c r="C1323" s="59"/>
      <c r="D1323" s="60"/>
      <c r="E1323" s="61"/>
      <c r="F1323" s="62" t="n">
        <f aca="false">LEN(Q1323)-LEN(SUBSTITUTE(Q1323,"/",""))-1</f>
        <v>-1</v>
      </c>
      <c r="G1323" s="62"/>
      <c r="H1323" s="63"/>
      <c r="I1323" s="63"/>
      <c r="J1323" s="64"/>
      <c r="K1323" s="64"/>
      <c r="L1323" s="64"/>
      <c r="M1323" s="63"/>
      <c r="N1323" s="65"/>
      <c r="O1323" s="65"/>
      <c r="P1323" s="66" t="e">
        <f aca="false">MID(SUBSTITUTE(SUBSTITUTE(Q1323,"/",CONCATENATE(CHAR(10),"/")),"/",CONCATENATE(CHAR(10),"/"),F1323+1),2,500)</f>
        <v>#VALUE!</v>
      </c>
      <c r="Q1323" s="67"/>
      <c r="R1323" s="65"/>
      <c r="S1323" s="65" t="str">
        <f aca="false">IF($D1323="","",IF(ISERROR(FIND("/@",RIGHT($Q1323,LEN($Q1323)-FIND("#",SUBSTITUTE($Q1323,"/","#",LEN($Q1323)-LEN(SUBSTITUTE($Q1323,"/",""))))))),IF(LEFT($D1323,4)="BG-X","EG",IF(LEFT($D1323,2)="BG","G",IF(OR(RIGHT($D1323,2)="-0",RIGHT($D1323,3)="-00",RIGHT($D1323,4)="-000"),"","E"))),"A"))</f>
        <v/>
      </c>
      <c r="T1323" s="65"/>
      <c r="U1323" s="65"/>
      <c r="V1323" s="68"/>
      <c r="X1323" s="69"/>
      <c r="Y1323" s="69"/>
      <c r="AE1323" s="72" t="n">
        <f aca="false">D1323</f>
        <v>0</v>
      </c>
      <c r="AF1323" s="73" t="n">
        <f aca="false">F1323</f>
        <v>-1</v>
      </c>
      <c r="AG1323" s="73" t="n">
        <f aca="false">G1323</f>
        <v>0</v>
      </c>
      <c r="AH1323" s="63"/>
      <c r="AI1323" s="63"/>
      <c r="AJ1323" s="64"/>
      <c r="AK1323" s="64"/>
      <c r="AL1323" s="64"/>
      <c r="AM1323" s="73" t="n">
        <f aca="false">M1323</f>
        <v>0</v>
      </c>
      <c r="AN1323" s="73" t="n">
        <f aca="false">N1323</f>
        <v>0</v>
      </c>
      <c r="AO1323" s="73" t="n">
        <f aca="false">O1323</f>
        <v>0</v>
      </c>
      <c r="AP1323" s="73" t="e">
        <f aca="false">P1323</f>
        <v>#VALUE!</v>
      </c>
      <c r="AQ1323" s="73" t="n">
        <f aca="false">Q1323</f>
        <v>0</v>
      </c>
      <c r="AR1323" s="73" t="n">
        <f aca="false">R1323</f>
        <v>0</v>
      </c>
      <c r="AS1323" s="73" t="str">
        <f aca="false">S1323</f>
        <v/>
      </c>
      <c r="AT1323" s="73" t="n">
        <f aca="false">T1323</f>
        <v>0</v>
      </c>
      <c r="AU1323" s="73" t="n">
        <f aca="false">U1323</f>
        <v>0</v>
      </c>
      <c r="AV1323" s="73" t="n">
        <f aca="false">V1323</f>
        <v>0</v>
      </c>
      <c r="AX1323" s="69" t="n">
        <f aca="false">X1323</f>
        <v>0</v>
      </c>
      <c r="AY1323" s="74" t="n">
        <f aca="false">Y1323</f>
        <v>0</v>
      </c>
    </row>
    <row r="1324" customFormat="false" ht="15" hidden="false" customHeight="false" outlineLevel="0" collapsed="false">
      <c r="A1324" s="58" t="str">
        <f aca="false">IF(ISERROR(SEARCH("-X-",D1324)),IF(S1324="G","NO",IF(S1324="E","YES","")),"EXT")</f>
        <v/>
      </c>
      <c r="C1324" s="59"/>
      <c r="D1324" s="60"/>
      <c r="E1324" s="61"/>
      <c r="F1324" s="62" t="n">
        <f aca="false">LEN(Q1324)-LEN(SUBSTITUTE(Q1324,"/",""))-1</f>
        <v>-1</v>
      </c>
      <c r="G1324" s="62"/>
      <c r="H1324" s="63"/>
      <c r="I1324" s="63"/>
      <c r="J1324" s="64"/>
      <c r="K1324" s="64"/>
      <c r="L1324" s="64"/>
      <c r="M1324" s="63"/>
      <c r="N1324" s="65"/>
      <c r="O1324" s="65"/>
      <c r="P1324" s="66" t="e">
        <f aca="false">MID(SUBSTITUTE(SUBSTITUTE(Q1324,"/",CONCATENATE(CHAR(10),"/")),"/",CONCATENATE(CHAR(10),"/"),F1324+1),2,500)</f>
        <v>#VALUE!</v>
      </c>
      <c r="Q1324" s="67"/>
      <c r="R1324" s="65"/>
      <c r="S1324" s="65" t="str">
        <f aca="false">IF($D1324="","",IF(ISERROR(FIND("/@",RIGHT($Q1324,LEN($Q1324)-FIND("#",SUBSTITUTE($Q1324,"/","#",LEN($Q1324)-LEN(SUBSTITUTE($Q1324,"/",""))))))),IF(LEFT($D1324,4)="BG-X","EG",IF(LEFT($D1324,2)="BG","G",IF(OR(RIGHT($D1324,2)="-0",RIGHT($D1324,3)="-00",RIGHT($D1324,4)="-000"),"","E"))),"A"))</f>
        <v/>
      </c>
      <c r="T1324" s="65"/>
      <c r="U1324" s="65"/>
      <c r="V1324" s="68"/>
      <c r="X1324" s="69"/>
      <c r="Y1324" s="69"/>
      <c r="AE1324" s="72" t="n">
        <f aca="false">D1324</f>
        <v>0</v>
      </c>
      <c r="AF1324" s="73" t="n">
        <f aca="false">F1324</f>
        <v>-1</v>
      </c>
      <c r="AG1324" s="73" t="n">
        <f aca="false">G1324</f>
        <v>0</v>
      </c>
      <c r="AH1324" s="63"/>
      <c r="AI1324" s="63"/>
      <c r="AJ1324" s="64"/>
      <c r="AK1324" s="64"/>
      <c r="AL1324" s="64"/>
      <c r="AM1324" s="73" t="n">
        <f aca="false">M1324</f>
        <v>0</v>
      </c>
      <c r="AN1324" s="73" t="n">
        <f aca="false">N1324</f>
        <v>0</v>
      </c>
      <c r="AO1324" s="73" t="n">
        <f aca="false">O1324</f>
        <v>0</v>
      </c>
      <c r="AP1324" s="73" t="e">
        <f aca="false">P1324</f>
        <v>#VALUE!</v>
      </c>
      <c r="AQ1324" s="73" t="n">
        <f aca="false">Q1324</f>
        <v>0</v>
      </c>
      <c r="AR1324" s="73" t="n">
        <f aca="false">R1324</f>
        <v>0</v>
      </c>
      <c r="AS1324" s="73" t="str">
        <f aca="false">S1324</f>
        <v/>
      </c>
      <c r="AT1324" s="73" t="n">
        <f aca="false">T1324</f>
        <v>0</v>
      </c>
      <c r="AU1324" s="73" t="n">
        <f aca="false">U1324</f>
        <v>0</v>
      </c>
      <c r="AV1324" s="73" t="n">
        <f aca="false">V1324</f>
        <v>0</v>
      </c>
      <c r="AX1324" s="69" t="n">
        <f aca="false">X1324</f>
        <v>0</v>
      </c>
      <c r="AY1324" s="74" t="n">
        <f aca="false">Y1324</f>
        <v>0</v>
      </c>
    </row>
    <row r="1325" customFormat="false" ht="15" hidden="false" customHeight="false" outlineLevel="0" collapsed="false">
      <c r="A1325" s="58" t="str">
        <f aca="false">IF(ISERROR(SEARCH("-X-",D1325)),IF(S1325="G","NO",IF(S1325="E","YES","")),"EXT")</f>
        <v/>
      </c>
      <c r="C1325" s="59"/>
      <c r="D1325" s="60"/>
      <c r="E1325" s="61"/>
      <c r="F1325" s="62" t="n">
        <f aca="false">LEN(Q1325)-LEN(SUBSTITUTE(Q1325,"/",""))-1</f>
        <v>-1</v>
      </c>
      <c r="G1325" s="62"/>
      <c r="H1325" s="63"/>
      <c r="I1325" s="63"/>
      <c r="J1325" s="64"/>
      <c r="K1325" s="64"/>
      <c r="L1325" s="64"/>
      <c r="M1325" s="63"/>
      <c r="N1325" s="65"/>
      <c r="O1325" s="65"/>
      <c r="P1325" s="66" t="e">
        <f aca="false">MID(SUBSTITUTE(SUBSTITUTE(Q1325,"/",CONCATENATE(CHAR(10),"/")),"/",CONCATENATE(CHAR(10),"/"),F1325+1),2,500)</f>
        <v>#VALUE!</v>
      </c>
      <c r="Q1325" s="67"/>
      <c r="R1325" s="65"/>
      <c r="S1325" s="65" t="str">
        <f aca="false">IF($D1325="","",IF(ISERROR(FIND("/@",RIGHT($Q1325,LEN($Q1325)-FIND("#",SUBSTITUTE($Q1325,"/","#",LEN($Q1325)-LEN(SUBSTITUTE($Q1325,"/",""))))))),IF(LEFT($D1325,4)="BG-X","EG",IF(LEFT($D1325,2)="BG","G",IF(OR(RIGHT($D1325,2)="-0",RIGHT($D1325,3)="-00",RIGHT($D1325,4)="-000"),"","E"))),"A"))</f>
        <v/>
      </c>
      <c r="T1325" s="65"/>
      <c r="U1325" s="65"/>
      <c r="V1325" s="68"/>
      <c r="X1325" s="69"/>
      <c r="Y1325" s="69"/>
      <c r="AE1325" s="72" t="n">
        <f aca="false">D1325</f>
        <v>0</v>
      </c>
      <c r="AF1325" s="73" t="n">
        <f aca="false">F1325</f>
        <v>-1</v>
      </c>
      <c r="AG1325" s="73" t="n">
        <f aca="false">G1325</f>
        <v>0</v>
      </c>
      <c r="AH1325" s="63"/>
      <c r="AI1325" s="63"/>
      <c r="AJ1325" s="64"/>
      <c r="AK1325" s="64"/>
      <c r="AL1325" s="64"/>
      <c r="AM1325" s="73" t="n">
        <f aca="false">M1325</f>
        <v>0</v>
      </c>
      <c r="AN1325" s="73" t="n">
        <f aca="false">N1325</f>
        <v>0</v>
      </c>
      <c r="AO1325" s="73" t="n">
        <f aca="false">O1325</f>
        <v>0</v>
      </c>
      <c r="AP1325" s="73" t="e">
        <f aca="false">P1325</f>
        <v>#VALUE!</v>
      </c>
      <c r="AQ1325" s="73" t="n">
        <f aca="false">Q1325</f>
        <v>0</v>
      </c>
      <c r="AR1325" s="73" t="n">
        <f aca="false">R1325</f>
        <v>0</v>
      </c>
      <c r="AS1325" s="73" t="str">
        <f aca="false">S1325</f>
        <v/>
      </c>
      <c r="AT1325" s="73" t="n">
        <f aca="false">T1325</f>
        <v>0</v>
      </c>
      <c r="AU1325" s="73" t="n">
        <f aca="false">U1325</f>
        <v>0</v>
      </c>
      <c r="AV1325" s="73" t="n">
        <f aca="false">V1325</f>
        <v>0</v>
      </c>
      <c r="AX1325" s="69" t="n">
        <f aca="false">X1325</f>
        <v>0</v>
      </c>
      <c r="AY1325" s="74" t="n">
        <f aca="false">Y1325</f>
        <v>0</v>
      </c>
    </row>
    <row r="1326" customFormat="false" ht="15" hidden="false" customHeight="false" outlineLevel="0" collapsed="false">
      <c r="A1326" s="58" t="str">
        <f aca="false">IF(ISERROR(SEARCH("-X-",D1326)),IF(S1326="G","NO",IF(S1326="E","YES","")),"EXT")</f>
        <v/>
      </c>
      <c r="C1326" s="59"/>
      <c r="D1326" s="60"/>
      <c r="E1326" s="61"/>
      <c r="F1326" s="62" t="n">
        <f aca="false">LEN(Q1326)-LEN(SUBSTITUTE(Q1326,"/",""))-1</f>
        <v>-1</v>
      </c>
      <c r="G1326" s="62"/>
      <c r="H1326" s="63"/>
      <c r="I1326" s="63"/>
      <c r="J1326" s="64"/>
      <c r="K1326" s="64"/>
      <c r="L1326" s="64"/>
      <c r="M1326" s="63"/>
      <c r="N1326" s="65"/>
      <c r="O1326" s="65"/>
      <c r="P1326" s="66" t="e">
        <f aca="false">MID(SUBSTITUTE(SUBSTITUTE(Q1326,"/",CONCATENATE(CHAR(10),"/")),"/",CONCATENATE(CHAR(10),"/"),F1326+1),2,500)</f>
        <v>#VALUE!</v>
      </c>
      <c r="Q1326" s="67"/>
      <c r="R1326" s="65"/>
      <c r="S1326" s="65" t="str">
        <f aca="false">IF($D1326="","",IF(ISERROR(FIND("/@",RIGHT($Q1326,LEN($Q1326)-FIND("#",SUBSTITUTE($Q1326,"/","#",LEN($Q1326)-LEN(SUBSTITUTE($Q1326,"/",""))))))),IF(LEFT($D1326,4)="BG-X","EG",IF(LEFT($D1326,2)="BG","G",IF(OR(RIGHT($D1326,2)="-0",RIGHT($D1326,3)="-00",RIGHT($D1326,4)="-000"),"","E"))),"A"))</f>
        <v/>
      </c>
      <c r="T1326" s="65"/>
      <c r="U1326" s="65"/>
      <c r="V1326" s="68"/>
      <c r="X1326" s="69"/>
      <c r="Y1326" s="69"/>
      <c r="AE1326" s="72" t="n">
        <f aca="false">D1326</f>
        <v>0</v>
      </c>
      <c r="AF1326" s="73" t="n">
        <f aca="false">F1326</f>
        <v>-1</v>
      </c>
      <c r="AG1326" s="73" t="n">
        <f aca="false">G1326</f>
        <v>0</v>
      </c>
      <c r="AH1326" s="63"/>
      <c r="AI1326" s="63"/>
      <c r="AJ1326" s="64"/>
      <c r="AK1326" s="64"/>
      <c r="AL1326" s="64"/>
      <c r="AM1326" s="73" t="n">
        <f aca="false">M1326</f>
        <v>0</v>
      </c>
      <c r="AN1326" s="73" t="n">
        <f aca="false">N1326</f>
        <v>0</v>
      </c>
      <c r="AO1326" s="73" t="n">
        <f aca="false">O1326</f>
        <v>0</v>
      </c>
      <c r="AP1326" s="73" t="e">
        <f aca="false">P1326</f>
        <v>#VALUE!</v>
      </c>
      <c r="AQ1326" s="73" t="n">
        <f aca="false">Q1326</f>
        <v>0</v>
      </c>
      <c r="AR1326" s="73" t="n">
        <f aca="false">R1326</f>
        <v>0</v>
      </c>
      <c r="AS1326" s="73" t="str">
        <f aca="false">S1326</f>
        <v/>
      </c>
      <c r="AT1326" s="73" t="n">
        <f aca="false">T1326</f>
        <v>0</v>
      </c>
      <c r="AU1326" s="73" t="n">
        <f aca="false">U1326</f>
        <v>0</v>
      </c>
      <c r="AV1326" s="73" t="n">
        <f aca="false">V1326</f>
        <v>0</v>
      </c>
      <c r="AX1326" s="69" t="n">
        <f aca="false">X1326</f>
        <v>0</v>
      </c>
      <c r="AY1326" s="74" t="n">
        <f aca="false">Y1326</f>
        <v>0</v>
      </c>
    </row>
    <row r="1327" customFormat="false" ht="15" hidden="false" customHeight="false" outlineLevel="0" collapsed="false">
      <c r="A1327" s="58" t="str">
        <f aca="false">IF(ISERROR(SEARCH("-X-",D1327)),IF(S1327="G","NO",IF(S1327="E","YES","")),"EXT")</f>
        <v/>
      </c>
      <c r="C1327" s="59"/>
      <c r="D1327" s="60"/>
      <c r="E1327" s="61"/>
      <c r="F1327" s="62" t="n">
        <f aca="false">LEN(Q1327)-LEN(SUBSTITUTE(Q1327,"/",""))-1</f>
        <v>-1</v>
      </c>
      <c r="G1327" s="62"/>
      <c r="H1327" s="63"/>
      <c r="I1327" s="63"/>
      <c r="J1327" s="64"/>
      <c r="K1327" s="64"/>
      <c r="L1327" s="64"/>
      <c r="M1327" s="63"/>
      <c r="N1327" s="65"/>
      <c r="O1327" s="65"/>
      <c r="P1327" s="66" t="e">
        <f aca="false">MID(SUBSTITUTE(SUBSTITUTE(Q1327,"/",CONCATENATE(CHAR(10),"/")),"/",CONCATENATE(CHAR(10),"/"),F1327+1),2,500)</f>
        <v>#VALUE!</v>
      </c>
      <c r="Q1327" s="67"/>
      <c r="R1327" s="65"/>
      <c r="S1327" s="65" t="str">
        <f aca="false">IF($D1327="","",IF(ISERROR(FIND("/@",RIGHT($Q1327,LEN($Q1327)-FIND("#",SUBSTITUTE($Q1327,"/","#",LEN($Q1327)-LEN(SUBSTITUTE($Q1327,"/",""))))))),IF(LEFT($D1327,4)="BG-X","EG",IF(LEFT($D1327,2)="BG","G",IF(OR(RIGHT($D1327,2)="-0",RIGHT($D1327,3)="-00",RIGHT($D1327,4)="-000"),"","E"))),"A"))</f>
        <v/>
      </c>
      <c r="T1327" s="65"/>
      <c r="U1327" s="65"/>
      <c r="V1327" s="68"/>
      <c r="X1327" s="69"/>
      <c r="Y1327" s="69"/>
      <c r="AE1327" s="72" t="n">
        <f aca="false">D1327</f>
        <v>0</v>
      </c>
      <c r="AF1327" s="73" t="n">
        <f aca="false">F1327</f>
        <v>-1</v>
      </c>
      <c r="AG1327" s="73" t="n">
        <f aca="false">G1327</f>
        <v>0</v>
      </c>
      <c r="AH1327" s="63"/>
      <c r="AI1327" s="63"/>
      <c r="AJ1327" s="64"/>
      <c r="AK1327" s="64"/>
      <c r="AL1327" s="64"/>
      <c r="AM1327" s="73" t="n">
        <f aca="false">M1327</f>
        <v>0</v>
      </c>
      <c r="AN1327" s="73" t="n">
        <f aca="false">N1327</f>
        <v>0</v>
      </c>
      <c r="AO1327" s="73" t="n">
        <f aca="false">O1327</f>
        <v>0</v>
      </c>
      <c r="AP1327" s="73" t="e">
        <f aca="false">P1327</f>
        <v>#VALUE!</v>
      </c>
      <c r="AQ1327" s="73" t="n">
        <f aca="false">Q1327</f>
        <v>0</v>
      </c>
      <c r="AR1327" s="73" t="n">
        <f aca="false">R1327</f>
        <v>0</v>
      </c>
      <c r="AS1327" s="73" t="str">
        <f aca="false">S1327</f>
        <v/>
      </c>
      <c r="AT1327" s="73" t="n">
        <f aca="false">T1327</f>
        <v>0</v>
      </c>
      <c r="AU1327" s="73" t="n">
        <f aca="false">U1327</f>
        <v>0</v>
      </c>
      <c r="AV1327" s="73" t="n">
        <f aca="false">V1327</f>
        <v>0</v>
      </c>
      <c r="AX1327" s="69" t="n">
        <f aca="false">X1327</f>
        <v>0</v>
      </c>
      <c r="AY1327" s="74" t="n">
        <f aca="false">Y1327</f>
        <v>0</v>
      </c>
    </row>
    <row r="1328" customFormat="false" ht="15" hidden="false" customHeight="false" outlineLevel="0" collapsed="false">
      <c r="A1328" s="58" t="str">
        <f aca="false">IF(ISERROR(SEARCH("-X-",D1328)),IF(S1328="G","NO",IF(S1328="E","YES","")),"EXT")</f>
        <v/>
      </c>
      <c r="C1328" s="59"/>
      <c r="D1328" s="60"/>
      <c r="E1328" s="61"/>
      <c r="F1328" s="62" t="n">
        <f aca="false">LEN(Q1328)-LEN(SUBSTITUTE(Q1328,"/",""))-1</f>
        <v>-1</v>
      </c>
      <c r="G1328" s="62"/>
      <c r="H1328" s="63"/>
      <c r="I1328" s="63"/>
      <c r="J1328" s="64"/>
      <c r="K1328" s="64"/>
      <c r="L1328" s="64"/>
      <c r="M1328" s="63"/>
      <c r="N1328" s="65"/>
      <c r="O1328" s="65"/>
      <c r="P1328" s="66" t="e">
        <f aca="false">MID(SUBSTITUTE(SUBSTITUTE(Q1328,"/",CONCATENATE(CHAR(10),"/")),"/",CONCATENATE(CHAR(10),"/"),F1328+1),2,500)</f>
        <v>#VALUE!</v>
      </c>
      <c r="Q1328" s="67"/>
      <c r="R1328" s="65"/>
      <c r="S1328" s="65" t="str">
        <f aca="false">IF($D1328="","",IF(ISERROR(FIND("/@",RIGHT($Q1328,LEN($Q1328)-FIND("#",SUBSTITUTE($Q1328,"/","#",LEN($Q1328)-LEN(SUBSTITUTE($Q1328,"/",""))))))),IF(LEFT($D1328,4)="BG-X","EG",IF(LEFT($D1328,2)="BG","G",IF(OR(RIGHT($D1328,2)="-0",RIGHT($D1328,3)="-00",RIGHT($D1328,4)="-000"),"","E"))),"A"))</f>
        <v/>
      </c>
      <c r="T1328" s="65"/>
      <c r="U1328" s="65"/>
      <c r="V1328" s="68"/>
      <c r="X1328" s="69"/>
      <c r="Y1328" s="69"/>
      <c r="AE1328" s="72" t="n">
        <f aca="false">D1328</f>
        <v>0</v>
      </c>
      <c r="AF1328" s="73" t="n">
        <f aca="false">F1328</f>
        <v>-1</v>
      </c>
      <c r="AG1328" s="73" t="n">
        <f aca="false">G1328</f>
        <v>0</v>
      </c>
      <c r="AH1328" s="63"/>
      <c r="AI1328" s="63"/>
      <c r="AJ1328" s="64"/>
      <c r="AK1328" s="64"/>
      <c r="AL1328" s="64"/>
      <c r="AM1328" s="73" t="n">
        <f aca="false">M1328</f>
        <v>0</v>
      </c>
      <c r="AN1328" s="73" t="n">
        <f aca="false">N1328</f>
        <v>0</v>
      </c>
      <c r="AO1328" s="73" t="n">
        <f aca="false">O1328</f>
        <v>0</v>
      </c>
      <c r="AP1328" s="73" t="e">
        <f aca="false">P1328</f>
        <v>#VALUE!</v>
      </c>
      <c r="AQ1328" s="73" t="n">
        <f aca="false">Q1328</f>
        <v>0</v>
      </c>
      <c r="AR1328" s="73" t="n">
        <f aca="false">R1328</f>
        <v>0</v>
      </c>
      <c r="AS1328" s="73" t="str">
        <f aca="false">S1328</f>
        <v/>
      </c>
      <c r="AT1328" s="73" t="n">
        <f aca="false">T1328</f>
        <v>0</v>
      </c>
      <c r="AU1328" s="73" t="n">
        <f aca="false">U1328</f>
        <v>0</v>
      </c>
      <c r="AV1328" s="73" t="n">
        <f aca="false">V1328</f>
        <v>0</v>
      </c>
      <c r="AX1328" s="69" t="n">
        <f aca="false">X1328</f>
        <v>0</v>
      </c>
      <c r="AY1328" s="74" t="n">
        <f aca="false">Y1328</f>
        <v>0</v>
      </c>
    </row>
    <row r="1329" customFormat="false" ht="15" hidden="false" customHeight="false" outlineLevel="0" collapsed="false">
      <c r="A1329" s="58" t="str">
        <f aca="false">IF(ISERROR(SEARCH("-X-",D1329)),IF(S1329="G","NO",IF(S1329="E","YES","")),"EXT")</f>
        <v/>
      </c>
      <c r="C1329" s="59"/>
      <c r="D1329" s="60"/>
      <c r="E1329" s="61"/>
      <c r="F1329" s="62" t="n">
        <f aca="false">LEN(Q1329)-LEN(SUBSTITUTE(Q1329,"/",""))-1</f>
        <v>-1</v>
      </c>
      <c r="G1329" s="62"/>
      <c r="H1329" s="63"/>
      <c r="I1329" s="63"/>
      <c r="J1329" s="64"/>
      <c r="K1329" s="64"/>
      <c r="L1329" s="64"/>
      <c r="M1329" s="63"/>
      <c r="N1329" s="65"/>
      <c r="O1329" s="65"/>
      <c r="P1329" s="66" t="e">
        <f aca="false">MID(SUBSTITUTE(SUBSTITUTE(Q1329,"/",CONCATENATE(CHAR(10),"/")),"/",CONCATENATE(CHAR(10),"/"),F1329+1),2,500)</f>
        <v>#VALUE!</v>
      </c>
      <c r="Q1329" s="67"/>
      <c r="R1329" s="65"/>
      <c r="S1329" s="65" t="str">
        <f aca="false">IF($D1329="","",IF(ISERROR(FIND("/@",RIGHT($Q1329,LEN($Q1329)-FIND("#",SUBSTITUTE($Q1329,"/","#",LEN($Q1329)-LEN(SUBSTITUTE($Q1329,"/",""))))))),IF(LEFT($D1329,4)="BG-X","EG",IF(LEFT($D1329,2)="BG","G",IF(OR(RIGHT($D1329,2)="-0",RIGHT($D1329,3)="-00",RIGHT($D1329,4)="-000"),"","E"))),"A"))</f>
        <v/>
      </c>
      <c r="T1329" s="65"/>
      <c r="U1329" s="65"/>
      <c r="V1329" s="68"/>
      <c r="X1329" s="69"/>
      <c r="Y1329" s="69"/>
      <c r="AE1329" s="72" t="n">
        <f aca="false">D1329</f>
        <v>0</v>
      </c>
      <c r="AF1329" s="73" t="n">
        <f aca="false">F1329</f>
        <v>-1</v>
      </c>
      <c r="AG1329" s="73" t="n">
        <f aca="false">G1329</f>
        <v>0</v>
      </c>
      <c r="AH1329" s="63"/>
      <c r="AI1329" s="63"/>
      <c r="AJ1329" s="64"/>
      <c r="AK1329" s="64"/>
      <c r="AL1329" s="64"/>
      <c r="AM1329" s="73" t="n">
        <f aca="false">M1329</f>
        <v>0</v>
      </c>
      <c r="AN1329" s="73" t="n">
        <f aca="false">N1329</f>
        <v>0</v>
      </c>
      <c r="AO1329" s="73" t="n">
        <f aca="false">O1329</f>
        <v>0</v>
      </c>
      <c r="AP1329" s="73" t="e">
        <f aca="false">P1329</f>
        <v>#VALUE!</v>
      </c>
      <c r="AQ1329" s="73" t="n">
        <f aca="false">Q1329</f>
        <v>0</v>
      </c>
      <c r="AR1329" s="73" t="n">
        <f aca="false">R1329</f>
        <v>0</v>
      </c>
      <c r="AS1329" s="73" t="str">
        <f aca="false">S1329</f>
        <v/>
      </c>
      <c r="AT1329" s="73" t="n">
        <f aca="false">T1329</f>
        <v>0</v>
      </c>
      <c r="AU1329" s="73" t="n">
        <f aca="false">U1329</f>
        <v>0</v>
      </c>
      <c r="AV1329" s="73" t="n">
        <f aca="false">V1329</f>
        <v>0</v>
      </c>
      <c r="AX1329" s="69" t="n">
        <f aca="false">X1329</f>
        <v>0</v>
      </c>
      <c r="AY1329" s="74" t="n">
        <f aca="false">Y1329</f>
        <v>0</v>
      </c>
    </row>
    <row r="1330" customFormat="false" ht="15" hidden="false" customHeight="false" outlineLevel="0" collapsed="false">
      <c r="A1330" s="58" t="str">
        <f aca="false">IF(ISERROR(SEARCH("-X-",D1330)),IF(S1330="G","NO",IF(S1330="E","YES","")),"EXT")</f>
        <v/>
      </c>
      <c r="C1330" s="59"/>
      <c r="D1330" s="60"/>
      <c r="E1330" s="61"/>
      <c r="F1330" s="62" t="n">
        <f aca="false">LEN(Q1330)-LEN(SUBSTITUTE(Q1330,"/",""))-1</f>
        <v>-1</v>
      </c>
      <c r="G1330" s="62"/>
      <c r="H1330" s="63"/>
      <c r="I1330" s="63"/>
      <c r="J1330" s="64"/>
      <c r="K1330" s="64"/>
      <c r="L1330" s="64"/>
      <c r="M1330" s="63"/>
      <c r="N1330" s="65"/>
      <c r="O1330" s="65"/>
      <c r="P1330" s="66" t="e">
        <f aca="false">MID(SUBSTITUTE(SUBSTITUTE(Q1330,"/",CONCATENATE(CHAR(10),"/")),"/",CONCATENATE(CHAR(10),"/"),F1330+1),2,500)</f>
        <v>#VALUE!</v>
      </c>
      <c r="Q1330" s="67"/>
      <c r="R1330" s="65"/>
      <c r="S1330" s="65" t="str">
        <f aca="false">IF($D1330="","",IF(ISERROR(FIND("/@",RIGHT($Q1330,LEN($Q1330)-FIND("#",SUBSTITUTE($Q1330,"/","#",LEN($Q1330)-LEN(SUBSTITUTE($Q1330,"/",""))))))),IF(LEFT($D1330,4)="BG-X","EG",IF(LEFT($D1330,2)="BG","G",IF(OR(RIGHT($D1330,2)="-0",RIGHT($D1330,3)="-00",RIGHT($D1330,4)="-000"),"","E"))),"A"))</f>
        <v/>
      </c>
      <c r="T1330" s="65"/>
      <c r="U1330" s="65"/>
      <c r="V1330" s="68"/>
      <c r="X1330" s="69"/>
      <c r="Y1330" s="69"/>
      <c r="AE1330" s="72" t="n">
        <f aca="false">D1330</f>
        <v>0</v>
      </c>
      <c r="AF1330" s="73" t="n">
        <f aca="false">F1330</f>
        <v>-1</v>
      </c>
      <c r="AG1330" s="73" t="n">
        <f aca="false">G1330</f>
        <v>0</v>
      </c>
      <c r="AH1330" s="63"/>
      <c r="AI1330" s="63"/>
      <c r="AJ1330" s="64"/>
      <c r="AK1330" s="64"/>
      <c r="AL1330" s="64"/>
      <c r="AM1330" s="73" t="n">
        <f aca="false">M1330</f>
        <v>0</v>
      </c>
      <c r="AN1330" s="73" t="n">
        <f aca="false">N1330</f>
        <v>0</v>
      </c>
      <c r="AO1330" s="73" t="n">
        <f aca="false">O1330</f>
        <v>0</v>
      </c>
      <c r="AP1330" s="73" t="e">
        <f aca="false">P1330</f>
        <v>#VALUE!</v>
      </c>
      <c r="AQ1330" s="73" t="n">
        <f aca="false">Q1330</f>
        <v>0</v>
      </c>
      <c r="AR1330" s="73" t="n">
        <f aca="false">R1330</f>
        <v>0</v>
      </c>
      <c r="AS1330" s="73" t="str">
        <f aca="false">S1330</f>
        <v/>
      </c>
      <c r="AT1330" s="73" t="n">
        <f aca="false">T1330</f>
        <v>0</v>
      </c>
      <c r="AU1330" s="73" t="n">
        <f aca="false">U1330</f>
        <v>0</v>
      </c>
      <c r="AV1330" s="73" t="n">
        <f aca="false">V1330</f>
        <v>0</v>
      </c>
      <c r="AX1330" s="69" t="n">
        <f aca="false">X1330</f>
        <v>0</v>
      </c>
      <c r="AY1330" s="74" t="n">
        <f aca="false">Y1330</f>
        <v>0</v>
      </c>
    </row>
    <row r="1331" customFormat="false" ht="15" hidden="false" customHeight="false" outlineLevel="0" collapsed="false">
      <c r="A1331" s="58" t="str">
        <f aca="false">IF(ISERROR(SEARCH("-X-",D1331)),IF(S1331="G","NO",IF(S1331="E","YES","")),"EXT")</f>
        <v/>
      </c>
      <c r="C1331" s="59"/>
      <c r="D1331" s="60"/>
      <c r="E1331" s="61"/>
      <c r="F1331" s="62" t="n">
        <f aca="false">LEN(Q1331)-LEN(SUBSTITUTE(Q1331,"/",""))-1</f>
        <v>-1</v>
      </c>
      <c r="G1331" s="62"/>
      <c r="H1331" s="63"/>
      <c r="I1331" s="63"/>
      <c r="J1331" s="64"/>
      <c r="K1331" s="64"/>
      <c r="L1331" s="64"/>
      <c r="M1331" s="63"/>
      <c r="N1331" s="65"/>
      <c r="O1331" s="65"/>
      <c r="P1331" s="66" t="e">
        <f aca="false">MID(SUBSTITUTE(SUBSTITUTE(Q1331,"/",CONCATENATE(CHAR(10),"/")),"/",CONCATENATE(CHAR(10),"/"),F1331+1),2,500)</f>
        <v>#VALUE!</v>
      </c>
      <c r="Q1331" s="67"/>
      <c r="R1331" s="65"/>
      <c r="S1331" s="65" t="str">
        <f aca="false">IF($D1331="","",IF(ISERROR(FIND("/@",RIGHT($Q1331,LEN($Q1331)-FIND("#",SUBSTITUTE($Q1331,"/","#",LEN($Q1331)-LEN(SUBSTITUTE($Q1331,"/",""))))))),IF(LEFT($D1331,4)="BG-X","EG",IF(LEFT($D1331,2)="BG","G",IF(OR(RIGHT($D1331,2)="-0",RIGHT($D1331,3)="-00",RIGHT($D1331,4)="-000"),"","E"))),"A"))</f>
        <v/>
      </c>
      <c r="T1331" s="65"/>
      <c r="U1331" s="65"/>
      <c r="V1331" s="68"/>
      <c r="X1331" s="69"/>
      <c r="Y1331" s="69"/>
      <c r="AE1331" s="72" t="n">
        <f aca="false">D1331</f>
        <v>0</v>
      </c>
      <c r="AF1331" s="73" t="n">
        <f aca="false">F1331</f>
        <v>-1</v>
      </c>
      <c r="AG1331" s="73" t="n">
        <f aca="false">G1331</f>
        <v>0</v>
      </c>
      <c r="AH1331" s="63"/>
      <c r="AI1331" s="63"/>
      <c r="AJ1331" s="64"/>
      <c r="AK1331" s="64"/>
      <c r="AL1331" s="64"/>
      <c r="AM1331" s="73" t="n">
        <f aca="false">M1331</f>
        <v>0</v>
      </c>
      <c r="AN1331" s="73" t="n">
        <f aca="false">N1331</f>
        <v>0</v>
      </c>
      <c r="AO1331" s="73" t="n">
        <f aca="false">O1331</f>
        <v>0</v>
      </c>
      <c r="AP1331" s="73" t="e">
        <f aca="false">P1331</f>
        <v>#VALUE!</v>
      </c>
      <c r="AQ1331" s="73" t="n">
        <f aca="false">Q1331</f>
        <v>0</v>
      </c>
      <c r="AR1331" s="73" t="n">
        <f aca="false">R1331</f>
        <v>0</v>
      </c>
      <c r="AS1331" s="73" t="str">
        <f aca="false">S1331</f>
        <v/>
      </c>
      <c r="AT1331" s="73" t="n">
        <f aca="false">T1331</f>
        <v>0</v>
      </c>
      <c r="AU1331" s="73" t="n">
        <f aca="false">U1331</f>
        <v>0</v>
      </c>
      <c r="AV1331" s="73" t="n">
        <f aca="false">V1331</f>
        <v>0</v>
      </c>
      <c r="AX1331" s="69" t="n">
        <f aca="false">X1331</f>
        <v>0</v>
      </c>
      <c r="AY1331" s="74" t="n">
        <f aca="false">Y1331</f>
        <v>0</v>
      </c>
    </row>
    <row r="1332" customFormat="false" ht="15" hidden="false" customHeight="false" outlineLevel="0" collapsed="false">
      <c r="A1332" s="58" t="str">
        <f aca="false">IF(ISERROR(SEARCH("-X-",D1332)),IF(S1332="G","NO",IF(S1332="E","YES","")),"EXT")</f>
        <v/>
      </c>
      <c r="C1332" s="59"/>
      <c r="D1332" s="60"/>
      <c r="E1332" s="61"/>
      <c r="F1332" s="62" t="n">
        <f aca="false">LEN(Q1332)-LEN(SUBSTITUTE(Q1332,"/",""))-1</f>
        <v>-1</v>
      </c>
      <c r="G1332" s="62"/>
      <c r="H1332" s="63"/>
      <c r="I1332" s="63"/>
      <c r="J1332" s="64"/>
      <c r="K1332" s="64"/>
      <c r="L1332" s="64"/>
      <c r="M1332" s="63"/>
      <c r="N1332" s="65"/>
      <c r="O1332" s="65"/>
      <c r="P1332" s="66" t="e">
        <f aca="false">MID(SUBSTITUTE(SUBSTITUTE(Q1332,"/",CONCATENATE(CHAR(10),"/")),"/",CONCATENATE(CHAR(10),"/"),F1332+1),2,500)</f>
        <v>#VALUE!</v>
      </c>
      <c r="Q1332" s="67"/>
      <c r="R1332" s="65"/>
      <c r="S1332" s="65" t="str">
        <f aca="false">IF($D1332="","",IF(ISERROR(FIND("/@",RIGHT($Q1332,LEN($Q1332)-FIND("#",SUBSTITUTE($Q1332,"/","#",LEN($Q1332)-LEN(SUBSTITUTE($Q1332,"/",""))))))),IF(LEFT($D1332,4)="BG-X","EG",IF(LEFT($D1332,2)="BG","G",IF(OR(RIGHT($D1332,2)="-0",RIGHT($D1332,3)="-00",RIGHT($D1332,4)="-000"),"","E"))),"A"))</f>
        <v/>
      </c>
      <c r="T1332" s="65"/>
      <c r="U1332" s="65"/>
      <c r="V1332" s="68"/>
      <c r="X1332" s="69"/>
      <c r="Y1332" s="69"/>
      <c r="AE1332" s="72" t="n">
        <f aca="false">D1332</f>
        <v>0</v>
      </c>
      <c r="AF1332" s="73" t="n">
        <f aca="false">F1332</f>
        <v>-1</v>
      </c>
      <c r="AG1332" s="73" t="n">
        <f aca="false">G1332</f>
        <v>0</v>
      </c>
      <c r="AH1332" s="63"/>
      <c r="AI1332" s="63"/>
      <c r="AJ1332" s="64"/>
      <c r="AK1332" s="64"/>
      <c r="AL1332" s="64"/>
      <c r="AM1332" s="73" t="n">
        <f aca="false">M1332</f>
        <v>0</v>
      </c>
      <c r="AN1332" s="73" t="n">
        <f aca="false">N1332</f>
        <v>0</v>
      </c>
      <c r="AO1332" s="73" t="n">
        <f aca="false">O1332</f>
        <v>0</v>
      </c>
      <c r="AP1332" s="73" t="e">
        <f aca="false">P1332</f>
        <v>#VALUE!</v>
      </c>
      <c r="AQ1332" s="73" t="n">
        <f aca="false">Q1332</f>
        <v>0</v>
      </c>
      <c r="AR1332" s="73" t="n">
        <f aca="false">R1332</f>
        <v>0</v>
      </c>
      <c r="AS1332" s="73" t="str">
        <f aca="false">S1332</f>
        <v/>
      </c>
      <c r="AT1332" s="73" t="n">
        <f aca="false">T1332</f>
        <v>0</v>
      </c>
      <c r="AU1332" s="73" t="n">
        <f aca="false">U1332</f>
        <v>0</v>
      </c>
      <c r="AV1332" s="73" t="n">
        <f aca="false">V1332</f>
        <v>0</v>
      </c>
      <c r="AX1332" s="69" t="n">
        <f aca="false">X1332</f>
        <v>0</v>
      </c>
      <c r="AY1332" s="74" t="n">
        <f aca="false">Y1332</f>
        <v>0</v>
      </c>
    </row>
    <row r="1333" customFormat="false" ht="15" hidden="false" customHeight="false" outlineLevel="0" collapsed="false">
      <c r="A1333" s="58" t="str">
        <f aca="false">IF(ISERROR(SEARCH("-X-",D1333)),IF(S1333="G","NO",IF(S1333="E","YES","")),"EXT")</f>
        <v/>
      </c>
      <c r="C1333" s="59"/>
      <c r="D1333" s="60"/>
      <c r="E1333" s="61"/>
      <c r="F1333" s="62" t="n">
        <f aca="false">LEN(Q1333)-LEN(SUBSTITUTE(Q1333,"/",""))-1</f>
        <v>-1</v>
      </c>
      <c r="G1333" s="62"/>
      <c r="H1333" s="63"/>
      <c r="I1333" s="63"/>
      <c r="J1333" s="64"/>
      <c r="K1333" s="64"/>
      <c r="L1333" s="64"/>
      <c r="M1333" s="63"/>
      <c r="N1333" s="65"/>
      <c r="O1333" s="65"/>
      <c r="P1333" s="66" t="e">
        <f aca="false">MID(SUBSTITUTE(SUBSTITUTE(Q1333,"/",CONCATENATE(CHAR(10),"/")),"/",CONCATENATE(CHAR(10),"/"),F1333+1),2,500)</f>
        <v>#VALUE!</v>
      </c>
      <c r="Q1333" s="67"/>
      <c r="R1333" s="65"/>
      <c r="S1333" s="65" t="str">
        <f aca="false">IF($D1333="","",IF(ISERROR(FIND("/@",RIGHT($Q1333,LEN($Q1333)-FIND("#",SUBSTITUTE($Q1333,"/","#",LEN($Q1333)-LEN(SUBSTITUTE($Q1333,"/",""))))))),IF(LEFT($D1333,4)="BG-X","EG",IF(LEFT($D1333,2)="BG","G",IF(OR(RIGHT($D1333,2)="-0",RIGHT($D1333,3)="-00",RIGHT($D1333,4)="-000"),"","E"))),"A"))</f>
        <v/>
      </c>
      <c r="T1333" s="65"/>
      <c r="U1333" s="65"/>
      <c r="V1333" s="68"/>
      <c r="X1333" s="69"/>
      <c r="Y1333" s="69"/>
      <c r="AE1333" s="72" t="n">
        <f aca="false">D1333</f>
        <v>0</v>
      </c>
      <c r="AF1333" s="73" t="n">
        <f aca="false">F1333</f>
        <v>-1</v>
      </c>
      <c r="AG1333" s="73" t="n">
        <f aca="false">G1333</f>
        <v>0</v>
      </c>
      <c r="AH1333" s="63"/>
      <c r="AI1333" s="63"/>
      <c r="AJ1333" s="64"/>
      <c r="AK1333" s="64"/>
      <c r="AL1333" s="64"/>
      <c r="AM1333" s="73" t="n">
        <f aca="false">M1333</f>
        <v>0</v>
      </c>
      <c r="AN1333" s="73" t="n">
        <f aca="false">N1333</f>
        <v>0</v>
      </c>
      <c r="AO1333" s="73" t="n">
        <f aca="false">O1333</f>
        <v>0</v>
      </c>
      <c r="AP1333" s="73" t="e">
        <f aca="false">P1333</f>
        <v>#VALUE!</v>
      </c>
      <c r="AQ1333" s="73" t="n">
        <f aca="false">Q1333</f>
        <v>0</v>
      </c>
      <c r="AR1333" s="73" t="n">
        <f aca="false">R1333</f>
        <v>0</v>
      </c>
      <c r="AS1333" s="73" t="str">
        <f aca="false">S1333</f>
        <v/>
      </c>
      <c r="AT1333" s="73" t="n">
        <f aca="false">T1333</f>
        <v>0</v>
      </c>
      <c r="AU1333" s="73" t="n">
        <f aca="false">U1333</f>
        <v>0</v>
      </c>
      <c r="AV1333" s="73" t="n">
        <f aca="false">V1333</f>
        <v>0</v>
      </c>
      <c r="AX1333" s="69" t="n">
        <f aca="false">X1333</f>
        <v>0</v>
      </c>
      <c r="AY1333" s="74" t="n">
        <f aca="false">Y1333</f>
        <v>0</v>
      </c>
    </row>
    <row r="1334" customFormat="false" ht="15" hidden="false" customHeight="false" outlineLevel="0" collapsed="false">
      <c r="A1334" s="58" t="str">
        <f aca="false">IF(ISERROR(SEARCH("-X-",D1334)),IF(S1334="G","NO",IF(S1334="E","YES","")),"EXT")</f>
        <v/>
      </c>
      <c r="C1334" s="59"/>
      <c r="D1334" s="60"/>
      <c r="E1334" s="61"/>
      <c r="F1334" s="62" t="n">
        <f aca="false">LEN(Q1334)-LEN(SUBSTITUTE(Q1334,"/",""))-1</f>
        <v>-1</v>
      </c>
      <c r="G1334" s="62"/>
      <c r="H1334" s="63"/>
      <c r="I1334" s="63"/>
      <c r="J1334" s="64"/>
      <c r="K1334" s="64"/>
      <c r="L1334" s="64"/>
      <c r="M1334" s="63"/>
      <c r="N1334" s="65"/>
      <c r="O1334" s="65"/>
      <c r="P1334" s="66" t="e">
        <f aca="false">MID(SUBSTITUTE(SUBSTITUTE(Q1334,"/",CONCATENATE(CHAR(10),"/")),"/",CONCATENATE(CHAR(10),"/"),F1334+1),2,500)</f>
        <v>#VALUE!</v>
      </c>
      <c r="Q1334" s="67"/>
      <c r="R1334" s="65"/>
      <c r="S1334" s="65" t="str">
        <f aca="false">IF($D1334="","",IF(ISERROR(FIND("/@",RIGHT($Q1334,LEN($Q1334)-FIND("#",SUBSTITUTE($Q1334,"/","#",LEN($Q1334)-LEN(SUBSTITUTE($Q1334,"/",""))))))),IF(LEFT($D1334,4)="BG-X","EG",IF(LEFT($D1334,2)="BG","G",IF(OR(RIGHT($D1334,2)="-0",RIGHT($D1334,3)="-00",RIGHT($D1334,4)="-000"),"","E"))),"A"))</f>
        <v/>
      </c>
      <c r="T1334" s="65"/>
      <c r="U1334" s="65"/>
      <c r="V1334" s="68"/>
      <c r="X1334" s="69"/>
      <c r="Y1334" s="69"/>
      <c r="AE1334" s="72" t="n">
        <f aca="false">D1334</f>
        <v>0</v>
      </c>
      <c r="AF1334" s="73" t="n">
        <f aca="false">F1334</f>
        <v>-1</v>
      </c>
      <c r="AG1334" s="73" t="n">
        <f aca="false">G1334</f>
        <v>0</v>
      </c>
      <c r="AH1334" s="63"/>
      <c r="AI1334" s="63"/>
      <c r="AJ1334" s="64"/>
      <c r="AK1334" s="64"/>
      <c r="AL1334" s="64"/>
      <c r="AM1334" s="73" t="n">
        <f aca="false">M1334</f>
        <v>0</v>
      </c>
      <c r="AN1334" s="73" t="n">
        <f aca="false">N1334</f>
        <v>0</v>
      </c>
      <c r="AO1334" s="73" t="n">
        <f aca="false">O1334</f>
        <v>0</v>
      </c>
      <c r="AP1334" s="73" t="e">
        <f aca="false">P1334</f>
        <v>#VALUE!</v>
      </c>
      <c r="AQ1334" s="73" t="n">
        <f aca="false">Q1334</f>
        <v>0</v>
      </c>
      <c r="AR1334" s="73" t="n">
        <f aca="false">R1334</f>
        <v>0</v>
      </c>
      <c r="AS1334" s="73" t="str">
        <f aca="false">S1334</f>
        <v/>
      </c>
      <c r="AT1334" s="73" t="n">
        <f aca="false">T1334</f>
        <v>0</v>
      </c>
      <c r="AU1334" s="73" t="n">
        <f aca="false">U1334</f>
        <v>0</v>
      </c>
      <c r="AV1334" s="73" t="n">
        <f aca="false">V1334</f>
        <v>0</v>
      </c>
      <c r="AX1334" s="69" t="n">
        <f aca="false">X1334</f>
        <v>0</v>
      </c>
      <c r="AY1334" s="74" t="n">
        <f aca="false">Y1334</f>
        <v>0</v>
      </c>
    </row>
    <row r="1335" customFormat="false" ht="15" hidden="false" customHeight="false" outlineLevel="0" collapsed="false">
      <c r="A1335" s="58" t="str">
        <f aca="false">IF(ISERROR(SEARCH("-X-",D1335)),IF(S1335="G","NO",IF(S1335="E","YES","")),"EXT")</f>
        <v/>
      </c>
      <c r="C1335" s="59"/>
      <c r="D1335" s="60"/>
      <c r="E1335" s="61"/>
      <c r="F1335" s="62" t="n">
        <f aca="false">LEN(Q1335)-LEN(SUBSTITUTE(Q1335,"/",""))-1</f>
        <v>-1</v>
      </c>
      <c r="G1335" s="62"/>
      <c r="H1335" s="63"/>
      <c r="I1335" s="63"/>
      <c r="J1335" s="64"/>
      <c r="K1335" s="64"/>
      <c r="L1335" s="64"/>
      <c r="M1335" s="63"/>
      <c r="N1335" s="65"/>
      <c r="O1335" s="65"/>
      <c r="P1335" s="66" t="e">
        <f aca="false">MID(SUBSTITUTE(SUBSTITUTE(Q1335,"/",CONCATENATE(CHAR(10),"/")),"/",CONCATENATE(CHAR(10),"/"),F1335+1),2,500)</f>
        <v>#VALUE!</v>
      </c>
      <c r="Q1335" s="67"/>
      <c r="R1335" s="65"/>
      <c r="S1335" s="65" t="str">
        <f aca="false">IF($D1335="","",IF(ISERROR(FIND("/@",RIGHT($Q1335,LEN($Q1335)-FIND("#",SUBSTITUTE($Q1335,"/","#",LEN($Q1335)-LEN(SUBSTITUTE($Q1335,"/",""))))))),IF(LEFT($D1335,4)="BG-X","EG",IF(LEFT($D1335,2)="BG","G",IF(OR(RIGHT($D1335,2)="-0",RIGHT($D1335,3)="-00",RIGHT($D1335,4)="-000"),"","E"))),"A"))</f>
        <v/>
      </c>
      <c r="T1335" s="65"/>
      <c r="U1335" s="65"/>
      <c r="V1335" s="68"/>
      <c r="X1335" s="69"/>
      <c r="Y1335" s="69"/>
      <c r="AE1335" s="72" t="n">
        <f aca="false">D1335</f>
        <v>0</v>
      </c>
      <c r="AF1335" s="73" t="n">
        <f aca="false">F1335</f>
        <v>-1</v>
      </c>
      <c r="AG1335" s="73" t="n">
        <f aca="false">G1335</f>
        <v>0</v>
      </c>
      <c r="AH1335" s="63"/>
      <c r="AI1335" s="63"/>
      <c r="AJ1335" s="64"/>
      <c r="AK1335" s="64"/>
      <c r="AL1335" s="64"/>
      <c r="AM1335" s="73" t="n">
        <f aca="false">M1335</f>
        <v>0</v>
      </c>
      <c r="AN1335" s="73" t="n">
        <f aca="false">N1335</f>
        <v>0</v>
      </c>
      <c r="AO1335" s="73" t="n">
        <f aca="false">O1335</f>
        <v>0</v>
      </c>
      <c r="AP1335" s="73" t="e">
        <f aca="false">P1335</f>
        <v>#VALUE!</v>
      </c>
      <c r="AQ1335" s="73" t="n">
        <f aca="false">Q1335</f>
        <v>0</v>
      </c>
      <c r="AR1335" s="73" t="n">
        <f aca="false">R1335</f>
        <v>0</v>
      </c>
      <c r="AS1335" s="73" t="str">
        <f aca="false">S1335</f>
        <v/>
      </c>
      <c r="AT1335" s="73" t="n">
        <f aca="false">T1335</f>
        <v>0</v>
      </c>
      <c r="AU1335" s="73" t="n">
        <f aca="false">U1335</f>
        <v>0</v>
      </c>
      <c r="AV1335" s="73" t="n">
        <f aca="false">V1335</f>
        <v>0</v>
      </c>
      <c r="AX1335" s="69" t="n">
        <f aca="false">X1335</f>
        <v>0</v>
      </c>
      <c r="AY1335" s="74" t="n">
        <f aca="false">Y1335</f>
        <v>0</v>
      </c>
    </row>
    <row r="1336" customFormat="false" ht="15" hidden="false" customHeight="false" outlineLevel="0" collapsed="false">
      <c r="A1336" s="58" t="str">
        <f aca="false">IF(ISERROR(SEARCH("-X-",D1336)),IF(S1336="G","NO",IF(S1336="E","YES","")),"EXT")</f>
        <v/>
      </c>
      <c r="C1336" s="59"/>
      <c r="D1336" s="60"/>
      <c r="E1336" s="61"/>
      <c r="F1336" s="62" t="n">
        <f aca="false">LEN(Q1336)-LEN(SUBSTITUTE(Q1336,"/",""))-1</f>
        <v>-1</v>
      </c>
      <c r="G1336" s="62"/>
      <c r="H1336" s="63"/>
      <c r="I1336" s="63"/>
      <c r="J1336" s="64"/>
      <c r="K1336" s="64"/>
      <c r="L1336" s="64"/>
      <c r="M1336" s="63"/>
      <c r="N1336" s="65"/>
      <c r="O1336" s="65"/>
      <c r="P1336" s="66" t="e">
        <f aca="false">MID(SUBSTITUTE(SUBSTITUTE(Q1336,"/",CONCATENATE(CHAR(10),"/")),"/",CONCATENATE(CHAR(10),"/"),F1336+1),2,500)</f>
        <v>#VALUE!</v>
      </c>
      <c r="Q1336" s="67"/>
      <c r="R1336" s="65"/>
      <c r="S1336" s="65" t="str">
        <f aca="false">IF($D1336="","",IF(ISERROR(FIND("/@",RIGHT($Q1336,LEN($Q1336)-FIND("#",SUBSTITUTE($Q1336,"/","#",LEN($Q1336)-LEN(SUBSTITUTE($Q1336,"/",""))))))),IF(LEFT($D1336,4)="BG-X","EG",IF(LEFT($D1336,2)="BG","G",IF(OR(RIGHT($D1336,2)="-0",RIGHT($D1336,3)="-00",RIGHT($D1336,4)="-000"),"","E"))),"A"))</f>
        <v/>
      </c>
      <c r="T1336" s="65"/>
      <c r="U1336" s="65"/>
      <c r="V1336" s="68"/>
      <c r="X1336" s="69"/>
      <c r="Y1336" s="69"/>
      <c r="AE1336" s="72" t="n">
        <f aca="false">D1336</f>
        <v>0</v>
      </c>
      <c r="AF1336" s="73" t="n">
        <f aca="false">F1336</f>
        <v>-1</v>
      </c>
      <c r="AG1336" s="73" t="n">
        <f aca="false">G1336</f>
        <v>0</v>
      </c>
      <c r="AH1336" s="63"/>
      <c r="AI1336" s="63"/>
      <c r="AJ1336" s="64"/>
      <c r="AK1336" s="64"/>
      <c r="AL1336" s="64"/>
      <c r="AM1336" s="73" t="n">
        <f aca="false">M1336</f>
        <v>0</v>
      </c>
      <c r="AN1336" s="73" t="n">
        <f aca="false">N1336</f>
        <v>0</v>
      </c>
      <c r="AO1336" s="73" t="n">
        <f aca="false">O1336</f>
        <v>0</v>
      </c>
      <c r="AP1336" s="73" t="e">
        <f aca="false">P1336</f>
        <v>#VALUE!</v>
      </c>
      <c r="AQ1336" s="73" t="n">
        <f aca="false">Q1336</f>
        <v>0</v>
      </c>
      <c r="AR1336" s="73" t="n">
        <f aca="false">R1336</f>
        <v>0</v>
      </c>
      <c r="AS1336" s="73" t="str">
        <f aca="false">S1336</f>
        <v/>
      </c>
      <c r="AT1336" s="73" t="n">
        <f aca="false">T1336</f>
        <v>0</v>
      </c>
      <c r="AU1336" s="73" t="n">
        <f aca="false">U1336</f>
        <v>0</v>
      </c>
      <c r="AV1336" s="73" t="n">
        <f aca="false">V1336</f>
        <v>0</v>
      </c>
      <c r="AX1336" s="69" t="n">
        <f aca="false">X1336</f>
        <v>0</v>
      </c>
      <c r="AY1336" s="74" t="n">
        <f aca="false">Y1336</f>
        <v>0</v>
      </c>
    </row>
    <row r="1337" customFormat="false" ht="15" hidden="false" customHeight="false" outlineLevel="0" collapsed="false">
      <c r="A1337" s="58" t="str">
        <f aca="false">IF(ISERROR(SEARCH("-X-",D1337)),IF(S1337="G","NO",IF(S1337="E","YES","")),"EXT")</f>
        <v/>
      </c>
      <c r="C1337" s="59"/>
      <c r="D1337" s="60"/>
      <c r="E1337" s="61"/>
      <c r="F1337" s="62" t="n">
        <f aca="false">LEN(Q1337)-LEN(SUBSTITUTE(Q1337,"/",""))-1</f>
        <v>-1</v>
      </c>
      <c r="G1337" s="62"/>
      <c r="H1337" s="63"/>
      <c r="I1337" s="63"/>
      <c r="J1337" s="64"/>
      <c r="K1337" s="64"/>
      <c r="L1337" s="64"/>
      <c r="M1337" s="63"/>
      <c r="N1337" s="65"/>
      <c r="O1337" s="65"/>
      <c r="P1337" s="66" t="e">
        <f aca="false">MID(SUBSTITUTE(SUBSTITUTE(Q1337,"/",CONCATENATE(CHAR(10),"/")),"/",CONCATENATE(CHAR(10),"/"),F1337+1),2,500)</f>
        <v>#VALUE!</v>
      </c>
      <c r="Q1337" s="67"/>
      <c r="R1337" s="65"/>
      <c r="S1337" s="65" t="str">
        <f aca="false">IF($D1337="","",IF(ISERROR(FIND("/@",RIGHT($Q1337,LEN($Q1337)-FIND("#",SUBSTITUTE($Q1337,"/","#",LEN($Q1337)-LEN(SUBSTITUTE($Q1337,"/",""))))))),IF(LEFT($D1337,4)="BG-X","EG",IF(LEFT($D1337,2)="BG","G",IF(OR(RIGHT($D1337,2)="-0",RIGHT($D1337,3)="-00",RIGHT($D1337,4)="-000"),"","E"))),"A"))</f>
        <v/>
      </c>
      <c r="T1337" s="65"/>
      <c r="U1337" s="65"/>
      <c r="V1337" s="68"/>
      <c r="X1337" s="69"/>
      <c r="Y1337" s="69"/>
      <c r="AE1337" s="72" t="n">
        <f aca="false">D1337</f>
        <v>0</v>
      </c>
      <c r="AF1337" s="73" t="n">
        <f aca="false">F1337</f>
        <v>-1</v>
      </c>
      <c r="AG1337" s="73" t="n">
        <f aca="false">G1337</f>
        <v>0</v>
      </c>
      <c r="AH1337" s="63"/>
      <c r="AI1337" s="63"/>
      <c r="AJ1337" s="64"/>
      <c r="AK1337" s="64"/>
      <c r="AL1337" s="64"/>
      <c r="AM1337" s="73" t="n">
        <f aca="false">M1337</f>
        <v>0</v>
      </c>
      <c r="AN1337" s="73" t="n">
        <f aca="false">N1337</f>
        <v>0</v>
      </c>
      <c r="AO1337" s="73" t="n">
        <f aca="false">O1337</f>
        <v>0</v>
      </c>
      <c r="AP1337" s="73" t="e">
        <f aca="false">P1337</f>
        <v>#VALUE!</v>
      </c>
      <c r="AQ1337" s="73" t="n">
        <f aca="false">Q1337</f>
        <v>0</v>
      </c>
      <c r="AR1337" s="73" t="n">
        <f aca="false">R1337</f>
        <v>0</v>
      </c>
      <c r="AS1337" s="73" t="str">
        <f aca="false">S1337</f>
        <v/>
      </c>
      <c r="AT1337" s="73" t="n">
        <f aca="false">T1337</f>
        <v>0</v>
      </c>
      <c r="AU1337" s="73" t="n">
        <f aca="false">U1337</f>
        <v>0</v>
      </c>
      <c r="AV1337" s="73" t="n">
        <f aca="false">V1337</f>
        <v>0</v>
      </c>
      <c r="AX1337" s="69" t="n">
        <f aca="false">X1337</f>
        <v>0</v>
      </c>
      <c r="AY1337" s="74" t="n">
        <f aca="false">Y1337</f>
        <v>0</v>
      </c>
    </row>
    <row r="1338" customFormat="false" ht="15" hidden="false" customHeight="false" outlineLevel="0" collapsed="false">
      <c r="A1338" s="58" t="str">
        <f aca="false">IF(ISERROR(SEARCH("-X-",D1338)),IF(S1338="G","NO",IF(S1338="E","YES","")),"EXT")</f>
        <v/>
      </c>
      <c r="C1338" s="59"/>
      <c r="D1338" s="60"/>
      <c r="E1338" s="61"/>
      <c r="F1338" s="62" t="n">
        <f aca="false">LEN(Q1338)-LEN(SUBSTITUTE(Q1338,"/",""))-1</f>
        <v>-1</v>
      </c>
      <c r="G1338" s="62"/>
      <c r="H1338" s="63"/>
      <c r="I1338" s="63"/>
      <c r="J1338" s="64"/>
      <c r="K1338" s="64"/>
      <c r="L1338" s="64"/>
      <c r="M1338" s="63"/>
      <c r="N1338" s="65"/>
      <c r="O1338" s="65"/>
      <c r="P1338" s="66" t="e">
        <f aca="false">MID(SUBSTITUTE(SUBSTITUTE(Q1338,"/",CONCATENATE(CHAR(10),"/")),"/",CONCATENATE(CHAR(10),"/"),F1338+1),2,500)</f>
        <v>#VALUE!</v>
      </c>
      <c r="Q1338" s="67"/>
      <c r="R1338" s="65"/>
      <c r="S1338" s="65" t="str">
        <f aca="false">IF($D1338="","",IF(ISERROR(FIND("/@",RIGHT($Q1338,LEN($Q1338)-FIND("#",SUBSTITUTE($Q1338,"/","#",LEN($Q1338)-LEN(SUBSTITUTE($Q1338,"/",""))))))),IF(LEFT($D1338,4)="BG-X","EG",IF(LEFT($D1338,2)="BG","G",IF(OR(RIGHT($D1338,2)="-0",RIGHT($D1338,3)="-00",RIGHT($D1338,4)="-000"),"","E"))),"A"))</f>
        <v/>
      </c>
      <c r="T1338" s="65"/>
      <c r="U1338" s="65"/>
      <c r="V1338" s="68"/>
      <c r="X1338" s="69"/>
      <c r="Y1338" s="69"/>
      <c r="AE1338" s="72" t="n">
        <f aca="false">D1338</f>
        <v>0</v>
      </c>
      <c r="AF1338" s="73" t="n">
        <f aca="false">F1338</f>
        <v>-1</v>
      </c>
      <c r="AG1338" s="73" t="n">
        <f aca="false">G1338</f>
        <v>0</v>
      </c>
      <c r="AH1338" s="63"/>
      <c r="AI1338" s="63"/>
      <c r="AJ1338" s="64"/>
      <c r="AK1338" s="64"/>
      <c r="AL1338" s="64"/>
      <c r="AM1338" s="73" t="n">
        <f aca="false">M1338</f>
        <v>0</v>
      </c>
      <c r="AN1338" s="73" t="n">
        <f aca="false">N1338</f>
        <v>0</v>
      </c>
      <c r="AO1338" s="73" t="n">
        <f aca="false">O1338</f>
        <v>0</v>
      </c>
      <c r="AP1338" s="73" t="e">
        <f aca="false">P1338</f>
        <v>#VALUE!</v>
      </c>
      <c r="AQ1338" s="73" t="n">
        <f aca="false">Q1338</f>
        <v>0</v>
      </c>
      <c r="AR1338" s="73" t="n">
        <f aca="false">R1338</f>
        <v>0</v>
      </c>
      <c r="AS1338" s="73" t="str">
        <f aca="false">S1338</f>
        <v/>
      </c>
      <c r="AT1338" s="73" t="n">
        <f aca="false">T1338</f>
        <v>0</v>
      </c>
      <c r="AU1338" s="73" t="n">
        <f aca="false">U1338</f>
        <v>0</v>
      </c>
      <c r="AV1338" s="73" t="n">
        <f aca="false">V1338</f>
        <v>0</v>
      </c>
      <c r="AX1338" s="69" t="n">
        <f aca="false">X1338</f>
        <v>0</v>
      </c>
      <c r="AY1338" s="74" t="n">
        <f aca="false">Y1338</f>
        <v>0</v>
      </c>
    </row>
    <row r="1339" customFormat="false" ht="15" hidden="false" customHeight="false" outlineLevel="0" collapsed="false">
      <c r="A1339" s="58" t="str">
        <f aca="false">IF(ISERROR(SEARCH("-X-",D1339)),IF(S1339="G","NO",IF(S1339="E","YES","")),"EXT")</f>
        <v/>
      </c>
      <c r="C1339" s="59"/>
      <c r="D1339" s="60"/>
      <c r="E1339" s="61"/>
      <c r="F1339" s="62" t="n">
        <f aca="false">LEN(Q1339)-LEN(SUBSTITUTE(Q1339,"/",""))-1</f>
        <v>-1</v>
      </c>
      <c r="G1339" s="62"/>
      <c r="H1339" s="63"/>
      <c r="I1339" s="63"/>
      <c r="J1339" s="64"/>
      <c r="K1339" s="64"/>
      <c r="L1339" s="64"/>
      <c r="M1339" s="63"/>
      <c r="N1339" s="65"/>
      <c r="O1339" s="65"/>
      <c r="P1339" s="66" t="e">
        <f aca="false">MID(SUBSTITUTE(SUBSTITUTE(Q1339,"/",CONCATENATE(CHAR(10),"/")),"/",CONCATENATE(CHAR(10),"/"),F1339+1),2,500)</f>
        <v>#VALUE!</v>
      </c>
      <c r="Q1339" s="67"/>
      <c r="R1339" s="65"/>
      <c r="S1339" s="65" t="str">
        <f aca="false">IF($D1339="","",IF(ISERROR(FIND("/@",RIGHT($Q1339,LEN($Q1339)-FIND("#",SUBSTITUTE($Q1339,"/","#",LEN($Q1339)-LEN(SUBSTITUTE($Q1339,"/",""))))))),IF(LEFT($D1339,4)="BG-X","EG",IF(LEFT($D1339,2)="BG","G",IF(OR(RIGHT($D1339,2)="-0",RIGHT($D1339,3)="-00",RIGHT($D1339,4)="-000"),"","E"))),"A"))</f>
        <v/>
      </c>
      <c r="T1339" s="65"/>
      <c r="U1339" s="65"/>
      <c r="V1339" s="68"/>
      <c r="X1339" s="69"/>
      <c r="Y1339" s="69"/>
      <c r="AE1339" s="72" t="n">
        <f aca="false">D1339</f>
        <v>0</v>
      </c>
      <c r="AF1339" s="73" t="n">
        <f aca="false">F1339</f>
        <v>-1</v>
      </c>
      <c r="AG1339" s="73" t="n">
        <f aca="false">G1339</f>
        <v>0</v>
      </c>
      <c r="AH1339" s="63"/>
      <c r="AI1339" s="63"/>
      <c r="AJ1339" s="64"/>
      <c r="AK1339" s="64"/>
      <c r="AL1339" s="64"/>
      <c r="AM1339" s="73" t="n">
        <f aca="false">M1339</f>
        <v>0</v>
      </c>
      <c r="AN1339" s="73" t="n">
        <f aca="false">N1339</f>
        <v>0</v>
      </c>
      <c r="AO1339" s="73" t="n">
        <f aca="false">O1339</f>
        <v>0</v>
      </c>
      <c r="AP1339" s="73" t="e">
        <f aca="false">P1339</f>
        <v>#VALUE!</v>
      </c>
      <c r="AQ1339" s="73" t="n">
        <f aca="false">Q1339</f>
        <v>0</v>
      </c>
      <c r="AR1339" s="73" t="n">
        <f aca="false">R1339</f>
        <v>0</v>
      </c>
      <c r="AS1339" s="73" t="str">
        <f aca="false">S1339</f>
        <v/>
      </c>
      <c r="AT1339" s="73" t="n">
        <f aca="false">T1339</f>
        <v>0</v>
      </c>
      <c r="AU1339" s="73" t="n">
        <f aca="false">U1339</f>
        <v>0</v>
      </c>
      <c r="AV1339" s="73" t="n">
        <f aca="false">V1339</f>
        <v>0</v>
      </c>
      <c r="AX1339" s="69" t="n">
        <f aca="false">X1339</f>
        <v>0</v>
      </c>
      <c r="AY1339" s="74" t="n">
        <f aca="false">Y1339</f>
        <v>0</v>
      </c>
    </row>
    <row r="1340" customFormat="false" ht="15" hidden="false" customHeight="false" outlineLevel="0" collapsed="false">
      <c r="A1340" s="58" t="str">
        <f aca="false">IF(ISERROR(SEARCH("-X-",D1340)),IF(S1340="G","NO",IF(S1340="E","YES","")),"EXT")</f>
        <v/>
      </c>
      <c r="C1340" s="59"/>
      <c r="D1340" s="60"/>
      <c r="E1340" s="61"/>
      <c r="F1340" s="62" t="n">
        <f aca="false">LEN(Q1340)-LEN(SUBSTITUTE(Q1340,"/",""))-1</f>
        <v>-1</v>
      </c>
      <c r="G1340" s="62"/>
      <c r="H1340" s="63"/>
      <c r="I1340" s="63"/>
      <c r="J1340" s="64"/>
      <c r="K1340" s="64"/>
      <c r="L1340" s="64"/>
      <c r="M1340" s="63"/>
      <c r="N1340" s="65"/>
      <c r="O1340" s="65"/>
      <c r="P1340" s="66" t="e">
        <f aca="false">MID(SUBSTITUTE(SUBSTITUTE(Q1340,"/",CONCATENATE(CHAR(10),"/")),"/",CONCATENATE(CHAR(10),"/"),F1340+1),2,500)</f>
        <v>#VALUE!</v>
      </c>
      <c r="Q1340" s="67"/>
      <c r="R1340" s="65"/>
      <c r="S1340" s="65" t="str">
        <f aca="false">IF($D1340="","",IF(ISERROR(FIND("/@",RIGHT($Q1340,LEN($Q1340)-FIND("#",SUBSTITUTE($Q1340,"/","#",LEN($Q1340)-LEN(SUBSTITUTE($Q1340,"/",""))))))),IF(LEFT($D1340,4)="BG-X","EG",IF(LEFT($D1340,2)="BG","G",IF(OR(RIGHT($D1340,2)="-0",RIGHT($D1340,3)="-00",RIGHT($D1340,4)="-000"),"","E"))),"A"))</f>
        <v/>
      </c>
      <c r="T1340" s="65"/>
      <c r="U1340" s="65"/>
      <c r="V1340" s="68"/>
      <c r="X1340" s="69"/>
      <c r="Y1340" s="69"/>
      <c r="AE1340" s="72" t="n">
        <f aca="false">D1340</f>
        <v>0</v>
      </c>
      <c r="AF1340" s="73" t="n">
        <f aca="false">F1340</f>
        <v>-1</v>
      </c>
      <c r="AG1340" s="73" t="n">
        <f aca="false">G1340</f>
        <v>0</v>
      </c>
      <c r="AH1340" s="63"/>
      <c r="AI1340" s="63"/>
      <c r="AJ1340" s="64"/>
      <c r="AK1340" s="64"/>
      <c r="AL1340" s="64"/>
      <c r="AM1340" s="73" t="n">
        <f aca="false">M1340</f>
        <v>0</v>
      </c>
      <c r="AN1340" s="73" t="n">
        <f aca="false">N1340</f>
        <v>0</v>
      </c>
      <c r="AO1340" s="73" t="n">
        <f aca="false">O1340</f>
        <v>0</v>
      </c>
      <c r="AP1340" s="73" t="e">
        <f aca="false">P1340</f>
        <v>#VALUE!</v>
      </c>
      <c r="AQ1340" s="73" t="n">
        <f aca="false">Q1340</f>
        <v>0</v>
      </c>
      <c r="AR1340" s="73" t="n">
        <f aca="false">R1340</f>
        <v>0</v>
      </c>
      <c r="AS1340" s="73" t="str">
        <f aca="false">S1340</f>
        <v/>
      </c>
      <c r="AT1340" s="73" t="n">
        <f aca="false">T1340</f>
        <v>0</v>
      </c>
      <c r="AU1340" s="73" t="n">
        <f aca="false">U1340</f>
        <v>0</v>
      </c>
      <c r="AV1340" s="73" t="n">
        <f aca="false">V1340</f>
        <v>0</v>
      </c>
      <c r="AX1340" s="69" t="n">
        <f aca="false">X1340</f>
        <v>0</v>
      </c>
      <c r="AY1340" s="74" t="n">
        <f aca="false">Y1340</f>
        <v>0</v>
      </c>
    </row>
    <row r="1341" customFormat="false" ht="15" hidden="false" customHeight="false" outlineLevel="0" collapsed="false">
      <c r="A1341" s="58" t="str">
        <f aca="false">IF(ISERROR(SEARCH("-X-",D1341)),IF(S1341="G","NO",IF(S1341="E","YES","")),"EXT")</f>
        <v/>
      </c>
      <c r="C1341" s="59"/>
      <c r="D1341" s="60"/>
      <c r="E1341" s="61"/>
      <c r="F1341" s="62" t="n">
        <f aca="false">LEN(Q1341)-LEN(SUBSTITUTE(Q1341,"/",""))-1</f>
        <v>-1</v>
      </c>
      <c r="G1341" s="62"/>
      <c r="H1341" s="63"/>
      <c r="I1341" s="63"/>
      <c r="J1341" s="64"/>
      <c r="K1341" s="64"/>
      <c r="L1341" s="64"/>
      <c r="M1341" s="63"/>
      <c r="N1341" s="65"/>
      <c r="O1341" s="65"/>
      <c r="P1341" s="66" t="e">
        <f aca="false">MID(SUBSTITUTE(SUBSTITUTE(Q1341,"/",CONCATENATE(CHAR(10),"/")),"/",CONCATENATE(CHAR(10),"/"),F1341+1),2,500)</f>
        <v>#VALUE!</v>
      </c>
      <c r="Q1341" s="67"/>
      <c r="R1341" s="65"/>
      <c r="S1341" s="65" t="str">
        <f aca="false">IF($D1341="","",IF(ISERROR(FIND("/@",RIGHT($Q1341,LEN($Q1341)-FIND("#",SUBSTITUTE($Q1341,"/","#",LEN($Q1341)-LEN(SUBSTITUTE($Q1341,"/",""))))))),IF(LEFT($D1341,4)="BG-X","EG",IF(LEFT($D1341,2)="BG","G",IF(OR(RIGHT($D1341,2)="-0",RIGHT($D1341,3)="-00",RIGHT($D1341,4)="-000"),"","E"))),"A"))</f>
        <v/>
      </c>
      <c r="T1341" s="65"/>
      <c r="U1341" s="65"/>
      <c r="V1341" s="68"/>
      <c r="X1341" s="69"/>
      <c r="Y1341" s="69"/>
      <c r="AE1341" s="72" t="n">
        <f aca="false">D1341</f>
        <v>0</v>
      </c>
      <c r="AF1341" s="73" t="n">
        <f aca="false">F1341</f>
        <v>-1</v>
      </c>
      <c r="AG1341" s="73" t="n">
        <f aca="false">G1341</f>
        <v>0</v>
      </c>
      <c r="AH1341" s="63"/>
      <c r="AI1341" s="63"/>
      <c r="AJ1341" s="64"/>
      <c r="AK1341" s="64"/>
      <c r="AL1341" s="64"/>
      <c r="AM1341" s="73" t="n">
        <f aca="false">M1341</f>
        <v>0</v>
      </c>
      <c r="AN1341" s="73" t="n">
        <f aca="false">N1341</f>
        <v>0</v>
      </c>
      <c r="AO1341" s="73" t="n">
        <f aca="false">O1341</f>
        <v>0</v>
      </c>
      <c r="AP1341" s="73" t="e">
        <f aca="false">P1341</f>
        <v>#VALUE!</v>
      </c>
      <c r="AQ1341" s="73" t="n">
        <f aca="false">Q1341</f>
        <v>0</v>
      </c>
      <c r="AR1341" s="73" t="n">
        <f aca="false">R1341</f>
        <v>0</v>
      </c>
      <c r="AS1341" s="73" t="str">
        <f aca="false">S1341</f>
        <v/>
      </c>
      <c r="AT1341" s="73" t="n">
        <f aca="false">T1341</f>
        <v>0</v>
      </c>
      <c r="AU1341" s="73" t="n">
        <f aca="false">U1341</f>
        <v>0</v>
      </c>
      <c r="AV1341" s="73" t="n">
        <f aca="false">V1341</f>
        <v>0</v>
      </c>
      <c r="AX1341" s="69" t="n">
        <f aca="false">X1341</f>
        <v>0</v>
      </c>
      <c r="AY1341" s="74" t="n">
        <f aca="false">Y1341</f>
        <v>0</v>
      </c>
    </row>
    <row r="1342" customFormat="false" ht="15" hidden="false" customHeight="false" outlineLevel="0" collapsed="false">
      <c r="A1342" s="58" t="str">
        <f aca="false">IF(ISERROR(SEARCH("-X-",D1342)),IF(S1342="G","NO",IF(S1342="E","YES","")),"EXT")</f>
        <v/>
      </c>
      <c r="C1342" s="59"/>
      <c r="D1342" s="60"/>
      <c r="E1342" s="61"/>
      <c r="F1342" s="62" t="n">
        <f aca="false">LEN(Q1342)-LEN(SUBSTITUTE(Q1342,"/",""))-1</f>
        <v>-1</v>
      </c>
      <c r="G1342" s="62"/>
      <c r="H1342" s="63"/>
      <c r="I1342" s="63"/>
      <c r="J1342" s="64"/>
      <c r="K1342" s="64"/>
      <c r="L1342" s="64"/>
      <c r="M1342" s="63"/>
      <c r="N1342" s="65"/>
      <c r="O1342" s="65"/>
      <c r="P1342" s="66" t="e">
        <f aca="false">MID(SUBSTITUTE(SUBSTITUTE(Q1342,"/",CONCATENATE(CHAR(10),"/")),"/",CONCATENATE(CHAR(10),"/"),F1342+1),2,500)</f>
        <v>#VALUE!</v>
      </c>
      <c r="Q1342" s="67"/>
      <c r="R1342" s="65"/>
      <c r="S1342" s="65" t="str">
        <f aca="false">IF($D1342="","",IF(ISERROR(FIND("/@",RIGHT($Q1342,LEN($Q1342)-FIND("#",SUBSTITUTE($Q1342,"/","#",LEN($Q1342)-LEN(SUBSTITUTE($Q1342,"/",""))))))),IF(LEFT($D1342,4)="BG-X","EG",IF(LEFT($D1342,2)="BG","G",IF(OR(RIGHT($D1342,2)="-0",RIGHT($D1342,3)="-00",RIGHT($D1342,4)="-000"),"","E"))),"A"))</f>
        <v/>
      </c>
      <c r="T1342" s="65"/>
      <c r="U1342" s="65"/>
      <c r="V1342" s="68"/>
      <c r="X1342" s="69"/>
      <c r="Y1342" s="69"/>
      <c r="AE1342" s="72" t="n">
        <f aca="false">D1342</f>
        <v>0</v>
      </c>
      <c r="AF1342" s="73" t="n">
        <f aca="false">F1342</f>
        <v>-1</v>
      </c>
      <c r="AG1342" s="73" t="n">
        <f aca="false">G1342</f>
        <v>0</v>
      </c>
      <c r="AH1342" s="63"/>
      <c r="AI1342" s="63"/>
      <c r="AJ1342" s="64"/>
      <c r="AK1342" s="64"/>
      <c r="AL1342" s="64"/>
      <c r="AM1342" s="73" t="n">
        <f aca="false">M1342</f>
        <v>0</v>
      </c>
      <c r="AN1342" s="73" t="n">
        <f aca="false">N1342</f>
        <v>0</v>
      </c>
      <c r="AO1342" s="73" t="n">
        <f aca="false">O1342</f>
        <v>0</v>
      </c>
      <c r="AP1342" s="73" t="e">
        <f aca="false">P1342</f>
        <v>#VALUE!</v>
      </c>
      <c r="AQ1342" s="73" t="n">
        <f aca="false">Q1342</f>
        <v>0</v>
      </c>
      <c r="AR1342" s="73" t="n">
        <f aca="false">R1342</f>
        <v>0</v>
      </c>
      <c r="AS1342" s="73" t="str">
        <f aca="false">S1342</f>
        <v/>
      </c>
      <c r="AT1342" s="73" t="n">
        <f aca="false">T1342</f>
        <v>0</v>
      </c>
      <c r="AU1342" s="73" t="n">
        <f aca="false">U1342</f>
        <v>0</v>
      </c>
      <c r="AV1342" s="73" t="n">
        <f aca="false">V1342</f>
        <v>0</v>
      </c>
      <c r="AX1342" s="69" t="n">
        <f aca="false">X1342</f>
        <v>0</v>
      </c>
      <c r="AY1342" s="74" t="n">
        <f aca="false">Y1342</f>
        <v>0</v>
      </c>
    </row>
    <row r="1343" customFormat="false" ht="15" hidden="false" customHeight="false" outlineLevel="0" collapsed="false">
      <c r="A1343" s="58" t="str">
        <f aca="false">IF(ISERROR(SEARCH("-X-",D1343)),IF(S1343="G","NO",IF(S1343="E","YES","")),"EXT")</f>
        <v/>
      </c>
      <c r="C1343" s="59"/>
      <c r="D1343" s="60"/>
      <c r="E1343" s="61"/>
      <c r="F1343" s="62" t="n">
        <f aca="false">LEN(Q1343)-LEN(SUBSTITUTE(Q1343,"/",""))-1</f>
        <v>-1</v>
      </c>
      <c r="G1343" s="62"/>
      <c r="H1343" s="63"/>
      <c r="I1343" s="63"/>
      <c r="J1343" s="64"/>
      <c r="K1343" s="64"/>
      <c r="L1343" s="64"/>
      <c r="M1343" s="63"/>
      <c r="N1343" s="65"/>
      <c r="O1343" s="65"/>
      <c r="P1343" s="66" t="e">
        <f aca="false">MID(SUBSTITUTE(SUBSTITUTE(Q1343,"/",CONCATENATE(CHAR(10),"/")),"/",CONCATENATE(CHAR(10),"/"),F1343+1),2,500)</f>
        <v>#VALUE!</v>
      </c>
      <c r="Q1343" s="67"/>
      <c r="R1343" s="65"/>
      <c r="S1343" s="65" t="str">
        <f aca="false">IF($D1343="","",IF(ISERROR(FIND("/@",RIGHT($Q1343,LEN($Q1343)-FIND("#",SUBSTITUTE($Q1343,"/","#",LEN($Q1343)-LEN(SUBSTITUTE($Q1343,"/",""))))))),IF(LEFT($D1343,4)="BG-X","EG",IF(LEFT($D1343,2)="BG","G",IF(OR(RIGHT($D1343,2)="-0",RIGHT($D1343,3)="-00",RIGHT($D1343,4)="-000"),"","E"))),"A"))</f>
        <v/>
      </c>
      <c r="T1343" s="65"/>
      <c r="U1343" s="65"/>
      <c r="V1343" s="68"/>
      <c r="X1343" s="69"/>
      <c r="Y1343" s="69"/>
      <c r="AE1343" s="72" t="n">
        <f aca="false">D1343</f>
        <v>0</v>
      </c>
      <c r="AF1343" s="73" t="n">
        <f aca="false">F1343</f>
        <v>-1</v>
      </c>
      <c r="AG1343" s="73" t="n">
        <f aca="false">G1343</f>
        <v>0</v>
      </c>
      <c r="AH1343" s="63"/>
      <c r="AI1343" s="63"/>
      <c r="AJ1343" s="64"/>
      <c r="AK1343" s="64"/>
      <c r="AL1343" s="64"/>
      <c r="AM1343" s="73" t="n">
        <f aca="false">M1343</f>
        <v>0</v>
      </c>
      <c r="AN1343" s="73" t="n">
        <f aca="false">N1343</f>
        <v>0</v>
      </c>
      <c r="AO1343" s="73" t="n">
        <f aca="false">O1343</f>
        <v>0</v>
      </c>
      <c r="AP1343" s="73" t="e">
        <f aca="false">P1343</f>
        <v>#VALUE!</v>
      </c>
      <c r="AQ1343" s="73" t="n">
        <f aca="false">Q1343</f>
        <v>0</v>
      </c>
      <c r="AR1343" s="73" t="n">
        <f aca="false">R1343</f>
        <v>0</v>
      </c>
      <c r="AS1343" s="73" t="str">
        <f aca="false">S1343</f>
        <v/>
      </c>
      <c r="AT1343" s="73" t="n">
        <f aca="false">T1343</f>
        <v>0</v>
      </c>
      <c r="AU1343" s="73" t="n">
        <f aca="false">U1343</f>
        <v>0</v>
      </c>
      <c r="AV1343" s="73" t="n">
        <f aca="false">V1343</f>
        <v>0</v>
      </c>
      <c r="AX1343" s="69" t="n">
        <f aca="false">X1343</f>
        <v>0</v>
      </c>
      <c r="AY1343" s="74" t="n">
        <f aca="false">Y1343</f>
        <v>0</v>
      </c>
    </row>
    <row r="1344" customFormat="false" ht="15" hidden="false" customHeight="false" outlineLevel="0" collapsed="false">
      <c r="A1344" s="58" t="str">
        <f aca="false">IF(ISERROR(SEARCH("-X-",D1344)),IF(S1344="G","NO",IF(S1344="E","YES","")),"EXT")</f>
        <v/>
      </c>
      <c r="C1344" s="59"/>
      <c r="D1344" s="60"/>
      <c r="E1344" s="61"/>
      <c r="F1344" s="62" t="n">
        <f aca="false">LEN(Q1344)-LEN(SUBSTITUTE(Q1344,"/",""))-1</f>
        <v>-1</v>
      </c>
      <c r="G1344" s="62"/>
      <c r="H1344" s="63"/>
      <c r="I1344" s="63"/>
      <c r="J1344" s="64"/>
      <c r="K1344" s="64"/>
      <c r="L1344" s="64"/>
      <c r="M1344" s="63"/>
      <c r="N1344" s="65"/>
      <c r="O1344" s="65"/>
      <c r="P1344" s="66" t="e">
        <f aca="false">MID(SUBSTITUTE(SUBSTITUTE(Q1344,"/",CONCATENATE(CHAR(10),"/")),"/",CONCATENATE(CHAR(10),"/"),F1344+1),2,500)</f>
        <v>#VALUE!</v>
      </c>
      <c r="Q1344" s="67"/>
      <c r="R1344" s="65"/>
      <c r="S1344" s="65" t="str">
        <f aca="false">IF($D1344="","",IF(ISERROR(FIND("/@",RIGHT($Q1344,LEN($Q1344)-FIND("#",SUBSTITUTE($Q1344,"/","#",LEN($Q1344)-LEN(SUBSTITUTE($Q1344,"/",""))))))),IF(LEFT($D1344,4)="BG-X","EG",IF(LEFT($D1344,2)="BG","G",IF(OR(RIGHT($D1344,2)="-0",RIGHT($D1344,3)="-00",RIGHT($D1344,4)="-000"),"","E"))),"A"))</f>
        <v/>
      </c>
      <c r="T1344" s="65"/>
      <c r="U1344" s="65"/>
      <c r="V1344" s="68"/>
      <c r="X1344" s="69"/>
      <c r="Y1344" s="69"/>
      <c r="AE1344" s="72" t="n">
        <f aca="false">D1344</f>
        <v>0</v>
      </c>
      <c r="AF1344" s="73" t="n">
        <f aca="false">F1344</f>
        <v>-1</v>
      </c>
      <c r="AG1344" s="73" t="n">
        <f aca="false">G1344</f>
        <v>0</v>
      </c>
      <c r="AH1344" s="63"/>
      <c r="AI1344" s="63"/>
      <c r="AJ1344" s="64"/>
      <c r="AK1344" s="64"/>
      <c r="AL1344" s="64"/>
      <c r="AM1344" s="73" t="n">
        <f aca="false">M1344</f>
        <v>0</v>
      </c>
      <c r="AN1344" s="73" t="n">
        <f aca="false">N1344</f>
        <v>0</v>
      </c>
      <c r="AO1344" s="73" t="n">
        <f aca="false">O1344</f>
        <v>0</v>
      </c>
      <c r="AP1344" s="73" t="e">
        <f aca="false">P1344</f>
        <v>#VALUE!</v>
      </c>
      <c r="AQ1344" s="73" t="n">
        <f aca="false">Q1344</f>
        <v>0</v>
      </c>
      <c r="AR1344" s="73" t="n">
        <f aca="false">R1344</f>
        <v>0</v>
      </c>
      <c r="AS1344" s="73" t="str">
        <f aca="false">S1344</f>
        <v/>
      </c>
      <c r="AT1344" s="73" t="n">
        <f aca="false">T1344</f>
        <v>0</v>
      </c>
      <c r="AU1344" s="73" t="n">
        <f aca="false">U1344</f>
        <v>0</v>
      </c>
      <c r="AV1344" s="73" t="n">
        <f aca="false">V1344</f>
        <v>0</v>
      </c>
      <c r="AX1344" s="69" t="n">
        <f aca="false">X1344</f>
        <v>0</v>
      </c>
      <c r="AY1344" s="74" t="n">
        <f aca="false">Y1344</f>
        <v>0</v>
      </c>
    </row>
    <row r="1345" customFormat="false" ht="15" hidden="false" customHeight="false" outlineLevel="0" collapsed="false">
      <c r="A1345" s="58" t="str">
        <f aca="false">IF(ISERROR(SEARCH("-X-",D1345)),IF(S1345="G","NO",IF(S1345="E","YES","")),"EXT")</f>
        <v/>
      </c>
      <c r="C1345" s="59"/>
      <c r="D1345" s="60"/>
      <c r="E1345" s="61"/>
      <c r="F1345" s="62" t="n">
        <f aca="false">LEN(Q1345)-LEN(SUBSTITUTE(Q1345,"/",""))-1</f>
        <v>-1</v>
      </c>
      <c r="G1345" s="62"/>
      <c r="H1345" s="63"/>
      <c r="I1345" s="63"/>
      <c r="J1345" s="64"/>
      <c r="K1345" s="64"/>
      <c r="L1345" s="64"/>
      <c r="M1345" s="63"/>
      <c r="N1345" s="65"/>
      <c r="O1345" s="65"/>
      <c r="P1345" s="66" t="e">
        <f aca="false">MID(SUBSTITUTE(SUBSTITUTE(Q1345,"/",CONCATENATE(CHAR(10),"/")),"/",CONCATENATE(CHAR(10),"/"),F1345+1),2,500)</f>
        <v>#VALUE!</v>
      </c>
      <c r="Q1345" s="67"/>
      <c r="R1345" s="65"/>
      <c r="S1345" s="65" t="str">
        <f aca="false">IF($D1345="","",IF(ISERROR(FIND("/@",RIGHT($Q1345,LEN($Q1345)-FIND("#",SUBSTITUTE($Q1345,"/","#",LEN($Q1345)-LEN(SUBSTITUTE($Q1345,"/",""))))))),IF(LEFT($D1345,4)="BG-X","EG",IF(LEFT($D1345,2)="BG","G",IF(OR(RIGHT($D1345,2)="-0",RIGHT($D1345,3)="-00",RIGHT($D1345,4)="-000"),"","E"))),"A"))</f>
        <v/>
      </c>
      <c r="T1345" s="65"/>
      <c r="U1345" s="65"/>
      <c r="V1345" s="68"/>
      <c r="X1345" s="69"/>
      <c r="Y1345" s="69"/>
      <c r="AE1345" s="72" t="n">
        <f aca="false">D1345</f>
        <v>0</v>
      </c>
      <c r="AF1345" s="73" t="n">
        <f aca="false">F1345</f>
        <v>-1</v>
      </c>
      <c r="AG1345" s="73" t="n">
        <f aca="false">G1345</f>
        <v>0</v>
      </c>
      <c r="AH1345" s="63"/>
      <c r="AI1345" s="63"/>
      <c r="AJ1345" s="64"/>
      <c r="AK1345" s="64"/>
      <c r="AL1345" s="64"/>
      <c r="AM1345" s="73" t="n">
        <f aca="false">M1345</f>
        <v>0</v>
      </c>
      <c r="AN1345" s="73" t="n">
        <f aca="false">N1345</f>
        <v>0</v>
      </c>
      <c r="AO1345" s="73" t="n">
        <f aca="false">O1345</f>
        <v>0</v>
      </c>
      <c r="AP1345" s="73" t="e">
        <f aca="false">P1345</f>
        <v>#VALUE!</v>
      </c>
      <c r="AQ1345" s="73" t="n">
        <f aca="false">Q1345</f>
        <v>0</v>
      </c>
      <c r="AR1345" s="73" t="n">
        <f aca="false">R1345</f>
        <v>0</v>
      </c>
      <c r="AS1345" s="73" t="str">
        <f aca="false">S1345</f>
        <v/>
      </c>
      <c r="AT1345" s="73" t="n">
        <f aca="false">T1345</f>
        <v>0</v>
      </c>
      <c r="AU1345" s="73" t="n">
        <f aca="false">U1345</f>
        <v>0</v>
      </c>
      <c r="AV1345" s="73" t="n">
        <f aca="false">V1345</f>
        <v>0</v>
      </c>
      <c r="AX1345" s="69" t="n">
        <f aca="false">X1345</f>
        <v>0</v>
      </c>
      <c r="AY1345" s="74" t="n">
        <f aca="false">Y1345</f>
        <v>0</v>
      </c>
    </row>
    <row r="1346" customFormat="false" ht="15" hidden="false" customHeight="false" outlineLevel="0" collapsed="false">
      <c r="A1346" s="58" t="str">
        <f aca="false">IF(ISERROR(SEARCH("-X-",D1346)),IF(S1346="G","NO",IF(S1346="E","YES","")),"EXT")</f>
        <v/>
      </c>
      <c r="C1346" s="59"/>
      <c r="D1346" s="60"/>
      <c r="E1346" s="61"/>
      <c r="F1346" s="62" t="n">
        <f aca="false">LEN(Q1346)-LEN(SUBSTITUTE(Q1346,"/",""))-1</f>
        <v>-1</v>
      </c>
      <c r="G1346" s="62"/>
      <c r="H1346" s="63"/>
      <c r="I1346" s="63"/>
      <c r="J1346" s="64"/>
      <c r="K1346" s="64"/>
      <c r="L1346" s="64"/>
      <c r="M1346" s="63"/>
      <c r="N1346" s="65"/>
      <c r="O1346" s="65"/>
      <c r="P1346" s="66" t="e">
        <f aca="false">MID(SUBSTITUTE(SUBSTITUTE(Q1346,"/",CONCATENATE(CHAR(10),"/")),"/",CONCATENATE(CHAR(10),"/"),F1346+1),2,500)</f>
        <v>#VALUE!</v>
      </c>
      <c r="Q1346" s="67"/>
      <c r="R1346" s="65"/>
      <c r="S1346" s="65" t="str">
        <f aca="false">IF($D1346="","",IF(ISERROR(FIND("/@",RIGHT($Q1346,LEN($Q1346)-FIND("#",SUBSTITUTE($Q1346,"/","#",LEN($Q1346)-LEN(SUBSTITUTE($Q1346,"/",""))))))),IF(LEFT($D1346,4)="BG-X","EG",IF(LEFT($D1346,2)="BG","G",IF(OR(RIGHT($D1346,2)="-0",RIGHT($D1346,3)="-00",RIGHT($D1346,4)="-000"),"","E"))),"A"))</f>
        <v/>
      </c>
      <c r="T1346" s="65"/>
      <c r="U1346" s="65"/>
      <c r="V1346" s="68"/>
      <c r="X1346" s="69"/>
      <c r="Y1346" s="69"/>
      <c r="AE1346" s="72" t="n">
        <f aca="false">D1346</f>
        <v>0</v>
      </c>
      <c r="AF1346" s="73" t="n">
        <f aca="false">F1346</f>
        <v>-1</v>
      </c>
      <c r="AG1346" s="73" t="n">
        <f aca="false">G1346</f>
        <v>0</v>
      </c>
      <c r="AH1346" s="63"/>
      <c r="AI1346" s="63"/>
      <c r="AJ1346" s="64"/>
      <c r="AK1346" s="64"/>
      <c r="AL1346" s="64"/>
      <c r="AM1346" s="73" t="n">
        <f aca="false">M1346</f>
        <v>0</v>
      </c>
      <c r="AN1346" s="73" t="n">
        <f aca="false">N1346</f>
        <v>0</v>
      </c>
      <c r="AO1346" s="73" t="n">
        <f aca="false">O1346</f>
        <v>0</v>
      </c>
      <c r="AP1346" s="73" t="e">
        <f aca="false">P1346</f>
        <v>#VALUE!</v>
      </c>
      <c r="AQ1346" s="73" t="n">
        <f aca="false">Q1346</f>
        <v>0</v>
      </c>
      <c r="AR1346" s="73" t="n">
        <f aca="false">R1346</f>
        <v>0</v>
      </c>
      <c r="AS1346" s="73" t="str">
        <f aca="false">S1346</f>
        <v/>
      </c>
      <c r="AT1346" s="73" t="n">
        <f aca="false">T1346</f>
        <v>0</v>
      </c>
      <c r="AU1346" s="73" t="n">
        <f aca="false">U1346</f>
        <v>0</v>
      </c>
      <c r="AV1346" s="73" t="n">
        <f aca="false">V1346</f>
        <v>0</v>
      </c>
      <c r="AX1346" s="69" t="n">
        <f aca="false">X1346</f>
        <v>0</v>
      </c>
      <c r="AY1346" s="74" t="n">
        <f aca="false">Y1346</f>
        <v>0</v>
      </c>
    </row>
    <row r="1347" customFormat="false" ht="15" hidden="false" customHeight="false" outlineLevel="0" collapsed="false">
      <c r="A1347" s="58" t="str">
        <f aca="false">IF(ISERROR(SEARCH("-X-",D1347)),IF(S1347="G","NO",IF(S1347="E","YES","")),"EXT")</f>
        <v/>
      </c>
      <c r="C1347" s="59"/>
      <c r="D1347" s="60"/>
      <c r="E1347" s="61"/>
      <c r="F1347" s="62" t="n">
        <f aca="false">LEN(Q1347)-LEN(SUBSTITUTE(Q1347,"/",""))-1</f>
        <v>-1</v>
      </c>
      <c r="G1347" s="62"/>
      <c r="H1347" s="63"/>
      <c r="I1347" s="63"/>
      <c r="J1347" s="64"/>
      <c r="K1347" s="64"/>
      <c r="L1347" s="64"/>
      <c r="M1347" s="63"/>
      <c r="N1347" s="65"/>
      <c r="O1347" s="65"/>
      <c r="P1347" s="66" t="e">
        <f aca="false">MID(SUBSTITUTE(SUBSTITUTE(Q1347,"/",CONCATENATE(CHAR(10),"/")),"/",CONCATENATE(CHAR(10),"/"),F1347+1),2,500)</f>
        <v>#VALUE!</v>
      </c>
      <c r="Q1347" s="67"/>
      <c r="R1347" s="65"/>
      <c r="S1347" s="65" t="str">
        <f aca="false">IF($D1347="","",IF(ISERROR(FIND("/@",RIGHT($Q1347,LEN($Q1347)-FIND("#",SUBSTITUTE($Q1347,"/","#",LEN($Q1347)-LEN(SUBSTITUTE($Q1347,"/",""))))))),IF(LEFT($D1347,4)="BG-X","EG",IF(LEFT($D1347,2)="BG","G",IF(OR(RIGHT($D1347,2)="-0",RIGHT($D1347,3)="-00",RIGHT($D1347,4)="-000"),"","E"))),"A"))</f>
        <v/>
      </c>
      <c r="T1347" s="65"/>
      <c r="U1347" s="65"/>
      <c r="V1347" s="68"/>
      <c r="X1347" s="69"/>
      <c r="Y1347" s="69"/>
      <c r="AE1347" s="72" t="n">
        <f aca="false">D1347</f>
        <v>0</v>
      </c>
      <c r="AF1347" s="73" t="n">
        <f aca="false">F1347</f>
        <v>-1</v>
      </c>
      <c r="AG1347" s="73" t="n">
        <f aca="false">G1347</f>
        <v>0</v>
      </c>
      <c r="AH1347" s="63"/>
      <c r="AI1347" s="63"/>
      <c r="AJ1347" s="64"/>
      <c r="AK1347" s="64"/>
      <c r="AL1347" s="64"/>
      <c r="AM1347" s="73" t="n">
        <f aca="false">M1347</f>
        <v>0</v>
      </c>
      <c r="AN1347" s="73" t="n">
        <f aca="false">N1347</f>
        <v>0</v>
      </c>
      <c r="AO1347" s="73" t="n">
        <f aca="false">O1347</f>
        <v>0</v>
      </c>
      <c r="AP1347" s="73" t="e">
        <f aca="false">P1347</f>
        <v>#VALUE!</v>
      </c>
      <c r="AQ1347" s="73" t="n">
        <f aca="false">Q1347</f>
        <v>0</v>
      </c>
      <c r="AR1347" s="73" t="n">
        <f aca="false">R1347</f>
        <v>0</v>
      </c>
      <c r="AS1347" s="73" t="str">
        <f aca="false">S1347</f>
        <v/>
      </c>
      <c r="AT1347" s="73" t="n">
        <f aca="false">T1347</f>
        <v>0</v>
      </c>
      <c r="AU1347" s="73" t="n">
        <f aca="false">U1347</f>
        <v>0</v>
      </c>
      <c r="AV1347" s="73" t="n">
        <f aca="false">V1347</f>
        <v>0</v>
      </c>
      <c r="AX1347" s="69" t="n">
        <f aca="false">X1347</f>
        <v>0</v>
      </c>
      <c r="AY1347" s="74" t="n">
        <f aca="false">Y1347</f>
        <v>0</v>
      </c>
    </row>
    <row r="1348" customFormat="false" ht="15" hidden="false" customHeight="false" outlineLevel="0" collapsed="false">
      <c r="A1348" s="58" t="str">
        <f aca="false">IF(ISERROR(SEARCH("-X-",D1348)),IF(S1348="G","NO",IF(S1348="E","YES","")),"EXT")</f>
        <v/>
      </c>
      <c r="C1348" s="59"/>
      <c r="D1348" s="60"/>
      <c r="E1348" s="61"/>
      <c r="F1348" s="62" t="n">
        <f aca="false">LEN(Q1348)-LEN(SUBSTITUTE(Q1348,"/",""))-1</f>
        <v>-1</v>
      </c>
      <c r="G1348" s="62"/>
      <c r="H1348" s="63"/>
      <c r="I1348" s="63"/>
      <c r="J1348" s="64"/>
      <c r="K1348" s="64"/>
      <c r="L1348" s="64"/>
      <c r="M1348" s="63"/>
      <c r="N1348" s="65"/>
      <c r="O1348" s="65"/>
      <c r="P1348" s="66" t="e">
        <f aca="false">MID(SUBSTITUTE(SUBSTITUTE(Q1348,"/",CONCATENATE(CHAR(10),"/")),"/",CONCATENATE(CHAR(10),"/"),F1348+1),2,500)</f>
        <v>#VALUE!</v>
      </c>
      <c r="Q1348" s="67"/>
      <c r="R1348" s="65"/>
      <c r="S1348" s="65" t="str">
        <f aca="false">IF($D1348="","",IF(ISERROR(FIND("/@",RIGHT($Q1348,LEN($Q1348)-FIND("#",SUBSTITUTE($Q1348,"/","#",LEN($Q1348)-LEN(SUBSTITUTE($Q1348,"/",""))))))),IF(LEFT($D1348,4)="BG-X","EG",IF(LEFT($D1348,2)="BG","G",IF(OR(RIGHT($D1348,2)="-0",RIGHT($D1348,3)="-00",RIGHT($D1348,4)="-000"),"","E"))),"A"))</f>
        <v/>
      </c>
      <c r="T1348" s="65"/>
      <c r="U1348" s="65"/>
      <c r="V1348" s="68"/>
      <c r="X1348" s="69"/>
      <c r="Y1348" s="69"/>
      <c r="AE1348" s="72" t="n">
        <f aca="false">D1348</f>
        <v>0</v>
      </c>
      <c r="AF1348" s="73" t="n">
        <f aca="false">F1348</f>
        <v>-1</v>
      </c>
      <c r="AG1348" s="73" t="n">
        <f aca="false">G1348</f>
        <v>0</v>
      </c>
      <c r="AH1348" s="63"/>
      <c r="AI1348" s="63"/>
      <c r="AJ1348" s="64"/>
      <c r="AK1348" s="64"/>
      <c r="AL1348" s="64"/>
      <c r="AM1348" s="73" t="n">
        <f aca="false">M1348</f>
        <v>0</v>
      </c>
      <c r="AN1348" s="73" t="n">
        <f aca="false">N1348</f>
        <v>0</v>
      </c>
      <c r="AO1348" s="73" t="n">
        <f aca="false">O1348</f>
        <v>0</v>
      </c>
      <c r="AP1348" s="73" t="e">
        <f aca="false">P1348</f>
        <v>#VALUE!</v>
      </c>
      <c r="AQ1348" s="73" t="n">
        <f aca="false">Q1348</f>
        <v>0</v>
      </c>
      <c r="AR1348" s="73" t="n">
        <f aca="false">R1348</f>
        <v>0</v>
      </c>
      <c r="AS1348" s="73" t="str">
        <f aca="false">S1348</f>
        <v/>
      </c>
      <c r="AT1348" s="73" t="n">
        <f aca="false">T1348</f>
        <v>0</v>
      </c>
      <c r="AU1348" s="73" t="n">
        <f aca="false">U1348</f>
        <v>0</v>
      </c>
      <c r="AV1348" s="73" t="n">
        <f aca="false">V1348</f>
        <v>0</v>
      </c>
      <c r="AX1348" s="69" t="n">
        <f aca="false">X1348</f>
        <v>0</v>
      </c>
      <c r="AY1348" s="74" t="n">
        <f aca="false">Y1348</f>
        <v>0</v>
      </c>
    </row>
    <row r="1349" customFormat="false" ht="15" hidden="false" customHeight="false" outlineLevel="0" collapsed="false">
      <c r="A1349" s="58" t="str">
        <f aca="false">IF(ISERROR(SEARCH("-X-",D1349)),IF(S1349="G","NO",IF(S1349="E","YES","")),"EXT")</f>
        <v/>
      </c>
      <c r="C1349" s="59"/>
      <c r="D1349" s="60"/>
      <c r="E1349" s="61"/>
      <c r="F1349" s="62" t="n">
        <f aca="false">LEN(Q1349)-LEN(SUBSTITUTE(Q1349,"/",""))-1</f>
        <v>-1</v>
      </c>
      <c r="G1349" s="62"/>
      <c r="H1349" s="63"/>
      <c r="I1349" s="63"/>
      <c r="J1349" s="64"/>
      <c r="K1349" s="64"/>
      <c r="L1349" s="64"/>
      <c r="M1349" s="63"/>
      <c r="N1349" s="65"/>
      <c r="O1349" s="65"/>
      <c r="P1349" s="66" t="e">
        <f aca="false">MID(SUBSTITUTE(SUBSTITUTE(Q1349,"/",CONCATENATE(CHAR(10),"/")),"/",CONCATENATE(CHAR(10),"/"),F1349+1),2,500)</f>
        <v>#VALUE!</v>
      </c>
      <c r="Q1349" s="67"/>
      <c r="R1349" s="65"/>
      <c r="S1349" s="65" t="str">
        <f aca="false">IF($D1349="","",IF(ISERROR(FIND("/@",RIGHT($Q1349,LEN($Q1349)-FIND("#",SUBSTITUTE($Q1349,"/","#",LEN($Q1349)-LEN(SUBSTITUTE($Q1349,"/",""))))))),IF(LEFT($D1349,4)="BG-X","EG",IF(LEFT($D1349,2)="BG","G",IF(OR(RIGHT($D1349,2)="-0",RIGHT($D1349,3)="-00",RIGHT($D1349,4)="-000"),"","E"))),"A"))</f>
        <v/>
      </c>
      <c r="T1349" s="65"/>
      <c r="U1349" s="65"/>
      <c r="V1349" s="68"/>
      <c r="X1349" s="69"/>
      <c r="Y1349" s="69"/>
      <c r="AE1349" s="72" t="n">
        <f aca="false">D1349</f>
        <v>0</v>
      </c>
      <c r="AF1349" s="73" t="n">
        <f aca="false">F1349</f>
        <v>-1</v>
      </c>
      <c r="AG1349" s="73" t="n">
        <f aca="false">G1349</f>
        <v>0</v>
      </c>
      <c r="AH1349" s="63"/>
      <c r="AI1349" s="63"/>
      <c r="AJ1349" s="64"/>
      <c r="AK1349" s="64"/>
      <c r="AL1349" s="64"/>
      <c r="AM1349" s="73" t="n">
        <f aca="false">M1349</f>
        <v>0</v>
      </c>
      <c r="AN1349" s="73" t="n">
        <f aca="false">N1349</f>
        <v>0</v>
      </c>
      <c r="AO1349" s="73" t="n">
        <f aca="false">O1349</f>
        <v>0</v>
      </c>
      <c r="AP1349" s="73" t="e">
        <f aca="false">P1349</f>
        <v>#VALUE!</v>
      </c>
      <c r="AQ1349" s="73" t="n">
        <f aca="false">Q1349</f>
        <v>0</v>
      </c>
      <c r="AR1349" s="73" t="n">
        <f aca="false">R1349</f>
        <v>0</v>
      </c>
      <c r="AS1349" s="73" t="str">
        <f aca="false">S1349</f>
        <v/>
      </c>
      <c r="AT1349" s="73" t="n">
        <f aca="false">T1349</f>
        <v>0</v>
      </c>
      <c r="AU1349" s="73" t="n">
        <f aca="false">U1349</f>
        <v>0</v>
      </c>
      <c r="AV1349" s="73" t="n">
        <f aca="false">V1349</f>
        <v>0</v>
      </c>
      <c r="AX1349" s="69" t="n">
        <f aca="false">X1349</f>
        <v>0</v>
      </c>
      <c r="AY1349" s="74" t="n">
        <f aca="false">Y1349</f>
        <v>0</v>
      </c>
    </row>
    <row r="1350" customFormat="false" ht="15" hidden="false" customHeight="false" outlineLevel="0" collapsed="false">
      <c r="A1350" s="58" t="str">
        <f aca="false">IF(ISERROR(SEARCH("-X-",D1350)),IF(S1350="G","NO",IF(S1350="E","YES","")),"EXT")</f>
        <v/>
      </c>
      <c r="C1350" s="59"/>
      <c r="D1350" s="60"/>
      <c r="E1350" s="61"/>
      <c r="F1350" s="62" t="n">
        <f aca="false">LEN(Q1350)-LEN(SUBSTITUTE(Q1350,"/",""))-1</f>
        <v>-1</v>
      </c>
      <c r="G1350" s="62"/>
      <c r="H1350" s="63"/>
      <c r="I1350" s="63"/>
      <c r="J1350" s="64"/>
      <c r="K1350" s="64"/>
      <c r="L1350" s="64"/>
      <c r="M1350" s="63"/>
      <c r="N1350" s="65"/>
      <c r="O1350" s="65"/>
      <c r="P1350" s="66" t="e">
        <f aca="false">MID(SUBSTITUTE(SUBSTITUTE(Q1350,"/",CONCATENATE(CHAR(10),"/")),"/",CONCATENATE(CHAR(10),"/"),F1350+1),2,500)</f>
        <v>#VALUE!</v>
      </c>
      <c r="Q1350" s="67"/>
      <c r="R1350" s="65"/>
      <c r="S1350" s="65" t="str">
        <f aca="false">IF($D1350="","",IF(ISERROR(FIND("/@",RIGHT($Q1350,LEN($Q1350)-FIND("#",SUBSTITUTE($Q1350,"/","#",LEN($Q1350)-LEN(SUBSTITUTE($Q1350,"/",""))))))),IF(LEFT($D1350,4)="BG-X","EG",IF(LEFT($D1350,2)="BG","G",IF(OR(RIGHT($D1350,2)="-0",RIGHT($D1350,3)="-00",RIGHT($D1350,4)="-000"),"","E"))),"A"))</f>
        <v/>
      </c>
      <c r="T1350" s="65"/>
      <c r="U1350" s="65"/>
      <c r="V1350" s="68"/>
      <c r="X1350" s="69"/>
      <c r="Y1350" s="69"/>
      <c r="AE1350" s="72" t="n">
        <f aca="false">D1350</f>
        <v>0</v>
      </c>
      <c r="AF1350" s="73" t="n">
        <f aca="false">F1350</f>
        <v>-1</v>
      </c>
      <c r="AG1350" s="73" t="n">
        <f aca="false">G1350</f>
        <v>0</v>
      </c>
      <c r="AH1350" s="63"/>
      <c r="AI1350" s="63"/>
      <c r="AJ1350" s="64"/>
      <c r="AK1350" s="64"/>
      <c r="AL1350" s="64"/>
      <c r="AM1350" s="73" t="n">
        <f aca="false">M1350</f>
        <v>0</v>
      </c>
      <c r="AN1350" s="73" t="n">
        <f aca="false">N1350</f>
        <v>0</v>
      </c>
      <c r="AO1350" s="73" t="n">
        <f aca="false">O1350</f>
        <v>0</v>
      </c>
      <c r="AP1350" s="73" t="e">
        <f aca="false">P1350</f>
        <v>#VALUE!</v>
      </c>
      <c r="AQ1350" s="73" t="n">
        <f aca="false">Q1350</f>
        <v>0</v>
      </c>
      <c r="AR1350" s="73" t="n">
        <f aca="false">R1350</f>
        <v>0</v>
      </c>
      <c r="AS1350" s="73" t="str">
        <f aca="false">S1350</f>
        <v/>
      </c>
      <c r="AT1350" s="73" t="n">
        <f aca="false">T1350</f>
        <v>0</v>
      </c>
      <c r="AU1350" s="73" t="n">
        <f aca="false">U1350</f>
        <v>0</v>
      </c>
      <c r="AV1350" s="73" t="n">
        <f aca="false">V1350</f>
        <v>0</v>
      </c>
      <c r="AX1350" s="69" t="n">
        <f aca="false">X1350</f>
        <v>0</v>
      </c>
      <c r="AY1350" s="74" t="n">
        <f aca="false">Y1350</f>
        <v>0</v>
      </c>
    </row>
    <row r="1351" customFormat="false" ht="15" hidden="false" customHeight="false" outlineLevel="0" collapsed="false">
      <c r="A1351" s="58" t="str">
        <f aca="false">IF(ISERROR(SEARCH("-X-",D1351)),IF(S1351="G","NO",IF(S1351="E","YES","")),"EXT")</f>
        <v/>
      </c>
      <c r="C1351" s="59"/>
      <c r="D1351" s="60"/>
      <c r="E1351" s="61"/>
      <c r="F1351" s="62" t="n">
        <f aca="false">LEN(Q1351)-LEN(SUBSTITUTE(Q1351,"/",""))-1</f>
        <v>-1</v>
      </c>
      <c r="G1351" s="62"/>
      <c r="H1351" s="63"/>
      <c r="I1351" s="63"/>
      <c r="J1351" s="64"/>
      <c r="K1351" s="64"/>
      <c r="L1351" s="64"/>
      <c r="M1351" s="63"/>
      <c r="N1351" s="65"/>
      <c r="O1351" s="65"/>
      <c r="P1351" s="66" t="e">
        <f aca="false">MID(SUBSTITUTE(SUBSTITUTE(Q1351,"/",CONCATENATE(CHAR(10),"/")),"/",CONCATENATE(CHAR(10),"/"),F1351+1),2,500)</f>
        <v>#VALUE!</v>
      </c>
      <c r="Q1351" s="67"/>
      <c r="R1351" s="65"/>
      <c r="S1351" s="65" t="str">
        <f aca="false">IF($D1351="","",IF(ISERROR(FIND("/@",RIGHT($Q1351,LEN($Q1351)-FIND("#",SUBSTITUTE($Q1351,"/","#",LEN($Q1351)-LEN(SUBSTITUTE($Q1351,"/",""))))))),IF(LEFT($D1351,4)="BG-X","EG",IF(LEFT($D1351,2)="BG","G",IF(OR(RIGHT($D1351,2)="-0",RIGHT($D1351,3)="-00",RIGHT($D1351,4)="-000"),"","E"))),"A"))</f>
        <v/>
      </c>
      <c r="T1351" s="65"/>
      <c r="U1351" s="65"/>
      <c r="V1351" s="68"/>
      <c r="X1351" s="69"/>
      <c r="Y1351" s="69"/>
      <c r="AE1351" s="72" t="n">
        <f aca="false">D1351</f>
        <v>0</v>
      </c>
      <c r="AF1351" s="73" t="n">
        <f aca="false">F1351</f>
        <v>-1</v>
      </c>
      <c r="AG1351" s="73" t="n">
        <f aca="false">G1351</f>
        <v>0</v>
      </c>
      <c r="AH1351" s="63"/>
      <c r="AI1351" s="63"/>
      <c r="AJ1351" s="64"/>
      <c r="AK1351" s="64"/>
      <c r="AL1351" s="64"/>
      <c r="AM1351" s="73" t="n">
        <f aca="false">M1351</f>
        <v>0</v>
      </c>
      <c r="AN1351" s="73" t="n">
        <f aca="false">N1351</f>
        <v>0</v>
      </c>
      <c r="AO1351" s="73" t="n">
        <f aca="false">O1351</f>
        <v>0</v>
      </c>
      <c r="AP1351" s="73" t="e">
        <f aca="false">P1351</f>
        <v>#VALUE!</v>
      </c>
      <c r="AQ1351" s="73" t="n">
        <f aca="false">Q1351</f>
        <v>0</v>
      </c>
      <c r="AR1351" s="73" t="n">
        <f aca="false">R1351</f>
        <v>0</v>
      </c>
      <c r="AS1351" s="73" t="str">
        <f aca="false">S1351</f>
        <v/>
      </c>
      <c r="AT1351" s="73" t="n">
        <f aca="false">T1351</f>
        <v>0</v>
      </c>
      <c r="AU1351" s="73" t="n">
        <f aca="false">U1351</f>
        <v>0</v>
      </c>
      <c r="AV1351" s="73" t="n">
        <f aca="false">V1351</f>
        <v>0</v>
      </c>
      <c r="AX1351" s="69" t="n">
        <f aca="false">X1351</f>
        <v>0</v>
      </c>
      <c r="AY1351" s="74" t="n">
        <f aca="false">Y1351</f>
        <v>0</v>
      </c>
    </row>
    <row r="1352" customFormat="false" ht="15" hidden="false" customHeight="false" outlineLevel="0" collapsed="false">
      <c r="A1352" s="58" t="str">
        <f aca="false">IF(ISERROR(SEARCH("-X-",D1352)),IF(S1352="G","NO",IF(S1352="E","YES","")),"EXT")</f>
        <v/>
      </c>
      <c r="C1352" s="59"/>
      <c r="D1352" s="60"/>
      <c r="E1352" s="61"/>
      <c r="F1352" s="62" t="n">
        <f aca="false">LEN(Q1352)-LEN(SUBSTITUTE(Q1352,"/",""))-1</f>
        <v>-1</v>
      </c>
      <c r="G1352" s="62"/>
      <c r="H1352" s="63"/>
      <c r="I1352" s="63"/>
      <c r="J1352" s="64"/>
      <c r="K1352" s="64"/>
      <c r="L1352" s="64"/>
      <c r="M1352" s="63"/>
      <c r="N1352" s="65"/>
      <c r="O1352" s="65"/>
      <c r="P1352" s="66" t="e">
        <f aca="false">MID(SUBSTITUTE(SUBSTITUTE(Q1352,"/",CONCATENATE(CHAR(10),"/")),"/",CONCATENATE(CHAR(10),"/"),F1352+1),2,500)</f>
        <v>#VALUE!</v>
      </c>
      <c r="Q1352" s="67"/>
      <c r="R1352" s="65"/>
      <c r="S1352" s="65" t="str">
        <f aca="false">IF($D1352="","",IF(ISERROR(FIND("/@",RIGHT($Q1352,LEN($Q1352)-FIND("#",SUBSTITUTE($Q1352,"/","#",LEN($Q1352)-LEN(SUBSTITUTE($Q1352,"/",""))))))),IF(LEFT($D1352,4)="BG-X","EG",IF(LEFT($D1352,2)="BG","G",IF(OR(RIGHT($D1352,2)="-0",RIGHT($D1352,3)="-00",RIGHT($D1352,4)="-000"),"","E"))),"A"))</f>
        <v/>
      </c>
      <c r="T1352" s="65"/>
      <c r="U1352" s="65"/>
      <c r="V1352" s="68"/>
      <c r="X1352" s="69"/>
      <c r="Y1352" s="69"/>
      <c r="AE1352" s="72" t="n">
        <f aca="false">D1352</f>
        <v>0</v>
      </c>
      <c r="AF1352" s="73" t="n">
        <f aca="false">F1352</f>
        <v>-1</v>
      </c>
      <c r="AG1352" s="73" t="n">
        <f aca="false">G1352</f>
        <v>0</v>
      </c>
      <c r="AH1352" s="63"/>
      <c r="AI1352" s="63"/>
      <c r="AJ1352" s="64"/>
      <c r="AK1352" s="64"/>
      <c r="AL1352" s="64"/>
      <c r="AM1352" s="73" t="n">
        <f aca="false">M1352</f>
        <v>0</v>
      </c>
      <c r="AN1352" s="73" t="n">
        <f aca="false">N1352</f>
        <v>0</v>
      </c>
      <c r="AO1352" s="73" t="n">
        <f aca="false">O1352</f>
        <v>0</v>
      </c>
      <c r="AP1352" s="73" t="e">
        <f aca="false">P1352</f>
        <v>#VALUE!</v>
      </c>
      <c r="AQ1352" s="73" t="n">
        <f aca="false">Q1352</f>
        <v>0</v>
      </c>
      <c r="AR1352" s="73" t="n">
        <f aca="false">R1352</f>
        <v>0</v>
      </c>
      <c r="AS1352" s="73" t="str">
        <f aca="false">S1352</f>
        <v/>
      </c>
      <c r="AT1352" s="73" t="n">
        <f aca="false">T1352</f>
        <v>0</v>
      </c>
      <c r="AU1352" s="73" t="n">
        <f aca="false">U1352</f>
        <v>0</v>
      </c>
      <c r="AV1352" s="73" t="n">
        <f aca="false">V1352</f>
        <v>0</v>
      </c>
      <c r="AX1352" s="69" t="n">
        <f aca="false">X1352</f>
        <v>0</v>
      </c>
      <c r="AY1352" s="74" t="n">
        <f aca="false">Y1352</f>
        <v>0</v>
      </c>
    </row>
    <row r="1353" customFormat="false" ht="15" hidden="false" customHeight="false" outlineLevel="0" collapsed="false">
      <c r="A1353" s="58" t="str">
        <f aca="false">IF(ISERROR(SEARCH("-X-",D1353)),IF(S1353="G","NO",IF(S1353="E","YES","")),"EXT")</f>
        <v/>
      </c>
      <c r="C1353" s="59"/>
      <c r="D1353" s="60"/>
      <c r="E1353" s="61"/>
      <c r="F1353" s="62" t="n">
        <f aca="false">LEN(Q1353)-LEN(SUBSTITUTE(Q1353,"/",""))-1</f>
        <v>-1</v>
      </c>
      <c r="G1353" s="62"/>
      <c r="H1353" s="63"/>
      <c r="I1353" s="63"/>
      <c r="J1353" s="64"/>
      <c r="K1353" s="64"/>
      <c r="L1353" s="64"/>
      <c r="M1353" s="63"/>
      <c r="N1353" s="65"/>
      <c r="O1353" s="65"/>
      <c r="P1353" s="66" t="e">
        <f aca="false">MID(SUBSTITUTE(SUBSTITUTE(Q1353,"/",CONCATENATE(CHAR(10),"/")),"/",CONCATENATE(CHAR(10),"/"),F1353+1),2,500)</f>
        <v>#VALUE!</v>
      </c>
      <c r="Q1353" s="67"/>
      <c r="R1353" s="65"/>
      <c r="S1353" s="65" t="str">
        <f aca="false">IF($D1353="","",IF(ISERROR(FIND("/@",RIGHT($Q1353,LEN($Q1353)-FIND("#",SUBSTITUTE($Q1353,"/","#",LEN($Q1353)-LEN(SUBSTITUTE($Q1353,"/",""))))))),IF(LEFT($D1353,4)="BG-X","EG",IF(LEFT($D1353,2)="BG","G",IF(OR(RIGHT($D1353,2)="-0",RIGHT($D1353,3)="-00",RIGHT($D1353,4)="-000"),"","E"))),"A"))</f>
        <v/>
      </c>
      <c r="T1353" s="65"/>
      <c r="U1353" s="65"/>
      <c r="V1353" s="68"/>
      <c r="X1353" s="69"/>
      <c r="Y1353" s="69"/>
      <c r="AE1353" s="72" t="n">
        <f aca="false">D1353</f>
        <v>0</v>
      </c>
      <c r="AF1353" s="73" t="n">
        <f aca="false">F1353</f>
        <v>-1</v>
      </c>
      <c r="AG1353" s="73" t="n">
        <f aca="false">G1353</f>
        <v>0</v>
      </c>
      <c r="AH1353" s="63"/>
      <c r="AI1353" s="63"/>
      <c r="AJ1353" s="64"/>
      <c r="AK1353" s="64"/>
      <c r="AL1353" s="64"/>
      <c r="AM1353" s="73" t="n">
        <f aca="false">M1353</f>
        <v>0</v>
      </c>
      <c r="AN1353" s="73" t="n">
        <f aca="false">N1353</f>
        <v>0</v>
      </c>
      <c r="AO1353" s="73" t="n">
        <f aca="false">O1353</f>
        <v>0</v>
      </c>
      <c r="AP1353" s="73" t="e">
        <f aca="false">P1353</f>
        <v>#VALUE!</v>
      </c>
      <c r="AQ1353" s="73" t="n">
        <f aca="false">Q1353</f>
        <v>0</v>
      </c>
      <c r="AR1353" s="73" t="n">
        <f aca="false">R1353</f>
        <v>0</v>
      </c>
      <c r="AS1353" s="73" t="str">
        <f aca="false">S1353</f>
        <v/>
      </c>
      <c r="AT1353" s="73" t="n">
        <f aca="false">T1353</f>
        <v>0</v>
      </c>
      <c r="AU1353" s="73" t="n">
        <f aca="false">U1353</f>
        <v>0</v>
      </c>
      <c r="AV1353" s="73" t="n">
        <f aca="false">V1353</f>
        <v>0</v>
      </c>
      <c r="AX1353" s="69" t="n">
        <f aca="false">X1353</f>
        <v>0</v>
      </c>
      <c r="AY1353" s="74" t="n">
        <f aca="false">Y1353</f>
        <v>0</v>
      </c>
    </row>
    <row r="1354" customFormat="false" ht="15" hidden="false" customHeight="false" outlineLevel="0" collapsed="false">
      <c r="A1354" s="58" t="str">
        <f aca="false">IF(ISERROR(SEARCH("-X-",D1354)),IF(S1354="G","NO",IF(S1354="E","YES","")),"EXT")</f>
        <v/>
      </c>
      <c r="C1354" s="59"/>
      <c r="D1354" s="60"/>
      <c r="E1354" s="61"/>
      <c r="F1354" s="62" t="n">
        <f aca="false">LEN(Q1354)-LEN(SUBSTITUTE(Q1354,"/",""))-1</f>
        <v>-1</v>
      </c>
      <c r="G1354" s="62"/>
      <c r="H1354" s="63"/>
      <c r="I1354" s="63"/>
      <c r="J1354" s="64"/>
      <c r="K1354" s="64"/>
      <c r="L1354" s="64"/>
      <c r="M1354" s="63"/>
      <c r="N1354" s="65"/>
      <c r="O1354" s="65"/>
      <c r="P1354" s="66" t="e">
        <f aca="false">MID(SUBSTITUTE(SUBSTITUTE(Q1354,"/",CONCATENATE(CHAR(10),"/")),"/",CONCATENATE(CHAR(10),"/"),F1354+1),2,500)</f>
        <v>#VALUE!</v>
      </c>
      <c r="Q1354" s="67"/>
      <c r="R1354" s="65"/>
      <c r="S1354" s="65" t="str">
        <f aca="false">IF($D1354="","",IF(ISERROR(FIND("/@",RIGHT($Q1354,LEN($Q1354)-FIND("#",SUBSTITUTE($Q1354,"/","#",LEN($Q1354)-LEN(SUBSTITUTE($Q1354,"/",""))))))),IF(LEFT($D1354,4)="BG-X","EG",IF(LEFT($D1354,2)="BG","G",IF(OR(RIGHT($D1354,2)="-0",RIGHT($D1354,3)="-00",RIGHT($D1354,4)="-000"),"","E"))),"A"))</f>
        <v/>
      </c>
      <c r="T1354" s="65"/>
      <c r="U1354" s="65"/>
      <c r="V1354" s="68"/>
      <c r="X1354" s="69"/>
      <c r="Y1354" s="69"/>
      <c r="AE1354" s="72" t="n">
        <f aca="false">D1354</f>
        <v>0</v>
      </c>
      <c r="AF1354" s="73" t="n">
        <f aca="false">F1354</f>
        <v>-1</v>
      </c>
      <c r="AG1354" s="73" t="n">
        <f aca="false">G1354</f>
        <v>0</v>
      </c>
      <c r="AH1354" s="63"/>
      <c r="AI1354" s="63"/>
      <c r="AJ1354" s="64"/>
      <c r="AK1354" s="64"/>
      <c r="AL1354" s="64"/>
      <c r="AM1354" s="73" t="n">
        <f aca="false">M1354</f>
        <v>0</v>
      </c>
      <c r="AN1354" s="73" t="n">
        <f aca="false">N1354</f>
        <v>0</v>
      </c>
      <c r="AO1354" s="73" t="n">
        <f aca="false">O1354</f>
        <v>0</v>
      </c>
      <c r="AP1354" s="73" t="e">
        <f aca="false">P1354</f>
        <v>#VALUE!</v>
      </c>
      <c r="AQ1354" s="73" t="n">
        <f aca="false">Q1354</f>
        <v>0</v>
      </c>
      <c r="AR1354" s="73" t="n">
        <f aca="false">R1354</f>
        <v>0</v>
      </c>
      <c r="AS1354" s="73" t="str">
        <f aca="false">S1354</f>
        <v/>
      </c>
      <c r="AT1354" s="73" t="n">
        <f aca="false">T1354</f>
        <v>0</v>
      </c>
      <c r="AU1354" s="73" t="n">
        <f aca="false">U1354</f>
        <v>0</v>
      </c>
      <c r="AV1354" s="73" t="n">
        <f aca="false">V1354</f>
        <v>0</v>
      </c>
      <c r="AX1354" s="69" t="n">
        <f aca="false">X1354</f>
        <v>0</v>
      </c>
      <c r="AY1354" s="74" t="n">
        <f aca="false">Y1354</f>
        <v>0</v>
      </c>
    </row>
    <row r="1355" customFormat="false" ht="15" hidden="false" customHeight="false" outlineLevel="0" collapsed="false">
      <c r="A1355" s="58" t="str">
        <f aca="false">IF(ISERROR(SEARCH("-X-",D1355)),IF(S1355="G","NO",IF(S1355="E","YES","")),"EXT")</f>
        <v/>
      </c>
      <c r="C1355" s="59"/>
      <c r="D1355" s="60"/>
      <c r="E1355" s="61"/>
      <c r="F1355" s="62" t="n">
        <f aca="false">LEN(Q1355)-LEN(SUBSTITUTE(Q1355,"/",""))-1</f>
        <v>-1</v>
      </c>
      <c r="G1355" s="62"/>
      <c r="H1355" s="63"/>
      <c r="I1355" s="63"/>
      <c r="J1355" s="64"/>
      <c r="K1355" s="64"/>
      <c r="L1355" s="64"/>
      <c r="M1355" s="63"/>
      <c r="N1355" s="65"/>
      <c r="O1355" s="65"/>
      <c r="P1355" s="66" t="e">
        <f aca="false">MID(SUBSTITUTE(SUBSTITUTE(Q1355,"/",CONCATENATE(CHAR(10),"/")),"/",CONCATENATE(CHAR(10),"/"),F1355+1),2,500)</f>
        <v>#VALUE!</v>
      </c>
      <c r="Q1355" s="67"/>
      <c r="R1355" s="65"/>
      <c r="S1355" s="65" t="str">
        <f aca="false">IF($D1355="","",IF(ISERROR(FIND("/@",RIGHT($Q1355,LEN($Q1355)-FIND("#",SUBSTITUTE($Q1355,"/","#",LEN($Q1355)-LEN(SUBSTITUTE($Q1355,"/",""))))))),IF(LEFT($D1355,4)="BG-X","EG",IF(LEFT($D1355,2)="BG","G",IF(OR(RIGHT($D1355,2)="-0",RIGHT($D1355,3)="-00",RIGHT($D1355,4)="-000"),"","E"))),"A"))</f>
        <v/>
      </c>
      <c r="T1355" s="65"/>
      <c r="U1355" s="65"/>
      <c r="V1355" s="68"/>
      <c r="X1355" s="69"/>
      <c r="Y1355" s="69"/>
      <c r="AE1355" s="72" t="n">
        <f aca="false">D1355</f>
        <v>0</v>
      </c>
      <c r="AF1355" s="73" t="n">
        <f aca="false">F1355</f>
        <v>-1</v>
      </c>
      <c r="AG1355" s="73" t="n">
        <f aca="false">G1355</f>
        <v>0</v>
      </c>
      <c r="AH1355" s="63"/>
      <c r="AI1355" s="63"/>
      <c r="AJ1355" s="64"/>
      <c r="AK1355" s="64"/>
      <c r="AL1355" s="64"/>
      <c r="AM1355" s="73" t="n">
        <f aca="false">M1355</f>
        <v>0</v>
      </c>
      <c r="AN1355" s="73" t="n">
        <f aca="false">N1355</f>
        <v>0</v>
      </c>
      <c r="AO1355" s="73" t="n">
        <f aca="false">O1355</f>
        <v>0</v>
      </c>
      <c r="AP1355" s="73" t="e">
        <f aca="false">P1355</f>
        <v>#VALUE!</v>
      </c>
      <c r="AQ1355" s="73" t="n">
        <f aca="false">Q1355</f>
        <v>0</v>
      </c>
      <c r="AR1355" s="73" t="n">
        <f aca="false">R1355</f>
        <v>0</v>
      </c>
      <c r="AS1355" s="73" t="str">
        <f aca="false">S1355</f>
        <v/>
      </c>
      <c r="AT1355" s="73" t="n">
        <f aca="false">T1355</f>
        <v>0</v>
      </c>
      <c r="AU1355" s="73" t="n">
        <f aca="false">U1355</f>
        <v>0</v>
      </c>
      <c r="AV1355" s="73" t="n">
        <f aca="false">V1355</f>
        <v>0</v>
      </c>
      <c r="AX1355" s="69" t="n">
        <f aca="false">X1355</f>
        <v>0</v>
      </c>
      <c r="AY1355" s="74" t="n">
        <f aca="false">Y1355</f>
        <v>0</v>
      </c>
    </row>
    <row r="1356" customFormat="false" ht="15" hidden="false" customHeight="false" outlineLevel="0" collapsed="false">
      <c r="A1356" s="58" t="str">
        <f aca="false">IF(ISERROR(SEARCH("-X-",D1356)),IF(S1356="G","NO",IF(S1356="E","YES","")),"EXT")</f>
        <v/>
      </c>
      <c r="C1356" s="59"/>
      <c r="D1356" s="60"/>
      <c r="E1356" s="61"/>
      <c r="F1356" s="62" t="n">
        <f aca="false">LEN(Q1356)-LEN(SUBSTITUTE(Q1356,"/",""))-1</f>
        <v>-1</v>
      </c>
      <c r="G1356" s="62"/>
      <c r="H1356" s="63"/>
      <c r="I1356" s="63"/>
      <c r="J1356" s="64"/>
      <c r="K1356" s="64"/>
      <c r="L1356" s="64"/>
      <c r="M1356" s="63"/>
      <c r="N1356" s="65"/>
      <c r="O1356" s="65"/>
      <c r="P1356" s="66" t="e">
        <f aca="false">MID(SUBSTITUTE(SUBSTITUTE(Q1356,"/",CONCATENATE(CHAR(10),"/")),"/",CONCATENATE(CHAR(10),"/"),F1356+1),2,500)</f>
        <v>#VALUE!</v>
      </c>
      <c r="Q1356" s="67"/>
      <c r="R1356" s="65"/>
      <c r="S1356" s="65" t="str">
        <f aca="false">IF($D1356="","",IF(ISERROR(FIND("/@",RIGHT($Q1356,LEN($Q1356)-FIND("#",SUBSTITUTE($Q1356,"/","#",LEN($Q1356)-LEN(SUBSTITUTE($Q1356,"/",""))))))),IF(LEFT($D1356,4)="BG-X","EG",IF(LEFT($D1356,2)="BG","G",IF(OR(RIGHT($D1356,2)="-0",RIGHT($D1356,3)="-00",RIGHT($D1356,4)="-000"),"","E"))),"A"))</f>
        <v/>
      </c>
      <c r="T1356" s="65"/>
      <c r="U1356" s="65"/>
      <c r="V1356" s="68"/>
      <c r="X1356" s="69"/>
      <c r="Y1356" s="69"/>
      <c r="AE1356" s="72" t="n">
        <f aca="false">D1356</f>
        <v>0</v>
      </c>
      <c r="AF1356" s="73" t="n">
        <f aca="false">F1356</f>
        <v>-1</v>
      </c>
      <c r="AG1356" s="73" t="n">
        <f aca="false">G1356</f>
        <v>0</v>
      </c>
      <c r="AH1356" s="63"/>
      <c r="AI1356" s="63"/>
      <c r="AJ1356" s="64"/>
      <c r="AK1356" s="64"/>
      <c r="AL1356" s="64"/>
      <c r="AM1356" s="73" t="n">
        <f aca="false">M1356</f>
        <v>0</v>
      </c>
      <c r="AN1356" s="73" t="n">
        <f aca="false">N1356</f>
        <v>0</v>
      </c>
      <c r="AO1356" s="73" t="n">
        <f aca="false">O1356</f>
        <v>0</v>
      </c>
      <c r="AP1356" s="73" t="e">
        <f aca="false">P1356</f>
        <v>#VALUE!</v>
      </c>
      <c r="AQ1356" s="73" t="n">
        <f aca="false">Q1356</f>
        <v>0</v>
      </c>
      <c r="AR1356" s="73" t="n">
        <f aca="false">R1356</f>
        <v>0</v>
      </c>
      <c r="AS1356" s="73" t="str">
        <f aca="false">S1356</f>
        <v/>
      </c>
      <c r="AT1356" s="73" t="n">
        <f aca="false">T1356</f>
        <v>0</v>
      </c>
      <c r="AU1356" s="73" t="n">
        <f aca="false">U1356</f>
        <v>0</v>
      </c>
      <c r="AV1356" s="73" t="n">
        <f aca="false">V1356</f>
        <v>0</v>
      </c>
      <c r="AX1356" s="69" t="n">
        <f aca="false">X1356</f>
        <v>0</v>
      </c>
      <c r="AY1356" s="74" t="n">
        <f aca="false">Y1356</f>
        <v>0</v>
      </c>
    </row>
    <row r="1357" customFormat="false" ht="15" hidden="false" customHeight="false" outlineLevel="0" collapsed="false">
      <c r="A1357" s="58" t="str">
        <f aca="false">IF(ISERROR(SEARCH("-X-",D1357)),IF(S1357="G","NO",IF(S1357="E","YES","")),"EXT")</f>
        <v/>
      </c>
      <c r="C1357" s="59"/>
      <c r="D1357" s="60"/>
      <c r="E1357" s="61"/>
      <c r="F1357" s="62" t="n">
        <f aca="false">LEN(Q1357)-LEN(SUBSTITUTE(Q1357,"/",""))-1</f>
        <v>-1</v>
      </c>
      <c r="G1357" s="62"/>
      <c r="H1357" s="63"/>
      <c r="I1357" s="63"/>
      <c r="J1357" s="64"/>
      <c r="K1357" s="64"/>
      <c r="L1357" s="64"/>
      <c r="M1357" s="63"/>
      <c r="N1357" s="65"/>
      <c r="O1357" s="65"/>
      <c r="P1357" s="66" t="e">
        <f aca="false">MID(SUBSTITUTE(SUBSTITUTE(Q1357,"/",CONCATENATE(CHAR(10),"/")),"/",CONCATENATE(CHAR(10),"/"),F1357+1),2,500)</f>
        <v>#VALUE!</v>
      </c>
      <c r="Q1357" s="67"/>
      <c r="R1357" s="65"/>
      <c r="S1357" s="65" t="str">
        <f aca="false">IF($D1357="","",IF(ISERROR(FIND("/@",RIGHT($Q1357,LEN($Q1357)-FIND("#",SUBSTITUTE($Q1357,"/","#",LEN($Q1357)-LEN(SUBSTITUTE($Q1357,"/",""))))))),IF(LEFT($D1357,4)="BG-X","EG",IF(LEFT($D1357,2)="BG","G",IF(OR(RIGHT($D1357,2)="-0",RIGHT($D1357,3)="-00",RIGHT($D1357,4)="-000"),"","E"))),"A"))</f>
        <v/>
      </c>
      <c r="T1357" s="65"/>
      <c r="U1357" s="65"/>
      <c r="V1357" s="68"/>
      <c r="X1357" s="69"/>
      <c r="Y1357" s="69"/>
      <c r="AE1357" s="72" t="n">
        <f aca="false">D1357</f>
        <v>0</v>
      </c>
      <c r="AF1357" s="73" t="n">
        <f aca="false">F1357</f>
        <v>-1</v>
      </c>
      <c r="AG1357" s="73" t="n">
        <f aca="false">G1357</f>
        <v>0</v>
      </c>
      <c r="AH1357" s="63"/>
      <c r="AI1357" s="63"/>
      <c r="AJ1357" s="64"/>
      <c r="AK1357" s="64"/>
      <c r="AL1357" s="64"/>
      <c r="AM1357" s="73" t="n">
        <f aca="false">M1357</f>
        <v>0</v>
      </c>
      <c r="AN1357" s="73" t="n">
        <f aca="false">N1357</f>
        <v>0</v>
      </c>
      <c r="AO1357" s="73" t="n">
        <f aca="false">O1357</f>
        <v>0</v>
      </c>
      <c r="AP1357" s="73" t="e">
        <f aca="false">P1357</f>
        <v>#VALUE!</v>
      </c>
      <c r="AQ1357" s="73" t="n">
        <f aca="false">Q1357</f>
        <v>0</v>
      </c>
      <c r="AR1357" s="73" t="n">
        <f aca="false">R1357</f>
        <v>0</v>
      </c>
      <c r="AS1357" s="73" t="str">
        <f aca="false">S1357</f>
        <v/>
      </c>
      <c r="AT1357" s="73" t="n">
        <f aca="false">T1357</f>
        <v>0</v>
      </c>
      <c r="AU1357" s="73" t="n">
        <f aca="false">U1357</f>
        <v>0</v>
      </c>
      <c r="AV1357" s="73" t="n">
        <f aca="false">V1357</f>
        <v>0</v>
      </c>
      <c r="AX1357" s="69" t="n">
        <f aca="false">X1357</f>
        <v>0</v>
      </c>
      <c r="AY1357" s="74" t="n">
        <f aca="false">Y1357</f>
        <v>0</v>
      </c>
    </row>
    <row r="1358" customFormat="false" ht="15" hidden="false" customHeight="false" outlineLevel="0" collapsed="false">
      <c r="A1358" s="58" t="str">
        <f aca="false">IF(ISERROR(SEARCH("-X-",D1358)),IF(S1358="G","NO",IF(S1358="E","YES","")),"EXT")</f>
        <v/>
      </c>
      <c r="C1358" s="59"/>
      <c r="D1358" s="60"/>
      <c r="E1358" s="61"/>
      <c r="F1358" s="62" t="n">
        <f aca="false">LEN(Q1358)-LEN(SUBSTITUTE(Q1358,"/",""))-1</f>
        <v>-1</v>
      </c>
      <c r="G1358" s="62"/>
      <c r="H1358" s="63"/>
      <c r="I1358" s="63"/>
      <c r="J1358" s="64"/>
      <c r="K1358" s="64"/>
      <c r="L1358" s="64"/>
      <c r="M1358" s="63"/>
      <c r="N1358" s="65"/>
      <c r="O1358" s="65"/>
      <c r="P1358" s="66" t="e">
        <f aca="false">MID(SUBSTITUTE(SUBSTITUTE(Q1358,"/",CONCATENATE(CHAR(10),"/")),"/",CONCATENATE(CHAR(10),"/"),F1358+1),2,500)</f>
        <v>#VALUE!</v>
      </c>
      <c r="Q1358" s="67"/>
      <c r="R1358" s="65"/>
      <c r="S1358" s="65" t="str">
        <f aca="false">IF($D1358="","",IF(ISERROR(FIND("/@",RIGHT($Q1358,LEN($Q1358)-FIND("#",SUBSTITUTE($Q1358,"/","#",LEN($Q1358)-LEN(SUBSTITUTE($Q1358,"/",""))))))),IF(LEFT($D1358,4)="BG-X","EG",IF(LEFT($D1358,2)="BG","G",IF(OR(RIGHT($D1358,2)="-0",RIGHT($D1358,3)="-00",RIGHT($D1358,4)="-000"),"","E"))),"A"))</f>
        <v/>
      </c>
      <c r="T1358" s="65"/>
      <c r="U1358" s="65"/>
      <c r="V1358" s="68"/>
      <c r="X1358" s="69"/>
      <c r="Y1358" s="69"/>
      <c r="AE1358" s="72" t="n">
        <f aca="false">D1358</f>
        <v>0</v>
      </c>
      <c r="AF1358" s="73" t="n">
        <f aca="false">F1358</f>
        <v>-1</v>
      </c>
      <c r="AG1358" s="73" t="n">
        <f aca="false">G1358</f>
        <v>0</v>
      </c>
      <c r="AH1358" s="63"/>
      <c r="AI1358" s="63"/>
      <c r="AJ1358" s="64"/>
      <c r="AK1358" s="64"/>
      <c r="AL1358" s="64"/>
      <c r="AM1358" s="73" t="n">
        <f aca="false">M1358</f>
        <v>0</v>
      </c>
      <c r="AN1358" s="73" t="n">
        <f aca="false">N1358</f>
        <v>0</v>
      </c>
      <c r="AO1358" s="73" t="n">
        <f aca="false">O1358</f>
        <v>0</v>
      </c>
      <c r="AP1358" s="73" t="e">
        <f aca="false">P1358</f>
        <v>#VALUE!</v>
      </c>
      <c r="AQ1358" s="73" t="n">
        <f aca="false">Q1358</f>
        <v>0</v>
      </c>
      <c r="AR1358" s="73" t="n">
        <f aca="false">R1358</f>
        <v>0</v>
      </c>
      <c r="AS1358" s="73" t="str">
        <f aca="false">S1358</f>
        <v/>
      </c>
      <c r="AT1358" s="73" t="n">
        <f aca="false">T1358</f>
        <v>0</v>
      </c>
      <c r="AU1358" s="73" t="n">
        <f aca="false">U1358</f>
        <v>0</v>
      </c>
      <c r="AV1358" s="73" t="n">
        <f aca="false">V1358</f>
        <v>0</v>
      </c>
      <c r="AX1358" s="69" t="n">
        <f aca="false">X1358</f>
        <v>0</v>
      </c>
      <c r="AY1358" s="74" t="n">
        <f aca="false">Y1358</f>
        <v>0</v>
      </c>
    </row>
    <row r="1359" customFormat="false" ht="15" hidden="false" customHeight="false" outlineLevel="0" collapsed="false">
      <c r="A1359" s="58" t="str">
        <f aca="false">IF(ISERROR(SEARCH("-X-",D1359)),IF(S1359="G","NO",IF(S1359="E","YES","")),"EXT")</f>
        <v/>
      </c>
      <c r="C1359" s="59"/>
      <c r="D1359" s="60"/>
      <c r="E1359" s="61"/>
      <c r="F1359" s="62" t="n">
        <f aca="false">LEN(Q1359)-LEN(SUBSTITUTE(Q1359,"/",""))-1</f>
        <v>-1</v>
      </c>
      <c r="G1359" s="62"/>
      <c r="H1359" s="63"/>
      <c r="I1359" s="63"/>
      <c r="J1359" s="64"/>
      <c r="K1359" s="64"/>
      <c r="L1359" s="64"/>
      <c r="M1359" s="63"/>
      <c r="N1359" s="65"/>
      <c r="O1359" s="65"/>
      <c r="P1359" s="66" t="e">
        <f aca="false">MID(SUBSTITUTE(SUBSTITUTE(Q1359,"/",CONCATENATE(CHAR(10),"/")),"/",CONCATENATE(CHAR(10),"/"),F1359+1),2,500)</f>
        <v>#VALUE!</v>
      </c>
      <c r="Q1359" s="67"/>
      <c r="R1359" s="65"/>
      <c r="S1359" s="65" t="str">
        <f aca="false">IF($D1359="","",IF(ISERROR(FIND("/@",RIGHT($Q1359,LEN($Q1359)-FIND("#",SUBSTITUTE($Q1359,"/","#",LEN($Q1359)-LEN(SUBSTITUTE($Q1359,"/",""))))))),IF(LEFT($D1359,4)="BG-X","EG",IF(LEFT($D1359,2)="BG","G",IF(OR(RIGHT($D1359,2)="-0",RIGHT($D1359,3)="-00",RIGHT($D1359,4)="-000"),"","E"))),"A"))</f>
        <v/>
      </c>
      <c r="T1359" s="65"/>
      <c r="U1359" s="65"/>
      <c r="V1359" s="68"/>
      <c r="X1359" s="69"/>
      <c r="Y1359" s="69"/>
      <c r="AE1359" s="72" t="n">
        <f aca="false">D1359</f>
        <v>0</v>
      </c>
      <c r="AF1359" s="73" t="n">
        <f aca="false">F1359</f>
        <v>-1</v>
      </c>
      <c r="AG1359" s="73" t="n">
        <f aca="false">G1359</f>
        <v>0</v>
      </c>
      <c r="AH1359" s="63"/>
      <c r="AI1359" s="63"/>
      <c r="AJ1359" s="64"/>
      <c r="AK1359" s="64"/>
      <c r="AL1359" s="64"/>
      <c r="AM1359" s="73" t="n">
        <f aca="false">M1359</f>
        <v>0</v>
      </c>
      <c r="AN1359" s="73" t="n">
        <f aca="false">N1359</f>
        <v>0</v>
      </c>
      <c r="AO1359" s="73" t="n">
        <f aca="false">O1359</f>
        <v>0</v>
      </c>
      <c r="AP1359" s="73" t="e">
        <f aca="false">P1359</f>
        <v>#VALUE!</v>
      </c>
      <c r="AQ1359" s="73" t="n">
        <f aca="false">Q1359</f>
        <v>0</v>
      </c>
      <c r="AR1359" s="73" t="n">
        <f aca="false">R1359</f>
        <v>0</v>
      </c>
      <c r="AS1359" s="73" t="str">
        <f aca="false">S1359</f>
        <v/>
      </c>
      <c r="AT1359" s="73" t="n">
        <f aca="false">T1359</f>
        <v>0</v>
      </c>
      <c r="AU1359" s="73" t="n">
        <f aca="false">U1359</f>
        <v>0</v>
      </c>
      <c r="AV1359" s="73" t="n">
        <f aca="false">V1359</f>
        <v>0</v>
      </c>
      <c r="AX1359" s="69" t="n">
        <f aca="false">X1359</f>
        <v>0</v>
      </c>
      <c r="AY1359" s="74" t="n">
        <f aca="false">Y1359</f>
        <v>0</v>
      </c>
    </row>
    <row r="1360" customFormat="false" ht="15" hidden="false" customHeight="false" outlineLevel="0" collapsed="false">
      <c r="A1360" s="58" t="str">
        <f aca="false">IF(ISERROR(SEARCH("-X-",D1360)),IF(S1360="G","NO",IF(S1360="E","YES","")),"EXT")</f>
        <v/>
      </c>
      <c r="C1360" s="59"/>
      <c r="D1360" s="60"/>
      <c r="E1360" s="61"/>
      <c r="F1360" s="62" t="n">
        <f aca="false">LEN(Q1360)-LEN(SUBSTITUTE(Q1360,"/",""))-1</f>
        <v>-1</v>
      </c>
      <c r="G1360" s="62"/>
      <c r="H1360" s="63"/>
      <c r="I1360" s="63"/>
      <c r="J1360" s="64"/>
      <c r="K1360" s="64"/>
      <c r="L1360" s="64"/>
      <c r="M1360" s="63"/>
      <c r="N1360" s="65"/>
      <c r="O1360" s="65"/>
      <c r="P1360" s="66" t="e">
        <f aca="false">MID(SUBSTITUTE(SUBSTITUTE(Q1360,"/",CONCATENATE(CHAR(10),"/")),"/",CONCATENATE(CHAR(10),"/"),F1360+1),2,500)</f>
        <v>#VALUE!</v>
      </c>
      <c r="Q1360" s="67"/>
      <c r="R1360" s="65"/>
      <c r="S1360" s="65" t="str">
        <f aca="false">IF($D1360="","",IF(ISERROR(FIND("/@",RIGHT($Q1360,LEN($Q1360)-FIND("#",SUBSTITUTE($Q1360,"/","#",LEN($Q1360)-LEN(SUBSTITUTE($Q1360,"/",""))))))),IF(LEFT($D1360,4)="BG-X","EG",IF(LEFT($D1360,2)="BG","G",IF(OR(RIGHT($D1360,2)="-0",RIGHT($D1360,3)="-00",RIGHT($D1360,4)="-000"),"","E"))),"A"))</f>
        <v/>
      </c>
      <c r="T1360" s="65"/>
      <c r="U1360" s="65"/>
      <c r="V1360" s="68"/>
      <c r="X1360" s="69"/>
      <c r="Y1360" s="69"/>
      <c r="AE1360" s="72" t="n">
        <f aca="false">D1360</f>
        <v>0</v>
      </c>
      <c r="AF1360" s="73" t="n">
        <f aca="false">F1360</f>
        <v>-1</v>
      </c>
      <c r="AG1360" s="73" t="n">
        <f aca="false">G1360</f>
        <v>0</v>
      </c>
      <c r="AH1360" s="63"/>
      <c r="AI1360" s="63"/>
      <c r="AJ1360" s="64"/>
      <c r="AK1360" s="64"/>
      <c r="AL1360" s="64"/>
      <c r="AM1360" s="73" t="n">
        <f aca="false">M1360</f>
        <v>0</v>
      </c>
      <c r="AN1360" s="73" t="n">
        <f aca="false">N1360</f>
        <v>0</v>
      </c>
      <c r="AO1360" s="73" t="n">
        <f aca="false">O1360</f>
        <v>0</v>
      </c>
      <c r="AP1360" s="73" t="e">
        <f aca="false">P1360</f>
        <v>#VALUE!</v>
      </c>
      <c r="AQ1360" s="73" t="n">
        <f aca="false">Q1360</f>
        <v>0</v>
      </c>
      <c r="AR1360" s="73" t="n">
        <f aca="false">R1360</f>
        <v>0</v>
      </c>
      <c r="AS1360" s="73" t="str">
        <f aca="false">S1360</f>
        <v/>
      </c>
      <c r="AT1360" s="73" t="n">
        <f aca="false">T1360</f>
        <v>0</v>
      </c>
      <c r="AU1360" s="73" t="n">
        <f aca="false">U1360</f>
        <v>0</v>
      </c>
      <c r="AV1360" s="73" t="n">
        <f aca="false">V1360</f>
        <v>0</v>
      </c>
      <c r="AX1360" s="69" t="n">
        <f aca="false">X1360</f>
        <v>0</v>
      </c>
      <c r="AY1360" s="74" t="n">
        <f aca="false">Y1360</f>
        <v>0</v>
      </c>
    </row>
    <row r="1361" customFormat="false" ht="15" hidden="false" customHeight="false" outlineLevel="0" collapsed="false">
      <c r="A1361" s="58" t="str">
        <f aca="false">IF(ISERROR(SEARCH("-X-",D1361)),IF(S1361="G","NO",IF(S1361="E","YES","")),"EXT")</f>
        <v/>
      </c>
      <c r="C1361" s="59"/>
      <c r="D1361" s="60"/>
      <c r="E1361" s="61"/>
      <c r="F1361" s="62" t="n">
        <f aca="false">LEN(Q1361)-LEN(SUBSTITUTE(Q1361,"/",""))-1</f>
        <v>-1</v>
      </c>
      <c r="G1361" s="62"/>
      <c r="H1361" s="63"/>
      <c r="I1361" s="63"/>
      <c r="J1361" s="64"/>
      <c r="K1361" s="64"/>
      <c r="L1361" s="64"/>
      <c r="M1361" s="63"/>
      <c r="N1361" s="65"/>
      <c r="O1361" s="65"/>
      <c r="P1361" s="66" t="e">
        <f aca="false">MID(SUBSTITUTE(SUBSTITUTE(Q1361,"/",CONCATENATE(CHAR(10),"/")),"/",CONCATENATE(CHAR(10),"/"),F1361+1),2,500)</f>
        <v>#VALUE!</v>
      </c>
      <c r="Q1361" s="67"/>
      <c r="R1361" s="65"/>
      <c r="S1361" s="65" t="str">
        <f aca="false">IF($D1361="","",IF(ISERROR(FIND("/@",RIGHT($Q1361,LEN($Q1361)-FIND("#",SUBSTITUTE($Q1361,"/","#",LEN($Q1361)-LEN(SUBSTITUTE($Q1361,"/",""))))))),IF(LEFT($D1361,4)="BG-X","EG",IF(LEFT($D1361,2)="BG","G",IF(OR(RIGHT($D1361,2)="-0",RIGHT($D1361,3)="-00",RIGHT($D1361,4)="-000"),"","E"))),"A"))</f>
        <v/>
      </c>
      <c r="T1361" s="65"/>
      <c r="U1361" s="65"/>
      <c r="V1361" s="68"/>
      <c r="X1361" s="69"/>
      <c r="Y1361" s="69"/>
      <c r="AE1361" s="72" t="n">
        <f aca="false">D1361</f>
        <v>0</v>
      </c>
      <c r="AF1361" s="73" t="n">
        <f aca="false">F1361</f>
        <v>-1</v>
      </c>
      <c r="AG1361" s="73" t="n">
        <f aca="false">G1361</f>
        <v>0</v>
      </c>
      <c r="AH1361" s="63"/>
      <c r="AI1361" s="63"/>
      <c r="AJ1361" s="64"/>
      <c r="AK1361" s="64"/>
      <c r="AL1361" s="64"/>
      <c r="AM1361" s="73" t="n">
        <f aca="false">M1361</f>
        <v>0</v>
      </c>
      <c r="AN1361" s="73" t="n">
        <f aca="false">N1361</f>
        <v>0</v>
      </c>
      <c r="AO1361" s="73" t="n">
        <f aca="false">O1361</f>
        <v>0</v>
      </c>
      <c r="AP1361" s="73" t="e">
        <f aca="false">P1361</f>
        <v>#VALUE!</v>
      </c>
      <c r="AQ1361" s="73" t="n">
        <f aca="false">Q1361</f>
        <v>0</v>
      </c>
      <c r="AR1361" s="73" t="n">
        <f aca="false">R1361</f>
        <v>0</v>
      </c>
      <c r="AS1361" s="73" t="str">
        <f aca="false">S1361</f>
        <v/>
      </c>
      <c r="AT1361" s="73" t="n">
        <f aca="false">T1361</f>
        <v>0</v>
      </c>
      <c r="AU1361" s="73" t="n">
        <f aca="false">U1361</f>
        <v>0</v>
      </c>
      <c r="AV1361" s="73" t="n">
        <f aca="false">V1361</f>
        <v>0</v>
      </c>
      <c r="AX1361" s="69" t="n">
        <f aca="false">X1361</f>
        <v>0</v>
      </c>
      <c r="AY1361" s="74" t="n">
        <f aca="false">Y1361</f>
        <v>0</v>
      </c>
    </row>
    <row r="1362" customFormat="false" ht="15" hidden="false" customHeight="false" outlineLevel="0" collapsed="false">
      <c r="A1362" s="58" t="str">
        <f aca="false">IF(ISERROR(SEARCH("-X-",D1362)),IF(S1362="G","NO",IF(S1362="E","YES","")),"EXT")</f>
        <v/>
      </c>
      <c r="C1362" s="59"/>
      <c r="D1362" s="60"/>
      <c r="E1362" s="61"/>
      <c r="F1362" s="62" t="n">
        <f aca="false">LEN(Q1362)-LEN(SUBSTITUTE(Q1362,"/",""))-1</f>
        <v>-1</v>
      </c>
      <c r="G1362" s="62"/>
      <c r="H1362" s="63"/>
      <c r="I1362" s="63"/>
      <c r="J1362" s="64"/>
      <c r="K1362" s="64"/>
      <c r="L1362" s="64"/>
      <c r="M1362" s="63"/>
      <c r="N1362" s="65"/>
      <c r="O1362" s="65"/>
      <c r="P1362" s="66" t="e">
        <f aca="false">MID(SUBSTITUTE(SUBSTITUTE(Q1362,"/",CONCATENATE(CHAR(10),"/")),"/",CONCATENATE(CHAR(10),"/"),F1362+1),2,500)</f>
        <v>#VALUE!</v>
      </c>
      <c r="Q1362" s="67"/>
      <c r="R1362" s="65"/>
      <c r="S1362" s="65" t="str">
        <f aca="false">IF($D1362="","",IF(ISERROR(FIND("/@",RIGHT($Q1362,LEN($Q1362)-FIND("#",SUBSTITUTE($Q1362,"/","#",LEN($Q1362)-LEN(SUBSTITUTE($Q1362,"/",""))))))),IF(LEFT($D1362,4)="BG-X","EG",IF(LEFT($D1362,2)="BG","G",IF(OR(RIGHT($D1362,2)="-0",RIGHT($D1362,3)="-00",RIGHT($D1362,4)="-000"),"","E"))),"A"))</f>
        <v/>
      </c>
      <c r="T1362" s="65"/>
      <c r="U1362" s="65"/>
      <c r="V1362" s="68"/>
      <c r="X1362" s="69"/>
      <c r="Y1362" s="69"/>
      <c r="AE1362" s="72" t="n">
        <f aca="false">D1362</f>
        <v>0</v>
      </c>
      <c r="AF1362" s="73" t="n">
        <f aca="false">F1362</f>
        <v>-1</v>
      </c>
      <c r="AG1362" s="73" t="n">
        <f aca="false">G1362</f>
        <v>0</v>
      </c>
      <c r="AH1362" s="63"/>
      <c r="AI1362" s="63"/>
      <c r="AJ1362" s="64"/>
      <c r="AK1362" s="64"/>
      <c r="AL1362" s="64"/>
      <c r="AM1362" s="73" t="n">
        <f aca="false">M1362</f>
        <v>0</v>
      </c>
      <c r="AN1362" s="73" t="n">
        <f aca="false">N1362</f>
        <v>0</v>
      </c>
      <c r="AO1362" s="73" t="n">
        <f aca="false">O1362</f>
        <v>0</v>
      </c>
      <c r="AP1362" s="73" t="e">
        <f aca="false">P1362</f>
        <v>#VALUE!</v>
      </c>
      <c r="AQ1362" s="73" t="n">
        <f aca="false">Q1362</f>
        <v>0</v>
      </c>
      <c r="AR1362" s="73" t="n">
        <f aca="false">R1362</f>
        <v>0</v>
      </c>
      <c r="AS1362" s="73" t="str">
        <f aca="false">S1362</f>
        <v/>
      </c>
      <c r="AT1362" s="73" t="n">
        <f aca="false">T1362</f>
        <v>0</v>
      </c>
      <c r="AU1362" s="73" t="n">
        <f aca="false">U1362</f>
        <v>0</v>
      </c>
      <c r="AV1362" s="73" t="n">
        <f aca="false">V1362</f>
        <v>0</v>
      </c>
      <c r="AX1362" s="69" t="n">
        <f aca="false">X1362</f>
        <v>0</v>
      </c>
      <c r="AY1362" s="74" t="n">
        <f aca="false">Y1362</f>
        <v>0</v>
      </c>
    </row>
    <row r="1363" customFormat="false" ht="15" hidden="false" customHeight="false" outlineLevel="0" collapsed="false">
      <c r="A1363" s="58" t="str">
        <f aca="false">IF(ISERROR(SEARCH("-X-",D1363)),IF(S1363="G","NO",IF(S1363="E","YES","")),"EXT")</f>
        <v/>
      </c>
      <c r="C1363" s="59"/>
      <c r="D1363" s="60"/>
      <c r="E1363" s="61"/>
      <c r="F1363" s="62" t="n">
        <f aca="false">LEN(Q1363)-LEN(SUBSTITUTE(Q1363,"/",""))-1</f>
        <v>-1</v>
      </c>
      <c r="G1363" s="62"/>
      <c r="H1363" s="63"/>
      <c r="I1363" s="63"/>
      <c r="J1363" s="64"/>
      <c r="K1363" s="64"/>
      <c r="L1363" s="64"/>
      <c r="M1363" s="63"/>
      <c r="N1363" s="65"/>
      <c r="O1363" s="65"/>
      <c r="P1363" s="66" t="e">
        <f aca="false">MID(SUBSTITUTE(SUBSTITUTE(Q1363,"/",CONCATENATE(CHAR(10),"/")),"/",CONCATENATE(CHAR(10),"/"),F1363+1),2,500)</f>
        <v>#VALUE!</v>
      </c>
      <c r="Q1363" s="67"/>
      <c r="R1363" s="65"/>
      <c r="S1363" s="65" t="str">
        <f aca="false">IF($D1363="","",IF(ISERROR(FIND("/@",RIGHT($Q1363,LEN($Q1363)-FIND("#",SUBSTITUTE($Q1363,"/","#",LEN($Q1363)-LEN(SUBSTITUTE($Q1363,"/",""))))))),IF(LEFT($D1363,4)="BG-X","EG",IF(LEFT($D1363,2)="BG","G",IF(OR(RIGHT($D1363,2)="-0",RIGHT($D1363,3)="-00",RIGHT($D1363,4)="-000"),"","E"))),"A"))</f>
        <v/>
      </c>
      <c r="T1363" s="65"/>
      <c r="U1363" s="65"/>
      <c r="V1363" s="68"/>
      <c r="X1363" s="69"/>
      <c r="Y1363" s="69"/>
      <c r="AE1363" s="72" t="n">
        <f aca="false">D1363</f>
        <v>0</v>
      </c>
      <c r="AF1363" s="73" t="n">
        <f aca="false">F1363</f>
        <v>-1</v>
      </c>
      <c r="AG1363" s="73" t="n">
        <f aca="false">G1363</f>
        <v>0</v>
      </c>
      <c r="AH1363" s="63"/>
      <c r="AI1363" s="63"/>
      <c r="AJ1363" s="64"/>
      <c r="AK1363" s="64"/>
      <c r="AL1363" s="64"/>
      <c r="AM1363" s="73" t="n">
        <f aca="false">M1363</f>
        <v>0</v>
      </c>
      <c r="AN1363" s="73" t="n">
        <f aca="false">N1363</f>
        <v>0</v>
      </c>
      <c r="AO1363" s="73" t="n">
        <f aca="false">O1363</f>
        <v>0</v>
      </c>
      <c r="AP1363" s="73" t="e">
        <f aca="false">P1363</f>
        <v>#VALUE!</v>
      </c>
      <c r="AQ1363" s="73" t="n">
        <f aca="false">Q1363</f>
        <v>0</v>
      </c>
      <c r="AR1363" s="73" t="n">
        <f aca="false">R1363</f>
        <v>0</v>
      </c>
      <c r="AS1363" s="73" t="str">
        <f aca="false">S1363</f>
        <v/>
      </c>
      <c r="AT1363" s="73" t="n">
        <f aca="false">T1363</f>
        <v>0</v>
      </c>
      <c r="AU1363" s="73" t="n">
        <f aca="false">U1363</f>
        <v>0</v>
      </c>
      <c r="AV1363" s="73" t="n">
        <f aca="false">V1363</f>
        <v>0</v>
      </c>
      <c r="AX1363" s="69" t="n">
        <f aca="false">X1363</f>
        <v>0</v>
      </c>
      <c r="AY1363" s="74" t="n">
        <f aca="false">Y1363</f>
        <v>0</v>
      </c>
    </row>
    <row r="1364" customFormat="false" ht="15" hidden="false" customHeight="false" outlineLevel="0" collapsed="false">
      <c r="A1364" s="58" t="str">
        <f aca="false">IF(ISERROR(SEARCH("-X-",D1364)),IF(S1364="G","NO",IF(S1364="E","YES","")),"EXT")</f>
        <v/>
      </c>
      <c r="C1364" s="59"/>
      <c r="D1364" s="60"/>
      <c r="E1364" s="61"/>
      <c r="F1364" s="62" t="n">
        <f aca="false">LEN(Q1364)-LEN(SUBSTITUTE(Q1364,"/",""))-1</f>
        <v>-1</v>
      </c>
      <c r="G1364" s="62"/>
      <c r="H1364" s="63"/>
      <c r="I1364" s="63"/>
      <c r="J1364" s="64"/>
      <c r="K1364" s="64"/>
      <c r="L1364" s="64"/>
      <c r="M1364" s="63"/>
      <c r="N1364" s="65"/>
      <c r="O1364" s="65"/>
      <c r="P1364" s="66" t="e">
        <f aca="false">MID(SUBSTITUTE(SUBSTITUTE(Q1364,"/",CONCATENATE(CHAR(10),"/")),"/",CONCATENATE(CHAR(10),"/"),F1364+1),2,500)</f>
        <v>#VALUE!</v>
      </c>
      <c r="Q1364" s="67"/>
      <c r="R1364" s="65"/>
      <c r="S1364" s="65" t="str">
        <f aca="false">IF($D1364="","",IF(ISERROR(FIND("/@",RIGHT($Q1364,LEN($Q1364)-FIND("#",SUBSTITUTE($Q1364,"/","#",LEN($Q1364)-LEN(SUBSTITUTE($Q1364,"/",""))))))),IF(LEFT($D1364,4)="BG-X","EG",IF(LEFT($D1364,2)="BG","G",IF(OR(RIGHT($D1364,2)="-0",RIGHT($D1364,3)="-00",RIGHT($D1364,4)="-000"),"","E"))),"A"))</f>
        <v/>
      </c>
      <c r="T1364" s="65"/>
      <c r="U1364" s="65"/>
      <c r="V1364" s="68"/>
      <c r="X1364" s="69"/>
      <c r="Y1364" s="69"/>
      <c r="AE1364" s="72" t="n">
        <f aca="false">D1364</f>
        <v>0</v>
      </c>
      <c r="AF1364" s="73" t="n">
        <f aca="false">F1364</f>
        <v>-1</v>
      </c>
      <c r="AG1364" s="73" t="n">
        <f aca="false">G1364</f>
        <v>0</v>
      </c>
      <c r="AH1364" s="63"/>
      <c r="AI1364" s="63"/>
      <c r="AJ1364" s="64"/>
      <c r="AK1364" s="64"/>
      <c r="AL1364" s="64"/>
      <c r="AM1364" s="73" t="n">
        <f aca="false">M1364</f>
        <v>0</v>
      </c>
      <c r="AN1364" s="73" t="n">
        <f aca="false">N1364</f>
        <v>0</v>
      </c>
      <c r="AO1364" s="73" t="n">
        <f aca="false">O1364</f>
        <v>0</v>
      </c>
      <c r="AP1364" s="73" t="e">
        <f aca="false">P1364</f>
        <v>#VALUE!</v>
      </c>
      <c r="AQ1364" s="73" t="n">
        <f aca="false">Q1364</f>
        <v>0</v>
      </c>
      <c r="AR1364" s="73" t="n">
        <f aca="false">R1364</f>
        <v>0</v>
      </c>
      <c r="AS1364" s="73" t="str">
        <f aca="false">S1364</f>
        <v/>
      </c>
      <c r="AT1364" s="73" t="n">
        <f aca="false">T1364</f>
        <v>0</v>
      </c>
      <c r="AU1364" s="73" t="n">
        <f aca="false">U1364</f>
        <v>0</v>
      </c>
      <c r="AV1364" s="73" t="n">
        <f aca="false">V1364</f>
        <v>0</v>
      </c>
      <c r="AX1364" s="69" t="n">
        <f aca="false">X1364</f>
        <v>0</v>
      </c>
      <c r="AY1364" s="74" t="n">
        <f aca="false">Y1364</f>
        <v>0</v>
      </c>
    </row>
    <row r="1365" customFormat="false" ht="15" hidden="false" customHeight="false" outlineLevel="0" collapsed="false">
      <c r="A1365" s="58" t="str">
        <f aca="false">IF(ISERROR(SEARCH("-X-",D1365)),IF(S1365="G","NO",IF(S1365="E","YES","")),"EXT")</f>
        <v/>
      </c>
      <c r="C1365" s="59"/>
      <c r="D1365" s="60"/>
      <c r="E1365" s="61"/>
      <c r="F1365" s="62" t="n">
        <f aca="false">LEN(Q1365)-LEN(SUBSTITUTE(Q1365,"/",""))-1</f>
        <v>-1</v>
      </c>
      <c r="G1365" s="62"/>
      <c r="H1365" s="63"/>
      <c r="I1365" s="63"/>
      <c r="J1365" s="64"/>
      <c r="K1365" s="64"/>
      <c r="L1365" s="64"/>
      <c r="M1365" s="63"/>
      <c r="N1365" s="65"/>
      <c r="O1365" s="65"/>
      <c r="P1365" s="66" t="e">
        <f aca="false">MID(SUBSTITUTE(SUBSTITUTE(Q1365,"/",CONCATENATE(CHAR(10),"/")),"/",CONCATENATE(CHAR(10),"/"),F1365+1),2,500)</f>
        <v>#VALUE!</v>
      </c>
      <c r="Q1365" s="67"/>
      <c r="R1365" s="65"/>
      <c r="S1365" s="65" t="str">
        <f aca="false">IF($D1365="","",IF(ISERROR(FIND("/@",RIGHT($Q1365,LEN($Q1365)-FIND("#",SUBSTITUTE($Q1365,"/","#",LEN($Q1365)-LEN(SUBSTITUTE($Q1365,"/",""))))))),IF(LEFT($D1365,4)="BG-X","EG",IF(LEFT($D1365,2)="BG","G",IF(OR(RIGHT($D1365,2)="-0",RIGHT($D1365,3)="-00",RIGHT($D1365,4)="-000"),"","E"))),"A"))</f>
        <v/>
      </c>
      <c r="T1365" s="65"/>
      <c r="U1365" s="65"/>
      <c r="V1365" s="68"/>
      <c r="X1365" s="69"/>
      <c r="Y1365" s="69"/>
      <c r="AE1365" s="72" t="n">
        <f aca="false">D1365</f>
        <v>0</v>
      </c>
      <c r="AF1365" s="73" t="n">
        <f aca="false">F1365</f>
        <v>-1</v>
      </c>
      <c r="AG1365" s="73" t="n">
        <f aca="false">G1365</f>
        <v>0</v>
      </c>
      <c r="AH1365" s="63"/>
      <c r="AI1365" s="63"/>
      <c r="AJ1365" s="64"/>
      <c r="AK1365" s="64"/>
      <c r="AL1365" s="64"/>
      <c r="AM1365" s="73" t="n">
        <f aca="false">M1365</f>
        <v>0</v>
      </c>
      <c r="AN1365" s="73" t="n">
        <f aca="false">N1365</f>
        <v>0</v>
      </c>
      <c r="AO1365" s="73" t="n">
        <f aca="false">O1365</f>
        <v>0</v>
      </c>
      <c r="AP1365" s="73" t="e">
        <f aca="false">P1365</f>
        <v>#VALUE!</v>
      </c>
      <c r="AQ1365" s="73" t="n">
        <f aca="false">Q1365</f>
        <v>0</v>
      </c>
      <c r="AR1365" s="73" t="n">
        <f aca="false">R1365</f>
        <v>0</v>
      </c>
      <c r="AS1365" s="73" t="str">
        <f aca="false">S1365</f>
        <v/>
      </c>
      <c r="AT1365" s="73" t="n">
        <f aca="false">T1365</f>
        <v>0</v>
      </c>
      <c r="AU1365" s="73" t="n">
        <f aca="false">U1365</f>
        <v>0</v>
      </c>
      <c r="AV1365" s="73" t="n">
        <f aca="false">V1365</f>
        <v>0</v>
      </c>
      <c r="AX1365" s="69" t="n">
        <f aca="false">X1365</f>
        <v>0</v>
      </c>
      <c r="AY1365" s="74" t="n">
        <f aca="false">Y1365</f>
        <v>0</v>
      </c>
    </row>
    <row r="1366" customFormat="false" ht="15" hidden="false" customHeight="false" outlineLevel="0" collapsed="false">
      <c r="A1366" s="58" t="str">
        <f aca="false">IF(ISERROR(SEARCH("-X-",D1366)),IF(S1366="G","NO",IF(S1366="E","YES","")),"EXT")</f>
        <v/>
      </c>
      <c r="C1366" s="59"/>
      <c r="D1366" s="60"/>
      <c r="E1366" s="61"/>
      <c r="F1366" s="62" t="n">
        <f aca="false">LEN(Q1366)-LEN(SUBSTITUTE(Q1366,"/",""))-1</f>
        <v>-1</v>
      </c>
      <c r="G1366" s="62"/>
      <c r="H1366" s="63"/>
      <c r="I1366" s="63"/>
      <c r="J1366" s="64"/>
      <c r="K1366" s="64"/>
      <c r="L1366" s="64"/>
      <c r="M1366" s="63"/>
      <c r="N1366" s="65"/>
      <c r="O1366" s="65"/>
      <c r="P1366" s="66" t="e">
        <f aca="false">MID(SUBSTITUTE(SUBSTITUTE(Q1366,"/",CONCATENATE(CHAR(10),"/")),"/",CONCATENATE(CHAR(10),"/"),F1366+1),2,500)</f>
        <v>#VALUE!</v>
      </c>
      <c r="Q1366" s="67"/>
      <c r="R1366" s="65"/>
      <c r="S1366" s="65" t="str">
        <f aca="false">IF($D1366="","",IF(ISERROR(FIND("/@",RIGHT($Q1366,LEN($Q1366)-FIND("#",SUBSTITUTE($Q1366,"/","#",LEN($Q1366)-LEN(SUBSTITUTE($Q1366,"/",""))))))),IF(LEFT($D1366,4)="BG-X","EG",IF(LEFT($D1366,2)="BG","G",IF(OR(RIGHT($D1366,2)="-0",RIGHT($D1366,3)="-00",RIGHT($D1366,4)="-000"),"","E"))),"A"))</f>
        <v/>
      </c>
      <c r="T1366" s="65"/>
      <c r="U1366" s="65"/>
      <c r="V1366" s="68"/>
      <c r="X1366" s="69"/>
      <c r="Y1366" s="69"/>
      <c r="AE1366" s="72" t="n">
        <f aca="false">D1366</f>
        <v>0</v>
      </c>
      <c r="AF1366" s="73" t="n">
        <f aca="false">F1366</f>
        <v>-1</v>
      </c>
      <c r="AG1366" s="73" t="n">
        <f aca="false">G1366</f>
        <v>0</v>
      </c>
      <c r="AH1366" s="63"/>
      <c r="AI1366" s="63"/>
      <c r="AJ1366" s="64"/>
      <c r="AK1366" s="64"/>
      <c r="AL1366" s="64"/>
      <c r="AM1366" s="73" t="n">
        <f aca="false">M1366</f>
        <v>0</v>
      </c>
      <c r="AN1366" s="73" t="n">
        <f aca="false">N1366</f>
        <v>0</v>
      </c>
      <c r="AO1366" s="73" t="n">
        <f aca="false">O1366</f>
        <v>0</v>
      </c>
      <c r="AP1366" s="73" t="e">
        <f aca="false">P1366</f>
        <v>#VALUE!</v>
      </c>
      <c r="AQ1366" s="73" t="n">
        <f aca="false">Q1366</f>
        <v>0</v>
      </c>
      <c r="AR1366" s="73" t="n">
        <f aca="false">R1366</f>
        <v>0</v>
      </c>
      <c r="AS1366" s="73" t="str">
        <f aca="false">S1366</f>
        <v/>
      </c>
      <c r="AT1366" s="73" t="n">
        <f aca="false">T1366</f>
        <v>0</v>
      </c>
      <c r="AU1366" s="73" t="n">
        <f aca="false">U1366</f>
        <v>0</v>
      </c>
      <c r="AV1366" s="73" t="n">
        <f aca="false">V1366</f>
        <v>0</v>
      </c>
      <c r="AX1366" s="69" t="n">
        <f aca="false">X1366</f>
        <v>0</v>
      </c>
      <c r="AY1366" s="74" t="n">
        <f aca="false">Y1366</f>
        <v>0</v>
      </c>
    </row>
    <row r="1367" customFormat="false" ht="15" hidden="false" customHeight="false" outlineLevel="0" collapsed="false">
      <c r="A1367" s="58" t="str">
        <f aca="false">IF(ISERROR(SEARCH("-X-",D1367)),IF(S1367="G","NO",IF(S1367="E","YES","")),"EXT")</f>
        <v/>
      </c>
      <c r="C1367" s="59"/>
      <c r="D1367" s="60"/>
      <c r="E1367" s="61"/>
      <c r="F1367" s="62" t="n">
        <f aca="false">LEN(Q1367)-LEN(SUBSTITUTE(Q1367,"/",""))-1</f>
        <v>-1</v>
      </c>
      <c r="G1367" s="62"/>
      <c r="H1367" s="63"/>
      <c r="I1367" s="63"/>
      <c r="J1367" s="64"/>
      <c r="K1367" s="64"/>
      <c r="L1367" s="64"/>
      <c r="M1367" s="63"/>
      <c r="N1367" s="65"/>
      <c r="O1367" s="65"/>
      <c r="P1367" s="66" t="e">
        <f aca="false">MID(SUBSTITUTE(SUBSTITUTE(Q1367,"/",CONCATENATE(CHAR(10),"/")),"/",CONCATENATE(CHAR(10),"/"),F1367+1),2,500)</f>
        <v>#VALUE!</v>
      </c>
      <c r="Q1367" s="67"/>
      <c r="R1367" s="65"/>
      <c r="S1367" s="65" t="str">
        <f aca="false">IF($D1367="","",IF(ISERROR(FIND("/@",RIGHT($Q1367,LEN($Q1367)-FIND("#",SUBSTITUTE($Q1367,"/","#",LEN($Q1367)-LEN(SUBSTITUTE($Q1367,"/",""))))))),IF(LEFT($D1367,4)="BG-X","EG",IF(LEFT($D1367,2)="BG","G",IF(OR(RIGHT($D1367,2)="-0",RIGHT($D1367,3)="-00",RIGHT($D1367,4)="-000"),"","E"))),"A"))</f>
        <v/>
      </c>
      <c r="T1367" s="65"/>
      <c r="U1367" s="65"/>
      <c r="V1367" s="68"/>
      <c r="X1367" s="69"/>
      <c r="Y1367" s="69"/>
      <c r="AE1367" s="72" t="n">
        <f aca="false">D1367</f>
        <v>0</v>
      </c>
      <c r="AF1367" s="73" t="n">
        <f aca="false">F1367</f>
        <v>-1</v>
      </c>
      <c r="AG1367" s="73" t="n">
        <f aca="false">G1367</f>
        <v>0</v>
      </c>
      <c r="AH1367" s="63"/>
      <c r="AI1367" s="63"/>
      <c r="AJ1367" s="64"/>
      <c r="AK1367" s="64"/>
      <c r="AL1367" s="64"/>
      <c r="AM1367" s="73" t="n">
        <f aca="false">M1367</f>
        <v>0</v>
      </c>
      <c r="AN1367" s="73" t="n">
        <f aca="false">N1367</f>
        <v>0</v>
      </c>
      <c r="AO1367" s="73" t="n">
        <f aca="false">O1367</f>
        <v>0</v>
      </c>
      <c r="AP1367" s="73" t="e">
        <f aca="false">P1367</f>
        <v>#VALUE!</v>
      </c>
      <c r="AQ1367" s="73" t="n">
        <f aca="false">Q1367</f>
        <v>0</v>
      </c>
      <c r="AR1367" s="73" t="n">
        <f aca="false">R1367</f>
        <v>0</v>
      </c>
      <c r="AS1367" s="73" t="str">
        <f aca="false">S1367</f>
        <v/>
      </c>
      <c r="AT1367" s="73" t="n">
        <f aca="false">T1367</f>
        <v>0</v>
      </c>
      <c r="AU1367" s="73" t="n">
        <f aca="false">U1367</f>
        <v>0</v>
      </c>
      <c r="AV1367" s="73" t="n">
        <f aca="false">V1367</f>
        <v>0</v>
      </c>
      <c r="AX1367" s="69" t="n">
        <f aca="false">X1367</f>
        <v>0</v>
      </c>
      <c r="AY1367" s="74" t="n">
        <f aca="false">Y1367</f>
        <v>0</v>
      </c>
    </row>
    <row r="1368" customFormat="false" ht="15" hidden="false" customHeight="false" outlineLevel="0" collapsed="false">
      <c r="A1368" s="58" t="str">
        <f aca="false">IF(ISERROR(SEARCH("-X-",D1368)),IF(S1368="G","NO",IF(S1368="E","YES","")),"EXT")</f>
        <v/>
      </c>
      <c r="C1368" s="59"/>
      <c r="D1368" s="60"/>
      <c r="E1368" s="61"/>
      <c r="F1368" s="62" t="n">
        <f aca="false">LEN(Q1368)-LEN(SUBSTITUTE(Q1368,"/",""))-1</f>
        <v>-1</v>
      </c>
      <c r="G1368" s="62"/>
      <c r="H1368" s="63"/>
      <c r="I1368" s="63"/>
      <c r="J1368" s="64"/>
      <c r="K1368" s="64"/>
      <c r="L1368" s="64"/>
      <c r="M1368" s="63"/>
      <c r="N1368" s="65"/>
      <c r="O1368" s="65"/>
      <c r="P1368" s="66" t="e">
        <f aca="false">MID(SUBSTITUTE(SUBSTITUTE(Q1368,"/",CONCATENATE(CHAR(10),"/")),"/",CONCATENATE(CHAR(10),"/"),F1368+1),2,500)</f>
        <v>#VALUE!</v>
      </c>
      <c r="Q1368" s="67"/>
      <c r="R1368" s="65"/>
      <c r="S1368" s="65" t="str">
        <f aca="false">IF($D1368="","",IF(ISERROR(FIND("/@",RIGHT($Q1368,LEN($Q1368)-FIND("#",SUBSTITUTE($Q1368,"/","#",LEN($Q1368)-LEN(SUBSTITUTE($Q1368,"/",""))))))),IF(LEFT($D1368,4)="BG-X","EG",IF(LEFT($D1368,2)="BG","G",IF(OR(RIGHT($D1368,2)="-0",RIGHT($D1368,3)="-00",RIGHT($D1368,4)="-000"),"","E"))),"A"))</f>
        <v/>
      </c>
      <c r="T1368" s="65"/>
      <c r="U1368" s="65"/>
      <c r="V1368" s="68"/>
      <c r="X1368" s="69"/>
      <c r="Y1368" s="69"/>
      <c r="AE1368" s="72" t="n">
        <f aca="false">D1368</f>
        <v>0</v>
      </c>
      <c r="AF1368" s="73" t="n">
        <f aca="false">F1368</f>
        <v>-1</v>
      </c>
      <c r="AG1368" s="73" t="n">
        <f aca="false">G1368</f>
        <v>0</v>
      </c>
      <c r="AH1368" s="63"/>
      <c r="AI1368" s="63"/>
      <c r="AJ1368" s="64"/>
      <c r="AK1368" s="64"/>
      <c r="AL1368" s="64"/>
      <c r="AM1368" s="73" t="n">
        <f aca="false">M1368</f>
        <v>0</v>
      </c>
      <c r="AN1368" s="73" t="n">
        <f aca="false">N1368</f>
        <v>0</v>
      </c>
      <c r="AO1368" s="73" t="n">
        <f aca="false">O1368</f>
        <v>0</v>
      </c>
      <c r="AP1368" s="73" t="e">
        <f aca="false">P1368</f>
        <v>#VALUE!</v>
      </c>
      <c r="AQ1368" s="73" t="n">
        <f aca="false">Q1368</f>
        <v>0</v>
      </c>
      <c r="AR1368" s="73" t="n">
        <f aca="false">R1368</f>
        <v>0</v>
      </c>
      <c r="AS1368" s="73" t="str">
        <f aca="false">S1368</f>
        <v/>
      </c>
      <c r="AT1368" s="73" t="n">
        <f aca="false">T1368</f>
        <v>0</v>
      </c>
      <c r="AU1368" s="73" t="n">
        <f aca="false">U1368</f>
        <v>0</v>
      </c>
      <c r="AV1368" s="73" t="n">
        <f aca="false">V1368</f>
        <v>0</v>
      </c>
      <c r="AX1368" s="69" t="n">
        <f aca="false">X1368</f>
        <v>0</v>
      </c>
      <c r="AY1368" s="74" t="n">
        <f aca="false">Y1368</f>
        <v>0</v>
      </c>
    </row>
    <row r="1369" customFormat="false" ht="15" hidden="false" customHeight="false" outlineLevel="0" collapsed="false">
      <c r="A1369" s="58" t="str">
        <f aca="false">IF(ISERROR(SEARCH("-X-",D1369)),IF(S1369="G","NO",IF(S1369="E","YES","")),"EXT")</f>
        <v/>
      </c>
      <c r="C1369" s="59"/>
      <c r="D1369" s="60"/>
      <c r="E1369" s="61"/>
      <c r="F1369" s="62" t="n">
        <f aca="false">LEN(Q1369)-LEN(SUBSTITUTE(Q1369,"/",""))-1</f>
        <v>-1</v>
      </c>
      <c r="G1369" s="62"/>
      <c r="H1369" s="63"/>
      <c r="I1369" s="63"/>
      <c r="J1369" s="64"/>
      <c r="K1369" s="64"/>
      <c r="L1369" s="64"/>
      <c r="M1369" s="63"/>
      <c r="N1369" s="65"/>
      <c r="O1369" s="65"/>
      <c r="P1369" s="66" t="e">
        <f aca="false">MID(SUBSTITUTE(SUBSTITUTE(Q1369,"/",CONCATENATE(CHAR(10),"/")),"/",CONCATENATE(CHAR(10),"/"),F1369+1),2,500)</f>
        <v>#VALUE!</v>
      </c>
      <c r="Q1369" s="67"/>
      <c r="R1369" s="65"/>
      <c r="S1369" s="65" t="str">
        <f aca="false">IF($D1369="","",IF(ISERROR(FIND("/@",RIGHT($Q1369,LEN($Q1369)-FIND("#",SUBSTITUTE($Q1369,"/","#",LEN($Q1369)-LEN(SUBSTITUTE($Q1369,"/",""))))))),IF(LEFT($D1369,4)="BG-X","EG",IF(LEFT($D1369,2)="BG","G",IF(OR(RIGHT($D1369,2)="-0",RIGHT($D1369,3)="-00",RIGHT($D1369,4)="-000"),"","E"))),"A"))</f>
        <v/>
      </c>
      <c r="T1369" s="65"/>
      <c r="U1369" s="65"/>
      <c r="V1369" s="68"/>
      <c r="X1369" s="69"/>
      <c r="Y1369" s="69"/>
      <c r="AE1369" s="72" t="n">
        <f aca="false">D1369</f>
        <v>0</v>
      </c>
      <c r="AF1369" s="73" t="n">
        <f aca="false">F1369</f>
        <v>-1</v>
      </c>
      <c r="AG1369" s="73" t="n">
        <f aca="false">G1369</f>
        <v>0</v>
      </c>
      <c r="AH1369" s="63"/>
      <c r="AI1369" s="63"/>
      <c r="AJ1369" s="64"/>
      <c r="AK1369" s="64"/>
      <c r="AL1369" s="64"/>
      <c r="AM1369" s="73" t="n">
        <f aca="false">M1369</f>
        <v>0</v>
      </c>
      <c r="AN1369" s="73" t="n">
        <f aca="false">N1369</f>
        <v>0</v>
      </c>
      <c r="AO1369" s="73" t="n">
        <f aca="false">O1369</f>
        <v>0</v>
      </c>
      <c r="AP1369" s="73" t="e">
        <f aca="false">P1369</f>
        <v>#VALUE!</v>
      </c>
      <c r="AQ1369" s="73" t="n">
        <f aca="false">Q1369</f>
        <v>0</v>
      </c>
      <c r="AR1369" s="73" t="n">
        <f aca="false">R1369</f>
        <v>0</v>
      </c>
      <c r="AS1369" s="73" t="str">
        <f aca="false">S1369</f>
        <v/>
      </c>
      <c r="AT1369" s="73" t="n">
        <f aca="false">T1369</f>
        <v>0</v>
      </c>
      <c r="AU1369" s="73" t="n">
        <f aca="false">U1369</f>
        <v>0</v>
      </c>
      <c r="AV1369" s="73" t="n">
        <f aca="false">V1369</f>
        <v>0</v>
      </c>
      <c r="AX1369" s="69" t="n">
        <f aca="false">X1369</f>
        <v>0</v>
      </c>
      <c r="AY1369" s="74" t="n">
        <f aca="false">Y1369</f>
        <v>0</v>
      </c>
    </row>
    <row r="1370" customFormat="false" ht="15" hidden="false" customHeight="false" outlineLevel="0" collapsed="false">
      <c r="A1370" s="58" t="str">
        <f aca="false">IF(ISERROR(SEARCH("-X-",D1370)),IF(S1370="G","NO",IF(S1370="E","YES","")),"EXT")</f>
        <v/>
      </c>
      <c r="C1370" s="59"/>
      <c r="D1370" s="60"/>
      <c r="E1370" s="61"/>
      <c r="F1370" s="62" t="n">
        <f aca="false">LEN(Q1370)-LEN(SUBSTITUTE(Q1370,"/",""))-1</f>
        <v>-1</v>
      </c>
      <c r="G1370" s="62"/>
      <c r="H1370" s="63"/>
      <c r="I1370" s="63"/>
      <c r="J1370" s="64"/>
      <c r="K1370" s="64"/>
      <c r="L1370" s="64"/>
      <c r="M1370" s="63"/>
      <c r="N1370" s="65"/>
      <c r="O1370" s="65"/>
      <c r="P1370" s="66" t="e">
        <f aca="false">MID(SUBSTITUTE(SUBSTITUTE(Q1370,"/",CONCATENATE(CHAR(10),"/")),"/",CONCATENATE(CHAR(10),"/"),F1370+1),2,500)</f>
        <v>#VALUE!</v>
      </c>
      <c r="Q1370" s="67"/>
      <c r="R1370" s="65"/>
      <c r="S1370" s="65" t="str">
        <f aca="false">IF($D1370="","",IF(ISERROR(FIND("/@",RIGHT($Q1370,LEN($Q1370)-FIND("#",SUBSTITUTE($Q1370,"/","#",LEN($Q1370)-LEN(SUBSTITUTE($Q1370,"/",""))))))),IF(LEFT($D1370,4)="BG-X","EG",IF(LEFT($D1370,2)="BG","G",IF(OR(RIGHT($D1370,2)="-0",RIGHT($D1370,3)="-00",RIGHT($D1370,4)="-000"),"","E"))),"A"))</f>
        <v/>
      </c>
      <c r="T1370" s="65"/>
      <c r="U1370" s="65"/>
      <c r="V1370" s="68"/>
      <c r="X1370" s="69"/>
      <c r="Y1370" s="69"/>
      <c r="AE1370" s="72" t="n">
        <f aca="false">D1370</f>
        <v>0</v>
      </c>
      <c r="AF1370" s="73" t="n">
        <f aca="false">F1370</f>
        <v>-1</v>
      </c>
      <c r="AG1370" s="73" t="n">
        <f aca="false">G1370</f>
        <v>0</v>
      </c>
      <c r="AH1370" s="63"/>
      <c r="AI1370" s="63"/>
      <c r="AJ1370" s="64"/>
      <c r="AK1370" s="64"/>
      <c r="AL1370" s="64"/>
      <c r="AM1370" s="73" t="n">
        <f aca="false">M1370</f>
        <v>0</v>
      </c>
      <c r="AN1370" s="73" t="n">
        <f aca="false">N1370</f>
        <v>0</v>
      </c>
      <c r="AO1370" s="73" t="n">
        <f aca="false">O1370</f>
        <v>0</v>
      </c>
      <c r="AP1370" s="73" t="e">
        <f aca="false">P1370</f>
        <v>#VALUE!</v>
      </c>
      <c r="AQ1370" s="73" t="n">
        <f aca="false">Q1370</f>
        <v>0</v>
      </c>
      <c r="AR1370" s="73" t="n">
        <f aca="false">R1370</f>
        <v>0</v>
      </c>
      <c r="AS1370" s="73" t="str">
        <f aca="false">S1370</f>
        <v/>
      </c>
      <c r="AT1370" s="73" t="n">
        <f aca="false">T1370</f>
        <v>0</v>
      </c>
      <c r="AU1370" s="73" t="n">
        <f aca="false">U1370</f>
        <v>0</v>
      </c>
      <c r="AV1370" s="73" t="n">
        <f aca="false">V1370</f>
        <v>0</v>
      </c>
      <c r="AX1370" s="69" t="n">
        <f aca="false">X1370</f>
        <v>0</v>
      </c>
      <c r="AY1370" s="74" t="n">
        <f aca="false">Y1370</f>
        <v>0</v>
      </c>
    </row>
    <row r="1371" customFormat="false" ht="15" hidden="false" customHeight="false" outlineLevel="0" collapsed="false">
      <c r="A1371" s="58" t="str">
        <f aca="false">IF(ISERROR(SEARCH("-X-",D1371)),IF(S1371="G","NO",IF(S1371="E","YES","")),"EXT")</f>
        <v/>
      </c>
      <c r="C1371" s="59"/>
      <c r="D1371" s="60"/>
      <c r="E1371" s="61"/>
      <c r="F1371" s="62" t="n">
        <f aca="false">LEN(Q1371)-LEN(SUBSTITUTE(Q1371,"/",""))-1</f>
        <v>-1</v>
      </c>
      <c r="G1371" s="62"/>
      <c r="H1371" s="63"/>
      <c r="I1371" s="63"/>
      <c r="J1371" s="64"/>
      <c r="K1371" s="64"/>
      <c r="L1371" s="64"/>
      <c r="M1371" s="63"/>
      <c r="N1371" s="65"/>
      <c r="O1371" s="65"/>
      <c r="P1371" s="66" t="e">
        <f aca="false">MID(SUBSTITUTE(SUBSTITUTE(Q1371,"/",CONCATENATE(CHAR(10),"/")),"/",CONCATENATE(CHAR(10),"/"),F1371+1),2,500)</f>
        <v>#VALUE!</v>
      </c>
      <c r="Q1371" s="67"/>
      <c r="R1371" s="65"/>
      <c r="S1371" s="65" t="str">
        <f aca="false">IF($D1371="","",IF(ISERROR(FIND("/@",RIGHT($Q1371,LEN($Q1371)-FIND("#",SUBSTITUTE($Q1371,"/","#",LEN($Q1371)-LEN(SUBSTITUTE($Q1371,"/",""))))))),IF(LEFT($D1371,4)="BG-X","EG",IF(LEFT($D1371,2)="BG","G",IF(OR(RIGHT($D1371,2)="-0",RIGHT($D1371,3)="-00",RIGHT($D1371,4)="-000"),"","E"))),"A"))</f>
        <v/>
      </c>
      <c r="T1371" s="65"/>
      <c r="U1371" s="65"/>
      <c r="V1371" s="68"/>
      <c r="X1371" s="69"/>
      <c r="Y1371" s="69"/>
      <c r="AE1371" s="72" t="n">
        <f aca="false">D1371</f>
        <v>0</v>
      </c>
      <c r="AF1371" s="73" t="n">
        <f aca="false">F1371</f>
        <v>-1</v>
      </c>
      <c r="AG1371" s="73" t="n">
        <f aca="false">G1371</f>
        <v>0</v>
      </c>
      <c r="AH1371" s="63"/>
      <c r="AI1371" s="63"/>
      <c r="AJ1371" s="64"/>
      <c r="AK1371" s="64"/>
      <c r="AL1371" s="64"/>
      <c r="AM1371" s="73" t="n">
        <f aca="false">M1371</f>
        <v>0</v>
      </c>
      <c r="AN1371" s="73" t="n">
        <f aca="false">N1371</f>
        <v>0</v>
      </c>
      <c r="AO1371" s="73" t="n">
        <f aca="false">O1371</f>
        <v>0</v>
      </c>
      <c r="AP1371" s="73" t="e">
        <f aca="false">P1371</f>
        <v>#VALUE!</v>
      </c>
      <c r="AQ1371" s="73" t="n">
        <f aca="false">Q1371</f>
        <v>0</v>
      </c>
      <c r="AR1371" s="73" t="n">
        <f aca="false">R1371</f>
        <v>0</v>
      </c>
      <c r="AS1371" s="73" t="str">
        <f aca="false">S1371</f>
        <v/>
      </c>
      <c r="AT1371" s="73" t="n">
        <f aca="false">T1371</f>
        <v>0</v>
      </c>
      <c r="AU1371" s="73" t="n">
        <f aca="false">U1371</f>
        <v>0</v>
      </c>
      <c r="AV1371" s="73" t="n">
        <f aca="false">V1371</f>
        <v>0</v>
      </c>
      <c r="AX1371" s="69" t="n">
        <f aca="false">X1371</f>
        <v>0</v>
      </c>
      <c r="AY1371" s="74" t="n">
        <f aca="false">Y1371</f>
        <v>0</v>
      </c>
    </row>
    <row r="1372" customFormat="false" ht="15" hidden="false" customHeight="false" outlineLevel="0" collapsed="false">
      <c r="A1372" s="58" t="str">
        <f aca="false">IF(ISERROR(SEARCH("-X-",D1372)),IF(S1372="G","NO",IF(S1372="E","YES","")),"EXT")</f>
        <v/>
      </c>
      <c r="C1372" s="59"/>
      <c r="D1372" s="60"/>
      <c r="E1372" s="61"/>
      <c r="F1372" s="62" t="n">
        <f aca="false">LEN(Q1372)-LEN(SUBSTITUTE(Q1372,"/",""))-1</f>
        <v>-1</v>
      </c>
      <c r="G1372" s="62"/>
      <c r="H1372" s="63"/>
      <c r="I1372" s="63"/>
      <c r="J1372" s="64"/>
      <c r="K1372" s="64"/>
      <c r="L1372" s="64"/>
      <c r="M1372" s="63"/>
      <c r="N1372" s="65"/>
      <c r="O1372" s="65"/>
      <c r="P1372" s="66" t="e">
        <f aca="false">MID(SUBSTITUTE(SUBSTITUTE(Q1372,"/",CONCATENATE(CHAR(10),"/")),"/",CONCATENATE(CHAR(10),"/"),F1372+1),2,500)</f>
        <v>#VALUE!</v>
      </c>
      <c r="Q1372" s="67"/>
      <c r="R1372" s="65"/>
      <c r="S1372" s="65" t="str">
        <f aca="false">IF($D1372="","",IF(ISERROR(FIND("/@",RIGHT($Q1372,LEN($Q1372)-FIND("#",SUBSTITUTE($Q1372,"/","#",LEN($Q1372)-LEN(SUBSTITUTE($Q1372,"/",""))))))),IF(LEFT($D1372,4)="BG-X","EG",IF(LEFT($D1372,2)="BG","G",IF(OR(RIGHT($D1372,2)="-0",RIGHT($D1372,3)="-00",RIGHT($D1372,4)="-000"),"","E"))),"A"))</f>
        <v/>
      </c>
      <c r="T1372" s="65"/>
      <c r="U1372" s="65"/>
      <c r="V1372" s="68"/>
      <c r="X1372" s="69"/>
      <c r="Y1372" s="69"/>
      <c r="AE1372" s="72" t="n">
        <f aca="false">D1372</f>
        <v>0</v>
      </c>
      <c r="AF1372" s="73" t="n">
        <f aca="false">F1372</f>
        <v>-1</v>
      </c>
      <c r="AG1372" s="73" t="n">
        <f aca="false">G1372</f>
        <v>0</v>
      </c>
      <c r="AH1372" s="63"/>
      <c r="AI1372" s="63"/>
      <c r="AJ1372" s="64"/>
      <c r="AK1372" s="64"/>
      <c r="AL1372" s="64"/>
      <c r="AM1372" s="73" t="n">
        <f aca="false">M1372</f>
        <v>0</v>
      </c>
      <c r="AN1372" s="73" t="n">
        <f aca="false">N1372</f>
        <v>0</v>
      </c>
      <c r="AO1372" s="73" t="n">
        <f aca="false">O1372</f>
        <v>0</v>
      </c>
      <c r="AP1372" s="73" t="e">
        <f aca="false">P1372</f>
        <v>#VALUE!</v>
      </c>
      <c r="AQ1372" s="73" t="n">
        <f aca="false">Q1372</f>
        <v>0</v>
      </c>
      <c r="AR1372" s="73" t="n">
        <f aca="false">R1372</f>
        <v>0</v>
      </c>
      <c r="AS1372" s="73" t="str">
        <f aca="false">S1372</f>
        <v/>
      </c>
      <c r="AT1372" s="73" t="n">
        <f aca="false">T1372</f>
        <v>0</v>
      </c>
      <c r="AU1372" s="73" t="n">
        <f aca="false">U1372</f>
        <v>0</v>
      </c>
      <c r="AV1372" s="73" t="n">
        <f aca="false">V1372</f>
        <v>0</v>
      </c>
      <c r="AX1372" s="69" t="n">
        <f aca="false">X1372</f>
        <v>0</v>
      </c>
      <c r="AY1372" s="74" t="n">
        <f aca="false">Y1372</f>
        <v>0</v>
      </c>
    </row>
    <row r="1373" customFormat="false" ht="15" hidden="false" customHeight="false" outlineLevel="0" collapsed="false">
      <c r="A1373" s="58" t="str">
        <f aca="false">IF(ISERROR(SEARCH("-X-",D1373)),IF(S1373="G","NO",IF(S1373="E","YES","")),"EXT")</f>
        <v/>
      </c>
      <c r="C1373" s="59"/>
      <c r="D1373" s="60"/>
      <c r="E1373" s="61"/>
      <c r="F1373" s="62" t="n">
        <f aca="false">LEN(Q1373)-LEN(SUBSTITUTE(Q1373,"/",""))-1</f>
        <v>-1</v>
      </c>
      <c r="G1373" s="62"/>
      <c r="H1373" s="63"/>
      <c r="I1373" s="63"/>
      <c r="J1373" s="64"/>
      <c r="K1373" s="64"/>
      <c r="L1373" s="64"/>
      <c r="M1373" s="63"/>
      <c r="N1373" s="65"/>
      <c r="O1373" s="65"/>
      <c r="P1373" s="66" t="e">
        <f aca="false">MID(SUBSTITUTE(SUBSTITUTE(Q1373,"/",CONCATENATE(CHAR(10),"/")),"/",CONCATENATE(CHAR(10),"/"),F1373+1),2,500)</f>
        <v>#VALUE!</v>
      </c>
      <c r="Q1373" s="67"/>
      <c r="R1373" s="65"/>
      <c r="S1373" s="65" t="str">
        <f aca="false">IF($D1373="","",IF(ISERROR(FIND("/@",RIGHT($Q1373,LEN($Q1373)-FIND("#",SUBSTITUTE($Q1373,"/","#",LEN($Q1373)-LEN(SUBSTITUTE($Q1373,"/",""))))))),IF(LEFT($D1373,4)="BG-X","EG",IF(LEFT($D1373,2)="BG","G",IF(OR(RIGHT($D1373,2)="-0",RIGHT($D1373,3)="-00",RIGHT($D1373,4)="-000"),"","E"))),"A"))</f>
        <v/>
      </c>
      <c r="T1373" s="65"/>
      <c r="U1373" s="65"/>
      <c r="V1373" s="68"/>
      <c r="X1373" s="69"/>
      <c r="Y1373" s="69"/>
      <c r="AE1373" s="72" t="n">
        <f aca="false">D1373</f>
        <v>0</v>
      </c>
      <c r="AF1373" s="73" t="n">
        <f aca="false">F1373</f>
        <v>-1</v>
      </c>
      <c r="AG1373" s="73" t="n">
        <f aca="false">G1373</f>
        <v>0</v>
      </c>
      <c r="AH1373" s="63"/>
      <c r="AI1373" s="63"/>
      <c r="AJ1373" s="64"/>
      <c r="AK1373" s="64"/>
      <c r="AL1373" s="64"/>
      <c r="AM1373" s="73" t="n">
        <f aca="false">M1373</f>
        <v>0</v>
      </c>
      <c r="AN1373" s="73" t="n">
        <f aca="false">N1373</f>
        <v>0</v>
      </c>
      <c r="AO1373" s="73" t="n">
        <f aca="false">O1373</f>
        <v>0</v>
      </c>
      <c r="AP1373" s="73" t="e">
        <f aca="false">P1373</f>
        <v>#VALUE!</v>
      </c>
      <c r="AQ1373" s="73" t="n">
        <f aca="false">Q1373</f>
        <v>0</v>
      </c>
      <c r="AR1373" s="73" t="n">
        <f aca="false">R1373</f>
        <v>0</v>
      </c>
      <c r="AS1373" s="73" t="str">
        <f aca="false">S1373</f>
        <v/>
      </c>
      <c r="AT1373" s="73" t="n">
        <f aca="false">T1373</f>
        <v>0</v>
      </c>
      <c r="AU1373" s="73" t="n">
        <f aca="false">U1373</f>
        <v>0</v>
      </c>
      <c r="AV1373" s="73" t="n">
        <f aca="false">V1373</f>
        <v>0</v>
      </c>
      <c r="AX1373" s="69" t="n">
        <f aca="false">X1373</f>
        <v>0</v>
      </c>
      <c r="AY1373" s="74" t="n">
        <f aca="false">Y1373</f>
        <v>0</v>
      </c>
    </row>
    <row r="1374" customFormat="false" ht="15" hidden="false" customHeight="false" outlineLevel="0" collapsed="false">
      <c r="A1374" s="58" t="str">
        <f aca="false">IF(ISERROR(SEARCH("-X-",D1374)),IF(S1374="G","NO",IF(S1374="E","YES","")),"EXT")</f>
        <v/>
      </c>
      <c r="C1374" s="59"/>
      <c r="D1374" s="60"/>
      <c r="E1374" s="61"/>
      <c r="F1374" s="62" t="n">
        <f aca="false">LEN(Q1374)-LEN(SUBSTITUTE(Q1374,"/",""))-1</f>
        <v>-1</v>
      </c>
      <c r="G1374" s="62"/>
      <c r="H1374" s="63"/>
      <c r="I1374" s="63"/>
      <c r="J1374" s="64"/>
      <c r="K1374" s="64"/>
      <c r="L1374" s="64"/>
      <c r="M1374" s="63"/>
      <c r="N1374" s="65"/>
      <c r="O1374" s="65"/>
      <c r="P1374" s="66" t="e">
        <f aca="false">MID(SUBSTITUTE(SUBSTITUTE(Q1374,"/",CONCATENATE(CHAR(10),"/")),"/",CONCATENATE(CHAR(10),"/"),F1374+1),2,500)</f>
        <v>#VALUE!</v>
      </c>
      <c r="Q1374" s="67"/>
      <c r="R1374" s="65"/>
      <c r="S1374" s="65" t="str">
        <f aca="false">IF($D1374="","",IF(ISERROR(FIND("/@",RIGHT($Q1374,LEN($Q1374)-FIND("#",SUBSTITUTE($Q1374,"/","#",LEN($Q1374)-LEN(SUBSTITUTE($Q1374,"/",""))))))),IF(LEFT($D1374,4)="BG-X","EG",IF(LEFT($D1374,2)="BG","G",IF(OR(RIGHT($D1374,2)="-0",RIGHT($D1374,3)="-00",RIGHT($D1374,4)="-000"),"","E"))),"A"))</f>
        <v/>
      </c>
      <c r="T1374" s="65"/>
      <c r="U1374" s="65"/>
      <c r="V1374" s="68"/>
      <c r="X1374" s="69"/>
      <c r="Y1374" s="69"/>
      <c r="AE1374" s="72" t="n">
        <f aca="false">D1374</f>
        <v>0</v>
      </c>
      <c r="AF1374" s="73" t="n">
        <f aca="false">F1374</f>
        <v>-1</v>
      </c>
      <c r="AG1374" s="73" t="n">
        <f aca="false">G1374</f>
        <v>0</v>
      </c>
      <c r="AH1374" s="63"/>
      <c r="AI1374" s="63"/>
      <c r="AJ1374" s="64"/>
      <c r="AK1374" s="64"/>
      <c r="AL1374" s="64"/>
      <c r="AM1374" s="73" t="n">
        <f aca="false">M1374</f>
        <v>0</v>
      </c>
      <c r="AN1374" s="73" t="n">
        <f aca="false">N1374</f>
        <v>0</v>
      </c>
      <c r="AO1374" s="73" t="n">
        <f aca="false">O1374</f>
        <v>0</v>
      </c>
      <c r="AP1374" s="73" t="e">
        <f aca="false">P1374</f>
        <v>#VALUE!</v>
      </c>
      <c r="AQ1374" s="73" t="n">
        <f aca="false">Q1374</f>
        <v>0</v>
      </c>
      <c r="AR1374" s="73" t="n">
        <f aca="false">R1374</f>
        <v>0</v>
      </c>
      <c r="AS1374" s="73" t="str">
        <f aca="false">S1374</f>
        <v/>
      </c>
      <c r="AT1374" s="73" t="n">
        <f aca="false">T1374</f>
        <v>0</v>
      </c>
      <c r="AU1374" s="73" t="n">
        <f aca="false">U1374</f>
        <v>0</v>
      </c>
      <c r="AV1374" s="73" t="n">
        <f aca="false">V1374</f>
        <v>0</v>
      </c>
      <c r="AX1374" s="69" t="n">
        <f aca="false">X1374</f>
        <v>0</v>
      </c>
      <c r="AY1374" s="74" t="n">
        <f aca="false">Y1374</f>
        <v>0</v>
      </c>
    </row>
    <row r="1375" customFormat="false" ht="15" hidden="false" customHeight="false" outlineLevel="0" collapsed="false">
      <c r="A1375" s="58" t="str">
        <f aca="false">IF(ISERROR(SEARCH("-X-",D1375)),IF(S1375="G","NO",IF(S1375="E","YES","")),"EXT")</f>
        <v/>
      </c>
      <c r="C1375" s="59"/>
      <c r="D1375" s="60"/>
      <c r="E1375" s="61"/>
      <c r="F1375" s="62" t="n">
        <f aca="false">LEN(Q1375)-LEN(SUBSTITUTE(Q1375,"/",""))-1</f>
        <v>-1</v>
      </c>
      <c r="G1375" s="62"/>
      <c r="H1375" s="63"/>
      <c r="I1375" s="63"/>
      <c r="J1375" s="64"/>
      <c r="K1375" s="64"/>
      <c r="L1375" s="64"/>
      <c r="M1375" s="63"/>
      <c r="N1375" s="65"/>
      <c r="O1375" s="65"/>
      <c r="P1375" s="66" t="e">
        <f aca="false">MID(SUBSTITUTE(SUBSTITUTE(Q1375,"/",CONCATENATE(CHAR(10),"/")),"/",CONCATENATE(CHAR(10),"/"),F1375+1),2,500)</f>
        <v>#VALUE!</v>
      </c>
      <c r="Q1375" s="67"/>
      <c r="R1375" s="65"/>
      <c r="S1375" s="65" t="str">
        <f aca="false">IF($D1375="","",IF(ISERROR(FIND("/@",RIGHT($Q1375,LEN($Q1375)-FIND("#",SUBSTITUTE($Q1375,"/","#",LEN($Q1375)-LEN(SUBSTITUTE($Q1375,"/",""))))))),IF(LEFT($D1375,4)="BG-X","EG",IF(LEFT($D1375,2)="BG","G",IF(OR(RIGHT($D1375,2)="-0",RIGHT($D1375,3)="-00",RIGHT($D1375,4)="-000"),"","E"))),"A"))</f>
        <v/>
      </c>
      <c r="T1375" s="65"/>
      <c r="U1375" s="65"/>
      <c r="V1375" s="68"/>
      <c r="X1375" s="69"/>
      <c r="Y1375" s="69"/>
      <c r="AE1375" s="72" t="n">
        <f aca="false">D1375</f>
        <v>0</v>
      </c>
      <c r="AF1375" s="73" t="n">
        <f aca="false">F1375</f>
        <v>-1</v>
      </c>
      <c r="AG1375" s="73" t="n">
        <f aca="false">G1375</f>
        <v>0</v>
      </c>
      <c r="AH1375" s="63"/>
      <c r="AI1375" s="63"/>
      <c r="AJ1375" s="64"/>
      <c r="AK1375" s="64"/>
      <c r="AL1375" s="64"/>
      <c r="AM1375" s="73" t="n">
        <f aca="false">M1375</f>
        <v>0</v>
      </c>
      <c r="AN1375" s="73" t="n">
        <f aca="false">N1375</f>
        <v>0</v>
      </c>
      <c r="AO1375" s="73" t="n">
        <f aca="false">O1375</f>
        <v>0</v>
      </c>
      <c r="AP1375" s="73" t="e">
        <f aca="false">P1375</f>
        <v>#VALUE!</v>
      </c>
      <c r="AQ1375" s="73" t="n">
        <f aca="false">Q1375</f>
        <v>0</v>
      </c>
      <c r="AR1375" s="73" t="n">
        <f aca="false">R1375</f>
        <v>0</v>
      </c>
      <c r="AS1375" s="73" t="str">
        <f aca="false">S1375</f>
        <v/>
      </c>
      <c r="AT1375" s="73" t="n">
        <f aca="false">T1375</f>
        <v>0</v>
      </c>
      <c r="AU1375" s="73" t="n">
        <f aca="false">U1375</f>
        <v>0</v>
      </c>
      <c r="AV1375" s="73" t="n">
        <f aca="false">V1375</f>
        <v>0</v>
      </c>
      <c r="AX1375" s="69" t="n">
        <f aca="false">X1375</f>
        <v>0</v>
      </c>
      <c r="AY1375" s="74" t="n">
        <f aca="false">Y1375</f>
        <v>0</v>
      </c>
    </row>
    <row r="1376" customFormat="false" ht="15" hidden="false" customHeight="false" outlineLevel="0" collapsed="false">
      <c r="A1376" s="58" t="str">
        <f aca="false">IF(ISERROR(SEARCH("-X-",D1376)),IF(S1376="G","NO",IF(S1376="E","YES","")),"EXT")</f>
        <v/>
      </c>
      <c r="C1376" s="59"/>
      <c r="D1376" s="60"/>
      <c r="E1376" s="61"/>
      <c r="F1376" s="62" t="n">
        <f aca="false">LEN(Q1376)-LEN(SUBSTITUTE(Q1376,"/",""))-1</f>
        <v>-1</v>
      </c>
      <c r="G1376" s="62"/>
      <c r="H1376" s="63"/>
      <c r="I1376" s="63"/>
      <c r="J1376" s="64"/>
      <c r="K1376" s="64"/>
      <c r="L1376" s="64"/>
      <c r="M1376" s="63"/>
      <c r="N1376" s="65"/>
      <c r="O1376" s="65"/>
      <c r="P1376" s="66" t="e">
        <f aca="false">MID(SUBSTITUTE(SUBSTITUTE(Q1376,"/",CONCATENATE(CHAR(10),"/")),"/",CONCATENATE(CHAR(10),"/"),F1376+1),2,500)</f>
        <v>#VALUE!</v>
      </c>
      <c r="Q1376" s="67"/>
      <c r="R1376" s="65"/>
      <c r="S1376" s="65" t="str">
        <f aca="false">IF($D1376="","",IF(ISERROR(FIND("/@",RIGHT($Q1376,LEN($Q1376)-FIND("#",SUBSTITUTE($Q1376,"/","#",LEN($Q1376)-LEN(SUBSTITUTE($Q1376,"/",""))))))),IF(LEFT($D1376,4)="BG-X","EG",IF(LEFT($D1376,2)="BG","G",IF(OR(RIGHT($D1376,2)="-0",RIGHT($D1376,3)="-00",RIGHT($D1376,4)="-000"),"","E"))),"A"))</f>
        <v/>
      </c>
      <c r="T1376" s="65"/>
      <c r="U1376" s="65"/>
      <c r="V1376" s="68"/>
      <c r="X1376" s="69"/>
      <c r="Y1376" s="69"/>
      <c r="AE1376" s="72" t="n">
        <f aca="false">D1376</f>
        <v>0</v>
      </c>
      <c r="AF1376" s="73" t="n">
        <f aca="false">F1376</f>
        <v>-1</v>
      </c>
      <c r="AG1376" s="73" t="n">
        <f aca="false">G1376</f>
        <v>0</v>
      </c>
      <c r="AH1376" s="63"/>
      <c r="AI1376" s="63"/>
      <c r="AJ1376" s="64"/>
      <c r="AK1376" s="64"/>
      <c r="AL1376" s="64"/>
      <c r="AM1376" s="73" t="n">
        <f aca="false">M1376</f>
        <v>0</v>
      </c>
      <c r="AN1376" s="73" t="n">
        <f aca="false">N1376</f>
        <v>0</v>
      </c>
      <c r="AO1376" s="73" t="n">
        <f aca="false">O1376</f>
        <v>0</v>
      </c>
      <c r="AP1376" s="73" t="e">
        <f aca="false">P1376</f>
        <v>#VALUE!</v>
      </c>
      <c r="AQ1376" s="73" t="n">
        <f aca="false">Q1376</f>
        <v>0</v>
      </c>
      <c r="AR1376" s="73" t="n">
        <f aca="false">R1376</f>
        <v>0</v>
      </c>
      <c r="AS1376" s="73" t="str">
        <f aca="false">S1376</f>
        <v/>
      </c>
      <c r="AT1376" s="73" t="n">
        <f aca="false">T1376</f>
        <v>0</v>
      </c>
      <c r="AU1376" s="73" t="n">
        <f aca="false">U1376</f>
        <v>0</v>
      </c>
      <c r="AV1376" s="73" t="n">
        <f aca="false">V1376</f>
        <v>0</v>
      </c>
      <c r="AX1376" s="69" t="n">
        <f aca="false">X1376</f>
        <v>0</v>
      </c>
      <c r="AY1376" s="74" t="n">
        <f aca="false">Y1376</f>
        <v>0</v>
      </c>
    </row>
    <row r="1377" customFormat="false" ht="15" hidden="false" customHeight="false" outlineLevel="0" collapsed="false">
      <c r="A1377" s="58" t="str">
        <f aca="false">IF(ISERROR(SEARCH("-X-",D1377)),IF(S1377="G","NO",IF(S1377="E","YES","")),"EXT")</f>
        <v/>
      </c>
      <c r="C1377" s="59"/>
      <c r="D1377" s="60"/>
      <c r="E1377" s="61"/>
      <c r="F1377" s="62" t="n">
        <f aca="false">LEN(Q1377)-LEN(SUBSTITUTE(Q1377,"/",""))-1</f>
        <v>-1</v>
      </c>
      <c r="G1377" s="62"/>
      <c r="H1377" s="63"/>
      <c r="I1377" s="63"/>
      <c r="J1377" s="64"/>
      <c r="K1377" s="64"/>
      <c r="L1377" s="64"/>
      <c r="M1377" s="63"/>
      <c r="N1377" s="65"/>
      <c r="O1377" s="65"/>
      <c r="P1377" s="66" t="e">
        <f aca="false">MID(SUBSTITUTE(SUBSTITUTE(Q1377,"/",CONCATENATE(CHAR(10),"/")),"/",CONCATENATE(CHAR(10),"/"),F1377+1),2,500)</f>
        <v>#VALUE!</v>
      </c>
      <c r="Q1377" s="67"/>
      <c r="R1377" s="65"/>
      <c r="S1377" s="65" t="str">
        <f aca="false">IF($D1377="","",IF(ISERROR(FIND("/@",RIGHT($Q1377,LEN($Q1377)-FIND("#",SUBSTITUTE($Q1377,"/","#",LEN($Q1377)-LEN(SUBSTITUTE($Q1377,"/",""))))))),IF(LEFT($D1377,4)="BG-X","EG",IF(LEFT($D1377,2)="BG","G",IF(OR(RIGHT($D1377,2)="-0",RIGHT($D1377,3)="-00",RIGHT($D1377,4)="-000"),"","E"))),"A"))</f>
        <v/>
      </c>
      <c r="T1377" s="65"/>
      <c r="U1377" s="65"/>
      <c r="V1377" s="68"/>
      <c r="X1377" s="69"/>
      <c r="Y1377" s="69"/>
      <c r="AE1377" s="72" t="n">
        <f aca="false">D1377</f>
        <v>0</v>
      </c>
      <c r="AF1377" s="73" t="n">
        <f aca="false">F1377</f>
        <v>-1</v>
      </c>
      <c r="AG1377" s="73" t="n">
        <f aca="false">G1377</f>
        <v>0</v>
      </c>
      <c r="AH1377" s="63"/>
      <c r="AI1377" s="63"/>
      <c r="AJ1377" s="64"/>
      <c r="AK1377" s="64"/>
      <c r="AL1377" s="64"/>
      <c r="AM1377" s="73" t="n">
        <f aca="false">M1377</f>
        <v>0</v>
      </c>
      <c r="AN1377" s="73" t="n">
        <f aca="false">N1377</f>
        <v>0</v>
      </c>
      <c r="AO1377" s="73" t="n">
        <f aca="false">O1377</f>
        <v>0</v>
      </c>
      <c r="AP1377" s="73" t="e">
        <f aca="false">P1377</f>
        <v>#VALUE!</v>
      </c>
      <c r="AQ1377" s="73" t="n">
        <f aca="false">Q1377</f>
        <v>0</v>
      </c>
      <c r="AR1377" s="73" t="n">
        <f aca="false">R1377</f>
        <v>0</v>
      </c>
      <c r="AS1377" s="73" t="str">
        <f aca="false">S1377</f>
        <v/>
      </c>
      <c r="AT1377" s="73" t="n">
        <f aca="false">T1377</f>
        <v>0</v>
      </c>
      <c r="AU1377" s="73" t="n">
        <f aca="false">U1377</f>
        <v>0</v>
      </c>
      <c r="AV1377" s="73" t="n">
        <f aca="false">V1377</f>
        <v>0</v>
      </c>
      <c r="AX1377" s="69" t="n">
        <f aca="false">X1377</f>
        <v>0</v>
      </c>
      <c r="AY1377" s="74" t="n">
        <f aca="false">Y1377</f>
        <v>0</v>
      </c>
    </row>
    <row r="1378" customFormat="false" ht="15" hidden="false" customHeight="false" outlineLevel="0" collapsed="false">
      <c r="A1378" s="58" t="str">
        <f aca="false">IF(ISERROR(SEARCH("-X-",D1378)),IF(S1378="G","NO",IF(S1378="E","YES","")),"EXT")</f>
        <v/>
      </c>
      <c r="C1378" s="59"/>
      <c r="D1378" s="60"/>
      <c r="E1378" s="61"/>
      <c r="F1378" s="62" t="n">
        <f aca="false">LEN(Q1378)-LEN(SUBSTITUTE(Q1378,"/",""))-1</f>
        <v>-1</v>
      </c>
      <c r="G1378" s="62"/>
      <c r="H1378" s="63"/>
      <c r="I1378" s="63"/>
      <c r="J1378" s="64"/>
      <c r="K1378" s="64"/>
      <c r="L1378" s="64"/>
      <c r="M1378" s="63"/>
      <c r="N1378" s="65"/>
      <c r="O1378" s="65"/>
      <c r="P1378" s="66" t="e">
        <f aca="false">MID(SUBSTITUTE(SUBSTITUTE(Q1378,"/",CONCATENATE(CHAR(10),"/")),"/",CONCATENATE(CHAR(10),"/"),F1378+1),2,500)</f>
        <v>#VALUE!</v>
      </c>
      <c r="Q1378" s="67"/>
      <c r="R1378" s="65"/>
      <c r="S1378" s="65" t="str">
        <f aca="false">IF($D1378="","",IF(ISERROR(FIND("/@",RIGHT($Q1378,LEN($Q1378)-FIND("#",SUBSTITUTE($Q1378,"/","#",LEN($Q1378)-LEN(SUBSTITUTE($Q1378,"/",""))))))),IF(LEFT($D1378,4)="BG-X","EG",IF(LEFT($D1378,2)="BG","G",IF(OR(RIGHT($D1378,2)="-0",RIGHT($D1378,3)="-00",RIGHT($D1378,4)="-000"),"","E"))),"A"))</f>
        <v/>
      </c>
      <c r="T1378" s="65"/>
      <c r="U1378" s="65"/>
      <c r="V1378" s="68"/>
      <c r="X1378" s="69"/>
      <c r="Y1378" s="69"/>
      <c r="AE1378" s="72" t="n">
        <f aca="false">D1378</f>
        <v>0</v>
      </c>
      <c r="AF1378" s="73" t="n">
        <f aca="false">F1378</f>
        <v>-1</v>
      </c>
      <c r="AG1378" s="73" t="n">
        <f aca="false">G1378</f>
        <v>0</v>
      </c>
      <c r="AH1378" s="63"/>
      <c r="AI1378" s="63"/>
      <c r="AJ1378" s="64"/>
      <c r="AK1378" s="64"/>
      <c r="AL1378" s="64"/>
      <c r="AM1378" s="73" t="n">
        <f aca="false">M1378</f>
        <v>0</v>
      </c>
      <c r="AN1378" s="73" t="n">
        <f aca="false">N1378</f>
        <v>0</v>
      </c>
      <c r="AO1378" s="73" t="n">
        <f aca="false">O1378</f>
        <v>0</v>
      </c>
      <c r="AP1378" s="73" t="e">
        <f aca="false">P1378</f>
        <v>#VALUE!</v>
      </c>
      <c r="AQ1378" s="73" t="n">
        <f aca="false">Q1378</f>
        <v>0</v>
      </c>
      <c r="AR1378" s="73" t="n">
        <f aca="false">R1378</f>
        <v>0</v>
      </c>
      <c r="AS1378" s="73" t="str">
        <f aca="false">S1378</f>
        <v/>
      </c>
      <c r="AT1378" s="73" t="n">
        <f aca="false">T1378</f>
        <v>0</v>
      </c>
      <c r="AU1378" s="73" t="n">
        <f aca="false">U1378</f>
        <v>0</v>
      </c>
      <c r="AV1378" s="73" t="n">
        <f aca="false">V1378</f>
        <v>0</v>
      </c>
      <c r="AX1378" s="69" t="n">
        <f aca="false">X1378</f>
        <v>0</v>
      </c>
      <c r="AY1378" s="74" t="n">
        <f aca="false">Y1378</f>
        <v>0</v>
      </c>
    </row>
    <row r="1379" customFormat="false" ht="15" hidden="false" customHeight="false" outlineLevel="0" collapsed="false">
      <c r="A1379" s="58" t="str">
        <f aca="false">IF(ISERROR(SEARCH("-X-",D1379)),IF(S1379="G","NO",IF(S1379="E","YES","")),"EXT")</f>
        <v/>
      </c>
      <c r="C1379" s="59"/>
      <c r="D1379" s="60"/>
      <c r="E1379" s="61"/>
      <c r="F1379" s="62" t="n">
        <f aca="false">LEN(Q1379)-LEN(SUBSTITUTE(Q1379,"/",""))-1</f>
        <v>-1</v>
      </c>
      <c r="G1379" s="62"/>
      <c r="H1379" s="63"/>
      <c r="I1379" s="63"/>
      <c r="J1379" s="64"/>
      <c r="K1379" s="64"/>
      <c r="L1379" s="64"/>
      <c r="M1379" s="63"/>
      <c r="N1379" s="65"/>
      <c r="O1379" s="65"/>
      <c r="P1379" s="66" t="e">
        <f aca="false">MID(SUBSTITUTE(SUBSTITUTE(Q1379,"/",CONCATENATE(CHAR(10),"/")),"/",CONCATENATE(CHAR(10),"/"),F1379+1),2,500)</f>
        <v>#VALUE!</v>
      </c>
      <c r="Q1379" s="67"/>
      <c r="R1379" s="65"/>
      <c r="S1379" s="65" t="str">
        <f aca="false">IF($D1379="","",IF(ISERROR(FIND("/@",RIGHT($Q1379,LEN($Q1379)-FIND("#",SUBSTITUTE($Q1379,"/","#",LEN($Q1379)-LEN(SUBSTITUTE($Q1379,"/",""))))))),IF(LEFT($D1379,4)="BG-X","EG",IF(LEFT($D1379,2)="BG","G",IF(OR(RIGHT($D1379,2)="-0",RIGHT($D1379,3)="-00",RIGHT($D1379,4)="-000"),"","E"))),"A"))</f>
        <v/>
      </c>
      <c r="T1379" s="65"/>
      <c r="U1379" s="65"/>
      <c r="V1379" s="68"/>
      <c r="X1379" s="69"/>
      <c r="Y1379" s="69"/>
      <c r="AE1379" s="72" t="n">
        <f aca="false">D1379</f>
        <v>0</v>
      </c>
      <c r="AF1379" s="73" t="n">
        <f aca="false">F1379</f>
        <v>-1</v>
      </c>
      <c r="AG1379" s="73" t="n">
        <f aca="false">G1379</f>
        <v>0</v>
      </c>
      <c r="AH1379" s="63"/>
      <c r="AI1379" s="63"/>
      <c r="AJ1379" s="64"/>
      <c r="AK1379" s="64"/>
      <c r="AL1379" s="64"/>
      <c r="AM1379" s="73" t="n">
        <f aca="false">M1379</f>
        <v>0</v>
      </c>
      <c r="AN1379" s="73" t="n">
        <f aca="false">N1379</f>
        <v>0</v>
      </c>
      <c r="AO1379" s="73" t="n">
        <f aca="false">O1379</f>
        <v>0</v>
      </c>
      <c r="AP1379" s="73" t="e">
        <f aca="false">P1379</f>
        <v>#VALUE!</v>
      </c>
      <c r="AQ1379" s="73" t="n">
        <f aca="false">Q1379</f>
        <v>0</v>
      </c>
      <c r="AR1379" s="73" t="n">
        <f aca="false">R1379</f>
        <v>0</v>
      </c>
      <c r="AS1379" s="73" t="str">
        <f aca="false">S1379</f>
        <v/>
      </c>
      <c r="AT1379" s="73" t="n">
        <f aca="false">T1379</f>
        <v>0</v>
      </c>
      <c r="AU1379" s="73" t="n">
        <f aca="false">U1379</f>
        <v>0</v>
      </c>
      <c r="AV1379" s="73" t="n">
        <f aca="false">V1379</f>
        <v>0</v>
      </c>
      <c r="AX1379" s="69" t="n">
        <f aca="false">X1379</f>
        <v>0</v>
      </c>
      <c r="AY1379" s="74" t="n">
        <f aca="false">Y1379</f>
        <v>0</v>
      </c>
    </row>
    <row r="1380" customFormat="false" ht="15" hidden="false" customHeight="false" outlineLevel="0" collapsed="false">
      <c r="A1380" s="58" t="str">
        <f aca="false">IF(ISERROR(SEARCH("-X-",D1380)),IF(S1380="G","NO",IF(S1380="E","YES","")),"EXT")</f>
        <v/>
      </c>
      <c r="C1380" s="59"/>
      <c r="D1380" s="60"/>
      <c r="E1380" s="61"/>
      <c r="F1380" s="62" t="n">
        <f aca="false">LEN(Q1380)-LEN(SUBSTITUTE(Q1380,"/",""))-1</f>
        <v>-1</v>
      </c>
      <c r="G1380" s="62"/>
      <c r="H1380" s="63"/>
      <c r="I1380" s="63"/>
      <c r="J1380" s="64"/>
      <c r="K1380" s="64"/>
      <c r="L1380" s="64"/>
      <c r="M1380" s="63"/>
      <c r="N1380" s="65"/>
      <c r="O1380" s="65"/>
      <c r="P1380" s="66" t="e">
        <f aca="false">MID(SUBSTITUTE(SUBSTITUTE(Q1380,"/",CONCATENATE(CHAR(10),"/")),"/",CONCATENATE(CHAR(10),"/"),F1380+1),2,500)</f>
        <v>#VALUE!</v>
      </c>
      <c r="Q1380" s="67"/>
      <c r="R1380" s="65"/>
      <c r="S1380" s="65" t="str">
        <f aca="false">IF($D1380="","",IF(ISERROR(FIND("/@",RIGHT($Q1380,LEN($Q1380)-FIND("#",SUBSTITUTE($Q1380,"/","#",LEN($Q1380)-LEN(SUBSTITUTE($Q1380,"/",""))))))),IF(LEFT($D1380,4)="BG-X","EG",IF(LEFT($D1380,2)="BG","G",IF(OR(RIGHT($D1380,2)="-0",RIGHT($D1380,3)="-00",RIGHT($D1380,4)="-000"),"","E"))),"A"))</f>
        <v/>
      </c>
      <c r="T1380" s="65"/>
      <c r="U1380" s="65"/>
      <c r="V1380" s="68"/>
      <c r="X1380" s="69"/>
      <c r="Y1380" s="69"/>
      <c r="AE1380" s="72" t="n">
        <f aca="false">D1380</f>
        <v>0</v>
      </c>
      <c r="AF1380" s="73" t="n">
        <f aca="false">F1380</f>
        <v>-1</v>
      </c>
      <c r="AG1380" s="73" t="n">
        <f aca="false">G1380</f>
        <v>0</v>
      </c>
      <c r="AH1380" s="63"/>
      <c r="AI1380" s="63"/>
      <c r="AJ1380" s="64"/>
      <c r="AK1380" s="64"/>
      <c r="AL1380" s="64"/>
      <c r="AM1380" s="73" t="n">
        <f aca="false">M1380</f>
        <v>0</v>
      </c>
      <c r="AN1380" s="73" t="n">
        <f aca="false">N1380</f>
        <v>0</v>
      </c>
      <c r="AO1380" s="73" t="n">
        <f aca="false">O1380</f>
        <v>0</v>
      </c>
      <c r="AP1380" s="73" t="e">
        <f aca="false">P1380</f>
        <v>#VALUE!</v>
      </c>
      <c r="AQ1380" s="73" t="n">
        <f aca="false">Q1380</f>
        <v>0</v>
      </c>
      <c r="AR1380" s="73" t="n">
        <f aca="false">R1380</f>
        <v>0</v>
      </c>
      <c r="AS1380" s="73" t="str">
        <f aca="false">S1380</f>
        <v/>
      </c>
      <c r="AT1380" s="73" t="n">
        <f aca="false">T1380</f>
        <v>0</v>
      </c>
      <c r="AU1380" s="73" t="n">
        <f aca="false">U1380</f>
        <v>0</v>
      </c>
      <c r="AV1380" s="73" t="n">
        <f aca="false">V1380</f>
        <v>0</v>
      </c>
      <c r="AX1380" s="69" t="n">
        <f aca="false">X1380</f>
        <v>0</v>
      </c>
      <c r="AY1380" s="74" t="n">
        <f aca="false">Y1380</f>
        <v>0</v>
      </c>
    </row>
    <row r="1381" customFormat="false" ht="15" hidden="false" customHeight="false" outlineLevel="0" collapsed="false">
      <c r="A1381" s="58" t="str">
        <f aca="false">IF(ISERROR(SEARCH("-X-",D1381)),IF(S1381="G","NO",IF(S1381="E","YES","")),"EXT")</f>
        <v/>
      </c>
      <c r="C1381" s="59"/>
      <c r="D1381" s="60"/>
      <c r="E1381" s="61"/>
      <c r="F1381" s="62" t="n">
        <f aca="false">LEN(Q1381)-LEN(SUBSTITUTE(Q1381,"/",""))-1</f>
        <v>-1</v>
      </c>
      <c r="G1381" s="62"/>
      <c r="H1381" s="63"/>
      <c r="I1381" s="63"/>
      <c r="J1381" s="64"/>
      <c r="K1381" s="64"/>
      <c r="L1381" s="64"/>
      <c r="M1381" s="63"/>
      <c r="N1381" s="65"/>
      <c r="O1381" s="65"/>
      <c r="P1381" s="66" t="e">
        <f aca="false">MID(SUBSTITUTE(SUBSTITUTE(Q1381,"/",CONCATENATE(CHAR(10),"/")),"/",CONCATENATE(CHAR(10),"/"),F1381+1),2,500)</f>
        <v>#VALUE!</v>
      </c>
      <c r="Q1381" s="67"/>
      <c r="R1381" s="65"/>
      <c r="S1381" s="65" t="str">
        <f aca="false">IF($D1381="","",IF(ISERROR(FIND("/@",RIGHT($Q1381,LEN($Q1381)-FIND("#",SUBSTITUTE($Q1381,"/","#",LEN($Q1381)-LEN(SUBSTITUTE($Q1381,"/",""))))))),IF(LEFT($D1381,4)="BG-X","EG",IF(LEFT($D1381,2)="BG","G",IF(OR(RIGHT($D1381,2)="-0",RIGHT($D1381,3)="-00",RIGHT($D1381,4)="-000"),"","E"))),"A"))</f>
        <v/>
      </c>
      <c r="T1381" s="65"/>
      <c r="U1381" s="65"/>
      <c r="V1381" s="68"/>
      <c r="X1381" s="69"/>
      <c r="Y1381" s="69"/>
      <c r="AE1381" s="72" t="n">
        <f aca="false">D1381</f>
        <v>0</v>
      </c>
      <c r="AF1381" s="73" t="n">
        <f aca="false">F1381</f>
        <v>-1</v>
      </c>
      <c r="AG1381" s="73" t="n">
        <f aca="false">G1381</f>
        <v>0</v>
      </c>
      <c r="AH1381" s="63"/>
      <c r="AI1381" s="63"/>
      <c r="AJ1381" s="64"/>
      <c r="AK1381" s="64"/>
      <c r="AL1381" s="64"/>
      <c r="AM1381" s="73" t="n">
        <f aca="false">M1381</f>
        <v>0</v>
      </c>
      <c r="AN1381" s="73" t="n">
        <f aca="false">N1381</f>
        <v>0</v>
      </c>
      <c r="AO1381" s="73" t="n">
        <f aca="false">O1381</f>
        <v>0</v>
      </c>
      <c r="AP1381" s="73" t="e">
        <f aca="false">P1381</f>
        <v>#VALUE!</v>
      </c>
      <c r="AQ1381" s="73" t="n">
        <f aca="false">Q1381</f>
        <v>0</v>
      </c>
      <c r="AR1381" s="73" t="n">
        <f aca="false">R1381</f>
        <v>0</v>
      </c>
      <c r="AS1381" s="73" t="str">
        <f aca="false">S1381</f>
        <v/>
      </c>
      <c r="AT1381" s="73" t="n">
        <f aca="false">T1381</f>
        <v>0</v>
      </c>
      <c r="AU1381" s="73" t="n">
        <f aca="false">U1381</f>
        <v>0</v>
      </c>
      <c r="AV1381" s="73" t="n">
        <f aca="false">V1381</f>
        <v>0</v>
      </c>
      <c r="AX1381" s="69" t="n">
        <f aca="false">X1381</f>
        <v>0</v>
      </c>
      <c r="AY1381" s="74" t="n">
        <f aca="false">Y1381</f>
        <v>0</v>
      </c>
    </row>
    <row r="1382" customFormat="false" ht="15" hidden="false" customHeight="false" outlineLevel="0" collapsed="false">
      <c r="A1382" s="58" t="str">
        <f aca="false">IF(ISERROR(SEARCH("-X-",D1382)),IF(S1382="G","NO",IF(S1382="E","YES","")),"EXT")</f>
        <v/>
      </c>
      <c r="C1382" s="59"/>
      <c r="D1382" s="60"/>
      <c r="E1382" s="61"/>
      <c r="F1382" s="62" t="n">
        <f aca="false">LEN(Q1382)-LEN(SUBSTITUTE(Q1382,"/",""))-1</f>
        <v>-1</v>
      </c>
      <c r="G1382" s="62"/>
      <c r="H1382" s="63"/>
      <c r="I1382" s="63"/>
      <c r="J1382" s="64"/>
      <c r="K1382" s="64"/>
      <c r="L1382" s="64"/>
      <c r="M1382" s="63"/>
      <c r="N1382" s="65"/>
      <c r="O1382" s="65"/>
      <c r="P1382" s="66" t="e">
        <f aca="false">MID(SUBSTITUTE(SUBSTITUTE(Q1382,"/",CONCATENATE(CHAR(10),"/")),"/",CONCATENATE(CHAR(10),"/"),F1382+1),2,500)</f>
        <v>#VALUE!</v>
      </c>
      <c r="Q1382" s="67"/>
      <c r="R1382" s="65"/>
      <c r="S1382" s="65" t="str">
        <f aca="false">IF($D1382="","",IF(ISERROR(FIND("/@",RIGHT($Q1382,LEN($Q1382)-FIND("#",SUBSTITUTE($Q1382,"/","#",LEN($Q1382)-LEN(SUBSTITUTE($Q1382,"/",""))))))),IF(LEFT($D1382,4)="BG-X","EG",IF(LEFT($D1382,2)="BG","G",IF(OR(RIGHT($D1382,2)="-0",RIGHT($D1382,3)="-00",RIGHT($D1382,4)="-000"),"","E"))),"A"))</f>
        <v/>
      </c>
      <c r="T1382" s="65"/>
      <c r="U1382" s="65"/>
      <c r="V1382" s="68"/>
      <c r="X1382" s="69"/>
      <c r="Y1382" s="69"/>
      <c r="AE1382" s="72" t="n">
        <f aca="false">D1382</f>
        <v>0</v>
      </c>
      <c r="AF1382" s="73" t="n">
        <f aca="false">F1382</f>
        <v>-1</v>
      </c>
      <c r="AG1382" s="73" t="n">
        <f aca="false">G1382</f>
        <v>0</v>
      </c>
      <c r="AH1382" s="63"/>
      <c r="AI1382" s="63"/>
      <c r="AJ1382" s="64"/>
      <c r="AK1382" s="64"/>
      <c r="AL1382" s="64"/>
      <c r="AM1382" s="73" t="n">
        <f aca="false">M1382</f>
        <v>0</v>
      </c>
      <c r="AN1382" s="73" t="n">
        <f aca="false">N1382</f>
        <v>0</v>
      </c>
      <c r="AO1382" s="73" t="n">
        <f aca="false">O1382</f>
        <v>0</v>
      </c>
      <c r="AP1382" s="73" t="e">
        <f aca="false">P1382</f>
        <v>#VALUE!</v>
      </c>
      <c r="AQ1382" s="73" t="n">
        <f aca="false">Q1382</f>
        <v>0</v>
      </c>
      <c r="AR1382" s="73" t="n">
        <f aca="false">R1382</f>
        <v>0</v>
      </c>
      <c r="AS1382" s="73" t="str">
        <f aca="false">S1382</f>
        <v/>
      </c>
      <c r="AT1382" s="73" t="n">
        <f aca="false">T1382</f>
        <v>0</v>
      </c>
      <c r="AU1382" s="73" t="n">
        <f aca="false">U1382</f>
        <v>0</v>
      </c>
      <c r="AV1382" s="73" t="n">
        <f aca="false">V1382</f>
        <v>0</v>
      </c>
      <c r="AX1382" s="69" t="n">
        <f aca="false">X1382</f>
        <v>0</v>
      </c>
      <c r="AY1382" s="74" t="n">
        <f aca="false">Y1382</f>
        <v>0</v>
      </c>
    </row>
    <row r="1383" customFormat="false" ht="15" hidden="false" customHeight="false" outlineLevel="0" collapsed="false">
      <c r="A1383" s="58" t="str">
        <f aca="false">IF(ISERROR(SEARCH("-X-",D1383)),IF(S1383="G","NO",IF(S1383="E","YES","")),"EXT")</f>
        <v/>
      </c>
      <c r="C1383" s="59"/>
      <c r="D1383" s="60"/>
      <c r="E1383" s="61"/>
      <c r="F1383" s="62" t="n">
        <f aca="false">LEN(Q1383)-LEN(SUBSTITUTE(Q1383,"/",""))-1</f>
        <v>-1</v>
      </c>
      <c r="G1383" s="62"/>
      <c r="H1383" s="63"/>
      <c r="I1383" s="63"/>
      <c r="J1383" s="64"/>
      <c r="K1383" s="64"/>
      <c r="L1383" s="64"/>
      <c r="M1383" s="63"/>
      <c r="N1383" s="65"/>
      <c r="O1383" s="65"/>
      <c r="P1383" s="66" t="e">
        <f aca="false">MID(SUBSTITUTE(SUBSTITUTE(Q1383,"/",CONCATENATE(CHAR(10),"/")),"/",CONCATENATE(CHAR(10),"/"),F1383+1),2,500)</f>
        <v>#VALUE!</v>
      </c>
      <c r="Q1383" s="67"/>
      <c r="R1383" s="65"/>
      <c r="S1383" s="65" t="str">
        <f aca="false">IF($D1383="","",IF(ISERROR(FIND("/@",RIGHT($Q1383,LEN($Q1383)-FIND("#",SUBSTITUTE($Q1383,"/","#",LEN($Q1383)-LEN(SUBSTITUTE($Q1383,"/",""))))))),IF(LEFT($D1383,4)="BG-X","EG",IF(LEFT($D1383,2)="BG","G",IF(OR(RIGHT($D1383,2)="-0",RIGHT($D1383,3)="-00",RIGHT($D1383,4)="-000"),"","E"))),"A"))</f>
        <v/>
      </c>
      <c r="T1383" s="65"/>
      <c r="U1383" s="65"/>
      <c r="V1383" s="68"/>
      <c r="X1383" s="69"/>
      <c r="Y1383" s="69"/>
      <c r="AE1383" s="72" t="n">
        <f aca="false">D1383</f>
        <v>0</v>
      </c>
      <c r="AF1383" s="73" t="n">
        <f aca="false">F1383</f>
        <v>-1</v>
      </c>
      <c r="AG1383" s="73" t="n">
        <f aca="false">G1383</f>
        <v>0</v>
      </c>
      <c r="AH1383" s="63"/>
      <c r="AI1383" s="63"/>
      <c r="AJ1383" s="64"/>
      <c r="AK1383" s="64"/>
      <c r="AL1383" s="64"/>
      <c r="AM1383" s="73" t="n">
        <f aca="false">M1383</f>
        <v>0</v>
      </c>
      <c r="AN1383" s="73" t="n">
        <f aca="false">N1383</f>
        <v>0</v>
      </c>
      <c r="AO1383" s="73" t="n">
        <f aca="false">O1383</f>
        <v>0</v>
      </c>
      <c r="AP1383" s="73" t="e">
        <f aca="false">P1383</f>
        <v>#VALUE!</v>
      </c>
      <c r="AQ1383" s="73" t="n">
        <f aca="false">Q1383</f>
        <v>0</v>
      </c>
      <c r="AR1383" s="73" t="n">
        <f aca="false">R1383</f>
        <v>0</v>
      </c>
      <c r="AS1383" s="73" t="str">
        <f aca="false">S1383</f>
        <v/>
      </c>
      <c r="AT1383" s="73" t="n">
        <f aca="false">T1383</f>
        <v>0</v>
      </c>
      <c r="AU1383" s="73" t="n">
        <f aca="false">U1383</f>
        <v>0</v>
      </c>
      <c r="AV1383" s="73" t="n">
        <f aca="false">V1383</f>
        <v>0</v>
      </c>
      <c r="AX1383" s="69" t="n">
        <f aca="false">X1383</f>
        <v>0</v>
      </c>
      <c r="AY1383" s="74" t="n">
        <f aca="false">Y1383</f>
        <v>0</v>
      </c>
    </row>
    <row r="1384" customFormat="false" ht="15" hidden="false" customHeight="false" outlineLevel="0" collapsed="false">
      <c r="A1384" s="58" t="str">
        <f aca="false">IF(ISERROR(SEARCH("-X-",D1384)),IF(S1384="G","NO",IF(S1384="E","YES","")),"EXT")</f>
        <v/>
      </c>
      <c r="C1384" s="59"/>
      <c r="D1384" s="60"/>
      <c r="E1384" s="61"/>
      <c r="F1384" s="62" t="n">
        <f aca="false">LEN(Q1384)-LEN(SUBSTITUTE(Q1384,"/",""))-1</f>
        <v>-1</v>
      </c>
      <c r="G1384" s="62"/>
      <c r="H1384" s="63"/>
      <c r="I1384" s="63"/>
      <c r="J1384" s="64"/>
      <c r="K1384" s="64"/>
      <c r="L1384" s="64"/>
      <c r="M1384" s="63"/>
      <c r="N1384" s="65"/>
      <c r="O1384" s="65"/>
      <c r="P1384" s="66" t="e">
        <f aca="false">MID(SUBSTITUTE(SUBSTITUTE(Q1384,"/",CONCATENATE(CHAR(10),"/")),"/",CONCATENATE(CHAR(10),"/"),F1384+1),2,500)</f>
        <v>#VALUE!</v>
      </c>
      <c r="Q1384" s="67"/>
      <c r="R1384" s="65"/>
      <c r="S1384" s="65" t="str">
        <f aca="false">IF($D1384="","",IF(ISERROR(FIND("/@",RIGHT($Q1384,LEN($Q1384)-FIND("#",SUBSTITUTE($Q1384,"/","#",LEN($Q1384)-LEN(SUBSTITUTE($Q1384,"/",""))))))),IF(LEFT($D1384,4)="BG-X","EG",IF(LEFT($D1384,2)="BG","G",IF(OR(RIGHT($D1384,2)="-0",RIGHT($D1384,3)="-00",RIGHT($D1384,4)="-000"),"","E"))),"A"))</f>
        <v/>
      </c>
      <c r="T1384" s="65"/>
      <c r="U1384" s="65"/>
      <c r="V1384" s="68"/>
      <c r="X1384" s="69"/>
      <c r="Y1384" s="69"/>
      <c r="AE1384" s="72" t="n">
        <f aca="false">D1384</f>
        <v>0</v>
      </c>
      <c r="AF1384" s="73" t="n">
        <f aca="false">F1384</f>
        <v>-1</v>
      </c>
      <c r="AG1384" s="73" t="n">
        <f aca="false">G1384</f>
        <v>0</v>
      </c>
      <c r="AH1384" s="63"/>
      <c r="AI1384" s="63"/>
      <c r="AJ1384" s="64"/>
      <c r="AK1384" s="64"/>
      <c r="AL1384" s="64"/>
      <c r="AM1384" s="73" t="n">
        <f aca="false">M1384</f>
        <v>0</v>
      </c>
      <c r="AN1384" s="73" t="n">
        <f aca="false">N1384</f>
        <v>0</v>
      </c>
      <c r="AO1384" s="73" t="n">
        <f aca="false">O1384</f>
        <v>0</v>
      </c>
      <c r="AP1384" s="73" t="e">
        <f aca="false">P1384</f>
        <v>#VALUE!</v>
      </c>
      <c r="AQ1384" s="73" t="n">
        <f aca="false">Q1384</f>
        <v>0</v>
      </c>
      <c r="AR1384" s="73" t="n">
        <f aca="false">R1384</f>
        <v>0</v>
      </c>
      <c r="AS1384" s="73" t="str">
        <f aca="false">S1384</f>
        <v/>
      </c>
      <c r="AT1384" s="73" t="n">
        <f aca="false">T1384</f>
        <v>0</v>
      </c>
      <c r="AU1384" s="73" t="n">
        <f aca="false">U1384</f>
        <v>0</v>
      </c>
      <c r="AV1384" s="73" t="n">
        <f aca="false">V1384</f>
        <v>0</v>
      </c>
      <c r="AX1384" s="69" t="n">
        <f aca="false">X1384</f>
        <v>0</v>
      </c>
      <c r="AY1384" s="74" t="n">
        <f aca="false">Y1384</f>
        <v>0</v>
      </c>
    </row>
    <row r="1385" customFormat="false" ht="15" hidden="false" customHeight="false" outlineLevel="0" collapsed="false">
      <c r="A1385" s="58" t="str">
        <f aca="false">IF(ISERROR(SEARCH("-X-",D1385)),IF(S1385="G","NO",IF(S1385="E","YES","")),"EXT")</f>
        <v/>
      </c>
      <c r="C1385" s="59"/>
      <c r="D1385" s="60"/>
      <c r="E1385" s="61"/>
      <c r="F1385" s="62" t="n">
        <f aca="false">LEN(Q1385)-LEN(SUBSTITUTE(Q1385,"/",""))-1</f>
        <v>-1</v>
      </c>
      <c r="G1385" s="62"/>
      <c r="H1385" s="63"/>
      <c r="I1385" s="63"/>
      <c r="J1385" s="64"/>
      <c r="K1385" s="64"/>
      <c r="L1385" s="64"/>
      <c r="M1385" s="63"/>
      <c r="N1385" s="65"/>
      <c r="O1385" s="65"/>
      <c r="P1385" s="66" t="e">
        <f aca="false">MID(SUBSTITUTE(SUBSTITUTE(Q1385,"/",CONCATENATE(CHAR(10),"/")),"/",CONCATENATE(CHAR(10),"/"),F1385+1),2,500)</f>
        <v>#VALUE!</v>
      </c>
      <c r="Q1385" s="67"/>
      <c r="R1385" s="65"/>
      <c r="S1385" s="65" t="str">
        <f aca="false">IF($D1385="","",IF(ISERROR(FIND("/@",RIGHT($Q1385,LEN($Q1385)-FIND("#",SUBSTITUTE($Q1385,"/","#",LEN($Q1385)-LEN(SUBSTITUTE($Q1385,"/",""))))))),IF(LEFT($D1385,4)="BG-X","EG",IF(LEFT($D1385,2)="BG","G",IF(OR(RIGHT($D1385,2)="-0",RIGHT($D1385,3)="-00",RIGHT($D1385,4)="-000"),"","E"))),"A"))</f>
        <v/>
      </c>
      <c r="T1385" s="65"/>
      <c r="U1385" s="65"/>
      <c r="V1385" s="68"/>
      <c r="X1385" s="69"/>
      <c r="Y1385" s="69"/>
      <c r="AE1385" s="72" t="n">
        <f aca="false">D1385</f>
        <v>0</v>
      </c>
      <c r="AF1385" s="73" t="n">
        <f aca="false">F1385</f>
        <v>-1</v>
      </c>
      <c r="AG1385" s="73" t="n">
        <f aca="false">G1385</f>
        <v>0</v>
      </c>
      <c r="AH1385" s="63"/>
      <c r="AI1385" s="63"/>
      <c r="AJ1385" s="64"/>
      <c r="AK1385" s="64"/>
      <c r="AL1385" s="64"/>
      <c r="AM1385" s="73" t="n">
        <f aca="false">M1385</f>
        <v>0</v>
      </c>
      <c r="AN1385" s="73" t="n">
        <f aca="false">N1385</f>
        <v>0</v>
      </c>
      <c r="AO1385" s="73" t="n">
        <f aca="false">O1385</f>
        <v>0</v>
      </c>
      <c r="AP1385" s="73" t="e">
        <f aca="false">P1385</f>
        <v>#VALUE!</v>
      </c>
      <c r="AQ1385" s="73" t="n">
        <f aca="false">Q1385</f>
        <v>0</v>
      </c>
      <c r="AR1385" s="73" t="n">
        <f aca="false">R1385</f>
        <v>0</v>
      </c>
      <c r="AS1385" s="73" t="str">
        <f aca="false">S1385</f>
        <v/>
      </c>
      <c r="AT1385" s="73" t="n">
        <f aca="false">T1385</f>
        <v>0</v>
      </c>
      <c r="AU1385" s="73" t="n">
        <f aca="false">U1385</f>
        <v>0</v>
      </c>
      <c r="AV1385" s="73" t="n">
        <f aca="false">V1385</f>
        <v>0</v>
      </c>
      <c r="AX1385" s="69" t="n">
        <f aca="false">X1385</f>
        <v>0</v>
      </c>
      <c r="AY1385" s="74" t="n">
        <f aca="false">Y1385</f>
        <v>0</v>
      </c>
    </row>
    <row r="1386" customFormat="false" ht="15" hidden="false" customHeight="false" outlineLevel="0" collapsed="false">
      <c r="A1386" s="58" t="str">
        <f aca="false">IF(ISERROR(SEARCH("-X-",D1386)),IF(S1386="G","NO",IF(S1386="E","YES","")),"EXT")</f>
        <v/>
      </c>
      <c r="C1386" s="59"/>
      <c r="D1386" s="60"/>
      <c r="E1386" s="61"/>
      <c r="F1386" s="62" t="n">
        <f aca="false">LEN(Q1386)-LEN(SUBSTITUTE(Q1386,"/",""))-1</f>
        <v>-1</v>
      </c>
      <c r="G1386" s="62"/>
      <c r="H1386" s="63"/>
      <c r="I1386" s="63"/>
      <c r="J1386" s="64"/>
      <c r="K1386" s="64"/>
      <c r="L1386" s="64"/>
      <c r="M1386" s="63"/>
      <c r="N1386" s="65"/>
      <c r="O1386" s="65"/>
      <c r="P1386" s="66" t="e">
        <f aca="false">MID(SUBSTITUTE(SUBSTITUTE(Q1386,"/",CONCATENATE(CHAR(10),"/")),"/",CONCATENATE(CHAR(10),"/"),F1386+1),2,500)</f>
        <v>#VALUE!</v>
      </c>
      <c r="Q1386" s="67"/>
      <c r="R1386" s="65"/>
      <c r="S1386" s="65" t="str">
        <f aca="false">IF($D1386="","",IF(ISERROR(FIND("/@",RIGHT($Q1386,LEN($Q1386)-FIND("#",SUBSTITUTE($Q1386,"/","#",LEN($Q1386)-LEN(SUBSTITUTE($Q1386,"/",""))))))),IF(LEFT($D1386,4)="BG-X","EG",IF(LEFT($D1386,2)="BG","G",IF(OR(RIGHT($D1386,2)="-0",RIGHT($D1386,3)="-00",RIGHT($D1386,4)="-000"),"","E"))),"A"))</f>
        <v/>
      </c>
      <c r="T1386" s="65"/>
      <c r="U1386" s="65"/>
      <c r="V1386" s="68"/>
      <c r="X1386" s="69"/>
      <c r="Y1386" s="69"/>
      <c r="AE1386" s="72" t="n">
        <f aca="false">D1386</f>
        <v>0</v>
      </c>
      <c r="AF1386" s="73" t="n">
        <f aca="false">F1386</f>
        <v>-1</v>
      </c>
      <c r="AG1386" s="73" t="n">
        <f aca="false">G1386</f>
        <v>0</v>
      </c>
      <c r="AH1386" s="63"/>
      <c r="AI1386" s="63"/>
      <c r="AJ1386" s="64"/>
      <c r="AK1386" s="64"/>
      <c r="AL1386" s="64"/>
      <c r="AM1386" s="73" t="n">
        <f aca="false">M1386</f>
        <v>0</v>
      </c>
      <c r="AN1386" s="73" t="n">
        <f aca="false">N1386</f>
        <v>0</v>
      </c>
      <c r="AO1386" s="73" t="n">
        <f aca="false">O1386</f>
        <v>0</v>
      </c>
      <c r="AP1386" s="73" t="e">
        <f aca="false">P1386</f>
        <v>#VALUE!</v>
      </c>
      <c r="AQ1386" s="73" t="n">
        <f aca="false">Q1386</f>
        <v>0</v>
      </c>
      <c r="AR1386" s="73" t="n">
        <f aca="false">R1386</f>
        <v>0</v>
      </c>
      <c r="AS1386" s="73" t="str">
        <f aca="false">S1386</f>
        <v/>
      </c>
      <c r="AT1386" s="73" t="n">
        <f aca="false">T1386</f>
        <v>0</v>
      </c>
      <c r="AU1386" s="73" t="n">
        <f aca="false">U1386</f>
        <v>0</v>
      </c>
      <c r="AV1386" s="73" t="n">
        <f aca="false">V1386</f>
        <v>0</v>
      </c>
      <c r="AX1386" s="69" t="n">
        <f aca="false">X1386</f>
        <v>0</v>
      </c>
      <c r="AY1386" s="74" t="n">
        <f aca="false">Y1386</f>
        <v>0</v>
      </c>
    </row>
    <row r="1387" customFormat="false" ht="15" hidden="false" customHeight="false" outlineLevel="0" collapsed="false">
      <c r="A1387" s="58" t="str">
        <f aca="false">IF(ISERROR(SEARCH("-X-",D1387)),IF(S1387="G","NO",IF(S1387="E","YES","")),"EXT")</f>
        <v/>
      </c>
      <c r="C1387" s="59"/>
      <c r="D1387" s="60"/>
      <c r="E1387" s="61"/>
      <c r="F1387" s="62" t="n">
        <f aca="false">LEN(Q1387)-LEN(SUBSTITUTE(Q1387,"/",""))-1</f>
        <v>-1</v>
      </c>
      <c r="G1387" s="62"/>
      <c r="H1387" s="63"/>
      <c r="I1387" s="63"/>
      <c r="J1387" s="64"/>
      <c r="K1387" s="64"/>
      <c r="L1387" s="64"/>
      <c r="M1387" s="63"/>
      <c r="N1387" s="65"/>
      <c r="O1387" s="65"/>
      <c r="P1387" s="66" t="e">
        <f aca="false">MID(SUBSTITUTE(SUBSTITUTE(Q1387,"/",CONCATENATE(CHAR(10),"/")),"/",CONCATENATE(CHAR(10),"/"),F1387+1),2,500)</f>
        <v>#VALUE!</v>
      </c>
      <c r="Q1387" s="67"/>
      <c r="R1387" s="65"/>
      <c r="S1387" s="65" t="str">
        <f aca="false">IF($D1387="","",IF(ISERROR(FIND("/@",RIGHT($Q1387,LEN($Q1387)-FIND("#",SUBSTITUTE($Q1387,"/","#",LEN($Q1387)-LEN(SUBSTITUTE($Q1387,"/",""))))))),IF(LEFT($D1387,4)="BG-X","EG",IF(LEFT($D1387,2)="BG","G",IF(OR(RIGHT($D1387,2)="-0",RIGHT($D1387,3)="-00",RIGHT($D1387,4)="-000"),"","E"))),"A"))</f>
        <v/>
      </c>
      <c r="T1387" s="65"/>
      <c r="U1387" s="65"/>
      <c r="V1387" s="68"/>
      <c r="X1387" s="69"/>
      <c r="Y1387" s="69"/>
      <c r="AE1387" s="72" t="n">
        <f aca="false">D1387</f>
        <v>0</v>
      </c>
      <c r="AF1387" s="73" t="n">
        <f aca="false">F1387</f>
        <v>-1</v>
      </c>
      <c r="AG1387" s="73" t="n">
        <f aca="false">G1387</f>
        <v>0</v>
      </c>
      <c r="AH1387" s="63"/>
      <c r="AI1387" s="63"/>
      <c r="AJ1387" s="64"/>
      <c r="AK1387" s="64"/>
      <c r="AL1387" s="64"/>
      <c r="AM1387" s="73" t="n">
        <f aca="false">M1387</f>
        <v>0</v>
      </c>
      <c r="AN1387" s="73" t="n">
        <f aca="false">N1387</f>
        <v>0</v>
      </c>
      <c r="AO1387" s="73" t="n">
        <f aca="false">O1387</f>
        <v>0</v>
      </c>
      <c r="AP1387" s="73" t="e">
        <f aca="false">P1387</f>
        <v>#VALUE!</v>
      </c>
      <c r="AQ1387" s="73" t="n">
        <f aca="false">Q1387</f>
        <v>0</v>
      </c>
      <c r="AR1387" s="73" t="n">
        <f aca="false">R1387</f>
        <v>0</v>
      </c>
      <c r="AS1387" s="73" t="str">
        <f aca="false">S1387</f>
        <v/>
      </c>
      <c r="AT1387" s="73" t="n">
        <f aca="false">T1387</f>
        <v>0</v>
      </c>
      <c r="AU1387" s="73" t="n">
        <f aca="false">U1387</f>
        <v>0</v>
      </c>
      <c r="AV1387" s="73" t="n">
        <f aca="false">V1387</f>
        <v>0</v>
      </c>
      <c r="AX1387" s="69" t="n">
        <f aca="false">X1387</f>
        <v>0</v>
      </c>
      <c r="AY1387" s="74" t="n">
        <f aca="false">Y1387</f>
        <v>0</v>
      </c>
    </row>
    <row r="1388" customFormat="false" ht="15" hidden="false" customHeight="false" outlineLevel="0" collapsed="false">
      <c r="A1388" s="58" t="str">
        <f aca="false">IF(ISERROR(SEARCH("-X-",D1388)),IF(S1388="G","NO",IF(S1388="E","YES","")),"EXT")</f>
        <v/>
      </c>
      <c r="C1388" s="59"/>
      <c r="D1388" s="60"/>
      <c r="E1388" s="61"/>
      <c r="F1388" s="62" t="n">
        <f aca="false">LEN(Q1388)-LEN(SUBSTITUTE(Q1388,"/",""))-1</f>
        <v>-1</v>
      </c>
      <c r="G1388" s="62"/>
      <c r="H1388" s="63"/>
      <c r="I1388" s="63"/>
      <c r="J1388" s="64"/>
      <c r="K1388" s="64"/>
      <c r="L1388" s="64"/>
      <c r="M1388" s="63"/>
      <c r="N1388" s="65"/>
      <c r="O1388" s="65"/>
      <c r="P1388" s="66" t="e">
        <f aca="false">MID(SUBSTITUTE(SUBSTITUTE(Q1388,"/",CONCATENATE(CHAR(10),"/")),"/",CONCATENATE(CHAR(10),"/"),F1388+1),2,500)</f>
        <v>#VALUE!</v>
      </c>
      <c r="Q1388" s="67"/>
      <c r="R1388" s="65"/>
      <c r="S1388" s="65" t="str">
        <f aca="false">IF($D1388="","",IF(ISERROR(FIND("/@",RIGHT($Q1388,LEN($Q1388)-FIND("#",SUBSTITUTE($Q1388,"/","#",LEN($Q1388)-LEN(SUBSTITUTE($Q1388,"/",""))))))),IF(LEFT($D1388,4)="BG-X","EG",IF(LEFT($D1388,2)="BG","G",IF(OR(RIGHT($D1388,2)="-0",RIGHT($D1388,3)="-00",RIGHT($D1388,4)="-000"),"","E"))),"A"))</f>
        <v/>
      </c>
      <c r="T1388" s="65"/>
      <c r="U1388" s="65"/>
      <c r="V1388" s="68"/>
      <c r="X1388" s="69"/>
      <c r="Y1388" s="69"/>
      <c r="AE1388" s="72" t="n">
        <f aca="false">D1388</f>
        <v>0</v>
      </c>
      <c r="AF1388" s="73" t="n">
        <f aca="false">F1388</f>
        <v>-1</v>
      </c>
      <c r="AG1388" s="73" t="n">
        <f aca="false">G1388</f>
        <v>0</v>
      </c>
      <c r="AH1388" s="63"/>
      <c r="AI1388" s="63"/>
      <c r="AJ1388" s="64"/>
      <c r="AK1388" s="64"/>
      <c r="AL1388" s="64"/>
      <c r="AM1388" s="73" t="n">
        <f aca="false">M1388</f>
        <v>0</v>
      </c>
      <c r="AN1388" s="73" t="n">
        <f aca="false">N1388</f>
        <v>0</v>
      </c>
      <c r="AO1388" s="73" t="n">
        <f aca="false">O1388</f>
        <v>0</v>
      </c>
      <c r="AP1388" s="73" t="e">
        <f aca="false">P1388</f>
        <v>#VALUE!</v>
      </c>
      <c r="AQ1388" s="73" t="n">
        <f aca="false">Q1388</f>
        <v>0</v>
      </c>
      <c r="AR1388" s="73" t="n">
        <f aca="false">R1388</f>
        <v>0</v>
      </c>
      <c r="AS1388" s="73" t="str">
        <f aca="false">S1388</f>
        <v/>
      </c>
      <c r="AT1388" s="73" t="n">
        <f aca="false">T1388</f>
        <v>0</v>
      </c>
      <c r="AU1388" s="73" t="n">
        <f aca="false">U1388</f>
        <v>0</v>
      </c>
      <c r="AV1388" s="73" t="n">
        <f aca="false">V1388</f>
        <v>0</v>
      </c>
      <c r="AX1388" s="69" t="n">
        <f aca="false">X1388</f>
        <v>0</v>
      </c>
      <c r="AY1388" s="74" t="n">
        <f aca="false">Y1388</f>
        <v>0</v>
      </c>
    </row>
    <row r="1389" customFormat="false" ht="15" hidden="false" customHeight="false" outlineLevel="0" collapsed="false">
      <c r="A1389" s="58" t="str">
        <f aca="false">IF(ISERROR(SEARCH("-X-",D1389)),IF(S1389="G","NO",IF(S1389="E","YES","")),"EXT")</f>
        <v/>
      </c>
      <c r="C1389" s="59"/>
      <c r="D1389" s="60"/>
      <c r="E1389" s="61"/>
      <c r="F1389" s="62" t="n">
        <f aca="false">LEN(Q1389)-LEN(SUBSTITUTE(Q1389,"/",""))-1</f>
        <v>-1</v>
      </c>
      <c r="G1389" s="62"/>
      <c r="H1389" s="63"/>
      <c r="I1389" s="63"/>
      <c r="J1389" s="64"/>
      <c r="K1389" s="64"/>
      <c r="L1389" s="64"/>
      <c r="M1389" s="63"/>
      <c r="N1389" s="65"/>
      <c r="O1389" s="65"/>
      <c r="P1389" s="66" t="e">
        <f aca="false">MID(SUBSTITUTE(SUBSTITUTE(Q1389,"/",CONCATENATE(CHAR(10),"/")),"/",CONCATENATE(CHAR(10),"/"),F1389+1),2,500)</f>
        <v>#VALUE!</v>
      </c>
      <c r="Q1389" s="67"/>
      <c r="R1389" s="65"/>
      <c r="S1389" s="65" t="str">
        <f aca="false">IF($D1389="","",IF(ISERROR(FIND("/@",RIGHT($Q1389,LEN($Q1389)-FIND("#",SUBSTITUTE($Q1389,"/","#",LEN($Q1389)-LEN(SUBSTITUTE($Q1389,"/",""))))))),IF(LEFT($D1389,4)="BG-X","EG",IF(LEFT($D1389,2)="BG","G",IF(OR(RIGHT($D1389,2)="-0",RIGHT($D1389,3)="-00",RIGHT($D1389,4)="-000"),"","E"))),"A"))</f>
        <v/>
      </c>
      <c r="T1389" s="65"/>
      <c r="U1389" s="65"/>
      <c r="V1389" s="68"/>
      <c r="X1389" s="69"/>
      <c r="Y1389" s="69"/>
      <c r="AE1389" s="72" t="n">
        <f aca="false">D1389</f>
        <v>0</v>
      </c>
      <c r="AF1389" s="73" t="n">
        <f aca="false">F1389</f>
        <v>-1</v>
      </c>
      <c r="AG1389" s="73" t="n">
        <f aca="false">G1389</f>
        <v>0</v>
      </c>
      <c r="AH1389" s="63"/>
      <c r="AI1389" s="63"/>
      <c r="AJ1389" s="64"/>
      <c r="AK1389" s="64"/>
      <c r="AL1389" s="64"/>
      <c r="AM1389" s="73" t="n">
        <f aca="false">M1389</f>
        <v>0</v>
      </c>
      <c r="AN1389" s="73" t="n">
        <f aca="false">N1389</f>
        <v>0</v>
      </c>
      <c r="AO1389" s="73" t="n">
        <f aca="false">O1389</f>
        <v>0</v>
      </c>
      <c r="AP1389" s="73" t="e">
        <f aca="false">P1389</f>
        <v>#VALUE!</v>
      </c>
      <c r="AQ1389" s="73" t="n">
        <f aca="false">Q1389</f>
        <v>0</v>
      </c>
      <c r="AR1389" s="73" t="n">
        <f aca="false">R1389</f>
        <v>0</v>
      </c>
      <c r="AS1389" s="73" t="str">
        <f aca="false">S1389</f>
        <v/>
      </c>
      <c r="AT1389" s="73" t="n">
        <f aca="false">T1389</f>
        <v>0</v>
      </c>
      <c r="AU1389" s="73" t="n">
        <f aca="false">U1389</f>
        <v>0</v>
      </c>
      <c r="AV1389" s="73" t="n">
        <f aca="false">V1389</f>
        <v>0</v>
      </c>
      <c r="AX1389" s="69" t="n">
        <f aca="false">X1389</f>
        <v>0</v>
      </c>
      <c r="AY1389" s="74" t="n">
        <f aca="false">Y1389</f>
        <v>0</v>
      </c>
    </row>
    <row r="1390" customFormat="false" ht="15" hidden="false" customHeight="false" outlineLevel="0" collapsed="false">
      <c r="A1390" s="58" t="str">
        <f aca="false">IF(ISERROR(SEARCH("-X-",D1390)),IF(S1390="G","NO",IF(S1390="E","YES","")),"EXT")</f>
        <v/>
      </c>
      <c r="C1390" s="59"/>
      <c r="D1390" s="60"/>
      <c r="E1390" s="61"/>
      <c r="F1390" s="62" t="n">
        <f aca="false">LEN(Q1390)-LEN(SUBSTITUTE(Q1390,"/",""))-1</f>
        <v>-1</v>
      </c>
      <c r="G1390" s="62"/>
      <c r="H1390" s="63"/>
      <c r="I1390" s="63"/>
      <c r="J1390" s="64"/>
      <c r="K1390" s="64"/>
      <c r="L1390" s="64"/>
      <c r="M1390" s="63"/>
      <c r="N1390" s="65"/>
      <c r="O1390" s="65"/>
      <c r="P1390" s="66" t="e">
        <f aca="false">MID(SUBSTITUTE(SUBSTITUTE(Q1390,"/",CONCATENATE(CHAR(10),"/")),"/",CONCATENATE(CHAR(10),"/"),F1390+1),2,500)</f>
        <v>#VALUE!</v>
      </c>
      <c r="Q1390" s="67"/>
      <c r="R1390" s="65"/>
      <c r="S1390" s="65" t="str">
        <f aca="false">IF($D1390="","",IF(ISERROR(FIND("/@",RIGHT($Q1390,LEN($Q1390)-FIND("#",SUBSTITUTE($Q1390,"/","#",LEN($Q1390)-LEN(SUBSTITUTE($Q1390,"/",""))))))),IF(LEFT($D1390,4)="BG-X","EG",IF(LEFT($D1390,2)="BG","G",IF(OR(RIGHT($D1390,2)="-0",RIGHT($D1390,3)="-00",RIGHT($D1390,4)="-000"),"","E"))),"A"))</f>
        <v/>
      </c>
      <c r="T1390" s="65"/>
      <c r="U1390" s="65"/>
      <c r="V1390" s="68"/>
      <c r="X1390" s="69"/>
      <c r="Y1390" s="69"/>
      <c r="AE1390" s="72" t="n">
        <f aca="false">D1390</f>
        <v>0</v>
      </c>
      <c r="AF1390" s="73" t="n">
        <f aca="false">F1390</f>
        <v>-1</v>
      </c>
      <c r="AG1390" s="73" t="n">
        <f aca="false">G1390</f>
        <v>0</v>
      </c>
      <c r="AH1390" s="63"/>
      <c r="AI1390" s="63"/>
      <c r="AJ1390" s="64"/>
      <c r="AK1390" s="64"/>
      <c r="AL1390" s="64"/>
      <c r="AM1390" s="73" t="n">
        <f aca="false">M1390</f>
        <v>0</v>
      </c>
      <c r="AN1390" s="73" t="n">
        <f aca="false">N1390</f>
        <v>0</v>
      </c>
      <c r="AO1390" s="73" t="n">
        <f aca="false">O1390</f>
        <v>0</v>
      </c>
      <c r="AP1390" s="73" t="e">
        <f aca="false">P1390</f>
        <v>#VALUE!</v>
      </c>
      <c r="AQ1390" s="73" t="n">
        <f aca="false">Q1390</f>
        <v>0</v>
      </c>
      <c r="AR1390" s="73" t="n">
        <f aca="false">R1390</f>
        <v>0</v>
      </c>
      <c r="AS1390" s="73" t="str">
        <f aca="false">S1390</f>
        <v/>
      </c>
      <c r="AT1390" s="73" t="n">
        <f aca="false">T1390</f>
        <v>0</v>
      </c>
      <c r="AU1390" s="73" t="n">
        <f aca="false">U1390</f>
        <v>0</v>
      </c>
      <c r="AV1390" s="73" t="n">
        <f aca="false">V1390</f>
        <v>0</v>
      </c>
      <c r="AX1390" s="69" t="n">
        <f aca="false">X1390</f>
        <v>0</v>
      </c>
      <c r="AY1390" s="74" t="n">
        <f aca="false">Y1390</f>
        <v>0</v>
      </c>
    </row>
    <row r="1391" customFormat="false" ht="15" hidden="false" customHeight="false" outlineLevel="0" collapsed="false">
      <c r="A1391" s="58" t="str">
        <f aca="false">IF(ISERROR(SEARCH("-X-",D1391)),IF(S1391="G","NO",IF(S1391="E","YES","")),"EXT")</f>
        <v/>
      </c>
      <c r="C1391" s="59"/>
      <c r="D1391" s="60"/>
      <c r="E1391" s="61"/>
      <c r="F1391" s="62" t="n">
        <f aca="false">LEN(Q1391)-LEN(SUBSTITUTE(Q1391,"/",""))-1</f>
        <v>-1</v>
      </c>
      <c r="G1391" s="62"/>
      <c r="H1391" s="63"/>
      <c r="I1391" s="63"/>
      <c r="J1391" s="64"/>
      <c r="K1391" s="64"/>
      <c r="L1391" s="64"/>
      <c r="M1391" s="63"/>
      <c r="N1391" s="65"/>
      <c r="O1391" s="65"/>
      <c r="P1391" s="66" t="e">
        <f aca="false">MID(SUBSTITUTE(SUBSTITUTE(Q1391,"/",CONCATENATE(CHAR(10),"/")),"/",CONCATENATE(CHAR(10),"/"),F1391+1),2,500)</f>
        <v>#VALUE!</v>
      </c>
      <c r="Q1391" s="67"/>
      <c r="R1391" s="65"/>
      <c r="S1391" s="65" t="str">
        <f aca="false">IF($D1391="","",IF(ISERROR(FIND("/@",RIGHT($Q1391,LEN($Q1391)-FIND("#",SUBSTITUTE($Q1391,"/","#",LEN($Q1391)-LEN(SUBSTITUTE($Q1391,"/",""))))))),IF(LEFT($D1391,4)="BG-X","EG",IF(LEFT($D1391,2)="BG","G",IF(OR(RIGHT($D1391,2)="-0",RIGHT($D1391,3)="-00",RIGHT($D1391,4)="-000"),"","E"))),"A"))</f>
        <v/>
      </c>
      <c r="T1391" s="65"/>
      <c r="U1391" s="65"/>
      <c r="V1391" s="68"/>
      <c r="X1391" s="69"/>
      <c r="Y1391" s="69"/>
      <c r="AE1391" s="72" t="n">
        <f aca="false">D1391</f>
        <v>0</v>
      </c>
      <c r="AF1391" s="73" t="n">
        <f aca="false">F1391</f>
        <v>-1</v>
      </c>
      <c r="AG1391" s="73" t="n">
        <f aca="false">G1391</f>
        <v>0</v>
      </c>
      <c r="AH1391" s="63"/>
      <c r="AI1391" s="63"/>
      <c r="AJ1391" s="64"/>
      <c r="AK1391" s="64"/>
      <c r="AL1391" s="64"/>
      <c r="AM1391" s="73" t="n">
        <f aca="false">M1391</f>
        <v>0</v>
      </c>
      <c r="AN1391" s="73" t="n">
        <f aca="false">N1391</f>
        <v>0</v>
      </c>
      <c r="AO1391" s="73" t="n">
        <f aca="false">O1391</f>
        <v>0</v>
      </c>
      <c r="AP1391" s="73" t="e">
        <f aca="false">P1391</f>
        <v>#VALUE!</v>
      </c>
      <c r="AQ1391" s="73" t="n">
        <f aca="false">Q1391</f>
        <v>0</v>
      </c>
      <c r="AR1391" s="73" t="n">
        <f aca="false">R1391</f>
        <v>0</v>
      </c>
      <c r="AS1391" s="73" t="str">
        <f aca="false">S1391</f>
        <v/>
      </c>
      <c r="AT1391" s="73" t="n">
        <f aca="false">T1391</f>
        <v>0</v>
      </c>
      <c r="AU1391" s="73" t="n">
        <f aca="false">U1391</f>
        <v>0</v>
      </c>
      <c r="AV1391" s="73" t="n">
        <f aca="false">V1391</f>
        <v>0</v>
      </c>
      <c r="AX1391" s="69" t="n">
        <f aca="false">X1391</f>
        <v>0</v>
      </c>
      <c r="AY1391" s="74" t="n">
        <f aca="false">Y1391</f>
        <v>0</v>
      </c>
    </row>
    <row r="1392" customFormat="false" ht="15" hidden="false" customHeight="false" outlineLevel="0" collapsed="false">
      <c r="A1392" s="58" t="str">
        <f aca="false">IF(ISERROR(SEARCH("-X-",D1392)),IF(S1392="G","NO",IF(S1392="E","YES","")),"EXT")</f>
        <v/>
      </c>
      <c r="C1392" s="59"/>
      <c r="D1392" s="60"/>
      <c r="E1392" s="61"/>
      <c r="F1392" s="62" t="n">
        <f aca="false">LEN(Q1392)-LEN(SUBSTITUTE(Q1392,"/",""))-1</f>
        <v>-1</v>
      </c>
      <c r="G1392" s="62"/>
      <c r="H1392" s="63"/>
      <c r="I1392" s="63"/>
      <c r="J1392" s="64"/>
      <c r="K1392" s="64"/>
      <c r="L1392" s="64"/>
      <c r="M1392" s="63"/>
      <c r="N1392" s="65"/>
      <c r="O1392" s="65"/>
      <c r="P1392" s="66" t="e">
        <f aca="false">MID(SUBSTITUTE(SUBSTITUTE(Q1392,"/",CONCATENATE(CHAR(10),"/")),"/",CONCATENATE(CHAR(10),"/"),F1392+1),2,500)</f>
        <v>#VALUE!</v>
      </c>
      <c r="Q1392" s="67"/>
      <c r="R1392" s="65"/>
      <c r="S1392" s="65" t="str">
        <f aca="false">IF($D1392="","",IF(ISERROR(FIND("/@",RIGHT($Q1392,LEN($Q1392)-FIND("#",SUBSTITUTE($Q1392,"/","#",LEN($Q1392)-LEN(SUBSTITUTE($Q1392,"/",""))))))),IF(LEFT($D1392,4)="BG-X","EG",IF(LEFT($D1392,2)="BG","G",IF(OR(RIGHT($D1392,2)="-0",RIGHT($D1392,3)="-00",RIGHT($D1392,4)="-000"),"","E"))),"A"))</f>
        <v/>
      </c>
      <c r="T1392" s="65"/>
      <c r="U1392" s="65"/>
      <c r="V1392" s="68"/>
      <c r="X1392" s="69"/>
      <c r="Y1392" s="69"/>
      <c r="AE1392" s="72" t="n">
        <f aca="false">D1392</f>
        <v>0</v>
      </c>
      <c r="AF1392" s="73" t="n">
        <f aca="false">F1392</f>
        <v>-1</v>
      </c>
      <c r="AG1392" s="73" t="n">
        <f aca="false">G1392</f>
        <v>0</v>
      </c>
      <c r="AH1392" s="63"/>
      <c r="AI1392" s="63"/>
      <c r="AJ1392" s="64"/>
      <c r="AK1392" s="64"/>
      <c r="AL1392" s="64"/>
      <c r="AM1392" s="73" t="n">
        <f aca="false">M1392</f>
        <v>0</v>
      </c>
      <c r="AN1392" s="73" t="n">
        <f aca="false">N1392</f>
        <v>0</v>
      </c>
      <c r="AO1392" s="73" t="n">
        <f aca="false">O1392</f>
        <v>0</v>
      </c>
      <c r="AP1392" s="73" t="e">
        <f aca="false">P1392</f>
        <v>#VALUE!</v>
      </c>
      <c r="AQ1392" s="73" t="n">
        <f aca="false">Q1392</f>
        <v>0</v>
      </c>
      <c r="AR1392" s="73" t="n">
        <f aca="false">R1392</f>
        <v>0</v>
      </c>
      <c r="AS1392" s="73" t="str">
        <f aca="false">S1392</f>
        <v/>
      </c>
      <c r="AT1392" s="73" t="n">
        <f aca="false">T1392</f>
        <v>0</v>
      </c>
      <c r="AU1392" s="73" t="n">
        <f aca="false">U1392</f>
        <v>0</v>
      </c>
      <c r="AV1392" s="73" t="n">
        <f aca="false">V1392</f>
        <v>0</v>
      </c>
      <c r="AX1392" s="69" t="n">
        <f aca="false">X1392</f>
        <v>0</v>
      </c>
      <c r="AY1392" s="74" t="n">
        <f aca="false">Y1392</f>
        <v>0</v>
      </c>
    </row>
    <row r="1393" customFormat="false" ht="15" hidden="false" customHeight="false" outlineLevel="0" collapsed="false">
      <c r="A1393" s="58" t="str">
        <f aca="false">IF(ISERROR(SEARCH("-X-",D1393)),IF(S1393="G","NO",IF(S1393="E","YES","")),"EXT")</f>
        <v/>
      </c>
      <c r="C1393" s="59"/>
      <c r="D1393" s="60"/>
      <c r="E1393" s="61"/>
      <c r="F1393" s="62" t="n">
        <f aca="false">LEN(Q1393)-LEN(SUBSTITUTE(Q1393,"/",""))-1</f>
        <v>-1</v>
      </c>
      <c r="G1393" s="62"/>
      <c r="H1393" s="63"/>
      <c r="I1393" s="63"/>
      <c r="J1393" s="64"/>
      <c r="K1393" s="64"/>
      <c r="L1393" s="64"/>
      <c r="M1393" s="63"/>
      <c r="N1393" s="65"/>
      <c r="O1393" s="65"/>
      <c r="P1393" s="66" t="e">
        <f aca="false">MID(SUBSTITUTE(SUBSTITUTE(Q1393,"/",CONCATENATE(CHAR(10),"/")),"/",CONCATENATE(CHAR(10),"/"),F1393+1),2,500)</f>
        <v>#VALUE!</v>
      </c>
      <c r="Q1393" s="67"/>
      <c r="R1393" s="65"/>
      <c r="S1393" s="65" t="str">
        <f aca="false">IF($D1393="","",IF(ISERROR(FIND("/@",RIGHT($Q1393,LEN($Q1393)-FIND("#",SUBSTITUTE($Q1393,"/","#",LEN($Q1393)-LEN(SUBSTITUTE($Q1393,"/",""))))))),IF(LEFT($D1393,4)="BG-X","EG",IF(LEFT($D1393,2)="BG","G",IF(OR(RIGHT($D1393,2)="-0",RIGHT($D1393,3)="-00",RIGHT($D1393,4)="-000"),"","E"))),"A"))</f>
        <v/>
      </c>
      <c r="T1393" s="65"/>
      <c r="U1393" s="65"/>
      <c r="V1393" s="68"/>
      <c r="X1393" s="69"/>
      <c r="Y1393" s="69"/>
      <c r="AE1393" s="72" t="n">
        <f aca="false">D1393</f>
        <v>0</v>
      </c>
      <c r="AF1393" s="73" t="n">
        <f aca="false">F1393</f>
        <v>-1</v>
      </c>
      <c r="AG1393" s="73" t="n">
        <f aca="false">G1393</f>
        <v>0</v>
      </c>
      <c r="AH1393" s="63"/>
      <c r="AI1393" s="63"/>
      <c r="AJ1393" s="64"/>
      <c r="AK1393" s="64"/>
      <c r="AL1393" s="64"/>
      <c r="AM1393" s="73" t="n">
        <f aca="false">M1393</f>
        <v>0</v>
      </c>
      <c r="AN1393" s="73" t="n">
        <f aca="false">N1393</f>
        <v>0</v>
      </c>
      <c r="AO1393" s="73" t="n">
        <f aca="false">O1393</f>
        <v>0</v>
      </c>
      <c r="AP1393" s="73" t="e">
        <f aca="false">P1393</f>
        <v>#VALUE!</v>
      </c>
      <c r="AQ1393" s="73" t="n">
        <f aca="false">Q1393</f>
        <v>0</v>
      </c>
      <c r="AR1393" s="73" t="n">
        <f aca="false">R1393</f>
        <v>0</v>
      </c>
      <c r="AS1393" s="73" t="str">
        <f aca="false">S1393</f>
        <v/>
      </c>
      <c r="AT1393" s="73" t="n">
        <f aca="false">T1393</f>
        <v>0</v>
      </c>
      <c r="AU1393" s="73" t="n">
        <f aca="false">U1393</f>
        <v>0</v>
      </c>
      <c r="AV1393" s="73" t="n">
        <f aca="false">V1393</f>
        <v>0</v>
      </c>
      <c r="AX1393" s="69" t="n">
        <f aca="false">X1393</f>
        <v>0</v>
      </c>
      <c r="AY1393" s="74" t="n">
        <f aca="false">Y1393</f>
        <v>0</v>
      </c>
    </row>
    <row r="1394" customFormat="false" ht="15" hidden="false" customHeight="false" outlineLevel="0" collapsed="false">
      <c r="A1394" s="58" t="str">
        <f aca="false">IF(ISERROR(SEARCH("-X-",D1394)),IF(S1394="G","NO",IF(S1394="E","YES","")),"EXT")</f>
        <v/>
      </c>
      <c r="C1394" s="59"/>
      <c r="D1394" s="60"/>
      <c r="E1394" s="61"/>
      <c r="F1394" s="62" t="n">
        <f aca="false">LEN(Q1394)-LEN(SUBSTITUTE(Q1394,"/",""))-1</f>
        <v>-1</v>
      </c>
      <c r="G1394" s="62"/>
      <c r="H1394" s="63"/>
      <c r="I1394" s="63"/>
      <c r="J1394" s="64"/>
      <c r="K1394" s="64"/>
      <c r="L1394" s="64"/>
      <c r="M1394" s="63"/>
      <c r="N1394" s="65"/>
      <c r="O1394" s="65"/>
      <c r="P1394" s="66" t="e">
        <f aca="false">MID(SUBSTITUTE(SUBSTITUTE(Q1394,"/",CONCATENATE(CHAR(10),"/")),"/",CONCATENATE(CHAR(10),"/"),F1394+1),2,500)</f>
        <v>#VALUE!</v>
      </c>
      <c r="Q1394" s="67"/>
      <c r="R1394" s="65"/>
      <c r="S1394" s="65" t="str">
        <f aca="false">IF($D1394="","",IF(ISERROR(FIND("/@",RIGHT($Q1394,LEN($Q1394)-FIND("#",SUBSTITUTE($Q1394,"/","#",LEN($Q1394)-LEN(SUBSTITUTE($Q1394,"/",""))))))),IF(LEFT($D1394,4)="BG-X","EG",IF(LEFT($D1394,2)="BG","G",IF(OR(RIGHT($D1394,2)="-0",RIGHT($D1394,3)="-00",RIGHT($D1394,4)="-000"),"","E"))),"A"))</f>
        <v/>
      </c>
      <c r="T1394" s="65"/>
      <c r="U1394" s="65"/>
      <c r="V1394" s="68"/>
      <c r="X1394" s="69"/>
      <c r="Y1394" s="69"/>
      <c r="AE1394" s="72" t="n">
        <f aca="false">D1394</f>
        <v>0</v>
      </c>
      <c r="AF1394" s="73" t="n">
        <f aca="false">F1394</f>
        <v>-1</v>
      </c>
      <c r="AG1394" s="73" t="n">
        <f aca="false">G1394</f>
        <v>0</v>
      </c>
      <c r="AH1394" s="63"/>
      <c r="AI1394" s="63"/>
      <c r="AJ1394" s="64"/>
      <c r="AK1394" s="64"/>
      <c r="AL1394" s="64"/>
      <c r="AM1394" s="73" t="n">
        <f aca="false">M1394</f>
        <v>0</v>
      </c>
      <c r="AN1394" s="73" t="n">
        <f aca="false">N1394</f>
        <v>0</v>
      </c>
      <c r="AO1394" s="73" t="n">
        <f aca="false">O1394</f>
        <v>0</v>
      </c>
      <c r="AP1394" s="73" t="e">
        <f aca="false">P1394</f>
        <v>#VALUE!</v>
      </c>
      <c r="AQ1394" s="73" t="n">
        <f aca="false">Q1394</f>
        <v>0</v>
      </c>
      <c r="AR1394" s="73" t="n">
        <f aca="false">R1394</f>
        <v>0</v>
      </c>
      <c r="AS1394" s="73" t="str">
        <f aca="false">S1394</f>
        <v/>
      </c>
      <c r="AT1394" s="73" t="n">
        <f aca="false">T1394</f>
        <v>0</v>
      </c>
      <c r="AU1394" s="73" t="n">
        <f aca="false">U1394</f>
        <v>0</v>
      </c>
      <c r="AV1394" s="73" t="n">
        <f aca="false">V1394</f>
        <v>0</v>
      </c>
      <c r="AX1394" s="69" t="n">
        <f aca="false">X1394</f>
        <v>0</v>
      </c>
      <c r="AY1394" s="74" t="n">
        <f aca="false">Y1394</f>
        <v>0</v>
      </c>
    </row>
    <row r="1395" customFormat="false" ht="15" hidden="false" customHeight="false" outlineLevel="0" collapsed="false">
      <c r="A1395" s="58" t="str">
        <f aca="false">IF(ISERROR(SEARCH("-X-",D1395)),IF(S1395="G","NO",IF(S1395="E","YES","")),"EXT")</f>
        <v/>
      </c>
      <c r="C1395" s="59"/>
      <c r="D1395" s="60"/>
      <c r="E1395" s="61"/>
      <c r="F1395" s="62" t="n">
        <f aca="false">LEN(Q1395)-LEN(SUBSTITUTE(Q1395,"/",""))-1</f>
        <v>-1</v>
      </c>
      <c r="G1395" s="62"/>
      <c r="H1395" s="63"/>
      <c r="I1395" s="63"/>
      <c r="J1395" s="64"/>
      <c r="K1395" s="64"/>
      <c r="L1395" s="64"/>
      <c r="M1395" s="63"/>
      <c r="N1395" s="65"/>
      <c r="O1395" s="65"/>
      <c r="P1395" s="66" t="e">
        <f aca="false">MID(SUBSTITUTE(SUBSTITUTE(Q1395,"/",CONCATENATE(CHAR(10),"/")),"/",CONCATENATE(CHAR(10),"/"),F1395+1),2,500)</f>
        <v>#VALUE!</v>
      </c>
      <c r="Q1395" s="67"/>
      <c r="R1395" s="65"/>
      <c r="S1395" s="65" t="str">
        <f aca="false">IF($D1395="","",IF(ISERROR(FIND("/@",RIGHT($Q1395,LEN($Q1395)-FIND("#",SUBSTITUTE($Q1395,"/","#",LEN($Q1395)-LEN(SUBSTITUTE($Q1395,"/",""))))))),IF(LEFT($D1395,4)="BG-X","EG",IF(LEFT($D1395,2)="BG","G",IF(OR(RIGHT($D1395,2)="-0",RIGHT($D1395,3)="-00",RIGHT($D1395,4)="-000"),"","E"))),"A"))</f>
        <v/>
      </c>
      <c r="T1395" s="65"/>
      <c r="U1395" s="65"/>
      <c r="V1395" s="68"/>
      <c r="X1395" s="69"/>
      <c r="Y1395" s="69"/>
      <c r="AE1395" s="72" t="n">
        <f aca="false">D1395</f>
        <v>0</v>
      </c>
      <c r="AF1395" s="73" t="n">
        <f aca="false">F1395</f>
        <v>-1</v>
      </c>
      <c r="AG1395" s="73" t="n">
        <f aca="false">G1395</f>
        <v>0</v>
      </c>
      <c r="AH1395" s="63"/>
      <c r="AI1395" s="63"/>
      <c r="AJ1395" s="64"/>
      <c r="AK1395" s="64"/>
      <c r="AL1395" s="64"/>
      <c r="AM1395" s="73" t="n">
        <f aca="false">M1395</f>
        <v>0</v>
      </c>
      <c r="AN1395" s="73" t="n">
        <f aca="false">N1395</f>
        <v>0</v>
      </c>
      <c r="AO1395" s="73" t="n">
        <f aca="false">O1395</f>
        <v>0</v>
      </c>
      <c r="AP1395" s="73" t="e">
        <f aca="false">P1395</f>
        <v>#VALUE!</v>
      </c>
      <c r="AQ1395" s="73" t="n">
        <f aca="false">Q1395</f>
        <v>0</v>
      </c>
      <c r="AR1395" s="73" t="n">
        <f aca="false">R1395</f>
        <v>0</v>
      </c>
      <c r="AS1395" s="73" t="str">
        <f aca="false">S1395</f>
        <v/>
      </c>
      <c r="AT1395" s="73" t="n">
        <f aca="false">T1395</f>
        <v>0</v>
      </c>
      <c r="AU1395" s="73" t="n">
        <f aca="false">U1395</f>
        <v>0</v>
      </c>
      <c r="AV1395" s="73" t="n">
        <f aca="false">V1395</f>
        <v>0</v>
      </c>
      <c r="AX1395" s="69" t="n">
        <f aca="false">X1395</f>
        <v>0</v>
      </c>
      <c r="AY1395" s="74" t="n">
        <f aca="false">Y1395</f>
        <v>0</v>
      </c>
    </row>
    <row r="1396" customFormat="false" ht="15" hidden="false" customHeight="false" outlineLevel="0" collapsed="false">
      <c r="A1396" s="58" t="str">
        <f aca="false">IF(ISERROR(SEARCH("-X-",D1396)),IF(S1396="G","NO",IF(S1396="E","YES","")),"EXT")</f>
        <v/>
      </c>
      <c r="C1396" s="59"/>
      <c r="D1396" s="60"/>
      <c r="E1396" s="61"/>
      <c r="F1396" s="62" t="n">
        <f aca="false">LEN(Q1396)-LEN(SUBSTITUTE(Q1396,"/",""))-1</f>
        <v>-1</v>
      </c>
      <c r="G1396" s="62"/>
      <c r="H1396" s="63"/>
      <c r="I1396" s="63"/>
      <c r="J1396" s="64"/>
      <c r="K1396" s="64"/>
      <c r="L1396" s="64"/>
      <c r="M1396" s="63"/>
      <c r="N1396" s="65"/>
      <c r="O1396" s="65"/>
      <c r="P1396" s="66" t="e">
        <f aca="false">MID(SUBSTITUTE(SUBSTITUTE(Q1396,"/",CONCATENATE(CHAR(10),"/")),"/",CONCATENATE(CHAR(10),"/"),F1396+1),2,500)</f>
        <v>#VALUE!</v>
      </c>
      <c r="Q1396" s="67"/>
      <c r="R1396" s="65"/>
      <c r="S1396" s="65" t="str">
        <f aca="false">IF($D1396="","",IF(ISERROR(FIND("/@",RIGHT($Q1396,LEN($Q1396)-FIND("#",SUBSTITUTE($Q1396,"/","#",LEN($Q1396)-LEN(SUBSTITUTE($Q1396,"/",""))))))),IF(LEFT($D1396,4)="BG-X","EG",IF(LEFT($D1396,2)="BG","G",IF(OR(RIGHT($D1396,2)="-0",RIGHT($D1396,3)="-00",RIGHT($D1396,4)="-000"),"","E"))),"A"))</f>
        <v/>
      </c>
      <c r="T1396" s="65"/>
      <c r="U1396" s="65"/>
      <c r="V1396" s="68"/>
      <c r="X1396" s="69"/>
      <c r="Y1396" s="69"/>
      <c r="AE1396" s="72" t="n">
        <f aca="false">D1396</f>
        <v>0</v>
      </c>
      <c r="AF1396" s="73" t="n">
        <f aca="false">F1396</f>
        <v>-1</v>
      </c>
      <c r="AG1396" s="73" t="n">
        <f aca="false">G1396</f>
        <v>0</v>
      </c>
      <c r="AH1396" s="63"/>
      <c r="AI1396" s="63"/>
      <c r="AJ1396" s="64"/>
      <c r="AK1396" s="64"/>
      <c r="AL1396" s="64"/>
      <c r="AM1396" s="73" t="n">
        <f aca="false">M1396</f>
        <v>0</v>
      </c>
      <c r="AN1396" s="73" t="n">
        <f aca="false">N1396</f>
        <v>0</v>
      </c>
      <c r="AO1396" s="73" t="n">
        <f aca="false">O1396</f>
        <v>0</v>
      </c>
      <c r="AP1396" s="73" t="e">
        <f aca="false">P1396</f>
        <v>#VALUE!</v>
      </c>
      <c r="AQ1396" s="73" t="n">
        <f aca="false">Q1396</f>
        <v>0</v>
      </c>
      <c r="AR1396" s="73" t="n">
        <f aca="false">R1396</f>
        <v>0</v>
      </c>
      <c r="AS1396" s="73" t="str">
        <f aca="false">S1396</f>
        <v/>
      </c>
      <c r="AT1396" s="73" t="n">
        <f aca="false">T1396</f>
        <v>0</v>
      </c>
      <c r="AU1396" s="73" t="n">
        <f aca="false">U1396</f>
        <v>0</v>
      </c>
      <c r="AV1396" s="73" t="n">
        <f aca="false">V1396</f>
        <v>0</v>
      </c>
      <c r="AX1396" s="69" t="n">
        <f aca="false">X1396</f>
        <v>0</v>
      </c>
      <c r="AY1396" s="74" t="n">
        <f aca="false">Y1396</f>
        <v>0</v>
      </c>
    </row>
    <row r="1397" customFormat="false" ht="15" hidden="false" customHeight="false" outlineLevel="0" collapsed="false">
      <c r="A1397" s="58" t="str">
        <f aca="false">IF(ISERROR(SEARCH("-X-",D1397)),IF(S1397="G","NO",IF(S1397="E","YES","")),"EXT")</f>
        <v/>
      </c>
      <c r="C1397" s="59"/>
      <c r="D1397" s="60"/>
      <c r="E1397" s="61"/>
      <c r="F1397" s="62" t="n">
        <f aca="false">LEN(Q1397)-LEN(SUBSTITUTE(Q1397,"/",""))-1</f>
        <v>-1</v>
      </c>
      <c r="G1397" s="62"/>
      <c r="H1397" s="63"/>
      <c r="I1397" s="63"/>
      <c r="J1397" s="64"/>
      <c r="K1397" s="64"/>
      <c r="L1397" s="64"/>
      <c r="M1397" s="63"/>
      <c r="N1397" s="65"/>
      <c r="O1397" s="65"/>
      <c r="P1397" s="66" t="e">
        <f aca="false">MID(SUBSTITUTE(SUBSTITUTE(Q1397,"/",CONCATENATE(CHAR(10),"/")),"/",CONCATENATE(CHAR(10),"/"),F1397+1),2,500)</f>
        <v>#VALUE!</v>
      </c>
      <c r="Q1397" s="67"/>
      <c r="R1397" s="65"/>
      <c r="S1397" s="65" t="str">
        <f aca="false">IF($D1397="","",IF(ISERROR(FIND("/@",RIGHT($Q1397,LEN($Q1397)-FIND("#",SUBSTITUTE($Q1397,"/","#",LEN($Q1397)-LEN(SUBSTITUTE($Q1397,"/",""))))))),IF(LEFT($D1397,4)="BG-X","EG",IF(LEFT($D1397,2)="BG","G",IF(OR(RIGHT($D1397,2)="-0",RIGHT($D1397,3)="-00",RIGHT($D1397,4)="-000"),"","E"))),"A"))</f>
        <v/>
      </c>
      <c r="T1397" s="65"/>
      <c r="U1397" s="65"/>
      <c r="V1397" s="68"/>
      <c r="X1397" s="69"/>
      <c r="Y1397" s="69"/>
      <c r="AE1397" s="72" t="n">
        <f aca="false">D1397</f>
        <v>0</v>
      </c>
      <c r="AF1397" s="73" t="n">
        <f aca="false">F1397</f>
        <v>-1</v>
      </c>
      <c r="AG1397" s="73" t="n">
        <f aca="false">G1397</f>
        <v>0</v>
      </c>
      <c r="AH1397" s="63"/>
      <c r="AI1397" s="63"/>
      <c r="AJ1397" s="64"/>
      <c r="AK1397" s="64"/>
      <c r="AL1397" s="64"/>
      <c r="AM1397" s="73" t="n">
        <f aca="false">M1397</f>
        <v>0</v>
      </c>
      <c r="AN1397" s="73" t="n">
        <f aca="false">N1397</f>
        <v>0</v>
      </c>
      <c r="AO1397" s="73" t="n">
        <f aca="false">O1397</f>
        <v>0</v>
      </c>
      <c r="AP1397" s="73" t="e">
        <f aca="false">P1397</f>
        <v>#VALUE!</v>
      </c>
      <c r="AQ1397" s="73" t="n">
        <f aca="false">Q1397</f>
        <v>0</v>
      </c>
      <c r="AR1397" s="73" t="n">
        <f aca="false">R1397</f>
        <v>0</v>
      </c>
      <c r="AS1397" s="73" t="str">
        <f aca="false">S1397</f>
        <v/>
      </c>
      <c r="AT1397" s="73" t="n">
        <f aca="false">T1397</f>
        <v>0</v>
      </c>
      <c r="AU1397" s="73" t="n">
        <f aca="false">U1397</f>
        <v>0</v>
      </c>
      <c r="AV1397" s="73" t="n">
        <f aca="false">V1397</f>
        <v>0</v>
      </c>
      <c r="AX1397" s="69" t="n">
        <f aca="false">X1397</f>
        <v>0</v>
      </c>
      <c r="AY1397" s="74" t="n">
        <f aca="false">Y1397</f>
        <v>0</v>
      </c>
    </row>
    <row r="1398" customFormat="false" ht="15" hidden="false" customHeight="false" outlineLevel="0" collapsed="false">
      <c r="A1398" s="58" t="str">
        <f aca="false">IF(ISERROR(SEARCH("-X-",D1398)),IF(S1398="G","NO",IF(S1398="E","YES","")),"EXT")</f>
        <v/>
      </c>
      <c r="C1398" s="59"/>
      <c r="D1398" s="60"/>
      <c r="E1398" s="61"/>
      <c r="F1398" s="62" t="n">
        <f aca="false">LEN(Q1398)-LEN(SUBSTITUTE(Q1398,"/",""))-1</f>
        <v>-1</v>
      </c>
      <c r="G1398" s="62"/>
      <c r="H1398" s="63"/>
      <c r="I1398" s="63"/>
      <c r="J1398" s="64"/>
      <c r="K1398" s="64"/>
      <c r="L1398" s="64"/>
      <c r="M1398" s="63"/>
      <c r="N1398" s="65"/>
      <c r="O1398" s="65"/>
      <c r="P1398" s="66" t="e">
        <f aca="false">MID(SUBSTITUTE(SUBSTITUTE(Q1398,"/",CONCATENATE(CHAR(10),"/")),"/",CONCATENATE(CHAR(10),"/"),F1398+1),2,500)</f>
        <v>#VALUE!</v>
      </c>
      <c r="Q1398" s="67"/>
      <c r="R1398" s="65"/>
      <c r="S1398" s="65" t="str">
        <f aca="false">IF($D1398="","",IF(ISERROR(FIND("/@",RIGHT($Q1398,LEN($Q1398)-FIND("#",SUBSTITUTE($Q1398,"/","#",LEN($Q1398)-LEN(SUBSTITUTE($Q1398,"/",""))))))),IF(LEFT($D1398,4)="BG-X","EG",IF(LEFT($D1398,2)="BG","G",IF(OR(RIGHT($D1398,2)="-0",RIGHT($D1398,3)="-00",RIGHT($D1398,4)="-000"),"","E"))),"A"))</f>
        <v/>
      </c>
      <c r="T1398" s="65"/>
      <c r="U1398" s="65"/>
      <c r="V1398" s="68"/>
      <c r="X1398" s="69"/>
      <c r="Y1398" s="69"/>
      <c r="AE1398" s="72" t="n">
        <f aca="false">D1398</f>
        <v>0</v>
      </c>
      <c r="AF1398" s="73" t="n">
        <f aca="false">F1398</f>
        <v>-1</v>
      </c>
      <c r="AG1398" s="73" t="n">
        <f aca="false">G1398</f>
        <v>0</v>
      </c>
      <c r="AH1398" s="63"/>
      <c r="AI1398" s="63"/>
      <c r="AJ1398" s="64"/>
      <c r="AK1398" s="64"/>
      <c r="AL1398" s="64"/>
      <c r="AM1398" s="73" t="n">
        <f aca="false">M1398</f>
        <v>0</v>
      </c>
      <c r="AN1398" s="73" t="n">
        <f aca="false">N1398</f>
        <v>0</v>
      </c>
      <c r="AO1398" s="73" t="n">
        <f aca="false">O1398</f>
        <v>0</v>
      </c>
      <c r="AP1398" s="73" t="e">
        <f aca="false">P1398</f>
        <v>#VALUE!</v>
      </c>
      <c r="AQ1398" s="73" t="n">
        <f aca="false">Q1398</f>
        <v>0</v>
      </c>
      <c r="AR1398" s="73" t="n">
        <f aca="false">R1398</f>
        <v>0</v>
      </c>
      <c r="AS1398" s="73" t="str">
        <f aca="false">S1398</f>
        <v/>
      </c>
      <c r="AT1398" s="73" t="n">
        <f aca="false">T1398</f>
        <v>0</v>
      </c>
      <c r="AU1398" s="73" t="n">
        <f aca="false">U1398</f>
        <v>0</v>
      </c>
      <c r="AV1398" s="73" t="n">
        <f aca="false">V1398</f>
        <v>0</v>
      </c>
      <c r="AX1398" s="69" t="n">
        <f aca="false">X1398</f>
        <v>0</v>
      </c>
      <c r="AY1398" s="74" t="n">
        <f aca="false">Y1398</f>
        <v>0</v>
      </c>
    </row>
    <row r="1399" customFormat="false" ht="15" hidden="false" customHeight="false" outlineLevel="0" collapsed="false">
      <c r="A1399" s="58" t="str">
        <f aca="false">IF(ISERROR(SEARCH("-X-",D1399)),IF(S1399="G","NO",IF(S1399="E","YES","")),"EXT")</f>
        <v/>
      </c>
      <c r="C1399" s="59"/>
      <c r="D1399" s="60"/>
      <c r="E1399" s="61"/>
      <c r="F1399" s="62" t="n">
        <f aca="false">LEN(Q1399)-LEN(SUBSTITUTE(Q1399,"/",""))-1</f>
        <v>-1</v>
      </c>
      <c r="G1399" s="62"/>
      <c r="H1399" s="63"/>
      <c r="I1399" s="63"/>
      <c r="J1399" s="64"/>
      <c r="K1399" s="64"/>
      <c r="L1399" s="64"/>
      <c r="M1399" s="63"/>
      <c r="N1399" s="65"/>
      <c r="O1399" s="65"/>
      <c r="P1399" s="66" t="e">
        <f aca="false">MID(SUBSTITUTE(SUBSTITUTE(Q1399,"/",CONCATENATE(CHAR(10),"/")),"/",CONCATENATE(CHAR(10),"/"),F1399+1),2,500)</f>
        <v>#VALUE!</v>
      </c>
      <c r="Q1399" s="67"/>
      <c r="R1399" s="65"/>
      <c r="S1399" s="65" t="str">
        <f aca="false">IF($D1399="","",IF(ISERROR(FIND("/@",RIGHT($Q1399,LEN($Q1399)-FIND("#",SUBSTITUTE($Q1399,"/","#",LEN($Q1399)-LEN(SUBSTITUTE($Q1399,"/",""))))))),IF(LEFT($D1399,4)="BG-X","EG",IF(LEFT($D1399,2)="BG","G",IF(OR(RIGHT($D1399,2)="-0",RIGHT($D1399,3)="-00",RIGHT($D1399,4)="-000"),"","E"))),"A"))</f>
        <v/>
      </c>
      <c r="T1399" s="65"/>
      <c r="U1399" s="65"/>
      <c r="V1399" s="68"/>
      <c r="X1399" s="69"/>
      <c r="Y1399" s="69"/>
      <c r="AE1399" s="72" t="n">
        <f aca="false">D1399</f>
        <v>0</v>
      </c>
      <c r="AF1399" s="73" t="n">
        <f aca="false">F1399</f>
        <v>-1</v>
      </c>
      <c r="AG1399" s="73" t="n">
        <f aca="false">G1399</f>
        <v>0</v>
      </c>
      <c r="AH1399" s="63"/>
      <c r="AI1399" s="63"/>
      <c r="AJ1399" s="64"/>
      <c r="AK1399" s="64"/>
      <c r="AL1399" s="64"/>
      <c r="AM1399" s="73" t="n">
        <f aca="false">M1399</f>
        <v>0</v>
      </c>
      <c r="AN1399" s="73" t="n">
        <f aca="false">N1399</f>
        <v>0</v>
      </c>
      <c r="AO1399" s="73" t="n">
        <f aca="false">O1399</f>
        <v>0</v>
      </c>
      <c r="AP1399" s="73" t="e">
        <f aca="false">P1399</f>
        <v>#VALUE!</v>
      </c>
      <c r="AQ1399" s="73" t="n">
        <f aca="false">Q1399</f>
        <v>0</v>
      </c>
      <c r="AR1399" s="73" t="n">
        <f aca="false">R1399</f>
        <v>0</v>
      </c>
      <c r="AS1399" s="73" t="str">
        <f aca="false">S1399</f>
        <v/>
      </c>
      <c r="AT1399" s="73" t="n">
        <f aca="false">T1399</f>
        <v>0</v>
      </c>
      <c r="AU1399" s="73" t="n">
        <f aca="false">U1399</f>
        <v>0</v>
      </c>
      <c r="AV1399" s="73" t="n">
        <f aca="false">V1399</f>
        <v>0</v>
      </c>
      <c r="AX1399" s="69" t="n">
        <f aca="false">X1399</f>
        <v>0</v>
      </c>
      <c r="AY1399" s="74" t="n">
        <f aca="false">Y1399</f>
        <v>0</v>
      </c>
    </row>
    <row r="1400" customFormat="false" ht="15" hidden="false" customHeight="false" outlineLevel="0" collapsed="false">
      <c r="A1400" s="58" t="str">
        <f aca="false">IF(ISERROR(SEARCH("-X-",D1400)),IF(S1400="G","NO",IF(S1400="E","YES","")),"EXT")</f>
        <v/>
      </c>
      <c r="C1400" s="59"/>
      <c r="D1400" s="60"/>
      <c r="E1400" s="61"/>
      <c r="F1400" s="62" t="n">
        <f aca="false">LEN(Q1400)-LEN(SUBSTITUTE(Q1400,"/",""))-1</f>
        <v>-1</v>
      </c>
      <c r="G1400" s="62"/>
      <c r="H1400" s="63"/>
      <c r="I1400" s="63"/>
      <c r="J1400" s="64"/>
      <c r="K1400" s="64"/>
      <c r="L1400" s="64"/>
      <c r="M1400" s="63"/>
      <c r="N1400" s="65"/>
      <c r="O1400" s="65"/>
      <c r="P1400" s="66" t="e">
        <f aca="false">MID(SUBSTITUTE(SUBSTITUTE(Q1400,"/",CONCATENATE(CHAR(10),"/")),"/",CONCATENATE(CHAR(10),"/"),F1400+1),2,500)</f>
        <v>#VALUE!</v>
      </c>
      <c r="Q1400" s="67"/>
      <c r="R1400" s="65"/>
      <c r="S1400" s="65" t="str">
        <f aca="false">IF($D1400="","",IF(ISERROR(FIND("/@",RIGHT($Q1400,LEN($Q1400)-FIND("#",SUBSTITUTE($Q1400,"/","#",LEN($Q1400)-LEN(SUBSTITUTE($Q1400,"/",""))))))),IF(LEFT($D1400,4)="BG-X","EG",IF(LEFT($D1400,2)="BG","G",IF(OR(RIGHT($D1400,2)="-0",RIGHT($D1400,3)="-00",RIGHT($D1400,4)="-000"),"","E"))),"A"))</f>
        <v/>
      </c>
      <c r="T1400" s="65"/>
      <c r="U1400" s="65"/>
      <c r="V1400" s="68"/>
      <c r="X1400" s="69"/>
      <c r="Y1400" s="69"/>
      <c r="AE1400" s="72" t="n">
        <f aca="false">D1400</f>
        <v>0</v>
      </c>
      <c r="AF1400" s="73" t="n">
        <f aca="false">F1400</f>
        <v>-1</v>
      </c>
      <c r="AG1400" s="73" t="n">
        <f aca="false">G1400</f>
        <v>0</v>
      </c>
      <c r="AH1400" s="63"/>
      <c r="AI1400" s="63"/>
      <c r="AJ1400" s="64"/>
      <c r="AK1400" s="64"/>
      <c r="AL1400" s="64"/>
      <c r="AM1400" s="73" t="n">
        <f aca="false">M1400</f>
        <v>0</v>
      </c>
      <c r="AN1400" s="73" t="n">
        <f aca="false">N1400</f>
        <v>0</v>
      </c>
      <c r="AO1400" s="73" t="n">
        <f aca="false">O1400</f>
        <v>0</v>
      </c>
      <c r="AP1400" s="73" t="e">
        <f aca="false">P1400</f>
        <v>#VALUE!</v>
      </c>
      <c r="AQ1400" s="73" t="n">
        <f aca="false">Q1400</f>
        <v>0</v>
      </c>
      <c r="AR1400" s="73" t="n">
        <f aca="false">R1400</f>
        <v>0</v>
      </c>
      <c r="AS1400" s="73" t="str">
        <f aca="false">S1400</f>
        <v/>
      </c>
      <c r="AT1400" s="73" t="n">
        <f aca="false">T1400</f>
        <v>0</v>
      </c>
      <c r="AU1400" s="73" t="n">
        <f aca="false">U1400</f>
        <v>0</v>
      </c>
      <c r="AV1400" s="73" t="n">
        <f aca="false">V1400</f>
        <v>0</v>
      </c>
      <c r="AX1400" s="69" t="n">
        <f aca="false">X1400</f>
        <v>0</v>
      </c>
      <c r="AY1400" s="74" t="n">
        <f aca="false">Y1400</f>
        <v>0</v>
      </c>
    </row>
    <row r="1401" customFormat="false" ht="15" hidden="false" customHeight="false" outlineLevel="0" collapsed="false">
      <c r="A1401" s="58" t="str">
        <f aca="false">IF(ISERROR(SEARCH("-X-",D1401)),IF(S1401="G","NO",IF(S1401="E","YES","")),"EXT")</f>
        <v/>
      </c>
      <c r="C1401" s="59"/>
      <c r="D1401" s="60"/>
      <c r="E1401" s="61"/>
      <c r="F1401" s="62" t="n">
        <f aca="false">LEN(Q1401)-LEN(SUBSTITUTE(Q1401,"/",""))-1</f>
        <v>-1</v>
      </c>
      <c r="G1401" s="62"/>
      <c r="H1401" s="63"/>
      <c r="I1401" s="63"/>
      <c r="J1401" s="64"/>
      <c r="K1401" s="64"/>
      <c r="L1401" s="64"/>
      <c r="M1401" s="63"/>
      <c r="N1401" s="65"/>
      <c r="O1401" s="65"/>
      <c r="P1401" s="66" t="e">
        <f aca="false">MID(SUBSTITUTE(SUBSTITUTE(Q1401,"/",CONCATENATE(CHAR(10),"/")),"/",CONCATENATE(CHAR(10),"/"),F1401+1),2,500)</f>
        <v>#VALUE!</v>
      </c>
      <c r="Q1401" s="67"/>
      <c r="R1401" s="65"/>
      <c r="S1401" s="65" t="str">
        <f aca="false">IF($D1401="","",IF(ISERROR(FIND("/@",RIGHT($Q1401,LEN($Q1401)-FIND("#",SUBSTITUTE($Q1401,"/","#",LEN($Q1401)-LEN(SUBSTITUTE($Q1401,"/",""))))))),IF(LEFT($D1401,4)="BG-X","EG",IF(LEFT($D1401,2)="BG","G",IF(OR(RIGHT($D1401,2)="-0",RIGHT($D1401,3)="-00",RIGHT($D1401,4)="-000"),"","E"))),"A"))</f>
        <v/>
      </c>
      <c r="T1401" s="65"/>
      <c r="U1401" s="65"/>
      <c r="V1401" s="68"/>
      <c r="X1401" s="69"/>
      <c r="Y1401" s="69"/>
      <c r="AE1401" s="72" t="n">
        <f aca="false">D1401</f>
        <v>0</v>
      </c>
      <c r="AF1401" s="73" t="n">
        <f aca="false">F1401</f>
        <v>-1</v>
      </c>
      <c r="AG1401" s="73" t="n">
        <f aca="false">G1401</f>
        <v>0</v>
      </c>
      <c r="AH1401" s="63"/>
      <c r="AI1401" s="63"/>
      <c r="AJ1401" s="64"/>
      <c r="AK1401" s="64"/>
      <c r="AL1401" s="64"/>
      <c r="AM1401" s="73" t="n">
        <f aca="false">M1401</f>
        <v>0</v>
      </c>
      <c r="AN1401" s="73" t="n">
        <f aca="false">N1401</f>
        <v>0</v>
      </c>
      <c r="AO1401" s="73" t="n">
        <f aca="false">O1401</f>
        <v>0</v>
      </c>
      <c r="AP1401" s="73" t="e">
        <f aca="false">P1401</f>
        <v>#VALUE!</v>
      </c>
      <c r="AQ1401" s="73" t="n">
        <f aca="false">Q1401</f>
        <v>0</v>
      </c>
      <c r="AR1401" s="73" t="n">
        <f aca="false">R1401</f>
        <v>0</v>
      </c>
      <c r="AS1401" s="73" t="str">
        <f aca="false">S1401</f>
        <v/>
      </c>
      <c r="AT1401" s="73" t="n">
        <f aca="false">T1401</f>
        <v>0</v>
      </c>
      <c r="AU1401" s="73" t="n">
        <f aca="false">U1401</f>
        <v>0</v>
      </c>
      <c r="AV1401" s="73" t="n">
        <f aca="false">V1401</f>
        <v>0</v>
      </c>
      <c r="AX1401" s="69" t="n">
        <f aca="false">X1401</f>
        <v>0</v>
      </c>
      <c r="AY1401" s="74" t="n">
        <f aca="false">Y1401</f>
        <v>0</v>
      </c>
    </row>
    <row r="1402" customFormat="false" ht="15" hidden="false" customHeight="false" outlineLevel="0" collapsed="false">
      <c r="A1402" s="58" t="str">
        <f aca="false">IF(ISERROR(SEARCH("-X-",D1402)),IF(S1402="G","NO",IF(S1402="E","YES","")),"EXT")</f>
        <v/>
      </c>
      <c r="C1402" s="59"/>
      <c r="D1402" s="60"/>
      <c r="E1402" s="61"/>
      <c r="F1402" s="62" t="n">
        <f aca="false">LEN(Q1402)-LEN(SUBSTITUTE(Q1402,"/",""))-1</f>
        <v>-1</v>
      </c>
      <c r="G1402" s="62"/>
      <c r="H1402" s="63"/>
      <c r="I1402" s="63"/>
      <c r="J1402" s="64"/>
      <c r="K1402" s="64"/>
      <c r="L1402" s="64"/>
      <c r="M1402" s="63"/>
      <c r="N1402" s="65"/>
      <c r="O1402" s="65"/>
      <c r="P1402" s="66" t="e">
        <f aca="false">MID(SUBSTITUTE(SUBSTITUTE(Q1402,"/",CONCATENATE(CHAR(10),"/")),"/",CONCATENATE(CHAR(10),"/"),F1402+1),2,500)</f>
        <v>#VALUE!</v>
      </c>
      <c r="Q1402" s="67"/>
      <c r="R1402" s="65"/>
      <c r="S1402" s="65" t="str">
        <f aca="false">IF($D1402="","",IF(ISERROR(FIND("/@",RIGHT($Q1402,LEN($Q1402)-FIND("#",SUBSTITUTE($Q1402,"/","#",LEN($Q1402)-LEN(SUBSTITUTE($Q1402,"/",""))))))),IF(LEFT($D1402,4)="BG-X","EG",IF(LEFT($D1402,2)="BG","G",IF(OR(RIGHT($D1402,2)="-0",RIGHT($D1402,3)="-00",RIGHT($D1402,4)="-000"),"","E"))),"A"))</f>
        <v/>
      </c>
      <c r="T1402" s="65"/>
      <c r="U1402" s="65"/>
      <c r="V1402" s="68"/>
      <c r="X1402" s="69"/>
      <c r="Y1402" s="69"/>
      <c r="AE1402" s="72" t="n">
        <f aca="false">D1402</f>
        <v>0</v>
      </c>
      <c r="AF1402" s="73" t="n">
        <f aca="false">F1402</f>
        <v>-1</v>
      </c>
      <c r="AG1402" s="73" t="n">
        <f aca="false">G1402</f>
        <v>0</v>
      </c>
      <c r="AH1402" s="63"/>
      <c r="AI1402" s="63"/>
      <c r="AJ1402" s="64"/>
      <c r="AK1402" s="64"/>
      <c r="AL1402" s="64"/>
      <c r="AM1402" s="73" t="n">
        <f aca="false">M1402</f>
        <v>0</v>
      </c>
      <c r="AN1402" s="73" t="n">
        <f aca="false">N1402</f>
        <v>0</v>
      </c>
      <c r="AO1402" s="73" t="n">
        <f aca="false">O1402</f>
        <v>0</v>
      </c>
      <c r="AP1402" s="73" t="e">
        <f aca="false">P1402</f>
        <v>#VALUE!</v>
      </c>
      <c r="AQ1402" s="73" t="n">
        <f aca="false">Q1402</f>
        <v>0</v>
      </c>
      <c r="AR1402" s="73" t="n">
        <f aca="false">R1402</f>
        <v>0</v>
      </c>
      <c r="AS1402" s="73" t="str">
        <f aca="false">S1402</f>
        <v/>
      </c>
      <c r="AT1402" s="73" t="n">
        <f aca="false">T1402</f>
        <v>0</v>
      </c>
      <c r="AU1402" s="73" t="n">
        <f aca="false">U1402</f>
        <v>0</v>
      </c>
      <c r="AV1402" s="73" t="n">
        <f aca="false">V1402</f>
        <v>0</v>
      </c>
      <c r="AX1402" s="69" t="n">
        <f aca="false">X1402</f>
        <v>0</v>
      </c>
      <c r="AY1402" s="74" t="n">
        <f aca="false">Y1402</f>
        <v>0</v>
      </c>
    </row>
    <row r="1403" customFormat="false" ht="15" hidden="false" customHeight="false" outlineLevel="0" collapsed="false">
      <c r="A1403" s="58" t="str">
        <f aca="false">IF(ISERROR(SEARCH("-X-",D1403)),IF(S1403="G","NO",IF(S1403="E","YES","")),"EXT")</f>
        <v/>
      </c>
      <c r="C1403" s="59"/>
      <c r="D1403" s="60"/>
      <c r="E1403" s="61"/>
      <c r="F1403" s="62" t="n">
        <f aca="false">LEN(Q1403)-LEN(SUBSTITUTE(Q1403,"/",""))-1</f>
        <v>-1</v>
      </c>
      <c r="G1403" s="62"/>
      <c r="H1403" s="63"/>
      <c r="I1403" s="63"/>
      <c r="J1403" s="64"/>
      <c r="K1403" s="64"/>
      <c r="L1403" s="64"/>
      <c r="M1403" s="63"/>
      <c r="N1403" s="65"/>
      <c r="O1403" s="65"/>
      <c r="P1403" s="66" t="e">
        <f aca="false">MID(SUBSTITUTE(SUBSTITUTE(Q1403,"/",CONCATENATE(CHAR(10),"/")),"/",CONCATENATE(CHAR(10),"/"),F1403+1),2,500)</f>
        <v>#VALUE!</v>
      </c>
      <c r="Q1403" s="67"/>
      <c r="R1403" s="65"/>
      <c r="S1403" s="65" t="str">
        <f aca="false">IF($D1403="","",IF(ISERROR(FIND("/@",RIGHT($Q1403,LEN($Q1403)-FIND("#",SUBSTITUTE($Q1403,"/","#",LEN($Q1403)-LEN(SUBSTITUTE($Q1403,"/",""))))))),IF(LEFT($D1403,4)="BG-X","EG",IF(LEFT($D1403,2)="BG","G",IF(OR(RIGHT($D1403,2)="-0",RIGHT($D1403,3)="-00",RIGHT($D1403,4)="-000"),"","E"))),"A"))</f>
        <v/>
      </c>
      <c r="T1403" s="65"/>
      <c r="U1403" s="65"/>
      <c r="V1403" s="68"/>
      <c r="X1403" s="69"/>
      <c r="Y1403" s="69"/>
      <c r="AE1403" s="72" t="n">
        <f aca="false">D1403</f>
        <v>0</v>
      </c>
      <c r="AF1403" s="73" t="n">
        <f aca="false">F1403</f>
        <v>-1</v>
      </c>
      <c r="AG1403" s="73" t="n">
        <f aca="false">G1403</f>
        <v>0</v>
      </c>
      <c r="AH1403" s="63"/>
      <c r="AI1403" s="63"/>
      <c r="AJ1403" s="64"/>
      <c r="AK1403" s="64"/>
      <c r="AL1403" s="64"/>
      <c r="AM1403" s="73" t="n">
        <f aca="false">M1403</f>
        <v>0</v>
      </c>
      <c r="AN1403" s="73" t="n">
        <f aca="false">N1403</f>
        <v>0</v>
      </c>
      <c r="AO1403" s="73" t="n">
        <f aca="false">O1403</f>
        <v>0</v>
      </c>
      <c r="AP1403" s="73" t="e">
        <f aca="false">P1403</f>
        <v>#VALUE!</v>
      </c>
      <c r="AQ1403" s="73" t="n">
        <f aca="false">Q1403</f>
        <v>0</v>
      </c>
      <c r="AR1403" s="73" t="n">
        <f aca="false">R1403</f>
        <v>0</v>
      </c>
      <c r="AS1403" s="73" t="str">
        <f aca="false">S1403</f>
        <v/>
      </c>
      <c r="AT1403" s="73" t="n">
        <f aca="false">T1403</f>
        <v>0</v>
      </c>
      <c r="AU1403" s="73" t="n">
        <f aca="false">U1403</f>
        <v>0</v>
      </c>
      <c r="AV1403" s="73" t="n">
        <f aca="false">V1403</f>
        <v>0</v>
      </c>
      <c r="AX1403" s="69" t="n">
        <f aca="false">X1403</f>
        <v>0</v>
      </c>
      <c r="AY1403" s="74" t="n">
        <f aca="false">Y1403</f>
        <v>0</v>
      </c>
    </row>
    <row r="1404" customFormat="false" ht="15" hidden="false" customHeight="false" outlineLevel="0" collapsed="false">
      <c r="A1404" s="58" t="str">
        <f aca="false">IF(ISERROR(SEARCH("-X-",D1404)),IF(S1404="G","NO",IF(S1404="E","YES","")),"EXT")</f>
        <v/>
      </c>
      <c r="C1404" s="59"/>
      <c r="D1404" s="60"/>
      <c r="E1404" s="61"/>
      <c r="F1404" s="62" t="n">
        <f aca="false">LEN(Q1404)-LEN(SUBSTITUTE(Q1404,"/",""))-1</f>
        <v>-1</v>
      </c>
      <c r="G1404" s="62"/>
      <c r="H1404" s="63"/>
      <c r="I1404" s="63"/>
      <c r="J1404" s="64"/>
      <c r="K1404" s="64"/>
      <c r="L1404" s="64"/>
      <c r="M1404" s="63"/>
      <c r="N1404" s="65"/>
      <c r="O1404" s="65"/>
      <c r="P1404" s="66" t="e">
        <f aca="false">MID(SUBSTITUTE(SUBSTITUTE(Q1404,"/",CONCATENATE(CHAR(10),"/")),"/",CONCATENATE(CHAR(10),"/"),F1404+1),2,500)</f>
        <v>#VALUE!</v>
      </c>
      <c r="Q1404" s="67"/>
      <c r="R1404" s="65"/>
      <c r="S1404" s="65" t="str">
        <f aca="false">IF($D1404="","",IF(ISERROR(FIND("/@",RIGHT($Q1404,LEN($Q1404)-FIND("#",SUBSTITUTE($Q1404,"/","#",LEN($Q1404)-LEN(SUBSTITUTE($Q1404,"/",""))))))),IF(LEFT($D1404,4)="BG-X","EG",IF(LEFT($D1404,2)="BG","G",IF(OR(RIGHT($D1404,2)="-0",RIGHT($D1404,3)="-00",RIGHT($D1404,4)="-000"),"","E"))),"A"))</f>
        <v/>
      </c>
      <c r="T1404" s="65"/>
      <c r="U1404" s="65"/>
      <c r="V1404" s="68"/>
      <c r="X1404" s="69"/>
      <c r="Y1404" s="69"/>
      <c r="AE1404" s="72" t="n">
        <f aca="false">D1404</f>
        <v>0</v>
      </c>
      <c r="AF1404" s="73" t="n">
        <f aca="false">F1404</f>
        <v>-1</v>
      </c>
      <c r="AG1404" s="73" t="n">
        <f aca="false">G1404</f>
        <v>0</v>
      </c>
      <c r="AH1404" s="63"/>
      <c r="AI1404" s="63"/>
      <c r="AJ1404" s="64"/>
      <c r="AK1404" s="64"/>
      <c r="AL1404" s="64"/>
      <c r="AM1404" s="73" t="n">
        <f aca="false">M1404</f>
        <v>0</v>
      </c>
      <c r="AN1404" s="73" t="n">
        <f aca="false">N1404</f>
        <v>0</v>
      </c>
      <c r="AO1404" s="73" t="n">
        <f aca="false">O1404</f>
        <v>0</v>
      </c>
      <c r="AP1404" s="73" t="e">
        <f aca="false">P1404</f>
        <v>#VALUE!</v>
      </c>
      <c r="AQ1404" s="73" t="n">
        <f aca="false">Q1404</f>
        <v>0</v>
      </c>
      <c r="AR1404" s="73" t="n">
        <f aca="false">R1404</f>
        <v>0</v>
      </c>
      <c r="AS1404" s="73" t="str">
        <f aca="false">S1404</f>
        <v/>
      </c>
      <c r="AT1404" s="73" t="n">
        <f aca="false">T1404</f>
        <v>0</v>
      </c>
      <c r="AU1404" s="73" t="n">
        <f aca="false">U1404</f>
        <v>0</v>
      </c>
      <c r="AV1404" s="73" t="n">
        <f aca="false">V1404</f>
        <v>0</v>
      </c>
      <c r="AX1404" s="69" t="n">
        <f aca="false">X1404</f>
        <v>0</v>
      </c>
      <c r="AY1404" s="74" t="n">
        <f aca="false">Y1404</f>
        <v>0</v>
      </c>
    </row>
    <row r="1405" customFormat="false" ht="15" hidden="false" customHeight="false" outlineLevel="0" collapsed="false">
      <c r="A1405" s="58" t="str">
        <f aca="false">IF(ISERROR(SEARCH("-X-",D1405)),IF(S1405="G","NO",IF(S1405="E","YES","")),"EXT")</f>
        <v/>
      </c>
      <c r="C1405" s="59"/>
      <c r="D1405" s="60"/>
      <c r="E1405" s="61"/>
      <c r="F1405" s="62" t="n">
        <f aca="false">LEN(Q1405)-LEN(SUBSTITUTE(Q1405,"/",""))-1</f>
        <v>-1</v>
      </c>
      <c r="G1405" s="62"/>
      <c r="H1405" s="63"/>
      <c r="I1405" s="63"/>
      <c r="J1405" s="64"/>
      <c r="K1405" s="64"/>
      <c r="L1405" s="64"/>
      <c r="M1405" s="63"/>
      <c r="N1405" s="65"/>
      <c r="O1405" s="65"/>
      <c r="P1405" s="66" t="e">
        <f aca="false">MID(SUBSTITUTE(SUBSTITUTE(Q1405,"/",CONCATENATE(CHAR(10),"/")),"/",CONCATENATE(CHAR(10),"/"),F1405+1),2,500)</f>
        <v>#VALUE!</v>
      </c>
      <c r="Q1405" s="67"/>
      <c r="R1405" s="65"/>
      <c r="S1405" s="65" t="str">
        <f aca="false">IF($D1405="","",IF(ISERROR(FIND("/@",RIGHT($Q1405,LEN($Q1405)-FIND("#",SUBSTITUTE($Q1405,"/","#",LEN($Q1405)-LEN(SUBSTITUTE($Q1405,"/",""))))))),IF(LEFT($D1405,4)="BG-X","EG",IF(LEFT($D1405,2)="BG","G",IF(OR(RIGHT($D1405,2)="-0",RIGHT($D1405,3)="-00",RIGHT($D1405,4)="-000"),"","E"))),"A"))</f>
        <v/>
      </c>
      <c r="T1405" s="65"/>
      <c r="U1405" s="65"/>
      <c r="V1405" s="68"/>
      <c r="X1405" s="69"/>
      <c r="Y1405" s="69"/>
      <c r="AE1405" s="72" t="n">
        <f aca="false">D1405</f>
        <v>0</v>
      </c>
      <c r="AF1405" s="73" t="n">
        <f aca="false">F1405</f>
        <v>-1</v>
      </c>
      <c r="AG1405" s="73" t="n">
        <f aca="false">G1405</f>
        <v>0</v>
      </c>
      <c r="AH1405" s="63"/>
      <c r="AI1405" s="63"/>
      <c r="AJ1405" s="64"/>
      <c r="AK1405" s="64"/>
      <c r="AL1405" s="64"/>
      <c r="AM1405" s="73" t="n">
        <f aca="false">M1405</f>
        <v>0</v>
      </c>
      <c r="AN1405" s="73" t="n">
        <f aca="false">N1405</f>
        <v>0</v>
      </c>
      <c r="AO1405" s="73" t="n">
        <f aca="false">O1405</f>
        <v>0</v>
      </c>
      <c r="AP1405" s="73" t="e">
        <f aca="false">P1405</f>
        <v>#VALUE!</v>
      </c>
      <c r="AQ1405" s="73" t="n">
        <f aca="false">Q1405</f>
        <v>0</v>
      </c>
      <c r="AR1405" s="73" t="n">
        <f aca="false">R1405</f>
        <v>0</v>
      </c>
      <c r="AS1405" s="73" t="str">
        <f aca="false">S1405</f>
        <v/>
      </c>
      <c r="AT1405" s="73" t="n">
        <f aca="false">T1405</f>
        <v>0</v>
      </c>
      <c r="AU1405" s="73" t="n">
        <f aca="false">U1405</f>
        <v>0</v>
      </c>
      <c r="AV1405" s="73" t="n">
        <f aca="false">V1405</f>
        <v>0</v>
      </c>
      <c r="AX1405" s="69" t="n">
        <f aca="false">X1405</f>
        <v>0</v>
      </c>
      <c r="AY1405" s="74" t="n">
        <f aca="false">Y1405</f>
        <v>0</v>
      </c>
    </row>
    <row r="1406" customFormat="false" ht="15" hidden="false" customHeight="false" outlineLevel="0" collapsed="false">
      <c r="A1406" s="58" t="str">
        <f aca="false">IF(ISERROR(SEARCH("-X-",D1406)),IF(S1406="G","NO",IF(S1406="E","YES","")),"EXT")</f>
        <v/>
      </c>
      <c r="C1406" s="59"/>
      <c r="D1406" s="60"/>
      <c r="E1406" s="61"/>
      <c r="F1406" s="62" t="n">
        <f aca="false">LEN(Q1406)-LEN(SUBSTITUTE(Q1406,"/",""))-1</f>
        <v>-1</v>
      </c>
      <c r="G1406" s="62"/>
      <c r="H1406" s="63"/>
      <c r="I1406" s="63"/>
      <c r="J1406" s="64"/>
      <c r="K1406" s="64"/>
      <c r="L1406" s="64"/>
      <c r="M1406" s="63"/>
      <c r="N1406" s="65"/>
      <c r="O1406" s="65"/>
      <c r="P1406" s="66" t="e">
        <f aca="false">MID(SUBSTITUTE(SUBSTITUTE(Q1406,"/",CONCATENATE(CHAR(10),"/")),"/",CONCATENATE(CHAR(10),"/"),F1406+1),2,500)</f>
        <v>#VALUE!</v>
      </c>
      <c r="Q1406" s="67"/>
      <c r="R1406" s="65"/>
      <c r="S1406" s="65" t="str">
        <f aca="false">IF($D1406="","",IF(ISERROR(FIND("/@",RIGHT($Q1406,LEN($Q1406)-FIND("#",SUBSTITUTE($Q1406,"/","#",LEN($Q1406)-LEN(SUBSTITUTE($Q1406,"/",""))))))),IF(LEFT($D1406,4)="BG-X","EG",IF(LEFT($D1406,2)="BG","G",IF(OR(RIGHT($D1406,2)="-0",RIGHT($D1406,3)="-00",RIGHT($D1406,4)="-000"),"","E"))),"A"))</f>
        <v/>
      </c>
      <c r="T1406" s="65"/>
      <c r="U1406" s="65"/>
      <c r="V1406" s="68"/>
      <c r="X1406" s="69"/>
      <c r="Y1406" s="69"/>
      <c r="AE1406" s="72" t="n">
        <f aca="false">D1406</f>
        <v>0</v>
      </c>
      <c r="AF1406" s="73" t="n">
        <f aca="false">F1406</f>
        <v>-1</v>
      </c>
      <c r="AG1406" s="73" t="n">
        <f aca="false">G1406</f>
        <v>0</v>
      </c>
      <c r="AH1406" s="63"/>
      <c r="AI1406" s="63"/>
      <c r="AJ1406" s="64"/>
      <c r="AK1406" s="64"/>
      <c r="AL1406" s="64"/>
      <c r="AM1406" s="73" t="n">
        <f aca="false">M1406</f>
        <v>0</v>
      </c>
      <c r="AN1406" s="73" t="n">
        <f aca="false">N1406</f>
        <v>0</v>
      </c>
      <c r="AO1406" s="73" t="n">
        <f aca="false">O1406</f>
        <v>0</v>
      </c>
      <c r="AP1406" s="73" t="e">
        <f aca="false">P1406</f>
        <v>#VALUE!</v>
      </c>
      <c r="AQ1406" s="73" t="n">
        <f aca="false">Q1406</f>
        <v>0</v>
      </c>
      <c r="AR1406" s="73" t="n">
        <f aca="false">R1406</f>
        <v>0</v>
      </c>
      <c r="AS1406" s="73" t="str">
        <f aca="false">S1406</f>
        <v/>
      </c>
      <c r="AT1406" s="73" t="n">
        <f aca="false">T1406</f>
        <v>0</v>
      </c>
      <c r="AU1406" s="73" t="n">
        <f aca="false">U1406</f>
        <v>0</v>
      </c>
      <c r="AV1406" s="73" t="n">
        <f aca="false">V1406</f>
        <v>0</v>
      </c>
      <c r="AX1406" s="69" t="n">
        <f aca="false">X1406</f>
        <v>0</v>
      </c>
      <c r="AY1406" s="74" t="n">
        <f aca="false">Y1406</f>
        <v>0</v>
      </c>
    </row>
    <row r="1407" customFormat="false" ht="15" hidden="false" customHeight="false" outlineLevel="0" collapsed="false">
      <c r="A1407" s="58" t="str">
        <f aca="false">IF(ISERROR(SEARCH("-X-",D1407)),IF(S1407="G","NO",IF(S1407="E","YES","")),"EXT")</f>
        <v/>
      </c>
      <c r="C1407" s="59"/>
      <c r="D1407" s="60"/>
      <c r="E1407" s="61"/>
      <c r="F1407" s="62" t="n">
        <f aca="false">LEN(Q1407)-LEN(SUBSTITUTE(Q1407,"/",""))-1</f>
        <v>-1</v>
      </c>
      <c r="G1407" s="62"/>
      <c r="H1407" s="63"/>
      <c r="I1407" s="63"/>
      <c r="J1407" s="64"/>
      <c r="K1407" s="64"/>
      <c r="L1407" s="64"/>
      <c r="M1407" s="63"/>
      <c r="N1407" s="65"/>
      <c r="O1407" s="65"/>
      <c r="P1407" s="66" t="e">
        <f aca="false">MID(SUBSTITUTE(SUBSTITUTE(Q1407,"/",CONCATENATE(CHAR(10),"/")),"/",CONCATENATE(CHAR(10),"/"),F1407+1),2,500)</f>
        <v>#VALUE!</v>
      </c>
      <c r="Q1407" s="67"/>
      <c r="R1407" s="65"/>
      <c r="S1407" s="65" t="str">
        <f aca="false">IF($D1407="","",IF(ISERROR(FIND("/@",RIGHT($Q1407,LEN($Q1407)-FIND("#",SUBSTITUTE($Q1407,"/","#",LEN($Q1407)-LEN(SUBSTITUTE($Q1407,"/",""))))))),IF(LEFT($D1407,4)="BG-X","EG",IF(LEFT($D1407,2)="BG","G",IF(OR(RIGHT($D1407,2)="-0",RIGHT($D1407,3)="-00",RIGHT($D1407,4)="-000"),"","E"))),"A"))</f>
        <v/>
      </c>
      <c r="T1407" s="65"/>
      <c r="U1407" s="65"/>
      <c r="V1407" s="68"/>
      <c r="X1407" s="69"/>
      <c r="Y1407" s="69"/>
      <c r="AE1407" s="72" t="n">
        <f aca="false">D1407</f>
        <v>0</v>
      </c>
      <c r="AF1407" s="73" t="n">
        <f aca="false">F1407</f>
        <v>-1</v>
      </c>
      <c r="AG1407" s="73" t="n">
        <f aca="false">G1407</f>
        <v>0</v>
      </c>
      <c r="AH1407" s="63"/>
      <c r="AI1407" s="63"/>
      <c r="AJ1407" s="64"/>
      <c r="AK1407" s="64"/>
      <c r="AL1407" s="64"/>
      <c r="AM1407" s="73" t="n">
        <f aca="false">M1407</f>
        <v>0</v>
      </c>
      <c r="AN1407" s="73" t="n">
        <f aca="false">N1407</f>
        <v>0</v>
      </c>
      <c r="AO1407" s="73" t="n">
        <f aca="false">O1407</f>
        <v>0</v>
      </c>
      <c r="AP1407" s="73" t="e">
        <f aca="false">P1407</f>
        <v>#VALUE!</v>
      </c>
      <c r="AQ1407" s="73" t="n">
        <f aca="false">Q1407</f>
        <v>0</v>
      </c>
      <c r="AR1407" s="73" t="n">
        <f aca="false">R1407</f>
        <v>0</v>
      </c>
      <c r="AS1407" s="73" t="str">
        <f aca="false">S1407</f>
        <v/>
      </c>
      <c r="AT1407" s="73" t="n">
        <f aca="false">T1407</f>
        <v>0</v>
      </c>
      <c r="AU1407" s="73" t="n">
        <f aca="false">U1407</f>
        <v>0</v>
      </c>
      <c r="AV1407" s="73" t="n">
        <f aca="false">V1407</f>
        <v>0</v>
      </c>
      <c r="AX1407" s="69" t="n">
        <f aca="false">X1407</f>
        <v>0</v>
      </c>
      <c r="AY1407" s="74" t="n">
        <f aca="false">Y1407</f>
        <v>0</v>
      </c>
    </row>
    <row r="1408" customFormat="false" ht="15" hidden="false" customHeight="false" outlineLevel="0" collapsed="false">
      <c r="A1408" s="58" t="str">
        <f aca="false">IF(ISERROR(SEARCH("-X-",D1408)),IF(S1408="G","NO",IF(S1408="E","YES","")),"EXT")</f>
        <v/>
      </c>
      <c r="C1408" s="59"/>
      <c r="D1408" s="60"/>
      <c r="E1408" s="61"/>
      <c r="F1408" s="62" t="n">
        <f aca="false">LEN(Q1408)-LEN(SUBSTITUTE(Q1408,"/",""))-1</f>
        <v>-1</v>
      </c>
      <c r="G1408" s="62"/>
      <c r="H1408" s="63"/>
      <c r="I1408" s="63"/>
      <c r="J1408" s="64"/>
      <c r="K1408" s="64"/>
      <c r="L1408" s="64"/>
      <c r="M1408" s="63"/>
      <c r="N1408" s="65"/>
      <c r="O1408" s="65"/>
      <c r="P1408" s="66" t="e">
        <f aca="false">MID(SUBSTITUTE(SUBSTITUTE(Q1408,"/",CONCATENATE(CHAR(10),"/")),"/",CONCATENATE(CHAR(10),"/"),F1408+1),2,500)</f>
        <v>#VALUE!</v>
      </c>
      <c r="Q1408" s="67"/>
      <c r="R1408" s="65"/>
      <c r="S1408" s="65" t="str">
        <f aca="false">IF($D1408="","",IF(ISERROR(FIND("/@",RIGHT($Q1408,LEN($Q1408)-FIND("#",SUBSTITUTE($Q1408,"/","#",LEN($Q1408)-LEN(SUBSTITUTE($Q1408,"/",""))))))),IF(LEFT($D1408,4)="BG-X","EG",IF(LEFT($D1408,2)="BG","G",IF(OR(RIGHT($D1408,2)="-0",RIGHT($D1408,3)="-00",RIGHT($D1408,4)="-000"),"","E"))),"A"))</f>
        <v/>
      </c>
      <c r="T1408" s="65"/>
      <c r="U1408" s="65"/>
      <c r="V1408" s="68"/>
      <c r="X1408" s="69"/>
      <c r="Y1408" s="69"/>
      <c r="AE1408" s="72" t="n">
        <f aca="false">D1408</f>
        <v>0</v>
      </c>
      <c r="AF1408" s="73" t="n">
        <f aca="false">F1408</f>
        <v>-1</v>
      </c>
      <c r="AG1408" s="73" t="n">
        <f aca="false">G1408</f>
        <v>0</v>
      </c>
      <c r="AH1408" s="63"/>
      <c r="AI1408" s="63"/>
      <c r="AJ1408" s="64"/>
      <c r="AK1408" s="64"/>
      <c r="AL1408" s="64"/>
      <c r="AM1408" s="73" t="n">
        <f aca="false">M1408</f>
        <v>0</v>
      </c>
      <c r="AN1408" s="73" t="n">
        <f aca="false">N1408</f>
        <v>0</v>
      </c>
      <c r="AO1408" s="73" t="n">
        <f aca="false">O1408</f>
        <v>0</v>
      </c>
      <c r="AP1408" s="73" t="e">
        <f aca="false">P1408</f>
        <v>#VALUE!</v>
      </c>
      <c r="AQ1408" s="73" t="n">
        <f aca="false">Q1408</f>
        <v>0</v>
      </c>
      <c r="AR1408" s="73" t="n">
        <f aca="false">R1408</f>
        <v>0</v>
      </c>
      <c r="AS1408" s="73" t="str">
        <f aca="false">S1408</f>
        <v/>
      </c>
      <c r="AT1408" s="73" t="n">
        <f aca="false">T1408</f>
        <v>0</v>
      </c>
      <c r="AU1408" s="73" t="n">
        <f aca="false">U1408</f>
        <v>0</v>
      </c>
      <c r="AV1408" s="73" t="n">
        <f aca="false">V1408</f>
        <v>0</v>
      </c>
      <c r="AX1408" s="69" t="n">
        <f aca="false">X1408</f>
        <v>0</v>
      </c>
      <c r="AY1408" s="74" t="n">
        <f aca="false">Y1408</f>
        <v>0</v>
      </c>
    </row>
    <row r="1409" customFormat="false" ht="15" hidden="false" customHeight="false" outlineLevel="0" collapsed="false">
      <c r="A1409" s="58" t="str">
        <f aca="false">IF(ISERROR(SEARCH("-X-",D1409)),IF(S1409="G","NO",IF(S1409="E","YES","")),"EXT")</f>
        <v/>
      </c>
      <c r="C1409" s="59"/>
      <c r="D1409" s="60"/>
      <c r="E1409" s="61"/>
      <c r="F1409" s="62" t="n">
        <f aca="false">LEN(Q1409)-LEN(SUBSTITUTE(Q1409,"/",""))-1</f>
        <v>-1</v>
      </c>
      <c r="G1409" s="62"/>
      <c r="H1409" s="63"/>
      <c r="I1409" s="63"/>
      <c r="J1409" s="64"/>
      <c r="K1409" s="64"/>
      <c r="L1409" s="64"/>
      <c r="M1409" s="63"/>
      <c r="N1409" s="65"/>
      <c r="O1409" s="65"/>
      <c r="P1409" s="66" t="e">
        <f aca="false">MID(SUBSTITUTE(SUBSTITUTE(Q1409,"/",CONCATENATE(CHAR(10),"/")),"/",CONCATENATE(CHAR(10),"/"),F1409+1),2,500)</f>
        <v>#VALUE!</v>
      </c>
      <c r="Q1409" s="67"/>
      <c r="R1409" s="65"/>
      <c r="S1409" s="65" t="str">
        <f aca="false">IF($D1409="","",IF(ISERROR(FIND("/@",RIGHT($Q1409,LEN($Q1409)-FIND("#",SUBSTITUTE($Q1409,"/","#",LEN($Q1409)-LEN(SUBSTITUTE($Q1409,"/",""))))))),IF(LEFT($D1409,4)="BG-X","EG",IF(LEFT($D1409,2)="BG","G",IF(OR(RIGHT($D1409,2)="-0",RIGHT($D1409,3)="-00",RIGHT($D1409,4)="-000"),"","E"))),"A"))</f>
        <v/>
      </c>
      <c r="T1409" s="65"/>
      <c r="U1409" s="65"/>
      <c r="V1409" s="68"/>
      <c r="X1409" s="69"/>
      <c r="Y1409" s="69"/>
      <c r="AE1409" s="72" t="n">
        <f aca="false">D1409</f>
        <v>0</v>
      </c>
      <c r="AF1409" s="73" t="n">
        <f aca="false">F1409</f>
        <v>-1</v>
      </c>
      <c r="AG1409" s="73" t="n">
        <f aca="false">G1409</f>
        <v>0</v>
      </c>
      <c r="AH1409" s="63"/>
      <c r="AI1409" s="63"/>
      <c r="AJ1409" s="64"/>
      <c r="AK1409" s="64"/>
      <c r="AL1409" s="64"/>
      <c r="AM1409" s="73" t="n">
        <f aca="false">M1409</f>
        <v>0</v>
      </c>
      <c r="AN1409" s="73" t="n">
        <f aca="false">N1409</f>
        <v>0</v>
      </c>
      <c r="AO1409" s="73" t="n">
        <f aca="false">O1409</f>
        <v>0</v>
      </c>
      <c r="AP1409" s="73" t="e">
        <f aca="false">P1409</f>
        <v>#VALUE!</v>
      </c>
      <c r="AQ1409" s="73" t="n">
        <f aca="false">Q1409</f>
        <v>0</v>
      </c>
      <c r="AR1409" s="73" t="n">
        <f aca="false">R1409</f>
        <v>0</v>
      </c>
      <c r="AS1409" s="73" t="str">
        <f aca="false">S1409</f>
        <v/>
      </c>
      <c r="AT1409" s="73" t="n">
        <f aca="false">T1409</f>
        <v>0</v>
      </c>
      <c r="AU1409" s="73" t="n">
        <f aca="false">U1409</f>
        <v>0</v>
      </c>
      <c r="AV1409" s="73" t="n">
        <f aca="false">V1409</f>
        <v>0</v>
      </c>
      <c r="AX1409" s="69" t="n">
        <f aca="false">X1409</f>
        <v>0</v>
      </c>
      <c r="AY1409" s="74" t="n">
        <f aca="false">Y1409</f>
        <v>0</v>
      </c>
    </row>
    <row r="1410" customFormat="false" ht="15" hidden="false" customHeight="false" outlineLevel="0" collapsed="false">
      <c r="A1410" s="58" t="str">
        <f aca="false">IF(ISERROR(SEARCH("-X-",D1410)),IF(S1410="G","NO",IF(S1410="E","YES","")),"EXT")</f>
        <v/>
      </c>
      <c r="C1410" s="59"/>
      <c r="D1410" s="60"/>
      <c r="E1410" s="61"/>
      <c r="F1410" s="62" t="n">
        <f aca="false">LEN(Q1410)-LEN(SUBSTITUTE(Q1410,"/",""))-1</f>
        <v>-1</v>
      </c>
      <c r="G1410" s="62"/>
      <c r="H1410" s="63"/>
      <c r="I1410" s="63"/>
      <c r="J1410" s="64"/>
      <c r="K1410" s="64"/>
      <c r="L1410" s="64"/>
      <c r="M1410" s="63"/>
      <c r="N1410" s="65"/>
      <c r="O1410" s="65"/>
      <c r="P1410" s="66" t="e">
        <f aca="false">MID(SUBSTITUTE(SUBSTITUTE(Q1410,"/",CONCATENATE(CHAR(10),"/")),"/",CONCATENATE(CHAR(10),"/"),F1410+1),2,500)</f>
        <v>#VALUE!</v>
      </c>
      <c r="Q1410" s="67"/>
      <c r="R1410" s="65"/>
      <c r="S1410" s="65" t="str">
        <f aca="false">IF($D1410="","",IF(ISERROR(FIND("/@",RIGHT($Q1410,LEN($Q1410)-FIND("#",SUBSTITUTE($Q1410,"/","#",LEN($Q1410)-LEN(SUBSTITUTE($Q1410,"/",""))))))),IF(LEFT($D1410,4)="BG-X","EG",IF(LEFT($D1410,2)="BG","G",IF(OR(RIGHT($D1410,2)="-0",RIGHT($D1410,3)="-00",RIGHT($D1410,4)="-000"),"","E"))),"A"))</f>
        <v/>
      </c>
      <c r="T1410" s="65"/>
      <c r="U1410" s="65"/>
      <c r="V1410" s="68"/>
      <c r="X1410" s="69"/>
      <c r="Y1410" s="69"/>
      <c r="AE1410" s="72" t="n">
        <f aca="false">D1410</f>
        <v>0</v>
      </c>
      <c r="AF1410" s="73" t="n">
        <f aca="false">F1410</f>
        <v>-1</v>
      </c>
      <c r="AG1410" s="73" t="n">
        <f aca="false">G1410</f>
        <v>0</v>
      </c>
      <c r="AH1410" s="63"/>
      <c r="AI1410" s="63"/>
      <c r="AJ1410" s="64"/>
      <c r="AK1410" s="64"/>
      <c r="AL1410" s="64"/>
      <c r="AM1410" s="73" t="n">
        <f aca="false">M1410</f>
        <v>0</v>
      </c>
      <c r="AN1410" s="73" t="n">
        <f aca="false">N1410</f>
        <v>0</v>
      </c>
      <c r="AO1410" s="73" t="n">
        <f aca="false">O1410</f>
        <v>0</v>
      </c>
      <c r="AP1410" s="73" t="e">
        <f aca="false">P1410</f>
        <v>#VALUE!</v>
      </c>
      <c r="AQ1410" s="73" t="n">
        <f aca="false">Q1410</f>
        <v>0</v>
      </c>
      <c r="AR1410" s="73" t="n">
        <f aca="false">R1410</f>
        <v>0</v>
      </c>
      <c r="AS1410" s="73" t="str">
        <f aca="false">S1410</f>
        <v/>
      </c>
      <c r="AT1410" s="73" t="n">
        <f aca="false">T1410</f>
        <v>0</v>
      </c>
      <c r="AU1410" s="73" t="n">
        <f aca="false">U1410</f>
        <v>0</v>
      </c>
      <c r="AV1410" s="73" t="n">
        <f aca="false">V1410</f>
        <v>0</v>
      </c>
      <c r="AX1410" s="69" t="n">
        <f aca="false">X1410</f>
        <v>0</v>
      </c>
      <c r="AY1410" s="74" t="n">
        <f aca="false">Y1410</f>
        <v>0</v>
      </c>
    </row>
    <row r="1411" customFormat="false" ht="15" hidden="false" customHeight="false" outlineLevel="0" collapsed="false">
      <c r="A1411" s="58" t="str">
        <f aca="false">IF(ISERROR(SEARCH("-X-",D1411)),IF(S1411="G","NO",IF(S1411="E","YES","")),"EXT")</f>
        <v/>
      </c>
      <c r="C1411" s="59"/>
      <c r="D1411" s="60"/>
      <c r="E1411" s="61"/>
      <c r="F1411" s="62" t="n">
        <f aca="false">LEN(Q1411)-LEN(SUBSTITUTE(Q1411,"/",""))-1</f>
        <v>-1</v>
      </c>
      <c r="G1411" s="62"/>
      <c r="H1411" s="63"/>
      <c r="I1411" s="63"/>
      <c r="J1411" s="64"/>
      <c r="K1411" s="64"/>
      <c r="L1411" s="64"/>
      <c r="M1411" s="63"/>
      <c r="N1411" s="65"/>
      <c r="O1411" s="65"/>
      <c r="P1411" s="66" t="e">
        <f aca="false">MID(SUBSTITUTE(SUBSTITUTE(Q1411,"/",CONCATENATE(CHAR(10),"/")),"/",CONCATENATE(CHAR(10),"/"),F1411+1),2,500)</f>
        <v>#VALUE!</v>
      </c>
      <c r="Q1411" s="67"/>
      <c r="R1411" s="65"/>
      <c r="S1411" s="65" t="str">
        <f aca="false">IF($D1411="","",IF(ISERROR(FIND("/@",RIGHT($Q1411,LEN($Q1411)-FIND("#",SUBSTITUTE($Q1411,"/","#",LEN($Q1411)-LEN(SUBSTITUTE($Q1411,"/",""))))))),IF(LEFT($D1411,4)="BG-X","EG",IF(LEFT($D1411,2)="BG","G",IF(OR(RIGHT($D1411,2)="-0",RIGHT($D1411,3)="-00",RIGHT($D1411,4)="-000"),"","E"))),"A"))</f>
        <v/>
      </c>
      <c r="T1411" s="65"/>
      <c r="U1411" s="65"/>
      <c r="V1411" s="68"/>
      <c r="X1411" s="69"/>
      <c r="Y1411" s="69"/>
      <c r="AE1411" s="72" t="n">
        <f aca="false">D1411</f>
        <v>0</v>
      </c>
      <c r="AF1411" s="73" t="n">
        <f aca="false">F1411</f>
        <v>-1</v>
      </c>
      <c r="AG1411" s="73" t="n">
        <f aca="false">G1411</f>
        <v>0</v>
      </c>
      <c r="AH1411" s="63"/>
      <c r="AI1411" s="63"/>
      <c r="AJ1411" s="64"/>
      <c r="AK1411" s="64"/>
      <c r="AL1411" s="64"/>
      <c r="AM1411" s="73" t="n">
        <f aca="false">M1411</f>
        <v>0</v>
      </c>
      <c r="AN1411" s="73" t="n">
        <f aca="false">N1411</f>
        <v>0</v>
      </c>
      <c r="AO1411" s="73" t="n">
        <f aca="false">O1411</f>
        <v>0</v>
      </c>
      <c r="AP1411" s="73" t="e">
        <f aca="false">P1411</f>
        <v>#VALUE!</v>
      </c>
      <c r="AQ1411" s="73" t="n">
        <f aca="false">Q1411</f>
        <v>0</v>
      </c>
      <c r="AR1411" s="73" t="n">
        <f aca="false">R1411</f>
        <v>0</v>
      </c>
      <c r="AS1411" s="73" t="str">
        <f aca="false">S1411</f>
        <v/>
      </c>
      <c r="AT1411" s="73" t="n">
        <f aca="false">T1411</f>
        <v>0</v>
      </c>
      <c r="AU1411" s="73" t="n">
        <f aca="false">U1411</f>
        <v>0</v>
      </c>
      <c r="AV1411" s="73" t="n">
        <f aca="false">V1411</f>
        <v>0</v>
      </c>
      <c r="AX1411" s="69" t="n">
        <f aca="false">X1411</f>
        <v>0</v>
      </c>
      <c r="AY1411" s="74" t="n">
        <f aca="false">Y1411</f>
        <v>0</v>
      </c>
    </row>
    <row r="1412" customFormat="false" ht="15" hidden="false" customHeight="false" outlineLevel="0" collapsed="false">
      <c r="A1412" s="58" t="str">
        <f aca="false">IF(ISERROR(SEARCH("-X-",D1412)),IF(S1412="G","NO",IF(S1412="E","YES","")),"EXT")</f>
        <v/>
      </c>
      <c r="C1412" s="59"/>
      <c r="D1412" s="60"/>
      <c r="E1412" s="61"/>
      <c r="F1412" s="62" t="n">
        <f aca="false">LEN(Q1412)-LEN(SUBSTITUTE(Q1412,"/",""))-1</f>
        <v>-1</v>
      </c>
      <c r="G1412" s="62"/>
      <c r="H1412" s="63"/>
      <c r="I1412" s="63"/>
      <c r="J1412" s="64"/>
      <c r="K1412" s="64"/>
      <c r="L1412" s="64"/>
      <c r="M1412" s="63"/>
      <c r="N1412" s="65"/>
      <c r="O1412" s="65"/>
      <c r="P1412" s="66" t="e">
        <f aca="false">MID(SUBSTITUTE(SUBSTITUTE(Q1412,"/",CONCATENATE(CHAR(10),"/")),"/",CONCATENATE(CHAR(10),"/"),F1412+1),2,500)</f>
        <v>#VALUE!</v>
      </c>
      <c r="Q1412" s="67"/>
      <c r="R1412" s="65"/>
      <c r="S1412" s="65" t="str">
        <f aca="false">IF($D1412="","",IF(ISERROR(FIND("/@",RIGHT($Q1412,LEN($Q1412)-FIND("#",SUBSTITUTE($Q1412,"/","#",LEN($Q1412)-LEN(SUBSTITUTE($Q1412,"/",""))))))),IF(LEFT($D1412,4)="BG-X","EG",IF(LEFT($D1412,2)="BG","G",IF(OR(RIGHT($D1412,2)="-0",RIGHT($D1412,3)="-00",RIGHT($D1412,4)="-000"),"","E"))),"A"))</f>
        <v/>
      </c>
      <c r="T1412" s="65"/>
      <c r="U1412" s="65"/>
      <c r="V1412" s="68"/>
      <c r="X1412" s="69"/>
      <c r="Y1412" s="69"/>
      <c r="AE1412" s="72" t="n">
        <f aca="false">D1412</f>
        <v>0</v>
      </c>
      <c r="AF1412" s="73" t="n">
        <f aca="false">F1412</f>
        <v>-1</v>
      </c>
      <c r="AG1412" s="73" t="n">
        <f aca="false">G1412</f>
        <v>0</v>
      </c>
      <c r="AH1412" s="63"/>
      <c r="AI1412" s="63"/>
      <c r="AJ1412" s="64"/>
      <c r="AK1412" s="64"/>
      <c r="AL1412" s="64"/>
      <c r="AM1412" s="73" t="n">
        <f aca="false">M1412</f>
        <v>0</v>
      </c>
      <c r="AN1412" s="73" t="n">
        <f aca="false">N1412</f>
        <v>0</v>
      </c>
      <c r="AO1412" s="73" t="n">
        <f aca="false">O1412</f>
        <v>0</v>
      </c>
      <c r="AP1412" s="73" t="e">
        <f aca="false">P1412</f>
        <v>#VALUE!</v>
      </c>
      <c r="AQ1412" s="73" t="n">
        <f aca="false">Q1412</f>
        <v>0</v>
      </c>
      <c r="AR1412" s="73" t="n">
        <f aca="false">R1412</f>
        <v>0</v>
      </c>
      <c r="AS1412" s="73" t="str">
        <f aca="false">S1412</f>
        <v/>
      </c>
      <c r="AT1412" s="73" t="n">
        <f aca="false">T1412</f>
        <v>0</v>
      </c>
      <c r="AU1412" s="73" t="n">
        <f aca="false">U1412</f>
        <v>0</v>
      </c>
      <c r="AV1412" s="73" t="n">
        <f aca="false">V1412</f>
        <v>0</v>
      </c>
      <c r="AX1412" s="69" t="n">
        <f aca="false">X1412</f>
        <v>0</v>
      </c>
      <c r="AY1412" s="74" t="n">
        <f aca="false">Y1412</f>
        <v>0</v>
      </c>
    </row>
    <row r="1413" customFormat="false" ht="15" hidden="false" customHeight="false" outlineLevel="0" collapsed="false">
      <c r="A1413" s="58" t="str">
        <f aca="false">IF(ISERROR(SEARCH("-X-",D1413)),IF(S1413="G","NO",IF(S1413="E","YES","")),"EXT")</f>
        <v/>
      </c>
      <c r="C1413" s="59"/>
      <c r="D1413" s="60"/>
      <c r="E1413" s="61"/>
      <c r="F1413" s="62" t="n">
        <f aca="false">LEN(Q1413)-LEN(SUBSTITUTE(Q1413,"/",""))-1</f>
        <v>-1</v>
      </c>
      <c r="G1413" s="62"/>
      <c r="H1413" s="63"/>
      <c r="I1413" s="63"/>
      <c r="J1413" s="64"/>
      <c r="K1413" s="64"/>
      <c r="L1413" s="64"/>
      <c r="M1413" s="63"/>
      <c r="N1413" s="65"/>
      <c r="O1413" s="65"/>
      <c r="P1413" s="66" t="e">
        <f aca="false">MID(SUBSTITUTE(SUBSTITUTE(Q1413,"/",CONCATENATE(CHAR(10),"/")),"/",CONCATENATE(CHAR(10),"/"),F1413+1),2,500)</f>
        <v>#VALUE!</v>
      </c>
      <c r="Q1413" s="67"/>
      <c r="R1413" s="65"/>
      <c r="S1413" s="65" t="str">
        <f aca="false">IF($D1413="","",IF(ISERROR(FIND("/@",RIGHT($Q1413,LEN($Q1413)-FIND("#",SUBSTITUTE($Q1413,"/","#",LEN($Q1413)-LEN(SUBSTITUTE($Q1413,"/",""))))))),IF(LEFT($D1413,4)="BG-X","EG",IF(LEFT($D1413,2)="BG","G",IF(OR(RIGHT($D1413,2)="-0",RIGHT($D1413,3)="-00",RIGHT($D1413,4)="-000"),"","E"))),"A"))</f>
        <v/>
      </c>
      <c r="T1413" s="65"/>
      <c r="U1413" s="65"/>
      <c r="V1413" s="68"/>
      <c r="X1413" s="69"/>
      <c r="Y1413" s="69"/>
      <c r="AE1413" s="72" t="n">
        <f aca="false">D1413</f>
        <v>0</v>
      </c>
      <c r="AF1413" s="73" t="n">
        <f aca="false">F1413</f>
        <v>-1</v>
      </c>
      <c r="AG1413" s="73" t="n">
        <f aca="false">G1413</f>
        <v>0</v>
      </c>
      <c r="AH1413" s="63"/>
      <c r="AI1413" s="63"/>
      <c r="AJ1413" s="64"/>
      <c r="AK1413" s="64"/>
      <c r="AL1413" s="64"/>
      <c r="AM1413" s="73" t="n">
        <f aca="false">M1413</f>
        <v>0</v>
      </c>
      <c r="AN1413" s="73" t="n">
        <f aca="false">N1413</f>
        <v>0</v>
      </c>
      <c r="AO1413" s="73" t="n">
        <f aca="false">O1413</f>
        <v>0</v>
      </c>
      <c r="AP1413" s="73" t="e">
        <f aca="false">P1413</f>
        <v>#VALUE!</v>
      </c>
      <c r="AQ1413" s="73" t="n">
        <f aca="false">Q1413</f>
        <v>0</v>
      </c>
      <c r="AR1413" s="73" t="n">
        <f aca="false">R1413</f>
        <v>0</v>
      </c>
      <c r="AS1413" s="73" t="str">
        <f aca="false">S1413</f>
        <v/>
      </c>
      <c r="AT1413" s="73" t="n">
        <f aca="false">T1413</f>
        <v>0</v>
      </c>
      <c r="AU1413" s="73" t="n">
        <f aca="false">U1413</f>
        <v>0</v>
      </c>
      <c r="AV1413" s="73" t="n">
        <f aca="false">V1413</f>
        <v>0</v>
      </c>
      <c r="AX1413" s="69" t="n">
        <f aca="false">X1413</f>
        <v>0</v>
      </c>
      <c r="AY1413" s="74" t="n">
        <f aca="false">Y1413</f>
        <v>0</v>
      </c>
    </row>
    <row r="1414" customFormat="false" ht="15" hidden="false" customHeight="false" outlineLevel="0" collapsed="false">
      <c r="A1414" s="58" t="str">
        <f aca="false">IF(ISERROR(SEARCH("-X-",D1414)),IF(S1414="G","NO",IF(S1414="E","YES","")),"EXT")</f>
        <v/>
      </c>
      <c r="C1414" s="59"/>
      <c r="D1414" s="60"/>
      <c r="E1414" s="61"/>
      <c r="F1414" s="62" t="n">
        <f aca="false">LEN(Q1414)-LEN(SUBSTITUTE(Q1414,"/",""))-1</f>
        <v>-1</v>
      </c>
      <c r="G1414" s="62"/>
      <c r="H1414" s="63"/>
      <c r="I1414" s="63"/>
      <c r="J1414" s="64"/>
      <c r="K1414" s="64"/>
      <c r="L1414" s="64"/>
      <c r="M1414" s="63"/>
      <c r="N1414" s="65"/>
      <c r="O1414" s="65"/>
      <c r="P1414" s="66" t="e">
        <f aca="false">MID(SUBSTITUTE(SUBSTITUTE(Q1414,"/",CONCATENATE(CHAR(10),"/")),"/",CONCATENATE(CHAR(10),"/"),F1414+1),2,500)</f>
        <v>#VALUE!</v>
      </c>
      <c r="Q1414" s="67"/>
      <c r="R1414" s="65"/>
      <c r="S1414" s="65" t="str">
        <f aca="false">IF($D1414="","",IF(ISERROR(FIND("/@",RIGHT($Q1414,LEN($Q1414)-FIND("#",SUBSTITUTE($Q1414,"/","#",LEN($Q1414)-LEN(SUBSTITUTE($Q1414,"/",""))))))),IF(LEFT($D1414,4)="BG-X","EG",IF(LEFT($D1414,2)="BG","G",IF(OR(RIGHT($D1414,2)="-0",RIGHT($D1414,3)="-00",RIGHT($D1414,4)="-000"),"","E"))),"A"))</f>
        <v/>
      </c>
      <c r="T1414" s="65"/>
      <c r="U1414" s="65"/>
      <c r="V1414" s="68"/>
      <c r="X1414" s="69"/>
      <c r="Y1414" s="69"/>
      <c r="AE1414" s="72" t="n">
        <f aca="false">D1414</f>
        <v>0</v>
      </c>
      <c r="AF1414" s="73" t="n">
        <f aca="false">F1414</f>
        <v>-1</v>
      </c>
      <c r="AG1414" s="73" t="n">
        <f aca="false">G1414</f>
        <v>0</v>
      </c>
      <c r="AH1414" s="63"/>
      <c r="AI1414" s="63"/>
      <c r="AJ1414" s="64"/>
      <c r="AK1414" s="64"/>
      <c r="AL1414" s="64"/>
      <c r="AM1414" s="73" t="n">
        <f aca="false">M1414</f>
        <v>0</v>
      </c>
      <c r="AN1414" s="73" t="n">
        <f aca="false">N1414</f>
        <v>0</v>
      </c>
      <c r="AO1414" s="73" t="n">
        <f aca="false">O1414</f>
        <v>0</v>
      </c>
      <c r="AP1414" s="73" t="e">
        <f aca="false">P1414</f>
        <v>#VALUE!</v>
      </c>
      <c r="AQ1414" s="73" t="n">
        <f aca="false">Q1414</f>
        <v>0</v>
      </c>
      <c r="AR1414" s="73" t="n">
        <f aca="false">R1414</f>
        <v>0</v>
      </c>
      <c r="AS1414" s="73" t="str">
        <f aca="false">S1414</f>
        <v/>
      </c>
      <c r="AT1414" s="73" t="n">
        <f aca="false">T1414</f>
        <v>0</v>
      </c>
      <c r="AU1414" s="73" t="n">
        <f aca="false">U1414</f>
        <v>0</v>
      </c>
      <c r="AV1414" s="73" t="n">
        <f aca="false">V1414</f>
        <v>0</v>
      </c>
      <c r="AX1414" s="69" t="n">
        <f aca="false">X1414</f>
        <v>0</v>
      </c>
      <c r="AY1414" s="74" t="n">
        <f aca="false">Y1414</f>
        <v>0</v>
      </c>
    </row>
    <row r="1415" customFormat="false" ht="15" hidden="false" customHeight="false" outlineLevel="0" collapsed="false">
      <c r="A1415" s="58" t="str">
        <f aca="false">IF(ISERROR(SEARCH("-X-",D1415)),IF(S1415="G","NO",IF(S1415="E","YES","")),"EXT")</f>
        <v/>
      </c>
      <c r="C1415" s="59"/>
      <c r="D1415" s="60"/>
      <c r="E1415" s="61"/>
      <c r="F1415" s="62" t="n">
        <f aca="false">LEN(Q1415)-LEN(SUBSTITUTE(Q1415,"/",""))-1</f>
        <v>-1</v>
      </c>
      <c r="G1415" s="62"/>
      <c r="H1415" s="63"/>
      <c r="I1415" s="63"/>
      <c r="J1415" s="64"/>
      <c r="K1415" s="64"/>
      <c r="L1415" s="64"/>
      <c r="M1415" s="63"/>
      <c r="N1415" s="65"/>
      <c r="O1415" s="65"/>
      <c r="P1415" s="66" t="e">
        <f aca="false">MID(SUBSTITUTE(SUBSTITUTE(Q1415,"/",CONCATENATE(CHAR(10),"/")),"/",CONCATENATE(CHAR(10),"/"),F1415+1),2,500)</f>
        <v>#VALUE!</v>
      </c>
      <c r="Q1415" s="67"/>
      <c r="R1415" s="65"/>
      <c r="S1415" s="65" t="str">
        <f aca="false">IF($D1415="","",IF(ISERROR(FIND("/@",RIGHT($Q1415,LEN($Q1415)-FIND("#",SUBSTITUTE($Q1415,"/","#",LEN($Q1415)-LEN(SUBSTITUTE($Q1415,"/",""))))))),IF(LEFT($D1415,4)="BG-X","EG",IF(LEFT($D1415,2)="BG","G",IF(OR(RIGHT($D1415,2)="-0",RIGHT($D1415,3)="-00",RIGHT($D1415,4)="-000"),"","E"))),"A"))</f>
        <v/>
      </c>
      <c r="T1415" s="65"/>
      <c r="U1415" s="65"/>
      <c r="V1415" s="68"/>
      <c r="X1415" s="69"/>
      <c r="Y1415" s="69"/>
      <c r="AE1415" s="72" t="n">
        <f aca="false">D1415</f>
        <v>0</v>
      </c>
      <c r="AF1415" s="73" t="n">
        <f aca="false">F1415</f>
        <v>-1</v>
      </c>
      <c r="AG1415" s="73" t="n">
        <f aca="false">G1415</f>
        <v>0</v>
      </c>
      <c r="AH1415" s="63"/>
      <c r="AI1415" s="63"/>
      <c r="AJ1415" s="64"/>
      <c r="AK1415" s="64"/>
      <c r="AL1415" s="64"/>
      <c r="AM1415" s="73" t="n">
        <f aca="false">M1415</f>
        <v>0</v>
      </c>
      <c r="AN1415" s="73" t="n">
        <f aca="false">N1415</f>
        <v>0</v>
      </c>
      <c r="AO1415" s="73" t="n">
        <f aca="false">O1415</f>
        <v>0</v>
      </c>
      <c r="AP1415" s="73" t="e">
        <f aca="false">P1415</f>
        <v>#VALUE!</v>
      </c>
      <c r="AQ1415" s="73" t="n">
        <f aca="false">Q1415</f>
        <v>0</v>
      </c>
      <c r="AR1415" s="73" t="n">
        <f aca="false">R1415</f>
        <v>0</v>
      </c>
      <c r="AS1415" s="73" t="str">
        <f aca="false">S1415</f>
        <v/>
      </c>
      <c r="AT1415" s="73" t="n">
        <f aca="false">T1415</f>
        <v>0</v>
      </c>
      <c r="AU1415" s="73" t="n">
        <f aca="false">U1415</f>
        <v>0</v>
      </c>
      <c r="AV1415" s="73" t="n">
        <f aca="false">V1415</f>
        <v>0</v>
      </c>
      <c r="AX1415" s="69" t="n">
        <f aca="false">X1415</f>
        <v>0</v>
      </c>
      <c r="AY1415" s="74" t="n">
        <f aca="false">Y1415</f>
        <v>0</v>
      </c>
    </row>
    <row r="1416" customFormat="false" ht="15" hidden="false" customHeight="false" outlineLevel="0" collapsed="false">
      <c r="A1416" s="58" t="str">
        <f aca="false">IF(ISERROR(SEARCH("-X-",D1416)),IF(S1416="G","NO",IF(S1416="E","YES","")),"EXT")</f>
        <v/>
      </c>
      <c r="C1416" s="59"/>
      <c r="D1416" s="60"/>
      <c r="E1416" s="61"/>
      <c r="F1416" s="62" t="n">
        <f aca="false">LEN(Q1416)-LEN(SUBSTITUTE(Q1416,"/",""))-1</f>
        <v>-1</v>
      </c>
      <c r="G1416" s="62"/>
      <c r="H1416" s="63"/>
      <c r="I1416" s="63"/>
      <c r="J1416" s="64"/>
      <c r="K1416" s="64"/>
      <c r="L1416" s="64"/>
      <c r="M1416" s="63"/>
      <c r="N1416" s="65"/>
      <c r="O1416" s="65"/>
      <c r="P1416" s="66" t="e">
        <f aca="false">MID(SUBSTITUTE(SUBSTITUTE(Q1416,"/",CONCATENATE(CHAR(10),"/")),"/",CONCATENATE(CHAR(10),"/"),F1416+1),2,500)</f>
        <v>#VALUE!</v>
      </c>
      <c r="Q1416" s="67"/>
      <c r="R1416" s="65"/>
      <c r="S1416" s="65" t="str">
        <f aca="false">IF($D1416="","",IF(ISERROR(FIND("/@",RIGHT($Q1416,LEN($Q1416)-FIND("#",SUBSTITUTE($Q1416,"/","#",LEN($Q1416)-LEN(SUBSTITUTE($Q1416,"/",""))))))),IF(LEFT($D1416,4)="BG-X","EG",IF(LEFT($D1416,2)="BG","G",IF(OR(RIGHT($D1416,2)="-0",RIGHT($D1416,3)="-00",RIGHT($D1416,4)="-000"),"","E"))),"A"))</f>
        <v/>
      </c>
      <c r="T1416" s="65"/>
      <c r="U1416" s="65"/>
      <c r="V1416" s="68"/>
      <c r="X1416" s="69"/>
      <c r="Y1416" s="69"/>
      <c r="AE1416" s="72" t="n">
        <f aca="false">D1416</f>
        <v>0</v>
      </c>
      <c r="AF1416" s="73" t="n">
        <f aca="false">F1416</f>
        <v>-1</v>
      </c>
      <c r="AG1416" s="73" t="n">
        <f aca="false">G1416</f>
        <v>0</v>
      </c>
      <c r="AH1416" s="63"/>
      <c r="AI1416" s="63"/>
      <c r="AJ1416" s="64"/>
      <c r="AK1416" s="64"/>
      <c r="AL1416" s="64"/>
      <c r="AM1416" s="73" t="n">
        <f aca="false">M1416</f>
        <v>0</v>
      </c>
      <c r="AN1416" s="73" t="n">
        <f aca="false">N1416</f>
        <v>0</v>
      </c>
      <c r="AO1416" s="73" t="n">
        <f aca="false">O1416</f>
        <v>0</v>
      </c>
      <c r="AP1416" s="73" t="e">
        <f aca="false">P1416</f>
        <v>#VALUE!</v>
      </c>
      <c r="AQ1416" s="73" t="n">
        <f aca="false">Q1416</f>
        <v>0</v>
      </c>
      <c r="AR1416" s="73" t="n">
        <f aca="false">R1416</f>
        <v>0</v>
      </c>
      <c r="AS1416" s="73" t="str">
        <f aca="false">S1416</f>
        <v/>
      </c>
      <c r="AT1416" s="73" t="n">
        <f aca="false">T1416</f>
        <v>0</v>
      </c>
      <c r="AU1416" s="73" t="n">
        <f aca="false">U1416</f>
        <v>0</v>
      </c>
      <c r="AV1416" s="73" t="n">
        <f aca="false">V1416</f>
        <v>0</v>
      </c>
      <c r="AX1416" s="69" t="n">
        <f aca="false">X1416</f>
        <v>0</v>
      </c>
      <c r="AY1416" s="74" t="n">
        <f aca="false">Y1416</f>
        <v>0</v>
      </c>
    </row>
    <row r="1417" customFormat="false" ht="15" hidden="false" customHeight="false" outlineLevel="0" collapsed="false">
      <c r="A1417" s="58" t="str">
        <f aca="false">IF(ISERROR(SEARCH("-X-",D1417)),IF(S1417="G","NO",IF(S1417="E","YES","")),"EXT")</f>
        <v/>
      </c>
      <c r="C1417" s="59"/>
      <c r="D1417" s="60"/>
      <c r="E1417" s="61"/>
      <c r="F1417" s="62" t="n">
        <f aca="false">LEN(Q1417)-LEN(SUBSTITUTE(Q1417,"/",""))-1</f>
        <v>-1</v>
      </c>
      <c r="G1417" s="62"/>
      <c r="H1417" s="63"/>
      <c r="I1417" s="63"/>
      <c r="J1417" s="64"/>
      <c r="K1417" s="64"/>
      <c r="L1417" s="64"/>
      <c r="M1417" s="63"/>
      <c r="N1417" s="65"/>
      <c r="O1417" s="65"/>
      <c r="P1417" s="66" t="e">
        <f aca="false">MID(SUBSTITUTE(SUBSTITUTE(Q1417,"/",CONCATENATE(CHAR(10),"/")),"/",CONCATENATE(CHAR(10),"/"),F1417+1),2,500)</f>
        <v>#VALUE!</v>
      </c>
      <c r="Q1417" s="67"/>
      <c r="R1417" s="65"/>
      <c r="S1417" s="65" t="str">
        <f aca="false">IF($D1417="","",IF(ISERROR(FIND("/@",RIGHT($Q1417,LEN($Q1417)-FIND("#",SUBSTITUTE($Q1417,"/","#",LEN($Q1417)-LEN(SUBSTITUTE($Q1417,"/",""))))))),IF(LEFT($D1417,4)="BG-X","EG",IF(LEFT($D1417,2)="BG","G",IF(OR(RIGHT($D1417,2)="-0",RIGHT($D1417,3)="-00",RIGHT($D1417,4)="-000"),"","E"))),"A"))</f>
        <v/>
      </c>
      <c r="T1417" s="65"/>
      <c r="U1417" s="65"/>
      <c r="V1417" s="68"/>
      <c r="X1417" s="69"/>
      <c r="Y1417" s="69"/>
      <c r="AE1417" s="72" t="n">
        <f aca="false">D1417</f>
        <v>0</v>
      </c>
      <c r="AF1417" s="73" t="n">
        <f aca="false">F1417</f>
        <v>-1</v>
      </c>
      <c r="AG1417" s="73" t="n">
        <f aca="false">G1417</f>
        <v>0</v>
      </c>
      <c r="AH1417" s="63"/>
      <c r="AI1417" s="63"/>
      <c r="AJ1417" s="64"/>
      <c r="AK1417" s="64"/>
      <c r="AL1417" s="64"/>
      <c r="AM1417" s="73" t="n">
        <f aca="false">M1417</f>
        <v>0</v>
      </c>
      <c r="AN1417" s="73" t="n">
        <f aca="false">N1417</f>
        <v>0</v>
      </c>
      <c r="AO1417" s="73" t="n">
        <f aca="false">O1417</f>
        <v>0</v>
      </c>
      <c r="AP1417" s="73" t="e">
        <f aca="false">P1417</f>
        <v>#VALUE!</v>
      </c>
      <c r="AQ1417" s="73" t="n">
        <f aca="false">Q1417</f>
        <v>0</v>
      </c>
      <c r="AR1417" s="73" t="n">
        <f aca="false">R1417</f>
        <v>0</v>
      </c>
      <c r="AS1417" s="73" t="str">
        <f aca="false">S1417</f>
        <v/>
      </c>
      <c r="AT1417" s="73" t="n">
        <f aca="false">T1417</f>
        <v>0</v>
      </c>
      <c r="AU1417" s="73" t="n">
        <f aca="false">U1417</f>
        <v>0</v>
      </c>
      <c r="AV1417" s="73" t="n">
        <f aca="false">V1417</f>
        <v>0</v>
      </c>
      <c r="AX1417" s="69" t="n">
        <f aca="false">X1417</f>
        <v>0</v>
      </c>
      <c r="AY1417" s="74" t="n">
        <f aca="false">Y1417</f>
        <v>0</v>
      </c>
    </row>
    <row r="1418" customFormat="false" ht="15" hidden="false" customHeight="false" outlineLevel="0" collapsed="false">
      <c r="A1418" s="58" t="str">
        <f aca="false">IF(ISERROR(SEARCH("-X-",D1418)),IF(S1418="G","NO",IF(S1418="E","YES","")),"EXT")</f>
        <v/>
      </c>
      <c r="C1418" s="59"/>
      <c r="D1418" s="60"/>
      <c r="E1418" s="61"/>
      <c r="F1418" s="62" t="n">
        <f aca="false">LEN(Q1418)-LEN(SUBSTITUTE(Q1418,"/",""))-1</f>
        <v>-1</v>
      </c>
      <c r="G1418" s="62"/>
      <c r="H1418" s="63"/>
      <c r="I1418" s="63"/>
      <c r="J1418" s="64"/>
      <c r="K1418" s="64"/>
      <c r="L1418" s="64"/>
      <c r="M1418" s="63"/>
      <c r="N1418" s="65"/>
      <c r="O1418" s="65"/>
      <c r="P1418" s="66" t="e">
        <f aca="false">MID(SUBSTITUTE(SUBSTITUTE(Q1418,"/",CONCATENATE(CHAR(10),"/")),"/",CONCATENATE(CHAR(10),"/"),F1418+1),2,500)</f>
        <v>#VALUE!</v>
      </c>
      <c r="Q1418" s="67"/>
      <c r="R1418" s="65"/>
      <c r="S1418" s="65" t="str">
        <f aca="false">IF($D1418="","",IF(ISERROR(FIND("/@",RIGHT($Q1418,LEN($Q1418)-FIND("#",SUBSTITUTE($Q1418,"/","#",LEN($Q1418)-LEN(SUBSTITUTE($Q1418,"/",""))))))),IF(LEFT($D1418,4)="BG-X","EG",IF(LEFT($D1418,2)="BG","G",IF(OR(RIGHT($D1418,2)="-0",RIGHT($D1418,3)="-00",RIGHT($D1418,4)="-000"),"","E"))),"A"))</f>
        <v/>
      </c>
      <c r="T1418" s="65"/>
      <c r="U1418" s="65"/>
      <c r="V1418" s="68"/>
      <c r="X1418" s="69"/>
      <c r="Y1418" s="69"/>
      <c r="AE1418" s="72" t="n">
        <f aca="false">D1418</f>
        <v>0</v>
      </c>
      <c r="AF1418" s="73" t="n">
        <f aca="false">F1418</f>
        <v>-1</v>
      </c>
      <c r="AG1418" s="73" t="n">
        <f aca="false">G1418</f>
        <v>0</v>
      </c>
      <c r="AH1418" s="63"/>
      <c r="AI1418" s="63"/>
      <c r="AJ1418" s="64"/>
      <c r="AK1418" s="64"/>
      <c r="AL1418" s="64"/>
      <c r="AM1418" s="73" t="n">
        <f aca="false">M1418</f>
        <v>0</v>
      </c>
      <c r="AN1418" s="73" t="n">
        <f aca="false">N1418</f>
        <v>0</v>
      </c>
      <c r="AO1418" s="73" t="n">
        <f aca="false">O1418</f>
        <v>0</v>
      </c>
      <c r="AP1418" s="73" t="e">
        <f aca="false">P1418</f>
        <v>#VALUE!</v>
      </c>
      <c r="AQ1418" s="73" t="n">
        <f aca="false">Q1418</f>
        <v>0</v>
      </c>
      <c r="AR1418" s="73" t="n">
        <f aca="false">R1418</f>
        <v>0</v>
      </c>
      <c r="AS1418" s="73" t="str">
        <f aca="false">S1418</f>
        <v/>
      </c>
      <c r="AT1418" s="73" t="n">
        <f aca="false">T1418</f>
        <v>0</v>
      </c>
      <c r="AU1418" s="73" t="n">
        <f aca="false">U1418</f>
        <v>0</v>
      </c>
      <c r="AV1418" s="73" t="n">
        <f aca="false">V1418</f>
        <v>0</v>
      </c>
      <c r="AX1418" s="69" t="n">
        <f aca="false">X1418</f>
        <v>0</v>
      </c>
      <c r="AY1418" s="74" t="n">
        <f aca="false">Y1418</f>
        <v>0</v>
      </c>
    </row>
    <row r="1419" customFormat="false" ht="15" hidden="false" customHeight="false" outlineLevel="0" collapsed="false">
      <c r="A1419" s="58" t="str">
        <f aca="false">IF(ISERROR(SEARCH("-X-",D1419)),IF(S1419="G","NO",IF(S1419="E","YES","")),"EXT")</f>
        <v/>
      </c>
      <c r="C1419" s="59"/>
      <c r="D1419" s="60"/>
      <c r="E1419" s="61"/>
      <c r="F1419" s="62" t="n">
        <f aca="false">LEN(Q1419)-LEN(SUBSTITUTE(Q1419,"/",""))-1</f>
        <v>-1</v>
      </c>
      <c r="G1419" s="62"/>
      <c r="H1419" s="63"/>
      <c r="I1419" s="63"/>
      <c r="J1419" s="64"/>
      <c r="K1419" s="64"/>
      <c r="L1419" s="64"/>
      <c r="M1419" s="63"/>
      <c r="N1419" s="65"/>
      <c r="O1419" s="65"/>
      <c r="P1419" s="66" t="e">
        <f aca="false">MID(SUBSTITUTE(SUBSTITUTE(Q1419,"/",CONCATENATE(CHAR(10),"/")),"/",CONCATENATE(CHAR(10),"/"),F1419+1),2,500)</f>
        <v>#VALUE!</v>
      </c>
      <c r="Q1419" s="67"/>
      <c r="R1419" s="65"/>
      <c r="S1419" s="65" t="str">
        <f aca="false">IF($D1419="","",IF(ISERROR(FIND("/@",RIGHT($Q1419,LEN($Q1419)-FIND("#",SUBSTITUTE($Q1419,"/","#",LEN($Q1419)-LEN(SUBSTITUTE($Q1419,"/",""))))))),IF(LEFT($D1419,4)="BG-X","EG",IF(LEFT($D1419,2)="BG","G",IF(OR(RIGHT($D1419,2)="-0",RIGHT($D1419,3)="-00",RIGHT($D1419,4)="-000"),"","E"))),"A"))</f>
        <v/>
      </c>
      <c r="T1419" s="65"/>
      <c r="U1419" s="65"/>
      <c r="V1419" s="68"/>
      <c r="X1419" s="69"/>
      <c r="Y1419" s="69"/>
      <c r="AE1419" s="72" t="n">
        <f aca="false">D1419</f>
        <v>0</v>
      </c>
      <c r="AF1419" s="73" t="n">
        <f aca="false">F1419</f>
        <v>-1</v>
      </c>
      <c r="AG1419" s="73" t="n">
        <f aca="false">G1419</f>
        <v>0</v>
      </c>
      <c r="AH1419" s="63"/>
      <c r="AI1419" s="63"/>
      <c r="AJ1419" s="64"/>
      <c r="AK1419" s="64"/>
      <c r="AL1419" s="64"/>
      <c r="AM1419" s="73" t="n">
        <f aca="false">M1419</f>
        <v>0</v>
      </c>
      <c r="AN1419" s="73" t="n">
        <f aca="false">N1419</f>
        <v>0</v>
      </c>
      <c r="AO1419" s="73" t="n">
        <f aca="false">O1419</f>
        <v>0</v>
      </c>
      <c r="AP1419" s="73" t="e">
        <f aca="false">P1419</f>
        <v>#VALUE!</v>
      </c>
      <c r="AQ1419" s="73" t="n">
        <f aca="false">Q1419</f>
        <v>0</v>
      </c>
      <c r="AR1419" s="73" t="n">
        <f aca="false">R1419</f>
        <v>0</v>
      </c>
      <c r="AS1419" s="73" t="str">
        <f aca="false">S1419</f>
        <v/>
      </c>
      <c r="AT1419" s="73" t="n">
        <f aca="false">T1419</f>
        <v>0</v>
      </c>
      <c r="AU1419" s="73" t="n">
        <f aca="false">U1419</f>
        <v>0</v>
      </c>
      <c r="AV1419" s="73" t="n">
        <f aca="false">V1419</f>
        <v>0</v>
      </c>
      <c r="AX1419" s="69" t="n">
        <f aca="false">X1419</f>
        <v>0</v>
      </c>
      <c r="AY1419" s="74" t="n">
        <f aca="false">Y1419</f>
        <v>0</v>
      </c>
    </row>
    <row r="1420" customFormat="false" ht="15" hidden="false" customHeight="false" outlineLevel="0" collapsed="false">
      <c r="A1420" s="58" t="str">
        <f aca="false">IF(ISERROR(SEARCH("-X-",D1420)),IF(S1420="G","NO",IF(S1420="E","YES","")),"EXT")</f>
        <v/>
      </c>
      <c r="C1420" s="59"/>
      <c r="D1420" s="60"/>
      <c r="E1420" s="61"/>
      <c r="F1420" s="62" t="n">
        <f aca="false">LEN(Q1420)-LEN(SUBSTITUTE(Q1420,"/",""))-1</f>
        <v>-1</v>
      </c>
      <c r="G1420" s="62"/>
      <c r="H1420" s="63"/>
      <c r="I1420" s="63"/>
      <c r="J1420" s="64"/>
      <c r="K1420" s="64"/>
      <c r="L1420" s="64"/>
      <c r="M1420" s="63"/>
      <c r="N1420" s="65"/>
      <c r="O1420" s="65"/>
      <c r="P1420" s="66" t="e">
        <f aca="false">MID(SUBSTITUTE(SUBSTITUTE(Q1420,"/",CONCATENATE(CHAR(10),"/")),"/",CONCATENATE(CHAR(10),"/"),F1420+1),2,500)</f>
        <v>#VALUE!</v>
      </c>
      <c r="Q1420" s="67"/>
      <c r="R1420" s="65"/>
      <c r="S1420" s="65" t="str">
        <f aca="false">IF($D1420="","",IF(ISERROR(FIND("/@",RIGHT($Q1420,LEN($Q1420)-FIND("#",SUBSTITUTE($Q1420,"/","#",LEN($Q1420)-LEN(SUBSTITUTE($Q1420,"/",""))))))),IF(LEFT($D1420,4)="BG-X","EG",IF(LEFT($D1420,2)="BG","G",IF(OR(RIGHT($D1420,2)="-0",RIGHT($D1420,3)="-00",RIGHT($D1420,4)="-000"),"","E"))),"A"))</f>
        <v/>
      </c>
      <c r="T1420" s="65"/>
      <c r="U1420" s="65"/>
      <c r="V1420" s="68"/>
      <c r="X1420" s="69"/>
      <c r="Y1420" s="69"/>
      <c r="AE1420" s="72" t="n">
        <f aca="false">D1420</f>
        <v>0</v>
      </c>
      <c r="AF1420" s="73" t="n">
        <f aca="false">F1420</f>
        <v>-1</v>
      </c>
      <c r="AG1420" s="73" t="n">
        <f aca="false">G1420</f>
        <v>0</v>
      </c>
      <c r="AH1420" s="63"/>
      <c r="AI1420" s="63"/>
      <c r="AJ1420" s="64"/>
      <c r="AK1420" s="64"/>
      <c r="AL1420" s="64"/>
      <c r="AM1420" s="73" t="n">
        <f aca="false">M1420</f>
        <v>0</v>
      </c>
      <c r="AN1420" s="73" t="n">
        <f aca="false">N1420</f>
        <v>0</v>
      </c>
      <c r="AO1420" s="73" t="n">
        <f aca="false">O1420</f>
        <v>0</v>
      </c>
      <c r="AP1420" s="73" t="e">
        <f aca="false">P1420</f>
        <v>#VALUE!</v>
      </c>
      <c r="AQ1420" s="73" t="n">
        <f aca="false">Q1420</f>
        <v>0</v>
      </c>
      <c r="AR1420" s="73" t="n">
        <f aca="false">R1420</f>
        <v>0</v>
      </c>
      <c r="AS1420" s="73" t="str">
        <f aca="false">S1420</f>
        <v/>
      </c>
      <c r="AT1420" s="73" t="n">
        <f aca="false">T1420</f>
        <v>0</v>
      </c>
      <c r="AU1420" s="73" t="n">
        <f aca="false">U1420</f>
        <v>0</v>
      </c>
      <c r="AV1420" s="73" t="n">
        <f aca="false">V1420</f>
        <v>0</v>
      </c>
      <c r="AX1420" s="69" t="n">
        <f aca="false">X1420</f>
        <v>0</v>
      </c>
      <c r="AY1420" s="74" t="n">
        <f aca="false">Y1420</f>
        <v>0</v>
      </c>
    </row>
    <row r="1421" customFormat="false" ht="15" hidden="false" customHeight="false" outlineLevel="0" collapsed="false">
      <c r="A1421" s="58" t="str">
        <f aca="false">IF(ISERROR(SEARCH("-X-",D1421)),IF(S1421="G","NO",IF(S1421="E","YES","")),"EXT")</f>
        <v/>
      </c>
      <c r="C1421" s="59"/>
      <c r="D1421" s="60"/>
      <c r="E1421" s="61"/>
      <c r="F1421" s="62" t="n">
        <f aca="false">LEN(Q1421)-LEN(SUBSTITUTE(Q1421,"/",""))-1</f>
        <v>-1</v>
      </c>
      <c r="G1421" s="62"/>
      <c r="H1421" s="63"/>
      <c r="I1421" s="63"/>
      <c r="J1421" s="64"/>
      <c r="K1421" s="64"/>
      <c r="L1421" s="64"/>
      <c r="M1421" s="63"/>
      <c r="N1421" s="65"/>
      <c r="O1421" s="65"/>
      <c r="P1421" s="66" t="e">
        <f aca="false">MID(SUBSTITUTE(SUBSTITUTE(Q1421,"/",CONCATENATE(CHAR(10),"/")),"/",CONCATENATE(CHAR(10),"/"),F1421+1),2,500)</f>
        <v>#VALUE!</v>
      </c>
      <c r="Q1421" s="67"/>
      <c r="R1421" s="65"/>
      <c r="S1421" s="65" t="str">
        <f aca="false">IF($D1421="","",IF(ISERROR(FIND("/@",RIGHT($Q1421,LEN($Q1421)-FIND("#",SUBSTITUTE($Q1421,"/","#",LEN($Q1421)-LEN(SUBSTITUTE($Q1421,"/",""))))))),IF(LEFT($D1421,4)="BG-X","EG",IF(LEFT($D1421,2)="BG","G",IF(OR(RIGHT($D1421,2)="-0",RIGHT($D1421,3)="-00",RIGHT($D1421,4)="-000"),"","E"))),"A"))</f>
        <v/>
      </c>
      <c r="T1421" s="65"/>
      <c r="U1421" s="65"/>
      <c r="V1421" s="68"/>
      <c r="X1421" s="69"/>
      <c r="Y1421" s="69"/>
      <c r="AE1421" s="72" t="n">
        <f aca="false">D1421</f>
        <v>0</v>
      </c>
      <c r="AF1421" s="73" t="n">
        <f aca="false">F1421</f>
        <v>-1</v>
      </c>
      <c r="AG1421" s="73" t="n">
        <f aca="false">G1421</f>
        <v>0</v>
      </c>
      <c r="AH1421" s="63"/>
      <c r="AI1421" s="63"/>
      <c r="AJ1421" s="64"/>
      <c r="AK1421" s="64"/>
      <c r="AL1421" s="64"/>
      <c r="AM1421" s="73" t="n">
        <f aca="false">M1421</f>
        <v>0</v>
      </c>
      <c r="AN1421" s="73" t="n">
        <f aca="false">N1421</f>
        <v>0</v>
      </c>
      <c r="AO1421" s="73" t="n">
        <f aca="false">O1421</f>
        <v>0</v>
      </c>
      <c r="AP1421" s="73" t="e">
        <f aca="false">P1421</f>
        <v>#VALUE!</v>
      </c>
      <c r="AQ1421" s="73" t="n">
        <f aca="false">Q1421</f>
        <v>0</v>
      </c>
      <c r="AR1421" s="73" t="n">
        <f aca="false">R1421</f>
        <v>0</v>
      </c>
      <c r="AS1421" s="73" t="str">
        <f aca="false">S1421</f>
        <v/>
      </c>
      <c r="AT1421" s="73" t="n">
        <f aca="false">T1421</f>
        <v>0</v>
      </c>
      <c r="AU1421" s="73" t="n">
        <f aca="false">U1421</f>
        <v>0</v>
      </c>
      <c r="AV1421" s="73" t="n">
        <f aca="false">V1421</f>
        <v>0</v>
      </c>
      <c r="AX1421" s="69" t="n">
        <f aca="false">X1421</f>
        <v>0</v>
      </c>
      <c r="AY1421" s="74" t="n">
        <f aca="false">Y1421</f>
        <v>0</v>
      </c>
    </row>
    <row r="1422" customFormat="false" ht="15" hidden="false" customHeight="false" outlineLevel="0" collapsed="false">
      <c r="A1422" s="58" t="str">
        <f aca="false">IF(ISERROR(SEARCH("-X-",D1422)),IF(S1422="G","NO",IF(S1422="E","YES","")),"EXT")</f>
        <v/>
      </c>
      <c r="C1422" s="59"/>
      <c r="D1422" s="60"/>
      <c r="E1422" s="61"/>
      <c r="F1422" s="62" t="n">
        <f aca="false">LEN(Q1422)-LEN(SUBSTITUTE(Q1422,"/",""))-1</f>
        <v>-1</v>
      </c>
      <c r="G1422" s="62"/>
      <c r="H1422" s="63"/>
      <c r="I1422" s="63"/>
      <c r="J1422" s="64"/>
      <c r="K1422" s="64"/>
      <c r="L1422" s="64"/>
      <c r="M1422" s="63"/>
      <c r="N1422" s="65"/>
      <c r="O1422" s="65"/>
      <c r="P1422" s="66" t="e">
        <f aca="false">MID(SUBSTITUTE(SUBSTITUTE(Q1422,"/",CONCATENATE(CHAR(10),"/")),"/",CONCATENATE(CHAR(10),"/"),F1422+1),2,500)</f>
        <v>#VALUE!</v>
      </c>
      <c r="Q1422" s="67"/>
      <c r="R1422" s="65"/>
      <c r="S1422" s="65" t="str">
        <f aca="false">IF($D1422="","",IF(ISERROR(FIND("/@",RIGHT($Q1422,LEN($Q1422)-FIND("#",SUBSTITUTE($Q1422,"/","#",LEN($Q1422)-LEN(SUBSTITUTE($Q1422,"/",""))))))),IF(LEFT($D1422,4)="BG-X","EG",IF(LEFT($D1422,2)="BG","G",IF(OR(RIGHT($D1422,2)="-0",RIGHT($D1422,3)="-00",RIGHT($D1422,4)="-000"),"","E"))),"A"))</f>
        <v/>
      </c>
      <c r="T1422" s="65"/>
      <c r="U1422" s="65"/>
      <c r="V1422" s="68"/>
      <c r="X1422" s="69"/>
      <c r="Y1422" s="69"/>
      <c r="AE1422" s="72" t="n">
        <f aca="false">D1422</f>
        <v>0</v>
      </c>
      <c r="AF1422" s="73" t="n">
        <f aca="false">F1422</f>
        <v>-1</v>
      </c>
      <c r="AG1422" s="73" t="n">
        <f aca="false">G1422</f>
        <v>0</v>
      </c>
      <c r="AH1422" s="63"/>
      <c r="AI1422" s="63"/>
      <c r="AJ1422" s="64"/>
      <c r="AK1422" s="64"/>
      <c r="AL1422" s="64"/>
      <c r="AM1422" s="73" t="n">
        <f aca="false">M1422</f>
        <v>0</v>
      </c>
      <c r="AN1422" s="73" t="n">
        <f aca="false">N1422</f>
        <v>0</v>
      </c>
      <c r="AO1422" s="73" t="n">
        <f aca="false">O1422</f>
        <v>0</v>
      </c>
      <c r="AP1422" s="73" t="e">
        <f aca="false">P1422</f>
        <v>#VALUE!</v>
      </c>
      <c r="AQ1422" s="73" t="n">
        <f aca="false">Q1422</f>
        <v>0</v>
      </c>
      <c r="AR1422" s="73" t="n">
        <f aca="false">R1422</f>
        <v>0</v>
      </c>
      <c r="AS1422" s="73" t="str">
        <f aca="false">S1422</f>
        <v/>
      </c>
      <c r="AT1422" s="73" t="n">
        <f aca="false">T1422</f>
        <v>0</v>
      </c>
      <c r="AU1422" s="73" t="n">
        <f aca="false">U1422</f>
        <v>0</v>
      </c>
      <c r="AV1422" s="73" t="n">
        <f aca="false">V1422</f>
        <v>0</v>
      </c>
      <c r="AX1422" s="69" t="n">
        <f aca="false">X1422</f>
        <v>0</v>
      </c>
      <c r="AY1422" s="74" t="n">
        <f aca="false">Y1422</f>
        <v>0</v>
      </c>
    </row>
    <row r="1423" customFormat="false" ht="15" hidden="false" customHeight="false" outlineLevel="0" collapsed="false">
      <c r="A1423" s="58" t="str">
        <f aca="false">IF(ISERROR(SEARCH("-X-",D1423)),IF(S1423="G","NO",IF(S1423="E","YES","")),"EXT")</f>
        <v/>
      </c>
      <c r="C1423" s="59"/>
      <c r="D1423" s="60"/>
      <c r="E1423" s="61"/>
      <c r="F1423" s="62" t="n">
        <f aca="false">LEN(Q1423)-LEN(SUBSTITUTE(Q1423,"/",""))-1</f>
        <v>-1</v>
      </c>
      <c r="G1423" s="62"/>
      <c r="H1423" s="63"/>
      <c r="I1423" s="63"/>
      <c r="J1423" s="64"/>
      <c r="K1423" s="64"/>
      <c r="L1423" s="64"/>
      <c r="M1423" s="63"/>
      <c r="N1423" s="65"/>
      <c r="O1423" s="65"/>
      <c r="P1423" s="66" t="e">
        <f aca="false">MID(SUBSTITUTE(SUBSTITUTE(Q1423,"/",CONCATENATE(CHAR(10),"/")),"/",CONCATENATE(CHAR(10),"/"),F1423+1),2,500)</f>
        <v>#VALUE!</v>
      </c>
      <c r="Q1423" s="67"/>
      <c r="R1423" s="65"/>
      <c r="S1423" s="65" t="str">
        <f aca="false">IF($D1423="","",IF(ISERROR(FIND("/@",RIGHT($Q1423,LEN($Q1423)-FIND("#",SUBSTITUTE($Q1423,"/","#",LEN($Q1423)-LEN(SUBSTITUTE($Q1423,"/",""))))))),IF(LEFT($D1423,4)="BG-X","EG",IF(LEFT($D1423,2)="BG","G",IF(OR(RIGHT($D1423,2)="-0",RIGHT($D1423,3)="-00",RIGHT($D1423,4)="-000"),"","E"))),"A"))</f>
        <v/>
      </c>
      <c r="T1423" s="65"/>
      <c r="U1423" s="65"/>
      <c r="V1423" s="68"/>
      <c r="X1423" s="69"/>
      <c r="Y1423" s="69"/>
      <c r="AE1423" s="72" t="n">
        <f aca="false">D1423</f>
        <v>0</v>
      </c>
      <c r="AF1423" s="73" t="n">
        <f aca="false">F1423</f>
        <v>-1</v>
      </c>
      <c r="AG1423" s="73" t="n">
        <f aca="false">G1423</f>
        <v>0</v>
      </c>
      <c r="AH1423" s="63"/>
      <c r="AI1423" s="63"/>
      <c r="AJ1423" s="64"/>
      <c r="AK1423" s="64"/>
      <c r="AL1423" s="64"/>
      <c r="AM1423" s="73" t="n">
        <f aca="false">M1423</f>
        <v>0</v>
      </c>
      <c r="AN1423" s="73" t="n">
        <f aca="false">N1423</f>
        <v>0</v>
      </c>
      <c r="AO1423" s="73" t="n">
        <f aca="false">O1423</f>
        <v>0</v>
      </c>
      <c r="AP1423" s="73" t="e">
        <f aca="false">P1423</f>
        <v>#VALUE!</v>
      </c>
      <c r="AQ1423" s="73" t="n">
        <f aca="false">Q1423</f>
        <v>0</v>
      </c>
      <c r="AR1423" s="73" t="n">
        <f aca="false">R1423</f>
        <v>0</v>
      </c>
      <c r="AS1423" s="73" t="str">
        <f aca="false">S1423</f>
        <v/>
      </c>
      <c r="AT1423" s="73" t="n">
        <f aca="false">T1423</f>
        <v>0</v>
      </c>
      <c r="AU1423" s="73" t="n">
        <f aca="false">U1423</f>
        <v>0</v>
      </c>
      <c r="AV1423" s="73" t="n">
        <f aca="false">V1423</f>
        <v>0</v>
      </c>
      <c r="AX1423" s="69" t="n">
        <f aca="false">X1423</f>
        <v>0</v>
      </c>
      <c r="AY1423" s="74" t="n">
        <f aca="false">Y1423</f>
        <v>0</v>
      </c>
    </row>
    <row r="1424" customFormat="false" ht="15" hidden="false" customHeight="false" outlineLevel="0" collapsed="false">
      <c r="A1424" s="58" t="str">
        <f aca="false">IF(ISERROR(SEARCH("-X-",D1424)),IF(S1424="G","NO",IF(S1424="E","YES","")),"EXT")</f>
        <v/>
      </c>
      <c r="C1424" s="59"/>
      <c r="D1424" s="60"/>
      <c r="E1424" s="61"/>
      <c r="F1424" s="62" t="n">
        <f aca="false">LEN(Q1424)-LEN(SUBSTITUTE(Q1424,"/",""))-1</f>
        <v>-1</v>
      </c>
      <c r="G1424" s="62"/>
      <c r="H1424" s="63"/>
      <c r="I1424" s="63"/>
      <c r="J1424" s="64"/>
      <c r="K1424" s="64"/>
      <c r="L1424" s="64"/>
      <c r="M1424" s="63"/>
      <c r="N1424" s="65"/>
      <c r="O1424" s="65"/>
      <c r="P1424" s="66" t="e">
        <f aca="false">MID(SUBSTITUTE(SUBSTITUTE(Q1424,"/",CONCATENATE(CHAR(10),"/")),"/",CONCATENATE(CHAR(10),"/"),F1424+1),2,500)</f>
        <v>#VALUE!</v>
      </c>
      <c r="Q1424" s="67"/>
      <c r="R1424" s="65"/>
      <c r="S1424" s="65" t="str">
        <f aca="false">IF($D1424="","",IF(ISERROR(FIND("/@",RIGHT($Q1424,LEN($Q1424)-FIND("#",SUBSTITUTE($Q1424,"/","#",LEN($Q1424)-LEN(SUBSTITUTE($Q1424,"/",""))))))),IF(LEFT($D1424,4)="BG-X","EG",IF(LEFT($D1424,2)="BG","G",IF(OR(RIGHT($D1424,2)="-0",RIGHT($D1424,3)="-00",RIGHT($D1424,4)="-000"),"","E"))),"A"))</f>
        <v/>
      </c>
      <c r="T1424" s="65"/>
      <c r="U1424" s="65"/>
      <c r="V1424" s="68"/>
      <c r="X1424" s="69"/>
      <c r="Y1424" s="69"/>
      <c r="AE1424" s="72" t="n">
        <f aca="false">D1424</f>
        <v>0</v>
      </c>
      <c r="AF1424" s="73" t="n">
        <f aca="false">F1424</f>
        <v>-1</v>
      </c>
      <c r="AG1424" s="73" t="n">
        <f aca="false">G1424</f>
        <v>0</v>
      </c>
      <c r="AH1424" s="63"/>
      <c r="AI1424" s="63"/>
      <c r="AJ1424" s="64"/>
      <c r="AK1424" s="64"/>
      <c r="AL1424" s="64"/>
      <c r="AM1424" s="73" t="n">
        <f aca="false">M1424</f>
        <v>0</v>
      </c>
      <c r="AN1424" s="73" t="n">
        <f aca="false">N1424</f>
        <v>0</v>
      </c>
      <c r="AO1424" s="73" t="n">
        <f aca="false">O1424</f>
        <v>0</v>
      </c>
      <c r="AP1424" s="73" t="e">
        <f aca="false">P1424</f>
        <v>#VALUE!</v>
      </c>
      <c r="AQ1424" s="73" t="n">
        <f aca="false">Q1424</f>
        <v>0</v>
      </c>
      <c r="AR1424" s="73" t="n">
        <f aca="false">R1424</f>
        <v>0</v>
      </c>
      <c r="AS1424" s="73" t="str">
        <f aca="false">S1424</f>
        <v/>
      </c>
      <c r="AT1424" s="73" t="n">
        <f aca="false">T1424</f>
        <v>0</v>
      </c>
      <c r="AU1424" s="73" t="n">
        <f aca="false">U1424</f>
        <v>0</v>
      </c>
      <c r="AV1424" s="73" t="n">
        <f aca="false">V1424</f>
        <v>0</v>
      </c>
      <c r="AX1424" s="69" t="n">
        <f aca="false">X1424</f>
        <v>0</v>
      </c>
      <c r="AY1424" s="74" t="n">
        <f aca="false">Y1424</f>
        <v>0</v>
      </c>
    </row>
    <row r="1425" customFormat="false" ht="15" hidden="false" customHeight="false" outlineLevel="0" collapsed="false">
      <c r="A1425" s="58" t="str">
        <f aca="false">IF(ISERROR(SEARCH("-X-",D1425)),IF(S1425="G","NO",IF(S1425="E","YES","")),"EXT")</f>
        <v/>
      </c>
      <c r="C1425" s="59"/>
      <c r="D1425" s="60"/>
      <c r="E1425" s="61"/>
      <c r="F1425" s="62" t="n">
        <f aca="false">LEN(Q1425)-LEN(SUBSTITUTE(Q1425,"/",""))-1</f>
        <v>-1</v>
      </c>
      <c r="G1425" s="62"/>
      <c r="H1425" s="63"/>
      <c r="I1425" s="63"/>
      <c r="J1425" s="64"/>
      <c r="K1425" s="64"/>
      <c r="L1425" s="64"/>
      <c r="M1425" s="63"/>
      <c r="N1425" s="65"/>
      <c r="O1425" s="65"/>
      <c r="P1425" s="66" t="e">
        <f aca="false">MID(SUBSTITUTE(SUBSTITUTE(Q1425,"/",CONCATENATE(CHAR(10),"/")),"/",CONCATENATE(CHAR(10),"/"),F1425+1),2,500)</f>
        <v>#VALUE!</v>
      </c>
      <c r="Q1425" s="67"/>
      <c r="R1425" s="65"/>
      <c r="S1425" s="65" t="str">
        <f aca="false">IF($D1425="","",IF(ISERROR(FIND("/@",RIGHT($Q1425,LEN($Q1425)-FIND("#",SUBSTITUTE($Q1425,"/","#",LEN($Q1425)-LEN(SUBSTITUTE($Q1425,"/",""))))))),IF(LEFT($D1425,4)="BG-X","EG",IF(LEFT($D1425,2)="BG","G",IF(OR(RIGHT($D1425,2)="-0",RIGHT($D1425,3)="-00",RIGHT($D1425,4)="-000"),"","E"))),"A"))</f>
        <v/>
      </c>
      <c r="T1425" s="65"/>
      <c r="U1425" s="65"/>
      <c r="V1425" s="68"/>
      <c r="X1425" s="69"/>
      <c r="Y1425" s="69"/>
      <c r="AE1425" s="72" t="n">
        <f aca="false">D1425</f>
        <v>0</v>
      </c>
      <c r="AF1425" s="73" t="n">
        <f aca="false">F1425</f>
        <v>-1</v>
      </c>
      <c r="AG1425" s="73" t="n">
        <f aca="false">G1425</f>
        <v>0</v>
      </c>
      <c r="AH1425" s="63"/>
      <c r="AI1425" s="63"/>
      <c r="AJ1425" s="64"/>
      <c r="AK1425" s="64"/>
      <c r="AL1425" s="64"/>
      <c r="AM1425" s="73" t="n">
        <f aca="false">M1425</f>
        <v>0</v>
      </c>
      <c r="AN1425" s="73" t="n">
        <f aca="false">N1425</f>
        <v>0</v>
      </c>
      <c r="AO1425" s="73" t="n">
        <f aca="false">O1425</f>
        <v>0</v>
      </c>
      <c r="AP1425" s="73" t="e">
        <f aca="false">P1425</f>
        <v>#VALUE!</v>
      </c>
      <c r="AQ1425" s="73" t="n">
        <f aca="false">Q1425</f>
        <v>0</v>
      </c>
      <c r="AR1425" s="73" t="n">
        <f aca="false">R1425</f>
        <v>0</v>
      </c>
      <c r="AS1425" s="73" t="str">
        <f aca="false">S1425</f>
        <v/>
      </c>
      <c r="AT1425" s="73" t="n">
        <f aca="false">T1425</f>
        <v>0</v>
      </c>
      <c r="AU1425" s="73" t="n">
        <f aca="false">U1425</f>
        <v>0</v>
      </c>
      <c r="AV1425" s="73" t="n">
        <f aca="false">V1425</f>
        <v>0</v>
      </c>
      <c r="AX1425" s="69" t="n">
        <f aca="false">X1425</f>
        <v>0</v>
      </c>
      <c r="AY1425" s="74" t="n">
        <f aca="false">Y1425</f>
        <v>0</v>
      </c>
    </row>
    <row r="1426" customFormat="false" ht="15" hidden="false" customHeight="false" outlineLevel="0" collapsed="false">
      <c r="A1426" s="58" t="str">
        <f aca="false">IF(ISERROR(SEARCH("-X-",D1426)),IF(S1426="G","NO",IF(S1426="E","YES","")),"EXT")</f>
        <v/>
      </c>
      <c r="C1426" s="59"/>
      <c r="D1426" s="60"/>
      <c r="E1426" s="61"/>
      <c r="F1426" s="62" t="n">
        <f aca="false">LEN(Q1426)-LEN(SUBSTITUTE(Q1426,"/",""))-1</f>
        <v>-1</v>
      </c>
      <c r="G1426" s="62"/>
      <c r="H1426" s="63"/>
      <c r="I1426" s="63"/>
      <c r="J1426" s="64"/>
      <c r="K1426" s="64"/>
      <c r="L1426" s="64"/>
      <c r="M1426" s="63"/>
      <c r="N1426" s="65"/>
      <c r="O1426" s="65"/>
      <c r="P1426" s="66" t="e">
        <f aca="false">MID(SUBSTITUTE(SUBSTITUTE(Q1426,"/",CONCATENATE(CHAR(10),"/")),"/",CONCATENATE(CHAR(10),"/"),F1426+1),2,500)</f>
        <v>#VALUE!</v>
      </c>
      <c r="Q1426" s="67"/>
      <c r="R1426" s="65"/>
      <c r="S1426" s="65" t="str">
        <f aca="false">IF($D1426="","",IF(ISERROR(FIND("/@",RIGHT($Q1426,LEN($Q1426)-FIND("#",SUBSTITUTE($Q1426,"/","#",LEN($Q1426)-LEN(SUBSTITUTE($Q1426,"/",""))))))),IF(LEFT($D1426,4)="BG-X","EG",IF(LEFT($D1426,2)="BG","G",IF(OR(RIGHT($D1426,2)="-0",RIGHT($D1426,3)="-00",RIGHT($D1426,4)="-000"),"","E"))),"A"))</f>
        <v/>
      </c>
      <c r="T1426" s="65"/>
      <c r="U1426" s="65"/>
      <c r="V1426" s="68"/>
      <c r="X1426" s="69"/>
      <c r="Y1426" s="69"/>
      <c r="AE1426" s="72" t="n">
        <f aca="false">D1426</f>
        <v>0</v>
      </c>
      <c r="AF1426" s="73" t="n">
        <f aca="false">F1426</f>
        <v>-1</v>
      </c>
      <c r="AG1426" s="73" t="n">
        <f aca="false">G1426</f>
        <v>0</v>
      </c>
      <c r="AH1426" s="63"/>
      <c r="AI1426" s="63"/>
      <c r="AJ1426" s="64"/>
      <c r="AK1426" s="64"/>
      <c r="AL1426" s="64"/>
      <c r="AM1426" s="73" t="n">
        <f aca="false">M1426</f>
        <v>0</v>
      </c>
      <c r="AN1426" s="73" t="n">
        <f aca="false">N1426</f>
        <v>0</v>
      </c>
      <c r="AO1426" s="73" t="n">
        <f aca="false">O1426</f>
        <v>0</v>
      </c>
      <c r="AP1426" s="73" t="e">
        <f aca="false">P1426</f>
        <v>#VALUE!</v>
      </c>
      <c r="AQ1426" s="73" t="n">
        <f aca="false">Q1426</f>
        <v>0</v>
      </c>
      <c r="AR1426" s="73" t="n">
        <f aca="false">R1426</f>
        <v>0</v>
      </c>
      <c r="AS1426" s="73" t="str">
        <f aca="false">S1426</f>
        <v/>
      </c>
      <c r="AT1426" s="73" t="n">
        <f aca="false">T1426</f>
        <v>0</v>
      </c>
      <c r="AU1426" s="73" t="n">
        <f aca="false">U1426</f>
        <v>0</v>
      </c>
      <c r="AV1426" s="73" t="n">
        <f aca="false">V1426</f>
        <v>0</v>
      </c>
      <c r="AX1426" s="69" t="n">
        <f aca="false">X1426</f>
        <v>0</v>
      </c>
      <c r="AY1426" s="74" t="n">
        <f aca="false">Y1426</f>
        <v>0</v>
      </c>
    </row>
    <row r="1427" customFormat="false" ht="15" hidden="false" customHeight="false" outlineLevel="0" collapsed="false">
      <c r="A1427" s="58" t="str">
        <f aca="false">IF(ISERROR(SEARCH("-X-",D1427)),IF(S1427="G","NO",IF(S1427="E","YES","")),"EXT")</f>
        <v/>
      </c>
      <c r="C1427" s="59"/>
      <c r="D1427" s="60"/>
      <c r="E1427" s="61"/>
      <c r="F1427" s="62" t="n">
        <f aca="false">LEN(Q1427)-LEN(SUBSTITUTE(Q1427,"/",""))-1</f>
        <v>-1</v>
      </c>
      <c r="G1427" s="62"/>
      <c r="H1427" s="63"/>
      <c r="I1427" s="63"/>
      <c r="J1427" s="64"/>
      <c r="K1427" s="64"/>
      <c r="L1427" s="64"/>
      <c r="M1427" s="63"/>
      <c r="N1427" s="65"/>
      <c r="O1427" s="65"/>
      <c r="P1427" s="66" t="e">
        <f aca="false">MID(SUBSTITUTE(SUBSTITUTE(Q1427,"/",CONCATENATE(CHAR(10),"/")),"/",CONCATENATE(CHAR(10),"/"),F1427+1),2,500)</f>
        <v>#VALUE!</v>
      </c>
      <c r="Q1427" s="67"/>
      <c r="R1427" s="65"/>
      <c r="S1427" s="65" t="str">
        <f aca="false">IF($D1427="","",IF(ISERROR(FIND("/@",RIGHT($Q1427,LEN($Q1427)-FIND("#",SUBSTITUTE($Q1427,"/","#",LEN($Q1427)-LEN(SUBSTITUTE($Q1427,"/",""))))))),IF(LEFT($D1427,4)="BG-X","EG",IF(LEFT($D1427,2)="BG","G",IF(OR(RIGHT($D1427,2)="-0",RIGHT($D1427,3)="-00",RIGHT($D1427,4)="-000"),"","E"))),"A"))</f>
        <v/>
      </c>
      <c r="T1427" s="65"/>
      <c r="U1427" s="65"/>
      <c r="V1427" s="68"/>
      <c r="X1427" s="69"/>
      <c r="Y1427" s="69"/>
      <c r="AE1427" s="72" t="n">
        <f aca="false">D1427</f>
        <v>0</v>
      </c>
      <c r="AF1427" s="73" t="n">
        <f aca="false">F1427</f>
        <v>-1</v>
      </c>
      <c r="AG1427" s="73" t="n">
        <f aca="false">G1427</f>
        <v>0</v>
      </c>
      <c r="AH1427" s="63"/>
      <c r="AI1427" s="63"/>
      <c r="AJ1427" s="64"/>
      <c r="AK1427" s="64"/>
      <c r="AL1427" s="64"/>
      <c r="AM1427" s="73" t="n">
        <f aca="false">M1427</f>
        <v>0</v>
      </c>
      <c r="AN1427" s="73" t="n">
        <f aca="false">N1427</f>
        <v>0</v>
      </c>
      <c r="AO1427" s="73" t="n">
        <f aca="false">O1427</f>
        <v>0</v>
      </c>
      <c r="AP1427" s="73" t="e">
        <f aca="false">P1427</f>
        <v>#VALUE!</v>
      </c>
      <c r="AQ1427" s="73" t="n">
        <f aca="false">Q1427</f>
        <v>0</v>
      </c>
      <c r="AR1427" s="73" t="n">
        <f aca="false">R1427</f>
        <v>0</v>
      </c>
      <c r="AS1427" s="73" t="str">
        <f aca="false">S1427</f>
        <v/>
      </c>
      <c r="AT1427" s="73" t="n">
        <f aca="false">T1427</f>
        <v>0</v>
      </c>
      <c r="AU1427" s="73" t="n">
        <f aca="false">U1427</f>
        <v>0</v>
      </c>
      <c r="AV1427" s="73" t="n">
        <f aca="false">V1427</f>
        <v>0</v>
      </c>
      <c r="AX1427" s="69" t="n">
        <f aca="false">X1427</f>
        <v>0</v>
      </c>
      <c r="AY1427" s="74" t="n">
        <f aca="false">Y1427</f>
        <v>0</v>
      </c>
    </row>
    <row r="1428" customFormat="false" ht="15" hidden="false" customHeight="false" outlineLevel="0" collapsed="false">
      <c r="A1428" s="58" t="str">
        <f aca="false">IF(ISERROR(SEARCH("-X-",D1428)),IF(S1428="G","NO",IF(S1428="E","YES","")),"EXT")</f>
        <v/>
      </c>
      <c r="C1428" s="59"/>
      <c r="D1428" s="60"/>
      <c r="E1428" s="61"/>
      <c r="F1428" s="62" t="n">
        <f aca="false">LEN(Q1428)-LEN(SUBSTITUTE(Q1428,"/",""))-1</f>
        <v>-1</v>
      </c>
      <c r="G1428" s="62"/>
      <c r="H1428" s="63"/>
      <c r="I1428" s="63"/>
      <c r="J1428" s="64"/>
      <c r="K1428" s="64"/>
      <c r="L1428" s="64"/>
      <c r="M1428" s="63"/>
      <c r="N1428" s="65"/>
      <c r="O1428" s="65"/>
      <c r="P1428" s="66" t="e">
        <f aca="false">MID(SUBSTITUTE(SUBSTITUTE(Q1428,"/",CONCATENATE(CHAR(10),"/")),"/",CONCATENATE(CHAR(10),"/"),F1428+1),2,500)</f>
        <v>#VALUE!</v>
      </c>
      <c r="Q1428" s="67"/>
      <c r="R1428" s="65"/>
      <c r="S1428" s="65" t="str">
        <f aca="false">IF($D1428="","",IF(ISERROR(FIND("/@",RIGHT($Q1428,LEN($Q1428)-FIND("#",SUBSTITUTE($Q1428,"/","#",LEN($Q1428)-LEN(SUBSTITUTE($Q1428,"/",""))))))),IF(LEFT($D1428,4)="BG-X","EG",IF(LEFT($D1428,2)="BG","G",IF(OR(RIGHT($D1428,2)="-0",RIGHT($D1428,3)="-00",RIGHT($D1428,4)="-000"),"","E"))),"A"))</f>
        <v/>
      </c>
      <c r="T1428" s="65"/>
      <c r="U1428" s="65"/>
      <c r="V1428" s="68"/>
      <c r="X1428" s="69"/>
      <c r="Y1428" s="69"/>
      <c r="AE1428" s="72" t="n">
        <f aca="false">D1428</f>
        <v>0</v>
      </c>
      <c r="AF1428" s="73" t="n">
        <f aca="false">F1428</f>
        <v>-1</v>
      </c>
      <c r="AG1428" s="73" t="n">
        <f aca="false">G1428</f>
        <v>0</v>
      </c>
      <c r="AH1428" s="63"/>
      <c r="AI1428" s="63"/>
      <c r="AJ1428" s="64"/>
      <c r="AK1428" s="64"/>
      <c r="AL1428" s="64"/>
      <c r="AM1428" s="73" t="n">
        <f aca="false">M1428</f>
        <v>0</v>
      </c>
      <c r="AN1428" s="73" t="n">
        <f aca="false">N1428</f>
        <v>0</v>
      </c>
      <c r="AO1428" s="73" t="n">
        <f aca="false">O1428</f>
        <v>0</v>
      </c>
      <c r="AP1428" s="73" t="e">
        <f aca="false">P1428</f>
        <v>#VALUE!</v>
      </c>
      <c r="AQ1428" s="73" t="n">
        <f aca="false">Q1428</f>
        <v>0</v>
      </c>
      <c r="AR1428" s="73" t="n">
        <f aca="false">R1428</f>
        <v>0</v>
      </c>
      <c r="AS1428" s="73" t="str">
        <f aca="false">S1428</f>
        <v/>
      </c>
      <c r="AT1428" s="73" t="n">
        <f aca="false">T1428</f>
        <v>0</v>
      </c>
      <c r="AU1428" s="73" t="n">
        <f aca="false">U1428</f>
        <v>0</v>
      </c>
      <c r="AV1428" s="73" t="n">
        <f aca="false">V1428</f>
        <v>0</v>
      </c>
      <c r="AX1428" s="69" t="n">
        <f aca="false">X1428</f>
        <v>0</v>
      </c>
      <c r="AY1428" s="74" t="n">
        <f aca="false">Y1428</f>
        <v>0</v>
      </c>
    </row>
    <row r="1429" customFormat="false" ht="15" hidden="false" customHeight="false" outlineLevel="0" collapsed="false">
      <c r="A1429" s="58" t="str">
        <f aca="false">IF(ISERROR(SEARCH("-X-",D1429)),IF(S1429="G","NO",IF(S1429="E","YES","")),"EXT")</f>
        <v/>
      </c>
      <c r="C1429" s="59"/>
      <c r="D1429" s="60"/>
      <c r="E1429" s="61"/>
      <c r="F1429" s="62" t="n">
        <f aca="false">LEN(Q1429)-LEN(SUBSTITUTE(Q1429,"/",""))-1</f>
        <v>-1</v>
      </c>
      <c r="G1429" s="62"/>
      <c r="H1429" s="63"/>
      <c r="I1429" s="63"/>
      <c r="J1429" s="64"/>
      <c r="K1429" s="64"/>
      <c r="L1429" s="64"/>
      <c r="M1429" s="63"/>
      <c r="N1429" s="65"/>
      <c r="O1429" s="65"/>
      <c r="P1429" s="66" t="e">
        <f aca="false">MID(SUBSTITUTE(SUBSTITUTE(Q1429,"/",CONCATENATE(CHAR(10),"/")),"/",CONCATENATE(CHAR(10),"/"),F1429+1),2,500)</f>
        <v>#VALUE!</v>
      </c>
      <c r="Q1429" s="67"/>
      <c r="R1429" s="65"/>
      <c r="S1429" s="65" t="str">
        <f aca="false">IF($D1429="","",IF(ISERROR(FIND("/@",RIGHT($Q1429,LEN($Q1429)-FIND("#",SUBSTITUTE($Q1429,"/","#",LEN($Q1429)-LEN(SUBSTITUTE($Q1429,"/",""))))))),IF(LEFT($D1429,4)="BG-X","EG",IF(LEFT($D1429,2)="BG","G",IF(OR(RIGHT($D1429,2)="-0",RIGHT($D1429,3)="-00",RIGHT($D1429,4)="-000"),"","E"))),"A"))</f>
        <v/>
      </c>
      <c r="T1429" s="65"/>
      <c r="U1429" s="65"/>
      <c r="V1429" s="68"/>
      <c r="X1429" s="69"/>
      <c r="Y1429" s="69"/>
      <c r="AE1429" s="72" t="n">
        <f aca="false">D1429</f>
        <v>0</v>
      </c>
      <c r="AF1429" s="73" t="n">
        <f aca="false">F1429</f>
        <v>-1</v>
      </c>
      <c r="AG1429" s="73" t="n">
        <f aca="false">G1429</f>
        <v>0</v>
      </c>
      <c r="AH1429" s="63"/>
      <c r="AI1429" s="63"/>
      <c r="AJ1429" s="64"/>
      <c r="AK1429" s="64"/>
      <c r="AL1429" s="64"/>
      <c r="AM1429" s="73" t="n">
        <f aca="false">M1429</f>
        <v>0</v>
      </c>
      <c r="AN1429" s="73" t="n">
        <f aca="false">N1429</f>
        <v>0</v>
      </c>
      <c r="AO1429" s="73" t="n">
        <f aca="false">O1429</f>
        <v>0</v>
      </c>
      <c r="AP1429" s="73" t="e">
        <f aca="false">P1429</f>
        <v>#VALUE!</v>
      </c>
      <c r="AQ1429" s="73" t="n">
        <f aca="false">Q1429</f>
        <v>0</v>
      </c>
      <c r="AR1429" s="73" t="n">
        <f aca="false">R1429</f>
        <v>0</v>
      </c>
      <c r="AS1429" s="73" t="str">
        <f aca="false">S1429</f>
        <v/>
      </c>
      <c r="AT1429" s="73" t="n">
        <f aca="false">T1429</f>
        <v>0</v>
      </c>
      <c r="AU1429" s="73" t="n">
        <f aca="false">U1429</f>
        <v>0</v>
      </c>
      <c r="AV1429" s="73" t="n">
        <f aca="false">V1429</f>
        <v>0</v>
      </c>
      <c r="AX1429" s="69" t="n">
        <f aca="false">X1429</f>
        <v>0</v>
      </c>
      <c r="AY1429" s="74" t="n">
        <f aca="false">Y1429</f>
        <v>0</v>
      </c>
    </row>
    <row r="1430" customFormat="false" ht="15" hidden="false" customHeight="false" outlineLevel="0" collapsed="false">
      <c r="A1430" s="58" t="str">
        <f aca="false">IF(ISERROR(SEARCH("-X-",D1430)),IF(S1430="G","NO",IF(S1430="E","YES","")),"EXT")</f>
        <v/>
      </c>
      <c r="C1430" s="59"/>
      <c r="D1430" s="60"/>
      <c r="E1430" s="61"/>
      <c r="F1430" s="62" t="n">
        <f aca="false">LEN(Q1430)-LEN(SUBSTITUTE(Q1430,"/",""))-1</f>
        <v>-1</v>
      </c>
      <c r="G1430" s="62"/>
      <c r="H1430" s="63"/>
      <c r="I1430" s="63"/>
      <c r="J1430" s="64"/>
      <c r="K1430" s="64"/>
      <c r="L1430" s="64"/>
      <c r="M1430" s="63"/>
      <c r="N1430" s="65"/>
      <c r="O1430" s="65"/>
      <c r="P1430" s="66" t="e">
        <f aca="false">MID(SUBSTITUTE(SUBSTITUTE(Q1430,"/",CONCATENATE(CHAR(10),"/")),"/",CONCATENATE(CHAR(10),"/"),F1430+1),2,500)</f>
        <v>#VALUE!</v>
      </c>
      <c r="Q1430" s="67"/>
      <c r="R1430" s="65"/>
      <c r="S1430" s="65" t="str">
        <f aca="false">IF($D1430="","",IF(ISERROR(FIND("/@",RIGHT($Q1430,LEN($Q1430)-FIND("#",SUBSTITUTE($Q1430,"/","#",LEN($Q1430)-LEN(SUBSTITUTE($Q1430,"/",""))))))),IF(LEFT($D1430,4)="BG-X","EG",IF(LEFT($D1430,2)="BG","G",IF(OR(RIGHT($D1430,2)="-0",RIGHT($D1430,3)="-00",RIGHT($D1430,4)="-000"),"","E"))),"A"))</f>
        <v/>
      </c>
      <c r="T1430" s="65"/>
      <c r="U1430" s="65"/>
      <c r="V1430" s="68"/>
      <c r="X1430" s="69"/>
      <c r="Y1430" s="69"/>
      <c r="AE1430" s="72" t="n">
        <f aca="false">D1430</f>
        <v>0</v>
      </c>
      <c r="AF1430" s="73" t="n">
        <f aca="false">F1430</f>
        <v>-1</v>
      </c>
      <c r="AG1430" s="73" t="n">
        <f aca="false">G1430</f>
        <v>0</v>
      </c>
      <c r="AH1430" s="63"/>
      <c r="AI1430" s="63"/>
      <c r="AJ1430" s="64"/>
      <c r="AK1430" s="64"/>
      <c r="AL1430" s="64"/>
      <c r="AM1430" s="73" t="n">
        <f aca="false">M1430</f>
        <v>0</v>
      </c>
      <c r="AN1430" s="73" t="n">
        <f aca="false">N1430</f>
        <v>0</v>
      </c>
      <c r="AO1430" s="73" t="n">
        <f aca="false">O1430</f>
        <v>0</v>
      </c>
      <c r="AP1430" s="73" t="e">
        <f aca="false">P1430</f>
        <v>#VALUE!</v>
      </c>
      <c r="AQ1430" s="73" t="n">
        <f aca="false">Q1430</f>
        <v>0</v>
      </c>
      <c r="AR1430" s="73" t="n">
        <f aca="false">R1430</f>
        <v>0</v>
      </c>
      <c r="AS1430" s="73" t="str">
        <f aca="false">S1430</f>
        <v/>
      </c>
      <c r="AT1430" s="73" t="n">
        <f aca="false">T1430</f>
        <v>0</v>
      </c>
      <c r="AU1430" s="73" t="n">
        <f aca="false">U1430</f>
        <v>0</v>
      </c>
      <c r="AV1430" s="73" t="n">
        <f aca="false">V1430</f>
        <v>0</v>
      </c>
      <c r="AX1430" s="69" t="n">
        <f aca="false">X1430</f>
        <v>0</v>
      </c>
      <c r="AY1430" s="74" t="n">
        <f aca="false">Y1430</f>
        <v>0</v>
      </c>
    </row>
    <row r="1431" customFormat="false" ht="15" hidden="false" customHeight="false" outlineLevel="0" collapsed="false">
      <c r="A1431" s="58" t="str">
        <f aca="false">IF(ISERROR(SEARCH("-X-",D1431)),IF(S1431="G","NO",IF(S1431="E","YES","")),"EXT")</f>
        <v/>
      </c>
      <c r="C1431" s="59"/>
      <c r="D1431" s="60"/>
      <c r="E1431" s="61"/>
      <c r="F1431" s="62" t="n">
        <f aca="false">LEN(Q1431)-LEN(SUBSTITUTE(Q1431,"/",""))-1</f>
        <v>-1</v>
      </c>
      <c r="G1431" s="62"/>
      <c r="H1431" s="63"/>
      <c r="I1431" s="63"/>
      <c r="J1431" s="64"/>
      <c r="K1431" s="64"/>
      <c r="L1431" s="64"/>
      <c r="M1431" s="63"/>
      <c r="N1431" s="65"/>
      <c r="O1431" s="65"/>
      <c r="P1431" s="66" t="e">
        <f aca="false">MID(SUBSTITUTE(SUBSTITUTE(Q1431,"/",CONCATENATE(CHAR(10),"/")),"/",CONCATENATE(CHAR(10),"/"),F1431+1),2,500)</f>
        <v>#VALUE!</v>
      </c>
      <c r="Q1431" s="67"/>
      <c r="R1431" s="65"/>
      <c r="S1431" s="65" t="str">
        <f aca="false">IF($D1431="","",IF(ISERROR(FIND("/@",RIGHT($Q1431,LEN($Q1431)-FIND("#",SUBSTITUTE($Q1431,"/","#",LEN($Q1431)-LEN(SUBSTITUTE($Q1431,"/",""))))))),IF(LEFT($D1431,4)="BG-X","EG",IF(LEFT($D1431,2)="BG","G",IF(OR(RIGHT($D1431,2)="-0",RIGHT($D1431,3)="-00",RIGHT($D1431,4)="-000"),"","E"))),"A"))</f>
        <v/>
      </c>
      <c r="T1431" s="65"/>
      <c r="U1431" s="65"/>
      <c r="V1431" s="68"/>
      <c r="X1431" s="69"/>
      <c r="Y1431" s="69"/>
      <c r="AE1431" s="72" t="n">
        <f aca="false">D1431</f>
        <v>0</v>
      </c>
      <c r="AF1431" s="73" t="n">
        <f aca="false">F1431</f>
        <v>-1</v>
      </c>
      <c r="AG1431" s="73" t="n">
        <f aca="false">G1431</f>
        <v>0</v>
      </c>
      <c r="AH1431" s="63"/>
      <c r="AI1431" s="63"/>
      <c r="AJ1431" s="64"/>
      <c r="AK1431" s="64"/>
      <c r="AL1431" s="64"/>
      <c r="AM1431" s="73" t="n">
        <f aca="false">M1431</f>
        <v>0</v>
      </c>
      <c r="AN1431" s="73" t="n">
        <f aca="false">N1431</f>
        <v>0</v>
      </c>
      <c r="AO1431" s="73" t="n">
        <f aca="false">O1431</f>
        <v>0</v>
      </c>
      <c r="AP1431" s="73" t="e">
        <f aca="false">P1431</f>
        <v>#VALUE!</v>
      </c>
      <c r="AQ1431" s="73" t="n">
        <f aca="false">Q1431</f>
        <v>0</v>
      </c>
      <c r="AR1431" s="73" t="n">
        <f aca="false">R1431</f>
        <v>0</v>
      </c>
      <c r="AS1431" s="73" t="str">
        <f aca="false">S1431</f>
        <v/>
      </c>
      <c r="AT1431" s="73" t="n">
        <f aca="false">T1431</f>
        <v>0</v>
      </c>
      <c r="AU1431" s="73" t="n">
        <f aca="false">U1431</f>
        <v>0</v>
      </c>
      <c r="AV1431" s="73" t="n">
        <f aca="false">V1431</f>
        <v>0</v>
      </c>
      <c r="AX1431" s="69" t="n">
        <f aca="false">X1431</f>
        <v>0</v>
      </c>
      <c r="AY1431" s="74" t="n">
        <f aca="false">Y1431</f>
        <v>0</v>
      </c>
    </row>
    <row r="1432" customFormat="false" ht="15" hidden="false" customHeight="false" outlineLevel="0" collapsed="false">
      <c r="A1432" s="58" t="str">
        <f aca="false">IF(ISERROR(SEARCH("-X-",D1432)),IF(S1432="G","NO",IF(S1432="E","YES","")),"EXT")</f>
        <v/>
      </c>
      <c r="C1432" s="59"/>
      <c r="D1432" s="60"/>
      <c r="E1432" s="61"/>
      <c r="F1432" s="62" t="n">
        <f aca="false">LEN(Q1432)-LEN(SUBSTITUTE(Q1432,"/",""))-1</f>
        <v>-1</v>
      </c>
      <c r="G1432" s="62"/>
      <c r="H1432" s="63"/>
      <c r="I1432" s="63"/>
      <c r="J1432" s="64"/>
      <c r="K1432" s="64"/>
      <c r="L1432" s="64"/>
      <c r="M1432" s="63"/>
      <c r="N1432" s="65"/>
      <c r="O1432" s="65"/>
      <c r="P1432" s="66" t="e">
        <f aca="false">MID(SUBSTITUTE(SUBSTITUTE(Q1432,"/",CONCATENATE(CHAR(10),"/")),"/",CONCATENATE(CHAR(10),"/"),F1432+1),2,500)</f>
        <v>#VALUE!</v>
      </c>
      <c r="Q1432" s="67"/>
      <c r="R1432" s="65"/>
      <c r="S1432" s="65" t="str">
        <f aca="false">IF($D1432="","",IF(ISERROR(FIND("/@",RIGHT($Q1432,LEN($Q1432)-FIND("#",SUBSTITUTE($Q1432,"/","#",LEN($Q1432)-LEN(SUBSTITUTE($Q1432,"/",""))))))),IF(LEFT($D1432,4)="BG-X","EG",IF(LEFT($D1432,2)="BG","G",IF(OR(RIGHT($D1432,2)="-0",RIGHT($D1432,3)="-00",RIGHT($D1432,4)="-000"),"","E"))),"A"))</f>
        <v/>
      </c>
      <c r="T1432" s="65"/>
      <c r="U1432" s="65"/>
      <c r="V1432" s="68"/>
      <c r="X1432" s="69"/>
      <c r="Y1432" s="69"/>
      <c r="AE1432" s="72" t="n">
        <f aca="false">D1432</f>
        <v>0</v>
      </c>
      <c r="AF1432" s="73" t="n">
        <f aca="false">F1432</f>
        <v>-1</v>
      </c>
      <c r="AG1432" s="73" t="n">
        <f aca="false">G1432</f>
        <v>0</v>
      </c>
      <c r="AH1432" s="63"/>
      <c r="AI1432" s="63"/>
      <c r="AJ1432" s="64"/>
      <c r="AK1432" s="64"/>
      <c r="AL1432" s="64"/>
      <c r="AM1432" s="73" t="n">
        <f aca="false">M1432</f>
        <v>0</v>
      </c>
      <c r="AN1432" s="73" t="n">
        <f aca="false">N1432</f>
        <v>0</v>
      </c>
      <c r="AO1432" s="73" t="n">
        <f aca="false">O1432</f>
        <v>0</v>
      </c>
      <c r="AP1432" s="73" t="e">
        <f aca="false">P1432</f>
        <v>#VALUE!</v>
      </c>
      <c r="AQ1432" s="73" t="n">
        <f aca="false">Q1432</f>
        <v>0</v>
      </c>
      <c r="AR1432" s="73" t="n">
        <f aca="false">R1432</f>
        <v>0</v>
      </c>
      <c r="AS1432" s="73" t="str">
        <f aca="false">S1432</f>
        <v/>
      </c>
      <c r="AT1432" s="73" t="n">
        <f aca="false">T1432</f>
        <v>0</v>
      </c>
      <c r="AU1432" s="73" t="n">
        <f aca="false">U1432</f>
        <v>0</v>
      </c>
      <c r="AV1432" s="73" t="n">
        <f aca="false">V1432</f>
        <v>0</v>
      </c>
      <c r="AX1432" s="69" t="n">
        <f aca="false">X1432</f>
        <v>0</v>
      </c>
      <c r="AY1432" s="74" t="n">
        <f aca="false">Y1432</f>
        <v>0</v>
      </c>
    </row>
    <row r="1433" customFormat="false" ht="15" hidden="false" customHeight="false" outlineLevel="0" collapsed="false">
      <c r="A1433" s="58" t="str">
        <f aca="false">IF(ISERROR(SEARCH("-X-",D1433)),IF(S1433="G","NO",IF(S1433="E","YES","")),"EXT")</f>
        <v/>
      </c>
      <c r="C1433" s="59"/>
      <c r="D1433" s="60"/>
      <c r="E1433" s="61"/>
      <c r="F1433" s="62" t="n">
        <f aca="false">LEN(Q1433)-LEN(SUBSTITUTE(Q1433,"/",""))-1</f>
        <v>-1</v>
      </c>
      <c r="G1433" s="62"/>
      <c r="H1433" s="63"/>
      <c r="I1433" s="63"/>
      <c r="J1433" s="64"/>
      <c r="K1433" s="64"/>
      <c r="L1433" s="64"/>
      <c r="M1433" s="63"/>
      <c r="N1433" s="65"/>
      <c r="O1433" s="65"/>
      <c r="P1433" s="66" t="e">
        <f aca="false">MID(SUBSTITUTE(SUBSTITUTE(Q1433,"/",CONCATENATE(CHAR(10),"/")),"/",CONCATENATE(CHAR(10),"/"),F1433+1),2,500)</f>
        <v>#VALUE!</v>
      </c>
      <c r="Q1433" s="67"/>
      <c r="R1433" s="65"/>
      <c r="S1433" s="65" t="str">
        <f aca="false">IF($D1433="","",IF(ISERROR(FIND("/@",RIGHT($Q1433,LEN($Q1433)-FIND("#",SUBSTITUTE($Q1433,"/","#",LEN($Q1433)-LEN(SUBSTITUTE($Q1433,"/",""))))))),IF(LEFT($D1433,4)="BG-X","EG",IF(LEFT($D1433,2)="BG","G",IF(OR(RIGHT($D1433,2)="-0",RIGHT($D1433,3)="-00",RIGHT($D1433,4)="-000"),"","E"))),"A"))</f>
        <v/>
      </c>
      <c r="T1433" s="65"/>
      <c r="U1433" s="65"/>
      <c r="V1433" s="68"/>
      <c r="X1433" s="69"/>
      <c r="Y1433" s="69"/>
      <c r="AE1433" s="72" t="n">
        <f aca="false">D1433</f>
        <v>0</v>
      </c>
      <c r="AF1433" s="73" t="n">
        <f aca="false">F1433</f>
        <v>-1</v>
      </c>
      <c r="AG1433" s="73" t="n">
        <f aca="false">G1433</f>
        <v>0</v>
      </c>
      <c r="AH1433" s="63"/>
      <c r="AI1433" s="63"/>
      <c r="AJ1433" s="64"/>
      <c r="AK1433" s="64"/>
      <c r="AL1433" s="64"/>
      <c r="AM1433" s="73" t="n">
        <f aca="false">M1433</f>
        <v>0</v>
      </c>
      <c r="AN1433" s="73" t="n">
        <f aca="false">N1433</f>
        <v>0</v>
      </c>
      <c r="AO1433" s="73" t="n">
        <f aca="false">O1433</f>
        <v>0</v>
      </c>
      <c r="AP1433" s="73" t="e">
        <f aca="false">P1433</f>
        <v>#VALUE!</v>
      </c>
      <c r="AQ1433" s="73" t="n">
        <f aca="false">Q1433</f>
        <v>0</v>
      </c>
      <c r="AR1433" s="73" t="n">
        <f aca="false">R1433</f>
        <v>0</v>
      </c>
      <c r="AS1433" s="73" t="str">
        <f aca="false">S1433</f>
        <v/>
      </c>
      <c r="AT1433" s="73" t="n">
        <f aca="false">T1433</f>
        <v>0</v>
      </c>
      <c r="AU1433" s="73" t="n">
        <f aca="false">U1433</f>
        <v>0</v>
      </c>
      <c r="AV1433" s="73" t="n">
        <f aca="false">V1433</f>
        <v>0</v>
      </c>
      <c r="AX1433" s="69" t="n">
        <f aca="false">X1433</f>
        <v>0</v>
      </c>
      <c r="AY1433" s="74" t="n">
        <f aca="false">Y1433</f>
        <v>0</v>
      </c>
    </row>
    <row r="1434" customFormat="false" ht="15" hidden="false" customHeight="false" outlineLevel="0" collapsed="false">
      <c r="A1434" s="58" t="str">
        <f aca="false">IF(ISERROR(SEARCH("-X-",D1434)),IF(S1434="G","NO",IF(S1434="E","YES","")),"EXT")</f>
        <v/>
      </c>
      <c r="C1434" s="59"/>
      <c r="D1434" s="60"/>
      <c r="E1434" s="61"/>
      <c r="F1434" s="62" t="n">
        <f aca="false">LEN(Q1434)-LEN(SUBSTITUTE(Q1434,"/",""))-1</f>
        <v>-1</v>
      </c>
      <c r="G1434" s="62"/>
      <c r="H1434" s="63"/>
      <c r="I1434" s="63"/>
      <c r="J1434" s="64"/>
      <c r="K1434" s="64"/>
      <c r="L1434" s="64"/>
      <c r="M1434" s="63"/>
      <c r="N1434" s="65"/>
      <c r="O1434" s="65"/>
      <c r="P1434" s="66" t="e">
        <f aca="false">MID(SUBSTITUTE(SUBSTITUTE(Q1434,"/",CONCATENATE(CHAR(10),"/")),"/",CONCATENATE(CHAR(10),"/"),F1434+1),2,500)</f>
        <v>#VALUE!</v>
      </c>
      <c r="Q1434" s="67"/>
      <c r="R1434" s="65"/>
      <c r="S1434" s="65" t="str">
        <f aca="false">IF($D1434="","",IF(ISERROR(FIND("/@",RIGHT($Q1434,LEN($Q1434)-FIND("#",SUBSTITUTE($Q1434,"/","#",LEN($Q1434)-LEN(SUBSTITUTE($Q1434,"/",""))))))),IF(LEFT($D1434,4)="BG-X","EG",IF(LEFT($D1434,2)="BG","G",IF(OR(RIGHT($D1434,2)="-0",RIGHT($D1434,3)="-00",RIGHT($D1434,4)="-000"),"","E"))),"A"))</f>
        <v/>
      </c>
      <c r="T1434" s="65"/>
      <c r="U1434" s="65"/>
      <c r="V1434" s="68"/>
      <c r="X1434" s="69"/>
      <c r="Y1434" s="69"/>
      <c r="AE1434" s="72" t="n">
        <f aca="false">D1434</f>
        <v>0</v>
      </c>
      <c r="AF1434" s="73" t="n">
        <f aca="false">F1434</f>
        <v>-1</v>
      </c>
      <c r="AG1434" s="73" t="n">
        <f aca="false">G1434</f>
        <v>0</v>
      </c>
      <c r="AH1434" s="63"/>
      <c r="AI1434" s="63"/>
      <c r="AJ1434" s="64"/>
      <c r="AK1434" s="64"/>
      <c r="AL1434" s="64"/>
      <c r="AM1434" s="73" t="n">
        <f aca="false">M1434</f>
        <v>0</v>
      </c>
      <c r="AN1434" s="73" t="n">
        <f aca="false">N1434</f>
        <v>0</v>
      </c>
      <c r="AO1434" s="73" t="n">
        <f aca="false">O1434</f>
        <v>0</v>
      </c>
      <c r="AP1434" s="73" t="e">
        <f aca="false">P1434</f>
        <v>#VALUE!</v>
      </c>
      <c r="AQ1434" s="73" t="n">
        <f aca="false">Q1434</f>
        <v>0</v>
      </c>
      <c r="AR1434" s="73" t="n">
        <f aca="false">R1434</f>
        <v>0</v>
      </c>
      <c r="AS1434" s="73" t="str">
        <f aca="false">S1434</f>
        <v/>
      </c>
      <c r="AT1434" s="73" t="n">
        <f aca="false">T1434</f>
        <v>0</v>
      </c>
      <c r="AU1434" s="73" t="n">
        <f aca="false">U1434</f>
        <v>0</v>
      </c>
      <c r="AV1434" s="73" t="n">
        <f aca="false">V1434</f>
        <v>0</v>
      </c>
      <c r="AX1434" s="69" t="n">
        <f aca="false">X1434</f>
        <v>0</v>
      </c>
      <c r="AY1434" s="74" t="n">
        <f aca="false">Y1434</f>
        <v>0</v>
      </c>
    </row>
    <row r="1435" customFormat="false" ht="15" hidden="false" customHeight="false" outlineLevel="0" collapsed="false">
      <c r="A1435" s="58" t="str">
        <f aca="false">IF(ISERROR(SEARCH("-X-",D1435)),IF(S1435="G","NO",IF(S1435="E","YES","")),"EXT")</f>
        <v/>
      </c>
      <c r="C1435" s="59"/>
      <c r="D1435" s="60"/>
      <c r="E1435" s="61"/>
      <c r="F1435" s="62" t="n">
        <f aca="false">LEN(Q1435)-LEN(SUBSTITUTE(Q1435,"/",""))-1</f>
        <v>-1</v>
      </c>
      <c r="G1435" s="62"/>
      <c r="H1435" s="63"/>
      <c r="I1435" s="63"/>
      <c r="J1435" s="64"/>
      <c r="K1435" s="64"/>
      <c r="L1435" s="64"/>
      <c r="M1435" s="63"/>
      <c r="N1435" s="65"/>
      <c r="O1435" s="65"/>
      <c r="P1435" s="66" t="e">
        <f aca="false">MID(SUBSTITUTE(SUBSTITUTE(Q1435,"/",CONCATENATE(CHAR(10),"/")),"/",CONCATENATE(CHAR(10),"/"),F1435+1),2,500)</f>
        <v>#VALUE!</v>
      </c>
      <c r="Q1435" s="67"/>
      <c r="R1435" s="65"/>
      <c r="S1435" s="65" t="str">
        <f aca="false">IF($D1435="","",IF(ISERROR(FIND("/@",RIGHT($Q1435,LEN($Q1435)-FIND("#",SUBSTITUTE($Q1435,"/","#",LEN($Q1435)-LEN(SUBSTITUTE($Q1435,"/",""))))))),IF(LEFT($D1435,4)="BG-X","EG",IF(LEFT($D1435,2)="BG","G",IF(OR(RIGHT($D1435,2)="-0",RIGHT($D1435,3)="-00",RIGHT($D1435,4)="-000"),"","E"))),"A"))</f>
        <v/>
      </c>
      <c r="T1435" s="65"/>
      <c r="U1435" s="65"/>
      <c r="V1435" s="68"/>
      <c r="X1435" s="69"/>
      <c r="Y1435" s="69"/>
      <c r="AE1435" s="72" t="n">
        <f aca="false">D1435</f>
        <v>0</v>
      </c>
      <c r="AF1435" s="73" t="n">
        <f aca="false">F1435</f>
        <v>-1</v>
      </c>
      <c r="AG1435" s="73" t="n">
        <f aca="false">G1435</f>
        <v>0</v>
      </c>
      <c r="AH1435" s="63"/>
      <c r="AI1435" s="63"/>
      <c r="AJ1435" s="64"/>
      <c r="AK1435" s="64"/>
      <c r="AL1435" s="64"/>
      <c r="AM1435" s="73" t="n">
        <f aca="false">M1435</f>
        <v>0</v>
      </c>
      <c r="AN1435" s="73" t="n">
        <f aca="false">N1435</f>
        <v>0</v>
      </c>
      <c r="AO1435" s="73" t="n">
        <f aca="false">O1435</f>
        <v>0</v>
      </c>
      <c r="AP1435" s="73" t="e">
        <f aca="false">P1435</f>
        <v>#VALUE!</v>
      </c>
      <c r="AQ1435" s="73" t="n">
        <f aca="false">Q1435</f>
        <v>0</v>
      </c>
      <c r="AR1435" s="73" t="n">
        <f aca="false">R1435</f>
        <v>0</v>
      </c>
      <c r="AS1435" s="73" t="str">
        <f aca="false">S1435</f>
        <v/>
      </c>
      <c r="AT1435" s="73" t="n">
        <f aca="false">T1435</f>
        <v>0</v>
      </c>
      <c r="AU1435" s="73" t="n">
        <f aca="false">U1435</f>
        <v>0</v>
      </c>
      <c r="AV1435" s="73" t="n">
        <f aca="false">V1435</f>
        <v>0</v>
      </c>
      <c r="AX1435" s="69" t="n">
        <f aca="false">X1435</f>
        <v>0</v>
      </c>
      <c r="AY1435" s="74" t="n">
        <f aca="false">Y1435</f>
        <v>0</v>
      </c>
    </row>
    <row r="1436" customFormat="false" ht="15" hidden="false" customHeight="false" outlineLevel="0" collapsed="false">
      <c r="A1436" s="58" t="str">
        <f aca="false">IF(ISERROR(SEARCH("-X-",D1436)),IF(S1436="G","NO",IF(S1436="E","YES","")),"EXT")</f>
        <v/>
      </c>
      <c r="C1436" s="59"/>
      <c r="D1436" s="60"/>
      <c r="E1436" s="61"/>
      <c r="F1436" s="62" t="n">
        <f aca="false">LEN(Q1436)-LEN(SUBSTITUTE(Q1436,"/",""))-1</f>
        <v>-1</v>
      </c>
      <c r="G1436" s="62"/>
      <c r="H1436" s="63"/>
      <c r="I1436" s="63"/>
      <c r="J1436" s="64"/>
      <c r="K1436" s="64"/>
      <c r="L1436" s="64"/>
      <c r="M1436" s="63"/>
      <c r="N1436" s="65"/>
      <c r="O1436" s="65"/>
      <c r="P1436" s="66" t="e">
        <f aca="false">MID(SUBSTITUTE(SUBSTITUTE(Q1436,"/",CONCATENATE(CHAR(10),"/")),"/",CONCATENATE(CHAR(10),"/"),F1436+1),2,500)</f>
        <v>#VALUE!</v>
      </c>
      <c r="Q1436" s="67"/>
      <c r="R1436" s="65"/>
      <c r="S1436" s="65" t="str">
        <f aca="false">IF($D1436="","",IF(ISERROR(FIND("/@",RIGHT($Q1436,LEN($Q1436)-FIND("#",SUBSTITUTE($Q1436,"/","#",LEN($Q1436)-LEN(SUBSTITUTE($Q1436,"/",""))))))),IF(LEFT($D1436,4)="BG-X","EG",IF(LEFT($D1436,2)="BG","G",IF(OR(RIGHT($D1436,2)="-0",RIGHT($D1436,3)="-00",RIGHT($D1436,4)="-000"),"","E"))),"A"))</f>
        <v/>
      </c>
      <c r="T1436" s="65"/>
      <c r="U1436" s="65"/>
      <c r="V1436" s="68"/>
      <c r="X1436" s="69"/>
      <c r="Y1436" s="69"/>
      <c r="AE1436" s="72" t="n">
        <f aca="false">D1436</f>
        <v>0</v>
      </c>
      <c r="AF1436" s="73" t="n">
        <f aca="false">F1436</f>
        <v>-1</v>
      </c>
      <c r="AG1436" s="73" t="n">
        <f aca="false">G1436</f>
        <v>0</v>
      </c>
      <c r="AH1436" s="63"/>
      <c r="AI1436" s="63"/>
      <c r="AJ1436" s="64"/>
      <c r="AK1436" s="64"/>
      <c r="AL1436" s="64"/>
      <c r="AM1436" s="73" t="n">
        <f aca="false">M1436</f>
        <v>0</v>
      </c>
      <c r="AN1436" s="73" t="n">
        <f aca="false">N1436</f>
        <v>0</v>
      </c>
      <c r="AO1436" s="73" t="n">
        <f aca="false">O1436</f>
        <v>0</v>
      </c>
      <c r="AP1436" s="73" t="e">
        <f aca="false">P1436</f>
        <v>#VALUE!</v>
      </c>
      <c r="AQ1436" s="73" t="n">
        <f aca="false">Q1436</f>
        <v>0</v>
      </c>
      <c r="AR1436" s="73" t="n">
        <f aca="false">R1436</f>
        <v>0</v>
      </c>
      <c r="AS1436" s="73" t="str">
        <f aca="false">S1436</f>
        <v/>
      </c>
      <c r="AT1436" s="73" t="n">
        <f aca="false">T1436</f>
        <v>0</v>
      </c>
      <c r="AU1436" s="73" t="n">
        <f aca="false">U1436</f>
        <v>0</v>
      </c>
      <c r="AV1436" s="73" t="n">
        <f aca="false">V1436</f>
        <v>0</v>
      </c>
      <c r="AX1436" s="69" t="n">
        <f aca="false">X1436</f>
        <v>0</v>
      </c>
      <c r="AY1436" s="74" t="n">
        <f aca="false">Y1436</f>
        <v>0</v>
      </c>
    </row>
    <row r="1437" customFormat="false" ht="15" hidden="false" customHeight="false" outlineLevel="0" collapsed="false">
      <c r="A1437" s="58" t="str">
        <f aca="false">IF(ISERROR(SEARCH("-X-",D1437)),IF(S1437="G","NO",IF(S1437="E","YES","")),"EXT")</f>
        <v/>
      </c>
      <c r="C1437" s="59"/>
      <c r="D1437" s="60"/>
      <c r="E1437" s="61"/>
      <c r="F1437" s="62" t="n">
        <f aca="false">LEN(Q1437)-LEN(SUBSTITUTE(Q1437,"/",""))-1</f>
        <v>-1</v>
      </c>
      <c r="G1437" s="62"/>
      <c r="H1437" s="63"/>
      <c r="I1437" s="63"/>
      <c r="J1437" s="64"/>
      <c r="K1437" s="64"/>
      <c r="L1437" s="64"/>
      <c r="M1437" s="63"/>
      <c r="N1437" s="65"/>
      <c r="O1437" s="65"/>
      <c r="P1437" s="66" t="e">
        <f aca="false">MID(SUBSTITUTE(SUBSTITUTE(Q1437,"/",CONCATENATE(CHAR(10),"/")),"/",CONCATENATE(CHAR(10),"/"),F1437+1),2,500)</f>
        <v>#VALUE!</v>
      </c>
      <c r="Q1437" s="67"/>
      <c r="R1437" s="65"/>
      <c r="S1437" s="65" t="str">
        <f aca="false">IF($D1437="","",IF(ISERROR(FIND("/@",RIGHT($Q1437,LEN($Q1437)-FIND("#",SUBSTITUTE($Q1437,"/","#",LEN($Q1437)-LEN(SUBSTITUTE($Q1437,"/",""))))))),IF(LEFT($D1437,4)="BG-X","EG",IF(LEFT($D1437,2)="BG","G",IF(OR(RIGHT($D1437,2)="-0",RIGHT($D1437,3)="-00",RIGHT($D1437,4)="-000"),"","E"))),"A"))</f>
        <v/>
      </c>
      <c r="T1437" s="65"/>
      <c r="U1437" s="65"/>
      <c r="V1437" s="68"/>
      <c r="X1437" s="69"/>
      <c r="Y1437" s="69"/>
      <c r="AE1437" s="72" t="n">
        <f aca="false">D1437</f>
        <v>0</v>
      </c>
      <c r="AF1437" s="73" t="n">
        <f aca="false">F1437</f>
        <v>-1</v>
      </c>
      <c r="AG1437" s="73" t="n">
        <f aca="false">G1437</f>
        <v>0</v>
      </c>
      <c r="AH1437" s="63"/>
      <c r="AI1437" s="63"/>
      <c r="AJ1437" s="64"/>
      <c r="AK1437" s="64"/>
      <c r="AL1437" s="64"/>
      <c r="AM1437" s="73" t="n">
        <f aca="false">M1437</f>
        <v>0</v>
      </c>
      <c r="AN1437" s="73" t="n">
        <f aca="false">N1437</f>
        <v>0</v>
      </c>
      <c r="AO1437" s="73" t="n">
        <f aca="false">O1437</f>
        <v>0</v>
      </c>
      <c r="AP1437" s="73" t="e">
        <f aca="false">P1437</f>
        <v>#VALUE!</v>
      </c>
      <c r="AQ1437" s="73" t="n">
        <f aca="false">Q1437</f>
        <v>0</v>
      </c>
      <c r="AR1437" s="73" t="n">
        <f aca="false">R1437</f>
        <v>0</v>
      </c>
      <c r="AS1437" s="73" t="str">
        <f aca="false">S1437</f>
        <v/>
      </c>
      <c r="AT1437" s="73" t="n">
        <f aca="false">T1437</f>
        <v>0</v>
      </c>
      <c r="AU1437" s="73" t="n">
        <f aca="false">U1437</f>
        <v>0</v>
      </c>
      <c r="AV1437" s="73" t="n">
        <f aca="false">V1437</f>
        <v>0</v>
      </c>
      <c r="AX1437" s="69" t="n">
        <f aca="false">X1437</f>
        <v>0</v>
      </c>
      <c r="AY1437" s="74" t="n">
        <f aca="false">Y1437</f>
        <v>0</v>
      </c>
    </row>
    <row r="1438" customFormat="false" ht="15" hidden="false" customHeight="false" outlineLevel="0" collapsed="false">
      <c r="A1438" s="58" t="str">
        <f aca="false">IF(ISERROR(SEARCH("-X-",D1438)),IF(S1438="G","NO",IF(S1438="E","YES","")),"EXT")</f>
        <v/>
      </c>
      <c r="C1438" s="59"/>
      <c r="D1438" s="60"/>
      <c r="E1438" s="61"/>
      <c r="F1438" s="62" t="n">
        <f aca="false">LEN(Q1438)-LEN(SUBSTITUTE(Q1438,"/",""))-1</f>
        <v>-1</v>
      </c>
      <c r="G1438" s="62"/>
      <c r="H1438" s="63"/>
      <c r="I1438" s="63"/>
      <c r="J1438" s="64"/>
      <c r="K1438" s="64"/>
      <c r="L1438" s="64"/>
      <c r="M1438" s="63"/>
      <c r="N1438" s="65"/>
      <c r="O1438" s="65"/>
      <c r="P1438" s="66" t="e">
        <f aca="false">MID(SUBSTITUTE(SUBSTITUTE(Q1438,"/",CONCATENATE(CHAR(10),"/")),"/",CONCATENATE(CHAR(10),"/"),F1438+1),2,500)</f>
        <v>#VALUE!</v>
      </c>
      <c r="Q1438" s="67"/>
      <c r="R1438" s="65"/>
      <c r="S1438" s="65" t="str">
        <f aca="false">IF($D1438="","",IF(ISERROR(FIND("/@",RIGHT($Q1438,LEN($Q1438)-FIND("#",SUBSTITUTE($Q1438,"/","#",LEN($Q1438)-LEN(SUBSTITUTE($Q1438,"/",""))))))),IF(LEFT($D1438,4)="BG-X","EG",IF(LEFT($D1438,2)="BG","G",IF(OR(RIGHT($D1438,2)="-0",RIGHT($D1438,3)="-00",RIGHT($D1438,4)="-000"),"","E"))),"A"))</f>
        <v/>
      </c>
      <c r="T1438" s="65"/>
      <c r="U1438" s="65"/>
      <c r="V1438" s="68"/>
      <c r="X1438" s="69"/>
      <c r="Y1438" s="69"/>
      <c r="AE1438" s="72" t="n">
        <f aca="false">D1438</f>
        <v>0</v>
      </c>
      <c r="AF1438" s="73" t="n">
        <f aca="false">F1438</f>
        <v>-1</v>
      </c>
      <c r="AG1438" s="73" t="n">
        <f aca="false">G1438</f>
        <v>0</v>
      </c>
      <c r="AH1438" s="63"/>
      <c r="AI1438" s="63"/>
      <c r="AJ1438" s="64"/>
      <c r="AK1438" s="64"/>
      <c r="AL1438" s="64"/>
      <c r="AM1438" s="73" t="n">
        <f aca="false">M1438</f>
        <v>0</v>
      </c>
      <c r="AN1438" s="73" t="n">
        <f aca="false">N1438</f>
        <v>0</v>
      </c>
      <c r="AO1438" s="73" t="n">
        <f aca="false">O1438</f>
        <v>0</v>
      </c>
      <c r="AP1438" s="73" t="e">
        <f aca="false">P1438</f>
        <v>#VALUE!</v>
      </c>
      <c r="AQ1438" s="73" t="n">
        <f aca="false">Q1438</f>
        <v>0</v>
      </c>
      <c r="AR1438" s="73" t="n">
        <f aca="false">R1438</f>
        <v>0</v>
      </c>
      <c r="AS1438" s="73" t="str">
        <f aca="false">S1438</f>
        <v/>
      </c>
      <c r="AT1438" s="73" t="n">
        <f aca="false">T1438</f>
        <v>0</v>
      </c>
      <c r="AU1438" s="73" t="n">
        <f aca="false">U1438</f>
        <v>0</v>
      </c>
      <c r="AV1438" s="73" t="n">
        <f aca="false">V1438</f>
        <v>0</v>
      </c>
      <c r="AX1438" s="69" t="n">
        <f aca="false">X1438</f>
        <v>0</v>
      </c>
      <c r="AY1438" s="74" t="n">
        <f aca="false">Y1438</f>
        <v>0</v>
      </c>
    </row>
    <row r="1439" customFormat="false" ht="15" hidden="false" customHeight="false" outlineLevel="0" collapsed="false">
      <c r="A1439" s="58" t="str">
        <f aca="false">IF(ISERROR(SEARCH("-X-",D1439)),IF(S1439="G","NO",IF(S1439="E","YES","")),"EXT")</f>
        <v/>
      </c>
      <c r="C1439" s="59"/>
      <c r="D1439" s="60"/>
      <c r="E1439" s="61"/>
      <c r="F1439" s="62" t="n">
        <f aca="false">LEN(Q1439)-LEN(SUBSTITUTE(Q1439,"/",""))-1</f>
        <v>-1</v>
      </c>
      <c r="G1439" s="62"/>
      <c r="H1439" s="63"/>
      <c r="I1439" s="63"/>
      <c r="J1439" s="64"/>
      <c r="K1439" s="64"/>
      <c r="L1439" s="64"/>
      <c r="M1439" s="63"/>
      <c r="N1439" s="65"/>
      <c r="O1439" s="65"/>
      <c r="P1439" s="66" t="e">
        <f aca="false">MID(SUBSTITUTE(SUBSTITUTE(Q1439,"/",CONCATENATE(CHAR(10),"/")),"/",CONCATENATE(CHAR(10),"/"),F1439+1),2,500)</f>
        <v>#VALUE!</v>
      </c>
      <c r="Q1439" s="67"/>
      <c r="R1439" s="65"/>
      <c r="S1439" s="65" t="str">
        <f aca="false">IF($D1439="","",IF(ISERROR(FIND("/@",RIGHT($Q1439,LEN($Q1439)-FIND("#",SUBSTITUTE($Q1439,"/","#",LEN($Q1439)-LEN(SUBSTITUTE($Q1439,"/",""))))))),IF(LEFT($D1439,4)="BG-X","EG",IF(LEFT($D1439,2)="BG","G",IF(OR(RIGHT($D1439,2)="-0",RIGHT($D1439,3)="-00",RIGHT($D1439,4)="-000"),"","E"))),"A"))</f>
        <v/>
      </c>
      <c r="T1439" s="65"/>
      <c r="U1439" s="65"/>
      <c r="V1439" s="68"/>
      <c r="X1439" s="69"/>
      <c r="Y1439" s="69"/>
      <c r="AE1439" s="72" t="n">
        <f aca="false">D1439</f>
        <v>0</v>
      </c>
      <c r="AF1439" s="73" t="n">
        <f aca="false">F1439</f>
        <v>-1</v>
      </c>
      <c r="AG1439" s="73" t="n">
        <f aca="false">G1439</f>
        <v>0</v>
      </c>
      <c r="AH1439" s="63"/>
      <c r="AI1439" s="63"/>
      <c r="AJ1439" s="64"/>
      <c r="AK1439" s="64"/>
      <c r="AL1439" s="64"/>
      <c r="AM1439" s="73" t="n">
        <f aca="false">M1439</f>
        <v>0</v>
      </c>
      <c r="AN1439" s="73" t="n">
        <f aca="false">N1439</f>
        <v>0</v>
      </c>
      <c r="AO1439" s="73" t="n">
        <f aca="false">O1439</f>
        <v>0</v>
      </c>
      <c r="AP1439" s="73" t="e">
        <f aca="false">P1439</f>
        <v>#VALUE!</v>
      </c>
      <c r="AQ1439" s="73" t="n">
        <f aca="false">Q1439</f>
        <v>0</v>
      </c>
      <c r="AR1439" s="73" t="n">
        <f aca="false">R1439</f>
        <v>0</v>
      </c>
      <c r="AS1439" s="73" t="str">
        <f aca="false">S1439</f>
        <v/>
      </c>
      <c r="AT1439" s="73" t="n">
        <f aca="false">T1439</f>
        <v>0</v>
      </c>
      <c r="AU1439" s="73" t="n">
        <f aca="false">U1439</f>
        <v>0</v>
      </c>
      <c r="AV1439" s="73" t="n">
        <f aca="false">V1439</f>
        <v>0</v>
      </c>
      <c r="AX1439" s="69" t="n">
        <f aca="false">X1439</f>
        <v>0</v>
      </c>
      <c r="AY1439" s="74" t="n">
        <f aca="false">Y1439</f>
        <v>0</v>
      </c>
    </row>
    <row r="1440" customFormat="false" ht="15" hidden="false" customHeight="false" outlineLevel="0" collapsed="false">
      <c r="A1440" s="58" t="str">
        <f aca="false">IF(ISERROR(SEARCH("-X-",D1440)),IF(S1440="G","NO",IF(S1440="E","YES","")),"EXT")</f>
        <v/>
      </c>
      <c r="C1440" s="59"/>
      <c r="D1440" s="60"/>
      <c r="E1440" s="61"/>
      <c r="F1440" s="62" t="n">
        <f aca="false">LEN(Q1440)-LEN(SUBSTITUTE(Q1440,"/",""))-1</f>
        <v>-1</v>
      </c>
      <c r="G1440" s="62"/>
      <c r="H1440" s="63"/>
      <c r="I1440" s="63"/>
      <c r="J1440" s="64"/>
      <c r="K1440" s="64"/>
      <c r="L1440" s="64"/>
      <c r="M1440" s="63"/>
      <c r="N1440" s="65"/>
      <c r="O1440" s="65"/>
      <c r="P1440" s="66" t="e">
        <f aca="false">MID(SUBSTITUTE(SUBSTITUTE(Q1440,"/",CONCATENATE(CHAR(10),"/")),"/",CONCATENATE(CHAR(10),"/"),F1440+1),2,500)</f>
        <v>#VALUE!</v>
      </c>
      <c r="Q1440" s="67"/>
      <c r="R1440" s="65"/>
      <c r="S1440" s="65" t="str">
        <f aca="false">IF($D1440="","",IF(ISERROR(FIND("/@",RIGHT($Q1440,LEN($Q1440)-FIND("#",SUBSTITUTE($Q1440,"/","#",LEN($Q1440)-LEN(SUBSTITUTE($Q1440,"/",""))))))),IF(LEFT($D1440,4)="BG-X","EG",IF(LEFT($D1440,2)="BG","G",IF(OR(RIGHT($D1440,2)="-0",RIGHT($D1440,3)="-00",RIGHT($D1440,4)="-000"),"","E"))),"A"))</f>
        <v/>
      </c>
      <c r="T1440" s="65"/>
      <c r="U1440" s="65"/>
      <c r="V1440" s="68"/>
      <c r="X1440" s="69"/>
      <c r="Y1440" s="69"/>
      <c r="AE1440" s="72" t="n">
        <f aca="false">D1440</f>
        <v>0</v>
      </c>
      <c r="AF1440" s="73" t="n">
        <f aca="false">F1440</f>
        <v>-1</v>
      </c>
      <c r="AG1440" s="73" t="n">
        <f aca="false">G1440</f>
        <v>0</v>
      </c>
      <c r="AH1440" s="63"/>
      <c r="AI1440" s="63"/>
      <c r="AJ1440" s="64"/>
      <c r="AK1440" s="64"/>
      <c r="AL1440" s="64"/>
      <c r="AM1440" s="73" t="n">
        <f aca="false">M1440</f>
        <v>0</v>
      </c>
      <c r="AN1440" s="73" t="n">
        <f aca="false">N1440</f>
        <v>0</v>
      </c>
      <c r="AO1440" s="73" t="n">
        <f aca="false">O1440</f>
        <v>0</v>
      </c>
      <c r="AP1440" s="73" t="e">
        <f aca="false">P1440</f>
        <v>#VALUE!</v>
      </c>
      <c r="AQ1440" s="73" t="n">
        <f aca="false">Q1440</f>
        <v>0</v>
      </c>
      <c r="AR1440" s="73" t="n">
        <f aca="false">R1440</f>
        <v>0</v>
      </c>
      <c r="AS1440" s="73" t="str">
        <f aca="false">S1440</f>
        <v/>
      </c>
      <c r="AT1440" s="73" t="n">
        <f aca="false">T1440</f>
        <v>0</v>
      </c>
      <c r="AU1440" s="73" t="n">
        <f aca="false">U1440</f>
        <v>0</v>
      </c>
      <c r="AV1440" s="73" t="n">
        <f aca="false">V1440</f>
        <v>0</v>
      </c>
      <c r="AX1440" s="69" t="n">
        <f aca="false">X1440</f>
        <v>0</v>
      </c>
      <c r="AY1440" s="74" t="n">
        <f aca="false">Y1440</f>
        <v>0</v>
      </c>
    </row>
    <row r="1441" customFormat="false" ht="15" hidden="false" customHeight="false" outlineLevel="0" collapsed="false">
      <c r="A1441" s="58" t="str">
        <f aca="false">IF(ISERROR(SEARCH("-X-",D1441)),IF(S1441="G","NO",IF(S1441="E","YES","")),"EXT")</f>
        <v/>
      </c>
      <c r="C1441" s="59"/>
      <c r="D1441" s="60"/>
      <c r="E1441" s="61"/>
      <c r="F1441" s="62" t="n">
        <f aca="false">LEN(Q1441)-LEN(SUBSTITUTE(Q1441,"/",""))-1</f>
        <v>-1</v>
      </c>
      <c r="G1441" s="62"/>
      <c r="H1441" s="63"/>
      <c r="I1441" s="63"/>
      <c r="J1441" s="64"/>
      <c r="K1441" s="64"/>
      <c r="L1441" s="64"/>
      <c r="M1441" s="63"/>
      <c r="N1441" s="65"/>
      <c r="O1441" s="65"/>
      <c r="P1441" s="66" t="e">
        <f aca="false">MID(SUBSTITUTE(SUBSTITUTE(Q1441,"/",CONCATENATE(CHAR(10),"/")),"/",CONCATENATE(CHAR(10),"/"),F1441+1),2,500)</f>
        <v>#VALUE!</v>
      </c>
      <c r="Q1441" s="67"/>
      <c r="R1441" s="65"/>
      <c r="S1441" s="65" t="str">
        <f aca="false">IF($D1441="","",IF(ISERROR(FIND("/@",RIGHT($Q1441,LEN($Q1441)-FIND("#",SUBSTITUTE($Q1441,"/","#",LEN($Q1441)-LEN(SUBSTITUTE($Q1441,"/",""))))))),IF(LEFT($D1441,4)="BG-X","EG",IF(LEFT($D1441,2)="BG","G",IF(OR(RIGHT($D1441,2)="-0",RIGHT($D1441,3)="-00",RIGHT($D1441,4)="-000"),"","E"))),"A"))</f>
        <v/>
      </c>
      <c r="T1441" s="65"/>
      <c r="U1441" s="65"/>
      <c r="V1441" s="68"/>
      <c r="X1441" s="69"/>
      <c r="Y1441" s="69"/>
      <c r="AE1441" s="72" t="n">
        <f aca="false">D1441</f>
        <v>0</v>
      </c>
      <c r="AF1441" s="73" t="n">
        <f aca="false">F1441</f>
        <v>-1</v>
      </c>
      <c r="AG1441" s="73" t="n">
        <f aca="false">G1441</f>
        <v>0</v>
      </c>
      <c r="AH1441" s="63"/>
      <c r="AI1441" s="63"/>
      <c r="AJ1441" s="64"/>
      <c r="AK1441" s="64"/>
      <c r="AL1441" s="64"/>
      <c r="AM1441" s="73" t="n">
        <f aca="false">M1441</f>
        <v>0</v>
      </c>
      <c r="AN1441" s="73" t="n">
        <f aca="false">N1441</f>
        <v>0</v>
      </c>
      <c r="AO1441" s="73" t="n">
        <f aca="false">O1441</f>
        <v>0</v>
      </c>
      <c r="AP1441" s="73" t="e">
        <f aca="false">P1441</f>
        <v>#VALUE!</v>
      </c>
      <c r="AQ1441" s="73" t="n">
        <f aca="false">Q1441</f>
        <v>0</v>
      </c>
      <c r="AR1441" s="73" t="n">
        <f aca="false">R1441</f>
        <v>0</v>
      </c>
      <c r="AS1441" s="73" t="str">
        <f aca="false">S1441</f>
        <v/>
      </c>
      <c r="AT1441" s="73" t="n">
        <f aca="false">T1441</f>
        <v>0</v>
      </c>
      <c r="AU1441" s="73" t="n">
        <f aca="false">U1441</f>
        <v>0</v>
      </c>
      <c r="AV1441" s="73" t="n">
        <f aca="false">V1441</f>
        <v>0</v>
      </c>
      <c r="AX1441" s="69" t="n">
        <f aca="false">X1441</f>
        <v>0</v>
      </c>
      <c r="AY1441" s="74" t="n">
        <f aca="false">Y1441</f>
        <v>0</v>
      </c>
    </row>
    <row r="1442" customFormat="false" ht="15" hidden="false" customHeight="false" outlineLevel="0" collapsed="false">
      <c r="A1442" s="58" t="str">
        <f aca="false">IF(ISERROR(SEARCH("-X-",D1442)),IF(S1442="G","NO",IF(S1442="E","YES","")),"EXT")</f>
        <v/>
      </c>
      <c r="C1442" s="59"/>
      <c r="D1442" s="60"/>
      <c r="E1442" s="61"/>
      <c r="F1442" s="62" t="n">
        <f aca="false">LEN(Q1442)-LEN(SUBSTITUTE(Q1442,"/",""))-1</f>
        <v>-1</v>
      </c>
      <c r="G1442" s="62"/>
      <c r="H1442" s="63"/>
      <c r="I1442" s="63"/>
      <c r="J1442" s="64"/>
      <c r="K1442" s="64"/>
      <c r="L1442" s="64"/>
      <c r="M1442" s="63"/>
      <c r="N1442" s="65"/>
      <c r="O1442" s="65"/>
      <c r="P1442" s="66" t="e">
        <f aca="false">MID(SUBSTITUTE(SUBSTITUTE(Q1442,"/",CONCATENATE(CHAR(10),"/")),"/",CONCATENATE(CHAR(10),"/"),F1442+1),2,500)</f>
        <v>#VALUE!</v>
      </c>
      <c r="Q1442" s="67"/>
      <c r="R1442" s="65"/>
      <c r="S1442" s="65" t="str">
        <f aca="false">IF($D1442="","",IF(ISERROR(FIND("/@",RIGHT($Q1442,LEN($Q1442)-FIND("#",SUBSTITUTE($Q1442,"/","#",LEN($Q1442)-LEN(SUBSTITUTE($Q1442,"/",""))))))),IF(LEFT($D1442,4)="BG-X","EG",IF(LEFT($D1442,2)="BG","G",IF(OR(RIGHT($D1442,2)="-0",RIGHT($D1442,3)="-00",RIGHT($D1442,4)="-000"),"","E"))),"A"))</f>
        <v/>
      </c>
      <c r="T1442" s="65"/>
      <c r="U1442" s="65"/>
      <c r="V1442" s="68"/>
      <c r="X1442" s="69"/>
      <c r="Y1442" s="69"/>
      <c r="AE1442" s="72" t="n">
        <f aca="false">D1442</f>
        <v>0</v>
      </c>
      <c r="AF1442" s="73" t="n">
        <f aca="false">F1442</f>
        <v>-1</v>
      </c>
      <c r="AG1442" s="73" t="n">
        <f aca="false">G1442</f>
        <v>0</v>
      </c>
      <c r="AH1442" s="63"/>
      <c r="AI1442" s="63"/>
      <c r="AJ1442" s="64"/>
      <c r="AK1442" s="64"/>
      <c r="AL1442" s="64"/>
      <c r="AM1442" s="73" t="n">
        <f aca="false">M1442</f>
        <v>0</v>
      </c>
      <c r="AN1442" s="73" t="n">
        <f aca="false">N1442</f>
        <v>0</v>
      </c>
      <c r="AO1442" s="73" t="n">
        <f aca="false">O1442</f>
        <v>0</v>
      </c>
      <c r="AP1442" s="73" t="e">
        <f aca="false">P1442</f>
        <v>#VALUE!</v>
      </c>
      <c r="AQ1442" s="73" t="n">
        <f aca="false">Q1442</f>
        <v>0</v>
      </c>
      <c r="AR1442" s="73" t="n">
        <f aca="false">R1442</f>
        <v>0</v>
      </c>
      <c r="AS1442" s="73" t="str">
        <f aca="false">S1442</f>
        <v/>
      </c>
      <c r="AT1442" s="73" t="n">
        <f aca="false">T1442</f>
        <v>0</v>
      </c>
      <c r="AU1442" s="73" t="n">
        <f aca="false">U1442</f>
        <v>0</v>
      </c>
      <c r="AV1442" s="73" t="n">
        <f aca="false">V1442</f>
        <v>0</v>
      </c>
      <c r="AX1442" s="69" t="n">
        <f aca="false">X1442</f>
        <v>0</v>
      </c>
      <c r="AY1442" s="74" t="n">
        <f aca="false">Y1442</f>
        <v>0</v>
      </c>
    </row>
    <row r="1443" customFormat="false" ht="15" hidden="false" customHeight="false" outlineLevel="0" collapsed="false">
      <c r="A1443" s="58" t="str">
        <f aca="false">IF(ISERROR(SEARCH("-X-",D1443)),IF(S1443="G","NO",IF(S1443="E","YES","")),"EXT")</f>
        <v/>
      </c>
      <c r="C1443" s="59"/>
      <c r="D1443" s="60"/>
      <c r="E1443" s="61"/>
      <c r="F1443" s="62" t="n">
        <f aca="false">LEN(Q1443)-LEN(SUBSTITUTE(Q1443,"/",""))-1</f>
        <v>-1</v>
      </c>
      <c r="G1443" s="62"/>
      <c r="H1443" s="63"/>
      <c r="I1443" s="63"/>
      <c r="J1443" s="64"/>
      <c r="K1443" s="64"/>
      <c r="L1443" s="64"/>
      <c r="M1443" s="63"/>
      <c r="N1443" s="65"/>
      <c r="O1443" s="65"/>
      <c r="P1443" s="66" t="e">
        <f aca="false">MID(SUBSTITUTE(SUBSTITUTE(Q1443,"/",CONCATENATE(CHAR(10),"/")),"/",CONCATENATE(CHAR(10),"/"),F1443+1),2,500)</f>
        <v>#VALUE!</v>
      </c>
      <c r="Q1443" s="67"/>
      <c r="R1443" s="65"/>
      <c r="S1443" s="65" t="str">
        <f aca="false">IF($D1443="","",IF(ISERROR(FIND("/@",RIGHT($Q1443,LEN($Q1443)-FIND("#",SUBSTITUTE($Q1443,"/","#",LEN($Q1443)-LEN(SUBSTITUTE($Q1443,"/",""))))))),IF(LEFT($D1443,4)="BG-X","EG",IF(LEFT($D1443,2)="BG","G",IF(OR(RIGHT($D1443,2)="-0",RIGHT($D1443,3)="-00",RIGHT($D1443,4)="-000"),"","E"))),"A"))</f>
        <v/>
      </c>
      <c r="T1443" s="65"/>
      <c r="U1443" s="65"/>
      <c r="V1443" s="68"/>
      <c r="X1443" s="69"/>
      <c r="Y1443" s="69"/>
      <c r="AE1443" s="72" t="n">
        <f aca="false">D1443</f>
        <v>0</v>
      </c>
      <c r="AF1443" s="73" t="n">
        <f aca="false">F1443</f>
        <v>-1</v>
      </c>
      <c r="AG1443" s="73" t="n">
        <f aca="false">G1443</f>
        <v>0</v>
      </c>
      <c r="AH1443" s="63"/>
      <c r="AI1443" s="63"/>
      <c r="AJ1443" s="64"/>
      <c r="AK1443" s="64"/>
      <c r="AL1443" s="64"/>
      <c r="AM1443" s="73" t="n">
        <f aca="false">M1443</f>
        <v>0</v>
      </c>
      <c r="AN1443" s="73" t="n">
        <f aca="false">N1443</f>
        <v>0</v>
      </c>
      <c r="AO1443" s="73" t="n">
        <f aca="false">O1443</f>
        <v>0</v>
      </c>
      <c r="AP1443" s="73" t="e">
        <f aca="false">P1443</f>
        <v>#VALUE!</v>
      </c>
      <c r="AQ1443" s="73" t="n">
        <f aca="false">Q1443</f>
        <v>0</v>
      </c>
      <c r="AR1443" s="73" t="n">
        <f aca="false">R1443</f>
        <v>0</v>
      </c>
      <c r="AS1443" s="73" t="str">
        <f aca="false">S1443</f>
        <v/>
      </c>
      <c r="AT1443" s="73" t="n">
        <f aca="false">T1443</f>
        <v>0</v>
      </c>
      <c r="AU1443" s="73" t="n">
        <f aca="false">U1443</f>
        <v>0</v>
      </c>
      <c r="AV1443" s="73" t="n">
        <f aca="false">V1443</f>
        <v>0</v>
      </c>
      <c r="AX1443" s="69" t="n">
        <f aca="false">X1443</f>
        <v>0</v>
      </c>
      <c r="AY1443" s="74" t="n">
        <f aca="false">Y1443</f>
        <v>0</v>
      </c>
    </row>
    <row r="1444" customFormat="false" ht="15" hidden="false" customHeight="false" outlineLevel="0" collapsed="false">
      <c r="A1444" s="58" t="str">
        <f aca="false">IF(ISERROR(SEARCH("-X-",D1444)),IF(S1444="G","NO",IF(S1444="E","YES","")),"EXT")</f>
        <v/>
      </c>
      <c r="C1444" s="59"/>
      <c r="D1444" s="60"/>
      <c r="E1444" s="61"/>
      <c r="F1444" s="62" t="n">
        <f aca="false">LEN(Q1444)-LEN(SUBSTITUTE(Q1444,"/",""))-1</f>
        <v>-1</v>
      </c>
      <c r="G1444" s="62"/>
      <c r="H1444" s="63"/>
      <c r="I1444" s="63"/>
      <c r="J1444" s="64"/>
      <c r="K1444" s="64"/>
      <c r="L1444" s="64"/>
      <c r="M1444" s="63"/>
      <c r="N1444" s="65"/>
      <c r="O1444" s="65"/>
      <c r="P1444" s="66" t="e">
        <f aca="false">MID(SUBSTITUTE(SUBSTITUTE(Q1444,"/",CONCATENATE(CHAR(10),"/")),"/",CONCATENATE(CHAR(10),"/"),F1444+1),2,500)</f>
        <v>#VALUE!</v>
      </c>
      <c r="Q1444" s="67"/>
      <c r="R1444" s="65"/>
      <c r="S1444" s="65" t="str">
        <f aca="false">IF($D1444="","",IF(ISERROR(FIND("/@",RIGHT($Q1444,LEN($Q1444)-FIND("#",SUBSTITUTE($Q1444,"/","#",LEN($Q1444)-LEN(SUBSTITUTE($Q1444,"/",""))))))),IF(LEFT($D1444,4)="BG-X","EG",IF(LEFT($D1444,2)="BG","G",IF(OR(RIGHT($D1444,2)="-0",RIGHT($D1444,3)="-00",RIGHT($D1444,4)="-000"),"","E"))),"A"))</f>
        <v/>
      </c>
      <c r="T1444" s="65"/>
      <c r="U1444" s="65"/>
      <c r="V1444" s="68"/>
      <c r="X1444" s="69"/>
      <c r="Y1444" s="69"/>
      <c r="AE1444" s="72" t="n">
        <f aca="false">D1444</f>
        <v>0</v>
      </c>
      <c r="AF1444" s="73" t="n">
        <f aca="false">F1444</f>
        <v>-1</v>
      </c>
      <c r="AG1444" s="73" t="n">
        <f aca="false">G1444</f>
        <v>0</v>
      </c>
      <c r="AH1444" s="63"/>
      <c r="AI1444" s="63"/>
      <c r="AJ1444" s="64"/>
      <c r="AK1444" s="64"/>
      <c r="AL1444" s="64"/>
      <c r="AM1444" s="73" t="n">
        <f aca="false">M1444</f>
        <v>0</v>
      </c>
      <c r="AN1444" s="73" t="n">
        <f aca="false">N1444</f>
        <v>0</v>
      </c>
      <c r="AO1444" s="73" t="n">
        <f aca="false">O1444</f>
        <v>0</v>
      </c>
      <c r="AP1444" s="73" t="e">
        <f aca="false">P1444</f>
        <v>#VALUE!</v>
      </c>
      <c r="AQ1444" s="73" t="n">
        <f aca="false">Q1444</f>
        <v>0</v>
      </c>
      <c r="AR1444" s="73" t="n">
        <f aca="false">R1444</f>
        <v>0</v>
      </c>
      <c r="AS1444" s="73" t="str">
        <f aca="false">S1444</f>
        <v/>
      </c>
      <c r="AT1444" s="73" t="n">
        <f aca="false">T1444</f>
        <v>0</v>
      </c>
      <c r="AU1444" s="73" t="n">
        <f aca="false">U1444</f>
        <v>0</v>
      </c>
      <c r="AV1444" s="73" t="n">
        <f aca="false">V1444</f>
        <v>0</v>
      </c>
      <c r="AX1444" s="69" t="n">
        <f aca="false">X1444</f>
        <v>0</v>
      </c>
      <c r="AY1444" s="74" t="n">
        <f aca="false">Y1444</f>
        <v>0</v>
      </c>
    </row>
    <row r="1445" customFormat="false" ht="15" hidden="false" customHeight="false" outlineLevel="0" collapsed="false">
      <c r="A1445" s="58" t="str">
        <f aca="false">IF(ISERROR(SEARCH("-X-",D1445)),IF(S1445="G","NO",IF(S1445="E","YES","")),"EXT")</f>
        <v/>
      </c>
      <c r="C1445" s="59"/>
      <c r="D1445" s="60"/>
      <c r="E1445" s="61"/>
      <c r="F1445" s="62" t="n">
        <f aca="false">LEN(Q1445)-LEN(SUBSTITUTE(Q1445,"/",""))-1</f>
        <v>-1</v>
      </c>
      <c r="G1445" s="62"/>
      <c r="H1445" s="63"/>
      <c r="I1445" s="63"/>
      <c r="J1445" s="64"/>
      <c r="K1445" s="64"/>
      <c r="L1445" s="64"/>
      <c r="M1445" s="63"/>
      <c r="N1445" s="65"/>
      <c r="O1445" s="65"/>
      <c r="P1445" s="66" t="e">
        <f aca="false">MID(SUBSTITUTE(SUBSTITUTE(Q1445,"/",CONCATENATE(CHAR(10),"/")),"/",CONCATENATE(CHAR(10),"/"),F1445+1),2,500)</f>
        <v>#VALUE!</v>
      </c>
      <c r="Q1445" s="67"/>
      <c r="R1445" s="65"/>
      <c r="S1445" s="65" t="str">
        <f aca="false">IF($D1445="","",IF(ISERROR(FIND("/@",RIGHT($Q1445,LEN($Q1445)-FIND("#",SUBSTITUTE($Q1445,"/","#",LEN($Q1445)-LEN(SUBSTITUTE($Q1445,"/",""))))))),IF(LEFT($D1445,4)="BG-X","EG",IF(LEFT($D1445,2)="BG","G",IF(OR(RIGHT($D1445,2)="-0",RIGHT($D1445,3)="-00",RIGHT($D1445,4)="-000"),"","E"))),"A"))</f>
        <v/>
      </c>
      <c r="T1445" s="65"/>
      <c r="U1445" s="65"/>
      <c r="V1445" s="68"/>
      <c r="X1445" s="69"/>
      <c r="Y1445" s="69"/>
      <c r="AE1445" s="72" t="n">
        <f aca="false">D1445</f>
        <v>0</v>
      </c>
      <c r="AF1445" s="73" t="n">
        <f aca="false">F1445</f>
        <v>-1</v>
      </c>
      <c r="AG1445" s="73" t="n">
        <f aca="false">G1445</f>
        <v>0</v>
      </c>
      <c r="AH1445" s="63"/>
      <c r="AI1445" s="63"/>
      <c r="AJ1445" s="64"/>
      <c r="AK1445" s="64"/>
      <c r="AL1445" s="64"/>
      <c r="AM1445" s="73" t="n">
        <f aca="false">M1445</f>
        <v>0</v>
      </c>
      <c r="AN1445" s="73" t="n">
        <f aca="false">N1445</f>
        <v>0</v>
      </c>
      <c r="AO1445" s="73" t="n">
        <f aca="false">O1445</f>
        <v>0</v>
      </c>
      <c r="AP1445" s="73" t="e">
        <f aca="false">P1445</f>
        <v>#VALUE!</v>
      </c>
      <c r="AQ1445" s="73" t="n">
        <f aca="false">Q1445</f>
        <v>0</v>
      </c>
      <c r="AR1445" s="73" t="n">
        <f aca="false">R1445</f>
        <v>0</v>
      </c>
      <c r="AS1445" s="73" t="str">
        <f aca="false">S1445</f>
        <v/>
      </c>
      <c r="AT1445" s="73" t="n">
        <f aca="false">T1445</f>
        <v>0</v>
      </c>
      <c r="AU1445" s="73" t="n">
        <f aca="false">U1445</f>
        <v>0</v>
      </c>
      <c r="AV1445" s="73" t="n">
        <f aca="false">V1445</f>
        <v>0</v>
      </c>
      <c r="AX1445" s="69" t="n">
        <f aca="false">X1445</f>
        <v>0</v>
      </c>
      <c r="AY1445" s="74" t="n">
        <f aca="false">Y1445</f>
        <v>0</v>
      </c>
    </row>
    <row r="1446" customFormat="false" ht="15" hidden="false" customHeight="false" outlineLevel="0" collapsed="false">
      <c r="A1446" s="58" t="str">
        <f aca="false">IF(ISERROR(SEARCH("-X-",D1446)),IF(S1446="G","NO",IF(S1446="E","YES","")),"EXT")</f>
        <v/>
      </c>
      <c r="C1446" s="59"/>
      <c r="D1446" s="60"/>
      <c r="E1446" s="61"/>
      <c r="F1446" s="62" t="n">
        <f aca="false">LEN(Q1446)-LEN(SUBSTITUTE(Q1446,"/",""))-1</f>
        <v>-1</v>
      </c>
      <c r="G1446" s="62"/>
      <c r="H1446" s="63"/>
      <c r="I1446" s="63"/>
      <c r="J1446" s="64"/>
      <c r="K1446" s="64"/>
      <c r="L1446" s="64"/>
      <c r="M1446" s="63"/>
      <c r="N1446" s="65"/>
      <c r="O1446" s="65"/>
      <c r="P1446" s="66" t="e">
        <f aca="false">MID(SUBSTITUTE(SUBSTITUTE(Q1446,"/",CONCATENATE(CHAR(10),"/")),"/",CONCATENATE(CHAR(10),"/"),F1446+1),2,500)</f>
        <v>#VALUE!</v>
      </c>
      <c r="Q1446" s="67"/>
      <c r="R1446" s="65"/>
      <c r="S1446" s="65" t="str">
        <f aca="false">IF($D1446="","",IF(ISERROR(FIND("/@",RIGHT($Q1446,LEN($Q1446)-FIND("#",SUBSTITUTE($Q1446,"/","#",LEN($Q1446)-LEN(SUBSTITUTE($Q1446,"/",""))))))),IF(LEFT($D1446,4)="BG-X","EG",IF(LEFT($D1446,2)="BG","G",IF(OR(RIGHT($D1446,2)="-0",RIGHT($D1446,3)="-00",RIGHT($D1446,4)="-000"),"","E"))),"A"))</f>
        <v/>
      </c>
      <c r="T1446" s="65"/>
      <c r="U1446" s="65"/>
      <c r="V1446" s="68"/>
      <c r="X1446" s="69"/>
      <c r="Y1446" s="69"/>
      <c r="AE1446" s="72" t="n">
        <f aca="false">D1446</f>
        <v>0</v>
      </c>
      <c r="AF1446" s="73" t="n">
        <f aca="false">F1446</f>
        <v>-1</v>
      </c>
      <c r="AG1446" s="73" t="n">
        <f aca="false">G1446</f>
        <v>0</v>
      </c>
      <c r="AH1446" s="63"/>
      <c r="AI1446" s="63"/>
      <c r="AJ1446" s="64"/>
      <c r="AK1446" s="64"/>
      <c r="AL1446" s="64"/>
      <c r="AM1446" s="73" t="n">
        <f aca="false">M1446</f>
        <v>0</v>
      </c>
      <c r="AN1446" s="73" t="n">
        <f aca="false">N1446</f>
        <v>0</v>
      </c>
      <c r="AO1446" s="73" t="n">
        <f aca="false">O1446</f>
        <v>0</v>
      </c>
      <c r="AP1446" s="73" t="e">
        <f aca="false">P1446</f>
        <v>#VALUE!</v>
      </c>
      <c r="AQ1446" s="73" t="n">
        <f aca="false">Q1446</f>
        <v>0</v>
      </c>
      <c r="AR1446" s="73" t="n">
        <f aca="false">R1446</f>
        <v>0</v>
      </c>
      <c r="AS1446" s="73" t="str">
        <f aca="false">S1446</f>
        <v/>
      </c>
      <c r="AT1446" s="73" t="n">
        <f aca="false">T1446</f>
        <v>0</v>
      </c>
      <c r="AU1446" s="73" t="n">
        <f aca="false">U1446</f>
        <v>0</v>
      </c>
      <c r="AV1446" s="73" t="n">
        <f aca="false">V1446</f>
        <v>0</v>
      </c>
      <c r="AX1446" s="69" t="n">
        <f aca="false">X1446</f>
        <v>0</v>
      </c>
      <c r="AY1446" s="74" t="n">
        <f aca="false">Y1446</f>
        <v>0</v>
      </c>
    </row>
    <row r="1447" customFormat="false" ht="15" hidden="false" customHeight="false" outlineLevel="0" collapsed="false">
      <c r="A1447" s="58" t="str">
        <f aca="false">IF(ISERROR(SEARCH("-X-",D1447)),IF(S1447="G","NO",IF(S1447="E","YES","")),"EXT")</f>
        <v/>
      </c>
      <c r="C1447" s="59"/>
      <c r="D1447" s="60"/>
      <c r="E1447" s="61"/>
      <c r="F1447" s="62" t="n">
        <f aca="false">LEN(Q1447)-LEN(SUBSTITUTE(Q1447,"/",""))-1</f>
        <v>-1</v>
      </c>
      <c r="G1447" s="62"/>
      <c r="H1447" s="63"/>
      <c r="I1447" s="63"/>
      <c r="J1447" s="64"/>
      <c r="K1447" s="64"/>
      <c r="L1447" s="64"/>
      <c r="M1447" s="63"/>
      <c r="N1447" s="65"/>
      <c r="O1447" s="65"/>
      <c r="P1447" s="66" t="e">
        <f aca="false">MID(SUBSTITUTE(SUBSTITUTE(Q1447,"/",CONCATENATE(CHAR(10),"/")),"/",CONCATENATE(CHAR(10),"/"),F1447+1),2,500)</f>
        <v>#VALUE!</v>
      </c>
      <c r="Q1447" s="67"/>
      <c r="R1447" s="65"/>
      <c r="S1447" s="65" t="str">
        <f aca="false">IF($D1447="","",IF(ISERROR(FIND("/@",RIGHT($Q1447,LEN($Q1447)-FIND("#",SUBSTITUTE($Q1447,"/","#",LEN($Q1447)-LEN(SUBSTITUTE($Q1447,"/",""))))))),IF(LEFT($D1447,4)="BG-X","EG",IF(LEFT($D1447,2)="BG","G",IF(OR(RIGHT($D1447,2)="-0",RIGHT($D1447,3)="-00",RIGHT($D1447,4)="-000"),"","E"))),"A"))</f>
        <v/>
      </c>
      <c r="T1447" s="65"/>
      <c r="U1447" s="65"/>
      <c r="V1447" s="68"/>
      <c r="X1447" s="69"/>
      <c r="Y1447" s="69"/>
      <c r="AE1447" s="72" t="n">
        <f aca="false">D1447</f>
        <v>0</v>
      </c>
      <c r="AF1447" s="73" t="n">
        <f aca="false">F1447</f>
        <v>-1</v>
      </c>
      <c r="AG1447" s="73" t="n">
        <f aca="false">G1447</f>
        <v>0</v>
      </c>
      <c r="AH1447" s="63"/>
      <c r="AI1447" s="63"/>
      <c r="AJ1447" s="64"/>
      <c r="AK1447" s="64"/>
      <c r="AL1447" s="64"/>
      <c r="AM1447" s="73" t="n">
        <f aca="false">M1447</f>
        <v>0</v>
      </c>
      <c r="AN1447" s="73" t="n">
        <f aca="false">N1447</f>
        <v>0</v>
      </c>
      <c r="AO1447" s="73" t="n">
        <f aca="false">O1447</f>
        <v>0</v>
      </c>
      <c r="AP1447" s="73" t="e">
        <f aca="false">P1447</f>
        <v>#VALUE!</v>
      </c>
      <c r="AQ1447" s="73" t="n">
        <f aca="false">Q1447</f>
        <v>0</v>
      </c>
      <c r="AR1447" s="73" t="n">
        <f aca="false">R1447</f>
        <v>0</v>
      </c>
      <c r="AS1447" s="73" t="str">
        <f aca="false">S1447</f>
        <v/>
      </c>
      <c r="AT1447" s="73" t="n">
        <f aca="false">T1447</f>
        <v>0</v>
      </c>
      <c r="AU1447" s="73" t="n">
        <f aca="false">U1447</f>
        <v>0</v>
      </c>
      <c r="AV1447" s="73" t="n">
        <f aca="false">V1447</f>
        <v>0</v>
      </c>
      <c r="AX1447" s="69" t="n">
        <f aca="false">X1447</f>
        <v>0</v>
      </c>
      <c r="AY1447" s="74" t="n">
        <f aca="false">Y1447</f>
        <v>0</v>
      </c>
    </row>
    <row r="1448" customFormat="false" ht="15" hidden="false" customHeight="false" outlineLevel="0" collapsed="false">
      <c r="A1448" s="58" t="str">
        <f aca="false">IF(ISERROR(SEARCH("-X-",D1448)),IF(S1448="G","NO",IF(S1448="E","YES","")),"EXT")</f>
        <v/>
      </c>
      <c r="C1448" s="59"/>
      <c r="D1448" s="60"/>
      <c r="E1448" s="61"/>
      <c r="F1448" s="62" t="n">
        <f aca="false">LEN(Q1448)-LEN(SUBSTITUTE(Q1448,"/",""))-1</f>
        <v>-1</v>
      </c>
      <c r="G1448" s="62"/>
      <c r="H1448" s="63"/>
      <c r="I1448" s="63"/>
      <c r="J1448" s="64"/>
      <c r="K1448" s="64"/>
      <c r="L1448" s="64"/>
      <c r="M1448" s="63"/>
      <c r="N1448" s="65"/>
      <c r="O1448" s="65"/>
      <c r="P1448" s="66" t="e">
        <f aca="false">MID(SUBSTITUTE(SUBSTITUTE(Q1448,"/",CONCATENATE(CHAR(10),"/")),"/",CONCATENATE(CHAR(10),"/"),F1448+1),2,500)</f>
        <v>#VALUE!</v>
      </c>
      <c r="Q1448" s="67"/>
      <c r="R1448" s="65"/>
      <c r="S1448" s="65" t="str">
        <f aca="false">IF($D1448="","",IF(ISERROR(FIND("/@",RIGHT($Q1448,LEN($Q1448)-FIND("#",SUBSTITUTE($Q1448,"/","#",LEN($Q1448)-LEN(SUBSTITUTE($Q1448,"/",""))))))),IF(LEFT($D1448,4)="BG-X","EG",IF(LEFT($D1448,2)="BG","G",IF(OR(RIGHT($D1448,2)="-0",RIGHT($D1448,3)="-00",RIGHT($D1448,4)="-000"),"","E"))),"A"))</f>
        <v/>
      </c>
      <c r="T1448" s="65"/>
      <c r="U1448" s="65"/>
      <c r="V1448" s="68"/>
      <c r="X1448" s="69"/>
      <c r="Y1448" s="69"/>
      <c r="AE1448" s="72" t="n">
        <f aca="false">D1448</f>
        <v>0</v>
      </c>
      <c r="AF1448" s="73" t="n">
        <f aca="false">F1448</f>
        <v>-1</v>
      </c>
      <c r="AG1448" s="73" t="n">
        <f aca="false">G1448</f>
        <v>0</v>
      </c>
      <c r="AH1448" s="63"/>
      <c r="AI1448" s="63"/>
      <c r="AJ1448" s="64"/>
      <c r="AK1448" s="64"/>
      <c r="AL1448" s="64"/>
      <c r="AM1448" s="73" t="n">
        <f aca="false">M1448</f>
        <v>0</v>
      </c>
      <c r="AN1448" s="73" t="n">
        <f aca="false">N1448</f>
        <v>0</v>
      </c>
      <c r="AO1448" s="73" t="n">
        <f aca="false">O1448</f>
        <v>0</v>
      </c>
      <c r="AP1448" s="73" t="e">
        <f aca="false">P1448</f>
        <v>#VALUE!</v>
      </c>
      <c r="AQ1448" s="73" t="n">
        <f aca="false">Q1448</f>
        <v>0</v>
      </c>
      <c r="AR1448" s="73" t="n">
        <f aca="false">R1448</f>
        <v>0</v>
      </c>
      <c r="AS1448" s="73" t="str">
        <f aca="false">S1448</f>
        <v/>
      </c>
      <c r="AT1448" s="73" t="n">
        <f aca="false">T1448</f>
        <v>0</v>
      </c>
      <c r="AU1448" s="73" t="n">
        <f aca="false">U1448</f>
        <v>0</v>
      </c>
      <c r="AV1448" s="73" t="n">
        <f aca="false">V1448</f>
        <v>0</v>
      </c>
      <c r="AX1448" s="69" t="n">
        <f aca="false">X1448</f>
        <v>0</v>
      </c>
      <c r="AY1448" s="74" t="n">
        <f aca="false">Y1448</f>
        <v>0</v>
      </c>
    </row>
    <row r="1449" customFormat="false" ht="15" hidden="false" customHeight="false" outlineLevel="0" collapsed="false">
      <c r="A1449" s="58" t="str">
        <f aca="false">IF(ISERROR(SEARCH("-X-",D1449)),IF(S1449="G","NO",IF(S1449="E","YES","")),"EXT")</f>
        <v/>
      </c>
      <c r="C1449" s="59"/>
      <c r="D1449" s="60"/>
      <c r="E1449" s="61"/>
      <c r="F1449" s="62" t="n">
        <f aca="false">LEN(Q1449)-LEN(SUBSTITUTE(Q1449,"/",""))-1</f>
        <v>-1</v>
      </c>
      <c r="G1449" s="62"/>
      <c r="H1449" s="63"/>
      <c r="I1449" s="63"/>
      <c r="J1449" s="64"/>
      <c r="K1449" s="64"/>
      <c r="L1449" s="64"/>
      <c r="M1449" s="63"/>
      <c r="N1449" s="65"/>
      <c r="O1449" s="65"/>
      <c r="P1449" s="66" t="e">
        <f aca="false">MID(SUBSTITUTE(SUBSTITUTE(Q1449,"/",CONCATENATE(CHAR(10),"/")),"/",CONCATENATE(CHAR(10),"/"),F1449+1),2,500)</f>
        <v>#VALUE!</v>
      </c>
      <c r="Q1449" s="67"/>
      <c r="R1449" s="65"/>
      <c r="S1449" s="65" t="str">
        <f aca="false">IF($D1449="","",IF(ISERROR(FIND("/@",RIGHT($Q1449,LEN($Q1449)-FIND("#",SUBSTITUTE($Q1449,"/","#",LEN($Q1449)-LEN(SUBSTITUTE($Q1449,"/",""))))))),IF(LEFT($D1449,4)="BG-X","EG",IF(LEFT($D1449,2)="BG","G",IF(OR(RIGHT($D1449,2)="-0",RIGHT($D1449,3)="-00",RIGHT($D1449,4)="-000"),"","E"))),"A"))</f>
        <v/>
      </c>
      <c r="T1449" s="65"/>
      <c r="U1449" s="65"/>
      <c r="V1449" s="68"/>
      <c r="X1449" s="69"/>
      <c r="Y1449" s="69"/>
      <c r="AE1449" s="72" t="n">
        <f aca="false">D1449</f>
        <v>0</v>
      </c>
      <c r="AF1449" s="73" t="n">
        <f aca="false">F1449</f>
        <v>-1</v>
      </c>
      <c r="AG1449" s="73" t="n">
        <f aca="false">G1449</f>
        <v>0</v>
      </c>
      <c r="AH1449" s="63"/>
      <c r="AI1449" s="63"/>
      <c r="AJ1449" s="64"/>
      <c r="AK1449" s="64"/>
      <c r="AL1449" s="64"/>
      <c r="AM1449" s="73" t="n">
        <f aca="false">M1449</f>
        <v>0</v>
      </c>
      <c r="AN1449" s="73" t="n">
        <f aca="false">N1449</f>
        <v>0</v>
      </c>
      <c r="AO1449" s="73" t="n">
        <f aca="false">O1449</f>
        <v>0</v>
      </c>
      <c r="AP1449" s="73" t="e">
        <f aca="false">P1449</f>
        <v>#VALUE!</v>
      </c>
      <c r="AQ1449" s="73" t="n">
        <f aca="false">Q1449</f>
        <v>0</v>
      </c>
      <c r="AR1449" s="73" t="n">
        <f aca="false">R1449</f>
        <v>0</v>
      </c>
      <c r="AS1449" s="73" t="str">
        <f aca="false">S1449</f>
        <v/>
      </c>
      <c r="AT1449" s="73" t="n">
        <f aca="false">T1449</f>
        <v>0</v>
      </c>
      <c r="AU1449" s="73" t="n">
        <f aca="false">U1449</f>
        <v>0</v>
      </c>
      <c r="AV1449" s="73" t="n">
        <f aca="false">V1449</f>
        <v>0</v>
      </c>
      <c r="AX1449" s="69" t="n">
        <f aca="false">X1449</f>
        <v>0</v>
      </c>
      <c r="AY1449" s="74" t="n">
        <f aca="false">Y1449</f>
        <v>0</v>
      </c>
    </row>
    <row r="1450" customFormat="false" ht="15" hidden="false" customHeight="false" outlineLevel="0" collapsed="false">
      <c r="A1450" s="58" t="str">
        <f aca="false">IF(ISERROR(SEARCH("-X-",D1450)),IF(S1450="G","NO",IF(S1450="E","YES","")),"EXT")</f>
        <v/>
      </c>
      <c r="C1450" s="59"/>
      <c r="D1450" s="60"/>
      <c r="E1450" s="61"/>
      <c r="F1450" s="62" t="n">
        <f aca="false">LEN(Q1450)-LEN(SUBSTITUTE(Q1450,"/",""))-1</f>
        <v>-1</v>
      </c>
      <c r="G1450" s="62"/>
      <c r="H1450" s="63"/>
      <c r="I1450" s="63"/>
      <c r="J1450" s="64"/>
      <c r="K1450" s="64"/>
      <c r="L1450" s="64"/>
      <c r="M1450" s="63"/>
      <c r="N1450" s="65"/>
      <c r="O1450" s="65"/>
      <c r="P1450" s="66" t="e">
        <f aca="false">MID(SUBSTITUTE(SUBSTITUTE(Q1450,"/",CONCATENATE(CHAR(10),"/")),"/",CONCATENATE(CHAR(10),"/"),F1450+1),2,500)</f>
        <v>#VALUE!</v>
      </c>
      <c r="Q1450" s="67"/>
      <c r="R1450" s="65"/>
      <c r="S1450" s="65" t="str">
        <f aca="false">IF($D1450="","",IF(ISERROR(FIND("/@",RIGHT($Q1450,LEN($Q1450)-FIND("#",SUBSTITUTE($Q1450,"/","#",LEN($Q1450)-LEN(SUBSTITUTE($Q1450,"/",""))))))),IF(LEFT($D1450,4)="BG-X","EG",IF(LEFT($D1450,2)="BG","G",IF(OR(RIGHT($D1450,2)="-0",RIGHT($D1450,3)="-00",RIGHT($D1450,4)="-000"),"","E"))),"A"))</f>
        <v/>
      </c>
      <c r="T1450" s="65"/>
      <c r="U1450" s="65"/>
      <c r="V1450" s="68"/>
      <c r="X1450" s="69"/>
      <c r="Y1450" s="69"/>
      <c r="AE1450" s="72" t="n">
        <f aca="false">D1450</f>
        <v>0</v>
      </c>
      <c r="AF1450" s="73" t="n">
        <f aca="false">F1450</f>
        <v>-1</v>
      </c>
      <c r="AG1450" s="73" t="n">
        <f aca="false">G1450</f>
        <v>0</v>
      </c>
      <c r="AH1450" s="63"/>
      <c r="AI1450" s="63"/>
      <c r="AJ1450" s="64"/>
      <c r="AK1450" s="64"/>
      <c r="AL1450" s="64"/>
      <c r="AM1450" s="73" t="n">
        <f aca="false">M1450</f>
        <v>0</v>
      </c>
      <c r="AN1450" s="73" t="n">
        <f aca="false">N1450</f>
        <v>0</v>
      </c>
      <c r="AO1450" s="73" t="n">
        <f aca="false">O1450</f>
        <v>0</v>
      </c>
      <c r="AP1450" s="73" t="e">
        <f aca="false">P1450</f>
        <v>#VALUE!</v>
      </c>
      <c r="AQ1450" s="73" t="n">
        <f aca="false">Q1450</f>
        <v>0</v>
      </c>
      <c r="AR1450" s="73" t="n">
        <f aca="false">R1450</f>
        <v>0</v>
      </c>
      <c r="AS1450" s="73" t="str">
        <f aca="false">S1450</f>
        <v/>
      </c>
      <c r="AT1450" s="73" t="n">
        <f aca="false">T1450</f>
        <v>0</v>
      </c>
      <c r="AU1450" s="73" t="n">
        <f aca="false">U1450</f>
        <v>0</v>
      </c>
      <c r="AV1450" s="73" t="n">
        <f aca="false">V1450</f>
        <v>0</v>
      </c>
      <c r="AX1450" s="69" t="n">
        <f aca="false">X1450</f>
        <v>0</v>
      </c>
      <c r="AY1450" s="74" t="n">
        <f aca="false">Y1450</f>
        <v>0</v>
      </c>
    </row>
    <row r="1451" customFormat="false" ht="15" hidden="false" customHeight="false" outlineLevel="0" collapsed="false">
      <c r="A1451" s="58" t="str">
        <f aca="false">IF(ISERROR(SEARCH("-X-",D1451)),IF(S1451="G","NO",IF(S1451="E","YES","")),"EXT")</f>
        <v/>
      </c>
      <c r="C1451" s="59"/>
      <c r="D1451" s="60"/>
      <c r="E1451" s="61"/>
      <c r="F1451" s="62" t="n">
        <f aca="false">LEN(Q1451)-LEN(SUBSTITUTE(Q1451,"/",""))-1</f>
        <v>-1</v>
      </c>
      <c r="G1451" s="62"/>
      <c r="H1451" s="63"/>
      <c r="I1451" s="63"/>
      <c r="J1451" s="64"/>
      <c r="K1451" s="64"/>
      <c r="L1451" s="64"/>
      <c r="M1451" s="63"/>
      <c r="N1451" s="65"/>
      <c r="O1451" s="65"/>
      <c r="P1451" s="66" t="e">
        <f aca="false">MID(SUBSTITUTE(SUBSTITUTE(Q1451,"/",CONCATENATE(CHAR(10),"/")),"/",CONCATENATE(CHAR(10),"/"),F1451+1),2,500)</f>
        <v>#VALUE!</v>
      </c>
      <c r="Q1451" s="67"/>
      <c r="R1451" s="65"/>
      <c r="S1451" s="65" t="str">
        <f aca="false">IF($D1451="","",IF(ISERROR(FIND("/@",RIGHT($Q1451,LEN($Q1451)-FIND("#",SUBSTITUTE($Q1451,"/","#",LEN($Q1451)-LEN(SUBSTITUTE($Q1451,"/",""))))))),IF(LEFT($D1451,4)="BG-X","EG",IF(LEFT($D1451,2)="BG","G",IF(OR(RIGHT($D1451,2)="-0",RIGHT($D1451,3)="-00",RIGHT($D1451,4)="-000"),"","E"))),"A"))</f>
        <v/>
      </c>
      <c r="T1451" s="65"/>
      <c r="U1451" s="65"/>
      <c r="V1451" s="68"/>
      <c r="X1451" s="69"/>
      <c r="Y1451" s="69"/>
      <c r="AE1451" s="72" t="n">
        <f aca="false">D1451</f>
        <v>0</v>
      </c>
      <c r="AF1451" s="73" t="n">
        <f aca="false">F1451</f>
        <v>-1</v>
      </c>
      <c r="AG1451" s="73" t="n">
        <f aca="false">G1451</f>
        <v>0</v>
      </c>
      <c r="AH1451" s="63"/>
      <c r="AI1451" s="63"/>
      <c r="AJ1451" s="64"/>
      <c r="AK1451" s="64"/>
      <c r="AL1451" s="64"/>
      <c r="AM1451" s="73" t="n">
        <f aca="false">M1451</f>
        <v>0</v>
      </c>
      <c r="AN1451" s="73" t="n">
        <f aca="false">N1451</f>
        <v>0</v>
      </c>
      <c r="AO1451" s="73" t="n">
        <f aca="false">O1451</f>
        <v>0</v>
      </c>
      <c r="AP1451" s="73" t="e">
        <f aca="false">P1451</f>
        <v>#VALUE!</v>
      </c>
      <c r="AQ1451" s="73" t="n">
        <f aca="false">Q1451</f>
        <v>0</v>
      </c>
      <c r="AR1451" s="73" t="n">
        <f aca="false">R1451</f>
        <v>0</v>
      </c>
      <c r="AS1451" s="73" t="str">
        <f aca="false">S1451</f>
        <v/>
      </c>
      <c r="AT1451" s="73" t="n">
        <f aca="false">T1451</f>
        <v>0</v>
      </c>
      <c r="AU1451" s="73" t="n">
        <f aca="false">U1451</f>
        <v>0</v>
      </c>
      <c r="AV1451" s="73" t="n">
        <f aca="false">V1451</f>
        <v>0</v>
      </c>
      <c r="AX1451" s="69" t="n">
        <f aca="false">X1451</f>
        <v>0</v>
      </c>
      <c r="AY1451" s="74" t="n">
        <f aca="false">Y1451</f>
        <v>0</v>
      </c>
    </row>
    <row r="1452" customFormat="false" ht="15" hidden="false" customHeight="false" outlineLevel="0" collapsed="false">
      <c r="A1452" s="58" t="str">
        <f aca="false">IF(ISERROR(SEARCH("-X-",D1452)),IF(S1452="G","NO",IF(S1452="E","YES","")),"EXT")</f>
        <v/>
      </c>
      <c r="C1452" s="59"/>
      <c r="D1452" s="60"/>
      <c r="E1452" s="61"/>
      <c r="F1452" s="62" t="n">
        <f aca="false">LEN(Q1452)-LEN(SUBSTITUTE(Q1452,"/",""))-1</f>
        <v>-1</v>
      </c>
      <c r="G1452" s="62"/>
      <c r="H1452" s="63"/>
      <c r="I1452" s="63"/>
      <c r="J1452" s="64"/>
      <c r="K1452" s="64"/>
      <c r="L1452" s="64"/>
      <c r="M1452" s="63"/>
      <c r="N1452" s="65"/>
      <c r="O1452" s="65"/>
      <c r="P1452" s="66" t="e">
        <f aca="false">MID(SUBSTITUTE(SUBSTITUTE(Q1452,"/",CONCATENATE(CHAR(10),"/")),"/",CONCATENATE(CHAR(10),"/"),F1452+1),2,500)</f>
        <v>#VALUE!</v>
      </c>
      <c r="Q1452" s="67"/>
      <c r="R1452" s="65"/>
      <c r="S1452" s="65" t="str">
        <f aca="false">IF($D1452="","",IF(ISERROR(FIND("/@",RIGHT($Q1452,LEN($Q1452)-FIND("#",SUBSTITUTE($Q1452,"/","#",LEN($Q1452)-LEN(SUBSTITUTE($Q1452,"/",""))))))),IF(LEFT($D1452,4)="BG-X","EG",IF(LEFT($D1452,2)="BG","G",IF(OR(RIGHT($D1452,2)="-0",RIGHT($D1452,3)="-00",RIGHT($D1452,4)="-000"),"","E"))),"A"))</f>
        <v/>
      </c>
      <c r="T1452" s="65"/>
      <c r="U1452" s="65"/>
      <c r="V1452" s="68"/>
      <c r="X1452" s="69"/>
      <c r="Y1452" s="69"/>
      <c r="AE1452" s="72" t="n">
        <f aca="false">D1452</f>
        <v>0</v>
      </c>
      <c r="AF1452" s="73" t="n">
        <f aca="false">F1452</f>
        <v>-1</v>
      </c>
      <c r="AG1452" s="73" t="n">
        <f aca="false">G1452</f>
        <v>0</v>
      </c>
      <c r="AH1452" s="63"/>
      <c r="AI1452" s="63"/>
      <c r="AJ1452" s="64"/>
      <c r="AK1452" s="64"/>
      <c r="AL1452" s="64"/>
      <c r="AM1452" s="73" t="n">
        <f aca="false">M1452</f>
        <v>0</v>
      </c>
      <c r="AN1452" s="73" t="n">
        <f aca="false">N1452</f>
        <v>0</v>
      </c>
      <c r="AO1452" s="73" t="n">
        <f aca="false">O1452</f>
        <v>0</v>
      </c>
      <c r="AP1452" s="73" t="e">
        <f aca="false">P1452</f>
        <v>#VALUE!</v>
      </c>
      <c r="AQ1452" s="73" t="n">
        <f aca="false">Q1452</f>
        <v>0</v>
      </c>
      <c r="AR1452" s="73" t="n">
        <f aca="false">R1452</f>
        <v>0</v>
      </c>
      <c r="AS1452" s="73" t="str">
        <f aca="false">S1452</f>
        <v/>
      </c>
      <c r="AT1452" s="73" t="n">
        <f aca="false">T1452</f>
        <v>0</v>
      </c>
      <c r="AU1452" s="73" t="n">
        <f aca="false">U1452</f>
        <v>0</v>
      </c>
      <c r="AV1452" s="73" t="n">
        <f aca="false">V1452</f>
        <v>0</v>
      </c>
      <c r="AX1452" s="69" t="n">
        <f aca="false">X1452</f>
        <v>0</v>
      </c>
      <c r="AY1452" s="74" t="n">
        <f aca="false">Y1452</f>
        <v>0</v>
      </c>
    </row>
    <row r="1453" customFormat="false" ht="15" hidden="false" customHeight="false" outlineLevel="0" collapsed="false">
      <c r="A1453" s="58" t="str">
        <f aca="false">IF(ISERROR(SEARCH("-X-",D1453)),IF(S1453="G","NO",IF(S1453="E","YES","")),"EXT")</f>
        <v/>
      </c>
      <c r="C1453" s="59"/>
      <c r="D1453" s="60"/>
      <c r="E1453" s="61"/>
      <c r="F1453" s="62" t="n">
        <f aca="false">LEN(Q1453)-LEN(SUBSTITUTE(Q1453,"/",""))-1</f>
        <v>-1</v>
      </c>
      <c r="G1453" s="62"/>
      <c r="H1453" s="63"/>
      <c r="I1453" s="63"/>
      <c r="J1453" s="64"/>
      <c r="K1453" s="64"/>
      <c r="L1453" s="64"/>
      <c r="M1453" s="63"/>
      <c r="N1453" s="65"/>
      <c r="O1453" s="65"/>
      <c r="P1453" s="66" t="e">
        <f aca="false">MID(SUBSTITUTE(SUBSTITUTE(Q1453,"/",CONCATENATE(CHAR(10),"/")),"/",CONCATENATE(CHAR(10),"/"),F1453+1),2,500)</f>
        <v>#VALUE!</v>
      </c>
      <c r="Q1453" s="67"/>
      <c r="R1453" s="65"/>
      <c r="S1453" s="65" t="str">
        <f aca="false">IF($D1453="","",IF(ISERROR(FIND("/@",RIGHT($Q1453,LEN($Q1453)-FIND("#",SUBSTITUTE($Q1453,"/","#",LEN($Q1453)-LEN(SUBSTITUTE($Q1453,"/",""))))))),IF(LEFT($D1453,4)="BG-X","EG",IF(LEFT($D1453,2)="BG","G",IF(OR(RIGHT($D1453,2)="-0",RIGHT($D1453,3)="-00",RIGHT($D1453,4)="-000"),"","E"))),"A"))</f>
        <v/>
      </c>
      <c r="T1453" s="65"/>
      <c r="U1453" s="65"/>
      <c r="V1453" s="68"/>
      <c r="X1453" s="69"/>
      <c r="Y1453" s="69"/>
      <c r="AE1453" s="72" t="n">
        <f aca="false">D1453</f>
        <v>0</v>
      </c>
      <c r="AF1453" s="73" t="n">
        <f aca="false">F1453</f>
        <v>-1</v>
      </c>
      <c r="AG1453" s="73" t="n">
        <f aca="false">G1453</f>
        <v>0</v>
      </c>
      <c r="AH1453" s="63"/>
      <c r="AI1453" s="63"/>
      <c r="AJ1453" s="64"/>
      <c r="AK1453" s="64"/>
      <c r="AL1453" s="64"/>
      <c r="AM1453" s="73" t="n">
        <f aca="false">M1453</f>
        <v>0</v>
      </c>
      <c r="AN1453" s="73" t="n">
        <f aca="false">N1453</f>
        <v>0</v>
      </c>
      <c r="AO1453" s="73" t="n">
        <f aca="false">O1453</f>
        <v>0</v>
      </c>
      <c r="AP1453" s="73" t="e">
        <f aca="false">P1453</f>
        <v>#VALUE!</v>
      </c>
      <c r="AQ1453" s="73" t="n">
        <f aca="false">Q1453</f>
        <v>0</v>
      </c>
      <c r="AR1453" s="73" t="n">
        <f aca="false">R1453</f>
        <v>0</v>
      </c>
      <c r="AS1453" s="73" t="str">
        <f aca="false">S1453</f>
        <v/>
      </c>
      <c r="AT1453" s="73" t="n">
        <f aca="false">T1453</f>
        <v>0</v>
      </c>
      <c r="AU1453" s="73" t="n">
        <f aca="false">U1453</f>
        <v>0</v>
      </c>
      <c r="AV1453" s="73" t="n">
        <f aca="false">V1453</f>
        <v>0</v>
      </c>
      <c r="AX1453" s="69" t="n">
        <f aca="false">X1453</f>
        <v>0</v>
      </c>
      <c r="AY1453" s="74" t="n">
        <f aca="false">Y1453</f>
        <v>0</v>
      </c>
    </row>
    <row r="1454" customFormat="false" ht="15" hidden="false" customHeight="false" outlineLevel="0" collapsed="false">
      <c r="A1454" s="58" t="str">
        <f aca="false">IF(ISERROR(SEARCH("-X-",D1454)),IF(S1454="G","NO",IF(S1454="E","YES","")),"EXT")</f>
        <v/>
      </c>
      <c r="C1454" s="59"/>
      <c r="D1454" s="60"/>
      <c r="E1454" s="61"/>
      <c r="F1454" s="62" t="n">
        <f aca="false">LEN(Q1454)-LEN(SUBSTITUTE(Q1454,"/",""))-1</f>
        <v>-1</v>
      </c>
      <c r="G1454" s="62"/>
      <c r="H1454" s="63"/>
      <c r="I1454" s="63"/>
      <c r="J1454" s="64"/>
      <c r="K1454" s="64"/>
      <c r="L1454" s="64"/>
      <c r="M1454" s="63"/>
      <c r="N1454" s="65"/>
      <c r="O1454" s="65"/>
      <c r="P1454" s="66" t="e">
        <f aca="false">MID(SUBSTITUTE(SUBSTITUTE(Q1454,"/",CONCATENATE(CHAR(10),"/")),"/",CONCATENATE(CHAR(10),"/"),F1454+1),2,500)</f>
        <v>#VALUE!</v>
      </c>
      <c r="Q1454" s="67"/>
      <c r="R1454" s="65"/>
      <c r="S1454" s="65" t="str">
        <f aca="false">IF($D1454="","",IF(ISERROR(FIND("/@",RIGHT($Q1454,LEN($Q1454)-FIND("#",SUBSTITUTE($Q1454,"/","#",LEN($Q1454)-LEN(SUBSTITUTE($Q1454,"/",""))))))),IF(LEFT($D1454,4)="BG-X","EG",IF(LEFT($D1454,2)="BG","G",IF(OR(RIGHT($D1454,2)="-0",RIGHT($D1454,3)="-00",RIGHT($D1454,4)="-000"),"","E"))),"A"))</f>
        <v/>
      </c>
      <c r="T1454" s="65"/>
      <c r="U1454" s="65"/>
      <c r="V1454" s="68"/>
      <c r="X1454" s="69"/>
      <c r="Y1454" s="69"/>
      <c r="AE1454" s="72" t="n">
        <f aca="false">D1454</f>
        <v>0</v>
      </c>
      <c r="AF1454" s="73" t="n">
        <f aca="false">F1454</f>
        <v>-1</v>
      </c>
      <c r="AG1454" s="73" t="n">
        <f aca="false">G1454</f>
        <v>0</v>
      </c>
      <c r="AH1454" s="63"/>
      <c r="AI1454" s="63"/>
      <c r="AJ1454" s="64"/>
      <c r="AK1454" s="64"/>
      <c r="AL1454" s="64"/>
      <c r="AM1454" s="73" t="n">
        <f aca="false">M1454</f>
        <v>0</v>
      </c>
      <c r="AN1454" s="73" t="n">
        <f aca="false">N1454</f>
        <v>0</v>
      </c>
      <c r="AO1454" s="73" t="n">
        <f aca="false">O1454</f>
        <v>0</v>
      </c>
      <c r="AP1454" s="73" t="e">
        <f aca="false">P1454</f>
        <v>#VALUE!</v>
      </c>
      <c r="AQ1454" s="73" t="n">
        <f aca="false">Q1454</f>
        <v>0</v>
      </c>
      <c r="AR1454" s="73" t="n">
        <f aca="false">R1454</f>
        <v>0</v>
      </c>
      <c r="AS1454" s="73" t="str">
        <f aca="false">S1454</f>
        <v/>
      </c>
      <c r="AT1454" s="73" t="n">
        <f aca="false">T1454</f>
        <v>0</v>
      </c>
      <c r="AU1454" s="73" t="n">
        <f aca="false">U1454</f>
        <v>0</v>
      </c>
      <c r="AV1454" s="73" t="n">
        <f aca="false">V1454</f>
        <v>0</v>
      </c>
      <c r="AX1454" s="69" t="n">
        <f aca="false">X1454</f>
        <v>0</v>
      </c>
      <c r="AY1454" s="74" t="n">
        <f aca="false">Y1454</f>
        <v>0</v>
      </c>
    </row>
    <row r="1455" customFormat="false" ht="15" hidden="false" customHeight="false" outlineLevel="0" collapsed="false">
      <c r="A1455" s="58" t="str">
        <f aca="false">IF(ISERROR(SEARCH("-X-",D1455)),IF(S1455="G","NO",IF(S1455="E","YES","")),"EXT")</f>
        <v/>
      </c>
      <c r="C1455" s="59"/>
      <c r="D1455" s="60"/>
      <c r="E1455" s="61"/>
      <c r="F1455" s="62" t="n">
        <f aca="false">LEN(Q1455)-LEN(SUBSTITUTE(Q1455,"/",""))-1</f>
        <v>-1</v>
      </c>
      <c r="G1455" s="62"/>
      <c r="H1455" s="63"/>
      <c r="I1455" s="63"/>
      <c r="J1455" s="64"/>
      <c r="K1455" s="64"/>
      <c r="L1455" s="64"/>
      <c r="M1455" s="63"/>
      <c r="N1455" s="65"/>
      <c r="O1455" s="65"/>
      <c r="P1455" s="66" t="e">
        <f aca="false">MID(SUBSTITUTE(SUBSTITUTE(Q1455,"/",CONCATENATE(CHAR(10),"/")),"/",CONCATENATE(CHAR(10),"/"),F1455+1),2,500)</f>
        <v>#VALUE!</v>
      </c>
      <c r="Q1455" s="67"/>
      <c r="R1455" s="65"/>
      <c r="S1455" s="65" t="str">
        <f aca="false">IF($D1455="","",IF(ISERROR(FIND("/@",RIGHT($Q1455,LEN($Q1455)-FIND("#",SUBSTITUTE($Q1455,"/","#",LEN($Q1455)-LEN(SUBSTITUTE($Q1455,"/",""))))))),IF(LEFT($D1455,4)="BG-X","EG",IF(LEFT($D1455,2)="BG","G",IF(OR(RIGHT($D1455,2)="-0",RIGHT($D1455,3)="-00",RIGHT($D1455,4)="-000"),"","E"))),"A"))</f>
        <v/>
      </c>
      <c r="T1455" s="65"/>
      <c r="U1455" s="65"/>
      <c r="V1455" s="68"/>
      <c r="X1455" s="69"/>
      <c r="Y1455" s="69"/>
      <c r="AE1455" s="72" t="n">
        <f aca="false">D1455</f>
        <v>0</v>
      </c>
      <c r="AF1455" s="73" t="n">
        <f aca="false">F1455</f>
        <v>-1</v>
      </c>
      <c r="AG1455" s="73" t="n">
        <f aca="false">G1455</f>
        <v>0</v>
      </c>
      <c r="AH1455" s="63"/>
      <c r="AI1455" s="63"/>
      <c r="AJ1455" s="64"/>
      <c r="AK1455" s="64"/>
      <c r="AL1455" s="64"/>
      <c r="AM1455" s="73" t="n">
        <f aca="false">M1455</f>
        <v>0</v>
      </c>
      <c r="AN1455" s="73" t="n">
        <f aca="false">N1455</f>
        <v>0</v>
      </c>
      <c r="AO1455" s="73" t="n">
        <f aca="false">O1455</f>
        <v>0</v>
      </c>
      <c r="AP1455" s="73" t="e">
        <f aca="false">P1455</f>
        <v>#VALUE!</v>
      </c>
      <c r="AQ1455" s="73" t="n">
        <f aca="false">Q1455</f>
        <v>0</v>
      </c>
      <c r="AR1455" s="73" t="n">
        <f aca="false">R1455</f>
        <v>0</v>
      </c>
      <c r="AS1455" s="73" t="str">
        <f aca="false">S1455</f>
        <v/>
      </c>
      <c r="AT1455" s="73" t="n">
        <f aca="false">T1455</f>
        <v>0</v>
      </c>
      <c r="AU1455" s="73" t="n">
        <f aca="false">U1455</f>
        <v>0</v>
      </c>
      <c r="AV1455" s="73" t="n">
        <f aca="false">V1455</f>
        <v>0</v>
      </c>
      <c r="AX1455" s="69" t="n">
        <f aca="false">X1455</f>
        <v>0</v>
      </c>
      <c r="AY1455" s="74" t="n">
        <f aca="false">Y1455</f>
        <v>0</v>
      </c>
    </row>
    <row r="1456" customFormat="false" ht="15" hidden="false" customHeight="false" outlineLevel="0" collapsed="false">
      <c r="A1456" s="58" t="str">
        <f aca="false">IF(ISERROR(SEARCH("-X-",D1456)),IF(S1456="G","NO",IF(S1456="E","YES","")),"EXT")</f>
        <v/>
      </c>
      <c r="C1456" s="59"/>
      <c r="D1456" s="60"/>
      <c r="E1456" s="61"/>
      <c r="F1456" s="62" t="n">
        <f aca="false">LEN(Q1456)-LEN(SUBSTITUTE(Q1456,"/",""))-1</f>
        <v>-1</v>
      </c>
      <c r="G1456" s="62"/>
      <c r="H1456" s="63"/>
      <c r="I1456" s="63"/>
      <c r="J1456" s="64"/>
      <c r="K1456" s="64"/>
      <c r="L1456" s="64"/>
      <c r="M1456" s="63"/>
      <c r="N1456" s="65"/>
      <c r="O1456" s="65"/>
      <c r="P1456" s="66" t="e">
        <f aca="false">MID(SUBSTITUTE(SUBSTITUTE(Q1456,"/",CONCATENATE(CHAR(10),"/")),"/",CONCATENATE(CHAR(10),"/"),F1456+1),2,500)</f>
        <v>#VALUE!</v>
      </c>
      <c r="Q1456" s="67"/>
      <c r="R1456" s="65"/>
      <c r="S1456" s="65" t="str">
        <f aca="false">IF($D1456="","",IF(ISERROR(FIND("/@",RIGHT($Q1456,LEN($Q1456)-FIND("#",SUBSTITUTE($Q1456,"/","#",LEN($Q1456)-LEN(SUBSTITUTE($Q1456,"/",""))))))),IF(LEFT($D1456,4)="BG-X","EG",IF(LEFT($D1456,2)="BG","G",IF(OR(RIGHT($D1456,2)="-0",RIGHT($D1456,3)="-00",RIGHT($D1456,4)="-000"),"","E"))),"A"))</f>
        <v/>
      </c>
      <c r="T1456" s="65"/>
      <c r="U1456" s="65"/>
      <c r="V1456" s="68"/>
      <c r="X1456" s="69"/>
      <c r="Y1456" s="69"/>
      <c r="AE1456" s="72" t="n">
        <f aca="false">D1456</f>
        <v>0</v>
      </c>
      <c r="AF1456" s="73" t="n">
        <f aca="false">F1456</f>
        <v>-1</v>
      </c>
      <c r="AG1456" s="73" t="n">
        <f aca="false">G1456</f>
        <v>0</v>
      </c>
      <c r="AH1456" s="63"/>
      <c r="AI1456" s="63"/>
      <c r="AJ1456" s="64"/>
      <c r="AK1456" s="64"/>
      <c r="AL1456" s="64"/>
      <c r="AM1456" s="73" t="n">
        <f aca="false">M1456</f>
        <v>0</v>
      </c>
      <c r="AN1456" s="73" t="n">
        <f aca="false">N1456</f>
        <v>0</v>
      </c>
      <c r="AO1456" s="73" t="n">
        <f aca="false">O1456</f>
        <v>0</v>
      </c>
      <c r="AP1456" s="73" t="e">
        <f aca="false">P1456</f>
        <v>#VALUE!</v>
      </c>
      <c r="AQ1456" s="73" t="n">
        <f aca="false">Q1456</f>
        <v>0</v>
      </c>
      <c r="AR1456" s="73" t="n">
        <f aca="false">R1456</f>
        <v>0</v>
      </c>
      <c r="AS1456" s="73" t="str">
        <f aca="false">S1456</f>
        <v/>
      </c>
      <c r="AT1456" s="73" t="n">
        <f aca="false">T1456</f>
        <v>0</v>
      </c>
      <c r="AU1456" s="73" t="n">
        <f aca="false">U1456</f>
        <v>0</v>
      </c>
      <c r="AV1456" s="73" t="n">
        <f aca="false">V1456</f>
        <v>0</v>
      </c>
      <c r="AX1456" s="69" t="n">
        <f aca="false">X1456</f>
        <v>0</v>
      </c>
      <c r="AY1456" s="74" t="n">
        <f aca="false">Y1456</f>
        <v>0</v>
      </c>
    </row>
    <row r="1457" customFormat="false" ht="15" hidden="false" customHeight="false" outlineLevel="0" collapsed="false">
      <c r="A1457" s="58" t="str">
        <f aca="false">IF(ISERROR(SEARCH("-X-",D1457)),IF(S1457="G","NO",IF(S1457="E","YES","")),"EXT")</f>
        <v/>
      </c>
      <c r="C1457" s="59"/>
      <c r="D1457" s="60"/>
      <c r="E1457" s="61"/>
      <c r="F1457" s="62" t="n">
        <f aca="false">LEN(Q1457)-LEN(SUBSTITUTE(Q1457,"/",""))-1</f>
        <v>-1</v>
      </c>
      <c r="G1457" s="62"/>
      <c r="H1457" s="63"/>
      <c r="I1457" s="63"/>
      <c r="J1457" s="64"/>
      <c r="K1457" s="64"/>
      <c r="L1457" s="64"/>
      <c r="M1457" s="63"/>
      <c r="N1457" s="65"/>
      <c r="O1457" s="65"/>
      <c r="P1457" s="66" t="e">
        <f aca="false">MID(SUBSTITUTE(SUBSTITUTE(Q1457,"/",CONCATENATE(CHAR(10),"/")),"/",CONCATENATE(CHAR(10),"/"),F1457+1),2,500)</f>
        <v>#VALUE!</v>
      </c>
      <c r="Q1457" s="67"/>
      <c r="R1457" s="65"/>
      <c r="S1457" s="65" t="str">
        <f aca="false">IF($D1457="","",IF(ISERROR(FIND("/@",RIGHT($Q1457,LEN($Q1457)-FIND("#",SUBSTITUTE($Q1457,"/","#",LEN($Q1457)-LEN(SUBSTITUTE($Q1457,"/",""))))))),IF(LEFT($D1457,4)="BG-X","EG",IF(LEFT($D1457,2)="BG","G",IF(OR(RIGHT($D1457,2)="-0",RIGHT($D1457,3)="-00",RIGHT($D1457,4)="-000"),"","E"))),"A"))</f>
        <v/>
      </c>
      <c r="T1457" s="65"/>
      <c r="U1457" s="65"/>
      <c r="V1457" s="68"/>
      <c r="X1457" s="69"/>
      <c r="Y1457" s="69"/>
      <c r="AE1457" s="72" t="n">
        <f aca="false">D1457</f>
        <v>0</v>
      </c>
      <c r="AF1457" s="73" t="n">
        <f aca="false">F1457</f>
        <v>-1</v>
      </c>
      <c r="AG1457" s="73" t="n">
        <f aca="false">G1457</f>
        <v>0</v>
      </c>
      <c r="AH1457" s="63"/>
      <c r="AI1457" s="63"/>
      <c r="AJ1457" s="64"/>
      <c r="AK1457" s="64"/>
      <c r="AL1457" s="64"/>
      <c r="AM1457" s="73" t="n">
        <f aca="false">M1457</f>
        <v>0</v>
      </c>
      <c r="AN1457" s="73" t="n">
        <f aca="false">N1457</f>
        <v>0</v>
      </c>
      <c r="AO1457" s="73" t="n">
        <f aca="false">O1457</f>
        <v>0</v>
      </c>
      <c r="AP1457" s="73" t="e">
        <f aca="false">P1457</f>
        <v>#VALUE!</v>
      </c>
      <c r="AQ1457" s="73" t="n">
        <f aca="false">Q1457</f>
        <v>0</v>
      </c>
      <c r="AR1457" s="73" t="n">
        <f aca="false">R1457</f>
        <v>0</v>
      </c>
      <c r="AS1457" s="73" t="str">
        <f aca="false">S1457</f>
        <v/>
      </c>
      <c r="AT1457" s="73" t="n">
        <f aca="false">T1457</f>
        <v>0</v>
      </c>
      <c r="AU1457" s="73" t="n">
        <f aca="false">U1457</f>
        <v>0</v>
      </c>
      <c r="AV1457" s="73" t="n">
        <f aca="false">V1457</f>
        <v>0</v>
      </c>
      <c r="AX1457" s="69" t="n">
        <f aca="false">X1457</f>
        <v>0</v>
      </c>
      <c r="AY1457" s="74" t="n">
        <f aca="false">Y1457</f>
        <v>0</v>
      </c>
    </row>
    <row r="1458" customFormat="false" ht="15" hidden="false" customHeight="false" outlineLevel="0" collapsed="false">
      <c r="A1458" s="58" t="str">
        <f aca="false">IF(ISERROR(SEARCH("-X-",D1458)),IF(S1458="G","NO",IF(S1458="E","YES","")),"EXT")</f>
        <v/>
      </c>
      <c r="C1458" s="59"/>
      <c r="D1458" s="60"/>
      <c r="E1458" s="61"/>
      <c r="F1458" s="62" t="n">
        <f aca="false">LEN(Q1458)-LEN(SUBSTITUTE(Q1458,"/",""))-1</f>
        <v>-1</v>
      </c>
      <c r="G1458" s="62"/>
      <c r="H1458" s="63"/>
      <c r="I1458" s="63"/>
      <c r="J1458" s="64"/>
      <c r="K1458" s="64"/>
      <c r="L1458" s="64"/>
      <c r="M1458" s="63"/>
      <c r="N1458" s="65"/>
      <c r="O1458" s="65"/>
      <c r="P1458" s="66" t="e">
        <f aca="false">MID(SUBSTITUTE(SUBSTITUTE(Q1458,"/",CONCATENATE(CHAR(10),"/")),"/",CONCATENATE(CHAR(10),"/"),F1458+1),2,500)</f>
        <v>#VALUE!</v>
      </c>
      <c r="Q1458" s="67"/>
      <c r="R1458" s="65"/>
      <c r="S1458" s="65" t="str">
        <f aca="false">IF($D1458="","",IF(ISERROR(FIND("/@",RIGHT($Q1458,LEN($Q1458)-FIND("#",SUBSTITUTE($Q1458,"/","#",LEN($Q1458)-LEN(SUBSTITUTE($Q1458,"/",""))))))),IF(LEFT($D1458,4)="BG-X","EG",IF(LEFT($D1458,2)="BG","G",IF(OR(RIGHT($D1458,2)="-0",RIGHT($D1458,3)="-00",RIGHT($D1458,4)="-000"),"","E"))),"A"))</f>
        <v/>
      </c>
      <c r="T1458" s="65"/>
      <c r="U1458" s="65"/>
      <c r="V1458" s="68"/>
      <c r="X1458" s="69"/>
      <c r="Y1458" s="69"/>
      <c r="AE1458" s="72" t="n">
        <f aca="false">D1458</f>
        <v>0</v>
      </c>
      <c r="AF1458" s="73" t="n">
        <f aca="false">F1458</f>
        <v>-1</v>
      </c>
      <c r="AG1458" s="73" t="n">
        <f aca="false">G1458</f>
        <v>0</v>
      </c>
      <c r="AH1458" s="63"/>
      <c r="AI1458" s="63"/>
      <c r="AJ1458" s="64"/>
      <c r="AK1458" s="64"/>
      <c r="AL1458" s="64"/>
      <c r="AM1458" s="73" t="n">
        <f aca="false">M1458</f>
        <v>0</v>
      </c>
      <c r="AN1458" s="73" t="n">
        <f aca="false">N1458</f>
        <v>0</v>
      </c>
      <c r="AO1458" s="73" t="n">
        <f aca="false">O1458</f>
        <v>0</v>
      </c>
      <c r="AP1458" s="73" t="e">
        <f aca="false">P1458</f>
        <v>#VALUE!</v>
      </c>
      <c r="AQ1458" s="73" t="n">
        <f aca="false">Q1458</f>
        <v>0</v>
      </c>
      <c r="AR1458" s="73" t="n">
        <f aca="false">R1458</f>
        <v>0</v>
      </c>
      <c r="AS1458" s="73" t="str">
        <f aca="false">S1458</f>
        <v/>
      </c>
      <c r="AT1458" s="73" t="n">
        <f aca="false">T1458</f>
        <v>0</v>
      </c>
      <c r="AU1458" s="73" t="n">
        <f aca="false">U1458</f>
        <v>0</v>
      </c>
      <c r="AV1458" s="73" t="n">
        <f aca="false">V1458</f>
        <v>0</v>
      </c>
      <c r="AX1458" s="69" t="n">
        <f aca="false">X1458</f>
        <v>0</v>
      </c>
      <c r="AY1458" s="74" t="n">
        <f aca="false">Y1458</f>
        <v>0</v>
      </c>
    </row>
    <row r="1459" customFormat="false" ht="15" hidden="false" customHeight="false" outlineLevel="0" collapsed="false">
      <c r="A1459" s="58" t="str">
        <f aca="false">IF(ISERROR(SEARCH("-X-",D1459)),IF(S1459="G","NO",IF(S1459="E","YES","")),"EXT")</f>
        <v/>
      </c>
      <c r="C1459" s="59"/>
      <c r="D1459" s="60"/>
      <c r="E1459" s="61"/>
      <c r="F1459" s="62" t="n">
        <f aca="false">LEN(Q1459)-LEN(SUBSTITUTE(Q1459,"/",""))-1</f>
        <v>-1</v>
      </c>
      <c r="G1459" s="62"/>
      <c r="H1459" s="63"/>
      <c r="I1459" s="63"/>
      <c r="J1459" s="64"/>
      <c r="K1459" s="64"/>
      <c r="L1459" s="64"/>
      <c r="M1459" s="63"/>
      <c r="N1459" s="65"/>
      <c r="O1459" s="65"/>
      <c r="P1459" s="66" t="e">
        <f aca="false">MID(SUBSTITUTE(SUBSTITUTE(Q1459,"/",CONCATENATE(CHAR(10),"/")),"/",CONCATENATE(CHAR(10),"/"),F1459+1),2,500)</f>
        <v>#VALUE!</v>
      </c>
      <c r="Q1459" s="67"/>
      <c r="R1459" s="65"/>
      <c r="S1459" s="65" t="str">
        <f aca="false">IF($D1459="","",IF(ISERROR(FIND("/@",RIGHT($Q1459,LEN($Q1459)-FIND("#",SUBSTITUTE($Q1459,"/","#",LEN($Q1459)-LEN(SUBSTITUTE($Q1459,"/",""))))))),IF(LEFT($D1459,4)="BG-X","EG",IF(LEFT($D1459,2)="BG","G",IF(OR(RIGHT($D1459,2)="-0",RIGHT($D1459,3)="-00",RIGHT($D1459,4)="-000"),"","E"))),"A"))</f>
        <v/>
      </c>
      <c r="T1459" s="65"/>
      <c r="U1459" s="65"/>
      <c r="V1459" s="68"/>
      <c r="X1459" s="69"/>
      <c r="Y1459" s="69"/>
      <c r="AE1459" s="72" t="n">
        <f aca="false">D1459</f>
        <v>0</v>
      </c>
      <c r="AF1459" s="73" t="n">
        <f aca="false">F1459</f>
        <v>-1</v>
      </c>
      <c r="AG1459" s="73" t="n">
        <f aca="false">G1459</f>
        <v>0</v>
      </c>
      <c r="AH1459" s="63"/>
      <c r="AI1459" s="63"/>
      <c r="AJ1459" s="64"/>
      <c r="AK1459" s="64"/>
      <c r="AL1459" s="64"/>
      <c r="AM1459" s="73" t="n">
        <f aca="false">M1459</f>
        <v>0</v>
      </c>
      <c r="AN1459" s="73" t="n">
        <f aca="false">N1459</f>
        <v>0</v>
      </c>
      <c r="AO1459" s="73" t="n">
        <f aca="false">O1459</f>
        <v>0</v>
      </c>
      <c r="AP1459" s="73" t="e">
        <f aca="false">P1459</f>
        <v>#VALUE!</v>
      </c>
      <c r="AQ1459" s="73" t="n">
        <f aca="false">Q1459</f>
        <v>0</v>
      </c>
      <c r="AR1459" s="73" t="n">
        <f aca="false">R1459</f>
        <v>0</v>
      </c>
      <c r="AS1459" s="73" t="str">
        <f aca="false">S1459</f>
        <v/>
      </c>
      <c r="AT1459" s="73" t="n">
        <f aca="false">T1459</f>
        <v>0</v>
      </c>
      <c r="AU1459" s="73" t="n">
        <f aca="false">U1459</f>
        <v>0</v>
      </c>
      <c r="AV1459" s="73" t="n">
        <f aca="false">V1459</f>
        <v>0</v>
      </c>
      <c r="AX1459" s="69" t="n">
        <f aca="false">X1459</f>
        <v>0</v>
      </c>
      <c r="AY1459" s="74" t="n">
        <f aca="false">Y1459</f>
        <v>0</v>
      </c>
    </row>
    <row r="1460" customFormat="false" ht="15" hidden="false" customHeight="false" outlineLevel="0" collapsed="false">
      <c r="A1460" s="58" t="str">
        <f aca="false">IF(ISERROR(SEARCH("-X-",D1460)),IF(S1460="G","NO",IF(S1460="E","YES","")),"EXT")</f>
        <v/>
      </c>
      <c r="C1460" s="59"/>
      <c r="D1460" s="60"/>
      <c r="E1460" s="61"/>
      <c r="F1460" s="62" t="n">
        <f aca="false">LEN(Q1460)-LEN(SUBSTITUTE(Q1460,"/",""))-1</f>
        <v>-1</v>
      </c>
      <c r="G1460" s="62"/>
      <c r="H1460" s="63"/>
      <c r="I1460" s="63"/>
      <c r="J1460" s="64"/>
      <c r="K1460" s="64"/>
      <c r="L1460" s="64"/>
      <c r="M1460" s="63"/>
      <c r="N1460" s="65"/>
      <c r="O1460" s="65"/>
      <c r="P1460" s="66" t="e">
        <f aca="false">MID(SUBSTITUTE(SUBSTITUTE(Q1460,"/",CONCATENATE(CHAR(10),"/")),"/",CONCATENATE(CHAR(10),"/"),F1460+1),2,500)</f>
        <v>#VALUE!</v>
      </c>
      <c r="Q1460" s="67"/>
      <c r="R1460" s="65"/>
      <c r="S1460" s="65" t="str">
        <f aca="false">IF($D1460="","",IF(ISERROR(FIND("/@",RIGHT($Q1460,LEN($Q1460)-FIND("#",SUBSTITUTE($Q1460,"/","#",LEN($Q1460)-LEN(SUBSTITUTE($Q1460,"/",""))))))),IF(LEFT($D1460,4)="BG-X","EG",IF(LEFT($D1460,2)="BG","G",IF(OR(RIGHT($D1460,2)="-0",RIGHT($D1460,3)="-00",RIGHT($D1460,4)="-000"),"","E"))),"A"))</f>
        <v/>
      </c>
      <c r="T1460" s="65"/>
      <c r="U1460" s="65"/>
      <c r="V1460" s="68"/>
      <c r="X1460" s="69"/>
      <c r="Y1460" s="69"/>
      <c r="AE1460" s="72" t="n">
        <f aca="false">D1460</f>
        <v>0</v>
      </c>
      <c r="AF1460" s="73" t="n">
        <f aca="false">F1460</f>
        <v>-1</v>
      </c>
      <c r="AG1460" s="73" t="n">
        <f aca="false">G1460</f>
        <v>0</v>
      </c>
      <c r="AH1460" s="63"/>
      <c r="AI1460" s="63"/>
      <c r="AJ1460" s="64"/>
      <c r="AK1460" s="64"/>
      <c r="AL1460" s="64"/>
      <c r="AM1460" s="73" t="n">
        <f aca="false">M1460</f>
        <v>0</v>
      </c>
      <c r="AN1460" s="73" t="n">
        <f aca="false">N1460</f>
        <v>0</v>
      </c>
      <c r="AO1460" s="73" t="n">
        <f aca="false">O1460</f>
        <v>0</v>
      </c>
      <c r="AP1460" s="73" t="e">
        <f aca="false">P1460</f>
        <v>#VALUE!</v>
      </c>
      <c r="AQ1460" s="73" t="n">
        <f aca="false">Q1460</f>
        <v>0</v>
      </c>
      <c r="AR1460" s="73" t="n">
        <f aca="false">R1460</f>
        <v>0</v>
      </c>
      <c r="AS1460" s="73" t="str">
        <f aca="false">S1460</f>
        <v/>
      </c>
      <c r="AT1460" s="73" t="n">
        <f aca="false">T1460</f>
        <v>0</v>
      </c>
      <c r="AU1460" s="73" t="n">
        <f aca="false">U1460</f>
        <v>0</v>
      </c>
      <c r="AV1460" s="73" t="n">
        <f aca="false">V1460</f>
        <v>0</v>
      </c>
      <c r="AX1460" s="69" t="n">
        <f aca="false">X1460</f>
        <v>0</v>
      </c>
      <c r="AY1460" s="74" t="n">
        <f aca="false">Y1460</f>
        <v>0</v>
      </c>
    </row>
    <row r="1461" customFormat="false" ht="15" hidden="false" customHeight="false" outlineLevel="0" collapsed="false">
      <c r="A1461" s="58" t="str">
        <f aca="false">IF(ISERROR(SEARCH("-X-",D1461)),IF(S1461="G","NO",IF(S1461="E","YES","")),"EXT")</f>
        <v/>
      </c>
      <c r="C1461" s="59"/>
      <c r="D1461" s="60"/>
      <c r="E1461" s="61"/>
      <c r="F1461" s="62" t="n">
        <f aca="false">LEN(Q1461)-LEN(SUBSTITUTE(Q1461,"/",""))-1</f>
        <v>-1</v>
      </c>
      <c r="G1461" s="62"/>
      <c r="H1461" s="63"/>
      <c r="I1461" s="63"/>
      <c r="J1461" s="64"/>
      <c r="K1461" s="64"/>
      <c r="L1461" s="64"/>
      <c r="M1461" s="63"/>
      <c r="N1461" s="65"/>
      <c r="O1461" s="65"/>
      <c r="P1461" s="66" t="e">
        <f aca="false">MID(SUBSTITUTE(SUBSTITUTE(Q1461,"/",CONCATENATE(CHAR(10),"/")),"/",CONCATENATE(CHAR(10),"/"),F1461+1),2,500)</f>
        <v>#VALUE!</v>
      </c>
      <c r="Q1461" s="67"/>
      <c r="R1461" s="65"/>
      <c r="S1461" s="65" t="str">
        <f aca="false">IF($D1461="","",IF(ISERROR(FIND("/@",RIGHT($Q1461,LEN($Q1461)-FIND("#",SUBSTITUTE($Q1461,"/","#",LEN($Q1461)-LEN(SUBSTITUTE($Q1461,"/",""))))))),IF(LEFT($D1461,4)="BG-X","EG",IF(LEFT($D1461,2)="BG","G",IF(OR(RIGHT($D1461,2)="-0",RIGHT($D1461,3)="-00",RIGHT($D1461,4)="-000"),"","E"))),"A"))</f>
        <v/>
      </c>
      <c r="T1461" s="65"/>
      <c r="U1461" s="65"/>
      <c r="V1461" s="68"/>
      <c r="X1461" s="69"/>
      <c r="Y1461" s="69"/>
      <c r="AE1461" s="72" t="n">
        <f aca="false">D1461</f>
        <v>0</v>
      </c>
      <c r="AF1461" s="73" t="n">
        <f aca="false">F1461</f>
        <v>-1</v>
      </c>
      <c r="AG1461" s="73" t="n">
        <f aca="false">G1461</f>
        <v>0</v>
      </c>
      <c r="AH1461" s="63"/>
      <c r="AI1461" s="63"/>
      <c r="AJ1461" s="64"/>
      <c r="AK1461" s="64"/>
      <c r="AL1461" s="64"/>
      <c r="AM1461" s="73" t="n">
        <f aca="false">M1461</f>
        <v>0</v>
      </c>
      <c r="AN1461" s="73" t="n">
        <f aca="false">N1461</f>
        <v>0</v>
      </c>
      <c r="AO1461" s="73" t="n">
        <f aca="false">O1461</f>
        <v>0</v>
      </c>
      <c r="AP1461" s="73" t="e">
        <f aca="false">P1461</f>
        <v>#VALUE!</v>
      </c>
      <c r="AQ1461" s="73" t="n">
        <f aca="false">Q1461</f>
        <v>0</v>
      </c>
      <c r="AR1461" s="73" t="n">
        <f aca="false">R1461</f>
        <v>0</v>
      </c>
      <c r="AS1461" s="73" t="str">
        <f aca="false">S1461</f>
        <v/>
      </c>
      <c r="AT1461" s="73" t="n">
        <f aca="false">T1461</f>
        <v>0</v>
      </c>
      <c r="AU1461" s="73" t="n">
        <f aca="false">U1461</f>
        <v>0</v>
      </c>
      <c r="AV1461" s="73" t="n">
        <f aca="false">V1461</f>
        <v>0</v>
      </c>
      <c r="AX1461" s="69" t="n">
        <f aca="false">X1461</f>
        <v>0</v>
      </c>
      <c r="AY1461" s="74" t="n">
        <f aca="false">Y1461</f>
        <v>0</v>
      </c>
    </row>
    <row r="1462" customFormat="false" ht="15" hidden="false" customHeight="false" outlineLevel="0" collapsed="false">
      <c r="A1462" s="58" t="str">
        <f aca="false">IF(ISERROR(SEARCH("-X-",D1462)),IF(S1462="G","NO",IF(S1462="E","YES","")),"EXT")</f>
        <v/>
      </c>
      <c r="C1462" s="59"/>
      <c r="D1462" s="60"/>
      <c r="E1462" s="61"/>
      <c r="F1462" s="62" t="n">
        <f aca="false">LEN(Q1462)-LEN(SUBSTITUTE(Q1462,"/",""))-1</f>
        <v>-1</v>
      </c>
      <c r="G1462" s="62"/>
      <c r="H1462" s="63"/>
      <c r="I1462" s="63"/>
      <c r="J1462" s="64"/>
      <c r="K1462" s="64"/>
      <c r="L1462" s="64"/>
      <c r="M1462" s="63"/>
      <c r="N1462" s="65"/>
      <c r="O1462" s="65"/>
      <c r="P1462" s="66" t="e">
        <f aca="false">MID(SUBSTITUTE(SUBSTITUTE(Q1462,"/",CONCATENATE(CHAR(10),"/")),"/",CONCATENATE(CHAR(10),"/"),F1462+1),2,500)</f>
        <v>#VALUE!</v>
      </c>
      <c r="Q1462" s="67"/>
      <c r="R1462" s="65"/>
      <c r="S1462" s="65" t="str">
        <f aca="false">IF($D1462="","",IF(ISERROR(FIND("/@",RIGHT($Q1462,LEN($Q1462)-FIND("#",SUBSTITUTE($Q1462,"/","#",LEN($Q1462)-LEN(SUBSTITUTE($Q1462,"/",""))))))),IF(LEFT($D1462,4)="BG-X","EG",IF(LEFT($D1462,2)="BG","G",IF(OR(RIGHT($D1462,2)="-0",RIGHT($D1462,3)="-00",RIGHT($D1462,4)="-000"),"","E"))),"A"))</f>
        <v/>
      </c>
      <c r="T1462" s="65"/>
      <c r="U1462" s="65"/>
      <c r="V1462" s="68"/>
      <c r="X1462" s="69"/>
      <c r="Y1462" s="69"/>
      <c r="AE1462" s="72" t="n">
        <f aca="false">D1462</f>
        <v>0</v>
      </c>
      <c r="AF1462" s="73" t="n">
        <f aca="false">F1462</f>
        <v>-1</v>
      </c>
      <c r="AG1462" s="73" t="n">
        <f aca="false">G1462</f>
        <v>0</v>
      </c>
      <c r="AH1462" s="63"/>
      <c r="AI1462" s="63"/>
      <c r="AJ1462" s="64"/>
      <c r="AK1462" s="64"/>
      <c r="AL1462" s="64"/>
      <c r="AM1462" s="73" t="n">
        <f aca="false">M1462</f>
        <v>0</v>
      </c>
      <c r="AN1462" s="73" t="n">
        <f aca="false">N1462</f>
        <v>0</v>
      </c>
      <c r="AO1462" s="73" t="n">
        <f aca="false">O1462</f>
        <v>0</v>
      </c>
      <c r="AP1462" s="73" t="e">
        <f aca="false">P1462</f>
        <v>#VALUE!</v>
      </c>
      <c r="AQ1462" s="73" t="n">
        <f aca="false">Q1462</f>
        <v>0</v>
      </c>
      <c r="AR1462" s="73" t="n">
        <f aca="false">R1462</f>
        <v>0</v>
      </c>
      <c r="AS1462" s="73" t="str">
        <f aca="false">S1462</f>
        <v/>
      </c>
      <c r="AT1462" s="73" t="n">
        <f aca="false">T1462</f>
        <v>0</v>
      </c>
      <c r="AU1462" s="73" t="n">
        <f aca="false">U1462</f>
        <v>0</v>
      </c>
      <c r="AV1462" s="73" t="n">
        <f aca="false">V1462</f>
        <v>0</v>
      </c>
      <c r="AX1462" s="69" t="n">
        <f aca="false">X1462</f>
        <v>0</v>
      </c>
      <c r="AY1462" s="74" t="n">
        <f aca="false">Y1462</f>
        <v>0</v>
      </c>
    </row>
    <row r="1463" customFormat="false" ht="15" hidden="false" customHeight="false" outlineLevel="0" collapsed="false">
      <c r="A1463" s="58" t="str">
        <f aca="false">IF(ISERROR(SEARCH("-X-",D1463)),IF(S1463="G","NO",IF(S1463="E","YES","")),"EXT")</f>
        <v/>
      </c>
      <c r="C1463" s="59"/>
      <c r="D1463" s="60"/>
      <c r="E1463" s="61"/>
      <c r="F1463" s="62" t="n">
        <f aca="false">LEN(Q1463)-LEN(SUBSTITUTE(Q1463,"/",""))-1</f>
        <v>-1</v>
      </c>
      <c r="G1463" s="62"/>
      <c r="H1463" s="63"/>
      <c r="I1463" s="63"/>
      <c r="J1463" s="64"/>
      <c r="K1463" s="64"/>
      <c r="L1463" s="64"/>
      <c r="M1463" s="63"/>
      <c r="N1463" s="65"/>
      <c r="O1463" s="65"/>
      <c r="P1463" s="66" t="e">
        <f aca="false">MID(SUBSTITUTE(SUBSTITUTE(Q1463,"/",CONCATENATE(CHAR(10),"/")),"/",CONCATENATE(CHAR(10),"/"),F1463+1),2,500)</f>
        <v>#VALUE!</v>
      </c>
      <c r="Q1463" s="67"/>
      <c r="R1463" s="65"/>
      <c r="S1463" s="65" t="str">
        <f aca="false">IF($D1463="","",IF(ISERROR(FIND("/@",RIGHT($Q1463,LEN($Q1463)-FIND("#",SUBSTITUTE($Q1463,"/","#",LEN($Q1463)-LEN(SUBSTITUTE($Q1463,"/",""))))))),IF(LEFT($D1463,4)="BG-X","EG",IF(LEFT($D1463,2)="BG","G",IF(OR(RIGHT($D1463,2)="-0",RIGHT($D1463,3)="-00",RIGHT($D1463,4)="-000"),"","E"))),"A"))</f>
        <v/>
      </c>
      <c r="T1463" s="65"/>
      <c r="U1463" s="65"/>
      <c r="V1463" s="68"/>
      <c r="X1463" s="69"/>
      <c r="Y1463" s="69"/>
      <c r="AE1463" s="72" t="n">
        <f aca="false">D1463</f>
        <v>0</v>
      </c>
      <c r="AF1463" s="73" t="n">
        <f aca="false">F1463</f>
        <v>-1</v>
      </c>
      <c r="AG1463" s="73" t="n">
        <f aca="false">G1463</f>
        <v>0</v>
      </c>
      <c r="AH1463" s="63"/>
      <c r="AI1463" s="63"/>
      <c r="AJ1463" s="64"/>
      <c r="AK1463" s="64"/>
      <c r="AL1463" s="64"/>
      <c r="AM1463" s="73" t="n">
        <f aca="false">M1463</f>
        <v>0</v>
      </c>
      <c r="AN1463" s="73" t="n">
        <f aca="false">N1463</f>
        <v>0</v>
      </c>
      <c r="AO1463" s="73" t="n">
        <f aca="false">O1463</f>
        <v>0</v>
      </c>
      <c r="AP1463" s="73" t="e">
        <f aca="false">P1463</f>
        <v>#VALUE!</v>
      </c>
      <c r="AQ1463" s="73" t="n">
        <f aca="false">Q1463</f>
        <v>0</v>
      </c>
      <c r="AR1463" s="73" t="n">
        <f aca="false">R1463</f>
        <v>0</v>
      </c>
      <c r="AS1463" s="73" t="str">
        <f aca="false">S1463</f>
        <v/>
      </c>
      <c r="AT1463" s="73" t="n">
        <f aca="false">T1463</f>
        <v>0</v>
      </c>
      <c r="AU1463" s="73" t="n">
        <f aca="false">U1463</f>
        <v>0</v>
      </c>
      <c r="AV1463" s="73" t="n">
        <f aca="false">V1463</f>
        <v>0</v>
      </c>
      <c r="AX1463" s="69" t="n">
        <f aca="false">X1463</f>
        <v>0</v>
      </c>
      <c r="AY1463" s="74" t="n">
        <f aca="false">Y1463</f>
        <v>0</v>
      </c>
    </row>
    <row r="1464" customFormat="false" ht="15" hidden="false" customHeight="false" outlineLevel="0" collapsed="false">
      <c r="A1464" s="58" t="str">
        <f aca="false">IF(ISERROR(SEARCH("-X-",D1464)),IF(S1464="G","NO",IF(S1464="E","YES","")),"EXT")</f>
        <v/>
      </c>
      <c r="C1464" s="59"/>
      <c r="D1464" s="60"/>
      <c r="E1464" s="61"/>
      <c r="F1464" s="62" t="n">
        <f aca="false">LEN(Q1464)-LEN(SUBSTITUTE(Q1464,"/",""))-1</f>
        <v>-1</v>
      </c>
      <c r="G1464" s="62"/>
      <c r="H1464" s="63"/>
      <c r="I1464" s="63"/>
      <c r="J1464" s="64"/>
      <c r="K1464" s="64"/>
      <c r="L1464" s="64"/>
      <c r="M1464" s="63"/>
      <c r="N1464" s="65"/>
      <c r="O1464" s="65"/>
      <c r="P1464" s="66" t="e">
        <f aca="false">MID(SUBSTITUTE(SUBSTITUTE(Q1464,"/",CONCATENATE(CHAR(10),"/")),"/",CONCATENATE(CHAR(10),"/"),F1464+1),2,500)</f>
        <v>#VALUE!</v>
      </c>
      <c r="Q1464" s="67"/>
      <c r="R1464" s="65"/>
      <c r="S1464" s="65" t="str">
        <f aca="false">IF($D1464="","",IF(ISERROR(FIND("/@",RIGHT($Q1464,LEN($Q1464)-FIND("#",SUBSTITUTE($Q1464,"/","#",LEN($Q1464)-LEN(SUBSTITUTE($Q1464,"/",""))))))),IF(LEFT($D1464,4)="BG-X","EG",IF(LEFT($D1464,2)="BG","G",IF(OR(RIGHT($D1464,2)="-0",RIGHT($D1464,3)="-00",RIGHT($D1464,4)="-000"),"","E"))),"A"))</f>
        <v/>
      </c>
      <c r="T1464" s="65"/>
      <c r="U1464" s="65"/>
      <c r="V1464" s="68"/>
      <c r="X1464" s="69"/>
      <c r="Y1464" s="69"/>
      <c r="AE1464" s="72" t="n">
        <f aca="false">D1464</f>
        <v>0</v>
      </c>
      <c r="AF1464" s="73" t="n">
        <f aca="false">F1464</f>
        <v>-1</v>
      </c>
      <c r="AG1464" s="73" t="n">
        <f aca="false">G1464</f>
        <v>0</v>
      </c>
      <c r="AH1464" s="63"/>
      <c r="AI1464" s="63"/>
      <c r="AJ1464" s="64"/>
      <c r="AK1464" s="64"/>
      <c r="AL1464" s="64"/>
      <c r="AM1464" s="73" t="n">
        <f aca="false">M1464</f>
        <v>0</v>
      </c>
      <c r="AN1464" s="73" t="n">
        <f aca="false">N1464</f>
        <v>0</v>
      </c>
      <c r="AO1464" s="73" t="n">
        <f aca="false">O1464</f>
        <v>0</v>
      </c>
      <c r="AP1464" s="73" t="e">
        <f aca="false">P1464</f>
        <v>#VALUE!</v>
      </c>
      <c r="AQ1464" s="73" t="n">
        <f aca="false">Q1464</f>
        <v>0</v>
      </c>
      <c r="AR1464" s="73" t="n">
        <f aca="false">R1464</f>
        <v>0</v>
      </c>
      <c r="AS1464" s="73" t="str">
        <f aca="false">S1464</f>
        <v/>
      </c>
      <c r="AT1464" s="73" t="n">
        <f aca="false">T1464</f>
        <v>0</v>
      </c>
      <c r="AU1464" s="73" t="n">
        <f aca="false">U1464</f>
        <v>0</v>
      </c>
      <c r="AV1464" s="73" t="n">
        <f aca="false">V1464</f>
        <v>0</v>
      </c>
      <c r="AX1464" s="69" t="n">
        <f aca="false">X1464</f>
        <v>0</v>
      </c>
      <c r="AY1464" s="74" t="n">
        <f aca="false">Y1464</f>
        <v>0</v>
      </c>
    </row>
    <row r="1465" customFormat="false" ht="15" hidden="false" customHeight="false" outlineLevel="0" collapsed="false">
      <c r="A1465" s="58" t="str">
        <f aca="false">IF(ISERROR(SEARCH("-X-",D1465)),IF(S1465="G","NO",IF(S1465="E","YES","")),"EXT")</f>
        <v/>
      </c>
      <c r="C1465" s="59"/>
      <c r="D1465" s="60"/>
      <c r="E1465" s="61"/>
      <c r="F1465" s="62" t="n">
        <f aca="false">LEN(Q1465)-LEN(SUBSTITUTE(Q1465,"/",""))-1</f>
        <v>-1</v>
      </c>
      <c r="G1465" s="62"/>
      <c r="H1465" s="63"/>
      <c r="I1465" s="63"/>
      <c r="J1465" s="64"/>
      <c r="K1465" s="64"/>
      <c r="L1465" s="64"/>
      <c r="M1465" s="63"/>
      <c r="N1465" s="65"/>
      <c r="O1465" s="65"/>
      <c r="P1465" s="66" t="e">
        <f aca="false">MID(SUBSTITUTE(SUBSTITUTE(Q1465,"/",CONCATENATE(CHAR(10),"/")),"/",CONCATENATE(CHAR(10),"/"),F1465+1),2,500)</f>
        <v>#VALUE!</v>
      </c>
      <c r="Q1465" s="67"/>
      <c r="R1465" s="65"/>
      <c r="S1465" s="65" t="str">
        <f aca="false">IF($D1465="","",IF(ISERROR(FIND("/@",RIGHT($Q1465,LEN($Q1465)-FIND("#",SUBSTITUTE($Q1465,"/","#",LEN($Q1465)-LEN(SUBSTITUTE($Q1465,"/",""))))))),IF(LEFT($D1465,4)="BG-X","EG",IF(LEFT($D1465,2)="BG","G",IF(OR(RIGHT($D1465,2)="-0",RIGHT($D1465,3)="-00",RIGHT($D1465,4)="-000"),"","E"))),"A"))</f>
        <v/>
      </c>
      <c r="T1465" s="65"/>
      <c r="U1465" s="65"/>
      <c r="V1465" s="68"/>
      <c r="X1465" s="69"/>
      <c r="Y1465" s="69"/>
      <c r="AE1465" s="72" t="n">
        <f aca="false">D1465</f>
        <v>0</v>
      </c>
      <c r="AF1465" s="73" t="n">
        <f aca="false">F1465</f>
        <v>-1</v>
      </c>
      <c r="AG1465" s="73" t="n">
        <f aca="false">G1465</f>
        <v>0</v>
      </c>
      <c r="AH1465" s="63"/>
      <c r="AI1465" s="63"/>
      <c r="AJ1465" s="64"/>
      <c r="AK1465" s="64"/>
      <c r="AL1465" s="64"/>
      <c r="AM1465" s="73" t="n">
        <f aca="false">M1465</f>
        <v>0</v>
      </c>
      <c r="AN1465" s="73" t="n">
        <f aca="false">N1465</f>
        <v>0</v>
      </c>
      <c r="AO1465" s="73" t="n">
        <f aca="false">O1465</f>
        <v>0</v>
      </c>
      <c r="AP1465" s="73" t="e">
        <f aca="false">P1465</f>
        <v>#VALUE!</v>
      </c>
      <c r="AQ1465" s="73" t="n">
        <f aca="false">Q1465</f>
        <v>0</v>
      </c>
      <c r="AR1465" s="73" t="n">
        <f aca="false">R1465</f>
        <v>0</v>
      </c>
      <c r="AS1465" s="73" t="str">
        <f aca="false">S1465</f>
        <v/>
      </c>
      <c r="AT1465" s="73" t="n">
        <f aca="false">T1465</f>
        <v>0</v>
      </c>
      <c r="AU1465" s="73" t="n">
        <f aca="false">U1465</f>
        <v>0</v>
      </c>
      <c r="AV1465" s="73" t="n">
        <f aca="false">V1465</f>
        <v>0</v>
      </c>
      <c r="AX1465" s="69" t="n">
        <f aca="false">X1465</f>
        <v>0</v>
      </c>
      <c r="AY1465" s="74" t="n">
        <f aca="false">Y1465</f>
        <v>0</v>
      </c>
    </row>
    <row r="1466" customFormat="false" ht="15" hidden="false" customHeight="false" outlineLevel="0" collapsed="false">
      <c r="A1466" s="58" t="str">
        <f aca="false">IF(ISERROR(SEARCH("-X-",D1466)),IF(S1466="G","NO",IF(S1466="E","YES","")),"EXT")</f>
        <v/>
      </c>
      <c r="C1466" s="59"/>
      <c r="D1466" s="60"/>
      <c r="E1466" s="61"/>
      <c r="F1466" s="62" t="n">
        <f aca="false">LEN(Q1466)-LEN(SUBSTITUTE(Q1466,"/",""))-1</f>
        <v>-1</v>
      </c>
      <c r="G1466" s="62"/>
      <c r="H1466" s="63"/>
      <c r="I1466" s="63"/>
      <c r="J1466" s="64"/>
      <c r="K1466" s="64"/>
      <c r="L1466" s="64"/>
      <c r="M1466" s="63"/>
      <c r="N1466" s="65"/>
      <c r="O1466" s="65"/>
      <c r="P1466" s="66" t="e">
        <f aca="false">MID(SUBSTITUTE(SUBSTITUTE(Q1466,"/",CONCATENATE(CHAR(10),"/")),"/",CONCATENATE(CHAR(10),"/"),F1466+1),2,500)</f>
        <v>#VALUE!</v>
      </c>
      <c r="Q1466" s="67"/>
      <c r="R1466" s="65"/>
      <c r="S1466" s="65" t="str">
        <f aca="false">IF($D1466="","",IF(ISERROR(FIND("/@",RIGHT($Q1466,LEN($Q1466)-FIND("#",SUBSTITUTE($Q1466,"/","#",LEN($Q1466)-LEN(SUBSTITUTE($Q1466,"/",""))))))),IF(LEFT($D1466,4)="BG-X","EG",IF(LEFT($D1466,2)="BG","G",IF(OR(RIGHT($D1466,2)="-0",RIGHT($D1466,3)="-00",RIGHT($D1466,4)="-000"),"","E"))),"A"))</f>
        <v/>
      </c>
      <c r="T1466" s="65"/>
      <c r="U1466" s="65"/>
      <c r="V1466" s="68"/>
      <c r="X1466" s="69"/>
      <c r="Y1466" s="69"/>
      <c r="AE1466" s="72" t="n">
        <f aca="false">D1466</f>
        <v>0</v>
      </c>
      <c r="AF1466" s="73" t="n">
        <f aca="false">F1466</f>
        <v>-1</v>
      </c>
      <c r="AG1466" s="73" t="n">
        <f aca="false">G1466</f>
        <v>0</v>
      </c>
      <c r="AH1466" s="63"/>
      <c r="AI1466" s="63"/>
      <c r="AJ1466" s="64"/>
      <c r="AK1466" s="64"/>
      <c r="AL1466" s="64"/>
      <c r="AM1466" s="73" t="n">
        <f aca="false">M1466</f>
        <v>0</v>
      </c>
      <c r="AN1466" s="73" t="n">
        <f aca="false">N1466</f>
        <v>0</v>
      </c>
      <c r="AO1466" s="73" t="n">
        <f aca="false">O1466</f>
        <v>0</v>
      </c>
      <c r="AP1466" s="73" t="e">
        <f aca="false">P1466</f>
        <v>#VALUE!</v>
      </c>
      <c r="AQ1466" s="73" t="n">
        <f aca="false">Q1466</f>
        <v>0</v>
      </c>
      <c r="AR1466" s="73" t="n">
        <f aca="false">R1466</f>
        <v>0</v>
      </c>
      <c r="AS1466" s="73" t="str">
        <f aca="false">S1466</f>
        <v/>
      </c>
      <c r="AT1466" s="73" t="n">
        <f aca="false">T1466</f>
        <v>0</v>
      </c>
      <c r="AU1466" s="73" t="n">
        <f aca="false">U1466</f>
        <v>0</v>
      </c>
      <c r="AV1466" s="73" t="n">
        <f aca="false">V1466</f>
        <v>0</v>
      </c>
      <c r="AX1466" s="69" t="n">
        <f aca="false">X1466</f>
        <v>0</v>
      </c>
      <c r="AY1466" s="74" t="n">
        <f aca="false">Y1466</f>
        <v>0</v>
      </c>
    </row>
    <row r="1467" customFormat="false" ht="15" hidden="false" customHeight="false" outlineLevel="0" collapsed="false">
      <c r="A1467" s="58" t="str">
        <f aca="false">IF(ISERROR(SEARCH("-X-",D1467)),IF(S1467="G","NO",IF(S1467="E","YES","")),"EXT")</f>
        <v/>
      </c>
      <c r="C1467" s="59"/>
      <c r="D1467" s="60"/>
      <c r="E1467" s="61"/>
      <c r="F1467" s="62" t="n">
        <f aca="false">LEN(Q1467)-LEN(SUBSTITUTE(Q1467,"/",""))-1</f>
        <v>-1</v>
      </c>
      <c r="G1467" s="62"/>
      <c r="H1467" s="63"/>
      <c r="I1467" s="63"/>
      <c r="J1467" s="64"/>
      <c r="K1467" s="64"/>
      <c r="L1467" s="64"/>
      <c r="M1467" s="63"/>
      <c r="N1467" s="65"/>
      <c r="O1467" s="65"/>
      <c r="P1467" s="66" t="e">
        <f aca="false">MID(SUBSTITUTE(SUBSTITUTE(Q1467,"/",CONCATENATE(CHAR(10),"/")),"/",CONCATENATE(CHAR(10),"/"),F1467+1),2,500)</f>
        <v>#VALUE!</v>
      </c>
      <c r="Q1467" s="67"/>
      <c r="R1467" s="65"/>
      <c r="S1467" s="65" t="str">
        <f aca="false">IF($D1467="","",IF(ISERROR(FIND("/@",RIGHT($Q1467,LEN($Q1467)-FIND("#",SUBSTITUTE($Q1467,"/","#",LEN($Q1467)-LEN(SUBSTITUTE($Q1467,"/",""))))))),IF(LEFT($D1467,4)="BG-X","EG",IF(LEFT($D1467,2)="BG","G",IF(OR(RIGHT($D1467,2)="-0",RIGHT($D1467,3)="-00",RIGHT($D1467,4)="-000"),"","E"))),"A"))</f>
        <v/>
      </c>
      <c r="T1467" s="65"/>
      <c r="U1467" s="65"/>
      <c r="V1467" s="68"/>
      <c r="X1467" s="69"/>
      <c r="Y1467" s="69"/>
      <c r="AE1467" s="72" t="n">
        <f aca="false">D1467</f>
        <v>0</v>
      </c>
      <c r="AF1467" s="73" t="n">
        <f aca="false">F1467</f>
        <v>-1</v>
      </c>
      <c r="AG1467" s="73" t="n">
        <f aca="false">G1467</f>
        <v>0</v>
      </c>
      <c r="AH1467" s="63"/>
      <c r="AI1467" s="63"/>
      <c r="AJ1467" s="64"/>
      <c r="AK1467" s="64"/>
      <c r="AL1467" s="64"/>
      <c r="AM1467" s="73" t="n">
        <f aca="false">M1467</f>
        <v>0</v>
      </c>
      <c r="AN1467" s="73" t="n">
        <f aca="false">N1467</f>
        <v>0</v>
      </c>
      <c r="AO1467" s="73" t="n">
        <f aca="false">O1467</f>
        <v>0</v>
      </c>
      <c r="AP1467" s="73" t="e">
        <f aca="false">P1467</f>
        <v>#VALUE!</v>
      </c>
      <c r="AQ1467" s="73" t="n">
        <f aca="false">Q1467</f>
        <v>0</v>
      </c>
      <c r="AR1467" s="73" t="n">
        <f aca="false">R1467</f>
        <v>0</v>
      </c>
      <c r="AS1467" s="73" t="str">
        <f aca="false">S1467</f>
        <v/>
      </c>
      <c r="AT1467" s="73" t="n">
        <f aca="false">T1467</f>
        <v>0</v>
      </c>
      <c r="AU1467" s="73" t="n">
        <f aca="false">U1467</f>
        <v>0</v>
      </c>
      <c r="AV1467" s="73" t="n">
        <f aca="false">V1467</f>
        <v>0</v>
      </c>
      <c r="AX1467" s="69" t="n">
        <f aca="false">X1467</f>
        <v>0</v>
      </c>
      <c r="AY1467" s="74" t="n">
        <f aca="false">Y1467</f>
        <v>0</v>
      </c>
    </row>
    <row r="1468" customFormat="false" ht="15" hidden="false" customHeight="false" outlineLevel="0" collapsed="false">
      <c r="A1468" s="58" t="str">
        <f aca="false">IF(ISERROR(SEARCH("-X-",D1468)),IF(S1468="G","NO",IF(S1468="E","YES","")),"EXT")</f>
        <v/>
      </c>
      <c r="C1468" s="59"/>
      <c r="D1468" s="60"/>
      <c r="E1468" s="61"/>
      <c r="F1468" s="62" t="n">
        <f aca="false">LEN(Q1468)-LEN(SUBSTITUTE(Q1468,"/",""))-1</f>
        <v>-1</v>
      </c>
      <c r="G1468" s="62"/>
      <c r="H1468" s="63"/>
      <c r="I1468" s="63"/>
      <c r="J1468" s="64"/>
      <c r="K1468" s="64"/>
      <c r="L1468" s="64"/>
      <c r="M1468" s="63"/>
      <c r="N1468" s="65"/>
      <c r="O1468" s="65"/>
      <c r="P1468" s="66" t="e">
        <f aca="false">MID(SUBSTITUTE(SUBSTITUTE(Q1468,"/",CONCATENATE(CHAR(10),"/")),"/",CONCATENATE(CHAR(10),"/"),F1468+1),2,500)</f>
        <v>#VALUE!</v>
      </c>
      <c r="Q1468" s="67"/>
      <c r="R1468" s="65"/>
      <c r="S1468" s="65" t="str">
        <f aca="false">IF($D1468="","",IF(ISERROR(FIND("/@",RIGHT($Q1468,LEN($Q1468)-FIND("#",SUBSTITUTE($Q1468,"/","#",LEN($Q1468)-LEN(SUBSTITUTE($Q1468,"/",""))))))),IF(LEFT($D1468,4)="BG-X","EG",IF(LEFT($D1468,2)="BG","G",IF(OR(RIGHT($D1468,2)="-0",RIGHT($D1468,3)="-00",RIGHT($D1468,4)="-000"),"","E"))),"A"))</f>
        <v/>
      </c>
      <c r="T1468" s="65"/>
      <c r="U1468" s="65"/>
      <c r="V1468" s="68"/>
      <c r="X1468" s="69"/>
      <c r="Y1468" s="69"/>
      <c r="AE1468" s="72" t="n">
        <f aca="false">D1468</f>
        <v>0</v>
      </c>
      <c r="AF1468" s="73" t="n">
        <f aca="false">F1468</f>
        <v>-1</v>
      </c>
      <c r="AG1468" s="73" t="n">
        <f aca="false">G1468</f>
        <v>0</v>
      </c>
      <c r="AH1468" s="63"/>
      <c r="AI1468" s="63"/>
      <c r="AJ1468" s="64"/>
      <c r="AK1468" s="64"/>
      <c r="AL1468" s="64"/>
      <c r="AM1468" s="73" t="n">
        <f aca="false">M1468</f>
        <v>0</v>
      </c>
      <c r="AN1468" s="73" t="n">
        <f aca="false">N1468</f>
        <v>0</v>
      </c>
      <c r="AO1468" s="73" t="n">
        <f aca="false">O1468</f>
        <v>0</v>
      </c>
      <c r="AP1468" s="73" t="e">
        <f aca="false">P1468</f>
        <v>#VALUE!</v>
      </c>
      <c r="AQ1468" s="73" t="n">
        <f aca="false">Q1468</f>
        <v>0</v>
      </c>
      <c r="AR1468" s="73" t="n">
        <f aca="false">R1468</f>
        <v>0</v>
      </c>
      <c r="AS1468" s="73" t="str">
        <f aca="false">S1468</f>
        <v/>
      </c>
      <c r="AT1468" s="73" t="n">
        <f aca="false">T1468</f>
        <v>0</v>
      </c>
      <c r="AU1468" s="73" t="n">
        <f aca="false">U1468</f>
        <v>0</v>
      </c>
      <c r="AV1468" s="73" t="n">
        <f aca="false">V1468</f>
        <v>0</v>
      </c>
      <c r="AX1468" s="69" t="n">
        <f aca="false">X1468</f>
        <v>0</v>
      </c>
      <c r="AY1468" s="74" t="n">
        <f aca="false">Y1468</f>
        <v>0</v>
      </c>
    </row>
    <row r="1469" customFormat="false" ht="15" hidden="false" customHeight="false" outlineLevel="0" collapsed="false">
      <c r="A1469" s="58" t="str">
        <f aca="false">IF(ISERROR(SEARCH("-X-",D1469)),IF(S1469="G","NO",IF(S1469="E","YES","")),"EXT")</f>
        <v/>
      </c>
      <c r="C1469" s="59"/>
      <c r="D1469" s="60"/>
      <c r="E1469" s="61"/>
      <c r="F1469" s="62" t="n">
        <f aca="false">LEN(Q1469)-LEN(SUBSTITUTE(Q1469,"/",""))-1</f>
        <v>-1</v>
      </c>
      <c r="G1469" s="62"/>
      <c r="H1469" s="63"/>
      <c r="I1469" s="63"/>
      <c r="J1469" s="64"/>
      <c r="K1469" s="64"/>
      <c r="L1469" s="64"/>
      <c r="M1469" s="63"/>
      <c r="N1469" s="65"/>
      <c r="O1469" s="65"/>
      <c r="P1469" s="66" t="e">
        <f aca="false">MID(SUBSTITUTE(SUBSTITUTE(Q1469,"/",CONCATENATE(CHAR(10),"/")),"/",CONCATENATE(CHAR(10),"/"),F1469+1),2,500)</f>
        <v>#VALUE!</v>
      </c>
      <c r="Q1469" s="67"/>
      <c r="R1469" s="65"/>
      <c r="S1469" s="65" t="str">
        <f aca="false">IF($D1469="","",IF(ISERROR(FIND("/@",RIGHT($Q1469,LEN($Q1469)-FIND("#",SUBSTITUTE($Q1469,"/","#",LEN($Q1469)-LEN(SUBSTITUTE($Q1469,"/",""))))))),IF(LEFT($D1469,4)="BG-X","EG",IF(LEFT($D1469,2)="BG","G",IF(OR(RIGHT($D1469,2)="-0",RIGHT($D1469,3)="-00",RIGHT($D1469,4)="-000"),"","E"))),"A"))</f>
        <v/>
      </c>
      <c r="T1469" s="65"/>
      <c r="U1469" s="65"/>
      <c r="V1469" s="68"/>
      <c r="X1469" s="69"/>
      <c r="Y1469" s="69"/>
      <c r="AE1469" s="72" t="n">
        <f aca="false">D1469</f>
        <v>0</v>
      </c>
      <c r="AF1469" s="73" t="n">
        <f aca="false">F1469</f>
        <v>-1</v>
      </c>
      <c r="AG1469" s="73" t="n">
        <f aca="false">G1469</f>
        <v>0</v>
      </c>
      <c r="AH1469" s="63"/>
      <c r="AI1469" s="63"/>
      <c r="AJ1469" s="64"/>
      <c r="AK1469" s="64"/>
      <c r="AL1469" s="64"/>
      <c r="AM1469" s="73" t="n">
        <f aca="false">M1469</f>
        <v>0</v>
      </c>
      <c r="AN1469" s="73" t="n">
        <f aca="false">N1469</f>
        <v>0</v>
      </c>
      <c r="AO1469" s="73" t="n">
        <f aca="false">O1469</f>
        <v>0</v>
      </c>
      <c r="AP1469" s="73" t="e">
        <f aca="false">P1469</f>
        <v>#VALUE!</v>
      </c>
      <c r="AQ1469" s="73" t="n">
        <f aca="false">Q1469</f>
        <v>0</v>
      </c>
      <c r="AR1469" s="73" t="n">
        <f aca="false">R1469</f>
        <v>0</v>
      </c>
      <c r="AS1469" s="73" t="str">
        <f aca="false">S1469</f>
        <v/>
      </c>
      <c r="AT1469" s="73" t="n">
        <f aca="false">T1469</f>
        <v>0</v>
      </c>
      <c r="AU1469" s="73" t="n">
        <f aca="false">U1469</f>
        <v>0</v>
      </c>
      <c r="AV1469" s="73" t="n">
        <f aca="false">V1469</f>
        <v>0</v>
      </c>
      <c r="AX1469" s="69" t="n">
        <f aca="false">X1469</f>
        <v>0</v>
      </c>
      <c r="AY1469" s="74" t="n">
        <f aca="false">Y1469</f>
        <v>0</v>
      </c>
    </row>
    <row r="1470" customFormat="false" ht="15" hidden="false" customHeight="false" outlineLevel="0" collapsed="false">
      <c r="A1470" s="58" t="str">
        <f aca="false">IF(ISERROR(SEARCH("-X-",D1470)),IF(S1470="G","NO",IF(S1470="E","YES","")),"EXT")</f>
        <v/>
      </c>
      <c r="C1470" s="59"/>
      <c r="D1470" s="60"/>
      <c r="E1470" s="61"/>
      <c r="F1470" s="62" t="n">
        <f aca="false">LEN(Q1470)-LEN(SUBSTITUTE(Q1470,"/",""))-1</f>
        <v>-1</v>
      </c>
      <c r="G1470" s="62"/>
      <c r="H1470" s="63"/>
      <c r="I1470" s="63"/>
      <c r="J1470" s="64"/>
      <c r="K1470" s="64"/>
      <c r="L1470" s="64"/>
      <c r="M1470" s="63"/>
      <c r="N1470" s="65"/>
      <c r="O1470" s="65"/>
      <c r="P1470" s="66" t="e">
        <f aca="false">MID(SUBSTITUTE(SUBSTITUTE(Q1470,"/",CONCATENATE(CHAR(10),"/")),"/",CONCATENATE(CHAR(10),"/"),F1470+1),2,500)</f>
        <v>#VALUE!</v>
      </c>
      <c r="Q1470" s="67"/>
      <c r="R1470" s="65"/>
      <c r="S1470" s="65" t="str">
        <f aca="false">IF($D1470="","",IF(ISERROR(FIND("/@",RIGHT($Q1470,LEN($Q1470)-FIND("#",SUBSTITUTE($Q1470,"/","#",LEN($Q1470)-LEN(SUBSTITUTE($Q1470,"/",""))))))),IF(LEFT($D1470,4)="BG-X","EG",IF(LEFT($D1470,2)="BG","G",IF(OR(RIGHT($D1470,2)="-0",RIGHT($D1470,3)="-00",RIGHT($D1470,4)="-000"),"","E"))),"A"))</f>
        <v/>
      </c>
      <c r="T1470" s="65"/>
      <c r="U1470" s="65"/>
      <c r="V1470" s="68"/>
      <c r="X1470" s="69"/>
      <c r="Y1470" s="69"/>
      <c r="AE1470" s="72" t="n">
        <f aca="false">D1470</f>
        <v>0</v>
      </c>
      <c r="AF1470" s="73" t="n">
        <f aca="false">F1470</f>
        <v>-1</v>
      </c>
      <c r="AG1470" s="73" t="n">
        <f aca="false">G1470</f>
        <v>0</v>
      </c>
      <c r="AH1470" s="63"/>
      <c r="AI1470" s="63"/>
      <c r="AJ1470" s="64"/>
      <c r="AK1470" s="64"/>
      <c r="AL1470" s="64"/>
      <c r="AM1470" s="73" t="n">
        <f aca="false">M1470</f>
        <v>0</v>
      </c>
      <c r="AN1470" s="73" t="n">
        <f aca="false">N1470</f>
        <v>0</v>
      </c>
      <c r="AO1470" s="73" t="n">
        <f aca="false">O1470</f>
        <v>0</v>
      </c>
      <c r="AP1470" s="73" t="e">
        <f aca="false">P1470</f>
        <v>#VALUE!</v>
      </c>
      <c r="AQ1470" s="73" t="n">
        <f aca="false">Q1470</f>
        <v>0</v>
      </c>
      <c r="AR1470" s="73" t="n">
        <f aca="false">R1470</f>
        <v>0</v>
      </c>
      <c r="AS1470" s="73" t="str">
        <f aca="false">S1470</f>
        <v/>
      </c>
      <c r="AT1470" s="73" t="n">
        <f aca="false">T1470</f>
        <v>0</v>
      </c>
      <c r="AU1470" s="73" t="n">
        <f aca="false">U1470</f>
        <v>0</v>
      </c>
      <c r="AV1470" s="73" t="n">
        <f aca="false">V1470</f>
        <v>0</v>
      </c>
      <c r="AX1470" s="69" t="n">
        <f aca="false">X1470</f>
        <v>0</v>
      </c>
      <c r="AY1470" s="74" t="n">
        <f aca="false">Y1470</f>
        <v>0</v>
      </c>
    </row>
    <row r="1471" customFormat="false" ht="15" hidden="false" customHeight="false" outlineLevel="0" collapsed="false">
      <c r="A1471" s="58" t="str">
        <f aca="false">IF(ISERROR(SEARCH("-X-",D1471)),IF(S1471="G","NO",IF(S1471="E","YES","")),"EXT")</f>
        <v/>
      </c>
      <c r="C1471" s="59"/>
      <c r="D1471" s="60"/>
      <c r="E1471" s="61"/>
      <c r="F1471" s="62" t="n">
        <f aca="false">LEN(Q1471)-LEN(SUBSTITUTE(Q1471,"/",""))-1</f>
        <v>-1</v>
      </c>
      <c r="G1471" s="62"/>
      <c r="H1471" s="63"/>
      <c r="I1471" s="63"/>
      <c r="J1471" s="64"/>
      <c r="K1471" s="64"/>
      <c r="L1471" s="64"/>
      <c r="M1471" s="63"/>
      <c r="N1471" s="65"/>
      <c r="O1471" s="65"/>
      <c r="P1471" s="66" t="e">
        <f aca="false">MID(SUBSTITUTE(SUBSTITUTE(Q1471,"/",CONCATENATE(CHAR(10),"/")),"/",CONCATENATE(CHAR(10),"/"),F1471+1),2,500)</f>
        <v>#VALUE!</v>
      </c>
      <c r="Q1471" s="67"/>
      <c r="R1471" s="65"/>
      <c r="S1471" s="65" t="str">
        <f aca="false">IF($D1471="","",IF(ISERROR(FIND("/@",RIGHT($Q1471,LEN($Q1471)-FIND("#",SUBSTITUTE($Q1471,"/","#",LEN($Q1471)-LEN(SUBSTITUTE($Q1471,"/",""))))))),IF(LEFT($D1471,4)="BG-X","EG",IF(LEFT($D1471,2)="BG","G",IF(OR(RIGHT($D1471,2)="-0",RIGHT($D1471,3)="-00",RIGHT($D1471,4)="-000"),"","E"))),"A"))</f>
        <v/>
      </c>
      <c r="T1471" s="65"/>
      <c r="U1471" s="65"/>
      <c r="V1471" s="68"/>
      <c r="X1471" s="69"/>
      <c r="Y1471" s="69"/>
      <c r="AE1471" s="72" t="n">
        <f aca="false">D1471</f>
        <v>0</v>
      </c>
      <c r="AF1471" s="73" t="n">
        <f aca="false">F1471</f>
        <v>-1</v>
      </c>
      <c r="AG1471" s="73" t="n">
        <f aca="false">G1471</f>
        <v>0</v>
      </c>
      <c r="AH1471" s="63"/>
      <c r="AI1471" s="63"/>
      <c r="AJ1471" s="64"/>
      <c r="AK1471" s="64"/>
      <c r="AL1471" s="64"/>
      <c r="AM1471" s="73" t="n">
        <f aca="false">M1471</f>
        <v>0</v>
      </c>
      <c r="AN1471" s="73" t="n">
        <f aca="false">N1471</f>
        <v>0</v>
      </c>
      <c r="AO1471" s="73" t="n">
        <f aca="false">O1471</f>
        <v>0</v>
      </c>
      <c r="AP1471" s="73" t="e">
        <f aca="false">P1471</f>
        <v>#VALUE!</v>
      </c>
      <c r="AQ1471" s="73" t="n">
        <f aca="false">Q1471</f>
        <v>0</v>
      </c>
      <c r="AR1471" s="73" t="n">
        <f aca="false">R1471</f>
        <v>0</v>
      </c>
      <c r="AS1471" s="73" t="str">
        <f aca="false">S1471</f>
        <v/>
      </c>
      <c r="AT1471" s="73" t="n">
        <f aca="false">T1471</f>
        <v>0</v>
      </c>
      <c r="AU1471" s="73" t="n">
        <f aca="false">U1471</f>
        <v>0</v>
      </c>
      <c r="AV1471" s="73" t="n">
        <f aca="false">V1471</f>
        <v>0</v>
      </c>
      <c r="AX1471" s="69" t="n">
        <f aca="false">X1471</f>
        <v>0</v>
      </c>
      <c r="AY1471" s="74" t="n">
        <f aca="false">Y1471</f>
        <v>0</v>
      </c>
    </row>
    <row r="1472" customFormat="false" ht="15" hidden="false" customHeight="false" outlineLevel="0" collapsed="false">
      <c r="A1472" s="58" t="str">
        <f aca="false">IF(ISERROR(SEARCH("-X-",D1472)),IF(S1472="G","NO",IF(S1472="E","YES","")),"EXT")</f>
        <v/>
      </c>
      <c r="C1472" s="59"/>
      <c r="D1472" s="60"/>
      <c r="E1472" s="61"/>
      <c r="F1472" s="62" t="n">
        <f aca="false">LEN(Q1472)-LEN(SUBSTITUTE(Q1472,"/",""))-1</f>
        <v>-1</v>
      </c>
      <c r="G1472" s="62"/>
      <c r="H1472" s="63"/>
      <c r="I1472" s="63"/>
      <c r="J1472" s="64"/>
      <c r="K1472" s="64"/>
      <c r="L1472" s="64"/>
      <c r="M1472" s="63"/>
      <c r="N1472" s="65"/>
      <c r="O1472" s="65"/>
      <c r="P1472" s="66" t="e">
        <f aca="false">MID(SUBSTITUTE(SUBSTITUTE(Q1472,"/",CONCATENATE(CHAR(10),"/")),"/",CONCATENATE(CHAR(10),"/"),F1472+1),2,500)</f>
        <v>#VALUE!</v>
      </c>
      <c r="Q1472" s="67"/>
      <c r="R1472" s="65"/>
      <c r="S1472" s="65" t="str">
        <f aca="false">IF($D1472="","",IF(ISERROR(FIND("/@",RIGHT($Q1472,LEN($Q1472)-FIND("#",SUBSTITUTE($Q1472,"/","#",LEN($Q1472)-LEN(SUBSTITUTE($Q1472,"/",""))))))),IF(LEFT($D1472,4)="BG-X","EG",IF(LEFT($D1472,2)="BG","G",IF(OR(RIGHT($D1472,2)="-0",RIGHT($D1472,3)="-00",RIGHT($D1472,4)="-000"),"","E"))),"A"))</f>
        <v/>
      </c>
      <c r="T1472" s="65"/>
      <c r="U1472" s="65"/>
      <c r="V1472" s="68"/>
      <c r="X1472" s="69"/>
      <c r="Y1472" s="69"/>
      <c r="AE1472" s="72" t="n">
        <f aca="false">D1472</f>
        <v>0</v>
      </c>
      <c r="AF1472" s="73" t="n">
        <f aca="false">F1472</f>
        <v>-1</v>
      </c>
      <c r="AG1472" s="73" t="n">
        <f aca="false">G1472</f>
        <v>0</v>
      </c>
      <c r="AH1472" s="63"/>
      <c r="AI1472" s="63"/>
      <c r="AJ1472" s="64"/>
      <c r="AK1472" s="64"/>
      <c r="AL1472" s="64"/>
      <c r="AM1472" s="73" t="n">
        <f aca="false">M1472</f>
        <v>0</v>
      </c>
      <c r="AN1472" s="73" t="n">
        <f aca="false">N1472</f>
        <v>0</v>
      </c>
      <c r="AO1472" s="73" t="n">
        <f aca="false">O1472</f>
        <v>0</v>
      </c>
      <c r="AP1472" s="73" t="e">
        <f aca="false">P1472</f>
        <v>#VALUE!</v>
      </c>
      <c r="AQ1472" s="73" t="n">
        <f aca="false">Q1472</f>
        <v>0</v>
      </c>
      <c r="AR1472" s="73" t="n">
        <f aca="false">R1472</f>
        <v>0</v>
      </c>
      <c r="AS1472" s="73" t="str">
        <f aca="false">S1472</f>
        <v/>
      </c>
      <c r="AT1472" s="73" t="n">
        <f aca="false">T1472</f>
        <v>0</v>
      </c>
      <c r="AU1472" s="73" t="n">
        <f aca="false">U1472</f>
        <v>0</v>
      </c>
      <c r="AV1472" s="73" t="n">
        <f aca="false">V1472</f>
        <v>0</v>
      </c>
      <c r="AX1472" s="69" t="n">
        <f aca="false">X1472</f>
        <v>0</v>
      </c>
      <c r="AY1472" s="74" t="n">
        <f aca="false">Y1472</f>
        <v>0</v>
      </c>
    </row>
    <row r="1473" customFormat="false" ht="15" hidden="false" customHeight="false" outlineLevel="0" collapsed="false">
      <c r="A1473" s="58" t="str">
        <f aca="false">IF(ISERROR(SEARCH("-X-",D1473)),IF(S1473="G","NO",IF(S1473="E","YES","")),"EXT")</f>
        <v/>
      </c>
      <c r="C1473" s="59"/>
      <c r="D1473" s="60"/>
      <c r="E1473" s="61"/>
      <c r="F1473" s="62" t="n">
        <f aca="false">LEN(Q1473)-LEN(SUBSTITUTE(Q1473,"/",""))-1</f>
        <v>-1</v>
      </c>
      <c r="G1473" s="62"/>
      <c r="H1473" s="63"/>
      <c r="I1473" s="63"/>
      <c r="J1473" s="64"/>
      <c r="K1473" s="64"/>
      <c r="L1473" s="64"/>
      <c r="M1473" s="63"/>
      <c r="N1473" s="65"/>
      <c r="O1473" s="65"/>
      <c r="P1473" s="66" t="e">
        <f aca="false">MID(SUBSTITUTE(SUBSTITUTE(Q1473,"/",CONCATENATE(CHAR(10),"/")),"/",CONCATENATE(CHAR(10),"/"),F1473+1),2,500)</f>
        <v>#VALUE!</v>
      </c>
      <c r="Q1473" s="67"/>
      <c r="R1473" s="65"/>
      <c r="S1473" s="65" t="str">
        <f aca="false">IF($D1473="","",IF(ISERROR(FIND("/@",RIGHT($Q1473,LEN($Q1473)-FIND("#",SUBSTITUTE($Q1473,"/","#",LEN($Q1473)-LEN(SUBSTITUTE($Q1473,"/",""))))))),IF(LEFT($D1473,4)="BG-X","EG",IF(LEFT($D1473,2)="BG","G",IF(OR(RIGHT($D1473,2)="-0",RIGHT($D1473,3)="-00",RIGHT($D1473,4)="-000"),"","E"))),"A"))</f>
        <v/>
      </c>
      <c r="T1473" s="65"/>
      <c r="U1473" s="65"/>
      <c r="V1473" s="68"/>
      <c r="X1473" s="69"/>
      <c r="Y1473" s="69"/>
      <c r="AE1473" s="72" t="n">
        <f aca="false">D1473</f>
        <v>0</v>
      </c>
      <c r="AF1473" s="73" t="n">
        <f aca="false">F1473</f>
        <v>-1</v>
      </c>
      <c r="AG1473" s="73" t="n">
        <f aca="false">G1473</f>
        <v>0</v>
      </c>
      <c r="AH1473" s="63"/>
      <c r="AI1473" s="63"/>
      <c r="AJ1473" s="64"/>
      <c r="AK1473" s="64"/>
      <c r="AL1473" s="64"/>
      <c r="AM1473" s="73" t="n">
        <f aca="false">M1473</f>
        <v>0</v>
      </c>
      <c r="AN1473" s="73" t="n">
        <f aca="false">N1473</f>
        <v>0</v>
      </c>
      <c r="AO1473" s="73" t="n">
        <f aca="false">O1473</f>
        <v>0</v>
      </c>
      <c r="AP1473" s="73" t="e">
        <f aca="false">P1473</f>
        <v>#VALUE!</v>
      </c>
      <c r="AQ1473" s="73" t="n">
        <f aca="false">Q1473</f>
        <v>0</v>
      </c>
      <c r="AR1473" s="73" t="n">
        <f aca="false">R1473</f>
        <v>0</v>
      </c>
      <c r="AS1473" s="73" t="str">
        <f aca="false">S1473</f>
        <v/>
      </c>
      <c r="AT1473" s="73" t="n">
        <f aca="false">T1473</f>
        <v>0</v>
      </c>
      <c r="AU1473" s="73" t="n">
        <f aca="false">U1473</f>
        <v>0</v>
      </c>
      <c r="AV1473" s="73" t="n">
        <f aca="false">V1473</f>
        <v>0</v>
      </c>
      <c r="AX1473" s="69" t="n">
        <f aca="false">X1473</f>
        <v>0</v>
      </c>
      <c r="AY1473" s="74" t="n">
        <f aca="false">Y1473</f>
        <v>0</v>
      </c>
    </row>
    <row r="1474" customFormat="false" ht="15" hidden="false" customHeight="false" outlineLevel="0" collapsed="false">
      <c r="A1474" s="58" t="str">
        <f aca="false">IF(ISERROR(SEARCH("-X-",D1474)),IF(S1474="G","NO",IF(S1474="E","YES","")),"EXT")</f>
        <v/>
      </c>
      <c r="C1474" s="59"/>
      <c r="D1474" s="60"/>
      <c r="E1474" s="61"/>
      <c r="F1474" s="62" t="n">
        <f aca="false">LEN(Q1474)-LEN(SUBSTITUTE(Q1474,"/",""))-1</f>
        <v>-1</v>
      </c>
      <c r="G1474" s="62"/>
      <c r="H1474" s="63"/>
      <c r="I1474" s="63"/>
      <c r="J1474" s="64"/>
      <c r="K1474" s="64"/>
      <c r="L1474" s="64"/>
      <c r="M1474" s="63"/>
      <c r="N1474" s="65"/>
      <c r="O1474" s="65"/>
      <c r="P1474" s="66" t="e">
        <f aca="false">MID(SUBSTITUTE(SUBSTITUTE(Q1474,"/",CONCATENATE(CHAR(10),"/")),"/",CONCATENATE(CHAR(10),"/"),F1474+1),2,500)</f>
        <v>#VALUE!</v>
      </c>
      <c r="Q1474" s="67"/>
      <c r="R1474" s="65"/>
      <c r="S1474" s="65" t="str">
        <f aca="false">IF($D1474="","",IF(ISERROR(FIND("/@",RIGHT($Q1474,LEN($Q1474)-FIND("#",SUBSTITUTE($Q1474,"/","#",LEN($Q1474)-LEN(SUBSTITUTE($Q1474,"/",""))))))),IF(LEFT($D1474,4)="BG-X","EG",IF(LEFT($D1474,2)="BG","G",IF(OR(RIGHT($D1474,2)="-0",RIGHT($D1474,3)="-00",RIGHT($D1474,4)="-000"),"","E"))),"A"))</f>
        <v/>
      </c>
      <c r="T1474" s="65"/>
      <c r="U1474" s="65"/>
      <c r="V1474" s="68"/>
      <c r="X1474" s="69"/>
      <c r="Y1474" s="69"/>
      <c r="AE1474" s="72" t="n">
        <f aca="false">D1474</f>
        <v>0</v>
      </c>
      <c r="AF1474" s="73" t="n">
        <f aca="false">F1474</f>
        <v>-1</v>
      </c>
      <c r="AG1474" s="73" t="n">
        <f aca="false">G1474</f>
        <v>0</v>
      </c>
      <c r="AH1474" s="63"/>
      <c r="AI1474" s="63"/>
      <c r="AJ1474" s="64"/>
      <c r="AK1474" s="64"/>
      <c r="AL1474" s="64"/>
      <c r="AM1474" s="73" t="n">
        <f aca="false">M1474</f>
        <v>0</v>
      </c>
      <c r="AN1474" s="73" t="n">
        <f aca="false">N1474</f>
        <v>0</v>
      </c>
      <c r="AO1474" s="73" t="n">
        <f aca="false">O1474</f>
        <v>0</v>
      </c>
      <c r="AP1474" s="73" t="e">
        <f aca="false">P1474</f>
        <v>#VALUE!</v>
      </c>
      <c r="AQ1474" s="73" t="n">
        <f aca="false">Q1474</f>
        <v>0</v>
      </c>
      <c r="AR1474" s="73" t="n">
        <f aca="false">R1474</f>
        <v>0</v>
      </c>
      <c r="AS1474" s="73" t="str">
        <f aca="false">S1474</f>
        <v/>
      </c>
      <c r="AT1474" s="73" t="n">
        <f aca="false">T1474</f>
        <v>0</v>
      </c>
      <c r="AU1474" s="73" t="n">
        <f aca="false">U1474</f>
        <v>0</v>
      </c>
      <c r="AV1474" s="73" t="n">
        <f aca="false">V1474</f>
        <v>0</v>
      </c>
      <c r="AX1474" s="69" t="n">
        <f aca="false">X1474</f>
        <v>0</v>
      </c>
      <c r="AY1474" s="74" t="n">
        <f aca="false">Y1474</f>
        <v>0</v>
      </c>
    </row>
    <row r="1475" customFormat="false" ht="15" hidden="false" customHeight="false" outlineLevel="0" collapsed="false">
      <c r="A1475" s="58" t="str">
        <f aca="false">IF(ISERROR(SEARCH("-X-",D1475)),IF(S1475="G","NO",IF(S1475="E","YES","")),"EXT")</f>
        <v/>
      </c>
      <c r="C1475" s="59"/>
      <c r="D1475" s="60"/>
      <c r="E1475" s="61"/>
      <c r="F1475" s="62" t="n">
        <f aca="false">LEN(Q1475)-LEN(SUBSTITUTE(Q1475,"/",""))-1</f>
        <v>-1</v>
      </c>
      <c r="G1475" s="62"/>
      <c r="H1475" s="63"/>
      <c r="I1475" s="63"/>
      <c r="J1475" s="64"/>
      <c r="K1475" s="64"/>
      <c r="L1475" s="64"/>
      <c r="M1475" s="63"/>
      <c r="N1475" s="65"/>
      <c r="O1475" s="65"/>
      <c r="P1475" s="66" t="e">
        <f aca="false">MID(SUBSTITUTE(SUBSTITUTE(Q1475,"/",CONCATENATE(CHAR(10),"/")),"/",CONCATENATE(CHAR(10),"/"),F1475+1),2,500)</f>
        <v>#VALUE!</v>
      </c>
      <c r="Q1475" s="67"/>
      <c r="R1475" s="65"/>
      <c r="S1475" s="65" t="str">
        <f aca="false">IF($D1475="","",IF(ISERROR(FIND("/@",RIGHT($Q1475,LEN($Q1475)-FIND("#",SUBSTITUTE($Q1475,"/","#",LEN($Q1475)-LEN(SUBSTITUTE($Q1475,"/",""))))))),IF(LEFT($D1475,4)="BG-X","EG",IF(LEFT($D1475,2)="BG","G",IF(OR(RIGHT($D1475,2)="-0",RIGHT($D1475,3)="-00",RIGHT($D1475,4)="-000"),"","E"))),"A"))</f>
        <v/>
      </c>
      <c r="T1475" s="65"/>
      <c r="U1475" s="65"/>
      <c r="V1475" s="68"/>
      <c r="X1475" s="69"/>
      <c r="Y1475" s="69"/>
      <c r="AE1475" s="72" t="n">
        <f aca="false">D1475</f>
        <v>0</v>
      </c>
      <c r="AF1475" s="73" t="n">
        <f aca="false">F1475</f>
        <v>-1</v>
      </c>
      <c r="AG1475" s="73" t="n">
        <f aca="false">G1475</f>
        <v>0</v>
      </c>
      <c r="AH1475" s="63"/>
      <c r="AI1475" s="63"/>
      <c r="AJ1475" s="64"/>
      <c r="AK1475" s="64"/>
      <c r="AL1475" s="64"/>
      <c r="AM1475" s="73" t="n">
        <f aca="false">M1475</f>
        <v>0</v>
      </c>
      <c r="AN1475" s="73" t="n">
        <f aca="false">N1475</f>
        <v>0</v>
      </c>
      <c r="AO1475" s="73" t="n">
        <f aca="false">O1475</f>
        <v>0</v>
      </c>
      <c r="AP1475" s="73" t="e">
        <f aca="false">P1475</f>
        <v>#VALUE!</v>
      </c>
      <c r="AQ1475" s="73" t="n">
        <f aca="false">Q1475</f>
        <v>0</v>
      </c>
      <c r="AR1475" s="73" t="n">
        <f aca="false">R1475</f>
        <v>0</v>
      </c>
      <c r="AS1475" s="73" t="str">
        <f aca="false">S1475</f>
        <v/>
      </c>
      <c r="AT1475" s="73" t="n">
        <f aca="false">T1475</f>
        <v>0</v>
      </c>
      <c r="AU1475" s="73" t="n">
        <f aca="false">U1475</f>
        <v>0</v>
      </c>
      <c r="AV1475" s="73" t="n">
        <f aca="false">V1475</f>
        <v>0</v>
      </c>
      <c r="AX1475" s="69" t="n">
        <f aca="false">X1475</f>
        <v>0</v>
      </c>
      <c r="AY1475" s="74" t="n">
        <f aca="false">Y1475</f>
        <v>0</v>
      </c>
    </row>
    <row r="1476" customFormat="false" ht="15" hidden="false" customHeight="false" outlineLevel="0" collapsed="false">
      <c r="A1476" s="58" t="str">
        <f aca="false">IF(ISERROR(SEARCH("-X-",D1476)),IF(S1476="G","NO",IF(S1476="E","YES","")),"EXT")</f>
        <v/>
      </c>
      <c r="C1476" s="59"/>
      <c r="D1476" s="60"/>
      <c r="E1476" s="61"/>
      <c r="F1476" s="62" t="n">
        <f aca="false">LEN(Q1476)-LEN(SUBSTITUTE(Q1476,"/",""))-1</f>
        <v>-1</v>
      </c>
      <c r="G1476" s="62"/>
      <c r="H1476" s="63"/>
      <c r="I1476" s="63"/>
      <c r="J1476" s="64"/>
      <c r="K1476" s="64"/>
      <c r="L1476" s="64"/>
      <c r="M1476" s="63"/>
      <c r="N1476" s="65"/>
      <c r="O1476" s="65"/>
      <c r="P1476" s="66" t="e">
        <f aca="false">MID(SUBSTITUTE(SUBSTITUTE(Q1476,"/",CONCATENATE(CHAR(10),"/")),"/",CONCATENATE(CHAR(10),"/"),F1476+1),2,500)</f>
        <v>#VALUE!</v>
      </c>
      <c r="Q1476" s="67"/>
      <c r="R1476" s="65"/>
      <c r="S1476" s="65" t="str">
        <f aca="false">IF($D1476="","",IF(ISERROR(FIND("/@",RIGHT($Q1476,LEN($Q1476)-FIND("#",SUBSTITUTE($Q1476,"/","#",LEN($Q1476)-LEN(SUBSTITUTE($Q1476,"/",""))))))),IF(LEFT($D1476,4)="BG-X","EG",IF(LEFT($D1476,2)="BG","G",IF(OR(RIGHT($D1476,2)="-0",RIGHT($D1476,3)="-00",RIGHT($D1476,4)="-000"),"","E"))),"A"))</f>
        <v/>
      </c>
      <c r="T1476" s="65"/>
      <c r="U1476" s="65"/>
      <c r="V1476" s="68"/>
      <c r="X1476" s="69"/>
      <c r="Y1476" s="69"/>
      <c r="AE1476" s="72" t="n">
        <f aca="false">D1476</f>
        <v>0</v>
      </c>
      <c r="AF1476" s="73" t="n">
        <f aca="false">F1476</f>
        <v>-1</v>
      </c>
      <c r="AG1476" s="73" t="n">
        <f aca="false">G1476</f>
        <v>0</v>
      </c>
      <c r="AH1476" s="63"/>
      <c r="AI1476" s="63"/>
      <c r="AJ1476" s="64"/>
      <c r="AK1476" s="64"/>
      <c r="AL1476" s="64"/>
      <c r="AM1476" s="73" t="n">
        <f aca="false">M1476</f>
        <v>0</v>
      </c>
      <c r="AN1476" s="73" t="n">
        <f aca="false">N1476</f>
        <v>0</v>
      </c>
      <c r="AO1476" s="73" t="n">
        <f aca="false">O1476</f>
        <v>0</v>
      </c>
      <c r="AP1476" s="73" t="e">
        <f aca="false">P1476</f>
        <v>#VALUE!</v>
      </c>
      <c r="AQ1476" s="73" t="n">
        <f aca="false">Q1476</f>
        <v>0</v>
      </c>
      <c r="AR1476" s="73" t="n">
        <f aca="false">R1476</f>
        <v>0</v>
      </c>
      <c r="AS1476" s="73" t="str">
        <f aca="false">S1476</f>
        <v/>
      </c>
      <c r="AT1476" s="73" t="n">
        <f aca="false">T1476</f>
        <v>0</v>
      </c>
      <c r="AU1476" s="73" t="n">
        <f aca="false">U1476</f>
        <v>0</v>
      </c>
      <c r="AV1476" s="73" t="n">
        <f aca="false">V1476</f>
        <v>0</v>
      </c>
      <c r="AX1476" s="69" t="n">
        <f aca="false">X1476</f>
        <v>0</v>
      </c>
      <c r="AY1476" s="74" t="n">
        <f aca="false">Y1476</f>
        <v>0</v>
      </c>
    </row>
    <row r="1477" customFormat="false" ht="15" hidden="false" customHeight="false" outlineLevel="0" collapsed="false">
      <c r="A1477" s="58" t="str">
        <f aca="false">IF(ISERROR(SEARCH("-X-",D1477)),IF(S1477="G","NO",IF(S1477="E","YES","")),"EXT")</f>
        <v/>
      </c>
      <c r="C1477" s="59"/>
      <c r="D1477" s="60"/>
      <c r="E1477" s="61"/>
      <c r="F1477" s="62" t="n">
        <f aca="false">LEN(Q1477)-LEN(SUBSTITUTE(Q1477,"/",""))-1</f>
        <v>-1</v>
      </c>
      <c r="G1477" s="62"/>
      <c r="H1477" s="63"/>
      <c r="I1477" s="63"/>
      <c r="J1477" s="64"/>
      <c r="K1477" s="64"/>
      <c r="L1477" s="64"/>
      <c r="M1477" s="63"/>
      <c r="N1477" s="65"/>
      <c r="O1477" s="65"/>
      <c r="P1477" s="66" t="e">
        <f aca="false">MID(SUBSTITUTE(SUBSTITUTE(Q1477,"/",CONCATENATE(CHAR(10),"/")),"/",CONCATENATE(CHAR(10),"/"),F1477+1),2,500)</f>
        <v>#VALUE!</v>
      </c>
      <c r="Q1477" s="67"/>
      <c r="R1477" s="65"/>
      <c r="S1477" s="65" t="str">
        <f aca="false">IF($D1477="","",IF(ISERROR(FIND("/@",RIGHT($Q1477,LEN($Q1477)-FIND("#",SUBSTITUTE($Q1477,"/","#",LEN($Q1477)-LEN(SUBSTITUTE($Q1477,"/",""))))))),IF(LEFT($D1477,4)="BG-X","EG",IF(LEFT($D1477,2)="BG","G",IF(OR(RIGHT($D1477,2)="-0",RIGHT($D1477,3)="-00",RIGHT($D1477,4)="-000"),"","E"))),"A"))</f>
        <v/>
      </c>
      <c r="T1477" s="65"/>
      <c r="U1477" s="65"/>
      <c r="V1477" s="68"/>
      <c r="X1477" s="69"/>
      <c r="Y1477" s="69"/>
      <c r="AE1477" s="72" t="n">
        <f aca="false">D1477</f>
        <v>0</v>
      </c>
      <c r="AF1477" s="73" t="n">
        <f aca="false">F1477</f>
        <v>-1</v>
      </c>
      <c r="AG1477" s="73" t="n">
        <f aca="false">G1477</f>
        <v>0</v>
      </c>
      <c r="AH1477" s="63"/>
      <c r="AI1477" s="63"/>
      <c r="AJ1477" s="64"/>
      <c r="AK1477" s="64"/>
      <c r="AL1477" s="64"/>
      <c r="AM1477" s="73" t="n">
        <f aca="false">M1477</f>
        <v>0</v>
      </c>
      <c r="AN1477" s="73" t="n">
        <f aca="false">N1477</f>
        <v>0</v>
      </c>
      <c r="AO1477" s="73" t="n">
        <f aca="false">O1477</f>
        <v>0</v>
      </c>
      <c r="AP1477" s="73" t="e">
        <f aca="false">P1477</f>
        <v>#VALUE!</v>
      </c>
      <c r="AQ1477" s="73" t="n">
        <f aca="false">Q1477</f>
        <v>0</v>
      </c>
      <c r="AR1477" s="73" t="n">
        <f aca="false">R1477</f>
        <v>0</v>
      </c>
      <c r="AS1477" s="73" t="str">
        <f aca="false">S1477</f>
        <v/>
      </c>
      <c r="AT1477" s="73" t="n">
        <f aca="false">T1477</f>
        <v>0</v>
      </c>
      <c r="AU1477" s="73" t="n">
        <f aca="false">U1477</f>
        <v>0</v>
      </c>
      <c r="AV1477" s="73" t="n">
        <f aca="false">V1477</f>
        <v>0</v>
      </c>
      <c r="AX1477" s="69" t="n">
        <f aca="false">X1477</f>
        <v>0</v>
      </c>
      <c r="AY1477" s="74" t="n">
        <f aca="false">Y1477</f>
        <v>0</v>
      </c>
    </row>
    <row r="1478" customFormat="false" ht="15" hidden="false" customHeight="false" outlineLevel="0" collapsed="false">
      <c r="A1478" s="58" t="str">
        <f aca="false">IF(ISERROR(SEARCH("-X-",D1478)),IF(S1478="G","NO",IF(S1478="E","YES","")),"EXT")</f>
        <v/>
      </c>
      <c r="C1478" s="59"/>
      <c r="D1478" s="60"/>
      <c r="E1478" s="61"/>
      <c r="F1478" s="62" t="n">
        <f aca="false">LEN(Q1478)-LEN(SUBSTITUTE(Q1478,"/",""))-1</f>
        <v>-1</v>
      </c>
      <c r="G1478" s="62"/>
      <c r="H1478" s="63"/>
      <c r="I1478" s="63"/>
      <c r="J1478" s="64"/>
      <c r="K1478" s="64"/>
      <c r="L1478" s="64"/>
      <c r="M1478" s="63"/>
      <c r="N1478" s="65"/>
      <c r="O1478" s="65"/>
      <c r="P1478" s="66" t="e">
        <f aca="false">MID(SUBSTITUTE(SUBSTITUTE(Q1478,"/",CONCATENATE(CHAR(10),"/")),"/",CONCATENATE(CHAR(10),"/"),F1478+1),2,500)</f>
        <v>#VALUE!</v>
      </c>
      <c r="Q1478" s="67"/>
      <c r="R1478" s="65"/>
      <c r="S1478" s="65" t="str">
        <f aca="false">IF($D1478="","",IF(ISERROR(FIND("/@",RIGHT($Q1478,LEN($Q1478)-FIND("#",SUBSTITUTE($Q1478,"/","#",LEN($Q1478)-LEN(SUBSTITUTE($Q1478,"/",""))))))),IF(LEFT($D1478,4)="BG-X","EG",IF(LEFT($D1478,2)="BG","G",IF(OR(RIGHT($D1478,2)="-0",RIGHT($D1478,3)="-00",RIGHT($D1478,4)="-000"),"","E"))),"A"))</f>
        <v/>
      </c>
      <c r="T1478" s="65"/>
      <c r="U1478" s="65"/>
      <c r="V1478" s="68"/>
      <c r="X1478" s="69"/>
      <c r="Y1478" s="69"/>
      <c r="AE1478" s="72" t="n">
        <f aca="false">D1478</f>
        <v>0</v>
      </c>
      <c r="AF1478" s="73" t="n">
        <f aca="false">F1478</f>
        <v>-1</v>
      </c>
      <c r="AG1478" s="73" t="n">
        <f aca="false">G1478</f>
        <v>0</v>
      </c>
      <c r="AH1478" s="63"/>
      <c r="AI1478" s="63"/>
      <c r="AJ1478" s="64"/>
      <c r="AK1478" s="64"/>
      <c r="AL1478" s="64"/>
      <c r="AM1478" s="73" t="n">
        <f aca="false">M1478</f>
        <v>0</v>
      </c>
      <c r="AN1478" s="73" t="n">
        <f aca="false">N1478</f>
        <v>0</v>
      </c>
      <c r="AO1478" s="73" t="n">
        <f aca="false">O1478</f>
        <v>0</v>
      </c>
      <c r="AP1478" s="73" t="e">
        <f aca="false">P1478</f>
        <v>#VALUE!</v>
      </c>
      <c r="AQ1478" s="73" t="n">
        <f aca="false">Q1478</f>
        <v>0</v>
      </c>
      <c r="AR1478" s="73" t="n">
        <f aca="false">R1478</f>
        <v>0</v>
      </c>
      <c r="AS1478" s="73" t="str">
        <f aca="false">S1478</f>
        <v/>
      </c>
      <c r="AT1478" s="73" t="n">
        <f aca="false">T1478</f>
        <v>0</v>
      </c>
      <c r="AU1478" s="73" t="n">
        <f aca="false">U1478</f>
        <v>0</v>
      </c>
      <c r="AV1478" s="73" t="n">
        <f aca="false">V1478</f>
        <v>0</v>
      </c>
      <c r="AX1478" s="69" t="n">
        <f aca="false">X1478</f>
        <v>0</v>
      </c>
      <c r="AY1478" s="74" t="n">
        <f aca="false">Y1478</f>
        <v>0</v>
      </c>
    </row>
    <row r="1479" customFormat="false" ht="15" hidden="false" customHeight="false" outlineLevel="0" collapsed="false">
      <c r="A1479" s="58" t="str">
        <f aca="false">IF(ISERROR(SEARCH("-X-",D1479)),IF(S1479="G","NO",IF(S1479="E","YES","")),"EXT")</f>
        <v/>
      </c>
      <c r="C1479" s="59"/>
      <c r="D1479" s="60"/>
      <c r="E1479" s="61"/>
      <c r="F1479" s="62" t="n">
        <f aca="false">LEN(Q1479)-LEN(SUBSTITUTE(Q1479,"/",""))-1</f>
        <v>-1</v>
      </c>
      <c r="G1479" s="62"/>
      <c r="H1479" s="63"/>
      <c r="I1479" s="63"/>
      <c r="J1479" s="64"/>
      <c r="K1479" s="64"/>
      <c r="L1479" s="64"/>
      <c r="M1479" s="63"/>
      <c r="N1479" s="65"/>
      <c r="O1479" s="65"/>
      <c r="P1479" s="66" t="e">
        <f aca="false">MID(SUBSTITUTE(SUBSTITUTE(Q1479,"/",CONCATENATE(CHAR(10),"/")),"/",CONCATENATE(CHAR(10),"/"),F1479+1),2,500)</f>
        <v>#VALUE!</v>
      </c>
      <c r="Q1479" s="67"/>
      <c r="R1479" s="65"/>
      <c r="S1479" s="65" t="str">
        <f aca="false">IF($D1479="","",IF(ISERROR(FIND("/@",RIGHT($Q1479,LEN($Q1479)-FIND("#",SUBSTITUTE($Q1479,"/","#",LEN($Q1479)-LEN(SUBSTITUTE($Q1479,"/",""))))))),IF(LEFT($D1479,4)="BG-X","EG",IF(LEFT($D1479,2)="BG","G",IF(OR(RIGHT($D1479,2)="-0",RIGHT($D1479,3)="-00",RIGHT($D1479,4)="-000"),"","E"))),"A"))</f>
        <v/>
      </c>
      <c r="T1479" s="65"/>
      <c r="U1479" s="65"/>
      <c r="V1479" s="68"/>
      <c r="X1479" s="69"/>
      <c r="Y1479" s="69"/>
      <c r="AE1479" s="72" t="n">
        <f aca="false">D1479</f>
        <v>0</v>
      </c>
      <c r="AF1479" s="73" t="n">
        <f aca="false">F1479</f>
        <v>-1</v>
      </c>
      <c r="AG1479" s="73" t="n">
        <f aca="false">G1479</f>
        <v>0</v>
      </c>
      <c r="AH1479" s="63"/>
      <c r="AI1479" s="63"/>
      <c r="AJ1479" s="64"/>
      <c r="AK1479" s="64"/>
      <c r="AL1479" s="64"/>
      <c r="AM1479" s="73" t="n">
        <f aca="false">M1479</f>
        <v>0</v>
      </c>
      <c r="AN1479" s="73" t="n">
        <f aca="false">N1479</f>
        <v>0</v>
      </c>
      <c r="AO1479" s="73" t="n">
        <f aca="false">O1479</f>
        <v>0</v>
      </c>
      <c r="AP1479" s="73" t="e">
        <f aca="false">P1479</f>
        <v>#VALUE!</v>
      </c>
      <c r="AQ1479" s="73" t="n">
        <f aca="false">Q1479</f>
        <v>0</v>
      </c>
      <c r="AR1479" s="73" t="n">
        <f aca="false">R1479</f>
        <v>0</v>
      </c>
      <c r="AS1479" s="73" t="str">
        <f aca="false">S1479</f>
        <v/>
      </c>
      <c r="AT1479" s="73" t="n">
        <f aca="false">T1479</f>
        <v>0</v>
      </c>
      <c r="AU1479" s="73" t="n">
        <f aca="false">U1479</f>
        <v>0</v>
      </c>
      <c r="AV1479" s="73" t="n">
        <f aca="false">V1479</f>
        <v>0</v>
      </c>
      <c r="AX1479" s="69" t="n">
        <f aca="false">X1479</f>
        <v>0</v>
      </c>
      <c r="AY1479" s="74" t="n">
        <f aca="false">Y1479</f>
        <v>0</v>
      </c>
    </row>
    <row r="1480" customFormat="false" ht="15" hidden="false" customHeight="false" outlineLevel="0" collapsed="false">
      <c r="A1480" s="58" t="str">
        <f aca="false">IF(ISERROR(SEARCH("-X-",D1480)),IF(S1480="G","NO",IF(S1480="E","YES","")),"EXT")</f>
        <v/>
      </c>
      <c r="C1480" s="59"/>
      <c r="D1480" s="60"/>
      <c r="E1480" s="61"/>
      <c r="F1480" s="62" t="n">
        <f aca="false">LEN(Q1480)-LEN(SUBSTITUTE(Q1480,"/",""))-1</f>
        <v>-1</v>
      </c>
      <c r="G1480" s="62"/>
      <c r="H1480" s="63"/>
      <c r="I1480" s="63"/>
      <c r="J1480" s="64"/>
      <c r="K1480" s="64"/>
      <c r="L1480" s="64"/>
      <c r="M1480" s="63"/>
      <c r="N1480" s="65"/>
      <c r="O1480" s="65"/>
      <c r="P1480" s="66" t="e">
        <f aca="false">MID(SUBSTITUTE(SUBSTITUTE(Q1480,"/",CONCATENATE(CHAR(10),"/")),"/",CONCATENATE(CHAR(10),"/"),F1480+1),2,500)</f>
        <v>#VALUE!</v>
      </c>
      <c r="Q1480" s="67"/>
      <c r="R1480" s="65"/>
      <c r="S1480" s="65" t="str">
        <f aca="false">IF($D1480="","",IF(ISERROR(FIND("/@",RIGHT($Q1480,LEN($Q1480)-FIND("#",SUBSTITUTE($Q1480,"/","#",LEN($Q1480)-LEN(SUBSTITUTE($Q1480,"/",""))))))),IF(LEFT($D1480,4)="BG-X","EG",IF(LEFT($D1480,2)="BG","G",IF(OR(RIGHT($D1480,2)="-0",RIGHT($D1480,3)="-00",RIGHT($D1480,4)="-000"),"","E"))),"A"))</f>
        <v/>
      </c>
      <c r="T1480" s="65"/>
      <c r="U1480" s="65"/>
      <c r="V1480" s="68"/>
      <c r="X1480" s="69"/>
      <c r="Y1480" s="69"/>
      <c r="AE1480" s="72" t="n">
        <f aca="false">D1480</f>
        <v>0</v>
      </c>
      <c r="AF1480" s="73" t="n">
        <f aca="false">F1480</f>
        <v>-1</v>
      </c>
      <c r="AG1480" s="73" t="n">
        <f aca="false">G1480</f>
        <v>0</v>
      </c>
      <c r="AH1480" s="63"/>
      <c r="AI1480" s="63"/>
      <c r="AJ1480" s="64"/>
      <c r="AK1480" s="64"/>
      <c r="AL1480" s="64"/>
      <c r="AM1480" s="73" t="n">
        <f aca="false">M1480</f>
        <v>0</v>
      </c>
      <c r="AN1480" s="73" t="n">
        <f aca="false">N1480</f>
        <v>0</v>
      </c>
      <c r="AO1480" s="73" t="n">
        <f aca="false">O1480</f>
        <v>0</v>
      </c>
      <c r="AP1480" s="73" t="e">
        <f aca="false">P1480</f>
        <v>#VALUE!</v>
      </c>
      <c r="AQ1480" s="73" t="n">
        <f aca="false">Q1480</f>
        <v>0</v>
      </c>
      <c r="AR1480" s="73" t="n">
        <f aca="false">R1480</f>
        <v>0</v>
      </c>
      <c r="AS1480" s="73" t="str">
        <f aca="false">S1480</f>
        <v/>
      </c>
      <c r="AT1480" s="73" t="n">
        <f aca="false">T1480</f>
        <v>0</v>
      </c>
      <c r="AU1480" s="73" t="n">
        <f aca="false">U1480</f>
        <v>0</v>
      </c>
      <c r="AV1480" s="73" t="n">
        <f aca="false">V1480</f>
        <v>0</v>
      </c>
      <c r="AX1480" s="69" t="n">
        <f aca="false">X1480</f>
        <v>0</v>
      </c>
      <c r="AY1480" s="74" t="n">
        <f aca="false">Y1480</f>
        <v>0</v>
      </c>
    </row>
    <row r="1481" customFormat="false" ht="15" hidden="false" customHeight="false" outlineLevel="0" collapsed="false">
      <c r="A1481" s="58" t="str">
        <f aca="false">IF(ISERROR(SEARCH("-X-",D1481)),IF(S1481="G","NO",IF(S1481="E","YES","")),"EXT")</f>
        <v/>
      </c>
      <c r="C1481" s="59"/>
      <c r="D1481" s="60"/>
      <c r="E1481" s="61"/>
      <c r="F1481" s="62" t="n">
        <f aca="false">LEN(Q1481)-LEN(SUBSTITUTE(Q1481,"/",""))-1</f>
        <v>-1</v>
      </c>
      <c r="G1481" s="62"/>
      <c r="H1481" s="63"/>
      <c r="I1481" s="63"/>
      <c r="J1481" s="64"/>
      <c r="K1481" s="64"/>
      <c r="L1481" s="64"/>
      <c r="M1481" s="63"/>
      <c r="N1481" s="65"/>
      <c r="O1481" s="65"/>
      <c r="P1481" s="66" t="e">
        <f aca="false">MID(SUBSTITUTE(SUBSTITUTE(Q1481,"/",CONCATENATE(CHAR(10),"/")),"/",CONCATENATE(CHAR(10),"/"),F1481+1),2,500)</f>
        <v>#VALUE!</v>
      </c>
      <c r="Q1481" s="67"/>
      <c r="R1481" s="65"/>
      <c r="S1481" s="65" t="str">
        <f aca="false">IF($D1481="","",IF(ISERROR(FIND("/@",RIGHT($Q1481,LEN($Q1481)-FIND("#",SUBSTITUTE($Q1481,"/","#",LEN($Q1481)-LEN(SUBSTITUTE($Q1481,"/",""))))))),IF(LEFT($D1481,4)="BG-X","EG",IF(LEFT($D1481,2)="BG","G",IF(OR(RIGHT($D1481,2)="-0",RIGHT($D1481,3)="-00",RIGHT($D1481,4)="-000"),"","E"))),"A"))</f>
        <v/>
      </c>
      <c r="T1481" s="65"/>
      <c r="U1481" s="65"/>
      <c r="V1481" s="68"/>
      <c r="X1481" s="69"/>
      <c r="Y1481" s="69"/>
      <c r="AE1481" s="72" t="n">
        <f aca="false">D1481</f>
        <v>0</v>
      </c>
      <c r="AF1481" s="73" t="n">
        <f aca="false">F1481</f>
        <v>-1</v>
      </c>
      <c r="AG1481" s="73" t="n">
        <f aca="false">G1481</f>
        <v>0</v>
      </c>
      <c r="AH1481" s="63"/>
      <c r="AI1481" s="63"/>
      <c r="AJ1481" s="64"/>
      <c r="AK1481" s="64"/>
      <c r="AL1481" s="64"/>
      <c r="AM1481" s="73" t="n">
        <f aca="false">M1481</f>
        <v>0</v>
      </c>
      <c r="AN1481" s="73" t="n">
        <f aca="false">N1481</f>
        <v>0</v>
      </c>
      <c r="AO1481" s="73" t="n">
        <f aca="false">O1481</f>
        <v>0</v>
      </c>
      <c r="AP1481" s="73" t="e">
        <f aca="false">P1481</f>
        <v>#VALUE!</v>
      </c>
      <c r="AQ1481" s="73" t="n">
        <f aca="false">Q1481</f>
        <v>0</v>
      </c>
      <c r="AR1481" s="73" t="n">
        <f aca="false">R1481</f>
        <v>0</v>
      </c>
      <c r="AS1481" s="73" t="str">
        <f aca="false">S1481</f>
        <v/>
      </c>
      <c r="AT1481" s="73" t="n">
        <f aca="false">T1481</f>
        <v>0</v>
      </c>
      <c r="AU1481" s="73" t="n">
        <f aca="false">U1481</f>
        <v>0</v>
      </c>
      <c r="AV1481" s="73" t="n">
        <f aca="false">V1481</f>
        <v>0</v>
      </c>
      <c r="AX1481" s="69" t="n">
        <f aca="false">X1481</f>
        <v>0</v>
      </c>
      <c r="AY1481" s="74" t="n">
        <f aca="false">Y1481</f>
        <v>0</v>
      </c>
    </row>
    <row r="1482" customFormat="false" ht="15" hidden="false" customHeight="false" outlineLevel="0" collapsed="false">
      <c r="A1482" s="58" t="str">
        <f aca="false">IF(ISERROR(SEARCH("-X-",D1482)),IF(S1482="G","NO",IF(S1482="E","YES","")),"EXT")</f>
        <v/>
      </c>
      <c r="C1482" s="59"/>
      <c r="D1482" s="60"/>
      <c r="E1482" s="61"/>
      <c r="F1482" s="62" t="n">
        <f aca="false">LEN(Q1482)-LEN(SUBSTITUTE(Q1482,"/",""))-1</f>
        <v>-1</v>
      </c>
      <c r="G1482" s="62"/>
      <c r="H1482" s="63"/>
      <c r="I1482" s="63"/>
      <c r="J1482" s="64"/>
      <c r="K1482" s="64"/>
      <c r="L1482" s="64"/>
      <c r="M1482" s="63"/>
      <c r="N1482" s="65"/>
      <c r="O1482" s="65"/>
      <c r="P1482" s="66" t="e">
        <f aca="false">MID(SUBSTITUTE(SUBSTITUTE(Q1482,"/",CONCATENATE(CHAR(10),"/")),"/",CONCATENATE(CHAR(10),"/"),F1482+1),2,500)</f>
        <v>#VALUE!</v>
      </c>
      <c r="Q1482" s="67"/>
      <c r="R1482" s="65"/>
      <c r="S1482" s="65" t="str">
        <f aca="false">IF($D1482="","",IF(ISERROR(FIND("/@",RIGHT($Q1482,LEN($Q1482)-FIND("#",SUBSTITUTE($Q1482,"/","#",LEN($Q1482)-LEN(SUBSTITUTE($Q1482,"/",""))))))),IF(LEFT($D1482,4)="BG-X","EG",IF(LEFT($D1482,2)="BG","G",IF(OR(RIGHT($D1482,2)="-0",RIGHT($D1482,3)="-00",RIGHT($D1482,4)="-000"),"","E"))),"A"))</f>
        <v/>
      </c>
      <c r="T1482" s="65"/>
      <c r="U1482" s="65"/>
      <c r="V1482" s="68"/>
      <c r="X1482" s="69"/>
      <c r="Y1482" s="69"/>
      <c r="AE1482" s="72" t="n">
        <f aca="false">D1482</f>
        <v>0</v>
      </c>
      <c r="AF1482" s="73" t="n">
        <f aca="false">F1482</f>
        <v>-1</v>
      </c>
      <c r="AG1482" s="73" t="n">
        <f aca="false">G1482</f>
        <v>0</v>
      </c>
      <c r="AH1482" s="63"/>
      <c r="AI1482" s="63"/>
      <c r="AJ1482" s="64"/>
      <c r="AK1482" s="64"/>
      <c r="AL1482" s="64"/>
      <c r="AM1482" s="73" t="n">
        <f aca="false">M1482</f>
        <v>0</v>
      </c>
      <c r="AN1482" s="73" t="n">
        <f aca="false">N1482</f>
        <v>0</v>
      </c>
      <c r="AO1482" s="73" t="n">
        <f aca="false">O1482</f>
        <v>0</v>
      </c>
      <c r="AP1482" s="73" t="e">
        <f aca="false">P1482</f>
        <v>#VALUE!</v>
      </c>
      <c r="AQ1482" s="73" t="n">
        <f aca="false">Q1482</f>
        <v>0</v>
      </c>
      <c r="AR1482" s="73" t="n">
        <f aca="false">R1482</f>
        <v>0</v>
      </c>
      <c r="AS1482" s="73" t="str">
        <f aca="false">S1482</f>
        <v/>
      </c>
      <c r="AT1482" s="73" t="n">
        <f aca="false">T1482</f>
        <v>0</v>
      </c>
      <c r="AU1482" s="73" t="n">
        <f aca="false">U1482</f>
        <v>0</v>
      </c>
      <c r="AV1482" s="73" t="n">
        <f aca="false">V1482</f>
        <v>0</v>
      </c>
      <c r="AX1482" s="69" t="n">
        <f aca="false">X1482</f>
        <v>0</v>
      </c>
      <c r="AY1482" s="74" t="n">
        <f aca="false">Y1482</f>
        <v>0</v>
      </c>
    </row>
    <row r="1483" customFormat="false" ht="15" hidden="false" customHeight="false" outlineLevel="0" collapsed="false">
      <c r="A1483" s="58" t="str">
        <f aca="false">IF(ISERROR(SEARCH("-X-",D1483)),IF(S1483="G","NO",IF(S1483="E","YES","")),"EXT")</f>
        <v/>
      </c>
      <c r="C1483" s="59"/>
      <c r="D1483" s="60"/>
      <c r="E1483" s="61"/>
      <c r="F1483" s="62" t="n">
        <f aca="false">LEN(Q1483)-LEN(SUBSTITUTE(Q1483,"/",""))-1</f>
        <v>-1</v>
      </c>
      <c r="G1483" s="62"/>
      <c r="H1483" s="63"/>
      <c r="I1483" s="63"/>
      <c r="J1483" s="64"/>
      <c r="K1483" s="64"/>
      <c r="L1483" s="64"/>
      <c r="M1483" s="63"/>
      <c r="N1483" s="65"/>
      <c r="O1483" s="65"/>
      <c r="P1483" s="66" t="e">
        <f aca="false">MID(SUBSTITUTE(SUBSTITUTE(Q1483,"/",CONCATENATE(CHAR(10),"/")),"/",CONCATENATE(CHAR(10),"/"),F1483+1),2,500)</f>
        <v>#VALUE!</v>
      </c>
      <c r="Q1483" s="67"/>
      <c r="R1483" s="65"/>
      <c r="S1483" s="65" t="str">
        <f aca="false">IF($D1483="","",IF(ISERROR(FIND("/@",RIGHT($Q1483,LEN($Q1483)-FIND("#",SUBSTITUTE($Q1483,"/","#",LEN($Q1483)-LEN(SUBSTITUTE($Q1483,"/",""))))))),IF(LEFT($D1483,4)="BG-X","EG",IF(LEFT($D1483,2)="BG","G",IF(OR(RIGHT($D1483,2)="-0",RIGHT($D1483,3)="-00",RIGHT($D1483,4)="-000"),"","E"))),"A"))</f>
        <v/>
      </c>
      <c r="T1483" s="65"/>
      <c r="U1483" s="65"/>
      <c r="V1483" s="68"/>
      <c r="X1483" s="69"/>
      <c r="Y1483" s="69"/>
      <c r="AE1483" s="72" t="n">
        <f aca="false">D1483</f>
        <v>0</v>
      </c>
      <c r="AF1483" s="73" t="n">
        <f aca="false">F1483</f>
        <v>-1</v>
      </c>
      <c r="AG1483" s="73" t="n">
        <f aca="false">G1483</f>
        <v>0</v>
      </c>
      <c r="AH1483" s="63"/>
      <c r="AI1483" s="63"/>
      <c r="AJ1483" s="64"/>
      <c r="AK1483" s="64"/>
      <c r="AL1483" s="64"/>
      <c r="AM1483" s="73" t="n">
        <f aca="false">M1483</f>
        <v>0</v>
      </c>
      <c r="AN1483" s="73" t="n">
        <f aca="false">N1483</f>
        <v>0</v>
      </c>
      <c r="AO1483" s="73" t="n">
        <f aca="false">O1483</f>
        <v>0</v>
      </c>
      <c r="AP1483" s="73" t="e">
        <f aca="false">P1483</f>
        <v>#VALUE!</v>
      </c>
      <c r="AQ1483" s="73" t="n">
        <f aca="false">Q1483</f>
        <v>0</v>
      </c>
      <c r="AR1483" s="73" t="n">
        <f aca="false">R1483</f>
        <v>0</v>
      </c>
      <c r="AS1483" s="73" t="str">
        <f aca="false">S1483</f>
        <v/>
      </c>
      <c r="AT1483" s="73" t="n">
        <f aca="false">T1483</f>
        <v>0</v>
      </c>
      <c r="AU1483" s="73" t="n">
        <f aca="false">U1483</f>
        <v>0</v>
      </c>
      <c r="AV1483" s="73" t="n">
        <f aca="false">V1483</f>
        <v>0</v>
      </c>
      <c r="AX1483" s="69" t="n">
        <f aca="false">X1483</f>
        <v>0</v>
      </c>
      <c r="AY1483" s="74" t="n">
        <f aca="false">Y1483</f>
        <v>0</v>
      </c>
    </row>
    <row r="1484" customFormat="false" ht="15" hidden="false" customHeight="false" outlineLevel="0" collapsed="false">
      <c r="A1484" s="58" t="str">
        <f aca="false">IF(ISERROR(SEARCH("-X-",D1484)),IF(S1484="G","NO",IF(S1484="E","YES","")),"EXT")</f>
        <v/>
      </c>
      <c r="C1484" s="59"/>
      <c r="D1484" s="60"/>
      <c r="E1484" s="61"/>
      <c r="F1484" s="62" t="n">
        <f aca="false">LEN(Q1484)-LEN(SUBSTITUTE(Q1484,"/",""))-1</f>
        <v>-1</v>
      </c>
      <c r="G1484" s="62"/>
      <c r="H1484" s="63"/>
      <c r="I1484" s="63"/>
      <c r="J1484" s="64"/>
      <c r="K1484" s="64"/>
      <c r="L1484" s="64"/>
      <c r="M1484" s="63"/>
      <c r="N1484" s="65"/>
      <c r="O1484" s="65"/>
      <c r="P1484" s="66" t="e">
        <f aca="false">MID(SUBSTITUTE(SUBSTITUTE(Q1484,"/",CONCATENATE(CHAR(10),"/")),"/",CONCATENATE(CHAR(10),"/"),F1484+1),2,500)</f>
        <v>#VALUE!</v>
      </c>
      <c r="Q1484" s="67"/>
      <c r="R1484" s="65"/>
      <c r="S1484" s="65" t="str">
        <f aca="false">IF($D1484="","",IF(ISERROR(FIND("/@",RIGHT($Q1484,LEN($Q1484)-FIND("#",SUBSTITUTE($Q1484,"/","#",LEN($Q1484)-LEN(SUBSTITUTE($Q1484,"/",""))))))),IF(LEFT($D1484,4)="BG-X","EG",IF(LEFT($D1484,2)="BG","G",IF(OR(RIGHT($D1484,2)="-0",RIGHT($D1484,3)="-00",RIGHT($D1484,4)="-000"),"","E"))),"A"))</f>
        <v/>
      </c>
      <c r="T1484" s="65"/>
      <c r="U1484" s="65"/>
      <c r="V1484" s="68"/>
      <c r="X1484" s="69"/>
      <c r="Y1484" s="69"/>
      <c r="AE1484" s="72" t="n">
        <f aca="false">D1484</f>
        <v>0</v>
      </c>
      <c r="AF1484" s="73" t="n">
        <f aca="false">F1484</f>
        <v>-1</v>
      </c>
      <c r="AG1484" s="73" t="n">
        <f aca="false">G1484</f>
        <v>0</v>
      </c>
      <c r="AH1484" s="63"/>
      <c r="AI1484" s="63"/>
      <c r="AJ1484" s="64"/>
      <c r="AK1484" s="64"/>
      <c r="AL1484" s="64"/>
      <c r="AM1484" s="73" t="n">
        <f aca="false">M1484</f>
        <v>0</v>
      </c>
      <c r="AN1484" s="73" t="n">
        <f aca="false">N1484</f>
        <v>0</v>
      </c>
      <c r="AO1484" s="73" t="n">
        <f aca="false">O1484</f>
        <v>0</v>
      </c>
      <c r="AP1484" s="73" t="e">
        <f aca="false">P1484</f>
        <v>#VALUE!</v>
      </c>
      <c r="AQ1484" s="73" t="n">
        <f aca="false">Q1484</f>
        <v>0</v>
      </c>
      <c r="AR1484" s="73" t="n">
        <f aca="false">R1484</f>
        <v>0</v>
      </c>
      <c r="AS1484" s="73" t="str">
        <f aca="false">S1484</f>
        <v/>
      </c>
      <c r="AT1484" s="73" t="n">
        <f aca="false">T1484</f>
        <v>0</v>
      </c>
      <c r="AU1484" s="73" t="n">
        <f aca="false">U1484</f>
        <v>0</v>
      </c>
      <c r="AV1484" s="73" t="n">
        <f aca="false">V1484</f>
        <v>0</v>
      </c>
      <c r="AX1484" s="69" t="n">
        <f aca="false">X1484</f>
        <v>0</v>
      </c>
      <c r="AY1484" s="74" t="n">
        <f aca="false">Y1484</f>
        <v>0</v>
      </c>
    </row>
    <row r="1485" customFormat="false" ht="15" hidden="false" customHeight="false" outlineLevel="0" collapsed="false">
      <c r="A1485" s="58" t="str">
        <f aca="false">IF(ISERROR(SEARCH("-X-",D1485)),IF(S1485="G","NO",IF(S1485="E","YES","")),"EXT")</f>
        <v/>
      </c>
      <c r="C1485" s="59"/>
      <c r="D1485" s="60"/>
      <c r="E1485" s="61"/>
      <c r="F1485" s="62" t="n">
        <f aca="false">LEN(Q1485)-LEN(SUBSTITUTE(Q1485,"/",""))-1</f>
        <v>-1</v>
      </c>
      <c r="G1485" s="62"/>
      <c r="H1485" s="63"/>
      <c r="I1485" s="63"/>
      <c r="J1485" s="64"/>
      <c r="K1485" s="64"/>
      <c r="L1485" s="64"/>
      <c r="M1485" s="63"/>
      <c r="N1485" s="65"/>
      <c r="O1485" s="65"/>
      <c r="P1485" s="66" t="e">
        <f aca="false">MID(SUBSTITUTE(SUBSTITUTE(Q1485,"/",CONCATENATE(CHAR(10),"/")),"/",CONCATENATE(CHAR(10),"/"),F1485+1),2,500)</f>
        <v>#VALUE!</v>
      </c>
      <c r="Q1485" s="67"/>
      <c r="R1485" s="65"/>
      <c r="S1485" s="65" t="str">
        <f aca="false">IF($D1485="","",IF(ISERROR(FIND("/@",RIGHT($Q1485,LEN($Q1485)-FIND("#",SUBSTITUTE($Q1485,"/","#",LEN($Q1485)-LEN(SUBSTITUTE($Q1485,"/",""))))))),IF(LEFT($D1485,4)="BG-X","EG",IF(LEFT($D1485,2)="BG","G",IF(OR(RIGHT($D1485,2)="-0",RIGHT($D1485,3)="-00",RIGHT($D1485,4)="-000"),"","E"))),"A"))</f>
        <v/>
      </c>
      <c r="T1485" s="65"/>
      <c r="U1485" s="65"/>
      <c r="V1485" s="68"/>
      <c r="X1485" s="69"/>
      <c r="Y1485" s="69"/>
      <c r="AE1485" s="72" t="n">
        <f aca="false">D1485</f>
        <v>0</v>
      </c>
      <c r="AF1485" s="73" t="n">
        <f aca="false">F1485</f>
        <v>-1</v>
      </c>
      <c r="AG1485" s="73" t="n">
        <f aca="false">G1485</f>
        <v>0</v>
      </c>
      <c r="AH1485" s="63"/>
      <c r="AI1485" s="63"/>
      <c r="AJ1485" s="64"/>
      <c r="AK1485" s="64"/>
      <c r="AL1485" s="64"/>
      <c r="AM1485" s="73" t="n">
        <f aca="false">M1485</f>
        <v>0</v>
      </c>
      <c r="AN1485" s="73" t="n">
        <f aca="false">N1485</f>
        <v>0</v>
      </c>
      <c r="AO1485" s="73" t="n">
        <f aca="false">O1485</f>
        <v>0</v>
      </c>
      <c r="AP1485" s="73" t="e">
        <f aca="false">P1485</f>
        <v>#VALUE!</v>
      </c>
      <c r="AQ1485" s="73" t="n">
        <f aca="false">Q1485</f>
        <v>0</v>
      </c>
      <c r="AR1485" s="73" t="n">
        <f aca="false">R1485</f>
        <v>0</v>
      </c>
      <c r="AS1485" s="73" t="str">
        <f aca="false">S1485</f>
        <v/>
      </c>
      <c r="AT1485" s="73" t="n">
        <f aca="false">T1485</f>
        <v>0</v>
      </c>
      <c r="AU1485" s="73" t="n">
        <f aca="false">U1485</f>
        <v>0</v>
      </c>
      <c r="AV1485" s="73" t="n">
        <f aca="false">V1485</f>
        <v>0</v>
      </c>
      <c r="AX1485" s="69" t="n">
        <f aca="false">X1485</f>
        <v>0</v>
      </c>
      <c r="AY1485" s="74" t="n">
        <f aca="false">Y1485</f>
        <v>0</v>
      </c>
    </row>
    <row r="1486" customFormat="false" ht="15" hidden="false" customHeight="false" outlineLevel="0" collapsed="false">
      <c r="A1486" s="58" t="str">
        <f aca="false">IF(ISERROR(SEARCH("-X-",D1486)),IF(S1486="G","NO",IF(S1486="E","YES","")),"EXT")</f>
        <v/>
      </c>
      <c r="C1486" s="59"/>
      <c r="D1486" s="60"/>
      <c r="E1486" s="61"/>
      <c r="F1486" s="62" t="n">
        <f aca="false">LEN(Q1486)-LEN(SUBSTITUTE(Q1486,"/",""))-1</f>
        <v>-1</v>
      </c>
      <c r="G1486" s="62"/>
      <c r="H1486" s="63"/>
      <c r="I1486" s="63"/>
      <c r="J1486" s="64"/>
      <c r="K1486" s="64"/>
      <c r="L1486" s="64"/>
      <c r="M1486" s="63"/>
      <c r="N1486" s="65"/>
      <c r="O1486" s="65"/>
      <c r="P1486" s="66" t="e">
        <f aca="false">MID(SUBSTITUTE(SUBSTITUTE(Q1486,"/",CONCATENATE(CHAR(10),"/")),"/",CONCATENATE(CHAR(10),"/"),F1486+1),2,500)</f>
        <v>#VALUE!</v>
      </c>
      <c r="Q1486" s="67"/>
      <c r="R1486" s="65"/>
      <c r="S1486" s="65" t="str">
        <f aca="false">IF($D1486="","",IF(ISERROR(FIND("/@",RIGHT($Q1486,LEN($Q1486)-FIND("#",SUBSTITUTE($Q1486,"/","#",LEN($Q1486)-LEN(SUBSTITUTE($Q1486,"/",""))))))),IF(LEFT($D1486,4)="BG-X","EG",IF(LEFT($D1486,2)="BG","G",IF(OR(RIGHT($D1486,2)="-0",RIGHT($D1486,3)="-00",RIGHT($D1486,4)="-000"),"","E"))),"A"))</f>
        <v/>
      </c>
      <c r="T1486" s="65"/>
      <c r="U1486" s="65"/>
      <c r="V1486" s="68"/>
      <c r="X1486" s="69"/>
      <c r="Y1486" s="69"/>
      <c r="AE1486" s="72" t="n">
        <f aca="false">D1486</f>
        <v>0</v>
      </c>
      <c r="AF1486" s="73" t="n">
        <f aca="false">F1486</f>
        <v>-1</v>
      </c>
      <c r="AG1486" s="73" t="n">
        <f aca="false">G1486</f>
        <v>0</v>
      </c>
      <c r="AH1486" s="63"/>
      <c r="AI1486" s="63"/>
      <c r="AJ1486" s="64"/>
      <c r="AK1486" s="64"/>
      <c r="AL1486" s="64"/>
      <c r="AM1486" s="73" t="n">
        <f aca="false">M1486</f>
        <v>0</v>
      </c>
      <c r="AN1486" s="73" t="n">
        <f aca="false">N1486</f>
        <v>0</v>
      </c>
      <c r="AO1486" s="73" t="n">
        <f aca="false">O1486</f>
        <v>0</v>
      </c>
      <c r="AP1486" s="73" t="e">
        <f aca="false">P1486</f>
        <v>#VALUE!</v>
      </c>
      <c r="AQ1486" s="73" t="n">
        <f aca="false">Q1486</f>
        <v>0</v>
      </c>
      <c r="AR1486" s="73" t="n">
        <f aca="false">R1486</f>
        <v>0</v>
      </c>
      <c r="AS1486" s="73" t="str">
        <f aca="false">S1486</f>
        <v/>
      </c>
      <c r="AT1486" s="73" t="n">
        <f aca="false">T1486</f>
        <v>0</v>
      </c>
      <c r="AU1486" s="73" t="n">
        <f aca="false">U1486</f>
        <v>0</v>
      </c>
      <c r="AV1486" s="73" t="n">
        <f aca="false">V1486</f>
        <v>0</v>
      </c>
      <c r="AX1486" s="69" t="n">
        <f aca="false">X1486</f>
        <v>0</v>
      </c>
      <c r="AY1486" s="74" t="n">
        <f aca="false">Y1486</f>
        <v>0</v>
      </c>
    </row>
    <row r="1487" customFormat="false" ht="15" hidden="false" customHeight="false" outlineLevel="0" collapsed="false">
      <c r="A1487" s="58" t="str">
        <f aca="false">IF(ISERROR(SEARCH("-X-",D1487)),IF(S1487="G","NO",IF(S1487="E","YES","")),"EXT")</f>
        <v/>
      </c>
      <c r="C1487" s="59"/>
      <c r="D1487" s="60"/>
      <c r="E1487" s="61"/>
      <c r="F1487" s="62" t="n">
        <f aca="false">LEN(Q1487)-LEN(SUBSTITUTE(Q1487,"/",""))-1</f>
        <v>-1</v>
      </c>
      <c r="G1487" s="62"/>
      <c r="H1487" s="63"/>
      <c r="I1487" s="63"/>
      <c r="J1487" s="64"/>
      <c r="K1487" s="64"/>
      <c r="L1487" s="64"/>
      <c r="M1487" s="63"/>
      <c r="N1487" s="65"/>
      <c r="O1487" s="65"/>
      <c r="P1487" s="66" t="e">
        <f aca="false">MID(SUBSTITUTE(SUBSTITUTE(Q1487,"/",CONCATENATE(CHAR(10),"/")),"/",CONCATENATE(CHAR(10),"/"),F1487+1),2,500)</f>
        <v>#VALUE!</v>
      </c>
      <c r="Q1487" s="67"/>
      <c r="R1487" s="65"/>
      <c r="S1487" s="65" t="str">
        <f aca="false">IF($D1487="","",IF(ISERROR(FIND("/@",RIGHT($Q1487,LEN($Q1487)-FIND("#",SUBSTITUTE($Q1487,"/","#",LEN($Q1487)-LEN(SUBSTITUTE($Q1487,"/",""))))))),IF(LEFT($D1487,4)="BG-X","EG",IF(LEFT($D1487,2)="BG","G",IF(OR(RIGHT($D1487,2)="-0",RIGHT($D1487,3)="-00",RIGHT($D1487,4)="-000"),"","E"))),"A"))</f>
        <v/>
      </c>
      <c r="T1487" s="65"/>
      <c r="U1487" s="65"/>
      <c r="V1487" s="68"/>
      <c r="X1487" s="69"/>
      <c r="Y1487" s="69"/>
      <c r="AE1487" s="72" t="n">
        <f aca="false">D1487</f>
        <v>0</v>
      </c>
      <c r="AF1487" s="73" t="n">
        <f aca="false">F1487</f>
        <v>-1</v>
      </c>
      <c r="AG1487" s="73" t="n">
        <f aca="false">G1487</f>
        <v>0</v>
      </c>
      <c r="AH1487" s="63"/>
      <c r="AI1487" s="63"/>
      <c r="AJ1487" s="64"/>
      <c r="AK1487" s="64"/>
      <c r="AL1487" s="64"/>
      <c r="AM1487" s="73" t="n">
        <f aca="false">M1487</f>
        <v>0</v>
      </c>
      <c r="AN1487" s="73" t="n">
        <f aca="false">N1487</f>
        <v>0</v>
      </c>
      <c r="AO1487" s="73" t="n">
        <f aca="false">O1487</f>
        <v>0</v>
      </c>
      <c r="AP1487" s="73" t="e">
        <f aca="false">P1487</f>
        <v>#VALUE!</v>
      </c>
      <c r="AQ1487" s="73" t="n">
        <f aca="false">Q1487</f>
        <v>0</v>
      </c>
      <c r="AR1487" s="73" t="n">
        <f aca="false">R1487</f>
        <v>0</v>
      </c>
      <c r="AS1487" s="73" t="str">
        <f aca="false">S1487</f>
        <v/>
      </c>
      <c r="AT1487" s="73" t="n">
        <f aca="false">T1487</f>
        <v>0</v>
      </c>
      <c r="AU1487" s="73" t="n">
        <f aca="false">U1487</f>
        <v>0</v>
      </c>
      <c r="AV1487" s="73" t="n">
        <f aca="false">V1487</f>
        <v>0</v>
      </c>
      <c r="AX1487" s="69" t="n">
        <f aca="false">X1487</f>
        <v>0</v>
      </c>
      <c r="AY1487" s="74" t="n">
        <f aca="false">Y1487</f>
        <v>0</v>
      </c>
    </row>
    <row r="1488" customFormat="false" ht="15" hidden="false" customHeight="false" outlineLevel="0" collapsed="false">
      <c r="A1488" s="58" t="str">
        <f aca="false">IF(ISERROR(SEARCH("-X-",D1488)),IF(S1488="G","NO",IF(S1488="E","YES","")),"EXT")</f>
        <v/>
      </c>
      <c r="C1488" s="59"/>
      <c r="D1488" s="60"/>
      <c r="E1488" s="61"/>
      <c r="F1488" s="62" t="n">
        <f aca="false">LEN(Q1488)-LEN(SUBSTITUTE(Q1488,"/",""))-1</f>
        <v>-1</v>
      </c>
      <c r="G1488" s="62"/>
      <c r="H1488" s="63"/>
      <c r="I1488" s="63"/>
      <c r="J1488" s="64"/>
      <c r="K1488" s="64"/>
      <c r="L1488" s="64"/>
      <c r="M1488" s="63"/>
      <c r="N1488" s="65"/>
      <c r="O1488" s="65"/>
      <c r="P1488" s="66" t="e">
        <f aca="false">MID(SUBSTITUTE(SUBSTITUTE(Q1488,"/",CONCATENATE(CHAR(10),"/")),"/",CONCATENATE(CHAR(10),"/"),F1488+1),2,500)</f>
        <v>#VALUE!</v>
      </c>
      <c r="Q1488" s="67"/>
      <c r="R1488" s="65"/>
      <c r="S1488" s="65" t="str">
        <f aca="false">IF($D1488="","",IF(ISERROR(FIND("/@",RIGHT($Q1488,LEN($Q1488)-FIND("#",SUBSTITUTE($Q1488,"/","#",LEN($Q1488)-LEN(SUBSTITUTE($Q1488,"/",""))))))),IF(LEFT($D1488,4)="BG-X","EG",IF(LEFT($D1488,2)="BG","G",IF(OR(RIGHT($D1488,2)="-0",RIGHT($D1488,3)="-00",RIGHT($D1488,4)="-000"),"","E"))),"A"))</f>
        <v/>
      </c>
      <c r="T1488" s="65"/>
      <c r="U1488" s="65"/>
      <c r="V1488" s="68"/>
      <c r="X1488" s="69"/>
      <c r="Y1488" s="69"/>
      <c r="AE1488" s="72" t="n">
        <f aca="false">D1488</f>
        <v>0</v>
      </c>
      <c r="AF1488" s="73" t="n">
        <f aca="false">F1488</f>
        <v>-1</v>
      </c>
      <c r="AG1488" s="73" t="n">
        <f aca="false">G1488</f>
        <v>0</v>
      </c>
      <c r="AH1488" s="63"/>
      <c r="AI1488" s="63"/>
      <c r="AJ1488" s="64"/>
      <c r="AK1488" s="64"/>
      <c r="AL1488" s="64"/>
      <c r="AM1488" s="73" t="n">
        <f aca="false">M1488</f>
        <v>0</v>
      </c>
      <c r="AN1488" s="73" t="n">
        <f aca="false">N1488</f>
        <v>0</v>
      </c>
      <c r="AO1488" s="73" t="n">
        <f aca="false">O1488</f>
        <v>0</v>
      </c>
      <c r="AP1488" s="73" t="e">
        <f aca="false">P1488</f>
        <v>#VALUE!</v>
      </c>
      <c r="AQ1488" s="73" t="n">
        <f aca="false">Q1488</f>
        <v>0</v>
      </c>
      <c r="AR1488" s="73" t="n">
        <f aca="false">R1488</f>
        <v>0</v>
      </c>
      <c r="AS1488" s="73" t="str">
        <f aca="false">S1488</f>
        <v/>
      </c>
      <c r="AT1488" s="73" t="n">
        <f aca="false">T1488</f>
        <v>0</v>
      </c>
      <c r="AU1488" s="73" t="n">
        <f aca="false">U1488</f>
        <v>0</v>
      </c>
      <c r="AV1488" s="73" t="n">
        <f aca="false">V1488</f>
        <v>0</v>
      </c>
      <c r="AX1488" s="69" t="n">
        <f aca="false">X1488</f>
        <v>0</v>
      </c>
      <c r="AY1488" s="74" t="n">
        <f aca="false">Y1488</f>
        <v>0</v>
      </c>
    </row>
    <row r="1489" customFormat="false" ht="15" hidden="false" customHeight="false" outlineLevel="0" collapsed="false">
      <c r="A1489" s="58" t="str">
        <f aca="false">IF(ISERROR(SEARCH("-X-",D1489)),IF(S1489="G","NO",IF(S1489="E","YES","")),"EXT")</f>
        <v/>
      </c>
      <c r="C1489" s="59"/>
      <c r="D1489" s="60"/>
      <c r="E1489" s="61"/>
      <c r="F1489" s="62" t="n">
        <f aca="false">LEN(Q1489)-LEN(SUBSTITUTE(Q1489,"/",""))-1</f>
        <v>-1</v>
      </c>
      <c r="G1489" s="62"/>
      <c r="H1489" s="63"/>
      <c r="I1489" s="63"/>
      <c r="J1489" s="64"/>
      <c r="K1489" s="64"/>
      <c r="L1489" s="64"/>
      <c r="M1489" s="63"/>
      <c r="N1489" s="65"/>
      <c r="O1489" s="65"/>
      <c r="P1489" s="66" t="e">
        <f aca="false">MID(SUBSTITUTE(SUBSTITUTE(Q1489,"/",CONCATENATE(CHAR(10),"/")),"/",CONCATENATE(CHAR(10),"/"),F1489+1),2,500)</f>
        <v>#VALUE!</v>
      </c>
      <c r="Q1489" s="67"/>
      <c r="R1489" s="65"/>
      <c r="S1489" s="65" t="str">
        <f aca="false">IF($D1489="","",IF(ISERROR(FIND("/@",RIGHT($Q1489,LEN($Q1489)-FIND("#",SUBSTITUTE($Q1489,"/","#",LEN($Q1489)-LEN(SUBSTITUTE($Q1489,"/",""))))))),IF(LEFT($D1489,4)="BG-X","EG",IF(LEFT($D1489,2)="BG","G",IF(OR(RIGHT($D1489,2)="-0",RIGHT($D1489,3)="-00",RIGHT($D1489,4)="-000"),"","E"))),"A"))</f>
        <v/>
      </c>
      <c r="T1489" s="65"/>
      <c r="U1489" s="65"/>
      <c r="V1489" s="68"/>
      <c r="X1489" s="69"/>
      <c r="Y1489" s="69"/>
      <c r="AE1489" s="72" t="n">
        <f aca="false">D1489</f>
        <v>0</v>
      </c>
      <c r="AF1489" s="73" t="n">
        <f aca="false">F1489</f>
        <v>-1</v>
      </c>
      <c r="AG1489" s="73" t="n">
        <f aca="false">G1489</f>
        <v>0</v>
      </c>
      <c r="AH1489" s="63"/>
      <c r="AI1489" s="63"/>
      <c r="AJ1489" s="64"/>
      <c r="AK1489" s="64"/>
      <c r="AL1489" s="64"/>
      <c r="AM1489" s="73" t="n">
        <f aca="false">M1489</f>
        <v>0</v>
      </c>
      <c r="AN1489" s="73" t="n">
        <f aca="false">N1489</f>
        <v>0</v>
      </c>
      <c r="AO1489" s="73" t="n">
        <f aca="false">O1489</f>
        <v>0</v>
      </c>
      <c r="AP1489" s="73" t="e">
        <f aca="false">P1489</f>
        <v>#VALUE!</v>
      </c>
      <c r="AQ1489" s="73" t="n">
        <f aca="false">Q1489</f>
        <v>0</v>
      </c>
      <c r="AR1489" s="73" t="n">
        <f aca="false">R1489</f>
        <v>0</v>
      </c>
      <c r="AS1489" s="73" t="str">
        <f aca="false">S1489</f>
        <v/>
      </c>
      <c r="AT1489" s="73" t="n">
        <f aca="false">T1489</f>
        <v>0</v>
      </c>
      <c r="AU1489" s="73" t="n">
        <f aca="false">U1489</f>
        <v>0</v>
      </c>
      <c r="AV1489" s="73" t="n">
        <f aca="false">V1489</f>
        <v>0</v>
      </c>
      <c r="AX1489" s="69" t="n">
        <f aca="false">X1489</f>
        <v>0</v>
      </c>
      <c r="AY1489" s="74" t="n">
        <f aca="false">Y1489</f>
        <v>0</v>
      </c>
    </row>
    <row r="1490" customFormat="false" ht="15" hidden="false" customHeight="false" outlineLevel="0" collapsed="false">
      <c r="A1490" s="58" t="str">
        <f aca="false">IF(ISERROR(SEARCH("-X-",D1490)),IF(S1490="G","NO",IF(S1490="E","YES","")),"EXT")</f>
        <v/>
      </c>
      <c r="C1490" s="59"/>
      <c r="D1490" s="60"/>
      <c r="E1490" s="61"/>
      <c r="F1490" s="62" t="n">
        <f aca="false">LEN(Q1490)-LEN(SUBSTITUTE(Q1490,"/",""))-1</f>
        <v>-1</v>
      </c>
      <c r="G1490" s="62"/>
      <c r="H1490" s="63"/>
      <c r="I1490" s="63"/>
      <c r="J1490" s="64"/>
      <c r="K1490" s="64"/>
      <c r="L1490" s="64"/>
      <c r="M1490" s="63"/>
      <c r="N1490" s="65"/>
      <c r="O1490" s="65"/>
      <c r="P1490" s="66" t="e">
        <f aca="false">MID(SUBSTITUTE(SUBSTITUTE(Q1490,"/",CONCATENATE(CHAR(10),"/")),"/",CONCATENATE(CHAR(10),"/"),F1490+1),2,500)</f>
        <v>#VALUE!</v>
      </c>
      <c r="Q1490" s="67"/>
      <c r="R1490" s="65"/>
      <c r="S1490" s="65" t="str">
        <f aca="false">IF($D1490="","",IF(ISERROR(FIND("/@",RIGHT($Q1490,LEN($Q1490)-FIND("#",SUBSTITUTE($Q1490,"/","#",LEN($Q1490)-LEN(SUBSTITUTE($Q1490,"/",""))))))),IF(LEFT($D1490,4)="BG-X","EG",IF(LEFT($D1490,2)="BG","G",IF(OR(RIGHT($D1490,2)="-0",RIGHT($D1490,3)="-00",RIGHT($D1490,4)="-000"),"","E"))),"A"))</f>
        <v/>
      </c>
      <c r="T1490" s="65"/>
      <c r="U1490" s="65"/>
      <c r="V1490" s="68"/>
      <c r="X1490" s="69"/>
      <c r="Y1490" s="69"/>
      <c r="AE1490" s="72" t="n">
        <f aca="false">D1490</f>
        <v>0</v>
      </c>
      <c r="AF1490" s="73" t="n">
        <f aca="false">F1490</f>
        <v>-1</v>
      </c>
      <c r="AG1490" s="73" t="n">
        <f aca="false">G1490</f>
        <v>0</v>
      </c>
      <c r="AH1490" s="63"/>
      <c r="AI1490" s="63"/>
      <c r="AJ1490" s="64"/>
      <c r="AK1490" s="64"/>
      <c r="AL1490" s="64"/>
      <c r="AM1490" s="73" t="n">
        <f aca="false">M1490</f>
        <v>0</v>
      </c>
      <c r="AN1490" s="73" t="n">
        <f aca="false">N1490</f>
        <v>0</v>
      </c>
      <c r="AO1490" s="73" t="n">
        <f aca="false">O1490</f>
        <v>0</v>
      </c>
      <c r="AP1490" s="73" t="e">
        <f aca="false">P1490</f>
        <v>#VALUE!</v>
      </c>
      <c r="AQ1490" s="73" t="n">
        <f aca="false">Q1490</f>
        <v>0</v>
      </c>
      <c r="AR1490" s="73" t="n">
        <f aca="false">R1490</f>
        <v>0</v>
      </c>
      <c r="AS1490" s="73" t="str">
        <f aca="false">S1490</f>
        <v/>
      </c>
      <c r="AT1490" s="73" t="n">
        <f aca="false">T1490</f>
        <v>0</v>
      </c>
      <c r="AU1490" s="73" t="n">
        <f aca="false">U1490</f>
        <v>0</v>
      </c>
      <c r="AV1490" s="73" t="n">
        <f aca="false">V1490</f>
        <v>0</v>
      </c>
      <c r="AX1490" s="69" t="n">
        <f aca="false">X1490</f>
        <v>0</v>
      </c>
      <c r="AY1490" s="74" t="n">
        <f aca="false">Y1490</f>
        <v>0</v>
      </c>
    </row>
    <row r="1491" customFormat="false" ht="15" hidden="false" customHeight="false" outlineLevel="0" collapsed="false">
      <c r="A1491" s="58" t="str">
        <f aca="false">IF(ISERROR(SEARCH("-X-",D1491)),IF(S1491="G","NO",IF(S1491="E","YES","")),"EXT")</f>
        <v/>
      </c>
      <c r="C1491" s="59"/>
      <c r="D1491" s="60"/>
      <c r="E1491" s="61"/>
      <c r="F1491" s="62" t="n">
        <f aca="false">LEN(Q1491)-LEN(SUBSTITUTE(Q1491,"/",""))-1</f>
        <v>-1</v>
      </c>
      <c r="G1491" s="62"/>
      <c r="H1491" s="63"/>
      <c r="I1491" s="63"/>
      <c r="J1491" s="64"/>
      <c r="K1491" s="64"/>
      <c r="L1491" s="64"/>
      <c r="M1491" s="63"/>
      <c r="N1491" s="65"/>
      <c r="O1491" s="65"/>
      <c r="P1491" s="66" t="e">
        <f aca="false">MID(SUBSTITUTE(SUBSTITUTE(Q1491,"/",CONCATENATE(CHAR(10),"/")),"/",CONCATENATE(CHAR(10),"/"),F1491+1),2,500)</f>
        <v>#VALUE!</v>
      </c>
      <c r="Q1491" s="67"/>
      <c r="R1491" s="65"/>
      <c r="S1491" s="65" t="str">
        <f aca="false">IF($D1491="","",IF(ISERROR(FIND("/@",RIGHT($Q1491,LEN($Q1491)-FIND("#",SUBSTITUTE($Q1491,"/","#",LEN($Q1491)-LEN(SUBSTITUTE($Q1491,"/",""))))))),IF(LEFT($D1491,4)="BG-X","EG",IF(LEFT($D1491,2)="BG","G",IF(OR(RIGHT($D1491,2)="-0",RIGHT($D1491,3)="-00",RIGHT($D1491,4)="-000"),"","E"))),"A"))</f>
        <v/>
      </c>
      <c r="T1491" s="65"/>
      <c r="U1491" s="65"/>
      <c r="V1491" s="68"/>
      <c r="X1491" s="69"/>
      <c r="Y1491" s="69"/>
      <c r="AE1491" s="72" t="n">
        <f aca="false">D1491</f>
        <v>0</v>
      </c>
      <c r="AF1491" s="73" t="n">
        <f aca="false">F1491</f>
        <v>-1</v>
      </c>
      <c r="AG1491" s="73" t="n">
        <f aca="false">G1491</f>
        <v>0</v>
      </c>
      <c r="AH1491" s="63"/>
      <c r="AI1491" s="63"/>
      <c r="AJ1491" s="64"/>
      <c r="AK1491" s="64"/>
      <c r="AL1491" s="64"/>
      <c r="AM1491" s="73" t="n">
        <f aca="false">M1491</f>
        <v>0</v>
      </c>
      <c r="AN1491" s="73" t="n">
        <f aca="false">N1491</f>
        <v>0</v>
      </c>
      <c r="AO1491" s="73" t="n">
        <f aca="false">O1491</f>
        <v>0</v>
      </c>
      <c r="AP1491" s="73" t="e">
        <f aca="false">P1491</f>
        <v>#VALUE!</v>
      </c>
      <c r="AQ1491" s="73" t="n">
        <f aca="false">Q1491</f>
        <v>0</v>
      </c>
      <c r="AR1491" s="73" t="n">
        <f aca="false">R1491</f>
        <v>0</v>
      </c>
      <c r="AS1491" s="73" t="str">
        <f aca="false">S1491</f>
        <v/>
      </c>
      <c r="AT1491" s="73" t="n">
        <f aca="false">T1491</f>
        <v>0</v>
      </c>
      <c r="AU1491" s="73" t="n">
        <f aca="false">U1491</f>
        <v>0</v>
      </c>
      <c r="AV1491" s="73" t="n">
        <f aca="false">V1491</f>
        <v>0</v>
      </c>
      <c r="AX1491" s="69" t="n">
        <f aca="false">X1491</f>
        <v>0</v>
      </c>
      <c r="AY1491" s="74" t="n">
        <f aca="false">Y1491</f>
        <v>0</v>
      </c>
    </row>
    <row r="1492" customFormat="false" ht="15" hidden="false" customHeight="false" outlineLevel="0" collapsed="false">
      <c r="A1492" s="58" t="str">
        <f aca="false">IF(ISERROR(SEARCH("-X-",D1492)),IF(S1492="G","NO",IF(S1492="E","YES","")),"EXT")</f>
        <v/>
      </c>
      <c r="C1492" s="59"/>
      <c r="D1492" s="60"/>
      <c r="E1492" s="61"/>
      <c r="F1492" s="62" t="n">
        <f aca="false">LEN(Q1492)-LEN(SUBSTITUTE(Q1492,"/",""))-1</f>
        <v>-1</v>
      </c>
      <c r="G1492" s="62"/>
      <c r="H1492" s="63"/>
      <c r="I1492" s="63"/>
      <c r="J1492" s="64"/>
      <c r="K1492" s="64"/>
      <c r="L1492" s="64"/>
      <c r="M1492" s="63"/>
      <c r="N1492" s="65"/>
      <c r="O1492" s="65"/>
      <c r="P1492" s="66" t="e">
        <f aca="false">MID(SUBSTITUTE(SUBSTITUTE(Q1492,"/",CONCATENATE(CHAR(10),"/")),"/",CONCATENATE(CHAR(10),"/"),F1492+1),2,500)</f>
        <v>#VALUE!</v>
      </c>
      <c r="Q1492" s="67"/>
      <c r="R1492" s="65"/>
      <c r="S1492" s="65" t="str">
        <f aca="false">IF($D1492="","",IF(ISERROR(FIND("/@",RIGHT($Q1492,LEN($Q1492)-FIND("#",SUBSTITUTE($Q1492,"/","#",LEN($Q1492)-LEN(SUBSTITUTE($Q1492,"/",""))))))),IF(LEFT($D1492,4)="BG-X","EG",IF(LEFT($D1492,2)="BG","G",IF(OR(RIGHT($D1492,2)="-0",RIGHT($D1492,3)="-00",RIGHT($D1492,4)="-000"),"","E"))),"A"))</f>
        <v/>
      </c>
      <c r="T1492" s="65"/>
      <c r="U1492" s="65"/>
      <c r="V1492" s="68"/>
      <c r="X1492" s="69"/>
      <c r="Y1492" s="69"/>
      <c r="AE1492" s="72" t="n">
        <f aca="false">D1492</f>
        <v>0</v>
      </c>
      <c r="AF1492" s="73" t="n">
        <f aca="false">F1492</f>
        <v>-1</v>
      </c>
      <c r="AG1492" s="73" t="n">
        <f aca="false">G1492</f>
        <v>0</v>
      </c>
      <c r="AH1492" s="63"/>
      <c r="AI1492" s="63"/>
      <c r="AJ1492" s="64"/>
      <c r="AK1492" s="64"/>
      <c r="AL1492" s="64"/>
      <c r="AM1492" s="73" t="n">
        <f aca="false">M1492</f>
        <v>0</v>
      </c>
      <c r="AN1492" s="73" t="n">
        <f aca="false">N1492</f>
        <v>0</v>
      </c>
      <c r="AO1492" s="73" t="n">
        <f aca="false">O1492</f>
        <v>0</v>
      </c>
      <c r="AP1492" s="73" t="e">
        <f aca="false">P1492</f>
        <v>#VALUE!</v>
      </c>
      <c r="AQ1492" s="73" t="n">
        <f aca="false">Q1492</f>
        <v>0</v>
      </c>
      <c r="AR1492" s="73" t="n">
        <f aca="false">R1492</f>
        <v>0</v>
      </c>
      <c r="AS1492" s="73" t="str">
        <f aca="false">S1492</f>
        <v/>
      </c>
      <c r="AT1492" s="73" t="n">
        <f aca="false">T1492</f>
        <v>0</v>
      </c>
      <c r="AU1492" s="73" t="n">
        <f aca="false">U1492</f>
        <v>0</v>
      </c>
      <c r="AV1492" s="73" t="n">
        <f aca="false">V1492</f>
        <v>0</v>
      </c>
      <c r="AX1492" s="69" t="n">
        <f aca="false">X1492</f>
        <v>0</v>
      </c>
      <c r="AY1492" s="74" t="n">
        <f aca="false">Y1492</f>
        <v>0</v>
      </c>
    </row>
    <row r="1493" customFormat="false" ht="15" hidden="false" customHeight="false" outlineLevel="0" collapsed="false">
      <c r="A1493" s="58" t="str">
        <f aca="false">IF(ISERROR(SEARCH("-X-",D1493)),IF(S1493="G","NO",IF(S1493="E","YES","")),"EXT")</f>
        <v/>
      </c>
      <c r="C1493" s="59"/>
      <c r="D1493" s="60"/>
      <c r="E1493" s="61"/>
      <c r="F1493" s="62" t="n">
        <f aca="false">LEN(Q1493)-LEN(SUBSTITUTE(Q1493,"/",""))-1</f>
        <v>-1</v>
      </c>
      <c r="G1493" s="62"/>
      <c r="H1493" s="63"/>
      <c r="I1493" s="63"/>
      <c r="J1493" s="64"/>
      <c r="K1493" s="64"/>
      <c r="L1493" s="64"/>
      <c r="M1493" s="63"/>
      <c r="N1493" s="65"/>
      <c r="O1493" s="65"/>
      <c r="P1493" s="66" t="e">
        <f aca="false">MID(SUBSTITUTE(SUBSTITUTE(Q1493,"/",CONCATENATE(CHAR(10),"/")),"/",CONCATENATE(CHAR(10),"/"),F1493+1),2,500)</f>
        <v>#VALUE!</v>
      </c>
      <c r="Q1493" s="67"/>
      <c r="R1493" s="65"/>
      <c r="S1493" s="65" t="str">
        <f aca="false">IF($D1493="","",IF(ISERROR(FIND("/@",RIGHT($Q1493,LEN($Q1493)-FIND("#",SUBSTITUTE($Q1493,"/","#",LEN($Q1493)-LEN(SUBSTITUTE($Q1493,"/",""))))))),IF(LEFT($D1493,4)="BG-X","EG",IF(LEFT($D1493,2)="BG","G",IF(OR(RIGHT($D1493,2)="-0",RIGHT($D1493,3)="-00",RIGHT($D1493,4)="-000"),"","E"))),"A"))</f>
        <v/>
      </c>
      <c r="T1493" s="65"/>
      <c r="U1493" s="65"/>
      <c r="V1493" s="68"/>
      <c r="X1493" s="69"/>
      <c r="Y1493" s="69"/>
      <c r="AE1493" s="72" t="n">
        <f aca="false">D1493</f>
        <v>0</v>
      </c>
      <c r="AF1493" s="73" t="n">
        <f aca="false">F1493</f>
        <v>-1</v>
      </c>
      <c r="AG1493" s="73" t="n">
        <f aca="false">G1493</f>
        <v>0</v>
      </c>
      <c r="AH1493" s="63"/>
      <c r="AI1493" s="63"/>
      <c r="AJ1493" s="64"/>
      <c r="AK1493" s="64"/>
      <c r="AL1493" s="64"/>
      <c r="AM1493" s="73" t="n">
        <f aca="false">M1493</f>
        <v>0</v>
      </c>
      <c r="AN1493" s="73" t="n">
        <f aca="false">N1493</f>
        <v>0</v>
      </c>
      <c r="AO1493" s="73" t="n">
        <f aca="false">O1493</f>
        <v>0</v>
      </c>
      <c r="AP1493" s="73" t="e">
        <f aca="false">P1493</f>
        <v>#VALUE!</v>
      </c>
      <c r="AQ1493" s="73" t="n">
        <f aca="false">Q1493</f>
        <v>0</v>
      </c>
      <c r="AR1493" s="73" t="n">
        <f aca="false">R1493</f>
        <v>0</v>
      </c>
      <c r="AS1493" s="73" t="str">
        <f aca="false">S1493</f>
        <v/>
      </c>
      <c r="AT1493" s="73" t="n">
        <f aca="false">T1493</f>
        <v>0</v>
      </c>
      <c r="AU1493" s="73" t="n">
        <f aca="false">U1493</f>
        <v>0</v>
      </c>
      <c r="AV1493" s="73" t="n">
        <f aca="false">V1493</f>
        <v>0</v>
      </c>
      <c r="AX1493" s="69" t="n">
        <f aca="false">X1493</f>
        <v>0</v>
      </c>
      <c r="AY1493" s="74" t="n">
        <f aca="false">Y1493</f>
        <v>0</v>
      </c>
    </row>
    <row r="1494" customFormat="false" ht="15" hidden="false" customHeight="false" outlineLevel="0" collapsed="false">
      <c r="A1494" s="58" t="str">
        <f aca="false">IF(ISERROR(SEARCH("-X-",D1494)),IF(S1494="G","NO",IF(S1494="E","YES","")),"EXT")</f>
        <v/>
      </c>
      <c r="C1494" s="59"/>
      <c r="D1494" s="60"/>
      <c r="E1494" s="61"/>
      <c r="F1494" s="62" t="n">
        <f aca="false">LEN(Q1494)-LEN(SUBSTITUTE(Q1494,"/",""))-1</f>
        <v>-1</v>
      </c>
      <c r="G1494" s="62"/>
      <c r="H1494" s="63"/>
      <c r="I1494" s="63"/>
      <c r="J1494" s="64"/>
      <c r="K1494" s="64"/>
      <c r="L1494" s="64"/>
      <c r="M1494" s="63"/>
      <c r="N1494" s="65"/>
      <c r="O1494" s="65"/>
      <c r="P1494" s="66" t="e">
        <f aca="false">MID(SUBSTITUTE(SUBSTITUTE(Q1494,"/",CONCATENATE(CHAR(10),"/")),"/",CONCATENATE(CHAR(10),"/"),F1494+1),2,500)</f>
        <v>#VALUE!</v>
      </c>
      <c r="Q1494" s="67"/>
      <c r="R1494" s="65"/>
      <c r="S1494" s="65" t="str">
        <f aca="false">IF($D1494="","",IF(ISERROR(FIND("/@",RIGHT($Q1494,LEN($Q1494)-FIND("#",SUBSTITUTE($Q1494,"/","#",LEN($Q1494)-LEN(SUBSTITUTE($Q1494,"/",""))))))),IF(LEFT($D1494,4)="BG-X","EG",IF(LEFT($D1494,2)="BG","G",IF(OR(RIGHT($D1494,2)="-0",RIGHT($D1494,3)="-00",RIGHT($D1494,4)="-000"),"","E"))),"A"))</f>
        <v/>
      </c>
      <c r="T1494" s="65"/>
      <c r="U1494" s="65"/>
      <c r="V1494" s="68"/>
      <c r="X1494" s="69"/>
      <c r="Y1494" s="69"/>
      <c r="AE1494" s="72" t="n">
        <f aca="false">D1494</f>
        <v>0</v>
      </c>
      <c r="AF1494" s="73" t="n">
        <f aca="false">F1494</f>
        <v>-1</v>
      </c>
      <c r="AG1494" s="73" t="n">
        <f aca="false">G1494</f>
        <v>0</v>
      </c>
      <c r="AH1494" s="63"/>
      <c r="AI1494" s="63"/>
      <c r="AJ1494" s="64"/>
      <c r="AK1494" s="64"/>
      <c r="AL1494" s="64"/>
      <c r="AM1494" s="73" t="n">
        <f aca="false">M1494</f>
        <v>0</v>
      </c>
      <c r="AN1494" s="73" t="n">
        <f aca="false">N1494</f>
        <v>0</v>
      </c>
      <c r="AO1494" s="73" t="n">
        <f aca="false">O1494</f>
        <v>0</v>
      </c>
      <c r="AP1494" s="73" t="e">
        <f aca="false">P1494</f>
        <v>#VALUE!</v>
      </c>
      <c r="AQ1494" s="73" t="n">
        <f aca="false">Q1494</f>
        <v>0</v>
      </c>
      <c r="AR1494" s="73" t="n">
        <f aca="false">R1494</f>
        <v>0</v>
      </c>
      <c r="AS1494" s="73" t="str">
        <f aca="false">S1494</f>
        <v/>
      </c>
      <c r="AT1494" s="73" t="n">
        <f aca="false">T1494</f>
        <v>0</v>
      </c>
      <c r="AU1494" s="73" t="n">
        <f aca="false">U1494</f>
        <v>0</v>
      </c>
      <c r="AV1494" s="73" t="n">
        <f aca="false">V1494</f>
        <v>0</v>
      </c>
      <c r="AX1494" s="69" t="n">
        <f aca="false">X1494</f>
        <v>0</v>
      </c>
      <c r="AY1494" s="74" t="n">
        <f aca="false">Y1494</f>
        <v>0</v>
      </c>
    </row>
    <row r="1495" customFormat="false" ht="15" hidden="false" customHeight="false" outlineLevel="0" collapsed="false">
      <c r="A1495" s="58" t="str">
        <f aca="false">IF(ISERROR(SEARCH("-X-",D1495)),IF(S1495="G","NO",IF(S1495="E","YES","")),"EXT")</f>
        <v/>
      </c>
      <c r="C1495" s="59"/>
      <c r="D1495" s="60"/>
      <c r="E1495" s="61"/>
      <c r="F1495" s="62" t="n">
        <f aca="false">LEN(Q1495)-LEN(SUBSTITUTE(Q1495,"/",""))-1</f>
        <v>-1</v>
      </c>
      <c r="G1495" s="62"/>
      <c r="H1495" s="63"/>
      <c r="I1495" s="63"/>
      <c r="J1495" s="64"/>
      <c r="K1495" s="64"/>
      <c r="L1495" s="64"/>
      <c r="M1495" s="63"/>
      <c r="N1495" s="65"/>
      <c r="O1495" s="65"/>
      <c r="P1495" s="66" t="e">
        <f aca="false">MID(SUBSTITUTE(SUBSTITUTE(Q1495,"/",CONCATENATE(CHAR(10),"/")),"/",CONCATENATE(CHAR(10),"/"),F1495+1),2,500)</f>
        <v>#VALUE!</v>
      </c>
      <c r="Q1495" s="67"/>
      <c r="R1495" s="65"/>
      <c r="S1495" s="65" t="str">
        <f aca="false">IF($D1495="","",IF(ISERROR(FIND("/@",RIGHT($Q1495,LEN($Q1495)-FIND("#",SUBSTITUTE($Q1495,"/","#",LEN($Q1495)-LEN(SUBSTITUTE($Q1495,"/",""))))))),IF(LEFT($D1495,4)="BG-X","EG",IF(LEFT($D1495,2)="BG","G",IF(OR(RIGHT($D1495,2)="-0",RIGHT($D1495,3)="-00",RIGHT($D1495,4)="-000"),"","E"))),"A"))</f>
        <v/>
      </c>
      <c r="T1495" s="65"/>
      <c r="U1495" s="65"/>
      <c r="V1495" s="68"/>
      <c r="X1495" s="69"/>
      <c r="Y1495" s="69"/>
      <c r="AE1495" s="72" t="n">
        <f aca="false">D1495</f>
        <v>0</v>
      </c>
      <c r="AF1495" s="73" t="n">
        <f aca="false">F1495</f>
        <v>-1</v>
      </c>
      <c r="AG1495" s="73" t="n">
        <f aca="false">G1495</f>
        <v>0</v>
      </c>
      <c r="AH1495" s="63"/>
      <c r="AI1495" s="63"/>
      <c r="AJ1495" s="64"/>
      <c r="AK1495" s="64"/>
      <c r="AL1495" s="64"/>
      <c r="AM1495" s="73" t="n">
        <f aca="false">M1495</f>
        <v>0</v>
      </c>
      <c r="AN1495" s="73" t="n">
        <f aca="false">N1495</f>
        <v>0</v>
      </c>
      <c r="AO1495" s="73" t="n">
        <f aca="false">O1495</f>
        <v>0</v>
      </c>
      <c r="AP1495" s="73" t="e">
        <f aca="false">P1495</f>
        <v>#VALUE!</v>
      </c>
      <c r="AQ1495" s="73" t="n">
        <f aca="false">Q1495</f>
        <v>0</v>
      </c>
      <c r="AR1495" s="73" t="n">
        <f aca="false">R1495</f>
        <v>0</v>
      </c>
      <c r="AS1495" s="73" t="str">
        <f aca="false">S1495</f>
        <v/>
      </c>
      <c r="AT1495" s="73" t="n">
        <f aca="false">T1495</f>
        <v>0</v>
      </c>
      <c r="AU1495" s="73" t="n">
        <f aca="false">U1495</f>
        <v>0</v>
      </c>
      <c r="AV1495" s="73" t="n">
        <f aca="false">V1495</f>
        <v>0</v>
      </c>
      <c r="AX1495" s="69" t="n">
        <f aca="false">X1495</f>
        <v>0</v>
      </c>
      <c r="AY1495" s="74" t="n">
        <f aca="false">Y1495</f>
        <v>0</v>
      </c>
    </row>
    <row r="1496" customFormat="false" ht="15" hidden="false" customHeight="false" outlineLevel="0" collapsed="false">
      <c r="A1496" s="58" t="str">
        <f aca="false">IF(ISERROR(SEARCH("-X-",D1496)),IF(S1496="G","NO",IF(S1496="E","YES","")),"EXT")</f>
        <v/>
      </c>
      <c r="C1496" s="59"/>
      <c r="D1496" s="60"/>
      <c r="E1496" s="61"/>
      <c r="F1496" s="62" t="n">
        <f aca="false">LEN(Q1496)-LEN(SUBSTITUTE(Q1496,"/",""))-1</f>
        <v>-1</v>
      </c>
      <c r="G1496" s="62"/>
      <c r="H1496" s="63"/>
      <c r="I1496" s="63"/>
      <c r="J1496" s="64"/>
      <c r="K1496" s="64"/>
      <c r="L1496" s="64"/>
      <c r="M1496" s="63"/>
      <c r="N1496" s="65"/>
      <c r="O1496" s="65"/>
      <c r="P1496" s="66" t="e">
        <f aca="false">MID(SUBSTITUTE(SUBSTITUTE(Q1496,"/",CONCATENATE(CHAR(10),"/")),"/",CONCATENATE(CHAR(10),"/"),F1496+1),2,500)</f>
        <v>#VALUE!</v>
      </c>
      <c r="Q1496" s="67"/>
      <c r="R1496" s="65"/>
      <c r="S1496" s="65" t="str">
        <f aca="false">IF($D1496="","",IF(ISERROR(FIND("/@",RIGHT($Q1496,LEN($Q1496)-FIND("#",SUBSTITUTE($Q1496,"/","#",LEN($Q1496)-LEN(SUBSTITUTE($Q1496,"/",""))))))),IF(LEFT($D1496,4)="BG-X","EG",IF(LEFT($D1496,2)="BG","G",IF(OR(RIGHT($D1496,2)="-0",RIGHT($D1496,3)="-00",RIGHT($D1496,4)="-000"),"","E"))),"A"))</f>
        <v/>
      </c>
      <c r="T1496" s="65"/>
      <c r="U1496" s="65"/>
      <c r="V1496" s="68"/>
      <c r="X1496" s="69"/>
      <c r="Y1496" s="69"/>
      <c r="AE1496" s="72" t="n">
        <f aca="false">D1496</f>
        <v>0</v>
      </c>
      <c r="AF1496" s="73" t="n">
        <f aca="false">F1496</f>
        <v>-1</v>
      </c>
      <c r="AG1496" s="73" t="n">
        <f aca="false">G1496</f>
        <v>0</v>
      </c>
      <c r="AH1496" s="63"/>
      <c r="AI1496" s="63"/>
      <c r="AJ1496" s="64"/>
      <c r="AK1496" s="64"/>
      <c r="AL1496" s="64"/>
      <c r="AM1496" s="73" t="n">
        <f aca="false">M1496</f>
        <v>0</v>
      </c>
      <c r="AN1496" s="73" t="n">
        <f aca="false">N1496</f>
        <v>0</v>
      </c>
      <c r="AO1496" s="73" t="n">
        <f aca="false">O1496</f>
        <v>0</v>
      </c>
      <c r="AP1496" s="73" t="e">
        <f aca="false">P1496</f>
        <v>#VALUE!</v>
      </c>
      <c r="AQ1496" s="73" t="n">
        <f aca="false">Q1496</f>
        <v>0</v>
      </c>
      <c r="AR1496" s="73" t="n">
        <f aca="false">R1496</f>
        <v>0</v>
      </c>
      <c r="AS1496" s="73" t="str">
        <f aca="false">S1496</f>
        <v/>
      </c>
      <c r="AT1496" s="73" t="n">
        <f aca="false">T1496</f>
        <v>0</v>
      </c>
      <c r="AU1496" s="73" t="n">
        <f aca="false">U1496</f>
        <v>0</v>
      </c>
      <c r="AV1496" s="73" t="n">
        <f aca="false">V1496</f>
        <v>0</v>
      </c>
      <c r="AX1496" s="69" t="n">
        <f aca="false">X1496</f>
        <v>0</v>
      </c>
      <c r="AY1496" s="74" t="n">
        <f aca="false">Y1496</f>
        <v>0</v>
      </c>
    </row>
    <row r="1497" customFormat="false" ht="15" hidden="false" customHeight="false" outlineLevel="0" collapsed="false">
      <c r="A1497" s="58" t="str">
        <f aca="false">IF(ISERROR(SEARCH("-X-",D1497)),IF(S1497="G","NO",IF(S1497="E","YES","")),"EXT")</f>
        <v/>
      </c>
      <c r="C1497" s="59"/>
      <c r="D1497" s="60"/>
      <c r="E1497" s="61"/>
      <c r="F1497" s="62" t="n">
        <f aca="false">LEN(Q1497)-LEN(SUBSTITUTE(Q1497,"/",""))-1</f>
        <v>-1</v>
      </c>
      <c r="G1497" s="62"/>
      <c r="H1497" s="63"/>
      <c r="I1497" s="63"/>
      <c r="J1497" s="64"/>
      <c r="K1497" s="64"/>
      <c r="L1497" s="64"/>
      <c r="M1497" s="63"/>
      <c r="N1497" s="65"/>
      <c r="O1497" s="65"/>
      <c r="P1497" s="66" t="e">
        <f aca="false">MID(SUBSTITUTE(SUBSTITUTE(Q1497,"/",CONCATENATE(CHAR(10),"/")),"/",CONCATENATE(CHAR(10),"/"),F1497+1),2,500)</f>
        <v>#VALUE!</v>
      </c>
      <c r="Q1497" s="67"/>
      <c r="R1497" s="65"/>
      <c r="S1497" s="65" t="str">
        <f aca="false">IF($D1497="","",IF(ISERROR(FIND("/@",RIGHT($Q1497,LEN($Q1497)-FIND("#",SUBSTITUTE($Q1497,"/","#",LEN($Q1497)-LEN(SUBSTITUTE($Q1497,"/",""))))))),IF(LEFT($D1497,4)="BG-X","EG",IF(LEFT($D1497,2)="BG","G",IF(OR(RIGHT($D1497,2)="-0",RIGHT($D1497,3)="-00",RIGHT($D1497,4)="-000"),"","E"))),"A"))</f>
        <v/>
      </c>
      <c r="T1497" s="65"/>
      <c r="U1497" s="65"/>
      <c r="V1497" s="68"/>
      <c r="X1497" s="69"/>
      <c r="Y1497" s="69"/>
      <c r="AE1497" s="72" t="n">
        <f aca="false">D1497</f>
        <v>0</v>
      </c>
      <c r="AF1497" s="73" t="n">
        <f aca="false">F1497</f>
        <v>-1</v>
      </c>
      <c r="AG1497" s="73" t="n">
        <f aca="false">G1497</f>
        <v>0</v>
      </c>
      <c r="AH1497" s="63"/>
      <c r="AI1497" s="63"/>
      <c r="AJ1497" s="64"/>
      <c r="AK1497" s="64"/>
      <c r="AL1497" s="64"/>
      <c r="AM1497" s="73" t="n">
        <f aca="false">M1497</f>
        <v>0</v>
      </c>
      <c r="AN1497" s="73" t="n">
        <f aca="false">N1497</f>
        <v>0</v>
      </c>
      <c r="AO1497" s="73" t="n">
        <f aca="false">O1497</f>
        <v>0</v>
      </c>
      <c r="AP1497" s="73" t="e">
        <f aca="false">P1497</f>
        <v>#VALUE!</v>
      </c>
      <c r="AQ1497" s="73" t="n">
        <f aca="false">Q1497</f>
        <v>0</v>
      </c>
      <c r="AR1497" s="73" t="n">
        <f aca="false">R1497</f>
        <v>0</v>
      </c>
      <c r="AS1497" s="73" t="str">
        <f aca="false">S1497</f>
        <v/>
      </c>
      <c r="AT1497" s="73" t="n">
        <f aca="false">T1497</f>
        <v>0</v>
      </c>
      <c r="AU1497" s="73" t="n">
        <f aca="false">U1497</f>
        <v>0</v>
      </c>
      <c r="AV1497" s="73" t="n">
        <f aca="false">V1497</f>
        <v>0</v>
      </c>
      <c r="AX1497" s="69" t="n">
        <f aca="false">X1497</f>
        <v>0</v>
      </c>
      <c r="AY1497" s="74" t="n">
        <f aca="false">Y1497</f>
        <v>0</v>
      </c>
    </row>
    <row r="1498" customFormat="false" ht="15" hidden="false" customHeight="false" outlineLevel="0" collapsed="false">
      <c r="A1498" s="58" t="str">
        <f aca="false">IF(ISERROR(SEARCH("-X-",D1498)),IF(S1498="G","NO",IF(S1498="E","YES","")),"EXT")</f>
        <v/>
      </c>
      <c r="C1498" s="59"/>
      <c r="D1498" s="60"/>
      <c r="E1498" s="61"/>
      <c r="F1498" s="62" t="n">
        <f aca="false">LEN(Q1498)-LEN(SUBSTITUTE(Q1498,"/",""))-1</f>
        <v>-1</v>
      </c>
      <c r="G1498" s="62"/>
      <c r="H1498" s="63"/>
      <c r="I1498" s="63"/>
      <c r="J1498" s="64"/>
      <c r="K1498" s="64"/>
      <c r="L1498" s="64"/>
      <c r="M1498" s="63"/>
      <c r="N1498" s="65"/>
      <c r="O1498" s="65"/>
      <c r="P1498" s="66" t="e">
        <f aca="false">MID(SUBSTITUTE(SUBSTITUTE(Q1498,"/",CONCATENATE(CHAR(10),"/")),"/",CONCATENATE(CHAR(10),"/"),F1498+1),2,500)</f>
        <v>#VALUE!</v>
      </c>
      <c r="Q1498" s="67"/>
      <c r="R1498" s="65"/>
      <c r="S1498" s="65" t="str">
        <f aca="false">IF($D1498="","",IF(ISERROR(FIND("/@",RIGHT($Q1498,LEN($Q1498)-FIND("#",SUBSTITUTE($Q1498,"/","#",LEN($Q1498)-LEN(SUBSTITUTE($Q1498,"/",""))))))),IF(LEFT($D1498,4)="BG-X","EG",IF(LEFT($D1498,2)="BG","G",IF(OR(RIGHT($D1498,2)="-0",RIGHT($D1498,3)="-00",RIGHT($D1498,4)="-000"),"","E"))),"A"))</f>
        <v/>
      </c>
      <c r="T1498" s="65"/>
      <c r="U1498" s="65"/>
      <c r="V1498" s="68"/>
      <c r="X1498" s="69"/>
      <c r="Y1498" s="69"/>
      <c r="AE1498" s="72" t="n">
        <f aca="false">D1498</f>
        <v>0</v>
      </c>
      <c r="AF1498" s="73" t="n">
        <f aca="false">F1498</f>
        <v>-1</v>
      </c>
      <c r="AG1498" s="73" t="n">
        <f aca="false">G1498</f>
        <v>0</v>
      </c>
      <c r="AH1498" s="63"/>
      <c r="AI1498" s="63"/>
      <c r="AJ1498" s="64"/>
      <c r="AK1498" s="64"/>
      <c r="AL1498" s="64"/>
      <c r="AM1498" s="73" t="n">
        <f aca="false">M1498</f>
        <v>0</v>
      </c>
      <c r="AN1498" s="73" t="n">
        <f aca="false">N1498</f>
        <v>0</v>
      </c>
      <c r="AO1498" s="73" t="n">
        <f aca="false">O1498</f>
        <v>0</v>
      </c>
      <c r="AP1498" s="73" t="e">
        <f aca="false">P1498</f>
        <v>#VALUE!</v>
      </c>
      <c r="AQ1498" s="73" t="n">
        <f aca="false">Q1498</f>
        <v>0</v>
      </c>
      <c r="AR1498" s="73" t="n">
        <f aca="false">R1498</f>
        <v>0</v>
      </c>
      <c r="AS1498" s="73" t="str">
        <f aca="false">S1498</f>
        <v/>
      </c>
      <c r="AT1498" s="73" t="n">
        <f aca="false">T1498</f>
        <v>0</v>
      </c>
      <c r="AU1498" s="73" t="n">
        <f aca="false">U1498</f>
        <v>0</v>
      </c>
      <c r="AV1498" s="73" t="n">
        <f aca="false">V1498</f>
        <v>0</v>
      </c>
      <c r="AX1498" s="69" t="n">
        <f aca="false">X1498</f>
        <v>0</v>
      </c>
      <c r="AY1498" s="74" t="n">
        <f aca="false">Y1498</f>
        <v>0</v>
      </c>
    </row>
    <row r="1499" customFormat="false" ht="15" hidden="false" customHeight="false" outlineLevel="0" collapsed="false">
      <c r="A1499" s="58" t="str">
        <f aca="false">IF(ISERROR(SEARCH("-X-",D1499)),IF(S1499="G","NO",IF(S1499="E","YES","")),"EXT")</f>
        <v/>
      </c>
      <c r="C1499" s="59"/>
      <c r="D1499" s="60"/>
      <c r="E1499" s="61"/>
      <c r="F1499" s="62" t="n">
        <f aca="false">LEN(Q1499)-LEN(SUBSTITUTE(Q1499,"/",""))-1</f>
        <v>-1</v>
      </c>
      <c r="G1499" s="62"/>
      <c r="H1499" s="63"/>
      <c r="I1499" s="63"/>
      <c r="J1499" s="64"/>
      <c r="K1499" s="64"/>
      <c r="L1499" s="64"/>
      <c r="M1499" s="63"/>
      <c r="N1499" s="65"/>
      <c r="O1499" s="65"/>
      <c r="P1499" s="66" t="e">
        <f aca="false">MID(SUBSTITUTE(SUBSTITUTE(Q1499,"/",CONCATENATE(CHAR(10),"/")),"/",CONCATENATE(CHAR(10),"/"),F1499+1),2,500)</f>
        <v>#VALUE!</v>
      </c>
      <c r="Q1499" s="67"/>
      <c r="R1499" s="65"/>
      <c r="S1499" s="65" t="str">
        <f aca="false">IF($D1499="","",IF(ISERROR(FIND("/@",RIGHT($Q1499,LEN($Q1499)-FIND("#",SUBSTITUTE($Q1499,"/","#",LEN($Q1499)-LEN(SUBSTITUTE($Q1499,"/",""))))))),IF(LEFT($D1499,4)="BG-X","EG",IF(LEFT($D1499,2)="BG","G",IF(OR(RIGHT($D1499,2)="-0",RIGHT($D1499,3)="-00",RIGHT($D1499,4)="-000"),"","E"))),"A"))</f>
        <v/>
      </c>
      <c r="T1499" s="65"/>
      <c r="U1499" s="65"/>
      <c r="V1499" s="68"/>
      <c r="X1499" s="69"/>
      <c r="Y1499" s="69"/>
      <c r="AE1499" s="72" t="n">
        <f aca="false">D1499</f>
        <v>0</v>
      </c>
      <c r="AF1499" s="73" t="n">
        <f aca="false">F1499</f>
        <v>-1</v>
      </c>
      <c r="AG1499" s="73" t="n">
        <f aca="false">G1499</f>
        <v>0</v>
      </c>
      <c r="AH1499" s="63"/>
      <c r="AI1499" s="63"/>
      <c r="AJ1499" s="64"/>
      <c r="AK1499" s="64"/>
      <c r="AL1499" s="64"/>
      <c r="AM1499" s="73" t="n">
        <f aca="false">M1499</f>
        <v>0</v>
      </c>
      <c r="AN1499" s="73" t="n">
        <f aca="false">N1499</f>
        <v>0</v>
      </c>
      <c r="AO1499" s="73" t="n">
        <f aca="false">O1499</f>
        <v>0</v>
      </c>
      <c r="AP1499" s="73" t="e">
        <f aca="false">P1499</f>
        <v>#VALUE!</v>
      </c>
      <c r="AQ1499" s="73" t="n">
        <f aca="false">Q1499</f>
        <v>0</v>
      </c>
      <c r="AR1499" s="73" t="n">
        <f aca="false">R1499</f>
        <v>0</v>
      </c>
      <c r="AS1499" s="73" t="str">
        <f aca="false">S1499</f>
        <v/>
      </c>
      <c r="AT1499" s="73" t="n">
        <f aca="false">T1499</f>
        <v>0</v>
      </c>
      <c r="AU1499" s="73" t="n">
        <f aca="false">U1499</f>
        <v>0</v>
      </c>
      <c r="AV1499" s="73" t="n">
        <f aca="false">V1499</f>
        <v>0</v>
      </c>
      <c r="AX1499" s="69" t="n">
        <f aca="false">X1499</f>
        <v>0</v>
      </c>
      <c r="AY1499" s="74" t="n">
        <f aca="false">Y1499</f>
        <v>0</v>
      </c>
    </row>
    <row r="1500" customFormat="false" ht="15" hidden="false" customHeight="false" outlineLevel="0" collapsed="false">
      <c r="A1500" s="58" t="str">
        <f aca="false">IF(ISERROR(SEARCH("-X-",D1500)),IF(S1500="G","NO",IF(S1500="E","YES","")),"EXT")</f>
        <v>YES</v>
      </c>
      <c r="C1500" s="59" t="s">
        <v>4623</v>
      </c>
      <c r="D1500" s="60" t="s">
        <v>4623</v>
      </c>
      <c r="E1500" s="61"/>
      <c r="F1500" s="62" t="n">
        <f aca="false">LEN(Q1500)-LEN(SUBSTITUTE(Q1500,"/",""))-1</f>
        <v>-1</v>
      </c>
      <c r="G1500" s="62" t="s">
        <v>4623</v>
      </c>
      <c r="H1500" s="63" t="s">
        <v>4623</v>
      </c>
      <c r="I1500" s="63" t="s">
        <v>4623</v>
      </c>
      <c r="J1500" s="64" t="s">
        <v>4623</v>
      </c>
      <c r="K1500" s="64" t="s">
        <v>4623</v>
      </c>
      <c r="L1500" s="64" t="s">
        <v>4623</v>
      </c>
      <c r="M1500" s="63" t="s">
        <v>4623</v>
      </c>
      <c r="N1500" s="65" t="s">
        <v>4623</v>
      </c>
      <c r="O1500" s="65" t="s">
        <v>4623</v>
      </c>
      <c r="P1500" s="66" t="e">
        <f aca="false">MID(SUBSTITUTE(SUBSTITUTE(Q1500,"/",CONCATENATE(CHAR(10),"/")),"/",CONCATENATE(CHAR(10),"/"),F1500+1),2,500)</f>
        <v>#VALUE!</v>
      </c>
      <c r="Q1500" s="67" t="s">
        <v>4623</v>
      </c>
      <c r="R1500" s="65" t="s">
        <v>4623</v>
      </c>
      <c r="S1500" s="65" t="str">
        <f aca="false">IF($D1500="","",IF(ISERROR(FIND("/@",RIGHT($Q1500,LEN($Q1500)-FIND("#",SUBSTITUTE($Q1500,"/","#",LEN($Q1500)-LEN(SUBSTITUTE($Q1500,"/",""))))))),IF(LEFT($D1500,4)="BG-X","EG",IF(LEFT($D1500,2)="BG","G",IF(OR(RIGHT($D1500,2)="-0",RIGHT($D1500,3)="-00",RIGHT($D1500,4)="-000"),"","E"))),"A"))</f>
        <v>E</v>
      </c>
      <c r="T1500" s="65" t="s">
        <v>4623</v>
      </c>
      <c r="U1500" s="65" t="s">
        <v>4623</v>
      </c>
      <c r="V1500" s="68" t="s">
        <v>4623</v>
      </c>
      <c r="W1500" s="1" t="s">
        <v>4623</v>
      </c>
      <c r="X1500" s="69" t="s">
        <v>4623</v>
      </c>
      <c r="Y1500" s="69" t="s">
        <v>4623</v>
      </c>
      <c r="Z1500" s="1" t="s">
        <v>4623</v>
      </c>
      <c r="AA1500" s="1" t="s">
        <v>4623</v>
      </c>
      <c r="AB1500" s="1" t="s">
        <v>4623</v>
      </c>
      <c r="AC1500" s="1" t="s">
        <v>4623</v>
      </c>
      <c r="AD1500" s="1" t="s">
        <v>4623</v>
      </c>
      <c r="AE1500" s="72" t="str">
        <f aca="false">D1500</f>
        <v>x</v>
      </c>
      <c r="AF1500" s="73" t="n">
        <f aca="false">F1500</f>
        <v>-1</v>
      </c>
      <c r="AG1500" s="73" t="str">
        <f aca="false">G1500</f>
        <v>x</v>
      </c>
      <c r="AH1500" s="63" t="s">
        <v>4623</v>
      </c>
      <c r="AI1500" s="63" t="s">
        <v>4623</v>
      </c>
      <c r="AJ1500" s="64" t="s">
        <v>4623</v>
      </c>
      <c r="AK1500" s="64" t="s">
        <v>4623</v>
      </c>
      <c r="AL1500" s="64" t="s">
        <v>4623</v>
      </c>
      <c r="AM1500" s="1" t="s">
        <v>4623</v>
      </c>
      <c r="AN1500" s="1" t="s">
        <v>4623</v>
      </c>
      <c r="AO1500" s="1" t="s">
        <v>4623</v>
      </c>
      <c r="AP1500" s="1" t="s">
        <v>4623</v>
      </c>
      <c r="AQ1500" s="1" t="s">
        <v>4623</v>
      </c>
      <c r="AR1500" s="1" t="s">
        <v>4623</v>
      </c>
      <c r="AS1500" s="1" t="s">
        <v>4623</v>
      </c>
      <c r="AT1500" s="1" t="s">
        <v>4623</v>
      </c>
      <c r="AU1500" s="1" t="s">
        <v>4623</v>
      </c>
      <c r="AV1500" s="1" t="s">
        <v>4623</v>
      </c>
      <c r="AW1500" s="1" t="s">
        <v>4623</v>
      </c>
      <c r="AX1500" s="69" t="str">
        <f aca="false">X1500</f>
        <v>x</v>
      </c>
      <c r="AY1500" s="74" t="str">
        <f aca="false">Y1500</f>
        <v>x</v>
      </c>
    </row>
  </sheetData>
  <autoFilter ref="A4:BQ1140"/>
  <conditionalFormatting sqref="A5:AY1500">
    <cfRule type="expression" priority="2" aboveAverage="0" equalAverage="0" bottom="0" percent="0" rank="0" text="" dxfId="13">
      <formula>ISNUMBER(A5)</formula>
    </cfRule>
  </conditionalFormatting>
  <conditionalFormatting sqref="D5:V1500">
    <cfRule type="expression" priority="3" aboveAverage="0" equalAverage="0" bottom="0" percent="0" rank="0" text="" dxfId="14">
      <formula>IF(LEFT($D5,4)="BG-X",0,LEFT($D5,2)="BG")</formula>
    </cfRule>
    <cfRule type="expression" priority="4" aboveAverage="0" equalAverage="0" bottom="0" percent="0" rank="0" text="" dxfId="15">
      <formula>LEFT($D5,4)="BG-X"</formula>
    </cfRule>
    <cfRule type="expression" priority="5" aboveAverage="0" equalAverage="0" bottom="0" percent="0" rank="0" text="" dxfId="16">
      <formula>IF(LEFT($D5,4)="BT-X",0,LEFT($D5,2)="BT")</formula>
    </cfRule>
    <cfRule type="expression" priority="6" aboveAverage="0" equalAverage="0" bottom="0" percent="0" rank="0" text="" dxfId="17">
      <formula>LEFT($D5,4)="BT-X"</formula>
    </cfRule>
  </conditionalFormatting>
  <conditionalFormatting sqref="N5:N1500">
    <cfRule type="expression" priority="7" aboveAverage="0" equalAverage="0" bottom="0" percent="0" rank="0" text="" dxfId="18">
      <formula>$N5&lt;&gt;$T5</formula>
    </cfRule>
    <cfRule type="expression" priority="8" aboveAverage="0" equalAverage="0" bottom="0" percent="0" rank="0" text="" dxfId="19">
      <formula>$A5="EXT"</formula>
    </cfRule>
  </conditionalFormatting>
  <conditionalFormatting sqref="O5:O1500">
    <cfRule type="expression" priority="9" aboveAverage="0" equalAverage="0" bottom="0" percent="0" rank="0" text="" dxfId="20">
      <formula>$O5&lt;&gt;$T5</formula>
    </cfRule>
    <cfRule type="expression" priority="10" aboveAverage="0" equalAverage="0" bottom="0" percent="0" rank="0" text="" dxfId="21">
      <formula>$N5&lt;&gt;$O5</formula>
    </cfRule>
  </conditionalFormatting>
  <conditionalFormatting sqref="Y5:Y1500">
    <cfRule type="expression" priority="11" aboveAverage="0" equalAverage="0" bottom="0" percent="0" rank="0" text="" dxfId="22">
      <formula>$X5&lt;&gt;$Y5</formula>
    </cfRule>
  </conditionalFormatting>
  <conditionalFormatting sqref="AN5:AN1500">
    <cfRule type="expression" priority="12" aboveAverage="0" equalAverage="0" bottom="0" percent="0" rank="0" text="" dxfId="23">
      <formula>$AN5&lt;&gt;$AT5</formula>
    </cfRule>
  </conditionalFormatting>
  <conditionalFormatting sqref="AN5:AO1500">
    <cfRule type="expression" priority="13" aboveAverage="0" equalAverage="0" bottom="0" percent="0" rank="0" text="" dxfId="24">
      <formula>$AN4&lt;&gt;$AO5</formula>
    </cfRule>
  </conditionalFormatting>
  <conditionalFormatting sqref="AO5:AO1500">
    <cfRule type="expression" priority="14" aboveAverage="0" equalAverage="0" bottom="0" percent="0" rank="0" text="" dxfId="25">
      <formula>$AO5&lt;&gt;$AT5</formula>
    </cfRule>
  </conditionalFormatting>
  <conditionalFormatting sqref="AY5:AY1500">
    <cfRule type="expression" priority="15" aboveAverage="0" equalAverage="0" bottom="0" percent="0" rank="0" text="" dxfId="26">
      <formula>$AX5&lt;&gt;$AY5</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false"/>
  </sheetPr>
  <dimension ref="A1:BZ1140"/>
  <sheetViews>
    <sheetView showFormulas="false" showGridLines="false" showRowColHeaders="true" showZeros="true" rightToLeft="false" tabSelected="false" showOutlineSymbols="true" defaultGridColor="true" view="normal" topLeftCell="A1" colorId="64" zoomScale="100" zoomScaleNormal="100" zoomScalePageLayoutView="70" workbookViewId="0">
      <pane xSplit="9" ySplit="5" topLeftCell="M907" activePane="bottomRight" state="frozen"/>
      <selection pane="topLeft" activeCell="A1" activeCellId="0" sqref="A1"/>
      <selection pane="topRight" activeCell="M1" activeCellId="0" sqref="M1"/>
      <selection pane="bottomLeft" activeCell="A907" activeCellId="0" sqref="A907"/>
      <selection pane="bottomRight" activeCell="M5" activeCellId="0" sqref="M5"/>
    </sheetView>
  </sheetViews>
  <sheetFormatPr defaultColWidth="10.859375" defaultRowHeight="15" zeroHeight="false" outlineLevelRow="0" outlineLevelCol="2"/>
  <cols>
    <col collapsed="false" customWidth="true" hidden="false" outlineLevel="0" max="1" min="1" style="1" width="6.71"/>
    <col collapsed="false" customWidth="true" hidden="false" outlineLevel="0" max="3" min="2" style="1" width="10"/>
    <col collapsed="false" customWidth="true" hidden="false" outlineLevel="0" max="4" min="4" style="2" width="11.71"/>
    <col collapsed="false" customWidth="true" hidden="false" outlineLevel="0" max="5" min="5" style="3" width="9.14"/>
    <col collapsed="false" customWidth="true" hidden="false" outlineLevel="0" max="6" min="6" style="3" width="14.29"/>
    <col collapsed="false" customWidth="true" hidden="false" outlineLevel="0" max="8" min="7" style="4" width="6.29"/>
    <col collapsed="false" customWidth="true" hidden="false" outlineLevel="0" max="9" min="9" style="1" width="25.85"/>
    <col collapsed="false" customWidth="true" hidden="false" outlineLevel="1" max="10" min="10" style="1" width="34.29"/>
    <col collapsed="false" customWidth="true" hidden="false" outlineLevel="1" max="11" min="11" style="5" width="61.29"/>
    <col collapsed="false" customWidth="true" hidden="false" outlineLevel="1" max="12" min="12" style="5" width="51.71"/>
    <col collapsed="false" customWidth="true" hidden="false" outlineLevel="1" max="13" min="13" style="5" width="39.29"/>
    <col collapsed="false" customWidth="true" hidden="false" outlineLevel="1" max="14" min="14" style="1" width="13.29"/>
    <col collapsed="false" customWidth="true" hidden="false" outlineLevel="1" max="16" min="15" style="4" width="6.14"/>
    <col collapsed="false" customWidth="true" hidden="false" outlineLevel="1" max="17" min="17" style="5" width="47.14"/>
    <col collapsed="false" customWidth="true" hidden="false" outlineLevel="1" max="18" min="18" style="1" width="71.14"/>
    <col collapsed="false" customWidth="true" hidden="false" outlineLevel="1" max="19" min="19" style="6" width="6.29"/>
    <col collapsed="false" customWidth="true" hidden="false" outlineLevel="1" max="20" min="20" style="4" width="5.14"/>
    <col collapsed="false" customWidth="true" hidden="false" outlineLevel="1" max="21" min="21" style="4" width="6.14"/>
    <col collapsed="false" customWidth="true" hidden="false" outlineLevel="1" max="22" min="22" style="4" width="10.29"/>
    <col collapsed="false" customWidth="true" hidden="false" outlineLevel="1" max="23" min="23" style="3" width="33"/>
    <col collapsed="false" customWidth="true" hidden="false" outlineLevel="1" max="24" min="24" style="4" width="6.43"/>
    <col collapsed="false" customWidth="true" hidden="true" outlineLevel="2" max="25" min="25" style="4" width="13.29"/>
    <col collapsed="true" customWidth="true" hidden="false" outlineLevel="1" max="26" min="26" style="4" width="13.29"/>
    <col collapsed="false" customWidth="true" hidden="false" outlineLevel="1" max="27" min="27" style="4" width="4.29"/>
    <col collapsed="false" customWidth="true" hidden="false" outlineLevel="1" max="28" min="28" style="1" width="26.86"/>
    <col collapsed="false" customWidth="true" hidden="false" outlineLevel="1" max="29" min="29" style="1" width="28.29"/>
    <col collapsed="false" customWidth="true" hidden="false" outlineLevel="1" max="30" min="30" style="1" width="13.71"/>
    <col collapsed="false" customWidth="true" hidden="false" outlineLevel="1" max="31" min="31" style="1" width="3.42"/>
    <col collapsed="false" customWidth="true" hidden="false" outlineLevel="0" max="32" min="32" style="3" width="9.14"/>
    <col collapsed="false" customWidth="true" hidden="false" outlineLevel="0" max="34" min="33" style="4" width="6.29"/>
    <col collapsed="false" customWidth="true" hidden="false" outlineLevel="0" max="35" min="35" style="1" width="33"/>
    <col collapsed="false" customWidth="true" hidden="false" outlineLevel="0" max="36" min="36" style="1" width="40.29"/>
    <col collapsed="false" customWidth="true" hidden="false" outlineLevel="0" max="37" min="37" style="7" width="55.29"/>
    <col collapsed="false" customWidth="true" hidden="false" outlineLevel="0" max="38" min="38" style="7" width="51.86"/>
    <col collapsed="false" customWidth="true" hidden="false" outlineLevel="0" max="39" min="39" style="7" width="35"/>
    <col collapsed="false" customWidth="true" hidden="false" outlineLevel="0" max="40" min="40" style="1" width="13.29"/>
    <col collapsed="false" customWidth="true" hidden="false" outlineLevel="1" max="42" min="41" style="4" width="6.14"/>
    <col collapsed="false" customWidth="true" hidden="false" outlineLevel="1" max="43" min="43" style="5" width="47.14"/>
    <col collapsed="false" customWidth="true" hidden="false" outlineLevel="1" max="44" min="44" style="1" width="71.14"/>
    <col collapsed="false" customWidth="true" hidden="false" outlineLevel="1" max="45" min="45" style="6" width="6.29"/>
    <col collapsed="false" customWidth="true" hidden="false" outlineLevel="1" max="46" min="46" style="4" width="5.14"/>
    <col collapsed="false" customWidth="true" hidden="false" outlineLevel="1" max="47" min="47" style="4" width="6.14"/>
    <col collapsed="false" customWidth="true" hidden="false" outlineLevel="1" max="48" min="48" style="4" width="10.29"/>
    <col collapsed="false" customWidth="true" hidden="false" outlineLevel="0" max="49" min="49" style="3" width="22"/>
    <col collapsed="false" customWidth="true" hidden="false" outlineLevel="0" max="50" min="50" style="1" width="5.71"/>
    <col collapsed="false" customWidth="true" hidden="false" outlineLevel="1" max="51" min="51" style="4" width="13.29"/>
    <col collapsed="false" customWidth="true" hidden="false" outlineLevel="0" max="52" min="52" style="4" width="13.29"/>
    <col collapsed="false" customWidth="false" hidden="false" outlineLevel="0" max="53" min="53" style="1" width="10.85"/>
    <col collapsed="false" customWidth="false" hidden="false" outlineLevel="0" max="56" min="54" style="53" width="10.85"/>
    <col collapsed="false" customWidth="false" hidden="false" outlineLevel="0" max="60" min="58" style="1" width="10.85"/>
    <col collapsed="false" customWidth="true" hidden="false" outlineLevel="0" max="61" min="61" style="1" width="47.29"/>
    <col collapsed="false" customWidth="true" hidden="false" outlineLevel="0" max="62" min="62" style="1" width="56.42"/>
    <col collapsed="false" customWidth="true" hidden="false" outlineLevel="0" max="63" min="63" style="1" width="52.14"/>
    <col collapsed="false" customWidth="true" hidden="false" outlineLevel="0" max="64" min="64" style="1" width="57.29"/>
    <col collapsed="false" customWidth="true" hidden="false" outlineLevel="0" max="65" min="65" style="1" width="47.86"/>
    <col collapsed="false" customWidth="false" hidden="false" outlineLevel="0" max="67" min="66" style="1" width="10.85"/>
    <col collapsed="false" customWidth="true" hidden="false" outlineLevel="0" max="70" min="68" style="1" width="38.71"/>
    <col collapsed="false" customWidth="false" hidden="false" outlineLevel="0" max="16384" min="71" style="1" width="10.85"/>
  </cols>
  <sheetData>
    <row r="1" customFormat="false" ht="18.75" hidden="false" customHeight="true" outlineLevel="0" collapsed="false">
      <c r="D1" s="54"/>
      <c r="Q1" s="9" t="str">
        <f aca="false">MID(SUBSTITUTE(SUBSTITUTE(R1,"/",_xlfn.CONCAT(CHAR(10),"/")),"/",_xlfn.CONCAT(CHAR(10),"/"),G1+1),2,500)</f>
        <v/>
      </c>
      <c r="W1" s="1"/>
      <c r="AW1" s="1"/>
      <c r="BB1" s="55" t="n">
        <f aca="false">COUNTIF(BD1:BD$4,BD1)</f>
        <v>4</v>
      </c>
      <c r="BC1" s="56" t="n">
        <f aca="false">O1</f>
        <v>0</v>
      </c>
      <c r="BD1" s="56" t="str">
        <f aca="false">MID(SUBSTITUTE(SUBSTITUTE(SUBSTITUTE(SUBSTITUTE(AR1,"ram:",""),"rsm:",""),"udt:",""),"qdt:",""),2,500)</f>
        <v/>
      </c>
    </row>
    <row r="2" s="11" customFormat="true" ht="15" hidden="false" customHeight="false" outlineLevel="0" collapsed="false">
      <c r="D2" s="12"/>
      <c r="E2" s="3"/>
      <c r="F2" s="3"/>
      <c r="G2" s="4"/>
      <c r="H2" s="4"/>
      <c r="I2" s="1"/>
      <c r="J2" s="1"/>
      <c r="K2" s="5"/>
      <c r="L2" s="5"/>
      <c r="M2" s="5"/>
      <c r="N2" s="1"/>
      <c r="O2" s="4"/>
      <c r="P2" s="4"/>
      <c r="Q2" s="5"/>
      <c r="R2" s="1"/>
      <c r="S2" s="6"/>
      <c r="T2" s="4"/>
      <c r="U2" s="4"/>
      <c r="V2" s="4"/>
      <c r="W2" s="3"/>
      <c r="X2" s="4"/>
      <c r="Y2" s="4"/>
      <c r="Z2" s="4"/>
      <c r="AA2" s="4"/>
      <c r="AB2" s="13" t="n">
        <f aca="false">IF(ISERROR(FIND("/",R2)),R2,LEFT(R2,FIND(CHAR(1),SUBSTITUTE(R2,"/",CHAR(1),LEN(R2)-LEN(SUBSTITUTE(R2,"/",""))))-1))</f>
        <v>0</v>
      </c>
      <c r="AC2" s="13" t="n">
        <f aca="false">IF(ISERROR(FIND("/",R2)),R2,MID(R2, FIND(CHAR(1),SUBSTITUTE(R2,"/",CHAR(1), LEN(R2)-LEN(SUBSTITUTE(R2,"/","")))), LEN(R2)))</f>
        <v>0</v>
      </c>
      <c r="AD2" s="14" t="n">
        <f aca="false">COUNTIFS(R2:R$4,AB2)</f>
        <v>0</v>
      </c>
      <c r="AE2" s="1"/>
      <c r="AF2" s="3"/>
      <c r="AG2" s="4"/>
      <c r="AH2" s="4"/>
      <c r="AI2" s="1"/>
      <c r="AJ2" s="1"/>
      <c r="AK2" s="7"/>
      <c r="AL2" s="7"/>
      <c r="AM2" s="7"/>
      <c r="AN2" s="1"/>
      <c r="AO2" s="4"/>
      <c r="AP2" s="4"/>
      <c r="AQ2" s="5"/>
      <c r="AR2" s="1"/>
      <c r="AS2" s="6"/>
      <c r="AT2" s="4"/>
      <c r="AU2" s="4"/>
      <c r="AV2" s="4"/>
      <c r="AW2" s="3"/>
      <c r="AY2" s="4"/>
      <c r="AZ2" s="4"/>
      <c r="BB2" s="47"/>
      <c r="BC2" s="47"/>
      <c r="BD2" s="47"/>
    </row>
    <row r="3" s="15" customFormat="true" ht="33" hidden="false" customHeight="true" outlineLevel="0" collapsed="false">
      <c r="D3" s="16"/>
      <c r="E3" s="17" t="s">
        <v>4624</v>
      </c>
      <c r="F3" s="18"/>
      <c r="G3" s="18"/>
      <c r="H3" s="18"/>
      <c r="I3" s="18"/>
      <c r="J3" s="18"/>
      <c r="K3" s="18"/>
      <c r="L3" s="18"/>
      <c r="M3" s="18"/>
      <c r="N3" s="18"/>
      <c r="O3" s="18"/>
      <c r="P3" s="19"/>
      <c r="Q3" s="20"/>
      <c r="R3" s="21"/>
      <c r="S3" s="22"/>
      <c r="T3" s="22"/>
      <c r="U3" s="22"/>
      <c r="V3" s="22"/>
      <c r="W3" s="23"/>
      <c r="X3" s="24"/>
      <c r="Y3" s="24"/>
      <c r="Z3" s="24"/>
      <c r="AA3" s="24"/>
      <c r="AF3" s="25" t="str">
        <f aca="false">E3</f>
        <v>UN/CEFACT XML D16B : Factur-X, EXTENDED</v>
      </c>
      <c r="AG3" s="27"/>
      <c r="AH3" s="27"/>
      <c r="AI3" s="27"/>
      <c r="AJ3" s="27"/>
      <c r="AK3" s="27"/>
      <c r="AL3" s="27"/>
      <c r="AM3" s="27"/>
      <c r="AN3" s="27"/>
      <c r="AO3" s="27"/>
      <c r="AP3" s="27"/>
      <c r="AQ3" s="27"/>
      <c r="AR3" s="21"/>
      <c r="AS3" s="22"/>
      <c r="AT3" s="22"/>
      <c r="AU3" s="22"/>
      <c r="AV3" s="22"/>
      <c r="AW3" s="28"/>
      <c r="AY3" s="24"/>
      <c r="AZ3" s="24"/>
      <c r="BB3" s="57"/>
      <c r="BC3" s="57"/>
      <c r="BD3" s="57"/>
    </row>
    <row r="4" s="46" customFormat="true" ht="108.75" hidden="false" customHeight="false" outlineLevel="0" collapsed="false">
      <c r="A4" s="29" t="s">
        <v>2</v>
      </c>
      <c r="B4" s="30" t="s">
        <v>3</v>
      </c>
      <c r="C4" s="30" t="s">
        <v>4</v>
      </c>
      <c r="D4" s="31" t="s">
        <v>5</v>
      </c>
      <c r="E4" s="32" t="s">
        <v>6</v>
      </c>
      <c r="F4" s="33"/>
      <c r="G4" s="34" t="s">
        <v>77</v>
      </c>
      <c r="H4" s="34" t="s">
        <v>78</v>
      </c>
      <c r="I4" s="35" t="s">
        <v>10</v>
      </c>
      <c r="J4" s="35" t="s">
        <v>11</v>
      </c>
      <c r="K4" s="35" t="s">
        <v>12</v>
      </c>
      <c r="L4" s="35" t="s">
        <v>13</v>
      </c>
      <c r="M4" s="35" t="s">
        <v>14</v>
      </c>
      <c r="N4" s="35" t="s">
        <v>15</v>
      </c>
      <c r="O4" s="36" t="s">
        <v>16</v>
      </c>
      <c r="P4" s="34" t="s">
        <v>17</v>
      </c>
      <c r="Q4" s="35" t="s">
        <v>79</v>
      </c>
      <c r="R4" s="35" t="s">
        <v>79</v>
      </c>
      <c r="S4" s="34" t="s">
        <v>19</v>
      </c>
      <c r="T4" s="36" t="s">
        <v>20</v>
      </c>
      <c r="U4" s="36" t="s">
        <v>80</v>
      </c>
      <c r="V4" s="35" t="s">
        <v>22</v>
      </c>
      <c r="W4" s="37" t="s">
        <v>23</v>
      </c>
      <c r="X4" s="38"/>
      <c r="Y4" s="41" t="s">
        <v>81</v>
      </c>
      <c r="Z4" s="41" t="s">
        <v>82</v>
      </c>
      <c r="AA4" s="38"/>
      <c r="AB4" s="42" t="s">
        <v>33</v>
      </c>
      <c r="AC4" s="42" t="s">
        <v>34</v>
      </c>
      <c r="AD4" s="42" t="s">
        <v>35</v>
      </c>
      <c r="AE4" s="43"/>
      <c r="AF4" s="32" t="s">
        <v>6</v>
      </c>
      <c r="AG4" s="34" t="s">
        <v>77</v>
      </c>
      <c r="AH4" s="34" t="s">
        <v>78</v>
      </c>
      <c r="AI4" s="44" t="s">
        <v>38</v>
      </c>
      <c r="AJ4" s="44" t="s">
        <v>39</v>
      </c>
      <c r="AK4" s="44" t="s">
        <v>40</v>
      </c>
      <c r="AL4" s="44" t="s">
        <v>41</v>
      </c>
      <c r="AM4" s="44" t="s">
        <v>42</v>
      </c>
      <c r="AN4" s="44" t="s">
        <v>15</v>
      </c>
      <c r="AO4" s="36" t="s">
        <v>16</v>
      </c>
      <c r="AP4" s="34" t="s">
        <v>17</v>
      </c>
      <c r="AQ4" s="35" t="s">
        <v>79</v>
      </c>
      <c r="AR4" s="35" t="s">
        <v>79</v>
      </c>
      <c r="AS4" s="34" t="s">
        <v>19</v>
      </c>
      <c r="AT4" s="36" t="s">
        <v>20</v>
      </c>
      <c r="AU4" s="36" t="s">
        <v>80</v>
      </c>
      <c r="AV4" s="35" t="s">
        <v>22</v>
      </c>
      <c r="AW4" s="45" t="s">
        <v>23</v>
      </c>
      <c r="AY4" s="41" t="s">
        <v>4625</v>
      </c>
      <c r="AZ4" s="41" t="s">
        <v>82</v>
      </c>
    </row>
    <row r="5" s="11" customFormat="true" ht="75" hidden="false" customHeight="false" outlineLevel="0" collapsed="false">
      <c r="A5" s="58" t="str">
        <f aca="false">IF(LEFT(E5,2)="BG","NO",IF(LEN(E5)-LEN(SUBSTITUTE(E5,"-",""))&gt;1,"NO",IF(E5="EXT","EXT","YES")))</f>
        <v>NO</v>
      </c>
      <c r="B5" s="58"/>
      <c r="C5" s="58"/>
      <c r="D5" s="59" t="s">
        <v>4626</v>
      </c>
      <c r="E5" s="60" t="s">
        <v>87</v>
      </c>
      <c r="F5" s="61" t="s">
        <v>87</v>
      </c>
      <c r="G5" s="62" t="n">
        <f aca="false">LEN(R5)-LEN(SUBSTITUTE(R5,"/",""))-1</f>
        <v>1</v>
      </c>
      <c r="H5" s="62" t="s">
        <v>88</v>
      </c>
      <c r="I5" s="63" t="s">
        <v>4627</v>
      </c>
      <c r="J5" s="63" t="s">
        <v>90</v>
      </c>
      <c r="K5" s="64"/>
      <c r="L5" s="64"/>
      <c r="M5" s="64"/>
      <c r="N5" s="63"/>
      <c r="O5" s="65" t="s">
        <v>88</v>
      </c>
      <c r="P5" s="89" t="str">
        <f aca="false">O5</f>
        <v>1..1</v>
      </c>
      <c r="Q5" s="90" t="s">
        <v>4628</v>
      </c>
      <c r="R5" s="67" t="s">
        <v>91</v>
      </c>
      <c r="S5" s="65"/>
      <c r="T5" s="91" t="s">
        <v>4629</v>
      </c>
      <c r="U5" s="65" t="s">
        <v>88</v>
      </c>
      <c r="V5" s="65"/>
      <c r="W5" s="68"/>
      <c r="X5" s="38"/>
      <c r="Y5" s="69" t="s">
        <v>24</v>
      </c>
      <c r="Z5" s="69" t="s">
        <v>24</v>
      </c>
      <c r="AA5" s="49"/>
      <c r="AB5" s="13" t="str">
        <f aca="false">IF(ISERROR(FIND("/",R5)),R5,LEFT(R5,FIND(CHAR(1),SUBSTITUTE(R5,"/",CHAR(1),LEN(R5)-LEN(SUBSTITUTE(R5,"/",""))))-1))</f>
        <v>/rsm:CrossIndustryInvoice</v>
      </c>
      <c r="AC5" s="13" t="str">
        <f aca="false">IF(ISERROR(FIND("/",R5)),R5,MID(R5, FIND(CHAR(1),SUBSTITUTE(R5,"/",CHAR(1), LEN(R5)-LEN(SUBSTITUTE(R5,"/","")))), LEN(R5)))</f>
        <v>/rsm:ExchangedDocumentContext</v>
      </c>
      <c r="AD5" s="14" t="n">
        <f aca="false">COUNTIFS(R$4:R5,AB5)</f>
        <v>0</v>
      </c>
      <c r="AE5" s="49"/>
      <c r="AF5" s="60" t="str">
        <f aca="false">E5</f>
        <v>BG-2</v>
      </c>
      <c r="AG5" s="62" t="n">
        <f aca="false">LEN(AR5)-LEN(SUBSTITUTE(AR5,"/",""))-1</f>
        <v>1</v>
      </c>
      <c r="AH5" s="62" t="str">
        <f aca="false">H5</f>
        <v>1..1</v>
      </c>
      <c r="AI5" s="63" t="s">
        <v>4627</v>
      </c>
      <c r="AJ5" s="63" t="s">
        <v>4630</v>
      </c>
      <c r="AK5" s="64"/>
      <c r="AL5" s="64"/>
      <c r="AM5" s="64"/>
      <c r="AN5" s="63"/>
      <c r="AO5" s="89" t="str">
        <f aca="false">O5</f>
        <v>1..1</v>
      </c>
      <c r="AP5" s="89" t="str">
        <f aca="false">P5</f>
        <v>1..1</v>
      </c>
      <c r="AQ5" s="90" t="str">
        <f aca="false">Q5</f>
        <v>/rsm:CrossIndustryInvoice
/rsm:ExchangedDocumentContext</v>
      </c>
      <c r="AR5" s="67" t="str">
        <f aca="false">R5</f>
        <v>/rsm:CrossIndustryInvoice/rsm:ExchangedDocumentContext</v>
      </c>
      <c r="AS5" s="65"/>
      <c r="AT5" s="91" t="s">
        <v>4629</v>
      </c>
      <c r="AU5" s="65" t="str">
        <f aca="false">U5</f>
        <v>1..1</v>
      </c>
      <c r="AV5" s="65"/>
      <c r="AW5" s="68"/>
      <c r="AX5" s="6"/>
      <c r="AY5" s="69" t="str">
        <f aca="false">Y5</f>
        <v>MINIMUM</v>
      </c>
      <c r="AZ5" s="69" t="str">
        <f aca="false">Z5</f>
        <v>MINIMUM</v>
      </c>
      <c r="BB5" s="49"/>
      <c r="BC5" s="53"/>
      <c r="BD5" s="53"/>
    </row>
    <row r="6" s="11" customFormat="true" ht="51" hidden="false" customHeight="false" outlineLevel="0" collapsed="false">
      <c r="A6" s="58" t="str">
        <f aca="false">IF(LEFT(E6,2)="BG","NO",IF(LEN(E6)-LEN(SUBSTITUTE(E6,"-",""))&gt;1,"NO",IF(E6="EXT","EXT","YES")))</f>
        <v>EXT</v>
      </c>
      <c r="B6" s="58"/>
      <c r="C6" s="58"/>
      <c r="D6" s="92" t="s">
        <v>4626</v>
      </c>
      <c r="E6" s="93" t="s">
        <v>4631</v>
      </c>
      <c r="F6" s="94" t="e">
        <f aca="false">#N/A</f>
        <v>#N/A</v>
      </c>
      <c r="G6" s="95" t="n">
        <f aca="false">LEN(R6)-LEN(SUBSTITUTE(R6,"/",""))-1</f>
        <v>2</v>
      </c>
      <c r="H6" s="95" t="s">
        <v>95</v>
      </c>
      <c r="I6" s="96" t="s">
        <v>4632</v>
      </c>
      <c r="J6" s="97"/>
      <c r="K6" s="98"/>
      <c r="L6" s="98" t="s">
        <v>4633</v>
      </c>
      <c r="M6" s="98"/>
      <c r="N6" s="97"/>
      <c r="O6" s="99" t="s">
        <v>95</v>
      </c>
      <c r="P6" s="100" t="str">
        <f aca="false">O6</f>
        <v>0..1</v>
      </c>
      <c r="Q6" s="9" t="s">
        <v>4634</v>
      </c>
      <c r="R6" s="101" t="s">
        <v>99</v>
      </c>
      <c r="S6" s="99"/>
      <c r="T6" s="10"/>
      <c r="U6" s="95" t="s">
        <v>95</v>
      </c>
      <c r="V6" s="99"/>
      <c r="W6" s="102"/>
      <c r="X6" s="38"/>
      <c r="Y6" s="103" t="s">
        <v>30</v>
      </c>
      <c r="Z6" s="103" t="s">
        <v>4635</v>
      </c>
      <c r="AA6" s="49"/>
      <c r="AB6" s="13" t="str">
        <f aca="false">IF(ISERROR(FIND("/",R6)),R6,LEFT(R6,FIND(CHAR(1),SUBSTITUTE(R6,"/",CHAR(1),LEN(R6)-LEN(SUBSTITUTE(R6,"/",""))))-1))</f>
        <v>/rsm:CrossIndustryInvoice/rsm:ExchangedDocumentContext</v>
      </c>
      <c r="AC6" s="13" t="str">
        <f aca="false">IF(ISERROR(FIND("/",R6)),R6,MID(R6, FIND(CHAR(1),SUBSTITUTE(R6,"/",CHAR(1), LEN(R6)-LEN(SUBSTITUTE(R6,"/","")))), LEN(R6)))</f>
        <v>/ram:TestIndicator</v>
      </c>
      <c r="AD6" s="14" t="n">
        <f aca="false">COUNTIFS(R$4:R6,AB6)</f>
        <v>1</v>
      </c>
      <c r="AE6" s="49"/>
      <c r="AF6" s="93" t="str">
        <f aca="false">E6</f>
        <v>EXT</v>
      </c>
      <c r="AG6" s="95" t="n">
        <f aca="false">LEN(AR6)-LEN(SUBSTITUTE(AR6,"/",""))-1</f>
        <v>2</v>
      </c>
      <c r="AH6" s="95" t="str">
        <f aca="false">H6</f>
        <v>0..1</v>
      </c>
      <c r="AI6" s="96" t="s">
        <v>100</v>
      </c>
      <c r="AJ6" s="97"/>
      <c r="AK6" s="98"/>
      <c r="AL6" s="98"/>
      <c r="AM6" s="98"/>
      <c r="AN6" s="97"/>
      <c r="AO6" s="100" t="str">
        <f aca="false">O6</f>
        <v>0..1</v>
      </c>
      <c r="AP6" s="100" t="str">
        <f aca="false">P6</f>
        <v>0..1</v>
      </c>
      <c r="AQ6" s="9" t="str">
        <f aca="false">Q6</f>
        <v>/rsm:CrossIndustryInvoice
/rsm:ExchangedDocumentContext
/ram:TestIndicator</v>
      </c>
      <c r="AR6" s="101" t="str">
        <f aca="false">R6</f>
        <v>/rsm:CrossIndustryInvoice/rsm:ExchangedDocumentContext/ram:TestIndicator</v>
      </c>
      <c r="AS6" s="99"/>
      <c r="AT6" s="10"/>
      <c r="AU6" s="95" t="str">
        <f aca="false">U6</f>
        <v>0..1</v>
      </c>
      <c r="AV6" s="99"/>
      <c r="AW6" s="102"/>
      <c r="AX6" s="6"/>
      <c r="AY6" s="103" t="str">
        <f aca="false">Y6</f>
        <v>EXTENDED</v>
      </c>
      <c r="AZ6" s="103" t="str">
        <f aca="false">Z6</f>
        <v>EXTENDED FR B2B</v>
      </c>
      <c r="BB6" s="49"/>
      <c r="BC6" s="53"/>
      <c r="BD6" s="53"/>
    </row>
    <row r="7" s="11" customFormat="true" ht="63.75" hidden="false" customHeight="false" outlineLevel="0" collapsed="false">
      <c r="A7" s="58" t="str">
        <f aca="false">IF(LEFT(E7,2)="BG","NO",IF(LEN(E7)-LEN(SUBSTITUTE(E7,"-",""))&gt;1,"NO",IF(E7="EXT","EXT","YES")))</f>
        <v>EXT</v>
      </c>
      <c r="B7" s="58"/>
      <c r="C7" s="58"/>
      <c r="D7" s="92" t="s">
        <v>4626</v>
      </c>
      <c r="E7" s="93" t="s">
        <v>4631</v>
      </c>
      <c r="F7" s="94" t="e">
        <f aca="false">#N/A</f>
        <v>#N/A</v>
      </c>
      <c r="G7" s="95" t="n">
        <f aca="false">LEN(R7)-LEN(SUBSTITUTE(R7,"/",""))-1</f>
        <v>3</v>
      </c>
      <c r="H7" s="95" t="s">
        <v>88</v>
      </c>
      <c r="I7" s="96" t="s">
        <v>105</v>
      </c>
      <c r="J7" s="97" t="s">
        <v>4636</v>
      </c>
      <c r="K7" s="98"/>
      <c r="L7" s="98" t="s">
        <v>4637</v>
      </c>
      <c r="M7" s="98"/>
      <c r="N7" s="97"/>
      <c r="O7" s="99" t="s">
        <v>88</v>
      </c>
      <c r="P7" s="100" t="str">
        <f aca="false">O7</f>
        <v>1..1</v>
      </c>
      <c r="Q7" s="9" t="s">
        <v>4638</v>
      </c>
      <c r="R7" s="101" t="s">
        <v>106</v>
      </c>
      <c r="S7" s="99" t="s">
        <v>139</v>
      </c>
      <c r="T7" s="10" t="s">
        <v>4639</v>
      </c>
      <c r="U7" s="95" t="s">
        <v>95</v>
      </c>
      <c r="V7" s="99"/>
      <c r="W7" s="102"/>
      <c r="X7" s="38"/>
      <c r="Y7" s="103" t="s">
        <v>30</v>
      </c>
      <c r="Z7" s="103" t="s">
        <v>4635</v>
      </c>
      <c r="AA7" s="49"/>
      <c r="AB7" s="13" t="str">
        <f aca="false">IF(ISERROR(FIND("/",R7)),R7,LEFT(R7,FIND(CHAR(1),SUBSTITUTE(R7,"/",CHAR(1),LEN(R7)-LEN(SUBSTITUTE(R7,"/",""))))-1))</f>
        <v>/rsm:CrossIndustryInvoice/rsm:ExchangedDocumentContext/ram:TestIndicator</v>
      </c>
      <c r="AC7" s="13" t="str">
        <f aca="false">IF(ISERROR(FIND("/",R7)),R7,MID(R7, FIND(CHAR(1),SUBSTITUTE(R7,"/",CHAR(1), LEN(R7)-LEN(SUBSTITUTE(R7,"/","")))), LEN(R7)))</f>
        <v>/udt:Indicator</v>
      </c>
      <c r="AD7" s="14" t="n">
        <f aca="false">COUNTIFS(R$4:R7,AB7)</f>
        <v>1</v>
      </c>
      <c r="AE7" s="49"/>
      <c r="AF7" s="93" t="str">
        <f aca="false">E7</f>
        <v>EXT</v>
      </c>
      <c r="AG7" s="95" t="n">
        <f aca="false">LEN(AR7)-LEN(SUBSTITUTE(AR7,"/",""))-1</f>
        <v>3</v>
      </c>
      <c r="AH7" s="95" t="str">
        <f aca="false">H7</f>
        <v>1..1</v>
      </c>
      <c r="AI7" s="96" t="s">
        <v>4640</v>
      </c>
      <c r="AJ7" s="97"/>
      <c r="AK7" s="98"/>
      <c r="AL7" s="98"/>
      <c r="AM7" s="98"/>
      <c r="AN7" s="97"/>
      <c r="AO7" s="100" t="str">
        <f aca="false">O7</f>
        <v>1..1</v>
      </c>
      <c r="AP7" s="100" t="str">
        <f aca="false">P7</f>
        <v>1..1</v>
      </c>
      <c r="AQ7" s="9" t="str">
        <f aca="false">Q7</f>
        <v>/rsm:CrossIndustryInvoice
/rsm:ExchangedDocumentContext
/ram:TestIndicator
/udt:Indicator</v>
      </c>
      <c r="AR7" s="101" t="str">
        <f aca="false">R7</f>
        <v>/rsm:CrossIndustryInvoice/rsm:ExchangedDocumentContext/ram:TestIndicator/udt:Indicator</v>
      </c>
      <c r="AS7" s="99" t="s">
        <v>139</v>
      </c>
      <c r="AT7" s="10" t="s">
        <v>4639</v>
      </c>
      <c r="AU7" s="95" t="str">
        <f aca="false">U7</f>
        <v>0..1</v>
      </c>
      <c r="AV7" s="99"/>
      <c r="AW7" s="102"/>
      <c r="AX7" s="6"/>
      <c r="AY7" s="103" t="str">
        <f aca="false">Y7</f>
        <v>EXTENDED</v>
      </c>
      <c r="AZ7" s="103" t="str">
        <f aca="false">Z7</f>
        <v>EXTENDED FR B2B</v>
      </c>
      <c r="BB7" s="49"/>
      <c r="BC7" s="53"/>
      <c r="BD7" s="53"/>
    </row>
    <row r="8" s="11" customFormat="true" ht="63.75" hidden="false" customHeight="false" outlineLevel="0" collapsed="false">
      <c r="A8" s="58" t="str">
        <f aca="false">IF(LEFT(E8,2)="BG","NO",IF(LEN(E8)-LEN(SUBSTITUTE(E8,"-",""))&gt;1,"NO",IF(E8="EXT","EXT","YES")))</f>
        <v>NO</v>
      </c>
      <c r="B8" s="58"/>
      <c r="C8" s="58"/>
      <c r="D8" s="104" t="s">
        <v>4626</v>
      </c>
      <c r="E8" s="105" t="s">
        <v>109</v>
      </c>
      <c r="F8" s="106" t="e">
        <f aca="false">#N/A</f>
        <v>#N/A</v>
      </c>
      <c r="G8" s="107" t="n">
        <f aca="false">LEN(R8)-LEN(SUBSTITUTE(R8,"/",""))-1</f>
        <v>2</v>
      </c>
      <c r="H8" s="107" t="s">
        <v>95</v>
      </c>
      <c r="I8" s="108" t="s">
        <v>4641</v>
      </c>
      <c r="J8" s="97"/>
      <c r="K8" s="98"/>
      <c r="L8" s="98"/>
      <c r="M8" s="98"/>
      <c r="N8" s="97"/>
      <c r="O8" s="99" t="s">
        <v>95</v>
      </c>
      <c r="P8" s="100" t="str">
        <f aca="false">O8</f>
        <v>0..1</v>
      </c>
      <c r="Q8" s="54" t="s">
        <v>4642</v>
      </c>
      <c r="R8" s="109" t="s">
        <v>111</v>
      </c>
      <c r="S8" s="99"/>
      <c r="T8" s="10"/>
      <c r="U8" s="99" t="s">
        <v>112</v>
      </c>
      <c r="V8" s="99"/>
      <c r="W8" s="102"/>
      <c r="X8" s="38"/>
      <c r="Y8" s="10" t="s">
        <v>24</v>
      </c>
      <c r="Z8" s="110" t="s">
        <v>24</v>
      </c>
      <c r="AA8" s="49"/>
      <c r="AB8" s="13" t="str">
        <f aca="false">IF(ISERROR(FIND("/",R8)),R8,LEFT(R8,FIND(CHAR(1),SUBSTITUTE(R8,"/",CHAR(1),LEN(R8)-LEN(SUBSTITUTE(R8,"/",""))))-1))</f>
        <v>/rsm:CrossIndustryInvoice/rsm:ExchangedDocumentContext</v>
      </c>
      <c r="AC8" s="13" t="str">
        <f aca="false">IF(ISERROR(FIND("/",R8)),R8,MID(R8, FIND(CHAR(1),SUBSTITUTE(R8,"/",CHAR(1), LEN(R8)-LEN(SUBSTITUTE(R8,"/","")))), LEN(R8)))</f>
        <v>/ram:BusinessProcessSpecifiedDocumentContextParameter</v>
      </c>
      <c r="AD8" s="14" t="n">
        <f aca="false">COUNTIFS(R$4:R8,AB8)</f>
        <v>1</v>
      </c>
      <c r="AE8" s="49"/>
      <c r="AF8" s="105" t="str">
        <f aca="false">E8</f>
        <v>BT-23-00</v>
      </c>
      <c r="AG8" s="107" t="n">
        <f aca="false">LEN(AR8)-LEN(SUBSTITUTE(AR8,"/",""))-1</f>
        <v>2</v>
      </c>
      <c r="AH8" s="107" t="str">
        <f aca="false">H8</f>
        <v>0..1</v>
      </c>
      <c r="AI8" s="108" t="s">
        <v>4643</v>
      </c>
      <c r="AJ8" s="97"/>
      <c r="AK8" s="98"/>
      <c r="AL8" s="98"/>
      <c r="AM8" s="98"/>
      <c r="AN8" s="97"/>
      <c r="AO8" s="100" t="str">
        <f aca="false">O8</f>
        <v>0..1</v>
      </c>
      <c r="AP8" s="100" t="str">
        <f aca="false">P8</f>
        <v>0..1</v>
      </c>
      <c r="AQ8" s="54" t="str">
        <f aca="false">Q8</f>
        <v>/rsm:CrossIndustryInvoice
/rsm:ExchangedDocumentContext
/ram:BusinessProcessSpecifiedDocumentContextParameter</v>
      </c>
      <c r="AR8" s="109" t="str">
        <f aca="false">R8</f>
        <v>/rsm:CrossIndustryInvoice/rsm:ExchangedDocumentContext/ram:BusinessProcessSpecifiedDocumentContextParameter</v>
      </c>
      <c r="AS8" s="99"/>
      <c r="AT8" s="10"/>
      <c r="AU8" s="99" t="str">
        <f aca="false">U8</f>
        <v>0..n</v>
      </c>
      <c r="AV8" s="99"/>
      <c r="AW8" s="102"/>
      <c r="AX8" s="6"/>
      <c r="AY8" s="10" t="str">
        <f aca="false">Y8</f>
        <v>MINIMUM</v>
      </c>
      <c r="AZ8" s="110" t="str">
        <f aca="false">Z8</f>
        <v>MINIMUM</v>
      </c>
      <c r="BB8" s="49"/>
      <c r="BC8" s="53"/>
      <c r="BD8" s="53"/>
    </row>
    <row r="9" s="11" customFormat="true" ht="89.25" hidden="false" customHeight="false" outlineLevel="0" collapsed="false">
      <c r="A9" s="58" t="str">
        <f aca="false">IF(LEFT(E9,2)="BG","NO",IF(LEN(E9)-LEN(SUBSTITUTE(E9,"-",""))&gt;1,"NO",IF(E9="EXT","EXT","YES")))</f>
        <v>YES</v>
      </c>
      <c r="B9" s="75" t="s">
        <v>4644</v>
      </c>
      <c r="C9" s="75"/>
      <c r="D9" s="104" t="s">
        <v>4626</v>
      </c>
      <c r="E9" s="105" t="s">
        <v>114</v>
      </c>
      <c r="F9" s="106" t="s">
        <v>114</v>
      </c>
      <c r="G9" s="99" t="n">
        <f aca="false">LEN(R9)-LEN(SUBSTITUTE(R9,"/",""))-1</f>
        <v>3</v>
      </c>
      <c r="H9" s="99" t="s">
        <v>95</v>
      </c>
      <c r="I9" s="97" t="s">
        <v>115</v>
      </c>
      <c r="J9" s="97" t="s">
        <v>116</v>
      </c>
      <c r="K9" s="98" t="s">
        <v>4645</v>
      </c>
      <c r="L9" s="98" t="s">
        <v>118</v>
      </c>
      <c r="M9" s="98"/>
      <c r="N9" s="97" t="s">
        <v>119</v>
      </c>
      <c r="O9" s="99" t="s">
        <v>88</v>
      </c>
      <c r="P9" s="100" t="str">
        <f aca="false">O9</f>
        <v>1..1</v>
      </c>
      <c r="Q9" s="54" t="s">
        <v>4646</v>
      </c>
      <c r="R9" s="109" t="s">
        <v>120</v>
      </c>
      <c r="S9" s="99" t="s">
        <v>121</v>
      </c>
      <c r="T9" s="10" t="s">
        <v>4639</v>
      </c>
      <c r="U9" s="99" t="s">
        <v>95</v>
      </c>
      <c r="V9" s="99"/>
      <c r="W9" s="102"/>
      <c r="X9" s="38"/>
      <c r="Y9" s="10" t="s">
        <v>24</v>
      </c>
      <c r="Z9" s="110" t="s">
        <v>24</v>
      </c>
      <c r="AA9" s="49"/>
      <c r="AB9" s="13" t="str">
        <f aca="false">IF(ISERROR(FIND("/",R9)),R9,LEFT(R9,FIND(CHAR(1),SUBSTITUTE(R9,"/",CHAR(1),LEN(R9)-LEN(SUBSTITUTE(R9,"/",""))))-1))</f>
        <v>/rsm:CrossIndustryInvoice/rsm:ExchangedDocumentContext/ram:BusinessProcessSpecifiedDocumentContextParameter</v>
      </c>
      <c r="AC9" s="13" t="str">
        <f aca="false">IF(ISERROR(FIND("/",R9)),R9,MID(R9, FIND(CHAR(1),SUBSTITUTE(R9,"/",CHAR(1), LEN(R9)-LEN(SUBSTITUTE(R9,"/","")))), LEN(R9)))</f>
        <v>/ram:ID</v>
      </c>
      <c r="AD9" s="14" t="n">
        <f aca="false">COUNTIFS(R$4:R9,AB9)</f>
        <v>1</v>
      </c>
      <c r="AE9" s="49"/>
      <c r="AF9" s="105" t="str">
        <f aca="false">E9</f>
        <v>BT-23</v>
      </c>
      <c r="AG9" s="99" t="n">
        <f aca="false">LEN(AR9)-LEN(SUBSTITUTE(AR9,"/",""))-1</f>
        <v>3</v>
      </c>
      <c r="AH9" s="99" t="str">
        <f aca="false">H9</f>
        <v>0..1</v>
      </c>
      <c r="AI9" s="97" t="s">
        <v>123</v>
      </c>
      <c r="AJ9" s="97" t="s">
        <v>124</v>
      </c>
      <c r="AK9" s="98" t="s">
        <v>125</v>
      </c>
      <c r="AL9" s="98" t="s">
        <v>126</v>
      </c>
      <c r="AM9" s="98"/>
      <c r="AN9" s="97" t="s">
        <v>4647</v>
      </c>
      <c r="AO9" s="100" t="str">
        <f aca="false">O9</f>
        <v>1..1</v>
      </c>
      <c r="AP9" s="100" t="str">
        <f aca="false">P9</f>
        <v>1..1</v>
      </c>
      <c r="AQ9" s="54" t="str">
        <f aca="false">Q9</f>
        <v>/rsm:CrossIndustryInvoice
/rsm:ExchangedDocumentContext
/ram:BusinessProcessSpecifiedDocumentContextParameter
/ram:ID</v>
      </c>
      <c r="AR9" s="109" t="str">
        <f aca="false">R9</f>
        <v>/rsm:CrossIndustryInvoice/rsm:ExchangedDocumentContext/ram:BusinessProcessSpecifiedDocumentContextParameter/ram:ID</v>
      </c>
      <c r="AS9" s="99" t="s">
        <v>121</v>
      </c>
      <c r="AT9" s="10" t="s">
        <v>4639</v>
      </c>
      <c r="AU9" s="99" t="str">
        <f aca="false">U9</f>
        <v>0..1</v>
      </c>
      <c r="AV9" s="99"/>
      <c r="AW9" s="102"/>
      <c r="AX9" s="6"/>
      <c r="AY9" s="10" t="str">
        <f aca="false">Y9</f>
        <v>MINIMUM</v>
      </c>
      <c r="AZ9" s="110" t="str">
        <f aca="false">Z9</f>
        <v>MINIMUM</v>
      </c>
      <c r="BB9" s="49"/>
      <c r="BC9" s="53"/>
      <c r="BD9" s="53"/>
    </row>
    <row r="10" s="11" customFormat="true" ht="51" hidden="false" customHeight="false" outlineLevel="0" collapsed="false">
      <c r="A10" s="58" t="str">
        <f aca="false">IF(LEFT(E10,2)="BG","NO",IF(LEN(E10)-LEN(SUBSTITUTE(E10,"-",""))&gt;1,"NO",IF(E10="EXT","EXT","YES")))</f>
        <v>NO</v>
      </c>
      <c r="B10" s="58"/>
      <c r="C10" s="58"/>
      <c r="D10" s="104" t="s">
        <v>4626</v>
      </c>
      <c r="E10" s="111" t="s">
        <v>127</v>
      </c>
      <c r="F10" s="112" t="e">
        <f aca="false">#N/A</f>
        <v>#N/A</v>
      </c>
      <c r="G10" s="107" t="n">
        <f aca="false">LEN(R10)-LEN(SUBSTITUTE(R10,"/",""))-1</f>
        <v>2</v>
      </c>
      <c r="H10" s="107" t="s">
        <v>88</v>
      </c>
      <c r="I10" s="108" t="s">
        <v>4648</v>
      </c>
      <c r="J10" s="97"/>
      <c r="K10" s="98"/>
      <c r="L10" s="98"/>
      <c r="M10" s="98"/>
      <c r="N10" s="97"/>
      <c r="O10" s="99" t="s">
        <v>88</v>
      </c>
      <c r="P10" s="100" t="str">
        <f aca="false">O10</f>
        <v>1..1</v>
      </c>
      <c r="Q10" s="54" t="s">
        <v>4649</v>
      </c>
      <c r="R10" s="109" t="s">
        <v>129</v>
      </c>
      <c r="S10" s="99"/>
      <c r="T10" s="10"/>
      <c r="U10" s="99" t="s">
        <v>112</v>
      </c>
      <c r="V10" s="99"/>
      <c r="W10" s="102"/>
      <c r="X10" s="38"/>
      <c r="Y10" s="10" t="s">
        <v>24</v>
      </c>
      <c r="Z10" s="110" t="s">
        <v>24</v>
      </c>
      <c r="AA10" s="49"/>
      <c r="AB10" s="13" t="str">
        <f aca="false">IF(ISERROR(FIND("/",R10)),R10,LEFT(R10,FIND(CHAR(1),SUBSTITUTE(R10,"/",CHAR(1),LEN(R10)-LEN(SUBSTITUTE(R10,"/",""))))-1))</f>
        <v>/rsm:CrossIndustryInvoice/rsm:ExchangedDocumentContext</v>
      </c>
      <c r="AC10" s="13" t="str">
        <f aca="false">IF(ISERROR(FIND("/",R10)),R10,MID(R10, FIND(CHAR(1),SUBSTITUTE(R10,"/",CHAR(1), LEN(R10)-LEN(SUBSTITUTE(R10,"/","")))), LEN(R10)))</f>
        <v>/ram:GuidelineSpecifiedDocumentContextParameter</v>
      </c>
      <c r="AD10" s="14" t="n">
        <f aca="false">COUNTIFS(R$4:R10,AB10)</f>
        <v>1</v>
      </c>
      <c r="AE10" s="49"/>
      <c r="AF10" s="111" t="str">
        <f aca="false">E10</f>
        <v>BT-24-00</v>
      </c>
      <c r="AG10" s="107" t="n">
        <f aca="false">LEN(AR10)-LEN(SUBSTITUTE(AR10,"/",""))-1</f>
        <v>2</v>
      </c>
      <c r="AH10" s="107" t="str">
        <f aca="false">H10</f>
        <v>1..1</v>
      </c>
      <c r="AI10" s="108" t="s">
        <v>4650</v>
      </c>
      <c r="AJ10" s="97"/>
      <c r="AK10" s="98"/>
      <c r="AL10" s="98"/>
      <c r="AM10" s="98"/>
      <c r="AN10" s="97"/>
      <c r="AO10" s="100" t="str">
        <f aca="false">O10</f>
        <v>1..1</v>
      </c>
      <c r="AP10" s="100" t="str">
        <f aca="false">P10</f>
        <v>1..1</v>
      </c>
      <c r="AQ10" s="54" t="str">
        <f aca="false">Q10</f>
        <v>/rsm:CrossIndustryInvoice
/rsm:ExchangedDocumentContext
/ram:GuidelineSpecifiedDocumentContextParameter</v>
      </c>
      <c r="AR10" s="109" t="str">
        <f aca="false">R10</f>
        <v>/rsm:CrossIndustryInvoice/rsm:ExchangedDocumentContext/ram:GuidelineSpecifiedDocumentContextParameter</v>
      </c>
      <c r="AS10" s="99"/>
      <c r="AT10" s="10"/>
      <c r="AU10" s="99" t="str">
        <f aca="false">U10</f>
        <v>0..n</v>
      </c>
      <c r="AV10" s="99"/>
      <c r="AW10" s="102"/>
      <c r="AX10" s="6"/>
      <c r="AY10" s="10" t="str">
        <f aca="false">Y10</f>
        <v>MINIMUM</v>
      </c>
      <c r="AZ10" s="110" t="str">
        <f aca="false">Z10</f>
        <v>MINIMUM</v>
      </c>
      <c r="BB10" s="49"/>
      <c r="BC10" s="53"/>
      <c r="BD10" s="53"/>
    </row>
    <row r="11" s="11" customFormat="true" ht="127.5" hidden="false" customHeight="false" outlineLevel="0" collapsed="false">
      <c r="A11" s="58" t="str">
        <f aca="false">IF(LEFT(E11,2)="BG","NO",IF(LEN(E11)-LEN(SUBSTITUTE(E11,"-",""))&gt;1,"NO",IF(E11="EXT","EXT","YES")))</f>
        <v>YES</v>
      </c>
      <c r="B11" s="58"/>
      <c r="C11" s="58"/>
      <c r="D11" s="104" t="s">
        <v>4626</v>
      </c>
      <c r="E11" s="111" t="s">
        <v>131</v>
      </c>
      <c r="F11" s="112" t="s">
        <v>131</v>
      </c>
      <c r="G11" s="99" t="n">
        <f aca="false">LEN(R11)-LEN(SUBSTITUTE(R11,"/",""))-1</f>
        <v>3</v>
      </c>
      <c r="H11" s="99" t="s">
        <v>88</v>
      </c>
      <c r="I11" s="97" t="s">
        <v>132</v>
      </c>
      <c r="J11" s="97" t="s">
        <v>133</v>
      </c>
      <c r="K11" s="98" t="s">
        <v>4651</v>
      </c>
      <c r="L11" s="98" t="s">
        <v>4652</v>
      </c>
      <c r="M11" s="98" t="s">
        <v>136</v>
      </c>
      <c r="N11" s="97" t="s">
        <v>137</v>
      </c>
      <c r="O11" s="99" t="s">
        <v>88</v>
      </c>
      <c r="P11" s="100" t="str">
        <f aca="false">O11</f>
        <v>1..1</v>
      </c>
      <c r="Q11" s="54" t="s">
        <v>4653</v>
      </c>
      <c r="R11" s="109" t="s">
        <v>138</v>
      </c>
      <c r="S11" s="99" t="s">
        <v>139</v>
      </c>
      <c r="T11" s="10" t="s">
        <v>4639</v>
      </c>
      <c r="U11" s="99" t="s">
        <v>95</v>
      </c>
      <c r="V11" s="99" t="s">
        <v>140</v>
      </c>
      <c r="W11" s="102"/>
      <c r="X11" s="38"/>
      <c r="Y11" s="10" t="s">
        <v>24</v>
      </c>
      <c r="Z11" s="110" t="s">
        <v>24</v>
      </c>
      <c r="AA11" s="49"/>
      <c r="AB11" s="13" t="str">
        <f aca="false">IF(ISERROR(FIND("/",R11)),R11,LEFT(R11,FIND(CHAR(1),SUBSTITUTE(R11,"/",CHAR(1),LEN(R11)-LEN(SUBSTITUTE(R11,"/",""))))-1))</f>
        <v>/rsm:CrossIndustryInvoice/rsm:ExchangedDocumentContext/ram:GuidelineSpecifiedDocumentContextParameter</v>
      </c>
      <c r="AC11" s="13" t="str">
        <f aca="false">IF(ISERROR(FIND("/",R11)),R11,MID(R11, FIND(CHAR(1),SUBSTITUTE(R11,"/",CHAR(1), LEN(R11)-LEN(SUBSTITUTE(R11,"/","")))), LEN(R11)))</f>
        <v>/ram:ID</v>
      </c>
      <c r="AD11" s="14" t="n">
        <f aca="false">COUNTIFS(R$4:R11,AB11)</f>
        <v>1</v>
      </c>
      <c r="AE11" s="49"/>
      <c r="AF11" s="111" t="str">
        <f aca="false">E11</f>
        <v>BT-24</v>
      </c>
      <c r="AG11" s="99" t="n">
        <f aca="false">LEN(AR11)-LEN(SUBSTITUTE(AR11,"/",""))-1</f>
        <v>3</v>
      </c>
      <c r="AH11" s="99" t="str">
        <f aca="false">H11</f>
        <v>1..1</v>
      </c>
      <c r="AI11" s="97" t="s">
        <v>141</v>
      </c>
      <c r="AJ11" s="97" t="s">
        <v>142</v>
      </c>
      <c r="AK11" s="98" t="s">
        <v>143</v>
      </c>
      <c r="AL11" s="98" t="s">
        <v>4654</v>
      </c>
      <c r="AM11" s="98" t="s">
        <v>145</v>
      </c>
      <c r="AN11" s="97" t="s">
        <v>2190</v>
      </c>
      <c r="AO11" s="100" t="str">
        <f aca="false">O11</f>
        <v>1..1</v>
      </c>
      <c r="AP11" s="100" t="str">
        <f aca="false">P11</f>
        <v>1..1</v>
      </c>
      <c r="AQ11" s="54" t="str">
        <f aca="false">Q11</f>
        <v>/rsm:CrossIndustryInvoice
/rsm:ExchangedDocumentContext
/ram:GuidelineSpecifiedDocumentContextParameter
/ram:ID</v>
      </c>
      <c r="AR11" s="109" t="str">
        <f aca="false">R11</f>
        <v>/rsm:CrossIndustryInvoice/rsm:ExchangedDocumentContext/ram:GuidelineSpecifiedDocumentContextParameter/ram:ID</v>
      </c>
      <c r="AS11" s="99" t="s">
        <v>139</v>
      </c>
      <c r="AT11" s="10" t="s">
        <v>4639</v>
      </c>
      <c r="AU11" s="99" t="str">
        <f aca="false">U11</f>
        <v>0..1</v>
      </c>
      <c r="AV11" s="99" t="s">
        <v>140</v>
      </c>
      <c r="AW11" s="102"/>
      <c r="AX11" s="6"/>
      <c r="AY11" s="10" t="str">
        <f aca="false">Y11</f>
        <v>MINIMUM</v>
      </c>
      <c r="AZ11" s="110" t="str">
        <f aca="false">Z11</f>
        <v>MINIMUM</v>
      </c>
      <c r="BB11" s="49"/>
      <c r="BC11" s="53"/>
      <c r="BD11" s="53"/>
    </row>
    <row r="12" s="11" customFormat="true" ht="38.25" hidden="false" customHeight="false" outlineLevel="0" collapsed="false">
      <c r="A12" s="58" t="str">
        <f aca="false">IF(LEFT(E12,2)="BG","NO",IF(LEN(E12)-LEN(SUBSTITUTE(E12,"-",""))&gt;1,"NO",IF(E12="EXT","EXT","YES")))</f>
        <v>NO</v>
      </c>
      <c r="B12" s="58"/>
      <c r="C12" s="58"/>
      <c r="D12" s="113" t="s">
        <v>4626</v>
      </c>
      <c r="E12" s="114" t="s">
        <v>146</v>
      </c>
      <c r="F12" s="115" t="e">
        <f aca="false">#N/A</f>
        <v>#N/A</v>
      </c>
      <c r="G12" s="116" t="n">
        <f aca="false">LEN(R12)-LEN(SUBSTITUTE(R12,"/",""))-1</f>
        <v>1</v>
      </c>
      <c r="H12" s="116" t="s">
        <v>88</v>
      </c>
      <c r="I12" s="63" t="s">
        <v>4655</v>
      </c>
      <c r="J12" s="63"/>
      <c r="K12" s="64"/>
      <c r="L12" s="64"/>
      <c r="M12" s="64"/>
      <c r="N12" s="63"/>
      <c r="O12" s="117" t="s">
        <v>88</v>
      </c>
      <c r="P12" s="116" t="str">
        <f aca="false">O12</f>
        <v>1..1</v>
      </c>
      <c r="Q12" s="118" t="s">
        <v>4656</v>
      </c>
      <c r="R12" s="119" t="s">
        <v>148</v>
      </c>
      <c r="S12" s="116"/>
      <c r="T12" s="62"/>
      <c r="U12" s="116" t="s">
        <v>88</v>
      </c>
      <c r="V12" s="116"/>
      <c r="W12" s="120"/>
      <c r="X12" s="38"/>
      <c r="Y12" s="62" t="s">
        <v>24</v>
      </c>
      <c r="Z12" s="121" t="s">
        <v>24</v>
      </c>
      <c r="AA12" s="49"/>
      <c r="AB12" s="13" t="str">
        <f aca="false">IF(ISERROR(FIND("/",R12)),R12,LEFT(R12,FIND(CHAR(1),SUBSTITUTE(R12,"/",CHAR(1),LEN(R12)-LEN(SUBSTITUTE(R12,"/",""))))-1))</f>
        <v>/rsm:CrossIndustryInvoice</v>
      </c>
      <c r="AC12" s="13" t="str">
        <f aca="false">IF(ISERROR(FIND("/",R12)),R12,MID(R12, FIND(CHAR(1),SUBSTITUTE(R12,"/",CHAR(1), LEN(R12)-LEN(SUBSTITUTE(R12,"/","")))), LEN(R12)))</f>
        <v>/rsm:ExchangedDocument</v>
      </c>
      <c r="AD12" s="14" t="n">
        <f aca="false">COUNTIFS(R$4:R12,AB12)</f>
        <v>0</v>
      </c>
      <c r="AE12" s="49"/>
      <c r="AF12" s="114" t="str">
        <f aca="false">E12</f>
        <v>BT-1-00</v>
      </c>
      <c r="AG12" s="116" t="n">
        <f aca="false">LEN(AR12)-LEN(SUBSTITUTE(AR12,"/",""))-1</f>
        <v>1</v>
      </c>
      <c r="AH12" s="116" t="str">
        <f aca="false">H12</f>
        <v>1..1</v>
      </c>
      <c r="AI12" s="63" t="s">
        <v>4655</v>
      </c>
      <c r="AJ12" s="63"/>
      <c r="AK12" s="64"/>
      <c r="AL12" s="64"/>
      <c r="AM12" s="64"/>
      <c r="AN12" s="63"/>
      <c r="AO12" s="116" t="str">
        <f aca="false">O12</f>
        <v>1..1</v>
      </c>
      <c r="AP12" s="116" t="str">
        <f aca="false">P12</f>
        <v>1..1</v>
      </c>
      <c r="AQ12" s="118" t="str">
        <f aca="false">Q12</f>
        <v>/rsm:CrossIndustryInvoice
/rsm:ExchangedDocument</v>
      </c>
      <c r="AR12" s="119" t="str">
        <f aca="false">R12</f>
        <v>/rsm:CrossIndustryInvoice/rsm:ExchangedDocument</v>
      </c>
      <c r="AS12" s="116"/>
      <c r="AT12" s="62"/>
      <c r="AU12" s="116" t="str">
        <f aca="false">U12</f>
        <v>1..1</v>
      </c>
      <c r="AV12" s="116"/>
      <c r="AW12" s="120"/>
      <c r="AX12" s="6"/>
      <c r="AY12" s="62" t="str">
        <f aca="false">Y12</f>
        <v>MINIMUM</v>
      </c>
      <c r="AZ12" s="121" t="str">
        <f aca="false">Z12</f>
        <v>MINIMUM</v>
      </c>
      <c r="BB12" s="49"/>
      <c r="BC12" s="53"/>
      <c r="BD12" s="53"/>
    </row>
    <row r="13" s="11" customFormat="true" ht="63.75" hidden="false" customHeight="false" outlineLevel="0" collapsed="false">
      <c r="A13" s="58" t="str">
        <f aca="false">IF(LEFT(E13,2)="BG","NO",IF(LEN(E13)-LEN(SUBSTITUTE(E13,"-",""))&gt;1,"NO",IF(E13="EXT","EXT","YES")))</f>
        <v>YES</v>
      </c>
      <c r="B13" s="58"/>
      <c r="C13" s="58"/>
      <c r="D13" s="122" t="s">
        <v>4626</v>
      </c>
      <c r="E13" s="123" t="s">
        <v>150</v>
      </c>
      <c r="F13" s="124" t="s">
        <v>150</v>
      </c>
      <c r="G13" s="99" t="n">
        <f aca="false">LEN(R13)-LEN(SUBSTITUTE(R13,"/",""))-1</f>
        <v>2</v>
      </c>
      <c r="H13" s="99" t="s">
        <v>88</v>
      </c>
      <c r="I13" s="97" t="s">
        <v>151</v>
      </c>
      <c r="J13" s="97" t="s">
        <v>152</v>
      </c>
      <c r="K13" s="98" t="s">
        <v>4657</v>
      </c>
      <c r="L13" s="98" t="s">
        <v>154</v>
      </c>
      <c r="M13" s="98" t="s">
        <v>155</v>
      </c>
      <c r="N13" s="97" t="s">
        <v>137</v>
      </c>
      <c r="O13" s="99" t="s">
        <v>88</v>
      </c>
      <c r="P13" s="100" t="str">
        <f aca="false">O13</f>
        <v>1..1</v>
      </c>
      <c r="Q13" s="54" t="s">
        <v>4658</v>
      </c>
      <c r="R13" s="109" t="s">
        <v>156</v>
      </c>
      <c r="S13" s="99" t="s">
        <v>139</v>
      </c>
      <c r="T13" s="10" t="s">
        <v>4639</v>
      </c>
      <c r="U13" s="99" t="s">
        <v>88</v>
      </c>
      <c r="V13" s="99"/>
      <c r="W13" s="102"/>
      <c r="X13" s="38"/>
      <c r="Y13" s="10" t="s">
        <v>24</v>
      </c>
      <c r="Z13" s="110" t="s">
        <v>24</v>
      </c>
      <c r="AA13" s="49"/>
      <c r="AB13" s="13" t="str">
        <f aca="false">IF(ISERROR(FIND("/",R13)),R13,LEFT(R13,FIND(CHAR(1),SUBSTITUTE(R13,"/",CHAR(1),LEN(R13)-LEN(SUBSTITUTE(R13,"/",""))))-1))</f>
        <v>/rsm:CrossIndustryInvoice/rsm:ExchangedDocument</v>
      </c>
      <c r="AC13" s="13" t="str">
        <f aca="false">IF(ISERROR(FIND("/",R13)),R13,MID(R13, FIND(CHAR(1),SUBSTITUTE(R13,"/",CHAR(1), LEN(R13)-LEN(SUBSTITUTE(R13,"/","")))), LEN(R13)))</f>
        <v>/ram:ID</v>
      </c>
      <c r="AD13" s="14" t="n">
        <f aca="false">COUNTIFS(R$4:R13,AB13)</f>
        <v>1</v>
      </c>
      <c r="AE13" s="49"/>
      <c r="AF13" s="123" t="str">
        <f aca="false">E13</f>
        <v>BT-1</v>
      </c>
      <c r="AG13" s="99" t="n">
        <f aca="false">LEN(AR13)-LEN(SUBSTITUTE(AR13,"/",""))-1</f>
        <v>2</v>
      </c>
      <c r="AH13" s="99" t="str">
        <f aca="false">H13</f>
        <v>1..1</v>
      </c>
      <c r="AI13" s="97" t="s">
        <v>157</v>
      </c>
      <c r="AJ13" s="97" t="s">
        <v>158</v>
      </c>
      <c r="AK13" s="98" t="s">
        <v>4659</v>
      </c>
      <c r="AL13" s="98" t="s">
        <v>160</v>
      </c>
      <c r="AM13" s="98" t="s">
        <v>161</v>
      </c>
      <c r="AN13" s="97" t="s">
        <v>2190</v>
      </c>
      <c r="AO13" s="100" t="str">
        <f aca="false">O13</f>
        <v>1..1</v>
      </c>
      <c r="AP13" s="100" t="str">
        <f aca="false">P13</f>
        <v>1..1</v>
      </c>
      <c r="AQ13" s="54" t="str">
        <f aca="false">Q13</f>
        <v>/rsm:CrossIndustryInvoice
/rsm:ExchangedDocument
/ram:ID</v>
      </c>
      <c r="AR13" s="109" t="str">
        <f aca="false">R13</f>
        <v>/rsm:CrossIndustryInvoice/rsm:ExchangedDocument/ram:ID</v>
      </c>
      <c r="AS13" s="99" t="s">
        <v>139</v>
      </c>
      <c r="AT13" s="10" t="s">
        <v>4639</v>
      </c>
      <c r="AU13" s="99" t="str">
        <f aca="false">U13</f>
        <v>1..1</v>
      </c>
      <c r="AV13" s="99"/>
      <c r="AW13" s="102"/>
      <c r="AX13" s="6"/>
      <c r="AY13" s="10" t="str">
        <f aca="false">Y13</f>
        <v>MINIMUM</v>
      </c>
      <c r="AZ13" s="110" t="str">
        <f aca="false">Z13</f>
        <v>MINIMUM</v>
      </c>
      <c r="BB13" s="49"/>
      <c r="BC13" s="53"/>
      <c r="BD13" s="53"/>
    </row>
    <row r="14" s="11" customFormat="true" ht="51" hidden="false" customHeight="false" outlineLevel="0" collapsed="false">
      <c r="A14" s="58" t="str">
        <f aca="false">IF(LEFT(E14,2)="BG","NO",IF(LEN(E14)-LEN(SUBSTITUTE(E14,"-",""))&gt;1,"NO",IF(E14="EXT","EXT","YES")))</f>
        <v>EXT</v>
      </c>
      <c r="B14" s="58"/>
      <c r="C14" s="58"/>
      <c r="D14" s="125" t="s">
        <v>4626</v>
      </c>
      <c r="E14" s="93" t="s">
        <v>4631</v>
      </c>
      <c r="F14" s="94" t="e">
        <f aca="false">#N/A</f>
        <v>#N/A</v>
      </c>
      <c r="G14" s="95" t="n">
        <f aca="false">LEN(R14)-LEN(SUBSTITUTE(R14,"/",""))-1</f>
        <v>2</v>
      </c>
      <c r="H14" s="95" t="s">
        <v>95</v>
      </c>
      <c r="I14" s="97" t="s">
        <v>3328</v>
      </c>
      <c r="J14" s="97" t="s">
        <v>4660</v>
      </c>
      <c r="K14" s="98"/>
      <c r="L14" s="98"/>
      <c r="M14" s="98"/>
      <c r="N14" s="97" t="s">
        <v>119</v>
      </c>
      <c r="O14" s="99" t="s">
        <v>95</v>
      </c>
      <c r="P14" s="100" t="str">
        <f aca="false">O14</f>
        <v>0..1</v>
      </c>
      <c r="Q14" s="9" t="s">
        <v>4661</v>
      </c>
      <c r="R14" s="101" t="s">
        <v>165</v>
      </c>
      <c r="S14" s="99"/>
      <c r="T14" s="10"/>
      <c r="U14" s="95" t="s">
        <v>112</v>
      </c>
      <c r="V14" s="99"/>
      <c r="W14" s="102"/>
      <c r="X14" s="38"/>
      <c r="Y14" s="103" t="s">
        <v>30</v>
      </c>
      <c r="Z14" s="103" t="s">
        <v>30</v>
      </c>
      <c r="AA14" s="49"/>
      <c r="AB14" s="13" t="str">
        <f aca="false">IF(ISERROR(FIND("/",R14)),R14,LEFT(R14,FIND(CHAR(1),SUBSTITUTE(R14,"/",CHAR(1),LEN(R14)-LEN(SUBSTITUTE(R14,"/",""))))-1))</f>
        <v>/rsm:CrossIndustryInvoice/rsm:ExchangedDocument</v>
      </c>
      <c r="AC14" s="13" t="str">
        <f aca="false">IF(ISERROR(FIND("/",R14)),R14,MID(R14, FIND(CHAR(1),SUBSTITUTE(R14,"/",CHAR(1), LEN(R14)-LEN(SUBSTITUTE(R14,"/","")))), LEN(R14)))</f>
        <v>/ram:Name</v>
      </c>
      <c r="AD14" s="14" t="n">
        <f aca="false">COUNTIFS(R$4:R14,AB14)</f>
        <v>1</v>
      </c>
      <c r="AE14" s="49"/>
      <c r="AF14" s="93" t="str">
        <f aca="false">E14</f>
        <v>EXT</v>
      </c>
      <c r="AG14" s="95" t="n">
        <f aca="false">LEN(AR14)-LEN(SUBSTITUTE(AR14,"/",""))-1</f>
        <v>2</v>
      </c>
      <c r="AH14" s="95" t="str">
        <f aca="false">H14</f>
        <v>0..1</v>
      </c>
      <c r="AI14" s="97" t="s">
        <v>4662</v>
      </c>
      <c r="AJ14" s="97"/>
      <c r="AK14" s="98"/>
      <c r="AL14" s="98"/>
      <c r="AM14" s="98"/>
      <c r="AN14" s="97"/>
      <c r="AO14" s="100" t="str">
        <f aca="false">O14</f>
        <v>0..1</v>
      </c>
      <c r="AP14" s="100" t="str">
        <f aca="false">P14</f>
        <v>0..1</v>
      </c>
      <c r="AQ14" s="9" t="str">
        <f aca="false">Q14</f>
        <v>/rsm:CrossIndustryInvoice
/rsm:ExchangedDocument
/ram:Name</v>
      </c>
      <c r="AR14" s="101" t="str">
        <f aca="false">R14</f>
        <v>/rsm:CrossIndustryInvoice/rsm:ExchangedDocument/ram:Name</v>
      </c>
      <c r="AS14" s="99"/>
      <c r="AT14" s="10"/>
      <c r="AU14" s="95" t="str">
        <f aca="false">U14</f>
        <v>0..n</v>
      </c>
      <c r="AV14" s="99"/>
      <c r="AW14" s="102"/>
      <c r="AX14" s="6"/>
      <c r="AY14" s="103" t="str">
        <f aca="false">Y14</f>
        <v>EXTENDED</v>
      </c>
      <c r="AZ14" s="103" t="str">
        <f aca="false">Z14</f>
        <v>EXTENDED</v>
      </c>
      <c r="BB14" s="49"/>
      <c r="BC14" s="53"/>
      <c r="BD14" s="53"/>
    </row>
    <row r="15" s="11" customFormat="true" ht="140.25" hidden="false" customHeight="false" outlineLevel="0" collapsed="false">
      <c r="A15" s="58" t="str">
        <f aca="false">IF(LEFT(E15,2)="BG","NO",IF(LEN(E15)-LEN(SUBSTITUTE(E15,"-",""))&gt;1,"NO",IF(E15="EXT","EXT","YES")))</f>
        <v>YES</v>
      </c>
      <c r="B15" s="58"/>
      <c r="C15" s="58"/>
      <c r="D15" s="122" t="s">
        <v>4626</v>
      </c>
      <c r="E15" s="123" t="s">
        <v>168</v>
      </c>
      <c r="F15" s="124" t="s">
        <v>168</v>
      </c>
      <c r="G15" s="99" t="n">
        <f aca="false">LEN(R15)-LEN(SUBSTITUTE(R15,"/",""))-1</f>
        <v>2</v>
      </c>
      <c r="H15" s="99" t="s">
        <v>88</v>
      </c>
      <c r="I15" s="97" t="s">
        <v>169</v>
      </c>
      <c r="J15" s="97" t="s">
        <v>170</v>
      </c>
      <c r="K15" s="98" t="s">
        <v>4663</v>
      </c>
      <c r="L15" s="98" t="s">
        <v>172</v>
      </c>
      <c r="M15" s="98" t="s">
        <v>173</v>
      </c>
      <c r="N15" s="97" t="s">
        <v>174</v>
      </c>
      <c r="O15" s="99" t="s">
        <v>88</v>
      </c>
      <c r="P15" s="100" t="str">
        <f aca="false">O15</f>
        <v>1..1</v>
      </c>
      <c r="Q15" s="54" t="s">
        <v>4664</v>
      </c>
      <c r="R15" s="109" t="s">
        <v>175</v>
      </c>
      <c r="S15" s="99" t="s">
        <v>176</v>
      </c>
      <c r="T15" s="10" t="s">
        <v>4639</v>
      </c>
      <c r="U15" s="99" t="s">
        <v>95</v>
      </c>
      <c r="V15" s="99" t="s">
        <v>177</v>
      </c>
      <c r="W15" s="102"/>
      <c r="X15" s="38"/>
      <c r="Y15" s="10" t="s">
        <v>24</v>
      </c>
      <c r="Z15" s="110" t="s">
        <v>24</v>
      </c>
      <c r="AA15" s="49"/>
      <c r="AB15" s="13" t="str">
        <f aca="false">IF(ISERROR(FIND("/",R15)),R15,LEFT(R15,FIND(CHAR(1),SUBSTITUTE(R15,"/",CHAR(1),LEN(R15)-LEN(SUBSTITUTE(R15,"/",""))))-1))</f>
        <v>/rsm:CrossIndustryInvoice/rsm:ExchangedDocument</v>
      </c>
      <c r="AC15" s="13" t="str">
        <f aca="false">IF(ISERROR(FIND("/",R15)),R15,MID(R15, FIND(CHAR(1),SUBSTITUTE(R15,"/",CHAR(1), LEN(R15)-LEN(SUBSTITUTE(R15,"/","")))), LEN(R15)))</f>
        <v>/ram:TypeCode</v>
      </c>
      <c r="AD15" s="14" t="n">
        <f aca="false">COUNTIFS(R$4:R15,AB15)</f>
        <v>1</v>
      </c>
      <c r="AE15" s="49"/>
      <c r="AF15" s="123" t="str">
        <f aca="false">E15</f>
        <v>BT-3</v>
      </c>
      <c r="AG15" s="99" t="n">
        <f aca="false">LEN(AR15)-LEN(SUBSTITUTE(AR15,"/",""))-1</f>
        <v>2</v>
      </c>
      <c r="AH15" s="99" t="str">
        <f aca="false">H15</f>
        <v>1..1</v>
      </c>
      <c r="AI15" s="97" t="s">
        <v>178</v>
      </c>
      <c r="AJ15" s="97" t="s">
        <v>179</v>
      </c>
      <c r="AK15" s="98" t="s">
        <v>180</v>
      </c>
      <c r="AL15" s="98" t="s">
        <v>181</v>
      </c>
      <c r="AM15" s="98" t="s">
        <v>182</v>
      </c>
      <c r="AN15" s="97" t="s">
        <v>174</v>
      </c>
      <c r="AO15" s="100" t="str">
        <f aca="false">O15</f>
        <v>1..1</v>
      </c>
      <c r="AP15" s="100" t="str">
        <f aca="false">P15</f>
        <v>1..1</v>
      </c>
      <c r="AQ15" s="54" t="str">
        <f aca="false">Q15</f>
        <v>/rsm:CrossIndustryInvoice
/rsm:ExchangedDocument
/ram:TypeCode</v>
      </c>
      <c r="AR15" s="109" t="str">
        <f aca="false">R15</f>
        <v>/rsm:CrossIndustryInvoice/rsm:ExchangedDocument/ram:TypeCode</v>
      </c>
      <c r="AS15" s="99" t="s">
        <v>176</v>
      </c>
      <c r="AT15" s="10" t="s">
        <v>4639</v>
      </c>
      <c r="AU15" s="99" t="str">
        <f aca="false">U15</f>
        <v>0..1</v>
      </c>
      <c r="AV15" s="99" t="s">
        <v>177</v>
      </c>
      <c r="AW15" s="102"/>
      <c r="AX15" s="6"/>
      <c r="AY15" s="10" t="str">
        <f aca="false">Y15</f>
        <v>MINIMUM</v>
      </c>
      <c r="AZ15" s="110" t="str">
        <f aca="false">Z15</f>
        <v>MINIMUM</v>
      </c>
      <c r="BB15" s="49"/>
      <c r="BC15" s="53"/>
      <c r="BD15" s="53"/>
    </row>
    <row r="16" s="11" customFormat="true" ht="51" hidden="false" customHeight="false" outlineLevel="0" collapsed="false">
      <c r="A16" s="58" t="str">
        <f aca="false">IF(LEFT(E16,2)="BG","NO",IF(LEN(E16)-LEN(SUBSTITUTE(E16,"-",""))&gt;1,"NO",IF(E16="EXT","EXT","YES")))</f>
        <v>NO</v>
      </c>
      <c r="B16" s="58"/>
      <c r="C16" s="58"/>
      <c r="D16" s="113" t="s">
        <v>4626</v>
      </c>
      <c r="E16" s="126" t="s">
        <v>183</v>
      </c>
      <c r="F16" s="127" t="e">
        <f aca="false">#N/A</f>
        <v>#N/A</v>
      </c>
      <c r="G16" s="128" t="n">
        <f aca="false">LEN(R16)-LEN(SUBSTITUTE(R16,"/",""))-1</f>
        <v>2</v>
      </c>
      <c r="H16" s="128" t="s">
        <v>88</v>
      </c>
      <c r="I16" s="129" t="s">
        <v>4665</v>
      </c>
      <c r="J16" s="130"/>
      <c r="K16" s="131"/>
      <c r="L16" s="131"/>
      <c r="M16" s="131"/>
      <c r="N16" s="130"/>
      <c r="O16" s="132" t="s">
        <v>88</v>
      </c>
      <c r="P16" s="128" t="str">
        <f aca="false">O16</f>
        <v>1..1</v>
      </c>
      <c r="Q16" s="133" t="s">
        <v>4666</v>
      </c>
      <c r="R16" s="134" t="s">
        <v>187</v>
      </c>
      <c r="S16" s="128"/>
      <c r="T16" s="135"/>
      <c r="U16" s="128" t="s">
        <v>88</v>
      </c>
      <c r="V16" s="128"/>
      <c r="W16" s="136"/>
      <c r="X16" s="38"/>
      <c r="Y16" s="135" t="s">
        <v>24</v>
      </c>
      <c r="Z16" s="135" t="s">
        <v>24</v>
      </c>
      <c r="AA16" s="49"/>
      <c r="AB16" s="13" t="str">
        <f aca="false">IF(ISERROR(FIND("/",R16)),R16,LEFT(R16,FIND(CHAR(1),SUBSTITUTE(R16,"/",CHAR(1),LEN(R16)-LEN(SUBSTITUTE(R16,"/",""))))-1))</f>
        <v>/rsm:CrossIndustryInvoice/rsm:ExchangedDocument</v>
      </c>
      <c r="AC16" s="13" t="str">
        <f aca="false">IF(ISERROR(FIND("/",R16)),R16,MID(R16, FIND(CHAR(1),SUBSTITUTE(R16,"/",CHAR(1), LEN(R16)-LEN(SUBSTITUTE(R16,"/","")))), LEN(R16)))</f>
        <v>/ram:IssueDateTime</v>
      </c>
      <c r="AD16" s="14" t="n">
        <f aca="false">COUNTIFS(R$4:R16,AB16)</f>
        <v>1</v>
      </c>
      <c r="AE16" s="49"/>
      <c r="AF16" s="126" t="str">
        <f aca="false">E16</f>
        <v>BT-2-00</v>
      </c>
      <c r="AG16" s="128" t="n">
        <f aca="false">LEN(AR16)-LEN(SUBSTITUTE(AR16,"/",""))-1</f>
        <v>2</v>
      </c>
      <c r="AH16" s="128" t="str">
        <f aca="false">H16</f>
        <v>1..1</v>
      </c>
      <c r="AI16" s="129" t="s">
        <v>4667</v>
      </c>
      <c r="AJ16" s="130"/>
      <c r="AK16" s="131"/>
      <c r="AL16" s="131"/>
      <c r="AM16" s="131"/>
      <c r="AN16" s="130"/>
      <c r="AO16" s="128" t="str">
        <f aca="false">O16</f>
        <v>1..1</v>
      </c>
      <c r="AP16" s="128" t="str">
        <f aca="false">P16</f>
        <v>1..1</v>
      </c>
      <c r="AQ16" s="133" t="str">
        <f aca="false">Q16</f>
        <v>/rsm:CrossIndustryInvoice
/rsm:ExchangedDocument
/ram:IssueDateTime</v>
      </c>
      <c r="AR16" s="134" t="str">
        <f aca="false">R16</f>
        <v>/rsm:CrossIndustryInvoice/rsm:ExchangedDocument/ram:IssueDateTime</v>
      </c>
      <c r="AS16" s="128"/>
      <c r="AT16" s="135"/>
      <c r="AU16" s="128" t="str">
        <f aca="false">U16</f>
        <v>1..1</v>
      </c>
      <c r="AV16" s="128"/>
      <c r="AW16" s="136"/>
      <c r="AX16" s="6"/>
      <c r="AY16" s="135" t="str">
        <f aca="false">Y16</f>
        <v>MINIMUM</v>
      </c>
      <c r="AZ16" s="135" t="str">
        <f aca="false">Z16</f>
        <v>MINIMUM</v>
      </c>
      <c r="BB16" s="49"/>
      <c r="BC16" s="53"/>
      <c r="BD16" s="53"/>
    </row>
    <row r="17" s="11" customFormat="true" ht="63.75" hidden="false" customHeight="false" outlineLevel="0" collapsed="false">
      <c r="A17" s="58" t="str">
        <f aca="false">IF(LEFT(E17,2)="BG","NO",IF(LEN(E17)-LEN(SUBSTITUTE(E17,"-",""))&gt;1,"NO",IF(E17="EXT","EXT","YES")))</f>
        <v>YES</v>
      </c>
      <c r="B17" s="58"/>
      <c r="C17" s="58"/>
      <c r="D17" s="122" t="s">
        <v>4626</v>
      </c>
      <c r="E17" s="137" t="s">
        <v>190</v>
      </c>
      <c r="F17" s="138" t="s">
        <v>190</v>
      </c>
      <c r="G17" s="99" t="n">
        <f aca="false">LEN(R17)-LEN(SUBSTITUTE(R17,"/",""))-1</f>
        <v>3</v>
      </c>
      <c r="H17" s="99" t="s">
        <v>88</v>
      </c>
      <c r="I17" s="97" t="s">
        <v>191</v>
      </c>
      <c r="J17" s="97" t="s">
        <v>185</v>
      </c>
      <c r="K17" s="98"/>
      <c r="L17" s="98" t="s">
        <v>192</v>
      </c>
      <c r="M17" s="98" t="s">
        <v>193</v>
      </c>
      <c r="N17" s="97" t="s">
        <v>186</v>
      </c>
      <c r="O17" s="99" t="s">
        <v>88</v>
      </c>
      <c r="P17" s="100" t="str">
        <f aca="false">O17</f>
        <v>1..1</v>
      </c>
      <c r="Q17" s="54" t="s">
        <v>4668</v>
      </c>
      <c r="R17" s="109" t="s">
        <v>194</v>
      </c>
      <c r="S17" s="99" t="s">
        <v>188</v>
      </c>
      <c r="T17" s="10" t="s">
        <v>4639</v>
      </c>
      <c r="U17" s="99" t="s">
        <v>88</v>
      </c>
      <c r="V17" s="99"/>
      <c r="W17" s="102" t="s">
        <v>1377</v>
      </c>
      <c r="X17" s="38"/>
      <c r="Y17" s="10" t="s">
        <v>24</v>
      </c>
      <c r="Z17" s="110" t="s">
        <v>24</v>
      </c>
      <c r="AA17" s="49"/>
      <c r="AB17" s="13" t="str">
        <f aca="false">IF(ISERROR(FIND("/",R17)),R17,LEFT(R17,FIND(CHAR(1),SUBSTITUTE(R17,"/",CHAR(1),LEN(R17)-LEN(SUBSTITUTE(R17,"/",""))))-1))</f>
        <v>/rsm:CrossIndustryInvoice/rsm:ExchangedDocument/ram:IssueDateTime</v>
      </c>
      <c r="AC17" s="13" t="str">
        <f aca="false">IF(ISERROR(FIND("/",R17)),R17,MID(R17, FIND(CHAR(1),SUBSTITUTE(R17,"/",CHAR(1), LEN(R17)-LEN(SUBSTITUTE(R17,"/","")))), LEN(R17)))</f>
        <v>/udt:DateTimeString</v>
      </c>
      <c r="AD17" s="14" t="n">
        <f aca="false">COUNTIFS(R$4:R17,AB17)</f>
        <v>1</v>
      </c>
      <c r="AE17" s="49"/>
      <c r="AF17" s="137" t="str">
        <f aca="false">E17</f>
        <v>BT-2</v>
      </c>
      <c r="AG17" s="99" t="n">
        <f aca="false">LEN(AR17)-LEN(SUBSTITUTE(AR17,"/",""))-1</f>
        <v>3</v>
      </c>
      <c r="AH17" s="99" t="str">
        <f aca="false">H17</f>
        <v>1..1</v>
      </c>
      <c r="AI17" s="97" t="s">
        <v>189</v>
      </c>
      <c r="AJ17" s="97" t="s">
        <v>195</v>
      </c>
      <c r="AK17" s="98"/>
      <c r="AL17" s="98" t="s">
        <v>196</v>
      </c>
      <c r="AM17" s="98" t="s">
        <v>197</v>
      </c>
      <c r="AN17" s="97" t="s">
        <v>186</v>
      </c>
      <c r="AO17" s="100" t="str">
        <f aca="false">O17</f>
        <v>1..1</v>
      </c>
      <c r="AP17" s="100" t="str">
        <f aca="false">P17</f>
        <v>1..1</v>
      </c>
      <c r="AQ17" s="54" t="str">
        <f aca="false">Q17</f>
        <v>/rsm:CrossIndustryInvoice
/rsm:ExchangedDocument
/ram:IssueDateTime
/udt:DateTimeString</v>
      </c>
      <c r="AR17" s="109" t="str">
        <f aca="false">R17</f>
        <v>/rsm:CrossIndustryInvoice/rsm:ExchangedDocument/ram:IssueDateTime/udt:DateTimeString</v>
      </c>
      <c r="AS17" s="99" t="s">
        <v>188</v>
      </c>
      <c r="AT17" s="10" t="s">
        <v>4639</v>
      </c>
      <c r="AU17" s="99" t="str">
        <f aca="false">U17</f>
        <v>1..1</v>
      </c>
      <c r="AV17" s="99"/>
      <c r="AW17" s="102" t="s">
        <v>1377</v>
      </c>
      <c r="AX17" s="6"/>
      <c r="AY17" s="10" t="str">
        <f aca="false">Y17</f>
        <v>MINIMUM</v>
      </c>
      <c r="AZ17" s="110" t="str">
        <f aca="false">Z17</f>
        <v>MINIMUM</v>
      </c>
      <c r="BB17" s="49"/>
      <c r="BC17" s="53"/>
      <c r="BD17" s="53"/>
    </row>
    <row r="18" customFormat="false" ht="76.5" hidden="false" customHeight="false" outlineLevel="0" collapsed="false">
      <c r="A18" s="58" t="str">
        <f aca="false">IF(LEFT(E18,2)="BG","NO",IF(LEN(E18)-LEN(SUBSTITUTE(E18,"-",""))&gt;1,"NO",IF(E18="EXT","EXT","YES")))</f>
        <v>NO</v>
      </c>
      <c r="B18" s="58"/>
      <c r="C18" s="58"/>
      <c r="D18" s="122" t="s">
        <v>4626</v>
      </c>
      <c r="E18" s="137" t="s">
        <v>198</v>
      </c>
      <c r="F18" s="138" t="e">
        <f aca="false">#N/A</f>
        <v>#N/A</v>
      </c>
      <c r="G18" s="99" t="n">
        <f aca="false">LEN(R18)-LEN(SUBSTITUTE(R18,"/",""))-1</f>
        <v>4</v>
      </c>
      <c r="H18" s="99" t="s">
        <v>88</v>
      </c>
      <c r="I18" s="139" t="s">
        <v>4669</v>
      </c>
      <c r="J18" s="97"/>
      <c r="K18" s="98" t="s">
        <v>4670</v>
      </c>
      <c r="L18" s="98"/>
      <c r="M18" s="98" t="s">
        <v>200</v>
      </c>
      <c r="N18" s="97"/>
      <c r="O18" s="99" t="s">
        <v>88</v>
      </c>
      <c r="P18" s="100" t="str">
        <f aca="false">O18</f>
        <v>1..1</v>
      </c>
      <c r="Q18" s="54" t="s">
        <v>4671</v>
      </c>
      <c r="R18" s="109" t="s">
        <v>201</v>
      </c>
      <c r="S18" s="99"/>
      <c r="T18" s="10" t="s">
        <v>858</v>
      </c>
      <c r="U18" s="99" t="s">
        <v>95</v>
      </c>
      <c r="V18" s="99"/>
      <c r="W18" s="102" t="s">
        <v>200</v>
      </c>
      <c r="X18" s="38"/>
      <c r="Y18" s="10" t="s">
        <v>24</v>
      </c>
      <c r="Z18" s="110" t="s">
        <v>24</v>
      </c>
      <c r="AA18" s="49"/>
      <c r="AB18" s="13" t="str">
        <f aca="false">IF(ISERROR(FIND("/",R18)),R18,LEFT(R18,FIND(CHAR(1),SUBSTITUTE(R18,"/",CHAR(1),LEN(R18)-LEN(SUBSTITUTE(R18,"/",""))))-1))</f>
        <v>/rsm:CrossIndustryInvoice/rsm:ExchangedDocument/ram:IssueDateTime/udt:DateTimeString</v>
      </c>
      <c r="AC18" s="13" t="str">
        <f aca="false">IF(ISERROR(FIND("/",R18)),R18,MID(R18, FIND(CHAR(1),SUBSTITUTE(R18,"/",CHAR(1), LEN(R18)-LEN(SUBSTITUTE(R18,"/","")))), LEN(R18)))</f>
        <v>/@format</v>
      </c>
      <c r="AD18" s="14" t="n">
        <f aca="false">COUNTIFS(R$4:R18,AB18)</f>
        <v>1</v>
      </c>
      <c r="AE18" s="49"/>
      <c r="AF18" s="137" t="str">
        <f aca="false">E18</f>
        <v>BT-2-0</v>
      </c>
      <c r="AG18" s="99" t="n">
        <f aca="false">LEN(AR18)-LEN(SUBSTITUTE(AR18,"/",""))-1</f>
        <v>4</v>
      </c>
      <c r="AH18" s="99" t="str">
        <f aca="false">H18</f>
        <v>1..1</v>
      </c>
      <c r="AI18" s="139" t="s">
        <v>4672</v>
      </c>
      <c r="AJ18" s="97"/>
      <c r="AK18" s="98" t="s">
        <v>4673</v>
      </c>
      <c r="AL18" s="98"/>
      <c r="AM18" s="98" t="s">
        <v>4674</v>
      </c>
      <c r="AN18" s="97"/>
      <c r="AO18" s="100" t="str">
        <f aca="false">O18</f>
        <v>1..1</v>
      </c>
      <c r="AP18" s="100" t="str">
        <f aca="false">P18</f>
        <v>1..1</v>
      </c>
      <c r="AQ18" s="54" t="str">
        <f aca="false">Q18</f>
        <v>/rsm:CrossIndustryInvoice
/rsm:ExchangedDocument
/ram:IssueDateTime
/udt:DateTimeString
/@format</v>
      </c>
      <c r="AR18" s="109" t="str">
        <f aca="false">R18</f>
        <v>/rsm:CrossIndustryInvoice/rsm:ExchangedDocument/ram:IssueDateTime/udt:DateTimeString/@format</v>
      </c>
      <c r="AS18" s="99"/>
      <c r="AT18" s="10" t="s">
        <v>858</v>
      </c>
      <c r="AU18" s="99" t="str">
        <f aca="false">U18</f>
        <v>0..1</v>
      </c>
      <c r="AV18" s="99"/>
      <c r="AW18" s="102" t="s">
        <v>200</v>
      </c>
      <c r="AX18" s="6"/>
      <c r="AY18" s="10" t="str">
        <f aca="false">Y18</f>
        <v>MINIMUM</v>
      </c>
      <c r="AZ18" s="110" t="str">
        <f aca="false">Z18</f>
        <v>MINIMUM</v>
      </c>
      <c r="BB18" s="49"/>
    </row>
    <row r="19" customFormat="false" ht="51" hidden="false" customHeight="false" outlineLevel="0" collapsed="false">
      <c r="A19" s="58" t="str">
        <f aca="false">IF(LEFT(E19,2)="BG","NO",IF(LEN(E19)-LEN(SUBSTITUTE(E19,"-",""))&gt;1,"NO",IF(E19="EXT","EXT","YES")))</f>
        <v>EXT</v>
      </c>
      <c r="B19" s="58"/>
      <c r="C19" s="58"/>
      <c r="D19" s="140" t="s">
        <v>4626</v>
      </c>
      <c r="E19" s="141" t="s">
        <v>4631</v>
      </c>
      <c r="F19" s="142" t="e">
        <f aca="false">#N/A</f>
        <v>#N/A</v>
      </c>
      <c r="G19" s="143" t="n">
        <f aca="false">LEN(R19)-LEN(SUBSTITUTE(R19,"/",""))-1</f>
        <v>2</v>
      </c>
      <c r="H19" s="143" t="s">
        <v>95</v>
      </c>
      <c r="I19" s="144" t="s">
        <v>4675</v>
      </c>
      <c r="J19" s="130"/>
      <c r="K19" s="131"/>
      <c r="L19" s="131"/>
      <c r="M19" s="131"/>
      <c r="N19" s="130"/>
      <c r="O19" s="132" t="s">
        <v>95</v>
      </c>
      <c r="P19" s="128" t="str">
        <f aca="false">O19</f>
        <v>0..1</v>
      </c>
      <c r="Q19" s="145" t="s">
        <v>4676</v>
      </c>
      <c r="R19" s="146" t="s">
        <v>207</v>
      </c>
      <c r="S19" s="128"/>
      <c r="T19" s="135"/>
      <c r="U19" s="143" t="s">
        <v>95</v>
      </c>
      <c r="V19" s="128"/>
      <c r="W19" s="136"/>
      <c r="X19" s="38"/>
      <c r="Y19" s="147" t="s">
        <v>30</v>
      </c>
      <c r="Z19" s="147" t="s">
        <v>30</v>
      </c>
      <c r="AA19" s="49"/>
      <c r="AB19" s="13" t="str">
        <f aca="false">IF(ISERROR(FIND("/",R19)),R19,LEFT(R19,FIND(CHAR(1),SUBSTITUTE(R19,"/",CHAR(1),LEN(R19)-LEN(SUBSTITUTE(R19,"/",""))))-1))</f>
        <v>/rsm:CrossIndustryInvoice/rsm:ExchangedDocument</v>
      </c>
      <c r="AC19" s="13" t="str">
        <f aca="false">IF(ISERROR(FIND("/",R19)),R19,MID(R19, FIND(CHAR(1),SUBSTITUTE(R19,"/",CHAR(1), LEN(R19)-LEN(SUBSTITUTE(R19,"/","")))), LEN(R19)))</f>
        <v>/ram:CopyIndicator</v>
      </c>
      <c r="AD19" s="14" t="n">
        <f aca="false">COUNTIFS(R$4:R19,AB19)</f>
        <v>1</v>
      </c>
      <c r="AE19" s="49"/>
      <c r="AF19" s="141" t="str">
        <f aca="false">E19</f>
        <v>EXT</v>
      </c>
      <c r="AG19" s="143" t="n">
        <f aca="false">LEN(AR19)-LEN(SUBSTITUTE(AR19,"/",""))-1</f>
        <v>2</v>
      </c>
      <c r="AH19" s="143" t="str">
        <f aca="false">H19</f>
        <v>0..1</v>
      </c>
      <c r="AI19" s="144" t="n">
        <v>0</v>
      </c>
      <c r="AJ19" s="130"/>
      <c r="AK19" s="131"/>
      <c r="AL19" s="131"/>
      <c r="AM19" s="131"/>
      <c r="AN19" s="130"/>
      <c r="AO19" s="128" t="str">
        <f aca="false">O19</f>
        <v>0..1</v>
      </c>
      <c r="AP19" s="128" t="str">
        <f aca="false">P19</f>
        <v>0..1</v>
      </c>
      <c r="AQ19" s="145" t="str">
        <f aca="false">Q19</f>
        <v>/rsm:CrossIndustryInvoice
/rsm:ExchangedDocument
/ram:CopyIndicator</v>
      </c>
      <c r="AR19" s="146" t="str">
        <f aca="false">R19</f>
        <v>/rsm:CrossIndustryInvoice/rsm:ExchangedDocument/ram:CopyIndicator</v>
      </c>
      <c r="AS19" s="128"/>
      <c r="AT19" s="135"/>
      <c r="AU19" s="143" t="str">
        <f aca="false">U19</f>
        <v>0..1</v>
      </c>
      <c r="AV19" s="128"/>
      <c r="AW19" s="136"/>
      <c r="AX19" s="6"/>
      <c r="AY19" s="147" t="str">
        <f aca="false">Y19</f>
        <v>EXTENDED</v>
      </c>
      <c r="AZ19" s="147" t="str">
        <f aca="false">Z19</f>
        <v>EXTENDED</v>
      </c>
      <c r="BB19" s="49"/>
    </row>
    <row r="20" customFormat="false" ht="63.75" hidden="false" customHeight="false" outlineLevel="0" collapsed="false">
      <c r="A20" s="58" t="str">
        <f aca="false">IF(LEFT(E20,2)="BG","NO",IF(LEN(E20)-LEN(SUBSTITUTE(E20,"-",""))&gt;1,"NO",IF(E20="EXT","EXT","YES")))</f>
        <v>EXT</v>
      </c>
      <c r="B20" s="58"/>
      <c r="C20" s="58"/>
      <c r="D20" s="125" t="s">
        <v>4626</v>
      </c>
      <c r="E20" s="93" t="s">
        <v>4631</v>
      </c>
      <c r="F20" s="94" t="e">
        <f aca="false">#N/A</f>
        <v>#N/A</v>
      </c>
      <c r="G20" s="95" t="n">
        <f aca="false">LEN(R20)-LEN(SUBSTITUTE(R20,"/",""))-1</f>
        <v>3</v>
      </c>
      <c r="H20" s="95" t="s">
        <v>88</v>
      </c>
      <c r="I20" s="97" t="s">
        <v>204</v>
      </c>
      <c r="J20" s="97" t="s">
        <v>4677</v>
      </c>
      <c r="K20" s="98"/>
      <c r="L20" s="98" t="s">
        <v>4678</v>
      </c>
      <c r="M20" s="98"/>
      <c r="N20" s="97"/>
      <c r="O20" s="99" t="s">
        <v>88</v>
      </c>
      <c r="P20" s="100" t="str">
        <f aca="false">O20</f>
        <v>1..1</v>
      </c>
      <c r="Q20" s="9" t="s">
        <v>4679</v>
      </c>
      <c r="R20" s="101" t="s">
        <v>213</v>
      </c>
      <c r="S20" s="99" t="s">
        <v>176</v>
      </c>
      <c r="T20" s="10" t="s">
        <v>4639</v>
      </c>
      <c r="U20" s="95" t="s">
        <v>95</v>
      </c>
      <c r="V20" s="99"/>
      <c r="W20" s="102"/>
      <c r="X20" s="38"/>
      <c r="Y20" s="103" t="s">
        <v>30</v>
      </c>
      <c r="Z20" s="103" t="s">
        <v>30</v>
      </c>
      <c r="AA20" s="49"/>
      <c r="AB20" s="13" t="str">
        <f aca="false">IF(ISERROR(FIND("/",R20)),R20,LEFT(R20,FIND(CHAR(1),SUBSTITUTE(R20,"/",CHAR(1),LEN(R20)-LEN(SUBSTITUTE(R20,"/",""))))-1))</f>
        <v>/rsm:CrossIndustryInvoice/rsm:ExchangedDocument/ram:CopyIndicator</v>
      </c>
      <c r="AC20" s="13" t="str">
        <f aca="false">IF(ISERROR(FIND("/",R20)),R20,MID(R20, FIND(CHAR(1),SUBSTITUTE(R20,"/",CHAR(1), LEN(R20)-LEN(SUBSTITUTE(R20,"/","")))), LEN(R20)))</f>
        <v>/udt:Indicator</v>
      </c>
      <c r="AD20" s="14" t="n">
        <f aca="false">COUNTIFS(R$4:R20,AB20)</f>
        <v>1</v>
      </c>
      <c r="AE20" s="49"/>
      <c r="AF20" s="93" t="str">
        <f aca="false">E20</f>
        <v>EXT</v>
      </c>
      <c r="AG20" s="95" t="n">
        <f aca="false">LEN(AR20)-LEN(SUBSTITUTE(AR20,"/",""))-1</f>
        <v>3</v>
      </c>
      <c r="AH20" s="95" t="str">
        <f aca="false">H20</f>
        <v>1..1</v>
      </c>
      <c r="AI20" s="97" t="n">
        <v>0</v>
      </c>
      <c r="AJ20" s="97"/>
      <c r="AK20" s="98"/>
      <c r="AL20" s="98"/>
      <c r="AM20" s="98"/>
      <c r="AN20" s="97"/>
      <c r="AO20" s="100" t="str">
        <f aca="false">O20</f>
        <v>1..1</v>
      </c>
      <c r="AP20" s="100" t="str">
        <f aca="false">P20</f>
        <v>1..1</v>
      </c>
      <c r="AQ20" s="9" t="str">
        <f aca="false">Q20</f>
        <v>/rsm:CrossIndustryInvoice
/rsm:ExchangedDocument
/ram:CopyIndicator
/udt:Indicator</v>
      </c>
      <c r="AR20" s="101" t="str">
        <f aca="false">R20</f>
        <v>/rsm:CrossIndustryInvoice/rsm:ExchangedDocument/ram:CopyIndicator/udt:Indicator</v>
      </c>
      <c r="AS20" s="99" t="s">
        <v>176</v>
      </c>
      <c r="AT20" s="10" t="s">
        <v>4639</v>
      </c>
      <c r="AU20" s="95" t="str">
        <f aca="false">U20</f>
        <v>0..1</v>
      </c>
      <c r="AV20" s="99"/>
      <c r="AW20" s="102"/>
      <c r="AX20" s="6"/>
      <c r="AY20" s="103" t="str">
        <f aca="false">Y20</f>
        <v>EXTENDED</v>
      </c>
      <c r="AZ20" s="103" t="str">
        <f aca="false">Z20</f>
        <v>EXTENDED</v>
      </c>
      <c r="BB20" s="49"/>
    </row>
    <row r="21" customFormat="false" ht="51" hidden="false" customHeight="false" outlineLevel="0" collapsed="false">
      <c r="A21" s="58" t="str">
        <f aca="false">IF(LEFT(E21,2)="BG","NO",IF(LEN(E21)-LEN(SUBSTITUTE(E21,"-",""))&gt;1,"NO",IF(E21="EXT","EXT","YES")))</f>
        <v>EXT</v>
      </c>
      <c r="B21" s="58"/>
      <c r="C21" s="58"/>
      <c r="D21" s="125" t="s">
        <v>4626</v>
      </c>
      <c r="E21" s="93" t="s">
        <v>4631</v>
      </c>
      <c r="F21" s="94" t="e">
        <f aca="false">#N/A</f>
        <v>#N/A</v>
      </c>
      <c r="G21" s="95" t="n">
        <f aca="false">LEN(R21)-LEN(SUBSTITUTE(R21,"/",""))-1</f>
        <v>2</v>
      </c>
      <c r="H21" s="95" t="s">
        <v>112</v>
      </c>
      <c r="I21" s="97" t="s">
        <v>4680</v>
      </c>
      <c r="J21" s="97" t="s">
        <v>4681</v>
      </c>
      <c r="K21" s="98"/>
      <c r="L21" s="98"/>
      <c r="M21" s="98"/>
      <c r="N21" s="97"/>
      <c r="O21" s="99" t="s">
        <v>112</v>
      </c>
      <c r="P21" s="100" t="str">
        <f aca="false">O21</f>
        <v>0..n</v>
      </c>
      <c r="Q21" s="9" t="s">
        <v>4682</v>
      </c>
      <c r="R21" s="101" t="s">
        <v>219</v>
      </c>
      <c r="S21" s="99" t="s">
        <v>139</v>
      </c>
      <c r="T21" s="10" t="s">
        <v>4639</v>
      </c>
      <c r="U21" s="95" t="s">
        <v>112</v>
      </c>
      <c r="V21" s="99"/>
      <c r="W21" s="102"/>
      <c r="X21" s="38"/>
      <c r="Y21" s="103" t="s">
        <v>30</v>
      </c>
      <c r="Z21" s="103" t="s">
        <v>30</v>
      </c>
      <c r="AA21" s="49"/>
      <c r="AB21" s="13" t="str">
        <f aca="false">IF(ISERROR(FIND("/",R21)),R21,LEFT(R21,FIND(CHAR(1),SUBSTITUTE(R21,"/",CHAR(1),LEN(R21)-LEN(SUBSTITUTE(R21,"/",""))))-1))</f>
        <v>/rsm:CrossIndustryInvoice/rsm:ExchangedDocument</v>
      </c>
      <c r="AC21" s="13" t="str">
        <f aca="false">IF(ISERROR(FIND("/",R21)),R21,MID(R21, FIND(CHAR(1),SUBSTITUTE(R21,"/",CHAR(1), LEN(R21)-LEN(SUBSTITUTE(R21,"/","")))), LEN(R21)))</f>
        <v>/ram:LanguageID</v>
      </c>
      <c r="AD21" s="14" t="n">
        <f aca="false">COUNTIFS(R$4:R21,AB21)</f>
        <v>1</v>
      </c>
      <c r="AE21" s="49"/>
      <c r="AF21" s="93" t="str">
        <f aca="false">E21</f>
        <v>EXT</v>
      </c>
      <c r="AG21" s="95" t="n">
        <f aca="false">LEN(AR21)-LEN(SUBSTITUTE(AR21,"/",""))-1</f>
        <v>2</v>
      </c>
      <c r="AH21" s="95" t="str">
        <f aca="false">H21</f>
        <v>0..n</v>
      </c>
      <c r="AI21" s="97" t="s">
        <v>220</v>
      </c>
      <c r="AJ21" s="97"/>
      <c r="AK21" s="98"/>
      <c r="AL21" s="98"/>
      <c r="AM21" s="98"/>
      <c r="AN21" s="97"/>
      <c r="AO21" s="100" t="str">
        <f aca="false">O21</f>
        <v>0..n</v>
      </c>
      <c r="AP21" s="100" t="str">
        <f aca="false">P21</f>
        <v>0..n</v>
      </c>
      <c r="AQ21" s="9" t="str">
        <f aca="false">Q21</f>
        <v>/rsm:CrossIndustryInvoice
/rsm:ExchangedDocument
/ram:LanguageID</v>
      </c>
      <c r="AR21" s="101" t="str">
        <f aca="false">R21</f>
        <v>/rsm:CrossIndustryInvoice/rsm:ExchangedDocument/ram:LanguageID</v>
      </c>
      <c r="AS21" s="99" t="s">
        <v>139</v>
      </c>
      <c r="AT21" s="10" t="s">
        <v>4639</v>
      </c>
      <c r="AU21" s="95" t="str">
        <f aca="false">U21</f>
        <v>0..n</v>
      </c>
      <c r="AV21" s="99"/>
      <c r="AW21" s="102"/>
      <c r="AX21" s="6"/>
      <c r="AY21" s="103" t="str">
        <f aca="false">Y21</f>
        <v>EXTENDED</v>
      </c>
      <c r="AZ21" s="103" t="str">
        <f aca="false">Z21</f>
        <v>EXTENDED</v>
      </c>
      <c r="BB21" s="49"/>
    </row>
    <row r="22" customFormat="false" ht="75" hidden="false" customHeight="false" outlineLevel="0" collapsed="false">
      <c r="A22" s="58" t="str">
        <f aca="false">IF(LEFT(E22,2)="BG","NO",IF(LEN(E22)-LEN(SUBSTITUTE(E22,"-",""))&gt;1,"NO",IF(E22="EXT","EXT","YES")))</f>
        <v>NO</v>
      </c>
      <c r="B22" s="58"/>
      <c r="C22" s="58"/>
      <c r="D22" s="113" t="s">
        <v>4626</v>
      </c>
      <c r="E22" s="148" t="s">
        <v>223</v>
      </c>
      <c r="F22" s="149" t="s">
        <v>223</v>
      </c>
      <c r="G22" s="128" t="n">
        <f aca="false">LEN(R22)-LEN(SUBSTITUTE(R22,"/",""))-1</f>
        <v>2</v>
      </c>
      <c r="H22" s="128" t="s">
        <v>112</v>
      </c>
      <c r="I22" s="129" t="s">
        <v>224</v>
      </c>
      <c r="J22" s="130" t="s">
        <v>225</v>
      </c>
      <c r="K22" s="131"/>
      <c r="L22" s="131"/>
      <c r="M22" s="131"/>
      <c r="N22" s="130"/>
      <c r="O22" s="132" t="s">
        <v>112</v>
      </c>
      <c r="P22" s="128" t="str">
        <f aca="false">O22</f>
        <v>0..n</v>
      </c>
      <c r="Q22" s="133" t="s">
        <v>4683</v>
      </c>
      <c r="R22" s="134" t="s">
        <v>226</v>
      </c>
      <c r="S22" s="128"/>
      <c r="T22" s="135" t="s">
        <v>4629</v>
      </c>
      <c r="U22" s="128" t="s">
        <v>112</v>
      </c>
      <c r="V22" s="128"/>
      <c r="W22" s="136"/>
      <c r="X22" s="38"/>
      <c r="Y22" s="135" t="s">
        <v>25</v>
      </c>
      <c r="Z22" s="135" t="s">
        <v>25</v>
      </c>
      <c r="AA22" s="49"/>
      <c r="AB22" s="13" t="str">
        <f aca="false">IF(ISERROR(FIND("/",R22)),R22,LEFT(R22,FIND(CHAR(1),SUBSTITUTE(R22,"/",CHAR(1),LEN(R22)-LEN(SUBSTITUTE(R22,"/",""))))-1))</f>
        <v>/rsm:CrossIndustryInvoice/rsm:ExchangedDocument</v>
      </c>
      <c r="AC22" s="13" t="str">
        <f aca="false">IF(ISERROR(FIND("/",R22)),R22,MID(R22, FIND(CHAR(1),SUBSTITUTE(R22,"/",CHAR(1), LEN(R22)-LEN(SUBSTITUTE(R22,"/","")))), LEN(R22)))</f>
        <v>/ram:IncludedNote</v>
      </c>
      <c r="AD22" s="14" t="n">
        <f aca="false">COUNTIFS(R$4:R22,AB22)</f>
        <v>1</v>
      </c>
      <c r="AE22" s="49"/>
      <c r="AF22" s="148" t="str">
        <f aca="false">E22</f>
        <v>BG-1</v>
      </c>
      <c r="AG22" s="128" t="n">
        <f aca="false">LEN(AR22)-LEN(SUBSTITUTE(AR22,"/",""))-1</f>
        <v>2</v>
      </c>
      <c r="AH22" s="128" t="str">
        <f aca="false">H22</f>
        <v>0..n</v>
      </c>
      <c r="AI22" s="129" t="s">
        <v>227</v>
      </c>
      <c r="AJ22" s="130" t="s">
        <v>228</v>
      </c>
      <c r="AK22" s="131"/>
      <c r="AL22" s="131"/>
      <c r="AM22" s="131"/>
      <c r="AN22" s="130"/>
      <c r="AO22" s="128" t="str">
        <f aca="false">O22</f>
        <v>0..n</v>
      </c>
      <c r="AP22" s="128" t="str">
        <f aca="false">P22</f>
        <v>0..n</v>
      </c>
      <c r="AQ22" s="133" t="str">
        <f aca="false">Q22</f>
        <v>/rsm:CrossIndustryInvoice
/rsm:ExchangedDocument
/ram:IncludedNote</v>
      </c>
      <c r="AR22" s="134" t="str">
        <f aca="false">R22</f>
        <v>/rsm:CrossIndustryInvoice/rsm:ExchangedDocument/ram:IncludedNote</v>
      </c>
      <c r="AS22" s="128"/>
      <c r="AT22" s="135" t="s">
        <v>4629</v>
      </c>
      <c r="AU22" s="128" t="str">
        <f aca="false">U22</f>
        <v>0..n</v>
      </c>
      <c r="AV22" s="128"/>
      <c r="AW22" s="136"/>
      <c r="AX22" s="6"/>
      <c r="AY22" s="135" t="str">
        <f aca="false">Y22</f>
        <v>BASIC WL</v>
      </c>
      <c r="AZ22" s="135" t="str">
        <f aca="false">Z22</f>
        <v>BASIC WL</v>
      </c>
      <c r="BB22" s="49"/>
    </row>
    <row r="23" customFormat="false" ht="63.75" hidden="false" customHeight="false" outlineLevel="0" collapsed="false">
      <c r="A23" s="58" t="str">
        <f aca="false">IF(LEFT(E23,2)="BG","NO",IF(LEN(E23)-LEN(SUBSTITUTE(E23,"-",""))&gt;1,"NO",IF(E23="EXT","EXT","YES")))</f>
        <v>EXT</v>
      </c>
      <c r="B23" s="58"/>
      <c r="C23" s="58"/>
      <c r="D23" s="125" t="s">
        <v>4626</v>
      </c>
      <c r="E23" s="93" t="s">
        <v>4631</v>
      </c>
      <c r="F23" s="94" t="e">
        <f aca="false">#N/A</f>
        <v>#N/A</v>
      </c>
      <c r="G23" s="95" t="n">
        <f aca="false">LEN(R23)-LEN(SUBSTITUTE(R23,"/",""))-1</f>
        <v>3</v>
      </c>
      <c r="H23" s="95" t="s">
        <v>95</v>
      </c>
      <c r="I23" s="97" t="s">
        <v>4684</v>
      </c>
      <c r="J23" s="97" t="s">
        <v>4685</v>
      </c>
      <c r="K23" s="98" t="s">
        <v>4686</v>
      </c>
      <c r="L23" s="98"/>
      <c r="M23" s="98"/>
      <c r="N23" s="97"/>
      <c r="O23" s="99" t="s">
        <v>95</v>
      </c>
      <c r="P23" s="100" t="str">
        <f aca="false">O23</f>
        <v>0..1</v>
      </c>
      <c r="Q23" s="9" t="s">
        <v>4687</v>
      </c>
      <c r="R23" s="101" t="s">
        <v>233</v>
      </c>
      <c r="S23" s="99" t="s">
        <v>176</v>
      </c>
      <c r="T23" s="10" t="s">
        <v>4639</v>
      </c>
      <c r="U23" s="95" t="s">
        <v>95</v>
      </c>
      <c r="V23" s="99"/>
      <c r="W23" s="102"/>
      <c r="X23" s="38"/>
      <c r="Y23" s="103" t="s">
        <v>30</v>
      </c>
      <c r="Z23" s="103" t="s">
        <v>30</v>
      </c>
      <c r="AA23" s="49"/>
      <c r="AB23" s="13" t="str">
        <f aca="false">IF(ISERROR(FIND("/",R23)),R23,LEFT(R23,FIND(CHAR(1),SUBSTITUTE(R23,"/",CHAR(1),LEN(R23)-LEN(SUBSTITUTE(R23,"/",""))))-1))</f>
        <v>/rsm:CrossIndustryInvoice/rsm:ExchangedDocument/ram:IncludedNote</v>
      </c>
      <c r="AC23" s="13" t="str">
        <f aca="false">IF(ISERROR(FIND("/",R23)),R23,MID(R23, FIND(CHAR(1),SUBSTITUTE(R23,"/",CHAR(1), LEN(R23)-LEN(SUBSTITUTE(R23,"/","")))), LEN(R23)))</f>
        <v>/ram:ContentCode</v>
      </c>
      <c r="AD23" s="14" t="n">
        <f aca="false">COUNTIFS(R$4:R23,AB23)</f>
        <v>1</v>
      </c>
      <c r="AE23" s="49"/>
      <c r="AF23" s="93" t="str">
        <f aca="false">E23</f>
        <v>EXT</v>
      </c>
      <c r="AG23" s="95" t="n">
        <f aca="false">LEN(AR23)-LEN(SUBSTITUTE(AR23,"/",""))-1</f>
        <v>3</v>
      </c>
      <c r="AH23" s="95" t="str">
        <f aca="false">H23</f>
        <v>0..1</v>
      </c>
      <c r="AI23" s="97" t="s">
        <v>234</v>
      </c>
      <c r="AJ23" s="97"/>
      <c r="AK23" s="98"/>
      <c r="AL23" s="98"/>
      <c r="AM23" s="98"/>
      <c r="AN23" s="97"/>
      <c r="AO23" s="100" t="str">
        <f aca="false">O23</f>
        <v>0..1</v>
      </c>
      <c r="AP23" s="100" t="str">
        <f aca="false">P23</f>
        <v>0..1</v>
      </c>
      <c r="AQ23" s="9" t="str">
        <f aca="false">Q23</f>
        <v>/rsm:CrossIndustryInvoice
/rsm:ExchangedDocument
/ram:IncludedNote
/ram:ContentCode</v>
      </c>
      <c r="AR23" s="101" t="str">
        <f aca="false">R23</f>
        <v>/rsm:CrossIndustryInvoice/rsm:ExchangedDocument/ram:IncludedNote/ram:ContentCode</v>
      </c>
      <c r="AS23" s="99" t="s">
        <v>176</v>
      </c>
      <c r="AT23" s="10" t="s">
        <v>4639</v>
      </c>
      <c r="AU23" s="95" t="str">
        <f aca="false">U23</f>
        <v>0..1</v>
      </c>
      <c r="AV23" s="99"/>
      <c r="AW23" s="102"/>
      <c r="AX23" s="6"/>
      <c r="AY23" s="103" t="str">
        <f aca="false">Y23</f>
        <v>EXTENDED</v>
      </c>
      <c r="AZ23" s="103" t="str">
        <f aca="false">Z23</f>
        <v>EXTENDED</v>
      </c>
      <c r="BB23" s="49"/>
    </row>
    <row r="24" customFormat="false" ht="63.75" hidden="false" customHeight="false" outlineLevel="0" collapsed="false">
      <c r="A24" s="58" t="str">
        <f aca="false">IF(LEFT(E24,2)="BG","NO",IF(LEN(E24)-LEN(SUBSTITUTE(E24,"-",""))&gt;1,"NO",IF(E24="EXT","EXT","YES")))</f>
        <v>YES</v>
      </c>
      <c r="B24" s="58"/>
      <c r="C24" s="58"/>
      <c r="D24" s="122" t="s">
        <v>4626</v>
      </c>
      <c r="E24" s="123" t="s">
        <v>237</v>
      </c>
      <c r="F24" s="124" t="s">
        <v>237</v>
      </c>
      <c r="G24" s="99" t="n">
        <f aca="false">LEN(R24)-LEN(SUBSTITUTE(R24,"/",""))-1</f>
        <v>3</v>
      </c>
      <c r="H24" s="99" t="s">
        <v>88</v>
      </c>
      <c r="I24" s="97" t="s">
        <v>238</v>
      </c>
      <c r="J24" s="97" t="s">
        <v>239</v>
      </c>
      <c r="K24" s="98" t="s">
        <v>4688</v>
      </c>
      <c r="L24" s="98"/>
      <c r="M24" s="98"/>
      <c r="N24" s="97" t="s">
        <v>119</v>
      </c>
      <c r="O24" s="99" t="s">
        <v>88</v>
      </c>
      <c r="P24" s="100" t="str">
        <f aca="false">O24</f>
        <v>1..1</v>
      </c>
      <c r="Q24" s="54" t="s">
        <v>4689</v>
      </c>
      <c r="R24" s="109" t="s">
        <v>241</v>
      </c>
      <c r="S24" s="99" t="s">
        <v>121</v>
      </c>
      <c r="T24" s="10" t="s">
        <v>4639</v>
      </c>
      <c r="U24" s="99" t="s">
        <v>112</v>
      </c>
      <c r="V24" s="99" t="s">
        <v>122</v>
      </c>
      <c r="W24" s="102"/>
      <c r="X24" s="38"/>
      <c r="Y24" s="10" t="s">
        <v>25</v>
      </c>
      <c r="Z24" s="110" t="s">
        <v>25</v>
      </c>
      <c r="AA24" s="49"/>
      <c r="AB24" s="13" t="str">
        <f aca="false">IF(ISERROR(FIND("/",R24)),R24,LEFT(R24,FIND(CHAR(1),SUBSTITUTE(R24,"/",CHAR(1),LEN(R24)-LEN(SUBSTITUTE(R24,"/",""))))-1))</f>
        <v>/rsm:CrossIndustryInvoice/rsm:ExchangedDocument/ram:IncludedNote</v>
      </c>
      <c r="AC24" s="13" t="str">
        <f aca="false">IF(ISERROR(FIND("/",R24)),R24,MID(R24, FIND(CHAR(1),SUBSTITUTE(R24,"/",CHAR(1), LEN(R24)-LEN(SUBSTITUTE(R24,"/","")))), LEN(R24)))</f>
        <v>/ram:Content</v>
      </c>
      <c r="AD24" s="14" t="n">
        <f aca="false">COUNTIFS(R$4:R24,AB24)</f>
        <v>1</v>
      </c>
      <c r="AE24" s="49"/>
      <c r="AF24" s="123" t="str">
        <f aca="false">E24</f>
        <v>BT-22</v>
      </c>
      <c r="AG24" s="99" t="n">
        <f aca="false">LEN(AR24)-LEN(SUBSTITUTE(AR24,"/",""))-1</f>
        <v>3</v>
      </c>
      <c r="AH24" s="99" t="str">
        <f aca="false">H24</f>
        <v>1..1</v>
      </c>
      <c r="AI24" s="97" t="s">
        <v>242</v>
      </c>
      <c r="AJ24" s="97" t="s">
        <v>4690</v>
      </c>
      <c r="AK24" s="98" t="s">
        <v>4691</v>
      </c>
      <c r="AL24" s="98"/>
      <c r="AM24" s="98"/>
      <c r="AN24" s="97" t="s">
        <v>4647</v>
      </c>
      <c r="AO24" s="100" t="str">
        <f aca="false">O24</f>
        <v>1..1</v>
      </c>
      <c r="AP24" s="100" t="str">
        <f aca="false">P24</f>
        <v>1..1</v>
      </c>
      <c r="AQ24" s="54" t="str">
        <f aca="false">Q24</f>
        <v>/rsm:CrossIndustryInvoice
/rsm:ExchangedDocument
/ram:IncludedNote
/ram:Content</v>
      </c>
      <c r="AR24" s="109" t="str">
        <f aca="false">R24</f>
        <v>/rsm:CrossIndustryInvoice/rsm:ExchangedDocument/ram:IncludedNote/ram:Content</v>
      </c>
      <c r="AS24" s="99" t="s">
        <v>121</v>
      </c>
      <c r="AT24" s="10" t="s">
        <v>4639</v>
      </c>
      <c r="AU24" s="99" t="str">
        <f aca="false">U24</f>
        <v>0..n</v>
      </c>
      <c r="AV24" s="99" t="s">
        <v>122</v>
      </c>
      <c r="AW24" s="102"/>
      <c r="AX24" s="6"/>
      <c r="AY24" s="10" t="str">
        <f aca="false">Y24</f>
        <v>BASIC WL</v>
      </c>
      <c r="AZ24" s="110" t="str">
        <f aca="false">Z24</f>
        <v>BASIC WL</v>
      </c>
      <c r="BB24" s="49"/>
    </row>
    <row r="25" customFormat="false" ht="102" hidden="false" customHeight="false" outlineLevel="0" collapsed="false">
      <c r="A25" s="58" t="str">
        <f aca="false">IF(LEFT(E25,2)="BG","NO",IF(LEN(E25)-LEN(SUBSTITUTE(E25,"-",""))&gt;1,"NO",IF(E25="EXT","EXT","YES")))</f>
        <v>YES</v>
      </c>
      <c r="B25" s="58"/>
      <c r="C25" s="58"/>
      <c r="D25" s="122" t="s">
        <v>4626</v>
      </c>
      <c r="E25" s="123" t="s">
        <v>245</v>
      </c>
      <c r="F25" s="124" t="s">
        <v>245</v>
      </c>
      <c r="G25" s="99" t="n">
        <f aca="false">LEN(R25)-LEN(SUBSTITUTE(R25,"/",""))-1</f>
        <v>3</v>
      </c>
      <c r="H25" s="99" t="s">
        <v>95</v>
      </c>
      <c r="I25" s="97" t="s">
        <v>246</v>
      </c>
      <c r="J25" s="97" t="s">
        <v>247</v>
      </c>
      <c r="K25" s="98" t="s">
        <v>248</v>
      </c>
      <c r="L25" s="98" t="s">
        <v>249</v>
      </c>
      <c r="M25" s="98"/>
      <c r="N25" s="97" t="s">
        <v>119</v>
      </c>
      <c r="O25" s="99" t="s">
        <v>95</v>
      </c>
      <c r="P25" s="100" t="str">
        <f aca="false">O25</f>
        <v>0..1</v>
      </c>
      <c r="Q25" s="54" t="s">
        <v>4692</v>
      </c>
      <c r="R25" s="109" t="s">
        <v>250</v>
      </c>
      <c r="S25" s="99" t="s">
        <v>176</v>
      </c>
      <c r="T25" s="10" t="s">
        <v>4639</v>
      </c>
      <c r="U25" s="99" t="s">
        <v>95</v>
      </c>
      <c r="V25" s="99"/>
      <c r="W25" s="102"/>
      <c r="X25" s="38"/>
      <c r="Y25" s="10" t="s">
        <v>25</v>
      </c>
      <c r="Z25" s="110" t="s">
        <v>25</v>
      </c>
      <c r="AA25" s="49"/>
      <c r="AB25" s="13" t="str">
        <f aca="false">IF(ISERROR(FIND("/",R25)),R25,LEFT(R25,FIND(CHAR(1),SUBSTITUTE(R25,"/",CHAR(1),LEN(R25)-LEN(SUBSTITUTE(R25,"/",""))))-1))</f>
        <v>/rsm:CrossIndustryInvoice/rsm:ExchangedDocument/ram:IncludedNote</v>
      </c>
      <c r="AC25" s="13" t="str">
        <f aca="false">IF(ISERROR(FIND("/",R25)),R25,MID(R25, FIND(CHAR(1),SUBSTITUTE(R25,"/",CHAR(1), LEN(R25)-LEN(SUBSTITUTE(R25,"/","")))), LEN(R25)))</f>
        <v>/ram:SubjectCode</v>
      </c>
      <c r="AD25" s="14" t="n">
        <f aca="false">COUNTIFS(R$4:R25,AB25)</f>
        <v>1</v>
      </c>
      <c r="AE25" s="49"/>
      <c r="AF25" s="123" t="str">
        <f aca="false">E25</f>
        <v>BT-21</v>
      </c>
      <c r="AG25" s="99" t="n">
        <f aca="false">LEN(AR25)-LEN(SUBSTITUTE(AR25,"/",""))-1</f>
        <v>3</v>
      </c>
      <c r="AH25" s="99" t="str">
        <f aca="false">H25</f>
        <v>0..1</v>
      </c>
      <c r="AI25" s="97" t="s">
        <v>251</v>
      </c>
      <c r="AJ25" s="97" t="s">
        <v>243</v>
      </c>
      <c r="AK25" s="98" t="s">
        <v>244</v>
      </c>
      <c r="AL25" s="98" t="s">
        <v>252</v>
      </c>
      <c r="AM25" s="98"/>
      <c r="AN25" s="97" t="s">
        <v>4647</v>
      </c>
      <c r="AO25" s="100" t="str">
        <f aca="false">O25</f>
        <v>0..1</v>
      </c>
      <c r="AP25" s="100" t="str">
        <f aca="false">P25</f>
        <v>0..1</v>
      </c>
      <c r="AQ25" s="54" t="str">
        <f aca="false">Q25</f>
        <v>/rsm:CrossIndustryInvoice
/rsm:ExchangedDocument
/ram:IncludedNote
/ram:SubjectCode</v>
      </c>
      <c r="AR25" s="109" t="str">
        <f aca="false">R25</f>
        <v>/rsm:CrossIndustryInvoice/rsm:ExchangedDocument/ram:IncludedNote/ram:SubjectCode</v>
      </c>
      <c r="AS25" s="99" t="s">
        <v>176</v>
      </c>
      <c r="AT25" s="10" t="s">
        <v>4639</v>
      </c>
      <c r="AU25" s="99" t="str">
        <f aca="false">U25</f>
        <v>0..1</v>
      </c>
      <c r="AV25" s="99"/>
      <c r="AW25" s="102"/>
      <c r="AX25" s="6"/>
      <c r="AY25" s="10" t="str">
        <f aca="false">Y25</f>
        <v>BASIC WL</v>
      </c>
      <c r="AZ25" s="110" t="str">
        <f aca="false">Z25</f>
        <v>BASIC WL</v>
      </c>
      <c r="BB25" s="49"/>
    </row>
    <row r="26" customFormat="false" ht="51" hidden="false" customHeight="false" outlineLevel="0" collapsed="false">
      <c r="A26" s="58" t="str">
        <f aca="false">IF(LEFT(E26,2)="BG","NO",IF(LEN(E26)-LEN(SUBSTITUTE(E26,"-",""))&gt;1,"NO",IF(E26="EXT","EXT","YES")))</f>
        <v>EXT</v>
      </c>
      <c r="B26" s="58"/>
      <c r="C26" s="58"/>
      <c r="D26" s="140" t="s">
        <v>4626</v>
      </c>
      <c r="E26" s="141" t="s">
        <v>4631</v>
      </c>
      <c r="F26" s="142" t="e">
        <f aca="false">#N/A</f>
        <v>#N/A</v>
      </c>
      <c r="G26" s="143" t="n">
        <f aca="false">LEN(R26)-LEN(SUBSTITUTE(R26,"/",""))-1</f>
        <v>2</v>
      </c>
      <c r="H26" s="143" t="s">
        <v>95</v>
      </c>
      <c r="I26" s="144" t="s">
        <v>4693</v>
      </c>
      <c r="J26" s="130"/>
      <c r="K26" s="131"/>
      <c r="L26" s="131"/>
      <c r="M26" s="131"/>
      <c r="N26" s="130"/>
      <c r="O26" s="132" t="s">
        <v>95</v>
      </c>
      <c r="P26" s="128" t="str">
        <f aca="false">O26</f>
        <v>0..1</v>
      </c>
      <c r="Q26" s="145" t="s">
        <v>4694</v>
      </c>
      <c r="R26" s="146" t="s">
        <v>257</v>
      </c>
      <c r="S26" s="128"/>
      <c r="T26" s="135"/>
      <c r="U26" s="143" t="s">
        <v>95</v>
      </c>
      <c r="V26" s="128"/>
      <c r="W26" s="136"/>
      <c r="X26" s="38"/>
      <c r="Y26" s="147" t="s">
        <v>30</v>
      </c>
      <c r="Z26" s="147" t="s">
        <v>30</v>
      </c>
      <c r="AA26" s="49"/>
      <c r="AB26" s="13" t="str">
        <f aca="false">IF(ISERROR(FIND("/",R26)),R26,LEFT(R26,FIND(CHAR(1),SUBSTITUTE(R26,"/",CHAR(1),LEN(R26)-LEN(SUBSTITUTE(R26,"/",""))))-1))</f>
        <v>/rsm:CrossIndustryInvoice/rsm:ExchangedDocument</v>
      </c>
      <c r="AC26" s="13" t="str">
        <f aca="false">IF(ISERROR(FIND("/",R26)),R26,MID(R26, FIND(CHAR(1),SUBSTITUTE(R26,"/",CHAR(1), LEN(R26)-LEN(SUBSTITUTE(R26,"/","")))), LEN(R26)))</f>
        <v>/ram:EffectiveSpecifiedPeriod</v>
      </c>
      <c r="AD26" s="14" t="n">
        <f aca="false">COUNTIFS(R$4:R26,AB26)</f>
        <v>1</v>
      </c>
      <c r="AE26" s="49"/>
      <c r="AF26" s="141" t="str">
        <f aca="false">E26</f>
        <v>EXT</v>
      </c>
      <c r="AG26" s="143" t="n">
        <f aca="false">LEN(AR26)-LEN(SUBSTITUTE(AR26,"/",""))-1</f>
        <v>2</v>
      </c>
      <c r="AH26" s="143" t="str">
        <f aca="false">H26</f>
        <v>0..1</v>
      </c>
      <c r="AI26" s="144" t="s">
        <v>258</v>
      </c>
      <c r="AJ26" s="130"/>
      <c r="AK26" s="131"/>
      <c r="AL26" s="131"/>
      <c r="AM26" s="131"/>
      <c r="AN26" s="130"/>
      <c r="AO26" s="128" t="str">
        <f aca="false">O26</f>
        <v>0..1</v>
      </c>
      <c r="AP26" s="128" t="str">
        <f aca="false">P26</f>
        <v>0..1</v>
      </c>
      <c r="AQ26" s="145" t="str">
        <f aca="false">Q26</f>
        <v>/rsm:CrossIndustryInvoice
/rsm:ExchangedDocument
/ram:EffectiveSpecifiedPeriod</v>
      </c>
      <c r="AR26" s="146" t="str">
        <f aca="false">R26</f>
        <v>/rsm:CrossIndustryInvoice/rsm:ExchangedDocument/ram:EffectiveSpecifiedPeriod</v>
      </c>
      <c r="AS26" s="128"/>
      <c r="AT26" s="135"/>
      <c r="AU26" s="143" t="str">
        <f aca="false">U26</f>
        <v>0..1</v>
      </c>
      <c r="AV26" s="128"/>
      <c r="AW26" s="136"/>
      <c r="AX26" s="6"/>
      <c r="AY26" s="147" t="str">
        <f aca="false">Y26</f>
        <v>EXTENDED</v>
      </c>
      <c r="AZ26" s="147" t="str">
        <f aca="false">Z26</f>
        <v>EXTENDED</v>
      </c>
      <c r="BB26" s="49"/>
    </row>
    <row r="27" customFormat="false" ht="63.75" hidden="false" customHeight="false" outlineLevel="0" collapsed="false">
      <c r="A27" s="58" t="str">
        <f aca="false">IF(LEFT(E27,2)="BG","NO",IF(LEN(E27)-LEN(SUBSTITUTE(E27,"-",""))&gt;1,"NO",IF(E27="EXT","EXT","YES")))</f>
        <v>EXT</v>
      </c>
      <c r="B27" s="58"/>
      <c r="C27" s="58"/>
      <c r="D27" s="125" t="s">
        <v>4626</v>
      </c>
      <c r="E27" s="93" t="s">
        <v>4631</v>
      </c>
      <c r="F27" s="94" t="e">
        <f aca="false">#N/A</f>
        <v>#N/A</v>
      </c>
      <c r="G27" s="95" t="n">
        <f aca="false">LEN(R27)-LEN(SUBSTITUTE(R27,"/",""))-1</f>
        <v>3</v>
      </c>
      <c r="H27" s="95" t="s">
        <v>88</v>
      </c>
      <c r="I27" s="108" t="s">
        <v>4695</v>
      </c>
      <c r="J27" s="97"/>
      <c r="K27" s="98"/>
      <c r="L27" s="98"/>
      <c r="M27" s="98"/>
      <c r="N27" s="97"/>
      <c r="O27" s="99" t="s">
        <v>88</v>
      </c>
      <c r="P27" s="100" t="str">
        <f aca="false">O27</f>
        <v>1..1</v>
      </c>
      <c r="Q27" s="9" t="s">
        <v>4696</v>
      </c>
      <c r="R27" s="101" t="s">
        <v>262</v>
      </c>
      <c r="S27" s="99"/>
      <c r="T27" s="10"/>
      <c r="U27" s="95" t="s">
        <v>95</v>
      </c>
      <c r="V27" s="99"/>
      <c r="W27" s="102"/>
      <c r="X27" s="38"/>
      <c r="Y27" s="103" t="s">
        <v>30</v>
      </c>
      <c r="Z27" s="103" t="s">
        <v>30</v>
      </c>
      <c r="AA27" s="49"/>
      <c r="AB27" s="13" t="str">
        <f aca="false">IF(ISERROR(FIND("/",R27)),R27,LEFT(R27,FIND(CHAR(1),SUBSTITUTE(R27,"/",CHAR(1),LEN(R27)-LEN(SUBSTITUTE(R27,"/",""))))-1))</f>
        <v>/rsm:CrossIndustryInvoice/rsm:ExchangedDocument/ram:EffectiveSpecifiedPeriod</v>
      </c>
      <c r="AC27" s="13" t="str">
        <f aca="false">IF(ISERROR(FIND("/",R27)),R27,MID(R27, FIND(CHAR(1),SUBSTITUTE(R27,"/",CHAR(1), LEN(R27)-LEN(SUBSTITUTE(R27,"/","")))), LEN(R27)))</f>
        <v>/ram:CompleteDateTime</v>
      </c>
      <c r="AD27" s="14" t="n">
        <f aca="false">COUNTIFS(R$4:R27,AB27)</f>
        <v>1</v>
      </c>
      <c r="AE27" s="49"/>
      <c r="AF27" s="93" t="str">
        <f aca="false">E27</f>
        <v>EXT</v>
      </c>
      <c r="AG27" s="95" t="n">
        <f aca="false">LEN(AR27)-LEN(SUBSTITUTE(AR27,"/",""))-1</f>
        <v>3</v>
      </c>
      <c r="AH27" s="95" t="str">
        <f aca="false">H27</f>
        <v>1..1</v>
      </c>
      <c r="AI27" s="108" t="s">
        <v>258</v>
      </c>
      <c r="AJ27" s="97"/>
      <c r="AK27" s="98"/>
      <c r="AL27" s="98"/>
      <c r="AM27" s="98"/>
      <c r="AN27" s="97"/>
      <c r="AO27" s="100" t="str">
        <f aca="false">O27</f>
        <v>1..1</v>
      </c>
      <c r="AP27" s="100" t="str">
        <f aca="false">P27</f>
        <v>1..1</v>
      </c>
      <c r="AQ27" s="9" t="str">
        <f aca="false">Q27</f>
        <v>/rsm:CrossIndustryInvoice
/rsm:ExchangedDocument
/ram:EffectiveSpecifiedPeriod
/ram:CompleteDateTime</v>
      </c>
      <c r="AR27" s="101" t="str">
        <f aca="false">R27</f>
        <v>/rsm:CrossIndustryInvoice/rsm:ExchangedDocument/ram:EffectiveSpecifiedPeriod/ram:CompleteDateTime</v>
      </c>
      <c r="AS27" s="99"/>
      <c r="AT27" s="10"/>
      <c r="AU27" s="95" t="str">
        <f aca="false">U27</f>
        <v>0..1</v>
      </c>
      <c r="AV27" s="99"/>
      <c r="AW27" s="102"/>
      <c r="AX27" s="6"/>
      <c r="AY27" s="103" t="str">
        <f aca="false">Y27</f>
        <v>EXTENDED</v>
      </c>
      <c r="AZ27" s="103" t="str">
        <f aca="false">Z27</f>
        <v>EXTENDED</v>
      </c>
      <c r="BB27" s="49"/>
    </row>
    <row r="28" customFormat="false" ht="76.5" hidden="false" customHeight="false" outlineLevel="0" collapsed="false">
      <c r="A28" s="58" t="str">
        <f aca="false">IF(LEFT(E28,2)="BG","NO",IF(LEN(E28)-LEN(SUBSTITUTE(E28,"-",""))&gt;1,"NO",IF(E28="EXT","EXT","YES")))</f>
        <v>EXT</v>
      </c>
      <c r="B28" s="58"/>
      <c r="C28" s="58"/>
      <c r="D28" s="125" t="s">
        <v>4626</v>
      </c>
      <c r="E28" s="93" t="s">
        <v>4631</v>
      </c>
      <c r="F28" s="94" t="e">
        <f aca="false">#N/A</f>
        <v>#N/A</v>
      </c>
      <c r="G28" s="95" t="n">
        <f aca="false">LEN(R28)-LEN(SUBSTITUTE(R28,"/",""))-1</f>
        <v>4</v>
      </c>
      <c r="H28" s="95" t="s">
        <v>88</v>
      </c>
      <c r="I28" s="97" t="s">
        <v>4697</v>
      </c>
      <c r="J28" s="97"/>
      <c r="K28" s="98"/>
      <c r="L28" s="98"/>
      <c r="M28" s="98"/>
      <c r="N28" s="97"/>
      <c r="O28" s="99" t="s">
        <v>88</v>
      </c>
      <c r="P28" s="100" t="str">
        <f aca="false">O28</f>
        <v>1..1</v>
      </c>
      <c r="Q28" s="9" t="s">
        <v>4698</v>
      </c>
      <c r="R28" s="101" t="s">
        <v>265</v>
      </c>
      <c r="S28" s="99" t="s">
        <v>188</v>
      </c>
      <c r="T28" s="10" t="s">
        <v>4639</v>
      </c>
      <c r="U28" s="95" t="s">
        <v>95</v>
      </c>
      <c r="V28" s="99"/>
      <c r="W28" s="102"/>
      <c r="X28" s="38"/>
      <c r="Y28" s="103" t="s">
        <v>30</v>
      </c>
      <c r="Z28" s="103" t="s">
        <v>30</v>
      </c>
      <c r="AA28" s="49"/>
      <c r="AB28" s="13" t="str">
        <f aca="false">IF(ISERROR(FIND("/",R28)),R28,LEFT(R28,FIND(CHAR(1),SUBSTITUTE(R28,"/",CHAR(1),LEN(R28)-LEN(SUBSTITUTE(R28,"/",""))))-1))</f>
        <v>/rsm:CrossIndustryInvoice/rsm:ExchangedDocument/ram:EffectiveSpecifiedPeriod/ram:CompleteDateTime</v>
      </c>
      <c r="AC28" s="13" t="str">
        <f aca="false">IF(ISERROR(FIND("/",R28)),R28,MID(R28, FIND(CHAR(1),SUBSTITUTE(R28,"/",CHAR(1), LEN(R28)-LEN(SUBSTITUTE(R28,"/","")))), LEN(R28)))</f>
        <v>/udt:DateTimeString</v>
      </c>
      <c r="AD28" s="14" t="n">
        <f aca="false">COUNTIFS(R$4:R28,AB28)</f>
        <v>1</v>
      </c>
      <c r="AE28" s="49"/>
      <c r="AF28" s="93" t="str">
        <f aca="false">E28</f>
        <v>EXT</v>
      </c>
      <c r="AG28" s="95" t="n">
        <f aca="false">LEN(AR28)-LEN(SUBSTITUTE(AR28,"/",""))-1</f>
        <v>4</v>
      </c>
      <c r="AH28" s="95" t="str">
        <f aca="false">H28</f>
        <v>1..1</v>
      </c>
      <c r="AI28" s="97" t="s">
        <v>266</v>
      </c>
      <c r="AJ28" s="97"/>
      <c r="AK28" s="98"/>
      <c r="AL28" s="98"/>
      <c r="AM28" s="98"/>
      <c r="AN28" s="97"/>
      <c r="AO28" s="100" t="str">
        <f aca="false">O28</f>
        <v>1..1</v>
      </c>
      <c r="AP28" s="100" t="str">
        <f aca="false">P28</f>
        <v>1..1</v>
      </c>
      <c r="AQ28" s="9" t="str">
        <f aca="false">Q28</f>
        <v>/rsm:CrossIndustryInvoice
/rsm:ExchangedDocument
/ram:EffectiveSpecifiedPeriod
/ram:CompleteDateTime
/udt:DateTimeString</v>
      </c>
      <c r="AR28" s="101" t="str">
        <f aca="false">R28</f>
        <v>/rsm:CrossIndustryInvoice/rsm:ExchangedDocument/ram:EffectiveSpecifiedPeriod/ram:CompleteDateTime/udt:DateTimeString</v>
      </c>
      <c r="AS28" s="99" t="s">
        <v>188</v>
      </c>
      <c r="AT28" s="10" t="s">
        <v>4639</v>
      </c>
      <c r="AU28" s="95" t="str">
        <f aca="false">U28</f>
        <v>0..1</v>
      </c>
      <c r="AV28" s="99"/>
      <c r="AW28" s="102"/>
      <c r="AX28" s="6"/>
      <c r="AY28" s="103" t="str">
        <f aca="false">Y28</f>
        <v>EXTENDED</v>
      </c>
      <c r="AZ28" s="103" t="str">
        <f aca="false">Z28</f>
        <v>EXTENDED</v>
      </c>
      <c r="BB28" s="49"/>
    </row>
    <row r="29" customFormat="false" ht="89.25" hidden="false" customHeight="false" outlineLevel="0" collapsed="false">
      <c r="A29" s="58" t="str">
        <f aca="false">IF(LEFT(E29,2)="BG","NO",IF(LEN(E29)-LEN(SUBSTITUTE(E29,"-",""))&gt;1,"NO",IF(E29="EXT","EXT","YES")))</f>
        <v>EXT</v>
      </c>
      <c r="B29" s="58"/>
      <c r="C29" s="58"/>
      <c r="D29" s="125" t="s">
        <v>4626</v>
      </c>
      <c r="E29" s="93" t="s">
        <v>4631</v>
      </c>
      <c r="F29" s="94" t="e">
        <f aca="false">#N/A</f>
        <v>#N/A</v>
      </c>
      <c r="G29" s="95" t="n">
        <f aca="false">LEN(R29)-LEN(SUBSTITUTE(R29,"/",""))-1</f>
        <v>5</v>
      </c>
      <c r="H29" s="95" t="s">
        <v>88</v>
      </c>
      <c r="I29" s="97" t="s">
        <v>4699</v>
      </c>
      <c r="J29" s="97"/>
      <c r="K29" s="98"/>
      <c r="L29" s="98"/>
      <c r="M29" s="98" t="s">
        <v>200</v>
      </c>
      <c r="N29" s="97"/>
      <c r="O29" s="99" t="s">
        <v>88</v>
      </c>
      <c r="P29" s="100" t="str">
        <f aca="false">O29</f>
        <v>1..1</v>
      </c>
      <c r="Q29" s="9" t="s">
        <v>4700</v>
      </c>
      <c r="R29" s="101" t="s">
        <v>268</v>
      </c>
      <c r="S29" s="99"/>
      <c r="T29" s="10" t="s">
        <v>858</v>
      </c>
      <c r="U29" s="95" t="s">
        <v>95</v>
      </c>
      <c r="V29" s="99"/>
      <c r="W29" s="102"/>
      <c r="X29" s="38"/>
      <c r="Y29" s="103" t="s">
        <v>30</v>
      </c>
      <c r="Z29" s="103" t="s">
        <v>30</v>
      </c>
      <c r="AA29" s="49"/>
      <c r="AB29" s="13" t="str">
        <f aca="false">IF(ISERROR(FIND("/",R29)),R29,LEFT(R29,FIND(CHAR(1),SUBSTITUTE(R29,"/",CHAR(1),LEN(R29)-LEN(SUBSTITUTE(R29,"/",""))))-1))</f>
        <v>/rsm:CrossIndustryInvoice/rsm:ExchangedDocument/ram:EffectiveSpecifiedPeriod/ram:CompleteDateTime/udt:DateTimeString</v>
      </c>
      <c r="AC29" s="13" t="str">
        <f aca="false">IF(ISERROR(FIND("/",R29)),R29,MID(R29, FIND(CHAR(1),SUBSTITUTE(R29,"/",CHAR(1), LEN(R29)-LEN(SUBSTITUTE(R29,"/","")))), LEN(R29)))</f>
        <v>/@format</v>
      </c>
      <c r="AD29" s="14" t="n">
        <f aca="false">COUNTIFS(R$4:R29,AB29)</f>
        <v>1</v>
      </c>
      <c r="AE29" s="49"/>
      <c r="AF29" s="93" t="str">
        <f aca="false">E29</f>
        <v>EXT</v>
      </c>
      <c r="AG29" s="95" t="n">
        <f aca="false">LEN(AR29)-LEN(SUBSTITUTE(AR29,"/",""))-1</f>
        <v>5</v>
      </c>
      <c r="AH29" s="95" t="str">
        <f aca="false">H29</f>
        <v>1..1</v>
      </c>
      <c r="AI29" s="97" t="s">
        <v>199</v>
      </c>
      <c r="AJ29" s="97"/>
      <c r="AK29" s="98"/>
      <c r="AL29" s="98"/>
      <c r="AM29" s="98"/>
      <c r="AN29" s="97"/>
      <c r="AO29" s="100" t="str">
        <f aca="false">O29</f>
        <v>1..1</v>
      </c>
      <c r="AP29" s="100" t="str">
        <f aca="false">P29</f>
        <v>1..1</v>
      </c>
      <c r="AQ29" s="9" t="str">
        <f aca="false">Q29</f>
        <v>/rsm:CrossIndustryInvoice
/rsm:ExchangedDocument
/ram:EffectiveSpecifiedPeriod
/ram:CompleteDateTime
/udt:DateTimeString
/@format</v>
      </c>
      <c r="AR29" s="101" t="str">
        <f aca="false">R29</f>
        <v>/rsm:CrossIndustryInvoice/rsm:ExchangedDocument/ram:EffectiveSpecifiedPeriod/ram:CompleteDateTime/udt:DateTimeString/@format</v>
      </c>
      <c r="AS29" s="99"/>
      <c r="AT29" s="10" t="s">
        <v>858</v>
      </c>
      <c r="AU29" s="95" t="str">
        <f aca="false">U29</f>
        <v>0..1</v>
      </c>
      <c r="AV29" s="99"/>
      <c r="AW29" s="102"/>
      <c r="AX29" s="6"/>
      <c r="AY29" s="103" t="str">
        <f aca="false">Y29</f>
        <v>EXTENDED</v>
      </c>
      <c r="AZ29" s="103" t="str">
        <f aca="false">Z29</f>
        <v>EXTENDED</v>
      </c>
      <c r="BB29" s="49"/>
    </row>
    <row r="30" customFormat="false" ht="38.25" hidden="false" customHeight="false" outlineLevel="0" collapsed="false">
      <c r="A30" s="58" t="str">
        <f aca="false">IF(LEFT(E30,2)="BG","NO",IF(LEN(E30)-LEN(SUBSTITUTE(E30,"-",""))&gt;1,"NO",IF(E30="EXT","EXT","YES")))</f>
        <v>NO</v>
      </c>
      <c r="B30" s="58"/>
      <c r="C30" s="58"/>
      <c r="D30" s="150" t="s">
        <v>4701</v>
      </c>
      <c r="E30" s="114" t="s">
        <v>269</v>
      </c>
      <c r="F30" s="115" t="e">
        <f aca="false">#N/A</f>
        <v>#N/A</v>
      </c>
      <c r="G30" s="62" t="n">
        <f aca="false">LEN(R30)-LEN(SUBSTITUTE(R30,"/",""))-1</f>
        <v>1</v>
      </c>
      <c r="H30" s="116" t="s">
        <v>88</v>
      </c>
      <c r="I30" s="63" t="s">
        <v>4702</v>
      </c>
      <c r="J30" s="63"/>
      <c r="K30" s="64"/>
      <c r="L30" s="64"/>
      <c r="M30" s="64"/>
      <c r="N30" s="63"/>
      <c r="O30" s="117" t="s">
        <v>88</v>
      </c>
      <c r="P30" s="116" t="str">
        <f aca="false">O30</f>
        <v>1..1</v>
      </c>
      <c r="Q30" s="118" t="s">
        <v>4703</v>
      </c>
      <c r="R30" s="119" t="s">
        <v>271</v>
      </c>
      <c r="S30" s="116"/>
      <c r="T30" s="62" t="s">
        <v>4629</v>
      </c>
      <c r="U30" s="116" t="s">
        <v>88</v>
      </c>
      <c r="V30" s="116"/>
      <c r="W30" s="120"/>
      <c r="X30" s="38"/>
      <c r="Y30" s="62" t="s">
        <v>24</v>
      </c>
      <c r="Z30" s="121" t="s">
        <v>24</v>
      </c>
      <c r="AA30" s="49"/>
      <c r="AB30" s="13" t="str">
        <f aca="false">IF(ISERROR(FIND("/",R30)),R30,LEFT(R30,FIND(CHAR(1),SUBSTITUTE(R30,"/",CHAR(1),LEN(R30)-LEN(SUBSTITUTE(R30,"/",""))))-1))</f>
        <v>/rsm:CrossIndustryInvoice</v>
      </c>
      <c r="AC30" s="13" t="str">
        <f aca="false">IF(ISERROR(FIND("/",R30)),R30,MID(R30, FIND(CHAR(1),SUBSTITUTE(R30,"/",CHAR(1), LEN(R30)-LEN(SUBSTITUTE(R30,"/","")))), LEN(R30)))</f>
        <v>/rsm:SupplyChainTradeTransaction</v>
      </c>
      <c r="AD30" s="14" t="n">
        <f aca="false">COUNTIFS(R$4:R30,AB30)</f>
        <v>0</v>
      </c>
      <c r="AE30" s="49"/>
      <c r="AF30" s="114" t="str">
        <f aca="false">E30</f>
        <v>BG-25-00</v>
      </c>
      <c r="AG30" s="62" t="n">
        <f aca="false">LEN(AR30)-LEN(SUBSTITUTE(AR30,"/",""))-1</f>
        <v>1</v>
      </c>
      <c r="AH30" s="116" t="str">
        <f aca="false">H30</f>
        <v>1..1</v>
      </c>
      <c r="AI30" s="63" t="s">
        <v>4704</v>
      </c>
      <c r="AJ30" s="63"/>
      <c r="AK30" s="64"/>
      <c r="AL30" s="64"/>
      <c r="AM30" s="64"/>
      <c r="AN30" s="63"/>
      <c r="AO30" s="116" t="str">
        <f aca="false">O30</f>
        <v>1..1</v>
      </c>
      <c r="AP30" s="116" t="str">
        <f aca="false">P30</f>
        <v>1..1</v>
      </c>
      <c r="AQ30" s="118" t="str">
        <f aca="false">Q30</f>
        <v>/rsm:CrossIndustryInvoice
/rsm:SupplyChainTradeTransaction</v>
      </c>
      <c r="AR30" s="119" t="str">
        <f aca="false">R30</f>
        <v>/rsm:CrossIndustryInvoice/rsm:SupplyChainTradeTransaction</v>
      </c>
      <c r="AS30" s="116"/>
      <c r="AT30" s="62" t="s">
        <v>4629</v>
      </c>
      <c r="AU30" s="116" t="str">
        <f aca="false">U30</f>
        <v>1..1</v>
      </c>
      <c r="AV30" s="116"/>
      <c r="AW30" s="120"/>
      <c r="AX30" s="6"/>
      <c r="AY30" s="62" t="str">
        <f aca="false">Y30</f>
        <v>MINIMUM</v>
      </c>
      <c r="AZ30" s="121" t="str">
        <f aca="false">Z30</f>
        <v>MINIMUM</v>
      </c>
      <c r="BB30" s="49"/>
    </row>
    <row r="31" customFormat="false" ht="51" hidden="false" customHeight="false" outlineLevel="0" collapsed="false">
      <c r="A31" s="58" t="str">
        <f aca="false">IF(LEFT(E31,2)="BG","NO",IF(LEN(E31)-LEN(SUBSTITUTE(E31,"-",""))&gt;1,"NO",IF(E31="EXT","EXT","YES")))</f>
        <v>NO</v>
      </c>
      <c r="B31" s="58"/>
      <c r="C31" s="58"/>
      <c r="D31" s="151" t="s">
        <v>4705</v>
      </c>
      <c r="E31" s="152" t="s">
        <v>273</v>
      </c>
      <c r="F31" s="153" t="s">
        <v>273</v>
      </c>
      <c r="G31" s="128" t="n">
        <f aca="false">LEN(R31)-LEN(SUBSTITUTE(R31,"/",""))-1</f>
        <v>2</v>
      </c>
      <c r="H31" s="128" t="s">
        <v>274</v>
      </c>
      <c r="I31" s="130" t="s">
        <v>275</v>
      </c>
      <c r="J31" s="130" t="s">
        <v>276</v>
      </c>
      <c r="K31" s="131"/>
      <c r="L31" s="131"/>
      <c r="M31" s="131" t="s">
        <v>4706</v>
      </c>
      <c r="N31" s="130"/>
      <c r="O31" s="132" t="s">
        <v>274</v>
      </c>
      <c r="P31" s="128" t="str">
        <f aca="false">O31</f>
        <v>1..n</v>
      </c>
      <c r="Q31" s="133" t="s">
        <v>4707</v>
      </c>
      <c r="R31" s="134" t="s">
        <v>277</v>
      </c>
      <c r="S31" s="128"/>
      <c r="T31" s="135" t="s">
        <v>4629</v>
      </c>
      <c r="U31" s="128" t="s">
        <v>112</v>
      </c>
      <c r="V31" s="128" t="s">
        <v>177</v>
      </c>
      <c r="W31" s="136"/>
      <c r="X31" s="38"/>
      <c r="Y31" s="135" t="s">
        <v>26</v>
      </c>
      <c r="Z31" s="135" t="s">
        <v>26</v>
      </c>
      <c r="AA31" s="49"/>
      <c r="AB31" s="13" t="str">
        <f aca="false">IF(ISERROR(FIND("/",R31)),R31,LEFT(R31,FIND(CHAR(1),SUBSTITUTE(R31,"/",CHAR(1),LEN(R31)-LEN(SUBSTITUTE(R31,"/",""))))-1))</f>
        <v>/rsm:CrossIndustryInvoice/rsm:SupplyChainTradeTransaction</v>
      </c>
      <c r="AC31" s="13" t="str">
        <f aca="false">IF(ISERROR(FIND("/",R31)),R31,MID(R31, FIND(CHAR(1),SUBSTITUTE(R31,"/",CHAR(1), LEN(R31)-LEN(SUBSTITUTE(R31,"/","")))), LEN(R31)))</f>
        <v>/ram:IncludedSupplyChainTradeLineItem</v>
      </c>
      <c r="AD31" s="14" t="n">
        <f aca="false">COUNTIFS(R$4:R31,AB31)</f>
        <v>1</v>
      </c>
      <c r="AE31" s="49"/>
      <c r="AF31" s="152" t="str">
        <f aca="false">E31</f>
        <v>BG-25</v>
      </c>
      <c r="AG31" s="128" t="n">
        <f aca="false">LEN(AR31)-LEN(SUBSTITUTE(AR31,"/",""))-1</f>
        <v>2</v>
      </c>
      <c r="AH31" s="128" t="str">
        <f aca="false">H31</f>
        <v>1..n</v>
      </c>
      <c r="AI31" s="130" t="s">
        <v>278</v>
      </c>
      <c r="AJ31" s="130" t="s">
        <v>279</v>
      </c>
      <c r="AK31" s="131"/>
      <c r="AL31" s="131"/>
      <c r="AM31" s="131" t="s">
        <v>4708</v>
      </c>
      <c r="AN31" s="130"/>
      <c r="AO31" s="128" t="str">
        <f aca="false">O31</f>
        <v>1..n</v>
      </c>
      <c r="AP31" s="128" t="str">
        <f aca="false">P31</f>
        <v>1..n</v>
      </c>
      <c r="AQ31" s="133" t="str">
        <f aca="false">Q31</f>
        <v>/rsm:CrossIndustryInvoice
/rsm:SupplyChainTradeTransaction
/ram:IncludedSupplyChainTradeLineItem</v>
      </c>
      <c r="AR31" s="134" t="str">
        <f aca="false">R31</f>
        <v>/rsm:CrossIndustryInvoice/rsm:SupplyChainTradeTransaction/ram:IncludedSupplyChainTradeLineItem</v>
      </c>
      <c r="AS31" s="128"/>
      <c r="AT31" s="135" t="s">
        <v>4629</v>
      </c>
      <c r="AU31" s="128" t="str">
        <f aca="false">U31</f>
        <v>0..n</v>
      </c>
      <c r="AV31" s="128" t="s">
        <v>177</v>
      </c>
      <c r="AW31" s="136"/>
      <c r="AX31" s="6"/>
      <c r="AY31" s="135" t="str">
        <f aca="false">Y31</f>
        <v>BASIC</v>
      </c>
      <c r="AZ31" s="135" t="str">
        <f aca="false">Z31</f>
        <v>BASIC</v>
      </c>
      <c r="BB31" s="49"/>
    </row>
    <row r="32" customFormat="false" ht="63.75" hidden="false" customHeight="false" outlineLevel="0" collapsed="false">
      <c r="A32" s="58" t="str">
        <f aca="false">IF(LEFT(E32,2)="BG","NO",IF(LEN(E32)-LEN(SUBSTITUTE(E32,"-",""))&gt;1,"NO",IF(E32="EXT","EXT","YES")))</f>
        <v>NO</v>
      </c>
      <c r="B32" s="58"/>
      <c r="C32" s="58"/>
      <c r="D32" s="151" t="s">
        <v>4705</v>
      </c>
      <c r="E32" s="154" t="s">
        <v>280</v>
      </c>
      <c r="F32" s="155" t="e">
        <f aca="false">#N/A</f>
        <v>#N/A</v>
      </c>
      <c r="G32" s="156" t="n">
        <f aca="false">LEN(R32)-LEN(SUBSTITUTE(R32,"/",""))-1</f>
        <v>3</v>
      </c>
      <c r="H32" s="156" t="s">
        <v>88</v>
      </c>
      <c r="I32" s="157" t="s">
        <v>4709</v>
      </c>
      <c r="J32" s="158"/>
      <c r="K32" s="159"/>
      <c r="L32" s="159"/>
      <c r="M32" s="159"/>
      <c r="N32" s="158"/>
      <c r="O32" s="160" t="s">
        <v>88</v>
      </c>
      <c r="P32" s="156" t="str">
        <f aca="false">O32</f>
        <v>1..1</v>
      </c>
      <c r="Q32" s="161" t="s">
        <v>4710</v>
      </c>
      <c r="R32" s="162" t="s">
        <v>282</v>
      </c>
      <c r="S32" s="156"/>
      <c r="T32" s="163" t="s">
        <v>4629</v>
      </c>
      <c r="U32" s="156" t="s">
        <v>88</v>
      </c>
      <c r="V32" s="156"/>
      <c r="W32" s="164"/>
      <c r="X32" s="38"/>
      <c r="Y32" s="163" t="s">
        <v>26</v>
      </c>
      <c r="Z32" s="163" t="s">
        <v>26</v>
      </c>
      <c r="AA32" s="49"/>
      <c r="AB32" s="13" t="str">
        <f aca="false">IF(ISERROR(FIND("/",R32)),R32,LEFT(R32,FIND(CHAR(1),SUBSTITUTE(R32,"/",CHAR(1),LEN(R32)-LEN(SUBSTITUTE(R32,"/",""))))-1))</f>
        <v>/rsm:CrossIndustryInvoice/rsm:SupplyChainTradeTransaction/ram:IncludedSupplyChainTradeLineItem</v>
      </c>
      <c r="AC32" s="13" t="str">
        <f aca="false">IF(ISERROR(FIND("/",R32)),R32,MID(R32, FIND(CHAR(1),SUBSTITUTE(R32,"/",CHAR(1), LEN(R32)-LEN(SUBSTITUTE(R32,"/","")))), LEN(R32)))</f>
        <v>/ram:AssociatedDocumentLineDocument</v>
      </c>
      <c r="AD32" s="14" t="n">
        <f aca="false">COUNTIFS(R$4:R32,AB32)</f>
        <v>1</v>
      </c>
      <c r="AE32" s="49"/>
      <c r="AF32" s="154" t="str">
        <f aca="false">E32</f>
        <v>BT-126-00</v>
      </c>
      <c r="AG32" s="156" t="n">
        <f aca="false">LEN(AR32)-LEN(SUBSTITUTE(AR32,"/",""))-1</f>
        <v>3</v>
      </c>
      <c r="AH32" s="156" t="str">
        <f aca="false">H32</f>
        <v>1..1</v>
      </c>
      <c r="AI32" s="157" t="s">
        <v>4711</v>
      </c>
      <c r="AJ32" s="158"/>
      <c r="AK32" s="159"/>
      <c r="AL32" s="159"/>
      <c r="AM32" s="159"/>
      <c r="AN32" s="158"/>
      <c r="AO32" s="156" t="str">
        <f aca="false">O32</f>
        <v>1..1</v>
      </c>
      <c r="AP32" s="156" t="str">
        <f aca="false">P32</f>
        <v>1..1</v>
      </c>
      <c r="AQ32" s="161" t="str">
        <f aca="false">Q32</f>
        <v>/rsm:CrossIndustryInvoice
/rsm:SupplyChainTradeTransaction
/ram:IncludedSupplyChainTradeLineItem
/ram:AssociatedDocumentLineDocument</v>
      </c>
      <c r="AR32" s="162" t="str">
        <f aca="false">R32</f>
        <v>/rsm:CrossIndustryInvoice/rsm:SupplyChainTradeTransaction/ram:IncludedSupplyChainTradeLineItem/ram:AssociatedDocumentLineDocument</v>
      </c>
      <c r="AS32" s="156"/>
      <c r="AT32" s="163" t="s">
        <v>4629</v>
      </c>
      <c r="AU32" s="156" t="str">
        <f aca="false">U32</f>
        <v>1..1</v>
      </c>
      <c r="AV32" s="156"/>
      <c r="AW32" s="164"/>
      <c r="AX32" s="6"/>
      <c r="AY32" s="163" t="str">
        <f aca="false">Y32</f>
        <v>BASIC</v>
      </c>
      <c r="AZ32" s="163" t="str">
        <f aca="false">Z32</f>
        <v>BASIC</v>
      </c>
      <c r="BB32" s="49"/>
    </row>
    <row r="33" customFormat="false" ht="85.5" hidden="false" customHeight="false" outlineLevel="0" collapsed="false">
      <c r="A33" s="58" t="str">
        <f aca="false">IF(LEFT(E33,2)="BG","NO",IF(LEN(E33)-LEN(SUBSTITUTE(E33,"-",""))&gt;1,"NO",IF(E33="EXT","EXT","YES")))</f>
        <v>YES</v>
      </c>
      <c r="B33" s="58"/>
      <c r="C33" s="58"/>
      <c r="D33" s="165" t="s">
        <v>4705</v>
      </c>
      <c r="E33" s="166" t="s">
        <v>284</v>
      </c>
      <c r="F33" s="167" t="s">
        <v>284</v>
      </c>
      <c r="G33" s="99" t="n">
        <f aca="false">LEN(R33)-LEN(SUBSTITUTE(R33,"/",""))-1</f>
        <v>4</v>
      </c>
      <c r="H33" s="99" t="s">
        <v>88</v>
      </c>
      <c r="I33" s="97" t="s">
        <v>285</v>
      </c>
      <c r="J33" s="97" t="s">
        <v>286</v>
      </c>
      <c r="K33" s="98"/>
      <c r="L33" s="98"/>
      <c r="M33" s="98" t="s">
        <v>4712</v>
      </c>
      <c r="N33" s="97" t="s">
        <v>137</v>
      </c>
      <c r="O33" s="99" t="s">
        <v>88</v>
      </c>
      <c r="P33" s="100" t="str">
        <f aca="false">O33</f>
        <v>1..1</v>
      </c>
      <c r="Q33" s="54" t="s">
        <v>4713</v>
      </c>
      <c r="R33" s="109" t="s">
        <v>287</v>
      </c>
      <c r="S33" s="99" t="s">
        <v>139</v>
      </c>
      <c r="T33" s="10" t="s">
        <v>4639</v>
      </c>
      <c r="U33" s="99" t="s">
        <v>95</v>
      </c>
      <c r="V33" s="99" t="s">
        <v>177</v>
      </c>
      <c r="W33" s="102"/>
      <c r="X33" s="38"/>
      <c r="Y33" s="10" t="s">
        <v>26</v>
      </c>
      <c r="Z33" s="110" t="s">
        <v>26</v>
      </c>
      <c r="AA33" s="49"/>
      <c r="AB33" s="13" t="str">
        <f aca="false">IF(ISERROR(FIND("/",R33)),R33,LEFT(R33,FIND(CHAR(1),SUBSTITUTE(R33,"/",CHAR(1),LEN(R33)-LEN(SUBSTITUTE(R33,"/",""))))-1))</f>
        <v>/rsm:CrossIndustryInvoice/rsm:SupplyChainTradeTransaction/ram:IncludedSupplyChainTradeLineItem/ram:AssociatedDocumentLineDocument</v>
      </c>
      <c r="AC33" s="13" t="str">
        <f aca="false">IF(ISERROR(FIND("/",R33)),R33,MID(R33, FIND(CHAR(1),SUBSTITUTE(R33,"/",CHAR(1), LEN(R33)-LEN(SUBSTITUTE(R33,"/","")))), LEN(R33)))</f>
        <v>/ram:LineID</v>
      </c>
      <c r="AD33" s="14" t="n">
        <f aca="false">COUNTIFS(R$4:R33,AB33)</f>
        <v>1</v>
      </c>
      <c r="AE33" s="49"/>
      <c r="AF33" s="166" t="str">
        <f aca="false">E33</f>
        <v>BT-126</v>
      </c>
      <c r="AG33" s="99" t="n">
        <f aca="false">LEN(AR33)-LEN(SUBSTITUTE(AR33,"/",""))-1</f>
        <v>4</v>
      </c>
      <c r="AH33" s="99" t="str">
        <f aca="false">H33</f>
        <v>1..1</v>
      </c>
      <c r="AI33" s="97" t="s">
        <v>288</v>
      </c>
      <c r="AJ33" s="97" t="s">
        <v>289</v>
      </c>
      <c r="AK33" s="98"/>
      <c r="AL33" s="98"/>
      <c r="AM33" s="98" t="s">
        <v>4714</v>
      </c>
      <c r="AN33" s="97" t="s">
        <v>2190</v>
      </c>
      <c r="AO33" s="100" t="str">
        <f aca="false">O33</f>
        <v>1..1</v>
      </c>
      <c r="AP33" s="100" t="str">
        <f aca="false">P33</f>
        <v>1..1</v>
      </c>
      <c r="AQ33" s="54" t="str">
        <f aca="false">Q33</f>
        <v>/rsm:CrossIndustryInvoice
/rsm:SupplyChainTradeTransaction
/ram:IncludedSupplyChainTradeLineItem
/ram:AssociatedDocumentLineDocument
/ram:LineID</v>
      </c>
      <c r="AR33" s="109" t="str">
        <f aca="false">R33</f>
        <v>/rsm:CrossIndustryInvoice/rsm:SupplyChainTradeTransaction/ram:IncludedSupplyChainTradeLineItem/ram:AssociatedDocumentLineDocument/ram:LineID</v>
      </c>
      <c r="AS33" s="99" t="s">
        <v>139</v>
      </c>
      <c r="AT33" s="10" t="s">
        <v>4639</v>
      </c>
      <c r="AU33" s="99" t="str">
        <f aca="false">U33</f>
        <v>0..1</v>
      </c>
      <c r="AV33" s="99" t="s">
        <v>177</v>
      </c>
      <c r="AW33" s="102"/>
      <c r="AX33" s="6"/>
      <c r="AY33" s="10" t="str">
        <f aca="false">Y33</f>
        <v>BASIC</v>
      </c>
      <c r="AZ33" s="110" t="str">
        <f aca="false">Z33</f>
        <v>BASIC</v>
      </c>
      <c r="BB33" s="49"/>
    </row>
    <row r="34" customFormat="false" ht="85.5" hidden="false" customHeight="false" outlineLevel="0" collapsed="false">
      <c r="A34" s="58" t="str">
        <f aca="false">IF(LEFT(E34,2)="BG","NO",IF(LEN(E34)-LEN(SUBSTITUTE(E34,"-",""))&gt;1,"NO",IF(E34="EXT","EXT","YES")))</f>
        <v>EXT</v>
      </c>
      <c r="B34" s="76" t="s">
        <v>4715</v>
      </c>
      <c r="C34" s="76"/>
      <c r="D34" s="168" t="s">
        <v>4705</v>
      </c>
      <c r="E34" s="93" t="s">
        <v>4631</v>
      </c>
      <c r="F34" s="94" t="e">
        <f aca="false">#N/A</f>
        <v>#N/A</v>
      </c>
      <c r="G34" s="95" t="n">
        <f aca="false">LEN(R34)-LEN(SUBSTITUTE(R34,"/",""))-1</f>
        <v>4</v>
      </c>
      <c r="H34" s="95" t="s">
        <v>95</v>
      </c>
      <c r="I34" s="97" t="s">
        <v>4716</v>
      </c>
      <c r="J34" s="97" t="s">
        <v>4717</v>
      </c>
      <c r="K34" s="98"/>
      <c r="L34" s="98"/>
      <c r="M34" s="98"/>
      <c r="N34" s="97"/>
      <c r="O34" s="99" t="s">
        <v>95</v>
      </c>
      <c r="P34" s="100" t="str">
        <f aca="false">O34</f>
        <v>0..1</v>
      </c>
      <c r="Q34" s="9" t="s">
        <v>4718</v>
      </c>
      <c r="R34" s="101" t="s">
        <v>293</v>
      </c>
      <c r="S34" s="99" t="s">
        <v>139</v>
      </c>
      <c r="T34" s="10" t="s">
        <v>4639</v>
      </c>
      <c r="U34" s="95" t="s">
        <v>95</v>
      </c>
      <c r="V34" s="99"/>
      <c r="W34" s="102"/>
      <c r="X34" s="38"/>
      <c r="Y34" s="103" t="s">
        <v>30</v>
      </c>
      <c r="Z34" s="169" t="s">
        <v>30</v>
      </c>
      <c r="AA34" s="49"/>
      <c r="AB34" s="13" t="str">
        <f aca="false">IF(ISERROR(FIND("/",R34)),R34,LEFT(R34,FIND(CHAR(1),SUBSTITUTE(R34,"/",CHAR(1),LEN(R34)-LEN(SUBSTITUTE(R34,"/",""))))-1))</f>
        <v>/rsm:CrossIndustryInvoice/rsm:SupplyChainTradeTransaction/ram:IncludedSupplyChainTradeLineItem/ram:AssociatedDocumentLineDocument</v>
      </c>
      <c r="AC34" s="13" t="str">
        <f aca="false">IF(ISERROR(FIND("/",R34)),R34,MID(R34, FIND(CHAR(1),SUBSTITUTE(R34,"/",CHAR(1), LEN(R34)-LEN(SUBSTITUTE(R34,"/","")))), LEN(R34)))</f>
        <v>/ram:ParentLineID</v>
      </c>
      <c r="AD34" s="14" t="n">
        <f aca="false">COUNTIFS(R$4:R34,AB34)</f>
        <v>1</v>
      </c>
      <c r="AE34" s="49"/>
      <c r="AF34" s="93" t="str">
        <f aca="false">E34</f>
        <v>EXT</v>
      </c>
      <c r="AG34" s="95" t="n">
        <f aca="false">LEN(AR34)-LEN(SUBSTITUTE(AR34,"/",""))-1</f>
        <v>4</v>
      </c>
      <c r="AH34" s="95" t="str">
        <f aca="false">H34</f>
        <v>0..1</v>
      </c>
      <c r="AI34" s="97" t="s">
        <v>4719</v>
      </c>
      <c r="AJ34" s="97"/>
      <c r="AK34" s="98"/>
      <c r="AL34" s="98"/>
      <c r="AM34" s="98"/>
      <c r="AN34" s="97"/>
      <c r="AO34" s="100" t="str">
        <f aca="false">O34</f>
        <v>0..1</v>
      </c>
      <c r="AP34" s="100" t="str">
        <f aca="false">P34</f>
        <v>0..1</v>
      </c>
      <c r="AQ34" s="9" t="str">
        <f aca="false">Q34</f>
        <v>/rsm:CrossIndustryInvoice
/rsm:SupplyChainTradeTransaction
/ram:IncludedSupplyChainTradeLineItem
/ram:AssociatedDocumentLineDocument
/ram:ParentLineID</v>
      </c>
      <c r="AR34" s="101" t="str">
        <f aca="false">R34</f>
        <v>/rsm:CrossIndustryInvoice/rsm:SupplyChainTradeTransaction/ram:IncludedSupplyChainTradeLineItem/ram:AssociatedDocumentLineDocument/ram:ParentLineID</v>
      </c>
      <c r="AS34" s="99" t="s">
        <v>139</v>
      </c>
      <c r="AT34" s="10" t="s">
        <v>4639</v>
      </c>
      <c r="AU34" s="95" t="str">
        <f aca="false">U34</f>
        <v>0..1</v>
      </c>
      <c r="AV34" s="99"/>
      <c r="AW34" s="102"/>
      <c r="AX34" s="6"/>
      <c r="AY34" s="103" t="s">
        <v>4720</v>
      </c>
      <c r="AZ34" s="169" t="str">
        <f aca="false">Z34</f>
        <v>EXTENDED</v>
      </c>
      <c r="BB34" s="49"/>
    </row>
    <row r="35" customFormat="false" ht="85.5" hidden="false" customHeight="false" outlineLevel="0" collapsed="false">
      <c r="A35" s="58" t="str">
        <f aca="false">IF(LEFT(E35,2)="BG","NO",IF(LEN(E35)-LEN(SUBSTITUTE(E35,"-",""))&gt;1,"NO",IF(E35="EXT","EXT","YES")))</f>
        <v>EXT</v>
      </c>
      <c r="B35" s="58"/>
      <c r="C35" s="58"/>
      <c r="D35" s="168" t="s">
        <v>4705</v>
      </c>
      <c r="E35" s="93" t="s">
        <v>4631</v>
      </c>
      <c r="F35" s="94" t="e">
        <f aca="false">#N/A</f>
        <v>#N/A</v>
      </c>
      <c r="G35" s="95" t="n">
        <f aca="false">LEN(R35)-LEN(SUBSTITUTE(R35,"/",""))-1</f>
        <v>4</v>
      </c>
      <c r="H35" s="95" t="s">
        <v>95</v>
      </c>
      <c r="I35" s="97" t="s">
        <v>4721</v>
      </c>
      <c r="J35" s="97" t="s">
        <v>4717</v>
      </c>
      <c r="K35" s="98" t="s">
        <v>4722</v>
      </c>
      <c r="L35" s="98"/>
      <c r="M35" s="98"/>
      <c r="N35" s="97"/>
      <c r="O35" s="99" t="s">
        <v>95</v>
      </c>
      <c r="P35" s="100" t="str">
        <f aca="false">O35</f>
        <v>0..1</v>
      </c>
      <c r="Q35" s="9" t="s">
        <v>4723</v>
      </c>
      <c r="R35" s="101" t="s">
        <v>300</v>
      </c>
      <c r="S35" s="99" t="s">
        <v>176</v>
      </c>
      <c r="T35" s="10" t="s">
        <v>4639</v>
      </c>
      <c r="U35" s="95" t="s">
        <v>95</v>
      </c>
      <c r="V35" s="99"/>
      <c r="W35" s="102"/>
      <c r="X35" s="38"/>
      <c r="Y35" s="103" t="s">
        <v>30</v>
      </c>
      <c r="Z35" s="169" t="s">
        <v>30</v>
      </c>
      <c r="AA35" s="49"/>
      <c r="AB35" s="13" t="str">
        <f aca="false">IF(ISERROR(FIND("/",R35)),R35,LEFT(R35,FIND(CHAR(1),SUBSTITUTE(R35,"/",CHAR(1),LEN(R35)-LEN(SUBSTITUTE(R35,"/",""))))-1))</f>
        <v>/rsm:CrossIndustryInvoice/rsm:SupplyChainTradeTransaction/ram:IncludedSupplyChainTradeLineItem/ram:AssociatedDocumentLineDocument</v>
      </c>
      <c r="AC35" s="13" t="str">
        <f aca="false">IF(ISERROR(FIND("/",R35)),R35,MID(R35, FIND(CHAR(1),SUBSTITUTE(R35,"/",CHAR(1), LEN(R35)-LEN(SUBSTITUTE(R35,"/","")))), LEN(R35)))</f>
        <v>/ram:LineStatusCode</v>
      </c>
      <c r="AD35" s="14" t="n">
        <f aca="false">COUNTIFS(R$4:R35,AB35)</f>
        <v>1</v>
      </c>
      <c r="AE35" s="49"/>
      <c r="AF35" s="93" t="str">
        <f aca="false">E35</f>
        <v>EXT</v>
      </c>
      <c r="AG35" s="95" t="n">
        <f aca="false">LEN(AR35)-LEN(SUBSTITUTE(AR35,"/",""))-1</f>
        <v>4</v>
      </c>
      <c r="AH35" s="95" t="str">
        <f aca="false">H35</f>
        <v>0..1</v>
      </c>
      <c r="AI35" s="97" t="s">
        <v>301</v>
      </c>
      <c r="AJ35" s="97"/>
      <c r="AK35" s="98"/>
      <c r="AL35" s="98"/>
      <c r="AM35" s="98"/>
      <c r="AN35" s="97"/>
      <c r="AO35" s="100" t="str">
        <f aca="false">O35</f>
        <v>0..1</v>
      </c>
      <c r="AP35" s="100" t="str">
        <f aca="false">P35</f>
        <v>0..1</v>
      </c>
      <c r="AQ35" s="9" t="str">
        <f aca="false">Q35</f>
        <v>/rsm:CrossIndustryInvoice
/rsm:SupplyChainTradeTransaction
/ram:IncludedSupplyChainTradeLineItem
/ram:AssociatedDocumentLineDocument
/ram:LineStatusCode</v>
      </c>
      <c r="AR35" s="101" t="str">
        <f aca="false">R35</f>
        <v>/rsm:CrossIndustryInvoice/rsm:SupplyChainTradeTransaction/ram:IncludedSupplyChainTradeLineItem/ram:AssociatedDocumentLineDocument/ram:LineStatusCode</v>
      </c>
      <c r="AS35" s="99" t="s">
        <v>176</v>
      </c>
      <c r="AT35" s="10" t="s">
        <v>4639</v>
      </c>
      <c r="AU35" s="95" t="str">
        <f aca="false">U35</f>
        <v>0..1</v>
      </c>
      <c r="AV35" s="99"/>
      <c r="AW35" s="102"/>
      <c r="AX35" s="6"/>
      <c r="AY35" s="103" t="str">
        <f aca="false">Y35</f>
        <v>EXTENDED</v>
      </c>
      <c r="AZ35" s="169" t="str">
        <f aca="false">Z35</f>
        <v>EXTENDED</v>
      </c>
      <c r="BB35" s="49"/>
    </row>
    <row r="36" customFormat="false" ht="85.5" hidden="false" customHeight="false" outlineLevel="0" collapsed="false">
      <c r="A36" s="58" t="str">
        <f aca="false">IF(LEFT(E36,2)="BG","NO",IF(LEN(E36)-LEN(SUBSTITUTE(E36,"-",""))&gt;1,"NO",IF(E36="EXT","EXT","YES")))</f>
        <v>EXT</v>
      </c>
      <c r="B36" s="58"/>
      <c r="C36" s="58"/>
      <c r="D36" s="168" t="s">
        <v>4705</v>
      </c>
      <c r="E36" s="93" t="s">
        <v>4631</v>
      </c>
      <c r="F36" s="94" t="e">
        <f aca="false">#N/A</f>
        <v>#N/A</v>
      </c>
      <c r="G36" s="95" t="n">
        <f aca="false">LEN(R36)-LEN(SUBSTITUTE(R36,"/",""))-1</f>
        <v>4</v>
      </c>
      <c r="H36" s="95" t="s">
        <v>95</v>
      </c>
      <c r="I36" s="97" t="s">
        <v>4724</v>
      </c>
      <c r="J36" s="97" t="s">
        <v>4725</v>
      </c>
      <c r="K36" s="98"/>
      <c r="L36" s="98"/>
      <c r="M36" s="98"/>
      <c r="N36" s="97"/>
      <c r="O36" s="99" t="s">
        <v>95</v>
      </c>
      <c r="P36" s="100" t="str">
        <f aca="false">O36</f>
        <v>0..1</v>
      </c>
      <c r="Q36" s="9" t="s">
        <v>4726</v>
      </c>
      <c r="R36" s="101" t="s">
        <v>308</v>
      </c>
      <c r="S36" s="99" t="s">
        <v>176</v>
      </c>
      <c r="T36" s="10" t="s">
        <v>4639</v>
      </c>
      <c r="U36" s="95" t="s">
        <v>95</v>
      </c>
      <c r="V36" s="99"/>
      <c r="W36" s="102"/>
      <c r="X36" s="38"/>
      <c r="Y36" s="103" t="s">
        <v>30</v>
      </c>
      <c r="Z36" s="169" t="s">
        <v>30</v>
      </c>
      <c r="AA36" s="49"/>
      <c r="AB36" s="13" t="str">
        <f aca="false">IF(ISERROR(FIND("/",R36)),R36,LEFT(R36,FIND(CHAR(1),SUBSTITUTE(R36,"/",CHAR(1),LEN(R36)-LEN(SUBSTITUTE(R36,"/",""))))-1))</f>
        <v>/rsm:CrossIndustryInvoice/rsm:SupplyChainTradeTransaction/ram:IncludedSupplyChainTradeLineItem/ram:AssociatedDocumentLineDocument</v>
      </c>
      <c r="AC36" s="13" t="str">
        <f aca="false">IF(ISERROR(FIND("/",R36)),R36,MID(R36, FIND(CHAR(1),SUBSTITUTE(R36,"/",CHAR(1), LEN(R36)-LEN(SUBSTITUTE(R36,"/","")))), LEN(R36)))</f>
        <v>/ram:LineStatusReasonCode</v>
      </c>
      <c r="AD36" s="14" t="n">
        <f aca="false">COUNTIFS(R$4:R36,AB36)</f>
        <v>1</v>
      </c>
      <c r="AE36" s="49"/>
      <c r="AF36" s="93" t="str">
        <f aca="false">E36</f>
        <v>EXT</v>
      </c>
      <c r="AG36" s="95" t="n">
        <f aca="false">LEN(AR36)-LEN(SUBSTITUTE(AR36,"/",""))-1</f>
        <v>4</v>
      </c>
      <c r="AH36" s="95" t="str">
        <f aca="false">H36</f>
        <v>0..1</v>
      </c>
      <c r="AI36" s="97" t="s">
        <v>309</v>
      </c>
      <c r="AJ36" s="97"/>
      <c r="AK36" s="98"/>
      <c r="AL36" s="98"/>
      <c r="AM36" s="98"/>
      <c r="AN36" s="97"/>
      <c r="AO36" s="100" t="str">
        <f aca="false">O36</f>
        <v>0..1</v>
      </c>
      <c r="AP36" s="100" t="str">
        <f aca="false">P36</f>
        <v>0..1</v>
      </c>
      <c r="AQ36" s="9" t="str">
        <f aca="false">Q36</f>
        <v>/rsm:CrossIndustryInvoice
/rsm:SupplyChainTradeTransaction
/ram:IncludedSupplyChainTradeLineItem
/ram:AssociatedDocumentLineDocument
/ram:LineStatusReasonCode</v>
      </c>
      <c r="AR36" s="101" t="str">
        <f aca="false">R36</f>
        <v>/rsm:CrossIndustryInvoice/rsm:SupplyChainTradeTransaction/ram:IncludedSupplyChainTradeLineItem/ram:AssociatedDocumentLineDocument/ram:LineStatusReasonCode</v>
      </c>
      <c r="AS36" s="99" t="s">
        <v>176</v>
      </c>
      <c r="AT36" s="10" t="s">
        <v>4639</v>
      </c>
      <c r="AU36" s="95" t="str">
        <f aca="false">U36</f>
        <v>0..1</v>
      </c>
      <c r="AV36" s="99"/>
      <c r="AW36" s="102"/>
      <c r="AX36" s="6"/>
      <c r="AY36" s="103" t="str">
        <f aca="false">Y36</f>
        <v>EXTENDED</v>
      </c>
      <c r="AZ36" s="169" t="str">
        <f aca="false">Z36</f>
        <v>EXTENDED</v>
      </c>
      <c r="BB36" s="49"/>
    </row>
    <row r="37" customFormat="false" ht="85.5" hidden="false" customHeight="false" outlineLevel="0" collapsed="false">
      <c r="A37" s="58" t="str">
        <f aca="false">IF(LEFT(E37,2)="BG","NO",IF(LEN(E37)-LEN(SUBSTITUTE(E37,"-",""))&gt;1,"NO",IF(E37="EXT","EXT","YES")))</f>
        <v>NO</v>
      </c>
      <c r="B37" s="58"/>
      <c r="C37" s="58"/>
      <c r="D37" s="165" t="s">
        <v>4705</v>
      </c>
      <c r="E37" s="170" t="s">
        <v>312</v>
      </c>
      <c r="F37" s="171" t="s">
        <v>312</v>
      </c>
      <c r="G37" s="172" t="n">
        <f aca="false">LEN(R37)-LEN(SUBSTITUTE(R37,"/",""))-1</f>
        <v>4</v>
      </c>
      <c r="H37" s="172" t="s">
        <v>95</v>
      </c>
      <c r="I37" s="173" t="s">
        <v>4727</v>
      </c>
      <c r="J37" s="173"/>
      <c r="K37" s="174"/>
      <c r="L37" s="174"/>
      <c r="M37" s="174"/>
      <c r="N37" s="173"/>
      <c r="O37" s="175" t="s">
        <v>95</v>
      </c>
      <c r="P37" s="175" t="s">
        <v>112</v>
      </c>
      <c r="Q37" s="176" t="s">
        <v>4728</v>
      </c>
      <c r="R37" s="177" t="s">
        <v>314</v>
      </c>
      <c r="S37" s="172"/>
      <c r="T37" s="178"/>
      <c r="U37" s="172" t="s">
        <v>112</v>
      </c>
      <c r="V37" s="172"/>
      <c r="W37" s="179"/>
      <c r="X37" s="38"/>
      <c r="Y37" s="178" t="s">
        <v>27</v>
      </c>
      <c r="Z37" s="178" t="s">
        <v>26</v>
      </c>
      <c r="AA37" s="49"/>
      <c r="AB37" s="13" t="str">
        <f aca="false">IF(ISERROR(FIND("/",R37)),R37,LEFT(R37,FIND(CHAR(1),SUBSTITUTE(R37,"/",CHAR(1),LEN(R37)-LEN(SUBSTITUTE(R37,"/",""))))-1))</f>
        <v>/rsm:CrossIndustryInvoice/rsm:SupplyChainTradeTransaction/ram:IncludedSupplyChainTradeLineItem/ram:AssociatedDocumentLineDocument</v>
      </c>
      <c r="AC37" s="13" t="str">
        <f aca="false">IF(ISERROR(FIND("/",R37)),R37,MID(R37, FIND(CHAR(1),SUBSTITUTE(R37,"/",CHAR(1), LEN(R37)-LEN(SUBSTITUTE(R37,"/","")))), LEN(R37)))</f>
        <v>/ram:IncludedNote</v>
      </c>
      <c r="AD37" s="14" t="n">
        <f aca="false">COUNTIFS(R$4:R37,AB37)</f>
        <v>1</v>
      </c>
      <c r="AE37" s="49"/>
      <c r="AF37" s="170" t="str">
        <f aca="false">E37</f>
        <v>BT-127-00</v>
      </c>
      <c r="AG37" s="172" t="n">
        <f aca="false">LEN(AR37)-LEN(SUBSTITUTE(AR37,"/",""))-1</f>
        <v>4</v>
      </c>
      <c r="AH37" s="172" t="str">
        <f aca="false">H37</f>
        <v>0..1</v>
      </c>
      <c r="AI37" s="173" t="s">
        <v>4727</v>
      </c>
      <c r="AJ37" s="173"/>
      <c r="AK37" s="174"/>
      <c r="AL37" s="174"/>
      <c r="AM37" s="174"/>
      <c r="AN37" s="173"/>
      <c r="AO37" s="172" t="str">
        <f aca="false">O37</f>
        <v>0..1</v>
      </c>
      <c r="AP37" s="172" t="str">
        <f aca="false">P37</f>
        <v>0..n</v>
      </c>
      <c r="AQ37" s="176" t="str">
        <f aca="false">Q37</f>
        <v>/rsm:CrossIndustryInvoice
/rsm:SupplyChainTradeTransaction
/ram:IncludedSupplyChainTradeLineItem
/ram:AssociatedDocumentLineDocument
/ram:IncludedNote</v>
      </c>
      <c r="AR37" s="177" t="str">
        <f aca="false">R37</f>
        <v>/rsm:CrossIndustryInvoice/rsm:SupplyChainTradeTransaction/ram:IncludedSupplyChainTradeLineItem/ram:AssociatedDocumentLineDocument/ram:IncludedNote</v>
      </c>
      <c r="AS37" s="172"/>
      <c r="AT37" s="178"/>
      <c r="AU37" s="172" t="str">
        <f aca="false">U37</f>
        <v>0..n</v>
      </c>
      <c r="AV37" s="172"/>
      <c r="AW37" s="179"/>
      <c r="AX37" s="6"/>
      <c r="AY37" s="178" t="str">
        <f aca="false">Y37</f>
        <v>EN 16931</v>
      </c>
      <c r="AZ37" s="178" t="str">
        <f aca="false">Z37</f>
        <v>BASIC</v>
      </c>
      <c r="BB37" s="49"/>
    </row>
    <row r="38" customFormat="false" ht="89.25" hidden="false" customHeight="false" outlineLevel="0" collapsed="false">
      <c r="A38" s="58" t="str">
        <f aca="false">IF(LEFT(E38,2)="BG","NO",IF(LEN(E38)-LEN(SUBSTITUTE(E38,"-",""))&gt;1,"NO",IF(E38="EXT","EXT","YES")))</f>
        <v>EXT</v>
      </c>
      <c r="B38" s="58"/>
      <c r="C38" s="58"/>
      <c r="D38" s="168" t="s">
        <v>4705</v>
      </c>
      <c r="E38" s="93" t="s">
        <v>4631</v>
      </c>
      <c r="F38" s="94" t="e">
        <f aca="false">#N/A</f>
        <v>#N/A</v>
      </c>
      <c r="G38" s="95" t="n">
        <f aca="false">LEN(R38)-LEN(SUBSTITUTE(R38,"/",""))-1</f>
        <v>5</v>
      </c>
      <c r="H38" s="95" t="s">
        <v>95</v>
      </c>
      <c r="I38" s="97" t="s">
        <v>4684</v>
      </c>
      <c r="J38" s="97"/>
      <c r="K38" s="98"/>
      <c r="L38" s="98"/>
      <c r="M38" s="98"/>
      <c r="N38" s="97"/>
      <c r="O38" s="99" t="s">
        <v>95</v>
      </c>
      <c r="P38" s="100" t="str">
        <f aca="false">O38</f>
        <v>0..1</v>
      </c>
      <c r="Q38" s="9" t="s">
        <v>4729</v>
      </c>
      <c r="R38" s="101" t="s">
        <v>320</v>
      </c>
      <c r="S38" s="99" t="s">
        <v>176</v>
      </c>
      <c r="T38" s="10" t="s">
        <v>4639</v>
      </c>
      <c r="U38" s="95" t="s">
        <v>95</v>
      </c>
      <c r="V38" s="99"/>
      <c r="W38" s="102"/>
      <c r="X38" s="38"/>
      <c r="Y38" s="103" t="s">
        <v>30</v>
      </c>
      <c r="Z38" s="103" t="s">
        <v>30</v>
      </c>
      <c r="AA38" s="49"/>
      <c r="AB38" s="13" t="str">
        <f aca="false">IF(ISERROR(FIND("/",R38)),R38,LEFT(R38,FIND(CHAR(1),SUBSTITUTE(R38,"/",CHAR(1),LEN(R38)-LEN(SUBSTITUTE(R38,"/",""))))-1))</f>
        <v>/rsm:CrossIndustryInvoice/rsm:SupplyChainTradeTransaction/ram:IncludedSupplyChainTradeLineItem/ram:AssociatedDocumentLineDocument/ram:IncludedNote</v>
      </c>
      <c r="AC38" s="13" t="str">
        <f aca="false">IF(ISERROR(FIND("/",R38)),R38,MID(R38, FIND(CHAR(1),SUBSTITUTE(R38,"/",CHAR(1), LEN(R38)-LEN(SUBSTITUTE(R38,"/","")))), LEN(R38)))</f>
        <v>/ram:ContentCode</v>
      </c>
      <c r="AD38" s="14" t="n">
        <f aca="false">COUNTIFS(R$4:R38,AB38)</f>
        <v>1</v>
      </c>
      <c r="AE38" s="49"/>
      <c r="AF38" s="93" t="str">
        <f aca="false">E38</f>
        <v>EXT</v>
      </c>
      <c r="AG38" s="95" t="n">
        <f aca="false">LEN(AR38)-LEN(SUBSTITUTE(AR38,"/",""))-1</f>
        <v>5</v>
      </c>
      <c r="AH38" s="95" t="str">
        <f aca="false">H38</f>
        <v>0..1</v>
      </c>
      <c r="AI38" s="97" t="s">
        <v>4730</v>
      </c>
      <c r="AJ38" s="97"/>
      <c r="AK38" s="98"/>
      <c r="AL38" s="98"/>
      <c r="AM38" s="98"/>
      <c r="AN38" s="97"/>
      <c r="AO38" s="100" t="str">
        <f aca="false">O38</f>
        <v>0..1</v>
      </c>
      <c r="AP38" s="100" t="str">
        <f aca="false">P38</f>
        <v>0..1</v>
      </c>
      <c r="AQ38" s="9" t="str">
        <f aca="false">Q38</f>
        <v>/rsm:CrossIndustryInvoice
/rsm:SupplyChainTradeTransaction
/ram:IncludedSupplyChainTradeLineItem
/ram:AssociatedDocumentLineDocument
/ram:IncludedNote
/ram:ContentCode</v>
      </c>
      <c r="AR38" s="101" t="str">
        <f aca="false">R38</f>
        <v>/rsm:CrossIndustryInvoice/rsm:SupplyChainTradeTransaction/ram:IncludedSupplyChainTradeLineItem/ram:AssociatedDocumentLineDocument/ram:IncludedNote/ram:ContentCode</v>
      </c>
      <c r="AS38" s="99" t="s">
        <v>176</v>
      </c>
      <c r="AT38" s="10" t="s">
        <v>4639</v>
      </c>
      <c r="AU38" s="95" t="str">
        <f aca="false">U38</f>
        <v>0..1</v>
      </c>
      <c r="AV38" s="99"/>
      <c r="AW38" s="102"/>
      <c r="AX38" s="6"/>
      <c r="AY38" s="103" t="str">
        <f aca="false">Y38</f>
        <v>EXTENDED</v>
      </c>
      <c r="AZ38" s="103" t="str">
        <f aca="false">Z38</f>
        <v>EXTENDED</v>
      </c>
      <c r="BB38" s="49"/>
    </row>
    <row r="39" customFormat="false" ht="89.25" hidden="false" customHeight="false" outlineLevel="0" collapsed="false">
      <c r="A39" s="58" t="str">
        <f aca="false">IF(LEFT(E39,2)="BG","NO",IF(LEN(E39)-LEN(SUBSTITUTE(E39,"-",""))&gt;1,"NO",IF(E39="EXT","EXT","YES")))</f>
        <v>YES</v>
      </c>
      <c r="B39" s="58"/>
      <c r="C39" s="58"/>
      <c r="D39" s="165" t="s">
        <v>4705</v>
      </c>
      <c r="E39" s="166" t="s">
        <v>323</v>
      </c>
      <c r="F39" s="167" t="s">
        <v>323</v>
      </c>
      <c r="G39" s="99" t="n">
        <f aca="false">LEN(R39)-LEN(SUBSTITUTE(R39,"/",""))-1</f>
        <v>5</v>
      </c>
      <c r="H39" s="99" t="s">
        <v>95</v>
      </c>
      <c r="I39" s="97" t="s">
        <v>324</v>
      </c>
      <c r="J39" s="97" t="s">
        <v>325</v>
      </c>
      <c r="K39" s="98"/>
      <c r="L39" s="98"/>
      <c r="M39" s="98"/>
      <c r="N39" s="97" t="s">
        <v>119</v>
      </c>
      <c r="O39" s="99" t="s">
        <v>88</v>
      </c>
      <c r="P39" s="100" t="str">
        <f aca="false">O39</f>
        <v>1..1</v>
      </c>
      <c r="Q39" s="54" t="s">
        <v>4731</v>
      </c>
      <c r="R39" s="109" t="s">
        <v>326</v>
      </c>
      <c r="S39" s="99" t="s">
        <v>121</v>
      </c>
      <c r="T39" s="10" t="s">
        <v>4639</v>
      </c>
      <c r="U39" s="99" t="s">
        <v>112</v>
      </c>
      <c r="V39" s="99" t="s">
        <v>122</v>
      </c>
      <c r="W39" s="102"/>
      <c r="X39" s="38"/>
      <c r="Y39" s="10" t="s">
        <v>27</v>
      </c>
      <c r="Z39" s="110" t="s">
        <v>26</v>
      </c>
      <c r="AA39" s="49"/>
      <c r="AB39" s="13" t="str">
        <f aca="false">IF(ISERROR(FIND("/",R39)),R39,LEFT(R39,FIND(CHAR(1),SUBSTITUTE(R39,"/",CHAR(1),LEN(R39)-LEN(SUBSTITUTE(R39,"/",""))))-1))</f>
        <v>/rsm:CrossIndustryInvoice/rsm:SupplyChainTradeTransaction/ram:IncludedSupplyChainTradeLineItem/ram:AssociatedDocumentLineDocument/ram:IncludedNote</v>
      </c>
      <c r="AC39" s="13" t="str">
        <f aca="false">IF(ISERROR(FIND("/",R39)),R39,MID(R39, FIND(CHAR(1),SUBSTITUTE(R39,"/",CHAR(1), LEN(R39)-LEN(SUBSTITUTE(R39,"/","")))), LEN(R39)))</f>
        <v>/ram:Content</v>
      </c>
      <c r="AD39" s="14" t="n">
        <f aca="false">COUNTIFS(R$4:R39,AB39)</f>
        <v>1</v>
      </c>
      <c r="AE39" s="49"/>
      <c r="AF39" s="166" t="str">
        <f aca="false">E39</f>
        <v>BT-127</v>
      </c>
      <c r="AG39" s="99" t="n">
        <f aca="false">LEN(AR39)-LEN(SUBSTITUTE(AR39,"/",""))-1</f>
        <v>5</v>
      </c>
      <c r="AH39" s="99" t="str">
        <f aca="false">H39</f>
        <v>0..1</v>
      </c>
      <c r="AI39" s="97" t="s">
        <v>315</v>
      </c>
      <c r="AJ39" s="97" t="s">
        <v>316</v>
      </c>
      <c r="AK39" s="98"/>
      <c r="AL39" s="98"/>
      <c r="AM39" s="98"/>
      <c r="AN39" s="97" t="s">
        <v>4647</v>
      </c>
      <c r="AO39" s="100" t="str">
        <f aca="false">O39</f>
        <v>1..1</v>
      </c>
      <c r="AP39" s="100" t="str">
        <f aca="false">P39</f>
        <v>1..1</v>
      </c>
      <c r="AQ39" s="54" t="str">
        <f aca="false">Q39</f>
        <v>/rsm:CrossIndustryInvoice
/rsm:SupplyChainTradeTransaction
/ram:IncludedSupplyChainTradeLineItem
/ram:AssociatedDocumentLineDocument
/ram:IncludedNote
/ram:Content</v>
      </c>
      <c r="AR39" s="109" t="str">
        <f aca="false">R39</f>
        <v>/rsm:CrossIndustryInvoice/rsm:SupplyChainTradeTransaction/ram:IncludedSupplyChainTradeLineItem/ram:AssociatedDocumentLineDocument/ram:IncludedNote/ram:Content</v>
      </c>
      <c r="AS39" s="99" t="s">
        <v>121</v>
      </c>
      <c r="AT39" s="10" t="s">
        <v>4639</v>
      </c>
      <c r="AU39" s="99" t="str">
        <f aca="false">U39</f>
        <v>0..n</v>
      </c>
      <c r="AV39" s="99" t="s">
        <v>122</v>
      </c>
      <c r="AW39" s="102"/>
      <c r="AX39" s="6"/>
      <c r="AY39" s="10" t="str">
        <f aca="false">Y39</f>
        <v>EN 16931</v>
      </c>
      <c r="AZ39" s="110" t="str">
        <f aca="false">Z39</f>
        <v>BASIC</v>
      </c>
      <c r="BB39" s="49"/>
    </row>
    <row r="40" customFormat="false" ht="89.25" hidden="false" customHeight="false" outlineLevel="0" collapsed="false">
      <c r="A40" s="58" t="str">
        <f aca="false">IF(LEFT(E40,2)="BG","NO",IF(LEN(E40)-LEN(SUBSTITUTE(E40,"-",""))&gt;1,"NO",IF(E40="EXT","EXT","YES")))</f>
        <v>EXT</v>
      </c>
      <c r="B40" s="58"/>
      <c r="C40" s="58"/>
      <c r="D40" s="168" t="s">
        <v>4705</v>
      </c>
      <c r="E40" s="93" t="s">
        <v>4631</v>
      </c>
      <c r="F40" s="94" t="s">
        <v>328</v>
      </c>
      <c r="G40" s="95" t="n">
        <f aca="false">LEN(R40)-LEN(SUBSTITUTE(R40,"/",""))-1</f>
        <v>5</v>
      </c>
      <c r="H40" s="95" t="s">
        <v>95</v>
      </c>
      <c r="I40" s="97" t="s">
        <v>4732</v>
      </c>
      <c r="J40" s="97"/>
      <c r="K40" s="98"/>
      <c r="L40" s="98"/>
      <c r="M40" s="98"/>
      <c r="N40" s="97"/>
      <c r="O40" s="99" t="s">
        <v>95</v>
      </c>
      <c r="P40" s="100" t="str">
        <f aca="false">O40</f>
        <v>0..1</v>
      </c>
      <c r="Q40" s="9" t="s">
        <v>4733</v>
      </c>
      <c r="R40" s="101" t="s">
        <v>330</v>
      </c>
      <c r="S40" s="99" t="s">
        <v>176</v>
      </c>
      <c r="T40" s="10" t="s">
        <v>4639</v>
      </c>
      <c r="U40" s="95" t="s">
        <v>95</v>
      </c>
      <c r="V40" s="99"/>
      <c r="W40" s="102"/>
      <c r="X40" s="38"/>
      <c r="Y40" s="103" t="s">
        <v>30</v>
      </c>
      <c r="Z40" s="169" t="s">
        <v>4635</v>
      </c>
      <c r="AA40" s="49"/>
      <c r="AB40" s="13" t="str">
        <f aca="false">IF(ISERROR(FIND("/",R40)),R40,LEFT(R40,FIND(CHAR(1),SUBSTITUTE(R40,"/",CHAR(1),LEN(R40)-LEN(SUBSTITUTE(R40,"/",""))))-1))</f>
        <v>/rsm:CrossIndustryInvoice/rsm:SupplyChainTradeTransaction/ram:IncludedSupplyChainTradeLineItem/ram:AssociatedDocumentLineDocument/ram:IncludedNote</v>
      </c>
      <c r="AC40" s="13" t="str">
        <f aca="false">IF(ISERROR(FIND("/",R40)),R40,MID(R40, FIND(CHAR(1),SUBSTITUTE(R40,"/",CHAR(1), LEN(R40)-LEN(SUBSTITUTE(R40,"/","")))), LEN(R40)))</f>
        <v>/ram:SubjectCode</v>
      </c>
      <c r="AD40" s="14" t="n">
        <f aca="false">COUNTIFS(R$4:R40,AB40)</f>
        <v>1</v>
      </c>
      <c r="AE40" s="49"/>
      <c r="AF40" s="93" t="str">
        <f aca="false">E40</f>
        <v>EXT</v>
      </c>
      <c r="AG40" s="95" t="n">
        <f aca="false">LEN(AR40)-LEN(SUBSTITUTE(AR40,"/",""))-1</f>
        <v>5</v>
      </c>
      <c r="AH40" s="95" t="str">
        <f aca="false">H40</f>
        <v>0..1</v>
      </c>
      <c r="AI40" s="97" t="s">
        <v>331</v>
      </c>
      <c r="AJ40" s="97"/>
      <c r="AK40" s="98"/>
      <c r="AL40" s="98"/>
      <c r="AM40" s="98"/>
      <c r="AN40" s="97"/>
      <c r="AO40" s="100" t="str">
        <f aca="false">O40</f>
        <v>0..1</v>
      </c>
      <c r="AP40" s="100" t="str">
        <f aca="false">P40</f>
        <v>0..1</v>
      </c>
      <c r="AQ40" s="9" t="str">
        <f aca="false">Q40</f>
        <v>/rsm:CrossIndustryInvoice
/rsm:SupplyChainTradeTransaction
/ram:IncludedSupplyChainTradeLineItem
/ram:AssociatedDocumentLineDocument
/ram:IncludedNote
/ram:SubjectCode</v>
      </c>
      <c r="AR40" s="101" t="str">
        <f aca="false">R40</f>
        <v>/rsm:CrossIndustryInvoice/rsm:SupplyChainTradeTransaction/ram:IncludedSupplyChainTradeLineItem/ram:AssociatedDocumentLineDocument/ram:IncludedNote/ram:SubjectCode</v>
      </c>
      <c r="AS40" s="99" t="s">
        <v>176</v>
      </c>
      <c r="AT40" s="10" t="s">
        <v>4639</v>
      </c>
      <c r="AU40" s="95" t="str">
        <f aca="false">U40</f>
        <v>0..1</v>
      </c>
      <c r="AV40" s="99"/>
      <c r="AW40" s="102"/>
      <c r="AX40" s="6"/>
      <c r="AY40" s="103" t="str">
        <f aca="false">Y40</f>
        <v>EXTENDED</v>
      </c>
      <c r="AZ40" s="169" t="str">
        <f aca="false">Z40</f>
        <v>EXTENDED FR B2B</v>
      </c>
      <c r="BB40" s="49"/>
    </row>
    <row r="41" customFormat="false" ht="63.75" hidden="false" customHeight="false" outlineLevel="0" collapsed="false">
      <c r="A41" s="58" t="str">
        <f aca="false">IF(LEFT(E41,2)="BG","NO",IF(LEN(E41)-LEN(SUBSTITUTE(E41,"-",""))&gt;1,"NO",IF(E41="EXT","EXT","YES")))</f>
        <v>NO</v>
      </c>
      <c r="B41" s="58"/>
      <c r="C41" s="58"/>
      <c r="D41" s="151" t="s">
        <v>4705</v>
      </c>
      <c r="E41" s="154" t="s">
        <v>332</v>
      </c>
      <c r="F41" s="155" t="s">
        <v>332</v>
      </c>
      <c r="G41" s="156" t="n">
        <f aca="false">LEN(R41)-LEN(SUBSTITUTE(R41,"/",""))-1</f>
        <v>3</v>
      </c>
      <c r="H41" s="156" t="s">
        <v>88</v>
      </c>
      <c r="I41" s="157" t="s">
        <v>333</v>
      </c>
      <c r="J41" s="158" t="s">
        <v>334</v>
      </c>
      <c r="K41" s="159"/>
      <c r="L41" s="159"/>
      <c r="M41" s="159"/>
      <c r="N41" s="158"/>
      <c r="O41" s="160" t="s">
        <v>88</v>
      </c>
      <c r="P41" s="156" t="str">
        <f aca="false">O41</f>
        <v>1..1</v>
      </c>
      <c r="Q41" s="161" t="s">
        <v>4734</v>
      </c>
      <c r="R41" s="162" t="s">
        <v>335</v>
      </c>
      <c r="S41" s="156"/>
      <c r="T41" s="163" t="s">
        <v>4629</v>
      </c>
      <c r="U41" s="156" t="s">
        <v>95</v>
      </c>
      <c r="V41" s="156" t="s">
        <v>177</v>
      </c>
      <c r="W41" s="164"/>
      <c r="X41" s="38"/>
      <c r="Y41" s="163" t="s">
        <v>26</v>
      </c>
      <c r="Z41" s="163" t="s">
        <v>26</v>
      </c>
      <c r="AA41" s="49"/>
      <c r="AB41" s="13" t="str">
        <f aca="false">IF(ISERROR(FIND("/",R41)),R41,LEFT(R41,FIND(CHAR(1),SUBSTITUTE(R41,"/",CHAR(1),LEN(R41)-LEN(SUBSTITUTE(R41,"/",""))))-1))</f>
        <v>/rsm:CrossIndustryInvoice/rsm:SupplyChainTradeTransaction/ram:IncludedSupplyChainTradeLineItem</v>
      </c>
      <c r="AC41" s="13" t="str">
        <f aca="false">IF(ISERROR(FIND("/",R41)),R41,MID(R41, FIND(CHAR(1),SUBSTITUTE(R41,"/",CHAR(1), LEN(R41)-LEN(SUBSTITUTE(R41,"/","")))), LEN(R41)))</f>
        <v>/ram:SpecifiedTradeProduct</v>
      </c>
      <c r="AD41" s="14" t="n">
        <f aca="false">COUNTIFS(R$4:R41,AB41)</f>
        <v>1</v>
      </c>
      <c r="AE41" s="49"/>
      <c r="AF41" s="154" t="str">
        <f aca="false">E41</f>
        <v>BG-31</v>
      </c>
      <c r="AG41" s="156" t="n">
        <f aca="false">LEN(AR41)-LEN(SUBSTITUTE(AR41,"/",""))-1</f>
        <v>3</v>
      </c>
      <c r="AH41" s="156" t="str">
        <f aca="false">H41</f>
        <v>1..1</v>
      </c>
      <c r="AI41" s="157" t="s">
        <v>336</v>
      </c>
      <c r="AJ41" s="158" t="s">
        <v>337</v>
      </c>
      <c r="AK41" s="159"/>
      <c r="AL41" s="159"/>
      <c r="AM41" s="159"/>
      <c r="AN41" s="158"/>
      <c r="AO41" s="156" t="str">
        <f aca="false">O41</f>
        <v>1..1</v>
      </c>
      <c r="AP41" s="156" t="str">
        <f aca="false">P41</f>
        <v>1..1</v>
      </c>
      <c r="AQ41" s="161" t="str">
        <f aca="false">Q41</f>
        <v>/rsm:CrossIndustryInvoice
/rsm:SupplyChainTradeTransaction
/ram:IncludedSupplyChainTradeLineItem
/ram:SpecifiedTradeProduct</v>
      </c>
      <c r="AR41" s="162" t="str">
        <f aca="false">R41</f>
        <v>/rsm:CrossIndustryInvoice/rsm:SupplyChainTradeTransaction/ram:IncludedSupplyChainTradeLineItem/ram:SpecifiedTradeProduct</v>
      </c>
      <c r="AS41" s="156"/>
      <c r="AT41" s="163" t="s">
        <v>4629</v>
      </c>
      <c r="AU41" s="156" t="str">
        <f aca="false">U41</f>
        <v>0..1</v>
      </c>
      <c r="AV41" s="156" t="s">
        <v>177</v>
      </c>
      <c r="AW41" s="164"/>
      <c r="AX41" s="6"/>
      <c r="AY41" s="163" t="str">
        <f aca="false">Y41</f>
        <v>BASIC</v>
      </c>
      <c r="AZ41" s="163" t="str">
        <f aca="false">Z41</f>
        <v>BASIC</v>
      </c>
      <c r="BB41" s="49"/>
    </row>
    <row r="42" customFormat="false" ht="76.5" hidden="false" customHeight="false" outlineLevel="0" collapsed="false">
      <c r="A42" s="58" t="str">
        <f aca="false">IF(LEFT(E42,2)="BG","NO",IF(LEN(E42)-LEN(SUBSTITUTE(E42,"-",""))&gt;1,"NO",IF(E42="EXT","EXT","YES")))</f>
        <v>EXT</v>
      </c>
      <c r="B42" s="77" t="s">
        <v>4735</v>
      </c>
      <c r="C42" s="77"/>
      <c r="D42" s="168" t="s">
        <v>4705</v>
      </c>
      <c r="E42" s="93" t="s">
        <v>4631</v>
      </c>
      <c r="F42" s="94" t="e">
        <f aca="false">#N/A</f>
        <v>#N/A</v>
      </c>
      <c r="G42" s="95" t="n">
        <f aca="false">LEN(R42)-LEN(SUBSTITUTE(R42,"/",""))-1</f>
        <v>4</v>
      </c>
      <c r="H42" s="95" t="s">
        <v>95</v>
      </c>
      <c r="I42" s="97" t="s">
        <v>4736</v>
      </c>
      <c r="J42" s="97" t="s">
        <v>4737</v>
      </c>
      <c r="K42" s="98"/>
      <c r="L42" s="98"/>
      <c r="M42" s="98"/>
      <c r="N42" s="97" t="s">
        <v>137</v>
      </c>
      <c r="O42" s="99" t="s">
        <v>95</v>
      </c>
      <c r="P42" s="100" t="str">
        <f aca="false">O42</f>
        <v>0..1</v>
      </c>
      <c r="Q42" s="9" t="s">
        <v>4738</v>
      </c>
      <c r="R42" s="101" t="s">
        <v>341</v>
      </c>
      <c r="S42" s="99" t="s">
        <v>139</v>
      </c>
      <c r="T42" s="10" t="s">
        <v>4639</v>
      </c>
      <c r="U42" s="95" t="s">
        <v>112</v>
      </c>
      <c r="V42" s="99"/>
      <c r="W42" s="102"/>
      <c r="X42" s="38"/>
      <c r="Y42" s="103" t="s">
        <v>30</v>
      </c>
      <c r="Z42" s="169" t="s">
        <v>4635</v>
      </c>
      <c r="AA42" s="49"/>
      <c r="AB42" s="13" t="str">
        <f aca="false">IF(ISERROR(FIND("/",R42)),R42,LEFT(R42,FIND(CHAR(1),SUBSTITUTE(R42,"/",CHAR(1),LEN(R42)-LEN(SUBSTITUTE(R42,"/",""))))-1))</f>
        <v>/rsm:CrossIndustryInvoice/rsm:SupplyChainTradeTransaction/ram:IncludedSupplyChainTradeLineItem/ram:SpecifiedTradeProduct</v>
      </c>
      <c r="AC42" s="13" t="str">
        <f aca="false">IF(ISERROR(FIND("/",R42)),R42,MID(R42, FIND(CHAR(1),SUBSTITUTE(R42,"/",CHAR(1), LEN(R42)-LEN(SUBSTITUTE(R42,"/","")))), LEN(R42)))</f>
        <v>/ram:ID</v>
      </c>
      <c r="AD42" s="14" t="n">
        <f aca="false">COUNTIFS(R$4:R42,AB42)</f>
        <v>1</v>
      </c>
      <c r="AE42" s="49"/>
      <c r="AF42" s="93" t="str">
        <f aca="false">E42</f>
        <v>EXT</v>
      </c>
      <c r="AG42" s="95" t="n">
        <f aca="false">LEN(AR42)-LEN(SUBSTITUTE(AR42,"/",""))-1</f>
        <v>4</v>
      </c>
      <c r="AH42" s="95" t="str">
        <f aca="false">H42</f>
        <v>0..1</v>
      </c>
      <c r="AI42" s="97" t="s">
        <v>4739</v>
      </c>
      <c r="AJ42" s="97" t="s">
        <v>4740</v>
      </c>
      <c r="AK42" s="98"/>
      <c r="AL42" s="98"/>
      <c r="AM42" s="98"/>
      <c r="AN42" s="97" t="s">
        <v>2190</v>
      </c>
      <c r="AO42" s="100" t="str">
        <f aca="false">O42</f>
        <v>0..1</v>
      </c>
      <c r="AP42" s="100" t="str">
        <f aca="false">P42</f>
        <v>0..1</v>
      </c>
      <c r="AQ42" s="9" t="str">
        <f aca="false">Q42</f>
        <v>/rsm:CrossIndustryInvoice
/rsm:SupplyChainTradeTransaction
/ram:IncludedSupplyChainTradeLineItem
/ram:SpecifiedTradeProduct
/ram:ID</v>
      </c>
      <c r="AR42" s="101" t="str">
        <f aca="false">R42</f>
        <v>/rsm:CrossIndustryInvoice/rsm:SupplyChainTradeTransaction/ram:IncludedSupplyChainTradeLineItem/ram:SpecifiedTradeProduct/ram:ID</v>
      </c>
      <c r="AS42" s="99" t="s">
        <v>139</v>
      </c>
      <c r="AT42" s="10" t="s">
        <v>4639</v>
      </c>
      <c r="AU42" s="95" t="str">
        <f aca="false">U42</f>
        <v>0..n</v>
      </c>
      <c r="AV42" s="99"/>
      <c r="AW42" s="102"/>
      <c r="AX42" s="6"/>
      <c r="AY42" s="103" t="str">
        <f aca="false">Y42</f>
        <v>EXTENDED</v>
      </c>
      <c r="AZ42" s="169" t="str">
        <f aca="false">Z42</f>
        <v>EXTENDED FR B2B</v>
      </c>
      <c r="BB42" s="49"/>
    </row>
    <row r="43" customFormat="false" ht="76.5" hidden="false" customHeight="false" outlineLevel="0" collapsed="false">
      <c r="A43" s="58" t="str">
        <f aca="false">IF(LEFT(E43,2)="BG","NO",IF(LEN(E43)-LEN(SUBSTITUTE(E43,"-",""))&gt;1,"NO",IF(E43="EXT","EXT","YES")))</f>
        <v>YES</v>
      </c>
      <c r="B43" s="58"/>
      <c r="C43" s="58"/>
      <c r="D43" s="165" t="s">
        <v>4705</v>
      </c>
      <c r="E43" s="166" t="s">
        <v>344</v>
      </c>
      <c r="F43" s="167" t="s">
        <v>344</v>
      </c>
      <c r="G43" s="99" t="n">
        <f aca="false">LEN(R43)-LEN(SUBSTITUTE(R43,"/",""))-1</f>
        <v>4</v>
      </c>
      <c r="H43" s="99" t="s">
        <v>95</v>
      </c>
      <c r="I43" s="97" t="s">
        <v>345</v>
      </c>
      <c r="J43" s="97" t="s">
        <v>4741</v>
      </c>
      <c r="K43" s="98" t="s">
        <v>357</v>
      </c>
      <c r="L43" s="98" t="s">
        <v>347</v>
      </c>
      <c r="M43" s="98" t="s">
        <v>348</v>
      </c>
      <c r="N43" s="97" t="s">
        <v>137</v>
      </c>
      <c r="O43" s="99" t="s">
        <v>95</v>
      </c>
      <c r="P43" s="100" t="str">
        <f aca="false">O43</f>
        <v>0..1</v>
      </c>
      <c r="Q43" s="54" t="s">
        <v>4742</v>
      </c>
      <c r="R43" s="109" t="s">
        <v>349</v>
      </c>
      <c r="S43" s="99" t="s">
        <v>139</v>
      </c>
      <c r="T43" s="10" t="s">
        <v>4639</v>
      </c>
      <c r="U43" s="99" t="s">
        <v>112</v>
      </c>
      <c r="V43" s="99"/>
      <c r="W43" s="102"/>
      <c r="X43" s="38"/>
      <c r="Y43" s="10" t="s">
        <v>26</v>
      </c>
      <c r="Z43" s="110" t="s">
        <v>26</v>
      </c>
      <c r="AA43" s="49"/>
      <c r="AB43" s="13" t="str">
        <f aca="false">IF(ISERROR(FIND("/",R43)),R43,LEFT(R43,FIND(CHAR(1),SUBSTITUTE(R43,"/",CHAR(1),LEN(R43)-LEN(SUBSTITUTE(R43,"/",""))))-1))</f>
        <v>/rsm:CrossIndustryInvoice/rsm:SupplyChainTradeTransaction/ram:IncludedSupplyChainTradeLineItem/ram:SpecifiedTradeProduct</v>
      </c>
      <c r="AC43" s="13" t="str">
        <f aca="false">IF(ISERROR(FIND("/",R43)),R43,MID(R43, FIND(CHAR(1),SUBSTITUTE(R43,"/",CHAR(1), LEN(R43)-LEN(SUBSTITUTE(R43,"/","")))), LEN(R43)))</f>
        <v>/ram:GlobalID</v>
      </c>
      <c r="AD43" s="14" t="n">
        <f aca="false">COUNTIFS(R$4:R43,AB43)</f>
        <v>1</v>
      </c>
      <c r="AE43" s="49"/>
      <c r="AF43" s="166" t="str">
        <f aca="false">E43</f>
        <v>BT-157</v>
      </c>
      <c r="AG43" s="99" t="n">
        <f aca="false">LEN(AR43)-LEN(SUBSTITUTE(AR43,"/",""))-1</f>
        <v>4</v>
      </c>
      <c r="AH43" s="99" t="str">
        <f aca="false">H43</f>
        <v>0..1</v>
      </c>
      <c r="AI43" s="97" t="s">
        <v>350</v>
      </c>
      <c r="AJ43" s="97" t="s">
        <v>351</v>
      </c>
      <c r="AK43" s="98"/>
      <c r="AL43" s="98" t="s">
        <v>352</v>
      </c>
      <c r="AM43" s="98" t="s">
        <v>353</v>
      </c>
      <c r="AN43" s="97" t="s">
        <v>2190</v>
      </c>
      <c r="AO43" s="100" t="str">
        <f aca="false">O43</f>
        <v>0..1</v>
      </c>
      <c r="AP43" s="100" t="str">
        <f aca="false">P43</f>
        <v>0..1</v>
      </c>
      <c r="AQ43" s="54" t="str">
        <f aca="false">Q43</f>
        <v>/rsm:CrossIndustryInvoice
/rsm:SupplyChainTradeTransaction
/ram:IncludedSupplyChainTradeLineItem
/ram:SpecifiedTradeProduct
/ram:GlobalID</v>
      </c>
      <c r="AR43" s="109" t="str">
        <f aca="false">R43</f>
        <v>/rsm:CrossIndustryInvoice/rsm:SupplyChainTradeTransaction/ram:IncludedSupplyChainTradeLineItem/ram:SpecifiedTradeProduct/ram:GlobalID</v>
      </c>
      <c r="AS43" s="99" t="s">
        <v>139</v>
      </c>
      <c r="AT43" s="10" t="s">
        <v>4639</v>
      </c>
      <c r="AU43" s="99" t="str">
        <f aca="false">U43</f>
        <v>0..n</v>
      </c>
      <c r="AV43" s="99"/>
      <c r="AW43" s="102"/>
      <c r="AX43" s="6"/>
      <c r="AY43" s="10" t="str">
        <f aca="false">Y43</f>
        <v>BASIC</v>
      </c>
      <c r="AZ43" s="110" t="str">
        <f aca="false">Z43</f>
        <v>BASIC</v>
      </c>
      <c r="BB43" s="49"/>
    </row>
    <row r="44" customFormat="false" ht="89.25" hidden="false" customHeight="false" outlineLevel="0" collapsed="false">
      <c r="A44" s="58" t="str">
        <f aca="false">IF(LEFT(E44,2)="BG","NO",IF(LEN(E44)-LEN(SUBSTITUTE(E44,"-",""))&gt;1,"NO",IF(E44="EXT","EXT","YES")))</f>
        <v>NO</v>
      </c>
      <c r="B44" s="58"/>
      <c r="C44" s="58"/>
      <c r="D44" s="165" t="s">
        <v>4705</v>
      </c>
      <c r="E44" s="166" t="s">
        <v>354</v>
      </c>
      <c r="F44" s="167" t="s">
        <v>354</v>
      </c>
      <c r="G44" s="99" t="n">
        <f aca="false">LEN(R44)-LEN(SUBSTITUTE(R44,"/",""))-1</f>
        <v>5</v>
      </c>
      <c r="H44" s="99" t="s">
        <v>88</v>
      </c>
      <c r="I44" s="139" t="s">
        <v>4743</v>
      </c>
      <c r="J44" s="97" t="s">
        <v>362</v>
      </c>
      <c r="K44" s="98" t="s">
        <v>4744</v>
      </c>
      <c r="L44" s="98"/>
      <c r="M44" s="98"/>
      <c r="N44" s="97"/>
      <c r="O44" s="99" t="s">
        <v>88</v>
      </c>
      <c r="P44" s="100" t="str">
        <f aca="false">O44</f>
        <v>1..1</v>
      </c>
      <c r="Q44" s="54" t="s">
        <v>4745</v>
      </c>
      <c r="R44" s="109" t="s">
        <v>359</v>
      </c>
      <c r="S44" s="99" t="s">
        <v>360</v>
      </c>
      <c r="T44" s="10" t="s">
        <v>858</v>
      </c>
      <c r="U44" s="99" t="s">
        <v>95</v>
      </c>
      <c r="V44" s="99"/>
      <c r="W44" s="102"/>
      <c r="X44" s="38"/>
      <c r="Y44" s="10" t="s">
        <v>26</v>
      </c>
      <c r="Z44" s="110" t="s">
        <v>26</v>
      </c>
      <c r="AA44" s="49"/>
      <c r="AB44" s="13" t="str">
        <f aca="false">IF(ISERROR(FIND("/",R44)),R44,LEFT(R44,FIND(CHAR(1),SUBSTITUTE(R44,"/",CHAR(1),LEN(R44)-LEN(SUBSTITUTE(R44,"/",""))))-1))</f>
        <v>/rsm:CrossIndustryInvoice/rsm:SupplyChainTradeTransaction/ram:IncludedSupplyChainTradeLineItem/ram:SpecifiedTradeProduct/ram:GlobalID</v>
      </c>
      <c r="AC44" s="13" t="str">
        <f aca="false">IF(ISERROR(FIND("/",R44)),R44,MID(R44, FIND(CHAR(1),SUBSTITUTE(R44,"/",CHAR(1), LEN(R44)-LEN(SUBSTITUTE(R44,"/","")))), LEN(R44)))</f>
        <v>/@schemeID</v>
      </c>
      <c r="AD44" s="14" t="n">
        <f aca="false">COUNTIFS(R$4:R44,AB44)</f>
        <v>1</v>
      </c>
      <c r="AE44" s="49"/>
      <c r="AF44" s="166" t="str">
        <f aca="false">E44</f>
        <v>BT-157-1</v>
      </c>
      <c r="AG44" s="99" t="n">
        <f aca="false">LEN(AR44)-LEN(SUBSTITUTE(AR44,"/",""))-1</f>
        <v>5</v>
      </c>
      <c r="AH44" s="99" t="str">
        <f aca="false">H44</f>
        <v>1..1</v>
      </c>
      <c r="AI44" s="139" t="s">
        <v>361</v>
      </c>
      <c r="AJ44" s="97" t="s">
        <v>362</v>
      </c>
      <c r="AK44" s="98" t="s">
        <v>363</v>
      </c>
      <c r="AL44" s="98"/>
      <c r="AM44" s="98"/>
      <c r="AN44" s="97"/>
      <c r="AO44" s="100" t="str">
        <f aca="false">O44</f>
        <v>1..1</v>
      </c>
      <c r="AP44" s="100" t="str">
        <f aca="false">P44</f>
        <v>1..1</v>
      </c>
      <c r="AQ44" s="54" t="str">
        <f aca="false">Q44</f>
        <v>/rsm:CrossIndustryInvoice
/rsm:SupplyChainTradeTransaction
/ram:IncludedSupplyChainTradeLineItem
/ram:SpecifiedTradeProduct
/ram:GlobalID
/@schemeID</v>
      </c>
      <c r="AR44" s="109" t="str">
        <f aca="false">R44</f>
        <v>/rsm:CrossIndustryInvoice/rsm:SupplyChainTradeTransaction/ram:IncludedSupplyChainTradeLineItem/ram:SpecifiedTradeProduct/ram:GlobalID/@schemeID</v>
      </c>
      <c r="AS44" s="99" t="s">
        <v>360</v>
      </c>
      <c r="AT44" s="10" t="s">
        <v>858</v>
      </c>
      <c r="AU44" s="99" t="str">
        <f aca="false">U44</f>
        <v>0..1</v>
      </c>
      <c r="AV44" s="99"/>
      <c r="AW44" s="102"/>
      <c r="AX44" s="6"/>
      <c r="AY44" s="10" t="str">
        <f aca="false">Y44</f>
        <v>BASIC</v>
      </c>
      <c r="AZ44" s="110" t="str">
        <f aca="false">Z44</f>
        <v>BASIC</v>
      </c>
      <c r="BB44" s="49"/>
    </row>
    <row r="45" customFormat="false" ht="76.5" hidden="false" customHeight="false" outlineLevel="0" collapsed="false">
      <c r="A45" s="58" t="str">
        <f aca="false">IF(LEFT(E45,2)="BG","NO",IF(LEN(E45)-LEN(SUBSTITUTE(E45,"-",""))&gt;1,"NO",IF(E45="EXT","EXT","YES")))</f>
        <v>YES</v>
      </c>
      <c r="B45" s="58"/>
      <c r="C45" s="58"/>
      <c r="D45" s="165" t="s">
        <v>4705</v>
      </c>
      <c r="E45" s="166" t="s">
        <v>364</v>
      </c>
      <c r="F45" s="167" t="s">
        <v>364</v>
      </c>
      <c r="G45" s="99" t="n">
        <f aca="false">LEN(R45)-LEN(SUBSTITUTE(R45,"/",""))-1</f>
        <v>4</v>
      </c>
      <c r="H45" s="99" t="s">
        <v>95</v>
      </c>
      <c r="I45" s="97" t="s">
        <v>365</v>
      </c>
      <c r="J45" s="97" t="s">
        <v>366</v>
      </c>
      <c r="K45" s="98"/>
      <c r="L45" s="98"/>
      <c r="M45" s="98"/>
      <c r="N45" s="97" t="s">
        <v>137</v>
      </c>
      <c r="O45" s="99" t="s">
        <v>95</v>
      </c>
      <c r="P45" s="100" t="str">
        <f aca="false">O45</f>
        <v>0..1</v>
      </c>
      <c r="Q45" s="54" t="s">
        <v>4746</v>
      </c>
      <c r="R45" s="109" t="s">
        <v>367</v>
      </c>
      <c r="S45" s="99" t="s">
        <v>139</v>
      </c>
      <c r="T45" s="10" t="s">
        <v>4639</v>
      </c>
      <c r="U45" s="99" t="s">
        <v>95</v>
      </c>
      <c r="V45" s="99"/>
      <c r="W45" s="102"/>
      <c r="X45" s="38"/>
      <c r="Y45" s="10" t="s">
        <v>27</v>
      </c>
      <c r="Z45" s="110" t="s">
        <v>27</v>
      </c>
      <c r="AA45" s="49"/>
      <c r="AB45" s="13" t="str">
        <f aca="false">IF(ISERROR(FIND("/",R45)),R45,LEFT(R45,FIND(CHAR(1),SUBSTITUTE(R45,"/",CHAR(1),LEN(R45)-LEN(SUBSTITUTE(R45,"/",""))))-1))</f>
        <v>/rsm:CrossIndustryInvoice/rsm:SupplyChainTradeTransaction/ram:IncludedSupplyChainTradeLineItem/ram:SpecifiedTradeProduct</v>
      </c>
      <c r="AC45" s="13" t="str">
        <f aca="false">IF(ISERROR(FIND("/",R45)),R45,MID(R45, FIND(CHAR(1),SUBSTITUTE(R45,"/",CHAR(1), LEN(R45)-LEN(SUBSTITUTE(R45,"/","")))), LEN(R45)))</f>
        <v>/ram:SellerAssignedID</v>
      </c>
      <c r="AD45" s="14" t="n">
        <f aca="false">COUNTIFS(R$4:R45,AB45)</f>
        <v>1</v>
      </c>
      <c r="AE45" s="49"/>
      <c r="AF45" s="166" t="str">
        <f aca="false">E45</f>
        <v>BT-155</v>
      </c>
      <c r="AG45" s="99" t="n">
        <f aca="false">LEN(AR45)-LEN(SUBSTITUTE(AR45,"/",""))-1</f>
        <v>4</v>
      </c>
      <c r="AH45" s="99" t="str">
        <f aca="false">H45</f>
        <v>0..1</v>
      </c>
      <c r="AI45" s="97" t="s">
        <v>368</v>
      </c>
      <c r="AJ45" s="97" t="s">
        <v>369</v>
      </c>
      <c r="AK45" s="98"/>
      <c r="AL45" s="98"/>
      <c r="AM45" s="98"/>
      <c r="AN45" s="97" t="s">
        <v>2190</v>
      </c>
      <c r="AO45" s="100" t="str">
        <f aca="false">O45</f>
        <v>0..1</v>
      </c>
      <c r="AP45" s="100" t="str">
        <f aca="false">P45</f>
        <v>0..1</v>
      </c>
      <c r="AQ45" s="54" t="str">
        <f aca="false">Q45</f>
        <v>/rsm:CrossIndustryInvoice
/rsm:SupplyChainTradeTransaction
/ram:IncludedSupplyChainTradeLineItem
/ram:SpecifiedTradeProduct
/ram:SellerAssignedID</v>
      </c>
      <c r="AR45" s="109" t="str">
        <f aca="false">R45</f>
        <v>/rsm:CrossIndustryInvoice/rsm:SupplyChainTradeTransaction/ram:IncludedSupplyChainTradeLineItem/ram:SpecifiedTradeProduct/ram:SellerAssignedID</v>
      </c>
      <c r="AS45" s="99" t="s">
        <v>139</v>
      </c>
      <c r="AT45" s="10" t="s">
        <v>4639</v>
      </c>
      <c r="AU45" s="99" t="str">
        <f aca="false">U45</f>
        <v>0..1</v>
      </c>
      <c r="AV45" s="99"/>
      <c r="AW45" s="102"/>
      <c r="AX45" s="6"/>
      <c r="AY45" s="10" t="str">
        <f aca="false">Y45</f>
        <v>EN 16931</v>
      </c>
      <c r="AZ45" s="110" t="str">
        <f aca="false">Z45</f>
        <v>EN 16931</v>
      </c>
      <c r="BB45" s="49"/>
    </row>
    <row r="46" customFormat="false" ht="76.5" hidden="false" customHeight="false" outlineLevel="0" collapsed="false">
      <c r="A46" s="58" t="str">
        <f aca="false">IF(LEFT(E46,2)="BG","NO",IF(LEN(E46)-LEN(SUBSTITUTE(E46,"-",""))&gt;1,"NO",IF(E46="EXT","EXT","YES")))</f>
        <v>YES</v>
      </c>
      <c r="B46" s="58"/>
      <c r="C46" s="58"/>
      <c r="D46" s="165" t="s">
        <v>4705</v>
      </c>
      <c r="E46" s="166" t="s">
        <v>370</v>
      </c>
      <c r="F46" s="167" t="s">
        <v>370</v>
      </c>
      <c r="G46" s="99" t="n">
        <f aca="false">LEN(R46)-LEN(SUBSTITUTE(R46,"/",""))-1</f>
        <v>4</v>
      </c>
      <c r="H46" s="99" t="s">
        <v>95</v>
      </c>
      <c r="I46" s="97" t="s">
        <v>371</v>
      </c>
      <c r="J46" s="97" t="s">
        <v>372</v>
      </c>
      <c r="K46" s="98"/>
      <c r="L46" s="98"/>
      <c r="M46" s="98"/>
      <c r="N46" s="97" t="s">
        <v>137</v>
      </c>
      <c r="O46" s="99" t="s">
        <v>95</v>
      </c>
      <c r="P46" s="100" t="str">
        <f aca="false">O46</f>
        <v>0..1</v>
      </c>
      <c r="Q46" s="54" t="s">
        <v>4747</v>
      </c>
      <c r="R46" s="109" t="s">
        <v>373</v>
      </c>
      <c r="S46" s="99" t="s">
        <v>139</v>
      </c>
      <c r="T46" s="10" t="s">
        <v>4639</v>
      </c>
      <c r="U46" s="99" t="s">
        <v>95</v>
      </c>
      <c r="V46" s="99"/>
      <c r="W46" s="102"/>
      <c r="X46" s="38"/>
      <c r="Y46" s="10" t="s">
        <v>27</v>
      </c>
      <c r="Z46" s="110" t="s">
        <v>27</v>
      </c>
      <c r="AA46" s="49"/>
      <c r="AB46" s="13" t="str">
        <f aca="false">IF(ISERROR(FIND("/",R46)),R46,LEFT(R46,FIND(CHAR(1),SUBSTITUTE(R46,"/",CHAR(1),LEN(R46)-LEN(SUBSTITUTE(R46,"/",""))))-1))</f>
        <v>/rsm:CrossIndustryInvoice/rsm:SupplyChainTradeTransaction/ram:IncludedSupplyChainTradeLineItem/ram:SpecifiedTradeProduct</v>
      </c>
      <c r="AC46" s="13" t="str">
        <f aca="false">IF(ISERROR(FIND("/",R46)),R46,MID(R46, FIND(CHAR(1),SUBSTITUTE(R46,"/",CHAR(1), LEN(R46)-LEN(SUBSTITUTE(R46,"/","")))), LEN(R46)))</f>
        <v>/ram:BuyerAssignedID</v>
      </c>
      <c r="AD46" s="14" t="n">
        <f aca="false">COUNTIFS(R$4:R46,AB46)</f>
        <v>1</v>
      </c>
      <c r="AE46" s="49"/>
      <c r="AF46" s="166" t="str">
        <f aca="false">E46</f>
        <v>BT-156</v>
      </c>
      <c r="AG46" s="99" t="n">
        <f aca="false">LEN(AR46)-LEN(SUBSTITUTE(AR46,"/",""))-1</f>
        <v>4</v>
      </c>
      <c r="AH46" s="99" t="str">
        <f aca="false">H46</f>
        <v>0..1</v>
      </c>
      <c r="AI46" s="97" t="s">
        <v>374</v>
      </c>
      <c r="AJ46" s="97" t="s">
        <v>375</v>
      </c>
      <c r="AK46" s="98"/>
      <c r="AL46" s="98"/>
      <c r="AM46" s="98"/>
      <c r="AN46" s="97" t="s">
        <v>2190</v>
      </c>
      <c r="AO46" s="100" t="str">
        <f aca="false">O46</f>
        <v>0..1</v>
      </c>
      <c r="AP46" s="100" t="str">
        <f aca="false">P46</f>
        <v>0..1</v>
      </c>
      <c r="AQ46" s="54" t="str">
        <f aca="false">Q46</f>
        <v>/rsm:CrossIndustryInvoice
/rsm:SupplyChainTradeTransaction
/ram:IncludedSupplyChainTradeLineItem
/ram:SpecifiedTradeProduct
/ram:BuyerAssignedID</v>
      </c>
      <c r="AR46" s="109" t="str">
        <f aca="false">R46</f>
        <v>/rsm:CrossIndustryInvoice/rsm:SupplyChainTradeTransaction/ram:IncludedSupplyChainTradeLineItem/ram:SpecifiedTradeProduct/ram:BuyerAssignedID</v>
      </c>
      <c r="AS46" s="99" t="s">
        <v>139</v>
      </c>
      <c r="AT46" s="10" t="s">
        <v>4639</v>
      </c>
      <c r="AU46" s="99" t="str">
        <f aca="false">U46</f>
        <v>0..1</v>
      </c>
      <c r="AV46" s="99"/>
      <c r="AW46" s="102"/>
      <c r="AX46" s="6"/>
      <c r="AY46" s="10" t="str">
        <f aca="false">Y46</f>
        <v>EN 16931</v>
      </c>
      <c r="AZ46" s="110" t="str">
        <f aca="false">Z46</f>
        <v>EN 16931</v>
      </c>
      <c r="BB46" s="49"/>
    </row>
    <row r="47" s="53" customFormat="true" ht="76.5" hidden="false" customHeight="false" outlineLevel="0" collapsed="false">
      <c r="A47" s="58" t="str">
        <f aca="false">IF(LEFT(E47,2)="BG","NO",IF(LEN(E47)-LEN(SUBSTITUTE(E47,"-",""))&gt;1,"NO",IF(E47="EXT","EXT","YES")))</f>
        <v>YES</v>
      </c>
      <c r="B47" s="58"/>
      <c r="C47" s="58"/>
      <c r="D47" s="165" t="s">
        <v>4705</v>
      </c>
      <c r="E47" s="166" t="s">
        <v>388</v>
      </c>
      <c r="F47" s="167" t="s">
        <v>388</v>
      </c>
      <c r="G47" s="99" t="n">
        <f aca="false">LEN(R47)-LEN(SUBSTITUTE(R47,"/",""))-1</f>
        <v>4</v>
      </c>
      <c r="H47" s="99" t="s">
        <v>88</v>
      </c>
      <c r="I47" s="97" t="s">
        <v>389</v>
      </c>
      <c r="J47" s="97" t="s">
        <v>390</v>
      </c>
      <c r="K47" s="98"/>
      <c r="L47" s="98"/>
      <c r="M47" s="98" t="s">
        <v>4748</v>
      </c>
      <c r="N47" s="97" t="s">
        <v>119</v>
      </c>
      <c r="O47" s="99" t="s">
        <v>88</v>
      </c>
      <c r="P47" s="100" t="str">
        <f aca="false">O47</f>
        <v>1..1</v>
      </c>
      <c r="Q47" s="54" t="s">
        <v>4749</v>
      </c>
      <c r="R47" s="109" t="s">
        <v>391</v>
      </c>
      <c r="S47" s="99" t="s">
        <v>121</v>
      </c>
      <c r="T47" s="10" t="s">
        <v>4639</v>
      </c>
      <c r="U47" s="99" t="s">
        <v>112</v>
      </c>
      <c r="V47" s="99" t="s">
        <v>140</v>
      </c>
      <c r="W47" s="102"/>
      <c r="X47" s="38"/>
      <c r="Y47" s="10" t="s">
        <v>26</v>
      </c>
      <c r="Z47" s="110" t="s">
        <v>26</v>
      </c>
      <c r="AA47" s="49"/>
      <c r="AB47" s="13" t="str">
        <f aca="false">IF(ISERROR(FIND("/",R47)),R47,LEFT(R47,FIND(CHAR(1),SUBSTITUTE(R47,"/",CHAR(1),LEN(R47)-LEN(SUBSTITUTE(R47,"/",""))))-1))</f>
        <v>/rsm:CrossIndustryInvoice/rsm:SupplyChainTradeTransaction/ram:IncludedSupplyChainTradeLineItem/ram:SpecifiedTradeProduct</v>
      </c>
      <c r="AC47" s="13" t="str">
        <f aca="false">IF(ISERROR(FIND("/",R47)),R47,MID(R47, FIND(CHAR(1),SUBSTITUTE(R47,"/",CHAR(1), LEN(R47)-LEN(SUBSTITUTE(R47,"/","")))), LEN(R47)))</f>
        <v>/ram:Name</v>
      </c>
      <c r="AD47" s="14" t="n">
        <f aca="false">COUNTIFS(R$4:R47,AB47)</f>
        <v>1</v>
      </c>
      <c r="AE47" s="49"/>
      <c r="AF47" s="166" t="str">
        <f aca="false">E47</f>
        <v>BT-153</v>
      </c>
      <c r="AG47" s="99" t="n">
        <f aca="false">LEN(AR47)-LEN(SUBSTITUTE(AR47,"/",""))-1</f>
        <v>4</v>
      </c>
      <c r="AH47" s="99" t="str">
        <f aca="false">H47</f>
        <v>1..1</v>
      </c>
      <c r="AI47" s="97" t="s">
        <v>392</v>
      </c>
      <c r="AJ47" s="97" t="s">
        <v>393</v>
      </c>
      <c r="AK47" s="98"/>
      <c r="AL47" s="98"/>
      <c r="AM47" s="98" t="s">
        <v>4750</v>
      </c>
      <c r="AN47" s="97" t="s">
        <v>4647</v>
      </c>
      <c r="AO47" s="100" t="str">
        <f aca="false">O47</f>
        <v>1..1</v>
      </c>
      <c r="AP47" s="100" t="str">
        <f aca="false">P47</f>
        <v>1..1</v>
      </c>
      <c r="AQ47" s="54" t="str">
        <f aca="false">Q47</f>
        <v>/rsm:CrossIndustryInvoice
/rsm:SupplyChainTradeTransaction
/ram:IncludedSupplyChainTradeLineItem
/ram:SpecifiedTradeProduct
/ram:Name</v>
      </c>
      <c r="AR47" s="109" t="str">
        <f aca="false">R47</f>
        <v>/rsm:CrossIndustryInvoice/rsm:SupplyChainTradeTransaction/ram:IncludedSupplyChainTradeLineItem/ram:SpecifiedTradeProduct/ram:Name</v>
      </c>
      <c r="AS47" s="99" t="s">
        <v>121</v>
      </c>
      <c r="AT47" s="10" t="s">
        <v>4639</v>
      </c>
      <c r="AU47" s="99" t="str">
        <f aca="false">U47</f>
        <v>0..n</v>
      </c>
      <c r="AV47" s="99" t="s">
        <v>140</v>
      </c>
      <c r="AW47" s="102"/>
      <c r="AX47" s="6"/>
      <c r="AY47" s="10" t="str">
        <f aca="false">Y47</f>
        <v>BASIC</v>
      </c>
      <c r="AZ47" s="110" t="str">
        <f aca="false">Z47</f>
        <v>BASIC</v>
      </c>
      <c r="BA47" s="1"/>
      <c r="BB47" s="49"/>
      <c r="BF47" s="1"/>
      <c r="BG47" s="1"/>
      <c r="BH47" s="1"/>
      <c r="BI47" s="1"/>
      <c r="BJ47" s="1"/>
      <c r="BK47" s="1"/>
      <c r="BL47" s="1"/>
      <c r="BM47" s="1"/>
      <c r="BN47" s="1"/>
      <c r="BO47" s="1"/>
      <c r="BP47" s="1"/>
      <c r="BQ47" s="1"/>
      <c r="BR47" s="1"/>
      <c r="BS47" s="1"/>
      <c r="BT47" s="1"/>
      <c r="BU47" s="1"/>
      <c r="BV47" s="1"/>
      <c r="BW47" s="1"/>
      <c r="BX47" s="1"/>
      <c r="BY47" s="1"/>
      <c r="BZ47" s="1"/>
    </row>
    <row r="48" s="53" customFormat="true" ht="76.5" hidden="false" customHeight="false" outlineLevel="0" collapsed="false">
      <c r="A48" s="58" t="str">
        <f aca="false">IF(LEFT(E48,2)="BG","NO",IF(LEN(E48)-LEN(SUBSTITUTE(E48,"-",""))&gt;1,"NO",IF(E48="EXT","EXT","YES")))</f>
        <v>YES</v>
      </c>
      <c r="B48" s="58"/>
      <c r="C48" s="58"/>
      <c r="D48" s="165" t="s">
        <v>4705</v>
      </c>
      <c r="E48" s="166" t="s">
        <v>394</v>
      </c>
      <c r="F48" s="167" t="s">
        <v>394</v>
      </c>
      <c r="G48" s="99" t="n">
        <f aca="false">LEN(R48)-LEN(SUBSTITUTE(R48,"/",""))-1</f>
        <v>4</v>
      </c>
      <c r="H48" s="99" t="s">
        <v>95</v>
      </c>
      <c r="I48" s="97" t="s">
        <v>395</v>
      </c>
      <c r="J48" s="97" t="s">
        <v>396</v>
      </c>
      <c r="K48" s="98" t="s">
        <v>397</v>
      </c>
      <c r="L48" s="98"/>
      <c r="M48" s="98"/>
      <c r="N48" s="97" t="s">
        <v>119</v>
      </c>
      <c r="O48" s="99" t="s">
        <v>95</v>
      </c>
      <c r="P48" s="100" t="str">
        <f aca="false">O48</f>
        <v>0..1</v>
      </c>
      <c r="Q48" s="54" t="s">
        <v>4751</v>
      </c>
      <c r="R48" s="109" t="s">
        <v>398</v>
      </c>
      <c r="S48" s="99" t="s">
        <v>121</v>
      </c>
      <c r="T48" s="10" t="s">
        <v>4639</v>
      </c>
      <c r="U48" s="99" t="s">
        <v>95</v>
      </c>
      <c r="V48" s="99" t="s">
        <v>122</v>
      </c>
      <c r="W48" s="102"/>
      <c r="X48" s="38"/>
      <c r="Y48" s="10" t="s">
        <v>27</v>
      </c>
      <c r="Z48" s="110" t="s">
        <v>27</v>
      </c>
      <c r="AA48" s="49"/>
      <c r="AB48" s="13" t="str">
        <f aca="false">IF(ISERROR(FIND("/",R48)),R48,LEFT(R48,FIND(CHAR(1),SUBSTITUTE(R48,"/",CHAR(1),LEN(R48)-LEN(SUBSTITUTE(R48,"/",""))))-1))</f>
        <v>/rsm:CrossIndustryInvoice/rsm:SupplyChainTradeTransaction/ram:IncludedSupplyChainTradeLineItem/ram:SpecifiedTradeProduct</v>
      </c>
      <c r="AC48" s="13" t="str">
        <f aca="false">IF(ISERROR(FIND("/",R48)),R48,MID(R48, FIND(CHAR(1),SUBSTITUTE(R48,"/",CHAR(1), LEN(R48)-LEN(SUBSTITUTE(R48,"/","")))), LEN(R48)))</f>
        <v>/ram:Description</v>
      </c>
      <c r="AD48" s="14" t="n">
        <f aca="false">COUNTIFS(R$4:R48,AB48)</f>
        <v>1</v>
      </c>
      <c r="AE48" s="49"/>
      <c r="AF48" s="166" t="str">
        <f aca="false">E48</f>
        <v>BT-154</v>
      </c>
      <c r="AG48" s="99" t="n">
        <f aca="false">LEN(AR48)-LEN(SUBSTITUTE(AR48,"/",""))-1</f>
        <v>4</v>
      </c>
      <c r="AH48" s="99" t="str">
        <f aca="false">H48</f>
        <v>0..1</v>
      </c>
      <c r="AI48" s="97" t="s">
        <v>399</v>
      </c>
      <c r="AJ48" s="97" t="s">
        <v>400</v>
      </c>
      <c r="AK48" s="98" t="s">
        <v>401</v>
      </c>
      <c r="AL48" s="98"/>
      <c r="AM48" s="98"/>
      <c r="AN48" s="97" t="s">
        <v>4647</v>
      </c>
      <c r="AO48" s="100" t="str">
        <f aca="false">O48</f>
        <v>0..1</v>
      </c>
      <c r="AP48" s="100" t="str">
        <f aca="false">P48</f>
        <v>0..1</v>
      </c>
      <c r="AQ48" s="54" t="str">
        <f aca="false">Q48</f>
        <v>/rsm:CrossIndustryInvoice
/rsm:SupplyChainTradeTransaction
/ram:IncludedSupplyChainTradeLineItem
/ram:SpecifiedTradeProduct
/ram:Description</v>
      </c>
      <c r="AR48" s="109" t="str">
        <f aca="false">R48</f>
        <v>/rsm:CrossIndustryInvoice/rsm:SupplyChainTradeTransaction/ram:IncludedSupplyChainTradeLineItem/ram:SpecifiedTradeProduct/ram:Description</v>
      </c>
      <c r="AS48" s="99" t="s">
        <v>121</v>
      </c>
      <c r="AT48" s="10" t="s">
        <v>4639</v>
      </c>
      <c r="AU48" s="99" t="str">
        <f aca="false">U48</f>
        <v>0..1</v>
      </c>
      <c r="AV48" s="99" t="s">
        <v>122</v>
      </c>
      <c r="AW48" s="102"/>
      <c r="AX48" s="6"/>
      <c r="AY48" s="10" t="str">
        <f aca="false">Y48</f>
        <v>EN 16931</v>
      </c>
      <c r="AZ48" s="110" t="str">
        <f aca="false">Z48</f>
        <v>EN 16931</v>
      </c>
      <c r="BA48" s="1"/>
      <c r="BB48" s="49"/>
      <c r="BF48" s="1"/>
      <c r="BG48" s="1"/>
      <c r="BH48" s="1"/>
      <c r="BI48" s="1"/>
      <c r="BJ48" s="1"/>
      <c r="BK48" s="1"/>
      <c r="BL48" s="1"/>
      <c r="BM48" s="1"/>
      <c r="BN48" s="1"/>
      <c r="BO48" s="1"/>
      <c r="BP48" s="1"/>
      <c r="BQ48" s="1"/>
      <c r="BR48" s="1"/>
      <c r="BS48" s="1"/>
      <c r="BT48" s="1"/>
      <c r="BU48" s="1"/>
      <c r="BV48" s="1"/>
      <c r="BW48" s="1"/>
      <c r="BX48" s="1"/>
      <c r="BY48" s="1"/>
      <c r="BZ48" s="1"/>
    </row>
    <row r="49" s="53" customFormat="true" ht="76.5" hidden="false" customHeight="false" outlineLevel="0" collapsed="false">
      <c r="A49" s="58" t="str">
        <f aca="false">IF(LEFT(E49,2)="BG","NO",IF(LEN(E49)-LEN(SUBSTITUTE(E49,"-",""))&gt;1,"NO",IF(E49="EXT","EXT","YES")))</f>
        <v>NO</v>
      </c>
      <c r="B49" s="58"/>
      <c r="C49" s="58"/>
      <c r="D49" s="165" t="s">
        <v>4705</v>
      </c>
      <c r="E49" s="170" t="s">
        <v>418</v>
      </c>
      <c r="F49" s="171" t="s">
        <v>418</v>
      </c>
      <c r="G49" s="172" t="n">
        <f aca="false">LEN(R49)-LEN(SUBSTITUTE(R49,"/",""))-1</f>
        <v>4</v>
      </c>
      <c r="H49" s="172" t="s">
        <v>112</v>
      </c>
      <c r="I49" s="173" t="s">
        <v>419</v>
      </c>
      <c r="J49" s="173" t="s">
        <v>420</v>
      </c>
      <c r="K49" s="174"/>
      <c r="L49" s="174"/>
      <c r="M49" s="174"/>
      <c r="N49" s="173"/>
      <c r="O49" s="175" t="s">
        <v>112</v>
      </c>
      <c r="P49" s="175" t="str">
        <f aca="false">O49</f>
        <v>0..n</v>
      </c>
      <c r="Q49" s="176" t="s">
        <v>4752</v>
      </c>
      <c r="R49" s="177" t="s">
        <v>421</v>
      </c>
      <c r="S49" s="172"/>
      <c r="T49" s="178" t="s">
        <v>4629</v>
      </c>
      <c r="U49" s="172" t="s">
        <v>112</v>
      </c>
      <c r="V49" s="172"/>
      <c r="W49" s="179"/>
      <c r="X49" s="38"/>
      <c r="Y49" s="178" t="s">
        <v>27</v>
      </c>
      <c r="Z49" s="178" t="s">
        <v>27</v>
      </c>
      <c r="AA49" s="49"/>
      <c r="AB49" s="13" t="str">
        <f aca="false">IF(ISERROR(FIND("/",R49)),R49,LEFT(R49,FIND(CHAR(1),SUBSTITUTE(R49,"/",CHAR(1),LEN(R49)-LEN(SUBSTITUTE(R49,"/",""))))-1))</f>
        <v>/rsm:CrossIndustryInvoice/rsm:SupplyChainTradeTransaction/ram:IncludedSupplyChainTradeLineItem/ram:SpecifiedTradeProduct</v>
      </c>
      <c r="AC49" s="13" t="str">
        <f aca="false">IF(ISERROR(FIND("/",R49)),R49,MID(R49, FIND(CHAR(1),SUBSTITUTE(R49,"/",CHAR(1), LEN(R49)-LEN(SUBSTITUTE(R49,"/","")))), LEN(R49)))</f>
        <v>/ram:ApplicableProductCharacteristic</v>
      </c>
      <c r="AD49" s="14" t="n">
        <f aca="false">COUNTIFS(R$4:R49,AB49)</f>
        <v>1</v>
      </c>
      <c r="AE49" s="49"/>
      <c r="AF49" s="170" t="str">
        <f aca="false">E49</f>
        <v>BG-32</v>
      </c>
      <c r="AG49" s="172" t="n">
        <f aca="false">LEN(AR49)-LEN(SUBSTITUTE(AR49,"/",""))-1</f>
        <v>4</v>
      </c>
      <c r="AH49" s="172" t="str">
        <f aca="false">H49</f>
        <v>0..n</v>
      </c>
      <c r="AI49" s="173" t="s">
        <v>422</v>
      </c>
      <c r="AJ49" s="173" t="s">
        <v>423</v>
      </c>
      <c r="AK49" s="174"/>
      <c r="AL49" s="174"/>
      <c r="AM49" s="174"/>
      <c r="AN49" s="173"/>
      <c r="AO49" s="172" t="str">
        <f aca="false">O49</f>
        <v>0..n</v>
      </c>
      <c r="AP49" s="172" t="str">
        <f aca="false">P49</f>
        <v>0..n</v>
      </c>
      <c r="AQ49" s="176" t="str">
        <f aca="false">Q49</f>
        <v>/rsm:CrossIndustryInvoice
/rsm:SupplyChainTradeTransaction
/ram:IncludedSupplyChainTradeLineItem
/ram:SpecifiedTradeProduct
/ram:ApplicableProductCharacteristic</v>
      </c>
      <c r="AR49" s="177" t="str">
        <f aca="false">R49</f>
        <v>/rsm:CrossIndustryInvoice/rsm:SupplyChainTradeTransaction/ram:IncludedSupplyChainTradeLineItem/ram:SpecifiedTradeProduct/ram:ApplicableProductCharacteristic</v>
      </c>
      <c r="AS49" s="172"/>
      <c r="AT49" s="178" t="s">
        <v>4629</v>
      </c>
      <c r="AU49" s="172" t="str">
        <f aca="false">U49</f>
        <v>0..n</v>
      </c>
      <c r="AV49" s="172"/>
      <c r="AW49" s="179"/>
      <c r="AX49" s="6"/>
      <c r="AY49" s="178" t="str">
        <f aca="false">Y49</f>
        <v>EN 16931</v>
      </c>
      <c r="AZ49" s="178" t="str">
        <f aca="false">Z49</f>
        <v>EN 16931</v>
      </c>
      <c r="BA49" s="1"/>
      <c r="BB49" s="49"/>
      <c r="BF49" s="1"/>
      <c r="BG49" s="1"/>
      <c r="BH49" s="1"/>
      <c r="BI49" s="1"/>
      <c r="BJ49" s="1"/>
      <c r="BK49" s="1"/>
      <c r="BL49" s="1"/>
      <c r="BM49" s="1"/>
      <c r="BN49" s="1"/>
      <c r="BO49" s="1"/>
      <c r="BP49" s="1"/>
      <c r="BQ49" s="1"/>
      <c r="BR49" s="1"/>
      <c r="BS49" s="1"/>
      <c r="BT49" s="1"/>
      <c r="BU49" s="1"/>
      <c r="BV49" s="1"/>
      <c r="BW49" s="1"/>
      <c r="BX49" s="1"/>
      <c r="BY49" s="1"/>
      <c r="BZ49" s="1"/>
    </row>
    <row r="50" s="53" customFormat="true" ht="99.75" hidden="false" customHeight="false" outlineLevel="0" collapsed="false">
      <c r="A50" s="58" t="str">
        <f aca="false">IF(LEFT(E50,2)="BG","NO",IF(LEN(E50)-LEN(SUBSTITUTE(E50,"-",""))&gt;1,"NO",IF(E50="EXT","EXT","YES")))</f>
        <v>EXT</v>
      </c>
      <c r="B50" s="58"/>
      <c r="C50" s="58"/>
      <c r="D50" s="168" t="s">
        <v>4705</v>
      </c>
      <c r="E50" s="93" t="s">
        <v>4631</v>
      </c>
      <c r="F50" s="94" t="e">
        <f aca="false">#N/A</f>
        <v>#N/A</v>
      </c>
      <c r="G50" s="95" t="n">
        <f aca="false">LEN(R50)-LEN(SUBSTITUTE(R50,"/",""))-1</f>
        <v>5</v>
      </c>
      <c r="H50" s="95" t="s">
        <v>95</v>
      </c>
      <c r="I50" s="97" t="s">
        <v>4753</v>
      </c>
      <c r="J50" s="97"/>
      <c r="K50" s="98"/>
      <c r="L50" s="98"/>
      <c r="M50" s="98"/>
      <c r="N50" s="97"/>
      <c r="O50" s="99" t="s">
        <v>95</v>
      </c>
      <c r="P50" s="100" t="str">
        <f aca="false">O50</f>
        <v>0..1</v>
      </c>
      <c r="Q50" s="9" t="s">
        <v>4754</v>
      </c>
      <c r="R50" s="101" t="s">
        <v>427</v>
      </c>
      <c r="S50" s="99" t="s">
        <v>176</v>
      </c>
      <c r="T50" s="10" t="s">
        <v>4639</v>
      </c>
      <c r="U50" s="95" t="s">
        <v>95</v>
      </c>
      <c r="V50" s="99"/>
      <c r="W50" s="102"/>
      <c r="X50" s="38"/>
      <c r="Y50" s="103" t="s">
        <v>30</v>
      </c>
      <c r="Z50" s="103" t="s">
        <v>30</v>
      </c>
      <c r="AA50" s="49"/>
      <c r="AB50" s="13" t="str">
        <f aca="false">IF(ISERROR(FIND("/",R50)),R50,LEFT(R50,FIND(CHAR(1),SUBSTITUTE(R50,"/",CHAR(1),LEN(R50)-LEN(SUBSTITUTE(R50,"/",""))))-1))</f>
        <v>/rsm:CrossIndustryInvoice/rsm:SupplyChainTradeTransaction/ram:IncludedSupplyChainTradeLineItem/ram:SpecifiedTradeProduct/ram:ApplicableProductCharacteristic</v>
      </c>
      <c r="AC50" s="13" t="str">
        <f aca="false">IF(ISERROR(FIND("/",R50)),R50,MID(R50, FIND(CHAR(1),SUBSTITUTE(R50,"/",CHAR(1), LEN(R50)-LEN(SUBSTITUTE(R50,"/","")))), LEN(R50)))</f>
        <v>/ram:TypeCode</v>
      </c>
      <c r="AD50" s="14" t="n">
        <f aca="false">COUNTIFS(R$4:R50,AB50)</f>
        <v>1</v>
      </c>
      <c r="AE50" s="49"/>
      <c r="AF50" s="93" t="str">
        <f aca="false">E50</f>
        <v>EXT</v>
      </c>
      <c r="AG50" s="95" t="n">
        <f aca="false">LEN(AR50)-LEN(SUBSTITUTE(AR50,"/",""))-1</f>
        <v>5</v>
      </c>
      <c r="AH50" s="95" t="str">
        <f aca="false">H50</f>
        <v>0..1</v>
      </c>
      <c r="AI50" s="97" t="s">
        <v>428</v>
      </c>
      <c r="AJ50" s="97"/>
      <c r="AK50" s="98"/>
      <c r="AL50" s="98"/>
      <c r="AM50" s="98"/>
      <c r="AN50" s="97"/>
      <c r="AO50" s="100" t="str">
        <f aca="false">O50</f>
        <v>0..1</v>
      </c>
      <c r="AP50" s="100" t="str">
        <f aca="false">P50</f>
        <v>0..1</v>
      </c>
      <c r="AQ50" s="9" t="str">
        <f aca="false">Q50</f>
        <v>/rsm:CrossIndustryInvoice
/rsm:SupplyChainTradeTransaction
/ram:IncludedSupplyChainTradeLineItem
/ram:SpecifiedTradeProduct
/ram:ApplicableProductCharacteristic
/ram:TypeCode</v>
      </c>
      <c r="AR50" s="101" t="str">
        <f aca="false">R50</f>
        <v>/rsm:CrossIndustryInvoice/rsm:SupplyChainTradeTransaction/ram:IncludedSupplyChainTradeLineItem/ram:SpecifiedTradeProduct/ram:ApplicableProductCharacteristic/ram:TypeCode</v>
      </c>
      <c r="AS50" s="99" t="s">
        <v>176</v>
      </c>
      <c r="AT50" s="10" t="s">
        <v>4639</v>
      </c>
      <c r="AU50" s="95" t="str">
        <f aca="false">U50</f>
        <v>0..1</v>
      </c>
      <c r="AV50" s="99"/>
      <c r="AW50" s="102"/>
      <c r="AX50" s="6"/>
      <c r="AY50" s="103" t="str">
        <f aca="false">Y50</f>
        <v>EXTENDED</v>
      </c>
      <c r="AZ50" s="103" t="str">
        <f aca="false">Z50</f>
        <v>EXTENDED</v>
      </c>
      <c r="BA50" s="1"/>
      <c r="BB50" s="49"/>
      <c r="BF50" s="1"/>
      <c r="BG50" s="1"/>
      <c r="BH50" s="1"/>
      <c r="BI50" s="1"/>
      <c r="BJ50" s="1"/>
      <c r="BK50" s="1"/>
      <c r="BL50" s="1"/>
      <c r="BM50" s="1"/>
      <c r="BN50" s="1"/>
      <c r="BO50" s="1"/>
      <c r="BP50" s="1"/>
      <c r="BQ50" s="1"/>
      <c r="BR50" s="1"/>
      <c r="BS50" s="1"/>
      <c r="BT50" s="1"/>
      <c r="BU50" s="1"/>
      <c r="BV50" s="1"/>
      <c r="BW50" s="1"/>
      <c r="BX50" s="1"/>
      <c r="BY50" s="1"/>
      <c r="BZ50" s="1"/>
    </row>
    <row r="51" s="53" customFormat="true" ht="99.75" hidden="false" customHeight="false" outlineLevel="0" collapsed="false">
      <c r="A51" s="58" t="str">
        <f aca="false">IF(LEFT(E51,2)="BG","NO",IF(LEN(E51)-LEN(SUBSTITUTE(E51,"-",""))&gt;1,"NO",IF(E51="EXT","EXT","YES")))</f>
        <v>YES</v>
      </c>
      <c r="B51" s="58"/>
      <c r="C51" s="58"/>
      <c r="D51" s="165" t="s">
        <v>4705</v>
      </c>
      <c r="E51" s="166" t="s">
        <v>430</v>
      </c>
      <c r="F51" s="167" t="s">
        <v>430</v>
      </c>
      <c r="G51" s="99" t="n">
        <f aca="false">LEN(R51)-LEN(SUBSTITUTE(R51,"/",""))-1</f>
        <v>5</v>
      </c>
      <c r="H51" s="99" t="s">
        <v>88</v>
      </c>
      <c r="I51" s="97" t="s">
        <v>431</v>
      </c>
      <c r="J51" s="97" t="s">
        <v>432</v>
      </c>
      <c r="K51" s="98" t="s">
        <v>4755</v>
      </c>
      <c r="L51" s="98"/>
      <c r="M51" s="98" t="s">
        <v>4756</v>
      </c>
      <c r="N51" s="97" t="s">
        <v>119</v>
      </c>
      <c r="O51" s="99" t="s">
        <v>88</v>
      </c>
      <c r="P51" s="100" t="str">
        <f aca="false">O51</f>
        <v>1..1</v>
      </c>
      <c r="Q51" s="54" t="s">
        <v>4757</v>
      </c>
      <c r="R51" s="109" t="s">
        <v>434</v>
      </c>
      <c r="S51" s="99" t="s">
        <v>121</v>
      </c>
      <c r="T51" s="10" t="s">
        <v>4639</v>
      </c>
      <c r="U51" s="99" t="s">
        <v>112</v>
      </c>
      <c r="V51" s="99" t="s">
        <v>140</v>
      </c>
      <c r="W51" s="102"/>
      <c r="X51" s="38"/>
      <c r="Y51" s="10" t="s">
        <v>27</v>
      </c>
      <c r="Z51" s="110" t="s">
        <v>27</v>
      </c>
      <c r="AA51" s="49"/>
      <c r="AB51" s="13" t="str">
        <f aca="false">IF(ISERROR(FIND("/",R51)),R51,LEFT(R51,FIND(CHAR(1),SUBSTITUTE(R51,"/",CHAR(1),LEN(R51)-LEN(SUBSTITUTE(R51,"/",""))))-1))</f>
        <v>/rsm:CrossIndustryInvoice/rsm:SupplyChainTradeTransaction/ram:IncludedSupplyChainTradeLineItem/ram:SpecifiedTradeProduct/ram:ApplicableProductCharacteristic</v>
      </c>
      <c r="AC51" s="13" t="str">
        <f aca="false">IF(ISERROR(FIND("/",R51)),R51,MID(R51, FIND(CHAR(1),SUBSTITUTE(R51,"/",CHAR(1), LEN(R51)-LEN(SUBSTITUTE(R51,"/","")))), LEN(R51)))</f>
        <v>/ram:Description</v>
      </c>
      <c r="AD51" s="14" t="n">
        <f aca="false">COUNTIFS(R$4:R51,AB51)</f>
        <v>1</v>
      </c>
      <c r="AE51" s="49"/>
      <c r="AF51" s="166" t="str">
        <f aca="false">E51</f>
        <v>BT-160</v>
      </c>
      <c r="AG51" s="99" t="n">
        <f aca="false">LEN(AR51)-LEN(SUBSTITUTE(AR51,"/",""))-1</f>
        <v>5</v>
      </c>
      <c r="AH51" s="99" t="str">
        <f aca="false">H51</f>
        <v>1..1</v>
      </c>
      <c r="AI51" s="97" t="s">
        <v>435</v>
      </c>
      <c r="AJ51" s="97" t="s">
        <v>436</v>
      </c>
      <c r="AK51" s="98" t="s">
        <v>437</v>
      </c>
      <c r="AL51" s="98"/>
      <c r="AM51" s="98" t="s">
        <v>4758</v>
      </c>
      <c r="AN51" s="97" t="s">
        <v>4647</v>
      </c>
      <c r="AO51" s="100" t="str">
        <f aca="false">O51</f>
        <v>1..1</v>
      </c>
      <c r="AP51" s="100" t="str">
        <f aca="false">P51</f>
        <v>1..1</v>
      </c>
      <c r="AQ51" s="54" t="str">
        <f aca="false">Q51</f>
        <v>/rsm:CrossIndustryInvoice
/rsm:SupplyChainTradeTransaction
/ram:IncludedSupplyChainTradeLineItem
/ram:SpecifiedTradeProduct
/ram:ApplicableProductCharacteristic
/ram:Description</v>
      </c>
      <c r="AR51" s="109" t="str">
        <f aca="false">R51</f>
        <v>/rsm:CrossIndustryInvoice/rsm:SupplyChainTradeTransaction/ram:IncludedSupplyChainTradeLineItem/ram:SpecifiedTradeProduct/ram:ApplicableProductCharacteristic/ram:Description</v>
      </c>
      <c r="AS51" s="99" t="s">
        <v>121</v>
      </c>
      <c r="AT51" s="10" t="s">
        <v>4639</v>
      </c>
      <c r="AU51" s="99" t="str">
        <f aca="false">U51</f>
        <v>0..n</v>
      </c>
      <c r="AV51" s="99" t="s">
        <v>140</v>
      </c>
      <c r="AW51" s="102"/>
      <c r="AX51" s="6"/>
      <c r="AY51" s="10" t="str">
        <f aca="false">Y51</f>
        <v>EN 16931</v>
      </c>
      <c r="AZ51" s="110" t="str">
        <f aca="false">Z51</f>
        <v>EN 16931</v>
      </c>
      <c r="BA51" s="1"/>
      <c r="BB51" s="49"/>
      <c r="BF51" s="1"/>
      <c r="BG51" s="1"/>
      <c r="BH51" s="1"/>
      <c r="BI51" s="1"/>
      <c r="BJ51" s="1"/>
      <c r="BK51" s="1"/>
      <c r="BL51" s="1"/>
      <c r="BM51" s="1"/>
      <c r="BN51" s="1"/>
      <c r="BO51" s="1"/>
      <c r="BP51" s="1"/>
      <c r="BQ51" s="1"/>
      <c r="BR51" s="1"/>
      <c r="BS51" s="1"/>
      <c r="BT51" s="1"/>
      <c r="BU51" s="1"/>
      <c r="BV51" s="1"/>
      <c r="BW51" s="1"/>
      <c r="BX51" s="1"/>
      <c r="BY51" s="1"/>
      <c r="BZ51" s="1"/>
    </row>
    <row r="52" s="53" customFormat="true" ht="99.75" hidden="false" customHeight="false" outlineLevel="0" collapsed="false">
      <c r="A52" s="58" t="str">
        <f aca="false">IF(LEFT(E52,2)="BG","NO",IF(LEN(E52)-LEN(SUBSTITUTE(E52,"-",""))&gt;1,"NO",IF(E52="EXT","EXT","YES")))</f>
        <v>EXT</v>
      </c>
      <c r="B52" s="58"/>
      <c r="C52" s="58"/>
      <c r="D52" s="168" t="s">
        <v>4705</v>
      </c>
      <c r="E52" s="93" t="s">
        <v>4631</v>
      </c>
      <c r="F52" s="94" t="e">
        <f aca="false">#N/A</f>
        <v>#N/A</v>
      </c>
      <c r="G52" s="95" t="n">
        <f aca="false">LEN(R52)-LEN(SUBSTITUTE(R52,"/",""))-1</f>
        <v>5</v>
      </c>
      <c r="H52" s="95" t="s">
        <v>95</v>
      </c>
      <c r="I52" s="97" t="s">
        <v>4759</v>
      </c>
      <c r="J52" s="97" t="s">
        <v>4760</v>
      </c>
      <c r="K52" s="98"/>
      <c r="L52" s="98"/>
      <c r="M52" s="98"/>
      <c r="N52" s="97"/>
      <c r="O52" s="99" t="s">
        <v>95</v>
      </c>
      <c r="P52" s="100" t="str">
        <f aca="false">O52</f>
        <v>0..1</v>
      </c>
      <c r="Q52" s="9" t="s">
        <v>4761</v>
      </c>
      <c r="R52" s="101" t="s">
        <v>441</v>
      </c>
      <c r="S52" s="99" t="s">
        <v>188</v>
      </c>
      <c r="T52" s="10" t="s">
        <v>4639</v>
      </c>
      <c r="U52" s="95" t="s">
        <v>95</v>
      </c>
      <c r="V52" s="99"/>
      <c r="W52" s="102"/>
      <c r="X52" s="38"/>
      <c r="Y52" s="103" t="s">
        <v>30</v>
      </c>
      <c r="Z52" s="103" t="s">
        <v>30</v>
      </c>
      <c r="AA52" s="49"/>
      <c r="AB52" s="13" t="str">
        <f aca="false">IF(ISERROR(FIND("/",R52)),R52,LEFT(R52,FIND(CHAR(1),SUBSTITUTE(R52,"/",CHAR(1),LEN(R52)-LEN(SUBSTITUTE(R52,"/",""))))-1))</f>
        <v>/rsm:CrossIndustryInvoice/rsm:SupplyChainTradeTransaction/ram:IncludedSupplyChainTradeLineItem/ram:SpecifiedTradeProduct/ram:ApplicableProductCharacteristic</v>
      </c>
      <c r="AC52" s="13" t="str">
        <f aca="false">IF(ISERROR(FIND("/",R52)),R52,MID(R52, FIND(CHAR(1),SUBSTITUTE(R52,"/",CHAR(1), LEN(R52)-LEN(SUBSTITUTE(R52,"/","")))), LEN(R52)))</f>
        <v>/ram:ValueMeasure</v>
      </c>
      <c r="AD52" s="14" t="n">
        <f aca="false">COUNTIFS(R$4:R52,AB52)</f>
        <v>1</v>
      </c>
      <c r="AE52" s="49"/>
      <c r="AF52" s="93" t="str">
        <f aca="false">E52</f>
        <v>EXT</v>
      </c>
      <c r="AG52" s="95" t="n">
        <f aca="false">LEN(AR52)-LEN(SUBSTITUTE(AR52,"/",""))-1</f>
        <v>5</v>
      </c>
      <c r="AH52" s="95" t="str">
        <f aca="false">H52</f>
        <v>0..1</v>
      </c>
      <c r="AI52" s="97" t="s">
        <v>443</v>
      </c>
      <c r="AJ52" s="97"/>
      <c r="AK52" s="98"/>
      <c r="AL52" s="98"/>
      <c r="AM52" s="98"/>
      <c r="AN52" s="97"/>
      <c r="AO52" s="100" t="str">
        <f aca="false">O52</f>
        <v>0..1</v>
      </c>
      <c r="AP52" s="100" t="str">
        <f aca="false">P52</f>
        <v>0..1</v>
      </c>
      <c r="AQ52" s="9" t="str">
        <f aca="false">Q52</f>
        <v>/rsm:CrossIndustryInvoice
/rsm:SupplyChainTradeTransaction
/ram:IncludedSupplyChainTradeLineItem
/ram:SpecifiedTradeProduct
/ram:ApplicableProductCharacteristic
/ram:ValueMeasure</v>
      </c>
      <c r="AR52" s="101" t="str">
        <f aca="false">R52</f>
        <v>/rsm:CrossIndustryInvoice/rsm:SupplyChainTradeTransaction/ram:IncludedSupplyChainTradeLineItem/ram:SpecifiedTradeProduct/ram:ApplicableProductCharacteristic/ram:ValueMeasure</v>
      </c>
      <c r="AS52" s="99" t="s">
        <v>188</v>
      </c>
      <c r="AT52" s="10" t="s">
        <v>4639</v>
      </c>
      <c r="AU52" s="95" t="str">
        <f aca="false">U52</f>
        <v>0..1</v>
      </c>
      <c r="AV52" s="99"/>
      <c r="AW52" s="102"/>
      <c r="AX52" s="6"/>
      <c r="AY52" s="103" t="str">
        <f aca="false">Y52</f>
        <v>EXTENDED</v>
      </c>
      <c r="AZ52" s="180" t="str">
        <f aca="false">Z52</f>
        <v>EXTENDED</v>
      </c>
      <c r="BA52" s="1"/>
      <c r="BB52" s="49"/>
      <c r="BF52" s="1"/>
      <c r="BG52" s="1"/>
      <c r="BH52" s="1"/>
      <c r="BI52" s="1"/>
      <c r="BJ52" s="1"/>
      <c r="BK52" s="1"/>
      <c r="BL52" s="1"/>
      <c r="BM52" s="1"/>
      <c r="BN52" s="1"/>
      <c r="BO52" s="1"/>
      <c r="BP52" s="1"/>
      <c r="BQ52" s="1"/>
      <c r="BR52" s="1"/>
      <c r="BS52" s="1"/>
      <c r="BT52" s="1"/>
      <c r="BU52" s="1"/>
      <c r="BV52" s="1"/>
      <c r="BW52" s="1"/>
      <c r="BX52" s="1"/>
      <c r="BY52" s="1"/>
      <c r="BZ52" s="1"/>
    </row>
    <row r="53" s="53" customFormat="true" ht="102" hidden="false" customHeight="false" outlineLevel="0" collapsed="false">
      <c r="A53" s="58" t="str">
        <f aca="false">IF(LEFT(E53,2)="BG","NO",IF(LEN(E53)-LEN(SUBSTITUTE(E53,"-",""))&gt;1,"NO",IF(E53="EXT","EXT","YES")))</f>
        <v>EXT</v>
      </c>
      <c r="B53" s="58"/>
      <c r="C53" s="58"/>
      <c r="D53" s="168" t="s">
        <v>4705</v>
      </c>
      <c r="E53" s="93" t="s">
        <v>4631</v>
      </c>
      <c r="F53" s="94" t="e">
        <f aca="false">#N/A</f>
        <v>#N/A</v>
      </c>
      <c r="G53" s="95" t="n">
        <f aca="false">LEN(R53)-LEN(SUBSTITUTE(R53,"/",""))-1</f>
        <v>6</v>
      </c>
      <c r="H53" s="95" t="s">
        <v>88</v>
      </c>
      <c r="I53" s="97" t="s">
        <v>4762</v>
      </c>
      <c r="J53" s="97"/>
      <c r="K53" s="98"/>
      <c r="L53" s="98"/>
      <c r="M53" s="98"/>
      <c r="N53" s="97"/>
      <c r="O53" s="99" t="s">
        <v>95</v>
      </c>
      <c r="P53" s="100" t="str">
        <f aca="false">O53</f>
        <v>0..1</v>
      </c>
      <c r="Q53" s="9" t="s">
        <v>4763</v>
      </c>
      <c r="R53" s="101" t="s">
        <v>446</v>
      </c>
      <c r="S53" s="99"/>
      <c r="T53" s="10" t="s">
        <v>858</v>
      </c>
      <c r="U53" s="95" t="s">
        <v>95</v>
      </c>
      <c r="V53" s="99"/>
      <c r="W53" s="102"/>
      <c r="X53" s="38"/>
      <c r="Y53" s="103" t="s">
        <v>30</v>
      </c>
      <c r="Z53" s="103" t="s">
        <v>30</v>
      </c>
      <c r="AA53" s="49"/>
      <c r="AB53" s="13" t="str">
        <f aca="false">IF(ISERROR(FIND("/",R53)),R53,LEFT(R53,FIND(CHAR(1),SUBSTITUTE(R53,"/",CHAR(1),LEN(R53)-LEN(SUBSTITUTE(R53,"/",""))))-1))</f>
        <v>/rsm:CrossIndustryInvoice/rsm:SupplyChainTradeTransaction/ram:IncludedSupplyChainTradeLineItem/ram:SpecifiedTradeProduct/ram:ApplicableProductCharacteristic/ram:ValueMeasure</v>
      </c>
      <c r="AC53" s="13" t="str">
        <f aca="false">IF(ISERROR(FIND("/",R53)),R53,MID(R53, FIND(CHAR(1),SUBSTITUTE(R53,"/",CHAR(1), LEN(R53)-LEN(SUBSTITUTE(R53,"/","")))), LEN(R53)))</f>
        <v>/@unitCode</v>
      </c>
      <c r="AD53" s="14" t="n">
        <f aca="false">COUNTIFS(R$4:R53,AB53)</f>
        <v>1</v>
      </c>
      <c r="AE53" s="49"/>
      <c r="AF53" s="93" t="str">
        <f aca="false">E53</f>
        <v>EXT</v>
      </c>
      <c r="AG53" s="95" t="n">
        <f aca="false">LEN(AR53)-LEN(SUBSTITUTE(AR53,"/",""))-1</f>
        <v>6</v>
      </c>
      <c r="AH53" s="95" t="str">
        <f aca="false">H53</f>
        <v>1..1</v>
      </c>
      <c r="AI53" s="97" t="s">
        <v>447</v>
      </c>
      <c r="AJ53" s="97"/>
      <c r="AK53" s="98"/>
      <c r="AL53" s="98"/>
      <c r="AM53" s="98"/>
      <c r="AN53" s="97"/>
      <c r="AO53" s="100" t="str">
        <f aca="false">O53</f>
        <v>0..1</v>
      </c>
      <c r="AP53" s="100" t="str">
        <f aca="false">P53</f>
        <v>0..1</v>
      </c>
      <c r="AQ53" s="9" t="str">
        <f aca="false">Q53</f>
        <v>/rsm:CrossIndustryInvoice
/rsm:SupplyChainTradeTransaction
/ram:IncludedSupplyChainTradeLineItem
/ram:SpecifiedTradeProduct
/ram:ApplicableProductCharacteristic
/ram:ValueMeasure
/@unitCode</v>
      </c>
      <c r="AR53" s="101" t="str">
        <f aca="false">R53</f>
        <v>/rsm:CrossIndustryInvoice/rsm:SupplyChainTradeTransaction/ram:IncludedSupplyChainTradeLineItem/ram:SpecifiedTradeProduct/ram:ApplicableProductCharacteristic/ram:ValueMeasure/@unitCode</v>
      </c>
      <c r="AS53" s="99"/>
      <c r="AT53" s="10" t="s">
        <v>858</v>
      </c>
      <c r="AU53" s="95" t="str">
        <f aca="false">U53</f>
        <v>0..1</v>
      </c>
      <c r="AV53" s="99"/>
      <c r="AW53" s="102"/>
      <c r="AX53" s="6"/>
      <c r="AY53" s="103" t="str">
        <f aca="false">Y53</f>
        <v>EXTENDED</v>
      </c>
      <c r="AZ53" s="180" t="str">
        <f aca="false">Z53</f>
        <v>EXTENDED</v>
      </c>
      <c r="BA53" s="1"/>
      <c r="BB53" s="49"/>
      <c r="BF53" s="1"/>
      <c r="BG53" s="1"/>
      <c r="BH53" s="1"/>
      <c r="BI53" s="1"/>
      <c r="BJ53" s="1"/>
      <c r="BK53" s="1"/>
      <c r="BL53" s="1"/>
      <c r="BM53" s="1"/>
      <c r="BN53" s="1"/>
      <c r="BO53" s="1"/>
      <c r="BP53" s="1"/>
      <c r="BQ53" s="1"/>
      <c r="BR53" s="1"/>
      <c r="BS53" s="1"/>
      <c r="BT53" s="1"/>
      <c r="BU53" s="1"/>
      <c r="BV53" s="1"/>
      <c r="BW53" s="1"/>
      <c r="BX53" s="1"/>
      <c r="BY53" s="1"/>
      <c r="BZ53" s="1"/>
    </row>
    <row r="54" s="53" customFormat="true" ht="99.75" hidden="false" customHeight="false" outlineLevel="0" collapsed="false">
      <c r="A54" s="58" t="str">
        <f aca="false">IF(LEFT(E54,2)="BG","NO",IF(LEN(E54)-LEN(SUBSTITUTE(E54,"-",""))&gt;1,"NO",IF(E54="EXT","EXT","YES")))</f>
        <v>YES</v>
      </c>
      <c r="B54" s="58"/>
      <c r="C54" s="58"/>
      <c r="D54" s="165" t="s">
        <v>4705</v>
      </c>
      <c r="E54" s="166" t="s">
        <v>448</v>
      </c>
      <c r="F54" s="167" t="s">
        <v>448</v>
      </c>
      <c r="G54" s="99" t="n">
        <f aca="false">LEN(R54)-LEN(SUBSTITUTE(R54,"/",""))-1</f>
        <v>5</v>
      </c>
      <c r="H54" s="99" t="s">
        <v>88</v>
      </c>
      <c r="I54" s="97" t="s">
        <v>449</v>
      </c>
      <c r="J54" s="97" t="s">
        <v>450</v>
      </c>
      <c r="K54" s="98" t="s">
        <v>4764</v>
      </c>
      <c r="L54" s="98"/>
      <c r="M54" s="98" t="s">
        <v>4765</v>
      </c>
      <c r="N54" s="97" t="s">
        <v>119</v>
      </c>
      <c r="O54" s="99" t="s">
        <v>88</v>
      </c>
      <c r="P54" s="100" t="str">
        <f aca="false">O54</f>
        <v>1..1</v>
      </c>
      <c r="Q54" s="54" t="s">
        <v>4766</v>
      </c>
      <c r="R54" s="109" t="s">
        <v>452</v>
      </c>
      <c r="S54" s="99" t="s">
        <v>121</v>
      </c>
      <c r="T54" s="10" t="s">
        <v>4639</v>
      </c>
      <c r="U54" s="99" t="s">
        <v>112</v>
      </c>
      <c r="V54" s="99" t="s">
        <v>453</v>
      </c>
      <c r="W54" s="102"/>
      <c r="X54" s="38"/>
      <c r="Y54" s="10" t="s">
        <v>27</v>
      </c>
      <c r="Z54" s="110" t="s">
        <v>27</v>
      </c>
      <c r="AA54" s="49"/>
      <c r="AB54" s="13" t="str">
        <f aca="false">IF(ISERROR(FIND("/",R54)),R54,LEFT(R54,FIND(CHAR(1),SUBSTITUTE(R54,"/",CHAR(1),LEN(R54)-LEN(SUBSTITUTE(R54,"/",""))))-1))</f>
        <v>/rsm:CrossIndustryInvoice/rsm:SupplyChainTradeTransaction/ram:IncludedSupplyChainTradeLineItem/ram:SpecifiedTradeProduct/ram:ApplicableProductCharacteristic</v>
      </c>
      <c r="AC54" s="13" t="str">
        <f aca="false">IF(ISERROR(FIND("/",R54)),R54,MID(R54, FIND(CHAR(1),SUBSTITUTE(R54,"/",CHAR(1), LEN(R54)-LEN(SUBSTITUTE(R54,"/","")))), LEN(R54)))</f>
        <v>/ram:Value</v>
      </c>
      <c r="AD54" s="14" t="n">
        <f aca="false">COUNTIFS(R$4:R54,AB54)</f>
        <v>1</v>
      </c>
      <c r="AE54" s="49"/>
      <c r="AF54" s="166" t="str">
        <f aca="false">E54</f>
        <v>BT-161</v>
      </c>
      <c r="AG54" s="99" t="n">
        <f aca="false">LEN(AR54)-LEN(SUBSTITUTE(AR54,"/",""))-1</f>
        <v>5</v>
      </c>
      <c r="AH54" s="99" t="str">
        <f aca="false">H54</f>
        <v>1..1</v>
      </c>
      <c r="AI54" s="97" t="s">
        <v>454</v>
      </c>
      <c r="AJ54" s="97" t="s">
        <v>455</v>
      </c>
      <c r="AK54" s="98" t="s">
        <v>456</v>
      </c>
      <c r="AL54" s="98"/>
      <c r="AM54" s="98" t="s">
        <v>4758</v>
      </c>
      <c r="AN54" s="97" t="s">
        <v>4647</v>
      </c>
      <c r="AO54" s="100" t="str">
        <f aca="false">O54</f>
        <v>1..1</v>
      </c>
      <c r="AP54" s="100" t="str">
        <f aca="false">P54</f>
        <v>1..1</v>
      </c>
      <c r="AQ54" s="54" t="str">
        <f aca="false">Q54</f>
        <v>/rsm:CrossIndustryInvoice
/rsm:SupplyChainTradeTransaction
/ram:IncludedSupplyChainTradeLineItem
/ram:SpecifiedTradeProduct
/ram:ApplicableProductCharacteristic
/ram:Value</v>
      </c>
      <c r="AR54" s="109" t="str">
        <f aca="false">R54</f>
        <v>/rsm:CrossIndustryInvoice/rsm:SupplyChainTradeTransaction/ram:IncludedSupplyChainTradeLineItem/ram:SpecifiedTradeProduct/ram:ApplicableProductCharacteristic/ram:Value</v>
      </c>
      <c r="AS54" s="99" t="s">
        <v>121</v>
      </c>
      <c r="AT54" s="10" t="s">
        <v>4639</v>
      </c>
      <c r="AU54" s="99" t="str">
        <f aca="false">U54</f>
        <v>0..n</v>
      </c>
      <c r="AV54" s="99" t="s">
        <v>453</v>
      </c>
      <c r="AW54" s="102"/>
      <c r="AX54" s="6"/>
      <c r="AY54" s="10" t="str">
        <f aca="false">Y54</f>
        <v>EN 16931</v>
      </c>
      <c r="AZ54" s="10" t="str">
        <f aca="false">Z54</f>
        <v>EN 16931</v>
      </c>
      <c r="BA54" s="1"/>
      <c r="BB54" s="49"/>
      <c r="BF54" s="1"/>
      <c r="BG54" s="1"/>
      <c r="BH54" s="1"/>
      <c r="BI54" s="1"/>
      <c r="BJ54" s="1"/>
      <c r="BK54" s="1"/>
      <c r="BL54" s="1"/>
      <c r="BM54" s="1"/>
      <c r="BN54" s="1"/>
      <c r="BO54" s="1"/>
      <c r="BP54" s="1"/>
      <c r="BQ54" s="1"/>
      <c r="BR54" s="1"/>
      <c r="BS54" s="1"/>
      <c r="BT54" s="1"/>
      <c r="BU54" s="1"/>
      <c r="BV54" s="1"/>
      <c r="BW54" s="1"/>
      <c r="BX54" s="1"/>
      <c r="BY54" s="1"/>
      <c r="BZ54" s="1"/>
    </row>
    <row r="55" s="53" customFormat="true" ht="76.5" hidden="false" customHeight="false" outlineLevel="0" collapsed="false">
      <c r="A55" s="58" t="str">
        <f aca="false">IF(LEFT(E55,2)="BG","NO",IF(LEN(E55)-LEN(SUBSTITUTE(E55,"-",""))&gt;1,"NO",IF(E55="EXT","EXT","YES")))</f>
        <v>NO</v>
      </c>
      <c r="B55" s="58"/>
      <c r="C55" s="58"/>
      <c r="D55" s="165" t="s">
        <v>4705</v>
      </c>
      <c r="E55" s="170" t="s">
        <v>457</v>
      </c>
      <c r="F55" s="171" t="e">
        <f aca="false">#N/A</f>
        <v>#N/A</v>
      </c>
      <c r="G55" s="172" t="n">
        <f aca="false">LEN(R55)-LEN(SUBSTITUTE(R55,"/",""))-1</f>
        <v>4</v>
      </c>
      <c r="H55" s="172" t="s">
        <v>112</v>
      </c>
      <c r="I55" s="181" t="s">
        <v>4767</v>
      </c>
      <c r="J55" s="173"/>
      <c r="K55" s="174"/>
      <c r="L55" s="174"/>
      <c r="M55" s="174"/>
      <c r="N55" s="173"/>
      <c r="O55" s="175" t="s">
        <v>112</v>
      </c>
      <c r="P55" s="175" t="str">
        <f aca="false">O55</f>
        <v>0..n</v>
      </c>
      <c r="Q55" s="176" t="s">
        <v>4768</v>
      </c>
      <c r="R55" s="177" t="s">
        <v>459</v>
      </c>
      <c r="S55" s="172"/>
      <c r="T55" s="178" t="s">
        <v>4629</v>
      </c>
      <c r="U55" s="172" t="s">
        <v>112</v>
      </c>
      <c r="V55" s="172"/>
      <c r="W55" s="179"/>
      <c r="X55" s="38"/>
      <c r="Y55" s="178" t="s">
        <v>27</v>
      </c>
      <c r="Z55" s="178" t="s">
        <v>27</v>
      </c>
      <c r="AA55" s="49"/>
      <c r="AB55" s="13" t="str">
        <f aca="false">IF(ISERROR(FIND("/",R55)),R55,LEFT(R55,FIND(CHAR(1),SUBSTITUTE(R55,"/",CHAR(1),LEN(R55)-LEN(SUBSTITUTE(R55,"/",""))))-1))</f>
        <v>/rsm:CrossIndustryInvoice/rsm:SupplyChainTradeTransaction/ram:IncludedSupplyChainTradeLineItem/ram:SpecifiedTradeProduct</v>
      </c>
      <c r="AC55" s="13" t="str">
        <f aca="false">IF(ISERROR(FIND("/",R55)),R55,MID(R55, FIND(CHAR(1),SUBSTITUTE(R55,"/",CHAR(1), LEN(R55)-LEN(SUBSTITUTE(R55,"/","")))), LEN(R55)))</f>
        <v>/ram:DesignatedProductClassification</v>
      </c>
      <c r="AD55" s="14" t="n">
        <f aca="false">COUNTIFS(R$4:R55,AB55)</f>
        <v>1</v>
      </c>
      <c r="AE55" s="49"/>
      <c r="AF55" s="170" t="str">
        <f aca="false">E55</f>
        <v>BT-158-00</v>
      </c>
      <c r="AG55" s="172" t="n">
        <f aca="false">LEN(AR55)-LEN(SUBSTITUTE(AR55,"/",""))-1</f>
        <v>4</v>
      </c>
      <c r="AH55" s="172" t="str">
        <f aca="false">H55</f>
        <v>0..n</v>
      </c>
      <c r="AI55" s="181" t="s">
        <v>4767</v>
      </c>
      <c r="AJ55" s="173"/>
      <c r="AK55" s="174"/>
      <c r="AL55" s="174"/>
      <c r="AM55" s="174"/>
      <c r="AN55" s="173"/>
      <c r="AO55" s="172" t="str">
        <f aca="false">O55</f>
        <v>0..n</v>
      </c>
      <c r="AP55" s="172" t="str">
        <f aca="false">P55</f>
        <v>0..n</v>
      </c>
      <c r="AQ55" s="176" t="str">
        <f aca="false">Q55</f>
        <v>/rsm:CrossIndustryInvoice
/rsm:SupplyChainTradeTransaction
/ram:IncludedSupplyChainTradeLineItem
/ram:SpecifiedTradeProduct
/ram:DesignatedProductClassification</v>
      </c>
      <c r="AR55" s="177" t="str">
        <f aca="false">R55</f>
        <v>/rsm:CrossIndustryInvoice/rsm:SupplyChainTradeTransaction/ram:IncludedSupplyChainTradeLineItem/ram:SpecifiedTradeProduct/ram:DesignatedProductClassification</v>
      </c>
      <c r="AS55" s="172"/>
      <c r="AT55" s="178" t="s">
        <v>4629</v>
      </c>
      <c r="AU55" s="172" t="str">
        <f aca="false">U55</f>
        <v>0..n</v>
      </c>
      <c r="AV55" s="172"/>
      <c r="AW55" s="179"/>
      <c r="AX55" s="6"/>
      <c r="AY55" s="178" t="str">
        <f aca="false">Y55</f>
        <v>EN 16931</v>
      </c>
      <c r="AZ55" s="182" t="str">
        <f aca="false">Z55</f>
        <v>EN 16931</v>
      </c>
      <c r="BA55" s="1"/>
      <c r="BB55" s="49"/>
      <c r="BF55" s="1"/>
      <c r="BG55" s="1"/>
      <c r="BH55" s="1"/>
      <c r="BI55" s="1"/>
      <c r="BJ55" s="1"/>
      <c r="BK55" s="1"/>
      <c r="BL55" s="1"/>
      <c r="BM55" s="1"/>
      <c r="BN55" s="1"/>
      <c r="BO55" s="1"/>
      <c r="BP55" s="1"/>
      <c r="BQ55" s="1"/>
      <c r="BR55" s="1"/>
      <c r="BS55" s="1"/>
      <c r="BT55" s="1"/>
      <c r="BU55" s="1"/>
      <c r="BV55" s="1"/>
      <c r="BW55" s="1"/>
      <c r="BX55" s="1"/>
      <c r="BY55" s="1"/>
      <c r="BZ55" s="1"/>
    </row>
    <row r="56" s="53" customFormat="true" ht="99.75" hidden="false" customHeight="false" outlineLevel="0" collapsed="false">
      <c r="A56" s="58" t="str">
        <f aca="false">IF(LEFT(E56,2)="BG","NO",IF(LEN(E56)-LEN(SUBSTITUTE(E56,"-",""))&gt;1,"NO",IF(E56="EXT","EXT","YES")))</f>
        <v>YES</v>
      </c>
      <c r="B56" s="58"/>
      <c r="C56" s="58"/>
      <c r="D56" s="165" t="s">
        <v>4705</v>
      </c>
      <c r="E56" s="166" t="s">
        <v>461</v>
      </c>
      <c r="F56" s="167" t="s">
        <v>461</v>
      </c>
      <c r="G56" s="99" t="n">
        <f aca="false">LEN(R56)-LEN(SUBSTITUTE(R56,"/",""))-1</f>
        <v>5</v>
      </c>
      <c r="H56" s="99" t="s">
        <v>112</v>
      </c>
      <c r="I56" s="97" t="s">
        <v>4769</v>
      </c>
      <c r="J56" s="97" t="s">
        <v>4770</v>
      </c>
      <c r="K56" s="98" t="s">
        <v>4771</v>
      </c>
      <c r="L56" s="98"/>
      <c r="M56" s="98" t="s">
        <v>4772</v>
      </c>
      <c r="N56" s="97" t="s">
        <v>137</v>
      </c>
      <c r="O56" s="99" t="s">
        <v>95</v>
      </c>
      <c r="P56" s="100" t="str">
        <f aca="false">O56</f>
        <v>0..1</v>
      </c>
      <c r="Q56" s="54" t="s">
        <v>4773</v>
      </c>
      <c r="R56" s="109" t="s">
        <v>465</v>
      </c>
      <c r="S56" s="99" t="s">
        <v>139</v>
      </c>
      <c r="T56" s="10" t="s">
        <v>4639</v>
      </c>
      <c r="U56" s="99" t="s">
        <v>95</v>
      </c>
      <c r="V56" s="99"/>
      <c r="W56" s="102"/>
      <c r="X56" s="38"/>
      <c r="Y56" s="10" t="s">
        <v>27</v>
      </c>
      <c r="Z56" s="110" t="s">
        <v>27</v>
      </c>
      <c r="AA56" s="49"/>
      <c r="AB56" s="13" t="str">
        <f aca="false">IF(ISERROR(FIND("/",R56)),R56,LEFT(R56,FIND(CHAR(1),SUBSTITUTE(R56,"/",CHAR(1),LEN(R56)-LEN(SUBSTITUTE(R56,"/",""))))-1))</f>
        <v>/rsm:CrossIndustryInvoice/rsm:SupplyChainTradeTransaction/ram:IncludedSupplyChainTradeLineItem/ram:SpecifiedTradeProduct/ram:DesignatedProductClassification</v>
      </c>
      <c r="AC56" s="13" t="str">
        <f aca="false">IF(ISERROR(FIND("/",R56)),R56,MID(R56, FIND(CHAR(1),SUBSTITUTE(R56,"/",CHAR(1), LEN(R56)-LEN(SUBSTITUTE(R56,"/","")))), LEN(R56)))</f>
        <v>/ram:ClassCode</v>
      </c>
      <c r="AD56" s="14" t="n">
        <f aca="false">COUNTIFS(R$4:R56,AB56)</f>
        <v>1</v>
      </c>
      <c r="AE56" s="49"/>
      <c r="AF56" s="166" t="str">
        <f aca="false">E56</f>
        <v>BT-158</v>
      </c>
      <c r="AG56" s="99" t="n">
        <f aca="false">LEN(AR56)-LEN(SUBSTITUTE(AR56,"/",""))-1</f>
        <v>5</v>
      </c>
      <c r="AH56" s="99" t="str">
        <f aca="false">H56</f>
        <v>0..n</v>
      </c>
      <c r="AI56" s="97" t="s">
        <v>466</v>
      </c>
      <c r="AJ56" s="97" t="s">
        <v>467</v>
      </c>
      <c r="AK56" s="98" t="s">
        <v>468</v>
      </c>
      <c r="AL56" s="98"/>
      <c r="AM56" s="98" t="s">
        <v>4774</v>
      </c>
      <c r="AN56" s="97" t="s">
        <v>2190</v>
      </c>
      <c r="AO56" s="100" t="str">
        <f aca="false">O56</f>
        <v>0..1</v>
      </c>
      <c r="AP56" s="100" t="str">
        <f aca="false">P56</f>
        <v>0..1</v>
      </c>
      <c r="AQ56" s="54" t="str">
        <f aca="false">Q56</f>
        <v>/rsm:CrossIndustryInvoice
/rsm:SupplyChainTradeTransaction
/ram:IncludedSupplyChainTradeLineItem
/ram:SpecifiedTradeProduct
/ram:DesignatedProductClassification
/ram:ClassCode</v>
      </c>
      <c r="AR56" s="109" t="str">
        <f aca="false">R56</f>
        <v>/rsm:CrossIndustryInvoice/rsm:SupplyChainTradeTransaction/ram:IncludedSupplyChainTradeLineItem/ram:SpecifiedTradeProduct/ram:DesignatedProductClassification/ram:ClassCode</v>
      </c>
      <c r="AS56" s="99" t="s">
        <v>139</v>
      </c>
      <c r="AT56" s="10" t="s">
        <v>4639</v>
      </c>
      <c r="AU56" s="99" t="str">
        <f aca="false">U56</f>
        <v>0..1</v>
      </c>
      <c r="AV56" s="99"/>
      <c r="AW56" s="102"/>
      <c r="AX56" s="6"/>
      <c r="AY56" s="10" t="str">
        <f aca="false">Y56</f>
        <v>EN 16931</v>
      </c>
      <c r="AZ56" s="10" t="str">
        <f aca="false">Z56</f>
        <v>EN 16931</v>
      </c>
      <c r="BA56" s="1"/>
      <c r="BB56" s="49"/>
      <c r="BF56" s="1"/>
      <c r="BG56" s="1"/>
      <c r="BH56" s="1"/>
      <c r="BI56" s="1"/>
      <c r="BJ56" s="1"/>
      <c r="BK56" s="1"/>
      <c r="BL56" s="1"/>
      <c r="BM56" s="1"/>
      <c r="BN56" s="1"/>
      <c r="BO56" s="1"/>
      <c r="BP56" s="1"/>
      <c r="BQ56" s="1"/>
      <c r="BR56" s="1"/>
      <c r="BS56" s="1"/>
      <c r="BT56" s="1"/>
      <c r="BU56" s="1"/>
      <c r="BV56" s="1"/>
      <c r="BW56" s="1"/>
      <c r="BX56" s="1"/>
      <c r="BY56" s="1"/>
      <c r="BZ56" s="1"/>
    </row>
    <row r="57" s="53" customFormat="true" ht="102" hidden="false" customHeight="false" outlineLevel="0" collapsed="false">
      <c r="A57" s="58" t="str">
        <f aca="false">IF(LEFT(E57,2)="BG","NO",IF(LEN(E57)-LEN(SUBSTITUTE(E57,"-",""))&gt;1,"NO",IF(E57="EXT","EXT","YES")))</f>
        <v>NO</v>
      </c>
      <c r="B57" s="58"/>
      <c r="C57" s="58"/>
      <c r="D57" s="165" t="s">
        <v>4705</v>
      </c>
      <c r="E57" s="166" t="s">
        <v>469</v>
      </c>
      <c r="F57" s="167" t="s">
        <v>469</v>
      </c>
      <c r="G57" s="99" t="n">
        <f aca="false">LEN(R57)-LEN(SUBSTITUTE(R57,"/",""))-1</f>
        <v>6</v>
      </c>
      <c r="H57" s="99" t="s">
        <v>88</v>
      </c>
      <c r="I57" s="139" t="s">
        <v>355</v>
      </c>
      <c r="J57" s="97" t="s">
        <v>4775</v>
      </c>
      <c r="K57" s="98" t="s">
        <v>4776</v>
      </c>
      <c r="L57" s="98"/>
      <c r="M57" s="98"/>
      <c r="N57" s="97"/>
      <c r="O57" s="99" t="s">
        <v>88</v>
      </c>
      <c r="P57" s="100" t="str">
        <f aca="false">O57</f>
        <v>1..1</v>
      </c>
      <c r="Q57" s="54" t="s">
        <v>4777</v>
      </c>
      <c r="R57" s="109" t="s">
        <v>472</v>
      </c>
      <c r="S57" s="99" t="s">
        <v>360</v>
      </c>
      <c r="T57" s="10" t="s">
        <v>858</v>
      </c>
      <c r="U57" s="99" t="s">
        <v>95</v>
      </c>
      <c r="V57" s="99" t="s">
        <v>177</v>
      </c>
      <c r="W57" s="102"/>
      <c r="X57" s="38"/>
      <c r="Y57" s="10" t="s">
        <v>27</v>
      </c>
      <c r="Z57" s="110" t="s">
        <v>27</v>
      </c>
      <c r="AA57" s="49"/>
      <c r="AB57" s="13" t="str">
        <f aca="false">IF(ISERROR(FIND("/",R57)),R57,LEFT(R57,FIND(CHAR(1),SUBSTITUTE(R57,"/",CHAR(1),LEN(R57)-LEN(SUBSTITUTE(R57,"/",""))))-1))</f>
        <v>/rsm:CrossIndustryInvoice/rsm:SupplyChainTradeTransaction/ram:IncludedSupplyChainTradeLineItem/ram:SpecifiedTradeProduct/ram:DesignatedProductClassification/ram:ClassCode</v>
      </c>
      <c r="AC57" s="13" t="str">
        <f aca="false">IF(ISERROR(FIND("/",R57)),R57,MID(R57, FIND(CHAR(1),SUBSTITUTE(R57,"/",CHAR(1), LEN(R57)-LEN(SUBSTITUTE(R57,"/","")))), LEN(R57)))</f>
        <v>/@listID</v>
      </c>
      <c r="AD57" s="14" t="n">
        <f aca="false">COUNTIFS(R$4:R57,AB57)</f>
        <v>1</v>
      </c>
      <c r="AE57" s="49"/>
      <c r="AF57" s="166" t="str">
        <f aca="false">E57</f>
        <v>BT-158-1</v>
      </c>
      <c r="AG57" s="99" t="n">
        <f aca="false">LEN(AR57)-LEN(SUBSTITUTE(AR57,"/",""))-1</f>
        <v>6</v>
      </c>
      <c r="AH57" s="99" t="str">
        <f aca="false">H57</f>
        <v>1..1</v>
      </c>
      <c r="AI57" s="139" t="s">
        <v>361</v>
      </c>
      <c r="AJ57" s="97" t="s">
        <v>473</v>
      </c>
      <c r="AK57" s="98" t="s">
        <v>474</v>
      </c>
      <c r="AL57" s="98"/>
      <c r="AM57" s="98"/>
      <c r="AN57" s="97"/>
      <c r="AO57" s="100" t="str">
        <f aca="false">O57</f>
        <v>1..1</v>
      </c>
      <c r="AP57" s="100" t="str">
        <f aca="false">P57</f>
        <v>1..1</v>
      </c>
      <c r="AQ57" s="54" t="str">
        <f aca="false">Q57</f>
        <v>/rsm:CrossIndustryInvoice
/rsm:SupplyChainTradeTransaction
/ram:IncludedSupplyChainTradeLineItem
/ram:SpecifiedTradeProduct
/ram:DesignatedProductClassification
/ram:ClassCode
/@listID</v>
      </c>
      <c r="AR57" s="109" t="str">
        <f aca="false">R57</f>
        <v>/rsm:CrossIndustryInvoice/rsm:SupplyChainTradeTransaction/ram:IncludedSupplyChainTradeLineItem/ram:SpecifiedTradeProduct/ram:DesignatedProductClassification/ram:ClassCode/@listID</v>
      </c>
      <c r="AS57" s="99" t="s">
        <v>360</v>
      </c>
      <c r="AT57" s="10" t="s">
        <v>858</v>
      </c>
      <c r="AU57" s="99" t="str">
        <f aca="false">U57</f>
        <v>0..1</v>
      </c>
      <c r="AV57" s="99" t="s">
        <v>177</v>
      </c>
      <c r="AW57" s="102"/>
      <c r="AX57" s="6"/>
      <c r="AY57" s="10" t="str">
        <f aca="false">Y57</f>
        <v>EN 16931</v>
      </c>
      <c r="AZ57" s="10" t="str">
        <f aca="false">Z57</f>
        <v>EN 16931</v>
      </c>
      <c r="BA57" s="1"/>
      <c r="BB57" s="49"/>
      <c r="BF57" s="1"/>
      <c r="BG57" s="1"/>
      <c r="BH57" s="1"/>
      <c r="BI57" s="1"/>
      <c r="BJ57" s="1"/>
      <c r="BK57" s="1"/>
      <c r="BL57" s="1"/>
      <c r="BM57" s="1"/>
      <c r="BN57" s="1"/>
      <c r="BO57" s="1"/>
      <c r="BP57" s="1"/>
      <c r="BQ57" s="1"/>
      <c r="BR57" s="1"/>
      <c r="BS57" s="1"/>
      <c r="BT57" s="1"/>
      <c r="BU57" s="1"/>
      <c r="BV57" s="1"/>
      <c r="BW57" s="1"/>
      <c r="BX57" s="1"/>
      <c r="BY57" s="1"/>
      <c r="BZ57" s="1"/>
    </row>
    <row r="58" s="53" customFormat="true" ht="102" hidden="false" customHeight="false" outlineLevel="0" collapsed="false">
      <c r="A58" s="58" t="str">
        <f aca="false">IF(LEFT(E58,2)="BG","NO",IF(LEN(E58)-LEN(SUBSTITUTE(E58,"-",""))&gt;1,"NO",IF(E58="EXT","EXT","YES")))</f>
        <v>NO</v>
      </c>
      <c r="B58" s="58"/>
      <c r="C58" s="58"/>
      <c r="D58" s="165" t="s">
        <v>4705</v>
      </c>
      <c r="E58" s="166" t="s">
        <v>475</v>
      </c>
      <c r="F58" s="167" t="s">
        <v>475</v>
      </c>
      <c r="G58" s="99" t="n">
        <f aca="false">LEN(R58)-LEN(SUBSTITUTE(R58,"/",""))-1</f>
        <v>6</v>
      </c>
      <c r="H58" s="99" t="s">
        <v>95</v>
      </c>
      <c r="I58" s="139" t="s">
        <v>4778</v>
      </c>
      <c r="J58" s="97" t="s">
        <v>4778</v>
      </c>
      <c r="K58" s="98"/>
      <c r="L58" s="98"/>
      <c r="M58" s="98"/>
      <c r="N58" s="97"/>
      <c r="O58" s="99" t="s">
        <v>95</v>
      </c>
      <c r="P58" s="100" t="str">
        <f aca="false">O58</f>
        <v>0..1</v>
      </c>
      <c r="Q58" s="54" t="s">
        <v>4779</v>
      </c>
      <c r="R58" s="109" t="s">
        <v>478</v>
      </c>
      <c r="S58" s="99" t="s">
        <v>360</v>
      </c>
      <c r="T58" s="10" t="s">
        <v>858</v>
      </c>
      <c r="U58" s="99" t="s">
        <v>95</v>
      </c>
      <c r="V58" s="99"/>
      <c r="W58" s="102"/>
      <c r="X58" s="38"/>
      <c r="Y58" s="10" t="s">
        <v>27</v>
      </c>
      <c r="Z58" s="110" t="s">
        <v>27</v>
      </c>
      <c r="AA58" s="49"/>
      <c r="AB58" s="13" t="str">
        <f aca="false">IF(ISERROR(FIND("/",R58)),R58,LEFT(R58,FIND(CHAR(1),SUBSTITUTE(R58,"/",CHAR(1),LEN(R58)-LEN(SUBSTITUTE(R58,"/",""))))-1))</f>
        <v>/rsm:CrossIndustryInvoice/rsm:SupplyChainTradeTransaction/ram:IncludedSupplyChainTradeLineItem/ram:SpecifiedTradeProduct/ram:DesignatedProductClassification/ram:ClassCode</v>
      </c>
      <c r="AC58" s="13" t="str">
        <f aca="false">IF(ISERROR(FIND("/",R58)),R58,MID(R58, FIND(CHAR(1),SUBSTITUTE(R58,"/",CHAR(1), LEN(R58)-LEN(SUBSTITUTE(R58,"/","")))), LEN(R58)))</f>
        <v>/@listVersionID</v>
      </c>
      <c r="AD58" s="14" t="n">
        <f aca="false">COUNTIFS(R$4:R58,AB58)</f>
        <v>1</v>
      </c>
      <c r="AE58" s="49"/>
      <c r="AF58" s="166" t="str">
        <f aca="false">E58</f>
        <v>BT-158-2</v>
      </c>
      <c r="AG58" s="99" t="n">
        <f aca="false">LEN(AR58)-LEN(SUBSTITUTE(AR58,"/",""))-1</f>
        <v>6</v>
      </c>
      <c r="AH58" s="99" t="str">
        <f aca="false">H58</f>
        <v>0..1</v>
      </c>
      <c r="AI58" s="139" t="s">
        <v>479</v>
      </c>
      <c r="AJ58" s="97" t="s">
        <v>480</v>
      </c>
      <c r="AK58" s="98"/>
      <c r="AL58" s="98"/>
      <c r="AM58" s="98"/>
      <c r="AN58" s="97"/>
      <c r="AO58" s="100" t="str">
        <f aca="false">O58</f>
        <v>0..1</v>
      </c>
      <c r="AP58" s="100" t="str">
        <f aca="false">P58</f>
        <v>0..1</v>
      </c>
      <c r="AQ58" s="54" t="str">
        <f aca="false">Q58</f>
        <v>/rsm:CrossIndustryInvoice
/rsm:SupplyChainTradeTransaction
/ram:IncludedSupplyChainTradeLineItem
/ram:SpecifiedTradeProduct
/ram:DesignatedProductClassification
/ram:ClassCode
/@listVersionID</v>
      </c>
      <c r="AR58" s="109" t="str">
        <f aca="false">R58</f>
        <v>/rsm:CrossIndustryInvoice/rsm:SupplyChainTradeTransaction/ram:IncludedSupplyChainTradeLineItem/ram:SpecifiedTradeProduct/ram:DesignatedProductClassification/ram:ClassCode/@listVersionID</v>
      </c>
      <c r="AS58" s="99" t="s">
        <v>360</v>
      </c>
      <c r="AT58" s="10" t="s">
        <v>858</v>
      </c>
      <c r="AU58" s="99" t="str">
        <f aca="false">U58</f>
        <v>0..1</v>
      </c>
      <c r="AV58" s="99"/>
      <c r="AW58" s="102"/>
      <c r="AX58" s="6"/>
      <c r="AY58" s="10" t="str">
        <f aca="false">Y58</f>
        <v>EN 16931</v>
      </c>
      <c r="AZ58" s="10" t="str">
        <f aca="false">Z58</f>
        <v>EN 16931</v>
      </c>
      <c r="BA58" s="1"/>
      <c r="BB58" s="49"/>
      <c r="BF58" s="1"/>
      <c r="BG58" s="1"/>
      <c r="BH58" s="1"/>
      <c r="BI58" s="1"/>
      <c r="BJ58" s="1"/>
      <c r="BK58" s="1"/>
      <c r="BL58" s="1"/>
      <c r="BM58" s="1"/>
      <c r="BN58" s="1"/>
      <c r="BO58" s="1"/>
      <c r="BP58" s="1"/>
      <c r="BQ58" s="1"/>
      <c r="BR58" s="1"/>
      <c r="BS58" s="1"/>
      <c r="BT58" s="1"/>
      <c r="BU58" s="1"/>
      <c r="BV58" s="1"/>
      <c r="BW58" s="1"/>
      <c r="BX58" s="1"/>
      <c r="BY58" s="1"/>
      <c r="BZ58" s="1"/>
    </row>
    <row r="59" s="53" customFormat="true" ht="99.75" hidden="false" customHeight="false" outlineLevel="0" collapsed="false">
      <c r="A59" s="58" t="str">
        <f aca="false">IF(LEFT(E59,2)="BG","NO",IF(LEN(E59)-LEN(SUBSTITUTE(E59,"-",""))&gt;1,"NO",IF(E59="EXT","EXT","YES")))</f>
        <v>EXT</v>
      </c>
      <c r="B59" s="58"/>
      <c r="C59" s="58"/>
      <c r="D59" s="168" t="s">
        <v>4705</v>
      </c>
      <c r="E59" s="93" t="s">
        <v>4631</v>
      </c>
      <c r="F59" s="94" t="e">
        <f aca="false">#N/A</f>
        <v>#N/A</v>
      </c>
      <c r="G59" s="95" t="n">
        <f aca="false">LEN(R59)-LEN(SUBSTITUTE(R59,"/",""))-1</f>
        <v>5</v>
      </c>
      <c r="H59" s="95" t="s">
        <v>95</v>
      </c>
      <c r="I59" s="97" t="s">
        <v>4780</v>
      </c>
      <c r="J59" s="97"/>
      <c r="K59" s="98"/>
      <c r="L59" s="98"/>
      <c r="M59" s="98"/>
      <c r="N59" s="97"/>
      <c r="O59" s="99" t="s">
        <v>95</v>
      </c>
      <c r="P59" s="100" t="str">
        <f aca="false">O59</f>
        <v>0..1</v>
      </c>
      <c r="Q59" s="9" t="s">
        <v>4781</v>
      </c>
      <c r="R59" s="101" t="s">
        <v>484</v>
      </c>
      <c r="S59" s="99" t="s">
        <v>121</v>
      </c>
      <c r="T59" s="10" t="s">
        <v>4639</v>
      </c>
      <c r="U59" s="95" t="s">
        <v>112</v>
      </c>
      <c r="V59" s="99"/>
      <c r="W59" s="102"/>
      <c r="X59" s="38"/>
      <c r="Y59" s="103" t="s">
        <v>30</v>
      </c>
      <c r="Z59" s="103" t="s">
        <v>30</v>
      </c>
      <c r="AA59" s="49"/>
      <c r="AB59" s="13" t="str">
        <f aca="false">IF(ISERROR(FIND("/",R59)),R59,LEFT(R59,FIND(CHAR(1),SUBSTITUTE(R59,"/",CHAR(1),LEN(R59)-LEN(SUBSTITUTE(R59,"/",""))))-1))</f>
        <v>/rsm:CrossIndustryInvoice/rsm:SupplyChainTradeTransaction/ram:IncludedSupplyChainTradeLineItem/ram:SpecifiedTradeProduct/ram:DesignatedProductClassification</v>
      </c>
      <c r="AC59" s="13" t="str">
        <f aca="false">IF(ISERROR(FIND("/",R59)),R59,MID(R59, FIND(CHAR(1),SUBSTITUTE(R59,"/",CHAR(1), LEN(R59)-LEN(SUBSTITUTE(R59,"/","")))), LEN(R59)))</f>
        <v>/ram:ClassName</v>
      </c>
      <c r="AD59" s="14" t="n">
        <f aca="false">COUNTIFS(R$4:R59,AB59)</f>
        <v>1</v>
      </c>
      <c r="AE59" s="49"/>
      <c r="AF59" s="93" t="str">
        <f aca="false">E59</f>
        <v>EXT</v>
      </c>
      <c r="AG59" s="95" t="n">
        <f aca="false">LEN(AR59)-LEN(SUBSTITUTE(AR59,"/",""))-1</f>
        <v>5</v>
      </c>
      <c r="AH59" s="95" t="str">
        <f aca="false">H59</f>
        <v>0..1</v>
      </c>
      <c r="AI59" s="97" t="s">
        <v>485</v>
      </c>
      <c r="AJ59" s="97"/>
      <c r="AK59" s="98"/>
      <c r="AL59" s="98"/>
      <c r="AM59" s="98"/>
      <c r="AN59" s="97"/>
      <c r="AO59" s="100" t="str">
        <f aca="false">O59</f>
        <v>0..1</v>
      </c>
      <c r="AP59" s="100" t="str">
        <f aca="false">P59</f>
        <v>0..1</v>
      </c>
      <c r="AQ59" s="9" t="str">
        <f aca="false">Q59</f>
        <v>/rsm:CrossIndustryInvoice
/rsm:SupplyChainTradeTransaction
/ram:IncludedSupplyChainTradeLineItem
/ram:SpecifiedTradeProduct
/ram:DesignatedProductClassification
/ram:ClassName</v>
      </c>
      <c r="AR59" s="101" t="str">
        <f aca="false">R59</f>
        <v>/rsm:CrossIndustryInvoice/rsm:SupplyChainTradeTransaction/ram:IncludedSupplyChainTradeLineItem/ram:SpecifiedTradeProduct/ram:DesignatedProductClassification/ram:ClassName</v>
      </c>
      <c r="AS59" s="99" t="s">
        <v>121</v>
      </c>
      <c r="AT59" s="10" t="s">
        <v>4639</v>
      </c>
      <c r="AU59" s="95" t="str">
        <f aca="false">U59</f>
        <v>0..n</v>
      </c>
      <c r="AV59" s="99"/>
      <c r="AW59" s="102"/>
      <c r="AX59" s="6"/>
      <c r="AY59" s="103" t="str">
        <f aca="false">Y59</f>
        <v>EXTENDED</v>
      </c>
      <c r="AZ59" s="180" t="str">
        <f aca="false">Z59</f>
        <v>EXTENDED</v>
      </c>
      <c r="BA59" s="1"/>
      <c r="BB59" s="49"/>
      <c r="BF59" s="1"/>
      <c r="BG59" s="1"/>
      <c r="BH59" s="1"/>
      <c r="BI59" s="1"/>
      <c r="BJ59" s="1"/>
      <c r="BK59" s="1"/>
      <c r="BL59" s="1"/>
      <c r="BM59" s="1"/>
      <c r="BN59" s="1"/>
      <c r="BO59" s="1"/>
      <c r="BP59" s="1"/>
      <c r="BQ59" s="1"/>
      <c r="BR59" s="1"/>
      <c r="BS59" s="1"/>
      <c r="BT59" s="1"/>
      <c r="BU59" s="1"/>
      <c r="BV59" s="1"/>
      <c r="BW59" s="1"/>
      <c r="BX59" s="1"/>
      <c r="BY59" s="1"/>
      <c r="BZ59" s="1"/>
    </row>
    <row r="60" s="11" customFormat="true" ht="76.5" hidden="false" customHeight="false" outlineLevel="0" collapsed="false">
      <c r="A60" s="58" t="str">
        <f aca="false">IF(LEFT(E60,2)="BG","NO",IF(LEN(E60)-LEN(SUBSTITUTE(E60,"-",""))&gt;1,"NO",IF(E60="EXT","EXT","YES")))</f>
        <v>EXT</v>
      </c>
      <c r="B60" s="77" t="s">
        <v>4735</v>
      </c>
      <c r="C60" s="77"/>
      <c r="D60" s="183" t="s">
        <v>4705</v>
      </c>
      <c r="E60" s="184" t="s">
        <v>4631</v>
      </c>
      <c r="F60" s="185" t="e">
        <f aca="false">#N/A</f>
        <v>#N/A</v>
      </c>
      <c r="G60" s="186" t="n">
        <f aca="false">LEN(R60)-LEN(SUBSTITUTE(R60,"/",""))-1</f>
        <v>4</v>
      </c>
      <c r="H60" s="186" t="s">
        <v>112</v>
      </c>
      <c r="I60" s="173" t="s">
        <v>488</v>
      </c>
      <c r="J60" s="173"/>
      <c r="K60" s="174"/>
      <c r="L60" s="174"/>
      <c r="M60" s="174"/>
      <c r="N60" s="173"/>
      <c r="O60" s="175" t="s">
        <v>95</v>
      </c>
      <c r="P60" s="175" t="s">
        <v>112</v>
      </c>
      <c r="Q60" s="187" t="s">
        <v>4782</v>
      </c>
      <c r="R60" s="188" t="s">
        <v>489</v>
      </c>
      <c r="S60" s="172"/>
      <c r="T60" s="178"/>
      <c r="U60" s="186" t="s">
        <v>112</v>
      </c>
      <c r="V60" s="172"/>
      <c r="W60" s="179"/>
      <c r="X60" s="38"/>
      <c r="Y60" s="189" t="s">
        <v>30</v>
      </c>
      <c r="Z60" s="189" t="s">
        <v>30</v>
      </c>
      <c r="AA60" s="49"/>
      <c r="AB60" s="13" t="str">
        <f aca="false">IF(ISERROR(FIND("/",R60)),R60,LEFT(R60,FIND(CHAR(1),SUBSTITUTE(R60,"/",CHAR(1),LEN(R60)-LEN(SUBSTITUTE(R60,"/",""))))-1))</f>
        <v>/rsm:CrossIndustryInvoice/rsm:SupplyChainTradeTransaction/ram:IncludedSupplyChainTradeLineItem/ram:SpecifiedTradeProduct</v>
      </c>
      <c r="AC60" s="13" t="str">
        <f aca="false">IF(ISERROR(FIND("/",R60)),R60,MID(R60, FIND(CHAR(1),SUBSTITUTE(R60,"/",CHAR(1), LEN(R60)-LEN(SUBSTITUTE(R60,"/","")))), LEN(R60)))</f>
        <v>/ram:IndividualTradeProductInstance</v>
      </c>
      <c r="AD60" s="14" t="n">
        <f aca="false">COUNTIFS(R$4:R60,AB60)</f>
        <v>1</v>
      </c>
      <c r="AE60" s="49"/>
      <c r="AF60" s="184" t="str">
        <f aca="false">E60</f>
        <v>EXT</v>
      </c>
      <c r="AG60" s="186" t="n">
        <f aca="false">LEN(AR60)-LEN(SUBSTITUTE(AR60,"/",""))-1</f>
        <v>4</v>
      </c>
      <c r="AH60" s="186" t="str">
        <f aca="false">H60</f>
        <v>0..n</v>
      </c>
      <c r="AI60" s="173" t="s">
        <v>488</v>
      </c>
      <c r="AJ60" s="173"/>
      <c r="AK60" s="174"/>
      <c r="AL60" s="174"/>
      <c r="AM60" s="174"/>
      <c r="AN60" s="173"/>
      <c r="AO60" s="172" t="str">
        <f aca="false">O60</f>
        <v>0..1</v>
      </c>
      <c r="AP60" s="172" t="str">
        <f aca="false">P60</f>
        <v>0..n</v>
      </c>
      <c r="AQ60" s="187" t="str">
        <f aca="false">Q60</f>
        <v>/rsm:CrossIndustryInvoice
/rsm:SupplyChainTradeTransaction
/ram:IncludedSupplyChainTradeLineItem
/ram:SpecifiedTradeProduct
/ram:IndividualTradeProductInstance</v>
      </c>
      <c r="AR60" s="188" t="str">
        <f aca="false">R60</f>
        <v>/rsm:CrossIndustryInvoice/rsm:SupplyChainTradeTransaction/ram:IncludedSupplyChainTradeLineItem/ram:SpecifiedTradeProduct/ram:IndividualTradeProductInstance</v>
      </c>
      <c r="AS60" s="172"/>
      <c r="AT60" s="178"/>
      <c r="AU60" s="186" t="str">
        <f aca="false">U60</f>
        <v>0..n</v>
      </c>
      <c r="AV60" s="172"/>
      <c r="AW60" s="179"/>
      <c r="AX60" s="6"/>
      <c r="AY60" s="189" t="str">
        <f aca="false">Y60</f>
        <v>EXTENDED</v>
      </c>
      <c r="AZ60" s="190" t="str">
        <f aca="false">Z60</f>
        <v>EXTENDED</v>
      </c>
      <c r="BB60" s="49"/>
      <c r="BC60" s="53"/>
      <c r="BD60" s="53"/>
    </row>
    <row r="61" customFormat="false" ht="99.75" hidden="false" customHeight="false" outlineLevel="0" collapsed="false">
      <c r="A61" s="58" t="str">
        <f aca="false">IF(LEFT(E61,2)="BG","NO",IF(LEN(E61)-LEN(SUBSTITUTE(E61,"-",""))&gt;1,"NO",IF(E61="EXT","EXT","YES")))</f>
        <v>EXT</v>
      </c>
      <c r="B61" s="77" t="s">
        <v>4735</v>
      </c>
      <c r="C61" s="77"/>
      <c r="D61" s="168" t="s">
        <v>4705</v>
      </c>
      <c r="E61" s="93" t="s">
        <v>4631</v>
      </c>
      <c r="F61" s="94" t="e">
        <f aca="false">#N/A</f>
        <v>#N/A</v>
      </c>
      <c r="G61" s="95" t="n">
        <f aca="false">LEN(R61)-LEN(SUBSTITUTE(R61,"/",""))-1</f>
        <v>5</v>
      </c>
      <c r="H61" s="95" t="s">
        <v>95</v>
      </c>
      <c r="I61" s="97" t="s">
        <v>492</v>
      </c>
      <c r="J61" s="97" t="s">
        <v>493</v>
      </c>
      <c r="K61" s="98"/>
      <c r="L61" s="98"/>
      <c r="M61" s="98"/>
      <c r="N61" s="97"/>
      <c r="O61" s="99" t="s">
        <v>95</v>
      </c>
      <c r="P61" s="100" t="str">
        <f aca="false">O61</f>
        <v>0..1</v>
      </c>
      <c r="Q61" s="9" t="s">
        <v>4783</v>
      </c>
      <c r="R61" s="101" t="s">
        <v>494</v>
      </c>
      <c r="S61" s="99" t="s">
        <v>139</v>
      </c>
      <c r="T61" s="10" t="s">
        <v>4639</v>
      </c>
      <c r="U61" s="95" t="s">
        <v>95</v>
      </c>
      <c r="V61" s="99"/>
      <c r="W61" s="102"/>
      <c r="X61" s="38"/>
      <c r="Y61" s="103" t="s">
        <v>30</v>
      </c>
      <c r="Z61" s="103" t="s">
        <v>30</v>
      </c>
      <c r="AA61" s="49"/>
      <c r="AB61" s="13" t="str">
        <f aca="false">IF(ISERROR(FIND("/",R61)),R61,LEFT(R61,FIND(CHAR(1),SUBSTITUTE(R61,"/",CHAR(1),LEN(R61)-LEN(SUBSTITUTE(R61,"/",""))))-1))</f>
        <v>/rsm:CrossIndustryInvoice/rsm:SupplyChainTradeTransaction/ram:IncludedSupplyChainTradeLineItem/ram:SpecifiedTradeProduct/ram:IndividualTradeProductInstance</v>
      </c>
      <c r="AC61" s="13" t="str">
        <f aca="false">IF(ISERROR(FIND("/",R61)),R61,MID(R61, FIND(CHAR(1),SUBSTITUTE(R61,"/",CHAR(1), LEN(R61)-LEN(SUBSTITUTE(R61,"/","")))), LEN(R61)))</f>
        <v>/ram:BatchID</v>
      </c>
      <c r="AD61" s="14" t="n">
        <f aca="false">COUNTIFS(R$4:R61,AB61)</f>
        <v>1</v>
      </c>
      <c r="AE61" s="49"/>
      <c r="AF61" s="93" t="str">
        <f aca="false">E61</f>
        <v>EXT</v>
      </c>
      <c r="AG61" s="95" t="n">
        <f aca="false">LEN(AR61)-LEN(SUBSTITUTE(AR61,"/",""))-1</f>
        <v>5</v>
      </c>
      <c r="AH61" s="95" t="str">
        <f aca="false">H61</f>
        <v>0..1</v>
      </c>
      <c r="AI61" s="97" t="s">
        <v>492</v>
      </c>
      <c r="AJ61" s="97"/>
      <c r="AK61" s="98"/>
      <c r="AL61" s="98"/>
      <c r="AM61" s="98"/>
      <c r="AN61" s="97"/>
      <c r="AO61" s="100" t="str">
        <f aca="false">O61</f>
        <v>0..1</v>
      </c>
      <c r="AP61" s="100" t="str">
        <f aca="false">P61</f>
        <v>0..1</v>
      </c>
      <c r="AQ61" s="9" t="str">
        <f aca="false">Q61</f>
        <v>/rsm:CrossIndustryInvoice
/rsm:SupplyChainTradeTransaction
/ram:IncludedSupplyChainTradeLineItem
/ram:SpecifiedTradeProduct
/ram:IndividualTradeProductInstance
/ram:BatchID</v>
      </c>
      <c r="AR61" s="101" t="str">
        <f aca="false">R61</f>
        <v>/rsm:CrossIndustryInvoice/rsm:SupplyChainTradeTransaction/ram:IncludedSupplyChainTradeLineItem/ram:SpecifiedTradeProduct/ram:IndividualTradeProductInstance/ram:BatchID</v>
      </c>
      <c r="AS61" s="99" t="s">
        <v>139</v>
      </c>
      <c r="AT61" s="10" t="s">
        <v>4639</v>
      </c>
      <c r="AU61" s="95" t="str">
        <f aca="false">U61</f>
        <v>0..1</v>
      </c>
      <c r="AV61" s="99"/>
      <c r="AW61" s="102"/>
      <c r="AX61" s="6"/>
      <c r="AY61" s="103" t="str">
        <f aca="false">Y61</f>
        <v>EXTENDED</v>
      </c>
      <c r="AZ61" s="180" t="str">
        <f aca="false">Z61</f>
        <v>EXTENDED</v>
      </c>
      <c r="BB61" s="49"/>
    </row>
    <row r="62" customFormat="false" ht="99.75" hidden="false" customHeight="false" outlineLevel="0" collapsed="false">
      <c r="A62" s="58" t="str">
        <f aca="false">IF(LEFT(E62,2)="BG","NO",IF(LEN(E62)-LEN(SUBSTITUTE(E62,"-",""))&gt;1,"NO",IF(E62="EXT","EXT","YES")))</f>
        <v>EXT</v>
      </c>
      <c r="B62" s="77" t="s">
        <v>4735</v>
      </c>
      <c r="C62" s="77"/>
      <c r="D62" s="168" t="s">
        <v>4705</v>
      </c>
      <c r="E62" s="191" t="s">
        <v>4631</v>
      </c>
      <c r="F62" s="192" t="e">
        <f aca="false">#N/A</f>
        <v>#N/A</v>
      </c>
      <c r="G62" s="193" t="n">
        <f aca="false">LEN(R62)-LEN(SUBSTITUTE(R62,"/",""))-1</f>
        <v>5</v>
      </c>
      <c r="H62" s="193" t="s">
        <v>95</v>
      </c>
      <c r="I62" s="97" t="s">
        <v>498</v>
      </c>
      <c r="J62" s="97" t="s">
        <v>4784</v>
      </c>
      <c r="K62" s="98"/>
      <c r="L62" s="98"/>
      <c r="M62" s="98"/>
      <c r="N62" s="97"/>
      <c r="O62" s="99" t="s">
        <v>95</v>
      </c>
      <c r="P62" s="100" t="str">
        <f aca="false">O62</f>
        <v>0..1</v>
      </c>
      <c r="Q62" s="9" t="s">
        <v>4785</v>
      </c>
      <c r="R62" s="101" t="s">
        <v>500</v>
      </c>
      <c r="S62" s="99" t="s">
        <v>139</v>
      </c>
      <c r="T62" s="10" t="s">
        <v>4639</v>
      </c>
      <c r="U62" s="95" t="s">
        <v>95</v>
      </c>
      <c r="V62" s="99"/>
      <c r="W62" s="102"/>
      <c r="X62" s="38"/>
      <c r="Y62" s="103" t="s">
        <v>30</v>
      </c>
      <c r="Z62" s="103" t="s">
        <v>30</v>
      </c>
      <c r="AA62" s="49"/>
      <c r="AB62" s="13" t="str">
        <f aca="false">IF(ISERROR(FIND("/",R62)),R62,LEFT(R62,FIND(CHAR(1),SUBSTITUTE(R62,"/",CHAR(1),LEN(R62)-LEN(SUBSTITUTE(R62,"/",""))))-1))</f>
        <v>/rsm:CrossIndustryInvoice/rsm:SupplyChainTradeTransaction/ram:IncludedSupplyChainTradeLineItem/ram:SpecifiedTradeProduct/ram:IndividualTradeProductInstance</v>
      </c>
      <c r="AC62" s="13" t="str">
        <f aca="false">IF(ISERROR(FIND("/",R62)),R62,MID(R62, FIND(CHAR(1),SUBSTITUTE(R62,"/",CHAR(1), LEN(R62)-LEN(SUBSTITUTE(R62,"/","")))), LEN(R62)))</f>
        <v>/ram:SupplierAssignedSerialID</v>
      </c>
      <c r="AD62" s="14" t="n">
        <f aca="false">COUNTIFS(R$4:R62,AB62)</f>
        <v>1</v>
      </c>
      <c r="AE62" s="49"/>
      <c r="AF62" s="191" t="str">
        <f aca="false">E62</f>
        <v>EXT</v>
      </c>
      <c r="AG62" s="193" t="n">
        <f aca="false">LEN(AR62)-LEN(SUBSTITUTE(AR62,"/",""))-1</f>
        <v>5</v>
      </c>
      <c r="AH62" s="193" t="str">
        <f aca="false">H62</f>
        <v>0..1</v>
      </c>
      <c r="AI62" s="97" t="s">
        <v>498</v>
      </c>
      <c r="AJ62" s="97"/>
      <c r="AK62" s="98"/>
      <c r="AL62" s="98"/>
      <c r="AM62" s="98"/>
      <c r="AN62" s="97"/>
      <c r="AO62" s="100" t="str">
        <f aca="false">O62</f>
        <v>0..1</v>
      </c>
      <c r="AP62" s="100" t="str">
        <f aca="false">P62</f>
        <v>0..1</v>
      </c>
      <c r="AQ62" s="9" t="str">
        <f aca="false">Q62</f>
        <v>/rsm:CrossIndustryInvoice
/rsm:SupplyChainTradeTransaction
/ram:IncludedSupplyChainTradeLineItem
/ram:SpecifiedTradeProduct
/ram:IndividualTradeProductInstance
/ram:SupplierAssignedSerialID</v>
      </c>
      <c r="AR62" s="101" t="str">
        <f aca="false">R62</f>
        <v>/rsm:CrossIndustryInvoice/rsm:SupplyChainTradeTransaction/ram:IncludedSupplyChainTradeLineItem/ram:SpecifiedTradeProduct/ram:IndividualTradeProductInstance/ram:SupplierAssignedSerialID</v>
      </c>
      <c r="AS62" s="99" t="s">
        <v>139</v>
      </c>
      <c r="AT62" s="10" t="s">
        <v>4639</v>
      </c>
      <c r="AU62" s="95" t="str">
        <f aca="false">U62</f>
        <v>0..1</v>
      </c>
      <c r="AV62" s="99"/>
      <c r="AW62" s="102"/>
      <c r="AX62" s="6"/>
      <c r="AY62" s="103" t="str">
        <f aca="false">Y62</f>
        <v>EXTENDED</v>
      </c>
      <c r="AZ62" s="180" t="str">
        <f aca="false">Z62</f>
        <v>EXTENDED</v>
      </c>
      <c r="BB62" s="49"/>
    </row>
    <row r="63" customFormat="false" ht="76.5" hidden="false" customHeight="false" outlineLevel="0" collapsed="false">
      <c r="A63" s="58" t="str">
        <f aca="false">IF(LEFT(E63,2)="BG","NO",IF(LEN(E63)-LEN(SUBSTITUTE(E63,"-",""))&gt;1,"NO",IF(E63="EXT","EXT","YES")))</f>
        <v>NO</v>
      </c>
      <c r="B63" s="58"/>
      <c r="C63" s="58"/>
      <c r="D63" s="165" t="s">
        <v>4705</v>
      </c>
      <c r="E63" s="170" t="s">
        <v>503</v>
      </c>
      <c r="F63" s="171" t="e">
        <f aca="false">#N/A</f>
        <v>#N/A</v>
      </c>
      <c r="G63" s="172" t="n">
        <f aca="false">LEN(R63)-LEN(SUBSTITUTE(R63,"/",""))-1</f>
        <v>4</v>
      </c>
      <c r="H63" s="172" t="s">
        <v>95</v>
      </c>
      <c r="I63" s="173" t="s">
        <v>4786</v>
      </c>
      <c r="J63" s="173"/>
      <c r="K63" s="174"/>
      <c r="L63" s="174"/>
      <c r="M63" s="174"/>
      <c r="N63" s="173"/>
      <c r="O63" s="175" t="s">
        <v>95</v>
      </c>
      <c r="P63" s="175" t="str">
        <f aca="false">O63</f>
        <v>0..1</v>
      </c>
      <c r="Q63" s="176" t="s">
        <v>4787</v>
      </c>
      <c r="R63" s="177" t="s">
        <v>505</v>
      </c>
      <c r="S63" s="172"/>
      <c r="T63" s="178"/>
      <c r="U63" s="172" t="s">
        <v>95</v>
      </c>
      <c r="V63" s="172"/>
      <c r="W63" s="179"/>
      <c r="X63" s="38"/>
      <c r="Y63" s="178" t="s">
        <v>27</v>
      </c>
      <c r="Z63" s="178" t="s">
        <v>27</v>
      </c>
      <c r="AA63" s="49"/>
      <c r="AB63" s="13" t="str">
        <f aca="false">IF(ISERROR(FIND("/",R63)),R63,LEFT(R63,FIND(CHAR(1),SUBSTITUTE(R63,"/",CHAR(1),LEN(R63)-LEN(SUBSTITUTE(R63,"/",""))))-1))</f>
        <v>/rsm:CrossIndustryInvoice/rsm:SupplyChainTradeTransaction/ram:IncludedSupplyChainTradeLineItem/ram:SpecifiedTradeProduct</v>
      </c>
      <c r="AC63" s="13" t="str">
        <f aca="false">IF(ISERROR(FIND("/",R63)),R63,MID(R63, FIND(CHAR(1),SUBSTITUTE(R63,"/",CHAR(1), LEN(R63)-LEN(SUBSTITUTE(R63,"/","")))), LEN(R63)))</f>
        <v>/ram:OriginTradeCountry</v>
      </c>
      <c r="AD63" s="14" t="n">
        <f aca="false">COUNTIFS(R$4:R63,AB63)</f>
        <v>1</v>
      </c>
      <c r="AE63" s="49"/>
      <c r="AF63" s="170" t="str">
        <f aca="false">E63</f>
        <v>BT-159-00</v>
      </c>
      <c r="AG63" s="172" t="n">
        <f aca="false">LEN(AR63)-LEN(SUBSTITUTE(AR63,"/",""))-1</f>
        <v>4</v>
      </c>
      <c r="AH63" s="172" t="str">
        <f aca="false">H63</f>
        <v>0..1</v>
      </c>
      <c r="AI63" s="173" t="s">
        <v>4788</v>
      </c>
      <c r="AJ63" s="173"/>
      <c r="AK63" s="174"/>
      <c r="AL63" s="174"/>
      <c r="AM63" s="174"/>
      <c r="AN63" s="173"/>
      <c r="AO63" s="172" t="str">
        <f aca="false">O63</f>
        <v>0..1</v>
      </c>
      <c r="AP63" s="172" t="str">
        <f aca="false">P63</f>
        <v>0..1</v>
      </c>
      <c r="AQ63" s="176" t="str">
        <f aca="false">Q63</f>
        <v>/rsm:CrossIndustryInvoice
/rsm:SupplyChainTradeTransaction
/ram:IncludedSupplyChainTradeLineItem
/ram:SpecifiedTradeProduct
/ram:OriginTradeCountry</v>
      </c>
      <c r="AR63" s="177" t="str">
        <f aca="false">R63</f>
        <v>/rsm:CrossIndustryInvoice/rsm:SupplyChainTradeTransaction/ram:IncludedSupplyChainTradeLineItem/ram:SpecifiedTradeProduct/ram:OriginTradeCountry</v>
      </c>
      <c r="AS63" s="172"/>
      <c r="AT63" s="178"/>
      <c r="AU63" s="172" t="str">
        <f aca="false">U63</f>
        <v>0..1</v>
      </c>
      <c r="AV63" s="172"/>
      <c r="AW63" s="179"/>
      <c r="AX63" s="6"/>
      <c r="AY63" s="178" t="str">
        <f aca="false">Y63</f>
        <v>EN 16931</v>
      </c>
      <c r="AZ63" s="182" t="str">
        <f aca="false">Z63</f>
        <v>EN 16931</v>
      </c>
      <c r="BB63" s="49"/>
    </row>
    <row r="64" customFormat="false" ht="89.25" hidden="false" customHeight="false" outlineLevel="0" collapsed="false">
      <c r="A64" s="58" t="str">
        <f aca="false">IF(LEFT(E64,2)="BG","NO",IF(LEN(E64)-LEN(SUBSTITUTE(E64,"-",""))&gt;1,"NO",IF(E64="EXT","EXT","YES")))</f>
        <v>YES</v>
      </c>
      <c r="B64" s="76" t="s">
        <v>4789</v>
      </c>
      <c r="C64" s="76"/>
      <c r="D64" s="165" t="s">
        <v>4705</v>
      </c>
      <c r="E64" s="166" t="s">
        <v>507</v>
      </c>
      <c r="F64" s="167" t="s">
        <v>507</v>
      </c>
      <c r="G64" s="99" t="n">
        <f aca="false">LEN(R64)-LEN(SUBSTITUTE(R64,"/",""))-1</f>
        <v>5</v>
      </c>
      <c r="H64" s="99" t="s">
        <v>95</v>
      </c>
      <c r="I64" s="97" t="s">
        <v>508</v>
      </c>
      <c r="J64" s="97" t="s">
        <v>509</v>
      </c>
      <c r="K64" s="98" t="s">
        <v>4790</v>
      </c>
      <c r="L64" s="98"/>
      <c r="M64" s="98"/>
      <c r="N64" s="97" t="s">
        <v>174</v>
      </c>
      <c r="O64" s="99" t="s">
        <v>95</v>
      </c>
      <c r="P64" s="100" t="str">
        <f aca="false">O64</f>
        <v>0..1</v>
      </c>
      <c r="Q64" s="54" t="s">
        <v>4791</v>
      </c>
      <c r="R64" s="109" t="s">
        <v>511</v>
      </c>
      <c r="S64" s="99" t="s">
        <v>176</v>
      </c>
      <c r="T64" s="10" t="s">
        <v>4639</v>
      </c>
      <c r="U64" s="99" t="s">
        <v>95</v>
      </c>
      <c r="V64" s="99"/>
      <c r="W64" s="102"/>
      <c r="X64" s="38"/>
      <c r="Y64" s="10" t="s">
        <v>27</v>
      </c>
      <c r="Z64" s="110" t="s">
        <v>27</v>
      </c>
      <c r="AA64" s="49"/>
      <c r="AB64" s="13" t="str">
        <f aca="false">IF(ISERROR(FIND("/",R64)),R64,LEFT(R64,FIND(CHAR(1),SUBSTITUTE(R64,"/",CHAR(1),LEN(R64)-LEN(SUBSTITUTE(R64,"/",""))))-1))</f>
        <v>/rsm:CrossIndustryInvoice/rsm:SupplyChainTradeTransaction/ram:IncludedSupplyChainTradeLineItem/ram:SpecifiedTradeProduct/ram:OriginTradeCountry</v>
      </c>
      <c r="AC64" s="13" t="str">
        <f aca="false">IF(ISERROR(FIND("/",R64)),R64,MID(R64, FIND(CHAR(1),SUBSTITUTE(R64,"/",CHAR(1), LEN(R64)-LEN(SUBSTITUTE(R64,"/","")))), LEN(R64)))</f>
        <v>/ram:ID</v>
      </c>
      <c r="AD64" s="14" t="n">
        <f aca="false">COUNTIFS(R$4:R64,AB64)</f>
        <v>1</v>
      </c>
      <c r="AE64" s="49"/>
      <c r="AF64" s="166" t="str">
        <f aca="false">E64</f>
        <v>BT-159</v>
      </c>
      <c r="AG64" s="99" t="n">
        <f aca="false">LEN(AR64)-LEN(SUBSTITUTE(AR64,"/",""))-1</f>
        <v>5</v>
      </c>
      <c r="AH64" s="99" t="str">
        <f aca="false">H64</f>
        <v>0..1</v>
      </c>
      <c r="AI64" s="97" t="s">
        <v>512</v>
      </c>
      <c r="AJ64" s="97" t="s">
        <v>513</v>
      </c>
      <c r="AK64" s="98" t="s">
        <v>514</v>
      </c>
      <c r="AL64" s="98"/>
      <c r="AM64" s="98"/>
      <c r="AN64" s="97" t="s">
        <v>174</v>
      </c>
      <c r="AO64" s="100" t="str">
        <f aca="false">O64</f>
        <v>0..1</v>
      </c>
      <c r="AP64" s="100" t="str">
        <f aca="false">P64</f>
        <v>0..1</v>
      </c>
      <c r="AQ64" s="54" t="str">
        <f aca="false">Q64</f>
        <v>/rsm:CrossIndustryInvoice
/rsm:SupplyChainTradeTransaction
/ram:IncludedSupplyChainTradeLineItem
/ram:SpecifiedTradeProduct
/ram:OriginTradeCountry
/ram:ID</v>
      </c>
      <c r="AR64" s="109" t="str">
        <f aca="false">R64</f>
        <v>/rsm:CrossIndustryInvoice/rsm:SupplyChainTradeTransaction/ram:IncludedSupplyChainTradeLineItem/ram:SpecifiedTradeProduct/ram:OriginTradeCountry/ram:ID</v>
      </c>
      <c r="AS64" s="99" t="s">
        <v>176</v>
      </c>
      <c r="AT64" s="10" t="s">
        <v>4639</v>
      </c>
      <c r="AU64" s="99" t="str">
        <f aca="false">U64</f>
        <v>0..1</v>
      </c>
      <c r="AV64" s="99"/>
      <c r="AW64" s="102"/>
      <c r="AX64" s="6"/>
      <c r="AY64" s="10" t="str">
        <f aca="false">Y64</f>
        <v>EN 16931</v>
      </c>
      <c r="AZ64" s="10" t="str">
        <f aca="false">Z64</f>
        <v>EN 16931</v>
      </c>
      <c r="BB64" s="49"/>
    </row>
    <row r="65" customFormat="false" ht="76.5" hidden="false" customHeight="false" outlineLevel="0" collapsed="false">
      <c r="A65" s="58" t="str">
        <f aca="false">IF(LEFT(E65,2)="BG","NO",IF(LEN(E65)-LEN(SUBSTITUTE(E65,"-",""))&gt;1,"NO",IF(E65="EXT","EXT","YES")))</f>
        <v>EXT</v>
      </c>
      <c r="B65" s="58"/>
      <c r="C65" s="58"/>
      <c r="D65" s="168" t="s">
        <v>4705</v>
      </c>
      <c r="E65" s="184" t="s">
        <v>4631</v>
      </c>
      <c r="F65" s="185" t="e">
        <f aca="false">#N/A</f>
        <v>#N/A</v>
      </c>
      <c r="G65" s="186" t="n">
        <f aca="false">LEN(R65)-LEN(SUBSTITUTE(R65,"/",""))-1</f>
        <v>4</v>
      </c>
      <c r="H65" s="186" t="s">
        <v>112</v>
      </c>
      <c r="I65" s="173" t="s">
        <v>4792</v>
      </c>
      <c r="J65" s="173" t="s">
        <v>4793</v>
      </c>
      <c r="K65" s="174"/>
      <c r="L65" s="174"/>
      <c r="M65" s="174"/>
      <c r="N65" s="173"/>
      <c r="O65" s="175" t="s">
        <v>112</v>
      </c>
      <c r="P65" s="175" t="str">
        <f aca="false">O65</f>
        <v>0..n</v>
      </c>
      <c r="Q65" s="187" t="s">
        <v>4794</v>
      </c>
      <c r="R65" s="188" t="s">
        <v>517</v>
      </c>
      <c r="S65" s="172"/>
      <c r="T65" s="178"/>
      <c r="U65" s="186" t="s">
        <v>112</v>
      </c>
      <c r="V65" s="172"/>
      <c r="W65" s="179"/>
      <c r="X65" s="38"/>
      <c r="Y65" s="189" t="s">
        <v>30</v>
      </c>
      <c r="Z65" s="189" t="s">
        <v>30</v>
      </c>
      <c r="AA65" s="49"/>
      <c r="AB65" s="13" t="str">
        <f aca="false">IF(ISERROR(FIND("/",R65)),R65,LEFT(R65,FIND(CHAR(1),SUBSTITUTE(R65,"/",CHAR(1),LEN(R65)-LEN(SUBSTITUTE(R65,"/",""))))-1))</f>
        <v>/rsm:CrossIndustryInvoice/rsm:SupplyChainTradeTransaction/ram:IncludedSupplyChainTradeLineItem/ram:SpecifiedTradeProduct</v>
      </c>
      <c r="AC65" s="13" t="str">
        <f aca="false">IF(ISERROR(FIND("/",R65)),R65,MID(R65, FIND(CHAR(1),SUBSTITUTE(R65,"/",CHAR(1), LEN(R65)-LEN(SUBSTITUTE(R65,"/","")))), LEN(R65)))</f>
        <v>/ram:IncludedReferencedProduct</v>
      </c>
      <c r="AD65" s="14" t="n">
        <f aca="false">COUNTIFS(R$4:R65,AB65)</f>
        <v>1</v>
      </c>
      <c r="AE65" s="49"/>
      <c r="AF65" s="184" t="str">
        <f aca="false">E65</f>
        <v>EXT</v>
      </c>
      <c r="AG65" s="186" t="n">
        <f aca="false">LEN(AR65)-LEN(SUBSTITUTE(AR65,"/",""))-1</f>
        <v>4</v>
      </c>
      <c r="AH65" s="186" t="str">
        <f aca="false">H65</f>
        <v>0..n</v>
      </c>
      <c r="AI65" s="173" t="s">
        <v>4795</v>
      </c>
      <c r="AJ65" s="173"/>
      <c r="AK65" s="174"/>
      <c r="AL65" s="174"/>
      <c r="AM65" s="174"/>
      <c r="AN65" s="173"/>
      <c r="AO65" s="172" t="str">
        <f aca="false">O65</f>
        <v>0..n</v>
      </c>
      <c r="AP65" s="172" t="str">
        <f aca="false">P65</f>
        <v>0..n</v>
      </c>
      <c r="AQ65" s="187" t="str">
        <f aca="false">Q65</f>
        <v>/rsm:CrossIndustryInvoice
/rsm:SupplyChainTradeTransaction
/ram:IncludedSupplyChainTradeLineItem
/ram:SpecifiedTradeProduct
/ram:IncludedReferencedProduct</v>
      </c>
      <c r="AR65" s="188" t="str">
        <f aca="false">R65</f>
        <v>/rsm:CrossIndustryInvoice/rsm:SupplyChainTradeTransaction/ram:IncludedSupplyChainTradeLineItem/ram:SpecifiedTradeProduct/ram:IncludedReferencedProduct</v>
      </c>
      <c r="AS65" s="172"/>
      <c r="AT65" s="178"/>
      <c r="AU65" s="186" t="str">
        <f aca="false">U65</f>
        <v>0..n</v>
      </c>
      <c r="AV65" s="172"/>
      <c r="AW65" s="179"/>
      <c r="AX65" s="6"/>
      <c r="AY65" s="189" t="str">
        <f aca="false">Y65</f>
        <v>EXTENDED</v>
      </c>
      <c r="AZ65" s="190" t="str">
        <f aca="false">Z65</f>
        <v>EXTENDED</v>
      </c>
      <c r="BB65" s="49"/>
    </row>
    <row r="66" customFormat="false" ht="99.75" hidden="false" customHeight="false" outlineLevel="0" collapsed="false">
      <c r="A66" s="58" t="str">
        <f aca="false">IF(LEFT(E66,2)="BG","NO",IF(LEN(E66)-LEN(SUBSTITUTE(E66,"-",""))&gt;1,"NO",IF(E66="EXT","EXT","YES")))</f>
        <v>EXT</v>
      </c>
      <c r="B66" s="77" t="s">
        <v>4735</v>
      </c>
      <c r="C66" s="77"/>
      <c r="D66" s="168" t="s">
        <v>4705</v>
      </c>
      <c r="E66" s="93" t="s">
        <v>4631</v>
      </c>
      <c r="F66" s="94" t="e">
        <f aca="false">#N/A</f>
        <v>#N/A</v>
      </c>
      <c r="G66" s="95" t="n">
        <f aca="false">LEN(R66)-LEN(SUBSTITUTE(R66,"/",""))-1</f>
        <v>5</v>
      </c>
      <c r="H66" s="95" t="s">
        <v>95</v>
      </c>
      <c r="I66" s="97" t="s">
        <v>4796</v>
      </c>
      <c r="J66" s="97"/>
      <c r="K66" s="98"/>
      <c r="L66" s="98"/>
      <c r="M66" s="98"/>
      <c r="N66" s="97"/>
      <c r="O66" s="99" t="s">
        <v>95</v>
      </c>
      <c r="P66" s="100" t="str">
        <f aca="false">O66</f>
        <v>0..1</v>
      </c>
      <c r="Q66" s="9" t="s">
        <v>4797</v>
      </c>
      <c r="R66" s="101" t="s">
        <v>522</v>
      </c>
      <c r="S66" s="99" t="s">
        <v>139</v>
      </c>
      <c r="T66" s="10" t="s">
        <v>4639</v>
      </c>
      <c r="U66" s="95" t="s">
        <v>112</v>
      </c>
      <c r="V66" s="99"/>
      <c r="W66" s="102"/>
      <c r="X66" s="38"/>
      <c r="Y66" s="103" t="s">
        <v>30</v>
      </c>
      <c r="Z66" s="103" t="s">
        <v>30</v>
      </c>
      <c r="AA66" s="49"/>
      <c r="AB66" s="13" t="str">
        <f aca="false">IF(ISERROR(FIND("/",R66)),R66,LEFT(R66,FIND(CHAR(1),SUBSTITUTE(R66,"/",CHAR(1),LEN(R66)-LEN(SUBSTITUTE(R66,"/",""))))-1))</f>
        <v>/rsm:CrossIndustryInvoice/rsm:SupplyChainTradeTransaction/ram:IncludedSupplyChainTradeLineItem/ram:SpecifiedTradeProduct/ram:IncludedReferencedProduct</v>
      </c>
      <c r="AC66" s="13" t="str">
        <f aca="false">IF(ISERROR(FIND("/",R66)),R66,MID(R66, FIND(CHAR(1),SUBSTITUTE(R66,"/",CHAR(1), LEN(R66)-LEN(SUBSTITUTE(R66,"/","")))), LEN(R66)))</f>
        <v>/ram:ID</v>
      </c>
      <c r="AD66" s="14" t="n">
        <f aca="false">COUNTIFS(R$4:R66,AB66)</f>
        <v>1</v>
      </c>
      <c r="AE66" s="49"/>
      <c r="AF66" s="93" t="str">
        <f aca="false">E66</f>
        <v>EXT</v>
      </c>
      <c r="AG66" s="95" t="n">
        <f aca="false">LEN(AR66)-LEN(SUBSTITUTE(AR66,"/",""))-1</f>
        <v>5</v>
      </c>
      <c r="AH66" s="95" t="str">
        <f aca="false">H66</f>
        <v>0..1</v>
      </c>
      <c r="AI66" s="97" t="s">
        <v>4798</v>
      </c>
      <c r="AJ66" s="97"/>
      <c r="AK66" s="98"/>
      <c r="AL66" s="98"/>
      <c r="AM66" s="98"/>
      <c r="AN66" s="97"/>
      <c r="AO66" s="100" t="str">
        <f aca="false">O66</f>
        <v>0..1</v>
      </c>
      <c r="AP66" s="100" t="str">
        <f aca="false">P66</f>
        <v>0..1</v>
      </c>
      <c r="AQ66" s="9" t="str">
        <f aca="false">Q66</f>
        <v>/rsm:CrossIndustryInvoice
/rsm:SupplyChainTradeTransaction
/ram:IncludedSupplyChainTradeLineItem
/ram:SpecifiedTradeProduct
/ram:IncludedReferencedProduct
/ram:ID</v>
      </c>
      <c r="AR66" s="101" t="str">
        <f aca="false">R66</f>
        <v>/rsm:CrossIndustryInvoice/rsm:SupplyChainTradeTransaction/ram:IncludedSupplyChainTradeLineItem/ram:SpecifiedTradeProduct/ram:IncludedReferencedProduct/ram:ID</v>
      </c>
      <c r="AS66" s="99" t="s">
        <v>139</v>
      </c>
      <c r="AT66" s="10" t="s">
        <v>4639</v>
      </c>
      <c r="AU66" s="95" t="str">
        <f aca="false">U66</f>
        <v>0..n</v>
      </c>
      <c r="AV66" s="99"/>
      <c r="AW66" s="102"/>
      <c r="AX66" s="6"/>
      <c r="AY66" s="103" t="str">
        <f aca="false">Y66</f>
        <v>EXTENDED</v>
      </c>
      <c r="AZ66" s="180" t="str">
        <f aca="false">Z66</f>
        <v>EXTENDED</v>
      </c>
      <c r="BB66" s="49"/>
    </row>
    <row r="67" customFormat="false" ht="99.75" hidden="false" customHeight="false" outlineLevel="0" collapsed="false">
      <c r="A67" s="58" t="str">
        <f aca="false">IF(LEFT(E67,2)="BG","NO",IF(LEN(E67)-LEN(SUBSTITUTE(E67,"-",""))&gt;1,"NO",IF(E67="EXT","EXT","YES")))</f>
        <v>EXT</v>
      </c>
      <c r="B67" s="58"/>
      <c r="C67" s="58"/>
      <c r="D67" s="168" t="s">
        <v>4705</v>
      </c>
      <c r="E67" s="93" t="s">
        <v>4631</v>
      </c>
      <c r="F67" s="94" t="e">
        <f aca="false">#N/A</f>
        <v>#N/A</v>
      </c>
      <c r="G67" s="95" t="n">
        <f aca="false">LEN(R67)-LEN(SUBSTITUTE(R67,"/",""))-1</f>
        <v>5</v>
      </c>
      <c r="H67" s="95" t="s">
        <v>112</v>
      </c>
      <c r="I67" s="97" t="s">
        <v>4799</v>
      </c>
      <c r="J67" s="97"/>
      <c r="K67" s="98"/>
      <c r="L67" s="98"/>
      <c r="M67" s="98"/>
      <c r="N67" s="97"/>
      <c r="O67" s="99" t="s">
        <v>112</v>
      </c>
      <c r="P67" s="100" t="str">
        <f aca="false">O67</f>
        <v>0..n</v>
      </c>
      <c r="Q67" s="9" t="s">
        <v>4800</v>
      </c>
      <c r="R67" s="101" t="s">
        <v>527</v>
      </c>
      <c r="S67" s="99" t="s">
        <v>139</v>
      </c>
      <c r="T67" s="10" t="s">
        <v>4639</v>
      </c>
      <c r="U67" s="95" t="s">
        <v>112</v>
      </c>
      <c r="V67" s="99"/>
      <c r="W67" s="102"/>
      <c r="X67" s="38"/>
      <c r="Y67" s="103" t="s">
        <v>30</v>
      </c>
      <c r="Z67" s="103" t="s">
        <v>30</v>
      </c>
      <c r="AA67" s="49"/>
      <c r="AB67" s="13" t="str">
        <f aca="false">IF(ISERROR(FIND("/",R67)),R67,LEFT(R67,FIND(CHAR(1),SUBSTITUTE(R67,"/",CHAR(1),LEN(R67)-LEN(SUBSTITUTE(R67,"/",""))))-1))</f>
        <v>/rsm:CrossIndustryInvoice/rsm:SupplyChainTradeTransaction/ram:IncludedSupplyChainTradeLineItem/ram:SpecifiedTradeProduct/ram:IncludedReferencedProduct</v>
      </c>
      <c r="AC67" s="13" t="str">
        <f aca="false">IF(ISERROR(FIND("/",R67)),R67,MID(R67, FIND(CHAR(1),SUBSTITUTE(R67,"/",CHAR(1), LEN(R67)-LEN(SUBSTITUTE(R67,"/","")))), LEN(R67)))</f>
        <v>/ram:GlobalID</v>
      </c>
      <c r="AD67" s="14" t="n">
        <f aca="false">COUNTIFS(R$4:R67,AB67)</f>
        <v>1</v>
      </c>
      <c r="AE67" s="49"/>
      <c r="AF67" s="93" t="str">
        <f aca="false">E67</f>
        <v>EXT</v>
      </c>
      <c r="AG67" s="95" t="n">
        <f aca="false">LEN(AR67)-LEN(SUBSTITUTE(AR67,"/",""))-1</f>
        <v>5</v>
      </c>
      <c r="AH67" s="95" t="str">
        <f aca="false">H67</f>
        <v>0..n</v>
      </c>
      <c r="AI67" s="97" t="s">
        <v>350</v>
      </c>
      <c r="AJ67" s="97"/>
      <c r="AK67" s="98"/>
      <c r="AL67" s="98"/>
      <c r="AM67" s="98"/>
      <c r="AN67" s="97"/>
      <c r="AO67" s="100" t="str">
        <f aca="false">O67</f>
        <v>0..n</v>
      </c>
      <c r="AP67" s="100" t="str">
        <f aca="false">P67</f>
        <v>0..n</v>
      </c>
      <c r="AQ67" s="9" t="str">
        <f aca="false">Q67</f>
        <v>/rsm:CrossIndustryInvoice
/rsm:SupplyChainTradeTransaction
/ram:IncludedSupplyChainTradeLineItem
/ram:SpecifiedTradeProduct
/ram:IncludedReferencedProduct
/ram:GlobalID</v>
      </c>
      <c r="AR67" s="101" t="str">
        <f aca="false">R67</f>
        <v>/rsm:CrossIndustryInvoice/rsm:SupplyChainTradeTransaction/ram:IncludedSupplyChainTradeLineItem/ram:SpecifiedTradeProduct/ram:IncludedReferencedProduct/ram:GlobalID</v>
      </c>
      <c r="AS67" s="99" t="s">
        <v>139</v>
      </c>
      <c r="AT67" s="10" t="s">
        <v>4639</v>
      </c>
      <c r="AU67" s="95" t="str">
        <f aca="false">U67</f>
        <v>0..n</v>
      </c>
      <c r="AV67" s="99"/>
      <c r="AW67" s="102"/>
      <c r="AX67" s="6"/>
      <c r="AY67" s="103" t="str">
        <f aca="false">Y67</f>
        <v>EXTENDED</v>
      </c>
      <c r="AZ67" s="180" t="str">
        <f aca="false">Z67</f>
        <v>EXTENDED</v>
      </c>
      <c r="BB67" s="49"/>
    </row>
    <row r="68" customFormat="false" ht="102" hidden="false" customHeight="false" outlineLevel="0" collapsed="false">
      <c r="A68" s="58" t="str">
        <f aca="false">IF(LEFT(E68,2)="BG","NO",IF(LEN(E68)-LEN(SUBSTITUTE(E68,"-",""))&gt;1,"NO",IF(E68="EXT","EXT","YES")))</f>
        <v>EXT</v>
      </c>
      <c r="B68" s="58"/>
      <c r="C68" s="58"/>
      <c r="D68" s="168" t="s">
        <v>4705</v>
      </c>
      <c r="E68" s="93" t="s">
        <v>4631</v>
      </c>
      <c r="F68" s="94" t="e">
        <f aca="false">#N/A</f>
        <v>#N/A</v>
      </c>
      <c r="G68" s="95" t="n">
        <f aca="false">LEN(R68)-LEN(SUBSTITUTE(R68,"/",""))-1</f>
        <v>6</v>
      </c>
      <c r="H68" s="95" t="s">
        <v>88</v>
      </c>
      <c r="I68" s="97" t="s">
        <v>4801</v>
      </c>
      <c r="J68" s="97"/>
      <c r="K68" s="98"/>
      <c r="L68" s="98"/>
      <c r="M68" s="98"/>
      <c r="N68" s="97"/>
      <c r="O68" s="99" t="s">
        <v>88</v>
      </c>
      <c r="P68" s="100" t="str">
        <f aca="false">O68</f>
        <v>1..1</v>
      </c>
      <c r="Q68" s="9" t="s">
        <v>4802</v>
      </c>
      <c r="R68" s="101" t="s">
        <v>530</v>
      </c>
      <c r="S68" s="99" t="s">
        <v>360</v>
      </c>
      <c r="T68" s="10" t="s">
        <v>858</v>
      </c>
      <c r="U68" s="95" t="s">
        <v>95</v>
      </c>
      <c r="V68" s="99"/>
      <c r="W68" s="102"/>
      <c r="X68" s="38"/>
      <c r="Y68" s="103" t="s">
        <v>30</v>
      </c>
      <c r="Z68" s="103" t="s">
        <v>30</v>
      </c>
      <c r="AA68" s="49"/>
      <c r="AB68" s="13" t="str">
        <f aca="false">IF(ISERROR(FIND("/",R68)),R68,LEFT(R68,FIND(CHAR(1),SUBSTITUTE(R68,"/",CHAR(1),LEN(R68)-LEN(SUBSTITUTE(R68,"/",""))))-1))</f>
        <v>/rsm:CrossIndustryInvoice/rsm:SupplyChainTradeTransaction/ram:IncludedSupplyChainTradeLineItem/ram:SpecifiedTradeProduct/ram:IncludedReferencedProduct/ram:GlobalID</v>
      </c>
      <c r="AC68" s="13" t="str">
        <f aca="false">IF(ISERROR(FIND("/",R68)),R68,MID(R68, FIND(CHAR(1),SUBSTITUTE(R68,"/",CHAR(1), LEN(R68)-LEN(SUBSTITUTE(R68,"/","")))), LEN(R68)))</f>
        <v>/@schemeID</v>
      </c>
      <c r="AD68" s="14" t="n">
        <f aca="false">COUNTIFS(R$4:R68,AB68)</f>
        <v>1</v>
      </c>
      <c r="AE68" s="49"/>
      <c r="AF68" s="93" t="str">
        <f aca="false">E68</f>
        <v>EXT</v>
      </c>
      <c r="AG68" s="95" t="n">
        <f aca="false">LEN(AR68)-LEN(SUBSTITUTE(AR68,"/",""))-1</f>
        <v>6</v>
      </c>
      <c r="AH68" s="95" t="str">
        <f aca="false">H68</f>
        <v>1..1</v>
      </c>
      <c r="AI68" s="97" t="s">
        <v>361</v>
      </c>
      <c r="AJ68" s="97"/>
      <c r="AK68" s="98"/>
      <c r="AL68" s="98"/>
      <c r="AM68" s="98"/>
      <c r="AN68" s="97"/>
      <c r="AO68" s="100" t="str">
        <f aca="false">O68</f>
        <v>1..1</v>
      </c>
      <c r="AP68" s="100" t="str">
        <f aca="false">P68</f>
        <v>1..1</v>
      </c>
      <c r="AQ68" s="9" t="str">
        <f aca="false">Q68</f>
        <v>/rsm:CrossIndustryInvoice
/rsm:SupplyChainTradeTransaction
/ram:IncludedSupplyChainTradeLineItem
/ram:SpecifiedTradeProduct
/ram:IncludedReferencedProduct
/ram:GlobalID
/@schemeID</v>
      </c>
      <c r="AR68" s="101" t="str">
        <f aca="false">R68</f>
        <v>/rsm:CrossIndustryInvoice/rsm:SupplyChainTradeTransaction/ram:IncludedSupplyChainTradeLineItem/ram:SpecifiedTradeProduct/ram:IncludedReferencedProduct/ram:GlobalID/@schemeID</v>
      </c>
      <c r="AS68" s="99" t="s">
        <v>360</v>
      </c>
      <c r="AT68" s="10" t="s">
        <v>858</v>
      </c>
      <c r="AU68" s="95" t="str">
        <f aca="false">U68</f>
        <v>0..1</v>
      </c>
      <c r="AV68" s="99"/>
      <c r="AW68" s="102"/>
      <c r="AX68" s="6"/>
      <c r="AY68" s="103" t="str">
        <f aca="false">Y68</f>
        <v>EXTENDED</v>
      </c>
      <c r="AZ68" s="180" t="str">
        <f aca="false">Z68</f>
        <v>EXTENDED</v>
      </c>
      <c r="BB68" s="49"/>
    </row>
    <row r="69" customFormat="false" ht="99.75" hidden="false" customHeight="false" outlineLevel="0" collapsed="false">
      <c r="A69" s="58" t="str">
        <f aca="false">IF(LEFT(E69,2)="BG","NO",IF(LEN(E69)-LEN(SUBSTITUTE(E69,"-",""))&gt;1,"NO",IF(E69="EXT","EXT","YES")))</f>
        <v>EXT</v>
      </c>
      <c r="B69" s="58"/>
      <c r="C69" s="58"/>
      <c r="D69" s="168" t="s">
        <v>4705</v>
      </c>
      <c r="E69" s="93" t="s">
        <v>4631</v>
      </c>
      <c r="F69" s="94" t="e">
        <f aca="false">#N/A</f>
        <v>#N/A</v>
      </c>
      <c r="G69" s="95" t="n">
        <f aca="false">LEN(R69)-LEN(SUBSTITUTE(R69,"/",""))-1</f>
        <v>5</v>
      </c>
      <c r="H69" s="95" t="s">
        <v>95</v>
      </c>
      <c r="I69" s="97" t="s">
        <v>4803</v>
      </c>
      <c r="J69" s="97"/>
      <c r="K69" s="98"/>
      <c r="L69" s="98"/>
      <c r="M69" s="98"/>
      <c r="N69" s="97"/>
      <c r="O69" s="99" t="s">
        <v>95</v>
      </c>
      <c r="P69" s="100" t="str">
        <f aca="false">O69</f>
        <v>0..1</v>
      </c>
      <c r="Q69" s="9" t="s">
        <v>4804</v>
      </c>
      <c r="R69" s="101" t="s">
        <v>533</v>
      </c>
      <c r="S69" s="194" t="s">
        <v>139</v>
      </c>
      <c r="T69" s="195" t="s">
        <v>4639</v>
      </c>
      <c r="U69" s="95" t="s">
        <v>95</v>
      </c>
      <c r="V69" s="99"/>
      <c r="W69" s="102"/>
      <c r="X69" s="38"/>
      <c r="Y69" s="103" t="s">
        <v>30</v>
      </c>
      <c r="Z69" s="103" t="s">
        <v>30</v>
      </c>
      <c r="AA69" s="49"/>
      <c r="AB69" s="13" t="str">
        <f aca="false">IF(ISERROR(FIND("/",R69)),R69,LEFT(R69,FIND(CHAR(1),SUBSTITUTE(R69,"/",CHAR(1),LEN(R69)-LEN(SUBSTITUTE(R69,"/",""))))-1))</f>
        <v>/rsm:CrossIndustryInvoice/rsm:SupplyChainTradeTransaction/ram:IncludedSupplyChainTradeLineItem/ram:SpecifiedTradeProduct/ram:IncludedReferencedProduct</v>
      </c>
      <c r="AC69" s="13" t="str">
        <f aca="false">IF(ISERROR(FIND("/",R69)),R69,MID(R69, FIND(CHAR(1),SUBSTITUTE(R69,"/",CHAR(1), LEN(R69)-LEN(SUBSTITUTE(R69,"/","")))), LEN(R69)))</f>
        <v>/ram:SellerAssignedID</v>
      </c>
      <c r="AD69" s="14" t="n">
        <f aca="false">COUNTIFS(R$4:R69,AB69)</f>
        <v>1</v>
      </c>
      <c r="AE69" s="49"/>
      <c r="AF69" s="93" t="str">
        <f aca="false">E69</f>
        <v>EXT</v>
      </c>
      <c r="AG69" s="95" t="n">
        <f aca="false">LEN(AR69)-LEN(SUBSTITUTE(AR69,"/",""))-1</f>
        <v>5</v>
      </c>
      <c r="AH69" s="95" t="str">
        <f aca="false">H69</f>
        <v>0..1</v>
      </c>
      <c r="AI69" s="97" t="s">
        <v>368</v>
      </c>
      <c r="AJ69" s="97"/>
      <c r="AK69" s="98"/>
      <c r="AL69" s="98"/>
      <c r="AM69" s="98"/>
      <c r="AN69" s="97"/>
      <c r="AO69" s="100" t="str">
        <f aca="false">O69</f>
        <v>0..1</v>
      </c>
      <c r="AP69" s="100" t="str">
        <f aca="false">P69</f>
        <v>0..1</v>
      </c>
      <c r="AQ69" s="9" t="str">
        <f aca="false">Q69</f>
        <v>/rsm:CrossIndustryInvoice
/rsm:SupplyChainTradeTransaction
/ram:IncludedSupplyChainTradeLineItem
/ram:SpecifiedTradeProduct
/ram:IncludedReferencedProduct
/ram:SellerAssignedID</v>
      </c>
      <c r="AR69" s="101" t="str">
        <f aca="false">R69</f>
        <v>/rsm:CrossIndustryInvoice/rsm:SupplyChainTradeTransaction/ram:IncludedSupplyChainTradeLineItem/ram:SpecifiedTradeProduct/ram:IncludedReferencedProduct/ram:SellerAssignedID</v>
      </c>
      <c r="AS69" s="194" t="s">
        <v>139</v>
      </c>
      <c r="AT69" s="195" t="s">
        <v>4639</v>
      </c>
      <c r="AU69" s="95" t="str">
        <f aca="false">U69</f>
        <v>0..1</v>
      </c>
      <c r="AV69" s="99"/>
      <c r="AW69" s="102"/>
      <c r="AX69" s="6"/>
      <c r="AY69" s="103" t="str">
        <f aca="false">Y69</f>
        <v>EXTENDED</v>
      </c>
      <c r="AZ69" s="180" t="str">
        <f aca="false">Z69</f>
        <v>EXTENDED</v>
      </c>
      <c r="BB69" s="49"/>
    </row>
    <row r="70" customFormat="false" ht="99.75" hidden="false" customHeight="false" outlineLevel="0" collapsed="false">
      <c r="A70" s="58" t="str">
        <f aca="false">IF(LEFT(E70,2)="BG","NO",IF(LEN(E70)-LEN(SUBSTITUTE(E70,"-",""))&gt;1,"NO",IF(E70="EXT","EXT","YES")))</f>
        <v>EXT</v>
      </c>
      <c r="B70" s="58"/>
      <c r="C70" s="58"/>
      <c r="D70" s="168" t="s">
        <v>4705</v>
      </c>
      <c r="E70" s="93" t="s">
        <v>4631</v>
      </c>
      <c r="F70" s="94" t="e">
        <f aca="false">#N/A</f>
        <v>#N/A</v>
      </c>
      <c r="G70" s="95" t="n">
        <f aca="false">LEN(R70)-LEN(SUBSTITUTE(R70,"/",""))-1</f>
        <v>5</v>
      </c>
      <c r="H70" s="95" t="s">
        <v>95</v>
      </c>
      <c r="I70" s="97" t="s">
        <v>4805</v>
      </c>
      <c r="J70" s="97"/>
      <c r="K70" s="98"/>
      <c r="L70" s="98"/>
      <c r="M70" s="98"/>
      <c r="N70" s="97"/>
      <c r="O70" s="99" t="s">
        <v>95</v>
      </c>
      <c r="P70" s="100" t="str">
        <f aca="false">O70</f>
        <v>0..1</v>
      </c>
      <c r="Q70" s="9" t="s">
        <v>4806</v>
      </c>
      <c r="R70" s="101" t="s">
        <v>537</v>
      </c>
      <c r="S70" s="194" t="s">
        <v>139</v>
      </c>
      <c r="T70" s="195" t="s">
        <v>4639</v>
      </c>
      <c r="U70" s="95" t="s">
        <v>95</v>
      </c>
      <c r="V70" s="99"/>
      <c r="W70" s="102"/>
      <c r="X70" s="38"/>
      <c r="Y70" s="103" t="s">
        <v>30</v>
      </c>
      <c r="Z70" s="103" t="s">
        <v>30</v>
      </c>
      <c r="AA70" s="49"/>
      <c r="AB70" s="13" t="str">
        <f aca="false">IF(ISERROR(FIND("/",R70)),R70,LEFT(R70,FIND(CHAR(1),SUBSTITUTE(R70,"/",CHAR(1),LEN(R70)-LEN(SUBSTITUTE(R70,"/",""))))-1))</f>
        <v>/rsm:CrossIndustryInvoice/rsm:SupplyChainTradeTransaction/ram:IncludedSupplyChainTradeLineItem/ram:SpecifiedTradeProduct/ram:IncludedReferencedProduct</v>
      </c>
      <c r="AC70" s="13" t="str">
        <f aca="false">IF(ISERROR(FIND("/",R70)),R70,MID(R70, FIND(CHAR(1),SUBSTITUTE(R70,"/",CHAR(1), LEN(R70)-LEN(SUBSTITUTE(R70,"/","")))), LEN(R70)))</f>
        <v>/ram:BuyerAssignedID</v>
      </c>
      <c r="AD70" s="14" t="n">
        <f aca="false">COUNTIFS(R$4:R70,AB70)</f>
        <v>1</v>
      </c>
      <c r="AE70" s="49"/>
      <c r="AF70" s="93" t="str">
        <f aca="false">E70</f>
        <v>EXT</v>
      </c>
      <c r="AG70" s="95" t="n">
        <f aca="false">LEN(AR70)-LEN(SUBSTITUTE(AR70,"/",""))-1</f>
        <v>5</v>
      </c>
      <c r="AH70" s="95" t="str">
        <f aca="false">H70</f>
        <v>0..1</v>
      </c>
      <c r="AI70" s="97" t="s">
        <v>374</v>
      </c>
      <c r="AJ70" s="97"/>
      <c r="AK70" s="98"/>
      <c r="AL70" s="98"/>
      <c r="AM70" s="98"/>
      <c r="AN70" s="97"/>
      <c r="AO70" s="100" t="str">
        <f aca="false">O70</f>
        <v>0..1</v>
      </c>
      <c r="AP70" s="100" t="str">
        <f aca="false">P70</f>
        <v>0..1</v>
      </c>
      <c r="AQ70" s="9" t="str">
        <f aca="false">Q70</f>
        <v>/rsm:CrossIndustryInvoice
/rsm:SupplyChainTradeTransaction
/ram:IncludedSupplyChainTradeLineItem
/ram:SpecifiedTradeProduct
/ram:IncludedReferencedProduct
/ram:BuyerAssignedID</v>
      </c>
      <c r="AR70" s="101" t="str">
        <f aca="false">R70</f>
        <v>/rsm:CrossIndustryInvoice/rsm:SupplyChainTradeTransaction/ram:IncludedSupplyChainTradeLineItem/ram:SpecifiedTradeProduct/ram:IncludedReferencedProduct/ram:BuyerAssignedID</v>
      </c>
      <c r="AS70" s="194" t="s">
        <v>139</v>
      </c>
      <c r="AT70" s="195" t="s">
        <v>4639</v>
      </c>
      <c r="AU70" s="95" t="str">
        <f aca="false">U70</f>
        <v>0..1</v>
      </c>
      <c r="AV70" s="99"/>
      <c r="AW70" s="102"/>
      <c r="AX70" s="6"/>
      <c r="AY70" s="103" t="str">
        <f aca="false">Y70</f>
        <v>EXTENDED</v>
      </c>
      <c r="AZ70" s="180" t="str">
        <f aca="false">Z70</f>
        <v>EXTENDED</v>
      </c>
      <c r="BB70" s="49"/>
    </row>
    <row r="71" customFormat="false" ht="99.75" hidden="false" customHeight="false" outlineLevel="0" collapsed="false">
      <c r="A71" s="58" t="str">
        <f aca="false">IF(LEFT(E71,2)="BG","NO",IF(LEN(E71)-LEN(SUBSTITUTE(E71,"-",""))&gt;1,"NO",IF(E71="EXT","EXT","YES")))</f>
        <v>EXT</v>
      </c>
      <c r="B71" s="77" t="s">
        <v>4735</v>
      </c>
      <c r="C71" s="77"/>
      <c r="D71" s="168" t="s">
        <v>4705</v>
      </c>
      <c r="E71" s="93" t="s">
        <v>4631</v>
      </c>
      <c r="F71" s="94" t="e">
        <f aca="false">#N/A</f>
        <v>#N/A</v>
      </c>
      <c r="G71" s="95" t="n">
        <f aca="false">LEN(R71)-LEN(SUBSTITUTE(R71,"/",""))-1</f>
        <v>5</v>
      </c>
      <c r="H71" s="95" t="s">
        <v>95</v>
      </c>
      <c r="I71" s="97" t="s">
        <v>4807</v>
      </c>
      <c r="J71" s="97"/>
      <c r="K71" s="98"/>
      <c r="L71" s="98"/>
      <c r="M71" s="98"/>
      <c r="N71" s="97"/>
      <c r="O71" s="99" t="s">
        <v>95</v>
      </c>
      <c r="P71" s="100" t="str">
        <f aca="false">O71</f>
        <v>0..1</v>
      </c>
      <c r="Q71" s="9" t="s">
        <v>4808</v>
      </c>
      <c r="R71" s="101" t="s">
        <v>541</v>
      </c>
      <c r="S71" s="194" t="s">
        <v>139</v>
      </c>
      <c r="T71" s="195" t="s">
        <v>4639</v>
      </c>
      <c r="U71" s="95" t="s">
        <v>112</v>
      </c>
      <c r="V71" s="99"/>
      <c r="W71" s="102"/>
      <c r="X71" s="38"/>
      <c r="Y71" s="103" t="s">
        <v>30</v>
      </c>
      <c r="Z71" s="103" t="s">
        <v>30</v>
      </c>
      <c r="AA71" s="49"/>
      <c r="AB71" s="13" t="str">
        <f aca="false">IF(ISERROR(FIND("/",R71)),R71,LEFT(R71,FIND(CHAR(1),SUBSTITUTE(R71,"/",CHAR(1),LEN(R71)-LEN(SUBSTITUTE(R71,"/",""))))-1))</f>
        <v>/rsm:CrossIndustryInvoice/rsm:SupplyChainTradeTransaction/ram:IncludedSupplyChainTradeLineItem/ram:SpecifiedTradeProduct/ram:IncludedReferencedProduct</v>
      </c>
      <c r="AC71" s="13" t="str">
        <f aca="false">IF(ISERROR(FIND("/",R71)),R71,MID(R71, FIND(CHAR(1),SUBSTITUTE(R71,"/",CHAR(1), LEN(R71)-LEN(SUBSTITUTE(R71,"/","")))), LEN(R71)))</f>
        <v>/ram:IndustryAssignedID</v>
      </c>
      <c r="AD71" s="14" t="n">
        <f aca="false">COUNTIFS(R$4:R71,AB71)</f>
        <v>1</v>
      </c>
      <c r="AE71" s="49"/>
      <c r="AF71" s="93" t="str">
        <f aca="false">E71</f>
        <v>EXT</v>
      </c>
      <c r="AG71" s="95" t="n">
        <f aca="false">LEN(AR71)-LEN(SUBSTITUTE(AR71,"/",""))-1</f>
        <v>5</v>
      </c>
      <c r="AH71" s="95" t="str">
        <f aca="false">H71</f>
        <v>0..1</v>
      </c>
      <c r="AI71" s="97" t="s">
        <v>4809</v>
      </c>
      <c r="AJ71" s="97"/>
      <c r="AK71" s="98"/>
      <c r="AL71" s="98"/>
      <c r="AM71" s="98"/>
      <c r="AN71" s="97"/>
      <c r="AO71" s="100" t="str">
        <f aca="false">O71</f>
        <v>0..1</v>
      </c>
      <c r="AP71" s="100" t="str">
        <f aca="false">P71</f>
        <v>0..1</v>
      </c>
      <c r="AQ71" s="9" t="str">
        <f aca="false">Q71</f>
        <v>/rsm:CrossIndustryInvoice
/rsm:SupplyChainTradeTransaction
/ram:IncludedSupplyChainTradeLineItem
/ram:SpecifiedTradeProduct
/ram:IncludedReferencedProduct
/ram:IndustryAssignedID</v>
      </c>
      <c r="AR71" s="101" t="str">
        <f aca="false">R71</f>
        <v>/rsm:CrossIndustryInvoice/rsm:SupplyChainTradeTransaction/ram:IncludedSupplyChainTradeLineItem/ram:SpecifiedTradeProduct/ram:IncludedReferencedProduct/ram:IndustryAssignedID</v>
      </c>
      <c r="AS71" s="194" t="s">
        <v>139</v>
      </c>
      <c r="AT71" s="195" t="s">
        <v>4639</v>
      </c>
      <c r="AU71" s="95" t="str">
        <f aca="false">U71</f>
        <v>0..n</v>
      </c>
      <c r="AV71" s="99"/>
      <c r="AW71" s="102"/>
      <c r="AX71" s="6"/>
      <c r="AY71" s="103" t="str">
        <f aca="false">Y71</f>
        <v>EXTENDED</v>
      </c>
      <c r="AZ71" s="180" t="str">
        <f aca="false">Z71</f>
        <v>EXTENDED</v>
      </c>
      <c r="BB71" s="49"/>
    </row>
    <row r="72" customFormat="false" ht="99.75" hidden="false" customHeight="false" outlineLevel="0" collapsed="false">
      <c r="A72" s="58" t="str">
        <f aca="false">IF(LEFT(E72,2)="BG","NO",IF(LEN(E72)-LEN(SUBSTITUTE(E72,"-",""))&gt;1,"NO",IF(E72="EXT","EXT","YES")))</f>
        <v>EXT</v>
      </c>
      <c r="B72" s="58"/>
      <c r="C72" s="58"/>
      <c r="D72" s="168" t="s">
        <v>4705</v>
      </c>
      <c r="E72" s="93" t="s">
        <v>4631</v>
      </c>
      <c r="F72" s="94" t="e">
        <f aca="false">#N/A</f>
        <v>#N/A</v>
      </c>
      <c r="G72" s="95" t="n">
        <f aca="false">LEN(R72)-LEN(SUBSTITUTE(R72,"/",""))-1</f>
        <v>5</v>
      </c>
      <c r="H72" s="95" t="s">
        <v>88</v>
      </c>
      <c r="I72" s="97" t="s">
        <v>4810</v>
      </c>
      <c r="J72" s="97"/>
      <c r="K72" s="98"/>
      <c r="L72" s="98"/>
      <c r="M72" s="98"/>
      <c r="N72" s="97"/>
      <c r="O72" s="99" t="s">
        <v>88</v>
      </c>
      <c r="P72" s="100" t="str">
        <f aca="false">O72</f>
        <v>1..1</v>
      </c>
      <c r="Q72" s="9" t="s">
        <v>4811</v>
      </c>
      <c r="R72" s="101" t="s">
        <v>545</v>
      </c>
      <c r="S72" s="194" t="s">
        <v>121</v>
      </c>
      <c r="T72" s="195" t="s">
        <v>4639</v>
      </c>
      <c r="U72" s="95" t="s">
        <v>112</v>
      </c>
      <c r="V72" s="99"/>
      <c r="W72" s="102"/>
      <c r="X72" s="38"/>
      <c r="Y72" s="103" t="s">
        <v>30</v>
      </c>
      <c r="Z72" s="103" t="s">
        <v>30</v>
      </c>
      <c r="AA72" s="49"/>
      <c r="AB72" s="13" t="str">
        <f aca="false">IF(ISERROR(FIND("/",R72)),R72,LEFT(R72,FIND(CHAR(1),SUBSTITUTE(R72,"/",CHAR(1),LEN(R72)-LEN(SUBSTITUTE(R72,"/",""))))-1))</f>
        <v>/rsm:CrossIndustryInvoice/rsm:SupplyChainTradeTransaction/ram:IncludedSupplyChainTradeLineItem/ram:SpecifiedTradeProduct/ram:IncludedReferencedProduct</v>
      </c>
      <c r="AC72" s="13" t="str">
        <f aca="false">IF(ISERROR(FIND("/",R72)),R72,MID(R72, FIND(CHAR(1),SUBSTITUTE(R72,"/",CHAR(1), LEN(R72)-LEN(SUBSTITUTE(R72,"/","")))), LEN(R72)))</f>
        <v>/ram:Name</v>
      </c>
      <c r="AD72" s="14" t="n">
        <f aca="false">COUNTIFS(R$4:R72,AB72)</f>
        <v>1</v>
      </c>
      <c r="AE72" s="49"/>
      <c r="AF72" s="93" t="str">
        <f aca="false">E72</f>
        <v>EXT</v>
      </c>
      <c r="AG72" s="95" t="n">
        <f aca="false">LEN(AR72)-LEN(SUBSTITUTE(AR72,"/",""))-1</f>
        <v>5</v>
      </c>
      <c r="AH72" s="95" t="str">
        <f aca="false">H72</f>
        <v>1..1</v>
      </c>
      <c r="AI72" s="97" t="s">
        <v>392</v>
      </c>
      <c r="AJ72" s="97"/>
      <c r="AK72" s="98"/>
      <c r="AL72" s="98"/>
      <c r="AM72" s="98"/>
      <c r="AN72" s="97"/>
      <c r="AO72" s="100" t="str">
        <f aca="false">O72</f>
        <v>1..1</v>
      </c>
      <c r="AP72" s="100" t="str">
        <f aca="false">P72</f>
        <v>1..1</v>
      </c>
      <c r="AQ72" s="9" t="str">
        <f aca="false">Q72</f>
        <v>/rsm:CrossIndustryInvoice
/rsm:SupplyChainTradeTransaction
/ram:IncludedSupplyChainTradeLineItem
/ram:SpecifiedTradeProduct
/ram:IncludedReferencedProduct
/ram:Name</v>
      </c>
      <c r="AR72" s="101" t="str">
        <f aca="false">R72</f>
        <v>/rsm:CrossIndustryInvoice/rsm:SupplyChainTradeTransaction/ram:IncludedSupplyChainTradeLineItem/ram:SpecifiedTradeProduct/ram:IncludedReferencedProduct/ram:Name</v>
      </c>
      <c r="AS72" s="194" t="s">
        <v>121</v>
      </c>
      <c r="AT72" s="195" t="s">
        <v>4639</v>
      </c>
      <c r="AU72" s="95" t="str">
        <f aca="false">U72</f>
        <v>0..n</v>
      </c>
      <c r="AV72" s="99"/>
      <c r="AW72" s="102"/>
      <c r="AX72" s="6"/>
      <c r="AY72" s="103" t="str">
        <f aca="false">Y72</f>
        <v>EXTENDED</v>
      </c>
      <c r="AZ72" s="180" t="str">
        <f aca="false">Z72</f>
        <v>EXTENDED</v>
      </c>
      <c r="BB72" s="49"/>
    </row>
    <row r="73" customFormat="false" ht="99.75" hidden="false" customHeight="false" outlineLevel="0" collapsed="false">
      <c r="A73" s="58" t="str">
        <f aca="false">IF(LEFT(E73,2)="BG","NO",IF(LEN(E73)-LEN(SUBSTITUTE(E73,"-",""))&gt;1,"NO",IF(E73="EXT","EXT","YES")))</f>
        <v>EXT</v>
      </c>
      <c r="B73" s="58"/>
      <c r="C73" s="58"/>
      <c r="D73" s="168" t="s">
        <v>4705</v>
      </c>
      <c r="E73" s="93" t="s">
        <v>4631</v>
      </c>
      <c r="F73" s="94" t="e">
        <f aca="false">#N/A</f>
        <v>#N/A</v>
      </c>
      <c r="G73" s="95" t="n">
        <f aca="false">LEN(R73)-LEN(SUBSTITUTE(R73,"/",""))-1</f>
        <v>5</v>
      </c>
      <c r="H73" s="95" t="s">
        <v>95</v>
      </c>
      <c r="I73" s="97" t="s">
        <v>4812</v>
      </c>
      <c r="J73" s="97"/>
      <c r="K73" s="98"/>
      <c r="L73" s="98"/>
      <c r="M73" s="98"/>
      <c r="N73" s="97"/>
      <c r="O73" s="99" t="s">
        <v>95</v>
      </c>
      <c r="P73" s="100" t="str">
        <f aca="false">O73</f>
        <v>0..1</v>
      </c>
      <c r="Q73" s="9" t="s">
        <v>4813</v>
      </c>
      <c r="R73" s="101" t="s">
        <v>549</v>
      </c>
      <c r="S73" s="194" t="s">
        <v>121</v>
      </c>
      <c r="T73" s="195" t="s">
        <v>4639</v>
      </c>
      <c r="U73" s="95" t="s">
        <v>112</v>
      </c>
      <c r="V73" s="99"/>
      <c r="W73" s="102"/>
      <c r="X73" s="38"/>
      <c r="Y73" s="103" t="s">
        <v>30</v>
      </c>
      <c r="Z73" s="103" t="s">
        <v>30</v>
      </c>
      <c r="AA73" s="49"/>
      <c r="AB73" s="13" t="str">
        <f aca="false">IF(ISERROR(FIND("/",R73)),R73,LEFT(R73,FIND(CHAR(1),SUBSTITUTE(R73,"/",CHAR(1),LEN(R73)-LEN(SUBSTITUTE(R73,"/",""))))-1))</f>
        <v>/rsm:CrossIndustryInvoice/rsm:SupplyChainTradeTransaction/ram:IncludedSupplyChainTradeLineItem/ram:SpecifiedTradeProduct/ram:IncludedReferencedProduct</v>
      </c>
      <c r="AC73" s="13" t="str">
        <f aca="false">IF(ISERROR(FIND("/",R73)),R73,MID(R73, FIND(CHAR(1),SUBSTITUTE(R73,"/",CHAR(1), LEN(R73)-LEN(SUBSTITUTE(R73,"/","")))), LEN(R73)))</f>
        <v>/ram:Description</v>
      </c>
      <c r="AD73" s="14" t="n">
        <f aca="false">COUNTIFS(R$4:R73,AB73)</f>
        <v>1</v>
      </c>
      <c r="AE73" s="49"/>
      <c r="AF73" s="93" t="str">
        <f aca="false">E73</f>
        <v>EXT</v>
      </c>
      <c r="AG73" s="95" t="n">
        <f aca="false">LEN(AR73)-LEN(SUBSTITUTE(AR73,"/",""))-1</f>
        <v>5</v>
      </c>
      <c r="AH73" s="95" t="str">
        <f aca="false">H73</f>
        <v>0..1</v>
      </c>
      <c r="AI73" s="97" t="s">
        <v>399</v>
      </c>
      <c r="AJ73" s="97"/>
      <c r="AK73" s="98"/>
      <c r="AL73" s="98"/>
      <c r="AM73" s="98"/>
      <c r="AN73" s="97"/>
      <c r="AO73" s="100" t="str">
        <f aca="false">O73</f>
        <v>0..1</v>
      </c>
      <c r="AP73" s="100" t="str">
        <f aca="false">P73</f>
        <v>0..1</v>
      </c>
      <c r="AQ73" s="9" t="str">
        <f aca="false">Q73</f>
        <v>/rsm:CrossIndustryInvoice
/rsm:SupplyChainTradeTransaction
/ram:IncludedSupplyChainTradeLineItem
/ram:SpecifiedTradeProduct
/ram:IncludedReferencedProduct
/ram:Description</v>
      </c>
      <c r="AR73" s="101" t="str">
        <f aca="false">R73</f>
        <v>/rsm:CrossIndustryInvoice/rsm:SupplyChainTradeTransaction/ram:IncludedSupplyChainTradeLineItem/ram:SpecifiedTradeProduct/ram:IncludedReferencedProduct/ram:Description</v>
      </c>
      <c r="AS73" s="194" t="s">
        <v>121</v>
      </c>
      <c r="AT73" s="195" t="s">
        <v>4639</v>
      </c>
      <c r="AU73" s="95" t="str">
        <f aca="false">U73</f>
        <v>0..n</v>
      </c>
      <c r="AV73" s="99"/>
      <c r="AW73" s="102"/>
      <c r="AX73" s="6"/>
      <c r="AY73" s="103" t="str">
        <f aca="false">Y73</f>
        <v>EXTENDED</v>
      </c>
      <c r="AZ73" s="180" t="str">
        <f aca="false">Z73</f>
        <v>EXTENDED</v>
      </c>
      <c r="BB73" s="49"/>
    </row>
    <row r="74" customFormat="false" ht="99.75" hidden="false" customHeight="false" outlineLevel="0" collapsed="false">
      <c r="A74" s="58" t="str">
        <f aca="false">IF(LEFT(E74,2)="BG","NO",IF(LEN(E74)-LEN(SUBSTITUTE(E74,"-",""))&gt;1,"NO",IF(E74="EXT","EXT","YES")))</f>
        <v>EXT</v>
      </c>
      <c r="B74" s="58"/>
      <c r="C74" s="58"/>
      <c r="D74" s="168" t="s">
        <v>4705</v>
      </c>
      <c r="E74" s="93" t="s">
        <v>4631</v>
      </c>
      <c r="F74" s="94" t="e">
        <f aca="false">#N/A</f>
        <v>#N/A</v>
      </c>
      <c r="G74" s="95" t="n">
        <f aca="false">LEN(R74)-LEN(SUBSTITUTE(R74,"/",""))-1</f>
        <v>5</v>
      </c>
      <c r="H74" s="95" t="s">
        <v>95</v>
      </c>
      <c r="I74" s="97" t="s">
        <v>4814</v>
      </c>
      <c r="J74" s="97"/>
      <c r="K74" s="98"/>
      <c r="L74" s="98"/>
      <c r="M74" s="98"/>
      <c r="N74" s="97"/>
      <c r="O74" s="99" t="s">
        <v>95</v>
      </c>
      <c r="P74" s="100" t="str">
        <f aca="false">O74</f>
        <v>0..1</v>
      </c>
      <c r="Q74" s="9" t="s">
        <v>4815</v>
      </c>
      <c r="R74" s="101" t="s">
        <v>553</v>
      </c>
      <c r="S74" s="99" t="s">
        <v>442</v>
      </c>
      <c r="T74" s="10" t="s">
        <v>4639</v>
      </c>
      <c r="U74" s="95" t="s">
        <v>112</v>
      </c>
      <c r="V74" s="99"/>
      <c r="W74" s="102"/>
      <c r="X74" s="38"/>
      <c r="Y74" s="103" t="s">
        <v>30</v>
      </c>
      <c r="Z74" s="103" t="s">
        <v>30</v>
      </c>
      <c r="AA74" s="49"/>
      <c r="AB74" s="13" t="str">
        <f aca="false">IF(ISERROR(FIND("/",R74)),R74,LEFT(R74,FIND(CHAR(1),SUBSTITUTE(R74,"/",CHAR(1),LEN(R74)-LEN(SUBSTITUTE(R74,"/",""))))-1))</f>
        <v>/rsm:CrossIndustryInvoice/rsm:SupplyChainTradeTransaction/ram:IncludedSupplyChainTradeLineItem/ram:SpecifiedTradeProduct/ram:IncludedReferencedProduct</v>
      </c>
      <c r="AC74" s="13" t="str">
        <f aca="false">IF(ISERROR(FIND("/",R74)),R74,MID(R74, FIND(CHAR(1),SUBSTITUTE(R74,"/",CHAR(1), LEN(R74)-LEN(SUBSTITUTE(R74,"/","")))), LEN(R74)))</f>
        <v>/ram:UnitQuantity</v>
      </c>
      <c r="AD74" s="14" t="n">
        <f aca="false">COUNTIFS(R$4:R74,AB74)</f>
        <v>1</v>
      </c>
      <c r="AE74" s="49"/>
      <c r="AF74" s="93" t="str">
        <f aca="false">E74</f>
        <v>EXT</v>
      </c>
      <c r="AG74" s="95" t="n">
        <f aca="false">LEN(AR74)-LEN(SUBSTITUTE(AR74,"/",""))-1</f>
        <v>5</v>
      </c>
      <c r="AH74" s="95" t="str">
        <f aca="false">H74</f>
        <v>0..1</v>
      </c>
      <c r="AI74" s="97" t="s">
        <v>4816</v>
      </c>
      <c r="AJ74" s="97"/>
      <c r="AK74" s="98"/>
      <c r="AL74" s="98"/>
      <c r="AM74" s="98"/>
      <c r="AN74" s="97"/>
      <c r="AO74" s="100" t="str">
        <f aca="false">O74</f>
        <v>0..1</v>
      </c>
      <c r="AP74" s="100" t="str">
        <f aca="false">P74</f>
        <v>0..1</v>
      </c>
      <c r="AQ74" s="9" t="str">
        <f aca="false">Q74</f>
        <v>/rsm:CrossIndustryInvoice
/rsm:SupplyChainTradeTransaction
/ram:IncludedSupplyChainTradeLineItem
/ram:SpecifiedTradeProduct
/ram:IncludedReferencedProduct
/ram:UnitQuantity</v>
      </c>
      <c r="AR74" s="101" t="str">
        <f aca="false">R74</f>
        <v>/rsm:CrossIndustryInvoice/rsm:SupplyChainTradeTransaction/ram:IncludedSupplyChainTradeLineItem/ram:SpecifiedTradeProduct/ram:IncludedReferencedProduct/ram:UnitQuantity</v>
      </c>
      <c r="AS74" s="99" t="s">
        <v>442</v>
      </c>
      <c r="AT74" s="10" t="s">
        <v>4639</v>
      </c>
      <c r="AU74" s="95" t="str">
        <f aca="false">U74</f>
        <v>0..n</v>
      </c>
      <c r="AV74" s="99"/>
      <c r="AW74" s="102"/>
      <c r="AX74" s="6"/>
      <c r="AY74" s="103" t="str">
        <f aca="false">Y74</f>
        <v>EXTENDED</v>
      </c>
      <c r="AZ74" s="180" t="str">
        <f aca="false">Z74</f>
        <v>EXTENDED</v>
      </c>
      <c r="BB74" s="49"/>
    </row>
    <row r="75" customFormat="false" ht="102" hidden="false" customHeight="false" outlineLevel="0" collapsed="false">
      <c r="A75" s="58" t="str">
        <f aca="false">IF(LEFT(E75,2)="BG","NO",IF(LEN(E75)-LEN(SUBSTITUTE(E75,"-",""))&gt;1,"NO",IF(E75="EXT","EXT","YES")))</f>
        <v>EXT</v>
      </c>
      <c r="B75" s="58"/>
      <c r="C75" s="58"/>
      <c r="D75" s="168" t="s">
        <v>4705</v>
      </c>
      <c r="E75" s="93" t="s">
        <v>4631</v>
      </c>
      <c r="F75" s="94" t="e">
        <f aca="false">#N/A</f>
        <v>#N/A</v>
      </c>
      <c r="G75" s="95" t="n">
        <f aca="false">LEN(R75)-LEN(SUBSTITUTE(R75,"/",""))-1</f>
        <v>6</v>
      </c>
      <c r="H75" s="95" t="s">
        <v>88</v>
      </c>
      <c r="I75" s="97" t="s">
        <v>4817</v>
      </c>
      <c r="J75" s="97"/>
      <c r="K75" s="98"/>
      <c r="L75" s="98"/>
      <c r="M75" s="98"/>
      <c r="N75" s="97"/>
      <c r="O75" s="99" t="s">
        <v>88</v>
      </c>
      <c r="P75" s="100" t="str">
        <f aca="false">O75</f>
        <v>1..1</v>
      </c>
      <c r="Q75" s="9" t="s">
        <v>4818</v>
      </c>
      <c r="R75" s="101" t="s">
        <v>557</v>
      </c>
      <c r="S75" s="99"/>
      <c r="T75" s="10" t="s">
        <v>858</v>
      </c>
      <c r="U75" s="95" t="s">
        <v>95</v>
      </c>
      <c r="V75" s="99"/>
      <c r="W75" s="102"/>
      <c r="X75" s="38"/>
      <c r="Y75" s="103" t="s">
        <v>30</v>
      </c>
      <c r="Z75" s="103" t="s">
        <v>30</v>
      </c>
      <c r="AA75" s="49"/>
      <c r="AB75" s="13" t="str">
        <f aca="false">IF(ISERROR(FIND("/",R75)),R75,LEFT(R75,FIND(CHAR(1),SUBSTITUTE(R75,"/",CHAR(1),LEN(R75)-LEN(SUBSTITUTE(R75,"/",""))))-1))</f>
        <v>/rsm:CrossIndustryInvoice/rsm:SupplyChainTradeTransaction/ram:IncludedSupplyChainTradeLineItem/ram:SpecifiedTradeProduct/ram:IncludedReferencedProduct/ram:UnitQuantity</v>
      </c>
      <c r="AC75" s="13" t="str">
        <f aca="false">IF(ISERROR(FIND("/",R75)),R75,MID(R75, FIND(CHAR(1),SUBSTITUTE(R75,"/",CHAR(1), LEN(R75)-LEN(SUBSTITUTE(R75,"/","")))), LEN(R75)))</f>
        <v>/@unitCode</v>
      </c>
      <c r="AD75" s="14" t="n">
        <f aca="false">COUNTIFS(R$4:R75,AB75)</f>
        <v>1</v>
      </c>
      <c r="AE75" s="49"/>
      <c r="AF75" s="93" t="str">
        <f aca="false">E75</f>
        <v>EXT</v>
      </c>
      <c r="AG75" s="95" t="n">
        <f aca="false">LEN(AR75)-LEN(SUBSTITUTE(AR75,"/",""))-1</f>
        <v>6</v>
      </c>
      <c r="AH75" s="95" t="str">
        <f aca="false">H75</f>
        <v>1..1</v>
      </c>
      <c r="AI75" s="97" t="s">
        <v>447</v>
      </c>
      <c r="AJ75" s="97"/>
      <c r="AK75" s="98"/>
      <c r="AL75" s="98"/>
      <c r="AM75" s="98"/>
      <c r="AN75" s="97"/>
      <c r="AO75" s="100" t="str">
        <f aca="false">O75</f>
        <v>1..1</v>
      </c>
      <c r="AP75" s="100" t="str">
        <f aca="false">P75</f>
        <v>1..1</v>
      </c>
      <c r="AQ75" s="9" t="str">
        <f aca="false">Q75</f>
        <v>/rsm:CrossIndustryInvoice
/rsm:SupplyChainTradeTransaction
/ram:IncludedSupplyChainTradeLineItem
/ram:SpecifiedTradeProduct
/ram:IncludedReferencedProduct
/ram:UnitQuantity
/@unitCode</v>
      </c>
      <c r="AR75" s="101" t="str">
        <f aca="false">R75</f>
        <v>/rsm:CrossIndustryInvoice/rsm:SupplyChainTradeTransaction/ram:IncludedSupplyChainTradeLineItem/ram:SpecifiedTradeProduct/ram:IncludedReferencedProduct/ram:UnitQuantity/@unitCode</v>
      </c>
      <c r="AS75" s="99"/>
      <c r="AT75" s="10" t="s">
        <v>858</v>
      </c>
      <c r="AU75" s="95" t="str">
        <f aca="false">U75</f>
        <v>0..1</v>
      </c>
      <c r="AV75" s="99"/>
      <c r="AW75" s="102"/>
      <c r="AX75" s="6"/>
      <c r="AY75" s="103" t="str">
        <f aca="false">Y75</f>
        <v>EXTENDED</v>
      </c>
      <c r="AZ75" s="180" t="str">
        <f aca="false">Z75</f>
        <v>EXTENDED</v>
      </c>
      <c r="BB75" s="49"/>
    </row>
    <row r="76" customFormat="false" ht="75" hidden="false" customHeight="false" outlineLevel="0" collapsed="false">
      <c r="A76" s="58" t="str">
        <f aca="false">IF(LEFT(E76,2)="BG","NO",IF(LEN(E76)-LEN(SUBSTITUTE(E76,"-",""))&gt;1,"NO",IF(E76="EXT","EXT","YES")))</f>
        <v>NO</v>
      </c>
      <c r="B76" s="58"/>
      <c r="C76" s="58"/>
      <c r="D76" s="196" t="s">
        <v>4819</v>
      </c>
      <c r="E76" s="154" t="s">
        <v>558</v>
      </c>
      <c r="F76" s="155" t="s">
        <v>558</v>
      </c>
      <c r="G76" s="156" t="n">
        <f aca="false">LEN(R76)-LEN(SUBSTITUTE(R76,"/",""))-1</f>
        <v>3</v>
      </c>
      <c r="H76" s="156" t="s">
        <v>88</v>
      </c>
      <c r="I76" s="157" t="s">
        <v>4820</v>
      </c>
      <c r="J76" s="158" t="s">
        <v>560</v>
      </c>
      <c r="K76" s="159"/>
      <c r="L76" s="159"/>
      <c r="M76" s="159"/>
      <c r="N76" s="158"/>
      <c r="O76" s="160" t="s">
        <v>88</v>
      </c>
      <c r="P76" s="156" t="str">
        <f aca="false">O76</f>
        <v>1..1</v>
      </c>
      <c r="Q76" s="161" t="s">
        <v>4821</v>
      </c>
      <c r="R76" s="162" t="s">
        <v>561</v>
      </c>
      <c r="S76" s="156"/>
      <c r="T76" s="163" t="s">
        <v>4629</v>
      </c>
      <c r="U76" s="156" t="s">
        <v>95</v>
      </c>
      <c r="V76" s="156" t="s">
        <v>562</v>
      </c>
      <c r="W76" s="164"/>
      <c r="X76" s="38"/>
      <c r="Y76" s="163" t="s">
        <v>26</v>
      </c>
      <c r="Z76" s="163" t="s">
        <v>26</v>
      </c>
      <c r="AA76" s="49"/>
      <c r="AB76" s="13" t="str">
        <f aca="false">IF(ISERROR(FIND("/",R76)),R76,LEFT(R76,FIND(CHAR(1),SUBSTITUTE(R76,"/",CHAR(1),LEN(R76)-LEN(SUBSTITUTE(R76,"/",""))))-1))</f>
        <v>/rsm:CrossIndustryInvoice/rsm:SupplyChainTradeTransaction/ram:IncludedSupplyChainTradeLineItem</v>
      </c>
      <c r="AC76" s="13" t="str">
        <f aca="false">IF(ISERROR(FIND("/",R76)),R76,MID(R76, FIND(CHAR(1),SUBSTITUTE(R76,"/",CHAR(1), LEN(R76)-LEN(SUBSTITUTE(R76,"/","")))), LEN(R76)))</f>
        <v>/ram:SpecifiedLineTradeAgreement</v>
      </c>
      <c r="AD76" s="14" t="n">
        <f aca="false">COUNTIFS(R$4:R76,AB76)</f>
        <v>1</v>
      </c>
      <c r="AE76" s="49"/>
      <c r="AF76" s="154" t="str">
        <f aca="false">E76</f>
        <v>BG-29</v>
      </c>
      <c r="AG76" s="156" t="n">
        <f aca="false">LEN(AR76)-LEN(SUBSTITUTE(AR76,"/",""))-1</f>
        <v>3</v>
      </c>
      <c r="AH76" s="156" t="str">
        <f aca="false">H76</f>
        <v>1..1</v>
      </c>
      <c r="AI76" s="157" t="s">
        <v>4820</v>
      </c>
      <c r="AJ76" s="158" t="s">
        <v>564</v>
      </c>
      <c r="AK76" s="159"/>
      <c r="AL76" s="159"/>
      <c r="AM76" s="159"/>
      <c r="AN76" s="158"/>
      <c r="AO76" s="156" t="str">
        <f aca="false">O76</f>
        <v>1..1</v>
      </c>
      <c r="AP76" s="156" t="str">
        <f aca="false">P76</f>
        <v>1..1</v>
      </c>
      <c r="AQ76" s="161" t="str">
        <f aca="false">Q76</f>
        <v>/rsm:CrossIndustryInvoice
/rsm:SupplyChainTradeTransaction
/ram:IncludedSupplyChainTradeLineItem
/ram:SpecifiedLineTradeAgreement</v>
      </c>
      <c r="AR76" s="162" t="str">
        <f aca="false">R76</f>
        <v>/rsm:CrossIndustryInvoice/rsm:SupplyChainTradeTransaction/ram:IncludedSupplyChainTradeLineItem/ram:SpecifiedLineTradeAgreement</v>
      </c>
      <c r="AS76" s="156"/>
      <c r="AT76" s="163" t="s">
        <v>4629</v>
      </c>
      <c r="AU76" s="156" t="str">
        <f aca="false">U76</f>
        <v>0..1</v>
      </c>
      <c r="AV76" s="156" t="s">
        <v>562</v>
      </c>
      <c r="AW76" s="164"/>
      <c r="AX76" s="6"/>
      <c r="AY76" s="163" t="str">
        <f aca="false">Y76</f>
        <v>BASIC</v>
      </c>
      <c r="AZ76" s="197" t="str">
        <f aca="false">Z76</f>
        <v>BASIC</v>
      </c>
      <c r="BB76" s="49"/>
    </row>
    <row r="77" customFormat="false" ht="85.5" hidden="false" customHeight="false" outlineLevel="0" collapsed="false">
      <c r="A77" s="58" t="str">
        <f aca="false">IF(LEFT(E77,2)="BG","NO",IF(LEN(E77)-LEN(SUBSTITUTE(E77,"-",""))&gt;1,"NO",IF(E77="EXT","EXT","YES")))</f>
        <v>NO</v>
      </c>
      <c r="B77" s="58"/>
      <c r="C77" s="58"/>
      <c r="D77" s="196" t="s">
        <v>4819</v>
      </c>
      <c r="E77" s="170" t="s">
        <v>592</v>
      </c>
      <c r="F77" s="171" t="e">
        <f aca="false">#N/A</f>
        <v>#N/A</v>
      </c>
      <c r="G77" s="172" t="n">
        <f aca="false">LEN(R77)-LEN(SUBSTITUTE(R77,"/",""))-1</f>
        <v>4</v>
      </c>
      <c r="H77" s="172" t="s">
        <v>95</v>
      </c>
      <c r="I77" s="173" t="s">
        <v>4822</v>
      </c>
      <c r="J77" s="173"/>
      <c r="K77" s="174"/>
      <c r="L77" s="174"/>
      <c r="M77" s="174"/>
      <c r="N77" s="173"/>
      <c r="O77" s="175" t="s">
        <v>95</v>
      </c>
      <c r="P77" s="175" t="str">
        <f aca="false">O77</f>
        <v>0..1</v>
      </c>
      <c r="Q77" s="176" t="s">
        <v>4823</v>
      </c>
      <c r="R77" s="177" t="s">
        <v>594</v>
      </c>
      <c r="S77" s="172"/>
      <c r="T77" s="178"/>
      <c r="U77" s="172" t="s">
        <v>95</v>
      </c>
      <c r="V77" s="172"/>
      <c r="W77" s="179"/>
      <c r="X77" s="38"/>
      <c r="Y77" s="178" t="s">
        <v>27</v>
      </c>
      <c r="Z77" s="178" t="s">
        <v>27</v>
      </c>
      <c r="AA77" s="49"/>
      <c r="AB77" s="13" t="str">
        <f aca="false">IF(ISERROR(FIND("/",R77)),R77,LEFT(R77,FIND(CHAR(1),SUBSTITUTE(R77,"/",CHAR(1),LEN(R77)-LEN(SUBSTITUTE(R77,"/",""))))-1))</f>
        <v>/rsm:CrossIndustryInvoice/rsm:SupplyChainTradeTransaction/ram:IncludedSupplyChainTradeLineItem/ram:SpecifiedLineTradeAgreement</v>
      </c>
      <c r="AC77" s="13" t="str">
        <f aca="false">IF(ISERROR(FIND("/",R77)),R77,MID(R77, FIND(CHAR(1),SUBSTITUTE(R77,"/",CHAR(1), LEN(R77)-LEN(SUBSTITUTE(R77,"/","")))), LEN(R77)))</f>
        <v>/ram:BuyerOrderReferencedDocument</v>
      </c>
      <c r="AD77" s="14" t="n">
        <f aca="false">COUNTIFS(R$4:R77,AB77)</f>
        <v>1</v>
      </c>
      <c r="AE77" s="49"/>
      <c r="AF77" s="170" t="str">
        <f aca="false">E77</f>
        <v>BT-132-00</v>
      </c>
      <c r="AG77" s="172" t="n">
        <f aca="false">LEN(AR77)-LEN(SUBSTITUTE(AR77,"/",""))-1</f>
        <v>4</v>
      </c>
      <c r="AH77" s="172" t="str">
        <f aca="false">H77</f>
        <v>0..1</v>
      </c>
      <c r="AI77" s="173" t="s">
        <v>4824</v>
      </c>
      <c r="AJ77" s="173"/>
      <c r="AK77" s="174"/>
      <c r="AL77" s="174"/>
      <c r="AM77" s="174"/>
      <c r="AN77" s="173"/>
      <c r="AO77" s="172" t="str">
        <f aca="false">O77</f>
        <v>0..1</v>
      </c>
      <c r="AP77" s="172" t="str">
        <f aca="false">P77</f>
        <v>0..1</v>
      </c>
      <c r="AQ77" s="176" t="str">
        <f aca="false">Q77</f>
        <v>/rsm:CrossIndustryInvoice
/rsm:SupplyChainTradeTransaction
/ram:IncludedSupplyChainTradeLineItem
/ram:SpecifiedLineTradeAgreement
/ram:BuyerOrderReferencedDocument</v>
      </c>
      <c r="AR77" s="177" t="str">
        <f aca="false">R77</f>
        <v>/rsm:CrossIndustryInvoice/rsm:SupplyChainTradeTransaction/ram:IncludedSupplyChainTradeLineItem/ram:SpecifiedLineTradeAgreement/ram:BuyerOrderReferencedDocument</v>
      </c>
      <c r="AS77" s="172"/>
      <c r="AT77" s="178"/>
      <c r="AU77" s="172" t="str">
        <f aca="false">U77</f>
        <v>0..1</v>
      </c>
      <c r="AV77" s="172"/>
      <c r="AW77" s="179"/>
      <c r="AX77" s="6"/>
      <c r="AY77" s="178" t="str">
        <f aca="false">Y77</f>
        <v>EN 16931</v>
      </c>
      <c r="AZ77" s="182" t="str">
        <f aca="false">Z77</f>
        <v>EN 16931</v>
      </c>
      <c r="BB77" s="49"/>
    </row>
    <row r="78" customFormat="false" ht="99.75" hidden="false" customHeight="false" outlineLevel="0" collapsed="false">
      <c r="A78" s="58" t="str">
        <f aca="false">IF(LEFT(E78,2)="BG","NO",IF(LEN(E78)-LEN(SUBSTITUTE(E78,"-",""))&gt;1,"NO",IF(E78="EXT","EXT","YES")))</f>
        <v>EXT</v>
      </c>
      <c r="B78" s="58"/>
      <c r="C78" s="58"/>
      <c r="D78" s="183" t="s">
        <v>4819</v>
      </c>
      <c r="E78" s="93" t="s">
        <v>4631</v>
      </c>
      <c r="F78" s="94" t="s">
        <v>597</v>
      </c>
      <c r="G78" s="95" t="n">
        <f aca="false">LEN(R78)-LEN(SUBSTITUTE(R78,"/",""))-1</f>
        <v>5</v>
      </c>
      <c r="H78" s="95" t="s">
        <v>95</v>
      </c>
      <c r="I78" s="97" t="s">
        <v>4825</v>
      </c>
      <c r="J78" s="97" t="s">
        <v>4826</v>
      </c>
      <c r="K78" s="98" t="s">
        <v>4827</v>
      </c>
      <c r="L78" s="98"/>
      <c r="M78" s="98"/>
      <c r="N78" s="97"/>
      <c r="O78" s="99" t="s">
        <v>95</v>
      </c>
      <c r="P78" s="100" t="str">
        <f aca="false">O78</f>
        <v>0..1</v>
      </c>
      <c r="Q78" s="9" t="s">
        <v>4828</v>
      </c>
      <c r="R78" s="101" t="s">
        <v>599</v>
      </c>
      <c r="S78" s="99" t="s">
        <v>139</v>
      </c>
      <c r="T78" s="10" t="s">
        <v>4639</v>
      </c>
      <c r="U78" s="95" t="s">
        <v>95</v>
      </c>
      <c r="V78" s="99"/>
      <c r="W78" s="102"/>
      <c r="X78" s="38"/>
      <c r="Y78" s="103" t="s">
        <v>30</v>
      </c>
      <c r="Z78" s="103" t="s">
        <v>4635</v>
      </c>
      <c r="AA78" s="49"/>
      <c r="AB78" s="13" t="str">
        <f aca="false">IF(ISERROR(FIND("/",R78)),R78,LEFT(R78,FIND(CHAR(1),SUBSTITUTE(R78,"/",CHAR(1),LEN(R78)-LEN(SUBSTITUTE(R78,"/",""))))-1))</f>
        <v>/rsm:CrossIndustryInvoice/rsm:SupplyChainTradeTransaction/ram:IncludedSupplyChainTradeLineItem/ram:SpecifiedLineTradeAgreement/ram:BuyerOrderReferencedDocument</v>
      </c>
      <c r="AC78" s="13" t="str">
        <f aca="false">IF(ISERROR(FIND("/",R78)),R78,MID(R78, FIND(CHAR(1),SUBSTITUTE(R78,"/",CHAR(1), LEN(R78)-LEN(SUBSTITUTE(R78,"/","")))), LEN(R78)))</f>
        <v>/ram:IssuerAssignedID</v>
      </c>
      <c r="AD78" s="14" t="n">
        <f aca="false">COUNTIFS(R$4:R78,AB78)</f>
        <v>1</v>
      </c>
      <c r="AE78" s="49"/>
      <c r="AF78" s="93" t="str">
        <f aca="false">E78</f>
        <v>EXT</v>
      </c>
      <c r="AG78" s="95" t="n">
        <f aca="false">LEN(AR78)-LEN(SUBSTITUTE(AR78,"/",""))-1</f>
        <v>5</v>
      </c>
      <c r="AH78" s="95" t="str">
        <f aca="false">H78</f>
        <v>0..1</v>
      </c>
      <c r="AI78" s="97" t="s">
        <v>600</v>
      </c>
      <c r="AJ78" s="97"/>
      <c r="AK78" s="98"/>
      <c r="AL78" s="98"/>
      <c r="AM78" s="98"/>
      <c r="AN78" s="97"/>
      <c r="AO78" s="100" t="str">
        <f aca="false">O78</f>
        <v>0..1</v>
      </c>
      <c r="AP78" s="100" t="str">
        <f aca="false">P78</f>
        <v>0..1</v>
      </c>
      <c r="AQ78" s="9" t="str">
        <f aca="false">Q78</f>
        <v>/rsm:CrossIndustryInvoice
/rsm:SupplyChainTradeTransaction
/ram:IncludedSupplyChainTradeLineItem
/ram:SpecifiedLineTradeAgreement
/ram:BuyerOrderReferencedDocument
/ram:IssuerAssignedID</v>
      </c>
      <c r="AR78" s="101" t="str">
        <f aca="false">R78</f>
        <v>/rsm:CrossIndustryInvoice/rsm:SupplyChainTradeTransaction/ram:IncludedSupplyChainTradeLineItem/ram:SpecifiedLineTradeAgreement/ram:BuyerOrderReferencedDocument/ram:IssuerAssignedID</v>
      </c>
      <c r="AS78" s="99" t="s">
        <v>139</v>
      </c>
      <c r="AT78" s="10" t="s">
        <v>4639</v>
      </c>
      <c r="AU78" s="95" t="str">
        <f aca="false">U78</f>
        <v>0..1</v>
      </c>
      <c r="AV78" s="99"/>
      <c r="AW78" s="102"/>
      <c r="AX78" s="6"/>
      <c r="AY78" s="103" t="str">
        <f aca="false">Y78</f>
        <v>EXTENDED</v>
      </c>
      <c r="AZ78" s="180" t="str">
        <f aca="false">Z78</f>
        <v>EXTENDED FR B2B</v>
      </c>
      <c r="BB78" s="49"/>
    </row>
    <row r="79" customFormat="false" ht="99.75" hidden="false" customHeight="false" outlineLevel="0" collapsed="false">
      <c r="A79" s="58" t="str">
        <f aca="false">IF(LEFT(E79,2)="BG","NO",IF(LEN(E79)-LEN(SUBSTITUTE(E79,"-",""))&gt;1,"NO",IF(E79="EXT","EXT","YES")))</f>
        <v>YES</v>
      </c>
      <c r="B79" s="58"/>
      <c r="C79" s="58"/>
      <c r="D79" s="196" t="s">
        <v>4819</v>
      </c>
      <c r="E79" s="166" t="s">
        <v>601</v>
      </c>
      <c r="F79" s="167" t="s">
        <v>601</v>
      </c>
      <c r="G79" s="99" t="n">
        <f aca="false">LEN(R79)-LEN(SUBSTITUTE(R79,"/",""))-1</f>
        <v>5</v>
      </c>
      <c r="H79" s="99" t="s">
        <v>95</v>
      </c>
      <c r="I79" s="97" t="s">
        <v>602</v>
      </c>
      <c r="J79" s="97" t="s">
        <v>603</v>
      </c>
      <c r="K79" s="98" t="s">
        <v>604</v>
      </c>
      <c r="L79" s="98"/>
      <c r="M79" s="98"/>
      <c r="N79" s="198" t="s">
        <v>4829</v>
      </c>
      <c r="O79" s="99" t="s">
        <v>95</v>
      </c>
      <c r="P79" s="100" t="str">
        <f aca="false">O79</f>
        <v>0..1</v>
      </c>
      <c r="Q79" s="54" t="s">
        <v>4830</v>
      </c>
      <c r="R79" s="109" t="s">
        <v>605</v>
      </c>
      <c r="S79" s="99" t="s">
        <v>4831</v>
      </c>
      <c r="T79" s="10" t="s">
        <v>4639</v>
      </c>
      <c r="U79" s="99" t="s">
        <v>95</v>
      </c>
      <c r="V79" s="99"/>
      <c r="W79" s="102"/>
      <c r="X79" s="38"/>
      <c r="Y79" s="10" t="s">
        <v>27</v>
      </c>
      <c r="Z79" s="110" t="s">
        <v>27</v>
      </c>
      <c r="AA79" s="49"/>
      <c r="AB79" s="13" t="str">
        <f aca="false">IF(ISERROR(FIND("/",R79)),R79,LEFT(R79,FIND(CHAR(1),SUBSTITUTE(R79,"/",CHAR(1),LEN(R79)-LEN(SUBSTITUTE(R79,"/",""))))-1))</f>
        <v>/rsm:CrossIndustryInvoice/rsm:SupplyChainTradeTransaction/ram:IncludedSupplyChainTradeLineItem/ram:SpecifiedLineTradeAgreement/ram:BuyerOrderReferencedDocument</v>
      </c>
      <c r="AC79" s="13" t="str">
        <f aca="false">IF(ISERROR(FIND("/",R79)),R79,MID(R79, FIND(CHAR(1),SUBSTITUTE(R79,"/",CHAR(1), LEN(R79)-LEN(SUBSTITUTE(R79,"/","")))), LEN(R79)))</f>
        <v>/ram:LineID</v>
      </c>
      <c r="AD79" s="14" t="n">
        <f aca="false">COUNTIFS(R$4:R79,AB79)</f>
        <v>1</v>
      </c>
      <c r="AE79" s="49"/>
      <c r="AF79" s="166" t="str">
        <f aca="false">E79</f>
        <v>BT-132</v>
      </c>
      <c r="AG79" s="99" t="n">
        <f aca="false">LEN(AR79)-LEN(SUBSTITUTE(AR79,"/",""))-1</f>
        <v>5</v>
      </c>
      <c r="AH79" s="99" t="str">
        <f aca="false">H79</f>
        <v>0..1</v>
      </c>
      <c r="AI79" s="97" t="s">
        <v>606</v>
      </c>
      <c r="AJ79" s="97" t="s">
        <v>607</v>
      </c>
      <c r="AK79" s="98" t="s">
        <v>608</v>
      </c>
      <c r="AL79" s="98"/>
      <c r="AM79" s="98"/>
      <c r="AN79" s="198" t="s">
        <v>4832</v>
      </c>
      <c r="AO79" s="100" t="str">
        <f aca="false">O79</f>
        <v>0..1</v>
      </c>
      <c r="AP79" s="100" t="str">
        <f aca="false">P79</f>
        <v>0..1</v>
      </c>
      <c r="AQ79" s="54" t="str">
        <f aca="false">Q79</f>
        <v>/rsm:CrossIndustryInvoice
/rsm:SupplyChainTradeTransaction
/ram:IncludedSupplyChainTradeLineItem
/ram:SpecifiedLineTradeAgreement
/ram:BuyerOrderReferencedDocument
/ram:LineID</v>
      </c>
      <c r="AR79" s="109" t="str">
        <f aca="false">R79</f>
        <v>/rsm:CrossIndustryInvoice/rsm:SupplyChainTradeTransaction/ram:IncludedSupplyChainTradeLineItem/ram:SpecifiedLineTradeAgreement/ram:BuyerOrderReferencedDocument/ram:LineID</v>
      </c>
      <c r="AS79" s="99" t="s">
        <v>4831</v>
      </c>
      <c r="AT79" s="10" t="s">
        <v>4639</v>
      </c>
      <c r="AU79" s="99" t="str">
        <f aca="false">U79</f>
        <v>0..1</v>
      </c>
      <c r="AV79" s="99"/>
      <c r="AW79" s="102"/>
      <c r="AX79" s="6"/>
      <c r="AY79" s="10" t="str">
        <f aca="false">Y79</f>
        <v>EN 16931</v>
      </c>
      <c r="AZ79" s="10" t="str">
        <f aca="false">Z79</f>
        <v>EN 16931</v>
      </c>
      <c r="BB79" s="49"/>
    </row>
    <row r="80" s="11" customFormat="true" ht="99.75" hidden="false" customHeight="false" outlineLevel="0" collapsed="false">
      <c r="A80" s="58" t="str">
        <f aca="false">IF(LEFT(E80,2)="BG","NO",IF(LEN(E80)-LEN(SUBSTITUTE(E80,"-",""))&gt;1,"NO",IF(E80="EXT","EXT","YES")))</f>
        <v>EXT</v>
      </c>
      <c r="B80" s="58"/>
      <c r="C80" s="58"/>
      <c r="D80" s="183" t="s">
        <v>4819</v>
      </c>
      <c r="E80" s="93" t="s">
        <v>4631</v>
      </c>
      <c r="F80" s="94" t="e">
        <f aca="false">#N/A</f>
        <v>#N/A</v>
      </c>
      <c r="G80" s="95" t="n">
        <f aca="false">LEN(R80)-LEN(SUBSTITUTE(R80,"/",""))-1</f>
        <v>5</v>
      </c>
      <c r="H80" s="95" t="s">
        <v>95</v>
      </c>
      <c r="I80" s="97" t="s">
        <v>4833</v>
      </c>
      <c r="J80" s="97" t="s">
        <v>4834</v>
      </c>
      <c r="K80" s="98" t="s">
        <v>4827</v>
      </c>
      <c r="L80" s="98"/>
      <c r="M80" s="98"/>
      <c r="N80" s="97"/>
      <c r="O80" s="99" t="s">
        <v>95</v>
      </c>
      <c r="P80" s="100" t="str">
        <f aca="false">O80</f>
        <v>0..1</v>
      </c>
      <c r="Q80" s="9" t="s">
        <v>4835</v>
      </c>
      <c r="R80" s="101" t="s">
        <v>611</v>
      </c>
      <c r="S80" s="99"/>
      <c r="T80" s="10"/>
      <c r="U80" s="95" t="s">
        <v>95</v>
      </c>
      <c r="V80" s="99"/>
      <c r="W80" s="102"/>
      <c r="X80" s="38"/>
      <c r="Y80" s="103" t="s">
        <v>30</v>
      </c>
      <c r="Z80" s="103" t="s">
        <v>30</v>
      </c>
      <c r="AA80" s="49"/>
      <c r="AB80" s="13" t="str">
        <f aca="false">IF(ISERROR(FIND("/",R80)),R80,LEFT(R80,FIND(CHAR(1),SUBSTITUTE(R80,"/",CHAR(1),LEN(R80)-LEN(SUBSTITUTE(R80,"/",""))))-1))</f>
        <v>/rsm:CrossIndustryInvoice/rsm:SupplyChainTradeTransaction/ram:IncludedSupplyChainTradeLineItem/ram:SpecifiedLineTradeAgreement/ram:BuyerOrderReferencedDocument</v>
      </c>
      <c r="AC80" s="13" t="str">
        <f aca="false">IF(ISERROR(FIND("/",R80)),R80,MID(R80, FIND(CHAR(1),SUBSTITUTE(R80,"/",CHAR(1), LEN(R80)-LEN(SUBSTITUTE(R80,"/","")))), LEN(R80)))</f>
        <v>/ram:FormattedIssueDateTime</v>
      </c>
      <c r="AD80" s="14" t="n">
        <f aca="false">COUNTIFS(R$4:R80,AB80)</f>
        <v>1</v>
      </c>
      <c r="AE80" s="49"/>
      <c r="AF80" s="93" t="str">
        <f aca="false">E80</f>
        <v>EXT</v>
      </c>
      <c r="AG80" s="95" t="n">
        <f aca="false">LEN(AR80)-LEN(SUBSTITUTE(AR80,"/",""))-1</f>
        <v>5</v>
      </c>
      <c r="AH80" s="95" t="str">
        <f aca="false">H80</f>
        <v>0..1</v>
      </c>
      <c r="AI80" s="97" t="s">
        <v>612</v>
      </c>
      <c r="AJ80" s="97"/>
      <c r="AK80" s="98"/>
      <c r="AL80" s="98"/>
      <c r="AM80" s="98"/>
      <c r="AN80" s="97"/>
      <c r="AO80" s="100" t="str">
        <f aca="false">O80</f>
        <v>0..1</v>
      </c>
      <c r="AP80" s="100" t="str">
        <f aca="false">P80</f>
        <v>0..1</v>
      </c>
      <c r="AQ80" s="9" t="str">
        <f aca="false">Q80</f>
        <v>/rsm:CrossIndustryInvoice
/rsm:SupplyChainTradeTransaction
/ram:IncludedSupplyChainTradeLineItem
/ram:SpecifiedLineTradeAgreement
/ram:BuyerOrderReferencedDocument
/ram:FormattedIssueDateTime</v>
      </c>
      <c r="AR80" s="101" t="str">
        <f aca="false">R80</f>
        <v>/rsm:CrossIndustryInvoice/rsm:SupplyChainTradeTransaction/ram:IncludedSupplyChainTradeLineItem/ram:SpecifiedLineTradeAgreement/ram:BuyerOrderReferencedDocument/ram:FormattedIssueDateTime</v>
      </c>
      <c r="AS80" s="99"/>
      <c r="AT80" s="10"/>
      <c r="AU80" s="95" t="str">
        <f aca="false">U80</f>
        <v>0..1</v>
      </c>
      <c r="AV80" s="99"/>
      <c r="AW80" s="102"/>
      <c r="AX80" s="6"/>
      <c r="AY80" s="103" t="str">
        <f aca="false">Y80</f>
        <v>EXTENDED</v>
      </c>
      <c r="AZ80" s="180" t="str">
        <f aca="false">Z80</f>
        <v>EXTENDED</v>
      </c>
      <c r="BB80" s="49"/>
      <c r="BC80" s="53"/>
      <c r="BD80" s="53"/>
    </row>
    <row r="81" s="11" customFormat="true" ht="114" hidden="false" customHeight="false" outlineLevel="0" collapsed="false">
      <c r="A81" s="58" t="str">
        <f aca="false">IF(LEFT(E81,2)="BG","NO",IF(LEN(E81)-LEN(SUBSTITUTE(E81,"-",""))&gt;1,"NO",IF(E81="EXT","EXT","YES")))</f>
        <v>EXT</v>
      </c>
      <c r="B81" s="58"/>
      <c r="C81" s="58"/>
      <c r="D81" s="183" t="s">
        <v>4819</v>
      </c>
      <c r="E81" s="93" t="s">
        <v>4631</v>
      </c>
      <c r="F81" s="94" t="e">
        <f aca="false">#N/A</f>
        <v>#N/A</v>
      </c>
      <c r="G81" s="95" t="n">
        <f aca="false">LEN(R81)-LEN(SUBSTITUTE(R81,"/",""))-1</f>
        <v>6</v>
      </c>
      <c r="H81" s="95" t="s">
        <v>88</v>
      </c>
      <c r="I81" s="97" t="s">
        <v>4697</v>
      </c>
      <c r="J81" s="97"/>
      <c r="K81" s="98"/>
      <c r="L81" s="98"/>
      <c r="M81" s="98"/>
      <c r="N81" s="97" t="s">
        <v>186</v>
      </c>
      <c r="O81" s="99" t="s">
        <v>88</v>
      </c>
      <c r="P81" s="100" t="str">
        <f aca="false">O81</f>
        <v>1..1</v>
      </c>
      <c r="Q81" s="9" t="s">
        <v>4836</v>
      </c>
      <c r="R81" s="101" t="s">
        <v>615</v>
      </c>
      <c r="S81" s="99" t="s">
        <v>188</v>
      </c>
      <c r="T81" s="10" t="s">
        <v>4639</v>
      </c>
      <c r="U81" s="95" t="s">
        <v>95</v>
      </c>
      <c r="V81" s="99"/>
      <c r="W81" s="102"/>
      <c r="X81" s="38"/>
      <c r="Y81" s="103" t="s">
        <v>30</v>
      </c>
      <c r="Z81" s="103" t="s">
        <v>30</v>
      </c>
      <c r="AA81" s="49"/>
      <c r="AB81" s="13" t="str">
        <f aca="false">IF(ISERROR(FIND("/",R81)),R81,LEFT(R81,FIND(CHAR(1),SUBSTITUTE(R81,"/",CHAR(1),LEN(R81)-LEN(SUBSTITUTE(R81,"/",""))))-1))</f>
        <v>/rsm:CrossIndustryInvoice/rsm:SupplyChainTradeTransaction/ram:IncludedSupplyChainTradeLineItem/ram:SpecifiedLineTradeAgreement/ram:BuyerOrderReferencedDocument/ram:FormattedIssueDateTime</v>
      </c>
      <c r="AC81" s="13" t="str">
        <f aca="false">IF(ISERROR(FIND("/",R81)),R81,MID(R81, FIND(CHAR(1),SUBSTITUTE(R81,"/",CHAR(1), LEN(R81)-LEN(SUBSTITUTE(R81,"/","")))), LEN(R81)))</f>
        <v>/qdt:DateTimeString</v>
      </c>
      <c r="AD81" s="14" t="n">
        <f aca="false">COUNTIFS(R$4:R81,AB81)</f>
        <v>1</v>
      </c>
      <c r="AE81" s="49"/>
      <c r="AF81" s="93" t="str">
        <f aca="false">E81</f>
        <v>EXT</v>
      </c>
      <c r="AG81" s="95" t="n">
        <f aca="false">LEN(AR81)-LEN(SUBSTITUTE(AR81,"/",""))-1</f>
        <v>6</v>
      </c>
      <c r="AH81" s="95" t="str">
        <f aca="false">H81</f>
        <v>1..1</v>
      </c>
      <c r="AI81" s="97" t="s">
        <v>616</v>
      </c>
      <c r="AJ81" s="97"/>
      <c r="AK81" s="98"/>
      <c r="AL81" s="98"/>
      <c r="AM81" s="98"/>
      <c r="AN81" s="97"/>
      <c r="AO81" s="100" t="str">
        <f aca="false">O81</f>
        <v>1..1</v>
      </c>
      <c r="AP81" s="100" t="str">
        <f aca="false">P81</f>
        <v>1..1</v>
      </c>
      <c r="AQ81" s="9" t="str">
        <f aca="false">Q81</f>
        <v>/rsm:CrossIndustryInvoice
/rsm:SupplyChainTradeTransaction
/ram:IncludedSupplyChainTradeLineItem
/ram:SpecifiedLineTradeAgreement
/ram:BuyerOrderReferencedDocument
/ram:FormattedIssueDateTime
/qdt:DateTimeString</v>
      </c>
      <c r="AR81" s="101" t="str">
        <f aca="false">R81</f>
        <v>/rsm:CrossIndustryInvoice/rsm:SupplyChainTradeTransaction/ram:IncludedSupplyChainTradeLineItem/ram:SpecifiedLineTradeAgreement/ram:BuyerOrderReferencedDocument/ram:FormattedIssueDateTime/qdt:DateTimeString</v>
      </c>
      <c r="AS81" s="99" t="s">
        <v>188</v>
      </c>
      <c r="AT81" s="10" t="s">
        <v>4639</v>
      </c>
      <c r="AU81" s="95" t="str">
        <f aca="false">U81</f>
        <v>0..1</v>
      </c>
      <c r="AV81" s="99"/>
      <c r="AW81" s="102"/>
      <c r="AX81" s="6"/>
      <c r="AY81" s="103" t="str">
        <f aca="false">Y81</f>
        <v>EXTENDED</v>
      </c>
      <c r="AZ81" s="180" t="str">
        <f aca="false">Z81</f>
        <v>EXTENDED</v>
      </c>
      <c r="BB81" s="49"/>
      <c r="BC81" s="53"/>
      <c r="BD81" s="53"/>
    </row>
    <row r="82" s="11" customFormat="true" ht="128.25" hidden="false" customHeight="false" outlineLevel="0" collapsed="false">
      <c r="A82" s="58" t="str">
        <f aca="false">IF(LEFT(E82,2)="BG","NO",IF(LEN(E82)-LEN(SUBSTITUTE(E82,"-",""))&gt;1,"NO",IF(E82="EXT","EXT","YES")))</f>
        <v>EXT</v>
      </c>
      <c r="B82" s="58"/>
      <c r="C82" s="58"/>
      <c r="D82" s="183" t="s">
        <v>4819</v>
      </c>
      <c r="E82" s="93" t="s">
        <v>4631</v>
      </c>
      <c r="F82" s="94" t="e">
        <f aca="false">#N/A</f>
        <v>#N/A</v>
      </c>
      <c r="G82" s="95" t="n">
        <f aca="false">LEN(R82)-LEN(SUBSTITUTE(R82,"/",""))-1</f>
        <v>7</v>
      </c>
      <c r="H82" s="95" t="s">
        <v>88</v>
      </c>
      <c r="I82" s="97" t="s">
        <v>4699</v>
      </c>
      <c r="J82" s="97"/>
      <c r="K82" s="98"/>
      <c r="L82" s="98"/>
      <c r="M82" s="98" t="s">
        <v>200</v>
      </c>
      <c r="N82" s="97"/>
      <c r="O82" s="99" t="s">
        <v>88</v>
      </c>
      <c r="P82" s="100" t="str">
        <f aca="false">O82</f>
        <v>1..1</v>
      </c>
      <c r="Q82" s="9" t="s">
        <v>4837</v>
      </c>
      <c r="R82" s="101" t="s">
        <v>618</v>
      </c>
      <c r="S82" s="99"/>
      <c r="T82" s="10" t="s">
        <v>858</v>
      </c>
      <c r="U82" s="95" t="s">
        <v>95</v>
      </c>
      <c r="V82" s="99"/>
      <c r="W82" s="102"/>
      <c r="X82" s="38"/>
      <c r="Y82" s="103" t="s">
        <v>30</v>
      </c>
      <c r="Z82" s="103" t="s">
        <v>30</v>
      </c>
      <c r="AA82" s="49"/>
      <c r="AB82" s="13" t="str">
        <f aca="false">IF(ISERROR(FIND("/",R82)),R82,LEFT(R82,FIND(CHAR(1),SUBSTITUTE(R82,"/",CHAR(1),LEN(R82)-LEN(SUBSTITUTE(R82,"/",""))))-1))</f>
        <v>/rsm:CrossIndustryInvoice/rsm:SupplyChainTradeTransaction/ram:IncludedSupplyChainTradeLineItem/ram:SpecifiedLineTradeAgreement/ram:BuyerOrderReferencedDocument/ram:FormattedIssueDateTime/qdt:DateTimeString</v>
      </c>
      <c r="AC82" s="13" t="str">
        <f aca="false">IF(ISERROR(FIND("/",R82)),R82,MID(R82, FIND(CHAR(1),SUBSTITUTE(R82,"/",CHAR(1), LEN(R82)-LEN(SUBSTITUTE(R82,"/","")))), LEN(R82)))</f>
        <v>/@format</v>
      </c>
      <c r="AD82" s="14" t="n">
        <f aca="false">COUNTIFS(R$4:R82,AB82)</f>
        <v>1</v>
      </c>
      <c r="AE82" s="49"/>
      <c r="AF82" s="93" t="str">
        <f aca="false">E82</f>
        <v>EXT</v>
      </c>
      <c r="AG82" s="95" t="n">
        <f aca="false">LEN(AR82)-LEN(SUBSTITUTE(AR82,"/",""))-1</f>
        <v>7</v>
      </c>
      <c r="AH82" s="95" t="str">
        <f aca="false">H82</f>
        <v>1..1</v>
      </c>
      <c r="AI82" s="97" t="s">
        <v>199</v>
      </c>
      <c r="AJ82" s="97"/>
      <c r="AK82" s="98"/>
      <c r="AL82" s="98"/>
      <c r="AM82" s="98"/>
      <c r="AN82" s="97"/>
      <c r="AO82" s="100" t="str">
        <f aca="false">O82</f>
        <v>1..1</v>
      </c>
      <c r="AP82" s="100" t="str">
        <f aca="false">P82</f>
        <v>1..1</v>
      </c>
      <c r="AQ82" s="9" t="str">
        <f aca="false">Q82</f>
        <v>/rsm:CrossIndustryInvoice
/rsm:SupplyChainTradeTransaction
/ram:IncludedSupplyChainTradeLineItem
/ram:SpecifiedLineTradeAgreement
/ram:BuyerOrderReferencedDocument
/ram:FormattedIssueDateTime
/qdt:DateTimeString
/@format</v>
      </c>
      <c r="AR82" s="101" t="str">
        <f aca="false">R82</f>
        <v>/rsm:CrossIndustryInvoice/rsm:SupplyChainTradeTransaction/ram:IncludedSupplyChainTradeLineItem/ram:SpecifiedLineTradeAgreement/ram:BuyerOrderReferencedDocument/ram:FormattedIssueDateTime/qdt:DateTimeString/@format</v>
      </c>
      <c r="AS82" s="99"/>
      <c r="AT82" s="10" t="s">
        <v>858</v>
      </c>
      <c r="AU82" s="95" t="str">
        <f aca="false">U82</f>
        <v>0..1</v>
      </c>
      <c r="AV82" s="99"/>
      <c r="AW82" s="102"/>
      <c r="AX82" s="6"/>
      <c r="AY82" s="103" t="str">
        <f aca="false">Y82</f>
        <v>EXTENDED</v>
      </c>
      <c r="AZ82" s="180" t="str">
        <f aca="false">Z82</f>
        <v>EXTENDED</v>
      </c>
      <c r="BB82" s="49"/>
      <c r="BC82" s="53"/>
      <c r="BD82" s="53"/>
    </row>
    <row r="83" s="11" customFormat="true" ht="85.5" hidden="false" customHeight="false" outlineLevel="0" collapsed="false">
      <c r="A83" s="58" t="str">
        <f aca="false">IF(LEFT(E83,2)="BG","NO",IF(LEN(E83)-LEN(SUBSTITUTE(E83,"-",""))&gt;1,"NO",IF(E83="EXT","EXT","YES")))</f>
        <v>EXT</v>
      </c>
      <c r="B83" s="77" t="s">
        <v>4735</v>
      </c>
      <c r="C83" s="77"/>
      <c r="D83" s="183" t="s">
        <v>4819</v>
      </c>
      <c r="E83" s="184" t="s">
        <v>4631</v>
      </c>
      <c r="F83" s="185" t="e">
        <f aca="false">#N/A</f>
        <v>#N/A</v>
      </c>
      <c r="G83" s="186" t="n">
        <f aca="false">LEN(R83)-LEN(SUBSTITUTE(R83,"/",""))-1</f>
        <v>4</v>
      </c>
      <c r="H83" s="186" t="s">
        <v>95</v>
      </c>
      <c r="I83" s="173" t="s">
        <v>4838</v>
      </c>
      <c r="J83" s="173" t="s">
        <v>4839</v>
      </c>
      <c r="K83" s="174" t="s">
        <v>4840</v>
      </c>
      <c r="L83" s="174"/>
      <c r="M83" s="174"/>
      <c r="N83" s="173"/>
      <c r="O83" s="175" t="s">
        <v>95</v>
      </c>
      <c r="P83" s="175" t="str">
        <f aca="false">O83</f>
        <v>0..1</v>
      </c>
      <c r="Q83" s="187" t="s">
        <v>4841</v>
      </c>
      <c r="R83" s="188" t="s">
        <v>621</v>
      </c>
      <c r="S83" s="172"/>
      <c r="T83" s="178"/>
      <c r="U83" s="186" t="s">
        <v>95</v>
      </c>
      <c r="V83" s="172"/>
      <c r="W83" s="179"/>
      <c r="X83" s="38"/>
      <c r="Y83" s="189" t="s">
        <v>30</v>
      </c>
      <c r="Z83" s="189" t="s">
        <v>30</v>
      </c>
      <c r="AA83" s="49"/>
      <c r="AB83" s="13" t="str">
        <f aca="false">IF(ISERROR(FIND("/",R83)),R83,LEFT(R83,FIND(CHAR(1),SUBSTITUTE(R83,"/",CHAR(1),LEN(R83)-LEN(SUBSTITUTE(R83,"/",""))))-1))</f>
        <v>/rsm:CrossIndustryInvoice/rsm:SupplyChainTradeTransaction/ram:IncludedSupplyChainTradeLineItem/ram:SpecifiedLineTradeAgreement</v>
      </c>
      <c r="AC83" s="13" t="str">
        <f aca="false">IF(ISERROR(FIND("/",R83)),R83,MID(R83, FIND(CHAR(1),SUBSTITUTE(R83,"/",CHAR(1), LEN(R83)-LEN(SUBSTITUTE(R83,"/","")))), LEN(R83)))</f>
        <v>/ram:QuotationReferencedDocument</v>
      </c>
      <c r="AD83" s="14" t="n">
        <f aca="false">COUNTIFS(R$4:R83,AB83)</f>
        <v>1</v>
      </c>
      <c r="AE83" s="49"/>
      <c r="AF83" s="184" t="str">
        <f aca="false">E83</f>
        <v>EXT</v>
      </c>
      <c r="AG83" s="186" t="n">
        <f aca="false">LEN(AR83)-LEN(SUBSTITUTE(AR83,"/",""))-1</f>
        <v>4</v>
      </c>
      <c r="AH83" s="186" t="str">
        <f aca="false">H83</f>
        <v>0..1</v>
      </c>
      <c r="AI83" s="173" t="s">
        <v>4842</v>
      </c>
      <c r="AJ83" s="173"/>
      <c r="AK83" s="174"/>
      <c r="AL83" s="174"/>
      <c r="AM83" s="174"/>
      <c r="AN83" s="173"/>
      <c r="AO83" s="172" t="str">
        <f aca="false">O83</f>
        <v>0..1</v>
      </c>
      <c r="AP83" s="172" t="str">
        <f aca="false">P83</f>
        <v>0..1</v>
      </c>
      <c r="AQ83" s="187" t="str">
        <f aca="false">Q83</f>
        <v>/rsm:CrossIndustryInvoice
/rsm:SupplyChainTradeTransaction
/ram:IncludedSupplyChainTradeLineItem
/ram:SpecifiedLineTradeAgreement
/ram:QuotationReferencedDocument</v>
      </c>
      <c r="AR83" s="188" t="str">
        <f aca="false">R83</f>
        <v>/rsm:CrossIndustryInvoice/rsm:SupplyChainTradeTransaction/ram:IncludedSupplyChainTradeLineItem/ram:SpecifiedLineTradeAgreement/ram:QuotationReferencedDocument</v>
      </c>
      <c r="AS83" s="172"/>
      <c r="AT83" s="178"/>
      <c r="AU83" s="186" t="str">
        <f aca="false">U83</f>
        <v>0..1</v>
      </c>
      <c r="AV83" s="172"/>
      <c r="AW83" s="179"/>
      <c r="AX83" s="6"/>
      <c r="AY83" s="189" t="str">
        <f aca="false">Y83</f>
        <v>EXTENDED</v>
      </c>
      <c r="AZ83" s="190" t="str">
        <f aca="false">Z83</f>
        <v>EXTENDED</v>
      </c>
      <c r="BB83" s="49"/>
      <c r="BC83" s="53"/>
      <c r="BD83" s="53"/>
    </row>
    <row r="84" s="11" customFormat="true" ht="99.75" hidden="false" customHeight="false" outlineLevel="0" collapsed="false">
      <c r="A84" s="58" t="str">
        <f aca="false">IF(LEFT(E84,2)="BG","NO",IF(LEN(E84)-LEN(SUBSTITUTE(E84,"-",""))&gt;1,"NO",IF(E84="EXT","EXT","YES")))</f>
        <v>EXT</v>
      </c>
      <c r="B84" s="77" t="s">
        <v>4735</v>
      </c>
      <c r="C84" s="77"/>
      <c r="D84" s="183" t="s">
        <v>4819</v>
      </c>
      <c r="E84" s="93" t="s">
        <v>4631</v>
      </c>
      <c r="F84" s="94" t="e">
        <f aca="false">#N/A</f>
        <v>#N/A</v>
      </c>
      <c r="G84" s="95" t="n">
        <f aca="false">LEN(R84)-LEN(SUBSTITUTE(R84,"/",""))-1</f>
        <v>5</v>
      </c>
      <c r="H84" s="95" t="s">
        <v>95</v>
      </c>
      <c r="I84" s="97" t="s">
        <v>4843</v>
      </c>
      <c r="J84" s="97" t="s">
        <v>4844</v>
      </c>
      <c r="K84" s="98"/>
      <c r="L84" s="98"/>
      <c r="M84" s="98"/>
      <c r="N84" s="97"/>
      <c r="O84" s="99" t="s">
        <v>95</v>
      </c>
      <c r="P84" s="100" t="str">
        <f aca="false">O84</f>
        <v>0..1</v>
      </c>
      <c r="Q84" s="9" t="s">
        <v>4845</v>
      </c>
      <c r="R84" s="101" t="s">
        <v>624</v>
      </c>
      <c r="S84" s="99" t="s">
        <v>139</v>
      </c>
      <c r="T84" s="10" t="s">
        <v>4639</v>
      </c>
      <c r="U84" s="95" t="s">
        <v>95</v>
      </c>
      <c r="V84" s="99"/>
      <c r="W84" s="102"/>
      <c r="X84" s="38"/>
      <c r="Y84" s="103" t="s">
        <v>30</v>
      </c>
      <c r="Z84" s="103" t="s">
        <v>30</v>
      </c>
      <c r="AA84" s="49"/>
      <c r="AB84" s="13" t="str">
        <f aca="false">IF(ISERROR(FIND("/",R84)),R84,LEFT(R84,FIND(CHAR(1),SUBSTITUTE(R84,"/",CHAR(1),LEN(R84)-LEN(SUBSTITUTE(R84,"/",""))))-1))</f>
        <v>/rsm:CrossIndustryInvoice/rsm:SupplyChainTradeTransaction/ram:IncludedSupplyChainTradeLineItem/ram:SpecifiedLineTradeAgreement/ram:QuotationReferencedDocument</v>
      </c>
      <c r="AC84" s="13" t="str">
        <f aca="false">IF(ISERROR(FIND("/",R84)),R84,MID(R84, FIND(CHAR(1),SUBSTITUTE(R84,"/",CHAR(1), LEN(R84)-LEN(SUBSTITUTE(R84,"/","")))), LEN(R84)))</f>
        <v>/ram:IssuerAssignedID</v>
      </c>
      <c r="AD84" s="14" t="n">
        <f aca="false">COUNTIFS(R$4:R84,AB84)</f>
        <v>1</v>
      </c>
      <c r="AE84" s="49"/>
      <c r="AF84" s="93" t="str">
        <f aca="false">E84</f>
        <v>EXT</v>
      </c>
      <c r="AG84" s="95" t="n">
        <f aca="false">LEN(AR84)-LEN(SUBSTITUTE(AR84,"/",""))-1</f>
        <v>5</v>
      </c>
      <c r="AH84" s="95" t="str">
        <f aca="false">H84</f>
        <v>0..1</v>
      </c>
      <c r="AI84" s="97" t="s">
        <v>4846</v>
      </c>
      <c r="AJ84" s="97"/>
      <c r="AK84" s="98"/>
      <c r="AL84" s="98"/>
      <c r="AM84" s="98"/>
      <c r="AN84" s="97"/>
      <c r="AO84" s="100" t="str">
        <f aca="false">O84</f>
        <v>0..1</v>
      </c>
      <c r="AP84" s="100" t="str">
        <f aca="false">P84</f>
        <v>0..1</v>
      </c>
      <c r="AQ84" s="9" t="str">
        <f aca="false">Q84</f>
        <v>/rsm:CrossIndustryInvoice
/rsm:SupplyChainTradeTransaction
/ram:IncludedSupplyChainTradeLineItem
/ram:SpecifiedLineTradeAgreement
/ram:QuotationReferencedDocument
/ram:IssuerAssignedID</v>
      </c>
      <c r="AR84" s="101" t="str">
        <f aca="false">R84</f>
        <v>/rsm:CrossIndustryInvoice/rsm:SupplyChainTradeTransaction/ram:IncludedSupplyChainTradeLineItem/ram:SpecifiedLineTradeAgreement/ram:QuotationReferencedDocument/ram:IssuerAssignedID</v>
      </c>
      <c r="AS84" s="99" t="s">
        <v>139</v>
      </c>
      <c r="AT84" s="10" t="s">
        <v>4639</v>
      </c>
      <c r="AU84" s="95" t="str">
        <f aca="false">U84</f>
        <v>0..1</v>
      </c>
      <c r="AV84" s="99"/>
      <c r="AW84" s="102"/>
      <c r="AX84" s="6"/>
      <c r="AY84" s="103" t="str">
        <f aca="false">Y84</f>
        <v>EXTENDED</v>
      </c>
      <c r="AZ84" s="180" t="str">
        <f aca="false">Z84</f>
        <v>EXTENDED</v>
      </c>
      <c r="BB84" s="49"/>
      <c r="BC84" s="53"/>
      <c r="BD84" s="53"/>
    </row>
    <row r="85" s="11" customFormat="true" ht="99.75" hidden="false" customHeight="false" outlineLevel="0" collapsed="false">
      <c r="A85" s="58" t="str">
        <f aca="false">IF(LEFT(E85,2)="BG","NO",IF(LEN(E85)-LEN(SUBSTITUTE(E85,"-",""))&gt;1,"NO",IF(E85="EXT","EXT","YES")))</f>
        <v>EXT</v>
      </c>
      <c r="B85" s="77" t="s">
        <v>4735</v>
      </c>
      <c r="C85" s="77"/>
      <c r="D85" s="183" t="s">
        <v>4819</v>
      </c>
      <c r="E85" s="93" t="s">
        <v>4631</v>
      </c>
      <c r="F85" s="94" t="e">
        <f aca="false">#N/A</f>
        <v>#N/A</v>
      </c>
      <c r="G85" s="95" t="n">
        <f aca="false">LEN(R85)-LEN(SUBSTITUTE(R85,"/",""))-1</f>
        <v>5</v>
      </c>
      <c r="H85" s="95" t="s">
        <v>95</v>
      </c>
      <c r="I85" s="97" t="s">
        <v>4847</v>
      </c>
      <c r="J85" s="97" t="s">
        <v>4848</v>
      </c>
      <c r="K85" s="98"/>
      <c r="L85" s="98"/>
      <c r="M85" s="98"/>
      <c r="N85" s="97"/>
      <c r="O85" s="99" t="s">
        <v>95</v>
      </c>
      <c r="P85" s="100" t="str">
        <f aca="false">O85</f>
        <v>0..1</v>
      </c>
      <c r="Q85" s="9" t="s">
        <v>4849</v>
      </c>
      <c r="R85" s="101" t="s">
        <v>626</v>
      </c>
      <c r="S85" s="99" t="s">
        <v>139</v>
      </c>
      <c r="T85" s="10" t="s">
        <v>4639</v>
      </c>
      <c r="U85" s="95" t="s">
        <v>95</v>
      </c>
      <c r="V85" s="99"/>
      <c r="W85" s="102"/>
      <c r="X85" s="38"/>
      <c r="Y85" s="103" t="s">
        <v>30</v>
      </c>
      <c r="Z85" s="103" t="s">
        <v>30</v>
      </c>
      <c r="AA85" s="49"/>
      <c r="AB85" s="13" t="str">
        <f aca="false">IF(ISERROR(FIND("/",R85)),R85,LEFT(R85,FIND(CHAR(1),SUBSTITUTE(R85,"/",CHAR(1),LEN(R85)-LEN(SUBSTITUTE(R85,"/",""))))-1))</f>
        <v>/rsm:CrossIndustryInvoice/rsm:SupplyChainTradeTransaction/ram:IncludedSupplyChainTradeLineItem/ram:SpecifiedLineTradeAgreement/ram:QuotationReferencedDocument</v>
      </c>
      <c r="AC85" s="13" t="str">
        <f aca="false">IF(ISERROR(FIND("/",R85)),R85,MID(R85, FIND(CHAR(1),SUBSTITUTE(R85,"/",CHAR(1), LEN(R85)-LEN(SUBSTITUTE(R85,"/","")))), LEN(R85)))</f>
        <v>/ram:LineID</v>
      </c>
      <c r="AD85" s="14" t="n">
        <f aca="false">COUNTIFS(R$4:R85,AB85)</f>
        <v>1</v>
      </c>
      <c r="AE85" s="49"/>
      <c r="AF85" s="93" t="str">
        <f aca="false">E85</f>
        <v>EXT</v>
      </c>
      <c r="AG85" s="95" t="n">
        <f aca="false">LEN(AR85)-LEN(SUBSTITUTE(AR85,"/",""))-1</f>
        <v>5</v>
      </c>
      <c r="AH85" s="95" t="str">
        <f aca="false">H85</f>
        <v>0..1</v>
      </c>
      <c r="AI85" s="97" t="s">
        <v>4850</v>
      </c>
      <c r="AJ85" s="97"/>
      <c r="AK85" s="98"/>
      <c r="AL85" s="98"/>
      <c r="AM85" s="98"/>
      <c r="AN85" s="97"/>
      <c r="AO85" s="100" t="str">
        <f aca="false">O85</f>
        <v>0..1</v>
      </c>
      <c r="AP85" s="100" t="str">
        <f aca="false">P85</f>
        <v>0..1</v>
      </c>
      <c r="AQ85" s="9" t="str">
        <f aca="false">Q85</f>
        <v>/rsm:CrossIndustryInvoice
/rsm:SupplyChainTradeTransaction
/ram:IncludedSupplyChainTradeLineItem
/ram:SpecifiedLineTradeAgreement
/ram:QuotationReferencedDocument
/ram:LineID</v>
      </c>
      <c r="AR85" s="101" t="str">
        <f aca="false">R85</f>
        <v>/rsm:CrossIndustryInvoice/rsm:SupplyChainTradeTransaction/ram:IncludedSupplyChainTradeLineItem/ram:SpecifiedLineTradeAgreement/ram:QuotationReferencedDocument/ram:LineID</v>
      </c>
      <c r="AS85" s="99" t="s">
        <v>139</v>
      </c>
      <c r="AT85" s="10" t="s">
        <v>4639</v>
      </c>
      <c r="AU85" s="95" t="str">
        <f aca="false">U85</f>
        <v>0..1</v>
      </c>
      <c r="AV85" s="99"/>
      <c r="AW85" s="102"/>
      <c r="AX85" s="6"/>
      <c r="AY85" s="103" t="str">
        <f aca="false">Y85</f>
        <v>EXTENDED</v>
      </c>
      <c r="AZ85" s="180" t="str">
        <f aca="false">Z85</f>
        <v>EXTENDED</v>
      </c>
      <c r="BB85" s="49"/>
      <c r="BC85" s="53"/>
      <c r="BD85" s="53"/>
    </row>
    <row r="86" s="78" customFormat="true" ht="99.75" hidden="false" customHeight="false" outlineLevel="0" collapsed="false">
      <c r="A86" s="58" t="str">
        <f aca="false">IF(LEFT(E86,2)="BG","NO",IF(LEN(E86)-LEN(SUBSTITUTE(E86,"-",""))&gt;1,"NO",IF(E86="EXT","EXT","YES")))</f>
        <v>EXT</v>
      </c>
      <c r="B86" s="77" t="s">
        <v>4735</v>
      </c>
      <c r="C86" s="77"/>
      <c r="D86" s="183" t="s">
        <v>4819</v>
      </c>
      <c r="E86" s="93" t="s">
        <v>4631</v>
      </c>
      <c r="F86" s="94" t="e">
        <f aca="false">#N/A</f>
        <v>#N/A</v>
      </c>
      <c r="G86" s="95" t="n">
        <f aca="false">LEN(R86)-LEN(SUBSTITUTE(R86,"/",""))-1</f>
        <v>5</v>
      </c>
      <c r="H86" s="95" t="s">
        <v>95</v>
      </c>
      <c r="I86" s="199" t="s">
        <v>4851</v>
      </c>
      <c r="J86" s="97"/>
      <c r="K86" s="98"/>
      <c r="L86" s="98"/>
      <c r="M86" s="98"/>
      <c r="N86" s="97"/>
      <c r="O86" s="99" t="s">
        <v>95</v>
      </c>
      <c r="P86" s="100" t="str">
        <f aca="false">O86</f>
        <v>0..1</v>
      </c>
      <c r="Q86" s="9" t="s">
        <v>4852</v>
      </c>
      <c r="R86" s="101" t="s">
        <v>628</v>
      </c>
      <c r="S86" s="99"/>
      <c r="T86" s="10"/>
      <c r="U86" s="95" t="s">
        <v>95</v>
      </c>
      <c r="V86" s="99"/>
      <c r="W86" s="102"/>
      <c r="X86" s="38"/>
      <c r="Y86" s="103" t="s">
        <v>30</v>
      </c>
      <c r="Z86" s="103" t="s">
        <v>30</v>
      </c>
      <c r="AA86" s="49"/>
      <c r="AB86" s="13" t="str">
        <f aca="false">IF(ISERROR(FIND("/",R86)),R86,LEFT(R86,FIND(CHAR(1),SUBSTITUTE(R86,"/",CHAR(1),LEN(R86)-LEN(SUBSTITUTE(R86,"/",""))))-1))</f>
        <v>/rsm:CrossIndustryInvoice/rsm:SupplyChainTradeTransaction/ram:IncludedSupplyChainTradeLineItem/ram:SpecifiedLineTradeAgreement/ram:QuotationReferencedDocument</v>
      </c>
      <c r="AC86" s="13" t="str">
        <f aca="false">IF(ISERROR(FIND("/",R86)),R86,MID(R86, FIND(CHAR(1),SUBSTITUTE(R86,"/",CHAR(1), LEN(R86)-LEN(SUBSTITUTE(R86,"/","")))), LEN(R86)))</f>
        <v>/ram:FormattedIssueDateTime</v>
      </c>
      <c r="AD86" s="14" t="n">
        <f aca="false">COUNTIFS(R$4:R86,AB86)</f>
        <v>1</v>
      </c>
      <c r="AE86" s="49"/>
      <c r="AF86" s="93" t="str">
        <f aca="false">E86</f>
        <v>EXT</v>
      </c>
      <c r="AG86" s="95" t="n">
        <f aca="false">LEN(AR86)-LEN(SUBSTITUTE(AR86,"/",""))-1</f>
        <v>5</v>
      </c>
      <c r="AH86" s="95" t="str">
        <f aca="false">H86</f>
        <v>0..1</v>
      </c>
      <c r="AI86" s="97" t="s">
        <v>4853</v>
      </c>
      <c r="AJ86" s="97"/>
      <c r="AK86" s="98"/>
      <c r="AL86" s="98"/>
      <c r="AM86" s="98"/>
      <c r="AN86" s="97"/>
      <c r="AO86" s="100" t="str">
        <f aca="false">O86</f>
        <v>0..1</v>
      </c>
      <c r="AP86" s="100" t="str">
        <f aca="false">P86</f>
        <v>0..1</v>
      </c>
      <c r="AQ86" s="9" t="str">
        <f aca="false">Q86</f>
        <v>/rsm:CrossIndustryInvoice
/rsm:SupplyChainTradeTransaction
/ram:IncludedSupplyChainTradeLineItem
/ram:SpecifiedLineTradeAgreement
/ram:QuotationReferencedDocument
/ram:FormattedIssueDateTime</v>
      </c>
      <c r="AR86" s="101" t="str">
        <f aca="false">R86</f>
        <v>/rsm:CrossIndustryInvoice/rsm:SupplyChainTradeTransaction/ram:IncludedSupplyChainTradeLineItem/ram:SpecifiedLineTradeAgreement/ram:QuotationReferencedDocument/ram:FormattedIssueDateTime</v>
      </c>
      <c r="AS86" s="99"/>
      <c r="AT86" s="10"/>
      <c r="AU86" s="95" t="str">
        <f aca="false">U86</f>
        <v>0..1</v>
      </c>
      <c r="AV86" s="99"/>
      <c r="AW86" s="102"/>
      <c r="AX86" s="6"/>
      <c r="AY86" s="103" t="str">
        <f aca="false">Y86</f>
        <v>EXTENDED</v>
      </c>
      <c r="AZ86" s="180" t="str">
        <f aca="false">Z86</f>
        <v>EXTENDED</v>
      </c>
      <c r="BB86" s="49"/>
      <c r="BC86" s="53"/>
      <c r="BD86" s="53"/>
    </row>
    <row r="87" s="11" customFormat="true" ht="114" hidden="false" customHeight="false" outlineLevel="0" collapsed="false">
      <c r="A87" s="58" t="str">
        <f aca="false">IF(LEFT(E87,2)="BG","NO",IF(LEN(E87)-LEN(SUBSTITUTE(E87,"-",""))&gt;1,"NO",IF(E87="EXT","EXT","YES")))</f>
        <v>EXT</v>
      </c>
      <c r="B87" s="77" t="s">
        <v>4735</v>
      </c>
      <c r="C87" s="77"/>
      <c r="D87" s="183" t="s">
        <v>4819</v>
      </c>
      <c r="E87" s="93" t="s">
        <v>4631</v>
      </c>
      <c r="F87" s="94" t="e">
        <f aca="false">#N/A</f>
        <v>#N/A</v>
      </c>
      <c r="G87" s="95" t="n">
        <f aca="false">LEN(R87)-LEN(SUBSTITUTE(R87,"/",""))-1</f>
        <v>6</v>
      </c>
      <c r="H87" s="95" t="s">
        <v>88</v>
      </c>
      <c r="I87" s="97" t="s">
        <v>4854</v>
      </c>
      <c r="J87" s="97" t="s">
        <v>4855</v>
      </c>
      <c r="K87" s="98"/>
      <c r="L87" s="98"/>
      <c r="M87" s="98"/>
      <c r="N87" s="97" t="s">
        <v>186</v>
      </c>
      <c r="O87" s="99" t="s">
        <v>88</v>
      </c>
      <c r="P87" s="100" t="str">
        <f aca="false">O87</f>
        <v>1..1</v>
      </c>
      <c r="Q87" s="9" t="s">
        <v>4856</v>
      </c>
      <c r="R87" s="101" t="s">
        <v>630</v>
      </c>
      <c r="S87" s="99" t="s">
        <v>188</v>
      </c>
      <c r="T87" s="10" t="s">
        <v>4639</v>
      </c>
      <c r="U87" s="95" t="s">
        <v>95</v>
      </c>
      <c r="V87" s="99"/>
      <c r="W87" s="102"/>
      <c r="X87" s="38"/>
      <c r="Y87" s="103" t="s">
        <v>30</v>
      </c>
      <c r="Z87" s="103" t="s">
        <v>30</v>
      </c>
      <c r="AA87" s="49"/>
      <c r="AB87" s="13" t="str">
        <f aca="false">IF(ISERROR(FIND("/",R87)),R87,LEFT(R87,FIND(CHAR(1),SUBSTITUTE(R87,"/",CHAR(1),LEN(R87)-LEN(SUBSTITUTE(R87,"/",""))))-1))</f>
        <v>/rsm:CrossIndustryInvoice/rsm:SupplyChainTradeTransaction/ram:IncludedSupplyChainTradeLineItem/ram:SpecifiedLineTradeAgreement/ram:QuotationReferencedDocument/ram:FormattedIssueDateTime</v>
      </c>
      <c r="AC87" s="13" t="str">
        <f aca="false">IF(ISERROR(FIND("/",R87)),R87,MID(R87, FIND(CHAR(1),SUBSTITUTE(R87,"/",CHAR(1), LEN(R87)-LEN(SUBSTITUTE(R87,"/","")))), LEN(R87)))</f>
        <v>/qdt:DateTimeString</v>
      </c>
      <c r="AD87" s="14" t="n">
        <f aca="false">COUNTIFS(R$4:R87,AB87)</f>
        <v>1</v>
      </c>
      <c r="AE87" s="49"/>
      <c r="AF87" s="93" t="str">
        <f aca="false">E87</f>
        <v>EXT</v>
      </c>
      <c r="AG87" s="95" t="n">
        <f aca="false">LEN(AR87)-LEN(SUBSTITUTE(AR87,"/",""))-1</f>
        <v>6</v>
      </c>
      <c r="AH87" s="95" t="str">
        <f aca="false">H87</f>
        <v>1..1</v>
      </c>
      <c r="AI87" s="97" t="s">
        <v>4857</v>
      </c>
      <c r="AJ87" s="97"/>
      <c r="AK87" s="98"/>
      <c r="AL87" s="98"/>
      <c r="AM87" s="98"/>
      <c r="AN87" s="97"/>
      <c r="AO87" s="100" t="str">
        <f aca="false">O87</f>
        <v>1..1</v>
      </c>
      <c r="AP87" s="100" t="str">
        <f aca="false">P87</f>
        <v>1..1</v>
      </c>
      <c r="AQ87" s="9" t="str">
        <f aca="false">Q87</f>
        <v>/rsm:CrossIndustryInvoice
/rsm:SupplyChainTradeTransaction
/ram:IncludedSupplyChainTradeLineItem
/ram:SpecifiedLineTradeAgreement
/ram:QuotationReferencedDocument
/ram:FormattedIssueDateTime
/qdt:DateTimeString</v>
      </c>
      <c r="AR87" s="101" t="str">
        <f aca="false">R87</f>
        <v>/rsm:CrossIndustryInvoice/rsm:SupplyChainTradeTransaction/ram:IncludedSupplyChainTradeLineItem/ram:SpecifiedLineTradeAgreement/ram:QuotationReferencedDocument/ram:FormattedIssueDateTime/qdt:DateTimeString</v>
      </c>
      <c r="AS87" s="99" t="s">
        <v>188</v>
      </c>
      <c r="AT87" s="10" t="s">
        <v>4639</v>
      </c>
      <c r="AU87" s="95" t="str">
        <f aca="false">U87</f>
        <v>0..1</v>
      </c>
      <c r="AV87" s="99"/>
      <c r="AW87" s="102"/>
      <c r="AX87" s="6"/>
      <c r="AY87" s="103" t="str">
        <f aca="false">Y87</f>
        <v>EXTENDED</v>
      </c>
      <c r="AZ87" s="180" t="str">
        <f aca="false">Z87</f>
        <v>EXTENDED</v>
      </c>
      <c r="BB87" s="49"/>
      <c r="BC87" s="53"/>
      <c r="BD87" s="53"/>
    </row>
    <row r="88" s="11" customFormat="true" ht="128.25" hidden="false" customHeight="false" outlineLevel="0" collapsed="false">
      <c r="A88" s="58" t="str">
        <f aca="false">IF(LEFT(E88,2)="BG","NO",IF(LEN(E88)-LEN(SUBSTITUTE(E88,"-",""))&gt;1,"NO",IF(E88="EXT","EXT","YES")))</f>
        <v>EXT</v>
      </c>
      <c r="B88" s="77" t="s">
        <v>4735</v>
      </c>
      <c r="C88" s="77"/>
      <c r="D88" s="183" t="s">
        <v>4819</v>
      </c>
      <c r="E88" s="93" t="s">
        <v>4631</v>
      </c>
      <c r="F88" s="94" t="e">
        <f aca="false">#N/A</f>
        <v>#N/A</v>
      </c>
      <c r="G88" s="95" t="n">
        <f aca="false">LEN(R88)-LEN(SUBSTITUTE(R88,"/",""))-1</f>
        <v>7</v>
      </c>
      <c r="H88" s="95" t="s">
        <v>88</v>
      </c>
      <c r="I88" s="97" t="s">
        <v>4699</v>
      </c>
      <c r="J88" s="97"/>
      <c r="K88" s="98"/>
      <c r="L88" s="98"/>
      <c r="M88" s="200" t="s">
        <v>2570</v>
      </c>
      <c r="N88" s="97"/>
      <c r="O88" s="99" t="s">
        <v>88</v>
      </c>
      <c r="P88" s="100" t="str">
        <f aca="false">O88</f>
        <v>1..1</v>
      </c>
      <c r="Q88" s="9" t="s">
        <v>4858</v>
      </c>
      <c r="R88" s="101" t="s">
        <v>632</v>
      </c>
      <c r="S88" s="99"/>
      <c r="T88" s="10" t="s">
        <v>858</v>
      </c>
      <c r="U88" s="95" t="s">
        <v>95</v>
      </c>
      <c r="V88" s="99"/>
      <c r="W88" s="102"/>
      <c r="X88" s="38"/>
      <c r="Y88" s="103" t="s">
        <v>30</v>
      </c>
      <c r="Z88" s="103" t="s">
        <v>30</v>
      </c>
      <c r="AA88" s="49"/>
      <c r="AB88" s="13" t="str">
        <f aca="false">IF(ISERROR(FIND("/",R88)),R88,LEFT(R88,FIND(CHAR(1),SUBSTITUTE(R88,"/",CHAR(1),LEN(R88)-LEN(SUBSTITUTE(R88,"/",""))))-1))</f>
        <v>/rsm:CrossIndustryInvoice/rsm:SupplyChainTradeTransaction/ram:IncludedSupplyChainTradeLineItem/ram:SpecifiedLineTradeAgreement/ram:QuotationReferencedDocument/ram:FormattedIssueDateTime/qdt:DateTimeString</v>
      </c>
      <c r="AC88" s="13" t="str">
        <f aca="false">IF(ISERROR(FIND("/",R88)),R88,MID(R88, FIND(CHAR(1),SUBSTITUTE(R88,"/",CHAR(1), LEN(R88)-LEN(SUBSTITUTE(R88,"/","")))), LEN(R88)))</f>
        <v>/@format</v>
      </c>
      <c r="AD88" s="14" t="n">
        <f aca="false">COUNTIFS(R$4:R88,AB88)</f>
        <v>1</v>
      </c>
      <c r="AE88" s="49"/>
      <c r="AF88" s="93" t="str">
        <f aca="false">E88</f>
        <v>EXT</v>
      </c>
      <c r="AG88" s="95" t="n">
        <f aca="false">LEN(AR88)-LEN(SUBSTITUTE(AR88,"/",""))-1</f>
        <v>7</v>
      </c>
      <c r="AH88" s="95" t="str">
        <f aca="false">H88</f>
        <v>1..1</v>
      </c>
      <c r="AI88" s="97" t="s">
        <v>199</v>
      </c>
      <c r="AJ88" s="97"/>
      <c r="AK88" s="98"/>
      <c r="AL88" s="98"/>
      <c r="AM88" s="98"/>
      <c r="AN88" s="97"/>
      <c r="AO88" s="100" t="str">
        <f aca="false">O88</f>
        <v>1..1</v>
      </c>
      <c r="AP88" s="100" t="str">
        <f aca="false">P88</f>
        <v>1..1</v>
      </c>
      <c r="AQ88" s="9" t="str">
        <f aca="false">Q88</f>
        <v>/rsm:CrossIndustryInvoice
/rsm:SupplyChainTradeTransaction
/ram:IncludedSupplyChainTradeLineItem
/ram:SpecifiedLineTradeAgreement
/ram:QuotationReferencedDocument
/ram:FormattedIssueDateTime
/qdt:DateTimeString
/@format</v>
      </c>
      <c r="AR88" s="101" t="str">
        <f aca="false">R88</f>
        <v>/rsm:CrossIndustryInvoice/rsm:SupplyChainTradeTransaction/ram:IncludedSupplyChainTradeLineItem/ram:SpecifiedLineTradeAgreement/ram:QuotationReferencedDocument/ram:FormattedIssueDateTime/qdt:DateTimeString/@format</v>
      </c>
      <c r="AS88" s="99"/>
      <c r="AT88" s="10" t="s">
        <v>858</v>
      </c>
      <c r="AU88" s="95" t="str">
        <f aca="false">U88</f>
        <v>0..1</v>
      </c>
      <c r="AV88" s="99"/>
      <c r="AW88" s="102"/>
      <c r="AX88" s="6"/>
      <c r="AY88" s="103" t="str">
        <f aca="false">Y88</f>
        <v>EXTENDED</v>
      </c>
      <c r="AZ88" s="180" t="str">
        <f aca="false">Z88</f>
        <v>EXTENDED</v>
      </c>
      <c r="BB88" s="49"/>
      <c r="BC88" s="53"/>
      <c r="BD88" s="53"/>
    </row>
    <row r="89" s="11" customFormat="true" ht="85.5" hidden="false" customHeight="false" outlineLevel="0" collapsed="false">
      <c r="A89" s="58" t="str">
        <f aca="false">IF(LEFT(E89,2)="BG","NO",IF(LEN(E89)-LEN(SUBSTITUTE(E89,"-",""))&gt;1,"NO",IF(E89="EXT","EXT","YES")))</f>
        <v>EXT</v>
      </c>
      <c r="B89" s="58"/>
      <c r="C89" s="58"/>
      <c r="D89" s="183" t="s">
        <v>4819</v>
      </c>
      <c r="E89" s="184" t="s">
        <v>4631</v>
      </c>
      <c r="F89" s="185" t="e">
        <f aca="false">#N/A</f>
        <v>#N/A</v>
      </c>
      <c r="G89" s="186" t="n">
        <f aca="false">LEN(R89)-LEN(SUBSTITUTE(R89,"/",""))-1</f>
        <v>4</v>
      </c>
      <c r="H89" s="186" t="s">
        <v>95</v>
      </c>
      <c r="I89" s="173" t="s">
        <v>4859</v>
      </c>
      <c r="J89" s="173" t="s">
        <v>4839</v>
      </c>
      <c r="K89" s="174" t="s">
        <v>4840</v>
      </c>
      <c r="L89" s="174"/>
      <c r="M89" s="174"/>
      <c r="N89" s="173"/>
      <c r="O89" s="175" t="s">
        <v>95</v>
      </c>
      <c r="P89" s="175" t="str">
        <f aca="false">O89</f>
        <v>0..1</v>
      </c>
      <c r="Q89" s="187" t="s">
        <v>4860</v>
      </c>
      <c r="R89" s="188" t="s">
        <v>635</v>
      </c>
      <c r="S89" s="172"/>
      <c r="T89" s="178"/>
      <c r="U89" s="186" t="s">
        <v>95</v>
      </c>
      <c r="V89" s="172"/>
      <c r="W89" s="179"/>
      <c r="X89" s="38"/>
      <c r="Y89" s="189" t="s">
        <v>30</v>
      </c>
      <c r="Z89" s="189" t="s">
        <v>30</v>
      </c>
      <c r="AA89" s="49"/>
      <c r="AB89" s="13" t="str">
        <f aca="false">IF(ISERROR(FIND("/",R89)),R89,LEFT(R89,FIND(CHAR(1),SUBSTITUTE(R89,"/",CHAR(1),LEN(R89)-LEN(SUBSTITUTE(R89,"/",""))))-1))</f>
        <v>/rsm:CrossIndustryInvoice/rsm:SupplyChainTradeTransaction/ram:IncludedSupplyChainTradeLineItem/ram:SpecifiedLineTradeAgreement</v>
      </c>
      <c r="AC89" s="13" t="str">
        <f aca="false">IF(ISERROR(FIND("/",R89)),R89,MID(R89, FIND(CHAR(1),SUBSTITUTE(R89,"/",CHAR(1), LEN(R89)-LEN(SUBSTITUTE(R89,"/","")))), LEN(R89)))</f>
        <v>/ram:ContractReferencedDocument</v>
      </c>
      <c r="AD89" s="14" t="n">
        <f aca="false">COUNTIFS(R$4:R89,AB89)</f>
        <v>1</v>
      </c>
      <c r="AE89" s="49"/>
      <c r="AF89" s="184" t="str">
        <f aca="false">E89</f>
        <v>EXT</v>
      </c>
      <c r="AG89" s="186" t="n">
        <f aca="false">LEN(AR89)-LEN(SUBSTITUTE(AR89,"/",""))-1</f>
        <v>4</v>
      </c>
      <c r="AH89" s="186" t="str">
        <f aca="false">H89</f>
        <v>0..1</v>
      </c>
      <c r="AI89" s="173" t="s">
        <v>636</v>
      </c>
      <c r="AJ89" s="173"/>
      <c r="AK89" s="174"/>
      <c r="AL89" s="174"/>
      <c r="AM89" s="174"/>
      <c r="AN89" s="173"/>
      <c r="AO89" s="172" t="str">
        <f aca="false">O89</f>
        <v>0..1</v>
      </c>
      <c r="AP89" s="172" t="str">
        <f aca="false">P89</f>
        <v>0..1</v>
      </c>
      <c r="AQ89" s="187" t="str">
        <f aca="false">Q89</f>
        <v>/rsm:CrossIndustryInvoice
/rsm:SupplyChainTradeTransaction
/ram:IncludedSupplyChainTradeLineItem
/ram:SpecifiedLineTradeAgreement
/ram:ContractReferencedDocument</v>
      </c>
      <c r="AR89" s="188" t="str">
        <f aca="false">R89</f>
        <v>/rsm:CrossIndustryInvoice/rsm:SupplyChainTradeTransaction/ram:IncludedSupplyChainTradeLineItem/ram:SpecifiedLineTradeAgreement/ram:ContractReferencedDocument</v>
      </c>
      <c r="AS89" s="172"/>
      <c r="AT89" s="178"/>
      <c r="AU89" s="186" t="str">
        <f aca="false">U89</f>
        <v>0..1</v>
      </c>
      <c r="AV89" s="172"/>
      <c r="AW89" s="179"/>
      <c r="AX89" s="6"/>
      <c r="AY89" s="189" t="str">
        <f aca="false">Y89</f>
        <v>EXTENDED</v>
      </c>
      <c r="AZ89" s="190" t="str">
        <f aca="false">Z89</f>
        <v>EXTENDED</v>
      </c>
      <c r="BB89" s="49"/>
      <c r="BC89" s="53"/>
      <c r="BD89" s="53"/>
    </row>
    <row r="90" s="11" customFormat="true" ht="99.75" hidden="false" customHeight="false" outlineLevel="0" collapsed="false">
      <c r="A90" s="58" t="str">
        <f aca="false">IF(LEFT(E90,2)="BG","NO",IF(LEN(E90)-LEN(SUBSTITUTE(E90,"-",""))&gt;1,"NO",IF(E90="EXT","EXT","YES")))</f>
        <v>EXT</v>
      </c>
      <c r="B90" s="58"/>
      <c r="C90" s="58"/>
      <c r="D90" s="183" t="s">
        <v>4819</v>
      </c>
      <c r="E90" s="93" t="s">
        <v>4631</v>
      </c>
      <c r="F90" s="94" t="e">
        <f aca="false">#N/A</f>
        <v>#N/A</v>
      </c>
      <c r="G90" s="95" t="n">
        <f aca="false">LEN(R90)-LEN(SUBSTITUTE(R90,"/",""))-1</f>
        <v>5</v>
      </c>
      <c r="H90" s="95" t="s">
        <v>95</v>
      </c>
      <c r="I90" s="97" t="s">
        <v>4843</v>
      </c>
      <c r="J90" s="97" t="s">
        <v>4861</v>
      </c>
      <c r="K90" s="98"/>
      <c r="L90" s="98"/>
      <c r="M90" s="98"/>
      <c r="N90" s="97"/>
      <c r="O90" s="99" t="s">
        <v>95</v>
      </c>
      <c r="P90" s="100" t="str">
        <f aca="false">O90</f>
        <v>0..1</v>
      </c>
      <c r="Q90" s="9" t="s">
        <v>4862</v>
      </c>
      <c r="R90" s="101" t="s">
        <v>639</v>
      </c>
      <c r="S90" s="99" t="s">
        <v>4831</v>
      </c>
      <c r="T90" s="10" t="s">
        <v>4639</v>
      </c>
      <c r="U90" s="95" t="s">
        <v>95</v>
      </c>
      <c r="V90" s="99"/>
      <c r="W90" s="102"/>
      <c r="X90" s="38"/>
      <c r="Y90" s="103" t="s">
        <v>30</v>
      </c>
      <c r="Z90" s="103" t="s">
        <v>30</v>
      </c>
      <c r="AA90" s="49"/>
      <c r="AB90" s="13" t="str">
        <f aca="false">IF(ISERROR(FIND("/",R90)),R90,LEFT(R90,FIND(CHAR(1),SUBSTITUTE(R90,"/",CHAR(1),LEN(R90)-LEN(SUBSTITUTE(R90,"/",""))))-1))</f>
        <v>/rsm:CrossIndustryInvoice/rsm:SupplyChainTradeTransaction/ram:IncludedSupplyChainTradeLineItem/ram:SpecifiedLineTradeAgreement/ram:ContractReferencedDocument</v>
      </c>
      <c r="AC90" s="13" t="str">
        <f aca="false">IF(ISERROR(FIND("/",R90)),R90,MID(R90, FIND(CHAR(1),SUBSTITUTE(R90,"/",CHAR(1), LEN(R90)-LEN(SUBSTITUTE(R90,"/","")))), LEN(R90)))</f>
        <v>/ram:IssuerAssignedID</v>
      </c>
      <c r="AD90" s="14" t="n">
        <f aca="false">COUNTIFS(R$4:R90,AB90)</f>
        <v>1</v>
      </c>
      <c r="AE90" s="49"/>
      <c r="AF90" s="93" t="str">
        <f aca="false">E90</f>
        <v>EXT</v>
      </c>
      <c r="AG90" s="95" t="n">
        <f aca="false">LEN(AR90)-LEN(SUBSTITUTE(AR90,"/",""))-1</f>
        <v>5</v>
      </c>
      <c r="AH90" s="95" t="str">
        <f aca="false">H90</f>
        <v>0..1</v>
      </c>
      <c r="AI90" s="97" t="s">
        <v>640</v>
      </c>
      <c r="AJ90" s="97"/>
      <c r="AK90" s="98"/>
      <c r="AL90" s="98"/>
      <c r="AM90" s="98"/>
      <c r="AN90" s="97"/>
      <c r="AO90" s="100" t="str">
        <f aca="false">O90</f>
        <v>0..1</v>
      </c>
      <c r="AP90" s="100" t="str">
        <f aca="false">P90</f>
        <v>0..1</v>
      </c>
      <c r="AQ90" s="9" t="str">
        <f aca="false">Q90</f>
        <v>/rsm:CrossIndustryInvoice
/rsm:SupplyChainTradeTransaction
/ram:IncludedSupplyChainTradeLineItem
/ram:SpecifiedLineTradeAgreement
/ram:ContractReferencedDocument
/ram:IssuerAssignedID</v>
      </c>
      <c r="AR90" s="101" t="str">
        <f aca="false">R90</f>
        <v>/rsm:CrossIndustryInvoice/rsm:SupplyChainTradeTransaction/ram:IncludedSupplyChainTradeLineItem/ram:SpecifiedLineTradeAgreement/ram:ContractReferencedDocument/ram:IssuerAssignedID</v>
      </c>
      <c r="AS90" s="99" t="s">
        <v>4831</v>
      </c>
      <c r="AT90" s="10" t="s">
        <v>4639</v>
      </c>
      <c r="AU90" s="95" t="str">
        <f aca="false">U90</f>
        <v>0..1</v>
      </c>
      <c r="AV90" s="99"/>
      <c r="AW90" s="102"/>
      <c r="AX90" s="6"/>
      <c r="AY90" s="103" t="str">
        <f aca="false">Y90</f>
        <v>EXTENDED</v>
      </c>
      <c r="AZ90" s="180" t="str">
        <f aca="false">Z90</f>
        <v>EXTENDED</v>
      </c>
      <c r="BB90" s="49"/>
      <c r="BC90" s="53"/>
      <c r="BD90" s="53"/>
    </row>
    <row r="91" s="11" customFormat="true" ht="99.75" hidden="false" customHeight="false" outlineLevel="0" collapsed="false">
      <c r="A91" s="58" t="str">
        <f aca="false">IF(LEFT(E91,2)="BG","NO",IF(LEN(E91)-LEN(SUBSTITUTE(E91,"-",""))&gt;1,"NO",IF(E91="EXT","EXT","YES")))</f>
        <v>EXT</v>
      </c>
      <c r="B91" s="58"/>
      <c r="C91" s="58"/>
      <c r="D91" s="183" t="s">
        <v>4819</v>
      </c>
      <c r="E91" s="93" t="s">
        <v>4631</v>
      </c>
      <c r="F91" s="94" t="e">
        <f aca="false">#N/A</f>
        <v>#N/A</v>
      </c>
      <c r="G91" s="95" t="n">
        <f aca="false">LEN(R91)-LEN(SUBSTITUTE(R91,"/",""))-1</f>
        <v>5</v>
      </c>
      <c r="H91" s="95" t="s">
        <v>95</v>
      </c>
      <c r="I91" s="97" t="s">
        <v>4847</v>
      </c>
      <c r="J91" s="97" t="s">
        <v>4863</v>
      </c>
      <c r="K91" s="98"/>
      <c r="L91" s="98"/>
      <c r="M91" s="98"/>
      <c r="N91" s="97"/>
      <c r="O91" s="99" t="s">
        <v>95</v>
      </c>
      <c r="P91" s="100" t="str">
        <f aca="false">O91</f>
        <v>0..1</v>
      </c>
      <c r="Q91" s="9" t="s">
        <v>4864</v>
      </c>
      <c r="R91" s="101" t="s">
        <v>643</v>
      </c>
      <c r="S91" s="99" t="s">
        <v>139</v>
      </c>
      <c r="T91" s="10" t="s">
        <v>4639</v>
      </c>
      <c r="U91" s="95" t="s">
        <v>95</v>
      </c>
      <c r="V91" s="99"/>
      <c r="W91" s="102"/>
      <c r="X91" s="38"/>
      <c r="Y91" s="103" t="s">
        <v>30</v>
      </c>
      <c r="Z91" s="103" t="s">
        <v>30</v>
      </c>
      <c r="AA91" s="49"/>
      <c r="AB91" s="13" t="str">
        <f aca="false">IF(ISERROR(FIND("/",R91)),R91,LEFT(R91,FIND(CHAR(1),SUBSTITUTE(R91,"/",CHAR(1),LEN(R91)-LEN(SUBSTITUTE(R91,"/",""))))-1))</f>
        <v>/rsm:CrossIndustryInvoice/rsm:SupplyChainTradeTransaction/ram:IncludedSupplyChainTradeLineItem/ram:SpecifiedLineTradeAgreement/ram:ContractReferencedDocument</v>
      </c>
      <c r="AC91" s="13" t="str">
        <f aca="false">IF(ISERROR(FIND("/",R91)),R91,MID(R91, FIND(CHAR(1),SUBSTITUTE(R91,"/",CHAR(1), LEN(R91)-LEN(SUBSTITUTE(R91,"/","")))), LEN(R91)))</f>
        <v>/ram:LineID</v>
      </c>
      <c r="AD91" s="14" t="n">
        <f aca="false">COUNTIFS(R$4:R91,AB91)</f>
        <v>1</v>
      </c>
      <c r="AE91" s="49"/>
      <c r="AF91" s="93" t="str">
        <f aca="false">E91</f>
        <v>EXT</v>
      </c>
      <c r="AG91" s="95" t="n">
        <f aca="false">LEN(AR91)-LEN(SUBSTITUTE(AR91,"/",""))-1</f>
        <v>5</v>
      </c>
      <c r="AH91" s="95" t="str">
        <f aca="false">H91</f>
        <v>0..1</v>
      </c>
      <c r="AI91" s="97" t="s">
        <v>644</v>
      </c>
      <c r="AJ91" s="97"/>
      <c r="AK91" s="98"/>
      <c r="AL91" s="98"/>
      <c r="AM91" s="98"/>
      <c r="AN91" s="97"/>
      <c r="AO91" s="100" t="str">
        <f aca="false">O91</f>
        <v>0..1</v>
      </c>
      <c r="AP91" s="100" t="str">
        <f aca="false">P91</f>
        <v>0..1</v>
      </c>
      <c r="AQ91" s="9" t="str">
        <f aca="false">Q91</f>
        <v>/rsm:CrossIndustryInvoice
/rsm:SupplyChainTradeTransaction
/ram:IncludedSupplyChainTradeLineItem
/ram:SpecifiedLineTradeAgreement
/ram:ContractReferencedDocument
/ram:LineID</v>
      </c>
      <c r="AR91" s="101" t="str">
        <f aca="false">R91</f>
        <v>/rsm:CrossIndustryInvoice/rsm:SupplyChainTradeTransaction/ram:IncludedSupplyChainTradeLineItem/ram:SpecifiedLineTradeAgreement/ram:ContractReferencedDocument/ram:LineID</v>
      </c>
      <c r="AS91" s="99" t="s">
        <v>139</v>
      </c>
      <c r="AT91" s="10" t="s">
        <v>4639</v>
      </c>
      <c r="AU91" s="95" t="str">
        <f aca="false">U91</f>
        <v>0..1</v>
      </c>
      <c r="AV91" s="99"/>
      <c r="AW91" s="102"/>
      <c r="AX91" s="6"/>
      <c r="AY91" s="103" t="str">
        <f aca="false">Y91</f>
        <v>EXTENDED</v>
      </c>
      <c r="AZ91" s="180" t="str">
        <f aca="false">Z91</f>
        <v>EXTENDED</v>
      </c>
      <c r="BB91" s="49"/>
      <c r="BC91" s="53"/>
      <c r="BD91" s="53"/>
    </row>
    <row r="92" s="78" customFormat="true" ht="99.75" hidden="false" customHeight="false" outlineLevel="0" collapsed="false">
      <c r="A92" s="58" t="str">
        <f aca="false">IF(LEFT(E92,2)="BG","NO",IF(LEN(E92)-LEN(SUBSTITUTE(E92,"-",""))&gt;1,"NO",IF(E92="EXT","EXT","YES")))</f>
        <v>EXT</v>
      </c>
      <c r="B92" s="58"/>
      <c r="C92" s="58"/>
      <c r="D92" s="183" t="s">
        <v>4819</v>
      </c>
      <c r="E92" s="93" t="s">
        <v>4631</v>
      </c>
      <c r="F92" s="94" t="e">
        <f aca="false">#N/A</f>
        <v>#N/A</v>
      </c>
      <c r="G92" s="95" t="n">
        <f aca="false">LEN(R92)-LEN(SUBSTITUTE(R92,"/",""))-1</f>
        <v>5</v>
      </c>
      <c r="H92" s="95" t="s">
        <v>95</v>
      </c>
      <c r="I92" s="199" t="s">
        <v>4851</v>
      </c>
      <c r="J92" s="97" t="s">
        <v>4865</v>
      </c>
      <c r="K92" s="98"/>
      <c r="L92" s="98"/>
      <c r="M92" s="98"/>
      <c r="N92" s="97"/>
      <c r="O92" s="99" t="s">
        <v>95</v>
      </c>
      <c r="P92" s="100" t="str">
        <f aca="false">O92</f>
        <v>0..1</v>
      </c>
      <c r="Q92" s="9" t="s">
        <v>4866</v>
      </c>
      <c r="R92" s="101" t="s">
        <v>647</v>
      </c>
      <c r="S92" s="99"/>
      <c r="T92" s="10"/>
      <c r="U92" s="95" t="s">
        <v>95</v>
      </c>
      <c r="V92" s="99"/>
      <c r="W92" s="102"/>
      <c r="X92" s="38"/>
      <c r="Y92" s="103" t="s">
        <v>30</v>
      </c>
      <c r="Z92" s="103" t="s">
        <v>30</v>
      </c>
      <c r="AA92" s="49"/>
      <c r="AB92" s="13" t="str">
        <f aca="false">IF(ISERROR(FIND("/",R92)),R92,LEFT(R92,FIND(CHAR(1),SUBSTITUTE(R92,"/",CHAR(1),LEN(R92)-LEN(SUBSTITUTE(R92,"/",""))))-1))</f>
        <v>/rsm:CrossIndustryInvoice/rsm:SupplyChainTradeTransaction/ram:IncludedSupplyChainTradeLineItem/ram:SpecifiedLineTradeAgreement/ram:ContractReferencedDocument</v>
      </c>
      <c r="AC92" s="13" t="str">
        <f aca="false">IF(ISERROR(FIND("/",R92)),R92,MID(R92, FIND(CHAR(1),SUBSTITUTE(R92,"/",CHAR(1), LEN(R92)-LEN(SUBSTITUTE(R92,"/","")))), LEN(R92)))</f>
        <v>/ram:FormattedIssueDateTime</v>
      </c>
      <c r="AD92" s="14" t="n">
        <f aca="false">COUNTIFS(R$4:R92,AB92)</f>
        <v>1</v>
      </c>
      <c r="AE92" s="49"/>
      <c r="AF92" s="93" t="str">
        <f aca="false">E92</f>
        <v>EXT</v>
      </c>
      <c r="AG92" s="95" t="n">
        <f aca="false">LEN(AR92)-LEN(SUBSTITUTE(AR92,"/",""))-1</f>
        <v>5</v>
      </c>
      <c r="AH92" s="95" t="str">
        <f aca="false">H92</f>
        <v>0..1</v>
      </c>
      <c r="AI92" s="97" t="s">
        <v>648</v>
      </c>
      <c r="AJ92" s="97"/>
      <c r="AK92" s="98"/>
      <c r="AL92" s="98"/>
      <c r="AM92" s="98"/>
      <c r="AN92" s="97"/>
      <c r="AO92" s="100" t="str">
        <f aca="false">O92</f>
        <v>0..1</v>
      </c>
      <c r="AP92" s="100" t="str">
        <f aca="false">P92</f>
        <v>0..1</v>
      </c>
      <c r="AQ92" s="9" t="str">
        <f aca="false">Q92</f>
        <v>/rsm:CrossIndustryInvoice
/rsm:SupplyChainTradeTransaction
/ram:IncludedSupplyChainTradeLineItem
/ram:SpecifiedLineTradeAgreement
/ram:ContractReferencedDocument
/ram:FormattedIssueDateTime</v>
      </c>
      <c r="AR92" s="101" t="str">
        <f aca="false">R92</f>
        <v>/rsm:CrossIndustryInvoice/rsm:SupplyChainTradeTransaction/ram:IncludedSupplyChainTradeLineItem/ram:SpecifiedLineTradeAgreement/ram:ContractReferencedDocument/ram:FormattedIssueDateTime</v>
      </c>
      <c r="AS92" s="99"/>
      <c r="AT92" s="10"/>
      <c r="AU92" s="95" t="str">
        <f aca="false">U92</f>
        <v>0..1</v>
      </c>
      <c r="AV92" s="99"/>
      <c r="AW92" s="102"/>
      <c r="AX92" s="6"/>
      <c r="AY92" s="103" t="str">
        <f aca="false">Y92</f>
        <v>EXTENDED</v>
      </c>
      <c r="AZ92" s="180" t="str">
        <f aca="false">Z92</f>
        <v>EXTENDED</v>
      </c>
      <c r="BB92" s="49"/>
      <c r="BC92" s="53"/>
      <c r="BD92" s="53"/>
    </row>
    <row r="93" s="11" customFormat="true" ht="114" hidden="false" customHeight="false" outlineLevel="0" collapsed="false">
      <c r="A93" s="58" t="str">
        <f aca="false">IF(LEFT(E93,2)="BG","NO",IF(LEN(E93)-LEN(SUBSTITUTE(E93,"-",""))&gt;1,"NO",IF(E93="EXT","EXT","YES")))</f>
        <v>EXT</v>
      </c>
      <c r="B93" s="58"/>
      <c r="C93" s="58"/>
      <c r="D93" s="183" t="s">
        <v>4819</v>
      </c>
      <c r="E93" s="93" t="s">
        <v>4631</v>
      </c>
      <c r="F93" s="94" t="e">
        <f aca="false">#N/A</f>
        <v>#N/A</v>
      </c>
      <c r="G93" s="95" t="n">
        <f aca="false">LEN(R93)-LEN(SUBSTITUTE(R93,"/",""))-1</f>
        <v>6</v>
      </c>
      <c r="H93" s="95" t="s">
        <v>88</v>
      </c>
      <c r="I93" s="97" t="s">
        <v>4854</v>
      </c>
      <c r="J93" s="97"/>
      <c r="K93" s="98"/>
      <c r="L93" s="98"/>
      <c r="M93" s="98"/>
      <c r="N93" s="97" t="s">
        <v>186</v>
      </c>
      <c r="O93" s="99" t="s">
        <v>88</v>
      </c>
      <c r="P93" s="100" t="str">
        <f aca="false">O93</f>
        <v>1..1</v>
      </c>
      <c r="Q93" s="9" t="s">
        <v>4867</v>
      </c>
      <c r="R93" s="101" t="s">
        <v>651</v>
      </c>
      <c r="S93" s="99" t="s">
        <v>188</v>
      </c>
      <c r="T93" s="10" t="s">
        <v>4639</v>
      </c>
      <c r="U93" s="95" t="s">
        <v>95</v>
      </c>
      <c r="V93" s="99"/>
      <c r="W93" s="102"/>
      <c r="X93" s="38"/>
      <c r="Y93" s="103" t="s">
        <v>30</v>
      </c>
      <c r="Z93" s="103" t="s">
        <v>30</v>
      </c>
      <c r="AA93" s="49"/>
      <c r="AB93" s="13" t="str">
        <f aca="false">IF(ISERROR(FIND("/",R93)),R93,LEFT(R93,FIND(CHAR(1),SUBSTITUTE(R93,"/",CHAR(1),LEN(R93)-LEN(SUBSTITUTE(R93,"/",""))))-1))</f>
        <v>/rsm:CrossIndustryInvoice/rsm:SupplyChainTradeTransaction/ram:IncludedSupplyChainTradeLineItem/ram:SpecifiedLineTradeAgreement/ram:ContractReferencedDocument/ram:FormattedIssueDateTime</v>
      </c>
      <c r="AC93" s="13" t="str">
        <f aca="false">IF(ISERROR(FIND("/",R93)),R93,MID(R93, FIND(CHAR(1),SUBSTITUTE(R93,"/",CHAR(1), LEN(R93)-LEN(SUBSTITUTE(R93,"/","")))), LEN(R93)))</f>
        <v>/qdt:DateTimeString</v>
      </c>
      <c r="AD93" s="14" t="n">
        <f aca="false">COUNTIFS(R$4:R93,AB93)</f>
        <v>1</v>
      </c>
      <c r="AE93" s="49"/>
      <c r="AF93" s="93" t="str">
        <f aca="false">E93</f>
        <v>EXT</v>
      </c>
      <c r="AG93" s="95" t="n">
        <f aca="false">LEN(AR93)-LEN(SUBSTITUTE(AR93,"/",""))-1</f>
        <v>6</v>
      </c>
      <c r="AH93" s="95" t="str">
        <f aca="false">H93</f>
        <v>1..1</v>
      </c>
      <c r="AI93" s="97" t="s">
        <v>652</v>
      </c>
      <c r="AJ93" s="97"/>
      <c r="AK93" s="98"/>
      <c r="AL93" s="98"/>
      <c r="AM93" s="98"/>
      <c r="AN93" s="97"/>
      <c r="AO93" s="100" t="str">
        <f aca="false">O93</f>
        <v>1..1</v>
      </c>
      <c r="AP93" s="100" t="str">
        <f aca="false">P93</f>
        <v>1..1</v>
      </c>
      <c r="AQ93" s="9" t="str">
        <f aca="false">Q93</f>
        <v>/rsm:CrossIndustryInvoice
/rsm:SupplyChainTradeTransaction
/ram:IncludedSupplyChainTradeLineItem
/ram:SpecifiedLineTradeAgreement
/ram:ContractReferencedDocument
/ram:FormattedIssueDateTime
/qdt:DateTimeString</v>
      </c>
      <c r="AR93" s="101" t="str">
        <f aca="false">R93</f>
        <v>/rsm:CrossIndustryInvoice/rsm:SupplyChainTradeTransaction/ram:IncludedSupplyChainTradeLineItem/ram:SpecifiedLineTradeAgreement/ram:ContractReferencedDocument/ram:FormattedIssueDateTime/qdt:DateTimeString</v>
      </c>
      <c r="AS93" s="99" t="s">
        <v>188</v>
      </c>
      <c r="AT93" s="10" t="s">
        <v>4639</v>
      </c>
      <c r="AU93" s="95" t="str">
        <f aca="false">U93</f>
        <v>0..1</v>
      </c>
      <c r="AV93" s="99"/>
      <c r="AW93" s="102"/>
      <c r="AX93" s="6"/>
      <c r="AY93" s="103" t="str">
        <f aca="false">Y93</f>
        <v>EXTENDED</v>
      </c>
      <c r="AZ93" s="180" t="str">
        <f aca="false">Z93</f>
        <v>EXTENDED</v>
      </c>
      <c r="BB93" s="49"/>
      <c r="BC93" s="53"/>
      <c r="BD93" s="53"/>
    </row>
    <row r="94" s="11" customFormat="true" ht="128.25" hidden="false" customHeight="false" outlineLevel="0" collapsed="false">
      <c r="A94" s="58" t="str">
        <f aca="false">IF(LEFT(E94,2)="BG","NO",IF(LEN(E94)-LEN(SUBSTITUTE(E94,"-",""))&gt;1,"NO",IF(E94="EXT","EXT","YES")))</f>
        <v>EXT</v>
      </c>
      <c r="B94" s="58"/>
      <c r="C94" s="58"/>
      <c r="D94" s="183" t="s">
        <v>4819</v>
      </c>
      <c r="E94" s="93" t="s">
        <v>4631</v>
      </c>
      <c r="F94" s="94" t="e">
        <f aca="false">#N/A</f>
        <v>#N/A</v>
      </c>
      <c r="G94" s="95" t="n">
        <f aca="false">LEN(R94)-LEN(SUBSTITUTE(R94,"/",""))-1</f>
        <v>7</v>
      </c>
      <c r="H94" s="95" t="s">
        <v>88</v>
      </c>
      <c r="I94" s="97" t="s">
        <v>4699</v>
      </c>
      <c r="J94" s="97"/>
      <c r="K94" s="98"/>
      <c r="L94" s="98"/>
      <c r="M94" s="98" t="s">
        <v>200</v>
      </c>
      <c r="N94" s="97"/>
      <c r="O94" s="99" t="s">
        <v>88</v>
      </c>
      <c r="P94" s="100" t="str">
        <f aca="false">O94</f>
        <v>1..1</v>
      </c>
      <c r="Q94" s="9" t="s">
        <v>4868</v>
      </c>
      <c r="R94" s="101" t="s">
        <v>654</v>
      </c>
      <c r="S94" s="99"/>
      <c r="T94" s="10" t="s">
        <v>858</v>
      </c>
      <c r="U94" s="95" t="s">
        <v>95</v>
      </c>
      <c r="V94" s="99"/>
      <c r="W94" s="102"/>
      <c r="X94" s="38"/>
      <c r="Y94" s="103" t="s">
        <v>30</v>
      </c>
      <c r="Z94" s="103" t="s">
        <v>30</v>
      </c>
      <c r="AA94" s="49"/>
      <c r="AB94" s="13" t="str">
        <f aca="false">IF(ISERROR(FIND("/",R94)),R94,LEFT(R94,FIND(CHAR(1),SUBSTITUTE(R94,"/",CHAR(1),LEN(R94)-LEN(SUBSTITUTE(R94,"/",""))))-1))</f>
        <v>/rsm:CrossIndustryInvoice/rsm:SupplyChainTradeTransaction/ram:IncludedSupplyChainTradeLineItem/ram:SpecifiedLineTradeAgreement/ram:ContractReferencedDocument/ram:FormattedIssueDateTime/qdt:DateTimeString</v>
      </c>
      <c r="AC94" s="13" t="str">
        <f aca="false">IF(ISERROR(FIND("/",R94)),R94,MID(R94, FIND(CHAR(1),SUBSTITUTE(R94,"/",CHAR(1), LEN(R94)-LEN(SUBSTITUTE(R94,"/","")))), LEN(R94)))</f>
        <v>/@format</v>
      </c>
      <c r="AD94" s="14" t="n">
        <f aca="false">COUNTIFS(R$4:R94,AB94)</f>
        <v>1</v>
      </c>
      <c r="AE94" s="49"/>
      <c r="AF94" s="93" t="str">
        <f aca="false">E94</f>
        <v>EXT</v>
      </c>
      <c r="AG94" s="95" t="n">
        <f aca="false">LEN(AR94)-LEN(SUBSTITUTE(AR94,"/",""))-1</f>
        <v>7</v>
      </c>
      <c r="AH94" s="95" t="str">
        <f aca="false">H94</f>
        <v>1..1</v>
      </c>
      <c r="AI94" s="97" t="s">
        <v>199</v>
      </c>
      <c r="AJ94" s="97"/>
      <c r="AK94" s="98"/>
      <c r="AL94" s="98"/>
      <c r="AM94" s="98"/>
      <c r="AN94" s="97"/>
      <c r="AO94" s="100" t="str">
        <f aca="false">O94</f>
        <v>1..1</v>
      </c>
      <c r="AP94" s="100" t="str">
        <f aca="false">P94</f>
        <v>1..1</v>
      </c>
      <c r="AQ94" s="9" t="str">
        <f aca="false">Q94</f>
        <v>/rsm:CrossIndustryInvoice
/rsm:SupplyChainTradeTransaction
/ram:IncludedSupplyChainTradeLineItem
/ram:SpecifiedLineTradeAgreement
/ram:ContractReferencedDocument
/ram:FormattedIssueDateTime
/qdt:DateTimeString
/@format</v>
      </c>
      <c r="AR94" s="101" t="str">
        <f aca="false">R94</f>
        <v>/rsm:CrossIndustryInvoice/rsm:SupplyChainTradeTransaction/ram:IncludedSupplyChainTradeLineItem/ram:SpecifiedLineTradeAgreement/ram:ContractReferencedDocument/ram:FormattedIssueDateTime/qdt:DateTimeString/@format</v>
      </c>
      <c r="AS94" s="99"/>
      <c r="AT94" s="10" t="s">
        <v>858</v>
      </c>
      <c r="AU94" s="95" t="str">
        <f aca="false">U94</f>
        <v>0..1</v>
      </c>
      <c r="AV94" s="99"/>
      <c r="AW94" s="102"/>
      <c r="AX94" s="6"/>
      <c r="AY94" s="103" t="str">
        <f aca="false">Y94</f>
        <v>EXTENDED</v>
      </c>
      <c r="AZ94" s="180" t="str">
        <f aca="false">Z94</f>
        <v>EXTENDED</v>
      </c>
      <c r="BB94" s="49"/>
      <c r="BC94" s="53"/>
      <c r="BD94" s="53"/>
    </row>
    <row r="95" s="11" customFormat="true" ht="85.5" hidden="false" customHeight="false" outlineLevel="0" collapsed="false">
      <c r="A95" s="58" t="str">
        <f aca="false">IF(LEFT(E95,2)="BG","NO",IF(LEN(E95)-LEN(SUBSTITUTE(E95,"-",""))&gt;1,"NO",IF(E95="EXT","EXT","YES")))</f>
        <v>EXT</v>
      </c>
      <c r="B95" s="58"/>
      <c r="C95" s="58"/>
      <c r="D95" s="183" t="s">
        <v>4819</v>
      </c>
      <c r="E95" s="184" t="s">
        <v>4631</v>
      </c>
      <c r="F95" s="185" t="e">
        <f aca="false">#N/A</f>
        <v>#N/A</v>
      </c>
      <c r="G95" s="186" t="n">
        <f aca="false">LEN(R95)-LEN(SUBSTITUTE(R95,"/",""))-1</f>
        <v>4</v>
      </c>
      <c r="H95" s="186" t="s">
        <v>112</v>
      </c>
      <c r="I95" s="173" t="s">
        <v>4869</v>
      </c>
      <c r="J95" s="173" t="s">
        <v>4870</v>
      </c>
      <c r="K95" s="174"/>
      <c r="L95" s="174"/>
      <c r="M95" s="174"/>
      <c r="N95" s="173"/>
      <c r="O95" s="175" t="s">
        <v>112</v>
      </c>
      <c r="P95" s="175" t="str">
        <f aca="false">O95</f>
        <v>0..n</v>
      </c>
      <c r="Q95" s="187" t="s">
        <v>4871</v>
      </c>
      <c r="R95" s="188" t="s">
        <v>657</v>
      </c>
      <c r="S95" s="172"/>
      <c r="T95" s="178"/>
      <c r="U95" s="186" t="s">
        <v>112</v>
      </c>
      <c r="V95" s="172"/>
      <c r="W95" s="179"/>
      <c r="X95" s="38"/>
      <c r="Y95" s="189" t="s">
        <v>30</v>
      </c>
      <c r="Z95" s="189" t="s">
        <v>30</v>
      </c>
      <c r="AA95" s="49"/>
      <c r="AB95" s="13" t="str">
        <f aca="false">IF(ISERROR(FIND("/",R95)),R95,LEFT(R95,FIND(CHAR(1),SUBSTITUTE(R95,"/",CHAR(1),LEN(R95)-LEN(SUBSTITUTE(R95,"/",""))))-1))</f>
        <v>/rsm:CrossIndustryInvoice/rsm:SupplyChainTradeTransaction/ram:IncludedSupplyChainTradeLineItem/ram:SpecifiedLineTradeAgreement</v>
      </c>
      <c r="AC95" s="13" t="str">
        <f aca="false">IF(ISERROR(FIND("/",R95)),R95,MID(R95, FIND(CHAR(1),SUBSTITUTE(R95,"/",CHAR(1), LEN(R95)-LEN(SUBSTITUTE(R95,"/","")))), LEN(R95)))</f>
        <v>/ram:AdditionalReferencedDocument</v>
      </c>
      <c r="AD95" s="14" t="n">
        <f aca="false">COUNTIFS(R$4:R95,AB95)</f>
        <v>1</v>
      </c>
      <c r="AE95" s="49"/>
      <c r="AF95" s="184" t="str">
        <f aca="false">E95</f>
        <v>EXT</v>
      </c>
      <c r="AG95" s="186" t="n">
        <f aca="false">LEN(AR95)-LEN(SUBSTITUTE(AR95,"/",""))-1</f>
        <v>4</v>
      </c>
      <c r="AH95" s="186" t="str">
        <f aca="false">H95</f>
        <v>0..n</v>
      </c>
      <c r="AI95" s="173" t="s">
        <v>658</v>
      </c>
      <c r="AJ95" s="173"/>
      <c r="AK95" s="174"/>
      <c r="AL95" s="174"/>
      <c r="AM95" s="174"/>
      <c r="AN95" s="173"/>
      <c r="AO95" s="172" t="str">
        <f aca="false">O95</f>
        <v>0..n</v>
      </c>
      <c r="AP95" s="172" t="str">
        <f aca="false">P95</f>
        <v>0..n</v>
      </c>
      <c r="AQ95" s="187" t="str">
        <f aca="false">Q95</f>
        <v>/rsm:CrossIndustryInvoice
/rsm:SupplyChainTradeTransaction
/ram:IncludedSupplyChainTradeLineItem
/ram:SpecifiedLineTradeAgreement
/ram:AdditionalReferencedDocument</v>
      </c>
      <c r="AR95" s="188" t="str">
        <f aca="false">R95</f>
        <v>/rsm:CrossIndustryInvoice/rsm:SupplyChainTradeTransaction/ram:IncludedSupplyChainTradeLineItem/ram:SpecifiedLineTradeAgreement/ram:AdditionalReferencedDocument</v>
      </c>
      <c r="AS95" s="172"/>
      <c r="AT95" s="178"/>
      <c r="AU95" s="186" t="str">
        <f aca="false">U95</f>
        <v>0..n</v>
      </c>
      <c r="AV95" s="172"/>
      <c r="AW95" s="179"/>
      <c r="AX95" s="6"/>
      <c r="AY95" s="189" t="str">
        <f aca="false">Y95</f>
        <v>EXTENDED</v>
      </c>
      <c r="AZ95" s="190" t="str">
        <f aca="false">Z95</f>
        <v>EXTENDED</v>
      </c>
      <c r="BB95" s="49"/>
      <c r="BC95" s="53"/>
      <c r="BD95" s="53"/>
    </row>
    <row r="96" s="11" customFormat="true" ht="99.75" hidden="false" customHeight="false" outlineLevel="0" collapsed="false">
      <c r="A96" s="58" t="str">
        <f aca="false">IF(LEFT(E96,2)="BG","NO",IF(LEN(E96)-LEN(SUBSTITUTE(E96,"-",""))&gt;1,"NO",IF(E96="EXT","EXT","YES")))</f>
        <v>EXT</v>
      </c>
      <c r="B96" s="58"/>
      <c r="C96" s="58"/>
      <c r="D96" s="183" t="s">
        <v>4819</v>
      </c>
      <c r="E96" s="93" t="s">
        <v>4631</v>
      </c>
      <c r="F96" s="94" t="e">
        <f aca="false">#N/A</f>
        <v>#N/A</v>
      </c>
      <c r="G96" s="95" t="n">
        <f aca="false">LEN(R96)-LEN(SUBSTITUTE(R96,"/",""))-1</f>
        <v>5</v>
      </c>
      <c r="H96" s="95" t="s">
        <v>88</v>
      </c>
      <c r="I96" s="97" t="s">
        <v>4843</v>
      </c>
      <c r="J96" s="97"/>
      <c r="K96" s="98"/>
      <c r="L96" s="98"/>
      <c r="M96" s="98"/>
      <c r="N96" s="97"/>
      <c r="O96" s="99" t="s">
        <v>88</v>
      </c>
      <c r="P96" s="100" t="str">
        <f aca="false">O96</f>
        <v>1..1</v>
      </c>
      <c r="Q96" s="9" t="s">
        <v>4872</v>
      </c>
      <c r="R96" s="101" t="s">
        <v>660</v>
      </c>
      <c r="S96" s="99" t="s">
        <v>4831</v>
      </c>
      <c r="T96" s="10" t="s">
        <v>4639</v>
      </c>
      <c r="U96" s="95" t="s">
        <v>95</v>
      </c>
      <c r="V96" s="99"/>
      <c r="W96" s="102"/>
      <c r="X96" s="38"/>
      <c r="Y96" s="103" t="s">
        <v>30</v>
      </c>
      <c r="Z96" s="103" t="s">
        <v>30</v>
      </c>
      <c r="AA96" s="49"/>
      <c r="AB96" s="13" t="str">
        <f aca="false">IF(ISERROR(FIND("/",R96)),R96,LEFT(R96,FIND(CHAR(1),SUBSTITUTE(R96,"/",CHAR(1),LEN(R96)-LEN(SUBSTITUTE(R96,"/",""))))-1))</f>
        <v>/rsm:CrossIndustryInvoice/rsm:SupplyChainTradeTransaction/ram:IncludedSupplyChainTradeLineItem/ram:SpecifiedLineTradeAgreement/ram:AdditionalReferencedDocument</v>
      </c>
      <c r="AC96" s="13" t="str">
        <f aca="false">IF(ISERROR(FIND("/",R96)),R96,MID(R96, FIND(CHAR(1),SUBSTITUTE(R96,"/",CHAR(1), LEN(R96)-LEN(SUBSTITUTE(R96,"/","")))), LEN(R96)))</f>
        <v>/ram:IssuerAssignedID</v>
      </c>
      <c r="AD96" s="14" t="n">
        <f aca="false">COUNTIFS(R$4:R96,AB96)</f>
        <v>1</v>
      </c>
      <c r="AE96" s="49"/>
      <c r="AF96" s="93" t="str">
        <f aca="false">E96</f>
        <v>EXT</v>
      </c>
      <c r="AG96" s="95" t="n">
        <f aca="false">LEN(AR96)-LEN(SUBSTITUTE(AR96,"/",""))-1</f>
        <v>5</v>
      </c>
      <c r="AH96" s="95" t="str">
        <f aca="false">H96</f>
        <v>1..1</v>
      </c>
      <c r="AI96" s="97" t="s">
        <v>576</v>
      </c>
      <c r="AJ96" s="97"/>
      <c r="AK96" s="98"/>
      <c r="AL96" s="98"/>
      <c r="AM96" s="98"/>
      <c r="AN96" s="97"/>
      <c r="AO96" s="100" t="str">
        <f aca="false">O96</f>
        <v>1..1</v>
      </c>
      <c r="AP96" s="100" t="str">
        <f aca="false">P96</f>
        <v>1..1</v>
      </c>
      <c r="AQ96" s="9" t="str">
        <f aca="false">Q96</f>
        <v>/rsm:CrossIndustryInvoice
/rsm:SupplyChainTradeTransaction
/ram:IncludedSupplyChainTradeLineItem
/ram:SpecifiedLineTradeAgreement
/ram:AdditionalReferencedDocument
/ram:IssuerAssignedID</v>
      </c>
      <c r="AR96" s="101" t="str">
        <f aca="false">R96</f>
        <v>/rsm:CrossIndustryInvoice/rsm:SupplyChainTradeTransaction/ram:IncludedSupplyChainTradeLineItem/ram:SpecifiedLineTradeAgreement/ram:AdditionalReferencedDocument/ram:IssuerAssignedID</v>
      </c>
      <c r="AS96" s="99" t="s">
        <v>4831</v>
      </c>
      <c r="AT96" s="10" t="s">
        <v>4639</v>
      </c>
      <c r="AU96" s="95" t="str">
        <f aca="false">U96</f>
        <v>0..1</v>
      </c>
      <c r="AV96" s="99"/>
      <c r="AW96" s="102"/>
      <c r="AX96" s="6"/>
      <c r="AY96" s="103" t="str">
        <f aca="false">Y96</f>
        <v>EXTENDED</v>
      </c>
      <c r="AZ96" s="180" t="str">
        <f aca="false">Z96</f>
        <v>EXTENDED</v>
      </c>
      <c r="BB96" s="49"/>
      <c r="BC96" s="53"/>
      <c r="BD96" s="53"/>
    </row>
    <row r="97" s="11" customFormat="true" ht="99.75" hidden="false" customHeight="false" outlineLevel="0" collapsed="false">
      <c r="A97" s="58" t="str">
        <f aca="false">IF(LEFT(E97,2)="BG","NO",IF(LEN(E97)-LEN(SUBSTITUTE(E97,"-",""))&gt;1,"NO",IF(E97="EXT","EXT","YES")))</f>
        <v>EXT</v>
      </c>
      <c r="B97" s="58"/>
      <c r="C97" s="58"/>
      <c r="D97" s="183" t="s">
        <v>4819</v>
      </c>
      <c r="E97" s="93" t="s">
        <v>4631</v>
      </c>
      <c r="F97" s="94" t="e">
        <f aca="false">#N/A</f>
        <v>#N/A</v>
      </c>
      <c r="G97" s="95" t="n">
        <f aca="false">LEN(R97)-LEN(SUBSTITUTE(R97,"/",""))-1</f>
        <v>5</v>
      </c>
      <c r="H97" s="95" t="s">
        <v>95</v>
      </c>
      <c r="I97" s="97" t="s">
        <v>4873</v>
      </c>
      <c r="J97" s="97"/>
      <c r="K97" s="98"/>
      <c r="L97" s="98"/>
      <c r="M97" s="98"/>
      <c r="N97" s="97"/>
      <c r="O97" s="99" t="s">
        <v>95</v>
      </c>
      <c r="P97" s="100" t="str">
        <f aca="false">O97</f>
        <v>0..1</v>
      </c>
      <c r="Q97" s="9" t="s">
        <v>4874</v>
      </c>
      <c r="R97" s="101" t="s">
        <v>665</v>
      </c>
      <c r="S97" s="99"/>
      <c r="T97" s="10" t="s">
        <v>4639</v>
      </c>
      <c r="U97" s="95" t="s">
        <v>95</v>
      </c>
      <c r="V97" s="99"/>
      <c r="W97" s="102"/>
      <c r="X97" s="38"/>
      <c r="Y97" s="103" t="s">
        <v>30</v>
      </c>
      <c r="Z97" s="103" t="s">
        <v>30</v>
      </c>
      <c r="AA97" s="49"/>
      <c r="AB97" s="13" t="str">
        <f aca="false">IF(ISERROR(FIND("/",R97)),R97,LEFT(R97,FIND(CHAR(1),SUBSTITUTE(R97,"/",CHAR(1),LEN(R97)-LEN(SUBSTITUTE(R97,"/",""))))-1))</f>
        <v>/rsm:CrossIndustryInvoice/rsm:SupplyChainTradeTransaction/ram:IncludedSupplyChainTradeLineItem/ram:SpecifiedLineTradeAgreement/ram:AdditionalReferencedDocument</v>
      </c>
      <c r="AC97" s="13" t="str">
        <f aca="false">IF(ISERROR(FIND("/",R97)),R97,MID(R97, FIND(CHAR(1),SUBSTITUTE(R97,"/",CHAR(1), LEN(R97)-LEN(SUBSTITUTE(R97,"/","")))), LEN(R97)))</f>
        <v>/ram:URIID</v>
      </c>
      <c r="AD97" s="14" t="n">
        <f aca="false">COUNTIFS(R$4:R97,AB97)</f>
        <v>1</v>
      </c>
      <c r="AE97" s="49"/>
      <c r="AF97" s="93" t="str">
        <f aca="false">E97</f>
        <v>EXT</v>
      </c>
      <c r="AG97" s="95" t="n">
        <f aca="false">LEN(AR97)-LEN(SUBSTITUTE(AR97,"/",""))-1</f>
        <v>5</v>
      </c>
      <c r="AH97" s="95" t="str">
        <f aca="false">H97</f>
        <v>0..1</v>
      </c>
      <c r="AI97" s="97" t="n">
        <v>0</v>
      </c>
      <c r="AJ97" s="97"/>
      <c r="AK97" s="98"/>
      <c r="AL97" s="98"/>
      <c r="AM97" s="98"/>
      <c r="AN97" s="97"/>
      <c r="AO97" s="100" t="str">
        <f aca="false">O97</f>
        <v>0..1</v>
      </c>
      <c r="AP97" s="100" t="str">
        <f aca="false">P97</f>
        <v>0..1</v>
      </c>
      <c r="AQ97" s="9" t="str">
        <f aca="false">Q97</f>
        <v>/rsm:CrossIndustryInvoice
/rsm:SupplyChainTradeTransaction
/ram:IncludedSupplyChainTradeLineItem
/ram:SpecifiedLineTradeAgreement
/ram:AdditionalReferencedDocument
/ram:URIID</v>
      </c>
      <c r="AR97" s="101" t="str">
        <f aca="false">R97</f>
        <v>/rsm:CrossIndustryInvoice/rsm:SupplyChainTradeTransaction/ram:IncludedSupplyChainTradeLineItem/ram:SpecifiedLineTradeAgreement/ram:AdditionalReferencedDocument/ram:URIID</v>
      </c>
      <c r="AS97" s="99"/>
      <c r="AT97" s="10" t="s">
        <v>4639</v>
      </c>
      <c r="AU97" s="95" t="str">
        <f aca="false">U97</f>
        <v>0..1</v>
      </c>
      <c r="AV97" s="99"/>
      <c r="AW97" s="102"/>
      <c r="AX97" s="6"/>
      <c r="AY97" s="103" t="str">
        <f aca="false">Y97</f>
        <v>EXTENDED</v>
      </c>
      <c r="AZ97" s="180" t="str">
        <f aca="false">Z97</f>
        <v>EXTENDED</v>
      </c>
      <c r="BB97" s="49"/>
      <c r="BC97" s="53"/>
      <c r="BD97" s="53"/>
    </row>
    <row r="98" s="11" customFormat="true" ht="99.75" hidden="false" customHeight="false" outlineLevel="0" collapsed="false">
      <c r="A98" s="58" t="str">
        <f aca="false">IF(LEFT(E98,2)="BG","NO",IF(LEN(E98)-LEN(SUBSTITUTE(E98,"-",""))&gt;1,"NO",IF(E98="EXT","EXT","YES")))</f>
        <v>EXT</v>
      </c>
      <c r="B98" s="58"/>
      <c r="C98" s="58"/>
      <c r="D98" s="183" t="s">
        <v>4819</v>
      </c>
      <c r="E98" s="93" t="s">
        <v>4631</v>
      </c>
      <c r="F98" s="94" t="e">
        <f aca="false">#N/A</f>
        <v>#N/A</v>
      </c>
      <c r="G98" s="95" t="n">
        <f aca="false">LEN(R98)-LEN(SUBSTITUTE(R98,"/",""))-1</f>
        <v>5</v>
      </c>
      <c r="H98" s="95" t="s">
        <v>95</v>
      </c>
      <c r="I98" s="97" t="s">
        <v>4847</v>
      </c>
      <c r="J98" s="97"/>
      <c r="K98" s="98"/>
      <c r="L98" s="98"/>
      <c r="M98" s="98"/>
      <c r="N98" s="97"/>
      <c r="O98" s="99" t="s">
        <v>95</v>
      </c>
      <c r="P98" s="100" t="str">
        <f aca="false">O98</f>
        <v>0..1</v>
      </c>
      <c r="Q98" s="9" t="s">
        <v>4875</v>
      </c>
      <c r="R98" s="101" t="s">
        <v>670</v>
      </c>
      <c r="S98" s="99" t="s">
        <v>139</v>
      </c>
      <c r="T98" s="10" t="s">
        <v>4639</v>
      </c>
      <c r="U98" s="95" t="s">
        <v>95</v>
      </c>
      <c r="V98" s="99"/>
      <c r="W98" s="102"/>
      <c r="X98" s="38"/>
      <c r="Y98" s="103" t="s">
        <v>30</v>
      </c>
      <c r="Z98" s="103" t="s">
        <v>30</v>
      </c>
      <c r="AA98" s="49"/>
      <c r="AB98" s="13" t="str">
        <f aca="false">IF(ISERROR(FIND("/",R98)),R98,LEFT(R98,FIND(CHAR(1),SUBSTITUTE(R98,"/",CHAR(1),LEN(R98)-LEN(SUBSTITUTE(R98,"/",""))))-1))</f>
        <v>/rsm:CrossIndustryInvoice/rsm:SupplyChainTradeTransaction/ram:IncludedSupplyChainTradeLineItem/ram:SpecifiedLineTradeAgreement/ram:AdditionalReferencedDocument</v>
      </c>
      <c r="AC98" s="13" t="str">
        <f aca="false">IF(ISERROR(FIND("/",R98)),R98,MID(R98, FIND(CHAR(1),SUBSTITUTE(R98,"/",CHAR(1), LEN(R98)-LEN(SUBSTITUTE(R98,"/","")))), LEN(R98)))</f>
        <v>/ram:LineID</v>
      </c>
      <c r="AD98" s="14" t="n">
        <f aca="false">COUNTIFS(R$4:R98,AB98)</f>
        <v>1</v>
      </c>
      <c r="AE98" s="49"/>
      <c r="AF98" s="93" t="str">
        <f aca="false">E98</f>
        <v>EXT</v>
      </c>
      <c r="AG98" s="95" t="n">
        <f aca="false">LEN(AR98)-LEN(SUBSTITUTE(AR98,"/",""))-1</f>
        <v>5</v>
      </c>
      <c r="AH98" s="95" t="str">
        <f aca="false">H98</f>
        <v>0..1</v>
      </c>
      <c r="AI98" s="97" t="s">
        <v>581</v>
      </c>
      <c r="AJ98" s="97"/>
      <c r="AK98" s="98"/>
      <c r="AL98" s="98"/>
      <c r="AM98" s="98"/>
      <c r="AN98" s="97"/>
      <c r="AO98" s="100" t="str">
        <f aca="false">O98</f>
        <v>0..1</v>
      </c>
      <c r="AP98" s="100" t="str">
        <f aca="false">P98</f>
        <v>0..1</v>
      </c>
      <c r="AQ98" s="9" t="str">
        <f aca="false">Q98</f>
        <v>/rsm:CrossIndustryInvoice
/rsm:SupplyChainTradeTransaction
/ram:IncludedSupplyChainTradeLineItem
/ram:SpecifiedLineTradeAgreement
/ram:AdditionalReferencedDocument
/ram:LineID</v>
      </c>
      <c r="AR98" s="101" t="str">
        <f aca="false">R98</f>
        <v>/rsm:CrossIndustryInvoice/rsm:SupplyChainTradeTransaction/ram:IncludedSupplyChainTradeLineItem/ram:SpecifiedLineTradeAgreement/ram:AdditionalReferencedDocument/ram:LineID</v>
      </c>
      <c r="AS98" s="99" t="s">
        <v>139</v>
      </c>
      <c r="AT98" s="10" t="s">
        <v>4639</v>
      </c>
      <c r="AU98" s="95" t="str">
        <f aca="false">U98</f>
        <v>0..1</v>
      </c>
      <c r="AV98" s="99"/>
      <c r="AW98" s="102"/>
      <c r="AX98" s="6"/>
      <c r="AY98" s="103" t="str">
        <f aca="false">Y98</f>
        <v>EXTENDED</v>
      </c>
      <c r="AZ98" s="180" t="str">
        <f aca="false">Z98</f>
        <v>EXTENDED</v>
      </c>
      <c r="BB98" s="49"/>
      <c r="BC98" s="53"/>
      <c r="BD98" s="53"/>
    </row>
    <row r="99" s="78" customFormat="true" ht="99.75" hidden="false" customHeight="false" outlineLevel="0" collapsed="false">
      <c r="A99" s="58" t="str">
        <f aca="false">IF(LEFT(E99,2)="BG","NO",IF(LEN(E99)-LEN(SUBSTITUTE(E99,"-",""))&gt;1,"NO",IF(E99="EXT","EXT","YES")))</f>
        <v>EXT</v>
      </c>
      <c r="B99" s="58"/>
      <c r="C99" s="58"/>
      <c r="D99" s="183" t="s">
        <v>4819</v>
      </c>
      <c r="E99" s="93" t="s">
        <v>4631</v>
      </c>
      <c r="F99" s="94" t="e">
        <f aca="false">#N/A</f>
        <v>#N/A</v>
      </c>
      <c r="G99" s="95" t="n">
        <f aca="false">LEN(R99)-LEN(SUBSTITUTE(R99,"/",""))-1</f>
        <v>5</v>
      </c>
      <c r="H99" s="95" t="s">
        <v>88</v>
      </c>
      <c r="I99" s="97" t="s">
        <v>4753</v>
      </c>
      <c r="J99" s="97"/>
      <c r="K99" s="98"/>
      <c r="L99" s="98"/>
      <c r="M99" s="98"/>
      <c r="N99" s="97"/>
      <c r="O99" s="99" t="s">
        <v>88</v>
      </c>
      <c r="P99" s="100" t="str">
        <f aca="false">O99</f>
        <v>1..1</v>
      </c>
      <c r="Q99" s="9" t="s">
        <v>4876</v>
      </c>
      <c r="R99" s="101" t="s">
        <v>673</v>
      </c>
      <c r="S99" s="99" t="s">
        <v>176</v>
      </c>
      <c r="T99" s="10" t="s">
        <v>4639</v>
      </c>
      <c r="U99" s="95" t="s">
        <v>95</v>
      </c>
      <c r="V99" s="99"/>
      <c r="W99" s="102"/>
      <c r="X99" s="38"/>
      <c r="Y99" s="103" t="s">
        <v>30</v>
      </c>
      <c r="Z99" s="103" t="s">
        <v>30</v>
      </c>
      <c r="AA99" s="49"/>
      <c r="AB99" s="13" t="str">
        <f aca="false">IF(ISERROR(FIND("/",R99)),R99,LEFT(R99,FIND(CHAR(1),SUBSTITUTE(R99,"/",CHAR(1),LEN(R99)-LEN(SUBSTITUTE(R99,"/",""))))-1))</f>
        <v>/rsm:CrossIndustryInvoice/rsm:SupplyChainTradeTransaction/ram:IncludedSupplyChainTradeLineItem/ram:SpecifiedLineTradeAgreement/ram:AdditionalReferencedDocument</v>
      </c>
      <c r="AC99" s="13" t="str">
        <f aca="false">IF(ISERROR(FIND("/",R99)),R99,MID(R99, FIND(CHAR(1),SUBSTITUTE(R99,"/",CHAR(1), LEN(R99)-LEN(SUBSTITUTE(R99,"/","")))), LEN(R99)))</f>
        <v>/ram:TypeCode</v>
      </c>
      <c r="AD99" s="14" t="n">
        <f aca="false">COUNTIFS(R$4:R99,AB99)</f>
        <v>1</v>
      </c>
      <c r="AE99" s="49"/>
      <c r="AF99" s="93" t="str">
        <f aca="false">E99</f>
        <v>EXT</v>
      </c>
      <c r="AG99" s="95" t="n">
        <f aca="false">LEN(AR99)-LEN(SUBSTITUTE(AR99,"/",""))-1</f>
        <v>5</v>
      </c>
      <c r="AH99" s="95" t="str">
        <f aca="false">H99</f>
        <v>1..1</v>
      </c>
      <c r="AI99" s="97" t="n">
        <v>0</v>
      </c>
      <c r="AJ99" s="97"/>
      <c r="AK99" s="98"/>
      <c r="AL99" s="98"/>
      <c r="AM99" s="98"/>
      <c r="AN99" s="97"/>
      <c r="AO99" s="100" t="str">
        <f aca="false">O99</f>
        <v>1..1</v>
      </c>
      <c r="AP99" s="100" t="str">
        <f aca="false">P99</f>
        <v>1..1</v>
      </c>
      <c r="AQ99" s="9" t="str">
        <f aca="false">Q99</f>
        <v>/rsm:CrossIndustryInvoice
/rsm:SupplyChainTradeTransaction
/ram:IncludedSupplyChainTradeLineItem
/ram:SpecifiedLineTradeAgreement
/ram:AdditionalReferencedDocument
/ram:TypeCode</v>
      </c>
      <c r="AR99" s="101" t="str">
        <f aca="false">R99</f>
        <v>/rsm:CrossIndustryInvoice/rsm:SupplyChainTradeTransaction/ram:IncludedSupplyChainTradeLineItem/ram:SpecifiedLineTradeAgreement/ram:AdditionalReferencedDocument/ram:TypeCode</v>
      </c>
      <c r="AS99" s="99" t="s">
        <v>176</v>
      </c>
      <c r="AT99" s="10" t="s">
        <v>4639</v>
      </c>
      <c r="AU99" s="95" t="str">
        <f aca="false">U99</f>
        <v>0..1</v>
      </c>
      <c r="AV99" s="99"/>
      <c r="AW99" s="102"/>
      <c r="AX99" s="6"/>
      <c r="AY99" s="103" t="str">
        <f aca="false">Y99</f>
        <v>EXTENDED</v>
      </c>
      <c r="AZ99" s="180" t="str">
        <f aca="false">Z99</f>
        <v>EXTENDED</v>
      </c>
      <c r="BB99" s="49"/>
      <c r="BC99" s="53"/>
      <c r="BD99" s="53"/>
    </row>
    <row r="100" s="11" customFormat="true" ht="99.75" hidden="false" customHeight="false" outlineLevel="0" collapsed="false">
      <c r="A100" s="58" t="str">
        <f aca="false">IF(LEFT(E100,2)="BG","NO",IF(LEN(E100)-LEN(SUBSTITUTE(E100,"-",""))&gt;1,"NO",IF(E100="EXT","EXT","YES")))</f>
        <v>EXT</v>
      </c>
      <c r="B100" s="58"/>
      <c r="C100" s="58"/>
      <c r="D100" s="183" t="s">
        <v>4819</v>
      </c>
      <c r="E100" s="93" t="s">
        <v>4631</v>
      </c>
      <c r="F100" s="94" t="e">
        <f aca="false">#N/A</f>
        <v>#N/A</v>
      </c>
      <c r="G100" s="95" t="n">
        <f aca="false">LEN(R100)-LEN(SUBSTITUTE(R100,"/",""))-1</f>
        <v>5</v>
      </c>
      <c r="H100" s="95" t="s">
        <v>112</v>
      </c>
      <c r="I100" s="97" t="s">
        <v>3328</v>
      </c>
      <c r="J100" s="97"/>
      <c r="K100" s="98"/>
      <c r="L100" s="98"/>
      <c r="M100" s="98"/>
      <c r="N100" s="97"/>
      <c r="O100" s="99" t="s">
        <v>112</v>
      </c>
      <c r="P100" s="100" t="str">
        <f aca="false">O100</f>
        <v>0..n</v>
      </c>
      <c r="Q100" s="9" t="s">
        <v>4877</v>
      </c>
      <c r="R100" s="101" t="s">
        <v>677</v>
      </c>
      <c r="S100" s="99" t="s">
        <v>121</v>
      </c>
      <c r="T100" s="10" t="s">
        <v>4639</v>
      </c>
      <c r="U100" s="95" t="s">
        <v>112</v>
      </c>
      <c r="V100" s="99"/>
      <c r="W100" s="102"/>
      <c r="X100" s="38"/>
      <c r="Y100" s="103" t="s">
        <v>30</v>
      </c>
      <c r="Z100" s="103" t="s">
        <v>30</v>
      </c>
      <c r="AA100" s="49"/>
      <c r="AB100" s="13" t="str">
        <f aca="false">IF(ISERROR(FIND("/",R100)),R100,LEFT(R100,FIND(CHAR(1),SUBSTITUTE(R100,"/",CHAR(1),LEN(R100)-LEN(SUBSTITUTE(R100,"/",""))))-1))</f>
        <v>/rsm:CrossIndustryInvoice/rsm:SupplyChainTradeTransaction/ram:IncludedSupplyChainTradeLineItem/ram:SpecifiedLineTradeAgreement/ram:AdditionalReferencedDocument</v>
      </c>
      <c r="AC100" s="13" t="str">
        <f aca="false">IF(ISERROR(FIND("/",R100)),R100,MID(R100, FIND(CHAR(1),SUBSTITUTE(R100,"/",CHAR(1), LEN(R100)-LEN(SUBSTITUTE(R100,"/","")))), LEN(R100)))</f>
        <v>/ram:Name</v>
      </c>
      <c r="AD100" s="14" t="n">
        <f aca="false">COUNTIFS(R$4:R100,AB100)</f>
        <v>1</v>
      </c>
      <c r="AE100" s="49"/>
      <c r="AF100" s="93" t="str">
        <f aca="false">E100</f>
        <v>EXT</v>
      </c>
      <c r="AG100" s="95" t="n">
        <f aca="false">LEN(AR100)-LEN(SUBSTITUTE(AR100,"/",""))-1</f>
        <v>5</v>
      </c>
      <c r="AH100" s="95" t="str">
        <f aca="false">H100</f>
        <v>0..n</v>
      </c>
      <c r="AI100" s="97" t="n">
        <v>0</v>
      </c>
      <c r="AJ100" s="97"/>
      <c r="AK100" s="98"/>
      <c r="AL100" s="98"/>
      <c r="AM100" s="98"/>
      <c r="AN100" s="97"/>
      <c r="AO100" s="100" t="str">
        <f aca="false">O100</f>
        <v>0..n</v>
      </c>
      <c r="AP100" s="100" t="str">
        <f aca="false">P100</f>
        <v>0..n</v>
      </c>
      <c r="AQ100" s="9" t="str">
        <f aca="false">Q100</f>
        <v>/rsm:CrossIndustryInvoice
/rsm:SupplyChainTradeTransaction
/ram:IncludedSupplyChainTradeLineItem
/ram:SpecifiedLineTradeAgreement
/ram:AdditionalReferencedDocument
/ram:Name</v>
      </c>
      <c r="AR100" s="101" t="str">
        <f aca="false">R100</f>
        <v>/rsm:CrossIndustryInvoice/rsm:SupplyChainTradeTransaction/ram:IncludedSupplyChainTradeLineItem/ram:SpecifiedLineTradeAgreement/ram:AdditionalReferencedDocument/ram:Name</v>
      </c>
      <c r="AS100" s="99" t="s">
        <v>121</v>
      </c>
      <c r="AT100" s="10" t="s">
        <v>4639</v>
      </c>
      <c r="AU100" s="95" t="str">
        <f aca="false">U100</f>
        <v>0..n</v>
      </c>
      <c r="AV100" s="99"/>
      <c r="AW100" s="102"/>
      <c r="AX100" s="6"/>
      <c r="AY100" s="103" t="str">
        <f aca="false">Y100</f>
        <v>EXTENDED</v>
      </c>
      <c r="AZ100" s="180" t="str">
        <f aca="false">Z100</f>
        <v>EXTENDED</v>
      </c>
      <c r="BB100" s="49"/>
      <c r="BC100" s="53"/>
      <c r="BD100" s="53"/>
    </row>
    <row r="101" s="11" customFormat="true" ht="99.75" hidden="false" customHeight="false" outlineLevel="0" collapsed="false">
      <c r="A101" s="58" t="str">
        <f aca="false">IF(LEFT(E101,2)="BG","NO",IF(LEN(E101)-LEN(SUBSTITUTE(E101,"-",""))&gt;1,"NO",IF(E101="EXT","EXT","YES")))</f>
        <v>EXT</v>
      </c>
      <c r="B101" s="58"/>
      <c r="C101" s="58"/>
      <c r="D101" s="183" t="s">
        <v>4819</v>
      </c>
      <c r="E101" s="93" t="s">
        <v>4631</v>
      </c>
      <c r="F101" s="94" t="e">
        <f aca="false">#N/A</f>
        <v>#N/A</v>
      </c>
      <c r="G101" s="95" t="n">
        <f aca="false">LEN(R101)-LEN(SUBSTITUTE(R101,"/",""))-1</f>
        <v>5</v>
      </c>
      <c r="H101" s="95" t="s">
        <v>95</v>
      </c>
      <c r="I101" s="97" t="s">
        <v>4878</v>
      </c>
      <c r="J101" s="97"/>
      <c r="K101" s="98"/>
      <c r="L101" s="98"/>
      <c r="M101" s="98"/>
      <c r="N101" s="97"/>
      <c r="O101" s="99" t="s">
        <v>95</v>
      </c>
      <c r="P101" s="100" t="str">
        <f aca="false">O101</f>
        <v>0..1</v>
      </c>
      <c r="Q101" s="9" t="s">
        <v>4879</v>
      </c>
      <c r="R101" s="101" t="s">
        <v>684</v>
      </c>
      <c r="S101" s="99" t="s">
        <v>685</v>
      </c>
      <c r="T101" s="10" t="s">
        <v>4639</v>
      </c>
      <c r="U101" s="95" t="s">
        <v>112</v>
      </c>
      <c r="V101" s="99"/>
      <c r="W101" s="102"/>
      <c r="X101" s="38"/>
      <c r="Y101" s="103" t="s">
        <v>30</v>
      </c>
      <c r="Z101" s="103" t="s">
        <v>30</v>
      </c>
      <c r="AA101" s="49"/>
      <c r="AB101" s="13" t="str">
        <f aca="false">IF(ISERROR(FIND("/",R101)),R101,LEFT(R101,FIND(CHAR(1),SUBSTITUTE(R101,"/",CHAR(1),LEN(R101)-LEN(SUBSTITUTE(R101,"/",""))))-1))</f>
        <v>/rsm:CrossIndustryInvoice/rsm:SupplyChainTradeTransaction/ram:IncludedSupplyChainTradeLineItem/ram:SpecifiedLineTradeAgreement/ram:AdditionalReferencedDocument</v>
      </c>
      <c r="AC101" s="13" t="str">
        <f aca="false">IF(ISERROR(FIND("/",R101)),R101,MID(R101, FIND(CHAR(1),SUBSTITUTE(R101,"/",CHAR(1), LEN(R101)-LEN(SUBSTITUTE(R101,"/","")))), LEN(R101)))</f>
        <v>/ram:AttachmentBinaryObject</v>
      </c>
      <c r="AD101" s="14" t="n">
        <f aca="false">COUNTIFS(R$4:R101,AB101)</f>
        <v>1</v>
      </c>
      <c r="AE101" s="49"/>
      <c r="AF101" s="93" t="str">
        <f aca="false">E101</f>
        <v>EXT</v>
      </c>
      <c r="AG101" s="95" t="n">
        <f aca="false">LEN(AR101)-LEN(SUBSTITUTE(AR101,"/",""))-1</f>
        <v>5</v>
      </c>
      <c r="AH101" s="95" t="str">
        <f aca="false">H101</f>
        <v>0..1</v>
      </c>
      <c r="AI101" s="97" t="n">
        <v>0</v>
      </c>
      <c r="AJ101" s="97"/>
      <c r="AK101" s="98"/>
      <c r="AL101" s="98"/>
      <c r="AM101" s="98"/>
      <c r="AN101" s="97"/>
      <c r="AO101" s="100" t="str">
        <f aca="false">O101</f>
        <v>0..1</v>
      </c>
      <c r="AP101" s="100" t="str">
        <f aca="false">P101</f>
        <v>0..1</v>
      </c>
      <c r="AQ101" s="9" t="str">
        <f aca="false">Q101</f>
        <v>/rsm:CrossIndustryInvoice
/rsm:SupplyChainTradeTransaction
/ram:IncludedSupplyChainTradeLineItem
/ram:SpecifiedLineTradeAgreement
/ram:AdditionalReferencedDocument
/ram:AttachmentBinaryObject</v>
      </c>
      <c r="AR101" s="101" t="str">
        <f aca="false">R101</f>
        <v>/rsm:CrossIndustryInvoice/rsm:SupplyChainTradeTransaction/ram:IncludedSupplyChainTradeLineItem/ram:SpecifiedLineTradeAgreement/ram:AdditionalReferencedDocument/ram:AttachmentBinaryObject</v>
      </c>
      <c r="AS101" s="99" t="s">
        <v>685</v>
      </c>
      <c r="AT101" s="10" t="s">
        <v>4639</v>
      </c>
      <c r="AU101" s="95" t="str">
        <f aca="false">U101</f>
        <v>0..n</v>
      </c>
      <c r="AV101" s="99"/>
      <c r="AW101" s="102"/>
      <c r="AX101" s="6"/>
      <c r="AY101" s="103" t="str">
        <f aca="false">Y101</f>
        <v>EXTENDED</v>
      </c>
      <c r="AZ101" s="180" t="str">
        <f aca="false">Z101</f>
        <v>EXTENDED</v>
      </c>
      <c r="BB101" s="49"/>
      <c r="BC101" s="53"/>
      <c r="BD101" s="53"/>
    </row>
    <row r="102" s="11" customFormat="true" ht="114" hidden="false" customHeight="false" outlineLevel="0" collapsed="false">
      <c r="A102" s="58" t="str">
        <f aca="false">IF(LEFT(E102,2)="BG","NO",IF(LEN(E102)-LEN(SUBSTITUTE(E102,"-",""))&gt;1,"NO",IF(E102="EXT","EXT","YES")))</f>
        <v>EXT</v>
      </c>
      <c r="B102" s="58"/>
      <c r="C102" s="58"/>
      <c r="D102" s="183" t="s">
        <v>4819</v>
      </c>
      <c r="E102" s="93" t="s">
        <v>4631</v>
      </c>
      <c r="F102" s="94" t="e">
        <f aca="false">#N/A</f>
        <v>#N/A</v>
      </c>
      <c r="G102" s="95" t="n">
        <f aca="false">LEN(R102)-LEN(SUBSTITUTE(R102,"/",""))-1</f>
        <v>6</v>
      </c>
      <c r="H102" s="95" t="s">
        <v>95</v>
      </c>
      <c r="I102" s="97" t="s">
        <v>4880</v>
      </c>
      <c r="J102" s="97"/>
      <c r="K102" s="98"/>
      <c r="L102" s="98"/>
      <c r="M102" s="98"/>
      <c r="N102" s="97"/>
      <c r="O102" s="99" t="s">
        <v>88</v>
      </c>
      <c r="P102" s="100" t="str">
        <f aca="false">O102</f>
        <v>1..1</v>
      </c>
      <c r="Q102" s="9" t="s">
        <v>4881</v>
      </c>
      <c r="R102" s="101" t="s">
        <v>692</v>
      </c>
      <c r="S102" s="99"/>
      <c r="T102" s="10" t="s">
        <v>858</v>
      </c>
      <c r="U102" s="95" t="s">
        <v>95</v>
      </c>
      <c r="V102" s="99"/>
      <c r="W102" s="102"/>
      <c r="X102" s="38"/>
      <c r="Y102" s="103" t="s">
        <v>30</v>
      </c>
      <c r="Z102" s="103" t="s">
        <v>30</v>
      </c>
      <c r="AA102" s="49"/>
      <c r="AB102" s="13" t="str">
        <f aca="false">IF(ISERROR(FIND("/",R102)),R102,LEFT(R102,FIND(CHAR(1),SUBSTITUTE(R102,"/",CHAR(1),LEN(R102)-LEN(SUBSTITUTE(R102,"/",""))))-1))</f>
        <v>/rsm:CrossIndustryInvoice/rsm:SupplyChainTradeTransaction/ram:IncludedSupplyChainTradeLineItem/ram:SpecifiedLineTradeAgreement/ram:AdditionalReferencedDocument/ram:AttachmentBinaryObject</v>
      </c>
      <c r="AC102" s="13" t="str">
        <f aca="false">IF(ISERROR(FIND("/",R102)),R102,MID(R102, FIND(CHAR(1),SUBSTITUTE(R102,"/",CHAR(1), LEN(R102)-LEN(SUBSTITUTE(R102,"/","")))), LEN(R102)))</f>
        <v>/@mimeCode</v>
      </c>
      <c r="AD102" s="14" t="n">
        <f aca="false">COUNTIFS(R$4:R102,AB102)</f>
        <v>1</v>
      </c>
      <c r="AE102" s="49"/>
      <c r="AF102" s="93" t="str">
        <f aca="false">E102</f>
        <v>EXT</v>
      </c>
      <c r="AG102" s="95" t="n">
        <f aca="false">LEN(AR102)-LEN(SUBSTITUTE(AR102,"/",""))-1</f>
        <v>6</v>
      </c>
      <c r="AH102" s="95" t="str">
        <f aca="false">H102</f>
        <v>0..1</v>
      </c>
      <c r="AI102" s="97" t="s">
        <v>693</v>
      </c>
      <c r="AJ102" s="97"/>
      <c r="AK102" s="98"/>
      <c r="AL102" s="98"/>
      <c r="AM102" s="98"/>
      <c r="AN102" s="97"/>
      <c r="AO102" s="100" t="str">
        <f aca="false">O102</f>
        <v>1..1</v>
      </c>
      <c r="AP102" s="100" t="str">
        <f aca="false">P102</f>
        <v>1..1</v>
      </c>
      <c r="AQ102" s="9" t="str">
        <f aca="false">Q102</f>
        <v>/rsm:CrossIndustryInvoice
/rsm:SupplyChainTradeTransaction
/ram:IncludedSupplyChainTradeLineItem
/ram:SpecifiedLineTradeAgreement
/ram:AdditionalReferencedDocument
/ram:AttachmentBinaryObject
/@mimeCode</v>
      </c>
      <c r="AR102" s="101" t="str">
        <f aca="false">R102</f>
        <v>/rsm:CrossIndustryInvoice/rsm:SupplyChainTradeTransaction/ram:IncludedSupplyChainTradeLineItem/ram:SpecifiedLineTradeAgreement/ram:AdditionalReferencedDocument/ram:AttachmentBinaryObject/@mimeCode</v>
      </c>
      <c r="AS102" s="99"/>
      <c r="AT102" s="10" t="s">
        <v>858</v>
      </c>
      <c r="AU102" s="95" t="str">
        <f aca="false">U102</f>
        <v>0..1</v>
      </c>
      <c r="AV102" s="99"/>
      <c r="AW102" s="102"/>
      <c r="AX102" s="6"/>
      <c r="AY102" s="103" t="str">
        <f aca="false">Y102</f>
        <v>EXTENDED</v>
      </c>
      <c r="AZ102" s="180" t="str">
        <f aca="false">Z102</f>
        <v>EXTENDED</v>
      </c>
      <c r="BB102" s="49"/>
      <c r="BC102" s="53"/>
      <c r="BD102" s="53"/>
    </row>
    <row r="103" s="79" customFormat="true" ht="114" hidden="false" customHeight="false" outlineLevel="0" collapsed="false">
      <c r="A103" s="58" t="str">
        <f aca="false">IF(LEFT(E103,2)="BG","NO",IF(LEN(E103)-LEN(SUBSTITUTE(E103,"-",""))&gt;1,"NO",IF(E103="EXT","EXT","YES")))</f>
        <v>EXT</v>
      </c>
      <c r="B103" s="58"/>
      <c r="C103" s="58"/>
      <c r="D103" s="183" t="s">
        <v>4819</v>
      </c>
      <c r="E103" s="93" t="s">
        <v>4631</v>
      </c>
      <c r="F103" s="94" t="e">
        <f aca="false">#N/A</f>
        <v>#N/A</v>
      </c>
      <c r="G103" s="95" t="n">
        <f aca="false">LEN(R103)-LEN(SUBSTITUTE(R103,"/",""))-1</f>
        <v>6</v>
      </c>
      <c r="H103" s="95" t="s">
        <v>95</v>
      </c>
      <c r="I103" s="97" t="s">
        <v>4882</v>
      </c>
      <c r="J103" s="97"/>
      <c r="K103" s="98"/>
      <c r="L103" s="98"/>
      <c r="M103" s="98"/>
      <c r="N103" s="97"/>
      <c r="O103" s="99" t="s">
        <v>88</v>
      </c>
      <c r="P103" s="100" t="str">
        <f aca="false">O103</f>
        <v>1..1</v>
      </c>
      <c r="Q103" s="9" t="s">
        <v>4883</v>
      </c>
      <c r="R103" s="101" t="s">
        <v>698</v>
      </c>
      <c r="S103" s="99"/>
      <c r="T103" s="10" t="s">
        <v>858</v>
      </c>
      <c r="U103" s="95" t="s">
        <v>95</v>
      </c>
      <c r="V103" s="99"/>
      <c r="W103" s="102"/>
      <c r="X103" s="38"/>
      <c r="Y103" s="103" t="s">
        <v>30</v>
      </c>
      <c r="Z103" s="103" t="s">
        <v>30</v>
      </c>
      <c r="AA103" s="49"/>
      <c r="AB103" s="13" t="str">
        <f aca="false">IF(ISERROR(FIND("/",R103)),R103,LEFT(R103,FIND(CHAR(1),SUBSTITUTE(R103,"/",CHAR(1),LEN(R103)-LEN(SUBSTITUTE(R103,"/",""))))-1))</f>
        <v>/rsm:CrossIndustryInvoice/rsm:SupplyChainTradeTransaction/ram:IncludedSupplyChainTradeLineItem/ram:SpecifiedLineTradeAgreement/ram:AdditionalReferencedDocument/ram:AttachmentBinaryObject</v>
      </c>
      <c r="AC103" s="13" t="str">
        <f aca="false">IF(ISERROR(FIND("/",R103)),R103,MID(R103, FIND(CHAR(1),SUBSTITUTE(R103,"/",CHAR(1), LEN(R103)-LEN(SUBSTITUTE(R103,"/","")))), LEN(R103)))</f>
        <v>/@filename</v>
      </c>
      <c r="AD103" s="14" t="n">
        <f aca="false">COUNTIFS(R$4:R103,AB103)</f>
        <v>1</v>
      </c>
      <c r="AE103" s="49"/>
      <c r="AF103" s="93" t="str">
        <f aca="false">E103</f>
        <v>EXT</v>
      </c>
      <c r="AG103" s="95" t="n">
        <f aca="false">LEN(AR103)-LEN(SUBSTITUTE(AR103,"/",""))-1</f>
        <v>6</v>
      </c>
      <c r="AH103" s="95" t="str">
        <f aca="false">H103</f>
        <v>0..1</v>
      </c>
      <c r="AI103" s="97" t="n">
        <v>0</v>
      </c>
      <c r="AJ103" s="97"/>
      <c r="AK103" s="98"/>
      <c r="AL103" s="98"/>
      <c r="AM103" s="98"/>
      <c r="AN103" s="97"/>
      <c r="AO103" s="100" t="str">
        <f aca="false">O103</f>
        <v>1..1</v>
      </c>
      <c r="AP103" s="100" t="str">
        <f aca="false">P103</f>
        <v>1..1</v>
      </c>
      <c r="AQ103" s="9" t="str">
        <f aca="false">Q103</f>
        <v>/rsm:CrossIndustryInvoice
/rsm:SupplyChainTradeTransaction
/ram:IncludedSupplyChainTradeLineItem
/ram:SpecifiedLineTradeAgreement
/ram:AdditionalReferencedDocument
/ram:AttachmentBinaryObject
/@filename</v>
      </c>
      <c r="AR103" s="101" t="str">
        <f aca="false">R103</f>
        <v>/rsm:CrossIndustryInvoice/rsm:SupplyChainTradeTransaction/ram:IncludedSupplyChainTradeLineItem/ram:SpecifiedLineTradeAgreement/ram:AdditionalReferencedDocument/ram:AttachmentBinaryObject/@filename</v>
      </c>
      <c r="AS103" s="99"/>
      <c r="AT103" s="10" t="s">
        <v>858</v>
      </c>
      <c r="AU103" s="95" t="str">
        <f aca="false">U103</f>
        <v>0..1</v>
      </c>
      <c r="AV103" s="99"/>
      <c r="AW103" s="102"/>
      <c r="AX103" s="6"/>
      <c r="AY103" s="103" t="str">
        <f aca="false">Y103</f>
        <v>EXTENDED</v>
      </c>
      <c r="AZ103" s="180" t="str">
        <f aca="false">Z103</f>
        <v>EXTENDED</v>
      </c>
      <c r="BB103" s="49"/>
      <c r="BC103" s="53"/>
      <c r="BD103" s="53"/>
    </row>
    <row r="104" s="11" customFormat="true" ht="99.75" hidden="false" customHeight="false" outlineLevel="0" collapsed="false">
      <c r="A104" s="58" t="str">
        <f aca="false">IF(LEFT(E104,2)="BG","NO",IF(LEN(E104)-LEN(SUBSTITUTE(E104,"-",""))&gt;1,"NO",IF(E104="EXT","EXT","YES")))</f>
        <v>EXT</v>
      </c>
      <c r="B104" s="58"/>
      <c r="C104" s="58"/>
      <c r="D104" s="183" t="s">
        <v>4819</v>
      </c>
      <c r="E104" s="93" t="s">
        <v>4631</v>
      </c>
      <c r="F104" s="94" t="e">
        <f aca="false">#N/A</f>
        <v>#N/A</v>
      </c>
      <c r="G104" s="95" t="n">
        <f aca="false">LEN(R104)-LEN(SUBSTITUTE(R104,"/",""))-1</f>
        <v>5</v>
      </c>
      <c r="H104" s="95" t="s">
        <v>95</v>
      </c>
      <c r="I104" s="97" t="s">
        <v>4884</v>
      </c>
      <c r="J104" s="97"/>
      <c r="K104" s="98"/>
      <c r="L104" s="98"/>
      <c r="M104" s="98"/>
      <c r="N104" s="97"/>
      <c r="O104" s="99" t="s">
        <v>95</v>
      </c>
      <c r="P104" s="100" t="str">
        <f aca="false">O104</f>
        <v>0..1</v>
      </c>
      <c r="Q104" s="9" t="s">
        <v>4885</v>
      </c>
      <c r="R104" s="101" t="s">
        <v>703</v>
      </c>
      <c r="S104" s="99" t="s">
        <v>4831</v>
      </c>
      <c r="T104" s="10" t="s">
        <v>4639</v>
      </c>
      <c r="U104" s="95" t="s">
        <v>95</v>
      </c>
      <c r="V104" s="99"/>
      <c r="W104" s="102"/>
      <c r="X104" s="38"/>
      <c r="Y104" s="103" t="s">
        <v>30</v>
      </c>
      <c r="Z104" s="103" t="s">
        <v>30</v>
      </c>
      <c r="AA104" s="49"/>
      <c r="AB104" s="13" t="str">
        <f aca="false">IF(ISERROR(FIND("/",R104)),R104,LEFT(R104,FIND(CHAR(1),SUBSTITUTE(R104,"/",CHAR(1),LEN(R104)-LEN(SUBSTITUTE(R104,"/",""))))-1))</f>
        <v>/rsm:CrossIndustryInvoice/rsm:SupplyChainTradeTransaction/ram:IncludedSupplyChainTradeLineItem/ram:SpecifiedLineTradeAgreement/ram:AdditionalReferencedDocument</v>
      </c>
      <c r="AC104" s="13" t="str">
        <f aca="false">IF(ISERROR(FIND("/",R104)),R104,MID(R104, FIND(CHAR(1),SUBSTITUTE(R104,"/",CHAR(1), LEN(R104)-LEN(SUBSTITUTE(R104,"/","")))), LEN(R104)))</f>
        <v>/ram:ReferenceTypeCode</v>
      </c>
      <c r="AD104" s="14" t="n">
        <f aca="false">COUNTIFS(R$4:R104,AB104)</f>
        <v>1</v>
      </c>
      <c r="AE104" s="49"/>
      <c r="AF104" s="93" t="str">
        <f aca="false">E104</f>
        <v>EXT</v>
      </c>
      <c r="AG104" s="95" t="n">
        <f aca="false">LEN(AR104)-LEN(SUBSTITUTE(AR104,"/",""))-1</f>
        <v>5</v>
      </c>
      <c r="AH104" s="95" t="str">
        <f aca="false">H104</f>
        <v>0..1</v>
      </c>
      <c r="AI104" s="97" t="s">
        <v>4886</v>
      </c>
      <c r="AJ104" s="97"/>
      <c r="AK104" s="98"/>
      <c r="AL104" s="98"/>
      <c r="AM104" s="98"/>
      <c r="AN104" s="97"/>
      <c r="AO104" s="100" t="str">
        <f aca="false">O104</f>
        <v>0..1</v>
      </c>
      <c r="AP104" s="100" t="str">
        <f aca="false">P104</f>
        <v>0..1</v>
      </c>
      <c r="AQ104" s="9" t="str">
        <f aca="false">Q104</f>
        <v>/rsm:CrossIndustryInvoice
/rsm:SupplyChainTradeTransaction
/ram:IncludedSupplyChainTradeLineItem
/ram:SpecifiedLineTradeAgreement
/ram:AdditionalReferencedDocument
/ram:ReferenceTypeCode</v>
      </c>
      <c r="AR104" s="101" t="str">
        <f aca="false">R104</f>
        <v>/rsm:CrossIndustryInvoice/rsm:SupplyChainTradeTransaction/ram:IncludedSupplyChainTradeLineItem/ram:SpecifiedLineTradeAgreement/ram:AdditionalReferencedDocument/ram:ReferenceTypeCode</v>
      </c>
      <c r="AS104" s="99" t="s">
        <v>4831</v>
      </c>
      <c r="AT104" s="10" t="s">
        <v>4639</v>
      </c>
      <c r="AU104" s="95" t="str">
        <f aca="false">U104</f>
        <v>0..1</v>
      </c>
      <c r="AV104" s="99"/>
      <c r="AW104" s="102"/>
      <c r="AX104" s="6"/>
      <c r="AY104" s="103" t="str">
        <f aca="false">Y104</f>
        <v>EXTENDED</v>
      </c>
      <c r="AZ104" s="180" t="str">
        <f aca="false">Z104</f>
        <v>EXTENDED</v>
      </c>
      <c r="BB104" s="49"/>
      <c r="BC104" s="53"/>
      <c r="BD104" s="53"/>
    </row>
    <row r="105" s="78" customFormat="true" ht="99.75" hidden="false" customHeight="false" outlineLevel="0" collapsed="false">
      <c r="A105" s="58" t="str">
        <f aca="false">IF(LEFT(E105,2)="BG","NO",IF(LEN(E105)-LEN(SUBSTITUTE(E105,"-",""))&gt;1,"NO",IF(E105="EXT","EXT","YES")))</f>
        <v>EXT</v>
      </c>
      <c r="B105" s="58"/>
      <c r="C105" s="58"/>
      <c r="D105" s="183" t="s">
        <v>4819</v>
      </c>
      <c r="E105" s="93" t="s">
        <v>4631</v>
      </c>
      <c r="F105" s="94" t="e">
        <f aca="false">#N/A</f>
        <v>#N/A</v>
      </c>
      <c r="G105" s="95" t="n">
        <f aca="false">LEN(R105)-LEN(SUBSTITUTE(R105,"/",""))-1</f>
        <v>5</v>
      </c>
      <c r="H105" s="95" t="s">
        <v>95</v>
      </c>
      <c r="I105" s="97" t="s">
        <v>4887</v>
      </c>
      <c r="J105" s="97"/>
      <c r="K105" s="98"/>
      <c r="L105" s="98"/>
      <c r="M105" s="98"/>
      <c r="N105" s="97"/>
      <c r="O105" s="99" t="s">
        <v>95</v>
      </c>
      <c r="P105" s="100" t="str">
        <f aca="false">O105</f>
        <v>0..1</v>
      </c>
      <c r="Q105" s="9" t="s">
        <v>4888</v>
      </c>
      <c r="R105" s="101" t="s">
        <v>706</v>
      </c>
      <c r="S105" s="99"/>
      <c r="T105" s="10"/>
      <c r="U105" s="95" t="s">
        <v>95</v>
      </c>
      <c r="V105" s="99"/>
      <c r="W105" s="102"/>
      <c r="X105" s="38"/>
      <c r="Y105" s="103" t="s">
        <v>30</v>
      </c>
      <c r="Z105" s="103" t="s">
        <v>30</v>
      </c>
      <c r="AA105" s="49"/>
      <c r="AB105" s="13" t="str">
        <f aca="false">IF(ISERROR(FIND("/",R105)),R105,LEFT(R105,FIND(CHAR(1),SUBSTITUTE(R105,"/",CHAR(1),LEN(R105)-LEN(SUBSTITUTE(R105,"/",""))))-1))</f>
        <v>/rsm:CrossIndustryInvoice/rsm:SupplyChainTradeTransaction/ram:IncludedSupplyChainTradeLineItem/ram:SpecifiedLineTradeAgreement/ram:AdditionalReferencedDocument</v>
      </c>
      <c r="AC105" s="13" t="str">
        <f aca="false">IF(ISERROR(FIND("/",R105)),R105,MID(R105, FIND(CHAR(1),SUBSTITUTE(R105,"/",CHAR(1), LEN(R105)-LEN(SUBSTITUTE(R105,"/","")))), LEN(R105)))</f>
        <v>/ram:FormattedIssueDateTime</v>
      </c>
      <c r="AD105" s="14" t="n">
        <f aca="false">COUNTIFS(R$4:R105,AB105)</f>
        <v>1</v>
      </c>
      <c r="AE105" s="49"/>
      <c r="AF105" s="93" t="str">
        <f aca="false">E105</f>
        <v>EXT</v>
      </c>
      <c r="AG105" s="95" t="n">
        <f aca="false">LEN(AR105)-LEN(SUBSTITUTE(AR105,"/",""))-1</f>
        <v>5</v>
      </c>
      <c r="AH105" s="95" t="str">
        <f aca="false">H105</f>
        <v>0..1</v>
      </c>
      <c r="AI105" s="97" t="s">
        <v>585</v>
      </c>
      <c r="AJ105" s="97"/>
      <c r="AK105" s="98"/>
      <c r="AL105" s="98"/>
      <c r="AM105" s="98"/>
      <c r="AN105" s="97"/>
      <c r="AO105" s="100" t="str">
        <f aca="false">O105</f>
        <v>0..1</v>
      </c>
      <c r="AP105" s="100" t="str">
        <f aca="false">P105</f>
        <v>0..1</v>
      </c>
      <c r="AQ105" s="9" t="str">
        <f aca="false">Q105</f>
        <v>/rsm:CrossIndustryInvoice
/rsm:SupplyChainTradeTransaction
/ram:IncludedSupplyChainTradeLineItem
/ram:SpecifiedLineTradeAgreement
/ram:AdditionalReferencedDocument
/ram:FormattedIssueDateTime</v>
      </c>
      <c r="AR105" s="101" t="str">
        <f aca="false">R105</f>
        <v>/rsm:CrossIndustryInvoice/rsm:SupplyChainTradeTransaction/ram:IncludedSupplyChainTradeLineItem/ram:SpecifiedLineTradeAgreement/ram:AdditionalReferencedDocument/ram:FormattedIssueDateTime</v>
      </c>
      <c r="AS105" s="99"/>
      <c r="AT105" s="10"/>
      <c r="AU105" s="95" t="str">
        <f aca="false">U105</f>
        <v>0..1</v>
      </c>
      <c r="AV105" s="99"/>
      <c r="AW105" s="102"/>
      <c r="AX105" s="6"/>
      <c r="AY105" s="103" t="str">
        <f aca="false">Y105</f>
        <v>EXTENDED</v>
      </c>
      <c r="AZ105" s="180" t="str">
        <f aca="false">Z105</f>
        <v>EXTENDED</v>
      </c>
      <c r="BB105" s="49"/>
      <c r="BC105" s="53"/>
      <c r="BD105" s="53"/>
    </row>
    <row r="106" s="11" customFormat="true" ht="114" hidden="false" customHeight="false" outlineLevel="0" collapsed="false">
      <c r="A106" s="58" t="str">
        <f aca="false">IF(LEFT(E106,2)="BG","NO",IF(LEN(E106)-LEN(SUBSTITUTE(E106,"-",""))&gt;1,"NO",IF(E106="EXT","EXT","YES")))</f>
        <v>EXT</v>
      </c>
      <c r="B106" s="58"/>
      <c r="C106" s="58"/>
      <c r="D106" s="183" t="s">
        <v>4819</v>
      </c>
      <c r="E106" s="93" t="s">
        <v>4631</v>
      </c>
      <c r="F106" s="94" t="e">
        <f aca="false">#N/A</f>
        <v>#N/A</v>
      </c>
      <c r="G106" s="95" t="n">
        <f aca="false">LEN(R106)-LEN(SUBSTITUTE(R106,"/",""))-1</f>
        <v>6</v>
      </c>
      <c r="H106" s="95" t="s">
        <v>88</v>
      </c>
      <c r="I106" s="97" t="s">
        <v>4697</v>
      </c>
      <c r="J106" s="97"/>
      <c r="K106" s="98"/>
      <c r="L106" s="98"/>
      <c r="M106" s="98"/>
      <c r="N106" s="97" t="s">
        <v>186</v>
      </c>
      <c r="O106" s="99" t="s">
        <v>88</v>
      </c>
      <c r="P106" s="100" t="str">
        <f aca="false">O106</f>
        <v>1..1</v>
      </c>
      <c r="Q106" s="9" t="s">
        <v>4889</v>
      </c>
      <c r="R106" s="101" t="s">
        <v>708</v>
      </c>
      <c r="S106" s="99" t="s">
        <v>188</v>
      </c>
      <c r="T106" s="10" t="s">
        <v>4639</v>
      </c>
      <c r="U106" s="95" t="s">
        <v>95</v>
      </c>
      <c r="V106" s="99"/>
      <c r="W106" s="102"/>
      <c r="X106" s="38"/>
      <c r="Y106" s="103" t="s">
        <v>30</v>
      </c>
      <c r="Z106" s="103" t="s">
        <v>30</v>
      </c>
      <c r="AA106" s="49"/>
      <c r="AB106" s="13" t="str">
        <f aca="false">IF(ISERROR(FIND("/",R106)),R106,LEFT(R106,FIND(CHAR(1),SUBSTITUTE(R106,"/",CHAR(1),LEN(R106)-LEN(SUBSTITUTE(R106,"/",""))))-1))</f>
        <v>/rsm:CrossIndustryInvoice/rsm:SupplyChainTradeTransaction/ram:IncludedSupplyChainTradeLineItem/ram:SpecifiedLineTradeAgreement/ram:AdditionalReferencedDocument/ram:FormattedIssueDateTime</v>
      </c>
      <c r="AC106" s="13" t="str">
        <f aca="false">IF(ISERROR(FIND("/",R106)),R106,MID(R106, FIND(CHAR(1),SUBSTITUTE(R106,"/",CHAR(1), LEN(R106)-LEN(SUBSTITUTE(R106,"/","")))), LEN(R106)))</f>
        <v>/qdt:DateTimeString</v>
      </c>
      <c r="AD106" s="14" t="n">
        <f aca="false">COUNTIFS(R$4:R106,AB106)</f>
        <v>1</v>
      </c>
      <c r="AE106" s="49"/>
      <c r="AF106" s="93" t="str">
        <f aca="false">E106</f>
        <v>EXT</v>
      </c>
      <c r="AG106" s="95" t="n">
        <f aca="false">LEN(AR106)-LEN(SUBSTITUTE(AR106,"/",""))-1</f>
        <v>6</v>
      </c>
      <c r="AH106" s="95" t="str">
        <f aca="false">H106</f>
        <v>1..1</v>
      </c>
      <c r="AI106" s="97" t="s">
        <v>589</v>
      </c>
      <c r="AJ106" s="97"/>
      <c r="AK106" s="98"/>
      <c r="AL106" s="98"/>
      <c r="AM106" s="98"/>
      <c r="AN106" s="97"/>
      <c r="AO106" s="100" t="str">
        <f aca="false">O106</f>
        <v>1..1</v>
      </c>
      <c r="AP106" s="100" t="str">
        <f aca="false">P106</f>
        <v>1..1</v>
      </c>
      <c r="AQ106" s="9" t="str">
        <f aca="false">Q106</f>
        <v>/rsm:CrossIndustryInvoice
/rsm:SupplyChainTradeTransaction
/ram:IncludedSupplyChainTradeLineItem
/ram:SpecifiedLineTradeAgreement
/ram:AdditionalReferencedDocument
/ram:FormattedIssueDateTime
/qdt:DateTimeString</v>
      </c>
      <c r="AR106" s="101" t="str">
        <f aca="false">R106</f>
        <v>/rsm:CrossIndustryInvoice/rsm:SupplyChainTradeTransaction/ram:IncludedSupplyChainTradeLineItem/ram:SpecifiedLineTradeAgreement/ram:AdditionalReferencedDocument/ram:FormattedIssueDateTime/qdt:DateTimeString</v>
      </c>
      <c r="AS106" s="99" t="s">
        <v>188</v>
      </c>
      <c r="AT106" s="10" t="s">
        <v>4639</v>
      </c>
      <c r="AU106" s="95" t="str">
        <f aca="false">U106</f>
        <v>0..1</v>
      </c>
      <c r="AV106" s="99"/>
      <c r="AW106" s="102"/>
      <c r="AX106" s="6"/>
      <c r="AY106" s="103" t="str">
        <f aca="false">Y106</f>
        <v>EXTENDED</v>
      </c>
      <c r="AZ106" s="180" t="str">
        <f aca="false">Z106</f>
        <v>EXTENDED</v>
      </c>
      <c r="BB106" s="49"/>
      <c r="BC106" s="53"/>
      <c r="BD106" s="53"/>
    </row>
    <row r="107" s="11" customFormat="true" ht="128.25" hidden="false" customHeight="false" outlineLevel="0" collapsed="false">
      <c r="A107" s="58" t="str">
        <f aca="false">IF(LEFT(E107,2)="BG","NO",IF(LEN(E107)-LEN(SUBSTITUTE(E107,"-",""))&gt;1,"NO",IF(E107="EXT","EXT","YES")))</f>
        <v>EXT</v>
      </c>
      <c r="B107" s="58"/>
      <c r="C107" s="58"/>
      <c r="D107" s="183" t="s">
        <v>4819</v>
      </c>
      <c r="E107" s="93" t="s">
        <v>4631</v>
      </c>
      <c r="F107" s="94" t="e">
        <f aca="false">#N/A</f>
        <v>#N/A</v>
      </c>
      <c r="G107" s="95" t="n">
        <f aca="false">LEN(R107)-LEN(SUBSTITUTE(R107,"/",""))-1</f>
        <v>7</v>
      </c>
      <c r="H107" s="95" t="s">
        <v>88</v>
      </c>
      <c r="I107" s="97" t="s">
        <v>4699</v>
      </c>
      <c r="J107" s="97"/>
      <c r="K107" s="98"/>
      <c r="L107" s="98"/>
      <c r="M107" s="98" t="s">
        <v>200</v>
      </c>
      <c r="N107" s="97"/>
      <c r="O107" s="99" t="s">
        <v>88</v>
      </c>
      <c r="P107" s="100" t="str">
        <f aca="false">O107</f>
        <v>1..1</v>
      </c>
      <c r="Q107" s="9" t="s">
        <v>4890</v>
      </c>
      <c r="R107" s="101" t="s">
        <v>710</v>
      </c>
      <c r="S107" s="99"/>
      <c r="T107" s="10" t="s">
        <v>858</v>
      </c>
      <c r="U107" s="95" t="s">
        <v>95</v>
      </c>
      <c r="V107" s="99"/>
      <c r="W107" s="102"/>
      <c r="X107" s="38"/>
      <c r="Y107" s="103" t="s">
        <v>30</v>
      </c>
      <c r="Z107" s="103" t="s">
        <v>30</v>
      </c>
      <c r="AA107" s="49"/>
      <c r="AB107" s="13" t="str">
        <f aca="false">IF(ISERROR(FIND("/",R107)),R107,LEFT(R107,FIND(CHAR(1),SUBSTITUTE(R107,"/",CHAR(1),LEN(R107)-LEN(SUBSTITUTE(R107,"/",""))))-1))</f>
        <v>/rsm:CrossIndustryInvoice/rsm:SupplyChainTradeTransaction/ram:IncludedSupplyChainTradeLineItem/ram:SpecifiedLineTradeAgreement/ram:AdditionalReferencedDocument/ram:FormattedIssueDateTime/qdt:DateTimeString</v>
      </c>
      <c r="AC107" s="13" t="str">
        <f aca="false">IF(ISERROR(FIND("/",R107)),R107,MID(R107, FIND(CHAR(1),SUBSTITUTE(R107,"/",CHAR(1), LEN(R107)-LEN(SUBSTITUTE(R107,"/","")))), LEN(R107)))</f>
        <v>/@format</v>
      </c>
      <c r="AD107" s="14" t="n">
        <f aca="false">COUNTIFS(R$4:R107,AB107)</f>
        <v>1</v>
      </c>
      <c r="AE107" s="49"/>
      <c r="AF107" s="93" t="str">
        <f aca="false">E107</f>
        <v>EXT</v>
      </c>
      <c r="AG107" s="95" t="n">
        <f aca="false">LEN(AR107)-LEN(SUBSTITUTE(AR107,"/",""))-1</f>
        <v>7</v>
      </c>
      <c r="AH107" s="95" t="str">
        <f aca="false">H107</f>
        <v>1..1</v>
      </c>
      <c r="AI107" s="97" t="s">
        <v>199</v>
      </c>
      <c r="AJ107" s="97"/>
      <c r="AK107" s="98"/>
      <c r="AL107" s="98"/>
      <c r="AM107" s="98"/>
      <c r="AN107" s="97"/>
      <c r="AO107" s="100" t="str">
        <f aca="false">O107</f>
        <v>1..1</v>
      </c>
      <c r="AP107" s="100" t="str">
        <f aca="false">P107</f>
        <v>1..1</v>
      </c>
      <c r="AQ107" s="9" t="str">
        <f aca="false">Q107</f>
        <v>/rsm:CrossIndustryInvoice
/rsm:SupplyChainTradeTransaction
/ram:IncludedSupplyChainTradeLineItem
/ram:SpecifiedLineTradeAgreement
/ram:AdditionalReferencedDocument
/ram:FormattedIssueDateTime
/qdt:DateTimeString
/@format</v>
      </c>
      <c r="AR107" s="101" t="str">
        <f aca="false">R107</f>
        <v>/rsm:CrossIndustryInvoice/rsm:SupplyChainTradeTransaction/ram:IncludedSupplyChainTradeLineItem/ram:SpecifiedLineTradeAgreement/ram:AdditionalReferencedDocument/ram:FormattedIssueDateTime/qdt:DateTimeString/@format</v>
      </c>
      <c r="AS107" s="99"/>
      <c r="AT107" s="10" t="s">
        <v>858</v>
      </c>
      <c r="AU107" s="95" t="str">
        <f aca="false">U107</f>
        <v>0..1</v>
      </c>
      <c r="AV107" s="99"/>
      <c r="AW107" s="102"/>
      <c r="AX107" s="6"/>
      <c r="AY107" s="103" t="str">
        <f aca="false">Y107</f>
        <v>EXTENDED</v>
      </c>
      <c r="AZ107" s="180" t="str">
        <f aca="false">Z107</f>
        <v>EXTENDED</v>
      </c>
      <c r="BB107" s="49"/>
      <c r="BC107" s="53"/>
      <c r="BD107" s="53"/>
    </row>
    <row r="108" s="11" customFormat="true" ht="85.5" hidden="false" customHeight="false" outlineLevel="0" collapsed="false">
      <c r="A108" s="58" t="str">
        <f aca="false">IF(LEFT(E108,2)="BG","NO",IF(LEN(E108)-LEN(SUBSTITUTE(E108,"-",""))&gt;1,"NO",IF(E108="EXT","EXT","YES")))</f>
        <v>NO</v>
      </c>
      <c r="B108" s="58"/>
      <c r="C108" s="58"/>
      <c r="D108" s="196" t="s">
        <v>4819</v>
      </c>
      <c r="E108" s="170" t="s">
        <v>711</v>
      </c>
      <c r="F108" s="171" t="e">
        <f aca="false">#N/A</f>
        <v>#N/A</v>
      </c>
      <c r="G108" s="172" t="n">
        <f aca="false">LEN(R108)-LEN(SUBSTITUTE(R108,"/",""))-1</f>
        <v>4</v>
      </c>
      <c r="H108" s="172" t="s">
        <v>95</v>
      </c>
      <c r="I108" s="173" t="s">
        <v>4891</v>
      </c>
      <c r="J108" s="173"/>
      <c r="K108" s="174"/>
      <c r="L108" s="174"/>
      <c r="M108" s="174"/>
      <c r="N108" s="173"/>
      <c r="O108" s="175" t="s">
        <v>95</v>
      </c>
      <c r="P108" s="175" t="str">
        <f aca="false">O108</f>
        <v>0..1</v>
      </c>
      <c r="Q108" s="176" t="s">
        <v>4892</v>
      </c>
      <c r="R108" s="177" t="s">
        <v>713</v>
      </c>
      <c r="S108" s="172"/>
      <c r="T108" s="178"/>
      <c r="U108" s="172" t="s">
        <v>95</v>
      </c>
      <c r="V108" s="172"/>
      <c r="W108" s="179"/>
      <c r="X108" s="38"/>
      <c r="Y108" s="178" t="s">
        <v>27</v>
      </c>
      <c r="Z108" s="178" t="s">
        <v>26</v>
      </c>
      <c r="AA108" s="49"/>
      <c r="AB108" s="13" t="str">
        <f aca="false">IF(ISERROR(FIND("/",R108)),R108,LEFT(R108,FIND(CHAR(1),SUBSTITUTE(R108,"/",CHAR(1),LEN(R108)-LEN(SUBSTITUTE(R108,"/",""))))-1))</f>
        <v>/rsm:CrossIndustryInvoice/rsm:SupplyChainTradeTransaction/ram:IncludedSupplyChainTradeLineItem/ram:SpecifiedLineTradeAgreement</v>
      </c>
      <c r="AC108" s="13" t="str">
        <f aca="false">IF(ISERROR(FIND("/",R108)),R108,MID(R108, FIND(CHAR(1),SUBSTITUTE(R108,"/",CHAR(1), LEN(R108)-LEN(SUBSTITUTE(R108,"/","")))), LEN(R108)))</f>
        <v>/ram:GrossPriceProductTradePrice</v>
      </c>
      <c r="AD108" s="14" t="n">
        <f aca="false">COUNTIFS(R$4:R108,AB108)</f>
        <v>1</v>
      </c>
      <c r="AE108" s="49"/>
      <c r="AF108" s="170" t="str">
        <f aca="false">E108</f>
        <v>BT-148-00</v>
      </c>
      <c r="AG108" s="172" t="n">
        <f aca="false">LEN(AR108)-LEN(SUBSTITUTE(AR108,"/",""))-1</f>
        <v>4</v>
      </c>
      <c r="AH108" s="172" t="str">
        <f aca="false">H108</f>
        <v>0..1</v>
      </c>
      <c r="AI108" s="173" t="s">
        <v>4893</v>
      </c>
      <c r="AJ108" s="173"/>
      <c r="AK108" s="174"/>
      <c r="AL108" s="174"/>
      <c r="AM108" s="174"/>
      <c r="AN108" s="173"/>
      <c r="AO108" s="172" t="str">
        <f aca="false">O108</f>
        <v>0..1</v>
      </c>
      <c r="AP108" s="172" t="str">
        <f aca="false">P108</f>
        <v>0..1</v>
      </c>
      <c r="AQ108" s="176" t="str">
        <f aca="false">Q108</f>
        <v>/rsm:CrossIndustryInvoice
/rsm:SupplyChainTradeTransaction
/ram:IncludedSupplyChainTradeLineItem
/ram:SpecifiedLineTradeAgreement
/ram:GrossPriceProductTradePrice</v>
      </c>
      <c r="AR108" s="177" t="str">
        <f aca="false">R108</f>
        <v>/rsm:CrossIndustryInvoice/rsm:SupplyChainTradeTransaction/ram:IncludedSupplyChainTradeLineItem/ram:SpecifiedLineTradeAgreement/ram:GrossPriceProductTradePrice</v>
      </c>
      <c r="AS108" s="172"/>
      <c r="AT108" s="178"/>
      <c r="AU108" s="172" t="str">
        <f aca="false">U108</f>
        <v>0..1</v>
      </c>
      <c r="AV108" s="172"/>
      <c r="AW108" s="179"/>
      <c r="AX108" s="6"/>
      <c r="AY108" s="178" t="str">
        <f aca="false">Y108</f>
        <v>EN 16931</v>
      </c>
      <c r="AZ108" s="182" t="str">
        <f aca="false">Z108</f>
        <v>BASIC</v>
      </c>
      <c r="BB108" s="49"/>
      <c r="BC108" s="53"/>
      <c r="BD108" s="53"/>
    </row>
    <row r="109" s="11" customFormat="true" ht="99.75" hidden="false" customHeight="false" outlineLevel="0" collapsed="false">
      <c r="A109" s="58" t="str">
        <f aca="false">IF(LEFT(E109,2)="BG","NO",IF(LEN(E109)-LEN(SUBSTITUTE(E109,"-",""))&gt;1,"NO",IF(E109="EXT","EXT","YES")))</f>
        <v>YES</v>
      </c>
      <c r="B109" s="58"/>
      <c r="C109" s="58"/>
      <c r="D109" s="196" t="s">
        <v>4819</v>
      </c>
      <c r="E109" s="166" t="s">
        <v>715</v>
      </c>
      <c r="F109" s="167" t="s">
        <v>715</v>
      </c>
      <c r="G109" s="99" t="n">
        <f aca="false">LEN(R109)-LEN(SUBSTITUTE(R109,"/",""))-1</f>
        <v>5</v>
      </c>
      <c r="H109" s="99" t="s">
        <v>95</v>
      </c>
      <c r="I109" s="97" t="s">
        <v>716</v>
      </c>
      <c r="J109" s="97" t="s">
        <v>717</v>
      </c>
      <c r="K109" s="98"/>
      <c r="L109" s="98" t="s">
        <v>718</v>
      </c>
      <c r="M109" s="98" t="s">
        <v>719</v>
      </c>
      <c r="N109" s="97" t="s">
        <v>4894</v>
      </c>
      <c r="O109" s="99" t="s">
        <v>88</v>
      </c>
      <c r="P109" s="100" t="str">
        <f aca="false">O109</f>
        <v>1..1</v>
      </c>
      <c r="Q109" s="54" t="s">
        <v>4895</v>
      </c>
      <c r="R109" s="109" t="s">
        <v>721</v>
      </c>
      <c r="S109" s="99" t="s">
        <v>722</v>
      </c>
      <c r="T109" s="10" t="s">
        <v>4639</v>
      </c>
      <c r="U109" s="99" t="s">
        <v>274</v>
      </c>
      <c r="V109" s="99" t="s">
        <v>122</v>
      </c>
      <c r="W109" s="102"/>
      <c r="X109" s="38"/>
      <c r="Y109" s="10" t="s">
        <v>27</v>
      </c>
      <c r="Z109" s="110" t="s">
        <v>26</v>
      </c>
      <c r="AA109" s="49"/>
      <c r="AB109" s="13" t="str">
        <f aca="false">IF(ISERROR(FIND("/",R109)),R109,LEFT(R109,FIND(CHAR(1),SUBSTITUTE(R109,"/",CHAR(1),LEN(R109)-LEN(SUBSTITUTE(R109,"/",""))))-1))</f>
        <v>/rsm:CrossIndustryInvoice/rsm:SupplyChainTradeTransaction/ram:IncludedSupplyChainTradeLineItem/ram:SpecifiedLineTradeAgreement/ram:GrossPriceProductTradePrice</v>
      </c>
      <c r="AC109" s="13" t="str">
        <f aca="false">IF(ISERROR(FIND("/",R109)),R109,MID(R109, FIND(CHAR(1),SUBSTITUTE(R109,"/",CHAR(1), LEN(R109)-LEN(SUBSTITUTE(R109,"/","")))), LEN(R109)))</f>
        <v>/ram:ChargeAmount</v>
      </c>
      <c r="AD109" s="14" t="n">
        <f aca="false">COUNTIFS(R$4:R109,AB109)</f>
        <v>1</v>
      </c>
      <c r="AE109" s="49"/>
      <c r="AF109" s="166" t="str">
        <f aca="false">E109</f>
        <v>BT-148</v>
      </c>
      <c r="AG109" s="99" t="n">
        <f aca="false">LEN(AR109)-LEN(SUBSTITUTE(AR109,"/",""))-1</f>
        <v>5</v>
      </c>
      <c r="AH109" s="99" t="str">
        <f aca="false">H109</f>
        <v>0..1</v>
      </c>
      <c r="AI109" s="97" t="s">
        <v>723</v>
      </c>
      <c r="AJ109" s="97" t="s">
        <v>724</v>
      </c>
      <c r="AK109" s="98"/>
      <c r="AL109" s="98" t="s">
        <v>725</v>
      </c>
      <c r="AM109" s="98" t="s">
        <v>726</v>
      </c>
      <c r="AN109" s="97" t="s">
        <v>4896</v>
      </c>
      <c r="AO109" s="100" t="str">
        <f aca="false">O109</f>
        <v>1..1</v>
      </c>
      <c r="AP109" s="100" t="str">
        <f aca="false">P109</f>
        <v>1..1</v>
      </c>
      <c r="AQ109" s="54" t="str">
        <f aca="false">Q109</f>
        <v>/rsm:CrossIndustryInvoice
/rsm:SupplyChainTradeTransaction
/ram:IncludedSupplyChainTradeLineItem
/ram:SpecifiedLineTradeAgreement
/ram:GrossPriceProductTradePrice
/ram:ChargeAmount</v>
      </c>
      <c r="AR109" s="109" t="str">
        <f aca="false">R109</f>
        <v>/rsm:CrossIndustryInvoice/rsm:SupplyChainTradeTransaction/ram:IncludedSupplyChainTradeLineItem/ram:SpecifiedLineTradeAgreement/ram:GrossPriceProductTradePrice/ram:ChargeAmount</v>
      </c>
      <c r="AS109" s="99" t="s">
        <v>722</v>
      </c>
      <c r="AT109" s="10" t="s">
        <v>4639</v>
      </c>
      <c r="AU109" s="99" t="str">
        <f aca="false">U109</f>
        <v>1..n</v>
      </c>
      <c r="AV109" s="99" t="s">
        <v>122</v>
      </c>
      <c r="AW109" s="102"/>
      <c r="AX109" s="6"/>
      <c r="AY109" s="10" t="str">
        <f aca="false">Y109</f>
        <v>EN 16931</v>
      </c>
      <c r="AZ109" s="10" t="str">
        <f aca="false">Z109</f>
        <v>BASIC</v>
      </c>
      <c r="BB109" s="49"/>
      <c r="BC109" s="53"/>
      <c r="BD109" s="53"/>
    </row>
    <row r="110" s="11" customFormat="true" ht="99.75" hidden="false" customHeight="false" outlineLevel="0" collapsed="false">
      <c r="A110" s="58" t="str">
        <f aca="false">IF(LEFT(E110,2)="BG","NO",IF(LEN(E110)-LEN(SUBSTITUTE(E110,"-",""))&gt;1,"NO",IF(E110="EXT","EXT","YES")))</f>
        <v>NO</v>
      </c>
      <c r="B110" s="58"/>
      <c r="C110" s="58"/>
      <c r="D110" s="196" t="s">
        <v>4819</v>
      </c>
      <c r="E110" s="166" t="s">
        <v>727</v>
      </c>
      <c r="F110" s="167" t="e">
        <f aca="false">#N/A</f>
        <v>#N/A</v>
      </c>
      <c r="G110" s="99" t="n">
        <f aca="false">LEN(R110)-LEN(SUBSTITUTE(R110,"/",""))-1</f>
        <v>5</v>
      </c>
      <c r="H110" s="99" t="s">
        <v>95</v>
      </c>
      <c r="I110" s="97" t="s">
        <v>728</v>
      </c>
      <c r="J110" s="97" t="s">
        <v>729</v>
      </c>
      <c r="K110" s="98"/>
      <c r="L110" s="98" t="s">
        <v>4897</v>
      </c>
      <c r="M110" s="98"/>
      <c r="N110" s="97" t="s">
        <v>440</v>
      </c>
      <c r="O110" s="99" t="s">
        <v>95</v>
      </c>
      <c r="P110" s="100" t="str">
        <f aca="false">O110</f>
        <v>0..1</v>
      </c>
      <c r="Q110" s="54" t="s">
        <v>4898</v>
      </c>
      <c r="R110" s="109" t="s">
        <v>731</v>
      </c>
      <c r="S110" s="99" t="s">
        <v>442</v>
      </c>
      <c r="T110" s="10"/>
      <c r="U110" s="99" t="s">
        <v>95</v>
      </c>
      <c r="V110" s="99" t="s">
        <v>562</v>
      </c>
      <c r="W110" s="102"/>
      <c r="X110" s="38"/>
      <c r="Y110" s="10" t="s">
        <v>27</v>
      </c>
      <c r="Z110" s="110" t="s">
        <v>26</v>
      </c>
      <c r="AA110" s="49"/>
      <c r="AB110" s="13" t="str">
        <f aca="false">IF(ISERROR(FIND("/",R110)),R110,LEFT(R110,FIND(CHAR(1),SUBSTITUTE(R110,"/",CHAR(1),LEN(R110)-LEN(SUBSTITUTE(R110,"/",""))))-1))</f>
        <v>/rsm:CrossIndustryInvoice/rsm:SupplyChainTradeTransaction/ram:IncludedSupplyChainTradeLineItem/ram:SpecifiedLineTradeAgreement/ram:GrossPriceProductTradePrice</v>
      </c>
      <c r="AC110" s="13" t="str">
        <f aca="false">IF(ISERROR(FIND("/",R110)),R110,MID(R110, FIND(CHAR(1),SUBSTITUTE(R110,"/",CHAR(1), LEN(R110)-LEN(SUBSTITUTE(R110,"/","")))), LEN(R110)))</f>
        <v>/ram:BasisQuantity</v>
      </c>
      <c r="AD110" s="14" t="n">
        <f aca="false">COUNTIFS(R$4:R110,AB110)</f>
        <v>1</v>
      </c>
      <c r="AE110" s="49"/>
      <c r="AF110" s="166" t="str">
        <f aca="false">E110</f>
        <v>BT-149-1</v>
      </c>
      <c r="AG110" s="99" t="n">
        <f aca="false">LEN(AR110)-LEN(SUBSTITUTE(AR110,"/",""))-1</f>
        <v>5</v>
      </c>
      <c r="AH110" s="99" t="str">
        <f aca="false">H110</f>
        <v>0..1</v>
      </c>
      <c r="AI110" s="97" t="s">
        <v>732</v>
      </c>
      <c r="AJ110" s="97" t="s">
        <v>733</v>
      </c>
      <c r="AK110" s="98"/>
      <c r="AL110" s="98" t="s">
        <v>4899</v>
      </c>
      <c r="AM110" s="98"/>
      <c r="AN110" s="97" t="s">
        <v>4900</v>
      </c>
      <c r="AO110" s="100" t="str">
        <f aca="false">O110</f>
        <v>0..1</v>
      </c>
      <c r="AP110" s="100" t="str">
        <f aca="false">P110</f>
        <v>0..1</v>
      </c>
      <c r="AQ110" s="54" t="str">
        <f aca="false">Q110</f>
        <v>/rsm:CrossIndustryInvoice
/rsm:SupplyChainTradeTransaction
/ram:IncludedSupplyChainTradeLineItem
/ram:SpecifiedLineTradeAgreement
/ram:GrossPriceProductTradePrice
/ram:BasisQuantity</v>
      </c>
      <c r="AR110" s="109" t="str">
        <f aca="false">R110</f>
        <v>/rsm:CrossIndustryInvoice/rsm:SupplyChainTradeTransaction/ram:IncludedSupplyChainTradeLineItem/ram:SpecifiedLineTradeAgreement/ram:GrossPriceProductTradePrice/ram:BasisQuantity</v>
      </c>
      <c r="AS110" s="99" t="s">
        <v>442</v>
      </c>
      <c r="AT110" s="10"/>
      <c r="AU110" s="99" t="str">
        <f aca="false">U110</f>
        <v>0..1</v>
      </c>
      <c r="AV110" s="99" t="s">
        <v>562</v>
      </c>
      <c r="AW110" s="102"/>
      <c r="AX110" s="6"/>
      <c r="AY110" s="10" t="str">
        <f aca="false">Y110</f>
        <v>EN 16931</v>
      </c>
      <c r="AZ110" s="10" t="str">
        <f aca="false">Z110</f>
        <v>BASIC</v>
      </c>
      <c r="BB110" s="49"/>
      <c r="BC110" s="53"/>
      <c r="BD110" s="53"/>
    </row>
    <row r="111" s="11" customFormat="true" ht="114" hidden="false" customHeight="false" outlineLevel="0" collapsed="false">
      <c r="A111" s="58" t="str">
        <f aca="false">IF(LEFT(E111,2)="BG","NO",IF(LEN(E111)-LEN(SUBSTITUTE(E111,"-",""))&gt;1,"NO",IF(E111="EXT","EXT","YES")))</f>
        <v>NO</v>
      </c>
      <c r="B111" s="58"/>
      <c r="C111" s="58"/>
      <c r="D111" s="196" t="s">
        <v>4819</v>
      </c>
      <c r="E111" s="166" t="s">
        <v>735</v>
      </c>
      <c r="F111" s="167" t="e">
        <f aca="false">#N/A</f>
        <v>#N/A</v>
      </c>
      <c r="G111" s="99" t="n">
        <f aca="false">LEN(R111)-LEN(SUBSTITUTE(R111,"/",""))-1</f>
        <v>6</v>
      </c>
      <c r="H111" s="99" t="s">
        <v>95</v>
      </c>
      <c r="I111" s="201" t="s">
        <v>736</v>
      </c>
      <c r="J111" s="97" t="s">
        <v>737</v>
      </c>
      <c r="K111" s="98" t="s">
        <v>738</v>
      </c>
      <c r="L111" s="98" t="s">
        <v>4901</v>
      </c>
      <c r="M111" s="98" t="s">
        <v>4902</v>
      </c>
      <c r="N111" s="97" t="s">
        <v>174</v>
      </c>
      <c r="O111" s="99" t="s">
        <v>95</v>
      </c>
      <c r="P111" s="100" t="str">
        <f aca="false">O111</f>
        <v>0..1</v>
      </c>
      <c r="Q111" s="54" t="s">
        <v>4903</v>
      </c>
      <c r="R111" s="109" t="s">
        <v>741</v>
      </c>
      <c r="S111" s="99" t="s">
        <v>176</v>
      </c>
      <c r="T111" s="10" t="s">
        <v>858</v>
      </c>
      <c r="U111" s="99" t="s">
        <v>95</v>
      </c>
      <c r="V111" s="99"/>
      <c r="W111" s="102"/>
      <c r="X111" s="38"/>
      <c r="Y111" s="10" t="s">
        <v>27</v>
      </c>
      <c r="Z111" s="110" t="s">
        <v>26</v>
      </c>
      <c r="AA111" s="49"/>
      <c r="AB111" s="13" t="str">
        <f aca="false">IF(ISERROR(FIND("/",R111)),R111,LEFT(R111,FIND(CHAR(1),SUBSTITUTE(R111,"/",CHAR(1),LEN(R111)-LEN(SUBSTITUTE(R111,"/",""))))-1))</f>
        <v>/rsm:CrossIndustryInvoice/rsm:SupplyChainTradeTransaction/ram:IncludedSupplyChainTradeLineItem/ram:SpecifiedLineTradeAgreement/ram:GrossPriceProductTradePrice/ram:BasisQuantity</v>
      </c>
      <c r="AC111" s="13" t="str">
        <f aca="false">IF(ISERROR(FIND("/",R111)),R111,MID(R111, FIND(CHAR(1),SUBSTITUTE(R111,"/",CHAR(1), LEN(R111)-LEN(SUBSTITUTE(R111,"/","")))), LEN(R111)))</f>
        <v>/@unitCode</v>
      </c>
      <c r="AD111" s="14" t="n">
        <f aca="false">COUNTIFS(R$4:R111,AB111)</f>
        <v>1</v>
      </c>
      <c r="AE111" s="49"/>
      <c r="AF111" s="166" t="str">
        <f aca="false">E111</f>
        <v>BT-150-1</v>
      </c>
      <c r="AG111" s="99" t="n">
        <f aca="false">LEN(AR111)-LEN(SUBSTITUTE(AR111,"/",""))-1</f>
        <v>6</v>
      </c>
      <c r="AH111" s="99" t="str">
        <f aca="false">H111</f>
        <v>0..1</v>
      </c>
      <c r="AI111" s="201" t="s">
        <v>742</v>
      </c>
      <c r="AJ111" s="97" t="s">
        <v>743</v>
      </c>
      <c r="AK111" s="98" t="s">
        <v>744</v>
      </c>
      <c r="AL111" s="98" t="s">
        <v>745</v>
      </c>
      <c r="AM111" s="98" t="s">
        <v>4904</v>
      </c>
      <c r="AN111" s="97" t="s">
        <v>174</v>
      </c>
      <c r="AO111" s="100" t="str">
        <f aca="false">O111</f>
        <v>0..1</v>
      </c>
      <c r="AP111" s="100" t="str">
        <f aca="false">P111</f>
        <v>0..1</v>
      </c>
      <c r="AQ111" s="54" t="str">
        <f aca="false">Q111</f>
        <v>/rsm:CrossIndustryInvoice
/rsm:SupplyChainTradeTransaction
/ram:IncludedSupplyChainTradeLineItem
/ram:SpecifiedLineTradeAgreement
/ram:GrossPriceProductTradePrice
/ram:BasisQuantity
/@unitCode</v>
      </c>
      <c r="AR111" s="109" t="str">
        <f aca="false">R111</f>
        <v>/rsm:CrossIndustryInvoice/rsm:SupplyChainTradeTransaction/ram:IncludedSupplyChainTradeLineItem/ram:SpecifiedLineTradeAgreement/ram:GrossPriceProductTradePrice/ram:BasisQuantity/@unitCode</v>
      </c>
      <c r="AS111" s="99" t="s">
        <v>176</v>
      </c>
      <c r="AT111" s="10" t="s">
        <v>858</v>
      </c>
      <c r="AU111" s="99" t="str">
        <f aca="false">U111</f>
        <v>0..1</v>
      </c>
      <c r="AV111" s="99"/>
      <c r="AW111" s="102"/>
      <c r="AX111" s="6"/>
      <c r="AY111" s="10" t="str">
        <f aca="false">Y111</f>
        <v>EN 16931</v>
      </c>
      <c r="AZ111" s="10" t="str">
        <f aca="false">Z111</f>
        <v>BASIC</v>
      </c>
      <c r="BB111" s="49"/>
      <c r="BC111" s="53"/>
      <c r="BD111" s="53"/>
    </row>
    <row r="112" s="11" customFormat="true" ht="99.75" hidden="false" customHeight="false" outlineLevel="0" collapsed="false">
      <c r="A112" s="58" t="str">
        <f aca="false">IF(LEFT(E112,2)="BG","NO",IF(LEN(E112)-LEN(SUBSTITUTE(E112,"-",""))&gt;1,"NO",IF(E112="EXT","EXT","YES")))</f>
        <v>NO</v>
      </c>
      <c r="B112" s="30" t="s">
        <v>4905</v>
      </c>
      <c r="C112" s="30"/>
      <c r="D112" s="196" t="s">
        <v>4819</v>
      </c>
      <c r="E112" s="166" t="s">
        <v>747</v>
      </c>
      <c r="F112" s="167" t="e">
        <f aca="false">#N/A</f>
        <v>#N/A</v>
      </c>
      <c r="G112" s="107" t="n">
        <f aca="false">LEN(R112)-LEN(SUBSTITUTE(R112,"/",""))-1</f>
        <v>5</v>
      </c>
      <c r="H112" s="107" t="s">
        <v>95</v>
      </c>
      <c r="I112" s="108" t="s">
        <v>4906</v>
      </c>
      <c r="J112" s="97"/>
      <c r="K112" s="98"/>
      <c r="L112" s="98"/>
      <c r="M112" s="98"/>
      <c r="N112" s="97"/>
      <c r="O112" s="99" t="s">
        <v>95</v>
      </c>
      <c r="P112" s="100" t="s">
        <v>112</v>
      </c>
      <c r="Q112" s="54" t="s">
        <v>4907</v>
      </c>
      <c r="R112" s="109" t="s">
        <v>4908</v>
      </c>
      <c r="S112" s="99"/>
      <c r="T112" s="10"/>
      <c r="U112" s="99" t="s">
        <v>112</v>
      </c>
      <c r="V112" s="99"/>
      <c r="W112" s="102"/>
      <c r="X112" s="38"/>
      <c r="Y112" s="10" t="s">
        <v>27</v>
      </c>
      <c r="Z112" s="110" t="s">
        <v>26</v>
      </c>
      <c r="AA112" s="49"/>
      <c r="AB112" s="13" t="str">
        <f aca="false">IF(ISERROR(FIND("/",R112)),R112,LEFT(R112,FIND(CHAR(1),SUBSTITUTE(R112,"/",CHAR(1),LEN(R112)-LEN(SUBSTITUTE(R112,"/",""))))-1))</f>
        <v>/rsm:CrossIndustryInvoice/rsm:SupplyChainTradeTransaction/ram:IncludedSupplyChainTradeLineItem/ram:SpecifiedLineTradeAgreement/ram:GrossPriceProductTradePrice</v>
      </c>
      <c r="AC112" s="13" t="str">
        <f aca="false">IF(ISERROR(FIND("/",R112)),R112,MID(R112, FIND(CHAR(1),SUBSTITUTE(R112,"/",CHAR(1), LEN(R112)-LEN(SUBSTITUTE(R112,"/","")))), LEN(R112)))</f>
        <v>/ram:AppliedTradeAllowanceCharge</v>
      </c>
      <c r="AD112" s="14" t="n">
        <f aca="false">COUNTIFS(R$4:R112,AB112)</f>
        <v>1</v>
      </c>
      <c r="AE112" s="49"/>
      <c r="AF112" s="166" t="str">
        <f aca="false">E112</f>
        <v>BT-147-00</v>
      </c>
      <c r="AG112" s="107" t="n">
        <f aca="false">LEN(AR112)-LEN(SUBSTITUTE(AR112,"/",""))-1</f>
        <v>5</v>
      </c>
      <c r="AH112" s="107" t="str">
        <f aca="false">H112</f>
        <v>0..1</v>
      </c>
      <c r="AI112" s="108" t="s">
        <v>4909</v>
      </c>
      <c r="AJ112" s="97"/>
      <c r="AK112" s="98"/>
      <c r="AL112" s="98"/>
      <c r="AM112" s="98"/>
      <c r="AN112" s="97"/>
      <c r="AO112" s="100" t="str">
        <f aca="false">O112</f>
        <v>0..1</v>
      </c>
      <c r="AP112" s="100" t="str">
        <f aca="false">P112</f>
        <v>0..n</v>
      </c>
      <c r="AQ112" s="54" t="str">
        <f aca="false">Q112</f>
        <v>/rsm:CrossIndustryInvoice
/rsm:SupplyChainTradeTransaction
/ram:IncludedSupplyChainTradeLineItem
/ram:SpecifiedLineTradeAgreement
/ram:GrossPriceProductTradePrice
/ram:AppliedTradeAllowanceCharge</v>
      </c>
      <c r="AR112" s="109" t="str">
        <f aca="false">R112</f>
        <v>/rsm:CrossIndustryInvoice/rsm:SupplyChainTradeTransaction/ram:IncludedSupplyChainTradeLineItem/ram:SpecifiedLineTradeAgreement/ram:GrossPriceProductTradePrice/ram:AppliedTradeAllowanceCharge</v>
      </c>
      <c r="AS112" s="99"/>
      <c r="AT112" s="10"/>
      <c r="AU112" s="99" t="str">
        <f aca="false">U112</f>
        <v>0..n</v>
      </c>
      <c r="AV112" s="99"/>
      <c r="AW112" s="102"/>
      <c r="AX112" s="6"/>
      <c r="AY112" s="10" t="str">
        <f aca="false">Y112</f>
        <v>EN 16931</v>
      </c>
      <c r="AZ112" s="10" t="str">
        <f aca="false">Z112</f>
        <v>BASIC</v>
      </c>
      <c r="BB112" s="49"/>
      <c r="BC112" s="53"/>
      <c r="BD112" s="53"/>
    </row>
    <row r="113" s="11" customFormat="true" ht="114" hidden="false" customHeight="false" outlineLevel="0" collapsed="false">
      <c r="A113" s="58" t="str">
        <f aca="false">IF(LEFT(E113,2)="BG","NO",IF(LEN(E113)-LEN(SUBSTITUTE(E113,"-",""))&gt;1,"NO",IF(E113="EXT","EXT","YES")))</f>
        <v>NO</v>
      </c>
      <c r="B113" s="58"/>
      <c r="C113" s="58"/>
      <c r="D113" s="196" t="s">
        <v>4819</v>
      </c>
      <c r="E113" s="166" t="s">
        <v>753</v>
      </c>
      <c r="F113" s="167" t="e">
        <f aca="false">#N/A</f>
        <v>#N/A</v>
      </c>
      <c r="G113" s="202" t="n">
        <f aca="false">LEN(R113)-LEN(SUBSTITUTE(R113,"/",""))-1</f>
        <v>6</v>
      </c>
      <c r="H113" s="107" t="s">
        <v>88</v>
      </c>
      <c r="I113" s="108" t="s">
        <v>4910</v>
      </c>
      <c r="J113" s="97"/>
      <c r="K113" s="98"/>
      <c r="L113" s="98"/>
      <c r="M113" s="98"/>
      <c r="N113" s="97"/>
      <c r="O113" s="99" t="s">
        <v>88</v>
      </c>
      <c r="P113" s="100" t="str">
        <f aca="false">O113</f>
        <v>1..1</v>
      </c>
      <c r="Q113" s="54" t="s">
        <v>4911</v>
      </c>
      <c r="R113" s="109" t="s">
        <v>4912</v>
      </c>
      <c r="S113" s="99"/>
      <c r="T113" s="10"/>
      <c r="U113" s="99" t="s">
        <v>95</v>
      </c>
      <c r="V113" s="99"/>
      <c r="W113" s="102"/>
      <c r="X113" s="38"/>
      <c r="Y113" s="10" t="s">
        <v>27</v>
      </c>
      <c r="Z113" s="110" t="s">
        <v>26</v>
      </c>
      <c r="AA113" s="49"/>
      <c r="AB113" s="13" t="str">
        <f aca="false">IF(ISERROR(FIND("/",R113)),R113,LEFT(R113,FIND(CHAR(1),SUBSTITUTE(R113,"/",CHAR(1),LEN(R113)-LEN(SUBSTITUTE(R113,"/",""))))-1))</f>
        <v>/rsm:CrossIndustryInvoice/rsm:SupplyChainTradeTransaction/ram:IncludedSupplyChainTradeLineItem/ram:SpecifiedLineTradeAgreement/ram:GrossPriceProductTradePrice/ram:AppliedTradeAllowanceCharge</v>
      </c>
      <c r="AC113" s="13" t="str">
        <f aca="false">IF(ISERROR(FIND("/",R113)),R113,MID(R113, FIND(CHAR(1),SUBSTITUTE(R113,"/",CHAR(1), LEN(R113)-LEN(SUBSTITUTE(R113,"/","")))), LEN(R113)))</f>
        <v>/ram:ChargeIndicator</v>
      </c>
      <c r="AD113" s="14" t="n">
        <f aca="false">COUNTIFS(R$4:R113,AB113)</f>
        <v>1</v>
      </c>
      <c r="AE113" s="49"/>
      <c r="AF113" s="166" t="str">
        <f aca="false">E113</f>
        <v>BT-147-01</v>
      </c>
      <c r="AG113" s="202" t="n">
        <f aca="false">LEN(AR113)-LEN(SUBSTITUTE(AR113,"/",""))-1</f>
        <v>6</v>
      </c>
      <c r="AH113" s="107" t="str">
        <f aca="false">H113</f>
        <v>1..1</v>
      </c>
      <c r="AI113" s="108" t="s">
        <v>4913</v>
      </c>
      <c r="AJ113" s="97"/>
      <c r="AK113" s="98"/>
      <c r="AL113" s="98"/>
      <c r="AM113" s="98"/>
      <c r="AN113" s="97"/>
      <c r="AO113" s="100" t="str">
        <f aca="false">O113</f>
        <v>1..1</v>
      </c>
      <c r="AP113" s="100" t="str">
        <f aca="false">P113</f>
        <v>1..1</v>
      </c>
      <c r="AQ113" s="54" t="str">
        <f aca="false">Q113</f>
        <v>/rsm:CrossIndustryInvoice
/rsm:SupplyChainTradeTransaction
/ram:IncludedSupplyChainTradeLineItem
/ram:SpecifiedLineTradeAgreement
/ram:GrossPriceProductTradePrice
/ram:AppliedTradeAllowanceCharge
/ram:ChargeIndicator</v>
      </c>
      <c r="AR113" s="109" t="str">
        <f aca="false">R113</f>
        <v>/rsm:CrossIndustryInvoice/rsm:SupplyChainTradeTransaction/ram:IncludedSupplyChainTradeLineItem/ram:SpecifiedLineTradeAgreement/ram:GrossPriceProductTradePrice/ram:AppliedTradeAllowanceCharge/ram:ChargeIndicator</v>
      </c>
      <c r="AS113" s="99"/>
      <c r="AT113" s="10"/>
      <c r="AU113" s="99" t="str">
        <f aca="false">U113</f>
        <v>0..1</v>
      </c>
      <c r="AV113" s="99"/>
      <c r="AW113" s="102"/>
      <c r="AX113" s="6"/>
      <c r="AY113" s="10" t="str">
        <f aca="false">Y113</f>
        <v>EN 16931</v>
      </c>
      <c r="AZ113" s="10" t="str">
        <f aca="false">Z113</f>
        <v>BASIC</v>
      </c>
      <c r="BB113" s="49"/>
      <c r="BC113" s="53"/>
      <c r="BD113" s="53"/>
    </row>
    <row r="114" s="11" customFormat="true" ht="128.25" hidden="false" customHeight="false" outlineLevel="0" collapsed="false">
      <c r="A114" s="58" t="str">
        <f aca="false">IF(LEFT(E114,2)="BG","NO",IF(LEN(E114)-LEN(SUBSTITUTE(E114,"-",""))&gt;1,"NO",IF(E114="EXT","EXT","YES")))</f>
        <v>NO</v>
      </c>
      <c r="B114" s="58"/>
      <c r="C114" s="58"/>
      <c r="D114" s="196" t="s">
        <v>4819</v>
      </c>
      <c r="E114" s="166" t="s">
        <v>757</v>
      </c>
      <c r="F114" s="167" t="e">
        <f aca="false">#N/A</f>
        <v>#N/A</v>
      </c>
      <c r="G114" s="202" t="n">
        <f aca="false">LEN(R114)-LEN(SUBSTITUTE(R114,"/",""))-1</f>
        <v>7</v>
      </c>
      <c r="H114" s="107" t="s">
        <v>88</v>
      </c>
      <c r="I114" s="108" t="s">
        <v>4914</v>
      </c>
      <c r="J114" s="97"/>
      <c r="K114" s="98"/>
      <c r="L114" s="98"/>
      <c r="M114" s="98" t="s">
        <v>4915</v>
      </c>
      <c r="N114" s="97"/>
      <c r="O114" s="99" t="s">
        <v>88</v>
      </c>
      <c r="P114" s="100" t="str">
        <f aca="false">O114</f>
        <v>1..1</v>
      </c>
      <c r="Q114" s="54" t="s">
        <v>4916</v>
      </c>
      <c r="R114" s="109" t="s">
        <v>4917</v>
      </c>
      <c r="S114" s="99"/>
      <c r="T114" s="10"/>
      <c r="U114" s="99" t="s">
        <v>88</v>
      </c>
      <c r="V114" s="99"/>
      <c r="W114" s="102"/>
      <c r="X114" s="38"/>
      <c r="Y114" s="10" t="s">
        <v>27</v>
      </c>
      <c r="Z114" s="110" t="s">
        <v>26</v>
      </c>
      <c r="AA114" s="49"/>
      <c r="AB114" s="13" t="str">
        <f aca="false">IF(ISERROR(FIND("/",R114)),R114,LEFT(R114,FIND(CHAR(1),SUBSTITUTE(R114,"/",CHAR(1),LEN(R114)-LEN(SUBSTITUTE(R114,"/",""))))-1))</f>
        <v>/rsm:CrossIndustryInvoice/rsm:SupplyChainTradeTransaction/ram:IncludedSupplyChainTradeLineItem/ram:SpecifiedLineTradeAgreement/ram:GrossPriceProductTradePrice/ram:AppliedTradeAllowanceCharge/ram:ChargeIndicator</v>
      </c>
      <c r="AC114" s="13" t="str">
        <f aca="false">IF(ISERROR(FIND("/",R114)),R114,MID(R114, FIND(CHAR(1),SUBSTITUTE(R114,"/",CHAR(1), LEN(R114)-LEN(SUBSTITUTE(R114,"/","")))), LEN(R114)))</f>
        <v>/udt:Indicator</v>
      </c>
      <c r="AD114" s="14" t="n">
        <f aca="false">COUNTIFS(R$4:R114,AB114)</f>
        <v>1</v>
      </c>
      <c r="AE114" s="49"/>
      <c r="AF114" s="166" t="str">
        <f aca="false">E114</f>
        <v>BT-147-02</v>
      </c>
      <c r="AG114" s="202" t="n">
        <f aca="false">LEN(AR114)-LEN(SUBSTITUTE(AR114,"/",""))-1</f>
        <v>7</v>
      </c>
      <c r="AH114" s="107" t="str">
        <f aca="false">H114</f>
        <v>1..1</v>
      </c>
      <c r="AI114" s="108" t="s">
        <v>4918</v>
      </c>
      <c r="AJ114" s="97"/>
      <c r="AK114" s="98"/>
      <c r="AL114" s="98"/>
      <c r="AM114" s="98" t="s">
        <v>4919</v>
      </c>
      <c r="AN114" s="97"/>
      <c r="AO114" s="100" t="str">
        <f aca="false">O114</f>
        <v>1..1</v>
      </c>
      <c r="AP114" s="100" t="str">
        <f aca="false">P114</f>
        <v>1..1</v>
      </c>
      <c r="AQ114" s="54" t="str">
        <f aca="false">Q114</f>
        <v>/rsm:CrossIndustryInvoice
/rsm:SupplyChainTradeTransaction
/ram:IncludedSupplyChainTradeLineItem
/ram:SpecifiedLineTradeAgreement
/ram:GrossPriceProductTradePrice
/ram:AppliedTradeAllowanceCharge
/ram:ChargeIndicator
/udt:Indicator</v>
      </c>
      <c r="AR114" s="109" t="str">
        <f aca="false">R114</f>
        <v>/rsm:CrossIndustryInvoice/rsm:SupplyChainTradeTransaction/ram:IncludedSupplyChainTradeLineItem/ram:SpecifiedLineTradeAgreement/ram:GrossPriceProductTradePrice/ram:AppliedTradeAllowanceCharge/ram:ChargeIndicator/udt:Indicator</v>
      </c>
      <c r="AS114" s="99"/>
      <c r="AT114" s="10"/>
      <c r="AU114" s="99" t="str">
        <f aca="false">U114</f>
        <v>1..1</v>
      </c>
      <c r="AV114" s="99"/>
      <c r="AW114" s="102"/>
      <c r="AX114" s="6"/>
      <c r="AY114" s="10" t="str">
        <f aca="false">Y114</f>
        <v>EN 16931</v>
      </c>
      <c r="AZ114" s="10" t="str">
        <f aca="false">Z114</f>
        <v>BASIC</v>
      </c>
      <c r="BB114" s="49"/>
      <c r="BC114" s="53"/>
      <c r="BD114" s="53"/>
    </row>
    <row r="115" s="11" customFormat="true" ht="114" hidden="false" customHeight="false" outlineLevel="0" collapsed="false">
      <c r="A115" s="58" t="str">
        <f aca="false">IF(LEFT(E115,2)="BG","NO",IF(LEN(E115)-LEN(SUBSTITUTE(E115,"-",""))&gt;1,"NO",IF(E115="EXT","EXT","YES")))</f>
        <v>EXT</v>
      </c>
      <c r="B115" s="58"/>
      <c r="C115" s="58"/>
      <c r="D115" s="183" t="s">
        <v>4819</v>
      </c>
      <c r="E115" s="93" t="s">
        <v>4631</v>
      </c>
      <c r="F115" s="94" t="e">
        <f aca="false">#N/A</f>
        <v>#N/A</v>
      </c>
      <c r="G115" s="95" t="n">
        <f aca="false">LEN(R115)-LEN(SUBSTITUTE(R115,"/",""))-1</f>
        <v>6</v>
      </c>
      <c r="H115" s="95" t="s">
        <v>95</v>
      </c>
      <c r="I115" s="97" t="s">
        <v>4920</v>
      </c>
      <c r="J115" s="97" t="s">
        <v>4921</v>
      </c>
      <c r="K115" s="98"/>
      <c r="L115" s="98"/>
      <c r="M115" s="98"/>
      <c r="N115" s="97"/>
      <c r="O115" s="99" t="s">
        <v>95</v>
      </c>
      <c r="P115" s="100" t="str">
        <f aca="false">O115</f>
        <v>0..1</v>
      </c>
      <c r="Q115" s="9" t="s">
        <v>4922</v>
      </c>
      <c r="R115" s="101" t="s">
        <v>4923</v>
      </c>
      <c r="S115" s="99" t="s">
        <v>766</v>
      </c>
      <c r="T115" s="10" t="s">
        <v>4639</v>
      </c>
      <c r="U115" s="95" t="s">
        <v>95</v>
      </c>
      <c r="V115" s="99"/>
      <c r="W115" s="102"/>
      <c r="X115" s="38"/>
      <c r="Y115" s="103" t="s">
        <v>30</v>
      </c>
      <c r="Z115" s="103" t="s">
        <v>30</v>
      </c>
      <c r="AA115" s="49"/>
      <c r="AB115" s="13" t="str">
        <f aca="false">IF(ISERROR(FIND("/",R115)),R115,LEFT(R115,FIND(CHAR(1),SUBSTITUTE(R115,"/",CHAR(1),LEN(R115)-LEN(SUBSTITUTE(R115,"/",""))))-1))</f>
        <v>/rsm:CrossIndustryInvoice/rsm:SupplyChainTradeTransaction/ram:IncludedSupplyChainTradeLineItem/ram:SpecifiedLineTradeAgreement/ram:GrossPriceProductTradePrice/ram:AppliedTradeAllowanceCharge</v>
      </c>
      <c r="AC115" s="13" t="str">
        <f aca="false">IF(ISERROR(FIND("/",R115)),R115,MID(R115, FIND(CHAR(1),SUBSTITUTE(R115,"/",CHAR(1), LEN(R115)-LEN(SUBSTITUTE(R115,"/","")))), LEN(R115)))</f>
        <v>/ram:CalculationPercent</v>
      </c>
      <c r="AD115" s="14" t="n">
        <f aca="false">COUNTIFS(R$4:R115,AB115)</f>
        <v>1</v>
      </c>
      <c r="AE115" s="49"/>
      <c r="AF115" s="93" t="str">
        <f aca="false">E115</f>
        <v>EXT</v>
      </c>
      <c r="AG115" s="95" t="n">
        <f aca="false">LEN(AR115)-LEN(SUBSTITUTE(AR115,"/",""))-1</f>
        <v>6</v>
      </c>
      <c r="AH115" s="95" t="str">
        <f aca="false">H115</f>
        <v>0..1</v>
      </c>
      <c r="AI115" s="97" t="n">
        <v>0</v>
      </c>
      <c r="AJ115" s="97"/>
      <c r="AK115" s="98"/>
      <c r="AL115" s="98"/>
      <c r="AM115" s="98"/>
      <c r="AN115" s="97"/>
      <c r="AO115" s="100" t="str">
        <f aca="false">O115</f>
        <v>0..1</v>
      </c>
      <c r="AP115" s="100" t="str">
        <f aca="false">P115</f>
        <v>0..1</v>
      </c>
      <c r="AQ115" s="9" t="str">
        <f aca="false">Q115</f>
        <v>/rsm:CrossIndustryInvoice
/rsm:SupplyChainTradeTransaction
/ram:IncludedSupplyChainTradeLineItem
/ram:SpecifiedLineTradeAgreement
/ram:GrossPriceProductTradePrice
/ram:AppliedTradeAllowanceCharge
/ram:CalculationPercent</v>
      </c>
      <c r="AR115" s="101" t="str">
        <f aca="false">R115</f>
        <v>/rsm:CrossIndustryInvoice/rsm:SupplyChainTradeTransaction/ram:IncludedSupplyChainTradeLineItem/ram:SpecifiedLineTradeAgreement/ram:GrossPriceProductTradePrice/ram:AppliedTradeAllowanceCharge/ram:CalculationPercent</v>
      </c>
      <c r="AS115" s="99" t="s">
        <v>766</v>
      </c>
      <c r="AT115" s="10" t="s">
        <v>4639</v>
      </c>
      <c r="AU115" s="95" t="str">
        <f aca="false">U115</f>
        <v>0..1</v>
      </c>
      <c r="AV115" s="99"/>
      <c r="AW115" s="102"/>
      <c r="AX115" s="6"/>
      <c r="AY115" s="103" t="str">
        <f aca="false">Y115</f>
        <v>EXTENDED</v>
      </c>
      <c r="AZ115" s="180" t="str">
        <f aca="false">Z115</f>
        <v>EXTENDED</v>
      </c>
      <c r="BB115" s="49"/>
      <c r="BC115" s="53"/>
      <c r="BD115" s="53"/>
    </row>
    <row r="116" s="11" customFormat="true" ht="114" hidden="false" customHeight="false" outlineLevel="0" collapsed="false">
      <c r="A116" s="58" t="str">
        <f aca="false">IF(LEFT(E116,2)="BG","NO",IF(LEN(E116)-LEN(SUBSTITUTE(E116,"-",""))&gt;1,"NO",IF(E116="EXT","EXT","YES")))</f>
        <v>EXT</v>
      </c>
      <c r="B116" s="58"/>
      <c r="C116" s="58"/>
      <c r="D116" s="183" t="s">
        <v>4819</v>
      </c>
      <c r="E116" s="93" t="s">
        <v>4631</v>
      </c>
      <c r="F116" s="94" t="e">
        <f aca="false">#N/A</f>
        <v>#N/A</v>
      </c>
      <c r="G116" s="95" t="n">
        <f aca="false">LEN(R116)-LEN(SUBSTITUTE(R116,"/",""))-1</f>
        <v>6</v>
      </c>
      <c r="H116" s="95" t="s">
        <v>95</v>
      </c>
      <c r="I116" s="97" t="s">
        <v>4924</v>
      </c>
      <c r="J116" s="97" t="s">
        <v>4925</v>
      </c>
      <c r="K116" s="98"/>
      <c r="L116" s="98"/>
      <c r="M116" s="98"/>
      <c r="N116" s="97"/>
      <c r="O116" s="99" t="s">
        <v>95</v>
      </c>
      <c r="P116" s="100" t="str">
        <f aca="false">O116</f>
        <v>0..1</v>
      </c>
      <c r="Q116" s="9" t="s">
        <v>4926</v>
      </c>
      <c r="R116" s="101" t="s">
        <v>4927</v>
      </c>
      <c r="S116" s="99" t="s">
        <v>858</v>
      </c>
      <c r="T116" s="10" t="s">
        <v>4639</v>
      </c>
      <c r="U116" s="95" t="s">
        <v>95</v>
      </c>
      <c r="V116" s="99"/>
      <c r="W116" s="102"/>
      <c r="X116" s="38"/>
      <c r="Y116" s="103" t="s">
        <v>30</v>
      </c>
      <c r="Z116" s="103" t="s">
        <v>30</v>
      </c>
      <c r="AA116" s="49"/>
      <c r="AB116" s="13" t="str">
        <f aca="false">IF(ISERROR(FIND("/",R116)),R116,LEFT(R116,FIND(CHAR(1),SUBSTITUTE(R116,"/",CHAR(1),LEN(R116)-LEN(SUBSTITUTE(R116,"/",""))))-1))</f>
        <v>/rsm:CrossIndustryInvoice/rsm:SupplyChainTradeTransaction/ram:IncludedSupplyChainTradeLineItem/ram:SpecifiedLineTradeAgreement/ram:GrossPriceProductTradePrice/ram:AppliedTradeAllowanceCharge</v>
      </c>
      <c r="AC116" s="13" t="str">
        <f aca="false">IF(ISERROR(FIND("/",R116)),R116,MID(R116, FIND(CHAR(1),SUBSTITUTE(R116,"/",CHAR(1), LEN(R116)-LEN(SUBSTITUTE(R116,"/","")))), LEN(R116)))</f>
        <v>/ram:BasisAmount</v>
      </c>
      <c r="AD116" s="14" t="n">
        <f aca="false">COUNTIFS(R$4:R116,AB116)</f>
        <v>1</v>
      </c>
      <c r="AE116" s="49"/>
      <c r="AF116" s="93" t="str">
        <f aca="false">E116</f>
        <v>EXT</v>
      </c>
      <c r="AG116" s="95" t="n">
        <f aca="false">LEN(AR116)-LEN(SUBSTITUTE(AR116,"/",""))-1</f>
        <v>6</v>
      </c>
      <c r="AH116" s="95" t="str">
        <f aca="false">H116</f>
        <v>0..1</v>
      </c>
      <c r="AI116" s="97" t="n">
        <v>0</v>
      </c>
      <c r="AJ116" s="97"/>
      <c r="AK116" s="98"/>
      <c r="AL116" s="98"/>
      <c r="AM116" s="98"/>
      <c r="AN116" s="97"/>
      <c r="AO116" s="100" t="str">
        <f aca="false">O116</f>
        <v>0..1</v>
      </c>
      <c r="AP116" s="100" t="str">
        <f aca="false">P116</f>
        <v>0..1</v>
      </c>
      <c r="AQ116" s="9" t="str">
        <f aca="false">Q116</f>
        <v>/rsm:CrossIndustryInvoice
/rsm:SupplyChainTradeTransaction
/ram:IncludedSupplyChainTradeLineItem
/ram:SpecifiedLineTradeAgreement
/ram:GrossPriceProductTradePrice
/ram:AppliedTradeAllowanceCharge
/ram:BasisAmount</v>
      </c>
      <c r="AR116" s="101" t="str">
        <f aca="false">R116</f>
        <v>/rsm:CrossIndustryInvoice/rsm:SupplyChainTradeTransaction/ram:IncludedSupplyChainTradeLineItem/ram:SpecifiedLineTradeAgreement/ram:GrossPriceProductTradePrice/ram:AppliedTradeAllowanceCharge/ram:BasisAmount</v>
      </c>
      <c r="AS116" s="99" t="s">
        <v>858</v>
      </c>
      <c r="AT116" s="10" t="s">
        <v>4639</v>
      </c>
      <c r="AU116" s="95" t="str">
        <f aca="false">U116</f>
        <v>0..1</v>
      </c>
      <c r="AV116" s="99"/>
      <c r="AW116" s="102"/>
      <c r="AX116" s="6"/>
      <c r="AY116" s="103" t="str">
        <f aca="false">Y116</f>
        <v>EXTENDED</v>
      </c>
      <c r="AZ116" s="180" t="str">
        <f aca="false">Z116</f>
        <v>EXTENDED</v>
      </c>
      <c r="BB116" s="49"/>
      <c r="BC116" s="53"/>
      <c r="BD116" s="53"/>
    </row>
    <row r="117" s="11" customFormat="true" ht="114" hidden="false" customHeight="false" outlineLevel="0" collapsed="false">
      <c r="A117" s="58" t="str">
        <f aca="false">IF(LEFT(E117,2)="BG","NO",IF(LEN(E117)-LEN(SUBSTITUTE(E117,"-",""))&gt;1,"NO",IF(E117="EXT","EXT","YES")))</f>
        <v>YES</v>
      </c>
      <c r="B117" s="58"/>
      <c r="C117" s="58"/>
      <c r="D117" s="196" t="s">
        <v>4819</v>
      </c>
      <c r="E117" s="166" t="s">
        <v>772</v>
      </c>
      <c r="F117" s="167" t="s">
        <v>772</v>
      </c>
      <c r="G117" s="99" t="n">
        <f aca="false">LEN(R117)-LEN(SUBSTITUTE(R117,"/",""))-1</f>
        <v>6</v>
      </c>
      <c r="H117" s="99" t="s">
        <v>95</v>
      </c>
      <c r="I117" s="97" t="s">
        <v>773</v>
      </c>
      <c r="J117" s="97" t="s">
        <v>774</v>
      </c>
      <c r="K117" s="98" t="s">
        <v>775</v>
      </c>
      <c r="L117" s="98"/>
      <c r="M117" s="98"/>
      <c r="N117" s="97" t="s">
        <v>4894</v>
      </c>
      <c r="O117" s="99" t="s">
        <v>88</v>
      </c>
      <c r="P117" s="100" t="str">
        <f aca="false">O117</f>
        <v>1..1</v>
      </c>
      <c r="Q117" s="54" t="s">
        <v>4928</v>
      </c>
      <c r="R117" s="109" t="s">
        <v>4929</v>
      </c>
      <c r="S117" s="99" t="s">
        <v>722</v>
      </c>
      <c r="T117" s="10" t="s">
        <v>4639</v>
      </c>
      <c r="U117" s="99" t="s">
        <v>112</v>
      </c>
      <c r="V117" s="99" t="s">
        <v>122</v>
      </c>
      <c r="W117" s="102"/>
      <c r="X117" s="38"/>
      <c r="Y117" s="10" t="s">
        <v>27</v>
      </c>
      <c r="Z117" s="110" t="s">
        <v>26</v>
      </c>
      <c r="AA117" s="49"/>
      <c r="AB117" s="13" t="str">
        <f aca="false">IF(ISERROR(FIND("/",R117)),R117,LEFT(R117,FIND(CHAR(1),SUBSTITUTE(R117,"/",CHAR(1),LEN(R117)-LEN(SUBSTITUTE(R117,"/",""))))-1))</f>
        <v>/rsm:CrossIndustryInvoice/rsm:SupplyChainTradeTransaction/ram:IncludedSupplyChainTradeLineItem/ram:SpecifiedLineTradeAgreement/ram:GrossPriceProductTradePrice/ram:AppliedTradeAllowanceCharge</v>
      </c>
      <c r="AC117" s="13" t="str">
        <f aca="false">IF(ISERROR(FIND("/",R117)),R117,MID(R117, FIND(CHAR(1),SUBSTITUTE(R117,"/",CHAR(1), LEN(R117)-LEN(SUBSTITUTE(R117,"/","")))), LEN(R117)))</f>
        <v>/ram:ActualAmount</v>
      </c>
      <c r="AD117" s="14" t="n">
        <f aca="false">COUNTIFS(R$4:R117,AB117)</f>
        <v>1</v>
      </c>
      <c r="AE117" s="49"/>
      <c r="AF117" s="166" t="str">
        <f aca="false">E117</f>
        <v>BT-147</v>
      </c>
      <c r="AG117" s="99" t="n">
        <f aca="false">LEN(AR117)-LEN(SUBSTITUTE(AR117,"/",""))-1</f>
        <v>6</v>
      </c>
      <c r="AH117" s="99" t="str">
        <f aca="false">H117</f>
        <v>0..1</v>
      </c>
      <c r="AI117" s="97" t="s">
        <v>752</v>
      </c>
      <c r="AJ117" s="97" t="s">
        <v>777</v>
      </c>
      <c r="AK117" s="98" t="s">
        <v>778</v>
      </c>
      <c r="AL117" s="98"/>
      <c r="AM117" s="98"/>
      <c r="AN117" s="97" t="s">
        <v>4896</v>
      </c>
      <c r="AO117" s="100" t="str">
        <f aca="false">O117</f>
        <v>1..1</v>
      </c>
      <c r="AP117" s="100" t="str">
        <f aca="false">P117</f>
        <v>1..1</v>
      </c>
      <c r="AQ117" s="54" t="str">
        <f aca="false">Q117</f>
        <v>/rsm:CrossIndustryInvoice
/rsm:SupplyChainTradeTransaction
/ram:IncludedSupplyChainTradeLineItem
/ram:SpecifiedLineTradeAgreement
/ram:GrossPriceProductTradePrice
/ram:AppliedTradeAllowanceCharge
/ram:ActualAmount</v>
      </c>
      <c r="AR117" s="109" t="str">
        <f aca="false">R117</f>
        <v>/rsm:CrossIndustryInvoice/rsm:SupplyChainTradeTransaction/ram:IncludedSupplyChainTradeLineItem/ram:SpecifiedLineTradeAgreement/ram:GrossPriceProductTradePrice/ram:AppliedTradeAllowanceCharge/ram:ActualAmount</v>
      </c>
      <c r="AS117" s="99" t="s">
        <v>722</v>
      </c>
      <c r="AT117" s="10" t="s">
        <v>4639</v>
      </c>
      <c r="AU117" s="99" t="str">
        <f aca="false">U117</f>
        <v>0..n</v>
      </c>
      <c r="AV117" s="99" t="s">
        <v>122</v>
      </c>
      <c r="AW117" s="102"/>
      <c r="AX117" s="6"/>
      <c r="AY117" s="10" t="str">
        <f aca="false">Y117</f>
        <v>EN 16931</v>
      </c>
      <c r="AZ117" s="10" t="str">
        <f aca="false">Z117</f>
        <v>BASIC</v>
      </c>
      <c r="BB117" s="49"/>
      <c r="BC117" s="53"/>
      <c r="BD117" s="53"/>
    </row>
    <row r="118" s="11" customFormat="true" ht="114" hidden="false" customHeight="false" outlineLevel="0" collapsed="false">
      <c r="A118" s="58" t="str">
        <f aca="false">IF(LEFT(E118,2)="BG","NO",IF(LEN(E118)-LEN(SUBSTITUTE(E118,"-",""))&gt;1,"NO",IF(E118="EXT","EXT","YES")))</f>
        <v>EXT</v>
      </c>
      <c r="B118" s="77" t="s">
        <v>4735</v>
      </c>
      <c r="C118" s="77"/>
      <c r="D118" s="183" t="s">
        <v>4819</v>
      </c>
      <c r="E118" s="93" t="s">
        <v>4631</v>
      </c>
      <c r="F118" s="94" t="e">
        <f aca="false">#N/A</f>
        <v>#N/A</v>
      </c>
      <c r="G118" s="95" t="n">
        <f aca="false">LEN(R118)-LEN(SUBSTITUTE(R118,"/",""))-1</f>
        <v>6</v>
      </c>
      <c r="H118" s="95" t="s">
        <v>95</v>
      </c>
      <c r="I118" s="97" t="s">
        <v>4930</v>
      </c>
      <c r="J118" s="97" t="s">
        <v>4931</v>
      </c>
      <c r="K118" s="98"/>
      <c r="L118" s="98"/>
      <c r="M118" s="98"/>
      <c r="N118" s="97"/>
      <c r="O118" s="99" t="s">
        <v>95</v>
      </c>
      <c r="P118" s="100" t="str">
        <f aca="false">O118</f>
        <v>0..1</v>
      </c>
      <c r="Q118" s="9" t="s">
        <v>4932</v>
      </c>
      <c r="R118" s="101" t="s">
        <v>4933</v>
      </c>
      <c r="S118" s="99" t="s">
        <v>176</v>
      </c>
      <c r="T118" s="10" t="s">
        <v>4639</v>
      </c>
      <c r="U118" s="193" t="s">
        <v>95</v>
      </c>
      <c r="V118" s="99"/>
      <c r="W118" s="102"/>
      <c r="X118" s="38"/>
      <c r="Y118" s="103" t="s">
        <v>30</v>
      </c>
      <c r="Z118" s="169" t="s">
        <v>4635</v>
      </c>
      <c r="AA118" s="49"/>
      <c r="AB118" s="13" t="str">
        <f aca="false">IF(ISERROR(FIND("/",R118)),R118,LEFT(R118,FIND(CHAR(1),SUBSTITUTE(R118,"/",CHAR(1),LEN(R118)-LEN(SUBSTITUTE(R118,"/",""))))-1))</f>
        <v>/rsm:CrossIndustryInvoice/rsm:SupplyChainTradeTransaction/ram:IncludedSupplyChainTradeLineItem/ram:SpecifiedLineTradeAgreement/ram:GrossPriceProductTradePrice/ram:AppliedTradeAllowanceCharge</v>
      </c>
      <c r="AC118" s="13" t="str">
        <f aca="false">IF(ISERROR(FIND("/",R118)),R118,MID(R118, FIND(CHAR(1),SUBSTITUTE(R118,"/",CHAR(1), LEN(R118)-LEN(SUBSTITUTE(R118,"/","")))), LEN(R118)))</f>
        <v>/ram:ReasonCode</v>
      </c>
      <c r="AD118" s="14" t="n">
        <f aca="false">COUNTIFS(R$4:R118,AB118)</f>
        <v>1</v>
      </c>
      <c r="AE118" s="49"/>
      <c r="AF118" s="93" t="str">
        <f aca="false">E118</f>
        <v>EXT</v>
      </c>
      <c r="AG118" s="95" t="n">
        <f aca="false">LEN(AR118)-LEN(SUBSTITUTE(AR118,"/",""))-1</f>
        <v>6</v>
      </c>
      <c r="AH118" s="95" t="str">
        <f aca="false">H118</f>
        <v>0..1</v>
      </c>
      <c r="AI118" s="97" t="s">
        <v>4934</v>
      </c>
      <c r="AJ118" s="97"/>
      <c r="AK118" s="98"/>
      <c r="AL118" s="98"/>
      <c r="AM118" s="98"/>
      <c r="AN118" s="97"/>
      <c r="AO118" s="100" t="str">
        <f aca="false">O118</f>
        <v>0..1</v>
      </c>
      <c r="AP118" s="100" t="str">
        <f aca="false">P118</f>
        <v>0..1</v>
      </c>
      <c r="AQ118" s="9" t="str">
        <f aca="false">Q118</f>
        <v>/rsm:CrossIndustryInvoice
/rsm:SupplyChainTradeTransaction
/ram:IncludedSupplyChainTradeLineItem
/ram:SpecifiedLineTradeAgreement
/ram:GrossPriceProductTradePrice
/ram:AppliedTradeAllowanceCharge
/ram:ReasonCode</v>
      </c>
      <c r="AR118" s="101" t="str">
        <f aca="false">R118</f>
        <v>/rsm:CrossIndustryInvoice/rsm:SupplyChainTradeTransaction/ram:IncludedSupplyChainTradeLineItem/ram:SpecifiedLineTradeAgreement/ram:GrossPriceProductTradePrice/ram:AppliedTradeAllowanceCharge/ram:ReasonCode</v>
      </c>
      <c r="AS118" s="99" t="s">
        <v>176</v>
      </c>
      <c r="AT118" s="10" t="s">
        <v>4639</v>
      </c>
      <c r="AU118" s="193" t="str">
        <f aca="false">U118</f>
        <v>0..1</v>
      </c>
      <c r="AV118" s="99"/>
      <c r="AW118" s="102"/>
      <c r="AX118" s="6"/>
      <c r="AY118" s="103" t="str">
        <f aca="false">Y118</f>
        <v>EXTENDED</v>
      </c>
      <c r="AZ118" s="203" t="str">
        <f aca="false">Z118</f>
        <v>EXTENDED FR B2B</v>
      </c>
      <c r="BB118" s="49"/>
      <c r="BC118" s="53"/>
      <c r="BD118" s="53"/>
    </row>
    <row r="119" s="11" customFormat="true" ht="114" hidden="false" customHeight="false" outlineLevel="0" collapsed="false">
      <c r="A119" s="58" t="str">
        <f aca="false">IF(LEFT(E119,2)="BG","NO",IF(LEN(E119)-LEN(SUBSTITUTE(E119,"-",""))&gt;1,"NO",IF(E119="EXT","EXT","YES")))</f>
        <v>EXT</v>
      </c>
      <c r="B119" s="58"/>
      <c r="C119" s="58"/>
      <c r="D119" s="183" t="s">
        <v>4819</v>
      </c>
      <c r="E119" s="93" t="s">
        <v>4631</v>
      </c>
      <c r="F119" s="94" t="e">
        <f aca="false">#N/A</f>
        <v>#N/A</v>
      </c>
      <c r="G119" s="95" t="n">
        <f aca="false">LEN(R119)-LEN(SUBSTITUTE(R119,"/",""))-1</f>
        <v>6</v>
      </c>
      <c r="H119" s="95" t="s">
        <v>95</v>
      </c>
      <c r="I119" s="97" t="s">
        <v>4935</v>
      </c>
      <c r="J119" s="97" t="s">
        <v>4931</v>
      </c>
      <c r="K119" s="98"/>
      <c r="L119" s="98"/>
      <c r="M119" s="98"/>
      <c r="N119" s="97"/>
      <c r="O119" s="99" t="s">
        <v>95</v>
      </c>
      <c r="P119" s="100" t="str">
        <f aca="false">O119</f>
        <v>0..1</v>
      </c>
      <c r="Q119" s="9" t="s">
        <v>4936</v>
      </c>
      <c r="R119" s="101" t="s">
        <v>4937</v>
      </c>
      <c r="S119" s="99" t="s">
        <v>121</v>
      </c>
      <c r="T119" s="10" t="s">
        <v>4639</v>
      </c>
      <c r="U119" s="95" t="s">
        <v>95</v>
      </c>
      <c r="V119" s="99"/>
      <c r="W119" s="102"/>
      <c r="X119" s="38"/>
      <c r="Y119" s="103" t="s">
        <v>30</v>
      </c>
      <c r="Z119" s="169" t="s">
        <v>4635</v>
      </c>
      <c r="AA119" s="49"/>
      <c r="AB119" s="13" t="str">
        <f aca="false">IF(ISERROR(FIND("/",R119)),R119,LEFT(R119,FIND(CHAR(1),SUBSTITUTE(R119,"/",CHAR(1),LEN(R119)-LEN(SUBSTITUTE(R119,"/",""))))-1))</f>
        <v>/rsm:CrossIndustryInvoice/rsm:SupplyChainTradeTransaction/ram:IncludedSupplyChainTradeLineItem/ram:SpecifiedLineTradeAgreement/ram:GrossPriceProductTradePrice/ram:AppliedTradeAllowanceCharge</v>
      </c>
      <c r="AC119" s="13" t="str">
        <f aca="false">IF(ISERROR(FIND("/",R119)),R119,MID(R119, FIND(CHAR(1),SUBSTITUTE(R119,"/",CHAR(1), LEN(R119)-LEN(SUBSTITUTE(R119,"/","")))), LEN(R119)))</f>
        <v>/ram:Reason</v>
      </c>
      <c r="AD119" s="14" t="n">
        <f aca="false">COUNTIFS(R$4:R119,AB119)</f>
        <v>1</v>
      </c>
      <c r="AE119" s="49"/>
      <c r="AF119" s="93" t="str">
        <f aca="false">E119</f>
        <v>EXT</v>
      </c>
      <c r="AG119" s="95" t="n">
        <f aca="false">LEN(AR119)-LEN(SUBSTITUTE(AR119,"/",""))-1</f>
        <v>6</v>
      </c>
      <c r="AH119" s="95" t="str">
        <f aca="false">H119</f>
        <v>0..1</v>
      </c>
      <c r="AI119" s="97" t="s">
        <v>4938</v>
      </c>
      <c r="AJ119" s="97"/>
      <c r="AK119" s="98"/>
      <c r="AL119" s="98"/>
      <c r="AM119" s="98"/>
      <c r="AN119" s="97"/>
      <c r="AO119" s="100" t="str">
        <f aca="false">O119</f>
        <v>0..1</v>
      </c>
      <c r="AP119" s="100" t="str">
        <f aca="false">P119</f>
        <v>0..1</v>
      </c>
      <c r="AQ119" s="9" t="str">
        <f aca="false">Q119</f>
        <v>/rsm:CrossIndustryInvoice
/rsm:SupplyChainTradeTransaction
/ram:IncludedSupplyChainTradeLineItem
/ram:SpecifiedLineTradeAgreement
/ram:GrossPriceProductTradePrice
/ram:AppliedTradeAllowanceCharge
/ram:Reason</v>
      </c>
      <c r="AR119" s="101" t="str">
        <f aca="false">R119</f>
        <v>/rsm:CrossIndustryInvoice/rsm:SupplyChainTradeTransaction/ram:IncludedSupplyChainTradeLineItem/ram:SpecifiedLineTradeAgreement/ram:GrossPriceProductTradePrice/ram:AppliedTradeAllowanceCharge/ram:Reason</v>
      </c>
      <c r="AS119" s="99" t="s">
        <v>121</v>
      </c>
      <c r="AT119" s="10" t="s">
        <v>4639</v>
      </c>
      <c r="AU119" s="95" t="str">
        <f aca="false">U119</f>
        <v>0..1</v>
      </c>
      <c r="AV119" s="99"/>
      <c r="AW119" s="102"/>
      <c r="AX119" s="6"/>
      <c r="AY119" s="103" t="str">
        <f aca="false">Y119</f>
        <v>EXTENDED</v>
      </c>
      <c r="AZ119" s="203" t="str">
        <f aca="false">Z119</f>
        <v>EXTENDED FR B2B</v>
      </c>
      <c r="BB119" s="49"/>
      <c r="BC119" s="53"/>
      <c r="BD119" s="53"/>
    </row>
    <row r="120" s="11" customFormat="true" ht="99.75" hidden="false" customHeight="false" outlineLevel="0" collapsed="false">
      <c r="A120" s="58" t="str">
        <f aca="false">IF(LEFT(E120,2)="BG","NO",IF(LEN(E120)-LEN(SUBSTITUTE(E120,"-",""))&gt;1,"NO",IF(E120="EXT","EXT","YES")))</f>
        <v>EXT</v>
      </c>
      <c r="B120" s="77" t="s">
        <v>4735</v>
      </c>
      <c r="C120" s="77"/>
      <c r="D120" s="196" t="s">
        <v>4819</v>
      </c>
      <c r="E120" s="93" t="s">
        <v>4631</v>
      </c>
      <c r="F120" s="94" t="e">
        <f aca="false">#N/A</f>
        <v>#N/A</v>
      </c>
      <c r="G120" s="193" t="n">
        <f aca="false">LEN(R120)-LEN(SUBSTITUTE(R120,"/",""))-1</f>
        <v>5</v>
      </c>
      <c r="H120" s="193" t="s">
        <v>95</v>
      </c>
      <c r="I120" s="108" t="s">
        <v>4939</v>
      </c>
      <c r="J120" s="97"/>
      <c r="K120" s="98"/>
      <c r="L120" s="98"/>
      <c r="M120" s="98"/>
      <c r="N120" s="97"/>
      <c r="O120" s="99" t="s">
        <v>95</v>
      </c>
      <c r="P120" s="100" t="s">
        <v>112</v>
      </c>
      <c r="Q120" s="204" t="s">
        <v>4907</v>
      </c>
      <c r="R120" s="205" t="s">
        <v>4908</v>
      </c>
      <c r="S120" s="99"/>
      <c r="T120" s="10"/>
      <c r="U120" s="193" t="s">
        <v>112</v>
      </c>
      <c r="V120" s="99"/>
      <c r="W120" s="102"/>
      <c r="X120" s="38"/>
      <c r="Y120" s="103" t="s">
        <v>30</v>
      </c>
      <c r="Z120" s="169" t="s">
        <v>4635</v>
      </c>
      <c r="AA120" s="49"/>
      <c r="AB120" s="13" t="str">
        <f aca="false">IF(ISERROR(FIND("/",R120)),R120,LEFT(R120,FIND(CHAR(1),SUBSTITUTE(R120,"/",CHAR(1),LEN(R120)-LEN(SUBSTITUTE(R120,"/",""))))-1))</f>
        <v>/rsm:CrossIndustryInvoice/rsm:SupplyChainTradeTransaction/ram:IncludedSupplyChainTradeLineItem/ram:SpecifiedLineTradeAgreement/ram:GrossPriceProductTradePrice</v>
      </c>
      <c r="AC120" s="13" t="str">
        <f aca="false">IF(ISERROR(FIND("/",R120)),R120,MID(R120, FIND(CHAR(1),SUBSTITUTE(R120,"/",CHAR(1), LEN(R120)-LEN(SUBSTITUTE(R120,"/","")))), LEN(R120)))</f>
        <v>/ram:AppliedTradeAllowanceCharge</v>
      </c>
      <c r="AD120" s="14" t="n">
        <f aca="false">COUNTIFS(R$4:R120,AB120)</f>
        <v>1</v>
      </c>
      <c r="AE120" s="49"/>
      <c r="AF120" s="93" t="str">
        <f aca="false">E120</f>
        <v>EXT</v>
      </c>
      <c r="AG120" s="193" t="n">
        <f aca="false">LEN(AR120)-LEN(SUBSTITUTE(AR120,"/",""))-1</f>
        <v>5</v>
      </c>
      <c r="AH120" s="193" t="str">
        <f aca="false">H120</f>
        <v>0..1</v>
      </c>
      <c r="AI120" s="108" t="s">
        <v>4940</v>
      </c>
      <c r="AJ120" s="97"/>
      <c r="AK120" s="98"/>
      <c r="AL120" s="98"/>
      <c r="AM120" s="98"/>
      <c r="AN120" s="97"/>
      <c r="AO120" s="100" t="str">
        <f aca="false">O120</f>
        <v>0..1</v>
      </c>
      <c r="AP120" s="100" t="str">
        <f aca="false">P120</f>
        <v>0..n</v>
      </c>
      <c r="AQ120" s="204" t="str">
        <f aca="false">Q120</f>
        <v>/rsm:CrossIndustryInvoice
/rsm:SupplyChainTradeTransaction
/ram:IncludedSupplyChainTradeLineItem
/ram:SpecifiedLineTradeAgreement
/ram:GrossPriceProductTradePrice
/ram:AppliedTradeAllowanceCharge</v>
      </c>
      <c r="AR120" s="205" t="str">
        <f aca="false">R120</f>
        <v>/rsm:CrossIndustryInvoice/rsm:SupplyChainTradeTransaction/ram:IncludedSupplyChainTradeLineItem/ram:SpecifiedLineTradeAgreement/ram:GrossPriceProductTradePrice/ram:AppliedTradeAllowanceCharge</v>
      </c>
      <c r="AS120" s="99"/>
      <c r="AT120" s="10"/>
      <c r="AU120" s="193" t="str">
        <f aca="false">U120</f>
        <v>0..n</v>
      </c>
      <c r="AV120" s="99"/>
      <c r="AW120" s="102"/>
      <c r="AX120" s="6"/>
      <c r="AY120" s="103" t="str">
        <f aca="false">Y120</f>
        <v>EXTENDED</v>
      </c>
      <c r="AZ120" s="203" t="str">
        <f aca="false">Z120</f>
        <v>EXTENDED FR B2B</v>
      </c>
      <c r="BB120" s="49"/>
      <c r="BC120" s="53"/>
      <c r="BD120" s="53"/>
    </row>
    <row r="121" s="11" customFormat="true" ht="114" hidden="false" customHeight="false" outlineLevel="0" collapsed="false">
      <c r="A121" s="58" t="str">
        <f aca="false">IF(LEFT(E121,2)="BG","NO",IF(LEN(E121)-LEN(SUBSTITUTE(E121,"-",""))&gt;1,"NO",IF(E121="EXT","EXT","YES")))</f>
        <v>EXT</v>
      </c>
      <c r="B121" s="77" t="s">
        <v>4735</v>
      </c>
      <c r="C121" s="77"/>
      <c r="D121" s="196" t="s">
        <v>4819</v>
      </c>
      <c r="E121" s="93" t="s">
        <v>4631</v>
      </c>
      <c r="F121" s="94" t="e">
        <f aca="false">#N/A</f>
        <v>#N/A</v>
      </c>
      <c r="G121" s="193" t="n">
        <f aca="false">LEN(R121)-LEN(SUBSTITUTE(R121,"/",""))-1</f>
        <v>6</v>
      </c>
      <c r="H121" s="193" t="s">
        <v>88</v>
      </c>
      <c r="I121" s="108" t="s">
        <v>4941</v>
      </c>
      <c r="J121" s="97"/>
      <c r="K121" s="98"/>
      <c r="L121" s="98"/>
      <c r="M121" s="98"/>
      <c r="N121" s="97"/>
      <c r="O121" s="99" t="s">
        <v>88</v>
      </c>
      <c r="P121" s="100" t="str">
        <f aca="false">O121</f>
        <v>1..1</v>
      </c>
      <c r="Q121" s="204" t="s">
        <v>4911</v>
      </c>
      <c r="R121" s="205" t="s">
        <v>4912</v>
      </c>
      <c r="S121" s="99"/>
      <c r="T121" s="10"/>
      <c r="U121" s="193" t="s">
        <v>95</v>
      </c>
      <c r="V121" s="99"/>
      <c r="W121" s="102"/>
      <c r="X121" s="38"/>
      <c r="Y121" s="103" t="s">
        <v>30</v>
      </c>
      <c r="Z121" s="169" t="s">
        <v>4635</v>
      </c>
      <c r="AA121" s="49"/>
      <c r="AB121" s="13" t="str">
        <f aca="false">IF(ISERROR(FIND("/",R121)),R121,LEFT(R121,FIND(CHAR(1),SUBSTITUTE(R121,"/",CHAR(1),LEN(R121)-LEN(SUBSTITUTE(R121,"/",""))))-1))</f>
        <v>/rsm:CrossIndustryInvoice/rsm:SupplyChainTradeTransaction/ram:IncludedSupplyChainTradeLineItem/ram:SpecifiedLineTradeAgreement/ram:GrossPriceProductTradePrice/ram:AppliedTradeAllowanceCharge</v>
      </c>
      <c r="AC121" s="13" t="str">
        <f aca="false">IF(ISERROR(FIND("/",R121)),R121,MID(R121, FIND(CHAR(1),SUBSTITUTE(R121,"/",CHAR(1), LEN(R121)-LEN(SUBSTITUTE(R121,"/","")))), LEN(R121)))</f>
        <v>/ram:ChargeIndicator</v>
      </c>
      <c r="AD121" s="14" t="n">
        <f aca="false">COUNTIFS(R$4:R121,AB121)</f>
        <v>2</v>
      </c>
      <c r="AE121" s="49"/>
      <c r="AF121" s="93" t="str">
        <f aca="false">E121</f>
        <v>EXT</v>
      </c>
      <c r="AG121" s="193" t="n">
        <f aca="false">LEN(AR121)-LEN(SUBSTITUTE(AR121,"/",""))-1</f>
        <v>6</v>
      </c>
      <c r="AH121" s="193" t="str">
        <f aca="false">H121</f>
        <v>1..1</v>
      </c>
      <c r="AI121" s="108" t="s">
        <v>4942</v>
      </c>
      <c r="AJ121" s="97"/>
      <c r="AK121" s="98"/>
      <c r="AL121" s="98"/>
      <c r="AM121" s="98"/>
      <c r="AN121" s="97"/>
      <c r="AO121" s="100" t="str">
        <f aca="false">O121</f>
        <v>1..1</v>
      </c>
      <c r="AP121" s="100" t="str">
        <f aca="false">P121</f>
        <v>1..1</v>
      </c>
      <c r="AQ121" s="204" t="str">
        <f aca="false">Q121</f>
        <v>/rsm:CrossIndustryInvoice
/rsm:SupplyChainTradeTransaction
/ram:IncludedSupplyChainTradeLineItem
/ram:SpecifiedLineTradeAgreement
/ram:GrossPriceProductTradePrice
/ram:AppliedTradeAllowanceCharge
/ram:ChargeIndicator</v>
      </c>
      <c r="AR121" s="205" t="str">
        <f aca="false">R121</f>
        <v>/rsm:CrossIndustryInvoice/rsm:SupplyChainTradeTransaction/ram:IncludedSupplyChainTradeLineItem/ram:SpecifiedLineTradeAgreement/ram:GrossPriceProductTradePrice/ram:AppliedTradeAllowanceCharge/ram:ChargeIndicator</v>
      </c>
      <c r="AS121" s="99"/>
      <c r="AT121" s="10"/>
      <c r="AU121" s="193" t="str">
        <f aca="false">U121</f>
        <v>0..1</v>
      </c>
      <c r="AV121" s="99"/>
      <c r="AW121" s="102"/>
      <c r="AX121" s="6"/>
      <c r="AY121" s="103" t="str">
        <f aca="false">Y121</f>
        <v>EXTENDED</v>
      </c>
      <c r="AZ121" s="203" t="str">
        <f aca="false">Z121</f>
        <v>EXTENDED FR B2B</v>
      </c>
      <c r="BB121" s="49"/>
      <c r="BC121" s="53"/>
      <c r="BD121" s="53"/>
    </row>
    <row r="122" s="11" customFormat="true" ht="128.25" hidden="false" customHeight="false" outlineLevel="0" collapsed="false">
      <c r="A122" s="58" t="str">
        <f aca="false">IF(LEFT(E122,2)="BG","NO",IF(LEN(E122)-LEN(SUBSTITUTE(E122,"-",""))&gt;1,"NO",IF(E122="EXT","EXT","YES")))</f>
        <v>EXT</v>
      </c>
      <c r="B122" s="77" t="s">
        <v>4735</v>
      </c>
      <c r="C122" s="77"/>
      <c r="D122" s="196" t="s">
        <v>4819</v>
      </c>
      <c r="E122" s="93" t="s">
        <v>4631</v>
      </c>
      <c r="F122" s="94" t="e">
        <f aca="false">#N/A</f>
        <v>#N/A</v>
      </c>
      <c r="G122" s="193" t="n">
        <f aca="false">LEN(R122)-LEN(SUBSTITUTE(R122,"/",""))-1</f>
        <v>7</v>
      </c>
      <c r="H122" s="193" t="s">
        <v>88</v>
      </c>
      <c r="I122" s="108" t="s">
        <v>4943</v>
      </c>
      <c r="J122" s="97"/>
      <c r="K122" s="98"/>
      <c r="L122" s="98"/>
      <c r="M122" s="98" t="s">
        <v>4944</v>
      </c>
      <c r="N122" s="97"/>
      <c r="O122" s="99" t="s">
        <v>88</v>
      </c>
      <c r="P122" s="100" t="str">
        <f aca="false">O122</f>
        <v>1..1</v>
      </c>
      <c r="Q122" s="204" t="s">
        <v>4916</v>
      </c>
      <c r="R122" s="205" t="s">
        <v>4917</v>
      </c>
      <c r="S122" s="99"/>
      <c r="T122" s="10"/>
      <c r="U122" s="193" t="s">
        <v>88</v>
      </c>
      <c r="V122" s="99"/>
      <c r="W122" s="102"/>
      <c r="X122" s="38"/>
      <c r="Y122" s="103" t="s">
        <v>30</v>
      </c>
      <c r="Z122" s="169" t="s">
        <v>4635</v>
      </c>
      <c r="AA122" s="49"/>
      <c r="AB122" s="13" t="str">
        <f aca="false">IF(ISERROR(FIND("/",R122)),R122,LEFT(R122,FIND(CHAR(1),SUBSTITUTE(R122,"/",CHAR(1),LEN(R122)-LEN(SUBSTITUTE(R122,"/",""))))-1))</f>
        <v>/rsm:CrossIndustryInvoice/rsm:SupplyChainTradeTransaction/ram:IncludedSupplyChainTradeLineItem/ram:SpecifiedLineTradeAgreement/ram:GrossPriceProductTradePrice/ram:AppliedTradeAllowanceCharge/ram:ChargeIndicator</v>
      </c>
      <c r="AC122" s="13" t="str">
        <f aca="false">IF(ISERROR(FIND("/",R122)),R122,MID(R122, FIND(CHAR(1),SUBSTITUTE(R122,"/",CHAR(1), LEN(R122)-LEN(SUBSTITUTE(R122,"/","")))), LEN(R122)))</f>
        <v>/udt:Indicator</v>
      </c>
      <c r="AD122" s="14" t="n">
        <f aca="false">COUNTIFS(R$4:R122,AB122)</f>
        <v>2</v>
      </c>
      <c r="AE122" s="49"/>
      <c r="AF122" s="93" t="str">
        <f aca="false">E122</f>
        <v>EXT</v>
      </c>
      <c r="AG122" s="193" t="n">
        <f aca="false">LEN(AR122)-LEN(SUBSTITUTE(AR122,"/",""))-1</f>
        <v>7</v>
      </c>
      <c r="AH122" s="193" t="str">
        <f aca="false">H122</f>
        <v>1..1</v>
      </c>
      <c r="AI122" s="108" t="s">
        <v>4945</v>
      </c>
      <c r="AJ122" s="97"/>
      <c r="AK122" s="98"/>
      <c r="AL122" s="98"/>
      <c r="AM122" s="98" t="s">
        <v>4919</v>
      </c>
      <c r="AN122" s="97"/>
      <c r="AO122" s="100" t="str">
        <f aca="false">O122</f>
        <v>1..1</v>
      </c>
      <c r="AP122" s="100" t="str">
        <f aca="false">P122</f>
        <v>1..1</v>
      </c>
      <c r="AQ122" s="204" t="str">
        <f aca="false">Q122</f>
        <v>/rsm:CrossIndustryInvoice
/rsm:SupplyChainTradeTransaction
/ram:IncludedSupplyChainTradeLineItem
/ram:SpecifiedLineTradeAgreement
/ram:GrossPriceProductTradePrice
/ram:AppliedTradeAllowanceCharge
/ram:ChargeIndicator
/udt:Indicator</v>
      </c>
      <c r="AR122" s="205" t="str">
        <f aca="false">R122</f>
        <v>/rsm:CrossIndustryInvoice/rsm:SupplyChainTradeTransaction/ram:IncludedSupplyChainTradeLineItem/ram:SpecifiedLineTradeAgreement/ram:GrossPriceProductTradePrice/ram:AppliedTradeAllowanceCharge/ram:ChargeIndicator/udt:Indicator</v>
      </c>
      <c r="AS122" s="99"/>
      <c r="AT122" s="10"/>
      <c r="AU122" s="193" t="str">
        <f aca="false">U122</f>
        <v>1..1</v>
      </c>
      <c r="AV122" s="99"/>
      <c r="AW122" s="102"/>
      <c r="AX122" s="6"/>
      <c r="AY122" s="103" t="str">
        <f aca="false">Y122</f>
        <v>EXTENDED</v>
      </c>
      <c r="AZ122" s="203" t="str">
        <f aca="false">Z122</f>
        <v>EXTENDED FR B2B</v>
      </c>
      <c r="BB122" s="49"/>
      <c r="BC122" s="53"/>
      <c r="BD122" s="53"/>
    </row>
    <row r="123" s="11" customFormat="true" ht="114" hidden="false" customHeight="false" outlineLevel="0" collapsed="false">
      <c r="A123" s="58" t="str">
        <f aca="false">IF(LEFT(E123,2)="BG","NO",IF(LEN(E123)-LEN(SUBSTITUTE(E123,"-",""))&gt;1,"NO",IF(E123="EXT","EXT","YES")))</f>
        <v>EXT</v>
      </c>
      <c r="B123" s="77" t="s">
        <v>4735</v>
      </c>
      <c r="C123" s="77"/>
      <c r="D123" s="183" t="s">
        <v>4819</v>
      </c>
      <c r="E123" s="93" t="s">
        <v>4631</v>
      </c>
      <c r="F123" s="94" t="e">
        <f aca="false">#N/A</f>
        <v>#N/A</v>
      </c>
      <c r="G123" s="95" t="n">
        <f aca="false">LEN(R123)-LEN(SUBSTITUTE(R123,"/",""))-1</f>
        <v>6</v>
      </c>
      <c r="H123" s="95" t="s">
        <v>95</v>
      </c>
      <c r="I123" s="97" t="s">
        <v>4920</v>
      </c>
      <c r="J123" s="97" t="s">
        <v>4946</v>
      </c>
      <c r="K123" s="98"/>
      <c r="L123" s="98"/>
      <c r="M123" s="98"/>
      <c r="N123" s="97"/>
      <c r="O123" s="99" t="s">
        <v>95</v>
      </c>
      <c r="P123" s="100" t="str">
        <f aca="false">O123</f>
        <v>0..1</v>
      </c>
      <c r="Q123" s="204" t="s">
        <v>4922</v>
      </c>
      <c r="R123" s="205" t="s">
        <v>4923</v>
      </c>
      <c r="S123" s="99" t="s">
        <v>766</v>
      </c>
      <c r="T123" s="10" t="s">
        <v>4639</v>
      </c>
      <c r="U123" s="193" t="s">
        <v>95</v>
      </c>
      <c r="V123" s="99"/>
      <c r="W123" s="102"/>
      <c r="X123" s="38"/>
      <c r="Y123" s="103" t="s">
        <v>30</v>
      </c>
      <c r="Z123" s="103" t="s">
        <v>30</v>
      </c>
      <c r="AA123" s="49"/>
      <c r="AB123" s="13" t="str">
        <f aca="false">IF(ISERROR(FIND("/",R123)),R123,LEFT(R123,FIND(CHAR(1),SUBSTITUTE(R123,"/",CHAR(1),LEN(R123)-LEN(SUBSTITUTE(R123,"/",""))))-1))</f>
        <v>/rsm:CrossIndustryInvoice/rsm:SupplyChainTradeTransaction/ram:IncludedSupplyChainTradeLineItem/ram:SpecifiedLineTradeAgreement/ram:GrossPriceProductTradePrice/ram:AppliedTradeAllowanceCharge</v>
      </c>
      <c r="AC123" s="13" t="str">
        <f aca="false">IF(ISERROR(FIND("/",R123)),R123,MID(R123, FIND(CHAR(1),SUBSTITUTE(R123,"/",CHAR(1), LEN(R123)-LEN(SUBSTITUTE(R123,"/","")))), LEN(R123)))</f>
        <v>/ram:CalculationPercent</v>
      </c>
      <c r="AD123" s="14" t="n">
        <f aca="false">COUNTIFS(R$4:R123,AB123)</f>
        <v>2</v>
      </c>
      <c r="AE123" s="49"/>
      <c r="AF123" s="93" t="str">
        <f aca="false">E123</f>
        <v>EXT</v>
      </c>
      <c r="AG123" s="95" t="n">
        <f aca="false">LEN(AR123)-LEN(SUBSTITUTE(AR123,"/",""))-1</f>
        <v>6</v>
      </c>
      <c r="AH123" s="95" t="str">
        <f aca="false">H123</f>
        <v>0..1</v>
      </c>
      <c r="AI123" s="97" t="s">
        <v>4947</v>
      </c>
      <c r="AJ123" s="97"/>
      <c r="AK123" s="98"/>
      <c r="AL123" s="98"/>
      <c r="AM123" s="98"/>
      <c r="AN123" s="97"/>
      <c r="AO123" s="100" t="str">
        <f aca="false">O123</f>
        <v>0..1</v>
      </c>
      <c r="AP123" s="100" t="str">
        <f aca="false">P123</f>
        <v>0..1</v>
      </c>
      <c r="AQ123" s="204" t="str">
        <f aca="false">Q123</f>
        <v>/rsm:CrossIndustryInvoice
/rsm:SupplyChainTradeTransaction
/ram:IncludedSupplyChainTradeLineItem
/ram:SpecifiedLineTradeAgreement
/ram:GrossPriceProductTradePrice
/ram:AppliedTradeAllowanceCharge
/ram:CalculationPercent</v>
      </c>
      <c r="AR123" s="205" t="str">
        <f aca="false">R123</f>
        <v>/rsm:CrossIndustryInvoice/rsm:SupplyChainTradeTransaction/ram:IncludedSupplyChainTradeLineItem/ram:SpecifiedLineTradeAgreement/ram:GrossPriceProductTradePrice/ram:AppliedTradeAllowanceCharge/ram:CalculationPercent</v>
      </c>
      <c r="AS123" s="99" t="s">
        <v>766</v>
      </c>
      <c r="AT123" s="10" t="s">
        <v>4639</v>
      </c>
      <c r="AU123" s="193" t="str">
        <f aca="false">U123</f>
        <v>0..1</v>
      </c>
      <c r="AV123" s="99"/>
      <c r="AW123" s="102"/>
      <c r="AX123" s="6"/>
      <c r="AY123" s="103" t="str">
        <f aca="false">Y123</f>
        <v>EXTENDED</v>
      </c>
      <c r="AZ123" s="180" t="str">
        <f aca="false">Z123</f>
        <v>EXTENDED</v>
      </c>
      <c r="BB123" s="49"/>
      <c r="BC123" s="53"/>
      <c r="BD123" s="53"/>
    </row>
    <row r="124" s="11" customFormat="true" ht="114" hidden="false" customHeight="false" outlineLevel="0" collapsed="false">
      <c r="A124" s="58" t="str">
        <f aca="false">IF(LEFT(E124,2)="BG","NO",IF(LEN(E124)-LEN(SUBSTITUTE(E124,"-",""))&gt;1,"NO",IF(E124="EXT","EXT","YES")))</f>
        <v>EXT</v>
      </c>
      <c r="B124" s="77" t="s">
        <v>4735</v>
      </c>
      <c r="C124" s="77"/>
      <c r="D124" s="183" t="s">
        <v>4819</v>
      </c>
      <c r="E124" s="93" t="s">
        <v>4631</v>
      </c>
      <c r="F124" s="94" t="e">
        <f aca="false">#N/A</f>
        <v>#N/A</v>
      </c>
      <c r="G124" s="95" t="n">
        <f aca="false">LEN(R124)-LEN(SUBSTITUTE(R124,"/",""))-1</f>
        <v>6</v>
      </c>
      <c r="H124" s="95" t="s">
        <v>95</v>
      </c>
      <c r="I124" s="97" t="s">
        <v>4924</v>
      </c>
      <c r="J124" s="97" t="s">
        <v>4948</v>
      </c>
      <c r="K124" s="98"/>
      <c r="L124" s="98"/>
      <c r="M124" s="98"/>
      <c r="N124" s="97"/>
      <c r="O124" s="99" t="s">
        <v>95</v>
      </c>
      <c r="P124" s="100" t="str">
        <f aca="false">O124</f>
        <v>0..1</v>
      </c>
      <c r="Q124" s="204" t="s">
        <v>4926</v>
      </c>
      <c r="R124" s="205" t="s">
        <v>4927</v>
      </c>
      <c r="S124" s="99" t="s">
        <v>858</v>
      </c>
      <c r="T124" s="10" t="s">
        <v>4639</v>
      </c>
      <c r="U124" s="193" t="s">
        <v>95</v>
      </c>
      <c r="V124" s="99"/>
      <c r="W124" s="102"/>
      <c r="X124" s="38"/>
      <c r="Y124" s="103" t="s">
        <v>30</v>
      </c>
      <c r="Z124" s="103" t="s">
        <v>30</v>
      </c>
      <c r="AA124" s="49"/>
      <c r="AB124" s="13" t="str">
        <f aca="false">IF(ISERROR(FIND("/",R124)),R124,LEFT(R124,FIND(CHAR(1),SUBSTITUTE(R124,"/",CHAR(1),LEN(R124)-LEN(SUBSTITUTE(R124,"/",""))))-1))</f>
        <v>/rsm:CrossIndustryInvoice/rsm:SupplyChainTradeTransaction/ram:IncludedSupplyChainTradeLineItem/ram:SpecifiedLineTradeAgreement/ram:GrossPriceProductTradePrice/ram:AppliedTradeAllowanceCharge</v>
      </c>
      <c r="AC124" s="13" t="str">
        <f aca="false">IF(ISERROR(FIND("/",R124)),R124,MID(R124, FIND(CHAR(1),SUBSTITUTE(R124,"/",CHAR(1), LEN(R124)-LEN(SUBSTITUTE(R124,"/","")))), LEN(R124)))</f>
        <v>/ram:BasisAmount</v>
      </c>
      <c r="AD124" s="14" t="n">
        <f aca="false">COUNTIFS(R$4:R124,AB124)</f>
        <v>2</v>
      </c>
      <c r="AE124" s="49"/>
      <c r="AF124" s="93" t="str">
        <f aca="false">E124</f>
        <v>EXT</v>
      </c>
      <c r="AG124" s="95" t="n">
        <f aca="false">LEN(AR124)-LEN(SUBSTITUTE(AR124,"/",""))-1</f>
        <v>6</v>
      </c>
      <c r="AH124" s="95" t="str">
        <f aca="false">H124</f>
        <v>0..1</v>
      </c>
      <c r="AI124" s="97" t="s">
        <v>4949</v>
      </c>
      <c r="AJ124" s="97"/>
      <c r="AK124" s="98"/>
      <c r="AL124" s="98"/>
      <c r="AM124" s="98"/>
      <c r="AN124" s="97"/>
      <c r="AO124" s="100" t="str">
        <f aca="false">O124</f>
        <v>0..1</v>
      </c>
      <c r="AP124" s="100" t="str">
        <f aca="false">P124</f>
        <v>0..1</v>
      </c>
      <c r="AQ124" s="204" t="str">
        <f aca="false">Q124</f>
        <v>/rsm:CrossIndustryInvoice
/rsm:SupplyChainTradeTransaction
/ram:IncludedSupplyChainTradeLineItem
/ram:SpecifiedLineTradeAgreement
/ram:GrossPriceProductTradePrice
/ram:AppliedTradeAllowanceCharge
/ram:BasisAmount</v>
      </c>
      <c r="AR124" s="205" t="str">
        <f aca="false">R124</f>
        <v>/rsm:CrossIndustryInvoice/rsm:SupplyChainTradeTransaction/ram:IncludedSupplyChainTradeLineItem/ram:SpecifiedLineTradeAgreement/ram:GrossPriceProductTradePrice/ram:AppliedTradeAllowanceCharge/ram:BasisAmount</v>
      </c>
      <c r="AS124" s="99" t="s">
        <v>858</v>
      </c>
      <c r="AT124" s="10" t="s">
        <v>4639</v>
      </c>
      <c r="AU124" s="193" t="str">
        <f aca="false">U124</f>
        <v>0..1</v>
      </c>
      <c r="AV124" s="99"/>
      <c r="AW124" s="102"/>
      <c r="AX124" s="6"/>
      <c r="AY124" s="103" t="str">
        <f aca="false">Y124</f>
        <v>EXTENDED</v>
      </c>
      <c r="AZ124" s="180" t="str">
        <f aca="false">Z124</f>
        <v>EXTENDED</v>
      </c>
      <c r="BB124" s="49"/>
      <c r="BC124" s="53"/>
      <c r="BD124" s="53"/>
    </row>
    <row r="125" s="11" customFormat="true" ht="114" hidden="false" customHeight="false" outlineLevel="0" collapsed="false">
      <c r="A125" s="58" t="str">
        <f aca="false">IF(LEFT(E125,2)="BG","NO",IF(LEN(E125)-LEN(SUBSTITUTE(E125,"-",""))&gt;1,"NO",IF(E125="EXT","EXT","YES")))</f>
        <v>EXT</v>
      </c>
      <c r="B125" s="77" t="s">
        <v>4735</v>
      </c>
      <c r="C125" s="77"/>
      <c r="D125" s="196" t="s">
        <v>4819</v>
      </c>
      <c r="E125" s="93" t="s">
        <v>4631</v>
      </c>
      <c r="F125" s="94" t="s">
        <v>772</v>
      </c>
      <c r="G125" s="193" t="n">
        <f aca="false">LEN(R125)-LEN(SUBSTITUTE(R125,"/",""))-1</f>
        <v>6</v>
      </c>
      <c r="H125" s="193" t="s">
        <v>95</v>
      </c>
      <c r="I125" s="97" t="s">
        <v>4950</v>
      </c>
      <c r="J125" s="97" t="s">
        <v>4951</v>
      </c>
      <c r="K125" s="97" t="s">
        <v>4952</v>
      </c>
      <c r="L125" s="98"/>
      <c r="M125" s="98"/>
      <c r="N125" s="97" t="s">
        <v>4894</v>
      </c>
      <c r="O125" s="99" t="s">
        <v>88</v>
      </c>
      <c r="P125" s="100" t="str">
        <f aca="false">O125</f>
        <v>1..1</v>
      </c>
      <c r="Q125" s="204" t="s">
        <v>4928</v>
      </c>
      <c r="R125" s="205" t="s">
        <v>4929</v>
      </c>
      <c r="S125" s="99" t="s">
        <v>722</v>
      </c>
      <c r="T125" s="10" t="s">
        <v>4639</v>
      </c>
      <c r="U125" s="193" t="s">
        <v>112</v>
      </c>
      <c r="V125" s="99" t="s">
        <v>122</v>
      </c>
      <c r="W125" s="102"/>
      <c r="X125" s="38"/>
      <c r="Y125" s="103" t="s">
        <v>30</v>
      </c>
      <c r="Z125" s="169" t="s">
        <v>4635</v>
      </c>
      <c r="AA125" s="49"/>
      <c r="AB125" s="13" t="str">
        <f aca="false">IF(ISERROR(FIND("/",R125)),R125,LEFT(R125,FIND(CHAR(1),SUBSTITUTE(R125,"/",CHAR(1),LEN(R125)-LEN(SUBSTITUTE(R125,"/",""))))-1))</f>
        <v>/rsm:CrossIndustryInvoice/rsm:SupplyChainTradeTransaction/ram:IncludedSupplyChainTradeLineItem/ram:SpecifiedLineTradeAgreement/ram:GrossPriceProductTradePrice/ram:AppliedTradeAllowanceCharge</v>
      </c>
      <c r="AC125" s="13" t="str">
        <f aca="false">IF(ISERROR(FIND("/",R125)),R125,MID(R125, FIND(CHAR(1),SUBSTITUTE(R125,"/",CHAR(1), LEN(R125)-LEN(SUBSTITUTE(R125,"/","")))), LEN(R125)))</f>
        <v>/ram:ActualAmount</v>
      </c>
      <c r="AD125" s="14" t="n">
        <f aca="false">COUNTIFS(R$4:R125,AB125)</f>
        <v>2</v>
      </c>
      <c r="AE125" s="49"/>
      <c r="AF125" s="93" t="str">
        <f aca="false">E125</f>
        <v>EXT</v>
      </c>
      <c r="AG125" s="193" t="n">
        <f aca="false">LEN(AR125)-LEN(SUBSTITUTE(AR125,"/",""))-1</f>
        <v>6</v>
      </c>
      <c r="AH125" s="193" t="str">
        <f aca="false">H125</f>
        <v>0..1</v>
      </c>
      <c r="AI125" s="97" t="s">
        <v>4953</v>
      </c>
      <c r="AJ125" s="97" t="s">
        <v>4954</v>
      </c>
      <c r="AK125" s="98" t="s">
        <v>4955</v>
      </c>
      <c r="AL125" s="98"/>
      <c r="AM125" s="98"/>
      <c r="AN125" s="97" t="s">
        <v>4896</v>
      </c>
      <c r="AO125" s="100" t="str">
        <f aca="false">O125</f>
        <v>1..1</v>
      </c>
      <c r="AP125" s="100" t="str">
        <f aca="false">P125</f>
        <v>1..1</v>
      </c>
      <c r="AQ125" s="204" t="str">
        <f aca="false">Q125</f>
        <v>/rsm:CrossIndustryInvoice
/rsm:SupplyChainTradeTransaction
/ram:IncludedSupplyChainTradeLineItem
/ram:SpecifiedLineTradeAgreement
/ram:GrossPriceProductTradePrice
/ram:AppliedTradeAllowanceCharge
/ram:ActualAmount</v>
      </c>
      <c r="AR125" s="205" t="str">
        <f aca="false">R125</f>
        <v>/rsm:CrossIndustryInvoice/rsm:SupplyChainTradeTransaction/ram:IncludedSupplyChainTradeLineItem/ram:SpecifiedLineTradeAgreement/ram:GrossPriceProductTradePrice/ram:AppliedTradeAllowanceCharge/ram:ActualAmount</v>
      </c>
      <c r="AS125" s="99" t="s">
        <v>722</v>
      </c>
      <c r="AT125" s="10" t="s">
        <v>4639</v>
      </c>
      <c r="AU125" s="193" t="str">
        <f aca="false">U125</f>
        <v>0..n</v>
      </c>
      <c r="AV125" s="99" t="s">
        <v>122</v>
      </c>
      <c r="AW125" s="102"/>
      <c r="AX125" s="6"/>
      <c r="AY125" s="103" t="str">
        <f aca="false">Y125</f>
        <v>EXTENDED</v>
      </c>
      <c r="AZ125" s="203" t="str">
        <f aca="false">Z125</f>
        <v>EXTENDED FR B2B</v>
      </c>
      <c r="BB125" s="49"/>
      <c r="BC125" s="53"/>
      <c r="BD125" s="53"/>
    </row>
    <row r="126" s="11" customFormat="true" ht="114" hidden="false" customHeight="false" outlineLevel="0" collapsed="false">
      <c r="A126" s="58" t="str">
        <f aca="false">IF(LEFT(E126,2)="BG","NO",IF(LEN(E126)-LEN(SUBSTITUTE(E126,"-",""))&gt;1,"NO",IF(E126="EXT","EXT","YES")))</f>
        <v>EXT</v>
      </c>
      <c r="B126" s="77" t="s">
        <v>4735</v>
      </c>
      <c r="C126" s="77"/>
      <c r="D126" s="183" t="s">
        <v>4819</v>
      </c>
      <c r="E126" s="93" t="s">
        <v>4631</v>
      </c>
      <c r="F126" s="94" t="e">
        <f aca="false">#N/A</f>
        <v>#N/A</v>
      </c>
      <c r="G126" s="95" t="n">
        <f aca="false">LEN(R126)-LEN(SUBSTITUTE(R126,"/",""))-1</f>
        <v>6</v>
      </c>
      <c r="H126" s="95" t="s">
        <v>95</v>
      </c>
      <c r="I126" s="97" t="s">
        <v>4930</v>
      </c>
      <c r="J126" s="97" t="s">
        <v>4931</v>
      </c>
      <c r="K126" s="97" t="s">
        <v>4956</v>
      </c>
      <c r="L126" s="98"/>
      <c r="M126" s="98"/>
      <c r="N126" s="97"/>
      <c r="O126" s="99" t="s">
        <v>95</v>
      </c>
      <c r="P126" s="100" t="str">
        <f aca="false">O126</f>
        <v>0..1</v>
      </c>
      <c r="Q126" s="204" t="s">
        <v>4932</v>
      </c>
      <c r="R126" s="205" t="s">
        <v>4933</v>
      </c>
      <c r="S126" s="99" t="s">
        <v>176</v>
      </c>
      <c r="T126" s="10" t="s">
        <v>4639</v>
      </c>
      <c r="U126" s="193" t="s">
        <v>95</v>
      </c>
      <c r="V126" s="99"/>
      <c r="W126" s="102"/>
      <c r="X126" s="38"/>
      <c r="Y126" s="103" t="s">
        <v>30</v>
      </c>
      <c r="Z126" s="169" t="s">
        <v>4635</v>
      </c>
      <c r="AA126" s="49"/>
      <c r="AB126" s="13" t="str">
        <f aca="false">IF(ISERROR(FIND("/",R126)),R126,LEFT(R126,FIND(CHAR(1),SUBSTITUTE(R126,"/",CHAR(1),LEN(R126)-LEN(SUBSTITUTE(R126,"/",""))))-1))</f>
        <v>/rsm:CrossIndustryInvoice/rsm:SupplyChainTradeTransaction/ram:IncludedSupplyChainTradeLineItem/ram:SpecifiedLineTradeAgreement/ram:GrossPriceProductTradePrice/ram:AppliedTradeAllowanceCharge</v>
      </c>
      <c r="AC126" s="13" t="str">
        <f aca="false">IF(ISERROR(FIND("/",R126)),R126,MID(R126, FIND(CHAR(1),SUBSTITUTE(R126,"/",CHAR(1), LEN(R126)-LEN(SUBSTITUTE(R126,"/","")))), LEN(R126)))</f>
        <v>/ram:ReasonCode</v>
      </c>
      <c r="AD126" s="14" t="n">
        <f aca="false">COUNTIFS(R$4:R126,AB126)</f>
        <v>2</v>
      </c>
      <c r="AE126" s="49"/>
      <c r="AF126" s="93" t="str">
        <f aca="false">E126</f>
        <v>EXT</v>
      </c>
      <c r="AG126" s="95" t="n">
        <f aca="false">LEN(AR126)-LEN(SUBSTITUTE(AR126,"/",""))-1</f>
        <v>6</v>
      </c>
      <c r="AH126" s="95" t="str">
        <f aca="false">H126</f>
        <v>0..1</v>
      </c>
      <c r="AI126" s="97" t="s">
        <v>4957</v>
      </c>
      <c r="AJ126" s="97"/>
      <c r="AK126" s="98"/>
      <c r="AL126" s="98"/>
      <c r="AM126" s="98"/>
      <c r="AN126" s="97"/>
      <c r="AO126" s="100" t="str">
        <f aca="false">O126</f>
        <v>0..1</v>
      </c>
      <c r="AP126" s="100" t="str">
        <f aca="false">P126</f>
        <v>0..1</v>
      </c>
      <c r="AQ126" s="204" t="str">
        <f aca="false">Q126</f>
        <v>/rsm:CrossIndustryInvoice
/rsm:SupplyChainTradeTransaction
/ram:IncludedSupplyChainTradeLineItem
/ram:SpecifiedLineTradeAgreement
/ram:GrossPriceProductTradePrice
/ram:AppliedTradeAllowanceCharge
/ram:ReasonCode</v>
      </c>
      <c r="AR126" s="205" t="str">
        <f aca="false">R126</f>
        <v>/rsm:CrossIndustryInvoice/rsm:SupplyChainTradeTransaction/ram:IncludedSupplyChainTradeLineItem/ram:SpecifiedLineTradeAgreement/ram:GrossPriceProductTradePrice/ram:AppliedTradeAllowanceCharge/ram:ReasonCode</v>
      </c>
      <c r="AS126" s="99" t="s">
        <v>176</v>
      </c>
      <c r="AT126" s="10" t="s">
        <v>4639</v>
      </c>
      <c r="AU126" s="193" t="str">
        <f aca="false">U126</f>
        <v>0..1</v>
      </c>
      <c r="AV126" s="99"/>
      <c r="AW126" s="102"/>
      <c r="AX126" s="6"/>
      <c r="AY126" s="103" t="str">
        <f aca="false">Y126</f>
        <v>EXTENDED</v>
      </c>
      <c r="AZ126" s="203" t="str">
        <f aca="false">Z126</f>
        <v>EXTENDED FR B2B</v>
      </c>
      <c r="BB126" s="49"/>
      <c r="BC126" s="53"/>
      <c r="BD126" s="53"/>
    </row>
    <row r="127" s="11" customFormat="true" ht="114" hidden="false" customHeight="false" outlineLevel="0" collapsed="false">
      <c r="A127" s="58" t="str">
        <f aca="false">IF(LEFT(E127,2)="BG","NO",IF(LEN(E127)-LEN(SUBSTITUTE(E127,"-",""))&gt;1,"NO",IF(E127="EXT","EXT","YES")))</f>
        <v>EXT</v>
      </c>
      <c r="B127" s="77" t="s">
        <v>4735</v>
      </c>
      <c r="C127" s="77"/>
      <c r="D127" s="183" t="s">
        <v>4819</v>
      </c>
      <c r="E127" s="93" t="s">
        <v>4631</v>
      </c>
      <c r="F127" s="94" t="e">
        <f aca="false">#N/A</f>
        <v>#N/A</v>
      </c>
      <c r="G127" s="95" t="n">
        <f aca="false">LEN(R127)-LEN(SUBSTITUTE(R127,"/",""))-1</f>
        <v>6</v>
      </c>
      <c r="H127" s="95" t="s">
        <v>95</v>
      </c>
      <c r="I127" s="97" t="s">
        <v>4935</v>
      </c>
      <c r="J127" s="97" t="s">
        <v>4931</v>
      </c>
      <c r="K127" s="97" t="s">
        <v>4958</v>
      </c>
      <c r="L127" s="98"/>
      <c r="M127" s="98"/>
      <c r="N127" s="97"/>
      <c r="O127" s="99" t="s">
        <v>95</v>
      </c>
      <c r="P127" s="100" t="str">
        <f aca="false">O127</f>
        <v>0..1</v>
      </c>
      <c r="Q127" s="9" t="s">
        <v>4936</v>
      </c>
      <c r="R127" s="101" t="s">
        <v>4937</v>
      </c>
      <c r="S127" s="99" t="s">
        <v>121</v>
      </c>
      <c r="T127" s="10" t="s">
        <v>4639</v>
      </c>
      <c r="U127" s="95" t="s">
        <v>95</v>
      </c>
      <c r="V127" s="99"/>
      <c r="W127" s="102"/>
      <c r="X127" s="38"/>
      <c r="Y127" s="103" t="s">
        <v>30</v>
      </c>
      <c r="Z127" s="169" t="s">
        <v>4635</v>
      </c>
      <c r="AA127" s="49"/>
      <c r="AB127" s="13" t="str">
        <f aca="false">IF(ISERROR(FIND("/",R127)),R127,LEFT(R127,FIND(CHAR(1),SUBSTITUTE(R127,"/",CHAR(1),LEN(R127)-LEN(SUBSTITUTE(R127,"/",""))))-1))</f>
        <v>/rsm:CrossIndustryInvoice/rsm:SupplyChainTradeTransaction/ram:IncludedSupplyChainTradeLineItem/ram:SpecifiedLineTradeAgreement/ram:GrossPriceProductTradePrice/ram:AppliedTradeAllowanceCharge</v>
      </c>
      <c r="AC127" s="13" t="str">
        <f aca="false">IF(ISERROR(FIND("/",R127)),R127,MID(R127, FIND(CHAR(1),SUBSTITUTE(R127,"/",CHAR(1), LEN(R127)-LEN(SUBSTITUTE(R127,"/","")))), LEN(R127)))</f>
        <v>/ram:Reason</v>
      </c>
      <c r="AD127" s="14" t="n">
        <f aca="false">COUNTIFS(R$4:R127,AB127)</f>
        <v>2</v>
      </c>
      <c r="AE127" s="49"/>
      <c r="AF127" s="93" t="str">
        <f aca="false">E127</f>
        <v>EXT</v>
      </c>
      <c r="AG127" s="95" t="n">
        <f aca="false">LEN(AR127)-LEN(SUBSTITUTE(AR127,"/",""))-1</f>
        <v>6</v>
      </c>
      <c r="AH127" s="95" t="str">
        <f aca="false">H127</f>
        <v>0..1</v>
      </c>
      <c r="AI127" s="97" t="s">
        <v>4959</v>
      </c>
      <c r="AJ127" s="97"/>
      <c r="AK127" s="98"/>
      <c r="AL127" s="98"/>
      <c r="AM127" s="98"/>
      <c r="AN127" s="97"/>
      <c r="AO127" s="100" t="str">
        <f aca="false">O127</f>
        <v>0..1</v>
      </c>
      <c r="AP127" s="100" t="str">
        <f aca="false">P127</f>
        <v>0..1</v>
      </c>
      <c r="AQ127" s="9" t="str">
        <f aca="false">Q127</f>
        <v>/rsm:CrossIndustryInvoice
/rsm:SupplyChainTradeTransaction
/ram:IncludedSupplyChainTradeLineItem
/ram:SpecifiedLineTradeAgreement
/ram:GrossPriceProductTradePrice
/ram:AppliedTradeAllowanceCharge
/ram:Reason</v>
      </c>
      <c r="AR127" s="101" t="str">
        <f aca="false">R127</f>
        <v>/rsm:CrossIndustryInvoice/rsm:SupplyChainTradeTransaction/ram:IncludedSupplyChainTradeLineItem/ram:SpecifiedLineTradeAgreement/ram:GrossPriceProductTradePrice/ram:AppliedTradeAllowanceCharge/ram:Reason</v>
      </c>
      <c r="AS127" s="99" t="s">
        <v>121</v>
      </c>
      <c r="AT127" s="10" t="s">
        <v>4639</v>
      </c>
      <c r="AU127" s="95" t="str">
        <f aca="false">U127</f>
        <v>0..1</v>
      </c>
      <c r="AV127" s="99"/>
      <c r="AW127" s="102"/>
      <c r="AX127" s="6"/>
      <c r="AY127" s="103" t="str">
        <f aca="false">Y127</f>
        <v>EXTENDED</v>
      </c>
      <c r="AZ127" s="203" t="str">
        <f aca="false">Z127</f>
        <v>EXTENDED FR B2B</v>
      </c>
      <c r="BB127" s="49"/>
      <c r="BC127" s="53"/>
      <c r="BD127" s="53"/>
    </row>
    <row r="128" s="11" customFormat="true" ht="85.5" hidden="false" customHeight="false" outlineLevel="0" collapsed="false">
      <c r="A128" s="58" t="str">
        <f aca="false">IF(LEFT(E128,2)="BG","NO",IF(LEN(E128)-LEN(SUBSTITUTE(E128,"-",""))&gt;1,"NO",IF(E128="EXT","EXT","YES")))</f>
        <v>NO</v>
      </c>
      <c r="B128" s="58"/>
      <c r="C128" s="58"/>
      <c r="D128" s="196" t="s">
        <v>4819</v>
      </c>
      <c r="E128" s="170" t="s">
        <v>829</v>
      </c>
      <c r="F128" s="171" t="e">
        <f aca="false">#N/A</f>
        <v>#N/A</v>
      </c>
      <c r="G128" s="172" t="n">
        <f aca="false">LEN(R128)-LEN(SUBSTITUTE(R128,"/",""))-1</f>
        <v>4</v>
      </c>
      <c r="H128" s="172" t="s">
        <v>88</v>
      </c>
      <c r="I128" s="173" t="s">
        <v>4960</v>
      </c>
      <c r="J128" s="173"/>
      <c r="K128" s="174"/>
      <c r="L128" s="174"/>
      <c r="M128" s="174"/>
      <c r="N128" s="173"/>
      <c r="O128" s="175" t="s">
        <v>88</v>
      </c>
      <c r="P128" s="175" t="str">
        <f aca="false">O128</f>
        <v>1..1</v>
      </c>
      <c r="Q128" s="176" t="s">
        <v>4961</v>
      </c>
      <c r="R128" s="177" t="s">
        <v>832</v>
      </c>
      <c r="S128" s="172"/>
      <c r="T128" s="178" t="s">
        <v>4629</v>
      </c>
      <c r="U128" s="172" t="s">
        <v>95</v>
      </c>
      <c r="V128" s="172"/>
      <c r="W128" s="179"/>
      <c r="X128" s="38"/>
      <c r="Y128" s="178" t="s">
        <v>26</v>
      </c>
      <c r="Z128" s="178" t="s">
        <v>26</v>
      </c>
      <c r="AA128" s="49"/>
      <c r="AB128" s="13" t="str">
        <f aca="false">IF(ISERROR(FIND("/",R128)),R128,LEFT(R128,FIND(CHAR(1),SUBSTITUTE(R128,"/",CHAR(1),LEN(R128)-LEN(SUBSTITUTE(R128,"/",""))))-1))</f>
        <v>/rsm:CrossIndustryInvoice/rsm:SupplyChainTradeTransaction/ram:IncludedSupplyChainTradeLineItem/ram:SpecifiedLineTradeAgreement</v>
      </c>
      <c r="AC128" s="13" t="str">
        <f aca="false">IF(ISERROR(FIND("/",R128)),R128,MID(R128, FIND(CHAR(1),SUBSTITUTE(R128,"/",CHAR(1), LEN(R128)-LEN(SUBSTITUTE(R128,"/","")))), LEN(R128)))</f>
        <v>/ram:NetPriceProductTradePrice</v>
      </c>
      <c r="AD128" s="14" t="n">
        <f aca="false">COUNTIFS(R$4:R128,AB128)</f>
        <v>1</v>
      </c>
      <c r="AE128" s="49"/>
      <c r="AF128" s="170" t="str">
        <f aca="false">E128</f>
        <v>BT-146-00</v>
      </c>
      <c r="AG128" s="172" t="n">
        <f aca="false">LEN(AR128)-LEN(SUBSTITUTE(AR128,"/",""))-1</f>
        <v>4</v>
      </c>
      <c r="AH128" s="172" t="str">
        <f aca="false">H128</f>
        <v>1..1</v>
      </c>
      <c r="AI128" s="173" t="s">
        <v>4962</v>
      </c>
      <c r="AJ128" s="173"/>
      <c r="AK128" s="174"/>
      <c r="AL128" s="174"/>
      <c r="AM128" s="174"/>
      <c r="AN128" s="173"/>
      <c r="AO128" s="172" t="str">
        <f aca="false">O128</f>
        <v>1..1</v>
      </c>
      <c r="AP128" s="172" t="str">
        <f aca="false">P128</f>
        <v>1..1</v>
      </c>
      <c r="AQ128" s="176" t="str">
        <f aca="false">Q128</f>
        <v>/rsm:CrossIndustryInvoice
/rsm:SupplyChainTradeTransaction
/ram:IncludedSupplyChainTradeLineItem
/ram:SpecifiedLineTradeAgreement
/ram:NetPriceProductTradePrice</v>
      </c>
      <c r="AR128" s="177" t="str">
        <f aca="false">R128</f>
        <v>/rsm:CrossIndustryInvoice/rsm:SupplyChainTradeTransaction/ram:IncludedSupplyChainTradeLineItem/ram:SpecifiedLineTradeAgreement/ram:NetPriceProductTradePrice</v>
      </c>
      <c r="AS128" s="172"/>
      <c r="AT128" s="178" t="s">
        <v>4629</v>
      </c>
      <c r="AU128" s="172" t="str">
        <f aca="false">U128</f>
        <v>0..1</v>
      </c>
      <c r="AV128" s="172"/>
      <c r="AW128" s="179"/>
      <c r="AX128" s="6"/>
      <c r="AY128" s="178" t="str">
        <f aca="false">Y128</f>
        <v>BASIC</v>
      </c>
      <c r="AZ128" s="182" t="str">
        <f aca="false">Z128</f>
        <v>BASIC</v>
      </c>
      <c r="BB128" s="49"/>
      <c r="BC128" s="53"/>
      <c r="BD128" s="53"/>
    </row>
    <row r="129" s="11" customFormat="true" ht="99.75" hidden="false" customHeight="false" outlineLevel="0" collapsed="false">
      <c r="A129" s="58" t="str">
        <f aca="false">IF(LEFT(E129,2)="BG","NO",IF(LEN(E129)-LEN(SUBSTITUTE(E129,"-",""))&gt;1,"NO",IF(E129="EXT","EXT","YES")))</f>
        <v>YES</v>
      </c>
      <c r="B129" s="58"/>
      <c r="C129" s="58"/>
      <c r="D129" s="196" t="s">
        <v>4819</v>
      </c>
      <c r="E129" s="166" t="s">
        <v>835</v>
      </c>
      <c r="F129" s="167" t="s">
        <v>835</v>
      </c>
      <c r="G129" s="99" t="n">
        <f aca="false">LEN(R129)-LEN(SUBSTITUTE(R129,"/",""))-1</f>
        <v>5</v>
      </c>
      <c r="H129" s="99" t="s">
        <v>88</v>
      </c>
      <c r="I129" s="97" t="s">
        <v>836</v>
      </c>
      <c r="J129" s="97" t="s">
        <v>837</v>
      </c>
      <c r="K129" s="98" t="s">
        <v>838</v>
      </c>
      <c r="L129" s="98" t="s">
        <v>839</v>
      </c>
      <c r="M129" s="98" t="s">
        <v>840</v>
      </c>
      <c r="N129" s="97" t="s">
        <v>4894</v>
      </c>
      <c r="O129" s="99" t="s">
        <v>88</v>
      </c>
      <c r="P129" s="100" t="str">
        <f aca="false">O129</f>
        <v>1..1</v>
      </c>
      <c r="Q129" s="54" t="s">
        <v>4963</v>
      </c>
      <c r="R129" s="109" t="s">
        <v>841</v>
      </c>
      <c r="S129" s="99" t="s">
        <v>722</v>
      </c>
      <c r="T129" s="10" t="s">
        <v>4639</v>
      </c>
      <c r="U129" s="99" t="s">
        <v>274</v>
      </c>
      <c r="V129" s="99" t="s">
        <v>122</v>
      </c>
      <c r="W129" s="102"/>
      <c r="X129" s="38"/>
      <c r="Y129" s="10" t="s">
        <v>26</v>
      </c>
      <c r="Z129" s="110" t="s">
        <v>26</v>
      </c>
      <c r="AA129" s="49"/>
      <c r="AB129" s="13" t="str">
        <f aca="false">IF(ISERROR(FIND("/",R129)),R129,LEFT(R129,FIND(CHAR(1),SUBSTITUTE(R129,"/",CHAR(1),LEN(R129)-LEN(SUBSTITUTE(R129,"/",""))))-1))</f>
        <v>/rsm:CrossIndustryInvoice/rsm:SupplyChainTradeTransaction/ram:IncludedSupplyChainTradeLineItem/ram:SpecifiedLineTradeAgreement/ram:NetPriceProductTradePrice</v>
      </c>
      <c r="AC129" s="13" t="str">
        <f aca="false">IF(ISERROR(FIND("/",R129)),R129,MID(R129, FIND(CHAR(1),SUBSTITUTE(R129,"/",CHAR(1), LEN(R129)-LEN(SUBSTITUTE(R129,"/","")))), LEN(R129)))</f>
        <v>/ram:ChargeAmount</v>
      </c>
      <c r="AD129" s="14" t="n">
        <f aca="false">COUNTIFS(R$4:R129,AB129)</f>
        <v>1</v>
      </c>
      <c r="AE129" s="49"/>
      <c r="AF129" s="166" t="str">
        <f aca="false">E129</f>
        <v>BT-146</v>
      </c>
      <c r="AG129" s="99" t="n">
        <f aca="false">LEN(AR129)-LEN(SUBSTITUTE(AR129,"/",""))-1</f>
        <v>5</v>
      </c>
      <c r="AH129" s="99" t="str">
        <f aca="false">H129</f>
        <v>1..1</v>
      </c>
      <c r="AI129" s="97" t="s">
        <v>842</v>
      </c>
      <c r="AJ129" s="97" t="s">
        <v>843</v>
      </c>
      <c r="AK129" s="98" t="s">
        <v>844</v>
      </c>
      <c r="AL129" s="98" t="s">
        <v>845</v>
      </c>
      <c r="AM129" s="98" t="s">
        <v>846</v>
      </c>
      <c r="AN129" s="97" t="s">
        <v>4896</v>
      </c>
      <c r="AO129" s="100" t="str">
        <f aca="false">O129</f>
        <v>1..1</v>
      </c>
      <c r="AP129" s="100" t="str">
        <f aca="false">P129</f>
        <v>1..1</v>
      </c>
      <c r="AQ129" s="54" t="str">
        <f aca="false">Q129</f>
        <v>/rsm:CrossIndustryInvoice
/rsm:SupplyChainTradeTransaction
/ram:IncludedSupplyChainTradeLineItem
/ram:SpecifiedLineTradeAgreement
/ram:NetPriceProductTradePrice
/ram:ChargeAmount</v>
      </c>
      <c r="AR129" s="109" t="str">
        <f aca="false">R129</f>
        <v>/rsm:CrossIndustryInvoice/rsm:SupplyChainTradeTransaction/ram:IncludedSupplyChainTradeLineItem/ram:SpecifiedLineTradeAgreement/ram:NetPriceProductTradePrice/ram:ChargeAmount</v>
      </c>
      <c r="AS129" s="99" t="s">
        <v>722</v>
      </c>
      <c r="AT129" s="10" t="s">
        <v>4639</v>
      </c>
      <c r="AU129" s="99" t="str">
        <f aca="false">U129</f>
        <v>1..n</v>
      </c>
      <c r="AV129" s="99" t="s">
        <v>122</v>
      </c>
      <c r="AW129" s="102"/>
      <c r="AX129" s="6"/>
      <c r="AY129" s="10" t="str">
        <f aca="false">Y129</f>
        <v>BASIC</v>
      </c>
      <c r="AZ129" s="10" t="str">
        <f aca="false">Z129</f>
        <v>BASIC</v>
      </c>
      <c r="BB129" s="49"/>
      <c r="BC129" s="53"/>
      <c r="BD129" s="53"/>
    </row>
    <row r="130" s="11" customFormat="true" ht="99.75" hidden="false" customHeight="false" outlineLevel="0" collapsed="false">
      <c r="A130" s="58" t="str">
        <f aca="false">IF(LEFT(E130,2)="BG","NO",IF(LEN(E130)-LEN(SUBSTITUTE(E130,"-",""))&gt;1,"NO",IF(E130="EXT","EXT","YES")))</f>
        <v>YES</v>
      </c>
      <c r="B130" s="58"/>
      <c r="C130" s="58"/>
      <c r="D130" s="196" t="s">
        <v>4819</v>
      </c>
      <c r="E130" s="166" t="s">
        <v>847</v>
      </c>
      <c r="F130" s="167" t="s">
        <v>847</v>
      </c>
      <c r="G130" s="99" t="n">
        <f aca="false">LEN(R130)-LEN(SUBSTITUTE(R130,"/",""))-1</f>
        <v>5</v>
      </c>
      <c r="H130" s="99" t="s">
        <v>95</v>
      </c>
      <c r="I130" s="97" t="s">
        <v>728</v>
      </c>
      <c r="J130" s="97" t="s">
        <v>729</v>
      </c>
      <c r="K130" s="98"/>
      <c r="L130" s="98" t="s">
        <v>730</v>
      </c>
      <c r="M130" s="98"/>
      <c r="N130" s="97" t="s">
        <v>440</v>
      </c>
      <c r="O130" s="99" t="s">
        <v>95</v>
      </c>
      <c r="P130" s="100" t="str">
        <f aca="false">O130</f>
        <v>0..1</v>
      </c>
      <c r="Q130" s="54" t="s">
        <v>4964</v>
      </c>
      <c r="R130" s="109" t="s">
        <v>848</v>
      </c>
      <c r="S130" s="99" t="s">
        <v>442</v>
      </c>
      <c r="T130" s="10" t="s">
        <v>4639</v>
      </c>
      <c r="U130" s="99" t="s">
        <v>95</v>
      </c>
      <c r="V130" s="99" t="s">
        <v>562</v>
      </c>
      <c r="W130" s="102"/>
      <c r="X130" s="38"/>
      <c r="Y130" s="10" t="s">
        <v>26</v>
      </c>
      <c r="Z130" s="110" t="s">
        <v>26</v>
      </c>
      <c r="AA130" s="49"/>
      <c r="AB130" s="13" t="str">
        <f aca="false">IF(ISERROR(FIND("/",R130)),R130,LEFT(R130,FIND(CHAR(1),SUBSTITUTE(R130,"/",CHAR(1),LEN(R130)-LEN(SUBSTITUTE(R130,"/",""))))-1))</f>
        <v>/rsm:CrossIndustryInvoice/rsm:SupplyChainTradeTransaction/ram:IncludedSupplyChainTradeLineItem/ram:SpecifiedLineTradeAgreement/ram:NetPriceProductTradePrice</v>
      </c>
      <c r="AC130" s="13" t="str">
        <f aca="false">IF(ISERROR(FIND("/",R130)),R130,MID(R130, FIND(CHAR(1),SUBSTITUTE(R130,"/",CHAR(1), LEN(R130)-LEN(SUBSTITUTE(R130,"/","")))), LEN(R130)))</f>
        <v>/ram:BasisQuantity</v>
      </c>
      <c r="AD130" s="14" t="n">
        <f aca="false">COUNTIFS(R$4:R130,AB130)</f>
        <v>1</v>
      </c>
      <c r="AE130" s="49"/>
      <c r="AF130" s="166" t="str">
        <f aca="false">E130</f>
        <v>BT-149</v>
      </c>
      <c r="AG130" s="99" t="n">
        <f aca="false">LEN(AR130)-LEN(SUBSTITUTE(AR130,"/",""))-1</f>
        <v>5</v>
      </c>
      <c r="AH130" s="99" t="str">
        <f aca="false">H130</f>
        <v>0..1</v>
      </c>
      <c r="AI130" s="97" t="s">
        <v>732</v>
      </c>
      <c r="AJ130" s="97" t="s">
        <v>733</v>
      </c>
      <c r="AK130" s="98"/>
      <c r="AL130" s="98" t="s">
        <v>734</v>
      </c>
      <c r="AM130" s="98"/>
      <c r="AN130" s="97" t="s">
        <v>4900</v>
      </c>
      <c r="AO130" s="100" t="str">
        <f aca="false">O130</f>
        <v>0..1</v>
      </c>
      <c r="AP130" s="100" t="str">
        <f aca="false">P130</f>
        <v>0..1</v>
      </c>
      <c r="AQ130" s="54" t="str">
        <f aca="false">Q130</f>
        <v>/rsm:CrossIndustryInvoice
/rsm:SupplyChainTradeTransaction
/ram:IncludedSupplyChainTradeLineItem
/ram:SpecifiedLineTradeAgreement
/ram:NetPriceProductTradePrice
/ram:BasisQuantity</v>
      </c>
      <c r="AR130" s="109" t="str">
        <f aca="false">R130</f>
        <v>/rsm:CrossIndustryInvoice/rsm:SupplyChainTradeTransaction/ram:IncludedSupplyChainTradeLineItem/ram:SpecifiedLineTradeAgreement/ram:NetPriceProductTradePrice/ram:BasisQuantity</v>
      </c>
      <c r="AS130" s="99" t="s">
        <v>442</v>
      </c>
      <c r="AT130" s="10" t="s">
        <v>4639</v>
      </c>
      <c r="AU130" s="99" t="str">
        <f aca="false">U130</f>
        <v>0..1</v>
      </c>
      <c r="AV130" s="99" t="s">
        <v>562</v>
      </c>
      <c r="AW130" s="102"/>
      <c r="AX130" s="6"/>
      <c r="AY130" s="10" t="str">
        <f aca="false">Y130</f>
        <v>BASIC</v>
      </c>
      <c r="AZ130" s="10" t="str">
        <f aca="false">Z130</f>
        <v>BASIC</v>
      </c>
      <c r="BB130" s="49"/>
      <c r="BC130" s="53"/>
      <c r="BD130" s="53"/>
    </row>
    <row r="131" s="11" customFormat="true" ht="114" hidden="false" customHeight="false" outlineLevel="0" collapsed="false">
      <c r="A131" s="58" t="str">
        <f aca="false">IF(LEFT(E131,2)="BG","NO",IF(LEN(E131)-LEN(SUBSTITUTE(E131,"-",""))&gt;1,"NO",IF(E131="EXT","EXT","YES")))</f>
        <v>YES</v>
      </c>
      <c r="B131" s="58"/>
      <c r="C131" s="58"/>
      <c r="D131" s="196" t="s">
        <v>4819</v>
      </c>
      <c r="E131" s="166" t="s">
        <v>849</v>
      </c>
      <c r="F131" s="167" t="s">
        <v>849</v>
      </c>
      <c r="G131" s="202" t="n">
        <f aca="false">LEN(R131)-LEN(SUBSTITUTE(R131,"/",""))-1</f>
        <v>6</v>
      </c>
      <c r="H131" s="99" t="s">
        <v>95</v>
      </c>
      <c r="I131" s="97" t="s">
        <v>736</v>
      </c>
      <c r="J131" s="97" t="s">
        <v>737</v>
      </c>
      <c r="K131" s="98" t="s">
        <v>738</v>
      </c>
      <c r="L131" s="98" t="s">
        <v>4901</v>
      </c>
      <c r="M131" s="98" t="s">
        <v>4965</v>
      </c>
      <c r="N131" s="97" t="s">
        <v>174</v>
      </c>
      <c r="O131" s="99" t="s">
        <v>95</v>
      </c>
      <c r="P131" s="100" t="str">
        <f aca="false">O131</f>
        <v>0..1</v>
      </c>
      <c r="Q131" s="54" t="s">
        <v>4966</v>
      </c>
      <c r="R131" s="109" t="s">
        <v>850</v>
      </c>
      <c r="S131" s="99"/>
      <c r="T131" s="10" t="s">
        <v>858</v>
      </c>
      <c r="U131" s="99" t="s">
        <v>95</v>
      </c>
      <c r="V131" s="99"/>
      <c r="W131" s="102"/>
      <c r="X131" s="38"/>
      <c r="Y131" s="10" t="s">
        <v>26</v>
      </c>
      <c r="Z131" s="110" t="s">
        <v>26</v>
      </c>
      <c r="AA131" s="49"/>
      <c r="AB131" s="13" t="str">
        <f aca="false">IF(ISERROR(FIND("/",R131)),R131,LEFT(R131,FIND(CHAR(1),SUBSTITUTE(R131,"/",CHAR(1),LEN(R131)-LEN(SUBSTITUTE(R131,"/",""))))-1))</f>
        <v>/rsm:CrossIndustryInvoice/rsm:SupplyChainTradeTransaction/ram:IncludedSupplyChainTradeLineItem/ram:SpecifiedLineTradeAgreement/ram:NetPriceProductTradePrice/ram:BasisQuantity</v>
      </c>
      <c r="AC131" s="13" t="str">
        <f aca="false">IF(ISERROR(FIND("/",R131)),R131,MID(R131, FIND(CHAR(1),SUBSTITUTE(R131,"/",CHAR(1), LEN(R131)-LEN(SUBSTITUTE(R131,"/","")))), LEN(R131)))</f>
        <v>/@unitCode</v>
      </c>
      <c r="AD131" s="14" t="n">
        <f aca="false">COUNTIFS(R$4:R131,AB131)</f>
        <v>1</v>
      </c>
      <c r="AE131" s="49"/>
      <c r="AF131" s="166" t="str">
        <f aca="false">E131</f>
        <v>BT-150</v>
      </c>
      <c r="AG131" s="202" t="n">
        <f aca="false">LEN(AR131)-LEN(SUBSTITUTE(AR131,"/",""))-1</f>
        <v>6</v>
      </c>
      <c r="AH131" s="99" t="str">
        <f aca="false">H131</f>
        <v>0..1</v>
      </c>
      <c r="AI131" s="97" t="s">
        <v>742</v>
      </c>
      <c r="AJ131" s="97" t="s">
        <v>743</v>
      </c>
      <c r="AK131" s="98" t="s">
        <v>744</v>
      </c>
      <c r="AL131" s="98" t="s">
        <v>745</v>
      </c>
      <c r="AM131" s="98" t="s">
        <v>4967</v>
      </c>
      <c r="AN131" s="97" t="s">
        <v>174</v>
      </c>
      <c r="AO131" s="100" t="str">
        <f aca="false">O131</f>
        <v>0..1</v>
      </c>
      <c r="AP131" s="100" t="str">
        <f aca="false">P131</f>
        <v>0..1</v>
      </c>
      <c r="AQ131" s="54" t="str">
        <f aca="false">Q131</f>
        <v>/rsm:CrossIndustryInvoice
/rsm:SupplyChainTradeTransaction
/ram:IncludedSupplyChainTradeLineItem
/ram:SpecifiedLineTradeAgreement
/ram:NetPriceProductTradePrice
/ram:BasisQuantity
/@unitCode</v>
      </c>
      <c r="AR131" s="109" t="str">
        <f aca="false">R131</f>
        <v>/rsm:CrossIndustryInvoice/rsm:SupplyChainTradeTransaction/ram:IncludedSupplyChainTradeLineItem/ram:SpecifiedLineTradeAgreement/ram:NetPriceProductTradePrice/ram:BasisQuantity/@unitCode</v>
      </c>
      <c r="AS131" s="99"/>
      <c r="AT131" s="10" t="s">
        <v>858</v>
      </c>
      <c r="AU131" s="99" t="str">
        <f aca="false">U131</f>
        <v>0..1</v>
      </c>
      <c r="AV131" s="99"/>
      <c r="AW131" s="102"/>
      <c r="AX131" s="6"/>
      <c r="AY131" s="10" t="str">
        <f aca="false">Y131</f>
        <v>BASIC</v>
      </c>
      <c r="AZ131" s="10" t="str">
        <f aca="false">Z131</f>
        <v>BASIC</v>
      </c>
      <c r="BB131" s="49"/>
      <c r="BC131" s="53"/>
      <c r="BD131" s="53"/>
    </row>
    <row r="132" s="11" customFormat="true" ht="99.75" hidden="false" customHeight="false" outlineLevel="0" collapsed="false">
      <c r="A132" s="58" t="str">
        <f aca="false">IF(LEFT(E132,2)="BG","NO",IF(LEN(E132)-LEN(SUBSTITUTE(E132,"-",""))&gt;1,"NO",IF(E132="EXT","EXT","YES")))</f>
        <v>EXT</v>
      </c>
      <c r="B132" s="58"/>
      <c r="C132" s="58"/>
      <c r="D132" s="183" t="s">
        <v>4819</v>
      </c>
      <c r="E132" s="93" t="s">
        <v>4631</v>
      </c>
      <c r="F132" s="94" t="e">
        <f aca="false">#N/A</f>
        <v>#N/A</v>
      </c>
      <c r="G132" s="95" t="n">
        <f aca="false">LEN(R132)-LEN(SUBSTITUTE(R132,"/",""))-1</f>
        <v>5</v>
      </c>
      <c r="H132" s="95" t="s">
        <v>95</v>
      </c>
      <c r="I132" s="97" t="s">
        <v>4968</v>
      </c>
      <c r="J132" s="97"/>
      <c r="K132" s="98"/>
      <c r="L132" s="98"/>
      <c r="M132" s="98"/>
      <c r="N132" s="97"/>
      <c r="O132" s="99" t="s">
        <v>95</v>
      </c>
      <c r="P132" s="100" t="str">
        <f aca="false">O132</f>
        <v>0..1</v>
      </c>
      <c r="Q132" s="9" t="s">
        <v>4969</v>
      </c>
      <c r="R132" s="101" t="s">
        <v>853</v>
      </c>
      <c r="S132" s="99"/>
      <c r="T132" s="10"/>
      <c r="U132" s="95" t="s">
        <v>112</v>
      </c>
      <c r="V132" s="99"/>
      <c r="W132" s="102"/>
      <c r="X132" s="38"/>
      <c r="Y132" s="103" t="s">
        <v>30</v>
      </c>
      <c r="Z132" s="103" t="s">
        <v>30</v>
      </c>
      <c r="AA132" s="49"/>
      <c r="AB132" s="13" t="str">
        <f aca="false">IF(ISERROR(FIND("/",R132)),R132,LEFT(R132,FIND(CHAR(1),SUBSTITUTE(R132,"/",CHAR(1),LEN(R132)-LEN(SUBSTITUTE(R132,"/",""))))-1))</f>
        <v>/rsm:CrossIndustryInvoice/rsm:SupplyChainTradeTransaction/ram:IncludedSupplyChainTradeLineItem/ram:SpecifiedLineTradeAgreement/ram:NetPriceProductTradePrice</v>
      </c>
      <c r="AC132" s="13" t="str">
        <f aca="false">IF(ISERROR(FIND("/",R132)),R132,MID(R132, FIND(CHAR(1),SUBSTITUTE(R132,"/",CHAR(1), LEN(R132)-LEN(SUBSTITUTE(R132,"/","")))), LEN(R132)))</f>
        <v>/ram:IncludedTradeTax</v>
      </c>
      <c r="AD132" s="14" t="n">
        <f aca="false">COUNTIFS(R$4:R132,AB132)</f>
        <v>1</v>
      </c>
      <c r="AE132" s="49"/>
      <c r="AF132" s="93" t="str">
        <f aca="false">E132</f>
        <v>EXT</v>
      </c>
      <c r="AG132" s="95" t="n">
        <f aca="false">LEN(AR132)-LEN(SUBSTITUTE(AR132,"/",""))-1</f>
        <v>5</v>
      </c>
      <c r="AH132" s="95" t="str">
        <f aca="false">H132</f>
        <v>0..1</v>
      </c>
      <c r="AI132" s="97" t="s">
        <v>854</v>
      </c>
      <c r="AJ132" s="97"/>
      <c r="AK132" s="98"/>
      <c r="AL132" s="98"/>
      <c r="AM132" s="98"/>
      <c r="AN132" s="97"/>
      <c r="AO132" s="100" t="str">
        <f aca="false">O132</f>
        <v>0..1</v>
      </c>
      <c r="AP132" s="100" t="str">
        <f aca="false">P132</f>
        <v>0..1</v>
      </c>
      <c r="AQ132" s="9" t="str">
        <f aca="false">Q132</f>
        <v>/rsm:CrossIndustryInvoice
/rsm:SupplyChainTradeTransaction
/ram:IncludedSupplyChainTradeLineItem
/ram:SpecifiedLineTradeAgreement
/ram:NetPriceProductTradePrice
/ram:IncludedTradeTax</v>
      </c>
      <c r="AR132" s="101" t="str">
        <f aca="false">R132</f>
        <v>/rsm:CrossIndustryInvoice/rsm:SupplyChainTradeTransaction/ram:IncludedSupplyChainTradeLineItem/ram:SpecifiedLineTradeAgreement/ram:NetPriceProductTradePrice/ram:IncludedTradeTax</v>
      </c>
      <c r="AS132" s="99"/>
      <c r="AT132" s="10"/>
      <c r="AU132" s="95" t="str">
        <f aca="false">U132</f>
        <v>0..n</v>
      </c>
      <c r="AV132" s="99"/>
      <c r="AW132" s="102"/>
      <c r="AX132" s="6"/>
      <c r="AY132" s="103" t="str">
        <f aca="false">Y132</f>
        <v>EXTENDED</v>
      </c>
      <c r="AZ132" s="180" t="str">
        <f aca="false">Z132</f>
        <v>EXTENDED</v>
      </c>
      <c r="BB132" s="49"/>
      <c r="BC132" s="53"/>
      <c r="BD132" s="53"/>
    </row>
    <row r="133" s="11" customFormat="true" ht="114" hidden="false" customHeight="false" outlineLevel="0" collapsed="false">
      <c r="A133" s="58" t="str">
        <f aca="false">IF(LEFT(E133,2)="BG","NO",IF(LEN(E133)-LEN(SUBSTITUTE(E133,"-",""))&gt;1,"NO",IF(E133="EXT","EXT","YES")))</f>
        <v>EXT</v>
      </c>
      <c r="B133" s="58"/>
      <c r="C133" s="58"/>
      <c r="D133" s="183" t="s">
        <v>4819</v>
      </c>
      <c r="E133" s="93" t="s">
        <v>4631</v>
      </c>
      <c r="F133" s="94" t="e">
        <f aca="false">#N/A</f>
        <v>#N/A</v>
      </c>
      <c r="G133" s="95" t="n">
        <f aca="false">LEN(R133)-LEN(SUBSTITUTE(R133,"/",""))-1</f>
        <v>6</v>
      </c>
      <c r="H133" s="95" t="s">
        <v>88</v>
      </c>
      <c r="I133" s="97" t="s">
        <v>4970</v>
      </c>
      <c r="J133" s="97" t="s">
        <v>4971</v>
      </c>
      <c r="K133" s="98"/>
      <c r="L133" s="98"/>
      <c r="M133" s="98"/>
      <c r="N133" s="97"/>
      <c r="O133" s="99" t="s">
        <v>88</v>
      </c>
      <c r="P133" s="100" t="str">
        <f aca="false">O133</f>
        <v>1..1</v>
      </c>
      <c r="Q133" s="9" t="s">
        <v>4972</v>
      </c>
      <c r="R133" s="101" t="s">
        <v>857</v>
      </c>
      <c r="S133" s="99" t="s">
        <v>858</v>
      </c>
      <c r="T133" s="10" t="s">
        <v>4639</v>
      </c>
      <c r="U133" s="95" t="s">
        <v>112</v>
      </c>
      <c r="V133" s="99"/>
      <c r="W133" s="102"/>
      <c r="X133" s="38"/>
      <c r="Y133" s="103" t="s">
        <v>30</v>
      </c>
      <c r="Z133" s="103" t="s">
        <v>30</v>
      </c>
      <c r="AA133" s="49"/>
      <c r="AB133" s="13" t="str">
        <f aca="false">IF(ISERROR(FIND("/",R133)),R133,LEFT(R133,FIND(CHAR(1),SUBSTITUTE(R133,"/",CHAR(1),LEN(R133)-LEN(SUBSTITUTE(R133,"/",""))))-1))</f>
        <v>/rsm:CrossIndustryInvoice/rsm:SupplyChainTradeTransaction/ram:IncludedSupplyChainTradeLineItem/ram:SpecifiedLineTradeAgreement/ram:NetPriceProductTradePrice/ram:IncludedTradeTax</v>
      </c>
      <c r="AC133" s="13" t="str">
        <f aca="false">IF(ISERROR(FIND("/",R133)),R133,MID(R133, FIND(CHAR(1),SUBSTITUTE(R133,"/",CHAR(1), LEN(R133)-LEN(SUBSTITUTE(R133,"/","")))), LEN(R133)))</f>
        <v>/ram:CalculatedAmount</v>
      </c>
      <c r="AD133" s="14" t="n">
        <f aca="false">COUNTIFS(R$4:R133,AB133)</f>
        <v>1</v>
      </c>
      <c r="AE133" s="49"/>
      <c r="AF133" s="93" t="str">
        <f aca="false">E133</f>
        <v>EXT</v>
      </c>
      <c r="AG133" s="95" t="n">
        <f aca="false">LEN(AR133)-LEN(SUBSTITUTE(AR133,"/",""))-1</f>
        <v>6</v>
      </c>
      <c r="AH133" s="95" t="str">
        <f aca="false">H133</f>
        <v>1..1</v>
      </c>
      <c r="AI133" s="97" t="s">
        <v>859</v>
      </c>
      <c r="AJ133" s="97"/>
      <c r="AK133" s="98"/>
      <c r="AL133" s="98"/>
      <c r="AM133" s="98"/>
      <c r="AN133" s="97"/>
      <c r="AO133" s="100" t="str">
        <f aca="false">O133</f>
        <v>1..1</v>
      </c>
      <c r="AP133" s="100" t="str">
        <f aca="false">P133</f>
        <v>1..1</v>
      </c>
      <c r="AQ133" s="9" t="str">
        <f aca="false">Q133</f>
        <v>/rsm:CrossIndustryInvoice
/rsm:SupplyChainTradeTransaction
/ram:IncludedSupplyChainTradeLineItem
/ram:SpecifiedLineTradeAgreement
/ram:NetPriceProductTradePrice
/ram:IncludedTradeTax
/ram:CalculatedAmount</v>
      </c>
      <c r="AR133" s="101" t="str">
        <f aca="false">R133</f>
        <v>/rsm:CrossIndustryInvoice/rsm:SupplyChainTradeTransaction/ram:IncludedSupplyChainTradeLineItem/ram:SpecifiedLineTradeAgreement/ram:NetPriceProductTradePrice/ram:IncludedTradeTax/ram:CalculatedAmount</v>
      </c>
      <c r="AS133" s="99" t="s">
        <v>858</v>
      </c>
      <c r="AT133" s="10" t="s">
        <v>4639</v>
      </c>
      <c r="AU133" s="95" t="str">
        <f aca="false">U133</f>
        <v>0..n</v>
      </c>
      <c r="AV133" s="99"/>
      <c r="AW133" s="102"/>
      <c r="AX133" s="6"/>
      <c r="AY133" s="103" t="str">
        <f aca="false">Y133</f>
        <v>EXTENDED</v>
      </c>
      <c r="AZ133" s="180" t="str">
        <f aca="false">Z133</f>
        <v>EXTENDED</v>
      </c>
      <c r="BB133" s="49"/>
      <c r="BC133" s="53"/>
      <c r="BD133" s="53"/>
    </row>
    <row r="134" s="11" customFormat="true" ht="114" hidden="false" customHeight="false" outlineLevel="0" collapsed="false">
      <c r="A134" s="58" t="str">
        <f aca="false">IF(LEFT(E134,2)="BG","NO",IF(LEN(E134)-LEN(SUBSTITUTE(E134,"-",""))&gt;1,"NO",IF(E134="EXT","EXT","YES")))</f>
        <v>EXT</v>
      </c>
      <c r="B134" s="58"/>
      <c r="C134" s="58"/>
      <c r="D134" s="183" t="s">
        <v>4819</v>
      </c>
      <c r="E134" s="93" t="s">
        <v>4631</v>
      </c>
      <c r="F134" s="94" t="e">
        <f aca="false">#N/A</f>
        <v>#N/A</v>
      </c>
      <c r="G134" s="95" t="n">
        <f aca="false">LEN(R134)-LEN(SUBSTITUTE(R134,"/",""))-1</f>
        <v>6</v>
      </c>
      <c r="H134" s="95" t="s">
        <v>88</v>
      </c>
      <c r="I134" s="97" t="s">
        <v>4753</v>
      </c>
      <c r="J134" s="97" t="s">
        <v>4973</v>
      </c>
      <c r="K134" s="98" t="s">
        <v>4128</v>
      </c>
      <c r="L134" s="98"/>
      <c r="M134" s="98" t="s">
        <v>1334</v>
      </c>
      <c r="N134" s="97"/>
      <c r="O134" s="99" t="s">
        <v>88</v>
      </c>
      <c r="P134" s="100" t="str">
        <f aca="false">O134</f>
        <v>1..1</v>
      </c>
      <c r="Q134" s="9" t="s">
        <v>4974</v>
      </c>
      <c r="R134" s="101" t="s">
        <v>863</v>
      </c>
      <c r="S134" s="99"/>
      <c r="T134" s="10"/>
      <c r="U134" s="95" t="s">
        <v>95</v>
      </c>
      <c r="V134" s="99"/>
      <c r="W134" s="102"/>
      <c r="X134" s="38"/>
      <c r="Y134" s="103" t="s">
        <v>30</v>
      </c>
      <c r="Z134" s="103" t="s">
        <v>30</v>
      </c>
      <c r="AA134" s="49"/>
      <c r="AB134" s="13" t="str">
        <f aca="false">IF(ISERROR(FIND("/",R134)),R134,LEFT(R134,FIND(CHAR(1),SUBSTITUTE(R134,"/",CHAR(1),LEN(R134)-LEN(SUBSTITUTE(R134,"/",""))))-1))</f>
        <v>/rsm:CrossIndustryInvoice/rsm:SupplyChainTradeTransaction/ram:IncludedSupplyChainTradeLineItem/ram:SpecifiedLineTradeAgreement/ram:NetPriceProductTradePrice/ram:IncludedTradeTax</v>
      </c>
      <c r="AC134" s="13" t="str">
        <f aca="false">IF(ISERROR(FIND("/",R134)),R134,MID(R134, FIND(CHAR(1),SUBSTITUTE(R134,"/",CHAR(1), LEN(R134)-LEN(SUBSTITUTE(R134,"/","")))), LEN(R134)))</f>
        <v>/ram:TypeCode</v>
      </c>
      <c r="AD134" s="14" t="n">
        <f aca="false">COUNTIFS(R$4:R134,AB134)</f>
        <v>1</v>
      </c>
      <c r="AE134" s="49"/>
      <c r="AF134" s="93" t="str">
        <f aca="false">E134</f>
        <v>EXT</v>
      </c>
      <c r="AG134" s="95" t="n">
        <f aca="false">LEN(AR134)-LEN(SUBSTITUTE(AR134,"/",""))-1</f>
        <v>6</v>
      </c>
      <c r="AH134" s="95" t="str">
        <f aca="false">H134</f>
        <v>1..1</v>
      </c>
      <c r="AI134" s="97" t="s">
        <v>4975</v>
      </c>
      <c r="AJ134" s="97"/>
      <c r="AK134" s="98"/>
      <c r="AL134" s="98"/>
      <c r="AM134" s="98"/>
      <c r="AN134" s="97"/>
      <c r="AO134" s="100" t="str">
        <f aca="false">O134</f>
        <v>1..1</v>
      </c>
      <c r="AP134" s="100" t="str">
        <f aca="false">P134</f>
        <v>1..1</v>
      </c>
      <c r="AQ134" s="9" t="str">
        <f aca="false">Q134</f>
        <v>/rsm:CrossIndustryInvoice
/rsm:SupplyChainTradeTransaction
/ram:IncludedSupplyChainTradeLineItem
/ram:SpecifiedLineTradeAgreement
/ram:NetPriceProductTradePrice
/ram:IncludedTradeTax
/ram:TypeCode</v>
      </c>
      <c r="AR134" s="101" t="str">
        <f aca="false">R134</f>
        <v>/rsm:CrossIndustryInvoice/rsm:SupplyChainTradeTransaction/ram:IncludedSupplyChainTradeLineItem/ram:SpecifiedLineTradeAgreement/ram:NetPriceProductTradePrice/ram:IncludedTradeTax/ram:TypeCode</v>
      </c>
      <c r="AS134" s="99"/>
      <c r="AT134" s="10"/>
      <c r="AU134" s="95" t="str">
        <f aca="false">U134</f>
        <v>0..1</v>
      </c>
      <c r="AV134" s="99"/>
      <c r="AW134" s="102"/>
      <c r="AX134" s="6"/>
      <c r="AY134" s="103" t="str">
        <f aca="false">Y134</f>
        <v>EXTENDED</v>
      </c>
      <c r="AZ134" s="180" t="str">
        <f aca="false">Z134</f>
        <v>EXTENDED</v>
      </c>
      <c r="BB134" s="49"/>
      <c r="BC134" s="53"/>
      <c r="BD134" s="53"/>
    </row>
    <row r="135" s="78" customFormat="true" ht="114" hidden="false" customHeight="false" outlineLevel="0" collapsed="false">
      <c r="A135" s="58" t="str">
        <f aca="false">IF(LEFT(E135,2)="BG","NO",IF(LEN(E135)-LEN(SUBSTITUTE(E135,"-",""))&gt;1,"NO",IF(E135="EXT","EXT","YES")))</f>
        <v>EXT</v>
      </c>
      <c r="B135" s="58"/>
      <c r="C135" s="58"/>
      <c r="D135" s="183" t="s">
        <v>4819</v>
      </c>
      <c r="E135" s="93" t="s">
        <v>4631</v>
      </c>
      <c r="F135" s="94" t="e">
        <f aca="false">#N/A</f>
        <v>#N/A</v>
      </c>
      <c r="G135" s="95" t="n">
        <f aca="false">LEN(R135)-LEN(SUBSTITUTE(R135,"/",""))-1</f>
        <v>6</v>
      </c>
      <c r="H135" s="95" t="s">
        <v>95</v>
      </c>
      <c r="I135" s="97" t="s">
        <v>4976</v>
      </c>
      <c r="J135" s="97"/>
      <c r="K135" s="98"/>
      <c r="L135" s="98"/>
      <c r="M135" s="98"/>
      <c r="N135" s="97"/>
      <c r="O135" s="99" t="s">
        <v>95</v>
      </c>
      <c r="P135" s="100" t="str">
        <f aca="false">O135</f>
        <v>0..1</v>
      </c>
      <c r="Q135" s="9" t="s">
        <v>4977</v>
      </c>
      <c r="R135" s="101" t="s">
        <v>869</v>
      </c>
      <c r="S135" s="99" t="s">
        <v>121</v>
      </c>
      <c r="T135" s="10" t="s">
        <v>4639</v>
      </c>
      <c r="U135" s="95" t="s">
        <v>95</v>
      </c>
      <c r="V135" s="99"/>
      <c r="W135" s="102"/>
      <c r="X135" s="38"/>
      <c r="Y135" s="103" t="s">
        <v>30</v>
      </c>
      <c r="Z135" s="103" t="s">
        <v>30</v>
      </c>
      <c r="AA135" s="49"/>
      <c r="AB135" s="13" t="str">
        <f aca="false">IF(ISERROR(FIND("/",R135)),R135,LEFT(R135,FIND(CHAR(1),SUBSTITUTE(R135,"/",CHAR(1),LEN(R135)-LEN(SUBSTITUTE(R135,"/",""))))-1))</f>
        <v>/rsm:CrossIndustryInvoice/rsm:SupplyChainTradeTransaction/ram:IncludedSupplyChainTradeLineItem/ram:SpecifiedLineTradeAgreement/ram:NetPriceProductTradePrice/ram:IncludedTradeTax</v>
      </c>
      <c r="AC135" s="13" t="str">
        <f aca="false">IF(ISERROR(FIND("/",R135)),R135,MID(R135, FIND(CHAR(1),SUBSTITUTE(R135,"/",CHAR(1), LEN(R135)-LEN(SUBSTITUTE(R135,"/","")))), LEN(R135)))</f>
        <v>/ram:ExemptionReason</v>
      </c>
      <c r="AD135" s="14" t="n">
        <f aca="false">COUNTIFS(R$4:R135,AB135)</f>
        <v>1</v>
      </c>
      <c r="AE135" s="49"/>
      <c r="AF135" s="93" t="str">
        <f aca="false">E135</f>
        <v>EXT</v>
      </c>
      <c r="AG135" s="95" t="n">
        <f aca="false">LEN(AR135)-LEN(SUBSTITUTE(AR135,"/",""))-1</f>
        <v>6</v>
      </c>
      <c r="AH135" s="95" t="str">
        <f aca="false">H135</f>
        <v>0..1</v>
      </c>
      <c r="AI135" s="97" t="s">
        <v>4978</v>
      </c>
      <c r="AJ135" s="97"/>
      <c r="AK135" s="98"/>
      <c r="AL135" s="98"/>
      <c r="AM135" s="98"/>
      <c r="AN135" s="97"/>
      <c r="AO135" s="100" t="str">
        <f aca="false">O135</f>
        <v>0..1</v>
      </c>
      <c r="AP135" s="100" t="str">
        <f aca="false">P135</f>
        <v>0..1</v>
      </c>
      <c r="AQ135" s="9" t="str">
        <f aca="false">Q135</f>
        <v>/rsm:CrossIndustryInvoice
/rsm:SupplyChainTradeTransaction
/ram:IncludedSupplyChainTradeLineItem
/ram:SpecifiedLineTradeAgreement
/ram:NetPriceProductTradePrice
/ram:IncludedTradeTax
/ram:ExemptionReason</v>
      </c>
      <c r="AR135" s="101" t="str">
        <f aca="false">R135</f>
        <v>/rsm:CrossIndustryInvoice/rsm:SupplyChainTradeTransaction/ram:IncludedSupplyChainTradeLineItem/ram:SpecifiedLineTradeAgreement/ram:NetPriceProductTradePrice/ram:IncludedTradeTax/ram:ExemptionReason</v>
      </c>
      <c r="AS135" s="99" t="s">
        <v>121</v>
      </c>
      <c r="AT135" s="10" t="s">
        <v>4639</v>
      </c>
      <c r="AU135" s="95" t="str">
        <f aca="false">U135</f>
        <v>0..1</v>
      </c>
      <c r="AV135" s="99"/>
      <c r="AW135" s="102"/>
      <c r="AX135" s="6"/>
      <c r="AY135" s="103" t="str">
        <f aca="false">Y135</f>
        <v>EXTENDED</v>
      </c>
      <c r="AZ135" s="180" t="str">
        <f aca="false">Z135</f>
        <v>EXTENDED</v>
      </c>
      <c r="BB135" s="49"/>
      <c r="BC135" s="53"/>
      <c r="BD135" s="53"/>
    </row>
    <row r="136" s="11" customFormat="true" ht="165.75" hidden="false" customHeight="false" outlineLevel="0" collapsed="false">
      <c r="A136" s="58" t="str">
        <f aca="false">IF(LEFT(E136,2)="BG","NO",IF(LEN(E136)-LEN(SUBSTITUTE(E136,"-",""))&gt;1,"NO",IF(E136="EXT","EXT","YES")))</f>
        <v>EXT</v>
      </c>
      <c r="B136" s="58"/>
      <c r="C136" s="58"/>
      <c r="D136" s="183" t="s">
        <v>4819</v>
      </c>
      <c r="E136" s="93" t="s">
        <v>4631</v>
      </c>
      <c r="F136" s="94" t="e">
        <f aca="false">#N/A</f>
        <v>#N/A</v>
      </c>
      <c r="G136" s="95" t="n">
        <f aca="false">LEN(R136)-LEN(SUBSTITUTE(R136,"/",""))-1</f>
        <v>6</v>
      </c>
      <c r="H136" s="95" t="s">
        <v>88</v>
      </c>
      <c r="I136" s="97" t="s">
        <v>4979</v>
      </c>
      <c r="J136" s="97" t="s">
        <v>1331</v>
      </c>
      <c r="K136" s="98" t="s">
        <v>875</v>
      </c>
      <c r="L136" s="98" t="s">
        <v>1340</v>
      </c>
      <c r="M136" s="98"/>
      <c r="N136" s="97"/>
      <c r="O136" s="99" t="s">
        <v>88</v>
      </c>
      <c r="P136" s="100" t="str">
        <f aca="false">O136</f>
        <v>1..1</v>
      </c>
      <c r="Q136" s="9" t="s">
        <v>4980</v>
      </c>
      <c r="R136" s="101" t="s">
        <v>876</v>
      </c>
      <c r="S136" s="99" t="s">
        <v>176</v>
      </c>
      <c r="T136" s="10" t="s">
        <v>4639</v>
      </c>
      <c r="U136" s="95" t="s">
        <v>95</v>
      </c>
      <c r="V136" s="99"/>
      <c r="W136" s="102"/>
      <c r="X136" s="38"/>
      <c r="Y136" s="103" t="s">
        <v>30</v>
      </c>
      <c r="Z136" s="103" t="s">
        <v>30</v>
      </c>
      <c r="AA136" s="49"/>
      <c r="AB136" s="13" t="str">
        <f aca="false">IF(ISERROR(FIND("/",R136)),R136,LEFT(R136,FIND(CHAR(1),SUBSTITUTE(R136,"/",CHAR(1),LEN(R136)-LEN(SUBSTITUTE(R136,"/",""))))-1))</f>
        <v>/rsm:CrossIndustryInvoice/rsm:SupplyChainTradeTransaction/ram:IncludedSupplyChainTradeLineItem/ram:SpecifiedLineTradeAgreement/ram:NetPriceProductTradePrice/ram:IncludedTradeTax</v>
      </c>
      <c r="AC136" s="13" t="str">
        <f aca="false">IF(ISERROR(FIND("/",R136)),R136,MID(R136, FIND(CHAR(1),SUBSTITUTE(R136,"/",CHAR(1), LEN(R136)-LEN(SUBSTITUTE(R136,"/","")))), LEN(R136)))</f>
        <v>/ram:CategoryCode</v>
      </c>
      <c r="AD136" s="14" t="n">
        <f aca="false">COUNTIFS(R$4:R136,AB136)</f>
        <v>1</v>
      </c>
      <c r="AE136" s="49"/>
      <c r="AF136" s="93" t="str">
        <f aca="false">E136</f>
        <v>EXT</v>
      </c>
      <c r="AG136" s="95" t="n">
        <f aca="false">LEN(AR136)-LEN(SUBSTITUTE(AR136,"/",""))-1</f>
        <v>6</v>
      </c>
      <c r="AH136" s="95" t="str">
        <f aca="false">H136</f>
        <v>1..1</v>
      </c>
      <c r="AI136" s="97" t="s">
        <v>4981</v>
      </c>
      <c r="AJ136" s="97"/>
      <c r="AK136" s="98"/>
      <c r="AL136" s="98"/>
      <c r="AM136" s="98"/>
      <c r="AN136" s="97"/>
      <c r="AO136" s="100" t="str">
        <f aca="false">O136</f>
        <v>1..1</v>
      </c>
      <c r="AP136" s="100" t="str">
        <f aca="false">P136</f>
        <v>1..1</v>
      </c>
      <c r="AQ136" s="9" t="str">
        <f aca="false">Q136</f>
        <v>/rsm:CrossIndustryInvoice
/rsm:SupplyChainTradeTransaction
/ram:IncludedSupplyChainTradeLineItem
/ram:SpecifiedLineTradeAgreement
/ram:NetPriceProductTradePrice
/ram:IncludedTradeTax
/ram:CategoryCode</v>
      </c>
      <c r="AR136" s="101" t="str">
        <f aca="false">R136</f>
        <v>/rsm:CrossIndustryInvoice/rsm:SupplyChainTradeTransaction/ram:IncludedSupplyChainTradeLineItem/ram:SpecifiedLineTradeAgreement/ram:NetPriceProductTradePrice/ram:IncludedTradeTax/ram:CategoryCode</v>
      </c>
      <c r="AS136" s="99" t="s">
        <v>176</v>
      </c>
      <c r="AT136" s="10" t="s">
        <v>4639</v>
      </c>
      <c r="AU136" s="95" t="str">
        <f aca="false">U136</f>
        <v>0..1</v>
      </c>
      <c r="AV136" s="99"/>
      <c r="AW136" s="102"/>
      <c r="AX136" s="6"/>
      <c r="AY136" s="103" t="str">
        <f aca="false">Y136</f>
        <v>EXTENDED</v>
      </c>
      <c r="AZ136" s="180" t="str">
        <f aca="false">Z136</f>
        <v>EXTENDED</v>
      </c>
      <c r="BB136" s="49"/>
      <c r="BC136" s="53"/>
      <c r="BD136" s="53"/>
    </row>
    <row r="137" s="11" customFormat="true" ht="114" hidden="false" customHeight="false" outlineLevel="0" collapsed="false">
      <c r="A137" s="58" t="str">
        <f aca="false">IF(LEFT(E137,2)="BG","NO",IF(LEN(E137)-LEN(SUBSTITUTE(E137,"-",""))&gt;1,"NO",IF(E137="EXT","EXT","YES")))</f>
        <v>EXT</v>
      </c>
      <c r="B137" s="58"/>
      <c r="C137" s="58"/>
      <c r="D137" s="183" t="s">
        <v>4819</v>
      </c>
      <c r="E137" s="93" t="s">
        <v>4631</v>
      </c>
      <c r="F137" s="94" t="e">
        <f aca="false">#N/A</f>
        <v>#N/A</v>
      </c>
      <c r="G137" s="95" t="n">
        <f aca="false">LEN(R137)-LEN(SUBSTITUTE(R137,"/",""))-1</f>
        <v>6</v>
      </c>
      <c r="H137" s="95" t="s">
        <v>95</v>
      </c>
      <c r="I137" s="97" t="s">
        <v>4982</v>
      </c>
      <c r="J137" s="97"/>
      <c r="K137" s="98"/>
      <c r="L137" s="98"/>
      <c r="M137" s="98"/>
      <c r="N137" s="97"/>
      <c r="O137" s="99" t="s">
        <v>95</v>
      </c>
      <c r="P137" s="100" t="str">
        <f aca="false">O137</f>
        <v>0..1</v>
      </c>
      <c r="Q137" s="9" t="s">
        <v>4983</v>
      </c>
      <c r="R137" s="101" t="s">
        <v>884</v>
      </c>
      <c r="S137" s="99" t="s">
        <v>176</v>
      </c>
      <c r="T137" s="10" t="s">
        <v>4639</v>
      </c>
      <c r="U137" s="95" t="s">
        <v>95</v>
      </c>
      <c r="V137" s="99"/>
      <c r="W137" s="102"/>
      <c r="X137" s="38"/>
      <c r="Y137" s="103" t="s">
        <v>30</v>
      </c>
      <c r="Z137" s="103" t="s">
        <v>30</v>
      </c>
      <c r="AA137" s="49"/>
      <c r="AB137" s="13" t="str">
        <f aca="false">IF(ISERROR(FIND("/",R137)),R137,LEFT(R137,FIND(CHAR(1),SUBSTITUTE(R137,"/",CHAR(1),LEN(R137)-LEN(SUBSTITUTE(R137,"/",""))))-1))</f>
        <v>/rsm:CrossIndustryInvoice/rsm:SupplyChainTradeTransaction/ram:IncludedSupplyChainTradeLineItem/ram:SpecifiedLineTradeAgreement/ram:NetPriceProductTradePrice/ram:IncludedTradeTax</v>
      </c>
      <c r="AC137" s="13" t="str">
        <f aca="false">IF(ISERROR(FIND("/",R137)),R137,MID(R137, FIND(CHAR(1),SUBSTITUTE(R137,"/",CHAR(1), LEN(R137)-LEN(SUBSTITUTE(R137,"/","")))), LEN(R137)))</f>
        <v>/ram:ExemptionReasonCode</v>
      </c>
      <c r="AD137" s="14" t="n">
        <f aca="false">COUNTIFS(R$4:R137,AB137)</f>
        <v>1</v>
      </c>
      <c r="AE137" s="49"/>
      <c r="AF137" s="93" t="str">
        <f aca="false">E137</f>
        <v>EXT</v>
      </c>
      <c r="AG137" s="95" t="n">
        <f aca="false">LEN(AR137)-LEN(SUBSTITUTE(AR137,"/",""))-1</f>
        <v>6</v>
      </c>
      <c r="AH137" s="95" t="str">
        <f aca="false">H137</f>
        <v>0..1</v>
      </c>
      <c r="AI137" s="97" t="s">
        <v>885</v>
      </c>
      <c r="AJ137" s="97"/>
      <c r="AK137" s="98"/>
      <c r="AL137" s="98"/>
      <c r="AM137" s="98"/>
      <c r="AN137" s="97"/>
      <c r="AO137" s="100" t="str">
        <f aca="false">O137</f>
        <v>0..1</v>
      </c>
      <c r="AP137" s="100" t="str">
        <f aca="false">P137</f>
        <v>0..1</v>
      </c>
      <c r="AQ137" s="9" t="str">
        <f aca="false">Q137</f>
        <v>/rsm:CrossIndustryInvoice
/rsm:SupplyChainTradeTransaction
/ram:IncludedSupplyChainTradeLineItem
/ram:SpecifiedLineTradeAgreement
/ram:NetPriceProductTradePrice
/ram:IncludedTradeTax
/ram:ExemptionReasonCode</v>
      </c>
      <c r="AR137" s="101" t="str">
        <f aca="false">R137</f>
        <v>/rsm:CrossIndustryInvoice/rsm:SupplyChainTradeTransaction/ram:IncludedSupplyChainTradeLineItem/ram:SpecifiedLineTradeAgreement/ram:NetPriceProductTradePrice/ram:IncludedTradeTax/ram:ExemptionReasonCode</v>
      </c>
      <c r="AS137" s="99" t="s">
        <v>176</v>
      </c>
      <c r="AT137" s="10" t="s">
        <v>4639</v>
      </c>
      <c r="AU137" s="95" t="str">
        <f aca="false">U137</f>
        <v>0..1</v>
      </c>
      <c r="AV137" s="99"/>
      <c r="AW137" s="102"/>
      <c r="AX137" s="6"/>
      <c r="AY137" s="103" t="str">
        <f aca="false">Y137</f>
        <v>EXTENDED</v>
      </c>
      <c r="AZ137" s="180" t="str">
        <f aca="false">Z137</f>
        <v>EXTENDED</v>
      </c>
      <c r="BB137" s="49"/>
      <c r="BC137" s="53"/>
      <c r="BD137" s="53"/>
    </row>
    <row r="138" s="11" customFormat="true" ht="114" hidden="false" customHeight="false" outlineLevel="0" collapsed="false">
      <c r="A138" s="58" t="str">
        <f aca="false">IF(LEFT(E138,2)="BG","NO",IF(LEN(E138)-LEN(SUBSTITUTE(E138,"-",""))&gt;1,"NO",IF(E138="EXT","EXT","YES")))</f>
        <v>EXT</v>
      </c>
      <c r="B138" s="58"/>
      <c r="C138" s="58"/>
      <c r="D138" s="183" t="s">
        <v>4819</v>
      </c>
      <c r="E138" s="93" t="s">
        <v>4631</v>
      </c>
      <c r="F138" s="94" t="e">
        <f aca="false">#N/A</f>
        <v>#N/A</v>
      </c>
      <c r="G138" s="95" t="n">
        <f aca="false">LEN(R138)-LEN(SUBSTITUTE(R138,"/",""))-1</f>
        <v>6</v>
      </c>
      <c r="H138" s="95" t="s">
        <v>88</v>
      </c>
      <c r="I138" s="97" t="s">
        <v>4984</v>
      </c>
      <c r="J138" s="97" t="s">
        <v>1351</v>
      </c>
      <c r="K138" s="98"/>
      <c r="L138" s="98" t="s">
        <v>4985</v>
      </c>
      <c r="M138" s="98"/>
      <c r="N138" s="97"/>
      <c r="O138" s="99" t="s">
        <v>88</v>
      </c>
      <c r="P138" s="100" t="str">
        <f aca="false">O138</f>
        <v>1..1</v>
      </c>
      <c r="Q138" s="9" t="s">
        <v>4986</v>
      </c>
      <c r="R138" s="101" t="s">
        <v>892</v>
      </c>
      <c r="S138" s="99" t="s">
        <v>766</v>
      </c>
      <c r="T138" s="10" t="s">
        <v>4639</v>
      </c>
      <c r="U138" s="95" t="s">
        <v>95</v>
      </c>
      <c r="V138" s="99"/>
      <c r="W138" s="102"/>
      <c r="X138" s="38"/>
      <c r="Y138" s="103" t="s">
        <v>30</v>
      </c>
      <c r="Z138" s="103" t="s">
        <v>30</v>
      </c>
      <c r="AA138" s="49"/>
      <c r="AB138" s="13" t="str">
        <f aca="false">IF(ISERROR(FIND("/",R138)),R138,LEFT(R138,FIND(CHAR(1),SUBSTITUTE(R138,"/",CHAR(1),LEN(R138)-LEN(SUBSTITUTE(R138,"/",""))))-1))</f>
        <v>/rsm:CrossIndustryInvoice/rsm:SupplyChainTradeTransaction/ram:IncludedSupplyChainTradeLineItem/ram:SpecifiedLineTradeAgreement/ram:NetPriceProductTradePrice/ram:IncludedTradeTax</v>
      </c>
      <c r="AC138" s="13" t="str">
        <f aca="false">IF(ISERROR(FIND("/",R138)),R138,MID(R138, FIND(CHAR(1),SUBSTITUTE(R138,"/",CHAR(1), LEN(R138)-LEN(SUBSTITUTE(R138,"/","")))), LEN(R138)))</f>
        <v>/ram:RateApplicablePercent</v>
      </c>
      <c r="AD138" s="14" t="n">
        <f aca="false">COUNTIFS(R$4:R138,AB138)</f>
        <v>1</v>
      </c>
      <c r="AE138" s="49"/>
      <c r="AF138" s="93" t="str">
        <f aca="false">E138</f>
        <v>EXT</v>
      </c>
      <c r="AG138" s="95" t="n">
        <f aca="false">LEN(AR138)-LEN(SUBSTITUTE(AR138,"/",""))-1</f>
        <v>6</v>
      </c>
      <c r="AH138" s="95" t="str">
        <f aca="false">H138</f>
        <v>1..1</v>
      </c>
      <c r="AI138" s="97" t="s">
        <v>4987</v>
      </c>
      <c r="AJ138" s="97"/>
      <c r="AK138" s="98"/>
      <c r="AL138" s="98"/>
      <c r="AM138" s="98"/>
      <c r="AN138" s="97"/>
      <c r="AO138" s="100" t="str">
        <f aca="false">O138</f>
        <v>1..1</v>
      </c>
      <c r="AP138" s="100" t="str">
        <f aca="false">P138</f>
        <v>1..1</v>
      </c>
      <c r="AQ138" s="9" t="str">
        <f aca="false">Q138</f>
        <v>/rsm:CrossIndustryInvoice
/rsm:SupplyChainTradeTransaction
/ram:IncludedSupplyChainTradeLineItem
/ram:SpecifiedLineTradeAgreement
/ram:NetPriceProductTradePrice
/ram:IncludedTradeTax
/ram:RateApplicablePercent</v>
      </c>
      <c r="AR138" s="101" t="str">
        <f aca="false">R138</f>
        <v>/rsm:CrossIndustryInvoice/rsm:SupplyChainTradeTransaction/ram:IncludedSupplyChainTradeLineItem/ram:SpecifiedLineTradeAgreement/ram:NetPriceProductTradePrice/ram:IncludedTradeTax/ram:RateApplicablePercent</v>
      </c>
      <c r="AS138" s="99" t="s">
        <v>766</v>
      </c>
      <c r="AT138" s="10" t="s">
        <v>4639</v>
      </c>
      <c r="AU138" s="95" t="str">
        <f aca="false">U138</f>
        <v>0..1</v>
      </c>
      <c r="AV138" s="99"/>
      <c r="AW138" s="102"/>
      <c r="AX138" s="6"/>
      <c r="AY138" s="103" t="str">
        <f aca="false">Y138</f>
        <v>EXTENDED</v>
      </c>
      <c r="AZ138" s="180" t="str">
        <f aca="false">Z138</f>
        <v>EXTENDED</v>
      </c>
      <c r="BB138" s="49"/>
      <c r="BC138" s="53"/>
      <c r="BD138" s="53"/>
    </row>
    <row r="139" s="80" customFormat="true" ht="89.25" hidden="false" customHeight="false" outlineLevel="0" collapsed="false">
      <c r="A139" s="58" t="str">
        <f aca="false">IF(LEFT(E139,2)="BG","NO",IF(LEN(E139)-LEN(SUBSTITUTE(E139,"-",""))&gt;1,"NO",IF(E139="EXT","EXT","YES")))</f>
        <v>EXT</v>
      </c>
      <c r="B139" s="58"/>
      <c r="C139" s="58"/>
      <c r="D139" s="183" t="s">
        <v>4819</v>
      </c>
      <c r="E139" s="184" t="s">
        <v>4631</v>
      </c>
      <c r="F139" s="185" t="e">
        <f aca="false">#N/A</f>
        <v>#N/A</v>
      </c>
      <c r="G139" s="186" t="n">
        <f aca="false">LEN(R139)-LEN(SUBSTITUTE(R139,"/",""))-1</f>
        <v>4</v>
      </c>
      <c r="H139" s="186" t="s">
        <v>112</v>
      </c>
      <c r="I139" s="173" t="s">
        <v>4988</v>
      </c>
      <c r="J139" s="173" t="s">
        <v>4989</v>
      </c>
      <c r="K139" s="174"/>
      <c r="L139" s="174"/>
      <c r="M139" s="174"/>
      <c r="N139" s="173"/>
      <c r="O139" s="175" t="s">
        <v>112</v>
      </c>
      <c r="P139" s="175" t="str">
        <f aca="false">O139</f>
        <v>0..n</v>
      </c>
      <c r="Q139" s="187" t="s">
        <v>4990</v>
      </c>
      <c r="R139" s="188" t="s">
        <v>898</v>
      </c>
      <c r="S139" s="172"/>
      <c r="T139" s="178"/>
      <c r="U139" s="186" t="s">
        <v>112</v>
      </c>
      <c r="V139" s="172"/>
      <c r="W139" s="179"/>
      <c r="X139" s="38"/>
      <c r="Y139" s="189" t="s">
        <v>30</v>
      </c>
      <c r="Z139" s="189" t="s">
        <v>30</v>
      </c>
      <c r="AA139" s="49"/>
      <c r="AB139" s="13" t="str">
        <f aca="false">IF(ISERROR(FIND("/",R139)),R139,LEFT(R139,FIND(CHAR(1),SUBSTITUTE(R139,"/",CHAR(1),LEN(R139)-LEN(SUBSTITUTE(R139,"/",""))))-1))</f>
        <v>/rsm:CrossIndustryInvoice/rsm:SupplyChainTradeTransaction/ram:IncludedSupplyChainTradeLineItem/ram:SpecifiedLineTradeAgreement</v>
      </c>
      <c r="AC139" s="13" t="str">
        <f aca="false">IF(ISERROR(FIND("/",R139)),R139,MID(R139, FIND(CHAR(1),SUBSTITUTE(R139,"/",CHAR(1), LEN(R139)-LEN(SUBSTITUTE(R139,"/","")))), LEN(R139)))</f>
        <v>/ram:UltimateCustomerOrderReferencedDocument</v>
      </c>
      <c r="AD139" s="14" t="n">
        <f aca="false">COUNTIFS(R$4:R139,AB139)</f>
        <v>1</v>
      </c>
      <c r="AE139" s="49"/>
      <c r="AF139" s="184" t="str">
        <f aca="false">E139</f>
        <v>EXT</v>
      </c>
      <c r="AG139" s="186" t="n">
        <f aca="false">LEN(AR139)-LEN(SUBSTITUTE(AR139,"/",""))-1</f>
        <v>4</v>
      </c>
      <c r="AH139" s="186" t="str">
        <f aca="false">H139</f>
        <v>0..n</v>
      </c>
      <c r="AI139" s="173" t="n">
        <v>0</v>
      </c>
      <c r="AJ139" s="173"/>
      <c r="AK139" s="174"/>
      <c r="AL139" s="174"/>
      <c r="AM139" s="174"/>
      <c r="AN139" s="173"/>
      <c r="AO139" s="172" t="str">
        <f aca="false">O139</f>
        <v>0..n</v>
      </c>
      <c r="AP139" s="172" t="str">
        <f aca="false">P139</f>
        <v>0..n</v>
      </c>
      <c r="AQ139" s="187" t="str">
        <f aca="false">Q139</f>
        <v>/rsm:CrossIndustryInvoice
/rsm:SupplyChainTradeTransaction
/ram:IncludedSupplyChainTradeLineItem
/ram:SpecifiedLineTradeAgreement
/ram:UltimateCustomerOrderReferencedDocument</v>
      </c>
      <c r="AR139" s="188" t="str">
        <f aca="false">R139</f>
        <v>/rsm:CrossIndustryInvoice/rsm:SupplyChainTradeTransaction/ram:IncludedSupplyChainTradeLineItem/ram:SpecifiedLineTradeAgreement/ram:UltimateCustomerOrderReferencedDocument</v>
      </c>
      <c r="AS139" s="172"/>
      <c r="AT139" s="178"/>
      <c r="AU139" s="186" t="str">
        <f aca="false">U139</f>
        <v>0..n</v>
      </c>
      <c r="AV139" s="172"/>
      <c r="AW139" s="179"/>
      <c r="AX139" s="6"/>
      <c r="AY139" s="189" t="str">
        <f aca="false">Y139</f>
        <v>EXTENDED</v>
      </c>
      <c r="AZ139" s="190" t="str">
        <f aca="false">Z139</f>
        <v>EXTENDED</v>
      </c>
      <c r="BB139" s="49"/>
      <c r="BC139" s="53"/>
      <c r="BD139" s="53"/>
    </row>
    <row r="140" s="11" customFormat="true" ht="114" hidden="false" customHeight="false" outlineLevel="0" collapsed="false">
      <c r="A140" s="58" t="str">
        <f aca="false">IF(LEFT(E140,2)="BG","NO",IF(LEN(E140)-LEN(SUBSTITUTE(E140,"-",""))&gt;1,"NO",IF(E140="EXT","EXT","YES")))</f>
        <v>EXT</v>
      </c>
      <c r="B140" s="58"/>
      <c r="C140" s="58"/>
      <c r="D140" s="183" t="s">
        <v>4819</v>
      </c>
      <c r="E140" s="93" t="s">
        <v>4631</v>
      </c>
      <c r="F140" s="94" t="e">
        <f aca="false">#N/A</f>
        <v>#N/A</v>
      </c>
      <c r="G140" s="95" t="n">
        <f aca="false">LEN(R140)-LEN(SUBSTITUTE(R140,"/",""))-1</f>
        <v>5</v>
      </c>
      <c r="H140" s="95" t="s">
        <v>95</v>
      </c>
      <c r="I140" s="97" t="s">
        <v>4843</v>
      </c>
      <c r="J140" s="97"/>
      <c r="K140" s="98"/>
      <c r="L140" s="98"/>
      <c r="M140" s="98"/>
      <c r="N140" s="97"/>
      <c r="O140" s="99" t="s">
        <v>95</v>
      </c>
      <c r="P140" s="100" t="str">
        <f aca="false">O140</f>
        <v>0..1</v>
      </c>
      <c r="Q140" s="9" t="s">
        <v>4991</v>
      </c>
      <c r="R140" s="101" t="s">
        <v>902</v>
      </c>
      <c r="S140" s="99" t="s">
        <v>4831</v>
      </c>
      <c r="T140" s="10" t="s">
        <v>4639</v>
      </c>
      <c r="U140" s="95" t="s">
        <v>95</v>
      </c>
      <c r="V140" s="99"/>
      <c r="W140" s="102"/>
      <c r="X140" s="38"/>
      <c r="Y140" s="103" t="s">
        <v>30</v>
      </c>
      <c r="Z140" s="103" t="s">
        <v>30</v>
      </c>
      <c r="AA140" s="49"/>
      <c r="AB140" s="13" t="str">
        <f aca="false">IF(ISERROR(FIND("/",R140)),R140,LEFT(R140,FIND(CHAR(1),SUBSTITUTE(R140,"/",CHAR(1),LEN(R140)-LEN(SUBSTITUTE(R140,"/",""))))-1))</f>
        <v>/rsm:CrossIndustryInvoice/rsm:SupplyChainTradeTransaction/ram:IncludedSupplyChainTradeLineItem/ram:SpecifiedLineTradeAgreement/ram:UltimateCustomerOrderReferencedDocument</v>
      </c>
      <c r="AC140" s="13" t="str">
        <f aca="false">IF(ISERROR(FIND("/",R140)),R140,MID(R140, FIND(CHAR(1),SUBSTITUTE(R140,"/",CHAR(1), LEN(R140)-LEN(SUBSTITUTE(R140,"/","")))), LEN(R140)))</f>
        <v>/ram:IssuerAssignedID</v>
      </c>
      <c r="AD140" s="14" t="n">
        <f aca="false">COUNTIFS(R$4:R140,AB140)</f>
        <v>1</v>
      </c>
      <c r="AE140" s="49"/>
      <c r="AF140" s="93" t="str">
        <f aca="false">E140</f>
        <v>EXT</v>
      </c>
      <c r="AG140" s="95" t="n">
        <f aca="false">LEN(AR140)-LEN(SUBSTITUTE(AR140,"/",""))-1</f>
        <v>5</v>
      </c>
      <c r="AH140" s="95" t="str">
        <f aca="false">H140</f>
        <v>0..1</v>
      </c>
      <c r="AI140" s="97" t="n">
        <v>0</v>
      </c>
      <c r="AJ140" s="97"/>
      <c r="AK140" s="98"/>
      <c r="AL140" s="98"/>
      <c r="AM140" s="98"/>
      <c r="AN140" s="97"/>
      <c r="AO140" s="100" t="str">
        <f aca="false">O140</f>
        <v>0..1</v>
      </c>
      <c r="AP140" s="100" t="str">
        <f aca="false">P140</f>
        <v>0..1</v>
      </c>
      <c r="AQ140" s="9" t="str">
        <f aca="false">Q140</f>
        <v>/rsm:CrossIndustryInvoice
/rsm:SupplyChainTradeTransaction
/ram:IncludedSupplyChainTradeLineItem
/ram:SpecifiedLineTradeAgreement
/ram:UltimateCustomerOrderReferencedDocument
/ram:IssuerAssignedID</v>
      </c>
      <c r="AR140" s="101" t="str">
        <f aca="false">R140</f>
        <v>/rsm:CrossIndustryInvoice/rsm:SupplyChainTradeTransaction/ram:IncludedSupplyChainTradeLineItem/ram:SpecifiedLineTradeAgreement/ram:UltimateCustomerOrderReferencedDocument/ram:IssuerAssignedID</v>
      </c>
      <c r="AS140" s="99" t="s">
        <v>4831</v>
      </c>
      <c r="AT140" s="10" t="s">
        <v>4639</v>
      </c>
      <c r="AU140" s="95" t="str">
        <f aca="false">U140</f>
        <v>0..1</v>
      </c>
      <c r="AV140" s="99"/>
      <c r="AW140" s="102"/>
      <c r="AX140" s="6"/>
      <c r="AY140" s="103" t="str">
        <f aca="false">Y140</f>
        <v>EXTENDED</v>
      </c>
      <c r="AZ140" s="180" t="str">
        <f aca="false">Z140</f>
        <v>EXTENDED</v>
      </c>
      <c r="BB140" s="49"/>
      <c r="BC140" s="53"/>
      <c r="BD140" s="53"/>
    </row>
    <row r="141" s="11" customFormat="true" ht="114" hidden="false" customHeight="false" outlineLevel="0" collapsed="false">
      <c r="A141" s="58" t="str">
        <f aca="false">IF(LEFT(E141,2)="BG","NO",IF(LEN(E141)-LEN(SUBSTITUTE(E141,"-",""))&gt;1,"NO",IF(E141="EXT","EXT","YES")))</f>
        <v>EXT</v>
      </c>
      <c r="B141" s="58"/>
      <c r="C141" s="58"/>
      <c r="D141" s="183" t="s">
        <v>4819</v>
      </c>
      <c r="E141" s="93" t="s">
        <v>4631</v>
      </c>
      <c r="F141" s="94" t="e">
        <f aca="false">#N/A</f>
        <v>#N/A</v>
      </c>
      <c r="G141" s="95" t="n">
        <f aca="false">LEN(R141)-LEN(SUBSTITUTE(R141,"/",""))-1</f>
        <v>5</v>
      </c>
      <c r="H141" s="95" t="s">
        <v>95</v>
      </c>
      <c r="I141" s="97" t="s">
        <v>4847</v>
      </c>
      <c r="J141" s="97"/>
      <c r="K141" s="98"/>
      <c r="L141" s="98"/>
      <c r="M141" s="98"/>
      <c r="N141" s="97"/>
      <c r="O141" s="99" t="s">
        <v>95</v>
      </c>
      <c r="P141" s="100" t="str">
        <f aca="false">O141</f>
        <v>0..1</v>
      </c>
      <c r="Q141" s="9" t="s">
        <v>4992</v>
      </c>
      <c r="R141" s="101" t="s">
        <v>906</v>
      </c>
      <c r="S141" s="99" t="s">
        <v>139</v>
      </c>
      <c r="T141" s="10" t="s">
        <v>4639</v>
      </c>
      <c r="U141" s="95" t="s">
        <v>95</v>
      </c>
      <c r="V141" s="99"/>
      <c r="W141" s="102"/>
      <c r="X141" s="38"/>
      <c r="Y141" s="103" t="s">
        <v>30</v>
      </c>
      <c r="Z141" s="103" t="s">
        <v>30</v>
      </c>
      <c r="AA141" s="49"/>
      <c r="AB141" s="13" t="str">
        <f aca="false">IF(ISERROR(FIND("/",R141)),R141,LEFT(R141,FIND(CHAR(1),SUBSTITUTE(R141,"/",CHAR(1),LEN(R141)-LEN(SUBSTITUTE(R141,"/",""))))-1))</f>
        <v>/rsm:CrossIndustryInvoice/rsm:SupplyChainTradeTransaction/ram:IncludedSupplyChainTradeLineItem/ram:SpecifiedLineTradeAgreement/ram:UltimateCustomerOrderReferencedDocument</v>
      </c>
      <c r="AC141" s="13" t="str">
        <f aca="false">IF(ISERROR(FIND("/",R141)),R141,MID(R141, FIND(CHAR(1),SUBSTITUTE(R141,"/",CHAR(1), LEN(R141)-LEN(SUBSTITUTE(R141,"/","")))), LEN(R141)))</f>
        <v>/ram:LineID</v>
      </c>
      <c r="AD141" s="14" t="n">
        <f aca="false">COUNTIFS(R$4:R141,AB141)</f>
        <v>1</v>
      </c>
      <c r="AE141" s="49"/>
      <c r="AF141" s="93" t="str">
        <f aca="false">E141</f>
        <v>EXT</v>
      </c>
      <c r="AG141" s="95" t="n">
        <f aca="false">LEN(AR141)-LEN(SUBSTITUTE(AR141,"/",""))-1</f>
        <v>5</v>
      </c>
      <c r="AH141" s="95" t="str">
        <f aca="false">H141</f>
        <v>0..1</v>
      </c>
      <c r="AI141" s="97" t="n">
        <v>0</v>
      </c>
      <c r="AJ141" s="97"/>
      <c r="AK141" s="98"/>
      <c r="AL141" s="98"/>
      <c r="AM141" s="98"/>
      <c r="AN141" s="97"/>
      <c r="AO141" s="100" t="str">
        <f aca="false">O141</f>
        <v>0..1</v>
      </c>
      <c r="AP141" s="100" t="str">
        <f aca="false">P141</f>
        <v>0..1</v>
      </c>
      <c r="AQ141" s="9" t="str">
        <f aca="false">Q141</f>
        <v>/rsm:CrossIndustryInvoice
/rsm:SupplyChainTradeTransaction
/ram:IncludedSupplyChainTradeLineItem
/ram:SpecifiedLineTradeAgreement
/ram:UltimateCustomerOrderReferencedDocument
/ram:LineID</v>
      </c>
      <c r="AR141" s="101" t="str">
        <f aca="false">R141</f>
        <v>/rsm:CrossIndustryInvoice/rsm:SupplyChainTradeTransaction/ram:IncludedSupplyChainTradeLineItem/ram:SpecifiedLineTradeAgreement/ram:UltimateCustomerOrderReferencedDocument/ram:LineID</v>
      </c>
      <c r="AS141" s="99" t="s">
        <v>139</v>
      </c>
      <c r="AT141" s="10" t="s">
        <v>4639</v>
      </c>
      <c r="AU141" s="95" t="str">
        <f aca="false">U141</f>
        <v>0..1</v>
      </c>
      <c r="AV141" s="99"/>
      <c r="AW141" s="102"/>
      <c r="AX141" s="6"/>
      <c r="AY141" s="103" t="str">
        <f aca="false">Y141</f>
        <v>EXTENDED</v>
      </c>
      <c r="AZ141" s="180" t="str">
        <f aca="false">Z141</f>
        <v>EXTENDED</v>
      </c>
      <c r="BB141" s="49"/>
      <c r="BC141" s="53"/>
      <c r="BD141" s="53"/>
    </row>
    <row r="142" s="11" customFormat="true" ht="114" hidden="false" customHeight="false" outlineLevel="0" collapsed="false">
      <c r="A142" s="58" t="str">
        <f aca="false">IF(LEFT(E142,2)="BG","NO",IF(LEN(E142)-LEN(SUBSTITUTE(E142,"-",""))&gt;1,"NO",IF(E142="EXT","EXT","YES")))</f>
        <v>EXT</v>
      </c>
      <c r="B142" s="58"/>
      <c r="C142" s="58"/>
      <c r="D142" s="183" t="s">
        <v>4819</v>
      </c>
      <c r="E142" s="93" t="s">
        <v>4631</v>
      </c>
      <c r="F142" s="94" t="e">
        <f aca="false">#N/A</f>
        <v>#N/A</v>
      </c>
      <c r="G142" s="95" t="n">
        <f aca="false">LEN(R142)-LEN(SUBSTITUTE(R142,"/",""))-1</f>
        <v>5</v>
      </c>
      <c r="H142" s="95" t="s">
        <v>95</v>
      </c>
      <c r="I142" s="199" t="s">
        <v>4993</v>
      </c>
      <c r="J142" s="97"/>
      <c r="K142" s="98"/>
      <c r="L142" s="98"/>
      <c r="M142" s="98"/>
      <c r="N142" s="97"/>
      <c r="O142" s="99" t="s">
        <v>95</v>
      </c>
      <c r="P142" s="100" t="str">
        <f aca="false">O142</f>
        <v>0..1</v>
      </c>
      <c r="Q142" s="9" t="s">
        <v>4994</v>
      </c>
      <c r="R142" s="101" t="s">
        <v>909</v>
      </c>
      <c r="S142" s="99"/>
      <c r="T142" s="10"/>
      <c r="U142" s="95" t="s">
        <v>95</v>
      </c>
      <c r="V142" s="99"/>
      <c r="W142" s="102"/>
      <c r="X142" s="38"/>
      <c r="Y142" s="103" t="s">
        <v>30</v>
      </c>
      <c r="Z142" s="103" t="s">
        <v>30</v>
      </c>
      <c r="AA142" s="49"/>
      <c r="AB142" s="13" t="str">
        <f aca="false">IF(ISERROR(FIND("/",R142)),R142,LEFT(R142,FIND(CHAR(1),SUBSTITUTE(R142,"/",CHAR(1),LEN(R142)-LEN(SUBSTITUTE(R142,"/",""))))-1))</f>
        <v>/rsm:CrossIndustryInvoice/rsm:SupplyChainTradeTransaction/ram:IncludedSupplyChainTradeLineItem/ram:SpecifiedLineTradeAgreement/ram:UltimateCustomerOrderReferencedDocument</v>
      </c>
      <c r="AC142" s="13" t="str">
        <f aca="false">IF(ISERROR(FIND("/",R142)),R142,MID(R142, FIND(CHAR(1),SUBSTITUTE(R142,"/",CHAR(1), LEN(R142)-LEN(SUBSTITUTE(R142,"/","")))), LEN(R142)))</f>
        <v>/ram:FormattedIssueDateTime</v>
      </c>
      <c r="AD142" s="14" t="n">
        <f aca="false">COUNTIFS(R$4:R142,AB142)</f>
        <v>1</v>
      </c>
      <c r="AE142" s="49"/>
      <c r="AF142" s="93" t="str">
        <f aca="false">E142</f>
        <v>EXT</v>
      </c>
      <c r="AG142" s="95" t="n">
        <f aca="false">LEN(AR142)-LEN(SUBSTITUTE(AR142,"/",""))-1</f>
        <v>5</v>
      </c>
      <c r="AH142" s="95" t="str">
        <f aca="false">H142</f>
        <v>0..1</v>
      </c>
      <c r="AI142" s="199" t="n">
        <v>0</v>
      </c>
      <c r="AJ142" s="97"/>
      <c r="AK142" s="98"/>
      <c r="AL142" s="98"/>
      <c r="AM142" s="98"/>
      <c r="AN142" s="97"/>
      <c r="AO142" s="100" t="str">
        <f aca="false">O142</f>
        <v>0..1</v>
      </c>
      <c r="AP142" s="100" t="str">
        <f aca="false">P142</f>
        <v>0..1</v>
      </c>
      <c r="AQ142" s="9" t="str">
        <f aca="false">Q142</f>
        <v>/rsm:CrossIndustryInvoice
/rsm:SupplyChainTradeTransaction
/ram:IncludedSupplyChainTradeLineItem
/ram:SpecifiedLineTradeAgreement
/ram:UltimateCustomerOrderReferencedDocument
/ram:FormattedIssueDateTime</v>
      </c>
      <c r="AR142" s="101" t="str">
        <f aca="false">R142</f>
        <v>/rsm:CrossIndustryInvoice/rsm:SupplyChainTradeTransaction/ram:IncludedSupplyChainTradeLineItem/ram:SpecifiedLineTradeAgreement/ram:UltimateCustomerOrderReferencedDocument/ram:FormattedIssueDateTime</v>
      </c>
      <c r="AS142" s="99"/>
      <c r="AT142" s="10"/>
      <c r="AU142" s="95" t="str">
        <f aca="false">U142</f>
        <v>0..1</v>
      </c>
      <c r="AV142" s="99"/>
      <c r="AW142" s="102"/>
      <c r="AX142" s="6"/>
      <c r="AY142" s="103" t="str">
        <f aca="false">Y142</f>
        <v>EXTENDED</v>
      </c>
      <c r="AZ142" s="180" t="str">
        <f aca="false">Z142</f>
        <v>EXTENDED</v>
      </c>
      <c r="BB142" s="49"/>
      <c r="BC142" s="53"/>
      <c r="BD142" s="53"/>
    </row>
    <row r="143" s="11" customFormat="true" ht="128.25" hidden="false" customHeight="false" outlineLevel="0" collapsed="false">
      <c r="A143" s="58" t="str">
        <f aca="false">IF(LEFT(E143,2)="BG","NO",IF(LEN(E143)-LEN(SUBSTITUTE(E143,"-",""))&gt;1,"NO",IF(E143="EXT","EXT","YES")))</f>
        <v>EXT</v>
      </c>
      <c r="B143" s="58"/>
      <c r="C143" s="58"/>
      <c r="D143" s="183" t="s">
        <v>4819</v>
      </c>
      <c r="E143" s="93" t="s">
        <v>4631</v>
      </c>
      <c r="F143" s="94" t="e">
        <f aca="false">#N/A</f>
        <v>#N/A</v>
      </c>
      <c r="G143" s="95" t="n">
        <f aca="false">LEN(R143)-LEN(SUBSTITUTE(R143,"/",""))-1</f>
        <v>6</v>
      </c>
      <c r="H143" s="95" t="s">
        <v>88</v>
      </c>
      <c r="I143" s="97" t="s">
        <v>4995</v>
      </c>
      <c r="J143" s="97"/>
      <c r="K143" s="98"/>
      <c r="L143" s="98"/>
      <c r="M143" s="98"/>
      <c r="N143" s="97" t="s">
        <v>186</v>
      </c>
      <c r="O143" s="99" t="s">
        <v>88</v>
      </c>
      <c r="P143" s="100" t="str">
        <f aca="false">O143</f>
        <v>1..1</v>
      </c>
      <c r="Q143" s="9" t="s">
        <v>4996</v>
      </c>
      <c r="R143" s="101" t="s">
        <v>911</v>
      </c>
      <c r="S143" s="99" t="s">
        <v>188</v>
      </c>
      <c r="T143" s="10" t="s">
        <v>4639</v>
      </c>
      <c r="U143" s="95" t="s">
        <v>95</v>
      </c>
      <c r="V143" s="99"/>
      <c r="W143" s="102"/>
      <c r="X143" s="38"/>
      <c r="Y143" s="103" t="s">
        <v>30</v>
      </c>
      <c r="Z143" s="103" t="s">
        <v>30</v>
      </c>
      <c r="AA143" s="49"/>
      <c r="AB143" s="13" t="str">
        <f aca="false">IF(ISERROR(FIND("/",R143)),R143,LEFT(R143,FIND(CHAR(1),SUBSTITUTE(R143,"/",CHAR(1),LEN(R143)-LEN(SUBSTITUTE(R143,"/",""))))-1))</f>
        <v>/rsm:CrossIndustryInvoice/rsm:SupplyChainTradeTransaction/ram:IncludedSupplyChainTradeLineItem/ram:SpecifiedLineTradeAgreement/ram:UltimateCustomerOrderReferencedDocument/ram:FormattedIssueDateTime</v>
      </c>
      <c r="AC143" s="13" t="str">
        <f aca="false">IF(ISERROR(FIND("/",R143)),R143,MID(R143, FIND(CHAR(1),SUBSTITUTE(R143,"/",CHAR(1), LEN(R143)-LEN(SUBSTITUTE(R143,"/","")))), LEN(R143)))</f>
        <v>/qdt:DateTimeString</v>
      </c>
      <c r="AD143" s="14" t="n">
        <f aca="false">COUNTIFS(R$4:R143,AB143)</f>
        <v>1</v>
      </c>
      <c r="AE143" s="49"/>
      <c r="AF143" s="93" t="str">
        <f aca="false">E143</f>
        <v>EXT</v>
      </c>
      <c r="AG143" s="95" t="n">
        <f aca="false">LEN(AR143)-LEN(SUBSTITUTE(AR143,"/",""))-1</f>
        <v>6</v>
      </c>
      <c r="AH143" s="95" t="str">
        <f aca="false">H143</f>
        <v>1..1</v>
      </c>
      <c r="AI143" s="97" t="n">
        <v>0</v>
      </c>
      <c r="AJ143" s="97"/>
      <c r="AK143" s="98"/>
      <c r="AL143" s="98"/>
      <c r="AM143" s="98"/>
      <c r="AN143" s="97"/>
      <c r="AO143" s="100" t="str">
        <f aca="false">O143</f>
        <v>1..1</v>
      </c>
      <c r="AP143" s="100" t="str">
        <f aca="false">P143</f>
        <v>1..1</v>
      </c>
      <c r="AQ143" s="9" t="str">
        <f aca="false">Q143</f>
        <v>/rsm:CrossIndustryInvoice
/rsm:SupplyChainTradeTransaction
/ram:IncludedSupplyChainTradeLineItem
/ram:SpecifiedLineTradeAgreement
/ram:UltimateCustomerOrderReferencedDocument
/ram:FormattedIssueDateTime
/qdt:DateTimeString</v>
      </c>
      <c r="AR143" s="101" t="str">
        <f aca="false">R143</f>
        <v>/rsm:CrossIndustryInvoice/rsm:SupplyChainTradeTransaction/ram:IncludedSupplyChainTradeLineItem/ram:SpecifiedLineTradeAgreement/ram:UltimateCustomerOrderReferencedDocument/ram:FormattedIssueDateTime/qdt:DateTimeString</v>
      </c>
      <c r="AS143" s="99" t="s">
        <v>188</v>
      </c>
      <c r="AT143" s="10" t="s">
        <v>4639</v>
      </c>
      <c r="AU143" s="95" t="str">
        <f aca="false">U143</f>
        <v>0..1</v>
      </c>
      <c r="AV143" s="99"/>
      <c r="AW143" s="102"/>
      <c r="AX143" s="6"/>
      <c r="AY143" s="103" t="str">
        <f aca="false">Y143</f>
        <v>EXTENDED</v>
      </c>
      <c r="AZ143" s="180" t="str">
        <f aca="false">Z143</f>
        <v>EXTENDED</v>
      </c>
      <c r="BB143" s="49"/>
      <c r="BC143" s="53"/>
      <c r="BD143" s="53"/>
    </row>
    <row r="144" s="11" customFormat="true" ht="128.25" hidden="false" customHeight="false" outlineLevel="0" collapsed="false">
      <c r="A144" s="58" t="str">
        <f aca="false">IF(LEFT(E144,2)="BG","NO",IF(LEN(E144)-LEN(SUBSTITUTE(E144,"-",""))&gt;1,"NO",IF(E144="EXT","EXT","YES")))</f>
        <v>EXT</v>
      </c>
      <c r="B144" s="58"/>
      <c r="C144" s="58"/>
      <c r="D144" s="183" t="s">
        <v>4819</v>
      </c>
      <c r="E144" s="93" t="s">
        <v>4631</v>
      </c>
      <c r="F144" s="94" t="e">
        <f aca="false">#N/A</f>
        <v>#N/A</v>
      </c>
      <c r="G144" s="95" t="n">
        <f aca="false">LEN(R144)-LEN(SUBSTITUTE(R144,"/",""))-1</f>
        <v>7</v>
      </c>
      <c r="H144" s="95" t="s">
        <v>88</v>
      </c>
      <c r="I144" s="97" t="s">
        <v>4699</v>
      </c>
      <c r="J144" s="97"/>
      <c r="K144" s="98"/>
      <c r="L144" s="98"/>
      <c r="M144" s="98" t="s">
        <v>200</v>
      </c>
      <c r="N144" s="97"/>
      <c r="O144" s="99" t="s">
        <v>88</v>
      </c>
      <c r="P144" s="100" t="str">
        <f aca="false">O144</f>
        <v>1..1</v>
      </c>
      <c r="Q144" s="9" t="s">
        <v>4997</v>
      </c>
      <c r="R144" s="101" t="s">
        <v>913</v>
      </c>
      <c r="S144" s="99"/>
      <c r="T144" s="10" t="s">
        <v>858</v>
      </c>
      <c r="U144" s="95" t="s">
        <v>95</v>
      </c>
      <c r="V144" s="99"/>
      <c r="W144" s="102"/>
      <c r="X144" s="38"/>
      <c r="Y144" s="103" t="s">
        <v>30</v>
      </c>
      <c r="Z144" s="103" t="s">
        <v>30</v>
      </c>
      <c r="AA144" s="49"/>
      <c r="AB144" s="13" t="str">
        <f aca="false">IF(ISERROR(FIND("/",R144)),R144,LEFT(R144,FIND(CHAR(1),SUBSTITUTE(R144,"/",CHAR(1),LEN(R144)-LEN(SUBSTITUTE(R144,"/",""))))-1))</f>
        <v>/rsm:CrossIndustryInvoice/rsm:SupplyChainTradeTransaction/ram:IncludedSupplyChainTradeLineItem/ram:SpecifiedLineTradeAgreement/ram:UltimateCustomerOrderReferencedDocument/ram:FormattedIssueDateTime/qdt:DateTimeString</v>
      </c>
      <c r="AC144" s="13" t="str">
        <f aca="false">IF(ISERROR(FIND("/",R144)),R144,MID(R144, FIND(CHAR(1),SUBSTITUTE(R144,"/",CHAR(1), LEN(R144)-LEN(SUBSTITUTE(R144,"/","")))), LEN(R144)))</f>
        <v>/@format</v>
      </c>
      <c r="AD144" s="14" t="n">
        <f aca="false">COUNTIFS(R$4:R144,AB144)</f>
        <v>1</v>
      </c>
      <c r="AE144" s="49"/>
      <c r="AF144" s="93" t="str">
        <f aca="false">E144</f>
        <v>EXT</v>
      </c>
      <c r="AG144" s="95" t="n">
        <f aca="false">LEN(AR144)-LEN(SUBSTITUTE(AR144,"/",""))-1</f>
        <v>7</v>
      </c>
      <c r="AH144" s="95" t="str">
        <f aca="false">H144</f>
        <v>1..1</v>
      </c>
      <c r="AI144" s="97" t="s">
        <v>199</v>
      </c>
      <c r="AJ144" s="97"/>
      <c r="AK144" s="98"/>
      <c r="AL144" s="98"/>
      <c r="AM144" s="98"/>
      <c r="AN144" s="97"/>
      <c r="AO144" s="100" t="str">
        <f aca="false">O144</f>
        <v>1..1</v>
      </c>
      <c r="AP144" s="100" t="str">
        <f aca="false">P144</f>
        <v>1..1</v>
      </c>
      <c r="AQ144" s="9" t="str">
        <f aca="false">Q144</f>
        <v>/rsm:CrossIndustryInvoice
/rsm:SupplyChainTradeTransaction
/ram:IncludedSupplyChainTradeLineItem
/ram:SpecifiedLineTradeAgreement
/ram:UltimateCustomerOrderReferencedDocument
/ram:FormattedIssueDateTime
/qdt:DateTimeString
/@format</v>
      </c>
      <c r="AR144" s="101" t="str">
        <f aca="false">R144</f>
        <v>/rsm:CrossIndustryInvoice/rsm:SupplyChainTradeTransaction/ram:IncludedSupplyChainTradeLineItem/ram:SpecifiedLineTradeAgreement/ram:UltimateCustomerOrderReferencedDocument/ram:FormattedIssueDateTime/qdt:DateTimeString/@format</v>
      </c>
      <c r="AS144" s="99"/>
      <c r="AT144" s="10" t="s">
        <v>858</v>
      </c>
      <c r="AU144" s="95" t="str">
        <f aca="false">U144</f>
        <v>0..1</v>
      </c>
      <c r="AV144" s="99"/>
      <c r="AW144" s="102"/>
      <c r="AX144" s="6"/>
      <c r="AY144" s="103" t="str">
        <f aca="false">Y144</f>
        <v>EXTENDED</v>
      </c>
      <c r="AZ144" s="180" t="str">
        <f aca="false">Z144</f>
        <v>EXTENDED</v>
      </c>
      <c r="BB144" s="49"/>
      <c r="BC144" s="53"/>
      <c r="BD144" s="53"/>
    </row>
    <row r="145" s="78" customFormat="true" ht="63.75" hidden="false" customHeight="false" outlineLevel="0" collapsed="false">
      <c r="A145" s="58" t="str">
        <f aca="false">IF(LEFT(E145,2)="BG","NO",IF(LEN(E145)-LEN(SUBSTITUTE(E145,"-",""))&gt;1,"NO",IF(E145="EXT","EXT","YES")))</f>
        <v>NO</v>
      </c>
      <c r="B145" s="58"/>
      <c r="C145" s="58"/>
      <c r="D145" s="206" t="s">
        <v>4998</v>
      </c>
      <c r="E145" s="154" t="s">
        <v>914</v>
      </c>
      <c r="F145" s="155" t="e">
        <f aca="false">#N/A</f>
        <v>#N/A</v>
      </c>
      <c r="G145" s="156" t="n">
        <f aca="false">LEN(R145)-LEN(SUBSTITUTE(R145,"/",""))-1</f>
        <v>3</v>
      </c>
      <c r="H145" s="156" t="s">
        <v>88</v>
      </c>
      <c r="I145" s="157" t="s">
        <v>4999</v>
      </c>
      <c r="J145" s="158"/>
      <c r="K145" s="159"/>
      <c r="L145" s="159"/>
      <c r="M145" s="159"/>
      <c r="N145" s="158"/>
      <c r="O145" s="160" t="s">
        <v>88</v>
      </c>
      <c r="P145" s="156" t="str">
        <f aca="false">O145</f>
        <v>1..1</v>
      </c>
      <c r="Q145" s="161" t="s">
        <v>5000</v>
      </c>
      <c r="R145" s="162" t="s">
        <v>916</v>
      </c>
      <c r="S145" s="156"/>
      <c r="T145" s="163"/>
      <c r="U145" s="156" t="s">
        <v>95</v>
      </c>
      <c r="V145" s="156"/>
      <c r="W145" s="164"/>
      <c r="X145" s="38"/>
      <c r="Y145" s="163" t="s">
        <v>26</v>
      </c>
      <c r="Z145" s="163" t="s">
        <v>26</v>
      </c>
      <c r="AA145" s="49"/>
      <c r="AB145" s="13" t="str">
        <f aca="false">IF(ISERROR(FIND("/",R145)),R145,LEFT(R145,FIND(CHAR(1),SUBSTITUTE(R145,"/",CHAR(1),LEN(R145)-LEN(SUBSTITUTE(R145,"/",""))))-1))</f>
        <v>/rsm:CrossIndustryInvoice/rsm:SupplyChainTradeTransaction/ram:IncludedSupplyChainTradeLineItem</v>
      </c>
      <c r="AC145" s="13" t="str">
        <f aca="false">IF(ISERROR(FIND("/",R145)),R145,MID(R145, FIND(CHAR(1),SUBSTITUTE(R145,"/",CHAR(1), LEN(R145)-LEN(SUBSTITUTE(R145,"/","")))), LEN(R145)))</f>
        <v>/ram:SpecifiedLineTradeDelivery</v>
      </c>
      <c r="AD145" s="14" t="n">
        <f aca="false">COUNTIFS(R$4:R145,AB145)</f>
        <v>1</v>
      </c>
      <c r="AE145" s="49"/>
      <c r="AF145" s="154" t="str">
        <f aca="false">E145</f>
        <v>BT-129-00</v>
      </c>
      <c r="AG145" s="156" t="n">
        <f aca="false">LEN(AR145)-LEN(SUBSTITUTE(AR145,"/",""))-1</f>
        <v>3</v>
      </c>
      <c r="AH145" s="156" t="str">
        <f aca="false">H145</f>
        <v>1..1</v>
      </c>
      <c r="AI145" s="157" t="s">
        <v>4999</v>
      </c>
      <c r="AJ145" s="158"/>
      <c r="AK145" s="159"/>
      <c r="AL145" s="159"/>
      <c r="AM145" s="159"/>
      <c r="AN145" s="158"/>
      <c r="AO145" s="156" t="str">
        <f aca="false">O145</f>
        <v>1..1</v>
      </c>
      <c r="AP145" s="156" t="str">
        <f aca="false">P145</f>
        <v>1..1</v>
      </c>
      <c r="AQ145" s="161" t="str">
        <f aca="false">Q145</f>
        <v>/rsm:CrossIndustryInvoice
/rsm:SupplyChainTradeTransaction
/ram:IncludedSupplyChainTradeLineItem
/ram:SpecifiedLineTradeDelivery</v>
      </c>
      <c r="AR145" s="162" t="str">
        <f aca="false">R145</f>
        <v>/rsm:CrossIndustryInvoice/rsm:SupplyChainTradeTransaction/ram:IncludedSupplyChainTradeLineItem/ram:SpecifiedLineTradeDelivery</v>
      </c>
      <c r="AS145" s="156"/>
      <c r="AT145" s="163"/>
      <c r="AU145" s="156" t="str">
        <f aca="false">U145</f>
        <v>0..1</v>
      </c>
      <c r="AV145" s="156"/>
      <c r="AW145" s="164"/>
      <c r="AX145" s="6"/>
      <c r="AY145" s="163" t="str">
        <f aca="false">Y145</f>
        <v>BASIC</v>
      </c>
      <c r="AZ145" s="197" t="str">
        <f aca="false">Z145</f>
        <v>BASIC</v>
      </c>
      <c r="BB145" s="49"/>
      <c r="BC145" s="53"/>
      <c r="BD145" s="53"/>
    </row>
    <row r="146" s="11" customFormat="true" ht="76.5" hidden="false" customHeight="false" outlineLevel="0" collapsed="false">
      <c r="A146" s="58" t="str">
        <f aca="false">IF(LEFT(E146,2)="BG","NO",IF(LEN(E146)-LEN(SUBSTITUTE(E146,"-",""))&gt;1,"NO",IF(E146="EXT","EXT","YES")))</f>
        <v>YES</v>
      </c>
      <c r="B146" s="58"/>
      <c r="C146" s="58"/>
      <c r="D146" s="206" t="s">
        <v>4998</v>
      </c>
      <c r="E146" s="166" t="s">
        <v>918</v>
      </c>
      <c r="F146" s="167" t="s">
        <v>918</v>
      </c>
      <c r="G146" s="99" t="n">
        <f aca="false">LEN(R146)-LEN(SUBSTITUTE(R146,"/",""))-1</f>
        <v>4</v>
      </c>
      <c r="H146" s="99" t="s">
        <v>88</v>
      </c>
      <c r="I146" s="97" t="s">
        <v>919</v>
      </c>
      <c r="J146" s="97" t="s">
        <v>920</v>
      </c>
      <c r="K146" s="98"/>
      <c r="L146" s="98" t="s">
        <v>5001</v>
      </c>
      <c r="M146" s="98" t="s">
        <v>922</v>
      </c>
      <c r="N146" s="97" t="s">
        <v>440</v>
      </c>
      <c r="O146" s="99" t="s">
        <v>88</v>
      </c>
      <c r="P146" s="100" t="str">
        <f aca="false">O146</f>
        <v>1..1</v>
      </c>
      <c r="Q146" s="54" t="s">
        <v>5002</v>
      </c>
      <c r="R146" s="109" t="s">
        <v>923</v>
      </c>
      <c r="S146" s="99" t="s">
        <v>442</v>
      </c>
      <c r="T146" s="10" t="s">
        <v>4639</v>
      </c>
      <c r="U146" s="99" t="s">
        <v>95</v>
      </c>
      <c r="V146" s="99" t="s">
        <v>177</v>
      </c>
      <c r="W146" s="102"/>
      <c r="X146" s="38"/>
      <c r="Y146" s="10" t="s">
        <v>26</v>
      </c>
      <c r="Z146" s="110" t="s">
        <v>26</v>
      </c>
      <c r="AA146" s="49"/>
      <c r="AB146" s="13" t="str">
        <f aca="false">IF(ISERROR(FIND("/",R146)),R146,LEFT(R146,FIND(CHAR(1),SUBSTITUTE(R146,"/",CHAR(1),LEN(R146)-LEN(SUBSTITUTE(R146,"/",""))))-1))</f>
        <v>/rsm:CrossIndustryInvoice/rsm:SupplyChainTradeTransaction/ram:IncludedSupplyChainTradeLineItem/ram:SpecifiedLineTradeDelivery</v>
      </c>
      <c r="AC146" s="13" t="str">
        <f aca="false">IF(ISERROR(FIND("/",R146)),R146,MID(R146, FIND(CHAR(1),SUBSTITUTE(R146,"/",CHAR(1), LEN(R146)-LEN(SUBSTITUTE(R146,"/","")))), LEN(R146)))</f>
        <v>/ram:BilledQuantity</v>
      </c>
      <c r="AD146" s="14" t="n">
        <f aca="false">COUNTIFS(R$4:R146,AB146)</f>
        <v>1</v>
      </c>
      <c r="AE146" s="49"/>
      <c r="AF146" s="166" t="str">
        <f aca="false">E146</f>
        <v>BT-129</v>
      </c>
      <c r="AG146" s="99" t="n">
        <f aca="false">LEN(AR146)-LEN(SUBSTITUTE(AR146,"/",""))-1</f>
        <v>4</v>
      </c>
      <c r="AH146" s="99" t="str">
        <f aca="false">H146</f>
        <v>1..1</v>
      </c>
      <c r="AI146" s="97" t="s">
        <v>924</v>
      </c>
      <c r="AJ146" s="97" t="s">
        <v>925</v>
      </c>
      <c r="AK146" s="98"/>
      <c r="AL146" s="98" t="s">
        <v>5003</v>
      </c>
      <c r="AM146" s="98" t="s">
        <v>927</v>
      </c>
      <c r="AN146" s="97" t="s">
        <v>4900</v>
      </c>
      <c r="AO146" s="100" t="str">
        <f aca="false">O146</f>
        <v>1..1</v>
      </c>
      <c r="AP146" s="100" t="str">
        <f aca="false">P146</f>
        <v>1..1</v>
      </c>
      <c r="AQ146" s="54" t="str">
        <f aca="false">Q146</f>
        <v>/rsm:CrossIndustryInvoice
/rsm:SupplyChainTradeTransaction
/ram:IncludedSupplyChainTradeLineItem
/ram:SpecifiedLineTradeDelivery
/ram:BilledQuantity</v>
      </c>
      <c r="AR146" s="109" t="str">
        <f aca="false">R146</f>
        <v>/rsm:CrossIndustryInvoice/rsm:SupplyChainTradeTransaction/ram:IncludedSupplyChainTradeLineItem/ram:SpecifiedLineTradeDelivery/ram:BilledQuantity</v>
      </c>
      <c r="AS146" s="99" t="s">
        <v>442</v>
      </c>
      <c r="AT146" s="10" t="s">
        <v>4639</v>
      </c>
      <c r="AU146" s="99" t="str">
        <f aca="false">U146</f>
        <v>0..1</v>
      </c>
      <c r="AV146" s="99" t="s">
        <v>177</v>
      </c>
      <c r="AW146" s="102"/>
      <c r="AX146" s="6"/>
      <c r="AY146" s="10" t="str">
        <f aca="false">Y146</f>
        <v>BASIC</v>
      </c>
      <c r="AZ146" s="10" t="str">
        <f aca="false">Z146</f>
        <v>BASIC</v>
      </c>
      <c r="BB146" s="49"/>
      <c r="BC146" s="53"/>
      <c r="BD146" s="53"/>
    </row>
    <row r="147" s="11" customFormat="true" ht="140.25" hidden="false" customHeight="false" outlineLevel="0" collapsed="false">
      <c r="A147" s="58" t="str">
        <f aca="false">IF(LEFT(E147,2)="BG","NO",IF(LEN(E147)-LEN(SUBSTITUTE(E147,"-",""))&gt;1,"NO",IF(E147="EXT","EXT","YES")))</f>
        <v>YES</v>
      </c>
      <c r="B147" s="58"/>
      <c r="C147" s="58"/>
      <c r="D147" s="206" t="s">
        <v>4998</v>
      </c>
      <c r="E147" s="166" t="s">
        <v>928</v>
      </c>
      <c r="F147" s="167" t="s">
        <v>928</v>
      </c>
      <c r="G147" s="99" t="n">
        <f aca="false">LEN(R147)-LEN(SUBSTITUTE(R147,"/",""))-1</f>
        <v>5</v>
      </c>
      <c r="H147" s="99" t="s">
        <v>88</v>
      </c>
      <c r="I147" s="97" t="s">
        <v>5004</v>
      </c>
      <c r="J147" s="97" t="s">
        <v>930</v>
      </c>
      <c r="K147" s="98" t="s">
        <v>931</v>
      </c>
      <c r="L147" s="98" t="s">
        <v>4901</v>
      </c>
      <c r="M147" s="98" t="s">
        <v>932</v>
      </c>
      <c r="N147" s="97" t="s">
        <v>174</v>
      </c>
      <c r="O147" s="99" t="s">
        <v>88</v>
      </c>
      <c r="P147" s="100" t="str">
        <f aca="false">O147</f>
        <v>1..1</v>
      </c>
      <c r="Q147" s="54" t="s">
        <v>5005</v>
      </c>
      <c r="R147" s="109" t="s">
        <v>933</v>
      </c>
      <c r="S147" s="99" t="s">
        <v>176</v>
      </c>
      <c r="T147" s="10" t="s">
        <v>858</v>
      </c>
      <c r="U147" s="99" t="s">
        <v>95</v>
      </c>
      <c r="V147" s="99" t="s">
        <v>177</v>
      </c>
      <c r="W147" s="102"/>
      <c r="X147" s="38"/>
      <c r="Y147" s="10" t="s">
        <v>26</v>
      </c>
      <c r="Z147" s="110" t="s">
        <v>26</v>
      </c>
      <c r="AA147" s="49"/>
      <c r="AB147" s="13" t="str">
        <f aca="false">IF(ISERROR(FIND("/",R147)),R147,LEFT(R147,FIND(CHAR(1),SUBSTITUTE(R147,"/",CHAR(1),LEN(R147)-LEN(SUBSTITUTE(R147,"/",""))))-1))</f>
        <v>/rsm:CrossIndustryInvoice/rsm:SupplyChainTradeTransaction/ram:IncludedSupplyChainTradeLineItem/ram:SpecifiedLineTradeDelivery/ram:BilledQuantity</v>
      </c>
      <c r="AC147" s="13" t="str">
        <f aca="false">IF(ISERROR(FIND("/",R147)),R147,MID(R147, FIND(CHAR(1),SUBSTITUTE(R147,"/",CHAR(1), LEN(R147)-LEN(SUBSTITUTE(R147,"/","")))), LEN(R147)))</f>
        <v>/@unitCode</v>
      </c>
      <c r="AD147" s="14" t="n">
        <f aca="false">COUNTIFS(R$4:R147,AB147)</f>
        <v>1</v>
      </c>
      <c r="AE147" s="49"/>
      <c r="AF147" s="166" t="str">
        <f aca="false">E147</f>
        <v>BT-130</v>
      </c>
      <c r="AG147" s="99" t="n">
        <f aca="false">LEN(AR147)-LEN(SUBSTITUTE(AR147,"/",""))-1</f>
        <v>5</v>
      </c>
      <c r="AH147" s="99" t="str">
        <f aca="false">H147</f>
        <v>1..1</v>
      </c>
      <c r="AI147" s="97" t="s">
        <v>934</v>
      </c>
      <c r="AJ147" s="97" t="s">
        <v>935</v>
      </c>
      <c r="AK147" s="98" t="s">
        <v>936</v>
      </c>
      <c r="AL147" s="98" t="s">
        <v>745</v>
      </c>
      <c r="AM147" s="98" t="s">
        <v>937</v>
      </c>
      <c r="AN147" s="97" t="s">
        <v>174</v>
      </c>
      <c r="AO147" s="100" t="str">
        <f aca="false">O147</f>
        <v>1..1</v>
      </c>
      <c r="AP147" s="100" t="str">
        <f aca="false">P147</f>
        <v>1..1</v>
      </c>
      <c r="AQ147" s="54" t="str">
        <f aca="false">Q147</f>
        <v>/rsm:CrossIndustryInvoice
/rsm:SupplyChainTradeTransaction
/ram:IncludedSupplyChainTradeLineItem
/ram:SpecifiedLineTradeDelivery
/ram:BilledQuantity
/@unitCode</v>
      </c>
      <c r="AR147" s="109" t="str">
        <f aca="false">R147</f>
        <v>/rsm:CrossIndustryInvoice/rsm:SupplyChainTradeTransaction/ram:IncludedSupplyChainTradeLineItem/ram:SpecifiedLineTradeDelivery/ram:BilledQuantity/@unitCode</v>
      </c>
      <c r="AS147" s="99" t="s">
        <v>176</v>
      </c>
      <c r="AT147" s="10" t="s">
        <v>858</v>
      </c>
      <c r="AU147" s="99" t="str">
        <f aca="false">U147</f>
        <v>0..1</v>
      </c>
      <c r="AV147" s="99" t="s">
        <v>177</v>
      </c>
      <c r="AW147" s="102"/>
      <c r="AX147" s="6"/>
      <c r="AY147" s="10" t="str">
        <f aca="false">Y147</f>
        <v>BASIC</v>
      </c>
      <c r="AZ147" s="10" t="str">
        <f aca="false">Z147</f>
        <v>BASIC</v>
      </c>
      <c r="BB147" s="49"/>
      <c r="BC147" s="53"/>
      <c r="BD147" s="53"/>
    </row>
    <row r="148" s="11" customFormat="true" ht="76.5" hidden="false" customHeight="false" outlineLevel="0" collapsed="false">
      <c r="A148" s="58" t="str">
        <f aca="false">IF(LEFT(E148,2)="BG","NO",IF(LEN(E148)-LEN(SUBSTITUTE(E148,"-",""))&gt;1,"NO",IF(E148="EXT","EXT","YES")))</f>
        <v>EXT</v>
      </c>
      <c r="B148" s="58"/>
      <c r="C148" s="58"/>
      <c r="D148" s="207" t="s">
        <v>4998</v>
      </c>
      <c r="E148" s="93" t="s">
        <v>4631</v>
      </c>
      <c r="F148" s="94" t="e">
        <f aca="false">#N/A</f>
        <v>#N/A</v>
      </c>
      <c r="G148" s="95" t="n">
        <f aca="false">LEN(R148)-LEN(SUBSTITUTE(R148,"/",""))-1</f>
        <v>4</v>
      </c>
      <c r="H148" s="95" t="s">
        <v>95</v>
      </c>
      <c r="I148" s="97" t="s">
        <v>5006</v>
      </c>
      <c r="J148" s="97" t="s">
        <v>5007</v>
      </c>
      <c r="K148" s="98"/>
      <c r="L148" s="98"/>
      <c r="M148" s="98"/>
      <c r="N148" s="97"/>
      <c r="O148" s="99" t="s">
        <v>95</v>
      </c>
      <c r="P148" s="100" t="str">
        <f aca="false">O148</f>
        <v>0..1</v>
      </c>
      <c r="Q148" s="9" t="s">
        <v>5008</v>
      </c>
      <c r="R148" s="101" t="s">
        <v>940</v>
      </c>
      <c r="S148" s="99" t="s">
        <v>442</v>
      </c>
      <c r="T148" s="10" t="s">
        <v>4639</v>
      </c>
      <c r="U148" s="95" t="s">
        <v>95</v>
      </c>
      <c r="V148" s="99"/>
      <c r="W148" s="102"/>
      <c r="X148" s="38"/>
      <c r="Y148" s="103" t="s">
        <v>30</v>
      </c>
      <c r="Z148" s="103" t="s">
        <v>30</v>
      </c>
      <c r="AA148" s="49"/>
      <c r="AB148" s="13" t="str">
        <f aca="false">IF(ISERROR(FIND("/",R148)),R148,LEFT(R148,FIND(CHAR(1),SUBSTITUTE(R148,"/",CHAR(1),LEN(R148)-LEN(SUBSTITUTE(R148,"/",""))))-1))</f>
        <v>/rsm:CrossIndustryInvoice/rsm:SupplyChainTradeTransaction/ram:IncludedSupplyChainTradeLineItem/ram:SpecifiedLineTradeDelivery</v>
      </c>
      <c r="AC148" s="13" t="str">
        <f aca="false">IF(ISERROR(FIND("/",R148)),R148,MID(R148, FIND(CHAR(1),SUBSTITUTE(R148,"/",CHAR(1), LEN(R148)-LEN(SUBSTITUTE(R148,"/","")))), LEN(R148)))</f>
        <v>/ram:ChargeFreeQuantity</v>
      </c>
      <c r="AD148" s="14" t="n">
        <f aca="false">COUNTIFS(R$4:R148,AB148)</f>
        <v>1</v>
      </c>
      <c r="AE148" s="49"/>
      <c r="AF148" s="93" t="str">
        <f aca="false">E148</f>
        <v>EXT</v>
      </c>
      <c r="AG148" s="95" t="n">
        <f aca="false">LEN(AR148)-LEN(SUBSTITUTE(AR148,"/",""))-1</f>
        <v>4</v>
      </c>
      <c r="AH148" s="95" t="str">
        <f aca="false">H148</f>
        <v>0..1</v>
      </c>
      <c r="AI148" s="97" t="s">
        <v>941</v>
      </c>
      <c r="AJ148" s="97"/>
      <c r="AK148" s="98"/>
      <c r="AL148" s="98"/>
      <c r="AM148" s="98"/>
      <c r="AN148" s="97"/>
      <c r="AO148" s="100" t="str">
        <f aca="false">O148</f>
        <v>0..1</v>
      </c>
      <c r="AP148" s="100" t="str">
        <f aca="false">P148</f>
        <v>0..1</v>
      </c>
      <c r="AQ148" s="9" t="str">
        <f aca="false">Q148</f>
        <v>/rsm:CrossIndustryInvoice
/rsm:SupplyChainTradeTransaction
/ram:IncludedSupplyChainTradeLineItem
/ram:SpecifiedLineTradeDelivery
/ram:ChargeFreeQuantity</v>
      </c>
      <c r="AR148" s="101" t="str">
        <f aca="false">R148</f>
        <v>/rsm:CrossIndustryInvoice/rsm:SupplyChainTradeTransaction/ram:IncludedSupplyChainTradeLineItem/ram:SpecifiedLineTradeDelivery/ram:ChargeFreeQuantity</v>
      </c>
      <c r="AS148" s="99" t="s">
        <v>442</v>
      </c>
      <c r="AT148" s="10" t="s">
        <v>4639</v>
      </c>
      <c r="AU148" s="95" t="str">
        <f aca="false">U148</f>
        <v>0..1</v>
      </c>
      <c r="AV148" s="99"/>
      <c r="AW148" s="102"/>
      <c r="AX148" s="6"/>
      <c r="AY148" s="103" t="str">
        <f aca="false">Y148</f>
        <v>EXTENDED</v>
      </c>
      <c r="AZ148" s="180" t="str">
        <f aca="false">Z148</f>
        <v>EXTENDED</v>
      </c>
      <c r="BB148" s="49"/>
      <c r="BC148" s="53"/>
      <c r="BD148" s="53"/>
    </row>
    <row r="149" s="11" customFormat="true" ht="89.25" hidden="false" customHeight="false" outlineLevel="0" collapsed="false">
      <c r="A149" s="58" t="str">
        <f aca="false">IF(LEFT(E149,2)="BG","NO",IF(LEN(E149)-LEN(SUBSTITUTE(E149,"-",""))&gt;1,"NO",IF(E149="EXT","EXT","YES")))</f>
        <v>EXT</v>
      </c>
      <c r="B149" s="58"/>
      <c r="C149" s="58"/>
      <c r="D149" s="207" t="s">
        <v>4998</v>
      </c>
      <c r="E149" s="93" t="s">
        <v>4631</v>
      </c>
      <c r="F149" s="94" t="e">
        <f aca="false">#N/A</f>
        <v>#N/A</v>
      </c>
      <c r="G149" s="95" t="n">
        <f aca="false">LEN(R149)-LEN(SUBSTITUTE(R149,"/",""))-1</f>
        <v>5</v>
      </c>
      <c r="H149" s="95" t="s">
        <v>88</v>
      </c>
      <c r="I149" s="97" t="s">
        <v>4817</v>
      </c>
      <c r="J149" s="97"/>
      <c r="K149" s="98"/>
      <c r="L149" s="98"/>
      <c r="M149" s="98"/>
      <c r="N149" s="97"/>
      <c r="O149" s="99" t="s">
        <v>95</v>
      </c>
      <c r="P149" s="100" t="str">
        <f aca="false">O149</f>
        <v>0..1</v>
      </c>
      <c r="Q149" s="9" t="s">
        <v>5009</v>
      </c>
      <c r="R149" s="101" t="s">
        <v>943</v>
      </c>
      <c r="S149" s="99"/>
      <c r="T149" s="10" t="s">
        <v>858</v>
      </c>
      <c r="U149" s="95" t="s">
        <v>95</v>
      </c>
      <c r="V149" s="99"/>
      <c r="W149" s="102"/>
      <c r="X149" s="38"/>
      <c r="Y149" s="103" t="s">
        <v>30</v>
      </c>
      <c r="Z149" s="103" t="s">
        <v>30</v>
      </c>
      <c r="AA149" s="49"/>
      <c r="AB149" s="13" t="str">
        <f aca="false">IF(ISERROR(FIND("/",R149)),R149,LEFT(R149,FIND(CHAR(1),SUBSTITUTE(R149,"/",CHAR(1),LEN(R149)-LEN(SUBSTITUTE(R149,"/",""))))-1))</f>
        <v>/rsm:CrossIndustryInvoice/rsm:SupplyChainTradeTransaction/ram:IncludedSupplyChainTradeLineItem/ram:SpecifiedLineTradeDelivery/ram:ChargeFreeQuantity</v>
      </c>
      <c r="AC149" s="13" t="str">
        <f aca="false">IF(ISERROR(FIND("/",R149)),R149,MID(R149, FIND(CHAR(1),SUBSTITUTE(R149,"/",CHAR(1), LEN(R149)-LEN(SUBSTITUTE(R149,"/","")))), LEN(R149)))</f>
        <v>/@unitCode</v>
      </c>
      <c r="AD149" s="14" t="n">
        <f aca="false">COUNTIFS(R$4:R149,AB149)</f>
        <v>1</v>
      </c>
      <c r="AE149" s="49"/>
      <c r="AF149" s="93" t="str">
        <f aca="false">E149</f>
        <v>EXT</v>
      </c>
      <c r="AG149" s="95" t="n">
        <f aca="false">LEN(AR149)-LEN(SUBSTITUTE(AR149,"/",""))-1</f>
        <v>5</v>
      </c>
      <c r="AH149" s="95" t="str">
        <f aca="false">H149</f>
        <v>1..1</v>
      </c>
      <c r="AI149" s="97" t="s">
        <v>447</v>
      </c>
      <c r="AJ149" s="97"/>
      <c r="AK149" s="98"/>
      <c r="AL149" s="98"/>
      <c r="AM149" s="98"/>
      <c r="AN149" s="97"/>
      <c r="AO149" s="100" t="str">
        <f aca="false">O149</f>
        <v>0..1</v>
      </c>
      <c r="AP149" s="100" t="str">
        <f aca="false">P149</f>
        <v>0..1</v>
      </c>
      <c r="AQ149" s="9" t="str">
        <f aca="false">Q149</f>
        <v>/rsm:CrossIndustryInvoice
/rsm:SupplyChainTradeTransaction
/ram:IncludedSupplyChainTradeLineItem
/ram:SpecifiedLineTradeDelivery
/ram:ChargeFreeQuantity
/@unitCode</v>
      </c>
      <c r="AR149" s="101" t="str">
        <f aca="false">R149</f>
        <v>/rsm:CrossIndustryInvoice/rsm:SupplyChainTradeTransaction/ram:IncludedSupplyChainTradeLineItem/ram:SpecifiedLineTradeDelivery/ram:ChargeFreeQuantity/@unitCode</v>
      </c>
      <c r="AS149" s="99"/>
      <c r="AT149" s="10" t="s">
        <v>858</v>
      </c>
      <c r="AU149" s="95" t="str">
        <f aca="false">U149</f>
        <v>0..1</v>
      </c>
      <c r="AV149" s="99"/>
      <c r="AW149" s="102"/>
      <c r="AX149" s="6"/>
      <c r="AY149" s="103" t="str">
        <f aca="false">Y149</f>
        <v>EXTENDED</v>
      </c>
      <c r="AZ149" s="180" t="str">
        <f aca="false">Z149</f>
        <v>EXTENDED</v>
      </c>
      <c r="BB149" s="49"/>
      <c r="BC149" s="53"/>
      <c r="BD149" s="53"/>
    </row>
    <row r="150" s="11" customFormat="true" ht="76.5" hidden="false" customHeight="false" outlineLevel="0" collapsed="false">
      <c r="A150" s="58" t="str">
        <f aca="false">IF(LEFT(E150,2)="BG","NO",IF(LEN(E150)-LEN(SUBSTITUTE(E150,"-",""))&gt;1,"NO",IF(E150="EXT","EXT","YES")))</f>
        <v>EXT</v>
      </c>
      <c r="B150" s="58"/>
      <c r="C150" s="58"/>
      <c r="D150" s="207" t="s">
        <v>4998</v>
      </c>
      <c r="E150" s="93" t="s">
        <v>4631</v>
      </c>
      <c r="F150" s="94" t="e">
        <f aca="false">#N/A</f>
        <v>#N/A</v>
      </c>
      <c r="G150" s="95" t="n">
        <f aca="false">LEN(R150)-LEN(SUBSTITUTE(R150,"/",""))-1</f>
        <v>4</v>
      </c>
      <c r="H150" s="95" t="s">
        <v>95</v>
      </c>
      <c r="I150" s="97" t="s">
        <v>5010</v>
      </c>
      <c r="J150" s="97" t="s">
        <v>5011</v>
      </c>
      <c r="K150" s="98"/>
      <c r="L150" s="98"/>
      <c r="M150" s="98"/>
      <c r="N150" s="97"/>
      <c r="O150" s="99" t="s">
        <v>95</v>
      </c>
      <c r="P150" s="100" t="str">
        <f aca="false">O150</f>
        <v>0..1</v>
      </c>
      <c r="Q150" s="9" t="s">
        <v>5012</v>
      </c>
      <c r="R150" s="101" t="s">
        <v>946</v>
      </c>
      <c r="S150" s="99" t="s">
        <v>442</v>
      </c>
      <c r="T150" s="10" t="s">
        <v>4639</v>
      </c>
      <c r="U150" s="95" t="s">
        <v>95</v>
      </c>
      <c r="V150" s="99"/>
      <c r="W150" s="102"/>
      <c r="X150" s="38"/>
      <c r="Y150" s="103" t="s">
        <v>30</v>
      </c>
      <c r="Z150" s="103" t="s">
        <v>30</v>
      </c>
      <c r="AA150" s="49"/>
      <c r="AB150" s="13" t="str">
        <f aca="false">IF(ISERROR(FIND("/",R150)),R150,LEFT(R150,FIND(CHAR(1),SUBSTITUTE(R150,"/",CHAR(1),LEN(R150)-LEN(SUBSTITUTE(R150,"/",""))))-1))</f>
        <v>/rsm:CrossIndustryInvoice/rsm:SupplyChainTradeTransaction/ram:IncludedSupplyChainTradeLineItem/ram:SpecifiedLineTradeDelivery</v>
      </c>
      <c r="AC150" s="13" t="str">
        <f aca="false">IF(ISERROR(FIND("/",R150)),R150,MID(R150, FIND(CHAR(1),SUBSTITUTE(R150,"/",CHAR(1), LEN(R150)-LEN(SUBSTITUTE(R150,"/","")))), LEN(R150)))</f>
        <v>/ram:PackageQuantity</v>
      </c>
      <c r="AD150" s="14" t="n">
        <f aca="false">COUNTIFS(R$4:R150,AB150)</f>
        <v>1</v>
      </c>
      <c r="AE150" s="49"/>
      <c r="AF150" s="93" t="str">
        <f aca="false">E150</f>
        <v>EXT</v>
      </c>
      <c r="AG150" s="95" t="n">
        <f aca="false">LEN(AR150)-LEN(SUBSTITUTE(AR150,"/",""))-1</f>
        <v>4</v>
      </c>
      <c r="AH150" s="95" t="str">
        <f aca="false">H150</f>
        <v>0..1</v>
      </c>
      <c r="AI150" s="97" t="s">
        <v>947</v>
      </c>
      <c r="AJ150" s="97"/>
      <c r="AK150" s="98"/>
      <c r="AL150" s="98"/>
      <c r="AM150" s="98"/>
      <c r="AN150" s="97"/>
      <c r="AO150" s="100" t="str">
        <f aca="false">O150</f>
        <v>0..1</v>
      </c>
      <c r="AP150" s="100" t="str">
        <f aca="false">P150</f>
        <v>0..1</v>
      </c>
      <c r="AQ150" s="9" t="str">
        <f aca="false">Q150</f>
        <v>/rsm:CrossIndustryInvoice
/rsm:SupplyChainTradeTransaction
/ram:IncludedSupplyChainTradeLineItem
/ram:SpecifiedLineTradeDelivery
/ram:PackageQuantity</v>
      </c>
      <c r="AR150" s="101" t="str">
        <f aca="false">R150</f>
        <v>/rsm:CrossIndustryInvoice/rsm:SupplyChainTradeTransaction/ram:IncludedSupplyChainTradeLineItem/ram:SpecifiedLineTradeDelivery/ram:PackageQuantity</v>
      </c>
      <c r="AS150" s="99" t="s">
        <v>442</v>
      </c>
      <c r="AT150" s="10" t="s">
        <v>4639</v>
      </c>
      <c r="AU150" s="95" t="str">
        <f aca="false">U150</f>
        <v>0..1</v>
      </c>
      <c r="AV150" s="99"/>
      <c r="AW150" s="102"/>
      <c r="AX150" s="6"/>
      <c r="AY150" s="103" t="str">
        <f aca="false">Y150</f>
        <v>EXTENDED</v>
      </c>
      <c r="AZ150" s="180" t="str">
        <f aca="false">Z150</f>
        <v>EXTENDED</v>
      </c>
      <c r="BB150" s="49"/>
      <c r="BC150" s="53"/>
      <c r="BD150" s="53"/>
    </row>
    <row r="151" s="11" customFormat="true" ht="89.25" hidden="false" customHeight="false" outlineLevel="0" collapsed="false">
      <c r="A151" s="58" t="str">
        <f aca="false">IF(LEFT(E151,2)="BG","NO",IF(LEN(E151)-LEN(SUBSTITUTE(E151,"-",""))&gt;1,"NO",IF(E151="EXT","EXT","YES")))</f>
        <v>EXT</v>
      </c>
      <c r="B151" s="58"/>
      <c r="C151" s="58"/>
      <c r="D151" s="207" t="s">
        <v>4998</v>
      </c>
      <c r="E151" s="93" t="s">
        <v>4631</v>
      </c>
      <c r="F151" s="94" t="e">
        <f aca="false">#N/A</f>
        <v>#N/A</v>
      </c>
      <c r="G151" s="95" t="n">
        <f aca="false">LEN(R151)-LEN(SUBSTITUTE(R151,"/",""))-1</f>
        <v>5</v>
      </c>
      <c r="H151" s="95" t="s">
        <v>88</v>
      </c>
      <c r="I151" s="97" t="s">
        <v>4817</v>
      </c>
      <c r="J151" s="97"/>
      <c r="K151" s="98"/>
      <c r="L151" s="98"/>
      <c r="M151" s="98"/>
      <c r="N151" s="97"/>
      <c r="O151" s="99" t="s">
        <v>95</v>
      </c>
      <c r="P151" s="100" t="str">
        <f aca="false">O151</f>
        <v>0..1</v>
      </c>
      <c r="Q151" s="9" t="s">
        <v>5013</v>
      </c>
      <c r="R151" s="101" t="s">
        <v>949</v>
      </c>
      <c r="S151" s="99"/>
      <c r="T151" s="10" t="s">
        <v>858</v>
      </c>
      <c r="U151" s="95" t="s">
        <v>95</v>
      </c>
      <c r="V151" s="99"/>
      <c r="W151" s="102"/>
      <c r="X151" s="38"/>
      <c r="Y151" s="103" t="s">
        <v>30</v>
      </c>
      <c r="Z151" s="103" t="s">
        <v>30</v>
      </c>
      <c r="AA151" s="49"/>
      <c r="AB151" s="13" t="str">
        <f aca="false">IF(ISERROR(FIND("/",R151)),R151,LEFT(R151,FIND(CHAR(1),SUBSTITUTE(R151,"/",CHAR(1),LEN(R151)-LEN(SUBSTITUTE(R151,"/",""))))-1))</f>
        <v>/rsm:CrossIndustryInvoice/rsm:SupplyChainTradeTransaction/ram:IncludedSupplyChainTradeLineItem/ram:SpecifiedLineTradeDelivery/ram:PackageQuantity</v>
      </c>
      <c r="AC151" s="13" t="str">
        <f aca="false">IF(ISERROR(FIND("/",R151)),R151,MID(R151, FIND(CHAR(1),SUBSTITUTE(R151,"/",CHAR(1), LEN(R151)-LEN(SUBSTITUTE(R151,"/","")))), LEN(R151)))</f>
        <v>/@unitCode</v>
      </c>
      <c r="AD151" s="14" t="n">
        <f aca="false">COUNTIFS(R$4:R151,AB151)</f>
        <v>1</v>
      </c>
      <c r="AE151" s="49"/>
      <c r="AF151" s="93" t="str">
        <f aca="false">E151</f>
        <v>EXT</v>
      </c>
      <c r="AG151" s="95" t="n">
        <f aca="false">LEN(AR151)-LEN(SUBSTITUTE(AR151,"/",""))-1</f>
        <v>5</v>
      </c>
      <c r="AH151" s="95" t="str">
        <f aca="false">H151</f>
        <v>1..1</v>
      </c>
      <c r="AI151" s="97" t="s">
        <v>447</v>
      </c>
      <c r="AJ151" s="97"/>
      <c r="AK151" s="98"/>
      <c r="AL151" s="98"/>
      <c r="AM151" s="98"/>
      <c r="AN151" s="97"/>
      <c r="AO151" s="100" t="str">
        <f aca="false">O151</f>
        <v>0..1</v>
      </c>
      <c r="AP151" s="100" t="str">
        <f aca="false">P151</f>
        <v>0..1</v>
      </c>
      <c r="AQ151" s="9" t="str">
        <f aca="false">Q151</f>
        <v>/rsm:CrossIndustryInvoice
/rsm:SupplyChainTradeTransaction
/ram:IncludedSupplyChainTradeLineItem
/ram:SpecifiedLineTradeDelivery
/ram:PackageQuantity
/@unitCode</v>
      </c>
      <c r="AR151" s="101" t="str">
        <f aca="false">R151</f>
        <v>/rsm:CrossIndustryInvoice/rsm:SupplyChainTradeTransaction/ram:IncludedSupplyChainTradeLineItem/ram:SpecifiedLineTradeDelivery/ram:PackageQuantity/@unitCode</v>
      </c>
      <c r="AS151" s="99"/>
      <c r="AT151" s="10" t="s">
        <v>858</v>
      </c>
      <c r="AU151" s="95" t="str">
        <f aca="false">U151</f>
        <v>0..1</v>
      </c>
      <c r="AV151" s="99"/>
      <c r="AW151" s="102"/>
      <c r="AX151" s="6"/>
      <c r="AY151" s="103" t="str">
        <f aca="false">Y151</f>
        <v>EXTENDED</v>
      </c>
      <c r="AZ151" s="180" t="str">
        <f aca="false">Z151</f>
        <v>EXTENDED</v>
      </c>
      <c r="BB151" s="49"/>
      <c r="BC151" s="53"/>
      <c r="BD151" s="53"/>
    </row>
    <row r="152" s="78" customFormat="true" ht="76.5" hidden="false" customHeight="false" outlineLevel="0" collapsed="false">
      <c r="A152" s="58" t="str">
        <f aca="false">IF(LEFT(E152,2)="BG","NO",IF(LEN(E152)-LEN(SUBSTITUTE(E152,"-",""))&gt;1,"NO",IF(E152="EXT","EXT","YES")))</f>
        <v>EXT</v>
      </c>
      <c r="B152" s="58"/>
      <c r="C152" s="58"/>
      <c r="D152" s="207" t="s">
        <v>4998</v>
      </c>
      <c r="E152" s="184" t="s">
        <v>4631</v>
      </c>
      <c r="F152" s="185" t="s">
        <v>951</v>
      </c>
      <c r="G152" s="186" t="n">
        <f aca="false">LEN(R152)-LEN(SUBSTITUTE(R152,"/",""))-1</f>
        <v>4</v>
      </c>
      <c r="H152" s="186" t="s">
        <v>95</v>
      </c>
      <c r="I152" s="173" t="s">
        <v>5014</v>
      </c>
      <c r="J152" s="173" t="s">
        <v>5015</v>
      </c>
      <c r="K152" s="173" t="s">
        <v>5016</v>
      </c>
      <c r="L152" s="174"/>
      <c r="M152" s="174"/>
      <c r="N152" s="173"/>
      <c r="O152" s="175" t="s">
        <v>95</v>
      </c>
      <c r="P152" s="175" t="str">
        <f aca="false">O152</f>
        <v>0..1</v>
      </c>
      <c r="Q152" s="187" t="s">
        <v>5017</v>
      </c>
      <c r="R152" s="188" t="s">
        <v>953</v>
      </c>
      <c r="S152" s="172"/>
      <c r="T152" s="178"/>
      <c r="U152" s="186" t="s">
        <v>95</v>
      </c>
      <c r="V152" s="172"/>
      <c r="W152" s="179"/>
      <c r="X152" s="38"/>
      <c r="Y152" s="189" t="s">
        <v>30</v>
      </c>
      <c r="Z152" s="189" t="s">
        <v>4635</v>
      </c>
      <c r="AA152" s="49"/>
      <c r="AB152" s="13" t="str">
        <f aca="false">IF(ISERROR(FIND("/",R152)),R152,LEFT(R152,FIND(CHAR(1),SUBSTITUTE(R152,"/",CHAR(1),LEN(R152)-LEN(SUBSTITUTE(R152,"/",""))))-1))</f>
        <v>/rsm:CrossIndustryInvoice/rsm:SupplyChainTradeTransaction/ram:IncludedSupplyChainTradeLineItem/ram:SpecifiedLineTradeDelivery</v>
      </c>
      <c r="AC152" s="13" t="str">
        <f aca="false">IF(ISERROR(FIND("/",R152)),R152,MID(R152, FIND(CHAR(1),SUBSTITUTE(R152,"/",CHAR(1), LEN(R152)-LEN(SUBSTITUTE(R152,"/","")))), LEN(R152)))</f>
        <v>/ram:ShipToTradeParty</v>
      </c>
      <c r="AD152" s="14" t="n">
        <f aca="false">COUNTIFS(R$4:R152,AB152)</f>
        <v>1</v>
      </c>
      <c r="AE152" s="49"/>
      <c r="AF152" s="184" t="str">
        <f aca="false">E152</f>
        <v>EXT</v>
      </c>
      <c r="AG152" s="186" t="n">
        <f aca="false">LEN(AR152)-LEN(SUBSTITUTE(AR152,"/",""))-1</f>
        <v>4</v>
      </c>
      <c r="AH152" s="186" t="str">
        <f aca="false">H152</f>
        <v>0..1</v>
      </c>
      <c r="AI152" s="173" t="s">
        <v>954</v>
      </c>
      <c r="AJ152" s="173"/>
      <c r="AK152" s="173"/>
      <c r="AL152" s="174"/>
      <c r="AM152" s="174"/>
      <c r="AN152" s="173"/>
      <c r="AO152" s="172" t="str">
        <f aca="false">O152</f>
        <v>0..1</v>
      </c>
      <c r="AP152" s="172" t="str">
        <f aca="false">P152</f>
        <v>0..1</v>
      </c>
      <c r="AQ152" s="187" t="str">
        <f aca="false">Q152</f>
        <v>/rsm:CrossIndustryInvoice
/rsm:SupplyChainTradeTransaction
/ram:IncludedSupplyChainTradeLineItem
/ram:SpecifiedLineTradeDelivery
/ram:ShipToTradeParty</v>
      </c>
      <c r="AR152" s="188" t="str">
        <f aca="false">R152</f>
        <v>/rsm:CrossIndustryInvoice/rsm:SupplyChainTradeTransaction/ram:IncludedSupplyChainTradeLineItem/ram:SpecifiedLineTradeDelivery/ram:ShipToTradeParty</v>
      </c>
      <c r="AS152" s="172"/>
      <c r="AT152" s="178"/>
      <c r="AU152" s="186" t="str">
        <f aca="false">U152</f>
        <v>0..1</v>
      </c>
      <c r="AV152" s="172"/>
      <c r="AW152" s="179"/>
      <c r="AX152" s="6"/>
      <c r="AY152" s="189" t="str">
        <f aca="false">Y152</f>
        <v>EXTENDED</v>
      </c>
      <c r="AZ152" s="190" t="str">
        <f aca="false">Z152</f>
        <v>EXTENDED FR B2B</v>
      </c>
      <c r="BB152" s="49"/>
      <c r="BC152" s="53"/>
      <c r="BD152" s="53"/>
    </row>
    <row r="153" s="11" customFormat="true" ht="89.25" hidden="false" customHeight="false" outlineLevel="0" collapsed="false">
      <c r="A153" s="58" t="str">
        <f aca="false">IF(LEFT(E153,2)="BG","NO",IF(LEN(E153)-LEN(SUBSTITUTE(E153,"-",""))&gt;1,"NO",IF(E153="EXT","EXT","YES")))</f>
        <v>EXT</v>
      </c>
      <c r="B153" s="58"/>
      <c r="C153" s="58"/>
      <c r="D153" s="207" t="s">
        <v>4998</v>
      </c>
      <c r="E153" s="93" t="s">
        <v>4631</v>
      </c>
      <c r="F153" s="94" t="e">
        <f aca="false">#N/A</f>
        <v>#N/A</v>
      </c>
      <c r="G153" s="95" t="n">
        <f aca="false">LEN(R153)-LEN(SUBSTITUTE(R153,"/",""))-1</f>
        <v>5</v>
      </c>
      <c r="H153" s="95" t="s">
        <v>95</v>
      </c>
      <c r="I153" s="97" t="s">
        <v>5018</v>
      </c>
      <c r="J153" s="97"/>
      <c r="K153" s="98" t="s">
        <v>5019</v>
      </c>
      <c r="L153" s="98"/>
      <c r="M153" s="98"/>
      <c r="N153" s="97"/>
      <c r="O153" s="99" t="s">
        <v>95</v>
      </c>
      <c r="P153" s="100" t="str">
        <f aca="false">O153</f>
        <v>0..1</v>
      </c>
      <c r="Q153" s="9" t="s">
        <v>5020</v>
      </c>
      <c r="R153" s="101" t="s">
        <v>958</v>
      </c>
      <c r="S153" s="99" t="s">
        <v>139</v>
      </c>
      <c r="T153" s="10" t="s">
        <v>4639</v>
      </c>
      <c r="U153" s="95" t="s">
        <v>112</v>
      </c>
      <c r="V153" s="99"/>
      <c r="W153" s="102"/>
      <c r="X153" s="38"/>
      <c r="Y153" s="103" t="s">
        <v>30</v>
      </c>
      <c r="Z153" s="169" t="s">
        <v>4635</v>
      </c>
      <c r="AA153" s="49"/>
      <c r="AB153" s="13" t="str">
        <f aca="false">IF(ISERROR(FIND("/",R153)),R153,LEFT(R153,FIND(CHAR(1),SUBSTITUTE(R153,"/",CHAR(1),LEN(R153)-LEN(SUBSTITUTE(R153,"/",""))))-1))</f>
        <v>/rsm:CrossIndustryInvoice/rsm:SupplyChainTradeTransaction/ram:IncludedSupplyChainTradeLineItem/ram:SpecifiedLineTradeDelivery/ram:ShipToTradeParty</v>
      </c>
      <c r="AC153" s="13" t="str">
        <f aca="false">IF(ISERROR(FIND("/",R153)),R153,MID(R153, FIND(CHAR(1),SUBSTITUTE(R153,"/",CHAR(1), LEN(R153)-LEN(SUBSTITUTE(R153,"/","")))), LEN(R153)))</f>
        <v>/ram:ID</v>
      </c>
      <c r="AD153" s="14" t="n">
        <f aca="false">COUNTIFS(R$4:R153,AB153)</f>
        <v>1</v>
      </c>
      <c r="AE153" s="49"/>
      <c r="AF153" s="93" t="str">
        <f aca="false">E153</f>
        <v>EXT</v>
      </c>
      <c r="AG153" s="95" t="n">
        <f aca="false">LEN(AR153)-LEN(SUBSTITUTE(AR153,"/",""))-1</f>
        <v>5</v>
      </c>
      <c r="AH153" s="95" t="str">
        <f aca="false">H153</f>
        <v>0..1</v>
      </c>
      <c r="AI153" s="97" t="s">
        <v>959</v>
      </c>
      <c r="AJ153" s="97"/>
      <c r="AK153" s="98"/>
      <c r="AL153" s="98"/>
      <c r="AM153" s="98"/>
      <c r="AN153" s="97"/>
      <c r="AO153" s="100" t="str">
        <f aca="false">O153</f>
        <v>0..1</v>
      </c>
      <c r="AP153" s="100" t="str">
        <f aca="false">P153</f>
        <v>0..1</v>
      </c>
      <c r="AQ153" s="9" t="str">
        <f aca="false">Q153</f>
        <v>/rsm:CrossIndustryInvoice
/rsm:SupplyChainTradeTransaction
/ram:IncludedSupplyChainTradeLineItem
/ram:SpecifiedLineTradeDelivery
/ram:ShipToTradeParty
/ram:ID</v>
      </c>
      <c r="AR153" s="101" t="str">
        <f aca="false">R153</f>
        <v>/rsm:CrossIndustryInvoice/rsm:SupplyChainTradeTransaction/ram:IncludedSupplyChainTradeLineItem/ram:SpecifiedLineTradeDelivery/ram:ShipToTradeParty/ram:ID</v>
      </c>
      <c r="AS153" s="99" t="s">
        <v>139</v>
      </c>
      <c r="AT153" s="10" t="s">
        <v>4639</v>
      </c>
      <c r="AU153" s="95" t="str">
        <f aca="false">U153</f>
        <v>0..n</v>
      </c>
      <c r="AV153" s="99"/>
      <c r="AW153" s="102"/>
      <c r="AX153" s="6"/>
      <c r="AY153" s="103" t="str">
        <f aca="false">Y153</f>
        <v>EXTENDED</v>
      </c>
      <c r="AZ153" s="203" t="str">
        <f aca="false">Z153</f>
        <v>EXTENDED FR B2B</v>
      </c>
      <c r="BB153" s="49"/>
      <c r="BC153" s="53"/>
      <c r="BD153" s="53"/>
    </row>
    <row r="154" s="11" customFormat="true" ht="89.25" hidden="false" customHeight="false" outlineLevel="0" collapsed="false">
      <c r="A154" s="58" t="str">
        <f aca="false">IF(LEFT(E154,2)="BG","NO",IF(LEN(E154)-LEN(SUBSTITUTE(E154,"-",""))&gt;1,"NO",IF(E154="EXT","EXT","YES")))</f>
        <v>EXT</v>
      </c>
      <c r="B154" s="58"/>
      <c r="C154" s="58"/>
      <c r="D154" s="207" t="s">
        <v>4998</v>
      </c>
      <c r="E154" s="93" t="s">
        <v>4631</v>
      </c>
      <c r="F154" s="94" t="s">
        <v>962</v>
      </c>
      <c r="G154" s="95" t="n">
        <f aca="false">LEN(R154)-LEN(SUBSTITUTE(R154,"/",""))-1</f>
        <v>5</v>
      </c>
      <c r="H154" s="95" t="s">
        <v>112</v>
      </c>
      <c r="I154" s="97" t="s">
        <v>5021</v>
      </c>
      <c r="J154" s="97"/>
      <c r="K154" s="98" t="s">
        <v>5019</v>
      </c>
      <c r="L154" s="98"/>
      <c r="M154" s="98"/>
      <c r="N154" s="97"/>
      <c r="O154" s="99" t="s">
        <v>112</v>
      </c>
      <c r="P154" s="100" t="str">
        <f aca="false">O154</f>
        <v>0..n</v>
      </c>
      <c r="Q154" s="9" t="s">
        <v>5022</v>
      </c>
      <c r="R154" s="101" t="s">
        <v>965</v>
      </c>
      <c r="S154" s="99" t="s">
        <v>139</v>
      </c>
      <c r="T154" s="10" t="s">
        <v>4639</v>
      </c>
      <c r="U154" s="95" t="s">
        <v>112</v>
      </c>
      <c r="V154" s="99"/>
      <c r="W154" s="102"/>
      <c r="X154" s="38"/>
      <c r="Y154" s="103" t="s">
        <v>30</v>
      </c>
      <c r="Z154" s="169" t="s">
        <v>4635</v>
      </c>
      <c r="AA154" s="49"/>
      <c r="AB154" s="13" t="str">
        <f aca="false">IF(ISERROR(FIND("/",R154)),R154,LEFT(R154,FIND(CHAR(1),SUBSTITUTE(R154,"/",CHAR(1),LEN(R154)-LEN(SUBSTITUTE(R154,"/",""))))-1))</f>
        <v>/rsm:CrossIndustryInvoice/rsm:SupplyChainTradeTransaction/ram:IncludedSupplyChainTradeLineItem/ram:SpecifiedLineTradeDelivery/ram:ShipToTradeParty</v>
      </c>
      <c r="AC154" s="13" t="str">
        <f aca="false">IF(ISERROR(FIND("/",R154)),R154,MID(R154, FIND(CHAR(1),SUBSTITUTE(R154,"/",CHAR(1), LEN(R154)-LEN(SUBSTITUTE(R154,"/","")))), LEN(R154)))</f>
        <v>/ram:GlobalID</v>
      </c>
      <c r="AD154" s="14" t="n">
        <f aca="false">COUNTIFS(R$4:R154,AB154)</f>
        <v>1</v>
      </c>
      <c r="AE154" s="49"/>
      <c r="AF154" s="93" t="str">
        <f aca="false">E154</f>
        <v>EXT</v>
      </c>
      <c r="AG154" s="95" t="n">
        <f aca="false">LEN(AR154)-LEN(SUBSTITUTE(AR154,"/",""))-1</f>
        <v>5</v>
      </c>
      <c r="AH154" s="95" t="str">
        <f aca="false">H154</f>
        <v>0..n</v>
      </c>
      <c r="AI154" s="97" t="s">
        <v>966</v>
      </c>
      <c r="AJ154" s="97"/>
      <c r="AK154" s="98"/>
      <c r="AL154" s="98"/>
      <c r="AM154" s="98"/>
      <c r="AN154" s="97"/>
      <c r="AO154" s="100" t="str">
        <f aca="false">O154</f>
        <v>0..n</v>
      </c>
      <c r="AP154" s="100" t="str">
        <f aca="false">P154</f>
        <v>0..n</v>
      </c>
      <c r="AQ154" s="9" t="str">
        <f aca="false">Q154</f>
        <v>/rsm:CrossIndustryInvoice
/rsm:SupplyChainTradeTransaction
/ram:IncludedSupplyChainTradeLineItem
/ram:SpecifiedLineTradeDelivery
/ram:ShipToTradeParty
/ram:GlobalID</v>
      </c>
      <c r="AR154" s="101" t="str">
        <f aca="false">R154</f>
        <v>/rsm:CrossIndustryInvoice/rsm:SupplyChainTradeTransaction/ram:IncludedSupplyChainTradeLineItem/ram:SpecifiedLineTradeDelivery/ram:ShipToTradeParty/ram:GlobalID</v>
      </c>
      <c r="AS154" s="99" t="s">
        <v>139</v>
      </c>
      <c r="AT154" s="10" t="s">
        <v>4639</v>
      </c>
      <c r="AU154" s="95" t="str">
        <f aca="false">U154</f>
        <v>0..n</v>
      </c>
      <c r="AV154" s="99"/>
      <c r="AW154" s="102"/>
      <c r="AX154" s="6"/>
      <c r="AY154" s="103" t="str">
        <f aca="false">Y154</f>
        <v>EXTENDED</v>
      </c>
      <c r="AZ154" s="203" t="str">
        <f aca="false">Z154</f>
        <v>EXTENDED FR B2B</v>
      </c>
      <c r="BB154" s="49"/>
      <c r="BC154" s="53"/>
      <c r="BD154" s="53"/>
    </row>
    <row r="155" s="11" customFormat="true" ht="102" hidden="false" customHeight="false" outlineLevel="0" collapsed="false">
      <c r="A155" s="58" t="str">
        <f aca="false">IF(LEFT(E155,2)="BG","NO",IF(LEN(E155)-LEN(SUBSTITUTE(E155,"-",""))&gt;1,"NO",IF(E155="EXT","EXT","YES")))</f>
        <v>EXT</v>
      </c>
      <c r="B155" s="58"/>
      <c r="C155" s="58"/>
      <c r="D155" s="207" t="s">
        <v>4998</v>
      </c>
      <c r="E155" s="93" t="s">
        <v>4631</v>
      </c>
      <c r="F155" s="94" t="s">
        <v>970</v>
      </c>
      <c r="G155" s="95" t="n">
        <f aca="false">LEN(R155)-LEN(SUBSTITUTE(R155,"/",""))-1</f>
        <v>6</v>
      </c>
      <c r="H155" s="95" t="s">
        <v>88</v>
      </c>
      <c r="I155" s="97" t="s">
        <v>4801</v>
      </c>
      <c r="J155" s="97"/>
      <c r="K155" s="98" t="s">
        <v>4744</v>
      </c>
      <c r="L155" s="98"/>
      <c r="M155" s="98"/>
      <c r="N155" s="97"/>
      <c r="O155" s="99" t="s">
        <v>88</v>
      </c>
      <c r="P155" s="100" t="str">
        <f aca="false">O155</f>
        <v>1..1</v>
      </c>
      <c r="Q155" s="9" t="s">
        <v>5023</v>
      </c>
      <c r="R155" s="101" t="s">
        <v>972</v>
      </c>
      <c r="S155" s="99" t="s">
        <v>360</v>
      </c>
      <c r="T155" s="10" t="s">
        <v>858</v>
      </c>
      <c r="U155" s="95" t="s">
        <v>95</v>
      </c>
      <c r="V155" s="99"/>
      <c r="W155" s="102"/>
      <c r="X155" s="38"/>
      <c r="Y155" s="103" t="s">
        <v>30</v>
      </c>
      <c r="Z155" s="169" t="s">
        <v>4635</v>
      </c>
      <c r="AA155" s="49"/>
      <c r="AB155" s="13" t="str">
        <f aca="false">IF(ISERROR(FIND("/",R155)),R155,LEFT(R155,FIND(CHAR(1),SUBSTITUTE(R155,"/",CHAR(1),LEN(R155)-LEN(SUBSTITUTE(R155,"/",""))))-1))</f>
        <v>/rsm:CrossIndustryInvoice/rsm:SupplyChainTradeTransaction/ram:IncludedSupplyChainTradeLineItem/ram:SpecifiedLineTradeDelivery/ram:ShipToTradeParty/ram:GlobalID</v>
      </c>
      <c r="AC155" s="13" t="str">
        <f aca="false">IF(ISERROR(FIND("/",R155)),R155,MID(R155, FIND(CHAR(1),SUBSTITUTE(R155,"/",CHAR(1), LEN(R155)-LEN(SUBSTITUTE(R155,"/","")))), LEN(R155)))</f>
        <v>/@schemeID</v>
      </c>
      <c r="AD155" s="14" t="n">
        <f aca="false">COUNTIFS(R$4:R155,AB155)</f>
        <v>1</v>
      </c>
      <c r="AE155" s="49"/>
      <c r="AF155" s="93" t="str">
        <f aca="false">E155</f>
        <v>EXT</v>
      </c>
      <c r="AG155" s="95" t="n">
        <f aca="false">LEN(AR155)-LEN(SUBSTITUTE(AR155,"/",""))-1</f>
        <v>6</v>
      </c>
      <c r="AH155" s="95" t="str">
        <f aca="false">H155</f>
        <v>1..1</v>
      </c>
      <c r="AI155" s="97" t="s">
        <v>361</v>
      </c>
      <c r="AJ155" s="97"/>
      <c r="AK155" s="98"/>
      <c r="AL155" s="98"/>
      <c r="AM155" s="98"/>
      <c r="AN155" s="97"/>
      <c r="AO155" s="100" t="str">
        <f aca="false">O155</f>
        <v>1..1</v>
      </c>
      <c r="AP155" s="100" t="str">
        <f aca="false">P155</f>
        <v>1..1</v>
      </c>
      <c r="AQ155" s="9" t="str">
        <f aca="false">Q155</f>
        <v>/rsm:CrossIndustryInvoice
/rsm:SupplyChainTradeTransaction
/ram:IncludedSupplyChainTradeLineItem
/ram:SpecifiedLineTradeDelivery
/ram:ShipToTradeParty
/ram:GlobalID
/@schemeID</v>
      </c>
      <c r="AR155" s="101" t="str">
        <f aca="false">R155</f>
        <v>/rsm:CrossIndustryInvoice/rsm:SupplyChainTradeTransaction/ram:IncludedSupplyChainTradeLineItem/ram:SpecifiedLineTradeDelivery/ram:ShipToTradeParty/ram:GlobalID/@schemeID</v>
      </c>
      <c r="AS155" s="99" t="s">
        <v>360</v>
      </c>
      <c r="AT155" s="10" t="s">
        <v>858</v>
      </c>
      <c r="AU155" s="95" t="str">
        <f aca="false">U155</f>
        <v>0..1</v>
      </c>
      <c r="AV155" s="99"/>
      <c r="AW155" s="102"/>
      <c r="AX155" s="6"/>
      <c r="AY155" s="103" t="str">
        <f aca="false">Y155</f>
        <v>EXTENDED</v>
      </c>
      <c r="AZ155" s="203" t="str">
        <f aca="false">Z155</f>
        <v>EXTENDED FR B2B</v>
      </c>
      <c r="BB155" s="49"/>
      <c r="BC155" s="53"/>
      <c r="BD155" s="53"/>
    </row>
    <row r="156" s="78" customFormat="true" ht="89.25" hidden="false" customHeight="false" outlineLevel="0" collapsed="false">
      <c r="A156" s="58" t="str">
        <f aca="false">IF(LEFT(E156,2)="BG","NO",IF(LEN(E156)-LEN(SUBSTITUTE(E156,"-",""))&gt;1,"NO",IF(E156="EXT","EXT","YES")))</f>
        <v>EXT</v>
      </c>
      <c r="B156" s="58"/>
      <c r="C156" s="58"/>
      <c r="D156" s="207" t="s">
        <v>4998</v>
      </c>
      <c r="E156" s="93" t="s">
        <v>4631</v>
      </c>
      <c r="F156" s="94" t="s">
        <v>975</v>
      </c>
      <c r="G156" s="95" t="n">
        <f aca="false">LEN(R156)-LEN(SUBSTITUTE(R156,"/",""))-1</f>
        <v>5</v>
      </c>
      <c r="H156" s="95" t="s">
        <v>95</v>
      </c>
      <c r="I156" s="97" t="s">
        <v>5024</v>
      </c>
      <c r="J156" s="97"/>
      <c r="K156" s="98"/>
      <c r="L156" s="98"/>
      <c r="M156" s="98"/>
      <c r="N156" s="97"/>
      <c r="O156" s="99" t="s">
        <v>95</v>
      </c>
      <c r="P156" s="100" t="str">
        <f aca="false">O156</f>
        <v>0..1</v>
      </c>
      <c r="Q156" s="9" t="s">
        <v>5025</v>
      </c>
      <c r="R156" s="101" t="s">
        <v>977</v>
      </c>
      <c r="S156" s="99" t="s">
        <v>121</v>
      </c>
      <c r="T156" s="10" t="s">
        <v>4639</v>
      </c>
      <c r="U156" s="95" t="s">
        <v>95</v>
      </c>
      <c r="V156" s="99"/>
      <c r="W156" s="102"/>
      <c r="X156" s="38"/>
      <c r="Y156" s="103" t="s">
        <v>30</v>
      </c>
      <c r="Z156" s="169" t="s">
        <v>4635</v>
      </c>
      <c r="AA156" s="49"/>
      <c r="AB156" s="13" t="str">
        <f aca="false">IF(ISERROR(FIND("/",R156)),R156,LEFT(R156,FIND(CHAR(1),SUBSTITUTE(R156,"/",CHAR(1),LEN(R156)-LEN(SUBSTITUTE(R156,"/",""))))-1))</f>
        <v>/rsm:CrossIndustryInvoice/rsm:SupplyChainTradeTransaction/ram:IncludedSupplyChainTradeLineItem/ram:SpecifiedLineTradeDelivery/ram:ShipToTradeParty</v>
      </c>
      <c r="AC156" s="13" t="str">
        <f aca="false">IF(ISERROR(FIND("/",R156)),R156,MID(R156, FIND(CHAR(1),SUBSTITUTE(R156,"/",CHAR(1), LEN(R156)-LEN(SUBSTITUTE(R156,"/","")))), LEN(R156)))</f>
        <v>/ram:Name</v>
      </c>
      <c r="AD156" s="14" t="n">
        <f aca="false">COUNTIFS(R$4:R156,AB156)</f>
        <v>1</v>
      </c>
      <c r="AE156" s="49"/>
      <c r="AF156" s="93" t="str">
        <f aca="false">E156</f>
        <v>EXT</v>
      </c>
      <c r="AG156" s="95" t="n">
        <f aca="false">LEN(AR156)-LEN(SUBSTITUTE(AR156,"/",""))-1</f>
        <v>5</v>
      </c>
      <c r="AH156" s="95" t="str">
        <f aca="false">H156</f>
        <v>0..1</v>
      </c>
      <c r="AI156" s="97" t="s">
        <v>978</v>
      </c>
      <c r="AJ156" s="97"/>
      <c r="AK156" s="98"/>
      <c r="AL156" s="98"/>
      <c r="AM156" s="98"/>
      <c r="AN156" s="97"/>
      <c r="AO156" s="100" t="str">
        <f aca="false">O156</f>
        <v>0..1</v>
      </c>
      <c r="AP156" s="100" t="str">
        <f aca="false">P156</f>
        <v>0..1</v>
      </c>
      <c r="AQ156" s="9" t="str">
        <f aca="false">Q156</f>
        <v>/rsm:CrossIndustryInvoice
/rsm:SupplyChainTradeTransaction
/ram:IncludedSupplyChainTradeLineItem
/ram:SpecifiedLineTradeDelivery
/ram:ShipToTradeParty
/ram:Name</v>
      </c>
      <c r="AR156" s="101" t="str">
        <f aca="false">R156</f>
        <v>/rsm:CrossIndustryInvoice/rsm:SupplyChainTradeTransaction/ram:IncludedSupplyChainTradeLineItem/ram:SpecifiedLineTradeDelivery/ram:ShipToTradeParty/ram:Name</v>
      </c>
      <c r="AS156" s="99" t="s">
        <v>121</v>
      </c>
      <c r="AT156" s="10" t="s">
        <v>4639</v>
      </c>
      <c r="AU156" s="95" t="str">
        <f aca="false">U156</f>
        <v>0..1</v>
      </c>
      <c r="AV156" s="99"/>
      <c r="AW156" s="102"/>
      <c r="AX156" s="6"/>
      <c r="AY156" s="103" t="str">
        <f aca="false">Y156</f>
        <v>EXTENDED</v>
      </c>
      <c r="AZ156" s="203" t="str">
        <f aca="false">Z156</f>
        <v>EXTENDED FR B2B</v>
      </c>
      <c r="BB156" s="49"/>
      <c r="BC156" s="53"/>
      <c r="BD156" s="53"/>
    </row>
    <row r="157" s="11" customFormat="true" ht="89.25" hidden="false" customHeight="false" outlineLevel="0" collapsed="false">
      <c r="A157" s="58" t="str">
        <f aca="false">IF(LEFT(E157,2)="BG","NO",IF(LEN(E157)-LEN(SUBSTITUTE(E157,"-",""))&gt;1,"NO",IF(E157="EXT","EXT","YES")))</f>
        <v>EXT</v>
      </c>
      <c r="B157" s="58"/>
      <c r="C157" s="58"/>
      <c r="D157" s="207" t="s">
        <v>4998</v>
      </c>
      <c r="E157" s="208" t="s">
        <v>4631</v>
      </c>
      <c r="F157" s="209" t="e">
        <f aca="false">#N/A</f>
        <v>#N/A</v>
      </c>
      <c r="G157" s="210" t="n">
        <f aca="false">LEN(R157)-LEN(SUBSTITUTE(R157,"/",""))-1</f>
        <v>5</v>
      </c>
      <c r="H157" s="210" t="s">
        <v>95</v>
      </c>
      <c r="I157" s="211" t="s">
        <v>5026</v>
      </c>
      <c r="J157" s="211"/>
      <c r="K157" s="212"/>
      <c r="L157" s="212"/>
      <c r="M157" s="212"/>
      <c r="N157" s="211"/>
      <c r="O157" s="213" t="s">
        <v>95</v>
      </c>
      <c r="P157" s="214" t="str">
        <f aca="false">O157</f>
        <v>0..1</v>
      </c>
      <c r="Q157" s="215" t="s">
        <v>5027</v>
      </c>
      <c r="R157" s="216" t="s">
        <v>989</v>
      </c>
      <c r="S157" s="213"/>
      <c r="T157" s="217"/>
      <c r="U157" s="210" t="s">
        <v>95</v>
      </c>
      <c r="V157" s="213"/>
      <c r="W157" s="218"/>
      <c r="X157" s="38"/>
      <c r="Y157" s="219" t="s">
        <v>30</v>
      </c>
      <c r="Z157" s="219" t="s">
        <v>30</v>
      </c>
      <c r="AA157" s="49"/>
      <c r="AB157" s="13" t="str">
        <f aca="false">IF(ISERROR(FIND("/",R157)),R157,LEFT(R157,FIND(CHAR(1),SUBSTITUTE(R157,"/",CHAR(1),LEN(R157)-LEN(SUBSTITUTE(R157,"/",""))))-1))</f>
        <v>/rsm:CrossIndustryInvoice/rsm:SupplyChainTradeTransaction/ram:IncludedSupplyChainTradeLineItem/ram:SpecifiedLineTradeDelivery/ram:ShipToTradeParty</v>
      </c>
      <c r="AC157" s="13" t="str">
        <f aca="false">IF(ISERROR(FIND("/",R157)),R157,MID(R157, FIND(CHAR(1),SUBSTITUTE(R157,"/",CHAR(1), LEN(R157)-LEN(SUBSTITUTE(R157,"/","")))), LEN(R157)))</f>
        <v>/ram:SpecifiedLegalOrganization</v>
      </c>
      <c r="AD157" s="14" t="n">
        <f aca="false">COUNTIFS(R$4:R157,AB157)</f>
        <v>1</v>
      </c>
      <c r="AE157" s="49"/>
      <c r="AF157" s="208" t="str">
        <f aca="false">E157</f>
        <v>EXT</v>
      </c>
      <c r="AG157" s="210" t="n">
        <f aca="false">LEN(AR157)-LEN(SUBSTITUTE(AR157,"/",""))-1</f>
        <v>5</v>
      </c>
      <c r="AH157" s="210" t="str">
        <f aca="false">H157</f>
        <v>0..1</v>
      </c>
      <c r="AI157" s="211" t="s">
        <v>5028</v>
      </c>
      <c r="AJ157" s="211"/>
      <c r="AK157" s="212"/>
      <c r="AL157" s="212"/>
      <c r="AM157" s="212"/>
      <c r="AN157" s="211"/>
      <c r="AO157" s="214" t="str">
        <f aca="false">O157</f>
        <v>0..1</v>
      </c>
      <c r="AP157" s="214" t="str">
        <f aca="false">P157</f>
        <v>0..1</v>
      </c>
      <c r="AQ157" s="215" t="str">
        <f aca="false">Q157</f>
        <v>/rsm:CrossIndustryInvoice
/rsm:SupplyChainTradeTransaction
/ram:IncludedSupplyChainTradeLineItem
/ram:SpecifiedLineTradeDelivery
/ram:ShipToTradeParty
/ram:SpecifiedLegalOrganization</v>
      </c>
      <c r="AR157" s="216" t="str">
        <f aca="false">R157</f>
        <v>/rsm:CrossIndustryInvoice/rsm:SupplyChainTradeTransaction/ram:IncludedSupplyChainTradeLineItem/ram:SpecifiedLineTradeDelivery/ram:ShipToTradeParty/ram:SpecifiedLegalOrganization</v>
      </c>
      <c r="AS157" s="213"/>
      <c r="AT157" s="217"/>
      <c r="AU157" s="210" t="str">
        <f aca="false">U157</f>
        <v>0..1</v>
      </c>
      <c r="AV157" s="213"/>
      <c r="AW157" s="218"/>
      <c r="AX157" s="6"/>
      <c r="AY157" s="219" t="str">
        <f aca="false">Y157</f>
        <v>EXTENDED</v>
      </c>
      <c r="AZ157" s="220" t="str">
        <f aca="false">Z157</f>
        <v>EXTENDED</v>
      </c>
      <c r="BB157" s="49"/>
      <c r="BC157" s="53"/>
      <c r="BD157" s="53"/>
    </row>
    <row r="158" s="11" customFormat="true" ht="114" hidden="false" customHeight="false" outlineLevel="0" collapsed="false">
      <c r="A158" s="58" t="str">
        <f aca="false">IF(LEFT(E158,2)="BG","NO",IF(LEN(E158)-LEN(SUBSTITUTE(E158,"-",""))&gt;1,"NO",IF(E158="EXT","EXT","YES")))</f>
        <v>EXT</v>
      </c>
      <c r="B158" s="58"/>
      <c r="C158" s="58"/>
      <c r="D158" s="207" t="s">
        <v>4998</v>
      </c>
      <c r="E158" s="93" t="s">
        <v>4631</v>
      </c>
      <c r="F158" s="94" t="e">
        <f aca="false">#N/A</f>
        <v>#N/A</v>
      </c>
      <c r="G158" s="95" t="n">
        <f aca="false">LEN(R158)-LEN(SUBSTITUTE(R158,"/",""))-1</f>
        <v>6</v>
      </c>
      <c r="H158" s="95" t="s">
        <v>95</v>
      </c>
      <c r="I158" s="97" t="s">
        <v>5029</v>
      </c>
      <c r="J158" s="97"/>
      <c r="K158" s="221"/>
      <c r="L158" s="221"/>
      <c r="M158" s="98"/>
      <c r="N158" s="97"/>
      <c r="O158" s="99" t="s">
        <v>95</v>
      </c>
      <c r="P158" s="100" t="str">
        <f aca="false">O158</f>
        <v>0..1</v>
      </c>
      <c r="Q158" s="9" t="s">
        <v>5030</v>
      </c>
      <c r="R158" s="101" t="s">
        <v>994</v>
      </c>
      <c r="S158" s="99" t="s">
        <v>139</v>
      </c>
      <c r="T158" s="10" t="s">
        <v>4639</v>
      </c>
      <c r="U158" s="95" t="s">
        <v>95</v>
      </c>
      <c r="V158" s="99"/>
      <c r="W158" s="102"/>
      <c r="X158" s="38"/>
      <c r="Y158" s="103" t="s">
        <v>30</v>
      </c>
      <c r="Z158" s="103" t="s">
        <v>30</v>
      </c>
      <c r="AA158" s="49"/>
      <c r="AB158" s="13" t="str">
        <f aca="false">IF(ISERROR(FIND("/",R158)),R158,LEFT(R158,FIND(CHAR(1),SUBSTITUTE(R158,"/",CHAR(1),LEN(R158)-LEN(SUBSTITUTE(R158,"/",""))))-1))</f>
        <v>/rsm:CrossIndustryInvoice/rsm:SupplyChainTradeTransaction/ram:IncludedSupplyChainTradeLineItem/ram:SpecifiedLineTradeDelivery/ram:ShipToTradeParty/ram:SpecifiedLegalOrganization</v>
      </c>
      <c r="AC158" s="13" t="str">
        <f aca="false">IF(ISERROR(FIND("/",R158)),R158,MID(R158, FIND(CHAR(1),SUBSTITUTE(R158,"/",CHAR(1), LEN(R158)-LEN(SUBSTITUTE(R158,"/","")))), LEN(R158)))</f>
        <v>/ram:ID</v>
      </c>
      <c r="AD158" s="14" t="n">
        <f aca="false">COUNTIFS(R$4:R158,AB158)</f>
        <v>1</v>
      </c>
      <c r="AE158" s="49"/>
      <c r="AF158" s="93" t="str">
        <f aca="false">E158</f>
        <v>EXT</v>
      </c>
      <c r="AG158" s="95" t="n">
        <f aca="false">LEN(AR158)-LEN(SUBSTITUTE(AR158,"/",""))-1</f>
        <v>6</v>
      </c>
      <c r="AH158" s="95" t="str">
        <f aca="false">H158</f>
        <v>0..1</v>
      </c>
      <c r="AI158" s="97" t="s">
        <v>995</v>
      </c>
      <c r="AJ158" s="97"/>
      <c r="AK158" s="221"/>
      <c r="AL158" s="221"/>
      <c r="AM158" s="98"/>
      <c r="AN158" s="97"/>
      <c r="AO158" s="100" t="str">
        <f aca="false">O158</f>
        <v>0..1</v>
      </c>
      <c r="AP158" s="100" t="str">
        <f aca="false">P158</f>
        <v>0..1</v>
      </c>
      <c r="AQ158" s="9" t="str">
        <f aca="false">Q158</f>
        <v>/rsm:CrossIndustryInvoice
/rsm:SupplyChainTradeTransaction
/ram:IncludedSupplyChainTradeLineItem
/ram:SpecifiedLineTradeDelivery
/ram:ShipToTradeParty
/ram:SpecifiedLegalOrganization
/ram:ID</v>
      </c>
      <c r="AR158" s="101" t="str">
        <f aca="false">R158</f>
        <v>/rsm:CrossIndustryInvoice/rsm:SupplyChainTradeTransaction/ram:IncludedSupplyChainTradeLineItem/ram:SpecifiedLineTradeDelivery/ram:ShipToTradeParty/ram:SpecifiedLegalOrganization/ram:ID</v>
      </c>
      <c r="AS158" s="99" t="s">
        <v>139</v>
      </c>
      <c r="AT158" s="10" t="s">
        <v>4639</v>
      </c>
      <c r="AU158" s="95" t="str">
        <f aca="false">U158</f>
        <v>0..1</v>
      </c>
      <c r="AV158" s="99"/>
      <c r="AW158" s="102"/>
      <c r="AX158" s="6"/>
      <c r="AY158" s="103" t="str">
        <f aca="false">Y158</f>
        <v>EXTENDED</v>
      </c>
      <c r="AZ158" s="180" t="str">
        <f aca="false">Z158</f>
        <v>EXTENDED</v>
      </c>
      <c r="BB158" s="49"/>
      <c r="BC158" s="53"/>
      <c r="BD158" s="53"/>
    </row>
    <row r="159" s="11" customFormat="true" ht="114.75" hidden="false" customHeight="false" outlineLevel="0" collapsed="false">
      <c r="A159" s="58" t="str">
        <f aca="false">IF(LEFT(E159,2)="BG","NO",IF(LEN(E159)-LEN(SUBSTITUTE(E159,"-",""))&gt;1,"NO",IF(E159="EXT","EXT","YES")))</f>
        <v>EXT</v>
      </c>
      <c r="B159" s="58"/>
      <c r="C159" s="58"/>
      <c r="D159" s="207" t="s">
        <v>4998</v>
      </c>
      <c r="E159" s="93" t="s">
        <v>4631</v>
      </c>
      <c r="F159" s="94" t="e">
        <f aca="false">#N/A</f>
        <v>#N/A</v>
      </c>
      <c r="G159" s="95" t="n">
        <f aca="false">LEN(R159)-LEN(SUBSTITUTE(R159,"/",""))-1</f>
        <v>7</v>
      </c>
      <c r="H159" s="95" t="s">
        <v>95</v>
      </c>
      <c r="I159" s="97" t="s">
        <v>4801</v>
      </c>
      <c r="J159" s="97"/>
      <c r="K159" s="98" t="s">
        <v>4744</v>
      </c>
      <c r="L159" s="98" t="s">
        <v>1699</v>
      </c>
      <c r="M159" s="98"/>
      <c r="N159" s="97" t="s">
        <v>174</v>
      </c>
      <c r="O159" s="99" t="s">
        <v>95</v>
      </c>
      <c r="P159" s="100" t="str">
        <f aca="false">O159</f>
        <v>0..1</v>
      </c>
      <c r="Q159" s="9" t="s">
        <v>5031</v>
      </c>
      <c r="R159" s="101" t="s">
        <v>1000</v>
      </c>
      <c r="S159" s="99" t="s">
        <v>360</v>
      </c>
      <c r="T159" s="10" t="s">
        <v>858</v>
      </c>
      <c r="U159" s="95" t="s">
        <v>95</v>
      </c>
      <c r="V159" s="99"/>
      <c r="W159" s="102"/>
      <c r="X159" s="38"/>
      <c r="Y159" s="103" t="s">
        <v>30</v>
      </c>
      <c r="Z159" s="103" t="s">
        <v>30</v>
      </c>
      <c r="AA159" s="49"/>
      <c r="AB159" s="13" t="str">
        <f aca="false">IF(ISERROR(FIND("/",R159)),R159,LEFT(R159,FIND(CHAR(1),SUBSTITUTE(R159,"/",CHAR(1),LEN(R159)-LEN(SUBSTITUTE(R159,"/",""))))-1))</f>
        <v>/rsm:CrossIndustryInvoice/rsm:SupplyChainTradeTransaction/ram:IncludedSupplyChainTradeLineItem/ram:SpecifiedLineTradeDelivery/ram:ShipToTradeParty/ram:SpecifiedLegalOrganization/ram:ID</v>
      </c>
      <c r="AC159" s="13" t="str">
        <f aca="false">IF(ISERROR(FIND("/",R159)),R159,MID(R159, FIND(CHAR(1),SUBSTITUTE(R159,"/",CHAR(1), LEN(R159)-LEN(SUBSTITUTE(R159,"/","")))), LEN(R159)))</f>
        <v>/@schemeID</v>
      </c>
      <c r="AD159" s="14" t="n">
        <f aca="false">COUNTIFS(R$4:R159,AB159)</f>
        <v>1</v>
      </c>
      <c r="AE159" s="49"/>
      <c r="AF159" s="93" t="str">
        <f aca="false">E159</f>
        <v>EXT</v>
      </c>
      <c r="AG159" s="95" t="n">
        <f aca="false">LEN(AR159)-LEN(SUBSTITUTE(AR159,"/",""))-1</f>
        <v>7</v>
      </c>
      <c r="AH159" s="95" t="str">
        <f aca="false">H159</f>
        <v>0..1</v>
      </c>
      <c r="AI159" s="97" t="s">
        <v>1001</v>
      </c>
      <c r="AJ159" s="97"/>
      <c r="AK159" s="98"/>
      <c r="AL159" s="98"/>
      <c r="AM159" s="98"/>
      <c r="AN159" s="97"/>
      <c r="AO159" s="100" t="str">
        <f aca="false">O159</f>
        <v>0..1</v>
      </c>
      <c r="AP159" s="100" t="str">
        <f aca="false">P159</f>
        <v>0..1</v>
      </c>
      <c r="AQ159" s="9" t="str">
        <f aca="false">Q159</f>
        <v>/rsm:CrossIndustryInvoice
/rsm:SupplyChainTradeTransaction
/ram:IncludedSupplyChainTradeLineItem
/ram:SpecifiedLineTradeDelivery
/ram:ShipToTradeParty
/ram:SpecifiedLegalOrganization
/ram:ID
/@schemeID</v>
      </c>
      <c r="AR159" s="101" t="str">
        <f aca="false">R159</f>
        <v>/rsm:CrossIndustryInvoice/rsm:SupplyChainTradeTransaction/ram:IncludedSupplyChainTradeLineItem/ram:SpecifiedLineTradeDelivery/ram:ShipToTradeParty/ram:SpecifiedLegalOrganization/ram:ID/@schemeID</v>
      </c>
      <c r="AS159" s="99" t="s">
        <v>360</v>
      </c>
      <c r="AT159" s="10" t="s">
        <v>858</v>
      </c>
      <c r="AU159" s="95" t="str">
        <f aca="false">U159</f>
        <v>0..1</v>
      </c>
      <c r="AV159" s="99"/>
      <c r="AW159" s="102"/>
      <c r="AX159" s="6"/>
      <c r="AY159" s="103" t="str">
        <f aca="false">Y159</f>
        <v>EXTENDED</v>
      </c>
      <c r="AZ159" s="180" t="str">
        <f aca="false">Z159</f>
        <v>EXTENDED</v>
      </c>
      <c r="BB159" s="49"/>
      <c r="BC159" s="53"/>
      <c r="BD159" s="53"/>
    </row>
    <row r="160" s="11" customFormat="true" ht="114" hidden="false" customHeight="false" outlineLevel="0" collapsed="false">
      <c r="A160" s="58" t="str">
        <f aca="false">IF(LEFT(E160,2)="BG","NO",IF(LEN(E160)-LEN(SUBSTITUTE(E160,"-",""))&gt;1,"NO",IF(E160="EXT","EXT","YES")))</f>
        <v>EXT</v>
      </c>
      <c r="B160" s="58"/>
      <c r="C160" s="58"/>
      <c r="D160" s="207" t="s">
        <v>4998</v>
      </c>
      <c r="E160" s="93" t="s">
        <v>4631</v>
      </c>
      <c r="F160" s="94" t="e">
        <f aca="false">#N/A</f>
        <v>#N/A</v>
      </c>
      <c r="G160" s="95" t="n">
        <f aca="false">LEN(R160)-LEN(SUBSTITUTE(R160,"/",""))-1</f>
        <v>6</v>
      </c>
      <c r="H160" s="95" t="s">
        <v>95</v>
      </c>
      <c r="I160" s="97" t="s">
        <v>5032</v>
      </c>
      <c r="J160" s="97"/>
      <c r="K160" s="98"/>
      <c r="L160" s="98"/>
      <c r="M160" s="98"/>
      <c r="N160" s="97"/>
      <c r="O160" s="99" t="s">
        <v>95</v>
      </c>
      <c r="P160" s="100" t="str">
        <f aca="false">O160</f>
        <v>0..1</v>
      </c>
      <c r="Q160" s="9" t="s">
        <v>5033</v>
      </c>
      <c r="R160" s="101" t="s">
        <v>1008</v>
      </c>
      <c r="S160" s="99" t="s">
        <v>121</v>
      </c>
      <c r="T160" s="10" t="s">
        <v>4639</v>
      </c>
      <c r="U160" s="95" t="s">
        <v>95</v>
      </c>
      <c r="V160" s="99"/>
      <c r="W160" s="102"/>
      <c r="X160" s="38"/>
      <c r="Y160" s="103" t="s">
        <v>30</v>
      </c>
      <c r="Z160" s="103" t="s">
        <v>30</v>
      </c>
      <c r="AA160" s="49"/>
      <c r="AB160" s="13" t="str">
        <f aca="false">IF(ISERROR(FIND("/",R160)),R160,LEFT(R160,FIND(CHAR(1),SUBSTITUTE(R160,"/",CHAR(1),LEN(R160)-LEN(SUBSTITUTE(R160,"/",""))))-1))</f>
        <v>/rsm:CrossIndustryInvoice/rsm:SupplyChainTradeTransaction/ram:IncludedSupplyChainTradeLineItem/ram:SpecifiedLineTradeDelivery/ram:ShipToTradeParty/ram:SpecifiedLegalOrganization</v>
      </c>
      <c r="AC160" s="13" t="str">
        <f aca="false">IF(ISERROR(FIND("/",R160)),R160,MID(R160, FIND(CHAR(1),SUBSTITUTE(R160,"/",CHAR(1), LEN(R160)-LEN(SUBSTITUTE(R160,"/","")))), LEN(R160)))</f>
        <v>/ram:TradingBusinessName</v>
      </c>
      <c r="AD160" s="14" t="n">
        <f aca="false">COUNTIFS(R$4:R160,AB160)</f>
        <v>1</v>
      </c>
      <c r="AE160" s="49"/>
      <c r="AF160" s="93" t="str">
        <f aca="false">E160</f>
        <v>EXT</v>
      </c>
      <c r="AG160" s="95" t="n">
        <f aca="false">LEN(AR160)-LEN(SUBSTITUTE(AR160,"/",""))-1</f>
        <v>6</v>
      </c>
      <c r="AH160" s="95" t="str">
        <f aca="false">H160</f>
        <v>0..1</v>
      </c>
      <c r="AI160" s="97" t="s">
        <v>1009</v>
      </c>
      <c r="AJ160" s="97"/>
      <c r="AK160" s="98"/>
      <c r="AL160" s="98"/>
      <c r="AM160" s="98"/>
      <c r="AN160" s="97"/>
      <c r="AO160" s="100" t="str">
        <f aca="false">O160</f>
        <v>0..1</v>
      </c>
      <c r="AP160" s="100" t="str">
        <f aca="false">P160</f>
        <v>0..1</v>
      </c>
      <c r="AQ160" s="9" t="str">
        <f aca="false">Q160</f>
        <v>/rsm:CrossIndustryInvoice
/rsm:SupplyChainTradeTransaction
/ram:IncludedSupplyChainTradeLineItem
/ram:SpecifiedLineTradeDelivery
/ram:ShipToTradeParty
/ram:SpecifiedLegalOrganization
/ram:TradingBusinessName</v>
      </c>
      <c r="AR160" s="101" t="str">
        <f aca="false">R160</f>
        <v>/rsm:CrossIndustryInvoice/rsm:SupplyChainTradeTransaction/ram:IncludedSupplyChainTradeLineItem/ram:SpecifiedLineTradeDelivery/ram:ShipToTradeParty/ram:SpecifiedLegalOrganization/ram:TradingBusinessName</v>
      </c>
      <c r="AS160" s="99" t="s">
        <v>121</v>
      </c>
      <c r="AT160" s="10" t="s">
        <v>4639</v>
      </c>
      <c r="AU160" s="95" t="str">
        <f aca="false">U160</f>
        <v>0..1</v>
      </c>
      <c r="AV160" s="99"/>
      <c r="AW160" s="102"/>
      <c r="AX160" s="6"/>
      <c r="AY160" s="103" t="str">
        <f aca="false">Y160</f>
        <v>EXTENDED</v>
      </c>
      <c r="AZ160" s="180" t="str">
        <f aca="false">Z160</f>
        <v>EXTENDED</v>
      </c>
      <c r="BB160" s="49"/>
      <c r="BC160" s="53"/>
      <c r="BD160" s="53"/>
    </row>
    <row r="161" s="78" customFormat="true" ht="89.25" hidden="false" customHeight="false" outlineLevel="0" collapsed="false">
      <c r="A161" s="58" t="str">
        <f aca="false">IF(LEFT(E161,2)="BG","NO",IF(LEN(E161)-LEN(SUBSTITUTE(E161,"-",""))&gt;1,"NO",IF(E161="EXT","EXT","YES")))</f>
        <v>EXT</v>
      </c>
      <c r="B161" s="58"/>
      <c r="C161" s="58"/>
      <c r="D161" s="207" t="s">
        <v>4998</v>
      </c>
      <c r="E161" s="208" t="s">
        <v>4631</v>
      </c>
      <c r="F161" s="209" t="e">
        <f aca="false">#N/A</f>
        <v>#N/A</v>
      </c>
      <c r="G161" s="210" t="n">
        <f aca="false">LEN(R161)-LEN(SUBSTITUTE(R161,"/",""))-1</f>
        <v>5</v>
      </c>
      <c r="H161" s="210" t="s">
        <v>95</v>
      </c>
      <c r="I161" s="211" t="s">
        <v>5034</v>
      </c>
      <c r="J161" s="211"/>
      <c r="K161" s="212"/>
      <c r="L161" s="212"/>
      <c r="M161" s="212"/>
      <c r="N161" s="211"/>
      <c r="O161" s="213" t="s">
        <v>95</v>
      </c>
      <c r="P161" s="214" t="s">
        <v>112</v>
      </c>
      <c r="Q161" s="215" t="s">
        <v>5035</v>
      </c>
      <c r="R161" s="216" t="s">
        <v>1014</v>
      </c>
      <c r="S161" s="213"/>
      <c r="T161" s="217" t="s">
        <v>4629</v>
      </c>
      <c r="U161" s="210" t="s">
        <v>112</v>
      </c>
      <c r="V161" s="213"/>
      <c r="W161" s="218"/>
      <c r="X161" s="38"/>
      <c r="Y161" s="219" t="s">
        <v>30</v>
      </c>
      <c r="Z161" s="219" t="s">
        <v>30</v>
      </c>
      <c r="AA161" s="49"/>
      <c r="AB161" s="13" t="str">
        <f aca="false">IF(ISERROR(FIND("/",R161)),R161,LEFT(R161,FIND(CHAR(1),SUBSTITUTE(R161,"/",CHAR(1),LEN(R161)-LEN(SUBSTITUTE(R161,"/",""))))-1))</f>
        <v>/rsm:CrossIndustryInvoice/rsm:SupplyChainTradeTransaction/ram:IncludedSupplyChainTradeLineItem/ram:SpecifiedLineTradeDelivery/ram:ShipToTradeParty</v>
      </c>
      <c r="AC161" s="13" t="str">
        <f aca="false">IF(ISERROR(FIND("/",R161)),R161,MID(R161, FIND(CHAR(1),SUBSTITUTE(R161,"/",CHAR(1), LEN(R161)-LEN(SUBSTITUTE(R161,"/","")))), LEN(R161)))</f>
        <v>/ram:DefinedTradeContact</v>
      </c>
      <c r="AD161" s="14" t="n">
        <f aca="false">COUNTIFS(R$4:R161,AB161)</f>
        <v>1</v>
      </c>
      <c r="AE161" s="49"/>
      <c r="AF161" s="208" t="str">
        <f aca="false">E161</f>
        <v>EXT</v>
      </c>
      <c r="AG161" s="210" t="n">
        <f aca="false">LEN(AR161)-LEN(SUBSTITUTE(AR161,"/",""))-1</f>
        <v>5</v>
      </c>
      <c r="AH161" s="210" t="str">
        <f aca="false">H161</f>
        <v>0..1</v>
      </c>
      <c r="AI161" s="211" t="s">
        <v>1015</v>
      </c>
      <c r="AJ161" s="211"/>
      <c r="AK161" s="212"/>
      <c r="AL161" s="212"/>
      <c r="AM161" s="212"/>
      <c r="AN161" s="211"/>
      <c r="AO161" s="214" t="str">
        <f aca="false">O161</f>
        <v>0..1</v>
      </c>
      <c r="AP161" s="214" t="str">
        <f aca="false">P161</f>
        <v>0..n</v>
      </c>
      <c r="AQ161" s="215" t="str">
        <f aca="false">Q161</f>
        <v>/rsm:CrossIndustryInvoice
/rsm:SupplyChainTradeTransaction
/ram:IncludedSupplyChainTradeLineItem
/ram:SpecifiedLineTradeDelivery
/ram:ShipToTradeParty
/ram:DefinedTradeContact</v>
      </c>
      <c r="AR161" s="216" t="str">
        <f aca="false">R161</f>
        <v>/rsm:CrossIndustryInvoice/rsm:SupplyChainTradeTransaction/ram:IncludedSupplyChainTradeLineItem/ram:SpecifiedLineTradeDelivery/ram:ShipToTradeParty/ram:DefinedTradeContact</v>
      </c>
      <c r="AS161" s="213"/>
      <c r="AT161" s="217" t="s">
        <v>4629</v>
      </c>
      <c r="AU161" s="210" t="str">
        <f aca="false">U161</f>
        <v>0..n</v>
      </c>
      <c r="AV161" s="213"/>
      <c r="AW161" s="218"/>
      <c r="AX161" s="6"/>
      <c r="AY161" s="219" t="str">
        <f aca="false">Y161</f>
        <v>EXTENDED</v>
      </c>
      <c r="AZ161" s="220" t="str">
        <f aca="false">Z161</f>
        <v>EXTENDED</v>
      </c>
      <c r="BB161" s="49"/>
      <c r="BC161" s="53"/>
      <c r="BD161" s="53"/>
    </row>
    <row r="162" s="11" customFormat="true" ht="102" hidden="false" customHeight="false" outlineLevel="0" collapsed="false">
      <c r="A162" s="58" t="str">
        <f aca="false">IF(LEFT(E162,2)="BG","NO",IF(LEN(E162)-LEN(SUBSTITUTE(E162,"-",""))&gt;1,"NO",IF(E162="EXT","EXT","YES")))</f>
        <v>EXT</v>
      </c>
      <c r="B162" s="58"/>
      <c r="C162" s="58"/>
      <c r="D162" s="207" t="s">
        <v>4998</v>
      </c>
      <c r="E162" s="93" t="s">
        <v>4631</v>
      </c>
      <c r="F162" s="94" t="e">
        <f aca="false">#N/A</f>
        <v>#N/A</v>
      </c>
      <c r="G162" s="95" t="n">
        <f aca="false">LEN(R162)-LEN(SUBSTITUTE(R162,"/",""))-1</f>
        <v>6</v>
      </c>
      <c r="H162" s="95" t="s">
        <v>95</v>
      </c>
      <c r="I162" s="97" t="s">
        <v>5036</v>
      </c>
      <c r="J162" s="97"/>
      <c r="K162" s="98"/>
      <c r="L162" s="98"/>
      <c r="M162" s="98"/>
      <c r="N162" s="97"/>
      <c r="O162" s="99" t="s">
        <v>95</v>
      </c>
      <c r="P162" s="100" t="str">
        <f aca="false">O162</f>
        <v>0..1</v>
      </c>
      <c r="Q162" s="9" t="s">
        <v>5037</v>
      </c>
      <c r="R162" s="101" t="s">
        <v>1019</v>
      </c>
      <c r="S162" s="99" t="s">
        <v>121</v>
      </c>
      <c r="T162" s="10" t="s">
        <v>4639</v>
      </c>
      <c r="U162" s="95" t="s">
        <v>95</v>
      </c>
      <c r="V162" s="99"/>
      <c r="W162" s="102"/>
      <c r="X162" s="38"/>
      <c r="Y162" s="103" t="s">
        <v>30</v>
      </c>
      <c r="Z162" s="103" t="s">
        <v>30</v>
      </c>
      <c r="AA162" s="49"/>
      <c r="AB162" s="13" t="str">
        <f aca="false">IF(ISERROR(FIND("/",R162)),R162,LEFT(R162,FIND(CHAR(1),SUBSTITUTE(R162,"/",CHAR(1),LEN(R162)-LEN(SUBSTITUTE(R162,"/",""))))-1))</f>
        <v>/rsm:CrossIndustryInvoice/rsm:SupplyChainTradeTransaction/ram:IncludedSupplyChainTradeLineItem/ram:SpecifiedLineTradeDelivery/ram:ShipToTradeParty/ram:DefinedTradeContact</v>
      </c>
      <c r="AC162" s="13" t="str">
        <f aca="false">IF(ISERROR(FIND("/",R162)),R162,MID(R162, FIND(CHAR(1),SUBSTITUTE(R162,"/",CHAR(1), LEN(R162)-LEN(SUBSTITUTE(R162,"/","")))), LEN(R162)))</f>
        <v>/ram:PersonName</v>
      </c>
      <c r="AD162" s="14" t="n">
        <f aca="false">COUNTIFS(R$4:R162,AB162)</f>
        <v>1</v>
      </c>
      <c r="AE162" s="49"/>
      <c r="AF162" s="93" t="str">
        <f aca="false">E162</f>
        <v>EXT</v>
      </c>
      <c r="AG162" s="95" t="n">
        <f aca="false">LEN(AR162)-LEN(SUBSTITUTE(AR162,"/",""))-1</f>
        <v>6</v>
      </c>
      <c r="AH162" s="95" t="str">
        <f aca="false">H162</f>
        <v>0..1</v>
      </c>
      <c r="AI162" s="97" t="s">
        <v>5038</v>
      </c>
      <c r="AJ162" s="97"/>
      <c r="AK162" s="98"/>
      <c r="AL162" s="98"/>
      <c r="AM162" s="98"/>
      <c r="AN162" s="97"/>
      <c r="AO162" s="100" t="str">
        <f aca="false">O162</f>
        <v>0..1</v>
      </c>
      <c r="AP162" s="100" t="str">
        <f aca="false">P162</f>
        <v>0..1</v>
      </c>
      <c r="AQ162" s="9" t="str">
        <f aca="false">Q162</f>
        <v>/rsm:CrossIndustryInvoice
/rsm:SupplyChainTradeTransaction
/ram:IncludedSupplyChainTradeLineItem
/ram:SpecifiedLineTradeDelivery
/ram:ShipToTradeParty
/ram:DefinedTradeContact
/ram:PersonName</v>
      </c>
      <c r="AR162" s="101" t="str">
        <f aca="false">R162</f>
        <v>/rsm:CrossIndustryInvoice/rsm:SupplyChainTradeTransaction/ram:IncludedSupplyChainTradeLineItem/ram:SpecifiedLineTradeDelivery/ram:ShipToTradeParty/ram:DefinedTradeContact/ram:PersonName</v>
      </c>
      <c r="AS162" s="99" t="s">
        <v>121</v>
      </c>
      <c r="AT162" s="10" t="s">
        <v>4639</v>
      </c>
      <c r="AU162" s="95" t="str">
        <f aca="false">U162</f>
        <v>0..1</v>
      </c>
      <c r="AV162" s="99"/>
      <c r="AW162" s="102"/>
      <c r="AX162" s="6"/>
      <c r="AY162" s="103" t="str">
        <f aca="false">Y162</f>
        <v>EXTENDED</v>
      </c>
      <c r="AZ162" s="180" t="str">
        <f aca="false">Z162</f>
        <v>EXTENDED</v>
      </c>
      <c r="BB162" s="49"/>
      <c r="BC162" s="53"/>
      <c r="BD162" s="53"/>
    </row>
    <row r="163" s="11" customFormat="true" ht="102" hidden="false" customHeight="false" outlineLevel="0" collapsed="false">
      <c r="A163" s="58" t="str">
        <f aca="false">IF(LEFT(E163,2)="BG","NO",IF(LEN(E163)-LEN(SUBSTITUTE(E163,"-",""))&gt;1,"NO",IF(E163="EXT","EXT","YES")))</f>
        <v>EXT</v>
      </c>
      <c r="B163" s="58"/>
      <c r="C163" s="58"/>
      <c r="D163" s="207" t="s">
        <v>4998</v>
      </c>
      <c r="E163" s="93" t="s">
        <v>4631</v>
      </c>
      <c r="F163" s="94" t="e">
        <f aca="false">#N/A</f>
        <v>#N/A</v>
      </c>
      <c r="G163" s="95" t="n">
        <f aca="false">LEN(R163)-LEN(SUBSTITUTE(R163,"/",""))-1</f>
        <v>6</v>
      </c>
      <c r="H163" s="95" t="s">
        <v>95</v>
      </c>
      <c r="I163" s="97" t="s">
        <v>5039</v>
      </c>
      <c r="J163" s="97"/>
      <c r="K163" s="98"/>
      <c r="L163" s="98"/>
      <c r="M163" s="98"/>
      <c r="N163" s="97"/>
      <c r="O163" s="99" t="s">
        <v>95</v>
      </c>
      <c r="P163" s="100" t="str">
        <f aca="false">O163</f>
        <v>0..1</v>
      </c>
      <c r="Q163" s="9" t="s">
        <v>5040</v>
      </c>
      <c r="R163" s="101" t="s">
        <v>1024</v>
      </c>
      <c r="S163" s="99" t="s">
        <v>121</v>
      </c>
      <c r="T163" s="10" t="s">
        <v>4639</v>
      </c>
      <c r="U163" s="95" t="s">
        <v>95</v>
      </c>
      <c r="V163" s="99"/>
      <c r="W163" s="102"/>
      <c r="X163" s="38"/>
      <c r="Y163" s="103" t="s">
        <v>30</v>
      </c>
      <c r="Z163" s="103" t="s">
        <v>30</v>
      </c>
      <c r="AA163" s="49"/>
      <c r="AB163" s="13" t="str">
        <f aca="false">IF(ISERROR(FIND("/",R163)),R163,LEFT(R163,FIND(CHAR(1),SUBSTITUTE(R163,"/",CHAR(1),LEN(R163)-LEN(SUBSTITUTE(R163,"/",""))))-1))</f>
        <v>/rsm:CrossIndustryInvoice/rsm:SupplyChainTradeTransaction/ram:IncludedSupplyChainTradeLineItem/ram:SpecifiedLineTradeDelivery/ram:ShipToTradeParty/ram:DefinedTradeContact</v>
      </c>
      <c r="AC163" s="13" t="str">
        <f aca="false">IF(ISERROR(FIND("/",R163)),R163,MID(R163, FIND(CHAR(1),SUBSTITUTE(R163,"/",CHAR(1), LEN(R163)-LEN(SUBSTITUTE(R163,"/","")))), LEN(R163)))</f>
        <v>/ram:DepartmentName</v>
      </c>
      <c r="AD163" s="14" t="n">
        <f aca="false">COUNTIFS(R$4:R163,AB163)</f>
        <v>1</v>
      </c>
      <c r="AE163" s="49"/>
      <c r="AF163" s="93" t="str">
        <f aca="false">E163</f>
        <v>EXT</v>
      </c>
      <c r="AG163" s="95" t="n">
        <f aca="false">LEN(AR163)-LEN(SUBSTITUTE(AR163,"/",""))-1</f>
        <v>6</v>
      </c>
      <c r="AH163" s="95" t="str">
        <f aca="false">H163</f>
        <v>0..1</v>
      </c>
      <c r="AI163" s="97" t="s">
        <v>5041</v>
      </c>
      <c r="AJ163" s="97"/>
      <c r="AK163" s="98"/>
      <c r="AL163" s="98"/>
      <c r="AM163" s="98"/>
      <c r="AN163" s="97"/>
      <c r="AO163" s="100" t="str">
        <f aca="false">O163</f>
        <v>0..1</v>
      </c>
      <c r="AP163" s="100" t="str">
        <f aca="false">P163</f>
        <v>0..1</v>
      </c>
      <c r="AQ163" s="9" t="str">
        <f aca="false">Q163</f>
        <v>/rsm:CrossIndustryInvoice
/rsm:SupplyChainTradeTransaction
/ram:IncludedSupplyChainTradeLineItem
/ram:SpecifiedLineTradeDelivery
/ram:ShipToTradeParty
/ram:DefinedTradeContact
/ram:DepartmentName</v>
      </c>
      <c r="AR163" s="101" t="str">
        <f aca="false">R163</f>
        <v>/rsm:CrossIndustryInvoice/rsm:SupplyChainTradeTransaction/ram:IncludedSupplyChainTradeLineItem/ram:SpecifiedLineTradeDelivery/ram:ShipToTradeParty/ram:DefinedTradeContact/ram:DepartmentName</v>
      </c>
      <c r="AS163" s="99" t="s">
        <v>121</v>
      </c>
      <c r="AT163" s="10" t="s">
        <v>4639</v>
      </c>
      <c r="AU163" s="95" t="str">
        <f aca="false">U163</f>
        <v>0..1</v>
      </c>
      <c r="AV163" s="99"/>
      <c r="AW163" s="102"/>
      <c r="AX163" s="6"/>
      <c r="AY163" s="103" t="str">
        <f aca="false">Y163</f>
        <v>EXTENDED</v>
      </c>
      <c r="AZ163" s="180" t="str">
        <f aca="false">Z163</f>
        <v>EXTENDED</v>
      </c>
      <c r="BB163" s="49"/>
      <c r="BC163" s="53"/>
      <c r="BD163" s="53"/>
    </row>
    <row r="164" s="11" customFormat="true" ht="102" hidden="false" customHeight="false" outlineLevel="0" collapsed="false">
      <c r="A164" s="58" t="str">
        <f aca="false">IF(LEFT(E164,2)="BG","NO",IF(LEN(E164)-LEN(SUBSTITUTE(E164,"-",""))&gt;1,"NO",IF(E164="EXT","EXT","YES")))</f>
        <v>EXT</v>
      </c>
      <c r="B164" s="77" t="s">
        <v>4735</v>
      </c>
      <c r="C164" s="77"/>
      <c r="D164" s="207" t="s">
        <v>4998</v>
      </c>
      <c r="E164" s="93" t="s">
        <v>4631</v>
      </c>
      <c r="F164" s="94" t="e">
        <f aca="false">#N/A</f>
        <v>#N/A</v>
      </c>
      <c r="G164" s="95" t="n">
        <f aca="false">LEN(R164)-LEN(SUBSTITUTE(R164,"/",""))-1</f>
        <v>6</v>
      </c>
      <c r="H164" s="95" t="s">
        <v>95</v>
      </c>
      <c r="I164" s="97" t="s">
        <v>5042</v>
      </c>
      <c r="J164" s="97" t="s">
        <v>5043</v>
      </c>
      <c r="K164" s="98" t="s">
        <v>5044</v>
      </c>
      <c r="L164" s="98"/>
      <c r="M164" s="98"/>
      <c r="N164" s="97"/>
      <c r="O164" s="99" t="s">
        <v>95</v>
      </c>
      <c r="P164" s="100" t="str">
        <f aca="false">O164</f>
        <v>0..1</v>
      </c>
      <c r="Q164" s="9" t="s">
        <v>5045</v>
      </c>
      <c r="R164" s="101" t="s">
        <v>1030</v>
      </c>
      <c r="S164" s="99" t="s">
        <v>176</v>
      </c>
      <c r="T164" s="10" t="s">
        <v>4639</v>
      </c>
      <c r="U164" s="95" t="s">
        <v>95</v>
      </c>
      <c r="V164" s="99"/>
      <c r="W164" s="102"/>
      <c r="X164" s="38"/>
      <c r="Y164" s="103" t="s">
        <v>30</v>
      </c>
      <c r="Z164" s="103" t="s">
        <v>30</v>
      </c>
      <c r="AA164" s="49"/>
      <c r="AB164" s="13" t="str">
        <f aca="false">IF(ISERROR(FIND("/",R164)),R164,LEFT(R164,FIND(CHAR(1),SUBSTITUTE(R164,"/",CHAR(1),LEN(R164)-LEN(SUBSTITUTE(R164,"/",""))))-1))</f>
        <v>/rsm:CrossIndustryInvoice/rsm:SupplyChainTradeTransaction/ram:IncludedSupplyChainTradeLineItem/ram:SpecifiedLineTradeDelivery/ram:ShipToTradeParty/ram:DefinedTradeContact</v>
      </c>
      <c r="AC164" s="13" t="str">
        <f aca="false">IF(ISERROR(FIND("/",R164)),R164,MID(R164, FIND(CHAR(1),SUBSTITUTE(R164,"/",CHAR(1), LEN(R164)-LEN(SUBSTITUTE(R164,"/","")))), LEN(R164)))</f>
        <v>/ram:TypeCode</v>
      </c>
      <c r="AD164" s="14" t="n">
        <f aca="false">COUNTIFS(R$4:R164,AB164)</f>
        <v>1</v>
      </c>
      <c r="AE164" s="49"/>
      <c r="AF164" s="93" t="str">
        <f aca="false">E164</f>
        <v>EXT</v>
      </c>
      <c r="AG164" s="95" t="n">
        <f aca="false">LEN(AR164)-LEN(SUBSTITUTE(AR164,"/",""))-1</f>
        <v>6</v>
      </c>
      <c r="AH164" s="95" t="str">
        <f aca="false">H164</f>
        <v>0..1</v>
      </c>
      <c r="AI164" s="97" t="s">
        <v>5046</v>
      </c>
      <c r="AJ164" s="97"/>
      <c r="AK164" s="98" t="s">
        <v>5047</v>
      </c>
      <c r="AL164" s="98"/>
      <c r="AM164" s="98"/>
      <c r="AN164" s="97"/>
      <c r="AO164" s="100" t="str">
        <f aca="false">O164</f>
        <v>0..1</v>
      </c>
      <c r="AP164" s="100" t="str">
        <f aca="false">P164</f>
        <v>0..1</v>
      </c>
      <c r="AQ164" s="9" t="str">
        <f aca="false">Q164</f>
        <v>/rsm:CrossIndustryInvoice
/rsm:SupplyChainTradeTransaction
/ram:IncludedSupplyChainTradeLineItem
/ram:SpecifiedLineTradeDelivery
/ram:ShipToTradeParty
/ram:DefinedTradeContact
/ram:TypeCode</v>
      </c>
      <c r="AR164" s="101" t="str">
        <f aca="false">R164</f>
        <v>/rsm:CrossIndustryInvoice/rsm:SupplyChainTradeTransaction/ram:IncludedSupplyChainTradeLineItem/ram:SpecifiedLineTradeDelivery/ram:ShipToTradeParty/ram:DefinedTradeContact/ram:TypeCode</v>
      </c>
      <c r="AS164" s="99" t="s">
        <v>176</v>
      </c>
      <c r="AT164" s="10" t="s">
        <v>4639</v>
      </c>
      <c r="AU164" s="95" t="str">
        <f aca="false">U164</f>
        <v>0..1</v>
      </c>
      <c r="AV164" s="99"/>
      <c r="AW164" s="102"/>
      <c r="AX164" s="6"/>
      <c r="AY164" s="103" t="str">
        <f aca="false">Y164</f>
        <v>EXTENDED</v>
      </c>
      <c r="AZ164" s="180" t="str">
        <f aca="false">Z164</f>
        <v>EXTENDED</v>
      </c>
      <c r="BB164" s="49"/>
      <c r="BC164" s="53"/>
      <c r="BD164" s="53"/>
    </row>
    <row r="165" s="78" customFormat="true" ht="102" hidden="false" customHeight="false" outlineLevel="0" collapsed="false">
      <c r="A165" s="58" t="str">
        <f aca="false">IF(LEFT(E165,2)="BG","NO",IF(LEN(E165)-LEN(SUBSTITUTE(E165,"-",""))&gt;1,"NO",IF(E165="EXT","EXT","YES")))</f>
        <v>EXT</v>
      </c>
      <c r="B165" s="58"/>
      <c r="C165" s="58"/>
      <c r="D165" s="207" t="s">
        <v>4998</v>
      </c>
      <c r="E165" s="93" t="s">
        <v>4631</v>
      </c>
      <c r="F165" s="94" t="e">
        <f aca="false">#N/A</f>
        <v>#N/A</v>
      </c>
      <c r="G165" s="95" t="n">
        <f aca="false">LEN(R165)-LEN(SUBSTITUTE(R165,"/",""))-1</f>
        <v>6</v>
      </c>
      <c r="H165" s="95" t="s">
        <v>95</v>
      </c>
      <c r="I165" s="97" t="s">
        <v>5048</v>
      </c>
      <c r="J165" s="97"/>
      <c r="K165" s="98"/>
      <c r="L165" s="98"/>
      <c r="M165" s="98"/>
      <c r="N165" s="97"/>
      <c r="O165" s="99" t="s">
        <v>95</v>
      </c>
      <c r="P165" s="100" t="str">
        <f aca="false">O165</f>
        <v>0..1</v>
      </c>
      <c r="Q165" s="9" t="s">
        <v>5049</v>
      </c>
      <c r="R165" s="101" t="s">
        <v>1037</v>
      </c>
      <c r="S165" s="99"/>
      <c r="T165" s="10"/>
      <c r="U165" s="95" t="s">
        <v>95</v>
      </c>
      <c r="V165" s="99"/>
      <c r="W165" s="102"/>
      <c r="X165" s="38"/>
      <c r="Y165" s="103" t="s">
        <v>30</v>
      </c>
      <c r="Z165" s="103" t="s">
        <v>30</v>
      </c>
      <c r="AA165" s="49"/>
      <c r="AB165" s="13" t="str">
        <f aca="false">IF(ISERROR(FIND("/",R165)),R165,LEFT(R165,FIND(CHAR(1),SUBSTITUTE(R165,"/",CHAR(1),LEN(R165)-LEN(SUBSTITUTE(R165,"/",""))))-1))</f>
        <v>/rsm:CrossIndustryInvoice/rsm:SupplyChainTradeTransaction/ram:IncludedSupplyChainTradeLineItem/ram:SpecifiedLineTradeDelivery/ram:ShipToTradeParty/ram:DefinedTradeContact</v>
      </c>
      <c r="AC165" s="13" t="str">
        <f aca="false">IF(ISERROR(FIND("/",R165)),R165,MID(R165, FIND(CHAR(1),SUBSTITUTE(R165,"/",CHAR(1), LEN(R165)-LEN(SUBSTITUTE(R165,"/","")))), LEN(R165)))</f>
        <v>/ram:TelephoneUniversalCommunication</v>
      </c>
      <c r="AD165" s="14" t="n">
        <f aca="false">COUNTIFS(R$4:R165,AB165)</f>
        <v>1</v>
      </c>
      <c r="AE165" s="49"/>
      <c r="AF165" s="93" t="str">
        <f aca="false">E165</f>
        <v>EXT</v>
      </c>
      <c r="AG165" s="95" t="n">
        <f aca="false">LEN(AR165)-LEN(SUBSTITUTE(AR165,"/",""))-1</f>
        <v>6</v>
      </c>
      <c r="AH165" s="95" t="str">
        <f aca="false">H165</f>
        <v>0..1</v>
      </c>
      <c r="AI165" s="97" t="s">
        <v>1757</v>
      </c>
      <c r="AJ165" s="97"/>
      <c r="AK165" s="98"/>
      <c r="AL165" s="98"/>
      <c r="AM165" s="98"/>
      <c r="AN165" s="97"/>
      <c r="AO165" s="100" t="str">
        <f aca="false">O165</f>
        <v>0..1</v>
      </c>
      <c r="AP165" s="100" t="str">
        <f aca="false">P165</f>
        <v>0..1</v>
      </c>
      <c r="AQ165" s="9" t="str">
        <f aca="false">Q165</f>
        <v>/rsm:CrossIndustryInvoice
/rsm:SupplyChainTradeTransaction
/ram:IncludedSupplyChainTradeLineItem
/ram:SpecifiedLineTradeDelivery
/ram:ShipToTradeParty
/ram:DefinedTradeContact
/ram:TelephoneUniversalCommunication</v>
      </c>
      <c r="AR165" s="101" t="str">
        <f aca="false">R165</f>
        <v>/rsm:CrossIndustryInvoice/rsm:SupplyChainTradeTransaction/ram:IncludedSupplyChainTradeLineItem/ram:SpecifiedLineTradeDelivery/ram:ShipToTradeParty/ram:DefinedTradeContact/ram:TelephoneUniversalCommunication</v>
      </c>
      <c r="AS165" s="99"/>
      <c r="AT165" s="10"/>
      <c r="AU165" s="95" t="str">
        <f aca="false">U165</f>
        <v>0..1</v>
      </c>
      <c r="AV165" s="99"/>
      <c r="AW165" s="102"/>
      <c r="AX165" s="6"/>
      <c r="AY165" s="103" t="str">
        <f aca="false">Y165</f>
        <v>EXTENDED</v>
      </c>
      <c r="AZ165" s="180" t="str">
        <f aca="false">Z165</f>
        <v>EXTENDED</v>
      </c>
      <c r="BB165" s="49"/>
      <c r="BC165" s="53"/>
      <c r="BD165" s="53"/>
    </row>
    <row r="166" s="11" customFormat="true" ht="128.25" hidden="false" customHeight="false" outlineLevel="0" collapsed="false">
      <c r="A166" s="58" t="str">
        <f aca="false">IF(LEFT(E166,2)="BG","NO",IF(LEN(E166)-LEN(SUBSTITUTE(E166,"-",""))&gt;1,"NO",IF(E166="EXT","EXT","YES")))</f>
        <v>EXT</v>
      </c>
      <c r="B166" s="58"/>
      <c r="C166" s="58"/>
      <c r="D166" s="207" t="s">
        <v>4998</v>
      </c>
      <c r="E166" s="93" t="s">
        <v>4631</v>
      </c>
      <c r="F166" s="94" t="e">
        <f aca="false">#N/A</f>
        <v>#N/A</v>
      </c>
      <c r="G166" s="95" t="n">
        <f aca="false">LEN(R166)-LEN(SUBSTITUTE(R166,"/",""))-1</f>
        <v>7</v>
      </c>
      <c r="H166" s="95" t="s">
        <v>88</v>
      </c>
      <c r="I166" s="97" t="s">
        <v>5050</v>
      </c>
      <c r="J166" s="97"/>
      <c r="K166" s="98"/>
      <c r="L166" s="98"/>
      <c r="M166" s="98"/>
      <c r="N166" s="97"/>
      <c r="O166" s="99" t="s">
        <v>88</v>
      </c>
      <c r="P166" s="100" t="str">
        <f aca="false">O166</f>
        <v>1..1</v>
      </c>
      <c r="Q166" s="9" t="s">
        <v>5051</v>
      </c>
      <c r="R166" s="101" t="s">
        <v>1042</v>
      </c>
      <c r="S166" s="99" t="s">
        <v>121</v>
      </c>
      <c r="T166" s="10" t="s">
        <v>4639</v>
      </c>
      <c r="U166" s="95" t="s">
        <v>95</v>
      </c>
      <c r="V166" s="99"/>
      <c r="W166" s="102"/>
      <c r="X166" s="38"/>
      <c r="Y166" s="103" t="s">
        <v>30</v>
      </c>
      <c r="Z166" s="103" t="s">
        <v>30</v>
      </c>
      <c r="AA166" s="49"/>
      <c r="AB166" s="13" t="str">
        <f aca="false">IF(ISERROR(FIND("/",R166)),R166,LEFT(R166,FIND(CHAR(1),SUBSTITUTE(R166,"/",CHAR(1),LEN(R166)-LEN(SUBSTITUTE(R166,"/",""))))-1))</f>
        <v>/rsm:CrossIndustryInvoice/rsm:SupplyChainTradeTransaction/ram:IncludedSupplyChainTradeLineItem/ram:SpecifiedLineTradeDelivery/ram:ShipToTradeParty/ram:DefinedTradeContact/ram:TelephoneUniversalCommunication</v>
      </c>
      <c r="AC166" s="13" t="str">
        <f aca="false">IF(ISERROR(FIND("/",R166)),R166,MID(R166, FIND(CHAR(1),SUBSTITUTE(R166,"/",CHAR(1), LEN(R166)-LEN(SUBSTITUTE(R166,"/","")))), LEN(R166)))</f>
        <v>/ram:CompleteNumber</v>
      </c>
      <c r="AD166" s="14" t="n">
        <f aca="false">COUNTIFS(R$4:R166,AB166)</f>
        <v>1</v>
      </c>
      <c r="AE166" s="49"/>
      <c r="AF166" s="93" t="str">
        <f aca="false">E166</f>
        <v>EXT</v>
      </c>
      <c r="AG166" s="95" t="n">
        <f aca="false">LEN(AR166)-LEN(SUBSTITUTE(AR166,"/",""))-1</f>
        <v>7</v>
      </c>
      <c r="AH166" s="95" t="str">
        <f aca="false">H166</f>
        <v>1..1</v>
      </c>
      <c r="AI166" s="97" t="s">
        <v>5052</v>
      </c>
      <c r="AJ166" s="97"/>
      <c r="AK166" s="98"/>
      <c r="AL166" s="98"/>
      <c r="AM166" s="98"/>
      <c r="AN166" s="97"/>
      <c r="AO166" s="100" t="str">
        <f aca="false">O166</f>
        <v>1..1</v>
      </c>
      <c r="AP166" s="100" t="str">
        <f aca="false">P166</f>
        <v>1..1</v>
      </c>
      <c r="AQ166" s="9" t="str">
        <f aca="false">Q166</f>
        <v>/rsm:CrossIndustryInvoice
/rsm:SupplyChainTradeTransaction
/ram:IncludedSupplyChainTradeLineItem
/ram:SpecifiedLineTradeDelivery
/ram:ShipToTradeParty
/ram:DefinedTradeContact
/ram:TelephoneUniversalCommunication
/ram:CompleteNumber</v>
      </c>
      <c r="AR166" s="101" t="str">
        <f aca="false">R166</f>
        <v>/rsm:CrossIndustryInvoice/rsm:SupplyChainTradeTransaction/ram:IncludedSupplyChainTradeLineItem/ram:SpecifiedLineTradeDelivery/ram:ShipToTradeParty/ram:DefinedTradeContact/ram:TelephoneUniversalCommunication/ram:CompleteNumber</v>
      </c>
      <c r="AS166" s="99" t="s">
        <v>121</v>
      </c>
      <c r="AT166" s="10" t="s">
        <v>4639</v>
      </c>
      <c r="AU166" s="95" t="str">
        <f aca="false">U166</f>
        <v>0..1</v>
      </c>
      <c r="AV166" s="99"/>
      <c r="AW166" s="102"/>
      <c r="AX166" s="6"/>
      <c r="AY166" s="103" t="str">
        <f aca="false">Y166</f>
        <v>EXTENDED</v>
      </c>
      <c r="AZ166" s="180" t="str">
        <f aca="false">Z166</f>
        <v>EXTENDED</v>
      </c>
      <c r="BB166" s="49"/>
      <c r="BC166" s="53"/>
      <c r="BD166" s="53"/>
    </row>
    <row r="167" s="11" customFormat="true" ht="102" hidden="false" customHeight="false" outlineLevel="0" collapsed="false">
      <c r="A167" s="58" t="str">
        <f aca="false">IF(LEFT(E167,2)="BG","NO",IF(LEN(E167)-LEN(SUBSTITUTE(E167,"-",""))&gt;1,"NO",IF(E167="EXT","EXT","YES")))</f>
        <v>EXT</v>
      </c>
      <c r="B167" s="58"/>
      <c r="C167" s="58"/>
      <c r="D167" s="207" t="s">
        <v>4998</v>
      </c>
      <c r="E167" s="93" t="s">
        <v>4631</v>
      </c>
      <c r="F167" s="94" t="e">
        <f aca="false">#N/A</f>
        <v>#N/A</v>
      </c>
      <c r="G167" s="95" t="n">
        <f aca="false">LEN(R167)-LEN(SUBSTITUTE(R167,"/",""))-1</f>
        <v>6</v>
      </c>
      <c r="H167" s="95" t="s">
        <v>95</v>
      </c>
      <c r="I167" s="97" t="s">
        <v>5053</v>
      </c>
      <c r="J167" s="97"/>
      <c r="K167" s="98"/>
      <c r="L167" s="98"/>
      <c r="M167" s="98"/>
      <c r="N167" s="97"/>
      <c r="O167" s="99" t="s">
        <v>95</v>
      </c>
      <c r="P167" s="100" t="str">
        <f aca="false">O167</f>
        <v>0..1</v>
      </c>
      <c r="Q167" s="9" t="s">
        <v>5054</v>
      </c>
      <c r="R167" s="101" t="s">
        <v>1046</v>
      </c>
      <c r="S167" s="99"/>
      <c r="T167" s="10"/>
      <c r="U167" s="95" t="s">
        <v>95</v>
      </c>
      <c r="V167" s="99"/>
      <c r="W167" s="102"/>
      <c r="X167" s="38"/>
      <c r="Y167" s="103" t="s">
        <v>30</v>
      </c>
      <c r="Z167" s="103" t="s">
        <v>30</v>
      </c>
      <c r="AA167" s="49"/>
      <c r="AB167" s="13" t="str">
        <f aca="false">IF(ISERROR(FIND("/",R167)),R167,LEFT(R167,FIND(CHAR(1),SUBSTITUTE(R167,"/",CHAR(1),LEN(R167)-LEN(SUBSTITUTE(R167,"/",""))))-1))</f>
        <v>/rsm:CrossIndustryInvoice/rsm:SupplyChainTradeTransaction/ram:IncludedSupplyChainTradeLineItem/ram:SpecifiedLineTradeDelivery/ram:ShipToTradeParty/ram:DefinedTradeContact</v>
      </c>
      <c r="AC167" s="13" t="str">
        <f aca="false">IF(ISERROR(FIND("/",R167)),R167,MID(R167, FIND(CHAR(1),SUBSTITUTE(R167,"/",CHAR(1), LEN(R167)-LEN(SUBSTITUTE(R167,"/","")))), LEN(R167)))</f>
        <v>/ram:FaxUniversalCommunication</v>
      </c>
      <c r="AD167" s="14" t="n">
        <f aca="false">COUNTIFS(R$4:R167,AB167)</f>
        <v>1</v>
      </c>
      <c r="AE167" s="49"/>
      <c r="AF167" s="93" t="str">
        <f aca="false">E167</f>
        <v>EXT</v>
      </c>
      <c r="AG167" s="95" t="n">
        <f aca="false">LEN(AR167)-LEN(SUBSTITUTE(AR167,"/",""))-1</f>
        <v>6</v>
      </c>
      <c r="AH167" s="95" t="str">
        <f aca="false">H167</f>
        <v>0..1</v>
      </c>
      <c r="AI167" s="97" t="s">
        <v>1765</v>
      </c>
      <c r="AJ167" s="97"/>
      <c r="AK167" s="98"/>
      <c r="AL167" s="98"/>
      <c r="AM167" s="98"/>
      <c r="AN167" s="97"/>
      <c r="AO167" s="100" t="str">
        <f aca="false">O167</f>
        <v>0..1</v>
      </c>
      <c r="AP167" s="100" t="str">
        <f aca="false">P167</f>
        <v>0..1</v>
      </c>
      <c r="AQ167" s="9" t="str">
        <f aca="false">Q167</f>
        <v>/rsm:CrossIndustryInvoice
/rsm:SupplyChainTradeTransaction
/ram:IncludedSupplyChainTradeLineItem
/ram:SpecifiedLineTradeDelivery
/ram:ShipToTradeParty
/ram:DefinedTradeContact
/ram:FaxUniversalCommunication</v>
      </c>
      <c r="AR167" s="101" t="str">
        <f aca="false">R167</f>
        <v>/rsm:CrossIndustryInvoice/rsm:SupplyChainTradeTransaction/ram:IncludedSupplyChainTradeLineItem/ram:SpecifiedLineTradeDelivery/ram:ShipToTradeParty/ram:DefinedTradeContact/ram:FaxUniversalCommunication</v>
      </c>
      <c r="AS167" s="99"/>
      <c r="AT167" s="10"/>
      <c r="AU167" s="95" t="str">
        <f aca="false">U167</f>
        <v>0..1</v>
      </c>
      <c r="AV167" s="99"/>
      <c r="AW167" s="102"/>
      <c r="AX167" s="6"/>
      <c r="AY167" s="103" t="str">
        <f aca="false">Y167</f>
        <v>EXTENDED</v>
      </c>
      <c r="AZ167" s="180" t="str">
        <f aca="false">Z167</f>
        <v>EXTENDED</v>
      </c>
      <c r="BB167" s="49"/>
      <c r="BC167" s="53"/>
      <c r="BD167" s="53"/>
    </row>
    <row r="168" s="11" customFormat="true" ht="128.25" hidden="false" customHeight="false" outlineLevel="0" collapsed="false">
      <c r="A168" s="58" t="str">
        <f aca="false">IF(LEFT(E168,2)="BG","NO",IF(LEN(E168)-LEN(SUBSTITUTE(E168,"-",""))&gt;1,"NO",IF(E168="EXT","EXT","YES")))</f>
        <v>EXT</v>
      </c>
      <c r="B168" s="58"/>
      <c r="C168" s="58"/>
      <c r="D168" s="207" t="s">
        <v>4998</v>
      </c>
      <c r="E168" s="93" t="s">
        <v>4631</v>
      </c>
      <c r="F168" s="94" t="e">
        <f aca="false">#N/A</f>
        <v>#N/A</v>
      </c>
      <c r="G168" s="95" t="n">
        <f aca="false">LEN(R168)-LEN(SUBSTITUTE(R168,"/",""))-1</f>
        <v>7</v>
      </c>
      <c r="H168" s="95" t="s">
        <v>88</v>
      </c>
      <c r="I168" s="97" t="s">
        <v>5055</v>
      </c>
      <c r="J168" s="97"/>
      <c r="K168" s="98"/>
      <c r="L168" s="98"/>
      <c r="M168" s="98"/>
      <c r="N168" s="97"/>
      <c r="O168" s="99" t="s">
        <v>88</v>
      </c>
      <c r="P168" s="100" t="str">
        <f aca="false">O168</f>
        <v>1..1</v>
      </c>
      <c r="Q168" s="9" t="s">
        <v>5056</v>
      </c>
      <c r="R168" s="101" t="s">
        <v>1050</v>
      </c>
      <c r="S168" s="99" t="s">
        <v>121</v>
      </c>
      <c r="T168" s="10" t="s">
        <v>4639</v>
      </c>
      <c r="U168" s="95" t="s">
        <v>95</v>
      </c>
      <c r="V168" s="99"/>
      <c r="W168" s="102"/>
      <c r="X168" s="38"/>
      <c r="Y168" s="103" t="s">
        <v>30</v>
      </c>
      <c r="Z168" s="103" t="s">
        <v>30</v>
      </c>
      <c r="AA168" s="49"/>
      <c r="AB168" s="13" t="str">
        <f aca="false">IF(ISERROR(FIND("/",R168)),R168,LEFT(R168,FIND(CHAR(1),SUBSTITUTE(R168,"/",CHAR(1),LEN(R168)-LEN(SUBSTITUTE(R168,"/",""))))-1))</f>
        <v>/rsm:CrossIndustryInvoice/rsm:SupplyChainTradeTransaction/ram:IncludedSupplyChainTradeLineItem/ram:SpecifiedLineTradeDelivery/ram:ShipToTradeParty/ram:DefinedTradeContact/ram:FaxUniversalCommunication</v>
      </c>
      <c r="AC168" s="13" t="str">
        <f aca="false">IF(ISERROR(FIND("/",R168)),R168,MID(R168, FIND(CHAR(1),SUBSTITUTE(R168,"/",CHAR(1), LEN(R168)-LEN(SUBSTITUTE(R168,"/","")))), LEN(R168)))</f>
        <v>/ram:CompleteNumber</v>
      </c>
      <c r="AD168" s="14" t="n">
        <f aca="false">COUNTIFS(R$4:R168,AB168)</f>
        <v>1</v>
      </c>
      <c r="AE168" s="49"/>
      <c r="AF168" s="93" t="str">
        <f aca="false">E168</f>
        <v>EXT</v>
      </c>
      <c r="AG168" s="95" t="n">
        <f aca="false">LEN(AR168)-LEN(SUBSTITUTE(AR168,"/",""))-1</f>
        <v>7</v>
      </c>
      <c r="AH168" s="95" t="str">
        <f aca="false">H168</f>
        <v>1..1</v>
      </c>
      <c r="AI168" s="97" t="s">
        <v>5057</v>
      </c>
      <c r="AJ168" s="97"/>
      <c r="AK168" s="98"/>
      <c r="AL168" s="98"/>
      <c r="AM168" s="98"/>
      <c r="AN168" s="97"/>
      <c r="AO168" s="100" t="str">
        <f aca="false">O168</f>
        <v>1..1</v>
      </c>
      <c r="AP168" s="100" t="str">
        <f aca="false">P168</f>
        <v>1..1</v>
      </c>
      <c r="AQ168" s="9" t="str">
        <f aca="false">Q168</f>
        <v>/rsm:CrossIndustryInvoice
/rsm:SupplyChainTradeTransaction
/ram:IncludedSupplyChainTradeLineItem
/ram:SpecifiedLineTradeDelivery
/ram:ShipToTradeParty
/ram:DefinedTradeContact
/ram:FaxUniversalCommunication
/ram:CompleteNumber</v>
      </c>
      <c r="AR168" s="101" t="str">
        <f aca="false">R168</f>
        <v>/rsm:CrossIndustryInvoice/rsm:SupplyChainTradeTransaction/ram:IncludedSupplyChainTradeLineItem/ram:SpecifiedLineTradeDelivery/ram:ShipToTradeParty/ram:DefinedTradeContact/ram:FaxUniversalCommunication/ram:CompleteNumber</v>
      </c>
      <c r="AS168" s="99" t="s">
        <v>121</v>
      </c>
      <c r="AT168" s="10" t="s">
        <v>4639</v>
      </c>
      <c r="AU168" s="95" t="str">
        <f aca="false">U168</f>
        <v>0..1</v>
      </c>
      <c r="AV168" s="99"/>
      <c r="AW168" s="102"/>
      <c r="AX168" s="6"/>
      <c r="AY168" s="103" t="str">
        <f aca="false">Y168</f>
        <v>EXTENDED</v>
      </c>
      <c r="AZ168" s="180" t="str">
        <f aca="false">Z168</f>
        <v>EXTENDED</v>
      </c>
      <c r="BB168" s="49"/>
      <c r="BC168" s="53"/>
      <c r="BD168" s="53"/>
    </row>
    <row r="169" s="78" customFormat="true" ht="102" hidden="false" customHeight="false" outlineLevel="0" collapsed="false">
      <c r="A169" s="58" t="str">
        <f aca="false">IF(LEFT(E169,2)="BG","NO",IF(LEN(E169)-LEN(SUBSTITUTE(E169,"-",""))&gt;1,"NO",IF(E169="EXT","EXT","YES")))</f>
        <v>EXT</v>
      </c>
      <c r="B169" s="58"/>
      <c r="C169" s="58"/>
      <c r="D169" s="207" t="s">
        <v>4998</v>
      </c>
      <c r="E169" s="93" t="s">
        <v>4631</v>
      </c>
      <c r="F169" s="94" t="e">
        <f aca="false">#N/A</f>
        <v>#N/A</v>
      </c>
      <c r="G169" s="95" t="n">
        <f aca="false">LEN(R169)-LEN(SUBSTITUTE(R169,"/",""))-1</f>
        <v>6</v>
      </c>
      <c r="H169" s="95" t="s">
        <v>95</v>
      </c>
      <c r="I169" s="97" t="s">
        <v>5058</v>
      </c>
      <c r="J169" s="97"/>
      <c r="K169" s="98"/>
      <c r="L169" s="98"/>
      <c r="M169" s="98"/>
      <c r="N169" s="97"/>
      <c r="O169" s="99" t="s">
        <v>95</v>
      </c>
      <c r="P169" s="100" t="str">
        <f aca="false">O169</f>
        <v>0..1</v>
      </c>
      <c r="Q169" s="9" t="s">
        <v>5059</v>
      </c>
      <c r="R169" s="101" t="s">
        <v>1055</v>
      </c>
      <c r="S169" s="99"/>
      <c r="T169" s="10"/>
      <c r="U169" s="95" t="s">
        <v>95</v>
      </c>
      <c r="V169" s="99"/>
      <c r="W169" s="102"/>
      <c r="X169" s="38"/>
      <c r="Y169" s="103" t="s">
        <v>30</v>
      </c>
      <c r="Z169" s="103" t="s">
        <v>30</v>
      </c>
      <c r="AA169" s="49"/>
      <c r="AB169" s="13" t="str">
        <f aca="false">IF(ISERROR(FIND("/",R169)),R169,LEFT(R169,FIND(CHAR(1),SUBSTITUTE(R169,"/",CHAR(1),LEN(R169)-LEN(SUBSTITUTE(R169,"/",""))))-1))</f>
        <v>/rsm:CrossIndustryInvoice/rsm:SupplyChainTradeTransaction/ram:IncludedSupplyChainTradeLineItem/ram:SpecifiedLineTradeDelivery/ram:ShipToTradeParty/ram:DefinedTradeContact</v>
      </c>
      <c r="AC169" s="13" t="str">
        <f aca="false">IF(ISERROR(FIND("/",R169)),R169,MID(R169, FIND(CHAR(1),SUBSTITUTE(R169,"/",CHAR(1), LEN(R169)-LEN(SUBSTITUTE(R169,"/","")))), LEN(R169)))</f>
        <v>/ram:EmailURIUniversalCommunication</v>
      </c>
      <c r="AD169" s="14" t="n">
        <f aca="false">COUNTIFS(R$4:R169,AB169)</f>
        <v>1</v>
      </c>
      <c r="AE169" s="49"/>
      <c r="AF169" s="93" t="str">
        <f aca="false">E169</f>
        <v>EXT</v>
      </c>
      <c r="AG169" s="95" t="n">
        <f aca="false">LEN(AR169)-LEN(SUBSTITUTE(AR169,"/",""))-1</f>
        <v>6</v>
      </c>
      <c r="AH169" s="95" t="str">
        <f aca="false">H169</f>
        <v>0..1</v>
      </c>
      <c r="AI169" s="97" t="s">
        <v>1775</v>
      </c>
      <c r="AJ169" s="97"/>
      <c r="AK169" s="98"/>
      <c r="AL169" s="98"/>
      <c r="AM169" s="98"/>
      <c r="AN169" s="97"/>
      <c r="AO169" s="100" t="str">
        <f aca="false">O169</f>
        <v>0..1</v>
      </c>
      <c r="AP169" s="100" t="str">
        <f aca="false">P169</f>
        <v>0..1</v>
      </c>
      <c r="AQ169" s="9" t="str">
        <f aca="false">Q169</f>
        <v>/rsm:CrossIndustryInvoice
/rsm:SupplyChainTradeTransaction
/ram:IncludedSupplyChainTradeLineItem
/ram:SpecifiedLineTradeDelivery
/ram:ShipToTradeParty
/ram:DefinedTradeContact
/ram:EmailURIUniversalCommunication</v>
      </c>
      <c r="AR169" s="101" t="str">
        <f aca="false">R169</f>
        <v>/rsm:CrossIndustryInvoice/rsm:SupplyChainTradeTransaction/ram:IncludedSupplyChainTradeLineItem/ram:SpecifiedLineTradeDelivery/ram:ShipToTradeParty/ram:DefinedTradeContact/ram:EmailURIUniversalCommunication</v>
      </c>
      <c r="AS169" s="99"/>
      <c r="AT169" s="10"/>
      <c r="AU169" s="95" t="str">
        <f aca="false">U169</f>
        <v>0..1</v>
      </c>
      <c r="AV169" s="99"/>
      <c r="AW169" s="102"/>
      <c r="AX169" s="6"/>
      <c r="AY169" s="103" t="str">
        <f aca="false">Y169</f>
        <v>EXTENDED</v>
      </c>
      <c r="AZ169" s="180" t="str">
        <f aca="false">Z169</f>
        <v>EXTENDED</v>
      </c>
      <c r="BB169" s="49"/>
      <c r="BC169" s="53"/>
      <c r="BD169" s="53"/>
    </row>
    <row r="170" s="11" customFormat="true" ht="128.25" hidden="false" customHeight="false" outlineLevel="0" collapsed="false">
      <c r="A170" s="58" t="str">
        <f aca="false">IF(LEFT(E170,2)="BG","NO",IF(LEN(E170)-LEN(SUBSTITUTE(E170,"-",""))&gt;1,"NO",IF(E170="EXT","EXT","YES")))</f>
        <v>EXT</v>
      </c>
      <c r="B170" s="58"/>
      <c r="C170" s="58"/>
      <c r="D170" s="207" t="s">
        <v>4998</v>
      </c>
      <c r="E170" s="93" t="s">
        <v>4631</v>
      </c>
      <c r="F170" s="94" t="e">
        <f aca="false">#N/A</f>
        <v>#N/A</v>
      </c>
      <c r="G170" s="95" t="n">
        <f aca="false">LEN(R170)-LEN(SUBSTITUTE(R170,"/",""))-1</f>
        <v>7</v>
      </c>
      <c r="H170" s="95" t="s">
        <v>88</v>
      </c>
      <c r="I170" s="97" t="s">
        <v>4873</v>
      </c>
      <c r="J170" s="97"/>
      <c r="K170" s="98"/>
      <c r="L170" s="98"/>
      <c r="M170" s="98"/>
      <c r="N170" s="97"/>
      <c r="O170" s="99" t="s">
        <v>88</v>
      </c>
      <c r="P170" s="100" t="str">
        <f aca="false">O170</f>
        <v>1..1</v>
      </c>
      <c r="Q170" s="9" t="s">
        <v>5060</v>
      </c>
      <c r="R170" s="101" t="s">
        <v>1060</v>
      </c>
      <c r="S170" s="99" t="s">
        <v>121</v>
      </c>
      <c r="T170" s="10" t="s">
        <v>4639</v>
      </c>
      <c r="U170" s="95" t="s">
        <v>95</v>
      </c>
      <c r="V170" s="99"/>
      <c r="W170" s="102"/>
      <c r="X170" s="38"/>
      <c r="Y170" s="103" t="s">
        <v>30</v>
      </c>
      <c r="Z170" s="103" t="s">
        <v>30</v>
      </c>
      <c r="AA170" s="49"/>
      <c r="AB170" s="13" t="str">
        <f aca="false">IF(ISERROR(FIND("/",R170)),R170,LEFT(R170,FIND(CHAR(1),SUBSTITUTE(R170,"/",CHAR(1),LEN(R170)-LEN(SUBSTITUTE(R170,"/",""))))-1))</f>
        <v>/rsm:CrossIndustryInvoice/rsm:SupplyChainTradeTransaction/ram:IncludedSupplyChainTradeLineItem/ram:SpecifiedLineTradeDelivery/ram:ShipToTradeParty/ram:DefinedTradeContact/ram:EmailURIUniversalCommunication</v>
      </c>
      <c r="AC170" s="13" t="str">
        <f aca="false">IF(ISERROR(FIND("/",R170)),R170,MID(R170, FIND(CHAR(1),SUBSTITUTE(R170,"/",CHAR(1), LEN(R170)-LEN(SUBSTITUTE(R170,"/","")))), LEN(R170)))</f>
        <v>/ram:URIID</v>
      </c>
      <c r="AD170" s="14" t="n">
        <f aca="false">COUNTIFS(R$4:R170,AB170)</f>
        <v>1</v>
      </c>
      <c r="AE170" s="49"/>
      <c r="AF170" s="93" t="str">
        <f aca="false">E170</f>
        <v>EXT</v>
      </c>
      <c r="AG170" s="95" t="n">
        <f aca="false">LEN(AR170)-LEN(SUBSTITUTE(AR170,"/",""))-1</f>
        <v>7</v>
      </c>
      <c r="AH170" s="95" t="str">
        <f aca="false">H170</f>
        <v>1..1</v>
      </c>
      <c r="AI170" s="97" t="s">
        <v>1056</v>
      </c>
      <c r="AJ170" s="97"/>
      <c r="AK170" s="98"/>
      <c r="AL170" s="98"/>
      <c r="AM170" s="98"/>
      <c r="AN170" s="97"/>
      <c r="AO170" s="100" t="str">
        <f aca="false">O170</f>
        <v>1..1</v>
      </c>
      <c r="AP170" s="100" t="str">
        <f aca="false">P170</f>
        <v>1..1</v>
      </c>
      <c r="AQ170" s="9" t="str">
        <f aca="false">Q170</f>
        <v>/rsm:CrossIndustryInvoice
/rsm:SupplyChainTradeTransaction
/ram:IncludedSupplyChainTradeLineItem
/ram:SpecifiedLineTradeDelivery
/ram:ShipToTradeParty
/ram:DefinedTradeContact
/ram:EmailURIUniversalCommunication
/ram:URIID</v>
      </c>
      <c r="AR170" s="101" t="str">
        <f aca="false">R170</f>
        <v>/rsm:CrossIndustryInvoice/rsm:SupplyChainTradeTransaction/ram:IncludedSupplyChainTradeLineItem/ram:SpecifiedLineTradeDelivery/ram:ShipToTradeParty/ram:DefinedTradeContact/ram:EmailURIUniversalCommunication/ram:URIID</v>
      </c>
      <c r="AS170" s="99" t="s">
        <v>121</v>
      </c>
      <c r="AT170" s="10" t="s">
        <v>4639</v>
      </c>
      <c r="AU170" s="95" t="str">
        <f aca="false">U170</f>
        <v>0..1</v>
      </c>
      <c r="AV170" s="99"/>
      <c r="AW170" s="102"/>
      <c r="AX170" s="6"/>
      <c r="AY170" s="103" t="str">
        <f aca="false">Y170</f>
        <v>EXTENDED</v>
      </c>
      <c r="AZ170" s="180" t="str">
        <f aca="false">Z170</f>
        <v>EXTENDED</v>
      </c>
      <c r="BB170" s="49"/>
      <c r="BC170" s="53"/>
      <c r="BD170" s="53"/>
    </row>
    <row r="171" s="11" customFormat="true" ht="89.25" hidden="false" customHeight="false" outlineLevel="0" collapsed="false">
      <c r="A171" s="58" t="str">
        <f aca="false">IF(LEFT(E171,2)="BG","NO",IF(LEN(E171)-LEN(SUBSTITUTE(E171,"-",""))&gt;1,"NO",IF(E171="EXT","EXT","YES")))</f>
        <v>EXT</v>
      </c>
      <c r="B171" s="58"/>
      <c r="C171" s="58"/>
      <c r="D171" s="207" t="s">
        <v>4998</v>
      </c>
      <c r="E171" s="208" t="s">
        <v>4631</v>
      </c>
      <c r="F171" s="209" t="s">
        <v>1063</v>
      </c>
      <c r="G171" s="210" t="n">
        <f aca="false">LEN(R171)-LEN(SUBSTITUTE(R171,"/",""))-1</f>
        <v>5</v>
      </c>
      <c r="H171" s="210" t="s">
        <v>95</v>
      </c>
      <c r="I171" s="211" t="s">
        <v>5061</v>
      </c>
      <c r="J171" s="211"/>
      <c r="K171" s="212"/>
      <c r="L171" s="212"/>
      <c r="M171" s="212"/>
      <c r="N171" s="211"/>
      <c r="O171" s="213" t="s">
        <v>95</v>
      </c>
      <c r="P171" s="214" t="str">
        <f aca="false">O171</f>
        <v>0..1</v>
      </c>
      <c r="Q171" s="215" t="s">
        <v>5062</v>
      </c>
      <c r="R171" s="216" t="s">
        <v>1065</v>
      </c>
      <c r="S171" s="213"/>
      <c r="T171" s="217"/>
      <c r="U171" s="210" t="s">
        <v>95</v>
      </c>
      <c r="V171" s="213"/>
      <c r="W171" s="218"/>
      <c r="X171" s="38"/>
      <c r="Y171" s="219" t="s">
        <v>30</v>
      </c>
      <c r="Z171" s="219" t="s">
        <v>4635</v>
      </c>
      <c r="AA171" s="49"/>
      <c r="AB171" s="13" t="str">
        <f aca="false">IF(ISERROR(FIND("/",R171)),R171,LEFT(R171,FIND(CHAR(1),SUBSTITUTE(R171,"/",CHAR(1),LEN(R171)-LEN(SUBSTITUTE(R171,"/",""))))-1))</f>
        <v>/rsm:CrossIndustryInvoice/rsm:SupplyChainTradeTransaction/ram:IncludedSupplyChainTradeLineItem/ram:SpecifiedLineTradeDelivery/ram:ShipToTradeParty</v>
      </c>
      <c r="AC171" s="13" t="str">
        <f aca="false">IF(ISERROR(FIND("/",R171)),R171,MID(R171, FIND(CHAR(1),SUBSTITUTE(R171,"/",CHAR(1), LEN(R171)-LEN(SUBSTITUTE(R171,"/","")))), LEN(R171)))</f>
        <v>/ram:PostalTradeAddress</v>
      </c>
      <c r="AD171" s="14" t="n">
        <f aca="false">COUNTIFS(R$4:R171,AB171)</f>
        <v>1</v>
      </c>
      <c r="AE171" s="49"/>
      <c r="AF171" s="208" t="str">
        <f aca="false">E171</f>
        <v>EXT</v>
      </c>
      <c r="AG171" s="210" t="n">
        <f aca="false">LEN(AR171)-LEN(SUBSTITUTE(AR171,"/",""))-1</f>
        <v>5</v>
      </c>
      <c r="AH171" s="210" t="str">
        <f aca="false">H171</f>
        <v>0..1</v>
      </c>
      <c r="AI171" s="211" t="s">
        <v>1066</v>
      </c>
      <c r="AJ171" s="211"/>
      <c r="AK171" s="212"/>
      <c r="AL171" s="212"/>
      <c r="AM171" s="212"/>
      <c r="AN171" s="211"/>
      <c r="AO171" s="214" t="str">
        <f aca="false">O171</f>
        <v>0..1</v>
      </c>
      <c r="AP171" s="214" t="str">
        <f aca="false">P171</f>
        <v>0..1</v>
      </c>
      <c r="AQ171" s="215" t="str">
        <f aca="false">Q171</f>
        <v>/rsm:CrossIndustryInvoice
/rsm:SupplyChainTradeTransaction
/ram:IncludedSupplyChainTradeLineItem
/ram:SpecifiedLineTradeDelivery
/ram:ShipToTradeParty
/ram:PostalTradeAddress</v>
      </c>
      <c r="AR171" s="216" t="str">
        <f aca="false">R171</f>
        <v>/rsm:CrossIndustryInvoice/rsm:SupplyChainTradeTransaction/ram:IncludedSupplyChainTradeLineItem/ram:SpecifiedLineTradeDelivery/ram:ShipToTradeParty/ram:PostalTradeAddress</v>
      </c>
      <c r="AS171" s="213"/>
      <c r="AT171" s="217"/>
      <c r="AU171" s="210" t="str">
        <f aca="false">U171</f>
        <v>0..1</v>
      </c>
      <c r="AV171" s="213"/>
      <c r="AW171" s="218"/>
      <c r="AX171" s="6"/>
      <c r="AY171" s="219" t="str">
        <f aca="false">Y171</f>
        <v>EXTENDED</v>
      </c>
      <c r="AZ171" s="220" t="str">
        <f aca="false">Z171</f>
        <v>EXTENDED FR B2B</v>
      </c>
      <c r="BB171" s="49"/>
      <c r="BC171" s="53"/>
      <c r="BD171" s="53"/>
    </row>
    <row r="172" s="11" customFormat="true" ht="102" hidden="false" customHeight="false" outlineLevel="0" collapsed="false">
      <c r="A172" s="58" t="str">
        <f aca="false">IF(LEFT(E172,2)="BG","NO",IF(LEN(E172)-LEN(SUBSTITUTE(E172,"-",""))&gt;1,"NO",IF(E172="EXT","EXT","YES")))</f>
        <v>EXT</v>
      </c>
      <c r="B172" s="58"/>
      <c r="C172" s="58"/>
      <c r="D172" s="207" t="s">
        <v>4998</v>
      </c>
      <c r="E172" s="93" t="s">
        <v>4631</v>
      </c>
      <c r="F172" s="94" t="s">
        <v>1068</v>
      </c>
      <c r="G172" s="95" t="n">
        <f aca="false">LEN(R172)-LEN(SUBSTITUTE(R172,"/",""))-1</f>
        <v>6</v>
      </c>
      <c r="H172" s="95" t="s">
        <v>95</v>
      </c>
      <c r="I172" s="97" t="s">
        <v>5063</v>
      </c>
      <c r="J172" s="97"/>
      <c r="K172" s="98"/>
      <c r="L172" s="98"/>
      <c r="M172" s="98"/>
      <c r="N172" s="97"/>
      <c r="O172" s="99" t="s">
        <v>95</v>
      </c>
      <c r="P172" s="100" t="str">
        <f aca="false">O172</f>
        <v>0..1</v>
      </c>
      <c r="Q172" s="9" t="s">
        <v>5064</v>
      </c>
      <c r="R172" s="101" t="s">
        <v>1072</v>
      </c>
      <c r="S172" s="99" t="s">
        <v>121</v>
      </c>
      <c r="T172" s="10" t="s">
        <v>4639</v>
      </c>
      <c r="U172" s="95" t="s">
        <v>95</v>
      </c>
      <c r="V172" s="99"/>
      <c r="W172" s="102"/>
      <c r="X172" s="38"/>
      <c r="Y172" s="103" t="s">
        <v>30</v>
      </c>
      <c r="Z172" s="103" t="s">
        <v>4635</v>
      </c>
      <c r="AA172" s="49"/>
      <c r="AB172" s="13" t="str">
        <f aca="false">IF(ISERROR(FIND("/",R172)),R172,LEFT(R172,FIND(CHAR(1),SUBSTITUTE(R172,"/",CHAR(1),LEN(R172)-LEN(SUBSTITUTE(R172,"/",""))))-1))</f>
        <v>/rsm:CrossIndustryInvoice/rsm:SupplyChainTradeTransaction/ram:IncludedSupplyChainTradeLineItem/ram:SpecifiedLineTradeDelivery/ram:ShipToTradeParty/ram:PostalTradeAddress</v>
      </c>
      <c r="AC172" s="13" t="str">
        <f aca="false">IF(ISERROR(FIND("/",R172)),R172,MID(R172, FIND(CHAR(1),SUBSTITUTE(R172,"/",CHAR(1), LEN(R172)-LEN(SUBSTITUTE(R172,"/","")))), LEN(R172)))</f>
        <v>/ram:PostcodeCode</v>
      </c>
      <c r="AD172" s="14" t="n">
        <f aca="false">COUNTIFS(R$4:R172,AB172)</f>
        <v>1</v>
      </c>
      <c r="AE172" s="49"/>
      <c r="AF172" s="93" t="str">
        <f aca="false">E172</f>
        <v>EXT</v>
      </c>
      <c r="AG172" s="95" t="n">
        <f aca="false">LEN(AR172)-LEN(SUBSTITUTE(AR172,"/",""))-1</f>
        <v>6</v>
      </c>
      <c r="AH172" s="95" t="str">
        <f aca="false">H172</f>
        <v>0..1</v>
      </c>
      <c r="AI172" s="97" t="s">
        <v>2959</v>
      </c>
      <c r="AJ172" s="97"/>
      <c r="AK172" s="98"/>
      <c r="AL172" s="98"/>
      <c r="AM172" s="98"/>
      <c r="AN172" s="97"/>
      <c r="AO172" s="100" t="str">
        <f aca="false">O172</f>
        <v>0..1</v>
      </c>
      <c r="AP172" s="100" t="str">
        <f aca="false">P172</f>
        <v>0..1</v>
      </c>
      <c r="AQ172" s="9" t="str">
        <f aca="false">Q172</f>
        <v>/rsm:CrossIndustryInvoice
/rsm:SupplyChainTradeTransaction
/ram:IncludedSupplyChainTradeLineItem
/ram:SpecifiedLineTradeDelivery
/ram:ShipToTradeParty
/ram:PostalTradeAddress
/ram:PostcodeCode</v>
      </c>
      <c r="AR172" s="101" t="str">
        <f aca="false">R172</f>
        <v>/rsm:CrossIndustryInvoice/rsm:SupplyChainTradeTransaction/ram:IncludedSupplyChainTradeLineItem/ram:SpecifiedLineTradeDelivery/ram:ShipToTradeParty/ram:PostalTradeAddress/ram:PostcodeCode</v>
      </c>
      <c r="AS172" s="99" t="s">
        <v>121</v>
      </c>
      <c r="AT172" s="10" t="s">
        <v>4639</v>
      </c>
      <c r="AU172" s="95" t="str">
        <f aca="false">U172</f>
        <v>0..1</v>
      </c>
      <c r="AV172" s="99"/>
      <c r="AW172" s="102"/>
      <c r="AX172" s="6"/>
      <c r="AY172" s="103" t="str">
        <f aca="false">Y172</f>
        <v>EXTENDED</v>
      </c>
      <c r="AZ172" s="180" t="str">
        <f aca="false">Z172</f>
        <v>EXTENDED FR B2B</v>
      </c>
      <c r="BB172" s="49"/>
      <c r="BC172" s="53"/>
      <c r="BD172" s="53"/>
    </row>
    <row r="173" s="11" customFormat="true" ht="102" hidden="false" customHeight="false" outlineLevel="0" collapsed="false">
      <c r="A173" s="58" t="str">
        <f aca="false">IF(LEFT(E173,2)="BG","NO",IF(LEN(E173)-LEN(SUBSTITUTE(E173,"-",""))&gt;1,"NO",IF(E173="EXT","EXT","YES")))</f>
        <v>EXT</v>
      </c>
      <c r="B173" s="58"/>
      <c r="C173" s="58"/>
      <c r="D173" s="207" t="s">
        <v>4998</v>
      </c>
      <c r="E173" s="93" t="s">
        <v>4631</v>
      </c>
      <c r="F173" s="94" t="s">
        <v>1077</v>
      </c>
      <c r="G173" s="95" t="n">
        <f aca="false">LEN(R173)-LEN(SUBSTITUTE(R173,"/",""))-1</f>
        <v>6</v>
      </c>
      <c r="H173" s="95" t="s">
        <v>95</v>
      </c>
      <c r="I173" s="97" t="s">
        <v>5065</v>
      </c>
      <c r="J173" s="97"/>
      <c r="K173" s="98"/>
      <c r="L173" s="98"/>
      <c r="M173" s="98"/>
      <c r="N173" s="97"/>
      <c r="O173" s="99" t="s">
        <v>95</v>
      </c>
      <c r="P173" s="100" t="str">
        <f aca="false">O173</f>
        <v>0..1</v>
      </c>
      <c r="Q173" s="9" t="s">
        <v>5066</v>
      </c>
      <c r="R173" s="101" t="s">
        <v>1081</v>
      </c>
      <c r="S173" s="99" t="s">
        <v>121</v>
      </c>
      <c r="T173" s="10" t="s">
        <v>4639</v>
      </c>
      <c r="U173" s="95" t="s">
        <v>95</v>
      </c>
      <c r="V173" s="99"/>
      <c r="W173" s="102"/>
      <c r="X173" s="38"/>
      <c r="Y173" s="103" t="s">
        <v>30</v>
      </c>
      <c r="Z173" s="103" t="s">
        <v>4635</v>
      </c>
      <c r="AA173" s="49"/>
      <c r="AB173" s="13" t="str">
        <f aca="false">IF(ISERROR(FIND("/",R173)),R173,LEFT(R173,FIND(CHAR(1),SUBSTITUTE(R173,"/",CHAR(1),LEN(R173)-LEN(SUBSTITUTE(R173,"/",""))))-1))</f>
        <v>/rsm:CrossIndustryInvoice/rsm:SupplyChainTradeTransaction/ram:IncludedSupplyChainTradeLineItem/ram:SpecifiedLineTradeDelivery/ram:ShipToTradeParty/ram:PostalTradeAddress</v>
      </c>
      <c r="AC173" s="13" t="str">
        <f aca="false">IF(ISERROR(FIND("/",R173)),R173,MID(R173, FIND(CHAR(1),SUBSTITUTE(R173,"/",CHAR(1), LEN(R173)-LEN(SUBSTITUTE(R173,"/","")))), LEN(R173)))</f>
        <v>/ram:LineOne</v>
      </c>
      <c r="AD173" s="14" t="n">
        <f aca="false">COUNTIFS(R$4:R173,AB173)</f>
        <v>1</v>
      </c>
      <c r="AE173" s="49"/>
      <c r="AF173" s="93" t="str">
        <f aca="false">E173</f>
        <v>EXT</v>
      </c>
      <c r="AG173" s="95" t="n">
        <f aca="false">LEN(AR173)-LEN(SUBSTITUTE(AR173,"/",""))-1</f>
        <v>6</v>
      </c>
      <c r="AH173" s="95" t="str">
        <f aca="false">H173</f>
        <v>0..1</v>
      </c>
      <c r="AI173" s="97" t="s">
        <v>2964</v>
      </c>
      <c r="AJ173" s="97"/>
      <c r="AK173" s="98"/>
      <c r="AL173" s="98"/>
      <c r="AM173" s="98"/>
      <c r="AN173" s="97"/>
      <c r="AO173" s="100" t="str">
        <f aca="false">O173</f>
        <v>0..1</v>
      </c>
      <c r="AP173" s="100" t="str">
        <f aca="false">P173</f>
        <v>0..1</v>
      </c>
      <c r="AQ173" s="9" t="str">
        <f aca="false">Q173</f>
        <v>/rsm:CrossIndustryInvoice
/rsm:SupplyChainTradeTransaction
/ram:IncludedSupplyChainTradeLineItem
/ram:SpecifiedLineTradeDelivery
/ram:ShipToTradeParty
/ram:PostalTradeAddress
/ram:LineOne</v>
      </c>
      <c r="AR173" s="101" t="str">
        <f aca="false">R173</f>
        <v>/rsm:CrossIndustryInvoice/rsm:SupplyChainTradeTransaction/ram:IncludedSupplyChainTradeLineItem/ram:SpecifiedLineTradeDelivery/ram:ShipToTradeParty/ram:PostalTradeAddress/ram:LineOne</v>
      </c>
      <c r="AS173" s="99" t="s">
        <v>121</v>
      </c>
      <c r="AT173" s="10" t="s">
        <v>4639</v>
      </c>
      <c r="AU173" s="95" t="str">
        <f aca="false">U173</f>
        <v>0..1</v>
      </c>
      <c r="AV173" s="99"/>
      <c r="AW173" s="102"/>
      <c r="AX173" s="6"/>
      <c r="AY173" s="103" t="str">
        <f aca="false">Y173</f>
        <v>EXTENDED</v>
      </c>
      <c r="AZ173" s="180" t="str">
        <f aca="false">Z173</f>
        <v>EXTENDED FR B2B</v>
      </c>
      <c r="BB173" s="49"/>
      <c r="BC173" s="53"/>
      <c r="BD173" s="53"/>
    </row>
    <row r="174" s="11" customFormat="true" ht="102" hidden="false" customHeight="false" outlineLevel="0" collapsed="false">
      <c r="A174" s="58" t="str">
        <f aca="false">IF(LEFT(E174,2)="BG","NO",IF(LEN(E174)-LEN(SUBSTITUTE(E174,"-",""))&gt;1,"NO",IF(E174="EXT","EXT","YES")))</f>
        <v>EXT</v>
      </c>
      <c r="B174" s="58"/>
      <c r="C174" s="58"/>
      <c r="D174" s="207" t="s">
        <v>4998</v>
      </c>
      <c r="E174" s="93" t="s">
        <v>4631</v>
      </c>
      <c r="F174" s="94" t="s">
        <v>1086</v>
      </c>
      <c r="G174" s="95" t="n">
        <f aca="false">LEN(R174)-LEN(SUBSTITUTE(R174,"/",""))-1</f>
        <v>6</v>
      </c>
      <c r="H174" s="95" t="s">
        <v>95</v>
      </c>
      <c r="I174" s="97" t="s">
        <v>5067</v>
      </c>
      <c r="J174" s="97"/>
      <c r="K174" s="98"/>
      <c r="L174" s="98"/>
      <c r="M174" s="98"/>
      <c r="N174" s="97"/>
      <c r="O174" s="99" t="s">
        <v>95</v>
      </c>
      <c r="P174" s="100" t="str">
        <f aca="false">O174</f>
        <v>0..1</v>
      </c>
      <c r="Q174" s="9" t="s">
        <v>5068</v>
      </c>
      <c r="R174" s="101" t="s">
        <v>1089</v>
      </c>
      <c r="S174" s="99" t="s">
        <v>121</v>
      </c>
      <c r="T174" s="10" t="s">
        <v>4639</v>
      </c>
      <c r="U174" s="95" t="s">
        <v>95</v>
      </c>
      <c r="V174" s="99"/>
      <c r="W174" s="102"/>
      <c r="X174" s="38"/>
      <c r="Y174" s="103" t="s">
        <v>30</v>
      </c>
      <c r="Z174" s="103" t="s">
        <v>4635</v>
      </c>
      <c r="AA174" s="49"/>
      <c r="AB174" s="13" t="str">
        <f aca="false">IF(ISERROR(FIND("/",R174)),R174,LEFT(R174,FIND(CHAR(1),SUBSTITUTE(R174,"/",CHAR(1),LEN(R174)-LEN(SUBSTITUTE(R174,"/",""))))-1))</f>
        <v>/rsm:CrossIndustryInvoice/rsm:SupplyChainTradeTransaction/ram:IncludedSupplyChainTradeLineItem/ram:SpecifiedLineTradeDelivery/ram:ShipToTradeParty/ram:PostalTradeAddress</v>
      </c>
      <c r="AC174" s="13" t="str">
        <f aca="false">IF(ISERROR(FIND("/",R174)),R174,MID(R174, FIND(CHAR(1),SUBSTITUTE(R174,"/",CHAR(1), LEN(R174)-LEN(SUBSTITUTE(R174,"/","")))), LEN(R174)))</f>
        <v>/ram:LineTwo</v>
      </c>
      <c r="AD174" s="14" t="n">
        <f aca="false">COUNTIFS(R$4:R174,AB174)</f>
        <v>1</v>
      </c>
      <c r="AE174" s="49"/>
      <c r="AF174" s="93" t="str">
        <f aca="false">E174</f>
        <v>EXT</v>
      </c>
      <c r="AG174" s="95" t="n">
        <f aca="false">LEN(AR174)-LEN(SUBSTITUTE(AR174,"/",""))-1</f>
        <v>6</v>
      </c>
      <c r="AH174" s="95" t="str">
        <f aca="false">H174</f>
        <v>0..1</v>
      </c>
      <c r="AI174" s="97" t="s">
        <v>2969</v>
      </c>
      <c r="AJ174" s="97"/>
      <c r="AK174" s="98"/>
      <c r="AL174" s="98"/>
      <c r="AM174" s="98"/>
      <c r="AN174" s="97"/>
      <c r="AO174" s="100" t="str">
        <f aca="false">O174</f>
        <v>0..1</v>
      </c>
      <c r="AP174" s="100" t="str">
        <f aca="false">P174</f>
        <v>0..1</v>
      </c>
      <c r="AQ174" s="9" t="str">
        <f aca="false">Q174</f>
        <v>/rsm:CrossIndustryInvoice
/rsm:SupplyChainTradeTransaction
/ram:IncludedSupplyChainTradeLineItem
/ram:SpecifiedLineTradeDelivery
/ram:ShipToTradeParty
/ram:PostalTradeAddress
/ram:LineTwo</v>
      </c>
      <c r="AR174" s="101" t="str">
        <f aca="false">R174</f>
        <v>/rsm:CrossIndustryInvoice/rsm:SupplyChainTradeTransaction/ram:IncludedSupplyChainTradeLineItem/ram:SpecifiedLineTradeDelivery/ram:ShipToTradeParty/ram:PostalTradeAddress/ram:LineTwo</v>
      </c>
      <c r="AS174" s="99" t="s">
        <v>121</v>
      </c>
      <c r="AT174" s="10" t="s">
        <v>4639</v>
      </c>
      <c r="AU174" s="95" t="str">
        <f aca="false">U174</f>
        <v>0..1</v>
      </c>
      <c r="AV174" s="99"/>
      <c r="AW174" s="102"/>
      <c r="AX174" s="6"/>
      <c r="AY174" s="103" t="str">
        <f aca="false">Y174</f>
        <v>EXTENDED</v>
      </c>
      <c r="AZ174" s="180" t="str">
        <f aca="false">Z174</f>
        <v>EXTENDED FR B2B</v>
      </c>
      <c r="BB174" s="49"/>
      <c r="BC174" s="53"/>
      <c r="BD174" s="53"/>
    </row>
    <row r="175" s="11" customFormat="true" ht="102" hidden="false" customHeight="false" outlineLevel="0" collapsed="false">
      <c r="A175" s="58" t="str">
        <f aca="false">IF(LEFT(E175,2)="BG","NO",IF(LEN(E175)-LEN(SUBSTITUTE(E175,"-",""))&gt;1,"NO",IF(E175="EXT","EXT","YES")))</f>
        <v>EXT</v>
      </c>
      <c r="B175" s="58"/>
      <c r="C175" s="58"/>
      <c r="D175" s="207" t="s">
        <v>4998</v>
      </c>
      <c r="E175" s="93" t="s">
        <v>4631</v>
      </c>
      <c r="F175" s="94" t="s">
        <v>1093</v>
      </c>
      <c r="G175" s="95" t="n">
        <f aca="false">LEN(R175)-LEN(SUBSTITUTE(R175,"/",""))-1</f>
        <v>6</v>
      </c>
      <c r="H175" s="95" t="s">
        <v>95</v>
      </c>
      <c r="I175" s="97" t="s">
        <v>5069</v>
      </c>
      <c r="J175" s="97"/>
      <c r="K175" s="98"/>
      <c r="L175" s="98"/>
      <c r="M175" s="98"/>
      <c r="N175" s="97"/>
      <c r="O175" s="99" t="s">
        <v>95</v>
      </c>
      <c r="P175" s="100" t="str">
        <f aca="false">O175</f>
        <v>0..1</v>
      </c>
      <c r="Q175" s="9" t="s">
        <v>5070</v>
      </c>
      <c r="R175" s="101" t="s">
        <v>1095</v>
      </c>
      <c r="S175" s="99" t="s">
        <v>121</v>
      </c>
      <c r="T175" s="10" t="s">
        <v>4639</v>
      </c>
      <c r="U175" s="95" t="s">
        <v>95</v>
      </c>
      <c r="V175" s="99"/>
      <c r="W175" s="102"/>
      <c r="X175" s="38"/>
      <c r="Y175" s="103" t="s">
        <v>30</v>
      </c>
      <c r="Z175" s="103" t="s">
        <v>4635</v>
      </c>
      <c r="AA175" s="49"/>
      <c r="AB175" s="13" t="str">
        <f aca="false">IF(ISERROR(FIND("/",R175)),R175,LEFT(R175,FIND(CHAR(1),SUBSTITUTE(R175,"/",CHAR(1),LEN(R175)-LEN(SUBSTITUTE(R175,"/",""))))-1))</f>
        <v>/rsm:CrossIndustryInvoice/rsm:SupplyChainTradeTransaction/ram:IncludedSupplyChainTradeLineItem/ram:SpecifiedLineTradeDelivery/ram:ShipToTradeParty/ram:PostalTradeAddress</v>
      </c>
      <c r="AC175" s="13" t="str">
        <f aca="false">IF(ISERROR(FIND("/",R175)),R175,MID(R175, FIND(CHAR(1),SUBSTITUTE(R175,"/",CHAR(1), LEN(R175)-LEN(SUBSTITUTE(R175,"/","")))), LEN(R175)))</f>
        <v>/ram:LineThree</v>
      </c>
      <c r="AD175" s="14" t="n">
        <f aca="false">COUNTIFS(R$4:R175,AB175)</f>
        <v>1</v>
      </c>
      <c r="AE175" s="49"/>
      <c r="AF175" s="93" t="str">
        <f aca="false">E175</f>
        <v>EXT</v>
      </c>
      <c r="AG175" s="95" t="n">
        <f aca="false">LEN(AR175)-LEN(SUBSTITUTE(AR175,"/",""))-1</f>
        <v>6</v>
      </c>
      <c r="AH175" s="95" t="str">
        <f aca="false">H175</f>
        <v>0..1</v>
      </c>
      <c r="AI175" s="97" t="s">
        <v>2973</v>
      </c>
      <c r="AJ175" s="97"/>
      <c r="AK175" s="98"/>
      <c r="AL175" s="98"/>
      <c r="AM175" s="98"/>
      <c r="AN175" s="97"/>
      <c r="AO175" s="100" t="str">
        <f aca="false">O175</f>
        <v>0..1</v>
      </c>
      <c r="AP175" s="100" t="str">
        <f aca="false">P175</f>
        <v>0..1</v>
      </c>
      <c r="AQ175" s="9" t="str">
        <f aca="false">Q175</f>
        <v>/rsm:CrossIndustryInvoice
/rsm:SupplyChainTradeTransaction
/ram:IncludedSupplyChainTradeLineItem
/ram:SpecifiedLineTradeDelivery
/ram:ShipToTradeParty
/ram:PostalTradeAddress
/ram:LineThree</v>
      </c>
      <c r="AR175" s="101" t="str">
        <f aca="false">R175</f>
        <v>/rsm:CrossIndustryInvoice/rsm:SupplyChainTradeTransaction/ram:IncludedSupplyChainTradeLineItem/ram:SpecifiedLineTradeDelivery/ram:ShipToTradeParty/ram:PostalTradeAddress/ram:LineThree</v>
      </c>
      <c r="AS175" s="99" t="s">
        <v>121</v>
      </c>
      <c r="AT175" s="10" t="s">
        <v>4639</v>
      </c>
      <c r="AU175" s="95" t="str">
        <f aca="false">U175</f>
        <v>0..1</v>
      </c>
      <c r="AV175" s="99"/>
      <c r="AW175" s="102"/>
      <c r="AX175" s="6"/>
      <c r="AY175" s="103" t="str">
        <f aca="false">Y175</f>
        <v>EXTENDED</v>
      </c>
      <c r="AZ175" s="180" t="str">
        <f aca="false">Z175</f>
        <v>EXTENDED FR B2B</v>
      </c>
      <c r="BB175" s="49"/>
      <c r="BC175" s="53"/>
      <c r="BD175" s="53"/>
    </row>
    <row r="176" s="11" customFormat="true" ht="102" hidden="false" customHeight="false" outlineLevel="0" collapsed="false">
      <c r="A176" s="58" t="str">
        <f aca="false">IF(LEFT(E176,2)="BG","NO",IF(LEN(E176)-LEN(SUBSTITUTE(E176,"-",""))&gt;1,"NO",IF(E176="EXT","EXT","YES")))</f>
        <v>EXT</v>
      </c>
      <c r="B176" s="58"/>
      <c r="C176" s="58"/>
      <c r="D176" s="207" t="s">
        <v>4998</v>
      </c>
      <c r="E176" s="93" t="s">
        <v>4631</v>
      </c>
      <c r="F176" s="94" t="s">
        <v>1098</v>
      </c>
      <c r="G176" s="95" t="n">
        <f aca="false">LEN(R176)-LEN(SUBSTITUTE(R176,"/",""))-1</f>
        <v>6</v>
      </c>
      <c r="H176" s="95" t="s">
        <v>95</v>
      </c>
      <c r="I176" s="97" t="s">
        <v>5071</v>
      </c>
      <c r="J176" s="97"/>
      <c r="K176" s="98"/>
      <c r="L176" s="98"/>
      <c r="M176" s="98"/>
      <c r="N176" s="97"/>
      <c r="O176" s="99" t="s">
        <v>95</v>
      </c>
      <c r="P176" s="100" t="str">
        <f aca="false">O176</f>
        <v>0..1</v>
      </c>
      <c r="Q176" s="9" t="s">
        <v>5072</v>
      </c>
      <c r="R176" s="101" t="s">
        <v>1101</v>
      </c>
      <c r="S176" s="99" t="s">
        <v>121</v>
      </c>
      <c r="T176" s="10" t="s">
        <v>4639</v>
      </c>
      <c r="U176" s="95" t="s">
        <v>95</v>
      </c>
      <c r="V176" s="99"/>
      <c r="W176" s="102"/>
      <c r="X176" s="38"/>
      <c r="Y176" s="103" t="s">
        <v>30</v>
      </c>
      <c r="Z176" s="103" t="s">
        <v>4635</v>
      </c>
      <c r="AA176" s="49"/>
      <c r="AB176" s="13" t="str">
        <f aca="false">IF(ISERROR(FIND("/",R176)),R176,LEFT(R176,FIND(CHAR(1),SUBSTITUTE(R176,"/",CHAR(1),LEN(R176)-LEN(SUBSTITUTE(R176,"/",""))))-1))</f>
        <v>/rsm:CrossIndustryInvoice/rsm:SupplyChainTradeTransaction/ram:IncludedSupplyChainTradeLineItem/ram:SpecifiedLineTradeDelivery/ram:ShipToTradeParty/ram:PostalTradeAddress</v>
      </c>
      <c r="AC176" s="13" t="str">
        <f aca="false">IF(ISERROR(FIND("/",R176)),R176,MID(R176, FIND(CHAR(1),SUBSTITUTE(R176,"/",CHAR(1), LEN(R176)-LEN(SUBSTITUTE(R176,"/","")))), LEN(R176)))</f>
        <v>/ram:CityName</v>
      </c>
      <c r="AD176" s="14" t="n">
        <f aca="false">COUNTIFS(R$4:R176,AB176)</f>
        <v>1</v>
      </c>
      <c r="AE176" s="49"/>
      <c r="AF176" s="93" t="str">
        <f aca="false">E176</f>
        <v>EXT</v>
      </c>
      <c r="AG176" s="95" t="n">
        <f aca="false">LEN(AR176)-LEN(SUBSTITUTE(AR176,"/",""))-1</f>
        <v>6</v>
      </c>
      <c r="AH176" s="95" t="str">
        <f aca="false">H176</f>
        <v>0..1</v>
      </c>
      <c r="AI176" s="97" t="s">
        <v>2978</v>
      </c>
      <c r="AJ176" s="97"/>
      <c r="AK176" s="98"/>
      <c r="AL176" s="98"/>
      <c r="AM176" s="98"/>
      <c r="AN176" s="97"/>
      <c r="AO176" s="100" t="str">
        <f aca="false">O176</f>
        <v>0..1</v>
      </c>
      <c r="AP176" s="100" t="str">
        <f aca="false">P176</f>
        <v>0..1</v>
      </c>
      <c r="AQ176" s="9" t="str">
        <f aca="false">Q176</f>
        <v>/rsm:CrossIndustryInvoice
/rsm:SupplyChainTradeTransaction
/ram:IncludedSupplyChainTradeLineItem
/ram:SpecifiedLineTradeDelivery
/ram:ShipToTradeParty
/ram:PostalTradeAddress
/ram:CityName</v>
      </c>
      <c r="AR176" s="101" t="str">
        <f aca="false">R176</f>
        <v>/rsm:CrossIndustryInvoice/rsm:SupplyChainTradeTransaction/ram:IncludedSupplyChainTradeLineItem/ram:SpecifiedLineTradeDelivery/ram:ShipToTradeParty/ram:PostalTradeAddress/ram:CityName</v>
      </c>
      <c r="AS176" s="99" t="s">
        <v>121</v>
      </c>
      <c r="AT176" s="10" t="s">
        <v>4639</v>
      </c>
      <c r="AU176" s="95" t="str">
        <f aca="false">U176</f>
        <v>0..1</v>
      </c>
      <c r="AV176" s="99"/>
      <c r="AW176" s="102"/>
      <c r="AX176" s="6"/>
      <c r="AY176" s="103" t="str">
        <f aca="false">Y176</f>
        <v>EXTENDED</v>
      </c>
      <c r="AZ176" s="180" t="str">
        <f aca="false">Z176</f>
        <v>EXTENDED FR B2B</v>
      </c>
      <c r="BB176" s="49"/>
      <c r="BC176" s="53"/>
      <c r="BD176" s="53"/>
    </row>
    <row r="177" s="11" customFormat="true" ht="102" hidden="false" customHeight="false" outlineLevel="0" collapsed="false">
      <c r="A177" s="58" t="str">
        <f aca="false">IF(LEFT(E177,2)="BG","NO",IF(LEN(E177)-LEN(SUBSTITUTE(E177,"-",""))&gt;1,"NO",IF(E177="EXT","EXT","YES")))</f>
        <v>EXT</v>
      </c>
      <c r="B177" s="58"/>
      <c r="C177" s="58"/>
      <c r="D177" s="207" t="s">
        <v>4998</v>
      </c>
      <c r="E177" s="93" t="s">
        <v>4631</v>
      </c>
      <c r="F177" s="94" t="s">
        <v>1105</v>
      </c>
      <c r="G177" s="95" t="n">
        <f aca="false">LEN(R177)-LEN(SUBSTITUTE(R177,"/",""))-1</f>
        <v>6</v>
      </c>
      <c r="H177" s="95" t="s">
        <v>88</v>
      </c>
      <c r="I177" s="97" t="s">
        <v>5073</v>
      </c>
      <c r="J177" s="97"/>
      <c r="K177" s="98"/>
      <c r="L177" s="98"/>
      <c r="M177" s="98"/>
      <c r="N177" s="97"/>
      <c r="O177" s="99" t="s">
        <v>88</v>
      </c>
      <c r="P177" s="100" t="str">
        <f aca="false">O177</f>
        <v>1..1</v>
      </c>
      <c r="Q177" s="9" t="s">
        <v>5074</v>
      </c>
      <c r="R177" s="101" t="s">
        <v>1108</v>
      </c>
      <c r="S177" s="99" t="s">
        <v>176</v>
      </c>
      <c r="T177" s="10" t="s">
        <v>4639</v>
      </c>
      <c r="U177" s="95" t="s">
        <v>95</v>
      </c>
      <c r="V177" s="99"/>
      <c r="W177" s="102"/>
      <c r="X177" s="38"/>
      <c r="Y177" s="103" t="s">
        <v>30</v>
      </c>
      <c r="Z177" s="103" t="s">
        <v>4635</v>
      </c>
      <c r="AA177" s="49"/>
      <c r="AB177" s="13" t="str">
        <f aca="false">IF(ISERROR(FIND("/",R177)),R177,LEFT(R177,FIND(CHAR(1),SUBSTITUTE(R177,"/",CHAR(1),LEN(R177)-LEN(SUBSTITUTE(R177,"/",""))))-1))</f>
        <v>/rsm:CrossIndustryInvoice/rsm:SupplyChainTradeTransaction/ram:IncludedSupplyChainTradeLineItem/ram:SpecifiedLineTradeDelivery/ram:ShipToTradeParty/ram:PostalTradeAddress</v>
      </c>
      <c r="AC177" s="13" t="str">
        <f aca="false">IF(ISERROR(FIND("/",R177)),R177,MID(R177, FIND(CHAR(1),SUBSTITUTE(R177,"/",CHAR(1), LEN(R177)-LEN(SUBSTITUTE(R177,"/","")))), LEN(R177)))</f>
        <v>/ram:CountryID</v>
      </c>
      <c r="AD177" s="14" t="n">
        <f aca="false">COUNTIFS(R$4:R177,AB177)</f>
        <v>1</v>
      </c>
      <c r="AE177" s="49"/>
      <c r="AF177" s="93" t="str">
        <f aca="false">E177</f>
        <v>EXT</v>
      </c>
      <c r="AG177" s="95" t="n">
        <f aca="false">LEN(AR177)-LEN(SUBSTITUTE(AR177,"/",""))-1</f>
        <v>6</v>
      </c>
      <c r="AH177" s="95" t="str">
        <f aca="false">H177</f>
        <v>1..1</v>
      </c>
      <c r="AI177" s="97" t="s">
        <v>2983</v>
      </c>
      <c r="AJ177" s="97"/>
      <c r="AK177" s="98"/>
      <c r="AL177" s="98"/>
      <c r="AM177" s="98"/>
      <c r="AN177" s="97"/>
      <c r="AO177" s="100" t="str">
        <f aca="false">O177</f>
        <v>1..1</v>
      </c>
      <c r="AP177" s="100" t="str">
        <f aca="false">P177</f>
        <v>1..1</v>
      </c>
      <c r="AQ177" s="9" t="str">
        <f aca="false">Q177</f>
        <v>/rsm:CrossIndustryInvoice
/rsm:SupplyChainTradeTransaction
/ram:IncludedSupplyChainTradeLineItem
/ram:SpecifiedLineTradeDelivery
/ram:ShipToTradeParty
/ram:PostalTradeAddress
/ram:CountryID</v>
      </c>
      <c r="AR177" s="101" t="str">
        <f aca="false">R177</f>
        <v>/rsm:CrossIndustryInvoice/rsm:SupplyChainTradeTransaction/ram:IncludedSupplyChainTradeLineItem/ram:SpecifiedLineTradeDelivery/ram:ShipToTradeParty/ram:PostalTradeAddress/ram:CountryID</v>
      </c>
      <c r="AS177" s="99" t="s">
        <v>176</v>
      </c>
      <c r="AT177" s="10" t="s">
        <v>4639</v>
      </c>
      <c r="AU177" s="95" t="str">
        <f aca="false">U177</f>
        <v>0..1</v>
      </c>
      <c r="AV177" s="99"/>
      <c r="AW177" s="102"/>
      <c r="AX177" s="6"/>
      <c r="AY177" s="103" t="str">
        <f aca="false">Y177</f>
        <v>EXTENDED</v>
      </c>
      <c r="AZ177" s="180" t="str">
        <f aca="false">Z177</f>
        <v>EXTENDED FR B2B</v>
      </c>
      <c r="BB177" s="49"/>
      <c r="BC177" s="53"/>
      <c r="BD177" s="53"/>
    </row>
    <row r="178" s="11" customFormat="true" ht="102" hidden="false" customHeight="false" outlineLevel="0" collapsed="false">
      <c r="A178" s="58" t="str">
        <f aca="false">IF(LEFT(E178,2)="BG","NO",IF(LEN(E178)-LEN(SUBSTITUTE(E178,"-",""))&gt;1,"NO",IF(E178="EXT","EXT","YES")))</f>
        <v>EXT</v>
      </c>
      <c r="B178" s="58"/>
      <c r="C178" s="58"/>
      <c r="D178" s="207" t="s">
        <v>4998</v>
      </c>
      <c r="E178" s="93" t="s">
        <v>4631</v>
      </c>
      <c r="F178" s="94" t="s">
        <v>1112</v>
      </c>
      <c r="G178" s="95" t="n">
        <f aca="false">LEN(R178)-LEN(SUBSTITUTE(R178,"/",""))-1</f>
        <v>6</v>
      </c>
      <c r="H178" s="95" t="s">
        <v>95</v>
      </c>
      <c r="I178" s="97" t="s">
        <v>5075</v>
      </c>
      <c r="J178" s="97"/>
      <c r="K178" s="98"/>
      <c r="L178" s="98"/>
      <c r="M178" s="98"/>
      <c r="N178" s="97"/>
      <c r="O178" s="99" t="s">
        <v>95</v>
      </c>
      <c r="P178" s="100" t="str">
        <f aca="false">O178</f>
        <v>0..1</v>
      </c>
      <c r="Q178" s="9" t="s">
        <v>5076</v>
      </c>
      <c r="R178" s="101" t="s">
        <v>1116</v>
      </c>
      <c r="S178" s="99" t="s">
        <v>121</v>
      </c>
      <c r="T178" s="10" t="s">
        <v>4639</v>
      </c>
      <c r="U178" s="95" t="s">
        <v>95</v>
      </c>
      <c r="V178" s="99"/>
      <c r="W178" s="102"/>
      <c r="X178" s="38"/>
      <c r="Y178" s="103" t="s">
        <v>30</v>
      </c>
      <c r="Z178" s="103" t="s">
        <v>4635</v>
      </c>
      <c r="AA178" s="49"/>
      <c r="AB178" s="13" t="str">
        <f aca="false">IF(ISERROR(FIND("/",R178)),R178,LEFT(R178,FIND(CHAR(1),SUBSTITUTE(R178,"/",CHAR(1),LEN(R178)-LEN(SUBSTITUTE(R178,"/",""))))-1))</f>
        <v>/rsm:CrossIndustryInvoice/rsm:SupplyChainTradeTransaction/ram:IncludedSupplyChainTradeLineItem/ram:SpecifiedLineTradeDelivery/ram:ShipToTradeParty/ram:PostalTradeAddress</v>
      </c>
      <c r="AC178" s="13" t="str">
        <f aca="false">IF(ISERROR(FIND("/",R178)),R178,MID(R178, FIND(CHAR(1),SUBSTITUTE(R178,"/",CHAR(1), LEN(R178)-LEN(SUBSTITUTE(R178,"/","")))), LEN(R178)))</f>
        <v>/ram:CountrySubDivisionName</v>
      </c>
      <c r="AD178" s="14" t="n">
        <f aca="false">COUNTIFS(R$4:R178,AB178)</f>
        <v>1</v>
      </c>
      <c r="AE178" s="49"/>
      <c r="AF178" s="93" t="str">
        <f aca="false">E178</f>
        <v>EXT</v>
      </c>
      <c r="AG178" s="95" t="n">
        <f aca="false">LEN(AR178)-LEN(SUBSTITUTE(AR178,"/",""))-1</f>
        <v>6</v>
      </c>
      <c r="AH178" s="95" t="str">
        <f aca="false">H178</f>
        <v>0..1</v>
      </c>
      <c r="AI178" s="97" t="s">
        <v>2987</v>
      </c>
      <c r="AJ178" s="97"/>
      <c r="AK178" s="98"/>
      <c r="AL178" s="98"/>
      <c r="AM178" s="98"/>
      <c r="AN178" s="97"/>
      <c r="AO178" s="100" t="str">
        <f aca="false">O178</f>
        <v>0..1</v>
      </c>
      <c r="AP178" s="100" t="str">
        <f aca="false">P178</f>
        <v>0..1</v>
      </c>
      <c r="AQ178" s="9" t="str">
        <f aca="false">Q178</f>
        <v>/rsm:CrossIndustryInvoice
/rsm:SupplyChainTradeTransaction
/ram:IncludedSupplyChainTradeLineItem
/ram:SpecifiedLineTradeDelivery
/ram:ShipToTradeParty
/ram:PostalTradeAddress
/ram:CountrySubDivisionName</v>
      </c>
      <c r="AR178" s="101" t="str">
        <f aca="false">R178</f>
        <v>/rsm:CrossIndustryInvoice/rsm:SupplyChainTradeTransaction/ram:IncludedSupplyChainTradeLineItem/ram:SpecifiedLineTradeDelivery/ram:ShipToTradeParty/ram:PostalTradeAddress/ram:CountrySubDivisionName</v>
      </c>
      <c r="AS178" s="99" t="s">
        <v>121</v>
      </c>
      <c r="AT178" s="10" t="s">
        <v>4639</v>
      </c>
      <c r="AU178" s="95" t="str">
        <f aca="false">U178</f>
        <v>0..1</v>
      </c>
      <c r="AV178" s="99"/>
      <c r="AW178" s="102"/>
      <c r="AX178" s="6"/>
      <c r="AY178" s="103" t="str">
        <f aca="false">Y178</f>
        <v>EXTENDED</v>
      </c>
      <c r="AZ178" s="180" t="str">
        <f aca="false">Z178</f>
        <v>EXTENDED FR B2B</v>
      </c>
      <c r="BB178" s="49"/>
      <c r="BC178" s="53"/>
      <c r="BD178" s="53"/>
    </row>
    <row r="179" s="11" customFormat="true" ht="89.25" hidden="false" customHeight="false" outlineLevel="0" collapsed="false">
      <c r="A179" s="58" t="str">
        <f aca="false">IF(LEFT(E179,2)="BG","NO",IF(LEN(E179)-LEN(SUBSTITUTE(E179,"-",""))&gt;1,"NO",IF(E179="EXT","EXT","YES")))</f>
        <v>EXT</v>
      </c>
      <c r="B179" s="58"/>
      <c r="C179" s="58"/>
      <c r="D179" s="207" t="s">
        <v>4998</v>
      </c>
      <c r="E179" s="208" t="s">
        <v>4631</v>
      </c>
      <c r="F179" s="209" t="e">
        <f aca="false">#N/A</f>
        <v>#N/A</v>
      </c>
      <c r="G179" s="210" t="n">
        <f aca="false">LEN(R179)-LEN(SUBSTITUTE(R179,"/",""))-1</f>
        <v>5</v>
      </c>
      <c r="H179" s="210" t="s">
        <v>95</v>
      </c>
      <c r="I179" s="211" t="s">
        <v>5077</v>
      </c>
      <c r="J179" s="211"/>
      <c r="K179" s="212"/>
      <c r="L179" s="212"/>
      <c r="M179" s="212"/>
      <c r="N179" s="211"/>
      <c r="O179" s="213" t="s">
        <v>95</v>
      </c>
      <c r="P179" s="214" t="str">
        <f aca="false">O179</f>
        <v>0..1</v>
      </c>
      <c r="Q179" s="215" t="s">
        <v>5078</v>
      </c>
      <c r="R179" s="216" t="s">
        <v>1122</v>
      </c>
      <c r="S179" s="213"/>
      <c r="T179" s="217"/>
      <c r="U179" s="210" t="s">
        <v>112</v>
      </c>
      <c r="V179" s="213"/>
      <c r="W179" s="218"/>
      <c r="X179" s="38"/>
      <c r="Y179" s="219" t="s">
        <v>30</v>
      </c>
      <c r="Z179" s="219" t="s">
        <v>30</v>
      </c>
      <c r="AA179" s="49"/>
      <c r="AB179" s="13" t="str">
        <f aca="false">IF(ISERROR(FIND("/",R179)),R179,LEFT(R179,FIND(CHAR(1),SUBSTITUTE(R179,"/",CHAR(1),LEN(R179)-LEN(SUBSTITUTE(R179,"/",""))))-1))</f>
        <v>/rsm:CrossIndustryInvoice/rsm:SupplyChainTradeTransaction/ram:IncludedSupplyChainTradeLineItem/ram:SpecifiedLineTradeDelivery/ram:ShipToTradeParty</v>
      </c>
      <c r="AC179" s="13" t="str">
        <f aca="false">IF(ISERROR(FIND("/",R179)),R179,MID(R179, FIND(CHAR(1),SUBSTITUTE(R179,"/",CHAR(1), LEN(R179)-LEN(SUBSTITUTE(R179,"/","")))), LEN(R179)))</f>
        <v>/ram:URIUniversalCommunication</v>
      </c>
      <c r="AD179" s="14" t="n">
        <f aca="false">COUNTIFS(R$4:R179,AB179)</f>
        <v>1</v>
      </c>
      <c r="AE179" s="49"/>
      <c r="AF179" s="208" t="str">
        <f aca="false">E179</f>
        <v>EXT</v>
      </c>
      <c r="AG179" s="210" t="n">
        <f aca="false">LEN(AR179)-LEN(SUBSTITUTE(AR179,"/",""))-1</f>
        <v>5</v>
      </c>
      <c r="AH179" s="210" t="str">
        <f aca="false">H179</f>
        <v>0..1</v>
      </c>
      <c r="AI179" s="211" t="s">
        <v>1123</v>
      </c>
      <c r="AJ179" s="211"/>
      <c r="AK179" s="212"/>
      <c r="AL179" s="212"/>
      <c r="AM179" s="212"/>
      <c r="AN179" s="211"/>
      <c r="AO179" s="214" t="str">
        <f aca="false">O179</f>
        <v>0..1</v>
      </c>
      <c r="AP179" s="214" t="str">
        <f aca="false">P179</f>
        <v>0..1</v>
      </c>
      <c r="AQ179" s="215" t="str">
        <f aca="false">Q179</f>
        <v>/rsm:CrossIndustryInvoice
/rsm:SupplyChainTradeTransaction
/ram:IncludedSupplyChainTradeLineItem
/ram:SpecifiedLineTradeDelivery
/ram:ShipToTradeParty
/ram:URIUniversalCommunication</v>
      </c>
      <c r="AR179" s="216" t="str">
        <f aca="false">R179</f>
        <v>/rsm:CrossIndustryInvoice/rsm:SupplyChainTradeTransaction/ram:IncludedSupplyChainTradeLineItem/ram:SpecifiedLineTradeDelivery/ram:ShipToTradeParty/ram:URIUniversalCommunication</v>
      </c>
      <c r="AS179" s="213"/>
      <c r="AT179" s="217"/>
      <c r="AU179" s="210" t="str">
        <f aca="false">U179</f>
        <v>0..n</v>
      </c>
      <c r="AV179" s="213"/>
      <c r="AW179" s="218"/>
      <c r="AX179" s="6"/>
      <c r="AY179" s="219" t="str">
        <f aca="false">Y179</f>
        <v>EXTENDED</v>
      </c>
      <c r="AZ179" s="220" t="str">
        <f aca="false">Z179</f>
        <v>EXTENDED</v>
      </c>
      <c r="BB179" s="49"/>
      <c r="BC179" s="53"/>
      <c r="BD179" s="53"/>
    </row>
    <row r="180" s="11" customFormat="true" ht="114" hidden="false" customHeight="false" outlineLevel="0" collapsed="false">
      <c r="A180" s="58" t="str">
        <f aca="false">IF(LEFT(E180,2)="BG","NO",IF(LEN(E180)-LEN(SUBSTITUTE(E180,"-",""))&gt;1,"NO",IF(E180="EXT","EXT","YES")))</f>
        <v>EXT</v>
      </c>
      <c r="B180" s="58"/>
      <c r="C180" s="58"/>
      <c r="D180" s="207" t="s">
        <v>4998</v>
      </c>
      <c r="E180" s="93" t="s">
        <v>4631</v>
      </c>
      <c r="F180" s="94" t="e">
        <f aca="false">#N/A</f>
        <v>#N/A</v>
      </c>
      <c r="G180" s="95" t="n">
        <f aca="false">LEN(R180)-LEN(SUBSTITUTE(R180,"/",""))-1</f>
        <v>6</v>
      </c>
      <c r="H180" s="95" t="s">
        <v>88</v>
      </c>
      <c r="I180" s="97" t="s">
        <v>4873</v>
      </c>
      <c r="J180" s="97"/>
      <c r="K180" s="221"/>
      <c r="L180" s="98"/>
      <c r="M180" s="98"/>
      <c r="N180" s="97"/>
      <c r="O180" s="99" t="s">
        <v>88</v>
      </c>
      <c r="P180" s="100" t="str">
        <f aca="false">O180</f>
        <v>1..1</v>
      </c>
      <c r="Q180" s="9" t="s">
        <v>5079</v>
      </c>
      <c r="R180" s="101" t="s">
        <v>1126</v>
      </c>
      <c r="S180" s="99" t="s">
        <v>139</v>
      </c>
      <c r="T180" s="10" t="s">
        <v>4639</v>
      </c>
      <c r="U180" s="95" t="s">
        <v>95</v>
      </c>
      <c r="V180" s="99"/>
      <c r="W180" s="102"/>
      <c r="X180" s="38"/>
      <c r="Y180" s="103" t="s">
        <v>30</v>
      </c>
      <c r="Z180" s="103" t="s">
        <v>30</v>
      </c>
      <c r="AA180" s="49"/>
      <c r="AB180" s="13" t="str">
        <f aca="false">IF(ISERROR(FIND("/",R180)),R180,LEFT(R180,FIND(CHAR(1),SUBSTITUTE(R180,"/",CHAR(1),LEN(R180)-LEN(SUBSTITUTE(R180,"/",""))))-1))</f>
        <v>/rsm:CrossIndustryInvoice/rsm:SupplyChainTradeTransaction/ram:IncludedSupplyChainTradeLineItem/ram:SpecifiedLineTradeDelivery/ram:ShipToTradeParty/ram:URIUniversalCommunication</v>
      </c>
      <c r="AC180" s="13" t="str">
        <f aca="false">IF(ISERROR(FIND("/",R180)),R180,MID(R180, FIND(CHAR(1),SUBSTITUTE(R180,"/",CHAR(1), LEN(R180)-LEN(SUBSTITUTE(R180,"/","")))), LEN(R180)))</f>
        <v>/ram:URIID</v>
      </c>
      <c r="AD180" s="14" t="n">
        <f aca="false">COUNTIFS(R$4:R180,AB180)</f>
        <v>1</v>
      </c>
      <c r="AE180" s="49"/>
      <c r="AF180" s="93" t="str">
        <f aca="false">E180</f>
        <v>EXT</v>
      </c>
      <c r="AG180" s="95" t="n">
        <f aca="false">LEN(AR180)-LEN(SUBSTITUTE(AR180,"/",""))-1</f>
        <v>6</v>
      </c>
      <c r="AH180" s="95" t="str">
        <f aca="false">H180</f>
        <v>1..1</v>
      </c>
      <c r="AI180" s="97" t="s">
        <v>5080</v>
      </c>
      <c r="AJ180" s="97"/>
      <c r="AK180" s="221"/>
      <c r="AL180" s="98"/>
      <c r="AM180" s="98"/>
      <c r="AN180" s="97"/>
      <c r="AO180" s="100" t="str">
        <f aca="false">O180</f>
        <v>1..1</v>
      </c>
      <c r="AP180" s="100" t="str">
        <f aca="false">P180</f>
        <v>1..1</v>
      </c>
      <c r="AQ180" s="9" t="str">
        <f aca="false">Q180</f>
        <v>/rsm:CrossIndustryInvoice
/rsm:SupplyChainTradeTransaction
/ram:IncludedSupplyChainTradeLineItem
/ram:SpecifiedLineTradeDelivery
/ram:ShipToTradeParty
/ram:URIUniversalCommunication
/ram:URIID</v>
      </c>
      <c r="AR180" s="101" t="str">
        <f aca="false">R180</f>
        <v>/rsm:CrossIndustryInvoice/rsm:SupplyChainTradeTransaction/ram:IncludedSupplyChainTradeLineItem/ram:SpecifiedLineTradeDelivery/ram:ShipToTradeParty/ram:URIUniversalCommunication/ram:URIID</v>
      </c>
      <c r="AS180" s="99" t="s">
        <v>139</v>
      </c>
      <c r="AT180" s="10" t="s">
        <v>4639</v>
      </c>
      <c r="AU180" s="95" t="str">
        <f aca="false">U180</f>
        <v>0..1</v>
      </c>
      <c r="AV180" s="99"/>
      <c r="AW180" s="102"/>
      <c r="AX180" s="6"/>
      <c r="AY180" s="103" t="str">
        <f aca="false">Y180</f>
        <v>EXTENDED</v>
      </c>
      <c r="AZ180" s="180" t="str">
        <f aca="false">Z180</f>
        <v>EXTENDED</v>
      </c>
      <c r="BB180" s="49"/>
      <c r="BC180" s="53"/>
      <c r="BD180" s="53"/>
    </row>
    <row r="181" s="11" customFormat="true" ht="114.75" hidden="false" customHeight="false" outlineLevel="0" collapsed="false">
      <c r="A181" s="58" t="str">
        <f aca="false">IF(LEFT(E181,2)="BG","NO",IF(LEN(E181)-LEN(SUBSTITUTE(E181,"-",""))&gt;1,"NO",IF(E181="EXT","EXT","YES")))</f>
        <v>EXT</v>
      </c>
      <c r="B181" s="58"/>
      <c r="C181" s="58"/>
      <c r="D181" s="207" t="s">
        <v>4998</v>
      </c>
      <c r="E181" s="93" t="s">
        <v>4631</v>
      </c>
      <c r="F181" s="94" t="e">
        <f aca="false">#N/A</f>
        <v>#N/A</v>
      </c>
      <c r="G181" s="95" t="n">
        <f aca="false">LEN(R181)-LEN(SUBSTITUTE(R181,"/",""))-1</f>
        <v>7</v>
      </c>
      <c r="H181" s="95" t="s">
        <v>88</v>
      </c>
      <c r="I181" s="97" t="s">
        <v>4801</v>
      </c>
      <c r="J181" s="97"/>
      <c r="K181" s="98" t="s">
        <v>1833</v>
      </c>
      <c r="L181" s="98"/>
      <c r="M181" s="98"/>
      <c r="N181" s="97"/>
      <c r="O181" s="99" t="s">
        <v>88</v>
      </c>
      <c r="P181" s="100" t="str">
        <f aca="false">O181</f>
        <v>1..1</v>
      </c>
      <c r="Q181" s="9" t="s">
        <v>5081</v>
      </c>
      <c r="R181" s="101" t="s">
        <v>1129</v>
      </c>
      <c r="S181" s="99" t="s">
        <v>360</v>
      </c>
      <c r="T181" s="10" t="s">
        <v>858</v>
      </c>
      <c r="U181" s="95" t="s">
        <v>95</v>
      </c>
      <c r="V181" s="99"/>
      <c r="W181" s="102"/>
      <c r="X181" s="38"/>
      <c r="Y181" s="103" t="s">
        <v>30</v>
      </c>
      <c r="Z181" s="103" t="s">
        <v>30</v>
      </c>
      <c r="AA181" s="49"/>
      <c r="AB181" s="13" t="str">
        <f aca="false">IF(ISERROR(FIND("/",R181)),R181,LEFT(R181,FIND(CHAR(1),SUBSTITUTE(R181,"/",CHAR(1),LEN(R181)-LEN(SUBSTITUTE(R181,"/",""))))-1))</f>
        <v>/rsm:CrossIndustryInvoice/rsm:SupplyChainTradeTransaction/ram:IncludedSupplyChainTradeLineItem/ram:SpecifiedLineTradeDelivery/ram:ShipToTradeParty/ram:URIUniversalCommunication/ram:URIID</v>
      </c>
      <c r="AC181" s="13" t="str">
        <f aca="false">IF(ISERROR(FIND("/",R181)),R181,MID(R181, FIND(CHAR(1),SUBSTITUTE(R181,"/",CHAR(1), LEN(R181)-LEN(SUBSTITUTE(R181,"/","")))), LEN(R181)))</f>
        <v>/@schemeID</v>
      </c>
      <c r="AD181" s="14" t="n">
        <f aca="false">COUNTIFS(R$4:R181,AB181)</f>
        <v>1</v>
      </c>
      <c r="AE181" s="49"/>
      <c r="AF181" s="93" t="str">
        <f aca="false">E181</f>
        <v>EXT</v>
      </c>
      <c r="AG181" s="95" t="n">
        <f aca="false">LEN(AR181)-LEN(SUBSTITUTE(AR181,"/",""))-1</f>
        <v>7</v>
      </c>
      <c r="AH181" s="95" t="str">
        <f aca="false">H181</f>
        <v>1..1</v>
      </c>
      <c r="AI181" s="97" t="s">
        <v>361</v>
      </c>
      <c r="AJ181" s="97"/>
      <c r="AK181" s="98"/>
      <c r="AL181" s="98"/>
      <c r="AM181" s="98"/>
      <c r="AN181" s="97"/>
      <c r="AO181" s="100" t="str">
        <f aca="false">O181</f>
        <v>1..1</v>
      </c>
      <c r="AP181" s="100" t="str">
        <f aca="false">P181</f>
        <v>1..1</v>
      </c>
      <c r="AQ181" s="9" t="str">
        <f aca="false">Q181</f>
        <v>/rsm:CrossIndustryInvoice
/rsm:SupplyChainTradeTransaction
/ram:IncludedSupplyChainTradeLineItem
/ram:SpecifiedLineTradeDelivery
/ram:ShipToTradeParty
/ram:URIUniversalCommunication
/ram:URIID
/@schemeID</v>
      </c>
      <c r="AR181" s="101" t="str">
        <f aca="false">R181</f>
        <v>/rsm:CrossIndustryInvoice/rsm:SupplyChainTradeTransaction/ram:IncludedSupplyChainTradeLineItem/ram:SpecifiedLineTradeDelivery/ram:ShipToTradeParty/ram:URIUniversalCommunication/ram:URIID/@schemeID</v>
      </c>
      <c r="AS181" s="99" t="s">
        <v>360</v>
      </c>
      <c r="AT181" s="10" t="s">
        <v>858</v>
      </c>
      <c r="AU181" s="95" t="str">
        <f aca="false">U181</f>
        <v>0..1</v>
      </c>
      <c r="AV181" s="99"/>
      <c r="AW181" s="102"/>
      <c r="AX181" s="6"/>
      <c r="AY181" s="103" t="str">
        <f aca="false">Y181</f>
        <v>EXTENDED</v>
      </c>
      <c r="AZ181" s="180" t="str">
        <f aca="false">Z181</f>
        <v>EXTENDED</v>
      </c>
      <c r="BB181" s="49"/>
      <c r="BC181" s="53"/>
      <c r="BD181" s="53"/>
    </row>
    <row r="182" s="11" customFormat="true" ht="89.25" hidden="false" customHeight="false" outlineLevel="0" collapsed="false">
      <c r="A182" s="58" t="str">
        <f aca="false">IF(LEFT(E182,2)="BG","NO",IF(LEN(E182)-LEN(SUBSTITUTE(E182,"-",""))&gt;1,"NO",IF(E182="EXT","EXT","YES")))</f>
        <v>EXT</v>
      </c>
      <c r="B182" s="58"/>
      <c r="C182" s="58"/>
      <c r="D182" s="207" t="s">
        <v>4998</v>
      </c>
      <c r="E182" s="208" t="s">
        <v>4631</v>
      </c>
      <c r="F182" s="209" t="e">
        <f aca="false">#N/A</f>
        <v>#N/A</v>
      </c>
      <c r="G182" s="210" t="n">
        <f aca="false">LEN(R182)-LEN(SUBSTITUTE(R182,"/",""))-1</f>
        <v>5</v>
      </c>
      <c r="H182" s="210" t="s">
        <v>95</v>
      </c>
      <c r="I182" s="211" t="s">
        <v>5082</v>
      </c>
      <c r="J182" s="211"/>
      <c r="K182" s="212"/>
      <c r="L182" s="212"/>
      <c r="M182" s="212"/>
      <c r="N182" s="211"/>
      <c r="O182" s="213" t="s">
        <v>95</v>
      </c>
      <c r="P182" s="214" t="str">
        <f aca="false">O182</f>
        <v>0..1</v>
      </c>
      <c r="Q182" s="215" t="s">
        <v>5083</v>
      </c>
      <c r="R182" s="216" t="s">
        <v>1132</v>
      </c>
      <c r="S182" s="213"/>
      <c r="T182" s="217"/>
      <c r="U182" s="210" t="s">
        <v>112</v>
      </c>
      <c r="V182" s="213"/>
      <c r="W182" s="218"/>
      <c r="X182" s="38"/>
      <c r="Y182" s="219" t="s">
        <v>30</v>
      </c>
      <c r="Z182" s="219" t="s">
        <v>30</v>
      </c>
      <c r="AA182" s="49"/>
      <c r="AB182" s="13" t="str">
        <f aca="false">IF(ISERROR(FIND("/",R182)),R182,LEFT(R182,FIND(CHAR(1),SUBSTITUTE(R182,"/",CHAR(1),LEN(R182)-LEN(SUBSTITUTE(R182,"/",""))))-1))</f>
        <v>/rsm:CrossIndustryInvoice/rsm:SupplyChainTradeTransaction/ram:IncludedSupplyChainTradeLineItem/ram:SpecifiedLineTradeDelivery/ram:ShipToTradeParty</v>
      </c>
      <c r="AC182" s="13" t="str">
        <f aca="false">IF(ISERROR(FIND("/",R182)),R182,MID(R182, FIND(CHAR(1),SUBSTITUTE(R182,"/",CHAR(1), LEN(R182)-LEN(SUBSTITUTE(R182,"/","")))), LEN(R182)))</f>
        <v>/ram:SpecifiedTaxRegistration</v>
      </c>
      <c r="AD182" s="14" t="n">
        <f aca="false">COUNTIFS(R$4:R182,AB182)</f>
        <v>1</v>
      </c>
      <c r="AE182" s="49"/>
      <c r="AF182" s="208" t="str">
        <f aca="false">E182</f>
        <v>EXT</v>
      </c>
      <c r="AG182" s="210" t="n">
        <f aca="false">LEN(AR182)-LEN(SUBSTITUTE(AR182,"/",""))-1</f>
        <v>5</v>
      </c>
      <c r="AH182" s="210" t="str">
        <f aca="false">H182</f>
        <v>0..1</v>
      </c>
      <c r="AI182" s="211" t="s">
        <v>1133</v>
      </c>
      <c r="AJ182" s="211"/>
      <c r="AK182" s="212"/>
      <c r="AL182" s="212"/>
      <c r="AM182" s="212"/>
      <c r="AN182" s="211"/>
      <c r="AO182" s="214" t="str">
        <f aca="false">O182</f>
        <v>0..1</v>
      </c>
      <c r="AP182" s="214" t="str">
        <f aca="false">P182</f>
        <v>0..1</v>
      </c>
      <c r="AQ182" s="215" t="str">
        <f aca="false">Q182</f>
        <v>/rsm:CrossIndustryInvoice
/rsm:SupplyChainTradeTransaction
/ram:IncludedSupplyChainTradeLineItem
/ram:SpecifiedLineTradeDelivery
/ram:ShipToTradeParty
/ram:SpecifiedTaxRegistration</v>
      </c>
      <c r="AR182" s="216" t="str">
        <f aca="false">R182</f>
        <v>/rsm:CrossIndustryInvoice/rsm:SupplyChainTradeTransaction/ram:IncludedSupplyChainTradeLineItem/ram:SpecifiedLineTradeDelivery/ram:ShipToTradeParty/ram:SpecifiedTaxRegistration</v>
      </c>
      <c r="AS182" s="213"/>
      <c r="AT182" s="217"/>
      <c r="AU182" s="210" t="str">
        <f aca="false">U182</f>
        <v>0..n</v>
      </c>
      <c r="AV182" s="213"/>
      <c r="AW182" s="218"/>
      <c r="AX182" s="6"/>
      <c r="AY182" s="219" t="str">
        <f aca="false">Y182</f>
        <v>EXTENDED</v>
      </c>
      <c r="AZ182" s="220" t="str">
        <f aca="false">Z182</f>
        <v>EXTENDED</v>
      </c>
      <c r="BB182" s="49"/>
      <c r="BC182" s="53"/>
      <c r="BD182" s="53"/>
    </row>
    <row r="183" s="11" customFormat="true" ht="114" hidden="false" customHeight="false" outlineLevel="0" collapsed="false">
      <c r="A183" s="58" t="str">
        <f aca="false">IF(LEFT(E183,2)="BG","NO",IF(LEN(E183)-LEN(SUBSTITUTE(E183,"-",""))&gt;1,"NO",IF(E183="EXT","EXT","YES")))</f>
        <v>EXT</v>
      </c>
      <c r="B183" s="58"/>
      <c r="C183" s="58"/>
      <c r="D183" s="207" t="s">
        <v>4998</v>
      </c>
      <c r="E183" s="93" t="s">
        <v>4631</v>
      </c>
      <c r="F183" s="94" t="e">
        <f aca="false">#N/A</f>
        <v>#N/A</v>
      </c>
      <c r="G183" s="95" t="n">
        <f aca="false">LEN(R183)-LEN(SUBSTITUTE(R183,"/",""))-1</f>
        <v>6</v>
      </c>
      <c r="H183" s="95" t="s">
        <v>88</v>
      </c>
      <c r="I183" s="97" t="s">
        <v>6</v>
      </c>
      <c r="J183" s="97"/>
      <c r="K183" s="98"/>
      <c r="L183" s="98"/>
      <c r="M183" s="98"/>
      <c r="N183" s="97"/>
      <c r="O183" s="99" t="s">
        <v>88</v>
      </c>
      <c r="P183" s="100" t="str">
        <f aca="false">O183</f>
        <v>1..1</v>
      </c>
      <c r="Q183" s="9" t="s">
        <v>5084</v>
      </c>
      <c r="R183" s="101" t="s">
        <v>1136</v>
      </c>
      <c r="S183" s="99" t="s">
        <v>139</v>
      </c>
      <c r="T183" s="10" t="s">
        <v>4639</v>
      </c>
      <c r="U183" s="95" t="s">
        <v>95</v>
      </c>
      <c r="V183" s="99"/>
      <c r="W183" s="102"/>
      <c r="X183" s="38"/>
      <c r="Y183" s="103" t="s">
        <v>30</v>
      </c>
      <c r="Z183" s="103" t="s">
        <v>30</v>
      </c>
      <c r="AA183" s="49"/>
      <c r="AB183" s="13" t="str">
        <f aca="false">IF(ISERROR(FIND("/",R183)),R183,LEFT(R183,FIND(CHAR(1),SUBSTITUTE(R183,"/",CHAR(1),LEN(R183)-LEN(SUBSTITUTE(R183,"/",""))))-1))</f>
        <v>/rsm:CrossIndustryInvoice/rsm:SupplyChainTradeTransaction/ram:IncludedSupplyChainTradeLineItem/ram:SpecifiedLineTradeDelivery/ram:ShipToTradeParty/ram:SpecifiedTaxRegistration</v>
      </c>
      <c r="AC183" s="13" t="str">
        <f aca="false">IF(ISERROR(FIND("/",R183)),R183,MID(R183, FIND(CHAR(1),SUBSTITUTE(R183,"/",CHAR(1), LEN(R183)-LEN(SUBSTITUTE(R183,"/","")))), LEN(R183)))</f>
        <v>/ram:ID</v>
      </c>
      <c r="AD183" s="14" t="n">
        <f aca="false">COUNTIFS(R$4:R183,AB183)</f>
        <v>1</v>
      </c>
      <c r="AE183" s="49"/>
      <c r="AF183" s="93" t="str">
        <f aca="false">E183</f>
        <v>EXT</v>
      </c>
      <c r="AG183" s="95" t="n">
        <f aca="false">LEN(AR183)-LEN(SUBSTITUTE(AR183,"/",""))-1</f>
        <v>6</v>
      </c>
      <c r="AH183" s="95" t="str">
        <f aca="false">H183</f>
        <v>1..1</v>
      </c>
      <c r="AI183" s="97" t="s">
        <v>5085</v>
      </c>
      <c r="AJ183" s="97"/>
      <c r="AK183" s="98"/>
      <c r="AL183" s="98"/>
      <c r="AM183" s="98"/>
      <c r="AN183" s="97"/>
      <c r="AO183" s="100" t="str">
        <f aca="false">O183</f>
        <v>1..1</v>
      </c>
      <c r="AP183" s="100" t="str">
        <f aca="false">P183</f>
        <v>1..1</v>
      </c>
      <c r="AQ183" s="9" t="str">
        <f aca="false">Q183</f>
        <v>/rsm:CrossIndustryInvoice
/rsm:SupplyChainTradeTransaction
/ram:IncludedSupplyChainTradeLineItem
/ram:SpecifiedLineTradeDelivery
/ram:ShipToTradeParty
/ram:SpecifiedTaxRegistration
/ram:ID</v>
      </c>
      <c r="AR183" s="101" t="str">
        <f aca="false">R183</f>
        <v>/rsm:CrossIndustryInvoice/rsm:SupplyChainTradeTransaction/ram:IncludedSupplyChainTradeLineItem/ram:SpecifiedLineTradeDelivery/ram:ShipToTradeParty/ram:SpecifiedTaxRegistration/ram:ID</v>
      </c>
      <c r="AS183" s="99" t="s">
        <v>139</v>
      </c>
      <c r="AT183" s="10" t="s">
        <v>4639</v>
      </c>
      <c r="AU183" s="95" t="str">
        <f aca="false">U183</f>
        <v>0..1</v>
      </c>
      <c r="AV183" s="99"/>
      <c r="AW183" s="102"/>
      <c r="AX183" s="6"/>
      <c r="AY183" s="103" t="str">
        <f aca="false">Y183</f>
        <v>EXTENDED</v>
      </c>
      <c r="AZ183" s="180" t="str">
        <f aca="false">Z183</f>
        <v>EXTENDED</v>
      </c>
      <c r="BB183" s="49"/>
      <c r="BC183" s="53"/>
      <c r="BD183" s="53"/>
    </row>
    <row r="184" s="11" customFormat="true" ht="114.75" hidden="false" customHeight="false" outlineLevel="0" collapsed="false">
      <c r="A184" s="58" t="str">
        <f aca="false">IF(LEFT(E184,2)="BG","NO",IF(LEN(E184)-LEN(SUBSTITUTE(E184,"-",""))&gt;1,"NO",IF(E184="EXT","EXT","YES")))</f>
        <v>EXT</v>
      </c>
      <c r="B184" s="58"/>
      <c r="C184" s="58"/>
      <c r="D184" s="207" t="s">
        <v>4998</v>
      </c>
      <c r="E184" s="93" t="s">
        <v>4631</v>
      </c>
      <c r="F184" s="94" t="e">
        <f aca="false">#N/A</f>
        <v>#N/A</v>
      </c>
      <c r="G184" s="95" t="n">
        <f aca="false">LEN(R184)-LEN(SUBSTITUTE(R184,"/",""))-1</f>
        <v>7</v>
      </c>
      <c r="H184" s="95" t="s">
        <v>88</v>
      </c>
      <c r="I184" s="97" t="s">
        <v>4801</v>
      </c>
      <c r="J184" s="97"/>
      <c r="K184" s="98" t="s">
        <v>5086</v>
      </c>
      <c r="L184" s="98"/>
      <c r="M184" s="98" t="s">
        <v>2045</v>
      </c>
      <c r="N184" s="97"/>
      <c r="O184" s="99" t="s">
        <v>88</v>
      </c>
      <c r="P184" s="100" t="str">
        <f aca="false">O184</f>
        <v>1..1</v>
      </c>
      <c r="Q184" s="9" t="s">
        <v>5087</v>
      </c>
      <c r="R184" s="101" t="s">
        <v>1141</v>
      </c>
      <c r="S184" s="99" t="s">
        <v>360</v>
      </c>
      <c r="T184" s="10" t="s">
        <v>858</v>
      </c>
      <c r="U184" s="95" t="s">
        <v>95</v>
      </c>
      <c r="V184" s="99"/>
      <c r="W184" s="102"/>
      <c r="X184" s="38"/>
      <c r="Y184" s="103" t="s">
        <v>30</v>
      </c>
      <c r="Z184" s="103" t="s">
        <v>30</v>
      </c>
      <c r="AA184" s="49"/>
      <c r="AB184" s="13" t="str">
        <f aca="false">IF(ISERROR(FIND("/",R184)),R184,LEFT(R184,FIND(CHAR(1),SUBSTITUTE(R184,"/",CHAR(1),LEN(R184)-LEN(SUBSTITUTE(R184,"/",""))))-1))</f>
        <v>/rsm:CrossIndustryInvoice/rsm:SupplyChainTradeTransaction/ram:IncludedSupplyChainTradeLineItem/ram:SpecifiedLineTradeDelivery/ram:ShipToTradeParty/ram:SpecifiedTaxRegistration/ram:ID</v>
      </c>
      <c r="AC184" s="13" t="str">
        <f aca="false">IF(ISERROR(FIND("/",R184)),R184,MID(R184, FIND(CHAR(1),SUBSTITUTE(R184,"/",CHAR(1), LEN(R184)-LEN(SUBSTITUTE(R184,"/","")))), LEN(R184)))</f>
        <v>/@schemeID</v>
      </c>
      <c r="AD184" s="14" t="n">
        <f aca="false">COUNTIFS(R$4:R184,AB184)</f>
        <v>1</v>
      </c>
      <c r="AE184" s="49"/>
      <c r="AF184" s="93" t="str">
        <f aca="false">E184</f>
        <v>EXT</v>
      </c>
      <c r="AG184" s="95" t="n">
        <f aca="false">LEN(AR184)-LEN(SUBSTITUTE(AR184,"/",""))-1</f>
        <v>7</v>
      </c>
      <c r="AH184" s="95" t="str">
        <f aca="false">H184</f>
        <v>1..1</v>
      </c>
      <c r="AI184" s="97" t="s">
        <v>5088</v>
      </c>
      <c r="AJ184" s="97"/>
      <c r="AK184" s="98"/>
      <c r="AL184" s="98"/>
      <c r="AM184" s="98"/>
      <c r="AN184" s="97"/>
      <c r="AO184" s="100" t="str">
        <f aca="false">O184</f>
        <v>1..1</v>
      </c>
      <c r="AP184" s="100" t="str">
        <f aca="false">P184</f>
        <v>1..1</v>
      </c>
      <c r="AQ184" s="9" t="str">
        <f aca="false">Q184</f>
        <v>/rsm:CrossIndustryInvoice
/rsm:SupplyChainTradeTransaction
/ram:IncludedSupplyChainTradeLineItem
/ram:SpecifiedLineTradeDelivery
/ram:ShipToTradeParty
/ram:SpecifiedTaxRegistration
/ram:ID
/@schemeID</v>
      </c>
      <c r="AR184" s="101" t="str">
        <f aca="false">R184</f>
        <v>/rsm:CrossIndustryInvoice/rsm:SupplyChainTradeTransaction/ram:IncludedSupplyChainTradeLineItem/ram:SpecifiedLineTradeDelivery/ram:ShipToTradeParty/ram:SpecifiedTaxRegistration/ram:ID/@schemeID</v>
      </c>
      <c r="AS184" s="99" t="s">
        <v>360</v>
      </c>
      <c r="AT184" s="10" t="s">
        <v>858</v>
      </c>
      <c r="AU184" s="95" t="str">
        <f aca="false">U184</f>
        <v>0..1</v>
      </c>
      <c r="AV184" s="99"/>
      <c r="AW184" s="102"/>
      <c r="AX184" s="6"/>
      <c r="AY184" s="103" t="str">
        <f aca="false">Y184</f>
        <v>EXTENDED</v>
      </c>
      <c r="AZ184" s="180" t="str">
        <f aca="false">Z184</f>
        <v>EXTENDED</v>
      </c>
      <c r="BB184" s="49"/>
      <c r="BC184" s="53"/>
      <c r="BD184" s="53"/>
    </row>
    <row r="185" s="11" customFormat="true" ht="76.5" hidden="false" customHeight="false" outlineLevel="0" collapsed="false">
      <c r="A185" s="58" t="str">
        <f aca="false">IF(LEFT(E185,2)="BG","NO",IF(LEN(E185)-LEN(SUBSTITUTE(E185,"-",""))&gt;1,"NO",IF(E185="EXT","EXT","YES")))</f>
        <v>EXT</v>
      </c>
      <c r="B185" s="58"/>
      <c r="C185" s="58"/>
      <c r="D185" s="207" t="s">
        <v>4998</v>
      </c>
      <c r="E185" s="184" t="s">
        <v>4631</v>
      </c>
      <c r="F185" s="185" t="e">
        <f aca="false">#N/A</f>
        <v>#N/A</v>
      </c>
      <c r="G185" s="186" t="n">
        <f aca="false">LEN(R185)-LEN(SUBSTITUTE(R185,"/",""))-1</f>
        <v>4</v>
      </c>
      <c r="H185" s="186" t="s">
        <v>95</v>
      </c>
      <c r="I185" s="173" t="s">
        <v>5089</v>
      </c>
      <c r="J185" s="173" t="s">
        <v>5090</v>
      </c>
      <c r="K185" s="173"/>
      <c r="L185" s="174"/>
      <c r="M185" s="174"/>
      <c r="N185" s="173"/>
      <c r="O185" s="175" t="s">
        <v>95</v>
      </c>
      <c r="P185" s="175" t="str">
        <f aca="false">O185</f>
        <v>0..1</v>
      </c>
      <c r="Q185" s="187" t="s">
        <v>5091</v>
      </c>
      <c r="R185" s="188" t="s">
        <v>1146</v>
      </c>
      <c r="S185" s="172"/>
      <c r="T185" s="178"/>
      <c r="U185" s="186" t="s">
        <v>95</v>
      </c>
      <c r="V185" s="172"/>
      <c r="W185" s="179"/>
      <c r="X185" s="38"/>
      <c r="Y185" s="189" t="s">
        <v>30</v>
      </c>
      <c r="Z185" s="189" t="s">
        <v>30</v>
      </c>
      <c r="AA185" s="49"/>
      <c r="AB185" s="13" t="str">
        <f aca="false">IF(ISERROR(FIND("/",R185)),R185,LEFT(R185,FIND(CHAR(1),SUBSTITUTE(R185,"/",CHAR(1),LEN(R185)-LEN(SUBSTITUTE(R185,"/",""))))-1))</f>
        <v>/rsm:CrossIndustryInvoice/rsm:SupplyChainTradeTransaction/ram:IncludedSupplyChainTradeLineItem/ram:SpecifiedLineTradeDelivery</v>
      </c>
      <c r="AC185" s="13" t="str">
        <f aca="false">IF(ISERROR(FIND("/",R185)),R185,MID(R185, FIND(CHAR(1),SUBSTITUTE(R185,"/",CHAR(1), LEN(R185)-LEN(SUBSTITUTE(R185,"/","")))), LEN(R185)))</f>
        <v>/ram:UltimateShipToTradeParty</v>
      </c>
      <c r="AD185" s="14" t="n">
        <f aca="false">COUNTIFS(R$4:R185,AB185)</f>
        <v>1</v>
      </c>
      <c r="AE185" s="49"/>
      <c r="AF185" s="184" t="str">
        <f aca="false">E185</f>
        <v>EXT</v>
      </c>
      <c r="AG185" s="186" t="n">
        <f aca="false">LEN(AR185)-LEN(SUBSTITUTE(AR185,"/",""))-1</f>
        <v>4</v>
      </c>
      <c r="AH185" s="186" t="str">
        <f aca="false">H185</f>
        <v>0..1</v>
      </c>
      <c r="AI185" s="173" t="s">
        <v>1147</v>
      </c>
      <c r="AJ185" s="173"/>
      <c r="AK185" s="173"/>
      <c r="AL185" s="174"/>
      <c r="AM185" s="174"/>
      <c r="AN185" s="173"/>
      <c r="AO185" s="172" t="str">
        <f aca="false">O185</f>
        <v>0..1</v>
      </c>
      <c r="AP185" s="172" t="str">
        <f aca="false">P185</f>
        <v>0..1</v>
      </c>
      <c r="AQ185" s="187" t="str">
        <f aca="false">Q185</f>
        <v>/rsm:CrossIndustryInvoice
/rsm:SupplyChainTradeTransaction
/ram:IncludedSupplyChainTradeLineItem
/ram:SpecifiedLineTradeDelivery
/ram:UltimateShipToTradeParty</v>
      </c>
      <c r="AR185" s="188" t="str">
        <f aca="false">R185</f>
        <v>/rsm:CrossIndustryInvoice/rsm:SupplyChainTradeTransaction/ram:IncludedSupplyChainTradeLineItem/ram:SpecifiedLineTradeDelivery/ram:UltimateShipToTradeParty</v>
      </c>
      <c r="AS185" s="172"/>
      <c r="AT185" s="178"/>
      <c r="AU185" s="186" t="str">
        <f aca="false">U185</f>
        <v>0..1</v>
      </c>
      <c r="AV185" s="172"/>
      <c r="AW185" s="179"/>
      <c r="AX185" s="6"/>
      <c r="AY185" s="189" t="str">
        <f aca="false">Y185</f>
        <v>EXTENDED</v>
      </c>
      <c r="AZ185" s="190" t="str">
        <f aca="false">Z185</f>
        <v>EXTENDED</v>
      </c>
      <c r="BB185" s="49"/>
      <c r="BC185" s="53"/>
      <c r="BD185" s="53"/>
    </row>
    <row r="186" s="11" customFormat="true" ht="99.75" hidden="false" customHeight="false" outlineLevel="0" collapsed="false">
      <c r="A186" s="58" t="str">
        <f aca="false">IF(LEFT(E186,2)="BG","NO",IF(LEN(E186)-LEN(SUBSTITUTE(E186,"-",""))&gt;1,"NO",IF(E186="EXT","EXT","YES")))</f>
        <v>EXT</v>
      </c>
      <c r="B186" s="58"/>
      <c r="C186" s="58"/>
      <c r="D186" s="207" t="s">
        <v>4998</v>
      </c>
      <c r="E186" s="93" t="s">
        <v>4631</v>
      </c>
      <c r="F186" s="94" t="e">
        <f aca="false">#N/A</f>
        <v>#N/A</v>
      </c>
      <c r="G186" s="95" t="n">
        <f aca="false">LEN(R186)-LEN(SUBSTITUTE(R186,"/",""))-1</f>
        <v>5</v>
      </c>
      <c r="H186" s="95" t="s">
        <v>95</v>
      </c>
      <c r="I186" s="97" t="s">
        <v>6</v>
      </c>
      <c r="J186" s="97"/>
      <c r="K186" s="98"/>
      <c r="L186" s="222"/>
      <c r="M186" s="98"/>
      <c r="N186" s="97"/>
      <c r="O186" s="99" t="s">
        <v>95</v>
      </c>
      <c r="P186" s="100" t="str">
        <f aca="false">O186</f>
        <v>0..1</v>
      </c>
      <c r="Q186" s="9" t="s">
        <v>5092</v>
      </c>
      <c r="R186" s="101" t="s">
        <v>1150</v>
      </c>
      <c r="S186" s="99" t="s">
        <v>139</v>
      </c>
      <c r="T186" s="10" t="s">
        <v>4639</v>
      </c>
      <c r="U186" s="95" t="s">
        <v>112</v>
      </c>
      <c r="V186" s="99"/>
      <c r="W186" s="102"/>
      <c r="X186" s="38"/>
      <c r="Y186" s="103" t="s">
        <v>30</v>
      </c>
      <c r="Z186" s="103" t="s">
        <v>30</v>
      </c>
      <c r="AA186" s="49"/>
      <c r="AB186" s="13" t="str">
        <f aca="false">IF(ISERROR(FIND("/",R186)),R186,LEFT(R186,FIND(CHAR(1),SUBSTITUTE(R186,"/",CHAR(1),LEN(R186)-LEN(SUBSTITUTE(R186,"/",""))))-1))</f>
        <v>/rsm:CrossIndustryInvoice/rsm:SupplyChainTradeTransaction/ram:IncludedSupplyChainTradeLineItem/ram:SpecifiedLineTradeDelivery/ram:UltimateShipToTradeParty</v>
      </c>
      <c r="AC186" s="13" t="str">
        <f aca="false">IF(ISERROR(FIND("/",R186)),R186,MID(R186, FIND(CHAR(1),SUBSTITUTE(R186,"/",CHAR(1), LEN(R186)-LEN(SUBSTITUTE(R186,"/","")))), LEN(R186)))</f>
        <v>/ram:ID</v>
      </c>
      <c r="AD186" s="14" t="n">
        <f aca="false">COUNTIFS(R$4:R186,AB186)</f>
        <v>1</v>
      </c>
      <c r="AE186" s="49"/>
      <c r="AF186" s="93" t="str">
        <f aca="false">E186</f>
        <v>EXT</v>
      </c>
      <c r="AG186" s="95" t="n">
        <f aca="false">LEN(AR186)-LEN(SUBSTITUTE(AR186,"/",""))-1</f>
        <v>5</v>
      </c>
      <c r="AH186" s="95" t="str">
        <f aca="false">H186</f>
        <v>0..1</v>
      </c>
      <c r="AI186" s="97" t="s">
        <v>1151</v>
      </c>
      <c r="AJ186" s="97"/>
      <c r="AK186" s="98"/>
      <c r="AL186" s="222"/>
      <c r="AM186" s="98"/>
      <c r="AN186" s="97"/>
      <c r="AO186" s="100" t="str">
        <f aca="false">O186</f>
        <v>0..1</v>
      </c>
      <c r="AP186" s="100" t="str">
        <f aca="false">P186</f>
        <v>0..1</v>
      </c>
      <c r="AQ186" s="9" t="str">
        <f aca="false">Q186</f>
        <v>/rsm:CrossIndustryInvoice
/rsm:SupplyChainTradeTransaction
/ram:IncludedSupplyChainTradeLineItem
/ram:SpecifiedLineTradeDelivery
/ram:UltimateShipToTradeParty
/ram:ID</v>
      </c>
      <c r="AR186" s="101" t="str">
        <f aca="false">R186</f>
        <v>/rsm:CrossIndustryInvoice/rsm:SupplyChainTradeTransaction/ram:IncludedSupplyChainTradeLineItem/ram:SpecifiedLineTradeDelivery/ram:UltimateShipToTradeParty/ram:ID</v>
      </c>
      <c r="AS186" s="99" t="s">
        <v>139</v>
      </c>
      <c r="AT186" s="10" t="s">
        <v>4639</v>
      </c>
      <c r="AU186" s="95" t="str">
        <f aca="false">U186</f>
        <v>0..n</v>
      </c>
      <c r="AV186" s="99"/>
      <c r="AW186" s="102"/>
      <c r="AX186" s="6"/>
      <c r="AY186" s="103" t="str">
        <f aca="false">Y186</f>
        <v>EXTENDED</v>
      </c>
      <c r="AZ186" s="180" t="str">
        <f aca="false">Z186</f>
        <v>EXTENDED</v>
      </c>
      <c r="BB186" s="49"/>
      <c r="BC186" s="53"/>
      <c r="BD186" s="53"/>
    </row>
    <row r="187" s="11" customFormat="true" ht="99.75" hidden="false" customHeight="false" outlineLevel="0" collapsed="false">
      <c r="A187" s="58" t="str">
        <f aca="false">IF(LEFT(E187,2)="BG","NO",IF(LEN(E187)-LEN(SUBSTITUTE(E187,"-",""))&gt;1,"NO",IF(E187="EXT","EXT","YES")))</f>
        <v>EXT</v>
      </c>
      <c r="B187" s="58"/>
      <c r="C187" s="58"/>
      <c r="D187" s="207" t="s">
        <v>4998</v>
      </c>
      <c r="E187" s="93" t="s">
        <v>4631</v>
      </c>
      <c r="F187" s="94" t="e">
        <f aca="false">#N/A</f>
        <v>#N/A</v>
      </c>
      <c r="G187" s="95" t="n">
        <f aca="false">LEN(R187)-LEN(SUBSTITUTE(R187,"/",""))-1</f>
        <v>5</v>
      </c>
      <c r="H187" s="95" t="s">
        <v>112</v>
      </c>
      <c r="I187" s="97" t="s">
        <v>5093</v>
      </c>
      <c r="J187" s="97"/>
      <c r="K187" s="98"/>
      <c r="L187" s="98"/>
      <c r="M187" s="98"/>
      <c r="N187" s="97"/>
      <c r="O187" s="99" t="s">
        <v>112</v>
      </c>
      <c r="P187" s="100" t="str">
        <f aca="false">O187</f>
        <v>0..n</v>
      </c>
      <c r="Q187" s="9" t="s">
        <v>5094</v>
      </c>
      <c r="R187" s="101" t="s">
        <v>1154</v>
      </c>
      <c r="S187" s="99" t="s">
        <v>139</v>
      </c>
      <c r="T187" s="10" t="s">
        <v>4639</v>
      </c>
      <c r="U187" s="95" t="s">
        <v>112</v>
      </c>
      <c r="V187" s="99"/>
      <c r="W187" s="102"/>
      <c r="X187" s="38"/>
      <c r="Y187" s="103" t="s">
        <v>30</v>
      </c>
      <c r="Z187" s="103" t="s">
        <v>30</v>
      </c>
      <c r="AA187" s="49"/>
      <c r="AB187" s="13" t="str">
        <f aca="false">IF(ISERROR(FIND("/",R187)),R187,LEFT(R187,FIND(CHAR(1),SUBSTITUTE(R187,"/",CHAR(1),LEN(R187)-LEN(SUBSTITUTE(R187,"/",""))))-1))</f>
        <v>/rsm:CrossIndustryInvoice/rsm:SupplyChainTradeTransaction/ram:IncludedSupplyChainTradeLineItem/ram:SpecifiedLineTradeDelivery/ram:UltimateShipToTradeParty</v>
      </c>
      <c r="AC187" s="13" t="str">
        <f aca="false">IF(ISERROR(FIND("/",R187)),R187,MID(R187, FIND(CHAR(1),SUBSTITUTE(R187,"/",CHAR(1), LEN(R187)-LEN(SUBSTITUTE(R187,"/","")))), LEN(R187)))</f>
        <v>/ram:GlobalID</v>
      </c>
      <c r="AD187" s="14" t="n">
        <f aca="false">COUNTIFS(R$4:R187,AB187)</f>
        <v>1</v>
      </c>
      <c r="AE187" s="49"/>
      <c r="AF187" s="93" t="str">
        <f aca="false">E187</f>
        <v>EXT</v>
      </c>
      <c r="AG187" s="95" t="n">
        <f aca="false">LEN(AR187)-LEN(SUBSTITUTE(AR187,"/",""))-1</f>
        <v>5</v>
      </c>
      <c r="AH187" s="95" t="str">
        <f aca="false">H187</f>
        <v>0..n</v>
      </c>
      <c r="AI187" s="97" t="s">
        <v>1155</v>
      </c>
      <c r="AJ187" s="97"/>
      <c r="AK187" s="98"/>
      <c r="AL187" s="98"/>
      <c r="AM187" s="98"/>
      <c r="AN187" s="97"/>
      <c r="AO187" s="100" t="str">
        <f aca="false">O187</f>
        <v>0..n</v>
      </c>
      <c r="AP187" s="100" t="str">
        <f aca="false">P187</f>
        <v>0..n</v>
      </c>
      <c r="AQ187" s="9" t="str">
        <f aca="false">Q187</f>
        <v>/rsm:CrossIndustryInvoice
/rsm:SupplyChainTradeTransaction
/ram:IncludedSupplyChainTradeLineItem
/ram:SpecifiedLineTradeDelivery
/ram:UltimateShipToTradeParty
/ram:GlobalID</v>
      </c>
      <c r="AR187" s="101" t="str">
        <f aca="false">R187</f>
        <v>/rsm:CrossIndustryInvoice/rsm:SupplyChainTradeTransaction/ram:IncludedSupplyChainTradeLineItem/ram:SpecifiedLineTradeDelivery/ram:UltimateShipToTradeParty/ram:GlobalID</v>
      </c>
      <c r="AS187" s="99" t="s">
        <v>139</v>
      </c>
      <c r="AT187" s="10" t="s">
        <v>4639</v>
      </c>
      <c r="AU187" s="95" t="str">
        <f aca="false">U187</f>
        <v>0..n</v>
      </c>
      <c r="AV187" s="99"/>
      <c r="AW187" s="102"/>
      <c r="AX187" s="6"/>
      <c r="AY187" s="103" t="str">
        <f aca="false">Y187</f>
        <v>EXTENDED</v>
      </c>
      <c r="AZ187" s="180" t="str">
        <f aca="false">Z187</f>
        <v>EXTENDED</v>
      </c>
      <c r="BB187" s="49"/>
      <c r="BC187" s="53"/>
      <c r="BD187" s="53"/>
    </row>
    <row r="188" s="11" customFormat="true" ht="102" hidden="false" customHeight="false" outlineLevel="0" collapsed="false">
      <c r="A188" s="58" t="str">
        <f aca="false">IF(LEFT(E188,2)="BG","NO",IF(LEN(E188)-LEN(SUBSTITUTE(E188,"-",""))&gt;1,"NO",IF(E188="EXT","EXT","YES")))</f>
        <v>EXT</v>
      </c>
      <c r="B188" s="58"/>
      <c r="C188" s="58"/>
      <c r="D188" s="207" t="s">
        <v>4998</v>
      </c>
      <c r="E188" s="93" t="s">
        <v>4631</v>
      </c>
      <c r="F188" s="94" t="e">
        <f aca="false">#N/A</f>
        <v>#N/A</v>
      </c>
      <c r="G188" s="95" t="n">
        <f aca="false">LEN(R188)-LEN(SUBSTITUTE(R188,"/",""))-1</f>
        <v>6</v>
      </c>
      <c r="H188" s="95" t="s">
        <v>88</v>
      </c>
      <c r="I188" s="97" t="s">
        <v>4801</v>
      </c>
      <c r="J188" s="97"/>
      <c r="K188" s="98"/>
      <c r="L188" s="98"/>
      <c r="M188" s="98"/>
      <c r="N188" s="97"/>
      <c r="O188" s="99" t="s">
        <v>88</v>
      </c>
      <c r="P188" s="100" t="str">
        <f aca="false">O188</f>
        <v>1..1</v>
      </c>
      <c r="Q188" s="9" t="s">
        <v>5095</v>
      </c>
      <c r="R188" s="101" t="s">
        <v>1157</v>
      </c>
      <c r="S188" s="99" t="s">
        <v>360</v>
      </c>
      <c r="T188" s="10" t="s">
        <v>858</v>
      </c>
      <c r="U188" s="95" t="s">
        <v>95</v>
      </c>
      <c r="V188" s="99"/>
      <c r="W188" s="102"/>
      <c r="X188" s="38"/>
      <c r="Y188" s="103" t="s">
        <v>30</v>
      </c>
      <c r="Z188" s="103" t="s">
        <v>30</v>
      </c>
      <c r="AA188" s="49"/>
      <c r="AB188" s="13" t="str">
        <f aca="false">IF(ISERROR(FIND("/",R188)),R188,LEFT(R188,FIND(CHAR(1),SUBSTITUTE(R188,"/",CHAR(1),LEN(R188)-LEN(SUBSTITUTE(R188,"/",""))))-1))</f>
        <v>/rsm:CrossIndustryInvoice/rsm:SupplyChainTradeTransaction/ram:IncludedSupplyChainTradeLineItem/ram:SpecifiedLineTradeDelivery/ram:UltimateShipToTradeParty/ram:GlobalID</v>
      </c>
      <c r="AC188" s="13" t="str">
        <f aca="false">IF(ISERROR(FIND("/",R188)),R188,MID(R188, FIND(CHAR(1),SUBSTITUTE(R188,"/",CHAR(1), LEN(R188)-LEN(SUBSTITUTE(R188,"/","")))), LEN(R188)))</f>
        <v>/@schemeID</v>
      </c>
      <c r="AD188" s="14" t="n">
        <f aca="false">COUNTIFS(R$4:R188,AB188)</f>
        <v>1</v>
      </c>
      <c r="AE188" s="49"/>
      <c r="AF188" s="93" t="str">
        <f aca="false">E188</f>
        <v>EXT</v>
      </c>
      <c r="AG188" s="95" t="n">
        <f aca="false">LEN(AR188)-LEN(SUBSTITUTE(AR188,"/",""))-1</f>
        <v>6</v>
      </c>
      <c r="AH188" s="95" t="str">
        <f aca="false">H188</f>
        <v>1..1</v>
      </c>
      <c r="AI188" s="97" t="s">
        <v>361</v>
      </c>
      <c r="AJ188" s="97"/>
      <c r="AK188" s="98"/>
      <c r="AL188" s="98"/>
      <c r="AM188" s="98"/>
      <c r="AN188" s="97"/>
      <c r="AO188" s="100" t="str">
        <f aca="false">O188</f>
        <v>1..1</v>
      </c>
      <c r="AP188" s="100" t="str">
        <f aca="false">P188</f>
        <v>1..1</v>
      </c>
      <c r="AQ188" s="9" t="str">
        <f aca="false">Q188</f>
        <v>/rsm:CrossIndustryInvoice
/rsm:SupplyChainTradeTransaction
/ram:IncludedSupplyChainTradeLineItem
/ram:SpecifiedLineTradeDelivery
/ram:UltimateShipToTradeParty
/ram:GlobalID
/@schemeID</v>
      </c>
      <c r="AR188" s="101" t="str">
        <f aca="false">R188</f>
        <v>/rsm:CrossIndustryInvoice/rsm:SupplyChainTradeTransaction/ram:IncludedSupplyChainTradeLineItem/ram:SpecifiedLineTradeDelivery/ram:UltimateShipToTradeParty/ram:GlobalID/@schemeID</v>
      </c>
      <c r="AS188" s="99" t="s">
        <v>360</v>
      </c>
      <c r="AT188" s="10" t="s">
        <v>858</v>
      </c>
      <c r="AU188" s="95" t="str">
        <f aca="false">U188</f>
        <v>0..1</v>
      </c>
      <c r="AV188" s="99"/>
      <c r="AW188" s="102"/>
      <c r="AX188" s="6"/>
      <c r="AY188" s="103" t="str">
        <f aca="false">Y188</f>
        <v>EXTENDED</v>
      </c>
      <c r="AZ188" s="180" t="str">
        <f aca="false">Z188</f>
        <v>EXTENDED</v>
      </c>
      <c r="BB188" s="49"/>
      <c r="BC188" s="53"/>
      <c r="BD188" s="53"/>
    </row>
    <row r="189" s="11" customFormat="true" ht="99.75" hidden="false" customHeight="false" outlineLevel="0" collapsed="false">
      <c r="A189" s="58" t="str">
        <f aca="false">IF(LEFT(E189,2)="BG","NO",IF(LEN(E189)-LEN(SUBSTITUTE(E189,"-",""))&gt;1,"NO",IF(E189="EXT","EXT","YES")))</f>
        <v>EXT</v>
      </c>
      <c r="B189" s="58"/>
      <c r="C189" s="58"/>
      <c r="D189" s="207" t="s">
        <v>4998</v>
      </c>
      <c r="E189" s="93" t="s">
        <v>4631</v>
      </c>
      <c r="F189" s="94" t="e">
        <f aca="false">#N/A</f>
        <v>#N/A</v>
      </c>
      <c r="G189" s="95" t="n">
        <f aca="false">LEN(R189)-LEN(SUBSTITUTE(R189,"/",""))-1</f>
        <v>5</v>
      </c>
      <c r="H189" s="95" t="s">
        <v>88</v>
      </c>
      <c r="I189" s="97" t="s">
        <v>3328</v>
      </c>
      <c r="J189" s="97"/>
      <c r="K189" s="98"/>
      <c r="L189" s="98"/>
      <c r="M189" s="98"/>
      <c r="N189" s="97"/>
      <c r="O189" s="99" t="s">
        <v>95</v>
      </c>
      <c r="P189" s="100" t="str">
        <f aca="false">O189</f>
        <v>0..1</v>
      </c>
      <c r="Q189" s="9" t="s">
        <v>5096</v>
      </c>
      <c r="R189" s="101" t="s">
        <v>1160</v>
      </c>
      <c r="S189" s="99" t="s">
        <v>121</v>
      </c>
      <c r="T189" s="10" t="s">
        <v>4639</v>
      </c>
      <c r="U189" s="95" t="s">
        <v>95</v>
      </c>
      <c r="V189" s="99"/>
      <c r="W189" s="102"/>
      <c r="X189" s="38"/>
      <c r="Y189" s="103" t="s">
        <v>30</v>
      </c>
      <c r="Z189" s="103" t="s">
        <v>30</v>
      </c>
      <c r="AA189" s="49"/>
      <c r="AB189" s="13" t="str">
        <f aca="false">IF(ISERROR(FIND("/",R189)),R189,LEFT(R189,FIND(CHAR(1),SUBSTITUTE(R189,"/",CHAR(1),LEN(R189)-LEN(SUBSTITUTE(R189,"/",""))))-1))</f>
        <v>/rsm:CrossIndustryInvoice/rsm:SupplyChainTradeTransaction/ram:IncludedSupplyChainTradeLineItem/ram:SpecifiedLineTradeDelivery/ram:UltimateShipToTradeParty</v>
      </c>
      <c r="AC189" s="13" t="str">
        <f aca="false">IF(ISERROR(FIND("/",R189)),R189,MID(R189, FIND(CHAR(1),SUBSTITUTE(R189,"/",CHAR(1), LEN(R189)-LEN(SUBSTITUTE(R189,"/","")))), LEN(R189)))</f>
        <v>/ram:Name</v>
      </c>
      <c r="AD189" s="14" t="n">
        <f aca="false">COUNTIFS(R$4:R189,AB189)</f>
        <v>1</v>
      </c>
      <c r="AE189" s="49"/>
      <c r="AF189" s="93" t="str">
        <f aca="false">E189</f>
        <v>EXT</v>
      </c>
      <c r="AG189" s="95" t="n">
        <f aca="false">LEN(AR189)-LEN(SUBSTITUTE(AR189,"/",""))-1</f>
        <v>5</v>
      </c>
      <c r="AH189" s="95" t="str">
        <f aca="false">H189</f>
        <v>1..1</v>
      </c>
      <c r="AI189" s="97" t="s">
        <v>1161</v>
      </c>
      <c r="AJ189" s="97"/>
      <c r="AK189" s="98"/>
      <c r="AL189" s="98"/>
      <c r="AM189" s="98"/>
      <c r="AN189" s="97"/>
      <c r="AO189" s="100" t="str">
        <f aca="false">O189</f>
        <v>0..1</v>
      </c>
      <c r="AP189" s="100" t="str">
        <f aca="false">P189</f>
        <v>0..1</v>
      </c>
      <c r="AQ189" s="9" t="str">
        <f aca="false">Q189</f>
        <v>/rsm:CrossIndustryInvoice
/rsm:SupplyChainTradeTransaction
/ram:IncludedSupplyChainTradeLineItem
/ram:SpecifiedLineTradeDelivery
/ram:UltimateShipToTradeParty
/ram:Name</v>
      </c>
      <c r="AR189" s="101" t="str">
        <f aca="false">R189</f>
        <v>/rsm:CrossIndustryInvoice/rsm:SupplyChainTradeTransaction/ram:IncludedSupplyChainTradeLineItem/ram:SpecifiedLineTradeDelivery/ram:UltimateShipToTradeParty/ram:Name</v>
      </c>
      <c r="AS189" s="99" t="s">
        <v>121</v>
      </c>
      <c r="AT189" s="10" t="s">
        <v>4639</v>
      </c>
      <c r="AU189" s="95" t="str">
        <f aca="false">U189</f>
        <v>0..1</v>
      </c>
      <c r="AV189" s="99"/>
      <c r="AW189" s="102"/>
      <c r="AX189" s="6"/>
      <c r="AY189" s="103" t="str">
        <f aca="false">Y189</f>
        <v>EXTENDED</v>
      </c>
      <c r="AZ189" s="180" t="str">
        <f aca="false">Z189</f>
        <v>EXTENDED</v>
      </c>
      <c r="BB189" s="49"/>
      <c r="BC189" s="53"/>
      <c r="BD189" s="53"/>
    </row>
    <row r="190" s="78" customFormat="true" ht="99.75" hidden="false" customHeight="false" outlineLevel="0" collapsed="false">
      <c r="A190" s="58" t="str">
        <f aca="false">IF(LEFT(E190,2)="BG","NO",IF(LEN(E190)-LEN(SUBSTITUTE(E190,"-",""))&gt;1,"NO",IF(E190="EXT","EXT","YES")))</f>
        <v>EXT</v>
      </c>
      <c r="B190" s="58"/>
      <c r="C190" s="58"/>
      <c r="D190" s="207" t="s">
        <v>4998</v>
      </c>
      <c r="E190" s="208" t="s">
        <v>4631</v>
      </c>
      <c r="F190" s="209" t="e">
        <f aca="false">#N/A</f>
        <v>#N/A</v>
      </c>
      <c r="G190" s="210" t="n">
        <f aca="false">LEN(R190)-LEN(SUBSTITUTE(R190,"/",""))-1</f>
        <v>5</v>
      </c>
      <c r="H190" s="210" t="s">
        <v>95</v>
      </c>
      <c r="I190" s="211" t="s">
        <v>5097</v>
      </c>
      <c r="J190" s="211"/>
      <c r="K190" s="212"/>
      <c r="L190" s="212"/>
      <c r="M190" s="212"/>
      <c r="N190" s="211"/>
      <c r="O190" s="99" t="s">
        <v>95</v>
      </c>
      <c r="P190" s="100" t="str">
        <f aca="false">O190</f>
        <v>0..1</v>
      </c>
      <c r="Q190" s="215" t="s">
        <v>5098</v>
      </c>
      <c r="R190" s="216" t="s">
        <v>1166</v>
      </c>
      <c r="S190" s="213"/>
      <c r="T190" s="217"/>
      <c r="U190" s="210" t="s">
        <v>95</v>
      </c>
      <c r="V190" s="213"/>
      <c r="W190" s="218"/>
      <c r="X190" s="38"/>
      <c r="Y190" s="219" t="s">
        <v>30</v>
      </c>
      <c r="Z190" s="219" t="s">
        <v>30</v>
      </c>
      <c r="AA190" s="49"/>
      <c r="AB190" s="13" t="str">
        <f aca="false">IF(ISERROR(FIND("/",R190)),R190,LEFT(R190,FIND(CHAR(1),SUBSTITUTE(R190,"/",CHAR(1),LEN(R190)-LEN(SUBSTITUTE(R190,"/",""))))-1))</f>
        <v>/rsm:CrossIndustryInvoice/rsm:SupplyChainTradeTransaction/ram:IncludedSupplyChainTradeLineItem/ram:SpecifiedLineTradeDelivery/ram:UltimateShipToTradeParty</v>
      </c>
      <c r="AC190" s="13" t="str">
        <f aca="false">IF(ISERROR(FIND("/",R190)),R190,MID(R190, FIND(CHAR(1),SUBSTITUTE(R190,"/",CHAR(1), LEN(R190)-LEN(SUBSTITUTE(R190,"/","")))), LEN(R190)))</f>
        <v>/ram:SpecifiedLegalOrganization</v>
      </c>
      <c r="AD190" s="14" t="n">
        <f aca="false">COUNTIFS(R$4:R190,AB190)</f>
        <v>1</v>
      </c>
      <c r="AE190" s="49"/>
      <c r="AF190" s="208" t="str">
        <f aca="false">E190</f>
        <v>EXT</v>
      </c>
      <c r="AG190" s="210" t="n">
        <f aca="false">LEN(AR190)-LEN(SUBSTITUTE(AR190,"/",""))-1</f>
        <v>5</v>
      </c>
      <c r="AH190" s="210" t="str">
        <f aca="false">H190</f>
        <v>0..1</v>
      </c>
      <c r="AI190" s="211" t="s">
        <v>5028</v>
      </c>
      <c r="AJ190" s="211"/>
      <c r="AK190" s="212"/>
      <c r="AL190" s="212"/>
      <c r="AM190" s="212"/>
      <c r="AN190" s="211"/>
      <c r="AO190" s="100" t="str">
        <f aca="false">O190</f>
        <v>0..1</v>
      </c>
      <c r="AP190" s="100" t="str">
        <f aca="false">P190</f>
        <v>0..1</v>
      </c>
      <c r="AQ190" s="215" t="str">
        <f aca="false">Q190</f>
        <v>/rsm:CrossIndustryInvoice
/rsm:SupplyChainTradeTransaction
/ram:IncludedSupplyChainTradeLineItem
/ram:SpecifiedLineTradeDelivery
/ram:UltimateShipToTradeParty
/ram:SpecifiedLegalOrganization</v>
      </c>
      <c r="AR190" s="216" t="str">
        <f aca="false">R190</f>
        <v>/rsm:CrossIndustryInvoice/rsm:SupplyChainTradeTransaction/ram:IncludedSupplyChainTradeLineItem/ram:SpecifiedLineTradeDelivery/ram:UltimateShipToTradeParty/ram:SpecifiedLegalOrganization</v>
      </c>
      <c r="AS190" s="213"/>
      <c r="AT190" s="217"/>
      <c r="AU190" s="210" t="str">
        <f aca="false">U190</f>
        <v>0..1</v>
      </c>
      <c r="AV190" s="213"/>
      <c r="AW190" s="218"/>
      <c r="AX190" s="6"/>
      <c r="AY190" s="219" t="str">
        <f aca="false">Y190</f>
        <v>EXTENDED</v>
      </c>
      <c r="AZ190" s="220" t="str">
        <f aca="false">Z190</f>
        <v>EXTENDED</v>
      </c>
      <c r="BB190" s="49"/>
      <c r="BC190" s="53"/>
      <c r="BD190" s="53"/>
    </row>
    <row r="191" s="11" customFormat="true" ht="114" hidden="false" customHeight="false" outlineLevel="0" collapsed="false">
      <c r="A191" s="58" t="str">
        <f aca="false">IF(LEFT(E191,2)="BG","NO",IF(LEN(E191)-LEN(SUBSTITUTE(E191,"-",""))&gt;1,"NO",IF(E191="EXT","EXT","YES")))</f>
        <v>EXT</v>
      </c>
      <c r="B191" s="58"/>
      <c r="C191" s="58"/>
      <c r="D191" s="207" t="s">
        <v>4998</v>
      </c>
      <c r="E191" s="93" t="s">
        <v>4631</v>
      </c>
      <c r="F191" s="94" t="e">
        <f aca="false">#N/A</f>
        <v>#N/A</v>
      </c>
      <c r="G191" s="95" t="n">
        <f aca="false">LEN(R191)-LEN(SUBSTITUTE(R191,"/",""))-1</f>
        <v>6</v>
      </c>
      <c r="H191" s="95" t="s">
        <v>95</v>
      </c>
      <c r="I191" s="97" t="s">
        <v>6</v>
      </c>
      <c r="J191" s="97"/>
      <c r="K191" s="98"/>
      <c r="L191" s="98"/>
      <c r="M191" s="98"/>
      <c r="N191" s="97"/>
      <c r="O191" s="99" t="s">
        <v>95</v>
      </c>
      <c r="P191" s="100" t="str">
        <f aca="false">O191</f>
        <v>0..1</v>
      </c>
      <c r="Q191" s="9" t="s">
        <v>5099</v>
      </c>
      <c r="R191" s="101" t="s">
        <v>1170</v>
      </c>
      <c r="S191" s="99" t="s">
        <v>139</v>
      </c>
      <c r="T191" s="10" t="s">
        <v>4639</v>
      </c>
      <c r="U191" s="95" t="s">
        <v>95</v>
      </c>
      <c r="V191" s="99"/>
      <c r="W191" s="102"/>
      <c r="X191" s="38"/>
      <c r="Y191" s="103" t="s">
        <v>30</v>
      </c>
      <c r="Z191" s="103" t="s">
        <v>30</v>
      </c>
      <c r="AA191" s="49"/>
      <c r="AB191" s="13" t="str">
        <f aca="false">IF(ISERROR(FIND("/",R191)),R191,LEFT(R191,FIND(CHAR(1),SUBSTITUTE(R191,"/",CHAR(1),LEN(R191)-LEN(SUBSTITUTE(R191,"/",""))))-1))</f>
        <v>/rsm:CrossIndustryInvoice/rsm:SupplyChainTradeTransaction/ram:IncludedSupplyChainTradeLineItem/ram:SpecifiedLineTradeDelivery/ram:UltimateShipToTradeParty/ram:SpecifiedLegalOrganization</v>
      </c>
      <c r="AC191" s="13" t="str">
        <f aca="false">IF(ISERROR(FIND("/",R191)),R191,MID(R191, FIND(CHAR(1),SUBSTITUTE(R191,"/",CHAR(1), LEN(R191)-LEN(SUBSTITUTE(R191,"/","")))), LEN(R191)))</f>
        <v>/ram:ID</v>
      </c>
      <c r="AD191" s="14" t="n">
        <f aca="false">COUNTIFS(R$4:R191,AB191)</f>
        <v>1</v>
      </c>
      <c r="AE191" s="49"/>
      <c r="AF191" s="93" t="str">
        <f aca="false">E191</f>
        <v>EXT</v>
      </c>
      <c r="AG191" s="95" t="n">
        <f aca="false">LEN(AR191)-LEN(SUBSTITUTE(AR191,"/",""))-1</f>
        <v>6</v>
      </c>
      <c r="AH191" s="95" t="str">
        <f aca="false">H191</f>
        <v>0..1</v>
      </c>
      <c r="AI191" s="97" t="s">
        <v>995</v>
      </c>
      <c r="AJ191" s="97"/>
      <c r="AK191" s="98"/>
      <c r="AL191" s="98"/>
      <c r="AM191" s="98"/>
      <c r="AN191" s="97"/>
      <c r="AO191" s="100" t="str">
        <f aca="false">O191</f>
        <v>0..1</v>
      </c>
      <c r="AP191" s="100" t="str">
        <f aca="false">P191</f>
        <v>0..1</v>
      </c>
      <c r="AQ191" s="9" t="str">
        <f aca="false">Q191</f>
        <v>/rsm:CrossIndustryInvoice
/rsm:SupplyChainTradeTransaction
/ram:IncludedSupplyChainTradeLineItem
/ram:SpecifiedLineTradeDelivery
/ram:UltimateShipToTradeParty
/ram:SpecifiedLegalOrganization
/ram:ID</v>
      </c>
      <c r="AR191" s="101" t="str">
        <f aca="false">R191</f>
        <v>/rsm:CrossIndustryInvoice/rsm:SupplyChainTradeTransaction/ram:IncludedSupplyChainTradeLineItem/ram:SpecifiedLineTradeDelivery/ram:UltimateShipToTradeParty/ram:SpecifiedLegalOrganization/ram:ID</v>
      </c>
      <c r="AS191" s="99" t="s">
        <v>139</v>
      </c>
      <c r="AT191" s="10" t="s">
        <v>4639</v>
      </c>
      <c r="AU191" s="95" t="str">
        <f aca="false">U191</f>
        <v>0..1</v>
      </c>
      <c r="AV191" s="99"/>
      <c r="AW191" s="102"/>
      <c r="AX191" s="6"/>
      <c r="AY191" s="103" t="str">
        <f aca="false">Y191</f>
        <v>EXTENDED</v>
      </c>
      <c r="AZ191" s="180" t="str">
        <f aca="false">Z191</f>
        <v>EXTENDED</v>
      </c>
      <c r="BB191" s="49"/>
      <c r="BC191" s="53"/>
      <c r="BD191" s="53"/>
    </row>
    <row r="192" s="11" customFormat="true" ht="114.75" hidden="false" customHeight="false" outlineLevel="0" collapsed="false">
      <c r="A192" s="58" t="str">
        <f aca="false">IF(LEFT(E192,2)="BG","NO",IF(LEN(E192)-LEN(SUBSTITUTE(E192,"-",""))&gt;1,"NO",IF(E192="EXT","EXT","YES")))</f>
        <v>EXT</v>
      </c>
      <c r="B192" s="58"/>
      <c r="C192" s="58"/>
      <c r="D192" s="207" t="s">
        <v>4998</v>
      </c>
      <c r="E192" s="93" t="s">
        <v>4631</v>
      </c>
      <c r="F192" s="94" t="e">
        <f aca="false">#N/A</f>
        <v>#N/A</v>
      </c>
      <c r="G192" s="95" t="n">
        <f aca="false">LEN(R192)-LEN(SUBSTITUTE(R192,"/",""))-1</f>
        <v>7</v>
      </c>
      <c r="H192" s="95" t="s">
        <v>95</v>
      </c>
      <c r="I192" s="97" t="s">
        <v>4801</v>
      </c>
      <c r="J192" s="97"/>
      <c r="K192" s="98" t="s">
        <v>4744</v>
      </c>
      <c r="L192" s="98" t="s">
        <v>1699</v>
      </c>
      <c r="M192" s="98"/>
      <c r="N192" s="97" t="s">
        <v>174</v>
      </c>
      <c r="O192" s="99" t="s">
        <v>95</v>
      </c>
      <c r="P192" s="100" t="str">
        <f aca="false">O192</f>
        <v>0..1</v>
      </c>
      <c r="Q192" s="9" t="s">
        <v>5100</v>
      </c>
      <c r="R192" s="101" t="s">
        <v>1173</v>
      </c>
      <c r="S192" s="99" t="s">
        <v>360</v>
      </c>
      <c r="T192" s="10" t="s">
        <v>858</v>
      </c>
      <c r="U192" s="95" t="s">
        <v>95</v>
      </c>
      <c r="V192" s="99"/>
      <c r="W192" s="102"/>
      <c r="X192" s="38"/>
      <c r="Y192" s="103" t="s">
        <v>30</v>
      </c>
      <c r="Z192" s="103" t="s">
        <v>30</v>
      </c>
      <c r="AA192" s="49"/>
      <c r="AB192" s="13" t="str">
        <f aca="false">IF(ISERROR(FIND("/",R192)),R192,LEFT(R192,FIND(CHAR(1),SUBSTITUTE(R192,"/",CHAR(1),LEN(R192)-LEN(SUBSTITUTE(R192,"/",""))))-1))</f>
        <v>/rsm:CrossIndustryInvoice/rsm:SupplyChainTradeTransaction/ram:IncludedSupplyChainTradeLineItem/ram:SpecifiedLineTradeDelivery/ram:UltimateShipToTradeParty/ram:SpecifiedLegalOrganization/ram:ID</v>
      </c>
      <c r="AC192" s="13" t="str">
        <f aca="false">IF(ISERROR(FIND("/",R192)),R192,MID(R192, FIND(CHAR(1),SUBSTITUTE(R192,"/",CHAR(1), LEN(R192)-LEN(SUBSTITUTE(R192,"/","")))), LEN(R192)))</f>
        <v>/@schemeID</v>
      </c>
      <c r="AD192" s="14" t="n">
        <f aca="false">COUNTIFS(R$4:R192,AB192)</f>
        <v>1</v>
      </c>
      <c r="AE192" s="49"/>
      <c r="AF192" s="93" t="str">
        <f aca="false">E192</f>
        <v>EXT</v>
      </c>
      <c r="AG192" s="95" t="n">
        <f aca="false">LEN(AR192)-LEN(SUBSTITUTE(AR192,"/",""))-1</f>
        <v>7</v>
      </c>
      <c r="AH192" s="95" t="str">
        <f aca="false">H192</f>
        <v>0..1</v>
      </c>
      <c r="AI192" s="97" t="s">
        <v>1001</v>
      </c>
      <c r="AJ192" s="97"/>
      <c r="AK192" s="98"/>
      <c r="AL192" s="98"/>
      <c r="AM192" s="98"/>
      <c r="AN192" s="97"/>
      <c r="AO192" s="100" t="str">
        <f aca="false">O192</f>
        <v>0..1</v>
      </c>
      <c r="AP192" s="100" t="str">
        <f aca="false">P192</f>
        <v>0..1</v>
      </c>
      <c r="AQ192" s="9" t="str">
        <f aca="false">Q192</f>
        <v>/rsm:CrossIndustryInvoice
/rsm:SupplyChainTradeTransaction
/ram:IncludedSupplyChainTradeLineItem
/ram:SpecifiedLineTradeDelivery
/ram:UltimateShipToTradeParty
/ram:SpecifiedLegalOrganization
/ram:ID
/@schemeID</v>
      </c>
      <c r="AR192" s="101" t="str">
        <f aca="false">R192</f>
        <v>/rsm:CrossIndustryInvoice/rsm:SupplyChainTradeTransaction/ram:IncludedSupplyChainTradeLineItem/ram:SpecifiedLineTradeDelivery/ram:UltimateShipToTradeParty/ram:SpecifiedLegalOrganization/ram:ID/@schemeID</v>
      </c>
      <c r="AS192" s="99" t="s">
        <v>360</v>
      </c>
      <c r="AT192" s="10" t="s">
        <v>858</v>
      </c>
      <c r="AU192" s="95" t="str">
        <f aca="false">U192</f>
        <v>0..1</v>
      </c>
      <c r="AV192" s="99"/>
      <c r="AW192" s="102"/>
      <c r="AX192" s="6"/>
      <c r="AY192" s="103" t="str">
        <f aca="false">Y192</f>
        <v>EXTENDED</v>
      </c>
      <c r="AZ192" s="180" t="str">
        <f aca="false">Z192</f>
        <v>EXTENDED</v>
      </c>
      <c r="BB192" s="49"/>
      <c r="BC192" s="53"/>
      <c r="BD192" s="53"/>
    </row>
    <row r="193" s="11" customFormat="true" ht="114" hidden="false" customHeight="false" outlineLevel="0" collapsed="false">
      <c r="A193" s="58" t="str">
        <f aca="false">IF(LEFT(E193,2)="BG","NO",IF(LEN(E193)-LEN(SUBSTITUTE(E193,"-",""))&gt;1,"NO",IF(E193="EXT","EXT","YES")))</f>
        <v>EXT</v>
      </c>
      <c r="B193" s="58"/>
      <c r="C193" s="58"/>
      <c r="D193" s="207" t="s">
        <v>4998</v>
      </c>
      <c r="E193" s="93" t="s">
        <v>4631</v>
      </c>
      <c r="F193" s="94" t="e">
        <f aca="false">#N/A</f>
        <v>#N/A</v>
      </c>
      <c r="G193" s="95" t="n">
        <f aca="false">LEN(R193)-LEN(SUBSTITUTE(R193,"/",""))-1</f>
        <v>6</v>
      </c>
      <c r="H193" s="95" t="s">
        <v>95</v>
      </c>
      <c r="I193" s="97" t="s">
        <v>5101</v>
      </c>
      <c r="J193" s="97"/>
      <c r="K193" s="98"/>
      <c r="L193" s="98"/>
      <c r="M193" s="98"/>
      <c r="N193" s="97"/>
      <c r="O193" s="99" t="s">
        <v>95</v>
      </c>
      <c r="P193" s="100" t="str">
        <f aca="false">O193</f>
        <v>0..1</v>
      </c>
      <c r="Q193" s="9" t="s">
        <v>5102</v>
      </c>
      <c r="R193" s="101" t="s">
        <v>1175</v>
      </c>
      <c r="S193" s="99" t="s">
        <v>121</v>
      </c>
      <c r="T193" s="10" t="s">
        <v>4639</v>
      </c>
      <c r="U193" s="95" t="s">
        <v>95</v>
      </c>
      <c r="V193" s="99"/>
      <c r="W193" s="102"/>
      <c r="X193" s="38"/>
      <c r="Y193" s="103" t="s">
        <v>30</v>
      </c>
      <c r="Z193" s="103" t="s">
        <v>30</v>
      </c>
      <c r="AA193" s="49"/>
      <c r="AB193" s="13" t="str">
        <f aca="false">IF(ISERROR(FIND("/",R193)),R193,LEFT(R193,FIND(CHAR(1),SUBSTITUTE(R193,"/",CHAR(1),LEN(R193)-LEN(SUBSTITUTE(R193,"/",""))))-1))</f>
        <v>/rsm:CrossIndustryInvoice/rsm:SupplyChainTradeTransaction/ram:IncludedSupplyChainTradeLineItem/ram:SpecifiedLineTradeDelivery/ram:UltimateShipToTradeParty/ram:SpecifiedLegalOrganization</v>
      </c>
      <c r="AC193" s="13" t="str">
        <f aca="false">IF(ISERROR(FIND("/",R193)),R193,MID(R193, FIND(CHAR(1),SUBSTITUTE(R193,"/",CHAR(1), LEN(R193)-LEN(SUBSTITUTE(R193,"/","")))), LEN(R193)))</f>
        <v>/ram:TradingBusinessName</v>
      </c>
      <c r="AD193" s="14" t="n">
        <f aca="false">COUNTIFS(R$4:R193,AB193)</f>
        <v>1</v>
      </c>
      <c r="AE193" s="49"/>
      <c r="AF193" s="93" t="str">
        <f aca="false">E193</f>
        <v>EXT</v>
      </c>
      <c r="AG193" s="95" t="n">
        <f aca="false">LEN(AR193)-LEN(SUBSTITUTE(AR193,"/",""))-1</f>
        <v>6</v>
      </c>
      <c r="AH193" s="95" t="str">
        <f aca="false">H193</f>
        <v>0..1</v>
      </c>
      <c r="AI193" s="97" t="s">
        <v>1009</v>
      </c>
      <c r="AJ193" s="97"/>
      <c r="AK193" s="98"/>
      <c r="AL193" s="98"/>
      <c r="AM193" s="98"/>
      <c r="AN193" s="97"/>
      <c r="AO193" s="100" t="str">
        <f aca="false">O193</f>
        <v>0..1</v>
      </c>
      <c r="AP193" s="100" t="str">
        <f aca="false">P193</f>
        <v>0..1</v>
      </c>
      <c r="AQ193" s="9" t="str">
        <f aca="false">Q193</f>
        <v>/rsm:CrossIndustryInvoice
/rsm:SupplyChainTradeTransaction
/ram:IncludedSupplyChainTradeLineItem
/ram:SpecifiedLineTradeDelivery
/ram:UltimateShipToTradeParty
/ram:SpecifiedLegalOrganization
/ram:TradingBusinessName</v>
      </c>
      <c r="AR193" s="101" t="str">
        <f aca="false">R193</f>
        <v>/rsm:CrossIndustryInvoice/rsm:SupplyChainTradeTransaction/ram:IncludedSupplyChainTradeLineItem/ram:SpecifiedLineTradeDelivery/ram:UltimateShipToTradeParty/ram:SpecifiedLegalOrganization/ram:TradingBusinessName</v>
      </c>
      <c r="AS193" s="99" t="s">
        <v>121</v>
      </c>
      <c r="AT193" s="10" t="s">
        <v>4639</v>
      </c>
      <c r="AU193" s="95" t="str">
        <f aca="false">U193</f>
        <v>0..1</v>
      </c>
      <c r="AV193" s="99"/>
      <c r="AW193" s="102"/>
      <c r="AX193" s="6"/>
      <c r="AY193" s="103" t="str">
        <f aca="false">Y193</f>
        <v>EXTENDED</v>
      </c>
      <c r="AZ193" s="180" t="str">
        <f aca="false">Z193</f>
        <v>EXTENDED</v>
      </c>
      <c r="BB193" s="49"/>
      <c r="BC193" s="53"/>
      <c r="BD193" s="53"/>
    </row>
    <row r="194" s="11" customFormat="true" ht="99.75" hidden="false" customHeight="false" outlineLevel="0" collapsed="false">
      <c r="A194" s="58" t="str">
        <f aca="false">IF(LEFT(E194,2)="BG","NO",IF(LEN(E194)-LEN(SUBSTITUTE(E194,"-",""))&gt;1,"NO",IF(E194="EXT","EXT","YES")))</f>
        <v>EXT</v>
      </c>
      <c r="B194" s="58"/>
      <c r="C194" s="58"/>
      <c r="D194" s="207" t="s">
        <v>4998</v>
      </c>
      <c r="E194" s="208" t="s">
        <v>4631</v>
      </c>
      <c r="F194" s="209" t="e">
        <f aca="false">#N/A</f>
        <v>#N/A</v>
      </c>
      <c r="G194" s="210" t="n">
        <f aca="false">LEN(R194)-LEN(SUBSTITUTE(R194,"/",""))-1</f>
        <v>5</v>
      </c>
      <c r="H194" s="210" t="s">
        <v>95</v>
      </c>
      <c r="I194" s="211" t="s">
        <v>5103</v>
      </c>
      <c r="J194" s="211"/>
      <c r="K194" s="212"/>
      <c r="L194" s="212"/>
      <c r="M194" s="212"/>
      <c r="N194" s="211"/>
      <c r="O194" s="99" t="s">
        <v>95</v>
      </c>
      <c r="P194" s="100" t="s">
        <v>112</v>
      </c>
      <c r="Q194" s="215" t="s">
        <v>5104</v>
      </c>
      <c r="R194" s="216" t="s">
        <v>1179</v>
      </c>
      <c r="S194" s="213"/>
      <c r="T194" s="217" t="s">
        <v>4629</v>
      </c>
      <c r="U194" s="210" t="s">
        <v>112</v>
      </c>
      <c r="V194" s="213"/>
      <c r="W194" s="218"/>
      <c r="X194" s="38"/>
      <c r="Y194" s="219" t="s">
        <v>30</v>
      </c>
      <c r="Z194" s="219" t="s">
        <v>30</v>
      </c>
      <c r="AA194" s="49"/>
      <c r="AB194" s="13" t="str">
        <f aca="false">IF(ISERROR(FIND("/",R194)),R194,LEFT(R194,FIND(CHAR(1),SUBSTITUTE(R194,"/",CHAR(1),LEN(R194)-LEN(SUBSTITUTE(R194,"/",""))))-1))</f>
        <v>/rsm:CrossIndustryInvoice/rsm:SupplyChainTradeTransaction/ram:IncludedSupplyChainTradeLineItem/ram:SpecifiedLineTradeDelivery/ram:UltimateShipToTradeParty</v>
      </c>
      <c r="AC194" s="13" t="str">
        <f aca="false">IF(ISERROR(FIND("/",R194)),R194,MID(R194, FIND(CHAR(1),SUBSTITUTE(R194,"/",CHAR(1), LEN(R194)-LEN(SUBSTITUTE(R194,"/","")))), LEN(R194)))</f>
        <v>/ram:DefinedTradeContact</v>
      </c>
      <c r="AD194" s="14" t="n">
        <f aca="false">COUNTIFS(R$4:R194,AB194)</f>
        <v>1</v>
      </c>
      <c r="AE194" s="49"/>
      <c r="AF194" s="208" t="str">
        <f aca="false">E194</f>
        <v>EXT</v>
      </c>
      <c r="AG194" s="210" t="n">
        <f aca="false">LEN(AR194)-LEN(SUBSTITUTE(AR194,"/",""))-1</f>
        <v>5</v>
      </c>
      <c r="AH194" s="210" t="str">
        <f aca="false">H194</f>
        <v>0..1</v>
      </c>
      <c r="AI194" s="211" t="s">
        <v>1180</v>
      </c>
      <c r="AJ194" s="211"/>
      <c r="AK194" s="212"/>
      <c r="AL194" s="212"/>
      <c r="AM194" s="212"/>
      <c r="AN194" s="211"/>
      <c r="AO194" s="100" t="str">
        <f aca="false">O194</f>
        <v>0..1</v>
      </c>
      <c r="AP194" s="100" t="str">
        <f aca="false">P194</f>
        <v>0..n</v>
      </c>
      <c r="AQ194" s="215" t="str">
        <f aca="false">Q194</f>
        <v>/rsm:CrossIndustryInvoice
/rsm:SupplyChainTradeTransaction
/ram:IncludedSupplyChainTradeLineItem
/ram:SpecifiedLineTradeDelivery
/ram:UltimateShipToTradeParty
/ram:DefinedTradeContact</v>
      </c>
      <c r="AR194" s="216" t="str">
        <f aca="false">R194</f>
        <v>/rsm:CrossIndustryInvoice/rsm:SupplyChainTradeTransaction/ram:IncludedSupplyChainTradeLineItem/ram:SpecifiedLineTradeDelivery/ram:UltimateShipToTradeParty/ram:DefinedTradeContact</v>
      </c>
      <c r="AS194" s="213"/>
      <c r="AT194" s="217" t="s">
        <v>4629</v>
      </c>
      <c r="AU194" s="210" t="str">
        <f aca="false">U194</f>
        <v>0..n</v>
      </c>
      <c r="AV194" s="213"/>
      <c r="AW194" s="218"/>
      <c r="AX194" s="6"/>
      <c r="AY194" s="219" t="str">
        <f aca="false">Y194</f>
        <v>EXTENDED</v>
      </c>
      <c r="AZ194" s="220" t="str">
        <f aca="false">Z194</f>
        <v>EXTENDED</v>
      </c>
      <c r="BB194" s="49"/>
      <c r="BC194" s="53"/>
      <c r="BD194" s="53"/>
    </row>
    <row r="195" s="11" customFormat="true" ht="114" hidden="false" customHeight="false" outlineLevel="0" collapsed="false">
      <c r="A195" s="58" t="str">
        <f aca="false">IF(LEFT(E195,2)="BG","NO",IF(LEN(E195)-LEN(SUBSTITUTE(E195,"-",""))&gt;1,"NO",IF(E195="EXT","EXT","YES")))</f>
        <v>EXT</v>
      </c>
      <c r="B195" s="58"/>
      <c r="C195" s="58"/>
      <c r="D195" s="207" t="s">
        <v>4998</v>
      </c>
      <c r="E195" s="93" t="s">
        <v>4631</v>
      </c>
      <c r="F195" s="94" t="e">
        <f aca="false">#N/A</f>
        <v>#N/A</v>
      </c>
      <c r="G195" s="95" t="n">
        <f aca="false">LEN(R195)-LEN(SUBSTITUTE(R195,"/",""))-1</f>
        <v>6</v>
      </c>
      <c r="H195" s="95" t="s">
        <v>95</v>
      </c>
      <c r="I195" s="97" t="s">
        <v>5105</v>
      </c>
      <c r="J195" s="97"/>
      <c r="K195" s="98"/>
      <c r="L195" s="98"/>
      <c r="M195" s="98"/>
      <c r="N195" s="97"/>
      <c r="O195" s="99" t="s">
        <v>95</v>
      </c>
      <c r="P195" s="100" t="str">
        <f aca="false">O195</f>
        <v>0..1</v>
      </c>
      <c r="Q195" s="9" t="s">
        <v>5106</v>
      </c>
      <c r="R195" s="101" t="s">
        <v>1182</v>
      </c>
      <c r="S195" s="99" t="s">
        <v>121</v>
      </c>
      <c r="T195" s="10" t="s">
        <v>4639</v>
      </c>
      <c r="U195" s="95" t="s">
        <v>95</v>
      </c>
      <c r="V195" s="99"/>
      <c r="W195" s="102"/>
      <c r="X195" s="38"/>
      <c r="Y195" s="103" t="s">
        <v>30</v>
      </c>
      <c r="Z195" s="103" t="s">
        <v>30</v>
      </c>
      <c r="AA195" s="49"/>
      <c r="AB195" s="13" t="str">
        <f aca="false">IF(ISERROR(FIND("/",R195)),R195,LEFT(R195,FIND(CHAR(1),SUBSTITUTE(R195,"/",CHAR(1),LEN(R195)-LEN(SUBSTITUTE(R195,"/",""))))-1))</f>
        <v>/rsm:CrossIndustryInvoice/rsm:SupplyChainTradeTransaction/ram:IncludedSupplyChainTradeLineItem/ram:SpecifiedLineTradeDelivery/ram:UltimateShipToTradeParty/ram:DefinedTradeContact</v>
      </c>
      <c r="AC195" s="13" t="str">
        <f aca="false">IF(ISERROR(FIND("/",R195)),R195,MID(R195, FIND(CHAR(1),SUBSTITUTE(R195,"/",CHAR(1), LEN(R195)-LEN(SUBSTITUTE(R195,"/","")))), LEN(R195)))</f>
        <v>/ram:PersonName</v>
      </c>
      <c r="AD195" s="14" t="n">
        <f aca="false">COUNTIFS(R$4:R195,AB195)</f>
        <v>1</v>
      </c>
      <c r="AE195" s="49"/>
      <c r="AF195" s="93" t="str">
        <f aca="false">E195</f>
        <v>EXT</v>
      </c>
      <c r="AG195" s="95" t="n">
        <f aca="false">LEN(AR195)-LEN(SUBSTITUTE(AR195,"/",""))-1</f>
        <v>6</v>
      </c>
      <c r="AH195" s="95" t="str">
        <f aca="false">H195</f>
        <v>0..1</v>
      </c>
      <c r="AI195" s="97" t="s">
        <v>5107</v>
      </c>
      <c r="AJ195" s="97"/>
      <c r="AK195" s="98"/>
      <c r="AL195" s="98"/>
      <c r="AM195" s="98"/>
      <c r="AN195" s="97"/>
      <c r="AO195" s="100" t="str">
        <f aca="false">O195</f>
        <v>0..1</v>
      </c>
      <c r="AP195" s="100" t="str">
        <f aca="false">P195</f>
        <v>0..1</v>
      </c>
      <c r="AQ195" s="9" t="str">
        <f aca="false">Q195</f>
        <v>/rsm:CrossIndustryInvoice
/rsm:SupplyChainTradeTransaction
/ram:IncludedSupplyChainTradeLineItem
/ram:SpecifiedLineTradeDelivery
/ram:UltimateShipToTradeParty
/ram:DefinedTradeContact
/ram:PersonName</v>
      </c>
      <c r="AR195" s="101" t="str">
        <f aca="false">R195</f>
        <v>/rsm:CrossIndustryInvoice/rsm:SupplyChainTradeTransaction/ram:IncludedSupplyChainTradeLineItem/ram:SpecifiedLineTradeDelivery/ram:UltimateShipToTradeParty/ram:DefinedTradeContact/ram:PersonName</v>
      </c>
      <c r="AS195" s="99" t="s">
        <v>121</v>
      </c>
      <c r="AT195" s="10" t="s">
        <v>4639</v>
      </c>
      <c r="AU195" s="95" t="str">
        <f aca="false">U195</f>
        <v>0..1</v>
      </c>
      <c r="AV195" s="99"/>
      <c r="AW195" s="102"/>
      <c r="AX195" s="6"/>
      <c r="AY195" s="103" t="str">
        <f aca="false">Y195</f>
        <v>EXTENDED</v>
      </c>
      <c r="AZ195" s="180" t="str">
        <f aca="false">Z195</f>
        <v>EXTENDED</v>
      </c>
      <c r="BB195" s="49"/>
      <c r="BC195" s="53"/>
      <c r="BD195" s="53"/>
    </row>
    <row r="196" s="11" customFormat="true" ht="114" hidden="false" customHeight="false" outlineLevel="0" collapsed="false">
      <c r="A196" s="58" t="str">
        <f aca="false">IF(LEFT(E196,2)="BG","NO",IF(LEN(E196)-LEN(SUBSTITUTE(E196,"-",""))&gt;1,"NO",IF(E196="EXT","EXT","YES")))</f>
        <v>EXT</v>
      </c>
      <c r="B196" s="58"/>
      <c r="C196" s="58"/>
      <c r="D196" s="207" t="s">
        <v>4998</v>
      </c>
      <c r="E196" s="93" t="s">
        <v>4631</v>
      </c>
      <c r="F196" s="94" t="e">
        <f aca="false">#N/A</f>
        <v>#N/A</v>
      </c>
      <c r="G196" s="95" t="n">
        <f aca="false">LEN(R196)-LEN(SUBSTITUTE(R196,"/",""))-1</f>
        <v>6</v>
      </c>
      <c r="H196" s="95" t="s">
        <v>95</v>
      </c>
      <c r="I196" s="97" t="s">
        <v>5108</v>
      </c>
      <c r="J196" s="97"/>
      <c r="K196" s="98"/>
      <c r="L196" s="98"/>
      <c r="M196" s="98"/>
      <c r="N196" s="97"/>
      <c r="O196" s="99" t="s">
        <v>95</v>
      </c>
      <c r="P196" s="100" t="str">
        <f aca="false">O196</f>
        <v>0..1</v>
      </c>
      <c r="Q196" s="9" t="s">
        <v>5109</v>
      </c>
      <c r="R196" s="101" t="s">
        <v>1184</v>
      </c>
      <c r="S196" s="99" t="s">
        <v>121</v>
      </c>
      <c r="T196" s="10" t="s">
        <v>4639</v>
      </c>
      <c r="U196" s="95" t="s">
        <v>95</v>
      </c>
      <c r="V196" s="99"/>
      <c r="W196" s="102"/>
      <c r="X196" s="38"/>
      <c r="Y196" s="103" t="s">
        <v>30</v>
      </c>
      <c r="Z196" s="103" t="s">
        <v>30</v>
      </c>
      <c r="AA196" s="49"/>
      <c r="AB196" s="13" t="str">
        <f aca="false">IF(ISERROR(FIND("/",R196)),R196,LEFT(R196,FIND(CHAR(1),SUBSTITUTE(R196,"/",CHAR(1),LEN(R196)-LEN(SUBSTITUTE(R196,"/",""))))-1))</f>
        <v>/rsm:CrossIndustryInvoice/rsm:SupplyChainTradeTransaction/ram:IncludedSupplyChainTradeLineItem/ram:SpecifiedLineTradeDelivery/ram:UltimateShipToTradeParty/ram:DefinedTradeContact</v>
      </c>
      <c r="AC196" s="13" t="str">
        <f aca="false">IF(ISERROR(FIND("/",R196)),R196,MID(R196, FIND(CHAR(1),SUBSTITUTE(R196,"/",CHAR(1), LEN(R196)-LEN(SUBSTITUTE(R196,"/","")))), LEN(R196)))</f>
        <v>/ram:DepartmentName</v>
      </c>
      <c r="AD196" s="14" t="n">
        <f aca="false">COUNTIFS(R$4:R196,AB196)</f>
        <v>1</v>
      </c>
      <c r="AE196" s="49"/>
      <c r="AF196" s="93" t="str">
        <f aca="false">E196</f>
        <v>EXT</v>
      </c>
      <c r="AG196" s="95" t="n">
        <f aca="false">LEN(AR196)-LEN(SUBSTITUTE(AR196,"/",""))-1</f>
        <v>6</v>
      </c>
      <c r="AH196" s="95" t="str">
        <f aca="false">H196</f>
        <v>0..1</v>
      </c>
      <c r="AI196" s="97" t="s">
        <v>5110</v>
      </c>
      <c r="AJ196" s="97"/>
      <c r="AK196" s="98"/>
      <c r="AL196" s="98"/>
      <c r="AM196" s="98"/>
      <c r="AN196" s="97"/>
      <c r="AO196" s="100" t="str">
        <f aca="false">O196</f>
        <v>0..1</v>
      </c>
      <c r="AP196" s="100" t="str">
        <f aca="false">P196</f>
        <v>0..1</v>
      </c>
      <c r="AQ196" s="9" t="str">
        <f aca="false">Q196</f>
        <v>/rsm:CrossIndustryInvoice
/rsm:SupplyChainTradeTransaction
/ram:IncludedSupplyChainTradeLineItem
/ram:SpecifiedLineTradeDelivery
/ram:UltimateShipToTradeParty
/ram:DefinedTradeContact
/ram:DepartmentName</v>
      </c>
      <c r="AR196" s="101" t="str">
        <f aca="false">R196</f>
        <v>/rsm:CrossIndustryInvoice/rsm:SupplyChainTradeTransaction/ram:IncludedSupplyChainTradeLineItem/ram:SpecifiedLineTradeDelivery/ram:UltimateShipToTradeParty/ram:DefinedTradeContact/ram:DepartmentName</v>
      </c>
      <c r="AS196" s="99" t="s">
        <v>121</v>
      </c>
      <c r="AT196" s="10" t="s">
        <v>4639</v>
      </c>
      <c r="AU196" s="95" t="str">
        <f aca="false">U196</f>
        <v>0..1</v>
      </c>
      <c r="AV196" s="99"/>
      <c r="AW196" s="102"/>
      <c r="AX196" s="6"/>
      <c r="AY196" s="103" t="str">
        <f aca="false">Y196</f>
        <v>EXTENDED</v>
      </c>
      <c r="AZ196" s="180" t="str">
        <f aca="false">Z196</f>
        <v>EXTENDED</v>
      </c>
      <c r="BB196" s="49"/>
      <c r="BC196" s="53"/>
      <c r="BD196" s="53"/>
    </row>
    <row r="197" s="11" customFormat="true" ht="114" hidden="false" customHeight="false" outlineLevel="0" collapsed="false">
      <c r="A197" s="58" t="str">
        <f aca="false">IF(LEFT(E197,2)="BG","NO",IF(LEN(E197)-LEN(SUBSTITUTE(E197,"-",""))&gt;1,"NO",IF(E197="EXT","EXT","YES")))</f>
        <v>EXT</v>
      </c>
      <c r="B197" s="77" t="s">
        <v>4735</v>
      </c>
      <c r="C197" s="77"/>
      <c r="D197" s="207" t="s">
        <v>4998</v>
      </c>
      <c r="E197" s="93" t="s">
        <v>4631</v>
      </c>
      <c r="F197" s="94" t="e">
        <f aca="false">#N/A</f>
        <v>#N/A</v>
      </c>
      <c r="G197" s="95" t="n">
        <f aca="false">LEN(R197)-LEN(SUBSTITUTE(R197,"/",""))-1</f>
        <v>6</v>
      </c>
      <c r="H197" s="95" t="s">
        <v>95</v>
      </c>
      <c r="I197" s="97" t="s">
        <v>5111</v>
      </c>
      <c r="J197" s="97" t="s">
        <v>5043</v>
      </c>
      <c r="K197" s="98" t="s">
        <v>5044</v>
      </c>
      <c r="L197" s="98"/>
      <c r="M197" s="98"/>
      <c r="N197" s="97"/>
      <c r="O197" s="99" t="s">
        <v>95</v>
      </c>
      <c r="P197" s="100" t="str">
        <f aca="false">O197</f>
        <v>0..1</v>
      </c>
      <c r="Q197" s="9" t="s">
        <v>5112</v>
      </c>
      <c r="R197" s="101" t="s">
        <v>1186</v>
      </c>
      <c r="S197" s="99" t="s">
        <v>176</v>
      </c>
      <c r="T197" s="10" t="s">
        <v>4639</v>
      </c>
      <c r="U197" s="95" t="s">
        <v>95</v>
      </c>
      <c r="V197" s="99"/>
      <c r="W197" s="102"/>
      <c r="X197" s="38"/>
      <c r="Y197" s="103" t="s">
        <v>30</v>
      </c>
      <c r="Z197" s="103" t="s">
        <v>30</v>
      </c>
      <c r="AA197" s="49"/>
      <c r="AB197" s="13" t="str">
        <f aca="false">IF(ISERROR(FIND("/",R197)),R197,LEFT(R197,FIND(CHAR(1),SUBSTITUTE(R197,"/",CHAR(1),LEN(R197)-LEN(SUBSTITUTE(R197,"/",""))))-1))</f>
        <v>/rsm:CrossIndustryInvoice/rsm:SupplyChainTradeTransaction/ram:IncludedSupplyChainTradeLineItem/ram:SpecifiedLineTradeDelivery/ram:UltimateShipToTradeParty/ram:DefinedTradeContact</v>
      </c>
      <c r="AC197" s="13" t="str">
        <f aca="false">IF(ISERROR(FIND("/",R197)),R197,MID(R197, FIND(CHAR(1),SUBSTITUTE(R197,"/",CHAR(1), LEN(R197)-LEN(SUBSTITUTE(R197,"/","")))), LEN(R197)))</f>
        <v>/ram:TypeCode</v>
      </c>
      <c r="AD197" s="14" t="n">
        <f aca="false">COUNTIFS(R$4:R197,AB197)</f>
        <v>1</v>
      </c>
      <c r="AE197" s="49"/>
      <c r="AF197" s="93" t="str">
        <f aca="false">E197</f>
        <v>EXT</v>
      </c>
      <c r="AG197" s="95" t="n">
        <f aca="false">LEN(AR197)-LEN(SUBSTITUTE(AR197,"/",""))-1</f>
        <v>6</v>
      </c>
      <c r="AH197" s="95" t="str">
        <f aca="false">H197</f>
        <v>0..1</v>
      </c>
      <c r="AI197" s="97" t="s">
        <v>5113</v>
      </c>
      <c r="AJ197" s="97"/>
      <c r="AK197" s="98" t="s">
        <v>5047</v>
      </c>
      <c r="AL197" s="98"/>
      <c r="AM197" s="98"/>
      <c r="AN197" s="97"/>
      <c r="AO197" s="100" t="str">
        <f aca="false">O197</f>
        <v>0..1</v>
      </c>
      <c r="AP197" s="100" t="str">
        <f aca="false">P197</f>
        <v>0..1</v>
      </c>
      <c r="AQ197" s="9" t="str">
        <f aca="false">Q197</f>
        <v>/rsm:CrossIndustryInvoice
/rsm:SupplyChainTradeTransaction
/ram:IncludedSupplyChainTradeLineItem
/ram:SpecifiedLineTradeDelivery
/ram:UltimateShipToTradeParty
/ram:DefinedTradeContact
/ram:TypeCode</v>
      </c>
      <c r="AR197" s="101" t="str">
        <f aca="false">R197</f>
        <v>/rsm:CrossIndustryInvoice/rsm:SupplyChainTradeTransaction/ram:IncludedSupplyChainTradeLineItem/ram:SpecifiedLineTradeDelivery/ram:UltimateShipToTradeParty/ram:DefinedTradeContact/ram:TypeCode</v>
      </c>
      <c r="AS197" s="99" t="s">
        <v>176</v>
      </c>
      <c r="AT197" s="10" t="s">
        <v>4639</v>
      </c>
      <c r="AU197" s="95" t="str">
        <f aca="false">U197</f>
        <v>0..1</v>
      </c>
      <c r="AV197" s="99"/>
      <c r="AW197" s="102"/>
      <c r="AX197" s="6"/>
      <c r="AY197" s="103" t="str">
        <f aca="false">Y197</f>
        <v>EXTENDED</v>
      </c>
      <c r="AZ197" s="180" t="str">
        <f aca="false">Z197</f>
        <v>EXTENDED</v>
      </c>
      <c r="BB197" s="49"/>
      <c r="BC197" s="53"/>
      <c r="BD197" s="53"/>
    </row>
    <row r="198" s="11" customFormat="true" ht="114" hidden="false" customHeight="false" outlineLevel="0" collapsed="false">
      <c r="A198" s="58" t="str">
        <f aca="false">IF(LEFT(E198,2)="BG","NO",IF(LEN(E198)-LEN(SUBSTITUTE(E198,"-",""))&gt;1,"NO",IF(E198="EXT","EXT","YES")))</f>
        <v>EXT</v>
      </c>
      <c r="B198" s="58"/>
      <c r="C198" s="58"/>
      <c r="D198" s="207" t="s">
        <v>4998</v>
      </c>
      <c r="E198" s="93" t="s">
        <v>4631</v>
      </c>
      <c r="F198" s="94" t="e">
        <f aca="false">#N/A</f>
        <v>#N/A</v>
      </c>
      <c r="G198" s="95" t="n">
        <f aca="false">LEN(R198)-LEN(SUBSTITUTE(R198,"/",""))-1</f>
        <v>6</v>
      </c>
      <c r="H198" s="95" t="s">
        <v>95</v>
      </c>
      <c r="I198" s="97" t="s">
        <v>5114</v>
      </c>
      <c r="J198" s="97"/>
      <c r="K198" s="98"/>
      <c r="L198" s="98"/>
      <c r="M198" s="98"/>
      <c r="N198" s="97"/>
      <c r="O198" s="99" t="s">
        <v>95</v>
      </c>
      <c r="P198" s="100" t="str">
        <f aca="false">O198</f>
        <v>0..1</v>
      </c>
      <c r="Q198" s="9" t="s">
        <v>5115</v>
      </c>
      <c r="R198" s="101" t="s">
        <v>1188</v>
      </c>
      <c r="S198" s="99"/>
      <c r="T198" s="10"/>
      <c r="U198" s="95" t="s">
        <v>95</v>
      </c>
      <c r="V198" s="99"/>
      <c r="W198" s="102"/>
      <c r="X198" s="38"/>
      <c r="Y198" s="103" t="s">
        <v>30</v>
      </c>
      <c r="Z198" s="103" t="s">
        <v>30</v>
      </c>
      <c r="AA198" s="49"/>
      <c r="AB198" s="13" t="str">
        <f aca="false">IF(ISERROR(FIND("/",R198)),R198,LEFT(R198,FIND(CHAR(1),SUBSTITUTE(R198,"/",CHAR(1),LEN(R198)-LEN(SUBSTITUTE(R198,"/",""))))-1))</f>
        <v>/rsm:CrossIndustryInvoice/rsm:SupplyChainTradeTransaction/ram:IncludedSupplyChainTradeLineItem/ram:SpecifiedLineTradeDelivery/ram:UltimateShipToTradeParty/ram:DefinedTradeContact</v>
      </c>
      <c r="AC198" s="13" t="str">
        <f aca="false">IF(ISERROR(FIND("/",R198)),R198,MID(R198, FIND(CHAR(1),SUBSTITUTE(R198,"/",CHAR(1), LEN(R198)-LEN(SUBSTITUTE(R198,"/","")))), LEN(R198)))</f>
        <v>/ram:TelephoneUniversalCommunication</v>
      </c>
      <c r="AD198" s="14" t="n">
        <f aca="false">COUNTIFS(R$4:R198,AB198)</f>
        <v>1</v>
      </c>
      <c r="AE198" s="49"/>
      <c r="AF198" s="93" t="str">
        <f aca="false">E198</f>
        <v>EXT</v>
      </c>
      <c r="AG198" s="95" t="n">
        <f aca="false">LEN(AR198)-LEN(SUBSTITUTE(AR198,"/",""))-1</f>
        <v>6</v>
      </c>
      <c r="AH198" s="95" t="str">
        <f aca="false">H198</f>
        <v>0..1</v>
      </c>
      <c r="AI198" s="97" t="s">
        <v>1757</v>
      </c>
      <c r="AJ198" s="97"/>
      <c r="AK198" s="98"/>
      <c r="AL198" s="98"/>
      <c r="AM198" s="98"/>
      <c r="AN198" s="97"/>
      <c r="AO198" s="100" t="str">
        <f aca="false">O198</f>
        <v>0..1</v>
      </c>
      <c r="AP198" s="100" t="str">
        <f aca="false">P198</f>
        <v>0..1</v>
      </c>
      <c r="AQ198" s="9" t="str">
        <f aca="false">Q198</f>
        <v>/rsm:CrossIndustryInvoice
/rsm:SupplyChainTradeTransaction
/ram:IncludedSupplyChainTradeLineItem
/ram:SpecifiedLineTradeDelivery
/ram:UltimateShipToTradeParty
/ram:DefinedTradeContact
/ram:TelephoneUniversalCommunication</v>
      </c>
      <c r="AR198" s="101" t="str">
        <f aca="false">R198</f>
        <v>/rsm:CrossIndustryInvoice/rsm:SupplyChainTradeTransaction/ram:IncludedSupplyChainTradeLineItem/ram:SpecifiedLineTradeDelivery/ram:UltimateShipToTradeParty/ram:DefinedTradeContact/ram:TelephoneUniversalCommunication</v>
      </c>
      <c r="AS198" s="99"/>
      <c r="AT198" s="10"/>
      <c r="AU198" s="95" t="str">
        <f aca="false">U198</f>
        <v>0..1</v>
      </c>
      <c r="AV198" s="99"/>
      <c r="AW198" s="102"/>
      <c r="AX198" s="6"/>
      <c r="AY198" s="103" t="str">
        <f aca="false">Y198</f>
        <v>EXTENDED</v>
      </c>
      <c r="AZ198" s="180" t="str">
        <f aca="false">Z198</f>
        <v>EXTENDED</v>
      </c>
      <c r="BB198" s="49"/>
      <c r="BC198" s="53"/>
      <c r="BD198" s="53"/>
    </row>
    <row r="199" s="11" customFormat="true" ht="128.25" hidden="false" customHeight="false" outlineLevel="0" collapsed="false">
      <c r="A199" s="58" t="str">
        <f aca="false">IF(LEFT(E199,2)="BG","NO",IF(LEN(E199)-LEN(SUBSTITUTE(E199,"-",""))&gt;1,"NO",IF(E199="EXT","EXT","YES")))</f>
        <v>EXT</v>
      </c>
      <c r="B199" s="58"/>
      <c r="C199" s="58"/>
      <c r="D199" s="207" t="s">
        <v>4998</v>
      </c>
      <c r="E199" s="93" t="s">
        <v>4631</v>
      </c>
      <c r="F199" s="94" t="e">
        <f aca="false">#N/A</f>
        <v>#N/A</v>
      </c>
      <c r="G199" s="95" t="n">
        <f aca="false">LEN(R199)-LEN(SUBSTITUTE(R199,"/",""))-1</f>
        <v>7</v>
      </c>
      <c r="H199" s="95" t="s">
        <v>88</v>
      </c>
      <c r="I199" s="97" t="s">
        <v>5116</v>
      </c>
      <c r="J199" s="97"/>
      <c r="K199" s="98"/>
      <c r="L199" s="98"/>
      <c r="M199" s="98"/>
      <c r="N199" s="97"/>
      <c r="O199" s="99" t="s">
        <v>88</v>
      </c>
      <c r="P199" s="100" t="str">
        <f aca="false">O199</f>
        <v>1..1</v>
      </c>
      <c r="Q199" s="9" t="s">
        <v>5117</v>
      </c>
      <c r="R199" s="101" t="s">
        <v>1190</v>
      </c>
      <c r="S199" s="99" t="s">
        <v>121</v>
      </c>
      <c r="T199" s="10" t="s">
        <v>4639</v>
      </c>
      <c r="U199" s="95" t="s">
        <v>95</v>
      </c>
      <c r="V199" s="99"/>
      <c r="W199" s="102"/>
      <c r="X199" s="38"/>
      <c r="Y199" s="103" t="s">
        <v>30</v>
      </c>
      <c r="Z199" s="103" t="s">
        <v>30</v>
      </c>
      <c r="AA199" s="49"/>
      <c r="AB199" s="13" t="str">
        <f aca="false">IF(ISERROR(FIND("/",R199)),R199,LEFT(R199,FIND(CHAR(1),SUBSTITUTE(R199,"/",CHAR(1),LEN(R199)-LEN(SUBSTITUTE(R199,"/",""))))-1))</f>
        <v>/rsm:CrossIndustryInvoice/rsm:SupplyChainTradeTransaction/ram:IncludedSupplyChainTradeLineItem/ram:SpecifiedLineTradeDelivery/ram:UltimateShipToTradeParty/ram:DefinedTradeContact/ram:TelephoneUniversalCommunication</v>
      </c>
      <c r="AC199" s="13" t="str">
        <f aca="false">IF(ISERROR(FIND("/",R199)),R199,MID(R199, FIND(CHAR(1),SUBSTITUTE(R199,"/",CHAR(1), LEN(R199)-LEN(SUBSTITUTE(R199,"/","")))), LEN(R199)))</f>
        <v>/ram:CompleteNumber</v>
      </c>
      <c r="AD199" s="14" t="n">
        <f aca="false">COUNTIFS(R$4:R199,AB199)</f>
        <v>1</v>
      </c>
      <c r="AE199" s="49"/>
      <c r="AF199" s="93" t="str">
        <f aca="false">E199</f>
        <v>EXT</v>
      </c>
      <c r="AG199" s="95" t="n">
        <f aca="false">LEN(AR199)-LEN(SUBSTITUTE(AR199,"/",""))-1</f>
        <v>7</v>
      </c>
      <c r="AH199" s="95" t="str">
        <f aca="false">H199</f>
        <v>1..1</v>
      </c>
      <c r="AI199" s="97" t="s">
        <v>5052</v>
      </c>
      <c r="AJ199" s="97"/>
      <c r="AK199" s="98"/>
      <c r="AL199" s="98"/>
      <c r="AM199" s="98"/>
      <c r="AN199" s="97"/>
      <c r="AO199" s="100" t="str">
        <f aca="false">O199</f>
        <v>1..1</v>
      </c>
      <c r="AP199" s="100" t="str">
        <f aca="false">P199</f>
        <v>1..1</v>
      </c>
      <c r="AQ199" s="9" t="str">
        <f aca="false">Q199</f>
        <v>/rsm:CrossIndustryInvoice
/rsm:SupplyChainTradeTransaction
/ram:IncludedSupplyChainTradeLineItem
/ram:SpecifiedLineTradeDelivery
/ram:UltimateShipToTradeParty
/ram:DefinedTradeContact
/ram:TelephoneUniversalCommunication
/ram:CompleteNumber</v>
      </c>
      <c r="AR199" s="101" t="str">
        <f aca="false">R199</f>
        <v>/rsm:CrossIndustryInvoice/rsm:SupplyChainTradeTransaction/ram:IncludedSupplyChainTradeLineItem/ram:SpecifiedLineTradeDelivery/ram:UltimateShipToTradeParty/ram:DefinedTradeContact/ram:TelephoneUniversalCommunication/ram:CompleteNumber</v>
      </c>
      <c r="AS199" s="99" t="s">
        <v>121</v>
      </c>
      <c r="AT199" s="10" t="s">
        <v>4639</v>
      </c>
      <c r="AU199" s="95" t="str">
        <f aca="false">U199</f>
        <v>0..1</v>
      </c>
      <c r="AV199" s="99"/>
      <c r="AW199" s="102"/>
      <c r="AX199" s="6"/>
      <c r="AY199" s="103" t="str">
        <f aca="false">Y199</f>
        <v>EXTENDED</v>
      </c>
      <c r="AZ199" s="180" t="str">
        <f aca="false">Z199</f>
        <v>EXTENDED</v>
      </c>
      <c r="BB199" s="49"/>
      <c r="BC199" s="53"/>
      <c r="BD199" s="53"/>
    </row>
    <row r="200" s="11" customFormat="true" ht="114" hidden="false" customHeight="false" outlineLevel="0" collapsed="false">
      <c r="A200" s="58" t="str">
        <f aca="false">IF(LEFT(E200,2)="BG","NO",IF(LEN(E200)-LEN(SUBSTITUTE(E200,"-",""))&gt;1,"NO",IF(E200="EXT","EXT","YES")))</f>
        <v>EXT</v>
      </c>
      <c r="B200" s="58"/>
      <c r="C200" s="58"/>
      <c r="D200" s="207" t="s">
        <v>4998</v>
      </c>
      <c r="E200" s="93" t="s">
        <v>4631</v>
      </c>
      <c r="F200" s="94" t="e">
        <f aca="false">#N/A</f>
        <v>#N/A</v>
      </c>
      <c r="G200" s="95" t="n">
        <f aca="false">LEN(R200)-LEN(SUBSTITUTE(R200,"/",""))-1</f>
        <v>6</v>
      </c>
      <c r="H200" s="95" t="s">
        <v>95</v>
      </c>
      <c r="I200" s="97" t="s">
        <v>5118</v>
      </c>
      <c r="J200" s="97"/>
      <c r="K200" s="98"/>
      <c r="L200" s="98"/>
      <c r="M200" s="98"/>
      <c r="N200" s="97"/>
      <c r="O200" s="99" t="s">
        <v>95</v>
      </c>
      <c r="P200" s="100" t="str">
        <f aca="false">O200</f>
        <v>0..1</v>
      </c>
      <c r="Q200" s="9" t="s">
        <v>5119</v>
      </c>
      <c r="R200" s="101" t="s">
        <v>1192</v>
      </c>
      <c r="S200" s="99"/>
      <c r="T200" s="10"/>
      <c r="U200" s="95" t="s">
        <v>95</v>
      </c>
      <c r="V200" s="99"/>
      <c r="W200" s="102"/>
      <c r="X200" s="38"/>
      <c r="Y200" s="103" t="s">
        <v>30</v>
      </c>
      <c r="Z200" s="103" t="s">
        <v>30</v>
      </c>
      <c r="AA200" s="49"/>
      <c r="AB200" s="13" t="str">
        <f aca="false">IF(ISERROR(FIND("/",R200)),R200,LEFT(R200,FIND(CHAR(1),SUBSTITUTE(R200,"/",CHAR(1),LEN(R200)-LEN(SUBSTITUTE(R200,"/",""))))-1))</f>
        <v>/rsm:CrossIndustryInvoice/rsm:SupplyChainTradeTransaction/ram:IncludedSupplyChainTradeLineItem/ram:SpecifiedLineTradeDelivery/ram:UltimateShipToTradeParty/ram:DefinedTradeContact</v>
      </c>
      <c r="AC200" s="13" t="str">
        <f aca="false">IF(ISERROR(FIND("/",R200)),R200,MID(R200, FIND(CHAR(1),SUBSTITUTE(R200,"/",CHAR(1), LEN(R200)-LEN(SUBSTITUTE(R200,"/","")))), LEN(R200)))</f>
        <v>/ram:FaxUniversalCommunication</v>
      </c>
      <c r="AD200" s="14" t="n">
        <f aca="false">COUNTIFS(R$4:R200,AB200)</f>
        <v>1</v>
      </c>
      <c r="AE200" s="49"/>
      <c r="AF200" s="93" t="str">
        <f aca="false">E200</f>
        <v>EXT</v>
      </c>
      <c r="AG200" s="95" t="n">
        <f aca="false">LEN(AR200)-LEN(SUBSTITUTE(AR200,"/",""))-1</f>
        <v>6</v>
      </c>
      <c r="AH200" s="95" t="str">
        <f aca="false">H200</f>
        <v>0..1</v>
      </c>
      <c r="AI200" s="97" t="s">
        <v>1765</v>
      </c>
      <c r="AJ200" s="97"/>
      <c r="AK200" s="98"/>
      <c r="AL200" s="98"/>
      <c r="AM200" s="98"/>
      <c r="AN200" s="97"/>
      <c r="AO200" s="100" t="str">
        <f aca="false">O200</f>
        <v>0..1</v>
      </c>
      <c r="AP200" s="100" t="str">
        <f aca="false">P200</f>
        <v>0..1</v>
      </c>
      <c r="AQ200" s="9" t="str">
        <f aca="false">Q200</f>
        <v>/rsm:CrossIndustryInvoice
/rsm:SupplyChainTradeTransaction
/ram:IncludedSupplyChainTradeLineItem
/ram:SpecifiedLineTradeDelivery
/ram:UltimateShipToTradeParty
/ram:DefinedTradeContact
/ram:FaxUniversalCommunication</v>
      </c>
      <c r="AR200" s="101" t="str">
        <f aca="false">R200</f>
        <v>/rsm:CrossIndustryInvoice/rsm:SupplyChainTradeTransaction/ram:IncludedSupplyChainTradeLineItem/ram:SpecifiedLineTradeDelivery/ram:UltimateShipToTradeParty/ram:DefinedTradeContact/ram:FaxUniversalCommunication</v>
      </c>
      <c r="AS200" s="99"/>
      <c r="AT200" s="10"/>
      <c r="AU200" s="95" t="str">
        <f aca="false">U200</f>
        <v>0..1</v>
      </c>
      <c r="AV200" s="99"/>
      <c r="AW200" s="102"/>
      <c r="AX200" s="6"/>
      <c r="AY200" s="103" t="str">
        <f aca="false">Y200</f>
        <v>EXTENDED</v>
      </c>
      <c r="AZ200" s="180" t="str">
        <f aca="false">Z200</f>
        <v>EXTENDED</v>
      </c>
      <c r="BB200" s="49"/>
      <c r="BC200" s="53"/>
      <c r="BD200" s="53"/>
    </row>
    <row r="201" s="11" customFormat="true" ht="128.25" hidden="false" customHeight="false" outlineLevel="0" collapsed="false">
      <c r="A201" s="58" t="str">
        <f aca="false">IF(LEFT(E201,2)="BG","NO",IF(LEN(E201)-LEN(SUBSTITUTE(E201,"-",""))&gt;1,"NO",IF(E201="EXT","EXT","YES")))</f>
        <v>EXT</v>
      </c>
      <c r="B201" s="58"/>
      <c r="C201" s="58"/>
      <c r="D201" s="207" t="s">
        <v>4998</v>
      </c>
      <c r="E201" s="93" t="s">
        <v>4631</v>
      </c>
      <c r="F201" s="94" t="e">
        <f aca="false">#N/A</f>
        <v>#N/A</v>
      </c>
      <c r="G201" s="95" t="n">
        <f aca="false">LEN(R201)-LEN(SUBSTITUTE(R201,"/",""))-1</f>
        <v>7</v>
      </c>
      <c r="H201" s="95" t="s">
        <v>88</v>
      </c>
      <c r="I201" s="97" t="s">
        <v>5120</v>
      </c>
      <c r="J201" s="97"/>
      <c r="K201" s="98"/>
      <c r="L201" s="98"/>
      <c r="M201" s="98"/>
      <c r="N201" s="97"/>
      <c r="O201" s="99" t="s">
        <v>88</v>
      </c>
      <c r="P201" s="100" t="str">
        <f aca="false">O201</f>
        <v>1..1</v>
      </c>
      <c r="Q201" s="9" t="s">
        <v>5121</v>
      </c>
      <c r="R201" s="101" t="s">
        <v>1194</v>
      </c>
      <c r="S201" s="99" t="s">
        <v>121</v>
      </c>
      <c r="T201" s="10" t="s">
        <v>4639</v>
      </c>
      <c r="U201" s="95" t="s">
        <v>95</v>
      </c>
      <c r="V201" s="99"/>
      <c r="W201" s="102"/>
      <c r="X201" s="38"/>
      <c r="Y201" s="103" t="s">
        <v>30</v>
      </c>
      <c r="Z201" s="103" t="s">
        <v>30</v>
      </c>
      <c r="AA201" s="49"/>
      <c r="AB201" s="13" t="str">
        <f aca="false">IF(ISERROR(FIND("/",R201)),R201,LEFT(R201,FIND(CHAR(1),SUBSTITUTE(R201,"/",CHAR(1),LEN(R201)-LEN(SUBSTITUTE(R201,"/",""))))-1))</f>
        <v>/rsm:CrossIndustryInvoice/rsm:SupplyChainTradeTransaction/ram:IncludedSupplyChainTradeLineItem/ram:SpecifiedLineTradeDelivery/ram:UltimateShipToTradeParty/ram:DefinedTradeContact/ram:FaxUniversalCommunication</v>
      </c>
      <c r="AC201" s="13" t="str">
        <f aca="false">IF(ISERROR(FIND("/",R201)),R201,MID(R201, FIND(CHAR(1),SUBSTITUTE(R201,"/",CHAR(1), LEN(R201)-LEN(SUBSTITUTE(R201,"/","")))), LEN(R201)))</f>
        <v>/ram:CompleteNumber</v>
      </c>
      <c r="AD201" s="14" t="n">
        <f aca="false">COUNTIFS(R$4:R201,AB201)</f>
        <v>1</v>
      </c>
      <c r="AE201" s="49"/>
      <c r="AF201" s="93" t="str">
        <f aca="false">E201</f>
        <v>EXT</v>
      </c>
      <c r="AG201" s="95" t="n">
        <f aca="false">LEN(AR201)-LEN(SUBSTITUTE(AR201,"/",""))-1</f>
        <v>7</v>
      </c>
      <c r="AH201" s="95" t="str">
        <f aca="false">H201</f>
        <v>1..1</v>
      </c>
      <c r="AI201" s="97" t="s">
        <v>5057</v>
      </c>
      <c r="AJ201" s="97"/>
      <c r="AK201" s="98"/>
      <c r="AL201" s="98"/>
      <c r="AM201" s="98"/>
      <c r="AN201" s="97"/>
      <c r="AO201" s="100" t="str">
        <f aca="false">O201</f>
        <v>1..1</v>
      </c>
      <c r="AP201" s="100" t="str">
        <f aca="false">P201</f>
        <v>1..1</v>
      </c>
      <c r="AQ201" s="9" t="str">
        <f aca="false">Q201</f>
        <v>/rsm:CrossIndustryInvoice
/rsm:SupplyChainTradeTransaction
/ram:IncludedSupplyChainTradeLineItem
/ram:SpecifiedLineTradeDelivery
/ram:UltimateShipToTradeParty
/ram:DefinedTradeContact
/ram:FaxUniversalCommunication
/ram:CompleteNumber</v>
      </c>
      <c r="AR201" s="101" t="str">
        <f aca="false">R201</f>
        <v>/rsm:CrossIndustryInvoice/rsm:SupplyChainTradeTransaction/ram:IncludedSupplyChainTradeLineItem/ram:SpecifiedLineTradeDelivery/ram:UltimateShipToTradeParty/ram:DefinedTradeContact/ram:FaxUniversalCommunication/ram:CompleteNumber</v>
      </c>
      <c r="AS201" s="99" t="s">
        <v>121</v>
      </c>
      <c r="AT201" s="10" t="s">
        <v>4639</v>
      </c>
      <c r="AU201" s="95" t="str">
        <f aca="false">U201</f>
        <v>0..1</v>
      </c>
      <c r="AV201" s="99"/>
      <c r="AW201" s="102"/>
      <c r="AX201" s="6"/>
      <c r="AY201" s="103" t="str">
        <f aca="false">Y201</f>
        <v>EXTENDED</v>
      </c>
      <c r="AZ201" s="180" t="str">
        <f aca="false">Z201</f>
        <v>EXTENDED</v>
      </c>
      <c r="BB201" s="49"/>
      <c r="BC201" s="53"/>
      <c r="BD201" s="53"/>
    </row>
    <row r="202" s="11" customFormat="true" ht="114" hidden="false" customHeight="false" outlineLevel="0" collapsed="false">
      <c r="A202" s="58" t="str">
        <f aca="false">IF(LEFT(E202,2)="BG","NO",IF(LEN(E202)-LEN(SUBSTITUTE(E202,"-",""))&gt;1,"NO",IF(E202="EXT","EXT","YES")))</f>
        <v>EXT</v>
      </c>
      <c r="B202" s="58"/>
      <c r="C202" s="58"/>
      <c r="D202" s="207" t="s">
        <v>4998</v>
      </c>
      <c r="E202" s="93" t="s">
        <v>4631</v>
      </c>
      <c r="F202" s="94" t="e">
        <f aca="false">#N/A</f>
        <v>#N/A</v>
      </c>
      <c r="G202" s="95" t="n">
        <f aca="false">LEN(R202)-LEN(SUBSTITUTE(R202,"/",""))-1</f>
        <v>6</v>
      </c>
      <c r="H202" s="95" t="s">
        <v>95</v>
      </c>
      <c r="I202" s="97" t="s">
        <v>5122</v>
      </c>
      <c r="J202" s="97"/>
      <c r="K202" s="98"/>
      <c r="L202" s="98"/>
      <c r="M202" s="98"/>
      <c r="N202" s="97"/>
      <c r="O202" s="99" t="s">
        <v>95</v>
      </c>
      <c r="P202" s="100" t="str">
        <f aca="false">O202</f>
        <v>0..1</v>
      </c>
      <c r="Q202" s="9" t="s">
        <v>5123</v>
      </c>
      <c r="R202" s="101" t="s">
        <v>1196</v>
      </c>
      <c r="S202" s="99"/>
      <c r="T202" s="10"/>
      <c r="U202" s="95" t="s">
        <v>95</v>
      </c>
      <c r="V202" s="99"/>
      <c r="W202" s="102"/>
      <c r="X202" s="38"/>
      <c r="Y202" s="103" t="s">
        <v>30</v>
      </c>
      <c r="Z202" s="103" t="s">
        <v>30</v>
      </c>
      <c r="AA202" s="49"/>
      <c r="AB202" s="13" t="str">
        <f aca="false">IF(ISERROR(FIND("/",R202)),R202,LEFT(R202,FIND(CHAR(1),SUBSTITUTE(R202,"/",CHAR(1),LEN(R202)-LEN(SUBSTITUTE(R202,"/",""))))-1))</f>
        <v>/rsm:CrossIndustryInvoice/rsm:SupplyChainTradeTransaction/ram:IncludedSupplyChainTradeLineItem/ram:SpecifiedLineTradeDelivery/ram:UltimateShipToTradeParty/ram:DefinedTradeContact</v>
      </c>
      <c r="AC202" s="13" t="str">
        <f aca="false">IF(ISERROR(FIND("/",R202)),R202,MID(R202, FIND(CHAR(1),SUBSTITUTE(R202,"/",CHAR(1), LEN(R202)-LEN(SUBSTITUTE(R202,"/","")))), LEN(R202)))</f>
        <v>/ram:EmailURIUniversalCommunication</v>
      </c>
      <c r="AD202" s="14" t="n">
        <f aca="false">COUNTIFS(R$4:R202,AB202)</f>
        <v>1</v>
      </c>
      <c r="AE202" s="49"/>
      <c r="AF202" s="93" t="str">
        <f aca="false">E202</f>
        <v>EXT</v>
      </c>
      <c r="AG202" s="95" t="n">
        <f aca="false">LEN(AR202)-LEN(SUBSTITUTE(AR202,"/",""))-1</f>
        <v>6</v>
      </c>
      <c r="AH202" s="95" t="str">
        <f aca="false">H202</f>
        <v>0..1</v>
      </c>
      <c r="AI202" s="97" t="s">
        <v>1775</v>
      </c>
      <c r="AJ202" s="97"/>
      <c r="AK202" s="98"/>
      <c r="AL202" s="98"/>
      <c r="AM202" s="98"/>
      <c r="AN202" s="97"/>
      <c r="AO202" s="100" t="str">
        <f aca="false">O202</f>
        <v>0..1</v>
      </c>
      <c r="AP202" s="100" t="str">
        <f aca="false">P202</f>
        <v>0..1</v>
      </c>
      <c r="AQ202" s="9" t="str">
        <f aca="false">Q202</f>
        <v>/rsm:CrossIndustryInvoice
/rsm:SupplyChainTradeTransaction
/ram:IncludedSupplyChainTradeLineItem
/ram:SpecifiedLineTradeDelivery
/ram:UltimateShipToTradeParty
/ram:DefinedTradeContact
/ram:EmailURIUniversalCommunication</v>
      </c>
      <c r="AR202" s="101" t="str">
        <f aca="false">R202</f>
        <v>/rsm:CrossIndustryInvoice/rsm:SupplyChainTradeTransaction/ram:IncludedSupplyChainTradeLineItem/ram:SpecifiedLineTradeDelivery/ram:UltimateShipToTradeParty/ram:DefinedTradeContact/ram:EmailURIUniversalCommunication</v>
      </c>
      <c r="AS202" s="99"/>
      <c r="AT202" s="10"/>
      <c r="AU202" s="95" t="str">
        <f aca="false">U202</f>
        <v>0..1</v>
      </c>
      <c r="AV202" s="99"/>
      <c r="AW202" s="102"/>
      <c r="AX202" s="6"/>
      <c r="AY202" s="103" t="str">
        <f aca="false">Y202</f>
        <v>EXTENDED</v>
      </c>
      <c r="AZ202" s="180" t="str">
        <f aca="false">Z202</f>
        <v>EXTENDED</v>
      </c>
      <c r="BB202" s="49"/>
      <c r="BC202" s="53"/>
      <c r="BD202" s="53"/>
    </row>
    <row r="203" s="11" customFormat="true" ht="128.25" hidden="false" customHeight="false" outlineLevel="0" collapsed="false">
      <c r="A203" s="58" t="str">
        <f aca="false">IF(LEFT(E203,2)="BG","NO",IF(LEN(E203)-LEN(SUBSTITUTE(E203,"-",""))&gt;1,"NO",IF(E203="EXT","EXT","YES")))</f>
        <v>EXT</v>
      </c>
      <c r="B203" s="58"/>
      <c r="C203" s="58"/>
      <c r="D203" s="207" t="s">
        <v>4998</v>
      </c>
      <c r="E203" s="93" t="s">
        <v>4631</v>
      </c>
      <c r="F203" s="94" t="e">
        <f aca="false">#N/A</f>
        <v>#N/A</v>
      </c>
      <c r="G203" s="95" t="n">
        <f aca="false">LEN(R203)-LEN(SUBSTITUTE(R203,"/",""))-1</f>
        <v>7</v>
      </c>
      <c r="H203" s="95" t="s">
        <v>88</v>
      </c>
      <c r="I203" s="97" t="s">
        <v>4873</v>
      </c>
      <c r="J203" s="97"/>
      <c r="K203" s="98"/>
      <c r="L203" s="98"/>
      <c r="M203" s="98"/>
      <c r="N203" s="97"/>
      <c r="O203" s="99" t="s">
        <v>88</v>
      </c>
      <c r="P203" s="100" t="str">
        <f aca="false">O203</f>
        <v>1..1</v>
      </c>
      <c r="Q203" s="9" t="s">
        <v>5124</v>
      </c>
      <c r="R203" s="101" t="s">
        <v>1198</v>
      </c>
      <c r="S203" s="99" t="s">
        <v>121</v>
      </c>
      <c r="T203" s="10" t="s">
        <v>4639</v>
      </c>
      <c r="U203" s="95" t="s">
        <v>95</v>
      </c>
      <c r="V203" s="99"/>
      <c r="W203" s="102"/>
      <c r="X203" s="38"/>
      <c r="Y203" s="103" t="s">
        <v>30</v>
      </c>
      <c r="Z203" s="103" t="s">
        <v>30</v>
      </c>
      <c r="AA203" s="49"/>
      <c r="AB203" s="13" t="str">
        <f aca="false">IF(ISERROR(FIND("/",R203)),R203,LEFT(R203,FIND(CHAR(1),SUBSTITUTE(R203,"/",CHAR(1),LEN(R203)-LEN(SUBSTITUTE(R203,"/",""))))-1))</f>
        <v>/rsm:CrossIndustryInvoice/rsm:SupplyChainTradeTransaction/ram:IncludedSupplyChainTradeLineItem/ram:SpecifiedLineTradeDelivery/ram:UltimateShipToTradeParty/ram:DefinedTradeContact/ram:EmailURIUniversalCommunication</v>
      </c>
      <c r="AC203" s="13" t="str">
        <f aca="false">IF(ISERROR(FIND("/",R203)),R203,MID(R203, FIND(CHAR(1),SUBSTITUTE(R203,"/",CHAR(1), LEN(R203)-LEN(SUBSTITUTE(R203,"/","")))), LEN(R203)))</f>
        <v>/ram:URIID</v>
      </c>
      <c r="AD203" s="14" t="n">
        <f aca="false">COUNTIFS(R$4:R203,AB203)</f>
        <v>1</v>
      </c>
      <c r="AE203" s="49"/>
      <c r="AF203" s="93" t="str">
        <f aca="false">E203</f>
        <v>EXT</v>
      </c>
      <c r="AG203" s="95" t="n">
        <f aca="false">LEN(AR203)-LEN(SUBSTITUTE(AR203,"/",""))-1</f>
        <v>7</v>
      </c>
      <c r="AH203" s="95" t="str">
        <f aca="false">H203</f>
        <v>1..1</v>
      </c>
      <c r="AI203" s="97" t="s">
        <v>1056</v>
      </c>
      <c r="AJ203" s="97"/>
      <c r="AK203" s="98"/>
      <c r="AL203" s="98"/>
      <c r="AM203" s="98"/>
      <c r="AN203" s="97"/>
      <c r="AO203" s="100" t="str">
        <f aca="false">O203</f>
        <v>1..1</v>
      </c>
      <c r="AP203" s="100" t="str">
        <f aca="false">P203</f>
        <v>1..1</v>
      </c>
      <c r="AQ203" s="9" t="str">
        <f aca="false">Q203</f>
        <v>/rsm:CrossIndustryInvoice
/rsm:SupplyChainTradeTransaction
/ram:IncludedSupplyChainTradeLineItem
/ram:SpecifiedLineTradeDelivery
/ram:UltimateShipToTradeParty
/ram:DefinedTradeContact
/ram:EmailURIUniversalCommunication
/ram:URIID</v>
      </c>
      <c r="AR203" s="101" t="str">
        <f aca="false">R203</f>
        <v>/rsm:CrossIndustryInvoice/rsm:SupplyChainTradeTransaction/ram:IncludedSupplyChainTradeLineItem/ram:SpecifiedLineTradeDelivery/ram:UltimateShipToTradeParty/ram:DefinedTradeContact/ram:EmailURIUniversalCommunication/ram:URIID</v>
      </c>
      <c r="AS203" s="99" t="s">
        <v>121</v>
      </c>
      <c r="AT203" s="10" t="s">
        <v>4639</v>
      </c>
      <c r="AU203" s="95" t="str">
        <f aca="false">U203</f>
        <v>0..1</v>
      </c>
      <c r="AV203" s="99"/>
      <c r="AW203" s="102"/>
      <c r="AX203" s="6"/>
      <c r="AY203" s="103" t="str">
        <f aca="false">Y203</f>
        <v>EXTENDED</v>
      </c>
      <c r="AZ203" s="180" t="str">
        <f aca="false">Z203</f>
        <v>EXTENDED</v>
      </c>
      <c r="BB203" s="49"/>
      <c r="BC203" s="53"/>
      <c r="BD203" s="53"/>
    </row>
    <row r="204" s="78" customFormat="true" ht="99.75" hidden="false" customHeight="false" outlineLevel="0" collapsed="false">
      <c r="A204" s="58" t="str">
        <f aca="false">IF(LEFT(E204,2)="BG","NO",IF(LEN(E204)-LEN(SUBSTITUTE(E204,"-",""))&gt;1,"NO",IF(E204="EXT","EXT","YES")))</f>
        <v>EXT</v>
      </c>
      <c r="B204" s="58"/>
      <c r="C204" s="58"/>
      <c r="D204" s="207" t="s">
        <v>4998</v>
      </c>
      <c r="E204" s="208" t="s">
        <v>4631</v>
      </c>
      <c r="F204" s="209" t="e">
        <f aca="false">#N/A</f>
        <v>#N/A</v>
      </c>
      <c r="G204" s="210" t="n">
        <f aca="false">LEN(R204)-LEN(SUBSTITUTE(R204,"/",""))-1</f>
        <v>5</v>
      </c>
      <c r="H204" s="210" t="s">
        <v>95</v>
      </c>
      <c r="I204" s="211" t="s">
        <v>5125</v>
      </c>
      <c r="J204" s="211"/>
      <c r="K204" s="212"/>
      <c r="L204" s="212"/>
      <c r="M204" s="212"/>
      <c r="N204" s="211"/>
      <c r="O204" s="99" t="s">
        <v>95</v>
      </c>
      <c r="P204" s="100" t="str">
        <f aca="false">O204</f>
        <v>0..1</v>
      </c>
      <c r="Q204" s="215" t="s">
        <v>5126</v>
      </c>
      <c r="R204" s="216" t="s">
        <v>1201</v>
      </c>
      <c r="S204" s="213"/>
      <c r="T204" s="217"/>
      <c r="U204" s="210" t="s">
        <v>95</v>
      </c>
      <c r="V204" s="213"/>
      <c r="W204" s="218"/>
      <c r="X204" s="38"/>
      <c r="Y204" s="219" t="s">
        <v>30</v>
      </c>
      <c r="Z204" s="219" t="s">
        <v>30</v>
      </c>
      <c r="AA204" s="49"/>
      <c r="AB204" s="13" t="str">
        <f aca="false">IF(ISERROR(FIND("/",R204)),R204,LEFT(R204,FIND(CHAR(1),SUBSTITUTE(R204,"/",CHAR(1),LEN(R204)-LEN(SUBSTITUTE(R204,"/",""))))-1))</f>
        <v>/rsm:CrossIndustryInvoice/rsm:SupplyChainTradeTransaction/ram:IncludedSupplyChainTradeLineItem/ram:SpecifiedLineTradeDelivery/ram:UltimateShipToTradeParty</v>
      </c>
      <c r="AC204" s="13" t="str">
        <f aca="false">IF(ISERROR(FIND("/",R204)),R204,MID(R204, FIND(CHAR(1),SUBSTITUTE(R204,"/",CHAR(1), LEN(R204)-LEN(SUBSTITUTE(R204,"/","")))), LEN(R204)))</f>
        <v>/ram:PostalTradeAddress</v>
      </c>
      <c r="AD204" s="14" t="n">
        <f aca="false">COUNTIFS(R$4:R204,AB204)</f>
        <v>1</v>
      </c>
      <c r="AE204" s="49"/>
      <c r="AF204" s="208" t="str">
        <f aca="false">E204</f>
        <v>EXT</v>
      </c>
      <c r="AG204" s="210" t="n">
        <f aca="false">LEN(AR204)-LEN(SUBSTITUTE(AR204,"/",""))-1</f>
        <v>5</v>
      </c>
      <c r="AH204" s="210" t="str">
        <f aca="false">H204</f>
        <v>0..1</v>
      </c>
      <c r="AI204" s="211" t="s">
        <v>1202</v>
      </c>
      <c r="AJ204" s="211"/>
      <c r="AK204" s="212"/>
      <c r="AL204" s="212"/>
      <c r="AM204" s="212"/>
      <c r="AN204" s="211"/>
      <c r="AO204" s="100" t="str">
        <f aca="false">O204</f>
        <v>0..1</v>
      </c>
      <c r="AP204" s="100" t="str">
        <f aca="false">P204</f>
        <v>0..1</v>
      </c>
      <c r="AQ204" s="215" t="str">
        <f aca="false">Q204</f>
        <v>/rsm:CrossIndustryInvoice
/rsm:SupplyChainTradeTransaction
/ram:IncludedSupplyChainTradeLineItem
/ram:SpecifiedLineTradeDelivery
/ram:UltimateShipToTradeParty
/ram:PostalTradeAddress</v>
      </c>
      <c r="AR204" s="216" t="str">
        <f aca="false">R204</f>
        <v>/rsm:CrossIndustryInvoice/rsm:SupplyChainTradeTransaction/ram:IncludedSupplyChainTradeLineItem/ram:SpecifiedLineTradeDelivery/ram:UltimateShipToTradeParty/ram:PostalTradeAddress</v>
      </c>
      <c r="AS204" s="213"/>
      <c r="AT204" s="217"/>
      <c r="AU204" s="210" t="str">
        <f aca="false">U204</f>
        <v>0..1</v>
      </c>
      <c r="AV204" s="213"/>
      <c r="AW204" s="218"/>
      <c r="AX204" s="6"/>
      <c r="AY204" s="219" t="str">
        <f aca="false">Y204</f>
        <v>EXTENDED</v>
      </c>
      <c r="AZ204" s="220" t="str">
        <f aca="false">Z204</f>
        <v>EXTENDED</v>
      </c>
      <c r="BB204" s="49"/>
      <c r="BC204" s="53"/>
      <c r="BD204" s="53"/>
    </row>
    <row r="205" s="11" customFormat="true" ht="114" hidden="false" customHeight="false" outlineLevel="0" collapsed="false">
      <c r="A205" s="58" t="str">
        <f aca="false">IF(LEFT(E205,2)="BG","NO",IF(LEN(E205)-LEN(SUBSTITUTE(E205,"-",""))&gt;1,"NO",IF(E205="EXT","EXT","YES")))</f>
        <v>EXT</v>
      </c>
      <c r="B205" s="58"/>
      <c r="C205" s="58"/>
      <c r="D205" s="207" t="s">
        <v>4998</v>
      </c>
      <c r="E205" s="93" t="s">
        <v>4631</v>
      </c>
      <c r="F205" s="94" t="e">
        <f aca="false">#N/A</f>
        <v>#N/A</v>
      </c>
      <c r="G205" s="95" t="n">
        <f aca="false">LEN(R205)-LEN(SUBSTITUTE(R205,"/",""))-1</f>
        <v>6</v>
      </c>
      <c r="H205" s="95" t="s">
        <v>95</v>
      </c>
      <c r="I205" s="97" t="s">
        <v>5063</v>
      </c>
      <c r="J205" s="97"/>
      <c r="K205" s="98"/>
      <c r="L205" s="98"/>
      <c r="M205" s="98"/>
      <c r="N205" s="97"/>
      <c r="O205" s="99" t="s">
        <v>95</v>
      </c>
      <c r="P205" s="100" t="str">
        <f aca="false">O205</f>
        <v>0..1</v>
      </c>
      <c r="Q205" s="9" t="s">
        <v>5127</v>
      </c>
      <c r="R205" s="101" t="s">
        <v>1204</v>
      </c>
      <c r="S205" s="99" t="s">
        <v>121</v>
      </c>
      <c r="T205" s="10" t="s">
        <v>4639</v>
      </c>
      <c r="U205" s="95" t="s">
        <v>95</v>
      </c>
      <c r="V205" s="99"/>
      <c r="W205" s="102"/>
      <c r="X205" s="38"/>
      <c r="Y205" s="103" t="s">
        <v>30</v>
      </c>
      <c r="Z205" s="103" t="s">
        <v>30</v>
      </c>
      <c r="AA205" s="49"/>
      <c r="AB205" s="13" t="str">
        <f aca="false">IF(ISERROR(FIND("/",R205)),R205,LEFT(R205,FIND(CHAR(1),SUBSTITUTE(R205,"/",CHAR(1),LEN(R205)-LEN(SUBSTITUTE(R205,"/",""))))-1))</f>
        <v>/rsm:CrossIndustryInvoice/rsm:SupplyChainTradeTransaction/ram:IncludedSupplyChainTradeLineItem/ram:SpecifiedLineTradeDelivery/ram:UltimateShipToTradeParty/ram:PostalTradeAddress</v>
      </c>
      <c r="AC205" s="13" t="str">
        <f aca="false">IF(ISERROR(FIND("/",R205)),R205,MID(R205, FIND(CHAR(1),SUBSTITUTE(R205,"/",CHAR(1), LEN(R205)-LEN(SUBSTITUTE(R205,"/","")))), LEN(R205)))</f>
        <v>/ram:PostcodeCode</v>
      </c>
      <c r="AD205" s="14" t="n">
        <f aca="false">COUNTIFS(R$4:R205,AB205)</f>
        <v>1</v>
      </c>
      <c r="AE205" s="49"/>
      <c r="AF205" s="93" t="str">
        <f aca="false">E205</f>
        <v>EXT</v>
      </c>
      <c r="AG205" s="95" t="n">
        <f aca="false">LEN(AR205)-LEN(SUBSTITUTE(AR205,"/",""))-1</f>
        <v>6</v>
      </c>
      <c r="AH205" s="95" t="str">
        <f aca="false">H205</f>
        <v>0..1</v>
      </c>
      <c r="AI205" s="97" t="s">
        <v>5128</v>
      </c>
      <c r="AJ205" s="97"/>
      <c r="AK205" s="98"/>
      <c r="AL205" s="98"/>
      <c r="AM205" s="98"/>
      <c r="AN205" s="97"/>
      <c r="AO205" s="100" t="str">
        <f aca="false">O205</f>
        <v>0..1</v>
      </c>
      <c r="AP205" s="100" t="str">
        <f aca="false">P205</f>
        <v>0..1</v>
      </c>
      <c r="AQ205" s="9" t="str">
        <f aca="false">Q205</f>
        <v>/rsm:CrossIndustryInvoice
/rsm:SupplyChainTradeTransaction
/ram:IncludedSupplyChainTradeLineItem
/ram:SpecifiedLineTradeDelivery
/ram:UltimateShipToTradeParty
/ram:PostalTradeAddress
/ram:PostcodeCode</v>
      </c>
      <c r="AR205" s="101" t="str">
        <f aca="false">R205</f>
        <v>/rsm:CrossIndustryInvoice/rsm:SupplyChainTradeTransaction/ram:IncludedSupplyChainTradeLineItem/ram:SpecifiedLineTradeDelivery/ram:UltimateShipToTradeParty/ram:PostalTradeAddress/ram:PostcodeCode</v>
      </c>
      <c r="AS205" s="99" t="s">
        <v>121</v>
      </c>
      <c r="AT205" s="10" t="s">
        <v>4639</v>
      </c>
      <c r="AU205" s="95" t="str">
        <f aca="false">U205</f>
        <v>0..1</v>
      </c>
      <c r="AV205" s="99"/>
      <c r="AW205" s="102"/>
      <c r="AX205" s="6"/>
      <c r="AY205" s="103" t="str">
        <f aca="false">Y205</f>
        <v>EXTENDED</v>
      </c>
      <c r="AZ205" s="180" t="str">
        <f aca="false">Z205</f>
        <v>EXTENDED</v>
      </c>
      <c r="BB205" s="49"/>
      <c r="BC205" s="53"/>
      <c r="BD205" s="53"/>
    </row>
    <row r="206" s="11" customFormat="true" ht="114" hidden="false" customHeight="false" outlineLevel="0" collapsed="false">
      <c r="A206" s="58" t="str">
        <f aca="false">IF(LEFT(E206,2)="BG","NO",IF(LEN(E206)-LEN(SUBSTITUTE(E206,"-",""))&gt;1,"NO",IF(E206="EXT","EXT","YES")))</f>
        <v>EXT</v>
      </c>
      <c r="B206" s="58"/>
      <c r="C206" s="58"/>
      <c r="D206" s="207" t="s">
        <v>4998</v>
      </c>
      <c r="E206" s="93" t="s">
        <v>4631</v>
      </c>
      <c r="F206" s="94" t="e">
        <f aca="false">#N/A</f>
        <v>#N/A</v>
      </c>
      <c r="G206" s="95" t="n">
        <f aca="false">LEN(R206)-LEN(SUBSTITUTE(R206,"/",""))-1</f>
        <v>6</v>
      </c>
      <c r="H206" s="95" t="s">
        <v>95</v>
      </c>
      <c r="I206" s="97" t="s">
        <v>5065</v>
      </c>
      <c r="J206" s="97"/>
      <c r="K206" s="98"/>
      <c r="L206" s="98"/>
      <c r="M206" s="98"/>
      <c r="N206" s="97"/>
      <c r="O206" s="99" t="s">
        <v>95</v>
      </c>
      <c r="P206" s="100" t="str">
        <f aca="false">O206</f>
        <v>0..1</v>
      </c>
      <c r="Q206" s="9" t="s">
        <v>5129</v>
      </c>
      <c r="R206" s="101" t="s">
        <v>1206</v>
      </c>
      <c r="S206" s="99" t="s">
        <v>121</v>
      </c>
      <c r="T206" s="10" t="s">
        <v>4639</v>
      </c>
      <c r="U206" s="95" t="s">
        <v>95</v>
      </c>
      <c r="V206" s="99"/>
      <c r="W206" s="102"/>
      <c r="X206" s="38"/>
      <c r="Y206" s="103" t="s">
        <v>30</v>
      </c>
      <c r="Z206" s="103" t="s">
        <v>30</v>
      </c>
      <c r="AA206" s="49"/>
      <c r="AB206" s="13" t="str">
        <f aca="false">IF(ISERROR(FIND("/",R206)),R206,LEFT(R206,FIND(CHAR(1),SUBSTITUTE(R206,"/",CHAR(1),LEN(R206)-LEN(SUBSTITUTE(R206,"/",""))))-1))</f>
        <v>/rsm:CrossIndustryInvoice/rsm:SupplyChainTradeTransaction/ram:IncludedSupplyChainTradeLineItem/ram:SpecifiedLineTradeDelivery/ram:UltimateShipToTradeParty/ram:PostalTradeAddress</v>
      </c>
      <c r="AC206" s="13" t="str">
        <f aca="false">IF(ISERROR(FIND("/",R206)),R206,MID(R206, FIND(CHAR(1),SUBSTITUTE(R206,"/",CHAR(1), LEN(R206)-LEN(SUBSTITUTE(R206,"/","")))), LEN(R206)))</f>
        <v>/ram:LineOne</v>
      </c>
      <c r="AD206" s="14" t="n">
        <f aca="false">COUNTIFS(R$4:R206,AB206)</f>
        <v>1</v>
      </c>
      <c r="AE206" s="49"/>
      <c r="AF206" s="93" t="str">
        <f aca="false">E206</f>
        <v>EXT</v>
      </c>
      <c r="AG206" s="95" t="n">
        <f aca="false">LEN(AR206)-LEN(SUBSTITUTE(AR206,"/",""))-1</f>
        <v>6</v>
      </c>
      <c r="AH206" s="95" t="str">
        <f aca="false">H206</f>
        <v>0..1</v>
      </c>
      <c r="AI206" s="97" t="s">
        <v>2964</v>
      </c>
      <c r="AJ206" s="97"/>
      <c r="AK206" s="98"/>
      <c r="AL206" s="98"/>
      <c r="AM206" s="98"/>
      <c r="AN206" s="97"/>
      <c r="AO206" s="100" t="str">
        <f aca="false">O206</f>
        <v>0..1</v>
      </c>
      <c r="AP206" s="100" t="str">
        <f aca="false">P206</f>
        <v>0..1</v>
      </c>
      <c r="AQ206" s="9" t="str">
        <f aca="false">Q206</f>
        <v>/rsm:CrossIndustryInvoice
/rsm:SupplyChainTradeTransaction
/ram:IncludedSupplyChainTradeLineItem
/ram:SpecifiedLineTradeDelivery
/ram:UltimateShipToTradeParty
/ram:PostalTradeAddress
/ram:LineOne</v>
      </c>
      <c r="AR206" s="101" t="str">
        <f aca="false">R206</f>
        <v>/rsm:CrossIndustryInvoice/rsm:SupplyChainTradeTransaction/ram:IncludedSupplyChainTradeLineItem/ram:SpecifiedLineTradeDelivery/ram:UltimateShipToTradeParty/ram:PostalTradeAddress/ram:LineOne</v>
      </c>
      <c r="AS206" s="99" t="s">
        <v>121</v>
      </c>
      <c r="AT206" s="10" t="s">
        <v>4639</v>
      </c>
      <c r="AU206" s="95" t="str">
        <f aca="false">U206</f>
        <v>0..1</v>
      </c>
      <c r="AV206" s="99"/>
      <c r="AW206" s="102"/>
      <c r="AX206" s="6"/>
      <c r="AY206" s="103" t="str">
        <f aca="false">Y206</f>
        <v>EXTENDED</v>
      </c>
      <c r="AZ206" s="180" t="str">
        <f aca="false">Z206</f>
        <v>EXTENDED</v>
      </c>
      <c r="BB206" s="49"/>
      <c r="BC206" s="53"/>
      <c r="BD206" s="53"/>
    </row>
    <row r="207" s="11" customFormat="true" ht="114" hidden="false" customHeight="false" outlineLevel="0" collapsed="false">
      <c r="A207" s="58" t="str">
        <f aca="false">IF(LEFT(E207,2)="BG","NO",IF(LEN(E207)-LEN(SUBSTITUTE(E207,"-",""))&gt;1,"NO",IF(E207="EXT","EXT","YES")))</f>
        <v>EXT</v>
      </c>
      <c r="B207" s="58"/>
      <c r="C207" s="58"/>
      <c r="D207" s="207" t="s">
        <v>4998</v>
      </c>
      <c r="E207" s="93" t="s">
        <v>4631</v>
      </c>
      <c r="F207" s="94" t="e">
        <f aca="false">#N/A</f>
        <v>#N/A</v>
      </c>
      <c r="G207" s="95" t="n">
        <f aca="false">LEN(R207)-LEN(SUBSTITUTE(R207,"/",""))-1</f>
        <v>6</v>
      </c>
      <c r="H207" s="95" t="s">
        <v>95</v>
      </c>
      <c r="I207" s="97" t="s">
        <v>5067</v>
      </c>
      <c r="J207" s="97"/>
      <c r="K207" s="98"/>
      <c r="L207" s="98"/>
      <c r="M207" s="98"/>
      <c r="N207" s="97"/>
      <c r="O207" s="99" t="s">
        <v>95</v>
      </c>
      <c r="P207" s="100" t="str">
        <f aca="false">O207</f>
        <v>0..1</v>
      </c>
      <c r="Q207" s="9" t="s">
        <v>5130</v>
      </c>
      <c r="R207" s="101" t="s">
        <v>1208</v>
      </c>
      <c r="S207" s="99" t="s">
        <v>121</v>
      </c>
      <c r="T207" s="10" t="s">
        <v>4639</v>
      </c>
      <c r="U207" s="95" t="s">
        <v>95</v>
      </c>
      <c r="V207" s="99"/>
      <c r="W207" s="102"/>
      <c r="X207" s="38"/>
      <c r="Y207" s="103" t="s">
        <v>30</v>
      </c>
      <c r="Z207" s="103" t="s">
        <v>30</v>
      </c>
      <c r="AA207" s="49"/>
      <c r="AB207" s="13" t="str">
        <f aca="false">IF(ISERROR(FIND("/",R207)),R207,LEFT(R207,FIND(CHAR(1),SUBSTITUTE(R207,"/",CHAR(1),LEN(R207)-LEN(SUBSTITUTE(R207,"/",""))))-1))</f>
        <v>/rsm:CrossIndustryInvoice/rsm:SupplyChainTradeTransaction/ram:IncludedSupplyChainTradeLineItem/ram:SpecifiedLineTradeDelivery/ram:UltimateShipToTradeParty/ram:PostalTradeAddress</v>
      </c>
      <c r="AC207" s="13" t="str">
        <f aca="false">IF(ISERROR(FIND("/",R207)),R207,MID(R207, FIND(CHAR(1),SUBSTITUTE(R207,"/",CHAR(1), LEN(R207)-LEN(SUBSTITUTE(R207,"/","")))), LEN(R207)))</f>
        <v>/ram:LineTwo</v>
      </c>
      <c r="AD207" s="14" t="n">
        <f aca="false">COUNTIFS(R$4:R207,AB207)</f>
        <v>1</v>
      </c>
      <c r="AE207" s="49"/>
      <c r="AF207" s="93" t="str">
        <f aca="false">E207</f>
        <v>EXT</v>
      </c>
      <c r="AG207" s="95" t="n">
        <f aca="false">LEN(AR207)-LEN(SUBSTITUTE(AR207,"/",""))-1</f>
        <v>6</v>
      </c>
      <c r="AH207" s="95" t="str">
        <f aca="false">H207</f>
        <v>0..1</v>
      </c>
      <c r="AI207" s="97" t="s">
        <v>2969</v>
      </c>
      <c r="AJ207" s="97"/>
      <c r="AK207" s="98"/>
      <c r="AL207" s="98"/>
      <c r="AM207" s="98"/>
      <c r="AN207" s="97"/>
      <c r="AO207" s="100" t="str">
        <f aca="false">O207</f>
        <v>0..1</v>
      </c>
      <c r="AP207" s="100" t="str">
        <f aca="false">P207</f>
        <v>0..1</v>
      </c>
      <c r="AQ207" s="9" t="str">
        <f aca="false">Q207</f>
        <v>/rsm:CrossIndustryInvoice
/rsm:SupplyChainTradeTransaction
/ram:IncludedSupplyChainTradeLineItem
/ram:SpecifiedLineTradeDelivery
/ram:UltimateShipToTradeParty
/ram:PostalTradeAddress
/ram:LineTwo</v>
      </c>
      <c r="AR207" s="101" t="str">
        <f aca="false">R207</f>
        <v>/rsm:CrossIndustryInvoice/rsm:SupplyChainTradeTransaction/ram:IncludedSupplyChainTradeLineItem/ram:SpecifiedLineTradeDelivery/ram:UltimateShipToTradeParty/ram:PostalTradeAddress/ram:LineTwo</v>
      </c>
      <c r="AS207" s="99" t="s">
        <v>121</v>
      </c>
      <c r="AT207" s="10" t="s">
        <v>4639</v>
      </c>
      <c r="AU207" s="95" t="str">
        <f aca="false">U207</f>
        <v>0..1</v>
      </c>
      <c r="AV207" s="99"/>
      <c r="AW207" s="102"/>
      <c r="AX207" s="6"/>
      <c r="AY207" s="103" t="str">
        <f aca="false">Y207</f>
        <v>EXTENDED</v>
      </c>
      <c r="AZ207" s="180" t="str">
        <f aca="false">Z207</f>
        <v>EXTENDED</v>
      </c>
      <c r="BB207" s="49"/>
      <c r="BC207" s="53"/>
      <c r="BD207" s="53"/>
    </row>
    <row r="208" s="11" customFormat="true" ht="114" hidden="false" customHeight="false" outlineLevel="0" collapsed="false">
      <c r="A208" s="58" t="str">
        <f aca="false">IF(LEFT(E208,2)="BG","NO",IF(LEN(E208)-LEN(SUBSTITUTE(E208,"-",""))&gt;1,"NO",IF(E208="EXT","EXT","YES")))</f>
        <v>EXT</v>
      </c>
      <c r="B208" s="58"/>
      <c r="C208" s="58"/>
      <c r="D208" s="207" t="s">
        <v>4998</v>
      </c>
      <c r="E208" s="93" t="s">
        <v>4631</v>
      </c>
      <c r="F208" s="94" t="e">
        <f aca="false">#N/A</f>
        <v>#N/A</v>
      </c>
      <c r="G208" s="95" t="n">
        <f aca="false">LEN(R208)-LEN(SUBSTITUTE(R208,"/",""))-1</f>
        <v>6</v>
      </c>
      <c r="H208" s="95" t="s">
        <v>95</v>
      </c>
      <c r="I208" s="97" t="s">
        <v>5069</v>
      </c>
      <c r="J208" s="97"/>
      <c r="K208" s="98"/>
      <c r="L208" s="98"/>
      <c r="M208" s="98"/>
      <c r="N208" s="97"/>
      <c r="O208" s="99" t="s">
        <v>95</v>
      </c>
      <c r="P208" s="100" t="str">
        <f aca="false">O208</f>
        <v>0..1</v>
      </c>
      <c r="Q208" s="9" t="s">
        <v>5131</v>
      </c>
      <c r="R208" s="101" t="s">
        <v>1210</v>
      </c>
      <c r="S208" s="99" t="s">
        <v>121</v>
      </c>
      <c r="T208" s="10" t="s">
        <v>4639</v>
      </c>
      <c r="U208" s="95" t="s">
        <v>95</v>
      </c>
      <c r="V208" s="99"/>
      <c r="W208" s="102"/>
      <c r="X208" s="38"/>
      <c r="Y208" s="103" t="s">
        <v>30</v>
      </c>
      <c r="Z208" s="103" t="s">
        <v>30</v>
      </c>
      <c r="AA208" s="49"/>
      <c r="AB208" s="13" t="str">
        <f aca="false">IF(ISERROR(FIND("/",R208)),R208,LEFT(R208,FIND(CHAR(1),SUBSTITUTE(R208,"/",CHAR(1),LEN(R208)-LEN(SUBSTITUTE(R208,"/",""))))-1))</f>
        <v>/rsm:CrossIndustryInvoice/rsm:SupplyChainTradeTransaction/ram:IncludedSupplyChainTradeLineItem/ram:SpecifiedLineTradeDelivery/ram:UltimateShipToTradeParty/ram:PostalTradeAddress</v>
      </c>
      <c r="AC208" s="13" t="str">
        <f aca="false">IF(ISERROR(FIND("/",R208)),R208,MID(R208, FIND(CHAR(1),SUBSTITUTE(R208,"/",CHAR(1), LEN(R208)-LEN(SUBSTITUTE(R208,"/","")))), LEN(R208)))</f>
        <v>/ram:LineThree</v>
      </c>
      <c r="AD208" s="14" t="n">
        <f aca="false">COUNTIFS(R$4:R208,AB208)</f>
        <v>1</v>
      </c>
      <c r="AE208" s="49"/>
      <c r="AF208" s="93" t="str">
        <f aca="false">E208</f>
        <v>EXT</v>
      </c>
      <c r="AG208" s="95" t="n">
        <f aca="false">LEN(AR208)-LEN(SUBSTITUTE(AR208,"/",""))-1</f>
        <v>6</v>
      </c>
      <c r="AH208" s="95" t="str">
        <f aca="false">H208</f>
        <v>0..1</v>
      </c>
      <c r="AI208" s="97" t="s">
        <v>5132</v>
      </c>
      <c r="AJ208" s="97"/>
      <c r="AK208" s="98"/>
      <c r="AL208" s="98"/>
      <c r="AM208" s="98"/>
      <c r="AN208" s="97"/>
      <c r="AO208" s="100" t="str">
        <f aca="false">O208</f>
        <v>0..1</v>
      </c>
      <c r="AP208" s="100" t="str">
        <f aca="false">P208</f>
        <v>0..1</v>
      </c>
      <c r="AQ208" s="9" t="str">
        <f aca="false">Q208</f>
        <v>/rsm:CrossIndustryInvoice
/rsm:SupplyChainTradeTransaction
/ram:IncludedSupplyChainTradeLineItem
/ram:SpecifiedLineTradeDelivery
/ram:UltimateShipToTradeParty
/ram:PostalTradeAddress
/ram:LineThree</v>
      </c>
      <c r="AR208" s="101" t="str">
        <f aca="false">R208</f>
        <v>/rsm:CrossIndustryInvoice/rsm:SupplyChainTradeTransaction/ram:IncludedSupplyChainTradeLineItem/ram:SpecifiedLineTradeDelivery/ram:UltimateShipToTradeParty/ram:PostalTradeAddress/ram:LineThree</v>
      </c>
      <c r="AS208" s="99" t="s">
        <v>121</v>
      </c>
      <c r="AT208" s="10" t="s">
        <v>4639</v>
      </c>
      <c r="AU208" s="95" t="str">
        <f aca="false">U208</f>
        <v>0..1</v>
      </c>
      <c r="AV208" s="99"/>
      <c r="AW208" s="102"/>
      <c r="AX208" s="6"/>
      <c r="AY208" s="103" t="str">
        <f aca="false">Y208</f>
        <v>EXTENDED</v>
      </c>
      <c r="AZ208" s="180" t="str">
        <f aca="false">Z208</f>
        <v>EXTENDED</v>
      </c>
      <c r="BB208" s="49"/>
      <c r="BC208" s="53"/>
      <c r="BD208" s="53"/>
    </row>
    <row r="209" s="11" customFormat="true" ht="114" hidden="false" customHeight="false" outlineLevel="0" collapsed="false">
      <c r="A209" s="58" t="str">
        <f aca="false">IF(LEFT(E209,2)="BG","NO",IF(LEN(E209)-LEN(SUBSTITUTE(E209,"-",""))&gt;1,"NO",IF(E209="EXT","EXT","YES")))</f>
        <v>EXT</v>
      </c>
      <c r="B209" s="58"/>
      <c r="C209" s="58"/>
      <c r="D209" s="207" t="s">
        <v>4998</v>
      </c>
      <c r="E209" s="93" t="s">
        <v>4631</v>
      </c>
      <c r="F209" s="94" t="e">
        <f aca="false">#N/A</f>
        <v>#N/A</v>
      </c>
      <c r="G209" s="95" t="n">
        <f aca="false">LEN(R209)-LEN(SUBSTITUTE(R209,"/",""))-1</f>
        <v>6</v>
      </c>
      <c r="H209" s="95" t="s">
        <v>95</v>
      </c>
      <c r="I209" s="97" t="s">
        <v>5071</v>
      </c>
      <c r="J209" s="97"/>
      <c r="K209" s="98"/>
      <c r="L209" s="98"/>
      <c r="M209" s="98"/>
      <c r="N209" s="97"/>
      <c r="O209" s="99" t="s">
        <v>95</v>
      </c>
      <c r="P209" s="100" t="str">
        <f aca="false">O209</f>
        <v>0..1</v>
      </c>
      <c r="Q209" s="9" t="s">
        <v>5133</v>
      </c>
      <c r="R209" s="101" t="s">
        <v>1212</v>
      </c>
      <c r="S209" s="99" t="s">
        <v>121</v>
      </c>
      <c r="T209" s="10" t="s">
        <v>4639</v>
      </c>
      <c r="U209" s="95" t="s">
        <v>95</v>
      </c>
      <c r="V209" s="99"/>
      <c r="W209" s="102"/>
      <c r="X209" s="38"/>
      <c r="Y209" s="103" t="s">
        <v>30</v>
      </c>
      <c r="Z209" s="103" t="s">
        <v>30</v>
      </c>
      <c r="AA209" s="49"/>
      <c r="AB209" s="13" t="str">
        <f aca="false">IF(ISERROR(FIND("/",R209)),R209,LEFT(R209,FIND(CHAR(1),SUBSTITUTE(R209,"/",CHAR(1),LEN(R209)-LEN(SUBSTITUTE(R209,"/",""))))-1))</f>
        <v>/rsm:CrossIndustryInvoice/rsm:SupplyChainTradeTransaction/ram:IncludedSupplyChainTradeLineItem/ram:SpecifiedLineTradeDelivery/ram:UltimateShipToTradeParty/ram:PostalTradeAddress</v>
      </c>
      <c r="AC209" s="13" t="str">
        <f aca="false">IF(ISERROR(FIND("/",R209)),R209,MID(R209, FIND(CHAR(1),SUBSTITUTE(R209,"/",CHAR(1), LEN(R209)-LEN(SUBSTITUTE(R209,"/","")))), LEN(R209)))</f>
        <v>/ram:CityName</v>
      </c>
      <c r="AD209" s="14" t="n">
        <f aca="false">COUNTIFS(R$4:R209,AB209)</f>
        <v>1</v>
      </c>
      <c r="AE209" s="49"/>
      <c r="AF209" s="93" t="str">
        <f aca="false">E209</f>
        <v>EXT</v>
      </c>
      <c r="AG209" s="95" t="n">
        <f aca="false">LEN(AR209)-LEN(SUBSTITUTE(AR209,"/",""))-1</f>
        <v>6</v>
      </c>
      <c r="AH209" s="95" t="str">
        <f aca="false">H209</f>
        <v>0..1</v>
      </c>
      <c r="AI209" s="97" t="s">
        <v>5134</v>
      </c>
      <c r="AJ209" s="97"/>
      <c r="AK209" s="98"/>
      <c r="AL209" s="98"/>
      <c r="AM209" s="98"/>
      <c r="AN209" s="97"/>
      <c r="AO209" s="100" t="str">
        <f aca="false">O209</f>
        <v>0..1</v>
      </c>
      <c r="AP209" s="100" t="str">
        <f aca="false">P209</f>
        <v>0..1</v>
      </c>
      <c r="AQ209" s="9" t="str">
        <f aca="false">Q209</f>
        <v>/rsm:CrossIndustryInvoice
/rsm:SupplyChainTradeTransaction
/ram:IncludedSupplyChainTradeLineItem
/ram:SpecifiedLineTradeDelivery
/ram:UltimateShipToTradeParty
/ram:PostalTradeAddress
/ram:CityName</v>
      </c>
      <c r="AR209" s="101" t="str">
        <f aca="false">R209</f>
        <v>/rsm:CrossIndustryInvoice/rsm:SupplyChainTradeTransaction/ram:IncludedSupplyChainTradeLineItem/ram:SpecifiedLineTradeDelivery/ram:UltimateShipToTradeParty/ram:PostalTradeAddress/ram:CityName</v>
      </c>
      <c r="AS209" s="99" t="s">
        <v>121</v>
      </c>
      <c r="AT209" s="10" t="s">
        <v>4639</v>
      </c>
      <c r="AU209" s="95" t="str">
        <f aca="false">U209</f>
        <v>0..1</v>
      </c>
      <c r="AV209" s="99"/>
      <c r="AW209" s="102"/>
      <c r="AX209" s="6"/>
      <c r="AY209" s="103" t="str">
        <f aca="false">Y209</f>
        <v>EXTENDED</v>
      </c>
      <c r="AZ209" s="180" t="str">
        <f aca="false">Z209</f>
        <v>EXTENDED</v>
      </c>
      <c r="BB209" s="49"/>
      <c r="BC209" s="53"/>
      <c r="BD209" s="53"/>
    </row>
    <row r="210" s="11" customFormat="true" ht="114" hidden="false" customHeight="false" outlineLevel="0" collapsed="false">
      <c r="A210" s="58" t="str">
        <f aca="false">IF(LEFT(E210,2)="BG","NO",IF(LEN(E210)-LEN(SUBSTITUTE(E210,"-",""))&gt;1,"NO",IF(E210="EXT","EXT","YES")))</f>
        <v>EXT</v>
      </c>
      <c r="B210" s="58"/>
      <c r="C210" s="58"/>
      <c r="D210" s="207" t="s">
        <v>4998</v>
      </c>
      <c r="E210" s="93" t="s">
        <v>4631</v>
      </c>
      <c r="F210" s="94" t="e">
        <f aca="false">#N/A</f>
        <v>#N/A</v>
      </c>
      <c r="G210" s="95" t="n">
        <f aca="false">LEN(R210)-LEN(SUBSTITUTE(R210,"/",""))-1</f>
        <v>6</v>
      </c>
      <c r="H210" s="95" t="s">
        <v>88</v>
      </c>
      <c r="I210" s="97" t="s">
        <v>5073</v>
      </c>
      <c r="J210" s="97"/>
      <c r="K210" s="98"/>
      <c r="L210" s="98"/>
      <c r="M210" s="98"/>
      <c r="N210" s="97"/>
      <c r="O210" s="99" t="s">
        <v>88</v>
      </c>
      <c r="P210" s="100" t="str">
        <f aca="false">O210</f>
        <v>1..1</v>
      </c>
      <c r="Q210" s="9" t="s">
        <v>5135</v>
      </c>
      <c r="R210" s="101" t="s">
        <v>1214</v>
      </c>
      <c r="S210" s="99" t="s">
        <v>176</v>
      </c>
      <c r="T210" s="10" t="s">
        <v>4639</v>
      </c>
      <c r="U210" s="95" t="s">
        <v>95</v>
      </c>
      <c r="V210" s="99"/>
      <c r="W210" s="102"/>
      <c r="X210" s="38"/>
      <c r="Y210" s="103" t="s">
        <v>30</v>
      </c>
      <c r="Z210" s="103" t="s">
        <v>30</v>
      </c>
      <c r="AA210" s="49"/>
      <c r="AB210" s="13" t="str">
        <f aca="false">IF(ISERROR(FIND("/",R210)),R210,LEFT(R210,FIND(CHAR(1),SUBSTITUTE(R210,"/",CHAR(1),LEN(R210)-LEN(SUBSTITUTE(R210,"/",""))))-1))</f>
        <v>/rsm:CrossIndustryInvoice/rsm:SupplyChainTradeTransaction/ram:IncludedSupplyChainTradeLineItem/ram:SpecifiedLineTradeDelivery/ram:UltimateShipToTradeParty/ram:PostalTradeAddress</v>
      </c>
      <c r="AC210" s="13" t="str">
        <f aca="false">IF(ISERROR(FIND("/",R210)),R210,MID(R210, FIND(CHAR(1),SUBSTITUTE(R210,"/",CHAR(1), LEN(R210)-LEN(SUBSTITUTE(R210,"/","")))), LEN(R210)))</f>
        <v>/ram:CountryID</v>
      </c>
      <c r="AD210" s="14" t="n">
        <f aca="false">COUNTIFS(R$4:R210,AB210)</f>
        <v>1</v>
      </c>
      <c r="AE210" s="49"/>
      <c r="AF210" s="93" t="str">
        <f aca="false">E210</f>
        <v>EXT</v>
      </c>
      <c r="AG210" s="95" t="n">
        <f aca="false">LEN(AR210)-LEN(SUBSTITUTE(AR210,"/",""))-1</f>
        <v>6</v>
      </c>
      <c r="AH210" s="95" t="str">
        <f aca="false">H210</f>
        <v>1..1</v>
      </c>
      <c r="AI210" s="97" t="s">
        <v>5136</v>
      </c>
      <c r="AJ210" s="97"/>
      <c r="AK210" s="98"/>
      <c r="AL210" s="98"/>
      <c r="AM210" s="98"/>
      <c r="AN210" s="97"/>
      <c r="AO210" s="100" t="str">
        <f aca="false">O210</f>
        <v>1..1</v>
      </c>
      <c r="AP210" s="100" t="str">
        <f aca="false">P210</f>
        <v>1..1</v>
      </c>
      <c r="AQ210" s="9" t="str">
        <f aca="false">Q210</f>
        <v>/rsm:CrossIndustryInvoice
/rsm:SupplyChainTradeTransaction
/ram:IncludedSupplyChainTradeLineItem
/ram:SpecifiedLineTradeDelivery
/ram:UltimateShipToTradeParty
/ram:PostalTradeAddress
/ram:CountryID</v>
      </c>
      <c r="AR210" s="101" t="str">
        <f aca="false">R210</f>
        <v>/rsm:CrossIndustryInvoice/rsm:SupplyChainTradeTransaction/ram:IncludedSupplyChainTradeLineItem/ram:SpecifiedLineTradeDelivery/ram:UltimateShipToTradeParty/ram:PostalTradeAddress/ram:CountryID</v>
      </c>
      <c r="AS210" s="99" t="s">
        <v>176</v>
      </c>
      <c r="AT210" s="10" t="s">
        <v>4639</v>
      </c>
      <c r="AU210" s="95" t="str">
        <f aca="false">U210</f>
        <v>0..1</v>
      </c>
      <c r="AV210" s="99"/>
      <c r="AW210" s="102"/>
      <c r="AX210" s="6"/>
      <c r="AY210" s="103" t="str">
        <f aca="false">Y210</f>
        <v>EXTENDED</v>
      </c>
      <c r="AZ210" s="180" t="str">
        <f aca="false">Z210</f>
        <v>EXTENDED</v>
      </c>
      <c r="BB210" s="49"/>
      <c r="BC210" s="53"/>
      <c r="BD210" s="53"/>
    </row>
    <row r="211" s="11" customFormat="true" ht="114" hidden="false" customHeight="false" outlineLevel="0" collapsed="false">
      <c r="A211" s="58" t="str">
        <f aca="false">IF(LEFT(E211,2)="BG","NO",IF(LEN(E211)-LEN(SUBSTITUTE(E211,"-",""))&gt;1,"NO",IF(E211="EXT","EXT","YES")))</f>
        <v>EXT</v>
      </c>
      <c r="B211" s="58"/>
      <c r="C211" s="58"/>
      <c r="D211" s="207" t="s">
        <v>4998</v>
      </c>
      <c r="E211" s="93" t="s">
        <v>4631</v>
      </c>
      <c r="F211" s="94" t="e">
        <f aca="false">#N/A</f>
        <v>#N/A</v>
      </c>
      <c r="G211" s="95" t="n">
        <f aca="false">LEN(R211)-LEN(SUBSTITUTE(R211,"/",""))-1</f>
        <v>6</v>
      </c>
      <c r="H211" s="95" t="s">
        <v>95</v>
      </c>
      <c r="I211" s="97" t="s">
        <v>5075</v>
      </c>
      <c r="J211" s="97"/>
      <c r="K211" s="98"/>
      <c r="L211" s="98"/>
      <c r="M211" s="98"/>
      <c r="N211" s="97"/>
      <c r="O211" s="99" t="s">
        <v>95</v>
      </c>
      <c r="P211" s="100" t="str">
        <f aca="false">O211</f>
        <v>0..1</v>
      </c>
      <c r="Q211" s="9" t="s">
        <v>5137</v>
      </c>
      <c r="R211" s="101" t="s">
        <v>1216</v>
      </c>
      <c r="S211" s="99" t="s">
        <v>121</v>
      </c>
      <c r="T211" s="10" t="s">
        <v>4639</v>
      </c>
      <c r="U211" s="95" t="s">
        <v>95</v>
      </c>
      <c r="V211" s="99"/>
      <c r="W211" s="102"/>
      <c r="X211" s="38"/>
      <c r="Y211" s="103" t="s">
        <v>30</v>
      </c>
      <c r="Z211" s="103" t="s">
        <v>30</v>
      </c>
      <c r="AA211" s="49"/>
      <c r="AB211" s="13" t="str">
        <f aca="false">IF(ISERROR(FIND("/",R211)),R211,LEFT(R211,FIND(CHAR(1),SUBSTITUTE(R211,"/",CHAR(1),LEN(R211)-LEN(SUBSTITUTE(R211,"/",""))))-1))</f>
        <v>/rsm:CrossIndustryInvoice/rsm:SupplyChainTradeTransaction/ram:IncludedSupplyChainTradeLineItem/ram:SpecifiedLineTradeDelivery/ram:UltimateShipToTradeParty/ram:PostalTradeAddress</v>
      </c>
      <c r="AC211" s="13" t="str">
        <f aca="false">IF(ISERROR(FIND("/",R211)),R211,MID(R211, FIND(CHAR(1),SUBSTITUTE(R211,"/",CHAR(1), LEN(R211)-LEN(SUBSTITUTE(R211,"/","")))), LEN(R211)))</f>
        <v>/ram:CountrySubDivisionName</v>
      </c>
      <c r="AD211" s="14" t="n">
        <f aca="false">COUNTIFS(R$4:R211,AB211)</f>
        <v>1</v>
      </c>
      <c r="AE211" s="49"/>
      <c r="AF211" s="93" t="str">
        <f aca="false">E211</f>
        <v>EXT</v>
      </c>
      <c r="AG211" s="95" t="n">
        <f aca="false">LEN(AR211)-LEN(SUBSTITUTE(AR211,"/",""))-1</f>
        <v>6</v>
      </c>
      <c r="AH211" s="95" t="str">
        <f aca="false">H211</f>
        <v>0..1</v>
      </c>
      <c r="AI211" s="97" t="s">
        <v>5138</v>
      </c>
      <c r="AJ211" s="97"/>
      <c r="AK211" s="98"/>
      <c r="AL211" s="98"/>
      <c r="AM211" s="98"/>
      <c r="AN211" s="97"/>
      <c r="AO211" s="100" t="str">
        <f aca="false">O211</f>
        <v>0..1</v>
      </c>
      <c r="AP211" s="100" t="str">
        <f aca="false">P211</f>
        <v>0..1</v>
      </c>
      <c r="AQ211" s="9" t="str">
        <f aca="false">Q211</f>
        <v>/rsm:CrossIndustryInvoice
/rsm:SupplyChainTradeTransaction
/ram:IncludedSupplyChainTradeLineItem
/ram:SpecifiedLineTradeDelivery
/ram:UltimateShipToTradeParty
/ram:PostalTradeAddress
/ram:CountrySubDivisionName</v>
      </c>
      <c r="AR211" s="101" t="str">
        <f aca="false">R211</f>
        <v>/rsm:CrossIndustryInvoice/rsm:SupplyChainTradeTransaction/ram:IncludedSupplyChainTradeLineItem/ram:SpecifiedLineTradeDelivery/ram:UltimateShipToTradeParty/ram:PostalTradeAddress/ram:CountrySubDivisionName</v>
      </c>
      <c r="AS211" s="99" t="s">
        <v>121</v>
      </c>
      <c r="AT211" s="10" t="s">
        <v>4639</v>
      </c>
      <c r="AU211" s="95" t="str">
        <f aca="false">U211</f>
        <v>0..1</v>
      </c>
      <c r="AV211" s="99"/>
      <c r="AW211" s="102"/>
      <c r="AX211" s="6"/>
      <c r="AY211" s="103" t="str">
        <f aca="false">Y211</f>
        <v>EXTENDED</v>
      </c>
      <c r="AZ211" s="180" t="str">
        <f aca="false">Z211</f>
        <v>EXTENDED</v>
      </c>
      <c r="BB211" s="49"/>
      <c r="BC211" s="53"/>
      <c r="BD211" s="53"/>
    </row>
    <row r="212" s="11" customFormat="true" ht="99.75" hidden="false" customHeight="false" outlineLevel="0" collapsed="false">
      <c r="A212" s="58" t="str">
        <f aca="false">IF(LEFT(E212,2)="BG","NO",IF(LEN(E212)-LEN(SUBSTITUTE(E212,"-",""))&gt;1,"NO",IF(E212="EXT","EXT","YES")))</f>
        <v>EXT</v>
      </c>
      <c r="B212" s="58"/>
      <c r="C212" s="58"/>
      <c r="D212" s="207" t="s">
        <v>4998</v>
      </c>
      <c r="E212" s="208" t="s">
        <v>4631</v>
      </c>
      <c r="F212" s="209" t="e">
        <f aca="false">#N/A</f>
        <v>#N/A</v>
      </c>
      <c r="G212" s="210" t="n">
        <f aca="false">LEN(R212)-LEN(SUBSTITUTE(R212,"/",""))-1</f>
        <v>5</v>
      </c>
      <c r="H212" s="210" t="s">
        <v>95</v>
      </c>
      <c r="I212" s="211" t="s">
        <v>5139</v>
      </c>
      <c r="J212" s="211"/>
      <c r="K212" s="212"/>
      <c r="L212" s="212"/>
      <c r="M212" s="212"/>
      <c r="N212" s="211"/>
      <c r="O212" s="99" t="s">
        <v>95</v>
      </c>
      <c r="P212" s="100" t="str">
        <f aca="false">O212</f>
        <v>0..1</v>
      </c>
      <c r="Q212" s="215" t="s">
        <v>5140</v>
      </c>
      <c r="R212" s="216" t="s">
        <v>1218</v>
      </c>
      <c r="S212" s="213"/>
      <c r="T212" s="217"/>
      <c r="U212" s="210" t="s">
        <v>112</v>
      </c>
      <c r="V212" s="213"/>
      <c r="W212" s="218"/>
      <c r="X212" s="38"/>
      <c r="Y212" s="219" t="s">
        <v>30</v>
      </c>
      <c r="Z212" s="219" t="s">
        <v>30</v>
      </c>
      <c r="AA212" s="49"/>
      <c r="AB212" s="13" t="str">
        <f aca="false">IF(ISERROR(FIND("/",R212)),R212,LEFT(R212,FIND(CHAR(1),SUBSTITUTE(R212,"/",CHAR(1),LEN(R212)-LEN(SUBSTITUTE(R212,"/",""))))-1))</f>
        <v>/rsm:CrossIndustryInvoice/rsm:SupplyChainTradeTransaction/ram:IncludedSupplyChainTradeLineItem/ram:SpecifiedLineTradeDelivery/ram:UltimateShipToTradeParty</v>
      </c>
      <c r="AC212" s="13" t="str">
        <f aca="false">IF(ISERROR(FIND("/",R212)),R212,MID(R212, FIND(CHAR(1),SUBSTITUTE(R212,"/",CHAR(1), LEN(R212)-LEN(SUBSTITUTE(R212,"/","")))), LEN(R212)))</f>
        <v>/ram:URIUniversalCommunication</v>
      </c>
      <c r="AD212" s="14" t="n">
        <f aca="false">COUNTIFS(R$4:R212,AB212)</f>
        <v>1</v>
      </c>
      <c r="AE212" s="49"/>
      <c r="AF212" s="208" t="str">
        <f aca="false">E212</f>
        <v>EXT</v>
      </c>
      <c r="AG212" s="210" t="n">
        <f aca="false">LEN(AR212)-LEN(SUBSTITUTE(AR212,"/",""))-1</f>
        <v>5</v>
      </c>
      <c r="AH212" s="210" t="str">
        <f aca="false">H212</f>
        <v>0..1</v>
      </c>
      <c r="AI212" s="211" t="s">
        <v>1123</v>
      </c>
      <c r="AJ212" s="211"/>
      <c r="AK212" s="212"/>
      <c r="AL212" s="212"/>
      <c r="AM212" s="212"/>
      <c r="AN212" s="211"/>
      <c r="AO212" s="100" t="str">
        <f aca="false">O212</f>
        <v>0..1</v>
      </c>
      <c r="AP212" s="100" t="str">
        <f aca="false">P212</f>
        <v>0..1</v>
      </c>
      <c r="AQ212" s="215" t="str">
        <f aca="false">Q212</f>
        <v>/rsm:CrossIndustryInvoice
/rsm:SupplyChainTradeTransaction
/ram:IncludedSupplyChainTradeLineItem
/ram:SpecifiedLineTradeDelivery
/ram:UltimateShipToTradeParty
/ram:URIUniversalCommunication</v>
      </c>
      <c r="AR212" s="216" t="str">
        <f aca="false">R212</f>
        <v>/rsm:CrossIndustryInvoice/rsm:SupplyChainTradeTransaction/ram:IncludedSupplyChainTradeLineItem/ram:SpecifiedLineTradeDelivery/ram:UltimateShipToTradeParty/ram:URIUniversalCommunication</v>
      </c>
      <c r="AS212" s="213"/>
      <c r="AT212" s="217"/>
      <c r="AU212" s="210" t="str">
        <f aca="false">U212</f>
        <v>0..n</v>
      </c>
      <c r="AV212" s="213"/>
      <c r="AW212" s="218"/>
      <c r="AX212" s="6"/>
      <c r="AY212" s="219" t="str">
        <f aca="false">Y212</f>
        <v>EXTENDED</v>
      </c>
      <c r="AZ212" s="220" t="str">
        <f aca="false">Z212</f>
        <v>EXTENDED</v>
      </c>
      <c r="BB212" s="49"/>
      <c r="BC212" s="53"/>
      <c r="BD212" s="53"/>
    </row>
    <row r="213" s="78" customFormat="true" ht="114" hidden="false" customHeight="false" outlineLevel="0" collapsed="false">
      <c r="A213" s="58" t="str">
        <f aca="false">IF(LEFT(E213,2)="BG","NO",IF(LEN(E213)-LEN(SUBSTITUTE(E213,"-",""))&gt;1,"NO",IF(E213="EXT","EXT","YES")))</f>
        <v>EXT</v>
      </c>
      <c r="B213" s="58"/>
      <c r="C213" s="58"/>
      <c r="D213" s="207" t="s">
        <v>4998</v>
      </c>
      <c r="E213" s="93" t="s">
        <v>4631</v>
      </c>
      <c r="F213" s="94" t="e">
        <f aca="false">#N/A</f>
        <v>#N/A</v>
      </c>
      <c r="G213" s="95" t="n">
        <f aca="false">LEN(R213)-LEN(SUBSTITUTE(R213,"/",""))-1</f>
        <v>6</v>
      </c>
      <c r="H213" s="95" t="s">
        <v>88</v>
      </c>
      <c r="I213" s="97" t="s">
        <v>4873</v>
      </c>
      <c r="J213" s="97"/>
      <c r="K213" s="98"/>
      <c r="L213" s="98"/>
      <c r="M213" s="98"/>
      <c r="N213" s="97"/>
      <c r="O213" s="99" t="s">
        <v>88</v>
      </c>
      <c r="P213" s="100" t="str">
        <f aca="false">O213</f>
        <v>1..1</v>
      </c>
      <c r="Q213" s="9" t="s">
        <v>5141</v>
      </c>
      <c r="R213" s="101" t="s">
        <v>1220</v>
      </c>
      <c r="S213" s="99" t="s">
        <v>139</v>
      </c>
      <c r="T213" s="10" t="s">
        <v>4639</v>
      </c>
      <c r="U213" s="95" t="s">
        <v>95</v>
      </c>
      <c r="V213" s="99"/>
      <c r="W213" s="102"/>
      <c r="X213" s="38"/>
      <c r="Y213" s="103" t="s">
        <v>30</v>
      </c>
      <c r="Z213" s="103" t="s">
        <v>30</v>
      </c>
      <c r="AA213" s="49"/>
      <c r="AB213" s="13" t="str">
        <f aca="false">IF(ISERROR(FIND("/",R213)),R213,LEFT(R213,FIND(CHAR(1),SUBSTITUTE(R213,"/",CHAR(1),LEN(R213)-LEN(SUBSTITUTE(R213,"/",""))))-1))</f>
        <v>/rsm:CrossIndustryInvoice/rsm:SupplyChainTradeTransaction/ram:IncludedSupplyChainTradeLineItem/ram:SpecifiedLineTradeDelivery/ram:UltimateShipToTradeParty/ram:URIUniversalCommunication</v>
      </c>
      <c r="AC213" s="13" t="str">
        <f aca="false">IF(ISERROR(FIND("/",R213)),R213,MID(R213, FIND(CHAR(1),SUBSTITUTE(R213,"/",CHAR(1), LEN(R213)-LEN(SUBSTITUTE(R213,"/","")))), LEN(R213)))</f>
        <v>/ram:URIID</v>
      </c>
      <c r="AD213" s="14" t="n">
        <f aca="false">COUNTIFS(R$4:R213,AB213)</f>
        <v>1</v>
      </c>
      <c r="AE213" s="49"/>
      <c r="AF213" s="93" t="str">
        <f aca="false">E213</f>
        <v>EXT</v>
      </c>
      <c r="AG213" s="95" t="n">
        <f aca="false">LEN(AR213)-LEN(SUBSTITUTE(AR213,"/",""))-1</f>
        <v>6</v>
      </c>
      <c r="AH213" s="95" t="str">
        <f aca="false">H213</f>
        <v>1..1</v>
      </c>
      <c r="AI213" s="97" t="s">
        <v>5080</v>
      </c>
      <c r="AJ213" s="97"/>
      <c r="AK213" s="98"/>
      <c r="AL213" s="98"/>
      <c r="AM213" s="98"/>
      <c r="AN213" s="97"/>
      <c r="AO213" s="100" t="str">
        <f aca="false">O213</f>
        <v>1..1</v>
      </c>
      <c r="AP213" s="100" t="str">
        <f aca="false">P213</f>
        <v>1..1</v>
      </c>
      <c r="AQ213" s="9" t="str">
        <f aca="false">Q213</f>
        <v>/rsm:CrossIndustryInvoice
/rsm:SupplyChainTradeTransaction
/ram:IncludedSupplyChainTradeLineItem
/ram:SpecifiedLineTradeDelivery
/ram:UltimateShipToTradeParty
/ram:URIUniversalCommunication
/ram:URIID</v>
      </c>
      <c r="AR213" s="101" t="str">
        <f aca="false">R213</f>
        <v>/rsm:CrossIndustryInvoice/rsm:SupplyChainTradeTransaction/ram:IncludedSupplyChainTradeLineItem/ram:SpecifiedLineTradeDelivery/ram:UltimateShipToTradeParty/ram:URIUniversalCommunication/ram:URIID</v>
      </c>
      <c r="AS213" s="99" t="s">
        <v>139</v>
      </c>
      <c r="AT213" s="10" t="s">
        <v>4639</v>
      </c>
      <c r="AU213" s="95" t="str">
        <f aca="false">U213</f>
        <v>0..1</v>
      </c>
      <c r="AV213" s="99"/>
      <c r="AW213" s="102"/>
      <c r="AX213" s="6"/>
      <c r="AY213" s="103" t="str">
        <f aca="false">Y213</f>
        <v>EXTENDED</v>
      </c>
      <c r="AZ213" s="180" t="str">
        <f aca="false">Z213</f>
        <v>EXTENDED</v>
      </c>
      <c r="BB213" s="49"/>
      <c r="BC213" s="53"/>
      <c r="BD213" s="53"/>
    </row>
    <row r="214" s="78" customFormat="true" ht="114.75" hidden="false" customHeight="false" outlineLevel="0" collapsed="false">
      <c r="A214" s="58" t="str">
        <f aca="false">IF(LEFT(E214,2)="BG","NO",IF(LEN(E214)-LEN(SUBSTITUTE(E214,"-",""))&gt;1,"NO",IF(E214="EXT","EXT","YES")))</f>
        <v>EXT</v>
      </c>
      <c r="B214" s="58"/>
      <c r="C214" s="58"/>
      <c r="D214" s="207" t="s">
        <v>4998</v>
      </c>
      <c r="E214" s="93" t="s">
        <v>4631</v>
      </c>
      <c r="F214" s="94" t="e">
        <f aca="false">#N/A</f>
        <v>#N/A</v>
      </c>
      <c r="G214" s="95" t="n">
        <f aca="false">LEN(R214)-LEN(SUBSTITUTE(R214,"/",""))-1</f>
        <v>7</v>
      </c>
      <c r="H214" s="95" t="s">
        <v>88</v>
      </c>
      <c r="I214" s="97" t="s">
        <v>4801</v>
      </c>
      <c r="J214" s="97"/>
      <c r="K214" s="98"/>
      <c r="L214" s="98"/>
      <c r="M214" s="98"/>
      <c r="N214" s="97"/>
      <c r="O214" s="99" t="s">
        <v>88</v>
      </c>
      <c r="P214" s="100" t="str">
        <f aca="false">O214</f>
        <v>1..1</v>
      </c>
      <c r="Q214" s="9" t="s">
        <v>5142</v>
      </c>
      <c r="R214" s="101" t="s">
        <v>1222</v>
      </c>
      <c r="S214" s="99" t="s">
        <v>360</v>
      </c>
      <c r="T214" s="10" t="s">
        <v>858</v>
      </c>
      <c r="U214" s="95" t="s">
        <v>95</v>
      </c>
      <c r="V214" s="99"/>
      <c r="W214" s="102"/>
      <c r="X214" s="38"/>
      <c r="Y214" s="103" t="s">
        <v>30</v>
      </c>
      <c r="Z214" s="103" t="s">
        <v>30</v>
      </c>
      <c r="AA214" s="49"/>
      <c r="AB214" s="13" t="str">
        <f aca="false">IF(ISERROR(FIND("/",R214)),R214,LEFT(R214,FIND(CHAR(1),SUBSTITUTE(R214,"/",CHAR(1),LEN(R214)-LEN(SUBSTITUTE(R214,"/",""))))-1))</f>
        <v>/rsm:CrossIndustryInvoice/rsm:SupplyChainTradeTransaction/ram:IncludedSupplyChainTradeLineItem/ram:SpecifiedLineTradeDelivery/ram:UltimateShipToTradeParty/ram:URIUniversalCommunication/ram:URIID</v>
      </c>
      <c r="AC214" s="13" t="str">
        <f aca="false">IF(ISERROR(FIND("/",R214)),R214,MID(R214, FIND(CHAR(1),SUBSTITUTE(R214,"/",CHAR(1), LEN(R214)-LEN(SUBSTITUTE(R214,"/","")))), LEN(R214)))</f>
        <v>/@schemeID</v>
      </c>
      <c r="AD214" s="14" t="n">
        <f aca="false">COUNTIFS(R$4:R214,AB214)</f>
        <v>1</v>
      </c>
      <c r="AE214" s="49"/>
      <c r="AF214" s="93" t="str">
        <f aca="false">E214</f>
        <v>EXT</v>
      </c>
      <c r="AG214" s="95" t="n">
        <f aca="false">LEN(AR214)-LEN(SUBSTITUTE(AR214,"/",""))-1</f>
        <v>7</v>
      </c>
      <c r="AH214" s="95" t="str">
        <f aca="false">H214</f>
        <v>1..1</v>
      </c>
      <c r="AI214" s="97" t="s">
        <v>361</v>
      </c>
      <c r="AJ214" s="97"/>
      <c r="AK214" s="98"/>
      <c r="AL214" s="98"/>
      <c r="AM214" s="98"/>
      <c r="AN214" s="97"/>
      <c r="AO214" s="100" t="str">
        <f aca="false">O214</f>
        <v>1..1</v>
      </c>
      <c r="AP214" s="100" t="str">
        <f aca="false">P214</f>
        <v>1..1</v>
      </c>
      <c r="AQ214" s="9" t="str">
        <f aca="false">Q214</f>
        <v>/rsm:CrossIndustryInvoice
/rsm:SupplyChainTradeTransaction
/ram:IncludedSupplyChainTradeLineItem
/ram:SpecifiedLineTradeDelivery
/ram:UltimateShipToTradeParty
/ram:URIUniversalCommunication
/ram:URIID
/@schemeID</v>
      </c>
      <c r="AR214" s="101" t="str">
        <f aca="false">R214</f>
        <v>/rsm:CrossIndustryInvoice/rsm:SupplyChainTradeTransaction/ram:IncludedSupplyChainTradeLineItem/ram:SpecifiedLineTradeDelivery/ram:UltimateShipToTradeParty/ram:URIUniversalCommunication/ram:URIID/@schemeID</v>
      </c>
      <c r="AS214" s="99" t="s">
        <v>360</v>
      </c>
      <c r="AT214" s="10" t="s">
        <v>858</v>
      </c>
      <c r="AU214" s="95" t="str">
        <f aca="false">U214</f>
        <v>0..1</v>
      </c>
      <c r="AV214" s="99"/>
      <c r="AW214" s="102"/>
      <c r="AX214" s="6"/>
      <c r="AY214" s="103" t="str">
        <f aca="false">Y214</f>
        <v>EXTENDED</v>
      </c>
      <c r="AZ214" s="180" t="str">
        <f aca="false">Z214</f>
        <v>EXTENDED</v>
      </c>
      <c r="BB214" s="49"/>
      <c r="BC214" s="53"/>
      <c r="BD214" s="53"/>
    </row>
    <row r="215" s="11" customFormat="true" ht="99.75" hidden="false" customHeight="false" outlineLevel="0" collapsed="false">
      <c r="A215" s="58" t="str">
        <f aca="false">IF(LEFT(E215,2)="BG","NO",IF(LEN(E215)-LEN(SUBSTITUTE(E215,"-",""))&gt;1,"NO",IF(E215="EXT","EXT","YES")))</f>
        <v>EXT</v>
      </c>
      <c r="B215" s="58"/>
      <c r="C215" s="58"/>
      <c r="D215" s="207" t="s">
        <v>4998</v>
      </c>
      <c r="E215" s="208" t="s">
        <v>4631</v>
      </c>
      <c r="F215" s="209" t="e">
        <f aca="false">#N/A</f>
        <v>#N/A</v>
      </c>
      <c r="G215" s="210" t="n">
        <f aca="false">LEN(R215)-LEN(SUBSTITUTE(R215,"/",""))-1</f>
        <v>5</v>
      </c>
      <c r="H215" s="210" t="s">
        <v>95</v>
      </c>
      <c r="I215" s="211" t="s">
        <v>5143</v>
      </c>
      <c r="J215" s="211"/>
      <c r="K215" s="212"/>
      <c r="L215" s="212"/>
      <c r="M215" s="212"/>
      <c r="N215" s="211"/>
      <c r="O215" s="99" t="s">
        <v>95</v>
      </c>
      <c r="P215" s="100" t="str">
        <f aca="false">O215</f>
        <v>0..1</v>
      </c>
      <c r="Q215" s="215" t="s">
        <v>5144</v>
      </c>
      <c r="R215" s="216" t="s">
        <v>1227</v>
      </c>
      <c r="S215" s="213"/>
      <c r="T215" s="217"/>
      <c r="U215" s="210" t="s">
        <v>112</v>
      </c>
      <c r="V215" s="213"/>
      <c r="W215" s="218"/>
      <c r="X215" s="38"/>
      <c r="Y215" s="219" t="s">
        <v>30</v>
      </c>
      <c r="Z215" s="219" t="s">
        <v>30</v>
      </c>
      <c r="AA215" s="49"/>
      <c r="AB215" s="13" t="str">
        <f aca="false">IF(ISERROR(FIND("/",R215)),R215,LEFT(R215,FIND(CHAR(1),SUBSTITUTE(R215,"/",CHAR(1),LEN(R215)-LEN(SUBSTITUTE(R215,"/",""))))-1))</f>
        <v>/rsm:CrossIndustryInvoice/rsm:SupplyChainTradeTransaction/ram:IncludedSupplyChainTradeLineItem/ram:SpecifiedLineTradeDelivery/ram:UltimateShipToTradeParty</v>
      </c>
      <c r="AC215" s="13" t="str">
        <f aca="false">IF(ISERROR(FIND("/",R215)),R215,MID(R215, FIND(CHAR(1),SUBSTITUTE(R215,"/",CHAR(1), LEN(R215)-LEN(SUBSTITUTE(R215,"/","")))), LEN(R215)))</f>
        <v>/ram:SpecifiedTaxRegistration</v>
      </c>
      <c r="AD215" s="14" t="n">
        <f aca="false">COUNTIFS(R$4:R215,AB215)</f>
        <v>1</v>
      </c>
      <c r="AE215" s="49"/>
      <c r="AF215" s="208" t="str">
        <f aca="false">E215</f>
        <v>EXT</v>
      </c>
      <c r="AG215" s="210" t="n">
        <f aca="false">LEN(AR215)-LEN(SUBSTITUTE(AR215,"/",""))-1</f>
        <v>5</v>
      </c>
      <c r="AH215" s="210" t="str">
        <f aca="false">H215</f>
        <v>0..1</v>
      </c>
      <c r="AI215" s="211" t="s">
        <v>1133</v>
      </c>
      <c r="AJ215" s="211"/>
      <c r="AK215" s="212"/>
      <c r="AL215" s="212"/>
      <c r="AM215" s="212"/>
      <c r="AN215" s="211"/>
      <c r="AO215" s="100" t="str">
        <f aca="false">O215</f>
        <v>0..1</v>
      </c>
      <c r="AP215" s="100" t="str">
        <f aca="false">P215</f>
        <v>0..1</v>
      </c>
      <c r="AQ215" s="215" t="str">
        <f aca="false">Q215</f>
        <v>/rsm:CrossIndustryInvoice
/rsm:SupplyChainTradeTransaction
/ram:IncludedSupplyChainTradeLineItem
/ram:SpecifiedLineTradeDelivery
/ram:UltimateShipToTradeParty
/ram:SpecifiedTaxRegistration</v>
      </c>
      <c r="AR215" s="216" t="str">
        <f aca="false">R215</f>
        <v>/rsm:CrossIndustryInvoice/rsm:SupplyChainTradeTransaction/ram:IncludedSupplyChainTradeLineItem/ram:SpecifiedLineTradeDelivery/ram:UltimateShipToTradeParty/ram:SpecifiedTaxRegistration</v>
      </c>
      <c r="AS215" s="213"/>
      <c r="AT215" s="217"/>
      <c r="AU215" s="210" t="str">
        <f aca="false">U215</f>
        <v>0..n</v>
      </c>
      <c r="AV215" s="213"/>
      <c r="AW215" s="218"/>
      <c r="AX215" s="6"/>
      <c r="AY215" s="219" t="str">
        <f aca="false">Y215</f>
        <v>EXTENDED</v>
      </c>
      <c r="AZ215" s="220" t="str">
        <f aca="false">Z215</f>
        <v>EXTENDED</v>
      </c>
      <c r="BB215" s="49"/>
      <c r="BC215" s="53"/>
      <c r="BD215" s="53"/>
    </row>
    <row r="216" s="11" customFormat="true" ht="114" hidden="false" customHeight="false" outlineLevel="0" collapsed="false">
      <c r="A216" s="58" t="str">
        <f aca="false">IF(LEFT(E216,2)="BG","NO",IF(LEN(E216)-LEN(SUBSTITUTE(E216,"-",""))&gt;1,"NO",IF(E216="EXT","EXT","YES")))</f>
        <v>EXT</v>
      </c>
      <c r="B216" s="58"/>
      <c r="C216" s="58"/>
      <c r="D216" s="207" t="s">
        <v>4998</v>
      </c>
      <c r="E216" s="93" t="s">
        <v>4631</v>
      </c>
      <c r="F216" s="94" t="e">
        <f aca="false">#N/A</f>
        <v>#N/A</v>
      </c>
      <c r="G216" s="95" t="n">
        <f aca="false">LEN(R216)-LEN(SUBSTITUTE(R216,"/",""))-1</f>
        <v>6</v>
      </c>
      <c r="H216" s="95" t="s">
        <v>88</v>
      </c>
      <c r="I216" s="97" t="s">
        <v>6</v>
      </c>
      <c r="J216" s="97"/>
      <c r="K216" s="98"/>
      <c r="L216" s="98"/>
      <c r="M216" s="98"/>
      <c r="N216" s="97"/>
      <c r="O216" s="99" t="s">
        <v>88</v>
      </c>
      <c r="P216" s="100" t="str">
        <f aca="false">O216</f>
        <v>1..1</v>
      </c>
      <c r="Q216" s="9" t="s">
        <v>5145</v>
      </c>
      <c r="R216" s="101" t="s">
        <v>1230</v>
      </c>
      <c r="S216" s="99" t="s">
        <v>139</v>
      </c>
      <c r="T216" s="10" t="s">
        <v>4639</v>
      </c>
      <c r="U216" s="95" t="s">
        <v>95</v>
      </c>
      <c r="V216" s="99"/>
      <c r="W216" s="102"/>
      <c r="X216" s="38"/>
      <c r="Y216" s="103" t="s">
        <v>30</v>
      </c>
      <c r="Z216" s="103" t="s">
        <v>30</v>
      </c>
      <c r="AA216" s="49"/>
      <c r="AB216" s="13" t="str">
        <f aca="false">IF(ISERROR(FIND("/",R216)),R216,LEFT(R216,FIND(CHAR(1),SUBSTITUTE(R216,"/",CHAR(1),LEN(R216)-LEN(SUBSTITUTE(R216,"/",""))))-1))</f>
        <v>/rsm:CrossIndustryInvoice/rsm:SupplyChainTradeTransaction/ram:IncludedSupplyChainTradeLineItem/ram:SpecifiedLineTradeDelivery/ram:UltimateShipToTradeParty/ram:SpecifiedTaxRegistration</v>
      </c>
      <c r="AC216" s="13" t="str">
        <f aca="false">IF(ISERROR(FIND("/",R216)),R216,MID(R216, FIND(CHAR(1),SUBSTITUTE(R216,"/",CHAR(1), LEN(R216)-LEN(SUBSTITUTE(R216,"/","")))), LEN(R216)))</f>
        <v>/ram:ID</v>
      </c>
      <c r="AD216" s="14" t="n">
        <f aca="false">COUNTIFS(R$4:R216,AB216)</f>
        <v>1</v>
      </c>
      <c r="AE216" s="49"/>
      <c r="AF216" s="93" t="str">
        <f aca="false">E216</f>
        <v>EXT</v>
      </c>
      <c r="AG216" s="95" t="n">
        <f aca="false">LEN(AR216)-LEN(SUBSTITUTE(AR216,"/",""))-1</f>
        <v>6</v>
      </c>
      <c r="AH216" s="95" t="str">
        <f aca="false">H216</f>
        <v>1..1</v>
      </c>
      <c r="AI216" s="97" t="s">
        <v>5085</v>
      </c>
      <c r="AJ216" s="97"/>
      <c r="AK216" s="98"/>
      <c r="AL216" s="98"/>
      <c r="AM216" s="98"/>
      <c r="AN216" s="97"/>
      <c r="AO216" s="100" t="str">
        <f aca="false">O216</f>
        <v>1..1</v>
      </c>
      <c r="AP216" s="100" t="str">
        <f aca="false">P216</f>
        <v>1..1</v>
      </c>
      <c r="AQ216" s="9" t="str">
        <f aca="false">Q216</f>
        <v>/rsm:CrossIndustryInvoice
/rsm:SupplyChainTradeTransaction
/ram:IncludedSupplyChainTradeLineItem
/ram:SpecifiedLineTradeDelivery
/ram:UltimateShipToTradeParty
/ram:SpecifiedTaxRegistration
/ram:ID</v>
      </c>
      <c r="AR216" s="101" t="str">
        <f aca="false">R216</f>
        <v>/rsm:CrossIndustryInvoice/rsm:SupplyChainTradeTransaction/ram:IncludedSupplyChainTradeLineItem/ram:SpecifiedLineTradeDelivery/ram:UltimateShipToTradeParty/ram:SpecifiedTaxRegistration/ram:ID</v>
      </c>
      <c r="AS216" s="99" t="s">
        <v>139</v>
      </c>
      <c r="AT216" s="10" t="s">
        <v>4639</v>
      </c>
      <c r="AU216" s="95" t="str">
        <f aca="false">U216</f>
        <v>0..1</v>
      </c>
      <c r="AV216" s="99"/>
      <c r="AW216" s="102"/>
      <c r="AX216" s="6"/>
      <c r="AY216" s="103" t="str">
        <f aca="false">Y216</f>
        <v>EXTENDED</v>
      </c>
      <c r="AZ216" s="180" t="str">
        <f aca="false">Z216</f>
        <v>EXTENDED</v>
      </c>
      <c r="BB216" s="49"/>
      <c r="BC216" s="53"/>
      <c r="BD216" s="53"/>
    </row>
    <row r="217" s="11" customFormat="true" ht="114.75" hidden="false" customHeight="false" outlineLevel="0" collapsed="false">
      <c r="A217" s="58" t="str">
        <f aca="false">IF(LEFT(E217,2)="BG","NO",IF(LEN(E217)-LEN(SUBSTITUTE(E217,"-",""))&gt;1,"NO",IF(E217="EXT","EXT","YES")))</f>
        <v>EXT</v>
      </c>
      <c r="B217" s="58"/>
      <c r="C217" s="58"/>
      <c r="D217" s="207" t="s">
        <v>4998</v>
      </c>
      <c r="E217" s="93" t="s">
        <v>4631</v>
      </c>
      <c r="F217" s="94" t="e">
        <f aca="false">#N/A</f>
        <v>#N/A</v>
      </c>
      <c r="G217" s="95" t="n">
        <f aca="false">LEN(R217)-LEN(SUBSTITUTE(R217,"/",""))-1</f>
        <v>7</v>
      </c>
      <c r="H217" s="95" t="s">
        <v>88</v>
      </c>
      <c r="I217" s="97" t="s">
        <v>4801</v>
      </c>
      <c r="J217" s="97"/>
      <c r="K217" s="98" t="s">
        <v>5086</v>
      </c>
      <c r="L217" s="98"/>
      <c r="M217" s="98" t="s">
        <v>2045</v>
      </c>
      <c r="N217" s="97"/>
      <c r="O217" s="99" t="s">
        <v>88</v>
      </c>
      <c r="P217" s="100" t="str">
        <f aca="false">O217</f>
        <v>1..1</v>
      </c>
      <c r="Q217" s="9" t="s">
        <v>5146</v>
      </c>
      <c r="R217" s="101" t="s">
        <v>1232</v>
      </c>
      <c r="S217" s="99" t="s">
        <v>360</v>
      </c>
      <c r="T217" s="10" t="s">
        <v>858</v>
      </c>
      <c r="U217" s="95" t="s">
        <v>95</v>
      </c>
      <c r="V217" s="99"/>
      <c r="W217" s="102"/>
      <c r="X217" s="38"/>
      <c r="Y217" s="103" t="s">
        <v>30</v>
      </c>
      <c r="Z217" s="103" t="s">
        <v>30</v>
      </c>
      <c r="AA217" s="49"/>
      <c r="AB217" s="13" t="str">
        <f aca="false">IF(ISERROR(FIND("/",R217)),R217,LEFT(R217,FIND(CHAR(1),SUBSTITUTE(R217,"/",CHAR(1),LEN(R217)-LEN(SUBSTITUTE(R217,"/",""))))-1))</f>
        <v>/rsm:CrossIndustryInvoice/rsm:SupplyChainTradeTransaction/ram:IncludedSupplyChainTradeLineItem/ram:SpecifiedLineTradeDelivery/ram:UltimateShipToTradeParty/ram:SpecifiedTaxRegistration/ram:ID</v>
      </c>
      <c r="AC217" s="13" t="str">
        <f aca="false">IF(ISERROR(FIND("/",R217)),R217,MID(R217, FIND(CHAR(1),SUBSTITUTE(R217,"/",CHAR(1), LEN(R217)-LEN(SUBSTITUTE(R217,"/","")))), LEN(R217)))</f>
        <v>/@schemeID</v>
      </c>
      <c r="AD217" s="14" t="n">
        <f aca="false">COUNTIFS(R$4:R217,AB217)</f>
        <v>1</v>
      </c>
      <c r="AE217" s="49"/>
      <c r="AF217" s="93" t="str">
        <f aca="false">E217</f>
        <v>EXT</v>
      </c>
      <c r="AG217" s="95" t="n">
        <f aca="false">LEN(AR217)-LEN(SUBSTITUTE(AR217,"/",""))-1</f>
        <v>7</v>
      </c>
      <c r="AH217" s="95" t="str">
        <f aca="false">H217</f>
        <v>1..1</v>
      </c>
      <c r="AI217" s="97" t="s">
        <v>5088</v>
      </c>
      <c r="AJ217" s="97"/>
      <c r="AK217" s="98"/>
      <c r="AL217" s="98"/>
      <c r="AM217" s="98"/>
      <c r="AN217" s="97"/>
      <c r="AO217" s="100" t="str">
        <f aca="false">O217</f>
        <v>1..1</v>
      </c>
      <c r="AP217" s="100" t="str">
        <f aca="false">P217</f>
        <v>1..1</v>
      </c>
      <c r="AQ217" s="9" t="str">
        <f aca="false">Q217</f>
        <v>/rsm:CrossIndustryInvoice
/rsm:SupplyChainTradeTransaction
/ram:IncludedSupplyChainTradeLineItem
/ram:SpecifiedLineTradeDelivery
/ram:UltimateShipToTradeParty
/ram:SpecifiedTaxRegistration
/ram:ID
/@schemeID</v>
      </c>
      <c r="AR217" s="101" t="str">
        <f aca="false">R217</f>
        <v>/rsm:CrossIndustryInvoice/rsm:SupplyChainTradeTransaction/ram:IncludedSupplyChainTradeLineItem/ram:SpecifiedLineTradeDelivery/ram:UltimateShipToTradeParty/ram:SpecifiedTaxRegistration/ram:ID/@schemeID</v>
      </c>
      <c r="AS217" s="99" t="s">
        <v>360</v>
      </c>
      <c r="AT217" s="10" t="s">
        <v>858</v>
      </c>
      <c r="AU217" s="95" t="str">
        <f aca="false">U217</f>
        <v>0..1</v>
      </c>
      <c r="AV217" s="99"/>
      <c r="AW217" s="102"/>
      <c r="AX217" s="6"/>
      <c r="AY217" s="103" t="str">
        <f aca="false">Y217</f>
        <v>EXTENDED</v>
      </c>
      <c r="AZ217" s="180" t="str">
        <f aca="false">Z217</f>
        <v>EXTENDED</v>
      </c>
      <c r="BB217" s="49"/>
      <c r="BC217" s="53"/>
      <c r="BD217" s="53"/>
    </row>
    <row r="218" s="11" customFormat="true" ht="76.5" hidden="false" customHeight="false" outlineLevel="0" collapsed="false">
      <c r="A218" s="58" t="str">
        <f aca="false">IF(LEFT(E218,2)="BG","NO",IF(LEN(E218)-LEN(SUBSTITUTE(E218,"-",""))&gt;1,"NO",IF(E218="EXT","EXT","YES")))</f>
        <v>EXT</v>
      </c>
      <c r="B218" s="58"/>
      <c r="C218" s="58"/>
      <c r="D218" s="207" t="s">
        <v>4998</v>
      </c>
      <c r="E218" s="184" t="s">
        <v>4631</v>
      </c>
      <c r="F218" s="185" t="s">
        <v>1234</v>
      </c>
      <c r="G218" s="186" t="n">
        <f aca="false">LEN(R218)-LEN(SUBSTITUTE(R218,"/",""))-1</f>
        <v>4</v>
      </c>
      <c r="H218" s="186" t="s">
        <v>95</v>
      </c>
      <c r="I218" s="173" t="s">
        <v>5147</v>
      </c>
      <c r="J218" s="173"/>
      <c r="K218" s="173"/>
      <c r="L218" s="174"/>
      <c r="M218" s="174"/>
      <c r="N218" s="173"/>
      <c r="O218" s="175" t="s">
        <v>95</v>
      </c>
      <c r="P218" s="175" t="str">
        <f aca="false">O218</f>
        <v>0..1</v>
      </c>
      <c r="Q218" s="187" t="s">
        <v>5148</v>
      </c>
      <c r="R218" s="188" t="s">
        <v>1236</v>
      </c>
      <c r="S218" s="172"/>
      <c r="T218" s="178"/>
      <c r="U218" s="186" t="s">
        <v>95</v>
      </c>
      <c r="V218" s="172"/>
      <c r="W218" s="179"/>
      <c r="X218" s="38"/>
      <c r="Y218" s="189" t="s">
        <v>30</v>
      </c>
      <c r="Z218" s="189" t="s">
        <v>4635</v>
      </c>
      <c r="AA218" s="49"/>
      <c r="AB218" s="13" t="str">
        <f aca="false">IF(ISERROR(FIND("/",R218)),R218,LEFT(R218,FIND(CHAR(1),SUBSTITUTE(R218,"/",CHAR(1),LEN(R218)-LEN(SUBSTITUTE(R218,"/",""))))-1))</f>
        <v>/rsm:CrossIndustryInvoice/rsm:SupplyChainTradeTransaction/ram:IncludedSupplyChainTradeLineItem/ram:SpecifiedLineTradeDelivery</v>
      </c>
      <c r="AC218" s="13" t="str">
        <f aca="false">IF(ISERROR(FIND("/",R218)),R218,MID(R218, FIND(CHAR(1),SUBSTITUTE(R218,"/",CHAR(1), LEN(R218)-LEN(SUBSTITUTE(R218,"/","")))), LEN(R218)))</f>
        <v>/ram:ActualDeliverySupplyChainEvent</v>
      </c>
      <c r="AD218" s="14" t="n">
        <f aca="false">COUNTIFS(R$4:R218,AB218)</f>
        <v>1</v>
      </c>
      <c r="AE218" s="49"/>
      <c r="AF218" s="184" t="str">
        <f aca="false">E218</f>
        <v>EXT</v>
      </c>
      <c r="AG218" s="186" t="n">
        <f aca="false">LEN(AR218)-LEN(SUBSTITUTE(AR218,"/",""))-1</f>
        <v>4</v>
      </c>
      <c r="AH218" s="186" t="str">
        <f aca="false">H218</f>
        <v>0..1</v>
      </c>
      <c r="AI218" s="173" t="s">
        <v>1237</v>
      </c>
      <c r="AJ218" s="173"/>
      <c r="AK218" s="173"/>
      <c r="AL218" s="174"/>
      <c r="AM218" s="174"/>
      <c r="AN218" s="173"/>
      <c r="AO218" s="172" t="str">
        <f aca="false">O218</f>
        <v>0..1</v>
      </c>
      <c r="AP218" s="172" t="str">
        <f aca="false">P218</f>
        <v>0..1</v>
      </c>
      <c r="AQ218" s="187" t="str">
        <f aca="false">Q218</f>
        <v>/rsm:CrossIndustryInvoice
/rsm:SupplyChainTradeTransaction
/ram:IncludedSupplyChainTradeLineItem
/ram:SpecifiedLineTradeDelivery
/ram:ActualDeliverySupplyChainEvent</v>
      </c>
      <c r="AR218" s="188" t="str">
        <f aca="false">R218</f>
        <v>/rsm:CrossIndustryInvoice/rsm:SupplyChainTradeTransaction/ram:IncludedSupplyChainTradeLineItem/ram:SpecifiedLineTradeDelivery/ram:ActualDeliverySupplyChainEvent</v>
      </c>
      <c r="AS218" s="172"/>
      <c r="AT218" s="178"/>
      <c r="AU218" s="186" t="str">
        <f aca="false">U218</f>
        <v>0..1</v>
      </c>
      <c r="AV218" s="172"/>
      <c r="AW218" s="179"/>
      <c r="AX218" s="6"/>
      <c r="AY218" s="189" t="str">
        <f aca="false">Y218</f>
        <v>EXTENDED</v>
      </c>
      <c r="AZ218" s="190" t="str">
        <f aca="false">Z218</f>
        <v>EXTENDED FR B2B</v>
      </c>
      <c r="BB218" s="49"/>
      <c r="BC218" s="53"/>
      <c r="BD218" s="53"/>
    </row>
    <row r="219" s="11" customFormat="true" ht="99.75" hidden="false" customHeight="false" outlineLevel="0" collapsed="false">
      <c r="A219" s="58" t="str">
        <f aca="false">IF(LEFT(E219,2)="BG","NO",IF(LEN(E219)-LEN(SUBSTITUTE(E219,"-",""))&gt;1,"NO",IF(E219="EXT","EXT","YES")))</f>
        <v>EXT</v>
      </c>
      <c r="B219" s="58"/>
      <c r="C219" s="58"/>
      <c r="D219" s="207" t="s">
        <v>4998</v>
      </c>
      <c r="E219" s="93" t="s">
        <v>4631</v>
      </c>
      <c r="F219" s="94" t="e">
        <f aca="false">#N/A</f>
        <v>#N/A</v>
      </c>
      <c r="G219" s="95" t="n">
        <f aca="false">LEN(R219)-LEN(SUBSTITUTE(R219,"/",""))-1</f>
        <v>5</v>
      </c>
      <c r="H219" s="95" t="s">
        <v>88</v>
      </c>
      <c r="I219" s="199" t="s">
        <v>5149</v>
      </c>
      <c r="J219" s="97"/>
      <c r="K219" s="98"/>
      <c r="L219" s="98"/>
      <c r="M219" s="98"/>
      <c r="N219" s="97"/>
      <c r="O219" s="99" t="s">
        <v>88</v>
      </c>
      <c r="P219" s="100" t="str">
        <f aca="false">O219</f>
        <v>1..1</v>
      </c>
      <c r="Q219" s="9" t="s">
        <v>5150</v>
      </c>
      <c r="R219" s="101" t="s">
        <v>1242</v>
      </c>
      <c r="S219" s="99"/>
      <c r="T219" s="10"/>
      <c r="U219" s="95" t="s">
        <v>95</v>
      </c>
      <c r="V219" s="99"/>
      <c r="W219" s="102"/>
      <c r="X219" s="38"/>
      <c r="Y219" s="103" t="s">
        <v>30</v>
      </c>
      <c r="Z219" s="103" t="s">
        <v>4635</v>
      </c>
      <c r="AA219" s="49"/>
      <c r="AB219" s="13" t="str">
        <f aca="false">IF(ISERROR(FIND("/",R219)),R219,LEFT(R219,FIND(CHAR(1),SUBSTITUTE(R219,"/",CHAR(1),LEN(R219)-LEN(SUBSTITUTE(R219,"/",""))))-1))</f>
        <v>/rsm:CrossIndustryInvoice/rsm:SupplyChainTradeTransaction/ram:IncludedSupplyChainTradeLineItem/ram:SpecifiedLineTradeDelivery/ram:ActualDeliverySupplyChainEvent</v>
      </c>
      <c r="AC219" s="13" t="str">
        <f aca="false">IF(ISERROR(FIND("/",R219)),R219,MID(R219, FIND(CHAR(1),SUBSTITUTE(R219,"/",CHAR(1), LEN(R219)-LEN(SUBSTITUTE(R219,"/","")))), LEN(R219)))</f>
        <v>/ram:OccurrenceDateTime</v>
      </c>
      <c r="AD219" s="14" t="n">
        <f aca="false">COUNTIFS(R$4:R219,AB219)</f>
        <v>1</v>
      </c>
      <c r="AE219" s="49"/>
      <c r="AF219" s="93" t="str">
        <f aca="false">E219</f>
        <v>EXT</v>
      </c>
      <c r="AG219" s="95" t="n">
        <f aca="false">LEN(AR219)-LEN(SUBSTITUTE(AR219,"/",""))-1</f>
        <v>5</v>
      </c>
      <c r="AH219" s="95" t="str">
        <f aca="false">H219</f>
        <v>1..1</v>
      </c>
      <c r="AI219" s="199" t="s">
        <v>1243</v>
      </c>
      <c r="AJ219" s="97"/>
      <c r="AK219" s="98"/>
      <c r="AL219" s="98"/>
      <c r="AM219" s="98"/>
      <c r="AN219" s="97"/>
      <c r="AO219" s="100" t="str">
        <f aca="false">O219</f>
        <v>1..1</v>
      </c>
      <c r="AP219" s="100" t="str">
        <f aca="false">P219</f>
        <v>1..1</v>
      </c>
      <c r="AQ219" s="9" t="str">
        <f aca="false">Q219</f>
        <v>/rsm:CrossIndustryInvoice
/rsm:SupplyChainTradeTransaction
/ram:IncludedSupplyChainTradeLineItem
/ram:SpecifiedLineTradeDelivery
/ram:ActualDeliverySupplyChainEvent
/ram:OccurrenceDateTime</v>
      </c>
      <c r="AR219" s="101" t="str">
        <f aca="false">R219</f>
        <v>/rsm:CrossIndustryInvoice/rsm:SupplyChainTradeTransaction/ram:IncludedSupplyChainTradeLineItem/ram:SpecifiedLineTradeDelivery/ram:ActualDeliverySupplyChainEvent/ram:OccurrenceDateTime</v>
      </c>
      <c r="AS219" s="99"/>
      <c r="AT219" s="10"/>
      <c r="AU219" s="95" t="str">
        <f aca="false">U219</f>
        <v>0..1</v>
      </c>
      <c r="AV219" s="99"/>
      <c r="AW219" s="102"/>
      <c r="AX219" s="6"/>
      <c r="AY219" s="103" t="str">
        <f aca="false">Y219</f>
        <v>EXTENDED</v>
      </c>
      <c r="AZ219" s="180" t="str">
        <f aca="false">Z219</f>
        <v>EXTENDED FR B2B</v>
      </c>
      <c r="BB219" s="49"/>
      <c r="BC219" s="53"/>
      <c r="BD219" s="53"/>
    </row>
    <row r="220" s="11" customFormat="true" ht="114" hidden="false" customHeight="false" outlineLevel="0" collapsed="false">
      <c r="A220" s="58" t="str">
        <f aca="false">IF(LEFT(E220,2)="BG","NO",IF(LEN(E220)-LEN(SUBSTITUTE(E220,"-",""))&gt;1,"NO",IF(E220="EXT","EXT","YES")))</f>
        <v>EXT</v>
      </c>
      <c r="B220" s="58"/>
      <c r="C220" s="58"/>
      <c r="D220" s="207" t="s">
        <v>4998</v>
      </c>
      <c r="E220" s="93" t="s">
        <v>4631</v>
      </c>
      <c r="F220" s="94" t="s">
        <v>1239</v>
      </c>
      <c r="G220" s="95" t="n">
        <f aca="false">LEN(R220)-LEN(SUBSTITUTE(R220,"/",""))-1</f>
        <v>6</v>
      </c>
      <c r="H220" s="95" t="s">
        <v>88</v>
      </c>
      <c r="I220" s="97" t="s">
        <v>5151</v>
      </c>
      <c r="J220" s="97"/>
      <c r="K220" s="98"/>
      <c r="L220" s="98"/>
      <c r="M220" s="98"/>
      <c r="N220" s="97" t="s">
        <v>186</v>
      </c>
      <c r="O220" s="99" t="s">
        <v>88</v>
      </c>
      <c r="P220" s="100" t="str">
        <f aca="false">O220</f>
        <v>1..1</v>
      </c>
      <c r="Q220" s="9" t="s">
        <v>5152</v>
      </c>
      <c r="R220" s="101" t="s">
        <v>1248</v>
      </c>
      <c r="S220" s="99" t="s">
        <v>188</v>
      </c>
      <c r="T220" s="10" t="s">
        <v>4639</v>
      </c>
      <c r="U220" s="95" t="s">
        <v>95</v>
      </c>
      <c r="V220" s="99"/>
      <c r="W220" s="102"/>
      <c r="X220" s="38"/>
      <c r="Y220" s="103" t="s">
        <v>30</v>
      </c>
      <c r="Z220" s="103" t="s">
        <v>4635</v>
      </c>
      <c r="AA220" s="49"/>
      <c r="AB220" s="13" t="str">
        <f aca="false">IF(ISERROR(FIND("/",R220)),R220,LEFT(R220,FIND(CHAR(1),SUBSTITUTE(R220,"/",CHAR(1),LEN(R220)-LEN(SUBSTITUTE(R220,"/",""))))-1))</f>
        <v>/rsm:CrossIndustryInvoice/rsm:SupplyChainTradeTransaction/ram:IncludedSupplyChainTradeLineItem/ram:SpecifiedLineTradeDelivery/ram:ActualDeliverySupplyChainEvent/ram:OccurrenceDateTime</v>
      </c>
      <c r="AC220" s="13" t="str">
        <f aca="false">IF(ISERROR(FIND("/",R220)),R220,MID(R220, FIND(CHAR(1),SUBSTITUTE(R220,"/",CHAR(1), LEN(R220)-LEN(SUBSTITUTE(R220,"/","")))), LEN(R220)))</f>
        <v>/udt:DateTimeString</v>
      </c>
      <c r="AD220" s="14" t="n">
        <f aca="false">COUNTIFS(R$4:R220,AB220)</f>
        <v>1</v>
      </c>
      <c r="AE220" s="49"/>
      <c r="AF220" s="93" t="str">
        <f aca="false">E220</f>
        <v>EXT</v>
      </c>
      <c r="AG220" s="95" t="n">
        <f aca="false">LEN(AR220)-LEN(SUBSTITUTE(AR220,"/",""))-1</f>
        <v>6</v>
      </c>
      <c r="AH220" s="95" t="str">
        <f aca="false">H220</f>
        <v>1..1</v>
      </c>
      <c r="AI220" s="97" t="s">
        <v>1249</v>
      </c>
      <c r="AJ220" s="97"/>
      <c r="AK220" s="98"/>
      <c r="AL220" s="98"/>
      <c r="AM220" s="98"/>
      <c r="AN220" s="97"/>
      <c r="AO220" s="100" t="str">
        <f aca="false">O220</f>
        <v>1..1</v>
      </c>
      <c r="AP220" s="100" t="str">
        <f aca="false">P220</f>
        <v>1..1</v>
      </c>
      <c r="AQ220" s="9" t="str">
        <f aca="false">Q220</f>
        <v>/rsm:CrossIndustryInvoice
/rsm:SupplyChainTradeTransaction
/ram:IncludedSupplyChainTradeLineItem
/ram:SpecifiedLineTradeDelivery
/ram:ActualDeliverySupplyChainEvent
/ram:OccurrenceDateTime
/udt:DateTimeString</v>
      </c>
      <c r="AR220" s="101" t="str">
        <f aca="false">R220</f>
        <v>/rsm:CrossIndustryInvoice/rsm:SupplyChainTradeTransaction/ram:IncludedSupplyChainTradeLineItem/ram:SpecifiedLineTradeDelivery/ram:ActualDeliverySupplyChainEvent/ram:OccurrenceDateTime/udt:DateTimeString</v>
      </c>
      <c r="AS220" s="99" t="s">
        <v>188</v>
      </c>
      <c r="AT220" s="10" t="s">
        <v>4639</v>
      </c>
      <c r="AU220" s="95" t="str">
        <f aca="false">U220</f>
        <v>0..1</v>
      </c>
      <c r="AV220" s="99"/>
      <c r="AW220" s="102"/>
      <c r="AX220" s="6"/>
      <c r="AY220" s="103" t="str">
        <f aca="false">Y220</f>
        <v>EXTENDED</v>
      </c>
      <c r="AZ220" s="180" t="str">
        <f aca="false">Z220</f>
        <v>EXTENDED FR B2B</v>
      </c>
      <c r="BB220" s="49"/>
      <c r="BC220" s="53"/>
      <c r="BD220" s="53"/>
    </row>
    <row r="221" s="11" customFormat="true" ht="128.25" hidden="false" customHeight="false" outlineLevel="0" collapsed="false">
      <c r="A221" s="58" t="str">
        <f aca="false">IF(LEFT(E221,2)="BG","NO",IF(LEN(E221)-LEN(SUBSTITUTE(E221,"-",""))&gt;1,"NO",IF(E221="EXT","EXT","YES")))</f>
        <v>EXT</v>
      </c>
      <c r="B221" s="58"/>
      <c r="C221" s="58"/>
      <c r="D221" s="207" t="s">
        <v>4998</v>
      </c>
      <c r="E221" s="93" t="s">
        <v>4631</v>
      </c>
      <c r="F221" s="94" t="s">
        <v>1251</v>
      </c>
      <c r="G221" s="95" t="n">
        <f aca="false">LEN(R221)-LEN(SUBSTITUTE(R221,"/",""))-1</f>
        <v>7</v>
      </c>
      <c r="H221" s="95" t="s">
        <v>88</v>
      </c>
      <c r="I221" s="97" t="s">
        <v>4699</v>
      </c>
      <c r="J221" s="97"/>
      <c r="K221" s="98"/>
      <c r="L221" s="98"/>
      <c r="M221" s="98" t="s">
        <v>200</v>
      </c>
      <c r="N221" s="97"/>
      <c r="O221" s="99" t="s">
        <v>88</v>
      </c>
      <c r="P221" s="100" t="str">
        <f aca="false">O221</f>
        <v>1..1</v>
      </c>
      <c r="Q221" s="9" t="s">
        <v>5153</v>
      </c>
      <c r="R221" s="101" t="s">
        <v>1252</v>
      </c>
      <c r="S221" s="99"/>
      <c r="T221" s="10" t="s">
        <v>858</v>
      </c>
      <c r="U221" s="95" t="s">
        <v>95</v>
      </c>
      <c r="V221" s="99"/>
      <c r="W221" s="102"/>
      <c r="X221" s="38"/>
      <c r="Y221" s="103" t="s">
        <v>30</v>
      </c>
      <c r="Z221" s="103" t="s">
        <v>4635</v>
      </c>
      <c r="AA221" s="49"/>
      <c r="AB221" s="13" t="str">
        <f aca="false">IF(ISERROR(FIND("/",R221)),R221,LEFT(R221,FIND(CHAR(1),SUBSTITUTE(R221,"/",CHAR(1),LEN(R221)-LEN(SUBSTITUTE(R221,"/",""))))-1))</f>
        <v>/rsm:CrossIndustryInvoice/rsm:SupplyChainTradeTransaction/ram:IncludedSupplyChainTradeLineItem/ram:SpecifiedLineTradeDelivery/ram:ActualDeliverySupplyChainEvent/ram:OccurrenceDateTime/udt:DateTimeString</v>
      </c>
      <c r="AC221" s="13" t="str">
        <f aca="false">IF(ISERROR(FIND("/",R221)),R221,MID(R221, FIND(CHAR(1),SUBSTITUTE(R221,"/",CHAR(1), LEN(R221)-LEN(SUBSTITUTE(R221,"/","")))), LEN(R221)))</f>
        <v>/@format</v>
      </c>
      <c r="AD221" s="14" t="n">
        <f aca="false">COUNTIFS(R$4:R221,AB221)</f>
        <v>1</v>
      </c>
      <c r="AE221" s="49"/>
      <c r="AF221" s="93" t="str">
        <f aca="false">E221</f>
        <v>EXT</v>
      </c>
      <c r="AG221" s="95" t="n">
        <f aca="false">LEN(AR221)-LEN(SUBSTITUTE(AR221,"/",""))-1</f>
        <v>7</v>
      </c>
      <c r="AH221" s="95" t="str">
        <f aca="false">H221</f>
        <v>1..1</v>
      </c>
      <c r="AI221" s="97" t="s">
        <v>199</v>
      </c>
      <c r="AJ221" s="97"/>
      <c r="AK221" s="98"/>
      <c r="AL221" s="98"/>
      <c r="AM221" s="98"/>
      <c r="AN221" s="97"/>
      <c r="AO221" s="100" t="str">
        <f aca="false">O221</f>
        <v>1..1</v>
      </c>
      <c r="AP221" s="100" t="str">
        <f aca="false">P221</f>
        <v>1..1</v>
      </c>
      <c r="AQ221" s="9" t="str">
        <f aca="false">Q221</f>
        <v>/rsm:CrossIndustryInvoice
/rsm:SupplyChainTradeTransaction
/ram:IncludedSupplyChainTradeLineItem
/ram:SpecifiedLineTradeDelivery
/ram:ActualDeliverySupplyChainEvent
/ram:OccurrenceDateTime
/udt:DateTimeString
/@format</v>
      </c>
      <c r="AR221" s="101" t="str">
        <f aca="false">R221</f>
        <v>/rsm:CrossIndustryInvoice/rsm:SupplyChainTradeTransaction/ram:IncludedSupplyChainTradeLineItem/ram:SpecifiedLineTradeDelivery/ram:ActualDeliverySupplyChainEvent/ram:OccurrenceDateTime/udt:DateTimeString/@format</v>
      </c>
      <c r="AS221" s="99"/>
      <c r="AT221" s="10" t="s">
        <v>858</v>
      </c>
      <c r="AU221" s="95" t="str">
        <f aca="false">U221</f>
        <v>0..1</v>
      </c>
      <c r="AV221" s="99"/>
      <c r="AW221" s="102"/>
      <c r="AX221" s="6"/>
      <c r="AY221" s="103" t="str">
        <f aca="false">Y221</f>
        <v>EXTENDED</v>
      </c>
      <c r="AZ221" s="180" t="str">
        <f aca="false">Z221</f>
        <v>EXTENDED FR B2B</v>
      </c>
      <c r="BB221" s="49"/>
      <c r="BC221" s="53"/>
      <c r="BD221" s="53"/>
    </row>
    <row r="222" s="78" customFormat="true" ht="76.5" hidden="false" customHeight="false" outlineLevel="0" collapsed="false">
      <c r="A222" s="58" t="str">
        <f aca="false">IF(LEFT(E222,2)="BG","NO",IF(LEN(E222)-LEN(SUBSTITUTE(E222,"-",""))&gt;1,"NO",IF(E222="EXT","EXT","YES")))</f>
        <v>EXT</v>
      </c>
      <c r="B222" s="58"/>
      <c r="C222" s="58"/>
      <c r="D222" s="207" t="s">
        <v>4998</v>
      </c>
      <c r="E222" s="184" t="s">
        <v>4631</v>
      </c>
      <c r="F222" s="185" t="s">
        <v>1254</v>
      </c>
      <c r="G222" s="186" t="n">
        <f aca="false">LEN(R222)-LEN(SUBSTITUTE(R222,"/",""))-1</f>
        <v>4</v>
      </c>
      <c r="H222" s="186" t="s">
        <v>95</v>
      </c>
      <c r="I222" s="173" t="s">
        <v>5154</v>
      </c>
      <c r="J222" s="173"/>
      <c r="K222" s="173"/>
      <c r="L222" s="174"/>
      <c r="M222" s="174"/>
      <c r="N222" s="173"/>
      <c r="O222" s="175" t="s">
        <v>95</v>
      </c>
      <c r="P222" s="175" t="str">
        <f aca="false">O222</f>
        <v>0..1</v>
      </c>
      <c r="Q222" s="187" t="s">
        <v>5155</v>
      </c>
      <c r="R222" s="188" t="s">
        <v>1256</v>
      </c>
      <c r="S222" s="172"/>
      <c r="T222" s="178" t="s">
        <v>4629</v>
      </c>
      <c r="U222" s="186" t="s">
        <v>95</v>
      </c>
      <c r="V222" s="172"/>
      <c r="W222" s="179"/>
      <c r="X222" s="38"/>
      <c r="Y222" s="189" t="s">
        <v>30</v>
      </c>
      <c r="Z222" s="189" t="s">
        <v>4635</v>
      </c>
      <c r="AA222" s="49"/>
      <c r="AB222" s="13" t="str">
        <f aca="false">IF(ISERROR(FIND("/",R222)),R222,LEFT(R222,FIND(CHAR(1),SUBSTITUTE(R222,"/",CHAR(1),LEN(R222)-LEN(SUBSTITUTE(R222,"/",""))))-1))</f>
        <v>/rsm:CrossIndustryInvoice/rsm:SupplyChainTradeTransaction/ram:IncludedSupplyChainTradeLineItem/ram:SpecifiedLineTradeDelivery</v>
      </c>
      <c r="AC222" s="13" t="str">
        <f aca="false">IF(ISERROR(FIND("/",R222)),R222,MID(R222, FIND(CHAR(1),SUBSTITUTE(R222,"/",CHAR(1), LEN(R222)-LEN(SUBSTITUTE(R222,"/","")))), LEN(R222)))</f>
        <v>/ram:DespatchAdviceReferencedDocument</v>
      </c>
      <c r="AD222" s="14" t="n">
        <f aca="false">COUNTIFS(R$4:R222,AB222)</f>
        <v>1</v>
      </c>
      <c r="AE222" s="49"/>
      <c r="AF222" s="184" t="str">
        <f aca="false">E222</f>
        <v>EXT</v>
      </c>
      <c r="AG222" s="186" t="n">
        <f aca="false">LEN(AR222)-LEN(SUBSTITUTE(AR222,"/",""))-1</f>
        <v>4</v>
      </c>
      <c r="AH222" s="186" t="str">
        <f aca="false">H222</f>
        <v>0..1</v>
      </c>
      <c r="AI222" s="173" t="s">
        <v>1257</v>
      </c>
      <c r="AJ222" s="173"/>
      <c r="AK222" s="173"/>
      <c r="AL222" s="174"/>
      <c r="AM222" s="174"/>
      <c r="AN222" s="173"/>
      <c r="AO222" s="172" t="str">
        <f aca="false">O222</f>
        <v>0..1</v>
      </c>
      <c r="AP222" s="172" t="str">
        <f aca="false">P222</f>
        <v>0..1</v>
      </c>
      <c r="AQ222" s="187" t="str">
        <f aca="false">Q222</f>
        <v>/rsm:CrossIndustryInvoice
/rsm:SupplyChainTradeTransaction
/ram:IncludedSupplyChainTradeLineItem
/ram:SpecifiedLineTradeDelivery
/ram:DespatchAdviceReferencedDocument</v>
      </c>
      <c r="AR222" s="188" t="str">
        <f aca="false">R222</f>
        <v>/rsm:CrossIndustryInvoice/rsm:SupplyChainTradeTransaction/ram:IncludedSupplyChainTradeLineItem/ram:SpecifiedLineTradeDelivery/ram:DespatchAdviceReferencedDocument</v>
      </c>
      <c r="AS222" s="172"/>
      <c r="AT222" s="178" t="s">
        <v>4629</v>
      </c>
      <c r="AU222" s="186" t="str">
        <f aca="false">U222</f>
        <v>0..1</v>
      </c>
      <c r="AV222" s="172"/>
      <c r="AW222" s="179"/>
      <c r="AX222" s="6"/>
      <c r="AY222" s="189" t="str">
        <f aca="false">Y222</f>
        <v>EXTENDED</v>
      </c>
      <c r="AZ222" s="190" t="str">
        <f aca="false">Z222</f>
        <v>EXTENDED FR B2B</v>
      </c>
      <c r="BB222" s="49"/>
      <c r="BC222" s="53"/>
      <c r="BD222" s="53"/>
    </row>
    <row r="223" s="11" customFormat="true" ht="99.75" hidden="false" customHeight="false" outlineLevel="0" collapsed="false">
      <c r="A223" s="58" t="str">
        <f aca="false">IF(LEFT(E223,2)="BG","NO",IF(LEN(E223)-LEN(SUBSTITUTE(E223,"-",""))&gt;1,"NO",IF(E223="EXT","EXT","YES")))</f>
        <v>EXT</v>
      </c>
      <c r="B223" s="58"/>
      <c r="C223" s="58"/>
      <c r="D223" s="207" t="s">
        <v>4998</v>
      </c>
      <c r="E223" s="93" t="s">
        <v>4631</v>
      </c>
      <c r="F223" s="94" t="s">
        <v>1259</v>
      </c>
      <c r="G223" s="95" t="n">
        <f aca="false">LEN(R223)-LEN(SUBSTITUTE(R223,"/",""))-1</f>
        <v>5</v>
      </c>
      <c r="H223" s="95" t="s">
        <v>95</v>
      </c>
      <c r="I223" s="97" t="s">
        <v>4843</v>
      </c>
      <c r="J223" s="97"/>
      <c r="K223" s="98"/>
      <c r="L223" s="98"/>
      <c r="M223" s="98"/>
      <c r="N223" s="97"/>
      <c r="O223" s="99" t="s">
        <v>95</v>
      </c>
      <c r="P223" s="100" t="str">
        <f aca="false">O223</f>
        <v>0..1</v>
      </c>
      <c r="Q223" s="9" t="s">
        <v>5156</v>
      </c>
      <c r="R223" s="101" t="s">
        <v>1261</v>
      </c>
      <c r="S223" s="99" t="s">
        <v>4831</v>
      </c>
      <c r="T223" s="10" t="s">
        <v>4639</v>
      </c>
      <c r="U223" s="95" t="s">
        <v>95</v>
      </c>
      <c r="V223" s="99"/>
      <c r="W223" s="102"/>
      <c r="X223" s="38"/>
      <c r="Y223" s="103" t="s">
        <v>30</v>
      </c>
      <c r="Z223" s="103" t="s">
        <v>4635</v>
      </c>
      <c r="AA223" s="49"/>
      <c r="AB223" s="13" t="str">
        <f aca="false">IF(ISERROR(FIND("/",R223)),R223,LEFT(R223,FIND(CHAR(1),SUBSTITUTE(R223,"/",CHAR(1),LEN(R223)-LEN(SUBSTITUTE(R223,"/",""))))-1))</f>
        <v>/rsm:CrossIndustryInvoice/rsm:SupplyChainTradeTransaction/ram:IncludedSupplyChainTradeLineItem/ram:SpecifiedLineTradeDelivery/ram:DespatchAdviceReferencedDocument</v>
      </c>
      <c r="AC223" s="13" t="str">
        <f aca="false">IF(ISERROR(FIND("/",R223)),R223,MID(R223, FIND(CHAR(1),SUBSTITUTE(R223,"/",CHAR(1), LEN(R223)-LEN(SUBSTITUTE(R223,"/","")))), LEN(R223)))</f>
        <v>/ram:IssuerAssignedID</v>
      </c>
      <c r="AD223" s="14" t="n">
        <f aca="false">COUNTIFS(R$4:R223,AB223)</f>
        <v>1</v>
      </c>
      <c r="AE223" s="49"/>
      <c r="AF223" s="93" t="str">
        <f aca="false">E223</f>
        <v>EXT</v>
      </c>
      <c r="AG223" s="95" t="n">
        <f aca="false">LEN(AR223)-LEN(SUBSTITUTE(AR223,"/",""))-1</f>
        <v>5</v>
      </c>
      <c r="AH223" s="95" t="str">
        <f aca="false">H223</f>
        <v>0..1</v>
      </c>
      <c r="AI223" s="97" t="s">
        <v>1262</v>
      </c>
      <c r="AJ223" s="97"/>
      <c r="AK223" s="98"/>
      <c r="AL223" s="98"/>
      <c r="AM223" s="98"/>
      <c r="AN223" s="97"/>
      <c r="AO223" s="100" t="str">
        <f aca="false">O223</f>
        <v>0..1</v>
      </c>
      <c r="AP223" s="100" t="str">
        <f aca="false">P223</f>
        <v>0..1</v>
      </c>
      <c r="AQ223" s="9" t="str">
        <f aca="false">Q223</f>
        <v>/rsm:CrossIndustryInvoice
/rsm:SupplyChainTradeTransaction
/ram:IncludedSupplyChainTradeLineItem
/ram:SpecifiedLineTradeDelivery
/ram:DespatchAdviceReferencedDocument
/ram:IssuerAssignedID</v>
      </c>
      <c r="AR223" s="101" t="str">
        <f aca="false">R223</f>
        <v>/rsm:CrossIndustryInvoice/rsm:SupplyChainTradeTransaction/ram:IncludedSupplyChainTradeLineItem/ram:SpecifiedLineTradeDelivery/ram:DespatchAdviceReferencedDocument/ram:IssuerAssignedID</v>
      </c>
      <c r="AS223" s="99" t="s">
        <v>4831</v>
      </c>
      <c r="AT223" s="10" t="s">
        <v>4639</v>
      </c>
      <c r="AU223" s="95" t="str">
        <f aca="false">U223</f>
        <v>0..1</v>
      </c>
      <c r="AV223" s="99"/>
      <c r="AW223" s="102"/>
      <c r="AX223" s="6"/>
      <c r="AY223" s="103" t="str">
        <f aca="false">Y223</f>
        <v>EXTENDED</v>
      </c>
      <c r="AZ223" s="180" t="str">
        <f aca="false">Z223</f>
        <v>EXTENDED FR B2B</v>
      </c>
      <c r="BB223" s="49"/>
      <c r="BC223" s="53"/>
      <c r="BD223" s="53"/>
    </row>
    <row r="224" s="11" customFormat="true" ht="99.75" hidden="false" customHeight="false" outlineLevel="0" collapsed="false">
      <c r="A224" s="58" t="str">
        <f aca="false">IF(LEFT(E224,2)="BG","NO",IF(LEN(E224)-LEN(SUBSTITUTE(E224,"-",""))&gt;1,"NO",IF(E224="EXT","EXT","YES")))</f>
        <v>EXT</v>
      </c>
      <c r="B224" s="58"/>
      <c r="C224" s="58"/>
      <c r="D224" s="207" t="s">
        <v>4998</v>
      </c>
      <c r="E224" s="93" t="s">
        <v>4631</v>
      </c>
      <c r="F224" s="94" t="s">
        <v>1264</v>
      </c>
      <c r="G224" s="95" t="n">
        <f aca="false">LEN(R224)-LEN(SUBSTITUTE(R224,"/",""))-1</f>
        <v>5</v>
      </c>
      <c r="H224" s="95" t="s">
        <v>95</v>
      </c>
      <c r="I224" s="97" t="s">
        <v>4847</v>
      </c>
      <c r="J224" s="97"/>
      <c r="K224" s="98"/>
      <c r="L224" s="98"/>
      <c r="M224" s="98"/>
      <c r="N224" s="97"/>
      <c r="O224" s="99" t="s">
        <v>95</v>
      </c>
      <c r="P224" s="100" t="str">
        <f aca="false">O224</f>
        <v>0..1</v>
      </c>
      <c r="Q224" s="9" t="s">
        <v>5157</v>
      </c>
      <c r="R224" s="101" t="s">
        <v>1266</v>
      </c>
      <c r="S224" s="99" t="s">
        <v>139</v>
      </c>
      <c r="T224" s="10" t="s">
        <v>4639</v>
      </c>
      <c r="U224" s="95" t="s">
        <v>95</v>
      </c>
      <c r="V224" s="99"/>
      <c r="W224" s="102"/>
      <c r="X224" s="38"/>
      <c r="Y224" s="103" t="s">
        <v>30</v>
      </c>
      <c r="Z224" s="103" t="s">
        <v>4635</v>
      </c>
      <c r="AA224" s="49"/>
      <c r="AB224" s="13" t="str">
        <f aca="false">IF(ISERROR(FIND("/",R224)),R224,LEFT(R224,FIND(CHAR(1),SUBSTITUTE(R224,"/",CHAR(1),LEN(R224)-LEN(SUBSTITUTE(R224,"/",""))))-1))</f>
        <v>/rsm:CrossIndustryInvoice/rsm:SupplyChainTradeTransaction/ram:IncludedSupplyChainTradeLineItem/ram:SpecifiedLineTradeDelivery/ram:DespatchAdviceReferencedDocument</v>
      </c>
      <c r="AC224" s="13" t="str">
        <f aca="false">IF(ISERROR(FIND("/",R224)),R224,MID(R224, FIND(CHAR(1),SUBSTITUTE(R224,"/",CHAR(1), LEN(R224)-LEN(SUBSTITUTE(R224,"/","")))), LEN(R224)))</f>
        <v>/ram:LineID</v>
      </c>
      <c r="AD224" s="14" t="n">
        <f aca="false">COUNTIFS(R$4:R224,AB224)</f>
        <v>1</v>
      </c>
      <c r="AE224" s="49"/>
      <c r="AF224" s="93" t="str">
        <f aca="false">E224</f>
        <v>EXT</v>
      </c>
      <c r="AG224" s="95" t="n">
        <f aca="false">LEN(AR224)-LEN(SUBSTITUTE(AR224,"/",""))-1</f>
        <v>5</v>
      </c>
      <c r="AH224" s="95" t="str">
        <f aca="false">H224</f>
        <v>0..1</v>
      </c>
      <c r="AI224" s="97" t="s">
        <v>1267</v>
      </c>
      <c r="AJ224" s="97"/>
      <c r="AK224" s="98"/>
      <c r="AL224" s="98"/>
      <c r="AM224" s="98"/>
      <c r="AN224" s="97"/>
      <c r="AO224" s="100" t="str">
        <f aca="false">O224</f>
        <v>0..1</v>
      </c>
      <c r="AP224" s="100" t="str">
        <f aca="false">P224</f>
        <v>0..1</v>
      </c>
      <c r="AQ224" s="9" t="str">
        <f aca="false">Q224</f>
        <v>/rsm:CrossIndustryInvoice
/rsm:SupplyChainTradeTransaction
/ram:IncludedSupplyChainTradeLineItem
/ram:SpecifiedLineTradeDelivery
/ram:DespatchAdviceReferencedDocument
/ram:LineID</v>
      </c>
      <c r="AR224" s="101" t="str">
        <f aca="false">R224</f>
        <v>/rsm:CrossIndustryInvoice/rsm:SupplyChainTradeTransaction/ram:IncludedSupplyChainTradeLineItem/ram:SpecifiedLineTradeDelivery/ram:DespatchAdviceReferencedDocument/ram:LineID</v>
      </c>
      <c r="AS224" s="99" t="s">
        <v>139</v>
      </c>
      <c r="AT224" s="10" t="s">
        <v>4639</v>
      </c>
      <c r="AU224" s="95" t="str">
        <f aca="false">U224</f>
        <v>0..1</v>
      </c>
      <c r="AV224" s="99"/>
      <c r="AW224" s="102"/>
      <c r="AX224" s="6"/>
      <c r="AY224" s="103" t="str">
        <f aca="false">Y224</f>
        <v>EXTENDED</v>
      </c>
      <c r="AZ224" s="180" t="str">
        <f aca="false">Z224</f>
        <v>EXTENDED FR B2B</v>
      </c>
      <c r="BB224" s="49"/>
      <c r="BC224" s="53"/>
      <c r="BD224" s="53"/>
    </row>
    <row r="225" s="11" customFormat="true" ht="99.75" hidden="false" customHeight="false" outlineLevel="0" collapsed="false">
      <c r="A225" s="58" t="str">
        <f aca="false">IF(LEFT(E225,2)="BG","NO",IF(LEN(E225)-LEN(SUBSTITUTE(E225,"-",""))&gt;1,"NO",IF(E225="EXT","EXT","YES")))</f>
        <v>EXT</v>
      </c>
      <c r="B225" s="58"/>
      <c r="C225" s="58"/>
      <c r="D225" s="207" t="s">
        <v>4998</v>
      </c>
      <c r="E225" s="93" t="s">
        <v>4631</v>
      </c>
      <c r="F225" s="94" t="e">
        <f aca="false">#N/A</f>
        <v>#N/A</v>
      </c>
      <c r="G225" s="95" t="n">
        <f aca="false">LEN(R225)-LEN(SUBSTITUTE(R225,"/",""))-1</f>
        <v>5</v>
      </c>
      <c r="H225" s="95" t="s">
        <v>95</v>
      </c>
      <c r="I225" s="199" t="s">
        <v>5158</v>
      </c>
      <c r="J225" s="97"/>
      <c r="K225" s="98"/>
      <c r="L225" s="98"/>
      <c r="M225" s="98"/>
      <c r="N225" s="97"/>
      <c r="O225" s="99" t="s">
        <v>95</v>
      </c>
      <c r="P225" s="100" t="str">
        <f aca="false">O225</f>
        <v>0..1</v>
      </c>
      <c r="Q225" s="9" t="s">
        <v>5159</v>
      </c>
      <c r="R225" s="101" t="s">
        <v>1269</v>
      </c>
      <c r="S225" s="99"/>
      <c r="T225" s="10"/>
      <c r="U225" s="95" t="s">
        <v>95</v>
      </c>
      <c r="V225" s="99"/>
      <c r="W225" s="102"/>
      <c r="X225" s="38"/>
      <c r="Y225" s="103" t="s">
        <v>30</v>
      </c>
      <c r="Z225" s="103" t="s">
        <v>30</v>
      </c>
      <c r="AA225" s="49"/>
      <c r="AB225" s="13" t="str">
        <f aca="false">IF(ISERROR(FIND("/",R225)),R225,LEFT(R225,FIND(CHAR(1),SUBSTITUTE(R225,"/",CHAR(1),LEN(R225)-LEN(SUBSTITUTE(R225,"/",""))))-1))</f>
        <v>/rsm:CrossIndustryInvoice/rsm:SupplyChainTradeTransaction/ram:IncludedSupplyChainTradeLineItem/ram:SpecifiedLineTradeDelivery/ram:DespatchAdviceReferencedDocument</v>
      </c>
      <c r="AC225" s="13" t="str">
        <f aca="false">IF(ISERROR(FIND("/",R225)),R225,MID(R225, FIND(CHAR(1),SUBSTITUTE(R225,"/",CHAR(1), LEN(R225)-LEN(SUBSTITUTE(R225,"/","")))), LEN(R225)))</f>
        <v>/ram:FormattedIssueDateTime</v>
      </c>
      <c r="AD225" s="14" t="n">
        <f aca="false">COUNTIFS(R$4:R225,AB225)</f>
        <v>1</v>
      </c>
      <c r="AE225" s="49"/>
      <c r="AF225" s="93" t="str">
        <f aca="false">E225</f>
        <v>EXT</v>
      </c>
      <c r="AG225" s="95" t="n">
        <f aca="false">LEN(AR225)-LEN(SUBSTITUTE(AR225,"/",""))-1</f>
        <v>5</v>
      </c>
      <c r="AH225" s="95" t="str">
        <f aca="false">H225</f>
        <v>0..1</v>
      </c>
      <c r="AI225" s="199" t="s">
        <v>3216</v>
      </c>
      <c r="AJ225" s="97"/>
      <c r="AK225" s="98"/>
      <c r="AL225" s="98"/>
      <c r="AM225" s="98"/>
      <c r="AN225" s="97"/>
      <c r="AO225" s="100" t="str">
        <f aca="false">O225</f>
        <v>0..1</v>
      </c>
      <c r="AP225" s="100" t="str">
        <f aca="false">P225</f>
        <v>0..1</v>
      </c>
      <c r="AQ225" s="9" t="str">
        <f aca="false">Q225</f>
        <v>/rsm:CrossIndustryInvoice
/rsm:SupplyChainTradeTransaction
/ram:IncludedSupplyChainTradeLineItem
/ram:SpecifiedLineTradeDelivery
/ram:DespatchAdviceReferencedDocument
/ram:FormattedIssueDateTime</v>
      </c>
      <c r="AR225" s="101" t="str">
        <f aca="false">R225</f>
        <v>/rsm:CrossIndustryInvoice/rsm:SupplyChainTradeTransaction/ram:IncludedSupplyChainTradeLineItem/ram:SpecifiedLineTradeDelivery/ram:DespatchAdviceReferencedDocument/ram:FormattedIssueDateTime</v>
      </c>
      <c r="AS225" s="99"/>
      <c r="AT225" s="10"/>
      <c r="AU225" s="95" t="str">
        <f aca="false">U225</f>
        <v>0..1</v>
      </c>
      <c r="AV225" s="99"/>
      <c r="AW225" s="102"/>
      <c r="AX225" s="6"/>
      <c r="AY225" s="103" t="str">
        <f aca="false">Y225</f>
        <v>EXTENDED</v>
      </c>
      <c r="AZ225" s="180" t="str">
        <f aca="false">Z225</f>
        <v>EXTENDED</v>
      </c>
      <c r="BB225" s="49"/>
      <c r="BC225" s="53"/>
      <c r="BD225" s="53"/>
    </row>
    <row r="226" s="11" customFormat="true" ht="114" hidden="false" customHeight="false" outlineLevel="0" collapsed="false">
      <c r="A226" s="58" t="str">
        <f aca="false">IF(LEFT(E226,2)="BG","NO",IF(LEN(E226)-LEN(SUBSTITUTE(E226,"-",""))&gt;1,"NO",IF(E226="EXT","EXT","YES")))</f>
        <v>EXT</v>
      </c>
      <c r="B226" s="58"/>
      <c r="C226" s="58"/>
      <c r="D226" s="207" t="s">
        <v>4998</v>
      </c>
      <c r="E226" s="93" t="s">
        <v>4631</v>
      </c>
      <c r="F226" s="94" t="e">
        <f aca="false">#N/A</f>
        <v>#N/A</v>
      </c>
      <c r="G226" s="95" t="n">
        <f aca="false">LEN(R226)-LEN(SUBSTITUTE(R226,"/",""))-1</f>
        <v>6</v>
      </c>
      <c r="H226" s="95" t="s">
        <v>88</v>
      </c>
      <c r="I226" s="97" t="s">
        <v>5160</v>
      </c>
      <c r="J226" s="97"/>
      <c r="K226" s="98"/>
      <c r="L226" s="98"/>
      <c r="M226" s="98"/>
      <c r="N226" s="97" t="s">
        <v>186</v>
      </c>
      <c r="O226" s="99" t="s">
        <v>88</v>
      </c>
      <c r="P226" s="100" t="str">
        <f aca="false">O226</f>
        <v>1..1</v>
      </c>
      <c r="Q226" s="9" t="s">
        <v>5161</v>
      </c>
      <c r="R226" s="101" t="s">
        <v>1271</v>
      </c>
      <c r="S226" s="99" t="s">
        <v>188</v>
      </c>
      <c r="T226" s="10" t="s">
        <v>4639</v>
      </c>
      <c r="U226" s="95" t="s">
        <v>95</v>
      </c>
      <c r="V226" s="99"/>
      <c r="W226" s="102"/>
      <c r="X226" s="38"/>
      <c r="Y226" s="103" t="s">
        <v>30</v>
      </c>
      <c r="Z226" s="103" t="s">
        <v>30</v>
      </c>
      <c r="AA226" s="49"/>
      <c r="AB226" s="13" t="str">
        <f aca="false">IF(ISERROR(FIND("/",R226)),R226,LEFT(R226,FIND(CHAR(1),SUBSTITUTE(R226,"/",CHAR(1),LEN(R226)-LEN(SUBSTITUTE(R226,"/",""))))-1))</f>
        <v>/rsm:CrossIndustryInvoice/rsm:SupplyChainTradeTransaction/ram:IncludedSupplyChainTradeLineItem/ram:SpecifiedLineTradeDelivery/ram:DespatchAdviceReferencedDocument/ram:FormattedIssueDateTime</v>
      </c>
      <c r="AC226" s="13" t="str">
        <f aca="false">IF(ISERROR(FIND("/",R226)),R226,MID(R226, FIND(CHAR(1),SUBSTITUTE(R226,"/",CHAR(1), LEN(R226)-LEN(SUBSTITUTE(R226,"/","")))), LEN(R226)))</f>
        <v>/qdt:DateTimeString</v>
      </c>
      <c r="AD226" s="14" t="n">
        <f aca="false">COUNTIFS(R$4:R226,AB226)</f>
        <v>1</v>
      </c>
      <c r="AE226" s="49"/>
      <c r="AF226" s="93" t="str">
        <f aca="false">E226</f>
        <v>EXT</v>
      </c>
      <c r="AG226" s="95" t="n">
        <f aca="false">LEN(AR226)-LEN(SUBSTITUTE(AR226,"/",""))-1</f>
        <v>6</v>
      </c>
      <c r="AH226" s="95" t="str">
        <f aca="false">H226</f>
        <v>1..1</v>
      </c>
      <c r="AI226" s="97" t="s">
        <v>5162</v>
      </c>
      <c r="AJ226" s="97"/>
      <c r="AK226" s="98"/>
      <c r="AL226" s="98"/>
      <c r="AM226" s="98"/>
      <c r="AN226" s="97"/>
      <c r="AO226" s="100" t="str">
        <f aca="false">O226</f>
        <v>1..1</v>
      </c>
      <c r="AP226" s="100" t="str">
        <f aca="false">P226</f>
        <v>1..1</v>
      </c>
      <c r="AQ226" s="9" t="str">
        <f aca="false">Q226</f>
        <v>/rsm:CrossIndustryInvoice
/rsm:SupplyChainTradeTransaction
/ram:IncludedSupplyChainTradeLineItem
/ram:SpecifiedLineTradeDelivery
/ram:DespatchAdviceReferencedDocument
/ram:FormattedIssueDateTime
/qdt:DateTimeString</v>
      </c>
      <c r="AR226" s="101" t="str">
        <f aca="false">R226</f>
        <v>/rsm:CrossIndustryInvoice/rsm:SupplyChainTradeTransaction/ram:IncludedSupplyChainTradeLineItem/ram:SpecifiedLineTradeDelivery/ram:DespatchAdviceReferencedDocument/ram:FormattedIssueDateTime/qdt:DateTimeString</v>
      </c>
      <c r="AS226" s="99" t="s">
        <v>188</v>
      </c>
      <c r="AT226" s="10" t="s">
        <v>4639</v>
      </c>
      <c r="AU226" s="95" t="str">
        <f aca="false">U226</f>
        <v>0..1</v>
      </c>
      <c r="AV226" s="99"/>
      <c r="AW226" s="102"/>
      <c r="AX226" s="6"/>
      <c r="AY226" s="103" t="str">
        <f aca="false">Y226</f>
        <v>EXTENDED</v>
      </c>
      <c r="AZ226" s="180" t="str">
        <f aca="false">Z226</f>
        <v>EXTENDED</v>
      </c>
      <c r="BB226" s="49"/>
      <c r="BC226" s="53"/>
      <c r="BD226" s="53"/>
    </row>
    <row r="227" s="11" customFormat="true" ht="128.25" hidden="false" customHeight="false" outlineLevel="0" collapsed="false">
      <c r="A227" s="58" t="str">
        <f aca="false">IF(LEFT(E227,2)="BG","NO",IF(LEN(E227)-LEN(SUBSTITUTE(E227,"-",""))&gt;1,"NO",IF(E227="EXT","EXT","YES")))</f>
        <v>EXT</v>
      </c>
      <c r="B227" s="58"/>
      <c r="C227" s="58"/>
      <c r="D227" s="207" t="s">
        <v>4998</v>
      </c>
      <c r="E227" s="93" t="s">
        <v>4631</v>
      </c>
      <c r="F227" s="94" t="e">
        <f aca="false">#N/A</f>
        <v>#N/A</v>
      </c>
      <c r="G227" s="95" t="n">
        <f aca="false">LEN(R227)-LEN(SUBSTITUTE(R227,"/",""))-1</f>
        <v>7</v>
      </c>
      <c r="H227" s="95" t="s">
        <v>88</v>
      </c>
      <c r="I227" s="97" t="s">
        <v>4699</v>
      </c>
      <c r="J227" s="97"/>
      <c r="K227" s="98"/>
      <c r="L227" s="98"/>
      <c r="M227" s="98" t="s">
        <v>200</v>
      </c>
      <c r="N227" s="97"/>
      <c r="O227" s="99" t="s">
        <v>88</v>
      </c>
      <c r="P227" s="100" t="str">
        <f aca="false">O227</f>
        <v>1..1</v>
      </c>
      <c r="Q227" s="9" t="s">
        <v>5163</v>
      </c>
      <c r="R227" s="101" t="s">
        <v>1273</v>
      </c>
      <c r="S227" s="99"/>
      <c r="T227" s="10" t="s">
        <v>858</v>
      </c>
      <c r="U227" s="95" t="s">
        <v>95</v>
      </c>
      <c r="V227" s="99"/>
      <c r="W227" s="102"/>
      <c r="X227" s="38"/>
      <c r="Y227" s="103" t="s">
        <v>30</v>
      </c>
      <c r="Z227" s="103" t="s">
        <v>30</v>
      </c>
      <c r="AA227" s="49"/>
      <c r="AB227" s="13" t="str">
        <f aca="false">IF(ISERROR(FIND("/",R227)),R227,LEFT(R227,FIND(CHAR(1),SUBSTITUTE(R227,"/",CHAR(1),LEN(R227)-LEN(SUBSTITUTE(R227,"/",""))))-1))</f>
        <v>/rsm:CrossIndustryInvoice/rsm:SupplyChainTradeTransaction/ram:IncludedSupplyChainTradeLineItem/ram:SpecifiedLineTradeDelivery/ram:DespatchAdviceReferencedDocument/ram:FormattedIssueDateTime/qdt:DateTimeString</v>
      </c>
      <c r="AC227" s="13" t="str">
        <f aca="false">IF(ISERROR(FIND("/",R227)),R227,MID(R227, FIND(CHAR(1),SUBSTITUTE(R227,"/",CHAR(1), LEN(R227)-LEN(SUBSTITUTE(R227,"/","")))), LEN(R227)))</f>
        <v>/@format</v>
      </c>
      <c r="AD227" s="14" t="n">
        <f aca="false">COUNTIFS(R$4:R227,AB227)</f>
        <v>1</v>
      </c>
      <c r="AE227" s="49"/>
      <c r="AF227" s="93" t="str">
        <f aca="false">E227</f>
        <v>EXT</v>
      </c>
      <c r="AG227" s="95" t="n">
        <f aca="false">LEN(AR227)-LEN(SUBSTITUTE(AR227,"/",""))-1</f>
        <v>7</v>
      </c>
      <c r="AH227" s="95" t="str">
        <f aca="false">H227</f>
        <v>1..1</v>
      </c>
      <c r="AI227" s="97" t="s">
        <v>199</v>
      </c>
      <c r="AJ227" s="97"/>
      <c r="AK227" s="98"/>
      <c r="AL227" s="98"/>
      <c r="AM227" s="98"/>
      <c r="AN227" s="97"/>
      <c r="AO227" s="100" t="str">
        <f aca="false">O227</f>
        <v>1..1</v>
      </c>
      <c r="AP227" s="100" t="str">
        <f aca="false">P227</f>
        <v>1..1</v>
      </c>
      <c r="AQ227" s="9" t="str">
        <f aca="false">Q227</f>
        <v>/rsm:CrossIndustryInvoice
/rsm:SupplyChainTradeTransaction
/ram:IncludedSupplyChainTradeLineItem
/ram:SpecifiedLineTradeDelivery
/ram:DespatchAdviceReferencedDocument
/ram:FormattedIssueDateTime
/qdt:DateTimeString
/@format</v>
      </c>
      <c r="AR227" s="101" t="str">
        <f aca="false">R227</f>
        <v>/rsm:CrossIndustryInvoice/rsm:SupplyChainTradeTransaction/ram:IncludedSupplyChainTradeLineItem/ram:SpecifiedLineTradeDelivery/ram:DespatchAdviceReferencedDocument/ram:FormattedIssueDateTime/qdt:DateTimeString/@format</v>
      </c>
      <c r="AS227" s="99"/>
      <c r="AT227" s="10" t="s">
        <v>858</v>
      </c>
      <c r="AU227" s="95" t="str">
        <f aca="false">U227</f>
        <v>0..1</v>
      </c>
      <c r="AV227" s="99"/>
      <c r="AW227" s="102"/>
      <c r="AX227" s="6"/>
      <c r="AY227" s="103" t="str">
        <f aca="false">Y227</f>
        <v>EXTENDED</v>
      </c>
      <c r="AZ227" s="180" t="str">
        <f aca="false">Z227</f>
        <v>EXTENDED</v>
      </c>
      <c r="BB227" s="49"/>
      <c r="BC227" s="53"/>
      <c r="BD227" s="53"/>
    </row>
    <row r="228" s="11" customFormat="true" ht="76.5" hidden="false" customHeight="false" outlineLevel="0" collapsed="false">
      <c r="A228" s="58" t="str">
        <f aca="false">IF(LEFT(E228,2)="BG","NO",IF(LEN(E228)-LEN(SUBSTITUTE(E228,"-",""))&gt;1,"NO",IF(E228="EXT","EXT","YES")))</f>
        <v>EXT</v>
      </c>
      <c r="B228" s="58"/>
      <c r="C228" s="58"/>
      <c r="D228" s="207" t="s">
        <v>4998</v>
      </c>
      <c r="E228" s="184" t="s">
        <v>4631</v>
      </c>
      <c r="F228" s="185" t="s">
        <v>1275</v>
      </c>
      <c r="G228" s="186" t="n">
        <f aca="false">LEN(R228)-LEN(SUBSTITUTE(R228,"/",""))-1</f>
        <v>4</v>
      </c>
      <c r="H228" s="186" t="s">
        <v>95</v>
      </c>
      <c r="I228" s="173" t="s">
        <v>5164</v>
      </c>
      <c r="J228" s="173"/>
      <c r="K228" s="173"/>
      <c r="L228" s="174"/>
      <c r="M228" s="174"/>
      <c r="N228" s="173"/>
      <c r="O228" s="175" t="s">
        <v>95</v>
      </c>
      <c r="P228" s="175" t="str">
        <f aca="false">O228</f>
        <v>0..1</v>
      </c>
      <c r="Q228" s="187" t="s">
        <v>5165</v>
      </c>
      <c r="R228" s="188" t="s">
        <v>1277</v>
      </c>
      <c r="S228" s="172"/>
      <c r="T228" s="178" t="s">
        <v>4629</v>
      </c>
      <c r="U228" s="186" t="s">
        <v>95</v>
      </c>
      <c r="V228" s="172"/>
      <c r="W228" s="179"/>
      <c r="X228" s="38"/>
      <c r="Y228" s="189" t="s">
        <v>30</v>
      </c>
      <c r="Z228" s="189" t="s">
        <v>4635</v>
      </c>
      <c r="AA228" s="49"/>
      <c r="AB228" s="13" t="str">
        <f aca="false">IF(ISERROR(FIND("/",R228)),R228,LEFT(R228,FIND(CHAR(1),SUBSTITUTE(R228,"/",CHAR(1),LEN(R228)-LEN(SUBSTITUTE(R228,"/",""))))-1))</f>
        <v>/rsm:CrossIndustryInvoice/rsm:SupplyChainTradeTransaction/ram:IncludedSupplyChainTradeLineItem/ram:SpecifiedLineTradeDelivery</v>
      </c>
      <c r="AC228" s="13" t="str">
        <f aca="false">IF(ISERROR(FIND("/",R228)),R228,MID(R228, FIND(CHAR(1),SUBSTITUTE(R228,"/",CHAR(1), LEN(R228)-LEN(SUBSTITUTE(R228,"/","")))), LEN(R228)))</f>
        <v>/ram:ReceivingAdviceReferencedDocument</v>
      </c>
      <c r="AD228" s="14" t="n">
        <f aca="false">COUNTIFS(R$4:R228,AB228)</f>
        <v>1</v>
      </c>
      <c r="AE228" s="49"/>
      <c r="AF228" s="184" t="str">
        <f aca="false">E228</f>
        <v>EXT</v>
      </c>
      <c r="AG228" s="186" t="n">
        <f aca="false">LEN(AR228)-LEN(SUBSTITUTE(AR228,"/",""))-1</f>
        <v>4</v>
      </c>
      <c r="AH228" s="186" t="str">
        <f aca="false">H228</f>
        <v>0..1</v>
      </c>
      <c r="AI228" s="173" t="s">
        <v>1278</v>
      </c>
      <c r="AJ228" s="173"/>
      <c r="AK228" s="173"/>
      <c r="AL228" s="174"/>
      <c r="AM228" s="174"/>
      <c r="AN228" s="173"/>
      <c r="AO228" s="172" t="str">
        <f aca="false">O228</f>
        <v>0..1</v>
      </c>
      <c r="AP228" s="172" t="str">
        <f aca="false">P228</f>
        <v>0..1</v>
      </c>
      <c r="AQ228" s="187" t="str">
        <f aca="false">Q228</f>
        <v>/rsm:CrossIndustryInvoice
/rsm:SupplyChainTradeTransaction
/ram:IncludedSupplyChainTradeLineItem
/ram:SpecifiedLineTradeDelivery
/ram:ReceivingAdviceReferencedDocument</v>
      </c>
      <c r="AR228" s="188" t="str">
        <f aca="false">R228</f>
        <v>/rsm:CrossIndustryInvoice/rsm:SupplyChainTradeTransaction/ram:IncludedSupplyChainTradeLineItem/ram:SpecifiedLineTradeDelivery/ram:ReceivingAdviceReferencedDocument</v>
      </c>
      <c r="AS228" s="172"/>
      <c r="AT228" s="178" t="s">
        <v>4629</v>
      </c>
      <c r="AU228" s="186" t="str">
        <f aca="false">U228</f>
        <v>0..1</v>
      </c>
      <c r="AV228" s="172"/>
      <c r="AW228" s="179"/>
      <c r="AX228" s="6"/>
      <c r="AY228" s="189" t="str">
        <f aca="false">Y228</f>
        <v>EXTENDED</v>
      </c>
      <c r="AZ228" s="190" t="str">
        <f aca="false">Z228</f>
        <v>EXTENDED FR B2B</v>
      </c>
      <c r="BB228" s="49"/>
      <c r="BC228" s="53"/>
      <c r="BD228" s="53"/>
    </row>
    <row r="229" s="11" customFormat="true" ht="99.75" hidden="false" customHeight="false" outlineLevel="0" collapsed="false">
      <c r="A229" s="58" t="str">
        <f aca="false">IF(LEFT(E229,2)="BG","NO",IF(LEN(E229)-LEN(SUBSTITUTE(E229,"-",""))&gt;1,"NO",IF(E229="EXT","EXT","YES")))</f>
        <v>EXT</v>
      </c>
      <c r="B229" s="58"/>
      <c r="C229" s="58"/>
      <c r="D229" s="207" t="s">
        <v>4998</v>
      </c>
      <c r="E229" s="93" t="s">
        <v>4631</v>
      </c>
      <c r="F229" s="94" t="s">
        <v>1280</v>
      </c>
      <c r="G229" s="95" t="n">
        <f aca="false">LEN(R229)-LEN(SUBSTITUTE(R229,"/",""))-1</f>
        <v>5</v>
      </c>
      <c r="H229" s="95" t="s">
        <v>95</v>
      </c>
      <c r="I229" s="97" t="s">
        <v>4843</v>
      </c>
      <c r="J229" s="97"/>
      <c r="K229" s="98"/>
      <c r="L229" s="98"/>
      <c r="M229" s="98"/>
      <c r="N229" s="97"/>
      <c r="O229" s="99" t="s">
        <v>95</v>
      </c>
      <c r="P229" s="100" t="str">
        <f aca="false">O229</f>
        <v>0..1</v>
      </c>
      <c r="Q229" s="9" t="s">
        <v>5166</v>
      </c>
      <c r="R229" s="101" t="s">
        <v>1282</v>
      </c>
      <c r="S229" s="99" t="s">
        <v>4831</v>
      </c>
      <c r="T229" s="10" t="s">
        <v>4639</v>
      </c>
      <c r="U229" s="95" t="s">
        <v>95</v>
      </c>
      <c r="V229" s="99"/>
      <c r="W229" s="102"/>
      <c r="X229" s="38"/>
      <c r="Y229" s="103" t="s">
        <v>30</v>
      </c>
      <c r="Z229" s="103" t="s">
        <v>4635</v>
      </c>
      <c r="AA229" s="49"/>
      <c r="AB229" s="13" t="str">
        <f aca="false">IF(ISERROR(FIND("/",R229)),R229,LEFT(R229,FIND(CHAR(1),SUBSTITUTE(R229,"/",CHAR(1),LEN(R229)-LEN(SUBSTITUTE(R229,"/",""))))-1))</f>
        <v>/rsm:CrossIndustryInvoice/rsm:SupplyChainTradeTransaction/ram:IncludedSupplyChainTradeLineItem/ram:SpecifiedLineTradeDelivery/ram:ReceivingAdviceReferencedDocument</v>
      </c>
      <c r="AC229" s="13" t="str">
        <f aca="false">IF(ISERROR(FIND("/",R229)),R229,MID(R229, FIND(CHAR(1),SUBSTITUTE(R229,"/",CHAR(1), LEN(R229)-LEN(SUBSTITUTE(R229,"/","")))), LEN(R229)))</f>
        <v>/ram:IssuerAssignedID</v>
      </c>
      <c r="AD229" s="14" t="n">
        <f aca="false">COUNTIFS(R$4:R229,AB229)</f>
        <v>1</v>
      </c>
      <c r="AE229" s="49"/>
      <c r="AF229" s="93" t="str">
        <f aca="false">E229</f>
        <v>EXT</v>
      </c>
      <c r="AG229" s="95" t="n">
        <f aca="false">LEN(AR229)-LEN(SUBSTITUTE(AR229,"/",""))-1</f>
        <v>5</v>
      </c>
      <c r="AH229" s="95" t="str">
        <f aca="false">H229</f>
        <v>0..1</v>
      </c>
      <c r="AI229" s="97" t="s">
        <v>1283</v>
      </c>
      <c r="AJ229" s="97"/>
      <c r="AK229" s="98"/>
      <c r="AL229" s="98"/>
      <c r="AM229" s="98"/>
      <c r="AN229" s="97"/>
      <c r="AO229" s="100" t="str">
        <f aca="false">O229</f>
        <v>0..1</v>
      </c>
      <c r="AP229" s="100" t="str">
        <f aca="false">P229</f>
        <v>0..1</v>
      </c>
      <c r="AQ229" s="9" t="str">
        <f aca="false">Q229</f>
        <v>/rsm:CrossIndustryInvoice
/rsm:SupplyChainTradeTransaction
/ram:IncludedSupplyChainTradeLineItem
/ram:SpecifiedLineTradeDelivery
/ram:ReceivingAdviceReferencedDocument
/ram:IssuerAssignedID</v>
      </c>
      <c r="AR229" s="101" t="str">
        <f aca="false">R229</f>
        <v>/rsm:CrossIndustryInvoice/rsm:SupplyChainTradeTransaction/ram:IncludedSupplyChainTradeLineItem/ram:SpecifiedLineTradeDelivery/ram:ReceivingAdviceReferencedDocument/ram:IssuerAssignedID</v>
      </c>
      <c r="AS229" s="99" t="s">
        <v>4831</v>
      </c>
      <c r="AT229" s="10" t="s">
        <v>4639</v>
      </c>
      <c r="AU229" s="95" t="str">
        <f aca="false">U229</f>
        <v>0..1</v>
      </c>
      <c r="AV229" s="99"/>
      <c r="AW229" s="102"/>
      <c r="AX229" s="6"/>
      <c r="AY229" s="103" t="str">
        <f aca="false">Y229</f>
        <v>EXTENDED</v>
      </c>
      <c r="AZ229" s="180" t="str">
        <f aca="false">Z229</f>
        <v>EXTENDED FR B2B</v>
      </c>
      <c r="BB229" s="49"/>
      <c r="BC229" s="53"/>
      <c r="BD229" s="53"/>
    </row>
    <row r="230" s="11" customFormat="true" ht="99.75" hidden="false" customHeight="false" outlineLevel="0" collapsed="false">
      <c r="A230" s="58" t="str">
        <f aca="false">IF(LEFT(E230,2)="BG","NO",IF(LEN(E230)-LEN(SUBSTITUTE(E230,"-",""))&gt;1,"NO",IF(E230="EXT","EXT","YES")))</f>
        <v>EXT</v>
      </c>
      <c r="B230" s="58"/>
      <c r="C230" s="58"/>
      <c r="D230" s="207" t="s">
        <v>4998</v>
      </c>
      <c r="E230" s="93" t="s">
        <v>4631</v>
      </c>
      <c r="F230" s="94" t="s">
        <v>1285</v>
      </c>
      <c r="G230" s="95" t="n">
        <f aca="false">LEN(R230)-LEN(SUBSTITUTE(R230,"/",""))-1</f>
        <v>5</v>
      </c>
      <c r="H230" s="95" t="s">
        <v>95</v>
      </c>
      <c r="I230" s="97" t="s">
        <v>4847</v>
      </c>
      <c r="J230" s="97"/>
      <c r="K230" s="98"/>
      <c r="L230" s="98"/>
      <c r="M230" s="98"/>
      <c r="N230" s="97"/>
      <c r="O230" s="99" t="s">
        <v>95</v>
      </c>
      <c r="P230" s="100" t="str">
        <f aca="false">O230</f>
        <v>0..1</v>
      </c>
      <c r="Q230" s="9" t="s">
        <v>5167</v>
      </c>
      <c r="R230" s="101" t="s">
        <v>1287</v>
      </c>
      <c r="S230" s="99" t="s">
        <v>139</v>
      </c>
      <c r="T230" s="10" t="s">
        <v>4639</v>
      </c>
      <c r="U230" s="95" t="s">
        <v>95</v>
      </c>
      <c r="V230" s="99"/>
      <c r="W230" s="102"/>
      <c r="X230" s="38"/>
      <c r="Y230" s="103" t="s">
        <v>30</v>
      </c>
      <c r="Z230" s="103" t="s">
        <v>4635</v>
      </c>
      <c r="AA230" s="49"/>
      <c r="AB230" s="13" t="str">
        <f aca="false">IF(ISERROR(FIND("/",R230)),R230,LEFT(R230,FIND(CHAR(1),SUBSTITUTE(R230,"/",CHAR(1),LEN(R230)-LEN(SUBSTITUTE(R230,"/",""))))-1))</f>
        <v>/rsm:CrossIndustryInvoice/rsm:SupplyChainTradeTransaction/ram:IncludedSupplyChainTradeLineItem/ram:SpecifiedLineTradeDelivery/ram:ReceivingAdviceReferencedDocument</v>
      </c>
      <c r="AC230" s="13" t="str">
        <f aca="false">IF(ISERROR(FIND("/",R230)),R230,MID(R230, FIND(CHAR(1),SUBSTITUTE(R230,"/",CHAR(1), LEN(R230)-LEN(SUBSTITUTE(R230,"/","")))), LEN(R230)))</f>
        <v>/ram:LineID</v>
      </c>
      <c r="AD230" s="14" t="n">
        <f aca="false">COUNTIFS(R$4:R230,AB230)</f>
        <v>1</v>
      </c>
      <c r="AE230" s="49"/>
      <c r="AF230" s="93" t="str">
        <f aca="false">E230</f>
        <v>EXT</v>
      </c>
      <c r="AG230" s="95" t="n">
        <f aca="false">LEN(AR230)-LEN(SUBSTITUTE(AR230,"/",""))-1</f>
        <v>5</v>
      </c>
      <c r="AH230" s="95" t="str">
        <f aca="false">H230</f>
        <v>0..1</v>
      </c>
      <c r="AI230" s="97" t="s">
        <v>1288</v>
      </c>
      <c r="AJ230" s="97"/>
      <c r="AK230" s="98"/>
      <c r="AL230" s="98"/>
      <c r="AM230" s="98"/>
      <c r="AN230" s="97"/>
      <c r="AO230" s="100" t="str">
        <f aca="false">O230</f>
        <v>0..1</v>
      </c>
      <c r="AP230" s="100" t="str">
        <f aca="false">P230</f>
        <v>0..1</v>
      </c>
      <c r="AQ230" s="9" t="str">
        <f aca="false">Q230</f>
        <v>/rsm:CrossIndustryInvoice
/rsm:SupplyChainTradeTransaction
/ram:IncludedSupplyChainTradeLineItem
/ram:SpecifiedLineTradeDelivery
/ram:ReceivingAdviceReferencedDocument
/ram:LineID</v>
      </c>
      <c r="AR230" s="101" t="str">
        <f aca="false">R230</f>
        <v>/rsm:CrossIndustryInvoice/rsm:SupplyChainTradeTransaction/ram:IncludedSupplyChainTradeLineItem/ram:SpecifiedLineTradeDelivery/ram:ReceivingAdviceReferencedDocument/ram:LineID</v>
      </c>
      <c r="AS230" s="99" t="s">
        <v>139</v>
      </c>
      <c r="AT230" s="10" t="s">
        <v>4639</v>
      </c>
      <c r="AU230" s="95" t="str">
        <f aca="false">U230</f>
        <v>0..1</v>
      </c>
      <c r="AV230" s="99"/>
      <c r="AW230" s="102"/>
      <c r="AX230" s="6"/>
      <c r="AY230" s="103" t="str">
        <f aca="false">Y230</f>
        <v>EXTENDED</v>
      </c>
      <c r="AZ230" s="180" t="str">
        <f aca="false">Z230</f>
        <v>EXTENDED FR B2B</v>
      </c>
      <c r="BB230" s="49"/>
      <c r="BC230" s="53"/>
      <c r="BD230" s="53"/>
    </row>
    <row r="231" s="11" customFormat="true" ht="99.75" hidden="false" customHeight="false" outlineLevel="0" collapsed="false">
      <c r="A231" s="58" t="str">
        <f aca="false">IF(LEFT(E231,2)="BG","NO",IF(LEN(E231)-LEN(SUBSTITUTE(E231,"-",""))&gt;1,"NO",IF(E231="EXT","EXT","YES")))</f>
        <v>EXT</v>
      </c>
      <c r="B231" s="58"/>
      <c r="C231" s="58"/>
      <c r="D231" s="207" t="s">
        <v>4998</v>
      </c>
      <c r="E231" s="93" t="s">
        <v>4631</v>
      </c>
      <c r="F231" s="94" t="e">
        <f aca="false">#N/A</f>
        <v>#N/A</v>
      </c>
      <c r="G231" s="95" t="n">
        <f aca="false">LEN(R231)-LEN(SUBSTITUTE(R231,"/",""))-1</f>
        <v>5</v>
      </c>
      <c r="H231" s="95" t="s">
        <v>95</v>
      </c>
      <c r="I231" s="199" t="s">
        <v>5158</v>
      </c>
      <c r="J231" s="97"/>
      <c r="K231" s="98"/>
      <c r="L231" s="98"/>
      <c r="M231" s="98"/>
      <c r="N231" s="97"/>
      <c r="O231" s="99" t="s">
        <v>95</v>
      </c>
      <c r="P231" s="100" t="str">
        <f aca="false">O231</f>
        <v>0..1</v>
      </c>
      <c r="Q231" s="9" t="s">
        <v>5168</v>
      </c>
      <c r="R231" s="101" t="s">
        <v>1290</v>
      </c>
      <c r="S231" s="99"/>
      <c r="T231" s="10"/>
      <c r="U231" s="95" t="s">
        <v>95</v>
      </c>
      <c r="V231" s="99"/>
      <c r="W231" s="102"/>
      <c r="X231" s="38"/>
      <c r="Y231" s="103" t="s">
        <v>30</v>
      </c>
      <c r="Z231" s="103" t="s">
        <v>30</v>
      </c>
      <c r="AA231" s="49"/>
      <c r="AB231" s="13" t="str">
        <f aca="false">IF(ISERROR(FIND("/",R231)),R231,LEFT(R231,FIND(CHAR(1),SUBSTITUTE(R231,"/",CHAR(1),LEN(R231)-LEN(SUBSTITUTE(R231,"/",""))))-1))</f>
        <v>/rsm:CrossIndustryInvoice/rsm:SupplyChainTradeTransaction/ram:IncludedSupplyChainTradeLineItem/ram:SpecifiedLineTradeDelivery/ram:ReceivingAdviceReferencedDocument</v>
      </c>
      <c r="AC231" s="13" t="str">
        <f aca="false">IF(ISERROR(FIND("/",R231)),R231,MID(R231, FIND(CHAR(1),SUBSTITUTE(R231,"/",CHAR(1), LEN(R231)-LEN(SUBSTITUTE(R231,"/","")))), LEN(R231)))</f>
        <v>/ram:FormattedIssueDateTime</v>
      </c>
      <c r="AD231" s="14" t="n">
        <f aca="false">COUNTIFS(R$4:R231,AB231)</f>
        <v>1</v>
      </c>
      <c r="AE231" s="49"/>
      <c r="AF231" s="93" t="str">
        <f aca="false">E231</f>
        <v>EXT</v>
      </c>
      <c r="AG231" s="95" t="n">
        <f aca="false">LEN(AR231)-LEN(SUBSTITUTE(AR231,"/",""))-1</f>
        <v>5</v>
      </c>
      <c r="AH231" s="95" t="str">
        <f aca="false">H231</f>
        <v>0..1</v>
      </c>
      <c r="AI231" s="199" t="s">
        <v>3235</v>
      </c>
      <c r="AJ231" s="97"/>
      <c r="AK231" s="98"/>
      <c r="AL231" s="98"/>
      <c r="AM231" s="98"/>
      <c r="AN231" s="97"/>
      <c r="AO231" s="100" t="str">
        <f aca="false">O231</f>
        <v>0..1</v>
      </c>
      <c r="AP231" s="100" t="str">
        <f aca="false">P231</f>
        <v>0..1</v>
      </c>
      <c r="AQ231" s="9" t="str">
        <f aca="false">Q231</f>
        <v>/rsm:CrossIndustryInvoice
/rsm:SupplyChainTradeTransaction
/ram:IncludedSupplyChainTradeLineItem
/ram:SpecifiedLineTradeDelivery
/ram:ReceivingAdviceReferencedDocument
/ram:FormattedIssueDateTime</v>
      </c>
      <c r="AR231" s="101" t="str">
        <f aca="false">R231</f>
        <v>/rsm:CrossIndustryInvoice/rsm:SupplyChainTradeTransaction/ram:IncludedSupplyChainTradeLineItem/ram:SpecifiedLineTradeDelivery/ram:ReceivingAdviceReferencedDocument/ram:FormattedIssueDateTime</v>
      </c>
      <c r="AS231" s="99"/>
      <c r="AT231" s="10"/>
      <c r="AU231" s="95" t="str">
        <f aca="false">U231</f>
        <v>0..1</v>
      </c>
      <c r="AV231" s="99"/>
      <c r="AW231" s="102"/>
      <c r="AX231" s="6"/>
      <c r="AY231" s="103" t="str">
        <f aca="false">Y231</f>
        <v>EXTENDED</v>
      </c>
      <c r="AZ231" s="180" t="str">
        <f aca="false">Z231</f>
        <v>EXTENDED</v>
      </c>
      <c r="BB231" s="49"/>
      <c r="BC231" s="53"/>
      <c r="BD231" s="53"/>
    </row>
    <row r="232" s="11" customFormat="true" ht="114" hidden="false" customHeight="false" outlineLevel="0" collapsed="false">
      <c r="A232" s="58" t="str">
        <f aca="false">IF(LEFT(E232,2)="BG","NO",IF(LEN(E232)-LEN(SUBSTITUTE(E232,"-",""))&gt;1,"NO",IF(E232="EXT","EXT","YES")))</f>
        <v>EXT</v>
      </c>
      <c r="B232" s="58"/>
      <c r="C232" s="58"/>
      <c r="D232" s="207" t="s">
        <v>4998</v>
      </c>
      <c r="E232" s="93" t="s">
        <v>4631</v>
      </c>
      <c r="F232" s="94" t="e">
        <f aca="false">#N/A</f>
        <v>#N/A</v>
      </c>
      <c r="G232" s="95" t="n">
        <f aca="false">LEN(R232)-LEN(SUBSTITUTE(R232,"/",""))-1</f>
        <v>6</v>
      </c>
      <c r="H232" s="95" t="s">
        <v>88</v>
      </c>
      <c r="I232" s="97" t="s">
        <v>5160</v>
      </c>
      <c r="J232" s="97"/>
      <c r="K232" s="98"/>
      <c r="L232" s="98"/>
      <c r="M232" s="98"/>
      <c r="N232" s="97" t="s">
        <v>186</v>
      </c>
      <c r="O232" s="99" t="s">
        <v>88</v>
      </c>
      <c r="P232" s="100" t="str">
        <f aca="false">O232</f>
        <v>1..1</v>
      </c>
      <c r="Q232" s="9" t="s">
        <v>5169</v>
      </c>
      <c r="R232" s="101" t="s">
        <v>1292</v>
      </c>
      <c r="S232" s="99" t="s">
        <v>188</v>
      </c>
      <c r="T232" s="10" t="s">
        <v>4639</v>
      </c>
      <c r="U232" s="95" t="s">
        <v>95</v>
      </c>
      <c r="V232" s="99"/>
      <c r="W232" s="102"/>
      <c r="X232" s="38"/>
      <c r="Y232" s="103" t="s">
        <v>30</v>
      </c>
      <c r="Z232" s="103" t="s">
        <v>30</v>
      </c>
      <c r="AA232" s="49"/>
      <c r="AB232" s="13" t="str">
        <f aca="false">IF(ISERROR(FIND("/",R232)),R232,LEFT(R232,FIND(CHAR(1),SUBSTITUTE(R232,"/",CHAR(1),LEN(R232)-LEN(SUBSTITUTE(R232,"/",""))))-1))</f>
        <v>/rsm:CrossIndustryInvoice/rsm:SupplyChainTradeTransaction/ram:IncludedSupplyChainTradeLineItem/ram:SpecifiedLineTradeDelivery/ram:ReceivingAdviceReferencedDocument/ram:FormattedIssueDateTime</v>
      </c>
      <c r="AC232" s="13" t="str">
        <f aca="false">IF(ISERROR(FIND("/",R232)),R232,MID(R232, FIND(CHAR(1),SUBSTITUTE(R232,"/",CHAR(1), LEN(R232)-LEN(SUBSTITUTE(R232,"/","")))), LEN(R232)))</f>
        <v>/qdt:DateTimeString</v>
      </c>
      <c r="AD232" s="14" t="n">
        <f aca="false">COUNTIFS(R$4:R232,AB232)</f>
        <v>1</v>
      </c>
      <c r="AE232" s="49"/>
      <c r="AF232" s="93" t="str">
        <f aca="false">E232</f>
        <v>EXT</v>
      </c>
      <c r="AG232" s="95" t="n">
        <f aca="false">LEN(AR232)-LEN(SUBSTITUTE(AR232,"/",""))-1</f>
        <v>6</v>
      </c>
      <c r="AH232" s="95" t="str">
        <f aca="false">H232</f>
        <v>1..1</v>
      </c>
      <c r="AI232" s="97" t="s">
        <v>5170</v>
      </c>
      <c r="AJ232" s="97"/>
      <c r="AK232" s="98"/>
      <c r="AL232" s="98"/>
      <c r="AM232" s="98"/>
      <c r="AN232" s="97"/>
      <c r="AO232" s="100" t="str">
        <f aca="false">O232</f>
        <v>1..1</v>
      </c>
      <c r="AP232" s="100" t="str">
        <f aca="false">P232</f>
        <v>1..1</v>
      </c>
      <c r="AQ232" s="9" t="str">
        <f aca="false">Q232</f>
        <v>/rsm:CrossIndustryInvoice
/rsm:SupplyChainTradeTransaction
/ram:IncludedSupplyChainTradeLineItem
/ram:SpecifiedLineTradeDelivery
/ram:ReceivingAdviceReferencedDocument
/ram:FormattedIssueDateTime
/qdt:DateTimeString</v>
      </c>
      <c r="AR232" s="101" t="str">
        <f aca="false">R232</f>
        <v>/rsm:CrossIndustryInvoice/rsm:SupplyChainTradeTransaction/ram:IncludedSupplyChainTradeLineItem/ram:SpecifiedLineTradeDelivery/ram:ReceivingAdviceReferencedDocument/ram:FormattedIssueDateTime/qdt:DateTimeString</v>
      </c>
      <c r="AS232" s="99" t="s">
        <v>188</v>
      </c>
      <c r="AT232" s="10" t="s">
        <v>4639</v>
      </c>
      <c r="AU232" s="95" t="str">
        <f aca="false">U232</f>
        <v>0..1</v>
      </c>
      <c r="AV232" s="99"/>
      <c r="AW232" s="102"/>
      <c r="AX232" s="6"/>
      <c r="AY232" s="103" t="str">
        <f aca="false">Y232</f>
        <v>EXTENDED</v>
      </c>
      <c r="AZ232" s="180" t="str">
        <f aca="false">Z232</f>
        <v>EXTENDED</v>
      </c>
      <c r="BB232" s="49"/>
      <c r="BC232" s="53"/>
      <c r="BD232" s="53"/>
    </row>
    <row r="233" s="11" customFormat="true" ht="128.25" hidden="false" customHeight="false" outlineLevel="0" collapsed="false">
      <c r="A233" s="58" t="str">
        <f aca="false">IF(LEFT(E233,2)="BG","NO",IF(LEN(E233)-LEN(SUBSTITUTE(E233,"-",""))&gt;1,"NO",IF(E233="EXT","EXT","YES")))</f>
        <v>EXT</v>
      </c>
      <c r="B233" s="58"/>
      <c r="C233" s="58"/>
      <c r="D233" s="207" t="s">
        <v>4998</v>
      </c>
      <c r="E233" s="93" t="s">
        <v>4631</v>
      </c>
      <c r="F233" s="94" t="e">
        <f aca="false">#N/A</f>
        <v>#N/A</v>
      </c>
      <c r="G233" s="95" t="n">
        <f aca="false">LEN(R233)-LEN(SUBSTITUTE(R233,"/",""))-1</f>
        <v>7</v>
      </c>
      <c r="H233" s="95" t="s">
        <v>88</v>
      </c>
      <c r="I233" s="97" t="s">
        <v>4699</v>
      </c>
      <c r="J233" s="97"/>
      <c r="K233" s="98"/>
      <c r="L233" s="98"/>
      <c r="M233" s="98" t="s">
        <v>200</v>
      </c>
      <c r="N233" s="97"/>
      <c r="O233" s="99" t="s">
        <v>88</v>
      </c>
      <c r="P233" s="100" t="str">
        <f aca="false">O233</f>
        <v>1..1</v>
      </c>
      <c r="Q233" s="9" t="s">
        <v>5171</v>
      </c>
      <c r="R233" s="101" t="s">
        <v>1294</v>
      </c>
      <c r="S233" s="99"/>
      <c r="T233" s="10" t="s">
        <v>858</v>
      </c>
      <c r="U233" s="95" t="s">
        <v>95</v>
      </c>
      <c r="V233" s="99"/>
      <c r="W233" s="102"/>
      <c r="X233" s="38"/>
      <c r="Y233" s="103" t="s">
        <v>30</v>
      </c>
      <c r="Z233" s="103" t="s">
        <v>30</v>
      </c>
      <c r="AA233" s="49"/>
      <c r="AB233" s="13" t="str">
        <f aca="false">IF(ISERROR(FIND("/",R233)),R233,LEFT(R233,FIND(CHAR(1),SUBSTITUTE(R233,"/",CHAR(1),LEN(R233)-LEN(SUBSTITUTE(R233,"/",""))))-1))</f>
        <v>/rsm:CrossIndustryInvoice/rsm:SupplyChainTradeTransaction/ram:IncludedSupplyChainTradeLineItem/ram:SpecifiedLineTradeDelivery/ram:ReceivingAdviceReferencedDocument/ram:FormattedIssueDateTime/qdt:DateTimeString</v>
      </c>
      <c r="AC233" s="13" t="str">
        <f aca="false">IF(ISERROR(FIND("/",R233)),R233,MID(R233, FIND(CHAR(1),SUBSTITUTE(R233,"/",CHAR(1), LEN(R233)-LEN(SUBSTITUTE(R233,"/","")))), LEN(R233)))</f>
        <v>/@format</v>
      </c>
      <c r="AD233" s="14" t="n">
        <f aca="false">COUNTIFS(R$4:R233,AB233)</f>
        <v>1</v>
      </c>
      <c r="AE233" s="49"/>
      <c r="AF233" s="93" t="str">
        <f aca="false">E233</f>
        <v>EXT</v>
      </c>
      <c r="AG233" s="95" t="n">
        <f aca="false">LEN(AR233)-LEN(SUBSTITUTE(AR233,"/",""))-1</f>
        <v>7</v>
      </c>
      <c r="AH233" s="95" t="str">
        <f aca="false">H233</f>
        <v>1..1</v>
      </c>
      <c r="AI233" s="97" t="s">
        <v>199</v>
      </c>
      <c r="AJ233" s="97"/>
      <c r="AK233" s="98"/>
      <c r="AL233" s="98"/>
      <c r="AM233" s="98"/>
      <c r="AN233" s="97"/>
      <c r="AO233" s="100" t="str">
        <f aca="false">O233</f>
        <v>1..1</v>
      </c>
      <c r="AP233" s="100" t="str">
        <f aca="false">P233</f>
        <v>1..1</v>
      </c>
      <c r="AQ233" s="9" t="str">
        <f aca="false">Q233</f>
        <v>/rsm:CrossIndustryInvoice
/rsm:SupplyChainTradeTransaction
/ram:IncludedSupplyChainTradeLineItem
/ram:SpecifiedLineTradeDelivery
/ram:ReceivingAdviceReferencedDocument
/ram:FormattedIssueDateTime
/qdt:DateTimeString
/@format</v>
      </c>
      <c r="AR233" s="101" t="str">
        <f aca="false">R233</f>
        <v>/rsm:CrossIndustryInvoice/rsm:SupplyChainTradeTransaction/ram:IncludedSupplyChainTradeLineItem/ram:SpecifiedLineTradeDelivery/ram:ReceivingAdviceReferencedDocument/ram:FormattedIssueDateTime/qdt:DateTimeString/@format</v>
      </c>
      <c r="AS233" s="99"/>
      <c r="AT233" s="10" t="s">
        <v>858</v>
      </c>
      <c r="AU233" s="95" t="str">
        <f aca="false">U233</f>
        <v>0..1</v>
      </c>
      <c r="AV233" s="99"/>
      <c r="AW233" s="102"/>
      <c r="AX233" s="6"/>
      <c r="AY233" s="103" t="str">
        <f aca="false">Y233</f>
        <v>EXTENDED</v>
      </c>
      <c r="AZ233" s="180" t="str">
        <f aca="false">Z233</f>
        <v>EXTENDED</v>
      </c>
      <c r="BB233" s="49"/>
      <c r="BC233" s="53"/>
      <c r="BD233" s="53"/>
    </row>
    <row r="234" s="11" customFormat="true" ht="76.5" hidden="false" customHeight="false" outlineLevel="0" collapsed="false">
      <c r="A234" s="58" t="str">
        <f aca="false">IF(LEFT(E234,2)="BG","NO",IF(LEN(E234)-LEN(SUBSTITUTE(E234,"-",""))&gt;1,"NO",IF(E234="EXT","EXT","YES")))</f>
        <v>EXT</v>
      </c>
      <c r="B234" s="58"/>
      <c r="C234" s="58"/>
      <c r="D234" s="207" t="s">
        <v>4998</v>
      </c>
      <c r="E234" s="184" t="s">
        <v>4631</v>
      </c>
      <c r="F234" s="185" t="e">
        <f aca="false">#N/A</f>
        <v>#N/A</v>
      </c>
      <c r="G234" s="186" t="n">
        <f aca="false">LEN(R234)-LEN(SUBSTITUTE(R234,"/",""))-1</f>
        <v>4</v>
      </c>
      <c r="H234" s="186" t="s">
        <v>95</v>
      </c>
      <c r="I234" s="173" t="s">
        <v>5172</v>
      </c>
      <c r="J234" s="173"/>
      <c r="K234" s="173"/>
      <c r="L234" s="174"/>
      <c r="M234" s="174"/>
      <c r="N234" s="173"/>
      <c r="O234" s="175" t="s">
        <v>95</v>
      </c>
      <c r="P234" s="175" t="str">
        <f aca="false">O234</f>
        <v>0..1</v>
      </c>
      <c r="Q234" s="187" t="s">
        <v>5173</v>
      </c>
      <c r="R234" s="188" t="s">
        <v>1297</v>
      </c>
      <c r="S234" s="172"/>
      <c r="T234" s="178" t="s">
        <v>4629</v>
      </c>
      <c r="U234" s="186" t="s">
        <v>95</v>
      </c>
      <c r="V234" s="172"/>
      <c r="W234" s="179"/>
      <c r="X234" s="38"/>
      <c r="Y234" s="189" t="s">
        <v>30</v>
      </c>
      <c r="Z234" s="189" t="s">
        <v>30</v>
      </c>
      <c r="AA234" s="49"/>
      <c r="AB234" s="13" t="str">
        <f aca="false">IF(ISERROR(FIND("/",R234)),R234,LEFT(R234,FIND(CHAR(1),SUBSTITUTE(R234,"/",CHAR(1),LEN(R234)-LEN(SUBSTITUTE(R234,"/",""))))-1))</f>
        <v>/rsm:CrossIndustryInvoice/rsm:SupplyChainTradeTransaction/ram:IncludedSupplyChainTradeLineItem/ram:SpecifiedLineTradeDelivery</v>
      </c>
      <c r="AC234" s="13" t="str">
        <f aca="false">IF(ISERROR(FIND("/",R234)),R234,MID(R234, FIND(CHAR(1),SUBSTITUTE(R234,"/",CHAR(1), LEN(R234)-LEN(SUBSTITUTE(R234,"/","")))), LEN(R234)))</f>
        <v>/ram:DeliveryNoteReferencedDocument</v>
      </c>
      <c r="AD234" s="14" t="n">
        <f aca="false">COUNTIFS(R$4:R234,AB234)</f>
        <v>1</v>
      </c>
      <c r="AE234" s="49"/>
      <c r="AF234" s="184" t="str">
        <f aca="false">E234</f>
        <v>EXT</v>
      </c>
      <c r="AG234" s="186" t="n">
        <f aca="false">LEN(AR234)-LEN(SUBSTITUTE(AR234,"/",""))-1</f>
        <v>4</v>
      </c>
      <c r="AH234" s="186" t="str">
        <f aca="false">H234</f>
        <v>0..1</v>
      </c>
      <c r="AI234" s="173" t="s">
        <v>1298</v>
      </c>
      <c r="AJ234" s="173"/>
      <c r="AK234" s="173"/>
      <c r="AL234" s="174"/>
      <c r="AM234" s="174"/>
      <c r="AN234" s="173"/>
      <c r="AO234" s="172" t="str">
        <f aca="false">O234</f>
        <v>0..1</v>
      </c>
      <c r="AP234" s="172" t="str">
        <f aca="false">P234</f>
        <v>0..1</v>
      </c>
      <c r="AQ234" s="187" t="str">
        <f aca="false">Q234</f>
        <v>/rsm:CrossIndustryInvoice
/rsm:SupplyChainTradeTransaction
/ram:IncludedSupplyChainTradeLineItem
/ram:SpecifiedLineTradeDelivery
/ram:DeliveryNoteReferencedDocument</v>
      </c>
      <c r="AR234" s="188" t="str">
        <f aca="false">R234</f>
        <v>/rsm:CrossIndustryInvoice/rsm:SupplyChainTradeTransaction/ram:IncludedSupplyChainTradeLineItem/ram:SpecifiedLineTradeDelivery/ram:DeliveryNoteReferencedDocument</v>
      </c>
      <c r="AS234" s="172"/>
      <c r="AT234" s="178" t="s">
        <v>4629</v>
      </c>
      <c r="AU234" s="186" t="str">
        <f aca="false">U234</f>
        <v>0..1</v>
      </c>
      <c r="AV234" s="172"/>
      <c r="AW234" s="179"/>
      <c r="AX234" s="6"/>
      <c r="AY234" s="189" t="str">
        <f aca="false">Y234</f>
        <v>EXTENDED</v>
      </c>
      <c r="AZ234" s="190" t="str">
        <f aca="false">Z234</f>
        <v>EXTENDED</v>
      </c>
      <c r="BB234" s="49"/>
      <c r="BC234" s="53"/>
      <c r="BD234" s="53"/>
    </row>
    <row r="235" s="78" customFormat="true" ht="99.75" hidden="false" customHeight="false" outlineLevel="0" collapsed="false">
      <c r="A235" s="58" t="str">
        <f aca="false">IF(LEFT(E235,2)="BG","NO",IF(LEN(E235)-LEN(SUBSTITUTE(E235,"-",""))&gt;1,"NO",IF(E235="EXT","EXT","YES")))</f>
        <v>EXT</v>
      </c>
      <c r="B235" s="58"/>
      <c r="C235" s="58"/>
      <c r="D235" s="207" t="s">
        <v>4998</v>
      </c>
      <c r="E235" s="93" t="s">
        <v>4631</v>
      </c>
      <c r="F235" s="94" t="e">
        <f aca="false">#N/A</f>
        <v>#N/A</v>
      </c>
      <c r="G235" s="95" t="n">
        <f aca="false">LEN(R235)-LEN(SUBSTITUTE(R235,"/",""))-1</f>
        <v>5</v>
      </c>
      <c r="H235" s="95" t="s">
        <v>95</v>
      </c>
      <c r="I235" s="97" t="s">
        <v>4843</v>
      </c>
      <c r="J235" s="97"/>
      <c r="K235" s="98"/>
      <c r="L235" s="98"/>
      <c r="M235" s="98"/>
      <c r="N235" s="97"/>
      <c r="O235" s="99" t="s">
        <v>95</v>
      </c>
      <c r="P235" s="100" t="str">
        <f aca="false">O235</f>
        <v>0..1</v>
      </c>
      <c r="Q235" s="9" t="s">
        <v>5174</v>
      </c>
      <c r="R235" s="101" t="s">
        <v>1301</v>
      </c>
      <c r="S235" s="99" t="s">
        <v>4831</v>
      </c>
      <c r="T235" s="10" t="s">
        <v>4639</v>
      </c>
      <c r="U235" s="95" t="s">
        <v>95</v>
      </c>
      <c r="V235" s="99"/>
      <c r="W235" s="102"/>
      <c r="X235" s="38"/>
      <c r="Y235" s="103" t="s">
        <v>30</v>
      </c>
      <c r="Z235" s="103" t="s">
        <v>30</v>
      </c>
      <c r="AA235" s="49"/>
      <c r="AB235" s="13" t="str">
        <f aca="false">IF(ISERROR(FIND("/",R235)),R235,LEFT(R235,FIND(CHAR(1),SUBSTITUTE(R235,"/",CHAR(1),LEN(R235)-LEN(SUBSTITUTE(R235,"/",""))))-1))</f>
        <v>/rsm:CrossIndustryInvoice/rsm:SupplyChainTradeTransaction/ram:IncludedSupplyChainTradeLineItem/ram:SpecifiedLineTradeDelivery/ram:DeliveryNoteReferencedDocument</v>
      </c>
      <c r="AC235" s="13" t="str">
        <f aca="false">IF(ISERROR(FIND("/",R235)),R235,MID(R235, FIND(CHAR(1),SUBSTITUTE(R235,"/",CHAR(1), LEN(R235)-LEN(SUBSTITUTE(R235,"/","")))), LEN(R235)))</f>
        <v>/ram:IssuerAssignedID</v>
      </c>
      <c r="AD235" s="14" t="n">
        <f aca="false">COUNTIFS(R$4:R235,AB235)</f>
        <v>1</v>
      </c>
      <c r="AE235" s="49"/>
      <c r="AF235" s="93" t="str">
        <f aca="false">E235</f>
        <v>EXT</v>
      </c>
      <c r="AG235" s="95" t="n">
        <f aca="false">LEN(AR235)-LEN(SUBSTITUTE(AR235,"/",""))-1</f>
        <v>5</v>
      </c>
      <c r="AH235" s="95" t="str">
        <f aca="false">H235</f>
        <v>0..1</v>
      </c>
      <c r="AI235" s="97" t="s">
        <v>1302</v>
      </c>
      <c r="AJ235" s="97"/>
      <c r="AK235" s="98"/>
      <c r="AL235" s="98"/>
      <c r="AM235" s="98"/>
      <c r="AN235" s="97"/>
      <c r="AO235" s="100" t="str">
        <f aca="false">O235</f>
        <v>0..1</v>
      </c>
      <c r="AP235" s="100" t="str">
        <f aca="false">P235</f>
        <v>0..1</v>
      </c>
      <c r="AQ235" s="9" t="str">
        <f aca="false">Q235</f>
        <v>/rsm:CrossIndustryInvoice
/rsm:SupplyChainTradeTransaction
/ram:IncludedSupplyChainTradeLineItem
/ram:SpecifiedLineTradeDelivery
/ram:DeliveryNoteReferencedDocument
/ram:IssuerAssignedID</v>
      </c>
      <c r="AR235" s="101" t="str">
        <f aca="false">R235</f>
        <v>/rsm:CrossIndustryInvoice/rsm:SupplyChainTradeTransaction/ram:IncludedSupplyChainTradeLineItem/ram:SpecifiedLineTradeDelivery/ram:DeliveryNoteReferencedDocument/ram:IssuerAssignedID</v>
      </c>
      <c r="AS235" s="99" t="s">
        <v>4831</v>
      </c>
      <c r="AT235" s="10" t="s">
        <v>4639</v>
      </c>
      <c r="AU235" s="95" t="str">
        <f aca="false">U235</f>
        <v>0..1</v>
      </c>
      <c r="AV235" s="99"/>
      <c r="AW235" s="102"/>
      <c r="AX235" s="6"/>
      <c r="AY235" s="103" t="str">
        <f aca="false">Y235</f>
        <v>EXTENDED</v>
      </c>
      <c r="AZ235" s="180" t="str">
        <f aca="false">Z235</f>
        <v>EXTENDED</v>
      </c>
      <c r="BB235" s="49"/>
      <c r="BC235" s="53"/>
      <c r="BD235" s="53"/>
    </row>
    <row r="236" s="11" customFormat="true" ht="99.75" hidden="false" customHeight="false" outlineLevel="0" collapsed="false">
      <c r="A236" s="58" t="str">
        <f aca="false">IF(LEFT(E236,2)="BG","NO",IF(LEN(E236)-LEN(SUBSTITUTE(E236,"-",""))&gt;1,"NO",IF(E236="EXT","EXT","YES")))</f>
        <v>EXT</v>
      </c>
      <c r="B236" s="58"/>
      <c r="C236" s="58"/>
      <c r="D236" s="207" t="s">
        <v>4998</v>
      </c>
      <c r="E236" s="93" t="s">
        <v>4631</v>
      </c>
      <c r="F236" s="94" t="e">
        <f aca="false">#N/A</f>
        <v>#N/A</v>
      </c>
      <c r="G236" s="95" t="n">
        <f aca="false">LEN(R236)-LEN(SUBSTITUTE(R236,"/",""))-1</f>
        <v>5</v>
      </c>
      <c r="H236" s="95" t="s">
        <v>95</v>
      </c>
      <c r="I236" s="97" t="s">
        <v>4847</v>
      </c>
      <c r="J236" s="97"/>
      <c r="K236" s="98"/>
      <c r="L236" s="98"/>
      <c r="M236" s="98"/>
      <c r="N236" s="97"/>
      <c r="O236" s="99" t="s">
        <v>95</v>
      </c>
      <c r="P236" s="100" t="str">
        <f aca="false">O236</f>
        <v>0..1</v>
      </c>
      <c r="Q236" s="9" t="s">
        <v>5175</v>
      </c>
      <c r="R236" s="101" t="s">
        <v>1305</v>
      </c>
      <c r="S236" s="99" t="s">
        <v>139</v>
      </c>
      <c r="T236" s="10" t="s">
        <v>4639</v>
      </c>
      <c r="U236" s="95" t="s">
        <v>95</v>
      </c>
      <c r="V236" s="99"/>
      <c r="W236" s="102"/>
      <c r="X236" s="38"/>
      <c r="Y236" s="103" t="s">
        <v>30</v>
      </c>
      <c r="Z236" s="103" t="s">
        <v>30</v>
      </c>
      <c r="AA236" s="49"/>
      <c r="AB236" s="13" t="str">
        <f aca="false">IF(ISERROR(FIND("/",R236)),R236,LEFT(R236,FIND(CHAR(1),SUBSTITUTE(R236,"/",CHAR(1),LEN(R236)-LEN(SUBSTITUTE(R236,"/",""))))-1))</f>
        <v>/rsm:CrossIndustryInvoice/rsm:SupplyChainTradeTransaction/ram:IncludedSupplyChainTradeLineItem/ram:SpecifiedLineTradeDelivery/ram:DeliveryNoteReferencedDocument</v>
      </c>
      <c r="AC236" s="13" t="str">
        <f aca="false">IF(ISERROR(FIND("/",R236)),R236,MID(R236, FIND(CHAR(1),SUBSTITUTE(R236,"/",CHAR(1), LEN(R236)-LEN(SUBSTITUTE(R236,"/","")))), LEN(R236)))</f>
        <v>/ram:LineID</v>
      </c>
      <c r="AD236" s="14" t="n">
        <f aca="false">COUNTIFS(R$4:R236,AB236)</f>
        <v>1</v>
      </c>
      <c r="AE236" s="49"/>
      <c r="AF236" s="93" t="str">
        <f aca="false">E236</f>
        <v>EXT</v>
      </c>
      <c r="AG236" s="95" t="n">
        <f aca="false">LEN(AR236)-LEN(SUBSTITUTE(AR236,"/",""))-1</f>
        <v>5</v>
      </c>
      <c r="AH236" s="95" t="str">
        <f aca="false">H236</f>
        <v>0..1</v>
      </c>
      <c r="AI236" s="97" t="s">
        <v>1306</v>
      </c>
      <c r="AJ236" s="97"/>
      <c r="AK236" s="98"/>
      <c r="AL236" s="98"/>
      <c r="AM236" s="98"/>
      <c r="AN236" s="97"/>
      <c r="AO236" s="100" t="str">
        <f aca="false">O236</f>
        <v>0..1</v>
      </c>
      <c r="AP236" s="100" t="str">
        <f aca="false">P236</f>
        <v>0..1</v>
      </c>
      <c r="AQ236" s="9" t="str">
        <f aca="false">Q236</f>
        <v>/rsm:CrossIndustryInvoice
/rsm:SupplyChainTradeTransaction
/ram:IncludedSupplyChainTradeLineItem
/ram:SpecifiedLineTradeDelivery
/ram:DeliveryNoteReferencedDocument
/ram:LineID</v>
      </c>
      <c r="AR236" s="101" t="str">
        <f aca="false">R236</f>
        <v>/rsm:CrossIndustryInvoice/rsm:SupplyChainTradeTransaction/ram:IncludedSupplyChainTradeLineItem/ram:SpecifiedLineTradeDelivery/ram:DeliveryNoteReferencedDocument/ram:LineID</v>
      </c>
      <c r="AS236" s="99" t="s">
        <v>139</v>
      </c>
      <c r="AT236" s="10" t="s">
        <v>4639</v>
      </c>
      <c r="AU236" s="95" t="str">
        <f aca="false">U236</f>
        <v>0..1</v>
      </c>
      <c r="AV236" s="99"/>
      <c r="AW236" s="102"/>
      <c r="AX236" s="6"/>
      <c r="AY236" s="103" t="str">
        <f aca="false">Y236</f>
        <v>EXTENDED</v>
      </c>
      <c r="AZ236" s="180" t="str">
        <f aca="false">Z236</f>
        <v>EXTENDED</v>
      </c>
      <c r="BB236" s="49"/>
      <c r="BC236" s="53"/>
      <c r="BD236" s="53"/>
    </row>
    <row r="237" s="11" customFormat="true" ht="99.75" hidden="false" customHeight="false" outlineLevel="0" collapsed="false">
      <c r="A237" s="58" t="str">
        <f aca="false">IF(LEFT(E237,2)="BG","NO",IF(LEN(E237)-LEN(SUBSTITUTE(E237,"-",""))&gt;1,"NO",IF(E237="EXT","EXT","YES")))</f>
        <v>EXT</v>
      </c>
      <c r="B237" s="58"/>
      <c r="C237" s="58"/>
      <c r="D237" s="207" t="s">
        <v>4998</v>
      </c>
      <c r="E237" s="93" t="s">
        <v>4631</v>
      </c>
      <c r="F237" s="94" t="e">
        <f aca="false">#N/A</f>
        <v>#N/A</v>
      </c>
      <c r="G237" s="95" t="n">
        <f aca="false">LEN(R237)-LEN(SUBSTITUTE(R237,"/",""))-1</f>
        <v>5</v>
      </c>
      <c r="H237" s="95" t="s">
        <v>95</v>
      </c>
      <c r="I237" s="199" t="s">
        <v>5158</v>
      </c>
      <c r="J237" s="97"/>
      <c r="K237" s="98"/>
      <c r="L237" s="98"/>
      <c r="M237" s="98"/>
      <c r="N237" s="97"/>
      <c r="O237" s="99" t="s">
        <v>95</v>
      </c>
      <c r="P237" s="100" t="str">
        <f aca="false">O237</f>
        <v>0..1</v>
      </c>
      <c r="Q237" s="9" t="s">
        <v>5176</v>
      </c>
      <c r="R237" s="101" t="s">
        <v>1308</v>
      </c>
      <c r="S237" s="99"/>
      <c r="T237" s="10"/>
      <c r="U237" s="95" t="s">
        <v>95</v>
      </c>
      <c r="V237" s="99"/>
      <c r="W237" s="102"/>
      <c r="X237" s="38"/>
      <c r="Y237" s="103" t="s">
        <v>30</v>
      </c>
      <c r="Z237" s="103" t="s">
        <v>30</v>
      </c>
      <c r="AA237" s="49"/>
      <c r="AB237" s="13" t="str">
        <f aca="false">IF(ISERROR(FIND("/",R237)),R237,LEFT(R237,FIND(CHAR(1),SUBSTITUTE(R237,"/",CHAR(1),LEN(R237)-LEN(SUBSTITUTE(R237,"/",""))))-1))</f>
        <v>/rsm:CrossIndustryInvoice/rsm:SupplyChainTradeTransaction/ram:IncludedSupplyChainTradeLineItem/ram:SpecifiedLineTradeDelivery/ram:DeliveryNoteReferencedDocument</v>
      </c>
      <c r="AC237" s="13" t="str">
        <f aca="false">IF(ISERROR(FIND("/",R237)),R237,MID(R237, FIND(CHAR(1),SUBSTITUTE(R237,"/",CHAR(1), LEN(R237)-LEN(SUBSTITUTE(R237,"/","")))), LEN(R237)))</f>
        <v>/ram:FormattedIssueDateTime</v>
      </c>
      <c r="AD237" s="14" t="n">
        <f aca="false">COUNTIFS(R$4:R237,AB237)</f>
        <v>1</v>
      </c>
      <c r="AE237" s="49"/>
      <c r="AF237" s="93" t="str">
        <f aca="false">E237</f>
        <v>EXT</v>
      </c>
      <c r="AG237" s="95" t="n">
        <f aca="false">LEN(AR237)-LEN(SUBSTITUTE(AR237,"/",""))-1</f>
        <v>5</v>
      </c>
      <c r="AH237" s="95" t="str">
        <f aca="false">H237</f>
        <v>0..1</v>
      </c>
      <c r="AI237" s="199" t="s">
        <v>3250</v>
      </c>
      <c r="AJ237" s="97"/>
      <c r="AK237" s="98"/>
      <c r="AL237" s="98"/>
      <c r="AM237" s="98"/>
      <c r="AN237" s="97"/>
      <c r="AO237" s="100" t="str">
        <f aca="false">O237</f>
        <v>0..1</v>
      </c>
      <c r="AP237" s="100" t="str">
        <f aca="false">P237</f>
        <v>0..1</v>
      </c>
      <c r="AQ237" s="9" t="str">
        <f aca="false">Q237</f>
        <v>/rsm:CrossIndustryInvoice
/rsm:SupplyChainTradeTransaction
/ram:IncludedSupplyChainTradeLineItem
/ram:SpecifiedLineTradeDelivery
/ram:DeliveryNoteReferencedDocument
/ram:FormattedIssueDateTime</v>
      </c>
      <c r="AR237" s="101" t="str">
        <f aca="false">R237</f>
        <v>/rsm:CrossIndustryInvoice/rsm:SupplyChainTradeTransaction/ram:IncludedSupplyChainTradeLineItem/ram:SpecifiedLineTradeDelivery/ram:DeliveryNoteReferencedDocument/ram:FormattedIssueDateTime</v>
      </c>
      <c r="AS237" s="99"/>
      <c r="AT237" s="10"/>
      <c r="AU237" s="95" t="str">
        <f aca="false">U237</f>
        <v>0..1</v>
      </c>
      <c r="AV237" s="99"/>
      <c r="AW237" s="102"/>
      <c r="AX237" s="6"/>
      <c r="AY237" s="103" t="str">
        <f aca="false">Y237</f>
        <v>EXTENDED</v>
      </c>
      <c r="AZ237" s="180" t="str">
        <f aca="false">Z237</f>
        <v>EXTENDED</v>
      </c>
      <c r="BB237" s="49"/>
      <c r="BC237" s="53"/>
      <c r="BD237" s="53"/>
    </row>
    <row r="238" s="11" customFormat="true" ht="114" hidden="false" customHeight="false" outlineLevel="0" collapsed="false">
      <c r="A238" s="58" t="str">
        <f aca="false">IF(LEFT(E238,2)="BG","NO",IF(LEN(E238)-LEN(SUBSTITUTE(E238,"-",""))&gt;1,"NO",IF(E238="EXT","EXT","YES")))</f>
        <v>EXT</v>
      </c>
      <c r="B238" s="58"/>
      <c r="C238" s="58"/>
      <c r="D238" s="207" t="s">
        <v>4998</v>
      </c>
      <c r="E238" s="93" t="s">
        <v>4631</v>
      </c>
      <c r="F238" s="94" t="e">
        <f aca="false">#N/A</f>
        <v>#N/A</v>
      </c>
      <c r="G238" s="95" t="n">
        <f aca="false">LEN(R238)-LEN(SUBSTITUTE(R238,"/",""))-1</f>
        <v>6</v>
      </c>
      <c r="H238" s="95" t="s">
        <v>88</v>
      </c>
      <c r="I238" s="97" t="s">
        <v>5160</v>
      </c>
      <c r="J238" s="97"/>
      <c r="K238" s="98"/>
      <c r="L238" s="98"/>
      <c r="M238" s="98"/>
      <c r="N238" s="97" t="s">
        <v>186</v>
      </c>
      <c r="O238" s="99" t="s">
        <v>88</v>
      </c>
      <c r="P238" s="100" t="str">
        <f aca="false">O238</f>
        <v>1..1</v>
      </c>
      <c r="Q238" s="9" t="s">
        <v>5177</v>
      </c>
      <c r="R238" s="101" t="s">
        <v>1310</v>
      </c>
      <c r="S238" s="99" t="s">
        <v>188</v>
      </c>
      <c r="T238" s="10" t="s">
        <v>4639</v>
      </c>
      <c r="U238" s="95" t="s">
        <v>95</v>
      </c>
      <c r="V238" s="99"/>
      <c r="W238" s="102"/>
      <c r="X238" s="38"/>
      <c r="Y238" s="103" t="s">
        <v>30</v>
      </c>
      <c r="Z238" s="103" t="s">
        <v>30</v>
      </c>
      <c r="AA238" s="49"/>
      <c r="AB238" s="13" t="str">
        <f aca="false">IF(ISERROR(FIND("/",R238)),R238,LEFT(R238,FIND(CHAR(1),SUBSTITUTE(R238,"/",CHAR(1),LEN(R238)-LEN(SUBSTITUTE(R238,"/",""))))-1))</f>
        <v>/rsm:CrossIndustryInvoice/rsm:SupplyChainTradeTransaction/ram:IncludedSupplyChainTradeLineItem/ram:SpecifiedLineTradeDelivery/ram:DeliveryNoteReferencedDocument/ram:FormattedIssueDateTime</v>
      </c>
      <c r="AC238" s="13" t="str">
        <f aca="false">IF(ISERROR(FIND("/",R238)),R238,MID(R238, FIND(CHAR(1),SUBSTITUTE(R238,"/",CHAR(1), LEN(R238)-LEN(SUBSTITUTE(R238,"/","")))), LEN(R238)))</f>
        <v>/qdt:DateTimeString</v>
      </c>
      <c r="AD238" s="14" t="n">
        <f aca="false">COUNTIFS(R$4:R238,AB238)</f>
        <v>1</v>
      </c>
      <c r="AE238" s="49"/>
      <c r="AF238" s="93" t="str">
        <f aca="false">E238</f>
        <v>EXT</v>
      </c>
      <c r="AG238" s="95" t="n">
        <f aca="false">LEN(AR238)-LEN(SUBSTITUTE(AR238,"/",""))-1</f>
        <v>6</v>
      </c>
      <c r="AH238" s="95" t="str">
        <f aca="false">H238</f>
        <v>1..1</v>
      </c>
      <c r="AI238" s="97" t="s">
        <v>5178</v>
      </c>
      <c r="AJ238" s="97"/>
      <c r="AK238" s="98"/>
      <c r="AL238" s="98"/>
      <c r="AM238" s="98"/>
      <c r="AN238" s="97"/>
      <c r="AO238" s="100" t="str">
        <f aca="false">O238</f>
        <v>1..1</v>
      </c>
      <c r="AP238" s="100" t="str">
        <f aca="false">P238</f>
        <v>1..1</v>
      </c>
      <c r="AQ238" s="9" t="str">
        <f aca="false">Q238</f>
        <v>/rsm:CrossIndustryInvoice
/rsm:SupplyChainTradeTransaction
/ram:IncludedSupplyChainTradeLineItem
/ram:SpecifiedLineTradeDelivery
/ram:DeliveryNoteReferencedDocument
/ram:FormattedIssueDateTime
/qdt:DateTimeString</v>
      </c>
      <c r="AR238" s="101" t="str">
        <f aca="false">R238</f>
        <v>/rsm:CrossIndustryInvoice/rsm:SupplyChainTradeTransaction/ram:IncludedSupplyChainTradeLineItem/ram:SpecifiedLineTradeDelivery/ram:DeliveryNoteReferencedDocument/ram:FormattedIssueDateTime/qdt:DateTimeString</v>
      </c>
      <c r="AS238" s="99" t="s">
        <v>188</v>
      </c>
      <c r="AT238" s="10" t="s">
        <v>4639</v>
      </c>
      <c r="AU238" s="95" t="str">
        <f aca="false">U238</f>
        <v>0..1</v>
      </c>
      <c r="AV238" s="99"/>
      <c r="AW238" s="102"/>
      <c r="AX238" s="6"/>
      <c r="AY238" s="103" t="str">
        <f aca="false">Y238</f>
        <v>EXTENDED</v>
      </c>
      <c r="AZ238" s="180" t="str">
        <f aca="false">Z238</f>
        <v>EXTENDED</v>
      </c>
      <c r="BB238" s="49"/>
      <c r="BC238" s="53"/>
      <c r="BD238" s="53"/>
    </row>
    <row r="239" s="11" customFormat="true" ht="128.25" hidden="false" customHeight="false" outlineLevel="0" collapsed="false">
      <c r="A239" s="58" t="str">
        <f aca="false">IF(LEFT(E239,2)="BG","NO",IF(LEN(E239)-LEN(SUBSTITUTE(E239,"-",""))&gt;1,"NO",IF(E239="EXT","EXT","YES")))</f>
        <v>EXT</v>
      </c>
      <c r="B239" s="58"/>
      <c r="C239" s="58"/>
      <c r="D239" s="207" t="s">
        <v>4998</v>
      </c>
      <c r="E239" s="93" t="s">
        <v>4631</v>
      </c>
      <c r="F239" s="94" t="e">
        <f aca="false">#N/A</f>
        <v>#N/A</v>
      </c>
      <c r="G239" s="95" t="n">
        <f aca="false">LEN(R239)-LEN(SUBSTITUTE(R239,"/",""))-1</f>
        <v>7</v>
      </c>
      <c r="H239" s="95" t="s">
        <v>88</v>
      </c>
      <c r="I239" s="97" t="s">
        <v>4699</v>
      </c>
      <c r="J239" s="97"/>
      <c r="K239" s="98"/>
      <c r="L239" s="98"/>
      <c r="M239" s="98" t="s">
        <v>200</v>
      </c>
      <c r="N239" s="97"/>
      <c r="O239" s="99" t="s">
        <v>88</v>
      </c>
      <c r="P239" s="100" t="str">
        <f aca="false">O239</f>
        <v>1..1</v>
      </c>
      <c r="Q239" s="9" t="s">
        <v>5179</v>
      </c>
      <c r="R239" s="101" t="s">
        <v>1312</v>
      </c>
      <c r="S239" s="99"/>
      <c r="T239" s="10" t="s">
        <v>858</v>
      </c>
      <c r="U239" s="95" t="s">
        <v>95</v>
      </c>
      <c r="V239" s="99"/>
      <c r="W239" s="102"/>
      <c r="X239" s="38"/>
      <c r="Y239" s="103" t="s">
        <v>30</v>
      </c>
      <c r="Z239" s="103" t="s">
        <v>30</v>
      </c>
      <c r="AA239" s="49"/>
      <c r="AB239" s="13" t="str">
        <f aca="false">IF(ISERROR(FIND("/",R239)),R239,LEFT(R239,FIND(CHAR(1),SUBSTITUTE(R239,"/",CHAR(1),LEN(R239)-LEN(SUBSTITUTE(R239,"/",""))))-1))</f>
        <v>/rsm:CrossIndustryInvoice/rsm:SupplyChainTradeTransaction/ram:IncludedSupplyChainTradeLineItem/ram:SpecifiedLineTradeDelivery/ram:DeliveryNoteReferencedDocument/ram:FormattedIssueDateTime/qdt:DateTimeString</v>
      </c>
      <c r="AC239" s="13" t="str">
        <f aca="false">IF(ISERROR(FIND("/",R239)),R239,MID(R239, FIND(CHAR(1),SUBSTITUTE(R239,"/",CHAR(1), LEN(R239)-LEN(SUBSTITUTE(R239,"/","")))), LEN(R239)))</f>
        <v>/@format</v>
      </c>
      <c r="AD239" s="14" t="n">
        <f aca="false">COUNTIFS(R$4:R239,AB239)</f>
        <v>1</v>
      </c>
      <c r="AE239" s="49"/>
      <c r="AF239" s="93" t="str">
        <f aca="false">E239</f>
        <v>EXT</v>
      </c>
      <c r="AG239" s="95" t="n">
        <f aca="false">LEN(AR239)-LEN(SUBSTITUTE(AR239,"/",""))-1</f>
        <v>7</v>
      </c>
      <c r="AH239" s="95" t="str">
        <f aca="false">H239</f>
        <v>1..1</v>
      </c>
      <c r="AI239" s="97" t="s">
        <v>199</v>
      </c>
      <c r="AJ239" s="97"/>
      <c r="AK239" s="98"/>
      <c r="AL239" s="98"/>
      <c r="AM239" s="98"/>
      <c r="AN239" s="97"/>
      <c r="AO239" s="100" t="str">
        <f aca="false">O239</f>
        <v>1..1</v>
      </c>
      <c r="AP239" s="100" t="str">
        <f aca="false">P239</f>
        <v>1..1</v>
      </c>
      <c r="AQ239" s="9" t="str">
        <f aca="false">Q239</f>
        <v>/rsm:CrossIndustryInvoice
/rsm:SupplyChainTradeTransaction
/ram:IncludedSupplyChainTradeLineItem
/ram:SpecifiedLineTradeDelivery
/ram:DeliveryNoteReferencedDocument
/ram:FormattedIssueDateTime
/qdt:DateTimeString
/@format</v>
      </c>
      <c r="AR239" s="101" t="str">
        <f aca="false">R239</f>
        <v>/rsm:CrossIndustryInvoice/rsm:SupplyChainTradeTransaction/ram:IncludedSupplyChainTradeLineItem/ram:SpecifiedLineTradeDelivery/ram:DeliveryNoteReferencedDocument/ram:FormattedIssueDateTime/qdt:DateTimeString/@format</v>
      </c>
      <c r="AS239" s="99"/>
      <c r="AT239" s="10" t="s">
        <v>858</v>
      </c>
      <c r="AU239" s="95" t="str">
        <f aca="false">U239</f>
        <v>0..1</v>
      </c>
      <c r="AV239" s="99"/>
      <c r="AW239" s="102"/>
      <c r="AX239" s="6"/>
      <c r="AY239" s="103" t="str">
        <f aca="false">Y239</f>
        <v>EXTENDED</v>
      </c>
      <c r="AZ239" s="180" t="str">
        <f aca="false">Z239</f>
        <v>EXTENDED</v>
      </c>
      <c r="BB239" s="49"/>
      <c r="BC239" s="53"/>
      <c r="BD239" s="53"/>
    </row>
    <row r="240" s="78" customFormat="true" ht="63.75" hidden="false" customHeight="false" outlineLevel="0" collapsed="false">
      <c r="A240" s="58" t="str">
        <f aca="false">IF(LEFT(E240,2)="BG","NO",IF(LEN(E240)-LEN(SUBSTITUTE(E240,"-",""))&gt;1,"NO",IF(E240="EXT","EXT","YES")))</f>
        <v>NO</v>
      </c>
      <c r="B240" s="58"/>
      <c r="C240" s="58"/>
      <c r="D240" s="223" t="s">
        <v>5180</v>
      </c>
      <c r="E240" s="154" t="s">
        <v>1313</v>
      </c>
      <c r="F240" s="155" t="e">
        <f aca="false">#N/A</f>
        <v>#N/A</v>
      </c>
      <c r="G240" s="156" t="n">
        <f aca="false">LEN(R240)-LEN(SUBSTITUTE(R240,"/",""))-1</f>
        <v>3</v>
      </c>
      <c r="H240" s="156" t="s">
        <v>88</v>
      </c>
      <c r="I240" s="157" t="s">
        <v>5181</v>
      </c>
      <c r="J240" s="158"/>
      <c r="K240" s="159"/>
      <c r="L240" s="159"/>
      <c r="M240" s="159"/>
      <c r="N240" s="158"/>
      <c r="O240" s="160" t="s">
        <v>88</v>
      </c>
      <c r="P240" s="156" t="str">
        <f aca="false">O240</f>
        <v>1..1</v>
      </c>
      <c r="Q240" s="161" t="s">
        <v>5182</v>
      </c>
      <c r="R240" s="162" t="s">
        <v>1315</v>
      </c>
      <c r="S240" s="156"/>
      <c r="T240" s="163" t="s">
        <v>4629</v>
      </c>
      <c r="U240" s="156" t="s">
        <v>88</v>
      </c>
      <c r="V240" s="156"/>
      <c r="W240" s="164"/>
      <c r="X240" s="38"/>
      <c r="Y240" s="163" t="s">
        <v>26</v>
      </c>
      <c r="Z240" s="163" t="s">
        <v>26</v>
      </c>
      <c r="AA240" s="49"/>
      <c r="AB240" s="13" t="str">
        <f aca="false">IF(ISERROR(FIND("/",R240)),R240,LEFT(R240,FIND(CHAR(1),SUBSTITUTE(R240,"/",CHAR(1),LEN(R240)-LEN(SUBSTITUTE(R240,"/",""))))-1))</f>
        <v>/rsm:CrossIndustryInvoice/rsm:SupplyChainTradeTransaction/ram:IncludedSupplyChainTradeLineItem</v>
      </c>
      <c r="AC240" s="13" t="str">
        <f aca="false">IF(ISERROR(FIND("/",R240)),R240,MID(R240, FIND(CHAR(1),SUBSTITUTE(R240,"/",CHAR(1), LEN(R240)-LEN(SUBSTITUTE(R240,"/","")))), LEN(R240)))</f>
        <v>/ram:SpecifiedLineTradeSettlement</v>
      </c>
      <c r="AD240" s="14" t="n">
        <f aca="false">COUNTIFS(R$4:R240,AB240)</f>
        <v>1</v>
      </c>
      <c r="AE240" s="49"/>
      <c r="AF240" s="154" t="str">
        <f aca="false">E240</f>
        <v>BG-30-00</v>
      </c>
      <c r="AG240" s="156" t="n">
        <f aca="false">LEN(AR240)-LEN(SUBSTITUTE(AR240,"/",""))-1</f>
        <v>3</v>
      </c>
      <c r="AH240" s="156" t="str">
        <f aca="false">H240</f>
        <v>1..1</v>
      </c>
      <c r="AI240" s="157" t="s">
        <v>5181</v>
      </c>
      <c r="AJ240" s="158"/>
      <c r="AK240" s="159"/>
      <c r="AL240" s="159"/>
      <c r="AM240" s="159"/>
      <c r="AN240" s="158"/>
      <c r="AO240" s="156" t="str">
        <f aca="false">O240</f>
        <v>1..1</v>
      </c>
      <c r="AP240" s="156" t="str">
        <f aca="false">P240</f>
        <v>1..1</v>
      </c>
      <c r="AQ240" s="161" t="str">
        <f aca="false">Q240</f>
        <v>/rsm:CrossIndustryInvoice
/rsm:SupplyChainTradeTransaction
/ram:IncludedSupplyChainTradeLineItem
/ram:SpecifiedLineTradeSettlement</v>
      </c>
      <c r="AR240" s="162" t="str">
        <f aca="false">R240</f>
        <v>/rsm:CrossIndustryInvoice/rsm:SupplyChainTradeTransaction/ram:IncludedSupplyChainTradeLineItem/ram:SpecifiedLineTradeSettlement</v>
      </c>
      <c r="AS240" s="156"/>
      <c r="AT240" s="163" t="s">
        <v>4629</v>
      </c>
      <c r="AU240" s="156" t="str">
        <f aca="false">U240</f>
        <v>1..1</v>
      </c>
      <c r="AV240" s="156"/>
      <c r="AW240" s="164"/>
      <c r="AX240" s="6"/>
      <c r="AY240" s="163" t="str">
        <f aca="false">Y240</f>
        <v>BASIC</v>
      </c>
      <c r="AZ240" s="197" t="str">
        <f aca="false">Z240</f>
        <v>BASIC</v>
      </c>
      <c r="BB240" s="49"/>
      <c r="BC240" s="53"/>
      <c r="BD240" s="53"/>
    </row>
    <row r="241" s="11" customFormat="true" ht="85.5" hidden="false" customHeight="false" outlineLevel="0" collapsed="false">
      <c r="A241" s="58" t="str">
        <f aca="false">IF(LEFT(E241,2)="BG","NO",IF(LEN(E241)-LEN(SUBSTITUTE(E241,"-",""))&gt;1,"NO",IF(E241="EXT","EXT","YES")))</f>
        <v>NO</v>
      </c>
      <c r="B241" s="58"/>
      <c r="C241" s="58"/>
      <c r="D241" s="223" t="s">
        <v>5180</v>
      </c>
      <c r="E241" s="170" t="s">
        <v>1317</v>
      </c>
      <c r="F241" s="171" t="s">
        <v>1317</v>
      </c>
      <c r="G241" s="172" t="n">
        <f aca="false">LEN(R241)-LEN(SUBSTITUTE(R241,"/",""))-1</f>
        <v>4</v>
      </c>
      <c r="H241" s="172" t="s">
        <v>88</v>
      </c>
      <c r="I241" s="173" t="s">
        <v>1318</v>
      </c>
      <c r="J241" s="173" t="s">
        <v>1319</v>
      </c>
      <c r="K241" s="174"/>
      <c r="L241" s="174"/>
      <c r="M241" s="174"/>
      <c r="N241" s="173"/>
      <c r="O241" s="175" t="s">
        <v>88</v>
      </c>
      <c r="P241" s="175" t="s">
        <v>274</v>
      </c>
      <c r="Q241" s="176" t="s">
        <v>5183</v>
      </c>
      <c r="R241" s="177" t="s">
        <v>1320</v>
      </c>
      <c r="S241" s="172"/>
      <c r="T241" s="178" t="s">
        <v>4629</v>
      </c>
      <c r="U241" s="172" t="s">
        <v>112</v>
      </c>
      <c r="V241" s="172" t="s">
        <v>122</v>
      </c>
      <c r="W241" s="179"/>
      <c r="X241" s="38"/>
      <c r="Y241" s="178" t="s">
        <v>26</v>
      </c>
      <c r="Z241" s="178" t="s">
        <v>26</v>
      </c>
      <c r="AA241" s="49"/>
      <c r="AB241" s="13" t="str">
        <f aca="false">IF(ISERROR(FIND("/",R241)),R241,LEFT(R241,FIND(CHAR(1),SUBSTITUTE(R241,"/",CHAR(1),LEN(R241)-LEN(SUBSTITUTE(R241,"/",""))))-1))</f>
        <v>/rsm:CrossIndustryInvoice/rsm:SupplyChainTradeTransaction/ram:IncludedSupplyChainTradeLineItem/ram:SpecifiedLineTradeSettlement</v>
      </c>
      <c r="AC241" s="13" t="str">
        <f aca="false">IF(ISERROR(FIND("/",R241)),R241,MID(R241, FIND(CHAR(1),SUBSTITUTE(R241,"/",CHAR(1), LEN(R241)-LEN(SUBSTITUTE(R241,"/","")))), LEN(R241)))</f>
        <v>/ram:ApplicableTradeTax</v>
      </c>
      <c r="AD241" s="14" t="n">
        <f aca="false">COUNTIFS(R$4:R241,AB241)</f>
        <v>1</v>
      </c>
      <c r="AE241" s="49"/>
      <c r="AF241" s="170" t="str">
        <f aca="false">E241</f>
        <v>BG-30</v>
      </c>
      <c r="AG241" s="172" t="n">
        <f aca="false">LEN(AR241)-LEN(SUBSTITUTE(AR241,"/",""))-1</f>
        <v>4</v>
      </c>
      <c r="AH241" s="172" t="str">
        <f aca="false">H241</f>
        <v>1..1</v>
      </c>
      <c r="AI241" s="173" t="s">
        <v>1321</v>
      </c>
      <c r="AJ241" s="173" t="s">
        <v>1322</v>
      </c>
      <c r="AK241" s="174"/>
      <c r="AL241" s="174"/>
      <c r="AM241" s="174"/>
      <c r="AN241" s="173"/>
      <c r="AO241" s="172" t="str">
        <f aca="false">O241</f>
        <v>1..1</v>
      </c>
      <c r="AP241" s="172" t="str">
        <f aca="false">P241</f>
        <v>1..n</v>
      </c>
      <c r="AQ241" s="176" t="str">
        <f aca="false">Q241</f>
        <v>/rsm:CrossIndustryInvoice
/rsm:SupplyChainTradeTransaction
/ram:IncludedSupplyChainTradeLineItem
/ram:SpecifiedLineTradeSettlement
/ram:ApplicableTradeTax</v>
      </c>
      <c r="AR241" s="177" t="str">
        <f aca="false">R241</f>
        <v>/rsm:CrossIndustryInvoice/rsm:SupplyChainTradeTransaction/ram:IncludedSupplyChainTradeLineItem/ram:SpecifiedLineTradeSettlement/ram:ApplicableTradeTax</v>
      </c>
      <c r="AS241" s="172"/>
      <c r="AT241" s="178" t="s">
        <v>4629</v>
      </c>
      <c r="AU241" s="172" t="str">
        <f aca="false">U241</f>
        <v>0..n</v>
      </c>
      <c r="AV241" s="172" t="s">
        <v>122</v>
      </c>
      <c r="AW241" s="179"/>
      <c r="AX241" s="6"/>
      <c r="AY241" s="178" t="str">
        <f aca="false">Y241</f>
        <v>BASIC</v>
      </c>
      <c r="AZ241" s="182" t="str">
        <f aca="false">Z241</f>
        <v>BASIC</v>
      </c>
      <c r="BB241" s="49"/>
      <c r="BC241" s="53"/>
      <c r="BD241" s="53"/>
    </row>
    <row r="242" s="11" customFormat="true" ht="99.75" hidden="false" customHeight="false" outlineLevel="0" collapsed="false">
      <c r="A242" s="58" t="str">
        <f aca="false">IF(LEFT(E242,2)="BG","NO",IF(LEN(E242)-LEN(SUBSTITUTE(E242,"-",""))&gt;1,"NO",IF(E242="EXT","EXT","YES")))</f>
        <v>EXT</v>
      </c>
      <c r="B242" s="58"/>
      <c r="C242" s="58"/>
      <c r="D242" s="224" t="s">
        <v>5180</v>
      </c>
      <c r="E242" s="93" t="s">
        <v>4631</v>
      </c>
      <c r="F242" s="94" t="e">
        <f aca="false">#N/A</f>
        <v>#N/A</v>
      </c>
      <c r="G242" s="95" t="n">
        <f aca="false">LEN(R242)-LEN(SUBSTITUTE(R242,"/",""))-1</f>
        <v>5</v>
      </c>
      <c r="H242" s="95" t="s">
        <v>95</v>
      </c>
      <c r="I242" s="97" t="s">
        <v>5184</v>
      </c>
      <c r="J242" s="97" t="s">
        <v>4971</v>
      </c>
      <c r="K242" s="98"/>
      <c r="L242" s="98"/>
      <c r="M242" s="98"/>
      <c r="N242" s="97"/>
      <c r="O242" s="99" t="s">
        <v>95</v>
      </c>
      <c r="P242" s="100" t="str">
        <f aca="false">O242</f>
        <v>0..1</v>
      </c>
      <c r="Q242" s="9" t="s">
        <v>5185</v>
      </c>
      <c r="R242" s="101" t="s">
        <v>1326</v>
      </c>
      <c r="S242" s="99" t="s">
        <v>858</v>
      </c>
      <c r="T242" s="10" t="s">
        <v>4639</v>
      </c>
      <c r="U242" s="95" t="s">
        <v>112</v>
      </c>
      <c r="V242" s="99"/>
      <c r="W242" s="102"/>
      <c r="X242" s="38"/>
      <c r="Y242" s="103" t="s">
        <v>30</v>
      </c>
      <c r="Z242" s="103" t="s">
        <v>30</v>
      </c>
      <c r="AA242" s="49"/>
      <c r="AB242" s="13" t="str">
        <f aca="false">IF(ISERROR(FIND("/",R242)),R242,LEFT(R242,FIND(CHAR(1),SUBSTITUTE(R242,"/",CHAR(1),LEN(R242)-LEN(SUBSTITUTE(R242,"/",""))))-1))</f>
        <v>/rsm:CrossIndustryInvoice/rsm:SupplyChainTradeTransaction/ram:IncludedSupplyChainTradeLineItem/ram:SpecifiedLineTradeSettlement/ram:ApplicableTradeTax</v>
      </c>
      <c r="AC242" s="13" t="str">
        <f aca="false">IF(ISERROR(FIND("/",R242)),R242,MID(R242, FIND(CHAR(1),SUBSTITUTE(R242,"/",CHAR(1), LEN(R242)-LEN(SUBSTITUTE(R242,"/","")))), LEN(R242)))</f>
        <v>/ram:CalculatedAmount</v>
      </c>
      <c r="AD242" s="14" t="n">
        <f aca="false">COUNTIFS(R$4:R242,AB242)</f>
        <v>1</v>
      </c>
      <c r="AE242" s="49"/>
      <c r="AF242" s="93" t="str">
        <f aca="false">E242</f>
        <v>EXT</v>
      </c>
      <c r="AG242" s="95" t="n">
        <f aca="false">LEN(AR242)-LEN(SUBSTITUTE(AR242,"/",""))-1</f>
        <v>5</v>
      </c>
      <c r="AH242" s="95" t="str">
        <f aca="false">H242</f>
        <v>0..1</v>
      </c>
      <c r="AI242" s="97" t="s">
        <v>1327</v>
      </c>
      <c r="AJ242" s="97"/>
      <c r="AK242" s="98"/>
      <c r="AL242" s="98"/>
      <c r="AM242" s="98"/>
      <c r="AN242" s="97"/>
      <c r="AO242" s="100" t="str">
        <f aca="false">O242</f>
        <v>0..1</v>
      </c>
      <c r="AP242" s="100" t="str">
        <f aca="false">P242</f>
        <v>0..1</v>
      </c>
      <c r="AQ242" s="9" t="str">
        <f aca="false">Q242</f>
        <v>/rsm:CrossIndustryInvoice
/rsm:SupplyChainTradeTransaction
/ram:IncludedSupplyChainTradeLineItem
/ram:SpecifiedLineTradeSettlement
/ram:ApplicableTradeTax
/ram:CalculatedAmount</v>
      </c>
      <c r="AR242" s="101" t="str">
        <f aca="false">R242</f>
        <v>/rsm:CrossIndustryInvoice/rsm:SupplyChainTradeTransaction/ram:IncludedSupplyChainTradeLineItem/ram:SpecifiedLineTradeSettlement/ram:ApplicableTradeTax/ram:CalculatedAmount</v>
      </c>
      <c r="AS242" s="99" t="s">
        <v>858</v>
      </c>
      <c r="AT242" s="10" t="s">
        <v>4639</v>
      </c>
      <c r="AU242" s="95" t="str">
        <f aca="false">U242</f>
        <v>0..n</v>
      </c>
      <c r="AV242" s="99"/>
      <c r="AW242" s="102"/>
      <c r="AX242" s="6"/>
      <c r="AY242" s="103" t="str">
        <f aca="false">Y242</f>
        <v>EXTENDED</v>
      </c>
      <c r="AZ242" s="180" t="str">
        <f aca="false">Z242</f>
        <v>EXTENDED</v>
      </c>
      <c r="BB242" s="49"/>
      <c r="BC242" s="53"/>
      <c r="BD242" s="53"/>
    </row>
    <row r="243" s="11" customFormat="true" ht="99.75" hidden="false" customHeight="false" outlineLevel="0" collapsed="false">
      <c r="A243" s="58" t="str">
        <f aca="false">IF(LEFT(E243,2)="BG","NO",IF(LEN(E243)-LEN(SUBSTITUTE(E243,"-",""))&gt;1,"NO",IF(E243="EXT","EXT","YES")))</f>
        <v>NO</v>
      </c>
      <c r="B243" s="58"/>
      <c r="C243" s="58"/>
      <c r="D243" s="223" t="s">
        <v>5180</v>
      </c>
      <c r="E243" s="166" t="s">
        <v>1329</v>
      </c>
      <c r="F243" s="167" t="e">
        <f aca="false">#N/A</f>
        <v>#N/A</v>
      </c>
      <c r="G243" s="99" t="n">
        <f aca="false">LEN(R243)-LEN(SUBSTITUTE(R243,"/",""))-1</f>
        <v>5</v>
      </c>
      <c r="H243" s="99" t="s">
        <v>88</v>
      </c>
      <c r="I243" s="139" t="s">
        <v>5186</v>
      </c>
      <c r="J243" s="97"/>
      <c r="K243" s="98" t="s">
        <v>4128</v>
      </c>
      <c r="L243" s="98"/>
      <c r="M243" s="98" t="s">
        <v>1334</v>
      </c>
      <c r="N243" s="97"/>
      <c r="O243" s="99" t="s">
        <v>88</v>
      </c>
      <c r="P243" s="100" t="str">
        <f aca="false">O243</f>
        <v>1..1</v>
      </c>
      <c r="Q243" s="54" t="s">
        <v>5187</v>
      </c>
      <c r="R243" s="109" t="s">
        <v>1333</v>
      </c>
      <c r="S243" s="99"/>
      <c r="T243" s="10"/>
      <c r="U243" s="99" t="s">
        <v>95</v>
      </c>
      <c r="V243" s="99"/>
      <c r="W243" s="102" t="s">
        <v>1334</v>
      </c>
      <c r="X243" s="38"/>
      <c r="Y243" s="10" t="s">
        <v>26</v>
      </c>
      <c r="Z243" s="110" t="s">
        <v>26</v>
      </c>
      <c r="AA243" s="49"/>
      <c r="AB243" s="13" t="str">
        <f aca="false">IF(ISERROR(FIND("/",R243)),R243,LEFT(R243,FIND(CHAR(1),SUBSTITUTE(R243,"/",CHAR(1),LEN(R243)-LEN(SUBSTITUTE(R243,"/",""))))-1))</f>
        <v>/rsm:CrossIndustryInvoice/rsm:SupplyChainTradeTransaction/ram:IncludedSupplyChainTradeLineItem/ram:SpecifiedLineTradeSettlement/ram:ApplicableTradeTax</v>
      </c>
      <c r="AC243" s="13" t="str">
        <f aca="false">IF(ISERROR(FIND("/",R243)),R243,MID(R243, FIND(CHAR(1),SUBSTITUTE(R243,"/",CHAR(1), LEN(R243)-LEN(SUBSTITUTE(R243,"/","")))), LEN(R243)))</f>
        <v>/ram:TypeCode</v>
      </c>
      <c r="AD243" s="14" t="n">
        <f aca="false">COUNTIFS(R$4:R243,AB243)</f>
        <v>1</v>
      </c>
      <c r="AE243" s="49"/>
      <c r="AF243" s="166" t="str">
        <f aca="false">E243</f>
        <v>BT-151-0</v>
      </c>
      <c r="AG243" s="99" t="n">
        <f aca="false">LEN(AR243)-LEN(SUBSTITUTE(AR243,"/",""))-1</f>
        <v>5</v>
      </c>
      <c r="AH243" s="99" t="str">
        <f aca="false">H243</f>
        <v>1..1</v>
      </c>
      <c r="AI243" s="139" t="s">
        <v>5188</v>
      </c>
      <c r="AJ243" s="97"/>
      <c r="AK243" s="98" t="s">
        <v>1335</v>
      </c>
      <c r="AL243" s="98"/>
      <c r="AM243" s="98" t="s">
        <v>1335</v>
      </c>
      <c r="AN243" s="97"/>
      <c r="AO243" s="100" t="str">
        <f aca="false">O243</f>
        <v>1..1</v>
      </c>
      <c r="AP243" s="100" t="str">
        <f aca="false">P243</f>
        <v>1..1</v>
      </c>
      <c r="AQ243" s="54" t="str">
        <f aca="false">Q243</f>
        <v>/rsm:CrossIndustryInvoice
/rsm:SupplyChainTradeTransaction
/ram:IncludedSupplyChainTradeLineItem
/ram:SpecifiedLineTradeSettlement
/ram:ApplicableTradeTax
/ram:TypeCode</v>
      </c>
      <c r="AR243" s="109" t="str">
        <f aca="false">R243</f>
        <v>/rsm:CrossIndustryInvoice/rsm:SupplyChainTradeTransaction/ram:IncludedSupplyChainTradeLineItem/ram:SpecifiedLineTradeSettlement/ram:ApplicableTradeTax/ram:TypeCode</v>
      </c>
      <c r="AS243" s="99"/>
      <c r="AT243" s="10"/>
      <c r="AU243" s="99" t="str">
        <f aca="false">U243</f>
        <v>0..1</v>
      </c>
      <c r="AV243" s="99"/>
      <c r="AW243" s="102" t="s">
        <v>1334</v>
      </c>
      <c r="AX243" s="6"/>
      <c r="AY243" s="10" t="str">
        <f aca="false">Y243</f>
        <v>BASIC</v>
      </c>
      <c r="AZ243" s="10" t="str">
        <f aca="false">Z243</f>
        <v>BASIC</v>
      </c>
      <c r="BB243" s="49"/>
      <c r="BC243" s="53"/>
      <c r="BD243" s="53"/>
    </row>
    <row r="244" s="11" customFormat="true" ht="99.75" hidden="false" customHeight="false" outlineLevel="0" collapsed="false">
      <c r="A244" s="58" t="str">
        <f aca="false">IF(LEFT(E244,2)="BG","NO",IF(LEN(E244)-LEN(SUBSTITUTE(E244,"-",""))&gt;1,"NO",IF(E244="EXT","EXT","YES")))</f>
        <v>EXT</v>
      </c>
      <c r="B244" s="58"/>
      <c r="C244" s="58"/>
      <c r="D244" s="224" t="s">
        <v>5180</v>
      </c>
      <c r="E244" s="93" t="s">
        <v>4631</v>
      </c>
      <c r="F244" s="94" t="e">
        <f aca="false">#N/A</f>
        <v>#N/A</v>
      </c>
      <c r="G244" s="95" t="n">
        <f aca="false">LEN(R244)-LEN(SUBSTITUTE(R244,"/",""))-1</f>
        <v>5</v>
      </c>
      <c r="H244" s="95" t="s">
        <v>95</v>
      </c>
      <c r="I244" s="97" t="s">
        <v>5189</v>
      </c>
      <c r="J244" s="97" t="s">
        <v>5190</v>
      </c>
      <c r="K244" s="98"/>
      <c r="L244" s="98"/>
      <c r="M244" s="98"/>
      <c r="N244" s="97"/>
      <c r="O244" s="99" t="s">
        <v>95</v>
      </c>
      <c r="P244" s="100" t="str">
        <f aca="false">O244</f>
        <v>0..1</v>
      </c>
      <c r="Q244" s="9" t="s">
        <v>5191</v>
      </c>
      <c r="R244" s="101" t="s">
        <v>1337</v>
      </c>
      <c r="S244" s="99" t="s">
        <v>121</v>
      </c>
      <c r="T244" s="10" t="s">
        <v>4639</v>
      </c>
      <c r="U244" s="95" t="s">
        <v>95</v>
      </c>
      <c r="V244" s="99"/>
      <c r="W244" s="102"/>
      <c r="X244" s="38"/>
      <c r="Y244" s="103" t="s">
        <v>30</v>
      </c>
      <c r="Z244" s="103" t="s">
        <v>30</v>
      </c>
      <c r="AA244" s="49"/>
      <c r="AB244" s="13" t="str">
        <f aca="false">IF(ISERROR(FIND("/",R244)),R244,LEFT(R244,FIND(CHAR(1),SUBSTITUTE(R244,"/",CHAR(1),LEN(R244)-LEN(SUBSTITUTE(R244,"/",""))))-1))</f>
        <v>/rsm:CrossIndustryInvoice/rsm:SupplyChainTradeTransaction/ram:IncludedSupplyChainTradeLineItem/ram:SpecifiedLineTradeSettlement/ram:ApplicableTradeTax</v>
      </c>
      <c r="AC244" s="13" t="str">
        <f aca="false">IF(ISERROR(FIND("/",R244)),R244,MID(R244, FIND(CHAR(1),SUBSTITUTE(R244,"/",CHAR(1), LEN(R244)-LEN(SUBSTITUTE(R244,"/","")))), LEN(R244)))</f>
        <v>/ram:ExemptionReason</v>
      </c>
      <c r="AD244" s="14" t="n">
        <f aca="false">COUNTIFS(R$4:R244,AB244)</f>
        <v>1</v>
      </c>
      <c r="AE244" s="49"/>
      <c r="AF244" s="93" t="str">
        <f aca="false">E244</f>
        <v>EXT</v>
      </c>
      <c r="AG244" s="95" t="n">
        <f aca="false">LEN(AR244)-LEN(SUBSTITUTE(AR244,"/",""))-1</f>
        <v>5</v>
      </c>
      <c r="AH244" s="95" t="str">
        <f aca="false">H244</f>
        <v>0..1</v>
      </c>
      <c r="AI244" s="97" t="s">
        <v>870</v>
      </c>
      <c r="AJ244" s="97"/>
      <c r="AK244" s="98"/>
      <c r="AL244" s="98"/>
      <c r="AM244" s="98"/>
      <c r="AN244" s="97"/>
      <c r="AO244" s="100" t="str">
        <f aca="false">O244</f>
        <v>0..1</v>
      </c>
      <c r="AP244" s="100" t="str">
        <f aca="false">P244</f>
        <v>0..1</v>
      </c>
      <c r="AQ244" s="9" t="str">
        <f aca="false">Q244</f>
        <v>/rsm:CrossIndustryInvoice
/rsm:SupplyChainTradeTransaction
/ram:IncludedSupplyChainTradeLineItem
/ram:SpecifiedLineTradeSettlement
/ram:ApplicableTradeTax
/ram:ExemptionReason</v>
      </c>
      <c r="AR244" s="101" t="str">
        <f aca="false">R244</f>
        <v>/rsm:CrossIndustryInvoice/rsm:SupplyChainTradeTransaction/ram:IncludedSupplyChainTradeLineItem/ram:SpecifiedLineTradeSettlement/ram:ApplicableTradeTax/ram:ExemptionReason</v>
      </c>
      <c r="AS244" s="99" t="s">
        <v>121</v>
      </c>
      <c r="AT244" s="10" t="s">
        <v>4639</v>
      </c>
      <c r="AU244" s="95" t="str">
        <f aca="false">U244</f>
        <v>0..1</v>
      </c>
      <c r="AV244" s="99"/>
      <c r="AW244" s="102"/>
      <c r="AX244" s="6"/>
      <c r="AY244" s="103" t="str">
        <f aca="false">Y244</f>
        <v>EXTENDED</v>
      </c>
      <c r="AZ244" s="180" t="str">
        <f aca="false">Z244</f>
        <v>EXTENDED</v>
      </c>
      <c r="BB244" s="49"/>
      <c r="BC244" s="53"/>
      <c r="BD244" s="53"/>
    </row>
    <row r="245" s="11" customFormat="true" ht="165.75" hidden="false" customHeight="false" outlineLevel="0" collapsed="false">
      <c r="A245" s="58" t="str">
        <f aca="false">IF(LEFT(E245,2)="BG","NO",IF(LEN(E245)-LEN(SUBSTITUTE(E245,"-",""))&gt;1,"NO",IF(E245="EXT","EXT","YES")))</f>
        <v>YES</v>
      </c>
      <c r="B245" s="58"/>
      <c r="C245" s="58"/>
      <c r="D245" s="223" t="s">
        <v>5180</v>
      </c>
      <c r="E245" s="166" t="s">
        <v>1338</v>
      </c>
      <c r="F245" s="167" t="s">
        <v>1338</v>
      </c>
      <c r="G245" s="99" t="n">
        <f aca="false">LEN(R245)-LEN(SUBSTITUTE(R245,"/",""))-1</f>
        <v>5</v>
      </c>
      <c r="H245" s="99" t="s">
        <v>88</v>
      </c>
      <c r="I245" s="97" t="s">
        <v>1339</v>
      </c>
      <c r="J245" s="97" t="s">
        <v>1331</v>
      </c>
      <c r="K245" s="98" t="s">
        <v>875</v>
      </c>
      <c r="L245" s="98" t="s">
        <v>1340</v>
      </c>
      <c r="M245" s="98" t="s">
        <v>1341</v>
      </c>
      <c r="N245" s="97" t="s">
        <v>174</v>
      </c>
      <c r="O245" s="99" t="s">
        <v>88</v>
      </c>
      <c r="P245" s="100" t="str">
        <f aca="false">O245</f>
        <v>1..1</v>
      </c>
      <c r="Q245" s="54" t="s">
        <v>5192</v>
      </c>
      <c r="R245" s="109" t="s">
        <v>1342</v>
      </c>
      <c r="S245" s="99" t="s">
        <v>176</v>
      </c>
      <c r="T245" s="10" t="s">
        <v>4639</v>
      </c>
      <c r="U245" s="99" t="s">
        <v>95</v>
      </c>
      <c r="V245" s="99" t="s">
        <v>177</v>
      </c>
      <c r="W245" s="102"/>
      <c r="X245" s="38"/>
      <c r="Y245" s="10" t="s">
        <v>26</v>
      </c>
      <c r="Z245" s="110" t="s">
        <v>26</v>
      </c>
      <c r="AA245" s="49"/>
      <c r="AB245" s="13" t="str">
        <f aca="false">IF(ISERROR(FIND("/",R245)),R245,LEFT(R245,FIND(CHAR(1),SUBSTITUTE(R245,"/",CHAR(1),LEN(R245)-LEN(SUBSTITUTE(R245,"/",""))))-1))</f>
        <v>/rsm:CrossIndustryInvoice/rsm:SupplyChainTradeTransaction/ram:IncludedSupplyChainTradeLineItem/ram:SpecifiedLineTradeSettlement/ram:ApplicableTradeTax</v>
      </c>
      <c r="AC245" s="13" t="str">
        <f aca="false">IF(ISERROR(FIND("/",R245)),R245,MID(R245, FIND(CHAR(1),SUBSTITUTE(R245,"/",CHAR(1), LEN(R245)-LEN(SUBSTITUTE(R245,"/","")))), LEN(R245)))</f>
        <v>/ram:CategoryCode</v>
      </c>
      <c r="AD245" s="14" t="n">
        <f aca="false">COUNTIFS(R$4:R245,AB245)</f>
        <v>1</v>
      </c>
      <c r="AE245" s="49"/>
      <c r="AF245" s="166" t="str">
        <f aca="false">E245</f>
        <v>BT-151</v>
      </c>
      <c r="AG245" s="99" t="n">
        <f aca="false">LEN(AR245)-LEN(SUBSTITUTE(AR245,"/",""))-1</f>
        <v>5</v>
      </c>
      <c r="AH245" s="99" t="str">
        <f aca="false">H245</f>
        <v>1..1</v>
      </c>
      <c r="AI245" s="97" t="s">
        <v>1343</v>
      </c>
      <c r="AJ245" s="97" t="s">
        <v>1344</v>
      </c>
      <c r="AK245" s="98" t="s">
        <v>879</v>
      </c>
      <c r="AL245" s="98" t="s">
        <v>1345</v>
      </c>
      <c r="AM245" s="98" t="s">
        <v>1346</v>
      </c>
      <c r="AN245" s="97" t="s">
        <v>174</v>
      </c>
      <c r="AO245" s="100" t="str">
        <f aca="false">O245</f>
        <v>1..1</v>
      </c>
      <c r="AP245" s="100" t="str">
        <f aca="false">P245</f>
        <v>1..1</v>
      </c>
      <c r="AQ245" s="54" t="str">
        <f aca="false">Q245</f>
        <v>/rsm:CrossIndustryInvoice
/rsm:SupplyChainTradeTransaction
/ram:IncludedSupplyChainTradeLineItem
/ram:SpecifiedLineTradeSettlement
/ram:ApplicableTradeTax
/ram:CategoryCode</v>
      </c>
      <c r="AR245" s="109" t="str">
        <f aca="false">R245</f>
        <v>/rsm:CrossIndustryInvoice/rsm:SupplyChainTradeTransaction/ram:IncludedSupplyChainTradeLineItem/ram:SpecifiedLineTradeSettlement/ram:ApplicableTradeTax/ram:CategoryCode</v>
      </c>
      <c r="AS245" s="99" t="s">
        <v>176</v>
      </c>
      <c r="AT245" s="10" t="s">
        <v>4639</v>
      </c>
      <c r="AU245" s="99" t="str">
        <f aca="false">U245</f>
        <v>0..1</v>
      </c>
      <c r="AV245" s="99" t="s">
        <v>177</v>
      </c>
      <c r="AW245" s="102"/>
      <c r="AX245" s="6"/>
      <c r="AY245" s="10" t="str">
        <f aca="false">Y245</f>
        <v>BASIC</v>
      </c>
      <c r="AZ245" s="10" t="str">
        <f aca="false">Z245</f>
        <v>BASIC</v>
      </c>
      <c r="BB245" s="49"/>
      <c r="BC245" s="53"/>
      <c r="BD245" s="53"/>
    </row>
    <row r="246" s="11" customFormat="true" ht="99.75" hidden="false" customHeight="false" outlineLevel="0" collapsed="false">
      <c r="A246" s="58" t="str">
        <f aca="false">IF(LEFT(E246,2)="BG","NO",IF(LEN(E246)-LEN(SUBSTITUTE(E246,"-",""))&gt;1,"NO",IF(E246="EXT","EXT","YES")))</f>
        <v>EXT</v>
      </c>
      <c r="B246" s="58"/>
      <c r="C246" s="58"/>
      <c r="D246" s="224" t="s">
        <v>5180</v>
      </c>
      <c r="E246" s="93" t="s">
        <v>4631</v>
      </c>
      <c r="F246" s="94" t="e">
        <f aca="false">#N/A</f>
        <v>#N/A</v>
      </c>
      <c r="G246" s="95" t="n">
        <f aca="false">LEN(R246)-LEN(SUBSTITUTE(R246,"/",""))-1</f>
        <v>5</v>
      </c>
      <c r="H246" s="95" t="s">
        <v>95</v>
      </c>
      <c r="I246" s="97" t="s">
        <v>5193</v>
      </c>
      <c r="J246" s="97" t="s">
        <v>5194</v>
      </c>
      <c r="K246" s="98"/>
      <c r="L246" s="98"/>
      <c r="M246" s="98"/>
      <c r="N246" s="97"/>
      <c r="O246" s="99" t="s">
        <v>95</v>
      </c>
      <c r="P246" s="100" t="str">
        <f aca="false">O246</f>
        <v>0..1</v>
      </c>
      <c r="Q246" s="9" t="s">
        <v>5195</v>
      </c>
      <c r="R246" s="101" t="s">
        <v>1348</v>
      </c>
      <c r="S246" s="99" t="s">
        <v>176</v>
      </c>
      <c r="T246" s="10" t="s">
        <v>4639</v>
      </c>
      <c r="U246" s="95" t="s">
        <v>95</v>
      </c>
      <c r="V246" s="99"/>
      <c r="W246" s="102"/>
      <c r="X246" s="38"/>
      <c r="Y246" s="103" t="s">
        <v>30</v>
      </c>
      <c r="Z246" s="103" t="s">
        <v>30</v>
      </c>
      <c r="AA246" s="49"/>
      <c r="AB246" s="13" t="str">
        <f aca="false">IF(ISERROR(FIND("/",R246)),R246,LEFT(R246,FIND(CHAR(1),SUBSTITUTE(R246,"/",CHAR(1),LEN(R246)-LEN(SUBSTITUTE(R246,"/",""))))-1))</f>
        <v>/rsm:CrossIndustryInvoice/rsm:SupplyChainTradeTransaction/ram:IncludedSupplyChainTradeLineItem/ram:SpecifiedLineTradeSettlement/ram:ApplicableTradeTax</v>
      </c>
      <c r="AC246" s="13" t="str">
        <f aca="false">IF(ISERROR(FIND("/",R246)),R246,MID(R246, FIND(CHAR(1),SUBSTITUTE(R246,"/",CHAR(1), LEN(R246)-LEN(SUBSTITUTE(R246,"/","")))), LEN(R246)))</f>
        <v>/ram:ExemptionReasonCode</v>
      </c>
      <c r="AD246" s="14" t="n">
        <f aca="false">COUNTIFS(R$4:R246,AB246)</f>
        <v>1</v>
      </c>
      <c r="AE246" s="49"/>
      <c r="AF246" s="93" t="str">
        <f aca="false">E246</f>
        <v>EXT</v>
      </c>
      <c r="AG246" s="95" t="n">
        <f aca="false">LEN(AR246)-LEN(SUBSTITUTE(AR246,"/",""))-1</f>
        <v>5</v>
      </c>
      <c r="AH246" s="95" t="str">
        <f aca="false">H246</f>
        <v>0..1</v>
      </c>
      <c r="AI246" s="97" t="s">
        <v>885</v>
      </c>
      <c r="AJ246" s="97"/>
      <c r="AK246" s="98"/>
      <c r="AL246" s="98"/>
      <c r="AM246" s="98"/>
      <c r="AN246" s="97"/>
      <c r="AO246" s="100" t="str">
        <f aca="false">O246</f>
        <v>0..1</v>
      </c>
      <c r="AP246" s="100" t="str">
        <f aca="false">P246</f>
        <v>0..1</v>
      </c>
      <c r="AQ246" s="9" t="str">
        <f aca="false">Q246</f>
        <v>/rsm:CrossIndustryInvoice
/rsm:SupplyChainTradeTransaction
/ram:IncludedSupplyChainTradeLineItem
/ram:SpecifiedLineTradeSettlement
/ram:ApplicableTradeTax
/ram:ExemptionReasonCode</v>
      </c>
      <c r="AR246" s="101" t="str">
        <f aca="false">R246</f>
        <v>/rsm:CrossIndustryInvoice/rsm:SupplyChainTradeTransaction/ram:IncludedSupplyChainTradeLineItem/ram:SpecifiedLineTradeSettlement/ram:ApplicableTradeTax/ram:ExemptionReasonCode</v>
      </c>
      <c r="AS246" s="99" t="s">
        <v>176</v>
      </c>
      <c r="AT246" s="10" t="s">
        <v>4639</v>
      </c>
      <c r="AU246" s="95" t="str">
        <f aca="false">U246</f>
        <v>0..1</v>
      </c>
      <c r="AV246" s="99"/>
      <c r="AW246" s="102"/>
      <c r="AX246" s="6"/>
      <c r="AY246" s="103" t="str">
        <f aca="false">Y246</f>
        <v>EXTENDED</v>
      </c>
      <c r="AZ246" s="180" t="str">
        <f aca="false">Z246</f>
        <v>EXTENDED</v>
      </c>
      <c r="BB246" s="49"/>
      <c r="BC246" s="53"/>
      <c r="BD246" s="53"/>
    </row>
    <row r="247" s="11" customFormat="true" ht="99.75" hidden="false" customHeight="false" outlineLevel="0" collapsed="false">
      <c r="A247" s="58" t="str">
        <f aca="false">IF(LEFT(E247,2)="BG","NO",IF(LEN(E247)-LEN(SUBSTITUTE(E247,"-",""))&gt;1,"NO",IF(E247="EXT","EXT","YES")))</f>
        <v>YES</v>
      </c>
      <c r="B247" s="58"/>
      <c r="C247" s="58"/>
      <c r="D247" s="223" t="s">
        <v>5180</v>
      </c>
      <c r="E247" s="166" t="s">
        <v>1349</v>
      </c>
      <c r="F247" s="167" t="s">
        <v>1349</v>
      </c>
      <c r="G247" s="99" t="n">
        <f aca="false">LEN(R247)-LEN(SUBSTITUTE(R247,"/",""))-1</f>
        <v>5</v>
      </c>
      <c r="H247" s="99" t="s">
        <v>95</v>
      </c>
      <c r="I247" s="97" t="s">
        <v>1350</v>
      </c>
      <c r="J247" s="97" t="s">
        <v>1351</v>
      </c>
      <c r="K247" s="98"/>
      <c r="L247" s="98" t="s">
        <v>4985</v>
      </c>
      <c r="M247" s="98"/>
      <c r="N247" s="97" t="s">
        <v>764</v>
      </c>
      <c r="O247" s="99" t="s">
        <v>95</v>
      </c>
      <c r="P247" s="100" t="str">
        <f aca="false">O247</f>
        <v>0..1</v>
      </c>
      <c r="Q247" s="54" t="s">
        <v>5196</v>
      </c>
      <c r="R247" s="109" t="s">
        <v>1353</v>
      </c>
      <c r="S247" s="99" t="s">
        <v>766</v>
      </c>
      <c r="T247" s="10" t="s">
        <v>4639</v>
      </c>
      <c r="U247" s="99" t="s">
        <v>95</v>
      </c>
      <c r="V247" s="99"/>
      <c r="W247" s="102"/>
      <c r="X247" s="38"/>
      <c r="Y247" s="10" t="s">
        <v>26</v>
      </c>
      <c r="Z247" s="110" t="s">
        <v>26</v>
      </c>
      <c r="AA247" s="49"/>
      <c r="AB247" s="13" t="str">
        <f aca="false">IF(ISERROR(FIND("/",R247)),R247,LEFT(R247,FIND(CHAR(1),SUBSTITUTE(R247,"/",CHAR(1),LEN(R247)-LEN(SUBSTITUTE(R247,"/",""))))-1))</f>
        <v>/rsm:CrossIndustryInvoice/rsm:SupplyChainTradeTransaction/ram:IncludedSupplyChainTradeLineItem/ram:SpecifiedLineTradeSettlement/ram:ApplicableTradeTax</v>
      </c>
      <c r="AC247" s="13" t="str">
        <f aca="false">IF(ISERROR(FIND("/",R247)),R247,MID(R247, FIND(CHAR(1),SUBSTITUTE(R247,"/",CHAR(1), LEN(R247)-LEN(SUBSTITUTE(R247,"/","")))), LEN(R247)))</f>
        <v>/ram:RateApplicablePercent</v>
      </c>
      <c r="AD247" s="14" t="n">
        <f aca="false">COUNTIFS(R$4:R247,AB247)</f>
        <v>1</v>
      </c>
      <c r="AE247" s="49"/>
      <c r="AF247" s="166" t="str">
        <f aca="false">E247</f>
        <v>BT-152</v>
      </c>
      <c r="AG247" s="99" t="n">
        <f aca="false">LEN(AR247)-LEN(SUBSTITUTE(AR247,"/",""))-1</f>
        <v>5</v>
      </c>
      <c r="AH247" s="99" t="str">
        <f aca="false">H247</f>
        <v>0..1</v>
      </c>
      <c r="AI247" s="97" t="s">
        <v>1354</v>
      </c>
      <c r="AJ247" s="97" t="s">
        <v>1355</v>
      </c>
      <c r="AK247" s="98" t="s">
        <v>1356</v>
      </c>
      <c r="AL247" s="98" t="s">
        <v>1357</v>
      </c>
      <c r="AM247" s="98"/>
      <c r="AN247" s="97" t="s">
        <v>5197</v>
      </c>
      <c r="AO247" s="100" t="str">
        <f aca="false">O247</f>
        <v>0..1</v>
      </c>
      <c r="AP247" s="100" t="str">
        <f aca="false">P247</f>
        <v>0..1</v>
      </c>
      <c r="AQ247" s="54" t="str">
        <f aca="false">Q247</f>
        <v>/rsm:CrossIndustryInvoice
/rsm:SupplyChainTradeTransaction
/ram:IncludedSupplyChainTradeLineItem
/ram:SpecifiedLineTradeSettlement
/ram:ApplicableTradeTax
/ram:RateApplicablePercent</v>
      </c>
      <c r="AR247" s="109" t="str">
        <f aca="false">R247</f>
        <v>/rsm:CrossIndustryInvoice/rsm:SupplyChainTradeTransaction/ram:IncludedSupplyChainTradeLineItem/ram:SpecifiedLineTradeSettlement/ram:ApplicableTradeTax/ram:RateApplicablePercent</v>
      </c>
      <c r="AS247" s="99" t="s">
        <v>766</v>
      </c>
      <c r="AT247" s="10" t="s">
        <v>4639</v>
      </c>
      <c r="AU247" s="99" t="str">
        <f aca="false">U247</f>
        <v>0..1</v>
      </c>
      <c r="AV247" s="99"/>
      <c r="AW247" s="102"/>
      <c r="AX247" s="6"/>
      <c r="AY247" s="10" t="str">
        <f aca="false">Y247</f>
        <v>BASIC</v>
      </c>
      <c r="AZ247" s="10" t="str">
        <f aca="false">Z247</f>
        <v>BASIC</v>
      </c>
      <c r="BB247" s="49"/>
      <c r="BC247" s="53"/>
      <c r="BD247" s="53"/>
    </row>
    <row r="248" s="11" customFormat="true" ht="85.5" hidden="false" customHeight="false" outlineLevel="0" collapsed="false">
      <c r="A248" s="58" t="str">
        <f aca="false">IF(LEFT(E248,2)="BG","NO",IF(LEN(E248)-LEN(SUBSTITUTE(E248,"-",""))&gt;1,"NO",IF(E248="EXT","EXT","YES")))</f>
        <v>NO</v>
      </c>
      <c r="B248" s="58"/>
      <c r="C248" s="58"/>
      <c r="D248" s="223" t="s">
        <v>5180</v>
      </c>
      <c r="E248" s="170" t="s">
        <v>1358</v>
      </c>
      <c r="F248" s="171" t="s">
        <v>1358</v>
      </c>
      <c r="G248" s="172" t="n">
        <f aca="false">LEN(R248)-LEN(SUBSTITUTE(R248,"/",""))-1</f>
        <v>4</v>
      </c>
      <c r="H248" s="172" t="s">
        <v>95</v>
      </c>
      <c r="I248" s="173" t="s">
        <v>1359</v>
      </c>
      <c r="J248" s="173" t="s">
        <v>5198</v>
      </c>
      <c r="K248" s="174" t="s">
        <v>1361</v>
      </c>
      <c r="L248" s="174"/>
      <c r="M248" s="174"/>
      <c r="N248" s="173"/>
      <c r="O248" s="175" t="s">
        <v>95</v>
      </c>
      <c r="P248" s="175" t="str">
        <f aca="false">O248</f>
        <v>0..1</v>
      </c>
      <c r="Q248" s="176" t="s">
        <v>5199</v>
      </c>
      <c r="R248" s="177" t="s">
        <v>1362</v>
      </c>
      <c r="S248" s="172"/>
      <c r="T248" s="178"/>
      <c r="U248" s="172" t="s">
        <v>95</v>
      </c>
      <c r="V248" s="172"/>
      <c r="W248" s="179"/>
      <c r="X248" s="38"/>
      <c r="Y248" s="178" t="s">
        <v>27</v>
      </c>
      <c r="Z248" s="178" t="s">
        <v>26</v>
      </c>
      <c r="AA248" s="49"/>
      <c r="AB248" s="13" t="str">
        <f aca="false">IF(ISERROR(FIND("/",R248)),R248,LEFT(R248,FIND(CHAR(1),SUBSTITUTE(R248,"/",CHAR(1),LEN(R248)-LEN(SUBSTITUTE(R248,"/",""))))-1))</f>
        <v>/rsm:CrossIndustryInvoice/rsm:SupplyChainTradeTransaction/ram:IncludedSupplyChainTradeLineItem/ram:SpecifiedLineTradeSettlement</v>
      </c>
      <c r="AC248" s="13" t="str">
        <f aca="false">IF(ISERROR(FIND("/",R248)),R248,MID(R248, FIND(CHAR(1),SUBSTITUTE(R248,"/",CHAR(1), LEN(R248)-LEN(SUBSTITUTE(R248,"/","")))), LEN(R248)))</f>
        <v>/ram:BillingSpecifiedPeriod</v>
      </c>
      <c r="AD248" s="14" t="n">
        <f aca="false">COUNTIFS(R$4:R248,AB248)</f>
        <v>1</v>
      </c>
      <c r="AE248" s="49"/>
      <c r="AF248" s="170" t="str">
        <f aca="false">E248</f>
        <v>BG-26</v>
      </c>
      <c r="AG248" s="172" t="n">
        <f aca="false">LEN(AR248)-LEN(SUBSTITUTE(AR248,"/",""))-1</f>
        <v>4</v>
      </c>
      <c r="AH248" s="172" t="str">
        <f aca="false">H248</f>
        <v>0..1</v>
      </c>
      <c r="AI248" s="173" t="s">
        <v>1363</v>
      </c>
      <c r="AJ248" s="173" t="s">
        <v>1364</v>
      </c>
      <c r="AK248" s="174" t="s">
        <v>1365</v>
      </c>
      <c r="AL248" s="174"/>
      <c r="AM248" s="174"/>
      <c r="AN248" s="173"/>
      <c r="AO248" s="172" t="str">
        <f aca="false">O248</f>
        <v>0..1</v>
      </c>
      <c r="AP248" s="172" t="str">
        <f aca="false">P248</f>
        <v>0..1</v>
      </c>
      <c r="AQ248" s="176" t="str">
        <f aca="false">Q248</f>
        <v>/rsm:CrossIndustryInvoice
/rsm:SupplyChainTradeTransaction
/ram:IncludedSupplyChainTradeLineItem
/ram:SpecifiedLineTradeSettlement
/ram:BillingSpecifiedPeriod</v>
      </c>
      <c r="AR248" s="177" t="str">
        <f aca="false">R248</f>
        <v>/rsm:CrossIndustryInvoice/rsm:SupplyChainTradeTransaction/ram:IncludedSupplyChainTradeLineItem/ram:SpecifiedLineTradeSettlement/ram:BillingSpecifiedPeriod</v>
      </c>
      <c r="AS248" s="172"/>
      <c r="AT248" s="178"/>
      <c r="AU248" s="172" t="str">
        <f aca="false">U248</f>
        <v>0..1</v>
      </c>
      <c r="AV248" s="172"/>
      <c r="AW248" s="179"/>
      <c r="AX248" s="6"/>
      <c r="AY248" s="178" t="str">
        <f aca="false">Y248</f>
        <v>EN 16931</v>
      </c>
      <c r="AZ248" s="182" t="str">
        <f aca="false">Z248</f>
        <v>BASIC</v>
      </c>
      <c r="BB248" s="49"/>
      <c r="BC248" s="53"/>
      <c r="BD248" s="53"/>
    </row>
    <row r="249" s="11" customFormat="true" ht="99.75" hidden="false" customHeight="false" outlineLevel="0" collapsed="false">
      <c r="A249" s="58" t="str">
        <f aca="false">IF(LEFT(E249,2)="BG","NO",IF(LEN(E249)-LEN(SUBSTITUTE(E249,"-",""))&gt;1,"NO",IF(E249="EXT","EXT","YES")))</f>
        <v>NO</v>
      </c>
      <c r="B249" s="58"/>
      <c r="C249" s="58"/>
      <c r="D249" s="223" t="s">
        <v>5180</v>
      </c>
      <c r="E249" s="166" t="s">
        <v>1366</v>
      </c>
      <c r="F249" s="167" t="e">
        <f aca="false">#N/A</f>
        <v>#N/A</v>
      </c>
      <c r="G249" s="107" t="n">
        <f aca="false">LEN(R249)-LEN(SUBSTITUTE(R249,"/",""))-1</f>
        <v>5</v>
      </c>
      <c r="H249" s="107" t="s">
        <v>95</v>
      </c>
      <c r="I249" s="108" t="s">
        <v>5200</v>
      </c>
      <c r="J249" s="97"/>
      <c r="K249" s="98"/>
      <c r="L249" s="98"/>
      <c r="M249" s="98"/>
      <c r="N249" s="97"/>
      <c r="O249" s="99" t="s">
        <v>95</v>
      </c>
      <c r="P249" s="100" t="str">
        <f aca="false">O249</f>
        <v>0..1</v>
      </c>
      <c r="Q249" s="54" t="s">
        <v>5201</v>
      </c>
      <c r="R249" s="109" t="s">
        <v>1368</v>
      </c>
      <c r="S249" s="99"/>
      <c r="T249" s="10"/>
      <c r="U249" s="99" t="s">
        <v>95</v>
      </c>
      <c r="V249" s="99"/>
      <c r="W249" s="102"/>
      <c r="X249" s="38"/>
      <c r="Y249" s="10" t="s">
        <v>27</v>
      </c>
      <c r="Z249" s="110" t="s">
        <v>26</v>
      </c>
      <c r="AA249" s="49"/>
      <c r="AB249" s="13" t="str">
        <f aca="false">IF(ISERROR(FIND("/",R249)),R249,LEFT(R249,FIND(CHAR(1),SUBSTITUTE(R249,"/",CHAR(1),LEN(R249)-LEN(SUBSTITUTE(R249,"/",""))))-1))</f>
        <v>/rsm:CrossIndustryInvoice/rsm:SupplyChainTradeTransaction/ram:IncludedSupplyChainTradeLineItem/ram:SpecifiedLineTradeSettlement/ram:BillingSpecifiedPeriod</v>
      </c>
      <c r="AC249" s="13" t="str">
        <f aca="false">IF(ISERROR(FIND("/",R249)),R249,MID(R249, FIND(CHAR(1),SUBSTITUTE(R249,"/",CHAR(1), LEN(R249)-LEN(SUBSTITUTE(R249,"/","")))), LEN(R249)))</f>
        <v>/ram:StartDateTime</v>
      </c>
      <c r="AD249" s="14" t="n">
        <f aca="false">COUNTIFS(R$4:R249,AB249)</f>
        <v>1</v>
      </c>
      <c r="AE249" s="49"/>
      <c r="AF249" s="166" t="str">
        <f aca="false">E249</f>
        <v>BT-134-00</v>
      </c>
      <c r="AG249" s="107" t="n">
        <f aca="false">LEN(AR249)-LEN(SUBSTITUTE(AR249,"/",""))-1</f>
        <v>5</v>
      </c>
      <c r="AH249" s="107" t="str">
        <f aca="false">H249</f>
        <v>0..1</v>
      </c>
      <c r="AI249" s="108" t="s">
        <v>5202</v>
      </c>
      <c r="AJ249" s="97"/>
      <c r="AK249" s="98"/>
      <c r="AL249" s="98"/>
      <c r="AM249" s="98"/>
      <c r="AN249" s="97"/>
      <c r="AO249" s="100" t="str">
        <f aca="false">O249</f>
        <v>0..1</v>
      </c>
      <c r="AP249" s="100" t="str">
        <f aca="false">P249</f>
        <v>0..1</v>
      </c>
      <c r="AQ249" s="54" t="str">
        <f aca="false">Q249</f>
        <v>/rsm:CrossIndustryInvoice
/rsm:SupplyChainTradeTransaction
/ram:IncludedSupplyChainTradeLineItem
/ram:SpecifiedLineTradeSettlement
/ram:BillingSpecifiedPeriod
/ram:StartDateTime</v>
      </c>
      <c r="AR249" s="109" t="str">
        <f aca="false">R249</f>
        <v>/rsm:CrossIndustryInvoice/rsm:SupplyChainTradeTransaction/ram:IncludedSupplyChainTradeLineItem/ram:SpecifiedLineTradeSettlement/ram:BillingSpecifiedPeriod/ram:StartDateTime</v>
      </c>
      <c r="AS249" s="99"/>
      <c r="AT249" s="10"/>
      <c r="AU249" s="99" t="str">
        <f aca="false">U249</f>
        <v>0..1</v>
      </c>
      <c r="AV249" s="99"/>
      <c r="AW249" s="102"/>
      <c r="AX249" s="6"/>
      <c r="AY249" s="10" t="str">
        <f aca="false">Y249</f>
        <v>EN 16931</v>
      </c>
      <c r="AZ249" s="10" t="str">
        <f aca="false">Z249</f>
        <v>BASIC</v>
      </c>
      <c r="BB249" s="49"/>
      <c r="BC249" s="53"/>
      <c r="BD249" s="53"/>
    </row>
    <row r="250" s="11" customFormat="true" ht="102" hidden="false" customHeight="false" outlineLevel="0" collapsed="false">
      <c r="A250" s="58" t="str">
        <f aca="false">IF(LEFT(E250,2)="BG","NO",IF(LEN(E250)-LEN(SUBSTITUTE(E250,"-",""))&gt;1,"NO",IF(E250="EXT","EXT","YES")))</f>
        <v>YES</v>
      </c>
      <c r="B250" s="58"/>
      <c r="C250" s="58"/>
      <c r="D250" s="223" t="s">
        <v>5180</v>
      </c>
      <c r="E250" s="166" t="s">
        <v>1370</v>
      </c>
      <c r="F250" s="167" t="s">
        <v>1370</v>
      </c>
      <c r="G250" s="99" t="n">
        <f aca="false">LEN(R250)-LEN(SUBSTITUTE(R250,"/",""))-1</f>
        <v>6</v>
      </c>
      <c r="H250" s="99" t="s">
        <v>95</v>
      </c>
      <c r="I250" s="97" t="s">
        <v>1371</v>
      </c>
      <c r="J250" s="97" t="s">
        <v>1372</v>
      </c>
      <c r="K250" s="98" t="s">
        <v>1373</v>
      </c>
      <c r="L250" s="98" t="s">
        <v>1374</v>
      </c>
      <c r="M250" s="98" t="s">
        <v>1375</v>
      </c>
      <c r="N250" s="97" t="s">
        <v>186</v>
      </c>
      <c r="O250" s="99" t="s">
        <v>88</v>
      </c>
      <c r="P250" s="100" t="str">
        <f aca="false">O250</f>
        <v>1..1</v>
      </c>
      <c r="Q250" s="54" t="s">
        <v>5203</v>
      </c>
      <c r="R250" s="109" t="s">
        <v>1376</v>
      </c>
      <c r="S250" s="99" t="s">
        <v>188</v>
      </c>
      <c r="T250" s="10" t="s">
        <v>4639</v>
      </c>
      <c r="U250" s="99" t="s">
        <v>95</v>
      </c>
      <c r="V250" s="99" t="s">
        <v>177</v>
      </c>
      <c r="W250" s="102" t="s">
        <v>1377</v>
      </c>
      <c r="X250" s="38"/>
      <c r="Y250" s="10" t="s">
        <v>27</v>
      </c>
      <c r="Z250" s="110" t="s">
        <v>26</v>
      </c>
      <c r="AA250" s="49"/>
      <c r="AB250" s="13" t="str">
        <f aca="false">IF(ISERROR(FIND("/",R250)),R250,LEFT(R250,FIND(CHAR(1),SUBSTITUTE(R250,"/",CHAR(1),LEN(R250)-LEN(SUBSTITUTE(R250,"/",""))))-1))</f>
        <v>/rsm:CrossIndustryInvoice/rsm:SupplyChainTradeTransaction/ram:IncludedSupplyChainTradeLineItem/ram:SpecifiedLineTradeSettlement/ram:BillingSpecifiedPeriod/ram:StartDateTime</v>
      </c>
      <c r="AC250" s="13" t="str">
        <f aca="false">IF(ISERROR(FIND("/",R250)),R250,MID(R250, FIND(CHAR(1),SUBSTITUTE(R250,"/",CHAR(1), LEN(R250)-LEN(SUBSTITUTE(R250,"/","")))), LEN(R250)))</f>
        <v>/udt:DateTimeString</v>
      </c>
      <c r="AD250" s="14" t="n">
        <f aca="false">COUNTIFS(R$4:R250,AB250)</f>
        <v>1</v>
      </c>
      <c r="AE250" s="49"/>
      <c r="AF250" s="166" t="str">
        <f aca="false">E250</f>
        <v>BT-134</v>
      </c>
      <c r="AG250" s="99" t="n">
        <f aca="false">LEN(AR250)-LEN(SUBSTITUTE(AR250,"/",""))-1</f>
        <v>6</v>
      </c>
      <c r="AH250" s="99" t="str">
        <f aca="false">H250</f>
        <v>0..1</v>
      </c>
      <c r="AI250" s="97" t="s">
        <v>1369</v>
      </c>
      <c r="AJ250" s="97" t="s">
        <v>1378</v>
      </c>
      <c r="AK250" s="98" t="s">
        <v>1379</v>
      </c>
      <c r="AL250" s="98" t="s">
        <v>1380</v>
      </c>
      <c r="AM250" s="98" t="s">
        <v>1381</v>
      </c>
      <c r="AN250" s="97" t="s">
        <v>186</v>
      </c>
      <c r="AO250" s="100" t="str">
        <f aca="false">O250</f>
        <v>1..1</v>
      </c>
      <c r="AP250" s="100" t="str">
        <f aca="false">P250</f>
        <v>1..1</v>
      </c>
      <c r="AQ250" s="54" t="str">
        <f aca="false">Q250</f>
        <v>/rsm:CrossIndustryInvoice
/rsm:SupplyChainTradeTransaction
/ram:IncludedSupplyChainTradeLineItem
/ram:SpecifiedLineTradeSettlement
/ram:BillingSpecifiedPeriod
/ram:StartDateTime
/udt:DateTimeString</v>
      </c>
      <c r="AR250" s="109" t="str">
        <f aca="false">R250</f>
        <v>/rsm:CrossIndustryInvoice/rsm:SupplyChainTradeTransaction/ram:IncludedSupplyChainTradeLineItem/ram:SpecifiedLineTradeSettlement/ram:BillingSpecifiedPeriod/ram:StartDateTime/udt:DateTimeString</v>
      </c>
      <c r="AS250" s="99" t="s">
        <v>188</v>
      </c>
      <c r="AT250" s="10" t="s">
        <v>4639</v>
      </c>
      <c r="AU250" s="99" t="str">
        <f aca="false">U250</f>
        <v>0..1</v>
      </c>
      <c r="AV250" s="99" t="s">
        <v>177</v>
      </c>
      <c r="AW250" s="102" t="s">
        <v>1377</v>
      </c>
      <c r="AX250" s="6"/>
      <c r="AY250" s="10" t="str">
        <f aca="false">Y250</f>
        <v>EN 16931</v>
      </c>
      <c r="AZ250" s="10" t="str">
        <f aca="false">Z250</f>
        <v>BASIC</v>
      </c>
      <c r="BB250" s="49"/>
      <c r="BC250" s="53"/>
      <c r="BD250" s="53"/>
    </row>
    <row r="251" s="11" customFormat="true" ht="114.75" hidden="false" customHeight="false" outlineLevel="0" collapsed="false">
      <c r="A251" s="58" t="str">
        <f aca="false">IF(LEFT(E251,2)="BG","NO",IF(LEN(E251)-LEN(SUBSTITUTE(E251,"-",""))&gt;1,"NO",IF(E251="EXT","EXT","YES")))</f>
        <v>NO</v>
      </c>
      <c r="B251" s="58"/>
      <c r="C251" s="58"/>
      <c r="D251" s="223" t="s">
        <v>5180</v>
      </c>
      <c r="E251" s="166" t="s">
        <v>1382</v>
      </c>
      <c r="F251" s="167" t="e">
        <f aca="false">#N/A</f>
        <v>#N/A</v>
      </c>
      <c r="G251" s="99" t="n">
        <f aca="false">LEN(R251)-LEN(SUBSTITUTE(R251,"/",""))-1</f>
        <v>7</v>
      </c>
      <c r="H251" s="99" t="s">
        <v>88</v>
      </c>
      <c r="I251" s="139" t="s">
        <v>5204</v>
      </c>
      <c r="J251" s="97"/>
      <c r="K251" s="98" t="s">
        <v>5205</v>
      </c>
      <c r="L251" s="98"/>
      <c r="M251" s="98" t="s">
        <v>200</v>
      </c>
      <c r="N251" s="97"/>
      <c r="O251" s="99" t="s">
        <v>88</v>
      </c>
      <c r="P251" s="100" t="str">
        <f aca="false">O251</f>
        <v>1..1</v>
      </c>
      <c r="Q251" s="54" t="s">
        <v>5206</v>
      </c>
      <c r="R251" s="109" t="s">
        <v>1383</v>
      </c>
      <c r="S251" s="99"/>
      <c r="T251" s="10" t="s">
        <v>858</v>
      </c>
      <c r="U251" s="99" t="s">
        <v>95</v>
      </c>
      <c r="V251" s="99"/>
      <c r="W251" s="102" t="s">
        <v>200</v>
      </c>
      <c r="X251" s="38"/>
      <c r="Y251" s="10" t="s">
        <v>27</v>
      </c>
      <c r="Z251" s="110" t="s">
        <v>26</v>
      </c>
      <c r="AA251" s="49"/>
      <c r="AB251" s="13" t="str">
        <f aca="false">IF(ISERROR(FIND("/",R251)),R251,LEFT(R251,FIND(CHAR(1),SUBSTITUTE(R251,"/",CHAR(1),LEN(R251)-LEN(SUBSTITUTE(R251,"/",""))))-1))</f>
        <v>/rsm:CrossIndustryInvoice/rsm:SupplyChainTradeTransaction/ram:IncludedSupplyChainTradeLineItem/ram:SpecifiedLineTradeSettlement/ram:BillingSpecifiedPeriod/ram:StartDateTime/udt:DateTimeString</v>
      </c>
      <c r="AC251" s="13" t="str">
        <f aca="false">IF(ISERROR(FIND("/",R251)),R251,MID(R251, FIND(CHAR(1),SUBSTITUTE(R251,"/",CHAR(1), LEN(R251)-LEN(SUBSTITUTE(R251,"/","")))), LEN(R251)))</f>
        <v>/@format</v>
      </c>
      <c r="AD251" s="14" t="n">
        <f aca="false">COUNTIFS(R$4:R251,AB251)</f>
        <v>1</v>
      </c>
      <c r="AE251" s="49"/>
      <c r="AF251" s="166" t="str">
        <f aca="false">E251</f>
        <v>BT-134-0</v>
      </c>
      <c r="AG251" s="99" t="n">
        <f aca="false">LEN(AR251)-LEN(SUBSTITUTE(AR251,"/",""))-1</f>
        <v>7</v>
      </c>
      <c r="AH251" s="99" t="str">
        <f aca="false">H251</f>
        <v>1..1</v>
      </c>
      <c r="AI251" s="139" t="s">
        <v>5207</v>
      </c>
      <c r="AJ251" s="97"/>
      <c r="AK251" s="98" t="s">
        <v>4673</v>
      </c>
      <c r="AL251" s="98"/>
      <c r="AM251" s="98" t="s">
        <v>4674</v>
      </c>
      <c r="AN251" s="97"/>
      <c r="AO251" s="100" t="str">
        <f aca="false">O251</f>
        <v>1..1</v>
      </c>
      <c r="AP251" s="100" t="str">
        <f aca="false">P251</f>
        <v>1..1</v>
      </c>
      <c r="AQ251" s="54" t="str">
        <f aca="false">Q251</f>
        <v>/rsm:CrossIndustryInvoice
/rsm:SupplyChainTradeTransaction
/ram:IncludedSupplyChainTradeLineItem
/ram:SpecifiedLineTradeSettlement
/ram:BillingSpecifiedPeriod
/ram:StartDateTime
/udt:DateTimeString
/@format</v>
      </c>
      <c r="AR251" s="109" t="str">
        <f aca="false">R251</f>
        <v>/rsm:CrossIndustryInvoice/rsm:SupplyChainTradeTransaction/ram:IncludedSupplyChainTradeLineItem/ram:SpecifiedLineTradeSettlement/ram:BillingSpecifiedPeriod/ram:StartDateTime/udt:DateTimeString/@format</v>
      </c>
      <c r="AS251" s="99"/>
      <c r="AT251" s="10" t="s">
        <v>858</v>
      </c>
      <c r="AU251" s="99" t="str">
        <f aca="false">U251</f>
        <v>0..1</v>
      </c>
      <c r="AV251" s="99"/>
      <c r="AW251" s="102" t="s">
        <v>200</v>
      </c>
      <c r="AX251" s="6"/>
      <c r="AY251" s="10" t="str">
        <f aca="false">Y251</f>
        <v>EN 16931</v>
      </c>
      <c r="AZ251" s="10" t="str">
        <f aca="false">Z251</f>
        <v>BASIC</v>
      </c>
      <c r="BB251" s="49"/>
      <c r="BC251" s="53"/>
      <c r="BD251" s="53"/>
    </row>
    <row r="252" s="11" customFormat="true" ht="99.75" hidden="false" customHeight="false" outlineLevel="0" collapsed="false">
      <c r="A252" s="58" t="str">
        <f aca="false">IF(LEFT(E252,2)="BG","NO",IF(LEN(E252)-LEN(SUBSTITUTE(E252,"-",""))&gt;1,"NO",IF(E252="EXT","EXT","YES")))</f>
        <v>NO</v>
      </c>
      <c r="B252" s="58"/>
      <c r="C252" s="58"/>
      <c r="D252" s="223" t="s">
        <v>5180</v>
      </c>
      <c r="E252" s="166" t="s">
        <v>1384</v>
      </c>
      <c r="F252" s="167" t="e">
        <f aca="false">#N/A</f>
        <v>#N/A</v>
      </c>
      <c r="G252" s="107" t="n">
        <f aca="false">LEN(R252)-LEN(SUBSTITUTE(R252,"/",""))-1</f>
        <v>5</v>
      </c>
      <c r="H252" s="107" t="s">
        <v>95</v>
      </c>
      <c r="I252" s="108" t="s">
        <v>5208</v>
      </c>
      <c r="J252" s="97"/>
      <c r="K252" s="98"/>
      <c r="L252" s="98"/>
      <c r="M252" s="98"/>
      <c r="N252" s="97"/>
      <c r="O252" s="99" t="s">
        <v>95</v>
      </c>
      <c r="P252" s="100" t="str">
        <f aca="false">O252</f>
        <v>0..1</v>
      </c>
      <c r="Q252" s="54" t="s">
        <v>5209</v>
      </c>
      <c r="R252" s="109" t="s">
        <v>1386</v>
      </c>
      <c r="S252" s="99"/>
      <c r="T252" s="10"/>
      <c r="U252" s="99" t="s">
        <v>95</v>
      </c>
      <c r="V252" s="99"/>
      <c r="W252" s="102"/>
      <c r="X252" s="38"/>
      <c r="Y252" s="10" t="s">
        <v>27</v>
      </c>
      <c r="Z252" s="110" t="s">
        <v>26</v>
      </c>
      <c r="AA252" s="49"/>
      <c r="AB252" s="13" t="str">
        <f aca="false">IF(ISERROR(FIND("/",R252)),R252,LEFT(R252,FIND(CHAR(1),SUBSTITUTE(R252,"/",CHAR(1),LEN(R252)-LEN(SUBSTITUTE(R252,"/",""))))-1))</f>
        <v>/rsm:CrossIndustryInvoice/rsm:SupplyChainTradeTransaction/ram:IncludedSupplyChainTradeLineItem/ram:SpecifiedLineTradeSettlement/ram:BillingSpecifiedPeriod</v>
      </c>
      <c r="AC252" s="13" t="str">
        <f aca="false">IF(ISERROR(FIND("/",R252)),R252,MID(R252, FIND(CHAR(1),SUBSTITUTE(R252,"/",CHAR(1), LEN(R252)-LEN(SUBSTITUTE(R252,"/","")))), LEN(R252)))</f>
        <v>/ram:EndDateTime</v>
      </c>
      <c r="AD252" s="14" t="n">
        <f aca="false">COUNTIFS(R$4:R252,AB252)</f>
        <v>1</v>
      </c>
      <c r="AE252" s="49"/>
      <c r="AF252" s="166" t="str">
        <f aca="false">E252</f>
        <v>BT-135-00</v>
      </c>
      <c r="AG252" s="107" t="n">
        <f aca="false">LEN(AR252)-LEN(SUBSTITUTE(AR252,"/",""))-1</f>
        <v>5</v>
      </c>
      <c r="AH252" s="107" t="str">
        <f aca="false">H252</f>
        <v>0..1</v>
      </c>
      <c r="AI252" s="108" t="s">
        <v>5210</v>
      </c>
      <c r="AJ252" s="97"/>
      <c r="AK252" s="98"/>
      <c r="AL252" s="98"/>
      <c r="AM252" s="98"/>
      <c r="AN252" s="97"/>
      <c r="AO252" s="100" t="str">
        <f aca="false">O252</f>
        <v>0..1</v>
      </c>
      <c r="AP252" s="100" t="str">
        <f aca="false">P252</f>
        <v>0..1</v>
      </c>
      <c r="AQ252" s="54" t="str">
        <f aca="false">Q252</f>
        <v>/rsm:CrossIndustryInvoice
/rsm:SupplyChainTradeTransaction
/ram:IncludedSupplyChainTradeLineItem
/ram:SpecifiedLineTradeSettlement
/ram:BillingSpecifiedPeriod
/ram:EndDateTime</v>
      </c>
      <c r="AR252" s="109" t="str">
        <f aca="false">R252</f>
        <v>/rsm:CrossIndustryInvoice/rsm:SupplyChainTradeTransaction/ram:IncludedSupplyChainTradeLineItem/ram:SpecifiedLineTradeSettlement/ram:BillingSpecifiedPeriod/ram:EndDateTime</v>
      </c>
      <c r="AS252" s="99"/>
      <c r="AT252" s="10"/>
      <c r="AU252" s="99" t="str">
        <f aca="false">U252</f>
        <v>0..1</v>
      </c>
      <c r="AV252" s="99"/>
      <c r="AW252" s="102"/>
      <c r="AX252" s="6"/>
      <c r="AY252" s="10" t="str">
        <f aca="false">Y252</f>
        <v>EN 16931</v>
      </c>
      <c r="AZ252" s="10" t="str">
        <f aca="false">Z252</f>
        <v>BASIC</v>
      </c>
      <c r="BB252" s="49"/>
      <c r="BC252" s="53"/>
      <c r="BD252" s="53"/>
    </row>
    <row r="253" s="11" customFormat="true" ht="178.5" hidden="false" customHeight="false" outlineLevel="0" collapsed="false">
      <c r="A253" s="58" t="str">
        <f aca="false">IF(LEFT(E253,2)="BG","NO",IF(LEN(E253)-LEN(SUBSTITUTE(E253,"-",""))&gt;1,"NO",IF(E253="EXT","EXT","YES")))</f>
        <v>YES</v>
      </c>
      <c r="B253" s="58"/>
      <c r="C253" s="58"/>
      <c r="D253" s="223" t="s">
        <v>5180</v>
      </c>
      <c r="E253" s="166" t="s">
        <v>1388</v>
      </c>
      <c r="F253" s="167" t="s">
        <v>1388</v>
      </c>
      <c r="G253" s="99" t="n">
        <f aca="false">LEN(R253)-LEN(SUBSTITUTE(R253,"/",""))-1</f>
        <v>6</v>
      </c>
      <c r="H253" s="99" t="s">
        <v>95</v>
      </c>
      <c r="I253" s="97" t="s">
        <v>1389</v>
      </c>
      <c r="J253" s="97" t="s">
        <v>1390</v>
      </c>
      <c r="K253" s="98" t="s">
        <v>1391</v>
      </c>
      <c r="L253" s="98" t="s">
        <v>1392</v>
      </c>
      <c r="M253" s="98" t="s">
        <v>1393</v>
      </c>
      <c r="N253" s="97" t="s">
        <v>186</v>
      </c>
      <c r="O253" s="99" t="s">
        <v>88</v>
      </c>
      <c r="P253" s="100" t="str">
        <f aca="false">O253</f>
        <v>1..1</v>
      </c>
      <c r="Q253" s="54" t="s">
        <v>5211</v>
      </c>
      <c r="R253" s="109" t="s">
        <v>1394</v>
      </c>
      <c r="S253" s="99" t="s">
        <v>188</v>
      </c>
      <c r="T253" s="10" t="s">
        <v>4639</v>
      </c>
      <c r="U253" s="99" t="s">
        <v>95</v>
      </c>
      <c r="V253" s="99"/>
      <c r="W253" s="102" t="s">
        <v>1377</v>
      </c>
      <c r="X253" s="38"/>
      <c r="Y253" s="10" t="s">
        <v>27</v>
      </c>
      <c r="Z253" s="110" t="s">
        <v>26</v>
      </c>
      <c r="AA253" s="49"/>
      <c r="AB253" s="13" t="str">
        <f aca="false">IF(ISERROR(FIND("/",R253)),R253,LEFT(R253,FIND(CHAR(1),SUBSTITUTE(R253,"/",CHAR(1),LEN(R253)-LEN(SUBSTITUTE(R253,"/",""))))-1))</f>
        <v>/rsm:CrossIndustryInvoice/rsm:SupplyChainTradeTransaction/ram:IncludedSupplyChainTradeLineItem/ram:SpecifiedLineTradeSettlement/ram:BillingSpecifiedPeriod/ram:EndDateTime</v>
      </c>
      <c r="AC253" s="13" t="str">
        <f aca="false">IF(ISERROR(FIND("/",R253)),R253,MID(R253, FIND(CHAR(1),SUBSTITUTE(R253,"/",CHAR(1), LEN(R253)-LEN(SUBSTITUTE(R253,"/","")))), LEN(R253)))</f>
        <v>/udt:DateTimeString</v>
      </c>
      <c r="AD253" s="14" t="n">
        <f aca="false">COUNTIFS(R$4:R253,AB253)</f>
        <v>1</v>
      </c>
      <c r="AE253" s="49"/>
      <c r="AF253" s="166" t="str">
        <f aca="false">E253</f>
        <v>BT-135</v>
      </c>
      <c r="AG253" s="99" t="n">
        <f aca="false">LEN(AR253)-LEN(SUBSTITUTE(AR253,"/",""))-1</f>
        <v>6</v>
      </c>
      <c r="AH253" s="99" t="str">
        <f aca="false">H253</f>
        <v>0..1</v>
      </c>
      <c r="AI253" s="97" t="s">
        <v>1387</v>
      </c>
      <c r="AJ253" s="97" t="s">
        <v>1395</v>
      </c>
      <c r="AK253" s="98" t="s">
        <v>1396</v>
      </c>
      <c r="AL253" s="98" t="s">
        <v>1397</v>
      </c>
      <c r="AM253" s="98" t="s">
        <v>1398</v>
      </c>
      <c r="AN253" s="97" t="s">
        <v>186</v>
      </c>
      <c r="AO253" s="100" t="str">
        <f aca="false">O253</f>
        <v>1..1</v>
      </c>
      <c r="AP253" s="100" t="str">
        <f aca="false">P253</f>
        <v>1..1</v>
      </c>
      <c r="AQ253" s="54" t="str">
        <f aca="false">Q253</f>
        <v>/rsm:CrossIndustryInvoice
/rsm:SupplyChainTradeTransaction
/ram:IncludedSupplyChainTradeLineItem
/ram:SpecifiedLineTradeSettlement
/ram:BillingSpecifiedPeriod
/ram:EndDateTime
/udt:DateTimeString</v>
      </c>
      <c r="AR253" s="109" t="str">
        <f aca="false">R253</f>
        <v>/rsm:CrossIndustryInvoice/rsm:SupplyChainTradeTransaction/ram:IncludedSupplyChainTradeLineItem/ram:SpecifiedLineTradeSettlement/ram:BillingSpecifiedPeriod/ram:EndDateTime/udt:DateTimeString</v>
      </c>
      <c r="AS253" s="99" t="s">
        <v>188</v>
      </c>
      <c r="AT253" s="10" t="s">
        <v>4639</v>
      </c>
      <c r="AU253" s="99" t="str">
        <f aca="false">U253</f>
        <v>0..1</v>
      </c>
      <c r="AV253" s="99"/>
      <c r="AW253" s="102" t="s">
        <v>1377</v>
      </c>
      <c r="AX253" s="6"/>
      <c r="AY253" s="10" t="str">
        <f aca="false">Y253</f>
        <v>EN 16931</v>
      </c>
      <c r="AZ253" s="10" t="str">
        <f aca="false">Z253</f>
        <v>BASIC</v>
      </c>
      <c r="BB253" s="49"/>
      <c r="BC253" s="53"/>
      <c r="BD253" s="53"/>
    </row>
    <row r="254" s="78" customFormat="true" ht="114.75" hidden="false" customHeight="false" outlineLevel="0" collapsed="false">
      <c r="A254" s="58" t="str">
        <f aca="false">IF(LEFT(E254,2)="BG","NO",IF(LEN(E254)-LEN(SUBSTITUTE(E254,"-",""))&gt;1,"NO",IF(E254="EXT","EXT","YES")))</f>
        <v>NO</v>
      </c>
      <c r="B254" s="58"/>
      <c r="C254" s="58"/>
      <c r="D254" s="223" t="s">
        <v>5180</v>
      </c>
      <c r="E254" s="166" t="s">
        <v>1399</v>
      </c>
      <c r="F254" s="167" t="e">
        <f aca="false">#N/A</f>
        <v>#N/A</v>
      </c>
      <c r="G254" s="99" t="n">
        <f aca="false">LEN(R254)-LEN(SUBSTITUTE(R254,"/",""))-1</f>
        <v>7</v>
      </c>
      <c r="H254" s="99" t="s">
        <v>88</v>
      </c>
      <c r="I254" s="139" t="s">
        <v>5204</v>
      </c>
      <c r="J254" s="97"/>
      <c r="K254" s="98" t="s">
        <v>5205</v>
      </c>
      <c r="L254" s="98"/>
      <c r="M254" s="98" t="s">
        <v>200</v>
      </c>
      <c r="N254" s="97"/>
      <c r="O254" s="99" t="s">
        <v>88</v>
      </c>
      <c r="P254" s="100" t="str">
        <f aca="false">O254</f>
        <v>1..1</v>
      </c>
      <c r="Q254" s="54" t="s">
        <v>5212</v>
      </c>
      <c r="R254" s="109" t="s">
        <v>1400</v>
      </c>
      <c r="S254" s="99"/>
      <c r="T254" s="10" t="s">
        <v>858</v>
      </c>
      <c r="U254" s="99" t="s">
        <v>95</v>
      </c>
      <c r="V254" s="99"/>
      <c r="W254" s="102" t="s">
        <v>200</v>
      </c>
      <c r="X254" s="38"/>
      <c r="Y254" s="10" t="s">
        <v>27</v>
      </c>
      <c r="Z254" s="110" t="s">
        <v>26</v>
      </c>
      <c r="AA254" s="49"/>
      <c r="AB254" s="13" t="str">
        <f aca="false">IF(ISERROR(FIND("/",R254)),R254,LEFT(R254,FIND(CHAR(1),SUBSTITUTE(R254,"/",CHAR(1),LEN(R254)-LEN(SUBSTITUTE(R254,"/",""))))-1))</f>
        <v>/rsm:CrossIndustryInvoice/rsm:SupplyChainTradeTransaction/ram:IncludedSupplyChainTradeLineItem/ram:SpecifiedLineTradeSettlement/ram:BillingSpecifiedPeriod/ram:EndDateTime/udt:DateTimeString</v>
      </c>
      <c r="AC254" s="13" t="str">
        <f aca="false">IF(ISERROR(FIND("/",R254)),R254,MID(R254, FIND(CHAR(1),SUBSTITUTE(R254,"/",CHAR(1), LEN(R254)-LEN(SUBSTITUTE(R254,"/","")))), LEN(R254)))</f>
        <v>/@format</v>
      </c>
      <c r="AD254" s="14" t="n">
        <f aca="false">COUNTIFS(R$4:R254,AB254)</f>
        <v>1</v>
      </c>
      <c r="AE254" s="49"/>
      <c r="AF254" s="166" t="str">
        <f aca="false">E254</f>
        <v>BT-135-0</v>
      </c>
      <c r="AG254" s="99" t="n">
        <f aca="false">LEN(AR254)-LEN(SUBSTITUTE(AR254,"/",""))-1</f>
        <v>7</v>
      </c>
      <c r="AH254" s="99" t="str">
        <f aca="false">H254</f>
        <v>1..1</v>
      </c>
      <c r="AI254" s="139" t="s">
        <v>5207</v>
      </c>
      <c r="AJ254" s="97"/>
      <c r="AK254" s="98" t="s">
        <v>4673</v>
      </c>
      <c r="AL254" s="98"/>
      <c r="AM254" s="98" t="s">
        <v>4674</v>
      </c>
      <c r="AN254" s="97"/>
      <c r="AO254" s="100" t="str">
        <f aca="false">O254</f>
        <v>1..1</v>
      </c>
      <c r="AP254" s="100" t="str">
        <f aca="false">P254</f>
        <v>1..1</v>
      </c>
      <c r="AQ254" s="54" t="str">
        <f aca="false">Q254</f>
        <v>/rsm:CrossIndustryInvoice
/rsm:SupplyChainTradeTransaction
/ram:IncludedSupplyChainTradeLineItem
/ram:SpecifiedLineTradeSettlement
/ram:BillingSpecifiedPeriod
/ram:EndDateTime
/udt:DateTimeString
/@format</v>
      </c>
      <c r="AR254" s="109" t="str">
        <f aca="false">R254</f>
        <v>/rsm:CrossIndustryInvoice/rsm:SupplyChainTradeTransaction/ram:IncludedSupplyChainTradeLineItem/ram:SpecifiedLineTradeSettlement/ram:BillingSpecifiedPeriod/ram:EndDateTime/udt:DateTimeString/@format</v>
      </c>
      <c r="AS254" s="99"/>
      <c r="AT254" s="10" t="s">
        <v>858</v>
      </c>
      <c r="AU254" s="99" t="str">
        <f aca="false">U254</f>
        <v>0..1</v>
      </c>
      <c r="AV254" s="99"/>
      <c r="AW254" s="102" t="s">
        <v>200</v>
      </c>
      <c r="AX254" s="6"/>
      <c r="AY254" s="10" t="str">
        <f aca="false">Y254</f>
        <v>EN 16931</v>
      </c>
      <c r="AZ254" s="10" t="str">
        <f aca="false">Z254</f>
        <v>BASIC</v>
      </c>
      <c r="BB254" s="49"/>
      <c r="BC254" s="53"/>
      <c r="BD254" s="53"/>
    </row>
    <row r="255" s="11" customFormat="true" ht="85.5" hidden="false" customHeight="false" outlineLevel="0" collapsed="false">
      <c r="A255" s="58" t="str">
        <f aca="false">IF(LEFT(E255,2)="BG","NO",IF(LEN(E255)-LEN(SUBSTITUTE(E255,"-",""))&gt;1,"NO",IF(E255="EXT","EXT","YES")))</f>
        <v>NO</v>
      </c>
      <c r="B255" s="58"/>
      <c r="C255" s="58"/>
      <c r="D255" s="223" t="s">
        <v>5180</v>
      </c>
      <c r="E255" s="170" t="s">
        <v>1401</v>
      </c>
      <c r="F255" s="171" t="s">
        <v>1401</v>
      </c>
      <c r="G255" s="172" t="n">
        <f aca="false">LEN(R255)-LEN(SUBSTITUTE(R255,"/",""))-1</f>
        <v>4</v>
      </c>
      <c r="H255" s="172" t="s">
        <v>112</v>
      </c>
      <c r="I255" s="173" t="s">
        <v>1402</v>
      </c>
      <c r="J255" s="173" t="s">
        <v>1403</v>
      </c>
      <c r="K255" s="174"/>
      <c r="L255" s="174" t="s">
        <v>1404</v>
      </c>
      <c r="M255" s="174" t="s">
        <v>1405</v>
      </c>
      <c r="N255" s="173"/>
      <c r="O255" s="175" t="s">
        <v>112</v>
      </c>
      <c r="P255" s="175" t="str">
        <f aca="false">O255</f>
        <v>0..n</v>
      </c>
      <c r="Q255" s="176" t="s">
        <v>5213</v>
      </c>
      <c r="R255" s="177" t="s">
        <v>5214</v>
      </c>
      <c r="S255" s="172"/>
      <c r="T255" s="178" t="s">
        <v>4629</v>
      </c>
      <c r="U255" s="172" t="s">
        <v>112</v>
      </c>
      <c r="V255" s="172" t="s">
        <v>1407</v>
      </c>
      <c r="W255" s="179" t="s">
        <v>1405</v>
      </c>
      <c r="X255" s="38"/>
      <c r="Y255" s="178" t="s">
        <v>26</v>
      </c>
      <c r="Z255" s="178" t="s">
        <v>26</v>
      </c>
      <c r="AA255" s="49"/>
      <c r="AB255" s="13" t="str">
        <f aca="false">IF(ISERROR(FIND("/",R255)),R255,LEFT(R255,FIND(CHAR(1),SUBSTITUTE(R255,"/",CHAR(1),LEN(R255)-LEN(SUBSTITUTE(R255,"/",""))))-1))</f>
        <v>/rsm:CrossIndustryInvoice/rsm:SupplyChainTradeTransaction/ram:IncludedSupplyChainTradeLineItem/ram:SpecifiedLineTradeSettlement</v>
      </c>
      <c r="AC255" s="13" t="str">
        <f aca="false">IF(ISERROR(FIND("/",R255)),R255,MID(R255, FIND(CHAR(1),SUBSTITUTE(R255,"/",CHAR(1), LEN(R255)-LEN(SUBSTITUTE(R255,"/","")))), LEN(R255)))</f>
        <v>/ram:SpecifiedTradeAllowanceCharge</v>
      </c>
      <c r="AD255" s="14" t="n">
        <f aca="false">COUNTIFS(R$4:R255,AB255)</f>
        <v>1</v>
      </c>
      <c r="AE255" s="49"/>
      <c r="AF255" s="170" t="str">
        <f aca="false">E255</f>
        <v>BG-27</v>
      </c>
      <c r="AG255" s="172" t="n">
        <f aca="false">LEN(AR255)-LEN(SUBSTITUTE(AR255,"/",""))-1</f>
        <v>4</v>
      </c>
      <c r="AH255" s="172" t="str">
        <f aca="false">H255</f>
        <v>0..n</v>
      </c>
      <c r="AI255" s="173" t="s">
        <v>1408</v>
      </c>
      <c r="AJ255" s="173" t="s">
        <v>1409</v>
      </c>
      <c r="AK255" s="174"/>
      <c r="AL255" s="174" t="s">
        <v>1410</v>
      </c>
      <c r="AM255" s="174" t="s">
        <v>1405</v>
      </c>
      <c r="AN255" s="173"/>
      <c r="AO255" s="172" t="str">
        <f aca="false">O255</f>
        <v>0..n</v>
      </c>
      <c r="AP255" s="172" t="str">
        <f aca="false">P255</f>
        <v>0..n</v>
      </c>
      <c r="AQ255" s="176" t="str">
        <f aca="false">Q255</f>
        <v>/rsm:CrossIndustryInvoice
/rsm:SupplyChainTradeTransaction
/ram:IncludedSupplyChainTradeLineItem
/ram:SpecifiedLineTradeSettlement
/ram:SpecifiedTradeAllowanceCharge</v>
      </c>
      <c r="AR255" s="177" t="str">
        <f aca="false">R255</f>
        <v>/rsm:CrossIndustryInvoice/rsm:SupplyChainTradeTransaction/ram:IncludedSupplyChainTradeLineItem/ram:SpecifiedLineTradeSettlement/ram:SpecifiedTradeAllowanceCharge</v>
      </c>
      <c r="AS255" s="172"/>
      <c r="AT255" s="178" t="s">
        <v>4629</v>
      </c>
      <c r="AU255" s="172" t="str">
        <f aca="false">U255</f>
        <v>0..n</v>
      </c>
      <c r="AV255" s="172" t="s">
        <v>1407</v>
      </c>
      <c r="AW255" s="179" t="s">
        <v>1405</v>
      </c>
      <c r="AX255" s="6"/>
      <c r="AY255" s="178" t="str">
        <f aca="false">Y255</f>
        <v>BASIC</v>
      </c>
      <c r="AZ255" s="182" t="str">
        <f aca="false">Z255</f>
        <v>BASIC</v>
      </c>
      <c r="BB255" s="49"/>
      <c r="BC255" s="53"/>
      <c r="BD255" s="53"/>
    </row>
    <row r="256" s="11" customFormat="true" ht="99.75" hidden="false" customHeight="false" outlineLevel="0" collapsed="false">
      <c r="A256" s="58" t="str">
        <f aca="false">IF(LEFT(E256,2)="BG","NO",IF(LEN(E256)-LEN(SUBSTITUTE(E256,"-",""))&gt;1,"NO",IF(E256="EXT","EXT","YES")))</f>
        <v>NO</v>
      </c>
      <c r="B256" s="58"/>
      <c r="C256" s="58"/>
      <c r="D256" s="223" t="s">
        <v>5180</v>
      </c>
      <c r="E256" s="166" t="s">
        <v>1411</v>
      </c>
      <c r="F256" s="167" t="e">
        <f aca="false">#N/A</f>
        <v>#N/A</v>
      </c>
      <c r="G256" s="99" t="n">
        <f aca="false">LEN(R256)-LEN(SUBSTITUTE(R256,"/",""))-1</f>
        <v>5</v>
      </c>
      <c r="H256" s="99" t="s">
        <v>88</v>
      </c>
      <c r="I256" s="139" t="s">
        <v>5215</v>
      </c>
      <c r="J256" s="97" t="s">
        <v>5216</v>
      </c>
      <c r="K256" s="98"/>
      <c r="L256" s="98"/>
      <c r="M256" s="98"/>
      <c r="N256" s="97"/>
      <c r="O256" s="99" t="s">
        <v>88</v>
      </c>
      <c r="P256" s="100" t="str">
        <f aca="false">O256</f>
        <v>1..1</v>
      </c>
      <c r="Q256" s="54" t="s">
        <v>5217</v>
      </c>
      <c r="R256" s="109" t="s">
        <v>5218</v>
      </c>
      <c r="S256" s="99"/>
      <c r="T256" s="10"/>
      <c r="U256" s="99" t="s">
        <v>95</v>
      </c>
      <c r="V256" s="99"/>
      <c r="W256" s="102"/>
      <c r="X256" s="38"/>
      <c r="Y256" s="10" t="s">
        <v>26</v>
      </c>
      <c r="Z256" s="110" t="s">
        <v>26</v>
      </c>
      <c r="AA256" s="49"/>
      <c r="AB256" s="13" t="str">
        <f aca="false">IF(ISERROR(FIND("/",R256)),R256,LEFT(R256,FIND(CHAR(1),SUBSTITUTE(R256,"/",CHAR(1),LEN(R256)-LEN(SUBSTITUTE(R256,"/",""))))-1))</f>
        <v>/rsm:CrossIndustryInvoice/rsm:SupplyChainTradeTransaction/ram:IncludedSupplyChainTradeLineItem/ram:SpecifiedLineTradeSettlement/ram:SpecifiedTradeAllowanceCharge</v>
      </c>
      <c r="AC256" s="13" t="str">
        <f aca="false">IF(ISERROR(FIND("/",R256)),R256,MID(R256, FIND(CHAR(1),SUBSTITUTE(R256,"/",CHAR(1), LEN(R256)-LEN(SUBSTITUTE(R256,"/","")))), LEN(R256)))</f>
        <v>/ram:ChargeIndicator</v>
      </c>
      <c r="AD256" s="14" t="n">
        <f aca="false">COUNTIFS(R$4:R256,AB256)</f>
        <v>1</v>
      </c>
      <c r="AE256" s="49"/>
      <c r="AF256" s="166" t="str">
        <f aca="false">E256</f>
        <v>BG-27-0</v>
      </c>
      <c r="AG256" s="99" t="n">
        <f aca="false">LEN(AR256)-LEN(SUBSTITUTE(AR256,"/",""))-1</f>
        <v>5</v>
      </c>
      <c r="AH256" s="99" t="str">
        <f aca="false">H256</f>
        <v>1..1</v>
      </c>
      <c r="AI256" s="139" t="s">
        <v>5219</v>
      </c>
      <c r="AJ256" s="97" t="s">
        <v>5220</v>
      </c>
      <c r="AK256" s="98"/>
      <c r="AL256" s="98"/>
      <c r="AM256" s="98"/>
      <c r="AN256" s="97"/>
      <c r="AO256" s="100" t="str">
        <f aca="false">O256</f>
        <v>1..1</v>
      </c>
      <c r="AP256" s="100" t="str">
        <f aca="false">P256</f>
        <v>1..1</v>
      </c>
      <c r="AQ256" s="54" t="str">
        <f aca="false">Q256</f>
        <v>/rsm:CrossIndustryInvoice
/rsm:SupplyChainTradeTransaction
/ram:IncludedSupplyChainTradeLineItem
/ram:SpecifiedLineTradeSettlement
/ram:SpecifiedTradeAllowanceCharge
/ram:ChargeIndicator</v>
      </c>
      <c r="AR256" s="109" t="str">
        <f aca="false">R256</f>
        <v>/rsm:CrossIndustryInvoice/rsm:SupplyChainTradeTransaction/ram:IncludedSupplyChainTradeLineItem/ram:SpecifiedLineTradeSettlement/ram:SpecifiedTradeAllowanceCharge/ram:ChargeIndicator</v>
      </c>
      <c r="AS256" s="99"/>
      <c r="AT256" s="10"/>
      <c r="AU256" s="99" t="str">
        <f aca="false">U256</f>
        <v>0..1</v>
      </c>
      <c r="AV256" s="99"/>
      <c r="AW256" s="102"/>
      <c r="AX256" s="6"/>
      <c r="AY256" s="10" t="str">
        <f aca="false">Y256</f>
        <v>BASIC</v>
      </c>
      <c r="AZ256" s="10" t="str">
        <f aca="false">Z256</f>
        <v>BASIC</v>
      </c>
      <c r="BB256" s="49"/>
      <c r="BC256" s="53"/>
      <c r="BD256" s="53"/>
    </row>
    <row r="257" s="11" customFormat="true" ht="114" hidden="false" customHeight="false" outlineLevel="0" collapsed="false">
      <c r="A257" s="58" t="str">
        <f aca="false">IF(LEFT(E257,2)="BG","NO",IF(LEN(E257)-LEN(SUBSTITUTE(E257,"-",""))&gt;1,"NO",IF(E257="EXT","EXT","YES")))</f>
        <v>NO</v>
      </c>
      <c r="B257" s="58"/>
      <c r="C257" s="58"/>
      <c r="D257" s="223" t="s">
        <v>5180</v>
      </c>
      <c r="E257" s="166" t="s">
        <v>1415</v>
      </c>
      <c r="F257" s="167" t="e">
        <f aca="false">#N/A</f>
        <v>#N/A</v>
      </c>
      <c r="G257" s="99" t="n">
        <f aca="false">LEN(R257)-LEN(SUBSTITUTE(R257,"/",""))-1</f>
        <v>6</v>
      </c>
      <c r="H257" s="99" t="s">
        <v>88</v>
      </c>
      <c r="I257" s="139" t="s">
        <v>5221</v>
      </c>
      <c r="J257" s="97"/>
      <c r="K257" s="98" t="s">
        <v>4915</v>
      </c>
      <c r="L257" s="98"/>
      <c r="M257" s="98" t="s">
        <v>4915</v>
      </c>
      <c r="N257" s="97"/>
      <c r="O257" s="99" t="s">
        <v>88</v>
      </c>
      <c r="P257" s="100" t="str">
        <f aca="false">O257</f>
        <v>1..1</v>
      </c>
      <c r="Q257" s="54" t="s">
        <v>5222</v>
      </c>
      <c r="R257" s="109" t="s">
        <v>5223</v>
      </c>
      <c r="S257" s="99"/>
      <c r="T257" s="10"/>
      <c r="U257" s="99" t="s">
        <v>88</v>
      </c>
      <c r="V257" s="99"/>
      <c r="W257" s="102" t="s">
        <v>4915</v>
      </c>
      <c r="X257" s="38"/>
      <c r="Y257" s="10" t="s">
        <v>26</v>
      </c>
      <c r="Z257" s="110" t="s">
        <v>26</v>
      </c>
      <c r="AA257" s="49"/>
      <c r="AB257" s="13" t="str">
        <f aca="false">IF(ISERROR(FIND("/",R257)),R257,LEFT(R257,FIND(CHAR(1),SUBSTITUTE(R257,"/",CHAR(1),LEN(R257)-LEN(SUBSTITUTE(R257,"/",""))))-1))</f>
        <v>/rsm:CrossIndustryInvoice/rsm:SupplyChainTradeTransaction/ram:IncludedSupplyChainTradeLineItem/ram:SpecifiedLineTradeSettlement/ram:SpecifiedTradeAllowanceCharge/ram:ChargeIndicator</v>
      </c>
      <c r="AC257" s="13" t="str">
        <f aca="false">IF(ISERROR(FIND("/",R257)),R257,MID(R257, FIND(CHAR(1),SUBSTITUTE(R257,"/",CHAR(1), LEN(R257)-LEN(SUBSTITUTE(R257,"/","")))), LEN(R257)))</f>
        <v>/udt:Indicator</v>
      </c>
      <c r="AD257" s="14" t="n">
        <f aca="false">COUNTIFS(R$4:R257,AB257)</f>
        <v>1</v>
      </c>
      <c r="AE257" s="49"/>
      <c r="AF257" s="166" t="str">
        <f aca="false">E257</f>
        <v>BG-27-1</v>
      </c>
      <c r="AG257" s="99" t="n">
        <f aca="false">LEN(AR257)-LEN(SUBSTITUTE(AR257,"/",""))-1</f>
        <v>6</v>
      </c>
      <c r="AH257" s="99" t="str">
        <f aca="false">H257</f>
        <v>1..1</v>
      </c>
      <c r="AI257" s="139" t="s">
        <v>5224</v>
      </c>
      <c r="AJ257" s="97"/>
      <c r="AK257" s="98" t="s">
        <v>4919</v>
      </c>
      <c r="AL257" s="98"/>
      <c r="AM257" s="98" t="s">
        <v>4919</v>
      </c>
      <c r="AN257" s="97"/>
      <c r="AO257" s="100" t="str">
        <f aca="false">O257</f>
        <v>1..1</v>
      </c>
      <c r="AP257" s="100" t="str">
        <f aca="false">P257</f>
        <v>1..1</v>
      </c>
      <c r="AQ257" s="54" t="str">
        <f aca="false">Q257</f>
        <v>/rsm:CrossIndustryInvoice
/rsm:SupplyChainTradeTransaction
/ram:IncludedSupplyChainTradeLineItem
/ram:SpecifiedLineTradeSettlement
/ram:SpecifiedTradeAllowanceCharge
/ram:ChargeIndicator
/udt:Indicator</v>
      </c>
      <c r="AR257" s="109" t="str">
        <f aca="false">R257</f>
        <v>/rsm:CrossIndustryInvoice/rsm:SupplyChainTradeTransaction/ram:IncludedSupplyChainTradeLineItem/ram:SpecifiedLineTradeSettlement/ram:SpecifiedTradeAllowanceCharge/ram:ChargeIndicator/udt:Indicator</v>
      </c>
      <c r="AS257" s="99"/>
      <c r="AT257" s="10"/>
      <c r="AU257" s="99" t="str">
        <f aca="false">U257</f>
        <v>1..1</v>
      </c>
      <c r="AV257" s="99"/>
      <c r="AW257" s="102" t="s">
        <v>4915</v>
      </c>
      <c r="AX257" s="6"/>
      <c r="AY257" s="10" t="str">
        <f aca="false">Y257</f>
        <v>BASIC</v>
      </c>
      <c r="AZ257" s="10" t="str">
        <f aca="false">Z257</f>
        <v>BASIC</v>
      </c>
      <c r="BB257" s="49"/>
      <c r="BC257" s="53"/>
      <c r="BD257" s="53"/>
    </row>
    <row r="258" s="11" customFormat="true" ht="99.75" hidden="false" customHeight="false" outlineLevel="0" collapsed="false">
      <c r="A258" s="58" t="str">
        <f aca="false">IF(LEFT(E258,2)="BG","NO",IF(LEN(E258)-LEN(SUBSTITUTE(E258,"-",""))&gt;1,"NO",IF(E258="EXT","EXT","YES")))</f>
        <v>YES</v>
      </c>
      <c r="B258" s="58"/>
      <c r="C258" s="58"/>
      <c r="D258" s="223" t="s">
        <v>5180</v>
      </c>
      <c r="E258" s="166" t="s">
        <v>1421</v>
      </c>
      <c r="F258" s="167" t="s">
        <v>1421</v>
      </c>
      <c r="G258" s="99" t="n">
        <f aca="false">LEN(R258)-LEN(SUBSTITUTE(R258,"/",""))-1</f>
        <v>5</v>
      </c>
      <c r="H258" s="99" t="s">
        <v>95</v>
      </c>
      <c r="I258" s="97" t="s">
        <v>1422</v>
      </c>
      <c r="J258" s="97" t="s">
        <v>1423</v>
      </c>
      <c r="K258" s="98"/>
      <c r="L258" s="98" t="s">
        <v>4985</v>
      </c>
      <c r="M258" s="98"/>
      <c r="N258" s="97" t="s">
        <v>764</v>
      </c>
      <c r="O258" s="99" t="s">
        <v>95</v>
      </c>
      <c r="P258" s="100" t="str">
        <f aca="false">O258</f>
        <v>0..1</v>
      </c>
      <c r="Q258" s="54" t="s">
        <v>5225</v>
      </c>
      <c r="R258" s="109" t="s">
        <v>5226</v>
      </c>
      <c r="S258" s="99" t="s">
        <v>766</v>
      </c>
      <c r="T258" s="10" t="s">
        <v>4639</v>
      </c>
      <c r="U258" s="99" t="s">
        <v>95</v>
      </c>
      <c r="V258" s="99"/>
      <c r="W258" s="102"/>
      <c r="X258" s="38"/>
      <c r="Y258" s="10" t="s">
        <v>27</v>
      </c>
      <c r="Z258" s="110" t="s">
        <v>27</v>
      </c>
      <c r="AA258" s="49"/>
      <c r="AB258" s="13" t="str">
        <f aca="false">IF(ISERROR(FIND("/",R258)),R258,LEFT(R258,FIND(CHAR(1),SUBSTITUTE(R258,"/",CHAR(1),LEN(R258)-LEN(SUBSTITUTE(R258,"/",""))))-1))</f>
        <v>/rsm:CrossIndustryInvoice/rsm:SupplyChainTradeTransaction/ram:IncludedSupplyChainTradeLineItem/ram:SpecifiedLineTradeSettlement/ram:SpecifiedTradeAllowanceCharge</v>
      </c>
      <c r="AC258" s="13" t="str">
        <f aca="false">IF(ISERROR(FIND("/",R258)),R258,MID(R258, FIND(CHAR(1),SUBSTITUTE(R258,"/",CHAR(1), LEN(R258)-LEN(SUBSTITUTE(R258,"/","")))), LEN(R258)))</f>
        <v>/ram:CalculationPercent</v>
      </c>
      <c r="AD258" s="14" t="n">
        <f aca="false">COUNTIFS(R$4:R258,AB258)</f>
        <v>1</v>
      </c>
      <c r="AE258" s="49"/>
      <c r="AF258" s="166" t="str">
        <f aca="false">E258</f>
        <v>BT-138</v>
      </c>
      <c r="AG258" s="99" t="n">
        <f aca="false">LEN(AR258)-LEN(SUBSTITUTE(AR258,"/",""))-1</f>
        <v>5</v>
      </c>
      <c r="AH258" s="99" t="str">
        <f aca="false">H258</f>
        <v>0..1</v>
      </c>
      <c r="AI258" s="97" t="s">
        <v>1425</v>
      </c>
      <c r="AJ258" s="97" t="s">
        <v>1426</v>
      </c>
      <c r="AK258" s="98"/>
      <c r="AL258" s="98" t="s">
        <v>1357</v>
      </c>
      <c r="AM258" s="98"/>
      <c r="AN258" s="97" t="s">
        <v>5197</v>
      </c>
      <c r="AO258" s="100" t="str">
        <f aca="false">O258</f>
        <v>0..1</v>
      </c>
      <c r="AP258" s="100" t="str">
        <f aca="false">P258</f>
        <v>0..1</v>
      </c>
      <c r="AQ258" s="54" t="str">
        <f aca="false">Q258</f>
        <v>/rsm:CrossIndustryInvoice
/rsm:SupplyChainTradeTransaction
/ram:IncludedSupplyChainTradeLineItem
/ram:SpecifiedLineTradeSettlement
/ram:SpecifiedTradeAllowanceCharge
/ram:CalculationPercent</v>
      </c>
      <c r="AR258" s="109" t="str">
        <f aca="false">R258</f>
        <v>/rsm:CrossIndustryInvoice/rsm:SupplyChainTradeTransaction/ram:IncludedSupplyChainTradeLineItem/ram:SpecifiedLineTradeSettlement/ram:SpecifiedTradeAllowanceCharge/ram:CalculationPercent</v>
      </c>
      <c r="AS258" s="99" t="s">
        <v>766</v>
      </c>
      <c r="AT258" s="10" t="s">
        <v>4639</v>
      </c>
      <c r="AU258" s="99" t="str">
        <f aca="false">U258</f>
        <v>0..1</v>
      </c>
      <c r="AV258" s="99"/>
      <c r="AW258" s="102"/>
      <c r="AX258" s="6"/>
      <c r="AY258" s="10" t="str">
        <f aca="false">Y258</f>
        <v>EN 16931</v>
      </c>
      <c r="AZ258" s="10" t="str">
        <f aca="false">Z258</f>
        <v>EN 16931</v>
      </c>
      <c r="BB258" s="49"/>
      <c r="BC258" s="53"/>
      <c r="BD258" s="53"/>
    </row>
    <row r="259" s="11" customFormat="true" ht="99.75" hidden="false" customHeight="false" outlineLevel="0" collapsed="false">
      <c r="A259" s="58" t="str">
        <f aca="false">IF(LEFT(E259,2)="BG","NO",IF(LEN(E259)-LEN(SUBSTITUTE(E259,"-",""))&gt;1,"NO",IF(E259="EXT","EXT","YES")))</f>
        <v>YES</v>
      </c>
      <c r="B259" s="58"/>
      <c r="C259" s="58"/>
      <c r="D259" s="223" t="s">
        <v>5180</v>
      </c>
      <c r="E259" s="166" t="s">
        <v>1427</v>
      </c>
      <c r="F259" s="167" t="s">
        <v>1427</v>
      </c>
      <c r="G259" s="99" t="n">
        <f aca="false">LEN(R259)-LEN(SUBSTITUTE(R259,"/",""))-1</f>
        <v>5</v>
      </c>
      <c r="H259" s="99" t="s">
        <v>95</v>
      </c>
      <c r="I259" s="97" t="s">
        <v>1428</v>
      </c>
      <c r="J259" s="97" t="s">
        <v>1429</v>
      </c>
      <c r="K259" s="98"/>
      <c r="L259" s="98"/>
      <c r="M259" s="98"/>
      <c r="N259" s="97" t="s">
        <v>856</v>
      </c>
      <c r="O259" s="99" t="s">
        <v>95</v>
      </c>
      <c r="P259" s="100" t="str">
        <f aca="false">O259</f>
        <v>0..1</v>
      </c>
      <c r="Q259" s="54" t="s">
        <v>5227</v>
      </c>
      <c r="R259" s="109" t="s">
        <v>5228</v>
      </c>
      <c r="S259" s="99" t="s">
        <v>858</v>
      </c>
      <c r="T259" s="10" t="s">
        <v>4639</v>
      </c>
      <c r="U259" s="99" t="s">
        <v>95</v>
      </c>
      <c r="V259" s="99"/>
      <c r="W259" s="102"/>
      <c r="X259" s="38"/>
      <c r="Y259" s="10" t="s">
        <v>27</v>
      </c>
      <c r="Z259" s="110" t="s">
        <v>27</v>
      </c>
      <c r="AA259" s="49"/>
      <c r="AB259" s="13" t="str">
        <f aca="false">IF(ISERROR(FIND("/",R259)),R259,LEFT(R259,FIND(CHAR(1),SUBSTITUTE(R259,"/",CHAR(1),LEN(R259)-LEN(SUBSTITUTE(R259,"/",""))))-1))</f>
        <v>/rsm:CrossIndustryInvoice/rsm:SupplyChainTradeTransaction/ram:IncludedSupplyChainTradeLineItem/ram:SpecifiedLineTradeSettlement/ram:SpecifiedTradeAllowanceCharge</v>
      </c>
      <c r="AC259" s="13" t="str">
        <f aca="false">IF(ISERROR(FIND("/",R259)),R259,MID(R259, FIND(CHAR(1),SUBSTITUTE(R259,"/",CHAR(1), LEN(R259)-LEN(SUBSTITUTE(R259,"/","")))), LEN(R259)))</f>
        <v>/ram:BasisAmount</v>
      </c>
      <c r="AD259" s="14" t="n">
        <f aca="false">COUNTIFS(R$4:R259,AB259)</f>
        <v>1</v>
      </c>
      <c r="AE259" s="49"/>
      <c r="AF259" s="166" t="str">
        <f aca="false">E259</f>
        <v>BT-137</v>
      </c>
      <c r="AG259" s="99" t="n">
        <f aca="false">LEN(AR259)-LEN(SUBSTITUTE(AR259,"/",""))-1</f>
        <v>5</v>
      </c>
      <c r="AH259" s="99" t="str">
        <f aca="false">H259</f>
        <v>0..1</v>
      </c>
      <c r="AI259" s="97" t="s">
        <v>1431</v>
      </c>
      <c r="AJ259" s="97" t="s">
        <v>1432</v>
      </c>
      <c r="AK259" s="98"/>
      <c r="AL259" s="98"/>
      <c r="AM259" s="98"/>
      <c r="AN259" s="97" t="s">
        <v>5229</v>
      </c>
      <c r="AO259" s="100" t="str">
        <f aca="false">O259</f>
        <v>0..1</v>
      </c>
      <c r="AP259" s="100" t="str">
        <f aca="false">P259</f>
        <v>0..1</v>
      </c>
      <c r="AQ259" s="54" t="str">
        <f aca="false">Q259</f>
        <v>/rsm:CrossIndustryInvoice
/rsm:SupplyChainTradeTransaction
/ram:IncludedSupplyChainTradeLineItem
/ram:SpecifiedLineTradeSettlement
/ram:SpecifiedTradeAllowanceCharge
/ram:BasisAmount</v>
      </c>
      <c r="AR259" s="109" t="str">
        <f aca="false">R259</f>
        <v>/rsm:CrossIndustryInvoice/rsm:SupplyChainTradeTransaction/ram:IncludedSupplyChainTradeLineItem/ram:SpecifiedLineTradeSettlement/ram:SpecifiedTradeAllowanceCharge/ram:BasisAmount</v>
      </c>
      <c r="AS259" s="99" t="s">
        <v>858</v>
      </c>
      <c r="AT259" s="10" t="s">
        <v>4639</v>
      </c>
      <c r="AU259" s="99" t="str">
        <f aca="false">U259</f>
        <v>0..1</v>
      </c>
      <c r="AV259" s="99"/>
      <c r="AW259" s="102"/>
      <c r="AX259" s="6"/>
      <c r="AY259" s="10" t="str">
        <f aca="false">Y259</f>
        <v>EN 16931</v>
      </c>
      <c r="AZ259" s="10" t="str">
        <f aca="false">Z259</f>
        <v>EN 16931</v>
      </c>
      <c r="BB259" s="49"/>
      <c r="BC259" s="53"/>
      <c r="BD259" s="53"/>
    </row>
    <row r="260" s="78" customFormat="true" ht="99.75" hidden="false" customHeight="false" outlineLevel="0" collapsed="false">
      <c r="A260" s="58" t="str">
        <f aca="false">IF(LEFT(E260,2)="BG","NO",IF(LEN(E260)-LEN(SUBSTITUTE(E260,"-",""))&gt;1,"NO",IF(E260="EXT","EXT","YES")))</f>
        <v>YES</v>
      </c>
      <c r="B260" s="58"/>
      <c r="C260" s="58"/>
      <c r="D260" s="223" t="s">
        <v>5180</v>
      </c>
      <c r="E260" s="166" t="s">
        <v>1433</v>
      </c>
      <c r="F260" s="167" t="s">
        <v>1433</v>
      </c>
      <c r="G260" s="99" t="n">
        <f aca="false">LEN(R260)-LEN(SUBSTITUTE(R260,"/",""))-1</f>
        <v>5</v>
      </c>
      <c r="H260" s="99" t="s">
        <v>88</v>
      </c>
      <c r="I260" s="97" t="s">
        <v>1434</v>
      </c>
      <c r="J260" s="97" t="s">
        <v>1435</v>
      </c>
      <c r="K260" s="98"/>
      <c r="L260" s="98"/>
      <c r="M260" s="98" t="s">
        <v>5230</v>
      </c>
      <c r="N260" s="97" t="s">
        <v>856</v>
      </c>
      <c r="O260" s="99" t="s">
        <v>88</v>
      </c>
      <c r="P260" s="100" t="str">
        <f aca="false">O260</f>
        <v>1..1</v>
      </c>
      <c r="Q260" s="54" t="s">
        <v>5231</v>
      </c>
      <c r="R260" s="109" t="s">
        <v>5232</v>
      </c>
      <c r="S260" s="99" t="s">
        <v>858</v>
      </c>
      <c r="T260" s="10" t="s">
        <v>4639</v>
      </c>
      <c r="U260" s="99" t="s">
        <v>112</v>
      </c>
      <c r="V260" s="99" t="s">
        <v>177</v>
      </c>
      <c r="W260" s="102"/>
      <c r="X260" s="38"/>
      <c r="Y260" s="10" t="s">
        <v>26</v>
      </c>
      <c r="Z260" s="110" t="s">
        <v>26</v>
      </c>
      <c r="AA260" s="49"/>
      <c r="AB260" s="13" t="str">
        <f aca="false">IF(ISERROR(FIND("/",R260)),R260,LEFT(R260,FIND(CHAR(1),SUBSTITUTE(R260,"/",CHAR(1),LEN(R260)-LEN(SUBSTITUTE(R260,"/",""))))-1))</f>
        <v>/rsm:CrossIndustryInvoice/rsm:SupplyChainTradeTransaction/ram:IncludedSupplyChainTradeLineItem/ram:SpecifiedLineTradeSettlement/ram:SpecifiedTradeAllowanceCharge</v>
      </c>
      <c r="AC260" s="13" t="str">
        <f aca="false">IF(ISERROR(FIND("/",R260)),R260,MID(R260, FIND(CHAR(1),SUBSTITUTE(R260,"/",CHAR(1), LEN(R260)-LEN(SUBSTITUTE(R260,"/","")))), LEN(R260)))</f>
        <v>/ram:ActualAmount</v>
      </c>
      <c r="AD260" s="14" t="n">
        <f aca="false">COUNTIFS(R$4:R260,AB260)</f>
        <v>1</v>
      </c>
      <c r="AE260" s="49"/>
      <c r="AF260" s="166" t="str">
        <f aca="false">E260</f>
        <v>BT-136</v>
      </c>
      <c r="AG260" s="99" t="n">
        <f aca="false">LEN(AR260)-LEN(SUBSTITUTE(AR260,"/",""))-1</f>
        <v>5</v>
      </c>
      <c r="AH260" s="99" t="str">
        <f aca="false">H260</f>
        <v>1..1</v>
      </c>
      <c r="AI260" s="97" t="s">
        <v>1437</v>
      </c>
      <c r="AJ260" s="97" t="s">
        <v>1438</v>
      </c>
      <c r="AK260" s="98"/>
      <c r="AL260" s="98"/>
      <c r="AM260" s="98" t="s">
        <v>5233</v>
      </c>
      <c r="AN260" s="97" t="s">
        <v>5229</v>
      </c>
      <c r="AO260" s="100" t="str">
        <f aca="false">O260</f>
        <v>1..1</v>
      </c>
      <c r="AP260" s="100" t="str">
        <f aca="false">P260</f>
        <v>1..1</v>
      </c>
      <c r="AQ260" s="54" t="str">
        <f aca="false">Q260</f>
        <v>/rsm:CrossIndustryInvoice
/rsm:SupplyChainTradeTransaction
/ram:IncludedSupplyChainTradeLineItem
/ram:SpecifiedLineTradeSettlement
/ram:SpecifiedTradeAllowanceCharge
/ram:ActualAmount</v>
      </c>
      <c r="AR260" s="109" t="str">
        <f aca="false">R260</f>
        <v>/rsm:CrossIndustryInvoice/rsm:SupplyChainTradeTransaction/ram:IncludedSupplyChainTradeLineItem/ram:SpecifiedLineTradeSettlement/ram:SpecifiedTradeAllowanceCharge/ram:ActualAmount</v>
      </c>
      <c r="AS260" s="99" t="s">
        <v>858</v>
      </c>
      <c r="AT260" s="10" t="s">
        <v>4639</v>
      </c>
      <c r="AU260" s="99" t="str">
        <f aca="false">U260</f>
        <v>0..n</v>
      </c>
      <c r="AV260" s="99" t="s">
        <v>177</v>
      </c>
      <c r="AW260" s="102"/>
      <c r="AX260" s="6"/>
      <c r="AY260" s="10" t="str">
        <f aca="false">Y260</f>
        <v>BASIC</v>
      </c>
      <c r="AZ260" s="10" t="str">
        <f aca="false">Z260</f>
        <v>BASIC</v>
      </c>
      <c r="BB260" s="49"/>
      <c r="BC260" s="53"/>
      <c r="BD260" s="53"/>
    </row>
    <row r="261" s="11" customFormat="true" ht="216.75" hidden="false" customHeight="false" outlineLevel="0" collapsed="false">
      <c r="A261" s="58" t="str">
        <f aca="false">IF(LEFT(E261,2)="BG","NO",IF(LEN(E261)-LEN(SUBSTITUTE(E261,"-",""))&gt;1,"NO",IF(E261="EXT","EXT","YES")))</f>
        <v>YES</v>
      </c>
      <c r="B261" s="58"/>
      <c r="C261" s="58"/>
      <c r="D261" s="223" t="s">
        <v>5180</v>
      </c>
      <c r="E261" s="166" t="s">
        <v>1439</v>
      </c>
      <c r="F261" s="167" t="s">
        <v>1439</v>
      </c>
      <c r="G261" s="99" t="n">
        <f aca="false">LEN(R261)-LEN(SUBSTITUTE(R261,"/",""))-1</f>
        <v>5</v>
      </c>
      <c r="H261" s="99" t="s">
        <v>95</v>
      </c>
      <c r="I261" s="97" t="s">
        <v>1440</v>
      </c>
      <c r="J261" s="97" t="s">
        <v>1441</v>
      </c>
      <c r="K261" s="98" t="s">
        <v>781</v>
      </c>
      <c r="L261" s="98"/>
      <c r="M261" s="98" t="s">
        <v>5234</v>
      </c>
      <c r="N261" s="97" t="s">
        <v>174</v>
      </c>
      <c r="O261" s="99" t="s">
        <v>95</v>
      </c>
      <c r="P261" s="100" t="str">
        <f aca="false">O261</f>
        <v>0..1</v>
      </c>
      <c r="Q261" s="54" t="s">
        <v>5235</v>
      </c>
      <c r="R261" s="109" t="s">
        <v>5236</v>
      </c>
      <c r="S261" s="99" t="s">
        <v>176</v>
      </c>
      <c r="T261" s="10" t="s">
        <v>4639</v>
      </c>
      <c r="U261" s="99" t="s">
        <v>95</v>
      </c>
      <c r="V261" s="99"/>
      <c r="W261" s="102"/>
      <c r="X261" s="38"/>
      <c r="Y261" s="10" t="s">
        <v>26</v>
      </c>
      <c r="Z261" s="110" t="s">
        <v>26</v>
      </c>
      <c r="AA261" s="49"/>
      <c r="AB261" s="13" t="str">
        <f aca="false">IF(ISERROR(FIND("/",R261)),R261,LEFT(R261,FIND(CHAR(1),SUBSTITUTE(R261,"/",CHAR(1),LEN(R261)-LEN(SUBSTITUTE(R261,"/",""))))-1))</f>
        <v>/rsm:CrossIndustryInvoice/rsm:SupplyChainTradeTransaction/ram:IncludedSupplyChainTradeLineItem/ram:SpecifiedLineTradeSettlement/ram:SpecifiedTradeAllowanceCharge</v>
      </c>
      <c r="AC261" s="13" t="str">
        <f aca="false">IF(ISERROR(FIND("/",R261)),R261,MID(R261, FIND(CHAR(1),SUBSTITUTE(R261,"/",CHAR(1), LEN(R261)-LEN(SUBSTITUTE(R261,"/","")))), LEN(R261)))</f>
        <v>/ram:ReasonCode</v>
      </c>
      <c r="AD261" s="14" t="n">
        <f aca="false">COUNTIFS(R$4:R261,AB261)</f>
        <v>1</v>
      </c>
      <c r="AE261" s="49"/>
      <c r="AF261" s="166" t="str">
        <f aca="false">E261</f>
        <v>BT-140</v>
      </c>
      <c r="AG261" s="99" t="n">
        <f aca="false">LEN(AR261)-LEN(SUBSTITUTE(AR261,"/",""))-1</f>
        <v>5</v>
      </c>
      <c r="AH261" s="99" t="str">
        <f aca="false">H261</f>
        <v>0..1</v>
      </c>
      <c r="AI261" s="97" t="s">
        <v>1444</v>
      </c>
      <c r="AJ261" s="97" t="s">
        <v>1445</v>
      </c>
      <c r="AK261" s="98" t="s">
        <v>784</v>
      </c>
      <c r="AL261" s="98"/>
      <c r="AM261" s="98" t="s">
        <v>5237</v>
      </c>
      <c r="AN261" s="97" t="s">
        <v>174</v>
      </c>
      <c r="AO261" s="100" t="str">
        <f aca="false">O261</f>
        <v>0..1</v>
      </c>
      <c r="AP261" s="100" t="str">
        <f aca="false">P261</f>
        <v>0..1</v>
      </c>
      <c r="AQ261" s="54" t="str">
        <f aca="false">Q261</f>
        <v>/rsm:CrossIndustryInvoice
/rsm:SupplyChainTradeTransaction
/ram:IncludedSupplyChainTradeLineItem
/ram:SpecifiedLineTradeSettlement
/ram:SpecifiedTradeAllowanceCharge
/ram:ReasonCode</v>
      </c>
      <c r="AR261" s="109" t="str">
        <f aca="false">R261</f>
        <v>/rsm:CrossIndustryInvoice/rsm:SupplyChainTradeTransaction/ram:IncludedSupplyChainTradeLineItem/ram:SpecifiedLineTradeSettlement/ram:SpecifiedTradeAllowanceCharge/ram:ReasonCode</v>
      </c>
      <c r="AS261" s="99" t="s">
        <v>176</v>
      </c>
      <c r="AT261" s="10" t="s">
        <v>4639</v>
      </c>
      <c r="AU261" s="99" t="str">
        <f aca="false">U261</f>
        <v>0..1</v>
      </c>
      <c r="AV261" s="99"/>
      <c r="AW261" s="102"/>
      <c r="AX261" s="6"/>
      <c r="AY261" s="10" t="str">
        <f aca="false">Y261</f>
        <v>BASIC</v>
      </c>
      <c r="AZ261" s="10" t="str">
        <f aca="false">Z261</f>
        <v>BASIC</v>
      </c>
      <c r="BB261" s="49"/>
      <c r="BC261" s="53"/>
      <c r="BD261" s="53"/>
    </row>
    <row r="262" s="11" customFormat="true" ht="216.75" hidden="false" customHeight="false" outlineLevel="0" collapsed="false">
      <c r="A262" s="58" t="str">
        <f aca="false">IF(LEFT(E262,2)="BG","NO",IF(LEN(E262)-LEN(SUBSTITUTE(E262,"-",""))&gt;1,"NO",IF(E262="EXT","EXT","YES")))</f>
        <v>YES</v>
      </c>
      <c r="B262" s="58"/>
      <c r="C262" s="58"/>
      <c r="D262" s="223" t="s">
        <v>5180</v>
      </c>
      <c r="E262" s="166" t="s">
        <v>1447</v>
      </c>
      <c r="F262" s="167" t="s">
        <v>1447</v>
      </c>
      <c r="G262" s="99" t="n">
        <f aca="false">LEN(R262)-LEN(SUBSTITUTE(R262,"/",""))-1</f>
        <v>5</v>
      </c>
      <c r="H262" s="99" t="s">
        <v>95</v>
      </c>
      <c r="I262" s="97" t="s">
        <v>1448</v>
      </c>
      <c r="J262" s="97" t="s">
        <v>1449</v>
      </c>
      <c r="K262" s="98"/>
      <c r="L262" s="98"/>
      <c r="M262" s="98" t="s">
        <v>5234</v>
      </c>
      <c r="N262" s="97" t="s">
        <v>119</v>
      </c>
      <c r="O262" s="99" t="s">
        <v>95</v>
      </c>
      <c r="P262" s="100" t="str">
        <f aca="false">O262</f>
        <v>0..1</v>
      </c>
      <c r="Q262" s="54" t="s">
        <v>5238</v>
      </c>
      <c r="R262" s="109" t="s">
        <v>5239</v>
      </c>
      <c r="S262" s="99" t="s">
        <v>121</v>
      </c>
      <c r="T262" s="10" t="s">
        <v>4639</v>
      </c>
      <c r="U262" s="99" t="s">
        <v>95</v>
      </c>
      <c r="V262" s="99"/>
      <c r="W262" s="102"/>
      <c r="X262" s="38"/>
      <c r="Y262" s="10" t="s">
        <v>26</v>
      </c>
      <c r="Z262" s="110" t="s">
        <v>26</v>
      </c>
      <c r="AA262" s="49"/>
      <c r="AB262" s="13" t="str">
        <f aca="false">IF(ISERROR(FIND("/",R262)),R262,LEFT(R262,FIND(CHAR(1),SUBSTITUTE(R262,"/",CHAR(1),LEN(R262)-LEN(SUBSTITUTE(R262,"/",""))))-1))</f>
        <v>/rsm:CrossIndustryInvoice/rsm:SupplyChainTradeTransaction/ram:IncludedSupplyChainTradeLineItem/ram:SpecifiedLineTradeSettlement/ram:SpecifiedTradeAllowanceCharge</v>
      </c>
      <c r="AC262" s="13" t="str">
        <f aca="false">IF(ISERROR(FIND("/",R262)),R262,MID(R262, FIND(CHAR(1),SUBSTITUTE(R262,"/",CHAR(1), LEN(R262)-LEN(SUBSTITUTE(R262,"/","")))), LEN(R262)))</f>
        <v>/ram:Reason</v>
      </c>
      <c r="AD262" s="14" t="n">
        <f aca="false">COUNTIFS(R$4:R262,AB262)</f>
        <v>1</v>
      </c>
      <c r="AE262" s="49"/>
      <c r="AF262" s="166" t="str">
        <f aca="false">E262</f>
        <v>BT-139</v>
      </c>
      <c r="AG262" s="99" t="n">
        <f aca="false">LEN(AR262)-LEN(SUBSTITUTE(AR262,"/",""))-1</f>
        <v>5</v>
      </c>
      <c r="AH262" s="99" t="str">
        <f aca="false">H262</f>
        <v>0..1</v>
      </c>
      <c r="AI262" s="97" t="s">
        <v>1451</v>
      </c>
      <c r="AJ262" s="97" t="s">
        <v>1452</v>
      </c>
      <c r="AK262" s="98"/>
      <c r="AL262" s="98"/>
      <c r="AM262" s="98" t="s">
        <v>5237</v>
      </c>
      <c r="AN262" s="97" t="s">
        <v>4647</v>
      </c>
      <c r="AO262" s="100" t="str">
        <f aca="false">O262</f>
        <v>0..1</v>
      </c>
      <c r="AP262" s="100" t="str">
        <f aca="false">P262</f>
        <v>0..1</v>
      </c>
      <c r="AQ262" s="54" t="str">
        <f aca="false">Q262</f>
        <v>/rsm:CrossIndustryInvoice
/rsm:SupplyChainTradeTransaction
/ram:IncludedSupplyChainTradeLineItem
/ram:SpecifiedLineTradeSettlement
/ram:SpecifiedTradeAllowanceCharge
/ram:Reason</v>
      </c>
      <c r="AR262" s="109" t="str">
        <f aca="false">R262</f>
        <v>/rsm:CrossIndustryInvoice/rsm:SupplyChainTradeTransaction/ram:IncludedSupplyChainTradeLineItem/ram:SpecifiedLineTradeSettlement/ram:SpecifiedTradeAllowanceCharge/ram:Reason</v>
      </c>
      <c r="AS262" s="99" t="s">
        <v>121</v>
      </c>
      <c r="AT262" s="10" t="s">
        <v>4639</v>
      </c>
      <c r="AU262" s="99" t="str">
        <f aca="false">U262</f>
        <v>0..1</v>
      </c>
      <c r="AV262" s="99"/>
      <c r="AW262" s="102"/>
      <c r="AX262" s="6"/>
      <c r="AY262" s="10" t="str">
        <f aca="false">Y262</f>
        <v>BASIC</v>
      </c>
      <c r="AZ262" s="10" t="str">
        <f aca="false">Z262</f>
        <v>BASIC</v>
      </c>
      <c r="BB262" s="49"/>
      <c r="BC262" s="53"/>
      <c r="BD262" s="53"/>
    </row>
    <row r="263" s="11" customFormat="true" ht="85.5" hidden="false" customHeight="false" outlineLevel="0" collapsed="false">
      <c r="A263" s="58" t="str">
        <f aca="false">IF(LEFT(E263,2)="BG","NO",IF(LEN(E263)-LEN(SUBSTITUTE(E263,"-",""))&gt;1,"NO",IF(E263="EXT","EXT","YES")))</f>
        <v>NO</v>
      </c>
      <c r="B263" s="58"/>
      <c r="C263" s="58"/>
      <c r="D263" s="223" t="s">
        <v>5180</v>
      </c>
      <c r="E263" s="170" t="s">
        <v>1453</v>
      </c>
      <c r="F263" s="171" t="s">
        <v>1401</v>
      </c>
      <c r="G263" s="172" t="n">
        <f aca="false">LEN(R263)-LEN(SUBSTITUTE(R263,"/",""))-1</f>
        <v>4</v>
      </c>
      <c r="H263" s="172" t="s">
        <v>112</v>
      </c>
      <c r="I263" s="173" t="s">
        <v>1454</v>
      </c>
      <c r="J263" s="173" t="s">
        <v>1455</v>
      </c>
      <c r="K263" s="174" t="s">
        <v>1456</v>
      </c>
      <c r="L263" s="174" t="s">
        <v>1457</v>
      </c>
      <c r="M263" s="174" t="s">
        <v>1458</v>
      </c>
      <c r="N263" s="173"/>
      <c r="O263" s="175" t="s">
        <v>112</v>
      </c>
      <c r="P263" s="175" t="str">
        <f aca="false">O263</f>
        <v>0..n</v>
      </c>
      <c r="Q263" s="176" t="s">
        <v>5213</v>
      </c>
      <c r="R263" s="177" t="s">
        <v>5214</v>
      </c>
      <c r="S263" s="172"/>
      <c r="T263" s="178"/>
      <c r="U263" s="172" t="s">
        <v>112</v>
      </c>
      <c r="V263" s="172" t="s">
        <v>1407</v>
      </c>
      <c r="W263" s="179" t="s">
        <v>1458</v>
      </c>
      <c r="X263" s="38"/>
      <c r="Y263" s="178" t="s">
        <v>26</v>
      </c>
      <c r="Z263" s="178" t="s">
        <v>26</v>
      </c>
      <c r="AA263" s="49"/>
      <c r="AB263" s="13" t="str">
        <f aca="false">IF(ISERROR(FIND("/",R263)),R263,LEFT(R263,FIND(CHAR(1),SUBSTITUTE(R263,"/",CHAR(1),LEN(R263)-LEN(SUBSTITUTE(R263,"/",""))))-1))</f>
        <v>/rsm:CrossIndustryInvoice/rsm:SupplyChainTradeTransaction/ram:IncludedSupplyChainTradeLineItem/ram:SpecifiedLineTradeSettlement</v>
      </c>
      <c r="AC263" s="13" t="str">
        <f aca="false">IF(ISERROR(FIND("/",R263)),R263,MID(R263, FIND(CHAR(1),SUBSTITUTE(R263,"/",CHAR(1), LEN(R263)-LEN(SUBSTITUTE(R263,"/","")))), LEN(R263)))</f>
        <v>/ram:SpecifiedTradeAllowanceCharge</v>
      </c>
      <c r="AD263" s="14" t="n">
        <f aca="false">COUNTIFS(R$4:R263,AB263)</f>
        <v>1</v>
      </c>
      <c r="AE263" s="49"/>
      <c r="AF263" s="170" t="str">
        <f aca="false">E263</f>
        <v>BG-28</v>
      </c>
      <c r="AG263" s="172" t="n">
        <f aca="false">LEN(AR263)-LEN(SUBSTITUTE(AR263,"/",""))-1</f>
        <v>4</v>
      </c>
      <c r="AH263" s="172" t="str">
        <f aca="false">H263</f>
        <v>0..n</v>
      </c>
      <c r="AI263" s="173" t="s">
        <v>5240</v>
      </c>
      <c r="AJ263" s="173" t="s">
        <v>1461</v>
      </c>
      <c r="AK263" s="174" t="s">
        <v>1462</v>
      </c>
      <c r="AL263" s="174" t="s">
        <v>1463</v>
      </c>
      <c r="AM263" s="174" t="s">
        <v>1458</v>
      </c>
      <c r="AN263" s="173"/>
      <c r="AO263" s="172" t="str">
        <f aca="false">O263</f>
        <v>0..n</v>
      </c>
      <c r="AP263" s="172" t="str">
        <f aca="false">P263</f>
        <v>0..n</v>
      </c>
      <c r="AQ263" s="176" t="str">
        <f aca="false">Q263</f>
        <v>/rsm:CrossIndustryInvoice
/rsm:SupplyChainTradeTransaction
/ram:IncludedSupplyChainTradeLineItem
/ram:SpecifiedLineTradeSettlement
/ram:SpecifiedTradeAllowanceCharge</v>
      </c>
      <c r="AR263" s="177" t="str">
        <f aca="false">R263</f>
        <v>/rsm:CrossIndustryInvoice/rsm:SupplyChainTradeTransaction/ram:IncludedSupplyChainTradeLineItem/ram:SpecifiedLineTradeSettlement/ram:SpecifiedTradeAllowanceCharge</v>
      </c>
      <c r="AS263" s="172"/>
      <c r="AT263" s="178"/>
      <c r="AU263" s="172" t="str">
        <f aca="false">U263</f>
        <v>0..n</v>
      </c>
      <c r="AV263" s="172" t="s">
        <v>1407</v>
      </c>
      <c r="AW263" s="179" t="s">
        <v>1458</v>
      </c>
      <c r="AX263" s="6"/>
      <c r="AY263" s="178" t="str">
        <f aca="false">Y263</f>
        <v>BASIC</v>
      </c>
      <c r="AZ263" s="182" t="str">
        <f aca="false">Z263</f>
        <v>BASIC</v>
      </c>
      <c r="BB263" s="49"/>
      <c r="BC263" s="53"/>
      <c r="BD263" s="53"/>
    </row>
    <row r="264" s="78" customFormat="true" ht="99.75" hidden="false" customHeight="false" outlineLevel="0" collapsed="false">
      <c r="A264" s="58" t="str">
        <f aca="false">IF(LEFT(E264,2)="BG","NO",IF(LEN(E264)-LEN(SUBSTITUTE(E264,"-",""))&gt;1,"NO",IF(E264="EXT","EXT","YES")))</f>
        <v>NO</v>
      </c>
      <c r="B264" s="58"/>
      <c r="C264" s="58"/>
      <c r="D264" s="223" t="s">
        <v>5180</v>
      </c>
      <c r="E264" s="166" t="s">
        <v>1464</v>
      </c>
      <c r="F264" s="167" t="e">
        <f aca="false">#N/A</f>
        <v>#N/A</v>
      </c>
      <c r="G264" s="99" t="n">
        <f aca="false">LEN(R264)-LEN(SUBSTITUTE(R264,"/",""))-1</f>
        <v>5</v>
      </c>
      <c r="H264" s="99" t="s">
        <v>88</v>
      </c>
      <c r="I264" s="139" t="s">
        <v>5215</v>
      </c>
      <c r="J264" s="97"/>
      <c r="K264" s="98"/>
      <c r="L264" s="98"/>
      <c r="M264" s="98"/>
      <c r="N264" s="97"/>
      <c r="O264" s="99" t="s">
        <v>88</v>
      </c>
      <c r="P264" s="100" t="str">
        <f aca="false">O264</f>
        <v>1..1</v>
      </c>
      <c r="Q264" s="54" t="s">
        <v>5217</v>
      </c>
      <c r="R264" s="109" t="s">
        <v>5218</v>
      </c>
      <c r="S264" s="99"/>
      <c r="T264" s="10"/>
      <c r="U264" s="99" t="s">
        <v>95</v>
      </c>
      <c r="V264" s="99"/>
      <c r="W264" s="102"/>
      <c r="X264" s="38"/>
      <c r="Y264" s="10" t="s">
        <v>26</v>
      </c>
      <c r="Z264" s="110" t="s">
        <v>26</v>
      </c>
      <c r="AA264" s="49"/>
      <c r="AB264" s="13" t="str">
        <f aca="false">IF(ISERROR(FIND("/",R264)),R264,LEFT(R264,FIND(CHAR(1),SUBSTITUTE(R264,"/",CHAR(1),LEN(R264)-LEN(SUBSTITUTE(R264,"/",""))))-1))</f>
        <v>/rsm:CrossIndustryInvoice/rsm:SupplyChainTradeTransaction/ram:IncludedSupplyChainTradeLineItem/ram:SpecifiedLineTradeSettlement/ram:SpecifiedTradeAllowanceCharge</v>
      </c>
      <c r="AC264" s="13" t="str">
        <f aca="false">IF(ISERROR(FIND("/",R264)),R264,MID(R264, FIND(CHAR(1),SUBSTITUTE(R264,"/",CHAR(1), LEN(R264)-LEN(SUBSTITUTE(R264,"/","")))), LEN(R264)))</f>
        <v>/ram:ChargeIndicator</v>
      </c>
      <c r="AD264" s="14" t="n">
        <f aca="false">COUNTIFS(R$4:R264,AB264)</f>
        <v>2</v>
      </c>
      <c r="AE264" s="49"/>
      <c r="AF264" s="166" t="str">
        <f aca="false">E264</f>
        <v>BG-28-0</v>
      </c>
      <c r="AG264" s="99" t="n">
        <f aca="false">LEN(AR264)-LEN(SUBSTITUTE(AR264,"/",""))-1</f>
        <v>5</v>
      </c>
      <c r="AH264" s="99" t="str">
        <f aca="false">H264</f>
        <v>1..1</v>
      </c>
      <c r="AI264" s="139" t="s">
        <v>5219</v>
      </c>
      <c r="AJ264" s="97"/>
      <c r="AK264" s="98"/>
      <c r="AL264" s="98"/>
      <c r="AM264" s="98"/>
      <c r="AN264" s="97"/>
      <c r="AO264" s="100" t="str">
        <f aca="false">O264</f>
        <v>1..1</v>
      </c>
      <c r="AP264" s="100" t="str">
        <f aca="false">P264</f>
        <v>1..1</v>
      </c>
      <c r="AQ264" s="54" t="str">
        <f aca="false">Q264</f>
        <v>/rsm:CrossIndustryInvoice
/rsm:SupplyChainTradeTransaction
/ram:IncludedSupplyChainTradeLineItem
/ram:SpecifiedLineTradeSettlement
/ram:SpecifiedTradeAllowanceCharge
/ram:ChargeIndicator</v>
      </c>
      <c r="AR264" s="109" t="str">
        <f aca="false">R264</f>
        <v>/rsm:CrossIndustryInvoice/rsm:SupplyChainTradeTransaction/ram:IncludedSupplyChainTradeLineItem/ram:SpecifiedLineTradeSettlement/ram:SpecifiedTradeAllowanceCharge/ram:ChargeIndicator</v>
      </c>
      <c r="AS264" s="99"/>
      <c r="AT264" s="10"/>
      <c r="AU264" s="99" t="str">
        <f aca="false">U264</f>
        <v>0..1</v>
      </c>
      <c r="AV264" s="99"/>
      <c r="AW264" s="102"/>
      <c r="AX264" s="6"/>
      <c r="AY264" s="10" t="str">
        <f aca="false">Y264</f>
        <v>BASIC</v>
      </c>
      <c r="AZ264" s="10" t="str">
        <f aca="false">Z264</f>
        <v>BASIC</v>
      </c>
      <c r="BB264" s="49"/>
      <c r="BC264" s="53"/>
      <c r="BD264" s="53"/>
    </row>
    <row r="265" s="11" customFormat="true" ht="114" hidden="false" customHeight="false" outlineLevel="0" collapsed="false">
      <c r="A265" s="58" t="str">
        <f aca="false">IF(LEFT(E265,2)="BG","NO",IF(LEN(E265)-LEN(SUBSTITUTE(E265,"-",""))&gt;1,"NO",IF(E265="EXT","EXT","YES")))</f>
        <v>NO</v>
      </c>
      <c r="B265" s="58"/>
      <c r="C265" s="58"/>
      <c r="D265" s="223" t="s">
        <v>5180</v>
      </c>
      <c r="E265" s="166" t="s">
        <v>1468</v>
      </c>
      <c r="F265" s="167" t="e">
        <f aca="false">#N/A</f>
        <v>#N/A</v>
      </c>
      <c r="G265" s="99" t="n">
        <f aca="false">LEN(R265)-LEN(SUBSTITUTE(R265,"/",""))-1</f>
        <v>6</v>
      </c>
      <c r="H265" s="99" t="s">
        <v>88</v>
      </c>
      <c r="I265" s="139" t="s">
        <v>5241</v>
      </c>
      <c r="J265" s="97"/>
      <c r="K265" s="98" t="s">
        <v>4944</v>
      </c>
      <c r="L265" s="98"/>
      <c r="M265" s="98" t="s">
        <v>4944</v>
      </c>
      <c r="N265" s="97"/>
      <c r="O265" s="99" t="s">
        <v>88</v>
      </c>
      <c r="P265" s="100" t="str">
        <f aca="false">O265</f>
        <v>1..1</v>
      </c>
      <c r="Q265" s="54" t="s">
        <v>5222</v>
      </c>
      <c r="R265" s="109" t="s">
        <v>5223</v>
      </c>
      <c r="S265" s="99"/>
      <c r="T265" s="10"/>
      <c r="U265" s="99" t="s">
        <v>88</v>
      </c>
      <c r="V265" s="99"/>
      <c r="W265" s="102" t="s">
        <v>4944</v>
      </c>
      <c r="X265" s="38"/>
      <c r="Y265" s="10" t="s">
        <v>26</v>
      </c>
      <c r="Z265" s="110" t="s">
        <v>26</v>
      </c>
      <c r="AA265" s="49"/>
      <c r="AB265" s="13" t="str">
        <f aca="false">IF(ISERROR(FIND("/",R265)),R265,LEFT(R265,FIND(CHAR(1),SUBSTITUTE(R265,"/",CHAR(1),LEN(R265)-LEN(SUBSTITUTE(R265,"/",""))))-1))</f>
        <v>/rsm:CrossIndustryInvoice/rsm:SupplyChainTradeTransaction/ram:IncludedSupplyChainTradeLineItem/ram:SpecifiedLineTradeSettlement/ram:SpecifiedTradeAllowanceCharge/ram:ChargeIndicator</v>
      </c>
      <c r="AC265" s="13" t="str">
        <f aca="false">IF(ISERROR(FIND("/",R265)),R265,MID(R265, FIND(CHAR(1),SUBSTITUTE(R265,"/",CHAR(1), LEN(R265)-LEN(SUBSTITUTE(R265,"/","")))), LEN(R265)))</f>
        <v>/udt:Indicator</v>
      </c>
      <c r="AD265" s="14" t="n">
        <f aca="false">COUNTIFS(R$4:R265,AB265)</f>
        <v>2</v>
      </c>
      <c r="AE265" s="49"/>
      <c r="AF265" s="166" t="str">
        <f aca="false">E265</f>
        <v>BG-28-1</v>
      </c>
      <c r="AG265" s="99" t="n">
        <f aca="false">LEN(AR265)-LEN(SUBSTITUTE(AR265,"/",""))-1</f>
        <v>6</v>
      </c>
      <c r="AH265" s="99" t="str">
        <f aca="false">H265</f>
        <v>1..1</v>
      </c>
      <c r="AI265" s="139" t="s">
        <v>5224</v>
      </c>
      <c r="AJ265" s="97"/>
      <c r="AK265" s="98" t="s">
        <v>5242</v>
      </c>
      <c r="AL265" s="98"/>
      <c r="AM265" s="98" t="s">
        <v>5242</v>
      </c>
      <c r="AN265" s="97"/>
      <c r="AO265" s="100" t="str">
        <f aca="false">O265</f>
        <v>1..1</v>
      </c>
      <c r="AP265" s="100" t="str">
        <f aca="false">P265</f>
        <v>1..1</v>
      </c>
      <c r="AQ265" s="54" t="str">
        <f aca="false">Q265</f>
        <v>/rsm:CrossIndustryInvoice
/rsm:SupplyChainTradeTransaction
/ram:IncludedSupplyChainTradeLineItem
/ram:SpecifiedLineTradeSettlement
/ram:SpecifiedTradeAllowanceCharge
/ram:ChargeIndicator
/udt:Indicator</v>
      </c>
      <c r="AR265" s="109" t="str">
        <f aca="false">R265</f>
        <v>/rsm:CrossIndustryInvoice/rsm:SupplyChainTradeTransaction/ram:IncludedSupplyChainTradeLineItem/ram:SpecifiedLineTradeSettlement/ram:SpecifiedTradeAllowanceCharge/ram:ChargeIndicator/udt:Indicator</v>
      </c>
      <c r="AS265" s="99"/>
      <c r="AT265" s="10"/>
      <c r="AU265" s="99" t="str">
        <f aca="false">U265</f>
        <v>1..1</v>
      </c>
      <c r="AV265" s="99"/>
      <c r="AW265" s="102" t="s">
        <v>4944</v>
      </c>
      <c r="AX265" s="6"/>
      <c r="AY265" s="10" t="str">
        <f aca="false">Y265</f>
        <v>BASIC</v>
      </c>
      <c r="AZ265" s="10" t="str">
        <f aca="false">Z265</f>
        <v>BASIC</v>
      </c>
      <c r="BB265" s="49"/>
      <c r="BC265" s="53"/>
      <c r="BD265" s="53"/>
    </row>
    <row r="266" s="11" customFormat="true" ht="99.75" hidden="false" customHeight="false" outlineLevel="0" collapsed="false">
      <c r="A266" s="58" t="str">
        <f aca="false">IF(LEFT(E266,2)="BG","NO",IF(LEN(E266)-LEN(SUBSTITUTE(E266,"-",""))&gt;1,"NO",IF(E266="EXT","EXT","YES")))</f>
        <v>YES</v>
      </c>
      <c r="B266" s="58"/>
      <c r="C266" s="58"/>
      <c r="D266" s="223" t="s">
        <v>5180</v>
      </c>
      <c r="E266" s="166" t="s">
        <v>1474</v>
      </c>
      <c r="F266" s="167" t="s">
        <v>1421</v>
      </c>
      <c r="G266" s="99" t="n">
        <f aca="false">LEN(R266)-LEN(SUBSTITUTE(R266,"/",""))-1</f>
        <v>5</v>
      </c>
      <c r="H266" s="99" t="s">
        <v>95</v>
      </c>
      <c r="I266" s="97" t="s">
        <v>1475</v>
      </c>
      <c r="J266" s="97" t="s">
        <v>1476</v>
      </c>
      <c r="K266" s="98"/>
      <c r="L266" s="98" t="s">
        <v>4985</v>
      </c>
      <c r="M266" s="98"/>
      <c r="N266" s="97" t="s">
        <v>764</v>
      </c>
      <c r="O266" s="99" t="s">
        <v>95</v>
      </c>
      <c r="P266" s="100" t="str">
        <f aca="false">O266</f>
        <v>0..1</v>
      </c>
      <c r="Q266" s="54" t="s">
        <v>5225</v>
      </c>
      <c r="R266" s="109" t="s">
        <v>5226</v>
      </c>
      <c r="S266" s="99" t="s">
        <v>766</v>
      </c>
      <c r="T266" s="10" t="s">
        <v>4639</v>
      </c>
      <c r="U266" s="99" t="s">
        <v>95</v>
      </c>
      <c r="V266" s="99"/>
      <c r="W266" s="102"/>
      <c r="X266" s="38"/>
      <c r="Y266" s="10" t="s">
        <v>27</v>
      </c>
      <c r="Z266" s="110" t="s">
        <v>27</v>
      </c>
      <c r="AA266" s="49"/>
      <c r="AB266" s="13" t="str">
        <f aca="false">IF(ISERROR(FIND("/",R266)),R266,LEFT(R266,FIND(CHAR(1),SUBSTITUTE(R266,"/",CHAR(1),LEN(R266)-LEN(SUBSTITUTE(R266,"/",""))))-1))</f>
        <v>/rsm:CrossIndustryInvoice/rsm:SupplyChainTradeTransaction/ram:IncludedSupplyChainTradeLineItem/ram:SpecifiedLineTradeSettlement/ram:SpecifiedTradeAllowanceCharge</v>
      </c>
      <c r="AC266" s="13" t="str">
        <f aca="false">IF(ISERROR(FIND("/",R266)),R266,MID(R266, FIND(CHAR(1),SUBSTITUTE(R266,"/",CHAR(1), LEN(R266)-LEN(SUBSTITUTE(R266,"/","")))), LEN(R266)))</f>
        <v>/ram:CalculationPercent</v>
      </c>
      <c r="AD266" s="14" t="n">
        <f aca="false">COUNTIFS(R$4:R266,AB266)</f>
        <v>2</v>
      </c>
      <c r="AE266" s="49"/>
      <c r="AF266" s="166" t="str">
        <f aca="false">E266</f>
        <v>BT-143</v>
      </c>
      <c r="AG266" s="99" t="n">
        <f aca="false">LEN(AR266)-LEN(SUBSTITUTE(AR266,"/",""))-1</f>
        <v>5</v>
      </c>
      <c r="AH266" s="99" t="str">
        <f aca="false">H266</f>
        <v>0..1</v>
      </c>
      <c r="AI266" s="97" t="s">
        <v>1478</v>
      </c>
      <c r="AJ266" s="97" t="s">
        <v>1479</v>
      </c>
      <c r="AK266" s="98"/>
      <c r="AL266" s="98" t="s">
        <v>1357</v>
      </c>
      <c r="AM266" s="98"/>
      <c r="AN266" s="97" t="s">
        <v>5197</v>
      </c>
      <c r="AO266" s="100" t="str">
        <f aca="false">O266</f>
        <v>0..1</v>
      </c>
      <c r="AP266" s="100" t="str">
        <f aca="false">P266</f>
        <v>0..1</v>
      </c>
      <c r="AQ266" s="54" t="str">
        <f aca="false">Q266</f>
        <v>/rsm:CrossIndustryInvoice
/rsm:SupplyChainTradeTransaction
/ram:IncludedSupplyChainTradeLineItem
/ram:SpecifiedLineTradeSettlement
/ram:SpecifiedTradeAllowanceCharge
/ram:CalculationPercent</v>
      </c>
      <c r="AR266" s="109" t="str">
        <f aca="false">R266</f>
        <v>/rsm:CrossIndustryInvoice/rsm:SupplyChainTradeTransaction/ram:IncludedSupplyChainTradeLineItem/ram:SpecifiedLineTradeSettlement/ram:SpecifiedTradeAllowanceCharge/ram:CalculationPercent</v>
      </c>
      <c r="AS266" s="99" t="s">
        <v>766</v>
      </c>
      <c r="AT266" s="10" t="s">
        <v>4639</v>
      </c>
      <c r="AU266" s="99" t="str">
        <f aca="false">U266</f>
        <v>0..1</v>
      </c>
      <c r="AV266" s="99"/>
      <c r="AW266" s="102"/>
      <c r="AX266" s="6"/>
      <c r="AY266" s="10" t="str">
        <f aca="false">Y266</f>
        <v>EN 16931</v>
      </c>
      <c r="AZ266" s="10" t="str">
        <f aca="false">Z266</f>
        <v>EN 16931</v>
      </c>
      <c r="BB266" s="49"/>
      <c r="BC266" s="53"/>
      <c r="BD266" s="53"/>
    </row>
    <row r="267" s="11" customFormat="true" ht="99.75" hidden="false" customHeight="false" outlineLevel="0" collapsed="false">
      <c r="A267" s="58" t="str">
        <f aca="false">IF(LEFT(E267,2)="BG","NO",IF(LEN(E267)-LEN(SUBSTITUTE(E267,"-",""))&gt;1,"NO",IF(E267="EXT","EXT","YES")))</f>
        <v>YES</v>
      </c>
      <c r="B267" s="58"/>
      <c r="C267" s="58"/>
      <c r="D267" s="223" t="s">
        <v>5180</v>
      </c>
      <c r="E267" s="166" t="s">
        <v>1480</v>
      </c>
      <c r="F267" s="167" t="s">
        <v>1427</v>
      </c>
      <c r="G267" s="99" t="n">
        <f aca="false">LEN(R267)-LEN(SUBSTITUTE(R267,"/",""))-1</f>
        <v>5</v>
      </c>
      <c r="H267" s="99" t="s">
        <v>95</v>
      </c>
      <c r="I267" s="97" t="s">
        <v>1481</v>
      </c>
      <c r="J267" s="97" t="s">
        <v>1482</v>
      </c>
      <c r="K267" s="98"/>
      <c r="L267" s="98"/>
      <c r="M267" s="98"/>
      <c r="N267" s="97" t="s">
        <v>856</v>
      </c>
      <c r="O267" s="99" t="s">
        <v>95</v>
      </c>
      <c r="P267" s="100" t="str">
        <f aca="false">O267</f>
        <v>0..1</v>
      </c>
      <c r="Q267" s="54" t="s">
        <v>5227</v>
      </c>
      <c r="R267" s="109" t="s">
        <v>5228</v>
      </c>
      <c r="S267" s="99" t="s">
        <v>858</v>
      </c>
      <c r="T267" s="10" t="s">
        <v>4639</v>
      </c>
      <c r="U267" s="99" t="s">
        <v>95</v>
      </c>
      <c r="V267" s="99"/>
      <c r="W267" s="102"/>
      <c r="X267" s="38"/>
      <c r="Y267" s="10" t="s">
        <v>27</v>
      </c>
      <c r="Z267" s="110" t="s">
        <v>27</v>
      </c>
      <c r="AA267" s="49"/>
      <c r="AB267" s="13" t="str">
        <f aca="false">IF(ISERROR(FIND("/",R267)),R267,LEFT(R267,FIND(CHAR(1),SUBSTITUTE(R267,"/",CHAR(1),LEN(R267)-LEN(SUBSTITUTE(R267,"/",""))))-1))</f>
        <v>/rsm:CrossIndustryInvoice/rsm:SupplyChainTradeTransaction/ram:IncludedSupplyChainTradeLineItem/ram:SpecifiedLineTradeSettlement/ram:SpecifiedTradeAllowanceCharge</v>
      </c>
      <c r="AC267" s="13" t="str">
        <f aca="false">IF(ISERROR(FIND("/",R267)),R267,MID(R267, FIND(CHAR(1),SUBSTITUTE(R267,"/",CHAR(1), LEN(R267)-LEN(SUBSTITUTE(R267,"/","")))), LEN(R267)))</f>
        <v>/ram:BasisAmount</v>
      </c>
      <c r="AD267" s="14" t="n">
        <f aca="false">COUNTIFS(R$4:R267,AB267)</f>
        <v>2</v>
      </c>
      <c r="AE267" s="49"/>
      <c r="AF267" s="166" t="str">
        <f aca="false">E267</f>
        <v>BT-142</v>
      </c>
      <c r="AG267" s="99" t="n">
        <f aca="false">LEN(AR267)-LEN(SUBSTITUTE(AR267,"/",""))-1</f>
        <v>5</v>
      </c>
      <c r="AH267" s="99" t="str">
        <f aca="false">H267</f>
        <v>0..1</v>
      </c>
      <c r="AI267" s="97" t="s">
        <v>1484</v>
      </c>
      <c r="AJ267" s="97" t="s">
        <v>1485</v>
      </c>
      <c r="AK267" s="98"/>
      <c r="AL267" s="98"/>
      <c r="AM267" s="98"/>
      <c r="AN267" s="97" t="s">
        <v>5229</v>
      </c>
      <c r="AO267" s="100" t="str">
        <f aca="false">O267</f>
        <v>0..1</v>
      </c>
      <c r="AP267" s="100" t="str">
        <f aca="false">P267</f>
        <v>0..1</v>
      </c>
      <c r="AQ267" s="54" t="str">
        <f aca="false">Q267</f>
        <v>/rsm:CrossIndustryInvoice
/rsm:SupplyChainTradeTransaction
/ram:IncludedSupplyChainTradeLineItem
/ram:SpecifiedLineTradeSettlement
/ram:SpecifiedTradeAllowanceCharge
/ram:BasisAmount</v>
      </c>
      <c r="AR267" s="109" t="str">
        <f aca="false">R267</f>
        <v>/rsm:CrossIndustryInvoice/rsm:SupplyChainTradeTransaction/ram:IncludedSupplyChainTradeLineItem/ram:SpecifiedLineTradeSettlement/ram:SpecifiedTradeAllowanceCharge/ram:BasisAmount</v>
      </c>
      <c r="AS267" s="99" t="s">
        <v>858</v>
      </c>
      <c r="AT267" s="10" t="s">
        <v>4639</v>
      </c>
      <c r="AU267" s="99" t="str">
        <f aca="false">U267</f>
        <v>0..1</v>
      </c>
      <c r="AV267" s="99"/>
      <c r="AW267" s="102"/>
      <c r="AX267" s="6"/>
      <c r="AY267" s="10" t="str">
        <f aca="false">Y267</f>
        <v>EN 16931</v>
      </c>
      <c r="AZ267" s="10" t="str">
        <f aca="false">Z267</f>
        <v>EN 16931</v>
      </c>
      <c r="BB267" s="49"/>
      <c r="BC267" s="53"/>
      <c r="BD267" s="53"/>
    </row>
    <row r="268" s="11" customFormat="true" ht="99.75" hidden="false" customHeight="false" outlineLevel="0" collapsed="false">
      <c r="A268" s="58" t="str">
        <f aca="false">IF(LEFT(E268,2)="BG","NO",IF(LEN(E268)-LEN(SUBSTITUTE(E268,"-",""))&gt;1,"NO",IF(E268="EXT","EXT","YES")))</f>
        <v>YES</v>
      </c>
      <c r="B268" s="58"/>
      <c r="C268" s="58"/>
      <c r="D268" s="223" t="s">
        <v>5180</v>
      </c>
      <c r="E268" s="166" t="s">
        <v>1486</v>
      </c>
      <c r="F268" s="167" t="s">
        <v>1433</v>
      </c>
      <c r="G268" s="99" t="n">
        <f aca="false">LEN(R268)-LEN(SUBSTITUTE(R268,"/",""))-1</f>
        <v>5</v>
      </c>
      <c r="H268" s="99" t="s">
        <v>88</v>
      </c>
      <c r="I268" s="97" t="s">
        <v>1487</v>
      </c>
      <c r="J268" s="97" t="s">
        <v>1488</v>
      </c>
      <c r="K268" s="98"/>
      <c r="L268" s="98"/>
      <c r="M268" s="98" t="s">
        <v>5243</v>
      </c>
      <c r="N268" s="97" t="s">
        <v>856</v>
      </c>
      <c r="O268" s="99" t="s">
        <v>88</v>
      </c>
      <c r="P268" s="100" t="str">
        <f aca="false">O268</f>
        <v>1..1</v>
      </c>
      <c r="Q268" s="54" t="s">
        <v>5231</v>
      </c>
      <c r="R268" s="109" t="s">
        <v>5232</v>
      </c>
      <c r="S268" s="99" t="s">
        <v>858</v>
      </c>
      <c r="T268" s="10" t="s">
        <v>4639</v>
      </c>
      <c r="U268" s="99" t="s">
        <v>112</v>
      </c>
      <c r="V268" s="99" t="s">
        <v>177</v>
      </c>
      <c r="W268" s="102"/>
      <c r="X268" s="38"/>
      <c r="Y268" s="10" t="s">
        <v>26</v>
      </c>
      <c r="Z268" s="110" t="s">
        <v>26</v>
      </c>
      <c r="AA268" s="49"/>
      <c r="AB268" s="13" t="str">
        <f aca="false">IF(ISERROR(FIND("/",R268)),R268,LEFT(R268,FIND(CHAR(1),SUBSTITUTE(R268,"/",CHAR(1),LEN(R268)-LEN(SUBSTITUTE(R268,"/",""))))-1))</f>
        <v>/rsm:CrossIndustryInvoice/rsm:SupplyChainTradeTransaction/ram:IncludedSupplyChainTradeLineItem/ram:SpecifiedLineTradeSettlement/ram:SpecifiedTradeAllowanceCharge</v>
      </c>
      <c r="AC268" s="13" t="str">
        <f aca="false">IF(ISERROR(FIND("/",R268)),R268,MID(R268, FIND(CHAR(1),SUBSTITUTE(R268,"/",CHAR(1), LEN(R268)-LEN(SUBSTITUTE(R268,"/","")))), LEN(R268)))</f>
        <v>/ram:ActualAmount</v>
      </c>
      <c r="AD268" s="14" t="n">
        <f aca="false">COUNTIFS(R$4:R268,AB268)</f>
        <v>2</v>
      </c>
      <c r="AE268" s="49"/>
      <c r="AF268" s="166" t="str">
        <f aca="false">E268</f>
        <v>BT-141</v>
      </c>
      <c r="AG268" s="99" t="n">
        <f aca="false">LEN(AR268)-LEN(SUBSTITUTE(AR268,"/",""))-1</f>
        <v>5</v>
      </c>
      <c r="AH268" s="99" t="str">
        <f aca="false">H268</f>
        <v>1..1</v>
      </c>
      <c r="AI268" s="97" t="s">
        <v>1490</v>
      </c>
      <c r="AJ268" s="97" t="s">
        <v>1491</v>
      </c>
      <c r="AK268" s="98"/>
      <c r="AL268" s="98"/>
      <c r="AM268" s="98" t="s">
        <v>5244</v>
      </c>
      <c r="AN268" s="97" t="s">
        <v>5229</v>
      </c>
      <c r="AO268" s="100" t="str">
        <f aca="false">O268</f>
        <v>1..1</v>
      </c>
      <c r="AP268" s="100" t="str">
        <f aca="false">P268</f>
        <v>1..1</v>
      </c>
      <c r="AQ268" s="54" t="str">
        <f aca="false">Q268</f>
        <v>/rsm:CrossIndustryInvoice
/rsm:SupplyChainTradeTransaction
/ram:IncludedSupplyChainTradeLineItem
/ram:SpecifiedLineTradeSettlement
/ram:SpecifiedTradeAllowanceCharge
/ram:ActualAmount</v>
      </c>
      <c r="AR268" s="109" t="str">
        <f aca="false">R268</f>
        <v>/rsm:CrossIndustryInvoice/rsm:SupplyChainTradeTransaction/ram:IncludedSupplyChainTradeLineItem/ram:SpecifiedLineTradeSettlement/ram:SpecifiedTradeAllowanceCharge/ram:ActualAmount</v>
      </c>
      <c r="AS268" s="99" t="s">
        <v>858</v>
      </c>
      <c r="AT268" s="10" t="s">
        <v>4639</v>
      </c>
      <c r="AU268" s="99" t="str">
        <f aca="false">U268</f>
        <v>0..n</v>
      </c>
      <c r="AV268" s="99" t="s">
        <v>177</v>
      </c>
      <c r="AW268" s="102"/>
      <c r="AX268" s="6"/>
      <c r="AY268" s="10" t="str">
        <f aca="false">Y268</f>
        <v>BASIC</v>
      </c>
      <c r="AZ268" s="10" t="str">
        <f aca="false">Z268</f>
        <v>BASIC</v>
      </c>
      <c r="BB268" s="49"/>
      <c r="BC268" s="53"/>
      <c r="BD268" s="53"/>
    </row>
    <row r="269" s="11" customFormat="true" ht="280.5" hidden="false" customHeight="false" outlineLevel="0" collapsed="false">
      <c r="A269" s="58" t="str">
        <f aca="false">IF(LEFT(E269,2)="BG","NO",IF(LEN(E269)-LEN(SUBSTITUTE(E269,"-",""))&gt;1,"NO",IF(E269="EXT","EXT","YES")))</f>
        <v>YES</v>
      </c>
      <c r="B269" s="58"/>
      <c r="C269" s="58"/>
      <c r="D269" s="223" t="s">
        <v>5180</v>
      </c>
      <c r="E269" s="166" t="s">
        <v>1492</v>
      </c>
      <c r="F269" s="167" t="s">
        <v>1439</v>
      </c>
      <c r="G269" s="99" t="n">
        <f aca="false">LEN(R269)-LEN(SUBSTITUTE(R269,"/",""))-1</f>
        <v>5</v>
      </c>
      <c r="H269" s="99" t="s">
        <v>95</v>
      </c>
      <c r="I269" s="97" t="s">
        <v>1493</v>
      </c>
      <c r="J269" s="97" t="s">
        <v>1494</v>
      </c>
      <c r="K269" s="98" t="s">
        <v>821</v>
      </c>
      <c r="L269" s="98" t="s">
        <v>1442</v>
      </c>
      <c r="M269" s="98" t="s">
        <v>1495</v>
      </c>
      <c r="N269" s="97" t="s">
        <v>174</v>
      </c>
      <c r="O269" s="99" t="s">
        <v>95</v>
      </c>
      <c r="P269" s="100" t="str">
        <f aca="false">O269</f>
        <v>0..1</v>
      </c>
      <c r="Q269" s="54" t="s">
        <v>5235</v>
      </c>
      <c r="R269" s="109" t="s">
        <v>5236</v>
      </c>
      <c r="S269" s="99" t="s">
        <v>176</v>
      </c>
      <c r="T269" s="10" t="s">
        <v>4639</v>
      </c>
      <c r="U269" s="99" t="s">
        <v>95</v>
      </c>
      <c r="V269" s="99"/>
      <c r="W269" s="102"/>
      <c r="X269" s="38"/>
      <c r="Y269" s="10" t="s">
        <v>26</v>
      </c>
      <c r="Z269" s="110" t="s">
        <v>26</v>
      </c>
      <c r="AA269" s="49"/>
      <c r="AB269" s="13" t="str">
        <f aca="false">IF(ISERROR(FIND("/",R269)),R269,LEFT(R269,FIND(CHAR(1),SUBSTITUTE(R269,"/",CHAR(1),LEN(R269)-LEN(SUBSTITUTE(R269,"/",""))))-1))</f>
        <v>/rsm:CrossIndustryInvoice/rsm:SupplyChainTradeTransaction/ram:IncludedSupplyChainTradeLineItem/ram:SpecifiedLineTradeSettlement/ram:SpecifiedTradeAllowanceCharge</v>
      </c>
      <c r="AC269" s="13" t="str">
        <f aca="false">IF(ISERROR(FIND("/",R269)),R269,MID(R269, FIND(CHAR(1),SUBSTITUTE(R269,"/",CHAR(1), LEN(R269)-LEN(SUBSTITUTE(R269,"/","")))), LEN(R269)))</f>
        <v>/ram:ReasonCode</v>
      </c>
      <c r="AD269" s="14" t="n">
        <f aca="false">COUNTIFS(R$4:R269,AB269)</f>
        <v>2</v>
      </c>
      <c r="AE269" s="49"/>
      <c r="AF269" s="166" t="str">
        <f aca="false">E269</f>
        <v>BT-145</v>
      </c>
      <c r="AG269" s="99" t="n">
        <f aca="false">LEN(AR269)-LEN(SUBSTITUTE(AR269,"/",""))-1</f>
        <v>5</v>
      </c>
      <c r="AH269" s="99" t="str">
        <f aca="false">H269</f>
        <v>0..1</v>
      </c>
      <c r="AI269" s="97" t="s">
        <v>1497</v>
      </c>
      <c r="AJ269" s="97" t="s">
        <v>1498</v>
      </c>
      <c r="AK269" s="98" t="s">
        <v>824</v>
      </c>
      <c r="AL269" s="98" t="s">
        <v>1446</v>
      </c>
      <c r="AM269" s="98" t="s">
        <v>1499</v>
      </c>
      <c r="AN269" s="97" t="s">
        <v>174</v>
      </c>
      <c r="AO269" s="100" t="str">
        <f aca="false">O269</f>
        <v>0..1</v>
      </c>
      <c r="AP269" s="100" t="str">
        <f aca="false">P269</f>
        <v>0..1</v>
      </c>
      <c r="AQ269" s="54" t="str">
        <f aca="false">Q269</f>
        <v>/rsm:CrossIndustryInvoice
/rsm:SupplyChainTradeTransaction
/ram:IncludedSupplyChainTradeLineItem
/ram:SpecifiedLineTradeSettlement
/ram:SpecifiedTradeAllowanceCharge
/ram:ReasonCode</v>
      </c>
      <c r="AR269" s="109" t="str">
        <f aca="false">R269</f>
        <v>/rsm:CrossIndustryInvoice/rsm:SupplyChainTradeTransaction/ram:IncludedSupplyChainTradeLineItem/ram:SpecifiedLineTradeSettlement/ram:SpecifiedTradeAllowanceCharge/ram:ReasonCode</v>
      </c>
      <c r="AS269" s="99" t="s">
        <v>176</v>
      </c>
      <c r="AT269" s="10" t="s">
        <v>4639</v>
      </c>
      <c r="AU269" s="99" t="str">
        <f aca="false">U269</f>
        <v>0..1</v>
      </c>
      <c r="AV269" s="99"/>
      <c r="AW269" s="102"/>
      <c r="AX269" s="6"/>
      <c r="AY269" s="10" t="str">
        <f aca="false">Y269</f>
        <v>BASIC</v>
      </c>
      <c r="AZ269" s="10" t="str">
        <f aca="false">Z269</f>
        <v>BASIC</v>
      </c>
      <c r="BB269" s="49"/>
      <c r="BC269" s="53"/>
      <c r="BD269" s="53"/>
    </row>
    <row r="270" s="11" customFormat="true" ht="280.5" hidden="false" customHeight="false" outlineLevel="0" collapsed="false">
      <c r="A270" s="58" t="str">
        <f aca="false">IF(LEFT(E270,2)="BG","NO",IF(LEN(E270)-LEN(SUBSTITUTE(E270,"-",""))&gt;1,"NO",IF(E270="EXT","EXT","YES")))</f>
        <v>YES</v>
      </c>
      <c r="B270" s="58"/>
      <c r="C270" s="58"/>
      <c r="D270" s="223" t="s">
        <v>5180</v>
      </c>
      <c r="E270" s="166" t="s">
        <v>1500</v>
      </c>
      <c r="F270" s="167" t="s">
        <v>1447</v>
      </c>
      <c r="G270" s="99" t="n">
        <f aca="false">LEN(R270)-LEN(SUBSTITUTE(R270,"/",""))-1</f>
        <v>5</v>
      </c>
      <c r="H270" s="99" t="s">
        <v>95</v>
      </c>
      <c r="I270" s="97" t="s">
        <v>1501</v>
      </c>
      <c r="J270" s="97" t="s">
        <v>1502</v>
      </c>
      <c r="K270" s="98"/>
      <c r="L270" s="98"/>
      <c r="M270" s="98" t="s">
        <v>1495</v>
      </c>
      <c r="N270" s="97" t="s">
        <v>119</v>
      </c>
      <c r="O270" s="99" t="s">
        <v>95</v>
      </c>
      <c r="P270" s="100" t="str">
        <f aca="false">O270</f>
        <v>0..1</v>
      </c>
      <c r="Q270" s="54" t="s">
        <v>5238</v>
      </c>
      <c r="R270" s="109" t="s">
        <v>5239</v>
      </c>
      <c r="S270" s="99" t="s">
        <v>121</v>
      </c>
      <c r="T270" s="10" t="s">
        <v>4639</v>
      </c>
      <c r="U270" s="99" t="s">
        <v>95</v>
      </c>
      <c r="V270" s="99"/>
      <c r="W270" s="102"/>
      <c r="X270" s="38"/>
      <c r="Y270" s="10" t="s">
        <v>26</v>
      </c>
      <c r="Z270" s="110" t="s">
        <v>26</v>
      </c>
      <c r="AA270" s="49"/>
      <c r="AB270" s="13" t="str">
        <f aca="false">IF(ISERROR(FIND("/",R270)),R270,LEFT(R270,FIND(CHAR(1),SUBSTITUTE(R270,"/",CHAR(1),LEN(R270)-LEN(SUBSTITUTE(R270,"/",""))))-1))</f>
        <v>/rsm:CrossIndustryInvoice/rsm:SupplyChainTradeTransaction/ram:IncludedSupplyChainTradeLineItem/ram:SpecifiedLineTradeSettlement/ram:SpecifiedTradeAllowanceCharge</v>
      </c>
      <c r="AC270" s="13" t="str">
        <f aca="false">IF(ISERROR(FIND("/",R270)),R270,MID(R270, FIND(CHAR(1),SUBSTITUTE(R270,"/",CHAR(1), LEN(R270)-LEN(SUBSTITUTE(R270,"/","")))), LEN(R270)))</f>
        <v>/ram:Reason</v>
      </c>
      <c r="AD270" s="14" t="n">
        <f aca="false">COUNTIFS(R$4:R270,AB270)</f>
        <v>2</v>
      </c>
      <c r="AE270" s="49"/>
      <c r="AF270" s="166" t="str">
        <f aca="false">E270</f>
        <v>BT-144</v>
      </c>
      <c r="AG270" s="99" t="n">
        <f aca="false">LEN(AR270)-LEN(SUBSTITUTE(AR270,"/",""))-1</f>
        <v>5</v>
      </c>
      <c r="AH270" s="99" t="str">
        <f aca="false">H270</f>
        <v>0..1</v>
      </c>
      <c r="AI270" s="97" t="s">
        <v>1504</v>
      </c>
      <c r="AJ270" s="97" t="s">
        <v>1505</v>
      </c>
      <c r="AK270" s="98"/>
      <c r="AL270" s="98"/>
      <c r="AM270" s="98" t="s">
        <v>1499</v>
      </c>
      <c r="AN270" s="97" t="s">
        <v>4647</v>
      </c>
      <c r="AO270" s="100" t="str">
        <f aca="false">O270</f>
        <v>0..1</v>
      </c>
      <c r="AP270" s="100" t="str">
        <f aca="false">P270</f>
        <v>0..1</v>
      </c>
      <c r="AQ270" s="54" t="str">
        <f aca="false">Q270</f>
        <v>/rsm:CrossIndustryInvoice
/rsm:SupplyChainTradeTransaction
/ram:IncludedSupplyChainTradeLineItem
/ram:SpecifiedLineTradeSettlement
/ram:SpecifiedTradeAllowanceCharge
/ram:Reason</v>
      </c>
      <c r="AR270" s="109" t="str">
        <f aca="false">R270</f>
        <v>/rsm:CrossIndustryInvoice/rsm:SupplyChainTradeTransaction/ram:IncludedSupplyChainTradeLineItem/ram:SpecifiedLineTradeSettlement/ram:SpecifiedTradeAllowanceCharge/ram:Reason</v>
      </c>
      <c r="AS270" s="99" t="s">
        <v>121</v>
      </c>
      <c r="AT270" s="10" t="s">
        <v>4639</v>
      </c>
      <c r="AU270" s="99" t="str">
        <f aca="false">U270</f>
        <v>0..1</v>
      </c>
      <c r="AV270" s="99"/>
      <c r="AW270" s="102"/>
      <c r="AX270" s="6"/>
      <c r="AY270" s="10" t="str">
        <f aca="false">Y270</f>
        <v>BASIC</v>
      </c>
      <c r="AZ270" s="10" t="str">
        <f aca="false">Z270</f>
        <v>BASIC</v>
      </c>
      <c r="BB270" s="49"/>
      <c r="BC270" s="53"/>
      <c r="BD270" s="53"/>
    </row>
    <row r="271" s="11" customFormat="true" ht="89.25" hidden="false" customHeight="false" outlineLevel="0" collapsed="false">
      <c r="A271" s="58" t="str">
        <f aca="false">IF(LEFT(E271,2)="BG","NO",IF(LEN(E271)-LEN(SUBSTITUTE(E271,"-",""))&gt;1,"NO",IF(E271="EXT","EXT","YES")))</f>
        <v>NO</v>
      </c>
      <c r="B271" s="58"/>
      <c r="C271" s="58"/>
      <c r="D271" s="223" t="s">
        <v>5180</v>
      </c>
      <c r="E271" s="170" t="s">
        <v>1506</v>
      </c>
      <c r="F271" s="171" t="e">
        <f aca="false">#N/A</f>
        <v>#N/A</v>
      </c>
      <c r="G271" s="172" t="n">
        <f aca="false">LEN(R271)-LEN(SUBSTITUTE(R271,"/",""))-1</f>
        <v>4</v>
      </c>
      <c r="H271" s="172" t="s">
        <v>88</v>
      </c>
      <c r="I271" s="173" t="s">
        <v>5245</v>
      </c>
      <c r="J271" s="173"/>
      <c r="K271" s="174"/>
      <c r="L271" s="174"/>
      <c r="M271" s="174"/>
      <c r="N271" s="173"/>
      <c r="O271" s="175" t="s">
        <v>88</v>
      </c>
      <c r="P271" s="175" t="str">
        <f aca="false">O271</f>
        <v>1..1</v>
      </c>
      <c r="Q271" s="176" t="s">
        <v>5246</v>
      </c>
      <c r="R271" s="177" t="s">
        <v>1508</v>
      </c>
      <c r="S271" s="172"/>
      <c r="T271" s="178"/>
      <c r="U271" s="172" t="s">
        <v>95</v>
      </c>
      <c r="V271" s="172"/>
      <c r="W271" s="179"/>
      <c r="X271" s="38"/>
      <c r="Y271" s="178" t="s">
        <v>26</v>
      </c>
      <c r="Z271" s="178" t="s">
        <v>26</v>
      </c>
      <c r="AA271" s="49"/>
      <c r="AB271" s="13" t="str">
        <f aca="false">IF(ISERROR(FIND("/",R271)),R271,LEFT(R271,FIND(CHAR(1),SUBSTITUTE(R271,"/",CHAR(1),LEN(R271)-LEN(SUBSTITUTE(R271,"/",""))))-1))</f>
        <v>/rsm:CrossIndustryInvoice/rsm:SupplyChainTradeTransaction/ram:IncludedSupplyChainTradeLineItem/ram:SpecifiedLineTradeSettlement</v>
      </c>
      <c r="AC271" s="13" t="str">
        <f aca="false">IF(ISERROR(FIND("/",R271)),R271,MID(R271, FIND(CHAR(1),SUBSTITUTE(R271,"/",CHAR(1), LEN(R271)-LEN(SUBSTITUTE(R271,"/","")))), LEN(R271)))</f>
        <v>/ram:SpecifiedTradeSettlementLineMonetarySummation</v>
      </c>
      <c r="AD271" s="14" t="n">
        <f aca="false">COUNTIFS(R$4:R271,AB271)</f>
        <v>1</v>
      </c>
      <c r="AE271" s="49"/>
      <c r="AF271" s="170" t="str">
        <f aca="false">E271</f>
        <v>BT-131-00</v>
      </c>
      <c r="AG271" s="172" t="n">
        <f aca="false">LEN(AR271)-LEN(SUBSTITUTE(AR271,"/",""))-1</f>
        <v>4</v>
      </c>
      <c r="AH271" s="172" t="str">
        <f aca="false">H271</f>
        <v>1..1</v>
      </c>
      <c r="AI271" s="173" t="s">
        <v>5247</v>
      </c>
      <c r="AJ271" s="173"/>
      <c r="AK271" s="174"/>
      <c r="AL271" s="174"/>
      <c r="AM271" s="174"/>
      <c r="AN271" s="173"/>
      <c r="AO271" s="172" t="str">
        <f aca="false">O271</f>
        <v>1..1</v>
      </c>
      <c r="AP271" s="172" t="str">
        <f aca="false">P271</f>
        <v>1..1</v>
      </c>
      <c r="AQ271" s="176" t="str">
        <f aca="false">Q271</f>
        <v>/rsm:CrossIndustryInvoice
/rsm:SupplyChainTradeTransaction
/ram:IncludedSupplyChainTradeLineItem
/ram:SpecifiedLineTradeSettlement
/ram:SpecifiedTradeSettlementLineMonetarySummation</v>
      </c>
      <c r="AR271" s="177" t="str">
        <f aca="false">R271</f>
        <v>/rsm:CrossIndustryInvoice/rsm:SupplyChainTradeTransaction/ram:IncludedSupplyChainTradeLineItem/ram:SpecifiedLineTradeSettlement/ram:SpecifiedTradeSettlementLineMonetarySummation</v>
      </c>
      <c r="AS271" s="172"/>
      <c r="AT271" s="178"/>
      <c r="AU271" s="172" t="str">
        <f aca="false">U271</f>
        <v>0..1</v>
      </c>
      <c r="AV271" s="172"/>
      <c r="AW271" s="179"/>
      <c r="AX271" s="6"/>
      <c r="AY271" s="178" t="str">
        <f aca="false">Y271</f>
        <v>BASIC</v>
      </c>
      <c r="AZ271" s="182" t="str">
        <f aca="false">Z271</f>
        <v>BASIC</v>
      </c>
      <c r="BB271" s="49"/>
      <c r="BC271" s="53"/>
      <c r="BD271" s="53"/>
    </row>
    <row r="272" s="78" customFormat="true" ht="114" hidden="false" customHeight="false" outlineLevel="0" collapsed="false">
      <c r="A272" s="58" t="str">
        <f aca="false">IF(LEFT(E272,2)="BG","NO",IF(LEN(E272)-LEN(SUBSTITUTE(E272,"-",""))&gt;1,"NO",IF(E272="EXT","EXT","YES")))</f>
        <v>YES</v>
      </c>
      <c r="B272" s="58"/>
      <c r="C272" s="58"/>
      <c r="D272" s="223" t="s">
        <v>5180</v>
      </c>
      <c r="E272" s="166" t="s">
        <v>1510</v>
      </c>
      <c r="F272" s="167" t="s">
        <v>1510</v>
      </c>
      <c r="G272" s="99" t="n">
        <f aca="false">LEN(R272)-LEN(SUBSTITUTE(R272,"/",""))-1</f>
        <v>5</v>
      </c>
      <c r="H272" s="99" t="s">
        <v>88</v>
      </c>
      <c r="I272" s="97" t="s">
        <v>1511</v>
      </c>
      <c r="J272" s="97" t="s">
        <v>1512</v>
      </c>
      <c r="K272" s="98" t="s">
        <v>1513</v>
      </c>
      <c r="L272" s="98"/>
      <c r="M272" s="98" t="s">
        <v>5248</v>
      </c>
      <c r="N272" s="97" t="s">
        <v>856</v>
      </c>
      <c r="O272" s="99" t="s">
        <v>88</v>
      </c>
      <c r="P272" s="100" t="str">
        <f aca="false">O272</f>
        <v>1..1</v>
      </c>
      <c r="Q272" s="54" t="s">
        <v>5249</v>
      </c>
      <c r="R272" s="109" t="s">
        <v>1514</v>
      </c>
      <c r="S272" s="99" t="s">
        <v>858</v>
      </c>
      <c r="T272" s="10" t="s">
        <v>4639</v>
      </c>
      <c r="U272" s="99" t="s">
        <v>112</v>
      </c>
      <c r="V272" s="99" t="s">
        <v>140</v>
      </c>
      <c r="W272" s="102"/>
      <c r="X272" s="38"/>
      <c r="Y272" s="10" t="s">
        <v>26</v>
      </c>
      <c r="Z272" s="110" t="s">
        <v>26</v>
      </c>
      <c r="AA272" s="49"/>
      <c r="AB272" s="13" t="str">
        <f aca="false">IF(ISERROR(FIND("/",R272)),R272,LEFT(R272,FIND(CHAR(1),SUBSTITUTE(R272,"/",CHAR(1),LEN(R272)-LEN(SUBSTITUTE(R272,"/",""))))-1))</f>
        <v>/rsm:CrossIndustryInvoice/rsm:SupplyChainTradeTransaction/ram:IncludedSupplyChainTradeLineItem/ram:SpecifiedLineTradeSettlement/ram:SpecifiedTradeSettlementLineMonetarySummation</v>
      </c>
      <c r="AC272" s="13" t="str">
        <f aca="false">IF(ISERROR(FIND("/",R272)),R272,MID(R272, FIND(CHAR(1),SUBSTITUTE(R272,"/",CHAR(1), LEN(R272)-LEN(SUBSTITUTE(R272,"/","")))), LEN(R272)))</f>
        <v>/ram:LineTotalAmount</v>
      </c>
      <c r="AD272" s="14" t="n">
        <f aca="false">COUNTIFS(R$4:R272,AB272)</f>
        <v>1</v>
      </c>
      <c r="AE272" s="49"/>
      <c r="AF272" s="166" t="str">
        <f aca="false">E272</f>
        <v>BT-131</v>
      </c>
      <c r="AG272" s="99" t="n">
        <f aca="false">LEN(AR272)-LEN(SUBSTITUTE(AR272,"/",""))-1</f>
        <v>5</v>
      </c>
      <c r="AH272" s="99" t="str">
        <f aca="false">H272</f>
        <v>1..1</v>
      </c>
      <c r="AI272" s="97" t="s">
        <v>1515</v>
      </c>
      <c r="AJ272" s="97" t="s">
        <v>1516</v>
      </c>
      <c r="AK272" s="98" t="s">
        <v>1517</v>
      </c>
      <c r="AL272" s="98"/>
      <c r="AM272" s="98" t="s">
        <v>5250</v>
      </c>
      <c r="AN272" s="97" t="s">
        <v>5229</v>
      </c>
      <c r="AO272" s="100" t="str">
        <f aca="false">O272</f>
        <v>1..1</v>
      </c>
      <c r="AP272" s="100" t="str">
        <f aca="false">P272</f>
        <v>1..1</v>
      </c>
      <c r="AQ272" s="54" t="str">
        <f aca="false">Q272</f>
        <v>/rsm:CrossIndustryInvoice
/rsm:SupplyChainTradeTransaction
/ram:IncludedSupplyChainTradeLineItem
/ram:SpecifiedLineTradeSettlement
/ram:SpecifiedTradeSettlementLineMonetarySummation
/ram:LineTotalAmount</v>
      </c>
      <c r="AR272" s="109" t="str">
        <f aca="false">R272</f>
        <v>/rsm:CrossIndustryInvoice/rsm:SupplyChainTradeTransaction/ram:IncludedSupplyChainTradeLineItem/ram:SpecifiedLineTradeSettlement/ram:SpecifiedTradeSettlementLineMonetarySummation/ram:LineTotalAmount</v>
      </c>
      <c r="AS272" s="99" t="s">
        <v>858</v>
      </c>
      <c r="AT272" s="10" t="s">
        <v>4639</v>
      </c>
      <c r="AU272" s="99" t="str">
        <f aca="false">U272</f>
        <v>0..n</v>
      </c>
      <c r="AV272" s="99" t="s">
        <v>140</v>
      </c>
      <c r="AW272" s="102"/>
      <c r="AX272" s="6"/>
      <c r="AY272" s="10" t="str">
        <f aca="false">Y272</f>
        <v>BASIC</v>
      </c>
      <c r="AZ272" s="10" t="str">
        <f aca="false">Z272</f>
        <v>BASIC</v>
      </c>
      <c r="BB272" s="49"/>
      <c r="BC272" s="53"/>
      <c r="BD272" s="53"/>
    </row>
    <row r="273" s="11" customFormat="true" ht="114" hidden="false" customHeight="false" outlineLevel="0" collapsed="false">
      <c r="A273" s="58" t="str">
        <f aca="false">IF(LEFT(E273,2)="BG","NO",IF(LEN(E273)-LEN(SUBSTITUTE(E273,"-",""))&gt;1,"NO",IF(E273="EXT","EXT","YES")))</f>
        <v>EXT</v>
      </c>
      <c r="B273" s="77" t="s">
        <v>4735</v>
      </c>
      <c r="C273" s="77"/>
      <c r="D273" s="224" t="s">
        <v>5180</v>
      </c>
      <c r="E273" s="93" t="s">
        <v>4631</v>
      </c>
      <c r="F273" s="94" t="e">
        <f aca="false">#N/A</f>
        <v>#N/A</v>
      </c>
      <c r="G273" s="95" t="n">
        <f aca="false">LEN(R273)-LEN(SUBSTITUTE(R273,"/",""))-1</f>
        <v>5</v>
      </c>
      <c r="H273" s="95" t="s">
        <v>95</v>
      </c>
      <c r="I273" s="97" t="s">
        <v>5251</v>
      </c>
      <c r="J273" s="97"/>
      <c r="K273" s="98"/>
      <c r="L273" s="98"/>
      <c r="M273" s="98"/>
      <c r="N273" s="97"/>
      <c r="O273" s="99" t="s">
        <v>95</v>
      </c>
      <c r="P273" s="100" t="str">
        <f aca="false">O273</f>
        <v>0..1</v>
      </c>
      <c r="Q273" s="9" t="s">
        <v>5252</v>
      </c>
      <c r="R273" s="101" t="s">
        <v>1520</v>
      </c>
      <c r="S273" s="99" t="s">
        <v>858</v>
      </c>
      <c r="T273" s="10" t="s">
        <v>4639</v>
      </c>
      <c r="U273" s="95" t="s">
        <v>112</v>
      </c>
      <c r="V273" s="99"/>
      <c r="W273" s="102"/>
      <c r="X273" s="38"/>
      <c r="Y273" s="103" t="s">
        <v>30</v>
      </c>
      <c r="Z273" s="103" t="s">
        <v>30</v>
      </c>
      <c r="AA273" s="49"/>
      <c r="AB273" s="13" t="str">
        <f aca="false">IF(ISERROR(FIND("/",R273)),R273,LEFT(R273,FIND(CHAR(1),SUBSTITUTE(R273,"/",CHAR(1),LEN(R273)-LEN(SUBSTITUTE(R273,"/",""))))-1))</f>
        <v>/rsm:CrossIndustryInvoice/rsm:SupplyChainTradeTransaction/ram:IncludedSupplyChainTradeLineItem/ram:SpecifiedLineTradeSettlement/ram:SpecifiedTradeSettlementLineMonetarySummation</v>
      </c>
      <c r="AC273" s="13" t="str">
        <f aca="false">IF(ISERROR(FIND("/",R273)),R273,MID(R273, FIND(CHAR(1),SUBSTITUTE(R273,"/",CHAR(1), LEN(R273)-LEN(SUBSTITUTE(R273,"/","")))), LEN(R273)))</f>
        <v>/ram:ChargeTotalAmount</v>
      </c>
      <c r="AD273" s="14" t="n">
        <f aca="false">COUNTIFS(R$4:R273,AB273)</f>
        <v>1</v>
      </c>
      <c r="AE273" s="49"/>
      <c r="AF273" s="93" t="str">
        <f aca="false">E273</f>
        <v>EXT</v>
      </c>
      <c r="AG273" s="95" t="n">
        <f aca="false">LEN(AR273)-LEN(SUBSTITUTE(AR273,"/",""))-1</f>
        <v>5</v>
      </c>
      <c r="AH273" s="95" t="str">
        <f aca="false">H273</f>
        <v>0..1</v>
      </c>
      <c r="AI273" s="97" t="s">
        <v>1521</v>
      </c>
      <c r="AJ273" s="97"/>
      <c r="AK273" s="98"/>
      <c r="AL273" s="98"/>
      <c r="AM273" s="98"/>
      <c r="AN273" s="97"/>
      <c r="AO273" s="100" t="str">
        <f aca="false">O273</f>
        <v>0..1</v>
      </c>
      <c r="AP273" s="100" t="str">
        <f aca="false">P273</f>
        <v>0..1</v>
      </c>
      <c r="AQ273" s="9" t="str">
        <f aca="false">Q273</f>
        <v>/rsm:CrossIndustryInvoice
/rsm:SupplyChainTradeTransaction
/ram:IncludedSupplyChainTradeLineItem
/ram:SpecifiedLineTradeSettlement
/ram:SpecifiedTradeSettlementLineMonetarySummation
/ram:ChargeTotalAmount</v>
      </c>
      <c r="AR273" s="101" t="str">
        <f aca="false">R273</f>
        <v>/rsm:CrossIndustryInvoice/rsm:SupplyChainTradeTransaction/ram:IncludedSupplyChainTradeLineItem/ram:SpecifiedLineTradeSettlement/ram:SpecifiedTradeSettlementLineMonetarySummation/ram:ChargeTotalAmount</v>
      </c>
      <c r="AS273" s="99" t="s">
        <v>858</v>
      </c>
      <c r="AT273" s="10" t="s">
        <v>4639</v>
      </c>
      <c r="AU273" s="95" t="str">
        <f aca="false">U273</f>
        <v>0..n</v>
      </c>
      <c r="AV273" s="99"/>
      <c r="AW273" s="102"/>
      <c r="AX273" s="6"/>
      <c r="AY273" s="103" t="str">
        <f aca="false">Y273</f>
        <v>EXTENDED</v>
      </c>
      <c r="AZ273" s="180" t="str">
        <f aca="false">Z273</f>
        <v>EXTENDED</v>
      </c>
      <c r="BB273" s="49"/>
      <c r="BC273" s="53"/>
      <c r="BD273" s="53"/>
    </row>
    <row r="274" s="11" customFormat="true" ht="114" hidden="false" customHeight="false" outlineLevel="0" collapsed="false">
      <c r="A274" s="58" t="str">
        <f aca="false">IF(LEFT(E274,2)="BG","NO",IF(LEN(E274)-LEN(SUBSTITUTE(E274,"-",""))&gt;1,"NO",IF(E274="EXT","EXT","YES")))</f>
        <v>EXT</v>
      </c>
      <c r="B274" s="77" t="s">
        <v>4735</v>
      </c>
      <c r="C274" s="77"/>
      <c r="D274" s="224" t="s">
        <v>5180</v>
      </c>
      <c r="E274" s="93" t="s">
        <v>4631</v>
      </c>
      <c r="F274" s="94" t="e">
        <f aca="false">#N/A</f>
        <v>#N/A</v>
      </c>
      <c r="G274" s="95" t="n">
        <f aca="false">LEN(R274)-LEN(SUBSTITUTE(R274,"/",""))-1</f>
        <v>5</v>
      </c>
      <c r="H274" s="95" t="s">
        <v>95</v>
      </c>
      <c r="I274" s="97" t="s">
        <v>5253</v>
      </c>
      <c r="J274" s="97"/>
      <c r="K274" s="98"/>
      <c r="L274" s="98"/>
      <c r="M274" s="98"/>
      <c r="N274" s="97"/>
      <c r="O274" s="99" t="s">
        <v>95</v>
      </c>
      <c r="P274" s="100" t="str">
        <f aca="false">O274</f>
        <v>0..1</v>
      </c>
      <c r="Q274" s="9" t="s">
        <v>5254</v>
      </c>
      <c r="R274" s="101" t="s">
        <v>1524</v>
      </c>
      <c r="S274" s="99" t="s">
        <v>858</v>
      </c>
      <c r="T274" s="10" t="s">
        <v>4639</v>
      </c>
      <c r="U274" s="95" t="s">
        <v>112</v>
      </c>
      <c r="V274" s="99"/>
      <c r="W274" s="102"/>
      <c r="X274" s="38"/>
      <c r="Y274" s="103" t="s">
        <v>30</v>
      </c>
      <c r="Z274" s="103" t="s">
        <v>30</v>
      </c>
      <c r="AA274" s="49"/>
      <c r="AB274" s="13" t="str">
        <f aca="false">IF(ISERROR(FIND("/",R274)),R274,LEFT(R274,FIND(CHAR(1),SUBSTITUTE(R274,"/",CHAR(1),LEN(R274)-LEN(SUBSTITUTE(R274,"/",""))))-1))</f>
        <v>/rsm:CrossIndustryInvoice/rsm:SupplyChainTradeTransaction/ram:IncludedSupplyChainTradeLineItem/ram:SpecifiedLineTradeSettlement/ram:SpecifiedTradeSettlementLineMonetarySummation</v>
      </c>
      <c r="AC274" s="13" t="str">
        <f aca="false">IF(ISERROR(FIND("/",R274)),R274,MID(R274, FIND(CHAR(1),SUBSTITUTE(R274,"/",CHAR(1), LEN(R274)-LEN(SUBSTITUTE(R274,"/","")))), LEN(R274)))</f>
        <v>/ram:AllowanceTotalAmount</v>
      </c>
      <c r="AD274" s="14" t="n">
        <f aca="false">COUNTIFS(R$4:R274,AB274)</f>
        <v>1</v>
      </c>
      <c r="AE274" s="49"/>
      <c r="AF274" s="93" t="str">
        <f aca="false">E274</f>
        <v>EXT</v>
      </c>
      <c r="AG274" s="95" t="n">
        <f aca="false">LEN(AR274)-LEN(SUBSTITUTE(AR274,"/",""))-1</f>
        <v>5</v>
      </c>
      <c r="AH274" s="95" t="str">
        <f aca="false">H274</f>
        <v>0..1</v>
      </c>
      <c r="AI274" s="97" t="s">
        <v>1525</v>
      </c>
      <c r="AJ274" s="97"/>
      <c r="AK274" s="98"/>
      <c r="AL274" s="98"/>
      <c r="AM274" s="98"/>
      <c r="AN274" s="97"/>
      <c r="AO274" s="100" t="str">
        <f aca="false">O274</f>
        <v>0..1</v>
      </c>
      <c r="AP274" s="100" t="str">
        <f aca="false">P274</f>
        <v>0..1</v>
      </c>
      <c r="AQ274" s="9" t="str">
        <f aca="false">Q274</f>
        <v>/rsm:CrossIndustryInvoice
/rsm:SupplyChainTradeTransaction
/ram:IncludedSupplyChainTradeLineItem
/ram:SpecifiedLineTradeSettlement
/ram:SpecifiedTradeSettlementLineMonetarySummation
/ram:AllowanceTotalAmount</v>
      </c>
      <c r="AR274" s="101" t="str">
        <f aca="false">R274</f>
        <v>/rsm:CrossIndustryInvoice/rsm:SupplyChainTradeTransaction/ram:IncludedSupplyChainTradeLineItem/ram:SpecifiedLineTradeSettlement/ram:SpecifiedTradeSettlementLineMonetarySummation/ram:AllowanceTotalAmount</v>
      </c>
      <c r="AS274" s="99" t="s">
        <v>858</v>
      </c>
      <c r="AT274" s="10" t="s">
        <v>4639</v>
      </c>
      <c r="AU274" s="95" t="str">
        <f aca="false">U274</f>
        <v>0..n</v>
      </c>
      <c r="AV274" s="99"/>
      <c r="AW274" s="102"/>
      <c r="AX274" s="6"/>
      <c r="AY274" s="103" t="str">
        <f aca="false">Y274</f>
        <v>EXTENDED</v>
      </c>
      <c r="AZ274" s="180" t="str">
        <f aca="false">Z274</f>
        <v>EXTENDED</v>
      </c>
      <c r="BB274" s="49"/>
      <c r="BC274" s="53"/>
      <c r="BD274" s="53"/>
    </row>
    <row r="275" s="11" customFormat="true" ht="114" hidden="false" customHeight="false" outlineLevel="0" collapsed="false">
      <c r="A275" s="58" t="str">
        <f aca="false">IF(LEFT(E275,2)="BG","NO",IF(LEN(E275)-LEN(SUBSTITUTE(E275,"-",""))&gt;1,"NO",IF(E275="EXT","EXT","YES")))</f>
        <v>EXT</v>
      </c>
      <c r="B275" s="77" t="s">
        <v>4735</v>
      </c>
      <c r="C275" s="77"/>
      <c r="D275" s="224" t="s">
        <v>5180</v>
      </c>
      <c r="E275" s="93" t="s">
        <v>4631</v>
      </c>
      <c r="F275" s="94" t="e">
        <f aca="false">#N/A</f>
        <v>#N/A</v>
      </c>
      <c r="G275" s="95" t="n">
        <f aca="false">LEN(R275)-LEN(SUBSTITUTE(R275,"/",""))-1</f>
        <v>5</v>
      </c>
      <c r="H275" s="95" t="s">
        <v>95</v>
      </c>
      <c r="I275" s="97" t="s">
        <v>5255</v>
      </c>
      <c r="J275" s="97"/>
      <c r="K275" s="98"/>
      <c r="L275" s="98"/>
      <c r="M275" s="98"/>
      <c r="N275" s="97"/>
      <c r="O275" s="99" t="s">
        <v>95</v>
      </c>
      <c r="P275" s="100" t="str">
        <f aca="false">O275</f>
        <v>0..1</v>
      </c>
      <c r="Q275" s="9" t="s">
        <v>5256</v>
      </c>
      <c r="R275" s="101" t="s">
        <v>1528</v>
      </c>
      <c r="S275" s="99" t="s">
        <v>858</v>
      </c>
      <c r="T275" s="10" t="s">
        <v>4639</v>
      </c>
      <c r="U275" s="95" t="s">
        <v>112</v>
      </c>
      <c r="V275" s="99"/>
      <c r="W275" s="102"/>
      <c r="X275" s="38"/>
      <c r="Y275" s="103" t="s">
        <v>30</v>
      </c>
      <c r="Z275" s="103" t="s">
        <v>4635</v>
      </c>
      <c r="AA275" s="49"/>
      <c r="AB275" s="13" t="str">
        <f aca="false">IF(ISERROR(FIND("/",R275)),R275,LEFT(R275,FIND(CHAR(1),SUBSTITUTE(R275,"/",CHAR(1),LEN(R275)-LEN(SUBSTITUTE(R275,"/",""))))-1))</f>
        <v>/rsm:CrossIndustryInvoice/rsm:SupplyChainTradeTransaction/ram:IncludedSupplyChainTradeLineItem/ram:SpecifiedLineTradeSettlement/ram:SpecifiedTradeSettlementLineMonetarySummation</v>
      </c>
      <c r="AC275" s="13" t="str">
        <f aca="false">IF(ISERROR(FIND("/",R275)),R275,MID(R275, FIND(CHAR(1),SUBSTITUTE(R275,"/",CHAR(1), LEN(R275)-LEN(SUBSTITUTE(R275,"/","")))), LEN(R275)))</f>
        <v>/ram:TaxTotalAmount</v>
      </c>
      <c r="AD275" s="14" t="n">
        <f aca="false">COUNTIFS(R$4:R275,AB275)</f>
        <v>1</v>
      </c>
      <c r="AE275" s="49"/>
      <c r="AF275" s="93" t="str">
        <f aca="false">E275</f>
        <v>EXT</v>
      </c>
      <c r="AG275" s="95" t="n">
        <f aca="false">LEN(AR275)-LEN(SUBSTITUTE(AR275,"/",""))-1</f>
        <v>5</v>
      </c>
      <c r="AH275" s="95" t="str">
        <f aca="false">H275</f>
        <v>0..1</v>
      </c>
      <c r="AI275" s="97" t="s">
        <v>5257</v>
      </c>
      <c r="AJ275" s="97"/>
      <c r="AK275" s="98"/>
      <c r="AL275" s="98"/>
      <c r="AM275" s="98"/>
      <c r="AN275" s="97"/>
      <c r="AO275" s="100" t="str">
        <f aca="false">O275</f>
        <v>0..1</v>
      </c>
      <c r="AP275" s="100" t="str">
        <f aca="false">P275</f>
        <v>0..1</v>
      </c>
      <c r="AQ275" s="9" t="str">
        <f aca="false">Q275</f>
        <v>/rsm:CrossIndustryInvoice
/rsm:SupplyChainTradeTransaction
/ram:IncludedSupplyChainTradeLineItem
/ram:SpecifiedLineTradeSettlement
/ram:SpecifiedTradeSettlementLineMonetarySummation
/ram:TaxTotalAmount</v>
      </c>
      <c r="AR275" s="101" t="str">
        <f aca="false">R275</f>
        <v>/rsm:CrossIndustryInvoice/rsm:SupplyChainTradeTransaction/ram:IncludedSupplyChainTradeLineItem/ram:SpecifiedLineTradeSettlement/ram:SpecifiedTradeSettlementLineMonetarySummation/ram:TaxTotalAmount</v>
      </c>
      <c r="AS275" s="99" t="s">
        <v>858</v>
      </c>
      <c r="AT275" s="10" t="s">
        <v>4639</v>
      </c>
      <c r="AU275" s="95" t="str">
        <f aca="false">U275</f>
        <v>0..n</v>
      </c>
      <c r="AV275" s="99"/>
      <c r="AW275" s="102"/>
      <c r="AX275" s="6"/>
      <c r="AY275" s="103" t="str">
        <f aca="false">Y275</f>
        <v>EXTENDED</v>
      </c>
      <c r="AZ275" s="180" t="str">
        <f aca="false">Z275</f>
        <v>EXTENDED FR B2B</v>
      </c>
      <c r="BB275" s="49"/>
      <c r="BC275" s="53"/>
      <c r="BD275" s="53"/>
    </row>
    <row r="276" s="11" customFormat="true" ht="114" hidden="false" customHeight="false" outlineLevel="0" collapsed="false">
      <c r="A276" s="58" t="str">
        <f aca="false">IF(LEFT(E276,2)="BG","NO",IF(LEN(E276)-LEN(SUBSTITUTE(E276,"-",""))&gt;1,"NO",IF(E276="EXT","EXT","YES")))</f>
        <v>EXT</v>
      </c>
      <c r="B276" s="81" t="s">
        <v>5258</v>
      </c>
      <c r="C276" s="81"/>
      <c r="D276" s="224" t="s">
        <v>5180</v>
      </c>
      <c r="E276" s="93" t="s">
        <v>4631</v>
      </c>
      <c r="F276" s="94" t="e">
        <f aca="false">#N/A</f>
        <v>#N/A</v>
      </c>
      <c r="G276" s="95" t="n">
        <f aca="false">LEN(R276)-LEN(SUBSTITUTE(R276,"/",""))-1</f>
        <v>5</v>
      </c>
      <c r="H276" s="95" t="s">
        <v>95</v>
      </c>
      <c r="I276" s="97" t="s">
        <v>5259</v>
      </c>
      <c r="J276" s="97"/>
      <c r="K276" s="98"/>
      <c r="L276" s="98"/>
      <c r="M276" s="98"/>
      <c r="N276" s="97"/>
      <c r="O276" s="99" t="s">
        <v>95</v>
      </c>
      <c r="P276" s="100" t="str">
        <f aca="false">O276</f>
        <v>0..1</v>
      </c>
      <c r="Q276" s="9" t="s">
        <v>5260</v>
      </c>
      <c r="R276" s="101" t="s">
        <v>1532</v>
      </c>
      <c r="S276" s="99" t="s">
        <v>858</v>
      </c>
      <c r="T276" s="10" t="s">
        <v>4639</v>
      </c>
      <c r="U276" s="95" t="s">
        <v>112</v>
      </c>
      <c r="V276" s="99"/>
      <c r="W276" s="102"/>
      <c r="X276" s="38"/>
      <c r="Y276" s="103" t="s">
        <v>30</v>
      </c>
      <c r="Z276" s="103" t="s">
        <v>4635</v>
      </c>
      <c r="AA276" s="49"/>
      <c r="AB276" s="13" t="str">
        <f aca="false">IF(ISERROR(FIND("/",R276)),R276,LEFT(R276,FIND(CHAR(1),SUBSTITUTE(R276,"/",CHAR(1),LEN(R276)-LEN(SUBSTITUTE(R276,"/",""))))-1))</f>
        <v>/rsm:CrossIndustryInvoice/rsm:SupplyChainTradeTransaction/ram:IncludedSupplyChainTradeLineItem/ram:SpecifiedLineTradeSettlement/ram:SpecifiedTradeSettlementLineMonetarySummation</v>
      </c>
      <c r="AC276" s="13" t="str">
        <f aca="false">IF(ISERROR(FIND("/",R276)),R276,MID(R276, FIND(CHAR(1),SUBSTITUTE(R276,"/",CHAR(1), LEN(R276)-LEN(SUBSTITUTE(R276,"/","")))), LEN(R276)))</f>
        <v>/ram:GrandTotalAmount</v>
      </c>
      <c r="AD276" s="14" t="n">
        <f aca="false">COUNTIFS(R$4:R276,AB276)</f>
        <v>1</v>
      </c>
      <c r="AE276" s="49"/>
      <c r="AF276" s="93" t="str">
        <f aca="false">E276</f>
        <v>EXT</v>
      </c>
      <c r="AG276" s="95" t="n">
        <f aca="false">LEN(AR276)-LEN(SUBSTITUTE(AR276,"/",""))-1</f>
        <v>5</v>
      </c>
      <c r="AH276" s="95" t="str">
        <f aca="false">H276</f>
        <v>0..1</v>
      </c>
      <c r="AI276" s="97" t="s">
        <v>5261</v>
      </c>
      <c r="AJ276" s="97"/>
      <c r="AK276" s="98"/>
      <c r="AL276" s="98"/>
      <c r="AM276" s="98"/>
      <c r="AN276" s="97"/>
      <c r="AO276" s="100" t="str">
        <f aca="false">O276</f>
        <v>0..1</v>
      </c>
      <c r="AP276" s="100" t="str">
        <f aca="false">P276</f>
        <v>0..1</v>
      </c>
      <c r="AQ276" s="9" t="str">
        <f aca="false">Q276</f>
        <v>/rsm:CrossIndustryInvoice
/rsm:SupplyChainTradeTransaction
/ram:IncludedSupplyChainTradeLineItem
/ram:SpecifiedLineTradeSettlement
/ram:SpecifiedTradeSettlementLineMonetarySummation
/ram:GrandTotalAmount</v>
      </c>
      <c r="AR276" s="101" t="str">
        <f aca="false">R276</f>
        <v>/rsm:CrossIndustryInvoice/rsm:SupplyChainTradeTransaction/ram:IncludedSupplyChainTradeLineItem/ram:SpecifiedLineTradeSettlement/ram:SpecifiedTradeSettlementLineMonetarySummation/ram:GrandTotalAmount</v>
      </c>
      <c r="AS276" s="99" t="s">
        <v>858</v>
      </c>
      <c r="AT276" s="10" t="s">
        <v>4639</v>
      </c>
      <c r="AU276" s="95" t="str">
        <f aca="false">U276</f>
        <v>0..n</v>
      </c>
      <c r="AV276" s="99"/>
      <c r="AW276" s="102"/>
      <c r="AX276" s="6"/>
      <c r="AY276" s="103" t="str">
        <f aca="false">Y276</f>
        <v>EXTENDED</v>
      </c>
      <c r="AZ276" s="180" t="str">
        <f aca="false">Z276</f>
        <v>EXTENDED FR B2B</v>
      </c>
      <c r="BB276" s="49"/>
      <c r="BC276" s="53"/>
      <c r="BD276" s="53"/>
    </row>
    <row r="277" s="11" customFormat="true" ht="114" hidden="false" customHeight="false" outlineLevel="0" collapsed="false">
      <c r="A277" s="58" t="str">
        <f aca="false">IF(LEFT(E277,2)="BG","NO",IF(LEN(E277)-LEN(SUBSTITUTE(E277,"-",""))&gt;1,"NO",IF(E277="EXT","EXT","YES")))</f>
        <v>EXT</v>
      </c>
      <c r="B277" s="58"/>
      <c r="C277" s="58"/>
      <c r="D277" s="224" t="s">
        <v>5180</v>
      </c>
      <c r="E277" s="93" t="s">
        <v>4631</v>
      </c>
      <c r="F277" s="94" t="e">
        <f aca="false">#N/A</f>
        <v>#N/A</v>
      </c>
      <c r="G277" s="95" t="n">
        <f aca="false">LEN(R277)-LEN(SUBSTITUTE(R277,"/",""))-1</f>
        <v>5</v>
      </c>
      <c r="H277" s="95" t="s">
        <v>95</v>
      </c>
      <c r="I277" s="97" t="s">
        <v>5262</v>
      </c>
      <c r="J277" s="97"/>
      <c r="K277" s="98"/>
      <c r="L277" s="98"/>
      <c r="M277" s="98"/>
      <c r="N277" s="97"/>
      <c r="O277" s="99" t="s">
        <v>95</v>
      </c>
      <c r="P277" s="100" t="str">
        <f aca="false">O277</f>
        <v>0..1</v>
      </c>
      <c r="Q277" s="9" t="s">
        <v>5263</v>
      </c>
      <c r="R277" s="101" t="s">
        <v>1536</v>
      </c>
      <c r="S277" s="99" t="s">
        <v>858</v>
      </c>
      <c r="T277" s="10" t="s">
        <v>4639</v>
      </c>
      <c r="U277" s="95" t="s">
        <v>112</v>
      </c>
      <c r="V277" s="99"/>
      <c r="W277" s="102"/>
      <c r="X277" s="38"/>
      <c r="Y277" s="103" t="s">
        <v>30</v>
      </c>
      <c r="Z277" s="103" t="s">
        <v>30</v>
      </c>
      <c r="AA277" s="49"/>
      <c r="AB277" s="13" t="str">
        <f aca="false">IF(ISERROR(FIND("/",R277)),R277,LEFT(R277,FIND(CHAR(1),SUBSTITUTE(R277,"/",CHAR(1),LEN(R277)-LEN(SUBSTITUTE(R277,"/",""))))-1))</f>
        <v>/rsm:CrossIndustryInvoice/rsm:SupplyChainTradeTransaction/ram:IncludedSupplyChainTradeLineItem/ram:SpecifiedLineTradeSettlement/ram:SpecifiedTradeSettlementLineMonetarySummation</v>
      </c>
      <c r="AC277" s="13" t="str">
        <f aca="false">IF(ISERROR(FIND("/",R277)),R277,MID(R277, FIND(CHAR(1),SUBSTITUTE(R277,"/",CHAR(1), LEN(R277)-LEN(SUBSTITUTE(R277,"/","")))), LEN(R277)))</f>
        <v>/ram:TotalAllowanceChargeAmount</v>
      </c>
      <c r="AD277" s="14" t="n">
        <f aca="false">COUNTIFS(R$4:R277,AB277)</f>
        <v>1</v>
      </c>
      <c r="AE277" s="49"/>
      <c r="AF277" s="93" t="str">
        <f aca="false">E277</f>
        <v>EXT</v>
      </c>
      <c r="AG277" s="95" t="n">
        <f aca="false">LEN(AR277)-LEN(SUBSTITUTE(AR277,"/",""))-1</f>
        <v>5</v>
      </c>
      <c r="AH277" s="95" t="str">
        <f aca="false">H277</f>
        <v>0..1</v>
      </c>
      <c r="AI277" s="97" t="s">
        <v>1537</v>
      </c>
      <c r="AJ277" s="97"/>
      <c r="AK277" s="98"/>
      <c r="AL277" s="98"/>
      <c r="AM277" s="98"/>
      <c r="AN277" s="97"/>
      <c r="AO277" s="100" t="str">
        <f aca="false">O277</f>
        <v>0..1</v>
      </c>
      <c r="AP277" s="100" t="str">
        <f aca="false">P277</f>
        <v>0..1</v>
      </c>
      <c r="AQ277" s="9" t="str">
        <f aca="false">Q277</f>
        <v>/rsm:CrossIndustryInvoice
/rsm:SupplyChainTradeTransaction
/ram:IncludedSupplyChainTradeLineItem
/ram:SpecifiedLineTradeSettlement
/ram:SpecifiedTradeSettlementLineMonetarySummation
/ram:TotalAllowanceChargeAmount</v>
      </c>
      <c r="AR277" s="101" t="str">
        <f aca="false">R277</f>
        <v>/rsm:CrossIndustryInvoice/rsm:SupplyChainTradeTransaction/ram:IncludedSupplyChainTradeLineItem/ram:SpecifiedLineTradeSettlement/ram:SpecifiedTradeSettlementLineMonetarySummation/ram:TotalAllowanceChargeAmount</v>
      </c>
      <c r="AS277" s="99" t="s">
        <v>858</v>
      </c>
      <c r="AT277" s="10" t="s">
        <v>4639</v>
      </c>
      <c r="AU277" s="95" t="str">
        <f aca="false">U277</f>
        <v>0..n</v>
      </c>
      <c r="AV277" s="99"/>
      <c r="AW277" s="102"/>
      <c r="AX277" s="6"/>
      <c r="AY277" s="103" t="str">
        <f aca="false">Y277</f>
        <v>EXTENDED</v>
      </c>
      <c r="AZ277" s="180" t="str">
        <f aca="false">Z277</f>
        <v>EXTENDED</v>
      </c>
      <c r="BB277" s="49"/>
      <c r="BC277" s="53"/>
      <c r="BD277" s="53"/>
    </row>
    <row r="278" s="11" customFormat="true" ht="103.5" hidden="false" customHeight="true" outlineLevel="0" collapsed="false">
      <c r="A278" s="58" t="str">
        <f aca="false">IF(LEFT(E278,2)="BG","NO",IF(LEN(E278)-LEN(SUBSTITUTE(E278,"-",""))&gt;1,"NO",IF(E278="EXT","EXT","YES")))</f>
        <v>EXT</v>
      </c>
      <c r="B278" s="81" t="s">
        <v>5264</v>
      </c>
      <c r="C278" s="81"/>
      <c r="D278" s="224" t="s">
        <v>5180</v>
      </c>
      <c r="E278" s="225" t="s">
        <v>4631</v>
      </c>
      <c r="F278" s="226" t="s">
        <v>1539</v>
      </c>
      <c r="G278" s="227" t="n">
        <f aca="false">LEN(R278)-LEN(SUBSTITUTE(R278,"/",""))-1</f>
        <v>4</v>
      </c>
      <c r="H278" s="227" t="s">
        <v>95</v>
      </c>
      <c r="I278" s="97" t="s">
        <v>1540</v>
      </c>
      <c r="J278" s="97" t="s">
        <v>5265</v>
      </c>
      <c r="K278" s="98" t="s">
        <v>5266</v>
      </c>
      <c r="L278" s="98" t="s">
        <v>5267</v>
      </c>
      <c r="M278" s="98"/>
      <c r="N278" s="97"/>
      <c r="O278" s="99" t="s">
        <v>95</v>
      </c>
      <c r="P278" s="100" t="str">
        <f aca="false">O278</f>
        <v>0..1</v>
      </c>
      <c r="Q278" s="228" t="s">
        <v>5268</v>
      </c>
      <c r="R278" s="229" t="s">
        <v>1543</v>
      </c>
      <c r="S278" s="99"/>
      <c r="T278" s="10"/>
      <c r="U278" s="227" t="s">
        <v>95</v>
      </c>
      <c r="V278" s="99"/>
      <c r="W278" s="102"/>
      <c r="X278" s="38"/>
      <c r="Y278" s="103" t="s">
        <v>30</v>
      </c>
      <c r="Z278" s="103" t="s">
        <v>4635</v>
      </c>
      <c r="AA278" s="49"/>
      <c r="AB278" s="13" t="str">
        <f aca="false">IF(ISERROR(FIND("/",R278)),R278,LEFT(R278,FIND(CHAR(1),SUBSTITUTE(R278,"/",CHAR(1),LEN(R278)-LEN(SUBSTITUTE(R278,"/",""))))-1))</f>
        <v>/rsm:CrossIndustryInvoice/rsm:SupplyChainTradeTransaction/ram:IncludedSupplyChainTradeLineItem/ram:SpecifiedLineTradeSettlement</v>
      </c>
      <c r="AC278" s="13" t="str">
        <f aca="false">IF(ISERROR(FIND("/",R278)),R278,MID(R278, FIND(CHAR(1),SUBSTITUTE(R278,"/",CHAR(1), LEN(R278)-LEN(SUBSTITUTE(R278,"/","")))), LEN(R278)))</f>
        <v>/ram:InvoiceReferencedDocument</v>
      </c>
      <c r="AD278" s="14"/>
      <c r="AE278" s="49"/>
      <c r="AF278" s="225" t="str">
        <f aca="false">E278</f>
        <v>EXT</v>
      </c>
      <c r="AG278" s="227" t="n">
        <f aca="false">LEN(AR278)-LEN(SUBSTITUTE(AR278,"/",""))-1</f>
        <v>4</v>
      </c>
      <c r="AH278" s="227" t="str">
        <f aca="false">H278</f>
        <v>0..1</v>
      </c>
      <c r="AI278" s="97" t="s">
        <v>1544</v>
      </c>
      <c r="AJ278" s="97" t="s">
        <v>5269</v>
      </c>
      <c r="AK278" s="98" t="s">
        <v>1546</v>
      </c>
      <c r="AL278" s="98" t="s">
        <v>5270</v>
      </c>
      <c r="AM278" s="98"/>
      <c r="AN278" s="97"/>
      <c r="AO278" s="100" t="str">
        <f aca="false">O278</f>
        <v>0..1</v>
      </c>
      <c r="AP278" s="100" t="str">
        <f aca="false">P278</f>
        <v>0..1</v>
      </c>
      <c r="AQ278" s="228" t="str">
        <f aca="false">Q278</f>
        <v>/rsm:CrossIndustryInvoice
/rsm:SupplyChainTradeTransaction
/ram:IncludedSupplyChainTradeLineItem
/ram:SpecifiedLineTradeSettlement
/ram:InvoiceReferencedDocument</v>
      </c>
      <c r="AR278" s="229" t="str">
        <f aca="false">R278</f>
        <v>/rsm:CrossIndustryInvoice/rsm:SupplyChainTradeTransaction/ram:IncludedSupplyChainTradeLineItem/ram:SpecifiedLineTradeSettlement/ram:InvoiceReferencedDocument</v>
      </c>
      <c r="AS278" s="99"/>
      <c r="AT278" s="10"/>
      <c r="AU278" s="227" t="str">
        <f aca="false">U278</f>
        <v>0..1</v>
      </c>
      <c r="AV278" s="99"/>
      <c r="AW278" s="102"/>
      <c r="AX278" s="6"/>
      <c r="AY278" s="230" t="str">
        <f aca="false">Y278</f>
        <v>EXTENDED</v>
      </c>
      <c r="AZ278" s="230" t="str">
        <f aca="false">Z278</f>
        <v>EXTENDED FR B2B</v>
      </c>
      <c r="BB278" s="49"/>
      <c r="BC278" s="53"/>
      <c r="BD278" s="53"/>
    </row>
    <row r="279" s="11" customFormat="true" ht="103.5" hidden="false" customHeight="true" outlineLevel="0" collapsed="false">
      <c r="A279" s="58" t="str">
        <f aca="false">IF(LEFT(E279,2)="BG","NO",IF(LEN(E279)-LEN(SUBSTITUTE(E279,"-",""))&gt;1,"NO",IF(E279="EXT","EXT","YES")))</f>
        <v>EXT</v>
      </c>
      <c r="B279" s="81" t="s">
        <v>5264</v>
      </c>
      <c r="C279" s="81"/>
      <c r="D279" s="224" t="s">
        <v>5180</v>
      </c>
      <c r="E279" s="93" t="s">
        <v>4631</v>
      </c>
      <c r="F279" s="94" t="s">
        <v>1548</v>
      </c>
      <c r="G279" s="95" t="n">
        <f aca="false">LEN(R279)-LEN(SUBSTITUTE(R279,"/",""))-1</f>
        <v>5</v>
      </c>
      <c r="H279" s="95" t="s">
        <v>88</v>
      </c>
      <c r="I279" s="97" t="s">
        <v>1549</v>
      </c>
      <c r="J279" s="97" t="s">
        <v>1550</v>
      </c>
      <c r="K279" s="98"/>
      <c r="L279" s="98"/>
      <c r="M279" s="98"/>
      <c r="N279" s="97" t="s">
        <v>4829</v>
      </c>
      <c r="O279" s="99" t="s">
        <v>88</v>
      </c>
      <c r="P279" s="100" t="str">
        <f aca="false">O279</f>
        <v>1..1</v>
      </c>
      <c r="Q279" s="9" t="s">
        <v>5271</v>
      </c>
      <c r="R279" s="101" t="s">
        <v>1551</v>
      </c>
      <c r="S279" s="99" t="s">
        <v>4831</v>
      </c>
      <c r="T279" s="10" t="s">
        <v>4639</v>
      </c>
      <c r="U279" s="95" t="s">
        <v>95</v>
      </c>
      <c r="V279" s="99" t="s">
        <v>177</v>
      </c>
      <c r="W279" s="102"/>
      <c r="X279" s="38"/>
      <c r="Y279" s="103" t="s">
        <v>30</v>
      </c>
      <c r="Z279" s="103" t="s">
        <v>4635</v>
      </c>
      <c r="AA279" s="49"/>
      <c r="AB279" s="13" t="str">
        <f aca="false">IF(ISERROR(FIND("/",R279)),R279,LEFT(R279,FIND(CHAR(1),SUBSTITUTE(R279,"/",CHAR(1),LEN(R279)-LEN(SUBSTITUTE(R279,"/",""))))-1))</f>
        <v>/rsm:CrossIndustryInvoice/rsm:SupplyChainTradeTransaction/ram:IncludedSupplyChainTradeLineItem/ram:SpecifiedLineTradeSettlement/ram:InvoiceReferencedDocument</v>
      </c>
      <c r="AC279" s="13" t="str">
        <f aca="false">IF(ISERROR(FIND("/",R279)),R279,MID(R279, FIND(CHAR(1),SUBSTITUTE(R279,"/",CHAR(1), LEN(R279)-LEN(SUBSTITUTE(R279,"/","")))), LEN(R279)))</f>
        <v>/ram:IssuerAssignedID</v>
      </c>
      <c r="AD279" s="14"/>
      <c r="AE279" s="49"/>
      <c r="AF279" s="93" t="str">
        <f aca="false">E279</f>
        <v>EXT</v>
      </c>
      <c r="AG279" s="95" t="n">
        <f aca="false">LEN(AR279)-LEN(SUBSTITUTE(AR279,"/",""))-1</f>
        <v>5</v>
      </c>
      <c r="AH279" s="95" t="str">
        <f aca="false">H279</f>
        <v>1..1</v>
      </c>
      <c r="AI279" s="97" t="s">
        <v>1552</v>
      </c>
      <c r="AJ279" s="97" t="s">
        <v>5272</v>
      </c>
      <c r="AK279" s="98"/>
      <c r="AL279" s="98"/>
      <c r="AM279" s="98"/>
      <c r="AN279" s="97" t="s">
        <v>4832</v>
      </c>
      <c r="AO279" s="100" t="str">
        <f aca="false">O279</f>
        <v>1..1</v>
      </c>
      <c r="AP279" s="100" t="str">
        <f aca="false">P279</f>
        <v>1..1</v>
      </c>
      <c r="AQ279" s="9" t="str">
        <f aca="false">Q279</f>
        <v>/rsm:CrossIndustryInvoice
/rsm:SupplyChainTradeTransaction
/ram:IncludedSupplyChainTradeLineItem
/ram:SpecifiedLineTradeSettlement
/ram:InvoiceReferencedDocument
/ram:IssuerAssignedID</v>
      </c>
      <c r="AR279" s="101" t="str">
        <f aca="false">R279</f>
        <v>/rsm:CrossIndustryInvoice/rsm:SupplyChainTradeTransaction/ram:IncludedSupplyChainTradeLineItem/ram:SpecifiedLineTradeSettlement/ram:InvoiceReferencedDocument/ram:IssuerAssignedID</v>
      </c>
      <c r="AS279" s="99"/>
      <c r="AT279" s="10"/>
      <c r="AU279" s="95" t="str">
        <f aca="false">U279</f>
        <v>0..1</v>
      </c>
      <c r="AV279" s="99"/>
      <c r="AW279" s="102"/>
      <c r="AX279" s="6"/>
      <c r="AY279" s="103" t="str">
        <f aca="false">Y279</f>
        <v>EXTENDED</v>
      </c>
      <c r="AZ279" s="180" t="str">
        <f aca="false">Z279</f>
        <v>EXTENDED FR B2B</v>
      </c>
      <c r="BB279" s="49"/>
      <c r="BC279" s="53"/>
      <c r="BD279" s="53"/>
    </row>
    <row r="280" s="11" customFormat="true" ht="103.5" hidden="false" customHeight="true" outlineLevel="0" collapsed="false">
      <c r="A280" s="58" t="str">
        <f aca="false">IF(LEFT(E280,2)="BG","NO",IF(LEN(E280)-LEN(SUBSTITUTE(E280,"-",""))&gt;1,"NO",IF(E280="EXT","EXT","YES")))</f>
        <v>EXT</v>
      </c>
      <c r="B280" s="81" t="s">
        <v>5264</v>
      </c>
      <c r="C280" s="81"/>
      <c r="D280" s="224" t="s">
        <v>5180</v>
      </c>
      <c r="E280" s="93" t="s">
        <v>4631</v>
      </c>
      <c r="F280" s="94" t="s">
        <v>1558</v>
      </c>
      <c r="G280" s="95" t="n">
        <f aca="false">LEN(R280)-LEN(SUBSTITUTE(R280,"/",""))-1</f>
        <v>5</v>
      </c>
      <c r="H280" s="95" t="s">
        <v>95</v>
      </c>
      <c r="I280" s="97" t="s">
        <v>5273</v>
      </c>
      <c r="J280" s="97" t="s">
        <v>5274</v>
      </c>
      <c r="K280" s="98" t="s">
        <v>5275</v>
      </c>
      <c r="L280" s="98"/>
      <c r="M280" s="98"/>
      <c r="N280" s="97"/>
      <c r="O280" s="99" t="s">
        <v>95</v>
      </c>
      <c r="P280" s="100" t="str">
        <f aca="false">O280</f>
        <v>0..1</v>
      </c>
      <c r="Q280" s="9" t="s">
        <v>5276</v>
      </c>
      <c r="R280" s="101" t="s">
        <v>1561</v>
      </c>
      <c r="S280" s="99" t="s">
        <v>176</v>
      </c>
      <c r="T280" s="10" t="s">
        <v>4639</v>
      </c>
      <c r="U280" s="95" t="s">
        <v>95</v>
      </c>
      <c r="V280" s="99"/>
      <c r="W280" s="102"/>
      <c r="X280" s="38"/>
      <c r="Y280" s="103" t="s">
        <v>30</v>
      </c>
      <c r="Z280" s="103" t="s">
        <v>4635</v>
      </c>
      <c r="AA280" s="49"/>
      <c r="AB280" s="13" t="str">
        <f aca="false">IF(ISERROR(FIND("/",R280)),R280,LEFT(R280,FIND(CHAR(1),SUBSTITUTE(R280,"/",CHAR(1),LEN(R280)-LEN(SUBSTITUTE(R280,"/",""))))-1))</f>
        <v>/rsm:CrossIndustryInvoice/rsm:SupplyChainTradeTransaction/ram:IncludedSupplyChainTradeLineItem/ram:SpecifiedLineTradeSettlement/ram:InvoiceReferencedDocument</v>
      </c>
      <c r="AC280" s="13" t="str">
        <f aca="false">IF(ISERROR(FIND("/",R280)),R280,MID(R280, FIND(CHAR(1),SUBSTITUTE(R280,"/",CHAR(1), LEN(R280)-LEN(SUBSTITUTE(R280,"/","")))), LEN(R280)))</f>
        <v>/ram:TypeCode</v>
      </c>
      <c r="AD280" s="14"/>
      <c r="AE280" s="49"/>
      <c r="AF280" s="93" t="str">
        <f aca="false">E280</f>
        <v>EXT</v>
      </c>
      <c r="AG280" s="95" t="n">
        <f aca="false">LEN(AR280)-LEN(SUBSTITUTE(AR280,"/",""))-1</f>
        <v>5</v>
      </c>
      <c r="AH280" s="95" t="str">
        <f aca="false">H280</f>
        <v>0..1</v>
      </c>
      <c r="AI280" s="97" t="s">
        <v>5277</v>
      </c>
      <c r="AJ280" s="97" t="s">
        <v>5278</v>
      </c>
      <c r="AK280" s="98" t="s">
        <v>5279</v>
      </c>
      <c r="AL280" s="98"/>
      <c r="AM280" s="98"/>
      <c r="AN280" s="97"/>
      <c r="AO280" s="100" t="str">
        <f aca="false">O280</f>
        <v>0..1</v>
      </c>
      <c r="AP280" s="100" t="str">
        <f aca="false">P280</f>
        <v>0..1</v>
      </c>
      <c r="AQ280" s="9" t="str">
        <f aca="false">Q280</f>
        <v>/rsm:CrossIndustryInvoice
/rsm:SupplyChainTradeTransaction
/ram:IncludedSupplyChainTradeLineItem
/ram:SpecifiedLineTradeSettlement
/ram:InvoiceReferencedDocument
/ram:TypeCode</v>
      </c>
      <c r="AR280" s="101" t="str">
        <f aca="false">R280</f>
        <v>/rsm:CrossIndustryInvoice/rsm:SupplyChainTradeTransaction/ram:IncludedSupplyChainTradeLineItem/ram:SpecifiedLineTradeSettlement/ram:InvoiceReferencedDocument/ram:TypeCode</v>
      </c>
      <c r="AS280" s="99"/>
      <c r="AT280" s="10"/>
      <c r="AU280" s="95" t="str">
        <f aca="false">U280</f>
        <v>0..1</v>
      </c>
      <c r="AV280" s="99"/>
      <c r="AW280" s="102"/>
      <c r="AX280" s="6"/>
      <c r="AY280" s="103" t="str">
        <f aca="false">Y280</f>
        <v>EXTENDED</v>
      </c>
      <c r="AZ280" s="180" t="str">
        <f aca="false">Z280</f>
        <v>EXTENDED FR B2B</v>
      </c>
      <c r="BB280" s="49"/>
      <c r="BC280" s="53"/>
      <c r="BD280" s="53"/>
    </row>
    <row r="281" s="11" customFormat="true" ht="103.5" hidden="false" customHeight="true" outlineLevel="0" collapsed="false">
      <c r="A281" s="58" t="str">
        <f aca="false">IF(LEFT(E281,2)="BG","NO",IF(LEN(E281)-LEN(SUBSTITUTE(E281,"-",""))&gt;1,"NO",IF(E281="EXT","EXT","YES")))</f>
        <v>EXT</v>
      </c>
      <c r="B281" s="81" t="s">
        <v>5264</v>
      </c>
      <c r="C281" s="81"/>
      <c r="D281" s="224" t="s">
        <v>5180</v>
      </c>
      <c r="E281" s="93" t="s">
        <v>4631</v>
      </c>
      <c r="F281" s="94" t="e">
        <f aca="false">#N/A</f>
        <v>#N/A</v>
      </c>
      <c r="G281" s="95" t="n">
        <f aca="false">LEN(R281)-LEN(SUBSTITUTE(R281,"/",""))-1</f>
        <v>5</v>
      </c>
      <c r="H281" s="95" t="s">
        <v>95</v>
      </c>
      <c r="I281" s="97" t="s">
        <v>5280</v>
      </c>
      <c r="J281" s="97"/>
      <c r="K281" s="98"/>
      <c r="L281" s="98"/>
      <c r="M281" s="98"/>
      <c r="N281" s="97"/>
      <c r="O281" s="99" t="s">
        <v>95</v>
      </c>
      <c r="P281" s="100" t="str">
        <f aca="false">O281</f>
        <v>0..1</v>
      </c>
      <c r="Q281" s="9" t="str">
        <f aca="false">MID(SUBSTITUTE(SUBSTITUTE(R281,"/",_xlfn.CONCAT(CHAR(10),"/")),"/",_xlfn.CONCAT(CHAR(10),"/"),G281+1),2,500)</f>
        <v>/rsm:CrossIndustryInvoice
/rsm:SupplyChainTradeTransaction
/ram:IncludedSupplyChainTradeLineItem
/ram:SpecifiedLineTradeSettlement
/ram:InvoiceReferencedDocument
/ram:FormattedIssueDateTime</v>
      </c>
      <c r="R281" s="101" t="s">
        <v>1566</v>
      </c>
      <c r="S281" s="99"/>
      <c r="T281" s="10"/>
      <c r="U281" s="95" t="s">
        <v>95</v>
      </c>
      <c r="V281" s="99"/>
      <c r="W281" s="102"/>
      <c r="X281" s="38"/>
      <c r="Y281" s="103" t="s">
        <v>30</v>
      </c>
      <c r="Z281" s="103" t="s">
        <v>4635</v>
      </c>
      <c r="AA281" s="49"/>
      <c r="AB281" s="13" t="str">
        <f aca="false">IF(ISERROR(FIND("/",R281)),R281,LEFT(R281,FIND(CHAR(1),SUBSTITUTE(R281,"/",CHAR(1),LEN(R281)-LEN(SUBSTITUTE(R281,"/",""))))-1))</f>
        <v>/rsm:CrossIndustryInvoice/rsm:SupplyChainTradeTransaction/ram:IncludedSupplyChainTradeLineItem/ram:SpecifiedLineTradeSettlement/ram:InvoiceReferencedDocument</v>
      </c>
      <c r="AC281" s="13" t="str">
        <f aca="false">IF(ISERROR(FIND("/",R281)),R281,MID(R281, FIND(CHAR(1),SUBSTITUTE(R281,"/",CHAR(1), LEN(R281)-LEN(SUBSTITUTE(R281,"/","")))), LEN(R281)))</f>
        <v>/ram:FormattedIssueDateTime</v>
      </c>
      <c r="AD281" s="14"/>
      <c r="AE281" s="49"/>
      <c r="AF281" s="93" t="str">
        <f aca="false">E281</f>
        <v>EXT</v>
      </c>
      <c r="AG281" s="95" t="n">
        <f aca="false">LEN(AR281)-LEN(SUBSTITUTE(AR281,"/",""))-1</f>
        <v>5</v>
      </c>
      <c r="AH281" s="95" t="str">
        <f aca="false">H281</f>
        <v>0..1</v>
      </c>
      <c r="AI281" s="97" t="s">
        <v>5281</v>
      </c>
      <c r="AJ281" s="97"/>
      <c r="AK281" s="98"/>
      <c r="AL281" s="98"/>
      <c r="AM281" s="98"/>
      <c r="AN281" s="97"/>
      <c r="AO281" s="100" t="str">
        <f aca="false">O281</f>
        <v>0..1</v>
      </c>
      <c r="AP281" s="100" t="str">
        <f aca="false">P281</f>
        <v>0..1</v>
      </c>
      <c r="AQ281" s="9" t="str">
        <f aca="false">Q281</f>
        <v>/rsm:CrossIndustryInvoice
/rsm:SupplyChainTradeTransaction
/ram:IncludedSupplyChainTradeLineItem
/ram:SpecifiedLineTradeSettlement
/ram:InvoiceReferencedDocument
/ram:FormattedIssueDateTime</v>
      </c>
      <c r="AR281" s="101" t="str">
        <f aca="false">R281</f>
        <v>/rsm:CrossIndustryInvoice/rsm:SupplyChainTradeTransaction/ram:IncludedSupplyChainTradeLineItem/ram:SpecifiedLineTradeSettlement/ram:InvoiceReferencedDocument/ram:FormattedIssueDateTime</v>
      </c>
      <c r="AS281" s="99"/>
      <c r="AT281" s="10"/>
      <c r="AU281" s="95" t="str">
        <f aca="false">U281</f>
        <v>0..1</v>
      </c>
      <c r="AV281" s="99"/>
      <c r="AW281" s="102"/>
      <c r="AX281" s="6"/>
      <c r="AY281" s="103" t="str">
        <f aca="false">Y281</f>
        <v>EXTENDED</v>
      </c>
      <c r="AZ281" s="180" t="str">
        <f aca="false">Z281</f>
        <v>EXTENDED FR B2B</v>
      </c>
      <c r="BB281" s="49"/>
      <c r="BC281" s="53"/>
      <c r="BD281" s="53"/>
    </row>
    <row r="282" s="11" customFormat="true" ht="148.5" hidden="false" customHeight="true" outlineLevel="0" collapsed="false">
      <c r="A282" s="58" t="str">
        <f aca="false">IF(LEFT(E282,2)="BG","NO",IF(LEN(E282)-LEN(SUBSTITUTE(E282,"-",""))&gt;1,"NO",IF(E282="EXT","EXT","YES")))</f>
        <v>EXT</v>
      </c>
      <c r="B282" s="81" t="s">
        <v>5264</v>
      </c>
      <c r="C282" s="81"/>
      <c r="D282" s="224" t="s">
        <v>5180</v>
      </c>
      <c r="E282" s="93" t="s">
        <v>4631</v>
      </c>
      <c r="F282" s="94" t="s">
        <v>1569</v>
      </c>
      <c r="G282" s="95" t="n">
        <f aca="false">LEN(R282)-LEN(SUBSTITUTE(R282,"/",""))-1</f>
        <v>6</v>
      </c>
      <c r="H282" s="95" t="s">
        <v>88</v>
      </c>
      <c r="I282" s="97" t="s">
        <v>1565</v>
      </c>
      <c r="J282" s="97" t="s">
        <v>1571</v>
      </c>
      <c r="K282" s="98" t="s">
        <v>1572</v>
      </c>
      <c r="L282" s="98"/>
      <c r="M282" s="98"/>
      <c r="N282" s="97" t="s">
        <v>186</v>
      </c>
      <c r="O282" s="99" t="s">
        <v>88</v>
      </c>
      <c r="P282" s="100" t="str">
        <f aca="false">O282</f>
        <v>1..1</v>
      </c>
      <c r="Q282" s="9" t="s">
        <v>5282</v>
      </c>
      <c r="R282" s="101" t="s">
        <v>1573</v>
      </c>
      <c r="S282" s="99" t="s">
        <v>188</v>
      </c>
      <c r="T282" s="10" t="s">
        <v>4639</v>
      </c>
      <c r="U282" s="95" t="s">
        <v>88</v>
      </c>
      <c r="V282" s="99"/>
      <c r="W282" s="102"/>
      <c r="X282" s="38"/>
      <c r="Y282" s="103" t="s">
        <v>30</v>
      </c>
      <c r="Z282" s="103" t="s">
        <v>4635</v>
      </c>
      <c r="AA282" s="49"/>
      <c r="AB282" s="13" t="str">
        <f aca="false">IF(ISERROR(FIND("/",R282)),R282,LEFT(R282,FIND(CHAR(1),SUBSTITUTE(R282,"/",CHAR(1),LEN(R282)-LEN(SUBSTITUTE(R282,"/",""))))-1))</f>
        <v>/rsm:CrossIndustryInvoice/rsm:SupplyChainTradeTransaction/ram:IncludedSupplyChainTradeLineItem/ram:SpecifiedLineTradeSettlement/ram:InvoiceReferencedDocument/ram:FormattedIssueDateTime</v>
      </c>
      <c r="AC282" s="13" t="str">
        <f aca="false">IF(ISERROR(FIND("/",R282)),R282,MID(R282, FIND(CHAR(1),SUBSTITUTE(R282,"/",CHAR(1), LEN(R282)-LEN(SUBSTITUTE(R282,"/","")))), LEN(R282)))</f>
        <v>/qdt:DateTimeString</v>
      </c>
      <c r="AD282" s="14"/>
      <c r="AE282" s="49"/>
      <c r="AF282" s="93" t="str">
        <f aca="false">E282</f>
        <v>EXT</v>
      </c>
      <c r="AG282" s="95" t="n">
        <f aca="false">LEN(AR282)-LEN(SUBSTITUTE(AR282,"/",""))-1</f>
        <v>6</v>
      </c>
      <c r="AH282" s="95" t="str">
        <f aca="false">H282</f>
        <v>1..1</v>
      </c>
      <c r="AI282" s="97" t="s">
        <v>1567</v>
      </c>
      <c r="AJ282" s="97" t="s">
        <v>5283</v>
      </c>
      <c r="AK282" s="98" t="s">
        <v>1575</v>
      </c>
      <c r="AL282" s="98"/>
      <c r="AM282" s="98"/>
      <c r="AN282" s="97" t="s">
        <v>186</v>
      </c>
      <c r="AO282" s="100" t="str">
        <f aca="false">O282</f>
        <v>1..1</v>
      </c>
      <c r="AP282" s="100" t="str">
        <f aca="false">P282</f>
        <v>1..1</v>
      </c>
      <c r="AQ282" s="9" t="str">
        <f aca="false">Q282</f>
        <v>/rsm:CrossIndustryInvoice
/rsm:SupplyChainTradeTransaction
/ram:IncludedSupplyChainTradeLineItem
/ram:SpecifiedLineTradeSettlement
/ram:InvoiceReferencedDocument
/ram:FormattedIssueDateTime
/qdt:DateTimeString</v>
      </c>
      <c r="AR282" s="101" t="str">
        <f aca="false">R282</f>
        <v>/rsm:CrossIndustryInvoice/rsm:SupplyChainTradeTransaction/ram:IncludedSupplyChainTradeLineItem/ram:SpecifiedLineTradeSettlement/ram:InvoiceReferencedDocument/ram:FormattedIssueDateTime/qdt:DateTimeString</v>
      </c>
      <c r="AS282" s="99"/>
      <c r="AT282" s="10"/>
      <c r="AU282" s="95" t="str">
        <f aca="false">U282</f>
        <v>1..1</v>
      </c>
      <c r="AV282" s="99"/>
      <c r="AW282" s="102"/>
      <c r="AX282" s="6"/>
      <c r="AY282" s="103" t="str">
        <f aca="false">Y282</f>
        <v>EXTENDED</v>
      </c>
      <c r="AZ282" s="180" t="str">
        <f aca="false">Z282</f>
        <v>EXTENDED FR B2B</v>
      </c>
      <c r="BB282" s="49"/>
      <c r="BC282" s="53"/>
      <c r="BD282" s="53"/>
    </row>
    <row r="283" s="11" customFormat="true" ht="128.25" hidden="false" customHeight="false" outlineLevel="0" collapsed="false">
      <c r="A283" s="58" t="str">
        <f aca="false">IF(LEFT(E283,2)="BG","NO",IF(LEN(E283)-LEN(SUBSTITUTE(E283,"-",""))&gt;1,"NO",IF(E283="EXT","EXT","YES")))</f>
        <v>EXT</v>
      </c>
      <c r="B283" s="81" t="s">
        <v>5264</v>
      </c>
      <c r="C283" s="81"/>
      <c r="D283" s="224" t="s">
        <v>5180</v>
      </c>
      <c r="E283" s="93" t="s">
        <v>4631</v>
      </c>
      <c r="F283" s="94" t="e">
        <f aca="false">#N/A</f>
        <v>#N/A</v>
      </c>
      <c r="G283" s="95" t="n">
        <f aca="false">LEN(R283)-LEN(SUBSTITUTE(R283,"/",""))-1</f>
        <v>7</v>
      </c>
      <c r="H283" s="95" t="s">
        <v>95</v>
      </c>
      <c r="I283" s="97" t="s">
        <v>5204</v>
      </c>
      <c r="J283" s="97"/>
      <c r="K283" s="98" t="s">
        <v>5205</v>
      </c>
      <c r="L283" s="98"/>
      <c r="M283" s="98" t="s">
        <v>200</v>
      </c>
      <c r="N283" s="97"/>
      <c r="O283" s="99" t="s">
        <v>88</v>
      </c>
      <c r="P283" s="100" t="str">
        <f aca="false">O283</f>
        <v>1..1</v>
      </c>
      <c r="Q283" s="9" t="s">
        <v>5284</v>
      </c>
      <c r="R283" s="101" t="s">
        <v>1577</v>
      </c>
      <c r="S283" s="99"/>
      <c r="T283" s="10" t="s">
        <v>858</v>
      </c>
      <c r="U283" s="95" t="s">
        <v>95</v>
      </c>
      <c r="V283" s="99"/>
      <c r="W283" s="102" t="s">
        <v>200</v>
      </c>
      <c r="X283" s="38"/>
      <c r="Y283" s="103" t="s">
        <v>30</v>
      </c>
      <c r="Z283" s="103" t="s">
        <v>4635</v>
      </c>
      <c r="AA283" s="49"/>
      <c r="AB283" s="13" t="str">
        <f aca="false">IF(ISERROR(FIND("/",R283)),R283,LEFT(R283,FIND(CHAR(1),SUBSTITUTE(R283,"/",CHAR(1),LEN(R283)-LEN(SUBSTITUTE(R283,"/",""))))-1))</f>
        <v>/rsm:CrossIndustryInvoice/rsm:SupplyChainTradeTransaction/ram:IncludedSupplyChainTradeLineItem/ram:SpecifiedLineTradeSettlement/ram:InvoiceReferencedDocument/ram:FormattedIssueDateTime/qdt:DateTimeString</v>
      </c>
      <c r="AC283" s="13" t="str">
        <f aca="false">IF(ISERROR(FIND("/",R283)),R283,MID(R283, FIND(CHAR(1),SUBSTITUTE(R283,"/",CHAR(1), LEN(R283)-LEN(SUBSTITUTE(R283,"/","")))), LEN(R283)))</f>
        <v>/@format</v>
      </c>
      <c r="AD283" s="14"/>
      <c r="AE283" s="49"/>
      <c r="AF283" s="93" t="str">
        <f aca="false">E283</f>
        <v>EXT</v>
      </c>
      <c r="AG283" s="95" t="n">
        <f aca="false">LEN(AR283)-LEN(SUBSTITUTE(AR283,"/",""))-1</f>
        <v>7</v>
      </c>
      <c r="AH283" s="95" t="str">
        <f aca="false">H283</f>
        <v>0..1</v>
      </c>
      <c r="AI283" s="97" t="s">
        <v>5207</v>
      </c>
      <c r="AJ283" s="97"/>
      <c r="AK283" s="98" t="s">
        <v>4673</v>
      </c>
      <c r="AL283" s="98"/>
      <c r="AM283" s="98" t="s">
        <v>4674</v>
      </c>
      <c r="AN283" s="97"/>
      <c r="AO283" s="100" t="str">
        <f aca="false">O283</f>
        <v>1..1</v>
      </c>
      <c r="AP283" s="100" t="str">
        <f aca="false">P283</f>
        <v>1..1</v>
      </c>
      <c r="AQ283" s="9" t="str">
        <f aca="false">Q283</f>
        <v>/rsm:CrossIndustryInvoice
/rsm:SupplyChainTradeTransaction
/ram:IncludedSupplyChainTradeLineItem
/ram:SpecifiedLineTradeSettlement
/ram:InvoiceReferencedDocument
/ram:FormattedIssueDateTime
/qdt:DateTimeString
/@format</v>
      </c>
      <c r="AR283" s="101" t="str">
        <f aca="false">R283</f>
        <v>/rsm:CrossIndustryInvoice/rsm:SupplyChainTradeTransaction/ram:IncludedSupplyChainTradeLineItem/ram:SpecifiedLineTradeSettlement/ram:InvoiceReferencedDocument/ram:FormattedIssueDateTime/qdt:DateTimeString/@format</v>
      </c>
      <c r="AS283" s="99"/>
      <c r="AT283" s="10"/>
      <c r="AU283" s="95" t="str">
        <f aca="false">U283</f>
        <v>0..1</v>
      </c>
      <c r="AV283" s="99"/>
      <c r="AW283" s="102"/>
      <c r="AX283" s="6"/>
      <c r="AY283" s="103" t="str">
        <f aca="false">Y283</f>
        <v>EXTENDED</v>
      </c>
      <c r="AZ283" s="180" t="str">
        <f aca="false">Z283</f>
        <v>EXTENDED FR B2B</v>
      </c>
      <c r="BB283" s="49"/>
      <c r="BC283" s="53"/>
      <c r="BD283" s="53"/>
    </row>
    <row r="284" s="11" customFormat="true" ht="85.5" hidden="false" customHeight="false" outlineLevel="0" collapsed="false">
      <c r="A284" s="58" t="str">
        <f aca="false">IF(LEFT(E284,2)="BG","NO",IF(LEN(E284)-LEN(SUBSTITUTE(E284,"-",""))&gt;1,"NO",IF(E284="EXT","EXT","YES")))</f>
        <v>NO</v>
      </c>
      <c r="B284" s="58"/>
      <c r="C284" s="58"/>
      <c r="D284" s="223" t="s">
        <v>5180</v>
      </c>
      <c r="E284" s="170" t="s">
        <v>1578</v>
      </c>
      <c r="F284" s="171" t="e">
        <f aca="false">#N/A</f>
        <v>#N/A</v>
      </c>
      <c r="G284" s="172" t="n">
        <f aca="false">LEN(R284)-LEN(SUBSTITUTE(R284,"/",""))-1</f>
        <v>4</v>
      </c>
      <c r="H284" s="172" t="s">
        <v>95</v>
      </c>
      <c r="I284" s="173" t="s">
        <v>5285</v>
      </c>
      <c r="J284" s="173"/>
      <c r="K284" s="174"/>
      <c r="L284" s="174"/>
      <c r="M284" s="174"/>
      <c r="N284" s="173"/>
      <c r="O284" s="175" t="s">
        <v>95</v>
      </c>
      <c r="P284" s="175" t="s">
        <v>112</v>
      </c>
      <c r="Q284" s="176" t="s">
        <v>5286</v>
      </c>
      <c r="R284" s="177" t="s">
        <v>1580</v>
      </c>
      <c r="S284" s="172"/>
      <c r="T284" s="178"/>
      <c r="U284" s="172" t="s">
        <v>112</v>
      </c>
      <c r="V284" s="172"/>
      <c r="W284" s="179"/>
      <c r="X284" s="38"/>
      <c r="Y284" s="178" t="s">
        <v>27</v>
      </c>
      <c r="Z284" s="178" t="s">
        <v>27</v>
      </c>
      <c r="AA284" s="49"/>
      <c r="AB284" s="13" t="str">
        <f aca="false">IF(ISERROR(FIND("/",R284)),R284,LEFT(R284,FIND(CHAR(1),SUBSTITUTE(R284,"/",CHAR(1),LEN(R284)-LEN(SUBSTITUTE(R284,"/",""))))-1))</f>
        <v>/rsm:CrossIndustryInvoice/rsm:SupplyChainTradeTransaction/ram:IncludedSupplyChainTradeLineItem/ram:SpecifiedLineTradeSettlement</v>
      </c>
      <c r="AC284" s="13" t="str">
        <f aca="false">IF(ISERROR(FIND("/",R284)),R284,MID(R284, FIND(CHAR(1),SUBSTITUTE(R284,"/",CHAR(1), LEN(R284)-LEN(SUBSTITUTE(R284,"/","")))), LEN(R284)))</f>
        <v>/ram:AdditionalReferencedDocument</v>
      </c>
      <c r="AD284" s="14"/>
      <c r="AE284" s="49"/>
      <c r="AF284" s="170" t="str">
        <f aca="false">E284</f>
        <v>BT-128-00</v>
      </c>
      <c r="AG284" s="172" t="n">
        <f aca="false">LEN(AR284)-LEN(SUBSTITUTE(AR284,"/",""))-1</f>
        <v>4</v>
      </c>
      <c r="AH284" s="172" t="str">
        <f aca="false">H284</f>
        <v>0..1</v>
      </c>
      <c r="AI284" s="173" t="s">
        <v>5287</v>
      </c>
      <c r="AJ284" s="173"/>
      <c r="AK284" s="174"/>
      <c r="AL284" s="174"/>
      <c r="AM284" s="174"/>
      <c r="AN284" s="173"/>
      <c r="AO284" s="172" t="str">
        <f aca="false">O284</f>
        <v>0..1</v>
      </c>
      <c r="AP284" s="172" t="str">
        <f aca="false">P284</f>
        <v>0..n</v>
      </c>
      <c r="AQ284" s="176" t="str">
        <f aca="false">Q284</f>
        <v>/rsm:CrossIndustryInvoice
/rsm:SupplyChainTradeTransaction
/ram:IncludedSupplyChainTradeLineItem
/ram:SpecifiedLineTradeSettlement
/ram:AdditionalReferencedDocument</v>
      </c>
      <c r="AR284" s="177" t="str">
        <f aca="false">R284</f>
        <v>/rsm:CrossIndustryInvoice/rsm:SupplyChainTradeTransaction/ram:IncludedSupplyChainTradeLineItem/ram:SpecifiedLineTradeSettlement/ram:AdditionalReferencedDocument</v>
      </c>
      <c r="AS284" s="172"/>
      <c r="AT284" s="178"/>
      <c r="AU284" s="172" t="str">
        <f aca="false">U284</f>
        <v>0..n</v>
      </c>
      <c r="AV284" s="172"/>
      <c r="AW284" s="179"/>
      <c r="AX284" s="6"/>
      <c r="AY284" s="178" t="str">
        <f aca="false">Y284</f>
        <v>EN 16931</v>
      </c>
      <c r="AZ284" s="182" t="str">
        <f aca="false">Z284</f>
        <v>EN 16931</v>
      </c>
      <c r="BB284" s="49"/>
      <c r="BC284" s="53"/>
      <c r="BD284" s="53"/>
    </row>
    <row r="285" customFormat="false" ht="99.75" hidden="false" customHeight="false" outlineLevel="0" collapsed="false">
      <c r="A285" s="58" t="str">
        <f aca="false">IF(LEFT(E285,2)="BG","NO",IF(LEN(E285)-LEN(SUBSTITUTE(E285,"-",""))&gt;1,"NO",IF(E285="EXT","EXT","YES")))</f>
        <v>YES</v>
      </c>
      <c r="B285" s="58"/>
      <c r="C285" s="58"/>
      <c r="D285" s="223" t="s">
        <v>5180</v>
      </c>
      <c r="E285" s="166" t="s">
        <v>1584</v>
      </c>
      <c r="F285" s="167" t="s">
        <v>1584</v>
      </c>
      <c r="G285" s="99" t="n">
        <f aca="false">LEN(R285)-LEN(SUBSTITUTE(R285,"/",""))-1</f>
        <v>5</v>
      </c>
      <c r="H285" s="99" t="s">
        <v>95</v>
      </c>
      <c r="I285" s="97" t="s">
        <v>1585</v>
      </c>
      <c r="J285" s="97" t="s">
        <v>1586</v>
      </c>
      <c r="K285" s="98" t="s">
        <v>1587</v>
      </c>
      <c r="L285" s="98"/>
      <c r="M285" s="98"/>
      <c r="N285" s="97" t="s">
        <v>137</v>
      </c>
      <c r="O285" s="99" t="s">
        <v>88</v>
      </c>
      <c r="P285" s="100" t="str">
        <f aca="false">O285</f>
        <v>1..1</v>
      </c>
      <c r="Q285" s="54" t="s">
        <v>5288</v>
      </c>
      <c r="R285" s="109" t="s">
        <v>1588</v>
      </c>
      <c r="S285" s="99" t="s">
        <v>139</v>
      </c>
      <c r="T285" s="10" t="s">
        <v>4639</v>
      </c>
      <c r="U285" s="99" t="s">
        <v>95</v>
      </c>
      <c r="V285" s="99"/>
      <c r="W285" s="102" t="s">
        <v>5289</v>
      </c>
      <c r="X285" s="38"/>
      <c r="Y285" s="10" t="s">
        <v>27</v>
      </c>
      <c r="Z285" s="110" t="s">
        <v>27</v>
      </c>
      <c r="AA285" s="49"/>
      <c r="AB285" s="13" t="str">
        <f aca="false">IF(ISERROR(FIND("/",R285)),R285,LEFT(R285,FIND(CHAR(1),SUBSTITUTE(R285,"/",CHAR(1),LEN(R285)-LEN(SUBSTITUTE(R285,"/",""))))-1))</f>
        <v>/rsm:CrossIndustryInvoice/rsm:SupplyChainTradeTransaction/ram:IncludedSupplyChainTradeLineItem/ram:SpecifiedLineTradeSettlement/ram:AdditionalReferencedDocument</v>
      </c>
      <c r="AC285" s="13" t="str">
        <f aca="false">IF(ISERROR(FIND("/",R285)),R285,MID(R285, FIND(CHAR(1),SUBSTITUTE(R285,"/",CHAR(1), LEN(R285)-LEN(SUBSTITUTE(R285,"/","")))), LEN(R285)))</f>
        <v>/ram:IssuerAssignedID</v>
      </c>
      <c r="AD285" s="14" t="n">
        <f aca="false">COUNTIFS(R$4:R285,AB285)</f>
        <v>1</v>
      </c>
      <c r="AE285" s="49"/>
      <c r="AF285" s="166" t="str">
        <f aca="false">E285</f>
        <v>BT-128</v>
      </c>
      <c r="AG285" s="99" t="n">
        <f aca="false">LEN(AR285)-LEN(SUBSTITUTE(AR285,"/",""))-1</f>
        <v>5</v>
      </c>
      <c r="AH285" s="99" t="str">
        <f aca="false">H285</f>
        <v>0..1</v>
      </c>
      <c r="AI285" s="97" t="s">
        <v>1581</v>
      </c>
      <c r="AJ285" s="97" t="s">
        <v>1582</v>
      </c>
      <c r="AK285" s="98" t="s">
        <v>1583</v>
      </c>
      <c r="AL285" s="98"/>
      <c r="AM285" s="98"/>
      <c r="AN285" s="97" t="s">
        <v>2190</v>
      </c>
      <c r="AO285" s="100" t="str">
        <f aca="false">O285</f>
        <v>1..1</v>
      </c>
      <c r="AP285" s="100" t="str">
        <f aca="false">P285</f>
        <v>1..1</v>
      </c>
      <c r="AQ285" s="54" t="str">
        <f aca="false">Q285</f>
        <v>/rsm:CrossIndustryInvoice
/rsm:SupplyChainTradeTransaction
/ram:IncludedSupplyChainTradeLineItem
/ram:SpecifiedLineTradeSettlement
/ram:AdditionalReferencedDocument
/ram:IssuerAssignedID</v>
      </c>
      <c r="AR285" s="109" t="str">
        <f aca="false">R285</f>
        <v>/rsm:CrossIndustryInvoice/rsm:SupplyChainTradeTransaction/ram:IncludedSupplyChainTradeLineItem/ram:SpecifiedLineTradeSettlement/ram:AdditionalReferencedDocument/ram:IssuerAssignedID</v>
      </c>
      <c r="AS285" s="99" t="s">
        <v>139</v>
      </c>
      <c r="AT285" s="10" t="s">
        <v>4639</v>
      </c>
      <c r="AU285" s="99" t="str">
        <f aca="false">U285</f>
        <v>0..1</v>
      </c>
      <c r="AV285" s="99"/>
      <c r="AW285" s="102" t="s">
        <v>5289</v>
      </c>
      <c r="AX285" s="6"/>
      <c r="AY285" s="10" t="str">
        <f aca="false">Y285</f>
        <v>EN 16931</v>
      </c>
      <c r="AZ285" s="10" t="str">
        <f aca="false">Z285</f>
        <v>EN 16931</v>
      </c>
      <c r="BB285" s="49"/>
    </row>
    <row r="286" s="11" customFormat="true" ht="99.75" hidden="false" customHeight="false" outlineLevel="0" collapsed="false">
      <c r="A286" s="58" t="str">
        <f aca="false">IF(LEFT(E286,2)="BG","NO",IF(LEN(E286)-LEN(SUBSTITUTE(E286,"-",""))&gt;1,"NO",IF(E286="EXT","EXT","YES")))</f>
        <v>NO</v>
      </c>
      <c r="B286" s="58"/>
      <c r="C286" s="58"/>
      <c r="D286" s="223" t="s">
        <v>5180</v>
      </c>
      <c r="E286" s="166" t="s">
        <v>1590</v>
      </c>
      <c r="F286" s="167" t="e">
        <f aca="false">#N/A</f>
        <v>#N/A</v>
      </c>
      <c r="G286" s="99" t="n">
        <f aca="false">LEN(R286)-LEN(SUBSTITUTE(R286,"/",""))-1</f>
        <v>5</v>
      </c>
      <c r="H286" s="99" t="s">
        <v>95</v>
      </c>
      <c r="I286" s="139" t="n">
        <v>0</v>
      </c>
      <c r="J286" s="97"/>
      <c r="K286" s="98" t="s">
        <v>5290</v>
      </c>
      <c r="L286" s="98"/>
      <c r="M286" s="98" t="s">
        <v>5289</v>
      </c>
      <c r="N286" s="97"/>
      <c r="O286" s="99" t="s">
        <v>88</v>
      </c>
      <c r="P286" s="100" t="str">
        <f aca="false">O286</f>
        <v>1..1</v>
      </c>
      <c r="Q286" s="54" t="s">
        <v>5291</v>
      </c>
      <c r="R286" s="109" t="s">
        <v>1592</v>
      </c>
      <c r="S286" s="99" t="s">
        <v>139</v>
      </c>
      <c r="T286" s="10"/>
      <c r="U286" s="99" t="s">
        <v>95</v>
      </c>
      <c r="V286" s="99"/>
      <c r="W286" s="102" t="s">
        <v>5289</v>
      </c>
      <c r="X286" s="38"/>
      <c r="Y286" s="10" t="s">
        <v>27</v>
      </c>
      <c r="Z286" s="110" t="s">
        <v>27</v>
      </c>
      <c r="AA286" s="49"/>
      <c r="AB286" s="13" t="str">
        <f aca="false">IF(ISERROR(FIND("/",R286)),R286,LEFT(R286,FIND(CHAR(1),SUBSTITUTE(R286,"/",CHAR(1),LEN(R286)-LEN(SUBSTITUTE(R286,"/",""))))-1))</f>
        <v>/rsm:CrossIndustryInvoice/rsm:SupplyChainTradeTransaction/ram:IncludedSupplyChainTradeLineItem/ram:SpecifiedLineTradeSettlement/ram:AdditionalReferencedDocument</v>
      </c>
      <c r="AC286" s="13" t="str">
        <f aca="false">IF(ISERROR(FIND("/",R286)),R286,MID(R286, FIND(CHAR(1),SUBSTITUTE(R286,"/",CHAR(1), LEN(R286)-LEN(SUBSTITUTE(R286,"/","")))), LEN(R286)))</f>
        <v>/ram:TypeCode</v>
      </c>
      <c r="AD286" s="14" t="n">
        <f aca="false">COUNTIFS(R$4:R286,AB286)</f>
        <v>1</v>
      </c>
      <c r="AE286" s="49"/>
      <c r="AF286" s="166" t="str">
        <f aca="false">E286</f>
        <v>BT-128-0</v>
      </c>
      <c r="AG286" s="99" t="n">
        <f aca="false">LEN(AR286)-LEN(SUBSTITUTE(AR286,"/",""))-1</f>
        <v>5</v>
      </c>
      <c r="AH286" s="99" t="str">
        <f aca="false">H286</f>
        <v>0..1</v>
      </c>
      <c r="AI286" s="139"/>
      <c r="AJ286" s="97"/>
      <c r="AK286" s="98" t="s">
        <v>5292</v>
      </c>
      <c r="AL286" s="98"/>
      <c r="AM286" s="98" t="s">
        <v>5293</v>
      </c>
      <c r="AN286" s="97"/>
      <c r="AO286" s="100" t="str">
        <f aca="false">O286</f>
        <v>1..1</v>
      </c>
      <c r="AP286" s="100" t="str">
        <f aca="false">P286</f>
        <v>1..1</v>
      </c>
      <c r="AQ286" s="54" t="str">
        <f aca="false">Q286</f>
        <v>/rsm:CrossIndustryInvoice
/rsm:SupplyChainTradeTransaction
/ram:IncludedSupplyChainTradeLineItem
/ram:SpecifiedLineTradeSettlement
/ram:AdditionalReferencedDocument
/ram:TypeCode</v>
      </c>
      <c r="AR286" s="109" t="str">
        <f aca="false">R286</f>
        <v>/rsm:CrossIndustryInvoice/rsm:SupplyChainTradeTransaction/ram:IncludedSupplyChainTradeLineItem/ram:SpecifiedLineTradeSettlement/ram:AdditionalReferencedDocument/ram:TypeCode</v>
      </c>
      <c r="AS286" s="99" t="s">
        <v>139</v>
      </c>
      <c r="AT286" s="10"/>
      <c r="AU286" s="99" t="str">
        <f aca="false">U286</f>
        <v>0..1</v>
      </c>
      <c r="AV286" s="99"/>
      <c r="AW286" s="102" t="s">
        <v>5289</v>
      </c>
      <c r="AX286" s="6"/>
      <c r="AY286" s="10" t="str">
        <f aca="false">Y286</f>
        <v>EN 16931</v>
      </c>
      <c r="AZ286" s="10" t="str">
        <f aca="false">Z286</f>
        <v>EN 16931</v>
      </c>
      <c r="BB286" s="49"/>
      <c r="BC286" s="53"/>
      <c r="BD286" s="53"/>
    </row>
    <row r="287" s="11" customFormat="true" ht="99.75" hidden="false" customHeight="false" outlineLevel="0" collapsed="false">
      <c r="A287" s="58" t="str">
        <f aca="false">IF(LEFT(E287,2)="BG","NO",IF(LEN(E287)-LEN(SUBSTITUTE(E287,"-",""))&gt;1,"NO",IF(E287="EXT","EXT","YES")))</f>
        <v>NO</v>
      </c>
      <c r="B287" s="58"/>
      <c r="C287" s="58"/>
      <c r="D287" s="223" t="s">
        <v>5180</v>
      </c>
      <c r="E287" s="166" t="s">
        <v>1595</v>
      </c>
      <c r="F287" s="167" t="s">
        <v>1595</v>
      </c>
      <c r="G287" s="99" t="n">
        <f aca="false">LEN(R287)-LEN(SUBSTITUTE(R287,"/",""))-1</f>
        <v>5</v>
      </c>
      <c r="H287" s="99" t="s">
        <v>95</v>
      </c>
      <c r="I287" s="139" t="s">
        <v>5294</v>
      </c>
      <c r="J287" s="97" t="s">
        <v>1597</v>
      </c>
      <c r="K287" s="98" t="s">
        <v>5295</v>
      </c>
      <c r="L287" s="98"/>
      <c r="M287" s="98"/>
      <c r="N287" s="97"/>
      <c r="O287" s="99" t="s">
        <v>95</v>
      </c>
      <c r="P287" s="100" t="str">
        <f aca="false">O287</f>
        <v>0..1</v>
      </c>
      <c r="Q287" s="54" t="s">
        <v>5296</v>
      </c>
      <c r="R287" s="109" t="s">
        <v>1599</v>
      </c>
      <c r="S287" s="99" t="s">
        <v>360</v>
      </c>
      <c r="T287" s="10"/>
      <c r="U287" s="99" t="s">
        <v>95</v>
      </c>
      <c r="V287" s="99"/>
      <c r="W287" s="102"/>
      <c r="X287" s="38"/>
      <c r="Y287" s="10" t="s">
        <v>27</v>
      </c>
      <c r="Z287" s="110" t="s">
        <v>27</v>
      </c>
      <c r="AA287" s="49"/>
      <c r="AB287" s="13" t="str">
        <f aca="false">IF(ISERROR(FIND("/",R287)),R287,LEFT(R287,FIND(CHAR(1),SUBSTITUTE(R287,"/",CHAR(1),LEN(R287)-LEN(SUBSTITUTE(R287,"/",""))))-1))</f>
        <v>/rsm:CrossIndustryInvoice/rsm:SupplyChainTradeTransaction/ram:IncludedSupplyChainTradeLineItem/ram:SpecifiedLineTradeSettlement/ram:AdditionalReferencedDocument</v>
      </c>
      <c r="AC287" s="13" t="str">
        <f aca="false">IF(ISERROR(FIND("/",R287)),R287,MID(R287, FIND(CHAR(1),SUBSTITUTE(R287,"/",CHAR(1), LEN(R287)-LEN(SUBSTITUTE(R287,"/","")))), LEN(R287)))</f>
        <v>/ram:ReferenceTypeCode</v>
      </c>
      <c r="AD287" s="14" t="n">
        <f aca="false">COUNTIFS(R$4:R287,AB287)</f>
        <v>1</v>
      </c>
      <c r="AE287" s="49"/>
      <c r="AF287" s="166" t="str">
        <f aca="false">E287</f>
        <v>BT-128-1</v>
      </c>
      <c r="AG287" s="99" t="n">
        <f aca="false">LEN(AR287)-LEN(SUBSTITUTE(AR287,"/",""))-1</f>
        <v>5</v>
      </c>
      <c r="AH287" s="99" t="str">
        <f aca="false">H287</f>
        <v>0..1</v>
      </c>
      <c r="AI287" s="139" t="s">
        <v>361</v>
      </c>
      <c r="AJ287" s="97" t="s">
        <v>1601</v>
      </c>
      <c r="AK287" s="98" t="s">
        <v>2696</v>
      </c>
      <c r="AL287" s="98"/>
      <c r="AM287" s="98"/>
      <c r="AN287" s="97"/>
      <c r="AO287" s="100" t="str">
        <f aca="false">O287</f>
        <v>0..1</v>
      </c>
      <c r="AP287" s="100" t="str">
        <f aca="false">P287</f>
        <v>0..1</v>
      </c>
      <c r="AQ287" s="54" t="str">
        <f aca="false">Q287</f>
        <v>/rsm:CrossIndustryInvoice
/rsm:SupplyChainTradeTransaction
/ram:IncludedSupplyChainTradeLineItem
/ram:SpecifiedLineTradeSettlement
/ram:AdditionalReferencedDocument
/ram:ReferenceTypeCode</v>
      </c>
      <c r="AR287" s="109" t="str">
        <f aca="false">R287</f>
        <v>/rsm:CrossIndustryInvoice/rsm:SupplyChainTradeTransaction/ram:IncludedSupplyChainTradeLineItem/ram:SpecifiedLineTradeSettlement/ram:AdditionalReferencedDocument/ram:ReferenceTypeCode</v>
      </c>
      <c r="AS287" s="99" t="s">
        <v>360</v>
      </c>
      <c r="AT287" s="10"/>
      <c r="AU287" s="99" t="str">
        <f aca="false">U287</f>
        <v>0..1</v>
      </c>
      <c r="AV287" s="99"/>
      <c r="AW287" s="102"/>
      <c r="AX287" s="6"/>
      <c r="AY287" s="10" t="str">
        <f aca="false">Y287</f>
        <v>EN 16931</v>
      </c>
      <c r="AZ287" s="10" t="str">
        <f aca="false">Z287</f>
        <v>EN 16931</v>
      </c>
      <c r="BB287" s="49"/>
      <c r="BC287" s="53"/>
      <c r="BD287" s="53"/>
    </row>
    <row r="288" s="11" customFormat="true" ht="89.25" hidden="false" customHeight="false" outlineLevel="0" collapsed="false">
      <c r="A288" s="58" t="str">
        <f aca="false">IF(LEFT(E288,2)="BG","NO",IF(LEN(E288)-LEN(SUBSTITUTE(E288,"-",""))&gt;1,"NO",IF(E288="EXT","EXT","YES")))</f>
        <v>NO</v>
      </c>
      <c r="B288" s="58"/>
      <c r="C288" s="58"/>
      <c r="D288" s="223" t="s">
        <v>5180</v>
      </c>
      <c r="E288" s="170" t="s">
        <v>1603</v>
      </c>
      <c r="F288" s="171" t="e">
        <f aca="false">#N/A</f>
        <v>#N/A</v>
      </c>
      <c r="G288" s="172" t="n">
        <f aca="false">LEN(R288)-LEN(SUBSTITUTE(R288,"/",""))-1</f>
        <v>4</v>
      </c>
      <c r="H288" s="172" t="s">
        <v>95</v>
      </c>
      <c r="I288" s="173" t="s">
        <v>5297</v>
      </c>
      <c r="J288" s="173"/>
      <c r="K288" s="174"/>
      <c r="L288" s="174"/>
      <c r="M288" s="174"/>
      <c r="N288" s="173"/>
      <c r="O288" s="175" t="s">
        <v>95</v>
      </c>
      <c r="P288" s="175" t="str">
        <f aca="false">O288</f>
        <v>0..1</v>
      </c>
      <c r="Q288" s="176" t="s">
        <v>5298</v>
      </c>
      <c r="R288" s="177" t="s">
        <v>1605</v>
      </c>
      <c r="S288" s="172"/>
      <c r="T288" s="178"/>
      <c r="U288" s="172" t="s">
        <v>112</v>
      </c>
      <c r="V288" s="172"/>
      <c r="W288" s="179"/>
      <c r="X288" s="38"/>
      <c r="Y288" s="178" t="s">
        <v>27</v>
      </c>
      <c r="Z288" s="178" t="s">
        <v>27</v>
      </c>
      <c r="AA288" s="49"/>
      <c r="AB288" s="13" t="str">
        <f aca="false">IF(ISERROR(FIND("/",R288)),R288,LEFT(R288,FIND(CHAR(1),SUBSTITUTE(R288,"/",CHAR(1),LEN(R288)-LEN(SUBSTITUTE(R288,"/",""))))-1))</f>
        <v>/rsm:CrossIndustryInvoice/rsm:SupplyChainTradeTransaction/ram:IncludedSupplyChainTradeLineItem/ram:SpecifiedLineTradeSettlement</v>
      </c>
      <c r="AC288" s="13" t="str">
        <f aca="false">IF(ISERROR(FIND("/",R288)),R288,MID(R288, FIND(CHAR(1),SUBSTITUTE(R288,"/",CHAR(1), LEN(R288)-LEN(SUBSTITUTE(R288,"/","")))), LEN(R288)))</f>
        <v>/ram:ReceivableSpecifiedTradeAccountingAccount</v>
      </c>
      <c r="AD288" s="14" t="n">
        <f aca="false">COUNTIFS(R$4:R288,AB288)</f>
        <v>1</v>
      </c>
      <c r="AE288" s="49"/>
      <c r="AF288" s="170" t="str">
        <f aca="false">E288</f>
        <v>BT-133-00</v>
      </c>
      <c r="AG288" s="172" t="n">
        <f aca="false">LEN(AR288)-LEN(SUBSTITUTE(AR288,"/",""))-1</f>
        <v>4</v>
      </c>
      <c r="AH288" s="172" t="str">
        <f aca="false">H288</f>
        <v>0..1</v>
      </c>
      <c r="AI288" s="173" t="s">
        <v>5299</v>
      </c>
      <c r="AJ288" s="173"/>
      <c r="AK288" s="174"/>
      <c r="AL288" s="174"/>
      <c r="AM288" s="174"/>
      <c r="AN288" s="173"/>
      <c r="AO288" s="172" t="str">
        <f aca="false">O288</f>
        <v>0..1</v>
      </c>
      <c r="AP288" s="172" t="str">
        <f aca="false">P288</f>
        <v>0..1</v>
      </c>
      <c r="AQ288" s="176" t="str">
        <f aca="false">Q288</f>
        <v>/rsm:CrossIndustryInvoice
/rsm:SupplyChainTradeTransaction
/ram:IncludedSupplyChainTradeLineItem
/ram:SpecifiedLineTradeSettlement
/ram:ReceivableSpecifiedTradeAccountingAccount</v>
      </c>
      <c r="AR288" s="177" t="str">
        <f aca="false">R288</f>
        <v>/rsm:CrossIndustryInvoice/rsm:SupplyChainTradeTransaction/ram:IncludedSupplyChainTradeLineItem/ram:SpecifiedLineTradeSettlement/ram:ReceivableSpecifiedTradeAccountingAccount</v>
      </c>
      <c r="AS288" s="172"/>
      <c r="AT288" s="178"/>
      <c r="AU288" s="172" t="str">
        <f aca="false">U288</f>
        <v>0..n</v>
      </c>
      <c r="AV288" s="172"/>
      <c r="AW288" s="179"/>
      <c r="AX288" s="6"/>
      <c r="AY288" s="178" t="str">
        <f aca="false">Y288</f>
        <v>EN 16931</v>
      </c>
      <c r="AZ288" s="182" t="str">
        <f aca="false">Z288</f>
        <v>EN 16931</v>
      </c>
      <c r="BB288" s="49"/>
      <c r="BC288" s="53"/>
      <c r="BD288" s="53"/>
    </row>
    <row r="289" s="11" customFormat="true" ht="99.75" hidden="false" customHeight="false" outlineLevel="0" collapsed="false">
      <c r="A289" s="58" t="str">
        <f aca="false">IF(LEFT(E289,2)="BG","NO",IF(LEN(E289)-LEN(SUBSTITUTE(E289,"-",""))&gt;1,"NO",IF(E289="EXT","EXT","YES")))</f>
        <v>YES</v>
      </c>
      <c r="B289" s="58"/>
      <c r="C289" s="58"/>
      <c r="D289" s="223" t="s">
        <v>5180</v>
      </c>
      <c r="E289" s="166" t="s">
        <v>1607</v>
      </c>
      <c r="F289" s="167" t="s">
        <v>1607</v>
      </c>
      <c r="G289" s="99" t="n">
        <f aca="false">LEN(R289)-LEN(SUBSTITUTE(R289,"/",""))-1</f>
        <v>5</v>
      </c>
      <c r="H289" s="99" t="s">
        <v>95</v>
      </c>
      <c r="I289" s="97" t="s">
        <v>1608</v>
      </c>
      <c r="J289" s="97" t="s">
        <v>1609</v>
      </c>
      <c r="K289" s="98" t="s">
        <v>1610</v>
      </c>
      <c r="L289" s="98"/>
      <c r="M289" s="98"/>
      <c r="N289" s="97" t="s">
        <v>119</v>
      </c>
      <c r="O289" s="99" t="s">
        <v>88</v>
      </c>
      <c r="P289" s="100" t="str">
        <f aca="false">O289</f>
        <v>1..1</v>
      </c>
      <c r="Q289" s="54" t="s">
        <v>5300</v>
      </c>
      <c r="R289" s="109" t="s">
        <v>1611</v>
      </c>
      <c r="S289" s="99" t="s">
        <v>121</v>
      </c>
      <c r="T289" s="10" t="s">
        <v>4639</v>
      </c>
      <c r="U289" s="99" t="s">
        <v>88</v>
      </c>
      <c r="V289" s="99" t="s">
        <v>122</v>
      </c>
      <c r="W289" s="102"/>
      <c r="X289" s="38"/>
      <c r="Y289" s="10" t="s">
        <v>27</v>
      </c>
      <c r="Z289" s="110" t="s">
        <v>27</v>
      </c>
      <c r="AA289" s="49"/>
      <c r="AB289" s="13" t="str">
        <f aca="false">IF(ISERROR(FIND("/",R289)),R289,LEFT(R289,FIND(CHAR(1),SUBSTITUTE(R289,"/",CHAR(1),LEN(R289)-LEN(SUBSTITUTE(R289,"/",""))))-1))</f>
        <v>/rsm:CrossIndustryInvoice/rsm:SupplyChainTradeTransaction/ram:IncludedSupplyChainTradeLineItem/ram:SpecifiedLineTradeSettlement/ram:ReceivableSpecifiedTradeAccountingAccount</v>
      </c>
      <c r="AC289" s="13" t="str">
        <f aca="false">IF(ISERROR(FIND("/",R289)),R289,MID(R289, FIND(CHAR(1),SUBSTITUTE(R289,"/",CHAR(1), LEN(R289)-LEN(SUBSTITUTE(R289,"/","")))), LEN(R289)))</f>
        <v>/ram:ID</v>
      </c>
      <c r="AD289" s="14" t="n">
        <f aca="false">COUNTIFS(R$4:R289,AB289)</f>
        <v>1</v>
      </c>
      <c r="AE289" s="49"/>
      <c r="AF289" s="166" t="str">
        <f aca="false">E289</f>
        <v>BT-133</v>
      </c>
      <c r="AG289" s="99" t="n">
        <f aca="false">LEN(AR289)-LEN(SUBSTITUTE(AR289,"/",""))-1</f>
        <v>5</v>
      </c>
      <c r="AH289" s="99" t="str">
        <f aca="false">H289</f>
        <v>0..1</v>
      </c>
      <c r="AI289" s="97" t="s">
        <v>1612</v>
      </c>
      <c r="AJ289" s="97" t="s">
        <v>1613</v>
      </c>
      <c r="AK289" s="98" t="s">
        <v>1614</v>
      </c>
      <c r="AL289" s="98"/>
      <c r="AM289" s="98"/>
      <c r="AN289" s="97" t="s">
        <v>4647</v>
      </c>
      <c r="AO289" s="100" t="str">
        <f aca="false">O289</f>
        <v>1..1</v>
      </c>
      <c r="AP289" s="100" t="str">
        <f aca="false">P289</f>
        <v>1..1</v>
      </c>
      <c r="AQ289" s="54" t="str">
        <f aca="false">Q289</f>
        <v>/rsm:CrossIndustryInvoice
/rsm:SupplyChainTradeTransaction
/ram:IncludedSupplyChainTradeLineItem
/ram:SpecifiedLineTradeSettlement
/ram:ReceivableSpecifiedTradeAccountingAccount
/ram:ID</v>
      </c>
      <c r="AR289" s="109" t="str">
        <f aca="false">R289</f>
        <v>/rsm:CrossIndustryInvoice/rsm:SupplyChainTradeTransaction/ram:IncludedSupplyChainTradeLineItem/ram:SpecifiedLineTradeSettlement/ram:ReceivableSpecifiedTradeAccountingAccount/ram:ID</v>
      </c>
      <c r="AS289" s="99" t="s">
        <v>121</v>
      </c>
      <c r="AT289" s="10" t="s">
        <v>4639</v>
      </c>
      <c r="AU289" s="99" t="str">
        <f aca="false">U289</f>
        <v>1..1</v>
      </c>
      <c r="AV289" s="99" t="s">
        <v>122</v>
      </c>
      <c r="AW289" s="102"/>
      <c r="AX289" s="6"/>
      <c r="AY289" s="10" t="str">
        <f aca="false">Y289</f>
        <v>EN 16931</v>
      </c>
      <c r="AZ289" s="10" t="str">
        <f aca="false">Z289</f>
        <v>EN 16931</v>
      </c>
      <c r="BB289" s="49"/>
      <c r="BC289" s="53"/>
      <c r="BD289" s="53"/>
    </row>
    <row r="290" s="11" customFormat="true" ht="99.75" hidden="false" customHeight="false" outlineLevel="0" collapsed="false">
      <c r="A290" s="58" t="str">
        <f aca="false">IF(LEFT(E290,2)="BG","NO",IF(LEN(E290)-LEN(SUBSTITUTE(E290,"-",""))&gt;1,"NO",IF(E290="EXT","EXT","YES")))</f>
        <v>EXT</v>
      </c>
      <c r="B290" s="58"/>
      <c r="C290" s="58"/>
      <c r="D290" s="224" t="s">
        <v>5180</v>
      </c>
      <c r="E290" s="93" t="s">
        <v>4631</v>
      </c>
      <c r="F290" s="94" t="e">
        <f aca="false">#N/A</f>
        <v>#N/A</v>
      </c>
      <c r="G290" s="95" t="n">
        <f aca="false">LEN(R290)-LEN(SUBSTITUTE(R290,"/",""))-1</f>
        <v>5</v>
      </c>
      <c r="H290" s="95" t="s">
        <v>95</v>
      </c>
      <c r="I290" s="97" t="s">
        <v>4753</v>
      </c>
      <c r="J290" s="97"/>
      <c r="K290" s="98"/>
      <c r="L290" s="98"/>
      <c r="M290" s="98"/>
      <c r="N290" s="97"/>
      <c r="O290" s="99" t="s">
        <v>95</v>
      </c>
      <c r="P290" s="100" t="str">
        <f aca="false">O290</f>
        <v>0..1</v>
      </c>
      <c r="Q290" s="9" t="s">
        <v>5301</v>
      </c>
      <c r="R290" s="101" t="s">
        <v>1617</v>
      </c>
      <c r="S290" s="99" t="s">
        <v>176</v>
      </c>
      <c r="T290" s="10" t="s">
        <v>4639</v>
      </c>
      <c r="U290" s="95" t="s">
        <v>95</v>
      </c>
      <c r="V290" s="99"/>
      <c r="W290" s="102"/>
      <c r="X290" s="38"/>
      <c r="Y290" s="103" t="s">
        <v>30</v>
      </c>
      <c r="Z290" s="103" t="s">
        <v>30</v>
      </c>
      <c r="AA290" s="49"/>
      <c r="AB290" s="13" t="str">
        <f aca="false">IF(ISERROR(FIND("/",R290)),R290,LEFT(R290,FIND(CHAR(1),SUBSTITUTE(R290,"/",CHAR(1),LEN(R290)-LEN(SUBSTITUTE(R290,"/",""))))-1))</f>
        <v>/rsm:CrossIndustryInvoice/rsm:SupplyChainTradeTransaction/ram:IncludedSupplyChainTradeLineItem/ram:SpecifiedLineTradeSettlement/ram:ReceivableSpecifiedTradeAccountingAccount</v>
      </c>
      <c r="AC290" s="13" t="str">
        <f aca="false">IF(ISERROR(FIND("/",R290)),R290,MID(R290, FIND(CHAR(1),SUBSTITUTE(R290,"/",CHAR(1), LEN(R290)-LEN(SUBSTITUTE(R290,"/","")))), LEN(R290)))</f>
        <v>/ram:TypeCode</v>
      </c>
      <c r="AD290" s="14" t="n">
        <f aca="false">COUNTIFS(R$4:R290,AB290)</f>
        <v>1</v>
      </c>
      <c r="AE290" s="49"/>
      <c r="AF290" s="93" t="str">
        <f aca="false">E290</f>
        <v>EXT</v>
      </c>
      <c r="AG290" s="95" t="n">
        <f aca="false">LEN(AR290)-LEN(SUBSTITUTE(AR290,"/",""))-1</f>
        <v>5</v>
      </c>
      <c r="AH290" s="95" t="str">
        <f aca="false">H290</f>
        <v>0..1</v>
      </c>
      <c r="AI290" s="97" t="s">
        <v>1618</v>
      </c>
      <c r="AJ290" s="97"/>
      <c r="AK290" s="98"/>
      <c r="AL290" s="98"/>
      <c r="AM290" s="98"/>
      <c r="AN290" s="97"/>
      <c r="AO290" s="100" t="str">
        <f aca="false">O290</f>
        <v>0..1</v>
      </c>
      <c r="AP290" s="100" t="str">
        <f aca="false">P290</f>
        <v>0..1</v>
      </c>
      <c r="AQ290" s="9" t="str">
        <f aca="false">Q290</f>
        <v>/rsm:CrossIndustryInvoice
/rsm:SupplyChainTradeTransaction
/ram:IncludedSupplyChainTradeLineItem
/ram:SpecifiedLineTradeSettlement
/ram:ReceivableSpecifiedTradeAccountingAccount
/ram:TypeCode</v>
      </c>
      <c r="AR290" s="101" t="str">
        <f aca="false">R290</f>
        <v>/rsm:CrossIndustryInvoice/rsm:SupplyChainTradeTransaction/ram:IncludedSupplyChainTradeLineItem/ram:SpecifiedLineTradeSettlement/ram:ReceivableSpecifiedTradeAccountingAccount/ram:TypeCode</v>
      </c>
      <c r="AS290" s="99" t="s">
        <v>176</v>
      </c>
      <c r="AT290" s="10" t="s">
        <v>4639</v>
      </c>
      <c r="AU290" s="95" t="str">
        <f aca="false">U290</f>
        <v>0..1</v>
      </c>
      <c r="AV290" s="99"/>
      <c r="AW290" s="102"/>
      <c r="AX290" s="6"/>
      <c r="AY290" s="103" t="str">
        <f aca="false">Y290</f>
        <v>EXTENDED</v>
      </c>
      <c r="AZ290" s="180" t="str">
        <f aca="false">Z290</f>
        <v>EXTENDED</v>
      </c>
      <c r="BB290" s="49"/>
      <c r="BC290" s="53"/>
      <c r="BD290" s="53"/>
    </row>
    <row r="291" s="11" customFormat="true" ht="51" hidden="false" customHeight="false" outlineLevel="0" collapsed="false">
      <c r="A291" s="58" t="str">
        <f aca="false">IF(LEFT(E291,2)="BG","NO",IF(LEN(E291)-LEN(SUBSTITUTE(E291,"-",""))&gt;1,"NO",IF(E291="EXT","EXT","YES")))</f>
        <v>NO</v>
      </c>
      <c r="B291" s="58"/>
      <c r="C291" s="58"/>
      <c r="D291" s="231" t="s">
        <v>5302</v>
      </c>
      <c r="E291" s="232" t="s">
        <v>1619</v>
      </c>
      <c r="F291" s="233" t="e">
        <f aca="false">#N/A</f>
        <v>#N/A</v>
      </c>
      <c r="G291" s="128" t="n">
        <f aca="false">LEN(R291)-LEN(SUBSTITUTE(R291,"/",""))-1</f>
        <v>2</v>
      </c>
      <c r="H291" s="128" t="s">
        <v>88</v>
      </c>
      <c r="I291" s="130" t="s">
        <v>5303</v>
      </c>
      <c r="J291" s="130"/>
      <c r="K291" s="131"/>
      <c r="L291" s="131"/>
      <c r="M291" s="131"/>
      <c r="N291" s="130"/>
      <c r="O291" s="132" t="s">
        <v>88</v>
      </c>
      <c r="P291" s="128" t="str">
        <f aca="false">O291</f>
        <v>1..1</v>
      </c>
      <c r="Q291" s="133" t="s">
        <v>5304</v>
      </c>
      <c r="R291" s="134" t="s">
        <v>1621</v>
      </c>
      <c r="S291" s="128"/>
      <c r="T291" s="135"/>
      <c r="U291" s="128" t="s">
        <v>88</v>
      </c>
      <c r="V291" s="128"/>
      <c r="W291" s="136"/>
      <c r="X291" s="38"/>
      <c r="Y291" s="234" t="s">
        <v>24</v>
      </c>
      <c r="Z291" s="234" t="s">
        <v>24</v>
      </c>
      <c r="AA291" s="49"/>
      <c r="AB291" s="13" t="str">
        <f aca="false">IF(ISERROR(FIND("/",R291)),R291,LEFT(R291,FIND(CHAR(1),SUBSTITUTE(R291,"/",CHAR(1),LEN(R291)-LEN(SUBSTITUTE(R291,"/",""))))-1))</f>
        <v>/rsm:CrossIndustryInvoice/rsm:SupplyChainTradeTransaction</v>
      </c>
      <c r="AC291" s="13" t="str">
        <f aca="false">IF(ISERROR(FIND("/",R291)),R291,MID(R291, FIND(CHAR(1),SUBSTITUTE(R291,"/",CHAR(1), LEN(R291)-LEN(SUBSTITUTE(R291,"/","")))), LEN(R291)))</f>
        <v>/ram:ApplicableHeaderTradeAgreement</v>
      </c>
      <c r="AD291" s="14" t="n">
        <f aca="false">COUNTIFS(R$4:R291,AB291)</f>
        <v>1</v>
      </c>
      <c r="AE291" s="49"/>
      <c r="AF291" s="232" t="str">
        <f aca="false">E291</f>
        <v>BT-10-00</v>
      </c>
      <c r="AG291" s="128" t="n">
        <f aca="false">LEN(AR291)-LEN(SUBSTITUTE(AR291,"/",""))-1</f>
        <v>2</v>
      </c>
      <c r="AH291" s="128" t="str">
        <f aca="false">H291</f>
        <v>1..1</v>
      </c>
      <c r="AI291" s="130" t="s">
        <v>5303</v>
      </c>
      <c r="AJ291" s="130"/>
      <c r="AK291" s="131"/>
      <c r="AL291" s="131"/>
      <c r="AM291" s="131"/>
      <c r="AN291" s="130"/>
      <c r="AO291" s="128" t="str">
        <f aca="false">O291</f>
        <v>1..1</v>
      </c>
      <c r="AP291" s="128" t="str">
        <f aca="false">P291</f>
        <v>1..1</v>
      </c>
      <c r="AQ291" s="133" t="str">
        <f aca="false">Q291</f>
        <v>/rsm:CrossIndustryInvoice
/rsm:SupplyChainTradeTransaction
/ram:ApplicableHeaderTradeAgreement</v>
      </c>
      <c r="AR291" s="134" t="str">
        <f aca="false">R291</f>
        <v>/rsm:CrossIndustryInvoice/rsm:SupplyChainTradeTransaction/ram:ApplicableHeaderTradeAgreement</v>
      </c>
      <c r="AS291" s="128"/>
      <c r="AT291" s="135"/>
      <c r="AU291" s="128" t="str">
        <f aca="false">U291</f>
        <v>1..1</v>
      </c>
      <c r="AV291" s="128"/>
      <c r="AW291" s="136"/>
      <c r="AX291" s="6"/>
      <c r="AY291" s="234" t="str">
        <f aca="false">Y291</f>
        <v>MINIMUM</v>
      </c>
      <c r="AZ291" s="235" t="str">
        <f aca="false">Z291</f>
        <v>MINIMUM</v>
      </c>
      <c r="BB291" s="49"/>
      <c r="BC291" s="53"/>
      <c r="BD291" s="53"/>
    </row>
    <row r="292" s="11" customFormat="true" ht="63.75" hidden="false" customHeight="false" outlineLevel="0" collapsed="false">
      <c r="A292" s="58" t="str">
        <f aca="false">IF(LEFT(E292,2)="BG","NO",IF(LEN(E292)-LEN(SUBSTITUTE(E292,"-",""))&gt;1,"NO",IF(E292="EXT","EXT","YES")))</f>
        <v>YES</v>
      </c>
      <c r="B292" s="58"/>
      <c r="C292" s="58"/>
      <c r="D292" s="236" t="s">
        <v>5302</v>
      </c>
      <c r="E292" s="237" t="s">
        <v>1623</v>
      </c>
      <c r="F292" s="238" t="s">
        <v>1623</v>
      </c>
      <c r="G292" s="99" t="n">
        <f aca="false">LEN(R292)-LEN(SUBSTITUTE(R292,"/",""))-1</f>
        <v>3</v>
      </c>
      <c r="H292" s="99" t="s">
        <v>95</v>
      </c>
      <c r="I292" s="97" t="s">
        <v>1624</v>
      </c>
      <c r="J292" s="97" t="s">
        <v>1625</v>
      </c>
      <c r="K292" s="98" t="s">
        <v>1626</v>
      </c>
      <c r="L292" s="98" t="s">
        <v>1627</v>
      </c>
      <c r="M292" s="98"/>
      <c r="N292" s="97" t="s">
        <v>119</v>
      </c>
      <c r="O292" s="99" t="s">
        <v>95</v>
      </c>
      <c r="P292" s="100" t="str">
        <f aca="false">O292</f>
        <v>0..1</v>
      </c>
      <c r="Q292" s="54" t="s">
        <v>5305</v>
      </c>
      <c r="R292" s="109" t="s">
        <v>1628</v>
      </c>
      <c r="S292" s="99" t="s">
        <v>121</v>
      </c>
      <c r="T292" s="10" t="s">
        <v>4639</v>
      </c>
      <c r="U292" s="99" t="s">
        <v>95</v>
      </c>
      <c r="V292" s="99"/>
      <c r="W292" s="102"/>
      <c r="X292" s="38"/>
      <c r="Y292" s="10" t="s">
        <v>24</v>
      </c>
      <c r="Z292" s="110" t="s">
        <v>24</v>
      </c>
      <c r="AA292" s="49"/>
      <c r="AB292" s="13" t="str">
        <f aca="false">IF(ISERROR(FIND("/",R292)),R292,LEFT(R292,FIND(CHAR(1),SUBSTITUTE(R292,"/",CHAR(1),LEN(R292)-LEN(SUBSTITUTE(R292,"/",""))))-1))</f>
        <v>/rsm:CrossIndustryInvoice/rsm:SupplyChainTradeTransaction/ram:ApplicableHeaderTradeAgreement</v>
      </c>
      <c r="AC292" s="13" t="str">
        <f aca="false">IF(ISERROR(FIND("/",R292)),R292,MID(R292, FIND(CHAR(1),SUBSTITUTE(R292,"/",CHAR(1), LEN(R292)-LEN(SUBSTITUTE(R292,"/","")))), LEN(R292)))</f>
        <v>/ram:BuyerReference</v>
      </c>
      <c r="AD292" s="14" t="n">
        <f aca="false">COUNTIFS(R$4:R292,AB292)</f>
        <v>1</v>
      </c>
      <c r="AE292" s="49"/>
      <c r="AF292" s="237" t="str">
        <f aca="false">E292</f>
        <v>BT-10</v>
      </c>
      <c r="AG292" s="99" t="n">
        <f aca="false">LEN(AR292)-LEN(SUBSTITUTE(AR292,"/",""))-1</f>
        <v>3</v>
      </c>
      <c r="AH292" s="99" t="str">
        <f aca="false">H292</f>
        <v>0..1</v>
      </c>
      <c r="AI292" s="97" t="s">
        <v>1629</v>
      </c>
      <c r="AJ292" s="97" t="s">
        <v>1630</v>
      </c>
      <c r="AK292" s="98" t="s">
        <v>1631</v>
      </c>
      <c r="AL292" s="98" t="s">
        <v>1632</v>
      </c>
      <c r="AM292" s="98"/>
      <c r="AN292" s="97" t="s">
        <v>4647</v>
      </c>
      <c r="AO292" s="100" t="str">
        <f aca="false">O292</f>
        <v>0..1</v>
      </c>
      <c r="AP292" s="100" t="str">
        <f aca="false">P292</f>
        <v>0..1</v>
      </c>
      <c r="AQ292" s="54" t="str">
        <f aca="false">Q292</f>
        <v>/rsm:CrossIndustryInvoice
/rsm:SupplyChainTradeTransaction
/ram:ApplicableHeaderTradeAgreement
/ram:BuyerReference</v>
      </c>
      <c r="AR292" s="109" t="str">
        <f aca="false">R292</f>
        <v>/rsm:CrossIndustryInvoice/rsm:SupplyChainTradeTransaction/ram:ApplicableHeaderTradeAgreement/ram:BuyerReference</v>
      </c>
      <c r="AS292" s="99" t="s">
        <v>121</v>
      </c>
      <c r="AT292" s="10" t="s">
        <v>4639</v>
      </c>
      <c r="AU292" s="99" t="str">
        <f aca="false">U292</f>
        <v>0..1</v>
      </c>
      <c r="AV292" s="99"/>
      <c r="AW292" s="102"/>
      <c r="AX292" s="6"/>
      <c r="AY292" s="10" t="str">
        <f aca="false">Y292</f>
        <v>MINIMUM</v>
      </c>
      <c r="AZ292" s="10" t="str">
        <f aca="false">Z292</f>
        <v>MINIMUM</v>
      </c>
      <c r="BB292" s="49"/>
      <c r="BC292" s="53"/>
      <c r="BD292" s="53"/>
    </row>
    <row r="293" s="11" customFormat="true" ht="63.75" hidden="false" customHeight="false" outlineLevel="0" collapsed="false">
      <c r="A293" s="58" t="str">
        <f aca="false">IF(LEFT(E293,2)="BG","NO",IF(LEN(E293)-LEN(SUBSTITUTE(E293,"-",""))&gt;1,"NO",IF(E293="EXT","EXT","YES")))</f>
        <v>NO</v>
      </c>
      <c r="B293" s="58"/>
      <c r="C293" s="58"/>
      <c r="D293" s="231" t="s">
        <v>5302</v>
      </c>
      <c r="E293" s="239" t="s">
        <v>1633</v>
      </c>
      <c r="F293" s="240" t="s">
        <v>1633</v>
      </c>
      <c r="G293" s="156" t="n">
        <f aca="false">LEN(R293)-LEN(SUBSTITUTE(R293,"/",""))-1</f>
        <v>3</v>
      </c>
      <c r="H293" s="156" t="s">
        <v>88</v>
      </c>
      <c r="I293" s="158" t="s">
        <v>1634</v>
      </c>
      <c r="J293" s="158" t="s">
        <v>1635</v>
      </c>
      <c r="K293" s="159"/>
      <c r="L293" s="159"/>
      <c r="M293" s="159"/>
      <c r="N293" s="158"/>
      <c r="O293" s="160" t="s">
        <v>88</v>
      </c>
      <c r="P293" s="156" t="str">
        <f aca="false">O293</f>
        <v>1..1</v>
      </c>
      <c r="Q293" s="161" t="s">
        <v>5306</v>
      </c>
      <c r="R293" s="162" t="s">
        <v>1636</v>
      </c>
      <c r="S293" s="156"/>
      <c r="T293" s="163"/>
      <c r="U293" s="156" t="s">
        <v>95</v>
      </c>
      <c r="V293" s="156"/>
      <c r="W293" s="164"/>
      <c r="X293" s="38"/>
      <c r="Y293" s="163" t="s">
        <v>24</v>
      </c>
      <c r="Z293" s="163" t="s">
        <v>24</v>
      </c>
      <c r="AA293" s="49"/>
      <c r="AB293" s="13" t="str">
        <f aca="false">IF(ISERROR(FIND("/",R293)),R293,LEFT(R293,FIND(CHAR(1),SUBSTITUTE(R293,"/",CHAR(1),LEN(R293)-LEN(SUBSTITUTE(R293,"/",""))))-1))</f>
        <v>/rsm:CrossIndustryInvoice/rsm:SupplyChainTradeTransaction/ram:ApplicableHeaderTradeAgreement</v>
      </c>
      <c r="AC293" s="13" t="str">
        <f aca="false">IF(ISERROR(FIND("/",R293)),R293,MID(R293, FIND(CHAR(1),SUBSTITUTE(R293,"/",CHAR(1), LEN(R293)-LEN(SUBSTITUTE(R293,"/","")))), LEN(R293)))</f>
        <v>/ram:SellerTradeParty</v>
      </c>
      <c r="AD293" s="14" t="n">
        <f aca="false">COUNTIFS(R$4:R293,AB293)</f>
        <v>1</v>
      </c>
      <c r="AE293" s="49"/>
      <c r="AF293" s="239" t="str">
        <f aca="false">E293</f>
        <v>BG-4</v>
      </c>
      <c r="AG293" s="156" t="n">
        <f aca="false">LEN(AR293)-LEN(SUBSTITUTE(AR293,"/",""))-1</f>
        <v>3</v>
      </c>
      <c r="AH293" s="156" t="str">
        <f aca="false">H293</f>
        <v>1..1</v>
      </c>
      <c r="AI293" s="158" t="s">
        <v>1637</v>
      </c>
      <c r="AJ293" s="158" t="s">
        <v>1638</v>
      </c>
      <c r="AK293" s="159"/>
      <c r="AL293" s="159"/>
      <c r="AM293" s="159"/>
      <c r="AN293" s="158"/>
      <c r="AO293" s="156" t="str">
        <f aca="false">O293</f>
        <v>1..1</v>
      </c>
      <c r="AP293" s="156" t="str">
        <f aca="false">P293</f>
        <v>1..1</v>
      </c>
      <c r="AQ293" s="161" t="str">
        <f aca="false">Q293</f>
        <v>/rsm:CrossIndustryInvoice
/rsm:SupplyChainTradeTransaction
/ram:ApplicableHeaderTradeAgreement
/ram:SellerTradeParty</v>
      </c>
      <c r="AR293" s="162" t="str">
        <f aca="false">R293</f>
        <v>/rsm:CrossIndustryInvoice/rsm:SupplyChainTradeTransaction/ram:ApplicableHeaderTradeAgreement/ram:SellerTradeParty</v>
      </c>
      <c r="AS293" s="156"/>
      <c r="AT293" s="163"/>
      <c r="AU293" s="156" t="str">
        <f aca="false">U293</f>
        <v>0..1</v>
      </c>
      <c r="AV293" s="156"/>
      <c r="AW293" s="164"/>
      <c r="AX293" s="6"/>
      <c r="AY293" s="163" t="str">
        <f aca="false">Y293</f>
        <v>MINIMUM</v>
      </c>
      <c r="AZ293" s="197" t="str">
        <f aca="false">Z293</f>
        <v>MINIMUM</v>
      </c>
      <c r="BB293" s="49"/>
      <c r="BC293" s="53"/>
      <c r="BD293" s="53"/>
    </row>
    <row r="294" customFormat="false" ht="89.25" hidden="false" customHeight="false" outlineLevel="0" collapsed="false">
      <c r="A294" s="58" t="str">
        <f aca="false">IF(LEFT(E294,2)="BG","NO",IF(LEN(E294)-LEN(SUBSTITUTE(E294,"-",""))&gt;1,"NO",IF(E294="EXT","EXT","YES")))</f>
        <v>YES</v>
      </c>
      <c r="B294" s="58"/>
      <c r="C294" s="58"/>
      <c r="D294" s="236" t="s">
        <v>5302</v>
      </c>
      <c r="E294" s="237" t="s">
        <v>1639</v>
      </c>
      <c r="F294" s="238" t="e">
        <f aca="false">#N/A</f>
        <v>#N/A</v>
      </c>
      <c r="G294" s="99" t="n">
        <f aca="false">LEN(R294)-LEN(SUBSTITUTE(R294,"/",""))-1</f>
        <v>4</v>
      </c>
      <c r="H294" s="99" t="s">
        <v>112</v>
      </c>
      <c r="I294" s="97" t="s">
        <v>1640</v>
      </c>
      <c r="J294" s="97" t="s">
        <v>1641</v>
      </c>
      <c r="K294" s="98" t="s">
        <v>5307</v>
      </c>
      <c r="L294" s="98" t="s">
        <v>5308</v>
      </c>
      <c r="M294" s="98" t="s">
        <v>1643</v>
      </c>
      <c r="N294" s="97" t="s">
        <v>137</v>
      </c>
      <c r="O294" s="99" t="s">
        <v>112</v>
      </c>
      <c r="P294" s="100" t="str">
        <f aca="false">O294</f>
        <v>0..n</v>
      </c>
      <c r="Q294" s="54" t="s">
        <v>5309</v>
      </c>
      <c r="R294" s="109" t="s">
        <v>1644</v>
      </c>
      <c r="S294" s="99" t="s">
        <v>139</v>
      </c>
      <c r="T294" s="10" t="s">
        <v>4639</v>
      </c>
      <c r="U294" s="99" t="s">
        <v>112</v>
      </c>
      <c r="V294" s="99" t="s">
        <v>1645</v>
      </c>
      <c r="W294" s="102" t="s">
        <v>5019</v>
      </c>
      <c r="X294" s="38"/>
      <c r="Y294" s="10" t="s">
        <v>25</v>
      </c>
      <c r="Z294" s="110" t="s">
        <v>25</v>
      </c>
      <c r="AA294" s="49"/>
      <c r="AB294" s="13" t="str">
        <f aca="false">IF(ISERROR(FIND("/",R294)),R294,LEFT(R294,FIND(CHAR(1),SUBSTITUTE(R294,"/",CHAR(1),LEN(R294)-LEN(SUBSTITUTE(R294,"/",""))))-1))</f>
        <v>/rsm:CrossIndustryInvoice/rsm:SupplyChainTradeTransaction/ram:ApplicableHeaderTradeAgreement/ram:SellerTradeParty</v>
      </c>
      <c r="AC294" s="13" t="str">
        <f aca="false">IF(ISERROR(FIND("/",R294)),R294,MID(R294, FIND(CHAR(1),SUBSTITUTE(R294,"/",CHAR(1), LEN(R294)-LEN(SUBSTITUTE(R294,"/","")))), LEN(R294)))</f>
        <v>/ram:ID</v>
      </c>
      <c r="AD294" s="14" t="n">
        <f aca="false">COUNTIFS(R$4:R294,AB294)</f>
        <v>1</v>
      </c>
      <c r="AE294" s="49"/>
      <c r="AF294" s="237" t="str">
        <f aca="false">E294</f>
        <v>BT-29</v>
      </c>
      <c r="AG294" s="99" t="n">
        <f aca="false">LEN(AR294)-LEN(SUBSTITUTE(AR294,"/",""))-1</f>
        <v>4</v>
      </c>
      <c r="AH294" s="99" t="str">
        <f aca="false">H294</f>
        <v>0..n</v>
      </c>
      <c r="AI294" s="97" t="s">
        <v>1647</v>
      </c>
      <c r="AJ294" s="97" t="s">
        <v>1648</v>
      </c>
      <c r="AK294" s="98" t="s">
        <v>5310</v>
      </c>
      <c r="AL294" s="98" t="s">
        <v>5311</v>
      </c>
      <c r="AM294" s="98" t="s">
        <v>1649</v>
      </c>
      <c r="AN294" s="97" t="s">
        <v>2190</v>
      </c>
      <c r="AO294" s="100" t="str">
        <f aca="false">O294</f>
        <v>0..n</v>
      </c>
      <c r="AP294" s="100" t="str">
        <f aca="false">P294</f>
        <v>0..n</v>
      </c>
      <c r="AQ294" s="54" t="str">
        <f aca="false">Q294</f>
        <v>/rsm:CrossIndustryInvoice
/rsm:SupplyChainTradeTransaction
/ram:ApplicableHeaderTradeAgreement
/ram:SellerTradeParty
/ram:ID</v>
      </c>
      <c r="AR294" s="109" t="str">
        <f aca="false">R294</f>
        <v>/rsm:CrossIndustryInvoice/rsm:SupplyChainTradeTransaction/ram:ApplicableHeaderTradeAgreement/ram:SellerTradeParty/ram:ID</v>
      </c>
      <c r="AS294" s="99" t="s">
        <v>139</v>
      </c>
      <c r="AT294" s="10" t="s">
        <v>4639</v>
      </c>
      <c r="AU294" s="99" t="str">
        <f aca="false">U294</f>
        <v>0..n</v>
      </c>
      <c r="AV294" s="99" t="s">
        <v>1645</v>
      </c>
      <c r="AW294" s="102" t="s">
        <v>5019</v>
      </c>
      <c r="AX294" s="6"/>
      <c r="AY294" s="10" t="str">
        <f aca="false">Y294</f>
        <v>BASIC WL</v>
      </c>
      <c r="AZ294" s="10" t="str">
        <f aca="false">Z294</f>
        <v>BASIC WL</v>
      </c>
      <c r="BB294" s="49"/>
    </row>
    <row r="295" customFormat="false" ht="76.5" hidden="false" customHeight="false" outlineLevel="0" collapsed="false">
      <c r="A295" s="58" t="str">
        <f aca="false">IF(LEFT(E295,2)="BG","NO",IF(LEN(E295)-LEN(SUBSTITUTE(E295,"-",""))&gt;1,"NO",IF(E295="EXT","EXT","YES")))</f>
        <v>NO</v>
      </c>
      <c r="B295" s="58"/>
      <c r="C295" s="58"/>
      <c r="D295" s="236" t="s">
        <v>5302</v>
      </c>
      <c r="E295" s="237" t="s">
        <v>1650</v>
      </c>
      <c r="F295" s="238" t="s">
        <v>1639</v>
      </c>
      <c r="G295" s="99" t="n">
        <f aca="false">LEN(R295)-LEN(SUBSTITUTE(R295,"/",""))-1</f>
        <v>4</v>
      </c>
      <c r="H295" s="99" t="s">
        <v>112</v>
      </c>
      <c r="I295" s="139" t="s">
        <v>5312</v>
      </c>
      <c r="J295" s="97" t="s">
        <v>1641</v>
      </c>
      <c r="K295" s="98" t="s">
        <v>5019</v>
      </c>
      <c r="L295" s="98" t="s">
        <v>5308</v>
      </c>
      <c r="M295" s="98" t="s">
        <v>5019</v>
      </c>
      <c r="N295" s="97"/>
      <c r="O295" s="99" t="s">
        <v>112</v>
      </c>
      <c r="P295" s="100" t="str">
        <f aca="false">O295</f>
        <v>0..n</v>
      </c>
      <c r="Q295" s="54" t="s">
        <v>5313</v>
      </c>
      <c r="R295" s="109" t="s">
        <v>1655</v>
      </c>
      <c r="S295" s="99"/>
      <c r="T295" s="10"/>
      <c r="U295" s="99" t="s">
        <v>112</v>
      </c>
      <c r="V295" s="99" t="s">
        <v>1645</v>
      </c>
      <c r="W295" s="102" t="s">
        <v>5019</v>
      </c>
      <c r="X295" s="38"/>
      <c r="Y295" s="10" t="s">
        <v>25</v>
      </c>
      <c r="Z295" s="110" t="s">
        <v>25</v>
      </c>
      <c r="AA295" s="49"/>
      <c r="AB295" s="13" t="str">
        <f aca="false">IF(ISERROR(FIND("/",R295)),R295,LEFT(R295,FIND(CHAR(1),SUBSTITUTE(R295,"/",CHAR(1),LEN(R295)-LEN(SUBSTITUTE(R295,"/",""))))-1))</f>
        <v>/rsm:CrossIndustryInvoice/rsm:SupplyChainTradeTransaction/ram:ApplicableHeaderTradeAgreement/ram:SellerTradeParty</v>
      </c>
      <c r="AC295" s="13" t="str">
        <f aca="false">IF(ISERROR(FIND("/",R295)),R295,MID(R295, FIND(CHAR(1),SUBSTITUTE(R295,"/",CHAR(1), LEN(R295)-LEN(SUBSTITUTE(R295,"/","")))), LEN(R295)))</f>
        <v>/ram:GlobalID</v>
      </c>
      <c r="AD295" s="14" t="n">
        <f aca="false">COUNTIFS(R$4:R295,AB295)</f>
        <v>1</v>
      </c>
      <c r="AE295" s="49"/>
      <c r="AF295" s="237" t="str">
        <f aca="false">E295</f>
        <v>BT-29-0</v>
      </c>
      <c r="AG295" s="99" t="n">
        <f aca="false">LEN(AR295)-LEN(SUBSTITUTE(AR295,"/",""))-1</f>
        <v>4</v>
      </c>
      <c r="AH295" s="99" t="str">
        <f aca="false">H295</f>
        <v>0..n</v>
      </c>
      <c r="AI295" s="139" t="s">
        <v>5314</v>
      </c>
      <c r="AJ295" s="97" t="s">
        <v>5315</v>
      </c>
      <c r="AK295" s="98" t="s">
        <v>968</v>
      </c>
      <c r="AL295" s="98" t="s">
        <v>5311</v>
      </c>
      <c r="AM295" s="98"/>
      <c r="AN295" s="97"/>
      <c r="AO295" s="100" t="str">
        <f aca="false">O295</f>
        <v>0..n</v>
      </c>
      <c r="AP295" s="100" t="str">
        <f aca="false">P295</f>
        <v>0..n</v>
      </c>
      <c r="AQ295" s="54" t="str">
        <f aca="false">Q295</f>
        <v>/rsm:CrossIndustryInvoice
/rsm:SupplyChainTradeTransaction
/ram:ApplicableHeaderTradeAgreement
/ram:SellerTradeParty
/ram:GlobalID</v>
      </c>
      <c r="AR295" s="109" t="str">
        <f aca="false">R295</f>
        <v>/rsm:CrossIndustryInvoice/rsm:SupplyChainTradeTransaction/ram:ApplicableHeaderTradeAgreement/ram:SellerTradeParty/ram:GlobalID</v>
      </c>
      <c r="AS295" s="99"/>
      <c r="AT295" s="10"/>
      <c r="AU295" s="99" t="str">
        <f aca="false">U295</f>
        <v>0..n</v>
      </c>
      <c r="AV295" s="99" t="s">
        <v>1645</v>
      </c>
      <c r="AW295" s="102" t="s">
        <v>5019</v>
      </c>
      <c r="AX295" s="6"/>
      <c r="AY295" s="10" t="str">
        <f aca="false">Y295</f>
        <v>BASIC WL</v>
      </c>
      <c r="AZ295" s="10" t="str">
        <f aca="false">Z295</f>
        <v>BASIC WL</v>
      </c>
      <c r="BB295" s="49"/>
    </row>
    <row r="296" customFormat="false" ht="89.25" hidden="false" customHeight="false" outlineLevel="0" collapsed="false">
      <c r="A296" s="58" t="str">
        <f aca="false">IF(LEFT(E296,2)="BG","NO",IF(LEN(E296)-LEN(SUBSTITUTE(E296,"-",""))&gt;1,"NO",IF(E296="EXT","EXT","YES")))</f>
        <v>NO</v>
      </c>
      <c r="B296" s="58"/>
      <c r="C296" s="58"/>
      <c r="D296" s="236" t="s">
        <v>5302</v>
      </c>
      <c r="E296" s="237" t="s">
        <v>1659</v>
      </c>
      <c r="F296" s="238" t="s">
        <v>1659</v>
      </c>
      <c r="G296" s="99" t="n">
        <f aca="false">LEN(R296)-LEN(SUBSTITUTE(R296,"/",""))-1</f>
        <v>5</v>
      </c>
      <c r="H296" s="99" t="s">
        <v>95</v>
      </c>
      <c r="I296" s="139" t="s">
        <v>1660</v>
      </c>
      <c r="J296" s="97" t="s">
        <v>5316</v>
      </c>
      <c r="K296" s="98" t="s">
        <v>4744</v>
      </c>
      <c r="L296" s="98" t="s">
        <v>5317</v>
      </c>
      <c r="M296" s="98"/>
      <c r="N296" s="97"/>
      <c r="O296" s="99" t="s">
        <v>88</v>
      </c>
      <c r="P296" s="100" t="str">
        <f aca="false">O296</f>
        <v>1..1</v>
      </c>
      <c r="Q296" s="54" t="s">
        <v>5318</v>
      </c>
      <c r="R296" s="109" t="s">
        <v>1663</v>
      </c>
      <c r="S296" s="99" t="s">
        <v>360</v>
      </c>
      <c r="T296" s="10" t="s">
        <v>858</v>
      </c>
      <c r="U296" s="99" t="s">
        <v>95</v>
      </c>
      <c r="V296" s="99"/>
      <c r="W296" s="102"/>
      <c r="X296" s="38"/>
      <c r="Y296" s="10" t="s">
        <v>25</v>
      </c>
      <c r="Z296" s="110" t="s">
        <v>25</v>
      </c>
      <c r="AA296" s="49"/>
      <c r="AB296" s="13" t="str">
        <f aca="false">IF(ISERROR(FIND("/",R296)),R296,LEFT(R296,FIND(CHAR(1),SUBSTITUTE(R296,"/",CHAR(1),LEN(R296)-LEN(SUBSTITUTE(R296,"/",""))))-1))</f>
        <v>/rsm:CrossIndustryInvoice/rsm:SupplyChainTradeTransaction/ram:ApplicableHeaderTradeAgreement/ram:SellerTradeParty/ram:GlobalID</v>
      </c>
      <c r="AC296" s="13" t="str">
        <f aca="false">IF(ISERROR(FIND("/",R296)),R296,MID(R296, FIND(CHAR(1),SUBSTITUTE(R296,"/",CHAR(1), LEN(R296)-LEN(SUBSTITUTE(R296,"/","")))), LEN(R296)))</f>
        <v>/@schemeID</v>
      </c>
      <c r="AD296" s="14" t="n">
        <f aca="false">COUNTIFS(R$4:R296,AB296)</f>
        <v>1</v>
      </c>
      <c r="AE296" s="49"/>
      <c r="AF296" s="237" t="str">
        <f aca="false">E296</f>
        <v>BT-29-1</v>
      </c>
      <c r="AG296" s="99" t="n">
        <f aca="false">LEN(AR296)-LEN(SUBSTITUTE(AR296,"/",""))-1</f>
        <v>5</v>
      </c>
      <c r="AH296" s="99" t="str">
        <f aca="false">H296</f>
        <v>0..1</v>
      </c>
      <c r="AI296" s="139" t="s">
        <v>361</v>
      </c>
      <c r="AJ296" s="97" t="s">
        <v>1664</v>
      </c>
      <c r="AK296" s="98" t="s">
        <v>363</v>
      </c>
      <c r="AL296" s="98" t="s">
        <v>5319</v>
      </c>
      <c r="AM296" s="98"/>
      <c r="AN296" s="97"/>
      <c r="AO296" s="100" t="str">
        <f aca="false">O296</f>
        <v>1..1</v>
      </c>
      <c r="AP296" s="100" t="str">
        <f aca="false">P296</f>
        <v>1..1</v>
      </c>
      <c r="AQ296" s="54" t="str">
        <f aca="false">Q296</f>
        <v>/rsm:CrossIndustryInvoice
/rsm:SupplyChainTradeTransaction
/ram:ApplicableHeaderTradeAgreement
/ram:SellerTradeParty
/ram:GlobalID
/@schemeID</v>
      </c>
      <c r="AR296" s="109" t="str">
        <f aca="false">R296</f>
        <v>/rsm:CrossIndustryInvoice/rsm:SupplyChainTradeTransaction/ram:ApplicableHeaderTradeAgreement/ram:SellerTradeParty/ram:GlobalID/@schemeID</v>
      </c>
      <c r="AS296" s="99" t="s">
        <v>360</v>
      </c>
      <c r="AT296" s="10" t="s">
        <v>858</v>
      </c>
      <c r="AU296" s="99" t="str">
        <f aca="false">U296</f>
        <v>0..1</v>
      </c>
      <c r="AV296" s="99"/>
      <c r="AW296" s="102"/>
      <c r="AX296" s="6"/>
      <c r="AY296" s="10" t="str">
        <f aca="false">Y296</f>
        <v>BASIC WL</v>
      </c>
      <c r="AZ296" s="10" t="str">
        <f aca="false">Z296</f>
        <v>BASIC WL</v>
      </c>
      <c r="BB296" s="49"/>
    </row>
    <row r="297" customFormat="false" ht="85.5" hidden="false" customHeight="false" outlineLevel="0" collapsed="false">
      <c r="A297" s="58" t="str">
        <f aca="false">IF(LEFT(E297,2)="BG","NO",IF(LEN(E297)-LEN(SUBSTITUTE(E297,"-",""))&gt;1,"NO",IF(E297="EXT","EXT","YES")))</f>
        <v>YES</v>
      </c>
      <c r="B297" s="58"/>
      <c r="C297" s="58"/>
      <c r="D297" s="236" t="s">
        <v>5302</v>
      </c>
      <c r="E297" s="237" t="s">
        <v>1666</v>
      </c>
      <c r="F297" s="238" t="s">
        <v>1666</v>
      </c>
      <c r="G297" s="99" t="n">
        <f aca="false">LEN(R297)-LEN(SUBSTITUTE(R297,"/",""))-1</f>
        <v>4</v>
      </c>
      <c r="H297" s="99" t="s">
        <v>88</v>
      </c>
      <c r="I297" s="97" t="s">
        <v>1667</v>
      </c>
      <c r="J297" s="97" t="s">
        <v>1668</v>
      </c>
      <c r="K297" s="98"/>
      <c r="L297" s="98"/>
      <c r="M297" s="98" t="s">
        <v>5320</v>
      </c>
      <c r="N297" s="97" t="s">
        <v>119</v>
      </c>
      <c r="O297" s="99" t="s">
        <v>88</v>
      </c>
      <c r="P297" s="100" t="str">
        <f aca="false">O297</f>
        <v>1..1</v>
      </c>
      <c r="Q297" s="54" t="s">
        <v>5321</v>
      </c>
      <c r="R297" s="109" t="s">
        <v>1669</v>
      </c>
      <c r="S297" s="99" t="s">
        <v>121</v>
      </c>
      <c r="T297" s="10" t="s">
        <v>4639</v>
      </c>
      <c r="U297" s="99" t="s">
        <v>95</v>
      </c>
      <c r="V297" s="99" t="s">
        <v>177</v>
      </c>
      <c r="W297" s="102"/>
      <c r="X297" s="38"/>
      <c r="Y297" s="10" t="s">
        <v>24</v>
      </c>
      <c r="Z297" s="110" t="s">
        <v>24</v>
      </c>
      <c r="AA297" s="49"/>
      <c r="AB297" s="13" t="str">
        <f aca="false">IF(ISERROR(FIND("/",R297)),R297,LEFT(R297,FIND(CHAR(1),SUBSTITUTE(R297,"/",CHAR(1),LEN(R297)-LEN(SUBSTITUTE(R297,"/",""))))-1))</f>
        <v>/rsm:CrossIndustryInvoice/rsm:SupplyChainTradeTransaction/ram:ApplicableHeaderTradeAgreement/ram:SellerTradeParty</v>
      </c>
      <c r="AC297" s="13" t="str">
        <f aca="false">IF(ISERROR(FIND("/",R297)),R297,MID(R297, FIND(CHAR(1),SUBSTITUTE(R297,"/",CHAR(1), LEN(R297)-LEN(SUBSTITUTE(R297,"/","")))), LEN(R297)))</f>
        <v>/ram:Name</v>
      </c>
      <c r="AD297" s="14" t="n">
        <f aca="false">COUNTIFS(R$4:R297,AB297)</f>
        <v>1</v>
      </c>
      <c r="AE297" s="49"/>
      <c r="AF297" s="237" t="str">
        <f aca="false">E297</f>
        <v>BT-27</v>
      </c>
      <c r="AG297" s="99" t="n">
        <f aca="false">LEN(AR297)-LEN(SUBSTITUTE(AR297,"/",""))-1</f>
        <v>4</v>
      </c>
      <c r="AH297" s="99" t="str">
        <f aca="false">H297</f>
        <v>1..1</v>
      </c>
      <c r="AI297" s="97" t="s">
        <v>1670</v>
      </c>
      <c r="AJ297" s="97" t="s">
        <v>1671</v>
      </c>
      <c r="AK297" s="98"/>
      <c r="AL297" s="98"/>
      <c r="AM297" s="98" t="s">
        <v>5322</v>
      </c>
      <c r="AN297" s="97" t="s">
        <v>4647</v>
      </c>
      <c r="AO297" s="100" t="str">
        <f aca="false">O297</f>
        <v>1..1</v>
      </c>
      <c r="AP297" s="100" t="str">
        <f aca="false">P297</f>
        <v>1..1</v>
      </c>
      <c r="AQ297" s="54" t="str">
        <f aca="false">Q297</f>
        <v>/rsm:CrossIndustryInvoice
/rsm:SupplyChainTradeTransaction
/ram:ApplicableHeaderTradeAgreement
/ram:SellerTradeParty
/ram:Name</v>
      </c>
      <c r="AR297" s="109" t="str">
        <f aca="false">R297</f>
        <v>/rsm:CrossIndustryInvoice/rsm:SupplyChainTradeTransaction/ram:ApplicableHeaderTradeAgreement/ram:SellerTradeParty/ram:Name</v>
      </c>
      <c r="AS297" s="99" t="s">
        <v>121</v>
      </c>
      <c r="AT297" s="10" t="s">
        <v>4639</v>
      </c>
      <c r="AU297" s="99" t="str">
        <f aca="false">U297</f>
        <v>0..1</v>
      </c>
      <c r="AV297" s="99" t="s">
        <v>177</v>
      </c>
      <c r="AW297" s="102"/>
      <c r="AX297" s="6"/>
      <c r="AY297" s="10" t="str">
        <f aca="false">Y297</f>
        <v>MINIMUM</v>
      </c>
      <c r="AZ297" s="10" t="str">
        <f aca="false">Z297</f>
        <v>MINIMUM</v>
      </c>
      <c r="BB297" s="49"/>
    </row>
    <row r="298" customFormat="false" ht="76.5" hidden="false" customHeight="false" outlineLevel="0" collapsed="false">
      <c r="A298" s="58" t="str">
        <f aca="false">IF(LEFT(E298,2)="BG","NO",IF(LEN(E298)-LEN(SUBSTITUTE(E298,"-",""))&gt;1,"NO",IF(E298="EXT","EXT","YES")))</f>
        <v>YES</v>
      </c>
      <c r="B298" s="58"/>
      <c r="C298" s="58"/>
      <c r="D298" s="236" t="s">
        <v>5302</v>
      </c>
      <c r="E298" s="237" t="s">
        <v>1678</v>
      </c>
      <c r="F298" s="238" t="s">
        <v>1678</v>
      </c>
      <c r="G298" s="99" t="n">
        <f aca="false">LEN(R298)-LEN(SUBSTITUTE(R298,"/",""))-1</f>
        <v>4</v>
      </c>
      <c r="H298" s="99" t="s">
        <v>95</v>
      </c>
      <c r="I298" s="97" t="s">
        <v>1679</v>
      </c>
      <c r="J298" s="97" t="s">
        <v>1680</v>
      </c>
      <c r="K298" s="98" t="s">
        <v>1681</v>
      </c>
      <c r="L298" s="98"/>
      <c r="M298" s="98"/>
      <c r="N298" s="97" t="s">
        <v>119</v>
      </c>
      <c r="O298" s="99" t="s">
        <v>95</v>
      </c>
      <c r="P298" s="100" t="str">
        <f aca="false">O298</f>
        <v>0..1</v>
      </c>
      <c r="Q298" s="54" t="s">
        <v>5323</v>
      </c>
      <c r="R298" s="109" t="s">
        <v>1682</v>
      </c>
      <c r="S298" s="99" t="s">
        <v>121</v>
      </c>
      <c r="T298" s="10" t="s">
        <v>4639</v>
      </c>
      <c r="U298" s="99" t="s">
        <v>112</v>
      </c>
      <c r="V298" s="99" t="s">
        <v>122</v>
      </c>
      <c r="W298" s="102"/>
      <c r="X298" s="38"/>
      <c r="Y298" s="10" t="s">
        <v>27</v>
      </c>
      <c r="Z298" s="110" t="s">
        <v>27</v>
      </c>
      <c r="AA298" s="49"/>
      <c r="AB298" s="13" t="str">
        <f aca="false">IF(ISERROR(FIND("/",R298)),R298,LEFT(R298,FIND(CHAR(1),SUBSTITUTE(R298,"/",CHAR(1),LEN(R298)-LEN(SUBSTITUTE(R298,"/",""))))-1))</f>
        <v>/rsm:CrossIndustryInvoice/rsm:SupplyChainTradeTransaction/ram:ApplicableHeaderTradeAgreement/ram:SellerTradeParty</v>
      </c>
      <c r="AC298" s="13" t="str">
        <f aca="false">IF(ISERROR(FIND("/",R298)),R298,MID(R298, FIND(CHAR(1),SUBSTITUTE(R298,"/",CHAR(1), LEN(R298)-LEN(SUBSTITUTE(R298,"/","")))), LEN(R298)))</f>
        <v>/ram:Description</v>
      </c>
      <c r="AD298" s="14" t="n">
        <f aca="false">COUNTIFS(R$4:R298,AB298)</f>
        <v>1</v>
      </c>
      <c r="AE298" s="49"/>
      <c r="AF298" s="237" t="str">
        <f aca="false">E298</f>
        <v>BT-33</v>
      </c>
      <c r="AG298" s="99" t="n">
        <f aca="false">LEN(AR298)-LEN(SUBSTITUTE(AR298,"/",""))-1</f>
        <v>4</v>
      </c>
      <c r="AH298" s="99" t="str">
        <f aca="false">H298</f>
        <v>0..1</v>
      </c>
      <c r="AI298" s="97" t="s">
        <v>1683</v>
      </c>
      <c r="AJ298" s="97" t="s">
        <v>1684</v>
      </c>
      <c r="AK298" s="98" t="s">
        <v>5324</v>
      </c>
      <c r="AL298" s="98"/>
      <c r="AM298" s="98"/>
      <c r="AN298" s="97" t="s">
        <v>4647</v>
      </c>
      <c r="AO298" s="100" t="str">
        <f aca="false">O298</f>
        <v>0..1</v>
      </c>
      <c r="AP298" s="100" t="str">
        <f aca="false">P298</f>
        <v>0..1</v>
      </c>
      <c r="AQ298" s="54" t="str">
        <f aca="false">Q298</f>
        <v>/rsm:CrossIndustryInvoice
/rsm:SupplyChainTradeTransaction
/ram:ApplicableHeaderTradeAgreement
/ram:SellerTradeParty
/ram:Description</v>
      </c>
      <c r="AR298" s="109" t="str">
        <f aca="false">R298</f>
        <v>/rsm:CrossIndustryInvoice/rsm:SupplyChainTradeTransaction/ram:ApplicableHeaderTradeAgreement/ram:SellerTradeParty/ram:Description</v>
      </c>
      <c r="AS298" s="99" t="s">
        <v>121</v>
      </c>
      <c r="AT298" s="10" t="s">
        <v>4639</v>
      </c>
      <c r="AU298" s="99" t="str">
        <f aca="false">U298</f>
        <v>0..n</v>
      </c>
      <c r="AV298" s="99" t="s">
        <v>122</v>
      </c>
      <c r="AW298" s="102"/>
      <c r="AX298" s="6"/>
      <c r="AY298" s="10" t="str">
        <f aca="false">Y298</f>
        <v>EN 16931</v>
      </c>
      <c r="AZ298" s="10" t="str">
        <f aca="false">Z298</f>
        <v>EN 16931</v>
      </c>
      <c r="BB298" s="49"/>
    </row>
    <row r="299" customFormat="false" ht="76.5" hidden="false" customHeight="false" outlineLevel="0" collapsed="false">
      <c r="A299" s="58" t="str">
        <f aca="false">IF(LEFT(E299,2)="BG","NO",IF(LEN(E299)-LEN(SUBSTITUTE(E299,"-",""))&gt;1,"NO",IF(E299="EXT","EXT","YES")))</f>
        <v>NO</v>
      </c>
      <c r="B299" s="58"/>
      <c r="C299" s="58"/>
      <c r="D299" s="236" t="s">
        <v>5302</v>
      </c>
      <c r="E299" s="241" t="s">
        <v>1686</v>
      </c>
      <c r="F299" s="242" t="e">
        <f aca="false">#N/A</f>
        <v>#N/A</v>
      </c>
      <c r="G299" s="172" t="n">
        <f aca="false">LEN(R299)-LEN(SUBSTITUTE(R299,"/",""))-1</f>
        <v>4</v>
      </c>
      <c r="H299" s="172" t="s">
        <v>95</v>
      </c>
      <c r="I299" s="173" t="s">
        <v>5325</v>
      </c>
      <c r="J299" s="173"/>
      <c r="K299" s="174"/>
      <c r="L299" s="174"/>
      <c r="M299" s="174"/>
      <c r="N299" s="173"/>
      <c r="O299" s="175" t="s">
        <v>95</v>
      </c>
      <c r="P299" s="175" t="str">
        <f aca="false">O299</f>
        <v>0..1</v>
      </c>
      <c r="Q299" s="176" t="s">
        <v>5326</v>
      </c>
      <c r="R299" s="177" t="s">
        <v>1687</v>
      </c>
      <c r="S299" s="172"/>
      <c r="T299" s="178"/>
      <c r="U299" s="172" t="s">
        <v>95</v>
      </c>
      <c r="V299" s="172"/>
      <c r="W299" s="179"/>
      <c r="X299" s="38"/>
      <c r="Y299" s="178" t="s">
        <v>24</v>
      </c>
      <c r="Z299" s="178" t="s">
        <v>24</v>
      </c>
      <c r="AA299" s="49"/>
      <c r="AB299" s="13" t="str">
        <f aca="false">IF(ISERROR(FIND("/",R299)),R299,LEFT(R299,FIND(CHAR(1),SUBSTITUTE(R299,"/",CHAR(1),LEN(R299)-LEN(SUBSTITUTE(R299,"/",""))))-1))</f>
        <v>/rsm:CrossIndustryInvoice/rsm:SupplyChainTradeTransaction/ram:ApplicableHeaderTradeAgreement/ram:SellerTradeParty</v>
      </c>
      <c r="AC299" s="13" t="str">
        <f aca="false">IF(ISERROR(FIND("/",R299)),R299,MID(R299, FIND(CHAR(1),SUBSTITUTE(R299,"/",CHAR(1), LEN(R299)-LEN(SUBSTITUTE(R299,"/","")))), LEN(R299)))</f>
        <v>/ram:SpecifiedLegalOrganization</v>
      </c>
      <c r="AD299" s="14" t="n">
        <f aca="false">COUNTIFS(R$4:R299,AB299)</f>
        <v>1</v>
      </c>
      <c r="AE299" s="49"/>
      <c r="AF299" s="241" t="str">
        <f aca="false">E299</f>
        <v>BT-30-00</v>
      </c>
      <c r="AG299" s="172" t="n">
        <f aca="false">LEN(AR299)-LEN(SUBSTITUTE(AR299,"/",""))-1</f>
        <v>4</v>
      </c>
      <c r="AH299" s="172" t="str">
        <f aca="false">H299</f>
        <v>0..1</v>
      </c>
      <c r="AI299" s="173" t="s">
        <v>5327</v>
      </c>
      <c r="AJ299" s="173"/>
      <c r="AK299" s="174"/>
      <c r="AL299" s="174"/>
      <c r="AM299" s="174"/>
      <c r="AN299" s="173"/>
      <c r="AO299" s="172" t="str">
        <f aca="false">O299</f>
        <v>0..1</v>
      </c>
      <c r="AP299" s="172" t="str">
        <f aca="false">P299</f>
        <v>0..1</v>
      </c>
      <c r="AQ299" s="176" t="str">
        <f aca="false">Q299</f>
        <v>/rsm:CrossIndustryInvoice
/rsm:SupplyChainTradeTransaction
/ram:ApplicableHeaderTradeAgreement
/ram:SellerTradeParty
/ram:SpecifiedLegalOrganization</v>
      </c>
      <c r="AR299" s="177" t="str">
        <f aca="false">R299</f>
        <v>/rsm:CrossIndustryInvoice/rsm:SupplyChainTradeTransaction/ram:ApplicableHeaderTradeAgreement/ram:SellerTradeParty/ram:SpecifiedLegalOrganization</v>
      </c>
      <c r="AS299" s="172"/>
      <c r="AT299" s="178"/>
      <c r="AU299" s="172" t="str">
        <f aca="false">U299</f>
        <v>0..1</v>
      </c>
      <c r="AV299" s="172"/>
      <c r="AW299" s="179"/>
      <c r="AX299" s="6"/>
      <c r="AY299" s="178" t="str">
        <f aca="false">Y299</f>
        <v>MINIMUM</v>
      </c>
      <c r="AZ299" s="182" t="str">
        <f aca="false">Z299</f>
        <v>MINIMUM</v>
      </c>
      <c r="BB299" s="49"/>
    </row>
    <row r="300" s="53" customFormat="true" ht="89.25" hidden="false" customHeight="false" outlineLevel="0" collapsed="false">
      <c r="A300" s="58" t="str">
        <f aca="false">IF(LEFT(E300,2)="BG","NO",IF(LEN(E300)-LEN(SUBSTITUTE(E300,"-",""))&gt;1,"NO",IF(E300="EXT","EXT","YES")))</f>
        <v>YES</v>
      </c>
      <c r="B300" s="58"/>
      <c r="C300" s="58"/>
      <c r="D300" s="236" t="s">
        <v>5302</v>
      </c>
      <c r="E300" s="237" t="s">
        <v>1689</v>
      </c>
      <c r="F300" s="238" t="s">
        <v>1689</v>
      </c>
      <c r="G300" s="99" t="n">
        <f aca="false">LEN(R300)-LEN(SUBSTITUTE(R300,"/",""))-1</f>
        <v>5</v>
      </c>
      <c r="H300" s="99" t="s">
        <v>95</v>
      </c>
      <c r="I300" s="97" t="s">
        <v>1690</v>
      </c>
      <c r="J300" s="97" t="s">
        <v>1691</v>
      </c>
      <c r="K300" s="98" t="s">
        <v>5328</v>
      </c>
      <c r="L300" s="98"/>
      <c r="M300" s="98" t="s">
        <v>1643</v>
      </c>
      <c r="N300" s="97" t="s">
        <v>137</v>
      </c>
      <c r="O300" s="99" t="s">
        <v>95</v>
      </c>
      <c r="P300" s="100" t="str">
        <f aca="false">O300</f>
        <v>0..1</v>
      </c>
      <c r="Q300" s="54" t="s">
        <v>5329</v>
      </c>
      <c r="R300" s="109" t="s">
        <v>1693</v>
      </c>
      <c r="S300" s="99" t="s">
        <v>139</v>
      </c>
      <c r="T300" s="10" t="s">
        <v>4639</v>
      </c>
      <c r="U300" s="99" t="s">
        <v>95</v>
      </c>
      <c r="V300" s="99"/>
      <c r="W300" s="102"/>
      <c r="X300" s="38"/>
      <c r="Y300" s="10" t="s">
        <v>24</v>
      </c>
      <c r="Z300" s="110" t="s">
        <v>24</v>
      </c>
      <c r="AA300" s="49"/>
      <c r="AB300" s="13" t="str">
        <f aca="false">IF(ISERROR(FIND("/",R300)),R300,LEFT(R300,FIND(CHAR(1),SUBSTITUTE(R300,"/",CHAR(1),LEN(R300)-LEN(SUBSTITUTE(R300,"/",""))))-1))</f>
        <v>/rsm:CrossIndustryInvoice/rsm:SupplyChainTradeTransaction/ram:ApplicableHeaderTradeAgreement/ram:SellerTradeParty/ram:SpecifiedLegalOrganization</v>
      </c>
      <c r="AC300" s="13" t="str">
        <f aca="false">IF(ISERROR(FIND("/",R300)),R300,MID(R300, FIND(CHAR(1),SUBSTITUTE(R300,"/",CHAR(1), LEN(R300)-LEN(SUBSTITUTE(R300,"/","")))), LEN(R300)))</f>
        <v>/ram:ID</v>
      </c>
      <c r="AD300" s="14" t="n">
        <f aca="false">COUNTIFS(R$4:R300,AB300)</f>
        <v>1</v>
      </c>
      <c r="AE300" s="49"/>
      <c r="AF300" s="237" t="str">
        <f aca="false">E300</f>
        <v>BT-30</v>
      </c>
      <c r="AG300" s="99" t="n">
        <f aca="false">LEN(AR300)-LEN(SUBSTITUTE(AR300,"/",""))-1</f>
        <v>5</v>
      </c>
      <c r="AH300" s="99" t="str">
        <f aca="false">H300</f>
        <v>0..1</v>
      </c>
      <c r="AI300" s="97" t="s">
        <v>1694</v>
      </c>
      <c r="AJ300" s="97" t="s">
        <v>1695</v>
      </c>
      <c r="AK300" s="98" t="s">
        <v>1696</v>
      </c>
      <c r="AL300" s="98"/>
      <c r="AM300" s="98" t="s">
        <v>1649</v>
      </c>
      <c r="AN300" s="97" t="s">
        <v>2190</v>
      </c>
      <c r="AO300" s="100" t="str">
        <f aca="false">O300</f>
        <v>0..1</v>
      </c>
      <c r="AP300" s="100" t="str">
        <f aca="false">P300</f>
        <v>0..1</v>
      </c>
      <c r="AQ300" s="54" t="str">
        <f aca="false">Q300</f>
        <v>/rsm:CrossIndustryInvoice
/rsm:SupplyChainTradeTransaction
/ram:ApplicableHeaderTradeAgreement
/ram:SellerTradeParty
/ram:SpecifiedLegalOrganization
/ram:ID</v>
      </c>
      <c r="AR300" s="109" t="str">
        <f aca="false">R300</f>
        <v>/rsm:CrossIndustryInvoice/rsm:SupplyChainTradeTransaction/ram:ApplicableHeaderTradeAgreement/ram:SellerTradeParty/ram:SpecifiedLegalOrganization/ram:ID</v>
      </c>
      <c r="AS300" s="99" t="s">
        <v>139</v>
      </c>
      <c r="AT300" s="10" t="s">
        <v>4639</v>
      </c>
      <c r="AU300" s="99" t="str">
        <f aca="false">U300</f>
        <v>0..1</v>
      </c>
      <c r="AV300" s="99"/>
      <c r="AW300" s="102"/>
      <c r="AX300" s="6"/>
      <c r="AY300" s="10" t="str">
        <f aca="false">Y300</f>
        <v>MINIMUM</v>
      </c>
      <c r="AZ300" s="10" t="str">
        <f aca="false">Z300</f>
        <v>MINIMUM</v>
      </c>
      <c r="BA300" s="1"/>
      <c r="BB300" s="49"/>
      <c r="BF300" s="1"/>
      <c r="BG300" s="1"/>
      <c r="BH300" s="1"/>
      <c r="BI300" s="1"/>
      <c r="BJ300" s="1"/>
      <c r="BK300" s="1"/>
      <c r="BL300" s="1"/>
      <c r="BM300" s="1"/>
      <c r="BN300" s="1"/>
      <c r="BO300" s="1"/>
      <c r="BP300" s="1"/>
      <c r="BQ300" s="1"/>
      <c r="BR300" s="1"/>
      <c r="BS300" s="1"/>
      <c r="BT300" s="1"/>
      <c r="BU300" s="1"/>
      <c r="BV300" s="1"/>
      <c r="BW300" s="1"/>
      <c r="BX300" s="1"/>
      <c r="BY300" s="1"/>
      <c r="BZ300" s="1"/>
    </row>
    <row r="301" s="53" customFormat="true" ht="102" hidden="false" customHeight="false" outlineLevel="0" collapsed="false">
      <c r="A301" s="58" t="str">
        <f aca="false">IF(LEFT(E301,2)="BG","NO",IF(LEN(E301)-LEN(SUBSTITUTE(E301,"-",""))&gt;1,"NO",IF(E301="EXT","EXT","YES")))</f>
        <v>NO</v>
      </c>
      <c r="B301" s="58"/>
      <c r="C301" s="58"/>
      <c r="D301" s="236" t="s">
        <v>5302</v>
      </c>
      <c r="E301" s="237" t="s">
        <v>1697</v>
      </c>
      <c r="F301" s="238" t="s">
        <v>1697</v>
      </c>
      <c r="G301" s="99" t="n">
        <f aca="false">LEN(R301)-LEN(SUBSTITUTE(R301,"/",""))-1</f>
        <v>6</v>
      </c>
      <c r="H301" s="99" t="s">
        <v>95</v>
      </c>
      <c r="I301" s="139" t="s">
        <v>5330</v>
      </c>
      <c r="J301" s="97" t="s">
        <v>1698</v>
      </c>
      <c r="K301" s="98" t="s">
        <v>4744</v>
      </c>
      <c r="L301" s="98" t="s">
        <v>1699</v>
      </c>
      <c r="M301" s="98"/>
      <c r="N301" s="97" t="s">
        <v>174</v>
      </c>
      <c r="O301" s="99" t="s">
        <v>95</v>
      </c>
      <c r="P301" s="100" t="str">
        <f aca="false">O301</f>
        <v>0..1</v>
      </c>
      <c r="Q301" s="54" t="s">
        <v>5331</v>
      </c>
      <c r="R301" s="109" t="s">
        <v>1700</v>
      </c>
      <c r="S301" s="99" t="s">
        <v>360</v>
      </c>
      <c r="T301" s="10" t="s">
        <v>858</v>
      </c>
      <c r="U301" s="99" t="s">
        <v>95</v>
      </c>
      <c r="V301" s="99"/>
      <c r="W301" s="102"/>
      <c r="X301" s="38"/>
      <c r="Y301" s="10" t="s">
        <v>24</v>
      </c>
      <c r="Z301" s="110" t="s">
        <v>24</v>
      </c>
      <c r="AA301" s="49"/>
      <c r="AB301" s="13" t="str">
        <f aca="false">IF(ISERROR(FIND("/",R301)),R301,LEFT(R301,FIND(CHAR(1),SUBSTITUTE(R301,"/",CHAR(1),LEN(R301)-LEN(SUBSTITUTE(R301,"/",""))))-1))</f>
        <v>/rsm:CrossIndustryInvoice/rsm:SupplyChainTradeTransaction/ram:ApplicableHeaderTradeAgreement/ram:SellerTradeParty/ram:SpecifiedLegalOrganization/ram:ID</v>
      </c>
      <c r="AC301" s="13" t="str">
        <f aca="false">IF(ISERROR(FIND("/",R301)),R301,MID(R301, FIND(CHAR(1),SUBSTITUTE(R301,"/",CHAR(1), LEN(R301)-LEN(SUBSTITUTE(R301,"/","")))), LEN(R301)))</f>
        <v>/@schemeID</v>
      </c>
      <c r="AD301" s="14" t="n">
        <f aca="false">COUNTIFS(R$4:R301,AB301)</f>
        <v>1</v>
      </c>
      <c r="AE301" s="49"/>
      <c r="AF301" s="237" t="str">
        <f aca="false">E301</f>
        <v>BT-30-1</v>
      </c>
      <c r="AG301" s="99" t="n">
        <f aca="false">LEN(AR301)-LEN(SUBSTITUTE(AR301,"/",""))-1</f>
        <v>6</v>
      </c>
      <c r="AH301" s="99" t="str">
        <f aca="false">H301</f>
        <v>0..1</v>
      </c>
      <c r="AI301" s="139" t="s">
        <v>361</v>
      </c>
      <c r="AJ301" s="97" t="s">
        <v>1701</v>
      </c>
      <c r="AK301" s="98" t="s">
        <v>363</v>
      </c>
      <c r="AL301" s="98" t="s">
        <v>1702</v>
      </c>
      <c r="AM301" s="98"/>
      <c r="AN301" s="97" t="s">
        <v>174</v>
      </c>
      <c r="AO301" s="100" t="str">
        <f aca="false">O301</f>
        <v>0..1</v>
      </c>
      <c r="AP301" s="100" t="str">
        <f aca="false">P301</f>
        <v>0..1</v>
      </c>
      <c r="AQ301" s="54" t="str">
        <f aca="false">Q301</f>
        <v>/rsm:CrossIndustryInvoice
/rsm:SupplyChainTradeTransaction
/ram:ApplicableHeaderTradeAgreement
/ram:SellerTradeParty
/ram:SpecifiedLegalOrganization
/ram:ID
/@schemeID</v>
      </c>
      <c r="AR301" s="109" t="str">
        <f aca="false">R301</f>
        <v>/rsm:CrossIndustryInvoice/rsm:SupplyChainTradeTransaction/ram:ApplicableHeaderTradeAgreement/ram:SellerTradeParty/ram:SpecifiedLegalOrganization/ram:ID/@schemeID</v>
      </c>
      <c r="AS301" s="99" t="s">
        <v>360</v>
      </c>
      <c r="AT301" s="10" t="s">
        <v>858</v>
      </c>
      <c r="AU301" s="99" t="str">
        <f aca="false">U301</f>
        <v>0..1</v>
      </c>
      <c r="AV301" s="99"/>
      <c r="AW301" s="102"/>
      <c r="AX301" s="6"/>
      <c r="AY301" s="10" t="str">
        <f aca="false">Y301</f>
        <v>MINIMUM</v>
      </c>
      <c r="AZ301" s="10" t="str">
        <f aca="false">Z301</f>
        <v>MINIMUM</v>
      </c>
      <c r="BA301" s="1"/>
      <c r="BB301" s="49"/>
      <c r="BF301" s="1"/>
      <c r="BG301" s="1"/>
      <c r="BH301" s="1"/>
      <c r="BI301" s="1"/>
      <c r="BJ301" s="1"/>
      <c r="BK301" s="1"/>
      <c r="BL301" s="1"/>
      <c r="BM301" s="1"/>
      <c r="BN301" s="1"/>
      <c r="BO301" s="1"/>
      <c r="BP301" s="1"/>
      <c r="BQ301" s="1"/>
      <c r="BR301" s="1"/>
      <c r="BS301" s="1"/>
      <c r="BT301" s="1"/>
      <c r="BU301" s="1"/>
      <c r="BV301" s="1"/>
      <c r="BW301" s="1"/>
      <c r="BX301" s="1"/>
      <c r="BY301" s="1"/>
      <c r="BZ301" s="1"/>
    </row>
    <row r="302" s="53" customFormat="true" ht="89.25" hidden="false" customHeight="false" outlineLevel="0" collapsed="false">
      <c r="A302" s="58" t="str">
        <f aca="false">IF(LEFT(E302,2)="BG","NO",IF(LEN(E302)-LEN(SUBSTITUTE(E302,"-",""))&gt;1,"NO",IF(E302="EXT","EXT","YES")))</f>
        <v>YES</v>
      </c>
      <c r="B302" s="58"/>
      <c r="C302" s="58"/>
      <c r="D302" s="236" t="s">
        <v>5302</v>
      </c>
      <c r="E302" s="237" t="s">
        <v>1703</v>
      </c>
      <c r="F302" s="238" t="s">
        <v>1703</v>
      </c>
      <c r="G302" s="99" t="n">
        <f aca="false">LEN(R302)-LEN(SUBSTITUTE(R302,"/",""))-1</f>
        <v>5</v>
      </c>
      <c r="H302" s="99" t="s">
        <v>95</v>
      </c>
      <c r="I302" s="97" t="s">
        <v>1704</v>
      </c>
      <c r="J302" s="97" t="s">
        <v>1705</v>
      </c>
      <c r="K302" s="98" t="s">
        <v>1706</v>
      </c>
      <c r="L302" s="98" t="s">
        <v>1707</v>
      </c>
      <c r="M302" s="98"/>
      <c r="N302" s="97" t="s">
        <v>119</v>
      </c>
      <c r="O302" s="99" t="s">
        <v>95</v>
      </c>
      <c r="P302" s="100" t="str">
        <f aca="false">O302</f>
        <v>0..1</v>
      </c>
      <c r="Q302" s="54" t="s">
        <v>5332</v>
      </c>
      <c r="R302" s="109" t="s">
        <v>1708</v>
      </c>
      <c r="S302" s="99" t="s">
        <v>121</v>
      </c>
      <c r="T302" s="10" t="s">
        <v>4639</v>
      </c>
      <c r="U302" s="99" t="s">
        <v>95</v>
      </c>
      <c r="V302" s="99"/>
      <c r="W302" s="102"/>
      <c r="X302" s="38"/>
      <c r="Y302" s="10" t="s">
        <v>25</v>
      </c>
      <c r="Z302" s="110" t="s">
        <v>25</v>
      </c>
      <c r="AA302" s="49"/>
      <c r="AB302" s="13" t="str">
        <f aca="false">IF(ISERROR(FIND("/",R302)),R302,LEFT(R302,FIND(CHAR(1),SUBSTITUTE(R302,"/",CHAR(1),LEN(R302)-LEN(SUBSTITUTE(R302,"/",""))))-1))</f>
        <v>/rsm:CrossIndustryInvoice/rsm:SupplyChainTradeTransaction/ram:ApplicableHeaderTradeAgreement/ram:SellerTradeParty/ram:SpecifiedLegalOrganization</v>
      </c>
      <c r="AC302" s="13" t="str">
        <f aca="false">IF(ISERROR(FIND("/",R302)),R302,MID(R302, FIND(CHAR(1),SUBSTITUTE(R302,"/",CHAR(1), LEN(R302)-LEN(SUBSTITUTE(R302,"/","")))), LEN(R302)))</f>
        <v>/ram:TradingBusinessName</v>
      </c>
      <c r="AD302" s="14" t="n">
        <f aca="false">COUNTIFS(R$4:R302,AB302)</f>
        <v>1</v>
      </c>
      <c r="AE302" s="49"/>
      <c r="AF302" s="237" t="str">
        <f aca="false">E302</f>
        <v>BT-28</v>
      </c>
      <c r="AG302" s="99" t="n">
        <f aca="false">LEN(AR302)-LEN(SUBSTITUTE(AR302,"/",""))-1</f>
        <v>5</v>
      </c>
      <c r="AH302" s="99" t="str">
        <f aca="false">H302</f>
        <v>0..1</v>
      </c>
      <c r="AI302" s="97" t="s">
        <v>1709</v>
      </c>
      <c r="AJ302" s="97" t="s">
        <v>1710</v>
      </c>
      <c r="AK302" s="98" t="s">
        <v>1711</v>
      </c>
      <c r="AL302" s="98" t="s">
        <v>1712</v>
      </c>
      <c r="AM302" s="98"/>
      <c r="AN302" s="97" t="s">
        <v>4647</v>
      </c>
      <c r="AO302" s="100" t="str">
        <f aca="false">O302</f>
        <v>0..1</v>
      </c>
      <c r="AP302" s="100" t="str">
        <f aca="false">P302</f>
        <v>0..1</v>
      </c>
      <c r="AQ302" s="54" t="str">
        <f aca="false">Q302</f>
        <v>/rsm:CrossIndustryInvoice
/rsm:SupplyChainTradeTransaction
/ram:ApplicableHeaderTradeAgreement
/ram:SellerTradeParty
/ram:SpecifiedLegalOrganization
/ram:TradingBusinessName</v>
      </c>
      <c r="AR302" s="109" t="str">
        <f aca="false">R302</f>
        <v>/rsm:CrossIndustryInvoice/rsm:SupplyChainTradeTransaction/ram:ApplicableHeaderTradeAgreement/ram:SellerTradeParty/ram:SpecifiedLegalOrganization/ram:TradingBusinessName</v>
      </c>
      <c r="AS302" s="99" t="s">
        <v>121</v>
      </c>
      <c r="AT302" s="10" t="s">
        <v>4639</v>
      </c>
      <c r="AU302" s="99" t="str">
        <f aca="false">U302</f>
        <v>0..1</v>
      </c>
      <c r="AV302" s="99"/>
      <c r="AW302" s="102"/>
      <c r="AX302" s="6"/>
      <c r="AY302" s="10" t="str">
        <f aca="false">Y302</f>
        <v>BASIC WL</v>
      </c>
      <c r="AZ302" s="10" t="str">
        <f aca="false">Z302</f>
        <v>BASIC WL</v>
      </c>
      <c r="BA302" s="1"/>
      <c r="BB302" s="49"/>
      <c r="BF302" s="1"/>
      <c r="BG302" s="1"/>
      <c r="BH302" s="1"/>
      <c r="BI302" s="1"/>
      <c r="BJ302" s="1"/>
      <c r="BK302" s="1"/>
      <c r="BL302" s="1"/>
      <c r="BM302" s="1"/>
      <c r="BN302" s="1"/>
      <c r="BO302" s="1"/>
      <c r="BP302" s="1"/>
      <c r="BQ302" s="1"/>
      <c r="BR302" s="1"/>
      <c r="BS302" s="1"/>
      <c r="BT302" s="1"/>
      <c r="BU302" s="1"/>
      <c r="BV302" s="1"/>
      <c r="BW302" s="1"/>
      <c r="BX302" s="1"/>
      <c r="BY302" s="1"/>
      <c r="BZ302" s="1"/>
    </row>
    <row r="303" s="53" customFormat="true" ht="89.25" hidden="false" customHeight="false" outlineLevel="0" collapsed="false">
      <c r="A303" s="58" t="str">
        <f aca="false">IF(LEFT(E303,2)="BG","NO",IF(LEN(E303)-LEN(SUBSTITUTE(E303,"-",""))&gt;1,"NO",IF(E303="EXT","EXT","YES")))</f>
        <v>EXT</v>
      </c>
      <c r="B303" s="58"/>
      <c r="C303" s="58"/>
      <c r="D303" s="243" t="s">
        <v>5302</v>
      </c>
      <c r="E303" s="208" t="s">
        <v>4631</v>
      </c>
      <c r="F303" s="209" t="e">
        <f aca="false">#N/A</f>
        <v>#N/A</v>
      </c>
      <c r="G303" s="210" t="n">
        <f aca="false">LEN(R303)-LEN(SUBSTITUTE(R303,"/",""))-1</f>
        <v>5</v>
      </c>
      <c r="H303" s="210" t="s">
        <v>95</v>
      </c>
      <c r="I303" s="211" t="s">
        <v>5333</v>
      </c>
      <c r="J303" s="211" t="s">
        <v>1715</v>
      </c>
      <c r="K303" s="212"/>
      <c r="L303" s="212"/>
      <c r="M303" s="212"/>
      <c r="N303" s="211"/>
      <c r="O303" s="99" t="s">
        <v>95</v>
      </c>
      <c r="P303" s="100" t="str">
        <f aca="false">O303</f>
        <v>0..1</v>
      </c>
      <c r="Q303" s="215" t="s">
        <v>5334</v>
      </c>
      <c r="R303" s="216" t="s">
        <v>1716</v>
      </c>
      <c r="S303" s="213"/>
      <c r="T303" s="217"/>
      <c r="U303" s="210" t="s">
        <v>95</v>
      </c>
      <c r="V303" s="213"/>
      <c r="W303" s="218"/>
      <c r="X303" s="38"/>
      <c r="Y303" s="219" t="s">
        <v>30</v>
      </c>
      <c r="Z303" s="219" t="s">
        <v>4635</v>
      </c>
      <c r="AA303" s="49"/>
      <c r="AB303" s="13" t="str">
        <f aca="false">IF(ISERROR(FIND("/",R303)),R303,LEFT(R303,FIND(CHAR(1),SUBSTITUTE(R303,"/",CHAR(1),LEN(R303)-LEN(SUBSTITUTE(R303,"/",""))))-1))</f>
        <v>/rsm:CrossIndustryInvoice/rsm:SupplyChainTradeTransaction/ram:ApplicableHeaderTradeAgreement/ram:SellerTradeParty/ram:SpecifiedLegalOrganization</v>
      </c>
      <c r="AC303" s="13" t="str">
        <f aca="false">IF(ISERROR(FIND("/",R303)),R303,MID(R303, FIND(CHAR(1),SUBSTITUTE(R303,"/",CHAR(1), LEN(R303)-LEN(SUBSTITUTE(R303,"/","")))), LEN(R303)))</f>
        <v>/ram:PostalTradeAddress</v>
      </c>
      <c r="AD303" s="14" t="n">
        <f aca="false">COUNTIFS(R$4:R303,AB303)</f>
        <v>1</v>
      </c>
      <c r="AE303" s="49"/>
      <c r="AF303" s="208" t="str">
        <f aca="false">E303</f>
        <v>EXT</v>
      </c>
      <c r="AG303" s="210" t="n">
        <f aca="false">LEN(AR303)-LEN(SUBSTITUTE(AR303,"/",""))-1</f>
        <v>5</v>
      </c>
      <c r="AH303" s="210" t="str">
        <f aca="false">H303</f>
        <v>0..1</v>
      </c>
      <c r="AI303" s="211" t="s">
        <v>1932</v>
      </c>
      <c r="AJ303" s="211" t="s">
        <v>5335</v>
      </c>
      <c r="AK303" s="212"/>
      <c r="AL303" s="212"/>
      <c r="AM303" s="212"/>
      <c r="AN303" s="211"/>
      <c r="AO303" s="100" t="str">
        <f aca="false">O303</f>
        <v>0..1</v>
      </c>
      <c r="AP303" s="100" t="str">
        <f aca="false">P303</f>
        <v>0..1</v>
      </c>
      <c r="AQ303" s="215" t="str">
        <f aca="false">Q303</f>
        <v>/rsm:CrossIndustryInvoice
/rsm:SupplyChainTradeTransaction
/ram:ApplicableHeaderTradeAgreement
/ram:SellerTradeParty
/ram:SpecifiedLegalOrganization
/ram:PostalTradeAddress</v>
      </c>
      <c r="AR303" s="216" t="str">
        <f aca="false">R303</f>
        <v>/rsm:CrossIndustryInvoice/rsm:SupplyChainTradeTransaction/ram:ApplicableHeaderTradeAgreement/ram:SellerTradeParty/ram:SpecifiedLegalOrganization/ram:PostalTradeAddress</v>
      </c>
      <c r="AS303" s="213"/>
      <c r="AT303" s="217"/>
      <c r="AU303" s="210" t="str">
        <f aca="false">U303</f>
        <v>0..1</v>
      </c>
      <c r="AV303" s="213"/>
      <c r="AW303" s="218"/>
      <c r="AX303" s="6"/>
      <c r="AY303" s="219" t="str">
        <f aca="false">Y303</f>
        <v>EXTENDED</v>
      </c>
      <c r="AZ303" s="220" t="str">
        <f aca="false">Z303</f>
        <v>EXTENDED FR B2B</v>
      </c>
      <c r="BA303" s="1"/>
      <c r="BB303" s="49"/>
      <c r="BF303" s="1"/>
      <c r="BG303" s="1"/>
      <c r="BH303" s="1"/>
      <c r="BI303" s="1"/>
      <c r="BJ303" s="1"/>
      <c r="BK303" s="1"/>
      <c r="BL303" s="1"/>
      <c r="BM303" s="1"/>
      <c r="BN303" s="1"/>
      <c r="BO303" s="1"/>
      <c r="BP303" s="1"/>
      <c r="BQ303" s="1"/>
      <c r="BR303" s="1"/>
      <c r="BS303" s="1"/>
      <c r="BT303" s="1"/>
      <c r="BU303" s="1"/>
      <c r="BV303" s="1"/>
      <c r="BW303" s="1"/>
      <c r="BX303" s="1"/>
      <c r="BY303" s="1"/>
      <c r="BZ303" s="1"/>
    </row>
    <row r="304" s="53" customFormat="true" ht="102" hidden="false" customHeight="false" outlineLevel="0" collapsed="false">
      <c r="A304" s="58" t="str">
        <f aca="false">IF(LEFT(E304,2)="BG","NO",IF(LEN(E304)-LEN(SUBSTITUTE(E304,"-",""))&gt;1,"NO",IF(E304="EXT","EXT","YES")))</f>
        <v>EXT</v>
      </c>
      <c r="B304" s="58"/>
      <c r="C304" s="58"/>
      <c r="D304" s="243" t="s">
        <v>5302</v>
      </c>
      <c r="E304" s="93" t="s">
        <v>4631</v>
      </c>
      <c r="F304" s="94" t="e">
        <f aca="false">#N/A</f>
        <v>#N/A</v>
      </c>
      <c r="G304" s="95" t="n">
        <f aca="false">LEN(R304)-LEN(SUBSTITUTE(R304,"/",""))-1</f>
        <v>6</v>
      </c>
      <c r="H304" s="95" t="s">
        <v>95</v>
      </c>
      <c r="I304" s="97" t="s">
        <v>5336</v>
      </c>
      <c r="J304" s="97" t="s">
        <v>1070</v>
      </c>
      <c r="K304" s="98" t="s">
        <v>1071</v>
      </c>
      <c r="L304" s="98"/>
      <c r="M304" s="98"/>
      <c r="N304" s="97" t="s">
        <v>119</v>
      </c>
      <c r="O304" s="99" t="s">
        <v>95</v>
      </c>
      <c r="P304" s="100" t="str">
        <f aca="false">O304</f>
        <v>0..1</v>
      </c>
      <c r="Q304" s="9" t="s">
        <v>5337</v>
      </c>
      <c r="R304" s="101" t="s">
        <v>1721</v>
      </c>
      <c r="S304" s="99" t="s">
        <v>121</v>
      </c>
      <c r="T304" s="10" t="s">
        <v>4639</v>
      </c>
      <c r="U304" s="95" t="s">
        <v>95</v>
      </c>
      <c r="V304" s="99"/>
      <c r="W304" s="102"/>
      <c r="X304" s="38"/>
      <c r="Y304" s="103" t="s">
        <v>30</v>
      </c>
      <c r="Z304" s="103" t="s">
        <v>4635</v>
      </c>
      <c r="AA304" s="49"/>
      <c r="AB304" s="13" t="str">
        <f aca="false">IF(ISERROR(FIND("/",R304)),R304,LEFT(R304,FIND(CHAR(1),SUBSTITUTE(R304,"/",CHAR(1),LEN(R304)-LEN(SUBSTITUTE(R304,"/",""))))-1))</f>
        <v>/rsm:CrossIndustryInvoice/rsm:SupplyChainTradeTransaction/ram:ApplicableHeaderTradeAgreement/ram:SellerTradeParty/ram:SpecifiedLegalOrganization/ram:PostalTradeAddress</v>
      </c>
      <c r="AC304" s="13" t="str">
        <f aca="false">IF(ISERROR(FIND("/",R304)),R304,MID(R304, FIND(CHAR(1),SUBSTITUTE(R304,"/",CHAR(1), LEN(R304)-LEN(SUBSTITUTE(R304,"/","")))), LEN(R304)))</f>
        <v>/ram:PostcodeCode</v>
      </c>
      <c r="AD304" s="14" t="n">
        <f aca="false">COUNTIFS(R$4:R304,AB304)</f>
        <v>1</v>
      </c>
      <c r="AE304" s="49"/>
      <c r="AF304" s="93" t="str">
        <f aca="false">E304</f>
        <v>EXT</v>
      </c>
      <c r="AG304" s="95" t="n">
        <f aca="false">LEN(AR304)-LEN(SUBSTITUTE(AR304,"/",""))-1</f>
        <v>6</v>
      </c>
      <c r="AH304" s="95" t="str">
        <f aca="false">H304</f>
        <v>0..1</v>
      </c>
      <c r="AI304" s="97" t="s">
        <v>1794</v>
      </c>
      <c r="AJ304" s="97"/>
      <c r="AK304" s="98"/>
      <c r="AL304" s="98"/>
      <c r="AM304" s="98"/>
      <c r="AN304" s="97"/>
      <c r="AO304" s="100" t="str">
        <f aca="false">O304</f>
        <v>0..1</v>
      </c>
      <c r="AP304" s="100" t="str">
        <f aca="false">P304</f>
        <v>0..1</v>
      </c>
      <c r="AQ304" s="9" t="str">
        <f aca="false">Q304</f>
        <v>/rsm:CrossIndustryInvoice
/rsm:SupplyChainTradeTransaction
/ram:ApplicableHeaderTradeAgreement
/ram:SellerTradeParty
/ram:SpecifiedLegalOrganization
/ram:PostalTradeAddress
/ram:PostcodeCode</v>
      </c>
      <c r="AR304" s="101" t="str">
        <f aca="false">R304</f>
        <v>/rsm:CrossIndustryInvoice/rsm:SupplyChainTradeTransaction/ram:ApplicableHeaderTradeAgreement/ram:SellerTradeParty/ram:SpecifiedLegalOrganization/ram:PostalTradeAddress/ram:PostcodeCode</v>
      </c>
      <c r="AS304" s="99" t="s">
        <v>121</v>
      </c>
      <c r="AT304" s="10" t="s">
        <v>4639</v>
      </c>
      <c r="AU304" s="95" t="str">
        <f aca="false">U304</f>
        <v>0..1</v>
      </c>
      <c r="AV304" s="99"/>
      <c r="AW304" s="102"/>
      <c r="AX304" s="6"/>
      <c r="AY304" s="103" t="str">
        <f aca="false">Y304</f>
        <v>EXTENDED</v>
      </c>
      <c r="AZ304" s="180" t="str">
        <f aca="false">Z304</f>
        <v>EXTENDED FR B2B</v>
      </c>
      <c r="BA304" s="1"/>
      <c r="BB304" s="49"/>
      <c r="BF304" s="1"/>
      <c r="BG304" s="1"/>
      <c r="BH304" s="1"/>
      <c r="BI304" s="1"/>
      <c r="BJ304" s="1"/>
      <c r="BK304" s="1"/>
      <c r="BL304" s="1"/>
      <c r="BM304" s="1"/>
      <c r="BN304" s="1"/>
      <c r="BO304" s="1"/>
      <c r="BP304" s="1"/>
      <c r="BQ304" s="1"/>
      <c r="BR304" s="1"/>
      <c r="BS304" s="1"/>
      <c r="BT304" s="1"/>
      <c r="BU304" s="1"/>
      <c r="BV304" s="1"/>
      <c r="BW304" s="1"/>
      <c r="BX304" s="1"/>
      <c r="BY304" s="1"/>
      <c r="BZ304" s="1"/>
    </row>
    <row r="305" s="53" customFormat="true" ht="102" hidden="false" customHeight="false" outlineLevel="0" collapsed="false">
      <c r="A305" s="58" t="str">
        <f aca="false">IF(LEFT(E305,2)="BG","NO",IF(LEN(E305)-LEN(SUBSTITUTE(E305,"-",""))&gt;1,"NO",IF(E305="EXT","EXT","YES")))</f>
        <v>EXT</v>
      </c>
      <c r="B305" s="58"/>
      <c r="C305" s="58"/>
      <c r="D305" s="243" t="s">
        <v>5302</v>
      </c>
      <c r="E305" s="93" t="s">
        <v>4631</v>
      </c>
      <c r="F305" s="94" t="e">
        <f aca="false">#N/A</f>
        <v>#N/A</v>
      </c>
      <c r="G305" s="95" t="n">
        <f aca="false">LEN(R305)-LEN(SUBSTITUTE(R305,"/",""))-1</f>
        <v>6</v>
      </c>
      <c r="H305" s="95" t="s">
        <v>95</v>
      </c>
      <c r="I305" s="97" t="s">
        <v>5338</v>
      </c>
      <c r="J305" s="97" t="s">
        <v>1079</v>
      </c>
      <c r="K305" s="98" t="s">
        <v>1080</v>
      </c>
      <c r="L305" s="98"/>
      <c r="M305" s="98"/>
      <c r="N305" s="97" t="s">
        <v>119</v>
      </c>
      <c r="O305" s="99" t="s">
        <v>95</v>
      </c>
      <c r="P305" s="100" t="str">
        <f aca="false">O305</f>
        <v>0..1</v>
      </c>
      <c r="Q305" s="9" t="s">
        <v>5339</v>
      </c>
      <c r="R305" s="101" t="s">
        <v>1723</v>
      </c>
      <c r="S305" s="99" t="s">
        <v>121</v>
      </c>
      <c r="T305" s="10" t="s">
        <v>4639</v>
      </c>
      <c r="U305" s="95" t="s">
        <v>95</v>
      </c>
      <c r="V305" s="99"/>
      <c r="W305" s="102"/>
      <c r="X305" s="38"/>
      <c r="Y305" s="103" t="s">
        <v>30</v>
      </c>
      <c r="Z305" s="103" t="s">
        <v>4635</v>
      </c>
      <c r="AA305" s="49"/>
      <c r="AB305" s="13" t="str">
        <f aca="false">IF(ISERROR(FIND("/",R305)),R305,LEFT(R305,FIND(CHAR(1),SUBSTITUTE(R305,"/",CHAR(1),LEN(R305)-LEN(SUBSTITUTE(R305,"/",""))))-1))</f>
        <v>/rsm:CrossIndustryInvoice/rsm:SupplyChainTradeTransaction/ram:ApplicableHeaderTradeAgreement/ram:SellerTradeParty/ram:SpecifiedLegalOrganization/ram:PostalTradeAddress</v>
      </c>
      <c r="AC305" s="13" t="str">
        <f aca="false">IF(ISERROR(FIND("/",R305)),R305,MID(R305, FIND(CHAR(1),SUBSTITUTE(R305,"/",CHAR(1), LEN(R305)-LEN(SUBSTITUTE(R305,"/","")))), LEN(R305)))</f>
        <v>/ram:LineOne</v>
      </c>
      <c r="AD305" s="14" t="n">
        <f aca="false">COUNTIFS(R$4:R305,AB305)</f>
        <v>1</v>
      </c>
      <c r="AE305" s="49"/>
      <c r="AF305" s="93" t="str">
        <f aca="false">E305</f>
        <v>EXT</v>
      </c>
      <c r="AG305" s="95" t="n">
        <f aca="false">LEN(AR305)-LEN(SUBSTITUTE(AR305,"/",""))-1</f>
        <v>6</v>
      </c>
      <c r="AH305" s="95" t="str">
        <f aca="false">H305</f>
        <v>0..1</v>
      </c>
      <c r="AI305" s="97" t="s">
        <v>5340</v>
      </c>
      <c r="AJ305" s="97"/>
      <c r="AK305" s="98"/>
      <c r="AL305" s="98"/>
      <c r="AM305" s="98"/>
      <c r="AN305" s="97"/>
      <c r="AO305" s="100" t="str">
        <f aca="false">O305</f>
        <v>0..1</v>
      </c>
      <c r="AP305" s="100" t="str">
        <f aca="false">P305</f>
        <v>0..1</v>
      </c>
      <c r="AQ305" s="9" t="str">
        <f aca="false">Q305</f>
        <v>/rsm:CrossIndustryInvoice
/rsm:SupplyChainTradeTransaction
/ram:ApplicableHeaderTradeAgreement
/ram:SellerTradeParty
/ram:SpecifiedLegalOrganization
/ram:PostalTradeAddress
/ram:LineOne</v>
      </c>
      <c r="AR305" s="101" t="str">
        <f aca="false">R305</f>
        <v>/rsm:CrossIndustryInvoice/rsm:SupplyChainTradeTransaction/ram:ApplicableHeaderTradeAgreement/ram:SellerTradeParty/ram:SpecifiedLegalOrganization/ram:PostalTradeAddress/ram:LineOne</v>
      </c>
      <c r="AS305" s="99" t="s">
        <v>121</v>
      </c>
      <c r="AT305" s="10" t="s">
        <v>4639</v>
      </c>
      <c r="AU305" s="95" t="str">
        <f aca="false">U305</f>
        <v>0..1</v>
      </c>
      <c r="AV305" s="99"/>
      <c r="AW305" s="102"/>
      <c r="AX305" s="6"/>
      <c r="AY305" s="103" t="str">
        <f aca="false">Y305</f>
        <v>EXTENDED</v>
      </c>
      <c r="AZ305" s="180" t="str">
        <f aca="false">Z305</f>
        <v>EXTENDED FR B2B</v>
      </c>
      <c r="BA305" s="1"/>
      <c r="BB305" s="49"/>
      <c r="BF305" s="1"/>
      <c r="BG305" s="1"/>
      <c r="BH305" s="1"/>
      <c r="BI305" s="1"/>
      <c r="BJ305" s="1"/>
      <c r="BK305" s="1"/>
      <c r="BL305" s="1"/>
      <c r="BM305" s="1"/>
      <c r="BN305" s="1"/>
      <c r="BO305" s="1"/>
      <c r="BP305" s="1"/>
      <c r="BQ305" s="1"/>
      <c r="BR305" s="1"/>
      <c r="BS305" s="1"/>
      <c r="BT305" s="1"/>
      <c r="BU305" s="1"/>
      <c r="BV305" s="1"/>
      <c r="BW305" s="1"/>
      <c r="BX305" s="1"/>
      <c r="BY305" s="1"/>
      <c r="BZ305" s="1"/>
    </row>
    <row r="306" s="53" customFormat="true" ht="102" hidden="false" customHeight="false" outlineLevel="0" collapsed="false">
      <c r="A306" s="58" t="str">
        <f aca="false">IF(LEFT(E306,2)="BG","NO",IF(LEN(E306)-LEN(SUBSTITUTE(E306,"-",""))&gt;1,"NO",IF(E306="EXT","EXT","YES")))</f>
        <v>EXT</v>
      </c>
      <c r="B306" s="58"/>
      <c r="C306" s="58"/>
      <c r="D306" s="243" t="s">
        <v>5302</v>
      </c>
      <c r="E306" s="93" t="s">
        <v>4631</v>
      </c>
      <c r="F306" s="94" t="e">
        <f aca="false">#N/A</f>
        <v>#N/A</v>
      </c>
      <c r="G306" s="95" t="n">
        <f aca="false">LEN(R306)-LEN(SUBSTITUTE(R306,"/",""))-1</f>
        <v>6</v>
      </c>
      <c r="H306" s="95" t="s">
        <v>95</v>
      </c>
      <c r="I306" s="97" t="s">
        <v>5341</v>
      </c>
      <c r="J306" s="97" t="s">
        <v>1088</v>
      </c>
      <c r="K306" s="98"/>
      <c r="L306" s="98"/>
      <c r="M306" s="98"/>
      <c r="N306" s="97" t="s">
        <v>119</v>
      </c>
      <c r="O306" s="99" t="s">
        <v>95</v>
      </c>
      <c r="P306" s="100" t="str">
        <f aca="false">O306</f>
        <v>0..1</v>
      </c>
      <c r="Q306" s="9" t="s">
        <v>5342</v>
      </c>
      <c r="R306" s="101" t="s">
        <v>1725</v>
      </c>
      <c r="S306" s="99" t="s">
        <v>121</v>
      </c>
      <c r="T306" s="10" t="s">
        <v>4639</v>
      </c>
      <c r="U306" s="95" t="s">
        <v>95</v>
      </c>
      <c r="V306" s="99"/>
      <c r="W306" s="102"/>
      <c r="X306" s="38"/>
      <c r="Y306" s="103" t="s">
        <v>30</v>
      </c>
      <c r="Z306" s="103" t="s">
        <v>4635</v>
      </c>
      <c r="AA306" s="49"/>
      <c r="AB306" s="13" t="str">
        <f aca="false">IF(ISERROR(FIND("/",R306)),R306,LEFT(R306,FIND(CHAR(1),SUBSTITUTE(R306,"/",CHAR(1),LEN(R306)-LEN(SUBSTITUTE(R306,"/",""))))-1))</f>
        <v>/rsm:CrossIndustryInvoice/rsm:SupplyChainTradeTransaction/ram:ApplicableHeaderTradeAgreement/ram:SellerTradeParty/ram:SpecifiedLegalOrganization/ram:PostalTradeAddress</v>
      </c>
      <c r="AC306" s="13" t="str">
        <f aca="false">IF(ISERROR(FIND("/",R306)),R306,MID(R306, FIND(CHAR(1),SUBSTITUTE(R306,"/",CHAR(1), LEN(R306)-LEN(SUBSTITUTE(R306,"/","")))), LEN(R306)))</f>
        <v>/ram:LineTwo</v>
      </c>
      <c r="AD306" s="14" t="n">
        <f aca="false">COUNTIFS(R$4:R306,AB306)</f>
        <v>1</v>
      </c>
      <c r="AE306" s="49"/>
      <c r="AF306" s="93" t="str">
        <f aca="false">E306</f>
        <v>EXT</v>
      </c>
      <c r="AG306" s="95" t="n">
        <f aca="false">LEN(AR306)-LEN(SUBSTITUTE(AR306,"/",""))-1</f>
        <v>6</v>
      </c>
      <c r="AH306" s="95" t="str">
        <f aca="false">H306</f>
        <v>0..1</v>
      </c>
      <c r="AI306" s="97" t="s">
        <v>5343</v>
      </c>
      <c r="AJ306" s="97"/>
      <c r="AK306" s="98"/>
      <c r="AL306" s="98"/>
      <c r="AM306" s="98"/>
      <c r="AN306" s="97"/>
      <c r="AO306" s="100" t="str">
        <f aca="false">O306</f>
        <v>0..1</v>
      </c>
      <c r="AP306" s="100" t="str">
        <f aca="false">P306</f>
        <v>0..1</v>
      </c>
      <c r="AQ306" s="9" t="str">
        <f aca="false">Q306</f>
        <v>/rsm:CrossIndustryInvoice
/rsm:SupplyChainTradeTransaction
/ram:ApplicableHeaderTradeAgreement
/ram:SellerTradeParty
/ram:SpecifiedLegalOrganization
/ram:PostalTradeAddress
/ram:LineTwo</v>
      </c>
      <c r="AR306" s="101" t="str">
        <f aca="false">R306</f>
        <v>/rsm:CrossIndustryInvoice/rsm:SupplyChainTradeTransaction/ram:ApplicableHeaderTradeAgreement/ram:SellerTradeParty/ram:SpecifiedLegalOrganization/ram:PostalTradeAddress/ram:LineTwo</v>
      </c>
      <c r="AS306" s="99" t="s">
        <v>121</v>
      </c>
      <c r="AT306" s="10" t="s">
        <v>4639</v>
      </c>
      <c r="AU306" s="95" t="str">
        <f aca="false">U306</f>
        <v>0..1</v>
      </c>
      <c r="AV306" s="99"/>
      <c r="AW306" s="102"/>
      <c r="AX306" s="6"/>
      <c r="AY306" s="103" t="str">
        <f aca="false">Y306</f>
        <v>EXTENDED</v>
      </c>
      <c r="AZ306" s="180" t="str">
        <f aca="false">Z306</f>
        <v>EXTENDED FR B2B</v>
      </c>
      <c r="BA306" s="1"/>
      <c r="BB306" s="49"/>
      <c r="BF306" s="1"/>
      <c r="BG306" s="1"/>
      <c r="BH306" s="1"/>
      <c r="BI306" s="1"/>
      <c r="BJ306" s="1"/>
      <c r="BK306" s="1"/>
      <c r="BL306" s="1"/>
      <c r="BM306" s="1"/>
      <c r="BN306" s="1"/>
      <c r="BO306" s="1"/>
      <c r="BP306" s="1"/>
      <c r="BQ306" s="1"/>
      <c r="BR306" s="1"/>
      <c r="BS306" s="1"/>
      <c r="BT306" s="1"/>
      <c r="BU306" s="1"/>
      <c r="BV306" s="1"/>
      <c r="BW306" s="1"/>
      <c r="BX306" s="1"/>
      <c r="BY306" s="1"/>
      <c r="BZ306" s="1"/>
    </row>
    <row r="307" s="53" customFormat="true" ht="102" hidden="false" customHeight="false" outlineLevel="0" collapsed="false">
      <c r="A307" s="58" t="str">
        <f aca="false">IF(LEFT(E307,2)="BG","NO",IF(LEN(E307)-LEN(SUBSTITUTE(E307,"-",""))&gt;1,"NO",IF(E307="EXT","EXT","YES")))</f>
        <v>EXT</v>
      </c>
      <c r="B307" s="58"/>
      <c r="C307" s="58"/>
      <c r="D307" s="243" t="s">
        <v>5302</v>
      </c>
      <c r="E307" s="93" t="s">
        <v>4631</v>
      </c>
      <c r="F307" s="94" t="e">
        <f aca="false">#N/A</f>
        <v>#N/A</v>
      </c>
      <c r="G307" s="95" t="n">
        <f aca="false">LEN(R307)-LEN(SUBSTITUTE(R307,"/",""))-1</f>
        <v>6</v>
      </c>
      <c r="H307" s="95" t="s">
        <v>95</v>
      </c>
      <c r="I307" s="97" t="s">
        <v>5344</v>
      </c>
      <c r="J307" s="97" t="s">
        <v>1088</v>
      </c>
      <c r="K307" s="98"/>
      <c r="L307" s="98"/>
      <c r="M307" s="98"/>
      <c r="N307" s="97" t="s">
        <v>119</v>
      </c>
      <c r="O307" s="99" t="s">
        <v>95</v>
      </c>
      <c r="P307" s="100" t="str">
        <f aca="false">O307</f>
        <v>0..1</v>
      </c>
      <c r="Q307" s="9" t="s">
        <v>5345</v>
      </c>
      <c r="R307" s="101" t="s">
        <v>1727</v>
      </c>
      <c r="S307" s="99" t="s">
        <v>121</v>
      </c>
      <c r="T307" s="10" t="s">
        <v>4639</v>
      </c>
      <c r="U307" s="95" t="s">
        <v>95</v>
      </c>
      <c r="V307" s="99"/>
      <c r="W307" s="102"/>
      <c r="X307" s="38"/>
      <c r="Y307" s="103" t="s">
        <v>30</v>
      </c>
      <c r="Z307" s="103" t="s">
        <v>4635</v>
      </c>
      <c r="AA307" s="49"/>
      <c r="AB307" s="13" t="str">
        <f aca="false">IF(ISERROR(FIND("/",R307)),R307,LEFT(R307,FIND(CHAR(1),SUBSTITUTE(R307,"/",CHAR(1),LEN(R307)-LEN(SUBSTITUTE(R307,"/",""))))-1))</f>
        <v>/rsm:CrossIndustryInvoice/rsm:SupplyChainTradeTransaction/ram:ApplicableHeaderTradeAgreement/ram:SellerTradeParty/ram:SpecifiedLegalOrganization/ram:PostalTradeAddress</v>
      </c>
      <c r="AC307" s="13" t="str">
        <f aca="false">IF(ISERROR(FIND("/",R307)),R307,MID(R307, FIND(CHAR(1),SUBSTITUTE(R307,"/",CHAR(1), LEN(R307)-LEN(SUBSTITUTE(R307,"/","")))), LEN(R307)))</f>
        <v>/ram:LineThree</v>
      </c>
      <c r="AD307" s="14" t="n">
        <f aca="false">COUNTIFS(R$4:R307,AB307)</f>
        <v>1</v>
      </c>
      <c r="AE307" s="49"/>
      <c r="AF307" s="93" t="str">
        <f aca="false">E307</f>
        <v>EXT</v>
      </c>
      <c r="AG307" s="95" t="n">
        <f aca="false">LEN(AR307)-LEN(SUBSTITUTE(AR307,"/",""))-1</f>
        <v>6</v>
      </c>
      <c r="AH307" s="95" t="str">
        <f aca="false">H307</f>
        <v>0..1</v>
      </c>
      <c r="AI307" s="97" t="s">
        <v>5346</v>
      </c>
      <c r="AJ307" s="97"/>
      <c r="AK307" s="98"/>
      <c r="AL307" s="98"/>
      <c r="AM307" s="98"/>
      <c r="AN307" s="97"/>
      <c r="AO307" s="100" t="str">
        <f aca="false">O307</f>
        <v>0..1</v>
      </c>
      <c r="AP307" s="100" t="str">
        <f aca="false">P307</f>
        <v>0..1</v>
      </c>
      <c r="AQ307" s="9" t="str">
        <f aca="false">Q307</f>
        <v>/rsm:CrossIndustryInvoice
/rsm:SupplyChainTradeTransaction
/ram:ApplicableHeaderTradeAgreement
/ram:SellerTradeParty
/ram:SpecifiedLegalOrganization
/ram:PostalTradeAddress
/ram:LineThree</v>
      </c>
      <c r="AR307" s="101" t="str">
        <f aca="false">R307</f>
        <v>/rsm:CrossIndustryInvoice/rsm:SupplyChainTradeTransaction/ram:ApplicableHeaderTradeAgreement/ram:SellerTradeParty/ram:SpecifiedLegalOrganization/ram:PostalTradeAddress/ram:LineThree</v>
      </c>
      <c r="AS307" s="99" t="s">
        <v>121</v>
      </c>
      <c r="AT307" s="10" t="s">
        <v>4639</v>
      </c>
      <c r="AU307" s="95" t="str">
        <f aca="false">U307</f>
        <v>0..1</v>
      </c>
      <c r="AV307" s="99"/>
      <c r="AW307" s="102"/>
      <c r="AX307" s="6"/>
      <c r="AY307" s="103" t="str">
        <f aca="false">Y307</f>
        <v>EXTENDED</v>
      </c>
      <c r="AZ307" s="180" t="str">
        <f aca="false">Z307</f>
        <v>EXTENDED FR B2B</v>
      </c>
      <c r="BA307" s="1"/>
      <c r="BB307" s="49"/>
      <c r="BF307" s="1"/>
      <c r="BG307" s="1"/>
      <c r="BH307" s="1"/>
      <c r="BI307" s="1"/>
      <c r="BJ307" s="1"/>
      <c r="BK307" s="1"/>
      <c r="BL307" s="1"/>
      <c r="BM307" s="1"/>
      <c r="BN307" s="1"/>
      <c r="BO307" s="1"/>
      <c r="BP307" s="1"/>
      <c r="BQ307" s="1"/>
      <c r="BR307" s="1"/>
      <c r="BS307" s="1"/>
      <c r="BT307" s="1"/>
      <c r="BU307" s="1"/>
      <c r="BV307" s="1"/>
      <c r="BW307" s="1"/>
      <c r="BX307" s="1"/>
      <c r="BY307" s="1"/>
      <c r="BZ307" s="1"/>
    </row>
    <row r="308" s="53" customFormat="true" ht="102" hidden="false" customHeight="false" outlineLevel="0" collapsed="false">
      <c r="A308" s="58" t="str">
        <f aca="false">IF(LEFT(E308,2)="BG","NO",IF(LEN(E308)-LEN(SUBSTITUTE(E308,"-",""))&gt;1,"NO",IF(E308="EXT","EXT","YES")))</f>
        <v>EXT</v>
      </c>
      <c r="B308" s="58"/>
      <c r="C308" s="58"/>
      <c r="D308" s="243" t="s">
        <v>5302</v>
      </c>
      <c r="E308" s="93" t="s">
        <v>4631</v>
      </c>
      <c r="F308" s="94" t="e">
        <f aca="false">#N/A</f>
        <v>#N/A</v>
      </c>
      <c r="G308" s="95" t="n">
        <f aca="false">LEN(R308)-LEN(SUBSTITUTE(R308,"/",""))-1</f>
        <v>6</v>
      </c>
      <c r="H308" s="95" t="s">
        <v>95</v>
      </c>
      <c r="I308" s="97" t="s">
        <v>5347</v>
      </c>
      <c r="J308" s="97" t="s">
        <v>1809</v>
      </c>
      <c r="K308" s="98"/>
      <c r="L308" s="98"/>
      <c r="M308" s="98"/>
      <c r="N308" s="97" t="s">
        <v>119</v>
      </c>
      <c r="O308" s="99" t="s">
        <v>95</v>
      </c>
      <c r="P308" s="100" t="str">
        <f aca="false">O308</f>
        <v>0..1</v>
      </c>
      <c r="Q308" s="9" t="s">
        <v>5348</v>
      </c>
      <c r="R308" s="101" t="s">
        <v>1729</v>
      </c>
      <c r="S308" s="99" t="s">
        <v>121</v>
      </c>
      <c r="T308" s="10" t="s">
        <v>4639</v>
      </c>
      <c r="U308" s="95" t="s">
        <v>95</v>
      </c>
      <c r="V308" s="99"/>
      <c r="W308" s="102"/>
      <c r="X308" s="38"/>
      <c r="Y308" s="103" t="s">
        <v>30</v>
      </c>
      <c r="Z308" s="103" t="s">
        <v>4635</v>
      </c>
      <c r="AA308" s="49"/>
      <c r="AB308" s="13" t="str">
        <f aca="false">IF(ISERROR(FIND("/",R308)),R308,LEFT(R308,FIND(CHAR(1),SUBSTITUTE(R308,"/",CHAR(1),LEN(R308)-LEN(SUBSTITUTE(R308,"/",""))))-1))</f>
        <v>/rsm:CrossIndustryInvoice/rsm:SupplyChainTradeTransaction/ram:ApplicableHeaderTradeAgreement/ram:SellerTradeParty/ram:SpecifiedLegalOrganization/ram:PostalTradeAddress</v>
      </c>
      <c r="AC308" s="13" t="str">
        <f aca="false">IF(ISERROR(FIND("/",R308)),R308,MID(R308, FIND(CHAR(1),SUBSTITUTE(R308,"/",CHAR(1), LEN(R308)-LEN(SUBSTITUTE(R308,"/","")))), LEN(R308)))</f>
        <v>/ram:CityName</v>
      </c>
      <c r="AD308" s="14" t="n">
        <f aca="false">COUNTIFS(R$4:R308,AB308)</f>
        <v>1</v>
      </c>
      <c r="AE308" s="49"/>
      <c r="AF308" s="93" t="str">
        <f aca="false">E308</f>
        <v>EXT</v>
      </c>
      <c r="AG308" s="95" t="n">
        <f aca="false">LEN(AR308)-LEN(SUBSTITUTE(AR308,"/",""))-1</f>
        <v>6</v>
      </c>
      <c r="AH308" s="95" t="str">
        <f aca="false">H308</f>
        <v>0..1</v>
      </c>
      <c r="AI308" s="97" t="s">
        <v>1811</v>
      </c>
      <c r="AJ308" s="97"/>
      <c r="AK308" s="98"/>
      <c r="AL308" s="98"/>
      <c r="AM308" s="98"/>
      <c r="AN308" s="97"/>
      <c r="AO308" s="100" t="str">
        <f aca="false">O308</f>
        <v>0..1</v>
      </c>
      <c r="AP308" s="100" t="str">
        <f aca="false">P308</f>
        <v>0..1</v>
      </c>
      <c r="AQ308" s="9" t="str">
        <f aca="false">Q308</f>
        <v>/rsm:CrossIndustryInvoice
/rsm:SupplyChainTradeTransaction
/ram:ApplicableHeaderTradeAgreement
/ram:SellerTradeParty
/ram:SpecifiedLegalOrganization
/ram:PostalTradeAddress
/ram:CityName</v>
      </c>
      <c r="AR308" s="101" t="str">
        <f aca="false">R308</f>
        <v>/rsm:CrossIndustryInvoice/rsm:SupplyChainTradeTransaction/ram:ApplicableHeaderTradeAgreement/ram:SellerTradeParty/ram:SpecifiedLegalOrganization/ram:PostalTradeAddress/ram:CityName</v>
      </c>
      <c r="AS308" s="99" t="s">
        <v>121</v>
      </c>
      <c r="AT308" s="10" t="s">
        <v>4639</v>
      </c>
      <c r="AU308" s="95" t="str">
        <f aca="false">U308</f>
        <v>0..1</v>
      </c>
      <c r="AV308" s="99"/>
      <c r="AW308" s="102"/>
      <c r="AX308" s="6"/>
      <c r="AY308" s="103" t="str">
        <f aca="false">Y308</f>
        <v>EXTENDED</v>
      </c>
      <c r="AZ308" s="180" t="str">
        <f aca="false">Z308</f>
        <v>EXTENDED FR B2B</v>
      </c>
      <c r="BA308" s="1"/>
      <c r="BB308" s="49"/>
      <c r="BF308" s="1"/>
      <c r="BG308" s="1"/>
      <c r="BH308" s="1"/>
      <c r="BI308" s="1"/>
      <c r="BJ308" s="1"/>
      <c r="BK308" s="1"/>
      <c r="BL308" s="1"/>
      <c r="BM308" s="1"/>
      <c r="BN308" s="1"/>
      <c r="BO308" s="1"/>
      <c r="BP308" s="1"/>
      <c r="BQ308" s="1"/>
      <c r="BR308" s="1"/>
      <c r="BS308" s="1"/>
      <c r="BT308" s="1"/>
      <c r="BU308" s="1"/>
      <c r="BV308" s="1"/>
      <c r="BW308" s="1"/>
      <c r="BX308" s="1"/>
      <c r="BY308" s="1"/>
      <c r="BZ308" s="1"/>
    </row>
    <row r="309" s="53" customFormat="true" ht="102" hidden="false" customHeight="false" outlineLevel="0" collapsed="false">
      <c r="A309" s="58" t="str">
        <f aca="false">IF(LEFT(E309,2)="BG","NO",IF(LEN(E309)-LEN(SUBSTITUTE(E309,"-",""))&gt;1,"NO",IF(E309="EXT","EXT","YES")))</f>
        <v>EXT</v>
      </c>
      <c r="B309" s="58"/>
      <c r="C309" s="58"/>
      <c r="D309" s="243" t="s">
        <v>5302</v>
      </c>
      <c r="E309" s="93" t="s">
        <v>4631</v>
      </c>
      <c r="F309" s="94" t="e">
        <f aca="false">#N/A</f>
        <v>#N/A</v>
      </c>
      <c r="G309" s="95" t="n">
        <f aca="false">LEN(R309)-LEN(SUBSTITUTE(R309,"/",""))-1</f>
        <v>6</v>
      </c>
      <c r="H309" s="95" t="s">
        <v>88</v>
      </c>
      <c r="I309" s="97" t="s">
        <v>5349</v>
      </c>
      <c r="J309" s="97" t="s">
        <v>1107</v>
      </c>
      <c r="K309" s="98" t="s">
        <v>5350</v>
      </c>
      <c r="L309" s="98"/>
      <c r="M309" s="98"/>
      <c r="N309" s="97" t="s">
        <v>174</v>
      </c>
      <c r="O309" s="99" t="s">
        <v>88</v>
      </c>
      <c r="P309" s="100" t="str">
        <f aca="false">O309</f>
        <v>1..1</v>
      </c>
      <c r="Q309" s="9" t="s">
        <v>5351</v>
      </c>
      <c r="R309" s="101" t="s">
        <v>1731</v>
      </c>
      <c r="S309" s="99" t="s">
        <v>176</v>
      </c>
      <c r="T309" s="10" t="s">
        <v>4639</v>
      </c>
      <c r="U309" s="95" t="s">
        <v>95</v>
      </c>
      <c r="V309" s="99"/>
      <c r="W309" s="102"/>
      <c r="X309" s="38"/>
      <c r="Y309" s="103" t="s">
        <v>30</v>
      </c>
      <c r="Z309" s="103" t="s">
        <v>4635</v>
      </c>
      <c r="AA309" s="49"/>
      <c r="AB309" s="13" t="str">
        <f aca="false">IF(ISERROR(FIND("/",R309)),R309,LEFT(R309,FIND(CHAR(1),SUBSTITUTE(R309,"/",CHAR(1),LEN(R309)-LEN(SUBSTITUTE(R309,"/",""))))-1))</f>
        <v>/rsm:CrossIndustryInvoice/rsm:SupplyChainTradeTransaction/ram:ApplicableHeaderTradeAgreement/ram:SellerTradeParty/ram:SpecifiedLegalOrganization/ram:PostalTradeAddress</v>
      </c>
      <c r="AC309" s="13" t="str">
        <f aca="false">IF(ISERROR(FIND("/",R309)),R309,MID(R309, FIND(CHAR(1),SUBSTITUTE(R309,"/",CHAR(1), LEN(R309)-LEN(SUBSTITUTE(R309,"/","")))), LEN(R309)))</f>
        <v>/ram:CountryID</v>
      </c>
      <c r="AD309" s="14" t="n">
        <f aca="false">COUNTIFS(R$4:R309,AB309)</f>
        <v>1</v>
      </c>
      <c r="AE309" s="49"/>
      <c r="AF309" s="93" t="str">
        <f aca="false">E309</f>
        <v>EXT</v>
      </c>
      <c r="AG309" s="95" t="n">
        <f aca="false">LEN(AR309)-LEN(SUBSTITUTE(AR309,"/",""))-1</f>
        <v>6</v>
      </c>
      <c r="AH309" s="95" t="str">
        <f aca="false">H309</f>
        <v>1..1</v>
      </c>
      <c r="AI309" s="97" t="s">
        <v>1817</v>
      </c>
      <c r="AJ309" s="97"/>
      <c r="AK309" s="98"/>
      <c r="AL309" s="98"/>
      <c r="AM309" s="98"/>
      <c r="AN309" s="97"/>
      <c r="AO309" s="100" t="str">
        <f aca="false">O309</f>
        <v>1..1</v>
      </c>
      <c r="AP309" s="100" t="str">
        <f aca="false">P309</f>
        <v>1..1</v>
      </c>
      <c r="AQ309" s="9" t="str">
        <f aca="false">Q309</f>
        <v>/rsm:CrossIndustryInvoice
/rsm:SupplyChainTradeTransaction
/ram:ApplicableHeaderTradeAgreement
/ram:SellerTradeParty
/ram:SpecifiedLegalOrganization
/ram:PostalTradeAddress
/ram:CountryID</v>
      </c>
      <c r="AR309" s="101" t="str">
        <f aca="false">R309</f>
        <v>/rsm:CrossIndustryInvoice/rsm:SupplyChainTradeTransaction/ram:ApplicableHeaderTradeAgreement/ram:SellerTradeParty/ram:SpecifiedLegalOrganization/ram:PostalTradeAddress/ram:CountryID</v>
      </c>
      <c r="AS309" s="99" t="s">
        <v>176</v>
      </c>
      <c r="AT309" s="10" t="s">
        <v>4639</v>
      </c>
      <c r="AU309" s="95" t="str">
        <f aca="false">U309</f>
        <v>0..1</v>
      </c>
      <c r="AV309" s="99"/>
      <c r="AW309" s="102"/>
      <c r="AX309" s="6"/>
      <c r="AY309" s="103" t="str">
        <f aca="false">Y309</f>
        <v>EXTENDED</v>
      </c>
      <c r="AZ309" s="180" t="str">
        <f aca="false">Z309</f>
        <v>EXTENDED FR B2B</v>
      </c>
      <c r="BA309" s="1"/>
      <c r="BB309" s="49"/>
      <c r="BF309" s="1"/>
      <c r="BG309" s="1"/>
      <c r="BH309" s="1"/>
      <c r="BI309" s="1"/>
      <c r="BJ309" s="1"/>
      <c r="BK309" s="1"/>
      <c r="BL309" s="1"/>
      <c r="BM309" s="1"/>
      <c r="BN309" s="1"/>
      <c r="BO309" s="1"/>
      <c r="BP309" s="1"/>
      <c r="BQ309" s="1"/>
      <c r="BR309" s="1"/>
      <c r="BS309" s="1"/>
      <c r="BT309" s="1"/>
      <c r="BU309" s="1"/>
      <c r="BV309" s="1"/>
      <c r="BW309" s="1"/>
      <c r="BX309" s="1"/>
      <c r="BY309" s="1"/>
      <c r="BZ309" s="1"/>
    </row>
    <row r="310" s="53" customFormat="true" ht="102" hidden="false" customHeight="false" outlineLevel="0" collapsed="false">
      <c r="A310" s="58" t="str">
        <f aca="false">IF(LEFT(E310,2)="BG","NO",IF(LEN(E310)-LEN(SUBSTITUTE(E310,"-",""))&gt;1,"NO",IF(E310="EXT","EXT","YES")))</f>
        <v>EXT</v>
      </c>
      <c r="B310" s="58"/>
      <c r="C310" s="58"/>
      <c r="D310" s="243" t="s">
        <v>5302</v>
      </c>
      <c r="E310" s="93" t="s">
        <v>4631</v>
      </c>
      <c r="F310" s="94" t="e">
        <f aca="false">#N/A</f>
        <v>#N/A</v>
      </c>
      <c r="G310" s="95" t="n">
        <f aca="false">LEN(R310)-LEN(SUBSTITUTE(R310,"/",""))-1</f>
        <v>6</v>
      </c>
      <c r="H310" s="95" t="s">
        <v>95</v>
      </c>
      <c r="I310" s="97" t="s">
        <v>5352</v>
      </c>
      <c r="J310" s="97" t="s">
        <v>1114</v>
      </c>
      <c r="K310" s="98" t="s">
        <v>1115</v>
      </c>
      <c r="L310" s="98"/>
      <c r="M310" s="98"/>
      <c r="N310" s="97" t="s">
        <v>119</v>
      </c>
      <c r="O310" s="99" t="s">
        <v>95</v>
      </c>
      <c r="P310" s="100" t="str">
        <f aca="false">O310</f>
        <v>0..1</v>
      </c>
      <c r="Q310" s="9" t="s">
        <v>5353</v>
      </c>
      <c r="R310" s="101" t="s">
        <v>1733</v>
      </c>
      <c r="S310" s="99" t="s">
        <v>121</v>
      </c>
      <c r="T310" s="10" t="s">
        <v>4639</v>
      </c>
      <c r="U310" s="95" t="s">
        <v>112</v>
      </c>
      <c r="V310" s="99"/>
      <c r="W310" s="102"/>
      <c r="X310" s="38"/>
      <c r="Y310" s="103" t="s">
        <v>30</v>
      </c>
      <c r="Z310" s="103" t="s">
        <v>4635</v>
      </c>
      <c r="AA310" s="49"/>
      <c r="AB310" s="13" t="str">
        <f aca="false">IF(ISERROR(FIND("/",R310)),R310,LEFT(R310,FIND(CHAR(1),SUBSTITUTE(R310,"/",CHAR(1),LEN(R310)-LEN(SUBSTITUTE(R310,"/",""))))-1))</f>
        <v>/rsm:CrossIndustryInvoice/rsm:SupplyChainTradeTransaction/ram:ApplicableHeaderTradeAgreement/ram:SellerTradeParty/ram:SpecifiedLegalOrganization/ram:PostalTradeAddress</v>
      </c>
      <c r="AC310" s="13" t="str">
        <f aca="false">IF(ISERROR(FIND("/",R310)),R310,MID(R310, FIND(CHAR(1),SUBSTITUTE(R310,"/",CHAR(1), LEN(R310)-LEN(SUBSTITUTE(R310,"/","")))), LEN(R310)))</f>
        <v>/ram:CountrySubDivisionName</v>
      </c>
      <c r="AD310" s="14" t="n">
        <f aca="false">COUNTIFS(R$4:R310,AB310)</f>
        <v>1</v>
      </c>
      <c r="AE310" s="49"/>
      <c r="AF310" s="93" t="str">
        <f aca="false">E310</f>
        <v>EXT</v>
      </c>
      <c r="AG310" s="95" t="n">
        <f aca="false">LEN(AR310)-LEN(SUBSTITUTE(AR310,"/",""))-1</f>
        <v>6</v>
      </c>
      <c r="AH310" s="95" t="str">
        <f aca="false">H310</f>
        <v>0..1</v>
      </c>
      <c r="AI310" s="97" t="e">
        <f aca="false">#N/A</f>
        <v>#N/A</v>
      </c>
      <c r="AJ310" s="97" t="s">
        <v>1118</v>
      </c>
      <c r="AK310" s="98" t="s">
        <v>1119</v>
      </c>
      <c r="AL310" s="98"/>
      <c r="AM310" s="98"/>
      <c r="AN310" s="97" t="s">
        <v>4647</v>
      </c>
      <c r="AO310" s="100" t="str">
        <f aca="false">O310</f>
        <v>0..1</v>
      </c>
      <c r="AP310" s="100" t="str">
        <f aca="false">P310</f>
        <v>0..1</v>
      </c>
      <c r="AQ310" s="9" t="str">
        <f aca="false">Q310</f>
        <v>/rsm:CrossIndustryInvoice
/rsm:SupplyChainTradeTransaction
/ram:ApplicableHeaderTradeAgreement
/ram:SellerTradeParty
/ram:SpecifiedLegalOrganization
/ram:PostalTradeAddress
/ram:CountrySubDivisionName</v>
      </c>
      <c r="AR310" s="101" t="str">
        <f aca="false">R310</f>
        <v>/rsm:CrossIndustryInvoice/rsm:SupplyChainTradeTransaction/ram:ApplicableHeaderTradeAgreement/ram:SellerTradeParty/ram:SpecifiedLegalOrganization/ram:PostalTradeAddress/ram:CountrySubDivisionName</v>
      </c>
      <c r="AS310" s="99" t="s">
        <v>121</v>
      </c>
      <c r="AT310" s="10" t="s">
        <v>4639</v>
      </c>
      <c r="AU310" s="95" t="str">
        <f aca="false">U310</f>
        <v>0..n</v>
      </c>
      <c r="AV310" s="99"/>
      <c r="AW310" s="102"/>
      <c r="AX310" s="6"/>
      <c r="AY310" s="103" t="str">
        <f aca="false">Y310</f>
        <v>EXTENDED</v>
      </c>
      <c r="AZ310" s="180" t="str">
        <f aca="false">Z310</f>
        <v>EXTENDED FR B2B</v>
      </c>
      <c r="BA310" s="1"/>
      <c r="BB310" s="49"/>
      <c r="BF310" s="1"/>
      <c r="BG310" s="1"/>
      <c r="BH310" s="1"/>
      <c r="BI310" s="1"/>
      <c r="BJ310" s="1"/>
      <c r="BK310" s="1"/>
      <c r="BL310" s="1"/>
      <c r="BM310" s="1"/>
      <c r="BN310" s="1"/>
      <c r="BO310" s="1"/>
      <c r="BP310" s="1"/>
      <c r="BQ310" s="1"/>
      <c r="BR310" s="1"/>
      <c r="BS310" s="1"/>
      <c r="BT310" s="1"/>
      <c r="BU310" s="1"/>
      <c r="BV310" s="1"/>
      <c r="BW310" s="1"/>
      <c r="BX310" s="1"/>
      <c r="BY310" s="1"/>
      <c r="BZ310" s="1"/>
    </row>
    <row r="311" s="53" customFormat="true" ht="76.5" hidden="false" customHeight="false" outlineLevel="0" collapsed="false">
      <c r="A311" s="58" t="str">
        <f aca="false">IF(LEFT(E311,2)="BG","NO",IF(LEN(E311)-LEN(SUBSTITUTE(E311,"-",""))&gt;1,"NO",IF(E311="EXT","EXT","YES")))</f>
        <v>NO</v>
      </c>
      <c r="B311" s="58"/>
      <c r="C311" s="58"/>
      <c r="D311" s="236" t="s">
        <v>5302</v>
      </c>
      <c r="E311" s="241" t="s">
        <v>1734</v>
      </c>
      <c r="F311" s="242" t="s">
        <v>1734</v>
      </c>
      <c r="G311" s="172" t="n">
        <f aca="false">LEN(R311)-LEN(SUBSTITUTE(R311,"/",""))-1</f>
        <v>4</v>
      </c>
      <c r="H311" s="172" t="s">
        <v>95</v>
      </c>
      <c r="I311" s="173" t="s">
        <v>1735</v>
      </c>
      <c r="J311" s="173" t="s">
        <v>1736</v>
      </c>
      <c r="K311" s="174"/>
      <c r="L311" s="174"/>
      <c r="M311" s="174"/>
      <c r="N311" s="173"/>
      <c r="O311" s="175" t="s">
        <v>95</v>
      </c>
      <c r="P311" s="175" t="s">
        <v>112</v>
      </c>
      <c r="Q311" s="176" t="s">
        <v>5354</v>
      </c>
      <c r="R311" s="177" t="s">
        <v>1737</v>
      </c>
      <c r="S311" s="172"/>
      <c r="T311" s="178"/>
      <c r="U311" s="172" t="s">
        <v>112</v>
      </c>
      <c r="V311" s="172" t="s">
        <v>122</v>
      </c>
      <c r="W311" s="179"/>
      <c r="X311" s="38"/>
      <c r="Y311" s="178" t="s">
        <v>27</v>
      </c>
      <c r="Z311" s="178" t="s">
        <v>27</v>
      </c>
      <c r="AA311" s="49"/>
      <c r="AB311" s="13" t="str">
        <f aca="false">IF(ISERROR(FIND("/",R311)),R311,LEFT(R311,FIND(CHAR(1),SUBSTITUTE(R311,"/",CHAR(1),LEN(R311)-LEN(SUBSTITUTE(R311,"/",""))))-1))</f>
        <v>/rsm:CrossIndustryInvoice/rsm:SupplyChainTradeTransaction/ram:ApplicableHeaderTradeAgreement/ram:SellerTradeParty</v>
      </c>
      <c r="AC311" s="13" t="str">
        <f aca="false">IF(ISERROR(FIND("/",R311)),R311,MID(R311, FIND(CHAR(1),SUBSTITUTE(R311,"/",CHAR(1), LEN(R311)-LEN(SUBSTITUTE(R311,"/","")))), LEN(R311)))</f>
        <v>/ram:DefinedTradeContact</v>
      </c>
      <c r="AD311" s="14" t="n">
        <f aca="false">COUNTIFS(R$4:R311,AB311)</f>
        <v>1</v>
      </c>
      <c r="AE311" s="49"/>
      <c r="AF311" s="241" t="str">
        <f aca="false">E311</f>
        <v>BG-6</v>
      </c>
      <c r="AG311" s="172" t="n">
        <f aca="false">LEN(AR311)-LEN(SUBSTITUTE(AR311,"/",""))-1</f>
        <v>4</v>
      </c>
      <c r="AH311" s="172" t="str">
        <f aca="false">H311</f>
        <v>0..1</v>
      </c>
      <c r="AI311" s="173" t="s">
        <v>1738</v>
      </c>
      <c r="AJ311" s="173" t="s">
        <v>1739</v>
      </c>
      <c r="AK311" s="174"/>
      <c r="AL311" s="174"/>
      <c r="AM311" s="174"/>
      <c r="AN311" s="173"/>
      <c r="AO311" s="172" t="str">
        <f aca="false">O311</f>
        <v>0..1</v>
      </c>
      <c r="AP311" s="172" t="str">
        <f aca="false">P311</f>
        <v>0..n</v>
      </c>
      <c r="AQ311" s="176" t="str">
        <f aca="false">Q311</f>
        <v>/rsm:CrossIndustryInvoice
/rsm:SupplyChainTradeTransaction
/ram:ApplicableHeaderTradeAgreement
/ram:SellerTradeParty
/ram:DefinedTradeContact</v>
      </c>
      <c r="AR311" s="177" t="str">
        <f aca="false">R311</f>
        <v>/rsm:CrossIndustryInvoice/rsm:SupplyChainTradeTransaction/ram:ApplicableHeaderTradeAgreement/ram:SellerTradeParty/ram:DefinedTradeContact</v>
      </c>
      <c r="AS311" s="172"/>
      <c r="AT311" s="178"/>
      <c r="AU311" s="172" t="str">
        <f aca="false">U311</f>
        <v>0..n</v>
      </c>
      <c r="AV311" s="172" t="s">
        <v>122</v>
      </c>
      <c r="AW311" s="179"/>
      <c r="AX311" s="6"/>
      <c r="AY311" s="178" t="str">
        <f aca="false">Y311</f>
        <v>EN 16931</v>
      </c>
      <c r="AZ311" s="182" t="str">
        <f aca="false">Z311</f>
        <v>EN 16931</v>
      </c>
      <c r="BA311" s="1"/>
      <c r="BB311" s="49"/>
      <c r="BF311" s="1"/>
      <c r="BG311" s="1"/>
      <c r="BH311" s="1"/>
      <c r="BI311" s="1"/>
      <c r="BJ311" s="1"/>
      <c r="BK311" s="1"/>
      <c r="BL311" s="1"/>
      <c r="BM311" s="1"/>
      <c r="BN311" s="1"/>
      <c r="BO311" s="1"/>
      <c r="BP311" s="1"/>
      <c r="BQ311" s="1"/>
      <c r="BR311" s="1"/>
      <c r="BS311" s="1"/>
      <c r="BT311" s="1"/>
      <c r="BU311" s="1"/>
      <c r="BV311" s="1"/>
      <c r="BW311" s="1"/>
      <c r="BX311" s="1"/>
      <c r="BY311" s="1"/>
      <c r="BZ311" s="1"/>
    </row>
    <row r="312" s="53" customFormat="true" ht="89.25" hidden="false" customHeight="false" outlineLevel="0" collapsed="false">
      <c r="A312" s="58" t="str">
        <f aca="false">IF(LEFT(E312,2)="BG","NO",IF(LEN(E312)-LEN(SUBSTITUTE(E312,"-",""))&gt;1,"NO",IF(E312="EXT","EXT","YES")))</f>
        <v>YES</v>
      </c>
      <c r="B312" s="58"/>
      <c r="C312" s="58"/>
      <c r="D312" s="236" t="s">
        <v>5302</v>
      </c>
      <c r="E312" s="237" t="s">
        <v>1740</v>
      </c>
      <c r="F312" s="238" t="e">
        <f aca="false">#N/A</f>
        <v>#N/A</v>
      </c>
      <c r="G312" s="99" t="n">
        <f aca="false">LEN(R312)-LEN(SUBSTITUTE(R312,"/",""))-1</f>
        <v>5</v>
      </c>
      <c r="H312" s="99" t="s">
        <v>95</v>
      </c>
      <c r="I312" s="97" t="s">
        <v>1741</v>
      </c>
      <c r="J312" s="97" t="s">
        <v>1742</v>
      </c>
      <c r="K312" s="98" t="s">
        <v>5355</v>
      </c>
      <c r="L312" s="98"/>
      <c r="M312" s="98"/>
      <c r="N312" s="97" t="s">
        <v>119</v>
      </c>
      <c r="O312" s="99" t="s">
        <v>95</v>
      </c>
      <c r="P312" s="100" t="str">
        <f aca="false">O312</f>
        <v>0..1</v>
      </c>
      <c r="Q312" s="54" t="s">
        <v>5356</v>
      </c>
      <c r="R312" s="109" t="s">
        <v>1744</v>
      </c>
      <c r="S312" s="99" t="s">
        <v>121</v>
      </c>
      <c r="T312" s="10" t="s">
        <v>4639</v>
      </c>
      <c r="U312" s="99" t="s">
        <v>95</v>
      </c>
      <c r="V312" s="99" t="s">
        <v>1745</v>
      </c>
      <c r="W312" s="102"/>
      <c r="X312" s="38"/>
      <c r="Y312" s="10" t="s">
        <v>27</v>
      </c>
      <c r="Z312" s="110" t="s">
        <v>27</v>
      </c>
      <c r="AA312" s="49"/>
      <c r="AB312" s="13" t="str">
        <f aca="false">IF(ISERROR(FIND("/",R312)),R312,LEFT(R312,FIND(CHAR(1),SUBSTITUTE(R312,"/",CHAR(1),LEN(R312)-LEN(SUBSTITUTE(R312,"/",""))))-1))</f>
        <v>/rsm:CrossIndustryInvoice/rsm:SupplyChainTradeTransaction/ram:ApplicableHeaderTradeAgreement/ram:SellerTradeParty/ram:DefinedTradeContact</v>
      </c>
      <c r="AC312" s="13" t="str">
        <f aca="false">IF(ISERROR(FIND("/",R312)),R312,MID(R312, FIND(CHAR(1),SUBSTITUTE(R312,"/",CHAR(1), LEN(R312)-LEN(SUBSTITUTE(R312,"/","")))), LEN(R312)))</f>
        <v>/ram:PersonName</v>
      </c>
      <c r="AD312" s="14" t="n">
        <f aca="false">COUNTIFS(R$4:R312,AB312)</f>
        <v>1</v>
      </c>
      <c r="AE312" s="49"/>
      <c r="AF312" s="237" t="str">
        <f aca="false">E312</f>
        <v>BT-41</v>
      </c>
      <c r="AG312" s="99" t="n">
        <f aca="false">LEN(AR312)-LEN(SUBSTITUTE(AR312,"/",""))-1</f>
        <v>5</v>
      </c>
      <c r="AH312" s="99" t="str">
        <f aca="false">H312</f>
        <v>0..1</v>
      </c>
      <c r="AI312" s="97" t="s">
        <v>1746</v>
      </c>
      <c r="AJ312" s="97" t="s">
        <v>1747</v>
      </c>
      <c r="AK312" s="98" t="s">
        <v>1748</v>
      </c>
      <c r="AL312" s="98"/>
      <c r="AM312" s="98"/>
      <c r="AN312" s="97" t="s">
        <v>4647</v>
      </c>
      <c r="AO312" s="100" t="str">
        <f aca="false">O312</f>
        <v>0..1</v>
      </c>
      <c r="AP312" s="100" t="str">
        <f aca="false">P312</f>
        <v>0..1</v>
      </c>
      <c r="AQ312" s="54" t="str">
        <f aca="false">Q312</f>
        <v>/rsm:CrossIndustryInvoice
/rsm:SupplyChainTradeTransaction
/ram:ApplicableHeaderTradeAgreement
/ram:SellerTradeParty
/ram:DefinedTradeContact
/ram:PersonName</v>
      </c>
      <c r="AR312" s="109" t="str">
        <f aca="false">R312</f>
        <v>/rsm:CrossIndustryInvoice/rsm:SupplyChainTradeTransaction/ram:ApplicableHeaderTradeAgreement/ram:SellerTradeParty/ram:DefinedTradeContact/ram:PersonName</v>
      </c>
      <c r="AS312" s="99" t="s">
        <v>121</v>
      </c>
      <c r="AT312" s="10" t="s">
        <v>4639</v>
      </c>
      <c r="AU312" s="99" t="str">
        <f aca="false">U312</f>
        <v>0..1</v>
      </c>
      <c r="AV312" s="99" t="s">
        <v>1745</v>
      </c>
      <c r="AW312" s="102"/>
      <c r="AX312" s="6"/>
      <c r="AY312" s="10" t="str">
        <f aca="false">Y312</f>
        <v>EN 16931</v>
      </c>
      <c r="AZ312" s="10" t="str">
        <f aca="false">Z312</f>
        <v>EN 16931</v>
      </c>
      <c r="BA312" s="1"/>
      <c r="BB312" s="49"/>
      <c r="BF312" s="1"/>
      <c r="BG312" s="1"/>
      <c r="BH312" s="1"/>
      <c r="BI312" s="1"/>
      <c r="BJ312" s="1"/>
      <c r="BK312" s="1"/>
      <c r="BL312" s="1"/>
      <c r="BM312" s="1"/>
      <c r="BN312" s="1"/>
      <c r="BO312" s="1"/>
      <c r="BP312" s="1"/>
      <c r="BQ312" s="1"/>
      <c r="BR312" s="1"/>
      <c r="BS312" s="1"/>
      <c r="BT312" s="1"/>
      <c r="BU312" s="1"/>
      <c r="BV312" s="1"/>
      <c r="BW312" s="1"/>
      <c r="BX312" s="1"/>
      <c r="BY312" s="1"/>
      <c r="BZ312" s="1"/>
    </row>
    <row r="313" s="53" customFormat="true" ht="89.25" hidden="false" customHeight="false" outlineLevel="0" collapsed="false">
      <c r="A313" s="58" t="str">
        <f aca="false">IF(LEFT(E313,2)="BG","NO",IF(LEN(E313)-LEN(SUBSTITUTE(E313,"-",""))&gt;1,"NO",IF(E313="EXT","EXT","YES")))</f>
        <v>NO</v>
      </c>
      <c r="B313" s="58"/>
      <c r="C313" s="58"/>
      <c r="D313" s="236" t="s">
        <v>5302</v>
      </c>
      <c r="E313" s="237" t="s">
        <v>1749</v>
      </c>
      <c r="F313" s="238" t="e">
        <f aca="false">#N/A</f>
        <v>#N/A</v>
      </c>
      <c r="G313" s="99" t="n">
        <f aca="false">LEN(R313)-LEN(SUBSTITUTE(R313,"/",""))-1</f>
        <v>5</v>
      </c>
      <c r="H313" s="99" t="s">
        <v>95</v>
      </c>
      <c r="I313" s="97" t="s">
        <v>1741</v>
      </c>
      <c r="J313" s="97" t="s">
        <v>1742</v>
      </c>
      <c r="K313" s="98" t="s">
        <v>5357</v>
      </c>
      <c r="L313" s="98"/>
      <c r="M313" s="98"/>
      <c r="N313" s="97"/>
      <c r="O313" s="99" t="s">
        <v>95</v>
      </c>
      <c r="P313" s="100" t="str">
        <f aca="false">O313</f>
        <v>0..1</v>
      </c>
      <c r="Q313" s="54" t="s">
        <v>5358</v>
      </c>
      <c r="R313" s="109" t="s">
        <v>1750</v>
      </c>
      <c r="S313" s="99" t="s">
        <v>121</v>
      </c>
      <c r="T313" s="10"/>
      <c r="U313" s="99" t="s">
        <v>95</v>
      </c>
      <c r="V313" s="99" t="s">
        <v>1745</v>
      </c>
      <c r="W313" s="102"/>
      <c r="X313" s="38"/>
      <c r="Y313" s="10" t="s">
        <v>27</v>
      </c>
      <c r="Z313" s="110" t="s">
        <v>27</v>
      </c>
      <c r="AA313" s="49"/>
      <c r="AB313" s="13" t="str">
        <f aca="false">IF(ISERROR(FIND("/",R313)),R313,LEFT(R313,FIND(CHAR(1),SUBSTITUTE(R313,"/",CHAR(1),LEN(R313)-LEN(SUBSTITUTE(R313,"/",""))))-1))</f>
        <v>/rsm:CrossIndustryInvoice/rsm:SupplyChainTradeTransaction/ram:ApplicableHeaderTradeAgreement/ram:SellerTradeParty/ram:DefinedTradeContact</v>
      </c>
      <c r="AC313" s="13" t="str">
        <f aca="false">IF(ISERROR(FIND("/",R313)),R313,MID(R313, FIND(CHAR(1),SUBSTITUTE(R313,"/",CHAR(1), LEN(R313)-LEN(SUBSTITUTE(R313,"/","")))), LEN(R313)))</f>
        <v>/ram:DepartmentName</v>
      </c>
      <c r="AD313" s="14" t="n">
        <f aca="false">COUNTIFS(R$4:R313,AB313)</f>
        <v>1</v>
      </c>
      <c r="AE313" s="49"/>
      <c r="AF313" s="237" t="str">
        <f aca="false">E313</f>
        <v>BT-41-0</v>
      </c>
      <c r="AG313" s="99" t="n">
        <f aca="false">LEN(AR313)-LEN(SUBSTITUTE(AR313,"/",""))-1</f>
        <v>5</v>
      </c>
      <c r="AH313" s="99" t="str">
        <f aca="false">H313</f>
        <v>0..1</v>
      </c>
      <c r="AI313" s="97" t="s">
        <v>1746</v>
      </c>
      <c r="AJ313" s="97" t="s">
        <v>1747</v>
      </c>
      <c r="AK313" s="98" t="s">
        <v>5359</v>
      </c>
      <c r="AL313" s="98"/>
      <c r="AM313" s="98"/>
      <c r="AN313" s="97"/>
      <c r="AO313" s="100" t="str">
        <f aca="false">O313</f>
        <v>0..1</v>
      </c>
      <c r="AP313" s="100" t="str">
        <f aca="false">P313</f>
        <v>0..1</v>
      </c>
      <c r="AQ313" s="54" t="str">
        <f aca="false">Q313</f>
        <v>/rsm:CrossIndustryInvoice
/rsm:SupplyChainTradeTransaction
/ram:ApplicableHeaderTradeAgreement
/ram:SellerTradeParty
/ram:DefinedTradeContact
/ram:DepartmentName</v>
      </c>
      <c r="AR313" s="109" t="str">
        <f aca="false">R313</f>
        <v>/rsm:CrossIndustryInvoice/rsm:SupplyChainTradeTransaction/ram:ApplicableHeaderTradeAgreement/ram:SellerTradeParty/ram:DefinedTradeContact/ram:DepartmentName</v>
      </c>
      <c r="AS313" s="99" t="s">
        <v>121</v>
      </c>
      <c r="AT313" s="10"/>
      <c r="AU313" s="99" t="str">
        <f aca="false">U313</f>
        <v>0..1</v>
      </c>
      <c r="AV313" s="99" t="s">
        <v>1745</v>
      </c>
      <c r="AW313" s="102"/>
      <c r="AX313" s="6"/>
      <c r="AY313" s="10" t="str">
        <f aca="false">Y313</f>
        <v>EN 16931</v>
      </c>
      <c r="AZ313" s="10" t="str">
        <f aca="false">Z313</f>
        <v>EN 16931</v>
      </c>
      <c r="BA313" s="1"/>
      <c r="BB313" s="49"/>
      <c r="BF313" s="1"/>
      <c r="BG313" s="1"/>
      <c r="BH313" s="1"/>
      <c r="BI313" s="1"/>
      <c r="BJ313" s="1"/>
      <c r="BK313" s="1"/>
      <c r="BL313" s="1"/>
      <c r="BM313" s="1"/>
      <c r="BN313" s="1"/>
      <c r="BO313" s="1"/>
      <c r="BP313" s="1"/>
      <c r="BQ313" s="1"/>
      <c r="BR313" s="1"/>
      <c r="BS313" s="1"/>
      <c r="BT313" s="1"/>
      <c r="BU313" s="1"/>
      <c r="BV313" s="1"/>
      <c r="BW313" s="1"/>
      <c r="BX313" s="1"/>
      <c r="BY313" s="1"/>
      <c r="BZ313" s="1"/>
    </row>
    <row r="314" s="53" customFormat="true" ht="89.25" hidden="false" customHeight="false" outlineLevel="0" collapsed="false">
      <c r="A314" s="58" t="str">
        <f aca="false">IF(LEFT(E314,2)="BG","NO",IF(LEN(E314)-LEN(SUBSTITUTE(E314,"-",""))&gt;1,"NO",IF(E314="EXT","EXT","YES")))</f>
        <v>EXT</v>
      </c>
      <c r="B314" s="77" t="s">
        <v>4735</v>
      </c>
      <c r="C314" s="77"/>
      <c r="D314" s="243" t="s">
        <v>5302</v>
      </c>
      <c r="E314" s="93" t="s">
        <v>4631</v>
      </c>
      <c r="F314" s="94" t="e">
        <f aca="false">#N/A</f>
        <v>#N/A</v>
      </c>
      <c r="G314" s="95" t="n">
        <f aca="false">LEN(R314)-LEN(SUBSTITUTE(R314,"/",""))-1</f>
        <v>5</v>
      </c>
      <c r="H314" s="95" t="s">
        <v>95</v>
      </c>
      <c r="I314" s="97" t="s">
        <v>5360</v>
      </c>
      <c r="J314" s="97"/>
      <c r="K314" s="98" t="s">
        <v>5044</v>
      </c>
      <c r="L314" s="98"/>
      <c r="M314" s="98"/>
      <c r="N314" s="97"/>
      <c r="O314" s="99" t="s">
        <v>95</v>
      </c>
      <c r="P314" s="100" t="str">
        <f aca="false">O314</f>
        <v>0..1</v>
      </c>
      <c r="Q314" s="9" t="s">
        <v>5361</v>
      </c>
      <c r="R314" s="101" t="s">
        <v>1753</v>
      </c>
      <c r="S314" s="99" t="s">
        <v>176</v>
      </c>
      <c r="T314" s="10" t="s">
        <v>4639</v>
      </c>
      <c r="U314" s="95" t="s">
        <v>95</v>
      </c>
      <c r="V314" s="99"/>
      <c r="W314" s="102"/>
      <c r="X314" s="38"/>
      <c r="Y314" s="103" t="s">
        <v>30</v>
      </c>
      <c r="Z314" s="103" t="s">
        <v>4635</v>
      </c>
      <c r="AA314" s="49"/>
      <c r="AB314" s="13" t="str">
        <f aca="false">IF(ISERROR(FIND("/",R314)),R314,LEFT(R314,FIND(CHAR(1),SUBSTITUTE(R314,"/",CHAR(1),LEN(R314)-LEN(SUBSTITUTE(R314,"/",""))))-1))</f>
        <v>/rsm:CrossIndustryInvoice/rsm:SupplyChainTradeTransaction/ram:ApplicableHeaderTradeAgreement/ram:SellerTradeParty/ram:DefinedTradeContact</v>
      </c>
      <c r="AC314" s="13" t="str">
        <f aca="false">IF(ISERROR(FIND("/",R314)),R314,MID(R314, FIND(CHAR(1),SUBSTITUTE(R314,"/",CHAR(1), LEN(R314)-LEN(SUBSTITUTE(R314,"/","")))), LEN(R314)))</f>
        <v>/ram:TypeCode</v>
      </c>
      <c r="AD314" s="14" t="n">
        <f aca="false">COUNTIFS(R$4:R314,AB314)</f>
        <v>1</v>
      </c>
      <c r="AE314" s="49"/>
      <c r="AF314" s="93" t="str">
        <f aca="false">E314</f>
        <v>EXT</v>
      </c>
      <c r="AG314" s="95" t="n">
        <f aca="false">LEN(AR314)-LEN(SUBSTITUTE(AR314,"/",""))-1</f>
        <v>5</v>
      </c>
      <c r="AH314" s="95" t="str">
        <f aca="false">H314</f>
        <v>0..1</v>
      </c>
      <c r="AI314" s="97" t="s">
        <v>5362</v>
      </c>
      <c r="AJ314" s="97"/>
      <c r="AK314" s="98" t="s">
        <v>5047</v>
      </c>
      <c r="AL314" s="98"/>
      <c r="AM314" s="98"/>
      <c r="AN314" s="97"/>
      <c r="AO314" s="100" t="str">
        <f aca="false">O314</f>
        <v>0..1</v>
      </c>
      <c r="AP314" s="100" t="str">
        <f aca="false">P314</f>
        <v>0..1</v>
      </c>
      <c r="AQ314" s="9" t="str">
        <f aca="false">Q314</f>
        <v>/rsm:CrossIndustryInvoice
/rsm:SupplyChainTradeTransaction
/ram:ApplicableHeaderTradeAgreement
/ram:SellerTradeParty
/ram:DefinedTradeContact
/ram:TypeCode</v>
      </c>
      <c r="AR314" s="101" t="str">
        <f aca="false">R314</f>
        <v>/rsm:CrossIndustryInvoice/rsm:SupplyChainTradeTransaction/ram:ApplicableHeaderTradeAgreement/ram:SellerTradeParty/ram:DefinedTradeContact/ram:TypeCode</v>
      </c>
      <c r="AS314" s="99" t="s">
        <v>176</v>
      </c>
      <c r="AT314" s="10" t="s">
        <v>4639</v>
      </c>
      <c r="AU314" s="95" t="str">
        <f aca="false">U314</f>
        <v>0..1</v>
      </c>
      <c r="AV314" s="99"/>
      <c r="AW314" s="102"/>
      <c r="AX314" s="6"/>
      <c r="AY314" s="103" t="str">
        <f aca="false">Y314</f>
        <v>EXTENDED</v>
      </c>
      <c r="AZ314" s="180" t="str">
        <f aca="false">Z314</f>
        <v>EXTENDED FR B2B</v>
      </c>
      <c r="BA314" s="1"/>
      <c r="BB314" s="49"/>
      <c r="BF314" s="1"/>
      <c r="BG314" s="1"/>
      <c r="BH314" s="1"/>
      <c r="BI314" s="1"/>
      <c r="BJ314" s="1"/>
      <c r="BK314" s="1"/>
      <c r="BL314" s="1"/>
      <c r="BM314" s="1"/>
      <c r="BN314" s="1"/>
      <c r="BO314" s="1"/>
      <c r="BP314" s="1"/>
      <c r="BQ314" s="1"/>
      <c r="BR314" s="1"/>
      <c r="BS314" s="1"/>
      <c r="BT314" s="1"/>
      <c r="BU314" s="1"/>
      <c r="BV314" s="1"/>
      <c r="BW314" s="1"/>
      <c r="BX314" s="1"/>
      <c r="BY314" s="1"/>
      <c r="BZ314" s="1"/>
    </row>
    <row r="315" s="53" customFormat="true" ht="89.25" hidden="false" customHeight="false" outlineLevel="0" collapsed="false">
      <c r="A315" s="58" t="str">
        <f aca="false">IF(LEFT(E315,2)="BG","NO",IF(LEN(E315)-LEN(SUBSTITUTE(E315,"-",""))&gt;1,"NO",IF(E315="EXT","EXT","YES")))</f>
        <v>NO</v>
      </c>
      <c r="B315" s="58"/>
      <c r="C315" s="58"/>
      <c r="D315" s="236" t="s">
        <v>5302</v>
      </c>
      <c r="E315" s="237" t="s">
        <v>1754</v>
      </c>
      <c r="F315" s="238" t="e">
        <f aca="false">#N/A</f>
        <v>#N/A</v>
      </c>
      <c r="G315" s="107" t="n">
        <f aca="false">LEN(R315)-LEN(SUBSTITUTE(R315,"/",""))-1</f>
        <v>5</v>
      </c>
      <c r="H315" s="107" t="s">
        <v>95</v>
      </c>
      <c r="I315" s="108" t="s">
        <v>5363</v>
      </c>
      <c r="J315" s="97"/>
      <c r="K315" s="98"/>
      <c r="L315" s="98"/>
      <c r="M315" s="98"/>
      <c r="N315" s="97"/>
      <c r="O315" s="99" t="s">
        <v>95</v>
      </c>
      <c r="P315" s="100" t="str">
        <f aca="false">O315</f>
        <v>0..1</v>
      </c>
      <c r="Q315" s="54" t="s">
        <v>5364</v>
      </c>
      <c r="R315" s="109" t="s">
        <v>1756</v>
      </c>
      <c r="S315" s="99"/>
      <c r="T315" s="10"/>
      <c r="U315" s="99" t="s">
        <v>95</v>
      </c>
      <c r="V315" s="99"/>
      <c r="W315" s="102"/>
      <c r="X315" s="38"/>
      <c r="Y315" s="10" t="s">
        <v>27</v>
      </c>
      <c r="Z315" s="110" t="s">
        <v>27</v>
      </c>
      <c r="AA315" s="49"/>
      <c r="AB315" s="13" t="str">
        <f aca="false">IF(ISERROR(FIND("/",R315)),R315,LEFT(R315,FIND(CHAR(1),SUBSTITUTE(R315,"/",CHAR(1),LEN(R315)-LEN(SUBSTITUTE(R315,"/",""))))-1))</f>
        <v>/rsm:CrossIndustryInvoice/rsm:SupplyChainTradeTransaction/ram:ApplicableHeaderTradeAgreement/ram:SellerTradeParty/ram:DefinedTradeContact</v>
      </c>
      <c r="AC315" s="13" t="str">
        <f aca="false">IF(ISERROR(FIND("/",R315)),R315,MID(R315, FIND(CHAR(1),SUBSTITUTE(R315,"/",CHAR(1), LEN(R315)-LEN(SUBSTITUTE(R315,"/","")))), LEN(R315)))</f>
        <v>/ram:TelephoneUniversalCommunication</v>
      </c>
      <c r="AD315" s="14" t="n">
        <f aca="false">COUNTIFS(R$4:R315,AB315)</f>
        <v>1</v>
      </c>
      <c r="AE315" s="49"/>
      <c r="AF315" s="237" t="str">
        <f aca="false">E315</f>
        <v>BT-42-00</v>
      </c>
      <c r="AG315" s="107" t="n">
        <f aca="false">LEN(AR315)-LEN(SUBSTITUTE(AR315,"/",""))-1</f>
        <v>5</v>
      </c>
      <c r="AH315" s="107" t="str">
        <f aca="false">H315</f>
        <v>0..1</v>
      </c>
      <c r="AI315" s="108" t="s">
        <v>5365</v>
      </c>
      <c r="AJ315" s="97"/>
      <c r="AK315" s="98"/>
      <c r="AL315" s="98"/>
      <c r="AM315" s="98"/>
      <c r="AN315" s="97"/>
      <c r="AO315" s="100" t="str">
        <f aca="false">O315</f>
        <v>0..1</v>
      </c>
      <c r="AP315" s="100" t="str">
        <f aca="false">P315</f>
        <v>0..1</v>
      </c>
      <c r="AQ315" s="54" t="str">
        <f aca="false">Q315</f>
        <v>/rsm:CrossIndustryInvoice
/rsm:SupplyChainTradeTransaction
/ram:ApplicableHeaderTradeAgreement
/ram:SellerTradeParty
/ram:DefinedTradeContact
/ram:TelephoneUniversalCommunication</v>
      </c>
      <c r="AR315" s="109" t="str">
        <f aca="false">R315</f>
        <v>/rsm:CrossIndustryInvoice/rsm:SupplyChainTradeTransaction/ram:ApplicableHeaderTradeAgreement/ram:SellerTradeParty/ram:DefinedTradeContact/ram:TelephoneUniversalCommunication</v>
      </c>
      <c r="AS315" s="99"/>
      <c r="AT315" s="10"/>
      <c r="AU315" s="99" t="str">
        <f aca="false">U315</f>
        <v>0..1</v>
      </c>
      <c r="AV315" s="99"/>
      <c r="AW315" s="102"/>
      <c r="AX315" s="6"/>
      <c r="AY315" s="10" t="str">
        <f aca="false">Y315</f>
        <v>EN 16931</v>
      </c>
      <c r="AZ315" s="10" t="str">
        <f aca="false">Z315</f>
        <v>EN 16931</v>
      </c>
      <c r="BA315" s="1"/>
      <c r="BB315" s="49"/>
      <c r="BF315" s="1"/>
      <c r="BG315" s="1"/>
      <c r="BH315" s="1"/>
      <c r="BI315" s="1"/>
      <c r="BJ315" s="1"/>
      <c r="BK315" s="1"/>
      <c r="BL315" s="1"/>
      <c r="BM315" s="1"/>
      <c r="BN315" s="1"/>
      <c r="BO315" s="1"/>
      <c r="BP315" s="1"/>
      <c r="BQ315" s="1"/>
      <c r="BR315" s="1"/>
      <c r="BS315" s="1"/>
      <c r="BT315" s="1"/>
      <c r="BU315" s="1"/>
      <c r="BV315" s="1"/>
      <c r="BW315" s="1"/>
      <c r="BX315" s="1"/>
      <c r="BY315" s="1"/>
      <c r="BZ315" s="1"/>
    </row>
    <row r="316" s="53" customFormat="true" ht="114" hidden="false" customHeight="false" outlineLevel="0" collapsed="false">
      <c r="A316" s="58" t="str">
        <f aca="false">IF(LEFT(E316,2)="BG","NO",IF(LEN(E316)-LEN(SUBSTITUTE(E316,"-",""))&gt;1,"NO",IF(E316="EXT","EXT","YES")))</f>
        <v>YES</v>
      </c>
      <c r="B316" s="58"/>
      <c r="C316" s="58"/>
      <c r="D316" s="236" t="s">
        <v>5302</v>
      </c>
      <c r="E316" s="237" t="s">
        <v>1758</v>
      </c>
      <c r="F316" s="238" t="s">
        <v>1758</v>
      </c>
      <c r="G316" s="99" t="n">
        <f aca="false">LEN(R316)-LEN(SUBSTITUTE(R316,"/",""))-1</f>
        <v>6</v>
      </c>
      <c r="H316" s="99" t="s">
        <v>95</v>
      </c>
      <c r="I316" s="97" t="s">
        <v>1759</v>
      </c>
      <c r="J316" s="97" t="s">
        <v>1036</v>
      </c>
      <c r="K316" s="98"/>
      <c r="L316" s="98"/>
      <c r="M316" s="98"/>
      <c r="N316" s="97" t="s">
        <v>119</v>
      </c>
      <c r="O316" s="99" t="s">
        <v>88</v>
      </c>
      <c r="P316" s="100" t="str">
        <f aca="false">O316</f>
        <v>1..1</v>
      </c>
      <c r="Q316" s="54" t="s">
        <v>5366</v>
      </c>
      <c r="R316" s="109" t="s">
        <v>1760</v>
      </c>
      <c r="S316" s="99" t="s">
        <v>121</v>
      </c>
      <c r="T316" s="10" t="s">
        <v>4639</v>
      </c>
      <c r="U316" s="99" t="s">
        <v>95</v>
      </c>
      <c r="V316" s="99"/>
      <c r="W316" s="102"/>
      <c r="X316" s="38"/>
      <c r="Y316" s="10" t="s">
        <v>27</v>
      </c>
      <c r="Z316" s="110" t="s">
        <v>27</v>
      </c>
      <c r="AA316" s="49"/>
      <c r="AB316" s="13" t="str">
        <f aca="false">IF(ISERROR(FIND("/",R316)),R316,LEFT(R316,FIND(CHAR(1),SUBSTITUTE(R316,"/",CHAR(1),LEN(R316)-LEN(SUBSTITUTE(R316,"/",""))))-1))</f>
        <v>/rsm:CrossIndustryInvoice/rsm:SupplyChainTradeTransaction/ram:ApplicableHeaderTradeAgreement/ram:SellerTradeParty/ram:DefinedTradeContact/ram:TelephoneUniversalCommunication</v>
      </c>
      <c r="AC316" s="13" t="str">
        <f aca="false">IF(ISERROR(FIND("/",R316)),R316,MID(R316, FIND(CHAR(1),SUBSTITUTE(R316,"/",CHAR(1), LEN(R316)-LEN(SUBSTITUTE(R316,"/","")))), LEN(R316)))</f>
        <v>/ram:CompleteNumber</v>
      </c>
      <c r="AD316" s="14" t="n">
        <f aca="false">COUNTIFS(R$4:R316,AB316)</f>
        <v>1</v>
      </c>
      <c r="AE316" s="49"/>
      <c r="AF316" s="237" t="str">
        <f aca="false">E316</f>
        <v>BT-42</v>
      </c>
      <c r="AG316" s="99" t="n">
        <f aca="false">LEN(AR316)-LEN(SUBSTITUTE(AR316,"/",""))-1</f>
        <v>6</v>
      </c>
      <c r="AH316" s="99" t="str">
        <f aca="false">H316</f>
        <v>0..1</v>
      </c>
      <c r="AI316" s="97" t="s">
        <v>1761</v>
      </c>
      <c r="AJ316" s="97" t="s">
        <v>1039</v>
      </c>
      <c r="AK316" s="98"/>
      <c r="AL316" s="98"/>
      <c r="AM316" s="98"/>
      <c r="AN316" s="97" t="s">
        <v>4647</v>
      </c>
      <c r="AO316" s="100" t="str">
        <f aca="false">O316</f>
        <v>1..1</v>
      </c>
      <c r="AP316" s="100" t="str">
        <f aca="false">P316</f>
        <v>1..1</v>
      </c>
      <c r="AQ316" s="54" t="str">
        <f aca="false">Q316</f>
        <v>/rsm:CrossIndustryInvoice
/rsm:SupplyChainTradeTransaction
/ram:ApplicableHeaderTradeAgreement
/ram:SellerTradeParty
/ram:DefinedTradeContact
/ram:TelephoneUniversalCommunication
/ram:CompleteNumber</v>
      </c>
      <c r="AR316" s="109" t="str">
        <f aca="false">R316</f>
        <v>/rsm:CrossIndustryInvoice/rsm:SupplyChainTradeTransaction/ram:ApplicableHeaderTradeAgreement/ram:SellerTradeParty/ram:DefinedTradeContact/ram:TelephoneUniversalCommunication/ram:CompleteNumber</v>
      </c>
      <c r="AS316" s="99" t="s">
        <v>121</v>
      </c>
      <c r="AT316" s="10" t="s">
        <v>4639</v>
      </c>
      <c r="AU316" s="99" t="str">
        <f aca="false">U316</f>
        <v>0..1</v>
      </c>
      <c r="AV316" s="99"/>
      <c r="AW316" s="102"/>
      <c r="AX316" s="6"/>
      <c r="AY316" s="10" t="str">
        <f aca="false">Y316</f>
        <v>EN 16931</v>
      </c>
      <c r="AZ316" s="10" t="str">
        <f aca="false">Z316</f>
        <v>EN 16931</v>
      </c>
      <c r="BA316" s="1"/>
      <c r="BB316" s="49"/>
      <c r="BF316" s="1"/>
      <c r="BG316" s="1"/>
      <c r="BH316" s="1"/>
      <c r="BI316" s="1"/>
      <c r="BJ316" s="1"/>
      <c r="BK316" s="1"/>
      <c r="BL316" s="1"/>
      <c r="BM316" s="1"/>
      <c r="BN316" s="1"/>
      <c r="BO316" s="1"/>
      <c r="BP316" s="1"/>
      <c r="BQ316" s="1"/>
      <c r="BR316" s="1"/>
      <c r="BS316" s="1"/>
      <c r="BT316" s="1"/>
      <c r="BU316" s="1"/>
      <c r="BV316" s="1"/>
      <c r="BW316" s="1"/>
      <c r="BX316" s="1"/>
      <c r="BY316" s="1"/>
      <c r="BZ316" s="1"/>
    </row>
    <row r="317" s="53" customFormat="true" ht="89.25" hidden="false" customHeight="false" outlineLevel="0" collapsed="false">
      <c r="A317" s="58" t="str">
        <f aca="false">IF(LEFT(E317,2)="BG","NO",IF(LEN(E317)-LEN(SUBSTITUTE(E317,"-",""))&gt;1,"NO",IF(E317="EXT","EXT","YES")))</f>
        <v>EXT</v>
      </c>
      <c r="B317" s="58"/>
      <c r="C317" s="58"/>
      <c r="D317" s="243" t="s">
        <v>5302</v>
      </c>
      <c r="E317" s="93" t="s">
        <v>4631</v>
      </c>
      <c r="F317" s="94" t="e">
        <f aca="false">#N/A</f>
        <v>#N/A</v>
      </c>
      <c r="G317" s="95" t="n">
        <f aca="false">LEN(R317)-LEN(SUBSTITUTE(R317,"/",""))-1</f>
        <v>5</v>
      </c>
      <c r="H317" s="95" t="s">
        <v>95</v>
      </c>
      <c r="I317" s="199" t="s">
        <v>5367</v>
      </c>
      <c r="J317" s="97"/>
      <c r="K317" s="98"/>
      <c r="L317" s="98"/>
      <c r="M317" s="98"/>
      <c r="N317" s="97"/>
      <c r="O317" s="99" t="s">
        <v>95</v>
      </c>
      <c r="P317" s="100" t="str">
        <f aca="false">O317</f>
        <v>0..1</v>
      </c>
      <c r="Q317" s="9" t="s">
        <v>5368</v>
      </c>
      <c r="R317" s="101" t="s">
        <v>1764</v>
      </c>
      <c r="S317" s="99"/>
      <c r="T317" s="10"/>
      <c r="U317" s="95" t="s">
        <v>95</v>
      </c>
      <c r="V317" s="99"/>
      <c r="W317" s="102"/>
      <c r="X317" s="38"/>
      <c r="Y317" s="103" t="s">
        <v>30</v>
      </c>
      <c r="Z317" s="103" t="s">
        <v>30</v>
      </c>
      <c r="AA317" s="49"/>
      <c r="AB317" s="13" t="str">
        <f aca="false">IF(ISERROR(FIND("/",R317)),R317,LEFT(R317,FIND(CHAR(1),SUBSTITUTE(R317,"/",CHAR(1),LEN(R317)-LEN(SUBSTITUTE(R317,"/",""))))-1))</f>
        <v>/rsm:CrossIndustryInvoice/rsm:SupplyChainTradeTransaction/ram:ApplicableHeaderTradeAgreement/ram:SellerTradeParty/ram:DefinedTradeContact</v>
      </c>
      <c r="AC317" s="13" t="str">
        <f aca="false">IF(ISERROR(FIND("/",R317)),R317,MID(R317, FIND(CHAR(1),SUBSTITUTE(R317,"/",CHAR(1), LEN(R317)-LEN(SUBSTITUTE(R317,"/","")))), LEN(R317)))</f>
        <v>/ram:FaxUniversalCommunication</v>
      </c>
      <c r="AD317" s="14" t="n">
        <f aca="false">COUNTIFS(R$4:R317,AB317)</f>
        <v>1</v>
      </c>
      <c r="AE317" s="49"/>
      <c r="AF317" s="93" t="str">
        <f aca="false">E317</f>
        <v>EXT</v>
      </c>
      <c r="AG317" s="95" t="n">
        <f aca="false">LEN(AR317)-LEN(SUBSTITUTE(AR317,"/",""))-1</f>
        <v>5</v>
      </c>
      <c r="AH317" s="95" t="str">
        <f aca="false">H317</f>
        <v>0..1</v>
      </c>
      <c r="AI317" s="199" t="s">
        <v>1765</v>
      </c>
      <c r="AJ317" s="97"/>
      <c r="AK317" s="98"/>
      <c r="AL317" s="98"/>
      <c r="AM317" s="98"/>
      <c r="AN317" s="97"/>
      <c r="AO317" s="100" t="str">
        <f aca="false">O317</f>
        <v>0..1</v>
      </c>
      <c r="AP317" s="100" t="str">
        <f aca="false">P317</f>
        <v>0..1</v>
      </c>
      <c r="AQ317" s="9" t="str">
        <f aca="false">Q317</f>
        <v>/rsm:CrossIndustryInvoice
/rsm:SupplyChainTradeTransaction
/ram:ApplicableHeaderTradeAgreement
/ram:SellerTradeParty
/ram:DefinedTradeContact
/ram:FaxUniversalCommunication</v>
      </c>
      <c r="AR317" s="101" t="str">
        <f aca="false">R317</f>
        <v>/rsm:CrossIndustryInvoice/rsm:SupplyChainTradeTransaction/ram:ApplicableHeaderTradeAgreement/ram:SellerTradeParty/ram:DefinedTradeContact/ram:FaxUniversalCommunication</v>
      </c>
      <c r="AS317" s="99"/>
      <c r="AT317" s="10"/>
      <c r="AU317" s="95" t="str">
        <f aca="false">U317</f>
        <v>0..1</v>
      </c>
      <c r="AV317" s="99"/>
      <c r="AW317" s="102"/>
      <c r="AX317" s="6"/>
      <c r="AY317" s="103" t="str">
        <f aca="false">Y317</f>
        <v>EXTENDED</v>
      </c>
      <c r="AZ317" s="180" t="str">
        <f aca="false">Z317</f>
        <v>EXTENDED</v>
      </c>
      <c r="BA317" s="1"/>
      <c r="BB317" s="49"/>
      <c r="BF317" s="1"/>
      <c r="BG317" s="1"/>
      <c r="BH317" s="1"/>
      <c r="BI317" s="1"/>
      <c r="BJ317" s="1"/>
      <c r="BK317" s="1"/>
      <c r="BL317" s="1"/>
      <c r="BM317" s="1"/>
      <c r="BN317" s="1"/>
      <c r="BO317" s="1"/>
      <c r="BP317" s="1"/>
      <c r="BQ317" s="1"/>
      <c r="BR317" s="1"/>
      <c r="BS317" s="1"/>
      <c r="BT317" s="1"/>
      <c r="BU317" s="1"/>
      <c r="BV317" s="1"/>
      <c r="BW317" s="1"/>
      <c r="BX317" s="1"/>
      <c r="BY317" s="1"/>
      <c r="BZ317" s="1"/>
    </row>
    <row r="318" s="53" customFormat="true" ht="102" hidden="false" customHeight="false" outlineLevel="0" collapsed="false">
      <c r="A318" s="58" t="str">
        <f aca="false">IF(LEFT(E318,2)="BG","NO",IF(LEN(E318)-LEN(SUBSTITUTE(E318,"-",""))&gt;1,"NO",IF(E318="EXT","EXT","YES")))</f>
        <v>EXT</v>
      </c>
      <c r="B318" s="58"/>
      <c r="C318" s="58"/>
      <c r="D318" s="243" t="s">
        <v>5302</v>
      </c>
      <c r="E318" s="93" t="s">
        <v>4631</v>
      </c>
      <c r="F318" s="94" t="e">
        <f aca="false">#N/A</f>
        <v>#N/A</v>
      </c>
      <c r="G318" s="95" t="n">
        <f aca="false">LEN(R318)-LEN(SUBSTITUTE(R318,"/",""))-1</f>
        <v>6</v>
      </c>
      <c r="H318" s="95" t="s">
        <v>88</v>
      </c>
      <c r="I318" s="97" t="s">
        <v>5369</v>
      </c>
      <c r="J318" s="97"/>
      <c r="K318" s="98"/>
      <c r="L318" s="98"/>
      <c r="M318" s="98"/>
      <c r="N318" s="97"/>
      <c r="O318" s="99" t="s">
        <v>88</v>
      </c>
      <c r="P318" s="100" t="str">
        <f aca="false">O318</f>
        <v>1..1</v>
      </c>
      <c r="Q318" s="9" t="s">
        <v>5370</v>
      </c>
      <c r="R318" s="101" t="s">
        <v>1769</v>
      </c>
      <c r="S318" s="99" t="s">
        <v>121</v>
      </c>
      <c r="T318" s="10" t="s">
        <v>4639</v>
      </c>
      <c r="U318" s="95" t="s">
        <v>95</v>
      </c>
      <c r="V318" s="99"/>
      <c r="W318" s="102"/>
      <c r="X318" s="38"/>
      <c r="Y318" s="103" t="s">
        <v>30</v>
      </c>
      <c r="Z318" s="103" t="s">
        <v>30</v>
      </c>
      <c r="AA318" s="49"/>
      <c r="AB318" s="13" t="str">
        <f aca="false">IF(ISERROR(FIND("/",R318)),R318,LEFT(R318,FIND(CHAR(1),SUBSTITUTE(R318,"/",CHAR(1),LEN(R318)-LEN(SUBSTITUTE(R318,"/",""))))-1))</f>
        <v>/rsm:CrossIndustryInvoice/rsm:SupplyChainTradeTransaction/ram:ApplicableHeaderTradeAgreement/ram:SellerTradeParty/ram:DefinedTradeContact/ram:FaxUniversalCommunication</v>
      </c>
      <c r="AC318" s="13" t="str">
        <f aca="false">IF(ISERROR(FIND("/",R318)),R318,MID(R318, FIND(CHAR(1),SUBSTITUTE(R318,"/",CHAR(1), LEN(R318)-LEN(SUBSTITUTE(R318,"/","")))), LEN(R318)))</f>
        <v>/ram:CompleteNumber</v>
      </c>
      <c r="AD318" s="14" t="n">
        <f aca="false">COUNTIFS(R$4:R318,AB318)</f>
        <v>1</v>
      </c>
      <c r="AE318" s="49"/>
      <c r="AF318" s="93" t="str">
        <f aca="false">E318</f>
        <v>EXT</v>
      </c>
      <c r="AG318" s="95" t="n">
        <f aca="false">LEN(AR318)-LEN(SUBSTITUTE(AR318,"/",""))-1</f>
        <v>6</v>
      </c>
      <c r="AH318" s="95" t="str">
        <f aca="false">H318</f>
        <v>1..1</v>
      </c>
      <c r="AI318" s="97" t="s">
        <v>1770</v>
      </c>
      <c r="AJ318" s="97"/>
      <c r="AK318" s="98"/>
      <c r="AL318" s="98"/>
      <c r="AM318" s="98"/>
      <c r="AN318" s="97"/>
      <c r="AO318" s="100" t="str">
        <f aca="false">O318</f>
        <v>1..1</v>
      </c>
      <c r="AP318" s="100" t="str">
        <f aca="false">P318</f>
        <v>1..1</v>
      </c>
      <c r="AQ318" s="9" t="str">
        <f aca="false">Q318</f>
        <v>/rsm:CrossIndustryInvoice
/rsm:SupplyChainTradeTransaction
/ram:ApplicableHeaderTradeAgreement
/ram:SellerTradeParty
/ram:DefinedTradeContact
/ram:FaxUniversalCommunication
/ram:CompleteNumber</v>
      </c>
      <c r="AR318" s="101" t="str">
        <f aca="false">R318</f>
        <v>/rsm:CrossIndustryInvoice/rsm:SupplyChainTradeTransaction/ram:ApplicableHeaderTradeAgreement/ram:SellerTradeParty/ram:DefinedTradeContact/ram:FaxUniversalCommunication/ram:CompleteNumber</v>
      </c>
      <c r="AS318" s="99" t="s">
        <v>121</v>
      </c>
      <c r="AT318" s="10" t="s">
        <v>4639</v>
      </c>
      <c r="AU318" s="95" t="str">
        <f aca="false">U318</f>
        <v>0..1</v>
      </c>
      <c r="AV318" s="99"/>
      <c r="AW318" s="102"/>
      <c r="AX318" s="6"/>
      <c r="AY318" s="103" t="str">
        <f aca="false">Y318</f>
        <v>EXTENDED</v>
      </c>
      <c r="AZ318" s="180" t="str">
        <f aca="false">Z318</f>
        <v>EXTENDED</v>
      </c>
      <c r="BA318" s="1"/>
      <c r="BB318" s="49"/>
      <c r="BF318" s="1"/>
      <c r="BG318" s="1"/>
      <c r="BH318" s="1"/>
      <c r="BI318" s="1"/>
      <c r="BJ318" s="1"/>
      <c r="BK318" s="1"/>
      <c r="BL318" s="1"/>
      <c r="BM318" s="1"/>
      <c r="BN318" s="1"/>
      <c r="BO318" s="1"/>
      <c r="BP318" s="1"/>
      <c r="BQ318" s="1"/>
      <c r="BR318" s="1"/>
      <c r="BS318" s="1"/>
      <c r="BT318" s="1"/>
      <c r="BU318" s="1"/>
      <c r="BV318" s="1"/>
      <c r="BW318" s="1"/>
      <c r="BX318" s="1"/>
      <c r="BY318" s="1"/>
      <c r="BZ318" s="1"/>
    </row>
    <row r="319" s="53" customFormat="true" ht="89.25" hidden="false" customHeight="false" outlineLevel="0" collapsed="false">
      <c r="A319" s="58" t="str">
        <f aca="false">IF(LEFT(E319,2)="BG","NO",IF(LEN(E319)-LEN(SUBSTITUTE(E319,"-",""))&gt;1,"NO",IF(E319="EXT","EXT","YES")))</f>
        <v>NO</v>
      </c>
      <c r="B319" s="58"/>
      <c r="C319" s="58"/>
      <c r="D319" s="236" t="s">
        <v>5302</v>
      </c>
      <c r="E319" s="237" t="s">
        <v>1772</v>
      </c>
      <c r="F319" s="238" t="e">
        <f aca="false">#N/A</f>
        <v>#N/A</v>
      </c>
      <c r="G319" s="107" t="n">
        <f aca="false">LEN(R319)-LEN(SUBSTITUTE(R319,"/",""))-1</f>
        <v>5</v>
      </c>
      <c r="H319" s="107" t="s">
        <v>95</v>
      </c>
      <c r="I319" s="108" t="s">
        <v>5371</v>
      </c>
      <c r="J319" s="97"/>
      <c r="K319" s="98"/>
      <c r="L319" s="98"/>
      <c r="M319" s="98"/>
      <c r="N319" s="97"/>
      <c r="O319" s="99" t="s">
        <v>95</v>
      </c>
      <c r="P319" s="100" t="str">
        <f aca="false">O319</f>
        <v>0..1</v>
      </c>
      <c r="Q319" s="54" t="s">
        <v>5372</v>
      </c>
      <c r="R319" s="109" t="s">
        <v>1774</v>
      </c>
      <c r="S319" s="99"/>
      <c r="T319" s="10"/>
      <c r="U319" s="99" t="s">
        <v>95</v>
      </c>
      <c r="V319" s="99"/>
      <c r="W319" s="102"/>
      <c r="X319" s="38"/>
      <c r="Y319" s="10" t="s">
        <v>27</v>
      </c>
      <c r="Z319" s="110" t="s">
        <v>27</v>
      </c>
      <c r="AA319" s="49"/>
      <c r="AB319" s="13" t="str">
        <f aca="false">IF(ISERROR(FIND("/",R319)),R319,LEFT(R319,FIND(CHAR(1),SUBSTITUTE(R319,"/",CHAR(1),LEN(R319)-LEN(SUBSTITUTE(R319,"/",""))))-1))</f>
        <v>/rsm:CrossIndustryInvoice/rsm:SupplyChainTradeTransaction/ram:ApplicableHeaderTradeAgreement/ram:SellerTradeParty/ram:DefinedTradeContact</v>
      </c>
      <c r="AC319" s="13" t="str">
        <f aca="false">IF(ISERROR(FIND("/",R319)),R319,MID(R319, FIND(CHAR(1),SUBSTITUTE(R319,"/",CHAR(1), LEN(R319)-LEN(SUBSTITUTE(R319,"/","")))), LEN(R319)))</f>
        <v>/ram:EmailURIUniversalCommunication</v>
      </c>
      <c r="AD319" s="14" t="n">
        <f aca="false">COUNTIFS(R$4:R319,AB319)</f>
        <v>1</v>
      </c>
      <c r="AE319" s="49"/>
      <c r="AF319" s="237" t="str">
        <f aca="false">E319</f>
        <v>BT-43-00</v>
      </c>
      <c r="AG319" s="107" t="n">
        <f aca="false">LEN(AR319)-LEN(SUBSTITUTE(AR319,"/",""))-1</f>
        <v>5</v>
      </c>
      <c r="AH319" s="107" t="str">
        <f aca="false">H319</f>
        <v>0..1</v>
      </c>
      <c r="AI319" s="108" t="s">
        <v>5373</v>
      </c>
      <c r="AJ319" s="97"/>
      <c r="AK319" s="98"/>
      <c r="AL319" s="98"/>
      <c r="AM319" s="98"/>
      <c r="AN319" s="97"/>
      <c r="AO319" s="100" t="str">
        <f aca="false">O319</f>
        <v>0..1</v>
      </c>
      <c r="AP319" s="100" t="str">
        <f aca="false">P319</f>
        <v>0..1</v>
      </c>
      <c r="AQ319" s="54" t="str">
        <f aca="false">Q319</f>
        <v>/rsm:CrossIndustryInvoice
/rsm:SupplyChainTradeTransaction
/ram:ApplicableHeaderTradeAgreement
/ram:SellerTradeParty
/ram:DefinedTradeContact
/ram:EmailURIUniversalCommunication</v>
      </c>
      <c r="AR319" s="109" t="str">
        <f aca="false">R319</f>
        <v>/rsm:CrossIndustryInvoice/rsm:SupplyChainTradeTransaction/ram:ApplicableHeaderTradeAgreement/ram:SellerTradeParty/ram:DefinedTradeContact/ram:EmailURIUniversalCommunication</v>
      </c>
      <c r="AS319" s="99"/>
      <c r="AT319" s="10"/>
      <c r="AU319" s="99" t="str">
        <f aca="false">U319</f>
        <v>0..1</v>
      </c>
      <c r="AV319" s="99"/>
      <c r="AW319" s="102"/>
      <c r="AX319" s="6"/>
      <c r="AY319" s="10" t="str">
        <f aca="false">Y319</f>
        <v>EN 16931</v>
      </c>
      <c r="AZ319" s="10" t="str">
        <f aca="false">Z319</f>
        <v>EN 16931</v>
      </c>
      <c r="BA319" s="1"/>
      <c r="BB319" s="49"/>
      <c r="BF319" s="1"/>
      <c r="BG319" s="1"/>
      <c r="BH319" s="1"/>
      <c r="BI319" s="1"/>
      <c r="BJ319" s="1"/>
      <c r="BK319" s="1"/>
      <c r="BL319" s="1"/>
      <c r="BM319" s="1"/>
      <c r="BN319" s="1"/>
      <c r="BO319" s="1"/>
      <c r="BP319" s="1"/>
      <c r="BQ319" s="1"/>
      <c r="BR319" s="1"/>
      <c r="BS319" s="1"/>
      <c r="BT319" s="1"/>
      <c r="BU319" s="1"/>
      <c r="BV319" s="1"/>
      <c r="BW319" s="1"/>
      <c r="BX319" s="1"/>
      <c r="BY319" s="1"/>
      <c r="BZ319" s="1"/>
    </row>
    <row r="320" s="53" customFormat="true" ht="114" hidden="false" customHeight="false" outlineLevel="0" collapsed="false">
      <c r="A320" s="58" t="str">
        <f aca="false">IF(LEFT(E320,2)="BG","NO",IF(LEN(E320)-LEN(SUBSTITUTE(E320,"-",""))&gt;1,"NO",IF(E320="EXT","EXT","YES")))</f>
        <v>YES</v>
      </c>
      <c r="B320" s="58"/>
      <c r="C320" s="58"/>
      <c r="D320" s="236" t="s">
        <v>5302</v>
      </c>
      <c r="E320" s="237" t="s">
        <v>1776</v>
      </c>
      <c r="F320" s="238" t="s">
        <v>1776</v>
      </c>
      <c r="G320" s="99" t="n">
        <f aca="false">LEN(R320)-LEN(SUBSTITUTE(R320,"/",""))-1</f>
        <v>6</v>
      </c>
      <c r="H320" s="99" t="s">
        <v>95</v>
      </c>
      <c r="I320" s="97" t="s">
        <v>1777</v>
      </c>
      <c r="J320" s="97" t="s">
        <v>1054</v>
      </c>
      <c r="K320" s="98"/>
      <c r="L320" s="98"/>
      <c r="M320" s="98"/>
      <c r="N320" s="97" t="s">
        <v>119</v>
      </c>
      <c r="O320" s="99" t="s">
        <v>88</v>
      </c>
      <c r="P320" s="100" t="str">
        <f aca="false">O320</f>
        <v>1..1</v>
      </c>
      <c r="Q320" s="54" t="s">
        <v>5374</v>
      </c>
      <c r="R320" s="109" t="s">
        <v>1778</v>
      </c>
      <c r="S320" s="99" t="s">
        <v>121</v>
      </c>
      <c r="T320" s="10" t="s">
        <v>4639</v>
      </c>
      <c r="U320" s="99" t="s">
        <v>95</v>
      </c>
      <c r="V320" s="99"/>
      <c r="W320" s="102"/>
      <c r="X320" s="38"/>
      <c r="Y320" s="10" t="s">
        <v>27</v>
      </c>
      <c r="Z320" s="110" t="s">
        <v>27</v>
      </c>
      <c r="AA320" s="49"/>
      <c r="AB320" s="13" t="str">
        <f aca="false">IF(ISERROR(FIND("/",R320)),R320,LEFT(R320,FIND(CHAR(1),SUBSTITUTE(R320,"/",CHAR(1),LEN(R320)-LEN(SUBSTITUTE(R320,"/",""))))-1))</f>
        <v>/rsm:CrossIndustryInvoice/rsm:SupplyChainTradeTransaction/ram:ApplicableHeaderTradeAgreement/ram:SellerTradeParty/ram:DefinedTradeContact/ram:EmailURIUniversalCommunication</v>
      </c>
      <c r="AC320" s="13" t="str">
        <f aca="false">IF(ISERROR(FIND("/",R320)),R320,MID(R320, FIND(CHAR(1),SUBSTITUTE(R320,"/",CHAR(1), LEN(R320)-LEN(SUBSTITUTE(R320,"/","")))), LEN(R320)))</f>
        <v>/ram:URIID</v>
      </c>
      <c r="AD320" s="14" t="n">
        <f aca="false">COUNTIFS(R$4:R320,AB320)</f>
        <v>1</v>
      </c>
      <c r="AE320" s="49"/>
      <c r="AF320" s="237" t="str">
        <f aca="false">E320</f>
        <v>BT-43</v>
      </c>
      <c r="AG320" s="99" t="n">
        <f aca="false">LEN(AR320)-LEN(SUBSTITUTE(AR320,"/",""))-1</f>
        <v>6</v>
      </c>
      <c r="AH320" s="99" t="str">
        <f aca="false">H320</f>
        <v>0..1</v>
      </c>
      <c r="AI320" s="97" t="s">
        <v>1779</v>
      </c>
      <c r="AJ320" s="97" t="s">
        <v>1057</v>
      </c>
      <c r="AK320" s="98"/>
      <c r="AL320" s="98"/>
      <c r="AM320" s="98"/>
      <c r="AN320" s="97" t="s">
        <v>4647</v>
      </c>
      <c r="AO320" s="100" t="str">
        <f aca="false">O320</f>
        <v>1..1</v>
      </c>
      <c r="AP320" s="100" t="str">
        <f aca="false">P320</f>
        <v>1..1</v>
      </c>
      <c r="AQ320" s="54" t="str">
        <f aca="false">Q320</f>
        <v>/rsm:CrossIndustryInvoice
/rsm:SupplyChainTradeTransaction
/ram:ApplicableHeaderTradeAgreement
/ram:SellerTradeParty
/ram:DefinedTradeContact
/ram:EmailURIUniversalCommunication
/ram:URIID</v>
      </c>
      <c r="AR320" s="109" t="str">
        <f aca="false">R320</f>
        <v>/rsm:CrossIndustryInvoice/rsm:SupplyChainTradeTransaction/ram:ApplicableHeaderTradeAgreement/ram:SellerTradeParty/ram:DefinedTradeContact/ram:EmailURIUniversalCommunication/ram:URIID</v>
      </c>
      <c r="AS320" s="99" t="s">
        <v>121</v>
      </c>
      <c r="AT320" s="10" t="s">
        <v>4639</v>
      </c>
      <c r="AU320" s="99" t="str">
        <f aca="false">U320</f>
        <v>0..1</v>
      </c>
      <c r="AV320" s="99"/>
      <c r="AW320" s="102"/>
      <c r="AX320" s="6"/>
      <c r="AY320" s="10" t="str">
        <f aca="false">Y320</f>
        <v>EN 16931</v>
      </c>
      <c r="AZ320" s="10" t="str">
        <f aca="false">Z320</f>
        <v>EN 16931</v>
      </c>
      <c r="BA320" s="1"/>
      <c r="BB320" s="49"/>
      <c r="BF320" s="1"/>
      <c r="BG320" s="1"/>
      <c r="BH320" s="1"/>
      <c r="BI320" s="1"/>
      <c r="BJ320" s="1"/>
      <c r="BK320" s="1"/>
      <c r="BL320" s="1"/>
      <c r="BM320" s="1"/>
      <c r="BN320" s="1"/>
      <c r="BO320" s="1"/>
      <c r="BP320" s="1"/>
      <c r="BQ320" s="1"/>
      <c r="BR320" s="1"/>
      <c r="BS320" s="1"/>
      <c r="BT320" s="1"/>
      <c r="BU320" s="1"/>
      <c r="BV320" s="1"/>
      <c r="BW320" s="1"/>
      <c r="BX320" s="1"/>
      <c r="BY320" s="1"/>
      <c r="BZ320" s="1"/>
    </row>
    <row r="321" s="53" customFormat="true" ht="76.5" hidden="false" customHeight="false" outlineLevel="0" collapsed="false">
      <c r="A321" s="58" t="str">
        <f aca="false">IF(LEFT(E321,2)="BG","NO",IF(LEN(E321)-LEN(SUBSTITUTE(E321,"-",""))&gt;1,"NO",IF(E321="EXT","EXT","YES")))</f>
        <v>NO</v>
      </c>
      <c r="B321" s="58"/>
      <c r="C321" s="58"/>
      <c r="D321" s="236" t="s">
        <v>5302</v>
      </c>
      <c r="E321" s="241" t="s">
        <v>1780</v>
      </c>
      <c r="F321" s="242" t="s">
        <v>1780</v>
      </c>
      <c r="G321" s="172" t="n">
        <f aca="false">LEN(R321)-LEN(SUBSTITUTE(R321,"/",""))-1</f>
        <v>4</v>
      </c>
      <c r="H321" s="172" t="s">
        <v>88</v>
      </c>
      <c r="I321" s="173" t="s">
        <v>1781</v>
      </c>
      <c r="J321" s="173" t="s">
        <v>1782</v>
      </c>
      <c r="K321" s="174" t="s">
        <v>5375</v>
      </c>
      <c r="L321" s="174" t="s">
        <v>1784</v>
      </c>
      <c r="M321" s="174" t="s">
        <v>1785</v>
      </c>
      <c r="N321" s="173"/>
      <c r="O321" s="175" t="s">
        <v>88</v>
      </c>
      <c r="P321" s="175" t="str">
        <f aca="false">O321</f>
        <v>1..1</v>
      </c>
      <c r="Q321" s="176" t="s">
        <v>5376</v>
      </c>
      <c r="R321" s="177" t="s">
        <v>1786</v>
      </c>
      <c r="S321" s="172"/>
      <c r="T321" s="178"/>
      <c r="U321" s="172" t="s">
        <v>95</v>
      </c>
      <c r="V321" s="172"/>
      <c r="W321" s="179"/>
      <c r="X321" s="38"/>
      <c r="Y321" s="178" t="s">
        <v>24</v>
      </c>
      <c r="Z321" s="178" t="s">
        <v>24</v>
      </c>
      <c r="AA321" s="49"/>
      <c r="AB321" s="13" t="str">
        <f aca="false">IF(ISERROR(FIND("/",R321)),R321,LEFT(R321,FIND(CHAR(1),SUBSTITUTE(R321,"/",CHAR(1),LEN(R321)-LEN(SUBSTITUTE(R321,"/",""))))-1))</f>
        <v>/rsm:CrossIndustryInvoice/rsm:SupplyChainTradeTransaction/ram:ApplicableHeaderTradeAgreement/ram:SellerTradeParty</v>
      </c>
      <c r="AC321" s="13" t="str">
        <f aca="false">IF(ISERROR(FIND("/",R321)),R321,MID(R321, FIND(CHAR(1),SUBSTITUTE(R321,"/",CHAR(1), LEN(R321)-LEN(SUBSTITUTE(R321,"/","")))), LEN(R321)))</f>
        <v>/ram:PostalTradeAddress</v>
      </c>
      <c r="AD321" s="14" t="n">
        <f aca="false">COUNTIFS(R$4:R321,AB321)</f>
        <v>1</v>
      </c>
      <c r="AE321" s="49"/>
      <c r="AF321" s="241" t="str">
        <f aca="false">E321</f>
        <v>BG-5</v>
      </c>
      <c r="AG321" s="172" t="n">
        <f aca="false">LEN(AR321)-LEN(SUBSTITUTE(AR321,"/",""))-1</f>
        <v>4</v>
      </c>
      <c r="AH321" s="172" t="str">
        <f aca="false">H321</f>
        <v>1..1</v>
      </c>
      <c r="AI321" s="173" t="s">
        <v>1787</v>
      </c>
      <c r="AJ321" s="173" t="s">
        <v>1788</v>
      </c>
      <c r="AK321" s="174" t="s">
        <v>1719</v>
      </c>
      <c r="AL321" s="174" t="s">
        <v>1789</v>
      </c>
      <c r="AM321" s="174" t="s">
        <v>1790</v>
      </c>
      <c r="AN321" s="173"/>
      <c r="AO321" s="172" t="str">
        <f aca="false">O321</f>
        <v>1..1</v>
      </c>
      <c r="AP321" s="172" t="str">
        <f aca="false">P321</f>
        <v>1..1</v>
      </c>
      <c r="AQ321" s="176" t="str">
        <f aca="false">Q321</f>
        <v>/rsm:CrossIndustryInvoice
/rsm:SupplyChainTradeTransaction
/ram:ApplicableHeaderTradeAgreement
/ram:SellerTradeParty
/ram:PostalTradeAddress</v>
      </c>
      <c r="AR321" s="177" t="str">
        <f aca="false">R321</f>
        <v>/rsm:CrossIndustryInvoice/rsm:SupplyChainTradeTransaction/ram:ApplicableHeaderTradeAgreement/ram:SellerTradeParty/ram:PostalTradeAddress</v>
      </c>
      <c r="AS321" s="172"/>
      <c r="AT321" s="178"/>
      <c r="AU321" s="172" t="str">
        <f aca="false">U321</f>
        <v>0..1</v>
      </c>
      <c r="AV321" s="172"/>
      <c r="AW321" s="179"/>
      <c r="AX321" s="6"/>
      <c r="AY321" s="178" t="str">
        <f aca="false">Y321</f>
        <v>MINIMUM</v>
      </c>
      <c r="AZ321" s="182" t="str">
        <f aca="false">Z321</f>
        <v>MINIMUM</v>
      </c>
      <c r="BA321" s="1"/>
      <c r="BB321" s="49"/>
      <c r="BF321" s="1"/>
      <c r="BG321" s="1"/>
      <c r="BH321" s="1"/>
      <c r="BI321" s="1"/>
      <c r="BJ321" s="1"/>
      <c r="BK321" s="1"/>
      <c r="BL321" s="1"/>
      <c r="BM321" s="1"/>
      <c r="BN321" s="1"/>
      <c r="BO321" s="1"/>
      <c r="BP321" s="1"/>
      <c r="BQ321" s="1"/>
      <c r="BR321" s="1"/>
      <c r="BS321" s="1"/>
      <c r="BT321" s="1"/>
      <c r="BU321" s="1"/>
      <c r="BV321" s="1"/>
      <c r="BW321" s="1"/>
      <c r="BX321" s="1"/>
      <c r="BY321" s="1"/>
      <c r="BZ321" s="1"/>
    </row>
    <row r="322" s="53" customFormat="true" ht="89.25" hidden="false" customHeight="false" outlineLevel="0" collapsed="false">
      <c r="A322" s="58" t="str">
        <f aca="false">IF(LEFT(E322,2)="BG","NO",IF(LEN(E322)-LEN(SUBSTITUTE(E322,"-",""))&gt;1,"NO",IF(E322="EXT","EXT","YES")))</f>
        <v>YES</v>
      </c>
      <c r="B322" s="58"/>
      <c r="C322" s="58"/>
      <c r="D322" s="236" t="s">
        <v>5302</v>
      </c>
      <c r="E322" s="237" t="s">
        <v>1791</v>
      </c>
      <c r="F322" s="238" t="s">
        <v>1791</v>
      </c>
      <c r="G322" s="99" t="n">
        <f aca="false">LEN(R322)-LEN(SUBSTITUTE(R322,"/",""))-1</f>
        <v>5</v>
      </c>
      <c r="H322" s="99" t="s">
        <v>95</v>
      </c>
      <c r="I322" s="97" t="s">
        <v>1792</v>
      </c>
      <c r="J322" s="97" t="s">
        <v>1070</v>
      </c>
      <c r="K322" s="98" t="s">
        <v>1071</v>
      </c>
      <c r="L322" s="98"/>
      <c r="M322" s="98"/>
      <c r="N322" s="97" t="s">
        <v>119</v>
      </c>
      <c r="O322" s="99" t="s">
        <v>95</v>
      </c>
      <c r="P322" s="100" t="str">
        <f aca="false">O322</f>
        <v>0..1</v>
      </c>
      <c r="Q322" s="54" t="s">
        <v>5377</v>
      </c>
      <c r="R322" s="109" t="s">
        <v>1793</v>
      </c>
      <c r="S322" s="99" t="s">
        <v>121</v>
      </c>
      <c r="T322" s="10" t="s">
        <v>4639</v>
      </c>
      <c r="U322" s="99" t="s">
        <v>95</v>
      </c>
      <c r="V322" s="99"/>
      <c r="W322" s="102"/>
      <c r="X322" s="38"/>
      <c r="Y322" s="10" t="s">
        <v>25</v>
      </c>
      <c r="Z322" s="110" t="s">
        <v>25</v>
      </c>
      <c r="AA322" s="49"/>
      <c r="AB322" s="13" t="str">
        <f aca="false">IF(ISERROR(FIND("/",R322)),R322,LEFT(R322,FIND(CHAR(1),SUBSTITUTE(R322,"/",CHAR(1),LEN(R322)-LEN(SUBSTITUTE(R322,"/",""))))-1))</f>
        <v>/rsm:CrossIndustryInvoice/rsm:SupplyChainTradeTransaction/ram:ApplicableHeaderTradeAgreement/ram:SellerTradeParty/ram:PostalTradeAddress</v>
      </c>
      <c r="AC322" s="13" t="str">
        <f aca="false">IF(ISERROR(FIND("/",R322)),R322,MID(R322, FIND(CHAR(1),SUBSTITUTE(R322,"/",CHAR(1), LEN(R322)-LEN(SUBSTITUTE(R322,"/","")))), LEN(R322)))</f>
        <v>/ram:PostcodeCode</v>
      </c>
      <c r="AD322" s="14" t="n">
        <f aca="false">COUNTIFS(R$4:R322,AB322)</f>
        <v>1</v>
      </c>
      <c r="AE322" s="49"/>
      <c r="AF322" s="237" t="str">
        <f aca="false">E322</f>
        <v>BT-38</v>
      </c>
      <c r="AG322" s="99" t="n">
        <f aca="false">LEN(AR322)-LEN(SUBSTITUTE(AR322,"/",""))-1</f>
        <v>5</v>
      </c>
      <c r="AH322" s="99" t="str">
        <f aca="false">H322</f>
        <v>0..1</v>
      </c>
      <c r="AI322" s="97" t="s">
        <v>1794</v>
      </c>
      <c r="AJ322" s="97" t="s">
        <v>1074</v>
      </c>
      <c r="AK322" s="98" t="s">
        <v>1075</v>
      </c>
      <c r="AL322" s="98"/>
      <c r="AM322" s="98"/>
      <c r="AN322" s="97" t="s">
        <v>4647</v>
      </c>
      <c r="AO322" s="100" t="str">
        <f aca="false">O322</f>
        <v>0..1</v>
      </c>
      <c r="AP322" s="100" t="str">
        <f aca="false">P322</f>
        <v>0..1</v>
      </c>
      <c r="AQ322" s="54" t="str">
        <f aca="false">Q322</f>
        <v>/rsm:CrossIndustryInvoice
/rsm:SupplyChainTradeTransaction
/ram:ApplicableHeaderTradeAgreement
/ram:SellerTradeParty
/ram:PostalTradeAddress
/ram:PostcodeCode</v>
      </c>
      <c r="AR322" s="109" t="str">
        <f aca="false">R322</f>
        <v>/rsm:CrossIndustryInvoice/rsm:SupplyChainTradeTransaction/ram:ApplicableHeaderTradeAgreement/ram:SellerTradeParty/ram:PostalTradeAddress/ram:PostcodeCode</v>
      </c>
      <c r="AS322" s="99" t="s">
        <v>121</v>
      </c>
      <c r="AT322" s="10" t="s">
        <v>4639</v>
      </c>
      <c r="AU322" s="99" t="str">
        <f aca="false">U322</f>
        <v>0..1</v>
      </c>
      <c r="AV322" s="99"/>
      <c r="AW322" s="102"/>
      <c r="AX322" s="6"/>
      <c r="AY322" s="10" t="str">
        <f aca="false">Y322</f>
        <v>BASIC WL</v>
      </c>
      <c r="AZ322" s="10" t="str">
        <f aca="false">Z322</f>
        <v>BASIC WL</v>
      </c>
      <c r="BA322" s="1"/>
      <c r="BB322" s="49"/>
      <c r="BF322" s="1"/>
      <c r="BG322" s="1"/>
      <c r="BH322" s="1"/>
      <c r="BI322" s="1"/>
      <c r="BJ322" s="1"/>
      <c r="BK322" s="1"/>
      <c r="BL322" s="1"/>
      <c r="BM322" s="1"/>
      <c r="BN322" s="1"/>
      <c r="BO322" s="1"/>
      <c r="BP322" s="1"/>
      <c r="BQ322" s="1"/>
      <c r="BR322" s="1"/>
      <c r="BS322" s="1"/>
      <c r="BT322" s="1"/>
      <c r="BU322" s="1"/>
      <c r="BV322" s="1"/>
      <c r="BW322" s="1"/>
      <c r="BX322" s="1"/>
      <c r="BY322" s="1"/>
      <c r="BZ322" s="1"/>
    </row>
    <row r="323" s="53" customFormat="true" ht="89.25" hidden="false" customHeight="false" outlineLevel="0" collapsed="false">
      <c r="A323" s="58" t="str">
        <f aca="false">IF(LEFT(E323,2)="BG","NO",IF(LEN(E323)-LEN(SUBSTITUTE(E323,"-",""))&gt;1,"NO",IF(E323="EXT","EXT","YES")))</f>
        <v>YES</v>
      </c>
      <c r="B323" s="58"/>
      <c r="C323" s="58"/>
      <c r="D323" s="236" t="s">
        <v>5302</v>
      </c>
      <c r="E323" s="237" t="s">
        <v>1795</v>
      </c>
      <c r="F323" s="238" t="s">
        <v>1795</v>
      </c>
      <c r="G323" s="99" t="n">
        <f aca="false">LEN(R323)-LEN(SUBSTITUTE(R323,"/",""))-1</f>
        <v>5</v>
      </c>
      <c r="H323" s="99" t="s">
        <v>95</v>
      </c>
      <c r="I323" s="97" t="s">
        <v>1796</v>
      </c>
      <c r="J323" s="97" t="s">
        <v>1079</v>
      </c>
      <c r="K323" s="98" t="s">
        <v>1080</v>
      </c>
      <c r="L323" s="98"/>
      <c r="M323" s="98"/>
      <c r="N323" s="97" t="s">
        <v>119</v>
      </c>
      <c r="O323" s="99" t="s">
        <v>95</v>
      </c>
      <c r="P323" s="100" t="str">
        <f aca="false">O323</f>
        <v>0..1</v>
      </c>
      <c r="Q323" s="54" t="s">
        <v>5378</v>
      </c>
      <c r="R323" s="109" t="s">
        <v>1797</v>
      </c>
      <c r="S323" s="99" t="s">
        <v>121</v>
      </c>
      <c r="T323" s="10" t="s">
        <v>4639</v>
      </c>
      <c r="U323" s="99" t="s">
        <v>95</v>
      </c>
      <c r="V323" s="99"/>
      <c r="W323" s="102"/>
      <c r="X323" s="38"/>
      <c r="Y323" s="10" t="s">
        <v>25</v>
      </c>
      <c r="Z323" s="110" t="s">
        <v>25</v>
      </c>
      <c r="AA323" s="49"/>
      <c r="AB323" s="13" t="str">
        <f aca="false">IF(ISERROR(FIND("/",R323)),R323,LEFT(R323,FIND(CHAR(1),SUBSTITUTE(R323,"/",CHAR(1),LEN(R323)-LEN(SUBSTITUTE(R323,"/",""))))-1))</f>
        <v>/rsm:CrossIndustryInvoice/rsm:SupplyChainTradeTransaction/ram:ApplicableHeaderTradeAgreement/ram:SellerTradeParty/ram:PostalTradeAddress</v>
      </c>
      <c r="AC323" s="13" t="str">
        <f aca="false">IF(ISERROR(FIND("/",R323)),R323,MID(R323, FIND(CHAR(1),SUBSTITUTE(R323,"/",CHAR(1), LEN(R323)-LEN(SUBSTITUTE(R323,"/","")))), LEN(R323)))</f>
        <v>/ram:LineOne</v>
      </c>
      <c r="AD323" s="14" t="n">
        <f aca="false">COUNTIFS(R$4:R323,AB323)</f>
        <v>1</v>
      </c>
      <c r="AE323" s="49"/>
      <c r="AF323" s="237" t="str">
        <f aca="false">E323</f>
        <v>BT-35</v>
      </c>
      <c r="AG323" s="99" t="n">
        <f aca="false">LEN(AR323)-LEN(SUBSTITUTE(AR323,"/",""))-1</f>
        <v>5</v>
      </c>
      <c r="AH323" s="99" t="str">
        <f aca="false">H323</f>
        <v>0..1</v>
      </c>
      <c r="AI323" s="97" t="s">
        <v>1798</v>
      </c>
      <c r="AJ323" s="97" t="s">
        <v>1083</v>
      </c>
      <c r="AK323" s="98" t="s">
        <v>1084</v>
      </c>
      <c r="AL323" s="98"/>
      <c r="AM323" s="98"/>
      <c r="AN323" s="97" t="s">
        <v>4647</v>
      </c>
      <c r="AO323" s="100" t="str">
        <f aca="false">O323</f>
        <v>0..1</v>
      </c>
      <c r="AP323" s="100" t="str">
        <f aca="false">P323</f>
        <v>0..1</v>
      </c>
      <c r="AQ323" s="54" t="str">
        <f aca="false">Q323</f>
        <v>/rsm:CrossIndustryInvoice
/rsm:SupplyChainTradeTransaction
/ram:ApplicableHeaderTradeAgreement
/ram:SellerTradeParty
/ram:PostalTradeAddress
/ram:LineOne</v>
      </c>
      <c r="AR323" s="109" t="str">
        <f aca="false">R323</f>
        <v>/rsm:CrossIndustryInvoice/rsm:SupplyChainTradeTransaction/ram:ApplicableHeaderTradeAgreement/ram:SellerTradeParty/ram:PostalTradeAddress/ram:LineOne</v>
      </c>
      <c r="AS323" s="99" t="s">
        <v>121</v>
      </c>
      <c r="AT323" s="10" t="s">
        <v>4639</v>
      </c>
      <c r="AU323" s="99" t="str">
        <f aca="false">U323</f>
        <v>0..1</v>
      </c>
      <c r="AV323" s="99"/>
      <c r="AW323" s="102"/>
      <c r="AX323" s="6"/>
      <c r="AY323" s="10" t="str">
        <f aca="false">Y323</f>
        <v>BASIC WL</v>
      </c>
      <c r="AZ323" s="10" t="str">
        <f aca="false">Z323</f>
        <v>BASIC WL</v>
      </c>
      <c r="BA323" s="1"/>
      <c r="BB323" s="49"/>
      <c r="BF323" s="1"/>
      <c r="BG323" s="1"/>
      <c r="BH323" s="1"/>
      <c r="BI323" s="1"/>
      <c r="BJ323" s="1"/>
      <c r="BK323" s="1"/>
      <c r="BL323" s="1"/>
      <c r="BM323" s="1"/>
      <c r="BN323" s="1"/>
      <c r="BO323" s="1"/>
      <c r="BP323" s="1"/>
      <c r="BQ323" s="1"/>
      <c r="BR323" s="1"/>
      <c r="BS323" s="1"/>
      <c r="BT323" s="1"/>
      <c r="BU323" s="1"/>
      <c r="BV323" s="1"/>
      <c r="BW323" s="1"/>
      <c r="BX323" s="1"/>
      <c r="BY323" s="1"/>
      <c r="BZ323" s="1"/>
    </row>
    <row r="324" s="53" customFormat="true" ht="89.25" hidden="false" customHeight="false" outlineLevel="0" collapsed="false">
      <c r="A324" s="58" t="str">
        <f aca="false">IF(LEFT(E324,2)="BG","NO",IF(LEN(E324)-LEN(SUBSTITUTE(E324,"-",""))&gt;1,"NO",IF(E324="EXT","EXT","YES")))</f>
        <v>YES</v>
      </c>
      <c r="B324" s="58"/>
      <c r="C324" s="58"/>
      <c r="D324" s="236" t="s">
        <v>5302</v>
      </c>
      <c r="E324" s="237" t="s">
        <v>1799</v>
      </c>
      <c r="F324" s="238" t="s">
        <v>1799</v>
      </c>
      <c r="G324" s="99" t="n">
        <f aca="false">LEN(R324)-LEN(SUBSTITUTE(R324,"/",""))-1</f>
        <v>5</v>
      </c>
      <c r="H324" s="99" t="s">
        <v>95</v>
      </c>
      <c r="I324" s="97" t="s">
        <v>1800</v>
      </c>
      <c r="J324" s="97" t="s">
        <v>1088</v>
      </c>
      <c r="K324" s="98"/>
      <c r="L324" s="98"/>
      <c r="M324" s="98"/>
      <c r="N324" s="97" t="s">
        <v>119</v>
      </c>
      <c r="O324" s="99" t="s">
        <v>95</v>
      </c>
      <c r="P324" s="100" t="str">
        <f aca="false">O324</f>
        <v>0..1</v>
      </c>
      <c r="Q324" s="54" t="s">
        <v>5379</v>
      </c>
      <c r="R324" s="109" t="s">
        <v>1801</v>
      </c>
      <c r="S324" s="99" t="s">
        <v>121</v>
      </c>
      <c r="T324" s="10" t="s">
        <v>4639</v>
      </c>
      <c r="U324" s="99" t="s">
        <v>95</v>
      </c>
      <c r="V324" s="99"/>
      <c r="W324" s="102"/>
      <c r="X324" s="38"/>
      <c r="Y324" s="10" t="s">
        <v>25</v>
      </c>
      <c r="Z324" s="110" t="s">
        <v>25</v>
      </c>
      <c r="AA324" s="49"/>
      <c r="AB324" s="13" t="str">
        <f aca="false">IF(ISERROR(FIND("/",R324)),R324,LEFT(R324,FIND(CHAR(1),SUBSTITUTE(R324,"/",CHAR(1),LEN(R324)-LEN(SUBSTITUTE(R324,"/",""))))-1))</f>
        <v>/rsm:CrossIndustryInvoice/rsm:SupplyChainTradeTransaction/ram:ApplicableHeaderTradeAgreement/ram:SellerTradeParty/ram:PostalTradeAddress</v>
      </c>
      <c r="AC324" s="13" t="str">
        <f aca="false">IF(ISERROR(FIND("/",R324)),R324,MID(R324, FIND(CHAR(1),SUBSTITUTE(R324,"/",CHAR(1), LEN(R324)-LEN(SUBSTITUTE(R324,"/","")))), LEN(R324)))</f>
        <v>/ram:LineTwo</v>
      </c>
      <c r="AD324" s="14" t="n">
        <f aca="false">COUNTIFS(R$4:R324,AB324)</f>
        <v>1</v>
      </c>
      <c r="AE324" s="49"/>
      <c r="AF324" s="237" t="str">
        <f aca="false">E324</f>
        <v>BT-36</v>
      </c>
      <c r="AG324" s="99" t="n">
        <f aca="false">LEN(AR324)-LEN(SUBSTITUTE(AR324,"/",""))-1</f>
        <v>5</v>
      </c>
      <c r="AH324" s="99" t="str">
        <f aca="false">H324</f>
        <v>0..1</v>
      </c>
      <c r="AI324" s="97" t="s">
        <v>1802</v>
      </c>
      <c r="AJ324" s="97" t="s">
        <v>1091</v>
      </c>
      <c r="AK324" s="98"/>
      <c r="AL324" s="98"/>
      <c r="AM324" s="98"/>
      <c r="AN324" s="97" t="s">
        <v>4647</v>
      </c>
      <c r="AO324" s="100" t="str">
        <f aca="false">O324</f>
        <v>0..1</v>
      </c>
      <c r="AP324" s="100" t="str">
        <f aca="false">P324</f>
        <v>0..1</v>
      </c>
      <c r="AQ324" s="54" t="str">
        <f aca="false">Q324</f>
        <v>/rsm:CrossIndustryInvoice
/rsm:SupplyChainTradeTransaction
/ram:ApplicableHeaderTradeAgreement
/ram:SellerTradeParty
/ram:PostalTradeAddress
/ram:LineTwo</v>
      </c>
      <c r="AR324" s="109" t="str">
        <f aca="false">R324</f>
        <v>/rsm:CrossIndustryInvoice/rsm:SupplyChainTradeTransaction/ram:ApplicableHeaderTradeAgreement/ram:SellerTradeParty/ram:PostalTradeAddress/ram:LineTwo</v>
      </c>
      <c r="AS324" s="99" t="s">
        <v>121</v>
      </c>
      <c r="AT324" s="10" t="s">
        <v>4639</v>
      </c>
      <c r="AU324" s="99" t="str">
        <f aca="false">U324</f>
        <v>0..1</v>
      </c>
      <c r="AV324" s="99"/>
      <c r="AW324" s="102"/>
      <c r="AX324" s="6"/>
      <c r="AY324" s="10" t="str">
        <f aca="false">Y324</f>
        <v>BASIC WL</v>
      </c>
      <c r="AZ324" s="10" t="str">
        <f aca="false">Z324</f>
        <v>BASIC WL</v>
      </c>
      <c r="BA324" s="1"/>
      <c r="BB324" s="49"/>
      <c r="BF324" s="1"/>
      <c r="BG324" s="1"/>
      <c r="BH324" s="1"/>
      <c r="BI324" s="1"/>
      <c r="BJ324" s="1"/>
      <c r="BK324" s="1"/>
      <c r="BL324" s="1"/>
      <c r="BM324" s="1"/>
      <c r="BN324" s="1"/>
      <c r="BO324" s="1"/>
      <c r="BP324" s="1"/>
      <c r="BQ324" s="1"/>
      <c r="BR324" s="1"/>
      <c r="BS324" s="1"/>
      <c r="BT324" s="1"/>
      <c r="BU324" s="1"/>
      <c r="BV324" s="1"/>
      <c r="BW324" s="1"/>
      <c r="BX324" s="1"/>
      <c r="BY324" s="1"/>
      <c r="BZ324" s="1"/>
    </row>
    <row r="325" s="53" customFormat="true" ht="89.25" hidden="false" customHeight="false" outlineLevel="0" collapsed="false">
      <c r="A325" s="58" t="str">
        <f aca="false">IF(LEFT(E325,2)="BG","NO",IF(LEN(E325)-LEN(SUBSTITUTE(E325,"-",""))&gt;1,"NO",IF(E325="EXT","EXT","YES")))</f>
        <v>YES</v>
      </c>
      <c r="B325" s="58"/>
      <c r="C325" s="58"/>
      <c r="D325" s="236" t="s">
        <v>5302</v>
      </c>
      <c r="E325" s="237" t="s">
        <v>1803</v>
      </c>
      <c r="F325" s="238" t="s">
        <v>1803</v>
      </c>
      <c r="G325" s="99" t="n">
        <f aca="false">LEN(R325)-LEN(SUBSTITUTE(R325,"/",""))-1</f>
        <v>5</v>
      </c>
      <c r="H325" s="99" t="s">
        <v>95</v>
      </c>
      <c r="I325" s="97" t="s">
        <v>1804</v>
      </c>
      <c r="J325" s="97" t="s">
        <v>1088</v>
      </c>
      <c r="K325" s="98"/>
      <c r="L325" s="98"/>
      <c r="M325" s="98"/>
      <c r="N325" s="97" t="s">
        <v>119</v>
      </c>
      <c r="O325" s="99" t="s">
        <v>95</v>
      </c>
      <c r="P325" s="100" t="str">
        <f aca="false">O325</f>
        <v>0..1</v>
      </c>
      <c r="Q325" s="54" t="s">
        <v>5380</v>
      </c>
      <c r="R325" s="109" t="s">
        <v>1805</v>
      </c>
      <c r="S325" s="99" t="s">
        <v>121</v>
      </c>
      <c r="T325" s="10" t="s">
        <v>4639</v>
      </c>
      <c r="U325" s="99" t="s">
        <v>95</v>
      </c>
      <c r="V325" s="99"/>
      <c r="W325" s="102"/>
      <c r="X325" s="38"/>
      <c r="Y325" s="10" t="s">
        <v>25</v>
      </c>
      <c r="Z325" s="110" t="s">
        <v>25</v>
      </c>
      <c r="AA325" s="49"/>
      <c r="AB325" s="13" t="str">
        <f aca="false">IF(ISERROR(FIND("/",R325)),R325,LEFT(R325,FIND(CHAR(1),SUBSTITUTE(R325,"/",CHAR(1),LEN(R325)-LEN(SUBSTITUTE(R325,"/",""))))-1))</f>
        <v>/rsm:CrossIndustryInvoice/rsm:SupplyChainTradeTransaction/ram:ApplicableHeaderTradeAgreement/ram:SellerTradeParty/ram:PostalTradeAddress</v>
      </c>
      <c r="AC325" s="13" t="str">
        <f aca="false">IF(ISERROR(FIND("/",R325)),R325,MID(R325, FIND(CHAR(1),SUBSTITUTE(R325,"/",CHAR(1), LEN(R325)-LEN(SUBSTITUTE(R325,"/","")))), LEN(R325)))</f>
        <v>/ram:LineThree</v>
      </c>
      <c r="AD325" s="14" t="n">
        <f aca="false">COUNTIFS(R$4:R325,AB325)</f>
        <v>1</v>
      </c>
      <c r="AE325" s="49"/>
      <c r="AF325" s="237" t="str">
        <f aca="false">E325</f>
        <v>BT-162</v>
      </c>
      <c r="AG325" s="99" t="n">
        <f aca="false">LEN(AR325)-LEN(SUBSTITUTE(AR325,"/",""))-1</f>
        <v>5</v>
      </c>
      <c r="AH325" s="99" t="str">
        <f aca="false">H325</f>
        <v>0..1</v>
      </c>
      <c r="AI325" s="97" t="s">
        <v>1806</v>
      </c>
      <c r="AJ325" s="97" t="s">
        <v>1091</v>
      </c>
      <c r="AK325" s="98"/>
      <c r="AL325" s="98"/>
      <c r="AM325" s="98"/>
      <c r="AN325" s="97" t="s">
        <v>4647</v>
      </c>
      <c r="AO325" s="100" t="str">
        <f aca="false">O325</f>
        <v>0..1</v>
      </c>
      <c r="AP325" s="100" t="str">
        <f aca="false">P325</f>
        <v>0..1</v>
      </c>
      <c r="AQ325" s="54" t="str">
        <f aca="false">Q325</f>
        <v>/rsm:CrossIndustryInvoice
/rsm:SupplyChainTradeTransaction
/ram:ApplicableHeaderTradeAgreement
/ram:SellerTradeParty
/ram:PostalTradeAddress
/ram:LineThree</v>
      </c>
      <c r="AR325" s="109" t="str">
        <f aca="false">R325</f>
        <v>/rsm:CrossIndustryInvoice/rsm:SupplyChainTradeTransaction/ram:ApplicableHeaderTradeAgreement/ram:SellerTradeParty/ram:PostalTradeAddress/ram:LineThree</v>
      </c>
      <c r="AS325" s="99" t="s">
        <v>121</v>
      </c>
      <c r="AT325" s="10" t="s">
        <v>4639</v>
      </c>
      <c r="AU325" s="99" t="str">
        <f aca="false">U325</f>
        <v>0..1</v>
      </c>
      <c r="AV325" s="99"/>
      <c r="AW325" s="102"/>
      <c r="AX325" s="6"/>
      <c r="AY325" s="10" t="str">
        <f aca="false">Y325</f>
        <v>BASIC WL</v>
      </c>
      <c r="AZ325" s="10" t="str">
        <f aca="false">Z325</f>
        <v>BASIC WL</v>
      </c>
      <c r="BA325" s="1"/>
      <c r="BB325" s="49"/>
      <c r="BF325" s="1"/>
      <c r="BG325" s="1"/>
      <c r="BH325" s="1"/>
      <c r="BI325" s="1"/>
      <c r="BJ325" s="1"/>
      <c r="BK325" s="1"/>
      <c r="BL325" s="1"/>
      <c r="BM325" s="1"/>
      <c r="BN325" s="1"/>
      <c r="BO325" s="1"/>
      <c r="BP325" s="1"/>
      <c r="BQ325" s="1"/>
      <c r="BR325" s="1"/>
      <c r="BS325" s="1"/>
      <c r="BT325" s="1"/>
      <c r="BU325" s="1"/>
      <c r="BV325" s="1"/>
      <c r="BW325" s="1"/>
      <c r="BX325" s="1"/>
      <c r="BY325" s="1"/>
      <c r="BZ325" s="1"/>
    </row>
    <row r="326" s="53" customFormat="true" ht="89.25" hidden="false" customHeight="false" outlineLevel="0" collapsed="false">
      <c r="A326" s="58" t="str">
        <f aca="false">IF(LEFT(E326,2)="BG","NO",IF(LEN(E326)-LEN(SUBSTITUTE(E326,"-",""))&gt;1,"NO",IF(E326="EXT","EXT","YES")))</f>
        <v>YES</v>
      </c>
      <c r="B326" s="58"/>
      <c r="C326" s="58"/>
      <c r="D326" s="236" t="s">
        <v>5302</v>
      </c>
      <c r="E326" s="237" t="s">
        <v>1807</v>
      </c>
      <c r="F326" s="238" t="s">
        <v>1807</v>
      </c>
      <c r="G326" s="99" t="n">
        <f aca="false">LEN(R326)-LEN(SUBSTITUTE(R326,"/",""))-1</f>
        <v>5</v>
      </c>
      <c r="H326" s="99" t="s">
        <v>95</v>
      </c>
      <c r="I326" s="97" t="s">
        <v>1808</v>
      </c>
      <c r="J326" s="97" t="s">
        <v>1809</v>
      </c>
      <c r="K326" s="98"/>
      <c r="L326" s="98"/>
      <c r="M326" s="98"/>
      <c r="N326" s="97" t="s">
        <v>119</v>
      </c>
      <c r="O326" s="99" t="s">
        <v>95</v>
      </c>
      <c r="P326" s="100" t="str">
        <f aca="false">O326</f>
        <v>0..1</v>
      </c>
      <c r="Q326" s="54" t="s">
        <v>5381</v>
      </c>
      <c r="R326" s="109" t="s">
        <v>1810</v>
      </c>
      <c r="S326" s="99" t="s">
        <v>121</v>
      </c>
      <c r="T326" s="10" t="s">
        <v>4639</v>
      </c>
      <c r="U326" s="99" t="s">
        <v>95</v>
      </c>
      <c r="V326" s="99"/>
      <c r="W326" s="102"/>
      <c r="X326" s="38"/>
      <c r="Y326" s="10" t="s">
        <v>25</v>
      </c>
      <c r="Z326" s="110" t="s">
        <v>25</v>
      </c>
      <c r="AA326" s="49"/>
      <c r="AB326" s="13" t="str">
        <f aca="false">IF(ISERROR(FIND("/",R326)),R326,LEFT(R326,FIND(CHAR(1),SUBSTITUTE(R326,"/",CHAR(1),LEN(R326)-LEN(SUBSTITUTE(R326,"/",""))))-1))</f>
        <v>/rsm:CrossIndustryInvoice/rsm:SupplyChainTradeTransaction/ram:ApplicableHeaderTradeAgreement/ram:SellerTradeParty/ram:PostalTradeAddress</v>
      </c>
      <c r="AC326" s="13" t="str">
        <f aca="false">IF(ISERROR(FIND("/",R326)),R326,MID(R326, FIND(CHAR(1),SUBSTITUTE(R326,"/",CHAR(1), LEN(R326)-LEN(SUBSTITUTE(R326,"/","")))), LEN(R326)))</f>
        <v>/ram:CityName</v>
      </c>
      <c r="AD326" s="14" t="n">
        <f aca="false">COUNTIFS(R$4:R326,AB326)</f>
        <v>1</v>
      </c>
      <c r="AE326" s="49"/>
      <c r="AF326" s="237" t="str">
        <f aca="false">E326</f>
        <v>BT-37</v>
      </c>
      <c r="AG326" s="99" t="n">
        <f aca="false">LEN(AR326)-LEN(SUBSTITUTE(AR326,"/",""))-1</f>
        <v>5</v>
      </c>
      <c r="AH326" s="99" t="str">
        <f aca="false">H326</f>
        <v>0..1</v>
      </c>
      <c r="AI326" s="97" t="s">
        <v>1811</v>
      </c>
      <c r="AJ326" s="97" t="s">
        <v>1812</v>
      </c>
      <c r="AK326" s="98"/>
      <c r="AL326" s="98"/>
      <c r="AM326" s="98"/>
      <c r="AN326" s="97" t="s">
        <v>4647</v>
      </c>
      <c r="AO326" s="100" t="str">
        <f aca="false">O326</f>
        <v>0..1</v>
      </c>
      <c r="AP326" s="100" t="str">
        <f aca="false">P326</f>
        <v>0..1</v>
      </c>
      <c r="AQ326" s="54" t="str">
        <f aca="false">Q326</f>
        <v>/rsm:CrossIndustryInvoice
/rsm:SupplyChainTradeTransaction
/ram:ApplicableHeaderTradeAgreement
/ram:SellerTradeParty
/ram:PostalTradeAddress
/ram:CityName</v>
      </c>
      <c r="AR326" s="109" t="str">
        <f aca="false">R326</f>
        <v>/rsm:CrossIndustryInvoice/rsm:SupplyChainTradeTransaction/ram:ApplicableHeaderTradeAgreement/ram:SellerTradeParty/ram:PostalTradeAddress/ram:CityName</v>
      </c>
      <c r="AS326" s="99" t="s">
        <v>121</v>
      </c>
      <c r="AT326" s="10" t="s">
        <v>4639</v>
      </c>
      <c r="AU326" s="99" t="str">
        <f aca="false">U326</f>
        <v>0..1</v>
      </c>
      <c r="AV326" s="99"/>
      <c r="AW326" s="102"/>
      <c r="AX326" s="6"/>
      <c r="AY326" s="10" t="str">
        <f aca="false">Y326</f>
        <v>BASIC WL</v>
      </c>
      <c r="AZ326" s="10" t="str">
        <f aca="false">Z326</f>
        <v>BASIC WL</v>
      </c>
      <c r="BA326" s="1"/>
      <c r="BB326" s="49"/>
      <c r="BF326" s="1"/>
      <c r="BG326" s="1"/>
      <c r="BH326" s="1"/>
      <c r="BI326" s="1"/>
      <c r="BJ326" s="1"/>
      <c r="BK326" s="1"/>
      <c r="BL326" s="1"/>
      <c r="BM326" s="1"/>
      <c r="BN326" s="1"/>
      <c r="BO326" s="1"/>
      <c r="BP326" s="1"/>
      <c r="BQ326" s="1"/>
      <c r="BR326" s="1"/>
      <c r="BS326" s="1"/>
      <c r="BT326" s="1"/>
      <c r="BU326" s="1"/>
      <c r="BV326" s="1"/>
      <c r="BW326" s="1"/>
      <c r="BX326" s="1"/>
      <c r="BY326" s="1"/>
      <c r="BZ326" s="1"/>
    </row>
    <row r="327" s="53" customFormat="true" ht="89.25" hidden="false" customHeight="false" outlineLevel="0" collapsed="false">
      <c r="A327" s="58" t="str">
        <f aca="false">IF(LEFT(E327,2)="BG","NO",IF(LEN(E327)-LEN(SUBSTITUTE(E327,"-",""))&gt;1,"NO",IF(E327="EXT","EXT","YES")))</f>
        <v>YES</v>
      </c>
      <c r="B327" s="58"/>
      <c r="C327" s="58"/>
      <c r="D327" s="236" t="s">
        <v>5302</v>
      </c>
      <c r="E327" s="237" t="s">
        <v>1813</v>
      </c>
      <c r="F327" s="238" t="s">
        <v>1813</v>
      </c>
      <c r="G327" s="99" t="n">
        <f aca="false">LEN(R327)-LEN(SUBSTITUTE(R327,"/",""))-1</f>
        <v>5</v>
      </c>
      <c r="H327" s="99" t="s">
        <v>88</v>
      </c>
      <c r="I327" s="97" t="s">
        <v>1814</v>
      </c>
      <c r="J327" s="97" t="s">
        <v>1107</v>
      </c>
      <c r="K327" s="98" t="s">
        <v>5350</v>
      </c>
      <c r="L327" s="98"/>
      <c r="M327" s="98" t="s">
        <v>5382</v>
      </c>
      <c r="N327" s="97" t="s">
        <v>174</v>
      </c>
      <c r="O327" s="99" t="s">
        <v>88</v>
      </c>
      <c r="P327" s="100" t="str">
        <f aca="false">O327</f>
        <v>1..1</v>
      </c>
      <c r="Q327" s="54" t="s">
        <v>5383</v>
      </c>
      <c r="R327" s="109" t="s">
        <v>1816</v>
      </c>
      <c r="S327" s="99" t="s">
        <v>176</v>
      </c>
      <c r="T327" s="10" t="s">
        <v>4639</v>
      </c>
      <c r="U327" s="99" t="s">
        <v>95</v>
      </c>
      <c r="V327" s="99"/>
      <c r="W327" s="102"/>
      <c r="X327" s="38"/>
      <c r="Y327" s="10" t="s">
        <v>24</v>
      </c>
      <c r="Z327" s="110" t="s">
        <v>24</v>
      </c>
      <c r="AA327" s="49"/>
      <c r="AB327" s="13" t="str">
        <f aca="false">IF(ISERROR(FIND("/",R327)),R327,LEFT(R327,FIND(CHAR(1),SUBSTITUTE(R327,"/",CHAR(1),LEN(R327)-LEN(SUBSTITUTE(R327,"/",""))))-1))</f>
        <v>/rsm:CrossIndustryInvoice/rsm:SupplyChainTradeTransaction/ram:ApplicableHeaderTradeAgreement/ram:SellerTradeParty/ram:PostalTradeAddress</v>
      </c>
      <c r="AC327" s="13" t="str">
        <f aca="false">IF(ISERROR(FIND("/",R327)),R327,MID(R327, FIND(CHAR(1),SUBSTITUTE(R327,"/",CHAR(1), LEN(R327)-LEN(SUBSTITUTE(R327,"/","")))), LEN(R327)))</f>
        <v>/ram:CountryID</v>
      </c>
      <c r="AD327" s="14" t="n">
        <f aca="false">COUNTIFS(R$4:R327,AB327)</f>
        <v>1</v>
      </c>
      <c r="AE327" s="49"/>
      <c r="AF327" s="237" t="str">
        <f aca="false">E327</f>
        <v>BT-40</v>
      </c>
      <c r="AG327" s="99" t="n">
        <f aca="false">LEN(AR327)-LEN(SUBSTITUTE(AR327,"/",""))-1</f>
        <v>5</v>
      </c>
      <c r="AH327" s="99" t="str">
        <f aca="false">H327</f>
        <v>1..1</v>
      </c>
      <c r="AI327" s="97" t="s">
        <v>1817</v>
      </c>
      <c r="AJ327" s="97" t="s">
        <v>1110</v>
      </c>
      <c r="AK327" s="98" t="s">
        <v>514</v>
      </c>
      <c r="AL327" s="98"/>
      <c r="AM327" s="98" t="s">
        <v>5384</v>
      </c>
      <c r="AN327" s="97" t="s">
        <v>174</v>
      </c>
      <c r="AO327" s="100" t="str">
        <f aca="false">O327</f>
        <v>1..1</v>
      </c>
      <c r="AP327" s="100" t="str">
        <f aca="false">P327</f>
        <v>1..1</v>
      </c>
      <c r="AQ327" s="54" t="str">
        <f aca="false">Q327</f>
        <v>/rsm:CrossIndustryInvoice
/rsm:SupplyChainTradeTransaction
/ram:ApplicableHeaderTradeAgreement
/ram:SellerTradeParty
/ram:PostalTradeAddress
/ram:CountryID</v>
      </c>
      <c r="AR327" s="109" t="str">
        <f aca="false">R327</f>
        <v>/rsm:CrossIndustryInvoice/rsm:SupplyChainTradeTransaction/ram:ApplicableHeaderTradeAgreement/ram:SellerTradeParty/ram:PostalTradeAddress/ram:CountryID</v>
      </c>
      <c r="AS327" s="99" t="s">
        <v>176</v>
      </c>
      <c r="AT327" s="10" t="s">
        <v>4639</v>
      </c>
      <c r="AU327" s="99" t="str">
        <f aca="false">U327</f>
        <v>0..1</v>
      </c>
      <c r="AV327" s="99"/>
      <c r="AW327" s="102"/>
      <c r="AX327" s="6"/>
      <c r="AY327" s="10" t="str">
        <f aca="false">Y327</f>
        <v>MINIMUM</v>
      </c>
      <c r="AZ327" s="10" t="str">
        <f aca="false">Z327</f>
        <v>MINIMUM</v>
      </c>
      <c r="BA327" s="1"/>
      <c r="BB327" s="49"/>
      <c r="BF327" s="1"/>
      <c r="BG327" s="1"/>
      <c r="BH327" s="1"/>
      <c r="BI327" s="1"/>
      <c r="BJ327" s="1"/>
      <c r="BK327" s="1"/>
      <c r="BL327" s="1"/>
      <c r="BM327" s="1"/>
      <c r="BN327" s="1"/>
      <c r="BO327" s="1"/>
      <c r="BP327" s="1"/>
      <c r="BQ327" s="1"/>
      <c r="BR327" s="1"/>
      <c r="BS327" s="1"/>
      <c r="BT327" s="1"/>
      <c r="BU327" s="1"/>
      <c r="BV327" s="1"/>
      <c r="BW327" s="1"/>
      <c r="BX327" s="1"/>
      <c r="BY327" s="1"/>
      <c r="BZ327" s="1"/>
    </row>
    <row r="328" s="53" customFormat="true" ht="89.25" hidden="false" customHeight="false" outlineLevel="0" collapsed="false">
      <c r="A328" s="58" t="str">
        <f aca="false">IF(LEFT(E328,2)="BG","NO",IF(LEN(E328)-LEN(SUBSTITUTE(E328,"-",""))&gt;1,"NO",IF(E328="EXT","EXT","YES")))</f>
        <v>YES</v>
      </c>
      <c r="B328" s="58"/>
      <c r="C328" s="58"/>
      <c r="D328" s="236" t="s">
        <v>5302</v>
      </c>
      <c r="E328" s="237" t="s">
        <v>1818</v>
      </c>
      <c r="F328" s="238" t="s">
        <v>1818</v>
      </c>
      <c r="G328" s="99" t="n">
        <f aca="false">LEN(R328)-LEN(SUBSTITUTE(R328,"/",""))-1</f>
        <v>5</v>
      </c>
      <c r="H328" s="99" t="s">
        <v>95</v>
      </c>
      <c r="I328" s="97" t="s">
        <v>1819</v>
      </c>
      <c r="J328" s="97" t="s">
        <v>1114</v>
      </c>
      <c r="K328" s="98" t="s">
        <v>1115</v>
      </c>
      <c r="L328" s="98"/>
      <c r="M328" s="98"/>
      <c r="N328" s="97" t="s">
        <v>119</v>
      </c>
      <c r="O328" s="99" t="s">
        <v>95</v>
      </c>
      <c r="P328" s="100" t="str">
        <f aca="false">O328</f>
        <v>0..1</v>
      </c>
      <c r="Q328" s="54" t="s">
        <v>5385</v>
      </c>
      <c r="R328" s="109" t="s">
        <v>1820</v>
      </c>
      <c r="S328" s="99" t="s">
        <v>121</v>
      </c>
      <c r="T328" s="10" t="s">
        <v>4639</v>
      </c>
      <c r="U328" s="99" t="s">
        <v>112</v>
      </c>
      <c r="V328" s="99" t="s">
        <v>122</v>
      </c>
      <c r="W328" s="102"/>
      <c r="X328" s="38"/>
      <c r="Y328" s="10" t="s">
        <v>25</v>
      </c>
      <c r="Z328" s="110" t="s">
        <v>25</v>
      </c>
      <c r="AA328" s="49"/>
      <c r="AB328" s="13" t="str">
        <f aca="false">IF(ISERROR(FIND("/",R328)),R328,LEFT(R328,FIND(CHAR(1),SUBSTITUTE(R328,"/",CHAR(1),LEN(R328)-LEN(SUBSTITUTE(R328,"/",""))))-1))</f>
        <v>/rsm:CrossIndustryInvoice/rsm:SupplyChainTradeTransaction/ram:ApplicableHeaderTradeAgreement/ram:SellerTradeParty/ram:PostalTradeAddress</v>
      </c>
      <c r="AC328" s="13" t="str">
        <f aca="false">IF(ISERROR(FIND("/",R328)),R328,MID(R328, FIND(CHAR(1),SUBSTITUTE(R328,"/",CHAR(1), LEN(R328)-LEN(SUBSTITUTE(R328,"/","")))), LEN(R328)))</f>
        <v>/ram:CountrySubDivisionName</v>
      </c>
      <c r="AD328" s="14" t="n">
        <f aca="false">COUNTIFS(R$4:R328,AB328)</f>
        <v>1</v>
      </c>
      <c r="AE328" s="49"/>
      <c r="AF328" s="237" t="str">
        <f aca="false">E328</f>
        <v>BT-39</v>
      </c>
      <c r="AG328" s="99" t="n">
        <f aca="false">LEN(AR328)-LEN(SUBSTITUTE(AR328,"/",""))-1</f>
        <v>5</v>
      </c>
      <c r="AH328" s="99" t="str">
        <f aca="false">H328</f>
        <v>0..1</v>
      </c>
      <c r="AI328" s="97" t="s">
        <v>1821</v>
      </c>
      <c r="AJ328" s="97" t="s">
        <v>1118</v>
      </c>
      <c r="AK328" s="98" t="s">
        <v>1119</v>
      </c>
      <c r="AL328" s="98"/>
      <c r="AM328" s="98"/>
      <c r="AN328" s="97" t="s">
        <v>4647</v>
      </c>
      <c r="AO328" s="100" t="str">
        <f aca="false">O328</f>
        <v>0..1</v>
      </c>
      <c r="AP328" s="100" t="str">
        <f aca="false">P328</f>
        <v>0..1</v>
      </c>
      <c r="AQ328" s="54" t="str">
        <f aca="false">Q328</f>
        <v>/rsm:CrossIndustryInvoice
/rsm:SupplyChainTradeTransaction
/ram:ApplicableHeaderTradeAgreement
/ram:SellerTradeParty
/ram:PostalTradeAddress
/ram:CountrySubDivisionName</v>
      </c>
      <c r="AR328" s="109" t="str">
        <f aca="false">R328</f>
        <v>/rsm:CrossIndustryInvoice/rsm:SupplyChainTradeTransaction/ram:ApplicableHeaderTradeAgreement/ram:SellerTradeParty/ram:PostalTradeAddress/ram:CountrySubDivisionName</v>
      </c>
      <c r="AS328" s="99" t="s">
        <v>121</v>
      </c>
      <c r="AT328" s="10" t="s">
        <v>4639</v>
      </c>
      <c r="AU328" s="99" t="str">
        <f aca="false">U328</f>
        <v>0..n</v>
      </c>
      <c r="AV328" s="99" t="s">
        <v>122</v>
      </c>
      <c r="AW328" s="102"/>
      <c r="AX328" s="6"/>
      <c r="AY328" s="10" t="str">
        <f aca="false">Y328</f>
        <v>BASIC WL</v>
      </c>
      <c r="AZ328" s="10" t="str">
        <f aca="false">Z328</f>
        <v>BASIC WL</v>
      </c>
      <c r="BA328" s="1"/>
      <c r="BB328" s="49"/>
      <c r="BF328" s="1"/>
      <c r="BG328" s="1"/>
      <c r="BH328" s="1"/>
      <c r="BI328" s="1"/>
      <c r="BJ328" s="1"/>
      <c r="BK328" s="1"/>
      <c r="BL328" s="1"/>
      <c r="BM328" s="1"/>
      <c r="BN328" s="1"/>
      <c r="BO328" s="1"/>
      <c r="BP328" s="1"/>
      <c r="BQ328" s="1"/>
      <c r="BR328" s="1"/>
      <c r="BS328" s="1"/>
      <c r="BT328" s="1"/>
      <c r="BU328" s="1"/>
      <c r="BV328" s="1"/>
      <c r="BW328" s="1"/>
      <c r="BX328" s="1"/>
      <c r="BY328" s="1"/>
      <c r="BZ328" s="1"/>
    </row>
    <row r="329" s="53" customFormat="true" ht="76.5" hidden="false" customHeight="false" outlineLevel="0" collapsed="false">
      <c r="A329" s="58" t="str">
        <f aca="false">IF(LEFT(E329,2)="BG","NO",IF(LEN(E329)-LEN(SUBSTITUTE(E329,"-",""))&gt;1,"NO",IF(E329="EXT","EXT","YES")))</f>
        <v>NO</v>
      </c>
      <c r="B329" s="58"/>
      <c r="C329" s="58"/>
      <c r="D329" s="236" t="s">
        <v>5302</v>
      </c>
      <c r="E329" s="241" t="s">
        <v>1822</v>
      </c>
      <c r="F329" s="242" t="e">
        <f aca="false">#N/A</f>
        <v>#N/A</v>
      </c>
      <c r="G329" s="172" t="n">
        <f aca="false">LEN(R329)-LEN(SUBSTITUTE(R329,"/",""))-1</f>
        <v>4</v>
      </c>
      <c r="H329" s="172" t="s">
        <v>95</v>
      </c>
      <c r="I329" s="181" t="s">
        <v>5386</v>
      </c>
      <c r="J329" s="173"/>
      <c r="K329" s="174"/>
      <c r="L329" s="174"/>
      <c r="M329" s="174"/>
      <c r="N329" s="173"/>
      <c r="O329" s="175" t="s">
        <v>95</v>
      </c>
      <c r="P329" s="175" t="str">
        <f aca="false">O329</f>
        <v>0..1</v>
      </c>
      <c r="Q329" s="176" t="s">
        <v>5387</v>
      </c>
      <c r="R329" s="177" t="s">
        <v>1823</v>
      </c>
      <c r="S329" s="172"/>
      <c r="T329" s="178"/>
      <c r="U329" s="172" t="s">
        <v>112</v>
      </c>
      <c r="V329" s="172"/>
      <c r="W329" s="179"/>
      <c r="X329" s="38"/>
      <c r="Y329" s="178" t="s">
        <v>25</v>
      </c>
      <c r="Z329" s="178" t="s">
        <v>25</v>
      </c>
      <c r="AA329" s="49"/>
      <c r="AB329" s="13" t="str">
        <f aca="false">IF(ISERROR(FIND("/",R329)),R329,LEFT(R329,FIND(CHAR(1),SUBSTITUTE(R329,"/",CHAR(1),LEN(R329)-LEN(SUBSTITUTE(R329,"/",""))))-1))</f>
        <v>/rsm:CrossIndustryInvoice/rsm:SupplyChainTradeTransaction/ram:ApplicableHeaderTradeAgreement/ram:SellerTradeParty</v>
      </c>
      <c r="AC329" s="13" t="str">
        <f aca="false">IF(ISERROR(FIND("/",R329)),R329,MID(R329, FIND(CHAR(1),SUBSTITUTE(R329,"/",CHAR(1), LEN(R329)-LEN(SUBSTITUTE(R329,"/","")))), LEN(R329)))</f>
        <v>/ram:URIUniversalCommunication</v>
      </c>
      <c r="AD329" s="14" t="n">
        <f aca="false">COUNTIFS(R$4:R329,AB329)</f>
        <v>1</v>
      </c>
      <c r="AE329" s="49"/>
      <c r="AF329" s="241" t="str">
        <f aca="false">E329</f>
        <v>BT-34-00</v>
      </c>
      <c r="AG329" s="172" t="n">
        <f aca="false">LEN(AR329)-LEN(SUBSTITUTE(AR329,"/",""))-1</f>
        <v>4</v>
      </c>
      <c r="AH329" s="172" t="str">
        <f aca="false">H329</f>
        <v>0..1</v>
      </c>
      <c r="AI329" s="173" t="s">
        <v>5388</v>
      </c>
      <c r="AJ329" s="173"/>
      <c r="AK329" s="174"/>
      <c r="AL329" s="174"/>
      <c r="AM329" s="174"/>
      <c r="AN329" s="173"/>
      <c r="AO329" s="172" t="str">
        <f aca="false">O329</f>
        <v>0..1</v>
      </c>
      <c r="AP329" s="172" t="str">
        <f aca="false">P329</f>
        <v>0..1</v>
      </c>
      <c r="AQ329" s="176" t="str">
        <f aca="false">Q329</f>
        <v>/rsm:CrossIndustryInvoice
/rsm:SupplyChainTradeTransaction
/ram:ApplicableHeaderTradeAgreement
/ram:SellerTradeParty
/ram:URIUniversalCommunication</v>
      </c>
      <c r="AR329" s="177" t="str">
        <f aca="false">R329</f>
        <v>/rsm:CrossIndustryInvoice/rsm:SupplyChainTradeTransaction/ram:ApplicableHeaderTradeAgreement/ram:SellerTradeParty/ram:URIUniversalCommunication</v>
      </c>
      <c r="AS329" s="172"/>
      <c r="AT329" s="178"/>
      <c r="AU329" s="172" t="str">
        <f aca="false">U329</f>
        <v>0..n</v>
      </c>
      <c r="AV329" s="172"/>
      <c r="AW329" s="179"/>
      <c r="AX329" s="6"/>
      <c r="AY329" s="178" t="str">
        <f aca="false">Y329</f>
        <v>BASIC WL</v>
      </c>
      <c r="AZ329" s="182" t="str">
        <f aca="false">Z329</f>
        <v>BASIC WL</v>
      </c>
      <c r="BA329" s="1"/>
      <c r="BB329" s="49"/>
      <c r="BF329" s="1"/>
      <c r="BG329" s="1"/>
      <c r="BH329" s="1"/>
      <c r="BI329" s="1"/>
      <c r="BJ329" s="1"/>
      <c r="BK329" s="1"/>
      <c r="BL329" s="1"/>
      <c r="BM329" s="1"/>
      <c r="BN329" s="1"/>
      <c r="BO329" s="1"/>
      <c r="BP329" s="1"/>
      <c r="BQ329" s="1"/>
      <c r="BR329" s="1"/>
      <c r="BS329" s="1"/>
      <c r="BT329" s="1"/>
      <c r="BU329" s="1"/>
      <c r="BV329" s="1"/>
      <c r="BW329" s="1"/>
      <c r="BX329" s="1"/>
      <c r="BY329" s="1"/>
      <c r="BZ329" s="1"/>
    </row>
    <row r="330" s="53" customFormat="true" ht="89.25" hidden="false" customHeight="false" outlineLevel="0" collapsed="false">
      <c r="A330" s="58" t="str">
        <f aca="false">IF(LEFT(E330,2)="BG","NO",IF(LEN(E330)-LEN(SUBSTITUTE(E330,"-",""))&gt;1,"NO",IF(E330="EXT","EXT","YES")))</f>
        <v>YES</v>
      </c>
      <c r="B330" s="58"/>
      <c r="C330" s="58"/>
      <c r="D330" s="236" t="s">
        <v>5302</v>
      </c>
      <c r="E330" s="237" t="s">
        <v>1825</v>
      </c>
      <c r="F330" s="238" t="s">
        <v>1825</v>
      </c>
      <c r="G330" s="99" t="n">
        <f aca="false">LEN(R330)-LEN(SUBSTITUTE(R330,"/",""))-1</f>
        <v>5</v>
      </c>
      <c r="H330" s="99" t="s">
        <v>95</v>
      </c>
      <c r="I330" s="97" t="s">
        <v>1826</v>
      </c>
      <c r="J330" s="97" t="s">
        <v>5389</v>
      </c>
      <c r="K330" s="98" t="s">
        <v>1833</v>
      </c>
      <c r="L330" s="98"/>
      <c r="M330" s="98" t="s">
        <v>5390</v>
      </c>
      <c r="N330" s="97" t="s">
        <v>137</v>
      </c>
      <c r="O330" s="99" t="s">
        <v>88</v>
      </c>
      <c r="P330" s="100" t="str">
        <f aca="false">O330</f>
        <v>1..1</v>
      </c>
      <c r="Q330" s="54" t="s">
        <v>5391</v>
      </c>
      <c r="R330" s="109" t="s">
        <v>1828</v>
      </c>
      <c r="S330" s="99" t="s">
        <v>139</v>
      </c>
      <c r="T330" s="10" t="s">
        <v>4639</v>
      </c>
      <c r="U330" s="99" t="s">
        <v>95</v>
      </c>
      <c r="V330" s="99" t="s">
        <v>122</v>
      </c>
      <c r="W330" s="102"/>
      <c r="X330" s="38"/>
      <c r="Y330" s="10" t="s">
        <v>25</v>
      </c>
      <c r="Z330" s="110" t="s">
        <v>25</v>
      </c>
      <c r="AA330" s="49"/>
      <c r="AB330" s="13" t="str">
        <f aca="false">IF(ISERROR(FIND("/",R330)),R330,LEFT(R330,FIND(CHAR(1),SUBSTITUTE(R330,"/",CHAR(1),LEN(R330)-LEN(SUBSTITUTE(R330,"/",""))))-1))</f>
        <v>/rsm:CrossIndustryInvoice/rsm:SupplyChainTradeTransaction/ram:ApplicableHeaderTradeAgreement/ram:SellerTradeParty/ram:URIUniversalCommunication</v>
      </c>
      <c r="AC330" s="13" t="str">
        <f aca="false">IF(ISERROR(FIND("/",R330)),R330,MID(R330, FIND(CHAR(1),SUBSTITUTE(R330,"/",CHAR(1), LEN(R330)-LEN(SUBSTITUTE(R330,"/","")))), LEN(R330)))</f>
        <v>/ram:URIID</v>
      </c>
      <c r="AD330" s="14" t="n">
        <f aca="false">COUNTIFS(R$4:R330,AB330)</f>
        <v>1</v>
      </c>
      <c r="AE330" s="49"/>
      <c r="AF330" s="237" t="str">
        <f aca="false">E330</f>
        <v>BT-34</v>
      </c>
      <c r="AG330" s="99" t="n">
        <f aca="false">LEN(AR330)-LEN(SUBSTITUTE(AR330,"/",""))-1</f>
        <v>5</v>
      </c>
      <c r="AH330" s="99" t="str">
        <f aca="false">H330</f>
        <v>0..1</v>
      </c>
      <c r="AI330" s="97" t="s">
        <v>5392</v>
      </c>
      <c r="AJ330" s="97" t="s">
        <v>1830</v>
      </c>
      <c r="AK330" s="98"/>
      <c r="AL330" s="98"/>
      <c r="AM330" s="98" t="s">
        <v>5393</v>
      </c>
      <c r="AN330" s="97" t="s">
        <v>2190</v>
      </c>
      <c r="AO330" s="100" t="str">
        <f aca="false">O330</f>
        <v>1..1</v>
      </c>
      <c r="AP330" s="100" t="str">
        <f aca="false">P330</f>
        <v>1..1</v>
      </c>
      <c r="AQ330" s="54" t="str">
        <f aca="false">Q330</f>
        <v>/rsm:CrossIndustryInvoice
/rsm:SupplyChainTradeTransaction
/ram:ApplicableHeaderTradeAgreement
/ram:SellerTradeParty
/ram:URIUniversalCommunication
/ram:URIID</v>
      </c>
      <c r="AR330" s="109" t="str">
        <f aca="false">R330</f>
        <v>/rsm:CrossIndustryInvoice/rsm:SupplyChainTradeTransaction/ram:ApplicableHeaderTradeAgreement/ram:SellerTradeParty/ram:URIUniversalCommunication/ram:URIID</v>
      </c>
      <c r="AS330" s="99" t="s">
        <v>139</v>
      </c>
      <c r="AT330" s="10" t="s">
        <v>4639</v>
      </c>
      <c r="AU330" s="99" t="str">
        <f aca="false">U330</f>
        <v>0..1</v>
      </c>
      <c r="AV330" s="99" t="s">
        <v>122</v>
      </c>
      <c r="AW330" s="102"/>
      <c r="AX330" s="6"/>
      <c r="AY330" s="10" t="str">
        <f aca="false">Y330</f>
        <v>BASIC WL</v>
      </c>
      <c r="AZ330" s="10" t="str">
        <f aca="false">Z330</f>
        <v>BASIC WL</v>
      </c>
      <c r="BA330" s="1"/>
      <c r="BB330" s="49"/>
      <c r="BF330" s="1"/>
      <c r="BG330" s="1"/>
      <c r="BH330" s="1"/>
      <c r="BI330" s="1"/>
      <c r="BJ330" s="1"/>
      <c r="BK330" s="1"/>
      <c r="BL330" s="1"/>
      <c r="BM330" s="1"/>
      <c r="BN330" s="1"/>
      <c r="BO330" s="1"/>
      <c r="BP330" s="1"/>
      <c r="BQ330" s="1"/>
      <c r="BR330" s="1"/>
      <c r="BS330" s="1"/>
      <c r="BT330" s="1"/>
      <c r="BU330" s="1"/>
      <c r="BV330" s="1"/>
      <c r="BW330" s="1"/>
      <c r="BX330" s="1"/>
      <c r="BY330" s="1"/>
      <c r="BZ330" s="1"/>
    </row>
    <row r="331" s="53" customFormat="true" ht="102" hidden="false" customHeight="false" outlineLevel="0" collapsed="false">
      <c r="A331" s="58" t="str">
        <f aca="false">IF(LEFT(E331,2)="BG","NO",IF(LEN(E331)-LEN(SUBSTITUTE(E331,"-",""))&gt;1,"NO",IF(E331="EXT","EXT","YES")))</f>
        <v>NO</v>
      </c>
      <c r="B331" s="58"/>
      <c r="C331" s="58"/>
      <c r="D331" s="236" t="s">
        <v>5302</v>
      </c>
      <c r="E331" s="237" t="s">
        <v>1831</v>
      </c>
      <c r="F331" s="238" t="s">
        <v>1831</v>
      </c>
      <c r="G331" s="99" t="n">
        <f aca="false">LEN(R331)-LEN(SUBSTITUTE(R331,"/",""))-1</f>
        <v>6</v>
      </c>
      <c r="H331" s="99" t="s">
        <v>88</v>
      </c>
      <c r="I331" s="139" t="s">
        <v>5394</v>
      </c>
      <c r="J331" s="97" t="s">
        <v>1832</v>
      </c>
      <c r="K331" s="98" t="s">
        <v>1833</v>
      </c>
      <c r="L331" s="98"/>
      <c r="M331" s="98"/>
      <c r="N331" s="97"/>
      <c r="O331" s="99" t="s">
        <v>88</v>
      </c>
      <c r="P331" s="100" t="str">
        <f aca="false">O331</f>
        <v>1..1</v>
      </c>
      <c r="Q331" s="54" t="s">
        <v>5395</v>
      </c>
      <c r="R331" s="109" t="s">
        <v>1834</v>
      </c>
      <c r="S331" s="99" t="s">
        <v>360</v>
      </c>
      <c r="T331" s="10" t="s">
        <v>858</v>
      </c>
      <c r="U331" s="99" t="s">
        <v>95</v>
      </c>
      <c r="V331" s="99"/>
      <c r="W331" s="102"/>
      <c r="X331" s="38"/>
      <c r="Y331" s="10" t="s">
        <v>25</v>
      </c>
      <c r="Z331" s="110" t="s">
        <v>25</v>
      </c>
      <c r="AA331" s="49"/>
      <c r="AB331" s="13" t="str">
        <f aca="false">IF(ISERROR(FIND("/",R331)),R331,LEFT(R331,FIND(CHAR(1),SUBSTITUTE(R331,"/",CHAR(1),LEN(R331)-LEN(SUBSTITUTE(R331,"/",""))))-1))</f>
        <v>/rsm:CrossIndustryInvoice/rsm:SupplyChainTradeTransaction/ram:ApplicableHeaderTradeAgreement/ram:SellerTradeParty/ram:URIUniversalCommunication/ram:URIID</v>
      </c>
      <c r="AC331" s="13" t="str">
        <f aca="false">IF(ISERROR(FIND("/",R331)),R331,MID(R331, FIND(CHAR(1),SUBSTITUTE(R331,"/",CHAR(1), LEN(R331)-LEN(SUBSTITUTE(R331,"/","")))), LEN(R331)))</f>
        <v>/@schemeID</v>
      </c>
      <c r="AD331" s="14" t="n">
        <f aca="false">COUNTIFS(R$4:R331,AB331)</f>
        <v>1</v>
      </c>
      <c r="AE331" s="49"/>
      <c r="AF331" s="237" t="str">
        <f aca="false">E331</f>
        <v>BT-34-1</v>
      </c>
      <c r="AG331" s="99" t="n">
        <f aca="false">LEN(AR331)-LEN(SUBSTITUTE(AR331,"/",""))-1</f>
        <v>6</v>
      </c>
      <c r="AH331" s="99" t="str">
        <f aca="false">H331</f>
        <v>1..1</v>
      </c>
      <c r="AI331" s="139" t="s">
        <v>361</v>
      </c>
      <c r="AJ331" s="97" t="s">
        <v>1835</v>
      </c>
      <c r="AK331" s="98" t="s">
        <v>1836</v>
      </c>
      <c r="AL331" s="98"/>
      <c r="AM331" s="98"/>
      <c r="AN331" s="97"/>
      <c r="AO331" s="100" t="str">
        <f aca="false">O331</f>
        <v>1..1</v>
      </c>
      <c r="AP331" s="100" t="str">
        <f aca="false">P331</f>
        <v>1..1</v>
      </c>
      <c r="AQ331" s="54" t="str">
        <f aca="false">Q331</f>
        <v>/rsm:CrossIndustryInvoice
/rsm:SupplyChainTradeTransaction
/ram:ApplicableHeaderTradeAgreement
/ram:SellerTradeParty
/ram:URIUniversalCommunication
/ram:URIID
/@schemeID</v>
      </c>
      <c r="AR331" s="109" t="str">
        <f aca="false">R331</f>
        <v>/rsm:CrossIndustryInvoice/rsm:SupplyChainTradeTransaction/ram:ApplicableHeaderTradeAgreement/ram:SellerTradeParty/ram:URIUniversalCommunication/ram:URIID/@schemeID</v>
      </c>
      <c r="AS331" s="99" t="s">
        <v>360</v>
      </c>
      <c r="AT331" s="10" t="s">
        <v>858</v>
      </c>
      <c r="AU331" s="99" t="str">
        <f aca="false">U331</f>
        <v>0..1</v>
      </c>
      <c r="AV331" s="99"/>
      <c r="AW331" s="102"/>
      <c r="AX331" s="6"/>
      <c r="AY331" s="10" t="str">
        <f aca="false">Y331</f>
        <v>BASIC WL</v>
      </c>
      <c r="AZ331" s="10" t="str">
        <f aca="false">Z331</f>
        <v>BASIC WL</v>
      </c>
      <c r="BA331" s="1"/>
      <c r="BB331" s="49"/>
      <c r="BF331" s="1"/>
      <c r="BG331" s="1"/>
      <c r="BH331" s="1"/>
      <c r="BI331" s="1"/>
      <c r="BJ331" s="1"/>
      <c r="BK331" s="1"/>
      <c r="BL331" s="1"/>
      <c r="BM331" s="1"/>
      <c r="BN331" s="1"/>
      <c r="BO331" s="1"/>
      <c r="BP331" s="1"/>
      <c r="BQ331" s="1"/>
      <c r="BR331" s="1"/>
      <c r="BS331" s="1"/>
      <c r="BT331" s="1"/>
      <c r="BU331" s="1"/>
      <c r="BV331" s="1"/>
      <c r="BW331" s="1"/>
      <c r="BX331" s="1"/>
      <c r="BY331" s="1"/>
      <c r="BZ331" s="1"/>
    </row>
    <row r="332" s="53" customFormat="true" ht="76.5" hidden="false" customHeight="false" outlineLevel="0" collapsed="false">
      <c r="A332" s="58" t="str">
        <f aca="false">IF(LEFT(E332,2)="BG","NO",IF(LEN(E332)-LEN(SUBSTITUTE(E332,"-",""))&gt;1,"NO",IF(E332="EXT","EXT","YES")))</f>
        <v>NO</v>
      </c>
      <c r="B332" s="58"/>
      <c r="C332" s="58"/>
      <c r="D332" s="236" t="s">
        <v>5302</v>
      </c>
      <c r="E332" s="241" t="s">
        <v>1837</v>
      </c>
      <c r="F332" s="242" t="e">
        <f aca="false">#N/A</f>
        <v>#N/A</v>
      </c>
      <c r="G332" s="172" t="n">
        <f aca="false">LEN(R332)-LEN(SUBSTITUTE(R332,"/",""))-1</f>
        <v>4</v>
      </c>
      <c r="H332" s="172" t="s">
        <v>95</v>
      </c>
      <c r="I332" s="181" t="s">
        <v>5396</v>
      </c>
      <c r="J332" s="173"/>
      <c r="K332" s="174"/>
      <c r="L332" s="174"/>
      <c r="M332" s="174"/>
      <c r="N332" s="173"/>
      <c r="O332" s="175" t="s">
        <v>5397</v>
      </c>
      <c r="P332" s="175" t="str">
        <f aca="false">O332</f>
        <v>0..2</v>
      </c>
      <c r="Q332" s="176" t="s">
        <v>5398</v>
      </c>
      <c r="R332" s="177" t="s">
        <v>5399</v>
      </c>
      <c r="S332" s="172"/>
      <c r="T332" s="178"/>
      <c r="U332" s="172" t="s">
        <v>112</v>
      </c>
      <c r="V332" s="172"/>
      <c r="W332" s="179"/>
      <c r="X332" s="38"/>
      <c r="Y332" s="178" t="s">
        <v>24</v>
      </c>
      <c r="Z332" s="178" t="s">
        <v>24</v>
      </c>
      <c r="AA332" s="49"/>
      <c r="AB332" s="13" t="str">
        <f aca="false">IF(ISERROR(FIND("/",R332)),R332,LEFT(R332,FIND(CHAR(1),SUBSTITUTE(R332,"/",CHAR(1),LEN(R332)-LEN(SUBSTITUTE(R332,"/",""))))-1))</f>
        <v>/rsm:CrossIndustryInvoice/rsm:SupplyChainTradeTransaction/ram:ApplicableHeaderTradeAgreement/ram:SellerTradeParty</v>
      </c>
      <c r="AC332" s="13" t="str">
        <f aca="false">IF(ISERROR(FIND("/",R332)),R332,MID(R332, FIND(CHAR(1),SUBSTITUTE(R332,"/",CHAR(1), LEN(R332)-LEN(SUBSTITUTE(R332,"/","")))), LEN(R332)))</f>
        <v>/ram:SpecifiedTaxRegistration</v>
      </c>
      <c r="AD332" s="14" t="n">
        <f aca="false">COUNTIFS(R$4:R332,AB332)</f>
        <v>1</v>
      </c>
      <c r="AE332" s="49"/>
      <c r="AF332" s="241" t="str">
        <f aca="false">E332</f>
        <v>BT-31-00</v>
      </c>
      <c r="AG332" s="172" t="n">
        <f aca="false">LEN(AR332)-LEN(SUBSTITUTE(AR332,"/",""))-1</f>
        <v>4</v>
      </c>
      <c r="AH332" s="172" t="str">
        <f aca="false">H332</f>
        <v>0..1</v>
      </c>
      <c r="AI332" s="181" t="s">
        <v>5400</v>
      </c>
      <c r="AJ332" s="173"/>
      <c r="AK332" s="174"/>
      <c r="AL332" s="174"/>
      <c r="AM332" s="174"/>
      <c r="AN332" s="173"/>
      <c r="AO332" s="172" t="str">
        <f aca="false">O332</f>
        <v>0..2</v>
      </c>
      <c r="AP332" s="172" t="str">
        <f aca="false">P332</f>
        <v>0..2</v>
      </c>
      <c r="AQ332" s="176" t="str">
        <f aca="false">Q332</f>
        <v>/rsm:CrossIndustryInvoice
/rsm:SupplyChainTradeTransaction
/ram:ApplicableHeaderTradeAgreement
/ram:SellerTradeParty
/ram:SpecifiedTaxRegistration</v>
      </c>
      <c r="AR332" s="177" t="str">
        <f aca="false">R332</f>
        <v>/rsm:CrossIndustryInvoice/rsm:SupplyChainTradeTransaction/ram:ApplicableHeaderTradeAgreement/ram:SellerTradeParty/ram:SpecifiedTaxRegistration</v>
      </c>
      <c r="AS332" s="172"/>
      <c r="AT332" s="178"/>
      <c r="AU332" s="172" t="str">
        <f aca="false">U332</f>
        <v>0..n</v>
      </c>
      <c r="AV332" s="172"/>
      <c r="AW332" s="179"/>
      <c r="AX332" s="6"/>
      <c r="AY332" s="178" t="str">
        <f aca="false">Y332</f>
        <v>MINIMUM</v>
      </c>
      <c r="AZ332" s="182" t="str">
        <f aca="false">Z332</f>
        <v>MINIMUM</v>
      </c>
      <c r="BA332" s="1"/>
      <c r="BB332" s="49"/>
      <c r="BF332" s="1"/>
      <c r="BG332" s="1"/>
      <c r="BH332" s="1"/>
      <c r="BI332" s="1"/>
      <c r="BJ332" s="1"/>
      <c r="BK332" s="1"/>
      <c r="BL332" s="1"/>
      <c r="BM332" s="1"/>
      <c r="BN332" s="1"/>
      <c r="BO332" s="1"/>
      <c r="BP332" s="1"/>
      <c r="BQ332" s="1"/>
      <c r="BR332" s="1"/>
      <c r="BS332" s="1"/>
      <c r="BT332" s="1"/>
      <c r="BU332" s="1"/>
      <c r="BV332" s="1"/>
      <c r="BW332" s="1"/>
      <c r="BX332" s="1"/>
      <c r="BY332" s="1"/>
      <c r="BZ332" s="1"/>
    </row>
    <row r="333" s="53" customFormat="true" ht="191.25" hidden="false" customHeight="false" outlineLevel="0" collapsed="false">
      <c r="A333" s="58" t="str">
        <f aca="false">IF(LEFT(E333,2)="BG","NO",IF(LEN(E333)-LEN(SUBSTITUTE(E333,"-",""))&gt;1,"NO",IF(E333="EXT","EXT","YES")))</f>
        <v>YES</v>
      </c>
      <c r="B333" s="58"/>
      <c r="C333" s="58"/>
      <c r="D333" s="236" t="s">
        <v>5302</v>
      </c>
      <c r="E333" s="237" t="s">
        <v>1841</v>
      </c>
      <c r="F333" s="238" t="s">
        <v>1841</v>
      </c>
      <c r="G333" s="99" t="n">
        <f aca="false">LEN(R333)-LEN(SUBSTITUTE(R333,"/",""))-1</f>
        <v>5</v>
      </c>
      <c r="H333" s="99" t="s">
        <v>95</v>
      </c>
      <c r="I333" s="97" t="s">
        <v>1842</v>
      </c>
      <c r="J333" s="97" t="s">
        <v>1843</v>
      </c>
      <c r="K333" s="98" t="s">
        <v>1844</v>
      </c>
      <c r="L333" s="98"/>
      <c r="M333" s="98" t="s">
        <v>5401</v>
      </c>
      <c r="N333" s="97" t="s">
        <v>137</v>
      </c>
      <c r="O333" s="99" t="s">
        <v>88</v>
      </c>
      <c r="P333" s="100" t="str">
        <f aca="false">O333</f>
        <v>1..1</v>
      </c>
      <c r="Q333" s="54" t="s">
        <v>5402</v>
      </c>
      <c r="R333" s="109" t="s">
        <v>5403</v>
      </c>
      <c r="S333" s="99" t="s">
        <v>139</v>
      </c>
      <c r="T333" s="10" t="s">
        <v>4639</v>
      </c>
      <c r="U333" s="99" t="s">
        <v>95</v>
      </c>
      <c r="V333" s="99"/>
      <c r="W333" s="102" t="s">
        <v>2045</v>
      </c>
      <c r="X333" s="38"/>
      <c r="Y333" s="10" t="s">
        <v>24</v>
      </c>
      <c r="Z333" s="110" t="s">
        <v>24</v>
      </c>
      <c r="AA333" s="49"/>
      <c r="AB333" s="13" t="str">
        <f aca="false">IF(ISERROR(FIND("/",R333)),R333,LEFT(R333,FIND(CHAR(1),SUBSTITUTE(R333,"/",CHAR(1),LEN(R333)-LEN(SUBSTITUTE(R333,"/",""))))-1))</f>
        <v>/rsm:CrossIndustryInvoice/rsm:SupplyChainTradeTransaction/ram:ApplicableHeaderTradeAgreement/ram:SellerTradeParty/ram:SpecifiedTaxRegistration</v>
      </c>
      <c r="AC333" s="13" t="str">
        <f aca="false">IF(ISERROR(FIND("/",R333)),R333,MID(R333, FIND(CHAR(1),SUBSTITUTE(R333,"/",CHAR(1), LEN(R333)-LEN(SUBSTITUTE(R333,"/","")))), LEN(R333)))</f>
        <v>/ram:ID</v>
      </c>
      <c r="AD333" s="14" t="n">
        <f aca="false">COUNTIFS(R$4:R333,AB333)</f>
        <v>1</v>
      </c>
      <c r="AE333" s="49"/>
      <c r="AF333" s="237" t="str">
        <f aca="false">E333</f>
        <v>BT-31</v>
      </c>
      <c r="AG333" s="99" t="n">
        <f aca="false">LEN(AR333)-LEN(SUBSTITUTE(AR333,"/",""))-1</f>
        <v>5</v>
      </c>
      <c r="AH333" s="99" t="str">
        <f aca="false">H333</f>
        <v>0..1</v>
      </c>
      <c r="AI333" s="97" t="s">
        <v>1846</v>
      </c>
      <c r="AJ333" s="97" t="s">
        <v>1847</v>
      </c>
      <c r="AK333" s="98" t="s">
        <v>1848</v>
      </c>
      <c r="AL333" s="98"/>
      <c r="AM333" s="98" t="s">
        <v>5404</v>
      </c>
      <c r="AN333" s="97" t="s">
        <v>2190</v>
      </c>
      <c r="AO333" s="100" t="str">
        <f aca="false">O333</f>
        <v>1..1</v>
      </c>
      <c r="AP333" s="100" t="str">
        <f aca="false">P333</f>
        <v>1..1</v>
      </c>
      <c r="AQ333" s="54" t="str">
        <f aca="false">Q333</f>
        <v>/rsm:CrossIndustryInvoice
/rsm:SupplyChainTradeTransaction
/ram:ApplicableHeaderTradeAgreement
/ram:SellerTradeParty
/ram:SpecifiedTaxRegistration
/ram:ID</v>
      </c>
      <c r="AR333" s="109" t="str">
        <f aca="false">R333</f>
        <v>/rsm:CrossIndustryInvoice/rsm:SupplyChainTradeTransaction/ram:ApplicableHeaderTradeAgreement/ram:SellerTradeParty/ram:SpecifiedTaxRegistration/ram:ID</v>
      </c>
      <c r="AS333" s="99" t="s">
        <v>139</v>
      </c>
      <c r="AT333" s="10" t="s">
        <v>4639</v>
      </c>
      <c r="AU333" s="99" t="str">
        <f aca="false">U333</f>
        <v>0..1</v>
      </c>
      <c r="AV333" s="99"/>
      <c r="AW333" s="102" t="s">
        <v>2045</v>
      </c>
      <c r="AX333" s="6"/>
      <c r="AY333" s="10" t="str">
        <f aca="false">Y333</f>
        <v>MINIMUM</v>
      </c>
      <c r="AZ333" s="10" t="str">
        <f aca="false">Z333</f>
        <v>MINIMUM</v>
      </c>
      <c r="BA333" s="1"/>
      <c r="BB333" s="49"/>
      <c r="BF333" s="1"/>
      <c r="BG333" s="1"/>
      <c r="BH333" s="1"/>
      <c r="BI333" s="1"/>
      <c r="BJ333" s="1"/>
      <c r="BK333" s="1"/>
      <c r="BL333" s="1"/>
      <c r="BM333" s="1"/>
      <c r="BN333" s="1"/>
      <c r="BO333" s="1"/>
      <c r="BP333" s="1"/>
      <c r="BQ333" s="1"/>
      <c r="BR333" s="1"/>
      <c r="BS333" s="1"/>
      <c r="BT333" s="1"/>
      <c r="BU333" s="1"/>
      <c r="BV333" s="1"/>
      <c r="BW333" s="1"/>
      <c r="BX333" s="1"/>
      <c r="BY333" s="1"/>
      <c r="BZ333" s="1"/>
    </row>
    <row r="334" s="53" customFormat="true" ht="102" hidden="false" customHeight="false" outlineLevel="0" collapsed="false">
      <c r="A334" s="58" t="str">
        <f aca="false">IF(LEFT(E334,2)="BG","NO",IF(LEN(E334)-LEN(SUBSTITUTE(E334,"-",""))&gt;1,"NO",IF(E334="EXT","EXT","YES")))</f>
        <v>NO</v>
      </c>
      <c r="B334" s="58"/>
      <c r="C334" s="58"/>
      <c r="D334" s="236" t="s">
        <v>5302</v>
      </c>
      <c r="E334" s="237" t="s">
        <v>1849</v>
      </c>
      <c r="F334" s="238" t="s">
        <v>1849</v>
      </c>
      <c r="G334" s="99" t="n">
        <f aca="false">LEN(R334)-LEN(SUBSTITUTE(R334,"/",""))-1</f>
        <v>6</v>
      </c>
      <c r="H334" s="99" t="s">
        <v>88</v>
      </c>
      <c r="I334" s="139" t="s">
        <v>5405</v>
      </c>
      <c r="J334" s="97" t="s">
        <v>5406</v>
      </c>
      <c r="K334" s="98" t="s">
        <v>5086</v>
      </c>
      <c r="L334" s="98"/>
      <c r="M334" s="98" t="s">
        <v>2045</v>
      </c>
      <c r="N334" s="97"/>
      <c r="O334" s="99" t="s">
        <v>88</v>
      </c>
      <c r="P334" s="100" t="str">
        <f aca="false">O334</f>
        <v>1..1</v>
      </c>
      <c r="Q334" s="54" t="s">
        <v>5407</v>
      </c>
      <c r="R334" s="109" t="s">
        <v>5408</v>
      </c>
      <c r="S334" s="99" t="s">
        <v>360</v>
      </c>
      <c r="T334" s="10" t="s">
        <v>858</v>
      </c>
      <c r="U334" s="99" t="s">
        <v>95</v>
      </c>
      <c r="V334" s="99"/>
      <c r="W334" s="102" t="s">
        <v>2045</v>
      </c>
      <c r="X334" s="38"/>
      <c r="Y334" s="10" t="s">
        <v>24</v>
      </c>
      <c r="Z334" s="110" t="s">
        <v>24</v>
      </c>
      <c r="AA334" s="49"/>
      <c r="AB334" s="13" t="str">
        <f aca="false">IF(ISERROR(FIND("/",R334)),R334,LEFT(R334,FIND(CHAR(1),SUBSTITUTE(R334,"/",CHAR(1),LEN(R334)-LEN(SUBSTITUTE(R334,"/",""))))-1))</f>
        <v>/rsm:CrossIndustryInvoice/rsm:SupplyChainTradeTransaction/ram:ApplicableHeaderTradeAgreement/ram:SellerTradeParty/ram:SpecifiedTaxRegistration/ram:ID</v>
      </c>
      <c r="AC334" s="13" t="str">
        <f aca="false">IF(ISERROR(FIND("/",R334)),R334,MID(R334, FIND(CHAR(1),SUBSTITUTE(R334,"/",CHAR(1), LEN(R334)-LEN(SUBSTITUTE(R334,"/","")))), LEN(R334)))</f>
        <v>/@schemeID</v>
      </c>
      <c r="AD334" s="14" t="n">
        <f aca="false">COUNTIFS(R$4:R334,AB334)</f>
        <v>1</v>
      </c>
      <c r="AE334" s="49"/>
      <c r="AF334" s="237" t="str">
        <f aca="false">E334</f>
        <v>BT-31-0</v>
      </c>
      <c r="AG334" s="99" t="n">
        <f aca="false">LEN(AR334)-LEN(SUBSTITUTE(AR334,"/",""))-1</f>
        <v>6</v>
      </c>
      <c r="AH334" s="99" t="str">
        <f aca="false">H334</f>
        <v>1..1</v>
      </c>
      <c r="AI334" s="139" t="s">
        <v>361</v>
      </c>
      <c r="AJ334" s="97" t="s">
        <v>5409</v>
      </c>
      <c r="AK334" s="98" t="s">
        <v>5410</v>
      </c>
      <c r="AL334" s="98"/>
      <c r="AM334" s="98" t="s">
        <v>5410</v>
      </c>
      <c r="AN334" s="97"/>
      <c r="AO334" s="100" t="str">
        <f aca="false">O334</f>
        <v>1..1</v>
      </c>
      <c r="AP334" s="100" t="str">
        <f aca="false">P334</f>
        <v>1..1</v>
      </c>
      <c r="AQ334" s="54" t="str">
        <f aca="false">Q334</f>
        <v>/rsm:CrossIndustryInvoice
/rsm:SupplyChainTradeTransaction
/ram:ApplicableHeaderTradeAgreement
/ram:SellerTradeParty
/ram:SpecifiedTaxRegistration
/ram:ID
/@schemeID</v>
      </c>
      <c r="AR334" s="109" t="str">
        <f aca="false">R334</f>
        <v>/rsm:CrossIndustryInvoice/rsm:SupplyChainTradeTransaction/ram:ApplicableHeaderTradeAgreement/ram:SellerTradeParty/ram:SpecifiedTaxRegistration/ram:ID/@schemeID</v>
      </c>
      <c r="AS334" s="99" t="s">
        <v>360</v>
      </c>
      <c r="AT334" s="10" t="s">
        <v>858</v>
      </c>
      <c r="AU334" s="99" t="str">
        <f aca="false">U334</f>
        <v>0..1</v>
      </c>
      <c r="AV334" s="99"/>
      <c r="AW334" s="102" t="s">
        <v>2045</v>
      </c>
      <c r="AX334" s="6"/>
      <c r="AY334" s="10" t="str">
        <f aca="false">Y334</f>
        <v>MINIMUM</v>
      </c>
      <c r="AZ334" s="10" t="str">
        <f aca="false">Z334</f>
        <v>MINIMUM</v>
      </c>
      <c r="BA334" s="1"/>
      <c r="BB334" s="49"/>
      <c r="BF334" s="1"/>
      <c r="BG334" s="1"/>
      <c r="BH334" s="1"/>
      <c r="BI334" s="1"/>
      <c r="BJ334" s="1"/>
      <c r="BK334" s="1"/>
      <c r="BL334" s="1"/>
      <c r="BM334" s="1"/>
      <c r="BN334" s="1"/>
      <c r="BO334" s="1"/>
      <c r="BP334" s="1"/>
      <c r="BQ334" s="1"/>
      <c r="BR334" s="1"/>
      <c r="BS334" s="1"/>
      <c r="BT334" s="1"/>
      <c r="BU334" s="1"/>
      <c r="BV334" s="1"/>
      <c r="BW334" s="1"/>
      <c r="BX334" s="1"/>
      <c r="BY334" s="1"/>
      <c r="BZ334" s="1"/>
    </row>
    <row r="335" s="53" customFormat="true" ht="76.5" hidden="false" customHeight="false" outlineLevel="0" collapsed="false">
      <c r="A335" s="58" t="str">
        <f aca="false">IF(LEFT(E335,2)="BG","NO",IF(LEN(E335)-LEN(SUBSTITUTE(E335,"-",""))&gt;1,"NO",IF(E335="EXT","EXT","YES")))</f>
        <v>NO</v>
      </c>
      <c r="B335" s="58"/>
      <c r="C335" s="58"/>
      <c r="D335" s="236" t="s">
        <v>5302</v>
      </c>
      <c r="E335" s="241" t="s">
        <v>1851</v>
      </c>
      <c r="F335" s="242" t="e">
        <f aca="false">#N/A</f>
        <v>#N/A</v>
      </c>
      <c r="G335" s="172" t="n">
        <f aca="false">LEN(R335)-LEN(SUBSTITUTE(R335,"/",""))-1</f>
        <v>4</v>
      </c>
      <c r="H335" s="172" t="s">
        <v>95</v>
      </c>
      <c r="I335" s="181" t="s">
        <v>5411</v>
      </c>
      <c r="J335" s="173"/>
      <c r="K335" s="174"/>
      <c r="L335" s="174"/>
      <c r="M335" s="174"/>
      <c r="N335" s="173"/>
      <c r="O335" s="175" t="s">
        <v>5397</v>
      </c>
      <c r="P335" s="175" t="str">
        <f aca="false">O335</f>
        <v>0..2</v>
      </c>
      <c r="Q335" s="176" t="s">
        <v>5398</v>
      </c>
      <c r="R335" s="177" t="s">
        <v>5399</v>
      </c>
      <c r="S335" s="172"/>
      <c r="T335" s="178"/>
      <c r="U335" s="172" t="s">
        <v>112</v>
      </c>
      <c r="V335" s="172"/>
      <c r="W335" s="179"/>
      <c r="X335" s="38"/>
      <c r="Y335" s="178" t="s">
        <v>27</v>
      </c>
      <c r="Z335" s="178" t="s">
        <v>27</v>
      </c>
      <c r="AA335" s="49"/>
      <c r="AB335" s="13" t="str">
        <f aca="false">IF(ISERROR(FIND("/",R335)),R335,LEFT(R335,FIND(CHAR(1),SUBSTITUTE(R335,"/",CHAR(1),LEN(R335)-LEN(SUBSTITUTE(R335,"/",""))))-1))</f>
        <v>/rsm:CrossIndustryInvoice/rsm:SupplyChainTradeTransaction/ram:ApplicableHeaderTradeAgreement/ram:SellerTradeParty</v>
      </c>
      <c r="AC335" s="13" t="str">
        <f aca="false">IF(ISERROR(FIND("/",R335)),R335,MID(R335, FIND(CHAR(1),SUBSTITUTE(R335,"/",CHAR(1), LEN(R335)-LEN(SUBSTITUTE(R335,"/","")))), LEN(R335)))</f>
        <v>/ram:SpecifiedTaxRegistration</v>
      </c>
      <c r="AD335" s="14" t="n">
        <f aca="false">COUNTIFS(R$4:R335,AB335)</f>
        <v>1</v>
      </c>
      <c r="AE335" s="49"/>
      <c r="AF335" s="241" t="str">
        <f aca="false">E335</f>
        <v>BT-32-00</v>
      </c>
      <c r="AG335" s="172" t="n">
        <f aca="false">LEN(AR335)-LEN(SUBSTITUTE(AR335,"/",""))-1</f>
        <v>4</v>
      </c>
      <c r="AH335" s="172" t="str">
        <f aca="false">H335</f>
        <v>0..1</v>
      </c>
      <c r="AI335" s="181" t="s">
        <v>5400</v>
      </c>
      <c r="AJ335" s="173"/>
      <c r="AK335" s="174"/>
      <c r="AL335" s="174"/>
      <c r="AM335" s="174"/>
      <c r="AN335" s="173"/>
      <c r="AO335" s="172" t="str">
        <f aca="false">O335</f>
        <v>0..2</v>
      </c>
      <c r="AP335" s="172" t="str">
        <f aca="false">P335</f>
        <v>0..2</v>
      </c>
      <c r="AQ335" s="176" t="str">
        <f aca="false">Q335</f>
        <v>/rsm:CrossIndustryInvoice
/rsm:SupplyChainTradeTransaction
/ram:ApplicableHeaderTradeAgreement
/ram:SellerTradeParty
/ram:SpecifiedTaxRegistration</v>
      </c>
      <c r="AR335" s="177" t="str">
        <f aca="false">R335</f>
        <v>/rsm:CrossIndustryInvoice/rsm:SupplyChainTradeTransaction/ram:ApplicableHeaderTradeAgreement/ram:SellerTradeParty/ram:SpecifiedTaxRegistration</v>
      </c>
      <c r="AS335" s="172"/>
      <c r="AT335" s="178"/>
      <c r="AU335" s="172" t="str">
        <f aca="false">U335</f>
        <v>0..n</v>
      </c>
      <c r="AV335" s="172"/>
      <c r="AW335" s="179"/>
      <c r="AX335" s="6"/>
      <c r="AY335" s="178" t="str">
        <f aca="false">Y335</f>
        <v>EN 16931</v>
      </c>
      <c r="AZ335" s="182" t="str">
        <f aca="false">Z335</f>
        <v>EN 16931</v>
      </c>
      <c r="BA335" s="1"/>
      <c r="BB335" s="49"/>
      <c r="BF335" s="1"/>
      <c r="BG335" s="1"/>
      <c r="BH335" s="1"/>
      <c r="BI335" s="1"/>
      <c r="BJ335" s="1"/>
      <c r="BK335" s="1"/>
      <c r="BL335" s="1"/>
      <c r="BM335" s="1"/>
      <c r="BN335" s="1"/>
      <c r="BO335" s="1"/>
      <c r="BP335" s="1"/>
      <c r="BQ335" s="1"/>
      <c r="BR335" s="1"/>
      <c r="BS335" s="1"/>
      <c r="BT335" s="1"/>
      <c r="BU335" s="1"/>
      <c r="BV335" s="1"/>
      <c r="BW335" s="1"/>
      <c r="BX335" s="1"/>
      <c r="BY335" s="1"/>
      <c r="BZ335" s="1"/>
    </row>
    <row r="336" s="53" customFormat="true" ht="89.25" hidden="false" customHeight="false" outlineLevel="0" collapsed="false">
      <c r="A336" s="58" t="str">
        <f aca="false">IF(LEFT(E336,2)="BG","NO",IF(LEN(E336)-LEN(SUBSTITUTE(E336,"-",""))&gt;1,"NO",IF(E336="EXT","EXT","YES")))</f>
        <v>YES</v>
      </c>
      <c r="B336" s="58"/>
      <c r="C336" s="58"/>
      <c r="D336" s="236" t="s">
        <v>5302</v>
      </c>
      <c r="E336" s="237" t="s">
        <v>1853</v>
      </c>
      <c r="F336" s="238" t="s">
        <v>1841</v>
      </c>
      <c r="G336" s="99" t="n">
        <f aca="false">LEN(R336)-LEN(SUBSTITUTE(R336,"/",""))-1</f>
        <v>5</v>
      </c>
      <c r="H336" s="99" t="s">
        <v>95</v>
      </c>
      <c r="I336" s="97" t="s">
        <v>1854</v>
      </c>
      <c r="J336" s="97" t="s">
        <v>1855</v>
      </c>
      <c r="K336" s="98" t="s">
        <v>1856</v>
      </c>
      <c r="L336" s="98"/>
      <c r="M336" s="98"/>
      <c r="N336" s="97" t="s">
        <v>137</v>
      </c>
      <c r="O336" s="99" t="s">
        <v>88</v>
      </c>
      <c r="P336" s="100" t="str">
        <f aca="false">O336</f>
        <v>1..1</v>
      </c>
      <c r="Q336" s="54" t="s">
        <v>5402</v>
      </c>
      <c r="R336" s="109" t="s">
        <v>5403</v>
      </c>
      <c r="S336" s="99" t="s">
        <v>139</v>
      </c>
      <c r="T336" s="10" t="s">
        <v>4639</v>
      </c>
      <c r="U336" s="99" t="s">
        <v>95</v>
      </c>
      <c r="V336" s="99"/>
      <c r="W336" s="102" t="s">
        <v>5412</v>
      </c>
      <c r="X336" s="38"/>
      <c r="Y336" s="10" t="s">
        <v>27</v>
      </c>
      <c r="Z336" s="110" t="s">
        <v>27</v>
      </c>
      <c r="AA336" s="49"/>
      <c r="AB336" s="13" t="str">
        <f aca="false">IF(ISERROR(FIND("/",R336)),R336,LEFT(R336,FIND(CHAR(1),SUBSTITUTE(R336,"/",CHAR(1),LEN(R336)-LEN(SUBSTITUTE(R336,"/",""))))-1))</f>
        <v>/rsm:CrossIndustryInvoice/rsm:SupplyChainTradeTransaction/ram:ApplicableHeaderTradeAgreement/ram:SellerTradeParty/ram:SpecifiedTaxRegistration</v>
      </c>
      <c r="AC336" s="13" t="str">
        <f aca="false">IF(ISERROR(FIND("/",R336)),R336,MID(R336, FIND(CHAR(1),SUBSTITUTE(R336,"/",CHAR(1), LEN(R336)-LEN(SUBSTITUTE(R336,"/","")))), LEN(R336)))</f>
        <v>/ram:ID</v>
      </c>
      <c r="AD336" s="14" t="n">
        <f aca="false">COUNTIFS(R$4:R336,AB336)</f>
        <v>2</v>
      </c>
      <c r="AE336" s="49"/>
      <c r="AF336" s="237" t="str">
        <f aca="false">E336</f>
        <v>BT-32</v>
      </c>
      <c r="AG336" s="99" t="n">
        <f aca="false">LEN(AR336)-LEN(SUBSTITUTE(AR336,"/",""))-1</f>
        <v>5</v>
      </c>
      <c r="AH336" s="99" t="str">
        <f aca="false">H336</f>
        <v>0..1</v>
      </c>
      <c r="AI336" s="97" t="s">
        <v>1858</v>
      </c>
      <c r="AJ336" s="97" t="s">
        <v>1859</v>
      </c>
      <c r="AK336" s="98" t="s">
        <v>1860</v>
      </c>
      <c r="AL336" s="98"/>
      <c r="AM336" s="98"/>
      <c r="AN336" s="97" t="s">
        <v>2190</v>
      </c>
      <c r="AO336" s="100" t="str">
        <f aca="false">O336</f>
        <v>1..1</v>
      </c>
      <c r="AP336" s="100" t="str">
        <f aca="false">P336</f>
        <v>1..1</v>
      </c>
      <c r="AQ336" s="54" t="str">
        <f aca="false">Q336</f>
        <v>/rsm:CrossIndustryInvoice
/rsm:SupplyChainTradeTransaction
/ram:ApplicableHeaderTradeAgreement
/ram:SellerTradeParty
/ram:SpecifiedTaxRegistration
/ram:ID</v>
      </c>
      <c r="AR336" s="109" t="str">
        <f aca="false">R336</f>
        <v>/rsm:CrossIndustryInvoice/rsm:SupplyChainTradeTransaction/ram:ApplicableHeaderTradeAgreement/ram:SellerTradeParty/ram:SpecifiedTaxRegistration/ram:ID</v>
      </c>
      <c r="AS336" s="99" t="s">
        <v>139</v>
      </c>
      <c r="AT336" s="10" t="s">
        <v>4639</v>
      </c>
      <c r="AU336" s="99" t="str">
        <f aca="false">U336</f>
        <v>0..1</v>
      </c>
      <c r="AV336" s="99"/>
      <c r="AW336" s="102" t="s">
        <v>5412</v>
      </c>
      <c r="AX336" s="6"/>
      <c r="AY336" s="10" t="str">
        <f aca="false">Y336</f>
        <v>EN 16931</v>
      </c>
      <c r="AZ336" s="10" t="str">
        <f aca="false">Z336</f>
        <v>EN 16931</v>
      </c>
      <c r="BA336" s="1"/>
      <c r="BB336" s="49"/>
      <c r="BF336" s="1"/>
      <c r="BG336" s="1"/>
      <c r="BH336" s="1"/>
      <c r="BI336" s="1"/>
      <c r="BJ336" s="1"/>
      <c r="BK336" s="1"/>
      <c r="BL336" s="1"/>
      <c r="BM336" s="1"/>
      <c r="BN336" s="1"/>
      <c r="BO336" s="1"/>
      <c r="BP336" s="1"/>
      <c r="BQ336" s="1"/>
      <c r="BR336" s="1"/>
      <c r="BS336" s="1"/>
      <c r="BT336" s="1"/>
      <c r="BU336" s="1"/>
      <c r="BV336" s="1"/>
      <c r="BW336" s="1"/>
      <c r="BX336" s="1"/>
      <c r="BY336" s="1"/>
      <c r="BZ336" s="1"/>
    </row>
    <row r="337" s="53" customFormat="true" ht="102" hidden="false" customHeight="false" outlineLevel="0" collapsed="false">
      <c r="A337" s="58" t="str">
        <f aca="false">IF(LEFT(E337,2)="BG","NO",IF(LEN(E337)-LEN(SUBSTITUTE(E337,"-",""))&gt;1,"NO",IF(E337="EXT","EXT","YES")))</f>
        <v>NO</v>
      </c>
      <c r="B337" s="58"/>
      <c r="C337" s="58"/>
      <c r="D337" s="236" t="s">
        <v>5302</v>
      </c>
      <c r="E337" s="237" t="s">
        <v>1861</v>
      </c>
      <c r="F337" s="238" t="s">
        <v>1849</v>
      </c>
      <c r="G337" s="99" t="n">
        <f aca="false">LEN(R337)-LEN(SUBSTITUTE(R337,"/",""))-1</f>
        <v>6</v>
      </c>
      <c r="H337" s="99" t="s">
        <v>88</v>
      </c>
      <c r="I337" s="139" t="s">
        <v>5405</v>
      </c>
      <c r="J337" s="97" t="s">
        <v>5413</v>
      </c>
      <c r="K337" s="98" t="s">
        <v>5414</v>
      </c>
      <c r="L337" s="98"/>
      <c r="M337" s="98" t="s">
        <v>5412</v>
      </c>
      <c r="N337" s="97"/>
      <c r="O337" s="99" t="s">
        <v>88</v>
      </c>
      <c r="P337" s="100" t="str">
        <f aca="false">O337</f>
        <v>1..1</v>
      </c>
      <c r="Q337" s="54" t="s">
        <v>5407</v>
      </c>
      <c r="R337" s="109" t="s">
        <v>5408</v>
      </c>
      <c r="S337" s="99" t="s">
        <v>360</v>
      </c>
      <c r="T337" s="10" t="s">
        <v>858</v>
      </c>
      <c r="U337" s="99" t="s">
        <v>95</v>
      </c>
      <c r="V337" s="99"/>
      <c r="W337" s="102" t="s">
        <v>5412</v>
      </c>
      <c r="X337" s="38"/>
      <c r="Y337" s="10" t="s">
        <v>27</v>
      </c>
      <c r="Z337" s="110" t="s">
        <v>27</v>
      </c>
      <c r="AA337" s="49"/>
      <c r="AB337" s="13" t="str">
        <f aca="false">IF(ISERROR(FIND("/",R337)),R337,LEFT(R337,FIND(CHAR(1),SUBSTITUTE(R337,"/",CHAR(1),LEN(R337)-LEN(SUBSTITUTE(R337,"/",""))))-1))</f>
        <v>/rsm:CrossIndustryInvoice/rsm:SupplyChainTradeTransaction/ram:ApplicableHeaderTradeAgreement/ram:SellerTradeParty/ram:SpecifiedTaxRegistration/ram:ID</v>
      </c>
      <c r="AC337" s="13" t="str">
        <f aca="false">IF(ISERROR(FIND("/",R337)),R337,MID(R337, FIND(CHAR(1),SUBSTITUTE(R337,"/",CHAR(1), LEN(R337)-LEN(SUBSTITUTE(R337,"/","")))), LEN(R337)))</f>
        <v>/@schemeID</v>
      </c>
      <c r="AD337" s="14" t="n">
        <f aca="false">COUNTIFS(R$4:R337,AB337)</f>
        <v>2</v>
      </c>
      <c r="AE337" s="49"/>
      <c r="AF337" s="237" t="str">
        <f aca="false">E337</f>
        <v>BT-32-0</v>
      </c>
      <c r="AG337" s="99" t="n">
        <f aca="false">LEN(AR337)-LEN(SUBSTITUTE(AR337,"/",""))-1</f>
        <v>6</v>
      </c>
      <c r="AH337" s="99" t="str">
        <f aca="false">H337</f>
        <v>1..1</v>
      </c>
      <c r="AI337" s="139" t="s">
        <v>361</v>
      </c>
      <c r="AJ337" s="97" t="s">
        <v>5409</v>
      </c>
      <c r="AK337" s="98" t="s">
        <v>5415</v>
      </c>
      <c r="AL337" s="98"/>
      <c r="AM337" s="98" t="s">
        <v>5415</v>
      </c>
      <c r="AN337" s="97"/>
      <c r="AO337" s="100" t="str">
        <f aca="false">O337</f>
        <v>1..1</v>
      </c>
      <c r="AP337" s="100" t="str">
        <f aca="false">P337</f>
        <v>1..1</v>
      </c>
      <c r="AQ337" s="54" t="str">
        <f aca="false">Q337</f>
        <v>/rsm:CrossIndustryInvoice
/rsm:SupplyChainTradeTransaction
/ram:ApplicableHeaderTradeAgreement
/ram:SellerTradeParty
/ram:SpecifiedTaxRegistration
/ram:ID
/@schemeID</v>
      </c>
      <c r="AR337" s="109" t="str">
        <f aca="false">R337</f>
        <v>/rsm:CrossIndustryInvoice/rsm:SupplyChainTradeTransaction/ram:ApplicableHeaderTradeAgreement/ram:SellerTradeParty/ram:SpecifiedTaxRegistration/ram:ID/@schemeID</v>
      </c>
      <c r="AS337" s="99" t="s">
        <v>360</v>
      </c>
      <c r="AT337" s="10" t="s">
        <v>858</v>
      </c>
      <c r="AU337" s="99" t="str">
        <f aca="false">U337</f>
        <v>0..1</v>
      </c>
      <c r="AV337" s="99"/>
      <c r="AW337" s="102" t="s">
        <v>5412</v>
      </c>
      <c r="AX337" s="6"/>
      <c r="AY337" s="10" t="str">
        <f aca="false">Y337</f>
        <v>EN 16931</v>
      </c>
      <c r="AZ337" s="10" t="str">
        <f aca="false">Z337</f>
        <v>EN 16931</v>
      </c>
      <c r="BA337" s="1"/>
      <c r="BB337" s="49"/>
      <c r="BF337" s="1"/>
      <c r="BG337" s="1"/>
      <c r="BH337" s="1"/>
      <c r="BI337" s="1"/>
      <c r="BJ337" s="1"/>
      <c r="BK337" s="1"/>
      <c r="BL337" s="1"/>
      <c r="BM337" s="1"/>
      <c r="BN337" s="1"/>
      <c r="BO337" s="1"/>
      <c r="BP337" s="1"/>
      <c r="BQ337" s="1"/>
      <c r="BR337" s="1"/>
      <c r="BS337" s="1"/>
      <c r="BT337" s="1"/>
      <c r="BU337" s="1"/>
      <c r="BV337" s="1"/>
      <c r="BW337" s="1"/>
      <c r="BX337" s="1"/>
      <c r="BY337" s="1"/>
      <c r="BZ337" s="1"/>
    </row>
    <row r="338" s="53" customFormat="true" ht="63.75" hidden="false" customHeight="false" outlineLevel="0" collapsed="false">
      <c r="A338" s="58" t="str">
        <f aca="false">IF(LEFT(E338,2)="BG","NO",IF(LEN(E338)-LEN(SUBSTITUTE(E338,"-",""))&gt;1,"NO",IF(E338="EXT","EXT","YES")))</f>
        <v>NO</v>
      </c>
      <c r="B338" s="58"/>
      <c r="C338" s="58"/>
      <c r="D338" s="231" t="s">
        <v>5302</v>
      </c>
      <c r="E338" s="239" t="s">
        <v>1865</v>
      </c>
      <c r="F338" s="240" t="s">
        <v>1865</v>
      </c>
      <c r="G338" s="156" t="n">
        <f aca="false">LEN(R338)-LEN(SUBSTITUTE(R338,"/",""))-1</f>
        <v>3</v>
      </c>
      <c r="H338" s="156" t="s">
        <v>88</v>
      </c>
      <c r="I338" s="158" t="s">
        <v>1866</v>
      </c>
      <c r="J338" s="158" t="s">
        <v>1867</v>
      </c>
      <c r="K338" s="159"/>
      <c r="L338" s="159"/>
      <c r="M338" s="159"/>
      <c r="N338" s="158"/>
      <c r="O338" s="160" t="s">
        <v>88</v>
      </c>
      <c r="P338" s="156" t="str">
        <f aca="false">O338</f>
        <v>1..1</v>
      </c>
      <c r="Q338" s="161" t="s">
        <v>5416</v>
      </c>
      <c r="R338" s="162" t="s">
        <v>1868</v>
      </c>
      <c r="S338" s="156"/>
      <c r="T338" s="163" t="s">
        <v>4629</v>
      </c>
      <c r="U338" s="156" t="s">
        <v>95</v>
      </c>
      <c r="V338" s="156"/>
      <c r="W338" s="164"/>
      <c r="X338" s="38"/>
      <c r="Y338" s="163" t="s">
        <v>24</v>
      </c>
      <c r="Z338" s="163" t="s">
        <v>24</v>
      </c>
      <c r="AA338" s="49"/>
      <c r="AB338" s="13" t="str">
        <f aca="false">IF(ISERROR(FIND("/",R338)),R338,LEFT(R338,FIND(CHAR(1),SUBSTITUTE(R338,"/",CHAR(1),LEN(R338)-LEN(SUBSTITUTE(R338,"/",""))))-1))</f>
        <v>/rsm:CrossIndustryInvoice/rsm:SupplyChainTradeTransaction/ram:ApplicableHeaderTradeAgreement</v>
      </c>
      <c r="AC338" s="13" t="str">
        <f aca="false">IF(ISERROR(FIND("/",R338)),R338,MID(R338, FIND(CHAR(1),SUBSTITUTE(R338,"/",CHAR(1), LEN(R338)-LEN(SUBSTITUTE(R338,"/","")))), LEN(R338)))</f>
        <v>/ram:BuyerTradeParty</v>
      </c>
      <c r="AD338" s="14" t="n">
        <f aca="false">COUNTIFS(R$4:R338,AB338)</f>
        <v>1</v>
      </c>
      <c r="AE338" s="49"/>
      <c r="AF338" s="239" t="str">
        <f aca="false">E338</f>
        <v>BG-7</v>
      </c>
      <c r="AG338" s="156" t="n">
        <f aca="false">LEN(AR338)-LEN(SUBSTITUTE(AR338,"/",""))-1</f>
        <v>3</v>
      </c>
      <c r="AH338" s="156" t="str">
        <f aca="false">H338</f>
        <v>1..1</v>
      </c>
      <c r="AI338" s="158" t="s">
        <v>1869</v>
      </c>
      <c r="AJ338" s="158" t="s">
        <v>1870</v>
      </c>
      <c r="AK338" s="159"/>
      <c r="AL338" s="159"/>
      <c r="AM338" s="159"/>
      <c r="AN338" s="158"/>
      <c r="AO338" s="156" t="str">
        <f aca="false">O338</f>
        <v>1..1</v>
      </c>
      <c r="AP338" s="156" t="str">
        <f aca="false">P338</f>
        <v>1..1</v>
      </c>
      <c r="AQ338" s="161" t="str">
        <f aca="false">Q338</f>
        <v>/rsm:CrossIndustryInvoice
/rsm:SupplyChainTradeTransaction
/ram:ApplicableHeaderTradeAgreement
/ram:BuyerTradeParty</v>
      </c>
      <c r="AR338" s="162" t="str">
        <f aca="false">R338</f>
        <v>/rsm:CrossIndustryInvoice/rsm:SupplyChainTradeTransaction/ram:ApplicableHeaderTradeAgreement/ram:BuyerTradeParty</v>
      </c>
      <c r="AS338" s="156"/>
      <c r="AT338" s="163" t="s">
        <v>4629</v>
      </c>
      <c r="AU338" s="156" t="str">
        <f aca="false">U338</f>
        <v>0..1</v>
      </c>
      <c r="AV338" s="156"/>
      <c r="AW338" s="164"/>
      <c r="AX338" s="6"/>
      <c r="AY338" s="163" t="str">
        <f aca="false">Y338</f>
        <v>MINIMUM</v>
      </c>
      <c r="AZ338" s="197" t="str">
        <f aca="false">Z338</f>
        <v>MINIMUM</v>
      </c>
      <c r="BA338" s="1"/>
      <c r="BB338" s="49"/>
      <c r="BF338" s="1"/>
      <c r="BG338" s="1"/>
      <c r="BH338" s="1"/>
      <c r="BI338" s="1"/>
      <c r="BJ338" s="1"/>
      <c r="BK338" s="1"/>
      <c r="BL338" s="1"/>
      <c r="BM338" s="1"/>
      <c r="BN338" s="1"/>
      <c r="BO338" s="1"/>
      <c r="BP338" s="1"/>
      <c r="BQ338" s="1"/>
      <c r="BR338" s="1"/>
      <c r="BS338" s="1"/>
      <c r="BT338" s="1"/>
      <c r="BU338" s="1"/>
      <c r="BV338" s="1"/>
      <c r="BW338" s="1"/>
      <c r="BX338" s="1"/>
      <c r="BY338" s="1"/>
      <c r="BZ338" s="1"/>
    </row>
    <row r="339" s="53" customFormat="true" ht="76.5" hidden="false" customHeight="false" outlineLevel="0" collapsed="false">
      <c r="A339" s="58" t="str">
        <f aca="false">IF(LEFT(E339,2)="BG","NO",IF(LEN(E339)-LEN(SUBSTITUTE(E339,"-",""))&gt;1,"NO",IF(E339="EXT","EXT","YES")))</f>
        <v>YES</v>
      </c>
      <c r="B339" s="58"/>
      <c r="C339" s="58"/>
      <c r="D339" s="236" t="s">
        <v>5302</v>
      </c>
      <c r="E339" s="237" t="s">
        <v>1871</v>
      </c>
      <c r="F339" s="238" t="e">
        <f aca="false">#N/A</f>
        <v>#N/A</v>
      </c>
      <c r="G339" s="99" t="n">
        <f aca="false">LEN(R339)-LEN(SUBSTITUTE(R339,"/",""))-1</f>
        <v>4</v>
      </c>
      <c r="H339" s="99" t="s">
        <v>95</v>
      </c>
      <c r="I339" s="97" t="s">
        <v>1872</v>
      </c>
      <c r="J339" s="97" t="s">
        <v>5417</v>
      </c>
      <c r="K339" s="98" t="s">
        <v>5418</v>
      </c>
      <c r="L339" s="98"/>
      <c r="M339" s="98" t="s">
        <v>5019</v>
      </c>
      <c r="N339" s="97" t="s">
        <v>137</v>
      </c>
      <c r="O339" s="99" t="s">
        <v>95</v>
      </c>
      <c r="P339" s="100" t="str">
        <f aca="false">O339</f>
        <v>0..1</v>
      </c>
      <c r="Q339" s="54" t="s">
        <v>5419</v>
      </c>
      <c r="R339" s="109" t="s">
        <v>1875</v>
      </c>
      <c r="S339" s="99" t="s">
        <v>139</v>
      </c>
      <c r="T339" s="10" t="s">
        <v>4639</v>
      </c>
      <c r="U339" s="99" t="s">
        <v>112</v>
      </c>
      <c r="V339" s="99" t="s">
        <v>1645</v>
      </c>
      <c r="W339" s="102" t="s">
        <v>5019</v>
      </c>
      <c r="X339" s="38"/>
      <c r="Y339" s="10" t="s">
        <v>25</v>
      </c>
      <c r="Z339" s="110" t="s">
        <v>25</v>
      </c>
      <c r="AA339" s="49"/>
      <c r="AB339" s="13" t="str">
        <f aca="false">IF(ISERROR(FIND("/",R339)),R339,LEFT(R339,FIND(CHAR(1),SUBSTITUTE(R339,"/",CHAR(1),LEN(R339)-LEN(SUBSTITUTE(R339,"/",""))))-1))</f>
        <v>/rsm:CrossIndustryInvoice/rsm:SupplyChainTradeTransaction/ram:ApplicableHeaderTradeAgreement/ram:BuyerTradeParty</v>
      </c>
      <c r="AC339" s="13" t="str">
        <f aca="false">IF(ISERROR(FIND("/",R339)),R339,MID(R339, FIND(CHAR(1),SUBSTITUTE(R339,"/",CHAR(1), LEN(R339)-LEN(SUBSTITUTE(R339,"/","")))), LEN(R339)))</f>
        <v>/ram:ID</v>
      </c>
      <c r="AD339" s="14" t="n">
        <f aca="false">COUNTIFS(R$4:R339,AB339)</f>
        <v>1</v>
      </c>
      <c r="AE339" s="49"/>
      <c r="AF339" s="237" t="str">
        <f aca="false">E339</f>
        <v>BT-46</v>
      </c>
      <c r="AG339" s="99" t="n">
        <f aca="false">LEN(AR339)-LEN(SUBSTITUTE(AR339,"/",""))-1</f>
        <v>4</v>
      </c>
      <c r="AH339" s="99" t="str">
        <f aca="false">H339</f>
        <v>0..1</v>
      </c>
      <c r="AI339" s="97" t="s">
        <v>1876</v>
      </c>
      <c r="AJ339" s="97" t="s">
        <v>1877</v>
      </c>
      <c r="AK339" s="98" t="s">
        <v>1878</v>
      </c>
      <c r="AL339" s="98"/>
      <c r="AM339" s="98"/>
      <c r="AN339" s="97" t="s">
        <v>2190</v>
      </c>
      <c r="AO339" s="100" t="str">
        <f aca="false">O339</f>
        <v>0..1</v>
      </c>
      <c r="AP339" s="100" t="str">
        <f aca="false">P339</f>
        <v>0..1</v>
      </c>
      <c r="AQ339" s="54" t="str">
        <f aca="false">Q339</f>
        <v>/rsm:CrossIndustryInvoice
/rsm:SupplyChainTradeTransaction
/ram:ApplicableHeaderTradeAgreement
/ram:BuyerTradeParty
/ram:ID</v>
      </c>
      <c r="AR339" s="109" t="str">
        <f aca="false">R339</f>
        <v>/rsm:CrossIndustryInvoice/rsm:SupplyChainTradeTransaction/ram:ApplicableHeaderTradeAgreement/ram:BuyerTradeParty/ram:ID</v>
      </c>
      <c r="AS339" s="99" t="s">
        <v>139</v>
      </c>
      <c r="AT339" s="10" t="s">
        <v>4639</v>
      </c>
      <c r="AU339" s="99" t="str">
        <f aca="false">U339</f>
        <v>0..n</v>
      </c>
      <c r="AV339" s="99" t="s">
        <v>1645</v>
      </c>
      <c r="AW339" s="102" t="s">
        <v>5019</v>
      </c>
      <c r="AX339" s="6"/>
      <c r="AY339" s="10" t="str">
        <f aca="false">Y339</f>
        <v>BASIC WL</v>
      </c>
      <c r="AZ339" s="10" t="str">
        <f aca="false">Z339</f>
        <v>BASIC WL</v>
      </c>
      <c r="BA339" s="1"/>
      <c r="BB339" s="49"/>
      <c r="BF339" s="1"/>
      <c r="BG339" s="1"/>
      <c r="BH339" s="1"/>
      <c r="BI339" s="1"/>
      <c r="BJ339" s="1"/>
      <c r="BK339" s="1"/>
      <c r="BL339" s="1"/>
      <c r="BM339" s="1"/>
      <c r="BN339" s="1"/>
      <c r="BO339" s="1"/>
      <c r="BP339" s="1"/>
      <c r="BQ339" s="1"/>
      <c r="BR339" s="1"/>
      <c r="BS339" s="1"/>
      <c r="BT339" s="1"/>
      <c r="BU339" s="1"/>
      <c r="BV339" s="1"/>
      <c r="BW339" s="1"/>
      <c r="BX339" s="1"/>
      <c r="BY339" s="1"/>
      <c r="BZ339" s="1"/>
    </row>
    <row r="340" s="53" customFormat="true" ht="76.5" hidden="false" customHeight="false" outlineLevel="0" collapsed="false">
      <c r="A340" s="58" t="str">
        <f aca="false">IF(LEFT(E340,2)="BG","NO",IF(LEN(E340)-LEN(SUBSTITUTE(E340,"-",""))&gt;1,"NO",IF(E340="EXT","EXT","YES")))</f>
        <v>NO</v>
      </c>
      <c r="B340" s="76" t="s">
        <v>5420</v>
      </c>
      <c r="C340" s="76"/>
      <c r="D340" s="236" t="s">
        <v>5302</v>
      </c>
      <c r="E340" s="237" t="s">
        <v>1879</v>
      </c>
      <c r="F340" s="238" t="s">
        <v>1880</v>
      </c>
      <c r="G340" s="99" t="n">
        <f aca="false">LEN(R340)-LEN(SUBSTITUTE(R340,"/",""))-1</f>
        <v>4</v>
      </c>
      <c r="H340" s="99" t="s">
        <v>95</v>
      </c>
      <c r="I340" s="139" t="s">
        <v>1872</v>
      </c>
      <c r="J340" s="97"/>
      <c r="K340" s="98" t="s">
        <v>5019</v>
      </c>
      <c r="L340" s="98"/>
      <c r="M340" s="98" t="s">
        <v>5019</v>
      </c>
      <c r="N340" s="97"/>
      <c r="O340" s="99" t="s">
        <v>95</v>
      </c>
      <c r="P340" s="100" t="s">
        <v>112</v>
      </c>
      <c r="Q340" s="54" t="s">
        <v>5421</v>
      </c>
      <c r="R340" s="109" t="s">
        <v>1883</v>
      </c>
      <c r="S340" s="99" t="s">
        <v>139</v>
      </c>
      <c r="T340" s="10"/>
      <c r="U340" s="99" t="s">
        <v>112</v>
      </c>
      <c r="V340" s="99" t="s">
        <v>1645</v>
      </c>
      <c r="W340" s="102" t="s">
        <v>5019</v>
      </c>
      <c r="X340" s="38"/>
      <c r="Y340" s="10" t="s">
        <v>25</v>
      </c>
      <c r="Z340" s="110" t="s">
        <v>25</v>
      </c>
      <c r="AA340" s="49"/>
      <c r="AB340" s="13" t="str">
        <f aca="false">IF(ISERROR(FIND("/",R340)),R340,LEFT(R340,FIND(CHAR(1),SUBSTITUTE(R340,"/",CHAR(1),LEN(R340)-LEN(SUBSTITUTE(R340,"/",""))))-1))</f>
        <v>/rsm:CrossIndustryInvoice/rsm:SupplyChainTradeTransaction/ram:ApplicableHeaderTradeAgreement/ram:BuyerTradeParty</v>
      </c>
      <c r="AC340" s="13" t="str">
        <f aca="false">IF(ISERROR(FIND("/",R340)),R340,MID(R340, FIND(CHAR(1),SUBSTITUTE(R340,"/",CHAR(1), LEN(R340)-LEN(SUBSTITUTE(R340,"/","")))), LEN(R340)))</f>
        <v>/ram:GlobalID</v>
      </c>
      <c r="AD340" s="14" t="n">
        <f aca="false">COUNTIFS(R$4:R340,AB340)</f>
        <v>1</v>
      </c>
      <c r="AE340" s="49"/>
      <c r="AF340" s="237" t="str">
        <f aca="false">E340</f>
        <v>BT-46-0</v>
      </c>
      <c r="AG340" s="99" t="n">
        <f aca="false">LEN(AR340)-LEN(SUBSTITUTE(AR340,"/",""))-1</f>
        <v>4</v>
      </c>
      <c r="AH340" s="99" t="str">
        <f aca="false">H340</f>
        <v>0..1</v>
      </c>
      <c r="AI340" s="139" t="s">
        <v>5422</v>
      </c>
      <c r="AJ340" s="97"/>
      <c r="AK340" s="98" t="s">
        <v>968</v>
      </c>
      <c r="AL340" s="98"/>
      <c r="AM340" s="98"/>
      <c r="AN340" s="97"/>
      <c r="AO340" s="100" t="str">
        <f aca="false">O340</f>
        <v>0..1</v>
      </c>
      <c r="AP340" s="100" t="str">
        <f aca="false">P340</f>
        <v>0..n</v>
      </c>
      <c r="AQ340" s="54" t="str">
        <f aca="false">Q340</f>
        <v>/rsm:CrossIndustryInvoice
/rsm:SupplyChainTradeTransaction
/ram:ApplicableHeaderTradeAgreement
/ram:BuyerTradeParty
/ram:GlobalID</v>
      </c>
      <c r="AR340" s="109" t="str">
        <f aca="false">R340</f>
        <v>/rsm:CrossIndustryInvoice/rsm:SupplyChainTradeTransaction/ram:ApplicableHeaderTradeAgreement/ram:BuyerTradeParty/ram:GlobalID</v>
      </c>
      <c r="AS340" s="99" t="s">
        <v>139</v>
      </c>
      <c r="AT340" s="10"/>
      <c r="AU340" s="99" t="str">
        <f aca="false">U340</f>
        <v>0..n</v>
      </c>
      <c r="AV340" s="99" t="s">
        <v>1645</v>
      </c>
      <c r="AW340" s="102" t="s">
        <v>5019</v>
      </c>
      <c r="AX340" s="6"/>
      <c r="AY340" s="10" t="str">
        <f aca="false">Y340</f>
        <v>BASIC WL</v>
      </c>
      <c r="AZ340" s="10" t="str">
        <f aca="false">Z340</f>
        <v>BASIC WL</v>
      </c>
      <c r="BA340" s="1"/>
      <c r="BB340" s="49"/>
      <c r="BF340" s="1"/>
      <c r="BG340" s="1"/>
      <c r="BH340" s="1"/>
      <c r="BI340" s="1"/>
      <c r="BJ340" s="1"/>
      <c r="BK340" s="1"/>
      <c r="BL340" s="1"/>
      <c r="BM340" s="1"/>
      <c r="BN340" s="1"/>
      <c r="BO340" s="1"/>
      <c r="BP340" s="1"/>
      <c r="BQ340" s="1"/>
      <c r="BR340" s="1"/>
      <c r="BS340" s="1"/>
      <c r="BT340" s="1"/>
      <c r="BU340" s="1"/>
      <c r="BV340" s="1"/>
      <c r="BW340" s="1"/>
      <c r="BX340" s="1"/>
      <c r="BY340" s="1"/>
      <c r="BZ340" s="1"/>
    </row>
    <row r="341" s="53" customFormat="true" ht="89.25" hidden="false" customHeight="false" outlineLevel="0" collapsed="false">
      <c r="A341" s="58" t="str">
        <f aca="false">IF(LEFT(E341,2)="BG","NO",IF(LEN(E341)-LEN(SUBSTITUTE(E341,"-",""))&gt;1,"NO",IF(E341="EXT","EXT","YES")))</f>
        <v>NO</v>
      </c>
      <c r="B341" s="58"/>
      <c r="C341" s="58"/>
      <c r="D341" s="236" t="s">
        <v>5302</v>
      </c>
      <c r="E341" s="237" t="s">
        <v>1887</v>
      </c>
      <c r="F341" s="238" t="s">
        <v>5423</v>
      </c>
      <c r="G341" s="99" t="n">
        <f aca="false">LEN(R341)-LEN(SUBSTITUTE(R341,"/",""))-1</f>
        <v>5</v>
      </c>
      <c r="H341" s="99" t="s">
        <v>88</v>
      </c>
      <c r="I341" s="139" t="s">
        <v>5424</v>
      </c>
      <c r="J341" s="97" t="s">
        <v>5425</v>
      </c>
      <c r="K341" s="98" t="s">
        <v>4744</v>
      </c>
      <c r="L341" s="98"/>
      <c r="M341" s="98"/>
      <c r="N341" s="97"/>
      <c r="O341" s="99" t="s">
        <v>88</v>
      </c>
      <c r="P341" s="100" t="str">
        <f aca="false">O341</f>
        <v>1..1</v>
      </c>
      <c r="Q341" s="54" t="s">
        <v>5426</v>
      </c>
      <c r="R341" s="109" t="s">
        <v>1889</v>
      </c>
      <c r="S341" s="99" t="s">
        <v>360</v>
      </c>
      <c r="T341" s="10" t="s">
        <v>858</v>
      </c>
      <c r="U341" s="99" t="s">
        <v>95</v>
      </c>
      <c r="V341" s="99"/>
      <c r="W341" s="102"/>
      <c r="X341" s="38"/>
      <c r="Y341" s="10" t="s">
        <v>25</v>
      </c>
      <c r="Z341" s="110" t="s">
        <v>25</v>
      </c>
      <c r="AA341" s="49"/>
      <c r="AB341" s="13" t="str">
        <f aca="false">IF(ISERROR(FIND("/",R341)),R341,LEFT(R341,FIND(CHAR(1),SUBSTITUTE(R341,"/",CHAR(1),LEN(R341)-LEN(SUBSTITUTE(R341,"/",""))))-1))</f>
        <v>/rsm:CrossIndustryInvoice/rsm:SupplyChainTradeTransaction/ram:ApplicableHeaderTradeAgreement/ram:BuyerTradeParty/ram:GlobalID</v>
      </c>
      <c r="AC341" s="13" t="str">
        <f aca="false">IF(ISERROR(FIND("/",R341)),R341,MID(R341, FIND(CHAR(1),SUBSTITUTE(R341,"/",CHAR(1), LEN(R341)-LEN(SUBSTITUTE(R341,"/","")))), LEN(R341)))</f>
        <v>/@schemeID</v>
      </c>
      <c r="AD341" s="14" t="n">
        <f aca="false">COUNTIFS(R$4:R341,AB341)</f>
        <v>1</v>
      </c>
      <c r="AE341" s="49"/>
      <c r="AF341" s="237" t="str">
        <f aca="false">E341</f>
        <v>BT-46-1</v>
      </c>
      <c r="AG341" s="99" t="n">
        <f aca="false">LEN(AR341)-LEN(SUBSTITUTE(AR341,"/",""))-1</f>
        <v>5</v>
      </c>
      <c r="AH341" s="99" t="str">
        <f aca="false">H341</f>
        <v>1..1</v>
      </c>
      <c r="AI341" s="139" t="s">
        <v>973</v>
      </c>
      <c r="AJ341" s="97" t="s">
        <v>1890</v>
      </c>
      <c r="AK341" s="98" t="s">
        <v>363</v>
      </c>
      <c r="AL341" s="98"/>
      <c r="AM341" s="98"/>
      <c r="AN341" s="97"/>
      <c r="AO341" s="100" t="str">
        <f aca="false">O341</f>
        <v>1..1</v>
      </c>
      <c r="AP341" s="100" t="str">
        <f aca="false">P341</f>
        <v>1..1</v>
      </c>
      <c r="AQ341" s="54" t="str">
        <f aca="false">Q341</f>
        <v>/rsm:CrossIndustryInvoice
/rsm:SupplyChainTradeTransaction
/ram:ApplicableHeaderTradeAgreement
/ram:BuyerTradeParty
/ram:GlobalID
/@schemeID</v>
      </c>
      <c r="AR341" s="109" t="str">
        <f aca="false">R341</f>
        <v>/rsm:CrossIndustryInvoice/rsm:SupplyChainTradeTransaction/ram:ApplicableHeaderTradeAgreement/ram:BuyerTradeParty/ram:GlobalID/@schemeID</v>
      </c>
      <c r="AS341" s="99" t="s">
        <v>360</v>
      </c>
      <c r="AT341" s="10" t="s">
        <v>858</v>
      </c>
      <c r="AU341" s="99" t="str">
        <f aca="false">U341</f>
        <v>0..1</v>
      </c>
      <c r="AV341" s="99"/>
      <c r="AW341" s="102"/>
      <c r="AX341" s="6"/>
      <c r="AY341" s="10" t="str">
        <f aca="false">Y341</f>
        <v>BASIC WL</v>
      </c>
      <c r="AZ341" s="10" t="str">
        <f aca="false">Z341</f>
        <v>BASIC WL</v>
      </c>
      <c r="BA341" s="1"/>
      <c r="BB341" s="49"/>
      <c r="BF341" s="1"/>
      <c r="BG341" s="1"/>
      <c r="BH341" s="1"/>
      <c r="BI341" s="1"/>
      <c r="BJ341" s="1"/>
      <c r="BK341" s="1"/>
      <c r="BL341" s="1"/>
      <c r="BM341" s="1"/>
      <c r="BN341" s="1"/>
      <c r="BO341" s="1"/>
      <c r="BP341" s="1"/>
      <c r="BQ341" s="1"/>
      <c r="BR341" s="1"/>
      <c r="BS341" s="1"/>
      <c r="BT341" s="1"/>
      <c r="BU341" s="1"/>
      <c r="BV341" s="1"/>
      <c r="BW341" s="1"/>
      <c r="BX341" s="1"/>
      <c r="BY341" s="1"/>
      <c r="BZ341" s="1"/>
    </row>
    <row r="342" s="53" customFormat="true" ht="76.5" hidden="false" customHeight="false" outlineLevel="0" collapsed="false">
      <c r="A342" s="58" t="str">
        <f aca="false">IF(LEFT(E342,2)="BG","NO",IF(LEN(E342)-LEN(SUBSTITUTE(E342,"-",""))&gt;1,"NO",IF(E342="EXT","EXT","YES")))</f>
        <v>YES</v>
      </c>
      <c r="B342" s="58"/>
      <c r="C342" s="58"/>
      <c r="D342" s="236" t="s">
        <v>5302</v>
      </c>
      <c r="E342" s="237" t="s">
        <v>1891</v>
      </c>
      <c r="F342" s="238" t="s">
        <v>1891</v>
      </c>
      <c r="G342" s="99" t="n">
        <f aca="false">LEN(R342)-LEN(SUBSTITUTE(R342,"/",""))-1</f>
        <v>4</v>
      </c>
      <c r="H342" s="99" t="s">
        <v>88</v>
      </c>
      <c r="I342" s="97" t="s">
        <v>1892</v>
      </c>
      <c r="J342" s="97" t="s">
        <v>1893</v>
      </c>
      <c r="K342" s="98"/>
      <c r="L342" s="98" t="s">
        <v>1707</v>
      </c>
      <c r="M342" s="98" t="s">
        <v>1894</v>
      </c>
      <c r="N342" s="97" t="s">
        <v>119</v>
      </c>
      <c r="O342" s="99" t="s">
        <v>88</v>
      </c>
      <c r="P342" s="100" t="str">
        <f aca="false">O342</f>
        <v>1..1</v>
      </c>
      <c r="Q342" s="54" t="s">
        <v>5427</v>
      </c>
      <c r="R342" s="109" t="s">
        <v>1895</v>
      </c>
      <c r="S342" s="99" t="s">
        <v>121</v>
      </c>
      <c r="T342" s="10" t="s">
        <v>4639</v>
      </c>
      <c r="U342" s="99" t="s">
        <v>95</v>
      </c>
      <c r="V342" s="99" t="s">
        <v>177</v>
      </c>
      <c r="W342" s="102"/>
      <c r="X342" s="38"/>
      <c r="Y342" s="10" t="s">
        <v>24</v>
      </c>
      <c r="Z342" s="110" t="s">
        <v>24</v>
      </c>
      <c r="AA342" s="49"/>
      <c r="AB342" s="13" t="str">
        <f aca="false">IF(ISERROR(FIND("/",R342)),R342,LEFT(R342,FIND(CHAR(1),SUBSTITUTE(R342,"/",CHAR(1),LEN(R342)-LEN(SUBSTITUTE(R342,"/",""))))-1))</f>
        <v>/rsm:CrossIndustryInvoice/rsm:SupplyChainTradeTransaction/ram:ApplicableHeaderTradeAgreement/ram:BuyerTradeParty</v>
      </c>
      <c r="AC342" s="13" t="str">
        <f aca="false">IF(ISERROR(FIND("/",R342)),R342,MID(R342, FIND(CHAR(1),SUBSTITUTE(R342,"/",CHAR(1), LEN(R342)-LEN(SUBSTITUTE(R342,"/","")))), LEN(R342)))</f>
        <v>/ram:Name</v>
      </c>
      <c r="AD342" s="14" t="n">
        <f aca="false">COUNTIFS(R$4:R342,AB342)</f>
        <v>1</v>
      </c>
      <c r="AE342" s="49"/>
      <c r="AF342" s="237" t="str">
        <f aca="false">E342</f>
        <v>BT-44</v>
      </c>
      <c r="AG342" s="99" t="n">
        <f aca="false">LEN(AR342)-LEN(SUBSTITUTE(AR342,"/",""))-1</f>
        <v>4</v>
      </c>
      <c r="AH342" s="99" t="str">
        <f aca="false">H342</f>
        <v>1..1</v>
      </c>
      <c r="AI342" s="97" t="s">
        <v>1896</v>
      </c>
      <c r="AJ342" s="97" t="s">
        <v>1897</v>
      </c>
      <c r="AK342" s="98" t="s">
        <v>5428</v>
      </c>
      <c r="AL342" s="98" t="s">
        <v>1712</v>
      </c>
      <c r="AM342" s="98" t="s">
        <v>1898</v>
      </c>
      <c r="AN342" s="97" t="s">
        <v>4647</v>
      </c>
      <c r="AO342" s="100" t="str">
        <f aca="false">O342</f>
        <v>1..1</v>
      </c>
      <c r="AP342" s="100" t="str">
        <f aca="false">P342</f>
        <v>1..1</v>
      </c>
      <c r="AQ342" s="54" t="str">
        <f aca="false">Q342</f>
        <v>/rsm:CrossIndustryInvoice
/rsm:SupplyChainTradeTransaction
/ram:ApplicableHeaderTradeAgreement
/ram:BuyerTradeParty
/ram:Name</v>
      </c>
      <c r="AR342" s="109" t="str">
        <f aca="false">R342</f>
        <v>/rsm:CrossIndustryInvoice/rsm:SupplyChainTradeTransaction/ram:ApplicableHeaderTradeAgreement/ram:BuyerTradeParty/ram:Name</v>
      </c>
      <c r="AS342" s="99" t="s">
        <v>121</v>
      </c>
      <c r="AT342" s="10" t="s">
        <v>4639</v>
      </c>
      <c r="AU342" s="99" t="str">
        <f aca="false">U342</f>
        <v>0..1</v>
      </c>
      <c r="AV342" s="99" t="s">
        <v>177</v>
      </c>
      <c r="AW342" s="102"/>
      <c r="AX342" s="6"/>
      <c r="AY342" s="10" t="str">
        <f aca="false">Y342</f>
        <v>MINIMUM</v>
      </c>
      <c r="AZ342" s="10" t="str">
        <f aca="false">Z342</f>
        <v>MINIMUM</v>
      </c>
      <c r="BA342" s="1"/>
      <c r="BB342" s="49"/>
      <c r="BF342" s="1"/>
      <c r="BG342" s="1"/>
      <c r="BH342" s="1"/>
      <c r="BI342" s="1"/>
      <c r="BJ342" s="1"/>
      <c r="BK342" s="1"/>
      <c r="BL342" s="1"/>
      <c r="BM342" s="1"/>
      <c r="BN342" s="1"/>
      <c r="BO342" s="1"/>
      <c r="BP342" s="1"/>
      <c r="BQ342" s="1"/>
      <c r="BR342" s="1"/>
      <c r="BS342" s="1"/>
      <c r="BT342" s="1"/>
      <c r="BU342" s="1"/>
      <c r="BV342" s="1"/>
      <c r="BW342" s="1"/>
      <c r="BX342" s="1"/>
      <c r="BY342" s="1"/>
      <c r="BZ342" s="1"/>
    </row>
    <row r="343" s="53" customFormat="true" ht="76.5" hidden="false" customHeight="false" outlineLevel="0" collapsed="false">
      <c r="A343" s="58" t="str">
        <f aca="false">IF(LEFT(E343,2)="BG","NO",IF(LEN(E343)-LEN(SUBSTITUTE(E343,"-",""))&gt;1,"NO",IF(E343="EXT","EXT","YES")))</f>
        <v>EXT</v>
      </c>
      <c r="B343" s="77" t="s">
        <v>4735</v>
      </c>
      <c r="C343" s="77"/>
      <c r="D343" s="243" t="s">
        <v>5302</v>
      </c>
      <c r="E343" s="93" t="s">
        <v>4631</v>
      </c>
      <c r="F343" s="94" t="e">
        <f aca="false">#N/A</f>
        <v>#N/A</v>
      </c>
      <c r="G343" s="95" t="n">
        <f aca="false">LEN(R343)-LEN(SUBSTITUTE(R343,"/",""))-1</f>
        <v>4</v>
      </c>
      <c r="H343" s="95" t="s">
        <v>88</v>
      </c>
      <c r="I343" s="97" t="s">
        <v>1902</v>
      </c>
      <c r="J343" s="97" t="s">
        <v>5429</v>
      </c>
      <c r="K343" s="98" t="s">
        <v>1681</v>
      </c>
      <c r="L343" s="97"/>
      <c r="M343" s="98"/>
      <c r="N343" s="97" t="s">
        <v>119</v>
      </c>
      <c r="O343" s="99" t="s">
        <v>95</v>
      </c>
      <c r="P343" s="100" t="str">
        <f aca="false">O343</f>
        <v>0..1</v>
      </c>
      <c r="Q343" s="9" t="s">
        <v>5430</v>
      </c>
      <c r="R343" s="101" t="s">
        <v>1904</v>
      </c>
      <c r="S343" s="99" t="s">
        <v>121</v>
      </c>
      <c r="T343" s="10" t="s">
        <v>4639</v>
      </c>
      <c r="U343" s="95" t="s">
        <v>112</v>
      </c>
      <c r="V343" s="99"/>
      <c r="W343" s="102"/>
      <c r="X343" s="38"/>
      <c r="Y343" s="103" t="s">
        <v>30</v>
      </c>
      <c r="Z343" s="180" t="s">
        <v>30</v>
      </c>
      <c r="AA343" s="49"/>
      <c r="AB343" s="13" t="str">
        <f aca="false">IF(ISERROR(FIND("/",R343)),R343,LEFT(R343,FIND(CHAR(1),SUBSTITUTE(R343,"/",CHAR(1),LEN(R343)-LEN(SUBSTITUTE(R343,"/",""))))-1))</f>
        <v>/rsm:CrossIndustryInvoice/rsm:SupplyChainTradeTransaction/ram:ApplicableHeaderTradeAgreement/ram:BuyerTradeParty</v>
      </c>
      <c r="AC343" s="13" t="str">
        <f aca="false">IF(ISERROR(FIND("/",R343)),R343,MID(R343, FIND(CHAR(1),SUBSTITUTE(R343,"/",CHAR(1), LEN(R343)-LEN(SUBSTITUTE(R343,"/","")))), LEN(R343)))</f>
        <v>/ram:Description</v>
      </c>
      <c r="AD343" s="14" t="n">
        <f aca="false">COUNTIFS(R$4:R343,AB343)</f>
        <v>1</v>
      </c>
      <c r="AE343" s="49"/>
      <c r="AF343" s="93" t="str">
        <f aca="false">E343</f>
        <v>EXT</v>
      </c>
      <c r="AG343" s="95" t="n">
        <f aca="false">LEN(AR343)-LEN(SUBSTITUTE(AR343,"/",""))-1</f>
        <v>4</v>
      </c>
      <c r="AH343" s="95" t="str">
        <f aca="false">H343</f>
        <v>1..1</v>
      </c>
      <c r="AI343" s="97" t="s">
        <v>1905</v>
      </c>
      <c r="AJ343" s="97" t="s">
        <v>1905</v>
      </c>
      <c r="AK343" s="98" t="s">
        <v>5324</v>
      </c>
      <c r="AL343" s="98"/>
      <c r="AM343" s="98"/>
      <c r="AN343" s="97" t="s">
        <v>4647</v>
      </c>
      <c r="AO343" s="100" t="str">
        <f aca="false">O343</f>
        <v>0..1</v>
      </c>
      <c r="AP343" s="99" t="str">
        <f aca="false">P343</f>
        <v>0..1</v>
      </c>
      <c r="AQ343" s="9" t="str">
        <f aca="false">Q343</f>
        <v>/rsm:CrossIndustryInvoice
/rsm:SupplyChainTradeTransaction
/ram:ApplicableHeaderTradeAgreement
/ram:BuyerTradeParty
/ram:Description</v>
      </c>
      <c r="AR343" s="101" t="str">
        <f aca="false">R343</f>
        <v>/rsm:CrossIndustryInvoice/rsm:SupplyChainTradeTransaction/ram:ApplicableHeaderTradeAgreement/ram:BuyerTradeParty/ram:Description</v>
      </c>
      <c r="AS343" s="99" t="s">
        <v>121</v>
      </c>
      <c r="AT343" s="10" t="s">
        <v>4639</v>
      </c>
      <c r="AU343" s="95" t="str">
        <f aca="false">U343</f>
        <v>0..n</v>
      </c>
      <c r="AV343" s="99"/>
      <c r="AW343" s="102"/>
      <c r="AX343" s="6"/>
      <c r="AY343" s="103" t="str">
        <f aca="false">Y343</f>
        <v>EXTENDED</v>
      </c>
      <c r="AZ343" s="180" t="str">
        <f aca="false">Z343</f>
        <v>EXTENDED</v>
      </c>
      <c r="BA343" s="1"/>
      <c r="BB343" s="49"/>
      <c r="BF343" s="1"/>
      <c r="BG343" s="1"/>
      <c r="BH343" s="1"/>
      <c r="BI343" s="1"/>
      <c r="BJ343" s="1"/>
      <c r="BK343" s="1"/>
      <c r="BL343" s="1"/>
      <c r="BM343" s="1"/>
      <c r="BN343" s="1"/>
      <c r="BO343" s="1"/>
      <c r="BP343" s="1"/>
      <c r="BQ343" s="1"/>
      <c r="BR343" s="1"/>
      <c r="BS343" s="1"/>
      <c r="BT343" s="1"/>
      <c r="BU343" s="1"/>
      <c r="BV343" s="1"/>
      <c r="BW343" s="1"/>
      <c r="BX343" s="1"/>
      <c r="BY343" s="1"/>
      <c r="BZ343" s="1"/>
    </row>
    <row r="344" s="53" customFormat="true" ht="76.5" hidden="false" customHeight="false" outlineLevel="0" collapsed="false">
      <c r="A344" s="58" t="str">
        <f aca="false">IF(LEFT(E344,2)="BG","NO",IF(LEN(E344)-LEN(SUBSTITUTE(E344,"-",""))&gt;1,"NO",IF(E344="EXT","EXT","YES")))</f>
        <v>NO</v>
      </c>
      <c r="B344" s="58"/>
      <c r="C344" s="58"/>
      <c r="D344" s="236" t="s">
        <v>5302</v>
      </c>
      <c r="E344" s="241" t="s">
        <v>1907</v>
      </c>
      <c r="F344" s="242" t="e">
        <f aca="false">#N/A</f>
        <v>#N/A</v>
      </c>
      <c r="G344" s="172" t="n">
        <f aca="false">LEN(R344)-LEN(SUBSTITUTE(R344,"/",""))-1</f>
        <v>4</v>
      </c>
      <c r="H344" s="172" t="s">
        <v>95</v>
      </c>
      <c r="I344" s="181" t="s">
        <v>5431</v>
      </c>
      <c r="J344" s="173"/>
      <c r="K344" s="174"/>
      <c r="L344" s="174"/>
      <c r="M344" s="174"/>
      <c r="N344" s="173"/>
      <c r="O344" s="175" t="s">
        <v>95</v>
      </c>
      <c r="P344" s="175" t="str">
        <f aca="false">O344</f>
        <v>0..1</v>
      </c>
      <c r="Q344" s="176" t="s">
        <v>5432</v>
      </c>
      <c r="R344" s="177" t="s">
        <v>1908</v>
      </c>
      <c r="S344" s="172"/>
      <c r="T344" s="178"/>
      <c r="U344" s="172" t="s">
        <v>95</v>
      </c>
      <c r="V344" s="172"/>
      <c r="W344" s="179"/>
      <c r="X344" s="38"/>
      <c r="Y344" s="178" t="s">
        <v>24</v>
      </c>
      <c r="Z344" s="178" t="s">
        <v>24</v>
      </c>
      <c r="AA344" s="49"/>
      <c r="AB344" s="13" t="str">
        <f aca="false">IF(ISERROR(FIND("/",R344)),R344,LEFT(R344,FIND(CHAR(1),SUBSTITUTE(R344,"/",CHAR(1),LEN(R344)-LEN(SUBSTITUTE(R344,"/",""))))-1))</f>
        <v>/rsm:CrossIndustryInvoice/rsm:SupplyChainTradeTransaction/ram:ApplicableHeaderTradeAgreement/ram:BuyerTradeParty</v>
      </c>
      <c r="AC344" s="13" t="str">
        <f aca="false">IF(ISERROR(FIND("/",R344)),R344,MID(R344, FIND(CHAR(1),SUBSTITUTE(R344,"/",CHAR(1), LEN(R344)-LEN(SUBSTITUTE(R344,"/","")))), LEN(R344)))</f>
        <v>/ram:SpecifiedLegalOrganization</v>
      </c>
      <c r="AD344" s="14" t="n">
        <f aca="false">COUNTIFS(R$4:R344,AB344)</f>
        <v>1</v>
      </c>
      <c r="AE344" s="49"/>
      <c r="AF344" s="241" t="str">
        <f aca="false">E344</f>
        <v>BT-47-00</v>
      </c>
      <c r="AG344" s="172" t="n">
        <f aca="false">LEN(AR344)-LEN(SUBSTITUTE(AR344,"/",""))-1</f>
        <v>4</v>
      </c>
      <c r="AH344" s="172" t="str">
        <f aca="false">H344</f>
        <v>0..1</v>
      </c>
      <c r="AI344" s="181" t="s">
        <v>5433</v>
      </c>
      <c r="AJ344" s="173"/>
      <c r="AK344" s="174"/>
      <c r="AL344" s="174"/>
      <c r="AM344" s="174"/>
      <c r="AN344" s="173"/>
      <c r="AO344" s="172" t="str">
        <f aca="false">O344</f>
        <v>0..1</v>
      </c>
      <c r="AP344" s="172" t="str">
        <f aca="false">P344</f>
        <v>0..1</v>
      </c>
      <c r="AQ344" s="176" t="str">
        <f aca="false">Q344</f>
        <v>/rsm:CrossIndustryInvoice
/rsm:SupplyChainTradeTransaction
/ram:ApplicableHeaderTradeAgreement
/ram:BuyerTradeParty
/ram:SpecifiedLegalOrganization</v>
      </c>
      <c r="AR344" s="177" t="str">
        <f aca="false">R344</f>
        <v>/rsm:CrossIndustryInvoice/rsm:SupplyChainTradeTransaction/ram:ApplicableHeaderTradeAgreement/ram:BuyerTradeParty/ram:SpecifiedLegalOrganization</v>
      </c>
      <c r="AS344" s="172"/>
      <c r="AT344" s="178"/>
      <c r="AU344" s="172" t="str">
        <f aca="false">U344</f>
        <v>0..1</v>
      </c>
      <c r="AV344" s="172"/>
      <c r="AW344" s="179"/>
      <c r="AX344" s="6"/>
      <c r="AY344" s="178" t="str">
        <f aca="false">Y344</f>
        <v>MINIMUM</v>
      </c>
      <c r="AZ344" s="182" t="str">
        <f aca="false">Z344</f>
        <v>MINIMUM</v>
      </c>
      <c r="BA344" s="1"/>
      <c r="BB344" s="49"/>
      <c r="BF344" s="1"/>
      <c r="BG344" s="1"/>
      <c r="BH344" s="1"/>
      <c r="BI344" s="1"/>
      <c r="BJ344" s="1"/>
      <c r="BK344" s="1"/>
      <c r="BL344" s="1"/>
      <c r="BM344" s="1"/>
      <c r="BN344" s="1"/>
      <c r="BO344" s="1"/>
      <c r="BP344" s="1"/>
      <c r="BQ344" s="1"/>
      <c r="BR344" s="1"/>
      <c r="BS344" s="1"/>
      <c r="BT344" s="1"/>
      <c r="BU344" s="1"/>
      <c r="BV344" s="1"/>
      <c r="BW344" s="1"/>
      <c r="BX344" s="1"/>
      <c r="BY344" s="1"/>
      <c r="BZ344" s="1"/>
    </row>
    <row r="345" s="53" customFormat="true" ht="89.25" hidden="false" customHeight="false" outlineLevel="0" collapsed="false">
      <c r="A345" s="58" t="str">
        <f aca="false">IF(LEFT(E345,2)="BG","NO",IF(LEN(E345)-LEN(SUBSTITUTE(E345,"-",""))&gt;1,"NO",IF(E345="EXT","EXT","YES")))</f>
        <v>YES</v>
      </c>
      <c r="B345" s="58"/>
      <c r="C345" s="58"/>
      <c r="D345" s="236" t="s">
        <v>5302</v>
      </c>
      <c r="E345" s="237" t="s">
        <v>1909</v>
      </c>
      <c r="F345" s="238" t="s">
        <v>1909</v>
      </c>
      <c r="G345" s="99" t="n">
        <f aca="false">LEN(R345)-LEN(SUBSTITUTE(R345,"/",""))-1</f>
        <v>5</v>
      </c>
      <c r="H345" s="99" t="s">
        <v>95</v>
      </c>
      <c r="I345" s="97" t="s">
        <v>1910</v>
      </c>
      <c r="J345" s="97" t="s">
        <v>5434</v>
      </c>
      <c r="K345" s="98" t="s">
        <v>5435</v>
      </c>
      <c r="L345" s="98" t="s">
        <v>1913</v>
      </c>
      <c r="M345" s="98"/>
      <c r="N345" s="97" t="s">
        <v>137</v>
      </c>
      <c r="O345" s="99" t="s">
        <v>88</v>
      </c>
      <c r="P345" s="100" t="str">
        <f aca="false">O345</f>
        <v>1..1</v>
      </c>
      <c r="Q345" s="54" t="s">
        <v>5436</v>
      </c>
      <c r="R345" s="109" t="s">
        <v>1914</v>
      </c>
      <c r="S345" s="99" t="s">
        <v>139</v>
      </c>
      <c r="T345" s="10" t="s">
        <v>4639</v>
      </c>
      <c r="U345" s="99" t="s">
        <v>95</v>
      </c>
      <c r="V345" s="99"/>
      <c r="W345" s="102"/>
      <c r="X345" s="38"/>
      <c r="Y345" s="10" t="s">
        <v>24</v>
      </c>
      <c r="Z345" s="110" t="s">
        <v>24</v>
      </c>
      <c r="AA345" s="49"/>
      <c r="AB345" s="13" t="str">
        <f aca="false">IF(ISERROR(FIND("/",R345)),R345,LEFT(R345,FIND(CHAR(1),SUBSTITUTE(R345,"/",CHAR(1),LEN(R345)-LEN(SUBSTITUTE(R345,"/",""))))-1))</f>
        <v>/rsm:CrossIndustryInvoice/rsm:SupplyChainTradeTransaction/ram:ApplicableHeaderTradeAgreement/ram:BuyerTradeParty/ram:SpecifiedLegalOrganization</v>
      </c>
      <c r="AC345" s="13" t="str">
        <f aca="false">IF(ISERROR(FIND("/",R345)),R345,MID(R345, FIND(CHAR(1),SUBSTITUTE(R345,"/",CHAR(1), LEN(R345)-LEN(SUBSTITUTE(R345,"/","")))), LEN(R345)))</f>
        <v>/ram:ID</v>
      </c>
      <c r="AD345" s="14" t="n">
        <f aca="false">COUNTIFS(R$4:R345,AB345)</f>
        <v>1</v>
      </c>
      <c r="AE345" s="49"/>
      <c r="AF345" s="237" t="str">
        <f aca="false">E345</f>
        <v>BT-47</v>
      </c>
      <c r="AG345" s="99" t="n">
        <f aca="false">LEN(AR345)-LEN(SUBSTITUTE(AR345,"/",""))-1</f>
        <v>5</v>
      </c>
      <c r="AH345" s="99" t="str">
        <f aca="false">H345</f>
        <v>0..1</v>
      </c>
      <c r="AI345" s="97" t="s">
        <v>1919</v>
      </c>
      <c r="AJ345" s="97" t="s">
        <v>1002</v>
      </c>
      <c r="AK345" s="98" t="s">
        <v>1003</v>
      </c>
      <c r="AL345" s="98" t="s">
        <v>1916</v>
      </c>
      <c r="AM345" s="98"/>
      <c r="AN345" s="97" t="s">
        <v>2190</v>
      </c>
      <c r="AO345" s="100" t="str">
        <f aca="false">O345</f>
        <v>1..1</v>
      </c>
      <c r="AP345" s="100" t="str">
        <f aca="false">P345</f>
        <v>1..1</v>
      </c>
      <c r="AQ345" s="54" t="str">
        <f aca="false">Q345</f>
        <v>/rsm:CrossIndustryInvoice
/rsm:SupplyChainTradeTransaction
/ram:ApplicableHeaderTradeAgreement
/ram:BuyerTradeParty
/ram:SpecifiedLegalOrganization
/ram:ID</v>
      </c>
      <c r="AR345" s="109" t="str">
        <f aca="false">R345</f>
        <v>/rsm:CrossIndustryInvoice/rsm:SupplyChainTradeTransaction/ram:ApplicableHeaderTradeAgreement/ram:BuyerTradeParty/ram:SpecifiedLegalOrganization/ram:ID</v>
      </c>
      <c r="AS345" s="99" t="s">
        <v>139</v>
      </c>
      <c r="AT345" s="10" t="s">
        <v>4639</v>
      </c>
      <c r="AU345" s="99" t="str">
        <f aca="false">U345</f>
        <v>0..1</v>
      </c>
      <c r="AV345" s="99"/>
      <c r="AW345" s="102"/>
      <c r="AX345" s="6"/>
      <c r="AY345" s="10" t="str">
        <f aca="false">Y345</f>
        <v>MINIMUM</v>
      </c>
      <c r="AZ345" s="10" t="str">
        <f aca="false">Z345</f>
        <v>MINIMUM</v>
      </c>
      <c r="BA345" s="1"/>
      <c r="BB345" s="49"/>
      <c r="BF345" s="1"/>
      <c r="BG345" s="1"/>
      <c r="BH345" s="1"/>
      <c r="BI345" s="1"/>
      <c r="BJ345" s="1"/>
      <c r="BK345" s="1"/>
      <c r="BL345" s="1"/>
      <c r="BM345" s="1"/>
      <c r="BN345" s="1"/>
      <c r="BO345" s="1"/>
      <c r="BP345" s="1"/>
      <c r="BQ345" s="1"/>
      <c r="BR345" s="1"/>
      <c r="BS345" s="1"/>
      <c r="BT345" s="1"/>
      <c r="BU345" s="1"/>
      <c r="BV345" s="1"/>
      <c r="BW345" s="1"/>
      <c r="BX345" s="1"/>
      <c r="BY345" s="1"/>
      <c r="BZ345" s="1"/>
    </row>
    <row r="346" s="53" customFormat="true" ht="102" hidden="false" customHeight="false" outlineLevel="0" collapsed="false">
      <c r="A346" s="58" t="str">
        <f aca="false">IF(LEFT(E346,2)="BG","NO",IF(LEN(E346)-LEN(SUBSTITUTE(E346,"-",""))&gt;1,"NO",IF(E346="EXT","EXT","YES")))</f>
        <v>NO</v>
      </c>
      <c r="B346" s="58"/>
      <c r="C346" s="58"/>
      <c r="D346" s="236" t="s">
        <v>5302</v>
      </c>
      <c r="E346" s="237" t="s">
        <v>1917</v>
      </c>
      <c r="F346" s="238" t="s">
        <v>1917</v>
      </c>
      <c r="G346" s="99" t="n">
        <f aca="false">LEN(R346)-LEN(SUBSTITUTE(R346,"/",""))-1</f>
        <v>6</v>
      </c>
      <c r="H346" s="99" t="s">
        <v>95</v>
      </c>
      <c r="I346" s="139" t="s">
        <v>5405</v>
      </c>
      <c r="J346" s="97" t="s">
        <v>5437</v>
      </c>
      <c r="K346" s="98" t="s">
        <v>4744</v>
      </c>
      <c r="L346" s="98" t="s">
        <v>1699</v>
      </c>
      <c r="M346" s="98"/>
      <c r="N346" s="97" t="s">
        <v>174</v>
      </c>
      <c r="O346" s="99" t="s">
        <v>95</v>
      </c>
      <c r="P346" s="100" t="str">
        <f aca="false">O346</f>
        <v>0..1</v>
      </c>
      <c r="Q346" s="54" t="s">
        <v>5438</v>
      </c>
      <c r="R346" s="109" t="s">
        <v>1918</v>
      </c>
      <c r="S346" s="99" t="s">
        <v>360</v>
      </c>
      <c r="T346" s="10" t="s">
        <v>858</v>
      </c>
      <c r="U346" s="99" t="s">
        <v>95</v>
      </c>
      <c r="V346" s="99"/>
      <c r="W346" s="102"/>
      <c r="X346" s="38"/>
      <c r="Y346" s="10" t="s">
        <v>24</v>
      </c>
      <c r="Z346" s="110" t="s">
        <v>24</v>
      </c>
      <c r="AA346" s="49"/>
      <c r="AB346" s="13" t="str">
        <f aca="false">IF(ISERROR(FIND("/",R346)),R346,LEFT(R346,FIND(CHAR(1),SUBSTITUTE(R346,"/",CHAR(1),LEN(R346)-LEN(SUBSTITUTE(R346,"/",""))))-1))</f>
        <v>/rsm:CrossIndustryInvoice/rsm:SupplyChainTradeTransaction/ram:ApplicableHeaderTradeAgreement/ram:BuyerTradeParty/ram:SpecifiedLegalOrganization/ram:ID</v>
      </c>
      <c r="AC346" s="13" t="str">
        <f aca="false">IF(ISERROR(FIND("/",R346)),R346,MID(R346, FIND(CHAR(1),SUBSTITUTE(R346,"/",CHAR(1), LEN(R346)-LEN(SUBSTITUTE(R346,"/","")))), LEN(R346)))</f>
        <v>/@schemeID</v>
      </c>
      <c r="AD346" s="14" t="n">
        <f aca="false">COUNTIFS(R$4:R346,AB346)</f>
        <v>1</v>
      </c>
      <c r="AE346" s="49"/>
      <c r="AF346" s="237" t="str">
        <f aca="false">E346</f>
        <v>BT-47-1</v>
      </c>
      <c r="AG346" s="99" t="n">
        <f aca="false">LEN(AR346)-LEN(SUBSTITUTE(AR346,"/",""))-1</f>
        <v>6</v>
      </c>
      <c r="AH346" s="99" t="str">
        <f aca="false">H346</f>
        <v>0..1</v>
      </c>
      <c r="AI346" s="139" t="s">
        <v>361</v>
      </c>
      <c r="AJ346" s="97" t="s">
        <v>5439</v>
      </c>
      <c r="AK346" s="98" t="s">
        <v>363</v>
      </c>
      <c r="AL346" s="98" t="s">
        <v>1702</v>
      </c>
      <c r="AM346" s="98"/>
      <c r="AN346" s="97" t="s">
        <v>174</v>
      </c>
      <c r="AO346" s="100" t="str">
        <f aca="false">O346</f>
        <v>0..1</v>
      </c>
      <c r="AP346" s="100" t="str">
        <f aca="false">P346</f>
        <v>0..1</v>
      </c>
      <c r="AQ346" s="54" t="str">
        <f aca="false">Q346</f>
        <v>/rsm:CrossIndustryInvoice
/rsm:SupplyChainTradeTransaction
/ram:ApplicableHeaderTradeAgreement
/ram:BuyerTradeParty
/ram:SpecifiedLegalOrganization
/ram:ID
/@schemeID</v>
      </c>
      <c r="AR346" s="109" t="str">
        <f aca="false">R346</f>
        <v>/rsm:CrossIndustryInvoice/rsm:SupplyChainTradeTransaction/ram:ApplicableHeaderTradeAgreement/ram:BuyerTradeParty/ram:SpecifiedLegalOrganization/ram:ID/@schemeID</v>
      </c>
      <c r="AS346" s="99" t="s">
        <v>360</v>
      </c>
      <c r="AT346" s="10" t="s">
        <v>858</v>
      </c>
      <c r="AU346" s="99" t="str">
        <f aca="false">U346</f>
        <v>0..1</v>
      </c>
      <c r="AV346" s="99"/>
      <c r="AW346" s="102"/>
      <c r="AX346" s="6"/>
      <c r="AY346" s="10" t="str">
        <f aca="false">Y346</f>
        <v>MINIMUM</v>
      </c>
      <c r="AZ346" s="10" t="str">
        <f aca="false">Z346</f>
        <v>MINIMUM</v>
      </c>
      <c r="BA346" s="1"/>
      <c r="BB346" s="49"/>
      <c r="BF346" s="1"/>
      <c r="BG346" s="1"/>
      <c r="BH346" s="1"/>
      <c r="BI346" s="1"/>
      <c r="BJ346" s="1"/>
      <c r="BK346" s="1"/>
      <c r="BL346" s="1"/>
      <c r="BM346" s="1"/>
      <c r="BN346" s="1"/>
      <c r="BO346" s="1"/>
      <c r="BP346" s="1"/>
      <c r="BQ346" s="1"/>
      <c r="BR346" s="1"/>
      <c r="BS346" s="1"/>
      <c r="BT346" s="1"/>
      <c r="BU346" s="1"/>
      <c r="BV346" s="1"/>
      <c r="BW346" s="1"/>
      <c r="BX346" s="1"/>
      <c r="BY346" s="1"/>
      <c r="BZ346" s="1"/>
    </row>
    <row r="347" s="53" customFormat="true" ht="89.25" hidden="false" customHeight="false" outlineLevel="0" collapsed="false">
      <c r="A347" s="58" t="str">
        <f aca="false">IF(LEFT(E347,2)="BG","NO",IF(LEN(E347)-LEN(SUBSTITUTE(E347,"-",""))&gt;1,"NO",IF(E347="EXT","EXT","YES")))</f>
        <v>YES</v>
      </c>
      <c r="B347" s="58"/>
      <c r="C347" s="58"/>
      <c r="D347" s="236" t="s">
        <v>5302</v>
      </c>
      <c r="E347" s="237" t="s">
        <v>1920</v>
      </c>
      <c r="F347" s="238" t="s">
        <v>1920</v>
      </c>
      <c r="G347" s="99" t="n">
        <f aca="false">LEN(R347)-LEN(SUBSTITUTE(R347,"/",""))-1</f>
        <v>5</v>
      </c>
      <c r="H347" s="99" t="s">
        <v>95</v>
      </c>
      <c r="I347" s="97" t="s">
        <v>1921</v>
      </c>
      <c r="J347" s="97" t="s">
        <v>1922</v>
      </c>
      <c r="K347" s="98" t="s">
        <v>1923</v>
      </c>
      <c r="L347" s="98"/>
      <c r="M347" s="98"/>
      <c r="N347" s="97" t="s">
        <v>119</v>
      </c>
      <c r="O347" s="99" t="s">
        <v>95</v>
      </c>
      <c r="P347" s="100" t="str">
        <f aca="false">O347</f>
        <v>0..1</v>
      </c>
      <c r="Q347" s="54" t="s">
        <v>5440</v>
      </c>
      <c r="R347" s="109" t="s">
        <v>1924</v>
      </c>
      <c r="S347" s="99" t="s">
        <v>121</v>
      </c>
      <c r="T347" s="10" t="s">
        <v>4639</v>
      </c>
      <c r="U347" s="99" t="s">
        <v>95</v>
      </c>
      <c r="V347" s="99"/>
      <c r="W347" s="102"/>
      <c r="X347" s="38"/>
      <c r="Y347" s="10" t="s">
        <v>27</v>
      </c>
      <c r="Z347" s="110" t="s">
        <v>27</v>
      </c>
      <c r="AA347" s="49"/>
      <c r="AB347" s="13" t="str">
        <f aca="false">IF(ISERROR(FIND("/",R347)),R347,LEFT(R347,FIND(CHAR(1),SUBSTITUTE(R347,"/",CHAR(1),LEN(R347)-LEN(SUBSTITUTE(R347,"/",""))))-1))</f>
        <v>/rsm:CrossIndustryInvoice/rsm:SupplyChainTradeTransaction/ram:ApplicableHeaderTradeAgreement/ram:BuyerTradeParty/ram:SpecifiedLegalOrganization</v>
      </c>
      <c r="AC347" s="13" t="str">
        <f aca="false">IF(ISERROR(FIND("/",R347)),R347,MID(R347, FIND(CHAR(1),SUBSTITUTE(R347,"/",CHAR(1), LEN(R347)-LEN(SUBSTITUTE(R347,"/","")))), LEN(R347)))</f>
        <v>/ram:TradingBusinessName</v>
      </c>
      <c r="AD347" s="14" t="n">
        <f aca="false">COUNTIFS(R$4:R347,AB347)</f>
        <v>1</v>
      </c>
      <c r="AE347" s="49"/>
      <c r="AF347" s="237" t="str">
        <f aca="false">E347</f>
        <v>BT-45</v>
      </c>
      <c r="AG347" s="99" t="n">
        <f aca="false">LEN(AR347)-LEN(SUBSTITUTE(AR347,"/",""))-1</f>
        <v>5</v>
      </c>
      <c r="AH347" s="99" t="str">
        <f aca="false">H347</f>
        <v>0..1</v>
      </c>
      <c r="AI347" s="97" t="s">
        <v>1925</v>
      </c>
      <c r="AJ347" s="97" t="s">
        <v>1926</v>
      </c>
      <c r="AK347" s="98" t="s">
        <v>1927</v>
      </c>
      <c r="AL347" s="98"/>
      <c r="AM347" s="98"/>
      <c r="AN347" s="97" t="s">
        <v>4647</v>
      </c>
      <c r="AO347" s="100" t="str">
        <f aca="false">O347</f>
        <v>0..1</v>
      </c>
      <c r="AP347" s="100" t="str">
        <f aca="false">P347</f>
        <v>0..1</v>
      </c>
      <c r="AQ347" s="54" t="str">
        <f aca="false">Q347</f>
        <v>/rsm:CrossIndustryInvoice
/rsm:SupplyChainTradeTransaction
/ram:ApplicableHeaderTradeAgreement
/ram:BuyerTradeParty
/ram:SpecifiedLegalOrganization
/ram:TradingBusinessName</v>
      </c>
      <c r="AR347" s="109" t="str">
        <f aca="false">R347</f>
        <v>/rsm:CrossIndustryInvoice/rsm:SupplyChainTradeTransaction/ram:ApplicableHeaderTradeAgreement/ram:BuyerTradeParty/ram:SpecifiedLegalOrganization/ram:TradingBusinessName</v>
      </c>
      <c r="AS347" s="99" t="s">
        <v>121</v>
      </c>
      <c r="AT347" s="10" t="s">
        <v>4639</v>
      </c>
      <c r="AU347" s="99" t="str">
        <f aca="false">U347</f>
        <v>0..1</v>
      </c>
      <c r="AV347" s="99"/>
      <c r="AW347" s="102"/>
      <c r="AX347" s="6"/>
      <c r="AY347" s="10" t="str">
        <f aca="false">Y347</f>
        <v>EN 16931</v>
      </c>
      <c r="AZ347" s="10" t="str">
        <f aca="false">Z347</f>
        <v>EN 16931</v>
      </c>
      <c r="BA347" s="1"/>
      <c r="BB347" s="49"/>
      <c r="BF347" s="1"/>
      <c r="BG347" s="1"/>
      <c r="BH347" s="1"/>
      <c r="BI347" s="1"/>
      <c r="BJ347" s="1"/>
      <c r="BK347" s="1"/>
      <c r="BL347" s="1"/>
      <c r="BM347" s="1"/>
      <c r="BN347" s="1"/>
      <c r="BO347" s="1"/>
      <c r="BP347" s="1"/>
      <c r="BQ347" s="1"/>
      <c r="BR347" s="1"/>
      <c r="BS347" s="1"/>
      <c r="BT347" s="1"/>
      <c r="BU347" s="1"/>
      <c r="BV347" s="1"/>
      <c r="BW347" s="1"/>
      <c r="BX347" s="1"/>
      <c r="BY347" s="1"/>
      <c r="BZ347" s="1"/>
    </row>
    <row r="348" s="53" customFormat="true" ht="89.25" hidden="false" customHeight="false" outlineLevel="0" collapsed="false">
      <c r="A348" s="58" t="str">
        <f aca="false">IF(LEFT(E348,2)="BG","NO",IF(LEN(E348)-LEN(SUBSTITUTE(E348,"-",""))&gt;1,"NO",IF(E348="EXT","EXT","YES")))</f>
        <v>EXT</v>
      </c>
      <c r="B348" s="58"/>
      <c r="C348" s="58"/>
      <c r="D348" s="243" t="s">
        <v>5302</v>
      </c>
      <c r="E348" s="208" t="s">
        <v>4631</v>
      </c>
      <c r="F348" s="209" t="e">
        <f aca="false">#N/A</f>
        <v>#N/A</v>
      </c>
      <c r="G348" s="210" t="n">
        <f aca="false">LEN(R348)-LEN(SUBSTITUTE(R348,"/",""))-1</f>
        <v>5</v>
      </c>
      <c r="H348" s="210" t="s">
        <v>95</v>
      </c>
      <c r="I348" s="211" t="s">
        <v>5441</v>
      </c>
      <c r="J348" s="211" t="s">
        <v>1930</v>
      </c>
      <c r="K348" s="212"/>
      <c r="L348" s="212"/>
      <c r="M348" s="212"/>
      <c r="N348" s="211"/>
      <c r="O348" s="99" t="s">
        <v>95</v>
      </c>
      <c r="P348" s="100" t="str">
        <f aca="false">O348</f>
        <v>0..1</v>
      </c>
      <c r="Q348" s="215" t="s">
        <v>5442</v>
      </c>
      <c r="R348" s="216" t="s">
        <v>1931</v>
      </c>
      <c r="S348" s="213"/>
      <c r="T348" s="217"/>
      <c r="U348" s="210" t="s">
        <v>95</v>
      </c>
      <c r="V348" s="213"/>
      <c r="W348" s="218"/>
      <c r="X348" s="38"/>
      <c r="Y348" s="219" t="s">
        <v>30</v>
      </c>
      <c r="Z348" s="219" t="s">
        <v>4635</v>
      </c>
      <c r="AA348" s="49"/>
      <c r="AB348" s="13" t="str">
        <f aca="false">IF(ISERROR(FIND("/",R348)),R348,LEFT(R348,FIND(CHAR(1),SUBSTITUTE(R348,"/",CHAR(1),LEN(R348)-LEN(SUBSTITUTE(R348,"/",""))))-1))</f>
        <v>/rsm:CrossIndustryInvoice/rsm:SupplyChainTradeTransaction/ram:ApplicableHeaderTradeAgreement/ram:BuyerTradeParty/ram:SpecifiedLegalOrganization</v>
      </c>
      <c r="AC348" s="13" t="str">
        <f aca="false">IF(ISERROR(FIND("/",R348)),R348,MID(R348, FIND(CHAR(1),SUBSTITUTE(R348,"/",CHAR(1), LEN(R348)-LEN(SUBSTITUTE(R348,"/","")))), LEN(R348)))</f>
        <v>/ram:PostalTradeAddress</v>
      </c>
      <c r="AD348" s="14" t="n">
        <f aca="false">COUNTIFS(R$4:R348,AB348)</f>
        <v>1</v>
      </c>
      <c r="AE348" s="49"/>
      <c r="AF348" s="208" t="str">
        <f aca="false">E348</f>
        <v>EXT</v>
      </c>
      <c r="AG348" s="210" t="n">
        <f aca="false">LEN(AR348)-LEN(SUBSTITUTE(AR348,"/",""))-1</f>
        <v>5</v>
      </c>
      <c r="AH348" s="210" t="str">
        <f aca="false">H348</f>
        <v>0..1</v>
      </c>
      <c r="AI348" s="211" t="s">
        <v>1932</v>
      </c>
      <c r="AJ348" s="211" t="s">
        <v>5335</v>
      </c>
      <c r="AK348" s="212"/>
      <c r="AL348" s="212"/>
      <c r="AM348" s="212"/>
      <c r="AN348" s="211"/>
      <c r="AO348" s="100" t="str">
        <f aca="false">O348</f>
        <v>0..1</v>
      </c>
      <c r="AP348" s="100" t="str">
        <f aca="false">P348</f>
        <v>0..1</v>
      </c>
      <c r="AQ348" s="215" t="str">
        <f aca="false">Q348</f>
        <v>/rsm:CrossIndustryInvoice
/rsm:SupplyChainTradeTransaction
/ram:ApplicableHeaderTradeAgreement
/ram:BuyerTradeParty
/ram:SpecifiedLegalOrganization
/ram:PostalTradeAddress</v>
      </c>
      <c r="AR348" s="216" t="str">
        <f aca="false">R348</f>
        <v>/rsm:CrossIndustryInvoice/rsm:SupplyChainTradeTransaction/ram:ApplicableHeaderTradeAgreement/ram:BuyerTradeParty/ram:SpecifiedLegalOrganization/ram:PostalTradeAddress</v>
      </c>
      <c r="AS348" s="213"/>
      <c r="AT348" s="217"/>
      <c r="AU348" s="210" t="str">
        <f aca="false">U348</f>
        <v>0..1</v>
      </c>
      <c r="AV348" s="213"/>
      <c r="AW348" s="218"/>
      <c r="AX348" s="6"/>
      <c r="AY348" s="219" t="str">
        <f aca="false">Y348</f>
        <v>EXTENDED</v>
      </c>
      <c r="AZ348" s="220" t="str">
        <f aca="false">Z348</f>
        <v>EXTENDED FR B2B</v>
      </c>
      <c r="BA348" s="1"/>
      <c r="BB348" s="49"/>
      <c r="BF348" s="1"/>
      <c r="BG348" s="1"/>
      <c r="BH348" s="1"/>
      <c r="BI348" s="1"/>
      <c r="BJ348" s="1"/>
      <c r="BK348" s="1"/>
      <c r="BL348" s="1"/>
      <c r="BM348" s="1"/>
      <c r="BN348" s="1"/>
      <c r="BO348" s="1"/>
      <c r="BP348" s="1"/>
      <c r="BQ348" s="1"/>
      <c r="BR348" s="1"/>
      <c r="BS348" s="1"/>
      <c r="BT348" s="1"/>
      <c r="BU348" s="1"/>
      <c r="BV348" s="1"/>
      <c r="BW348" s="1"/>
      <c r="BX348" s="1"/>
      <c r="BY348" s="1"/>
      <c r="BZ348" s="1"/>
    </row>
    <row r="349" s="53" customFormat="true" ht="102" hidden="false" customHeight="false" outlineLevel="0" collapsed="false">
      <c r="A349" s="58" t="str">
        <f aca="false">IF(LEFT(E349,2)="BG","NO",IF(LEN(E349)-LEN(SUBSTITUTE(E349,"-",""))&gt;1,"NO",IF(E349="EXT","EXT","YES")))</f>
        <v>EXT</v>
      </c>
      <c r="B349" s="58"/>
      <c r="C349" s="58"/>
      <c r="D349" s="243" t="s">
        <v>5302</v>
      </c>
      <c r="E349" s="93" t="s">
        <v>4631</v>
      </c>
      <c r="F349" s="94" t="e">
        <f aca="false">#N/A</f>
        <v>#N/A</v>
      </c>
      <c r="G349" s="95" t="n">
        <f aca="false">LEN(R349)-LEN(SUBSTITUTE(R349,"/",""))-1</f>
        <v>6</v>
      </c>
      <c r="H349" s="95" t="s">
        <v>95</v>
      </c>
      <c r="I349" s="97" t="s">
        <v>5336</v>
      </c>
      <c r="J349" s="97" t="s">
        <v>1070</v>
      </c>
      <c r="K349" s="98" t="s">
        <v>1071</v>
      </c>
      <c r="L349" s="98"/>
      <c r="M349" s="98"/>
      <c r="N349" s="97"/>
      <c r="O349" s="99" t="s">
        <v>95</v>
      </c>
      <c r="P349" s="100" t="str">
        <f aca="false">O349</f>
        <v>0..1</v>
      </c>
      <c r="Q349" s="9" t="s">
        <v>5443</v>
      </c>
      <c r="R349" s="101" t="s">
        <v>1935</v>
      </c>
      <c r="S349" s="99" t="s">
        <v>121</v>
      </c>
      <c r="T349" s="10" t="s">
        <v>4639</v>
      </c>
      <c r="U349" s="95" t="s">
        <v>95</v>
      </c>
      <c r="V349" s="99"/>
      <c r="W349" s="102"/>
      <c r="X349" s="38"/>
      <c r="Y349" s="103" t="s">
        <v>30</v>
      </c>
      <c r="Z349" s="103" t="s">
        <v>4635</v>
      </c>
      <c r="AA349" s="49"/>
      <c r="AB349" s="13" t="str">
        <f aca="false">IF(ISERROR(FIND("/",R349)),R349,LEFT(R349,FIND(CHAR(1),SUBSTITUTE(R349,"/",CHAR(1),LEN(R349)-LEN(SUBSTITUTE(R349,"/",""))))-1))</f>
        <v>/rsm:CrossIndustryInvoice/rsm:SupplyChainTradeTransaction/ram:ApplicableHeaderTradeAgreement/ram:BuyerTradeParty/ram:SpecifiedLegalOrganization/ram:PostalTradeAddress</v>
      </c>
      <c r="AC349" s="13" t="str">
        <f aca="false">IF(ISERROR(FIND("/",R349)),R349,MID(R349, FIND(CHAR(1),SUBSTITUTE(R349,"/",CHAR(1), LEN(R349)-LEN(SUBSTITUTE(R349,"/","")))), LEN(R349)))</f>
        <v>/ram:PostcodeCode</v>
      </c>
      <c r="AD349" s="14" t="n">
        <f aca="false">COUNTIFS(R$4:R349,AB349)</f>
        <v>1</v>
      </c>
      <c r="AE349" s="49"/>
      <c r="AF349" s="93" t="str">
        <f aca="false">E349</f>
        <v>EXT</v>
      </c>
      <c r="AG349" s="95" t="n">
        <f aca="false">LEN(AR349)-LEN(SUBSTITUTE(AR349,"/",""))-1</f>
        <v>6</v>
      </c>
      <c r="AH349" s="95" t="str">
        <f aca="false">H349</f>
        <v>0..1</v>
      </c>
      <c r="AI349" s="97" t="s">
        <v>5444</v>
      </c>
      <c r="AJ349" s="97"/>
      <c r="AK349" s="98"/>
      <c r="AL349" s="98"/>
      <c r="AM349" s="98"/>
      <c r="AN349" s="97"/>
      <c r="AO349" s="100" t="str">
        <f aca="false">O349</f>
        <v>0..1</v>
      </c>
      <c r="AP349" s="100" t="str">
        <f aca="false">P349</f>
        <v>0..1</v>
      </c>
      <c r="AQ349" s="9" t="str">
        <f aca="false">Q349</f>
        <v>/rsm:CrossIndustryInvoice
/rsm:SupplyChainTradeTransaction
/ram:ApplicableHeaderTradeAgreement
/ram:BuyerTradeParty
/ram:SpecifiedLegalOrganization
/ram:PostalTradeAddress
/ram:PostcodeCode</v>
      </c>
      <c r="AR349" s="101" t="str">
        <f aca="false">R349</f>
        <v>/rsm:CrossIndustryInvoice/rsm:SupplyChainTradeTransaction/ram:ApplicableHeaderTradeAgreement/ram:BuyerTradeParty/ram:SpecifiedLegalOrganization/ram:PostalTradeAddress/ram:PostcodeCode</v>
      </c>
      <c r="AS349" s="99" t="s">
        <v>121</v>
      </c>
      <c r="AT349" s="10" t="s">
        <v>4639</v>
      </c>
      <c r="AU349" s="95" t="str">
        <f aca="false">U349</f>
        <v>0..1</v>
      </c>
      <c r="AV349" s="99"/>
      <c r="AW349" s="102"/>
      <c r="AX349" s="6"/>
      <c r="AY349" s="103" t="str">
        <f aca="false">Y349</f>
        <v>EXTENDED</v>
      </c>
      <c r="AZ349" s="180" t="str">
        <f aca="false">Z349</f>
        <v>EXTENDED FR B2B</v>
      </c>
      <c r="BA349" s="1"/>
      <c r="BB349" s="49"/>
      <c r="BF349" s="1"/>
      <c r="BG349" s="1"/>
      <c r="BH349" s="1"/>
      <c r="BI349" s="1"/>
      <c r="BJ349" s="1"/>
      <c r="BK349" s="1"/>
      <c r="BL349" s="1"/>
      <c r="BM349" s="1"/>
      <c r="BN349" s="1"/>
      <c r="BO349" s="1"/>
      <c r="BP349" s="1"/>
      <c r="BQ349" s="1"/>
      <c r="BR349" s="1"/>
      <c r="BS349" s="1"/>
      <c r="BT349" s="1"/>
      <c r="BU349" s="1"/>
      <c r="BV349" s="1"/>
      <c r="BW349" s="1"/>
      <c r="BX349" s="1"/>
      <c r="BY349" s="1"/>
      <c r="BZ349" s="1"/>
    </row>
    <row r="350" s="53" customFormat="true" ht="102" hidden="false" customHeight="false" outlineLevel="0" collapsed="false">
      <c r="A350" s="58" t="str">
        <f aca="false">IF(LEFT(E350,2)="BG","NO",IF(LEN(E350)-LEN(SUBSTITUTE(E350,"-",""))&gt;1,"NO",IF(E350="EXT","EXT","YES")))</f>
        <v>EXT</v>
      </c>
      <c r="B350" s="58"/>
      <c r="C350" s="58"/>
      <c r="D350" s="243" t="s">
        <v>5302</v>
      </c>
      <c r="E350" s="93" t="s">
        <v>4631</v>
      </c>
      <c r="F350" s="94" t="e">
        <f aca="false">#N/A</f>
        <v>#N/A</v>
      </c>
      <c r="G350" s="95" t="n">
        <f aca="false">LEN(R350)-LEN(SUBSTITUTE(R350,"/",""))-1</f>
        <v>6</v>
      </c>
      <c r="H350" s="95" t="s">
        <v>95</v>
      </c>
      <c r="I350" s="97" t="s">
        <v>5338</v>
      </c>
      <c r="J350" s="97" t="s">
        <v>1079</v>
      </c>
      <c r="K350" s="98" t="s">
        <v>1080</v>
      </c>
      <c r="L350" s="98"/>
      <c r="M350" s="98"/>
      <c r="N350" s="97"/>
      <c r="O350" s="99" t="s">
        <v>95</v>
      </c>
      <c r="P350" s="100" t="str">
        <f aca="false">O350</f>
        <v>0..1</v>
      </c>
      <c r="Q350" s="9" t="s">
        <v>5445</v>
      </c>
      <c r="R350" s="101" t="s">
        <v>1937</v>
      </c>
      <c r="S350" s="99" t="s">
        <v>121</v>
      </c>
      <c r="T350" s="10" t="s">
        <v>4639</v>
      </c>
      <c r="U350" s="95" t="s">
        <v>95</v>
      </c>
      <c r="V350" s="99"/>
      <c r="W350" s="102"/>
      <c r="X350" s="38"/>
      <c r="Y350" s="103" t="s">
        <v>30</v>
      </c>
      <c r="Z350" s="103" t="s">
        <v>4635</v>
      </c>
      <c r="AA350" s="49"/>
      <c r="AB350" s="13" t="str">
        <f aca="false">IF(ISERROR(FIND("/",R350)),R350,LEFT(R350,FIND(CHAR(1),SUBSTITUTE(R350,"/",CHAR(1),LEN(R350)-LEN(SUBSTITUTE(R350,"/",""))))-1))</f>
        <v>/rsm:CrossIndustryInvoice/rsm:SupplyChainTradeTransaction/ram:ApplicableHeaderTradeAgreement/ram:BuyerTradeParty/ram:SpecifiedLegalOrganization/ram:PostalTradeAddress</v>
      </c>
      <c r="AC350" s="13" t="str">
        <f aca="false">IF(ISERROR(FIND("/",R350)),R350,MID(R350, FIND(CHAR(1),SUBSTITUTE(R350,"/",CHAR(1), LEN(R350)-LEN(SUBSTITUTE(R350,"/","")))), LEN(R350)))</f>
        <v>/ram:LineOne</v>
      </c>
      <c r="AD350" s="14" t="n">
        <f aca="false">COUNTIFS(R$4:R350,AB350)</f>
        <v>1</v>
      </c>
      <c r="AE350" s="49"/>
      <c r="AF350" s="93" t="str">
        <f aca="false">E350</f>
        <v>EXT</v>
      </c>
      <c r="AG350" s="95" t="n">
        <f aca="false">LEN(AR350)-LEN(SUBSTITUTE(AR350,"/",""))-1</f>
        <v>6</v>
      </c>
      <c r="AH350" s="95" t="str">
        <f aca="false">H350</f>
        <v>0..1</v>
      </c>
      <c r="AI350" s="97" t="s">
        <v>5446</v>
      </c>
      <c r="AJ350" s="97"/>
      <c r="AK350" s="98"/>
      <c r="AL350" s="98"/>
      <c r="AM350" s="98"/>
      <c r="AN350" s="97"/>
      <c r="AO350" s="100" t="str">
        <f aca="false">O350</f>
        <v>0..1</v>
      </c>
      <c r="AP350" s="100" t="str">
        <f aca="false">P350</f>
        <v>0..1</v>
      </c>
      <c r="AQ350" s="9" t="str">
        <f aca="false">Q350</f>
        <v>/rsm:CrossIndustryInvoice
/rsm:SupplyChainTradeTransaction
/ram:ApplicableHeaderTradeAgreement
/ram:BuyerTradeParty
/ram:SpecifiedLegalOrganization
/ram:PostalTradeAddress
/ram:LineOne</v>
      </c>
      <c r="AR350" s="101" t="str">
        <f aca="false">R350</f>
        <v>/rsm:CrossIndustryInvoice/rsm:SupplyChainTradeTransaction/ram:ApplicableHeaderTradeAgreement/ram:BuyerTradeParty/ram:SpecifiedLegalOrganization/ram:PostalTradeAddress/ram:LineOne</v>
      </c>
      <c r="AS350" s="99" t="s">
        <v>121</v>
      </c>
      <c r="AT350" s="10" t="s">
        <v>4639</v>
      </c>
      <c r="AU350" s="95" t="str">
        <f aca="false">U350</f>
        <v>0..1</v>
      </c>
      <c r="AV350" s="99"/>
      <c r="AW350" s="102"/>
      <c r="AX350" s="6"/>
      <c r="AY350" s="103" t="str">
        <f aca="false">Y350</f>
        <v>EXTENDED</v>
      </c>
      <c r="AZ350" s="180" t="str">
        <f aca="false">Z350</f>
        <v>EXTENDED FR B2B</v>
      </c>
      <c r="BA350" s="1"/>
      <c r="BB350" s="49"/>
      <c r="BF350" s="1"/>
      <c r="BG350" s="1"/>
      <c r="BH350" s="1"/>
      <c r="BI350" s="1"/>
      <c r="BJ350" s="1"/>
      <c r="BK350" s="1"/>
      <c r="BL350" s="1"/>
      <c r="BM350" s="1"/>
      <c r="BN350" s="1"/>
      <c r="BO350" s="1"/>
      <c r="BP350" s="1"/>
      <c r="BQ350" s="1"/>
      <c r="BR350" s="1"/>
      <c r="BS350" s="1"/>
      <c r="BT350" s="1"/>
      <c r="BU350" s="1"/>
      <c r="BV350" s="1"/>
      <c r="BW350" s="1"/>
      <c r="BX350" s="1"/>
      <c r="BY350" s="1"/>
      <c r="BZ350" s="1"/>
    </row>
    <row r="351" s="53" customFormat="true" ht="102" hidden="false" customHeight="false" outlineLevel="0" collapsed="false">
      <c r="A351" s="58" t="str">
        <f aca="false">IF(LEFT(E351,2)="BG","NO",IF(LEN(E351)-LEN(SUBSTITUTE(E351,"-",""))&gt;1,"NO",IF(E351="EXT","EXT","YES")))</f>
        <v>EXT</v>
      </c>
      <c r="B351" s="58"/>
      <c r="C351" s="58"/>
      <c r="D351" s="243" t="s">
        <v>5302</v>
      </c>
      <c r="E351" s="93" t="s">
        <v>4631</v>
      </c>
      <c r="F351" s="94" t="e">
        <f aca="false">#N/A</f>
        <v>#N/A</v>
      </c>
      <c r="G351" s="95" t="n">
        <f aca="false">LEN(R351)-LEN(SUBSTITUTE(R351,"/",""))-1</f>
        <v>6</v>
      </c>
      <c r="H351" s="95" t="s">
        <v>95</v>
      </c>
      <c r="I351" s="97" t="s">
        <v>5341</v>
      </c>
      <c r="J351" s="97" t="s">
        <v>1088</v>
      </c>
      <c r="K351" s="98"/>
      <c r="L351" s="98"/>
      <c r="M351" s="98"/>
      <c r="N351" s="97"/>
      <c r="O351" s="99" t="s">
        <v>95</v>
      </c>
      <c r="P351" s="100" t="str">
        <f aca="false">O351</f>
        <v>0..1</v>
      </c>
      <c r="Q351" s="9" t="s">
        <v>5447</v>
      </c>
      <c r="R351" s="101" t="s">
        <v>1939</v>
      </c>
      <c r="S351" s="99" t="s">
        <v>121</v>
      </c>
      <c r="T351" s="10" t="s">
        <v>4639</v>
      </c>
      <c r="U351" s="95" t="s">
        <v>95</v>
      </c>
      <c r="V351" s="99"/>
      <c r="W351" s="102"/>
      <c r="X351" s="38"/>
      <c r="Y351" s="103" t="s">
        <v>30</v>
      </c>
      <c r="Z351" s="103" t="s">
        <v>4635</v>
      </c>
      <c r="AA351" s="49"/>
      <c r="AB351" s="13" t="str">
        <f aca="false">IF(ISERROR(FIND("/",R351)),R351,LEFT(R351,FIND(CHAR(1),SUBSTITUTE(R351,"/",CHAR(1),LEN(R351)-LEN(SUBSTITUTE(R351,"/",""))))-1))</f>
        <v>/rsm:CrossIndustryInvoice/rsm:SupplyChainTradeTransaction/ram:ApplicableHeaderTradeAgreement/ram:BuyerTradeParty/ram:SpecifiedLegalOrganization/ram:PostalTradeAddress</v>
      </c>
      <c r="AC351" s="13" t="str">
        <f aca="false">IF(ISERROR(FIND("/",R351)),R351,MID(R351, FIND(CHAR(1),SUBSTITUTE(R351,"/",CHAR(1), LEN(R351)-LEN(SUBSTITUTE(R351,"/","")))), LEN(R351)))</f>
        <v>/ram:LineTwo</v>
      </c>
      <c r="AD351" s="14" t="n">
        <f aca="false">COUNTIFS(R$4:R351,AB351)</f>
        <v>1</v>
      </c>
      <c r="AE351" s="49"/>
      <c r="AF351" s="93" t="str">
        <f aca="false">E351</f>
        <v>EXT</v>
      </c>
      <c r="AG351" s="95" t="n">
        <f aca="false">LEN(AR351)-LEN(SUBSTITUTE(AR351,"/",""))-1</f>
        <v>6</v>
      </c>
      <c r="AH351" s="95" t="str">
        <f aca="false">H351</f>
        <v>0..1</v>
      </c>
      <c r="AI351" s="97" t="s">
        <v>5448</v>
      </c>
      <c r="AJ351" s="97"/>
      <c r="AK351" s="98"/>
      <c r="AL351" s="98"/>
      <c r="AM351" s="98"/>
      <c r="AN351" s="97"/>
      <c r="AO351" s="100" t="str">
        <f aca="false">O351</f>
        <v>0..1</v>
      </c>
      <c r="AP351" s="100" t="str">
        <f aca="false">P351</f>
        <v>0..1</v>
      </c>
      <c r="AQ351" s="9" t="str">
        <f aca="false">Q351</f>
        <v>/rsm:CrossIndustryInvoice
/rsm:SupplyChainTradeTransaction
/ram:ApplicableHeaderTradeAgreement
/ram:BuyerTradeParty
/ram:SpecifiedLegalOrganization
/ram:PostalTradeAddress
/ram:LineTwo</v>
      </c>
      <c r="AR351" s="101" t="str">
        <f aca="false">R351</f>
        <v>/rsm:CrossIndustryInvoice/rsm:SupplyChainTradeTransaction/ram:ApplicableHeaderTradeAgreement/ram:BuyerTradeParty/ram:SpecifiedLegalOrganization/ram:PostalTradeAddress/ram:LineTwo</v>
      </c>
      <c r="AS351" s="99" t="s">
        <v>121</v>
      </c>
      <c r="AT351" s="10" t="s">
        <v>4639</v>
      </c>
      <c r="AU351" s="95" t="str">
        <f aca="false">U351</f>
        <v>0..1</v>
      </c>
      <c r="AV351" s="99"/>
      <c r="AW351" s="102"/>
      <c r="AX351" s="6"/>
      <c r="AY351" s="103" t="str">
        <f aca="false">Y351</f>
        <v>EXTENDED</v>
      </c>
      <c r="AZ351" s="180" t="str">
        <f aca="false">Z351</f>
        <v>EXTENDED FR B2B</v>
      </c>
      <c r="BA351" s="1"/>
      <c r="BB351" s="49"/>
      <c r="BF351" s="1"/>
      <c r="BG351" s="1"/>
      <c r="BH351" s="1"/>
      <c r="BI351" s="1"/>
      <c r="BJ351" s="1"/>
      <c r="BK351" s="1"/>
      <c r="BL351" s="1"/>
      <c r="BM351" s="1"/>
      <c r="BN351" s="1"/>
      <c r="BO351" s="1"/>
      <c r="BP351" s="1"/>
      <c r="BQ351" s="1"/>
      <c r="BR351" s="1"/>
      <c r="BS351" s="1"/>
      <c r="BT351" s="1"/>
      <c r="BU351" s="1"/>
      <c r="BV351" s="1"/>
      <c r="BW351" s="1"/>
      <c r="BX351" s="1"/>
      <c r="BY351" s="1"/>
      <c r="BZ351" s="1"/>
    </row>
    <row r="352" s="53" customFormat="true" ht="102" hidden="false" customHeight="false" outlineLevel="0" collapsed="false">
      <c r="A352" s="58" t="str">
        <f aca="false">IF(LEFT(E352,2)="BG","NO",IF(LEN(E352)-LEN(SUBSTITUTE(E352,"-",""))&gt;1,"NO",IF(E352="EXT","EXT","YES")))</f>
        <v>EXT</v>
      </c>
      <c r="B352" s="58"/>
      <c r="C352" s="58"/>
      <c r="D352" s="243" t="s">
        <v>5302</v>
      </c>
      <c r="E352" s="93" t="s">
        <v>4631</v>
      </c>
      <c r="F352" s="94" t="e">
        <f aca="false">#N/A</f>
        <v>#N/A</v>
      </c>
      <c r="G352" s="95" t="n">
        <f aca="false">LEN(R352)-LEN(SUBSTITUTE(R352,"/",""))-1</f>
        <v>6</v>
      </c>
      <c r="H352" s="95" t="s">
        <v>95</v>
      </c>
      <c r="I352" s="97" t="s">
        <v>5344</v>
      </c>
      <c r="J352" s="97" t="s">
        <v>1088</v>
      </c>
      <c r="K352" s="98"/>
      <c r="L352" s="98"/>
      <c r="M352" s="98"/>
      <c r="N352" s="97"/>
      <c r="O352" s="99" t="s">
        <v>95</v>
      </c>
      <c r="P352" s="100" t="str">
        <f aca="false">O352</f>
        <v>0..1</v>
      </c>
      <c r="Q352" s="9" t="s">
        <v>5449</v>
      </c>
      <c r="R352" s="101" t="s">
        <v>1941</v>
      </c>
      <c r="S352" s="99" t="s">
        <v>121</v>
      </c>
      <c r="T352" s="10" t="s">
        <v>4639</v>
      </c>
      <c r="U352" s="95" t="s">
        <v>95</v>
      </c>
      <c r="V352" s="99"/>
      <c r="W352" s="102"/>
      <c r="X352" s="38"/>
      <c r="Y352" s="103" t="s">
        <v>30</v>
      </c>
      <c r="Z352" s="103" t="s">
        <v>4635</v>
      </c>
      <c r="AA352" s="82"/>
      <c r="AB352" s="13" t="str">
        <f aca="false">IF(ISERROR(FIND("/",R352)),R352,LEFT(R352,FIND(CHAR(1),SUBSTITUTE(R352,"/",CHAR(1),LEN(R352)-LEN(SUBSTITUTE(R352,"/",""))))-1))</f>
        <v>/rsm:CrossIndustryInvoice/rsm:SupplyChainTradeTransaction/ram:ApplicableHeaderTradeAgreement/ram:BuyerTradeParty/ram:SpecifiedLegalOrganization/ram:PostalTradeAddress</v>
      </c>
      <c r="AC352" s="13" t="str">
        <f aca="false">IF(ISERROR(FIND("/",R352)),R352,MID(R352, FIND(CHAR(1),SUBSTITUTE(R352,"/",CHAR(1), LEN(R352)-LEN(SUBSTITUTE(R352,"/","")))), LEN(R352)))</f>
        <v>/ram:LineThree</v>
      </c>
      <c r="AD352" s="14" t="n">
        <f aca="false">COUNTIFS(R$4:R352,AB352)</f>
        <v>1</v>
      </c>
      <c r="AE352" s="11"/>
      <c r="AF352" s="93" t="str">
        <f aca="false">E352</f>
        <v>EXT</v>
      </c>
      <c r="AG352" s="95" t="n">
        <f aca="false">LEN(AR352)-LEN(SUBSTITUTE(AR352,"/",""))-1</f>
        <v>6</v>
      </c>
      <c r="AH352" s="95" t="str">
        <f aca="false">H352</f>
        <v>0..1</v>
      </c>
      <c r="AI352" s="97" t="s">
        <v>5450</v>
      </c>
      <c r="AJ352" s="97"/>
      <c r="AK352" s="98"/>
      <c r="AL352" s="98"/>
      <c r="AM352" s="98"/>
      <c r="AN352" s="97"/>
      <c r="AO352" s="100" t="str">
        <f aca="false">O352</f>
        <v>0..1</v>
      </c>
      <c r="AP352" s="100" t="str">
        <f aca="false">P352</f>
        <v>0..1</v>
      </c>
      <c r="AQ352" s="9" t="str">
        <f aca="false">Q352</f>
        <v>/rsm:CrossIndustryInvoice
/rsm:SupplyChainTradeTransaction
/ram:ApplicableHeaderTradeAgreement
/ram:BuyerTradeParty
/ram:SpecifiedLegalOrganization
/ram:PostalTradeAddress
/ram:LineThree</v>
      </c>
      <c r="AR352" s="101" t="str">
        <f aca="false">R352</f>
        <v>/rsm:CrossIndustryInvoice/rsm:SupplyChainTradeTransaction/ram:ApplicableHeaderTradeAgreement/ram:BuyerTradeParty/ram:SpecifiedLegalOrganization/ram:PostalTradeAddress/ram:LineThree</v>
      </c>
      <c r="AS352" s="99" t="s">
        <v>121</v>
      </c>
      <c r="AT352" s="10" t="s">
        <v>4639</v>
      </c>
      <c r="AU352" s="95" t="str">
        <f aca="false">U352</f>
        <v>0..1</v>
      </c>
      <c r="AV352" s="99"/>
      <c r="AW352" s="102"/>
      <c r="AX352" s="6"/>
      <c r="AY352" s="103" t="str">
        <f aca="false">Y352</f>
        <v>EXTENDED</v>
      </c>
      <c r="AZ352" s="180" t="str">
        <f aca="false">Z352</f>
        <v>EXTENDED FR B2B</v>
      </c>
      <c r="BA352" s="1"/>
      <c r="BB352" s="49"/>
      <c r="BF352" s="1"/>
      <c r="BG352" s="1"/>
      <c r="BH352" s="1"/>
      <c r="BI352" s="1"/>
      <c r="BJ352" s="1"/>
      <c r="BK352" s="1"/>
      <c r="BL352" s="1"/>
      <c r="BM352" s="1"/>
      <c r="BN352" s="1"/>
      <c r="BO352" s="1"/>
      <c r="BP352" s="1"/>
      <c r="BQ352" s="1"/>
      <c r="BR352" s="1"/>
      <c r="BS352" s="1"/>
      <c r="BT352" s="1"/>
      <c r="BU352" s="1"/>
      <c r="BV352" s="1"/>
      <c r="BW352" s="1"/>
      <c r="BX352" s="1"/>
      <c r="BY352" s="1"/>
      <c r="BZ352" s="1"/>
    </row>
    <row r="353" s="53" customFormat="true" ht="102" hidden="false" customHeight="false" outlineLevel="0" collapsed="false">
      <c r="A353" s="58" t="str">
        <f aca="false">IF(LEFT(E353,2)="BG","NO",IF(LEN(E353)-LEN(SUBSTITUTE(E353,"-",""))&gt;1,"NO",IF(E353="EXT","EXT","YES")))</f>
        <v>EXT</v>
      </c>
      <c r="B353" s="58"/>
      <c r="C353" s="58"/>
      <c r="D353" s="243" t="s">
        <v>5302</v>
      </c>
      <c r="E353" s="93" t="s">
        <v>4631</v>
      </c>
      <c r="F353" s="94" t="e">
        <f aca="false">#N/A</f>
        <v>#N/A</v>
      </c>
      <c r="G353" s="95" t="n">
        <f aca="false">LEN(R353)-LEN(SUBSTITUTE(R353,"/",""))-1</f>
        <v>6</v>
      </c>
      <c r="H353" s="95" t="s">
        <v>95</v>
      </c>
      <c r="I353" s="97" t="s">
        <v>5347</v>
      </c>
      <c r="J353" s="97" t="s">
        <v>2011</v>
      </c>
      <c r="K353" s="98"/>
      <c r="L353" s="98"/>
      <c r="M353" s="98"/>
      <c r="N353" s="97"/>
      <c r="O353" s="99" t="s">
        <v>95</v>
      </c>
      <c r="P353" s="100" t="str">
        <f aca="false">O353</f>
        <v>0..1</v>
      </c>
      <c r="Q353" s="9" t="s">
        <v>5451</v>
      </c>
      <c r="R353" s="101" t="s">
        <v>1943</v>
      </c>
      <c r="S353" s="99" t="s">
        <v>121</v>
      </c>
      <c r="T353" s="10" t="s">
        <v>4639</v>
      </c>
      <c r="U353" s="95" t="s">
        <v>95</v>
      </c>
      <c r="V353" s="99"/>
      <c r="W353" s="102"/>
      <c r="X353" s="38"/>
      <c r="Y353" s="103" t="s">
        <v>30</v>
      </c>
      <c r="Z353" s="103" t="s">
        <v>4635</v>
      </c>
      <c r="AA353" s="82"/>
      <c r="AB353" s="13" t="str">
        <f aca="false">IF(ISERROR(FIND("/",R353)),R353,LEFT(R353,FIND(CHAR(1),SUBSTITUTE(R353,"/",CHAR(1),LEN(R353)-LEN(SUBSTITUTE(R353,"/",""))))-1))</f>
        <v>/rsm:CrossIndustryInvoice/rsm:SupplyChainTradeTransaction/ram:ApplicableHeaderTradeAgreement/ram:BuyerTradeParty/ram:SpecifiedLegalOrganization/ram:PostalTradeAddress</v>
      </c>
      <c r="AC353" s="13" t="str">
        <f aca="false">IF(ISERROR(FIND("/",R353)),R353,MID(R353, FIND(CHAR(1),SUBSTITUTE(R353,"/",CHAR(1), LEN(R353)-LEN(SUBSTITUTE(R353,"/","")))), LEN(R353)))</f>
        <v>/ram:CityName</v>
      </c>
      <c r="AD353" s="14" t="n">
        <f aca="false">COUNTIFS(R$4:R353,AB353)</f>
        <v>1</v>
      </c>
      <c r="AE353" s="11"/>
      <c r="AF353" s="93" t="str">
        <f aca="false">E353</f>
        <v>EXT</v>
      </c>
      <c r="AG353" s="95" t="n">
        <f aca="false">LEN(AR353)-LEN(SUBSTITUTE(AR353,"/",""))-1</f>
        <v>6</v>
      </c>
      <c r="AH353" s="95" t="str">
        <f aca="false">H353</f>
        <v>0..1</v>
      </c>
      <c r="AI353" s="97" t="s">
        <v>5452</v>
      </c>
      <c r="AJ353" s="97"/>
      <c r="AK353" s="98"/>
      <c r="AL353" s="98"/>
      <c r="AM353" s="98"/>
      <c r="AN353" s="97"/>
      <c r="AO353" s="100" t="str">
        <f aca="false">O353</f>
        <v>0..1</v>
      </c>
      <c r="AP353" s="100" t="str">
        <f aca="false">P353</f>
        <v>0..1</v>
      </c>
      <c r="AQ353" s="9" t="str">
        <f aca="false">Q353</f>
        <v>/rsm:CrossIndustryInvoice
/rsm:SupplyChainTradeTransaction
/ram:ApplicableHeaderTradeAgreement
/ram:BuyerTradeParty
/ram:SpecifiedLegalOrganization
/ram:PostalTradeAddress
/ram:CityName</v>
      </c>
      <c r="AR353" s="101" t="str">
        <f aca="false">R353</f>
        <v>/rsm:CrossIndustryInvoice/rsm:SupplyChainTradeTransaction/ram:ApplicableHeaderTradeAgreement/ram:BuyerTradeParty/ram:SpecifiedLegalOrganization/ram:PostalTradeAddress/ram:CityName</v>
      </c>
      <c r="AS353" s="99" t="s">
        <v>121</v>
      </c>
      <c r="AT353" s="10" t="s">
        <v>4639</v>
      </c>
      <c r="AU353" s="95" t="str">
        <f aca="false">U353</f>
        <v>0..1</v>
      </c>
      <c r="AV353" s="99"/>
      <c r="AW353" s="102"/>
      <c r="AX353" s="6"/>
      <c r="AY353" s="103" t="str">
        <f aca="false">Y353</f>
        <v>EXTENDED</v>
      </c>
      <c r="AZ353" s="180" t="str">
        <f aca="false">Z353</f>
        <v>EXTENDED FR B2B</v>
      </c>
      <c r="BA353" s="1"/>
      <c r="BB353" s="49"/>
      <c r="BF353" s="1"/>
      <c r="BG353" s="1"/>
      <c r="BH353" s="1"/>
      <c r="BI353" s="1"/>
      <c r="BJ353" s="1"/>
      <c r="BK353" s="1"/>
      <c r="BL353" s="1"/>
      <c r="BM353" s="1"/>
      <c r="BN353" s="1"/>
      <c r="BO353" s="1"/>
      <c r="BP353" s="1"/>
      <c r="BQ353" s="1"/>
      <c r="BR353" s="1"/>
      <c r="BS353" s="1"/>
      <c r="BT353" s="1"/>
      <c r="BU353" s="1"/>
      <c r="BV353" s="1"/>
      <c r="BW353" s="1"/>
      <c r="BX353" s="1"/>
      <c r="BY353" s="1"/>
      <c r="BZ353" s="1"/>
    </row>
    <row r="354" s="53" customFormat="true" ht="102" hidden="false" customHeight="false" outlineLevel="0" collapsed="false">
      <c r="A354" s="58" t="str">
        <f aca="false">IF(LEFT(E354,2)="BG","NO",IF(LEN(E354)-LEN(SUBSTITUTE(E354,"-",""))&gt;1,"NO",IF(E354="EXT","EXT","YES")))</f>
        <v>EXT</v>
      </c>
      <c r="B354" s="58"/>
      <c r="C354" s="58"/>
      <c r="D354" s="243" t="s">
        <v>5302</v>
      </c>
      <c r="E354" s="93" t="s">
        <v>4631</v>
      </c>
      <c r="F354" s="94" t="e">
        <f aca="false">#N/A</f>
        <v>#N/A</v>
      </c>
      <c r="G354" s="95" t="n">
        <f aca="false">LEN(R354)-LEN(SUBSTITUTE(R354,"/",""))-1</f>
        <v>6</v>
      </c>
      <c r="H354" s="95" t="s">
        <v>88</v>
      </c>
      <c r="I354" s="97" t="s">
        <v>5349</v>
      </c>
      <c r="J354" s="97" t="s">
        <v>1107</v>
      </c>
      <c r="K354" s="98" t="s">
        <v>4790</v>
      </c>
      <c r="L354" s="98"/>
      <c r="M354" s="98"/>
      <c r="N354" s="97"/>
      <c r="O354" s="99" t="s">
        <v>88</v>
      </c>
      <c r="P354" s="100" t="str">
        <f aca="false">O354</f>
        <v>1..1</v>
      </c>
      <c r="Q354" s="9" t="s">
        <v>5453</v>
      </c>
      <c r="R354" s="101" t="s">
        <v>1945</v>
      </c>
      <c r="S354" s="99" t="s">
        <v>176</v>
      </c>
      <c r="T354" s="10" t="s">
        <v>4639</v>
      </c>
      <c r="U354" s="95" t="s">
        <v>95</v>
      </c>
      <c r="V354" s="99"/>
      <c r="W354" s="102"/>
      <c r="X354" s="38"/>
      <c r="Y354" s="103" t="s">
        <v>30</v>
      </c>
      <c r="Z354" s="103" t="s">
        <v>4635</v>
      </c>
      <c r="AA354" s="82"/>
      <c r="AB354" s="13" t="str">
        <f aca="false">IF(ISERROR(FIND("/",R354)),R354,LEFT(R354,FIND(CHAR(1),SUBSTITUTE(R354,"/",CHAR(1),LEN(R354)-LEN(SUBSTITUTE(R354,"/",""))))-1))</f>
        <v>/rsm:CrossIndustryInvoice/rsm:SupplyChainTradeTransaction/ram:ApplicableHeaderTradeAgreement/ram:BuyerTradeParty/ram:SpecifiedLegalOrganization/ram:PostalTradeAddress</v>
      </c>
      <c r="AC354" s="13" t="str">
        <f aca="false">IF(ISERROR(FIND("/",R354)),R354,MID(R354, FIND(CHAR(1),SUBSTITUTE(R354,"/",CHAR(1), LEN(R354)-LEN(SUBSTITUTE(R354,"/","")))), LEN(R354)))</f>
        <v>/ram:CountryID</v>
      </c>
      <c r="AD354" s="14" t="n">
        <f aca="false">COUNTIFS(R$4:R354,AB354)</f>
        <v>1</v>
      </c>
      <c r="AE354" s="11"/>
      <c r="AF354" s="93" t="str">
        <f aca="false">E354</f>
        <v>EXT</v>
      </c>
      <c r="AG354" s="95" t="n">
        <f aca="false">LEN(AR354)-LEN(SUBSTITUTE(AR354,"/",""))-1</f>
        <v>6</v>
      </c>
      <c r="AH354" s="95" t="str">
        <f aca="false">H354</f>
        <v>1..1</v>
      </c>
      <c r="AI354" s="97" t="s">
        <v>5454</v>
      </c>
      <c r="AJ354" s="97"/>
      <c r="AK354" s="98"/>
      <c r="AL354" s="98"/>
      <c r="AM354" s="98"/>
      <c r="AN354" s="97"/>
      <c r="AO354" s="100" t="str">
        <f aca="false">O354</f>
        <v>1..1</v>
      </c>
      <c r="AP354" s="100" t="str">
        <f aca="false">P354</f>
        <v>1..1</v>
      </c>
      <c r="AQ354" s="9" t="str">
        <f aca="false">Q354</f>
        <v>/rsm:CrossIndustryInvoice
/rsm:SupplyChainTradeTransaction
/ram:ApplicableHeaderTradeAgreement
/ram:BuyerTradeParty
/ram:SpecifiedLegalOrganization
/ram:PostalTradeAddress
/ram:CountryID</v>
      </c>
      <c r="AR354" s="101" t="str">
        <f aca="false">R354</f>
        <v>/rsm:CrossIndustryInvoice/rsm:SupplyChainTradeTransaction/ram:ApplicableHeaderTradeAgreement/ram:BuyerTradeParty/ram:SpecifiedLegalOrganization/ram:PostalTradeAddress/ram:CountryID</v>
      </c>
      <c r="AS354" s="99" t="s">
        <v>176</v>
      </c>
      <c r="AT354" s="10" t="s">
        <v>4639</v>
      </c>
      <c r="AU354" s="95" t="str">
        <f aca="false">U354</f>
        <v>0..1</v>
      </c>
      <c r="AV354" s="99"/>
      <c r="AW354" s="102"/>
      <c r="AX354" s="6"/>
      <c r="AY354" s="103" t="str">
        <f aca="false">Y354</f>
        <v>EXTENDED</v>
      </c>
      <c r="AZ354" s="180" t="str">
        <f aca="false">Z354</f>
        <v>EXTENDED FR B2B</v>
      </c>
      <c r="BA354" s="1"/>
      <c r="BB354" s="49"/>
      <c r="BF354" s="1"/>
      <c r="BG354" s="1"/>
      <c r="BH354" s="1"/>
      <c r="BI354" s="1"/>
      <c r="BJ354" s="1"/>
      <c r="BK354" s="1"/>
      <c r="BL354" s="1"/>
      <c r="BM354" s="1"/>
      <c r="BN354" s="1"/>
      <c r="BO354" s="1"/>
      <c r="BP354" s="1"/>
      <c r="BQ354" s="1"/>
      <c r="BR354" s="1"/>
      <c r="BS354" s="1"/>
      <c r="BT354" s="1"/>
      <c r="BU354" s="1"/>
      <c r="BV354" s="1"/>
      <c r="BW354" s="1"/>
      <c r="BX354" s="1"/>
      <c r="BY354" s="1"/>
      <c r="BZ354" s="1"/>
    </row>
    <row r="355" s="53" customFormat="true" ht="102" hidden="false" customHeight="false" outlineLevel="0" collapsed="false">
      <c r="A355" s="58" t="str">
        <f aca="false">IF(LEFT(E355,2)="BG","NO",IF(LEN(E355)-LEN(SUBSTITUTE(E355,"-",""))&gt;1,"NO",IF(E355="EXT","EXT","YES")))</f>
        <v>EXT</v>
      </c>
      <c r="B355" s="58"/>
      <c r="C355" s="58"/>
      <c r="D355" s="243" t="s">
        <v>5302</v>
      </c>
      <c r="E355" s="93" t="s">
        <v>4631</v>
      </c>
      <c r="F355" s="94" t="e">
        <f aca="false">#N/A</f>
        <v>#N/A</v>
      </c>
      <c r="G355" s="95" t="n">
        <f aca="false">LEN(R355)-LEN(SUBSTITUTE(R355,"/",""))-1</f>
        <v>6</v>
      </c>
      <c r="H355" s="95"/>
      <c r="I355" s="97" t="s">
        <v>5352</v>
      </c>
      <c r="J355" s="97" t="s">
        <v>1114</v>
      </c>
      <c r="K355" s="98" t="s">
        <v>1115</v>
      </c>
      <c r="L355" s="98"/>
      <c r="M355" s="98"/>
      <c r="N355" s="97" t="s">
        <v>119</v>
      </c>
      <c r="O355" s="99" t="s">
        <v>95</v>
      </c>
      <c r="P355" s="100" t="str">
        <f aca="false">O355</f>
        <v>0..1</v>
      </c>
      <c r="Q355" s="9" t="s">
        <v>5455</v>
      </c>
      <c r="R355" s="101" t="s">
        <v>1947</v>
      </c>
      <c r="S355" s="99" t="s">
        <v>121</v>
      </c>
      <c r="T355" s="10" t="s">
        <v>4639</v>
      </c>
      <c r="U355" s="95" t="s">
        <v>112</v>
      </c>
      <c r="V355" s="99"/>
      <c r="W355" s="102"/>
      <c r="X355" s="38"/>
      <c r="Y355" s="103" t="s">
        <v>30</v>
      </c>
      <c r="Z355" s="103" t="s">
        <v>4635</v>
      </c>
      <c r="AA355" s="82"/>
      <c r="AB355" s="13" t="str">
        <f aca="false">IF(ISERROR(FIND("/",R355)),R355,LEFT(R355,FIND(CHAR(1),SUBSTITUTE(R355,"/",CHAR(1),LEN(R355)-LEN(SUBSTITUTE(R355,"/",""))))-1))</f>
        <v>/rsm:CrossIndustryInvoice/rsm:SupplyChainTradeTransaction/ram:ApplicableHeaderTradeAgreement/ram:BuyerTradeParty/ram:SpecifiedLegalOrganization/ram:PostalTradeAddress</v>
      </c>
      <c r="AC355" s="13" t="str">
        <f aca="false">IF(ISERROR(FIND("/",R355)),R355,MID(R355, FIND(CHAR(1),SUBSTITUTE(R355,"/",CHAR(1), LEN(R355)-LEN(SUBSTITUTE(R355,"/","")))), LEN(R355)))</f>
        <v>/ram:CountrySubDivisionName</v>
      </c>
      <c r="AD355" s="14" t="n">
        <f aca="false">COUNTIFS(R$4:R355,AB355)</f>
        <v>1</v>
      </c>
      <c r="AE355" s="11"/>
      <c r="AF355" s="93" t="str">
        <f aca="false">E355</f>
        <v>EXT</v>
      </c>
      <c r="AG355" s="95" t="n">
        <f aca="false">LEN(AR355)-LEN(SUBSTITUTE(AR355,"/",""))-1</f>
        <v>6</v>
      </c>
      <c r="AH355" s="95" t="n">
        <f aca="false">H355</f>
        <v>0</v>
      </c>
      <c r="AI355" s="97" t="s">
        <v>5456</v>
      </c>
      <c r="AJ355" s="97" t="s">
        <v>1118</v>
      </c>
      <c r="AK355" s="98" t="s">
        <v>1119</v>
      </c>
      <c r="AL355" s="98"/>
      <c r="AM355" s="98"/>
      <c r="AN355" s="97" t="s">
        <v>4647</v>
      </c>
      <c r="AO355" s="100" t="str">
        <f aca="false">O355</f>
        <v>0..1</v>
      </c>
      <c r="AP355" s="100" t="str">
        <f aca="false">P355</f>
        <v>0..1</v>
      </c>
      <c r="AQ355" s="9" t="str">
        <f aca="false">Q355</f>
        <v>/rsm:CrossIndustryInvoice
/rsm:SupplyChainTradeTransaction
/ram:ApplicableHeaderTradeAgreement
/ram:BuyerTradeParty
/ram:SpecifiedLegalOrganization
/ram:PostalTradeAddress
/ram:CountrySubDivisionName</v>
      </c>
      <c r="AR355" s="101" t="str">
        <f aca="false">R355</f>
        <v>/rsm:CrossIndustryInvoice/rsm:SupplyChainTradeTransaction/ram:ApplicableHeaderTradeAgreement/ram:BuyerTradeParty/ram:SpecifiedLegalOrganization/ram:PostalTradeAddress/ram:CountrySubDivisionName</v>
      </c>
      <c r="AS355" s="99" t="s">
        <v>121</v>
      </c>
      <c r="AT355" s="10" t="s">
        <v>4639</v>
      </c>
      <c r="AU355" s="95" t="str">
        <f aca="false">U355</f>
        <v>0..n</v>
      </c>
      <c r="AV355" s="99"/>
      <c r="AW355" s="102"/>
      <c r="AX355" s="6"/>
      <c r="AY355" s="103" t="str">
        <f aca="false">Y355</f>
        <v>EXTENDED</v>
      </c>
      <c r="AZ355" s="180" t="str">
        <f aca="false">Z355</f>
        <v>EXTENDED FR B2B</v>
      </c>
      <c r="BA355" s="1"/>
      <c r="BB355" s="49"/>
      <c r="BF355" s="1"/>
      <c r="BG355" s="1"/>
      <c r="BH355" s="1"/>
      <c r="BI355" s="1"/>
      <c r="BJ355" s="1"/>
      <c r="BK355" s="1"/>
      <c r="BL355" s="1"/>
      <c r="BM355" s="1"/>
      <c r="BN355" s="1"/>
      <c r="BO355" s="1"/>
      <c r="BP355" s="1"/>
      <c r="BQ355" s="1"/>
      <c r="BR355" s="1"/>
      <c r="BS355" s="1"/>
      <c r="BT355" s="1"/>
      <c r="BU355" s="1"/>
      <c r="BV355" s="1"/>
      <c r="BW355" s="1"/>
      <c r="BX355" s="1"/>
      <c r="BY355" s="1"/>
      <c r="BZ355" s="1"/>
    </row>
    <row r="356" s="53" customFormat="true" ht="89.25" hidden="false" customHeight="false" outlineLevel="0" collapsed="false">
      <c r="A356" s="58" t="str">
        <f aca="false">IF(LEFT(E356,2)="BG","NO",IF(LEN(E356)-LEN(SUBSTITUTE(E356,"-",""))&gt;1,"NO",IF(E356="EXT","EXT","YES")))</f>
        <v>NO</v>
      </c>
      <c r="B356" s="58"/>
      <c r="C356" s="58"/>
      <c r="D356" s="236" t="s">
        <v>5302</v>
      </c>
      <c r="E356" s="241" t="s">
        <v>1948</v>
      </c>
      <c r="F356" s="242" t="s">
        <v>1948</v>
      </c>
      <c r="G356" s="172" t="n">
        <f aca="false">LEN(R356)-LEN(SUBSTITUTE(R356,"/",""))-1</f>
        <v>4</v>
      </c>
      <c r="H356" s="172" t="s">
        <v>95</v>
      </c>
      <c r="I356" s="181" t="s">
        <v>1949</v>
      </c>
      <c r="J356" s="173" t="s">
        <v>1950</v>
      </c>
      <c r="K356" s="174" t="s">
        <v>5457</v>
      </c>
      <c r="L356" s="174"/>
      <c r="M356" s="174"/>
      <c r="N356" s="173"/>
      <c r="O356" s="175" t="s">
        <v>95</v>
      </c>
      <c r="P356" s="175" t="s">
        <v>112</v>
      </c>
      <c r="Q356" s="176" t="s">
        <v>5458</v>
      </c>
      <c r="R356" s="177" t="s">
        <v>1952</v>
      </c>
      <c r="S356" s="172"/>
      <c r="T356" s="178"/>
      <c r="U356" s="172" t="s">
        <v>112</v>
      </c>
      <c r="V356" s="172" t="s">
        <v>122</v>
      </c>
      <c r="W356" s="179"/>
      <c r="X356" s="38"/>
      <c r="Y356" s="178" t="s">
        <v>27</v>
      </c>
      <c r="Z356" s="178" t="s">
        <v>27</v>
      </c>
      <c r="AA356" s="82"/>
      <c r="AB356" s="13" t="str">
        <f aca="false">IF(ISERROR(FIND("/",R356)),R356,LEFT(R356,FIND(CHAR(1),SUBSTITUTE(R356,"/",CHAR(1),LEN(R356)-LEN(SUBSTITUTE(R356,"/",""))))-1))</f>
        <v>/rsm:CrossIndustryInvoice/rsm:SupplyChainTradeTransaction/ram:ApplicableHeaderTradeAgreement/ram:BuyerTradeParty</v>
      </c>
      <c r="AC356" s="13" t="str">
        <f aca="false">IF(ISERROR(FIND("/",R356)),R356,MID(R356, FIND(CHAR(1),SUBSTITUTE(R356,"/",CHAR(1), LEN(R356)-LEN(SUBSTITUTE(R356,"/","")))), LEN(R356)))</f>
        <v>/ram:DefinedTradeContact</v>
      </c>
      <c r="AD356" s="14" t="n">
        <f aca="false">COUNTIFS(R$4:R356,AB356)</f>
        <v>1</v>
      </c>
      <c r="AE356" s="11"/>
      <c r="AF356" s="241" t="str">
        <f aca="false">E356</f>
        <v>BG-9</v>
      </c>
      <c r="AG356" s="172" t="n">
        <f aca="false">LEN(AR356)-LEN(SUBSTITUTE(AR356,"/",""))-1</f>
        <v>4</v>
      </c>
      <c r="AH356" s="172" t="str">
        <f aca="false">H356</f>
        <v>0..1</v>
      </c>
      <c r="AI356" s="181" t="s">
        <v>1953</v>
      </c>
      <c r="AJ356" s="173" t="s">
        <v>5459</v>
      </c>
      <c r="AK356" s="174" t="s">
        <v>1955</v>
      </c>
      <c r="AL356" s="174"/>
      <c r="AM356" s="174"/>
      <c r="AN356" s="173"/>
      <c r="AO356" s="172" t="str">
        <f aca="false">O356</f>
        <v>0..1</v>
      </c>
      <c r="AP356" s="172" t="str">
        <f aca="false">P356</f>
        <v>0..n</v>
      </c>
      <c r="AQ356" s="176" t="str">
        <f aca="false">Q356</f>
        <v>/rsm:CrossIndustryInvoice
/rsm:SupplyChainTradeTransaction
/ram:ApplicableHeaderTradeAgreement
/ram:BuyerTradeParty
/ram:DefinedTradeContact</v>
      </c>
      <c r="AR356" s="177" t="str">
        <f aca="false">R356</f>
        <v>/rsm:CrossIndustryInvoice/rsm:SupplyChainTradeTransaction/ram:ApplicableHeaderTradeAgreement/ram:BuyerTradeParty/ram:DefinedTradeContact</v>
      </c>
      <c r="AS356" s="172"/>
      <c r="AT356" s="178"/>
      <c r="AU356" s="172" t="str">
        <f aca="false">U356</f>
        <v>0..n</v>
      </c>
      <c r="AV356" s="172" t="s">
        <v>122</v>
      </c>
      <c r="AW356" s="179"/>
      <c r="AX356" s="6"/>
      <c r="AY356" s="178" t="str">
        <f aca="false">Y356</f>
        <v>EN 16931</v>
      </c>
      <c r="AZ356" s="182" t="str">
        <f aca="false">Z356</f>
        <v>EN 16931</v>
      </c>
      <c r="BA356" s="1"/>
      <c r="BB356" s="49"/>
      <c r="BF356" s="1"/>
      <c r="BG356" s="1"/>
      <c r="BH356" s="1"/>
      <c r="BI356" s="1"/>
      <c r="BJ356" s="1"/>
      <c r="BK356" s="1"/>
      <c r="BL356" s="1"/>
      <c r="BM356" s="1"/>
      <c r="BN356" s="1"/>
      <c r="BO356" s="1"/>
      <c r="BP356" s="1"/>
      <c r="BQ356" s="1"/>
      <c r="BR356" s="1"/>
      <c r="BS356" s="1"/>
      <c r="BT356" s="1"/>
      <c r="BU356" s="1"/>
      <c r="BV356" s="1"/>
      <c r="BW356" s="1"/>
      <c r="BX356" s="1"/>
      <c r="BY356" s="1"/>
      <c r="BZ356" s="1"/>
    </row>
    <row r="357" s="53" customFormat="true" ht="89.25" hidden="false" customHeight="false" outlineLevel="0" collapsed="false">
      <c r="A357" s="58" t="str">
        <f aca="false">IF(LEFT(E357,2)="BG","NO",IF(LEN(E357)-LEN(SUBSTITUTE(E357,"-",""))&gt;1,"NO",IF(E357="EXT","EXT","YES")))</f>
        <v>YES</v>
      </c>
      <c r="B357" s="58"/>
      <c r="C357" s="58"/>
      <c r="D357" s="236" t="s">
        <v>5302</v>
      </c>
      <c r="E357" s="237" t="s">
        <v>1956</v>
      </c>
      <c r="F357" s="238" t="e">
        <f aca="false">#N/A</f>
        <v>#N/A</v>
      </c>
      <c r="G357" s="99" t="n">
        <f aca="false">LEN(R357)-LEN(SUBSTITUTE(R357,"/",""))-1</f>
        <v>5</v>
      </c>
      <c r="H357" s="99" t="s">
        <v>95</v>
      </c>
      <c r="I357" s="97" t="s">
        <v>1957</v>
      </c>
      <c r="J357" s="97" t="s">
        <v>1742</v>
      </c>
      <c r="K357" s="98" t="s">
        <v>5355</v>
      </c>
      <c r="L357" s="98"/>
      <c r="M357" s="98"/>
      <c r="N357" s="97" t="s">
        <v>119</v>
      </c>
      <c r="O357" s="99" t="s">
        <v>95</v>
      </c>
      <c r="P357" s="100" t="str">
        <f aca="false">O357</f>
        <v>0..1</v>
      </c>
      <c r="Q357" s="54" t="s">
        <v>5460</v>
      </c>
      <c r="R357" s="109" t="s">
        <v>1958</v>
      </c>
      <c r="S357" s="99" t="s">
        <v>121</v>
      </c>
      <c r="T357" s="10" t="s">
        <v>4639</v>
      </c>
      <c r="U357" s="99" t="s">
        <v>95</v>
      </c>
      <c r="V357" s="99" t="s">
        <v>1745</v>
      </c>
      <c r="W357" s="102"/>
      <c r="X357" s="38"/>
      <c r="Y357" s="10" t="s">
        <v>27</v>
      </c>
      <c r="Z357" s="110" t="s">
        <v>27</v>
      </c>
      <c r="AA357" s="82"/>
      <c r="AB357" s="13" t="str">
        <f aca="false">IF(ISERROR(FIND("/",R357)),R357,LEFT(R357,FIND(CHAR(1),SUBSTITUTE(R357,"/",CHAR(1),LEN(R357)-LEN(SUBSTITUTE(R357,"/",""))))-1))</f>
        <v>/rsm:CrossIndustryInvoice/rsm:SupplyChainTradeTransaction/ram:ApplicableHeaderTradeAgreement/ram:BuyerTradeParty/ram:DefinedTradeContact</v>
      </c>
      <c r="AC357" s="13" t="str">
        <f aca="false">IF(ISERROR(FIND("/",R357)),R357,MID(R357, FIND(CHAR(1),SUBSTITUTE(R357,"/",CHAR(1), LEN(R357)-LEN(SUBSTITUTE(R357,"/","")))), LEN(R357)))</f>
        <v>/ram:PersonName</v>
      </c>
      <c r="AD357" s="14" t="n">
        <f aca="false">COUNTIFS(R$4:R357,AB357)</f>
        <v>1</v>
      </c>
      <c r="AE357" s="1"/>
      <c r="AF357" s="237" t="str">
        <f aca="false">E357</f>
        <v>BT-56</v>
      </c>
      <c r="AG357" s="99" t="n">
        <f aca="false">LEN(AR357)-LEN(SUBSTITUTE(AR357,"/",""))-1</f>
        <v>5</v>
      </c>
      <c r="AH357" s="99" t="str">
        <f aca="false">H357</f>
        <v>0..1</v>
      </c>
      <c r="AI357" s="97" t="s">
        <v>1959</v>
      </c>
      <c r="AJ357" s="97" t="s">
        <v>1747</v>
      </c>
      <c r="AK357" s="98" t="s">
        <v>1748</v>
      </c>
      <c r="AL357" s="98"/>
      <c r="AM357" s="98"/>
      <c r="AN357" s="97" t="s">
        <v>4647</v>
      </c>
      <c r="AO357" s="100" t="str">
        <f aca="false">O357</f>
        <v>0..1</v>
      </c>
      <c r="AP357" s="100" t="str">
        <f aca="false">P357</f>
        <v>0..1</v>
      </c>
      <c r="AQ357" s="54" t="str">
        <f aca="false">Q357</f>
        <v>/rsm:CrossIndustryInvoice
/rsm:SupplyChainTradeTransaction
/ram:ApplicableHeaderTradeAgreement
/ram:BuyerTradeParty
/ram:DefinedTradeContact
/ram:PersonName</v>
      </c>
      <c r="AR357" s="109" t="str">
        <f aca="false">R357</f>
        <v>/rsm:CrossIndustryInvoice/rsm:SupplyChainTradeTransaction/ram:ApplicableHeaderTradeAgreement/ram:BuyerTradeParty/ram:DefinedTradeContact/ram:PersonName</v>
      </c>
      <c r="AS357" s="99" t="s">
        <v>121</v>
      </c>
      <c r="AT357" s="10" t="s">
        <v>4639</v>
      </c>
      <c r="AU357" s="99" t="str">
        <f aca="false">U357</f>
        <v>0..1</v>
      </c>
      <c r="AV357" s="99" t="s">
        <v>1745</v>
      </c>
      <c r="AW357" s="102"/>
      <c r="AX357" s="6"/>
      <c r="AY357" s="10" t="str">
        <f aca="false">Y357</f>
        <v>EN 16931</v>
      </c>
      <c r="AZ357" s="10" t="str">
        <f aca="false">Z357</f>
        <v>EN 16931</v>
      </c>
      <c r="BA357" s="1"/>
      <c r="BB357" s="49"/>
      <c r="BF357" s="1"/>
      <c r="BG357" s="1"/>
      <c r="BH357" s="1"/>
      <c r="BI357" s="1"/>
      <c r="BJ357" s="1"/>
      <c r="BK357" s="1"/>
      <c r="BL357" s="1"/>
      <c r="BM357" s="1"/>
      <c r="BN357" s="1"/>
      <c r="BO357" s="1"/>
      <c r="BP357" s="1"/>
      <c r="BQ357" s="1"/>
      <c r="BR357" s="1"/>
      <c r="BS357" s="1"/>
      <c r="BT357" s="1"/>
      <c r="BU357" s="1"/>
      <c r="BV357" s="1"/>
      <c r="BW357" s="1"/>
      <c r="BX357" s="1"/>
      <c r="BY357" s="1"/>
      <c r="BZ357" s="1"/>
    </row>
    <row r="358" s="53" customFormat="true" ht="89.25" hidden="false" customHeight="false" outlineLevel="0" collapsed="false">
      <c r="A358" s="58" t="str">
        <f aca="false">IF(LEFT(E358,2)="BG","NO",IF(LEN(E358)-LEN(SUBSTITUTE(E358,"-",""))&gt;1,"NO",IF(E358="EXT","EXT","YES")))</f>
        <v>NO</v>
      </c>
      <c r="B358" s="58"/>
      <c r="C358" s="58"/>
      <c r="D358" s="236" t="s">
        <v>5302</v>
      </c>
      <c r="E358" s="237" t="s">
        <v>1960</v>
      </c>
      <c r="F358" s="238" t="e">
        <f aca="false">#N/A</f>
        <v>#N/A</v>
      </c>
      <c r="G358" s="99" t="n">
        <f aca="false">LEN(R358)-LEN(SUBSTITUTE(R358,"/",""))-1</f>
        <v>5</v>
      </c>
      <c r="H358" s="99" t="s">
        <v>95</v>
      </c>
      <c r="I358" s="139" t="s">
        <v>1957</v>
      </c>
      <c r="J358" s="97"/>
      <c r="K358" s="98" t="s">
        <v>5357</v>
      </c>
      <c r="L358" s="98" t="s">
        <v>5461</v>
      </c>
      <c r="M358" s="98"/>
      <c r="N358" s="97"/>
      <c r="O358" s="99" t="s">
        <v>95</v>
      </c>
      <c r="P358" s="100" t="str">
        <f aca="false">O358</f>
        <v>0..1</v>
      </c>
      <c r="Q358" s="54" t="s">
        <v>5462</v>
      </c>
      <c r="R358" s="109" t="s">
        <v>1961</v>
      </c>
      <c r="S358" s="99" t="s">
        <v>121</v>
      </c>
      <c r="T358" s="10"/>
      <c r="U358" s="99" t="s">
        <v>95</v>
      </c>
      <c r="V358" s="99" t="s">
        <v>1745</v>
      </c>
      <c r="W358" s="102"/>
      <c r="X358" s="38"/>
      <c r="Y358" s="10" t="s">
        <v>27</v>
      </c>
      <c r="Z358" s="110" t="s">
        <v>27</v>
      </c>
      <c r="AA358" s="4"/>
      <c r="AB358" s="13" t="str">
        <f aca="false">IF(ISERROR(FIND("/",R358)),R358,LEFT(R358,FIND(CHAR(1),SUBSTITUTE(R358,"/",CHAR(1),LEN(R358)-LEN(SUBSTITUTE(R358,"/",""))))-1))</f>
        <v>/rsm:CrossIndustryInvoice/rsm:SupplyChainTradeTransaction/ram:ApplicableHeaderTradeAgreement/ram:BuyerTradeParty/ram:DefinedTradeContact</v>
      </c>
      <c r="AC358" s="13" t="str">
        <f aca="false">IF(ISERROR(FIND("/",R358)),R358,MID(R358, FIND(CHAR(1),SUBSTITUTE(R358,"/",CHAR(1), LEN(R358)-LEN(SUBSTITUTE(R358,"/","")))), LEN(R358)))</f>
        <v>/ram:DepartmentName</v>
      </c>
      <c r="AD358" s="14" t="n">
        <f aca="false">COUNTIFS(R$4:R358,AB358)</f>
        <v>1</v>
      </c>
      <c r="AE358" s="1"/>
      <c r="AF358" s="237" t="str">
        <f aca="false">E358</f>
        <v>BT-56-0</v>
      </c>
      <c r="AG358" s="99" t="n">
        <f aca="false">LEN(AR358)-LEN(SUBSTITUTE(AR358,"/",""))-1</f>
        <v>5</v>
      </c>
      <c r="AH358" s="99" t="str">
        <f aca="false">H358</f>
        <v>0..1</v>
      </c>
      <c r="AI358" s="139" t="n">
        <v>0</v>
      </c>
      <c r="AJ358" s="97"/>
      <c r="AK358" s="98" t="s">
        <v>5359</v>
      </c>
      <c r="AL358" s="98" t="s">
        <v>5463</v>
      </c>
      <c r="AM358" s="98"/>
      <c r="AN358" s="97"/>
      <c r="AO358" s="100" t="str">
        <f aca="false">O358</f>
        <v>0..1</v>
      </c>
      <c r="AP358" s="100" t="str">
        <f aca="false">P358</f>
        <v>0..1</v>
      </c>
      <c r="AQ358" s="54" t="str">
        <f aca="false">Q358</f>
        <v>/rsm:CrossIndustryInvoice
/rsm:SupplyChainTradeTransaction
/ram:ApplicableHeaderTradeAgreement
/ram:BuyerTradeParty
/ram:DefinedTradeContact
/ram:DepartmentName</v>
      </c>
      <c r="AR358" s="109" t="str">
        <f aca="false">R358</f>
        <v>/rsm:CrossIndustryInvoice/rsm:SupplyChainTradeTransaction/ram:ApplicableHeaderTradeAgreement/ram:BuyerTradeParty/ram:DefinedTradeContact/ram:DepartmentName</v>
      </c>
      <c r="AS358" s="99" t="s">
        <v>121</v>
      </c>
      <c r="AT358" s="10"/>
      <c r="AU358" s="99" t="str">
        <f aca="false">U358</f>
        <v>0..1</v>
      </c>
      <c r="AV358" s="99" t="s">
        <v>1745</v>
      </c>
      <c r="AW358" s="102"/>
      <c r="AX358" s="6"/>
      <c r="AY358" s="10" t="str">
        <f aca="false">Y358</f>
        <v>EN 16931</v>
      </c>
      <c r="AZ358" s="10" t="str">
        <f aca="false">Z358</f>
        <v>EN 16931</v>
      </c>
      <c r="BA358" s="1"/>
      <c r="BB358" s="49"/>
      <c r="BF358" s="1"/>
      <c r="BG358" s="1"/>
      <c r="BH358" s="1"/>
      <c r="BI358" s="1"/>
      <c r="BJ358" s="1"/>
      <c r="BK358" s="1"/>
      <c r="BL358" s="1"/>
      <c r="BM358" s="1"/>
      <c r="BN358" s="1"/>
      <c r="BO358" s="1"/>
      <c r="BP358" s="1"/>
      <c r="BQ358" s="1"/>
      <c r="BR358" s="1"/>
      <c r="BS358" s="1"/>
      <c r="BT358" s="1"/>
      <c r="BU358" s="1"/>
      <c r="BV358" s="1"/>
      <c r="BW358" s="1"/>
      <c r="BX358" s="1"/>
      <c r="BY358" s="1"/>
      <c r="BZ358" s="1"/>
    </row>
    <row r="359" s="53" customFormat="true" ht="89.25" hidden="false" customHeight="false" outlineLevel="0" collapsed="false">
      <c r="A359" s="58" t="str">
        <f aca="false">IF(LEFT(E359,2)="BG","NO",IF(LEN(E359)-LEN(SUBSTITUTE(E359,"-",""))&gt;1,"NO",IF(E359="EXT","EXT","YES")))</f>
        <v>EXT</v>
      </c>
      <c r="B359" s="77" t="s">
        <v>4735</v>
      </c>
      <c r="C359" s="77"/>
      <c r="D359" s="243" t="s">
        <v>5302</v>
      </c>
      <c r="E359" s="93" t="s">
        <v>4631</v>
      </c>
      <c r="F359" s="94" t="e">
        <f aca="false">#N/A</f>
        <v>#N/A</v>
      </c>
      <c r="G359" s="95" t="n">
        <f aca="false">LEN(R359)-LEN(SUBSTITUTE(R359,"/",""))-1</f>
        <v>5</v>
      </c>
      <c r="H359" s="95" t="s">
        <v>95</v>
      </c>
      <c r="I359" s="97" t="s">
        <v>5464</v>
      </c>
      <c r="J359" s="97"/>
      <c r="K359" s="98" t="s">
        <v>5044</v>
      </c>
      <c r="L359" s="98"/>
      <c r="M359" s="98"/>
      <c r="N359" s="97"/>
      <c r="O359" s="99" t="s">
        <v>95</v>
      </c>
      <c r="P359" s="100" t="str">
        <f aca="false">O359</f>
        <v>0..1</v>
      </c>
      <c r="Q359" s="9" t="s">
        <v>5465</v>
      </c>
      <c r="R359" s="101" t="s">
        <v>1963</v>
      </c>
      <c r="S359" s="99" t="s">
        <v>176</v>
      </c>
      <c r="T359" s="10" t="s">
        <v>4639</v>
      </c>
      <c r="U359" s="95" t="s">
        <v>95</v>
      </c>
      <c r="V359" s="99"/>
      <c r="W359" s="102"/>
      <c r="X359" s="38"/>
      <c r="Y359" s="103" t="s">
        <v>30</v>
      </c>
      <c r="Z359" s="103" t="s">
        <v>4635</v>
      </c>
      <c r="AA359" s="49"/>
      <c r="AB359" s="13" t="str">
        <f aca="false">IF(ISERROR(FIND("/",R359)),R359,LEFT(R359,FIND(CHAR(1),SUBSTITUTE(R359,"/",CHAR(1),LEN(R359)-LEN(SUBSTITUTE(R359,"/",""))))-1))</f>
        <v>/rsm:CrossIndustryInvoice/rsm:SupplyChainTradeTransaction/ram:ApplicableHeaderTradeAgreement/ram:BuyerTradeParty/ram:DefinedTradeContact</v>
      </c>
      <c r="AC359" s="13" t="str">
        <f aca="false">IF(ISERROR(FIND("/",R359)),R359,MID(R359, FIND(CHAR(1),SUBSTITUTE(R359,"/",CHAR(1), LEN(R359)-LEN(SUBSTITUTE(R359,"/","")))), LEN(R359)))</f>
        <v>/ram:TypeCode</v>
      </c>
      <c r="AD359" s="14" t="n">
        <f aca="false">COUNTIFS(R$4:R359,AB359)</f>
        <v>1</v>
      </c>
      <c r="AE359" s="49"/>
      <c r="AF359" s="93" t="str">
        <f aca="false">E359</f>
        <v>EXT</v>
      </c>
      <c r="AG359" s="95" t="n">
        <f aca="false">LEN(AR359)-LEN(SUBSTITUTE(AR359,"/",""))-1</f>
        <v>5</v>
      </c>
      <c r="AH359" s="95" t="str">
        <f aca="false">H359</f>
        <v>0..1</v>
      </c>
      <c r="AI359" s="97" t="s">
        <v>5466</v>
      </c>
      <c r="AJ359" s="97"/>
      <c r="AK359" s="98" t="s">
        <v>5047</v>
      </c>
      <c r="AL359" s="98"/>
      <c r="AM359" s="98"/>
      <c r="AN359" s="97"/>
      <c r="AO359" s="100" t="str">
        <f aca="false">O359</f>
        <v>0..1</v>
      </c>
      <c r="AP359" s="100" t="str">
        <f aca="false">P359</f>
        <v>0..1</v>
      </c>
      <c r="AQ359" s="9" t="str">
        <f aca="false">Q359</f>
        <v>/rsm:CrossIndustryInvoice
/rsm:SupplyChainTradeTransaction
/ram:ApplicableHeaderTradeAgreement
/ram:BuyerTradeParty
/ram:DefinedTradeContact
/ram:TypeCode</v>
      </c>
      <c r="AR359" s="101" t="str">
        <f aca="false">R359</f>
        <v>/rsm:CrossIndustryInvoice/rsm:SupplyChainTradeTransaction/ram:ApplicableHeaderTradeAgreement/ram:BuyerTradeParty/ram:DefinedTradeContact/ram:TypeCode</v>
      </c>
      <c r="AS359" s="99" t="s">
        <v>176</v>
      </c>
      <c r="AT359" s="10" t="s">
        <v>4639</v>
      </c>
      <c r="AU359" s="95" t="str">
        <f aca="false">U359</f>
        <v>0..1</v>
      </c>
      <c r="AV359" s="99"/>
      <c r="AW359" s="102"/>
      <c r="AX359" s="6"/>
      <c r="AY359" s="103" t="str">
        <f aca="false">Y359</f>
        <v>EXTENDED</v>
      </c>
      <c r="AZ359" s="180" t="str">
        <f aca="false">Z359</f>
        <v>EXTENDED FR B2B</v>
      </c>
      <c r="BA359" s="1"/>
      <c r="BB359" s="49"/>
      <c r="BF359" s="1"/>
      <c r="BG359" s="1"/>
      <c r="BH359" s="1"/>
      <c r="BI359" s="1"/>
      <c r="BJ359" s="1"/>
      <c r="BK359" s="1"/>
      <c r="BL359" s="1"/>
      <c r="BM359" s="1"/>
      <c r="BN359" s="1"/>
      <c r="BO359" s="1"/>
      <c r="BP359" s="1"/>
      <c r="BQ359" s="1"/>
      <c r="BR359" s="1"/>
      <c r="BS359" s="1"/>
      <c r="BT359" s="1"/>
      <c r="BU359" s="1"/>
      <c r="BV359" s="1"/>
      <c r="BW359" s="1"/>
      <c r="BX359" s="1"/>
      <c r="BY359" s="1"/>
      <c r="BZ359" s="1"/>
    </row>
    <row r="360" s="53" customFormat="true" ht="89.25" hidden="false" customHeight="false" outlineLevel="0" collapsed="false">
      <c r="A360" s="58" t="str">
        <f aca="false">IF(LEFT(E360,2)="BG","NO",IF(LEN(E360)-LEN(SUBSTITUTE(E360,"-",""))&gt;1,"NO",IF(E360="EXT","EXT","YES")))</f>
        <v>NO</v>
      </c>
      <c r="B360" s="58"/>
      <c r="C360" s="58"/>
      <c r="D360" s="236" t="s">
        <v>5302</v>
      </c>
      <c r="E360" s="237" t="s">
        <v>1964</v>
      </c>
      <c r="F360" s="238" t="e">
        <f aca="false">#N/A</f>
        <v>#N/A</v>
      </c>
      <c r="G360" s="107" t="n">
        <f aca="false">LEN(R360)-LEN(SUBSTITUTE(R360,"/",""))-1</f>
        <v>5</v>
      </c>
      <c r="H360" s="107" t="s">
        <v>95</v>
      </c>
      <c r="I360" s="108" t="s">
        <v>5467</v>
      </c>
      <c r="J360" s="97"/>
      <c r="K360" s="98"/>
      <c r="L360" s="98"/>
      <c r="M360" s="98"/>
      <c r="N360" s="97"/>
      <c r="O360" s="99" t="s">
        <v>95</v>
      </c>
      <c r="P360" s="100" t="str">
        <f aca="false">O360</f>
        <v>0..1</v>
      </c>
      <c r="Q360" s="54" t="s">
        <v>5468</v>
      </c>
      <c r="R360" s="109" t="s">
        <v>1966</v>
      </c>
      <c r="S360" s="99"/>
      <c r="T360" s="10"/>
      <c r="U360" s="99" t="s">
        <v>95</v>
      </c>
      <c r="V360" s="99"/>
      <c r="W360" s="102"/>
      <c r="X360" s="38"/>
      <c r="Y360" s="10" t="s">
        <v>27</v>
      </c>
      <c r="Z360" s="110" t="s">
        <v>27</v>
      </c>
      <c r="AA360" s="4"/>
      <c r="AB360" s="13" t="str">
        <f aca="false">IF(ISERROR(FIND("/",R360)),R360,LEFT(R360,FIND(CHAR(1),SUBSTITUTE(R360,"/",CHAR(1),LEN(R360)-LEN(SUBSTITUTE(R360,"/",""))))-1))</f>
        <v>/rsm:CrossIndustryInvoice/rsm:SupplyChainTradeTransaction/ram:ApplicableHeaderTradeAgreement/ram:BuyerTradeParty/ram:DefinedTradeContact</v>
      </c>
      <c r="AC360" s="13" t="str">
        <f aca="false">IF(ISERROR(FIND("/",R360)),R360,MID(R360, FIND(CHAR(1),SUBSTITUTE(R360,"/",CHAR(1), LEN(R360)-LEN(SUBSTITUTE(R360,"/","")))), LEN(R360)))</f>
        <v>/ram:TelephoneUniversalCommunication</v>
      </c>
      <c r="AD360" s="14" t="n">
        <f aca="false">COUNTIFS(R$4:R360,AB360)</f>
        <v>1</v>
      </c>
      <c r="AE360" s="1"/>
      <c r="AF360" s="237" t="str">
        <f aca="false">E360</f>
        <v>BT-57-00</v>
      </c>
      <c r="AG360" s="107" t="n">
        <f aca="false">LEN(AR360)-LEN(SUBSTITUTE(AR360,"/",""))-1</f>
        <v>5</v>
      </c>
      <c r="AH360" s="107" t="str">
        <f aca="false">H360</f>
        <v>0..1</v>
      </c>
      <c r="AI360" s="108" t="s">
        <v>5469</v>
      </c>
      <c r="AJ360" s="97"/>
      <c r="AK360" s="98"/>
      <c r="AL360" s="98"/>
      <c r="AM360" s="98"/>
      <c r="AN360" s="97"/>
      <c r="AO360" s="100" t="str">
        <f aca="false">O360</f>
        <v>0..1</v>
      </c>
      <c r="AP360" s="100" t="str">
        <f aca="false">P360</f>
        <v>0..1</v>
      </c>
      <c r="AQ360" s="54" t="str">
        <f aca="false">Q360</f>
        <v>/rsm:CrossIndustryInvoice
/rsm:SupplyChainTradeTransaction
/ram:ApplicableHeaderTradeAgreement
/ram:BuyerTradeParty
/ram:DefinedTradeContact
/ram:TelephoneUniversalCommunication</v>
      </c>
      <c r="AR360" s="109" t="str">
        <f aca="false">R360</f>
        <v>/rsm:CrossIndustryInvoice/rsm:SupplyChainTradeTransaction/ram:ApplicableHeaderTradeAgreement/ram:BuyerTradeParty/ram:DefinedTradeContact/ram:TelephoneUniversalCommunication</v>
      </c>
      <c r="AS360" s="99"/>
      <c r="AT360" s="10"/>
      <c r="AU360" s="99" t="str">
        <f aca="false">U360</f>
        <v>0..1</v>
      </c>
      <c r="AV360" s="99"/>
      <c r="AW360" s="102"/>
      <c r="AX360" s="6"/>
      <c r="AY360" s="10" t="str">
        <f aca="false">Y360</f>
        <v>EN 16931</v>
      </c>
      <c r="AZ360" s="10" t="str">
        <f aca="false">Z360</f>
        <v>EN 16931</v>
      </c>
      <c r="BA360" s="1"/>
      <c r="BB360" s="49"/>
      <c r="BF360" s="1"/>
      <c r="BG360" s="1"/>
      <c r="BH360" s="1"/>
      <c r="BI360" s="1"/>
      <c r="BJ360" s="1"/>
      <c r="BK360" s="1"/>
      <c r="BL360" s="1"/>
      <c r="BM360" s="1"/>
      <c r="BN360" s="1"/>
      <c r="BO360" s="1"/>
      <c r="BP360" s="1"/>
      <c r="BQ360" s="1"/>
      <c r="BR360" s="1"/>
      <c r="BS360" s="1"/>
      <c r="BT360" s="1"/>
      <c r="BU360" s="1"/>
      <c r="BV360" s="1"/>
      <c r="BW360" s="1"/>
      <c r="BX360" s="1"/>
      <c r="BY360" s="1"/>
      <c r="BZ360" s="1"/>
    </row>
    <row r="361" s="53" customFormat="true" ht="114" hidden="false" customHeight="false" outlineLevel="0" collapsed="false">
      <c r="A361" s="58" t="str">
        <f aca="false">IF(LEFT(E361,2)="BG","NO",IF(LEN(E361)-LEN(SUBSTITUTE(E361,"-",""))&gt;1,"NO",IF(E361="EXT","EXT","YES")))</f>
        <v>YES</v>
      </c>
      <c r="B361" s="58"/>
      <c r="C361" s="58"/>
      <c r="D361" s="236" t="s">
        <v>5302</v>
      </c>
      <c r="E361" s="237" t="s">
        <v>1967</v>
      </c>
      <c r="F361" s="238" t="s">
        <v>1967</v>
      </c>
      <c r="G361" s="99" t="n">
        <f aca="false">LEN(R361)-LEN(SUBSTITUTE(R361,"/",""))-1</f>
        <v>6</v>
      </c>
      <c r="H361" s="99" t="s">
        <v>95</v>
      </c>
      <c r="I361" s="97" t="s">
        <v>1968</v>
      </c>
      <c r="J361" s="97" t="s">
        <v>1036</v>
      </c>
      <c r="K361" s="98"/>
      <c r="L361" s="98"/>
      <c r="M361" s="98"/>
      <c r="N361" s="97" t="s">
        <v>119</v>
      </c>
      <c r="O361" s="99" t="s">
        <v>88</v>
      </c>
      <c r="P361" s="100" t="str">
        <f aca="false">O361</f>
        <v>1..1</v>
      </c>
      <c r="Q361" s="54" t="s">
        <v>5470</v>
      </c>
      <c r="R361" s="109" t="s">
        <v>1969</v>
      </c>
      <c r="S361" s="99" t="s">
        <v>121</v>
      </c>
      <c r="T361" s="10" t="s">
        <v>4639</v>
      </c>
      <c r="U361" s="99" t="s">
        <v>95</v>
      </c>
      <c r="V361" s="99"/>
      <c r="W361" s="102"/>
      <c r="X361" s="38"/>
      <c r="Y361" s="10" t="s">
        <v>27</v>
      </c>
      <c r="Z361" s="110" t="s">
        <v>27</v>
      </c>
      <c r="AA361" s="4"/>
      <c r="AB361" s="13" t="str">
        <f aca="false">IF(ISERROR(FIND("/",R361)),R361,LEFT(R361,FIND(CHAR(1),SUBSTITUTE(R361,"/",CHAR(1),LEN(R361)-LEN(SUBSTITUTE(R361,"/",""))))-1))</f>
        <v>/rsm:CrossIndustryInvoice/rsm:SupplyChainTradeTransaction/ram:ApplicableHeaderTradeAgreement/ram:BuyerTradeParty/ram:DefinedTradeContact/ram:TelephoneUniversalCommunication</v>
      </c>
      <c r="AC361" s="13" t="str">
        <f aca="false">IF(ISERROR(FIND("/",R361)),R361,MID(R361, FIND(CHAR(1),SUBSTITUTE(R361,"/",CHAR(1), LEN(R361)-LEN(SUBSTITUTE(R361,"/","")))), LEN(R361)))</f>
        <v>/ram:CompleteNumber</v>
      </c>
      <c r="AD361" s="14" t="n">
        <f aca="false">COUNTIFS(R$4:R361,AB361)</f>
        <v>1</v>
      </c>
      <c r="AE361" s="1"/>
      <c r="AF361" s="237" t="str">
        <f aca="false">E361</f>
        <v>BT-57</v>
      </c>
      <c r="AG361" s="99" t="n">
        <f aca="false">LEN(AR361)-LEN(SUBSTITUTE(AR361,"/",""))-1</f>
        <v>6</v>
      </c>
      <c r="AH361" s="99" t="str">
        <f aca="false">H361</f>
        <v>0..1</v>
      </c>
      <c r="AI361" s="97" t="s">
        <v>1970</v>
      </c>
      <c r="AJ361" s="97" t="s">
        <v>1039</v>
      </c>
      <c r="AK361" s="98"/>
      <c r="AL361" s="98"/>
      <c r="AM361" s="98"/>
      <c r="AN361" s="97" t="s">
        <v>4647</v>
      </c>
      <c r="AO361" s="100" t="str">
        <f aca="false">O361</f>
        <v>1..1</v>
      </c>
      <c r="AP361" s="100" t="str">
        <f aca="false">P361</f>
        <v>1..1</v>
      </c>
      <c r="AQ361" s="54" t="str">
        <f aca="false">Q361</f>
        <v>/rsm:CrossIndustryInvoice
/rsm:SupplyChainTradeTransaction
/ram:ApplicableHeaderTradeAgreement
/ram:BuyerTradeParty
/ram:DefinedTradeContact
/ram:TelephoneUniversalCommunication
/ram:CompleteNumber</v>
      </c>
      <c r="AR361" s="109" t="str">
        <f aca="false">R361</f>
        <v>/rsm:CrossIndustryInvoice/rsm:SupplyChainTradeTransaction/ram:ApplicableHeaderTradeAgreement/ram:BuyerTradeParty/ram:DefinedTradeContact/ram:TelephoneUniversalCommunication/ram:CompleteNumber</v>
      </c>
      <c r="AS361" s="99" t="s">
        <v>121</v>
      </c>
      <c r="AT361" s="10" t="s">
        <v>4639</v>
      </c>
      <c r="AU361" s="99" t="str">
        <f aca="false">U361</f>
        <v>0..1</v>
      </c>
      <c r="AV361" s="99"/>
      <c r="AW361" s="102"/>
      <c r="AX361" s="6"/>
      <c r="AY361" s="10" t="str">
        <f aca="false">Y361</f>
        <v>EN 16931</v>
      </c>
      <c r="AZ361" s="10" t="str">
        <f aca="false">Z361</f>
        <v>EN 16931</v>
      </c>
      <c r="BA361" s="1"/>
      <c r="BB361" s="49"/>
      <c r="BF361" s="1"/>
      <c r="BG361" s="1"/>
      <c r="BH361" s="1"/>
      <c r="BI361" s="1"/>
      <c r="BJ361" s="1"/>
      <c r="BK361" s="1"/>
      <c r="BL361" s="1"/>
      <c r="BM361" s="1"/>
      <c r="BN361" s="1"/>
      <c r="BO361" s="1"/>
      <c r="BP361" s="1"/>
      <c r="BQ361" s="1"/>
      <c r="BR361" s="1"/>
      <c r="BS361" s="1"/>
      <c r="BT361" s="1"/>
      <c r="BU361" s="1"/>
      <c r="BV361" s="1"/>
      <c r="BW361" s="1"/>
      <c r="BX361" s="1"/>
      <c r="BY361" s="1"/>
      <c r="BZ361" s="1"/>
    </row>
    <row r="362" s="53" customFormat="true" ht="89.25" hidden="false" customHeight="false" outlineLevel="0" collapsed="false">
      <c r="A362" s="58" t="str">
        <f aca="false">IF(LEFT(E362,2)="BG","NO",IF(LEN(E362)-LEN(SUBSTITUTE(E362,"-",""))&gt;1,"NO",IF(E362="EXT","EXT","YES")))</f>
        <v>EXT</v>
      </c>
      <c r="B362" s="58"/>
      <c r="C362" s="58"/>
      <c r="D362" s="243" t="s">
        <v>5302</v>
      </c>
      <c r="E362" s="93" t="s">
        <v>4631</v>
      </c>
      <c r="F362" s="94" t="e">
        <f aca="false">#N/A</f>
        <v>#N/A</v>
      </c>
      <c r="G362" s="95" t="n">
        <f aca="false">LEN(R362)-LEN(SUBSTITUTE(R362,"/",""))-1</f>
        <v>5</v>
      </c>
      <c r="H362" s="95" t="s">
        <v>95</v>
      </c>
      <c r="I362" s="97" t="s">
        <v>5471</v>
      </c>
      <c r="J362" s="97"/>
      <c r="K362" s="98"/>
      <c r="L362" s="98"/>
      <c r="M362" s="98"/>
      <c r="N362" s="97"/>
      <c r="O362" s="99" t="s">
        <v>95</v>
      </c>
      <c r="P362" s="100" t="str">
        <f aca="false">O362</f>
        <v>0..1</v>
      </c>
      <c r="Q362" s="9" t="s">
        <v>5472</v>
      </c>
      <c r="R362" s="101" t="s">
        <v>1973</v>
      </c>
      <c r="S362" s="99"/>
      <c r="T362" s="10"/>
      <c r="U362" s="95" t="s">
        <v>95</v>
      </c>
      <c r="V362" s="99"/>
      <c r="W362" s="102"/>
      <c r="X362" s="38"/>
      <c r="Y362" s="103" t="s">
        <v>30</v>
      </c>
      <c r="Z362" s="103" t="s">
        <v>30</v>
      </c>
      <c r="AA362" s="4"/>
      <c r="AB362" s="13" t="str">
        <f aca="false">IF(ISERROR(FIND("/",R362)),R362,LEFT(R362,FIND(CHAR(1),SUBSTITUTE(R362,"/",CHAR(1),LEN(R362)-LEN(SUBSTITUTE(R362,"/",""))))-1))</f>
        <v>/rsm:CrossIndustryInvoice/rsm:SupplyChainTradeTransaction/ram:ApplicableHeaderTradeAgreement/ram:BuyerTradeParty/ram:DefinedTradeContact</v>
      </c>
      <c r="AC362" s="13" t="str">
        <f aca="false">IF(ISERROR(FIND("/",R362)),R362,MID(R362, FIND(CHAR(1),SUBSTITUTE(R362,"/",CHAR(1), LEN(R362)-LEN(SUBSTITUTE(R362,"/","")))), LEN(R362)))</f>
        <v>/ram:FaxUniversalCommunication</v>
      </c>
      <c r="AD362" s="14" t="n">
        <f aca="false">COUNTIFS(R$4:R362,AB362)</f>
        <v>1</v>
      </c>
      <c r="AE362" s="1"/>
      <c r="AF362" s="93" t="str">
        <f aca="false">E362</f>
        <v>EXT</v>
      </c>
      <c r="AG362" s="95" t="n">
        <f aca="false">LEN(AR362)-LEN(SUBSTITUTE(AR362,"/",""))-1</f>
        <v>5</v>
      </c>
      <c r="AH362" s="95" t="str">
        <f aca="false">H362</f>
        <v>0..1</v>
      </c>
      <c r="AI362" s="97" t="s">
        <v>1765</v>
      </c>
      <c r="AJ362" s="97"/>
      <c r="AK362" s="98"/>
      <c r="AL362" s="98"/>
      <c r="AM362" s="98"/>
      <c r="AN362" s="97"/>
      <c r="AO362" s="100" t="str">
        <f aca="false">O362</f>
        <v>0..1</v>
      </c>
      <c r="AP362" s="100" t="str">
        <f aca="false">P362</f>
        <v>0..1</v>
      </c>
      <c r="AQ362" s="9" t="str">
        <f aca="false">Q362</f>
        <v>/rsm:CrossIndustryInvoice
/rsm:SupplyChainTradeTransaction
/ram:ApplicableHeaderTradeAgreement
/ram:BuyerTradeParty
/ram:DefinedTradeContact
/ram:FaxUniversalCommunication</v>
      </c>
      <c r="AR362" s="101" t="str">
        <f aca="false">R362</f>
        <v>/rsm:CrossIndustryInvoice/rsm:SupplyChainTradeTransaction/ram:ApplicableHeaderTradeAgreement/ram:BuyerTradeParty/ram:DefinedTradeContact/ram:FaxUniversalCommunication</v>
      </c>
      <c r="AS362" s="99"/>
      <c r="AT362" s="10"/>
      <c r="AU362" s="95" t="str">
        <f aca="false">U362</f>
        <v>0..1</v>
      </c>
      <c r="AV362" s="99"/>
      <c r="AW362" s="102"/>
      <c r="AX362" s="6"/>
      <c r="AY362" s="103" t="str">
        <f aca="false">Y362</f>
        <v>EXTENDED</v>
      </c>
      <c r="AZ362" s="180" t="str">
        <f aca="false">Z362</f>
        <v>EXTENDED</v>
      </c>
      <c r="BA362" s="1"/>
      <c r="BB362" s="49"/>
      <c r="BF362" s="1"/>
      <c r="BG362" s="1"/>
      <c r="BH362" s="1"/>
      <c r="BI362" s="1"/>
      <c r="BJ362" s="1"/>
      <c r="BK362" s="1"/>
      <c r="BL362" s="1"/>
      <c r="BM362" s="1"/>
      <c r="BN362" s="1"/>
      <c r="BO362" s="1"/>
      <c r="BP362" s="1"/>
      <c r="BQ362" s="1"/>
      <c r="BR362" s="1"/>
      <c r="BS362" s="1"/>
      <c r="BT362" s="1"/>
      <c r="BU362" s="1"/>
      <c r="BV362" s="1"/>
      <c r="BW362" s="1"/>
      <c r="BX362" s="1"/>
      <c r="BY362" s="1"/>
      <c r="BZ362" s="1"/>
    </row>
    <row r="363" s="53" customFormat="true" ht="102" hidden="false" customHeight="false" outlineLevel="0" collapsed="false">
      <c r="A363" s="58" t="str">
        <f aca="false">IF(LEFT(E363,2)="BG","NO",IF(LEN(E363)-LEN(SUBSTITUTE(E363,"-",""))&gt;1,"NO",IF(E363="EXT","EXT","YES")))</f>
        <v>EXT</v>
      </c>
      <c r="B363" s="58"/>
      <c r="C363" s="58"/>
      <c r="D363" s="243" t="s">
        <v>5302</v>
      </c>
      <c r="E363" s="93" t="s">
        <v>4631</v>
      </c>
      <c r="F363" s="94" t="e">
        <f aca="false">#N/A</f>
        <v>#N/A</v>
      </c>
      <c r="G363" s="95" t="n">
        <f aca="false">LEN(R363)-LEN(SUBSTITUTE(R363,"/",""))-1</f>
        <v>6</v>
      </c>
      <c r="H363" s="95" t="s">
        <v>88</v>
      </c>
      <c r="I363" s="97" t="s">
        <v>5473</v>
      </c>
      <c r="J363" s="97"/>
      <c r="K363" s="98"/>
      <c r="L363" s="98"/>
      <c r="M363" s="98"/>
      <c r="N363" s="97"/>
      <c r="O363" s="99" t="s">
        <v>88</v>
      </c>
      <c r="P363" s="100" t="str">
        <f aca="false">O363</f>
        <v>1..1</v>
      </c>
      <c r="Q363" s="9" t="s">
        <v>5474</v>
      </c>
      <c r="R363" s="101" t="s">
        <v>1976</v>
      </c>
      <c r="S363" s="99" t="s">
        <v>121</v>
      </c>
      <c r="T363" s="10" t="s">
        <v>4639</v>
      </c>
      <c r="U363" s="95" t="s">
        <v>95</v>
      </c>
      <c r="V363" s="99"/>
      <c r="W363" s="102"/>
      <c r="X363" s="38"/>
      <c r="Y363" s="103" t="s">
        <v>30</v>
      </c>
      <c r="Z363" s="103" t="s">
        <v>30</v>
      </c>
      <c r="AA363" s="4"/>
      <c r="AB363" s="13" t="str">
        <f aca="false">IF(ISERROR(FIND("/",R363)),R363,LEFT(R363,FIND(CHAR(1),SUBSTITUTE(R363,"/",CHAR(1),LEN(R363)-LEN(SUBSTITUTE(R363,"/",""))))-1))</f>
        <v>/rsm:CrossIndustryInvoice/rsm:SupplyChainTradeTransaction/ram:ApplicableHeaderTradeAgreement/ram:BuyerTradeParty/ram:DefinedTradeContact/ram:FaxUniversalCommunication</v>
      </c>
      <c r="AC363" s="13" t="str">
        <f aca="false">IF(ISERROR(FIND("/",R363)),R363,MID(R363, FIND(CHAR(1),SUBSTITUTE(R363,"/",CHAR(1), LEN(R363)-LEN(SUBSTITUTE(R363,"/","")))), LEN(R363)))</f>
        <v>/ram:CompleteNumber</v>
      </c>
      <c r="AD363" s="14" t="n">
        <f aca="false">COUNTIFS(R$4:R363,AB363)</f>
        <v>1</v>
      </c>
      <c r="AE363" s="1"/>
      <c r="AF363" s="93" t="str">
        <f aca="false">E363</f>
        <v>EXT</v>
      </c>
      <c r="AG363" s="95" t="n">
        <f aca="false">LEN(AR363)-LEN(SUBSTITUTE(AR363,"/",""))-1</f>
        <v>6</v>
      </c>
      <c r="AH363" s="95" t="str">
        <f aca="false">H363</f>
        <v>1..1</v>
      </c>
      <c r="AI363" s="97" t="s">
        <v>5475</v>
      </c>
      <c r="AJ363" s="97"/>
      <c r="AK363" s="98"/>
      <c r="AL363" s="98"/>
      <c r="AM363" s="98"/>
      <c r="AN363" s="97"/>
      <c r="AO363" s="100" t="str">
        <f aca="false">O363</f>
        <v>1..1</v>
      </c>
      <c r="AP363" s="100" t="str">
        <f aca="false">P363</f>
        <v>1..1</v>
      </c>
      <c r="AQ363" s="9" t="str">
        <f aca="false">Q363</f>
        <v>/rsm:CrossIndustryInvoice
/rsm:SupplyChainTradeTransaction
/ram:ApplicableHeaderTradeAgreement
/ram:BuyerTradeParty
/ram:DefinedTradeContact
/ram:FaxUniversalCommunication
/ram:CompleteNumber</v>
      </c>
      <c r="AR363" s="101" t="str">
        <f aca="false">R363</f>
        <v>/rsm:CrossIndustryInvoice/rsm:SupplyChainTradeTransaction/ram:ApplicableHeaderTradeAgreement/ram:BuyerTradeParty/ram:DefinedTradeContact/ram:FaxUniversalCommunication/ram:CompleteNumber</v>
      </c>
      <c r="AS363" s="99" t="s">
        <v>121</v>
      </c>
      <c r="AT363" s="10" t="s">
        <v>4639</v>
      </c>
      <c r="AU363" s="95" t="str">
        <f aca="false">U363</f>
        <v>0..1</v>
      </c>
      <c r="AV363" s="99"/>
      <c r="AW363" s="102"/>
      <c r="AX363" s="6"/>
      <c r="AY363" s="103" t="str">
        <f aca="false">Y363</f>
        <v>EXTENDED</v>
      </c>
      <c r="AZ363" s="180" t="str">
        <f aca="false">Z363</f>
        <v>EXTENDED</v>
      </c>
      <c r="BA363" s="1"/>
      <c r="BB363" s="49"/>
      <c r="BF363" s="1"/>
      <c r="BG363" s="1"/>
      <c r="BH363" s="1"/>
      <c r="BI363" s="1"/>
      <c r="BJ363" s="1"/>
      <c r="BK363" s="1"/>
      <c r="BL363" s="1"/>
      <c r="BM363" s="1"/>
      <c r="BN363" s="1"/>
      <c r="BO363" s="1"/>
      <c r="BP363" s="1"/>
      <c r="BQ363" s="1"/>
      <c r="BR363" s="1"/>
      <c r="BS363" s="1"/>
      <c r="BT363" s="1"/>
      <c r="BU363" s="1"/>
      <c r="BV363" s="1"/>
      <c r="BW363" s="1"/>
      <c r="BX363" s="1"/>
      <c r="BY363" s="1"/>
      <c r="BZ363" s="1"/>
    </row>
    <row r="364" s="53" customFormat="true" ht="89.25" hidden="false" customHeight="false" outlineLevel="0" collapsed="false">
      <c r="A364" s="58" t="str">
        <f aca="false">IF(LEFT(E364,2)="BG","NO",IF(LEN(E364)-LEN(SUBSTITUTE(E364,"-",""))&gt;1,"NO",IF(E364="EXT","EXT","YES")))</f>
        <v>NO</v>
      </c>
      <c r="B364" s="58"/>
      <c r="C364" s="58"/>
      <c r="D364" s="236" t="s">
        <v>5302</v>
      </c>
      <c r="E364" s="237" t="s">
        <v>1978</v>
      </c>
      <c r="F364" s="238" t="e">
        <f aca="false">#N/A</f>
        <v>#N/A</v>
      </c>
      <c r="G364" s="107" t="n">
        <f aca="false">LEN(R364)-LEN(SUBSTITUTE(R364,"/",""))-1</f>
        <v>5</v>
      </c>
      <c r="H364" s="107" t="s">
        <v>95</v>
      </c>
      <c r="I364" s="108" t="s">
        <v>5476</v>
      </c>
      <c r="J364" s="97"/>
      <c r="K364" s="98"/>
      <c r="L364" s="98"/>
      <c r="M364" s="98"/>
      <c r="N364" s="97"/>
      <c r="O364" s="99" t="s">
        <v>95</v>
      </c>
      <c r="P364" s="100" t="str">
        <f aca="false">O364</f>
        <v>0..1</v>
      </c>
      <c r="Q364" s="54" t="s">
        <v>5477</v>
      </c>
      <c r="R364" s="109" t="s">
        <v>1980</v>
      </c>
      <c r="S364" s="99"/>
      <c r="T364" s="10"/>
      <c r="U364" s="99" t="s">
        <v>95</v>
      </c>
      <c r="V364" s="99"/>
      <c r="W364" s="102"/>
      <c r="X364" s="38"/>
      <c r="Y364" s="10" t="s">
        <v>27</v>
      </c>
      <c r="Z364" s="110" t="s">
        <v>27</v>
      </c>
      <c r="AA364" s="4"/>
      <c r="AB364" s="13" t="str">
        <f aca="false">IF(ISERROR(FIND("/",R364)),R364,LEFT(R364,FIND(CHAR(1),SUBSTITUTE(R364,"/",CHAR(1),LEN(R364)-LEN(SUBSTITUTE(R364,"/",""))))-1))</f>
        <v>/rsm:CrossIndustryInvoice/rsm:SupplyChainTradeTransaction/ram:ApplicableHeaderTradeAgreement/ram:BuyerTradeParty/ram:DefinedTradeContact</v>
      </c>
      <c r="AC364" s="13" t="str">
        <f aca="false">IF(ISERROR(FIND("/",R364)),R364,MID(R364, FIND(CHAR(1),SUBSTITUTE(R364,"/",CHAR(1), LEN(R364)-LEN(SUBSTITUTE(R364,"/","")))), LEN(R364)))</f>
        <v>/ram:EmailURIUniversalCommunication</v>
      </c>
      <c r="AD364" s="14" t="n">
        <f aca="false">COUNTIFS(R$4:R364,AB364)</f>
        <v>1</v>
      </c>
      <c r="AE364" s="1"/>
      <c r="AF364" s="237" t="str">
        <f aca="false">E364</f>
        <v>BT-58-00</v>
      </c>
      <c r="AG364" s="107" t="n">
        <f aca="false">LEN(AR364)-LEN(SUBSTITUTE(AR364,"/",""))-1</f>
        <v>5</v>
      </c>
      <c r="AH364" s="107" t="str">
        <f aca="false">H364</f>
        <v>0..1</v>
      </c>
      <c r="AI364" s="108" t="s">
        <v>5478</v>
      </c>
      <c r="AJ364" s="97"/>
      <c r="AK364" s="98"/>
      <c r="AL364" s="98"/>
      <c r="AM364" s="98"/>
      <c r="AN364" s="97"/>
      <c r="AO364" s="100" t="str">
        <f aca="false">O364</f>
        <v>0..1</v>
      </c>
      <c r="AP364" s="100" t="str">
        <f aca="false">P364</f>
        <v>0..1</v>
      </c>
      <c r="AQ364" s="54" t="str">
        <f aca="false">Q364</f>
        <v>/rsm:CrossIndustryInvoice
/rsm:SupplyChainTradeTransaction
/ram:ApplicableHeaderTradeAgreement
/ram:BuyerTradeParty
/ram:DefinedTradeContact
/ram:EmailURIUniversalCommunication</v>
      </c>
      <c r="AR364" s="109" t="str">
        <f aca="false">R364</f>
        <v>/rsm:CrossIndustryInvoice/rsm:SupplyChainTradeTransaction/ram:ApplicableHeaderTradeAgreement/ram:BuyerTradeParty/ram:DefinedTradeContact/ram:EmailURIUniversalCommunication</v>
      </c>
      <c r="AS364" s="99"/>
      <c r="AT364" s="10"/>
      <c r="AU364" s="99" t="str">
        <f aca="false">U364</f>
        <v>0..1</v>
      </c>
      <c r="AV364" s="99"/>
      <c r="AW364" s="102"/>
      <c r="AX364" s="6"/>
      <c r="AY364" s="10" t="str">
        <f aca="false">Y364</f>
        <v>EN 16931</v>
      </c>
      <c r="AZ364" s="10" t="str">
        <f aca="false">Z364</f>
        <v>EN 16931</v>
      </c>
      <c r="BA364" s="1"/>
      <c r="BB364" s="49"/>
      <c r="BF364" s="1"/>
      <c r="BG364" s="1"/>
      <c r="BH364" s="1"/>
      <c r="BI364" s="1"/>
      <c r="BJ364" s="1"/>
      <c r="BK364" s="1"/>
      <c r="BL364" s="1"/>
      <c r="BM364" s="1"/>
      <c r="BN364" s="1"/>
      <c r="BO364" s="1"/>
      <c r="BP364" s="1"/>
      <c r="BQ364" s="1"/>
      <c r="BR364" s="1"/>
      <c r="BS364" s="1"/>
      <c r="BT364" s="1"/>
      <c r="BU364" s="1"/>
      <c r="BV364" s="1"/>
      <c r="BW364" s="1"/>
      <c r="BX364" s="1"/>
      <c r="BY364" s="1"/>
      <c r="BZ364" s="1"/>
    </row>
    <row r="365" s="53" customFormat="true" ht="114" hidden="false" customHeight="false" outlineLevel="0" collapsed="false">
      <c r="A365" s="58" t="str">
        <f aca="false">IF(LEFT(E365,2)="BG","NO",IF(LEN(E365)-LEN(SUBSTITUTE(E365,"-",""))&gt;1,"NO",IF(E365="EXT","EXT","YES")))</f>
        <v>YES</v>
      </c>
      <c r="B365" s="58"/>
      <c r="C365" s="58"/>
      <c r="D365" s="236" t="s">
        <v>5302</v>
      </c>
      <c r="E365" s="237" t="s">
        <v>1981</v>
      </c>
      <c r="F365" s="238" t="s">
        <v>1981</v>
      </c>
      <c r="G365" s="99" t="n">
        <f aca="false">LEN(R365)-LEN(SUBSTITUTE(R365,"/",""))-1</f>
        <v>6</v>
      </c>
      <c r="H365" s="99" t="s">
        <v>95</v>
      </c>
      <c r="I365" s="97" t="s">
        <v>1982</v>
      </c>
      <c r="J365" s="97" t="s">
        <v>1054</v>
      </c>
      <c r="K365" s="98"/>
      <c r="L365" s="98"/>
      <c r="M365" s="98"/>
      <c r="N365" s="97" t="s">
        <v>119</v>
      </c>
      <c r="O365" s="99" t="s">
        <v>88</v>
      </c>
      <c r="P365" s="100" t="str">
        <f aca="false">O365</f>
        <v>1..1</v>
      </c>
      <c r="Q365" s="54" t="s">
        <v>5479</v>
      </c>
      <c r="R365" s="109" t="s">
        <v>1983</v>
      </c>
      <c r="S365" s="99" t="s">
        <v>121</v>
      </c>
      <c r="T365" s="10" t="s">
        <v>4639</v>
      </c>
      <c r="U365" s="99" t="s">
        <v>95</v>
      </c>
      <c r="V365" s="99"/>
      <c r="W365" s="102"/>
      <c r="X365" s="38"/>
      <c r="Y365" s="10" t="s">
        <v>27</v>
      </c>
      <c r="Z365" s="110" t="s">
        <v>27</v>
      </c>
      <c r="AA365" s="4"/>
      <c r="AB365" s="13" t="str">
        <f aca="false">IF(ISERROR(FIND("/",R365)),R365,LEFT(R365,FIND(CHAR(1),SUBSTITUTE(R365,"/",CHAR(1),LEN(R365)-LEN(SUBSTITUTE(R365,"/",""))))-1))</f>
        <v>/rsm:CrossIndustryInvoice/rsm:SupplyChainTradeTransaction/ram:ApplicableHeaderTradeAgreement/ram:BuyerTradeParty/ram:DefinedTradeContact/ram:EmailURIUniversalCommunication</v>
      </c>
      <c r="AC365" s="13" t="str">
        <f aca="false">IF(ISERROR(FIND("/",R365)),R365,MID(R365, FIND(CHAR(1),SUBSTITUTE(R365,"/",CHAR(1), LEN(R365)-LEN(SUBSTITUTE(R365,"/","")))), LEN(R365)))</f>
        <v>/ram:URIID</v>
      </c>
      <c r="AD365" s="14" t="n">
        <f aca="false">COUNTIFS(R$4:R365,AB365)</f>
        <v>1</v>
      </c>
      <c r="AE365" s="1"/>
      <c r="AF365" s="237" t="str">
        <f aca="false">E365</f>
        <v>BT-58</v>
      </c>
      <c r="AG365" s="99" t="n">
        <f aca="false">LEN(AR365)-LEN(SUBSTITUTE(AR365,"/",""))-1</f>
        <v>6</v>
      </c>
      <c r="AH365" s="99" t="str">
        <f aca="false">H365</f>
        <v>0..1</v>
      </c>
      <c r="AI365" s="97" t="s">
        <v>1984</v>
      </c>
      <c r="AJ365" s="97" t="s">
        <v>1057</v>
      </c>
      <c r="AK365" s="98"/>
      <c r="AL365" s="98"/>
      <c r="AM365" s="98"/>
      <c r="AN365" s="97" t="s">
        <v>4647</v>
      </c>
      <c r="AO365" s="100" t="str">
        <f aca="false">O365</f>
        <v>1..1</v>
      </c>
      <c r="AP365" s="100" t="str">
        <f aca="false">P365</f>
        <v>1..1</v>
      </c>
      <c r="AQ365" s="54" t="str">
        <f aca="false">Q365</f>
        <v>/rsm:CrossIndustryInvoice
/rsm:SupplyChainTradeTransaction
/ram:ApplicableHeaderTradeAgreement
/ram:BuyerTradeParty
/ram:DefinedTradeContact
/ram:EmailURIUniversalCommunication
/ram:URIID</v>
      </c>
      <c r="AR365" s="109" t="str">
        <f aca="false">R365</f>
        <v>/rsm:CrossIndustryInvoice/rsm:SupplyChainTradeTransaction/ram:ApplicableHeaderTradeAgreement/ram:BuyerTradeParty/ram:DefinedTradeContact/ram:EmailURIUniversalCommunication/ram:URIID</v>
      </c>
      <c r="AS365" s="99" t="s">
        <v>121</v>
      </c>
      <c r="AT365" s="10" t="s">
        <v>4639</v>
      </c>
      <c r="AU365" s="99" t="str">
        <f aca="false">U365</f>
        <v>0..1</v>
      </c>
      <c r="AV365" s="99"/>
      <c r="AW365" s="102"/>
      <c r="AX365" s="6"/>
      <c r="AY365" s="10" t="str">
        <f aca="false">Y365</f>
        <v>EN 16931</v>
      </c>
      <c r="AZ365" s="10" t="str">
        <f aca="false">Z365</f>
        <v>EN 16931</v>
      </c>
      <c r="BA365" s="1"/>
      <c r="BB365" s="49"/>
      <c r="BF365" s="1"/>
      <c r="BG365" s="1"/>
      <c r="BH365" s="1"/>
      <c r="BI365" s="1"/>
      <c r="BJ365" s="1"/>
      <c r="BK365" s="1"/>
      <c r="BL365" s="1"/>
      <c r="BM365" s="1"/>
      <c r="BN365" s="1"/>
      <c r="BO365" s="1"/>
      <c r="BP365" s="1"/>
      <c r="BQ365" s="1"/>
      <c r="BR365" s="1"/>
      <c r="BS365" s="1"/>
      <c r="BT365" s="1"/>
      <c r="BU365" s="1"/>
      <c r="BV365" s="1"/>
      <c r="BW365" s="1"/>
      <c r="BX365" s="1"/>
      <c r="BY365" s="1"/>
      <c r="BZ365" s="1"/>
    </row>
    <row r="366" s="53" customFormat="true" ht="76.5" hidden="false" customHeight="false" outlineLevel="0" collapsed="false">
      <c r="A366" s="58" t="str">
        <f aca="false">IF(LEFT(E366,2)="BG","NO",IF(LEN(E366)-LEN(SUBSTITUTE(E366,"-",""))&gt;1,"NO",IF(E366="EXT","EXT","YES")))</f>
        <v>NO</v>
      </c>
      <c r="B366" s="58"/>
      <c r="C366" s="58"/>
      <c r="D366" s="236" t="s">
        <v>5302</v>
      </c>
      <c r="E366" s="241" t="s">
        <v>1985</v>
      </c>
      <c r="F366" s="242" t="s">
        <v>1985</v>
      </c>
      <c r="G366" s="172" t="n">
        <f aca="false">LEN(R366)-LEN(SUBSTITUTE(R366,"/",""))-1</f>
        <v>4</v>
      </c>
      <c r="H366" s="172" t="s">
        <v>88</v>
      </c>
      <c r="I366" s="181" t="s">
        <v>1986</v>
      </c>
      <c r="J366" s="173" t="s">
        <v>1987</v>
      </c>
      <c r="K366" s="174" t="s">
        <v>5375</v>
      </c>
      <c r="L366" s="174" t="s">
        <v>1784</v>
      </c>
      <c r="M366" s="174" t="s">
        <v>1988</v>
      </c>
      <c r="N366" s="173"/>
      <c r="O366" s="175" t="s">
        <v>88</v>
      </c>
      <c r="P366" s="175" t="str">
        <f aca="false">O366</f>
        <v>1..1</v>
      </c>
      <c r="Q366" s="176" t="s">
        <v>5480</v>
      </c>
      <c r="R366" s="177" t="s">
        <v>1989</v>
      </c>
      <c r="S366" s="172"/>
      <c r="T366" s="178"/>
      <c r="U366" s="172" t="s">
        <v>95</v>
      </c>
      <c r="V366" s="172"/>
      <c r="W366" s="179"/>
      <c r="X366" s="38"/>
      <c r="Y366" s="178" t="s">
        <v>25</v>
      </c>
      <c r="Z366" s="178" t="s">
        <v>25</v>
      </c>
      <c r="AA366" s="4"/>
      <c r="AB366" s="13" t="str">
        <f aca="false">IF(ISERROR(FIND("/",R366)),R366,LEFT(R366,FIND(CHAR(1),SUBSTITUTE(R366,"/",CHAR(1),LEN(R366)-LEN(SUBSTITUTE(R366,"/",""))))-1))</f>
        <v>/rsm:CrossIndustryInvoice/rsm:SupplyChainTradeTransaction/ram:ApplicableHeaderTradeAgreement/ram:BuyerTradeParty</v>
      </c>
      <c r="AC366" s="13" t="str">
        <f aca="false">IF(ISERROR(FIND("/",R366)),R366,MID(R366, FIND(CHAR(1),SUBSTITUTE(R366,"/",CHAR(1), LEN(R366)-LEN(SUBSTITUTE(R366,"/","")))), LEN(R366)))</f>
        <v>/ram:PostalTradeAddress</v>
      </c>
      <c r="AD366" s="14" t="n">
        <f aca="false">COUNTIFS(R$4:R366,AB366)</f>
        <v>1</v>
      </c>
      <c r="AE366" s="1"/>
      <c r="AF366" s="241" t="str">
        <f aca="false">E366</f>
        <v>BG-8</v>
      </c>
      <c r="AG366" s="172" t="n">
        <f aca="false">LEN(AR366)-LEN(SUBSTITUTE(AR366,"/",""))-1</f>
        <v>4</v>
      </c>
      <c r="AH366" s="172" t="str">
        <f aca="false">H366</f>
        <v>1..1</v>
      </c>
      <c r="AI366" s="181" t="s">
        <v>1990</v>
      </c>
      <c r="AJ366" s="173" t="s">
        <v>1991</v>
      </c>
      <c r="AK366" s="174" t="s">
        <v>1719</v>
      </c>
      <c r="AL366" s="174" t="s">
        <v>1789</v>
      </c>
      <c r="AM366" s="174" t="s">
        <v>1992</v>
      </c>
      <c r="AN366" s="173"/>
      <c r="AO366" s="172" t="str">
        <f aca="false">O366</f>
        <v>1..1</v>
      </c>
      <c r="AP366" s="172" t="str">
        <f aca="false">P366</f>
        <v>1..1</v>
      </c>
      <c r="AQ366" s="176" t="str">
        <f aca="false">Q366</f>
        <v>/rsm:CrossIndustryInvoice
/rsm:SupplyChainTradeTransaction
/ram:ApplicableHeaderTradeAgreement
/ram:BuyerTradeParty
/ram:PostalTradeAddress</v>
      </c>
      <c r="AR366" s="177" t="str">
        <f aca="false">R366</f>
        <v>/rsm:CrossIndustryInvoice/rsm:SupplyChainTradeTransaction/ram:ApplicableHeaderTradeAgreement/ram:BuyerTradeParty/ram:PostalTradeAddress</v>
      </c>
      <c r="AS366" s="172"/>
      <c r="AT366" s="178"/>
      <c r="AU366" s="172" t="str">
        <f aca="false">U366</f>
        <v>0..1</v>
      </c>
      <c r="AV366" s="172"/>
      <c r="AW366" s="179"/>
      <c r="AX366" s="6"/>
      <c r="AY366" s="178" t="str">
        <f aca="false">Y366</f>
        <v>BASIC WL</v>
      </c>
      <c r="AZ366" s="182" t="str">
        <f aca="false">Z366</f>
        <v>BASIC WL</v>
      </c>
      <c r="BA366" s="1"/>
      <c r="BB366" s="49"/>
      <c r="BF366" s="1"/>
      <c r="BG366" s="1"/>
      <c r="BH366" s="1"/>
      <c r="BI366" s="1"/>
      <c r="BJ366" s="1"/>
      <c r="BK366" s="1"/>
      <c r="BL366" s="1"/>
      <c r="BM366" s="1"/>
      <c r="BN366" s="1"/>
      <c r="BO366" s="1"/>
      <c r="BP366" s="1"/>
      <c r="BQ366" s="1"/>
      <c r="BR366" s="1"/>
      <c r="BS366" s="1"/>
      <c r="BT366" s="1"/>
      <c r="BU366" s="1"/>
      <c r="BV366" s="1"/>
      <c r="BW366" s="1"/>
      <c r="BX366" s="1"/>
      <c r="BY366" s="1"/>
      <c r="BZ366" s="1"/>
    </row>
    <row r="367" s="53" customFormat="true" ht="89.25" hidden="false" customHeight="false" outlineLevel="0" collapsed="false">
      <c r="A367" s="58" t="str">
        <f aca="false">IF(LEFT(E367,2)="BG","NO",IF(LEN(E367)-LEN(SUBSTITUTE(E367,"-",""))&gt;1,"NO",IF(E367="EXT","EXT","YES")))</f>
        <v>YES</v>
      </c>
      <c r="B367" s="58"/>
      <c r="C367" s="58"/>
      <c r="D367" s="236" t="s">
        <v>5302</v>
      </c>
      <c r="E367" s="237" t="s">
        <v>1993</v>
      </c>
      <c r="F367" s="238" t="s">
        <v>1993</v>
      </c>
      <c r="G367" s="99" t="n">
        <f aca="false">LEN(R367)-LEN(SUBSTITUTE(R367,"/",""))-1</f>
        <v>5</v>
      </c>
      <c r="H367" s="99" t="s">
        <v>95</v>
      </c>
      <c r="I367" s="97" t="s">
        <v>1994</v>
      </c>
      <c r="J367" s="97" t="s">
        <v>1070</v>
      </c>
      <c r="K367" s="98" t="s">
        <v>1071</v>
      </c>
      <c r="L367" s="98"/>
      <c r="M367" s="98"/>
      <c r="N367" s="97" t="s">
        <v>119</v>
      </c>
      <c r="O367" s="99" t="s">
        <v>95</v>
      </c>
      <c r="P367" s="100" t="str">
        <f aca="false">O367</f>
        <v>0..1</v>
      </c>
      <c r="Q367" s="54" t="s">
        <v>5481</v>
      </c>
      <c r="R367" s="109" t="s">
        <v>1995</v>
      </c>
      <c r="S367" s="99" t="s">
        <v>121</v>
      </c>
      <c r="T367" s="10" t="s">
        <v>4639</v>
      </c>
      <c r="U367" s="99" t="s">
        <v>95</v>
      </c>
      <c r="V367" s="99"/>
      <c r="W367" s="102"/>
      <c r="X367" s="38"/>
      <c r="Y367" s="10" t="s">
        <v>25</v>
      </c>
      <c r="Z367" s="110" t="s">
        <v>25</v>
      </c>
      <c r="AA367" s="4"/>
      <c r="AB367" s="13" t="str">
        <f aca="false">IF(ISERROR(FIND("/",R367)),R367,LEFT(R367,FIND(CHAR(1),SUBSTITUTE(R367,"/",CHAR(1),LEN(R367)-LEN(SUBSTITUTE(R367,"/",""))))-1))</f>
        <v>/rsm:CrossIndustryInvoice/rsm:SupplyChainTradeTransaction/ram:ApplicableHeaderTradeAgreement/ram:BuyerTradeParty/ram:PostalTradeAddress</v>
      </c>
      <c r="AC367" s="13" t="str">
        <f aca="false">IF(ISERROR(FIND("/",R367)),R367,MID(R367, FIND(CHAR(1),SUBSTITUTE(R367,"/",CHAR(1), LEN(R367)-LEN(SUBSTITUTE(R367,"/","")))), LEN(R367)))</f>
        <v>/ram:PostcodeCode</v>
      </c>
      <c r="AD367" s="14" t="n">
        <f aca="false">COUNTIFS(R$4:R367,AB367)</f>
        <v>1</v>
      </c>
      <c r="AE367" s="1"/>
      <c r="AF367" s="237" t="str">
        <f aca="false">E367</f>
        <v>BT-53</v>
      </c>
      <c r="AG367" s="99" t="n">
        <f aca="false">LEN(AR367)-LEN(SUBSTITUTE(AR367,"/",""))-1</f>
        <v>5</v>
      </c>
      <c r="AH367" s="99" t="str">
        <f aca="false">H367</f>
        <v>0..1</v>
      </c>
      <c r="AI367" s="97" t="s">
        <v>1996</v>
      </c>
      <c r="AJ367" s="97" t="s">
        <v>1074</v>
      </c>
      <c r="AK367" s="98" t="s">
        <v>1075</v>
      </c>
      <c r="AL367" s="98"/>
      <c r="AM367" s="98"/>
      <c r="AN367" s="97" t="s">
        <v>4647</v>
      </c>
      <c r="AO367" s="100" t="str">
        <f aca="false">O367</f>
        <v>0..1</v>
      </c>
      <c r="AP367" s="100" t="str">
        <f aca="false">P367</f>
        <v>0..1</v>
      </c>
      <c r="AQ367" s="54" t="str">
        <f aca="false">Q367</f>
        <v>/rsm:CrossIndustryInvoice
/rsm:SupplyChainTradeTransaction
/ram:ApplicableHeaderTradeAgreement
/ram:BuyerTradeParty
/ram:PostalTradeAddress
/ram:PostcodeCode</v>
      </c>
      <c r="AR367" s="109" t="str">
        <f aca="false">R367</f>
        <v>/rsm:CrossIndustryInvoice/rsm:SupplyChainTradeTransaction/ram:ApplicableHeaderTradeAgreement/ram:BuyerTradeParty/ram:PostalTradeAddress/ram:PostcodeCode</v>
      </c>
      <c r="AS367" s="99" t="s">
        <v>121</v>
      </c>
      <c r="AT367" s="10" t="s">
        <v>4639</v>
      </c>
      <c r="AU367" s="99" t="str">
        <f aca="false">U367</f>
        <v>0..1</v>
      </c>
      <c r="AV367" s="99"/>
      <c r="AW367" s="102"/>
      <c r="AX367" s="6"/>
      <c r="AY367" s="10" t="str">
        <f aca="false">Y367</f>
        <v>BASIC WL</v>
      </c>
      <c r="AZ367" s="10" t="str">
        <f aca="false">Z367</f>
        <v>BASIC WL</v>
      </c>
      <c r="BA367" s="1"/>
      <c r="BB367" s="49"/>
      <c r="BF367" s="1"/>
      <c r="BG367" s="1"/>
      <c r="BH367" s="1"/>
      <c r="BI367" s="1"/>
      <c r="BJ367" s="1"/>
      <c r="BK367" s="1"/>
      <c r="BL367" s="1"/>
      <c r="BM367" s="1"/>
      <c r="BN367" s="1"/>
      <c r="BO367" s="1"/>
      <c r="BP367" s="1"/>
      <c r="BQ367" s="1"/>
      <c r="BR367" s="1"/>
      <c r="BS367" s="1"/>
      <c r="BT367" s="1"/>
      <c r="BU367" s="1"/>
      <c r="BV367" s="1"/>
      <c r="BW367" s="1"/>
      <c r="BX367" s="1"/>
      <c r="BY367" s="1"/>
      <c r="BZ367" s="1"/>
    </row>
    <row r="368" s="53" customFormat="true" ht="89.25" hidden="false" customHeight="false" outlineLevel="0" collapsed="false">
      <c r="A368" s="58" t="str">
        <f aca="false">IF(LEFT(E368,2)="BG","NO",IF(LEN(E368)-LEN(SUBSTITUTE(E368,"-",""))&gt;1,"NO",IF(E368="EXT","EXT","YES")))</f>
        <v>YES</v>
      </c>
      <c r="B368" s="58"/>
      <c r="C368" s="58"/>
      <c r="D368" s="236" t="s">
        <v>5302</v>
      </c>
      <c r="E368" s="237" t="s">
        <v>1997</v>
      </c>
      <c r="F368" s="238" t="s">
        <v>1997</v>
      </c>
      <c r="G368" s="99" t="n">
        <f aca="false">LEN(R368)-LEN(SUBSTITUTE(R368,"/",""))-1</f>
        <v>5</v>
      </c>
      <c r="H368" s="99" t="s">
        <v>95</v>
      </c>
      <c r="I368" s="97" t="s">
        <v>1998</v>
      </c>
      <c r="J368" s="97" t="s">
        <v>1079</v>
      </c>
      <c r="K368" s="98" t="s">
        <v>1080</v>
      </c>
      <c r="L368" s="98"/>
      <c r="M368" s="98"/>
      <c r="N368" s="97" t="s">
        <v>119</v>
      </c>
      <c r="O368" s="99" t="s">
        <v>95</v>
      </c>
      <c r="P368" s="100" t="str">
        <f aca="false">O368</f>
        <v>0..1</v>
      </c>
      <c r="Q368" s="54" t="s">
        <v>5482</v>
      </c>
      <c r="R368" s="109" t="s">
        <v>1999</v>
      </c>
      <c r="S368" s="99" t="s">
        <v>121</v>
      </c>
      <c r="T368" s="10" t="s">
        <v>4639</v>
      </c>
      <c r="U368" s="99" t="s">
        <v>95</v>
      </c>
      <c r="V368" s="99"/>
      <c r="W368" s="102"/>
      <c r="X368" s="38"/>
      <c r="Y368" s="10" t="s">
        <v>25</v>
      </c>
      <c r="Z368" s="110" t="s">
        <v>25</v>
      </c>
      <c r="AA368" s="4"/>
      <c r="AB368" s="13" t="str">
        <f aca="false">IF(ISERROR(FIND("/",R368)),R368,LEFT(R368,FIND(CHAR(1),SUBSTITUTE(R368,"/",CHAR(1),LEN(R368)-LEN(SUBSTITUTE(R368,"/",""))))-1))</f>
        <v>/rsm:CrossIndustryInvoice/rsm:SupplyChainTradeTransaction/ram:ApplicableHeaderTradeAgreement/ram:BuyerTradeParty/ram:PostalTradeAddress</v>
      </c>
      <c r="AC368" s="13" t="str">
        <f aca="false">IF(ISERROR(FIND("/",R368)),R368,MID(R368, FIND(CHAR(1),SUBSTITUTE(R368,"/",CHAR(1), LEN(R368)-LEN(SUBSTITUTE(R368,"/","")))), LEN(R368)))</f>
        <v>/ram:LineOne</v>
      </c>
      <c r="AD368" s="14" t="n">
        <f aca="false">COUNTIFS(R$4:R368,AB368)</f>
        <v>1</v>
      </c>
      <c r="AE368" s="1"/>
      <c r="AF368" s="237" t="str">
        <f aca="false">E368</f>
        <v>BT-50</v>
      </c>
      <c r="AG368" s="99" t="n">
        <f aca="false">LEN(AR368)-LEN(SUBSTITUTE(AR368,"/",""))-1</f>
        <v>5</v>
      </c>
      <c r="AH368" s="99" t="str">
        <f aca="false">H368</f>
        <v>0..1</v>
      </c>
      <c r="AI368" s="97" t="s">
        <v>2000</v>
      </c>
      <c r="AJ368" s="97" t="s">
        <v>1083</v>
      </c>
      <c r="AK368" s="98" t="s">
        <v>1084</v>
      </c>
      <c r="AL368" s="98"/>
      <c r="AM368" s="98"/>
      <c r="AN368" s="97" t="s">
        <v>4647</v>
      </c>
      <c r="AO368" s="100" t="str">
        <f aca="false">O368</f>
        <v>0..1</v>
      </c>
      <c r="AP368" s="100" t="str">
        <f aca="false">P368</f>
        <v>0..1</v>
      </c>
      <c r="AQ368" s="54" t="str">
        <f aca="false">Q368</f>
        <v>/rsm:CrossIndustryInvoice
/rsm:SupplyChainTradeTransaction
/ram:ApplicableHeaderTradeAgreement
/ram:BuyerTradeParty
/ram:PostalTradeAddress
/ram:LineOne</v>
      </c>
      <c r="AR368" s="109" t="str">
        <f aca="false">R368</f>
        <v>/rsm:CrossIndustryInvoice/rsm:SupplyChainTradeTransaction/ram:ApplicableHeaderTradeAgreement/ram:BuyerTradeParty/ram:PostalTradeAddress/ram:LineOne</v>
      </c>
      <c r="AS368" s="99" t="s">
        <v>121</v>
      </c>
      <c r="AT368" s="10" t="s">
        <v>4639</v>
      </c>
      <c r="AU368" s="99" t="str">
        <f aca="false">U368</f>
        <v>0..1</v>
      </c>
      <c r="AV368" s="99"/>
      <c r="AW368" s="102"/>
      <c r="AX368" s="6"/>
      <c r="AY368" s="10" t="str">
        <f aca="false">Y368</f>
        <v>BASIC WL</v>
      </c>
      <c r="AZ368" s="10" t="str">
        <f aca="false">Z368</f>
        <v>BASIC WL</v>
      </c>
      <c r="BA368" s="1"/>
      <c r="BB368" s="49"/>
      <c r="BF368" s="1"/>
      <c r="BG368" s="1"/>
      <c r="BH368" s="1"/>
      <c r="BI368" s="1"/>
      <c r="BJ368" s="1"/>
      <c r="BK368" s="1"/>
      <c r="BL368" s="1"/>
      <c r="BM368" s="1"/>
      <c r="BN368" s="1"/>
      <c r="BO368" s="1"/>
      <c r="BP368" s="1"/>
      <c r="BQ368" s="1"/>
      <c r="BR368" s="1"/>
      <c r="BS368" s="1"/>
      <c r="BT368" s="1"/>
      <c r="BU368" s="1"/>
      <c r="BV368" s="1"/>
      <c r="BW368" s="1"/>
      <c r="BX368" s="1"/>
      <c r="BY368" s="1"/>
      <c r="BZ368" s="1"/>
    </row>
    <row r="369" s="53" customFormat="true" ht="89.25" hidden="false" customHeight="false" outlineLevel="0" collapsed="false">
      <c r="A369" s="58" t="str">
        <f aca="false">IF(LEFT(E369,2)="BG","NO",IF(LEN(E369)-LEN(SUBSTITUTE(E369,"-",""))&gt;1,"NO",IF(E369="EXT","EXT","YES")))</f>
        <v>YES</v>
      </c>
      <c r="B369" s="58"/>
      <c r="C369" s="58"/>
      <c r="D369" s="236" t="s">
        <v>5302</v>
      </c>
      <c r="E369" s="237" t="s">
        <v>2001</v>
      </c>
      <c r="F369" s="238" t="s">
        <v>2001</v>
      </c>
      <c r="G369" s="99" t="n">
        <f aca="false">LEN(R369)-LEN(SUBSTITUTE(R369,"/",""))-1</f>
        <v>5</v>
      </c>
      <c r="H369" s="99" t="s">
        <v>95</v>
      </c>
      <c r="I369" s="97" t="s">
        <v>2002</v>
      </c>
      <c r="J369" s="97" t="s">
        <v>1088</v>
      </c>
      <c r="K369" s="98"/>
      <c r="L369" s="98"/>
      <c r="M369" s="98"/>
      <c r="N369" s="97" t="s">
        <v>119</v>
      </c>
      <c r="O369" s="99" t="s">
        <v>95</v>
      </c>
      <c r="P369" s="100" t="str">
        <f aca="false">O369</f>
        <v>0..1</v>
      </c>
      <c r="Q369" s="54" t="s">
        <v>5483</v>
      </c>
      <c r="R369" s="109" t="s">
        <v>2003</v>
      </c>
      <c r="S369" s="99" t="s">
        <v>121</v>
      </c>
      <c r="T369" s="10" t="s">
        <v>4639</v>
      </c>
      <c r="U369" s="99" t="s">
        <v>95</v>
      </c>
      <c r="V369" s="99"/>
      <c r="W369" s="102"/>
      <c r="X369" s="38"/>
      <c r="Y369" s="10" t="s">
        <v>25</v>
      </c>
      <c r="Z369" s="110" t="s">
        <v>25</v>
      </c>
      <c r="AA369" s="4"/>
      <c r="AB369" s="13" t="str">
        <f aca="false">IF(ISERROR(FIND("/",R369)),R369,LEFT(R369,FIND(CHAR(1),SUBSTITUTE(R369,"/",CHAR(1),LEN(R369)-LEN(SUBSTITUTE(R369,"/",""))))-1))</f>
        <v>/rsm:CrossIndustryInvoice/rsm:SupplyChainTradeTransaction/ram:ApplicableHeaderTradeAgreement/ram:BuyerTradeParty/ram:PostalTradeAddress</v>
      </c>
      <c r="AC369" s="13" t="str">
        <f aca="false">IF(ISERROR(FIND("/",R369)),R369,MID(R369, FIND(CHAR(1),SUBSTITUTE(R369,"/",CHAR(1), LEN(R369)-LEN(SUBSTITUTE(R369,"/","")))), LEN(R369)))</f>
        <v>/ram:LineTwo</v>
      </c>
      <c r="AD369" s="14" t="n">
        <f aca="false">COUNTIFS(R$4:R369,AB369)</f>
        <v>1</v>
      </c>
      <c r="AE369" s="1"/>
      <c r="AF369" s="237" t="str">
        <f aca="false">E369</f>
        <v>BT-51</v>
      </c>
      <c r="AG369" s="99" t="n">
        <f aca="false">LEN(AR369)-LEN(SUBSTITUTE(AR369,"/",""))-1</f>
        <v>5</v>
      </c>
      <c r="AH369" s="99" t="str">
        <f aca="false">H369</f>
        <v>0..1</v>
      </c>
      <c r="AI369" s="97" t="s">
        <v>2004</v>
      </c>
      <c r="AJ369" s="97" t="s">
        <v>1091</v>
      </c>
      <c r="AK369" s="98"/>
      <c r="AL369" s="98"/>
      <c r="AM369" s="98"/>
      <c r="AN369" s="97" t="s">
        <v>4647</v>
      </c>
      <c r="AO369" s="100" t="str">
        <f aca="false">O369</f>
        <v>0..1</v>
      </c>
      <c r="AP369" s="100" t="str">
        <f aca="false">P369</f>
        <v>0..1</v>
      </c>
      <c r="AQ369" s="54" t="str">
        <f aca="false">Q369</f>
        <v>/rsm:CrossIndustryInvoice
/rsm:SupplyChainTradeTransaction
/ram:ApplicableHeaderTradeAgreement
/ram:BuyerTradeParty
/ram:PostalTradeAddress
/ram:LineTwo</v>
      </c>
      <c r="AR369" s="109" t="str">
        <f aca="false">R369</f>
        <v>/rsm:CrossIndustryInvoice/rsm:SupplyChainTradeTransaction/ram:ApplicableHeaderTradeAgreement/ram:BuyerTradeParty/ram:PostalTradeAddress/ram:LineTwo</v>
      </c>
      <c r="AS369" s="99" t="s">
        <v>121</v>
      </c>
      <c r="AT369" s="10" t="s">
        <v>4639</v>
      </c>
      <c r="AU369" s="99" t="str">
        <f aca="false">U369</f>
        <v>0..1</v>
      </c>
      <c r="AV369" s="99"/>
      <c r="AW369" s="102"/>
      <c r="AX369" s="6"/>
      <c r="AY369" s="10" t="str">
        <f aca="false">Y369</f>
        <v>BASIC WL</v>
      </c>
      <c r="AZ369" s="10" t="str">
        <f aca="false">Z369</f>
        <v>BASIC WL</v>
      </c>
      <c r="BA369" s="1"/>
      <c r="BB369" s="49"/>
      <c r="BF369" s="1"/>
      <c r="BG369" s="1"/>
      <c r="BH369" s="1"/>
      <c r="BI369" s="1"/>
      <c r="BJ369" s="1"/>
      <c r="BK369" s="1"/>
      <c r="BL369" s="1"/>
      <c r="BM369" s="1"/>
      <c r="BN369" s="1"/>
      <c r="BO369" s="1"/>
      <c r="BP369" s="1"/>
      <c r="BQ369" s="1"/>
      <c r="BR369" s="1"/>
      <c r="BS369" s="1"/>
      <c r="BT369" s="1"/>
      <c r="BU369" s="1"/>
      <c r="BV369" s="1"/>
      <c r="BW369" s="1"/>
      <c r="BX369" s="1"/>
      <c r="BY369" s="1"/>
      <c r="BZ369" s="1"/>
    </row>
    <row r="370" s="53" customFormat="true" ht="89.25" hidden="false" customHeight="false" outlineLevel="0" collapsed="false">
      <c r="A370" s="58" t="str">
        <f aca="false">IF(LEFT(E370,2)="BG","NO",IF(LEN(E370)-LEN(SUBSTITUTE(E370,"-",""))&gt;1,"NO",IF(E370="EXT","EXT","YES")))</f>
        <v>YES</v>
      </c>
      <c r="B370" s="58"/>
      <c r="C370" s="58"/>
      <c r="D370" s="236" t="s">
        <v>5302</v>
      </c>
      <c r="E370" s="237" t="s">
        <v>2005</v>
      </c>
      <c r="F370" s="238" t="s">
        <v>2005</v>
      </c>
      <c r="G370" s="99" t="n">
        <f aca="false">LEN(R370)-LEN(SUBSTITUTE(R370,"/",""))-1</f>
        <v>5</v>
      </c>
      <c r="H370" s="99" t="s">
        <v>95</v>
      </c>
      <c r="I370" s="97" t="s">
        <v>2006</v>
      </c>
      <c r="J370" s="97" t="s">
        <v>1088</v>
      </c>
      <c r="K370" s="98"/>
      <c r="L370" s="98"/>
      <c r="M370" s="98"/>
      <c r="N370" s="97" t="s">
        <v>119</v>
      </c>
      <c r="O370" s="99" t="s">
        <v>95</v>
      </c>
      <c r="P370" s="100" t="str">
        <f aca="false">O370</f>
        <v>0..1</v>
      </c>
      <c r="Q370" s="54" t="s">
        <v>5484</v>
      </c>
      <c r="R370" s="109" t="s">
        <v>2007</v>
      </c>
      <c r="S370" s="99" t="s">
        <v>121</v>
      </c>
      <c r="T370" s="10" t="s">
        <v>4639</v>
      </c>
      <c r="U370" s="99" t="s">
        <v>95</v>
      </c>
      <c r="V370" s="99"/>
      <c r="W370" s="102"/>
      <c r="X370" s="38"/>
      <c r="Y370" s="10" t="s">
        <v>25</v>
      </c>
      <c r="Z370" s="110" t="s">
        <v>25</v>
      </c>
      <c r="AA370" s="4"/>
      <c r="AB370" s="13" t="str">
        <f aca="false">IF(ISERROR(FIND("/",R370)),R370,LEFT(R370,FIND(CHAR(1),SUBSTITUTE(R370,"/",CHAR(1),LEN(R370)-LEN(SUBSTITUTE(R370,"/",""))))-1))</f>
        <v>/rsm:CrossIndustryInvoice/rsm:SupplyChainTradeTransaction/ram:ApplicableHeaderTradeAgreement/ram:BuyerTradeParty/ram:PostalTradeAddress</v>
      </c>
      <c r="AC370" s="13" t="str">
        <f aca="false">IF(ISERROR(FIND("/",R370)),R370,MID(R370, FIND(CHAR(1),SUBSTITUTE(R370,"/",CHAR(1), LEN(R370)-LEN(SUBSTITUTE(R370,"/","")))), LEN(R370)))</f>
        <v>/ram:LineThree</v>
      </c>
      <c r="AD370" s="14" t="n">
        <f aca="false">COUNTIFS(R$4:R370,AB370)</f>
        <v>1</v>
      </c>
      <c r="AE370" s="1"/>
      <c r="AF370" s="237" t="str">
        <f aca="false">E370</f>
        <v>BT-163</v>
      </c>
      <c r="AG370" s="99" t="n">
        <f aca="false">LEN(AR370)-LEN(SUBSTITUTE(AR370,"/",""))-1</f>
        <v>5</v>
      </c>
      <c r="AH370" s="99" t="str">
        <f aca="false">H370</f>
        <v>0..1</v>
      </c>
      <c r="AI370" s="97" t="s">
        <v>2008</v>
      </c>
      <c r="AJ370" s="97" t="s">
        <v>1091</v>
      </c>
      <c r="AK370" s="98"/>
      <c r="AL370" s="98"/>
      <c r="AM370" s="98"/>
      <c r="AN370" s="97" t="s">
        <v>4647</v>
      </c>
      <c r="AO370" s="100" t="str">
        <f aca="false">O370</f>
        <v>0..1</v>
      </c>
      <c r="AP370" s="100" t="str">
        <f aca="false">P370</f>
        <v>0..1</v>
      </c>
      <c r="AQ370" s="54" t="str">
        <f aca="false">Q370</f>
        <v>/rsm:CrossIndustryInvoice
/rsm:SupplyChainTradeTransaction
/ram:ApplicableHeaderTradeAgreement
/ram:BuyerTradeParty
/ram:PostalTradeAddress
/ram:LineThree</v>
      </c>
      <c r="AR370" s="109" t="str">
        <f aca="false">R370</f>
        <v>/rsm:CrossIndustryInvoice/rsm:SupplyChainTradeTransaction/ram:ApplicableHeaderTradeAgreement/ram:BuyerTradeParty/ram:PostalTradeAddress/ram:LineThree</v>
      </c>
      <c r="AS370" s="99" t="s">
        <v>121</v>
      </c>
      <c r="AT370" s="10" t="s">
        <v>4639</v>
      </c>
      <c r="AU370" s="99" t="str">
        <f aca="false">U370</f>
        <v>0..1</v>
      </c>
      <c r="AV370" s="99"/>
      <c r="AW370" s="102"/>
      <c r="AX370" s="6"/>
      <c r="AY370" s="10" t="str">
        <f aca="false">Y370</f>
        <v>BASIC WL</v>
      </c>
      <c r="AZ370" s="10" t="str">
        <f aca="false">Z370</f>
        <v>BASIC WL</v>
      </c>
      <c r="BA370" s="1"/>
      <c r="BB370" s="49"/>
      <c r="BF370" s="1"/>
      <c r="BG370" s="1"/>
      <c r="BH370" s="1"/>
      <c r="BI370" s="1"/>
      <c r="BJ370" s="1"/>
      <c r="BK370" s="1"/>
      <c r="BL370" s="1"/>
      <c r="BM370" s="1"/>
      <c r="BN370" s="1"/>
      <c r="BO370" s="1"/>
      <c r="BP370" s="1"/>
      <c r="BQ370" s="1"/>
      <c r="BR370" s="1"/>
      <c r="BS370" s="1"/>
      <c r="BT370" s="1"/>
      <c r="BU370" s="1"/>
      <c r="BV370" s="1"/>
      <c r="BW370" s="1"/>
      <c r="BX370" s="1"/>
      <c r="BY370" s="1"/>
      <c r="BZ370" s="1"/>
    </row>
    <row r="371" s="53" customFormat="true" ht="89.25" hidden="false" customHeight="false" outlineLevel="0" collapsed="false">
      <c r="A371" s="58" t="str">
        <f aca="false">IF(LEFT(E371,2)="BG","NO",IF(LEN(E371)-LEN(SUBSTITUTE(E371,"-",""))&gt;1,"NO",IF(E371="EXT","EXT","YES")))</f>
        <v>YES</v>
      </c>
      <c r="B371" s="58"/>
      <c r="C371" s="58"/>
      <c r="D371" s="236" t="s">
        <v>5302</v>
      </c>
      <c r="E371" s="237" t="s">
        <v>2009</v>
      </c>
      <c r="F371" s="238" t="s">
        <v>2009</v>
      </c>
      <c r="G371" s="99" t="n">
        <f aca="false">LEN(R371)-LEN(SUBSTITUTE(R371,"/",""))-1</f>
        <v>5</v>
      </c>
      <c r="H371" s="99" t="s">
        <v>95</v>
      </c>
      <c r="I371" s="97" t="s">
        <v>2010</v>
      </c>
      <c r="J371" s="97" t="s">
        <v>2011</v>
      </c>
      <c r="K371" s="98"/>
      <c r="L371" s="98"/>
      <c r="M371" s="98"/>
      <c r="N371" s="97" t="s">
        <v>119</v>
      </c>
      <c r="O371" s="99" t="s">
        <v>95</v>
      </c>
      <c r="P371" s="100" t="str">
        <f aca="false">O371</f>
        <v>0..1</v>
      </c>
      <c r="Q371" s="54" t="s">
        <v>5485</v>
      </c>
      <c r="R371" s="109" t="s">
        <v>2012</v>
      </c>
      <c r="S371" s="99" t="s">
        <v>121</v>
      </c>
      <c r="T371" s="10" t="s">
        <v>4639</v>
      </c>
      <c r="U371" s="99" t="s">
        <v>95</v>
      </c>
      <c r="V371" s="99"/>
      <c r="W371" s="102"/>
      <c r="X371" s="38"/>
      <c r="Y371" s="10" t="s">
        <v>25</v>
      </c>
      <c r="Z371" s="110" t="s">
        <v>25</v>
      </c>
      <c r="AA371" s="4"/>
      <c r="AB371" s="13" t="str">
        <f aca="false">IF(ISERROR(FIND("/",R371)),R371,LEFT(R371,FIND(CHAR(1),SUBSTITUTE(R371,"/",CHAR(1),LEN(R371)-LEN(SUBSTITUTE(R371,"/",""))))-1))</f>
        <v>/rsm:CrossIndustryInvoice/rsm:SupplyChainTradeTransaction/ram:ApplicableHeaderTradeAgreement/ram:BuyerTradeParty/ram:PostalTradeAddress</v>
      </c>
      <c r="AC371" s="13" t="str">
        <f aca="false">IF(ISERROR(FIND("/",R371)),R371,MID(R371, FIND(CHAR(1),SUBSTITUTE(R371,"/",CHAR(1), LEN(R371)-LEN(SUBSTITUTE(R371,"/","")))), LEN(R371)))</f>
        <v>/ram:CityName</v>
      </c>
      <c r="AD371" s="14" t="n">
        <f aca="false">COUNTIFS(R$4:R371,AB371)</f>
        <v>1</v>
      </c>
      <c r="AE371" s="1"/>
      <c r="AF371" s="237" t="str">
        <f aca="false">E371</f>
        <v>BT-52</v>
      </c>
      <c r="AG371" s="99" t="n">
        <f aca="false">LEN(AR371)-LEN(SUBSTITUTE(AR371,"/",""))-1</f>
        <v>5</v>
      </c>
      <c r="AH371" s="99" t="str">
        <f aca="false">H371</f>
        <v>0..1</v>
      </c>
      <c r="AI371" s="97" t="s">
        <v>2013</v>
      </c>
      <c r="AJ371" s="97" t="s">
        <v>2014</v>
      </c>
      <c r="AK371" s="98"/>
      <c r="AL371" s="98"/>
      <c r="AM371" s="98"/>
      <c r="AN371" s="97" t="s">
        <v>4647</v>
      </c>
      <c r="AO371" s="100" t="str">
        <f aca="false">O371</f>
        <v>0..1</v>
      </c>
      <c r="AP371" s="100" t="str">
        <f aca="false">P371</f>
        <v>0..1</v>
      </c>
      <c r="AQ371" s="54" t="str">
        <f aca="false">Q371</f>
        <v>/rsm:CrossIndustryInvoice
/rsm:SupplyChainTradeTransaction
/ram:ApplicableHeaderTradeAgreement
/ram:BuyerTradeParty
/ram:PostalTradeAddress
/ram:CityName</v>
      </c>
      <c r="AR371" s="109" t="str">
        <f aca="false">R371</f>
        <v>/rsm:CrossIndustryInvoice/rsm:SupplyChainTradeTransaction/ram:ApplicableHeaderTradeAgreement/ram:BuyerTradeParty/ram:PostalTradeAddress/ram:CityName</v>
      </c>
      <c r="AS371" s="99" t="s">
        <v>121</v>
      </c>
      <c r="AT371" s="10" t="s">
        <v>4639</v>
      </c>
      <c r="AU371" s="99" t="str">
        <f aca="false">U371</f>
        <v>0..1</v>
      </c>
      <c r="AV371" s="99"/>
      <c r="AW371" s="102"/>
      <c r="AX371" s="6"/>
      <c r="AY371" s="10" t="str">
        <f aca="false">Y371</f>
        <v>BASIC WL</v>
      </c>
      <c r="AZ371" s="10" t="str">
        <f aca="false">Z371</f>
        <v>BASIC WL</v>
      </c>
      <c r="BA371" s="1"/>
      <c r="BB371" s="49"/>
      <c r="BF371" s="1"/>
      <c r="BG371" s="1"/>
      <c r="BH371" s="1"/>
      <c r="BI371" s="1"/>
      <c r="BJ371" s="1"/>
      <c r="BK371" s="1"/>
      <c r="BL371" s="1"/>
      <c r="BM371" s="1"/>
      <c r="BN371" s="1"/>
      <c r="BO371" s="1"/>
      <c r="BP371" s="1"/>
      <c r="BQ371" s="1"/>
      <c r="BR371" s="1"/>
      <c r="BS371" s="1"/>
      <c r="BT371" s="1"/>
      <c r="BU371" s="1"/>
      <c r="BV371" s="1"/>
      <c r="BW371" s="1"/>
      <c r="BX371" s="1"/>
      <c r="BY371" s="1"/>
      <c r="BZ371" s="1"/>
    </row>
    <row r="372" s="53" customFormat="true" ht="89.25" hidden="false" customHeight="false" outlineLevel="0" collapsed="false">
      <c r="A372" s="58" t="str">
        <f aca="false">IF(LEFT(E372,2)="BG","NO",IF(LEN(E372)-LEN(SUBSTITUTE(E372,"-",""))&gt;1,"NO",IF(E372="EXT","EXT","YES")))</f>
        <v>YES</v>
      </c>
      <c r="B372" s="58"/>
      <c r="C372" s="58"/>
      <c r="D372" s="236" t="s">
        <v>5302</v>
      </c>
      <c r="E372" s="237" t="s">
        <v>2015</v>
      </c>
      <c r="F372" s="238" t="s">
        <v>2015</v>
      </c>
      <c r="G372" s="99" t="n">
        <f aca="false">LEN(R372)-LEN(SUBSTITUTE(R372,"/",""))-1</f>
        <v>5</v>
      </c>
      <c r="H372" s="99" t="s">
        <v>88</v>
      </c>
      <c r="I372" s="97" t="s">
        <v>2016</v>
      </c>
      <c r="J372" s="97" t="s">
        <v>1107</v>
      </c>
      <c r="K372" s="98" t="s">
        <v>4790</v>
      </c>
      <c r="L372" s="98"/>
      <c r="M372" s="98" t="s">
        <v>5486</v>
      </c>
      <c r="N372" s="97" t="s">
        <v>174</v>
      </c>
      <c r="O372" s="99" t="s">
        <v>88</v>
      </c>
      <c r="P372" s="100" t="str">
        <f aca="false">O372</f>
        <v>1..1</v>
      </c>
      <c r="Q372" s="54" t="s">
        <v>5487</v>
      </c>
      <c r="R372" s="109" t="s">
        <v>2017</v>
      </c>
      <c r="S372" s="99" t="s">
        <v>176</v>
      </c>
      <c r="T372" s="10" t="s">
        <v>4639</v>
      </c>
      <c r="U372" s="99" t="s">
        <v>95</v>
      </c>
      <c r="V372" s="99"/>
      <c r="W372" s="102"/>
      <c r="X372" s="38"/>
      <c r="Y372" s="10" t="s">
        <v>25</v>
      </c>
      <c r="Z372" s="110" t="s">
        <v>25</v>
      </c>
      <c r="AA372" s="4"/>
      <c r="AB372" s="13" t="str">
        <f aca="false">IF(ISERROR(FIND("/",R372)),R372,LEFT(R372,FIND(CHAR(1),SUBSTITUTE(R372,"/",CHAR(1),LEN(R372)-LEN(SUBSTITUTE(R372,"/",""))))-1))</f>
        <v>/rsm:CrossIndustryInvoice/rsm:SupplyChainTradeTransaction/ram:ApplicableHeaderTradeAgreement/ram:BuyerTradeParty/ram:PostalTradeAddress</v>
      </c>
      <c r="AC372" s="13" t="str">
        <f aca="false">IF(ISERROR(FIND("/",R372)),R372,MID(R372, FIND(CHAR(1),SUBSTITUTE(R372,"/",CHAR(1), LEN(R372)-LEN(SUBSTITUTE(R372,"/","")))), LEN(R372)))</f>
        <v>/ram:CountryID</v>
      </c>
      <c r="AD372" s="14" t="n">
        <f aca="false">COUNTIFS(R$4:R372,AB372)</f>
        <v>1</v>
      </c>
      <c r="AE372" s="1"/>
      <c r="AF372" s="237" t="str">
        <f aca="false">E372</f>
        <v>BT-55</v>
      </c>
      <c r="AG372" s="99" t="n">
        <f aca="false">LEN(AR372)-LEN(SUBSTITUTE(AR372,"/",""))-1</f>
        <v>5</v>
      </c>
      <c r="AH372" s="99" t="str">
        <f aca="false">H372</f>
        <v>1..1</v>
      </c>
      <c r="AI372" s="97" t="s">
        <v>2018</v>
      </c>
      <c r="AJ372" s="97" t="s">
        <v>1110</v>
      </c>
      <c r="AK372" s="98" t="s">
        <v>514</v>
      </c>
      <c r="AL372" s="98"/>
      <c r="AM372" s="98" t="s">
        <v>5488</v>
      </c>
      <c r="AN372" s="97" t="s">
        <v>174</v>
      </c>
      <c r="AO372" s="100" t="str">
        <f aca="false">O372</f>
        <v>1..1</v>
      </c>
      <c r="AP372" s="100" t="str">
        <f aca="false">P372</f>
        <v>1..1</v>
      </c>
      <c r="AQ372" s="54" t="str">
        <f aca="false">Q372</f>
        <v>/rsm:CrossIndustryInvoice
/rsm:SupplyChainTradeTransaction
/ram:ApplicableHeaderTradeAgreement
/ram:BuyerTradeParty
/ram:PostalTradeAddress
/ram:CountryID</v>
      </c>
      <c r="AR372" s="109" t="str">
        <f aca="false">R372</f>
        <v>/rsm:CrossIndustryInvoice/rsm:SupplyChainTradeTransaction/ram:ApplicableHeaderTradeAgreement/ram:BuyerTradeParty/ram:PostalTradeAddress/ram:CountryID</v>
      </c>
      <c r="AS372" s="99" t="s">
        <v>176</v>
      </c>
      <c r="AT372" s="10" t="s">
        <v>4639</v>
      </c>
      <c r="AU372" s="99" t="str">
        <f aca="false">U372</f>
        <v>0..1</v>
      </c>
      <c r="AV372" s="99"/>
      <c r="AW372" s="102"/>
      <c r="AX372" s="6"/>
      <c r="AY372" s="10" t="str">
        <f aca="false">Y372</f>
        <v>BASIC WL</v>
      </c>
      <c r="AZ372" s="10" t="str">
        <f aca="false">Z372</f>
        <v>BASIC WL</v>
      </c>
      <c r="BA372" s="1"/>
      <c r="BB372" s="49"/>
      <c r="BF372" s="1"/>
      <c r="BG372" s="1"/>
      <c r="BH372" s="1"/>
      <c r="BI372" s="1"/>
      <c r="BJ372" s="1"/>
      <c r="BK372" s="1"/>
      <c r="BL372" s="1"/>
      <c r="BM372" s="1"/>
      <c r="BN372" s="1"/>
      <c r="BO372" s="1"/>
      <c r="BP372" s="1"/>
      <c r="BQ372" s="1"/>
      <c r="BR372" s="1"/>
      <c r="BS372" s="1"/>
      <c r="BT372" s="1"/>
      <c r="BU372" s="1"/>
      <c r="BV372" s="1"/>
      <c r="BW372" s="1"/>
      <c r="BX372" s="1"/>
      <c r="BY372" s="1"/>
      <c r="BZ372" s="1"/>
    </row>
    <row r="373" s="53" customFormat="true" ht="89.25" hidden="false" customHeight="false" outlineLevel="0" collapsed="false">
      <c r="A373" s="58" t="str">
        <f aca="false">IF(LEFT(E373,2)="BG","NO",IF(LEN(E373)-LEN(SUBSTITUTE(E373,"-",""))&gt;1,"NO",IF(E373="EXT","EXT","YES")))</f>
        <v>YES</v>
      </c>
      <c r="B373" s="58"/>
      <c r="C373" s="58"/>
      <c r="D373" s="236" t="s">
        <v>5302</v>
      </c>
      <c r="E373" s="237" t="s">
        <v>2019</v>
      </c>
      <c r="F373" s="238" t="s">
        <v>2019</v>
      </c>
      <c r="G373" s="99" t="n">
        <f aca="false">LEN(R373)-LEN(SUBSTITUTE(R373,"/",""))-1</f>
        <v>5</v>
      </c>
      <c r="H373" s="99" t="s">
        <v>95</v>
      </c>
      <c r="I373" s="97" t="s">
        <v>2020</v>
      </c>
      <c r="J373" s="97" t="s">
        <v>1114</v>
      </c>
      <c r="K373" s="98" t="s">
        <v>1115</v>
      </c>
      <c r="L373" s="98"/>
      <c r="M373" s="98"/>
      <c r="N373" s="97" t="s">
        <v>119</v>
      </c>
      <c r="O373" s="99" t="s">
        <v>95</v>
      </c>
      <c r="P373" s="100" t="str">
        <f aca="false">O373</f>
        <v>0..1</v>
      </c>
      <c r="Q373" s="54" t="s">
        <v>5489</v>
      </c>
      <c r="R373" s="109" t="s">
        <v>2021</v>
      </c>
      <c r="S373" s="99" t="s">
        <v>121</v>
      </c>
      <c r="T373" s="10" t="s">
        <v>4639</v>
      </c>
      <c r="U373" s="99" t="s">
        <v>112</v>
      </c>
      <c r="V373" s="99" t="s">
        <v>122</v>
      </c>
      <c r="W373" s="102"/>
      <c r="X373" s="38"/>
      <c r="Y373" s="10" t="s">
        <v>25</v>
      </c>
      <c r="Z373" s="110" t="s">
        <v>25</v>
      </c>
      <c r="AA373" s="4"/>
      <c r="AB373" s="13" t="str">
        <f aca="false">IF(ISERROR(FIND("/",R373)),R373,LEFT(R373,FIND(CHAR(1),SUBSTITUTE(R373,"/",CHAR(1),LEN(R373)-LEN(SUBSTITUTE(R373,"/",""))))-1))</f>
        <v>/rsm:CrossIndustryInvoice/rsm:SupplyChainTradeTransaction/ram:ApplicableHeaderTradeAgreement/ram:BuyerTradeParty/ram:PostalTradeAddress</v>
      </c>
      <c r="AC373" s="13" t="str">
        <f aca="false">IF(ISERROR(FIND("/",R373)),R373,MID(R373, FIND(CHAR(1),SUBSTITUTE(R373,"/",CHAR(1), LEN(R373)-LEN(SUBSTITUTE(R373,"/","")))), LEN(R373)))</f>
        <v>/ram:CountrySubDivisionName</v>
      </c>
      <c r="AD373" s="14" t="n">
        <f aca="false">COUNTIFS(R$4:R373,AB373)</f>
        <v>1</v>
      </c>
      <c r="AE373" s="1"/>
      <c r="AF373" s="237" t="str">
        <f aca="false">E373</f>
        <v>BT-54</v>
      </c>
      <c r="AG373" s="99" t="n">
        <f aca="false">LEN(AR373)-LEN(SUBSTITUTE(AR373,"/",""))-1</f>
        <v>5</v>
      </c>
      <c r="AH373" s="99" t="str">
        <f aca="false">H373</f>
        <v>0..1</v>
      </c>
      <c r="AI373" s="97" t="s">
        <v>2022</v>
      </c>
      <c r="AJ373" s="97" t="s">
        <v>1118</v>
      </c>
      <c r="AK373" s="98" t="s">
        <v>1119</v>
      </c>
      <c r="AL373" s="98"/>
      <c r="AM373" s="98"/>
      <c r="AN373" s="97" t="s">
        <v>4647</v>
      </c>
      <c r="AO373" s="100" t="str">
        <f aca="false">O373</f>
        <v>0..1</v>
      </c>
      <c r="AP373" s="100" t="str">
        <f aca="false">P373</f>
        <v>0..1</v>
      </c>
      <c r="AQ373" s="54" t="str">
        <f aca="false">Q373</f>
        <v>/rsm:CrossIndustryInvoice
/rsm:SupplyChainTradeTransaction
/ram:ApplicableHeaderTradeAgreement
/ram:BuyerTradeParty
/ram:PostalTradeAddress
/ram:CountrySubDivisionName</v>
      </c>
      <c r="AR373" s="109" t="str">
        <f aca="false">R373</f>
        <v>/rsm:CrossIndustryInvoice/rsm:SupplyChainTradeTransaction/ram:ApplicableHeaderTradeAgreement/ram:BuyerTradeParty/ram:PostalTradeAddress/ram:CountrySubDivisionName</v>
      </c>
      <c r="AS373" s="99" t="s">
        <v>121</v>
      </c>
      <c r="AT373" s="10" t="s">
        <v>4639</v>
      </c>
      <c r="AU373" s="99" t="str">
        <f aca="false">U373</f>
        <v>0..n</v>
      </c>
      <c r="AV373" s="99" t="s">
        <v>122</v>
      </c>
      <c r="AW373" s="102"/>
      <c r="AX373" s="6"/>
      <c r="AY373" s="10" t="str">
        <f aca="false">Y373</f>
        <v>BASIC WL</v>
      </c>
      <c r="AZ373" s="10" t="str">
        <f aca="false">Z373</f>
        <v>BASIC WL</v>
      </c>
      <c r="BA373" s="1"/>
      <c r="BB373" s="49"/>
      <c r="BF373" s="1"/>
      <c r="BG373" s="1"/>
      <c r="BH373" s="1"/>
      <c r="BI373" s="1"/>
      <c r="BJ373" s="1"/>
      <c r="BK373" s="1"/>
      <c r="BL373" s="1"/>
      <c r="BM373" s="1"/>
      <c r="BN373" s="1"/>
      <c r="BO373" s="1"/>
      <c r="BP373" s="1"/>
      <c r="BQ373" s="1"/>
      <c r="BR373" s="1"/>
      <c r="BS373" s="1"/>
      <c r="BT373" s="1"/>
      <c r="BU373" s="1"/>
      <c r="BV373" s="1"/>
      <c r="BW373" s="1"/>
      <c r="BX373" s="1"/>
      <c r="BY373" s="1"/>
      <c r="BZ373" s="1"/>
    </row>
    <row r="374" s="53" customFormat="true" ht="76.5" hidden="false" customHeight="false" outlineLevel="0" collapsed="false">
      <c r="A374" s="58" t="str">
        <f aca="false">IF(LEFT(E374,2)="BG","NO",IF(LEN(E374)-LEN(SUBSTITUTE(E374,"-",""))&gt;1,"NO",IF(E374="EXT","EXT","YES")))</f>
        <v>NO</v>
      </c>
      <c r="B374" s="58"/>
      <c r="C374" s="58"/>
      <c r="D374" s="236" t="s">
        <v>5302</v>
      </c>
      <c r="E374" s="241" t="s">
        <v>2023</v>
      </c>
      <c r="F374" s="242" t="e">
        <f aca="false">#N/A</f>
        <v>#N/A</v>
      </c>
      <c r="G374" s="172" t="n">
        <f aca="false">LEN(R374)-LEN(SUBSTITUTE(R374,"/",""))-1</f>
        <v>4</v>
      </c>
      <c r="H374" s="172" t="s">
        <v>95</v>
      </c>
      <c r="I374" s="181" t="s">
        <v>5490</v>
      </c>
      <c r="J374" s="173"/>
      <c r="K374" s="174"/>
      <c r="L374" s="174"/>
      <c r="M374" s="174"/>
      <c r="N374" s="173"/>
      <c r="O374" s="175" t="s">
        <v>95</v>
      </c>
      <c r="P374" s="175" t="str">
        <f aca="false">O374</f>
        <v>0..1</v>
      </c>
      <c r="Q374" s="176" t="s">
        <v>5491</v>
      </c>
      <c r="R374" s="177" t="s">
        <v>2024</v>
      </c>
      <c r="S374" s="172"/>
      <c r="T374" s="178"/>
      <c r="U374" s="172" t="s">
        <v>112</v>
      </c>
      <c r="V374" s="172"/>
      <c r="W374" s="179"/>
      <c r="X374" s="38"/>
      <c r="Y374" s="178" t="s">
        <v>25</v>
      </c>
      <c r="Z374" s="178" t="s">
        <v>25</v>
      </c>
      <c r="AA374" s="4"/>
      <c r="AB374" s="13" t="str">
        <f aca="false">IF(ISERROR(FIND("/",R374)),R374,LEFT(R374,FIND(CHAR(1),SUBSTITUTE(R374,"/",CHAR(1),LEN(R374)-LEN(SUBSTITUTE(R374,"/",""))))-1))</f>
        <v>/rsm:CrossIndustryInvoice/rsm:SupplyChainTradeTransaction/ram:ApplicableHeaderTradeAgreement/ram:BuyerTradeParty</v>
      </c>
      <c r="AC374" s="13" t="str">
        <f aca="false">IF(ISERROR(FIND("/",R374)),R374,MID(R374, FIND(CHAR(1),SUBSTITUTE(R374,"/",CHAR(1), LEN(R374)-LEN(SUBSTITUTE(R374,"/","")))), LEN(R374)))</f>
        <v>/ram:URIUniversalCommunication</v>
      </c>
      <c r="AD374" s="14" t="n">
        <f aca="false">COUNTIFS(R$4:R374,AB374)</f>
        <v>1</v>
      </c>
      <c r="AE374" s="1"/>
      <c r="AF374" s="241" t="str">
        <f aca="false">E374</f>
        <v>BT-49-00</v>
      </c>
      <c r="AG374" s="172" t="n">
        <f aca="false">LEN(AR374)-LEN(SUBSTITUTE(AR374,"/",""))-1</f>
        <v>4</v>
      </c>
      <c r="AH374" s="172" t="str">
        <f aca="false">H374</f>
        <v>0..1</v>
      </c>
      <c r="AI374" s="181" t="s">
        <v>5492</v>
      </c>
      <c r="AJ374" s="173"/>
      <c r="AK374" s="174"/>
      <c r="AL374" s="174"/>
      <c r="AM374" s="174"/>
      <c r="AN374" s="173"/>
      <c r="AO374" s="172" t="str">
        <f aca="false">O374</f>
        <v>0..1</v>
      </c>
      <c r="AP374" s="172" t="str">
        <f aca="false">P374</f>
        <v>0..1</v>
      </c>
      <c r="AQ374" s="176" t="str">
        <f aca="false">Q374</f>
        <v>/rsm:CrossIndustryInvoice
/rsm:SupplyChainTradeTransaction
/ram:ApplicableHeaderTradeAgreement
/ram:BuyerTradeParty
/ram:URIUniversalCommunication</v>
      </c>
      <c r="AR374" s="177" t="str">
        <f aca="false">R374</f>
        <v>/rsm:CrossIndustryInvoice/rsm:SupplyChainTradeTransaction/ram:ApplicableHeaderTradeAgreement/ram:BuyerTradeParty/ram:URIUniversalCommunication</v>
      </c>
      <c r="AS374" s="172"/>
      <c r="AT374" s="178"/>
      <c r="AU374" s="172" t="str">
        <f aca="false">U374</f>
        <v>0..n</v>
      </c>
      <c r="AV374" s="172"/>
      <c r="AW374" s="179"/>
      <c r="AX374" s="6"/>
      <c r="AY374" s="178" t="str">
        <f aca="false">Y374</f>
        <v>BASIC WL</v>
      </c>
      <c r="AZ374" s="182" t="str">
        <f aca="false">Z374</f>
        <v>BASIC WL</v>
      </c>
      <c r="BA374" s="1"/>
      <c r="BB374" s="49"/>
      <c r="BF374" s="1"/>
      <c r="BG374" s="1"/>
      <c r="BH374" s="1"/>
      <c r="BI374" s="1"/>
      <c r="BJ374" s="1"/>
      <c r="BK374" s="1"/>
      <c r="BL374" s="1"/>
      <c r="BM374" s="1"/>
      <c r="BN374" s="1"/>
      <c r="BO374" s="1"/>
      <c r="BP374" s="1"/>
      <c r="BQ374" s="1"/>
      <c r="BR374" s="1"/>
      <c r="BS374" s="1"/>
      <c r="BT374" s="1"/>
      <c r="BU374" s="1"/>
      <c r="BV374" s="1"/>
      <c r="BW374" s="1"/>
      <c r="BX374" s="1"/>
      <c r="BY374" s="1"/>
      <c r="BZ374" s="1"/>
    </row>
    <row r="375" s="53" customFormat="true" ht="89.25" hidden="false" customHeight="false" outlineLevel="0" collapsed="false">
      <c r="A375" s="58" t="str">
        <f aca="false">IF(LEFT(E375,2)="BG","NO",IF(LEN(E375)-LEN(SUBSTITUTE(E375,"-",""))&gt;1,"NO",IF(E375="EXT","EXT","YES")))</f>
        <v>YES</v>
      </c>
      <c r="B375" s="58"/>
      <c r="C375" s="58"/>
      <c r="D375" s="236" t="s">
        <v>5302</v>
      </c>
      <c r="E375" s="237" t="s">
        <v>2025</v>
      </c>
      <c r="F375" s="238" t="s">
        <v>2025</v>
      </c>
      <c r="G375" s="99" t="n">
        <f aca="false">LEN(R375)-LEN(SUBSTITUTE(R375,"/",""))-1</f>
        <v>5</v>
      </c>
      <c r="H375" s="99" t="s">
        <v>95</v>
      </c>
      <c r="I375" s="97" t="s">
        <v>2026</v>
      </c>
      <c r="J375" s="97" t="s">
        <v>5493</v>
      </c>
      <c r="K375" s="98" t="s">
        <v>1833</v>
      </c>
      <c r="L375" s="98"/>
      <c r="M375" s="98" t="s">
        <v>5494</v>
      </c>
      <c r="N375" s="97" t="s">
        <v>137</v>
      </c>
      <c r="O375" s="99" t="s">
        <v>88</v>
      </c>
      <c r="P375" s="100" t="str">
        <f aca="false">O375</f>
        <v>1..1</v>
      </c>
      <c r="Q375" s="54" t="s">
        <v>5495</v>
      </c>
      <c r="R375" s="109" t="s">
        <v>2028</v>
      </c>
      <c r="S375" s="99" t="s">
        <v>139</v>
      </c>
      <c r="T375" s="10" t="s">
        <v>4639</v>
      </c>
      <c r="U375" s="99" t="s">
        <v>95</v>
      </c>
      <c r="V375" s="99" t="s">
        <v>122</v>
      </c>
      <c r="W375" s="102"/>
      <c r="X375" s="38"/>
      <c r="Y375" s="10" t="s">
        <v>25</v>
      </c>
      <c r="Z375" s="110" t="s">
        <v>25</v>
      </c>
      <c r="AA375" s="4"/>
      <c r="AB375" s="13" t="str">
        <f aca="false">IF(ISERROR(FIND("/",R375)),R375,LEFT(R375,FIND(CHAR(1),SUBSTITUTE(R375,"/",CHAR(1),LEN(R375)-LEN(SUBSTITUTE(R375,"/",""))))-1))</f>
        <v>/rsm:CrossIndustryInvoice/rsm:SupplyChainTradeTransaction/ram:ApplicableHeaderTradeAgreement/ram:BuyerTradeParty/ram:URIUniversalCommunication</v>
      </c>
      <c r="AC375" s="13" t="str">
        <f aca="false">IF(ISERROR(FIND("/",R375)),R375,MID(R375, FIND(CHAR(1),SUBSTITUTE(R375,"/",CHAR(1), LEN(R375)-LEN(SUBSTITUTE(R375,"/","")))), LEN(R375)))</f>
        <v>/ram:URIID</v>
      </c>
      <c r="AD375" s="14" t="n">
        <f aca="false">COUNTIFS(R$4:R375,AB375)</f>
        <v>1</v>
      </c>
      <c r="AE375" s="1"/>
      <c r="AF375" s="237" t="str">
        <f aca="false">E375</f>
        <v>BT-49</v>
      </c>
      <c r="AG375" s="99" t="n">
        <f aca="false">LEN(AR375)-LEN(SUBSTITUTE(AR375,"/",""))-1</f>
        <v>5</v>
      </c>
      <c r="AH375" s="99" t="str">
        <f aca="false">H375</f>
        <v>0..1</v>
      </c>
      <c r="AI375" s="97" t="s">
        <v>2029</v>
      </c>
      <c r="AJ375" s="97" t="s">
        <v>2030</v>
      </c>
      <c r="AK375" s="98"/>
      <c r="AL375" s="98"/>
      <c r="AM375" s="98" t="s">
        <v>5496</v>
      </c>
      <c r="AN375" s="97" t="s">
        <v>2190</v>
      </c>
      <c r="AO375" s="100" t="str">
        <f aca="false">O375</f>
        <v>1..1</v>
      </c>
      <c r="AP375" s="100" t="str">
        <f aca="false">P375</f>
        <v>1..1</v>
      </c>
      <c r="AQ375" s="54" t="str">
        <f aca="false">Q375</f>
        <v>/rsm:CrossIndustryInvoice
/rsm:SupplyChainTradeTransaction
/ram:ApplicableHeaderTradeAgreement
/ram:BuyerTradeParty
/ram:URIUniversalCommunication
/ram:URIID</v>
      </c>
      <c r="AR375" s="109" t="str">
        <f aca="false">R375</f>
        <v>/rsm:CrossIndustryInvoice/rsm:SupplyChainTradeTransaction/ram:ApplicableHeaderTradeAgreement/ram:BuyerTradeParty/ram:URIUniversalCommunication/ram:URIID</v>
      </c>
      <c r="AS375" s="99" t="s">
        <v>139</v>
      </c>
      <c r="AT375" s="10" t="s">
        <v>4639</v>
      </c>
      <c r="AU375" s="99" t="str">
        <f aca="false">U375</f>
        <v>0..1</v>
      </c>
      <c r="AV375" s="99" t="s">
        <v>122</v>
      </c>
      <c r="AW375" s="102"/>
      <c r="AX375" s="6"/>
      <c r="AY375" s="10" t="str">
        <f aca="false">Y375</f>
        <v>BASIC WL</v>
      </c>
      <c r="AZ375" s="10" t="str">
        <f aca="false">Z375</f>
        <v>BASIC WL</v>
      </c>
      <c r="BA375" s="1"/>
      <c r="BB375" s="49"/>
      <c r="BF375" s="1"/>
      <c r="BG375" s="1"/>
      <c r="BH375" s="1"/>
      <c r="BI375" s="1"/>
      <c r="BJ375" s="1"/>
      <c r="BK375" s="1"/>
      <c r="BL375" s="1"/>
      <c r="BM375" s="1"/>
      <c r="BN375" s="1"/>
      <c r="BO375" s="1"/>
      <c r="BP375" s="1"/>
      <c r="BQ375" s="1"/>
      <c r="BR375" s="1"/>
      <c r="BS375" s="1"/>
      <c r="BT375" s="1"/>
      <c r="BU375" s="1"/>
      <c r="BV375" s="1"/>
      <c r="BW375" s="1"/>
      <c r="BX375" s="1"/>
      <c r="BY375" s="1"/>
      <c r="BZ375" s="1"/>
    </row>
    <row r="376" s="53" customFormat="true" ht="102" hidden="false" customHeight="false" outlineLevel="0" collapsed="false">
      <c r="A376" s="58" t="str">
        <f aca="false">IF(LEFT(E376,2)="BG","NO",IF(LEN(E376)-LEN(SUBSTITUTE(E376,"-",""))&gt;1,"NO",IF(E376="EXT","EXT","YES")))</f>
        <v>NO</v>
      </c>
      <c r="B376" s="58"/>
      <c r="C376" s="58"/>
      <c r="D376" s="236" t="s">
        <v>5302</v>
      </c>
      <c r="E376" s="237" t="s">
        <v>2031</v>
      </c>
      <c r="F376" s="238" t="s">
        <v>2031</v>
      </c>
      <c r="G376" s="99" t="n">
        <f aca="false">LEN(R376)-LEN(SUBSTITUTE(R376,"/",""))-1</f>
        <v>6</v>
      </c>
      <c r="H376" s="99" t="s">
        <v>88</v>
      </c>
      <c r="I376" s="139" t="s">
        <v>5405</v>
      </c>
      <c r="J376" s="97" t="s">
        <v>5497</v>
      </c>
      <c r="K376" s="98" t="s">
        <v>1833</v>
      </c>
      <c r="L376" s="98"/>
      <c r="M376" s="98"/>
      <c r="N376" s="97"/>
      <c r="O376" s="99" t="s">
        <v>88</v>
      </c>
      <c r="P376" s="100" t="str">
        <f aca="false">O376</f>
        <v>1..1</v>
      </c>
      <c r="Q376" s="54" t="s">
        <v>5498</v>
      </c>
      <c r="R376" s="109" t="s">
        <v>2033</v>
      </c>
      <c r="S376" s="99" t="s">
        <v>360</v>
      </c>
      <c r="T376" s="10" t="s">
        <v>858</v>
      </c>
      <c r="U376" s="99" t="s">
        <v>95</v>
      </c>
      <c r="V376" s="99"/>
      <c r="W376" s="102"/>
      <c r="X376" s="38"/>
      <c r="Y376" s="10" t="s">
        <v>25</v>
      </c>
      <c r="Z376" s="110" t="s">
        <v>25</v>
      </c>
      <c r="AA376" s="4"/>
      <c r="AB376" s="13" t="str">
        <f aca="false">IF(ISERROR(FIND("/",R376)),R376,LEFT(R376,FIND(CHAR(1),SUBSTITUTE(R376,"/",CHAR(1),LEN(R376)-LEN(SUBSTITUTE(R376,"/",""))))-1))</f>
        <v>/rsm:CrossIndustryInvoice/rsm:SupplyChainTradeTransaction/ram:ApplicableHeaderTradeAgreement/ram:BuyerTradeParty/ram:URIUniversalCommunication/ram:URIID</v>
      </c>
      <c r="AC376" s="13" t="str">
        <f aca="false">IF(ISERROR(FIND("/",R376)),R376,MID(R376, FIND(CHAR(1),SUBSTITUTE(R376,"/",CHAR(1), LEN(R376)-LEN(SUBSTITUTE(R376,"/","")))), LEN(R376)))</f>
        <v>/@schemeID</v>
      </c>
      <c r="AD376" s="14" t="n">
        <f aca="false">COUNTIFS(R$4:R376,AB376)</f>
        <v>1</v>
      </c>
      <c r="AE376" s="1"/>
      <c r="AF376" s="237" t="str">
        <f aca="false">E376</f>
        <v>BT-49-1</v>
      </c>
      <c r="AG376" s="99" t="n">
        <f aca="false">LEN(AR376)-LEN(SUBSTITUTE(AR376,"/",""))-1</f>
        <v>6</v>
      </c>
      <c r="AH376" s="99" t="str">
        <f aca="false">H376</f>
        <v>1..1</v>
      </c>
      <c r="AI376" s="139" t="s">
        <v>361</v>
      </c>
      <c r="AJ376" s="97" t="s">
        <v>2034</v>
      </c>
      <c r="AK376" s="98" t="s">
        <v>1836</v>
      </c>
      <c r="AL376" s="98"/>
      <c r="AM376" s="98"/>
      <c r="AN376" s="97"/>
      <c r="AO376" s="100" t="str">
        <f aca="false">O376</f>
        <v>1..1</v>
      </c>
      <c r="AP376" s="100" t="str">
        <f aca="false">P376</f>
        <v>1..1</v>
      </c>
      <c r="AQ376" s="54" t="str">
        <f aca="false">Q376</f>
        <v>/rsm:CrossIndustryInvoice
/rsm:SupplyChainTradeTransaction
/ram:ApplicableHeaderTradeAgreement
/ram:BuyerTradeParty
/ram:URIUniversalCommunication
/ram:URIID
/@schemeID</v>
      </c>
      <c r="AR376" s="109" t="str">
        <f aca="false">R376</f>
        <v>/rsm:CrossIndustryInvoice/rsm:SupplyChainTradeTransaction/ram:ApplicableHeaderTradeAgreement/ram:BuyerTradeParty/ram:URIUniversalCommunication/ram:URIID/@schemeID</v>
      </c>
      <c r="AS376" s="99" t="s">
        <v>360</v>
      </c>
      <c r="AT376" s="10" t="s">
        <v>858</v>
      </c>
      <c r="AU376" s="99" t="str">
        <f aca="false">U376</f>
        <v>0..1</v>
      </c>
      <c r="AV376" s="99"/>
      <c r="AW376" s="102"/>
      <c r="AX376" s="6"/>
      <c r="AY376" s="10" t="str">
        <f aca="false">Y376</f>
        <v>BASIC WL</v>
      </c>
      <c r="AZ376" s="10" t="str">
        <f aca="false">Z376</f>
        <v>BASIC WL</v>
      </c>
      <c r="BA376" s="1"/>
      <c r="BB376" s="49"/>
      <c r="BF376" s="1"/>
      <c r="BG376" s="1"/>
      <c r="BH376" s="1"/>
      <c r="BI376" s="1"/>
      <c r="BJ376" s="1"/>
      <c r="BK376" s="1"/>
      <c r="BL376" s="1"/>
      <c r="BM376" s="1"/>
      <c r="BN376" s="1"/>
      <c r="BO376" s="1"/>
      <c r="BP376" s="1"/>
      <c r="BQ376" s="1"/>
      <c r="BR376" s="1"/>
      <c r="BS376" s="1"/>
      <c r="BT376" s="1"/>
      <c r="BU376" s="1"/>
      <c r="BV376" s="1"/>
      <c r="BW376" s="1"/>
      <c r="BX376" s="1"/>
      <c r="BY376" s="1"/>
      <c r="BZ376" s="1"/>
    </row>
    <row r="377" s="53" customFormat="true" ht="76.5" hidden="false" customHeight="false" outlineLevel="0" collapsed="false">
      <c r="A377" s="58" t="str">
        <f aca="false">IF(LEFT(E377,2)="BG","NO",IF(LEN(E377)-LEN(SUBSTITUTE(E377,"-",""))&gt;1,"NO",IF(E377="EXT","EXT","YES")))</f>
        <v>NO</v>
      </c>
      <c r="B377" s="58"/>
      <c r="C377" s="58"/>
      <c r="D377" s="236" t="s">
        <v>5302</v>
      </c>
      <c r="E377" s="241" t="s">
        <v>2035</v>
      </c>
      <c r="F377" s="242" t="e">
        <f aca="false">#N/A</f>
        <v>#N/A</v>
      </c>
      <c r="G377" s="172" t="n">
        <f aca="false">LEN(R377)-LEN(SUBSTITUTE(R377,"/",""))-1</f>
        <v>4</v>
      </c>
      <c r="H377" s="172" t="s">
        <v>95</v>
      </c>
      <c r="I377" s="181" t="s">
        <v>5499</v>
      </c>
      <c r="J377" s="173"/>
      <c r="K377" s="174"/>
      <c r="L377" s="174"/>
      <c r="M377" s="174"/>
      <c r="N377" s="173"/>
      <c r="O377" s="175" t="s">
        <v>95</v>
      </c>
      <c r="P377" s="175" t="s">
        <v>5397</v>
      </c>
      <c r="Q377" s="176" t="s">
        <v>5500</v>
      </c>
      <c r="R377" s="177" t="s">
        <v>2037</v>
      </c>
      <c r="S377" s="172"/>
      <c r="T377" s="178"/>
      <c r="U377" s="172" t="s">
        <v>112</v>
      </c>
      <c r="V377" s="172"/>
      <c r="W377" s="179"/>
      <c r="X377" s="38"/>
      <c r="Y377" s="178" t="s">
        <v>25</v>
      </c>
      <c r="Z377" s="178" t="s">
        <v>25</v>
      </c>
      <c r="AA377" s="4"/>
      <c r="AB377" s="13" t="str">
        <f aca="false">IF(ISERROR(FIND("/",R377)),R377,LEFT(R377,FIND(CHAR(1),SUBSTITUTE(R377,"/",CHAR(1),LEN(R377)-LEN(SUBSTITUTE(R377,"/",""))))-1))</f>
        <v>/rsm:CrossIndustryInvoice/rsm:SupplyChainTradeTransaction/ram:ApplicableHeaderTradeAgreement/ram:BuyerTradeParty</v>
      </c>
      <c r="AC377" s="13" t="str">
        <f aca="false">IF(ISERROR(FIND("/",R377)),R377,MID(R377, FIND(CHAR(1),SUBSTITUTE(R377,"/",CHAR(1), LEN(R377)-LEN(SUBSTITUTE(R377,"/","")))), LEN(R377)))</f>
        <v>/ram:SpecifiedTaxRegistration</v>
      </c>
      <c r="AD377" s="14" t="n">
        <f aca="false">COUNTIFS(R$4:R377,AB377)</f>
        <v>1</v>
      </c>
      <c r="AE377" s="1"/>
      <c r="AF377" s="241" t="str">
        <f aca="false">E377</f>
        <v>BT-48-00</v>
      </c>
      <c r="AG377" s="172" t="n">
        <f aca="false">LEN(AR377)-LEN(SUBSTITUTE(AR377,"/",""))-1</f>
        <v>4</v>
      </c>
      <c r="AH377" s="172" t="str">
        <f aca="false">H377</f>
        <v>0..1</v>
      </c>
      <c r="AI377" s="181" t="s">
        <v>5501</v>
      </c>
      <c r="AJ377" s="173"/>
      <c r="AK377" s="174"/>
      <c r="AL377" s="174"/>
      <c r="AM377" s="174"/>
      <c r="AN377" s="173"/>
      <c r="AO377" s="172" t="str">
        <f aca="false">O377</f>
        <v>0..1</v>
      </c>
      <c r="AP377" s="172" t="str">
        <f aca="false">P377</f>
        <v>0..2</v>
      </c>
      <c r="AQ377" s="176" t="str">
        <f aca="false">Q377</f>
        <v>/rsm:CrossIndustryInvoice
/rsm:SupplyChainTradeTransaction
/ram:ApplicableHeaderTradeAgreement
/ram:BuyerTradeParty
/ram:SpecifiedTaxRegistration</v>
      </c>
      <c r="AR377" s="177" t="str">
        <f aca="false">R377</f>
        <v>/rsm:CrossIndustryInvoice/rsm:SupplyChainTradeTransaction/ram:ApplicableHeaderTradeAgreement/ram:BuyerTradeParty/ram:SpecifiedTaxRegistration</v>
      </c>
      <c r="AS377" s="172"/>
      <c r="AT377" s="178"/>
      <c r="AU377" s="172" t="str">
        <f aca="false">U377</f>
        <v>0..n</v>
      </c>
      <c r="AV377" s="172"/>
      <c r="AW377" s="179"/>
      <c r="AX377" s="6"/>
      <c r="AY377" s="178" t="str">
        <f aca="false">Y377</f>
        <v>BASIC WL</v>
      </c>
      <c r="AZ377" s="182" t="str">
        <f aca="false">Z377</f>
        <v>BASIC WL</v>
      </c>
      <c r="BA377" s="1"/>
      <c r="BB377" s="49"/>
      <c r="BF377" s="1"/>
      <c r="BG377" s="1"/>
      <c r="BH377" s="1"/>
      <c r="BI377" s="1"/>
      <c r="BJ377" s="1"/>
      <c r="BK377" s="1"/>
      <c r="BL377" s="1"/>
      <c r="BM377" s="1"/>
      <c r="BN377" s="1"/>
      <c r="BO377" s="1"/>
      <c r="BP377" s="1"/>
      <c r="BQ377" s="1"/>
      <c r="BR377" s="1"/>
      <c r="BS377" s="1"/>
      <c r="BT377" s="1"/>
      <c r="BU377" s="1"/>
      <c r="BV377" s="1"/>
      <c r="BW377" s="1"/>
      <c r="BX377" s="1"/>
      <c r="BY377" s="1"/>
      <c r="BZ377" s="1"/>
    </row>
    <row r="378" s="53" customFormat="true" ht="114.75" hidden="false" customHeight="false" outlineLevel="0" collapsed="false">
      <c r="A378" s="58" t="str">
        <f aca="false">IF(LEFT(E378,2)="BG","NO",IF(LEN(E378)-LEN(SUBSTITUTE(E378,"-",""))&gt;1,"NO",IF(E378="EXT","EXT","YES")))</f>
        <v>YES</v>
      </c>
      <c r="B378" s="58"/>
      <c r="C378" s="58"/>
      <c r="D378" s="236" t="s">
        <v>5302</v>
      </c>
      <c r="E378" s="237" t="s">
        <v>2038</v>
      </c>
      <c r="F378" s="238" t="s">
        <v>2038</v>
      </c>
      <c r="G378" s="99" t="n">
        <f aca="false">LEN(R378)-LEN(SUBSTITUTE(R378,"/",""))-1</f>
        <v>5</v>
      </c>
      <c r="H378" s="99" t="s">
        <v>95</v>
      </c>
      <c r="I378" s="97" t="s">
        <v>2039</v>
      </c>
      <c r="J378" s="97" t="s">
        <v>2040</v>
      </c>
      <c r="K378" s="98" t="s">
        <v>2041</v>
      </c>
      <c r="L378" s="98" t="s">
        <v>2042</v>
      </c>
      <c r="M378" s="98" t="s">
        <v>2043</v>
      </c>
      <c r="N378" s="97" t="s">
        <v>137</v>
      </c>
      <c r="O378" s="99" t="s">
        <v>88</v>
      </c>
      <c r="P378" s="100" t="str">
        <f aca="false">O378</f>
        <v>1..1</v>
      </c>
      <c r="Q378" s="54" t="s">
        <v>5502</v>
      </c>
      <c r="R378" s="109" t="s">
        <v>2044</v>
      </c>
      <c r="S378" s="99" t="s">
        <v>139</v>
      </c>
      <c r="T378" s="10" t="s">
        <v>4639</v>
      </c>
      <c r="U378" s="99" t="s">
        <v>95</v>
      </c>
      <c r="V378" s="99"/>
      <c r="W378" s="102" t="s">
        <v>2045</v>
      </c>
      <c r="X378" s="38"/>
      <c r="Y378" s="10" t="s">
        <v>25</v>
      </c>
      <c r="Z378" s="110" t="s">
        <v>25</v>
      </c>
      <c r="AA378" s="4"/>
      <c r="AB378" s="13" t="str">
        <f aca="false">IF(ISERROR(FIND("/",R378)),R378,LEFT(R378,FIND(CHAR(1),SUBSTITUTE(R378,"/",CHAR(1),LEN(R378)-LEN(SUBSTITUTE(R378,"/",""))))-1))</f>
        <v>/rsm:CrossIndustryInvoice/rsm:SupplyChainTradeTransaction/ram:ApplicableHeaderTradeAgreement/ram:BuyerTradeParty/ram:SpecifiedTaxRegistration</v>
      </c>
      <c r="AC378" s="13" t="str">
        <f aca="false">IF(ISERROR(FIND("/",R378)),R378,MID(R378, FIND(CHAR(1),SUBSTITUTE(R378,"/",CHAR(1), LEN(R378)-LEN(SUBSTITUTE(R378,"/","")))), LEN(R378)))</f>
        <v>/ram:ID</v>
      </c>
      <c r="AD378" s="14" t="n">
        <f aca="false">COUNTIFS(R$4:R378,AB378)</f>
        <v>1</v>
      </c>
      <c r="AE378" s="1"/>
      <c r="AF378" s="237" t="str">
        <f aca="false">E378</f>
        <v>BT-48</v>
      </c>
      <c r="AG378" s="99" t="n">
        <f aca="false">LEN(AR378)-LEN(SUBSTITUTE(AR378,"/",""))-1</f>
        <v>5</v>
      </c>
      <c r="AH378" s="99" t="str">
        <f aca="false">H378</f>
        <v>0..1</v>
      </c>
      <c r="AI378" s="97" t="s">
        <v>2046</v>
      </c>
      <c r="AJ378" s="97" t="s">
        <v>2047</v>
      </c>
      <c r="AK378" s="98" t="s">
        <v>1848</v>
      </c>
      <c r="AL378" s="98" t="s">
        <v>2048</v>
      </c>
      <c r="AM378" s="98" t="s">
        <v>2049</v>
      </c>
      <c r="AN378" s="97" t="s">
        <v>2190</v>
      </c>
      <c r="AO378" s="100" t="str">
        <f aca="false">O378</f>
        <v>1..1</v>
      </c>
      <c r="AP378" s="100" t="str">
        <f aca="false">P378</f>
        <v>1..1</v>
      </c>
      <c r="AQ378" s="54" t="str">
        <f aca="false">Q378</f>
        <v>/rsm:CrossIndustryInvoice
/rsm:SupplyChainTradeTransaction
/ram:ApplicableHeaderTradeAgreement
/ram:BuyerTradeParty
/ram:SpecifiedTaxRegistration
/ram:ID</v>
      </c>
      <c r="AR378" s="109" t="str">
        <f aca="false">R378</f>
        <v>/rsm:CrossIndustryInvoice/rsm:SupplyChainTradeTransaction/ram:ApplicableHeaderTradeAgreement/ram:BuyerTradeParty/ram:SpecifiedTaxRegistration/ram:ID</v>
      </c>
      <c r="AS378" s="99" t="s">
        <v>139</v>
      </c>
      <c r="AT378" s="10" t="s">
        <v>4639</v>
      </c>
      <c r="AU378" s="99" t="str">
        <f aca="false">U378</f>
        <v>0..1</v>
      </c>
      <c r="AV378" s="99"/>
      <c r="AW378" s="102" t="s">
        <v>2045</v>
      </c>
      <c r="AX378" s="6"/>
      <c r="AY378" s="10" t="str">
        <f aca="false">Y378</f>
        <v>BASIC WL</v>
      </c>
      <c r="AZ378" s="10" t="str">
        <f aca="false">Z378</f>
        <v>BASIC WL</v>
      </c>
      <c r="BA378" s="1"/>
      <c r="BB378" s="49"/>
      <c r="BF378" s="1"/>
      <c r="BG378" s="1"/>
      <c r="BH378" s="1"/>
      <c r="BI378" s="1"/>
      <c r="BJ378" s="1"/>
      <c r="BK378" s="1"/>
      <c r="BL378" s="1"/>
      <c r="BM378" s="1"/>
      <c r="BN378" s="1"/>
      <c r="BO378" s="1"/>
      <c r="BP378" s="1"/>
      <c r="BQ378" s="1"/>
      <c r="BR378" s="1"/>
      <c r="BS378" s="1"/>
      <c r="BT378" s="1"/>
      <c r="BU378" s="1"/>
      <c r="BV378" s="1"/>
      <c r="BW378" s="1"/>
      <c r="BX378" s="1"/>
      <c r="BY378" s="1"/>
      <c r="BZ378" s="1"/>
    </row>
    <row r="379" s="53" customFormat="true" ht="102" hidden="false" customHeight="false" outlineLevel="0" collapsed="false">
      <c r="A379" s="58" t="str">
        <f aca="false">IF(LEFT(E379,2)="BG","NO",IF(LEN(E379)-LEN(SUBSTITUTE(E379,"-",""))&gt;1,"NO",IF(E379="EXT","EXT","YES")))</f>
        <v>NO</v>
      </c>
      <c r="B379" s="58"/>
      <c r="C379" s="58"/>
      <c r="D379" s="236" t="s">
        <v>5302</v>
      </c>
      <c r="E379" s="237" t="s">
        <v>2050</v>
      </c>
      <c r="F379" s="238" t="s">
        <v>2050</v>
      </c>
      <c r="G379" s="99" t="n">
        <f aca="false">LEN(R379)-LEN(SUBSTITUTE(R379,"/",""))-1</f>
        <v>6</v>
      </c>
      <c r="H379" s="99" t="s">
        <v>88</v>
      </c>
      <c r="I379" s="139" t="s">
        <v>5405</v>
      </c>
      <c r="J379" s="97" t="s">
        <v>5503</v>
      </c>
      <c r="K379" s="98" t="s">
        <v>5086</v>
      </c>
      <c r="L379" s="98"/>
      <c r="M379" s="98" t="s">
        <v>2045</v>
      </c>
      <c r="N379" s="97"/>
      <c r="O379" s="99" t="s">
        <v>88</v>
      </c>
      <c r="P379" s="100" t="str">
        <f aca="false">O379</f>
        <v>1..1</v>
      </c>
      <c r="Q379" s="54" t="s">
        <v>5504</v>
      </c>
      <c r="R379" s="109" t="s">
        <v>2051</v>
      </c>
      <c r="S379" s="99" t="s">
        <v>360</v>
      </c>
      <c r="T379" s="10" t="s">
        <v>858</v>
      </c>
      <c r="U379" s="99" t="s">
        <v>95</v>
      </c>
      <c r="V379" s="99"/>
      <c r="W379" s="102" t="s">
        <v>2045</v>
      </c>
      <c r="X379" s="38"/>
      <c r="Y379" s="10" t="s">
        <v>25</v>
      </c>
      <c r="Z379" s="110" t="s">
        <v>25</v>
      </c>
      <c r="AA379" s="4"/>
      <c r="AB379" s="13" t="str">
        <f aca="false">IF(ISERROR(FIND("/",R379)),R379,LEFT(R379,FIND(CHAR(1),SUBSTITUTE(R379,"/",CHAR(1),LEN(R379)-LEN(SUBSTITUTE(R379,"/",""))))-1))</f>
        <v>/rsm:CrossIndustryInvoice/rsm:SupplyChainTradeTransaction/ram:ApplicableHeaderTradeAgreement/ram:BuyerTradeParty/ram:SpecifiedTaxRegistration/ram:ID</v>
      </c>
      <c r="AC379" s="13" t="str">
        <f aca="false">IF(ISERROR(FIND("/",R379)),R379,MID(R379, FIND(CHAR(1),SUBSTITUTE(R379,"/",CHAR(1), LEN(R379)-LEN(SUBSTITUTE(R379,"/","")))), LEN(R379)))</f>
        <v>/@schemeID</v>
      </c>
      <c r="AD379" s="14" t="n">
        <f aca="false">COUNTIFS(R$4:R379,AB379)</f>
        <v>1</v>
      </c>
      <c r="AE379" s="1"/>
      <c r="AF379" s="237" t="str">
        <f aca="false">E379</f>
        <v>BT-48-0</v>
      </c>
      <c r="AG379" s="99" t="n">
        <f aca="false">LEN(AR379)-LEN(SUBSTITUTE(AR379,"/",""))-1</f>
        <v>6</v>
      </c>
      <c r="AH379" s="99" t="str">
        <f aca="false">H379</f>
        <v>1..1</v>
      </c>
      <c r="AI379" s="139" t="s">
        <v>361</v>
      </c>
      <c r="AJ379" s="97" t="s">
        <v>5505</v>
      </c>
      <c r="AK379" s="98" t="s">
        <v>5410</v>
      </c>
      <c r="AL379" s="98"/>
      <c r="AM379" s="98" t="s">
        <v>5410</v>
      </c>
      <c r="AN379" s="97"/>
      <c r="AO379" s="100" t="str">
        <f aca="false">O379</f>
        <v>1..1</v>
      </c>
      <c r="AP379" s="100" t="str">
        <f aca="false">P379</f>
        <v>1..1</v>
      </c>
      <c r="AQ379" s="54" t="str">
        <f aca="false">Q379</f>
        <v>/rsm:CrossIndustryInvoice
/rsm:SupplyChainTradeTransaction
/ram:ApplicableHeaderTradeAgreement
/ram:BuyerTradeParty
/ram:SpecifiedTaxRegistration
/ram:ID
/@schemeID</v>
      </c>
      <c r="AR379" s="109" t="str">
        <f aca="false">R379</f>
        <v>/rsm:CrossIndustryInvoice/rsm:SupplyChainTradeTransaction/ram:ApplicableHeaderTradeAgreement/ram:BuyerTradeParty/ram:SpecifiedTaxRegistration/ram:ID/@schemeID</v>
      </c>
      <c r="AS379" s="99" t="s">
        <v>360</v>
      </c>
      <c r="AT379" s="10" t="s">
        <v>858</v>
      </c>
      <c r="AU379" s="99" t="str">
        <f aca="false">U379</f>
        <v>0..1</v>
      </c>
      <c r="AV379" s="99"/>
      <c r="AW379" s="102" t="s">
        <v>2045</v>
      </c>
      <c r="AX379" s="6"/>
      <c r="AY379" s="10" t="str">
        <f aca="false">Y379</f>
        <v>BASIC WL</v>
      </c>
      <c r="AZ379" s="10" t="str">
        <f aca="false">Z379</f>
        <v>BASIC WL</v>
      </c>
      <c r="BA379" s="1"/>
      <c r="BB379" s="49"/>
      <c r="BF379" s="1"/>
      <c r="BG379" s="1"/>
      <c r="BH379" s="1"/>
      <c r="BI379" s="1"/>
      <c r="BJ379" s="1"/>
      <c r="BK379" s="1"/>
      <c r="BL379" s="1"/>
      <c r="BM379" s="1"/>
      <c r="BN379" s="1"/>
      <c r="BO379" s="1"/>
      <c r="BP379" s="1"/>
      <c r="BQ379" s="1"/>
      <c r="BR379" s="1"/>
      <c r="BS379" s="1"/>
      <c r="BT379" s="1"/>
      <c r="BU379" s="1"/>
      <c r="BV379" s="1"/>
      <c r="BW379" s="1"/>
      <c r="BX379" s="1"/>
      <c r="BY379" s="1"/>
      <c r="BZ379" s="1"/>
    </row>
    <row r="380" s="53" customFormat="true" ht="75" hidden="false" customHeight="false" outlineLevel="0" collapsed="false">
      <c r="A380" s="58" t="str">
        <f aca="false">IF(LEFT(E380,2)="BG","NO",IF(LEN(E380)-LEN(SUBSTITUTE(E380,"-",""))&gt;1,"NO",IF(E380="EXT","EXT","YES")))</f>
        <v>EXT</v>
      </c>
      <c r="B380" s="77" t="s">
        <v>5506</v>
      </c>
      <c r="C380" s="77"/>
      <c r="D380" s="231" t="s">
        <v>5302</v>
      </c>
      <c r="E380" s="244" t="s">
        <v>4631</v>
      </c>
      <c r="F380" s="245" t="s">
        <v>2054</v>
      </c>
      <c r="G380" s="246" t="n">
        <f aca="false">LEN(R380)-LEN(SUBSTITUTE(R380,"/",""))-1</f>
        <v>3</v>
      </c>
      <c r="H380" s="246" t="s">
        <v>95</v>
      </c>
      <c r="I380" s="158" t="s">
        <v>5507</v>
      </c>
      <c r="J380" s="158" t="s">
        <v>2056</v>
      </c>
      <c r="K380" s="159"/>
      <c r="L380" s="159"/>
      <c r="M380" s="159"/>
      <c r="N380" s="158"/>
      <c r="O380" s="160" t="s">
        <v>95</v>
      </c>
      <c r="P380" s="156" t="str">
        <f aca="false">O380</f>
        <v>0..1</v>
      </c>
      <c r="Q380" s="161" t="s">
        <v>5508</v>
      </c>
      <c r="R380" s="162" t="s">
        <v>2057</v>
      </c>
      <c r="S380" s="156"/>
      <c r="T380" s="163" t="s">
        <v>4629</v>
      </c>
      <c r="U380" s="156" t="s">
        <v>95</v>
      </c>
      <c r="V380" s="156"/>
      <c r="W380" s="164"/>
      <c r="X380" s="38"/>
      <c r="Y380" s="246" t="s">
        <v>30</v>
      </c>
      <c r="Z380" s="103" t="s">
        <v>4635</v>
      </c>
      <c r="AA380" s="4"/>
      <c r="AB380" s="13" t="str">
        <f aca="false">IF(ISERROR(FIND("/",R380)),R380,LEFT(R380,FIND(CHAR(1),SUBSTITUTE(R380,"/",CHAR(1),LEN(R380)-LEN(SUBSTITUTE(R380,"/",""))))-1))</f>
        <v>/rsm:CrossIndustryInvoice/rsm:SupplyChainTradeTransaction/ram:ApplicableHeaderTradeAgreement</v>
      </c>
      <c r="AC380" s="13" t="str">
        <f aca="false">IF(ISERROR(FIND("/",R380)),R380,MID(R380, FIND(CHAR(1),SUBSTITUTE(R380,"/",CHAR(1), LEN(R380)-LEN(SUBSTITUTE(R380,"/","")))), LEN(R380)))</f>
        <v>/ram:SalesAgentTradeParty</v>
      </c>
      <c r="AD380" s="14" t="n">
        <f aca="false">COUNTIFS(R$4:R380,AB380)</f>
        <v>1</v>
      </c>
      <c r="AE380" s="1"/>
      <c r="AF380" s="244" t="str">
        <f aca="false">E380</f>
        <v>EXT</v>
      </c>
      <c r="AG380" s="246" t="n">
        <f aca="false">LEN(AR380)-LEN(SUBSTITUTE(AR380,"/",""))-1</f>
        <v>3</v>
      </c>
      <c r="AH380" s="246" t="str">
        <f aca="false">H380</f>
        <v>0..1</v>
      </c>
      <c r="AI380" s="158" t="s">
        <v>5509</v>
      </c>
      <c r="AJ380" s="158" t="s">
        <v>5510</v>
      </c>
      <c r="AK380" s="159"/>
      <c r="AL380" s="159"/>
      <c r="AM380" s="159"/>
      <c r="AN380" s="158"/>
      <c r="AO380" s="156" t="str">
        <f aca="false">O380</f>
        <v>0..1</v>
      </c>
      <c r="AP380" s="156" t="str">
        <f aca="false">P380</f>
        <v>0..1</v>
      </c>
      <c r="AQ380" s="161" t="str">
        <f aca="false">Q380</f>
        <v>/rsm:CrossIndustryInvoice
/rsm:SupplyChainTradeTransaction
/ram:ApplicableHeaderTradeAgreement
/ram:SalesAgentTradeParty</v>
      </c>
      <c r="AR380" s="162" t="str">
        <f aca="false">R380</f>
        <v>/rsm:CrossIndustryInvoice/rsm:SupplyChainTradeTransaction/ram:ApplicableHeaderTradeAgreement/ram:SalesAgentTradeParty</v>
      </c>
      <c r="AS380" s="156"/>
      <c r="AT380" s="163" t="s">
        <v>4629</v>
      </c>
      <c r="AU380" s="156" t="str">
        <f aca="false">U380</f>
        <v>0..1</v>
      </c>
      <c r="AV380" s="156"/>
      <c r="AW380" s="164"/>
      <c r="AX380" s="6"/>
      <c r="AY380" s="246" t="str">
        <f aca="false">Y380</f>
        <v>EXTENDED</v>
      </c>
      <c r="AZ380" s="180" t="str">
        <f aca="false">Z380</f>
        <v>EXTENDED FR B2B</v>
      </c>
      <c r="BA380" s="1"/>
      <c r="BB380" s="49"/>
      <c r="BF380" s="1"/>
      <c r="BG380" s="1"/>
      <c r="BH380" s="1"/>
      <c r="BI380" s="1"/>
      <c r="BJ380" s="1"/>
      <c r="BK380" s="1"/>
      <c r="BL380" s="1"/>
      <c r="BM380" s="1"/>
      <c r="BN380" s="1"/>
      <c r="BO380" s="1"/>
      <c r="BP380" s="1"/>
      <c r="BQ380" s="1"/>
      <c r="BR380" s="1"/>
      <c r="BS380" s="1"/>
      <c r="BT380" s="1"/>
      <c r="BU380" s="1"/>
      <c r="BV380" s="1"/>
      <c r="BW380" s="1"/>
      <c r="BX380" s="1"/>
      <c r="BY380" s="1"/>
      <c r="BZ380" s="1"/>
    </row>
    <row r="381" s="53" customFormat="true" ht="76.5" hidden="false" customHeight="false" outlineLevel="0" collapsed="false">
      <c r="A381" s="58" t="str">
        <f aca="false">IF(LEFT(E381,2)="BG","NO",IF(LEN(E381)-LEN(SUBSTITUTE(E381,"-",""))&gt;1,"NO",IF(E381="EXT","EXT","YES")))</f>
        <v>EXT</v>
      </c>
      <c r="B381" s="77" t="s">
        <v>5506</v>
      </c>
      <c r="C381" s="77"/>
      <c r="D381" s="243" t="s">
        <v>5302</v>
      </c>
      <c r="E381" s="93" t="s">
        <v>4631</v>
      </c>
      <c r="F381" s="94" t="e">
        <f aca="false">#N/A</f>
        <v>#N/A</v>
      </c>
      <c r="G381" s="95" t="n">
        <f aca="false">LEN(R381)-LEN(SUBSTITUTE(R381,"/",""))-1</f>
        <v>4</v>
      </c>
      <c r="H381" s="95" t="s">
        <v>95</v>
      </c>
      <c r="I381" s="97" t="s">
        <v>6</v>
      </c>
      <c r="J381" s="97"/>
      <c r="K381" s="98"/>
      <c r="L381" s="98"/>
      <c r="M381" s="98"/>
      <c r="N381" s="97"/>
      <c r="O381" s="99" t="s">
        <v>95</v>
      </c>
      <c r="P381" s="100" t="str">
        <f aca="false">O381</f>
        <v>0..1</v>
      </c>
      <c r="Q381" s="9" t="s">
        <v>5511</v>
      </c>
      <c r="R381" s="101" t="s">
        <v>2062</v>
      </c>
      <c r="S381" s="99" t="s">
        <v>139</v>
      </c>
      <c r="T381" s="10" t="s">
        <v>4639</v>
      </c>
      <c r="U381" s="95" t="s">
        <v>112</v>
      </c>
      <c r="V381" s="99"/>
      <c r="W381" s="102"/>
      <c r="X381" s="38"/>
      <c r="Y381" s="103" t="s">
        <v>30</v>
      </c>
      <c r="Z381" s="103" t="s">
        <v>4635</v>
      </c>
      <c r="AA381" s="4"/>
      <c r="AB381" s="13" t="str">
        <f aca="false">IF(ISERROR(FIND("/",R381)),R381,LEFT(R381,FIND(CHAR(1),SUBSTITUTE(R381,"/",CHAR(1),LEN(R381)-LEN(SUBSTITUTE(R381,"/",""))))-1))</f>
        <v>/rsm:CrossIndustryInvoice/rsm:SupplyChainTradeTransaction/ram:ApplicableHeaderTradeAgreement/ram:SalesAgentTradeParty</v>
      </c>
      <c r="AC381" s="13" t="str">
        <f aca="false">IF(ISERROR(FIND("/",R381)),R381,MID(R381, FIND(CHAR(1),SUBSTITUTE(R381,"/",CHAR(1), LEN(R381)-LEN(SUBSTITUTE(R381,"/","")))), LEN(R381)))</f>
        <v>/ram:ID</v>
      </c>
      <c r="AD381" s="14" t="n">
        <f aca="false">COUNTIFS(R$4:R381,AB381)</f>
        <v>1</v>
      </c>
      <c r="AE381" s="1"/>
      <c r="AF381" s="93" t="str">
        <f aca="false">E381</f>
        <v>EXT</v>
      </c>
      <c r="AG381" s="95" t="n">
        <f aca="false">LEN(AR381)-LEN(SUBSTITUTE(AR381,"/",""))-1</f>
        <v>4</v>
      </c>
      <c r="AH381" s="95" t="str">
        <f aca="false">H381</f>
        <v>0..1</v>
      </c>
      <c r="AI381" s="97" t="s">
        <v>5512</v>
      </c>
      <c r="AJ381" s="97"/>
      <c r="AK381" s="98"/>
      <c r="AL381" s="98"/>
      <c r="AM381" s="98"/>
      <c r="AN381" s="97"/>
      <c r="AO381" s="100" t="str">
        <f aca="false">O381</f>
        <v>0..1</v>
      </c>
      <c r="AP381" s="100" t="str">
        <f aca="false">P381</f>
        <v>0..1</v>
      </c>
      <c r="AQ381" s="9" t="str">
        <f aca="false">Q381</f>
        <v>/rsm:CrossIndustryInvoice
/rsm:SupplyChainTradeTransaction
/ram:ApplicableHeaderTradeAgreement
/ram:SalesAgentTradeParty
/ram:ID</v>
      </c>
      <c r="AR381" s="101" t="str">
        <f aca="false">R381</f>
        <v>/rsm:CrossIndustryInvoice/rsm:SupplyChainTradeTransaction/ram:ApplicableHeaderTradeAgreement/ram:SalesAgentTradeParty/ram:ID</v>
      </c>
      <c r="AS381" s="99" t="s">
        <v>139</v>
      </c>
      <c r="AT381" s="10" t="s">
        <v>4639</v>
      </c>
      <c r="AU381" s="95" t="str">
        <f aca="false">U381</f>
        <v>0..n</v>
      </c>
      <c r="AV381" s="99"/>
      <c r="AW381" s="102"/>
      <c r="AX381" s="6"/>
      <c r="AY381" s="103" t="str">
        <f aca="false">Y381</f>
        <v>EXTENDED</v>
      </c>
      <c r="AZ381" s="180" t="str">
        <f aca="false">Z381</f>
        <v>EXTENDED FR B2B</v>
      </c>
      <c r="BA381" s="1"/>
      <c r="BB381" s="49"/>
      <c r="BF381" s="1"/>
      <c r="BG381" s="1"/>
      <c r="BH381" s="1"/>
      <c r="BI381" s="1"/>
      <c r="BJ381" s="1"/>
      <c r="BK381" s="1"/>
      <c r="BL381" s="1"/>
      <c r="BM381" s="1"/>
      <c r="BN381" s="1"/>
      <c r="BO381" s="1"/>
      <c r="BP381" s="1"/>
      <c r="BQ381" s="1"/>
      <c r="BR381" s="1"/>
      <c r="BS381" s="1"/>
      <c r="BT381" s="1"/>
      <c r="BU381" s="1"/>
      <c r="BV381" s="1"/>
      <c r="BW381" s="1"/>
      <c r="BX381" s="1"/>
      <c r="BY381" s="1"/>
      <c r="BZ381" s="1"/>
    </row>
    <row r="382" s="53" customFormat="true" ht="76.5" hidden="false" customHeight="false" outlineLevel="0" collapsed="false">
      <c r="A382" s="58" t="str">
        <f aca="false">IF(LEFT(E382,2)="BG","NO",IF(LEN(E382)-LEN(SUBSTITUTE(E382,"-",""))&gt;1,"NO",IF(E382="EXT","EXT","YES")))</f>
        <v>EXT</v>
      </c>
      <c r="B382" s="77" t="s">
        <v>5506</v>
      </c>
      <c r="C382" s="77"/>
      <c r="D382" s="243" t="s">
        <v>5302</v>
      </c>
      <c r="E382" s="93" t="s">
        <v>4631</v>
      </c>
      <c r="F382" s="94" t="e">
        <f aca="false">#N/A</f>
        <v>#N/A</v>
      </c>
      <c r="G382" s="95" t="n">
        <f aca="false">LEN(R382)-LEN(SUBSTITUTE(R382,"/",""))-1</f>
        <v>4</v>
      </c>
      <c r="H382" s="95" t="s">
        <v>112</v>
      </c>
      <c r="I382" s="97" t="s">
        <v>5093</v>
      </c>
      <c r="J382" s="97"/>
      <c r="K382" s="98"/>
      <c r="L382" s="98"/>
      <c r="M382" s="98"/>
      <c r="N382" s="97"/>
      <c r="O382" s="99" t="s">
        <v>112</v>
      </c>
      <c r="P382" s="100" t="str">
        <f aca="false">O382</f>
        <v>0..n</v>
      </c>
      <c r="Q382" s="9" t="s">
        <v>5513</v>
      </c>
      <c r="R382" s="101" t="s">
        <v>2067</v>
      </c>
      <c r="S382" s="99" t="s">
        <v>139</v>
      </c>
      <c r="T382" s="10" t="s">
        <v>4639</v>
      </c>
      <c r="U382" s="95" t="s">
        <v>112</v>
      </c>
      <c r="V382" s="99"/>
      <c r="W382" s="102"/>
      <c r="X382" s="38"/>
      <c r="Y382" s="103" t="s">
        <v>30</v>
      </c>
      <c r="Z382" s="103" t="s">
        <v>4635</v>
      </c>
      <c r="AA382" s="4"/>
      <c r="AB382" s="13" t="str">
        <f aca="false">IF(ISERROR(FIND("/",R382)),R382,LEFT(R382,FIND(CHAR(1),SUBSTITUTE(R382,"/",CHAR(1),LEN(R382)-LEN(SUBSTITUTE(R382,"/",""))))-1))</f>
        <v>/rsm:CrossIndustryInvoice/rsm:SupplyChainTradeTransaction/ram:ApplicableHeaderTradeAgreement/ram:SalesAgentTradeParty</v>
      </c>
      <c r="AC382" s="13" t="str">
        <f aca="false">IF(ISERROR(FIND("/",R382)),R382,MID(R382, FIND(CHAR(1),SUBSTITUTE(R382,"/",CHAR(1), LEN(R382)-LEN(SUBSTITUTE(R382,"/","")))), LEN(R382)))</f>
        <v>/ram:GlobalID</v>
      </c>
      <c r="AD382" s="14" t="n">
        <f aca="false">COUNTIFS(R$4:R382,AB382)</f>
        <v>1</v>
      </c>
      <c r="AE382" s="1"/>
      <c r="AF382" s="93" t="str">
        <f aca="false">E382</f>
        <v>EXT</v>
      </c>
      <c r="AG382" s="95" t="n">
        <f aca="false">LEN(AR382)-LEN(SUBSTITUTE(AR382,"/",""))-1</f>
        <v>4</v>
      </c>
      <c r="AH382" s="95" t="str">
        <f aca="false">H382</f>
        <v>0..n</v>
      </c>
      <c r="AI382" s="97" t="s">
        <v>5514</v>
      </c>
      <c r="AJ382" s="97"/>
      <c r="AK382" s="98"/>
      <c r="AL382" s="98"/>
      <c r="AM382" s="98"/>
      <c r="AN382" s="97"/>
      <c r="AO382" s="100" t="str">
        <f aca="false">O382</f>
        <v>0..n</v>
      </c>
      <c r="AP382" s="100" t="str">
        <f aca="false">P382</f>
        <v>0..n</v>
      </c>
      <c r="AQ382" s="9" t="str">
        <f aca="false">Q382</f>
        <v>/rsm:CrossIndustryInvoice
/rsm:SupplyChainTradeTransaction
/ram:ApplicableHeaderTradeAgreement
/ram:SalesAgentTradeParty
/ram:GlobalID</v>
      </c>
      <c r="AR382" s="101" t="str">
        <f aca="false">R382</f>
        <v>/rsm:CrossIndustryInvoice/rsm:SupplyChainTradeTransaction/ram:ApplicableHeaderTradeAgreement/ram:SalesAgentTradeParty/ram:GlobalID</v>
      </c>
      <c r="AS382" s="99" t="s">
        <v>139</v>
      </c>
      <c r="AT382" s="10" t="s">
        <v>4639</v>
      </c>
      <c r="AU382" s="95" t="str">
        <f aca="false">U382</f>
        <v>0..n</v>
      </c>
      <c r="AV382" s="99"/>
      <c r="AW382" s="102"/>
      <c r="AX382" s="6"/>
      <c r="AY382" s="103" t="str">
        <f aca="false">Y382</f>
        <v>EXTENDED</v>
      </c>
      <c r="AZ382" s="180" t="str">
        <f aca="false">Z382</f>
        <v>EXTENDED FR B2B</v>
      </c>
      <c r="BA382" s="1"/>
      <c r="BB382" s="49"/>
      <c r="BF382" s="1"/>
      <c r="BG382" s="1"/>
      <c r="BH382" s="1"/>
      <c r="BI382" s="1"/>
      <c r="BJ382" s="1"/>
      <c r="BK382" s="1"/>
      <c r="BL382" s="1"/>
      <c r="BM382" s="1"/>
      <c r="BN382" s="1"/>
      <c r="BO382" s="1"/>
      <c r="BP382" s="1"/>
      <c r="BQ382" s="1"/>
      <c r="BR382" s="1"/>
      <c r="BS382" s="1"/>
      <c r="BT382" s="1"/>
      <c r="BU382" s="1"/>
      <c r="BV382" s="1"/>
      <c r="BW382" s="1"/>
      <c r="BX382" s="1"/>
      <c r="BY382" s="1"/>
      <c r="BZ382" s="1"/>
    </row>
    <row r="383" s="53" customFormat="true" ht="89.25" hidden="false" customHeight="false" outlineLevel="0" collapsed="false">
      <c r="A383" s="58" t="str">
        <f aca="false">IF(LEFT(E383,2)="BG","NO",IF(LEN(E383)-LEN(SUBSTITUTE(E383,"-",""))&gt;1,"NO",IF(E383="EXT","EXT","YES")))</f>
        <v>EXT</v>
      </c>
      <c r="B383" s="77" t="s">
        <v>5506</v>
      </c>
      <c r="C383" s="77"/>
      <c r="D383" s="243" t="s">
        <v>5302</v>
      </c>
      <c r="E383" s="93" t="s">
        <v>4631</v>
      </c>
      <c r="F383" s="94" t="s">
        <v>2070</v>
      </c>
      <c r="G383" s="95" t="n">
        <f aca="false">LEN(R383)-LEN(SUBSTITUTE(R383,"/",""))-1</f>
        <v>5</v>
      </c>
      <c r="H383" s="95" t="s">
        <v>88</v>
      </c>
      <c r="I383" s="97" t="s">
        <v>4801</v>
      </c>
      <c r="J383" s="97"/>
      <c r="K383" s="98"/>
      <c r="L383" s="98"/>
      <c r="M383" s="98"/>
      <c r="N383" s="97"/>
      <c r="O383" s="99" t="s">
        <v>88</v>
      </c>
      <c r="P383" s="100" t="str">
        <f aca="false">O383</f>
        <v>1..1</v>
      </c>
      <c r="Q383" s="9" t="s">
        <v>5515</v>
      </c>
      <c r="R383" s="101" t="s">
        <v>2071</v>
      </c>
      <c r="S383" s="99" t="s">
        <v>360</v>
      </c>
      <c r="T383" s="10" t="s">
        <v>858</v>
      </c>
      <c r="U383" s="95" t="s">
        <v>95</v>
      </c>
      <c r="V383" s="99"/>
      <c r="W383" s="102"/>
      <c r="X383" s="38"/>
      <c r="Y383" s="103" t="s">
        <v>30</v>
      </c>
      <c r="Z383" s="103" t="s">
        <v>4635</v>
      </c>
      <c r="AA383" s="4"/>
      <c r="AB383" s="13" t="str">
        <f aca="false">IF(ISERROR(FIND("/",R383)),R383,LEFT(R383,FIND(CHAR(1),SUBSTITUTE(R383,"/",CHAR(1),LEN(R383)-LEN(SUBSTITUTE(R383,"/",""))))-1))</f>
        <v>/rsm:CrossIndustryInvoice/rsm:SupplyChainTradeTransaction/ram:ApplicableHeaderTradeAgreement/ram:SalesAgentTradeParty/ram:GlobalID</v>
      </c>
      <c r="AC383" s="13" t="str">
        <f aca="false">IF(ISERROR(FIND("/",R383)),R383,MID(R383, FIND(CHAR(1),SUBSTITUTE(R383,"/",CHAR(1), LEN(R383)-LEN(SUBSTITUTE(R383,"/","")))), LEN(R383)))</f>
        <v>/@schemeID</v>
      </c>
      <c r="AD383" s="14" t="n">
        <f aca="false">COUNTIFS(R$4:R383,AB383)</f>
        <v>1</v>
      </c>
      <c r="AE383" s="1"/>
      <c r="AF383" s="93" t="str">
        <f aca="false">E383</f>
        <v>EXT</v>
      </c>
      <c r="AG383" s="95" t="n">
        <f aca="false">LEN(AR383)-LEN(SUBSTITUTE(AR383,"/",""))-1</f>
        <v>5</v>
      </c>
      <c r="AH383" s="95" t="str">
        <f aca="false">H383</f>
        <v>1..1</v>
      </c>
      <c r="AI383" s="97" t="s">
        <v>361</v>
      </c>
      <c r="AJ383" s="97"/>
      <c r="AK383" s="98"/>
      <c r="AL383" s="98"/>
      <c r="AM383" s="98"/>
      <c r="AN383" s="97"/>
      <c r="AO383" s="100" t="str">
        <f aca="false">O383</f>
        <v>1..1</v>
      </c>
      <c r="AP383" s="100" t="str">
        <f aca="false">P383</f>
        <v>1..1</v>
      </c>
      <c r="AQ383" s="9" t="str">
        <f aca="false">Q383</f>
        <v>/rsm:CrossIndustryInvoice
/rsm:SupplyChainTradeTransaction
/ram:ApplicableHeaderTradeAgreement
/ram:SalesAgentTradeParty
/ram:GlobalID
/@schemeID</v>
      </c>
      <c r="AR383" s="101" t="str">
        <f aca="false">R383</f>
        <v>/rsm:CrossIndustryInvoice/rsm:SupplyChainTradeTransaction/ram:ApplicableHeaderTradeAgreement/ram:SalesAgentTradeParty/ram:GlobalID/@schemeID</v>
      </c>
      <c r="AS383" s="99" t="s">
        <v>360</v>
      </c>
      <c r="AT383" s="10" t="s">
        <v>858</v>
      </c>
      <c r="AU383" s="95" t="str">
        <f aca="false">U383</f>
        <v>0..1</v>
      </c>
      <c r="AV383" s="99"/>
      <c r="AW383" s="102"/>
      <c r="AX383" s="6"/>
      <c r="AY383" s="103" t="str">
        <f aca="false">Y383</f>
        <v>EXTENDED</v>
      </c>
      <c r="AZ383" s="180" t="str">
        <f aca="false">Z383</f>
        <v>EXTENDED FR B2B</v>
      </c>
      <c r="BA383" s="1"/>
      <c r="BB383" s="49"/>
      <c r="BF383" s="1"/>
      <c r="BG383" s="1"/>
      <c r="BH383" s="1"/>
      <c r="BI383" s="1"/>
      <c r="BJ383" s="1"/>
      <c r="BK383" s="1"/>
      <c r="BL383" s="1"/>
      <c r="BM383" s="1"/>
      <c r="BN383" s="1"/>
      <c r="BO383" s="1"/>
      <c r="BP383" s="1"/>
      <c r="BQ383" s="1"/>
      <c r="BR383" s="1"/>
      <c r="BS383" s="1"/>
      <c r="BT383" s="1"/>
      <c r="BU383" s="1"/>
      <c r="BV383" s="1"/>
      <c r="BW383" s="1"/>
      <c r="BX383" s="1"/>
      <c r="BY383" s="1"/>
      <c r="BZ383" s="1"/>
    </row>
    <row r="384" s="53" customFormat="true" ht="76.5" hidden="false" customHeight="false" outlineLevel="0" collapsed="false">
      <c r="A384" s="58" t="str">
        <f aca="false">IF(LEFT(E384,2)="BG","NO",IF(LEN(E384)-LEN(SUBSTITUTE(E384,"-",""))&gt;1,"NO",IF(E384="EXT","EXT","YES")))</f>
        <v>EXT</v>
      </c>
      <c r="B384" s="77" t="s">
        <v>5506</v>
      </c>
      <c r="C384" s="77"/>
      <c r="D384" s="236" t="s">
        <v>5302</v>
      </c>
      <c r="E384" s="93" t="s">
        <v>4631</v>
      </c>
      <c r="F384" s="94" t="s">
        <v>2073</v>
      </c>
      <c r="G384" s="193" t="n">
        <f aca="false">LEN(R384)-LEN(SUBSTITUTE(R384,"/",""))-1</f>
        <v>4</v>
      </c>
      <c r="H384" s="193" t="s">
        <v>88</v>
      </c>
      <c r="I384" s="97" t="s">
        <v>5516</v>
      </c>
      <c r="J384" s="97" t="s">
        <v>5517</v>
      </c>
      <c r="K384" s="98"/>
      <c r="L384" s="98"/>
      <c r="M384" s="98"/>
      <c r="N384" s="97" t="s">
        <v>119</v>
      </c>
      <c r="O384" s="99" t="s">
        <v>88</v>
      </c>
      <c r="P384" s="100" t="str">
        <f aca="false">O384</f>
        <v>1..1</v>
      </c>
      <c r="Q384" s="9" t="s">
        <v>5518</v>
      </c>
      <c r="R384" s="101" t="s">
        <v>2075</v>
      </c>
      <c r="S384" s="99" t="s">
        <v>121</v>
      </c>
      <c r="T384" s="10" t="s">
        <v>4639</v>
      </c>
      <c r="U384" s="99" t="s">
        <v>95</v>
      </c>
      <c r="V384" s="99"/>
      <c r="W384" s="102"/>
      <c r="X384" s="38"/>
      <c r="Y384" s="103" t="s">
        <v>30</v>
      </c>
      <c r="Z384" s="103" t="s">
        <v>4635</v>
      </c>
      <c r="AA384" s="4"/>
      <c r="AB384" s="13" t="str">
        <f aca="false">IF(ISERROR(FIND("/",R384)),R384,LEFT(R384,FIND(CHAR(1),SUBSTITUTE(R384,"/",CHAR(1),LEN(R384)-LEN(SUBSTITUTE(R384,"/",""))))-1))</f>
        <v>/rsm:CrossIndustryInvoice/rsm:SupplyChainTradeTransaction/ram:ApplicableHeaderTradeAgreement/ram:SalesAgentTradeParty</v>
      </c>
      <c r="AC384" s="13" t="str">
        <f aca="false">IF(ISERROR(FIND("/",R384)),R384,MID(R384, FIND(CHAR(1),SUBSTITUTE(R384,"/",CHAR(1), LEN(R384)-LEN(SUBSTITUTE(R384,"/","")))), LEN(R384)))</f>
        <v>/ram:Name</v>
      </c>
      <c r="AD384" s="14" t="n">
        <f aca="false">COUNTIFS(R$4:R384,AB384)</f>
        <v>1</v>
      </c>
      <c r="AE384" s="1"/>
      <c r="AF384" s="93" t="str">
        <f aca="false">E384</f>
        <v>EXT</v>
      </c>
      <c r="AG384" s="193" t="n">
        <f aca="false">LEN(AR384)-LEN(SUBSTITUTE(AR384,"/",""))-1</f>
        <v>4</v>
      </c>
      <c r="AH384" s="193" t="str">
        <f aca="false">H384</f>
        <v>1..1</v>
      </c>
      <c r="AI384" s="97" t="s">
        <v>5519</v>
      </c>
      <c r="AJ384" s="97"/>
      <c r="AK384" s="98"/>
      <c r="AL384" s="98"/>
      <c r="AM384" s="98"/>
      <c r="AN384" s="97" t="s">
        <v>4647</v>
      </c>
      <c r="AO384" s="100" t="str">
        <f aca="false">O384</f>
        <v>1..1</v>
      </c>
      <c r="AP384" s="100" t="str">
        <f aca="false">P384</f>
        <v>1..1</v>
      </c>
      <c r="AQ384" s="9" t="str">
        <f aca="false">Q384</f>
        <v>/rsm:CrossIndustryInvoice
/rsm:SupplyChainTradeTransaction
/ram:ApplicableHeaderTradeAgreement
/ram:SalesAgentTradeParty
/ram:Name</v>
      </c>
      <c r="AR384" s="101" t="str">
        <f aca="false">R384</f>
        <v>/rsm:CrossIndustryInvoice/rsm:SupplyChainTradeTransaction/ram:ApplicableHeaderTradeAgreement/ram:SalesAgentTradeParty/ram:Name</v>
      </c>
      <c r="AS384" s="99" t="s">
        <v>121</v>
      </c>
      <c r="AT384" s="10" t="s">
        <v>4639</v>
      </c>
      <c r="AU384" s="99" t="str">
        <f aca="false">U384</f>
        <v>0..1</v>
      </c>
      <c r="AV384" s="99"/>
      <c r="AW384" s="102"/>
      <c r="AX384" s="6"/>
      <c r="AY384" s="103" t="str">
        <f aca="false">Y384</f>
        <v>EXTENDED</v>
      </c>
      <c r="AZ384" s="180" t="str">
        <f aca="false">Z384</f>
        <v>EXTENDED FR B2B</v>
      </c>
      <c r="BA384" s="1"/>
      <c r="BB384" s="49"/>
      <c r="BF384" s="1"/>
      <c r="BG384" s="1"/>
      <c r="BH384" s="1"/>
      <c r="BI384" s="1"/>
      <c r="BJ384" s="1"/>
      <c r="BK384" s="1"/>
      <c r="BL384" s="1"/>
      <c r="BM384" s="1"/>
      <c r="BN384" s="1"/>
      <c r="BO384" s="1"/>
      <c r="BP384" s="1"/>
      <c r="BQ384" s="1"/>
      <c r="BR384" s="1"/>
      <c r="BS384" s="1"/>
      <c r="BT384" s="1"/>
      <c r="BU384" s="1"/>
      <c r="BV384" s="1"/>
      <c r="BW384" s="1"/>
      <c r="BX384" s="1"/>
      <c r="BY384" s="1"/>
      <c r="BZ384" s="1"/>
    </row>
    <row r="385" s="53" customFormat="true" ht="76.5" hidden="false" customHeight="false" outlineLevel="0" collapsed="false">
      <c r="A385" s="58" t="str">
        <f aca="false">IF(LEFT(E385,2)="BG","NO",IF(LEN(E385)-LEN(SUBSTITUTE(E385,"-",""))&gt;1,"NO",IF(E385="EXT","EXT","YES")))</f>
        <v>EXT</v>
      </c>
      <c r="B385" s="77" t="s">
        <v>5506</v>
      </c>
      <c r="C385" s="77"/>
      <c r="D385" s="243" t="s">
        <v>5302</v>
      </c>
      <c r="E385" s="184" t="s">
        <v>4631</v>
      </c>
      <c r="F385" s="185" t="e">
        <f aca="false">#N/A</f>
        <v>#N/A</v>
      </c>
      <c r="G385" s="186" t="n">
        <f aca="false">LEN(R385)-LEN(SUBSTITUTE(R385,"/",""))-1</f>
        <v>4</v>
      </c>
      <c r="H385" s="186" t="s">
        <v>95</v>
      </c>
      <c r="I385" s="173" t="s">
        <v>5520</v>
      </c>
      <c r="J385" s="173"/>
      <c r="K385" s="174"/>
      <c r="L385" s="174"/>
      <c r="M385" s="174"/>
      <c r="N385" s="173"/>
      <c r="O385" s="175" t="s">
        <v>95</v>
      </c>
      <c r="P385" s="175" t="str">
        <f aca="false">O385</f>
        <v>0..1</v>
      </c>
      <c r="Q385" s="187" t="s">
        <v>5521</v>
      </c>
      <c r="R385" s="188" t="s">
        <v>2082</v>
      </c>
      <c r="S385" s="172"/>
      <c r="T385" s="178"/>
      <c r="U385" s="186" t="s">
        <v>95</v>
      </c>
      <c r="V385" s="172"/>
      <c r="W385" s="179"/>
      <c r="X385" s="38"/>
      <c r="Y385" s="188" t="s">
        <v>30</v>
      </c>
      <c r="Z385" s="103" t="s">
        <v>4635</v>
      </c>
      <c r="AA385" s="4"/>
      <c r="AB385" s="13" t="str">
        <f aca="false">IF(ISERROR(FIND("/",R385)),R385,LEFT(R385,FIND(CHAR(1),SUBSTITUTE(R385,"/",CHAR(1),LEN(R385)-LEN(SUBSTITUTE(R385,"/",""))))-1))</f>
        <v>/rsm:CrossIndustryInvoice/rsm:SupplyChainTradeTransaction/ram:ApplicableHeaderTradeAgreement/ram:SalesAgentTradeParty</v>
      </c>
      <c r="AC385" s="13" t="str">
        <f aca="false">IF(ISERROR(FIND("/",R385)),R385,MID(R385, FIND(CHAR(1),SUBSTITUTE(R385,"/",CHAR(1), LEN(R385)-LEN(SUBSTITUTE(R385,"/","")))), LEN(R385)))</f>
        <v>/ram:SpecifiedLegalOrganization</v>
      </c>
      <c r="AD385" s="14" t="n">
        <f aca="false">COUNTIFS(R$4:R385,AB385)</f>
        <v>1</v>
      </c>
      <c r="AE385" s="1"/>
      <c r="AF385" s="184" t="str">
        <f aca="false">E385</f>
        <v>EXT</v>
      </c>
      <c r="AG385" s="186" t="n">
        <f aca="false">LEN(AR385)-LEN(SUBSTITUTE(AR385,"/",""))-1</f>
        <v>4</v>
      </c>
      <c r="AH385" s="186" t="str">
        <f aca="false">H385</f>
        <v>0..1</v>
      </c>
      <c r="AI385" s="173" t="s">
        <v>1688</v>
      </c>
      <c r="AJ385" s="173"/>
      <c r="AK385" s="174"/>
      <c r="AL385" s="174"/>
      <c r="AM385" s="174"/>
      <c r="AN385" s="173"/>
      <c r="AO385" s="172" t="str">
        <f aca="false">O385</f>
        <v>0..1</v>
      </c>
      <c r="AP385" s="172" t="str">
        <f aca="false">P385</f>
        <v>0..1</v>
      </c>
      <c r="AQ385" s="187" t="str">
        <f aca="false">Q385</f>
        <v>/rsm:CrossIndustryInvoice
/rsm:SupplyChainTradeTransaction
/ram:ApplicableHeaderTradeAgreement
/ram:SalesAgentTradeParty
/ram:SpecifiedLegalOrganization</v>
      </c>
      <c r="AR385" s="188" t="str">
        <f aca="false">R385</f>
        <v>/rsm:CrossIndustryInvoice/rsm:SupplyChainTradeTransaction/ram:ApplicableHeaderTradeAgreement/ram:SalesAgentTradeParty/ram:SpecifiedLegalOrganization</v>
      </c>
      <c r="AS385" s="172"/>
      <c r="AT385" s="178"/>
      <c r="AU385" s="186" t="str">
        <f aca="false">U385</f>
        <v>0..1</v>
      </c>
      <c r="AV385" s="172"/>
      <c r="AW385" s="179"/>
      <c r="AX385" s="6"/>
      <c r="AY385" s="188" t="str">
        <f aca="false">Y385</f>
        <v>EXTENDED</v>
      </c>
      <c r="AZ385" s="180" t="str">
        <f aca="false">Z385</f>
        <v>EXTENDED FR B2B</v>
      </c>
      <c r="BA385" s="1"/>
      <c r="BB385" s="49"/>
      <c r="BF385" s="1"/>
      <c r="BG385" s="1"/>
      <c r="BH385" s="1"/>
      <c r="BI385" s="1"/>
      <c r="BJ385" s="1"/>
      <c r="BK385" s="1"/>
      <c r="BL385" s="1"/>
      <c r="BM385" s="1"/>
      <c r="BN385" s="1"/>
      <c r="BO385" s="1"/>
      <c r="BP385" s="1"/>
      <c r="BQ385" s="1"/>
      <c r="BR385" s="1"/>
      <c r="BS385" s="1"/>
      <c r="BT385" s="1"/>
      <c r="BU385" s="1"/>
      <c r="BV385" s="1"/>
      <c r="BW385" s="1"/>
      <c r="BX385" s="1"/>
      <c r="BY385" s="1"/>
      <c r="BZ385" s="1"/>
    </row>
    <row r="386" s="53" customFormat="true" ht="99.75" hidden="false" customHeight="false" outlineLevel="0" collapsed="false">
      <c r="A386" s="58" t="str">
        <f aca="false">IF(LEFT(E386,2)="BG","NO",IF(LEN(E386)-LEN(SUBSTITUTE(E386,"-",""))&gt;1,"NO",IF(E386="EXT","EXT","YES")))</f>
        <v>EXT</v>
      </c>
      <c r="B386" s="77" t="s">
        <v>5506</v>
      </c>
      <c r="C386" s="77"/>
      <c r="D386" s="243" t="s">
        <v>5302</v>
      </c>
      <c r="E386" s="93" t="s">
        <v>4631</v>
      </c>
      <c r="F386" s="94" t="s">
        <v>2084</v>
      </c>
      <c r="G386" s="95" t="n">
        <f aca="false">LEN(R386)-LEN(SUBSTITUTE(R386,"/",""))-1</f>
        <v>5</v>
      </c>
      <c r="H386" s="95" t="s">
        <v>95</v>
      </c>
      <c r="I386" s="97" t="s">
        <v>6</v>
      </c>
      <c r="J386" s="97"/>
      <c r="K386" s="98"/>
      <c r="L386" s="98"/>
      <c r="M386" s="98"/>
      <c r="N386" s="97"/>
      <c r="O386" s="99" t="s">
        <v>95</v>
      </c>
      <c r="P386" s="100" t="str">
        <f aca="false">O386</f>
        <v>0..1</v>
      </c>
      <c r="Q386" s="9" t="s">
        <v>5522</v>
      </c>
      <c r="R386" s="101" t="s">
        <v>2086</v>
      </c>
      <c r="S386" s="99" t="s">
        <v>139</v>
      </c>
      <c r="T386" s="10" t="s">
        <v>4639</v>
      </c>
      <c r="U386" s="95" t="s">
        <v>95</v>
      </c>
      <c r="V386" s="99"/>
      <c r="W386" s="102"/>
      <c r="X386" s="38"/>
      <c r="Y386" s="103" t="s">
        <v>30</v>
      </c>
      <c r="Z386" s="103" t="s">
        <v>4635</v>
      </c>
      <c r="AA386" s="4"/>
      <c r="AB386" s="13" t="str">
        <f aca="false">IF(ISERROR(FIND("/",R386)),R386,LEFT(R386,FIND(CHAR(1),SUBSTITUTE(R386,"/",CHAR(1),LEN(R386)-LEN(SUBSTITUTE(R386,"/",""))))-1))</f>
        <v>/rsm:CrossIndustryInvoice/rsm:SupplyChainTradeTransaction/ram:ApplicableHeaderTradeAgreement/ram:SalesAgentTradeParty/ram:SpecifiedLegalOrganization</v>
      </c>
      <c r="AC386" s="13" t="str">
        <f aca="false">IF(ISERROR(FIND("/",R386)),R386,MID(R386, FIND(CHAR(1),SUBSTITUTE(R386,"/",CHAR(1), LEN(R386)-LEN(SUBSTITUTE(R386,"/","")))), LEN(R386)))</f>
        <v>/ram:ID</v>
      </c>
      <c r="AD386" s="14" t="n">
        <f aca="false">COUNTIFS(R$4:R386,AB386)</f>
        <v>1</v>
      </c>
      <c r="AE386" s="1"/>
      <c r="AF386" s="93" t="str">
        <f aca="false">E386</f>
        <v>EXT</v>
      </c>
      <c r="AG386" s="95" t="n">
        <f aca="false">LEN(AR386)-LEN(SUBSTITUTE(AR386,"/",""))-1</f>
        <v>5</v>
      </c>
      <c r="AH386" s="95" t="str">
        <f aca="false">H386</f>
        <v>0..1</v>
      </c>
      <c r="AI386" s="97" t="s">
        <v>2304</v>
      </c>
      <c r="AJ386" s="97"/>
      <c r="AK386" s="98"/>
      <c r="AL386" s="98"/>
      <c r="AM386" s="98"/>
      <c r="AN386" s="97"/>
      <c r="AO386" s="100" t="str">
        <f aca="false">O386</f>
        <v>0..1</v>
      </c>
      <c r="AP386" s="100" t="str">
        <f aca="false">P386</f>
        <v>0..1</v>
      </c>
      <c r="AQ386" s="9" t="str">
        <f aca="false">Q386</f>
        <v>/rsm:CrossIndustryInvoice
/rsm:SupplyChainTradeTransaction
/ram:ApplicableHeaderTradeAgreement
/ram:SalesAgentTradeParty
/ram:SpecifiedLegalOrganization
/ram:ID</v>
      </c>
      <c r="AR386" s="101" t="str">
        <f aca="false">R386</f>
        <v>/rsm:CrossIndustryInvoice/rsm:SupplyChainTradeTransaction/ram:ApplicableHeaderTradeAgreement/ram:SalesAgentTradeParty/ram:SpecifiedLegalOrganization/ram:ID</v>
      </c>
      <c r="AS386" s="99" t="s">
        <v>139</v>
      </c>
      <c r="AT386" s="10" t="s">
        <v>4639</v>
      </c>
      <c r="AU386" s="95" t="str">
        <f aca="false">U386</f>
        <v>0..1</v>
      </c>
      <c r="AV386" s="99"/>
      <c r="AW386" s="102"/>
      <c r="AX386" s="6"/>
      <c r="AY386" s="103" t="str">
        <f aca="false">Y386</f>
        <v>EXTENDED</v>
      </c>
      <c r="AZ386" s="180" t="str">
        <f aca="false">Z386</f>
        <v>EXTENDED FR B2B</v>
      </c>
      <c r="BA386" s="1"/>
      <c r="BB386" s="49"/>
      <c r="BF386" s="1"/>
      <c r="BG386" s="1"/>
      <c r="BH386" s="1"/>
      <c r="BI386" s="1"/>
      <c r="BJ386" s="1"/>
      <c r="BK386" s="1"/>
      <c r="BL386" s="1"/>
      <c r="BM386" s="1"/>
      <c r="BN386" s="1"/>
      <c r="BO386" s="1"/>
      <c r="BP386" s="1"/>
      <c r="BQ386" s="1"/>
      <c r="BR386" s="1"/>
      <c r="BS386" s="1"/>
      <c r="BT386" s="1"/>
      <c r="BU386" s="1"/>
      <c r="BV386" s="1"/>
      <c r="BW386" s="1"/>
      <c r="BX386" s="1"/>
      <c r="BY386" s="1"/>
      <c r="BZ386" s="1"/>
    </row>
    <row r="387" s="53" customFormat="true" ht="102" hidden="false" customHeight="false" outlineLevel="0" collapsed="false">
      <c r="A387" s="58" t="str">
        <f aca="false">IF(LEFT(E387,2)="BG","NO",IF(LEN(E387)-LEN(SUBSTITUTE(E387,"-",""))&gt;1,"NO",IF(E387="EXT","EXT","YES")))</f>
        <v>EXT</v>
      </c>
      <c r="B387" s="77" t="s">
        <v>5506</v>
      </c>
      <c r="C387" s="77"/>
      <c r="D387" s="243" t="s">
        <v>5302</v>
      </c>
      <c r="E387" s="93" t="s">
        <v>4631</v>
      </c>
      <c r="F387" s="94" t="s">
        <v>2089</v>
      </c>
      <c r="G387" s="95" t="n">
        <f aca="false">LEN(R387)-LEN(SUBSTITUTE(R387,"/",""))-1</f>
        <v>6</v>
      </c>
      <c r="H387" s="95" t="s">
        <v>95</v>
      </c>
      <c r="I387" s="97" t="s">
        <v>4801</v>
      </c>
      <c r="J387" s="97" t="s">
        <v>5523</v>
      </c>
      <c r="K387" s="98" t="s">
        <v>4744</v>
      </c>
      <c r="L387" s="98" t="s">
        <v>1699</v>
      </c>
      <c r="M387" s="98"/>
      <c r="N387" s="97" t="s">
        <v>174</v>
      </c>
      <c r="O387" s="99" t="s">
        <v>95</v>
      </c>
      <c r="P387" s="100" t="str">
        <f aca="false">O387</f>
        <v>0..1</v>
      </c>
      <c r="Q387" s="9" t="s">
        <v>5524</v>
      </c>
      <c r="R387" s="101" t="s">
        <v>2090</v>
      </c>
      <c r="S387" s="99" t="s">
        <v>360</v>
      </c>
      <c r="T387" s="10" t="s">
        <v>858</v>
      </c>
      <c r="U387" s="95" t="s">
        <v>95</v>
      </c>
      <c r="V387" s="99"/>
      <c r="W387" s="102"/>
      <c r="X387" s="38"/>
      <c r="Y387" s="103" t="s">
        <v>30</v>
      </c>
      <c r="Z387" s="103" t="s">
        <v>4635</v>
      </c>
      <c r="AA387" s="4"/>
      <c r="AB387" s="13" t="str">
        <f aca="false">IF(ISERROR(FIND("/",R387)),R387,LEFT(R387,FIND(CHAR(1),SUBSTITUTE(R387,"/",CHAR(1),LEN(R387)-LEN(SUBSTITUTE(R387,"/",""))))-1))</f>
        <v>/rsm:CrossIndustryInvoice/rsm:SupplyChainTradeTransaction/ram:ApplicableHeaderTradeAgreement/ram:SalesAgentTradeParty/ram:SpecifiedLegalOrganization/ram:ID</v>
      </c>
      <c r="AC387" s="13" t="str">
        <f aca="false">IF(ISERROR(FIND("/",R387)),R387,MID(R387, FIND(CHAR(1),SUBSTITUTE(R387,"/",CHAR(1), LEN(R387)-LEN(SUBSTITUTE(R387,"/","")))), LEN(R387)))</f>
        <v>/@schemeID</v>
      </c>
      <c r="AD387" s="14" t="n">
        <f aca="false">COUNTIFS(R$4:R387,AB387)</f>
        <v>1</v>
      </c>
      <c r="AE387" s="1"/>
      <c r="AF387" s="93" t="str">
        <f aca="false">E387</f>
        <v>EXT</v>
      </c>
      <c r="AG387" s="95" t="n">
        <f aca="false">LEN(AR387)-LEN(SUBSTITUTE(AR387,"/",""))-1</f>
        <v>6</v>
      </c>
      <c r="AH387" s="95" t="str">
        <f aca="false">H387</f>
        <v>0..1</v>
      </c>
      <c r="AI387" s="97" t="s">
        <v>361</v>
      </c>
      <c r="AJ387" s="97"/>
      <c r="AK387" s="98"/>
      <c r="AL387" s="98"/>
      <c r="AM387" s="98"/>
      <c r="AN387" s="97"/>
      <c r="AO387" s="100" t="str">
        <f aca="false">O387</f>
        <v>0..1</v>
      </c>
      <c r="AP387" s="100" t="str">
        <f aca="false">P387</f>
        <v>0..1</v>
      </c>
      <c r="AQ387" s="9" t="str">
        <f aca="false">Q387</f>
        <v>/rsm:CrossIndustryInvoice
/rsm:SupplyChainTradeTransaction
/ram:ApplicableHeaderTradeAgreement
/ram:SalesAgentTradeParty
/ram:SpecifiedLegalOrganization
/ram:ID
/@schemeID</v>
      </c>
      <c r="AR387" s="101" t="str">
        <f aca="false">R387</f>
        <v>/rsm:CrossIndustryInvoice/rsm:SupplyChainTradeTransaction/ram:ApplicableHeaderTradeAgreement/ram:SalesAgentTradeParty/ram:SpecifiedLegalOrganization/ram:ID/@schemeID</v>
      </c>
      <c r="AS387" s="99" t="s">
        <v>360</v>
      </c>
      <c r="AT387" s="10" t="s">
        <v>858</v>
      </c>
      <c r="AU387" s="95" t="str">
        <f aca="false">U387</f>
        <v>0..1</v>
      </c>
      <c r="AV387" s="99"/>
      <c r="AW387" s="102"/>
      <c r="AX387" s="6"/>
      <c r="AY387" s="103" t="str">
        <f aca="false">Y387</f>
        <v>EXTENDED</v>
      </c>
      <c r="AZ387" s="180" t="str">
        <f aca="false">Z387</f>
        <v>EXTENDED FR B2B</v>
      </c>
      <c r="BA387" s="1"/>
      <c r="BB387" s="49"/>
      <c r="BF387" s="1"/>
      <c r="BG387" s="1"/>
      <c r="BH387" s="1"/>
      <c r="BI387" s="1"/>
      <c r="BJ387" s="1"/>
      <c r="BK387" s="1"/>
      <c r="BL387" s="1"/>
      <c r="BM387" s="1"/>
      <c r="BN387" s="1"/>
      <c r="BO387" s="1"/>
      <c r="BP387" s="1"/>
      <c r="BQ387" s="1"/>
      <c r="BR387" s="1"/>
      <c r="BS387" s="1"/>
      <c r="BT387" s="1"/>
      <c r="BU387" s="1"/>
      <c r="BV387" s="1"/>
      <c r="BW387" s="1"/>
      <c r="BX387" s="1"/>
      <c r="BY387" s="1"/>
      <c r="BZ387" s="1"/>
    </row>
    <row r="388" s="53" customFormat="true" ht="99.75" hidden="false" customHeight="false" outlineLevel="0" collapsed="false">
      <c r="A388" s="58" t="str">
        <f aca="false">IF(LEFT(E388,2)="BG","NO",IF(LEN(E388)-LEN(SUBSTITUTE(E388,"-",""))&gt;1,"NO",IF(E388="EXT","EXT","YES")))</f>
        <v>EXT</v>
      </c>
      <c r="B388" s="77" t="s">
        <v>5506</v>
      </c>
      <c r="C388" s="77"/>
      <c r="D388" s="243" t="s">
        <v>5302</v>
      </c>
      <c r="E388" s="93" t="s">
        <v>4631</v>
      </c>
      <c r="F388" s="94" t="s">
        <v>2093</v>
      </c>
      <c r="G388" s="95" t="n">
        <f aca="false">LEN(R388)-LEN(SUBSTITUTE(R388,"/",""))-1</f>
        <v>5</v>
      </c>
      <c r="H388" s="95" t="s">
        <v>95</v>
      </c>
      <c r="I388" s="97" t="s">
        <v>5525</v>
      </c>
      <c r="J388" s="97"/>
      <c r="K388" s="98"/>
      <c r="L388" s="98"/>
      <c r="M388" s="98"/>
      <c r="N388" s="97"/>
      <c r="O388" s="99" t="s">
        <v>95</v>
      </c>
      <c r="P388" s="100" t="str">
        <f aca="false">O388</f>
        <v>0..1</v>
      </c>
      <c r="Q388" s="9" t="s">
        <v>5526</v>
      </c>
      <c r="R388" s="101" t="s">
        <v>2094</v>
      </c>
      <c r="S388" s="99" t="s">
        <v>121</v>
      </c>
      <c r="T388" s="10" t="s">
        <v>4639</v>
      </c>
      <c r="U388" s="95" t="s">
        <v>95</v>
      </c>
      <c r="V388" s="99"/>
      <c r="W388" s="102"/>
      <c r="X388" s="38"/>
      <c r="Y388" s="103" t="s">
        <v>30</v>
      </c>
      <c r="Z388" s="103" t="s">
        <v>4635</v>
      </c>
      <c r="AA388" s="4"/>
      <c r="AB388" s="13" t="str">
        <f aca="false">IF(ISERROR(FIND("/",R388)),R388,LEFT(R388,FIND(CHAR(1),SUBSTITUTE(R388,"/",CHAR(1),LEN(R388)-LEN(SUBSTITUTE(R388,"/",""))))-1))</f>
        <v>/rsm:CrossIndustryInvoice/rsm:SupplyChainTradeTransaction/ram:ApplicableHeaderTradeAgreement/ram:SalesAgentTradeParty/ram:SpecifiedLegalOrganization</v>
      </c>
      <c r="AC388" s="13" t="str">
        <f aca="false">IF(ISERROR(FIND("/",R388)),R388,MID(R388, FIND(CHAR(1),SUBSTITUTE(R388,"/",CHAR(1), LEN(R388)-LEN(SUBSTITUTE(R388,"/","")))), LEN(R388)))</f>
        <v>/ram:TradingBusinessName</v>
      </c>
      <c r="AD388" s="14" t="n">
        <f aca="false">COUNTIFS(R$4:R388,AB388)</f>
        <v>1</v>
      </c>
      <c r="AE388" s="1"/>
      <c r="AF388" s="93" t="str">
        <f aca="false">E388</f>
        <v>EXT</v>
      </c>
      <c r="AG388" s="95" t="n">
        <f aca="false">LEN(AR388)-LEN(SUBSTITUTE(AR388,"/",""))-1</f>
        <v>5</v>
      </c>
      <c r="AH388" s="95" t="str">
        <f aca="false">H388</f>
        <v>0..1</v>
      </c>
      <c r="AI388" s="97" t="s">
        <v>2095</v>
      </c>
      <c r="AJ388" s="97"/>
      <c r="AK388" s="98"/>
      <c r="AL388" s="98"/>
      <c r="AM388" s="98"/>
      <c r="AN388" s="97"/>
      <c r="AO388" s="100" t="str">
        <f aca="false">O388</f>
        <v>0..1</v>
      </c>
      <c r="AP388" s="100" t="str">
        <f aca="false">P388</f>
        <v>0..1</v>
      </c>
      <c r="AQ388" s="9" t="str">
        <f aca="false">Q388</f>
        <v>/rsm:CrossIndustryInvoice
/rsm:SupplyChainTradeTransaction
/ram:ApplicableHeaderTradeAgreement
/ram:SalesAgentTradeParty
/ram:SpecifiedLegalOrganization
/ram:TradingBusinessName</v>
      </c>
      <c r="AR388" s="101" t="str">
        <f aca="false">R388</f>
        <v>/rsm:CrossIndustryInvoice/rsm:SupplyChainTradeTransaction/ram:ApplicableHeaderTradeAgreement/ram:SalesAgentTradeParty/ram:SpecifiedLegalOrganization/ram:TradingBusinessName</v>
      </c>
      <c r="AS388" s="99" t="s">
        <v>121</v>
      </c>
      <c r="AT388" s="10" t="s">
        <v>4639</v>
      </c>
      <c r="AU388" s="95" t="str">
        <f aca="false">U388</f>
        <v>0..1</v>
      </c>
      <c r="AV388" s="99"/>
      <c r="AW388" s="102"/>
      <c r="AX388" s="6"/>
      <c r="AY388" s="103" t="str">
        <f aca="false">Y388</f>
        <v>EXTENDED</v>
      </c>
      <c r="AZ388" s="180" t="str">
        <f aca="false">Z388</f>
        <v>EXTENDED FR B2B</v>
      </c>
      <c r="BA388" s="1"/>
      <c r="BB388" s="49"/>
      <c r="BF388" s="1"/>
      <c r="BG388" s="1"/>
      <c r="BH388" s="1"/>
      <c r="BI388" s="1"/>
      <c r="BJ388" s="1"/>
      <c r="BK388" s="1"/>
      <c r="BL388" s="1"/>
      <c r="BM388" s="1"/>
      <c r="BN388" s="1"/>
      <c r="BO388" s="1"/>
      <c r="BP388" s="1"/>
      <c r="BQ388" s="1"/>
      <c r="BR388" s="1"/>
      <c r="BS388" s="1"/>
      <c r="BT388" s="1"/>
      <c r="BU388" s="1"/>
      <c r="BV388" s="1"/>
      <c r="BW388" s="1"/>
      <c r="BX388" s="1"/>
      <c r="BY388" s="1"/>
      <c r="BZ388" s="1"/>
    </row>
    <row r="389" s="53" customFormat="true" ht="99.75" hidden="false" customHeight="false" outlineLevel="0" collapsed="false">
      <c r="A389" s="58" t="str">
        <f aca="false">IF(LEFT(E389,2)="BG","NO",IF(LEN(E389)-LEN(SUBSTITUTE(E389,"-",""))&gt;1,"NO",IF(E389="EXT","EXT","YES")))</f>
        <v>EXT</v>
      </c>
      <c r="B389" s="77" t="s">
        <v>5506</v>
      </c>
      <c r="C389" s="77"/>
      <c r="D389" s="243" t="s">
        <v>5302</v>
      </c>
      <c r="E389" s="208" t="s">
        <v>4631</v>
      </c>
      <c r="F389" s="209" t="e">
        <f aca="false">#N/A</f>
        <v>#N/A</v>
      </c>
      <c r="G389" s="210" t="n">
        <f aca="false">LEN(R389)-LEN(SUBSTITUTE(R389,"/",""))-1</f>
        <v>5</v>
      </c>
      <c r="H389" s="210" t="s">
        <v>95</v>
      </c>
      <c r="I389" s="211" t="s">
        <v>5527</v>
      </c>
      <c r="J389" s="211" t="s">
        <v>5528</v>
      </c>
      <c r="K389" s="212"/>
      <c r="L389" s="212"/>
      <c r="M389" s="212"/>
      <c r="N389" s="211"/>
      <c r="O389" s="99" t="s">
        <v>95</v>
      </c>
      <c r="P389" s="100" t="str">
        <f aca="false">O389</f>
        <v>0..1</v>
      </c>
      <c r="Q389" s="215" t="s">
        <v>5529</v>
      </c>
      <c r="R389" s="216" t="s">
        <v>2098</v>
      </c>
      <c r="S389" s="213"/>
      <c r="T389" s="217"/>
      <c r="U389" s="210" t="s">
        <v>95</v>
      </c>
      <c r="V389" s="213"/>
      <c r="W389" s="218"/>
      <c r="X389" s="38"/>
      <c r="Y389" s="219" t="s">
        <v>30</v>
      </c>
      <c r="Z389" s="219" t="s">
        <v>30</v>
      </c>
      <c r="AA389" s="49"/>
      <c r="AB389" s="13" t="str">
        <f aca="false">IF(ISERROR(FIND("/",R389)),R389,LEFT(R389,FIND(CHAR(1),SUBSTITUTE(R389,"/",CHAR(1),LEN(R389)-LEN(SUBSTITUTE(R389,"/",""))))-1))</f>
        <v>/rsm:CrossIndustryInvoice/rsm:SupplyChainTradeTransaction/ram:ApplicableHeaderTradeAgreement/ram:SalesAgentTradeParty/ram:SpecifiedLegalOrganization</v>
      </c>
      <c r="AC389" s="13" t="str">
        <f aca="false">IF(ISERROR(FIND("/",R389)),R389,MID(R389, FIND(CHAR(1),SUBSTITUTE(R389,"/",CHAR(1), LEN(R389)-LEN(SUBSTITUTE(R389,"/","")))), LEN(R389)))</f>
        <v>/ram:PostalTradeAddress</v>
      </c>
      <c r="AD389" s="14" t="n">
        <f aca="false">COUNTIFS(R$4:R389,AB389)</f>
        <v>1</v>
      </c>
      <c r="AE389" s="49"/>
      <c r="AF389" s="208" t="str">
        <f aca="false">E389</f>
        <v>EXT</v>
      </c>
      <c r="AG389" s="210" t="n">
        <f aca="false">LEN(AR389)-LEN(SUBSTITUTE(AR389,"/",""))-1</f>
        <v>5</v>
      </c>
      <c r="AH389" s="210" t="str">
        <f aca="false">H389</f>
        <v>0..1</v>
      </c>
      <c r="AI389" s="211" t="s">
        <v>1932</v>
      </c>
      <c r="AJ389" s="211" t="s">
        <v>5335</v>
      </c>
      <c r="AK389" s="212"/>
      <c r="AL389" s="212"/>
      <c r="AM389" s="212"/>
      <c r="AN389" s="211"/>
      <c r="AO389" s="100" t="str">
        <f aca="false">O389</f>
        <v>0..1</v>
      </c>
      <c r="AP389" s="100" t="str">
        <f aca="false">P389</f>
        <v>0..1</v>
      </c>
      <c r="AQ389" s="215" t="str">
        <f aca="false">Q389</f>
        <v>/rsm:CrossIndustryInvoice
/rsm:SupplyChainTradeTransaction
/ram:ApplicableHeaderTradeAgreement
/ram:SalesAgentTradeParty
/ram:SpecifiedLegalOrganization
/ram:PostalTradeAddress</v>
      </c>
      <c r="AR389" s="216" t="str">
        <f aca="false">R389</f>
        <v>/rsm:CrossIndustryInvoice/rsm:SupplyChainTradeTransaction/ram:ApplicableHeaderTradeAgreement/ram:SalesAgentTradeParty/ram:SpecifiedLegalOrganization/ram:PostalTradeAddress</v>
      </c>
      <c r="AS389" s="213"/>
      <c r="AT389" s="217"/>
      <c r="AU389" s="210" t="str">
        <f aca="false">U389</f>
        <v>0..1</v>
      </c>
      <c r="AV389" s="213"/>
      <c r="AW389" s="218"/>
      <c r="AX389" s="6"/>
      <c r="AY389" s="219" t="str">
        <f aca="false">Y389</f>
        <v>EXTENDED</v>
      </c>
      <c r="AZ389" s="220" t="str">
        <f aca="false">Z389</f>
        <v>EXTENDED</v>
      </c>
      <c r="BA389" s="1"/>
      <c r="BB389" s="49"/>
      <c r="BF389" s="1"/>
      <c r="BG389" s="1"/>
      <c r="BH389" s="1"/>
      <c r="BI389" s="1"/>
      <c r="BJ389" s="1"/>
      <c r="BK389" s="1"/>
      <c r="BL389" s="1"/>
      <c r="BM389" s="1"/>
      <c r="BN389" s="1"/>
      <c r="BO389" s="1"/>
      <c r="BP389" s="1"/>
      <c r="BQ389" s="1"/>
      <c r="BR389" s="1"/>
      <c r="BS389" s="1"/>
      <c r="BT389" s="1"/>
      <c r="BU389" s="1"/>
      <c r="BV389" s="1"/>
      <c r="BW389" s="1"/>
      <c r="BX389" s="1"/>
      <c r="BY389" s="1"/>
      <c r="BZ389" s="1"/>
    </row>
    <row r="390" s="53" customFormat="true" ht="102" hidden="false" customHeight="false" outlineLevel="0" collapsed="false">
      <c r="A390" s="58" t="str">
        <f aca="false">IF(LEFT(E390,2)="BG","NO",IF(LEN(E390)-LEN(SUBSTITUTE(E390,"-",""))&gt;1,"NO",IF(E390="EXT","EXT","YES")))</f>
        <v>EXT</v>
      </c>
      <c r="B390" s="77" t="s">
        <v>5506</v>
      </c>
      <c r="C390" s="77"/>
      <c r="D390" s="243" t="s">
        <v>5302</v>
      </c>
      <c r="E390" s="93" t="s">
        <v>4631</v>
      </c>
      <c r="F390" s="94" t="e">
        <f aca="false">#N/A</f>
        <v>#N/A</v>
      </c>
      <c r="G390" s="95" t="n">
        <f aca="false">LEN(R390)-LEN(SUBSTITUTE(R390,"/",""))-1</f>
        <v>6</v>
      </c>
      <c r="H390" s="95" t="s">
        <v>95</v>
      </c>
      <c r="I390" s="97" t="s">
        <v>5336</v>
      </c>
      <c r="J390" s="97" t="s">
        <v>1070</v>
      </c>
      <c r="K390" s="98" t="s">
        <v>1071</v>
      </c>
      <c r="L390" s="98"/>
      <c r="M390" s="98"/>
      <c r="N390" s="97"/>
      <c r="O390" s="99" t="s">
        <v>95</v>
      </c>
      <c r="P390" s="100" t="str">
        <f aca="false">O390</f>
        <v>0..1</v>
      </c>
      <c r="Q390" s="9" t="s">
        <v>5530</v>
      </c>
      <c r="R390" s="101" t="s">
        <v>2101</v>
      </c>
      <c r="S390" s="99" t="s">
        <v>121</v>
      </c>
      <c r="T390" s="10" t="s">
        <v>4639</v>
      </c>
      <c r="U390" s="95" t="s">
        <v>95</v>
      </c>
      <c r="V390" s="99"/>
      <c r="W390" s="102"/>
      <c r="X390" s="38"/>
      <c r="Y390" s="103" t="s">
        <v>30</v>
      </c>
      <c r="Z390" s="103" t="s">
        <v>30</v>
      </c>
      <c r="AA390" s="49"/>
      <c r="AB390" s="13" t="str">
        <f aca="false">IF(ISERROR(FIND("/",R390)),R390,LEFT(R390,FIND(CHAR(1),SUBSTITUTE(R390,"/",CHAR(1),LEN(R390)-LEN(SUBSTITUTE(R390,"/",""))))-1))</f>
        <v>/rsm:CrossIndustryInvoice/rsm:SupplyChainTradeTransaction/ram:ApplicableHeaderTradeAgreement/ram:SalesAgentTradeParty/ram:SpecifiedLegalOrganization/ram:PostalTradeAddress</v>
      </c>
      <c r="AC390" s="13" t="str">
        <f aca="false">IF(ISERROR(FIND("/",R390)),R390,MID(R390, FIND(CHAR(1),SUBSTITUTE(R390,"/",CHAR(1), LEN(R390)-LEN(SUBSTITUTE(R390,"/","")))), LEN(R390)))</f>
        <v>/ram:PostcodeCode</v>
      </c>
      <c r="AD390" s="14" t="n">
        <f aca="false">COUNTIFS(R$4:R390,AB390)</f>
        <v>1</v>
      </c>
      <c r="AE390" s="49"/>
      <c r="AF390" s="93" t="str">
        <f aca="false">E390</f>
        <v>EXT</v>
      </c>
      <c r="AG390" s="95" t="n">
        <f aca="false">LEN(AR390)-LEN(SUBSTITUTE(AR390,"/",""))-1</f>
        <v>6</v>
      </c>
      <c r="AH390" s="95" t="str">
        <f aca="false">H390</f>
        <v>0..1</v>
      </c>
      <c r="AI390" s="97" t="s">
        <v>5531</v>
      </c>
      <c r="AJ390" s="97"/>
      <c r="AK390" s="98"/>
      <c r="AL390" s="98"/>
      <c r="AM390" s="98"/>
      <c r="AN390" s="97"/>
      <c r="AO390" s="100" t="str">
        <f aca="false">O390</f>
        <v>0..1</v>
      </c>
      <c r="AP390" s="100" t="str">
        <f aca="false">P390</f>
        <v>0..1</v>
      </c>
      <c r="AQ390" s="9" t="str">
        <f aca="false">Q390</f>
        <v>/rsm:CrossIndustryInvoice
/rsm:SupplyChainTradeTransaction
/ram:ApplicableHeaderTradeAgreement
/ram:SalesAgentTradeParty
/ram:SpecifiedLegalOrganization
/ram:PostalTradeAddress
/ram:PostcodeCode</v>
      </c>
      <c r="AR390" s="101" t="str">
        <f aca="false">R390</f>
        <v>/rsm:CrossIndustryInvoice/rsm:SupplyChainTradeTransaction/ram:ApplicableHeaderTradeAgreement/ram:SalesAgentTradeParty/ram:SpecifiedLegalOrganization/ram:PostalTradeAddress/ram:PostcodeCode</v>
      </c>
      <c r="AS390" s="99" t="s">
        <v>121</v>
      </c>
      <c r="AT390" s="10" t="s">
        <v>4639</v>
      </c>
      <c r="AU390" s="95" t="str">
        <f aca="false">U390</f>
        <v>0..1</v>
      </c>
      <c r="AV390" s="99"/>
      <c r="AW390" s="102"/>
      <c r="AX390" s="6"/>
      <c r="AY390" s="103" t="str">
        <f aca="false">Y390</f>
        <v>EXTENDED</v>
      </c>
      <c r="AZ390" s="180" t="str">
        <f aca="false">Z390</f>
        <v>EXTENDED</v>
      </c>
      <c r="BA390" s="1"/>
      <c r="BB390" s="49"/>
      <c r="BF390" s="1"/>
      <c r="BG390" s="1"/>
      <c r="BH390" s="1"/>
      <c r="BI390" s="1"/>
      <c r="BJ390" s="1"/>
      <c r="BK390" s="1"/>
      <c r="BL390" s="1"/>
      <c r="BM390" s="1"/>
      <c r="BN390" s="1"/>
      <c r="BO390" s="1"/>
      <c r="BP390" s="1"/>
      <c r="BQ390" s="1"/>
      <c r="BR390" s="1"/>
      <c r="BS390" s="1"/>
      <c r="BT390" s="1"/>
      <c r="BU390" s="1"/>
      <c r="BV390" s="1"/>
      <c r="BW390" s="1"/>
      <c r="BX390" s="1"/>
      <c r="BY390" s="1"/>
      <c r="BZ390" s="1"/>
    </row>
    <row r="391" s="53" customFormat="true" ht="102" hidden="false" customHeight="false" outlineLevel="0" collapsed="false">
      <c r="A391" s="58" t="str">
        <f aca="false">IF(LEFT(E391,2)="BG","NO",IF(LEN(E391)-LEN(SUBSTITUTE(E391,"-",""))&gt;1,"NO",IF(E391="EXT","EXT","YES")))</f>
        <v>EXT</v>
      </c>
      <c r="B391" s="77" t="s">
        <v>5506</v>
      </c>
      <c r="C391" s="77"/>
      <c r="D391" s="243" t="s">
        <v>5302</v>
      </c>
      <c r="E391" s="93" t="s">
        <v>4631</v>
      </c>
      <c r="F391" s="94" t="e">
        <f aca="false">#N/A</f>
        <v>#N/A</v>
      </c>
      <c r="G391" s="95" t="n">
        <f aca="false">LEN(R391)-LEN(SUBSTITUTE(R391,"/",""))-1</f>
        <v>6</v>
      </c>
      <c r="H391" s="95" t="s">
        <v>95</v>
      </c>
      <c r="I391" s="97" t="s">
        <v>5338</v>
      </c>
      <c r="J391" s="97" t="s">
        <v>1079</v>
      </c>
      <c r="K391" s="98" t="s">
        <v>1080</v>
      </c>
      <c r="L391" s="98"/>
      <c r="M391" s="98"/>
      <c r="N391" s="97"/>
      <c r="O391" s="99" t="s">
        <v>95</v>
      </c>
      <c r="P391" s="100" t="str">
        <f aca="false">O391</f>
        <v>0..1</v>
      </c>
      <c r="Q391" s="9" t="s">
        <v>5532</v>
      </c>
      <c r="R391" s="101" t="s">
        <v>2103</v>
      </c>
      <c r="S391" s="99" t="s">
        <v>121</v>
      </c>
      <c r="T391" s="10" t="s">
        <v>4639</v>
      </c>
      <c r="U391" s="95" t="s">
        <v>95</v>
      </c>
      <c r="V391" s="99"/>
      <c r="W391" s="102"/>
      <c r="X391" s="38"/>
      <c r="Y391" s="103" t="s">
        <v>30</v>
      </c>
      <c r="Z391" s="103" t="s">
        <v>30</v>
      </c>
      <c r="AA391" s="49"/>
      <c r="AB391" s="13" t="str">
        <f aca="false">IF(ISERROR(FIND("/",R391)),R391,LEFT(R391,FIND(CHAR(1),SUBSTITUTE(R391,"/",CHAR(1),LEN(R391)-LEN(SUBSTITUTE(R391,"/",""))))-1))</f>
        <v>/rsm:CrossIndustryInvoice/rsm:SupplyChainTradeTransaction/ram:ApplicableHeaderTradeAgreement/ram:SalesAgentTradeParty/ram:SpecifiedLegalOrganization/ram:PostalTradeAddress</v>
      </c>
      <c r="AC391" s="13" t="str">
        <f aca="false">IF(ISERROR(FIND("/",R391)),R391,MID(R391, FIND(CHAR(1),SUBSTITUTE(R391,"/",CHAR(1), LEN(R391)-LEN(SUBSTITUTE(R391,"/","")))), LEN(R391)))</f>
        <v>/ram:LineOne</v>
      </c>
      <c r="AD391" s="14" t="n">
        <f aca="false">COUNTIFS(R$4:R391,AB391)</f>
        <v>1</v>
      </c>
      <c r="AE391" s="49"/>
      <c r="AF391" s="93" t="str">
        <f aca="false">E391</f>
        <v>EXT</v>
      </c>
      <c r="AG391" s="95" t="n">
        <f aca="false">LEN(AR391)-LEN(SUBSTITUTE(AR391,"/",""))-1</f>
        <v>6</v>
      </c>
      <c r="AH391" s="95" t="str">
        <f aca="false">H391</f>
        <v>0..1</v>
      </c>
      <c r="AI391" s="97" t="s">
        <v>5533</v>
      </c>
      <c r="AJ391" s="97"/>
      <c r="AK391" s="98"/>
      <c r="AL391" s="98"/>
      <c r="AM391" s="98"/>
      <c r="AN391" s="97"/>
      <c r="AO391" s="100" t="str">
        <f aca="false">O391</f>
        <v>0..1</v>
      </c>
      <c r="AP391" s="100" t="str">
        <f aca="false">P391</f>
        <v>0..1</v>
      </c>
      <c r="AQ391" s="9" t="str">
        <f aca="false">Q391</f>
        <v>/rsm:CrossIndustryInvoice
/rsm:SupplyChainTradeTransaction
/ram:ApplicableHeaderTradeAgreement
/ram:SalesAgentTradeParty
/ram:SpecifiedLegalOrganization
/ram:PostalTradeAddress
/ram:LineOne</v>
      </c>
      <c r="AR391" s="101" t="str">
        <f aca="false">R391</f>
        <v>/rsm:CrossIndustryInvoice/rsm:SupplyChainTradeTransaction/ram:ApplicableHeaderTradeAgreement/ram:SalesAgentTradeParty/ram:SpecifiedLegalOrganization/ram:PostalTradeAddress/ram:LineOne</v>
      </c>
      <c r="AS391" s="99" t="s">
        <v>121</v>
      </c>
      <c r="AT391" s="10" t="s">
        <v>4639</v>
      </c>
      <c r="AU391" s="95" t="str">
        <f aca="false">U391</f>
        <v>0..1</v>
      </c>
      <c r="AV391" s="99"/>
      <c r="AW391" s="102"/>
      <c r="AX391" s="6"/>
      <c r="AY391" s="103" t="str">
        <f aca="false">Y391</f>
        <v>EXTENDED</v>
      </c>
      <c r="AZ391" s="180" t="str">
        <f aca="false">Z391</f>
        <v>EXTENDED</v>
      </c>
      <c r="BA391" s="1"/>
      <c r="BB391" s="49"/>
      <c r="BF391" s="1"/>
      <c r="BG391" s="1"/>
      <c r="BH391" s="1"/>
      <c r="BI391" s="1"/>
      <c r="BJ391" s="1"/>
      <c r="BK391" s="1"/>
      <c r="BL391" s="1"/>
      <c r="BM391" s="1"/>
      <c r="BN391" s="1"/>
      <c r="BO391" s="1"/>
      <c r="BP391" s="1"/>
      <c r="BQ391" s="1"/>
      <c r="BR391" s="1"/>
      <c r="BS391" s="1"/>
      <c r="BT391" s="1"/>
      <c r="BU391" s="1"/>
      <c r="BV391" s="1"/>
      <c r="BW391" s="1"/>
      <c r="BX391" s="1"/>
      <c r="BY391" s="1"/>
      <c r="BZ391" s="1"/>
    </row>
    <row r="392" s="53" customFormat="true" ht="102" hidden="false" customHeight="false" outlineLevel="0" collapsed="false">
      <c r="A392" s="58" t="str">
        <f aca="false">IF(LEFT(E392,2)="BG","NO",IF(LEN(E392)-LEN(SUBSTITUTE(E392,"-",""))&gt;1,"NO",IF(E392="EXT","EXT","YES")))</f>
        <v>EXT</v>
      </c>
      <c r="B392" s="77" t="s">
        <v>5506</v>
      </c>
      <c r="C392" s="77"/>
      <c r="D392" s="243" t="s">
        <v>5302</v>
      </c>
      <c r="E392" s="93" t="s">
        <v>4631</v>
      </c>
      <c r="F392" s="94" t="e">
        <f aca="false">#N/A</f>
        <v>#N/A</v>
      </c>
      <c r="G392" s="95" t="n">
        <f aca="false">LEN(R392)-LEN(SUBSTITUTE(R392,"/",""))-1</f>
        <v>6</v>
      </c>
      <c r="H392" s="95" t="s">
        <v>95</v>
      </c>
      <c r="I392" s="97" t="s">
        <v>5341</v>
      </c>
      <c r="J392" s="97" t="s">
        <v>1088</v>
      </c>
      <c r="K392" s="98"/>
      <c r="L392" s="98"/>
      <c r="M392" s="98"/>
      <c r="N392" s="97"/>
      <c r="O392" s="99" t="s">
        <v>95</v>
      </c>
      <c r="P392" s="100" t="str">
        <f aca="false">O392</f>
        <v>0..1</v>
      </c>
      <c r="Q392" s="9" t="s">
        <v>5534</v>
      </c>
      <c r="R392" s="101" t="s">
        <v>2105</v>
      </c>
      <c r="S392" s="99" t="s">
        <v>121</v>
      </c>
      <c r="T392" s="10" t="s">
        <v>4639</v>
      </c>
      <c r="U392" s="95" t="s">
        <v>95</v>
      </c>
      <c r="V392" s="99"/>
      <c r="W392" s="102"/>
      <c r="X392" s="38"/>
      <c r="Y392" s="103" t="s">
        <v>30</v>
      </c>
      <c r="Z392" s="103" t="s">
        <v>30</v>
      </c>
      <c r="AA392" s="49"/>
      <c r="AB392" s="13" t="str">
        <f aca="false">IF(ISERROR(FIND("/",R392)),R392,LEFT(R392,FIND(CHAR(1),SUBSTITUTE(R392,"/",CHAR(1),LEN(R392)-LEN(SUBSTITUTE(R392,"/",""))))-1))</f>
        <v>/rsm:CrossIndustryInvoice/rsm:SupplyChainTradeTransaction/ram:ApplicableHeaderTradeAgreement/ram:SalesAgentTradeParty/ram:SpecifiedLegalOrganization/ram:PostalTradeAddress</v>
      </c>
      <c r="AC392" s="13" t="str">
        <f aca="false">IF(ISERROR(FIND("/",R392)),R392,MID(R392, FIND(CHAR(1),SUBSTITUTE(R392,"/",CHAR(1), LEN(R392)-LEN(SUBSTITUTE(R392,"/","")))), LEN(R392)))</f>
        <v>/ram:LineTwo</v>
      </c>
      <c r="AD392" s="14" t="n">
        <f aca="false">COUNTIFS(R$4:R392,AB392)</f>
        <v>1</v>
      </c>
      <c r="AE392" s="49"/>
      <c r="AF392" s="93" t="str">
        <f aca="false">E392</f>
        <v>EXT</v>
      </c>
      <c r="AG392" s="95" t="n">
        <f aca="false">LEN(AR392)-LEN(SUBSTITUTE(AR392,"/",""))-1</f>
        <v>6</v>
      </c>
      <c r="AH392" s="95" t="str">
        <f aca="false">H392</f>
        <v>0..1</v>
      </c>
      <c r="AI392" s="97" t="s">
        <v>5535</v>
      </c>
      <c r="AJ392" s="97"/>
      <c r="AK392" s="98"/>
      <c r="AL392" s="98"/>
      <c r="AM392" s="98"/>
      <c r="AN392" s="97"/>
      <c r="AO392" s="100" t="str">
        <f aca="false">O392</f>
        <v>0..1</v>
      </c>
      <c r="AP392" s="100" t="str">
        <f aca="false">P392</f>
        <v>0..1</v>
      </c>
      <c r="AQ392" s="9" t="str">
        <f aca="false">Q392</f>
        <v>/rsm:CrossIndustryInvoice
/rsm:SupplyChainTradeTransaction
/ram:ApplicableHeaderTradeAgreement
/ram:SalesAgentTradeParty
/ram:SpecifiedLegalOrganization
/ram:PostalTradeAddress
/ram:LineTwo</v>
      </c>
      <c r="AR392" s="101" t="str">
        <f aca="false">R392</f>
        <v>/rsm:CrossIndustryInvoice/rsm:SupplyChainTradeTransaction/ram:ApplicableHeaderTradeAgreement/ram:SalesAgentTradeParty/ram:SpecifiedLegalOrganization/ram:PostalTradeAddress/ram:LineTwo</v>
      </c>
      <c r="AS392" s="99" t="s">
        <v>121</v>
      </c>
      <c r="AT392" s="10" t="s">
        <v>4639</v>
      </c>
      <c r="AU392" s="95" t="str">
        <f aca="false">U392</f>
        <v>0..1</v>
      </c>
      <c r="AV392" s="99"/>
      <c r="AW392" s="102"/>
      <c r="AX392" s="6"/>
      <c r="AY392" s="103" t="str">
        <f aca="false">Y392</f>
        <v>EXTENDED</v>
      </c>
      <c r="AZ392" s="180" t="str">
        <f aca="false">Z392</f>
        <v>EXTENDED</v>
      </c>
      <c r="BA392" s="1"/>
      <c r="BB392" s="49"/>
      <c r="BF392" s="1"/>
      <c r="BG392" s="1"/>
      <c r="BH392" s="1"/>
      <c r="BI392" s="1"/>
      <c r="BJ392" s="1"/>
      <c r="BK392" s="1"/>
      <c r="BL392" s="1"/>
      <c r="BM392" s="1"/>
      <c r="BN392" s="1"/>
      <c r="BO392" s="1"/>
      <c r="BP392" s="1"/>
      <c r="BQ392" s="1"/>
      <c r="BR392" s="1"/>
      <c r="BS392" s="1"/>
      <c r="BT392" s="1"/>
      <c r="BU392" s="1"/>
      <c r="BV392" s="1"/>
      <c r="BW392" s="1"/>
      <c r="BX392" s="1"/>
      <c r="BY392" s="1"/>
      <c r="BZ392" s="1"/>
    </row>
    <row r="393" s="53" customFormat="true" ht="102" hidden="false" customHeight="false" outlineLevel="0" collapsed="false">
      <c r="A393" s="58" t="str">
        <f aca="false">IF(LEFT(E393,2)="BG","NO",IF(LEN(E393)-LEN(SUBSTITUTE(E393,"-",""))&gt;1,"NO",IF(E393="EXT","EXT","YES")))</f>
        <v>EXT</v>
      </c>
      <c r="B393" s="77" t="s">
        <v>5506</v>
      </c>
      <c r="C393" s="77"/>
      <c r="D393" s="243" t="s">
        <v>5302</v>
      </c>
      <c r="E393" s="93" t="s">
        <v>4631</v>
      </c>
      <c r="F393" s="94" t="e">
        <f aca="false">#N/A</f>
        <v>#N/A</v>
      </c>
      <c r="G393" s="95" t="n">
        <f aca="false">LEN(R393)-LEN(SUBSTITUTE(R393,"/",""))-1</f>
        <v>6</v>
      </c>
      <c r="H393" s="95" t="s">
        <v>95</v>
      </c>
      <c r="I393" s="97" t="s">
        <v>5344</v>
      </c>
      <c r="J393" s="97" t="s">
        <v>1088</v>
      </c>
      <c r="K393" s="98"/>
      <c r="L393" s="98"/>
      <c r="M393" s="98"/>
      <c r="N393" s="97"/>
      <c r="O393" s="99" t="s">
        <v>95</v>
      </c>
      <c r="P393" s="100" t="str">
        <f aca="false">O393</f>
        <v>0..1</v>
      </c>
      <c r="Q393" s="9" t="s">
        <v>5536</v>
      </c>
      <c r="R393" s="101" t="s">
        <v>2107</v>
      </c>
      <c r="S393" s="99" t="s">
        <v>121</v>
      </c>
      <c r="T393" s="10" t="s">
        <v>4639</v>
      </c>
      <c r="U393" s="95" t="s">
        <v>95</v>
      </c>
      <c r="V393" s="99"/>
      <c r="W393" s="102"/>
      <c r="X393" s="38"/>
      <c r="Y393" s="103" t="s">
        <v>30</v>
      </c>
      <c r="Z393" s="103" t="s">
        <v>30</v>
      </c>
      <c r="AA393" s="82"/>
      <c r="AB393" s="13" t="str">
        <f aca="false">IF(ISERROR(FIND("/",R393)),R393,LEFT(R393,FIND(CHAR(1),SUBSTITUTE(R393,"/",CHAR(1),LEN(R393)-LEN(SUBSTITUTE(R393,"/",""))))-1))</f>
        <v>/rsm:CrossIndustryInvoice/rsm:SupplyChainTradeTransaction/ram:ApplicableHeaderTradeAgreement/ram:SalesAgentTradeParty/ram:SpecifiedLegalOrganization/ram:PostalTradeAddress</v>
      </c>
      <c r="AC393" s="13" t="str">
        <f aca="false">IF(ISERROR(FIND("/",R393)),R393,MID(R393, FIND(CHAR(1),SUBSTITUTE(R393,"/",CHAR(1), LEN(R393)-LEN(SUBSTITUTE(R393,"/","")))), LEN(R393)))</f>
        <v>/ram:LineThree</v>
      </c>
      <c r="AD393" s="14" t="n">
        <f aca="false">COUNTIFS(R$4:R393,AB393)</f>
        <v>1</v>
      </c>
      <c r="AE393" s="11"/>
      <c r="AF393" s="93" t="str">
        <f aca="false">E393</f>
        <v>EXT</v>
      </c>
      <c r="AG393" s="95" t="n">
        <f aca="false">LEN(AR393)-LEN(SUBSTITUTE(AR393,"/",""))-1</f>
        <v>6</v>
      </c>
      <c r="AH393" s="95" t="str">
        <f aca="false">H393</f>
        <v>0..1</v>
      </c>
      <c r="AI393" s="97" t="s">
        <v>5537</v>
      </c>
      <c r="AJ393" s="97"/>
      <c r="AK393" s="98"/>
      <c r="AL393" s="98"/>
      <c r="AM393" s="98"/>
      <c r="AN393" s="97"/>
      <c r="AO393" s="100" t="str">
        <f aca="false">O393</f>
        <v>0..1</v>
      </c>
      <c r="AP393" s="100" t="str">
        <f aca="false">P393</f>
        <v>0..1</v>
      </c>
      <c r="AQ393" s="9" t="str">
        <f aca="false">Q393</f>
        <v>/rsm:CrossIndustryInvoice
/rsm:SupplyChainTradeTransaction
/ram:ApplicableHeaderTradeAgreement
/ram:SalesAgentTradeParty
/ram:SpecifiedLegalOrganization
/ram:PostalTradeAddress
/ram:LineThree</v>
      </c>
      <c r="AR393" s="101" t="str">
        <f aca="false">R393</f>
        <v>/rsm:CrossIndustryInvoice/rsm:SupplyChainTradeTransaction/ram:ApplicableHeaderTradeAgreement/ram:SalesAgentTradeParty/ram:SpecifiedLegalOrganization/ram:PostalTradeAddress/ram:LineThree</v>
      </c>
      <c r="AS393" s="99" t="s">
        <v>121</v>
      </c>
      <c r="AT393" s="10" t="s">
        <v>4639</v>
      </c>
      <c r="AU393" s="95" t="str">
        <f aca="false">U393</f>
        <v>0..1</v>
      </c>
      <c r="AV393" s="99"/>
      <c r="AW393" s="102"/>
      <c r="AX393" s="6"/>
      <c r="AY393" s="103" t="str">
        <f aca="false">Y393</f>
        <v>EXTENDED</v>
      </c>
      <c r="AZ393" s="180" t="str">
        <f aca="false">Z393</f>
        <v>EXTENDED</v>
      </c>
      <c r="BA393" s="1"/>
      <c r="BB393" s="49"/>
      <c r="BF393" s="1"/>
      <c r="BG393" s="1"/>
      <c r="BH393" s="1"/>
      <c r="BI393" s="1"/>
      <c r="BJ393" s="1"/>
      <c r="BK393" s="1"/>
      <c r="BL393" s="1"/>
      <c r="BM393" s="1"/>
      <c r="BN393" s="1"/>
      <c r="BO393" s="1"/>
      <c r="BP393" s="1"/>
      <c r="BQ393" s="1"/>
      <c r="BR393" s="1"/>
      <c r="BS393" s="1"/>
      <c r="BT393" s="1"/>
      <c r="BU393" s="1"/>
      <c r="BV393" s="1"/>
      <c r="BW393" s="1"/>
      <c r="BX393" s="1"/>
      <c r="BY393" s="1"/>
      <c r="BZ393" s="1"/>
    </row>
    <row r="394" s="53" customFormat="true" ht="102" hidden="false" customHeight="false" outlineLevel="0" collapsed="false">
      <c r="A394" s="58" t="str">
        <f aca="false">IF(LEFT(E394,2)="BG","NO",IF(LEN(E394)-LEN(SUBSTITUTE(E394,"-",""))&gt;1,"NO",IF(E394="EXT","EXT","YES")))</f>
        <v>EXT</v>
      </c>
      <c r="B394" s="77" t="s">
        <v>5506</v>
      </c>
      <c r="C394" s="77"/>
      <c r="D394" s="243" t="s">
        <v>5302</v>
      </c>
      <c r="E394" s="93" t="s">
        <v>4631</v>
      </c>
      <c r="F394" s="94" t="e">
        <f aca="false">#N/A</f>
        <v>#N/A</v>
      </c>
      <c r="G394" s="95" t="n">
        <f aca="false">LEN(R394)-LEN(SUBSTITUTE(R394,"/",""))-1</f>
        <v>6</v>
      </c>
      <c r="H394" s="95" t="s">
        <v>95</v>
      </c>
      <c r="I394" s="97" t="s">
        <v>5347</v>
      </c>
      <c r="J394" s="97" t="s">
        <v>2011</v>
      </c>
      <c r="K394" s="98"/>
      <c r="L394" s="98"/>
      <c r="M394" s="98"/>
      <c r="N394" s="97"/>
      <c r="O394" s="99" t="s">
        <v>95</v>
      </c>
      <c r="P394" s="100" t="str">
        <f aca="false">O394</f>
        <v>0..1</v>
      </c>
      <c r="Q394" s="9" t="s">
        <v>5538</v>
      </c>
      <c r="R394" s="101" t="s">
        <v>2109</v>
      </c>
      <c r="S394" s="99" t="s">
        <v>121</v>
      </c>
      <c r="T394" s="10" t="s">
        <v>4639</v>
      </c>
      <c r="U394" s="95" t="s">
        <v>95</v>
      </c>
      <c r="V394" s="99"/>
      <c r="W394" s="102"/>
      <c r="X394" s="38"/>
      <c r="Y394" s="103" t="s">
        <v>30</v>
      </c>
      <c r="Z394" s="103" t="s">
        <v>30</v>
      </c>
      <c r="AA394" s="82"/>
      <c r="AB394" s="13" t="str">
        <f aca="false">IF(ISERROR(FIND("/",R394)),R394,LEFT(R394,FIND(CHAR(1),SUBSTITUTE(R394,"/",CHAR(1),LEN(R394)-LEN(SUBSTITUTE(R394,"/",""))))-1))</f>
        <v>/rsm:CrossIndustryInvoice/rsm:SupplyChainTradeTransaction/ram:ApplicableHeaderTradeAgreement/ram:SalesAgentTradeParty/ram:SpecifiedLegalOrganization/ram:PostalTradeAddress</v>
      </c>
      <c r="AC394" s="13" t="str">
        <f aca="false">IF(ISERROR(FIND("/",R394)),R394,MID(R394, FIND(CHAR(1),SUBSTITUTE(R394,"/",CHAR(1), LEN(R394)-LEN(SUBSTITUTE(R394,"/","")))), LEN(R394)))</f>
        <v>/ram:CityName</v>
      </c>
      <c r="AD394" s="14" t="n">
        <f aca="false">COUNTIFS(R$4:R394,AB394)</f>
        <v>1</v>
      </c>
      <c r="AE394" s="11"/>
      <c r="AF394" s="93" t="str">
        <f aca="false">E394</f>
        <v>EXT</v>
      </c>
      <c r="AG394" s="95" t="n">
        <f aca="false">LEN(AR394)-LEN(SUBSTITUTE(AR394,"/",""))-1</f>
        <v>6</v>
      </c>
      <c r="AH394" s="95" t="str">
        <f aca="false">H394</f>
        <v>0..1</v>
      </c>
      <c r="AI394" s="97" t="s">
        <v>5539</v>
      </c>
      <c r="AJ394" s="97"/>
      <c r="AK394" s="98"/>
      <c r="AL394" s="98"/>
      <c r="AM394" s="98"/>
      <c r="AN394" s="97"/>
      <c r="AO394" s="100" t="str">
        <f aca="false">O394</f>
        <v>0..1</v>
      </c>
      <c r="AP394" s="100" t="str">
        <f aca="false">P394</f>
        <v>0..1</v>
      </c>
      <c r="AQ394" s="9" t="str">
        <f aca="false">Q394</f>
        <v>/rsm:CrossIndustryInvoice
/rsm:SupplyChainTradeTransaction
/ram:ApplicableHeaderTradeAgreement
/ram:SalesAgentTradeParty
/ram:SpecifiedLegalOrganization
/ram:PostalTradeAddress
/ram:CityName</v>
      </c>
      <c r="AR394" s="101" t="str">
        <f aca="false">R394</f>
        <v>/rsm:CrossIndustryInvoice/rsm:SupplyChainTradeTransaction/ram:ApplicableHeaderTradeAgreement/ram:SalesAgentTradeParty/ram:SpecifiedLegalOrganization/ram:PostalTradeAddress/ram:CityName</v>
      </c>
      <c r="AS394" s="99" t="s">
        <v>121</v>
      </c>
      <c r="AT394" s="10" t="s">
        <v>4639</v>
      </c>
      <c r="AU394" s="95" t="str">
        <f aca="false">U394</f>
        <v>0..1</v>
      </c>
      <c r="AV394" s="99"/>
      <c r="AW394" s="102"/>
      <c r="AX394" s="6"/>
      <c r="AY394" s="103" t="str">
        <f aca="false">Y394</f>
        <v>EXTENDED</v>
      </c>
      <c r="AZ394" s="180" t="str">
        <f aca="false">Z394</f>
        <v>EXTENDED</v>
      </c>
      <c r="BA394" s="1"/>
      <c r="BB394" s="49"/>
      <c r="BF394" s="1"/>
      <c r="BG394" s="1"/>
      <c r="BH394" s="1"/>
      <c r="BI394" s="1"/>
      <c r="BJ394" s="1"/>
      <c r="BK394" s="1"/>
      <c r="BL394" s="1"/>
      <c r="BM394" s="1"/>
      <c r="BN394" s="1"/>
      <c r="BO394" s="1"/>
      <c r="BP394" s="1"/>
      <c r="BQ394" s="1"/>
      <c r="BR394" s="1"/>
      <c r="BS394" s="1"/>
      <c r="BT394" s="1"/>
      <c r="BU394" s="1"/>
      <c r="BV394" s="1"/>
      <c r="BW394" s="1"/>
      <c r="BX394" s="1"/>
      <c r="BY394" s="1"/>
      <c r="BZ394" s="1"/>
    </row>
    <row r="395" s="53" customFormat="true" ht="102" hidden="false" customHeight="false" outlineLevel="0" collapsed="false">
      <c r="A395" s="58" t="str">
        <f aca="false">IF(LEFT(E395,2)="BG","NO",IF(LEN(E395)-LEN(SUBSTITUTE(E395,"-",""))&gt;1,"NO",IF(E395="EXT","EXT","YES")))</f>
        <v>EXT</v>
      </c>
      <c r="B395" s="77" t="s">
        <v>5506</v>
      </c>
      <c r="C395" s="77"/>
      <c r="D395" s="243" t="s">
        <v>5302</v>
      </c>
      <c r="E395" s="93" t="s">
        <v>4631</v>
      </c>
      <c r="F395" s="94" t="e">
        <f aca="false">#N/A</f>
        <v>#N/A</v>
      </c>
      <c r="G395" s="95" t="n">
        <f aca="false">LEN(R395)-LEN(SUBSTITUTE(R395,"/",""))-1</f>
        <v>6</v>
      </c>
      <c r="H395" s="95" t="s">
        <v>88</v>
      </c>
      <c r="I395" s="97" t="s">
        <v>5349</v>
      </c>
      <c r="J395" s="97" t="s">
        <v>1107</v>
      </c>
      <c r="K395" s="98" t="s">
        <v>4790</v>
      </c>
      <c r="L395" s="98"/>
      <c r="M395" s="98"/>
      <c r="N395" s="97"/>
      <c r="O395" s="99" t="s">
        <v>88</v>
      </c>
      <c r="P395" s="100" t="str">
        <f aca="false">O395</f>
        <v>1..1</v>
      </c>
      <c r="Q395" s="9" t="s">
        <v>5540</v>
      </c>
      <c r="R395" s="101" t="s">
        <v>2111</v>
      </c>
      <c r="S395" s="99" t="s">
        <v>176</v>
      </c>
      <c r="T395" s="10" t="s">
        <v>4639</v>
      </c>
      <c r="U395" s="95" t="s">
        <v>95</v>
      </c>
      <c r="V395" s="99"/>
      <c r="W395" s="102"/>
      <c r="X395" s="38"/>
      <c r="Y395" s="103" t="s">
        <v>30</v>
      </c>
      <c r="Z395" s="103" t="s">
        <v>30</v>
      </c>
      <c r="AA395" s="82"/>
      <c r="AB395" s="13" t="str">
        <f aca="false">IF(ISERROR(FIND("/",R395)),R395,LEFT(R395,FIND(CHAR(1),SUBSTITUTE(R395,"/",CHAR(1),LEN(R395)-LEN(SUBSTITUTE(R395,"/",""))))-1))</f>
        <v>/rsm:CrossIndustryInvoice/rsm:SupplyChainTradeTransaction/ram:ApplicableHeaderTradeAgreement/ram:SalesAgentTradeParty/ram:SpecifiedLegalOrganization/ram:PostalTradeAddress</v>
      </c>
      <c r="AC395" s="13" t="str">
        <f aca="false">IF(ISERROR(FIND("/",R395)),R395,MID(R395, FIND(CHAR(1),SUBSTITUTE(R395,"/",CHAR(1), LEN(R395)-LEN(SUBSTITUTE(R395,"/","")))), LEN(R395)))</f>
        <v>/ram:CountryID</v>
      </c>
      <c r="AD395" s="14" t="n">
        <f aca="false">COUNTIFS(R$4:R395,AB395)</f>
        <v>1</v>
      </c>
      <c r="AE395" s="11"/>
      <c r="AF395" s="93" t="str">
        <f aca="false">E395</f>
        <v>EXT</v>
      </c>
      <c r="AG395" s="95" t="n">
        <f aca="false">LEN(AR395)-LEN(SUBSTITUTE(AR395,"/",""))-1</f>
        <v>6</v>
      </c>
      <c r="AH395" s="95" t="str">
        <f aca="false">H395</f>
        <v>1..1</v>
      </c>
      <c r="AI395" s="97" t="s">
        <v>5541</v>
      </c>
      <c r="AJ395" s="97"/>
      <c r="AK395" s="98"/>
      <c r="AL395" s="98"/>
      <c r="AM395" s="98"/>
      <c r="AN395" s="97"/>
      <c r="AO395" s="100" t="str">
        <f aca="false">O395</f>
        <v>1..1</v>
      </c>
      <c r="AP395" s="100" t="str">
        <f aca="false">P395</f>
        <v>1..1</v>
      </c>
      <c r="AQ395" s="9" t="str">
        <f aca="false">Q395</f>
        <v>/rsm:CrossIndustryInvoice
/rsm:SupplyChainTradeTransaction
/ram:ApplicableHeaderTradeAgreement
/ram:SalesAgentTradeParty
/ram:SpecifiedLegalOrganization
/ram:PostalTradeAddress
/ram:CountryID</v>
      </c>
      <c r="AR395" s="101" t="str">
        <f aca="false">R395</f>
        <v>/rsm:CrossIndustryInvoice/rsm:SupplyChainTradeTransaction/ram:ApplicableHeaderTradeAgreement/ram:SalesAgentTradeParty/ram:SpecifiedLegalOrganization/ram:PostalTradeAddress/ram:CountryID</v>
      </c>
      <c r="AS395" s="99" t="s">
        <v>176</v>
      </c>
      <c r="AT395" s="10" t="s">
        <v>4639</v>
      </c>
      <c r="AU395" s="95" t="str">
        <f aca="false">U395</f>
        <v>0..1</v>
      </c>
      <c r="AV395" s="99"/>
      <c r="AW395" s="102"/>
      <c r="AX395" s="6"/>
      <c r="AY395" s="103" t="str">
        <f aca="false">Y395</f>
        <v>EXTENDED</v>
      </c>
      <c r="AZ395" s="180" t="str">
        <f aca="false">Z395</f>
        <v>EXTENDED</v>
      </c>
      <c r="BA395" s="1"/>
      <c r="BB395" s="49"/>
      <c r="BF395" s="1"/>
      <c r="BG395" s="1"/>
      <c r="BH395" s="1"/>
      <c r="BI395" s="1"/>
      <c r="BJ395" s="1"/>
      <c r="BK395" s="1"/>
      <c r="BL395" s="1"/>
      <c r="BM395" s="1"/>
      <c r="BN395" s="1"/>
      <c r="BO395" s="1"/>
      <c r="BP395" s="1"/>
      <c r="BQ395" s="1"/>
      <c r="BR395" s="1"/>
      <c r="BS395" s="1"/>
      <c r="BT395" s="1"/>
      <c r="BU395" s="1"/>
      <c r="BV395" s="1"/>
      <c r="BW395" s="1"/>
      <c r="BX395" s="1"/>
      <c r="BY395" s="1"/>
      <c r="BZ395" s="1"/>
    </row>
    <row r="396" s="53" customFormat="true" ht="102" hidden="false" customHeight="false" outlineLevel="0" collapsed="false">
      <c r="A396" s="58" t="str">
        <f aca="false">IF(LEFT(E396,2)="BG","NO",IF(LEN(E396)-LEN(SUBSTITUTE(E396,"-",""))&gt;1,"NO",IF(E396="EXT","EXT","YES")))</f>
        <v>EXT</v>
      </c>
      <c r="B396" s="77" t="s">
        <v>5506</v>
      </c>
      <c r="C396" s="77"/>
      <c r="D396" s="243" t="s">
        <v>5302</v>
      </c>
      <c r="E396" s="93" t="s">
        <v>4631</v>
      </c>
      <c r="F396" s="94" t="e">
        <f aca="false">#N/A</f>
        <v>#N/A</v>
      </c>
      <c r="G396" s="95" t="n">
        <f aca="false">LEN(R396)-LEN(SUBSTITUTE(R396,"/",""))-1</f>
        <v>6</v>
      </c>
      <c r="H396" s="95"/>
      <c r="I396" s="97" t="s">
        <v>5352</v>
      </c>
      <c r="J396" s="97" t="s">
        <v>1114</v>
      </c>
      <c r="K396" s="98" t="s">
        <v>1115</v>
      </c>
      <c r="L396" s="98"/>
      <c r="M396" s="98"/>
      <c r="N396" s="97" t="s">
        <v>119</v>
      </c>
      <c r="O396" s="99" t="s">
        <v>95</v>
      </c>
      <c r="P396" s="100" t="str">
        <f aca="false">O396</f>
        <v>0..1</v>
      </c>
      <c r="Q396" s="9" t="s">
        <v>5542</v>
      </c>
      <c r="R396" s="101" t="s">
        <v>2113</v>
      </c>
      <c r="S396" s="99" t="s">
        <v>121</v>
      </c>
      <c r="T396" s="10" t="s">
        <v>4639</v>
      </c>
      <c r="U396" s="95" t="s">
        <v>112</v>
      </c>
      <c r="V396" s="99"/>
      <c r="W396" s="102"/>
      <c r="X396" s="38"/>
      <c r="Y396" s="103" t="s">
        <v>30</v>
      </c>
      <c r="Z396" s="103" t="s">
        <v>30</v>
      </c>
      <c r="AA396" s="82"/>
      <c r="AB396" s="13" t="str">
        <f aca="false">IF(ISERROR(FIND("/",R396)),R396,LEFT(R396,FIND(CHAR(1),SUBSTITUTE(R396,"/",CHAR(1),LEN(R396)-LEN(SUBSTITUTE(R396,"/",""))))-1))</f>
        <v>/rsm:CrossIndustryInvoice/rsm:SupplyChainTradeTransaction/ram:ApplicableHeaderTradeAgreement/ram:SalesAgentTradeParty/ram:SpecifiedLegalOrganization/ram:PostalTradeAddress</v>
      </c>
      <c r="AC396" s="13" t="str">
        <f aca="false">IF(ISERROR(FIND("/",R396)),R396,MID(R396, FIND(CHAR(1),SUBSTITUTE(R396,"/",CHAR(1), LEN(R396)-LEN(SUBSTITUTE(R396,"/","")))), LEN(R396)))</f>
        <v>/ram:CountrySubDivisionName</v>
      </c>
      <c r="AD396" s="14" t="n">
        <f aca="false">COUNTIFS(R$4:R396,AB396)</f>
        <v>1</v>
      </c>
      <c r="AE396" s="11"/>
      <c r="AF396" s="93" t="str">
        <f aca="false">E396</f>
        <v>EXT</v>
      </c>
      <c r="AG396" s="95" t="n">
        <f aca="false">LEN(AR396)-LEN(SUBSTITUTE(AR396,"/",""))-1</f>
        <v>6</v>
      </c>
      <c r="AH396" s="95" t="n">
        <f aca="false">H396</f>
        <v>0</v>
      </c>
      <c r="AI396" s="97" t="s">
        <v>5543</v>
      </c>
      <c r="AJ396" s="97" t="s">
        <v>1118</v>
      </c>
      <c r="AK396" s="98" t="s">
        <v>1119</v>
      </c>
      <c r="AL396" s="98"/>
      <c r="AM396" s="98"/>
      <c r="AN396" s="97" t="s">
        <v>4647</v>
      </c>
      <c r="AO396" s="100" t="str">
        <f aca="false">O396</f>
        <v>0..1</v>
      </c>
      <c r="AP396" s="100" t="str">
        <f aca="false">P396</f>
        <v>0..1</v>
      </c>
      <c r="AQ396" s="9" t="str">
        <f aca="false">Q396</f>
        <v>/rsm:CrossIndustryInvoice
/rsm:SupplyChainTradeTransaction
/ram:ApplicableHeaderTradeAgreement
/ram:SalesAgentTradeParty
/ram:SpecifiedLegalOrganization
/ram:PostalTradeAddress
/ram:CountrySubDivisionName</v>
      </c>
      <c r="AR396" s="101" t="str">
        <f aca="false">R396</f>
        <v>/rsm:CrossIndustryInvoice/rsm:SupplyChainTradeTransaction/ram:ApplicableHeaderTradeAgreement/ram:SalesAgentTradeParty/ram:SpecifiedLegalOrganization/ram:PostalTradeAddress/ram:CountrySubDivisionName</v>
      </c>
      <c r="AS396" s="99" t="s">
        <v>121</v>
      </c>
      <c r="AT396" s="10" t="s">
        <v>4639</v>
      </c>
      <c r="AU396" s="95" t="str">
        <f aca="false">U396</f>
        <v>0..n</v>
      </c>
      <c r="AV396" s="99"/>
      <c r="AW396" s="102"/>
      <c r="AX396" s="6"/>
      <c r="AY396" s="103" t="str">
        <f aca="false">Y396</f>
        <v>EXTENDED</v>
      </c>
      <c r="AZ396" s="180" t="str">
        <f aca="false">Z396</f>
        <v>EXTENDED</v>
      </c>
      <c r="BA396" s="1"/>
      <c r="BB396" s="49"/>
      <c r="BF396" s="1"/>
      <c r="BG396" s="1"/>
      <c r="BH396" s="1"/>
      <c r="BI396" s="1"/>
      <c r="BJ396" s="1"/>
      <c r="BK396" s="1"/>
      <c r="BL396" s="1"/>
      <c r="BM396" s="1"/>
      <c r="BN396" s="1"/>
      <c r="BO396" s="1"/>
      <c r="BP396" s="1"/>
      <c r="BQ396" s="1"/>
      <c r="BR396" s="1"/>
      <c r="BS396" s="1"/>
      <c r="BT396" s="1"/>
      <c r="BU396" s="1"/>
      <c r="BV396" s="1"/>
      <c r="BW396" s="1"/>
      <c r="BX396" s="1"/>
      <c r="BY396" s="1"/>
      <c r="BZ396" s="1"/>
    </row>
    <row r="397" s="53" customFormat="true" ht="76.5" hidden="false" customHeight="false" outlineLevel="0" collapsed="false">
      <c r="A397" s="58" t="str">
        <f aca="false">IF(LEFT(E397,2)="BG","NO",IF(LEN(E397)-LEN(SUBSTITUTE(E397,"-",""))&gt;1,"NO",IF(E397="EXT","EXT","YES")))</f>
        <v>EXT</v>
      </c>
      <c r="B397" s="77" t="s">
        <v>5506</v>
      </c>
      <c r="C397" s="77"/>
      <c r="D397" s="243" t="s">
        <v>5302</v>
      </c>
      <c r="E397" s="184" t="s">
        <v>4631</v>
      </c>
      <c r="F397" s="185" t="s">
        <v>2115</v>
      </c>
      <c r="G397" s="186" t="n">
        <f aca="false">LEN(R397)-LEN(SUBSTITUTE(R397,"/",""))-1</f>
        <v>4</v>
      </c>
      <c r="H397" s="186" t="s">
        <v>95</v>
      </c>
      <c r="I397" s="173" t="s">
        <v>5544</v>
      </c>
      <c r="J397" s="173"/>
      <c r="K397" s="174"/>
      <c r="L397" s="174"/>
      <c r="M397" s="174"/>
      <c r="N397" s="173"/>
      <c r="O397" s="175" t="s">
        <v>112</v>
      </c>
      <c r="P397" s="175" t="str">
        <f aca="false">O397</f>
        <v>0..n</v>
      </c>
      <c r="Q397" s="187" t="s">
        <v>5545</v>
      </c>
      <c r="R397" s="188" t="s">
        <v>2117</v>
      </c>
      <c r="S397" s="172"/>
      <c r="T397" s="178" t="s">
        <v>4639</v>
      </c>
      <c r="U397" s="186" t="s">
        <v>112</v>
      </c>
      <c r="V397" s="172"/>
      <c r="W397" s="179"/>
      <c r="X397" s="38"/>
      <c r="Y397" s="186" t="s">
        <v>30</v>
      </c>
      <c r="Z397" s="189" t="s">
        <v>4635</v>
      </c>
      <c r="AA397" s="4"/>
      <c r="AB397" s="13" t="str">
        <f aca="false">IF(ISERROR(FIND("/",R397)),R397,LEFT(R397,FIND(CHAR(1),SUBSTITUTE(R397,"/",CHAR(1),LEN(R397)-LEN(SUBSTITUTE(R397,"/",""))))-1))</f>
        <v>/rsm:CrossIndustryInvoice/rsm:SupplyChainTradeTransaction/ram:ApplicableHeaderTradeAgreement/ram:SalesAgentTradeParty</v>
      </c>
      <c r="AC397" s="13" t="str">
        <f aca="false">IF(ISERROR(FIND("/",R397)),R397,MID(R397, FIND(CHAR(1),SUBSTITUTE(R397,"/",CHAR(1), LEN(R397)-LEN(SUBSTITUTE(R397,"/","")))), LEN(R397)))</f>
        <v>/ram:DefinedTradeContact</v>
      </c>
      <c r="AD397" s="14" t="n">
        <f aca="false">COUNTIFS(R$4:R397,AB397)</f>
        <v>1</v>
      </c>
      <c r="AE397" s="1"/>
      <c r="AF397" s="184" t="str">
        <f aca="false">E397</f>
        <v>EXT</v>
      </c>
      <c r="AG397" s="186" t="n">
        <f aca="false">LEN(AR397)-LEN(SUBSTITUTE(AR397,"/",""))-1</f>
        <v>4</v>
      </c>
      <c r="AH397" s="186" t="str">
        <f aca="false">H397</f>
        <v>0..1</v>
      </c>
      <c r="AI397" s="173" t="s">
        <v>5546</v>
      </c>
      <c r="AJ397" s="173"/>
      <c r="AK397" s="174"/>
      <c r="AL397" s="174"/>
      <c r="AM397" s="174"/>
      <c r="AN397" s="173"/>
      <c r="AO397" s="172" t="str">
        <f aca="false">O397</f>
        <v>0..n</v>
      </c>
      <c r="AP397" s="172" t="str">
        <f aca="false">P397</f>
        <v>0..n</v>
      </c>
      <c r="AQ397" s="187" t="str">
        <f aca="false">Q397</f>
        <v>/rsm:CrossIndustryInvoice
/rsm:SupplyChainTradeTransaction
/ram:ApplicableHeaderTradeAgreement
/ram:SalesAgentTradeParty
/ram:DefinedTradeContact</v>
      </c>
      <c r="AR397" s="188" t="str">
        <f aca="false">R397</f>
        <v>/rsm:CrossIndustryInvoice/rsm:SupplyChainTradeTransaction/ram:ApplicableHeaderTradeAgreement/ram:SalesAgentTradeParty/ram:DefinedTradeContact</v>
      </c>
      <c r="AS397" s="172"/>
      <c r="AT397" s="178" t="s">
        <v>4639</v>
      </c>
      <c r="AU397" s="186" t="str">
        <f aca="false">U397</f>
        <v>0..n</v>
      </c>
      <c r="AV397" s="172"/>
      <c r="AW397" s="179"/>
      <c r="AX397" s="6"/>
      <c r="AY397" s="186" t="str">
        <f aca="false">Y397</f>
        <v>EXTENDED</v>
      </c>
      <c r="AZ397" s="190" t="str">
        <f aca="false">Z397</f>
        <v>EXTENDED FR B2B</v>
      </c>
      <c r="BA397" s="1"/>
      <c r="BB397" s="49"/>
      <c r="BF397" s="1"/>
      <c r="BG397" s="1"/>
      <c r="BH397" s="1"/>
      <c r="BI397" s="1"/>
      <c r="BJ397" s="1"/>
      <c r="BK397" s="1"/>
      <c r="BL397" s="1"/>
      <c r="BM397" s="1"/>
      <c r="BN397" s="1"/>
      <c r="BO397" s="1"/>
      <c r="BP397" s="1"/>
      <c r="BQ397" s="1"/>
      <c r="BR397" s="1"/>
      <c r="BS397" s="1"/>
      <c r="BT397" s="1"/>
      <c r="BU397" s="1"/>
      <c r="BV397" s="1"/>
      <c r="BW397" s="1"/>
      <c r="BX397" s="1"/>
      <c r="BY397" s="1"/>
      <c r="BZ397" s="1"/>
    </row>
    <row r="398" s="53" customFormat="true" ht="89.25" hidden="false" customHeight="false" outlineLevel="0" collapsed="false">
      <c r="A398" s="58" t="str">
        <f aca="false">IF(LEFT(E398,2)="BG","NO",IF(LEN(E398)-LEN(SUBSTITUTE(E398,"-",""))&gt;1,"NO",IF(E398="EXT","EXT","YES")))</f>
        <v>EXT</v>
      </c>
      <c r="B398" s="77" t="s">
        <v>5506</v>
      </c>
      <c r="C398" s="77"/>
      <c r="D398" s="243" t="s">
        <v>5302</v>
      </c>
      <c r="E398" s="93" t="s">
        <v>4631</v>
      </c>
      <c r="F398" s="94" t="s">
        <v>2120</v>
      </c>
      <c r="G398" s="95" t="n">
        <f aca="false">LEN(R398)-LEN(SUBSTITUTE(R398,"/",""))-1</f>
        <v>5</v>
      </c>
      <c r="H398" s="95" t="s">
        <v>95</v>
      </c>
      <c r="I398" s="97" t="s">
        <v>5547</v>
      </c>
      <c r="J398" s="97"/>
      <c r="K398" s="98"/>
      <c r="L398" s="98"/>
      <c r="M398" s="98"/>
      <c r="N398" s="97"/>
      <c r="O398" s="99" t="s">
        <v>95</v>
      </c>
      <c r="P398" s="100" t="str">
        <f aca="false">O398</f>
        <v>0..1</v>
      </c>
      <c r="Q398" s="9" t="s">
        <v>5548</v>
      </c>
      <c r="R398" s="101" t="s">
        <v>2121</v>
      </c>
      <c r="S398" s="99" t="s">
        <v>121</v>
      </c>
      <c r="T398" s="10" t="s">
        <v>4639</v>
      </c>
      <c r="U398" s="95" t="s">
        <v>95</v>
      </c>
      <c r="V398" s="99"/>
      <c r="W398" s="102"/>
      <c r="X398" s="38"/>
      <c r="Y398" s="103" t="s">
        <v>30</v>
      </c>
      <c r="Z398" s="103" t="s">
        <v>4635</v>
      </c>
      <c r="AA398" s="4"/>
      <c r="AB398" s="13" t="str">
        <f aca="false">IF(ISERROR(FIND("/",R398)),R398,LEFT(R398,FIND(CHAR(1),SUBSTITUTE(R398,"/",CHAR(1),LEN(R398)-LEN(SUBSTITUTE(R398,"/",""))))-1))</f>
        <v>/rsm:CrossIndustryInvoice/rsm:SupplyChainTradeTransaction/ram:ApplicableHeaderTradeAgreement/ram:SalesAgentTradeParty/ram:DefinedTradeContact</v>
      </c>
      <c r="AC398" s="13" t="str">
        <f aca="false">IF(ISERROR(FIND("/",R398)),R398,MID(R398, FIND(CHAR(1),SUBSTITUTE(R398,"/",CHAR(1), LEN(R398)-LEN(SUBSTITUTE(R398,"/","")))), LEN(R398)))</f>
        <v>/ram:PersonName</v>
      </c>
      <c r="AD398" s="14" t="n">
        <f aca="false">COUNTIFS(R$4:R398,AB398)</f>
        <v>1</v>
      </c>
      <c r="AE398" s="1"/>
      <c r="AF398" s="93" t="str">
        <f aca="false">E398</f>
        <v>EXT</v>
      </c>
      <c r="AG398" s="95" t="n">
        <f aca="false">LEN(AR398)-LEN(SUBSTITUTE(AR398,"/",""))-1</f>
        <v>5</v>
      </c>
      <c r="AH398" s="95" t="str">
        <f aca="false">H398</f>
        <v>0..1</v>
      </c>
      <c r="AI398" s="97" t="s">
        <v>5549</v>
      </c>
      <c r="AJ398" s="97"/>
      <c r="AK398" s="98"/>
      <c r="AL398" s="98"/>
      <c r="AM398" s="98"/>
      <c r="AN398" s="97"/>
      <c r="AO398" s="100" t="str">
        <f aca="false">O398</f>
        <v>0..1</v>
      </c>
      <c r="AP398" s="100" t="str">
        <f aca="false">P398</f>
        <v>0..1</v>
      </c>
      <c r="AQ398" s="9" t="str">
        <f aca="false">Q398</f>
        <v>/rsm:CrossIndustryInvoice
/rsm:SupplyChainTradeTransaction
/ram:ApplicableHeaderTradeAgreement
/ram:SalesAgentTradeParty
/ram:DefinedTradeContact
/ram:PersonName</v>
      </c>
      <c r="AR398" s="101" t="str">
        <f aca="false">R398</f>
        <v>/rsm:CrossIndustryInvoice/rsm:SupplyChainTradeTransaction/ram:ApplicableHeaderTradeAgreement/ram:SalesAgentTradeParty/ram:DefinedTradeContact/ram:PersonName</v>
      </c>
      <c r="AS398" s="99" t="s">
        <v>121</v>
      </c>
      <c r="AT398" s="10" t="s">
        <v>4639</v>
      </c>
      <c r="AU398" s="95" t="str">
        <f aca="false">U398</f>
        <v>0..1</v>
      </c>
      <c r="AV398" s="99"/>
      <c r="AW398" s="102"/>
      <c r="AX398" s="6"/>
      <c r="AY398" s="103" t="str">
        <f aca="false">Y398</f>
        <v>EXTENDED</v>
      </c>
      <c r="AZ398" s="180" t="str">
        <f aca="false">Z398</f>
        <v>EXTENDED FR B2B</v>
      </c>
      <c r="BA398" s="1"/>
      <c r="BB398" s="49"/>
      <c r="BF398" s="1"/>
      <c r="BG398" s="1"/>
      <c r="BH398" s="1"/>
      <c r="BI398" s="1"/>
      <c r="BJ398" s="1"/>
      <c r="BK398" s="1"/>
      <c r="BL398" s="1"/>
      <c r="BM398" s="1"/>
      <c r="BN398" s="1"/>
      <c r="BO398" s="1"/>
      <c r="BP398" s="1"/>
      <c r="BQ398" s="1"/>
      <c r="BR398" s="1"/>
      <c r="BS398" s="1"/>
      <c r="BT398" s="1"/>
      <c r="BU398" s="1"/>
      <c r="BV398" s="1"/>
      <c r="BW398" s="1"/>
      <c r="BX398" s="1"/>
      <c r="BY398" s="1"/>
      <c r="BZ398" s="1"/>
    </row>
    <row r="399" s="53" customFormat="true" ht="89.25" hidden="false" customHeight="false" outlineLevel="0" collapsed="false">
      <c r="A399" s="58" t="str">
        <f aca="false">IF(LEFT(E399,2)="BG","NO",IF(LEN(E399)-LEN(SUBSTITUTE(E399,"-",""))&gt;1,"NO",IF(E399="EXT","EXT","YES")))</f>
        <v>EXT</v>
      </c>
      <c r="B399" s="77" t="s">
        <v>5506</v>
      </c>
      <c r="C399" s="77"/>
      <c r="D399" s="243" t="s">
        <v>5302</v>
      </c>
      <c r="E399" s="93" t="s">
        <v>4631</v>
      </c>
      <c r="F399" s="94" t="e">
        <f aca="false">#N/A</f>
        <v>#N/A</v>
      </c>
      <c r="G399" s="95" t="n">
        <f aca="false">LEN(R399)-LEN(SUBSTITUTE(R399,"/",""))-1</f>
        <v>5</v>
      </c>
      <c r="H399" s="95" t="s">
        <v>95</v>
      </c>
      <c r="I399" s="97" t="s">
        <v>5550</v>
      </c>
      <c r="J399" s="97"/>
      <c r="K399" s="98"/>
      <c r="L399" s="98"/>
      <c r="M399" s="98"/>
      <c r="N399" s="97"/>
      <c r="O399" s="99" t="s">
        <v>95</v>
      </c>
      <c r="P399" s="100" t="str">
        <f aca="false">O399</f>
        <v>0..1</v>
      </c>
      <c r="Q399" s="9" t="s">
        <v>5551</v>
      </c>
      <c r="R399" s="101" t="s">
        <v>2123</v>
      </c>
      <c r="S399" s="99" t="s">
        <v>121</v>
      </c>
      <c r="T399" s="10" t="s">
        <v>4639</v>
      </c>
      <c r="U399" s="95" t="s">
        <v>95</v>
      </c>
      <c r="V399" s="99"/>
      <c r="W399" s="102"/>
      <c r="X399" s="38"/>
      <c r="Y399" s="103" t="s">
        <v>30</v>
      </c>
      <c r="Z399" s="103" t="s">
        <v>4635</v>
      </c>
      <c r="AA399" s="4"/>
      <c r="AB399" s="13" t="str">
        <f aca="false">IF(ISERROR(FIND("/",R399)),R399,LEFT(R399,FIND(CHAR(1),SUBSTITUTE(R399,"/",CHAR(1),LEN(R399)-LEN(SUBSTITUTE(R399,"/",""))))-1))</f>
        <v>/rsm:CrossIndustryInvoice/rsm:SupplyChainTradeTransaction/ram:ApplicableHeaderTradeAgreement/ram:SalesAgentTradeParty/ram:DefinedTradeContact</v>
      </c>
      <c r="AC399" s="13" t="str">
        <f aca="false">IF(ISERROR(FIND("/",R399)),R399,MID(R399, FIND(CHAR(1),SUBSTITUTE(R399,"/",CHAR(1), LEN(R399)-LEN(SUBSTITUTE(R399,"/","")))), LEN(R399)))</f>
        <v>/ram:DepartmentName</v>
      </c>
      <c r="AD399" s="14" t="n">
        <f aca="false">COUNTIFS(R$4:R399,AB399)</f>
        <v>1</v>
      </c>
      <c r="AE399" s="1"/>
      <c r="AF399" s="93" t="str">
        <f aca="false">E399</f>
        <v>EXT</v>
      </c>
      <c r="AG399" s="95" t="n">
        <f aca="false">LEN(AR399)-LEN(SUBSTITUTE(AR399,"/",""))-1</f>
        <v>5</v>
      </c>
      <c r="AH399" s="95" t="str">
        <f aca="false">H399</f>
        <v>0..1</v>
      </c>
      <c r="AI399" s="97" t="s">
        <v>5549</v>
      </c>
      <c r="AJ399" s="97"/>
      <c r="AK399" s="98"/>
      <c r="AL399" s="98"/>
      <c r="AM399" s="98"/>
      <c r="AN399" s="97"/>
      <c r="AO399" s="100" t="str">
        <f aca="false">O399</f>
        <v>0..1</v>
      </c>
      <c r="AP399" s="100" t="str">
        <f aca="false">P399</f>
        <v>0..1</v>
      </c>
      <c r="AQ399" s="9" t="str">
        <f aca="false">Q399</f>
        <v>/rsm:CrossIndustryInvoice
/rsm:SupplyChainTradeTransaction
/ram:ApplicableHeaderTradeAgreement
/ram:SalesAgentTradeParty
/ram:DefinedTradeContact
/ram:DepartmentName</v>
      </c>
      <c r="AR399" s="101" t="str">
        <f aca="false">R399</f>
        <v>/rsm:CrossIndustryInvoice/rsm:SupplyChainTradeTransaction/ram:ApplicableHeaderTradeAgreement/ram:SalesAgentTradeParty/ram:DefinedTradeContact/ram:DepartmentName</v>
      </c>
      <c r="AS399" s="99" t="s">
        <v>121</v>
      </c>
      <c r="AT399" s="10" t="s">
        <v>4639</v>
      </c>
      <c r="AU399" s="95" t="str">
        <f aca="false">U399</f>
        <v>0..1</v>
      </c>
      <c r="AV399" s="99"/>
      <c r="AW399" s="102"/>
      <c r="AX399" s="6"/>
      <c r="AY399" s="103" t="str">
        <f aca="false">Y399</f>
        <v>EXTENDED</v>
      </c>
      <c r="AZ399" s="180" t="str">
        <f aca="false">Z399</f>
        <v>EXTENDED FR B2B</v>
      </c>
      <c r="BA399" s="1"/>
      <c r="BB399" s="49"/>
      <c r="BF399" s="1"/>
      <c r="BG399" s="1"/>
      <c r="BH399" s="1"/>
      <c r="BI399" s="1"/>
      <c r="BJ399" s="1"/>
      <c r="BK399" s="1"/>
      <c r="BL399" s="1"/>
      <c r="BM399" s="1"/>
      <c r="BN399" s="1"/>
      <c r="BO399" s="1"/>
      <c r="BP399" s="1"/>
      <c r="BQ399" s="1"/>
      <c r="BR399" s="1"/>
      <c r="BS399" s="1"/>
      <c r="BT399" s="1"/>
      <c r="BU399" s="1"/>
      <c r="BV399" s="1"/>
      <c r="BW399" s="1"/>
      <c r="BX399" s="1"/>
      <c r="BY399" s="1"/>
      <c r="BZ399" s="1"/>
    </row>
    <row r="400" s="53" customFormat="true" ht="89.25" hidden="false" customHeight="false" outlineLevel="0" collapsed="false">
      <c r="A400" s="58" t="str">
        <f aca="false">IF(LEFT(E400,2)="BG","NO",IF(LEN(E400)-LEN(SUBSTITUTE(E400,"-",""))&gt;1,"NO",IF(E400="EXT","EXT","YES")))</f>
        <v>EXT</v>
      </c>
      <c r="B400" s="77" t="s">
        <v>5506</v>
      </c>
      <c r="C400" s="77"/>
      <c r="D400" s="243" t="s">
        <v>5302</v>
      </c>
      <c r="E400" s="93" t="s">
        <v>4631</v>
      </c>
      <c r="F400" s="94" t="e">
        <f aca="false">#N/A</f>
        <v>#N/A</v>
      </c>
      <c r="G400" s="95" t="n">
        <f aca="false">LEN(R400)-LEN(SUBSTITUTE(R400,"/",""))-1</f>
        <v>5</v>
      </c>
      <c r="H400" s="95" t="s">
        <v>95</v>
      </c>
      <c r="I400" s="97" t="s">
        <v>5552</v>
      </c>
      <c r="J400" s="97"/>
      <c r="K400" s="98" t="s">
        <v>5044</v>
      </c>
      <c r="L400" s="98"/>
      <c r="M400" s="98"/>
      <c r="N400" s="97"/>
      <c r="O400" s="99" t="s">
        <v>95</v>
      </c>
      <c r="P400" s="100" t="str">
        <f aca="false">O400</f>
        <v>0..1</v>
      </c>
      <c r="Q400" s="9" t="s">
        <v>5553</v>
      </c>
      <c r="R400" s="101" t="s">
        <v>2125</v>
      </c>
      <c r="S400" s="99" t="s">
        <v>176</v>
      </c>
      <c r="T400" s="10" t="s">
        <v>4639</v>
      </c>
      <c r="U400" s="95" t="s">
        <v>95</v>
      </c>
      <c r="V400" s="99"/>
      <c r="W400" s="102"/>
      <c r="X400" s="38"/>
      <c r="Y400" s="103" t="s">
        <v>30</v>
      </c>
      <c r="Z400" s="103" t="s">
        <v>4635</v>
      </c>
      <c r="AA400" s="49"/>
      <c r="AB400" s="13" t="str">
        <f aca="false">IF(ISERROR(FIND("/",R400)),R400,LEFT(R400,FIND(CHAR(1),SUBSTITUTE(R400,"/",CHAR(1),LEN(R400)-LEN(SUBSTITUTE(R400,"/",""))))-1))</f>
        <v>/rsm:CrossIndustryInvoice/rsm:SupplyChainTradeTransaction/ram:ApplicableHeaderTradeAgreement/ram:SalesAgentTradeParty/ram:DefinedTradeContact</v>
      </c>
      <c r="AC400" s="13" t="str">
        <f aca="false">IF(ISERROR(FIND("/",R400)),R400,MID(R400, FIND(CHAR(1),SUBSTITUTE(R400,"/",CHAR(1), LEN(R400)-LEN(SUBSTITUTE(R400,"/","")))), LEN(R400)))</f>
        <v>/ram:TypeCode</v>
      </c>
      <c r="AD400" s="14" t="n">
        <f aca="false">COUNTIFS(R$4:R400,AB400)</f>
        <v>1</v>
      </c>
      <c r="AE400" s="49"/>
      <c r="AF400" s="93" t="str">
        <f aca="false">E400</f>
        <v>EXT</v>
      </c>
      <c r="AG400" s="95" t="n">
        <f aca="false">LEN(AR400)-LEN(SUBSTITUTE(AR400,"/",""))-1</f>
        <v>5</v>
      </c>
      <c r="AH400" s="95" t="str">
        <f aca="false">H400</f>
        <v>0..1</v>
      </c>
      <c r="AI400" s="97" t="s">
        <v>5554</v>
      </c>
      <c r="AJ400" s="97"/>
      <c r="AK400" s="98" t="s">
        <v>5047</v>
      </c>
      <c r="AL400" s="98"/>
      <c r="AM400" s="98"/>
      <c r="AN400" s="97"/>
      <c r="AO400" s="100" t="str">
        <f aca="false">O400</f>
        <v>0..1</v>
      </c>
      <c r="AP400" s="100" t="str">
        <f aca="false">P400</f>
        <v>0..1</v>
      </c>
      <c r="AQ400" s="9" t="str">
        <f aca="false">Q400</f>
        <v>/rsm:CrossIndustryInvoice
/rsm:SupplyChainTradeTransaction
/ram:ApplicableHeaderTradeAgreement
/ram:SalesAgentTradeParty
/ram:DefinedTradeContact
/ram:TypeCode</v>
      </c>
      <c r="AR400" s="101" t="str">
        <f aca="false">R400</f>
        <v>/rsm:CrossIndustryInvoice/rsm:SupplyChainTradeTransaction/ram:ApplicableHeaderTradeAgreement/ram:SalesAgentTradeParty/ram:DefinedTradeContact/ram:TypeCode</v>
      </c>
      <c r="AS400" s="99" t="s">
        <v>176</v>
      </c>
      <c r="AT400" s="10" t="s">
        <v>4639</v>
      </c>
      <c r="AU400" s="95" t="str">
        <f aca="false">U400</f>
        <v>0..1</v>
      </c>
      <c r="AV400" s="99"/>
      <c r="AW400" s="102"/>
      <c r="AX400" s="6"/>
      <c r="AY400" s="103" t="str">
        <f aca="false">Y400</f>
        <v>EXTENDED</v>
      </c>
      <c r="AZ400" s="180" t="str">
        <f aca="false">Z400</f>
        <v>EXTENDED FR B2B</v>
      </c>
      <c r="BA400" s="1"/>
      <c r="BB400" s="49"/>
      <c r="BF400" s="1"/>
      <c r="BG400" s="1"/>
      <c r="BH400" s="1"/>
      <c r="BI400" s="1"/>
      <c r="BJ400" s="1"/>
      <c r="BK400" s="1"/>
      <c r="BL400" s="1"/>
      <c r="BM400" s="1"/>
      <c r="BN400" s="1"/>
      <c r="BO400" s="1"/>
      <c r="BP400" s="1"/>
      <c r="BQ400" s="1"/>
      <c r="BR400" s="1"/>
      <c r="BS400" s="1"/>
      <c r="BT400" s="1"/>
      <c r="BU400" s="1"/>
      <c r="BV400" s="1"/>
      <c r="BW400" s="1"/>
      <c r="BX400" s="1"/>
      <c r="BY400" s="1"/>
      <c r="BZ400" s="1"/>
    </row>
    <row r="401" s="53" customFormat="true" ht="89.25" hidden="false" customHeight="false" outlineLevel="0" collapsed="false">
      <c r="A401" s="58" t="str">
        <f aca="false">IF(LEFT(E401,2)="BG","NO",IF(LEN(E401)-LEN(SUBSTITUTE(E401,"-",""))&gt;1,"NO",IF(E401="EXT","EXT","YES")))</f>
        <v>EXT</v>
      </c>
      <c r="B401" s="77" t="s">
        <v>5506</v>
      </c>
      <c r="C401" s="77"/>
      <c r="D401" s="243" t="s">
        <v>5302</v>
      </c>
      <c r="E401" s="208" t="s">
        <v>4631</v>
      </c>
      <c r="F401" s="209" t="e">
        <f aca="false">#N/A</f>
        <v>#N/A</v>
      </c>
      <c r="G401" s="210" t="n">
        <f aca="false">LEN(R401)-LEN(SUBSTITUTE(R401,"/",""))-1</f>
        <v>5</v>
      </c>
      <c r="H401" s="210" t="s">
        <v>95</v>
      </c>
      <c r="I401" s="247" t="s">
        <v>5555</v>
      </c>
      <c r="J401" s="211"/>
      <c r="K401" s="212"/>
      <c r="L401" s="212"/>
      <c r="M401" s="212"/>
      <c r="N401" s="211"/>
      <c r="O401" s="99" t="s">
        <v>95</v>
      </c>
      <c r="P401" s="100" t="str">
        <f aca="false">O401</f>
        <v>0..1</v>
      </c>
      <c r="Q401" s="215" t="s">
        <v>5556</v>
      </c>
      <c r="R401" s="216" t="s">
        <v>2127</v>
      </c>
      <c r="S401" s="213"/>
      <c r="T401" s="217"/>
      <c r="U401" s="210" t="s">
        <v>95</v>
      </c>
      <c r="V401" s="213"/>
      <c r="W401" s="218"/>
      <c r="X401" s="38"/>
      <c r="Y401" s="103" t="s">
        <v>30</v>
      </c>
      <c r="Z401" s="103" t="s">
        <v>4635</v>
      </c>
      <c r="AA401" s="4"/>
      <c r="AB401" s="13" t="str">
        <f aca="false">IF(ISERROR(FIND("/",R401)),R401,LEFT(R401,FIND(CHAR(1),SUBSTITUTE(R401,"/",CHAR(1),LEN(R401)-LEN(SUBSTITUTE(R401,"/",""))))-1))</f>
        <v>/rsm:CrossIndustryInvoice/rsm:SupplyChainTradeTransaction/ram:ApplicableHeaderTradeAgreement/ram:SalesAgentTradeParty/ram:DefinedTradeContact</v>
      </c>
      <c r="AC401" s="13" t="str">
        <f aca="false">IF(ISERROR(FIND("/",R401)),R401,MID(R401, FIND(CHAR(1),SUBSTITUTE(R401,"/",CHAR(1), LEN(R401)-LEN(SUBSTITUTE(R401,"/","")))), LEN(R401)))</f>
        <v>/ram:TelephoneUniversalCommunication</v>
      </c>
      <c r="AD401" s="14" t="n">
        <f aca="false">COUNTIFS(R$4:R401,AB401)</f>
        <v>1</v>
      </c>
      <c r="AE401" s="1"/>
      <c r="AF401" s="208" t="str">
        <f aca="false">E401</f>
        <v>EXT</v>
      </c>
      <c r="AG401" s="210" t="n">
        <f aca="false">LEN(AR401)-LEN(SUBSTITUTE(AR401,"/",""))-1</f>
        <v>5</v>
      </c>
      <c r="AH401" s="210" t="str">
        <f aca="false">H401</f>
        <v>0..1</v>
      </c>
      <c r="AI401" s="247" t="s">
        <v>1757</v>
      </c>
      <c r="AJ401" s="211"/>
      <c r="AK401" s="212"/>
      <c r="AL401" s="212"/>
      <c r="AM401" s="212"/>
      <c r="AN401" s="211"/>
      <c r="AO401" s="100" t="str">
        <f aca="false">O401</f>
        <v>0..1</v>
      </c>
      <c r="AP401" s="100" t="str">
        <f aca="false">P401</f>
        <v>0..1</v>
      </c>
      <c r="AQ401" s="215" t="str">
        <f aca="false">Q401</f>
        <v>/rsm:CrossIndustryInvoice
/rsm:SupplyChainTradeTransaction
/ram:ApplicableHeaderTradeAgreement
/ram:SalesAgentTradeParty
/ram:DefinedTradeContact
/ram:TelephoneUniversalCommunication</v>
      </c>
      <c r="AR401" s="216" t="str">
        <f aca="false">R401</f>
        <v>/rsm:CrossIndustryInvoice/rsm:SupplyChainTradeTransaction/ram:ApplicableHeaderTradeAgreement/ram:SalesAgentTradeParty/ram:DefinedTradeContact/ram:TelephoneUniversalCommunication</v>
      </c>
      <c r="AS401" s="213"/>
      <c r="AT401" s="217"/>
      <c r="AU401" s="210" t="str">
        <f aca="false">U401</f>
        <v>0..1</v>
      </c>
      <c r="AV401" s="213"/>
      <c r="AW401" s="218"/>
      <c r="AX401" s="6"/>
      <c r="AY401" s="103" t="str">
        <f aca="false">Y401</f>
        <v>EXTENDED</v>
      </c>
      <c r="AZ401" s="180" t="str">
        <f aca="false">Z401</f>
        <v>EXTENDED FR B2B</v>
      </c>
      <c r="BA401" s="1"/>
      <c r="BB401" s="49"/>
      <c r="BF401" s="1"/>
      <c r="BG401" s="1"/>
      <c r="BH401" s="1"/>
      <c r="BI401" s="1"/>
      <c r="BJ401" s="1"/>
      <c r="BK401" s="1"/>
      <c r="BL401" s="1"/>
      <c r="BM401" s="1"/>
      <c r="BN401" s="1"/>
      <c r="BO401" s="1"/>
      <c r="BP401" s="1"/>
      <c r="BQ401" s="1"/>
      <c r="BR401" s="1"/>
      <c r="BS401" s="1"/>
      <c r="BT401" s="1"/>
      <c r="BU401" s="1"/>
      <c r="BV401" s="1"/>
      <c r="BW401" s="1"/>
      <c r="BX401" s="1"/>
      <c r="BY401" s="1"/>
      <c r="BZ401" s="1"/>
    </row>
    <row r="402" s="53" customFormat="true" ht="114" hidden="false" customHeight="false" outlineLevel="0" collapsed="false">
      <c r="A402" s="58" t="str">
        <f aca="false">IF(LEFT(E402,2)="BG","NO",IF(LEN(E402)-LEN(SUBSTITUTE(E402,"-",""))&gt;1,"NO",IF(E402="EXT","EXT","YES")))</f>
        <v>EXT</v>
      </c>
      <c r="B402" s="77" t="s">
        <v>5506</v>
      </c>
      <c r="C402" s="77"/>
      <c r="D402" s="243" t="s">
        <v>5302</v>
      </c>
      <c r="E402" s="93" t="s">
        <v>4631</v>
      </c>
      <c r="F402" s="94" t="s">
        <v>2129</v>
      </c>
      <c r="G402" s="95" t="n">
        <f aca="false">LEN(R402)-LEN(SUBSTITUTE(R402,"/",""))-1</f>
        <v>6</v>
      </c>
      <c r="H402" s="95" t="s">
        <v>88</v>
      </c>
      <c r="I402" s="97" t="s">
        <v>5557</v>
      </c>
      <c r="J402" s="97"/>
      <c r="K402" s="98"/>
      <c r="L402" s="98"/>
      <c r="M402" s="98"/>
      <c r="N402" s="97"/>
      <c r="O402" s="99" t="s">
        <v>88</v>
      </c>
      <c r="P402" s="100" t="str">
        <f aca="false">O402</f>
        <v>1..1</v>
      </c>
      <c r="Q402" s="9" t="s">
        <v>5558</v>
      </c>
      <c r="R402" s="101" t="s">
        <v>2130</v>
      </c>
      <c r="S402" s="99" t="s">
        <v>121</v>
      </c>
      <c r="T402" s="10" t="s">
        <v>4639</v>
      </c>
      <c r="U402" s="95" t="s">
        <v>95</v>
      </c>
      <c r="V402" s="99"/>
      <c r="W402" s="102"/>
      <c r="X402" s="38"/>
      <c r="Y402" s="103" t="s">
        <v>30</v>
      </c>
      <c r="Z402" s="103" t="s">
        <v>4635</v>
      </c>
      <c r="AA402" s="4"/>
      <c r="AB402" s="13" t="str">
        <f aca="false">IF(ISERROR(FIND("/",R402)),R402,LEFT(R402,FIND(CHAR(1),SUBSTITUTE(R402,"/",CHAR(1),LEN(R402)-LEN(SUBSTITUTE(R402,"/",""))))-1))</f>
        <v>/rsm:CrossIndustryInvoice/rsm:SupplyChainTradeTransaction/ram:ApplicableHeaderTradeAgreement/ram:SalesAgentTradeParty/ram:DefinedTradeContact/ram:TelephoneUniversalCommunication</v>
      </c>
      <c r="AC402" s="13" t="str">
        <f aca="false">IF(ISERROR(FIND("/",R402)),R402,MID(R402, FIND(CHAR(1),SUBSTITUTE(R402,"/",CHAR(1), LEN(R402)-LEN(SUBSTITUTE(R402,"/","")))), LEN(R402)))</f>
        <v>/ram:CompleteNumber</v>
      </c>
      <c r="AD402" s="14" t="n">
        <f aca="false">COUNTIFS(R$4:R402,AB402)</f>
        <v>1</v>
      </c>
      <c r="AE402" s="1"/>
      <c r="AF402" s="93" t="str">
        <f aca="false">E402</f>
        <v>EXT</v>
      </c>
      <c r="AG402" s="95" t="n">
        <f aca="false">LEN(AR402)-LEN(SUBSTITUTE(AR402,"/",""))-1</f>
        <v>6</v>
      </c>
      <c r="AH402" s="95" t="str">
        <f aca="false">H402</f>
        <v>1..1</v>
      </c>
      <c r="AI402" s="97" t="s">
        <v>5052</v>
      </c>
      <c r="AJ402" s="97"/>
      <c r="AK402" s="98"/>
      <c r="AL402" s="98"/>
      <c r="AM402" s="98"/>
      <c r="AN402" s="97"/>
      <c r="AO402" s="100" t="str">
        <f aca="false">O402</f>
        <v>1..1</v>
      </c>
      <c r="AP402" s="100" t="str">
        <f aca="false">P402</f>
        <v>1..1</v>
      </c>
      <c r="AQ402" s="9" t="str">
        <f aca="false">Q402</f>
        <v>/rsm:CrossIndustryInvoice
/rsm:SupplyChainTradeTransaction
/ram:ApplicableHeaderTradeAgreement
/ram:SalesAgentTradeParty
/ram:DefinedTradeContact
/ram:TelephoneUniversalCommunication
/ram:CompleteNumber</v>
      </c>
      <c r="AR402" s="101" t="str">
        <f aca="false">R402</f>
        <v>/rsm:CrossIndustryInvoice/rsm:SupplyChainTradeTransaction/ram:ApplicableHeaderTradeAgreement/ram:SalesAgentTradeParty/ram:DefinedTradeContact/ram:TelephoneUniversalCommunication/ram:CompleteNumber</v>
      </c>
      <c r="AS402" s="99" t="s">
        <v>121</v>
      </c>
      <c r="AT402" s="10" t="s">
        <v>4639</v>
      </c>
      <c r="AU402" s="95" t="str">
        <f aca="false">U402</f>
        <v>0..1</v>
      </c>
      <c r="AV402" s="99"/>
      <c r="AW402" s="102"/>
      <c r="AX402" s="6"/>
      <c r="AY402" s="103" t="str">
        <f aca="false">Y402</f>
        <v>EXTENDED</v>
      </c>
      <c r="AZ402" s="180" t="str">
        <f aca="false">Z402</f>
        <v>EXTENDED FR B2B</v>
      </c>
      <c r="BA402" s="1"/>
      <c r="BB402" s="49"/>
      <c r="BF402" s="1"/>
      <c r="BG402" s="1"/>
      <c r="BH402" s="1"/>
      <c r="BI402" s="1"/>
      <c r="BJ402" s="1"/>
      <c r="BK402" s="1"/>
      <c r="BL402" s="1"/>
      <c r="BM402" s="1"/>
      <c r="BN402" s="1"/>
      <c r="BO402" s="1"/>
      <c r="BP402" s="1"/>
      <c r="BQ402" s="1"/>
      <c r="BR402" s="1"/>
      <c r="BS402" s="1"/>
      <c r="BT402" s="1"/>
      <c r="BU402" s="1"/>
      <c r="BV402" s="1"/>
      <c r="BW402" s="1"/>
      <c r="BX402" s="1"/>
      <c r="BY402" s="1"/>
      <c r="BZ402" s="1"/>
    </row>
    <row r="403" s="53" customFormat="true" ht="89.25" hidden="false" customHeight="false" outlineLevel="0" collapsed="false">
      <c r="A403" s="58" t="str">
        <f aca="false">IF(LEFT(E403,2)="BG","NO",IF(LEN(E403)-LEN(SUBSTITUTE(E403,"-",""))&gt;1,"NO",IF(E403="EXT","EXT","YES")))</f>
        <v>EXT</v>
      </c>
      <c r="B403" s="77" t="s">
        <v>5506</v>
      </c>
      <c r="C403" s="77"/>
      <c r="D403" s="243" t="s">
        <v>5302</v>
      </c>
      <c r="E403" s="208" t="s">
        <v>4631</v>
      </c>
      <c r="F403" s="209" t="e">
        <f aca="false">#N/A</f>
        <v>#N/A</v>
      </c>
      <c r="G403" s="210" t="n">
        <f aca="false">LEN(R403)-LEN(SUBSTITUTE(R403,"/",""))-1</f>
        <v>5</v>
      </c>
      <c r="H403" s="210" t="s">
        <v>95</v>
      </c>
      <c r="I403" s="247" t="s">
        <v>5559</v>
      </c>
      <c r="J403" s="211"/>
      <c r="K403" s="212"/>
      <c r="L403" s="212"/>
      <c r="M403" s="212"/>
      <c r="N403" s="211"/>
      <c r="O403" s="99" t="s">
        <v>95</v>
      </c>
      <c r="P403" s="100" t="str">
        <f aca="false">O403</f>
        <v>0..1</v>
      </c>
      <c r="Q403" s="215" t="s">
        <v>5560</v>
      </c>
      <c r="R403" s="216" t="s">
        <v>2132</v>
      </c>
      <c r="S403" s="213"/>
      <c r="T403" s="217"/>
      <c r="U403" s="210" t="s">
        <v>95</v>
      </c>
      <c r="V403" s="213"/>
      <c r="W403" s="218"/>
      <c r="X403" s="38"/>
      <c r="Y403" s="103" t="s">
        <v>30</v>
      </c>
      <c r="Z403" s="103" t="s">
        <v>30</v>
      </c>
      <c r="AA403" s="4"/>
      <c r="AB403" s="13" t="str">
        <f aca="false">IF(ISERROR(FIND("/",R403)),R403,LEFT(R403,FIND(CHAR(1),SUBSTITUTE(R403,"/",CHAR(1),LEN(R403)-LEN(SUBSTITUTE(R403,"/",""))))-1))</f>
        <v>/rsm:CrossIndustryInvoice/rsm:SupplyChainTradeTransaction/ram:ApplicableHeaderTradeAgreement/ram:SalesAgentTradeParty/ram:DefinedTradeContact</v>
      </c>
      <c r="AC403" s="13" t="str">
        <f aca="false">IF(ISERROR(FIND("/",R403)),R403,MID(R403, FIND(CHAR(1),SUBSTITUTE(R403,"/",CHAR(1), LEN(R403)-LEN(SUBSTITUTE(R403,"/","")))), LEN(R403)))</f>
        <v>/ram:FaxUniversalCommunication</v>
      </c>
      <c r="AD403" s="14" t="n">
        <f aca="false">COUNTIFS(R$4:R403,AB403)</f>
        <v>1</v>
      </c>
      <c r="AE403" s="1"/>
      <c r="AF403" s="208" t="str">
        <f aca="false">E403</f>
        <v>EXT</v>
      </c>
      <c r="AG403" s="210" t="n">
        <f aca="false">LEN(AR403)-LEN(SUBSTITUTE(AR403,"/",""))-1</f>
        <v>5</v>
      </c>
      <c r="AH403" s="210" t="str">
        <f aca="false">H403</f>
        <v>0..1</v>
      </c>
      <c r="AI403" s="247" t="s">
        <v>1765</v>
      </c>
      <c r="AJ403" s="211"/>
      <c r="AK403" s="212"/>
      <c r="AL403" s="212"/>
      <c r="AM403" s="212"/>
      <c r="AN403" s="211"/>
      <c r="AO403" s="100" t="str">
        <f aca="false">O403</f>
        <v>0..1</v>
      </c>
      <c r="AP403" s="100" t="str">
        <f aca="false">P403</f>
        <v>0..1</v>
      </c>
      <c r="AQ403" s="215" t="str">
        <f aca="false">Q403</f>
        <v>/rsm:CrossIndustryInvoice
/rsm:SupplyChainTradeTransaction
/ram:ApplicableHeaderTradeAgreement
/ram:SalesAgentTradeParty
/ram:DefinedTradeContact
/ram:FaxUniversalCommunication</v>
      </c>
      <c r="AR403" s="216" t="str">
        <f aca="false">R403</f>
        <v>/rsm:CrossIndustryInvoice/rsm:SupplyChainTradeTransaction/ram:ApplicableHeaderTradeAgreement/ram:SalesAgentTradeParty/ram:DefinedTradeContact/ram:FaxUniversalCommunication</v>
      </c>
      <c r="AS403" s="213"/>
      <c r="AT403" s="217"/>
      <c r="AU403" s="210" t="str">
        <f aca="false">U403</f>
        <v>0..1</v>
      </c>
      <c r="AV403" s="213"/>
      <c r="AW403" s="218"/>
      <c r="AX403" s="6"/>
      <c r="AY403" s="103" t="str">
        <f aca="false">Y403</f>
        <v>EXTENDED</v>
      </c>
      <c r="AZ403" s="180" t="str">
        <f aca="false">Z403</f>
        <v>EXTENDED</v>
      </c>
      <c r="BA403" s="1"/>
      <c r="BB403" s="49"/>
      <c r="BF403" s="1"/>
      <c r="BG403" s="1"/>
      <c r="BH403" s="1"/>
      <c r="BI403" s="1"/>
      <c r="BJ403" s="1"/>
      <c r="BK403" s="1"/>
      <c r="BL403" s="1"/>
      <c r="BM403" s="1"/>
      <c r="BN403" s="1"/>
      <c r="BO403" s="1"/>
      <c r="BP403" s="1"/>
      <c r="BQ403" s="1"/>
      <c r="BR403" s="1"/>
      <c r="BS403" s="1"/>
      <c r="BT403" s="1"/>
      <c r="BU403" s="1"/>
      <c r="BV403" s="1"/>
      <c r="BW403" s="1"/>
      <c r="BX403" s="1"/>
      <c r="BY403" s="1"/>
      <c r="BZ403" s="1"/>
    </row>
    <row r="404" s="53" customFormat="true" ht="114" hidden="false" customHeight="false" outlineLevel="0" collapsed="false">
      <c r="A404" s="58" t="str">
        <f aca="false">IF(LEFT(E404,2)="BG","NO",IF(LEN(E404)-LEN(SUBSTITUTE(E404,"-",""))&gt;1,"NO",IF(E404="EXT","EXT","YES")))</f>
        <v>EXT</v>
      </c>
      <c r="B404" s="77" t="s">
        <v>5506</v>
      </c>
      <c r="C404" s="77"/>
      <c r="D404" s="243" t="s">
        <v>5302</v>
      </c>
      <c r="E404" s="93" t="s">
        <v>4631</v>
      </c>
      <c r="F404" s="94" t="e">
        <f aca="false">#N/A</f>
        <v>#N/A</v>
      </c>
      <c r="G404" s="95" t="n">
        <f aca="false">LEN(R404)-LEN(SUBSTITUTE(R404,"/",""))-1</f>
        <v>6</v>
      </c>
      <c r="H404" s="95" t="s">
        <v>88</v>
      </c>
      <c r="I404" s="97" t="s">
        <v>5561</v>
      </c>
      <c r="J404" s="97"/>
      <c r="K404" s="98"/>
      <c r="L404" s="98"/>
      <c r="M404" s="98"/>
      <c r="N404" s="97"/>
      <c r="O404" s="99" t="s">
        <v>88</v>
      </c>
      <c r="P404" s="100" t="str">
        <f aca="false">O404</f>
        <v>1..1</v>
      </c>
      <c r="Q404" s="9" t="s">
        <v>5562</v>
      </c>
      <c r="R404" s="101" t="s">
        <v>2134</v>
      </c>
      <c r="S404" s="99" t="s">
        <v>121</v>
      </c>
      <c r="T404" s="10" t="s">
        <v>4639</v>
      </c>
      <c r="U404" s="95" t="s">
        <v>95</v>
      </c>
      <c r="V404" s="99"/>
      <c r="W404" s="102"/>
      <c r="X404" s="38"/>
      <c r="Y404" s="103" t="s">
        <v>30</v>
      </c>
      <c r="Z404" s="103" t="s">
        <v>30</v>
      </c>
      <c r="AA404" s="4"/>
      <c r="AB404" s="13" t="str">
        <f aca="false">IF(ISERROR(FIND("/",R404)),R404,LEFT(R404,FIND(CHAR(1),SUBSTITUTE(R404,"/",CHAR(1),LEN(R404)-LEN(SUBSTITUTE(R404,"/",""))))-1))</f>
        <v>/rsm:CrossIndustryInvoice/rsm:SupplyChainTradeTransaction/ram:ApplicableHeaderTradeAgreement/ram:SalesAgentTradeParty/ram:DefinedTradeContact/ram:FaxUniversalCommunication</v>
      </c>
      <c r="AC404" s="13" t="str">
        <f aca="false">IF(ISERROR(FIND("/",R404)),R404,MID(R404, FIND(CHAR(1),SUBSTITUTE(R404,"/",CHAR(1), LEN(R404)-LEN(SUBSTITUTE(R404,"/","")))), LEN(R404)))</f>
        <v>/ram:CompleteNumber</v>
      </c>
      <c r="AD404" s="14" t="n">
        <f aca="false">COUNTIFS(R$4:R404,AB404)</f>
        <v>1</v>
      </c>
      <c r="AE404" s="1"/>
      <c r="AF404" s="93" t="str">
        <f aca="false">E404</f>
        <v>EXT</v>
      </c>
      <c r="AG404" s="95" t="n">
        <f aca="false">LEN(AR404)-LEN(SUBSTITUTE(AR404,"/",""))-1</f>
        <v>6</v>
      </c>
      <c r="AH404" s="95" t="str">
        <f aca="false">H404</f>
        <v>1..1</v>
      </c>
      <c r="AI404" s="97" t="s">
        <v>5563</v>
      </c>
      <c r="AJ404" s="97"/>
      <c r="AK404" s="98"/>
      <c r="AL404" s="98"/>
      <c r="AM404" s="98"/>
      <c r="AN404" s="97"/>
      <c r="AO404" s="100" t="str">
        <f aca="false">O404</f>
        <v>1..1</v>
      </c>
      <c r="AP404" s="100" t="str">
        <f aca="false">P404</f>
        <v>1..1</v>
      </c>
      <c r="AQ404" s="9" t="str">
        <f aca="false">Q404</f>
        <v>/rsm:CrossIndustryInvoice
/rsm:SupplyChainTradeTransaction
/ram:ApplicableHeaderTradeAgreement
/ram:SalesAgentTradeParty
/ram:DefinedTradeContact
/ram:FaxUniversalCommunication
/ram:CompleteNumber</v>
      </c>
      <c r="AR404" s="101" t="str">
        <f aca="false">R404</f>
        <v>/rsm:CrossIndustryInvoice/rsm:SupplyChainTradeTransaction/ram:ApplicableHeaderTradeAgreement/ram:SalesAgentTradeParty/ram:DefinedTradeContact/ram:FaxUniversalCommunication/ram:CompleteNumber</v>
      </c>
      <c r="AS404" s="99" t="s">
        <v>121</v>
      </c>
      <c r="AT404" s="10" t="s">
        <v>4639</v>
      </c>
      <c r="AU404" s="95" t="str">
        <f aca="false">U404</f>
        <v>0..1</v>
      </c>
      <c r="AV404" s="99"/>
      <c r="AW404" s="102"/>
      <c r="AX404" s="6"/>
      <c r="AY404" s="103" t="str">
        <f aca="false">Y404</f>
        <v>EXTENDED</v>
      </c>
      <c r="AZ404" s="180" t="str">
        <f aca="false">Z404</f>
        <v>EXTENDED</v>
      </c>
      <c r="BA404" s="1"/>
      <c r="BB404" s="49"/>
      <c r="BF404" s="1"/>
      <c r="BG404" s="1"/>
      <c r="BH404" s="1"/>
      <c r="BI404" s="1"/>
      <c r="BJ404" s="1"/>
      <c r="BK404" s="1"/>
      <c r="BL404" s="1"/>
      <c r="BM404" s="1"/>
      <c r="BN404" s="1"/>
      <c r="BO404" s="1"/>
      <c r="BP404" s="1"/>
      <c r="BQ404" s="1"/>
      <c r="BR404" s="1"/>
      <c r="BS404" s="1"/>
      <c r="BT404" s="1"/>
      <c r="BU404" s="1"/>
      <c r="BV404" s="1"/>
      <c r="BW404" s="1"/>
      <c r="BX404" s="1"/>
      <c r="BY404" s="1"/>
      <c r="BZ404" s="1"/>
    </row>
    <row r="405" s="53" customFormat="true" ht="89.25" hidden="false" customHeight="false" outlineLevel="0" collapsed="false">
      <c r="A405" s="58" t="str">
        <f aca="false">IF(LEFT(E405,2)="BG","NO",IF(LEN(E405)-LEN(SUBSTITUTE(E405,"-",""))&gt;1,"NO",IF(E405="EXT","EXT","YES")))</f>
        <v>EXT</v>
      </c>
      <c r="B405" s="77" t="s">
        <v>5506</v>
      </c>
      <c r="C405" s="77"/>
      <c r="D405" s="243" t="s">
        <v>5302</v>
      </c>
      <c r="E405" s="208" t="s">
        <v>4631</v>
      </c>
      <c r="F405" s="209" t="e">
        <f aca="false">#N/A</f>
        <v>#N/A</v>
      </c>
      <c r="G405" s="210" t="n">
        <f aca="false">LEN(R405)-LEN(SUBSTITUTE(R405,"/",""))-1</f>
        <v>5</v>
      </c>
      <c r="H405" s="210" t="s">
        <v>95</v>
      </c>
      <c r="I405" s="247" t="s">
        <v>5564</v>
      </c>
      <c r="J405" s="211"/>
      <c r="K405" s="212"/>
      <c r="L405" s="212"/>
      <c r="M405" s="212"/>
      <c r="N405" s="211"/>
      <c r="O405" s="99" t="s">
        <v>95</v>
      </c>
      <c r="P405" s="100" t="str">
        <f aca="false">O405</f>
        <v>0..1</v>
      </c>
      <c r="Q405" s="215" t="s">
        <v>5565</v>
      </c>
      <c r="R405" s="216" t="s">
        <v>2136</v>
      </c>
      <c r="S405" s="213"/>
      <c r="T405" s="217"/>
      <c r="U405" s="210" t="s">
        <v>95</v>
      </c>
      <c r="V405" s="213"/>
      <c r="W405" s="218"/>
      <c r="X405" s="38"/>
      <c r="Y405" s="103" t="s">
        <v>30</v>
      </c>
      <c r="Z405" s="103" t="s">
        <v>4635</v>
      </c>
      <c r="AA405" s="4"/>
      <c r="AB405" s="13" t="str">
        <f aca="false">IF(ISERROR(FIND("/",R405)),R405,LEFT(R405,FIND(CHAR(1),SUBSTITUTE(R405,"/",CHAR(1),LEN(R405)-LEN(SUBSTITUTE(R405,"/",""))))-1))</f>
        <v>/rsm:CrossIndustryInvoice/rsm:SupplyChainTradeTransaction/ram:ApplicableHeaderTradeAgreement/ram:SalesAgentTradeParty/ram:DefinedTradeContact</v>
      </c>
      <c r="AC405" s="13" t="str">
        <f aca="false">IF(ISERROR(FIND("/",R405)),R405,MID(R405, FIND(CHAR(1),SUBSTITUTE(R405,"/",CHAR(1), LEN(R405)-LEN(SUBSTITUTE(R405,"/","")))), LEN(R405)))</f>
        <v>/ram:EmailURIUniversalCommunication</v>
      </c>
      <c r="AD405" s="14" t="n">
        <f aca="false">COUNTIFS(R$4:R405,AB405)</f>
        <v>1</v>
      </c>
      <c r="AE405" s="1"/>
      <c r="AF405" s="208" t="str">
        <f aca="false">E405</f>
        <v>EXT</v>
      </c>
      <c r="AG405" s="210" t="n">
        <f aca="false">LEN(AR405)-LEN(SUBSTITUTE(AR405,"/",""))-1</f>
        <v>5</v>
      </c>
      <c r="AH405" s="210" t="str">
        <f aca="false">H405</f>
        <v>0..1</v>
      </c>
      <c r="AI405" s="247" t="s">
        <v>1775</v>
      </c>
      <c r="AJ405" s="211"/>
      <c r="AK405" s="212"/>
      <c r="AL405" s="212"/>
      <c r="AM405" s="212"/>
      <c r="AN405" s="211"/>
      <c r="AO405" s="100" t="str">
        <f aca="false">O405</f>
        <v>0..1</v>
      </c>
      <c r="AP405" s="100" t="str">
        <f aca="false">P405</f>
        <v>0..1</v>
      </c>
      <c r="AQ405" s="215" t="str">
        <f aca="false">Q405</f>
        <v>/rsm:CrossIndustryInvoice
/rsm:SupplyChainTradeTransaction
/ram:ApplicableHeaderTradeAgreement
/ram:SalesAgentTradeParty
/ram:DefinedTradeContact
/ram:EmailURIUniversalCommunication</v>
      </c>
      <c r="AR405" s="216" t="str">
        <f aca="false">R405</f>
        <v>/rsm:CrossIndustryInvoice/rsm:SupplyChainTradeTransaction/ram:ApplicableHeaderTradeAgreement/ram:SalesAgentTradeParty/ram:DefinedTradeContact/ram:EmailURIUniversalCommunication</v>
      </c>
      <c r="AS405" s="213"/>
      <c r="AT405" s="217"/>
      <c r="AU405" s="210" t="str">
        <f aca="false">U405</f>
        <v>0..1</v>
      </c>
      <c r="AV405" s="213"/>
      <c r="AW405" s="218"/>
      <c r="AX405" s="6"/>
      <c r="AY405" s="103" t="str">
        <f aca="false">Y405</f>
        <v>EXTENDED</v>
      </c>
      <c r="AZ405" s="180" t="str">
        <f aca="false">Z405</f>
        <v>EXTENDED FR B2B</v>
      </c>
      <c r="BA405" s="1"/>
      <c r="BB405" s="49"/>
      <c r="BF405" s="1"/>
      <c r="BG405" s="1"/>
      <c r="BH405" s="1"/>
      <c r="BI405" s="1"/>
      <c r="BJ405" s="1"/>
      <c r="BK405" s="1"/>
      <c r="BL405" s="1"/>
      <c r="BM405" s="1"/>
      <c r="BN405" s="1"/>
      <c r="BO405" s="1"/>
      <c r="BP405" s="1"/>
      <c r="BQ405" s="1"/>
      <c r="BR405" s="1"/>
      <c r="BS405" s="1"/>
      <c r="BT405" s="1"/>
      <c r="BU405" s="1"/>
      <c r="BV405" s="1"/>
      <c r="BW405" s="1"/>
      <c r="BX405" s="1"/>
      <c r="BY405" s="1"/>
      <c r="BZ405" s="1"/>
    </row>
    <row r="406" s="53" customFormat="true" ht="114" hidden="false" customHeight="false" outlineLevel="0" collapsed="false">
      <c r="A406" s="58" t="str">
        <f aca="false">IF(LEFT(E406,2)="BG","NO",IF(LEN(E406)-LEN(SUBSTITUTE(E406,"-",""))&gt;1,"NO",IF(E406="EXT","EXT","YES")))</f>
        <v>EXT</v>
      </c>
      <c r="B406" s="77" t="s">
        <v>5506</v>
      </c>
      <c r="C406" s="77"/>
      <c r="D406" s="243" t="s">
        <v>5302</v>
      </c>
      <c r="E406" s="93" t="s">
        <v>4631</v>
      </c>
      <c r="F406" s="94" t="s">
        <v>2138</v>
      </c>
      <c r="G406" s="95" t="n">
        <f aca="false">LEN(R406)-LEN(SUBSTITUTE(R406,"/",""))-1</f>
        <v>6</v>
      </c>
      <c r="H406" s="95" t="s">
        <v>88</v>
      </c>
      <c r="I406" s="97" t="s">
        <v>5566</v>
      </c>
      <c r="J406" s="97"/>
      <c r="K406" s="98"/>
      <c r="L406" s="98"/>
      <c r="M406" s="98"/>
      <c r="N406" s="97"/>
      <c r="O406" s="99" t="s">
        <v>88</v>
      </c>
      <c r="P406" s="100" t="str">
        <f aca="false">O406</f>
        <v>1..1</v>
      </c>
      <c r="Q406" s="9" t="s">
        <v>5567</v>
      </c>
      <c r="R406" s="101" t="s">
        <v>2139</v>
      </c>
      <c r="S406" s="99" t="s">
        <v>121</v>
      </c>
      <c r="T406" s="10" t="s">
        <v>4639</v>
      </c>
      <c r="U406" s="95" t="s">
        <v>95</v>
      </c>
      <c r="V406" s="99"/>
      <c r="W406" s="102"/>
      <c r="X406" s="38"/>
      <c r="Y406" s="103" t="s">
        <v>30</v>
      </c>
      <c r="Z406" s="103" t="s">
        <v>4635</v>
      </c>
      <c r="AA406" s="4"/>
      <c r="AB406" s="13" t="str">
        <f aca="false">IF(ISERROR(FIND("/",R406)),R406,LEFT(R406,FIND(CHAR(1),SUBSTITUTE(R406,"/",CHAR(1),LEN(R406)-LEN(SUBSTITUTE(R406,"/",""))))-1))</f>
        <v>/rsm:CrossIndustryInvoice/rsm:SupplyChainTradeTransaction/ram:ApplicableHeaderTradeAgreement/ram:SalesAgentTradeParty/ram:DefinedTradeContact/ram:EmailURIUniversalCommunication</v>
      </c>
      <c r="AC406" s="13" t="str">
        <f aca="false">IF(ISERROR(FIND("/",R406)),R406,MID(R406, FIND(CHAR(1),SUBSTITUTE(R406,"/",CHAR(1), LEN(R406)-LEN(SUBSTITUTE(R406,"/","")))), LEN(R406)))</f>
        <v>/ram:URIID</v>
      </c>
      <c r="AD406" s="14" t="n">
        <f aca="false">COUNTIFS(R$4:R406,AB406)</f>
        <v>1</v>
      </c>
      <c r="AE406" s="1"/>
      <c r="AF406" s="93" t="str">
        <f aca="false">E406</f>
        <v>EXT</v>
      </c>
      <c r="AG406" s="95" t="n">
        <f aca="false">LEN(AR406)-LEN(SUBSTITUTE(AR406,"/",""))-1</f>
        <v>6</v>
      </c>
      <c r="AH406" s="95" t="str">
        <f aca="false">H406</f>
        <v>1..1</v>
      </c>
      <c r="AI406" s="97" t="s">
        <v>1127</v>
      </c>
      <c r="AJ406" s="97"/>
      <c r="AK406" s="98"/>
      <c r="AL406" s="98"/>
      <c r="AM406" s="98"/>
      <c r="AN406" s="97"/>
      <c r="AO406" s="100" t="str">
        <f aca="false">O406</f>
        <v>1..1</v>
      </c>
      <c r="AP406" s="100" t="str">
        <f aca="false">P406</f>
        <v>1..1</v>
      </c>
      <c r="AQ406" s="9" t="str">
        <f aca="false">Q406</f>
        <v>/rsm:CrossIndustryInvoice
/rsm:SupplyChainTradeTransaction
/ram:ApplicableHeaderTradeAgreement
/ram:SalesAgentTradeParty
/ram:DefinedTradeContact
/ram:EmailURIUniversalCommunication
/ram:URIID</v>
      </c>
      <c r="AR406" s="101" t="str">
        <f aca="false">R406</f>
        <v>/rsm:CrossIndustryInvoice/rsm:SupplyChainTradeTransaction/ram:ApplicableHeaderTradeAgreement/ram:SalesAgentTradeParty/ram:DefinedTradeContact/ram:EmailURIUniversalCommunication/ram:URIID</v>
      </c>
      <c r="AS406" s="99" t="s">
        <v>121</v>
      </c>
      <c r="AT406" s="10" t="s">
        <v>4639</v>
      </c>
      <c r="AU406" s="95" t="str">
        <f aca="false">U406</f>
        <v>0..1</v>
      </c>
      <c r="AV406" s="99"/>
      <c r="AW406" s="102"/>
      <c r="AX406" s="6"/>
      <c r="AY406" s="103" t="str">
        <f aca="false">Y406</f>
        <v>EXTENDED</v>
      </c>
      <c r="AZ406" s="180" t="str">
        <f aca="false">Z406</f>
        <v>EXTENDED FR B2B</v>
      </c>
      <c r="BA406" s="1"/>
      <c r="BB406" s="49"/>
      <c r="BF406" s="1"/>
      <c r="BG406" s="1"/>
      <c r="BH406" s="1"/>
      <c r="BI406" s="1"/>
      <c r="BJ406" s="1"/>
      <c r="BK406" s="1"/>
      <c r="BL406" s="1"/>
      <c r="BM406" s="1"/>
      <c r="BN406" s="1"/>
      <c r="BO406" s="1"/>
      <c r="BP406" s="1"/>
      <c r="BQ406" s="1"/>
      <c r="BR406" s="1"/>
      <c r="BS406" s="1"/>
      <c r="BT406" s="1"/>
      <c r="BU406" s="1"/>
      <c r="BV406" s="1"/>
      <c r="BW406" s="1"/>
      <c r="BX406" s="1"/>
      <c r="BY406" s="1"/>
      <c r="BZ406" s="1"/>
    </row>
    <row r="407" s="53" customFormat="true" ht="76.5" hidden="false" customHeight="false" outlineLevel="0" collapsed="false">
      <c r="A407" s="58" t="str">
        <f aca="false">IF(LEFT(E407,2)="BG","NO",IF(LEN(E407)-LEN(SUBSTITUTE(E407,"-",""))&gt;1,"NO",IF(E407="EXT","EXT","YES")))</f>
        <v>EXT</v>
      </c>
      <c r="B407" s="77" t="s">
        <v>5506</v>
      </c>
      <c r="C407" s="77"/>
      <c r="D407" s="236" t="s">
        <v>5302</v>
      </c>
      <c r="E407" s="184" t="s">
        <v>4631</v>
      </c>
      <c r="F407" s="185" t="s">
        <v>2141</v>
      </c>
      <c r="G407" s="186" t="n">
        <f aca="false">LEN(R407)-LEN(SUBSTITUTE(R407,"/",""))-1</f>
        <v>4</v>
      </c>
      <c r="H407" s="186" t="s">
        <v>95</v>
      </c>
      <c r="I407" s="181" t="s">
        <v>5568</v>
      </c>
      <c r="J407" s="173" t="s">
        <v>5569</v>
      </c>
      <c r="K407" s="174"/>
      <c r="L407" s="174"/>
      <c r="M407" s="174"/>
      <c r="N407" s="173"/>
      <c r="O407" s="175" t="s">
        <v>88</v>
      </c>
      <c r="P407" s="175" t="str">
        <f aca="false">O407</f>
        <v>1..1</v>
      </c>
      <c r="Q407" s="176" t="s">
        <v>5570</v>
      </c>
      <c r="R407" s="177" t="s">
        <v>2143</v>
      </c>
      <c r="S407" s="172"/>
      <c r="T407" s="178" t="s">
        <v>4639</v>
      </c>
      <c r="U407" s="172" t="s">
        <v>95</v>
      </c>
      <c r="V407" s="172"/>
      <c r="W407" s="179"/>
      <c r="X407" s="38"/>
      <c r="Y407" s="103" t="s">
        <v>30</v>
      </c>
      <c r="Z407" s="103" t="s">
        <v>4635</v>
      </c>
      <c r="AA407" s="4"/>
      <c r="AB407" s="13" t="str">
        <f aca="false">IF(ISERROR(FIND("/",R407)),R407,LEFT(R407,FIND(CHAR(1),SUBSTITUTE(R407,"/",CHAR(1),LEN(R407)-LEN(SUBSTITUTE(R407,"/",""))))-1))</f>
        <v>/rsm:CrossIndustryInvoice/rsm:SupplyChainTradeTransaction/ram:ApplicableHeaderTradeAgreement/ram:SalesAgentTradeParty</v>
      </c>
      <c r="AC407" s="13" t="str">
        <f aca="false">IF(ISERROR(FIND("/",R407)),R407,MID(R407, FIND(CHAR(1),SUBSTITUTE(R407,"/",CHAR(1), LEN(R407)-LEN(SUBSTITUTE(R407,"/","")))), LEN(R407)))</f>
        <v>/ram:PostalTradeAddress</v>
      </c>
      <c r="AD407" s="14" t="n">
        <f aca="false">COUNTIFS(R$4:R407,AB407)</f>
        <v>1</v>
      </c>
      <c r="AE407" s="1"/>
      <c r="AF407" s="184" t="str">
        <f aca="false">E407</f>
        <v>EXT</v>
      </c>
      <c r="AG407" s="186" t="n">
        <f aca="false">LEN(AR407)-LEN(SUBSTITUTE(AR407,"/",""))-1</f>
        <v>4</v>
      </c>
      <c r="AH407" s="186" t="str">
        <f aca="false">H407</f>
        <v>0..1</v>
      </c>
      <c r="AI407" s="181" t="s">
        <v>5571</v>
      </c>
      <c r="AJ407" s="173" t="s">
        <v>5572</v>
      </c>
      <c r="AK407" s="174"/>
      <c r="AL407" s="174"/>
      <c r="AM407" s="174"/>
      <c r="AN407" s="173"/>
      <c r="AO407" s="172" t="str">
        <f aca="false">O407</f>
        <v>1..1</v>
      </c>
      <c r="AP407" s="172" t="str">
        <f aca="false">P407</f>
        <v>1..1</v>
      </c>
      <c r="AQ407" s="176" t="str">
        <f aca="false">Q407</f>
        <v>/rsm:CrossIndustryInvoice
/rsm:SupplyChainTradeTransaction
/ram:ApplicableHeaderTradeAgreement
/ram:SalesAgentTradeParty
/ram:PostalTradeAddress</v>
      </c>
      <c r="AR407" s="177" t="str">
        <f aca="false">R407</f>
        <v>/rsm:CrossIndustryInvoice/rsm:SupplyChainTradeTransaction/ram:ApplicableHeaderTradeAgreement/ram:SalesAgentTradeParty/ram:PostalTradeAddress</v>
      </c>
      <c r="AS407" s="172"/>
      <c r="AT407" s="178" t="s">
        <v>4639</v>
      </c>
      <c r="AU407" s="172" t="str">
        <f aca="false">U407</f>
        <v>0..1</v>
      </c>
      <c r="AV407" s="172"/>
      <c r="AW407" s="179"/>
      <c r="AX407" s="6"/>
      <c r="AY407" s="103" t="str">
        <f aca="false">Y407</f>
        <v>EXTENDED</v>
      </c>
      <c r="AZ407" s="180" t="str">
        <f aca="false">Z407</f>
        <v>EXTENDED FR B2B</v>
      </c>
      <c r="BA407" s="1"/>
      <c r="BB407" s="49"/>
      <c r="BF407" s="1"/>
      <c r="BG407" s="1"/>
      <c r="BH407" s="1"/>
      <c r="BI407" s="1"/>
      <c r="BJ407" s="1"/>
      <c r="BK407" s="1"/>
      <c r="BL407" s="1"/>
      <c r="BM407" s="1"/>
      <c r="BN407" s="1"/>
      <c r="BO407" s="1"/>
      <c r="BP407" s="1"/>
      <c r="BQ407" s="1"/>
      <c r="BR407" s="1"/>
      <c r="BS407" s="1"/>
      <c r="BT407" s="1"/>
      <c r="BU407" s="1"/>
      <c r="BV407" s="1"/>
      <c r="BW407" s="1"/>
      <c r="BX407" s="1"/>
      <c r="BY407" s="1"/>
      <c r="BZ407" s="1"/>
    </row>
    <row r="408" s="53" customFormat="true" ht="89.25" hidden="false" customHeight="false" outlineLevel="0" collapsed="false">
      <c r="A408" s="58" t="str">
        <f aca="false">IF(LEFT(E408,2)="BG","NO",IF(LEN(E408)-LEN(SUBSTITUTE(E408,"-",""))&gt;1,"NO",IF(E408="EXT","EXT","YES")))</f>
        <v>EXT</v>
      </c>
      <c r="B408" s="77" t="s">
        <v>5506</v>
      </c>
      <c r="C408" s="77"/>
      <c r="D408" s="236" t="s">
        <v>5302</v>
      </c>
      <c r="E408" s="191" t="s">
        <v>4631</v>
      </c>
      <c r="F408" s="192" t="s">
        <v>2147</v>
      </c>
      <c r="G408" s="193" t="n">
        <f aca="false">LEN(R408)-LEN(SUBSTITUTE(R408,"/",""))-1</f>
        <v>5</v>
      </c>
      <c r="H408" s="193" t="s">
        <v>95</v>
      </c>
      <c r="I408" s="97" t="s">
        <v>5573</v>
      </c>
      <c r="J408" s="97" t="s">
        <v>1070</v>
      </c>
      <c r="K408" s="98" t="s">
        <v>1071</v>
      </c>
      <c r="L408" s="98"/>
      <c r="M408" s="98"/>
      <c r="N408" s="97" t="s">
        <v>119</v>
      </c>
      <c r="O408" s="99" t="s">
        <v>95</v>
      </c>
      <c r="P408" s="100" t="str">
        <f aca="false">O408</f>
        <v>0..1</v>
      </c>
      <c r="Q408" s="54" t="s">
        <v>5574</v>
      </c>
      <c r="R408" s="109" t="s">
        <v>2148</v>
      </c>
      <c r="S408" s="99" t="s">
        <v>121</v>
      </c>
      <c r="T408" s="10" t="s">
        <v>4639</v>
      </c>
      <c r="U408" s="99" t="s">
        <v>95</v>
      </c>
      <c r="V408" s="99"/>
      <c r="W408" s="102"/>
      <c r="X408" s="38"/>
      <c r="Y408" s="103" t="s">
        <v>30</v>
      </c>
      <c r="Z408" s="103" t="s">
        <v>4635</v>
      </c>
      <c r="AA408" s="4"/>
      <c r="AB408" s="13" t="str">
        <f aca="false">IF(ISERROR(FIND("/",R408)),R408,LEFT(R408,FIND(CHAR(1),SUBSTITUTE(R408,"/",CHAR(1),LEN(R408)-LEN(SUBSTITUTE(R408,"/",""))))-1))</f>
        <v>/rsm:CrossIndustryInvoice/rsm:SupplyChainTradeTransaction/ram:ApplicableHeaderTradeAgreement/ram:SalesAgentTradeParty/ram:PostalTradeAddress</v>
      </c>
      <c r="AC408" s="13" t="str">
        <f aca="false">IF(ISERROR(FIND("/",R408)),R408,MID(R408, FIND(CHAR(1),SUBSTITUTE(R408,"/",CHAR(1), LEN(R408)-LEN(SUBSTITUTE(R408,"/","")))), LEN(R408)))</f>
        <v>/ram:PostcodeCode</v>
      </c>
      <c r="AD408" s="14" t="n">
        <f aca="false">COUNTIFS(R$4:R408,AB408)</f>
        <v>1</v>
      </c>
      <c r="AE408" s="1"/>
      <c r="AF408" s="191" t="str">
        <f aca="false">E408</f>
        <v>EXT</v>
      </c>
      <c r="AG408" s="193" t="n">
        <f aca="false">LEN(AR408)-LEN(SUBSTITUTE(AR408,"/",""))-1</f>
        <v>5</v>
      </c>
      <c r="AH408" s="193" t="str">
        <f aca="false">H408</f>
        <v>0..1</v>
      </c>
      <c r="AI408" s="97" t="s">
        <v>5575</v>
      </c>
      <c r="AJ408" s="97" t="s">
        <v>1074</v>
      </c>
      <c r="AK408" s="98" t="s">
        <v>1075</v>
      </c>
      <c r="AL408" s="98"/>
      <c r="AM408" s="98"/>
      <c r="AN408" s="97" t="s">
        <v>4647</v>
      </c>
      <c r="AO408" s="100" t="str">
        <f aca="false">O408</f>
        <v>0..1</v>
      </c>
      <c r="AP408" s="100" t="str">
        <f aca="false">P408</f>
        <v>0..1</v>
      </c>
      <c r="AQ408" s="54" t="str">
        <f aca="false">Q408</f>
        <v>/rsm:CrossIndustryInvoice
/rsm:SupplyChainTradeTransaction
/ram:ApplicableHeaderTradeAgreement
/ram:SalesAgentTradeParty
/ram:PostalTradeAddress
/ram:PostcodeCode</v>
      </c>
      <c r="AR408" s="109" t="str">
        <f aca="false">R408</f>
        <v>/rsm:CrossIndustryInvoice/rsm:SupplyChainTradeTransaction/ram:ApplicableHeaderTradeAgreement/ram:SalesAgentTradeParty/ram:PostalTradeAddress/ram:PostcodeCode</v>
      </c>
      <c r="AS408" s="99" t="s">
        <v>121</v>
      </c>
      <c r="AT408" s="10" t="s">
        <v>4639</v>
      </c>
      <c r="AU408" s="99" t="str">
        <f aca="false">U408</f>
        <v>0..1</v>
      </c>
      <c r="AV408" s="99"/>
      <c r="AW408" s="102"/>
      <c r="AX408" s="6"/>
      <c r="AY408" s="103" t="str">
        <f aca="false">Y408</f>
        <v>EXTENDED</v>
      </c>
      <c r="AZ408" s="180" t="str">
        <f aca="false">Z408</f>
        <v>EXTENDED FR B2B</v>
      </c>
      <c r="BA408" s="1"/>
      <c r="BB408" s="49"/>
      <c r="BF408" s="1"/>
      <c r="BG408" s="1"/>
      <c r="BH408" s="1"/>
      <c r="BI408" s="1"/>
      <c r="BJ408" s="1"/>
      <c r="BK408" s="1"/>
      <c r="BL408" s="1"/>
      <c r="BM408" s="1"/>
      <c r="BN408" s="1"/>
      <c r="BO408" s="1"/>
      <c r="BP408" s="1"/>
      <c r="BQ408" s="1"/>
      <c r="BR408" s="1"/>
      <c r="BS408" s="1"/>
      <c r="BT408" s="1"/>
      <c r="BU408" s="1"/>
      <c r="BV408" s="1"/>
      <c r="BW408" s="1"/>
      <c r="BX408" s="1"/>
      <c r="BY408" s="1"/>
      <c r="BZ408" s="1"/>
    </row>
    <row r="409" s="53" customFormat="true" ht="89.25" hidden="false" customHeight="false" outlineLevel="0" collapsed="false">
      <c r="A409" s="58" t="str">
        <f aca="false">IF(LEFT(E409,2)="BG","NO",IF(LEN(E409)-LEN(SUBSTITUTE(E409,"-",""))&gt;1,"NO",IF(E409="EXT","EXT","YES")))</f>
        <v>EXT</v>
      </c>
      <c r="B409" s="77" t="s">
        <v>5506</v>
      </c>
      <c r="C409" s="77"/>
      <c r="D409" s="236" t="s">
        <v>5302</v>
      </c>
      <c r="E409" s="191" t="s">
        <v>4631</v>
      </c>
      <c r="F409" s="192" t="s">
        <v>2150</v>
      </c>
      <c r="G409" s="193" t="n">
        <f aca="false">LEN(R409)-LEN(SUBSTITUTE(R409,"/",""))-1</f>
        <v>5</v>
      </c>
      <c r="H409" s="193" t="s">
        <v>95</v>
      </c>
      <c r="I409" s="97" t="s">
        <v>5576</v>
      </c>
      <c r="J409" s="97" t="s">
        <v>1079</v>
      </c>
      <c r="K409" s="98" t="s">
        <v>2366</v>
      </c>
      <c r="L409" s="98"/>
      <c r="M409" s="98"/>
      <c r="N409" s="97" t="s">
        <v>119</v>
      </c>
      <c r="O409" s="99" t="s">
        <v>95</v>
      </c>
      <c r="P409" s="100" t="str">
        <f aca="false">O409</f>
        <v>0..1</v>
      </c>
      <c r="Q409" s="54" t="s">
        <v>5577</v>
      </c>
      <c r="R409" s="109" t="s">
        <v>2151</v>
      </c>
      <c r="S409" s="99" t="s">
        <v>121</v>
      </c>
      <c r="T409" s="10" t="s">
        <v>4639</v>
      </c>
      <c r="U409" s="99" t="s">
        <v>95</v>
      </c>
      <c r="V409" s="99"/>
      <c r="W409" s="102"/>
      <c r="X409" s="38"/>
      <c r="Y409" s="103" t="s">
        <v>30</v>
      </c>
      <c r="Z409" s="103" t="s">
        <v>4635</v>
      </c>
      <c r="AA409" s="4"/>
      <c r="AB409" s="13" t="str">
        <f aca="false">IF(ISERROR(FIND("/",R409)),R409,LEFT(R409,FIND(CHAR(1),SUBSTITUTE(R409,"/",CHAR(1),LEN(R409)-LEN(SUBSTITUTE(R409,"/",""))))-1))</f>
        <v>/rsm:CrossIndustryInvoice/rsm:SupplyChainTradeTransaction/ram:ApplicableHeaderTradeAgreement/ram:SalesAgentTradeParty/ram:PostalTradeAddress</v>
      </c>
      <c r="AC409" s="13" t="str">
        <f aca="false">IF(ISERROR(FIND("/",R409)),R409,MID(R409, FIND(CHAR(1),SUBSTITUTE(R409,"/",CHAR(1), LEN(R409)-LEN(SUBSTITUTE(R409,"/","")))), LEN(R409)))</f>
        <v>/ram:LineOne</v>
      </c>
      <c r="AD409" s="14" t="n">
        <f aca="false">COUNTIFS(R$4:R409,AB409)</f>
        <v>1</v>
      </c>
      <c r="AE409" s="1"/>
      <c r="AF409" s="191" t="str">
        <f aca="false">E409</f>
        <v>EXT</v>
      </c>
      <c r="AG409" s="193" t="n">
        <f aca="false">LEN(AR409)-LEN(SUBSTITUTE(AR409,"/",""))-1</f>
        <v>5</v>
      </c>
      <c r="AH409" s="193" t="str">
        <f aca="false">H409</f>
        <v>0..1</v>
      </c>
      <c r="AI409" s="97" t="s">
        <v>5578</v>
      </c>
      <c r="AJ409" s="97" t="s">
        <v>1083</v>
      </c>
      <c r="AK409" s="98" t="s">
        <v>1084</v>
      </c>
      <c r="AL409" s="98"/>
      <c r="AM409" s="98"/>
      <c r="AN409" s="97" t="s">
        <v>4647</v>
      </c>
      <c r="AO409" s="100" t="str">
        <f aca="false">O409</f>
        <v>0..1</v>
      </c>
      <c r="AP409" s="100" t="str">
        <f aca="false">P409</f>
        <v>0..1</v>
      </c>
      <c r="AQ409" s="54" t="str">
        <f aca="false">Q409</f>
        <v>/rsm:CrossIndustryInvoice
/rsm:SupplyChainTradeTransaction
/ram:ApplicableHeaderTradeAgreement
/ram:SalesAgentTradeParty
/ram:PostalTradeAddress
/ram:LineOne</v>
      </c>
      <c r="AR409" s="109" t="str">
        <f aca="false">R409</f>
        <v>/rsm:CrossIndustryInvoice/rsm:SupplyChainTradeTransaction/ram:ApplicableHeaderTradeAgreement/ram:SalesAgentTradeParty/ram:PostalTradeAddress/ram:LineOne</v>
      </c>
      <c r="AS409" s="99" t="s">
        <v>121</v>
      </c>
      <c r="AT409" s="10" t="s">
        <v>4639</v>
      </c>
      <c r="AU409" s="99" t="str">
        <f aca="false">U409</f>
        <v>0..1</v>
      </c>
      <c r="AV409" s="99"/>
      <c r="AW409" s="102"/>
      <c r="AX409" s="6"/>
      <c r="AY409" s="103" t="str">
        <f aca="false">Y409</f>
        <v>EXTENDED</v>
      </c>
      <c r="AZ409" s="180" t="str">
        <f aca="false">Z409</f>
        <v>EXTENDED FR B2B</v>
      </c>
      <c r="BA409" s="1"/>
      <c r="BB409" s="49"/>
      <c r="BF409" s="1"/>
      <c r="BG409" s="1"/>
      <c r="BH409" s="1"/>
      <c r="BI409" s="1"/>
      <c r="BJ409" s="1"/>
      <c r="BK409" s="1"/>
      <c r="BL409" s="1"/>
      <c r="BM409" s="1"/>
      <c r="BN409" s="1"/>
      <c r="BO409" s="1"/>
      <c r="BP409" s="1"/>
      <c r="BQ409" s="1"/>
      <c r="BR409" s="1"/>
      <c r="BS409" s="1"/>
      <c r="BT409" s="1"/>
      <c r="BU409" s="1"/>
      <c r="BV409" s="1"/>
      <c r="BW409" s="1"/>
      <c r="BX409" s="1"/>
      <c r="BY409" s="1"/>
      <c r="BZ409" s="1"/>
    </row>
    <row r="410" s="53" customFormat="true" ht="89.25" hidden="false" customHeight="false" outlineLevel="0" collapsed="false">
      <c r="A410" s="58" t="str">
        <f aca="false">IF(LEFT(E410,2)="BG","NO",IF(LEN(E410)-LEN(SUBSTITUTE(E410,"-",""))&gt;1,"NO",IF(E410="EXT","EXT","YES")))</f>
        <v>EXT</v>
      </c>
      <c r="B410" s="77" t="s">
        <v>5506</v>
      </c>
      <c r="C410" s="77"/>
      <c r="D410" s="236" t="s">
        <v>5302</v>
      </c>
      <c r="E410" s="191" t="s">
        <v>4631</v>
      </c>
      <c r="F410" s="192" t="s">
        <v>2153</v>
      </c>
      <c r="G410" s="193" t="n">
        <f aca="false">LEN(R410)-LEN(SUBSTITUTE(R410,"/",""))-1</f>
        <v>5</v>
      </c>
      <c r="H410" s="193" t="s">
        <v>95</v>
      </c>
      <c r="I410" s="97" t="s">
        <v>5579</v>
      </c>
      <c r="J410" s="97" t="s">
        <v>1088</v>
      </c>
      <c r="K410" s="98"/>
      <c r="L410" s="98"/>
      <c r="M410" s="98"/>
      <c r="N410" s="97" t="s">
        <v>119</v>
      </c>
      <c r="O410" s="99" t="s">
        <v>95</v>
      </c>
      <c r="P410" s="100" t="str">
        <f aca="false">O410</f>
        <v>0..1</v>
      </c>
      <c r="Q410" s="54" t="s">
        <v>5580</v>
      </c>
      <c r="R410" s="109" t="s">
        <v>2154</v>
      </c>
      <c r="S410" s="99" t="s">
        <v>121</v>
      </c>
      <c r="T410" s="10" t="s">
        <v>4639</v>
      </c>
      <c r="U410" s="99" t="s">
        <v>95</v>
      </c>
      <c r="V410" s="99"/>
      <c r="W410" s="102"/>
      <c r="X410" s="38"/>
      <c r="Y410" s="103" t="s">
        <v>30</v>
      </c>
      <c r="Z410" s="103" t="s">
        <v>4635</v>
      </c>
      <c r="AA410" s="4"/>
      <c r="AB410" s="13" t="str">
        <f aca="false">IF(ISERROR(FIND("/",R410)),R410,LEFT(R410,FIND(CHAR(1),SUBSTITUTE(R410,"/",CHAR(1),LEN(R410)-LEN(SUBSTITUTE(R410,"/",""))))-1))</f>
        <v>/rsm:CrossIndustryInvoice/rsm:SupplyChainTradeTransaction/ram:ApplicableHeaderTradeAgreement/ram:SalesAgentTradeParty/ram:PostalTradeAddress</v>
      </c>
      <c r="AC410" s="13" t="str">
        <f aca="false">IF(ISERROR(FIND("/",R410)),R410,MID(R410, FIND(CHAR(1),SUBSTITUTE(R410,"/",CHAR(1), LEN(R410)-LEN(SUBSTITUTE(R410,"/","")))), LEN(R410)))</f>
        <v>/ram:LineTwo</v>
      </c>
      <c r="AD410" s="14" t="n">
        <f aca="false">COUNTIFS(R$4:R410,AB410)</f>
        <v>1</v>
      </c>
      <c r="AE410" s="1"/>
      <c r="AF410" s="191" t="str">
        <f aca="false">E410</f>
        <v>EXT</v>
      </c>
      <c r="AG410" s="193" t="n">
        <f aca="false">LEN(AR410)-LEN(SUBSTITUTE(AR410,"/",""))-1</f>
        <v>5</v>
      </c>
      <c r="AH410" s="193" t="str">
        <f aca="false">H410</f>
        <v>0..1</v>
      </c>
      <c r="AI410" s="97" t="s">
        <v>5581</v>
      </c>
      <c r="AJ410" s="97" t="s">
        <v>1091</v>
      </c>
      <c r="AK410" s="98"/>
      <c r="AL410" s="98"/>
      <c r="AM410" s="98"/>
      <c r="AN410" s="97" t="s">
        <v>4647</v>
      </c>
      <c r="AO410" s="100" t="str">
        <f aca="false">O410</f>
        <v>0..1</v>
      </c>
      <c r="AP410" s="100" t="str">
        <f aca="false">P410</f>
        <v>0..1</v>
      </c>
      <c r="AQ410" s="54" t="str">
        <f aca="false">Q410</f>
        <v>/rsm:CrossIndustryInvoice
/rsm:SupplyChainTradeTransaction
/ram:ApplicableHeaderTradeAgreement
/ram:SalesAgentTradeParty
/ram:PostalTradeAddress
/ram:LineTwo</v>
      </c>
      <c r="AR410" s="109" t="str">
        <f aca="false">R410</f>
        <v>/rsm:CrossIndustryInvoice/rsm:SupplyChainTradeTransaction/ram:ApplicableHeaderTradeAgreement/ram:SalesAgentTradeParty/ram:PostalTradeAddress/ram:LineTwo</v>
      </c>
      <c r="AS410" s="99" t="s">
        <v>121</v>
      </c>
      <c r="AT410" s="10" t="s">
        <v>4639</v>
      </c>
      <c r="AU410" s="99" t="str">
        <f aca="false">U410</f>
        <v>0..1</v>
      </c>
      <c r="AV410" s="99"/>
      <c r="AW410" s="102"/>
      <c r="AX410" s="6"/>
      <c r="AY410" s="103" t="str">
        <f aca="false">Y410</f>
        <v>EXTENDED</v>
      </c>
      <c r="AZ410" s="180" t="str">
        <f aca="false">Z410</f>
        <v>EXTENDED FR B2B</v>
      </c>
      <c r="BA410" s="1"/>
      <c r="BB410" s="49"/>
      <c r="BF410" s="1"/>
      <c r="BG410" s="1"/>
      <c r="BH410" s="1"/>
      <c r="BI410" s="1"/>
      <c r="BJ410" s="1"/>
      <c r="BK410" s="1"/>
      <c r="BL410" s="1"/>
      <c r="BM410" s="1"/>
      <c r="BN410" s="1"/>
      <c r="BO410" s="1"/>
      <c r="BP410" s="1"/>
      <c r="BQ410" s="1"/>
      <c r="BR410" s="1"/>
      <c r="BS410" s="1"/>
      <c r="BT410" s="1"/>
      <c r="BU410" s="1"/>
      <c r="BV410" s="1"/>
      <c r="BW410" s="1"/>
      <c r="BX410" s="1"/>
      <c r="BY410" s="1"/>
      <c r="BZ410" s="1"/>
    </row>
    <row r="411" s="53" customFormat="true" ht="89.25" hidden="false" customHeight="false" outlineLevel="0" collapsed="false">
      <c r="A411" s="58" t="str">
        <f aca="false">IF(LEFT(E411,2)="BG","NO",IF(LEN(E411)-LEN(SUBSTITUTE(E411,"-",""))&gt;1,"NO",IF(E411="EXT","EXT","YES")))</f>
        <v>EXT</v>
      </c>
      <c r="B411" s="77" t="s">
        <v>5506</v>
      </c>
      <c r="C411" s="77"/>
      <c r="D411" s="236" t="s">
        <v>5302</v>
      </c>
      <c r="E411" s="191" t="s">
        <v>4631</v>
      </c>
      <c r="F411" s="192" t="s">
        <v>2156</v>
      </c>
      <c r="G411" s="193" t="n">
        <f aca="false">LEN(R411)-LEN(SUBSTITUTE(R411,"/",""))-1</f>
        <v>5</v>
      </c>
      <c r="H411" s="193" t="s">
        <v>95</v>
      </c>
      <c r="I411" s="97" t="s">
        <v>5582</v>
      </c>
      <c r="J411" s="97" t="s">
        <v>1088</v>
      </c>
      <c r="K411" s="98"/>
      <c r="L411" s="98"/>
      <c r="M411" s="98"/>
      <c r="N411" s="97" t="s">
        <v>119</v>
      </c>
      <c r="O411" s="99" t="s">
        <v>95</v>
      </c>
      <c r="P411" s="100" t="str">
        <f aca="false">O411</f>
        <v>0..1</v>
      </c>
      <c r="Q411" s="54" t="s">
        <v>5583</v>
      </c>
      <c r="R411" s="109" t="s">
        <v>2157</v>
      </c>
      <c r="S411" s="99" t="s">
        <v>121</v>
      </c>
      <c r="T411" s="10" t="s">
        <v>4639</v>
      </c>
      <c r="U411" s="99" t="s">
        <v>95</v>
      </c>
      <c r="V411" s="99"/>
      <c r="W411" s="102"/>
      <c r="X411" s="38"/>
      <c r="Y411" s="103" t="s">
        <v>30</v>
      </c>
      <c r="Z411" s="103" t="s">
        <v>4635</v>
      </c>
      <c r="AA411" s="4"/>
      <c r="AB411" s="13" t="str">
        <f aca="false">IF(ISERROR(FIND("/",R411)),R411,LEFT(R411,FIND(CHAR(1),SUBSTITUTE(R411,"/",CHAR(1),LEN(R411)-LEN(SUBSTITUTE(R411,"/",""))))-1))</f>
        <v>/rsm:CrossIndustryInvoice/rsm:SupplyChainTradeTransaction/ram:ApplicableHeaderTradeAgreement/ram:SalesAgentTradeParty/ram:PostalTradeAddress</v>
      </c>
      <c r="AC411" s="13" t="str">
        <f aca="false">IF(ISERROR(FIND("/",R411)),R411,MID(R411, FIND(CHAR(1),SUBSTITUTE(R411,"/",CHAR(1), LEN(R411)-LEN(SUBSTITUTE(R411,"/","")))), LEN(R411)))</f>
        <v>/ram:LineThree</v>
      </c>
      <c r="AD411" s="14" t="n">
        <f aca="false">COUNTIFS(R$4:R411,AB411)</f>
        <v>1</v>
      </c>
      <c r="AE411" s="1"/>
      <c r="AF411" s="191" t="str">
        <f aca="false">E411</f>
        <v>EXT</v>
      </c>
      <c r="AG411" s="193" t="n">
        <f aca="false">LEN(AR411)-LEN(SUBSTITUTE(AR411,"/",""))-1</f>
        <v>5</v>
      </c>
      <c r="AH411" s="193" t="str">
        <f aca="false">H411</f>
        <v>0..1</v>
      </c>
      <c r="AI411" s="97" t="s">
        <v>5584</v>
      </c>
      <c r="AJ411" s="97" t="s">
        <v>1091</v>
      </c>
      <c r="AK411" s="98"/>
      <c r="AL411" s="98"/>
      <c r="AM411" s="98"/>
      <c r="AN411" s="97" t="s">
        <v>4647</v>
      </c>
      <c r="AO411" s="100" t="str">
        <f aca="false">O411</f>
        <v>0..1</v>
      </c>
      <c r="AP411" s="100" t="str">
        <f aca="false">P411</f>
        <v>0..1</v>
      </c>
      <c r="AQ411" s="54" t="str">
        <f aca="false">Q411</f>
        <v>/rsm:CrossIndustryInvoice
/rsm:SupplyChainTradeTransaction
/ram:ApplicableHeaderTradeAgreement
/ram:SalesAgentTradeParty
/ram:PostalTradeAddress
/ram:LineThree</v>
      </c>
      <c r="AR411" s="109" t="str">
        <f aca="false">R411</f>
        <v>/rsm:CrossIndustryInvoice/rsm:SupplyChainTradeTransaction/ram:ApplicableHeaderTradeAgreement/ram:SalesAgentTradeParty/ram:PostalTradeAddress/ram:LineThree</v>
      </c>
      <c r="AS411" s="99" t="s">
        <v>121</v>
      </c>
      <c r="AT411" s="10" t="s">
        <v>4639</v>
      </c>
      <c r="AU411" s="99" t="str">
        <f aca="false">U411</f>
        <v>0..1</v>
      </c>
      <c r="AV411" s="99"/>
      <c r="AW411" s="102"/>
      <c r="AX411" s="6"/>
      <c r="AY411" s="103" t="str">
        <f aca="false">Y411</f>
        <v>EXTENDED</v>
      </c>
      <c r="AZ411" s="180" t="str">
        <f aca="false">Z411</f>
        <v>EXTENDED FR B2B</v>
      </c>
      <c r="BA411" s="1"/>
      <c r="BB411" s="49"/>
      <c r="BF411" s="1"/>
      <c r="BG411" s="1"/>
      <c r="BH411" s="1"/>
      <c r="BI411" s="1"/>
      <c r="BJ411" s="1"/>
      <c r="BK411" s="1"/>
      <c r="BL411" s="1"/>
      <c r="BM411" s="1"/>
      <c r="BN411" s="1"/>
      <c r="BO411" s="1"/>
      <c r="BP411" s="1"/>
      <c r="BQ411" s="1"/>
      <c r="BR411" s="1"/>
      <c r="BS411" s="1"/>
      <c r="BT411" s="1"/>
      <c r="BU411" s="1"/>
      <c r="BV411" s="1"/>
      <c r="BW411" s="1"/>
      <c r="BX411" s="1"/>
      <c r="BY411" s="1"/>
      <c r="BZ411" s="1"/>
    </row>
    <row r="412" s="53" customFormat="true" ht="89.25" hidden="false" customHeight="false" outlineLevel="0" collapsed="false">
      <c r="A412" s="58" t="str">
        <f aca="false">IF(LEFT(E412,2)="BG","NO",IF(LEN(E412)-LEN(SUBSTITUTE(E412,"-",""))&gt;1,"NO",IF(E412="EXT","EXT","YES")))</f>
        <v>EXT</v>
      </c>
      <c r="B412" s="77" t="s">
        <v>5506</v>
      </c>
      <c r="C412" s="77"/>
      <c r="D412" s="236" t="s">
        <v>5302</v>
      </c>
      <c r="E412" s="191" t="s">
        <v>4631</v>
      </c>
      <c r="F412" s="192" t="s">
        <v>2159</v>
      </c>
      <c r="G412" s="193" t="n">
        <f aca="false">LEN(R412)-LEN(SUBSTITUTE(R412,"/",""))-1</f>
        <v>5</v>
      </c>
      <c r="H412" s="193" t="s">
        <v>95</v>
      </c>
      <c r="I412" s="97" t="s">
        <v>5585</v>
      </c>
      <c r="J412" s="97" t="s">
        <v>2379</v>
      </c>
      <c r="K412" s="98"/>
      <c r="L412" s="98"/>
      <c r="M412" s="98"/>
      <c r="N412" s="97" t="s">
        <v>119</v>
      </c>
      <c r="O412" s="99" t="s">
        <v>95</v>
      </c>
      <c r="P412" s="100" t="str">
        <f aca="false">O412</f>
        <v>0..1</v>
      </c>
      <c r="Q412" s="54" t="s">
        <v>5586</v>
      </c>
      <c r="R412" s="109" t="s">
        <v>2160</v>
      </c>
      <c r="S412" s="99" t="s">
        <v>121</v>
      </c>
      <c r="T412" s="10" t="s">
        <v>4639</v>
      </c>
      <c r="U412" s="99" t="s">
        <v>95</v>
      </c>
      <c r="V412" s="99"/>
      <c r="W412" s="102"/>
      <c r="X412" s="38"/>
      <c r="Y412" s="103" t="s">
        <v>30</v>
      </c>
      <c r="Z412" s="103" t="s">
        <v>4635</v>
      </c>
      <c r="AA412" s="4"/>
      <c r="AB412" s="13" t="str">
        <f aca="false">IF(ISERROR(FIND("/",R412)),R412,LEFT(R412,FIND(CHAR(1),SUBSTITUTE(R412,"/",CHAR(1),LEN(R412)-LEN(SUBSTITUTE(R412,"/",""))))-1))</f>
        <v>/rsm:CrossIndustryInvoice/rsm:SupplyChainTradeTransaction/ram:ApplicableHeaderTradeAgreement/ram:SalesAgentTradeParty/ram:PostalTradeAddress</v>
      </c>
      <c r="AC412" s="13" t="str">
        <f aca="false">IF(ISERROR(FIND("/",R412)),R412,MID(R412, FIND(CHAR(1),SUBSTITUTE(R412,"/",CHAR(1), LEN(R412)-LEN(SUBSTITUTE(R412,"/","")))), LEN(R412)))</f>
        <v>/ram:CityName</v>
      </c>
      <c r="AD412" s="14" t="n">
        <f aca="false">COUNTIFS(R$4:R412,AB412)</f>
        <v>1</v>
      </c>
      <c r="AE412" s="1"/>
      <c r="AF412" s="191" t="str">
        <f aca="false">E412</f>
        <v>EXT</v>
      </c>
      <c r="AG412" s="193" t="n">
        <f aca="false">LEN(AR412)-LEN(SUBSTITUTE(AR412,"/",""))-1</f>
        <v>5</v>
      </c>
      <c r="AH412" s="193" t="str">
        <f aca="false">H412</f>
        <v>0..1</v>
      </c>
      <c r="AI412" s="97" t="s">
        <v>5587</v>
      </c>
      <c r="AJ412" s="97" t="s">
        <v>2382</v>
      </c>
      <c r="AK412" s="98"/>
      <c r="AL412" s="98"/>
      <c r="AM412" s="98"/>
      <c r="AN412" s="97" t="s">
        <v>4647</v>
      </c>
      <c r="AO412" s="100" t="str">
        <f aca="false">O412</f>
        <v>0..1</v>
      </c>
      <c r="AP412" s="100" t="str">
        <f aca="false">P412</f>
        <v>0..1</v>
      </c>
      <c r="AQ412" s="54" t="str">
        <f aca="false">Q412</f>
        <v>/rsm:CrossIndustryInvoice
/rsm:SupplyChainTradeTransaction
/ram:ApplicableHeaderTradeAgreement
/ram:SalesAgentTradeParty
/ram:PostalTradeAddress
/ram:CityName</v>
      </c>
      <c r="AR412" s="109" t="str">
        <f aca="false">R412</f>
        <v>/rsm:CrossIndustryInvoice/rsm:SupplyChainTradeTransaction/ram:ApplicableHeaderTradeAgreement/ram:SalesAgentTradeParty/ram:PostalTradeAddress/ram:CityName</v>
      </c>
      <c r="AS412" s="99" t="s">
        <v>121</v>
      </c>
      <c r="AT412" s="10" t="s">
        <v>4639</v>
      </c>
      <c r="AU412" s="99" t="str">
        <f aca="false">U412</f>
        <v>0..1</v>
      </c>
      <c r="AV412" s="99"/>
      <c r="AW412" s="102"/>
      <c r="AX412" s="6"/>
      <c r="AY412" s="103" t="str">
        <f aca="false">Y412</f>
        <v>EXTENDED</v>
      </c>
      <c r="AZ412" s="180" t="str">
        <f aca="false">Z412</f>
        <v>EXTENDED FR B2B</v>
      </c>
      <c r="BA412" s="1"/>
      <c r="BB412" s="49"/>
      <c r="BF412" s="1"/>
      <c r="BG412" s="1"/>
      <c r="BH412" s="1"/>
      <c r="BI412" s="1"/>
      <c r="BJ412" s="1"/>
      <c r="BK412" s="1"/>
      <c r="BL412" s="1"/>
      <c r="BM412" s="1"/>
      <c r="BN412" s="1"/>
      <c r="BO412" s="1"/>
      <c r="BP412" s="1"/>
      <c r="BQ412" s="1"/>
      <c r="BR412" s="1"/>
      <c r="BS412" s="1"/>
      <c r="BT412" s="1"/>
      <c r="BU412" s="1"/>
      <c r="BV412" s="1"/>
      <c r="BW412" s="1"/>
      <c r="BX412" s="1"/>
      <c r="BY412" s="1"/>
      <c r="BZ412" s="1"/>
    </row>
    <row r="413" s="53" customFormat="true" ht="89.25" hidden="false" customHeight="false" outlineLevel="0" collapsed="false">
      <c r="A413" s="58" t="str">
        <f aca="false">IF(LEFT(E413,2)="BG","NO",IF(LEN(E413)-LEN(SUBSTITUTE(E413,"-",""))&gt;1,"NO",IF(E413="EXT","EXT","YES")))</f>
        <v>EXT</v>
      </c>
      <c r="B413" s="77" t="s">
        <v>5506</v>
      </c>
      <c r="C413" s="77"/>
      <c r="D413" s="236" t="s">
        <v>5302</v>
      </c>
      <c r="E413" s="191" t="s">
        <v>4631</v>
      </c>
      <c r="F413" s="192" t="s">
        <v>2162</v>
      </c>
      <c r="G413" s="193" t="n">
        <f aca="false">LEN(R413)-LEN(SUBSTITUTE(R413,"/",""))-1</f>
        <v>5</v>
      </c>
      <c r="H413" s="193" t="s">
        <v>88</v>
      </c>
      <c r="I413" s="97" t="s">
        <v>5588</v>
      </c>
      <c r="J413" s="97" t="s">
        <v>1107</v>
      </c>
      <c r="K413" s="98" t="s">
        <v>5589</v>
      </c>
      <c r="L413" s="98"/>
      <c r="M413" s="98"/>
      <c r="N413" s="97" t="s">
        <v>174</v>
      </c>
      <c r="O413" s="99" t="s">
        <v>88</v>
      </c>
      <c r="P413" s="100" t="str">
        <f aca="false">O413</f>
        <v>1..1</v>
      </c>
      <c r="Q413" s="54" t="s">
        <v>5590</v>
      </c>
      <c r="R413" s="109" t="s">
        <v>2163</v>
      </c>
      <c r="S413" s="99" t="s">
        <v>176</v>
      </c>
      <c r="T413" s="10" t="s">
        <v>4639</v>
      </c>
      <c r="U413" s="99" t="s">
        <v>95</v>
      </c>
      <c r="V413" s="99"/>
      <c r="W413" s="102"/>
      <c r="X413" s="38"/>
      <c r="Y413" s="103" t="s">
        <v>30</v>
      </c>
      <c r="Z413" s="103" t="s">
        <v>4635</v>
      </c>
      <c r="AA413" s="4"/>
      <c r="AB413" s="13" t="str">
        <f aca="false">IF(ISERROR(FIND("/",R413)),R413,LEFT(R413,FIND(CHAR(1),SUBSTITUTE(R413,"/",CHAR(1),LEN(R413)-LEN(SUBSTITUTE(R413,"/",""))))-1))</f>
        <v>/rsm:CrossIndustryInvoice/rsm:SupplyChainTradeTransaction/ram:ApplicableHeaderTradeAgreement/ram:SalesAgentTradeParty/ram:PostalTradeAddress</v>
      </c>
      <c r="AC413" s="13" t="str">
        <f aca="false">IF(ISERROR(FIND("/",R413)),R413,MID(R413, FIND(CHAR(1),SUBSTITUTE(R413,"/",CHAR(1), LEN(R413)-LEN(SUBSTITUTE(R413,"/","")))), LEN(R413)))</f>
        <v>/ram:CountryID</v>
      </c>
      <c r="AD413" s="14" t="n">
        <f aca="false">COUNTIFS(R$4:R413,AB413)</f>
        <v>1</v>
      </c>
      <c r="AE413" s="1"/>
      <c r="AF413" s="191" t="str">
        <f aca="false">E413</f>
        <v>EXT</v>
      </c>
      <c r="AG413" s="193" t="n">
        <f aca="false">LEN(AR413)-LEN(SUBSTITUTE(AR413,"/",""))-1</f>
        <v>5</v>
      </c>
      <c r="AH413" s="193" t="str">
        <f aca="false">H413</f>
        <v>1..1</v>
      </c>
      <c r="AI413" s="97" t="s">
        <v>5591</v>
      </c>
      <c r="AJ413" s="97" t="s">
        <v>1110</v>
      </c>
      <c r="AK413" s="98" t="s">
        <v>514</v>
      </c>
      <c r="AL413" s="98"/>
      <c r="AM413" s="98"/>
      <c r="AN413" s="97" t="s">
        <v>174</v>
      </c>
      <c r="AO413" s="100" t="str">
        <f aca="false">O413</f>
        <v>1..1</v>
      </c>
      <c r="AP413" s="100" t="str">
        <f aca="false">P413</f>
        <v>1..1</v>
      </c>
      <c r="AQ413" s="54" t="str">
        <f aca="false">Q413</f>
        <v>/rsm:CrossIndustryInvoice
/rsm:SupplyChainTradeTransaction
/ram:ApplicableHeaderTradeAgreement
/ram:SalesAgentTradeParty
/ram:PostalTradeAddress
/ram:CountryID</v>
      </c>
      <c r="AR413" s="109" t="str">
        <f aca="false">R413</f>
        <v>/rsm:CrossIndustryInvoice/rsm:SupplyChainTradeTransaction/ram:ApplicableHeaderTradeAgreement/ram:SalesAgentTradeParty/ram:PostalTradeAddress/ram:CountryID</v>
      </c>
      <c r="AS413" s="99" t="s">
        <v>176</v>
      </c>
      <c r="AT413" s="10" t="s">
        <v>4639</v>
      </c>
      <c r="AU413" s="99" t="str">
        <f aca="false">U413</f>
        <v>0..1</v>
      </c>
      <c r="AV413" s="99"/>
      <c r="AW413" s="102"/>
      <c r="AX413" s="6"/>
      <c r="AY413" s="103" t="str">
        <f aca="false">Y413</f>
        <v>EXTENDED</v>
      </c>
      <c r="AZ413" s="180" t="str">
        <f aca="false">Z413</f>
        <v>EXTENDED FR B2B</v>
      </c>
      <c r="BA413" s="1"/>
      <c r="BB413" s="49"/>
      <c r="BF413" s="1"/>
      <c r="BG413" s="1"/>
      <c r="BH413" s="1"/>
      <c r="BI413" s="1"/>
      <c r="BJ413" s="1"/>
      <c r="BK413" s="1"/>
      <c r="BL413" s="1"/>
      <c r="BM413" s="1"/>
      <c r="BN413" s="1"/>
      <c r="BO413" s="1"/>
      <c r="BP413" s="1"/>
      <c r="BQ413" s="1"/>
      <c r="BR413" s="1"/>
      <c r="BS413" s="1"/>
      <c r="BT413" s="1"/>
      <c r="BU413" s="1"/>
      <c r="BV413" s="1"/>
      <c r="BW413" s="1"/>
      <c r="BX413" s="1"/>
      <c r="BY413" s="1"/>
      <c r="BZ413" s="1"/>
    </row>
    <row r="414" s="53" customFormat="true" ht="89.25" hidden="false" customHeight="false" outlineLevel="0" collapsed="false">
      <c r="A414" s="58" t="str">
        <f aca="false">IF(LEFT(E414,2)="BG","NO",IF(LEN(E414)-LEN(SUBSTITUTE(E414,"-",""))&gt;1,"NO",IF(E414="EXT","EXT","YES")))</f>
        <v>EXT</v>
      </c>
      <c r="B414" s="77" t="s">
        <v>5506</v>
      </c>
      <c r="C414" s="77"/>
      <c r="D414" s="236" t="s">
        <v>5302</v>
      </c>
      <c r="E414" s="191" t="s">
        <v>4631</v>
      </c>
      <c r="F414" s="192" t="s">
        <v>2165</v>
      </c>
      <c r="G414" s="193" t="n">
        <f aca="false">LEN(R414)-LEN(SUBSTITUTE(R414,"/",""))-1</f>
        <v>5</v>
      </c>
      <c r="H414" s="193" t="s">
        <v>95</v>
      </c>
      <c r="I414" s="97" t="s">
        <v>5592</v>
      </c>
      <c r="J414" s="97" t="s">
        <v>1114</v>
      </c>
      <c r="K414" s="98" t="s">
        <v>1115</v>
      </c>
      <c r="L414" s="98"/>
      <c r="M414" s="98"/>
      <c r="N414" s="97" t="s">
        <v>119</v>
      </c>
      <c r="O414" s="99" t="s">
        <v>95</v>
      </c>
      <c r="P414" s="100" t="str">
        <f aca="false">O414</f>
        <v>0..1</v>
      </c>
      <c r="Q414" s="54" t="s">
        <v>5593</v>
      </c>
      <c r="R414" s="109" t="s">
        <v>2166</v>
      </c>
      <c r="S414" s="99" t="s">
        <v>121</v>
      </c>
      <c r="T414" s="10" t="s">
        <v>4639</v>
      </c>
      <c r="U414" s="99" t="s">
        <v>112</v>
      </c>
      <c r="V414" s="99" t="s">
        <v>122</v>
      </c>
      <c r="W414" s="102"/>
      <c r="X414" s="38"/>
      <c r="Y414" s="103" t="s">
        <v>30</v>
      </c>
      <c r="Z414" s="103" t="s">
        <v>4635</v>
      </c>
      <c r="AA414" s="4"/>
      <c r="AB414" s="13" t="str">
        <f aca="false">IF(ISERROR(FIND("/",R414)),R414,LEFT(R414,FIND(CHAR(1),SUBSTITUTE(R414,"/",CHAR(1),LEN(R414)-LEN(SUBSTITUTE(R414,"/",""))))-1))</f>
        <v>/rsm:CrossIndustryInvoice/rsm:SupplyChainTradeTransaction/ram:ApplicableHeaderTradeAgreement/ram:SalesAgentTradeParty/ram:PostalTradeAddress</v>
      </c>
      <c r="AC414" s="13" t="str">
        <f aca="false">IF(ISERROR(FIND("/",R414)),R414,MID(R414, FIND(CHAR(1),SUBSTITUTE(R414,"/",CHAR(1), LEN(R414)-LEN(SUBSTITUTE(R414,"/","")))), LEN(R414)))</f>
        <v>/ram:CountrySubDivisionName</v>
      </c>
      <c r="AD414" s="14" t="n">
        <f aca="false">COUNTIFS(R$4:R414,AB414)</f>
        <v>1</v>
      </c>
      <c r="AE414" s="1"/>
      <c r="AF414" s="191" t="str">
        <f aca="false">E414</f>
        <v>EXT</v>
      </c>
      <c r="AG414" s="193" t="n">
        <f aca="false">LEN(AR414)-LEN(SUBSTITUTE(AR414,"/",""))-1</f>
        <v>5</v>
      </c>
      <c r="AH414" s="193" t="str">
        <f aca="false">H414</f>
        <v>0..1</v>
      </c>
      <c r="AI414" s="97" t="s">
        <v>5594</v>
      </c>
      <c r="AJ414" s="97" t="s">
        <v>1118</v>
      </c>
      <c r="AK414" s="98" t="s">
        <v>1119</v>
      </c>
      <c r="AL414" s="98"/>
      <c r="AM414" s="98"/>
      <c r="AN414" s="97" t="s">
        <v>4647</v>
      </c>
      <c r="AO414" s="100" t="str">
        <f aca="false">O414</f>
        <v>0..1</v>
      </c>
      <c r="AP414" s="100" t="str">
        <f aca="false">P414</f>
        <v>0..1</v>
      </c>
      <c r="AQ414" s="54" t="str">
        <f aca="false">Q414</f>
        <v>/rsm:CrossIndustryInvoice
/rsm:SupplyChainTradeTransaction
/ram:ApplicableHeaderTradeAgreement
/ram:SalesAgentTradeParty
/ram:PostalTradeAddress
/ram:CountrySubDivisionName</v>
      </c>
      <c r="AR414" s="109" t="str">
        <f aca="false">R414</f>
        <v>/rsm:CrossIndustryInvoice/rsm:SupplyChainTradeTransaction/ram:ApplicableHeaderTradeAgreement/ram:SalesAgentTradeParty/ram:PostalTradeAddress/ram:CountrySubDivisionName</v>
      </c>
      <c r="AS414" s="99" t="s">
        <v>121</v>
      </c>
      <c r="AT414" s="10" t="s">
        <v>4639</v>
      </c>
      <c r="AU414" s="99" t="str">
        <f aca="false">U414</f>
        <v>0..n</v>
      </c>
      <c r="AV414" s="99" t="s">
        <v>122</v>
      </c>
      <c r="AW414" s="102"/>
      <c r="AX414" s="6"/>
      <c r="AY414" s="103" t="str">
        <f aca="false">Y414</f>
        <v>EXTENDED</v>
      </c>
      <c r="AZ414" s="180" t="str">
        <f aca="false">Z414</f>
        <v>EXTENDED FR B2B</v>
      </c>
      <c r="BA414" s="1"/>
      <c r="BB414" s="49"/>
      <c r="BF414" s="1"/>
      <c r="BG414" s="1"/>
      <c r="BH414" s="1"/>
      <c r="BI414" s="1"/>
      <c r="BJ414" s="1"/>
      <c r="BK414" s="1"/>
      <c r="BL414" s="1"/>
      <c r="BM414" s="1"/>
      <c r="BN414" s="1"/>
      <c r="BO414" s="1"/>
      <c r="BP414" s="1"/>
      <c r="BQ414" s="1"/>
      <c r="BR414" s="1"/>
      <c r="BS414" s="1"/>
      <c r="BT414" s="1"/>
      <c r="BU414" s="1"/>
      <c r="BV414" s="1"/>
      <c r="BW414" s="1"/>
      <c r="BX414" s="1"/>
      <c r="BY414" s="1"/>
      <c r="BZ414" s="1"/>
    </row>
    <row r="415" s="53" customFormat="true" ht="76.5" hidden="false" customHeight="false" outlineLevel="0" collapsed="false">
      <c r="A415" s="58" t="str">
        <f aca="false">IF(LEFT(E415,2)="BG","NO",IF(LEN(E415)-LEN(SUBSTITUTE(E415,"-",""))&gt;1,"NO",IF(E415="EXT","EXT","YES")))</f>
        <v>EXT</v>
      </c>
      <c r="B415" s="77" t="s">
        <v>5506</v>
      </c>
      <c r="C415" s="77"/>
      <c r="D415" s="243" t="s">
        <v>5302</v>
      </c>
      <c r="E415" s="184" t="s">
        <v>4631</v>
      </c>
      <c r="F415" s="185" t="e">
        <f aca="false">#N/A</f>
        <v>#N/A</v>
      </c>
      <c r="G415" s="186" t="n">
        <f aca="false">LEN(R415)-LEN(SUBSTITUTE(R415,"/",""))-1</f>
        <v>4</v>
      </c>
      <c r="H415" s="186" t="s">
        <v>95</v>
      </c>
      <c r="I415" s="173" t="s">
        <v>5595</v>
      </c>
      <c r="J415" s="173"/>
      <c r="K415" s="174"/>
      <c r="L415" s="174"/>
      <c r="M415" s="174"/>
      <c r="N415" s="173"/>
      <c r="O415" s="175" t="s">
        <v>95</v>
      </c>
      <c r="P415" s="175" t="str">
        <f aca="false">O415</f>
        <v>0..1</v>
      </c>
      <c r="Q415" s="187" t="s">
        <v>5596</v>
      </c>
      <c r="R415" s="188" t="s">
        <v>2168</v>
      </c>
      <c r="S415" s="172"/>
      <c r="T415" s="178"/>
      <c r="U415" s="186" t="s">
        <v>112</v>
      </c>
      <c r="V415" s="172"/>
      <c r="W415" s="179"/>
      <c r="X415" s="38"/>
      <c r="Y415" s="103" t="s">
        <v>30</v>
      </c>
      <c r="Z415" s="103" t="s">
        <v>4635</v>
      </c>
      <c r="AA415" s="4"/>
      <c r="AB415" s="13" t="str">
        <f aca="false">IF(ISERROR(FIND("/",R415)),R415,LEFT(R415,FIND(CHAR(1),SUBSTITUTE(R415,"/",CHAR(1),LEN(R415)-LEN(SUBSTITUTE(R415,"/",""))))-1))</f>
        <v>/rsm:CrossIndustryInvoice/rsm:SupplyChainTradeTransaction/ram:ApplicableHeaderTradeAgreement/ram:SalesAgentTradeParty</v>
      </c>
      <c r="AC415" s="13" t="str">
        <f aca="false">IF(ISERROR(FIND("/",R415)),R415,MID(R415, FIND(CHAR(1),SUBSTITUTE(R415,"/",CHAR(1), LEN(R415)-LEN(SUBSTITUTE(R415,"/","")))), LEN(R415)))</f>
        <v>/ram:URIUniversalCommunication</v>
      </c>
      <c r="AD415" s="14" t="n">
        <f aca="false">COUNTIFS(R$4:R415,AB415)</f>
        <v>1</v>
      </c>
      <c r="AE415" s="1"/>
      <c r="AF415" s="184" t="str">
        <f aca="false">E415</f>
        <v>EXT</v>
      </c>
      <c r="AG415" s="186" t="n">
        <f aca="false">LEN(AR415)-LEN(SUBSTITUTE(AR415,"/",""))-1</f>
        <v>4</v>
      </c>
      <c r="AH415" s="186" t="str">
        <f aca="false">H415</f>
        <v>0..1</v>
      </c>
      <c r="AI415" s="173" t="s">
        <v>1123</v>
      </c>
      <c r="AJ415" s="173"/>
      <c r="AK415" s="174"/>
      <c r="AL415" s="174"/>
      <c r="AM415" s="174"/>
      <c r="AN415" s="173"/>
      <c r="AO415" s="172" t="str">
        <f aca="false">O415</f>
        <v>0..1</v>
      </c>
      <c r="AP415" s="172" t="str">
        <f aca="false">P415</f>
        <v>0..1</v>
      </c>
      <c r="AQ415" s="187" t="str">
        <f aca="false">Q415</f>
        <v>/rsm:CrossIndustryInvoice
/rsm:SupplyChainTradeTransaction
/ram:ApplicableHeaderTradeAgreement
/ram:SalesAgentTradeParty
/ram:URIUniversalCommunication</v>
      </c>
      <c r="AR415" s="188" t="str">
        <f aca="false">R415</f>
        <v>/rsm:CrossIndustryInvoice/rsm:SupplyChainTradeTransaction/ram:ApplicableHeaderTradeAgreement/ram:SalesAgentTradeParty/ram:URIUniversalCommunication</v>
      </c>
      <c r="AS415" s="172"/>
      <c r="AT415" s="178"/>
      <c r="AU415" s="186" t="str">
        <f aca="false">U415</f>
        <v>0..n</v>
      </c>
      <c r="AV415" s="172"/>
      <c r="AW415" s="179"/>
      <c r="AX415" s="6"/>
      <c r="AY415" s="103" t="str">
        <f aca="false">Y415</f>
        <v>EXTENDED</v>
      </c>
      <c r="AZ415" s="180" t="str">
        <f aca="false">Z415</f>
        <v>EXTENDED FR B2B</v>
      </c>
      <c r="BA415" s="1"/>
      <c r="BB415" s="49"/>
      <c r="BF415" s="1"/>
      <c r="BG415" s="1"/>
      <c r="BH415" s="1"/>
      <c r="BI415" s="1"/>
      <c r="BJ415" s="1"/>
      <c r="BK415" s="1"/>
      <c r="BL415" s="1"/>
      <c r="BM415" s="1"/>
      <c r="BN415" s="1"/>
      <c r="BO415" s="1"/>
      <c r="BP415" s="1"/>
      <c r="BQ415" s="1"/>
      <c r="BR415" s="1"/>
      <c r="BS415" s="1"/>
      <c r="BT415" s="1"/>
      <c r="BU415" s="1"/>
      <c r="BV415" s="1"/>
      <c r="BW415" s="1"/>
      <c r="BX415" s="1"/>
      <c r="BY415" s="1"/>
      <c r="BZ415" s="1"/>
    </row>
    <row r="416" s="53" customFormat="true" ht="99.75" hidden="false" customHeight="false" outlineLevel="0" collapsed="false">
      <c r="A416" s="58" t="str">
        <f aca="false">IF(LEFT(E416,2)="BG","NO",IF(LEN(E416)-LEN(SUBSTITUTE(E416,"-",""))&gt;1,"NO",IF(E416="EXT","EXT","YES")))</f>
        <v>EXT</v>
      </c>
      <c r="B416" s="77" t="s">
        <v>5506</v>
      </c>
      <c r="C416" s="77"/>
      <c r="D416" s="243" t="s">
        <v>5302</v>
      </c>
      <c r="E416" s="93" t="s">
        <v>4631</v>
      </c>
      <c r="F416" s="94" t="e">
        <f aca="false">#N/A</f>
        <v>#N/A</v>
      </c>
      <c r="G416" s="95" t="n">
        <f aca="false">LEN(R416)-LEN(SUBSTITUTE(R416,"/",""))-1</f>
        <v>5</v>
      </c>
      <c r="H416" s="95" t="s">
        <v>88</v>
      </c>
      <c r="I416" s="97" t="s">
        <v>5597</v>
      </c>
      <c r="J416" s="97"/>
      <c r="K416" s="98"/>
      <c r="L416" s="98"/>
      <c r="M416" s="98"/>
      <c r="N416" s="97"/>
      <c r="O416" s="99" t="s">
        <v>88</v>
      </c>
      <c r="P416" s="100" t="str">
        <f aca="false">O416</f>
        <v>1..1</v>
      </c>
      <c r="Q416" s="9" t="s">
        <v>5598</v>
      </c>
      <c r="R416" s="101" t="s">
        <v>2171</v>
      </c>
      <c r="S416" s="99" t="s">
        <v>139</v>
      </c>
      <c r="T416" s="10" t="s">
        <v>4639</v>
      </c>
      <c r="U416" s="95" t="s">
        <v>95</v>
      </c>
      <c r="V416" s="99"/>
      <c r="W416" s="102"/>
      <c r="X416" s="38"/>
      <c r="Y416" s="103" t="s">
        <v>30</v>
      </c>
      <c r="Z416" s="103" t="s">
        <v>4635</v>
      </c>
      <c r="AA416" s="4"/>
      <c r="AB416" s="13" t="str">
        <f aca="false">IF(ISERROR(FIND("/",R416)),R416,LEFT(R416,FIND(CHAR(1),SUBSTITUTE(R416,"/",CHAR(1),LEN(R416)-LEN(SUBSTITUTE(R416,"/",""))))-1))</f>
        <v>/rsm:CrossIndustryInvoice/rsm:SupplyChainTradeTransaction/ram:ApplicableHeaderTradeAgreement/ram:SalesAgentTradeParty/ram:URIUniversalCommunication</v>
      </c>
      <c r="AC416" s="13" t="str">
        <f aca="false">IF(ISERROR(FIND("/",R416)),R416,MID(R416, FIND(CHAR(1),SUBSTITUTE(R416,"/",CHAR(1), LEN(R416)-LEN(SUBSTITUTE(R416,"/","")))), LEN(R416)))</f>
        <v>/ram:URIID</v>
      </c>
      <c r="AD416" s="14" t="n">
        <f aca="false">COUNTIFS(R$4:R416,AB416)</f>
        <v>1</v>
      </c>
      <c r="AE416" s="1"/>
      <c r="AF416" s="93" t="str">
        <f aca="false">E416</f>
        <v>EXT</v>
      </c>
      <c r="AG416" s="95" t="n">
        <f aca="false">LEN(AR416)-LEN(SUBSTITUTE(AR416,"/",""))-1</f>
        <v>5</v>
      </c>
      <c r="AH416" s="95" t="str">
        <f aca="false">H416</f>
        <v>1..1</v>
      </c>
      <c r="AI416" s="97" t="s">
        <v>5599</v>
      </c>
      <c r="AJ416" s="97"/>
      <c r="AK416" s="98"/>
      <c r="AL416" s="98"/>
      <c r="AM416" s="98"/>
      <c r="AN416" s="97"/>
      <c r="AO416" s="100" t="str">
        <f aca="false">O416</f>
        <v>1..1</v>
      </c>
      <c r="AP416" s="100" t="str">
        <f aca="false">P416</f>
        <v>1..1</v>
      </c>
      <c r="AQ416" s="9" t="str">
        <f aca="false">Q416</f>
        <v>/rsm:CrossIndustryInvoice
/rsm:SupplyChainTradeTransaction
/ram:ApplicableHeaderTradeAgreement
/ram:SalesAgentTradeParty
/ram:URIUniversalCommunication
/ram:URIID</v>
      </c>
      <c r="AR416" s="101" t="str">
        <f aca="false">R416</f>
        <v>/rsm:CrossIndustryInvoice/rsm:SupplyChainTradeTransaction/ram:ApplicableHeaderTradeAgreement/ram:SalesAgentTradeParty/ram:URIUniversalCommunication/ram:URIID</v>
      </c>
      <c r="AS416" s="99" t="s">
        <v>139</v>
      </c>
      <c r="AT416" s="10" t="s">
        <v>4639</v>
      </c>
      <c r="AU416" s="95" t="str">
        <f aca="false">U416</f>
        <v>0..1</v>
      </c>
      <c r="AV416" s="99"/>
      <c r="AW416" s="102"/>
      <c r="AX416" s="6"/>
      <c r="AY416" s="103" t="str">
        <f aca="false">Y416</f>
        <v>EXTENDED</v>
      </c>
      <c r="AZ416" s="180" t="str">
        <f aca="false">Z416</f>
        <v>EXTENDED FR B2B</v>
      </c>
      <c r="BA416" s="1"/>
      <c r="BB416" s="49"/>
      <c r="BF416" s="1"/>
      <c r="BG416" s="1"/>
      <c r="BH416" s="1"/>
      <c r="BI416" s="1"/>
      <c r="BJ416" s="1"/>
      <c r="BK416" s="1"/>
      <c r="BL416" s="1"/>
      <c r="BM416" s="1"/>
      <c r="BN416" s="1"/>
      <c r="BO416" s="1"/>
      <c r="BP416" s="1"/>
      <c r="BQ416" s="1"/>
      <c r="BR416" s="1"/>
      <c r="BS416" s="1"/>
      <c r="BT416" s="1"/>
      <c r="BU416" s="1"/>
      <c r="BV416" s="1"/>
      <c r="BW416" s="1"/>
      <c r="BX416" s="1"/>
      <c r="BY416" s="1"/>
      <c r="BZ416" s="1"/>
    </row>
    <row r="417" s="53" customFormat="true" ht="102" hidden="false" customHeight="false" outlineLevel="0" collapsed="false">
      <c r="A417" s="58" t="str">
        <f aca="false">IF(LEFT(E417,2)="BG","NO",IF(LEN(E417)-LEN(SUBSTITUTE(E417,"-",""))&gt;1,"NO",IF(E417="EXT","EXT","YES")))</f>
        <v>EXT</v>
      </c>
      <c r="B417" s="77" t="s">
        <v>5506</v>
      </c>
      <c r="C417" s="77"/>
      <c r="D417" s="243" t="s">
        <v>5302</v>
      </c>
      <c r="E417" s="93" t="s">
        <v>4631</v>
      </c>
      <c r="F417" s="94" t="s">
        <v>2173</v>
      </c>
      <c r="G417" s="95" t="n">
        <f aca="false">LEN(R417)-LEN(SUBSTITUTE(R417,"/",""))-1</f>
        <v>6</v>
      </c>
      <c r="H417" s="95" t="s">
        <v>88</v>
      </c>
      <c r="I417" s="97" t="s">
        <v>4801</v>
      </c>
      <c r="J417" s="97"/>
      <c r="K417" s="98"/>
      <c r="L417" s="98"/>
      <c r="M417" s="98"/>
      <c r="N417" s="97"/>
      <c r="O417" s="99" t="s">
        <v>88</v>
      </c>
      <c r="P417" s="100" t="str">
        <f aca="false">O417</f>
        <v>1..1</v>
      </c>
      <c r="Q417" s="9" t="s">
        <v>5600</v>
      </c>
      <c r="R417" s="101" t="s">
        <v>2174</v>
      </c>
      <c r="S417" s="99" t="s">
        <v>360</v>
      </c>
      <c r="T417" s="10" t="s">
        <v>858</v>
      </c>
      <c r="U417" s="95" t="s">
        <v>95</v>
      </c>
      <c r="V417" s="99"/>
      <c r="W417" s="102"/>
      <c r="X417" s="38"/>
      <c r="Y417" s="103" t="s">
        <v>30</v>
      </c>
      <c r="Z417" s="103" t="s">
        <v>4635</v>
      </c>
      <c r="AA417" s="4"/>
      <c r="AB417" s="13" t="str">
        <f aca="false">IF(ISERROR(FIND("/",R417)),R417,LEFT(R417,FIND(CHAR(1),SUBSTITUTE(R417,"/",CHAR(1),LEN(R417)-LEN(SUBSTITUTE(R417,"/",""))))-1))</f>
        <v>/rsm:CrossIndustryInvoice/rsm:SupplyChainTradeTransaction/ram:ApplicableHeaderTradeAgreement/ram:SalesAgentTradeParty/ram:URIUniversalCommunication/ram:URIID</v>
      </c>
      <c r="AC417" s="13" t="str">
        <f aca="false">IF(ISERROR(FIND("/",R417)),R417,MID(R417, FIND(CHAR(1),SUBSTITUTE(R417,"/",CHAR(1), LEN(R417)-LEN(SUBSTITUTE(R417,"/","")))), LEN(R417)))</f>
        <v>/@schemeID</v>
      </c>
      <c r="AD417" s="14" t="n">
        <f aca="false">COUNTIFS(R$4:R417,AB417)</f>
        <v>1</v>
      </c>
      <c r="AE417" s="1"/>
      <c r="AF417" s="93" t="str">
        <f aca="false">E417</f>
        <v>EXT</v>
      </c>
      <c r="AG417" s="95" t="n">
        <f aca="false">LEN(AR417)-LEN(SUBSTITUTE(AR417,"/",""))-1</f>
        <v>6</v>
      </c>
      <c r="AH417" s="95" t="str">
        <f aca="false">H417</f>
        <v>1..1</v>
      </c>
      <c r="AI417" s="97" t="s">
        <v>361</v>
      </c>
      <c r="AJ417" s="97"/>
      <c r="AK417" s="98"/>
      <c r="AL417" s="98"/>
      <c r="AM417" s="98"/>
      <c r="AN417" s="97"/>
      <c r="AO417" s="100" t="str">
        <f aca="false">O417</f>
        <v>1..1</v>
      </c>
      <c r="AP417" s="100" t="str">
        <f aca="false">P417</f>
        <v>1..1</v>
      </c>
      <c r="AQ417" s="9" t="str">
        <f aca="false">Q417</f>
        <v>/rsm:CrossIndustryInvoice
/rsm:SupplyChainTradeTransaction
/ram:ApplicableHeaderTradeAgreement
/ram:SalesAgentTradeParty
/ram:URIUniversalCommunication
/ram:URIID
/@schemeID</v>
      </c>
      <c r="AR417" s="101" t="str">
        <f aca="false">R417</f>
        <v>/rsm:CrossIndustryInvoice/rsm:SupplyChainTradeTransaction/ram:ApplicableHeaderTradeAgreement/ram:SalesAgentTradeParty/ram:URIUniversalCommunication/ram:URIID/@schemeID</v>
      </c>
      <c r="AS417" s="99" t="s">
        <v>360</v>
      </c>
      <c r="AT417" s="10" t="s">
        <v>858</v>
      </c>
      <c r="AU417" s="95" t="str">
        <f aca="false">U417</f>
        <v>0..1</v>
      </c>
      <c r="AV417" s="99"/>
      <c r="AW417" s="102"/>
      <c r="AX417" s="6"/>
      <c r="AY417" s="103" t="str">
        <f aca="false">Y417</f>
        <v>EXTENDED</v>
      </c>
      <c r="AZ417" s="180" t="str">
        <f aca="false">Z417</f>
        <v>EXTENDED FR B2B</v>
      </c>
      <c r="BA417" s="1"/>
      <c r="BB417" s="49"/>
      <c r="BF417" s="1"/>
      <c r="BG417" s="1"/>
      <c r="BH417" s="1"/>
      <c r="BI417" s="1"/>
      <c r="BJ417" s="1"/>
      <c r="BK417" s="1"/>
      <c r="BL417" s="1"/>
      <c r="BM417" s="1"/>
      <c r="BN417" s="1"/>
      <c r="BO417" s="1"/>
      <c r="BP417" s="1"/>
      <c r="BQ417" s="1"/>
      <c r="BR417" s="1"/>
      <c r="BS417" s="1"/>
      <c r="BT417" s="1"/>
      <c r="BU417" s="1"/>
      <c r="BV417" s="1"/>
      <c r="BW417" s="1"/>
      <c r="BX417" s="1"/>
      <c r="BY417" s="1"/>
      <c r="BZ417" s="1"/>
    </row>
    <row r="418" s="53" customFormat="true" ht="76.5" hidden="false" customHeight="false" outlineLevel="0" collapsed="false">
      <c r="A418" s="58" t="str">
        <f aca="false">IF(LEFT(E418,2)="BG","NO",IF(LEN(E418)-LEN(SUBSTITUTE(E418,"-",""))&gt;1,"NO",IF(E418="EXT","EXT","YES")))</f>
        <v>EXT</v>
      </c>
      <c r="B418" s="77" t="s">
        <v>5506</v>
      </c>
      <c r="C418" s="77"/>
      <c r="D418" s="236" t="s">
        <v>5302</v>
      </c>
      <c r="E418" s="184" t="s">
        <v>4631</v>
      </c>
      <c r="F418" s="185" t="e">
        <f aca="false">#N/A</f>
        <v>#N/A</v>
      </c>
      <c r="G418" s="186" t="n">
        <f aca="false">LEN(R418)-LEN(SUBSTITUTE(R418,"/",""))-1</f>
        <v>4</v>
      </c>
      <c r="H418" s="186" t="s">
        <v>95</v>
      </c>
      <c r="I418" s="181" t="s">
        <v>5601</v>
      </c>
      <c r="J418" s="173"/>
      <c r="K418" s="174"/>
      <c r="L418" s="174"/>
      <c r="M418" s="174"/>
      <c r="N418" s="173"/>
      <c r="O418" s="175" t="s">
        <v>5397</v>
      </c>
      <c r="P418" s="175" t="str">
        <f aca="false">O418</f>
        <v>0..2</v>
      </c>
      <c r="Q418" s="176" t="s">
        <v>5602</v>
      </c>
      <c r="R418" s="177" t="s">
        <v>2177</v>
      </c>
      <c r="S418" s="172"/>
      <c r="T418" s="178"/>
      <c r="U418" s="172" t="s">
        <v>112</v>
      </c>
      <c r="V418" s="172"/>
      <c r="W418" s="179"/>
      <c r="X418" s="38"/>
      <c r="Y418" s="103" t="s">
        <v>30</v>
      </c>
      <c r="Z418" s="103" t="s">
        <v>4635</v>
      </c>
      <c r="AA418" s="4"/>
      <c r="AB418" s="13" t="str">
        <f aca="false">IF(ISERROR(FIND("/",R418)),R418,LEFT(R418,FIND(CHAR(1),SUBSTITUTE(R418,"/",CHAR(1),LEN(R418)-LEN(SUBSTITUTE(R418,"/",""))))-1))</f>
        <v>/rsm:CrossIndustryInvoice/rsm:SupplyChainTradeTransaction/ram:ApplicableHeaderTradeAgreement/ram:SalesAgentTradeParty</v>
      </c>
      <c r="AC418" s="13" t="str">
        <f aca="false">IF(ISERROR(FIND("/",R418)),R418,MID(R418, FIND(CHAR(1),SUBSTITUTE(R418,"/",CHAR(1), LEN(R418)-LEN(SUBSTITUTE(R418,"/","")))), LEN(R418)))</f>
        <v>/ram:SpecifiedTaxRegistration</v>
      </c>
      <c r="AD418" s="14" t="n">
        <f aca="false">COUNTIFS(R$4:R418,AB418)</f>
        <v>1</v>
      </c>
      <c r="AE418" s="1"/>
      <c r="AF418" s="184" t="str">
        <f aca="false">E418</f>
        <v>EXT</v>
      </c>
      <c r="AG418" s="186" t="n">
        <f aca="false">LEN(AR418)-LEN(SUBSTITUTE(AR418,"/",""))-1</f>
        <v>4</v>
      </c>
      <c r="AH418" s="186" t="str">
        <f aca="false">H418</f>
        <v>0..1</v>
      </c>
      <c r="AI418" s="181" t="s">
        <v>5603</v>
      </c>
      <c r="AJ418" s="173"/>
      <c r="AK418" s="174"/>
      <c r="AL418" s="174"/>
      <c r="AM418" s="174"/>
      <c r="AN418" s="173"/>
      <c r="AO418" s="172" t="str">
        <f aca="false">O418</f>
        <v>0..2</v>
      </c>
      <c r="AP418" s="172" t="str">
        <f aca="false">P418</f>
        <v>0..2</v>
      </c>
      <c r="AQ418" s="176" t="str">
        <f aca="false">Q418</f>
        <v>/rsm:CrossIndustryInvoice
/rsm:SupplyChainTradeTransaction
/ram:ApplicableHeaderTradeAgreement
/ram:SalesAgentTradeParty
/ram:SpecifiedTaxRegistration</v>
      </c>
      <c r="AR418" s="177" t="str">
        <f aca="false">R418</f>
        <v>/rsm:CrossIndustryInvoice/rsm:SupplyChainTradeTransaction/ram:ApplicableHeaderTradeAgreement/ram:SalesAgentTradeParty/ram:SpecifiedTaxRegistration</v>
      </c>
      <c r="AS418" s="172"/>
      <c r="AT418" s="178"/>
      <c r="AU418" s="172" t="str">
        <f aca="false">U418</f>
        <v>0..n</v>
      </c>
      <c r="AV418" s="172"/>
      <c r="AW418" s="179"/>
      <c r="AX418" s="6"/>
      <c r="AY418" s="103" t="str">
        <f aca="false">Y418</f>
        <v>EXTENDED</v>
      </c>
      <c r="AZ418" s="180" t="str">
        <f aca="false">Z418</f>
        <v>EXTENDED FR B2B</v>
      </c>
      <c r="BA418" s="1"/>
      <c r="BB418" s="49"/>
      <c r="BF418" s="1"/>
      <c r="BG418" s="1"/>
      <c r="BH418" s="1"/>
      <c r="BI418" s="1"/>
      <c r="BJ418" s="1"/>
      <c r="BK418" s="1"/>
      <c r="BL418" s="1"/>
      <c r="BM418" s="1"/>
      <c r="BN418" s="1"/>
      <c r="BO418" s="1"/>
      <c r="BP418" s="1"/>
      <c r="BQ418" s="1"/>
      <c r="BR418" s="1"/>
      <c r="BS418" s="1"/>
      <c r="BT418" s="1"/>
      <c r="BU418" s="1"/>
      <c r="BV418" s="1"/>
      <c r="BW418" s="1"/>
      <c r="BX418" s="1"/>
      <c r="BY418" s="1"/>
      <c r="BZ418" s="1"/>
    </row>
    <row r="419" s="53" customFormat="true" ht="89.25" hidden="false" customHeight="false" outlineLevel="0" collapsed="false">
      <c r="A419" s="58" t="str">
        <f aca="false">IF(LEFT(E419,2)="BG","NO",IF(LEN(E419)-LEN(SUBSTITUTE(E419,"-",""))&gt;1,"NO",IF(E419="EXT","EXT","YES")))</f>
        <v>EXT</v>
      </c>
      <c r="B419" s="77" t="s">
        <v>5506</v>
      </c>
      <c r="C419" s="77"/>
      <c r="D419" s="236" t="s">
        <v>5302</v>
      </c>
      <c r="E419" s="191" t="s">
        <v>4631</v>
      </c>
      <c r="F419" s="192" t="s">
        <v>2179</v>
      </c>
      <c r="G419" s="193" t="n">
        <f aca="false">LEN(R419)-LEN(SUBSTITUTE(R419,"/",""))-1</f>
        <v>5</v>
      </c>
      <c r="H419" s="193" t="s">
        <v>88</v>
      </c>
      <c r="I419" s="97" t="s">
        <v>5604</v>
      </c>
      <c r="J419" s="97" t="s">
        <v>5605</v>
      </c>
      <c r="K419" s="98" t="s">
        <v>2403</v>
      </c>
      <c r="L419" s="98"/>
      <c r="M419" s="98"/>
      <c r="N419" s="97" t="s">
        <v>137</v>
      </c>
      <c r="O419" s="99" t="s">
        <v>88</v>
      </c>
      <c r="P419" s="100" t="str">
        <f aca="false">O419</f>
        <v>1..1</v>
      </c>
      <c r="Q419" s="204" t="s">
        <v>5606</v>
      </c>
      <c r="R419" s="205" t="s">
        <v>2180</v>
      </c>
      <c r="S419" s="99" t="s">
        <v>139</v>
      </c>
      <c r="T419" s="10" t="s">
        <v>4639</v>
      </c>
      <c r="U419" s="99" t="s">
        <v>95</v>
      </c>
      <c r="V419" s="99" t="s">
        <v>122</v>
      </c>
      <c r="W419" s="102" t="s">
        <v>2045</v>
      </c>
      <c r="X419" s="38"/>
      <c r="Y419" s="103" t="s">
        <v>30</v>
      </c>
      <c r="Z419" s="103" t="s">
        <v>4635</v>
      </c>
      <c r="AA419" s="4"/>
      <c r="AB419" s="13" t="str">
        <f aca="false">IF(ISERROR(FIND("/",R419)),R419,LEFT(R419,FIND(CHAR(1),SUBSTITUTE(R419,"/",CHAR(1),LEN(R419)-LEN(SUBSTITUTE(R419,"/",""))))-1))</f>
        <v>/rsm:CrossIndustryInvoice/rsm:SupplyChainTradeTransaction/ram:ApplicableHeaderTradeAgreement/ram:SalesAgentTradeParty/ram:SpecifiedTaxRegistration</v>
      </c>
      <c r="AC419" s="13" t="str">
        <f aca="false">IF(ISERROR(FIND("/",R419)),R419,MID(R419, FIND(CHAR(1),SUBSTITUTE(R419,"/",CHAR(1), LEN(R419)-LEN(SUBSTITUTE(R419,"/","")))), LEN(R419)))</f>
        <v>/ram:ID</v>
      </c>
      <c r="AD419" s="14" t="n">
        <f aca="false">COUNTIFS(R$4:R419,AB419)</f>
        <v>1</v>
      </c>
      <c r="AE419" s="1"/>
      <c r="AF419" s="191" t="str">
        <f aca="false">E419</f>
        <v>EXT</v>
      </c>
      <c r="AG419" s="193" t="n">
        <f aca="false">LEN(AR419)-LEN(SUBSTITUTE(AR419,"/",""))-1</f>
        <v>5</v>
      </c>
      <c r="AH419" s="193" t="str">
        <f aca="false">H419</f>
        <v>1..1</v>
      </c>
      <c r="AI419" s="97" t="s">
        <v>5607</v>
      </c>
      <c r="AJ419" s="97" t="s">
        <v>5608</v>
      </c>
      <c r="AK419" s="98" t="s">
        <v>2407</v>
      </c>
      <c r="AL419" s="98"/>
      <c r="AM419" s="98"/>
      <c r="AN419" s="97" t="s">
        <v>2190</v>
      </c>
      <c r="AO419" s="100" t="str">
        <f aca="false">O419</f>
        <v>1..1</v>
      </c>
      <c r="AP419" s="100" t="str">
        <f aca="false">P419</f>
        <v>1..1</v>
      </c>
      <c r="AQ419" s="204" t="str">
        <f aca="false">Q419</f>
        <v>/rsm:CrossIndustryInvoice
/rsm:SupplyChainTradeTransaction
/ram:ApplicableHeaderTradeAgreement
/ram:SalesAgentTradeParty
/ram:SpecifiedTaxRegistration
/ram:ID</v>
      </c>
      <c r="AR419" s="205" t="str">
        <f aca="false">R419</f>
        <v>/rsm:CrossIndustryInvoice/rsm:SupplyChainTradeTransaction/ram:ApplicableHeaderTradeAgreement/ram:SalesAgentTradeParty/ram:SpecifiedTaxRegistration/ram:ID</v>
      </c>
      <c r="AS419" s="99" t="s">
        <v>139</v>
      </c>
      <c r="AT419" s="10" t="s">
        <v>4639</v>
      </c>
      <c r="AU419" s="99" t="str">
        <f aca="false">U419</f>
        <v>0..1</v>
      </c>
      <c r="AV419" s="99" t="s">
        <v>122</v>
      </c>
      <c r="AW419" s="102" t="s">
        <v>2045</v>
      </c>
      <c r="AX419" s="6"/>
      <c r="AY419" s="103" t="str">
        <f aca="false">Y419</f>
        <v>EXTENDED</v>
      </c>
      <c r="AZ419" s="180" t="str">
        <f aca="false">Z419</f>
        <v>EXTENDED FR B2B</v>
      </c>
      <c r="BA419" s="1"/>
      <c r="BB419" s="49"/>
      <c r="BF419" s="1"/>
      <c r="BG419" s="1"/>
      <c r="BH419" s="1"/>
      <c r="BI419" s="1"/>
      <c r="BJ419" s="1"/>
      <c r="BK419" s="1"/>
      <c r="BL419" s="1"/>
      <c r="BM419" s="1"/>
      <c r="BN419" s="1"/>
      <c r="BO419" s="1"/>
      <c r="BP419" s="1"/>
      <c r="BQ419" s="1"/>
      <c r="BR419" s="1"/>
      <c r="BS419" s="1"/>
      <c r="BT419" s="1"/>
      <c r="BU419" s="1"/>
      <c r="BV419" s="1"/>
      <c r="BW419" s="1"/>
      <c r="BX419" s="1"/>
      <c r="BY419" s="1"/>
      <c r="BZ419" s="1"/>
    </row>
    <row r="420" s="53" customFormat="true" ht="102" hidden="false" customHeight="false" outlineLevel="0" collapsed="false">
      <c r="A420" s="58" t="str">
        <f aca="false">IF(LEFT(E420,2)="BG","NO",IF(LEN(E420)-LEN(SUBSTITUTE(E420,"-",""))&gt;1,"NO",IF(E420="EXT","EXT","YES")))</f>
        <v>EXT</v>
      </c>
      <c r="B420" s="77" t="s">
        <v>5506</v>
      </c>
      <c r="C420" s="77"/>
      <c r="D420" s="236" t="s">
        <v>5302</v>
      </c>
      <c r="E420" s="191" t="s">
        <v>4631</v>
      </c>
      <c r="F420" s="192" t="s">
        <v>2182</v>
      </c>
      <c r="G420" s="193" t="n">
        <f aca="false">LEN(R420)-LEN(SUBSTITUTE(R420,"/",""))-1</f>
        <v>6</v>
      </c>
      <c r="H420" s="193" t="s">
        <v>88</v>
      </c>
      <c r="I420" s="139" t="s">
        <v>355</v>
      </c>
      <c r="J420" s="97" t="s">
        <v>5609</v>
      </c>
      <c r="K420" s="98" t="s">
        <v>5086</v>
      </c>
      <c r="L420" s="98"/>
      <c r="M420" s="98" t="s">
        <v>2045</v>
      </c>
      <c r="N420" s="97"/>
      <c r="O420" s="99" t="s">
        <v>88</v>
      </c>
      <c r="P420" s="100" t="str">
        <f aca="false">O420</f>
        <v>1..1</v>
      </c>
      <c r="Q420" s="204" t="s">
        <v>5610</v>
      </c>
      <c r="R420" s="205" t="s">
        <v>2183</v>
      </c>
      <c r="S420" s="99" t="s">
        <v>360</v>
      </c>
      <c r="T420" s="10" t="s">
        <v>858</v>
      </c>
      <c r="U420" s="99" t="s">
        <v>95</v>
      </c>
      <c r="V420" s="99"/>
      <c r="W420" s="102" t="s">
        <v>2045</v>
      </c>
      <c r="X420" s="38"/>
      <c r="Y420" s="103" t="s">
        <v>30</v>
      </c>
      <c r="Z420" s="103" t="s">
        <v>4635</v>
      </c>
      <c r="AA420" s="4"/>
      <c r="AB420" s="13" t="str">
        <f aca="false">IF(ISERROR(FIND("/",R420)),R420,LEFT(R420,FIND(CHAR(1),SUBSTITUTE(R420,"/",CHAR(1),LEN(R420)-LEN(SUBSTITUTE(R420,"/",""))))-1))</f>
        <v>/rsm:CrossIndustryInvoice/rsm:SupplyChainTradeTransaction/ram:ApplicableHeaderTradeAgreement/ram:SalesAgentTradeParty/ram:SpecifiedTaxRegistration/ram:ID</v>
      </c>
      <c r="AC420" s="13" t="str">
        <f aca="false">IF(ISERROR(FIND("/",R420)),R420,MID(R420, FIND(CHAR(1),SUBSTITUTE(R420,"/",CHAR(1), LEN(R420)-LEN(SUBSTITUTE(R420,"/","")))), LEN(R420)))</f>
        <v>/@schemeID</v>
      </c>
      <c r="AD420" s="14" t="n">
        <f aca="false">COUNTIFS(R$4:R420,AB420)</f>
        <v>1</v>
      </c>
      <c r="AE420" s="1"/>
      <c r="AF420" s="191" t="str">
        <f aca="false">E420</f>
        <v>EXT</v>
      </c>
      <c r="AG420" s="193" t="n">
        <f aca="false">LEN(AR420)-LEN(SUBSTITUTE(AR420,"/",""))-1</f>
        <v>6</v>
      </c>
      <c r="AH420" s="193" t="str">
        <f aca="false">H420</f>
        <v>1..1</v>
      </c>
      <c r="AI420" s="139" t="s">
        <v>361</v>
      </c>
      <c r="AJ420" s="97" t="s">
        <v>5611</v>
      </c>
      <c r="AK420" s="98" t="s">
        <v>5410</v>
      </c>
      <c r="AL420" s="98"/>
      <c r="AM420" s="98" t="s">
        <v>5410</v>
      </c>
      <c r="AN420" s="97"/>
      <c r="AO420" s="100" t="str">
        <f aca="false">O420</f>
        <v>1..1</v>
      </c>
      <c r="AP420" s="100" t="str">
        <f aca="false">P420</f>
        <v>1..1</v>
      </c>
      <c r="AQ420" s="204" t="str">
        <f aca="false">Q420</f>
        <v>/rsm:CrossIndustryInvoice
/rsm:SupplyChainTradeTransaction
/ram:ApplicableHeaderTradeAgreement
/ram:SalesAgentTradeParty
/ram:SpecifiedTaxRegistration
/ram:ID
/@schemeID</v>
      </c>
      <c r="AR420" s="205" t="str">
        <f aca="false">R420</f>
        <v>/rsm:CrossIndustryInvoice/rsm:SupplyChainTradeTransaction/ram:ApplicableHeaderTradeAgreement/ram:SalesAgentTradeParty/ram:SpecifiedTaxRegistration/ram:ID/@schemeID</v>
      </c>
      <c r="AS420" s="99" t="s">
        <v>360</v>
      </c>
      <c r="AT420" s="10" t="s">
        <v>858</v>
      </c>
      <c r="AU420" s="99" t="str">
        <f aca="false">U420</f>
        <v>0..1</v>
      </c>
      <c r="AV420" s="99"/>
      <c r="AW420" s="102" t="s">
        <v>2045</v>
      </c>
      <c r="AX420" s="6"/>
      <c r="AY420" s="103" t="str">
        <f aca="false">Y420</f>
        <v>EXTENDED</v>
      </c>
      <c r="AZ420" s="180" t="str">
        <f aca="false">Z420</f>
        <v>EXTENDED FR B2B</v>
      </c>
      <c r="BA420" s="1"/>
      <c r="BB420" s="49"/>
      <c r="BF420" s="1"/>
      <c r="BG420" s="1"/>
      <c r="BH420" s="1"/>
      <c r="BI420" s="1"/>
      <c r="BJ420" s="1"/>
      <c r="BK420" s="1"/>
      <c r="BL420" s="1"/>
      <c r="BM420" s="1"/>
      <c r="BN420" s="1"/>
      <c r="BO420" s="1"/>
      <c r="BP420" s="1"/>
      <c r="BQ420" s="1"/>
      <c r="BR420" s="1"/>
      <c r="BS420" s="1"/>
      <c r="BT420" s="1"/>
      <c r="BU420" s="1"/>
      <c r="BV420" s="1"/>
      <c r="BW420" s="1"/>
      <c r="BX420" s="1"/>
      <c r="BY420" s="1"/>
      <c r="BZ420" s="1"/>
    </row>
    <row r="421" s="53" customFormat="true" ht="63.75" hidden="false" customHeight="false" outlineLevel="0" collapsed="false">
      <c r="A421" s="58" t="str">
        <f aca="false">IF(LEFT(E421,2)="BG","NO",IF(LEN(E421)-LEN(SUBSTITUTE(E421,"-",""))&gt;1,"NO",IF(E421="EXT","EXT","YES")))</f>
        <v>EXT</v>
      </c>
      <c r="B421" s="77" t="s">
        <v>4715</v>
      </c>
      <c r="C421" s="77"/>
      <c r="D421" s="231" t="s">
        <v>5302</v>
      </c>
      <c r="E421" s="244" t="s">
        <v>4631</v>
      </c>
      <c r="F421" s="245" t="e">
        <f aca="false">#N/A</f>
        <v>#N/A</v>
      </c>
      <c r="G421" s="246" t="n">
        <f aca="false">LEN(R421)-LEN(SUBSTITUTE(R421,"/",""))-1</f>
        <v>3</v>
      </c>
      <c r="H421" s="246" t="s">
        <v>95</v>
      </c>
      <c r="I421" s="158" t="s">
        <v>5612</v>
      </c>
      <c r="J421" s="158" t="s">
        <v>5613</v>
      </c>
      <c r="K421" s="159"/>
      <c r="L421" s="159" t="s">
        <v>5614</v>
      </c>
      <c r="M421" s="159"/>
      <c r="N421" s="158"/>
      <c r="O421" s="160" t="s">
        <v>95</v>
      </c>
      <c r="P421" s="156" t="str">
        <f aca="false">O421</f>
        <v>0..1</v>
      </c>
      <c r="Q421" s="161" t="s">
        <v>5615</v>
      </c>
      <c r="R421" s="162" t="s">
        <v>2186</v>
      </c>
      <c r="S421" s="156"/>
      <c r="T421" s="163" t="s">
        <v>4629</v>
      </c>
      <c r="U421" s="156" t="s">
        <v>95</v>
      </c>
      <c r="V421" s="156"/>
      <c r="W421" s="164"/>
      <c r="X421" s="38"/>
      <c r="Y421" s="103" t="s">
        <v>30</v>
      </c>
      <c r="Z421" s="103" t="s">
        <v>4635</v>
      </c>
      <c r="AA421" s="4"/>
      <c r="AB421" s="13" t="str">
        <f aca="false">IF(ISERROR(FIND("/",R421)),R421,LEFT(R421,FIND(CHAR(1),SUBSTITUTE(R421,"/",CHAR(1),LEN(R421)-LEN(SUBSTITUTE(R421,"/",""))))-1))</f>
        <v>/rsm:CrossIndustryInvoice/rsm:SupplyChainTradeTransaction/ram:ApplicableHeaderTradeAgreement</v>
      </c>
      <c r="AC421" s="13" t="str">
        <f aca="false">IF(ISERROR(FIND("/",R421)),R421,MID(R421, FIND(CHAR(1),SUBSTITUTE(R421,"/",CHAR(1), LEN(R421)-LEN(SUBSTITUTE(R421,"/","")))), LEN(R421)))</f>
        <v>/ram:BuyerTaxRepresentativeTradeParty</v>
      </c>
      <c r="AD421" s="14" t="n">
        <f aca="false">COUNTIFS(R$4:R421,AB421)</f>
        <v>1</v>
      </c>
      <c r="AE421" s="1"/>
      <c r="AF421" s="244" t="str">
        <f aca="false">E421</f>
        <v>EXT</v>
      </c>
      <c r="AG421" s="246" t="n">
        <f aca="false">LEN(AR421)-LEN(SUBSTITUTE(AR421,"/",""))-1</f>
        <v>3</v>
      </c>
      <c r="AH421" s="246" t="str">
        <f aca="false">H421</f>
        <v>0..1</v>
      </c>
      <c r="AI421" s="158" t="s">
        <v>5616</v>
      </c>
      <c r="AJ421" s="158" t="s">
        <v>5617</v>
      </c>
      <c r="AK421" s="159"/>
      <c r="AL421" s="159" t="s">
        <v>5618</v>
      </c>
      <c r="AM421" s="159"/>
      <c r="AN421" s="158"/>
      <c r="AO421" s="156" t="str">
        <f aca="false">O421</f>
        <v>0..1</v>
      </c>
      <c r="AP421" s="156" t="str">
        <f aca="false">P421</f>
        <v>0..1</v>
      </c>
      <c r="AQ421" s="161" t="str">
        <f aca="false">Q421</f>
        <v>/rsm:CrossIndustryInvoice
/rsm:SupplyChainTradeTransaction
/ram:ApplicableHeaderTradeAgreement
/ram:BuyerTaxRepresentativeTradeParty</v>
      </c>
      <c r="AR421" s="162" t="str">
        <f aca="false">R421</f>
        <v>/rsm:CrossIndustryInvoice/rsm:SupplyChainTradeTransaction/ram:ApplicableHeaderTradeAgreement/ram:BuyerTaxRepresentativeTradeParty</v>
      </c>
      <c r="AS421" s="156"/>
      <c r="AT421" s="163" t="s">
        <v>4629</v>
      </c>
      <c r="AU421" s="156" t="str">
        <f aca="false">U421</f>
        <v>0..1</v>
      </c>
      <c r="AV421" s="156"/>
      <c r="AW421" s="164"/>
      <c r="AX421" s="6"/>
      <c r="AY421" s="103" t="str">
        <f aca="false">Y421</f>
        <v>EXTENDED</v>
      </c>
      <c r="AZ421" s="180" t="str">
        <f aca="false">Z421</f>
        <v>EXTENDED FR B2B</v>
      </c>
      <c r="BA421" s="1"/>
      <c r="BB421" s="49"/>
      <c r="BF421" s="1"/>
      <c r="BG421" s="1"/>
      <c r="BH421" s="1"/>
      <c r="BI421" s="1"/>
      <c r="BJ421" s="1"/>
      <c r="BK421" s="1"/>
      <c r="BL421" s="1"/>
      <c r="BM421" s="1"/>
      <c r="BN421" s="1"/>
      <c r="BO421" s="1"/>
      <c r="BP421" s="1"/>
      <c r="BQ421" s="1"/>
      <c r="BR421" s="1"/>
      <c r="BS421" s="1"/>
      <c r="BT421" s="1"/>
      <c r="BU421" s="1"/>
      <c r="BV421" s="1"/>
      <c r="BW421" s="1"/>
      <c r="BX421" s="1"/>
      <c r="BY421" s="1"/>
      <c r="BZ421" s="1"/>
    </row>
    <row r="422" s="53" customFormat="true" ht="85.5" hidden="false" customHeight="false" outlineLevel="0" collapsed="false">
      <c r="A422" s="58" t="str">
        <f aca="false">IF(LEFT(E422,2)="BG","NO",IF(LEN(E422)-LEN(SUBSTITUTE(E422,"-",""))&gt;1,"NO",IF(E422="EXT","EXT","YES")))</f>
        <v>EXT</v>
      </c>
      <c r="B422" s="77" t="s">
        <v>4715</v>
      </c>
      <c r="C422" s="77"/>
      <c r="D422" s="243" t="s">
        <v>5302</v>
      </c>
      <c r="E422" s="93" t="s">
        <v>4631</v>
      </c>
      <c r="F422" s="94" t="e">
        <f aca="false">#N/A</f>
        <v>#N/A</v>
      </c>
      <c r="G422" s="95" t="n">
        <f aca="false">LEN(R422)-LEN(SUBSTITUTE(R422,"/",""))-1</f>
        <v>4</v>
      </c>
      <c r="H422" s="95" t="s">
        <v>95</v>
      </c>
      <c r="I422" s="97" t="s">
        <v>6</v>
      </c>
      <c r="J422" s="97"/>
      <c r="K422" s="98"/>
      <c r="L422" s="98"/>
      <c r="M422" s="98"/>
      <c r="N422" s="97"/>
      <c r="O422" s="99" t="s">
        <v>95</v>
      </c>
      <c r="P422" s="100" t="str">
        <f aca="false">O422</f>
        <v>0..1</v>
      </c>
      <c r="Q422" s="9" t="s">
        <v>5619</v>
      </c>
      <c r="R422" s="101" t="s">
        <v>2189</v>
      </c>
      <c r="S422" s="99" t="s">
        <v>139</v>
      </c>
      <c r="T422" s="10" t="s">
        <v>4639</v>
      </c>
      <c r="U422" s="95" t="s">
        <v>112</v>
      </c>
      <c r="V422" s="99"/>
      <c r="W422" s="102"/>
      <c r="X422" s="38"/>
      <c r="Y422" s="103" t="s">
        <v>30</v>
      </c>
      <c r="Z422" s="103" t="s">
        <v>30</v>
      </c>
      <c r="AA422" s="4"/>
      <c r="AB422" s="13" t="str">
        <f aca="false">IF(ISERROR(FIND("/",R422)),R422,LEFT(R422,FIND(CHAR(1),SUBSTITUTE(R422,"/",CHAR(1),LEN(R422)-LEN(SUBSTITUTE(R422,"/",""))))-1))</f>
        <v>/rsm:CrossIndustryInvoice/rsm:SupplyChainTradeTransaction/ram:ApplicableHeaderTradeAgreement/ram:BuyerTaxRepresentativeTradeParty</v>
      </c>
      <c r="AC422" s="13" t="str">
        <f aca="false">IF(ISERROR(FIND("/",R422)),R422,MID(R422, FIND(CHAR(1),SUBSTITUTE(R422,"/",CHAR(1), LEN(R422)-LEN(SUBSTITUTE(R422,"/","")))), LEN(R422)))</f>
        <v>/ram:ID</v>
      </c>
      <c r="AD422" s="14" t="n">
        <f aca="false">COUNTIFS(R$4:R422,AB422)</f>
        <v>1</v>
      </c>
      <c r="AE422" s="1"/>
      <c r="AF422" s="93" t="str">
        <f aca="false">E422</f>
        <v>EXT</v>
      </c>
      <c r="AG422" s="95" t="n">
        <f aca="false">LEN(AR422)-LEN(SUBSTITUTE(AR422,"/",""))-1</f>
        <v>4</v>
      </c>
      <c r="AH422" s="95" t="str">
        <f aca="false">H422</f>
        <v>0..1</v>
      </c>
      <c r="AI422" s="97" t="s">
        <v>5620</v>
      </c>
      <c r="AJ422" s="97"/>
      <c r="AK422" s="98"/>
      <c r="AL422" s="98"/>
      <c r="AM422" s="98"/>
      <c r="AN422" s="97"/>
      <c r="AO422" s="100" t="str">
        <f aca="false">O422</f>
        <v>0..1</v>
      </c>
      <c r="AP422" s="100" t="str">
        <f aca="false">P422</f>
        <v>0..1</v>
      </c>
      <c r="AQ422" s="9" t="str">
        <f aca="false">Q422</f>
        <v>/rsm:CrossIndustryInvoice
/rsm:SupplyChainTradeTransaction
/ram:ApplicableHeaderTradeAgreement
/ram:BuyerTaxRepresentativeTradeParty
/ram:ID</v>
      </c>
      <c r="AR422" s="101" t="str">
        <f aca="false">R422</f>
        <v>/rsm:CrossIndustryInvoice/rsm:SupplyChainTradeTransaction/ram:ApplicableHeaderTradeAgreement/ram:BuyerTaxRepresentativeTradeParty/ram:ID</v>
      </c>
      <c r="AS422" s="99" t="s">
        <v>139</v>
      </c>
      <c r="AT422" s="10" t="s">
        <v>4639</v>
      </c>
      <c r="AU422" s="95" t="str">
        <f aca="false">U422</f>
        <v>0..n</v>
      </c>
      <c r="AV422" s="99"/>
      <c r="AW422" s="102"/>
      <c r="AX422" s="6"/>
      <c r="AY422" s="103" t="str">
        <f aca="false">Y422</f>
        <v>EXTENDED</v>
      </c>
      <c r="AZ422" s="180" t="str">
        <f aca="false">Z422</f>
        <v>EXTENDED</v>
      </c>
      <c r="BA422" s="1"/>
      <c r="BB422" s="49"/>
      <c r="BF422" s="1"/>
      <c r="BG422" s="1"/>
      <c r="BH422" s="1"/>
      <c r="BI422" s="1"/>
      <c r="BJ422" s="1"/>
      <c r="BK422" s="1"/>
      <c r="BL422" s="1"/>
      <c r="BM422" s="1"/>
      <c r="BN422" s="1"/>
      <c r="BO422" s="1"/>
      <c r="BP422" s="1"/>
      <c r="BQ422" s="1"/>
      <c r="BR422" s="1"/>
      <c r="BS422" s="1"/>
      <c r="BT422" s="1"/>
      <c r="BU422" s="1"/>
      <c r="BV422" s="1"/>
      <c r="BW422" s="1"/>
      <c r="BX422" s="1"/>
      <c r="BY422" s="1"/>
      <c r="BZ422" s="1"/>
    </row>
    <row r="423" s="53" customFormat="true" ht="85.5" hidden="false" customHeight="false" outlineLevel="0" collapsed="false">
      <c r="A423" s="58" t="str">
        <f aca="false">IF(LEFT(E423,2)="BG","NO",IF(LEN(E423)-LEN(SUBSTITUTE(E423,"-",""))&gt;1,"NO",IF(E423="EXT","EXT","YES")))</f>
        <v>EXT</v>
      </c>
      <c r="B423" s="77" t="s">
        <v>4715</v>
      </c>
      <c r="C423" s="77"/>
      <c r="D423" s="243" t="s">
        <v>5302</v>
      </c>
      <c r="E423" s="93" t="s">
        <v>4631</v>
      </c>
      <c r="F423" s="94" t="e">
        <f aca="false">#N/A</f>
        <v>#N/A</v>
      </c>
      <c r="G423" s="95" t="n">
        <f aca="false">LEN(R423)-LEN(SUBSTITUTE(R423,"/",""))-1</f>
        <v>4</v>
      </c>
      <c r="H423" s="95" t="s">
        <v>112</v>
      </c>
      <c r="I423" s="97" t="s">
        <v>5093</v>
      </c>
      <c r="J423" s="97"/>
      <c r="K423" s="98"/>
      <c r="L423" s="98"/>
      <c r="M423" s="98"/>
      <c r="N423" s="97"/>
      <c r="O423" s="99" t="s">
        <v>112</v>
      </c>
      <c r="P423" s="100" t="str">
        <f aca="false">O423</f>
        <v>0..n</v>
      </c>
      <c r="Q423" s="9" t="s">
        <v>5621</v>
      </c>
      <c r="R423" s="101" t="s">
        <v>2193</v>
      </c>
      <c r="S423" s="99" t="s">
        <v>139</v>
      </c>
      <c r="T423" s="10" t="s">
        <v>4639</v>
      </c>
      <c r="U423" s="95" t="s">
        <v>112</v>
      </c>
      <c r="V423" s="99"/>
      <c r="W423" s="102"/>
      <c r="X423" s="38"/>
      <c r="Y423" s="103" t="s">
        <v>30</v>
      </c>
      <c r="Z423" s="103" t="s">
        <v>30</v>
      </c>
      <c r="AA423" s="4"/>
      <c r="AB423" s="13" t="str">
        <f aca="false">IF(ISERROR(FIND("/",R423)),R423,LEFT(R423,FIND(CHAR(1),SUBSTITUTE(R423,"/",CHAR(1),LEN(R423)-LEN(SUBSTITUTE(R423,"/",""))))-1))</f>
        <v>/rsm:CrossIndustryInvoice/rsm:SupplyChainTradeTransaction/ram:ApplicableHeaderTradeAgreement/ram:BuyerTaxRepresentativeTradeParty</v>
      </c>
      <c r="AC423" s="13" t="str">
        <f aca="false">IF(ISERROR(FIND("/",R423)),R423,MID(R423, FIND(CHAR(1),SUBSTITUTE(R423,"/",CHAR(1), LEN(R423)-LEN(SUBSTITUTE(R423,"/","")))), LEN(R423)))</f>
        <v>/ram:GlobalID</v>
      </c>
      <c r="AD423" s="14" t="n">
        <f aca="false">COUNTIFS(R$4:R423,AB423)</f>
        <v>1</v>
      </c>
      <c r="AE423" s="1"/>
      <c r="AF423" s="93" t="str">
        <f aca="false">E423</f>
        <v>EXT</v>
      </c>
      <c r="AG423" s="95" t="n">
        <f aca="false">LEN(AR423)-LEN(SUBSTITUTE(AR423,"/",""))-1</f>
        <v>4</v>
      </c>
      <c r="AH423" s="95" t="str">
        <f aca="false">H423</f>
        <v>0..n</v>
      </c>
      <c r="AI423" s="97" t="s">
        <v>5622</v>
      </c>
      <c r="AJ423" s="97"/>
      <c r="AK423" s="98"/>
      <c r="AL423" s="98"/>
      <c r="AM423" s="98"/>
      <c r="AN423" s="97"/>
      <c r="AO423" s="100" t="str">
        <f aca="false">O423</f>
        <v>0..n</v>
      </c>
      <c r="AP423" s="100" t="str">
        <f aca="false">P423</f>
        <v>0..n</v>
      </c>
      <c r="AQ423" s="9" t="str">
        <f aca="false">Q423</f>
        <v>/rsm:CrossIndustryInvoice
/rsm:SupplyChainTradeTransaction
/ram:ApplicableHeaderTradeAgreement
/ram:BuyerTaxRepresentativeTradeParty
/ram:GlobalID</v>
      </c>
      <c r="AR423" s="101" t="str">
        <f aca="false">R423</f>
        <v>/rsm:CrossIndustryInvoice/rsm:SupplyChainTradeTransaction/ram:ApplicableHeaderTradeAgreement/ram:BuyerTaxRepresentativeTradeParty/ram:GlobalID</v>
      </c>
      <c r="AS423" s="99" t="s">
        <v>139</v>
      </c>
      <c r="AT423" s="10" t="s">
        <v>4639</v>
      </c>
      <c r="AU423" s="95" t="str">
        <f aca="false">U423</f>
        <v>0..n</v>
      </c>
      <c r="AV423" s="99"/>
      <c r="AW423" s="102"/>
      <c r="AX423" s="6"/>
      <c r="AY423" s="103" t="str">
        <f aca="false">Y423</f>
        <v>EXTENDED</v>
      </c>
      <c r="AZ423" s="180" t="str">
        <f aca="false">Z423</f>
        <v>EXTENDED</v>
      </c>
      <c r="BA423" s="1"/>
      <c r="BB423" s="49"/>
      <c r="BF423" s="1"/>
      <c r="BG423" s="1"/>
      <c r="BH423" s="1"/>
      <c r="BI423" s="1"/>
      <c r="BJ423" s="1"/>
      <c r="BK423" s="1"/>
      <c r="BL423" s="1"/>
      <c r="BM423" s="1"/>
      <c r="BN423" s="1"/>
      <c r="BO423" s="1"/>
      <c r="BP423" s="1"/>
      <c r="BQ423" s="1"/>
      <c r="BR423" s="1"/>
      <c r="BS423" s="1"/>
      <c r="BT423" s="1"/>
      <c r="BU423" s="1"/>
      <c r="BV423" s="1"/>
      <c r="BW423" s="1"/>
      <c r="BX423" s="1"/>
      <c r="BY423" s="1"/>
      <c r="BZ423" s="1"/>
    </row>
    <row r="424" s="53" customFormat="true" ht="89.25" hidden="false" customHeight="false" outlineLevel="0" collapsed="false">
      <c r="A424" s="58" t="str">
        <f aca="false">IF(LEFT(E424,2)="BG","NO",IF(LEN(E424)-LEN(SUBSTITUTE(E424,"-",""))&gt;1,"NO",IF(E424="EXT","EXT","YES")))</f>
        <v>EXT</v>
      </c>
      <c r="B424" s="77" t="s">
        <v>4715</v>
      </c>
      <c r="C424" s="77"/>
      <c r="D424" s="243" t="s">
        <v>5302</v>
      </c>
      <c r="E424" s="93" t="s">
        <v>4631</v>
      </c>
      <c r="F424" s="94" t="e">
        <f aca="false">#N/A</f>
        <v>#N/A</v>
      </c>
      <c r="G424" s="95" t="n">
        <f aca="false">LEN(R424)-LEN(SUBSTITUTE(R424,"/",""))-1</f>
        <v>5</v>
      </c>
      <c r="H424" s="95" t="s">
        <v>88</v>
      </c>
      <c r="I424" s="97" t="s">
        <v>4801</v>
      </c>
      <c r="J424" s="97"/>
      <c r="K424" s="98"/>
      <c r="L424" s="98"/>
      <c r="M424" s="98"/>
      <c r="N424" s="97"/>
      <c r="O424" s="99" t="s">
        <v>88</v>
      </c>
      <c r="P424" s="100" t="str">
        <f aca="false">O424</f>
        <v>1..1</v>
      </c>
      <c r="Q424" s="9" t="s">
        <v>5623</v>
      </c>
      <c r="R424" s="101" t="s">
        <v>2196</v>
      </c>
      <c r="S424" s="99" t="s">
        <v>360</v>
      </c>
      <c r="T424" s="10" t="s">
        <v>858</v>
      </c>
      <c r="U424" s="95" t="s">
        <v>95</v>
      </c>
      <c r="V424" s="99"/>
      <c r="W424" s="102"/>
      <c r="X424" s="38"/>
      <c r="Y424" s="103" t="s">
        <v>30</v>
      </c>
      <c r="Z424" s="103" t="s">
        <v>30</v>
      </c>
      <c r="AA424" s="4"/>
      <c r="AB424" s="13" t="str">
        <f aca="false">IF(ISERROR(FIND("/",R424)),R424,LEFT(R424,FIND(CHAR(1),SUBSTITUTE(R424,"/",CHAR(1),LEN(R424)-LEN(SUBSTITUTE(R424,"/",""))))-1))</f>
        <v>/rsm:CrossIndustryInvoice/rsm:SupplyChainTradeTransaction/ram:ApplicableHeaderTradeAgreement/ram:BuyerTaxRepresentativeTradeParty/ram:GlobalID</v>
      </c>
      <c r="AC424" s="13" t="str">
        <f aca="false">IF(ISERROR(FIND("/",R424)),R424,MID(R424, FIND(CHAR(1),SUBSTITUTE(R424,"/",CHAR(1), LEN(R424)-LEN(SUBSTITUTE(R424,"/","")))), LEN(R424)))</f>
        <v>/@schemeID</v>
      </c>
      <c r="AD424" s="14" t="n">
        <f aca="false">COUNTIFS(R$4:R424,AB424)</f>
        <v>1</v>
      </c>
      <c r="AE424" s="1"/>
      <c r="AF424" s="93" t="str">
        <f aca="false">E424</f>
        <v>EXT</v>
      </c>
      <c r="AG424" s="95" t="n">
        <f aca="false">LEN(AR424)-LEN(SUBSTITUTE(AR424,"/",""))-1</f>
        <v>5</v>
      </c>
      <c r="AH424" s="95" t="str">
        <f aca="false">H424</f>
        <v>1..1</v>
      </c>
      <c r="AI424" s="97" t="s">
        <v>361</v>
      </c>
      <c r="AJ424" s="97"/>
      <c r="AK424" s="98"/>
      <c r="AL424" s="98"/>
      <c r="AM424" s="98"/>
      <c r="AN424" s="97"/>
      <c r="AO424" s="100" t="str">
        <f aca="false">O424</f>
        <v>1..1</v>
      </c>
      <c r="AP424" s="100" t="str">
        <f aca="false">P424</f>
        <v>1..1</v>
      </c>
      <c r="AQ424" s="9" t="str">
        <f aca="false">Q424</f>
        <v>/rsm:CrossIndustryInvoice
/rsm:SupplyChainTradeTransaction
/ram:ApplicableHeaderTradeAgreement
/ram:BuyerTaxRepresentativeTradeParty
/ram:GlobalID
/@schemeID</v>
      </c>
      <c r="AR424" s="101" t="str">
        <f aca="false">R424</f>
        <v>/rsm:CrossIndustryInvoice/rsm:SupplyChainTradeTransaction/ram:ApplicableHeaderTradeAgreement/ram:BuyerTaxRepresentativeTradeParty/ram:GlobalID/@schemeID</v>
      </c>
      <c r="AS424" s="99" t="s">
        <v>360</v>
      </c>
      <c r="AT424" s="10" t="s">
        <v>858</v>
      </c>
      <c r="AU424" s="95" t="str">
        <f aca="false">U424</f>
        <v>0..1</v>
      </c>
      <c r="AV424" s="99"/>
      <c r="AW424" s="102"/>
      <c r="AX424" s="6"/>
      <c r="AY424" s="103" t="str">
        <f aca="false">Y424</f>
        <v>EXTENDED</v>
      </c>
      <c r="AZ424" s="180" t="str">
        <f aca="false">Z424</f>
        <v>EXTENDED</v>
      </c>
      <c r="BA424" s="1"/>
      <c r="BB424" s="49"/>
      <c r="BF424" s="1"/>
      <c r="BG424" s="1"/>
      <c r="BH424" s="1"/>
      <c r="BI424" s="1"/>
      <c r="BJ424" s="1"/>
      <c r="BK424" s="1"/>
      <c r="BL424" s="1"/>
      <c r="BM424" s="1"/>
      <c r="BN424" s="1"/>
      <c r="BO424" s="1"/>
      <c r="BP424" s="1"/>
      <c r="BQ424" s="1"/>
      <c r="BR424" s="1"/>
      <c r="BS424" s="1"/>
      <c r="BT424" s="1"/>
      <c r="BU424" s="1"/>
      <c r="BV424" s="1"/>
      <c r="BW424" s="1"/>
      <c r="BX424" s="1"/>
      <c r="BY424" s="1"/>
      <c r="BZ424" s="1"/>
    </row>
    <row r="425" s="53" customFormat="true" ht="85.5" hidden="false" customHeight="false" outlineLevel="0" collapsed="false">
      <c r="A425" s="58" t="str">
        <f aca="false">IF(LEFT(E425,2)="BG","NO",IF(LEN(E425)-LEN(SUBSTITUTE(E425,"-",""))&gt;1,"NO",IF(E425="EXT","EXT","YES")))</f>
        <v>EXT</v>
      </c>
      <c r="B425" s="77" t="s">
        <v>4715</v>
      </c>
      <c r="C425" s="77"/>
      <c r="D425" s="236" t="s">
        <v>5302</v>
      </c>
      <c r="E425" s="93" t="s">
        <v>4631</v>
      </c>
      <c r="F425" s="94" t="e">
        <f aca="false">#N/A</f>
        <v>#N/A</v>
      </c>
      <c r="G425" s="193" t="n">
        <f aca="false">LEN(R425)-LEN(SUBSTITUTE(R425,"/",""))-1</f>
        <v>4</v>
      </c>
      <c r="H425" s="193" t="s">
        <v>88</v>
      </c>
      <c r="I425" s="97" t="s">
        <v>5624</v>
      </c>
      <c r="J425" s="97" t="s">
        <v>5625</v>
      </c>
      <c r="K425" s="98"/>
      <c r="L425" s="98"/>
      <c r="M425" s="98"/>
      <c r="N425" s="97" t="s">
        <v>119</v>
      </c>
      <c r="O425" s="99" t="s">
        <v>88</v>
      </c>
      <c r="P425" s="100" t="str">
        <f aca="false">O425</f>
        <v>1..1</v>
      </c>
      <c r="Q425" s="9" t="s">
        <v>5626</v>
      </c>
      <c r="R425" s="101" t="s">
        <v>2199</v>
      </c>
      <c r="S425" s="99" t="s">
        <v>121</v>
      </c>
      <c r="T425" s="10" t="s">
        <v>4639</v>
      </c>
      <c r="U425" s="95" t="s">
        <v>95</v>
      </c>
      <c r="V425" s="99"/>
      <c r="W425" s="102"/>
      <c r="X425" s="38"/>
      <c r="Y425" s="103" t="s">
        <v>30</v>
      </c>
      <c r="Z425" s="103" t="s">
        <v>30</v>
      </c>
      <c r="AA425" s="4"/>
      <c r="AB425" s="13" t="str">
        <f aca="false">IF(ISERROR(FIND("/",R425)),R425,LEFT(R425,FIND(CHAR(1),SUBSTITUTE(R425,"/",CHAR(1),LEN(R425)-LEN(SUBSTITUTE(R425,"/",""))))-1))</f>
        <v>/rsm:CrossIndustryInvoice/rsm:SupplyChainTradeTransaction/ram:ApplicableHeaderTradeAgreement/ram:BuyerTaxRepresentativeTradeParty</v>
      </c>
      <c r="AC425" s="13" t="str">
        <f aca="false">IF(ISERROR(FIND("/",R425)),R425,MID(R425, FIND(CHAR(1),SUBSTITUTE(R425,"/",CHAR(1), LEN(R425)-LEN(SUBSTITUTE(R425,"/","")))), LEN(R425)))</f>
        <v>/ram:Name</v>
      </c>
      <c r="AD425" s="14" t="n">
        <f aca="false">COUNTIFS(R$4:R425,AB425)</f>
        <v>1</v>
      </c>
      <c r="AE425" s="1"/>
      <c r="AF425" s="93" t="str">
        <f aca="false">E425</f>
        <v>EXT</v>
      </c>
      <c r="AG425" s="193" t="n">
        <f aca="false">LEN(AR425)-LEN(SUBSTITUTE(AR425,"/",""))-1</f>
        <v>4</v>
      </c>
      <c r="AH425" s="193" t="str">
        <f aca="false">H425</f>
        <v>1..1</v>
      </c>
      <c r="AI425" s="97" t="s">
        <v>5627</v>
      </c>
      <c r="AJ425" s="97" t="s">
        <v>5628</v>
      </c>
      <c r="AK425" s="98"/>
      <c r="AL425" s="98"/>
      <c r="AM425" s="98" t="s">
        <v>5629</v>
      </c>
      <c r="AN425" s="97" t="s">
        <v>4647</v>
      </c>
      <c r="AO425" s="100" t="str">
        <f aca="false">O425</f>
        <v>1..1</v>
      </c>
      <c r="AP425" s="100" t="str">
        <f aca="false">P425</f>
        <v>1..1</v>
      </c>
      <c r="AQ425" s="9" t="str">
        <f aca="false">Q425</f>
        <v>/rsm:CrossIndustryInvoice
/rsm:SupplyChainTradeTransaction
/ram:ApplicableHeaderTradeAgreement
/ram:BuyerTaxRepresentativeTradeParty
/ram:Name</v>
      </c>
      <c r="AR425" s="101" t="str">
        <f aca="false">R425</f>
        <v>/rsm:CrossIndustryInvoice/rsm:SupplyChainTradeTransaction/ram:ApplicableHeaderTradeAgreement/ram:BuyerTaxRepresentativeTradeParty/ram:Name</v>
      </c>
      <c r="AS425" s="99" t="s">
        <v>121</v>
      </c>
      <c r="AT425" s="10" t="s">
        <v>4639</v>
      </c>
      <c r="AU425" s="95" t="str">
        <f aca="false">U425</f>
        <v>0..1</v>
      </c>
      <c r="AV425" s="99"/>
      <c r="AW425" s="102"/>
      <c r="AX425" s="6"/>
      <c r="AY425" s="103" t="str">
        <f aca="false">Y425</f>
        <v>EXTENDED</v>
      </c>
      <c r="AZ425" s="180" t="str">
        <f aca="false">Z425</f>
        <v>EXTENDED</v>
      </c>
      <c r="BA425" s="1"/>
      <c r="BB425" s="49"/>
      <c r="BF425" s="1"/>
      <c r="BG425" s="1"/>
      <c r="BH425" s="1"/>
      <c r="BI425" s="1"/>
      <c r="BJ425" s="1"/>
      <c r="BK425" s="1"/>
      <c r="BL425" s="1"/>
      <c r="BM425" s="1"/>
      <c r="BN425" s="1"/>
      <c r="BO425" s="1"/>
      <c r="BP425" s="1"/>
      <c r="BQ425" s="1"/>
      <c r="BR425" s="1"/>
      <c r="BS425" s="1"/>
      <c r="BT425" s="1"/>
      <c r="BU425" s="1"/>
      <c r="BV425" s="1"/>
      <c r="BW425" s="1"/>
      <c r="BX425" s="1"/>
      <c r="BY425" s="1"/>
      <c r="BZ425" s="1"/>
    </row>
    <row r="426" s="53" customFormat="true" ht="85.5" hidden="false" customHeight="false" outlineLevel="0" collapsed="false">
      <c r="A426" s="58" t="str">
        <f aca="false">IF(LEFT(E426,2)="BG","NO",IF(LEN(E426)-LEN(SUBSTITUTE(E426,"-",""))&gt;1,"NO",IF(E426="EXT","EXT","YES")))</f>
        <v>EXT</v>
      </c>
      <c r="B426" s="77" t="s">
        <v>4715</v>
      </c>
      <c r="C426" s="77"/>
      <c r="D426" s="243" t="s">
        <v>5302</v>
      </c>
      <c r="E426" s="184" t="s">
        <v>4631</v>
      </c>
      <c r="F426" s="185" t="e">
        <f aca="false">#N/A</f>
        <v>#N/A</v>
      </c>
      <c r="G426" s="186" t="n">
        <f aca="false">LEN(R426)-LEN(SUBSTITUTE(R426,"/",""))-1</f>
        <v>4</v>
      </c>
      <c r="H426" s="186" t="s">
        <v>95</v>
      </c>
      <c r="I426" s="173" t="s">
        <v>5630</v>
      </c>
      <c r="J426" s="173"/>
      <c r="K426" s="174"/>
      <c r="L426" s="174"/>
      <c r="M426" s="174"/>
      <c r="N426" s="173"/>
      <c r="O426" s="175" t="s">
        <v>95</v>
      </c>
      <c r="P426" s="175" t="str">
        <f aca="false">O426</f>
        <v>0..1</v>
      </c>
      <c r="Q426" s="187" t="s">
        <v>5631</v>
      </c>
      <c r="R426" s="188" t="s">
        <v>2205</v>
      </c>
      <c r="S426" s="172"/>
      <c r="T426" s="178"/>
      <c r="U426" s="186" t="s">
        <v>95</v>
      </c>
      <c r="V426" s="172"/>
      <c r="W426" s="179"/>
      <c r="X426" s="38"/>
      <c r="Y426" s="103" t="s">
        <v>30</v>
      </c>
      <c r="Z426" s="103" t="s">
        <v>30</v>
      </c>
      <c r="AA426" s="4"/>
      <c r="AB426" s="13" t="str">
        <f aca="false">IF(ISERROR(FIND("/",R426)),R426,LEFT(R426,FIND(CHAR(1),SUBSTITUTE(R426,"/",CHAR(1),LEN(R426)-LEN(SUBSTITUTE(R426,"/",""))))-1))</f>
        <v>/rsm:CrossIndustryInvoice/rsm:SupplyChainTradeTransaction/ram:ApplicableHeaderTradeAgreement/ram:BuyerTaxRepresentativeTradeParty</v>
      </c>
      <c r="AC426" s="13" t="str">
        <f aca="false">IF(ISERROR(FIND("/",R426)),R426,MID(R426, FIND(CHAR(1),SUBSTITUTE(R426,"/",CHAR(1), LEN(R426)-LEN(SUBSTITUTE(R426,"/","")))), LEN(R426)))</f>
        <v>/ram:SpecifiedLegalOrganization</v>
      </c>
      <c r="AD426" s="14" t="n">
        <f aca="false">COUNTIFS(R$4:R426,AB426)</f>
        <v>1</v>
      </c>
      <c r="AE426" s="1"/>
      <c r="AF426" s="184" t="str">
        <f aca="false">E426</f>
        <v>EXT</v>
      </c>
      <c r="AG426" s="186" t="n">
        <f aca="false">LEN(AR426)-LEN(SUBSTITUTE(AR426,"/",""))-1</f>
        <v>4</v>
      </c>
      <c r="AH426" s="186" t="str">
        <f aca="false">H426</f>
        <v>0..1</v>
      </c>
      <c r="AI426" s="173" t="s">
        <v>1688</v>
      </c>
      <c r="AJ426" s="173"/>
      <c r="AK426" s="174"/>
      <c r="AL426" s="174"/>
      <c r="AM426" s="174"/>
      <c r="AN426" s="173"/>
      <c r="AO426" s="172" t="str">
        <f aca="false">O426</f>
        <v>0..1</v>
      </c>
      <c r="AP426" s="172" t="str">
        <f aca="false">P426</f>
        <v>0..1</v>
      </c>
      <c r="AQ426" s="187" t="str">
        <f aca="false">Q426</f>
        <v>/rsm:CrossIndustryInvoice
/rsm:SupplyChainTradeTransaction
/ram:ApplicableHeaderTradeAgreement
/ram:BuyerTaxRepresentativeTradeParty
/ram:SpecifiedLegalOrganization</v>
      </c>
      <c r="AR426" s="188" t="str">
        <f aca="false">R426</f>
        <v>/rsm:CrossIndustryInvoice/rsm:SupplyChainTradeTransaction/ram:ApplicableHeaderTradeAgreement/ram:BuyerTaxRepresentativeTradeParty/ram:SpecifiedLegalOrganization</v>
      </c>
      <c r="AS426" s="172"/>
      <c r="AT426" s="178"/>
      <c r="AU426" s="186" t="str">
        <f aca="false">U426</f>
        <v>0..1</v>
      </c>
      <c r="AV426" s="172"/>
      <c r="AW426" s="179"/>
      <c r="AX426" s="6"/>
      <c r="AY426" s="103" t="str">
        <f aca="false">Y426</f>
        <v>EXTENDED</v>
      </c>
      <c r="AZ426" s="180" t="str">
        <f aca="false">Z426</f>
        <v>EXTENDED</v>
      </c>
      <c r="BA426" s="1"/>
      <c r="BB426" s="49"/>
      <c r="BF426" s="1"/>
      <c r="BG426" s="1"/>
      <c r="BH426" s="1"/>
      <c r="BI426" s="1"/>
      <c r="BJ426" s="1"/>
      <c r="BK426" s="1"/>
      <c r="BL426" s="1"/>
      <c r="BM426" s="1"/>
      <c r="BN426" s="1"/>
      <c r="BO426" s="1"/>
      <c r="BP426" s="1"/>
      <c r="BQ426" s="1"/>
      <c r="BR426" s="1"/>
      <c r="BS426" s="1"/>
      <c r="BT426" s="1"/>
      <c r="BU426" s="1"/>
      <c r="BV426" s="1"/>
      <c r="BW426" s="1"/>
      <c r="BX426" s="1"/>
      <c r="BY426" s="1"/>
      <c r="BZ426" s="1"/>
    </row>
    <row r="427" s="53" customFormat="true" ht="99.75" hidden="false" customHeight="false" outlineLevel="0" collapsed="false">
      <c r="A427" s="58" t="str">
        <f aca="false">IF(LEFT(E427,2)="BG","NO",IF(LEN(E427)-LEN(SUBSTITUTE(E427,"-",""))&gt;1,"NO",IF(E427="EXT","EXT","YES")))</f>
        <v>EXT</v>
      </c>
      <c r="B427" s="77" t="s">
        <v>4715</v>
      </c>
      <c r="C427" s="77"/>
      <c r="D427" s="243" t="s">
        <v>5302</v>
      </c>
      <c r="E427" s="93" t="s">
        <v>4631</v>
      </c>
      <c r="F427" s="94" t="e">
        <f aca="false">#N/A</f>
        <v>#N/A</v>
      </c>
      <c r="G427" s="95" t="n">
        <f aca="false">LEN(R427)-LEN(SUBSTITUTE(R427,"/",""))-1</f>
        <v>5</v>
      </c>
      <c r="H427" s="95" t="s">
        <v>95</v>
      </c>
      <c r="I427" s="97" t="s">
        <v>6</v>
      </c>
      <c r="J427" s="97"/>
      <c r="K427" s="98"/>
      <c r="L427" s="98"/>
      <c r="M427" s="98"/>
      <c r="N427" s="97"/>
      <c r="O427" s="99" t="s">
        <v>95</v>
      </c>
      <c r="P427" s="100" t="str">
        <f aca="false">O427</f>
        <v>0..1</v>
      </c>
      <c r="Q427" s="9" t="s">
        <v>5632</v>
      </c>
      <c r="R427" s="101" t="s">
        <v>2207</v>
      </c>
      <c r="S427" s="99" t="s">
        <v>139</v>
      </c>
      <c r="T427" s="10" t="s">
        <v>4639</v>
      </c>
      <c r="U427" s="95" t="s">
        <v>95</v>
      </c>
      <c r="V427" s="99"/>
      <c r="W427" s="102"/>
      <c r="X427" s="38"/>
      <c r="Y427" s="103" t="s">
        <v>30</v>
      </c>
      <c r="Z427" s="103" t="s">
        <v>30</v>
      </c>
      <c r="AA427" s="4"/>
      <c r="AB427" s="13" t="str">
        <f aca="false">IF(ISERROR(FIND("/",R427)),R427,LEFT(R427,FIND(CHAR(1),SUBSTITUTE(R427,"/",CHAR(1),LEN(R427)-LEN(SUBSTITUTE(R427,"/",""))))-1))</f>
        <v>/rsm:CrossIndustryInvoice/rsm:SupplyChainTradeTransaction/ram:ApplicableHeaderTradeAgreement/ram:BuyerTaxRepresentativeTradeParty/ram:SpecifiedLegalOrganization</v>
      </c>
      <c r="AC427" s="13" t="str">
        <f aca="false">IF(ISERROR(FIND("/",R427)),R427,MID(R427, FIND(CHAR(1),SUBSTITUTE(R427,"/",CHAR(1), LEN(R427)-LEN(SUBSTITUTE(R427,"/","")))), LEN(R427)))</f>
        <v>/ram:ID</v>
      </c>
      <c r="AD427" s="14" t="n">
        <f aca="false">COUNTIFS(R$4:R427,AB427)</f>
        <v>1</v>
      </c>
      <c r="AE427" s="1"/>
      <c r="AF427" s="93" t="str">
        <f aca="false">E427</f>
        <v>EXT</v>
      </c>
      <c r="AG427" s="95" t="n">
        <f aca="false">LEN(AR427)-LEN(SUBSTITUTE(AR427,"/",""))-1</f>
        <v>5</v>
      </c>
      <c r="AH427" s="95" t="str">
        <f aca="false">H427</f>
        <v>0..1</v>
      </c>
      <c r="AI427" s="97" t="s">
        <v>2304</v>
      </c>
      <c r="AJ427" s="97"/>
      <c r="AK427" s="98"/>
      <c r="AL427" s="98"/>
      <c r="AM427" s="98"/>
      <c r="AN427" s="97"/>
      <c r="AO427" s="100" t="str">
        <f aca="false">O427</f>
        <v>0..1</v>
      </c>
      <c r="AP427" s="100" t="str">
        <f aca="false">P427</f>
        <v>0..1</v>
      </c>
      <c r="AQ427" s="9" t="str">
        <f aca="false">Q427</f>
        <v>/rsm:CrossIndustryInvoice
/rsm:SupplyChainTradeTransaction
/ram:ApplicableHeaderTradeAgreement
/ram:BuyerTaxRepresentativeTradeParty
/ram:SpecifiedLegalOrganization
/ram:ID</v>
      </c>
      <c r="AR427" s="101" t="str">
        <f aca="false">R427</f>
        <v>/rsm:CrossIndustryInvoice/rsm:SupplyChainTradeTransaction/ram:ApplicableHeaderTradeAgreement/ram:BuyerTaxRepresentativeTradeParty/ram:SpecifiedLegalOrganization/ram:ID</v>
      </c>
      <c r="AS427" s="99" t="s">
        <v>139</v>
      </c>
      <c r="AT427" s="10" t="s">
        <v>4639</v>
      </c>
      <c r="AU427" s="95" t="str">
        <f aca="false">U427</f>
        <v>0..1</v>
      </c>
      <c r="AV427" s="99"/>
      <c r="AW427" s="102"/>
      <c r="AX427" s="6"/>
      <c r="AY427" s="103" t="str">
        <f aca="false">Y427</f>
        <v>EXTENDED</v>
      </c>
      <c r="AZ427" s="180" t="str">
        <f aca="false">Z427</f>
        <v>EXTENDED</v>
      </c>
      <c r="BA427" s="1"/>
      <c r="BB427" s="49"/>
      <c r="BF427" s="1"/>
      <c r="BG427" s="1"/>
      <c r="BH427" s="1"/>
      <c r="BI427" s="1"/>
      <c r="BJ427" s="1"/>
      <c r="BK427" s="1"/>
      <c r="BL427" s="1"/>
      <c r="BM427" s="1"/>
      <c r="BN427" s="1"/>
      <c r="BO427" s="1"/>
      <c r="BP427" s="1"/>
      <c r="BQ427" s="1"/>
      <c r="BR427" s="1"/>
      <c r="BS427" s="1"/>
      <c r="BT427" s="1"/>
      <c r="BU427" s="1"/>
      <c r="BV427" s="1"/>
      <c r="BW427" s="1"/>
      <c r="BX427" s="1"/>
      <c r="BY427" s="1"/>
      <c r="BZ427" s="1"/>
    </row>
    <row r="428" s="53" customFormat="true" ht="102" hidden="false" customHeight="false" outlineLevel="0" collapsed="false">
      <c r="A428" s="58" t="str">
        <f aca="false">IF(LEFT(E428,2)="BG","NO",IF(LEN(E428)-LEN(SUBSTITUTE(E428,"-",""))&gt;1,"NO",IF(E428="EXT","EXT","YES")))</f>
        <v>EXT</v>
      </c>
      <c r="B428" s="77" t="s">
        <v>4715</v>
      </c>
      <c r="C428" s="77"/>
      <c r="D428" s="243" t="s">
        <v>5302</v>
      </c>
      <c r="E428" s="93" t="s">
        <v>4631</v>
      </c>
      <c r="F428" s="94" t="e">
        <f aca="false">#N/A</f>
        <v>#N/A</v>
      </c>
      <c r="G428" s="95" t="n">
        <f aca="false">LEN(R428)-LEN(SUBSTITUTE(R428,"/",""))-1</f>
        <v>6</v>
      </c>
      <c r="H428" s="95" t="s">
        <v>95</v>
      </c>
      <c r="I428" s="97" t="s">
        <v>4801</v>
      </c>
      <c r="J428" s="97" t="s">
        <v>5633</v>
      </c>
      <c r="K428" s="98" t="s">
        <v>4744</v>
      </c>
      <c r="L428" s="98" t="s">
        <v>1699</v>
      </c>
      <c r="M428" s="98"/>
      <c r="N428" s="97" t="s">
        <v>174</v>
      </c>
      <c r="O428" s="99" t="s">
        <v>95</v>
      </c>
      <c r="P428" s="100" t="str">
        <f aca="false">O428</f>
        <v>0..1</v>
      </c>
      <c r="Q428" s="9" t="s">
        <v>5634</v>
      </c>
      <c r="R428" s="101" t="s">
        <v>2209</v>
      </c>
      <c r="S428" s="99" t="s">
        <v>360</v>
      </c>
      <c r="T428" s="10" t="s">
        <v>858</v>
      </c>
      <c r="U428" s="95" t="s">
        <v>95</v>
      </c>
      <c r="V428" s="99"/>
      <c r="W428" s="102"/>
      <c r="X428" s="38"/>
      <c r="Y428" s="103" t="s">
        <v>30</v>
      </c>
      <c r="Z428" s="103" t="s">
        <v>30</v>
      </c>
      <c r="AA428" s="4"/>
      <c r="AB428" s="13" t="str">
        <f aca="false">IF(ISERROR(FIND("/",R428)),R428,LEFT(R428,FIND(CHAR(1),SUBSTITUTE(R428,"/",CHAR(1),LEN(R428)-LEN(SUBSTITUTE(R428,"/",""))))-1))</f>
        <v>/rsm:CrossIndustryInvoice/rsm:SupplyChainTradeTransaction/ram:ApplicableHeaderTradeAgreement/ram:BuyerTaxRepresentativeTradeParty/ram:SpecifiedLegalOrganization/ram:ID</v>
      </c>
      <c r="AC428" s="13" t="str">
        <f aca="false">IF(ISERROR(FIND("/",R428)),R428,MID(R428, FIND(CHAR(1),SUBSTITUTE(R428,"/",CHAR(1), LEN(R428)-LEN(SUBSTITUTE(R428,"/","")))), LEN(R428)))</f>
        <v>/@schemeID</v>
      </c>
      <c r="AD428" s="14" t="n">
        <f aca="false">COUNTIFS(R$4:R428,AB428)</f>
        <v>1</v>
      </c>
      <c r="AE428" s="1"/>
      <c r="AF428" s="93" t="str">
        <f aca="false">E428</f>
        <v>EXT</v>
      </c>
      <c r="AG428" s="95" t="n">
        <f aca="false">LEN(AR428)-LEN(SUBSTITUTE(AR428,"/",""))-1</f>
        <v>6</v>
      </c>
      <c r="AH428" s="95" t="str">
        <f aca="false">H428</f>
        <v>0..1</v>
      </c>
      <c r="AI428" s="97" t="s">
        <v>361</v>
      </c>
      <c r="AJ428" s="97"/>
      <c r="AK428" s="98"/>
      <c r="AL428" s="98"/>
      <c r="AM428" s="98"/>
      <c r="AN428" s="97"/>
      <c r="AO428" s="100" t="str">
        <f aca="false">O428</f>
        <v>0..1</v>
      </c>
      <c r="AP428" s="100" t="str">
        <f aca="false">P428</f>
        <v>0..1</v>
      </c>
      <c r="AQ428" s="9" t="str">
        <f aca="false">Q428</f>
        <v>/rsm:CrossIndustryInvoice
/rsm:SupplyChainTradeTransaction
/ram:ApplicableHeaderTradeAgreement
/ram:BuyerTaxRepresentativeTradeParty
/ram:SpecifiedLegalOrganization
/ram:ID
/@schemeID</v>
      </c>
      <c r="AR428" s="101" t="str">
        <f aca="false">R428</f>
        <v>/rsm:CrossIndustryInvoice/rsm:SupplyChainTradeTransaction/ram:ApplicableHeaderTradeAgreement/ram:BuyerTaxRepresentativeTradeParty/ram:SpecifiedLegalOrganization/ram:ID/@schemeID</v>
      </c>
      <c r="AS428" s="99" t="s">
        <v>360</v>
      </c>
      <c r="AT428" s="10" t="s">
        <v>858</v>
      </c>
      <c r="AU428" s="95" t="str">
        <f aca="false">U428</f>
        <v>0..1</v>
      </c>
      <c r="AV428" s="99"/>
      <c r="AW428" s="102"/>
      <c r="AX428" s="6"/>
      <c r="AY428" s="103" t="str">
        <f aca="false">Y428</f>
        <v>EXTENDED</v>
      </c>
      <c r="AZ428" s="180" t="str">
        <f aca="false">Z428</f>
        <v>EXTENDED</v>
      </c>
      <c r="BA428" s="1"/>
      <c r="BB428" s="49"/>
      <c r="BF428" s="1"/>
      <c r="BG428" s="1"/>
      <c r="BH428" s="1"/>
      <c r="BI428" s="1"/>
      <c r="BJ428" s="1"/>
      <c r="BK428" s="1"/>
      <c r="BL428" s="1"/>
      <c r="BM428" s="1"/>
      <c r="BN428" s="1"/>
      <c r="BO428" s="1"/>
      <c r="BP428" s="1"/>
      <c r="BQ428" s="1"/>
      <c r="BR428" s="1"/>
      <c r="BS428" s="1"/>
      <c r="BT428" s="1"/>
      <c r="BU428" s="1"/>
      <c r="BV428" s="1"/>
      <c r="BW428" s="1"/>
      <c r="BX428" s="1"/>
      <c r="BY428" s="1"/>
      <c r="BZ428" s="1"/>
    </row>
    <row r="429" s="53" customFormat="true" ht="99.75" hidden="false" customHeight="false" outlineLevel="0" collapsed="false">
      <c r="A429" s="58" t="str">
        <f aca="false">IF(LEFT(E429,2)="BG","NO",IF(LEN(E429)-LEN(SUBSTITUTE(E429,"-",""))&gt;1,"NO",IF(E429="EXT","EXT","YES")))</f>
        <v>EXT</v>
      </c>
      <c r="B429" s="77" t="s">
        <v>4715</v>
      </c>
      <c r="C429" s="77"/>
      <c r="D429" s="243" t="s">
        <v>5302</v>
      </c>
      <c r="E429" s="93" t="s">
        <v>4631</v>
      </c>
      <c r="F429" s="94" t="e">
        <f aca="false">#N/A</f>
        <v>#N/A</v>
      </c>
      <c r="G429" s="95" t="n">
        <f aca="false">LEN(R429)-LEN(SUBSTITUTE(R429,"/",""))-1</f>
        <v>5</v>
      </c>
      <c r="H429" s="95" t="s">
        <v>95</v>
      </c>
      <c r="I429" s="97" t="s">
        <v>5525</v>
      </c>
      <c r="J429" s="97"/>
      <c r="K429" s="98"/>
      <c r="L429" s="98"/>
      <c r="M429" s="98"/>
      <c r="N429" s="97"/>
      <c r="O429" s="99" t="s">
        <v>95</v>
      </c>
      <c r="P429" s="100" t="str">
        <f aca="false">O429</f>
        <v>0..1</v>
      </c>
      <c r="Q429" s="9" t="s">
        <v>5635</v>
      </c>
      <c r="R429" s="101" t="s">
        <v>2211</v>
      </c>
      <c r="S429" s="99" t="s">
        <v>121</v>
      </c>
      <c r="T429" s="10" t="s">
        <v>4639</v>
      </c>
      <c r="U429" s="95" t="s">
        <v>95</v>
      </c>
      <c r="V429" s="99"/>
      <c r="W429" s="102"/>
      <c r="X429" s="38"/>
      <c r="Y429" s="103" t="s">
        <v>30</v>
      </c>
      <c r="Z429" s="103" t="s">
        <v>30</v>
      </c>
      <c r="AA429" s="4"/>
      <c r="AB429" s="13" t="str">
        <f aca="false">IF(ISERROR(FIND("/",R429)),R429,LEFT(R429,FIND(CHAR(1),SUBSTITUTE(R429,"/",CHAR(1),LEN(R429)-LEN(SUBSTITUTE(R429,"/",""))))-1))</f>
        <v>/rsm:CrossIndustryInvoice/rsm:SupplyChainTradeTransaction/ram:ApplicableHeaderTradeAgreement/ram:BuyerTaxRepresentativeTradeParty/ram:SpecifiedLegalOrganization</v>
      </c>
      <c r="AC429" s="13" t="str">
        <f aca="false">IF(ISERROR(FIND("/",R429)),R429,MID(R429, FIND(CHAR(1),SUBSTITUTE(R429,"/",CHAR(1), LEN(R429)-LEN(SUBSTITUTE(R429,"/","")))), LEN(R429)))</f>
        <v>/ram:TradingBusinessName</v>
      </c>
      <c r="AD429" s="14" t="n">
        <f aca="false">COUNTIFS(R$4:R429,AB429)</f>
        <v>1</v>
      </c>
      <c r="AE429" s="1"/>
      <c r="AF429" s="93" t="str">
        <f aca="false">E429</f>
        <v>EXT</v>
      </c>
      <c r="AG429" s="95" t="n">
        <f aca="false">LEN(AR429)-LEN(SUBSTITUTE(AR429,"/",""))-1</f>
        <v>5</v>
      </c>
      <c r="AH429" s="95" t="str">
        <f aca="false">H429</f>
        <v>0..1</v>
      </c>
      <c r="AI429" s="97" t="s">
        <v>2095</v>
      </c>
      <c r="AJ429" s="97"/>
      <c r="AK429" s="98"/>
      <c r="AL429" s="98"/>
      <c r="AM429" s="98"/>
      <c r="AN429" s="97"/>
      <c r="AO429" s="100" t="str">
        <f aca="false">O429</f>
        <v>0..1</v>
      </c>
      <c r="AP429" s="100" t="str">
        <f aca="false">P429</f>
        <v>0..1</v>
      </c>
      <c r="AQ429" s="9" t="str">
        <f aca="false">Q429</f>
        <v>/rsm:CrossIndustryInvoice
/rsm:SupplyChainTradeTransaction
/ram:ApplicableHeaderTradeAgreement
/ram:BuyerTaxRepresentativeTradeParty
/ram:SpecifiedLegalOrganization
/ram:TradingBusinessName</v>
      </c>
      <c r="AR429" s="101" t="str">
        <f aca="false">R429</f>
        <v>/rsm:CrossIndustryInvoice/rsm:SupplyChainTradeTransaction/ram:ApplicableHeaderTradeAgreement/ram:BuyerTaxRepresentativeTradeParty/ram:SpecifiedLegalOrganization/ram:TradingBusinessName</v>
      </c>
      <c r="AS429" s="99" t="s">
        <v>121</v>
      </c>
      <c r="AT429" s="10" t="s">
        <v>4639</v>
      </c>
      <c r="AU429" s="95" t="str">
        <f aca="false">U429</f>
        <v>0..1</v>
      </c>
      <c r="AV429" s="99"/>
      <c r="AW429" s="102"/>
      <c r="AX429" s="6"/>
      <c r="AY429" s="103" t="str">
        <f aca="false">Y429</f>
        <v>EXTENDED</v>
      </c>
      <c r="AZ429" s="180" t="str">
        <f aca="false">Z429</f>
        <v>EXTENDED</v>
      </c>
      <c r="BA429" s="1"/>
      <c r="BB429" s="49"/>
      <c r="BF429" s="1"/>
      <c r="BG429" s="1"/>
      <c r="BH429" s="1"/>
      <c r="BI429" s="1"/>
      <c r="BJ429" s="1"/>
      <c r="BK429" s="1"/>
      <c r="BL429" s="1"/>
      <c r="BM429" s="1"/>
      <c r="BN429" s="1"/>
      <c r="BO429" s="1"/>
      <c r="BP429" s="1"/>
      <c r="BQ429" s="1"/>
      <c r="BR429" s="1"/>
      <c r="BS429" s="1"/>
      <c r="BT429" s="1"/>
      <c r="BU429" s="1"/>
      <c r="BV429" s="1"/>
      <c r="BW429" s="1"/>
      <c r="BX429" s="1"/>
      <c r="BY429" s="1"/>
      <c r="BZ429" s="1"/>
    </row>
    <row r="430" s="53" customFormat="true" ht="99.75" hidden="false" customHeight="false" outlineLevel="0" collapsed="false">
      <c r="A430" s="58" t="str">
        <f aca="false">IF(LEFT(E430,2)="BG","NO",IF(LEN(E430)-LEN(SUBSTITUTE(E430,"-",""))&gt;1,"NO",IF(E430="EXT","EXT","YES")))</f>
        <v>EXT</v>
      </c>
      <c r="B430" s="77" t="s">
        <v>5506</v>
      </c>
      <c r="C430" s="77"/>
      <c r="D430" s="243" t="s">
        <v>5302</v>
      </c>
      <c r="E430" s="208" t="s">
        <v>4631</v>
      </c>
      <c r="F430" s="209" t="e">
        <f aca="false">#N/A</f>
        <v>#N/A</v>
      </c>
      <c r="G430" s="210" t="n">
        <f aca="false">LEN(R430)-LEN(SUBSTITUTE(R430,"/",""))-1</f>
        <v>5</v>
      </c>
      <c r="H430" s="210" t="s">
        <v>95</v>
      </c>
      <c r="I430" s="211" t="s">
        <v>5636</v>
      </c>
      <c r="J430" s="211" t="s">
        <v>5637</v>
      </c>
      <c r="K430" s="212"/>
      <c r="L430" s="212"/>
      <c r="M430" s="212"/>
      <c r="N430" s="211"/>
      <c r="O430" s="99" t="s">
        <v>95</v>
      </c>
      <c r="P430" s="100" t="str">
        <f aca="false">O430</f>
        <v>0..1</v>
      </c>
      <c r="Q430" s="215" t="s">
        <v>5638</v>
      </c>
      <c r="R430" s="216" t="s">
        <v>2213</v>
      </c>
      <c r="S430" s="213"/>
      <c r="T430" s="217"/>
      <c r="U430" s="210" t="s">
        <v>95</v>
      </c>
      <c r="V430" s="213"/>
      <c r="W430" s="218"/>
      <c r="X430" s="38"/>
      <c r="Y430" s="219" t="s">
        <v>30</v>
      </c>
      <c r="Z430" s="219" t="s">
        <v>30</v>
      </c>
      <c r="AA430" s="49"/>
      <c r="AB430" s="13" t="str">
        <f aca="false">IF(ISERROR(FIND("/",R430)),R430,LEFT(R430,FIND(CHAR(1),SUBSTITUTE(R430,"/",CHAR(1),LEN(R430)-LEN(SUBSTITUTE(R430,"/",""))))-1))</f>
        <v>/rsm:CrossIndustryInvoice/rsm:SupplyChainTradeTransaction/ram:ApplicableHeaderTradeAgreement/ram:BuyerTaxRepresentativeTradeParty/ram:SpecifiedLegalOrganization</v>
      </c>
      <c r="AC430" s="13" t="str">
        <f aca="false">IF(ISERROR(FIND("/",R430)),R430,MID(R430, FIND(CHAR(1),SUBSTITUTE(R430,"/",CHAR(1), LEN(R430)-LEN(SUBSTITUTE(R430,"/","")))), LEN(R430)))</f>
        <v>/ram:PostalTradeAddress</v>
      </c>
      <c r="AD430" s="14" t="n">
        <f aca="false">COUNTIFS(R$4:R430,AB430)</f>
        <v>1</v>
      </c>
      <c r="AE430" s="49"/>
      <c r="AF430" s="208" t="str">
        <f aca="false">E430</f>
        <v>EXT</v>
      </c>
      <c r="AG430" s="210" t="n">
        <f aca="false">LEN(AR430)-LEN(SUBSTITUTE(AR430,"/",""))-1</f>
        <v>5</v>
      </c>
      <c r="AH430" s="210" t="str">
        <f aca="false">H430</f>
        <v>0..1</v>
      </c>
      <c r="AI430" s="211" t="s">
        <v>1932</v>
      </c>
      <c r="AJ430" s="211" t="s">
        <v>5335</v>
      </c>
      <c r="AK430" s="212"/>
      <c r="AL430" s="212"/>
      <c r="AM430" s="212"/>
      <c r="AN430" s="211"/>
      <c r="AO430" s="100" t="str">
        <f aca="false">O430</f>
        <v>0..1</v>
      </c>
      <c r="AP430" s="100" t="str">
        <f aca="false">P430</f>
        <v>0..1</v>
      </c>
      <c r="AQ430" s="215" t="str">
        <f aca="false">Q430</f>
        <v>/rsm:CrossIndustryInvoice
/rsm:SupplyChainTradeTransaction
/ram:ApplicableHeaderTradeAgreement
/ram:BuyerTaxRepresentativeTradeParty
/ram:SpecifiedLegalOrganization
/ram:PostalTradeAddress</v>
      </c>
      <c r="AR430" s="216" t="str">
        <f aca="false">R430</f>
        <v>/rsm:CrossIndustryInvoice/rsm:SupplyChainTradeTransaction/ram:ApplicableHeaderTradeAgreement/ram:BuyerTaxRepresentativeTradeParty/ram:SpecifiedLegalOrganization/ram:PostalTradeAddress</v>
      </c>
      <c r="AS430" s="213"/>
      <c r="AT430" s="217"/>
      <c r="AU430" s="210" t="str">
        <f aca="false">U430</f>
        <v>0..1</v>
      </c>
      <c r="AV430" s="213"/>
      <c r="AW430" s="218"/>
      <c r="AX430" s="6"/>
      <c r="AY430" s="219" t="str">
        <f aca="false">Y430</f>
        <v>EXTENDED</v>
      </c>
      <c r="AZ430" s="220" t="str">
        <f aca="false">Z430</f>
        <v>EXTENDED</v>
      </c>
      <c r="BA430" s="1"/>
      <c r="BB430" s="49"/>
      <c r="BF430" s="1"/>
      <c r="BG430" s="1"/>
      <c r="BH430" s="1"/>
      <c r="BI430" s="1"/>
      <c r="BJ430" s="1"/>
      <c r="BK430" s="1"/>
      <c r="BL430" s="1"/>
      <c r="BM430" s="1"/>
      <c r="BN430" s="1"/>
      <c r="BO430" s="1"/>
      <c r="BP430" s="1"/>
      <c r="BQ430" s="1"/>
      <c r="BR430" s="1"/>
      <c r="BS430" s="1"/>
      <c r="BT430" s="1"/>
      <c r="BU430" s="1"/>
      <c r="BV430" s="1"/>
      <c r="BW430" s="1"/>
      <c r="BX430" s="1"/>
      <c r="BY430" s="1"/>
      <c r="BZ430" s="1"/>
    </row>
    <row r="431" s="53" customFormat="true" ht="114" hidden="false" customHeight="false" outlineLevel="0" collapsed="false">
      <c r="A431" s="58" t="str">
        <f aca="false">IF(LEFT(E431,2)="BG","NO",IF(LEN(E431)-LEN(SUBSTITUTE(E431,"-",""))&gt;1,"NO",IF(E431="EXT","EXT","YES")))</f>
        <v>EXT</v>
      </c>
      <c r="B431" s="77" t="s">
        <v>5506</v>
      </c>
      <c r="C431" s="77"/>
      <c r="D431" s="243" t="s">
        <v>5302</v>
      </c>
      <c r="E431" s="93" t="s">
        <v>4631</v>
      </c>
      <c r="F431" s="94" t="e">
        <f aca="false">#N/A</f>
        <v>#N/A</v>
      </c>
      <c r="G431" s="95" t="n">
        <f aca="false">LEN(R431)-LEN(SUBSTITUTE(R431,"/",""))-1</f>
        <v>6</v>
      </c>
      <c r="H431" s="95" t="s">
        <v>95</v>
      </c>
      <c r="I431" s="97" t="s">
        <v>5336</v>
      </c>
      <c r="J431" s="97" t="s">
        <v>1070</v>
      </c>
      <c r="K431" s="98" t="s">
        <v>1071</v>
      </c>
      <c r="L431" s="98"/>
      <c r="M431" s="98"/>
      <c r="N431" s="97"/>
      <c r="O431" s="99" t="s">
        <v>95</v>
      </c>
      <c r="P431" s="100" t="str">
        <f aca="false">O431</f>
        <v>0..1</v>
      </c>
      <c r="Q431" s="9" t="s">
        <v>5639</v>
      </c>
      <c r="R431" s="101" t="s">
        <v>2215</v>
      </c>
      <c r="S431" s="99" t="s">
        <v>121</v>
      </c>
      <c r="T431" s="10" t="s">
        <v>4639</v>
      </c>
      <c r="U431" s="95" t="s">
        <v>95</v>
      </c>
      <c r="V431" s="99"/>
      <c r="W431" s="102"/>
      <c r="X431" s="38"/>
      <c r="Y431" s="103" t="s">
        <v>30</v>
      </c>
      <c r="Z431" s="103" t="s">
        <v>30</v>
      </c>
      <c r="AA431" s="49"/>
      <c r="AB431" s="13" t="str">
        <f aca="false">IF(ISERROR(FIND("/",R431)),R431,LEFT(R431,FIND(CHAR(1),SUBSTITUTE(R431,"/",CHAR(1),LEN(R431)-LEN(SUBSTITUTE(R431,"/",""))))-1))</f>
        <v>/rsm:CrossIndustryInvoice/rsm:SupplyChainTradeTransaction/ram:ApplicableHeaderTradeAgreement/ram:BuyerTaxRepresentativeTradeParty/ram:SpecifiedLegalOrganization/ram:PostalTradeAddress</v>
      </c>
      <c r="AC431" s="13" t="str">
        <f aca="false">IF(ISERROR(FIND("/",R431)),R431,MID(R431, FIND(CHAR(1),SUBSTITUTE(R431,"/",CHAR(1), LEN(R431)-LEN(SUBSTITUTE(R431,"/","")))), LEN(R431)))</f>
        <v>/ram:PostcodeCode</v>
      </c>
      <c r="AD431" s="14" t="n">
        <f aca="false">COUNTIFS(R$4:R431,AB431)</f>
        <v>1</v>
      </c>
      <c r="AE431" s="49"/>
      <c r="AF431" s="93" t="str">
        <f aca="false">E431</f>
        <v>EXT</v>
      </c>
      <c r="AG431" s="95" t="n">
        <f aca="false">LEN(AR431)-LEN(SUBSTITUTE(AR431,"/",""))-1</f>
        <v>6</v>
      </c>
      <c r="AH431" s="95" t="str">
        <f aca="false">H431</f>
        <v>0..1</v>
      </c>
      <c r="AI431" s="97" t="s">
        <v>5640</v>
      </c>
      <c r="AJ431" s="97"/>
      <c r="AK431" s="98"/>
      <c r="AL431" s="98"/>
      <c r="AM431" s="98"/>
      <c r="AN431" s="97"/>
      <c r="AO431" s="100" t="str">
        <f aca="false">O431</f>
        <v>0..1</v>
      </c>
      <c r="AP431" s="100" t="str">
        <f aca="false">P431</f>
        <v>0..1</v>
      </c>
      <c r="AQ431" s="9" t="str">
        <f aca="false">Q431</f>
        <v>/rsm:CrossIndustryInvoice
/rsm:SupplyChainTradeTransaction
/ram:ApplicableHeaderTradeAgreement
/ram:BuyerTaxRepresentativeTradeParty
/ram:SpecifiedLegalOrganization
/ram:PostalTradeAddress
/ram:PostcodeCode</v>
      </c>
      <c r="AR431" s="101" t="str">
        <f aca="false">R431</f>
        <v>/rsm:CrossIndustryInvoice/rsm:SupplyChainTradeTransaction/ram:ApplicableHeaderTradeAgreement/ram:BuyerTaxRepresentativeTradeParty/ram:SpecifiedLegalOrganization/ram:PostalTradeAddress/ram:PostcodeCode</v>
      </c>
      <c r="AS431" s="99" t="s">
        <v>121</v>
      </c>
      <c r="AT431" s="10" t="s">
        <v>4639</v>
      </c>
      <c r="AU431" s="95" t="str">
        <f aca="false">U431</f>
        <v>0..1</v>
      </c>
      <c r="AV431" s="99"/>
      <c r="AW431" s="102"/>
      <c r="AX431" s="6"/>
      <c r="AY431" s="103" t="str">
        <f aca="false">Y431</f>
        <v>EXTENDED</v>
      </c>
      <c r="AZ431" s="180" t="str">
        <f aca="false">Z431</f>
        <v>EXTENDED</v>
      </c>
      <c r="BA431" s="1"/>
      <c r="BB431" s="49"/>
      <c r="BF431" s="1"/>
      <c r="BG431" s="1"/>
      <c r="BH431" s="1"/>
      <c r="BI431" s="1"/>
      <c r="BJ431" s="1"/>
      <c r="BK431" s="1"/>
      <c r="BL431" s="1"/>
      <c r="BM431" s="1"/>
      <c r="BN431" s="1"/>
      <c r="BO431" s="1"/>
      <c r="BP431" s="1"/>
      <c r="BQ431" s="1"/>
      <c r="BR431" s="1"/>
      <c r="BS431" s="1"/>
      <c r="BT431" s="1"/>
      <c r="BU431" s="1"/>
      <c r="BV431" s="1"/>
      <c r="BW431" s="1"/>
      <c r="BX431" s="1"/>
      <c r="BY431" s="1"/>
      <c r="BZ431" s="1"/>
    </row>
    <row r="432" s="53" customFormat="true" ht="114" hidden="false" customHeight="false" outlineLevel="0" collapsed="false">
      <c r="A432" s="58" t="str">
        <f aca="false">IF(LEFT(E432,2)="BG","NO",IF(LEN(E432)-LEN(SUBSTITUTE(E432,"-",""))&gt;1,"NO",IF(E432="EXT","EXT","YES")))</f>
        <v>EXT</v>
      </c>
      <c r="B432" s="77" t="s">
        <v>5506</v>
      </c>
      <c r="C432" s="77"/>
      <c r="D432" s="243" t="s">
        <v>5302</v>
      </c>
      <c r="E432" s="93" t="s">
        <v>4631</v>
      </c>
      <c r="F432" s="94" t="e">
        <f aca="false">#N/A</f>
        <v>#N/A</v>
      </c>
      <c r="G432" s="95" t="n">
        <f aca="false">LEN(R432)-LEN(SUBSTITUTE(R432,"/",""))-1</f>
        <v>6</v>
      </c>
      <c r="H432" s="95" t="s">
        <v>95</v>
      </c>
      <c r="I432" s="97" t="s">
        <v>5338</v>
      </c>
      <c r="J432" s="97" t="s">
        <v>1079</v>
      </c>
      <c r="K432" s="98" t="s">
        <v>1080</v>
      </c>
      <c r="L432" s="98"/>
      <c r="M432" s="98"/>
      <c r="N432" s="97"/>
      <c r="O432" s="99" t="s">
        <v>95</v>
      </c>
      <c r="P432" s="100" t="str">
        <f aca="false">O432</f>
        <v>0..1</v>
      </c>
      <c r="Q432" s="9" t="s">
        <v>5641</v>
      </c>
      <c r="R432" s="101" t="s">
        <v>2217</v>
      </c>
      <c r="S432" s="99" t="s">
        <v>121</v>
      </c>
      <c r="T432" s="10" t="s">
        <v>4639</v>
      </c>
      <c r="U432" s="95" t="s">
        <v>95</v>
      </c>
      <c r="V432" s="99"/>
      <c r="W432" s="102"/>
      <c r="X432" s="38"/>
      <c r="Y432" s="103" t="s">
        <v>30</v>
      </c>
      <c r="Z432" s="103" t="s">
        <v>30</v>
      </c>
      <c r="AA432" s="49"/>
      <c r="AB432" s="13" t="str">
        <f aca="false">IF(ISERROR(FIND("/",R432)),R432,LEFT(R432,FIND(CHAR(1),SUBSTITUTE(R432,"/",CHAR(1),LEN(R432)-LEN(SUBSTITUTE(R432,"/",""))))-1))</f>
        <v>/rsm:CrossIndustryInvoice/rsm:SupplyChainTradeTransaction/ram:ApplicableHeaderTradeAgreement/ram:BuyerTaxRepresentativeTradeParty/ram:SpecifiedLegalOrganization/ram:PostalTradeAddress</v>
      </c>
      <c r="AC432" s="13" t="str">
        <f aca="false">IF(ISERROR(FIND("/",R432)),R432,MID(R432, FIND(CHAR(1),SUBSTITUTE(R432,"/",CHAR(1), LEN(R432)-LEN(SUBSTITUTE(R432,"/","")))), LEN(R432)))</f>
        <v>/ram:LineOne</v>
      </c>
      <c r="AD432" s="14" t="n">
        <f aca="false">COUNTIFS(R$4:R432,AB432)</f>
        <v>1</v>
      </c>
      <c r="AE432" s="49"/>
      <c r="AF432" s="93" t="str">
        <f aca="false">E432</f>
        <v>EXT</v>
      </c>
      <c r="AG432" s="95" t="n">
        <f aca="false">LEN(AR432)-LEN(SUBSTITUTE(AR432,"/",""))-1</f>
        <v>6</v>
      </c>
      <c r="AH432" s="95" t="str">
        <f aca="false">H432</f>
        <v>0..1</v>
      </c>
      <c r="AI432" s="97" t="s">
        <v>5642</v>
      </c>
      <c r="AJ432" s="97"/>
      <c r="AK432" s="98"/>
      <c r="AL432" s="98"/>
      <c r="AM432" s="98"/>
      <c r="AN432" s="97"/>
      <c r="AO432" s="100" t="str">
        <f aca="false">O432</f>
        <v>0..1</v>
      </c>
      <c r="AP432" s="100" t="str">
        <f aca="false">P432</f>
        <v>0..1</v>
      </c>
      <c r="AQ432" s="9" t="str">
        <f aca="false">Q432</f>
        <v>/rsm:CrossIndustryInvoice
/rsm:SupplyChainTradeTransaction
/ram:ApplicableHeaderTradeAgreement
/ram:BuyerTaxRepresentativeTradeParty
/ram:SpecifiedLegalOrganization
/ram:PostalTradeAddress
/ram:LineOne</v>
      </c>
      <c r="AR432" s="101" t="str">
        <f aca="false">R432</f>
        <v>/rsm:CrossIndustryInvoice/rsm:SupplyChainTradeTransaction/ram:ApplicableHeaderTradeAgreement/ram:BuyerTaxRepresentativeTradeParty/ram:SpecifiedLegalOrganization/ram:PostalTradeAddress/ram:LineOne</v>
      </c>
      <c r="AS432" s="99" t="s">
        <v>121</v>
      </c>
      <c r="AT432" s="10" t="s">
        <v>4639</v>
      </c>
      <c r="AU432" s="95" t="str">
        <f aca="false">U432</f>
        <v>0..1</v>
      </c>
      <c r="AV432" s="99"/>
      <c r="AW432" s="102"/>
      <c r="AX432" s="6"/>
      <c r="AY432" s="103" t="str">
        <f aca="false">Y432</f>
        <v>EXTENDED</v>
      </c>
      <c r="AZ432" s="180" t="str">
        <f aca="false">Z432</f>
        <v>EXTENDED</v>
      </c>
      <c r="BA432" s="1"/>
      <c r="BB432" s="49"/>
      <c r="BF432" s="1"/>
      <c r="BG432" s="1"/>
      <c r="BH432" s="1"/>
      <c r="BI432" s="1"/>
      <c r="BJ432" s="1"/>
      <c r="BK432" s="1"/>
      <c r="BL432" s="1"/>
      <c r="BM432" s="1"/>
      <c r="BN432" s="1"/>
      <c r="BO432" s="1"/>
      <c r="BP432" s="1"/>
      <c r="BQ432" s="1"/>
      <c r="BR432" s="1"/>
      <c r="BS432" s="1"/>
      <c r="BT432" s="1"/>
      <c r="BU432" s="1"/>
      <c r="BV432" s="1"/>
      <c r="BW432" s="1"/>
      <c r="BX432" s="1"/>
      <c r="BY432" s="1"/>
      <c r="BZ432" s="1"/>
    </row>
    <row r="433" s="53" customFormat="true" ht="114" hidden="false" customHeight="false" outlineLevel="0" collapsed="false">
      <c r="A433" s="58" t="str">
        <f aca="false">IF(LEFT(E433,2)="BG","NO",IF(LEN(E433)-LEN(SUBSTITUTE(E433,"-",""))&gt;1,"NO",IF(E433="EXT","EXT","YES")))</f>
        <v>EXT</v>
      </c>
      <c r="B433" s="77" t="s">
        <v>5506</v>
      </c>
      <c r="C433" s="77"/>
      <c r="D433" s="243" t="s">
        <v>5302</v>
      </c>
      <c r="E433" s="93" t="s">
        <v>4631</v>
      </c>
      <c r="F433" s="94" t="e">
        <f aca="false">#N/A</f>
        <v>#N/A</v>
      </c>
      <c r="G433" s="95" t="n">
        <f aca="false">LEN(R433)-LEN(SUBSTITUTE(R433,"/",""))-1</f>
        <v>6</v>
      </c>
      <c r="H433" s="95" t="s">
        <v>95</v>
      </c>
      <c r="I433" s="97" t="s">
        <v>5341</v>
      </c>
      <c r="J433" s="97" t="s">
        <v>1088</v>
      </c>
      <c r="K433" s="98"/>
      <c r="L433" s="98"/>
      <c r="M433" s="98"/>
      <c r="N433" s="97"/>
      <c r="O433" s="99" t="s">
        <v>95</v>
      </c>
      <c r="P433" s="100" t="str">
        <f aca="false">O433</f>
        <v>0..1</v>
      </c>
      <c r="Q433" s="9" t="s">
        <v>5643</v>
      </c>
      <c r="R433" s="101" t="s">
        <v>2219</v>
      </c>
      <c r="S433" s="99" t="s">
        <v>121</v>
      </c>
      <c r="T433" s="10" t="s">
        <v>4639</v>
      </c>
      <c r="U433" s="95" t="s">
        <v>95</v>
      </c>
      <c r="V433" s="99"/>
      <c r="W433" s="102"/>
      <c r="X433" s="38"/>
      <c r="Y433" s="103" t="s">
        <v>30</v>
      </c>
      <c r="Z433" s="103" t="s">
        <v>30</v>
      </c>
      <c r="AA433" s="49"/>
      <c r="AB433" s="13" t="str">
        <f aca="false">IF(ISERROR(FIND("/",R433)),R433,LEFT(R433,FIND(CHAR(1),SUBSTITUTE(R433,"/",CHAR(1),LEN(R433)-LEN(SUBSTITUTE(R433,"/",""))))-1))</f>
        <v>/rsm:CrossIndustryInvoice/rsm:SupplyChainTradeTransaction/ram:ApplicableHeaderTradeAgreement/ram:BuyerTaxRepresentativeTradeParty/ram:SpecifiedLegalOrganization/ram:PostalTradeAddress</v>
      </c>
      <c r="AC433" s="13" t="str">
        <f aca="false">IF(ISERROR(FIND("/",R433)),R433,MID(R433, FIND(CHAR(1),SUBSTITUTE(R433,"/",CHAR(1), LEN(R433)-LEN(SUBSTITUTE(R433,"/","")))), LEN(R433)))</f>
        <v>/ram:LineTwo</v>
      </c>
      <c r="AD433" s="14" t="n">
        <f aca="false">COUNTIFS(R$4:R433,AB433)</f>
        <v>1</v>
      </c>
      <c r="AE433" s="49"/>
      <c r="AF433" s="93" t="str">
        <f aca="false">E433</f>
        <v>EXT</v>
      </c>
      <c r="AG433" s="95" t="n">
        <f aca="false">LEN(AR433)-LEN(SUBSTITUTE(AR433,"/",""))-1</f>
        <v>6</v>
      </c>
      <c r="AH433" s="95" t="str">
        <f aca="false">H433</f>
        <v>0..1</v>
      </c>
      <c r="AI433" s="97" t="s">
        <v>5644</v>
      </c>
      <c r="AJ433" s="97"/>
      <c r="AK433" s="98"/>
      <c r="AL433" s="98"/>
      <c r="AM433" s="98"/>
      <c r="AN433" s="97"/>
      <c r="AO433" s="100" t="str">
        <f aca="false">O433</f>
        <v>0..1</v>
      </c>
      <c r="AP433" s="100" t="str">
        <f aca="false">P433</f>
        <v>0..1</v>
      </c>
      <c r="AQ433" s="9" t="str">
        <f aca="false">Q433</f>
        <v>/rsm:CrossIndustryInvoice
/rsm:SupplyChainTradeTransaction
/ram:ApplicableHeaderTradeAgreement
/ram:BuyerTaxRepresentativeTradeParty
/ram:SpecifiedLegalOrganization
/ram:PostalTradeAddress
/ram:LineTwo</v>
      </c>
      <c r="AR433" s="101" t="str">
        <f aca="false">R433</f>
        <v>/rsm:CrossIndustryInvoice/rsm:SupplyChainTradeTransaction/ram:ApplicableHeaderTradeAgreement/ram:BuyerTaxRepresentativeTradeParty/ram:SpecifiedLegalOrganization/ram:PostalTradeAddress/ram:LineTwo</v>
      </c>
      <c r="AS433" s="99" t="s">
        <v>121</v>
      </c>
      <c r="AT433" s="10" t="s">
        <v>4639</v>
      </c>
      <c r="AU433" s="95" t="str">
        <f aca="false">U433</f>
        <v>0..1</v>
      </c>
      <c r="AV433" s="99"/>
      <c r="AW433" s="102"/>
      <c r="AX433" s="6"/>
      <c r="AY433" s="103" t="str">
        <f aca="false">Y433</f>
        <v>EXTENDED</v>
      </c>
      <c r="AZ433" s="180" t="str">
        <f aca="false">Z433</f>
        <v>EXTENDED</v>
      </c>
      <c r="BA433" s="1"/>
      <c r="BB433" s="49"/>
      <c r="BF433" s="1"/>
      <c r="BG433" s="1"/>
      <c r="BH433" s="1"/>
      <c r="BI433" s="1"/>
      <c r="BJ433" s="1"/>
      <c r="BK433" s="1"/>
      <c r="BL433" s="1"/>
      <c r="BM433" s="1"/>
      <c r="BN433" s="1"/>
      <c r="BO433" s="1"/>
      <c r="BP433" s="1"/>
      <c r="BQ433" s="1"/>
      <c r="BR433" s="1"/>
      <c r="BS433" s="1"/>
      <c r="BT433" s="1"/>
      <c r="BU433" s="1"/>
      <c r="BV433" s="1"/>
      <c r="BW433" s="1"/>
      <c r="BX433" s="1"/>
      <c r="BY433" s="1"/>
      <c r="BZ433" s="1"/>
    </row>
    <row r="434" s="53" customFormat="true" ht="114" hidden="false" customHeight="false" outlineLevel="0" collapsed="false">
      <c r="A434" s="58" t="str">
        <f aca="false">IF(LEFT(E434,2)="BG","NO",IF(LEN(E434)-LEN(SUBSTITUTE(E434,"-",""))&gt;1,"NO",IF(E434="EXT","EXT","YES")))</f>
        <v>EXT</v>
      </c>
      <c r="B434" s="77" t="s">
        <v>5506</v>
      </c>
      <c r="C434" s="77"/>
      <c r="D434" s="243" t="s">
        <v>5302</v>
      </c>
      <c r="E434" s="93" t="s">
        <v>4631</v>
      </c>
      <c r="F434" s="94" t="e">
        <f aca="false">#N/A</f>
        <v>#N/A</v>
      </c>
      <c r="G434" s="95" t="n">
        <f aca="false">LEN(R434)-LEN(SUBSTITUTE(R434,"/",""))-1</f>
        <v>6</v>
      </c>
      <c r="H434" s="95" t="s">
        <v>95</v>
      </c>
      <c r="I434" s="97" t="s">
        <v>5344</v>
      </c>
      <c r="J434" s="97" t="s">
        <v>1088</v>
      </c>
      <c r="K434" s="98"/>
      <c r="L434" s="98"/>
      <c r="M434" s="98"/>
      <c r="N434" s="97"/>
      <c r="O434" s="99" t="s">
        <v>95</v>
      </c>
      <c r="P434" s="100" t="str">
        <f aca="false">O434</f>
        <v>0..1</v>
      </c>
      <c r="Q434" s="9" t="s">
        <v>5645</v>
      </c>
      <c r="R434" s="101" t="s">
        <v>2221</v>
      </c>
      <c r="S434" s="99" t="s">
        <v>121</v>
      </c>
      <c r="T434" s="10" t="s">
        <v>4639</v>
      </c>
      <c r="U434" s="95" t="s">
        <v>95</v>
      </c>
      <c r="V434" s="99"/>
      <c r="W434" s="102"/>
      <c r="X434" s="38"/>
      <c r="Y434" s="103" t="s">
        <v>30</v>
      </c>
      <c r="Z434" s="103" t="s">
        <v>30</v>
      </c>
      <c r="AA434" s="82"/>
      <c r="AB434" s="13" t="str">
        <f aca="false">IF(ISERROR(FIND("/",R434)),R434,LEFT(R434,FIND(CHAR(1),SUBSTITUTE(R434,"/",CHAR(1),LEN(R434)-LEN(SUBSTITUTE(R434,"/",""))))-1))</f>
        <v>/rsm:CrossIndustryInvoice/rsm:SupplyChainTradeTransaction/ram:ApplicableHeaderTradeAgreement/ram:BuyerTaxRepresentativeTradeParty/ram:SpecifiedLegalOrganization/ram:PostalTradeAddress</v>
      </c>
      <c r="AC434" s="13" t="str">
        <f aca="false">IF(ISERROR(FIND("/",R434)),R434,MID(R434, FIND(CHAR(1),SUBSTITUTE(R434,"/",CHAR(1), LEN(R434)-LEN(SUBSTITUTE(R434,"/","")))), LEN(R434)))</f>
        <v>/ram:LineThree</v>
      </c>
      <c r="AD434" s="14" t="n">
        <f aca="false">COUNTIFS(R$4:R434,AB434)</f>
        <v>1</v>
      </c>
      <c r="AE434" s="11"/>
      <c r="AF434" s="93" t="str">
        <f aca="false">E434</f>
        <v>EXT</v>
      </c>
      <c r="AG434" s="95" t="n">
        <f aca="false">LEN(AR434)-LEN(SUBSTITUTE(AR434,"/",""))-1</f>
        <v>6</v>
      </c>
      <c r="AH434" s="95" t="str">
        <f aca="false">H434</f>
        <v>0..1</v>
      </c>
      <c r="AI434" s="97" t="s">
        <v>5646</v>
      </c>
      <c r="AJ434" s="97"/>
      <c r="AK434" s="98"/>
      <c r="AL434" s="98"/>
      <c r="AM434" s="98"/>
      <c r="AN434" s="97"/>
      <c r="AO434" s="100" t="str">
        <f aca="false">O434</f>
        <v>0..1</v>
      </c>
      <c r="AP434" s="100" t="str">
        <f aca="false">P434</f>
        <v>0..1</v>
      </c>
      <c r="AQ434" s="9" t="str">
        <f aca="false">Q434</f>
        <v>/rsm:CrossIndustryInvoice
/rsm:SupplyChainTradeTransaction
/ram:ApplicableHeaderTradeAgreement
/ram:BuyerTaxRepresentativeTradeParty
/ram:SpecifiedLegalOrganization
/ram:PostalTradeAddress
/ram:LineThree</v>
      </c>
      <c r="AR434" s="101" t="str">
        <f aca="false">R434</f>
        <v>/rsm:CrossIndustryInvoice/rsm:SupplyChainTradeTransaction/ram:ApplicableHeaderTradeAgreement/ram:BuyerTaxRepresentativeTradeParty/ram:SpecifiedLegalOrganization/ram:PostalTradeAddress/ram:LineThree</v>
      </c>
      <c r="AS434" s="99" t="s">
        <v>121</v>
      </c>
      <c r="AT434" s="10" t="s">
        <v>4639</v>
      </c>
      <c r="AU434" s="95" t="str">
        <f aca="false">U434</f>
        <v>0..1</v>
      </c>
      <c r="AV434" s="99"/>
      <c r="AW434" s="102"/>
      <c r="AX434" s="6"/>
      <c r="AY434" s="103" t="str">
        <f aca="false">Y434</f>
        <v>EXTENDED</v>
      </c>
      <c r="AZ434" s="180" t="str">
        <f aca="false">Z434</f>
        <v>EXTENDED</v>
      </c>
      <c r="BA434" s="1"/>
      <c r="BB434" s="49"/>
      <c r="BF434" s="1"/>
      <c r="BG434" s="1"/>
      <c r="BH434" s="1"/>
      <c r="BI434" s="1"/>
      <c r="BJ434" s="1"/>
      <c r="BK434" s="1"/>
      <c r="BL434" s="1"/>
      <c r="BM434" s="1"/>
      <c r="BN434" s="1"/>
      <c r="BO434" s="1"/>
      <c r="BP434" s="1"/>
      <c r="BQ434" s="1"/>
      <c r="BR434" s="1"/>
      <c r="BS434" s="1"/>
      <c r="BT434" s="1"/>
      <c r="BU434" s="1"/>
      <c r="BV434" s="1"/>
      <c r="BW434" s="1"/>
      <c r="BX434" s="1"/>
      <c r="BY434" s="1"/>
      <c r="BZ434" s="1"/>
    </row>
    <row r="435" s="53" customFormat="true" ht="114" hidden="false" customHeight="false" outlineLevel="0" collapsed="false">
      <c r="A435" s="58" t="str">
        <f aca="false">IF(LEFT(E435,2)="BG","NO",IF(LEN(E435)-LEN(SUBSTITUTE(E435,"-",""))&gt;1,"NO",IF(E435="EXT","EXT","YES")))</f>
        <v>EXT</v>
      </c>
      <c r="B435" s="77" t="s">
        <v>5506</v>
      </c>
      <c r="C435" s="77"/>
      <c r="D435" s="243" t="s">
        <v>5302</v>
      </c>
      <c r="E435" s="93" t="s">
        <v>4631</v>
      </c>
      <c r="F435" s="94" t="e">
        <f aca="false">#N/A</f>
        <v>#N/A</v>
      </c>
      <c r="G435" s="95" t="n">
        <f aca="false">LEN(R435)-LEN(SUBSTITUTE(R435,"/",""))-1</f>
        <v>6</v>
      </c>
      <c r="H435" s="95" t="s">
        <v>95</v>
      </c>
      <c r="I435" s="97" t="s">
        <v>5347</v>
      </c>
      <c r="J435" s="97" t="s">
        <v>2011</v>
      </c>
      <c r="K435" s="98"/>
      <c r="L435" s="98"/>
      <c r="M435" s="98"/>
      <c r="N435" s="97"/>
      <c r="O435" s="99" t="s">
        <v>95</v>
      </c>
      <c r="P435" s="100" t="str">
        <f aca="false">O435</f>
        <v>0..1</v>
      </c>
      <c r="Q435" s="9" t="s">
        <v>5647</v>
      </c>
      <c r="R435" s="101" t="s">
        <v>2223</v>
      </c>
      <c r="S435" s="99" t="s">
        <v>121</v>
      </c>
      <c r="T435" s="10" t="s">
        <v>4639</v>
      </c>
      <c r="U435" s="95" t="s">
        <v>95</v>
      </c>
      <c r="V435" s="99"/>
      <c r="W435" s="102"/>
      <c r="X435" s="38"/>
      <c r="Y435" s="103" t="s">
        <v>30</v>
      </c>
      <c r="Z435" s="103" t="s">
        <v>30</v>
      </c>
      <c r="AA435" s="82"/>
      <c r="AB435" s="13" t="str">
        <f aca="false">IF(ISERROR(FIND("/",R435)),R435,LEFT(R435,FIND(CHAR(1),SUBSTITUTE(R435,"/",CHAR(1),LEN(R435)-LEN(SUBSTITUTE(R435,"/",""))))-1))</f>
        <v>/rsm:CrossIndustryInvoice/rsm:SupplyChainTradeTransaction/ram:ApplicableHeaderTradeAgreement/ram:BuyerTaxRepresentativeTradeParty/ram:SpecifiedLegalOrganization/ram:PostalTradeAddress</v>
      </c>
      <c r="AC435" s="13" t="str">
        <f aca="false">IF(ISERROR(FIND("/",R435)),R435,MID(R435, FIND(CHAR(1),SUBSTITUTE(R435,"/",CHAR(1), LEN(R435)-LEN(SUBSTITUTE(R435,"/","")))), LEN(R435)))</f>
        <v>/ram:CityName</v>
      </c>
      <c r="AD435" s="14" t="n">
        <f aca="false">COUNTIFS(R$4:R435,AB435)</f>
        <v>1</v>
      </c>
      <c r="AE435" s="11"/>
      <c r="AF435" s="93" t="str">
        <f aca="false">E435</f>
        <v>EXT</v>
      </c>
      <c r="AG435" s="95" t="n">
        <f aca="false">LEN(AR435)-LEN(SUBSTITUTE(AR435,"/",""))-1</f>
        <v>6</v>
      </c>
      <c r="AH435" s="95" t="str">
        <f aca="false">H435</f>
        <v>0..1</v>
      </c>
      <c r="AI435" s="97" t="s">
        <v>5648</v>
      </c>
      <c r="AJ435" s="97"/>
      <c r="AK435" s="98"/>
      <c r="AL435" s="98"/>
      <c r="AM435" s="98"/>
      <c r="AN435" s="97"/>
      <c r="AO435" s="100" t="str">
        <f aca="false">O435</f>
        <v>0..1</v>
      </c>
      <c r="AP435" s="100" t="str">
        <f aca="false">P435</f>
        <v>0..1</v>
      </c>
      <c r="AQ435" s="9" t="str">
        <f aca="false">Q435</f>
        <v>/rsm:CrossIndustryInvoice
/rsm:SupplyChainTradeTransaction
/ram:ApplicableHeaderTradeAgreement
/ram:BuyerTaxRepresentativeTradeParty
/ram:SpecifiedLegalOrganization
/ram:PostalTradeAddress
/ram:CityName</v>
      </c>
      <c r="AR435" s="101" t="str">
        <f aca="false">R435</f>
        <v>/rsm:CrossIndustryInvoice/rsm:SupplyChainTradeTransaction/ram:ApplicableHeaderTradeAgreement/ram:BuyerTaxRepresentativeTradeParty/ram:SpecifiedLegalOrganization/ram:PostalTradeAddress/ram:CityName</v>
      </c>
      <c r="AS435" s="99" t="s">
        <v>121</v>
      </c>
      <c r="AT435" s="10" t="s">
        <v>4639</v>
      </c>
      <c r="AU435" s="95" t="str">
        <f aca="false">U435</f>
        <v>0..1</v>
      </c>
      <c r="AV435" s="99"/>
      <c r="AW435" s="102"/>
      <c r="AX435" s="6"/>
      <c r="AY435" s="103" t="str">
        <f aca="false">Y435</f>
        <v>EXTENDED</v>
      </c>
      <c r="AZ435" s="180" t="str">
        <f aca="false">Z435</f>
        <v>EXTENDED</v>
      </c>
      <c r="BA435" s="1"/>
      <c r="BB435" s="49"/>
      <c r="BF435" s="1"/>
      <c r="BG435" s="1"/>
      <c r="BH435" s="1"/>
      <c r="BI435" s="1"/>
      <c r="BJ435" s="1"/>
      <c r="BK435" s="1"/>
      <c r="BL435" s="1"/>
      <c r="BM435" s="1"/>
      <c r="BN435" s="1"/>
      <c r="BO435" s="1"/>
      <c r="BP435" s="1"/>
      <c r="BQ435" s="1"/>
      <c r="BR435" s="1"/>
      <c r="BS435" s="1"/>
      <c r="BT435" s="1"/>
      <c r="BU435" s="1"/>
      <c r="BV435" s="1"/>
      <c r="BW435" s="1"/>
      <c r="BX435" s="1"/>
      <c r="BY435" s="1"/>
      <c r="BZ435" s="1"/>
    </row>
    <row r="436" s="53" customFormat="true" ht="114" hidden="false" customHeight="false" outlineLevel="0" collapsed="false">
      <c r="A436" s="58" t="str">
        <f aca="false">IF(LEFT(E436,2)="BG","NO",IF(LEN(E436)-LEN(SUBSTITUTE(E436,"-",""))&gt;1,"NO",IF(E436="EXT","EXT","YES")))</f>
        <v>EXT</v>
      </c>
      <c r="B436" s="77" t="s">
        <v>5506</v>
      </c>
      <c r="C436" s="77"/>
      <c r="D436" s="243" t="s">
        <v>5302</v>
      </c>
      <c r="E436" s="93" t="s">
        <v>4631</v>
      </c>
      <c r="F436" s="94" t="e">
        <f aca="false">#N/A</f>
        <v>#N/A</v>
      </c>
      <c r="G436" s="95" t="n">
        <f aca="false">LEN(R436)-LEN(SUBSTITUTE(R436,"/",""))-1</f>
        <v>6</v>
      </c>
      <c r="H436" s="95" t="s">
        <v>88</v>
      </c>
      <c r="I436" s="97" t="s">
        <v>5349</v>
      </c>
      <c r="J436" s="97" t="s">
        <v>1107</v>
      </c>
      <c r="K436" s="98" t="s">
        <v>4790</v>
      </c>
      <c r="L436" s="98"/>
      <c r="M436" s="98"/>
      <c r="N436" s="97"/>
      <c r="O436" s="99" t="s">
        <v>88</v>
      </c>
      <c r="P436" s="100" t="str">
        <f aca="false">O436</f>
        <v>1..1</v>
      </c>
      <c r="Q436" s="9" t="s">
        <v>5649</v>
      </c>
      <c r="R436" s="101" t="s">
        <v>2225</v>
      </c>
      <c r="S436" s="99" t="s">
        <v>176</v>
      </c>
      <c r="T436" s="10" t="s">
        <v>4639</v>
      </c>
      <c r="U436" s="95" t="s">
        <v>95</v>
      </c>
      <c r="V436" s="99"/>
      <c r="W436" s="102"/>
      <c r="X436" s="38"/>
      <c r="Y436" s="103" t="s">
        <v>30</v>
      </c>
      <c r="Z436" s="103" t="s">
        <v>30</v>
      </c>
      <c r="AA436" s="82"/>
      <c r="AB436" s="13" t="str">
        <f aca="false">IF(ISERROR(FIND("/",R436)),R436,LEFT(R436,FIND(CHAR(1),SUBSTITUTE(R436,"/",CHAR(1),LEN(R436)-LEN(SUBSTITUTE(R436,"/",""))))-1))</f>
        <v>/rsm:CrossIndustryInvoice/rsm:SupplyChainTradeTransaction/ram:ApplicableHeaderTradeAgreement/ram:BuyerTaxRepresentativeTradeParty/ram:SpecifiedLegalOrganization/ram:PostalTradeAddress</v>
      </c>
      <c r="AC436" s="13" t="str">
        <f aca="false">IF(ISERROR(FIND("/",R436)),R436,MID(R436, FIND(CHAR(1),SUBSTITUTE(R436,"/",CHAR(1), LEN(R436)-LEN(SUBSTITUTE(R436,"/","")))), LEN(R436)))</f>
        <v>/ram:CountryID</v>
      </c>
      <c r="AD436" s="14" t="n">
        <f aca="false">COUNTIFS(R$4:R436,AB436)</f>
        <v>1</v>
      </c>
      <c r="AE436" s="11"/>
      <c r="AF436" s="93" t="str">
        <f aca="false">E436</f>
        <v>EXT</v>
      </c>
      <c r="AG436" s="95" t="n">
        <f aca="false">LEN(AR436)-LEN(SUBSTITUTE(AR436,"/",""))-1</f>
        <v>6</v>
      </c>
      <c r="AH436" s="95" t="str">
        <f aca="false">H436</f>
        <v>1..1</v>
      </c>
      <c r="AI436" s="97" t="s">
        <v>5650</v>
      </c>
      <c r="AJ436" s="97"/>
      <c r="AK436" s="98"/>
      <c r="AL436" s="98"/>
      <c r="AM436" s="98"/>
      <c r="AN436" s="97"/>
      <c r="AO436" s="100" t="str">
        <f aca="false">O436</f>
        <v>1..1</v>
      </c>
      <c r="AP436" s="100" t="str">
        <f aca="false">P436</f>
        <v>1..1</v>
      </c>
      <c r="AQ436" s="9" t="str">
        <f aca="false">Q436</f>
        <v>/rsm:CrossIndustryInvoice
/rsm:SupplyChainTradeTransaction
/ram:ApplicableHeaderTradeAgreement
/ram:BuyerTaxRepresentativeTradeParty
/ram:SpecifiedLegalOrganization
/ram:PostalTradeAddress
/ram:CountryID</v>
      </c>
      <c r="AR436" s="101" t="str">
        <f aca="false">R436</f>
        <v>/rsm:CrossIndustryInvoice/rsm:SupplyChainTradeTransaction/ram:ApplicableHeaderTradeAgreement/ram:BuyerTaxRepresentativeTradeParty/ram:SpecifiedLegalOrganization/ram:PostalTradeAddress/ram:CountryID</v>
      </c>
      <c r="AS436" s="99" t="s">
        <v>176</v>
      </c>
      <c r="AT436" s="10" t="s">
        <v>4639</v>
      </c>
      <c r="AU436" s="95" t="str">
        <f aca="false">U436</f>
        <v>0..1</v>
      </c>
      <c r="AV436" s="99"/>
      <c r="AW436" s="102"/>
      <c r="AX436" s="6"/>
      <c r="AY436" s="103" t="str">
        <f aca="false">Y436</f>
        <v>EXTENDED</v>
      </c>
      <c r="AZ436" s="180" t="str">
        <f aca="false">Z436</f>
        <v>EXTENDED</v>
      </c>
      <c r="BA436" s="1"/>
      <c r="BB436" s="49"/>
      <c r="BF436" s="1"/>
      <c r="BG436" s="1"/>
      <c r="BH436" s="1"/>
      <c r="BI436" s="1"/>
      <c r="BJ436" s="1"/>
      <c r="BK436" s="1"/>
      <c r="BL436" s="1"/>
      <c r="BM436" s="1"/>
      <c r="BN436" s="1"/>
      <c r="BO436" s="1"/>
      <c r="BP436" s="1"/>
      <c r="BQ436" s="1"/>
      <c r="BR436" s="1"/>
      <c r="BS436" s="1"/>
      <c r="BT436" s="1"/>
      <c r="BU436" s="1"/>
      <c r="BV436" s="1"/>
      <c r="BW436" s="1"/>
      <c r="BX436" s="1"/>
      <c r="BY436" s="1"/>
      <c r="BZ436" s="1"/>
    </row>
    <row r="437" s="53" customFormat="true" ht="114" hidden="false" customHeight="false" outlineLevel="0" collapsed="false">
      <c r="A437" s="58" t="str">
        <f aca="false">IF(LEFT(E437,2)="BG","NO",IF(LEN(E437)-LEN(SUBSTITUTE(E437,"-",""))&gt;1,"NO",IF(E437="EXT","EXT","YES")))</f>
        <v>EXT</v>
      </c>
      <c r="B437" s="77" t="s">
        <v>5506</v>
      </c>
      <c r="C437" s="77"/>
      <c r="D437" s="243" t="s">
        <v>5302</v>
      </c>
      <c r="E437" s="93" t="s">
        <v>4631</v>
      </c>
      <c r="F437" s="94" t="e">
        <f aca="false">#N/A</f>
        <v>#N/A</v>
      </c>
      <c r="G437" s="95" t="n">
        <f aca="false">LEN(R437)-LEN(SUBSTITUTE(R437,"/",""))-1</f>
        <v>6</v>
      </c>
      <c r="H437" s="95"/>
      <c r="I437" s="97" t="s">
        <v>5352</v>
      </c>
      <c r="J437" s="97" t="s">
        <v>1114</v>
      </c>
      <c r="K437" s="98" t="s">
        <v>1115</v>
      </c>
      <c r="L437" s="98"/>
      <c r="M437" s="98"/>
      <c r="N437" s="97" t="s">
        <v>119</v>
      </c>
      <c r="O437" s="99" t="s">
        <v>95</v>
      </c>
      <c r="P437" s="100" t="str">
        <f aca="false">O437</f>
        <v>0..1</v>
      </c>
      <c r="Q437" s="9" t="s">
        <v>5651</v>
      </c>
      <c r="R437" s="101" t="s">
        <v>2227</v>
      </c>
      <c r="S437" s="99" t="s">
        <v>121</v>
      </c>
      <c r="T437" s="10" t="s">
        <v>4639</v>
      </c>
      <c r="U437" s="95" t="s">
        <v>112</v>
      </c>
      <c r="V437" s="99"/>
      <c r="W437" s="102"/>
      <c r="X437" s="38"/>
      <c r="Y437" s="103" t="s">
        <v>30</v>
      </c>
      <c r="Z437" s="103" t="s">
        <v>30</v>
      </c>
      <c r="AA437" s="82"/>
      <c r="AB437" s="13" t="str">
        <f aca="false">IF(ISERROR(FIND("/",R437)),R437,LEFT(R437,FIND(CHAR(1),SUBSTITUTE(R437,"/",CHAR(1),LEN(R437)-LEN(SUBSTITUTE(R437,"/",""))))-1))</f>
        <v>/rsm:CrossIndustryInvoice/rsm:SupplyChainTradeTransaction/ram:ApplicableHeaderTradeAgreement/ram:BuyerTaxRepresentativeTradeParty/ram:SpecifiedLegalOrganization/ram:PostalTradeAddress</v>
      </c>
      <c r="AC437" s="13" t="str">
        <f aca="false">IF(ISERROR(FIND("/",R437)),R437,MID(R437, FIND(CHAR(1),SUBSTITUTE(R437,"/",CHAR(1), LEN(R437)-LEN(SUBSTITUTE(R437,"/","")))), LEN(R437)))</f>
        <v>/ram:CountrySubDivisionName</v>
      </c>
      <c r="AD437" s="14" t="n">
        <f aca="false">COUNTIFS(R$4:R437,AB437)</f>
        <v>1</v>
      </c>
      <c r="AE437" s="11"/>
      <c r="AF437" s="93" t="str">
        <f aca="false">E437</f>
        <v>EXT</v>
      </c>
      <c r="AG437" s="95" t="n">
        <f aca="false">LEN(AR437)-LEN(SUBSTITUTE(AR437,"/",""))-1</f>
        <v>6</v>
      </c>
      <c r="AH437" s="95" t="n">
        <f aca="false">H437</f>
        <v>0</v>
      </c>
      <c r="AI437" s="97" t="s">
        <v>5652</v>
      </c>
      <c r="AJ437" s="97" t="s">
        <v>1118</v>
      </c>
      <c r="AK437" s="98" t="s">
        <v>1119</v>
      </c>
      <c r="AL437" s="98"/>
      <c r="AM437" s="98"/>
      <c r="AN437" s="97" t="s">
        <v>4647</v>
      </c>
      <c r="AO437" s="100" t="str">
        <f aca="false">O437</f>
        <v>0..1</v>
      </c>
      <c r="AP437" s="100" t="str">
        <f aca="false">P437</f>
        <v>0..1</v>
      </c>
      <c r="AQ437" s="9" t="str">
        <f aca="false">Q437</f>
        <v>/rsm:CrossIndustryInvoice
/rsm:SupplyChainTradeTransaction
/ram:ApplicableHeaderTradeAgreement
/ram:BuyerTaxRepresentativeTradeParty
/ram:SpecifiedLegalOrganization
/ram:PostalTradeAddress
/ram:CountrySubDivisionName</v>
      </c>
      <c r="AR437" s="101" t="str">
        <f aca="false">R437</f>
        <v>/rsm:CrossIndustryInvoice/rsm:SupplyChainTradeTransaction/ram:ApplicableHeaderTradeAgreement/ram:BuyerTaxRepresentativeTradeParty/ram:SpecifiedLegalOrganization/ram:PostalTradeAddress/ram:CountrySubDivisionName</v>
      </c>
      <c r="AS437" s="99" t="s">
        <v>121</v>
      </c>
      <c r="AT437" s="10" t="s">
        <v>4639</v>
      </c>
      <c r="AU437" s="95" t="str">
        <f aca="false">U437</f>
        <v>0..n</v>
      </c>
      <c r="AV437" s="99"/>
      <c r="AW437" s="102"/>
      <c r="AX437" s="6"/>
      <c r="AY437" s="103" t="str">
        <f aca="false">Y437</f>
        <v>EXTENDED</v>
      </c>
      <c r="AZ437" s="180" t="str">
        <f aca="false">Z437</f>
        <v>EXTENDED</v>
      </c>
      <c r="BA437" s="1"/>
      <c r="BB437" s="49"/>
      <c r="BF437" s="1"/>
      <c r="BG437" s="1"/>
      <c r="BH437" s="1"/>
      <c r="BI437" s="1"/>
      <c r="BJ437" s="1"/>
      <c r="BK437" s="1"/>
      <c r="BL437" s="1"/>
      <c r="BM437" s="1"/>
      <c r="BN437" s="1"/>
      <c r="BO437" s="1"/>
      <c r="BP437" s="1"/>
      <c r="BQ437" s="1"/>
      <c r="BR437" s="1"/>
      <c r="BS437" s="1"/>
      <c r="BT437" s="1"/>
      <c r="BU437" s="1"/>
      <c r="BV437" s="1"/>
      <c r="BW437" s="1"/>
      <c r="BX437" s="1"/>
      <c r="BY437" s="1"/>
      <c r="BZ437" s="1"/>
    </row>
    <row r="438" s="53" customFormat="true" ht="85.5" hidden="false" customHeight="false" outlineLevel="0" collapsed="false">
      <c r="A438" s="58" t="str">
        <f aca="false">IF(LEFT(E438,2)="BG","NO",IF(LEN(E438)-LEN(SUBSTITUTE(E438,"-",""))&gt;1,"NO",IF(E438="EXT","EXT","YES")))</f>
        <v>EXT</v>
      </c>
      <c r="B438" s="77" t="s">
        <v>4715</v>
      </c>
      <c r="C438" s="77"/>
      <c r="D438" s="243" t="s">
        <v>5302</v>
      </c>
      <c r="E438" s="184" t="s">
        <v>4631</v>
      </c>
      <c r="F438" s="185" t="e">
        <f aca="false">#N/A</f>
        <v>#N/A</v>
      </c>
      <c r="G438" s="186" t="n">
        <f aca="false">LEN(R438)-LEN(SUBSTITUTE(R438,"/",""))-1</f>
        <v>4</v>
      </c>
      <c r="H438" s="186" t="s">
        <v>95</v>
      </c>
      <c r="I438" s="173" t="s">
        <v>5653</v>
      </c>
      <c r="J438" s="173"/>
      <c r="K438" s="174"/>
      <c r="L438" s="174"/>
      <c r="M438" s="174"/>
      <c r="N438" s="173"/>
      <c r="O438" s="175" t="s">
        <v>95</v>
      </c>
      <c r="P438" s="175" t="s">
        <v>112</v>
      </c>
      <c r="Q438" s="187" t="s">
        <v>5654</v>
      </c>
      <c r="R438" s="188" t="s">
        <v>2229</v>
      </c>
      <c r="S438" s="172"/>
      <c r="T438" s="178" t="s">
        <v>4639</v>
      </c>
      <c r="U438" s="186" t="s">
        <v>112</v>
      </c>
      <c r="V438" s="172"/>
      <c r="W438" s="179"/>
      <c r="X438" s="38"/>
      <c r="Y438" s="103" t="s">
        <v>30</v>
      </c>
      <c r="Z438" s="103" t="s">
        <v>30</v>
      </c>
      <c r="AA438" s="4"/>
      <c r="AB438" s="13" t="str">
        <f aca="false">IF(ISERROR(FIND("/",R438)),R438,LEFT(R438,FIND(CHAR(1),SUBSTITUTE(R438,"/",CHAR(1),LEN(R438)-LEN(SUBSTITUTE(R438,"/",""))))-1))</f>
        <v>/rsm:CrossIndustryInvoice/rsm:SupplyChainTradeTransaction/ram:ApplicableHeaderTradeAgreement/ram:BuyerTaxRepresentativeTradeParty</v>
      </c>
      <c r="AC438" s="13" t="str">
        <f aca="false">IF(ISERROR(FIND("/",R438)),R438,MID(R438, FIND(CHAR(1),SUBSTITUTE(R438,"/",CHAR(1), LEN(R438)-LEN(SUBSTITUTE(R438,"/","")))), LEN(R438)))</f>
        <v>/ram:DefinedTradeContact</v>
      </c>
      <c r="AD438" s="14" t="n">
        <f aca="false">COUNTIFS(R$4:R438,AB438)</f>
        <v>1</v>
      </c>
      <c r="AE438" s="1"/>
      <c r="AF438" s="184" t="str">
        <f aca="false">E438</f>
        <v>EXT</v>
      </c>
      <c r="AG438" s="186" t="n">
        <f aca="false">LEN(AR438)-LEN(SUBSTITUTE(AR438,"/",""))-1</f>
        <v>4</v>
      </c>
      <c r="AH438" s="186" t="str">
        <f aca="false">H438</f>
        <v>0..1</v>
      </c>
      <c r="AI438" s="173" t="s">
        <v>2329</v>
      </c>
      <c r="AJ438" s="173"/>
      <c r="AK438" s="174"/>
      <c r="AL438" s="174"/>
      <c r="AM438" s="174"/>
      <c r="AN438" s="173"/>
      <c r="AO438" s="172" t="str">
        <f aca="false">O438</f>
        <v>0..1</v>
      </c>
      <c r="AP438" s="172" t="str">
        <f aca="false">P438</f>
        <v>0..n</v>
      </c>
      <c r="AQ438" s="187" t="str">
        <f aca="false">Q438</f>
        <v>/rsm:CrossIndustryInvoice
/rsm:SupplyChainTradeTransaction
/ram:ApplicableHeaderTradeAgreement
/ram:BuyerTaxRepresentativeTradeParty
/ram:DefinedTradeContact</v>
      </c>
      <c r="AR438" s="188" t="str">
        <f aca="false">R438</f>
        <v>/rsm:CrossIndustryInvoice/rsm:SupplyChainTradeTransaction/ram:ApplicableHeaderTradeAgreement/ram:BuyerTaxRepresentativeTradeParty/ram:DefinedTradeContact</v>
      </c>
      <c r="AS438" s="172"/>
      <c r="AT438" s="178" t="s">
        <v>4639</v>
      </c>
      <c r="AU438" s="186" t="str">
        <f aca="false">U438</f>
        <v>0..n</v>
      </c>
      <c r="AV438" s="172"/>
      <c r="AW438" s="179"/>
      <c r="AX438" s="6"/>
      <c r="AY438" s="103" t="str">
        <f aca="false">Y438</f>
        <v>EXTENDED</v>
      </c>
      <c r="AZ438" s="180" t="str">
        <f aca="false">Z438</f>
        <v>EXTENDED</v>
      </c>
      <c r="BA438" s="1"/>
      <c r="BB438" s="49"/>
      <c r="BF438" s="1"/>
      <c r="BG438" s="1"/>
      <c r="BH438" s="1"/>
      <c r="BI438" s="1"/>
      <c r="BJ438" s="1"/>
      <c r="BK438" s="1"/>
      <c r="BL438" s="1"/>
      <c r="BM438" s="1"/>
      <c r="BN438" s="1"/>
      <c r="BO438" s="1"/>
      <c r="BP438" s="1"/>
      <c r="BQ438" s="1"/>
      <c r="BR438" s="1"/>
      <c r="BS438" s="1"/>
      <c r="BT438" s="1"/>
      <c r="BU438" s="1"/>
      <c r="BV438" s="1"/>
      <c r="BW438" s="1"/>
      <c r="BX438" s="1"/>
      <c r="BY438" s="1"/>
      <c r="BZ438" s="1"/>
    </row>
    <row r="439" s="53" customFormat="true" ht="99.75" hidden="false" customHeight="false" outlineLevel="0" collapsed="false">
      <c r="A439" s="58" t="str">
        <f aca="false">IF(LEFT(E439,2)="BG","NO",IF(LEN(E439)-LEN(SUBSTITUTE(E439,"-",""))&gt;1,"NO",IF(E439="EXT","EXT","YES")))</f>
        <v>EXT</v>
      </c>
      <c r="B439" s="77" t="s">
        <v>4715</v>
      </c>
      <c r="C439" s="77"/>
      <c r="D439" s="243" t="s">
        <v>5302</v>
      </c>
      <c r="E439" s="93" t="s">
        <v>4631</v>
      </c>
      <c r="F439" s="94" t="e">
        <f aca="false">#N/A</f>
        <v>#N/A</v>
      </c>
      <c r="G439" s="95" t="n">
        <f aca="false">LEN(R439)-LEN(SUBSTITUTE(R439,"/",""))-1</f>
        <v>5</v>
      </c>
      <c r="H439" s="95" t="s">
        <v>95</v>
      </c>
      <c r="I439" s="97" t="s">
        <v>5547</v>
      </c>
      <c r="J439" s="97"/>
      <c r="K439" s="98"/>
      <c r="L439" s="98"/>
      <c r="M439" s="98"/>
      <c r="N439" s="97"/>
      <c r="O439" s="99" t="s">
        <v>95</v>
      </c>
      <c r="P439" s="100" t="str">
        <f aca="false">O439</f>
        <v>0..1</v>
      </c>
      <c r="Q439" s="9" t="s">
        <v>5655</v>
      </c>
      <c r="R439" s="101" t="s">
        <v>2231</v>
      </c>
      <c r="S439" s="99" t="s">
        <v>121</v>
      </c>
      <c r="T439" s="10" t="s">
        <v>4639</v>
      </c>
      <c r="U439" s="95" t="s">
        <v>95</v>
      </c>
      <c r="V439" s="99"/>
      <c r="W439" s="102"/>
      <c r="X439" s="38"/>
      <c r="Y439" s="103" t="s">
        <v>30</v>
      </c>
      <c r="Z439" s="103" t="s">
        <v>30</v>
      </c>
      <c r="AA439" s="4"/>
      <c r="AB439" s="13" t="str">
        <f aca="false">IF(ISERROR(FIND("/",R439)),R439,LEFT(R439,FIND(CHAR(1),SUBSTITUTE(R439,"/",CHAR(1),LEN(R439)-LEN(SUBSTITUTE(R439,"/",""))))-1))</f>
        <v>/rsm:CrossIndustryInvoice/rsm:SupplyChainTradeTransaction/ram:ApplicableHeaderTradeAgreement/ram:BuyerTaxRepresentativeTradeParty/ram:DefinedTradeContact</v>
      </c>
      <c r="AC439" s="13" t="str">
        <f aca="false">IF(ISERROR(FIND("/",R439)),R439,MID(R439, FIND(CHAR(1),SUBSTITUTE(R439,"/",CHAR(1), LEN(R439)-LEN(SUBSTITUTE(R439,"/","")))), LEN(R439)))</f>
        <v>/ram:PersonName</v>
      </c>
      <c r="AD439" s="14" t="n">
        <f aca="false">COUNTIFS(R$4:R439,AB439)</f>
        <v>1</v>
      </c>
      <c r="AE439" s="1"/>
      <c r="AF439" s="93" t="str">
        <f aca="false">E439</f>
        <v>EXT</v>
      </c>
      <c r="AG439" s="95" t="n">
        <f aca="false">LEN(AR439)-LEN(SUBSTITUTE(AR439,"/",""))-1</f>
        <v>5</v>
      </c>
      <c r="AH439" s="95" t="str">
        <f aca="false">H439</f>
        <v>0..1</v>
      </c>
      <c r="AI439" s="97" t="s">
        <v>5549</v>
      </c>
      <c r="AJ439" s="97"/>
      <c r="AK439" s="98"/>
      <c r="AL439" s="98"/>
      <c r="AM439" s="98"/>
      <c r="AN439" s="97"/>
      <c r="AO439" s="100" t="str">
        <f aca="false">O439</f>
        <v>0..1</v>
      </c>
      <c r="AP439" s="100" t="str">
        <f aca="false">P439</f>
        <v>0..1</v>
      </c>
      <c r="AQ439" s="9" t="str">
        <f aca="false">Q439</f>
        <v>/rsm:CrossIndustryInvoice
/rsm:SupplyChainTradeTransaction
/ram:ApplicableHeaderTradeAgreement
/ram:BuyerTaxRepresentativeTradeParty
/ram:DefinedTradeContact
/ram:PersonName</v>
      </c>
      <c r="AR439" s="101" t="str">
        <f aca="false">R439</f>
        <v>/rsm:CrossIndustryInvoice/rsm:SupplyChainTradeTransaction/ram:ApplicableHeaderTradeAgreement/ram:BuyerTaxRepresentativeTradeParty/ram:DefinedTradeContact/ram:PersonName</v>
      </c>
      <c r="AS439" s="99" t="s">
        <v>121</v>
      </c>
      <c r="AT439" s="10" t="s">
        <v>4639</v>
      </c>
      <c r="AU439" s="95" t="str">
        <f aca="false">U439</f>
        <v>0..1</v>
      </c>
      <c r="AV439" s="99"/>
      <c r="AW439" s="102"/>
      <c r="AX439" s="6"/>
      <c r="AY439" s="103" t="str">
        <f aca="false">Y439</f>
        <v>EXTENDED</v>
      </c>
      <c r="AZ439" s="180" t="str">
        <f aca="false">Z439</f>
        <v>EXTENDED</v>
      </c>
      <c r="BA439" s="1"/>
      <c r="BB439" s="49"/>
      <c r="BF439" s="1"/>
      <c r="BG439" s="1"/>
      <c r="BH439" s="1"/>
      <c r="BI439" s="1"/>
      <c r="BJ439" s="1"/>
      <c r="BK439" s="1"/>
      <c r="BL439" s="1"/>
      <c r="BM439" s="1"/>
      <c r="BN439" s="1"/>
      <c r="BO439" s="1"/>
      <c r="BP439" s="1"/>
      <c r="BQ439" s="1"/>
      <c r="BR439" s="1"/>
      <c r="BS439" s="1"/>
      <c r="BT439" s="1"/>
      <c r="BU439" s="1"/>
      <c r="BV439" s="1"/>
      <c r="BW439" s="1"/>
      <c r="BX439" s="1"/>
      <c r="BY439" s="1"/>
      <c r="BZ439" s="1"/>
    </row>
    <row r="440" s="53" customFormat="true" ht="99.75" hidden="false" customHeight="false" outlineLevel="0" collapsed="false">
      <c r="A440" s="58" t="str">
        <f aca="false">IF(LEFT(E440,2)="BG","NO",IF(LEN(E440)-LEN(SUBSTITUTE(E440,"-",""))&gt;1,"NO",IF(E440="EXT","EXT","YES")))</f>
        <v>EXT</v>
      </c>
      <c r="B440" s="77" t="s">
        <v>4715</v>
      </c>
      <c r="C440" s="77"/>
      <c r="D440" s="243" t="s">
        <v>5302</v>
      </c>
      <c r="E440" s="93" t="s">
        <v>4631</v>
      </c>
      <c r="F440" s="94" t="e">
        <f aca="false">#N/A</f>
        <v>#N/A</v>
      </c>
      <c r="G440" s="95" t="n">
        <f aca="false">LEN(R440)-LEN(SUBSTITUTE(R440,"/",""))-1</f>
        <v>5</v>
      </c>
      <c r="H440" s="95" t="s">
        <v>95</v>
      </c>
      <c r="I440" s="97" t="s">
        <v>5550</v>
      </c>
      <c r="J440" s="97"/>
      <c r="K440" s="98"/>
      <c r="L440" s="98"/>
      <c r="M440" s="98"/>
      <c r="N440" s="97"/>
      <c r="O440" s="99" t="s">
        <v>95</v>
      </c>
      <c r="P440" s="100" t="str">
        <f aca="false">O440</f>
        <v>0..1</v>
      </c>
      <c r="Q440" s="9" t="s">
        <v>5656</v>
      </c>
      <c r="R440" s="101" t="s">
        <v>2233</v>
      </c>
      <c r="S440" s="99" t="s">
        <v>121</v>
      </c>
      <c r="T440" s="10" t="s">
        <v>4639</v>
      </c>
      <c r="U440" s="95" t="s">
        <v>95</v>
      </c>
      <c r="V440" s="99"/>
      <c r="W440" s="102"/>
      <c r="X440" s="38"/>
      <c r="Y440" s="103" t="s">
        <v>30</v>
      </c>
      <c r="Z440" s="103" t="s">
        <v>30</v>
      </c>
      <c r="AA440" s="4"/>
      <c r="AB440" s="13" t="str">
        <f aca="false">IF(ISERROR(FIND("/",R440)),R440,LEFT(R440,FIND(CHAR(1),SUBSTITUTE(R440,"/",CHAR(1),LEN(R440)-LEN(SUBSTITUTE(R440,"/",""))))-1))</f>
        <v>/rsm:CrossIndustryInvoice/rsm:SupplyChainTradeTransaction/ram:ApplicableHeaderTradeAgreement/ram:BuyerTaxRepresentativeTradeParty/ram:DefinedTradeContact</v>
      </c>
      <c r="AC440" s="13" t="str">
        <f aca="false">IF(ISERROR(FIND("/",R440)),R440,MID(R440, FIND(CHAR(1),SUBSTITUTE(R440,"/",CHAR(1), LEN(R440)-LEN(SUBSTITUTE(R440,"/","")))), LEN(R440)))</f>
        <v>/ram:DepartmentName</v>
      </c>
      <c r="AD440" s="14" t="n">
        <f aca="false">COUNTIFS(R$4:R440,AB440)</f>
        <v>1</v>
      </c>
      <c r="AE440" s="1"/>
      <c r="AF440" s="93" t="str">
        <f aca="false">E440</f>
        <v>EXT</v>
      </c>
      <c r="AG440" s="95" t="n">
        <f aca="false">LEN(AR440)-LEN(SUBSTITUTE(AR440,"/",""))-1</f>
        <v>5</v>
      </c>
      <c r="AH440" s="95" t="str">
        <f aca="false">H440</f>
        <v>0..1</v>
      </c>
      <c r="AI440" s="97" t="s">
        <v>5549</v>
      </c>
      <c r="AJ440" s="97"/>
      <c r="AK440" s="98"/>
      <c r="AL440" s="98"/>
      <c r="AM440" s="98"/>
      <c r="AN440" s="97"/>
      <c r="AO440" s="100" t="str">
        <f aca="false">O440</f>
        <v>0..1</v>
      </c>
      <c r="AP440" s="100" t="str">
        <f aca="false">P440</f>
        <v>0..1</v>
      </c>
      <c r="AQ440" s="9" t="str">
        <f aca="false">Q440</f>
        <v>/rsm:CrossIndustryInvoice
/rsm:SupplyChainTradeTransaction
/ram:ApplicableHeaderTradeAgreement
/ram:BuyerTaxRepresentativeTradeParty
/ram:DefinedTradeContact
/ram:DepartmentName</v>
      </c>
      <c r="AR440" s="101" t="str">
        <f aca="false">R440</f>
        <v>/rsm:CrossIndustryInvoice/rsm:SupplyChainTradeTransaction/ram:ApplicableHeaderTradeAgreement/ram:BuyerTaxRepresentativeTradeParty/ram:DefinedTradeContact/ram:DepartmentName</v>
      </c>
      <c r="AS440" s="99" t="s">
        <v>121</v>
      </c>
      <c r="AT440" s="10" t="s">
        <v>4639</v>
      </c>
      <c r="AU440" s="95" t="str">
        <f aca="false">U440</f>
        <v>0..1</v>
      </c>
      <c r="AV440" s="99"/>
      <c r="AW440" s="102"/>
      <c r="AX440" s="6"/>
      <c r="AY440" s="103" t="str">
        <f aca="false">Y440</f>
        <v>EXTENDED</v>
      </c>
      <c r="AZ440" s="180" t="str">
        <f aca="false">Z440</f>
        <v>EXTENDED</v>
      </c>
      <c r="BA440" s="1"/>
      <c r="BB440" s="49"/>
      <c r="BF440" s="1"/>
      <c r="BG440" s="1"/>
      <c r="BH440" s="1"/>
      <c r="BI440" s="1"/>
      <c r="BJ440" s="1"/>
      <c r="BK440" s="1"/>
      <c r="BL440" s="1"/>
      <c r="BM440" s="1"/>
      <c r="BN440" s="1"/>
      <c r="BO440" s="1"/>
      <c r="BP440" s="1"/>
      <c r="BQ440" s="1"/>
      <c r="BR440" s="1"/>
      <c r="BS440" s="1"/>
      <c r="BT440" s="1"/>
      <c r="BU440" s="1"/>
      <c r="BV440" s="1"/>
      <c r="BW440" s="1"/>
      <c r="BX440" s="1"/>
      <c r="BY440" s="1"/>
      <c r="BZ440" s="1"/>
    </row>
    <row r="441" s="53" customFormat="true" ht="99.75" hidden="false" customHeight="false" outlineLevel="0" collapsed="false">
      <c r="A441" s="58" t="str">
        <f aca="false">IF(LEFT(E441,2)="BG","NO",IF(LEN(E441)-LEN(SUBSTITUTE(E441,"-",""))&gt;1,"NO",IF(E441="EXT","EXT","YES")))</f>
        <v>EXT</v>
      </c>
      <c r="B441" s="77" t="s">
        <v>4715</v>
      </c>
      <c r="C441" s="77"/>
      <c r="D441" s="243" t="s">
        <v>5302</v>
      </c>
      <c r="E441" s="93" t="s">
        <v>4631</v>
      </c>
      <c r="F441" s="94" t="e">
        <f aca="false">#N/A</f>
        <v>#N/A</v>
      </c>
      <c r="G441" s="95" t="n">
        <f aca="false">LEN(R441)-LEN(SUBSTITUTE(R441,"/",""))-1</f>
        <v>5</v>
      </c>
      <c r="H441" s="95" t="s">
        <v>95</v>
      </c>
      <c r="I441" s="97" t="s">
        <v>5657</v>
      </c>
      <c r="J441" s="97"/>
      <c r="K441" s="98" t="s">
        <v>5044</v>
      </c>
      <c r="L441" s="98"/>
      <c r="M441" s="98"/>
      <c r="N441" s="97"/>
      <c r="O441" s="99" t="s">
        <v>95</v>
      </c>
      <c r="P441" s="100" t="str">
        <f aca="false">O441</f>
        <v>0..1</v>
      </c>
      <c r="Q441" s="9" t="s">
        <v>5658</v>
      </c>
      <c r="R441" s="101" t="s">
        <v>2235</v>
      </c>
      <c r="S441" s="99" t="s">
        <v>176</v>
      </c>
      <c r="T441" s="10" t="s">
        <v>4639</v>
      </c>
      <c r="U441" s="95" t="s">
        <v>95</v>
      </c>
      <c r="V441" s="99"/>
      <c r="W441" s="102"/>
      <c r="X441" s="38"/>
      <c r="Y441" s="103" t="s">
        <v>30</v>
      </c>
      <c r="Z441" s="103" t="s">
        <v>30</v>
      </c>
      <c r="AA441" s="49"/>
      <c r="AB441" s="13" t="str">
        <f aca="false">IF(ISERROR(FIND("/",R441)),R441,LEFT(R441,FIND(CHAR(1),SUBSTITUTE(R441,"/",CHAR(1),LEN(R441)-LEN(SUBSTITUTE(R441,"/",""))))-1))</f>
        <v>/rsm:CrossIndustryInvoice/rsm:SupplyChainTradeTransaction/ram:ApplicableHeaderTradeAgreement/ram:BuyerTaxRepresentativeTradeParty/ram:DefinedTradeContact</v>
      </c>
      <c r="AC441" s="13" t="str">
        <f aca="false">IF(ISERROR(FIND("/",R441)),R441,MID(R441, FIND(CHAR(1),SUBSTITUTE(R441,"/",CHAR(1), LEN(R441)-LEN(SUBSTITUTE(R441,"/","")))), LEN(R441)))</f>
        <v>/ram:TypeCode</v>
      </c>
      <c r="AD441" s="14" t="n">
        <f aca="false">COUNTIFS(R$4:R441,AB441)</f>
        <v>1</v>
      </c>
      <c r="AE441" s="49"/>
      <c r="AF441" s="93" t="str">
        <f aca="false">E441</f>
        <v>EXT</v>
      </c>
      <c r="AG441" s="95" t="n">
        <f aca="false">LEN(AR441)-LEN(SUBSTITUTE(AR441,"/",""))-1</f>
        <v>5</v>
      </c>
      <c r="AH441" s="95" t="str">
        <f aca="false">H441</f>
        <v>0..1</v>
      </c>
      <c r="AI441" s="97" t="s">
        <v>5659</v>
      </c>
      <c r="AJ441" s="97"/>
      <c r="AK441" s="98" t="s">
        <v>5047</v>
      </c>
      <c r="AL441" s="98"/>
      <c r="AM441" s="98"/>
      <c r="AN441" s="97"/>
      <c r="AO441" s="100" t="str">
        <f aca="false">O441</f>
        <v>0..1</v>
      </c>
      <c r="AP441" s="100" t="str">
        <f aca="false">P441</f>
        <v>0..1</v>
      </c>
      <c r="AQ441" s="9" t="str">
        <f aca="false">Q441</f>
        <v>/rsm:CrossIndustryInvoice
/rsm:SupplyChainTradeTransaction
/ram:ApplicableHeaderTradeAgreement
/ram:BuyerTaxRepresentativeTradeParty
/ram:DefinedTradeContact
/ram:TypeCode</v>
      </c>
      <c r="AR441" s="101" t="str">
        <f aca="false">R441</f>
        <v>/rsm:CrossIndustryInvoice/rsm:SupplyChainTradeTransaction/ram:ApplicableHeaderTradeAgreement/ram:BuyerTaxRepresentativeTradeParty/ram:DefinedTradeContact/ram:TypeCode</v>
      </c>
      <c r="AS441" s="99" t="s">
        <v>176</v>
      </c>
      <c r="AT441" s="10" t="s">
        <v>4639</v>
      </c>
      <c r="AU441" s="95" t="str">
        <f aca="false">U441</f>
        <v>0..1</v>
      </c>
      <c r="AV441" s="99"/>
      <c r="AW441" s="102"/>
      <c r="AX441" s="6"/>
      <c r="AY441" s="103" t="str">
        <f aca="false">Y441</f>
        <v>EXTENDED</v>
      </c>
      <c r="AZ441" s="180" t="str">
        <f aca="false">Z441</f>
        <v>EXTENDED</v>
      </c>
      <c r="BA441" s="1"/>
      <c r="BB441" s="49"/>
      <c r="BF441" s="1"/>
      <c r="BG441" s="1"/>
      <c r="BH441" s="1"/>
      <c r="BI441" s="1"/>
      <c r="BJ441" s="1"/>
      <c r="BK441" s="1"/>
      <c r="BL441" s="1"/>
      <c r="BM441" s="1"/>
      <c r="BN441" s="1"/>
      <c r="BO441" s="1"/>
      <c r="BP441" s="1"/>
      <c r="BQ441" s="1"/>
      <c r="BR441" s="1"/>
      <c r="BS441" s="1"/>
      <c r="BT441" s="1"/>
      <c r="BU441" s="1"/>
      <c r="BV441" s="1"/>
      <c r="BW441" s="1"/>
      <c r="BX441" s="1"/>
      <c r="BY441" s="1"/>
      <c r="BZ441" s="1"/>
    </row>
    <row r="442" s="53" customFormat="true" ht="99.75" hidden="false" customHeight="false" outlineLevel="0" collapsed="false">
      <c r="A442" s="58" t="str">
        <f aca="false">IF(LEFT(E442,2)="BG","NO",IF(LEN(E442)-LEN(SUBSTITUTE(E442,"-",""))&gt;1,"NO",IF(E442="EXT","EXT","YES")))</f>
        <v>EXT</v>
      </c>
      <c r="B442" s="77" t="s">
        <v>4715</v>
      </c>
      <c r="C442" s="77"/>
      <c r="D442" s="243" t="s">
        <v>5302</v>
      </c>
      <c r="E442" s="208" t="s">
        <v>4631</v>
      </c>
      <c r="F442" s="209" t="e">
        <f aca="false">#N/A</f>
        <v>#N/A</v>
      </c>
      <c r="G442" s="210" t="n">
        <f aca="false">LEN(R442)-LEN(SUBSTITUTE(R442,"/",""))-1</f>
        <v>5</v>
      </c>
      <c r="H442" s="210" t="s">
        <v>95</v>
      </c>
      <c r="I442" s="247" t="s">
        <v>5555</v>
      </c>
      <c r="J442" s="211"/>
      <c r="K442" s="212"/>
      <c r="L442" s="212"/>
      <c r="M442" s="212"/>
      <c r="N442" s="211"/>
      <c r="O442" s="99" t="s">
        <v>95</v>
      </c>
      <c r="P442" s="100" t="str">
        <f aca="false">O442</f>
        <v>0..1</v>
      </c>
      <c r="Q442" s="215" t="s">
        <v>5660</v>
      </c>
      <c r="R442" s="216" t="s">
        <v>2237</v>
      </c>
      <c r="S442" s="213"/>
      <c r="T442" s="217"/>
      <c r="U442" s="210" t="s">
        <v>95</v>
      </c>
      <c r="V442" s="213"/>
      <c r="W442" s="218"/>
      <c r="X442" s="38"/>
      <c r="Y442" s="103" t="s">
        <v>30</v>
      </c>
      <c r="Z442" s="103" t="s">
        <v>30</v>
      </c>
      <c r="AA442" s="4"/>
      <c r="AB442" s="13" t="str">
        <f aca="false">IF(ISERROR(FIND("/",R442)),R442,LEFT(R442,FIND(CHAR(1),SUBSTITUTE(R442,"/",CHAR(1),LEN(R442)-LEN(SUBSTITUTE(R442,"/",""))))-1))</f>
        <v>/rsm:CrossIndustryInvoice/rsm:SupplyChainTradeTransaction/ram:ApplicableHeaderTradeAgreement/ram:BuyerTaxRepresentativeTradeParty/ram:DefinedTradeContact</v>
      </c>
      <c r="AC442" s="13" t="str">
        <f aca="false">IF(ISERROR(FIND("/",R442)),R442,MID(R442, FIND(CHAR(1),SUBSTITUTE(R442,"/",CHAR(1), LEN(R442)-LEN(SUBSTITUTE(R442,"/","")))), LEN(R442)))</f>
        <v>/ram:TelephoneUniversalCommunication</v>
      </c>
      <c r="AD442" s="14" t="n">
        <f aca="false">COUNTIFS(R$4:R442,AB442)</f>
        <v>1</v>
      </c>
      <c r="AE442" s="1"/>
      <c r="AF442" s="208" t="str">
        <f aca="false">E442</f>
        <v>EXT</v>
      </c>
      <c r="AG442" s="210" t="n">
        <f aca="false">LEN(AR442)-LEN(SUBSTITUTE(AR442,"/",""))-1</f>
        <v>5</v>
      </c>
      <c r="AH442" s="210" t="str">
        <f aca="false">H442</f>
        <v>0..1</v>
      </c>
      <c r="AI442" s="247" t="s">
        <v>1757</v>
      </c>
      <c r="AJ442" s="211"/>
      <c r="AK442" s="212"/>
      <c r="AL442" s="212"/>
      <c r="AM442" s="212"/>
      <c r="AN442" s="211"/>
      <c r="AO442" s="100" t="str">
        <f aca="false">O442</f>
        <v>0..1</v>
      </c>
      <c r="AP442" s="100" t="str">
        <f aca="false">P442</f>
        <v>0..1</v>
      </c>
      <c r="AQ442" s="215" t="str">
        <f aca="false">Q442</f>
        <v>/rsm:CrossIndustryInvoice
/rsm:SupplyChainTradeTransaction
/ram:ApplicableHeaderTradeAgreement
/ram:BuyerTaxRepresentativeTradeParty
/ram:DefinedTradeContact
/ram:TelephoneUniversalCommunication</v>
      </c>
      <c r="AR442" s="216" t="str">
        <f aca="false">R442</f>
        <v>/rsm:CrossIndustryInvoice/rsm:SupplyChainTradeTransaction/ram:ApplicableHeaderTradeAgreement/ram:BuyerTaxRepresentativeTradeParty/ram:DefinedTradeContact/ram:TelephoneUniversalCommunication</v>
      </c>
      <c r="AS442" s="213"/>
      <c r="AT442" s="217"/>
      <c r="AU442" s="210" t="str">
        <f aca="false">U442</f>
        <v>0..1</v>
      </c>
      <c r="AV442" s="213"/>
      <c r="AW442" s="218"/>
      <c r="AX442" s="6"/>
      <c r="AY442" s="103" t="str">
        <f aca="false">Y442</f>
        <v>EXTENDED</v>
      </c>
      <c r="AZ442" s="180" t="str">
        <f aca="false">Z442</f>
        <v>EXTENDED</v>
      </c>
      <c r="BA442" s="1"/>
      <c r="BB442" s="49"/>
      <c r="BF442" s="1"/>
      <c r="BG442" s="1"/>
      <c r="BH442" s="1"/>
      <c r="BI442" s="1"/>
      <c r="BJ442" s="1"/>
      <c r="BK442" s="1"/>
      <c r="BL442" s="1"/>
      <c r="BM442" s="1"/>
      <c r="BN442" s="1"/>
      <c r="BO442" s="1"/>
      <c r="BP442" s="1"/>
      <c r="BQ442" s="1"/>
      <c r="BR442" s="1"/>
      <c r="BS442" s="1"/>
      <c r="BT442" s="1"/>
      <c r="BU442" s="1"/>
      <c r="BV442" s="1"/>
      <c r="BW442" s="1"/>
      <c r="BX442" s="1"/>
      <c r="BY442" s="1"/>
      <c r="BZ442" s="1"/>
    </row>
    <row r="443" s="53" customFormat="true" ht="114" hidden="false" customHeight="false" outlineLevel="0" collapsed="false">
      <c r="A443" s="58" t="str">
        <f aca="false">IF(LEFT(E443,2)="BG","NO",IF(LEN(E443)-LEN(SUBSTITUTE(E443,"-",""))&gt;1,"NO",IF(E443="EXT","EXT","YES")))</f>
        <v>EXT</v>
      </c>
      <c r="B443" s="77" t="s">
        <v>4715</v>
      </c>
      <c r="C443" s="77"/>
      <c r="D443" s="243" t="s">
        <v>5302</v>
      </c>
      <c r="E443" s="93" t="s">
        <v>4631</v>
      </c>
      <c r="F443" s="94" t="e">
        <f aca="false">#N/A</f>
        <v>#N/A</v>
      </c>
      <c r="G443" s="95" t="n">
        <f aca="false">LEN(R443)-LEN(SUBSTITUTE(R443,"/",""))-1</f>
        <v>6</v>
      </c>
      <c r="H443" s="95" t="s">
        <v>88</v>
      </c>
      <c r="I443" s="97" t="s">
        <v>5557</v>
      </c>
      <c r="J443" s="97"/>
      <c r="K443" s="98"/>
      <c r="L443" s="98"/>
      <c r="M443" s="98"/>
      <c r="N443" s="97"/>
      <c r="O443" s="99" t="s">
        <v>88</v>
      </c>
      <c r="P443" s="100" t="str">
        <f aca="false">O443</f>
        <v>1..1</v>
      </c>
      <c r="Q443" s="9" t="s">
        <v>5661</v>
      </c>
      <c r="R443" s="101" t="s">
        <v>2239</v>
      </c>
      <c r="S443" s="99" t="s">
        <v>121</v>
      </c>
      <c r="T443" s="10" t="s">
        <v>4639</v>
      </c>
      <c r="U443" s="95" t="s">
        <v>95</v>
      </c>
      <c r="V443" s="99"/>
      <c r="W443" s="102"/>
      <c r="X443" s="38"/>
      <c r="Y443" s="103" t="s">
        <v>30</v>
      </c>
      <c r="Z443" s="103" t="s">
        <v>30</v>
      </c>
      <c r="AA443" s="4"/>
      <c r="AB443" s="13" t="str">
        <f aca="false">IF(ISERROR(FIND("/",R443)),R443,LEFT(R443,FIND(CHAR(1),SUBSTITUTE(R443,"/",CHAR(1),LEN(R443)-LEN(SUBSTITUTE(R443,"/",""))))-1))</f>
        <v>/rsm:CrossIndustryInvoice/rsm:SupplyChainTradeTransaction/ram:ApplicableHeaderTradeAgreement/ram:BuyerTaxRepresentativeTradeParty/ram:DefinedTradeContact/ram:TelephoneUniversalCommunication</v>
      </c>
      <c r="AC443" s="13" t="str">
        <f aca="false">IF(ISERROR(FIND("/",R443)),R443,MID(R443, FIND(CHAR(1),SUBSTITUTE(R443,"/",CHAR(1), LEN(R443)-LEN(SUBSTITUTE(R443,"/","")))), LEN(R443)))</f>
        <v>/ram:CompleteNumber</v>
      </c>
      <c r="AD443" s="14" t="n">
        <f aca="false">COUNTIFS(R$4:R443,AB443)</f>
        <v>1</v>
      </c>
      <c r="AE443" s="1"/>
      <c r="AF443" s="93" t="str">
        <f aca="false">E443</f>
        <v>EXT</v>
      </c>
      <c r="AG443" s="95" t="n">
        <f aca="false">LEN(AR443)-LEN(SUBSTITUTE(AR443,"/",""))-1</f>
        <v>6</v>
      </c>
      <c r="AH443" s="95" t="str">
        <f aca="false">H443</f>
        <v>1..1</v>
      </c>
      <c r="AI443" s="97" t="s">
        <v>5052</v>
      </c>
      <c r="AJ443" s="97"/>
      <c r="AK443" s="98"/>
      <c r="AL443" s="98"/>
      <c r="AM443" s="98"/>
      <c r="AN443" s="97"/>
      <c r="AO443" s="100" t="str">
        <f aca="false">O443</f>
        <v>1..1</v>
      </c>
      <c r="AP443" s="100" t="str">
        <f aca="false">P443</f>
        <v>1..1</v>
      </c>
      <c r="AQ443" s="9" t="str">
        <f aca="false">Q443</f>
        <v>/rsm:CrossIndustryInvoice
/rsm:SupplyChainTradeTransaction
/ram:ApplicableHeaderTradeAgreement
/ram:BuyerTaxRepresentativeTradeParty
/ram:DefinedTradeContact
/ram:TelephoneUniversalCommunication
/ram:CompleteNumber</v>
      </c>
      <c r="AR443" s="101" t="str">
        <f aca="false">R443</f>
        <v>/rsm:CrossIndustryInvoice/rsm:SupplyChainTradeTransaction/ram:ApplicableHeaderTradeAgreement/ram:BuyerTaxRepresentativeTradeParty/ram:DefinedTradeContact/ram:TelephoneUniversalCommunication/ram:CompleteNumber</v>
      </c>
      <c r="AS443" s="99" t="s">
        <v>121</v>
      </c>
      <c r="AT443" s="10" t="s">
        <v>4639</v>
      </c>
      <c r="AU443" s="95" t="str">
        <f aca="false">U443</f>
        <v>0..1</v>
      </c>
      <c r="AV443" s="99"/>
      <c r="AW443" s="102"/>
      <c r="AX443" s="6"/>
      <c r="AY443" s="103" t="str">
        <f aca="false">Y443</f>
        <v>EXTENDED</v>
      </c>
      <c r="AZ443" s="180" t="str">
        <f aca="false">Z443</f>
        <v>EXTENDED</v>
      </c>
      <c r="BA443" s="1"/>
      <c r="BB443" s="49"/>
      <c r="BF443" s="1"/>
      <c r="BG443" s="1"/>
      <c r="BH443" s="1"/>
      <c r="BI443" s="1"/>
      <c r="BJ443" s="1"/>
      <c r="BK443" s="1"/>
      <c r="BL443" s="1"/>
      <c r="BM443" s="1"/>
      <c r="BN443" s="1"/>
      <c r="BO443" s="1"/>
      <c r="BP443" s="1"/>
      <c r="BQ443" s="1"/>
      <c r="BR443" s="1"/>
      <c r="BS443" s="1"/>
      <c r="BT443" s="1"/>
      <c r="BU443" s="1"/>
      <c r="BV443" s="1"/>
      <c r="BW443" s="1"/>
      <c r="BX443" s="1"/>
      <c r="BY443" s="1"/>
      <c r="BZ443" s="1"/>
    </row>
    <row r="444" s="53" customFormat="true" ht="99.75" hidden="false" customHeight="false" outlineLevel="0" collapsed="false">
      <c r="A444" s="58" t="str">
        <f aca="false">IF(LEFT(E444,2)="BG","NO",IF(LEN(E444)-LEN(SUBSTITUTE(E444,"-",""))&gt;1,"NO",IF(E444="EXT","EXT","YES")))</f>
        <v>EXT</v>
      </c>
      <c r="B444" s="77" t="s">
        <v>4715</v>
      </c>
      <c r="C444" s="77"/>
      <c r="D444" s="243" t="s">
        <v>5302</v>
      </c>
      <c r="E444" s="208" t="s">
        <v>4631</v>
      </c>
      <c r="F444" s="209" t="e">
        <f aca="false">#N/A</f>
        <v>#N/A</v>
      </c>
      <c r="G444" s="210" t="n">
        <f aca="false">LEN(R444)-LEN(SUBSTITUTE(R444,"/",""))-1</f>
        <v>5</v>
      </c>
      <c r="H444" s="210" t="s">
        <v>95</v>
      </c>
      <c r="I444" s="247" t="s">
        <v>5559</v>
      </c>
      <c r="J444" s="211"/>
      <c r="K444" s="212"/>
      <c r="L444" s="212"/>
      <c r="M444" s="212"/>
      <c r="N444" s="211"/>
      <c r="O444" s="99" t="s">
        <v>95</v>
      </c>
      <c r="P444" s="100" t="str">
        <f aca="false">O444</f>
        <v>0..1</v>
      </c>
      <c r="Q444" s="215" t="s">
        <v>5662</v>
      </c>
      <c r="R444" s="216" t="s">
        <v>2241</v>
      </c>
      <c r="S444" s="213"/>
      <c r="T444" s="217"/>
      <c r="U444" s="210" t="s">
        <v>95</v>
      </c>
      <c r="V444" s="213"/>
      <c r="W444" s="218"/>
      <c r="X444" s="38"/>
      <c r="Y444" s="103" t="s">
        <v>30</v>
      </c>
      <c r="Z444" s="103" t="s">
        <v>30</v>
      </c>
      <c r="AA444" s="4"/>
      <c r="AB444" s="13" t="str">
        <f aca="false">IF(ISERROR(FIND("/",R444)),R444,LEFT(R444,FIND(CHAR(1),SUBSTITUTE(R444,"/",CHAR(1),LEN(R444)-LEN(SUBSTITUTE(R444,"/",""))))-1))</f>
        <v>/rsm:CrossIndustryInvoice/rsm:SupplyChainTradeTransaction/ram:ApplicableHeaderTradeAgreement/ram:BuyerTaxRepresentativeTradeParty/ram:DefinedTradeContact</v>
      </c>
      <c r="AC444" s="13" t="str">
        <f aca="false">IF(ISERROR(FIND("/",R444)),R444,MID(R444, FIND(CHAR(1),SUBSTITUTE(R444,"/",CHAR(1), LEN(R444)-LEN(SUBSTITUTE(R444,"/","")))), LEN(R444)))</f>
        <v>/ram:FaxUniversalCommunication</v>
      </c>
      <c r="AD444" s="14" t="n">
        <f aca="false">COUNTIFS(R$4:R444,AB444)</f>
        <v>1</v>
      </c>
      <c r="AE444" s="1"/>
      <c r="AF444" s="208" t="str">
        <f aca="false">E444</f>
        <v>EXT</v>
      </c>
      <c r="AG444" s="210" t="n">
        <f aca="false">LEN(AR444)-LEN(SUBSTITUTE(AR444,"/",""))-1</f>
        <v>5</v>
      </c>
      <c r="AH444" s="210" t="str">
        <f aca="false">H444</f>
        <v>0..1</v>
      </c>
      <c r="AI444" s="247" t="s">
        <v>1765</v>
      </c>
      <c r="AJ444" s="211"/>
      <c r="AK444" s="212"/>
      <c r="AL444" s="212"/>
      <c r="AM444" s="212"/>
      <c r="AN444" s="211"/>
      <c r="AO444" s="100" t="str">
        <f aca="false">O444</f>
        <v>0..1</v>
      </c>
      <c r="AP444" s="100" t="str">
        <f aca="false">P444</f>
        <v>0..1</v>
      </c>
      <c r="AQ444" s="215" t="str">
        <f aca="false">Q444</f>
        <v>/rsm:CrossIndustryInvoice
/rsm:SupplyChainTradeTransaction
/ram:ApplicableHeaderTradeAgreement
/ram:BuyerTaxRepresentativeTradeParty
/ram:DefinedTradeContact
/ram:FaxUniversalCommunication</v>
      </c>
      <c r="AR444" s="216" t="str">
        <f aca="false">R444</f>
        <v>/rsm:CrossIndustryInvoice/rsm:SupplyChainTradeTransaction/ram:ApplicableHeaderTradeAgreement/ram:BuyerTaxRepresentativeTradeParty/ram:DefinedTradeContact/ram:FaxUniversalCommunication</v>
      </c>
      <c r="AS444" s="213"/>
      <c r="AT444" s="217"/>
      <c r="AU444" s="210" t="str">
        <f aca="false">U444</f>
        <v>0..1</v>
      </c>
      <c r="AV444" s="213"/>
      <c r="AW444" s="218"/>
      <c r="AX444" s="6"/>
      <c r="AY444" s="103" t="str">
        <f aca="false">Y444</f>
        <v>EXTENDED</v>
      </c>
      <c r="AZ444" s="180" t="str">
        <f aca="false">Z444</f>
        <v>EXTENDED</v>
      </c>
      <c r="BA444" s="1"/>
      <c r="BB444" s="49"/>
      <c r="BF444" s="1"/>
      <c r="BG444" s="1"/>
      <c r="BH444" s="1"/>
      <c r="BI444" s="1"/>
      <c r="BJ444" s="1"/>
      <c r="BK444" s="1"/>
      <c r="BL444" s="1"/>
      <c r="BM444" s="1"/>
      <c r="BN444" s="1"/>
      <c r="BO444" s="1"/>
      <c r="BP444" s="1"/>
      <c r="BQ444" s="1"/>
      <c r="BR444" s="1"/>
      <c r="BS444" s="1"/>
      <c r="BT444" s="1"/>
      <c r="BU444" s="1"/>
      <c r="BV444" s="1"/>
      <c r="BW444" s="1"/>
      <c r="BX444" s="1"/>
      <c r="BY444" s="1"/>
      <c r="BZ444" s="1"/>
    </row>
    <row r="445" s="53" customFormat="true" ht="114" hidden="false" customHeight="false" outlineLevel="0" collapsed="false">
      <c r="A445" s="58" t="str">
        <f aca="false">IF(LEFT(E445,2)="BG","NO",IF(LEN(E445)-LEN(SUBSTITUTE(E445,"-",""))&gt;1,"NO",IF(E445="EXT","EXT","YES")))</f>
        <v>EXT</v>
      </c>
      <c r="B445" s="77" t="s">
        <v>4715</v>
      </c>
      <c r="C445" s="77"/>
      <c r="D445" s="243" t="s">
        <v>5302</v>
      </c>
      <c r="E445" s="93" t="s">
        <v>4631</v>
      </c>
      <c r="F445" s="94" t="e">
        <f aca="false">#N/A</f>
        <v>#N/A</v>
      </c>
      <c r="G445" s="95" t="n">
        <f aca="false">LEN(R445)-LEN(SUBSTITUTE(R445,"/",""))-1</f>
        <v>6</v>
      </c>
      <c r="H445" s="95" t="s">
        <v>88</v>
      </c>
      <c r="I445" s="97" t="s">
        <v>5561</v>
      </c>
      <c r="J445" s="97"/>
      <c r="K445" s="98"/>
      <c r="L445" s="98"/>
      <c r="M445" s="98"/>
      <c r="N445" s="97"/>
      <c r="O445" s="99" t="s">
        <v>88</v>
      </c>
      <c r="P445" s="100" t="str">
        <f aca="false">O445</f>
        <v>1..1</v>
      </c>
      <c r="Q445" s="9" t="s">
        <v>5663</v>
      </c>
      <c r="R445" s="101" t="s">
        <v>2243</v>
      </c>
      <c r="S445" s="99" t="s">
        <v>121</v>
      </c>
      <c r="T445" s="10" t="s">
        <v>4639</v>
      </c>
      <c r="U445" s="95" t="s">
        <v>95</v>
      </c>
      <c r="V445" s="99"/>
      <c r="W445" s="102"/>
      <c r="X445" s="38"/>
      <c r="Y445" s="103" t="s">
        <v>30</v>
      </c>
      <c r="Z445" s="103" t="s">
        <v>30</v>
      </c>
      <c r="AA445" s="4"/>
      <c r="AB445" s="13" t="str">
        <f aca="false">IF(ISERROR(FIND("/",R445)),R445,LEFT(R445,FIND(CHAR(1),SUBSTITUTE(R445,"/",CHAR(1),LEN(R445)-LEN(SUBSTITUTE(R445,"/",""))))-1))</f>
        <v>/rsm:CrossIndustryInvoice/rsm:SupplyChainTradeTransaction/ram:ApplicableHeaderTradeAgreement/ram:BuyerTaxRepresentativeTradeParty/ram:DefinedTradeContact/ram:FaxUniversalCommunication</v>
      </c>
      <c r="AC445" s="13" t="str">
        <f aca="false">IF(ISERROR(FIND("/",R445)),R445,MID(R445, FIND(CHAR(1),SUBSTITUTE(R445,"/",CHAR(1), LEN(R445)-LEN(SUBSTITUTE(R445,"/","")))), LEN(R445)))</f>
        <v>/ram:CompleteNumber</v>
      </c>
      <c r="AD445" s="14" t="n">
        <f aca="false">COUNTIFS(R$4:R445,AB445)</f>
        <v>1</v>
      </c>
      <c r="AE445" s="1"/>
      <c r="AF445" s="93" t="str">
        <f aca="false">E445</f>
        <v>EXT</v>
      </c>
      <c r="AG445" s="95" t="n">
        <f aca="false">LEN(AR445)-LEN(SUBSTITUTE(AR445,"/",""))-1</f>
        <v>6</v>
      </c>
      <c r="AH445" s="95" t="str">
        <f aca="false">H445</f>
        <v>1..1</v>
      </c>
      <c r="AI445" s="97" t="s">
        <v>5563</v>
      </c>
      <c r="AJ445" s="97"/>
      <c r="AK445" s="98"/>
      <c r="AL445" s="98"/>
      <c r="AM445" s="98"/>
      <c r="AN445" s="97"/>
      <c r="AO445" s="100" t="str">
        <f aca="false">O445</f>
        <v>1..1</v>
      </c>
      <c r="AP445" s="100" t="str">
        <f aca="false">P445</f>
        <v>1..1</v>
      </c>
      <c r="AQ445" s="9" t="str">
        <f aca="false">Q445</f>
        <v>/rsm:CrossIndustryInvoice
/rsm:SupplyChainTradeTransaction
/ram:ApplicableHeaderTradeAgreement
/ram:BuyerTaxRepresentativeTradeParty
/ram:DefinedTradeContact
/ram:FaxUniversalCommunication
/ram:CompleteNumber</v>
      </c>
      <c r="AR445" s="101" t="str">
        <f aca="false">R445</f>
        <v>/rsm:CrossIndustryInvoice/rsm:SupplyChainTradeTransaction/ram:ApplicableHeaderTradeAgreement/ram:BuyerTaxRepresentativeTradeParty/ram:DefinedTradeContact/ram:FaxUniversalCommunication/ram:CompleteNumber</v>
      </c>
      <c r="AS445" s="99" t="s">
        <v>121</v>
      </c>
      <c r="AT445" s="10" t="s">
        <v>4639</v>
      </c>
      <c r="AU445" s="95" t="str">
        <f aca="false">U445</f>
        <v>0..1</v>
      </c>
      <c r="AV445" s="99"/>
      <c r="AW445" s="102"/>
      <c r="AX445" s="6"/>
      <c r="AY445" s="103" t="str">
        <f aca="false">Y445</f>
        <v>EXTENDED</v>
      </c>
      <c r="AZ445" s="180" t="str">
        <f aca="false">Z445</f>
        <v>EXTENDED</v>
      </c>
      <c r="BA445" s="1"/>
      <c r="BB445" s="49"/>
      <c r="BF445" s="1"/>
      <c r="BG445" s="1"/>
      <c r="BH445" s="1"/>
      <c r="BI445" s="1"/>
      <c r="BJ445" s="1"/>
      <c r="BK445" s="1"/>
      <c r="BL445" s="1"/>
      <c r="BM445" s="1"/>
      <c r="BN445" s="1"/>
      <c r="BO445" s="1"/>
      <c r="BP445" s="1"/>
      <c r="BQ445" s="1"/>
      <c r="BR445" s="1"/>
      <c r="BS445" s="1"/>
      <c r="BT445" s="1"/>
      <c r="BU445" s="1"/>
      <c r="BV445" s="1"/>
      <c r="BW445" s="1"/>
      <c r="BX445" s="1"/>
      <c r="BY445" s="1"/>
      <c r="BZ445" s="1"/>
    </row>
    <row r="446" s="53" customFormat="true" ht="99.75" hidden="false" customHeight="false" outlineLevel="0" collapsed="false">
      <c r="A446" s="58" t="str">
        <f aca="false">IF(LEFT(E446,2)="BG","NO",IF(LEN(E446)-LEN(SUBSTITUTE(E446,"-",""))&gt;1,"NO",IF(E446="EXT","EXT","YES")))</f>
        <v>EXT</v>
      </c>
      <c r="B446" s="77" t="s">
        <v>4715</v>
      </c>
      <c r="C446" s="77"/>
      <c r="D446" s="243" t="s">
        <v>5302</v>
      </c>
      <c r="E446" s="208" t="s">
        <v>4631</v>
      </c>
      <c r="F446" s="209" t="e">
        <f aca="false">#N/A</f>
        <v>#N/A</v>
      </c>
      <c r="G446" s="210" t="n">
        <f aca="false">LEN(R446)-LEN(SUBSTITUTE(R446,"/",""))-1</f>
        <v>5</v>
      </c>
      <c r="H446" s="210" t="s">
        <v>95</v>
      </c>
      <c r="I446" s="247" t="s">
        <v>5564</v>
      </c>
      <c r="J446" s="211"/>
      <c r="K446" s="212"/>
      <c r="L446" s="212"/>
      <c r="M446" s="212"/>
      <c r="N446" s="211"/>
      <c r="O446" s="99" t="s">
        <v>95</v>
      </c>
      <c r="P446" s="100" t="str">
        <f aca="false">O446</f>
        <v>0..1</v>
      </c>
      <c r="Q446" s="215" t="s">
        <v>5664</v>
      </c>
      <c r="R446" s="216" t="s">
        <v>2245</v>
      </c>
      <c r="S446" s="213"/>
      <c r="T446" s="217"/>
      <c r="U446" s="210" t="s">
        <v>95</v>
      </c>
      <c r="V446" s="213"/>
      <c r="W446" s="218"/>
      <c r="X446" s="38"/>
      <c r="Y446" s="103" t="s">
        <v>30</v>
      </c>
      <c r="Z446" s="103" t="s">
        <v>30</v>
      </c>
      <c r="AA446" s="4"/>
      <c r="AB446" s="13" t="str">
        <f aca="false">IF(ISERROR(FIND("/",R446)),R446,LEFT(R446,FIND(CHAR(1),SUBSTITUTE(R446,"/",CHAR(1),LEN(R446)-LEN(SUBSTITUTE(R446,"/",""))))-1))</f>
        <v>/rsm:CrossIndustryInvoice/rsm:SupplyChainTradeTransaction/ram:ApplicableHeaderTradeAgreement/ram:BuyerTaxRepresentativeTradeParty/ram:DefinedTradeContact</v>
      </c>
      <c r="AC446" s="13" t="str">
        <f aca="false">IF(ISERROR(FIND("/",R446)),R446,MID(R446, FIND(CHAR(1),SUBSTITUTE(R446,"/",CHAR(1), LEN(R446)-LEN(SUBSTITUTE(R446,"/","")))), LEN(R446)))</f>
        <v>/ram:EmailURIUniversalCommunication</v>
      </c>
      <c r="AD446" s="14" t="n">
        <f aca="false">COUNTIFS(R$4:R446,AB446)</f>
        <v>1</v>
      </c>
      <c r="AE446" s="1"/>
      <c r="AF446" s="208" t="str">
        <f aca="false">E446</f>
        <v>EXT</v>
      </c>
      <c r="AG446" s="210" t="n">
        <f aca="false">LEN(AR446)-LEN(SUBSTITUTE(AR446,"/",""))-1</f>
        <v>5</v>
      </c>
      <c r="AH446" s="210" t="str">
        <f aca="false">H446</f>
        <v>0..1</v>
      </c>
      <c r="AI446" s="247" t="s">
        <v>1775</v>
      </c>
      <c r="AJ446" s="211"/>
      <c r="AK446" s="212"/>
      <c r="AL446" s="212"/>
      <c r="AM446" s="212"/>
      <c r="AN446" s="211"/>
      <c r="AO446" s="100" t="str">
        <f aca="false">O446</f>
        <v>0..1</v>
      </c>
      <c r="AP446" s="100" t="str">
        <f aca="false">P446</f>
        <v>0..1</v>
      </c>
      <c r="AQ446" s="215" t="str">
        <f aca="false">Q446</f>
        <v>/rsm:CrossIndustryInvoice
/rsm:SupplyChainTradeTransaction
/ram:ApplicableHeaderTradeAgreement
/ram:BuyerTaxRepresentativeTradeParty
/ram:DefinedTradeContact
/ram:EmailURIUniversalCommunication</v>
      </c>
      <c r="AR446" s="216" t="str">
        <f aca="false">R446</f>
        <v>/rsm:CrossIndustryInvoice/rsm:SupplyChainTradeTransaction/ram:ApplicableHeaderTradeAgreement/ram:BuyerTaxRepresentativeTradeParty/ram:DefinedTradeContact/ram:EmailURIUniversalCommunication</v>
      </c>
      <c r="AS446" s="213"/>
      <c r="AT446" s="217"/>
      <c r="AU446" s="210" t="str">
        <f aca="false">U446</f>
        <v>0..1</v>
      </c>
      <c r="AV446" s="213"/>
      <c r="AW446" s="218"/>
      <c r="AX446" s="6"/>
      <c r="AY446" s="103" t="str">
        <f aca="false">Y446</f>
        <v>EXTENDED</v>
      </c>
      <c r="AZ446" s="180" t="str">
        <f aca="false">Z446</f>
        <v>EXTENDED</v>
      </c>
      <c r="BA446" s="1"/>
      <c r="BB446" s="49"/>
      <c r="BF446" s="1"/>
      <c r="BG446" s="1"/>
      <c r="BH446" s="1"/>
      <c r="BI446" s="1"/>
      <c r="BJ446" s="1"/>
      <c r="BK446" s="1"/>
      <c r="BL446" s="1"/>
      <c r="BM446" s="1"/>
      <c r="BN446" s="1"/>
      <c r="BO446" s="1"/>
      <c r="BP446" s="1"/>
      <c r="BQ446" s="1"/>
      <c r="BR446" s="1"/>
      <c r="BS446" s="1"/>
      <c r="BT446" s="1"/>
      <c r="BU446" s="1"/>
      <c r="BV446" s="1"/>
      <c r="BW446" s="1"/>
      <c r="BX446" s="1"/>
      <c r="BY446" s="1"/>
      <c r="BZ446" s="1"/>
    </row>
    <row r="447" s="53" customFormat="true" ht="114" hidden="false" customHeight="false" outlineLevel="0" collapsed="false">
      <c r="A447" s="58" t="str">
        <f aca="false">IF(LEFT(E447,2)="BG","NO",IF(LEN(E447)-LEN(SUBSTITUTE(E447,"-",""))&gt;1,"NO",IF(E447="EXT","EXT","YES")))</f>
        <v>EXT</v>
      </c>
      <c r="B447" s="77" t="s">
        <v>4715</v>
      </c>
      <c r="C447" s="77"/>
      <c r="D447" s="243" t="s">
        <v>5302</v>
      </c>
      <c r="E447" s="93" t="s">
        <v>4631</v>
      </c>
      <c r="F447" s="94" t="e">
        <f aca="false">#N/A</f>
        <v>#N/A</v>
      </c>
      <c r="G447" s="95" t="n">
        <f aca="false">LEN(R447)-LEN(SUBSTITUTE(R447,"/",""))-1</f>
        <v>6</v>
      </c>
      <c r="H447" s="95" t="s">
        <v>88</v>
      </c>
      <c r="I447" s="97" t="s">
        <v>5566</v>
      </c>
      <c r="J447" s="97"/>
      <c r="K447" s="98"/>
      <c r="L447" s="98"/>
      <c r="M447" s="98"/>
      <c r="N447" s="97"/>
      <c r="O447" s="99" t="s">
        <v>88</v>
      </c>
      <c r="P447" s="100" t="str">
        <f aca="false">O447</f>
        <v>1..1</v>
      </c>
      <c r="Q447" s="9" t="s">
        <v>5665</v>
      </c>
      <c r="R447" s="101" t="s">
        <v>2247</v>
      </c>
      <c r="S447" s="99" t="s">
        <v>121</v>
      </c>
      <c r="T447" s="10" t="s">
        <v>4639</v>
      </c>
      <c r="U447" s="95" t="s">
        <v>95</v>
      </c>
      <c r="V447" s="99"/>
      <c r="W447" s="102"/>
      <c r="X447" s="38"/>
      <c r="Y447" s="103" t="s">
        <v>30</v>
      </c>
      <c r="Z447" s="103" t="s">
        <v>30</v>
      </c>
      <c r="AA447" s="4"/>
      <c r="AB447" s="13" t="str">
        <f aca="false">IF(ISERROR(FIND("/",R447)),R447,LEFT(R447,FIND(CHAR(1),SUBSTITUTE(R447,"/",CHAR(1),LEN(R447)-LEN(SUBSTITUTE(R447,"/",""))))-1))</f>
        <v>/rsm:CrossIndustryInvoice/rsm:SupplyChainTradeTransaction/ram:ApplicableHeaderTradeAgreement/ram:BuyerTaxRepresentativeTradeParty/ram:DefinedTradeContact/ram:EmailURIUniversalCommunication</v>
      </c>
      <c r="AC447" s="13" t="str">
        <f aca="false">IF(ISERROR(FIND("/",R447)),R447,MID(R447, FIND(CHAR(1),SUBSTITUTE(R447,"/",CHAR(1), LEN(R447)-LEN(SUBSTITUTE(R447,"/","")))), LEN(R447)))</f>
        <v>/ram:URIID</v>
      </c>
      <c r="AD447" s="14" t="n">
        <f aca="false">COUNTIFS(R$4:R447,AB447)</f>
        <v>1</v>
      </c>
      <c r="AE447" s="1"/>
      <c r="AF447" s="93" t="str">
        <f aca="false">E447</f>
        <v>EXT</v>
      </c>
      <c r="AG447" s="95" t="n">
        <f aca="false">LEN(AR447)-LEN(SUBSTITUTE(AR447,"/",""))-1</f>
        <v>6</v>
      </c>
      <c r="AH447" s="95" t="str">
        <f aca="false">H447</f>
        <v>1..1</v>
      </c>
      <c r="AI447" s="97" t="s">
        <v>1127</v>
      </c>
      <c r="AJ447" s="97"/>
      <c r="AK447" s="98"/>
      <c r="AL447" s="98"/>
      <c r="AM447" s="98"/>
      <c r="AN447" s="97"/>
      <c r="AO447" s="100" t="str">
        <f aca="false">O447</f>
        <v>1..1</v>
      </c>
      <c r="AP447" s="100" t="str">
        <f aca="false">P447</f>
        <v>1..1</v>
      </c>
      <c r="AQ447" s="9" t="str">
        <f aca="false">Q447</f>
        <v>/rsm:CrossIndustryInvoice
/rsm:SupplyChainTradeTransaction
/ram:ApplicableHeaderTradeAgreement
/ram:BuyerTaxRepresentativeTradeParty
/ram:DefinedTradeContact
/ram:EmailURIUniversalCommunication
/ram:URIID</v>
      </c>
      <c r="AR447" s="101" t="str">
        <f aca="false">R447</f>
        <v>/rsm:CrossIndustryInvoice/rsm:SupplyChainTradeTransaction/ram:ApplicableHeaderTradeAgreement/ram:BuyerTaxRepresentativeTradeParty/ram:DefinedTradeContact/ram:EmailURIUniversalCommunication/ram:URIID</v>
      </c>
      <c r="AS447" s="99" t="s">
        <v>121</v>
      </c>
      <c r="AT447" s="10" t="s">
        <v>4639</v>
      </c>
      <c r="AU447" s="95" t="str">
        <f aca="false">U447</f>
        <v>0..1</v>
      </c>
      <c r="AV447" s="99"/>
      <c r="AW447" s="102"/>
      <c r="AX447" s="6"/>
      <c r="AY447" s="103" t="str">
        <f aca="false">Y447</f>
        <v>EXTENDED</v>
      </c>
      <c r="AZ447" s="180" t="str">
        <f aca="false">Z447</f>
        <v>EXTENDED</v>
      </c>
      <c r="BA447" s="1"/>
      <c r="BB447" s="49"/>
      <c r="BF447" s="1"/>
      <c r="BG447" s="1"/>
      <c r="BH447" s="1"/>
      <c r="BI447" s="1"/>
      <c r="BJ447" s="1"/>
      <c r="BK447" s="1"/>
      <c r="BL447" s="1"/>
      <c r="BM447" s="1"/>
      <c r="BN447" s="1"/>
      <c r="BO447" s="1"/>
      <c r="BP447" s="1"/>
      <c r="BQ447" s="1"/>
      <c r="BR447" s="1"/>
      <c r="BS447" s="1"/>
      <c r="BT447" s="1"/>
      <c r="BU447" s="1"/>
      <c r="BV447" s="1"/>
      <c r="BW447" s="1"/>
      <c r="BX447" s="1"/>
      <c r="BY447" s="1"/>
      <c r="BZ447" s="1"/>
    </row>
    <row r="448" s="53" customFormat="true" ht="85.5" hidden="false" customHeight="false" outlineLevel="0" collapsed="false">
      <c r="A448" s="58" t="str">
        <f aca="false">IF(LEFT(E448,2)="BG","NO",IF(LEN(E448)-LEN(SUBSTITUTE(E448,"-",""))&gt;1,"NO",IF(E448="EXT","EXT","YES")))</f>
        <v>EXT</v>
      </c>
      <c r="B448" s="77" t="s">
        <v>4715</v>
      </c>
      <c r="C448" s="77" t="s">
        <v>5666</v>
      </c>
      <c r="D448" s="236" t="s">
        <v>5302</v>
      </c>
      <c r="E448" s="184" t="s">
        <v>4631</v>
      </c>
      <c r="F448" s="185" t="e">
        <f aca="false">#N/A</f>
        <v>#N/A</v>
      </c>
      <c r="G448" s="186" t="n">
        <f aca="false">LEN(R448)-LEN(SUBSTITUTE(R448,"/",""))-1</f>
        <v>4</v>
      </c>
      <c r="H448" s="186" t="s">
        <v>95</v>
      </c>
      <c r="I448" s="181" t="s">
        <v>5667</v>
      </c>
      <c r="J448" s="173" t="s">
        <v>2350</v>
      </c>
      <c r="K448" s="174" t="s">
        <v>5668</v>
      </c>
      <c r="L448" s="174"/>
      <c r="M448" s="174"/>
      <c r="N448" s="173"/>
      <c r="O448" s="175" t="s">
        <v>95</v>
      </c>
      <c r="P448" s="175" t="str">
        <f aca="false">O448</f>
        <v>0..1</v>
      </c>
      <c r="Q448" s="176" t="s">
        <v>5669</v>
      </c>
      <c r="R448" s="177" t="s">
        <v>2249</v>
      </c>
      <c r="S448" s="172"/>
      <c r="T448" s="178" t="s">
        <v>4639</v>
      </c>
      <c r="U448" s="172" t="s">
        <v>95</v>
      </c>
      <c r="V448" s="172"/>
      <c r="W448" s="179"/>
      <c r="X448" s="38"/>
      <c r="Y448" s="103" t="s">
        <v>30</v>
      </c>
      <c r="Z448" s="103" t="s">
        <v>30</v>
      </c>
      <c r="AA448" s="4"/>
      <c r="AB448" s="13" t="str">
        <f aca="false">IF(ISERROR(FIND("/",R448)),R448,LEFT(R448,FIND(CHAR(1),SUBSTITUTE(R448,"/",CHAR(1),LEN(R448)-LEN(SUBSTITUTE(R448,"/",""))))-1))</f>
        <v>/rsm:CrossIndustryInvoice/rsm:SupplyChainTradeTransaction/ram:ApplicableHeaderTradeAgreement/ram:BuyerTaxRepresentativeTradeParty</v>
      </c>
      <c r="AC448" s="13" t="str">
        <f aca="false">IF(ISERROR(FIND("/",R448)),R448,MID(R448, FIND(CHAR(1),SUBSTITUTE(R448,"/",CHAR(1), LEN(R448)-LEN(SUBSTITUTE(R448,"/","")))), LEN(R448)))</f>
        <v>/ram:PostalTradeAddress</v>
      </c>
      <c r="AD448" s="14" t="n">
        <f aca="false">COUNTIFS(R$4:R448,AB448)</f>
        <v>1</v>
      </c>
      <c r="AE448" s="1"/>
      <c r="AF448" s="184" t="str">
        <f aca="false">E448</f>
        <v>EXT</v>
      </c>
      <c r="AG448" s="186" t="n">
        <f aca="false">LEN(AR448)-LEN(SUBSTITUTE(AR448,"/",""))-1</f>
        <v>4</v>
      </c>
      <c r="AH448" s="186" t="str">
        <f aca="false">H448</f>
        <v>0..1</v>
      </c>
      <c r="AI448" s="181" t="s">
        <v>2355</v>
      </c>
      <c r="AJ448" s="173" t="s">
        <v>2356</v>
      </c>
      <c r="AK448" s="174" t="s">
        <v>5670</v>
      </c>
      <c r="AL448" s="174"/>
      <c r="AM448" s="174"/>
      <c r="AN448" s="173"/>
      <c r="AO448" s="172" t="str">
        <f aca="false">O448</f>
        <v>0..1</v>
      </c>
      <c r="AP448" s="172" t="str">
        <f aca="false">P448</f>
        <v>0..1</v>
      </c>
      <c r="AQ448" s="176" t="str">
        <f aca="false">Q448</f>
        <v>/rsm:CrossIndustryInvoice
/rsm:SupplyChainTradeTransaction
/ram:ApplicableHeaderTradeAgreement
/ram:BuyerTaxRepresentativeTradeParty
/ram:PostalTradeAddress</v>
      </c>
      <c r="AR448" s="177" t="str">
        <f aca="false">R448</f>
        <v>/rsm:CrossIndustryInvoice/rsm:SupplyChainTradeTransaction/ram:ApplicableHeaderTradeAgreement/ram:BuyerTaxRepresentativeTradeParty/ram:PostalTradeAddress</v>
      </c>
      <c r="AS448" s="172"/>
      <c r="AT448" s="178" t="s">
        <v>4639</v>
      </c>
      <c r="AU448" s="172" t="str">
        <f aca="false">U448</f>
        <v>0..1</v>
      </c>
      <c r="AV448" s="172"/>
      <c r="AW448" s="179"/>
      <c r="AX448" s="6"/>
      <c r="AY448" s="103" t="str">
        <f aca="false">Y448</f>
        <v>EXTENDED</v>
      </c>
      <c r="AZ448" s="180" t="str">
        <f aca="false">Z448</f>
        <v>EXTENDED</v>
      </c>
      <c r="BA448" s="1"/>
      <c r="BB448" s="49"/>
      <c r="BF448" s="1"/>
      <c r="BG448" s="1"/>
      <c r="BH448" s="1"/>
      <c r="BI448" s="1"/>
      <c r="BJ448" s="1"/>
      <c r="BK448" s="1"/>
      <c r="BL448" s="1"/>
      <c r="BM448" s="1"/>
      <c r="BN448" s="1"/>
      <c r="BO448" s="1"/>
      <c r="BP448" s="1"/>
      <c r="BQ448" s="1"/>
      <c r="BR448" s="1"/>
      <c r="BS448" s="1"/>
      <c r="BT448" s="1"/>
      <c r="BU448" s="1"/>
      <c r="BV448" s="1"/>
      <c r="BW448" s="1"/>
      <c r="BX448" s="1"/>
      <c r="BY448" s="1"/>
      <c r="BZ448" s="1"/>
    </row>
    <row r="449" s="53" customFormat="true" ht="99.75" hidden="false" customHeight="false" outlineLevel="0" collapsed="false">
      <c r="A449" s="58" t="str">
        <f aca="false">IF(LEFT(E449,2)="BG","NO",IF(LEN(E449)-LEN(SUBSTITUTE(E449,"-",""))&gt;1,"NO",IF(E449="EXT","EXT","YES")))</f>
        <v>EXT</v>
      </c>
      <c r="B449" s="77" t="s">
        <v>4715</v>
      </c>
      <c r="C449" s="77"/>
      <c r="D449" s="236" t="s">
        <v>5302</v>
      </c>
      <c r="E449" s="191" t="s">
        <v>4631</v>
      </c>
      <c r="F449" s="192" t="e">
        <f aca="false">#N/A</f>
        <v>#N/A</v>
      </c>
      <c r="G449" s="193" t="n">
        <f aca="false">LEN(R449)-LEN(SUBSTITUTE(R449,"/",""))-1</f>
        <v>5</v>
      </c>
      <c r="H449" s="193" t="s">
        <v>95</v>
      </c>
      <c r="I449" s="97" t="s">
        <v>2361</v>
      </c>
      <c r="J449" s="97" t="s">
        <v>1070</v>
      </c>
      <c r="K449" s="98" t="s">
        <v>1071</v>
      </c>
      <c r="L449" s="98"/>
      <c r="M449" s="98"/>
      <c r="N449" s="97" t="s">
        <v>119</v>
      </c>
      <c r="O449" s="99" t="s">
        <v>95</v>
      </c>
      <c r="P449" s="100" t="str">
        <f aca="false">O449</f>
        <v>0..1</v>
      </c>
      <c r="Q449" s="54" t="s">
        <v>5671</v>
      </c>
      <c r="R449" s="109" t="s">
        <v>2251</v>
      </c>
      <c r="S449" s="99" t="s">
        <v>121</v>
      </c>
      <c r="T449" s="10" t="s">
        <v>4639</v>
      </c>
      <c r="U449" s="99" t="s">
        <v>95</v>
      </c>
      <c r="V449" s="99"/>
      <c r="W449" s="102"/>
      <c r="X449" s="38"/>
      <c r="Y449" s="103" t="s">
        <v>30</v>
      </c>
      <c r="Z449" s="103" t="s">
        <v>30</v>
      </c>
      <c r="AA449" s="4"/>
      <c r="AB449" s="13" t="str">
        <f aca="false">IF(ISERROR(FIND("/",R449)),R449,LEFT(R449,FIND(CHAR(1),SUBSTITUTE(R449,"/",CHAR(1),LEN(R449)-LEN(SUBSTITUTE(R449,"/",""))))-1))</f>
        <v>/rsm:CrossIndustryInvoice/rsm:SupplyChainTradeTransaction/ram:ApplicableHeaderTradeAgreement/ram:BuyerTaxRepresentativeTradeParty/ram:PostalTradeAddress</v>
      </c>
      <c r="AC449" s="13" t="str">
        <f aca="false">IF(ISERROR(FIND("/",R449)),R449,MID(R449, FIND(CHAR(1),SUBSTITUTE(R449,"/",CHAR(1), LEN(R449)-LEN(SUBSTITUTE(R449,"/","")))), LEN(R449)))</f>
        <v>/ram:PostcodeCode</v>
      </c>
      <c r="AD449" s="14" t="n">
        <f aca="false">COUNTIFS(R$4:R449,AB449)</f>
        <v>1</v>
      </c>
      <c r="AE449" s="1"/>
      <c r="AF449" s="191" t="str">
        <f aca="false">E449</f>
        <v>EXT</v>
      </c>
      <c r="AG449" s="193" t="n">
        <f aca="false">LEN(AR449)-LEN(SUBSTITUTE(AR449,"/",""))-1</f>
        <v>5</v>
      </c>
      <c r="AH449" s="193" t="str">
        <f aca="false">H449</f>
        <v>0..1</v>
      </c>
      <c r="AI449" s="97" t="s">
        <v>2363</v>
      </c>
      <c r="AJ449" s="97" t="s">
        <v>1074</v>
      </c>
      <c r="AK449" s="98" t="s">
        <v>1075</v>
      </c>
      <c r="AL449" s="98"/>
      <c r="AM449" s="98"/>
      <c r="AN449" s="97" t="s">
        <v>4647</v>
      </c>
      <c r="AO449" s="100" t="str">
        <f aca="false">O449</f>
        <v>0..1</v>
      </c>
      <c r="AP449" s="100" t="str">
        <f aca="false">P449</f>
        <v>0..1</v>
      </c>
      <c r="AQ449" s="54" t="str">
        <f aca="false">Q449</f>
        <v>/rsm:CrossIndustryInvoice
/rsm:SupplyChainTradeTransaction
/ram:ApplicableHeaderTradeAgreement
/ram:BuyerTaxRepresentativeTradeParty
/ram:PostalTradeAddress
/ram:PostcodeCode</v>
      </c>
      <c r="AR449" s="109" t="str">
        <f aca="false">R449</f>
        <v>/rsm:CrossIndustryInvoice/rsm:SupplyChainTradeTransaction/ram:ApplicableHeaderTradeAgreement/ram:BuyerTaxRepresentativeTradeParty/ram:PostalTradeAddress/ram:PostcodeCode</v>
      </c>
      <c r="AS449" s="99" t="s">
        <v>121</v>
      </c>
      <c r="AT449" s="10" t="s">
        <v>4639</v>
      </c>
      <c r="AU449" s="99" t="str">
        <f aca="false">U449</f>
        <v>0..1</v>
      </c>
      <c r="AV449" s="99"/>
      <c r="AW449" s="102"/>
      <c r="AX449" s="6"/>
      <c r="AY449" s="103" t="str">
        <f aca="false">Y449</f>
        <v>EXTENDED</v>
      </c>
      <c r="AZ449" s="180" t="str">
        <f aca="false">Z449</f>
        <v>EXTENDED</v>
      </c>
      <c r="BA449" s="1"/>
      <c r="BB449" s="49"/>
      <c r="BF449" s="1"/>
      <c r="BG449" s="1"/>
      <c r="BH449" s="1"/>
      <c r="BI449" s="1"/>
      <c r="BJ449" s="1"/>
      <c r="BK449" s="1"/>
      <c r="BL449" s="1"/>
      <c r="BM449" s="1"/>
      <c r="BN449" s="1"/>
      <c r="BO449" s="1"/>
      <c r="BP449" s="1"/>
      <c r="BQ449" s="1"/>
      <c r="BR449" s="1"/>
      <c r="BS449" s="1"/>
      <c r="BT449" s="1"/>
      <c r="BU449" s="1"/>
      <c r="BV449" s="1"/>
      <c r="BW449" s="1"/>
      <c r="BX449" s="1"/>
      <c r="BY449" s="1"/>
      <c r="BZ449" s="1"/>
    </row>
    <row r="450" s="53" customFormat="true" ht="99.75" hidden="false" customHeight="false" outlineLevel="0" collapsed="false">
      <c r="A450" s="58" t="str">
        <f aca="false">IF(LEFT(E450,2)="BG","NO",IF(LEN(E450)-LEN(SUBSTITUTE(E450,"-",""))&gt;1,"NO",IF(E450="EXT","EXT","YES")))</f>
        <v>EXT</v>
      </c>
      <c r="B450" s="77" t="s">
        <v>4715</v>
      </c>
      <c r="C450" s="77"/>
      <c r="D450" s="236" t="s">
        <v>5302</v>
      </c>
      <c r="E450" s="191" t="s">
        <v>4631</v>
      </c>
      <c r="F450" s="192" t="e">
        <f aca="false">#N/A</f>
        <v>#N/A</v>
      </c>
      <c r="G450" s="193" t="n">
        <f aca="false">LEN(R450)-LEN(SUBSTITUTE(R450,"/",""))-1</f>
        <v>5</v>
      </c>
      <c r="H450" s="193" t="s">
        <v>95</v>
      </c>
      <c r="I450" s="97" t="s">
        <v>2365</v>
      </c>
      <c r="J450" s="97" t="s">
        <v>1079</v>
      </c>
      <c r="K450" s="98" t="s">
        <v>2366</v>
      </c>
      <c r="L450" s="98"/>
      <c r="M450" s="98"/>
      <c r="N450" s="97" t="s">
        <v>119</v>
      </c>
      <c r="O450" s="99" t="s">
        <v>95</v>
      </c>
      <c r="P450" s="100" t="str">
        <f aca="false">O450</f>
        <v>0..1</v>
      </c>
      <c r="Q450" s="54" t="s">
        <v>5672</v>
      </c>
      <c r="R450" s="109" t="s">
        <v>2253</v>
      </c>
      <c r="S450" s="99" t="s">
        <v>121</v>
      </c>
      <c r="T450" s="10" t="s">
        <v>4639</v>
      </c>
      <c r="U450" s="99" t="s">
        <v>95</v>
      </c>
      <c r="V450" s="99"/>
      <c r="W450" s="102"/>
      <c r="X450" s="38"/>
      <c r="Y450" s="103" t="s">
        <v>30</v>
      </c>
      <c r="Z450" s="103" t="s">
        <v>30</v>
      </c>
      <c r="AA450" s="4"/>
      <c r="AB450" s="13" t="str">
        <f aca="false">IF(ISERROR(FIND("/",R450)),R450,LEFT(R450,FIND(CHAR(1),SUBSTITUTE(R450,"/",CHAR(1),LEN(R450)-LEN(SUBSTITUTE(R450,"/",""))))-1))</f>
        <v>/rsm:CrossIndustryInvoice/rsm:SupplyChainTradeTransaction/ram:ApplicableHeaderTradeAgreement/ram:BuyerTaxRepresentativeTradeParty/ram:PostalTradeAddress</v>
      </c>
      <c r="AC450" s="13" t="str">
        <f aca="false">IF(ISERROR(FIND("/",R450)),R450,MID(R450, FIND(CHAR(1),SUBSTITUTE(R450,"/",CHAR(1), LEN(R450)-LEN(SUBSTITUTE(R450,"/","")))), LEN(R450)))</f>
        <v>/ram:LineOne</v>
      </c>
      <c r="AD450" s="14" t="n">
        <f aca="false">COUNTIFS(R$4:R450,AB450)</f>
        <v>1</v>
      </c>
      <c r="AE450" s="1"/>
      <c r="AF450" s="191" t="str">
        <f aca="false">E450</f>
        <v>EXT</v>
      </c>
      <c r="AG450" s="193" t="n">
        <f aca="false">LEN(AR450)-LEN(SUBSTITUTE(AR450,"/",""))-1</f>
        <v>5</v>
      </c>
      <c r="AH450" s="193" t="str">
        <f aca="false">H450</f>
        <v>0..1</v>
      </c>
      <c r="AI450" s="97" t="s">
        <v>2368</v>
      </c>
      <c r="AJ450" s="97" t="s">
        <v>1083</v>
      </c>
      <c r="AK450" s="98" t="s">
        <v>1084</v>
      </c>
      <c r="AL450" s="98"/>
      <c r="AM450" s="98"/>
      <c r="AN450" s="97" t="s">
        <v>4647</v>
      </c>
      <c r="AO450" s="100" t="str">
        <f aca="false">O450</f>
        <v>0..1</v>
      </c>
      <c r="AP450" s="100" t="str">
        <f aca="false">P450</f>
        <v>0..1</v>
      </c>
      <c r="AQ450" s="54" t="str">
        <f aca="false">Q450</f>
        <v>/rsm:CrossIndustryInvoice
/rsm:SupplyChainTradeTransaction
/ram:ApplicableHeaderTradeAgreement
/ram:BuyerTaxRepresentativeTradeParty
/ram:PostalTradeAddress
/ram:LineOne</v>
      </c>
      <c r="AR450" s="109" t="str">
        <f aca="false">R450</f>
        <v>/rsm:CrossIndustryInvoice/rsm:SupplyChainTradeTransaction/ram:ApplicableHeaderTradeAgreement/ram:BuyerTaxRepresentativeTradeParty/ram:PostalTradeAddress/ram:LineOne</v>
      </c>
      <c r="AS450" s="99" t="s">
        <v>121</v>
      </c>
      <c r="AT450" s="10" t="s">
        <v>4639</v>
      </c>
      <c r="AU450" s="99" t="str">
        <f aca="false">U450</f>
        <v>0..1</v>
      </c>
      <c r="AV450" s="99"/>
      <c r="AW450" s="102"/>
      <c r="AX450" s="6"/>
      <c r="AY450" s="103" t="str">
        <f aca="false">Y450</f>
        <v>EXTENDED</v>
      </c>
      <c r="AZ450" s="180" t="str">
        <f aca="false">Z450</f>
        <v>EXTENDED</v>
      </c>
      <c r="BA450" s="1"/>
      <c r="BB450" s="49"/>
      <c r="BF450" s="1"/>
      <c r="BG450" s="1"/>
      <c r="BH450" s="1"/>
      <c r="BI450" s="1"/>
      <c r="BJ450" s="1"/>
      <c r="BK450" s="1"/>
      <c r="BL450" s="1"/>
      <c r="BM450" s="1"/>
      <c r="BN450" s="1"/>
      <c r="BO450" s="1"/>
      <c r="BP450" s="1"/>
      <c r="BQ450" s="1"/>
      <c r="BR450" s="1"/>
      <c r="BS450" s="1"/>
      <c r="BT450" s="1"/>
      <c r="BU450" s="1"/>
      <c r="BV450" s="1"/>
      <c r="BW450" s="1"/>
      <c r="BX450" s="1"/>
      <c r="BY450" s="1"/>
      <c r="BZ450" s="1"/>
    </row>
    <row r="451" s="53" customFormat="true" ht="99.75" hidden="false" customHeight="false" outlineLevel="0" collapsed="false">
      <c r="A451" s="58" t="str">
        <f aca="false">IF(LEFT(E451,2)="BG","NO",IF(LEN(E451)-LEN(SUBSTITUTE(E451,"-",""))&gt;1,"NO",IF(E451="EXT","EXT","YES")))</f>
        <v>EXT</v>
      </c>
      <c r="B451" s="77" t="s">
        <v>4715</v>
      </c>
      <c r="C451" s="77"/>
      <c r="D451" s="236" t="s">
        <v>5302</v>
      </c>
      <c r="E451" s="191" t="s">
        <v>4631</v>
      </c>
      <c r="F451" s="192" t="e">
        <f aca="false">#N/A</f>
        <v>#N/A</v>
      </c>
      <c r="G451" s="193" t="n">
        <f aca="false">LEN(R451)-LEN(SUBSTITUTE(R451,"/",""))-1</f>
        <v>5</v>
      </c>
      <c r="H451" s="193" t="s">
        <v>95</v>
      </c>
      <c r="I451" s="97" t="s">
        <v>2370</v>
      </c>
      <c r="J451" s="97" t="s">
        <v>1088</v>
      </c>
      <c r="K451" s="98"/>
      <c r="L451" s="98"/>
      <c r="M451" s="98"/>
      <c r="N451" s="97" t="s">
        <v>119</v>
      </c>
      <c r="O451" s="99" t="s">
        <v>95</v>
      </c>
      <c r="P451" s="100" t="str">
        <f aca="false">O451</f>
        <v>0..1</v>
      </c>
      <c r="Q451" s="54" t="s">
        <v>5673</v>
      </c>
      <c r="R451" s="109" t="s">
        <v>2255</v>
      </c>
      <c r="S451" s="99" t="s">
        <v>121</v>
      </c>
      <c r="T451" s="10" t="s">
        <v>4639</v>
      </c>
      <c r="U451" s="99" t="s">
        <v>95</v>
      </c>
      <c r="V451" s="99"/>
      <c r="W451" s="102"/>
      <c r="X451" s="38"/>
      <c r="Y451" s="103" t="s">
        <v>30</v>
      </c>
      <c r="Z451" s="103" t="s">
        <v>30</v>
      </c>
      <c r="AA451" s="4"/>
      <c r="AB451" s="13" t="str">
        <f aca="false">IF(ISERROR(FIND("/",R451)),R451,LEFT(R451,FIND(CHAR(1),SUBSTITUTE(R451,"/",CHAR(1),LEN(R451)-LEN(SUBSTITUTE(R451,"/",""))))-1))</f>
        <v>/rsm:CrossIndustryInvoice/rsm:SupplyChainTradeTransaction/ram:ApplicableHeaderTradeAgreement/ram:BuyerTaxRepresentativeTradeParty/ram:PostalTradeAddress</v>
      </c>
      <c r="AC451" s="13" t="str">
        <f aca="false">IF(ISERROR(FIND("/",R451)),R451,MID(R451, FIND(CHAR(1),SUBSTITUTE(R451,"/",CHAR(1), LEN(R451)-LEN(SUBSTITUTE(R451,"/","")))), LEN(R451)))</f>
        <v>/ram:LineTwo</v>
      </c>
      <c r="AD451" s="14" t="n">
        <f aca="false">COUNTIFS(R$4:R451,AB451)</f>
        <v>1</v>
      </c>
      <c r="AE451" s="1"/>
      <c r="AF451" s="191" t="str">
        <f aca="false">E451</f>
        <v>EXT</v>
      </c>
      <c r="AG451" s="193" t="n">
        <f aca="false">LEN(AR451)-LEN(SUBSTITUTE(AR451,"/",""))-1</f>
        <v>5</v>
      </c>
      <c r="AH451" s="193" t="str">
        <f aca="false">H451</f>
        <v>0..1</v>
      </c>
      <c r="AI451" s="97" t="s">
        <v>2372</v>
      </c>
      <c r="AJ451" s="97" t="s">
        <v>1091</v>
      </c>
      <c r="AK451" s="98"/>
      <c r="AL451" s="98"/>
      <c r="AM451" s="98"/>
      <c r="AN451" s="97" t="s">
        <v>4647</v>
      </c>
      <c r="AO451" s="100" t="str">
        <f aca="false">O451</f>
        <v>0..1</v>
      </c>
      <c r="AP451" s="100" t="str">
        <f aca="false">P451</f>
        <v>0..1</v>
      </c>
      <c r="AQ451" s="54" t="str">
        <f aca="false">Q451</f>
        <v>/rsm:CrossIndustryInvoice
/rsm:SupplyChainTradeTransaction
/ram:ApplicableHeaderTradeAgreement
/ram:BuyerTaxRepresentativeTradeParty
/ram:PostalTradeAddress
/ram:LineTwo</v>
      </c>
      <c r="AR451" s="109" t="str">
        <f aca="false">R451</f>
        <v>/rsm:CrossIndustryInvoice/rsm:SupplyChainTradeTransaction/ram:ApplicableHeaderTradeAgreement/ram:BuyerTaxRepresentativeTradeParty/ram:PostalTradeAddress/ram:LineTwo</v>
      </c>
      <c r="AS451" s="99" t="s">
        <v>121</v>
      </c>
      <c r="AT451" s="10" t="s">
        <v>4639</v>
      </c>
      <c r="AU451" s="99" t="str">
        <f aca="false">U451</f>
        <v>0..1</v>
      </c>
      <c r="AV451" s="99"/>
      <c r="AW451" s="102"/>
      <c r="AX451" s="6"/>
      <c r="AY451" s="103" t="str">
        <f aca="false">Y451</f>
        <v>EXTENDED</v>
      </c>
      <c r="AZ451" s="180" t="str">
        <f aca="false">Z451</f>
        <v>EXTENDED</v>
      </c>
      <c r="BA451" s="1"/>
      <c r="BB451" s="49"/>
      <c r="BF451" s="1"/>
      <c r="BG451" s="1"/>
      <c r="BH451" s="1"/>
      <c r="BI451" s="1"/>
      <c r="BJ451" s="1"/>
      <c r="BK451" s="1"/>
      <c r="BL451" s="1"/>
      <c r="BM451" s="1"/>
      <c r="BN451" s="1"/>
      <c r="BO451" s="1"/>
      <c r="BP451" s="1"/>
      <c r="BQ451" s="1"/>
      <c r="BR451" s="1"/>
      <c r="BS451" s="1"/>
      <c r="BT451" s="1"/>
      <c r="BU451" s="1"/>
      <c r="BV451" s="1"/>
      <c r="BW451" s="1"/>
      <c r="BX451" s="1"/>
      <c r="BY451" s="1"/>
      <c r="BZ451" s="1"/>
    </row>
    <row r="452" s="53" customFormat="true" ht="99.75" hidden="false" customHeight="false" outlineLevel="0" collapsed="false">
      <c r="A452" s="58" t="str">
        <f aca="false">IF(LEFT(E452,2)="BG","NO",IF(LEN(E452)-LEN(SUBSTITUTE(E452,"-",""))&gt;1,"NO",IF(E452="EXT","EXT","YES")))</f>
        <v>EXT</v>
      </c>
      <c r="B452" s="77" t="s">
        <v>4715</v>
      </c>
      <c r="C452" s="77"/>
      <c r="D452" s="236" t="s">
        <v>5302</v>
      </c>
      <c r="E452" s="191" t="s">
        <v>4631</v>
      </c>
      <c r="F452" s="192" t="e">
        <f aca="false">#N/A</f>
        <v>#N/A</v>
      </c>
      <c r="G452" s="193" t="n">
        <f aca="false">LEN(R452)-LEN(SUBSTITUTE(R452,"/",""))-1</f>
        <v>5</v>
      </c>
      <c r="H452" s="193" t="s">
        <v>95</v>
      </c>
      <c r="I452" s="97" t="s">
        <v>2374</v>
      </c>
      <c r="J452" s="97" t="s">
        <v>1088</v>
      </c>
      <c r="K452" s="98"/>
      <c r="L452" s="98"/>
      <c r="M452" s="98"/>
      <c r="N452" s="97" t="s">
        <v>119</v>
      </c>
      <c r="O452" s="99" t="s">
        <v>95</v>
      </c>
      <c r="P452" s="100" t="str">
        <f aca="false">O452</f>
        <v>0..1</v>
      </c>
      <c r="Q452" s="54" t="s">
        <v>5674</v>
      </c>
      <c r="R452" s="109" t="s">
        <v>2257</v>
      </c>
      <c r="S452" s="99" t="s">
        <v>121</v>
      </c>
      <c r="T452" s="10" t="s">
        <v>4639</v>
      </c>
      <c r="U452" s="99" t="s">
        <v>95</v>
      </c>
      <c r="V452" s="99"/>
      <c r="W452" s="102"/>
      <c r="X452" s="38"/>
      <c r="Y452" s="103" t="s">
        <v>30</v>
      </c>
      <c r="Z452" s="103" t="s">
        <v>30</v>
      </c>
      <c r="AA452" s="4"/>
      <c r="AB452" s="13" t="str">
        <f aca="false">IF(ISERROR(FIND("/",R452)),R452,LEFT(R452,FIND(CHAR(1),SUBSTITUTE(R452,"/",CHAR(1),LEN(R452)-LEN(SUBSTITUTE(R452,"/",""))))-1))</f>
        <v>/rsm:CrossIndustryInvoice/rsm:SupplyChainTradeTransaction/ram:ApplicableHeaderTradeAgreement/ram:BuyerTaxRepresentativeTradeParty/ram:PostalTradeAddress</v>
      </c>
      <c r="AC452" s="13" t="str">
        <f aca="false">IF(ISERROR(FIND("/",R452)),R452,MID(R452, FIND(CHAR(1),SUBSTITUTE(R452,"/",CHAR(1), LEN(R452)-LEN(SUBSTITUTE(R452,"/","")))), LEN(R452)))</f>
        <v>/ram:LineThree</v>
      </c>
      <c r="AD452" s="14" t="n">
        <f aca="false">COUNTIFS(R$4:R452,AB452)</f>
        <v>1</v>
      </c>
      <c r="AE452" s="1"/>
      <c r="AF452" s="191" t="str">
        <f aca="false">E452</f>
        <v>EXT</v>
      </c>
      <c r="AG452" s="193" t="n">
        <f aca="false">LEN(AR452)-LEN(SUBSTITUTE(AR452,"/",""))-1</f>
        <v>5</v>
      </c>
      <c r="AH452" s="193" t="str">
        <f aca="false">H452</f>
        <v>0..1</v>
      </c>
      <c r="AI452" s="97" t="s">
        <v>2376</v>
      </c>
      <c r="AJ452" s="97" t="s">
        <v>1091</v>
      </c>
      <c r="AK452" s="98"/>
      <c r="AL452" s="98"/>
      <c r="AM452" s="98"/>
      <c r="AN452" s="97" t="s">
        <v>4647</v>
      </c>
      <c r="AO452" s="100" t="str">
        <f aca="false">O452</f>
        <v>0..1</v>
      </c>
      <c r="AP452" s="100" t="str">
        <f aca="false">P452</f>
        <v>0..1</v>
      </c>
      <c r="AQ452" s="54" t="str">
        <f aca="false">Q452</f>
        <v>/rsm:CrossIndustryInvoice
/rsm:SupplyChainTradeTransaction
/ram:ApplicableHeaderTradeAgreement
/ram:BuyerTaxRepresentativeTradeParty
/ram:PostalTradeAddress
/ram:LineThree</v>
      </c>
      <c r="AR452" s="109" t="str">
        <f aca="false">R452</f>
        <v>/rsm:CrossIndustryInvoice/rsm:SupplyChainTradeTransaction/ram:ApplicableHeaderTradeAgreement/ram:BuyerTaxRepresentativeTradeParty/ram:PostalTradeAddress/ram:LineThree</v>
      </c>
      <c r="AS452" s="99" t="s">
        <v>121</v>
      </c>
      <c r="AT452" s="10" t="s">
        <v>4639</v>
      </c>
      <c r="AU452" s="99" t="str">
        <f aca="false">U452</f>
        <v>0..1</v>
      </c>
      <c r="AV452" s="99"/>
      <c r="AW452" s="102"/>
      <c r="AX452" s="6"/>
      <c r="AY452" s="103" t="str">
        <f aca="false">Y452</f>
        <v>EXTENDED</v>
      </c>
      <c r="AZ452" s="180" t="str">
        <f aca="false">Z452</f>
        <v>EXTENDED</v>
      </c>
      <c r="BA452" s="1"/>
      <c r="BB452" s="49"/>
      <c r="BF452" s="1"/>
      <c r="BG452" s="1"/>
      <c r="BH452" s="1"/>
      <c r="BI452" s="1"/>
      <c r="BJ452" s="1"/>
      <c r="BK452" s="1"/>
      <c r="BL452" s="1"/>
      <c r="BM452" s="1"/>
      <c r="BN452" s="1"/>
      <c r="BO452" s="1"/>
      <c r="BP452" s="1"/>
      <c r="BQ452" s="1"/>
      <c r="BR452" s="1"/>
      <c r="BS452" s="1"/>
      <c r="BT452" s="1"/>
      <c r="BU452" s="1"/>
      <c r="BV452" s="1"/>
      <c r="BW452" s="1"/>
      <c r="BX452" s="1"/>
      <c r="BY452" s="1"/>
      <c r="BZ452" s="1"/>
    </row>
    <row r="453" s="53" customFormat="true" ht="99.75" hidden="false" customHeight="false" outlineLevel="0" collapsed="false">
      <c r="A453" s="58" t="str">
        <f aca="false">IF(LEFT(E453,2)="BG","NO",IF(LEN(E453)-LEN(SUBSTITUTE(E453,"-",""))&gt;1,"NO",IF(E453="EXT","EXT","YES")))</f>
        <v>EXT</v>
      </c>
      <c r="B453" s="77" t="s">
        <v>4715</v>
      </c>
      <c r="C453" s="77"/>
      <c r="D453" s="236" t="s">
        <v>5302</v>
      </c>
      <c r="E453" s="191" t="s">
        <v>4631</v>
      </c>
      <c r="F453" s="192" t="e">
        <f aca="false">#N/A</f>
        <v>#N/A</v>
      </c>
      <c r="G453" s="193" t="n">
        <f aca="false">LEN(R453)-LEN(SUBSTITUTE(R453,"/",""))-1</f>
        <v>5</v>
      </c>
      <c r="H453" s="193" t="s">
        <v>95</v>
      </c>
      <c r="I453" s="97" t="s">
        <v>2378</v>
      </c>
      <c r="J453" s="97" t="s">
        <v>2379</v>
      </c>
      <c r="K453" s="98"/>
      <c r="L453" s="98"/>
      <c r="M453" s="98"/>
      <c r="N453" s="97" t="s">
        <v>119</v>
      </c>
      <c r="O453" s="99" t="s">
        <v>95</v>
      </c>
      <c r="P453" s="100" t="str">
        <f aca="false">O453</f>
        <v>0..1</v>
      </c>
      <c r="Q453" s="54" t="s">
        <v>5675</v>
      </c>
      <c r="R453" s="109" t="s">
        <v>2259</v>
      </c>
      <c r="S453" s="99" t="s">
        <v>121</v>
      </c>
      <c r="T453" s="10" t="s">
        <v>4639</v>
      </c>
      <c r="U453" s="99" t="s">
        <v>95</v>
      </c>
      <c r="V453" s="99"/>
      <c r="W453" s="102"/>
      <c r="X453" s="38"/>
      <c r="Y453" s="103" t="s">
        <v>30</v>
      </c>
      <c r="Z453" s="103" t="s">
        <v>30</v>
      </c>
      <c r="AA453" s="4"/>
      <c r="AB453" s="13" t="str">
        <f aca="false">IF(ISERROR(FIND("/",R453)),R453,LEFT(R453,FIND(CHAR(1),SUBSTITUTE(R453,"/",CHAR(1),LEN(R453)-LEN(SUBSTITUTE(R453,"/",""))))-1))</f>
        <v>/rsm:CrossIndustryInvoice/rsm:SupplyChainTradeTransaction/ram:ApplicableHeaderTradeAgreement/ram:BuyerTaxRepresentativeTradeParty/ram:PostalTradeAddress</v>
      </c>
      <c r="AC453" s="13" t="str">
        <f aca="false">IF(ISERROR(FIND("/",R453)),R453,MID(R453, FIND(CHAR(1),SUBSTITUTE(R453,"/",CHAR(1), LEN(R453)-LEN(SUBSTITUTE(R453,"/","")))), LEN(R453)))</f>
        <v>/ram:CityName</v>
      </c>
      <c r="AD453" s="14" t="n">
        <f aca="false">COUNTIFS(R$4:R453,AB453)</f>
        <v>1</v>
      </c>
      <c r="AE453" s="1"/>
      <c r="AF453" s="191" t="str">
        <f aca="false">E453</f>
        <v>EXT</v>
      </c>
      <c r="AG453" s="193" t="n">
        <f aca="false">LEN(AR453)-LEN(SUBSTITUTE(AR453,"/",""))-1</f>
        <v>5</v>
      </c>
      <c r="AH453" s="193" t="str">
        <f aca="false">H453</f>
        <v>0..1</v>
      </c>
      <c r="AI453" s="97" t="s">
        <v>2381</v>
      </c>
      <c r="AJ453" s="97" t="s">
        <v>2382</v>
      </c>
      <c r="AK453" s="98"/>
      <c r="AL453" s="98"/>
      <c r="AM453" s="98"/>
      <c r="AN453" s="97" t="s">
        <v>4647</v>
      </c>
      <c r="AO453" s="100" t="str">
        <f aca="false">O453</f>
        <v>0..1</v>
      </c>
      <c r="AP453" s="100" t="str">
        <f aca="false">P453</f>
        <v>0..1</v>
      </c>
      <c r="AQ453" s="54" t="str">
        <f aca="false">Q453</f>
        <v>/rsm:CrossIndustryInvoice
/rsm:SupplyChainTradeTransaction
/ram:ApplicableHeaderTradeAgreement
/ram:BuyerTaxRepresentativeTradeParty
/ram:PostalTradeAddress
/ram:CityName</v>
      </c>
      <c r="AR453" s="109" t="str">
        <f aca="false">R453</f>
        <v>/rsm:CrossIndustryInvoice/rsm:SupplyChainTradeTransaction/ram:ApplicableHeaderTradeAgreement/ram:BuyerTaxRepresentativeTradeParty/ram:PostalTradeAddress/ram:CityName</v>
      </c>
      <c r="AS453" s="99" t="s">
        <v>121</v>
      </c>
      <c r="AT453" s="10" t="s">
        <v>4639</v>
      </c>
      <c r="AU453" s="99" t="str">
        <f aca="false">U453</f>
        <v>0..1</v>
      </c>
      <c r="AV453" s="99"/>
      <c r="AW453" s="102"/>
      <c r="AX453" s="6"/>
      <c r="AY453" s="103" t="str">
        <f aca="false">Y453</f>
        <v>EXTENDED</v>
      </c>
      <c r="AZ453" s="180" t="str">
        <f aca="false">Z453</f>
        <v>EXTENDED</v>
      </c>
      <c r="BA453" s="1"/>
      <c r="BB453" s="49"/>
      <c r="BF453" s="1"/>
      <c r="BG453" s="1"/>
      <c r="BH453" s="1"/>
      <c r="BI453" s="1"/>
      <c r="BJ453" s="1"/>
      <c r="BK453" s="1"/>
      <c r="BL453" s="1"/>
      <c r="BM453" s="1"/>
      <c r="BN453" s="1"/>
      <c r="BO453" s="1"/>
      <c r="BP453" s="1"/>
      <c r="BQ453" s="1"/>
      <c r="BR453" s="1"/>
      <c r="BS453" s="1"/>
      <c r="BT453" s="1"/>
      <c r="BU453" s="1"/>
      <c r="BV453" s="1"/>
      <c r="BW453" s="1"/>
      <c r="BX453" s="1"/>
      <c r="BY453" s="1"/>
      <c r="BZ453" s="1"/>
    </row>
    <row r="454" s="53" customFormat="true" ht="99.75" hidden="false" customHeight="false" outlineLevel="0" collapsed="false">
      <c r="A454" s="58" t="str">
        <f aca="false">IF(LEFT(E454,2)="BG","NO",IF(LEN(E454)-LEN(SUBSTITUTE(E454,"-",""))&gt;1,"NO",IF(E454="EXT","EXT","YES")))</f>
        <v>EXT</v>
      </c>
      <c r="B454" s="77" t="s">
        <v>4715</v>
      </c>
      <c r="C454" s="77"/>
      <c r="D454" s="236" t="s">
        <v>5302</v>
      </c>
      <c r="E454" s="191" t="s">
        <v>4631</v>
      </c>
      <c r="F454" s="192" t="e">
        <f aca="false">#N/A</f>
        <v>#N/A</v>
      </c>
      <c r="G454" s="193" t="n">
        <f aca="false">LEN(R454)-LEN(SUBSTITUTE(R454,"/",""))-1</f>
        <v>5</v>
      </c>
      <c r="H454" s="193" t="s">
        <v>88</v>
      </c>
      <c r="I454" s="97" t="s">
        <v>2384</v>
      </c>
      <c r="J454" s="97" t="s">
        <v>1107</v>
      </c>
      <c r="K454" s="98" t="s">
        <v>5589</v>
      </c>
      <c r="L454" s="98"/>
      <c r="M454" s="98" t="s">
        <v>5676</v>
      </c>
      <c r="N454" s="97" t="s">
        <v>174</v>
      </c>
      <c r="O454" s="99" t="s">
        <v>88</v>
      </c>
      <c r="P454" s="100" t="str">
        <f aca="false">O454</f>
        <v>1..1</v>
      </c>
      <c r="Q454" s="54" t="s">
        <v>5677</v>
      </c>
      <c r="R454" s="109" t="s">
        <v>2261</v>
      </c>
      <c r="S454" s="99" t="s">
        <v>176</v>
      </c>
      <c r="T454" s="10" t="s">
        <v>4639</v>
      </c>
      <c r="U454" s="99" t="s">
        <v>95</v>
      </c>
      <c r="V454" s="99"/>
      <c r="W454" s="102"/>
      <c r="X454" s="38"/>
      <c r="Y454" s="103" t="s">
        <v>30</v>
      </c>
      <c r="Z454" s="103" t="s">
        <v>30</v>
      </c>
      <c r="AA454" s="4"/>
      <c r="AB454" s="13" t="str">
        <f aca="false">IF(ISERROR(FIND("/",R454)),R454,LEFT(R454,FIND(CHAR(1),SUBSTITUTE(R454,"/",CHAR(1),LEN(R454)-LEN(SUBSTITUTE(R454,"/",""))))-1))</f>
        <v>/rsm:CrossIndustryInvoice/rsm:SupplyChainTradeTransaction/ram:ApplicableHeaderTradeAgreement/ram:BuyerTaxRepresentativeTradeParty/ram:PostalTradeAddress</v>
      </c>
      <c r="AC454" s="13" t="str">
        <f aca="false">IF(ISERROR(FIND("/",R454)),R454,MID(R454, FIND(CHAR(1),SUBSTITUTE(R454,"/",CHAR(1), LEN(R454)-LEN(SUBSTITUTE(R454,"/","")))), LEN(R454)))</f>
        <v>/ram:CountryID</v>
      </c>
      <c r="AD454" s="14" t="n">
        <f aca="false">COUNTIFS(R$4:R454,AB454)</f>
        <v>1</v>
      </c>
      <c r="AE454" s="1"/>
      <c r="AF454" s="191" t="str">
        <f aca="false">E454</f>
        <v>EXT</v>
      </c>
      <c r="AG454" s="193" t="n">
        <f aca="false">LEN(AR454)-LEN(SUBSTITUTE(AR454,"/",""))-1</f>
        <v>5</v>
      </c>
      <c r="AH454" s="193" t="str">
        <f aca="false">H454</f>
        <v>1..1</v>
      </c>
      <c r="AI454" s="97" t="s">
        <v>2387</v>
      </c>
      <c r="AJ454" s="97" t="s">
        <v>1110</v>
      </c>
      <c r="AK454" s="98" t="s">
        <v>514</v>
      </c>
      <c r="AL454" s="98"/>
      <c r="AM454" s="98" t="s">
        <v>5678</v>
      </c>
      <c r="AN454" s="97" t="s">
        <v>174</v>
      </c>
      <c r="AO454" s="100" t="str">
        <f aca="false">O454</f>
        <v>1..1</v>
      </c>
      <c r="AP454" s="100" t="str">
        <f aca="false">P454</f>
        <v>1..1</v>
      </c>
      <c r="AQ454" s="54" t="str">
        <f aca="false">Q454</f>
        <v>/rsm:CrossIndustryInvoice
/rsm:SupplyChainTradeTransaction
/ram:ApplicableHeaderTradeAgreement
/ram:BuyerTaxRepresentativeTradeParty
/ram:PostalTradeAddress
/ram:CountryID</v>
      </c>
      <c r="AR454" s="109" t="str">
        <f aca="false">R454</f>
        <v>/rsm:CrossIndustryInvoice/rsm:SupplyChainTradeTransaction/ram:ApplicableHeaderTradeAgreement/ram:BuyerTaxRepresentativeTradeParty/ram:PostalTradeAddress/ram:CountryID</v>
      </c>
      <c r="AS454" s="99" t="s">
        <v>176</v>
      </c>
      <c r="AT454" s="10" t="s">
        <v>4639</v>
      </c>
      <c r="AU454" s="99" t="str">
        <f aca="false">U454</f>
        <v>0..1</v>
      </c>
      <c r="AV454" s="99"/>
      <c r="AW454" s="102"/>
      <c r="AX454" s="6"/>
      <c r="AY454" s="103" t="str">
        <f aca="false">Y454</f>
        <v>EXTENDED</v>
      </c>
      <c r="AZ454" s="180" t="str">
        <f aca="false">Z454</f>
        <v>EXTENDED</v>
      </c>
      <c r="BA454" s="1"/>
      <c r="BB454" s="49"/>
      <c r="BF454" s="1"/>
      <c r="BG454" s="1"/>
      <c r="BH454" s="1"/>
      <c r="BI454" s="1"/>
      <c r="BJ454" s="1"/>
      <c r="BK454" s="1"/>
      <c r="BL454" s="1"/>
      <c r="BM454" s="1"/>
      <c r="BN454" s="1"/>
      <c r="BO454" s="1"/>
      <c r="BP454" s="1"/>
      <c r="BQ454" s="1"/>
      <c r="BR454" s="1"/>
      <c r="BS454" s="1"/>
      <c r="BT454" s="1"/>
      <c r="BU454" s="1"/>
      <c r="BV454" s="1"/>
      <c r="BW454" s="1"/>
      <c r="BX454" s="1"/>
      <c r="BY454" s="1"/>
      <c r="BZ454" s="1"/>
    </row>
    <row r="455" s="53" customFormat="true" ht="99.75" hidden="false" customHeight="false" outlineLevel="0" collapsed="false">
      <c r="A455" s="58" t="str">
        <f aca="false">IF(LEFT(E455,2)="BG","NO",IF(LEN(E455)-LEN(SUBSTITUTE(E455,"-",""))&gt;1,"NO",IF(E455="EXT","EXT","YES")))</f>
        <v>EXT</v>
      </c>
      <c r="B455" s="77" t="s">
        <v>4715</v>
      </c>
      <c r="C455" s="77"/>
      <c r="D455" s="236" t="s">
        <v>5302</v>
      </c>
      <c r="E455" s="191" t="s">
        <v>4631</v>
      </c>
      <c r="F455" s="192" t="e">
        <f aca="false">#N/A</f>
        <v>#N/A</v>
      </c>
      <c r="G455" s="193" t="n">
        <f aca="false">LEN(R455)-LEN(SUBSTITUTE(R455,"/",""))-1</f>
        <v>5</v>
      </c>
      <c r="H455" s="193" t="s">
        <v>95</v>
      </c>
      <c r="I455" s="97" t="s">
        <v>2389</v>
      </c>
      <c r="J455" s="97" t="s">
        <v>1114</v>
      </c>
      <c r="K455" s="98" t="s">
        <v>1115</v>
      </c>
      <c r="L455" s="98"/>
      <c r="M455" s="98"/>
      <c r="N455" s="97" t="s">
        <v>119</v>
      </c>
      <c r="O455" s="99" t="s">
        <v>95</v>
      </c>
      <c r="P455" s="100" t="str">
        <f aca="false">O455</f>
        <v>0..1</v>
      </c>
      <c r="Q455" s="54" t="s">
        <v>5679</v>
      </c>
      <c r="R455" s="109" t="s">
        <v>2263</v>
      </c>
      <c r="S455" s="99" t="s">
        <v>121</v>
      </c>
      <c r="T455" s="10" t="s">
        <v>4639</v>
      </c>
      <c r="U455" s="99" t="s">
        <v>112</v>
      </c>
      <c r="V455" s="99" t="s">
        <v>122</v>
      </c>
      <c r="W455" s="102"/>
      <c r="X455" s="38"/>
      <c r="Y455" s="103" t="s">
        <v>30</v>
      </c>
      <c r="Z455" s="103" t="s">
        <v>30</v>
      </c>
      <c r="AA455" s="4"/>
      <c r="AB455" s="13" t="str">
        <f aca="false">IF(ISERROR(FIND("/",R455)),R455,LEFT(R455,FIND(CHAR(1),SUBSTITUTE(R455,"/",CHAR(1),LEN(R455)-LEN(SUBSTITUTE(R455,"/",""))))-1))</f>
        <v>/rsm:CrossIndustryInvoice/rsm:SupplyChainTradeTransaction/ram:ApplicableHeaderTradeAgreement/ram:BuyerTaxRepresentativeTradeParty/ram:PostalTradeAddress</v>
      </c>
      <c r="AC455" s="13" t="str">
        <f aca="false">IF(ISERROR(FIND("/",R455)),R455,MID(R455, FIND(CHAR(1),SUBSTITUTE(R455,"/",CHAR(1), LEN(R455)-LEN(SUBSTITUTE(R455,"/","")))), LEN(R455)))</f>
        <v>/ram:CountrySubDivisionName</v>
      </c>
      <c r="AD455" s="14" t="n">
        <f aca="false">COUNTIFS(R$4:R455,AB455)</f>
        <v>1</v>
      </c>
      <c r="AE455" s="1"/>
      <c r="AF455" s="191" t="str">
        <f aca="false">E455</f>
        <v>EXT</v>
      </c>
      <c r="AG455" s="193" t="n">
        <f aca="false">LEN(AR455)-LEN(SUBSTITUTE(AR455,"/",""))-1</f>
        <v>5</v>
      </c>
      <c r="AH455" s="193" t="str">
        <f aca="false">H455</f>
        <v>0..1</v>
      </c>
      <c r="AI455" s="97" t="s">
        <v>2391</v>
      </c>
      <c r="AJ455" s="97" t="s">
        <v>1118</v>
      </c>
      <c r="AK455" s="98" t="s">
        <v>1119</v>
      </c>
      <c r="AL455" s="98"/>
      <c r="AM455" s="98"/>
      <c r="AN455" s="97" t="s">
        <v>4647</v>
      </c>
      <c r="AO455" s="100" t="str">
        <f aca="false">O455</f>
        <v>0..1</v>
      </c>
      <c r="AP455" s="100" t="str">
        <f aca="false">P455</f>
        <v>0..1</v>
      </c>
      <c r="AQ455" s="54" t="str">
        <f aca="false">Q455</f>
        <v>/rsm:CrossIndustryInvoice
/rsm:SupplyChainTradeTransaction
/ram:ApplicableHeaderTradeAgreement
/ram:BuyerTaxRepresentativeTradeParty
/ram:PostalTradeAddress
/ram:CountrySubDivisionName</v>
      </c>
      <c r="AR455" s="109" t="str">
        <f aca="false">R455</f>
        <v>/rsm:CrossIndustryInvoice/rsm:SupplyChainTradeTransaction/ram:ApplicableHeaderTradeAgreement/ram:BuyerTaxRepresentativeTradeParty/ram:PostalTradeAddress/ram:CountrySubDivisionName</v>
      </c>
      <c r="AS455" s="99" t="s">
        <v>121</v>
      </c>
      <c r="AT455" s="10" t="s">
        <v>4639</v>
      </c>
      <c r="AU455" s="99" t="str">
        <f aca="false">U455</f>
        <v>0..n</v>
      </c>
      <c r="AV455" s="99" t="s">
        <v>122</v>
      </c>
      <c r="AW455" s="102"/>
      <c r="AX455" s="6"/>
      <c r="AY455" s="103" t="str">
        <f aca="false">Y455</f>
        <v>EXTENDED</v>
      </c>
      <c r="AZ455" s="180" t="str">
        <f aca="false">Z455</f>
        <v>EXTENDED</v>
      </c>
      <c r="BA455" s="1"/>
      <c r="BB455" s="49"/>
      <c r="BF455" s="1"/>
      <c r="BG455" s="1"/>
      <c r="BH455" s="1"/>
      <c r="BI455" s="1"/>
      <c r="BJ455" s="1"/>
      <c r="BK455" s="1"/>
      <c r="BL455" s="1"/>
      <c r="BM455" s="1"/>
      <c r="BN455" s="1"/>
      <c r="BO455" s="1"/>
      <c r="BP455" s="1"/>
      <c r="BQ455" s="1"/>
      <c r="BR455" s="1"/>
      <c r="BS455" s="1"/>
      <c r="BT455" s="1"/>
      <c r="BU455" s="1"/>
      <c r="BV455" s="1"/>
      <c r="BW455" s="1"/>
      <c r="BX455" s="1"/>
      <c r="BY455" s="1"/>
      <c r="BZ455" s="1"/>
    </row>
    <row r="456" s="53" customFormat="true" ht="85.5" hidden="false" customHeight="false" outlineLevel="0" collapsed="false">
      <c r="A456" s="58" t="str">
        <f aca="false">IF(LEFT(E456,2)="BG","NO",IF(LEN(E456)-LEN(SUBSTITUTE(E456,"-",""))&gt;1,"NO",IF(E456="EXT","EXT","YES")))</f>
        <v>EXT</v>
      </c>
      <c r="B456" s="77" t="s">
        <v>4715</v>
      </c>
      <c r="C456" s="77"/>
      <c r="D456" s="243" t="s">
        <v>5302</v>
      </c>
      <c r="E456" s="184" t="s">
        <v>4631</v>
      </c>
      <c r="F456" s="185" t="e">
        <f aca="false">#N/A</f>
        <v>#N/A</v>
      </c>
      <c r="G456" s="186" t="n">
        <f aca="false">LEN(R456)-LEN(SUBSTITUTE(R456,"/",""))-1</f>
        <v>4</v>
      </c>
      <c r="H456" s="186" t="s">
        <v>95</v>
      </c>
      <c r="I456" s="173" t="s">
        <v>5680</v>
      </c>
      <c r="J456" s="173"/>
      <c r="K456" s="174"/>
      <c r="L456" s="174"/>
      <c r="M456" s="174"/>
      <c r="N456" s="173"/>
      <c r="O456" s="175" t="s">
        <v>95</v>
      </c>
      <c r="P456" s="175" t="str">
        <f aca="false">O456</f>
        <v>0..1</v>
      </c>
      <c r="Q456" s="187" t="s">
        <v>5681</v>
      </c>
      <c r="R456" s="188" t="s">
        <v>2265</v>
      </c>
      <c r="S456" s="172"/>
      <c r="T456" s="178"/>
      <c r="U456" s="186" t="s">
        <v>112</v>
      </c>
      <c r="V456" s="172"/>
      <c r="W456" s="179"/>
      <c r="X456" s="38"/>
      <c r="Y456" s="103" t="s">
        <v>30</v>
      </c>
      <c r="Z456" s="103" t="s">
        <v>30</v>
      </c>
      <c r="AA456" s="4"/>
      <c r="AB456" s="13" t="str">
        <f aca="false">IF(ISERROR(FIND("/",R456)),R456,LEFT(R456,FIND(CHAR(1),SUBSTITUTE(R456,"/",CHAR(1),LEN(R456)-LEN(SUBSTITUTE(R456,"/",""))))-1))</f>
        <v>/rsm:CrossIndustryInvoice/rsm:SupplyChainTradeTransaction/ram:ApplicableHeaderTradeAgreement/ram:BuyerTaxRepresentativeTradeParty</v>
      </c>
      <c r="AC456" s="13" t="str">
        <f aca="false">IF(ISERROR(FIND("/",R456)),R456,MID(R456, FIND(CHAR(1),SUBSTITUTE(R456,"/",CHAR(1), LEN(R456)-LEN(SUBSTITUTE(R456,"/","")))), LEN(R456)))</f>
        <v>/ram:URIUniversalCommunication</v>
      </c>
      <c r="AD456" s="14" t="n">
        <f aca="false">COUNTIFS(R$4:R456,AB456)</f>
        <v>1</v>
      </c>
      <c r="AE456" s="1"/>
      <c r="AF456" s="184" t="str">
        <f aca="false">E456</f>
        <v>EXT</v>
      </c>
      <c r="AG456" s="186" t="n">
        <f aca="false">LEN(AR456)-LEN(SUBSTITUTE(AR456,"/",""))-1</f>
        <v>4</v>
      </c>
      <c r="AH456" s="186" t="str">
        <f aca="false">H456</f>
        <v>0..1</v>
      </c>
      <c r="AI456" s="173" t="s">
        <v>1123</v>
      </c>
      <c r="AJ456" s="173"/>
      <c r="AK456" s="174"/>
      <c r="AL456" s="174"/>
      <c r="AM456" s="174"/>
      <c r="AN456" s="173"/>
      <c r="AO456" s="172" t="str">
        <f aca="false">O456</f>
        <v>0..1</v>
      </c>
      <c r="AP456" s="172" t="str">
        <f aca="false">P456</f>
        <v>0..1</v>
      </c>
      <c r="AQ456" s="187" t="str">
        <f aca="false">Q456</f>
        <v>/rsm:CrossIndustryInvoice
/rsm:SupplyChainTradeTransaction
/ram:ApplicableHeaderTradeAgreement
/ram:BuyerTaxRepresentativeTradeParty
/ram:URIUniversalCommunication</v>
      </c>
      <c r="AR456" s="188" t="str">
        <f aca="false">R456</f>
        <v>/rsm:CrossIndustryInvoice/rsm:SupplyChainTradeTransaction/ram:ApplicableHeaderTradeAgreement/ram:BuyerTaxRepresentativeTradeParty/ram:URIUniversalCommunication</v>
      </c>
      <c r="AS456" s="172"/>
      <c r="AT456" s="178"/>
      <c r="AU456" s="186" t="str">
        <f aca="false">U456</f>
        <v>0..n</v>
      </c>
      <c r="AV456" s="172"/>
      <c r="AW456" s="179"/>
      <c r="AX456" s="6"/>
      <c r="AY456" s="103" t="str">
        <f aca="false">Y456</f>
        <v>EXTENDED</v>
      </c>
      <c r="AZ456" s="180" t="str">
        <f aca="false">Z456</f>
        <v>EXTENDED</v>
      </c>
      <c r="BA456" s="1"/>
      <c r="BB456" s="49"/>
      <c r="BF456" s="1"/>
      <c r="BG456" s="1"/>
      <c r="BH456" s="1"/>
      <c r="BI456" s="1"/>
      <c r="BJ456" s="1"/>
      <c r="BK456" s="1"/>
      <c r="BL456" s="1"/>
      <c r="BM456" s="1"/>
      <c r="BN456" s="1"/>
      <c r="BO456" s="1"/>
      <c r="BP456" s="1"/>
      <c r="BQ456" s="1"/>
      <c r="BR456" s="1"/>
      <c r="BS456" s="1"/>
      <c r="BT456" s="1"/>
      <c r="BU456" s="1"/>
      <c r="BV456" s="1"/>
      <c r="BW456" s="1"/>
      <c r="BX456" s="1"/>
      <c r="BY456" s="1"/>
      <c r="BZ456" s="1"/>
    </row>
    <row r="457" s="53" customFormat="true" ht="99.75" hidden="false" customHeight="false" outlineLevel="0" collapsed="false">
      <c r="A457" s="58" t="str">
        <f aca="false">IF(LEFT(E457,2)="BG","NO",IF(LEN(E457)-LEN(SUBSTITUTE(E457,"-",""))&gt;1,"NO",IF(E457="EXT","EXT","YES")))</f>
        <v>EXT</v>
      </c>
      <c r="B457" s="77" t="s">
        <v>4715</v>
      </c>
      <c r="C457" s="77"/>
      <c r="D457" s="243" t="s">
        <v>5302</v>
      </c>
      <c r="E457" s="93" t="s">
        <v>4631</v>
      </c>
      <c r="F457" s="94" t="e">
        <f aca="false">#N/A</f>
        <v>#N/A</v>
      </c>
      <c r="G457" s="95" t="n">
        <f aca="false">LEN(R457)-LEN(SUBSTITUTE(R457,"/",""))-1</f>
        <v>5</v>
      </c>
      <c r="H457" s="95" t="s">
        <v>88</v>
      </c>
      <c r="I457" s="97" t="s">
        <v>5682</v>
      </c>
      <c r="J457" s="97"/>
      <c r="K457" s="98"/>
      <c r="L457" s="98"/>
      <c r="M457" s="98"/>
      <c r="N457" s="97"/>
      <c r="O457" s="99" t="s">
        <v>88</v>
      </c>
      <c r="P457" s="100" t="str">
        <f aca="false">O457</f>
        <v>1..1</v>
      </c>
      <c r="Q457" s="9" t="s">
        <v>5683</v>
      </c>
      <c r="R457" s="101" t="s">
        <v>2267</v>
      </c>
      <c r="S457" s="99" t="s">
        <v>139</v>
      </c>
      <c r="T457" s="10" t="s">
        <v>4639</v>
      </c>
      <c r="U457" s="95" t="s">
        <v>95</v>
      </c>
      <c r="V457" s="99"/>
      <c r="W457" s="102"/>
      <c r="X457" s="38"/>
      <c r="Y457" s="103" t="s">
        <v>30</v>
      </c>
      <c r="Z457" s="103" t="s">
        <v>30</v>
      </c>
      <c r="AA457" s="4"/>
      <c r="AB457" s="13" t="str">
        <f aca="false">IF(ISERROR(FIND("/",R457)),R457,LEFT(R457,FIND(CHAR(1),SUBSTITUTE(R457,"/",CHAR(1),LEN(R457)-LEN(SUBSTITUTE(R457,"/",""))))-1))</f>
        <v>/rsm:CrossIndustryInvoice/rsm:SupplyChainTradeTransaction/ram:ApplicableHeaderTradeAgreement/ram:BuyerTaxRepresentativeTradeParty/ram:URIUniversalCommunication</v>
      </c>
      <c r="AC457" s="13" t="str">
        <f aca="false">IF(ISERROR(FIND("/",R457)),R457,MID(R457, FIND(CHAR(1),SUBSTITUTE(R457,"/",CHAR(1), LEN(R457)-LEN(SUBSTITUTE(R457,"/","")))), LEN(R457)))</f>
        <v>/ram:URIID</v>
      </c>
      <c r="AD457" s="14" t="n">
        <f aca="false">COUNTIFS(R$4:R457,AB457)</f>
        <v>1</v>
      </c>
      <c r="AE457" s="1"/>
      <c r="AF457" s="93" t="str">
        <f aca="false">E457</f>
        <v>EXT</v>
      </c>
      <c r="AG457" s="95" t="n">
        <f aca="false">LEN(AR457)-LEN(SUBSTITUTE(AR457,"/",""))-1</f>
        <v>5</v>
      </c>
      <c r="AH457" s="95" t="str">
        <f aca="false">H457</f>
        <v>1..1</v>
      </c>
      <c r="AI457" s="97" t="s">
        <v>1127</v>
      </c>
      <c r="AJ457" s="97"/>
      <c r="AK457" s="98"/>
      <c r="AL457" s="98"/>
      <c r="AM457" s="98"/>
      <c r="AN457" s="97"/>
      <c r="AO457" s="100" t="str">
        <f aca="false">O457</f>
        <v>1..1</v>
      </c>
      <c r="AP457" s="100" t="str">
        <f aca="false">P457</f>
        <v>1..1</v>
      </c>
      <c r="AQ457" s="9" t="str">
        <f aca="false">Q457</f>
        <v>/rsm:CrossIndustryInvoice
/rsm:SupplyChainTradeTransaction
/ram:ApplicableHeaderTradeAgreement
/ram:BuyerTaxRepresentativeTradeParty
/ram:URIUniversalCommunication
/ram:URIID</v>
      </c>
      <c r="AR457" s="101" t="str">
        <f aca="false">R457</f>
        <v>/rsm:CrossIndustryInvoice/rsm:SupplyChainTradeTransaction/ram:ApplicableHeaderTradeAgreement/ram:BuyerTaxRepresentativeTradeParty/ram:URIUniversalCommunication/ram:URIID</v>
      </c>
      <c r="AS457" s="99" t="s">
        <v>139</v>
      </c>
      <c r="AT457" s="10" t="s">
        <v>4639</v>
      </c>
      <c r="AU457" s="95" t="str">
        <f aca="false">U457</f>
        <v>0..1</v>
      </c>
      <c r="AV457" s="99"/>
      <c r="AW457" s="102"/>
      <c r="AX457" s="6"/>
      <c r="AY457" s="103" t="str">
        <f aca="false">Y457</f>
        <v>EXTENDED</v>
      </c>
      <c r="AZ457" s="180" t="str">
        <f aca="false">Z457</f>
        <v>EXTENDED</v>
      </c>
      <c r="BA457" s="1"/>
      <c r="BB457" s="49"/>
      <c r="BF457" s="1"/>
      <c r="BG457" s="1"/>
      <c r="BH457" s="1"/>
      <c r="BI457" s="1"/>
      <c r="BJ457" s="1"/>
      <c r="BK457" s="1"/>
      <c r="BL457" s="1"/>
      <c r="BM457" s="1"/>
      <c r="BN457" s="1"/>
      <c r="BO457" s="1"/>
      <c r="BP457" s="1"/>
      <c r="BQ457" s="1"/>
      <c r="BR457" s="1"/>
      <c r="BS457" s="1"/>
      <c r="BT457" s="1"/>
      <c r="BU457" s="1"/>
      <c r="BV457" s="1"/>
      <c r="BW457" s="1"/>
      <c r="BX457" s="1"/>
      <c r="BY457" s="1"/>
      <c r="BZ457" s="1"/>
    </row>
    <row r="458" s="53" customFormat="true" ht="102" hidden="false" customHeight="false" outlineLevel="0" collapsed="false">
      <c r="A458" s="58" t="str">
        <f aca="false">IF(LEFT(E458,2)="BG","NO",IF(LEN(E458)-LEN(SUBSTITUTE(E458,"-",""))&gt;1,"NO",IF(E458="EXT","EXT","YES")))</f>
        <v>EXT</v>
      </c>
      <c r="B458" s="77" t="s">
        <v>4715</v>
      </c>
      <c r="C458" s="77"/>
      <c r="D458" s="243" t="s">
        <v>5302</v>
      </c>
      <c r="E458" s="93" t="s">
        <v>4631</v>
      </c>
      <c r="F458" s="94" t="e">
        <f aca="false">#N/A</f>
        <v>#N/A</v>
      </c>
      <c r="G458" s="95" t="n">
        <f aca="false">LEN(R458)-LEN(SUBSTITUTE(R458,"/",""))-1</f>
        <v>6</v>
      </c>
      <c r="H458" s="95" t="s">
        <v>88</v>
      </c>
      <c r="I458" s="97" t="s">
        <v>4801</v>
      </c>
      <c r="J458" s="97"/>
      <c r="K458" s="98"/>
      <c r="L458" s="98"/>
      <c r="M458" s="98"/>
      <c r="N458" s="97"/>
      <c r="O458" s="99" t="s">
        <v>88</v>
      </c>
      <c r="P458" s="100" t="str">
        <f aca="false">O458</f>
        <v>1..1</v>
      </c>
      <c r="Q458" s="9" t="s">
        <v>5684</v>
      </c>
      <c r="R458" s="101" t="s">
        <v>2269</v>
      </c>
      <c r="S458" s="99" t="s">
        <v>360</v>
      </c>
      <c r="T458" s="10" t="s">
        <v>858</v>
      </c>
      <c r="U458" s="95" t="s">
        <v>95</v>
      </c>
      <c r="V458" s="99"/>
      <c r="W458" s="102"/>
      <c r="X458" s="38"/>
      <c r="Y458" s="103" t="s">
        <v>30</v>
      </c>
      <c r="Z458" s="103" t="s">
        <v>30</v>
      </c>
      <c r="AA458" s="4"/>
      <c r="AB458" s="13" t="str">
        <f aca="false">IF(ISERROR(FIND("/",R458)),R458,LEFT(R458,FIND(CHAR(1),SUBSTITUTE(R458,"/",CHAR(1),LEN(R458)-LEN(SUBSTITUTE(R458,"/",""))))-1))</f>
        <v>/rsm:CrossIndustryInvoice/rsm:SupplyChainTradeTransaction/ram:ApplicableHeaderTradeAgreement/ram:BuyerTaxRepresentativeTradeParty/ram:URIUniversalCommunication/ram:URIID</v>
      </c>
      <c r="AC458" s="13" t="str">
        <f aca="false">IF(ISERROR(FIND("/",R458)),R458,MID(R458, FIND(CHAR(1),SUBSTITUTE(R458,"/",CHAR(1), LEN(R458)-LEN(SUBSTITUTE(R458,"/","")))), LEN(R458)))</f>
        <v>/@schemeID</v>
      </c>
      <c r="AD458" s="14" t="n">
        <f aca="false">COUNTIFS(R$4:R458,AB458)</f>
        <v>1</v>
      </c>
      <c r="AE458" s="1"/>
      <c r="AF458" s="93" t="str">
        <f aca="false">E458</f>
        <v>EXT</v>
      </c>
      <c r="AG458" s="95" t="n">
        <f aca="false">LEN(AR458)-LEN(SUBSTITUTE(AR458,"/",""))-1</f>
        <v>6</v>
      </c>
      <c r="AH458" s="95" t="str">
        <f aca="false">H458</f>
        <v>1..1</v>
      </c>
      <c r="AI458" s="97" t="s">
        <v>361</v>
      </c>
      <c r="AJ458" s="97"/>
      <c r="AK458" s="98"/>
      <c r="AL458" s="98"/>
      <c r="AM458" s="98"/>
      <c r="AN458" s="97"/>
      <c r="AO458" s="100" t="str">
        <f aca="false">O458</f>
        <v>1..1</v>
      </c>
      <c r="AP458" s="100" t="str">
        <f aca="false">P458</f>
        <v>1..1</v>
      </c>
      <c r="AQ458" s="9" t="str">
        <f aca="false">Q458</f>
        <v>/rsm:CrossIndustryInvoice
/rsm:SupplyChainTradeTransaction
/ram:ApplicableHeaderTradeAgreement
/ram:BuyerTaxRepresentativeTradeParty
/ram:URIUniversalCommunication
/ram:URIID
/@schemeID</v>
      </c>
      <c r="AR458" s="101" t="str">
        <f aca="false">R458</f>
        <v>/rsm:CrossIndustryInvoice/rsm:SupplyChainTradeTransaction/ram:ApplicableHeaderTradeAgreement/ram:BuyerTaxRepresentativeTradeParty/ram:URIUniversalCommunication/ram:URIID/@schemeID</v>
      </c>
      <c r="AS458" s="99" t="s">
        <v>360</v>
      </c>
      <c r="AT458" s="10" t="s">
        <v>858</v>
      </c>
      <c r="AU458" s="95" t="str">
        <f aca="false">U458</f>
        <v>0..1</v>
      </c>
      <c r="AV458" s="99"/>
      <c r="AW458" s="102"/>
      <c r="AX458" s="6"/>
      <c r="AY458" s="103" t="str">
        <f aca="false">Y458</f>
        <v>EXTENDED</v>
      </c>
      <c r="AZ458" s="180" t="str">
        <f aca="false">Z458</f>
        <v>EXTENDED</v>
      </c>
      <c r="BA458" s="1"/>
      <c r="BB458" s="49"/>
      <c r="BF458" s="1"/>
      <c r="BG458" s="1"/>
      <c r="BH458" s="1"/>
      <c r="BI458" s="1"/>
      <c r="BJ458" s="1"/>
      <c r="BK458" s="1"/>
      <c r="BL458" s="1"/>
      <c r="BM458" s="1"/>
      <c r="BN458" s="1"/>
      <c r="BO458" s="1"/>
      <c r="BP458" s="1"/>
      <c r="BQ458" s="1"/>
      <c r="BR458" s="1"/>
      <c r="BS458" s="1"/>
      <c r="BT458" s="1"/>
      <c r="BU458" s="1"/>
      <c r="BV458" s="1"/>
      <c r="BW458" s="1"/>
      <c r="BX458" s="1"/>
      <c r="BY458" s="1"/>
      <c r="BZ458" s="1"/>
    </row>
    <row r="459" s="53" customFormat="true" ht="85.5" hidden="false" customHeight="false" outlineLevel="0" collapsed="false">
      <c r="A459" s="58" t="str">
        <f aca="false">IF(LEFT(E459,2)="BG","NO",IF(LEN(E459)-LEN(SUBSTITUTE(E459,"-",""))&gt;1,"NO",IF(E459="EXT","EXT","YES")))</f>
        <v>EXT</v>
      </c>
      <c r="B459" s="77" t="s">
        <v>4715</v>
      </c>
      <c r="C459" s="77"/>
      <c r="D459" s="236" t="s">
        <v>5302</v>
      </c>
      <c r="E459" s="184" t="s">
        <v>4631</v>
      </c>
      <c r="F459" s="185" t="e">
        <f aca="false">#N/A</f>
        <v>#N/A</v>
      </c>
      <c r="G459" s="186" t="n">
        <f aca="false">LEN(R459)-LEN(SUBSTITUTE(R459,"/",""))-1</f>
        <v>4</v>
      </c>
      <c r="H459" s="186" t="s">
        <v>88</v>
      </c>
      <c r="I459" s="181" t="s">
        <v>5685</v>
      </c>
      <c r="J459" s="173"/>
      <c r="K459" s="174"/>
      <c r="L459" s="174"/>
      <c r="M459" s="174"/>
      <c r="N459" s="173"/>
      <c r="O459" s="175" t="s">
        <v>88</v>
      </c>
      <c r="P459" s="175" t="str">
        <f aca="false">O459</f>
        <v>1..1</v>
      </c>
      <c r="Q459" s="176" t="s">
        <v>5686</v>
      </c>
      <c r="R459" s="177" t="s">
        <v>2271</v>
      </c>
      <c r="S459" s="172"/>
      <c r="T459" s="178"/>
      <c r="U459" s="172" t="s">
        <v>112</v>
      </c>
      <c r="V459" s="172"/>
      <c r="W459" s="179"/>
      <c r="X459" s="38"/>
      <c r="Y459" s="103" t="s">
        <v>30</v>
      </c>
      <c r="Z459" s="103" t="s">
        <v>30</v>
      </c>
      <c r="AA459" s="4"/>
      <c r="AB459" s="13" t="str">
        <f aca="false">IF(ISERROR(FIND("/",R459)),R459,LEFT(R459,FIND(CHAR(1),SUBSTITUTE(R459,"/",CHAR(1),LEN(R459)-LEN(SUBSTITUTE(R459,"/",""))))-1))</f>
        <v>/rsm:CrossIndustryInvoice/rsm:SupplyChainTradeTransaction/ram:ApplicableHeaderTradeAgreement/ram:BuyerTaxRepresentativeTradeParty</v>
      </c>
      <c r="AC459" s="13" t="str">
        <f aca="false">IF(ISERROR(FIND("/",R459)),R459,MID(R459, FIND(CHAR(1),SUBSTITUTE(R459,"/",CHAR(1), LEN(R459)-LEN(SUBSTITUTE(R459,"/","")))), LEN(R459)))</f>
        <v>/ram:SpecifiedTaxRegistration</v>
      </c>
      <c r="AD459" s="14" t="n">
        <f aca="false">COUNTIFS(R$4:R459,AB459)</f>
        <v>1</v>
      </c>
      <c r="AE459" s="1"/>
      <c r="AF459" s="184" t="str">
        <f aca="false">E459</f>
        <v>EXT</v>
      </c>
      <c r="AG459" s="186" t="n">
        <f aca="false">LEN(AR459)-LEN(SUBSTITUTE(AR459,"/",""))-1</f>
        <v>4</v>
      </c>
      <c r="AH459" s="186" t="str">
        <f aca="false">H459</f>
        <v>1..1</v>
      </c>
      <c r="AI459" s="181" t="s">
        <v>5687</v>
      </c>
      <c r="AJ459" s="173"/>
      <c r="AK459" s="174"/>
      <c r="AL459" s="174"/>
      <c r="AM459" s="174"/>
      <c r="AN459" s="173"/>
      <c r="AO459" s="172" t="str">
        <f aca="false">O459</f>
        <v>1..1</v>
      </c>
      <c r="AP459" s="172" t="str">
        <f aca="false">P459</f>
        <v>1..1</v>
      </c>
      <c r="AQ459" s="176" t="str">
        <f aca="false">Q459</f>
        <v>/rsm:CrossIndustryInvoice
/rsm:SupplyChainTradeTransaction
/ram:ApplicableHeaderTradeAgreement
/ram:BuyerTaxRepresentativeTradeParty
/ram:SpecifiedTaxRegistration</v>
      </c>
      <c r="AR459" s="177" t="str">
        <f aca="false">R459</f>
        <v>/rsm:CrossIndustryInvoice/rsm:SupplyChainTradeTransaction/ram:ApplicableHeaderTradeAgreement/ram:BuyerTaxRepresentativeTradeParty/ram:SpecifiedTaxRegistration</v>
      </c>
      <c r="AS459" s="172"/>
      <c r="AT459" s="178"/>
      <c r="AU459" s="172" t="str">
        <f aca="false">U459</f>
        <v>0..n</v>
      </c>
      <c r="AV459" s="172"/>
      <c r="AW459" s="179"/>
      <c r="AX459" s="6"/>
      <c r="AY459" s="103" t="str">
        <f aca="false">Y459</f>
        <v>EXTENDED</v>
      </c>
      <c r="AZ459" s="180" t="str">
        <f aca="false">Z459</f>
        <v>EXTENDED</v>
      </c>
      <c r="BA459" s="1"/>
      <c r="BB459" s="49"/>
      <c r="BF459" s="1"/>
      <c r="BG459" s="1"/>
      <c r="BH459" s="1"/>
      <c r="BI459" s="1"/>
      <c r="BJ459" s="1"/>
      <c r="BK459" s="1"/>
      <c r="BL459" s="1"/>
      <c r="BM459" s="1"/>
      <c r="BN459" s="1"/>
      <c r="BO459" s="1"/>
      <c r="BP459" s="1"/>
      <c r="BQ459" s="1"/>
      <c r="BR459" s="1"/>
      <c r="BS459" s="1"/>
      <c r="BT459" s="1"/>
      <c r="BU459" s="1"/>
      <c r="BV459" s="1"/>
      <c r="BW459" s="1"/>
      <c r="BX459" s="1"/>
      <c r="BY459" s="1"/>
      <c r="BZ459" s="1"/>
    </row>
    <row r="460" s="53" customFormat="true" ht="178.5" hidden="false" customHeight="false" outlineLevel="0" collapsed="false">
      <c r="A460" s="58" t="str">
        <f aca="false">IF(LEFT(E460,2)="BG","NO",IF(LEN(E460)-LEN(SUBSTITUTE(E460,"-",""))&gt;1,"NO",IF(E460="EXT","EXT","YES")))</f>
        <v>EXT</v>
      </c>
      <c r="B460" s="77" t="s">
        <v>4715</v>
      </c>
      <c r="C460" s="77"/>
      <c r="D460" s="236" t="s">
        <v>5302</v>
      </c>
      <c r="E460" s="191" t="s">
        <v>4631</v>
      </c>
      <c r="F460" s="192" t="e">
        <f aca="false">#N/A</f>
        <v>#N/A</v>
      </c>
      <c r="G460" s="193" t="n">
        <f aca="false">LEN(R460)-LEN(SUBSTITUTE(R460,"/",""))-1</f>
        <v>5</v>
      </c>
      <c r="H460" s="193" t="s">
        <v>88</v>
      </c>
      <c r="I460" s="97" t="s">
        <v>5688</v>
      </c>
      <c r="J460" s="97" t="s">
        <v>5689</v>
      </c>
      <c r="K460" s="98" t="s">
        <v>2403</v>
      </c>
      <c r="L460" s="98"/>
      <c r="M460" s="98" t="s">
        <v>5690</v>
      </c>
      <c r="N460" s="97" t="s">
        <v>137</v>
      </c>
      <c r="O460" s="99" t="s">
        <v>88</v>
      </c>
      <c r="P460" s="100" t="str">
        <f aca="false">O460</f>
        <v>1..1</v>
      </c>
      <c r="Q460" s="204" t="s">
        <v>5691</v>
      </c>
      <c r="R460" s="205" t="s">
        <v>2273</v>
      </c>
      <c r="S460" s="99" t="s">
        <v>139</v>
      </c>
      <c r="T460" s="10" t="s">
        <v>4639</v>
      </c>
      <c r="U460" s="99" t="s">
        <v>95</v>
      </c>
      <c r="V460" s="99" t="s">
        <v>122</v>
      </c>
      <c r="W460" s="102" t="s">
        <v>2045</v>
      </c>
      <c r="X460" s="38"/>
      <c r="Y460" s="103" t="s">
        <v>30</v>
      </c>
      <c r="Z460" s="103" t="s">
        <v>30</v>
      </c>
      <c r="AA460" s="4"/>
      <c r="AB460" s="13" t="str">
        <f aca="false">IF(ISERROR(FIND("/",R460)),R460,LEFT(R460,FIND(CHAR(1),SUBSTITUTE(R460,"/",CHAR(1),LEN(R460)-LEN(SUBSTITUTE(R460,"/",""))))-1))</f>
        <v>/rsm:CrossIndustryInvoice/rsm:SupplyChainTradeTransaction/ram:ApplicableHeaderTradeAgreement/ram:BuyerTaxRepresentativeTradeParty/ram:SpecifiedTaxRegistration</v>
      </c>
      <c r="AC460" s="13" t="str">
        <f aca="false">IF(ISERROR(FIND("/",R460)),R460,MID(R460, FIND(CHAR(1),SUBSTITUTE(R460,"/",CHAR(1), LEN(R460)-LEN(SUBSTITUTE(R460,"/","")))), LEN(R460)))</f>
        <v>/ram:ID</v>
      </c>
      <c r="AD460" s="14" t="n">
        <f aca="false">COUNTIFS(R$4:R460,AB460)</f>
        <v>1</v>
      </c>
      <c r="AE460" s="1"/>
      <c r="AF460" s="191" t="str">
        <f aca="false">E460</f>
        <v>EXT</v>
      </c>
      <c r="AG460" s="193" t="n">
        <f aca="false">LEN(AR460)-LEN(SUBSTITUTE(AR460,"/",""))-1</f>
        <v>5</v>
      </c>
      <c r="AH460" s="193" t="str">
        <f aca="false">H460</f>
        <v>1..1</v>
      </c>
      <c r="AI460" s="97" t="s">
        <v>5692</v>
      </c>
      <c r="AJ460" s="97" t="s">
        <v>5608</v>
      </c>
      <c r="AK460" s="98" t="s">
        <v>2407</v>
      </c>
      <c r="AL460" s="98"/>
      <c r="AM460" s="98" t="s">
        <v>5693</v>
      </c>
      <c r="AN460" s="97" t="s">
        <v>2190</v>
      </c>
      <c r="AO460" s="100" t="str">
        <f aca="false">O460</f>
        <v>1..1</v>
      </c>
      <c r="AP460" s="100" t="str">
        <f aca="false">P460</f>
        <v>1..1</v>
      </c>
      <c r="AQ460" s="204" t="str">
        <f aca="false">Q460</f>
        <v>/rsm:CrossIndustryInvoice
/rsm:SupplyChainTradeTransaction
/ram:ApplicableHeaderTradeAgreement
/ram:BuyerTaxRepresentativeTradeParty
/ram:SpecifiedTaxRegistration
/ram:ID</v>
      </c>
      <c r="AR460" s="205" t="str">
        <f aca="false">R460</f>
        <v>/rsm:CrossIndustryInvoice/rsm:SupplyChainTradeTransaction/ram:ApplicableHeaderTradeAgreement/ram:BuyerTaxRepresentativeTradeParty/ram:SpecifiedTaxRegistration/ram:ID</v>
      </c>
      <c r="AS460" s="99" t="s">
        <v>139</v>
      </c>
      <c r="AT460" s="10" t="s">
        <v>4639</v>
      </c>
      <c r="AU460" s="99" t="str">
        <f aca="false">U460</f>
        <v>0..1</v>
      </c>
      <c r="AV460" s="99" t="s">
        <v>122</v>
      </c>
      <c r="AW460" s="102" t="s">
        <v>2045</v>
      </c>
      <c r="AX460" s="6"/>
      <c r="AY460" s="103" t="str">
        <f aca="false">Y460</f>
        <v>EXTENDED</v>
      </c>
      <c r="AZ460" s="180" t="str">
        <f aca="false">Z460</f>
        <v>EXTENDED</v>
      </c>
      <c r="BA460" s="1"/>
      <c r="BB460" s="49"/>
      <c r="BF460" s="1"/>
      <c r="BG460" s="1"/>
      <c r="BH460" s="1"/>
      <c r="BI460" s="1"/>
      <c r="BJ460" s="1"/>
      <c r="BK460" s="1"/>
      <c r="BL460" s="1"/>
      <c r="BM460" s="1"/>
      <c r="BN460" s="1"/>
      <c r="BO460" s="1"/>
      <c r="BP460" s="1"/>
      <c r="BQ460" s="1"/>
      <c r="BR460" s="1"/>
      <c r="BS460" s="1"/>
      <c r="BT460" s="1"/>
      <c r="BU460" s="1"/>
      <c r="BV460" s="1"/>
      <c r="BW460" s="1"/>
      <c r="BX460" s="1"/>
      <c r="BY460" s="1"/>
      <c r="BZ460" s="1"/>
    </row>
    <row r="461" s="53" customFormat="true" ht="102" hidden="false" customHeight="false" outlineLevel="0" collapsed="false">
      <c r="A461" s="58" t="str">
        <f aca="false">IF(LEFT(E461,2)="BG","NO",IF(LEN(E461)-LEN(SUBSTITUTE(E461,"-",""))&gt;1,"NO",IF(E461="EXT","EXT","YES")))</f>
        <v>EXT</v>
      </c>
      <c r="B461" s="77" t="s">
        <v>4715</v>
      </c>
      <c r="C461" s="77"/>
      <c r="D461" s="236" t="s">
        <v>5302</v>
      </c>
      <c r="E461" s="191" t="s">
        <v>4631</v>
      </c>
      <c r="F461" s="192" t="e">
        <f aca="false">#N/A</f>
        <v>#N/A</v>
      </c>
      <c r="G461" s="193" t="n">
        <f aca="false">LEN(R461)-LEN(SUBSTITUTE(R461,"/",""))-1</f>
        <v>6</v>
      </c>
      <c r="H461" s="193" t="s">
        <v>88</v>
      </c>
      <c r="I461" s="139" t="s">
        <v>355</v>
      </c>
      <c r="J461" s="97" t="s">
        <v>5694</v>
      </c>
      <c r="K461" s="98" t="s">
        <v>5086</v>
      </c>
      <c r="L461" s="98"/>
      <c r="M461" s="98" t="s">
        <v>2045</v>
      </c>
      <c r="N461" s="97"/>
      <c r="O461" s="99" t="s">
        <v>88</v>
      </c>
      <c r="P461" s="100" t="str">
        <f aca="false">O461</f>
        <v>1..1</v>
      </c>
      <c r="Q461" s="204" t="s">
        <v>5695</v>
      </c>
      <c r="R461" s="205" t="s">
        <v>2275</v>
      </c>
      <c r="S461" s="99"/>
      <c r="T461" s="10" t="s">
        <v>858</v>
      </c>
      <c r="U461" s="99" t="s">
        <v>95</v>
      </c>
      <c r="V461" s="99"/>
      <c r="W461" s="102" t="s">
        <v>2045</v>
      </c>
      <c r="X461" s="38"/>
      <c r="Y461" s="103" t="s">
        <v>30</v>
      </c>
      <c r="Z461" s="103" t="s">
        <v>30</v>
      </c>
      <c r="AA461" s="4"/>
      <c r="AB461" s="13" t="str">
        <f aca="false">IF(ISERROR(FIND("/",R461)),R461,LEFT(R461,FIND(CHAR(1),SUBSTITUTE(R461,"/",CHAR(1),LEN(R461)-LEN(SUBSTITUTE(R461,"/",""))))-1))</f>
        <v>/rsm:CrossIndustryInvoice/rsm:SupplyChainTradeTransaction/ram:ApplicableHeaderTradeAgreement/ram:BuyerTaxRepresentativeTradeParty/ram:SpecifiedTaxRegistration/ram:ID</v>
      </c>
      <c r="AC461" s="13" t="str">
        <f aca="false">IF(ISERROR(FIND("/",R461)),R461,MID(R461, FIND(CHAR(1),SUBSTITUTE(R461,"/",CHAR(1), LEN(R461)-LEN(SUBSTITUTE(R461,"/","")))), LEN(R461)))</f>
        <v>/@schemeID</v>
      </c>
      <c r="AD461" s="14" t="n">
        <f aca="false">COUNTIFS(R$4:R461,AB461)</f>
        <v>1</v>
      </c>
      <c r="AE461" s="1"/>
      <c r="AF461" s="191" t="str">
        <f aca="false">E461</f>
        <v>EXT</v>
      </c>
      <c r="AG461" s="193" t="n">
        <f aca="false">LEN(AR461)-LEN(SUBSTITUTE(AR461,"/",""))-1</f>
        <v>6</v>
      </c>
      <c r="AH461" s="193" t="str">
        <f aca="false">H461</f>
        <v>1..1</v>
      </c>
      <c r="AI461" s="139" t="s">
        <v>361</v>
      </c>
      <c r="AJ461" s="97" t="s">
        <v>5611</v>
      </c>
      <c r="AK461" s="98" t="s">
        <v>5410</v>
      </c>
      <c r="AL461" s="98"/>
      <c r="AM461" s="98" t="s">
        <v>5410</v>
      </c>
      <c r="AN461" s="97"/>
      <c r="AO461" s="100" t="str">
        <f aca="false">O461</f>
        <v>1..1</v>
      </c>
      <c r="AP461" s="100" t="str">
        <f aca="false">P461</f>
        <v>1..1</v>
      </c>
      <c r="AQ461" s="204" t="str">
        <f aca="false">Q461</f>
        <v>/rsm:CrossIndustryInvoice
/rsm:SupplyChainTradeTransaction
/ram:ApplicableHeaderTradeAgreement
/ram:BuyerTaxRepresentativeTradeParty
/ram:SpecifiedTaxRegistration
/ram:ID
/@schemeID</v>
      </c>
      <c r="AR461" s="205" t="str">
        <f aca="false">R461</f>
        <v>/rsm:CrossIndustryInvoice/rsm:SupplyChainTradeTransaction/ram:ApplicableHeaderTradeAgreement/ram:BuyerTaxRepresentativeTradeParty/ram:SpecifiedTaxRegistration/ram:ID/@schemeID</v>
      </c>
      <c r="AS461" s="99"/>
      <c r="AT461" s="10" t="s">
        <v>858</v>
      </c>
      <c r="AU461" s="99" t="str">
        <f aca="false">U461</f>
        <v>0..1</v>
      </c>
      <c r="AV461" s="99"/>
      <c r="AW461" s="102" t="s">
        <v>2045</v>
      </c>
      <c r="AX461" s="6"/>
      <c r="AY461" s="103" t="str">
        <f aca="false">Y461</f>
        <v>EXTENDED</v>
      </c>
      <c r="AZ461" s="180" t="str">
        <f aca="false">Z461</f>
        <v>EXTENDED</v>
      </c>
      <c r="BA461" s="1"/>
      <c r="BB461" s="49"/>
      <c r="BF461" s="1"/>
      <c r="BG461" s="1"/>
      <c r="BH461" s="1"/>
      <c r="BI461" s="1"/>
      <c r="BJ461" s="1"/>
      <c r="BK461" s="1"/>
      <c r="BL461" s="1"/>
      <c r="BM461" s="1"/>
      <c r="BN461" s="1"/>
      <c r="BO461" s="1"/>
      <c r="BP461" s="1"/>
      <c r="BQ461" s="1"/>
      <c r="BR461" s="1"/>
      <c r="BS461" s="1"/>
      <c r="BT461" s="1"/>
      <c r="BU461" s="1"/>
      <c r="BV461" s="1"/>
      <c r="BW461" s="1"/>
      <c r="BX461" s="1"/>
      <c r="BY461" s="1"/>
      <c r="BZ461" s="1"/>
    </row>
    <row r="462" s="53" customFormat="true" ht="63.75" hidden="false" customHeight="false" outlineLevel="0" collapsed="false">
      <c r="A462" s="58" t="str">
        <f aca="false">IF(LEFT(E462,2)="BG","NO",IF(LEN(E462)-LEN(SUBSTITUTE(E462,"-",""))&gt;1,"NO",IF(E462="EXT","EXT","YES")))</f>
        <v>NO</v>
      </c>
      <c r="B462" s="58"/>
      <c r="C462" s="58"/>
      <c r="D462" s="231" t="s">
        <v>5302</v>
      </c>
      <c r="E462" s="239" t="s">
        <v>2276</v>
      </c>
      <c r="F462" s="240" t="s">
        <v>2276</v>
      </c>
      <c r="G462" s="156" t="n">
        <f aca="false">LEN(R462)-LEN(SUBSTITUTE(R462,"/",""))-1</f>
        <v>3</v>
      </c>
      <c r="H462" s="156" t="s">
        <v>95</v>
      </c>
      <c r="I462" s="158" t="s">
        <v>2277</v>
      </c>
      <c r="J462" s="158" t="s">
        <v>2278</v>
      </c>
      <c r="K462" s="159"/>
      <c r="L462" s="159" t="s">
        <v>2279</v>
      </c>
      <c r="M462" s="159"/>
      <c r="N462" s="158"/>
      <c r="O462" s="160" t="s">
        <v>95</v>
      </c>
      <c r="P462" s="156" t="str">
        <f aca="false">O462</f>
        <v>0..1</v>
      </c>
      <c r="Q462" s="161" t="s">
        <v>5696</v>
      </c>
      <c r="R462" s="162" t="s">
        <v>2280</v>
      </c>
      <c r="S462" s="156"/>
      <c r="T462" s="163" t="s">
        <v>4629</v>
      </c>
      <c r="U462" s="156" t="s">
        <v>95</v>
      </c>
      <c r="V462" s="156"/>
      <c r="W462" s="164"/>
      <c r="X462" s="38"/>
      <c r="Y462" s="163" t="s">
        <v>25</v>
      </c>
      <c r="Z462" s="163" t="s">
        <v>25</v>
      </c>
      <c r="AA462" s="4"/>
      <c r="AB462" s="13" t="str">
        <f aca="false">IF(ISERROR(FIND("/",R462)),R462,LEFT(R462,FIND(CHAR(1),SUBSTITUTE(R462,"/",CHAR(1),LEN(R462)-LEN(SUBSTITUTE(R462,"/",""))))-1))</f>
        <v>/rsm:CrossIndustryInvoice/rsm:SupplyChainTradeTransaction/ram:ApplicableHeaderTradeAgreement</v>
      </c>
      <c r="AC462" s="13" t="str">
        <f aca="false">IF(ISERROR(FIND("/",R462)),R462,MID(R462, FIND(CHAR(1),SUBSTITUTE(R462,"/",CHAR(1), LEN(R462)-LEN(SUBSTITUTE(R462,"/","")))), LEN(R462)))</f>
        <v>/ram:SellerTaxRepresentativeTradeParty</v>
      </c>
      <c r="AD462" s="14" t="n">
        <f aca="false">COUNTIFS(R$4:R462,AB462)</f>
        <v>1</v>
      </c>
      <c r="AE462" s="1"/>
      <c r="AF462" s="239" t="str">
        <f aca="false">E462</f>
        <v>BG-11</v>
      </c>
      <c r="AG462" s="156" t="n">
        <f aca="false">LEN(AR462)-LEN(SUBSTITUTE(AR462,"/",""))-1</f>
        <v>3</v>
      </c>
      <c r="AH462" s="156" t="str">
        <f aca="false">H462</f>
        <v>0..1</v>
      </c>
      <c r="AI462" s="158" t="s">
        <v>2281</v>
      </c>
      <c r="AJ462" s="158" t="s">
        <v>2282</v>
      </c>
      <c r="AK462" s="159"/>
      <c r="AL462" s="159" t="s">
        <v>2283</v>
      </c>
      <c r="AM462" s="159"/>
      <c r="AN462" s="158"/>
      <c r="AO462" s="156" t="str">
        <f aca="false">O462</f>
        <v>0..1</v>
      </c>
      <c r="AP462" s="156" t="str">
        <f aca="false">P462</f>
        <v>0..1</v>
      </c>
      <c r="AQ462" s="161" t="str">
        <f aca="false">Q462</f>
        <v>/rsm:CrossIndustryInvoice
/rsm:SupplyChainTradeTransaction
/ram:ApplicableHeaderTradeAgreement
/ram:SellerTaxRepresentativeTradeParty</v>
      </c>
      <c r="AR462" s="162" t="str">
        <f aca="false">R462</f>
        <v>/rsm:CrossIndustryInvoice/rsm:SupplyChainTradeTransaction/ram:ApplicableHeaderTradeAgreement/ram:SellerTaxRepresentativeTradeParty</v>
      </c>
      <c r="AS462" s="156"/>
      <c r="AT462" s="163" t="s">
        <v>4629</v>
      </c>
      <c r="AU462" s="156" t="str">
        <f aca="false">U462</f>
        <v>0..1</v>
      </c>
      <c r="AV462" s="156"/>
      <c r="AW462" s="164"/>
      <c r="AX462" s="6"/>
      <c r="AY462" s="163" t="str">
        <f aca="false">Y462</f>
        <v>BASIC WL</v>
      </c>
      <c r="AZ462" s="197" t="str">
        <f aca="false">Z462</f>
        <v>BASIC WL</v>
      </c>
      <c r="BA462" s="1"/>
      <c r="BB462" s="49"/>
      <c r="BF462" s="1"/>
      <c r="BG462" s="1"/>
      <c r="BH462" s="1"/>
      <c r="BI462" s="1"/>
      <c r="BJ462" s="1"/>
      <c r="BK462" s="1"/>
      <c r="BL462" s="1"/>
      <c r="BM462" s="1"/>
      <c r="BN462" s="1"/>
      <c r="BO462" s="1"/>
      <c r="BP462" s="1"/>
      <c r="BQ462" s="1"/>
      <c r="BR462" s="1"/>
      <c r="BS462" s="1"/>
      <c r="BT462" s="1"/>
      <c r="BU462" s="1"/>
      <c r="BV462" s="1"/>
      <c r="BW462" s="1"/>
      <c r="BX462" s="1"/>
      <c r="BY462" s="1"/>
      <c r="BZ462" s="1"/>
    </row>
    <row r="463" s="53" customFormat="true" ht="85.5" hidden="false" customHeight="false" outlineLevel="0" collapsed="false">
      <c r="A463" s="58" t="str">
        <f aca="false">IF(LEFT(E463,2)="BG","NO",IF(LEN(E463)-LEN(SUBSTITUTE(E463,"-",""))&gt;1,"NO",IF(E463="EXT","EXT","YES")))</f>
        <v>EXT</v>
      </c>
      <c r="B463" s="58"/>
      <c r="C463" s="58"/>
      <c r="D463" s="243" t="s">
        <v>5302</v>
      </c>
      <c r="E463" s="93" t="s">
        <v>4631</v>
      </c>
      <c r="F463" s="94" t="e">
        <f aca="false">#N/A</f>
        <v>#N/A</v>
      </c>
      <c r="G463" s="95" t="n">
        <f aca="false">LEN(R463)-LEN(SUBSTITUTE(R463,"/",""))-1</f>
        <v>4</v>
      </c>
      <c r="H463" s="95" t="s">
        <v>95</v>
      </c>
      <c r="I463" s="97" t="s">
        <v>6</v>
      </c>
      <c r="J463" s="97"/>
      <c r="K463" s="98"/>
      <c r="L463" s="98"/>
      <c r="M463" s="98"/>
      <c r="N463" s="97"/>
      <c r="O463" s="99" t="s">
        <v>95</v>
      </c>
      <c r="P463" s="100" t="str">
        <f aca="false">O463</f>
        <v>0..1</v>
      </c>
      <c r="Q463" s="9" t="s">
        <v>5697</v>
      </c>
      <c r="R463" s="101" t="s">
        <v>2285</v>
      </c>
      <c r="S463" s="99" t="s">
        <v>139</v>
      </c>
      <c r="T463" s="10" t="s">
        <v>4639</v>
      </c>
      <c r="U463" s="95" t="s">
        <v>112</v>
      </c>
      <c r="V463" s="99"/>
      <c r="W463" s="102"/>
      <c r="X463" s="38"/>
      <c r="Y463" s="103" t="s">
        <v>30</v>
      </c>
      <c r="Z463" s="103" t="s">
        <v>30</v>
      </c>
      <c r="AA463" s="4"/>
      <c r="AB463" s="13" t="str">
        <f aca="false">IF(ISERROR(FIND("/",R463)),R463,LEFT(R463,FIND(CHAR(1),SUBSTITUTE(R463,"/",CHAR(1),LEN(R463)-LEN(SUBSTITUTE(R463,"/",""))))-1))</f>
        <v>/rsm:CrossIndustryInvoice/rsm:SupplyChainTradeTransaction/ram:ApplicableHeaderTradeAgreement/ram:SellerTaxRepresentativeTradeParty</v>
      </c>
      <c r="AC463" s="13" t="str">
        <f aca="false">IF(ISERROR(FIND("/",R463)),R463,MID(R463, FIND(CHAR(1),SUBSTITUTE(R463,"/",CHAR(1), LEN(R463)-LEN(SUBSTITUTE(R463,"/","")))), LEN(R463)))</f>
        <v>/ram:ID</v>
      </c>
      <c r="AD463" s="14" t="n">
        <f aca="false">COUNTIFS(R$4:R463,AB463)</f>
        <v>1</v>
      </c>
      <c r="AE463" s="1"/>
      <c r="AF463" s="93" t="str">
        <f aca="false">E463</f>
        <v>EXT</v>
      </c>
      <c r="AG463" s="95" t="n">
        <f aca="false">LEN(AR463)-LEN(SUBSTITUTE(AR463,"/",""))-1</f>
        <v>4</v>
      </c>
      <c r="AH463" s="95" t="str">
        <f aca="false">H463</f>
        <v>0..1</v>
      </c>
      <c r="AI463" s="97" t="s">
        <v>5698</v>
      </c>
      <c r="AJ463" s="97"/>
      <c r="AK463" s="98"/>
      <c r="AL463" s="98"/>
      <c r="AM463" s="98"/>
      <c r="AN463" s="97"/>
      <c r="AO463" s="100" t="str">
        <f aca="false">O463</f>
        <v>0..1</v>
      </c>
      <c r="AP463" s="100" t="str">
        <f aca="false">P463</f>
        <v>0..1</v>
      </c>
      <c r="AQ463" s="9" t="str">
        <f aca="false">Q463</f>
        <v>/rsm:CrossIndustryInvoice
/rsm:SupplyChainTradeTransaction
/ram:ApplicableHeaderTradeAgreement
/ram:SellerTaxRepresentativeTradeParty
/ram:ID</v>
      </c>
      <c r="AR463" s="101" t="str">
        <f aca="false">R463</f>
        <v>/rsm:CrossIndustryInvoice/rsm:SupplyChainTradeTransaction/ram:ApplicableHeaderTradeAgreement/ram:SellerTaxRepresentativeTradeParty/ram:ID</v>
      </c>
      <c r="AS463" s="99" t="s">
        <v>139</v>
      </c>
      <c r="AT463" s="10" t="s">
        <v>4639</v>
      </c>
      <c r="AU463" s="95" t="str">
        <f aca="false">U463</f>
        <v>0..n</v>
      </c>
      <c r="AV463" s="99"/>
      <c r="AW463" s="102"/>
      <c r="AX463" s="6"/>
      <c r="AY463" s="103" t="str">
        <f aca="false">Y463</f>
        <v>EXTENDED</v>
      </c>
      <c r="AZ463" s="180" t="str">
        <f aca="false">Z463</f>
        <v>EXTENDED</v>
      </c>
      <c r="BA463" s="1"/>
      <c r="BB463" s="49"/>
      <c r="BF463" s="1"/>
      <c r="BG463" s="1"/>
      <c r="BH463" s="1"/>
      <c r="BI463" s="1"/>
      <c r="BJ463" s="1"/>
      <c r="BK463" s="1"/>
      <c r="BL463" s="1"/>
      <c r="BM463" s="1"/>
      <c r="BN463" s="1"/>
      <c r="BO463" s="1"/>
      <c r="BP463" s="1"/>
      <c r="BQ463" s="1"/>
      <c r="BR463" s="1"/>
      <c r="BS463" s="1"/>
      <c r="BT463" s="1"/>
      <c r="BU463" s="1"/>
      <c r="BV463" s="1"/>
      <c r="BW463" s="1"/>
      <c r="BX463" s="1"/>
      <c r="BY463" s="1"/>
      <c r="BZ463" s="1"/>
    </row>
    <row r="464" s="53" customFormat="true" ht="85.5" hidden="false" customHeight="false" outlineLevel="0" collapsed="false">
      <c r="A464" s="58" t="str">
        <f aca="false">IF(LEFT(E464,2)="BG","NO",IF(LEN(E464)-LEN(SUBSTITUTE(E464,"-",""))&gt;1,"NO",IF(E464="EXT","EXT","YES")))</f>
        <v>EXT</v>
      </c>
      <c r="B464" s="58"/>
      <c r="C464" s="58"/>
      <c r="D464" s="243" t="s">
        <v>5302</v>
      </c>
      <c r="E464" s="93" t="s">
        <v>4631</v>
      </c>
      <c r="F464" s="94" t="e">
        <f aca="false">#N/A</f>
        <v>#N/A</v>
      </c>
      <c r="G464" s="95" t="n">
        <f aca="false">LEN(R464)-LEN(SUBSTITUTE(R464,"/",""))-1</f>
        <v>4</v>
      </c>
      <c r="H464" s="95" t="s">
        <v>112</v>
      </c>
      <c r="I464" s="97" t="s">
        <v>5093</v>
      </c>
      <c r="J464" s="97"/>
      <c r="K464" s="98"/>
      <c r="L464" s="98"/>
      <c r="M464" s="98"/>
      <c r="N464" s="97"/>
      <c r="O464" s="99" t="s">
        <v>112</v>
      </c>
      <c r="P464" s="100" t="str">
        <f aca="false">O464</f>
        <v>0..n</v>
      </c>
      <c r="Q464" s="9" t="s">
        <v>5699</v>
      </c>
      <c r="R464" s="101" t="s">
        <v>2288</v>
      </c>
      <c r="S464" s="99" t="s">
        <v>139</v>
      </c>
      <c r="T464" s="10" t="s">
        <v>4639</v>
      </c>
      <c r="U464" s="95" t="s">
        <v>112</v>
      </c>
      <c r="V464" s="99"/>
      <c r="W464" s="102"/>
      <c r="X464" s="38"/>
      <c r="Y464" s="103" t="s">
        <v>30</v>
      </c>
      <c r="Z464" s="103" t="s">
        <v>30</v>
      </c>
      <c r="AA464" s="4"/>
      <c r="AB464" s="13" t="str">
        <f aca="false">IF(ISERROR(FIND("/",R464)),R464,LEFT(R464,FIND(CHAR(1),SUBSTITUTE(R464,"/",CHAR(1),LEN(R464)-LEN(SUBSTITUTE(R464,"/",""))))-1))</f>
        <v>/rsm:CrossIndustryInvoice/rsm:SupplyChainTradeTransaction/ram:ApplicableHeaderTradeAgreement/ram:SellerTaxRepresentativeTradeParty</v>
      </c>
      <c r="AC464" s="13" t="str">
        <f aca="false">IF(ISERROR(FIND("/",R464)),R464,MID(R464, FIND(CHAR(1),SUBSTITUTE(R464,"/",CHAR(1), LEN(R464)-LEN(SUBSTITUTE(R464,"/","")))), LEN(R464)))</f>
        <v>/ram:GlobalID</v>
      </c>
      <c r="AD464" s="14" t="n">
        <f aca="false">COUNTIFS(R$4:R464,AB464)</f>
        <v>1</v>
      </c>
      <c r="AE464" s="1"/>
      <c r="AF464" s="93" t="str">
        <f aca="false">E464</f>
        <v>EXT</v>
      </c>
      <c r="AG464" s="95" t="n">
        <f aca="false">LEN(AR464)-LEN(SUBSTITUTE(AR464,"/",""))-1</f>
        <v>4</v>
      </c>
      <c r="AH464" s="95" t="str">
        <f aca="false">H464</f>
        <v>0..n</v>
      </c>
      <c r="AI464" s="97" t="s">
        <v>5700</v>
      </c>
      <c r="AJ464" s="97"/>
      <c r="AK464" s="98"/>
      <c r="AL464" s="98"/>
      <c r="AM464" s="98"/>
      <c r="AN464" s="97"/>
      <c r="AO464" s="100" t="str">
        <f aca="false">O464</f>
        <v>0..n</v>
      </c>
      <c r="AP464" s="100" t="str">
        <f aca="false">P464</f>
        <v>0..n</v>
      </c>
      <c r="AQ464" s="9" t="str">
        <f aca="false">Q464</f>
        <v>/rsm:CrossIndustryInvoice
/rsm:SupplyChainTradeTransaction
/ram:ApplicableHeaderTradeAgreement
/ram:SellerTaxRepresentativeTradeParty
/ram:GlobalID</v>
      </c>
      <c r="AR464" s="101" t="str">
        <f aca="false">R464</f>
        <v>/rsm:CrossIndustryInvoice/rsm:SupplyChainTradeTransaction/ram:ApplicableHeaderTradeAgreement/ram:SellerTaxRepresentativeTradeParty/ram:GlobalID</v>
      </c>
      <c r="AS464" s="99" t="s">
        <v>139</v>
      </c>
      <c r="AT464" s="10" t="s">
        <v>4639</v>
      </c>
      <c r="AU464" s="95" t="str">
        <f aca="false">U464</f>
        <v>0..n</v>
      </c>
      <c r="AV464" s="99"/>
      <c r="AW464" s="102"/>
      <c r="AX464" s="6"/>
      <c r="AY464" s="103" t="str">
        <f aca="false">Y464</f>
        <v>EXTENDED</v>
      </c>
      <c r="AZ464" s="180" t="str">
        <f aca="false">Z464</f>
        <v>EXTENDED</v>
      </c>
      <c r="BA464" s="1"/>
      <c r="BB464" s="49"/>
      <c r="BF464" s="1"/>
      <c r="BG464" s="1"/>
      <c r="BH464" s="1"/>
      <c r="BI464" s="1"/>
      <c r="BJ464" s="1"/>
      <c r="BK464" s="1"/>
      <c r="BL464" s="1"/>
      <c r="BM464" s="1"/>
      <c r="BN464" s="1"/>
      <c r="BO464" s="1"/>
      <c r="BP464" s="1"/>
      <c r="BQ464" s="1"/>
      <c r="BR464" s="1"/>
      <c r="BS464" s="1"/>
      <c r="BT464" s="1"/>
      <c r="BU464" s="1"/>
      <c r="BV464" s="1"/>
      <c r="BW464" s="1"/>
      <c r="BX464" s="1"/>
      <c r="BY464" s="1"/>
      <c r="BZ464" s="1"/>
    </row>
    <row r="465" s="53" customFormat="true" ht="89.25" hidden="false" customHeight="false" outlineLevel="0" collapsed="false">
      <c r="A465" s="58" t="str">
        <f aca="false">IF(LEFT(E465,2)="BG","NO",IF(LEN(E465)-LEN(SUBSTITUTE(E465,"-",""))&gt;1,"NO",IF(E465="EXT","EXT","YES")))</f>
        <v>EXT</v>
      </c>
      <c r="B465" s="58"/>
      <c r="C465" s="58"/>
      <c r="D465" s="243" t="s">
        <v>5302</v>
      </c>
      <c r="E465" s="93" t="s">
        <v>4631</v>
      </c>
      <c r="F465" s="94" t="e">
        <f aca="false">#N/A</f>
        <v>#N/A</v>
      </c>
      <c r="G465" s="95" t="n">
        <f aca="false">LEN(R465)-LEN(SUBSTITUTE(R465,"/",""))-1</f>
        <v>5</v>
      </c>
      <c r="H465" s="95" t="s">
        <v>88</v>
      </c>
      <c r="I465" s="97" t="s">
        <v>4801</v>
      </c>
      <c r="J465" s="97"/>
      <c r="K465" s="98"/>
      <c r="L465" s="98"/>
      <c r="M465" s="98"/>
      <c r="N465" s="97"/>
      <c r="O465" s="99" t="s">
        <v>88</v>
      </c>
      <c r="P465" s="100" t="str">
        <f aca="false">O465</f>
        <v>1..1</v>
      </c>
      <c r="Q465" s="9" t="s">
        <v>5701</v>
      </c>
      <c r="R465" s="101" t="s">
        <v>2290</v>
      </c>
      <c r="S465" s="99" t="s">
        <v>360</v>
      </c>
      <c r="T465" s="10" t="s">
        <v>858</v>
      </c>
      <c r="U465" s="95" t="s">
        <v>95</v>
      </c>
      <c r="V465" s="99"/>
      <c r="W465" s="102"/>
      <c r="X465" s="38"/>
      <c r="Y465" s="103" t="s">
        <v>30</v>
      </c>
      <c r="Z465" s="103" t="s">
        <v>30</v>
      </c>
      <c r="AA465" s="4"/>
      <c r="AB465" s="13" t="str">
        <f aca="false">IF(ISERROR(FIND("/",R465)),R465,LEFT(R465,FIND(CHAR(1),SUBSTITUTE(R465,"/",CHAR(1),LEN(R465)-LEN(SUBSTITUTE(R465,"/",""))))-1))</f>
        <v>/rsm:CrossIndustryInvoice/rsm:SupplyChainTradeTransaction/ram:ApplicableHeaderTradeAgreement/ram:SellerTaxRepresentativeTradeParty/ram:GlobalID</v>
      </c>
      <c r="AC465" s="13" t="str">
        <f aca="false">IF(ISERROR(FIND("/",R465)),R465,MID(R465, FIND(CHAR(1),SUBSTITUTE(R465,"/",CHAR(1), LEN(R465)-LEN(SUBSTITUTE(R465,"/","")))), LEN(R465)))</f>
        <v>/@schemeID</v>
      </c>
      <c r="AD465" s="14" t="n">
        <f aca="false">COUNTIFS(R$4:R465,AB465)</f>
        <v>1</v>
      </c>
      <c r="AE465" s="1"/>
      <c r="AF465" s="93" t="str">
        <f aca="false">E465</f>
        <v>EXT</v>
      </c>
      <c r="AG465" s="95" t="n">
        <f aca="false">LEN(AR465)-LEN(SUBSTITUTE(AR465,"/",""))-1</f>
        <v>5</v>
      </c>
      <c r="AH465" s="95" t="str">
        <f aca="false">H465</f>
        <v>1..1</v>
      </c>
      <c r="AI465" s="97" t="s">
        <v>361</v>
      </c>
      <c r="AJ465" s="97"/>
      <c r="AK465" s="98"/>
      <c r="AL465" s="98"/>
      <c r="AM465" s="98"/>
      <c r="AN465" s="97"/>
      <c r="AO465" s="100" t="str">
        <f aca="false">O465</f>
        <v>1..1</v>
      </c>
      <c r="AP465" s="100" t="str">
        <f aca="false">P465</f>
        <v>1..1</v>
      </c>
      <c r="AQ465" s="9" t="str">
        <f aca="false">Q465</f>
        <v>/rsm:CrossIndustryInvoice
/rsm:SupplyChainTradeTransaction
/ram:ApplicableHeaderTradeAgreement
/ram:SellerTaxRepresentativeTradeParty
/ram:GlobalID
/@schemeID</v>
      </c>
      <c r="AR465" s="101" t="str">
        <f aca="false">R465</f>
        <v>/rsm:CrossIndustryInvoice/rsm:SupplyChainTradeTransaction/ram:ApplicableHeaderTradeAgreement/ram:SellerTaxRepresentativeTradeParty/ram:GlobalID/@schemeID</v>
      </c>
      <c r="AS465" s="99" t="s">
        <v>360</v>
      </c>
      <c r="AT465" s="10" t="s">
        <v>858</v>
      </c>
      <c r="AU465" s="95" t="str">
        <f aca="false">U465</f>
        <v>0..1</v>
      </c>
      <c r="AV465" s="99"/>
      <c r="AW465" s="102"/>
      <c r="AX465" s="6"/>
      <c r="AY465" s="103" t="str">
        <f aca="false">Y465</f>
        <v>EXTENDED</v>
      </c>
      <c r="AZ465" s="180" t="str">
        <f aca="false">Z465</f>
        <v>EXTENDED</v>
      </c>
      <c r="BA465" s="1"/>
      <c r="BB465" s="49"/>
      <c r="BF465" s="1"/>
      <c r="BG465" s="1"/>
      <c r="BH465" s="1"/>
      <c r="BI465" s="1"/>
      <c r="BJ465" s="1"/>
      <c r="BK465" s="1"/>
      <c r="BL465" s="1"/>
      <c r="BM465" s="1"/>
      <c r="BN465" s="1"/>
      <c r="BO465" s="1"/>
      <c r="BP465" s="1"/>
      <c r="BQ465" s="1"/>
      <c r="BR465" s="1"/>
      <c r="BS465" s="1"/>
      <c r="BT465" s="1"/>
      <c r="BU465" s="1"/>
      <c r="BV465" s="1"/>
      <c r="BW465" s="1"/>
      <c r="BX465" s="1"/>
      <c r="BY465" s="1"/>
      <c r="BZ465" s="1"/>
    </row>
    <row r="466" s="53" customFormat="true" ht="85.5" hidden="false" customHeight="false" outlineLevel="0" collapsed="false">
      <c r="A466" s="58" t="str">
        <f aca="false">IF(LEFT(E466,2)="BG","NO",IF(LEN(E466)-LEN(SUBSTITUTE(E466,"-",""))&gt;1,"NO",IF(E466="EXT","EXT","YES")))</f>
        <v>YES</v>
      </c>
      <c r="B466" s="58"/>
      <c r="C466" s="58"/>
      <c r="D466" s="236" t="s">
        <v>5302</v>
      </c>
      <c r="E466" s="237" t="s">
        <v>2291</v>
      </c>
      <c r="F466" s="238" t="s">
        <v>2291</v>
      </c>
      <c r="G466" s="99" t="n">
        <f aca="false">LEN(R466)-LEN(SUBSTITUTE(R466,"/",""))-1</f>
        <v>4</v>
      </c>
      <c r="H466" s="99" t="s">
        <v>88</v>
      </c>
      <c r="I466" s="97" t="s">
        <v>2292</v>
      </c>
      <c r="J466" s="97" t="s">
        <v>2293</v>
      </c>
      <c r="K466" s="98"/>
      <c r="L466" s="98"/>
      <c r="M466" s="98" t="s">
        <v>5702</v>
      </c>
      <c r="N466" s="97" t="s">
        <v>119</v>
      </c>
      <c r="O466" s="99" t="s">
        <v>88</v>
      </c>
      <c r="P466" s="100" t="str">
        <f aca="false">O466</f>
        <v>1..1</v>
      </c>
      <c r="Q466" s="54" t="s">
        <v>5703</v>
      </c>
      <c r="R466" s="109" t="s">
        <v>2294</v>
      </c>
      <c r="S466" s="99" t="s">
        <v>121</v>
      </c>
      <c r="T466" s="10" t="s">
        <v>4639</v>
      </c>
      <c r="U466" s="99" t="s">
        <v>95</v>
      </c>
      <c r="V466" s="99"/>
      <c r="W466" s="102"/>
      <c r="X466" s="38"/>
      <c r="Y466" s="10" t="s">
        <v>25</v>
      </c>
      <c r="Z466" s="110" t="s">
        <v>25</v>
      </c>
      <c r="AA466" s="4"/>
      <c r="AB466" s="13" t="str">
        <f aca="false">IF(ISERROR(FIND("/",R466)),R466,LEFT(R466,FIND(CHAR(1),SUBSTITUTE(R466,"/",CHAR(1),LEN(R466)-LEN(SUBSTITUTE(R466,"/",""))))-1))</f>
        <v>/rsm:CrossIndustryInvoice/rsm:SupplyChainTradeTransaction/ram:ApplicableHeaderTradeAgreement/ram:SellerTaxRepresentativeTradeParty</v>
      </c>
      <c r="AC466" s="13" t="str">
        <f aca="false">IF(ISERROR(FIND("/",R466)),R466,MID(R466, FIND(CHAR(1),SUBSTITUTE(R466,"/",CHAR(1), LEN(R466)-LEN(SUBSTITUTE(R466,"/","")))), LEN(R466)))</f>
        <v>/ram:Name</v>
      </c>
      <c r="AD466" s="14" t="n">
        <f aca="false">COUNTIFS(R$4:R466,AB466)</f>
        <v>1</v>
      </c>
      <c r="AE466" s="1"/>
      <c r="AF466" s="237" t="str">
        <f aca="false">E466</f>
        <v>BT-62</v>
      </c>
      <c r="AG466" s="99" t="n">
        <f aca="false">LEN(AR466)-LEN(SUBSTITUTE(AR466,"/",""))-1</f>
        <v>4</v>
      </c>
      <c r="AH466" s="99" t="str">
        <f aca="false">H466</f>
        <v>1..1</v>
      </c>
      <c r="AI466" s="97" t="s">
        <v>2295</v>
      </c>
      <c r="AJ466" s="97" t="s">
        <v>2296</v>
      </c>
      <c r="AK466" s="98"/>
      <c r="AL466" s="98"/>
      <c r="AM466" s="98" t="s">
        <v>5629</v>
      </c>
      <c r="AN466" s="97" t="s">
        <v>4647</v>
      </c>
      <c r="AO466" s="100" t="str">
        <f aca="false">O466</f>
        <v>1..1</v>
      </c>
      <c r="AP466" s="100" t="str">
        <f aca="false">P466</f>
        <v>1..1</v>
      </c>
      <c r="AQ466" s="54" t="str">
        <f aca="false">Q466</f>
        <v>/rsm:CrossIndustryInvoice
/rsm:SupplyChainTradeTransaction
/ram:ApplicableHeaderTradeAgreement
/ram:SellerTaxRepresentativeTradeParty
/ram:Name</v>
      </c>
      <c r="AR466" s="109" t="str">
        <f aca="false">R466</f>
        <v>/rsm:CrossIndustryInvoice/rsm:SupplyChainTradeTransaction/ram:ApplicableHeaderTradeAgreement/ram:SellerTaxRepresentativeTradeParty/ram:Name</v>
      </c>
      <c r="AS466" s="99" t="s">
        <v>121</v>
      </c>
      <c r="AT466" s="10" t="s">
        <v>4639</v>
      </c>
      <c r="AU466" s="99" t="str">
        <f aca="false">U466</f>
        <v>0..1</v>
      </c>
      <c r="AV466" s="99"/>
      <c r="AW466" s="102"/>
      <c r="AX466" s="6"/>
      <c r="AY466" s="10" t="str">
        <f aca="false">Y466</f>
        <v>BASIC WL</v>
      </c>
      <c r="AZ466" s="10" t="str">
        <f aca="false">Z466</f>
        <v>BASIC WL</v>
      </c>
      <c r="BA466" s="1"/>
      <c r="BB466" s="49"/>
      <c r="BF466" s="1"/>
      <c r="BG466" s="1"/>
      <c r="BH466" s="1"/>
      <c r="BI466" s="1"/>
      <c r="BJ466" s="1"/>
      <c r="BK466" s="1"/>
      <c r="BL466" s="1"/>
      <c r="BM466" s="1"/>
      <c r="BN466" s="1"/>
      <c r="BO466" s="1"/>
      <c r="BP466" s="1"/>
      <c r="BQ466" s="1"/>
      <c r="BR466" s="1"/>
      <c r="BS466" s="1"/>
      <c r="BT466" s="1"/>
      <c r="BU466" s="1"/>
      <c r="BV466" s="1"/>
      <c r="BW466" s="1"/>
      <c r="BX466" s="1"/>
      <c r="BY466" s="1"/>
      <c r="BZ466" s="1"/>
    </row>
    <row r="467" s="53" customFormat="true" ht="85.5" hidden="false" customHeight="false" outlineLevel="0" collapsed="false">
      <c r="A467" s="58" t="str">
        <f aca="false">IF(LEFT(E467,2)="BG","NO",IF(LEN(E467)-LEN(SUBSTITUTE(E467,"-",""))&gt;1,"NO",IF(E467="EXT","EXT","YES")))</f>
        <v>EXT</v>
      </c>
      <c r="B467" s="58"/>
      <c r="C467" s="58"/>
      <c r="D467" s="243" t="s">
        <v>5302</v>
      </c>
      <c r="E467" s="184" t="s">
        <v>4631</v>
      </c>
      <c r="F467" s="185" t="e">
        <f aca="false">#N/A</f>
        <v>#N/A</v>
      </c>
      <c r="G467" s="186" t="n">
        <f aca="false">LEN(R467)-LEN(SUBSTITUTE(R467,"/",""))-1</f>
        <v>4</v>
      </c>
      <c r="H467" s="186" t="s">
        <v>95</v>
      </c>
      <c r="I467" s="173" t="s">
        <v>5704</v>
      </c>
      <c r="J467" s="173"/>
      <c r="K467" s="174"/>
      <c r="L467" s="174"/>
      <c r="M467" s="174"/>
      <c r="N467" s="173"/>
      <c r="O467" s="175" t="s">
        <v>95</v>
      </c>
      <c r="P467" s="175" t="str">
        <f aca="false">O467</f>
        <v>0..1</v>
      </c>
      <c r="Q467" s="187" t="s">
        <v>5705</v>
      </c>
      <c r="R467" s="188" t="s">
        <v>2300</v>
      </c>
      <c r="S467" s="172"/>
      <c r="T467" s="178"/>
      <c r="U467" s="186" t="s">
        <v>95</v>
      </c>
      <c r="V467" s="172"/>
      <c r="W467" s="179"/>
      <c r="X467" s="38"/>
      <c r="Y467" s="189" t="s">
        <v>30</v>
      </c>
      <c r="Z467" s="189" t="s">
        <v>30</v>
      </c>
      <c r="AA467" s="4"/>
      <c r="AB467" s="13" t="str">
        <f aca="false">IF(ISERROR(FIND("/",R467)),R467,LEFT(R467,FIND(CHAR(1),SUBSTITUTE(R467,"/",CHAR(1),LEN(R467)-LEN(SUBSTITUTE(R467,"/",""))))-1))</f>
        <v>/rsm:CrossIndustryInvoice/rsm:SupplyChainTradeTransaction/ram:ApplicableHeaderTradeAgreement/ram:SellerTaxRepresentativeTradeParty</v>
      </c>
      <c r="AC467" s="13" t="str">
        <f aca="false">IF(ISERROR(FIND("/",R467)),R467,MID(R467, FIND(CHAR(1),SUBSTITUTE(R467,"/",CHAR(1), LEN(R467)-LEN(SUBSTITUTE(R467,"/","")))), LEN(R467)))</f>
        <v>/ram:SpecifiedLegalOrganization</v>
      </c>
      <c r="AD467" s="14" t="n">
        <f aca="false">COUNTIFS(R$4:R467,AB467)</f>
        <v>1</v>
      </c>
      <c r="AE467" s="1"/>
      <c r="AF467" s="184" t="str">
        <f aca="false">E467</f>
        <v>EXT</v>
      </c>
      <c r="AG467" s="186" t="n">
        <f aca="false">LEN(AR467)-LEN(SUBSTITUTE(AR467,"/",""))-1</f>
        <v>4</v>
      </c>
      <c r="AH467" s="186" t="str">
        <f aca="false">H467</f>
        <v>0..1</v>
      </c>
      <c r="AI467" s="173" t="s">
        <v>1688</v>
      </c>
      <c r="AJ467" s="173"/>
      <c r="AK467" s="174"/>
      <c r="AL467" s="174"/>
      <c r="AM467" s="174"/>
      <c r="AN467" s="173"/>
      <c r="AO467" s="172" t="str">
        <f aca="false">O467</f>
        <v>0..1</v>
      </c>
      <c r="AP467" s="172" t="str">
        <f aca="false">P467</f>
        <v>0..1</v>
      </c>
      <c r="AQ467" s="187" t="str">
        <f aca="false">Q467</f>
        <v>/rsm:CrossIndustryInvoice
/rsm:SupplyChainTradeTransaction
/ram:ApplicableHeaderTradeAgreement
/ram:SellerTaxRepresentativeTradeParty
/ram:SpecifiedLegalOrganization</v>
      </c>
      <c r="AR467" s="188" t="str">
        <f aca="false">R467</f>
        <v>/rsm:CrossIndustryInvoice/rsm:SupplyChainTradeTransaction/ram:ApplicableHeaderTradeAgreement/ram:SellerTaxRepresentativeTradeParty/ram:SpecifiedLegalOrganization</v>
      </c>
      <c r="AS467" s="172"/>
      <c r="AT467" s="178"/>
      <c r="AU467" s="186" t="str">
        <f aca="false">U467</f>
        <v>0..1</v>
      </c>
      <c r="AV467" s="172"/>
      <c r="AW467" s="179"/>
      <c r="AX467" s="6"/>
      <c r="AY467" s="189" t="str">
        <f aca="false">Y467</f>
        <v>EXTENDED</v>
      </c>
      <c r="AZ467" s="190" t="str">
        <f aca="false">Z467</f>
        <v>EXTENDED</v>
      </c>
      <c r="BA467" s="1"/>
      <c r="BB467" s="49"/>
      <c r="BF467" s="1"/>
      <c r="BG467" s="1"/>
      <c r="BH467" s="1"/>
      <c r="BI467" s="1"/>
      <c r="BJ467" s="1"/>
      <c r="BK467" s="1"/>
      <c r="BL467" s="1"/>
      <c r="BM467" s="1"/>
      <c r="BN467" s="1"/>
      <c r="BO467" s="1"/>
      <c r="BP467" s="1"/>
      <c r="BQ467" s="1"/>
      <c r="BR467" s="1"/>
      <c r="BS467" s="1"/>
      <c r="BT467" s="1"/>
      <c r="BU467" s="1"/>
      <c r="BV467" s="1"/>
      <c r="BW467" s="1"/>
      <c r="BX467" s="1"/>
      <c r="BY467" s="1"/>
      <c r="BZ467" s="1"/>
    </row>
    <row r="468" s="53" customFormat="true" ht="99.75" hidden="false" customHeight="false" outlineLevel="0" collapsed="false">
      <c r="A468" s="58" t="str">
        <f aca="false">IF(LEFT(E468,2)="BG","NO",IF(LEN(E468)-LEN(SUBSTITUTE(E468,"-",""))&gt;1,"NO",IF(E468="EXT","EXT","YES")))</f>
        <v>EXT</v>
      </c>
      <c r="B468" s="58"/>
      <c r="C468" s="58"/>
      <c r="D468" s="243" t="s">
        <v>5302</v>
      </c>
      <c r="E468" s="93" t="s">
        <v>4631</v>
      </c>
      <c r="F468" s="94" t="e">
        <f aca="false">#N/A</f>
        <v>#N/A</v>
      </c>
      <c r="G468" s="95" t="n">
        <f aca="false">LEN(R468)-LEN(SUBSTITUTE(R468,"/",""))-1</f>
        <v>5</v>
      </c>
      <c r="H468" s="95" t="s">
        <v>95</v>
      </c>
      <c r="I468" s="97" t="s">
        <v>6</v>
      </c>
      <c r="J468" s="97"/>
      <c r="K468" s="98"/>
      <c r="L468" s="98"/>
      <c r="M468" s="98"/>
      <c r="N468" s="97"/>
      <c r="O468" s="99" t="s">
        <v>95</v>
      </c>
      <c r="P468" s="100" t="str">
        <f aca="false">O468</f>
        <v>0..1</v>
      </c>
      <c r="Q468" s="9" t="s">
        <v>5706</v>
      </c>
      <c r="R468" s="101" t="s">
        <v>2303</v>
      </c>
      <c r="S468" s="99" t="s">
        <v>139</v>
      </c>
      <c r="T468" s="10" t="s">
        <v>4639</v>
      </c>
      <c r="U468" s="95" t="s">
        <v>95</v>
      </c>
      <c r="V468" s="99"/>
      <c r="W468" s="102"/>
      <c r="X468" s="38"/>
      <c r="Y468" s="103" t="s">
        <v>30</v>
      </c>
      <c r="Z468" s="103" t="s">
        <v>30</v>
      </c>
      <c r="AA468" s="4"/>
      <c r="AB468" s="13" t="str">
        <f aca="false">IF(ISERROR(FIND("/",R468)),R468,LEFT(R468,FIND(CHAR(1),SUBSTITUTE(R468,"/",CHAR(1),LEN(R468)-LEN(SUBSTITUTE(R468,"/",""))))-1))</f>
        <v>/rsm:CrossIndustryInvoice/rsm:SupplyChainTradeTransaction/ram:ApplicableHeaderTradeAgreement/ram:SellerTaxRepresentativeTradeParty/ram:SpecifiedLegalOrganization</v>
      </c>
      <c r="AC468" s="13" t="str">
        <f aca="false">IF(ISERROR(FIND("/",R468)),R468,MID(R468, FIND(CHAR(1),SUBSTITUTE(R468,"/",CHAR(1), LEN(R468)-LEN(SUBSTITUTE(R468,"/","")))), LEN(R468)))</f>
        <v>/ram:ID</v>
      </c>
      <c r="AD468" s="14" t="n">
        <f aca="false">COUNTIFS(R$4:R468,AB468)</f>
        <v>1</v>
      </c>
      <c r="AE468" s="1"/>
      <c r="AF468" s="93" t="str">
        <f aca="false">E468</f>
        <v>EXT</v>
      </c>
      <c r="AG468" s="95" t="n">
        <f aca="false">LEN(AR468)-LEN(SUBSTITUTE(AR468,"/",""))-1</f>
        <v>5</v>
      </c>
      <c r="AH468" s="95" t="str">
        <f aca="false">H468</f>
        <v>0..1</v>
      </c>
      <c r="AI468" s="97" t="s">
        <v>2304</v>
      </c>
      <c r="AJ468" s="97"/>
      <c r="AK468" s="98"/>
      <c r="AL468" s="98"/>
      <c r="AM468" s="98"/>
      <c r="AN468" s="97"/>
      <c r="AO468" s="100" t="str">
        <f aca="false">O468</f>
        <v>0..1</v>
      </c>
      <c r="AP468" s="100" t="str">
        <f aca="false">P468</f>
        <v>0..1</v>
      </c>
      <c r="AQ468" s="9" t="str">
        <f aca="false">Q468</f>
        <v>/rsm:CrossIndustryInvoice
/rsm:SupplyChainTradeTransaction
/ram:ApplicableHeaderTradeAgreement
/ram:SellerTaxRepresentativeTradeParty
/ram:SpecifiedLegalOrganization
/ram:ID</v>
      </c>
      <c r="AR468" s="101" t="str">
        <f aca="false">R468</f>
        <v>/rsm:CrossIndustryInvoice/rsm:SupplyChainTradeTransaction/ram:ApplicableHeaderTradeAgreement/ram:SellerTaxRepresentativeTradeParty/ram:SpecifiedLegalOrganization/ram:ID</v>
      </c>
      <c r="AS468" s="99" t="s">
        <v>139</v>
      </c>
      <c r="AT468" s="10" t="s">
        <v>4639</v>
      </c>
      <c r="AU468" s="95" t="str">
        <f aca="false">U468</f>
        <v>0..1</v>
      </c>
      <c r="AV468" s="99"/>
      <c r="AW468" s="102"/>
      <c r="AX468" s="6"/>
      <c r="AY468" s="103" t="str">
        <f aca="false">Y468</f>
        <v>EXTENDED</v>
      </c>
      <c r="AZ468" s="180" t="str">
        <f aca="false">Z468</f>
        <v>EXTENDED</v>
      </c>
      <c r="BA468" s="1"/>
      <c r="BB468" s="49"/>
      <c r="BF468" s="1"/>
      <c r="BG468" s="1"/>
      <c r="BH468" s="1"/>
      <c r="BI468" s="1"/>
      <c r="BJ468" s="1"/>
      <c r="BK468" s="1"/>
      <c r="BL468" s="1"/>
      <c r="BM468" s="1"/>
      <c r="BN468" s="1"/>
      <c r="BO468" s="1"/>
      <c r="BP468" s="1"/>
      <c r="BQ468" s="1"/>
      <c r="BR468" s="1"/>
      <c r="BS468" s="1"/>
      <c r="BT468" s="1"/>
      <c r="BU468" s="1"/>
      <c r="BV468" s="1"/>
      <c r="BW468" s="1"/>
      <c r="BX468" s="1"/>
      <c r="BY468" s="1"/>
      <c r="BZ468" s="1"/>
    </row>
    <row r="469" s="53" customFormat="true" ht="102" hidden="false" customHeight="false" outlineLevel="0" collapsed="false">
      <c r="A469" s="58" t="str">
        <f aca="false">IF(LEFT(E469,2)="BG","NO",IF(LEN(E469)-LEN(SUBSTITUTE(E469,"-",""))&gt;1,"NO",IF(E469="EXT","EXT","YES")))</f>
        <v>EXT</v>
      </c>
      <c r="B469" s="58"/>
      <c r="C469" s="58"/>
      <c r="D469" s="243" t="s">
        <v>5302</v>
      </c>
      <c r="E469" s="93" t="s">
        <v>4631</v>
      </c>
      <c r="F469" s="94" t="e">
        <f aca="false">#N/A</f>
        <v>#N/A</v>
      </c>
      <c r="G469" s="95" t="n">
        <f aca="false">LEN(R469)-LEN(SUBSTITUTE(R469,"/",""))-1</f>
        <v>6</v>
      </c>
      <c r="H469" s="95" t="s">
        <v>95</v>
      </c>
      <c r="I469" s="97" t="s">
        <v>4801</v>
      </c>
      <c r="J469" s="97" t="s">
        <v>5707</v>
      </c>
      <c r="K469" s="98" t="s">
        <v>4744</v>
      </c>
      <c r="L469" s="98" t="s">
        <v>1699</v>
      </c>
      <c r="M469" s="98"/>
      <c r="N469" s="97" t="s">
        <v>174</v>
      </c>
      <c r="O469" s="99" t="s">
        <v>95</v>
      </c>
      <c r="P469" s="100" t="str">
        <f aca="false">O469</f>
        <v>0..1</v>
      </c>
      <c r="Q469" s="9" t="s">
        <v>5708</v>
      </c>
      <c r="R469" s="101" t="s">
        <v>2306</v>
      </c>
      <c r="S469" s="99" t="s">
        <v>360</v>
      </c>
      <c r="T469" s="10" t="s">
        <v>858</v>
      </c>
      <c r="U469" s="95" t="s">
        <v>95</v>
      </c>
      <c r="V469" s="99"/>
      <c r="W469" s="102"/>
      <c r="X469" s="38"/>
      <c r="Y469" s="103" t="s">
        <v>30</v>
      </c>
      <c r="Z469" s="103" t="s">
        <v>30</v>
      </c>
      <c r="AA469" s="4"/>
      <c r="AB469" s="13" t="str">
        <f aca="false">IF(ISERROR(FIND("/",R469)),R469,LEFT(R469,FIND(CHAR(1),SUBSTITUTE(R469,"/",CHAR(1),LEN(R469)-LEN(SUBSTITUTE(R469,"/",""))))-1))</f>
        <v>/rsm:CrossIndustryInvoice/rsm:SupplyChainTradeTransaction/ram:ApplicableHeaderTradeAgreement/ram:SellerTaxRepresentativeTradeParty/ram:SpecifiedLegalOrganization/ram:ID</v>
      </c>
      <c r="AC469" s="13" t="str">
        <f aca="false">IF(ISERROR(FIND("/",R469)),R469,MID(R469, FIND(CHAR(1),SUBSTITUTE(R469,"/",CHAR(1), LEN(R469)-LEN(SUBSTITUTE(R469,"/","")))), LEN(R469)))</f>
        <v>/@schemeID</v>
      </c>
      <c r="AD469" s="14" t="n">
        <f aca="false">COUNTIFS(R$4:R469,AB469)</f>
        <v>1</v>
      </c>
      <c r="AE469" s="1"/>
      <c r="AF469" s="93" t="str">
        <f aca="false">E469</f>
        <v>EXT</v>
      </c>
      <c r="AG469" s="95" t="n">
        <f aca="false">LEN(AR469)-LEN(SUBSTITUTE(AR469,"/",""))-1</f>
        <v>6</v>
      </c>
      <c r="AH469" s="95" t="str">
        <f aca="false">H469</f>
        <v>0..1</v>
      </c>
      <c r="AI469" s="97" t="s">
        <v>361</v>
      </c>
      <c r="AJ469" s="97"/>
      <c r="AK469" s="98"/>
      <c r="AL469" s="98"/>
      <c r="AM469" s="98"/>
      <c r="AN469" s="97"/>
      <c r="AO469" s="100" t="str">
        <f aca="false">O469</f>
        <v>0..1</v>
      </c>
      <c r="AP469" s="100" t="str">
        <f aca="false">P469</f>
        <v>0..1</v>
      </c>
      <c r="AQ469" s="9" t="str">
        <f aca="false">Q469</f>
        <v>/rsm:CrossIndustryInvoice
/rsm:SupplyChainTradeTransaction
/ram:ApplicableHeaderTradeAgreement
/ram:SellerTaxRepresentativeTradeParty
/ram:SpecifiedLegalOrganization
/ram:ID
/@schemeID</v>
      </c>
      <c r="AR469" s="101" t="str">
        <f aca="false">R469</f>
        <v>/rsm:CrossIndustryInvoice/rsm:SupplyChainTradeTransaction/ram:ApplicableHeaderTradeAgreement/ram:SellerTaxRepresentativeTradeParty/ram:SpecifiedLegalOrganization/ram:ID/@schemeID</v>
      </c>
      <c r="AS469" s="99" t="s">
        <v>360</v>
      </c>
      <c r="AT469" s="10" t="s">
        <v>858</v>
      </c>
      <c r="AU469" s="95" t="str">
        <f aca="false">U469</f>
        <v>0..1</v>
      </c>
      <c r="AV469" s="99"/>
      <c r="AW469" s="102"/>
      <c r="AX469" s="6"/>
      <c r="AY469" s="103" t="str">
        <f aca="false">Y469</f>
        <v>EXTENDED</v>
      </c>
      <c r="AZ469" s="180" t="str">
        <f aca="false">Z469</f>
        <v>EXTENDED</v>
      </c>
      <c r="BA469" s="1"/>
      <c r="BB469" s="49"/>
      <c r="BF469" s="1"/>
      <c r="BG469" s="1"/>
      <c r="BH469" s="1"/>
      <c r="BI469" s="1"/>
      <c r="BJ469" s="1"/>
      <c r="BK469" s="1"/>
      <c r="BL469" s="1"/>
      <c r="BM469" s="1"/>
      <c r="BN469" s="1"/>
      <c r="BO469" s="1"/>
      <c r="BP469" s="1"/>
      <c r="BQ469" s="1"/>
      <c r="BR469" s="1"/>
      <c r="BS469" s="1"/>
      <c r="BT469" s="1"/>
      <c r="BU469" s="1"/>
      <c r="BV469" s="1"/>
      <c r="BW469" s="1"/>
      <c r="BX469" s="1"/>
      <c r="BY469" s="1"/>
      <c r="BZ469" s="1"/>
    </row>
    <row r="470" s="53" customFormat="true" ht="99.75" hidden="false" customHeight="false" outlineLevel="0" collapsed="false">
      <c r="A470" s="58" t="str">
        <f aca="false">IF(LEFT(E470,2)="BG","NO",IF(LEN(E470)-LEN(SUBSTITUTE(E470,"-",""))&gt;1,"NO",IF(E470="EXT","EXT","YES")))</f>
        <v>EXT</v>
      </c>
      <c r="B470" s="58"/>
      <c r="C470" s="58"/>
      <c r="D470" s="243" t="s">
        <v>5302</v>
      </c>
      <c r="E470" s="93" t="s">
        <v>4631</v>
      </c>
      <c r="F470" s="94" t="e">
        <f aca="false">#N/A</f>
        <v>#N/A</v>
      </c>
      <c r="G470" s="95" t="n">
        <f aca="false">LEN(R470)-LEN(SUBSTITUTE(R470,"/",""))-1</f>
        <v>5</v>
      </c>
      <c r="H470" s="95" t="s">
        <v>95</v>
      </c>
      <c r="I470" s="97" t="s">
        <v>5525</v>
      </c>
      <c r="J470" s="97"/>
      <c r="K470" s="98"/>
      <c r="L470" s="98"/>
      <c r="M470" s="98"/>
      <c r="N470" s="97"/>
      <c r="O470" s="99" t="s">
        <v>95</v>
      </c>
      <c r="P470" s="100" t="str">
        <f aca="false">O470</f>
        <v>0..1</v>
      </c>
      <c r="Q470" s="9" t="s">
        <v>5709</v>
      </c>
      <c r="R470" s="101" t="s">
        <v>2309</v>
      </c>
      <c r="S470" s="99" t="s">
        <v>121</v>
      </c>
      <c r="T470" s="10" t="s">
        <v>4639</v>
      </c>
      <c r="U470" s="95" t="s">
        <v>95</v>
      </c>
      <c r="V470" s="99"/>
      <c r="W470" s="102"/>
      <c r="X470" s="38"/>
      <c r="Y470" s="103" t="s">
        <v>30</v>
      </c>
      <c r="Z470" s="103" t="s">
        <v>30</v>
      </c>
      <c r="AA470" s="4"/>
      <c r="AB470" s="13" t="str">
        <f aca="false">IF(ISERROR(FIND("/",R470)),R470,LEFT(R470,FIND(CHAR(1),SUBSTITUTE(R470,"/",CHAR(1),LEN(R470)-LEN(SUBSTITUTE(R470,"/",""))))-1))</f>
        <v>/rsm:CrossIndustryInvoice/rsm:SupplyChainTradeTransaction/ram:ApplicableHeaderTradeAgreement/ram:SellerTaxRepresentativeTradeParty/ram:SpecifiedLegalOrganization</v>
      </c>
      <c r="AC470" s="13" t="str">
        <f aca="false">IF(ISERROR(FIND("/",R470)),R470,MID(R470, FIND(CHAR(1),SUBSTITUTE(R470,"/",CHAR(1), LEN(R470)-LEN(SUBSTITUTE(R470,"/","")))), LEN(R470)))</f>
        <v>/ram:TradingBusinessName</v>
      </c>
      <c r="AD470" s="14" t="n">
        <f aca="false">COUNTIFS(R$4:R470,AB470)</f>
        <v>1</v>
      </c>
      <c r="AE470" s="1"/>
      <c r="AF470" s="93" t="str">
        <f aca="false">E470</f>
        <v>EXT</v>
      </c>
      <c r="AG470" s="95" t="n">
        <f aca="false">LEN(AR470)-LEN(SUBSTITUTE(AR470,"/",""))-1</f>
        <v>5</v>
      </c>
      <c r="AH470" s="95" t="str">
        <f aca="false">H470</f>
        <v>0..1</v>
      </c>
      <c r="AI470" s="97" t="s">
        <v>2095</v>
      </c>
      <c r="AJ470" s="97"/>
      <c r="AK470" s="98"/>
      <c r="AL470" s="98"/>
      <c r="AM470" s="98"/>
      <c r="AN470" s="97"/>
      <c r="AO470" s="100" t="str">
        <f aca="false">O470</f>
        <v>0..1</v>
      </c>
      <c r="AP470" s="100" t="str">
        <f aca="false">P470</f>
        <v>0..1</v>
      </c>
      <c r="AQ470" s="9" t="str">
        <f aca="false">Q470</f>
        <v>/rsm:CrossIndustryInvoice
/rsm:SupplyChainTradeTransaction
/ram:ApplicableHeaderTradeAgreement
/ram:SellerTaxRepresentativeTradeParty
/ram:SpecifiedLegalOrganization
/ram:TradingBusinessName</v>
      </c>
      <c r="AR470" s="101" t="str">
        <f aca="false">R470</f>
        <v>/rsm:CrossIndustryInvoice/rsm:SupplyChainTradeTransaction/ram:ApplicableHeaderTradeAgreement/ram:SellerTaxRepresentativeTradeParty/ram:SpecifiedLegalOrganization/ram:TradingBusinessName</v>
      </c>
      <c r="AS470" s="99" t="s">
        <v>121</v>
      </c>
      <c r="AT470" s="10" t="s">
        <v>4639</v>
      </c>
      <c r="AU470" s="95" t="str">
        <f aca="false">U470</f>
        <v>0..1</v>
      </c>
      <c r="AV470" s="99"/>
      <c r="AW470" s="102"/>
      <c r="AX470" s="6"/>
      <c r="AY470" s="103" t="str">
        <f aca="false">Y470</f>
        <v>EXTENDED</v>
      </c>
      <c r="AZ470" s="180" t="str">
        <f aca="false">Z470</f>
        <v>EXTENDED</v>
      </c>
      <c r="BA470" s="1"/>
      <c r="BB470" s="49"/>
      <c r="BF470" s="1"/>
      <c r="BG470" s="1"/>
      <c r="BH470" s="1"/>
      <c r="BI470" s="1"/>
      <c r="BJ470" s="1"/>
      <c r="BK470" s="1"/>
      <c r="BL470" s="1"/>
      <c r="BM470" s="1"/>
      <c r="BN470" s="1"/>
      <c r="BO470" s="1"/>
      <c r="BP470" s="1"/>
      <c r="BQ470" s="1"/>
      <c r="BR470" s="1"/>
      <c r="BS470" s="1"/>
      <c r="BT470" s="1"/>
      <c r="BU470" s="1"/>
      <c r="BV470" s="1"/>
      <c r="BW470" s="1"/>
      <c r="BX470" s="1"/>
      <c r="BY470" s="1"/>
      <c r="BZ470" s="1"/>
    </row>
    <row r="471" s="53" customFormat="true" ht="99.75" hidden="false" customHeight="false" outlineLevel="0" collapsed="false">
      <c r="A471" s="58" t="str">
        <f aca="false">IF(LEFT(E471,2)="BG","NO",IF(LEN(E471)-LEN(SUBSTITUTE(E471,"-",""))&gt;1,"NO",IF(E471="EXT","EXT","YES")))</f>
        <v>EXT</v>
      </c>
      <c r="B471" s="77" t="s">
        <v>4735</v>
      </c>
      <c r="C471" s="77"/>
      <c r="D471" s="243" t="s">
        <v>5302</v>
      </c>
      <c r="E471" s="208" t="s">
        <v>4631</v>
      </c>
      <c r="F471" s="209" t="e">
        <f aca="false">#N/A</f>
        <v>#N/A</v>
      </c>
      <c r="G471" s="210" t="n">
        <f aca="false">LEN(R471)-LEN(SUBSTITUTE(R471,"/",""))-1</f>
        <v>5</v>
      </c>
      <c r="H471" s="210" t="s">
        <v>95</v>
      </c>
      <c r="I471" s="211" t="s">
        <v>5710</v>
      </c>
      <c r="J471" s="211" t="s">
        <v>5711</v>
      </c>
      <c r="K471" s="212"/>
      <c r="L471" s="212"/>
      <c r="M471" s="212"/>
      <c r="N471" s="211"/>
      <c r="O471" s="99" t="s">
        <v>95</v>
      </c>
      <c r="P471" s="100" t="str">
        <f aca="false">O471</f>
        <v>0..1</v>
      </c>
      <c r="Q471" s="215" t="s">
        <v>5712</v>
      </c>
      <c r="R471" s="216" t="s">
        <v>2311</v>
      </c>
      <c r="S471" s="213"/>
      <c r="T471" s="217"/>
      <c r="U471" s="210" t="s">
        <v>95</v>
      </c>
      <c r="V471" s="213"/>
      <c r="W471" s="218"/>
      <c r="X471" s="38"/>
      <c r="Y471" s="219" t="s">
        <v>30</v>
      </c>
      <c r="Z471" s="219" t="s">
        <v>30</v>
      </c>
      <c r="AA471" s="49"/>
      <c r="AB471" s="13" t="str">
        <f aca="false">IF(ISERROR(FIND("/",R471)),R471,LEFT(R471,FIND(CHAR(1),SUBSTITUTE(R471,"/",CHAR(1),LEN(R471)-LEN(SUBSTITUTE(R471,"/",""))))-1))</f>
        <v>/rsm:CrossIndustryInvoice/rsm:SupplyChainTradeTransaction/ram:ApplicableHeaderTradeAgreement/ram:SellerTaxRepresentativeTradeParty/ram:SpecifiedLegalOrganization</v>
      </c>
      <c r="AC471" s="13" t="str">
        <f aca="false">IF(ISERROR(FIND("/",R471)),R471,MID(R471, FIND(CHAR(1),SUBSTITUTE(R471,"/",CHAR(1), LEN(R471)-LEN(SUBSTITUTE(R471,"/","")))), LEN(R471)))</f>
        <v>/ram:PostalTradeAddress</v>
      </c>
      <c r="AD471" s="14" t="n">
        <f aca="false">COUNTIFS(R$4:R471,AB471)</f>
        <v>1</v>
      </c>
      <c r="AE471" s="49"/>
      <c r="AF471" s="208" t="str">
        <f aca="false">E471</f>
        <v>EXT</v>
      </c>
      <c r="AG471" s="210" t="n">
        <f aca="false">LEN(AR471)-LEN(SUBSTITUTE(AR471,"/",""))-1</f>
        <v>5</v>
      </c>
      <c r="AH471" s="210" t="str">
        <f aca="false">H471</f>
        <v>0..1</v>
      </c>
      <c r="AI471" s="211" t="s">
        <v>1932</v>
      </c>
      <c r="AJ471" s="211" t="s">
        <v>5335</v>
      </c>
      <c r="AK471" s="212"/>
      <c r="AL471" s="212"/>
      <c r="AM471" s="212"/>
      <c r="AN471" s="211"/>
      <c r="AO471" s="100" t="str">
        <f aca="false">O471</f>
        <v>0..1</v>
      </c>
      <c r="AP471" s="100" t="str">
        <f aca="false">P471</f>
        <v>0..1</v>
      </c>
      <c r="AQ471" s="215" t="str">
        <f aca="false">Q471</f>
        <v>/rsm:CrossIndustryInvoice
/rsm:SupplyChainTradeTransaction
/ram:ApplicableHeaderTradeAgreement
/ram:SellerTaxRepresentativeTradeParty
/ram:SpecifiedLegalOrganization
/ram:PostalTradeAddress</v>
      </c>
      <c r="AR471" s="216" t="str">
        <f aca="false">R471</f>
        <v>/rsm:CrossIndustryInvoice/rsm:SupplyChainTradeTransaction/ram:ApplicableHeaderTradeAgreement/ram:SellerTaxRepresentativeTradeParty/ram:SpecifiedLegalOrganization/ram:PostalTradeAddress</v>
      </c>
      <c r="AS471" s="213"/>
      <c r="AT471" s="217"/>
      <c r="AU471" s="210" t="str">
        <f aca="false">U471</f>
        <v>0..1</v>
      </c>
      <c r="AV471" s="213"/>
      <c r="AW471" s="218"/>
      <c r="AX471" s="6"/>
      <c r="AY471" s="219" t="str">
        <f aca="false">Y471</f>
        <v>EXTENDED</v>
      </c>
      <c r="AZ471" s="220" t="str">
        <f aca="false">Z471</f>
        <v>EXTENDED</v>
      </c>
      <c r="BA471" s="1"/>
      <c r="BB471" s="49"/>
      <c r="BF471" s="1"/>
      <c r="BG471" s="1"/>
      <c r="BH471" s="1"/>
      <c r="BI471" s="1"/>
      <c r="BJ471" s="1"/>
      <c r="BK471" s="1"/>
      <c r="BL471" s="1"/>
      <c r="BM471" s="1"/>
      <c r="BN471" s="1"/>
      <c r="BO471" s="1"/>
      <c r="BP471" s="1"/>
      <c r="BQ471" s="1"/>
      <c r="BR471" s="1"/>
      <c r="BS471" s="1"/>
      <c r="BT471" s="1"/>
      <c r="BU471" s="1"/>
      <c r="BV471" s="1"/>
      <c r="BW471" s="1"/>
      <c r="BX471" s="1"/>
      <c r="BY471" s="1"/>
      <c r="BZ471" s="1"/>
    </row>
    <row r="472" s="53" customFormat="true" ht="114" hidden="false" customHeight="false" outlineLevel="0" collapsed="false">
      <c r="A472" s="58" t="str">
        <f aca="false">IF(LEFT(E472,2)="BG","NO",IF(LEN(E472)-LEN(SUBSTITUTE(E472,"-",""))&gt;1,"NO",IF(E472="EXT","EXT","YES")))</f>
        <v>EXT</v>
      </c>
      <c r="B472" s="77" t="s">
        <v>4735</v>
      </c>
      <c r="C472" s="77"/>
      <c r="D472" s="243" t="s">
        <v>5302</v>
      </c>
      <c r="E472" s="93" t="s">
        <v>4631</v>
      </c>
      <c r="F472" s="94" t="e">
        <f aca="false">#N/A</f>
        <v>#N/A</v>
      </c>
      <c r="G472" s="95" t="n">
        <f aca="false">LEN(R472)-LEN(SUBSTITUTE(R472,"/",""))-1</f>
        <v>6</v>
      </c>
      <c r="H472" s="95" t="s">
        <v>95</v>
      </c>
      <c r="I472" s="97" t="s">
        <v>5336</v>
      </c>
      <c r="J472" s="97" t="s">
        <v>1070</v>
      </c>
      <c r="K472" s="98" t="s">
        <v>1071</v>
      </c>
      <c r="L472" s="98"/>
      <c r="M472" s="98"/>
      <c r="N472" s="97"/>
      <c r="O472" s="99" t="s">
        <v>95</v>
      </c>
      <c r="P472" s="100" t="str">
        <f aca="false">O472</f>
        <v>0..1</v>
      </c>
      <c r="Q472" s="9" t="s">
        <v>5713</v>
      </c>
      <c r="R472" s="101" t="s">
        <v>2313</v>
      </c>
      <c r="S472" s="99" t="s">
        <v>121</v>
      </c>
      <c r="T472" s="10" t="s">
        <v>4639</v>
      </c>
      <c r="U472" s="95" t="s">
        <v>95</v>
      </c>
      <c r="V472" s="99"/>
      <c r="W472" s="102"/>
      <c r="X472" s="38"/>
      <c r="Y472" s="103" t="s">
        <v>30</v>
      </c>
      <c r="Z472" s="103" t="s">
        <v>30</v>
      </c>
      <c r="AA472" s="49"/>
      <c r="AB472" s="13" t="str">
        <f aca="false">IF(ISERROR(FIND("/",R472)),R472,LEFT(R472,FIND(CHAR(1),SUBSTITUTE(R472,"/",CHAR(1),LEN(R472)-LEN(SUBSTITUTE(R472,"/",""))))-1))</f>
        <v>/rsm:CrossIndustryInvoice/rsm:SupplyChainTradeTransaction/ram:ApplicableHeaderTradeAgreement/ram:SellerTaxRepresentativeTradeParty/ram:SpecifiedLegalOrganization/ram:PostalTradeAddress</v>
      </c>
      <c r="AC472" s="13" t="str">
        <f aca="false">IF(ISERROR(FIND("/",R472)),R472,MID(R472, FIND(CHAR(1),SUBSTITUTE(R472,"/",CHAR(1), LEN(R472)-LEN(SUBSTITUTE(R472,"/","")))), LEN(R472)))</f>
        <v>/ram:PostcodeCode</v>
      </c>
      <c r="AD472" s="14" t="n">
        <f aca="false">COUNTIFS(R$4:R472,AB472)</f>
        <v>1</v>
      </c>
      <c r="AE472" s="49"/>
      <c r="AF472" s="93" t="str">
        <f aca="false">E472</f>
        <v>EXT</v>
      </c>
      <c r="AG472" s="95" t="n">
        <f aca="false">LEN(AR472)-LEN(SUBSTITUTE(AR472,"/",""))-1</f>
        <v>6</v>
      </c>
      <c r="AH472" s="95" t="str">
        <f aca="false">H472</f>
        <v>0..1</v>
      </c>
      <c r="AI472" s="97" t="s">
        <v>5714</v>
      </c>
      <c r="AJ472" s="97"/>
      <c r="AK472" s="98"/>
      <c r="AL472" s="98"/>
      <c r="AM472" s="98"/>
      <c r="AN472" s="97"/>
      <c r="AO472" s="100" t="str">
        <f aca="false">O472</f>
        <v>0..1</v>
      </c>
      <c r="AP472" s="100" t="str">
        <f aca="false">P472</f>
        <v>0..1</v>
      </c>
      <c r="AQ472" s="9" t="str">
        <f aca="false">Q472</f>
        <v>/rsm:CrossIndustryInvoice
/rsm:SupplyChainTradeTransaction
/ram:ApplicableHeaderTradeAgreement
/ram:SellerTaxRepresentativeTradeParty
/ram:SpecifiedLegalOrganization
/ram:PostalTradeAddress
/ram:PostcodeCode</v>
      </c>
      <c r="AR472" s="101" t="str">
        <f aca="false">R472</f>
        <v>/rsm:CrossIndustryInvoice/rsm:SupplyChainTradeTransaction/ram:ApplicableHeaderTradeAgreement/ram:SellerTaxRepresentativeTradeParty/ram:SpecifiedLegalOrganization/ram:PostalTradeAddress/ram:PostcodeCode</v>
      </c>
      <c r="AS472" s="99" t="s">
        <v>121</v>
      </c>
      <c r="AT472" s="10" t="s">
        <v>4639</v>
      </c>
      <c r="AU472" s="95" t="str">
        <f aca="false">U472</f>
        <v>0..1</v>
      </c>
      <c r="AV472" s="99"/>
      <c r="AW472" s="102"/>
      <c r="AX472" s="6"/>
      <c r="AY472" s="103" t="str">
        <f aca="false">Y472</f>
        <v>EXTENDED</v>
      </c>
      <c r="AZ472" s="180" t="str">
        <f aca="false">Z472</f>
        <v>EXTENDED</v>
      </c>
      <c r="BA472" s="1"/>
      <c r="BB472" s="49"/>
      <c r="BF472" s="1"/>
      <c r="BG472" s="1"/>
      <c r="BH472" s="1"/>
      <c r="BI472" s="1"/>
      <c r="BJ472" s="1"/>
      <c r="BK472" s="1"/>
      <c r="BL472" s="1"/>
      <c r="BM472" s="1"/>
      <c r="BN472" s="1"/>
      <c r="BO472" s="1"/>
      <c r="BP472" s="1"/>
      <c r="BQ472" s="1"/>
      <c r="BR472" s="1"/>
      <c r="BS472" s="1"/>
      <c r="BT472" s="1"/>
      <c r="BU472" s="1"/>
      <c r="BV472" s="1"/>
      <c r="BW472" s="1"/>
      <c r="BX472" s="1"/>
      <c r="BY472" s="1"/>
      <c r="BZ472" s="1"/>
    </row>
    <row r="473" s="53" customFormat="true" ht="114" hidden="false" customHeight="false" outlineLevel="0" collapsed="false">
      <c r="A473" s="58" t="str">
        <f aca="false">IF(LEFT(E473,2)="BG","NO",IF(LEN(E473)-LEN(SUBSTITUTE(E473,"-",""))&gt;1,"NO",IF(E473="EXT","EXT","YES")))</f>
        <v>EXT</v>
      </c>
      <c r="B473" s="77" t="s">
        <v>4735</v>
      </c>
      <c r="C473" s="77"/>
      <c r="D473" s="243" t="s">
        <v>5302</v>
      </c>
      <c r="E473" s="93" t="s">
        <v>4631</v>
      </c>
      <c r="F473" s="94" t="e">
        <f aca="false">#N/A</f>
        <v>#N/A</v>
      </c>
      <c r="G473" s="95" t="n">
        <f aca="false">LEN(R473)-LEN(SUBSTITUTE(R473,"/",""))-1</f>
        <v>6</v>
      </c>
      <c r="H473" s="95" t="s">
        <v>95</v>
      </c>
      <c r="I473" s="97" t="s">
        <v>5338</v>
      </c>
      <c r="J473" s="97" t="s">
        <v>1079</v>
      </c>
      <c r="K473" s="98" t="s">
        <v>1080</v>
      </c>
      <c r="L473" s="98"/>
      <c r="M473" s="98"/>
      <c r="N473" s="97"/>
      <c r="O473" s="99" t="s">
        <v>95</v>
      </c>
      <c r="P473" s="100" t="str">
        <f aca="false">O473</f>
        <v>0..1</v>
      </c>
      <c r="Q473" s="9" t="s">
        <v>5715</v>
      </c>
      <c r="R473" s="101" t="s">
        <v>2315</v>
      </c>
      <c r="S473" s="99" t="s">
        <v>121</v>
      </c>
      <c r="T473" s="10" t="s">
        <v>4639</v>
      </c>
      <c r="U473" s="95" t="s">
        <v>95</v>
      </c>
      <c r="V473" s="99"/>
      <c r="W473" s="102"/>
      <c r="X473" s="38"/>
      <c r="Y473" s="103" t="s">
        <v>30</v>
      </c>
      <c r="Z473" s="103" t="s">
        <v>30</v>
      </c>
      <c r="AA473" s="49"/>
      <c r="AB473" s="13" t="str">
        <f aca="false">IF(ISERROR(FIND("/",R473)),R473,LEFT(R473,FIND(CHAR(1),SUBSTITUTE(R473,"/",CHAR(1),LEN(R473)-LEN(SUBSTITUTE(R473,"/",""))))-1))</f>
        <v>/rsm:CrossIndustryInvoice/rsm:SupplyChainTradeTransaction/ram:ApplicableHeaderTradeAgreement/ram:SellerTaxRepresentativeTradeParty/ram:SpecifiedLegalOrganization/ram:PostalTradeAddress</v>
      </c>
      <c r="AC473" s="13" t="str">
        <f aca="false">IF(ISERROR(FIND("/",R473)),R473,MID(R473, FIND(CHAR(1),SUBSTITUTE(R473,"/",CHAR(1), LEN(R473)-LEN(SUBSTITUTE(R473,"/","")))), LEN(R473)))</f>
        <v>/ram:LineOne</v>
      </c>
      <c r="AD473" s="14" t="n">
        <f aca="false">COUNTIFS(R$4:R473,AB473)</f>
        <v>1</v>
      </c>
      <c r="AE473" s="49"/>
      <c r="AF473" s="93" t="str">
        <f aca="false">E473</f>
        <v>EXT</v>
      </c>
      <c r="AG473" s="95" t="n">
        <f aca="false">LEN(AR473)-LEN(SUBSTITUTE(AR473,"/",""))-1</f>
        <v>6</v>
      </c>
      <c r="AH473" s="95" t="str">
        <f aca="false">H473</f>
        <v>0..1</v>
      </c>
      <c r="AI473" s="97" t="s">
        <v>5716</v>
      </c>
      <c r="AJ473" s="97"/>
      <c r="AK473" s="98"/>
      <c r="AL473" s="98"/>
      <c r="AM473" s="98"/>
      <c r="AN473" s="97"/>
      <c r="AO473" s="100" t="str">
        <f aca="false">O473</f>
        <v>0..1</v>
      </c>
      <c r="AP473" s="100" t="str">
        <f aca="false">P473</f>
        <v>0..1</v>
      </c>
      <c r="AQ473" s="9" t="str">
        <f aca="false">Q473</f>
        <v>/rsm:CrossIndustryInvoice
/rsm:SupplyChainTradeTransaction
/ram:ApplicableHeaderTradeAgreement
/ram:SellerTaxRepresentativeTradeParty
/ram:SpecifiedLegalOrganization
/ram:PostalTradeAddress
/ram:LineOne</v>
      </c>
      <c r="AR473" s="101" t="str">
        <f aca="false">R473</f>
        <v>/rsm:CrossIndustryInvoice/rsm:SupplyChainTradeTransaction/ram:ApplicableHeaderTradeAgreement/ram:SellerTaxRepresentativeTradeParty/ram:SpecifiedLegalOrganization/ram:PostalTradeAddress/ram:LineOne</v>
      </c>
      <c r="AS473" s="99" t="s">
        <v>121</v>
      </c>
      <c r="AT473" s="10" t="s">
        <v>4639</v>
      </c>
      <c r="AU473" s="95" t="str">
        <f aca="false">U473</f>
        <v>0..1</v>
      </c>
      <c r="AV473" s="99"/>
      <c r="AW473" s="102"/>
      <c r="AX473" s="6"/>
      <c r="AY473" s="103" t="str">
        <f aca="false">Y473</f>
        <v>EXTENDED</v>
      </c>
      <c r="AZ473" s="180" t="str">
        <f aca="false">Z473</f>
        <v>EXTENDED</v>
      </c>
      <c r="BA473" s="1"/>
      <c r="BB473" s="49"/>
      <c r="BF473" s="1"/>
      <c r="BG473" s="1"/>
      <c r="BH473" s="1"/>
      <c r="BI473" s="1"/>
      <c r="BJ473" s="1"/>
      <c r="BK473" s="1"/>
      <c r="BL473" s="1"/>
      <c r="BM473" s="1"/>
      <c r="BN473" s="1"/>
      <c r="BO473" s="1"/>
      <c r="BP473" s="1"/>
      <c r="BQ473" s="1"/>
      <c r="BR473" s="1"/>
      <c r="BS473" s="1"/>
      <c r="BT473" s="1"/>
      <c r="BU473" s="1"/>
      <c r="BV473" s="1"/>
      <c r="BW473" s="1"/>
      <c r="BX473" s="1"/>
      <c r="BY473" s="1"/>
      <c r="BZ473" s="1"/>
    </row>
    <row r="474" s="53" customFormat="true" ht="114" hidden="false" customHeight="false" outlineLevel="0" collapsed="false">
      <c r="A474" s="58" t="str">
        <f aca="false">IF(LEFT(E474,2)="BG","NO",IF(LEN(E474)-LEN(SUBSTITUTE(E474,"-",""))&gt;1,"NO",IF(E474="EXT","EXT","YES")))</f>
        <v>EXT</v>
      </c>
      <c r="B474" s="77" t="s">
        <v>4735</v>
      </c>
      <c r="C474" s="77"/>
      <c r="D474" s="243" t="s">
        <v>5302</v>
      </c>
      <c r="E474" s="93" t="s">
        <v>4631</v>
      </c>
      <c r="F474" s="94" t="e">
        <f aca="false">#N/A</f>
        <v>#N/A</v>
      </c>
      <c r="G474" s="95" t="n">
        <f aca="false">LEN(R474)-LEN(SUBSTITUTE(R474,"/",""))-1</f>
        <v>6</v>
      </c>
      <c r="H474" s="95" t="s">
        <v>95</v>
      </c>
      <c r="I474" s="97" t="s">
        <v>5341</v>
      </c>
      <c r="J474" s="97" t="s">
        <v>1088</v>
      </c>
      <c r="K474" s="98"/>
      <c r="L474" s="98"/>
      <c r="M474" s="98"/>
      <c r="N474" s="97"/>
      <c r="O474" s="99" t="s">
        <v>95</v>
      </c>
      <c r="P474" s="100" t="str">
        <f aca="false">O474</f>
        <v>0..1</v>
      </c>
      <c r="Q474" s="9" t="s">
        <v>5717</v>
      </c>
      <c r="R474" s="101" t="s">
        <v>2317</v>
      </c>
      <c r="S474" s="99" t="s">
        <v>121</v>
      </c>
      <c r="T474" s="10" t="s">
        <v>4639</v>
      </c>
      <c r="U474" s="95" t="s">
        <v>95</v>
      </c>
      <c r="V474" s="99"/>
      <c r="W474" s="102"/>
      <c r="X474" s="38"/>
      <c r="Y474" s="103" t="s">
        <v>30</v>
      </c>
      <c r="Z474" s="103" t="s">
        <v>30</v>
      </c>
      <c r="AA474" s="49"/>
      <c r="AB474" s="13" t="str">
        <f aca="false">IF(ISERROR(FIND("/",R474)),R474,LEFT(R474,FIND(CHAR(1),SUBSTITUTE(R474,"/",CHAR(1),LEN(R474)-LEN(SUBSTITUTE(R474,"/",""))))-1))</f>
        <v>/rsm:CrossIndustryInvoice/rsm:SupplyChainTradeTransaction/ram:ApplicableHeaderTradeAgreement/ram:SellerTaxRepresentativeTradeParty/ram:SpecifiedLegalOrganization/ram:PostalTradeAddress</v>
      </c>
      <c r="AC474" s="13" t="str">
        <f aca="false">IF(ISERROR(FIND("/",R474)),R474,MID(R474, FIND(CHAR(1),SUBSTITUTE(R474,"/",CHAR(1), LEN(R474)-LEN(SUBSTITUTE(R474,"/","")))), LEN(R474)))</f>
        <v>/ram:LineTwo</v>
      </c>
      <c r="AD474" s="14" t="n">
        <f aca="false">COUNTIFS(R$4:R474,AB474)</f>
        <v>1</v>
      </c>
      <c r="AE474" s="49"/>
      <c r="AF474" s="93" t="str">
        <f aca="false">E474</f>
        <v>EXT</v>
      </c>
      <c r="AG474" s="95" t="n">
        <f aca="false">LEN(AR474)-LEN(SUBSTITUTE(AR474,"/",""))-1</f>
        <v>6</v>
      </c>
      <c r="AH474" s="95" t="str">
        <f aca="false">H474</f>
        <v>0..1</v>
      </c>
      <c r="AI474" s="97" t="s">
        <v>5718</v>
      </c>
      <c r="AJ474" s="97"/>
      <c r="AK474" s="98"/>
      <c r="AL474" s="98"/>
      <c r="AM474" s="98"/>
      <c r="AN474" s="97"/>
      <c r="AO474" s="100" t="str">
        <f aca="false">O474</f>
        <v>0..1</v>
      </c>
      <c r="AP474" s="100" t="str">
        <f aca="false">P474</f>
        <v>0..1</v>
      </c>
      <c r="AQ474" s="9" t="str">
        <f aca="false">Q474</f>
        <v>/rsm:CrossIndustryInvoice
/rsm:SupplyChainTradeTransaction
/ram:ApplicableHeaderTradeAgreement
/ram:SellerTaxRepresentativeTradeParty
/ram:SpecifiedLegalOrganization
/ram:PostalTradeAddress
/ram:LineTwo</v>
      </c>
      <c r="AR474" s="101" t="str">
        <f aca="false">R474</f>
        <v>/rsm:CrossIndustryInvoice/rsm:SupplyChainTradeTransaction/ram:ApplicableHeaderTradeAgreement/ram:SellerTaxRepresentativeTradeParty/ram:SpecifiedLegalOrganization/ram:PostalTradeAddress/ram:LineTwo</v>
      </c>
      <c r="AS474" s="99" t="s">
        <v>121</v>
      </c>
      <c r="AT474" s="10" t="s">
        <v>4639</v>
      </c>
      <c r="AU474" s="95" t="str">
        <f aca="false">U474</f>
        <v>0..1</v>
      </c>
      <c r="AV474" s="99"/>
      <c r="AW474" s="102"/>
      <c r="AX474" s="6"/>
      <c r="AY474" s="103" t="str">
        <f aca="false">Y474</f>
        <v>EXTENDED</v>
      </c>
      <c r="AZ474" s="180" t="str">
        <f aca="false">Z474</f>
        <v>EXTENDED</v>
      </c>
      <c r="BA474" s="1"/>
      <c r="BB474" s="49"/>
      <c r="BF474" s="1"/>
      <c r="BG474" s="1"/>
      <c r="BH474" s="1"/>
      <c r="BI474" s="1"/>
      <c r="BJ474" s="1"/>
      <c r="BK474" s="1"/>
      <c r="BL474" s="1"/>
      <c r="BM474" s="1"/>
      <c r="BN474" s="1"/>
      <c r="BO474" s="1"/>
      <c r="BP474" s="1"/>
      <c r="BQ474" s="1"/>
      <c r="BR474" s="1"/>
      <c r="BS474" s="1"/>
      <c r="BT474" s="1"/>
      <c r="BU474" s="1"/>
      <c r="BV474" s="1"/>
      <c r="BW474" s="1"/>
      <c r="BX474" s="1"/>
      <c r="BY474" s="1"/>
      <c r="BZ474" s="1"/>
    </row>
    <row r="475" s="53" customFormat="true" ht="114" hidden="false" customHeight="false" outlineLevel="0" collapsed="false">
      <c r="A475" s="58" t="str">
        <f aca="false">IF(LEFT(E475,2)="BG","NO",IF(LEN(E475)-LEN(SUBSTITUTE(E475,"-",""))&gt;1,"NO",IF(E475="EXT","EXT","YES")))</f>
        <v>EXT</v>
      </c>
      <c r="B475" s="77" t="s">
        <v>4735</v>
      </c>
      <c r="C475" s="77"/>
      <c r="D475" s="243" t="s">
        <v>5302</v>
      </c>
      <c r="E475" s="93" t="s">
        <v>4631</v>
      </c>
      <c r="F475" s="94" t="e">
        <f aca="false">#N/A</f>
        <v>#N/A</v>
      </c>
      <c r="G475" s="95" t="n">
        <f aca="false">LEN(R475)-LEN(SUBSTITUTE(R475,"/",""))-1</f>
        <v>6</v>
      </c>
      <c r="H475" s="95" t="s">
        <v>95</v>
      </c>
      <c r="I475" s="97" t="s">
        <v>5344</v>
      </c>
      <c r="J475" s="97" t="s">
        <v>1088</v>
      </c>
      <c r="K475" s="98"/>
      <c r="L475" s="98"/>
      <c r="M475" s="98"/>
      <c r="N475" s="97"/>
      <c r="O475" s="99" t="s">
        <v>95</v>
      </c>
      <c r="P475" s="100" t="str">
        <f aca="false">O475</f>
        <v>0..1</v>
      </c>
      <c r="Q475" s="9" t="s">
        <v>5719</v>
      </c>
      <c r="R475" s="101" t="s">
        <v>2319</v>
      </c>
      <c r="S475" s="99" t="s">
        <v>121</v>
      </c>
      <c r="T475" s="10" t="s">
        <v>4639</v>
      </c>
      <c r="U475" s="95" t="s">
        <v>95</v>
      </c>
      <c r="V475" s="99"/>
      <c r="W475" s="102"/>
      <c r="X475" s="38"/>
      <c r="Y475" s="103" t="s">
        <v>30</v>
      </c>
      <c r="Z475" s="103" t="s">
        <v>30</v>
      </c>
      <c r="AA475" s="82"/>
      <c r="AB475" s="13" t="str">
        <f aca="false">IF(ISERROR(FIND("/",R475)),R475,LEFT(R475,FIND(CHAR(1),SUBSTITUTE(R475,"/",CHAR(1),LEN(R475)-LEN(SUBSTITUTE(R475,"/",""))))-1))</f>
        <v>/rsm:CrossIndustryInvoice/rsm:SupplyChainTradeTransaction/ram:ApplicableHeaderTradeAgreement/ram:SellerTaxRepresentativeTradeParty/ram:SpecifiedLegalOrganization/ram:PostalTradeAddress</v>
      </c>
      <c r="AC475" s="13" t="str">
        <f aca="false">IF(ISERROR(FIND("/",R475)),R475,MID(R475, FIND(CHAR(1),SUBSTITUTE(R475,"/",CHAR(1), LEN(R475)-LEN(SUBSTITUTE(R475,"/","")))), LEN(R475)))</f>
        <v>/ram:LineThree</v>
      </c>
      <c r="AD475" s="14" t="n">
        <f aca="false">COUNTIFS(R$4:R475,AB475)</f>
        <v>1</v>
      </c>
      <c r="AE475" s="11"/>
      <c r="AF475" s="93" t="str">
        <f aca="false">E475</f>
        <v>EXT</v>
      </c>
      <c r="AG475" s="95" t="n">
        <f aca="false">LEN(AR475)-LEN(SUBSTITUTE(AR475,"/",""))-1</f>
        <v>6</v>
      </c>
      <c r="AH475" s="95" t="str">
        <f aca="false">H475</f>
        <v>0..1</v>
      </c>
      <c r="AI475" s="97" t="s">
        <v>5720</v>
      </c>
      <c r="AJ475" s="97"/>
      <c r="AK475" s="98"/>
      <c r="AL475" s="98"/>
      <c r="AM475" s="98"/>
      <c r="AN475" s="97"/>
      <c r="AO475" s="100" t="str">
        <f aca="false">O475</f>
        <v>0..1</v>
      </c>
      <c r="AP475" s="100" t="str">
        <f aca="false">P475</f>
        <v>0..1</v>
      </c>
      <c r="AQ475" s="9" t="str">
        <f aca="false">Q475</f>
        <v>/rsm:CrossIndustryInvoice
/rsm:SupplyChainTradeTransaction
/ram:ApplicableHeaderTradeAgreement
/ram:SellerTaxRepresentativeTradeParty
/ram:SpecifiedLegalOrganization
/ram:PostalTradeAddress
/ram:LineThree</v>
      </c>
      <c r="AR475" s="101" t="str">
        <f aca="false">R475</f>
        <v>/rsm:CrossIndustryInvoice/rsm:SupplyChainTradeTransaction/ram:ApplicableHeaderTradeAgreement/ram:SellerTaxRepresentativeTradeParty/ram:SpecifiedLegalOrganization/ram:PostalTradeAddress/ram:LineThree</v>
      </c>
      <c r="AS475" s="99" t="s">
        <v>121</v>
      </c>
      <c r="AT475" s="10" t="s">
        <v>4639</v>
      </c>
      <c r="AU475" s="95" t="str">
        <f aca="false">U475</f>
        <v>0..1</v>
      </c>
      <c r="AV475" s="99"/>
      <c r="AW475" s="102"/>
      <c r="AX475" s="6"/>
      <c r="AY475" s="103" t="str">
        <f aca="false">Y475</f>
        <v>EXTENDED</v>
      </c>
      <c r="AZ475" s="180" t="str">
        <f aca="false">Z475</f>
        <v>EXTENDED</v>
      </c>
      <c r="BA475" s="1"/>
      <c r="BB475" s="49"/>
      <c r="BF475" s="1"/>
      <c r="BG475" s="1"/>
      <c r="BH475" s="1"/>
      <c r="BI475" s="1"/>
      <c r="BJ475" s="1"/>
      <c r="BK475" s="1"/>
      <c r="BL475" s="1"/>
      <c r="BM475" s="1"/>
      <c r="BN475" s="1"/>
      <c r="BO475" s="1"/>
      <c r="BP475" s="1"/>
      <c r="BQ475" s="1"/>
      <c r="BR475" s="1"/>
      <c r="BS475" s="1"/>
      <c r="BT475" s="1"/>
      <c r="BU475" s="1"/>
      <c r="BV475" s="1"/>
      <c r="BW475" s="1"/>
      <c r="BX475" s="1"/>
      <c r="BY475" s="1"/>
      <c r="BZ475" s="1"/>
    </row>
    <row r="476" s="53" customFormat="true" ht="114" hidden="false" customHeight="false" outlineLevel="0" collapsed="false">
      <c r="A476" s="58" t="str">
        <f aca="false">IF(LEFT(E476,2)="BG","NO",IF(LEN(E476)-LEN(SUBSTITUTE(E476,"-",""))&gt;1,"NO",IF(E476="EXT","EXT","YES")))</f>
        <v>EXT</v>
      </c>
      <c r="B476" s="77" t="s">
        <v>4735</v>
      </c>
      <c r="C476" s="77"/>
      <c r="D476" s="243" t="s">
        <v>5302</v>
      </c>
      <c r="E476" s="93" t="s">
        <v>4631</v>
      </c>
      <c r="F476" s="94" t="e">
        <f aca="false">#N/A</f>
        <v>#N/A</v>
      </c>
      <c r="G476" s="95" t="n">
        <f aca="false">LEN(R476)-LEN(SUBSTITUTE(R476,"/",""))-1</f>
        <v>6</v>
      </c>
      <c r="H476" s="95" t="s">
        <v>95</v>
      </c>
      <c r="I476" s="97" t="s">
        <v>5347</v>
      </c>
      <c r="J476" s="97" t="s">
        <v>2011</v>
      </c>
      <c r="K476" s="98"/>
      <c r="L476" s="98"/>
      <c r="M476" s="98"/>
      <c r="N476" s="97"/>
      <c r="O476" s="99" t="s">
        <v>95</v>
      </c>
      <c r="P476" s="100" t="str">
        <f aca="false">O476</f>
        <v>0..1</v>
      </c>
      <c r="Q476" s="9" t="s">
        <v>5721</v>
      </c>
      <c r="R476" s="101" t="s">
        <v>2321</v>
      </c>
      <c r="S476" s="99" t="s">
        <v>121</v>
      </c>
      <c r="T476" s="10" t="s">
        <v>4639</v>
      </c>
      <c r="U476" s="95" t="s">
        <v>95</v>
      </c>
      <c r="V476" s="99"/>
      <c r="W476" s="102"/>
      <c r="X476" s="38"/>
      <c r="Y476" s="103" t="s">
        <v>30</v>
      </c>
      <c r="Z476" s="103" t="s">
        <v>30</v>
      </c>
      <c r="AA476" s="82"/>
      <c r="AB476" s="13" t="str">
        <f aca="false">IF(ISERROR(FIND("/",R476)),R476,LEFT(R476,FIND(CHAR(1),SUBSTITUTE(R476,"/",CHAR(1),LEN(R476)-LEN(SUBSTITUTE(R476,"/",""))))-1))</f>
        <v>/rsm:CrossIndustryInvoice/rsm:SupplyChainTradeTransaction/ram:ApplicableHeaderTradeAgreement/ram:SellerTaxRepresentativeTradeParty/ram:SpecifiedLegalOrganization/ram:PostalTradeAddress</v>
      </c>
      <c r="AC476" s="13" t="str">
        <f aca="false">IF(ISERROR(FIND("/",R476)),R476,MID(R476, FIND(CHAR(1),SUBSTITUTE(R476,"/",CHAR(1), LEN(R476)-LEN(SUBSTITUTE(R476,"/","")))), LEN(R476)))</f>
        <v>/ram:CityName</v>
      </c>
      <c r="AD476" s="14" t="n">
        <f aca="false">COUNTIFS(R$4:R476,AB476)</f>
        <v>1</v>
      </c>
      <c r="AE476" s="11"/>
      <c r="AF476" s="93" t="str">
        <f aca="false">E476</f>
        <v>EXT</v>
      </c>
      <c r="AG476" s="95" t="n">
        <f aca="false">LEN(AR476)-LEN(SUBSTITUTE(AR476,"/",""))-1</f>
        <v>6</v>
      </c>
      <c r="AH476" s="95" t="str">
        <f aca="false">H476</f>
        <v>0..1</v>
      </c>
      <c r="AI476" s="97" t="s">
        <v>5722</v>
      </c>
      <c r="AJ476" s="97"/>
      <c r="AK476" s="98"/>
      <c r="AL476" s="98"/>
      <c r="AM476" s="98"/>
      <c r="AN476" s="97"/>
      <c r="AO476" s="100" t="str">
        <f aca="false">O476</f>
        <v>0..1</v>
      </c>
      <c r="AP476" s="100" t="str">
        <f aca="false">P476</f>
        <v>0..1</v>
      </c>
      <c r="AQ476" s="9" t="str">
        <f aca="false">Q476</f>
        <v>/rsm:CrossIndustryInvoice
/rsm:SupplyChainTradeTransaction
/ram:ApplicableHeaderTradeAgreement
/ram:SellerTaxRepresentativeTradeParty
/ram:SpecifiedLegalOrganization
/ram:PostalTradeAddress
/ram:CityName</v>
      </c>
      <c r="AR476" s="101" t="str">
        <f aca="false">R476</f>
        <v>/rsm:CrossIndustryInvoice/rsm:SupplyChainTradeTransaction/ram:ApplicableHeaderTradeAgreement/ram:SellerTaxRepresentativeTradeParty/ram:SpecifiedLegalOrganization/ram:PostalTradeAddress/ram:CityName</v>
      </c>
      <c r="AS476" s="99" t="s">
        <v>121</v>
      </c>
      <c r="AT476" s="10" t="s">
        <v>4639</v>
      </c>
      <c r="AU476" s="95" t="str">
        <f aca="false">U476</f>
        <v>0..1</v>
      </c>
      <c r="AV476" s="99"/>
      <c r="AW476" s="102"/>
      <c r="AX476" s="6"/>
      <c r="AY476" s="103" t="str">
        <f aca="false">Y476</f>
        <v>EXTENDED</v>
      </c>
      <c r="AZ476" s="180" t="str">
        <f aca="false">Z476</f>
        <v>EXTENDED</v>
      </c>
      <c r="BA476" s="1"/>
      <c r="BB476" s="49"/>
      <c r="BF476" s="1"/>
      <c r="BG476" s="1"/>
      <c r="BH476" s="1"/>
      <c r="BI476" s="1"/>
      <c r="BJ476" s="1"/>
      <c r="BK476" s="1"/>
      <c r="BL476" s="1"/>
      <c r="BM476" s="1"/>
      <c r="BN476" s="1"/>
      <c r="BO476" s="1"/>
      <c r="BP476" s="1"/>
      <c r="BQ476" s="1"/>
      <c r="BR476" s="1"/>
      <c r="BS476" s="1"/>
      <c r="BT476" s="1"/>
      <c r="BU476" s="1"/>
      <c r="BV476" s="1"/>
      <c r="BW476" s="1"/>
      <c r="BX476" s="1"/>
      <c r="BY476" s="1"/>
      <c r="BZ476" s="1"/>
    </row>
    <row r="477" s="53" customFormat="true" ht="114" hidden="false" customHeight="false" outlineLevel="0" collapsed="false">
      <c r="A477" s="58" t="str">
        <f aca="false">IF(LEFT(E477,2)="BG","NO",IF(LEN(E477)-LEN(SUBSTITUTE(E477,"-",""))&gt;1,"NO",IF(E477="EXT","EXT","YES")))</f>
        <v>EXT</v>
      </c>
      <c r="B477" s="77" t="s">
        <v>4735</v>
      </c>
      <c r="C477" s="77"/>
      <c r="D477" s="243" t="s">
        <v>5302</v>
      </c>
      <c r="E477" s="93" t="s">
        <v>4631</v>
      </c>
      <c r="F477" s="94" t="e">
        <f aca="false">#N/A</f>
        <v>#N/A</v>
      </c>
      <c r="G477" s="95" t="n">
        <f aca="false">LEN(R477)-LEN(SUBSTITUTE(R477,"/",""))-1</f>
        <v>6</v>
      </c>
      <c r="H477" s="95" t="s">
        <v>88</v>
      </c>
      <c r="I477" s="97" t="s">
        <v>5349</v>
      </c>
      <c r="J477" s="97" t="s">
        <v>1107</v>
      </c>
      <c r="K477" s="98" t="s">
        <v>4790</v>
      </c>
      <c r="L477" s="98"/>
      <c r="M477" s="98"/>
      <c r="N477" s="97"/>
      <c r="O477" s="99" t="s">
        <v>88</v>
      </c>
      <c r="P477" s="100" t="str">
        <f aca="false">O477</f>
        <v>1..1</v>
      </c>
      <c r="Q477" s="9" t="s">
        <v>5723</v>
      </c>
      <c r="R477" s="101" t="s">
        <v>2323</v>
      </c>
      <c r="S477" s="99" t="s">
        <v>176</v>
      </c>
      <c r="T477" s="10" t="s">
        <v>4639</v>
      </c>
      <c r="U477" s="95" t="s">
        <v>95</v>
      </c>
      <c r="V477" s="99"/>
      <c r="W477" s="102"/>
      <c r="X477" s="38"/>
      <c r="Y477" s="103" t="s">
        <v>30</v>
      </c>
      <c r="Z477" s="103" t="s">
        <v>30</v>
      </c>
      <c r="AA477" s="82"/>
      <c r="AB477" s="13" t="str">
        <f aca="false">IF(ISERROR(FIND("/",R477)),R477,LEFT(R477,FIND(CHAR(1),SUBSTITUTE(R477,"/",CHAR(1),LEN(R477)-LEN(SUBSTITUTE(R477,"/",""))))-1))</f>
        <v>/rsm:CrossIndustryInvoice/rsm:SupplyChainTradeTransaction/ram:ApplicableHeaderTradeAgreement/ram:SellerTaxRepresentativeTradeParty/ram:SpecifiedLegalOrganization/ram:PostalTradeAddress</v>
      </c>
      <c r="AC477" s="13" t="str">
        <f aca="false">IF(ISERROR(FIND("/",R477)),R477,MID(R477, FIND(CHAR(1),SUBSTITUTE(R477,"/",CHAR(1), LEN(R477)-LEN(SUBSTITUTE(R477,"/","")))), LEN(R477)))</f>
        <v>/ram:CountryID</v>
      </c>
      <c r="AD477" s="14" t="n">
        <f aca="false">COUNTIFS(R$4:R477,AB477)</f>
        <v>1</v>
      </c>
      <c r="AE477" s="11"/>
      <c r="AF477" s="93" t="str">
        <f aca="false">E477</f>
        <v>EXT</v>
      </c>
      <c r="AG477" s="95" t="n">
        <f aca="false">LEN(AR477)-LEN(SUBSTITUTE(AR477,"/",""))-1</f>
        <v>6</v>
      </c>
      <c r="AH477" s="95" t="str">
        <f aca="false">H477</f>
        <v>1..1</v>
      </c>
      <c r="AI477" s="97" t="s">
        <v>5724</v>
      </c>
      <c r="AJ477" s="97"/>
      <c r="AK477" s="98"/>
      <c r="AL477" s="98"/>
      <c r="AM477" s="98"/>
      <c r="AN477" s="97"/>
      <c r="AO477" s="100" t="str">
        <f aca="false">O477</f>
        <v>1..1</v>
      </c>
      <c r="AP477" s="100" t="str">
        <f aca="false">P477</f>
        <v>1..1</v>
      </c>
      <c r="AQ477" s="9" t="str">
        <f aca="false">Q477</f>
        <v>/rsm:CrossIndustryInvoice
/rsm:SupplyChainTradeTransaction
/ram:ApplicableHeaderTradeAgreement
/ram:SellerTaxRepresentativeTradeParty
/ram:SpecifiedLegalOrganization
/ram:PostalTradeAddress
/ram:CountryID</v>
      </c>
      <c r="AR477" s="101" t="str">
        <f aca="false">R477</f>
        <v>/rsm:CrossIndustryInvoice/rsm:SupplyChainTradeTransaction/ram:ApplicableHeaderTradeAgreement/ram:SellerTaxRepresentativeTradeParty/ram:SpecifiedLegalOrganization/ram:PostalTradeAddress/ram:CountryID</v>
      </c>
      <c r="AS477" s="99" t="s">
        <v>176</v>
      </c>
      <c r="AT477" s="10" t="s">
        <v>4639</v>
      </c>
      <c r="AU477" s="95" t="str">
        <f aca="false">U477</f>
        <v>0..1</v>
      </c>
      <c r="AV477" s="99"/>
      <c r="AW477" s="102"/>
      <c r="AX477" s="6"/>
      <c r="AY477" s="103" t="str">
        <f aca="false">Y477</f>
        <v>EXTENDED</v>
      </c>
      <c r="AZ477" s="180" t="str">
        <f aca="false">Z477</f>
        <v>EXTENDED</v>
      </c>
      <c r="BA477" s="1"/>
      <c r="BB477" s="49"/>
      <c r="BF477" s="1"/>
      <c r="BG477" s="1"/>
      <c r="BH477" s="1"/>
      <c r="BI477" s="1"/>
      <c r="BJ477" s="1"/>
      <c r="BK477" s="1"/>
      <c r="BL477" s="1"/>
      <c r="BM477" s="1"/>
      <c r="BN477" s="1"/>
      <c r="BO477" s="1"/>
      <c r="BP477" s="1"/>
      <c r="BQ477" s="1"/>
      <c r="BR477" s="1"/>
      <c r="BS477" s="1"/>
      <c r="BT477" s="1"/>
      <c r="BU477" s="1"/>
      <c r="BV477" s="1"/>
      <c r="BW477" s="1"/>
      <c r="BX477" s="1"/>
      <c r="BY477" s="1"/>
      <c r="BZ477" s="1"/>
    </row>
    <row r="478" s="53" customFormat="true" ht="114" hidden="false" customHeight="false" outlineLevel="0" collapsed="false">
      <c r="A478" s="58" t="str">
        <f aca="false">IF(LEFT(E478,2)="BG","NO",IF(LEN(E478)-LEN(SUBSTITUTE(E478,"-",""))&gt;1,"NO",IF(E478="EXT","EXT","YES")))</f>
        <v>EXT</v>
      </c>
      <c r="B478" s="77" t="s">
        <v>4735</v>
      </c>
      <c r="C478" s="77"/>
      <c r="D478" s="243" t="s">
        <v>5302</v>
      </c>
      <c r="E478" s="93" t="s">
        <v>4631</v>
      </c>
      <c r="F478" s="94" t="e">
        <f aca="false">#N/A</f>
        <v>#N/A</v>
      </c>
      <c r="G478" s="95" t="n">
        <f aca="false">LEN(R478)-LEN(SUBSTITUTE(R478,"/",""))-1</f>
        <v>6</v>
      </c>
      <c r="H478" s="95"/>
      <c r="I478" s="97" t="s">
        <v>5352</v>
      </c>
      <c r="J478" s="97" t="s">
        <v>1114</v>
      </c>
      <c r="K478" s="98" t="s">
        <v>1115</v>
      </c>
      <c r="L478" s="98"/>
      <c r="M478" s="98"/>
      <c r="N478" s="97" t="s">
        <v>119</v>
      </c>
      <c r="O478" s="99" t="s">
        <v>95</v>
      </c>
      <c r="P478" s="100" t="str">
        <f aca="false">O478</f>
        <v>0..1</v>
      </c>
      <c r="Q478" s="9" t="s">
        <v>5725</v>
      </c>
      <c r="R478" s="101" t="s">
        <v>2325</v>
      </c>
      <c r="S478" s="99" t="s">
        <v>121</v>
      </c>
      <c r="T478" s="10" t="s">
        <v>4639</v>
      </c>
      <c r="U478" s="95" t="s">
        <v>112</v>
      </c>
      <c r="V478" s="99"/>
      <c r="W478" s="102"/>
      <c r="X478" s="38"/>
      <c r="Y478" s="103" t="s">
        <v>30</v>
      </c>
      <c r="Z478" s="103" t="s">
        <v>30</v>
      </c>
      <c r="AA478" s="82"/>
      <c r="AB478" s="13" t="str">
        <f aca="false">IF(ISERROR(FIND("/",R478)),R478,LEFT(R478,FIND(CHAR(1),SUBSTITUTE(R478,"/",CHAR(1),LEN(R478)-LEN(SUBSTITUTE(R478,"/",""))))-1))</f>
        <v>/rsm:CrossIndustryInvoice/rsm:SupplyChainTradeTransaction/ram:ApplicableHeaderTradeAgreement/ram:SellerTaxRepresentativeTradeParty/ram:SpecifiedLegalOrganization/ram:PostalTradeAddress</v>
      </c>
      <c r="AC478" s="13" t="str">
        <f aca="false">IF(ISERROR(FIND("/",R478)),R478,MID(R478, FIND(CHAR(1),SUBSTITUTE(R478,"/",CHAR(1), LEN(R478)-LEN(SUBSTITUTE(R478,"/","")))), LEN(R478)))</f>
        <v>/ram:CountrySubDivisionName</v>
      </c>
      <c r="AD478" s="14" t="n">
        <f aca="false">COUNTIFS(R$4:R478,AB478)</f>
        <v>1</v>
      </c>
      <c r="AE478" s="11"/>
      <c r="AF478" s="93" t="str">
        <f aca="false">E478</f>
        <v>EXT</v>
      </c>
      <c r="AG478" s="95" t="n">
        <f aca="false">LEN(AR478)-LEN(SUBSTITUTE(AR478,"/",""))-1</f>
        <v>6</v>
      </c>
      <c r="AH478" s="95" t="n">
        <f aca="false">H478</f>
        <v>0</v>
      </c>
      <c r="AI478" s="97" t="s">
        <v>5726</v>
      </c>
      <c r="AJ478" s="97" t="s">
        <v>1118</v>
      </c>
      <c r="AK478" s="98" t="s">
        <v>1119</v>
      </c>
      <c r="AL478" s="98"/>
      <c r="AM478" s="98"/>
      <c r="AN478" s="97" t="s">
        <v>4647</v>
      </c>
      <c r="AO478" s="100" t="str">
        <f aca="false">O478</f>
        <v>0..1</v>
      </c>
      <c r="AP478" s="100" t="str">
        <f aca="false">P478</f>
        <v>0..1</v>
      </c>
      <c r="AQ478" s="9" t="str">
        <f aca="false">Q478</f>
        <v>/rsm:CrossIndustryInvoice
/rsm:SupplyChainTradeTransaction
/ram:ApplicableHeaderTradeAgreement
/ram:SellerTaxRepresentativeTradeParty
/ram:SpecifiedLegalOrganization
/ram:PostalTradeAddress
/ram:CountrySubDivisionName</v>
      </c>
      <c r="AR478" s="101" t="str">
        <f aca="false">R478</f>
        <v>/rsm:CrossIndustryInvoice/rsm:SupplyChainTradeTransaction/ram:ApplicableHeaderTradeAgreement/ram:SellerTaxRepresentativeTradeParty/ram:SpecifiedLegalOrganization/ram:PostalTradeAddress/ram:CountrySubDivisionName</v>
      </c>
      <c r="AS478" s="99" t="s">
        <v>121</v>
      </c>
      <c r="AT478" s="10" t="s">
        <v>4639</v>
      </c>
      <c r="AU478" s="95" t="str">
        <f aca="false">U478</f>
        <v>0..n</v>
      </c>
      <c r="AV478" s="99"/>
      <c r="AW478" s="102"/>
      <c r="AX478" s="6"/>
      <c r="AY478" s="103" t="str">
        <f aca="false">Y478</f>
        <v>EXTENDED</v>
      </c>
      <c r="AZ478" s="180" t="str">
        <f aca="false">Z478</f>
        <v>EXTENDED</v>
      </c>
      <c r="BA478" s="1"/>
      <c r="BB478" s="49"/>
      <c r="BF478" s="1"/>
      <c r="BG478" s="1"/>
      <c r="BH478" s="1"/>
      <c r="BI478" s="1"/>
      <c r="BJ478" s="1"/>
      <c r="BK478" s="1"/>
      <c r="BL478" s="1"/>
      <c r="BM478" s="1"/>
      <c r="BN478" s="1"/>
      <c r="BO478" s="1"/>
      <c r="BP478" s="1"/>
      <c r="BQ478" s="1"/>
      <c r="BR478" s="1"/>
      <c r="BS478" s="1"/>
      <c r="BT478" s="1"/>
      <c r="BU478" s="1"/>
      <c r="BV478" s="1"/>
      <c r="BW478" s="1"/>
      <c r="BX478" s="1"/>
      <c r="BY478" s="1"/>
      <c r="BZ478" s="1"/>
    </row>
    <row r="479" s="53" customFormat="true" ht="85.5" hidden="false" customHeight="false" outlineLevel="0" collapsed="false">
      <c r="A479" s="58" t="str">
        <f aca="false">IF(LEFT(E479,2)="BG","NO",IF(LEN(E479)-LEN(SUBSTITUTE(E479,"-",""))&gt;1,"NO",IF(E479="EXT","EXT","YES")))</f>
        <v>EXT</v>
      </c>
      <c r="B479" s="58"/>
      <c r="C479" s="58"/>
      <c r="D479" s="243" t="s">
        <v>5302</v>
      </c>
      <c r="E479" s="184" t="s">
        <v>4631</v>
      </c>
      <c r="F479" s="185" t="e">
        <f aca="false">#N/A</f>
        <v>#N/A</v>
      </c>
      <c r="G479" s="186" t="n">
        <f aca="false">LEN(R479)-LEN(SUBSTITUTE(R479,"/",""))-1</f>
        <v>4</v>
      </c>
      <c r="H479" s="186" t="s">
        <v>95</v>
      </c>
      <c r="I479" s="173" t="s">
        <v>5727</v>
      </c>
      <c r="J479" s="173"/>
      <c r="K479" s="174"/>
      <c r="L479" s="174"/>
      <c r="M479" s="174"/>
      <c r="N479" s="173"/>
      <c r="O479" s="175" t="s">
        <v>95</v>
      </c>
      <c r="P479" s="175" t="s">
        <v>112</v>
      </c>
      <c r="Q479" s="187" t="s">
        <v>5728</v>
      </c>
      <c r="R479" s="188" t="s">
        <v>2328</v>
      </c>
      <c r="S479" s="172"/>
      <c r="T479" s="178" t="s">
        <v>4629</v>
      </c>
      <c r="U479" s="186" t="s">
        <v>112</v>
      </c>
      <c r="V479" s="172"/>
      <c r="W479" s="179"/>
      <c r="X479" s="38"/>
      <c r="Y479" s="189" t="s">
        <v>30</v>
      </c>
      <c r="Z479" s="189" t="s">
        <v>30</v>
      </c>
      <c r="AA479" s="4"/>
      <c r="AB479" s="13" t="str">
        <f aca="false">IF(ISERROR(FIND("/",R479)),R479,LEFT(R479,FIND(CHAR(1),SUBSTITUTE(R479,"/",CHAR(1),LEN(R479)-LEN(SUBSTITUTE(R479,"/",""))))-1))</f>
        <v>/rsm:CrossIndustryInvoice/rsm:SupplyChainTradeTransaction/ram:ApplicableHeaderTradeAgreement/ram:SellerTaxRepresentativeTradeParty</v>
      </c>
      <c r="AC479" s="13" t="str">
        <f aca="false">IF(ISERROR(FIND("/",R479)),R479,MID(R479, FIND(CHAR(1),SUBSTITUTE(R479,"/",CHAR(1), LEN(R479)-LEN(SUBSTITUTE(R479,"/","")))), LEN(R479)))</f>
        <v>/ram:DefinedTradeContact</v>
      </c>
      <c r="AD479" s="14" t="n">
        <f aca="false">COUNTIFS(R$4:R479,AB479)</f>
        <v>1</v>
      </c>
      <c r="AE479" s="1"/>
      <c r="AF479" s="184" t="str">
        <f aca="false">E479</f>
        <v>EXT</v>
      </c>
      <c r="AG479" s="186" t="n">
        <f aca="false">LEN(AR479)-LEN(SUBSTITUTE(AR479,"/",""))-1</f>
        <v>4</v>
      </c>
      <c r="AH479" s="186" t="str">
        <f aca="false">H479</f>
        <v>0..1</v>
      </c>
      <c r="AI479" s="173" t="s">
        <v>2329</v>
      </c>
      <c r="AJ479" s="173"/>
      <c r="AK479" s="174"/>
      <c r="AL479" s="174"/>
      <c r="AM479" s="174"/>
      <c r="AN479" s="173"/>
      <c r="AO479" s="172" t="str">
        <f aca="false">O479</f>
        <v>0..1</v>
      </c>
      <c r="AP479" s="172" t="str">
        <f aca="false">P479</f>
        <v>0..n</v>
      </c>
      <c r="AQ479" s="187" t="str">
        <f aca="false">Q479</f>
        <v>/rsm:CrossIndustryInvoice
/rsm:SupplyChainTradeTransaction
/ram:ApplicableHeaderTradeAgreement
/ram:SellerTaxRepresentativeTradeParty
/ram:DefinedTradeContact</v>
      </c>
      <c r="AR479" s="188" t="str">
        <f aca="false">R479</f>
        <v>/rsm:CrossIndustryInvoice/rsm:SupplyChainTradeTransaction/ram:ApplicableHeaderTradeAgreement/ram:SellerTaxRepresentativeTradeParty/ram:DefinedTradeContact</v>
      </c>
      <c r="AS479" s="172"/>
      <c r="AT479" s="178" t="s">
        <v>4629</v>
      </c>
      <c r="AU479" s="186" t="str">
        <f aca="false">U479</f>
        <v>0..n</v>
      </c>
      <c r="AV479" s="172"/>
      <c r="AW479" s="179"/>
      <c r="AX479" s="6"/>
      <c r="AY479" s="189" t="str">
        <f aca="false">Y479</f>
        <v>EXTENDED</v>
      </c>
      <c r="AZ479" s="190" t="str">
        <f aca="false">Z479</f>
        <v>EXTENDED</v>
      </c>
      <c r="BA479" s="1"/>
      <c r="BB479" s="49"/>
      <c r="BF479" s="1"/>
      <c r="BG479" s="1"/>
      <c r="BH479" s="1"/>
      <c r="BI479" s="1"/>
      <c r="BJ479" s="1"/>
      <c r="BK479" s="1"/>
      <c r="BL479" s="1"/>
      <c r="BM479" s="1"/>
      <c r="BN479" s="1"/>
      <c r="BO479" s="1"/>
      <c r="BP479" s="1"/>
      <c r="BQ479" s="1"/>
      <c r="BR479" s="1"/>
      <c r="BS479" s="1"/>
      <c r="BT479" s="1"/>
      <c r="BU479" s="1"/>
      <c r="BV479" s="1"/>
      <c r="BW479" s="1"/>
      <c r="BX479" s="1"/>
      <c r="BY479" s="1"/>
      <c r="BZ479" s="1"/>
    </row>
    <row r="480" s="53" customFormat="true" ht="99.75" hidden="false" customHeight="false" outlineLevel="0" collapsed="false">
      <c r="A480" s="58" t="str">
        <f aca="false">IF(LEFT(E480,2)="BG","NO",IF(LEN(E480)-LEN(SUBSTITUTE(E480,"-",""))&gt;1,"NO",IF(E480="EXT","EXT","YES")))</f>
        <v>EXT</v>
      </c>
      <c r="B480" s="58"/>
      <c r="C480" s="58"/>
      <c r="D480" s="243" t="s">
        <v>5302</v>
      </c>
      <c r="E480" s="93" t="s">
        <v>4631</v>
      </c>
      <c r="F480" s="94" t="e">
        <f aca="false">#N/A</f>
        <v>#N/A</v>
      </c>
      <c r="G480" s="95" t="n">
        <f aca="false">LEN(R480)-LEN(SUBSTITUTE(R480,"/",""))-1</f>
        <v>5</v>
      </c>
      <c r="H480" s="95" t="s">
        <v>95</v>
      </c>
      <c r="I480" s="97" t="s">
        <v>5547</v>
      </c>
      <c r="J480" s="97"/>
      <c r="K480" s="98"/>
      <c r="L480" s="98"/>
      <c r="M480" s="98"/>
      <c r="N480" s="97"/>
      <c r="O480" s="99" t="s">
        <v>95</v>
      </c>
      <c r="P480" s="100" t="str">
        <f aca="false">O480</f>
        <v>0..1</v>
      </c>
      <c r="Q480" s="9" t="s">
        <v>5729</v>
      </c>
      <c r="R480" s="101" t="s">
        <v>2331</v>
      </c>
      <c r="S480" s="99" t="s">
        <v>121</v>
      </c>
      <c r="T480" s="10" t="s">
        <v>4639</v>
      </c>
      <c r="U480" s="95" t="s">
        <v>95</v>
      </c>
      <c r="V480" s="99"/>
      <c r="W480" s="102"/>
      <c r="X480" s="38"/>
      <c r="Y480" s="103" t="s">
        <v>30</v>
      </c>
      <c r="Z480" s="103" t="s">
        <v>30</v>
      </c>
      <c r="AA480" s="4"/>
      <c r="AB480" s="13" t="str">
        <f aca="false">IF(ISERROR(FIND("/",R480)),R480,LEFT(R480,FIND(CHAR(1),SUBSTITUTE(R480,"/",CHAR(1),LEN(R480)-LEN(SUBSTITUTE(R480,"/",""))))-1))</f>
        <v>/rsm:CrossIndustryInvoice/rsm:SupplyChainTradeTransaction/ram:ApplicableHeaderTradeAgreement/ram:SellerTaxRepresentativeTradeParty/ram:DefinedTradeContact</v>
      </c>
      <c r="AC480" s="13" t="str">
        <f aca="false">IF(ISERROR(FIND("/",R480)),R480,MID(R480, FIND(CHAR(1),SUBSTITUTE(R480,"/",CHAR(1), LEN(R480)-LEN(SUBSTITUTE(R480,"/","")))), LEN(R480)))</f>
        <v>/ram:PersonName</v>
      </c>
      <c r="AD480" s="14" t="n">
        <f aca="false">COUNTIFS(R$4:R480,AB480)</f>
        <v>1</v>
      </c>
      <c r="AE480" s="1"/>
      <c r="AF480" s="93" t="str">
        <f aca="false">E480</f>
        <v>EXT</v>
      </c>
      <c r="AG480" s="95" t="n">
        <f aca="false">LEN(AR480)-LEN(SUBSTITUTE(AR480,"/",""))-1</f>
        <v>5</v>
      </c>
      <c r="AH480" s="95" t="str">
        <f aca="false">H480</f>
        <v>0..1</v>
      </c>
      <c r="AI480" s="97" t="s">
        <v>5549</v>
      </c>
      <c r="AJ480" s="97"/>
      <c r="AK480" s="98"/>
      <c r="AL480" s="98"/>
      <c r="AM480" s="98"/>
      <c r="AN480" s="97"/>
      <c r="AO480" s="100" t="str">
        <f aca="false">O480</f>
        <v>0..1</v>
      </c>
      <c r="AP480" s="100" t="str">
        <f aca="false">P480</f>
        <v>0..1</v>
      </c>
      <c r="AQ480" s="9" t="str">
        <f aca="false">Q480</f>
        <v>/rsm:CrossIndustryInvoice
/rsm:SupplyChainTradeTransaction
/ram:ApplicableHeaderTradeAgreement
/ram:SellerTaxRepresentativeTradeParty
/ram:DefinedTradeContact
/ram:PersonName</v>
      </c>
      <c r="AR480" s="101" t="str">
        <f aca="false">R480</f>
        <v>/rsm:CrossIndustryInvoice/rsm:SupplyChainTradeTransaction/ram:ApplicableHeaderTradeAgreement/ram:SellerTaxRepresentativeTradeParty/ram:DefinedTradeContact/ram:PersonName</v>
      </c>
      <c r="AS480" s="99" t="s">
        <v>121</v>
      </c>
      <c r="AT480" s="10" t="s">
        <v>4639</v>
      </c>
      <c r="AU480" s="95" t="str">
        <f aca="false">U480</f>
        <v>0..1</v>
      </c>
      <c r="AV480" s="99"/>
      <c r="AW480" s="102"/>
      <c r="AX480" s="6"/>
      <c r="AY480" s="103" t="str">
        <f aca="false">Y480</f>
        <v>EXTENDED</v>
      </c>
      <c r="AZ480" s="180" t="str">
        <f aca="false">Z480</f>
        <v>EXTENDED</v>
      </c>
      <c r="BA480" s="1"/>
      <c r="BB480" s="49"/>
      <c r="BF480" s="1"/>
      <c r="BG480" s="1"/>
      <c r="BH480" s="1"/>
      <c r="BI480" s="1"/>
      <c r="BJ480" s="1"/>
      <c r="BK480" s="1"/>
      <c r="BL480" s="1"/>
      <c r="BM480" s="1"/>
      <c r="BN480" s="1"/>
      <c r="BO480" s="1"/>
      <c r="BP480" s="1"/>
      <c r="BQ480" s="1"/>
      <c r="BR480" s="1"/>
      <c r="BS480" s="1"/>
      <c r="BT480" s="1"/>
      <c r="BU480" s="1"/>
      <c r="BV480" s="1"/>
      <c r="BW480" s="1"/>
      <c r="BX480" s="1"/>
      <c r="BY480" s="1"/>
      <c r="BZ480" s="1"/>
    </row>
    <row r="481" s="53" customFormat="true" ht="99.75" hidden="false" customHeight="false" outlineLevel="0" collapsed="false">
      <c r="A481" s="58" t="str">
        <f aca="false">IF(LEFT(E481,2)="BG","NO",IF(LEN(E481)-LEN(SUBSTITUTE(E481,"-",""))&gt;1,"NO",IF(E481="EXT","EXT","YES")))</f>
        <v>EXT</v>
      </c>
      <c r="B481" s="58"/>
      <c r="C481" s="58"/>
      <c r="D481" s="243" t="s">
        <v>5302</v>
      </c>
      <c r="E481" s="93" t="s">
        <v>4631</v>
      </c>
      <c r="F481" s="94" t="e">
        <f aca="false">#N/A</f>
        <v>#N/A</v>
      </c>
      <c r="G481" s="95" t="n">
        <f aca="false">LEN(R481)-LEN(SUBSTITUTE(R481,"/",""))-1</f>
        <v>5</v>
      </c>
      <c r="H481" s="95" t="s">
        <v>95</v>
      </c>
      <c r="I481" s="97" t="s">
        <v>5550</v>
      </c>
      <c r="J481" s="97"/>
      <c r="K481" s="98"/>
      <c r="L481" s="98"/>
      <c r="M481" s="98"/>
      <c r="N481" s="97"/>
      <c r="O481" s="99" t="s">
        <v>95</v>
      </c>
      <c r="P481" s="100" t="str">
        <f aca="false">O481</f>
        <v>0..1</v>
      </c>
      <c r="Q481" s="9" t="s">
        <v>5730</v>
      </c>
      <c r="R481" s="101" t="s">
        <v>2333</v>
      </c>
      <c r="S481" s="99" t="s">
        <v>121</v>
      </c>
      <c r="T481" s="10" t="s">
        <v>4639</v>
      </c>
      <c r="U481" s="95" t="s">
        <v>95</v>
      </c>
      <c r="V481" s="99"/>
      <c r="W481" s="102"/>
      <c r="X481" s="38"/>
      <c r="Y481" s="103" t="s">
        <v>30</v>
      </c>
      <c r="Z481" s="103" t="s">
        <v>30</v>
      </c>
      <c r="AA481" s="4"/>
      <c r="AB481" s="13" t="str">
        <f aca="false">IF(ISERROR(FIND("/",R481)),R481,LEFT(R481,FIND(CHAR(1),SUBSTITUTE(R481,"/",CHAR(1),LEN(R481)-LEN(SUBSTITUTE(R481,"/",""))))-1))</f>
        <v>/rsm:CrossIndustryInvoice/rsm:SupplyChainTradeTransaction/ram:ApplicableHeaderTradeAgreement/ram:SellerTaxRepresentativeTradeParty/ram:DefinedTradeContact</v>
      </c>
      <c r="AC481" s="13" t="str">
        <f aca="false">IF(ISERROR(FIND("/",R481)),R481,MID(R481, FIND(CHAR(1),SUBSTITUTE(R481,"/",CHAR(1), LEN(R481)-LEN(SUBSTITUTE(R481,"/","")))), LEN(R481)))</f>
        <v>/ram:DepartmentName</v>
      </c>
      <c r="AD481" s="14" t="n">
        <f aca="false">COUNTIFS(R$4:R481,AB481)</f>
        <v>1</v>
      </c>
      <c r="AE481" s="1"/>
      <c r="AF481" s="93" t="str">
        <f aca="false">E481</f>
        <v>EXT</v>
      </c>
      <c r="AG481" s="95" t="n">
        <f aca="false">LEN(AR481)-LEN(SUBSTITUTE(AR481,"/",""))-1</f>
        <v>5</v>
      </c>
      <c r="AH481" s="95" t="str">
        <f aca="false">H481</f>
        <v>0..1</v>
      </c>
      <c r="AI481" s="97" t="s">
        <v>5549</v>
      </c>
      <c r="AJ481" s="97"/>
      <c r="AK481" s="98"/>
      <c r="AL481" s="98"/>
      <c r="AM481" s="98"/>
      <c r="AN481" s="97"/>
      <c r="AO481" s="100" t="str">
        <f aca="false">O481</f>
        <v>0..1</v>
      </c>
      <c r="AP481" s="100" t="str">
        <f aca="false">P481</f>
        <v>0..1</v>
      </c>
      <c r="AQ481" s="9" t="str">
        <f aca="false">Q481</f>
        <v>/rsm:CrossIndustryInvoice
/rsm:SupplyChainTradeTransaction
/ram:ApplicableHeaderTradeAgreement
/ram:SellerTaxRepresentativeTradeParty
/ram:DefinedTradeContact
/ram:DepartmentName</v>
      </c>
      <c r="AR481" s="101" t="str">
        <f aca="false">R481</f>
        <v>/rsm:CrossIndustryInvoice/rsm:SupplyChainTradeTransaction/ram:ApplicableHeaderTradeAgreement/ram:SellerTaxRepresentativeTradeParty/ram:DefinedTradeContact/ram:DepartmentName</v>
      </c>
      <c r="AS481" s="99" t="s">
        <v>121</v>
      </c>
      <c r="AT481" s="10" t="s">
        <v>4639</v>
      </c>
      <c r="AU481" s="95" t="str">
        <f aca="false">U481</f>
        <v>0..1</v>
      </c>
      <c r="AV481" s="99"/>
      <c r="AW481" s="102"/>
      <c r="AX481" s="6"/>
      <c r="AY481" s="103" t="str">
        <f aca="false">Y481</f>
        <v>EXTENDED</v>
      </c>
      <c r="AZ481" s="180" t="str">
        <f aca="false">Z481</f>
        <v>EXTENDED</v>
      </c>
      <c r="BA481" s="1"/>
      <c r="BB481" s="49"/>
      <c r="BF481" s="1"/>
      <c r="BG481" s="1"/>
      <c r="BH481" s="1"/>
      <c r="BI481" s="1"/>
      <c r="BJ481" s="1"/>
      <c r="BK481" s="1"/>
      <c r="BL481" s="1"/>
      <c r="BM481" s="1"/>
      <c r="BN481" s="1"/>
      <c r="BO481" s="1"/>
      <c r="BP481" s="1"/>
      <c r="BQ481" s="1"/>
      <c r="BR481" s="1"/>
      <c r="BS481" s="1"/>
      <c r="BT481" s="1"/>
      <c r="BU481" s="1"/>
      <c r="BV481" s="1"/>
      <c r="BW481" s="1"/>
      <c r="BX481" s="1"/>
      <c r="BY481" s="1"/>
      <c r="BZ481" s="1"/>
    </row>
    <row r="482" s="53" customFormat="true" ht="99.75" hidden="false" customHeight="false" outlineLevel="0" collapsed="false">
      <c r="A482" s="58" t="str">
        <f aca="false">IF(LEFT(E482,2)="BG","NO",IF(LEN(E482)-LEN(SUBSTITUTE(E482,"-",""))&gt;1,"NO",IF(E482="EXT","EXT","YES")))</f>
        <v>EXT</v>
      </c>
      <c r="B482" s="77" t="s">
        <v>4735</v>
      </c>
      <c r="C482" s="77"/>
      <c r="D482" s="243" t="s">
        <v>5302</v>
      </c>
      <c r="E482" s="93" t="s">
        <v>4631</v>
      </c>
      <c r="F482" s="94" t="e">
        <f aca="false">#N/A</f>
        <v>#N/A</v>
      </c>
      <c r="G482" s="95" t="n">
        <f aca="false">LEN(R482)-LEN(SUBSTITUTE(R482,"/",""))-1</f>
        <v>5</v>
      </c>
      <c r="H482" s="95" t="s">
        <v>95</v>
      </c>
      <c r="I482" s="97" t="s">
        <v>5731</v>
      </c>
      <c r="J482" s="97"/>
      <c r="K482" s="98" t="s">
        <v>5044</v>
      </c>
      <c r="L482" s="98"/>
      <c r="M482" s="98"/>
      <c r="N482" s="97"/>
      <c r="O482" s="99" t="s">
        <v>95</v>
      </c>
      <c r="P482" s="100" t="str">
        <f aca="false">O482</f>
        <v>0..1</v>
      </c>
      <c r="Q482" s="9" t="s">
        <v>5732</v>
      </c>
      <c r="R482" s="101" t="s">
        <v>2335</v>
      </c>
      <c r="S482" s="99" t="s">
        <v>176</v>
      </c>
      <c r="T482" s="10" t="s">
        <v>4639</v>
      </c>
      <c r="U482" s="95" t="s">
        <v>95</v>
      </c>
      <c r="V482" s="99"/>
      <c r="W482" s="102"/>
      <c r="X482" s="38"/>
      <c r="Y482" s="103" t="s">
        <v>30</v>
      </c>
      <c r="Z482" s="103" t="s">
        <v>30</v>
      </c>
      <c r="AA482" s="49"/>
      <c r="AB482" s="13" t="str">
        <f aca="false">IF(ISERROR(FIND("/",R482)),R482,LEFT(R482,FIND(CHAR(1),SUBSTITUTE(R482,"/",CHAR(1),LEN(R482)-LEN(SUBSTITUTE(R482,"/",""))))-1))</f>
        <v>/rsm:CrossIndustryInvoice/rsm:SupplyChainTradeTransaction/ram:ApplicableHeaderTradeAgreement/ram:SellerTaxRepresentativeTradeParty/ram:DefinedTradeContact</v>
      </c>
      <c r="AC482" s="13" t="str">
        <f aca="false">IF(ISERROR(FIND("/",R482)),R482,MID(R482, FIND(CHAR(1),SUBSTITUTE(R482,"/",CHAR(1), LEN(R482)-LEN(SUBSTITUTE(R482,"/","")))), LEN(R482)))</f>
        <v>/ram:TypeCode</v>
      </c>
      <c r="AD482" s="14" t="n">
        <f aca="false">COUNTIFS(R$4:R482,AB482)</f>
        <v>1</v>
      </c>
      <c r="AE482" s="49"/>
      <c r="AF482" s="93" t="str">
        <f aca="false">E482</f>
        <v>EXT</v>
      </c>
      <c r="AG482" s="95" t="n">
        <f aca="false">LEN(AR482)-LEN(SUBSTITUTE(AR482,"/",""))-1</f>
        <v>5</v>
      </c>
      <c r="AH482" s="95" t="str">
        <f aca="false">H482</f>
        <v>0..1</v>
      </c>
      <c r="AI482" s="97" t="s">
        <v>5733</v>
      </c>
      <c r="AJ482" s="97"/>
      <c r="AK482" s="98" t="s">
        <v>5047</v>
      </c>
      <c r="AL482" s="98"/>
      <c r="AM482" s="98"/>
      <c r="AN482" s="97"/>
      <c r="AO482" s="100" t="str">
        <f aca="false">O482</f>
        <v>0..1</v>
      </c>
      <c r="AP482" s="100" t="str">
        <f aca="false">P482</f>
        <v>0..1</v>
      </c>
      <c r="AQ482" s="9" t="str">
        <f aca="false">Q482</f>
        <v>/rsm:CrossIndustryInvoice
/rsm:SupplyChainTradeTransaction
/ram:ApplicableHeaderTradeAgreement
/ram:SellerTaxRepresentativeTradeParty
/ram:DefinedTradeContact
/ram:TypeCode</v>
      </c>
      <c r="AR482" s="101" t="str">
        <f aca="false">R482</f>
        <v>/rsm:CrossIndustryInvoice/rsm:SupplyChainTradeTransaction/ram:ApplicableHeaderTradeAgreement/ram:SellerTaxRepresentativeTradeParty/ram:DefinedTradeContact/ram:TypeCode</v>
      </c>
      <c r="AS482" s="99" t="s">
        <v>176</v>
      </c>
      <c r="AT482" s="10" t="s">
        <v>4639</v>
      </c>
      <c r="AU482" s="95" t="str">
        <f aca="false">U482</f>
        <v>0..1</v>
      </c>
      <c r="AV482" s="99"/>
      <c r="AW482" s="102"/>
      <c r="AX482" s="6"/>
      <c r="AY482" s="103" t="str">
        <f aca="false">Y482</f>
        <v>EXTENDED</v>
      </c>
      <c r="AZ482" s="180" t="str">
        <f aca="false">Z482</f>
        <v>EXTENDED</v>
      </c>
      <c r="BA482" s="1"/>
      <c r="BB482" s="49"/>
      <c r="BF482" s="1"/>
      <c r="BG482" s="1"/>
      <c r="BH482" s="1"/>
      <c r="BI482" s="1"/>
      <c r="BJ482" s="1"/>
      <c r="BK482" s="1"/>
      <c r="BL482" s="1"/>
      <c r="BM482" s="1"/>
      <c r="BN482" s="1"/>
      <c r="BO482" s="1"/>
      <c r="BP482" s="1"/>
      <c r="BQ482" s="1"/>
      <c r="BR482" s="1"/>
      <c r="BS482" s="1"/>
      <c r="BT482" s="1"/>
      <c r="BU482" s="1"/>
      <c r="BV482" s="1"/>
      <c r="BW482" s="1"/>
      <c r="BX482" s="1"/>
      <c r="BY482" s="1"/>
      <c r="BZ482" s="1"/>
    </row>
    <row r="483" s="53" customFormat="true" ht="99.75" hidden="false" customHeight="false" outlineLevel="0" collapsed="false">
      <c r="A483" s="58" t="str">
        <f aca="false">IF(LEFT(E483,2)="BG","NO",IF(LEN(E483)-LEN(SUBSTITUTE(E483,"-",""))&gt;1,"NO",IF(E483="EXT","EXT","YES")))</f>
        <v>EXT</v>
      </c>
      <c r="B483" s="58"/>
      <c r="C483" s="58"/>
      <c r="D483" s="243" t="s">
        <v>5302</v>
      </c>
      <c r="E483" s="208" t="s">
        <v>4631</v>
      </c>
      <c r="F483" s="209" t="e">
        <f aca="false">#N/A</f>
        <v>#N/A</v>
      </c>
      <c r="G483" s="210" t="n">
        <f aca="false">LEN(R483)-LEN(SUBSTITUTE(R483,"/",""))-1</f>
        <v>5</v>
      </c>
      <c r="H483" s="210" t="s">
        <v>95</v>
      </c>
      <c r="I483" s="247" t="s">
        <v>5555</v>
      </c>
      <c r="J483" s="211"/>
      <c r="K483" s="212"/>
      <c r="L483" s="212"/>
      <c r="M483" s="212"/>
      <c r="N483" s="211"/>
      <c r="O483" s="99" t="s">
        <v>95</v>
      </c>
      <c r="P483" s="100" t="str">
        <f aca="false">O483</f>
        <v>0..1</v>
      </c>
      <c r="Q483" s="215" t="s">
        <v>5734</v>
      </c>
      <c r="R483" s="216" t="s">
        <v>2337</v>
      </c>
      <c r="S483" s="213"/>
      <c r="T483" s="217"/>
      <c r="U483" s="210" t="s">
        <v>95</v>
      </c>
      <c r="V483" s="213"/>
      <c r="W483" s="218"/>
      <c r="X483" s="38"/>
      <c r="Y483" s="219" t="s">
        <v>30</v>
      </c>
      <c r="Z483" s="219" t="s">
        <v>30</v>
      </c>
      <c r="AA483" s="4"/>
      <c r="AB483" s="13" t="str">
        <f aca="false">IF(ISERROR(FIND("/",R483)),R483,LEFT(R483,FIND(CHAR(1),SUBSTITUTE(R483,"/",CHAR(1),LEN(R483)-LEN(SUBSTITUTE(R483,"/",""))))-1))</f>
        <v>/rsm:CrossIndustryInvoice/rsm:SupplyChainTradeTransaction/ram:ApplicableHeaderTradeAgreement/ram:SellerTaxRepresentativeTradeParty/ram:DefinedTradeContact</v>
      </c>
      <c r="AC483" s="13" t="str">
        <f aca="false">IF(ISERROR(FIND("/",R483)),R483,MID(R483, FIND(CHAR(1),SUBSTITUTE(R483,"/",CHAR(1), LEN(R483)-LEN(SUBSTITUTE(R483,"/","")))), LEN(R483)))</f>
        <v>/ram:TelephoneUniversalCommunication</v>
      </c>
      <c r="AD483" s="14" t="n">
        <f aca="false">COUNTIFS(R$4:R483,AB483)</f>
        <v>1</v>
      </c>
      <c r="AE483" s="1"/>
      <c r="AF483" s="208" t="str">
        <f aca="false">E483</f>
        <v>EXT</v>
      </c>
      <c r="AG483" s="210" t="n">
        <f aca="false">LEN(AR483)-LEN(SUBSTITUTE(AR483,"/",""))-1</f>
        <v>5</v>
      </c>
      <c r="AH483" s="210" t="str">
        <f aca="false">H483</f>
        <v>0..1</v>
      </c>
      <c r="AI483" s="247" t="s">
        <v>1757</v>
      </c>
      <c r="AJ483" s="211"/>
      <c r="AK483" s="212"/>
      <c r="AL483" s="212"/>
      <c r="AM483" s="212"/>
      <c r="AN483" s="211"/>
      <c r="AO483" s="100" t="str">
        <f aca="false">O483</f>
        <v>0..1</v>
      </c>
      <c r="AP483" s="100" t="str">
        <f aca="false">P483</f>
        <v>0..1</v>
      </c>
      <c r="AQ483" s="215" t="str">
        <f aca="false">Q483</f>
        <v>/rsm:CrossIndustryInvoice
/rsm:SupplyChainTradeTransaction
/ram:ApplicableHeaderTradeAgreement
/ram:SellerTaxRepresentativeTradeParty
/ram:DefinedTradeContact
/ram:TelephoneUniversalCommunication</v>
      </c>
      <c r="AR483" s="216" t="str">
        <f aca="false">R483</f>
        <v>/rsm:CrossIndustryInvoice/rsm:SupplyChainTradeTransaction/ram:ApplicableHeaderTradeAgreement/ram:SellerTaxRepresentativeTradeParty/ram:DefinedTradeContact/ram:TelephoneUniversalCommunication</v>
      </c>
      <c r="AS483" s="213"/>
      <c r="AT483" s="217"/>
      <c r="AU483" s="210" t="str">
        <f aca="false">U483</f>
        <v>0..1</v>
      </c>
      <c r="AV483" s="213"/>
      <c r="AW483" s="218"/>
      <c r="AX483" s="6"/>
      <c r="AY483" s="219" t="str">
        <f aca="false">Y483</f>
        <v>EXTENDED</v>
      </c>
      <c r="AZ483" s="220" t="str">
        <f aca="false">Z483</f>
        <v>EXTENDED</v>
      </c>
      <c r="BA483" s="1"/>
      <c r="BB483" s="49"/>
      <c r="BF483" s="1"/>
      <c r="BG483" s="1"/>
      <c r="BH483" s="1"/>
      <c r="BI483" s="1"/>
      <c r="BJ483" s="1"/>
      <c r="BK483" s="1"/>
      <c r="BL483" s="1"/>
      <c r="BM483" s="1"/>
      <c r="BN483" s="1"/>
      <c r="BO483" s="1"/>
      <c r="BP483" s="1"/>
      <c r="BQ483" s="1"/>
      <c r="BR483" s="1"/>
      <c r="BS483" s="1"/>
      <c r="BT483" s="1"/>
      <c r="BU483" s="1"/>
      <c r="BV483" s="1"/>
      <c r="BW483" s="1"/>
      <c r="BX483" s="1"/>
      <c r="BY483" s="1"/>
      <c r="BZ483" s="1"/>
    </row>
    <row r="484" s="53" customFormat="true" ht="114" hidden="false" customHeight="false" outlineLevel="0" collapsed="false">
      <c r="A484" s="58" t="str">
        <f aca="false">IF(LEFT(E484,2)="BG","NO",IF(LEN(E484)-LEN(SUBSTITUTE(E484,"-",""))&gt;1,"NO",IF(E484="EXT","EXT","YES")))</f>
        <v>EXT</v>
      </c>
      <c r="B484" s="58"/>
      <c r="C484" s="58"/>
      <c r="D484" s="243" t="s">
        <v>5302</v>
      </c>
      <c r="E484" s="93" t="s">
        <v>4631</v>
      </c>
      <c r="F484" s="94" t="e">
        <f aca="false">#N/A</f>
        <v>#N/A</v>
      </c>
      <c r="G484" s="95" t="n">
        <f aca="false">LEN(R484)-LEN(SUBSTITUTE(R484,"/",""))-1</f>
        <v>6</v>
      </c>
      <c r="H484" s="95" t="s">
        <v>88</v>
      </c>
      <c r="I484" s="97" t="s">
        <v>5557</v>
      </c>
      <c r="J484" s="97"/>
      <c r="K484" s="98"/>
      <c r="L484" s="98"/>
      <c r="M484" s="98"/>
      <c r="N484" s="97"/>
      <c r="O484" s="99" t="s">
        <v>88</v>
      </c>
      <c r="P484" s="100" t="str">
        <f aca="false">O484</f>
        <v>1..1</v>
      </c>
      <c r="Q484" s="9" t="s">
        <v>5735</v>
      </c>
      <c r="R484" s="101" t="s">
        <v>2339</v>
      </c>
      <c r="S484" s="99" t="s">
        <v>121</v>
      </c>
      <c r="T484" s="10" t="s">
        <v>4639</v>
      </c>
      <c r="U484" s="95" t="s">
        <v>95</v>
      </c>
      <c r="V484" s="99"/>
      <c r="W484" s="102"/>
      <c r="X484" s="38"/>
      <c r="Y484" s="103" t="s">
        <v>30</v>
      </c>
      <c r="Z484" s="103" t="s">
        <v>30</v>
      </c>
      <c r="AA484" s="4"/>
      <c r="AB484" s="13" t="str">
        <f aca="false">IF(ISERROR(FIND("/",R484)),R484,LEFT(R484,FIND(CHAR(1),SUBSTITUTE(R484,"/",CHAR(1),LEN(R484)-LEN(SUBSTITUTE(R484,"/",""))))-1))</f>
        <v>/rsm:CrossIndustryInvoice/rsm:SupplyChainTradeTransaction/ram:ApplicableHeaderTradeAgreement/ram:SellerTaxRepresentativeTradeParty/ram:DefinedTradeContact/ram:TelephoneUniversalCommunication</v>
      </c>
      <c r="AC484" s="13" t="str">
        <f aca="false">IF(ISERROR(FIND("/",R484)),R484,MID(R484, FIND(CHAR(1),SUBSTITUTE(R484,"/",CHAR(1), LEN(R484)-LEN(SUBSTITUTE(R484,"/","")))), LEN(R484)))</f>
        <v>/ram:CompleteNumber</v>
      </c>
      <c r="AD484" s="14" t="n">
        <f aca="false">COUNTIFS(R$4:R484,AB484)</f>
        <v>1</v>
      </c>
      <c r="AE484" s="1"/>
      <c r="AF484" s="93" t="str">
        <f aca="false">E484</f>
        <v>EXT</v>
      </c>
      <c r="AG484" s="95" t="n">
        <f aca="false">LEN(AR484)-LEN(SUBSTITUTE(AR484,"/",""))-1</f>
        <v>6</v>
      </c>
      <c r="AH484" s="95" t="str">
        <f aca="false">H484</f>
        <v>1..1</v>
      </c>
      <c r="AI484" s="97" t="s">
        <v>5052</v>
      </c>
      <c r="AJ484" s="97"/>
      <c r="AK484" s="98"/>
      <c r="AL484" s="98"/>
      <c r="AM484" s="98"/>
      <c r="AN484" s="97"/>
      <c r="AO484" s="100" t="str">
        <f aca="false">O484</f>
        <v>1..1</v>
      </c>
      <c r="AP484" s="100" t="str">
        <f aca="false">P484</f>
        <v>1..1</v>
      </c>
      <c r="AQ484" s="9" t="str">
        <f aca="false">Q484</f>
        <v>/rsm:CrossIndustryInvoice
/rsm:SupplyChainTradeTransaction
/ram:ApplicableHeaderTradeAgreement
/ram:SellerTaxRepresentativeTradeParty
/ram:DefinedTradeContact
/ram:TelephoneUniversalCommunication
/ram:CompleteNumber</v>
      </c>
      <c r="AR484" s="101" t="str">
        <f aca="false">R484</f>
        <v>/rsm:CrossIndustryInvoice/rsm:SupplyChainTradeTransaction/ram:ApplicableHeaderTradeAgreement/ram:SellerTaxRepresentativeTradeParty/ram:DefinedTradeContact/ram:TelephoneUniversalCommunication/ram:CompleteNumber</v>
      </c>
      <c r="AS484" s="99" t="s">
        <v>121</v>
      </c>
      <c r="AT484" s="10" t="s">
        <v>4639</v>
      </c>
      <c r="AU484" s="95" t="str">
        <f aca="false">U484</f>
        <v>0..1</v>
      </c>
      <c r="AV484" s="99"/>
      <c r="AW484" s="102"/>
      <c r="AX484" s="6"/>
      <c r="AY484" s="103" t="str">
        <f aca="false">Y484</f>
        <v>EXTENDED</v>
      </c>
      <c r="AZ484" s="180" t="str">
        <f aca="false">Z484</f>
        <v>EXTENDED</v>
      </c>
      <c r="BA484" s="1"/>
      <c r="BB484" s="49"/>
      <c r="BF484" s="1"/>
      <c r="BG484" s="1"/>
      <c r="BH484" s="1"/>
      <c r="BI484" s="1"/>
      <c r="BJ484" s="1"/>
      <c r="BK484" s="1"/>
      <c r="BL484" s="1"/>
      <c r="BM484" s="1"/>
      <c r="BN484" s="1"/>
      <c r="BO484" s="1"/>
      <c r="BP484" s="1"/>
      <c r="BQ484" s="1"/>
      <c r="BR484" s="1"/>
      <c r="BS484" s="1"/>
      <c r="BT484" s="1"/>
      <c r="BU484" s="1"/>
      <c r="BV484" s="1"/>
      <c r="BW484" s="1"/>
      <c r="BX484" s="1"/>
      <c r="BY484" s="1"/>
      <c r="BZ484" s="1"/>
    </row>
    <row r="485" s="53" customFormat="true" ht="99.75" hidden="false" customHeight="false" outlineLevel="0" collapsed="false">
      <c r="A485" s="58" t="str">
        <f aca="false">IF(LEFT(E485,2)="BG","NO",IF(LEN(E485)-LEN(SUBSTITUTE(E485,"-",""))&gt;1,"NO",IF(E485="EXT","EXT","YES")))</f>
        <v>EXT</v>
      </c>
      <c r="B485" s="58"/>
      <c r="C485" s="58"/>
      <c r="D485" s="243" t="s">
        <v>5302</v>
      </c>
      <c r="E485" s="208" t="s">
        <v>4631</v>
      </c>
      <c r="F485" s="209" t="e">
        <f aca="false">#N/A</f>
        <v>#N/A</v>
      </c>
      <c r="G485" s="210" t="n">
        <f aca="false">LEN(R485)-LEN(SUBSTITUTE(R485,"/",""))-1</f>
        <v>5</v>
      </c>
      <c r="H485" s="210" t="s">
        <v>95</v>
      </c>
      <c r="I485" s="247" t="s">
        <v>5559</v>
      </c>
      <c r="J485" s="211"/>
      <c r="K485" s="212"/>
      <c r="L485" s="212"/>
      <c r="M485" s="212"/>
      <c r="N485" s="211"/>
      <c r="O485" s="99" t="s">
        <v>95</v>
      </c>
      <c r="P485" s="100" t="str">
        <f aca="false">O485</f>
        <v>0..1</v>
      </c>
      <c r="Q485" s="215" t="s">
        <v>5736</v>
      </c>
      <c r="R485" s="216" t="s">
        <v>2341</v>
      </c>
      <c r="S485" s="213"/>
      <c r="T485" s="217"/>
      <c r="U485" s="210" t="s">
        <v>95</v>
      </c>
      <c r="V485" s="213"/>
      <c r="W485" s="218"/>
      <c r="X485" s="38"/>
      <c r="Y485" s="219" t="s">
        <v>30</v>
      </c>
      <c r="Z485" s="219" t="s">
        <v>30</v>
      </c>
      <c r="AA485" s="4"/>
      <c r="AB485" s="13" t="str">
        <f aca="false">IF(ISERROR(FIND("/",R485)),R485,LEFT(R485,FIND(CHAR(1),SUBSTITUTE(R485,"/",CHAR(1),LEN(R485)-LEN(SUBSTITUTE(R485,"/",""))))-1))</f>
        <v>/rsm:CrossIndustryInvoice/rsm:SupplyChainTradeTransaction/ram:ApplicableHeaderTradeAgreement/ram:SellerTaxRepresentativeTradeParty/ram:DefinedTradeContact</v>
      </c>
      <c r="AC485" s="13" t="str">
        <f aca="false">IF(ISERROR(FIND("/",R485)),R485,MID(R485, FIND(CHAR(1),SUBSTITUTE(R485,"/",CHAR(1), LEN(R485)-LEN(SUBSTITUTE(R485,"/","")))), LEN(R485)))</f>
        <v>/ram:FaxUniversalCommunication</v>
      </c>
      <c r="AD485" s="14" t="n">
        <f aca="false">COUNTIFS(R$4:R485,AB485)</f>
        <v>1</v>
      </c>
      <c r="AE485" s="1"/>
      <c r="AF485" s="208" t="str">
        <f aca="false">E485</f>
        <v>EXT</v>
      </c>
      <c r="AG485" s="210" t="n">
        <f aca="false">LEN(AR485)-LEN(SUBSTITUTE(AR485,"/",""))-1</f>
        <v>5</v>
      </c>
      <c r="AH485" s="210" t="str">
        <f aca="false">H485</f>
        <v>0..1</v>
      </c>
      <c r="AI485" s="247" t="s">
        <v>1765</v>
      </c>
      <c r="AJ485" s="211"/>
      <c r="AK485" s="212"/>
      <c r="AL485" s="212"/>
      <c r="AM485" s="212"/>
      <c r="AN485" s="211"/>
      <c r="AO485" s="100" t="str">
        <f aca="false">O485</f>
        <v>0..1</v>
      </c>
      <c r="AP485" s="100" t="str">
        <f aca="false">P485</f>
        <v>0..1</v>
      </c>
      <c r="AQ485" s="215" t="str">
        <f aca="false">Q485</f>
        <v>/rsm:CrossIndustryInvoice
/rsm:SupplyChainTradeTransaction
/ram:ApplicableHeaderTradeAgreement
/ram:SellerTaxRepresentativeTradeParty
/ram:DefinedTradeContact
/ram:FaxUniversalCommunication</v>
      </c>
      <c r="AR485" s="216" t="str">
        <f aca="false">R485</f>
        <v>/rsm:CrossIndustryInvoice/rsm:SupplyChainTradeTransaction/ram:ApplicableHeaderTradeAgreement/ram:SellerTaxRepresentativeTradeParty/ram:DefinedTradeContact/ram:FaxUniversalCommunication</v>
      </c>
      <c r="AS485" s="213"/>
      <c r="AT485" s="217"/>
      <c r="AU485" s="210" t="str">
        <f aca="false">U485</f>
        <v>0..1</v>
      </c>
      <c r="AV485" s="213"/>
      <c r="AW485" s="218"/>
      <c r="AX485" s="6"/>
      <c r="AY485" s="219" t="str">
        <f aca="false">Y485</f>
        <v>EXTENDED</v>
      </c>
      <c r="AZ485" s="220" t="str">
        <f aca="false">Z485</f>
        <v>EXTENDED</v>
      </c>
      <c r="BA485" s="1"/>
      <c r="BB485" s="49"/>
      <c r="BF485" s="1"/>
      <c r="BG485" s="1"/>
      <c r="BH485" s="1"/>
      <c r="BI485" s="1"/>
      <c r="BJ485" s="1"/>
      <c r="BK485" s="1"/>
      <c r="BL485" s="1"/>
      <c r="BM485" s="1"/>
      <c r="BN485" s="1"/>
      <c r="BO485" s="1"/>
      <c r="BP485" s="1"/>
      <c r="BQ485" s="1"/>
      <c r="BR485" s="1"/>
      <c r="BS485" s="1"/>
      <c r="BT485" s="1"/>
      <c r="BU485" s="1"/>
      <c r="BV485" s="1"/>
      <c r="BW485" s="1"/>
      <c r="BX485" s="1"/>
      <c r="BY485" s="1"/>
      <c r="BZ485" s="1"/>
    </row>
    <row r="486" s="53" customFormat="true" ht="114" hidden="false" customHeight="false" outlineLevel="0" collapsed="false">
      <c r="A486" s="58" t="str">
        <f aca="false">IF(LEFT(E486,2)="BG","NO",IF(LEN(E486)-LEN(SUBSTITUTE(E486,"-",""))&gt;1,"NO",IF(E486="EXT","EXT","YES")))</f>
        <v>EXT</v>
      </c>
      <c r="B486" s="58"/>
      <c r="C486" s="58"/>
      <c r="D486" s="243" t="s">
        <v>5302</v>
      </c>
      <c r="E486" s="93" t="s">
        <v>4631</v>
      </c>
      <c r="F486" s="94" t="e">
        <f aca="false">#N/A</f>
        <v>#N/A</v>
      </c>
      <c r="G486" s="95" t="n">
        <f aca="false">LEN(R486)-LEN(SUBSTITUTE(R486,"/",""))-1</f>
        <v>6</v>
      </c>
      <c r="H486" s="95" t="s">
        <v>88</v>
      </c>
      <c r="I486" s="97" t="s">
        <v>5561</v>
      </c>
      <c r="J486" s="97"/>
      <c r="K486" s="98"/>
      <c r="L486" s="98"/>
      <c r="M486" s="98"/>
      <c r="N486" s="97"/>
      <c r="O486" s="99" t="s">
        <v>88</v>
      </c>
      <c r="P486" s="100" t="str">
        <f aca="false">O486</f>
        <v>1..1</v>
      </c>
      <c r="Q486" s="9" t="s">
        <v>5737</v>
      </c>
      <c r="R486" s="101" t="s">
        <v>2343</v>
      </c>
      <c r="S486" s="99" t="s">
        <v>121</v>
      </c>
      <c r="T486" s="10" t="s">
        <v>4639</v>
      </c>
      <c r="U486" s="95" t="s">
        <v>95</v>
      </c>
      <c r="V486" s="99"/>
      <c r="W486" s="102"/>
      <c r="X486" s="38"/>
      <c r="Y486" s="103" t="s">
        <v>30</v>
      </c>
      <c r="Z486" s="103" t="s">
        <v>30</v>
      </c>
      <c r="AA486" s="4"/>
      <c r="AB486" s="13" t="str">
        <f aca="false">IF(ISERROR(FIND("/",R486)),R486,LEFT(R486,FIND(CHAR(1),SUBSTITUTE(R486,"/",CHAR(1),LEN(R486)-LEN(SUBSTITUTE(R486,"/",""))))-1))</f>
        <v>/rsm:CrossIndustryInvoice/rsm:SupplyChainTradeTransaction/ram:ApplicableHeaderTradeAgreement/ram:SellerTaxRepresentativeTradeParty/ram:DefinedTradeContact/ram:FaxUniversalCommunication</v>
      </c>
      <c r="AC486" s="13" t="str">
        <f aca="false">IF(ISERROR(FIND("/",R486)),R486,MID(R486, FIND(CHAR(1),SUBSTITUTE(R486,"/",CHAR(1), LEN(R486)-LEN(SUBSTITUTE(R486,"/","")))), LEN(R486)))</f>
        <v>/ram:CompleteNumber</v>
      </c>
      <c r="AD486" s="14" t="n">
        <f aca="false">COUNTIFS(R$4:R486,AB486)</f>
        <v>1</v>
      </c>
      <c r="AE486" s="1"/>
      <c r="AF486" s="93" t="str">
        <f aca="false">E486</f>
        <v>EXT</v>
      </c>
      <c r="AG486" s="95" t="n">
        <f aca="false">LEN(AR486)-LEN(SUBSTITUTE(AR486,"/",""))-1</f>
        <v>6</v>
      </c>
      <c r="AH486" s="95" t="str">
        <f aca="false">H486</f>
        <v>1..1</v>
      </c>
      <c r="AI486" s="97" t="s">
        <v>5563</v>
      </c>
      <c r="AJ486" s="97"/>
      <c r="AK486" s="98"/>
      <c r="AL486" s="98"/>
      <c r="AM486" s="98"/>
      <c r="AN486" s="97"/>
      <c r="AO486" s="100" t="str">
        <f aca="false">O486</f>
        <v>1..1</v>
      </c>
      <c r="AP486" s="100" t="str">
        <f aca="false">P486</f>
        <v>1..1</v>
      </c>
      <c r="AQ486" s="9" t="str">
        <f aca="false">Q486</f>
        <v>/rsm:CrossIndustryInvoice
/rsm:SupplyChainTradeTransaction
/ram:ApplicableHeaderTradeAgreement
/ram:SellerTaxRepresentativeTradeParty
/ram:DefinedTradeContact
/ram:FaxUniversalCommunication
/ram:CompleteNumber</v>
      </c>
      <c r="AR486" s="101" t="str">
        <f aca="false">R486</f>
        <v>/rsm:CrossIndustryInvoice/rsm:SupplyChainTradeTransaction/ram:ApplicableHeaderTradeAgreement/ram:SellerTaxRepresentativeTradeParty/ram:DefinedTradeContact/ram:FaxUniversalCommunication/ram:CompleteNumber</v>
      </c>
      <c r="AS486" s="99" t="s">
        <v>121</v>
      </c>
      <c r="AT486" s="10" t="s">
        <v>4639</v>
      </c>
      <c r="AU486" s="95" t="str">
        <f aca="false">U486</f>
        <v>0..1</v>
      </c>
      <c r="AV486" s="99"/>
      <c r="AW486" s="102"/>
      <c r="AX486" s="6"/>
      <c r="AY486" s="103" t="str">
        <f aca="false">Y486</f>
        <v>EXTENDED</v>
      </c>
      <c r="AZ486" s="180" t="str">
        <f aca="false">Z486</f>
        <v>EXTENDED</v>
      </c>
      <c r="BA486" s="1"/>
      <c r="BB486" s="49"/>
      <c r="BF486" s="1"/>
      <c r="BG486" s="1"/>
      <c r="BH486" s="1"/>
      <c r="BI486" s="1"/>
      <c r="BJ486" s="1"/>
      <c r="BK486" s="1"/>
      <c r="BL486" s="1"/>
      <c r="BM486" s="1"/>
      <c r="BN486" s="1"/>
      <c r="BO486" s="1"/>
      <c r="BP486" s="1"/>
      <c r="BQ486" s="1"/>
      <c r="BR486" s="1"/>
      <c r="BS486" s="1"/>
      <c r="BT486" s="1"/>
      <c r="BU486" s="1"/>
      <c r="BV486" s="1"/>
      <c r="BW486" s="1"/>
      <c r="BX486" s="1"/>
      <c r="BY486" s="1"/>
      <c r="BZ486" s="1"/>
    </row>
    <row r="487" s="53" customFormat="true" ht="99.75" hidden="false" customHeight="false" outlineLevel="0" collapsed="false">
      <c r="A487" s="58" t="str">
        <f aca="false">IF(LEFT(E487,2)="BG","NO",IF(LEN(E487)-LEN(SUBSTITUTE(E487,"-",""))&gt;1,"NO",IF(E487="EXT","EXT","YES")))</f>
        <v>EXT</v>
      </c>
      <c r="B487" s="58"/>
      <c r="C487" s="58"/>
      <c r="D487" s="243" t="s">
        <v>5302</v>
      </c>
      <c r="E487" s="208" t="s">
        <v>4631</v>
      </c>
      <c r="F487" s="209" t="e">
        <f aca="false">#N/A</f>
        <v>#N/A</v>
      </c>
      <c r="G487" s="210" t="n">
        <f aca="false">LEN(R487)-LEN(SUBSTITUTE(R487,"/",""))-1</f>
        <v>5</v>
      </c>
      <c r="H487" s="210" t="s">
        <v>95</v>
      </c>
      <c r="I487" s="247" t="s">
        <v>5564</v>
      </c>
      <c r="J487" s="211"/>
      <c r="K487" s="212"/>
      <c r="L487" s="212"/>
      <c r="M487" s="212"/>
      <c r="N487" s="211"/>
      <c r="O487" s="99" t="s">
        <v>95</v>
      </c>
      <c r="P487" s="100" t="str">
        <f aca="false">O487</f>
        <v>0..1</v>
      </c>
      <c r="Q487" s="215" t="s">
        <v>5738</v>
      </c>
      <c r="R487" s="216" t="s">
        <v>2345</v>
      </c>
      <c r="S487" s="213"/>
      <c r="T487" s="217"/>
      <c r="U487" s="210" t="s">
        <v>95</v>
      </c>
      <c r="V487" s="213"/>
      <c r="W487" s="218"/>
      <c r="X487" s="38"/>
      <c r="Y487" s="219" t="s">
        <v>30</v>
      </c>
      <c r="Z487" s="219" t="s">
        <v>30</v>
      </c>
      <c r="AA487" s="4"/>
      <c r="AB487" s="13" t="str">
        <f aca="false">IF(ISERROR(FIND("/",R487)),R487,LEFT(R487,FIND(CHAR(1),SUBSTITUTE(R487,"/",CHAR(1),LEN(R487)-LEN(SUBSTITUTE(R487,"/",""))))-1))</f>
        <v>/rsm:CrossIndustryInvoice/rsm:SupplyChainTradeTransaction/ram:ApplicableHeaderTradeAgreement/ram:SellerTaxRepresentativeTradeParty/ram:DefinedTradeContact</v>
      </c>
      <c r="AC487" s="13" t="str">
        <f aca="false">IF(ISERROR(FIND("/",R487)),R487,MID(R487, FIND(CHAR(1),SUBSTITUTE(R487,"/",CHAR(1), LEN(R487)-LEN(SUBSTITUTE(R487,"/","")))), LEN(R487)))</f>
        <v>/ram:EmailURIUniversalCommunication</v>
      </c>
      <c r="AD487" s="14" t="n">
        <f aca="false">COUNTIFS(R$4:R487,AB487)</f>
        <v>1</v>
      </c>
      <c r="AE487" s="1"/>
      <c r="AF487" s="208" t="str">
        <f aca="false">E487</f>
        <v>EXT</v>
      </c>
      <c r="AG487" s="210" t="n">
        <f aca="false">LEN(AR487)-LEN(SUBSTITUTE(AR487,"/",""))-1</f>
        <v>5</v>
      </c>
      <c r="AH487" s="210" t="str">
        <f aca="false">H487</f>
        <v>0..1</v>
      </c>
      <c r="AI487" s="247" t="s">
        <v>1775</v>
      </c>
      <c r="AJ487" s="211"/>
      <c r="AK487" s="212"/>
      <c r="AL487" s="212"/>
      <c r="AM487" s="212"/>
      <c r="AN487" s="211"/>
      <c r="AO487" s="100" t="str">
        <f aca="false">O487</f>
        <v>0..1</v>
      </c>
      <c r="AP487" s="100" t="str">
        <f aca="false">P487</f>
        <v>0..1</v>
      </c>
      <c r="AQ487" s="215" t="str">
        <f aca="false">Q487</f>
        <v>/rsm:CrossIndustryInvoice
/rsm:SupplyChainTradeTransaction
/ram:ApplicableHeaderTradeAgreement
/ram:SellerTaxRepresentativeTradeParty
/ram:DefinedTradeContact
/ram:EmailURIUniversalCommunication</v>
      </c>
      <c r="AR487" s="216" t="str">
        <f aca="false">R487</f>
        <v>/rsm:CrossIndustryInvoice/rsm:SupplyChainTradeTransaction/ram:ApplicableHeaderTradeAgreement/ram:SellerTaxRepresentativeTradeParty/ram:DefinedTradeContact/ram:EmailURIUniversalCommunication</v>
      </c>
      <c r="AS487" s="213"/>
      <c r="AT487" s="217"/>
      <c r="AU487" s="210" t="str">
        <f aca="false">U487</f>
        <v>0..1</v>
      </c>
      <c r="AV487" s="213"/>
      <c r="AW487" s="218"/>
      <c r="AX487" s="6"/>
      <c r="AY487" s="219" t="str">
        <f aca="false">Y487</f>
        <v>EXTENDED</v>
      </c>
      <c r="AZ487" s="220" t="str">
        <f aca="false">Z487</f>
        <v>EXTENDED</v>
      </c>
      <c r="BA487" s="1"/>
      <c r="BB487" s="49"/>
      <c r="BF487" s="1"/>
      <c r="BG487" s="1"/>
      <c r="BH487" s="1"/>
      <c r="BI487" s="1"/>
      <c r="BJ487" s="1"/>
      <c r="BK487" s="1"/>
      <c r="BL487" s="1"/>
      <c r="BM487" s="1"/>
      <c r="BN487" s="1"/>
      <c r="BO487" s="1"/>
      <c r="BP487" s="1"/>
      <c r="BQ487" s="1"/>
      <c r="BR487" s="1"/>
      <c r="BS487" s="1"/>
      <c r="BT487" s="1"/>
      <c r="BU487" s="1"/>
      <c r="BV487" s="1"/>
      <c r="BW487" s="1"/>
      <c r="BX487" s="1"/>
      <c r="BY487" s="1"/>
      <c r="BZ487" s="1"/>
    </row>
    <row r="488" s="53" customFormat="true" ht="114" hidden="false" customHeight="false" outlineLevel="0" collapsed="false">
      <c r="A488" s="58" t="str">
        <f aca="false">IF(LEFT(E488,2)="BG","NO",IF(LEN(E488)-LEN(SUBSTITUTE(E488,"-",""))&gt;1,"NO",IF(E488="EXT","EXT","YES")))</f>
        <v>EXT</v>
      </c>
      <c r="B488" s="58"/>
      <c r="C488" s="58"/>
      <c r="D488" s="243" t="s">
        <v>5302</v>
      </c>
      <c r="E488" s="93" t="s">
        <v>4631</v>
      </c>
      <c r="F488" s="94" t="e">
        <f aca="false">#N/A</f>
        <v>#N/A</v>
      </c>
      <c r="G488" s="95" t="n">
        <f aca="false">LEN(R488)-LEN(SUBSTITUTE(R488,"/",""))-1</f>
        <v>6</v>
      </c>
      <c r="H488" s="95" t="s">
        <v>88</v>
      </c>
      <c r="I488" s="97" t="s">
        <v>5566</v>
      </c>
      <c r="J488" s="97"/>
      <c r="K488" s="98"/>
      <c r="L488" s="98"/>
      <c r="M488" s="98"/>
      <c r="N488" s="97"/>
      <c r="O488" s="99" t="s">
        <v>88</v>
      </c>
      <c r="P488" s="100" t="str">
        <f aca="false">O488</f>
        <v>1..1</v>
      </c>
      <c r="Q488" s="9" t="s">
        <v>5739</v>
      </c>
      <c r="R488" s="101" t="s">
        <v>2347</v>
      </c>
      <c r="S488" s="99" t="s">
        <v>121</v>
      </c>
      <c r="T488" s="10" t="s">
        <v>4639</v>
      </c>
      <c r="U488" s="95" t="s">
        <v>95</v>
      </c>
      <c r="V488" s="99"/>
      <c r="W488" s="102"/>
      <c r="X488" s="38"/>
      <c r="Y488" s="103" t="s">
        <v>30</v>
      </c>
      <c r="Z488" s="103" t="s">
        <v>30</v>
      </c>
      <c r="AA488" s="4"/>
      <c r="AB488" s="13" t="str">
        <f aca="false">IF(ISERROR(FIND("/",R488)),R488,LEFT(R488,FIND(CHAR(1),SUBSTITUTE(R488,"/",CHAR(1),LEN(R488)-LEN(SUBSTITUTE(R488,"/",""))))-1))</f>
        <v>/rsm:CrossIndustryInvoice/rsm:SupplyChainTradeTransaction/ram:ApplicableHeaderTradeAgreement/ram:SellerTaxRepresentativeTradeParty/ram:DefinedTradeContact/ram:EmailURIUniversalCommunication</v>
      </c>
      <c r="AC488" s="13" t="str">
        <f aca="false">IF(ISERROR(FIND("/",R488)),R488,MID(R488, FIND(CHAR(1),SUBSTITUTE(R488,"/",CHAR(1), LEN(R488)-LEN(SUBSTITUTE(R488,"/","")))), LEN(R488)))</f>
        <v>/ram:URIID</v>
      </c>
      <c r="AD488" s="14" t="n">
        <f aca="false">COUNTIFS(R$4:R488,AB488)</f>
        <v>1</v>
      </c>
      <c r="AE488" s="1"/>
      <c r="AF488" s="93" t="str">
        <f aca="false">E488</f>
        <v>EXT</v>
      </c>
      <c r="AG488" s="95" t="n">
        <f aca="false">LEN(AR488)-LEN(SUBSTITUTE(AR488,"/",""))-1</f>
        <v>6</v>
      </c>
      <c r="AH488" s="95" t="str">
        <f aca="false">H488</f>
        <v>1..1</v>
      </c>
      <c r="AI488" s="97" t="s">
        <v>1127</v>
      </c>
      <c r="AJ488" s="97"/>
      <c r="AK488" s="98"/>
      <c r="AL488" s="98"/>
      <c r="AM488" s="98"/>
      <c r="AN488" s="97"/>
      <c r="AO488" s="100" t="str">
        <f aca="false">O488</f>
        <v>1..1</v>
      </c>
      <c r="AP488" s="100" t="str">
        <f aca="false">P488</f>
        <v>1..1</v>
      </c>
      <c r="AQ488" s="9" t="str">
        <f aca="false">Q488</f>
        <v>/rsm:CrossIndustryInvoice
/rsm:SupplyChainTradeTransaction
/ram:ApplicableHeaderTradeAgreement
/ram:SellerTaxRepresentativeTradeParty
/ram:DefinedTradeContact
/ram:EmailURIUniversalCommunication
/ram:URIID</v>
      </c>
      <c r="AR488" s="101" t="str">
        <f aca="false">R488</f>
        <v>/rsm:CrossIndustryInvoice/rsm:SupplyChainTradeTransaction/ram:ApplicableHeaderTradeAgreement/ram:SellerTaxRepresentativeTradeParty/ram:DefinedTradeContact/ram:EmailURIUniversalCommunication/ram:URIID</v>
      </c>
      <c r="AS488" s="99" t="s">
        <v>121</v>
      </c>
      <c r="AT488" s="10" t="s">
        <v>4639</v>
      </c>
      <c r="AU488" s="95" t="str">
        <f aca="false">U488</f>
        <v>0..1</v>
      </c>
      <c r="AV488" s="99"/>
      <c r="AW488" s="102"/>
      <c r="AX488" s="6"/>
      <c r="AY488" s="103" t="str">
        <f aca="false">Y488</f>
        <v>EXTENDED</v>
      </c>
      <c r="AZ488" s="180" t="str">
        <f aca="false">Z488</f>
        <v>EXTENDED</v>
      </c>
      <c r="BA488" s="1"/>
      <c r="BB488" s="49"/>
      <c r="BF488" s="1"/>
      <c r="BG488" s="1"/>
      <c r="BH488" s="1"/>
      <c r="BI488" s="1"/>
      <c r="BJ488" s="1"/>
      <c r="BK488" s="1"/>
      <c r="BL488" s="1"/>
      <c r="BM488" s="1"/>
      <c r="BN488" s="1"/>
      <c r="BO488" s="1"/>
      <c r="BP488" s="1"/>
      <c r="BQ488" s="1"/>
      <c r="BR488" s="1"/>
      <c r="BS488" s="1"/>
      <c r="BT488" s="1"/>
      <c r="BU488" s="1"/>
      <c r="BV488" s="1"/>
      <c r="BW488" s="1"/>
      <c r="BX488" s="1"/>
      <c r="BY488" s="1"/>
      <c r="BZ488" s="1"/>
    </row>
    <row r="489" s="53" customFormat="true" ht="85.5" hidden="false" customHeight="false" outlineLevel="0" collapsed="false">
      <c r="A489" s="58" t="str">
        <f aca="false">IF(LEFT(E489,2)="BG","NO",IF(LEN(E489)-LEN(SUBSTITUTE(E489,"-",""))&gt;1,"NO",IF(E489="EXT","EXT","YES")))</f>
        <v>NO</v>
      </c>
      <c r="B489" s="58"/>
      <c r="C489" s="58"/>
      <c r="D489" s="236" t="s">
        <v>5302</v>
      </c>
      <c r="E489" s="241" t="s">
        <v>2348</v>
      </c>
      <c r="F489" s="242" t="s">
        <v>2348</v>
      </c>
      <c r="G489" s="172" t="n">
        <f aca="false">LEN(R489)-LEN(SUBSTITUTE(R489,"/",""))-1</f>
        <v>4</v>
      </c>
      <c r="H489" s="172" t="s">
        <v>88</v>
      </c>
      <c r="I489" s="181" t="s">
        <v>2349</v>
      </c>
      <c r="J489" s="173" t="s">
        <v>2350</v>
      </c>
      <c r="K489" s="174" t="s">
        <v>5740</v>
      </c>
      <c r="L489" s="174" t="s">
        <v>2352</v>
      </c>
      <c r="M489" s="174" t="s">
        <v>2353</v>
      </c>
      <c r="N489" s="173"/>
      <c r="O489" s="175" t="s">
        <v>88</v>
      </c>
      <c r="P489" s="175" t="str">
        <f aca="false">O489</f>
        <v>1..1</v>
      </c>
      <c r="Q489" s="176" t="s">
        <v>5741</v>
      </c>
      <c r="R489" s="177" t="s">
        <v>2354</v>
      </c>
      <c r="S489" s="172"/>
      <c r="T489" s="178"/>
      <c r="U489" s="172" t="s">
        <v>95</v>
      </c>
      <c r="V489" s="172"/>
      <c r="W489" s="179"/>
      <c r="X489" s="38"/>
      <c r="Y489" s="178" t="s">
        <v>25</v>
      </c>
      <c r="Z489" s="178" t="s">
        <v>25</v>
      </c>
      <c r="AA489" s="4"/>
      <c r="AB489" s="13" t="str">
        <f aca="false">IF(ISERROR(FIND("/",R489)),R489,LEFT(R489,FIND(CHAR(1),SUBSTITUTE(R489,"/",CHAR(1),LEN(R489)-LEN(SUBSTITUTE(R489,"/",""))))-1))</f>
        <v>/rsm:CrossIndustryInvoice/rsm:SupplyChainTradeTransaction/ram:ApplicableHeaderTradeAgreement/ram:SellerTaxRepresentativeTradeParty</v>
      </c>
      <c r="AC489" s="13" t="str">
        <f aca="false">IF(ISERROR(FIND("/",R489)),R489,MID(R489, FIND(CHAR(1),SUBSTITUTE(R489,"/",CHAR(1), LEN(R489)-LEN(SUBSTITUTE(R489,"/","")))), LEN(R489)))</f>
        <v>/ram:PostalTradeAddress</v>
      </c>
      <c r="AD489" s="14" t="n">
        <f aca="false">COUNTIFS(R$4:R489,AB489)</f>
        <v>1</v>
      </c>
      <c r="AE489" s="1"/>
      <c r="AF489" s="241" t="str">
        <f aca="false">E489</f>
        <v>BG-12</v>
      </c>
      <c r="AG489" s="172" t="n">
        <f aca="false">LEN(AR489)-LEN(SUBSTITUTE(AR489,"/",""))-1</f>
        <v>4</v>
      </c>
      <c r="AH489" s="172" t="str">
        <f aca="false">H489</f>
        <v>1..1</v>
      </c>
      <c r="AI489" s="181" t="s">
        <v>2355</v>
      </c>
      <c r="AJ489" s="173" t="s">
        <v>2356</v>
      </c>
      <c r="AK489" s="174" t="s">
        <v>2357</v>
      </c>
      <c r="AL489" s="174" t="s">
        <v>2358</v>
      </c>
      <c r="AM489" s="174" t="s">
        <v>2359</v>
      </c>
      <c r="AN489" s="173"/>
      <c r="AO489" s="172" t="str">
        <f aca="false">O489</f>
        <v>1..1</v>
      </c>
      <c r="AP489" s="172" t="str">
        <f aca="false">P489</f>
        <v>1..1</v>
      </c>
      <c r="AQ489" s="176" t="str">
        <f aca="false">Q489</f>
        <v>/rsm:CrossIndustryInvoice
/rsm:SupplyChainTradeTransaction
/ram:ApplicableHeaderTradeAgreement
/ram:SellerTaxRepresentativeTradeParty
/ram:PostalTradeAddress</v>
      </c>
      <c r="AR489" s="177" t="str">
        <f aca="false">R489</f>
        <v>/rsm:CrossIndustryInvoice/rsm:SupplyChainTradeTransaction/ram:ApplicableHeaderTradeAgreement/ram:SellerTaxRepresentativeTradeParty/ram:PostalTradeAddress</v>
      </c>
      <c r="AS489" s="172"/>
      <c r="AT489" s="178"/>
      <c r="AU489" s="172" t="str">
        <f aca="false">U489</f>
        <v>0..1</v>
      </c>
      <c r="AV489" s="172"/>
      <c r="AW489" s="179"/>
      <c r="AX489" s="6"/>
      <c r="AY489" s="178" t="str">
        <f aca="false">Y489</f>
        <v>BASIC WL</v>
      </c>
      <c r="AZ489" s="182" t="str">
        <f aca="false">Z489</f>
        <v>BASIC WL</v>
      </c>
      <c r="BA489" s="1"/>
      <c r="BB489" s="49"/>
      <c r="BF489" s="1"/>
      <c r="BG489" s="1"/>
      <c r="BH489" s="1"/>
      <c r="BI489" s="1"/>
      <c r="BJ489" s="1"/>
      <c r="BK489" s="1"/>
      <c r="BL489" s="1"/>
      <c r="BM489" s="1"/>
      <c r="BN489" s="1"/>
      <c r="BO489" s="1"/>
      <c r="BP489" s="1"/>
      <c r="BQ489" s="1"/>
      <c r="BR489" s="1"/>
      <c r="BS489" s="1"/>
      <c r="BT489" s="1"/>
      <c r="BU489" s="1"/>
      <c r="BV489" s="1"/>
      <c r="BW489" s="1"/>
      <c r="BX489" s="1"/>
      <c r="BY489" s="1"/>
      <c r="BZ489" s="1"/>
    </row>
    <row r="490" s="53" customFormat="true" ht="99.75" hidden="false" customHeight="false" outlineLevel="0" collapsed="false">
      <c r="A490" s="58" t="str">
        <f aca="false">IF(LEFT(E490,2)="BG","NO",IF(LEN(E490)-LEN(SUBSTITUTE(E490,"-",""))&gt;1,"NO",IF(E490="EXT","EXT","YES")))</f>
        <v>YES</v>
      </c>
      <c r="B490" s="58"/>
      <c r="C490" s="58"/>
      <c r="D490" s="236" t="s">
        <v>5302</v>
      </c>
      <c r="E490" s="237" t="s">
        <v>2360</v>
      </c>
      <c r="F490" s="238" t="s">
        <v>2360</v>
      </c>
      <c r="G490" s="99" t="n">
        <f aca="false">LEN(R490)-LEN(SUBSTITUTE(R490,"/",""))-1</f>
        <v>5</v>
      </c>
      <c r="H490" s="99" t="s">
        <v>95</v>
      </c>
      <c r="I490" s="97" t="s">
        <v>2361</v>
      </c>
      <c r="J490" s="97" t="s">
        <v>1070</v>
      </c>
      <c r="K490" s="98" t="s">
        <v>1071</v>
      </c>
      <c r="L490" s="98"/>
      <c r="M490" s="98"/>
      <c r="N490" s="97" t="s">
        <v>119</v>
      </c>
      <c r="O490" s="99" t="s">
        <v>95</v>
      </c>
      <c r="P490" s="100" t="str">
        <f aca="false">O490</f>
        <v>0..1</v>
      </c>
      <c r="Q490" s="54" t="s">
        <v>5742</v>
      </c>
      <c r="R490" s="109" t="s">
        <v>2362</v>
      </c>
      <c r="S490" s="99" t="s">
        <v>121</v>
      </c>
      <c r="T490" s="10" t="s">
        <v>4639</v>
      </c>
      <c r="U490" s="99" t="s">
        <v>95</v>
      </c>
      <c r="V490" s="99"/>
      <c r="W490" s="102"/>
      <c r="X490" s="38"/>
      <c r="Y490" s="10" t="s">
        <v>25</v>
      </c>
      <c r="Z490" s="110" t="s">
        <v>25</v>
      </c>
      <c r="AA490" s="4"/>
      <c r="AB490" s="13" t="str">
        <f aca="false">IF(ISERROR(FIND("/",R490)),R490,LEFT(R490,FIND(CHAR(1),SUBSTITUTE(R490,"/",CHAR(1),LEN(R490)-LEN(SUBSTITUTE(R490,"/",""))))-1))</f>
        <v>/rsm:CrossIndustryInvoice/rsm:SupplyChainTradeTransaction/ram:ApplicableHeaderTradeAgreement/ram:SellerTaxRepresentativeTradeParty/ram:PostalTradeAddress</v>
      </c>
      <c r="AC490" s="13" t="str">
        <f aca="false">IF(ISERROR(FIND("/",R490)),R490,MID(R490, FIND(CHAR(1),SUBSTITUTE(R490,"/",CHAR(1), LEN(R490)-LEN(SUBSTITUTE(R490,"/","")))), LEN(R490)))</f>
        <v>/ram:PostcodeCode</v>
      </c>
      <c r="AD490" s="14" t="n">
        <f aca="false">COUNTIFS(R$4:R490,AB490)</f>
        <v>1</v>
      </c>
      <c r="AE490" s="1"/>
      <c r="AF490" s="237" t="str">
        <f aca="false">E490</f>
        <v>BT-67</v>
      </c>
      <c r="AG490" s="99" t="n">
        <f aca="false">LEN(AR490)-LEN(SUBSTITUTE(AR490,"/",""))-1</f>
        <v>5</v>
      </c>
      <c r="AH490" s="99" t="str">
        <f aca="false">H490</f>
        <v>0..1</v>
      </c>
      <c r="AI490" s="97" t="s">
        <v>2363</v>
      </c>
      <c r="AJ490" s="97" t="s">
        <v>1074</v>
      </c>
      <c r="AK490" s="98" t="s">
        <v>1075</v>
      </c>
      <c r="AL490" s="98"/>
      <c r="AM490" s="98"/>
      <c r="AN490" s="97" t="s">
        <v>4647</v>
      </c>
      <c r="AO490" s="100" t="str">
        <f aca="false">O490</f>
        <v>0..1</v>
      </c>
      <c r="AP490" s="100" t="str">
        <f aca="false">P490</f>
        <v>0..1</v>
      </c>
      <c r="AQ490" s="54" t="str">
        <f aca="false">Q490</f>
        <v>/rsm:CrossIndustryInvoice
/rsm:SupplyChainTradeTransaction
/ram:ApplicableHeaderTradeAgreement
/ram:SellerTaxRepresentativeTradeParty
/ram:PostalTradeAddress
/ram:PostcodeCode</v>
      </c>
      <c r="AR490" s="109" t="str">
        <f aca="false">R490</f>
        <v>/rsm:CrossIndustryInvoice/rsm:SupplyChainTradeTransaction/ram:ApplicableHeaderTradeAgreement/ram:SellerTaxRepresentativeTradeParty/ram:PostalTradeAddress/ram:PostcodeCode</v>
      </c>
      <c r="AS490" s="99" t="s">
        <v>121</v>
      </c>
      <c r="AT490" s="10" t="s">
        <v>4639</v>
      </c>
      <c r="AU490" s="99" t="str">
        <f aca="false">U490</f>
        <v>0..1</v>
      </c>
      <c r="AV490" s="99"/>
      <c r="AW490" s="102"/>
      <c r="AX490" s="6"/>
      <c r="AY490" s="10" t="str">
        <f aca="false">Y490</f>
        <v>BASIC WL</v>
      </c>
      <c r="AZ490" s="10" t="str">
        <f aca="false">Z490</f>
        <v>BASIC WL</v>
      </c>
      <c r="BA490" s="1"/>
      <c r="BB490" s="49"/>
      <c r="BF490" s="1"/>
      <c r="BG490" s="1"/>
      <c r="BH490" s="1"/>
      <c r="BI490" s="1"/>
      <c r="BJ490" s="1"/>
      <c r="BK490" s="1"/>
      <c r="BL490" s="1"/>
      <c r="BM490" s="1"/>
      <c r="BN490" s="1"/>
      <c r="BO490" s="1"/>
      <c r="BP490" s="1"/>
      <c r="BQ490" s="1"/>
      <c r="BR490" s="1"/>
      <c r="BS490" s="1"/>
      <c r="BT490" s="1"/>
      <c r="BU490" s="1"/>
      <c r="BV490" s="1"/>
      <c r="BW490" s="1"/>
      <c r="BX490" s="1"/>
      <c r="BY490" s="1"/>
      <c r="BZ490" s="1"/>
    </row>
    <row r="491" s="53" customFormat="true" ht="99.75" hidden="false" customHeight="false" outlineLevel="0" collapsed="false">
      <c r="A491" s="58" t="str">
        <f aca="false">IF(LEFT(E491,2)="BG","NO",IF(LEN(E491)-LEN(SUBSTITUTE(E491,"-",""))&gt;1,"NO",IF(E491="EXT","EXT","YES")))</f>
        <v>YES</v>
      </c>
      <c r="B491" s="58"/>
      <c r="C491" s="58"/>
      <c r="D491" s="236" t="s">
        <v>5302</v>
      </c>
      <c r="E491" s="237" t="s">
        <v>2364</v>
      </c>
      <c r="F491" s="238" t="s">
        <v>2364</v>
      </c>
      <c r="G491" s="99" t="n">
        <f aca="false">LEN(R491)-LEN(SUBSTITUTE(R491,"/",""))-1</f>
        <v>5</v>
      </c>
      <c r="H491" s="99" t="s">
        <v>95</v>
      </c>
      <c r="I491" s="97" t="s">
        <v>2365</v>
      </c>
      <c r="J491" s="97" t="s">
        <v>1079</v>
      </c>
      <c r="K491" s="98" t="s">
        <v>2366</v>
      </c>
      <c r="L491" s="98"/>
      <c r="M491" s="98"/>
      <c r="N491" s="97" t="s">
        <v>119</v>
      </c>
      <c r="O491" s="99" t="s">
        <v>95</v>
      </c>
      <c r="P491" s="100" t="str">
        <f aca="false">O491</f>
        <v>0..1</v>
      </c>
      <c r="Q491" s="54" t="s">
        <v>5743</v>
      </c>
      <c r="R491" s="109" t="s">
        <v>2367</v>
      </c>
      <c r="S491" s="99" t="s">
        <v>121</v>
      </c>
      <c r="T491" s="10" t="s">
        <v>4639</v>
      </c>
      <c r="U491" s="99" t="s">
        <v>95</v>
      </c>
      <c r="V491" s="99"/>
      <c r="W491" s="102"/>
      <c r="X491" s="38"/>
      <c r="Y491" s="10" t="s">
        <v>25</v>
      </c>
      <c r="Z491" s="110" t="s">
        <v>25</v>
      </c>
      <c r="AA491" s="4"/>
      <c r="AB491" s="13" t="str">
        <f aca="false">IF(ISERROR(FIND("/",R491)),R491,LEFT(R491,FIND(CHAR(1),SUBSTITUTE(R491,"/",CHAR(1),LEN(R491)-LEN(SUBSTITUTE(R491,"/",""))))-1))</f>
        <v>/rsm:CrossIndustryInvoice/rsm:SupplyChainTradeTransaction/ram:ApplicableHeaderTradeAgreement/ram:SellerTaxRepresentativeTradeParty/ram:PostalTradeAddress</v>
      </c>
      <c r="AC491" s="13" t="str">
        <f aca="false">IF(ISERROR(FIND("/",R491)),R491,MID(R491, FIND(CHAR(1),SUBSTITUTE(R491,"/",CHAR(1), LEN(R491)-LEN(SUBSTITUTE(R491,"/","")))), LEN(R491)))</f>
        <v>/ram:LineOne</v>
      </c>
      <c r="AD491" s="14" t="n">
        <f aca="false">COUNTIFS(R$4:R491,AB491)</f>
        <v>1</v>
      </c>
      <c r="AE491" s="1"/>
      <c r="AF491" s="237" t="str">
        <f aca="false">E491</f>
        <v>BT-64</v>
      </c>
      <c r="AG491" s="99" t="n">
        <f aca="false">LEN(AR491)-LEN(SUBSTITUTE(AR491,"/",""))-1</f>
        <v>5</v>
      </c>
      <c r="AH491" s="99" t="str">
        <f aca="false">H491</f>
        <v>0..1</v>
      </c>
      <c r="AI491" s="97" t="s">
        <v>2368</v>
      </c>
      <c r="AJ491" s="97" t="s">
        <v>1083</v>
      </c>
      <c r="AK491" s="98" t="s">
        <v>1084</v>
      </c>
      <c r="AL491" s="98"/>
      <c r="AM491" s="98"/>
      <c r="AN491" s="97" t="s">
        <v>4647</v>
      </c>
      <c r="AO491" s="100" t="str">
        <f aca="false">O491</f>
        <v>0..1</v>
      </c>
      <c r="AP491" s="100" t="str">
        <f aca="false">P491</f>
        <v>0..1</v>
      </c>
      <c r="AQ491" s="54" t="str">
        <f aca="false">Q491</f>
        <v>/rsm:CrossIndustryInvoice
/rsm:SupplyChainTradeTransaction
/ram:ApplicableHeaderTradeAgreement
/ram:SellerTaxRepresentativeTradeParty
/ram:PostalTradeAddress
/ram:LineOne</v>
      </c>
      <c r="AR491" s="109" t="str">
        <f aca="false">R491</f>
        <v>/rsm:CrossIndustryInvoice/rsm:SupplyChainTradeTransaction/ram:ApplicableHeaderTradeAgreement/ram:SellerTaxRepresentativeTradeParty/ram:PostalTradeAddress/ram:LineOne</v>
      </c>
      <c r="AS491" s="99" t="s">
        <v>121</v>
      </c>
      <c r="AT491" s="10" t="s">
        <v>4639</v>
      </c>
      <c r="AU491" s="99" t="str">
        <f aca="false">U491</f>
        <v>0..1</v>
      </c>
      <c r="AV491" s="99"/>
      <c r="AW491" s="102"/>
      <c r="AX491" s="6"/>
      <c r="AY491" s="10" t="str">
        <f aca="false">Y491</f>
        <v>BASIC WL</v>
      </c>
      <c r="AZ491" s="10" t="str">
        <f aca="false">Z491</f>
        <v>BASIC WL</v>
      </c>
      <c r="BA491" s="1"/>
      <c r="BB491" s="49"/>
      <c r="BF491" s="1"/>
      <c r="BG491" s="1"/>
      <c r="BH491" s="1"/>
      <c r="BI491" s="1"/>
      <c r="BJ491" s="1"/>
      <c r="BK491" s="1"/>
      <c r="BL491" s="1"/>
      <c r="BM491" s="1"/>
      <c r="BN491" s="1"/>
      <c r="BO491" s="1"/>
      <c r="BP491" s="1"/>
      <c r="BQ491" s="1"/>
      <c r="BR491" s="1"/>
      <c r="BS491" s="1"/>
      <c r="BT491" s="1"/>
      <c r="BU491" s="1"/>
      <c r="BV491" s="1"/>
      <c r="BW491" s="1"/>
      <c r="BX491" s="1"/>
      <c r="BY491" s="1"/>
      <c r="BZ491" s="1"/>
    </row>
    <row r="492" s="53" customFormat="true" ht="99.75" hidden="false" customHeight="false" outlineLevel="0" collapsed="false">
      <c r="A492" s="58" t="str">
        <f aca="false">IF(LEFT(E492,2)="BG","NO",IF(LEN(E492)-LEN(SUBSTITUTE(E492,"-",""))&gt;1,"NO",IF(E492="EXT","EXT","YES")))</f>
        <v>YES</v>
      </c>
      <c r="B492" s="58"/>
      <c r="C492" s="58"/>
      <c r="D492" s="236" t="s">
        <v>5302</v>
      </c>
      <c r="E492" s="237" t="s">
        <v>2369</v>
      </c>
      <c r="F492" s="238" t="s">
        <v>2369</v>
      </c>
      <c r="G492" s="99" t="n">
        <f aca="false">LEN(R492)-LEN(SUBSTITUTE(R492,"/",""))-1</f>
        <v>5</v>
      </c>
      <c r="H492" s="99" t="s">
        <v>95</v>
      </c>
      <c r="I492" s="97" t="s">
        <v>2370</v>
      </c>
      <c r="J492" s="97" t="s">
        <v>1088</v>
      </c>
      <c r="K492" s="98"/>
      <c r="L492" s="98"/>
      <c r="M492" s="98"/>
      <c r="N492" s="97" t="s">
        <v>119</v>
      </c>
      <c r="O492" s="99" t="s">
        <v>95</v>
      </c>
      <c r="P492" s="100" t="str">
        <f aca="false">O492</f>
        <v>0..1</v>
      </c>
      <c r="Q492" s="54" t="s">
        <v>5744</v>
      </c>
      <c r="R492" s="109" t="s">
        <v>2371</v>
      </c>
      <c r="S492" s="99" t="s">
        <v>121</v>
      </c>
      <c r="T492" s="10" t="s">
        <v>4639</v>
      </c>
      <c r="U492" s="99" t="s">
        <v>95</v>
      </c>
      <c r="V492" s="99"/>
      <c r="W492" s="102"/>
      <c r="X492" s="38"/>
      <c r="Y492" s="10" t="s">
        <v>25</v>
      </c>
      <c r="Z492" s="110" t="s">
        <v>25</v>
      </c>
      <c r="AA492" s="4"/>
      <c r="AB492" s="13" t="str">
        <f aca="false">IF(ISERROR(FIND("/",R492)),R492,LEFT(R492,FIND(CHAR(1),SUBSTITUTE(R492,"/",CHAR(1),LEN(R492)-LEN(SUBSTITUTE(R492,"/",""))))-1))</f>
        <v>/rsm:CrossIndustryInvoice/rsm:SupplyChainTradeTransaction/ram:ApplicableHeaderTradeAgreement/ram:SellerTaxRepresentativeTradeParty/ram:PostalTradeAddress</v>
      </c>
      <c r="AC492" s="13" t="str">
        <f aca="false">IF(ISERROR(FIND("/",R492)),R492,MID(R492, FIND(CHAR(1),SUBSTITUTE(R492,"/",CHAR(1), LEN(R492)-LEN(SUBSTITUTE(R492,"/","")))), LEN(R492)))</f>
        <v>/ram:LineTwo</v>
      </c>
      <c r="AD492" s="14" t="n">
        <f aca="false">COUNTIFS(R$4:R492,AB492)</f>
        <v>1</v>
      </c>
      <c r="AE492" s="1"/>
      <c r="AF492" s="237" t="str">
        <f aca="false">E492</f>
        <v>BT-65</v>
      </c>
      <c r="AG492" s="99" t="n">
        <f aca="false">LEN(AR492)-LEN(SUBSTITUTE(AR492,"/",""))-1</f>
        <v>5</v>
      </c>
      <c r="AH492" s="99" t="str">
        <f aca="false">H492</f>
        <v>0..1</v>
      </c>
      <c r="AI492" s="97" t="s">
        <v>2372</v>
      </c>
      <c r="AJ492" s="97" t="s">
        <v>1091</v>
      </c>
      <c r="AK492" s="98"/>
      <c r="AL492" s="98"/>
      <c r="AM492" s="98"/>
      <c r="AN492" s="97" t="s">
        <v>4647</v>
      </c>
      <c r="AO492" s="100" t="str">
        <f aca="false">O492</f>
        <v>0..1</v>
      </c>
      <c r="AP492" s="100" t="str">
        <f aca="false">P492</f>
        <v>0..1</v>
      </c>
      <c r="AQ492" s="54" t="str">
        <f aca="false">Q492</f>
        <v>/rsm:CrossIndustryInvoice
/rsm:SupplyChainTradeTransaction
/ram:ApplicableHeaderTradeAgreement
/ram:SellerTaxRepresentativeTradeParty
/ram:PostalTradeAddress
/ram:LineTwo</v>
      </c>
      <c r="AR492" s="109" t="str">
        <f aca="false">R492</f>
        <v>/rsm:CrossIndustryInvoice/rsm:SupplyChainTradeTransaction/ram:ApplicableHeaderTradeAgreement/ram:SellerTaxRepresentativeTradeParty/ram:PostalTradeAddress/ram:LineTwo</v>
      </c>
      <c r="AS492" s="99" t="s">
        <v>121</v>
      </c>
      <c r="AT492" s="10" t="s">
        <v>4639</v>
      </c>
      <c r="AU492" s="99" t="str">
        <f aca="false">U492</f>
        <v>0..1</v>
      </c>
      <c r="AV492" s="99"/>
      <c r="AW492" s="102"/>
      <c r="AX492" s="6"/>
      <c r="AY492" s="10" t="str">
        <f aca="false">Y492</f>
        <v>BASIC WL</v>
      </c>
      <c r="AZ492" s="10" t="str">
        <f aca="false">Z492</f>
        <v>BASIC WL</v>
      </c>
      <c r="BA492" s="1"/>
      <c r="BB492" s="49"/>
      <c r="BF492" s="1"/>
      <c r="BG492" s="1"/>
      <c r="BH492" s="1"/>
      <c r="BI492" s="1"/>
      <c r="BJ492" s="1"/>
      <c r="BK492" s="1"/>
      <c r="BL492" s="1"/>
      <c r="BM492" s="1"/>
      <c r="BN492" s="1"/>
      <c r="BO492" s="1"/>
      <c r="BP492" s="1"/>
      <c r="BQ492" s="1"/>
      <c r="BR492" s="1"/>
      <c r="BS492" s="1"/>
      <c r="BT492" s="1"/>
      <c r="BU492" s="1"/>
      <c r="BV492" s="1"/>
      <c r="BW492" s="1"/>
      <c r="BX492" s="1"/>
      <c r="BY492" s="1"/>
      <c r="BZ492" s="1"/>
    </row>
    <row r="493" s="53" customFormat="true" ht="99.75" hidden="false" customHeight="false" outlineLevel="0" collapsed="false">
      <c r="A493" s="58" t="str">
        <f aca="false">IF(LEFT(E493,2)="BG","NO",IF(LEN(E493)-LEN(SUBSTITUTE(E493,"-",""))&gt;1,"NO",IF(E493="EXT","EXT","YES")))</f>
        <v>YES</v>
      </c>
      <c r="B493" s="58"/>
      <c r="C493" s="58"/>
      <c r="D493" s="236" t="s">
        <v>5302</v>
      </c>
      <c r="E493" s="237" t="s">
        <v>2373</v>
      </c>
      <c r="F493" s="238" t="s">
        <v>2373</v>
      </c>
      <c r="G493" s="99" t="n">
        <f aca="false">LEN(R493)-LEN(SUBSTITUTE(R493,"/",""))-1</f>
        <v>5</v>
      </c>
      <c r="H493" s="99" t="s">
        <v>95</v>
      </c>
      <c r="I493" s="97" t="s">
        <v>2374</v>
      </c>
      <c r="J493" s="97" t="s">
        <v>1088</v>
      </c>
      <c r="K493" s="98"/>
      <c r="L493" s="98"/>
      <c r="M493" s="98"/>
      <c r="N493" s="97" t="s">
        <v>119</v>
      </c>
      <c r="O493" s="99" t="s">
        <v>95</v>
      </c>
      <c r="P493" s="100" t="str">
        <f aca="false">O493</f>
        <v>0..1</v>
      </c>
      <c r="Q493" s="54" t="s">
        <v>5745</v>
      </c>
      <c r="R493" s="109" t="s">
        <v>2375</v>
      </c>
      <c r="S493" s="99" t="s">
        <v>121</v>
      </c>
      <c r="T493" s="10" t="s">
        <v>4639</v>
      </c>
      <c r="U493" s="99" t="s">
        <v>95</v>
      </c>
      <c r="V493" s="99"/>
      <c r="W493" s="102"/>
      <c r="X493" s="38"/>
      <c r="Y493" s="10" t="s">
        <v>25</v>
      </c>
      <c r="Z493" s="110" t="s">
        <v>25</v>
      </c>
      <c r="AA493" s="4"/>
      <c r="AB493" s="13" t="str">
        <f aca="false">IF(ISERROR(FIND("/",R493)),R493,LEFT(R493,FIND(CHAR(1),SUBSTITUTE(R493,"/",CHAR(1),LEN(R493)-LEN(SUBSTITUTE(R493,"/",""))))-1))</f>
        <v>/rsm:CrossIndustryInvoice/rsm:SupplyChainTradeTransaction/ram:ApplicableHeaderTradeAgreement/ram:SellerTaxRepresentativeTradeParty/ram:PostalTradeAddress</v>
      </c>
      <c r="AC493" s="13" t="str">
        <f aca="false">IF(ISERROR(FIND("/",R493)),R493,MID(R493, FIND(CHAR(1),SUBSTITUTE(R493,"/",CHAR(1), LEN(R493)-LEN(SUBSTITUTE(R493,"/","")))), LEN(R493)))</f>
        <v>/ram:LineThree</v>
      </c>
      <c r="AD493" s="14" t="n">
        <f aca="false">COUNTIFS(R$4:R493,AB493)</f>
        <v>1</v>
      </c>
      <c r="AE493" s="1"/>
      <c r="AF493" s="237" t="str">
        <f aca="false">E493</f>
        <v>BT-164</v>
      </c>
      <c r="AG493" s="99" t="n">
        <f aca="false">LEN(AR493)-LEN(SUBSTITUTE(AR493,"/",""))-1</f>
        <v>5</v>
      </c>
      <c r="AH493" s="99" t="str">
        <f aca="false">H493</f>
        <v>0..1</v>
      </c>
      <c r="AI493" s="97" t="s">
        <v>2376</v>
      </c>
      <c r="AJ493" s="97" t="s">
        <v>1091</v>
      </c>
      <c r="AK493" s="98"/>
      <c r="AL493" s="98"/>
      <c r="AM493" s="98"/>
      <c r="AN493" s="97" t="s">
        <v>4647</v>
      </c>
      <c r="AO493" s="100" t="str">
        <f aca="false">O493</f>
        <v>0..1</v>
      </c>
      <c r="AP493" s="100" t="str">
        <f aca="false">P493</f>
        <v>0..1</v>
      </c>
      <c r="AQ493" s="54" t="str">
        <f aca="false">Q493</f>
        <v>/rsm:CrossIndustryInvoice
/rsm:SupplyChainTradeTransaction
/ram:ApplicableHeaderTradeAgreement
/ram:SellerTaxRepresentativeTradeParty
/ram:PostalTradeAddress
/ram:LineThree</v>
      </c>
      <c r="AR493" s="109" t="str">
        <f aca="false">R493</f>
        <v>/rsm:CrossIndustryInvoice/rsm:SupplyChainTradeTransaction/ram:ApplicableHeaderTradeAgreement/ram:SellerTaxRepresentativeTradeParty/ram:PostalTradeAddress/ram:LineThree</v>
      </c>
      <c r="AS493" s="99" t="s">
        <v>121</v>
      </c>
      <c r="AT493" s="10" t="s">
        <v>4639</v>
      </c>
      <c r="AU493" s="99" t="str">
        <f aca="false">U493</f>
        <v>0..1</v>
      </c>
      <c r="AV493" s="99"/>
      <c r="AW493" s="102"/>
      <c r="AX493" s="6"/>
      <c r="AY493" s="10" t="str">
        <f aca="false">Y493</f>
        <v>BASIC WL</v>
      </c>
      <c r="AZ493" s="10" t="str">
        <f aca="false">Z493</f>
        <v>BASIC WL</v>
      </c>
      <c r="BA493" s="1"/>
      <c r="BB493" s="49"/>
      <c r="BF493" s="1"/>
      <c r="BG493" s="1"/>
      <c r="BH493" s="1"/>
      <c r="BI493" s="1"/>
      <c r="BJ493" s="1"/>
      <c r="BK493" s="1"/>
      <c r="BL493" s="1"/>
      <c r="BM493" s="1"/>
      <c r="BN493" s="1"/>
      <c r="BO493" s="1"/>
      <c r="BP493" s="1"/>
      <c r="BQ493" s="1"/>
      <c r="BR493" s="1"/>
      <c r="BS493" s="1"/>
      <c r="BT493" s="1"/>
      <c r="BU493" s="1"/>
      <c r="BV493" s="1"/>
      <c r="BW493" s="1"/>
      <c r="BX493" s="1"/>
      <c r="BY493" s="1"/>
      <c r="BZ493" s="1"/>
    </row>
    <row r="494" s="53" customFormat="true" ht="99.75" hidden="false" customHeight="false" outlineLevel="0" collapsed="false">
      <c r="A494" s="58" t="str">
        <f aca="false">IF(LEFT(E494,2)="BG","NO",IF(LEN(E494)-LEN(SUBSTITUTE(E494,"-",""))&gt;1,"NO",IF(E494="EXT","EXT","YES")))</f>
        <v>YES</v>
      </c>
      <c r="B494" s="58"/>
      <c r="C494" s="58"/>
      <c r="D494" s="236" t="s">
        <v>5302</v>
      </c>
      <c r="E494" s="237" t="s">
        <v>2377</v>
      </c>
      <c r="F494" s="238" t="s">
        <v>2377</v>
      </c>
      <c r="G494" s="99" t="n">
        <f aca="false">LEN(R494)-LEN(SUBSTITUTE(R494,"/",""))-1</f>
        <v>5</v>
      </c>
      <c r="H494" s="99" t="s">
        <v>95</v>
      </c>
      <c r="I494" s="97" t="s">
        <v>2378</v>
      </c>
      <c r="J494" s="97" t="s">
        <v>2379</v>
      </c>
      <c r="K494" s="98"/>
      <c r="L494" s="98"/>
      <c r="M494" s="98"/>
      <c r="N494" s="97" t="s">
        <v>119</v>
      </c>
      <c r="O494" s="99" t="s">
        <v>95</v>
      </c>
      <c r="P494" s="100" t="str">
        <f aca="false">O494</f>
        <v>0..1</v>
      </c>
      <c r="Q494" s="54" t="s">
        <v>5746</v>
      </c>
      <c r="R494" s="109" t="s">
        <v>2380</v>
      </c>
      <c r="S494" s="99" t="s">
        <v>121</v>
      </c>
      <c r="T494" s="10" t="s">
        <v>4639</v>
      </c>
      <c r="U494" s="99" t="s">
        <v>95</v>
      </c>
      <c r="V494" s="99"/>
      <c r="W494" s="102"/>
      <c r="X494" s="38"/>
      <c r="Y494" s="10" t="s">
        <v>25</v>
      </c>
      <c r="Z494" s="110" t="s">
        <v>25</v>
      </c>
      <c r="AA494" s="4"/>
      <c r="AB494" s="13" t="str">
        <f aca="false">IF(ISERROR(FIND("/",R494)),R494,LEFT(R494,FIND(CHAR(1),SUBSTITUTE(R494,"/",CHAR(1),LEN(R494)-LEN(SUBSTITUTE(R494,"/",""))))-1))</f>
        <v>/rsm:CrossIndustryInvoice/rsm:SupplyChainTradeTransaction/ram:ApplicableHeaderTradeAgreement/ram:SellerTaxRepresentativeTradeParty/ram:PostalTradeAddress</v>
      </c>
      <c r="AC494" s="13" t="str">
        <f aca="false">IF(ISERROR(FIND("/",R494)),R494,MID(R494, FIND(CHAR(1),SUBSTITUTE(R494,"/",CHAR(1), LEN(R494)-LEN(SUBSTITUTE(R494,"/","")))), LEN(R494)))</f>
        <v>/ram:CityName</v>
      </c>
      <c r="AD494" s="14" t="n">
        <f aca="false">COUNTIFS(R$4:R494,AB494)</f>
        <v>1</v>
      </c>
      <c r="AE494" s="1"/>
      <c r="AF494" s="237" t="str">
        <f aca="false">E494</f>
        <v>BT-66</v>
      </c>
      <c r="AG494" s="99" t="n">
        <f aca="false">LEN(AR494)-LEN(SUBSTITUTE(AR494,"/",""))-1</f>
        <v>5</v>
      </c>
      <c r="AH494" s="99" t="str">
        <f aca="false">H494</f>
        <v>0..1</v>
      </c>
      <c r="AI494" s="97" t="s">
        <v>2381</v>
      </c>
      <c r="AJ494" s="97" t="s">
        <v>2382</v>
      </c>
      <c r="AK494" s="98"/>
      <c r="AL494" s="98"/>
      <c r="AM494" s="98"/>
      <c r="AN494" s="97" t="s">
        <v>4647</v>
      </c>
      <c r="AO494" s="100" t="str">
        <f aca="false">O494</f>
        <v>0..1</v>
      </c>
      <c r="AP494" s="100" t="str">
        <f aca="false">P494</f>
        <v>0..1</v>
      </c>
      <c r="AQ494" s="54" t="str">
        <f aca="false">Q494</f>
        <v>/rsm:CrossIndustryInvoice
/rsm:SupplyChainTradeTransaction
/ram:ApplicableHeaderTradeAgreement
/ram:SellerTaxRepresentativeTradeParty
/ram:PostalTradeAddress
/ram:CityName</v>
      </c>
      <c r="AR494" s="109" t="str">
        <f aca="false">R494</f>
        <v>/rsm:CrossIndustryInvoice/rsm:SupplyChainTradeTransaction/ram:ApplicableHeaderTradeAgreement/ram:SellerTaxRepresentativeTradeParty/ram:PostalTradeAddress/ram:CityName</v>
      </c>
      <c r="AS494" s="99" t="s">
        <v>121</v>
      </c>
      <c r="AT494" s="10" t="s">
        <v>4639</v>
      </c>
      <c r="AU494" s="99" t="str">
        <f aca="false">U494</f>
        <v>0..1</v>
      </c>
      <c r="AV494" s="99"/>
      <c r="AW494" s="102"/>
      <c r="AX494" s="6"/>
      <c r="AY494" s="10" t="str">
        <f aca="false">Y494</f>
        <v>BASIC WL</v>
      </c>
      <c r="AZ494" s="10" t="str">
        <f aca="false">Z494</f>
        <v>BASIC WL</v>
      </c>
      <c r="BA494" s="1"/>
      <c r="BB494" s="49"/>
      <c r="BF494" s="1"/>
      <c r="BG494" s="1"/>
      <c r="BH494" s="1"/>
      <c r="BI494" s="1"/>
      <c r="BJ494" s="1"/>
      <c r="BK494" s="1"/>
      <c r="BL494" s="1"/>
      <c r="BM494" s="1"/>
      <c r="BN494" s="1"/>
      <c r="BO494" s="1"/>
      <c r="BP494" s="1"/>
      <c r="BQ494" s="1"/>
      <c r="BR494" s="1"/>
      <c r="BS494" s="1"/>
      <c r="BT494" s="1"/>
      <c r="BU494" s="1"/>
      <c r="BV494" s="1"/>
      <c r="BW494" s="1"/>
      <c r="BX494" s="1"/>
      <c r="BY494" s="1"/>
      <c r="BZ494" s="1"/>
    </row>
    <row r="495" s="53" customFormat="true" ht="99.75" hidden="false" customHeight="false" outlineLevel="0" collapsed="false">
      <c r="A495" s="58" t="str">
        <f aca="false">IF(LEFT(E495,2)="BG","NO",IF(LEN(E495)-LEN(SUBSTITUTE(E495,"-",""))&gt;1,"NO",IF(E495="EXT","EXT","YES")))</f>
        <v>YES</v>
      </c>
      <c r="B495" s="58"/>
      <c r="C495" s="58"/>
      <c r="D495" s="236" t="s">
        <v>5302</v>
      </c>
      <c r="E495" s="237" t="s">
        <v>2383</v>
      </c>
      <c r="F495" s="238" t="s">
        <v>2383</v>
      </c>
      <c r="G495" s="99" t="n">
        <f aca="false">LEN(R495)-LEN(SUBSTITUTE(R495,"/",""))-1</f>
        <v>5</v>
      </c>
      <c r="H495" s="99" t="s">
        <v>88</v>
      </c>
      <c r="I495" s="97" t="s">
        <v>2384</v>
      </c>
      <c r="J495" s="97" t="s">
        <v>1107</v>
      </c>
      <c r="K495" s="98" t="s">
        <v>5589</v>
      </c>
      <c r="L495" s="98"/>
      <c r="M495" s="98" t="s">
        <v>5676</v>
      </c>
      <c r="N495" s="97" t="s">
        <v>174</v>
      </c>
      <c r="O495" s="99" t="s">
        <v>88</v>
      </c>
      <c r="P495" s="100" t="str">
        <f aca="false">O495</f>
        <v>1..1</v>
      </c>
      <c r="Q495" s="54" t="s">
        <v>5747</v>
      </c>
      <c r="R495" s="109" t="s">
        <v>2386</v>
      </c>
      <c r="S495" s="99" t="s">
        <v>176</v>
      </c>
      <c r="T495" s="10" t="s">
        <v>4639</v>
      </c>
      <c r="U495" s="99" t="s">
        <v>95</v>
      </c>
      <c r="V495" s="99"/>
      <c r="W495" s="102"/>
      <c r="X495" s="38"/>
      <c r="Y495" s="10" t="s">
        <v>25</v>
      </c>
      <c r="Z495" s="110" t="s">
        <v>25</v>
      </c>
      <c r="AA495" s="4"/>
      <c r="AB495" s="13" t="str">
        <f aca="false">IF(ISERROR(FIND("/",R495)),R495,LEFT(R495,FIND(CHAR(1),SUBSTITUTE(R495,"/",CHAR(1),LEN(R495)-LEN(SUBSTITUTE(R495,"/",""))))-1))</f>
        <v>/rsm:CrossIndustryInvoice/rsm:SupplyChainTradeTransaction/ram:ApplicableHeaderTradeAgreement/ram:SellerTaxRepresentativeTradeParty/ram:PostalTradeAddress</v>
      </c>
      <c r="AC495" s="13" t="str">
        <f aca="false">IF(ISERROR(FIND("/",R495)),R495,MID(R495, FIND(CHAR(1),SUBSTITUTE(R495,"/",CHAR(1), LEN(R495)-LEN(SUBSTITUTE(R495,"/","")))), LEN(R495)))</f>
        <v>/ram:CountryID</v>
      </c>
      <c r="AD495" s="14" t="n">
        <f aca="false">COUNTIFS(R$4:R495,AB495)</f>
        <v>1</v>
      </c>
      <c r="AE495" s="1"/>
      <c r="AF495" s="237" t="str">
        <f aca="false">E495</f>
        <v>BT-69</v>
      </c>
      <c r="AG495" s="99" t="n">
        <f aca="false">LEN(AR495)-LEN(SUBSTITUTE(AR495,"/",""))-1</f>
        <v>5</v>
      </c>
      <c r="AH495" s="99" t="str">
        <f aca="false">H495</f>
        <v>1..1</v>
      </c>
      <c r="AI495" s="97" t="s">
        <v>2387</v>
      </c>
      <c r="AJ495" s="97" t="s">
        <v>1110</v>
      </c>
      <c r="AK495" s="98" t="s">
        <v>514</v>
      </c>
      <c r="AL495" s="98"/>
      <c r="AM495" s="98" t="s">
        <v>5678</v>
      </c>
      <c r="AN495" s="97" t="s">
        <v>174</v>
      </c>
      <c r="AO495" s="100" t="str">
        <f aca="false">O495</f>
        <v>1..1</v>
      </c>
      <c r="AP495" s="100" t="str">
        <f aca="false">P495</f>
        <v>1..1</v>
      </c>
      <c r="AQ495" s="54" t="str">
        <f aca="false">Q495</f>
        <v>/rsm:CrossIndustryInvoice
/rsm:SupplyChainTradeTransaction
/ram:ApplicableHeaderTradeAgreement
/ram:SellerTaxRepresentativeTradeParty
/ram:PostalTradeAddress
/ram:CountryID</v>
      </c>
      <c r="AR495" s="109" t="str">
        <f aca="false">R495</f>
        <v>/rsm:CrossIndustryInvoice/rsm:SupplyChainTradeTransaction/ram:ApplicableHeaderTradeAgreement/ram:SellerTaxRepresentativeTradeParty/ram:PostalTradeAddress/ram:CountryID</v>
      </c>
      <c r="AS495" s="99" t="s">
        <v>176</v>
      </c>
      <c r="AT495" s="10" t="s">
        <v>4639</v>
      </c>
      <c r="AU495" s="99" t="str">
        <f aca="false">U495</f>
        <v>0..1</v>
      </c>
      <c r="AV495" s="99"/>
      <c r="AW495" s="102"/>
      <c r="AX495" s="6"/>
      <c r="AY495" s="10" t="str">
        <f aca="false">Y495</f>
        <v>BASIC WL</v>
      </c>
      <c r="AZ495" s="10" t="str">
        <f aca="false">Z495</f>
        <v>BASIC WL</v>
      </c>
      <c r="BA495" s="1"/>
      <c r="BB495" s="49"/>
      <c r="BF495" s="1"/>
      <c r="BG495" s="1"/>
      <c r="BH495" s="1"/>
      <c r="BI495" s="1"/>
      <c r="BJ495" s="1"/>
      <c r="BK495" s="1"/>
      <c r="BL495" s="1"/>
      <c r="BM495" s="1"/>
      <c r="BN495" s="1"/>
      <c r="BO495" s="1"/>
      <c r="BP495" s="1"/>
      <c r="BQ495" s="1"/>
      <c r="BR495" s="1"/>
      <c r="BS495" s="1"/>
      <c r="BT495" s="1"/>
      <c r="BU495" s="1"/>
      <c r="BV495" s="1"/>
      <c r="BW495" s="1"/>
      <c r="BX495" s="1"/>
      <c r="BY495" s="1"/>
      <c r="BZ495" s="1"/>
    </row>
    <row r="496" s="53" customFormat="true" ht="99.75" hidden="false" customHeight="false" outlineLevel="0" collapsed="false">
      <c r="A496" s="58" t="str">
        <f aca="false">IF(LEFT(E496,2)="BG","NO",IF(LEN(E496)-LEN(SUBSTITUTE(E496,"-",""))&gt;1,"NO",IF(E496="EXT","EXT","YES")))</f>
        <v>YES</v>
      </c>
      <c r="B496" s="58"/>
      <c r="C496" s="58"/>
      <c r="D496" s="236" t="s">
        <v>5302</v>
      </c>
      <c r="E496" s="237" t="s">
        <v>2388</v>
      </c>
      <c r="F496" s="238" t="s">
        <v>2388</v>
      </c>
      <c r="G496" s="99" t="n">
        <f aca="false">LEN(R496)-LEN(SUBSTITUTE(R496,"/",""))-1</f>
        <v>5</v>
      </c>
      <c r="H496" s="99" t="s">
        <v>95</v>
      </c>
      <c r="I496" s="97" t="s">
        <v>2389</v>
      </c>
      <c r="J496" s="97" t="s">
        <v>1114</v>
      </c>
      <c r="K496" s="98" t="s">
        <v>1115</v>
      </c>
      <c r="L496" s="98"/>
      <c r="M496" s="98"/>
      <c r="N496" s="97" t="s">
        <v>119</v>
      </c>
      <c r="O496" s="99" t="s">
        <v>95</v>
      </c>
      <c r="P496" s="100" t="str">
        <f aca="false">O496</f>
        <v>0..1</v>
      </c>
      <c r="Q496" s="54" t="s">
        <v>5748</v>
      </c>
      <c r="R496" s="109" t="s">
        <v>2390</v>
      </c>
      <c r="S496" s="99" t="s">
        <v>121</v>
      </c>
      <c r="T496" s="10" t="s">
        <v>4639</v>
      </c>
      <c r="U496" s="99" t="s">
        <v>112</v>
      </c>
      <c r="V496" s="99" t="s">
        <v>122</v>
      </c>
      <c r="W496" s="102"/>
      <c r="X496" s="38"/>
      <c r="Y496" s="10" t="s">
        <v>25</v>
      </c>
      <c r="Z496" s="110" t="s">
        <v>25</v>
      </c>
      <c r="AA496" s="4"/>
      <c r="AB496" s="13" t="str">
        <f aca="false">IF(ISERROR(FIND("/",R496)),R496,LEFT(R496,FIND(CHAR(1),SUBSTITUTE(R496,"/",CHAR(1),LEN(R496)-LEN(SUBSTITUTE(R496,"/",""))))-1))</f>
        <v>/rsm:CrossIndustryInvoice/rsm:SupplyChainTradeTransaction/ram:ApplicableHeaderTradeAgreement/ram:SellerTaxRepresentativeTradeParty/ram:PostalTradeAddress</v>
      </c>
      <c r="AC496" s="13" t="str">
        <f aca="false">IF(ISERROR(FIND("/",R496)),R496,MID(R496, FIND(CHAR(1),SUBSTITUTE(R496,"/",CHAR(1), LEN(R496)-LEN(SUBSTITUTE(R496,"/","")))), LEN(R496)))</f>
        <v>/ram:CountrySubDivisionName</v>
      </c>
      <c r="AD496" s="14" t="n">
        <f aca="false">COUNTIFS(R$4:R496,AB496)</f>
        <v>1</v>
      </c>
      <c r="AE496" s="1"/>
      <c r="AF496" s="237" t="str">
        <f aca="false">E496</f>
        <v>BT-68</v>
      </c>
      <c r="AG496" s="99" t="n">
        <f aca="false">LEN(AR496)-LEN(SUBSTITUTE(AR496,"/",""))-1</f>
        <v>5</v>
      </c>
      <c r="AH496" s="99" t="str">
        <f aca="false">H496</f>
        <v>0..1</v>
      </c>
      <c r="AI496" s="97" t="s">
        <v>2391</v>
      </c>
      <c r="AJ496" s="97" t="s">
        <v>1118</v>
      </c>
      <c r="AK496" s="98" t="s">
        <v>1119</v>
      </c>
      <c r="AL496" s="98"/>
      <c r="AM496" s="98"/>
      <c r="AN496" s="97" t="s">
        <v>4647</v>
      </c>
      <c r="AO496" s="100" t="str">
        <f aca="false">O496</f>
        <v>0..1</v>
      </c>
      <c r="AP496" s="100" t="str">
        <f aca="false">P496</f>
        <v>0..1</v>
      </c>
      <c r="AQ496" s="54" t="str">
        <f aca="false">Q496</f>
        <v>/rsm:CrossIndustryInvoice
/rsm:SupplyChainTradeTransaction
/ram:ApplicableHeaderTradeAgreement
/ram:SellerTaxRepresentativeTradeParty
/ram:PostalTradeAddress
/ram:CountrySubDivisionName</v>
      </c>
      <c r="AR496" s="109" t="str">
        <f aca="false">R496</f>
        <v>/rsm:CrossIndustryInvoice/rsm:SupplyChainTradeTransaction/ram:ApplicableHeaderTradeAgreement/ram:SellerTaxRepresentativeTradeParty/ram:PostalTradeAddress/ram:CountrySubDivisionName</v>
      </c>
      <c r="AS496" s="99" t="s">
        <v>121</v>
      </c>
      <c r="AT496" s="10" t="s">
        <v>4639</v>
      </c>
      <c r="AU496" s="99" t="str">
        <f aca="false">U496</f>
        <v>0..n</v>
      </c>
      <c r="AV496" s="99" t="s">
        <v>122</v>
      </c>
      <c r="AW496" s="102"/>
      <c r="AX496" s="6"/>
      <c r="AY496" s="10" t="str">
        <f aca="false">Y496</f>
        <v>BASIC WL</v>
      </c>
      <c r="AZ496" s="10" t="str">
        <f aca="false">Z496</f>
        <v>BASIC WL</v>
      </c>
      <c r="BA496" s="1"/>
      <c r="BB496" s="49"/>
      <c r="BF496" s="1"/>
      <c r="BG496" s="1"/>
      <c r="BH496" s="1"/>
      <c r="BI496" s="1"/>
      <c r="BJ496" s="1"/>
      <c r="BK496" s="1"/>
      <c r="BL496" s="1"/>
      <c r="BM496" s="1"/>
      <c r="BN496" s="1"/>
      <c r="BO496" s="1"/>
      <c r="BP496" s="1"/>
      <c r="BQ496" s="1"/>
      <c r="BR496" s="1"/>
      <c r="BS496" s="1"/>
      <c r="BT496" s="1"/>
      <c r="BU496" s="1"/>
      <c r="BV496" s="1"/>
      <c r="BW496" s="1"/>
      <c r="BX496" s="1"/>
      <c r="BY496" s="1"/>
      <c r="BZ496" s="1"/>
    </row>
    <row r="497" s="53" customFormat="true" ht="85.5" hidden="false" customHeight="false" outlineLevel="0" collapsed="false">
      <c r="A497" s="58" t="str">
        <f aca="false">IF(LEFT(E497,2)="BG","NO",IF(LEN(E497)-LEN(SUBSTITUTE(E497,"-",""))&gt;1,"NO",IF(E497="EXT","EXT","YES")))</f>
        <v>EXT</v>
      </c>
      <c r="B497" s="58"/>
      <c r="C497" s="58"/>
      <c r="D497" s="243" t="s">
        <v>5302</v>
      </c>
      <c r="E497" s="184" t="s">
        <v>4631</v>
      </c>
      <c r="F497" s="185" t="e">
        <f aca="false">#N/A</f>
        <v>#N/A</v>
      </c>
      <c r="G497" s="186" t="n">
        <f aca="false">LEN(R497)-LEN(SUBSTITUTE(R497,"/",""))-1</f>
        <v>4</v>
      </c>
      <c r="H497" s="186" t="s">
        <v>95</v>
      </c>
      <c r="I497" s="173" t="s">
        <v>5680</v>
      </c>
      <c r="J497" s="173"/>
      <c r="K497" s="174"/>
      <c r="L497" s="174"/>
      <c r="M497" s="174"/>
      <c r="N497" s="173"/>
      <c r="O497" s="175" t="s">
        <v>95</v>
      </c>
      <c r="P497" s="175" t="str">
        <f aca="false">O497</f>
        <v>0..1</v>
      </c>
      <c r="Q497" s="187" t="s">
        <v>5749</v>
      </c>
      <c r="R497" s="188" t="s">
        <v>2393</v>
      </c>
      <c r="S497" s="172"/>
      <c r="T497" s="178"/>
      <c r="U497" s="186" t="s">
        <v>112</v>
      </c>
      <c r="V497" s="172"/>
      <c r="W497" s="179"/>
      <c r="X497" s="38"/>
      <c r="Y497" s="189" t="s">
        <v>30</v>
      </c>
      <c r="Z497" s="189" t="s">
        <v>30</v>
      </c>
      <c r="AA497" s="4"/>
      <c r="AB497" s="13" t="str">
        <f aca="false">IF(ISERROR(FIND("/",R497)),R497,LEFT(R497,FIND(CHAR(1),SUBSTITUTE(R497,"/",CHAR(1),LEN(R497)-LEN(SUBSTITUTE(R497,"/",""))))-1))</f>
        <v>/rsm:CrossIndustryInvoice/rsm:SupplyChainTradeTransaction/ram:ApplicableHeaderTradeAgreement/ram:SellerTaxRepresentativeTradeParty</v>
      </c>
      <c r="AC497" s="13" t="str">
        <f aca="false">IF(ISERROR(FIND("/",R497)),R497,MID(R497, FIND(CHAR(1),SUBSTITUTE(R497,"/",CHAR(1), LEN(R497)-LEN(SUBSTITUTE(R497,"/","")))), LEN(R497)))</f>
        <v>/ram:URIUniversalCommunication</v>
      </c>
      <c r="AD497" s="14" t="n">
        <f aca="false">COUNTIFS(R$4:R497,AB497)</f>
        <v>1</v>
      </c>
      <c r="AE497" s="1"/>
      <c r="AF497" s="184" t="str">
        <f aca="false">E497</f>
        <v>EXT</v>
      </c>
      <c r="AG497" s="186" t="n">
        <f aca="false">LEN(AR497)-LEN(SUBSTITUTE(AR497,"/",""))-1</f>
        <v>4</v>
      </c>
      <c r="AH497" s="186" t="str">
        <f aca="false">H497</f>
        <v>0..1</v>
      </c>
      <c r="AI497" s="173" t="s">
        <v>1123</v>
      </c>
      <c r="AJ497" s="173"/>
      <c r="AK497" s="174"/>
      <c r="AL497" s="174"/>
      <c r="AM497" s="174"/>
      <c r="AN497" s="173"/>
      <c r="AO497" s="172" t="str">
        <f aca="false">O497</f>
        <v>0..1</v>
      </c>
      <c r="AP497" s="172" t="str">
        <f aca="false">P497</f>
        <v>0..1</v>
      </c>
      <c r="AQ497" s="187" t="str">
        <f aca="false">Q497</f>
        <v>/rsm:CrossIndustryInvoice
/rsm:SupplyChainTradeTransaction
/ram:ApplicableHeaderTradeAgreement
/ram:SellerTaxRepresentativeTradeParty
/ram:URIUniversalCommunication</v>
      </c>
      <c r="AR497" s="188" t="str">
        <f aca="false">R497</f>
        <v>/rsm:CrossIndustryInvoice/rsm:SupplyChainTradeTransaction/ram:ApplicableHeaderTradeAgreement/ram:SellerTaxRepresentativeTradeParty/ram:URIUniversalCommunication</v>
      </c>
      <c r="AS497" s="172"/>
      <c r="AT497" s="178"/>
      <c r="AU497" s="186" t="str">
        <f aca="false">U497</f>
        <v>0..n</v>
      </c>
      <c r="AV497" s="172"/>
      <c r="AW497" s="179"/>
      <c r="AX497" s="6"/>
      <c r="AY497" s="189" t="str">
        <f aca="false">Y497</f>
        <v>EXTENDED</v>
      </c>
      <c r="AZ497" s="190" t="str">
        <f aca="false">Z497</f>
        <v>EXTENDED</v>
      </c>
      <c r="BA497" s="1"/>
      <c r="BB497" s="49"/>
      <c r="BF497" s="1"/>
      <c r="BG497" s="1"/>
      <c r="BH497" s="1"/>
      <c r="BI497" s="1"/>
      <c r="BJ497" s="1"/>
      <c r="BK497" s="1"/>
      <c r="BL497" s="1"/>
      <c r="BM497" s="1"/>
      <c r="BN497" s="1"/>
      <c r="BO497" s="1"/>
      <c r="BP497" s="1"/>
      <c r="BQ497" s="1"/>
      <c r="BR497" s="1"/>
      <c r="BS497" s="1"/>
      <c r="BT497" s="1"/>
      <c r="BU497" s="1"/>
      <c r="BV497" s="1"/>
      <c r="BW497" s="1"/>
      <c r="BX497" s="1"/>
      <c r="BY497" s="1"/>
      <c r="BZ497" s="1"/>
    </row>
    <row r="498" s="53" customFormat="true" ht="99.75" hidden="false" customHeight="false" outlineLevel="0" collapsed="false">
      <c r="A498" s="58" t="str">
        <f aca="false">IF(LEFT(E498,2)="BG","NO",IF(LEN(E498)-LEN(SUBSTITUTE(E498,"-",""))&gt;1,"NO",IF(E498="EXT","EXT","YES")))</f>
        <v>EXT</v>
      </c>
      <c r="B498" s="58"/>
      <c r="C498" s="58"/>
      <c r="D498" s="243" t="s">
        <v>5302</v>
      </c>
      <c r="E498" s="93" t="s">
        <v>4631</v>
      </c>
      <c r="F498" s="94" t="e">
        <f aca="false">#N/A</f>
        <v>#N/A</v>
      </c>
      <c r="G498" s="95" t="n">
        <f aca="false">LEN(R498)-LEN(SUBSTITUTE(R498,"/",""))-1</f>
        <v>5</v>
      </c>
      <c r="H498" s="95" t="s">
        <v>88</v>
      </c>
      <c r="I498" s="97" t="s">
        <v>5682</v>
      </c>
      <c r="J498" s="97"/>
      <c r="K498" s="98"/>
      <c r="L498" s="98"/>
      <c r="M498" s="98"/>
      <c r="N498" s="97"/>
      <c r="O498" s="99" t="s">
        <v>88</v>
      </c>
      <c r="P498" s="100" t="str">
        <f aca="false">O498</f>
        <v>1..1</v>
      </c>
      <c r="Q498" s="9" t="s">
        <v>5750</v>
      </c>
      <c r="R498" s="101" t="s">
        <v>2395</v>
      </c>
      <c r="S498" s="99" t="s">
        <v>139</v>
      </c>
      <c r="T498" s="10" t="s">
        <v>4639</v>
      </c>
      <c r="U498" s="95" t="s">
        <v>95</v>
      </c>
      <c r="V498" s="99"/>
      <c r="W498" s="102"/>
      <c r="X498" s="38"/>
      <c r="Y498" s="103" t="s">
        <v>30</v>
      </c>
      <c r="Z498" s="103" t="s">
        <v>30</v>
      </c>
      <c r="AA498" s="4"/>
      <c r="AB498" s="13" t="str">
        <f aca="false">IF(ISERROR(FIND("/",R498)),R498,LEFT(R498,FIND(CHAR(1),SUBSTITUTE(R498,"/",CHAR(1),LEN(R498)-LEN(SUBSTITUTE(R498,"/",""))))-1))</f>
        <v>/rsm:CrossIndustryInvoice/rsm:SupplyChainTradeTransaction/ram:ApplicableHeaderTradeAgreement/ram:SellerTaxRepresentativeTradeParty/ram:URIUniversalCommunication</v>
      </c>
      <c r="AC498" s="13" t="str">
        <f aca="false">IF(ISERROR(FIND("/",R498)),R498,MID(R498, FIND(CHAR(1),SUBSTITUTE(R498,"/",CHAR(1), LEN(R498)-LEN(SUBSTITUTE(R498,"/","")))), LEN(R498)))</f>
        <v>/ram:URIID</v>
      </c>
      <c r="AD498" s="14" t="n">
        <f aca="false">COUNTIFS(R$4:R498,AB498)</f>
        <v>1</v>
      </c>
      <c r="AE498" s="1"/>
      <c r="AF498" s="93" t="str">
        <f aca="false">E498</f>
        <v>EXT</v>
      </c>
      <c r="AG498" s="95" t="n">
        <f aca="false">LEN(AR498)-LEN(SUBSTITUTE(AR498,"/",""))-1</f>
        <v>5</v>
      </c>
      <c r="AH498" s="95" t="str">
        <f aca="false">H498</f>
        <v>1..1</v>
      </c>
      <c r="AI498" s="97" t="s">
        <v>1127</v>
      </c>
      <c r="AJ498" s="97"/>
      <c r="AK498" s="98"/>
      <c r="AL498" s="98"/>
      <c r="AM498" s="98"/>
      <c r="AN498" s="97"/>
      <c r="AO498" s="100" t="str">
        <f aca="false">O498</f>
        <v>1..1</v>
      </c>
      <c r="AP498" s="100" t="str">
        <f aca="false">P498</f>
        <v>1..1</v>
      </c>
      <c r="AQ498" s="9" t="str">
        <f aca="false">Q498</f>
        <v>/rsm:CrossIndustryInvoice
/rsm:SupplyChainTradeTransaction
/ram:ApplicableHeaderTradeAgreement
/ram:SellerTaxRepresentativeTradeParty
/ram:URIUniversalCommunication
/ram:URIID</v>
      </c>
      <c r="AR498" s="101" t="str">
        <f aca="false">R498</f>
        <v>/rsm:CrossIndustryInvoice/rsm:SupplyChainTradeTransaction/ram:ApplicableHeaderTradeAgreement/ram:SellerTaxRepresentativeTradeParty/ram:URIUniversalCommunication/ram:URIID</v>
      </c>
      <c r="AS498" s="99" t="s">
        <v>139</v>
      </c>
      <c r="AT498" s="10" t="s">
        <v>4639</v>
      </c>
      <c r="AU498" s="95" t="str">
        <f aca="false">U498</f>
        <v>0..1</v>
      </c>
      <c r="AV498" s="99"/>
      <c r="AW498" s="102"/>
      <c r="AX498" s="6"/>
      <c r="AY498" s="103" t="str">
        <f aca="false">Y498</f>
        <v>EXTENDED</v>
      </c>
      <c r="AZ498" s="180" t="str">
        <f aca="false">Z498</f>
        <v>EXTENDED</v>
      </c>
      <c r="BA498" s="1"/>
      <c r="BB498" s="49"/>
      <c r="BF498" s="1"/>
      <c r="BG498" s="1"/>
      <c r="BH498" s="1"/>
      <c r="BI498" s="1"/>
      <c r="BJ498" s="1"/>
      <c r="BK498" s="1"/>
      <c r="BL498" s="1"/>
      <c r="BM498" s="1"/>
      <c r="BN498" s="1"/>
      <c r="BO498" s="1"/>
      <c r="BP498" s="1"/>
      <c r="BQ498" s="1"/>
      <c r="BR498" s="1"/>
      <c r="BS498" s="1"/>
      <c r="BT498" s="1"/>
      <c r="BU498" s="1"/>
      <c r="BV498" s="1"/>
      <c r="BW498" s="1"/>
      <c r="BX498" s="1"/>
      <c r="BY498" s="1"/>
      <c r="BZ498" s="1"/>
    </row>
    <row r="499" s="53" customFormat="true" ht="102" hidden="false" customHeight="false" outlineLevel="0" collapsed="false">
      <c r="A499" s="58" t="str">
        <f aca="false">IF(LEFT(E499,2)="BG","NO",IF(LEN(E499)-LEN(SUBSTITUTE(E499,"-",""))&gt;1,"NO",IF(E499="EXT","EXT","YES")))</f>
        <v>EXT</v>
      </c>
      <c r="B499" s="58"/>
      <c r="C499" s="58"/>
      <c r="D499" s="243" t="s">
        <v>5302</v>
      </c>
      <c r="E499" s="93" t="s">
        <v>4631</v>
      </c>
      <c r="F499" s="94" t="e">
        <f aca="false">#N/A</f>
        <v>#N/A</v>
      </c>
      <c r="G499" s="95" t="n">
        <f aca="false">LEN(R499)-LEN(SUBSTITUTE(R499,"/",""))-1</f>
        <v>6</v>
      </c>
      <c r="H499" s="95" t="s">
        <v>88</v>
      </c>
      <c r="I499" s="97" t="s">
        <v>4801</v>
      </c>
      <c r="J499" s="97"/>
      <c r="K499" s="98"/>
      <c r="L499" s="98"/>
      <c r="M499" s="98"/>
      <c r="N499" s="97"/>
      <c r="O499" s="99" t="s">
        <v>88</v>
      </c>
      <c r="P499" s="100" t="str">
        <f aca="false">O499</f>
        <v>1..1</v>
      </c>
      <c r="Q499" s="9" t="s">
        <v>5751</v>
      </c>
      <c r="R499" s="101" t="s">
        <v>2397</v>
      </c>
      <c r="S499" s="99" t="s">
        <v>360</v>
      </c>
      <c r="T499" s="10" t="s">
        <v>858</v>
      </c>
      <c r="U499" s="95" t="s">
        <v>95</v>
      </c>
      <c r="V499" s="99"/>
      <c r="W499" s="102"/>
      <c r="X499" s="38"/>
      <c r="Y499" s="103" t="s">
        <v>30</v>
      </c>
      <c r="Z499" s="103" t="s">
        <v>30</v>
      </c>
      <c r="AA499" s="4"/>
      <c r="AB499" s="13" t="str">
        <f aca="false">IF(ISERROR(FIND("/",R499)),R499,LEFT(R499,FIND(CHAR(1),SUBSTITUTE(R499,"/",CHAR(1),LEN(R499)-LEN(SUBSTITUTE(R499,"/",""))))-1))</f>
        <v>/rsm:CrossIndustryInvoice/rsm:SupplyChainTradeTransaction/ram:ApplicableHeaderTradeAgreement/ram:SellerTaxRepresentativeTradeParty/ram:URIUniversalCommunication/ram:URIID</v>
      </c>
      <c r="AC499" s="13" t="str">
        <f aca="false">IF(ISERROR(FIND("/",R499)),R499,MID(R499, FIND(CHAR(1),SUBSTITUTE(R499,"/",CHAR(1), LEN(R499)-LEN(SUBSTITUTE(R499,"/","")))), LEN(R499)))</f>
        <v>/@schemeID</v>
      </c>
      <c r="AD499" s="14" t="n">
        <f aca="false">COUNTIFS(R$4:R499,AB499)</f>
        <v>1</v>
      </c>
      <c r="AE499" s="1"/>
      <c r="AF499" s="93" t="str">
        <f aca="false">E499</f>
        <v>EXT</v>
      </c>
      <c r="AG499" s="95" t="n">
        <f aca="false">LEN(AR499)-LEN(SUBSTITUTE(AR499,"/",""))-1</f>
        <v>6</v>
      </c>
      <c r="AH499" s="95" t="str">
        <f aca="false">H499</f>
        <v>1..1</v>
      </c>
      <c r="AI499" s="97" t="s">
        <v>361</v>
      </c>
      <c r="AJ499" s="97"/>
      <c r="AK499" s="98"/>
      <c r="AL499" s="98"/>
      <c r="AM499" s="98"/>
      <c r="AN499" s="97"/>
      <c r="AO499" s="100" t="str">
        <f aca="false">O499</f>
        <v>1..1</v>
      </c>
      <c r="AP499" s="100" t="str">
        <f aca="false">P499</f>
        <v>1..1</v>
      </c>
      <c r="AQ499" s="9" t="str">
        <f aca="false">Q499</f>
        <v>/rsm:CrossIndustryInvoice
/rsm:SupplyChainTradeTransaction
/ram:ApplicableHeaderTradeAgreement
/ram:SellerTaxRepresentativeTradeParty
/ram:URIUniversalCommunication
/ram:URIID
/@schemeID</v>
      </c>
      <c r="AR499" s="101" t="str">
        <f aca="false">R499</f>
        <v>/rsm:CrossIndustryInvoice/rsm:SupplyChainTradeTransaction/ram:ApplicableHeaderTradeAgreement/ram:SellerTaxRepresentativeTradeParty/ram:URIUniversalCommunication/ram:URIID/@schemeID</v>
      </c>
      <c r="AS499" s="99" t="s">
        <v>360</v>
      </c>
      <c r="AT499" s="10" t="s">
        <v>858</v>
      </c>
      <c r="AU499" s="95" t="str">
        <f aca="false">U499</f>
        <v>0..1</v>
      </c>
      <c r="AV499" s="99"/>
      <c r="AW499" s="102"/>
      <c r="AX499" s="6"/>
      <c r="AY499" s="103" t="str">
        <f aca="false">Y499</f>
        <v>EXTENDED</v>
      </c>
      <c r="AZ499" s="180" t="str">
        <f aca="false">Z499</f>
        <v>EXTENDED</v>
      </c>
      <c r="BA499" s="1"/>
      <c r="BB499" s="49"/>
      <c r="BF499" s="1"/>
      <c r="BG499" s="1"/>
      <c r="BH499" s="1"/>
      <c r="BI499" s="1"/>
      <c r="BJ499" s="1"/>
      <c r="BK499" s="1"/>
      <c r="BL499" s="1"/>
      <c r="BM499" s="1"/>
      <c r="BN499" s="1"/>
      <c r="BO499" s="1"/>
      <c r="BP499" s="1"/>
      <c r="BQ499" s="1"/>
      <c r="BR499" s="1"/>
      <c r="BS499" s="1"/>
      <c r="BT499" s="1"/>
      <c r="BU499" s="1"/>
      <c r="BV499" s="1"/>
      <c r="BW499" s="1"/>
      <c r="BX499" s="1"/>
      <c r="BY499" s="1"/>
      <c r="BZ499" s="1"/>
    </row>
    <row r="500" s="53" customFormat="true" ht="85.5" hidden="false" customHeight="false" outlineLevel="0" collapsed="false">
      <c r="A500" s="58" t="str">
        <f aca="false">IF(LEFT(E500,2)="BG","NO",IF(LEN(E500)-LEN(SUBSTITUTE(E500,"-",""))&gt;1,"NO",IF(E500="EXT","EXT","YES")))</f>
        <v>NO</v>
      </c>
      <c r="B500" s="58"/>
      <c r="C500" s="58"/>
      <c r="D500" s="236" t="s">
        <v>5302</v>
      </c>
      <c r="E500" s="241" t="s">
        <v>2398</v>
      </c>
      <c r="F500" s="242" t="e">
        <f aca="false">#N/A</f>
        <v>#N/A</v>
      </c>
      <c r="G500" s="172" t="n">
        <f aca="false">LEN(R500)-LEN(SUBSTITUTE(R500,"/",""))-1</f>
        <v>4</v>
      </c>
      <c r="H500" s="172" t="s">
        <v>88</v>
      </c>
      <c r="I500" s="181" t="s">
        <v>5752</v>
      </c>
      <c r="J500" s="173"/>
      <c r="K500" s="174"/>
      <c r="L500" s="174"/>
      <c r="M500" s="174"/>
      <c r="N500" s="173"/>
      <c r="O500" s="175" t="s">
        <v>88</v>
      </c>
      <c r="P500" s="175" t="str">
        <f aca="false">O500</f>
        <v>1..1</v>
      </c>
      <c r="Q500" s="176" t="s">
        <v>5753</v>
      </c>
      <c r="R500" s="177" t="s">
        <v>2399</v>
      </c>
      <c r="S500" s="172"/>
      <c r="T500" s="178"/>
      <c r="U500" s="172" t="s">
        <v>112</v>
      </c>
      <c r="V500" s="172"/>
      <c r="W500" s="179"/>
      <c r="X500" s="38"/>
      <c r="Y500" s="178" t="s">
        <v>25</v>
      </c>
      <c r="Z500" s="178" t="s">
        <v>25</v>
      </c>
      <c r="AA500" s="4"/>
      <c r="AB500" s="13" t="str">
        <f aca="false">IF(ISERROR(FIND("/",R500)),R500,LEFT(R500,FIND(CHAR(1),SUBSTITUTE(R500,"/",CHAR(1),LEN(R500)-LEN(SUBSTITUTE(R500,"/",""))))-1))</f>
        <v>/rsm:CrossIndustryInvoice/rsm:SupplyChainTradeTransaction/ram:ApplicableHeaderTradeAgreement/ram:SellerTaxRepresentativeTradeParty</v>
      </c>
      <c r="AC500" s="13" t="str">
        <f aca="false">IF(ISERROR(FIND("/",R500)),R500,MID(R500, FIND(CHAR(1),SUBSTITUTE(R500,"/",CHAR(1), LEN(R500)-LEN(SUBSTITUTE(R500,"/","")))), LEN(R500)))</f>
        <v>/ram:SpecifiedTaxRegistration</v>
      </c>
      <c r="AD500" s="14" t="n">
        <f aca="false">COUNTIFS(R$4:R500,AB500)</f>
        <v>1</v>
      </c>
      <c r="AE500" s="1"/>
      <c r="AF500" s="241" t="str">
        <f aca="false">E500</f>
        <v>BT-63-00</v>
      </c>
      <c r="AG500" s="172" t="n">
        <f aca="false">LEN(AR500)-LEN(SUBSTITUTE(AR500,"/",""))-1</f>
        <v>4</v>
      </c>
      <c r="AH500" s="172" t="str">
        <f aca="false">H500</f>
        <v>1..1</v>
      </c>
      <c r="AI500" s="181" t="s">
        <v>5754</v>
      </c>
      <c r="AJ500" s="173"/>
      <c r="AK500" s="174"/>
      <c r="AL500" s="174"/>
      <c r="AM500" s="174"/>
      <c r="AN500" s="173"/>
      <c r="AO500" s="172" t="str">
        <f aca="false">O500</f>
        <v>1..1</v>
      </c>
      <c r="AP500" s="172" t="str">
        <f aca="false">P500</f>
        <v>1..1</v>
      </c>
      <c r="AQ500" s="176" t="str">
        <f aca="false">Q500</f>
        <v>/rsm:CrossIndustryInvoice
/rsm:SupplyChainTradeTransaction
/ram:ApplicableHeaderTradeAgreement
/ram:SellerTaxRepresentativeTradeParty
/ram:SpecifiedTaxRegistration</v>
      </c>
      <c r="AR500" s="177" t="str">
        <f aca="false">R500</f>
        <v>/rsm:CrossIndustryInvoice/rsm:SupplyChainTradeTransaction/ram:ApplicableHeaderTradeAgreement/ram:SellerTaxRepresentativeTradeParty/ram:SpecifiedTaxRegistration</v>
      </c>
      <c r="AS500" s="172"/>
      <c r="AT500" s="178"/>
      <c r="AU500" s="172" t="str">
        <f aca="false">U500</f>
        <v>0..n</v>
      </c>
      <c r="AV500" s="172"/>
      <c r="AW500" s="179"/>
      <c r="AX500" s="6"/>
      <c r="AY500" s="178" t="str">
        <f aca="false">Y500</f>
        <v>BASIC WL</v>
      </c>
      <c r="AZ500" s="182" t="str">
        <f aca="false">Z500</f>
        <v>BASIC WL</v>
      </c>
      <c r="BA500" s="1"/>
      <c r="BB500" s="49"/>
      <c r="BF500" s="1"/>
      <c r="BG500" s="1"/>
      <c r="BH500" s="1"/>
      <c r="BI500" s="1"/>
      <c r="BJ500" s="1"/>
      <c r="BK500" s="1"/>
      <c r="BL500" s="1"/>
      <c r="BM500" s="1"/>
      <c r="BN500" s="1"/>
      <c r="BO500" s="1"/>
      <c r="BP500" s="1"/>
      <c r="BQ500" s="1"/>
      <c r="BR500" s="1"/>
      <c r="BS500" s="1"/>
      <c r="BT500" s="1"/>
      <c r="BU500" s="1"/>
      <c r="BV500" s="1"/>
      <c r="BW500" s="1"/>
      <c r="BX500" s="1"/>
      <c r="BY500" s="1"/>
      <c r="BZ500" s="1"/>
    </row>
    <row r="501" s="53" customFormat="true" ht="178.5" hidden="false" customHeight="false" outlineLevel="0" collapsed="false">
      <c r="A501" s="58" t="str">
        <f aca="false">IF(LEFT(E501,2)="BG","NO",IF(LEN(E501)-LEN(SUBSTITUTE(E501,"-",""))&gt;1,"NO",IF(E501="EXT","EXT","YES")))</f>
        <v>YES</v>
      </c>
      <c r="B501" s="58"/>
      <c r="C501" s="58"/>
      <c r="D501" s="236" t="s">
        <v>5302</v>
      </c>
      <c r="E501" s="237" t="s">
        <v>2400</v>
      </c>
      <c r="F501" s="238" t="s">
        <v>2400</v>
      </c>
      <c r="G501" s="99" t="n">
        <f aca="false">LEN(R501)-LEN(SUBSTITUTE(R501,"/",""))-1</f>
        <v>5</v>
      </c>
      <c r="H501" s="99" t="s">
        <v>88</v>
      </c>
      <c r="I501" s="97" t="s">
        <v>2401</v>
      </c>
      <c r="J501" s="97" t="s">
        <v>2402</v>
      </c>
      <c r="K501" s="98" t="s">
        <v>2403</v>
      </c>
      <c r="L501" s="98"/>
      <c r="M501" s="98" t="s">
        <v>5690</v>
      </c>
      <c r="N501" s="97" t="s">
        <v>137</v>
      </c>
      <c r="O501" s="99" t="s">
        <v>88</v>
      </c>
      <c r="P501" s="100" t="str">
        <f aca="false">O501</f>
        <v>1..1</v>
      </c>
      <c r="Q501" s="54" t="s">
        <v>5755</v>
      </c>
      <c r="R501" s="109" t="s">
        <v>2404</v>
      </c>
      <c r="S501" s="99" t="s">
        <v>139</v>
      </c>
      <c r="T501" s="10" t="s">
        <v>4639</v>
      </c>
      <c r="U501" s="99" t="s">
        <v>95</v>
      </c>
      <c r="V501" s="99" t="s">
        <v>122</v>
      </c>
      <c r="W501" s="102" t="s">
        <v>2045</v>
      </c>
      <c r="X501" s="38"/>
      <c r="Y501" s="10" t="s">
        <v>25</v>
      </c>
      <c r="Z501" s="110" t="s">
        <v>25</v>
      </c>
      <c r="AA501" s="4"/>
      <c r="AB501" s="13" t="str">
        <f aca="false">IF(ISERROR(FIND("/",R501)),R501,LEFT(R501,FIND(CHAR(1),SUBSTITUTE(R501,"/",CHAR(1),LEN(R501)-LEN(SUBSTITUTE(R501,"/",""))))-1))</f>
        <v>/rsm:CrossIndustryInvoice/rsm:SupplyChainTradeTransaction/ram:ApplicableHeaderTradeAgreement/ram:SellerTaxRepresentativeTradeParty/ram:SpecifiedTaxRegistration</v>
      </c>
      <c r="AC501" s="13" t="str">
        <f aca="false">IF(ISERROR(FIND("/",R501)),R501,MID(R501, FIND(CHAR(1),SUBSTITUTE(R501,"/",CHAR(1), LEN(R501)-LEN(SUBSTITUTE(R501,"/","")))), LEN(R501)))</f>
        <v>/ram:ID</v>
      </c>
      <c r="AD501" s="14" t="n">
        <f aca="false">COUNTIFS(R$4:R501,AB501)</f>
        <v>1</v>
      </c>
      <c r="AE501" s="1"/>
      <c r="AF501" s="237" t="str">
        <f aca="false">E501</f>
        <v>BT-63</v>
      </c>
      <c r="AG501" s="99" t="n">
        <f aca="false">LEN(AR501)-LEN(SUBSTITUTE(AR501,"/",""))-1</f>
        <v>5</v>
      </c>
      <c r="AH501" s="99" t="str">
        <f aca="false">H501</f>
        <v>1..1</v>
      </c>
      <c r="AI501" s="97" t="s">
        <v>2405</v>
      </c>
      <c r="AJ501" s="97" t="s">
        <v>2406</v>
      </c>
      <c r="AK501" s="98" t="s">
        <v>2407</v>
      </c>
      <c r="AL501" s="98"/>
      <c r="AM501" s="98" t="s">
        <v>5693</v>
      </c>
      <c r="AN501" s="97" t="s">
        <v>2190</v>
      </c>
      <c r="AO501" s="100" t="str">
        <f aca="false">O501</f>
        <v>1..1</v>
      </c>
      <c r="AP501" s="100" t="str">
        <f aca="false">P501</f>
        <v>1..1</v>
      </c>
      <c r="AQ501" s="54" t="str">
        <f aca="false">Q501</f>
        <v>/rsm:CrossIndustryInvoice
/rsm:SupplyChainTradeTransaction
/ram:ApplicableHeaderTradeAgreement
/ram:SellerTaxRepresentativeTradeParty
/ram:SpecifiedTaxRegistration
/ram:ID</v>
      </c>
      <c r="AR501" s="109" t="str">
        <f aca="false">R501</f>
        <v>/rsm:CrossIndustryInvoice/rsm:SupplyChainTradeTransaction/ram:ApplicableHeaderTradeAgreement/ram:SellerTaxRepresentativeTradeParty/ram:SpecifiedTaxRegistration/ram:ID</v>
      </c>
      <c r="AS501" s="99" t="s">
        <v>139</v>
      </c>
      <c r="AT501" s="10" t="s">
        <v>4639</v>
      </c>
      <c r="AU501" s="99" t="str">
        <f aca="false">U501</f>
        <v>0..1</v>
      </c>
      <c r="AV501" s="99" t="s">
        <v>122</v>
      </c>
      <c r="AW501" s="102" t="s">
        <v>2045</v>
      </c>
      <c r="AX501" s="6"/>
      <c r="AY501" s="10" t="str">
        <f aca="false">Y501</f>
        <v>BASIC WL</v>
      </c>
      <c r="AZ501" s="10" t="str">
        <f aca="false">Z501</f>
        <v>BASIC WL</v>
      </c>
      <c r="BA501" s="1"/>
      <c r="BB501" s="49"/>
      <c r="BF501" s="1"/>
      <c r="BG501" s="1"/>
      <c r="BH501" s="1"/>
      <c r="BI501" s="1"/>
      <c r="BJ501" s="1"/>
      <c r="BK501" s="1"/>
      <c r="BL501" s="1"/>
      <c r="BM501" s="1"/>
      <c r="BN501" s="1"/>
      <c r="BO501" s="1"/>
      <c r="BP501" s="1"/>
      <c r="BQ501" s="1"/>
      <c r="BR501" s="1"/>
      <c r="BS501" s="1"/>
      <c r="BT501" s="1"/>
      <c r="BU501" s="1"/>
      <c r="BV501" s="1"/>
      <c r="BW501" s="1"/>
      <c r="BX501" s="1"/>
      <c r="BY501" s="1"/>
      <c r="BZ501" s="1"/>
    </row>
    <row r="502" s="53" customFormat="true" ht="102" hidden="false" customHeight="false" outlineLevel="0" collapsed="false">
      <c r="A502" s="58" t="str">
        <f aca="false">IF(LEFT(E502,2)="BG","NO",IF(LEN(E502)-LEN(SUBSTITUTE(E502,"-",""))&gt;1,"NO",IF(E502="EXT","EXT","YES")))</f>
        <v>NO</v>
      </c>
      <c r="B502" s="58"/>
      <c r="C502" s="58"/>
      <c r="D502" s="236" t="s">
        <v>5302</v>
      </c>
      <c r="E502" s="237" t="s">
        <v>2408</v>
      </c>
      <c r="F502" s="238" t="s">
        <v>2408</v>
      </c>
      <c r="G502" s="99" t="n">
        <f aca="false">LEN(R502)-LEN(SUBSTITUTE(R502,"/",""))-1</f>
        <v>6</v>
      </c>
      <c r="H502" s="99" t="s">
        <v>88</v>
      </c>
      <c r="I502" s="139" t="s">
        <v>355</v>
      </c>
      <c r="J502" s="97" t="s">
        <v>5756</v>
      </c>
      <c r="K502" s="98" t="s">
        <v>5086</v>
      </c>
      <c r="L502" s="98"/>
      <c r="M502" s="98" t="s">
        <v>2045</v>
      </c>
      <c r="N502" s="97"/>
      <c r="O502" s="99" t="s">
        <v>88</v>
      </c>
      <c r="P502" s="100" t="str">
        <f aca="false">O502</f>
        <v>1..1</v>
      </c>
      <c r="Q502" s="54" t="s">
        <v>5757</v>
      </c>
      <c r="R502" s="109" t="s">
        <v>2409</v>
      </c>
      <c r="S502" s="99"/>
      <c r="T502" s="10" t="s">
        <v>858</v>
      </c>
      <c r="U502" s="99" t="s">
        <v>95</v>
      </c>
      <c r="V502" s="99"/>
      <c r="W502" s="102" t="s">
        <v>2045</v>
      </c>
      <c r="X502" s="38"/>
      <c r="Y502" s="10" t="s">
        <v>25</v>
      </c>
      <c r="Z502" s="110" t="s">
        <v>25</v>
      </c>
      <c r="AA502" s="4"/>
      <c r="AB502" s="13" t="str">
        <f aca="false">IF(ISERROR(FIND("/",R502)),R502,LEFT(R502,FIND(CHAR(1),SUBSTITUTE(R502,"/",CHAR(1),LEN(R502)-LEN(SUBSTITUTE(R502,"/",""))))-1))</f>
        <v>/rsm:CrossIndustryInvoice/rsm:SupplyChainTradeTransaction/ram:ApplicableHeaderTradeAgreement/ram:SellerTaxRepresentativeTradeParty/ram:SpecifiedTaxRegistration/ram:ID</v>
      </c>
      <c r="AC502" s="13" t="str">
        <f aca="false">IF(ISERROR(FIND("/",R502)),R502,MID(R502, FIND(CHAR(1),SUBSTITUTE(R502,"/",CHAR(1), LEN(R502)-LEN(SUBSTITUTE(R502,"/","")))), LEN(R502)))</f>
        <v>/@schemeID</v>
      </c>
      <c r="AD502" s="14" t="n">
        <f aca="false">COUNTIFS(R$4:R502,AB502)</f>
        <v>1</v>
      </c>
      <c r="AE502" s="1"/>
      <c r="AF502" s="237" t="str">
        <f aca="false">E502</f>
        <v>BT-63-0</v>
      </c>
      <c r="AG502" s="99" t="n">
        <f aca="false">LEN(AR502)-LEN(SUBSTITUTE(AR502,"/",""))-1</f>
        <v>6</v>
      </c>
      <c r="AH502" s="99" t="str">
        <f aca="false">H502</f>
        <v>1..1</v>
      </c>
      <c r="AI502" s="139" t="s">
        <v>361</v>
      </c>
      <c r="AJ502" s="97" t="s">
        <v>5611</v>
      </c>
      <c r="AK502" s="98" t="s">
        <v>5410</v>
      </c>
      <c r="AL502" s="98"/>
      <c r="AM502" s="98" t="s">
        <v>5410</v>
      </c>
      <c r="AN502" s="97"/>
      <c r="AO502" s="100" t="str">
        <f aca="false">O502</f>
        <v>1..1</v>
      </c>
      <c r="AP502" s="100" t="str">
        <f aca="false">P502</f>
        <v>1..1</v>
      </c>
      <c r="AQ502" s="54" t="str">
        <f aca="false">Q502</f>
        <v>/rsm:CrossIndustryInvoice
/rsm:SupplyChainTradeTransaction
/ram:ApplicableHeaderTradeAgreement
/ram:SellerTaxRepresentativeTradeParty
/ram:SpecifiedTaxRegistration
/ram:ID
/@schemeID</v>
      </c>
      <c r="AR502" s="109" t="str">
        <f aca="false">R502</f>
        <v>/rsm:CrossIndustryInvoice/rsm:SupplyChainTradeTransaction/ram:ApplicableHeaderTradeAgreement/ram:SellerTaxRepresentativeTradeParty/ram:SpecifiedTaxRegistration/ram:ID/@schemeID</v>
      </c>
      <c r="AS502" s="99"/>
      <c r="AT502" s="10" t="s">
        <v>858</v>
      </c>
      <c r="AU502" s="99" t="str">
        <f aca="false">U502</f>
        <v>0..1</v>
      </c>
      <c r="AV502" s="99"/>
      <c r="AW502" s="102" t="s">
        <v>2045</v>
      </c>
      <c r="AX502" s="6"/>
      <c r="AY502" s="10" t="str">
        <f aca="false">Y502</f>
        <v>BASIC WL</v>
      </c>
      <c r="AZ502" s="10" t="str">
        <f aca="false">Z502</f>
        <v>BASIC WL</v>
      </c>
      <c r="BA502" s="1"/>
      <c r="BB502" s="49"/>
      <c r="BF502" s="1"/>
      <c r="BG502" s="1"/>
      <c r="BH502" s="1"/>
      <c r="BI502" s="1"/>
      <c r="BJ502" s="1"/>
      <c r="BK502" s="1"/>
      <c r="BL502" s="1"/>
      <c r="BM502" s="1"/>
      <c r="BN502" s="1"/>
      <c r="BO502" s="1"/>
      <c r="BP502" s="1"/>
      <c r="BQ502" s="1"/>
      <c r="BR502" s="1"/>
      <c r="BS502" s="1"/>
      <c r="BT502" s="1"/>
      <c r="BU502" s="1"/>
      <c r="BV502" s="1"/>
      <c r="BW502" s="1"/>
      <c r="BX502" s="1"/>
      <c r="BY502" s="1"/>
      <c r="BZ502" s="1"/>
    </row>
    <row r="503" s="53" customFormat="true" ht="63.75" hidden="false" customHeight="false" outlineLevel="0" collapsed="false">
      <c r="A503" s="58" t="str">
        <f aca="false">IF(LEFT(E503,2)="BG","NO",IF(LEN(E503)-LEN(SUBSTITUTE(E503,"-",""))&gt;1,"NO",IF(E503="EXT","EXT","YES")))</f>
        <v>EXT</v>
      </c>
      <c r="B503" s="58"/>
      <c r="C503" s="58"/>
      <c r="D503" s="248" t="s">
        <v>5302</v>
      </c>
      <c r="E503" s="141" t="s">
        <v>4631</v>
      </c>
      <c r="F503" s="142" t="e">
        <f aca="false">#N/A</f>
        <v>#N/A</v>
      </c>
      <c r="G503" s="143" t="n">
        <f aca="false">LEN(R503)-LEN(SUBSTITUTE(R503,"/",""))-1</f>
        <v>3</v>
      </c>
      <c r="H503" s="143" t="s">
        <v>95</v>
      </c>
      <c r="I503" s="173" t="s">
        <v>5758</v>
      </c>
      <c r="J503" s="173" t="s">
        <v>5759</v>
      </c>
      <c r="K503" s="174"/>
      <c r="L503" s="174"/>
      <c r="M503" s="174"/>
      <c r="N503" s="173"/>
      <c r="O503" s="175" t="s">
        <v>95</v>
      </c>
      <c r="P503" s="175" t="str">
        <f aca="false">O503</f>
        <v>0..1</v>
      </c>
      <c r="Q503" s="145" t="s">
        <v>5760</v>
      </c>
      <c r="R503" s="146" t="s">
        <v>2412</v>
      </c>
      <c r="S503" s="172"/>
      <c r="T503" s="178" t="s">
        <v>4629</v>
      </c>
      <c r="U503" s="143" t="s">
        <v>95</v>
      </c>
      <c r="V503" s="172"/>
      <c r="W503" s="179"/>
      <c r="X503" s="38"/>
      <c r="Y503" s="147" t="s">
        <v>30</v>
      </c>
      <c r="Z503" s="147" t="s">
        <v>30</v>
      </c>
      <c r="AA503" s="4"/>
      <c r="AB503" s="13" t="str">
        <f aca="false">IF(ISERROR(FIND("/",R503)),R503,LEFT(R503,FIND(CHAR(1),SUBSTITUTE(R503,"/",CHAR(1),LEN(R503)-LEN(SUBSTITUTE(R503,"/",""))))-1))</f>
        <v>/rsm:CrossIndustryInvoice/rsm:SupplyChainTradeTransaction/ram:ApplicableHeaderTradeAgreement</v>
      </c>
      <c r="AC503" s="13" t="str">
        <f aca="false">IF(ISERROR(FIND("/",R503)),R503,MID(R503, FIND(CHAR(1),SUBSTITUTE(R503,"/",CHAR(1), LEN(R503)-LEN(SUBSTITUTE(R503,"/","")))), LEN(R503)))</f>
        <v>/ram:ProductEndUserTradeParty</v>
      </c>
      <c r="AD503" s="14" t="n">
        <f aca="false">COUNTIFS(R$4:R503,AB503)</f>
        <v>1</v>
      </c>
      <c r="AE503" s="1"/>
      <c r="AF503" s="141" t="str">
        <f aca="false">E503</f>
        <v>EXT</v>
      </c>
      <c r="AG503" s="143" t="n">
        <f aca="false">LEN(AR503)-LEN(SUBSTITUTE(AR503,"/",""))-1</f>
        <v>3</v>
      </c>
      <c r="AH503" s="143" t="str">
        <f aca="false">H503</f>
        <v>0..1</v>
      </c>
      <c r="AI503" s="173" t="s">
        <v>2413</v>
      </c>
      <c r="AJ503" s="173"/>
      <c r="AK503" s="174"/>
      <c r="AL503" s="174"/>
      <c r="AM503" s="174"/>
      <c r="AN503" s="173"/>
      <c r="AO503" s="172" t="str">
        <f aca="false">O503</f>
        <v>0..1</v>
      </c>
      <c r="AP503" s="172" t="str">
        <f aca="false">P503</f>
        <v>0..1</v>
      </c>
      <c r="AQ503" s="145" t="str">
        <f aca="false">Q503</f>
        <v>/rsm:CrossIndustryInvoice
/rsm:SupplyChainTradeTransaction
/ram:ApplicableHeaderTradeAgreement
/ram:ProductEndUserTradeParty</v>
      </c>
      <c r="AR503" s="146" t="str">
        <f aca="false">R503</f>
        <v>/rsm:CrossIndustryInvoice/rsm:SupplyChainTradeTransaction/ram:ApplicableHeaderTradeAgreement/ram:ProductEndUserTradeParty</v>
      </c>
      <c r="AS503" s="172"/>
      <c r="AT503" s="178" t="s">
        <v>4629</v>
      </c>
      <c r="AU503" s="143" t="str">
        <f aca="false">U503</f>
        <v>0..1</v>
      </c>
      <c r="AV503" s="172"/>
      <c r="AW503" s="179"/>
      <c r="AX503" s="6"/>
      <c r="AY503" s="147" t="str">
        <f aca="false">Y503</f>
        <v>EXTENDED</v>
      </c>
      <c r="AZ503" s="249" t="str">
        <f aca="false">Z503</f>
        <v>EXTENDED</v>
      </c>
      <c r="BA503" s="1"/>
      <c r="BB503" s="49"/>
      <c r="BF503" s="1"/>
      <c r="BG503" s="1"/>
      <c r="BH503" s="1"/>
      <c r="BI503" s="1"/>
      <c r="BJ503" s="1"/>
      <c r="BK503" s="1"/>
      <c r="BL503" s="1"/>
      <c r="BM503" s="1"/>
      <c r="BN503" s="1"/>
      <c r="BO503" s="1"/>
      <c r="BP503" s="1"/>
      <c r="BQ503" s="1"/>
      <c r="BR503" s="1"/>
      <c r="BS503" s="1"/>
      <c r="BT503" s="1"/>
      <c r="BU503" s="1"/>
      <c r="BV503" s="1"/>
      <c r="BW503" s="1"/>
      <c r="BX503" s="1"/>
      <c r="BY503" s="1"/>
      <c r="BZ503" s="1"/>
    </row>
    <row r="504" s="53" customFormat="true" ht="85.5" hidden="false" customHeight="false" outlineLevel="0" collapsed="false">
      <c r="A504" s="58" t="str">
        <f aca="false">IF(LEFT(E504,2)="BG","NO",IF(LEN(E504)-LEN(SUBSTITUTE(E504,"-",""))&gt;1,"NO",IF(E504="EXT","EXT","YES")))</f>
        <v>EXT</v>
      </c>
      <c r="B504" s="58"/>
      <c r="C504" s="58"/>
      <c r="D504" s="243" t="s">
        <v>5302</v>
      </c>
      <c r="E504" s="93" t="s">
        <v>4631</v>
      </c>
      <c r="F504" s="94" t="e">
        <f aca="false">#N/A</f>
        <v>#N/A</v>
      </c>
      <c r="G504" s="95" t="n">
        <f aca="false">LEN(R504)-LEN(SUBSTITUTE(R504,"/",""))-1</f>
        <v>4</v>
      </c>
      <c r="H504" s="95" t="s">
        <v>95</v>
      </c>
      <c r="I504" s="97" t="s">
        <v>6</v>
      </c>
      <c r="J504" s="97"/>
      <c r="K504" s="98"/>
      <c r="L504" s="98"/>
      <c r="M504" s="98"/>
      <c r="N504" s="97"/>
      <c r="O504" s="99" t="s">
        <v>95</v>
      </c>
      <c r="P504" s="100" t="str">
        <f aca="false">O504</f>
        <v>0..1</v>
      </c>
      <c r="Q504" s="9" t="s">
        <v>5761</v>
      </c>
      <c r="R504" s="101" t="s">
        <v>2416</v>
      </c>
      <c r="S504" s="99" t="s">
        <v>139</v>
      </c>
      <c r="T504" s="10" t="s">
        <v>4639</v>
      </c>
      <c r="U504" s="95" t="s">
        <v>112</v>
      </c>
      <c r="V504" s="99"/>
      <c r="W504" s="102"/>
      <c r="X504" s="38"/>
      <c r="Y504" s="103" t="s">
        <v>30</v>
      </c>
      <c r="Z504" s="103" t="s">
        <v>30</v>
      </c>
      <c r="AA504" s="4"/>
      <c r="AB504" s="13" t="str">
        <f aca="false">IF(ISERROR(FIND("/",R504)),R504,LEFT(R504,FIND(CHAR(1),SUBSTITUTE(R504,"/",CHAR(1),LEN(R504)-LEN(SUBSTITUTE(R504,"/",""))))-1))</f>
        <v>/rsm:CrossIndustryInvoice/rsm:SupplyChainTradeTransaction/ram:ApplicableHeaderTradeAgreement/ram:ProductEndUserTradeParty</v>
      </c>
      <c r="AC504" s="13" t="str">
        <f aca="false">IF(ISERROR(FIND("/",R504)),R504,MID(R504, FIND(CHAR(1),SUBSTITUTE(R504,"/",CHAR(1), LEN(R504)-LEN(SUBSTITUTE(R504,"/","")))), LEN(R504)))</f>
        <v>/ram:ID</v>
      </c>
      <c r="AD504" s="14" t="n">
        <f aca="false">COUNTIFS(R$4:R504,AB504)</f>
        <v>1</v>
      </c>
      <c r="AE504" s="1"/>
      <c r="AF504" s="93" t="str">
        <f aca="false">E504</f>
        <v>EXT</v>
      </c>
      <c r="AG504" s="95" t="n">
        <f aca="false">LEN(AR504)-LEN(SUBSTITUTE(AR504,"/",""))-1</f>
        <v>4</v>
      </c>
      <c r="AH504" s="95" t="str">
        <f aca="false">H504</f>
        <v>0..1</v>
      </c>
      <c r="AI504" s="97" t="s">
        <v>2417</v>
      </c>
      <c r="AJ504" s="97"/>
      <c r="AK504" s="98"/>
      <c r="AL504" s="98"/>
      <c r="AM504" s="98"/>
      <c r="AN504" s="97"/>
      <c r="AO504" s="100" t="str">
        <f aca="false">O504</f>
        <v>0..1</v>
      </c>
      <c r="AP504" s="100" t="str">
        <f aca="false">P504</f>
        <v>0..1</v>
      </c>
      <c r="AQ504" s="9" t="str">
        <f aca="false">Q504</f>
        <v>/rsm:CrossIndustryInvoice
/rsm:SupplyChainTradeTransaction
/ram:ApplicableHeaderTradeAgreement
/ram:ProductEndUserTradeParty
/ram:ID</v>
      </c>
      <c r="AR504" s="101" t="str">
        <f aca="false">R504</f>
        <v>/rsm:CrossIndustryInvoice/rsm:SupplyChainTradeTransaction/ram:ApplicableHeaderTradeAgreement/ram:ProductEndUserTradeParty/ram:ID</v>
      </c>
      <c r="AS504" s="99" t="s">
        <v>139</v>
      </c>
      <c r="AT504" s="10" t="s">
        <v>4639</v>
      </c>
      <c r="AU504" s="95" t="str">
        <f aca="false">U504</f>
        <v>0..n</v>
      </c>
      <c r="AV504" s="99"/>
      <c r="AW504" s="102"/>
      <c r="AX504" s="6"/>
      <c r="AY504" s="103" t="str">
        <f aca="false">Y504</f>
        <v>EXTENDED</v>
      </c>
      <c r="AZ504" s="180" t="str">
        <f aca="false">Z504</f>
        <v>EXTENDED</v>
      </c>
      <c r="BA504" s="1"/>
      <c r="BB504" s="49"/>
      <c r="BF504" s="1"/>
      <c r="BG504" s="1"/>
      <c r="BH504" s="1"/>
      <c r="BI504" s="1"/>
      <c r="BJ504" s="1"/>
      <c r="BK504" s="1"/>
      <c r="BL504" s="1"/>
      <c r="BM504" s="1"/>
      <c r="BN504" s="1"/>
      <c r="BO504" s="1"/>
      <c r="BP504" s="1"/>
      <c r="BQ504" s="1"/>
      <c r="BR504" s="1"/>
      <c r="BS504" s="1"/>
      <c r="BT504" s="1"/>
      <c r="BU504" s="1"/>
      <c r="BV504" s="1"/>
      <c r="BW504" s="1"/>
      <c r="BX504" s="1"/>
      <c r="BY504" s="1"/>
      <c r="BZ504" s="1"/>
    </row>
    <row r="505" s="53" customFormat="true" ht="85.5" hidden="false" customHeight="false" outlineLevel="0" collapsed="false">
      <c r="A505" s="58" t="str">
        <f aca="false">IF(LEFT(E505,2)="BG","NO",IF(LEN(E505)-LEN(SUBSTITUTE(E505,"-",""))&gt;1,"NO",IF(E505="EXT","EXT","YES")))</f>
        <v>EXT</v>
      </c>
      <c r="B505" s="58"/>
      <c r="C505" s="58"/>
      <c r="D505" s="243" t="s">
        <v>5302</v>
      </c>
      <c r="E505" s="93" t="s">
        <v>4631</v>
      </c>
      <c r="F505" s="94" t="e">
        <f aca="false">#N/A</f>
        <v>#N/A</v>
      </c>
      <c r="G505" s="95" t="n">
        <f aca="false">LEN(R505)-LEN(SUBSTITUTE(R505,"/",""))-1</f>
        <v>4</v>
      </c>
      <c r="H505" s="95" t="s">
        <v>112</v>
      </c>
      <c r="I505" s="97" t="s">
        <v>5093</v>
      </c>
      <c r="J505" s="97"/>
      <c r="K505" s="98"/>
      <c r="L505" s="98"/>
      <c r="M505" s="98"/>
      <c r="N505" s="97"/>
      <c r="O505" s="99" t="s">
        <v>112</v>
      </c>
      <c r="P505" s="100" t="str">
        <f aca="false">O505</f>
        <v>0..n</v>
      </c>
      <c r="Q505" s="9" t="s">
        <v>5762</v>
      </c>
      <c r="R505" s="101" t="s">
        <v>2420</v>
      </c>
      <c r="S505" s="99" t="s">
        <v>139</v>
      </c>
      <c r="T505" s="10" t="s">
        <v>4639</v>
      </c>
      <c r="U505" s="95" t="s">
        <v>112</v>
      </c>
      <c r="V505" s="99"/>
      <c r="W505" s="102"/>
      <c r="X505" s="38"/>
      <c r="Y505" s="103" t="s">
        <v>30</v>
      </c>
      <c r="Z505" s="103" t="s">
        <v>30</v>
      </c>
      <c r="AA505" s="4"/>
      <c r="AB505" s="13" t="str">
        <f aca="false">IF(ISERROR(FIND("/",R505)),R505,LEFT(R505,FIND(CHAR(1),SUBSTITUTE(R505,"/",CHAR(1),LEN(R505)-LEN(SUBSTITUTE(R505,"/",""))))-1))</f>
        <v>/rsm:CrossIndustryInvoice/rsm:SupplyChainTradeTransaction/ram:ApplicableHeaderTradeAgreement/ram:ProductEndUserTradeParty</v>
      </c>
      <c r="AC505" s="13" t="str">
        <f aca="false">IF(ISERROR(FIND("/",R505)),R505,MID(R505, FIND(CHAR(1),SUBSTITUTE(R505,"/",CHAR(1), LEN(R505)-LEN(SUBSTITUTE(R505,"/","")))), LEN(R505)))</f>
        <v>/ram:GlobalID</v>
      </c>
      <c r="AD505" s="14" t="n">
        <f aca="false">COUNTIFS(R$4:R505,AB505)</f>
        <v>1</v>
      </c>
      <c r="AE505" s="1"/>
      <c r="AF505" s="93" t="str">
        <f aca="false">E505</f>
        <v>EXT</v>
      </c>
      <c r="AG505" s="95" t="n">
        <f aca="false">LEN(AR505)-LEN(SUBSTITUTE(AR505,"/",""))-1</f>
        <v>4</v>
      </c>
      <c r="AH505" s="95" t="str">
        <f aca="false">H505</f>
        <v>0..n</v>
      </c>
      <c r="AI505" s="97" t="s">
        <v>2421</v>
      </c>
      <c r="AJ505" s="97"/>
      <c r="AK505" s="98"/>
      <c r="AL505" s="98"/>
      <c r="AM505" s="98"/>
      <c r="AN505" s="97"/>
      <c r="AO505" s="100" t="str">
        <f aca="false">O505</f>
        <v>0..n</v>
      </c>
      <c r="AP505" s="100" t="str">
        <f aca="false">P505</f>
        <v>0..n</v>
      </c>
      <c r="AQ505" s="9" t="str">
        <f aca="false">Q505</f>
        <v>/rsm:CrossIndustryInvoice
/rsm:SupplyChainTradeTransaction
/ram:ApplicableHeaderTradeAgreement
/ram:ProductEndUserTradeParty
/ram:GlobalID</v>
      </c>
      <c r="AR505" s="101" t="str">
        <f aca="false">R505</f>
        <v>/rsm:CrossIndustryInvoice/rsm:SupplyChainTradeTransaction/ram:ApplicableHeaderTradeAgreement/ram:ProductEndUserTradeParty/ram:GlobalID</v>
      </c>
      <c r="AS505" s="99" t="s">
        <v>139</v>
      </c>
      <c r="AT505" s="10" t="s">
        <v>4639</v>
      </c>
      <c r="AU505" s="95" t="str">
        <f aca="false">U505</f>
        <v>0..n</v>
      </c>
      <c r="AV505" s="99"/>
      <c r="AW505" s="102"/>
      <c r="AX505" s="6"/>
      <c r="AY505" s="103" t="str">
        <f aca="false">Y505</f>
        <v>EXTENDED</v>
      </c>
      <c r="AZ505" s="180" t="str">
        <f aca="false">Z505</f>
        <v>EXTENDED</v>
      </c>
      <c r="BA505" s="1"/>
      <c r="BB505" s="49"/>
      <c r="BF505" s="1"/>
      <c r="BG505" s="1"/>
      <c r="BH505" s="1"/>
      <c r="BI505" s="1"/>
      <c r="BJ505" s="1"/>
      <c r="BK505" s="1"/>
      <c r="BL505" s="1"/>
      <c r="BM505" s="1"/>
      <c r="BN505" s="1"/>
      <c r="BO505" s="1"/>
      <c r="BP505" s="1"/>
      <c r="BQ505" s="1"/>
      <c r="BR505" s="1"/>
      <c r="BS505" s="1"/>
      <c r="BT505" s="1"/>
      <c r="BU505" s="1"/>
      <c r="BV505" s="1"/>
      <c r="BW505" s="1"/>
      <c r="BX505" s="1"/>
      <c r="BY505" s="1"/>
      <c r="BZ505" s="1"/>
    </row>
    <row r="506" s="53" customFormat="true" ht="89.25" hidden="false" customHeight="false" outlineLevel="0" collapsed="false">
      <c r="A506" s="58" t="str">
        <f aca="false">IF(LEFT(E506,2)="BG","NO",IF(LEN(E506)-LEN(SUBSTITUTE(E506,"-",""))&gt;1,"NO",IF(E506="EXT","EXT","YES")))</f>
        <v>EXT</v>
      </c>
      <c r="B506" s="58"/>
      <c r="C506" s="58"/>
      <c r="D506" s="243" t="s">
        <v>5302</v>
      </c>
      <c r="E506" s="93" t="s">
        <v>4631</v>
      </c>
      <c r="F506" s="94" t="e">
        <f aca="false">#N/A</f>
        <v>#N/A</v>
      </c>
      <c r="G506" s="95" t="n">
        <f aca="false">LEN(R506)-LEN(SUBSTITUTE(R506,"/",""))-1</f>
        <v>5</v>
      </c>
      <c r="H506" s="95" t="s">
        <v>88</v>
      </c>
      <c r="I506" s="97" t="s">
        <v>4801</v>
      </c>
      <c r="J506" s="97"/>
      <c r="K506" s="98"/>
      <c r="L506" s="98"/>
      <c r="M506" s="98"/>
      <c r="N506" s="97"/>
      <c r="O506" s="99" t="s">
        <v>88</v>
      </c>
      <c r="P506" s="100" t="str">
        <f aca="false">O506</f>
        <v>1..1</v>
      </c>
      <c r="Q506" s="9" t="s">
        <v>5763</v>
      </c>
      <c r="R506" s="101" t="s">
        <v>2423</v>
      </c>
      <c r="S506" s="99" t="s">
        <v>360</v>
      </c>
      <c r="T506" s="10" t="s">
        <v>858</v>
      </c>
      <c r="U506" s="95" t="s">
        <v>95</v>
      </c>
      <c r="V506" s="99"/>
      <c r="W506" s="102"/>
      <c r="X506" s="38"/>
      <c r="Y506" s="103" t="s">
        <v>30</v>
      </c>
      <c r="Z506" s="103" t="s">
        <v>30</v>
      </c>
      <c r="AA506" s="4"/>
      <c r="AB506" s="13" t="str">
        <f aca="false">IF(ISERROR(FIND("/",R506)),R506,LEFT(R506,FIND(CHAR(1),SUBSTITUTE(R506,"/",CHAR(1),LEN(R506)-LEN(SUBSTITUTE(R506,"/",""))))-1))</f>
        <v>/rsm:CrossIndustryInvoice/rsm:SupplyChainTradeTransaction/ram:ApplicableHeaderTradeAgreement/ram:ProductEndUserTradeParty/ram:GlobalID</v>
      </c>
      <c r="AC506" s="13" t="str">
        <f aca="false">IF(ISERROR(FIND("/",R506)),R506,MID(R506, FIND(CHAR(1),SUBSTITUTE(R506,"/",CHAR(1), LEN(R506)-LEN(SUBSTITUTE(R506,"/","")))), LEN(R506)))</f>
        <v>/@schemeID</v>
      </c>
      <c r="AD506" s="14" t="n">
        <f aca="false">COUNTIFS(R$4:R506,AB506)</f>
        <v>1</v>
      </c>
      <c r="AE506" s="1"/>
      <c r="AF506" s="93" t="str">
        <f aca="false">E506</f>
        <v>EXT</v>
      </c>
      <c r="AG506" s="95" t="n">
        <f aca="false">LEN(AR506)-LEN(SUBSTITUTE(AR506,"/",""))-1</f>
        <v>5</v>
      </c>
      <c r="AH506" s="95" t="str">
        <f aca="false">H506</f>
        <v>1..1</v>
      </c>
      <c r="AI506" s="97" t="s">
        <v>361</v>
      </c>
      <c r="AJ506" s="97"/>
      <c r="AK506" s="98"/>
      <c r="AL506" s="98"/>
      <c r="AM506" s="98"/>
      <c r="AN506" s="97"/>
      <c r="AO506" s="100" t="str">
        <f aca="false">O506</f>
        <v>1..1</v>
      </c>
      <c r="AP506" s="100" t="str">
        <f aca="false">P506</f>
        <v>1..1</v>
      </c>
      <c r="AQ506" s="9" t="str">
        <f aca="false">Q506</f>
        <v>/rsm:CrossIndustryInvoice
/rsm:SupplyChainTradeTransaction
/ram:ApplicableHeaderTradeAgreement
/ram:ProductEndUserTradeParty
/ram:GlobalID
/@schemeID</v>
      </c>
      <c r="AR506" s="101" t="str">
        <f aca="false">R506</f>
        <v>/rsm:CrossIndustryInvoice/rsm:SupplyChainTradeTransaction/ram:ApplicableHeaderTradeAgreement/ram:ProductEndUserTradeParty/ram:GlobalID/@schemeID</v>
      </c>
      <c r="AS506" s="99" t="s">
        <v>360</v>
      </c>
      <c r="AT506" s="10" t="s">
        <v>858</v>
      </c>
      <c r="AU506" s="95" t="str">
        <f aca="false">U506</f>
        <v>0..1</v>
      </c>
      <c r="AV506" s="99"/>
      <c r="AW506" s="102"/>
      <c r="AX506" s="6"/>
      <c r="AY506" s="103" t="str">
        <f aca="false">Y506</f>
        <v>EXTENDED</v>
      </c>
      <c r="AZ506" s="180" t="str">
        <f aca="false">Z506</f>
        <v>EXTENDED</v>
      </c>
      <c r="BA506" s="1"/>
      <c r="BB506" s="49"/>
      <c r="BF506" s="1"/>
      <c r="BG506" s="1"/>
      <c r="BH506" s="1"/>
      <c r="BI506" s="1"/>
      <c r="BJ506" s="1"/>
      <c r="BK506" s="1"/>
      <c r="BL506" s="1"/>
      <c r="BM506" s="1"/>
      <c r="BN506" s="1"/>
      <c r="BO506" s="1"/>
      <c r="BP506" s="1"/>
      <c r="BQ506" s="1"/>
      <c r="BR506" s="1"/>
      <c r="BS506" s="1"/>
      <c r="BT506" s="1"/>
      <c r="BU506" s="1"/>
      <c r="BV506" s="1"/>
      <c r="BW506" s="1"/>
      <c r="BX506" s="1"/>
      <c r="BY506" s="1"/>
      <c r="BZ506" s="1"/>
    </row>
    <row r="507" s="53" customFormat="true" ht="85.5" hidden="false" customHeight="false" outlineLevel="0" collapsed="false">
      <c r="A507" s="58" t="str">
        <f aca="false">IF(LEFT(E507,2)="BG","NO",IF(LEN(E507)-LEN(SUBSTITUTE(E507,"-",""))&gt;1,"NO",IF(E507="EXT","EXT","YES")))</f>
        <v>EXT</v>
      </c>
      <c r="B507" s="58"/>
      <c r="C507" s="58"/>
      <c r="D507" s="243" t="s">
        <v>5302</v>
      </c>
      <c r="E507" s="93" t="s">
        <v>4631</v>
      </c>
      <c r="F507" s="94" t="e">
        <f aca="false">#N/A</f>
        <v>#N/A</v>
      </c>
      <c r="G507" s="95" t="n">
        <f aca="false">LEN(R507)-LEN(SUBSTITUTE(R507,"/",""))-1</f>
        <v>4</v>
      </c>
      <c r="H507" s="95" t="s">
        <v>88</v>
      </c>
      <c r="I507" s="97" t="s">
        <v>3328</v>
      </c>
      <c r="J507" s="97"/>
      <c r="K507" s="98"/>
      <c r="L507" s="98"/>
      <c r="M507" s="98"/>
      <c r="N507" s="97"/>
      <c r="O507" s="99" t="s">
        <v>88</v>
      </c>
      <c r="P507" s="100" t="str">
        <f aca="false">O507</f>
        <v>1..1</v>
      </c>
      <c r="Q507" s="9" t="s">
        <v>5764</v>
      </c>
      <c r="R507" s="101" t="s">
        <v>2426</v>
      </c>
      <c r="S507" s="99" t="s">
        <v>121</v>
      </c>
      <c r="T507" s="10" t="s">
        <v>4639</v>
      </c>
      <c r="U507" s="95" t="s">
        <v>95</v>
      </c>
      <c r="V507" s="99"/>
      <c r="W507" s="102"/>
      <c r="X507" s="38"/>
      <c r="Y507" s="103" t="s">
        <v>30</v>
      </c>
      <c r="Z507" s="103" t="s">
        <v>30</v>
      </c>
      <c r="AA507" s="4"/>
      <c r="AB507" s="13" t="str">
        <f aca="false">IF(ISERROR(FIND("/",R507)),R507,LEFT(R507,FIND(CHAR(1),SUBSTITUTE(R507,"/",CHAR(1),LEN(R507)-LEN(SUBSTITUTE(R507,"/",""))))-1))</f>
        <v>/rsm:CrossIndustryInvoice/rsm:SupplyChainTradeTransaction/ram:ApplicableHeaderTradeAgreement/ram:ProductEndUserTradeParty</v>
      </c>
      <c r="AC507" s="13" t="str">
        <f aca="false">IF(ISERROR(FIND("/",R507)),R507,MID(R507, FIND(CHAR(1),SUBSTITUTE(R507,"/",CHAR(1), LEN(R507)-LEN(SUBSTITUTE(R507,"/","")))), LEN(R507)))</f>
        <v>/ram:Name</v>
      </c>
      <c r="AD507" s="14" t="n">
        <f aca="false">COUNTIFS(R$4:R507,AB507)</f>
        <v>1</v>
      </c>
      <c r="AE507" s="1"/>
      <c r="AF507" s="93" t="str">
        <f aca="false">E507</f>
        <v>EXT</v>
      </c>
      <c r="AG507" s="95" t="n">
        <f aca="false">LEN(AR507)-LEN(SUBSTITUTE(AR507,"/",""))-1</f>
        <v>4</v>
      </c>
      <c r="AH507" s="95" t="str">
        <f aca="false">H507</f>
        <v>1..1</v>
      </c>
      <c r="AI507" s="97" t="s">
        <v>2427</v>
      </c>
      <c r="AJ507" s="97"/>
      <c r="AK507" s="98"/>
      <c r="AL507" s="98"/>
      <c r="AM507" s="98"/>
      <c r="AN507" s="97"/>
      <c r="AO507" s="100" t="str">
        <f aca="false">O507</f>
        <v>1..1</v>
      </c>
      <c r="AP507" s="100" t="str">
        <f aca="false">P507</f>
        <v>1..1</v>
      </c>
      <c r="AQ507" s="9" t="str">
        <f aca="false">Q507</f>
        <v>/rsm:CrossIndustryInvoice
/rsm:SupplyChainTradeTransaction
/ram:ApplicableHeaderTradeAgreement
/ram:ProductEndUserTradeParty
/ram:Name</v>
      </c>
      <c r="AR507" s="101" t="str">
        <f aca="false">R507</f>
        <v>/rsm:CrossIndustryInvoice/rsm:SupplyChainTradeTransaction/ram:ApplicableHeaderTradeAgreement/ram:ProductEndUserTradeParty/ram:Name</v>
      </c>
      <c r="AS507" s="99" t="s">
        <v>121</v>
      </c>
      <c r="AT507" s="10" t="s">
        <v>4639</v>
      </c>
      <c r="AU507" s="95" t="str">
        <f aca="false">U507</f>
        <v>0..1</v>
      </c>
      <c r="AV507" s="99"/>
      <c r="AW507" s="102"/>
      <c r="AX507" s="6"/>
      <c r="AY507" s="103" t="str">
        <f aca="false">Y507</f>
        <v>EXTENDED</v>
      </c>
      <c r="AZ507" s="180" t="str">
        <f aca="false">Z507</f>
        <v>EXTENDED</v>
      </c>
      <c r="BA507" s="1"/>
      <c r="BB507" s="49"/>
      <c r="BF507" s="1"/>
      <c r="BG507" s="1"/>
      <c r="BH507" s="1"/>
      <c r="BI507" s="1"/>
      <c r="BJ507" s="1"/>
      <c r="BK507" s="1"/>
      <c r="BL507" s="1"/>
      <c r="BM507" s="1"/>
      <c r="BN507" s="1"/>
      <c r="BO507" s="1"/>
      <c r="BP507" s="1"/>
      <c r="BQ507" s="1"/>
      <c r="BR507" s="1"/>
      <c r="BS507" s="1"/>
      <c r="BT507" s="1"/>
      <c r="BU507" s="1"/>
      <c r="BV507" s="1"/>
      <c r="BW507" s="1"/>
      <c r="BX507" s="1"/>
      <c r="BY507" s="1"/>
      <c r="BZ507" s="1"/>
    </row>
    <row r="508" s="53" customFormat="true" ht="85.5" hidden="false" customHeight="false" outlineLevel="0" collapsed="false">
      <c r="A508" s="58" t="str">
        <f aca="false">IF(LEFT(E508,2)="BG","NO",IF(LEN(E508)-LEN(SUBSTITUTE(E508,"-",""))&gt;1,"NO",IF(E508="EXT","EXT","YES")))</f>
        <v>EXT</v>
      </c>
      <c r="B508" s="58"/>
      <c r="C508" s="58"/>
      <c r="D508" s="243" t="s">
        <v>5302</v>
      </c>
      <c r="E508" s="184" t="s">
        <v>4631</v>
      </c>
      <c r="F508" s="185" t="e">
        <f aca="false">#N/A</f>
        <v>#N/A</v>
      </c>
      <c r="G508" s="186" t="n">
        <f aca="false">LEN(R508)-LEN(SUBSTITUTE(R508,"/",""))-1</f>
        <v>4</v>
      </c>
      <c r="H508" s="186" t="s">
        <v>95</v>
      </c>
      <c r="I508" s="173" t="s">
        <v>5765</v>
      </c>
      <c r="J508" s="173"/>
      <c r="K508" s="174"/>
      <c r="L508" s="174"/>
      <c r="M508" s="174"/>
      <c r="N508" s="173"/>
      <c r="O508" s="175" t="s">
        <v>95</v>
      </c>
      <c r="P508" s="175" t="str">
        <f aca="false">O508</f>
        <v>0..1</v>
      </c>
      <c r="Q508" s="187" t="s">
        <v>5766</v>
      </c>
      <c r="R508" s="188" t="s">
        <v>2432</v>
      </c>
      <c r="S508" s="172"/>
      <c r="T508" s="178"/>
      <c r="U508" s="186" t="s">
        <v>95</v>
      </c>
      <c r="V508" s="172"/>
      <c r="W508" s="179"/>
      <c r="X508" s="38"/>
      <c r="Y508" s="189" t="s">
        <v>30</v>
      </c>
      <c r="Z508" s="189" t="s">
        <v>30</v>
      </c>
      <c r="AA508" s="4"/>
      <c r="AB508" s="13" t="str">
        <f aca="false">IF(ISERROR(FIND("/",R508)),R508,LEFT(R508,FIND(CHAR(1),SUBSTITUTE(R508,"/",CHAR(1),LEN(R508)-LEN(SUBSTITUTE(R508,"/",""))))-1))</f>
        <v>/rsm:CrossIndustryInvoice/rsm:SupplyChainTradeTransaction/ram:ApplicableHeaderTradeAgreement/ram:ProductEndUserTradeParty</v>
      </c>
      <c r="AC508" s="13" t="str">
        <f aca="false">IF(ISERROR(FIND("/",R508)),R508,MID(R508, FIND(CHAR(1),SUBSTITUTE(R508,"/",CHAR(1), LEN(R508)-LEN(SUBSTITUTE(R508,"/","")))), LEN(R508)))</f>
        <v>/ram:SpecifiedLegalOrganization</v>
      </c>
      <c r="AD508" s="14" t="n">
        <f aca="false">COUNTIFS(R$4:R508,AB508)</f>
        <v>1</v>
      </c>
      <c r="AE508" s="1"/>
      <c r="AF508" s="184" t="str">
        <f aca="false">E508</f>
        <v>EXT</v>
      </c>
      <c r="AG508" s="186" t="n">
        <f aca="false">LEN(AR508)-LEN(SUBSTITUTE(AR508,"/",""))-1</f>
        <v>4</v>
      </c>
      <c r="AH508" s="186" t="str">
        <f aca="false">H508</f>
        <v>0..1</v>
      </c>
      <c r="AI508" s="173" t="s">
        <v>1688</v>
      </c>
      <c r="AJ508" s="173"/>
      <c r="AK508" s="174"/>
      <c r="AL508" s="174"/>
      <c r="AM508" s="174"/>
      <c r="AN508" s="173"/>
      <c r="AO508" s="172" t="str">
        <f aca="false">O508</f>
        <v>0..1</v>
      </c>
      <c r="AP508" s="172" t="str">
        <f aca="false">P508</f>
        <v>0..1</v>
      </c>
      <c r="AQ508" s="187" t="str">
        <f aca="false">Q508</f>
        <v>/rsm:CrossIndustryInvoice
/rsm:SupplyChainTradeTransaction
/ram:ApplicableHeaderTradeAgreement
/ram:ProductEndUserTradeParty
/ram:SpecifiedLegalOrganization</v>
      </c>
      <c r="AR508" s="188" t="str">
        <f aca="false">R508</f>
        <v>/rsm:CrossIndustryInvoice/rsm:SupplyChainTradeTransaction/ram:ApplicableHeaderTradeAgreement/ram:ProductEndUserTradeParty/ram:SpecifiedLegalOrganization</v>
      </c>
      <c r="AS508" s="172"/>
      <c r="AT508" s="178"/>
      <c r="AU508" s="186" t="str">
        <f aca="false">U508</f>
        <v>0..1</v>
      </c>
      <c r="AV508" s="172"/>
      <c r="AW508" s="179"/>
      <c r="AX508" s="6"/>
      <c r="AY508" s="189" t="str">
        <f aca="false">Y508</f>
        <v>EXTENDED</v>
      </c>
      <c r="AZ508" s="190" t="str">
        <f aca="false">Z508</f>
        <v>EXTENDED</v>
      </c>
      <c r="BA508" s="1"/>
      <c r="BB508" s="49"/>
      <c r="BF508" s="1"/>
      <c r="BG508" s="1"/>
      <c r="BH508" s="1"/>
      <c r="BI508" s="1"/>
      <c r="BJ508" s="1"/>
      <c r="BK508" s="1"/>
      <c r="BL508" s="1"/>
      <c r="BM508" s="1"/>
      <c r="BN508" s="1"/>
      <c r="BO508" s="1"/>
      <c r="BP508" s="1"/>
      <c r="BQ508" s="1"/>
      <c r="BR508" s="1"/>
      <c r="BS508" s="1"/>
      <c r="BT508" s="1"/>
      <c r="BU508" s="1"/>
      <c r="BV508" s="1"/>
      <c r="BW508" s="1"/>
      <c r="BX508" s="1"/>
      <c r="BY508" s="1"/>
      <c r="BZ508" s="1"/>
    </row>
    <row r="509" s="53" customFormat="true" ht="99.75" hidden="false" customHeight="false" outlineLevel="0" collapsed="false">
      <c r="A509" s="58" t="str">
        <f aca="false">IF(LEFT(E509,2)="BG","NO",IF(LEN(E509)-LEN(SUBSTITUTE(E509,"-",""))&gt;1,"NO",IF(E509="EXT","EXT","YES")))</f>
        <v>EXT</v>
      </c>
      <c r="B509" s="58"/>
      <c r="C509" s="58"/>
      <c r="D509" s="243" t="s">
        <v>5302</v>
      </c>
      <c r="E509" s="93" t="s">
        <v>4631</v>
      </c>
      <c r="F509" s="94" t="e">
        <f aca="false">#N/A</f>
        <v>#N/A</v>
      </c>
      <c r="G509" s="95" t="n">
        <f aca="false">LEN(R509)-LEN(SUBSTITUTE(R509,"/",""))-1</f>
        <v>5</v>
      </c>
      <c r="H509" s="95" t="s">
        <v>95</v>
      </c>
      <c r="I509" s="97" t="s">
        <v>6</v>
      </c>
      <c r="J509" s="97"/>
      <c r="K509" s="98"/>
      <c r="L509" s="98"/>
      <c r="M509" s="98"/>
      <c r="N509" s="97"/>
      <c r="O509" s="99" t="s">
        <v>95</v>
      </c>
      <c r="P509" s="100" t="str">
        <f aca="false">O509</f>
        <v>0..1</v>
      </c>
      <c r="Q509" s="9" t="s">
        <v>5767</v>
      </c>
      <c r="R509" s="101" t="s">
        <v>2434</v>
      </c>
      <c r="S509" s="99" t="s">
        <v>139</v>
      </c>
      <c r="T509" s="10" t="s">
        <v>4639</v>
      </c>
      <c r="U509" s="95" t="s">
        <v>95</v>
      </c>
      <c r="V509" s="99"/>
      <c r="W509" s="102"/>
      <c r="X509" s="38"/>
      <c r="Y509" s="103" t="s">
        <v>30</v>
      </c>
      <c r="Z509" s="103" t="s">
        <v>30</v>
      </c>
      <c r="AA509" s="4"/>
      <c r="AB509" s="13" t="str">
        <f aca="false">IF(ISERROR(FIND("/",R509)),R509,LEFT(R509,FIND(CHAR(1),SUBSTITUTE(R509,"/",CHAR(1),LEN(R509)-LEN(SUBSTITUTE(R509,"/",""))))-1))</f>
        <v>/rsm:CrossIndustryInvoice/rsm:SupplyChainTradeTransaction/ram:ApplicableHeaderTradeAgreement/ram:ProductEndUserTradeParty/ram:SpecifiedLegalOrganization</v>
      </c>
      <c r="AC509" s="13" t="str">
        <f aca="false">IF(ISERROR(FIND("/",R509)),R509,MID(R509, FIND(CHAR(1),SUBSTITUTE(R509,"/",CHAR(1), LEN(R509)-LEN(SUBSTITUTE(R509,"/","")))), LEN(R509)))</f>
        <v>/ram:ID</v>
      </c>
      <c r="AD509" s="14" t="n">
        <f aca="false">COUNTIFS(R$4:R509,AB509)</f>
        <v>1</v>
      </c>
      <c r="AE509" s="1"/>
      <c r="AF509" s="93" t="str">
        <f aca="false">E509</f>
        <v>EXT</v>
      </c>
      <c r="AG509" s="95" t="n">
        <f aca="false">LEN(AR509)-LEN(SUBSTITUTE(AR509,"/",""))-1</f>
        <v>5</v>
      </c>
      <c r="AH509" s="95" t="str">
        <f aca="false">H509</f>
        <v>0..1</v>
      </c>
      <c r="AI509" s="97" t="s">
        <v>2304</v>
      </c>
      <c r="AJ509" s="97"/>
      <c r="AK509" s="98"/>
      <c r="AL509" s="98"/>
      <c r="AM509" s="98"/>
      <c r="AN509" s="97"/>
      <c r="AO509" s="100" t="str">
        <f aca="false">O509</f>
        <v>0..1</v>
      </c>
      <c r="AP509" s="100" t="str">
        <f aca="false">P509</f>
        <v>0..1</v>
      </c>
      <c r="AQ509" s="9" t="str">
        <f aca="false">Q509</f>
        <v>/rsm:CrossIndustryInvoice
/rsm:SupplyChainTradeTransaction
/ram:ApplicableHeaderTradeAgreement
/ram:ProductEndUserTradeParty
/ram:SpecifiedLegalOrganization
/ram:ID</v>
      </c>
      <c r="AR509" s="101" t="str">
        <f aca="false">R509</f>
        <v>/rsm:CrossIndustryInvoice/rsm:SupplyChainTradeTransaction/ram:ApplicableHeaderTradeAgreement/ram:ProductEndUserTradeParty/ram:SpecifiedLegalOrganization/ram:ID</v>
      </c>
      <c r="AS509" s="99" t="s">
        <v>139</v>
      </c>
      <c r="AT509" s="10" t="s">
        <v>4639</v>
      </c>
      <c r="AU509" s="95" t="str">
        <f aca="false">U509</f>
        <v>0..1</v>
      </c>
      <c r="AV509" s="99"/>
      <c r="AW509" s="102"/>
      <c r="AX509" s="6"/>
      <c r="AY509" s="103" t="str">
        <f aca="false">Y509</f>
        <v>EXTENDED</v>
      </c>
      <c r="AZ509" s="180" t="str">
        <f aca="false">Z509</f>
        <v>EXTENDED</v>
      </c>
      <c r="BA509" s="1"/>
      <c r="BB509" s="49"/>
      <c r="BF509" s="1"/>
      <c r="BG509" s="1"/>
      <c r="BH509" s="1"/>
      <c r="BI509" s="1"/>
      <c r="BJ509" s="1"/>
      <c r="BK509" s="1"/>
      <c r="BL509" s="1"/>
      <c r="BM509" s="1"/>
      <c r="BN509" s="1"/>
      <c r="BO509" s="1"/>
      <c r="BP509" s="1"/>
      <c r="BQ509" s="1"/>
      <c r="BR509" s="1"/>
      <c r="BS509" s="1"/>
      <c r="BT509" s="1"/>
      <c r="BU509" s="1"/>
      <c r="BV509" s="1"/>
      <c r="BW509" s="1"/>
      <c r="BX509" s="1"/>
      <c r="BY509" s="1"/>
      <c r="BZ509" s="1"/>
    </row>
    <row r="510" s="53" customFormat="true" ht="102" hidden="false" customHeight="false" outlineLevel="0" collapsed="false">
      <c r="A510" s="58" t="str">
        <f aca="false">IF(LEFT(E510,2)="BG","NO",IF(LEN(E510)-LEN(SUBSTITUTE(E510,"-",""))&gt;1,"NO",IF(E510="EXT","EXT","YES")))</f>
        <v>EXT</v>
      </c>
      <c r="B510" s="58"/>
      <c r="C510" s="58"/>
      <c r="D510" s="243" t="s">
        <v>5302</v>
      </c>
      <c r="E510" s="93" t="s">
        <v>4631</v>
      </c>
      <c r="F510" s="94" t="e">
        <f aca="false">#N/A</f>
        <v>#N/A</v>
      </c>
      <c r="G510" s="95" t="n">
        <f aca="false">LEN(R510)-LEN(SUBSTITUTE(R510,"/",""))-1</f>
        <v>6</v>
      </c>
      <c r="H510" s="95" t="s">
        <v>95</v>
      </c>
      <c r="I510" s="97" t="s">
        <v>4801</v>
      </c>
      <c r="J510" s="97"/>
      <c r="K510" s="98" t="s">
        <v>4744</v>
      </c>
      <c r="L510" s="98" t="s">
        <v>1699</v>
      </c>
      <c r="M510" s="98"/>
      <c r="N510" s="97" t="s">
        <v>174</v>
      </c>
      <c r="O510" s="99" t="s">
        <v>95</v>
      </c>
      <c r="P510" s="100" t="str">
        <f aca="false">O510</f>
        <v>0..1</v>
      </c>
      <c r="Q510" s="9" t="s">
        <v>5768</v>
      </c>
      <c r="R510" s="101" t="s">
        <v>2436</v>
      </c>
      <c r="S510" s="99" t="s">
        <v>360</v>
      </c>
      <c r="T510" s="10" t="s">
        <v>858</v>
      </c>
      <c r="U510" s="95" t="s">
        <v>95</v>
      </c>
      <c r="V510" s="99"/>
      <c r="W510" s="102"/>
      <c r="X510" s="38"/>
      <c r="Y510" s="103" t="s">
        <v>30</v>
      </c>
      <c r="Z510" s="103" t="s">
        <v>30</v>
      </c>
      <c r="AA510" s="4"/>
      <c r="AB510" s="13" t="str">
        <f aca="false">IF(ISERROR(FIND("/",R510)),R510,LEFT(R510,FIND(CHAR(1),SUBSTITUTE(R510,"/",CHAR(1),LEN(R510)-LEN(SUBSTITUTE(R510,"/",""))))-1))</f>
        <v>/rsm:CrossIndustryInvoice/rsm:SupplyChainTradeTransaction/ram:ApplicableHeaderTradeAgreement/ram:ProductEndUserTradeParty/ram:SpecifiedLegalOrganization/ram:ID</v>
      </c>
      <c r="AC510" s="13" t="str">
        <f aca="false">IF(ISERROR(FIND("/",R510)),R510,MID(R510, FIND(CHAR(1),SUBSTITUTE(R510,"/",CHAR(1), LEN(R510)-LEN(SUBSTITUTE(R510,"/","")))), LEN(R510)))</f>
        <v>/@schemeID</v>
      </c>
      <c r="AD510" s="14" t="n">
        <f aca="false">COUNTIFS(R$4:R510,AB510)</f>
        <v>1</v>
      </c>
      <c r="AE510" s="1"/>
      <c r="AF510" s="93" t="str">
        <f aca="false">E510</f>
        <v>EXT</v>
      </c>
      <c r="AG510" s="95" t="n">
        <f aca="false">LEN(AR510)-LEN(SUBSTITUTE(AR510,"/",""))-1</f>
        <v>6</v>
      </c>
      <c r="AH510" s="95" t="str">
        <f aca="false">H510</f>
        <v>0..1</v>
      </c>
      <c r="AI510" s="97" t="s">
        <v>361</v>
      </c>
      <c r="AJ510" s="97"/>
      <c r="AK510" s="98"/>
      <c r="AL510" s="98"/>
      <c r="AM510" s="98"/>
      <c r="AN510" s="97"/>
      <c r="AO510" s="100" t="str">
        <f aca="false">O510</f>
        <v>0..1</v>
      </c>
      <c r="AP510" s="100" t="str">
        <f aca="false">P510</f>
        <v>0..1</v>
      </c>
      <c r="AQ510" s="9" t="str">
        <f aca="false">Q510</f>
        <v>/rsm:CrossIndustryInvoice
/rsm:SupplyChainTradeTransaction
/ram:ApplicableHeaderTradeAgreement
/ram:ProductEndUserTradeParty
/ram:SpecifiedLegalOrganization
/ram:ID
/@schemeID</v>
      </c>
      <c r="AR510" s="101" t="str">
        <f aca="false">R510</f>
        <v>/rsm:CrossIndustryInvoice/rsm:SupplyChainTradeTransaction/ram:ApplicableHeaderTradeAgreement/ram:ProductEndUserTradeParty/ram:SpecifiedLegalOrganization/ram:ID/@schemeID</v>
      </c>
      <c r="AS510" s="99" t="s">
        <v>360</v>
      </c>
      <c r="AT510" s="10" t="s">
        <v>858</v>
      </c>
      <c r="AU510" s="95" t="str">
        <f aca="false">U510</f>
        <v>0..1</v>
      </c>
      <c r="AV510" s="99"/>
      <c r="AW510" s="102"/>
      <c r="AX510" s="6"/>
      <c r="AY510" s="103" t="str">
        <f aca="false">Y510</f>
        <v>EXTENDED</v>
      </c>
      <c r="AZ510" s="180" t="str">
        <f aca="false">Z510</f>
        <v>EXTENDED</v>
      </c>
      <c r="BA510" s="1"/>
      <c r="BB510" s="49"/>
      <c r="BF510" s="1"/>
      <c r="BG510" s="1"/>
      <c r="BH510" s="1"/>
      <c r="BI510" s="1"/>
      <c r="BJ510" s="1"/>
      <c r="BK510" s="1"/>
      <c r="BL510" s="1"/>
      <c r="BM510" s="1"/>
      <c r="BN510" s="1"/>
      <c r="BO510" s="1"/>
      <c r="BP510" s="1"/>
      <c r="BQ510" s="1"/>
      <c r="BR510" s="1"/>
      <c r="BS510" s="1"/>
      <c r="BT510" s="1"/>
      <c r="BU510" s="1"/>
      <c r="BV510" s="1"/>
      <c r="BW510" s="1"/>
      <c r="BX510" s="1"/>
      <c r="BY510" s="1"/>
      <c r="BZ510" s="1"/>
    </row>
    <row r="511" s="53" customFormat="true" ht="99.75" hidden="false" customHeight="false" outlineLevel="0" collapsed="false">
      <c r="A511" s="58" t="str">
        <f aca="false">IF(LEFT(E511,2)="BG","NO",IF(LEN(E511)-LEN(SUBSTITUTE(E511,"-",""))&gt;1,"NO",IF(E511="EXT","EXT","YES")))</f>
        <v>EXT</v>
      </c>
      <c r="B511" s="58"/>
      <c r="C511" s="58"/>
      <c r="D511" s="243" t="s">
        <v>5302</v>
      </c>
      <c r="E511" s="93" t="s">
        <v>4631</v>
      </c>
      <c r="F511" s="94" t="e">
        <f aca="false">#N/A</f>
        <v>#N/A</v>
      </c>
      <c r="G511" s="95" t="n">
        <f aca="false">LEN(R511)-LEN(SUBSTITUTE(R511,"/",""))-1</f>
        <v>5</v>
      </c>
      <c r="H511" s="95" t="s">
        <v>95</v>
      </c>
      <c r="I511" s="97" t="s">
        <v>5525</v>
      </c>
      <c r="J511" s="97"/>
      <c r="K511" s="98"/>
      <c r="L511" s="98"/>
      <c r="M511" s="98"/>
      <c r="N511" s="97"/>
      <c r="O511" s="99" t="s">
        <v>95</v>
      </c>
      <c r="P511" s="100" t="str">
        <f aca="false">O511</f>
        <v>0..1</v>
      </c>
      <c r="Q511" s="9" t="s">
        <v>5769</v>
      </c>
      <c r="R511" s="101" t="s">
        <v>2438</v>
      </c>
      <c r="S511" s="99" t="s">
        <v>121</v>
      </c>
      <c r="T511" s="10" t="s">
        <v>4639</v>
      </c>
      <c r="U511" s="95" t="s">
        <v>95</v>
      </c>
      <c r="V511" s="99"/>
      <c r="W511" s="102"/>
      <c r="X511" s="38"/>
      <c r="Y511" s="103" t="s">
        <v>30</v>
      </c>
      <c r="Z511" s="103" t="s">
        <v>30</v>
      </c>
      <c r="AA511" s="4"/>
      <c r="AB511" s="13" t="str">
        <f aca="false">IF(ISERROR(FIND("/",R511)),R511,LEFT(R511,FIND(CHAR(1),SUBSTITUTE(R511,"/",CHAR(1),LEN(R511)-LEN(SUBSTITUTE(R511,"/",""))))-1))</f>
        <v>/rsm:CrossIndustryInvoice/rsm:SupplyChainTradeTransaction/ram:ApplicableHeaderTradeAgreement/ram:ProductEndUserTradeParty/ram:SpecifiedLegalOrganization</v>
      </c>
      <c r="AC511" s="13" t="str">
        <f aca="false">IF(ISERROR(FIND("/",R511)),R511,MID(R511, FIND(CHAR(1),SUBSTITUTE(R511,"/",CHAR(1), LEN(R511)-LEN(SUBSTITUTE(R511,"/","")))), LEN(R511)))</f>
        <v>/ram:TradingBusinessName</v>
      </c>
      <c r="AD511" s="14" t="n">
        <f aca="false">COUNTIFS(R$4:R511,AB511)</f>
        <v>1</v>
      </c>
      <c r="AE511" s="1"/>
      <c r="AF511" s="93" t="str">
        <f aca="false">E511</f>
        <v>EXT</v>
      </c>
      <c r="AG511" s="95" t="n">
        <f aca="false">LEN(AR511)-LEN(SUBSTITUTE(AR511,"/",""))-1</f>
        <v>5</v>
      </c>
      <c r="AH511" s="95" t="str">
        <f aca="false">H511</f>
        <v>0..1</v>
      </c>
      <c r="AI511" s="97" t="s">
        <v>2095</v>
      </c>
      <c r="AJ511" s="97"/>
      <c r="AK511" s="98"/>
      <c r="AL511" s="98"/>
      <c r="AM511" s="98"/>
      <c r="AN511" s="97"/>
      <c r="AO511" s="100" t="str">
        <f aca="false">O511</f>
        <v>0..1</v>
      </c>
      <c r="AP511" s="100" t="str">
        <f aca="false">P511</f>
        <v>0..1</v>
      </c>
      <c r="AQ511" s="9" t="str">
        <f aca="false">Q511</f>
        <v>/rsm:CrossIndustryInvoice
/rsm:SupplyChainTradeTransaction
/ram:ApplicableHeaderTradeAgreement
/ram:ProductEndUserTradeParty
/ram:SpecifiedLegalOrganization
/ram:TradingBusinessName</v>
      </c>
      <c r="AR511" s="101" t="str">
        <f aca="false">R511</f>
        <v>/rsm:CrossIndustryInvoice/rsm:SupplyChainTradeTransaction/ram:ApplicableHeaderTradeAgreement/ram:ProductEndUserTradeParty/ram:SpecifiedLegalOrganization/ram:TradingBusinessName</v>
      </c>
      <c r="AS511" s="99" t="s">
        <v>121</v>
      </c>
      <c r="AT511" s="10" t="s">
        <v>4639</v>
      </c>
      <c r="AU511" s="95" t="str">
        <f aca="false">U511</f>
        <v>0..1</v>
      </c>
      <c r="AV511" s="99"/>
      <c r="AW511" s="102"/>
      <c r="AX511" s="6"/>
      <c r="AY511" s="103" t="str">
        <f aca="false">Y511</f>
        <v>EXTENDED</v>
      </c>
      <c r="AZ511" s="180" t="str">
        <f aca="false">Z511</f>
        <v>EXTENDED</v>
      </c>
      <c r="BA511" s="1"/>
      <c r="BB511" s="49"/>
      <c r="BF511" s="1"/>
      <c r="BG511" s="1"/>
      <c r="BH511" s="1"/>
      <c r="BI511" s="1"/>
      <c r="BJ511" s="1"/>
      <c r="BK511" s="1"/>
      <c r="BL511" s="1"/>
      <c r="BM511" s="1"/>
      <c r="BN511" s="1"/>
      <c r="BO511" s="1"/>
      <c r="BP511" s="1"/>
      <c r="BQ511" s="1"/>
      <c r="BR511" s="1"/>
      <c r="BS511" s="1"/>
      <c r="BT511" s="1"/>
      <c r="BU511" s="1"/>
      <c r="BV511" s="1"/>
      <c r="BW511" s="1"/>
      <c r="BX511" s="1"/>
      <c r="BY511" s="1"/>
      <c r="BZ511" s="1"/>
    </row>
    <row r="512" s="53" customFormat="true" ht="99.75" hidden="false" customHeight="false" outlineLevel="0" collapsed="false">
      <c r="A512" s="58" t="str">
        <f aca="false">IF(LEFT(E512,2)="BG","NO",IF(LEN(E512)-LEN(SUBSTITUTE(E512,"-",""))&gt;1,"NO",IF(E512="EXT","EXT","YES")))</f>
        <v>EXT</v>
      </c>
      <c r="B512" s="77" t="s">
        <v>5506</v>
      </c>
      <c r="C512" s="77"/>
      <c r="D512" s="243" t="s">
        <v>5302</v>
      </c>
      <c r="E512" s="208" t="s">
        <v>4631</v>
      </c>
      <c r="F512" s="209" t="e">
        <f aca="false">#N/A</f>
        <v>#N/A</v>
      </c>
      <c r="G512" s="210" t="n">
        <f aca="false">LEN(R512)-LEN(SUBSTITUTE(R512,"/",""))-1</f>
        <v>5</v>
      </c>
      <c r="H512" s="210" t="s">
        <v>95</v>
      </c>
      <c r="I512" s="211" t="s">
        <v>5770</v>
      </c>
      <c r="J512" s="211" t="s">
        <v>5528</v>
      </c>
      <c r="K512" s="212"/>
      <c r="L512" s="212"/>
      <c r="M512" s="212"/>
      <c r="N512" s="211"/>
      <c r="O512" s="99" t="s">
        <v>95</v>
      </c>
      <c r="P512" s="99" t="str">
        <f aca="false">O512</f>
        <v>0..1</v>
      </c>
      <c r="Q512" s="215" t="s">
        <v>5771</v>
      </c>
      <c r="R512" s="216" t="s">
        <v>2440</v>
      </c>
      <c r="S512" s="213"/>
      <c r="T512" s="217"/>
      <c r="U512" s="210" t="s">
        <v>95</v>
      </c>
      <c r="V512" s="213"/>
      <c r="W512" s="218"/>
      <c r="X512" s="38"/>
      <c r="Y512" s="219" t="s">
        <v>30</v>
      </c>
      <c r="Z512" s="219" t="s">
        <v>30</v>
      </c>
      <c r="AA512" s="49"/>
      <c r="AB512" s="13" t="str">
        <f aca="false">IF(ISERROR(FIND("/",R512)),R512,LEFT(R512,FIND(CHAR(1),SUBSTITUTE(R512,"/",CHAR(1),LEN(R512)-LEN(SUBSTITUTE(R512,"/",""))))-1))</f>
        <v>/rsm:CrossIndustryInvoice/rsm:SupplyChainTradeTransaction/ram:ApplicableHeaderTradeAgreement/ram:ProductEndUserTradeParty/ram:SpecifiedLegalOrganization</v>
      </c>
      <c r="AC512" s="13" t="str">
        <f aca="false">IF(ISERROR(FIND("/",R512)),R512,MID(R512, FIND(CHAR(1),SUBSTITUTE(R512,"/",CHAR(1), LEN(R512)-LEN(SUBSTITUTE(R512,"/","")))), LEN(R512)))</f>
        <v>/ram:PostalTradeAddress</v>
      </c>
      <c r="AD512" s="14" t="n">
        <f aca="false">COUNTIFS(R$4:R512,AB512)</f>
        <v>1</v>
      </c>
      <c r="AE512" s="49"/>
      <c r="AF512" s="208" t="str">
        <f aca="false">E512</f>
        <v>EXT</v>
      </c>
      <c r="AG512" s="210" t="n">
        <f aca="false">LEN(AR512)-LEN(SUBSTITUTE(AR512,"/",""))-1</f>
        <v>5</v>
      </c>
      <c r="AH512" s="210" t="str">
        <f aca="false">H512</f>
        <v>0..1</v>
      </c>
      <c r="AI512" s="211" t="s">
        <v>1932</v>
      </c>
      <c r="AJ512" s="211" t="s">
        <v>5335</v>
      </c>
      <c r="AK512" s="212"/>
      <c r="AL512" s="212"/>
      <c r="AM512" s="212"/>
      <c r="AN512" s="211"/>
      <c r="AO512" s="100" t="str">
        <f aca="false">O512</f>
        <v>0..1</v>
      </c>
      <c r="AP512" s="99" t="str">
        <f aca="false">P512</f>
        <v>0..1</v>
      </c>
      <c r="AQ512" s="215" t="str">
        <f aca="false">Q512</f>
        <v>/rsm:CrossIndustryInvoice
/rsm:SupplyChainTradeTransaction
/ram:ApplicableHeaderTradeAgreement
/ram:ProductEndUserTradeParty
/ram:SpecifiedLegalOrganization
/ram:PostalTradeAddress</v>
      </c>
      <c r="AR512" s="216" t="str">
        <f aca="false">R512</f>
        <v>/rsm:CrossIndustryInvoice/rsm:SupplyChainTradeTransaction/ram:ApplicableHeaderTradeAgreement/ram:ProductEndUserTradeParty/ram:SpecifiedLegalOrganization/ram:PostalTradeAddress</v>
      </c>
      <c r="AS512" s="213"/>
      <c r="AT512" s="217"/>
      <c r="AU512" s="210" t="str">
        <f aca="false">U512</f>
        <v>0..1</v>
      </c>
      <c r="AV512" s="213"/>
      <c r="AW512" s="218"/>
      <c r="AX512" s="6"/>
      <c r="AY512" s="219" t="str">
        <f aca="false">Y512</f>
        <v>EXTENDED</v>
      </c>
      <c r="AZ512" s="219" t="str">
        <f aca="false">Z512</f>
        <v>EXTENDED</v>
      </c>
      <c r="BA512" s="1"/>
      <c r="BB512" s="49"/>
      <c r="BF512" s="1"/>
      <c r="BG512" s="1"/>
      <c r="BH512" s="1"/>
      <c r="BI512" s="1"/>
      <c r="BJ512" s="1"/>
      <c r="BK512" s="1"/>
      <c r="BL512" s="1"/>
      <c r="BM512" s="1"/>
      <c r="BN512" s="1"/>
      <c r="BO512" s="1"/>
      <c r="BP512" s="1"/>
      <c r="BQ512" s="1"/>
      <c r="BR512" s="1"/>
      <c r="BS512" s="1"/>
      <c r="BT512" s="1"/>
      <c r="BU512" s="1"/>
      <c r="BV512" s="1"/>
      <c r="BW512" s="1"/>
      <c r="BX512" s="1"/>
      <c r="BY512" s="1"/>
      <c r="BZ512" s="1"/>
    </row>
    <row r="513" s="53" customFormat="true" ht="114" hidden="false" customHeight="false" outlineLevel="0" collapsed="false">
      <c r="A513" s="58" t="str">
        <f aca="false">IF(LEFT(E513,2)="BG","NO",IF(LEN(E513)-LEN(SUBSTITUTE(E513,"-",""))&gt;1,"NO",IF(E513="EXT","EXT","YES")))</f>
        <v>EXT</v>
      </c>
      <c r="B513" s="77" t="s">
        <v>5506</v>
      </c>
      <c r="C513" s="77"/>
      <c r="D513" s="243" t="s">
        <v>5302</v>
      </c>
      <c r="E513" s="93" t="s">
        <v>4631</v>
      </c>
      <c r="F513" s="94" t="e">
        <f aca="false">#N/A</f>
        <v>#N/A</v>
      </c>
      <c r="G513" s="95" t="n">
        <f aca="false">LEN(R513)-LEN(SUBSTITUTE(R513,"/",""))-1</f>
        <v>6</v>
      </c>
      <c r="H513" s="95" t="s">
        <v>95</v>
      </c>
      <c r="I513" s="97" t="s">
        <v>5336</v>
      </c>
      <c r="J513" s="97" t="s">
        <v>1070</v>
      </c>
      <c r="K513" s="98" t="s">
        <v>1071</v>
      </c>
      <c r="L513" s="98"/>
      <c r="M513" s="98"/>
      <c r="N513" s="97"/>
      <c r="O513" s="99" t="s">
        <v>95</v>
      </c>
      <c r="P513" s="99" t="str">
        <f aca="false">O513</f>
        <v>0..1</v>
      </c>
      <c r="Q513" s="9" t="s">
        <v>5772</v>
      </c>
      <c r="R513" s="101" t="s">
        <v>2442</v>
      </c>
      <c r="S513" s="99" t="s">
        <v>121</v>
      </c>
      <c r="T513" s="10" t="s">
        <v>4639</v>
      </c>
      <c r="U513" s="95" t="s">
        <v>95</v>
      </c>
      <c r="V513" s="99"/>
      <c r="W513" s="102"/>
      <c r="X513" s="38"/>
      <c r="Y513" s="103" t="s">
        <v>30</v>
      </c>
      <c r="Z513" s="103" t="s">
        <v>30</v>
      </c>
      <c r="AA513" s="49"/>
      <c r="AB513" s="13" t="str">
        <f aca="false">IF(ISERROR(FIND("/",R513)),R513,LEFT(R513,FIND(CHAR(1),SUBSTITUTE(R513,"/",CHAR(1),LEN(R513)-LEN(SUBSTITUTE(R513,"/",""))))-1))</f>
        <v>/rsm:CrossIndustryInvoice/rsm:SupplyChainTradeTransaction/ram:ApplicableHeaderTradeAgreement/ram:ProductEndUserTradeParty/ram:SpecifiedLegalOrganization/ram:PostalTradeAddress</v>
      </c>
      <c r="AC513" s="13" t="str">
        <f aca="false">IF(ISERROR(FIND("/",R513)),R513,MID(R513, FIND(CHAR(1),SUBSTITUTE(R513,"/",CHAR(1), LEN(R513)-LEN(SUBSTITUTE(R513,"/","")))), LEN(R513)))</f>
        <v>/ram:PostcodeCode</v>
      </c>
      <c r="AD513" s="14" t="n">
        <f aca="false">COUNTIFS(R$4:R513,AB513)</f>
        <v>1</v>
      </c>
      <c r="AE513" s="49"/>
      <c r="AF513" s="93" t="str">
        <f aca="false">E513</f>
        <v>EXT</v>
      </c>
      <c r="AG513" s="95" t="n">
        <f aca="false">LEN(AR513)-LEN(SUBSTITUTE(AR513,"/",""))-1</f>
        <v>6</v>
      </c>
      <c r="AH513" s="95" t="str">
        <f aca="false">H513</f>
        <v>0..1</v>
      </c>
      <c r="AI513" s="97" t="s">
        <v>5773</v>
      </c>
      <c r="AJ513" s="97"/>
      <c r="AK513" s="98"/>
      <c r="AL513" s="98"/>
      <c r="AM513" s="98"/>
      <c r="AN513" s="97"/>
      <c r="AO513" s="100" t="str">
        <f aca="false">O513</f>
        <v>0..1</v>
      </c>
      <c r="AP513" s="99" t="str">
        <f aca="false">P513</f>
        <v>0..1</v>
      </c>
      <c r="AQ513" s="9" t="str">
        <f aca="false">Q513</f>
        <v>/rsm:CrossIndustryInvoice
/rsm:SupplyChainTradeTransaction
/ram:ApplicableHeaderTradeAgreement
/ram:ProductEndUserTradeParty
/ram:SpecifiedLegalOrganization
/ram:PostalTradeAddress
/ram:PostcodeCode</v>
      </c>
      <c r="AR513" s="101" t="str">
        <f aca="false">R513</f>
        <v>/rsm:CrossIndustryInvoice/rsm:SupplyChainTradeTransaction/ram:ApplicableHeaderTradeAgreement/ram:ProductEndUserTradeParty/ram:SpecifiedLegalOrganization/ram:PostalTradeAddress/ram:PostcodeCode</v>
      </c>
      <c r="AS513" s="99" t="s">
        <v>121</v>
      </c>
      <c r="AT513" s="10" t="s">
        <v>4639</v>
      </c>
      <c r="AU513" s="95" t="str">
        <f aca="false">U513</f>
        <v>0..1</v>
      </c>
      <c r="AV513" s="99"/>
      <c r="AW513" s="102"/>
      <c r="AX513" s="6"/>
      <c r="AY513" s="103" t="str">
        <f aca="false">Y513</f>
        <v>EXTENDED</v>
      </c>
      <c r="AZ513" s="103" t="str">
        <f aca="false">Z513</f>
        <v>EXTENDED</v>
      </c>
      <c r="BA513" s="1"/>
      <c r="BB513" s="49"/>
      <c r="BF513" s="1"/>
      <c r="BG513" s="1"/>
      <c r="BH513" s="1"/>
      <c r="BI513" s="1"/>
      <c r="BJ513" s="1"/>
      <c r="BK513" s="1"/>
      <c r="BL513" s="1"/>
      <c r="BM513" s="1"/>
      <c r="BN513" s="1"/>
      <c r="BO513" s="1"/>
      <c r="BP513" s="1"/>
      <c r="BQ513" s="1"/>
      <c r="BR513" s="1"/>
      <c r="BS513" s="1"/>
      <c r="BT513" s="1"/>
      <c r="BU513" s="1"/>
      <c r="BV513" s="1"/>
      <c r="BW513" s="1"/>
      <c r="BX513" s="1"/>
      <c r="BY513" s="1"/>
      <c r="BZ513" s="1"/>
    </row>
    <row r="514" s="53" customFormat="true" ht="114" hidden="false" customHeight="false" outlineLevel="0" collapsed="false">
      <c r="A514" s="58" t="str">
        <f aca="false">IF(LEFT(E514,2)="BG","NO",IF(LEN(E514)-LEN(SUBSTITUTE(E514,"-",""))&gt;1,"NO",IF(E514="EXT","EXT","YES")))</f>
        <v>EXT</v>
      </c>
      <c r="B514" s="77" t="s">
        <v>5506</v>
      </c>
      <c r="C514" s="77"/>
      <c r="D514" s="243" t="s">
        <v>5302</v>
      </c>
      <c r="E514" s="93" t="s">
        <v>4631</v>
      </c>
      <c r="F514" s="94" t="e">
        <f aca="false">#N/A</f>
        <v>#N/A</v>
      </c>
      <c r="G514" s="95" t="n">
        <f aca="false">LEN(R514)-LEN(SUBSTITUTE(R514,"/",""))-1</f>
        <v>6</v>
      </c>
      <c r="H514" s="95" t="s">
        <v>95</v>
      </c>
      <c r="I514" s="97" t="s">
        <v>5338</v>
      </c>
      <c r="J514" s="97" t="s">
        <v>1079</v>
      </c>
      <c r="K514" s="98" t="s">
        <v>1080</v>
      </c>
      <c r="L514" s="98"/>
      <c r="M514" s="98"/>
      <c r="N514" s="97"/>
      <c r="O514" s="99" t="s">
        <v>95</v>
      </c>
      <c r="P514" s="99" t="str">
        <f aca="false">O514</f>
        <v>0..1</v>
      </c>
      <c r="Q514" s="9" t="s">
        <v>5774</v>
      </c>
      <c r="R514" s="101" t="s">
        <v>2444</v>
      </c>
      <c r="S514" s="99" t="s">
        <v>121</v>
      </c>
      <c r="T514" s="10" t="s">
        <v>4639</v>
      </c>
      <c r="U514" s="95" t="s">
        <v>95</v>
      </c>
      <c r="V514" s="99"/>
      <c r="W514" s="102"/>
      <c r="X514" s="38"/>
      <c r="Y514" s="103" t="s">
        <v>30</v>
      </c>
      <c r="Z514" s="103" t="s">
        <v>30</v>
      </c>
      <c r="AA514" s="49"/>
      <c r="AB514" s="13" t="str">
        <f aca="false">IF(ISERROR(FIND("/",R514)),R514,LEFT(R514,FIND(CHAR(1),SUBSTITUTE(R514,"/",CHAR(1),LEN(R514)-LEN(SUBSTITUTE(R514,"/",""))))-1))</f>
        <v>/rsm:CrossIndustryInvoice/rsm:SupplyChainTradeTransaction/ram:ApplicableHeaderTradeAgreement/ram:ProductEndUserTradeParty/ram:SpecifiedLegalOrganization/ram:PostalTradeAddress</v>
      </c>
      <c r="AC514" s="13" t="str">
        <f aca="false">IF(ISERROR(FIND("/",R514)),R514,MID(R514, FIND(CHAR(1),SUBSTITUTE(R514,"/",CHAR(1), LEN(R514)-LEN(SUBSTITUTE(R514,"/","")))), LEN(R514)))</f>
        <v>/ram:LineOne</v>
      </c>
      <c r="AD514" s="14" t="n">
        <f aca="false">COUNTIFS(R$4:R514,AB514)</f>
        <v>1</v>
      </c>
      <c r="AE514" s="49"/>
      <c r="AF514" s="93" t="str">
        <f aca="false">E514</f>
        <v>EXT</v>
      </c>
      <c r="AG514" s="95" t="n">
        <f aca="false">LEN(AR514)-LEN(SUBSTITUTE(AR514,"/",""))-1</f>
        <v>6</v>
      </c>
      <c r="AH514" s="95" t="str">
        <f aca="false">H514</f>
        <v>0..1</v>
      </c>
      <c r="AI514" s="97" t="s">
        <v>5775</v>
      </c>
      <c r="AJ514" s="97"/>
      <c r="AK514" s="98"/>
      <c r="AL514" s="98"/>
      <c r="AM514" s="98"/>
      <c r="AN514" s="97"/>
      <c r="AO514" s="100" t="str">
        <f aca="false">O514</f>
        <v>0..1</v>
      </c>
      <c r="AP514" s="99" t="str">
        <f aca="false">P514</f>
        <v>0..1</v>
      </c>
      <c r="AQ514" s="9" t="str">
        <f aca="false">Q514</f>
        <v>/rsm:CrossIndustryInvoice
/rsm:SupplyChainTradeTransaction
/ram:ApplicableHeaderTradeAgreement
/ram:ProductEndUserTradeParty
/ram:SpecifiedLegalOrganization
/ram:PostalTradeAddress
/ram:LineOne</v>
      </c>
      <c r="AR514" s="101" t="str">
        <f aca="false">R514</f>
        <v>/rsm:CrossIndustryInvoice/rsm:SupplyChainTradeTransaction/ram:ApplicableHeaderTradeAgreement/ram:ProductEndUserTradeParty/ram:SpecifiedLegalOrganization/ram:PostalTradeAddress/ram:LineOne</v>
      </c>
      <c r="AS514" s="99" t="s">
        <v>121</v>
      </c>
      <c r="AT514" s="10" t="s">
        <v>4639</v>
      </c>
      <c r="AU514" s="95" t="str">
        <f aca="false">U514</f>
        <v>0..1</v>
      </c>
      <c r="AV514" s="99"/>
      <c r="AW514" s="102"/>
      <c r="AX514" s="6"/>
      <c r="AY514" s="103" t="str">
        <f aca="false">Y514</f>
        <v>EXTENDED</v>
      </c>
      <c r="AZ514" s="103" t="str">
        <f aca="false">Z514</f>
        <v>EXTENDED</v>
      </c>
      <c r="BA514" s="1"/>
      <c r="BB514" s="49"/>
      <c r="BF514" s="1"/>
      <c r="BG514" s="1"/>
      <c r="BH514" s="1"/>
      <c r="BI514" s="1"/>
      <c r="BJ514" s="1"/>
      <c r="BK514" s="1"/>
      <c r="BL514" s="1"/>
      <c r="BM514" s="1"/>
      <c r="BN514" s="1"/>
      <c r="BO514" s="1"/>
      <c r="BP514" s="1"/>
      <c r="BQ514" s="1"/>
      <c r="BR514" s="1"/>
      <c r="BS514" s="1"/>
      <c r="BT514" s="1"/>
      <c r="BU514" s="1"/>
      <c r="BV514" s="1"/>
      <c r="BW514" s="1"/>
      <c r="BX514" s="1"/>
      <c r="BY514" s="1"/>
      <c r="BZ514" s="1"/>
    </row>
    <row r="515" s="53" customFormat="true" ht="114" hidden="false" customHeight="false" outlineLevel="0" collapsed="false">
      <c r="A515" s="58" t="str">
        <f aca="false">IF(LEFT(E515,2)="BG","NO",IF(LEN(E515)-LEN(SUBSTITUTE(E515,"-",""))&gt;1,"NO",IF(E515="EXT","EXT","YES")))</f>
        <v>EXT</v>
      </c>
      <c r="B515" s="77" t="s">
        <v>5506</v>
      </c>
      <c r="C515" s="77"/>
      <c r="D515" s="243" t="s">
        <v>5302</v>
      </c>
      <c r="E515" s="93" t="s">
        <v>4631</v>
      </c>
      <c r="F515" s="94" t="e">
        <f aca="false">#N/A</f>
        <v>#N/A</v>
      </c>
      <c r="G515" s="95" t="n">
        <f aca="false">LEN(R515)-LEN(SUBSTITUTE(R515,"/",""))-1</f>
        <v>6</v>
      </c>
      <c r="H515" s="95" t="s">
        <v>95</v>
      </c>
      <c r="I515" s="97" t="s">
        <v>5341</v>
      </c>
      <c r="J515" s="97" t="s">
        <v>1088</v>
      </c>
      <c r="K515" s="98"/>
      <c r="L515" s="98"/>
      <c r="M515" s="98"/>
      <c r="N515" s="97"/>
      <c r="O515" s="99" t="s">
        <v>95</v>
      </c>
      <c r="P515" s="99" t="str">
        <f aca="false">O515</f>
        <v>0..1</v>
      </c>
      <c r="Q515" s="9" t="s">
        <v>5776</v>
      </c>
      <c r="R515" s="101" t="s">
        <v>2446</v>
      </c>
      <c r="S515" s="99" t="s">
        <v>121</v>
      </c>
      <c r="T515" s="10" t="s">
        <v>4639</v>
      </c>
      <c r="U515" s="95" t="s">
        <v>95</v>
      </c>
      <c r="V515" s="99"/>
      <c r="W515" s="102"/>
      <c r="X515" s="38"/>
      <c r="Y515" s="103" t="s">
        <v>30</v>
      </c>
      <c r="Z515" s="103" t="s">
        <v>30</v>
      </c>
      <c r="AA515" s="49"/>
      <c r="AB515" s="13" t="str">
        <f aca="false">IF(ISERROR(FIND("/",R515)),R515,LEFT(R515,FIND(CHAR(1),SUBSTITUTE(R515,"/",CHAR(1),LEN(R515)-LEN(SUBSTITUTE(R515,"/",""))))-1))</f>
        <v>/rsm:CrossIndustryInvoice/rsm:SupplyChainTradeTransaction/ram:ApplicableHeaderTradeAgreement/ram:ProductEndUserTradeParty/ram:SpecifiedLegalOrganization/ram:PostalTradeAddress</v>
      </c>
      <c r="AC515" s="13" t="str">
        <f aca="false">IF(ISERROR(FIND("/",R515)),R515,MID(R515, FIND(CHAR(1),SUBSTITUTE(R515,"/",CHAR(1), LEN(R515)-LEN(SUBSTITUTE(R515,"/","")))), LEN(R515)))</f>
        <v>/ram:LineTwo</v>
      </c>
      <c r="AD515" s="14" t="n">
        <f aca="false">COUNTIFS(R$4:R515,AB515)</f>
        <v>1</v>
      </c>
      <c r="AE515" s="49"/>
      <c r="AF515" s="93" t="str">
        <f aca="false">E515</f>
        <v>EXT</v>
      </c>
      <c r="AG515" s="95" t="n">
        <f aca="false">LEN(AR515)-LEN(SUBSTITUTE(AR515,"/",""))-1</f>
        <v>6</v>
      </c>
      <c r="AH515" s="95" t="str">
        <f aca="false">H515</f>
        <v>0..1</v>
      </c>
      <c r="AI515" s="97" t="s">
        <v>5777</v>
      </c>
      <c r="AJ515" s="97"/>
      <c r="AK515" s="98"/>
      <c r="AL515" s="98"/>
      <c r="AM515" s="98"/>
      <c r="AN515" s="97"/>
      <c r="AO515" s="100" t="str">
        <f aca="false">O515</f>
        <v>0..1</v>
      </c>
      <c r="AP515" s="99" t="str">
        <f aca="false">P515</f>
        <v>0..1</v>
      </c>
      <c r="AQ515" s="9" t="str">
        <f aca="false">Q515</f>
        <v>/rsm:CrossIndustryInvoice
/rsm:SupplyChainTradeTransaction
/ram:ApplicableHeaderTradeAgreement
/ram:ProductEndUserTradeParty
/ram:SpecifiedLegalOrganization
/ram:PostalTradeAddress
/ram:LineTwo</v>
      </c>
      <c r="AR515" s="101" t="str">
        <f aca="false">R515</f>
        <v>/rsm:CrossIndustryInvoice/rsm:SupplyChainTradeTransaction/ram:ApplicableHeaderTradeAgreement/ram:ProductEndUserTradeParty/ram:SpecifiedLegalOrganization/ram:PostalTradeAddress/ram:LineTwo</v>
      </c>
      <c r="AS515" s="99" t="s">
        <v>121</v>
      </c>
      <c r="AT515" s="10" t="s">
        <v>4639</v>
      </c>
      <c r="AU515" s="95" t="str">
        <f aca="false">U515</f>
        <v>0..1</v>
      </c>
      <c r="AV515" s="99"/>
      <c r="AW515" s="102"/>
      <c r="AX515" s="6"/>
      <c r="AY515" s="103" t="str">
        <f aca="false">Y515</f>
        <v>EXTENDED</v>
      </c>
      <c r="AZ515" s="103" t="str">
        <f aca="false">Z515</f>
        <v>EXTENDED</v>
      </c>
      <c r="BA515" s="1"/>
      <c r="BB515" s="49"/>
      <c r="BF515" s="1"/>
      <c r="BG515" s="1"/>
      <c r="BH515" s="1"/>
      <c r="BI515" s="1"/>
      <c r="BJ515" s="1"/>
      <c r="BK515" s="1"/>
      <c r="BL515" s="1"/>
      <c r="BM515" s="1"/>
      <c r="BN515" s="1"/>
      <c r="BO515" s="1"/>
      <c r="BP515" s="1"/>
      <c r="BQ515" s="1"/>
      <c r="BR515" s="1"/>
      <c r="BS515" s="1"/>
      <c r="BT515" s="1"/>
      <c r="BU515" s="1"/>
      <c r="BV515" s="1"/>
      <c r="BW515" s="1"/>
      <c r="BX515" s="1"/>
      <c r="BY515" s="1"/>
      <c r="BZ515" s="1"/>
    </row>
    <row r="516" s="53" customFormat="true" ht="114" hidden="false" customHeight="false" outlineLevel="0" collapsed="false">
      <c r="A516" s="58" t="str">
        <f aca="false">IF(LEFT(E516,2)="BG","NO",IF(LEN(E516)-LEN(SUBSTITUTE(E516,"-",""))&gt;1,"NO",IF(E516="EXT","EXT","YES")))</f>
        <v>EXT</v>
      </c>
      <c r="B516" s="77" t="s">
        <v>5506</v>
      </c>
      <c r="C516" s="77"/>
      <c r="D516" s="243" t="s">
        <v>5302</v>
      </c>
      <c r="E516" s="93" t="s">
        <v>4631</v>
      </c>
      <c r="F516" s="94" t="e">
        <f aca="false">#N/A</f>
        <v>#N/A</v>
      </c>
      <c r="G516" s="95" t="n">
        <f aca="false">LEN(R516)-LEN(SUBSTITUTE(R516,"/",""))-1</f>
        <v>6</v>
      </c>
      <c r="H516" s="95" t="s">
        <v>95</v>
      </c>
      <c r="I516" s="97" t="s">
        <v>5344</v>
      </c>
      <c r="J516" s="97" t="s">
        <v>1088</v>
      </c>
      <c r="K516" s="98"/>
      <c r="L516" s="98"/>
      <c r="M516" s="98"/>
      <c r="N516" s="97"/>
      <c r="O516" s="99" t="s">
        <v>95</v>
      </c>
      <c r="P516" s="99" t="str">
        <f aca="false">O516</f>
        <v>0..1</v>
      </c>
      <c r="Q516" s="9" t="s">
        <v>5778</v>
      </c>
      <c r="R516" s="101" t="s">
        <v>2448</v>
      </c>
      <c r="S516" s="99" t="s">
        <v>121</v>
      </c>
      <c r="T516" s="10" t="s">
        <v>4639</v>
      </c>
      <c r="U516" s="95" t="s">
        <v>95</v>
      </c>
      <c r="V516" s="99"/>
      <c r="W516" s="102"/>
      <c r="X516" s="38"/>
      <c r="Y516" s="103" t="s">
        <v>30</v>
      </c>
      <c r="Z516" s="103" t="s">
        <v>30</v>
      </c>
      <c r="AA516" s="82"/>
      <c r="AB516" s="13" t="str">
        <f aca="false">IF(ISERROR(FIND("/",R516)),R516,LEFT(R516,FIND(CHAR(1),SUBSTITUTE(R516,"/",CHAR(1),LEN(R516)-LEN(SUBSTITUTE(R516,"/",""))))-1))</f>
        <v>/rsm:CrossIndustryInvoice/rsm:SupplyChainTradeTransaction/ram:ApplicableHeaderTradeAgreement/ram:ProductEndUserTradeParty/ram:SpecifiedLegalOrganization/ram:PostalTradeAddress</v>
      </c>
      <c r="AC516" s="13" t="str">
        <f aca="false">IF(ISERROR(FIND("/",R516)),R516,MID(R516, FIND(CHAR(1),SUBSTITUTE(R516,"/",CHAR(1), LEN(R516)-LEN(SUBSTITUTE(R516,"/","")))), LEN(R516)))</f>
        <v>/ram:LineThree</v>
      </c>
      <c r="AD516" s="14" t="n">
        <f aca="false">COUNTIFS(R$4:R516,AB516)</f>
        <v>1</v>
      </c>
      <c r="AE516" s="11"/>
      <c r="AF516" s="93" t="str">
        <f aca="false">E516</f>
        <v>EXT</v>
      </c>
      <c r="AG516" s="95" t="n">
        <f aca="false">LEN(AR516)-LEN(SUBSTITUTE(AR516,"/",""))-1</f>
        <v>6</v>
      </c>
      <c r="AH516" s="95" t="str">
        <f aca="false">H516</f>
        <v>0..1</v>
      </c>
      <c r="AI516" s="97" t="s">
        <v>5779</v>
      </c>
      <c r="AJ516" s="97"/>
      <c r="AK516" s="98"/>
      <c r="AL516" s="98"/>
      <c r="AM516" s="98"/>
      <c r="AN516" s="97"/>
      <c r="AO516" s="100" t="str">
        <f aca="false">O516</f>
        <v>0..1</v>
      </c>
      <c r="AP516" s="99" t="str">
        <f aca="false">P516</f>
        <v>0..1</v>
      </c>
      <c r="AQ516" s="9" t="str">
        <f aca="false">Q516</f>
        <v>/rsm:CrossIndustryInvoice
/rsm:SupplyChainTradeTransaction
/ram:ApplicableHeaderTradeAgreement
/ram:ProductEndUserTradeParty
/ram:SpecifiedLegalOrganization
/ram:PostalTradeAddress
/ram:LineThree</v>
      </c>
      <c r="AR516" s="101" t="str">
        <f aca="false">R516</f>
        <v>/rsm:CrossIndustryInvoice/rsm:SupplyChainTradeTransaction/ram:ApplicableHeaderTradeAgreement/ram:ProductEndUserTradeParty/ram:SpecifiedLegalOrganization/ram:PostalTradeAddress/ram:LineThree</v>
      </c>
      <c r="AS516" s="99" t="s">
        <v>121</v>
      </c>
      <c r="AT516" s="10" t="s">
        <v>4639</v>
      </c>
      <c r="AU516" s="95" t="str">
        <f aca="false">U516</f>
        <v>0..1</v>
      </c>
      <c r="AV516" s="99"/>
      <c r="AW516" s="102"/>
      <c r="AX516" s="6"/>
      <c r="AY516" s="103" t="str">
        <f aca="false">Y516</f>
        <v>EXTENDED</v>
      </c>
      <c r="AZ516" s="103" t="str">
        <f aca="false">Z516</f>
        <v>EXTENDED</v>
      </c>
      <c r="BA516" s="1"/>
      <c r="BB516" s="49"/>
      <c r="BF516" s="1"/>
      <c r="BG516" s="1"/>
      <c r="BH516" s="1"/>
      <c r="BI516" s="1"/>
      <c r="BJ516" s="1"/>
      <c r="BK516" s="1"/>
      <c r="BL516" s="1"/>
      <c r="BM516" s="1"/>
      <c r="BN516" s="1"/>
      <c r="BO516" s="1"/>
      <c r="BP516" s="1"/>
      <c r="BQ516" s="1"/>
      <c r="BR516" s="1"/>
      <c r="BS516" s="1"/>
      <c r="BT516" s="1"/>
      <c r="BU516" s="1"/>
      <c r="BV516" s="1"/>
      <c r="BW516" s="1"/>
      <c r="BX516" s="1"/>
      <c r="BY516" s="1"/>
      <c r="BZ516" s="1"/>
    </row>
    <row r="517" s="53" customFormat="true" ht="114" hidden="false" customHeight="false" outlineLevel="0" collapsed="false">
      <c r="A517" s="58" t="str">
        <f aca="false">IF(LEFT(E517,2)="BG","NO",IF(LEN(E517)-LEN(SUBSTITUTE(E517,"-",""))&gt;1,"NO",IF(E517="EXT","EXT","YES")))</f>
        <v>EXT</v>
      </c>
      <c r="B517" s="77" t="s">
        <v>5506</v>
      </c>
      <c r="C517" s="77"/>
      <c r="D517" s="243" t="s">
        <v>5302</v>
      </c>
      <c r="E517" s="93" t="s">
        <v>4631</v>
      </c>
      <c r="F517" s="94" t="e">
        <f aca="false">#N/A</f>
        <v>#N/A</v>
      </c>
      <c r="G517" s="95" t="n">
        <f aca="false">LEN(R517)-LEN(SUBSTITUTE(R517,"/",""))-1</f>
        <v>6</v>
      </c>
      <c r="H517" s="95" t="s">
        <v>95</v>
      </c>
      <c r="I517" s="97" t="s">
        <v>5347</v>
      </c>
      <c r="J517" s="97" t="s">
        <v>2011</v>
      </c>
      <c r="K517" s="98"/>
      <c r="L517" s="98"/>
      <c r="M517" s="98"/>
      <c r="N517" s="97"/>
      <c r="O517" s="99" t="s">
        <v>95</v>
      </c>
      <c r="P517" s="99" t="str">
        <f aca="false">O517</f>
        <v>0..1</v>
      </c>
      <c r="Q517" s="9" t="s">
        <v>5780</v>
      </c>
      <c r="R517" s="101" t="s">
        <v>2450</v>
      </c>
      <c r="S517" s="99" t="s">
        <v>121</v>
      </c>
      <c r="T517" s="10" t="s">
        <v>4639</v>
      </c>
      <c r="U517" s="95" t="s">
        <v>95</v>
      </c>
      <c r="V517" s="99"/>
      <c r="W517" s="102"/>
      <c r="X517" s="38"/>
      <c r="Y517" s="103" t="s">
        <v>30</v>
      </c>
      <c r="Z517" s="103" t="s">
        <v>30</v>
      </c>
      <c r="AA517" s="82"/>
      <c r="AB517" s="13" t="str">
        <f aca="false">IF(ISERROR(FIND("/",R517)),R517,LEFT(R517,FIND(CHAR(1),SUBSTITUTE(R517,"/",CHAR(1),LEN(R517)-LEN(SUBSTITUTE(R517,"/",""))))-1))</f>
        <v>/rsm:CrossIndustryInvoice/rsm:SupplyChainTradeTransaction/ram:ApplicableHeaderTradeAgreement/ram:ProductEndUserTradeParty/ram:SpecifiedLegalOrganization/ram:PostalTradeAddress</v>
      </c>
      <c r="AC517" s="13" t="str">
        <f aca="false">IF(ISERROR(FIND("/",R517)),R517,MID(R517, FIND(CHAR(1),SUBSTITUTE(R517,"/",CHAR(1), LEN(R517)-LEN(SUBSTITUTE(R517,"/","")))), LEN(R517)))</f>
        <v>/ram:CityName</v>
      </c>
      <c r="AD517" s="14" t="n">
        <f aca="false">COUNTIFS(R$4:R517,AB517)</f>
        <v>1</v>
      </c>
      <c r="AE517" s="11"/>
      <c r="AF517" s="93" t="str">
        <f aca="false">E517</f>
        <v>EXT</v>
      </c>
      <c r="AG517" s="95" t="n">
        <f aca="false">LEN(AR517)-LEN(SUBSTITUTE(AR517,"/",""))-1</f>
        <v>6</v>
      </c>
      <c r="AH517" s="95" t="str">
        <f aca="false">H517</f>
        <v>0..1</v>
      </c>
      <c r="AI517" s="97" t="s">
        <v>5781</v>
      </c>
      <c r="AJ517" s="97"/>
      <c r="AK517" s="98"/>
      <c r="AL517" s="98"/>
      <c r="AM517" s="98"/>
      <c r="AN517" s="97"/>
      <c r="AO517" s="100" t="str">
        <f aca="false">O517</f>
        <v>0..1</v>
      </c>
      <c r="AP517" s="99" t="str">
        <f aca="false">P517</f>
        <v>0..1</v>
      </c>
      <c r="AQ517" s="9" t="str">
        <f aca="false">Q517</f>
        <v>/rsm:CrossIndustryInvoice
/rsm:SupplyChainTradeTransaction
/ram:ApplicableHeaderTradeAgreement
/ram:ProductEndUserTradeParty
/ram:SpecifiedLegalOrganization
/ram:PostalTradeAddress
/ram:CityName</v>
      </c>
      <c r="AR517" s="101" t="str">
        <f aca="false">R517</f>
        <v>/rsm:CrossIndustryInvoice/rsm:SupplyChainTradeTransaction/ram:ApplicableHeaderTradeAgreement/ram:ProductEndUserTradeParty/ram:SpecifiedLegalOrganization/ram:PostalTradeAddress/ram:CityName</v>
      </c>
      <c r="AS517" s="99" t="s">
        <v>121</v>
      </c>
      <c r="AT517" s="10" t="s">
        <v>4639</v>
      </c>
      <c r="AU517" s="95" t="str">
        <f aca="false">U517</f>
        <v>0..1</v>
      </c>
      <c r="AV517" s="99"/>
      <c r="AW517" s="102"/>
      <c r="AX517" s="6"/>
      <c r="AY517" s="103" t="str">
        <f aca="false">Y517</f>
        <v>EXTENDED</v>
      </c>
      <c r="AZ517" s="103" t="str">
        <f aca="false">Z517</f>
        <v>EXTENDED</v>
      </c>
      <c r="BA517" s="1"/>
      <c r="BB517" s="49"/>
      <c r="BF517" s="1"/>
      <c r="BG517" s="1"/>
      <c r="BH517" s="1"/>
      <c r="BI517" s="1"/>
      <c r="BJ517" s="1"/>
      <c r="BK517" s="1"/>
      <c r="BL517" s="1"/>
      <c r="BM517" s="1"/>
      <c r="BN517" s="1"/>
      <c r="BO517" s="1"/>
      <c r="BP517" s="1"/>
      <c r="BQ517" s="1"/>
      <c r="BR517" s="1"/>
      <c r="BS517" s="1"/>
      <c r="BT517" s="1"/>
      <c r="BU517" s="1"/>
      <c r="BV517" s="1"/>
      <c r="BW517" s="1"/>
      <c r="BX517" s="1"/>
      <c r="BY517" s="1"/>
      <c r="BZ517" s="1"/>
    </row>
    <row r="518" s="53" customFormat="true" ht="114" hidden="false" customHeight="false" outlineLevel="0" collapsed="false">
      <c r="A518" s="58" t="str">
        <f aca="false">IF(LEFT(E518,2)="BG","NO",IF(LEN(E518)-LEN(SUBSTITUTE(E518,"-",""))&gt;1,"NO",IF(E518="EXT","EXT","YES")))</f>
        <v>EXT</v>
      </c>
      <c r="B518" s="77" t="s">
        <v>5506</v>
      </c>
      <c r="C518" s="77"/>
      <c r="D518" s="243" t="s">
        <v>5302</v>
      </c>
      <c r="E518" s="93" t="s">
        <v>4631</v>
      </c>
      <c r="F518" s="94" t="e">
        <f aca="false">#N/A</f>
        <v>#N/A</v>
      </c>
      <c r="G518" s="95" t="n">
        <f aca="false">LEN(R518)-LEN(SUBSTITUTE(R518,"/",""))-1</f>
        <v>6</v>
      </c>
      <c r="H518" s="95" t="s">
        <v>88</v>
      </c>
      <c r="I518" s="97" t="s">
        <v>5349</v>
      </c>
      <c r="J518" s="97" t="s">
        <v>1107</v>
      </c>
      <c r="K518" s="98" t="s">
        <v>4790</v>
      </c>
      <c r="L518" s="98"/>
      <c r="M518" s="98"/>
      <c r="N518" s="97"/>
      <c r="O518" s="99" t="s">
        <v>88</v>
      </c>
      <c r="P518" s="99" t="str">
        <f aca="false">O518</f>
        <v>1..1</v>
      </c>
      <c r="Q518" s="9" t="s">
        <v>5782</v>
      </c>
      <c r="R518" s="101" t="s">
        <v>2452</v>
      </c>
      <c r="S518" s="99" t="s">
        <v>176</v>
      </c>
      <c r="T518" s="10" t="s">
        <v>4639</v>
      </c>
      <c r="U518" s="95" t="s">
        <v>95</v>
      </c>
      <c r="V518" s="99"/>
      <c r="W518" s="102"/>
      <c r="X518" s="38"/>
      <c r="Y518" s="103" t="s">
        <v>30</v>
      </c>
      <c r="Z518" s="103" t="s">
        <v>30</v>
      </c>
      <c r="AA518" s="82"/>
      <c r="AB518" s="13" t="str">
        <f aca="false">IF(ISERROR(FIND("/",R518)),R518,LEFT(R518,FIND(CHAR(1),SUBSTITUTE(R518,"/",CHAR(1),LEN(R518)-LEN(SUBSTITUTE(R518,"/",""))))-1))</f>
        <v>/rsm:CrossIndustryInvoice/rsm:SupplyChainTradeTransaction/ram:ApplicableHeaderTradeAgreement/ram:ProductEndUserTradeParty/ram:SpecifiedLegalOrganization/ram:PostalTradeAddress</v>
      </c>
      <c r="AC518" s="13" t="str">
        <f aca="false">IF(ISERROR(FIND("/",R518)),R518,MID(R518, FIND(CHAR(1),SUBSTITUTE(R518,"/",CHAR(1), LEN(R518)-LEN(SUBSTITUTE(R518,"/","")))), LEN(R518)))</f>
        <v>/ram:CountryID</v>
      </c>
      <c r="AD518" s="14" t="n">
        <f aca="false">COUNTIFS(R$4:R518,AB518)</f>
        <v>1</v>
      </c>
      <c r="AE518" s="11"/>
      <c r="AF518" s="93" t="str">
        <f aca="false">E518</f>
        <v>EXT</v>
      </c>
      <c r="AG518" s="95" t="n">
        <f aca="false">LEN(AR518)-LEN(SUBSTITUTE(AR518,"/",""))-1</f>
        <v>6</v>
      </c>
      <c r="AH518" s="95" t="str">
        <f aca="false">H518</f>
        <v>1..1</v>
      </c>
      <c r="AI518" s="97" t="s">
        <v>5783</v>
      </c>
      <c r="AJ518" s="97"/>
      <c r="AK518" s="98"/>
      <c r="AL518" s="98"/>
      <c r="AM518" s="98"/>
      <c r="AN518" s="97"/>
      <c r="AO518" s="100" t="str">
        <f aca="false">O518</f>
        <v>1..1</v>
      </c>
      <c r="AP518" s="99" t="str">
        <f aca="false">P518</f>
        <v>1..1</v>
      </c>
      <c r="AQ518" s="9" t="str">
        <f aca="false">Q518</f>
        <v>/rsm:CrossIndustryInvoice
/rsm:SupplyChainTradeTransaction
/ram:ApplicableHeaderTradeAgreement
/ram:ProductEndUserTradeParty
/ram:SpecifiedLegalOrganization
/ram:PostalTradeAddress
/ram:CountryID</v>
      </c>
      <c r="AR518" s="101" t="str">
        <f aca="false">R518</f>
        <v>/rsm:CrossIndustryInvoice/rsm:SupplyChainTradeTransaction/ram:ApplicableHeaderTradeAgreement/ram:ProductEndUserTradeParty/ram:SpecifiedLegalOrganization/ram:PostalTradeAddress/ram:CountryID</v>
      </c>
      <c r="AS518" s="99" t="s">
        <v>176</v>
      </c>
      <c r="AT518" s="10" t="s">
        <v>4639</v>
      </c>
      <c r="AU518" s="95" t="str">
        <f aca="false">U518</f>
        <v>0..1</v>
      </c>
      <c r="AV518" s="99"/>
      <c r="AW518" s="102"/>
      <c r="AX518" s="6"/>
      <c r="AY518" s="103" t="str">
        <f aca="false">Y518</f>
        <v>EXTENDED</v>
      </c>
      <c r="AZ518" s="103" t="str">
        <f aca="false">Z518</f>
        <v>EXTENDED</v>
      </c>
      <c r="BA518" s="1"/>
      <c r="BB518" s="49"/>
      <c r="BF518" s="1"/>
      <c r="BG518" s="1"/>
      <c r="BH518" s="1"/>
      <c r="BI518" s="1"/>
      <c r="BJ518" s="1"/>
      <c r="BK518" s="1"/>
      <c r="BL518" s="1"/>
      <c r="BM518" s="1"/>
      <c r="BN518" s="1"/>
      <c r="BO518" s="1"/>
      <c r="BP518" s="1"/>
      <c r="BQ518" s="1"/>
      <c r="BR518" s="1"/>
      <c r="BS518" s="1"/>
      <c r="BT518" s="1"/>
      <c r="BU518" s="1"/>
      <c r="BV518" s="1"/>
      <c r="BW518" s="1"/>
      <c r="BX518" s="1"/>
      <c r="BY518" s="1"/>
      <c r="BZ518" s="1"/>
    </row>
    <row r="519" s="53" customFormat="true" ht="114" hidden="false" customHeight="false" outlineLevel="0" collapsed="false">
      <c r="A519" s="58" t="str">
        <f aca="false">IF(LEFT(E519,2)="BG","NO",IF(LEN(E519)-LEN(SUBSTITUTE(E519,"-",""))&gt;1,"NO",IF(E519="EXT","EXT","YES")))</f>
        <v>EXT</v>
      </c>
      <c r="B519" s="77" t="s">
        <v>5506</v>
      </c>
      <c r="C519" s="77"/>
      <c r="D519" s="243" t="s">
        <v>5302</v>
      </c>
      <c r="E519" s="93" t="s">
        <v>4631</v>
      </c>
      <c r="F519" s="94" t="e">
        <f aca="false">#N/A</f>
        <v>#N/A</v>
      </c>
      <c r="G519" s="95" t="n">
        <f aca="false">LEN(R519)-LEN(SUBSTITUTE(R519,"/",""))-1</f>
        <v>6</v>
      </c>
      <c r="H519" s="95"/>
      <c r="I519" s="97" t="s">
        <v>5352</v>
      </c>
      <c r="J519" s="97" t="s">
        <v>1114</v>
      </c>
      <c r="K519" s="98" t="s">
        <v>1115</v>
      </c>
      <c r="L519" s="98"/>
      <c r="M519" s="98"/>
      <c r="N519" s="97" t="s">
        <v>119</v>
      </c>
      <c r="O519" s="99" t="s">
        <v>95</v>
      </c>
      <c r="P519" s="99" t="str">
        <f aca="false">O519</f>
        <v>0..1</v>
      </c>
      <c r="Q519" s="9" t="s">
        <v>5784</v>
      </c>
      <c r="R519" s="101" t="s">
        <v>2454</v>
      </c>
      <c r="S519" s="99" t="s">
        <v>121</v>
      </c>
      <c r="T519" s="10" t="s">
        <v>4639</v>
      </c>
      <c r="U519" s="95" t="s">
        <v>112</v>
      </c>
      <c r="V519" s="99"/>
      <c r="W519" s="102"/>
      <c r="X519" s="38"/>
      <c r="Y519" s="103" t="s">
        <v>30</v>
      </c>
      <c r="Z519" s="103" t="s">
        <v>30</v>
      </c>
      <c r="AA519" s="82"/>
      <c r="AB519" s="13" t="str">
        <f aca="false">IF(ISERROR(FIND("/",R519)),R519,LEFT(R519,FIND(CHAR(1),SUBSTITUTE(R519,"/",CHAR(1),LEN(R519)-LEN(SUBSTITUTE(R519,"/",""))))-1))</f>
        <v>/rsm:CrossIndustryInvoice/rsm:SupplyChainTradeTransaction/ram:ApplicableHeaderTradeAgreement/ram:ProductEndUserTradeParty/ram:SpecifiedLegalOrganization/ram:PostalTradeAddress</v>
      </c>
      <c r="AC519" s="13" t="str">
        <f aca="false">IF(ISERROR(FIND("/",R519)),R519,MID(R519, FIND(CHAR(1),SUBSTITUTE(R519,"/",CHAR(1), LEN(R519)-LEN(SUBSTITUTE(R519,"/","")))), LEN(R519)))</f>
        <v>/ram:CountrySubDivisionName</v>
      </c>
      <c r="AD519" s="14" t="n">
        <f aca="false">COUNTIFS(R$4:R519,AB519)</f>
        <v>1</v>
      </c>
      <c r="AE519" s="11"/>
      <c r="AF519" s="93" t="str">
        <f aca="false">E519</f>
        <v>EXT</v>
      </c>
      <c r="AG519" s="95" t="n">
        <f aca="false">LEN(AR519)-LEN(SUBSTITUTE(AR519,"/",""))-1</f>
        <v>6</v>
      </c>
      <c r="AH519" s="95" t="n">
        <f aca="false">H519</f>
        <v>0</v>
      </c>
      <c r="AI519" s="97" t="s">
        <v>5785</v>
      </c>
      <c r="AJ519" s="97" t="s">
        <v>1118</v>
      </c>
      <c r="AK519" s="98" t="s">
        <v>1119</v>
      </c>
      <c r="AL519" s="98"/>
      <c r="AM519" s="98"/>
      <c r="AN519" s="97" t="s">
        <v>4647</v>
      </c>
      <c r="AO519" s="100" t="str">
        <f aca="false">O519</f>
        <v>0..1</v>
      </c>
      <c r="AP519" s="99" t="str">
        <f aca="false">P519</f>
        <v>0..1</v>
      </c>
      <c r="AQ519" s="9" t="str">
        <f aca="false">Q519</f>
        <v>/rsm:CrossIndustryInvoice
/rsm:SupplyChainTradeTransaction
/ram:ApplicableHeaderTradeAgreement
/ram:ProductEndUserTradeParty
/ram:SpecifiedLegalOrganization
/ram:PostalTradeAddress
/ram:CountrySubDivisionName</v>
      </c>
      <c r="AR519" s="101" t="str">
        <f aca="false">R519</f>
        <v>/rsm:CrossIndustryInvoice/rsm:SupplyChainTradeTransaction/ram:ApplicableHeaderTradeAgreement/ram:ProductEndUserTradeParty/ram:SpecifiedLegalOrganization/ram:PostalTradeAddress/ram:CountrySubDivisionName</v>
      </c>
      <c r="AS519" s="99" t="s">
        <v>121</v>
      </c>
      <c r="AT519" s="10" t="s">
        <v>4639</v>
      </c>
      <c r="AU519" s="95" t="str">
        <f aca="false">U519</f>
        <v>0..n</v>
      </c>
      <c r="AV519" s="99"/>
      <c r="AW519" s="102"/>
      <c r="AX519" s="6"/>
      <c r="AY519" s="103" t="str">
        <f aca="false">Y519</f>
        <v>EXTENDED</v>
      </c>
      <c r="AZ519" s="103" t="str">
        <f aca="false">Z519</f>
        <v>EXTENDED</v>
      </c>
      <c r="BA519" s="1"/>
      <c r="BB519" s="49"/>
      <c r="BF519" s="1"/>
      <c r="BG519" s="1"/>
      <c r="BH519" s="1"/>
      <c r="BI519" s="1"/>
      <c r="BJ519" s="1"/>
      <c r="BK519" s="1"/>
      <c r="BL519" s="1"/>
      <c r="BM519" s="1"/>
      <c r="BN519" s="1"/>
      <c r="BO519" s="1"/>
      <c r="BP519" s="1"/>
      <c r="BQ519" s="1"/>
      <c r="BR519" s="1"/>
      <c r="BS519" s="1"/>
      <c r="BT519" s="1"/>
      <c r="BU519" s="1"/>
      <c r="BV519" s="1"/>
      <c r="BW519" s="1"/>
      <c r="BX519" s="1"/>
      <c r="BY519" s="1"/>
      <c r="BZ519" s="1"/>
    </row>
    <row r="520" s="53" customFormat="true" ht="85.5" hidden="false" customHeight="false" outlineLevel="0" collapsed="false">
      <c r="A520" s="58" t="str">
        <f aca="false">IF(LEFT(E520,2)="BG","NO",IF(LEN(E520)-LEN(SUBSTITUTE(E520,"-",""))&gt;1,"NO",IF(E520="EXT","EXT","YES")))</f>
        <v>EXT</v>
      </c>
      <c r="B520" s="58"/>
      <c r="C520" s="58"/>
      <c r="D520" s="243" t="s">
        <v>5302</v>
      </c>
      <c r="E520" s="184" t="s">
        <v>4631</v>
      </c>
      <c r="F520" s="185" t="e">
        <f aca="false">#N/A</f>
        <v>#N/A</v>
      </c>
      <c r="G520" s="186" t="n">
        <f aca="false">LEN(R520)-LEN(SUBSTITUTE(R520,"/",""))-1</f>
        <v>4</v>
      </c>
      <c r="H520" s="186" t="s">
        <v>95</v>
      </c>
      <c r="I520" s="173" t="s">
        <v>5786</v>
      </c>
      <c r="J520" s="173"/>
      <c r="K520" s="174"/>
      <c r="L520" s="174"/>
      <c r="M520" s="174"/>
      <c r="N520" s="173"/>
      <c r="O520" s="172" t="s">
        <v>95</v>
      </c>
      <c r="P520" s="175" t="s">
        <v>112</v>
      </c>
      <c r="Q520" s="187" t="s">
        <v>5787</v>
      </c>
      <c r="R520" s="188" t="s">
        <v>2456</v>
      </c>
      <c r="S520" s="172"/>
      <c r="T520" s="178"/>
      <c r="U520" s="186" t="s">
        <v>112</v>
      </c>
      <c r="V520" s="172"/>
      <c r="W520" s="179"/>
      <c r="X520" s="38"/>
      <c r="Y520" s="189" t="s">
        <v>30</v>
      </c>
      <c r="Z520" s="189" t="s">
        <v>30</v>
      </c>
      <c r="AA520" s="4"/>
      <c r="AB520" s="13" t="str">
        <f aca="false">IF(ISERROR(FIND("/",R520)),R520,LEFT(R520,FIND(CHAR(1),SUBSTITUTE(R520,"/",CHAR(1),LEN(R520)-LEN(SUBSTITUTE(R520,"/",""))))-1))</f>
        <v>/rsm:CrossIndustryInvoice/rsm:SupplyChainTradeTransaction/ram:ApplicableHeaderTradeAgreement/ram:ProductEndUserTradeParty</v>
      </c>
      <c r="AC520" s="13" t="str">
        <f aca="false">IF(ISERROR(FIND("/",R520)),R520,MID(R520, FIND(CHAR(1),SUBSTITUTE(R520,"/",CHAR(1), LEN(R520)-LEN(SUBSTITUTE(R520,"/","")))), LEN(R520)))</f>
        <v>/ram:DefinedTradeContact</v>
      </c>
      <c r="AD520" s="14" t="n">
        <f aca="false">COUNTIFS(R$4:R520,AB520)</f>
        <v>1</v>
      </c>
      <c r="AE520" s="1"/>
      <c r="AF520" s="184" t="str">
        <f aca="false">E520</f>
        <v>EXT</v>
      </c>
      <c r="AG520" s="186" t="n">
        <f aca="false">LEN(AR520)-LEN(SUBSTITUTE(AR520,"/",""))-1</f>
        <v>4</v>
      </c>
      <c r="AH520" s="186" t="str">
        <f aca="false">H520</f>
        <v>0..1</v>
      </c>
      <c r="AI520" s="173" t="s">
        <v>2118</v>
      </c>
      <c r="AJ520" s="173"/>
      <c r="AK520" s="174"/>
      <c r="AL520" s="174"/>
      <c r="AM520" s="174"/>
      <c r="AN520" s="173"/>
      <c r="AO520" s="172" t="str">
        <f aca="false">O520</f>
        <v>0..1</v>
      </c>
      <c r="AP520" s="172" t="str">
        <f aca="false">P520</f>
        <v>0..n</v>
      </c>
      <c r="AQ520" s="187" t="str">
        <f aca="false">Q520</f>
        <v>/rsm:CrossIndustryInvoice
/rsm:SupplyChainTradeTransaction
/ram:ApplicableHeaderTradeAgreement
/ram:ProductEndUserTradeParty
/ram:DefinedTradeContact</v>
      </c>
      <c r="AR520" s="188" t="str">
        <f aca="false">R520</f>
        <v>/rsm:CrossIndustryInvoice/rsm:SupplyChainTradeTransaction/ram:ApplicableHeaderTradeAgreement/ram:ProductEndUserTradeParty/ram:DefinedTradeContact</v>
      </c>
      <c r="AS520" s="172"/>
      <c r="AT520" s="178"/>
      <c r="AU520" s="186" t="str">
        <f aca="false">U520</f>
        <v>0..n</v>
      </c>
      <c r="AV520" s="172"/>
      <c r="AW520" s="179"/>
      <c r="AX520" s="6"/>
      <c r="AY520" s="189" t="str">
        <f aca="false">Y520</f>
        <v>EXTENDED</v>
      </c>
      <c r="AZ520" s="190" t="str">
        <f aca="false">Z520</f>
        <v>EXTENDED</v>
      </c>
      <c r="BA520" s="1"/>
      <c r="BB520" s="49"/>
      <c r="BF520" s="1"/>
      <c r="BG520" s="1"/>
      <c r="BH520" s="1"/>
      <c r="BI520" s="1"/>
      <c r="BJ520" s="1"/>
      <c r="BK520" s="1"/>
      <c r="BL520" s="1"/>
      <c r="BM520" s="1"/>
      <c r="BN520" s="1"/>
      <c r="BO520" s="1"/>
      <c r="BP520" s="1"/>
      <c r="BQ520" s="1"/>
      <c r="BR520" s="1"/>
      <c r="BS520" s="1"/>
      <c r="BT520" s="1"/>
      <c r="BU520" s="1"/>
      <c r="BV520" s="1"/>
      <c r="BW520" s="1"/>
      <c r="BX520" s="1"/>
      <c r="BY520" s="1"/>
      <c r="BZ520" s="1"/>
    </row>
    <row r="521" s="53" customFormat="true" ht="99.75" hidden="false" customHeight="false" outlineLevel="0" collapsed="false">
      <c r="A521" s="58" t="str">
        <f aca="false">IF(LEFT(E521,2)="BG","NO",IF(LEN(E521)-LEN(SUBSTITUTE(E521,"-",""))&gt;1,"NO",IF(E521="EXT","EXT","YES")))</f>
        <v>EXT</v>
      </c>
      <c r="B521" s="58"/>
      <c r="C521" s="58"/>
      <c r="D521" s="243" t="s">
        <v>5302</v>
      </c>
      <c r="E521" s="93" t="s">
        <v>4631</v>
      </c>
      <c r="F521" s="94" t="e">
        <f aca="false">#N/A</f>
        <v>#N/A</v>
      </c>
      <c r="G521" s="95" t="n">
        <f aca="false">LEN(R521)-LEN(SUBSTITUTE(R521,"/",""))-1</f>
        <v>5</v>
      </c>
      <c r="H521" s="95" t="s">
        <v>95</v>
      </c>
      <c r="I521" s="97" t="s">
        <v>5547</v>
      </c>
      <c r="J521" s="97"/>
      <c r="K521" s="98"/>
      <c r="L521" s="98"/>
      <c r="M521" s="98"/>
      <c r="N521" s="97"/>
      <c r="O521" s="100" t="s">
        <v>95</v>
      </c>
      <c r="P521" s="100" t="str">
        <f aca="false">O521</f>
        <v>0..1</v>
      </c>
      <c r="Q521" s="9" t="s">
        <v>5788</v>
      </c>
      <c r="R521" s="101" t="s">
        <v>2458</v>
      </c>
      <c r="S521" s="99" t="s">
        <v>121</v>
      </c>
      <c r="T521" s="10" t="s">
        <v>4639</v>
      </c>
      <c r="U521" s="95" t="s">
        <v>95</v>
      </c>
      <c r="V521" s="99"/>
      <c r="W521" s="102"/>
      <c r="X521" s="38"/>
      <c r="Y521" s="103" t="s">
        <v>30</v>
      </c>
      <c r="Z521" s="103" t="s">
        <v>30</v>
      </c>
      <c r="AA521" s="4"/>
      <c r="AB521" s="13" t="str">
        <f aca="false">IF(ISERROR(FIND("/",R521)),R521,LEFT(R521,FIND(CHAR(1),SUBSTITUTE(R521,"/",CHAR(1),LEN(R521)-LEN(SUBSTITUTE(R521,"/",""))))-1))</f>
        <v>/rsm:CrossIndustryInvoice/rsm:SupplyChainTradeTransaction/ram:ApplicableHeaderTradeAgreement/ram:ProductEndUserTradeParty/ram:DefinedTradeContact</v>
      </c>
      <c r="AC521" s="13" t="str">
        <f aca="false">IF(ISERROR(FIND("/",R521)),R521,MID(R521, FIND(CHAR(1),SUBSTITUTE(R521,"/",CHAR(1), LEN(R521)-LEN(SUBSTITUTE(R521,"/","")))), LEN(R521)))</f>
        <v>/ram:PersonName</v>
      </c>
      <c r="AD521" s="14" t="n">
        <f aca="false">COUNTIFS(R$4:R521,AB521)</f>
        <v>1</v>
      </c>
      <c r="AE521" s="1"/>
      <c r="AF521" s="93" t="str">
        <f aca="false">E521</f>
        <v>EXT</v>
      </c>
      <c r="AG521" s="95" t="n">
        <f aca="false">LEN(AR521)-LEN(SUBSTITUTE(AR521,"/",""))-1</f>
        <v>5</v>
      </c>
      <c r="AH521" s="95" t="str">
        <f aca="false">H521</f>
        <v>0..1</v>
      </c>
      <c r="AI521" s="97" t="s">
        <v>5789</v>
      </c>
      <c r="AJ521" s="97"/>
      <c r="AK521" s="98"/>
      <c r="AL521" s="98"/>
      <c r="AM521" s="98"/>
      <c r="AN521" s="97"/>
      <c r="AO521" s="100" t="str">
        <f aca="false">O521</f>
        <v>0..1</v>
      </c>
      <c r="AP521" s="100" t="str">
        <f aca="false">P521</f>
        <v>0..1</v>
      </c>
      <c r="AQ521" s="9" t="str">
        <f aca="false">Q521</f>
        <v>/rsm:CrossIndustryInvoice
/rsm:SupplyChainTradeTransaction
/ram:ApplicableHeaderTradeAgreement
/ram:ProductEndUserTradeParty
/ram:DefinedTradeContact
/ram:PersonName</v>
      </c>
      <c r="AR521" s="101" t="str">
        <f aca="false">R521</f>
        <v>/rsm:CrossIndustryInvoice/rsm:SupplyChainTradeTransaction/ram:ApplicableHeaderTradeAgreement/ram:ProductEndUserTradeParty/ram:DefinedTradeContact/ram:PersonName</v>
      </c>
      <c r="AS521" s="99" t="s">
        <v>121</v>
      </c>
      <c r="AT521" s="10" t="s">
        <v>4639</v>
      </c>
      <c r="AU521" s="95" t="str">
        <f aca="false">U521</f>
        <v>0..1</v>
      </c>
      <c r="AV521" s="99"/>
      <c r="AW521" s="102"/>
      <c r="AX521" s="6"/>
      <c r="AY521" s="103" t="str">
        <f aca="false">Y521</f>
        <v>EXTENDED</v>
      </c>
      <c r="AZ521" s="180" t="str">
        <f aca="false">Z521</f>
        <v>EXTENDED</v>
      </c>
      <c r="BA521" s="1"/>
      <c r="BB521" s="49"/>
      <c r="BF521" s="1"/>
      <c r="BG521" s="1"/>
      <c r="BH521" s="1"/>
      <c r="BI521" s="1"/>
      <c r="BJ521" s="1"/>
      <c r="BK521" s="1"/>
      <c r="BL521" s="1"/>
      <c r="BM521" s="1"/>
      <c r="BN521" s="1"/>
      <c r="BO521" s="1"/>
      <c r="BP521" s="1"/>
      <c r="BQ521" s="1"/>
      <c r="BR521" s="1"/>
      <c r="BS521" s="1"/>
      <c r="BT521" s="1"/>
      <c r="BU521" s="1"/>
      <c r="BV521" s="1"/>
      <c r="BW521" s="1"/>
      <c r="BX521" s="1"/>
      <c r="BY521" s="1"/>
      <c r="BZ521" s="1"/>
    </row>
    <row r="522" s="53" customFormat="true" ht="99.75" hidden="false" customHeight="false" outlineLevel="0" collapsed="false">
      <c r="A522" s="58" t="str">
        <f aca="false">IF(LEFT(E522,2)="BG","NO",IF(LEN(E522)-LEN(SUBSTITUTE(E522,"-",""))&gt;1,"NO",IF(E522="EXT","EXT","YES")))</f>
        <v>EXT</v>
      </c>
      <c r="B522" s="58"/>
      <c r="C522" s="58"/>
      <c r="D522" s="243" t="s">
        <v>5302</v>
      </c>
      <c r="E522" s="93" t="s">
        <v>4631</v>
      </c>
      <c r="F522" s="94" t="e">
        <f aca="false">#N/A</f>
        <v>#N/A</v>
      </c>
      <c r="G522" s="95" t="n">
        <f aca="false">LEN(R522)-LEN(SUBSTITUTE(R522,"/",""))-1</f>
        <v>5</v>
      </c>
      <c r="H522" s="95" t="s">
        <v>95</v>
      </c>
      <c r="I522" s="97" t="s">
        <v>5550</v>
      </c>
      <c r="J522" s="97"/>
      <c r="K522" s="98"/>
      <c r="L522" s="98"/>
      <c r="M522" s="98"/>
      <c r="N522" s="97"/>
      <c r="O522" s="100" t="s">
        <v>95</v>
      </c>
      <c r="P522" s="100" t="str">
        <f aca="false">O522</f>
        <v>0..1</v>
      </c>
      <c r="Q522" s="9" t="s">
        <v>5790</v>
      </c>
      <c r="R522" s="101" t="s">
        <v>2460</v>
      </c>
      <c r="S522" s="99" t="s">
        <v>121</v>
      </c>
      <c r="T522" s="10" t="s">
        <v>4639</v>
      </c>
      <c r="U522" s="95" t="s">
        <v>95</v>
      </c>
      <c r="V522" s="99"/>
      <c r="W522" s="102"/>
      <c r="X522" s="38"/>
      <c r="Y522" s="103" t="s">
        <v>30</v>
      </c>
      <c r="Z522" s="103" t="s">
        <v>30</v>
      </c>
      <c r="AA522" s="4"/>
      <c r="AB522" s="13" t="str">
        <f aca="false">IF(ISERROR(FIND("/",R522)),R522,LEFT(R522,FIND(CHAR(1),SUBSTITUTE(R522,"/",CHAR(1),LEN(R522)-LEN(SUBSTITUTE(R522,"/",""))))-1))</f>
        <v>/rsm:CrossIndustryInvoice/rsm:SupplyChainTradeTransaction/ram:ApplicableHeaderTradeAgreement/ram:ProductEndUserTradeParty/ram:DefinedTradeContact</v>
      </c>
      <c r="AC522" s="13" t="str">
        <f aca="false">IF(ISERROR(FIND("/",R522)),R522,MID(R522, FIND(CHAR(1),SUBSTITUTE(R522,"/",CHAR(1), LEN(R522)-LEN(SUBSTITUTE(R522,"/","")))), LEN(R522)))</f>
        <v>/ram:DepartmentName</v>
      </c>
      <c r="AD522" s="14" t="n">
        <f aca="false">COUNTIFS(R$4:R522,AB522)</f>
        <v>1</v>
      </c>
      <c r="AE522" s="1"/>
      <c r="AF522" s="93" t="str">
        <f aca="false">E522</f>
        <v>EXT</v>
      </c>
      <c r="AG522" s="95" t="n">
        <f aca="false">LEN(AR522)-LEN(SUBSTITUTE(AR522,"/",""))-1</f>
        <v>5</v>
      </c>
      <c r="AH522" s="95" t="str">
        <f aca="false">H522</f>
        <v>0..1</v>
      </c>
      <c r="AI522" s="97" t="s">
        <v>5789</v>
      </c>
      <c r="AJ522" s="97"/>
      <c r="AK522" s="98"/>
      <c r="AL522" s="98"/>
      <c r="AM522" s="98"/>
      <c r="AN522" s="97"/>
      <c r="AO522" s="100" t="str">
        <f aca="false">O522</f>
        <v>0..1</v>
      </c>
      <c r="AP522" s="100" t="str">
        <f aca="false">P522</f>
        <v>0..1</v>
      </c>
      <c r="AQ522" s="9" t="str">
        <f aca="false">Q522</f>
        <v>/rsm:CrossIndustryInvoice
/rsm:SupplyChainTradeTransaction
/ram:ApplicableHeaderTradeAgreement
/ram:ProductEndUserTradeParty
/ram:DefinedTradeContact
/ram:DepartmentName</v>
      </c>
      <c r="AR522" s="101" t="str">
        <f aca="false">R522</f>
        <v>/rsm:CrossIndustryInvoice/rsm:SupplyChainTradeTransaction/ram:ApplicableHeaderTradeAgreement/ram:ProductEndUserTradeParty/ram:DefinedTradeContact/ram:DepartmentName</v>
      </c>
      <c r="AS522" s="99" t="s">
        <v>121</v>
      </c>
      <c r="AT522" s="10" t="s">
        <v>4639</v>
      </c>
      <c r="AU522" s="95" t="str">
        <f aca="false">U522</f>
        <v>0..1</v>
      </c>
      <c r="AV522" s="99"/>
      <c r="AW522" s="102"/>
      <c r="AX522" s="6"/>
      <c r="AY522" s="103" t="str">
        <f aca="false">Y522</f>
        <v>EXTENDED</v>
      </c>
      <c r="AZ522" s="180" t="str">
        <f aca="false">Z522</f>
        <v>EXTENDED</v>
      </c>
      <c r="BA522" s="1"/>
      <c r="BB522" s="49"/>
      <c r="BF522" s="1"/>
      <c r="BG522" s="1"/>
      <c r="BH522" s="1"/>
      <c r="BI522" s="1"/>
      <c r="BJ522" s="1"/>
      <c r="BK522" s="1"/>
      <c r="BL522" s="1"/>
      <c r="BM522" s="1"/>
      <c r="BN522" s="1"/>
      <c r="BO522" s="1"/>
      <c r="BP522" s="1"/>
      <c r="BQ522" s="1"/>
      <c r="BR522" s="1"/>
      <c r="BS522" s="1"/>
      <c r="BT522" s="1"/>
      <c r="BU522" s="1"/>
      <c r="BV522" s="1"/>
      <c r="BW522" s="1"/>
      <c r="BX522" s="1"/>
      <c r="BY522" s="1"/>
      <c r="BZ522" s="1"/>
    </row>
    <row r="523" s="53" customFormat="true" ht="99.75" hidden="false" customHeight="false" outlineLevel="0" collapsed="false">
      <c r="A523" s="58" t="str">
        <f aca="false">IF(LEFT(E523,2)="BG","NO",IF(LEN(E523)-LEN(SUBSTITUTE(E523,"-",""))&gt;1,"NO",IF(E523="EXT","EXT","YES")))</f>
        <v>EXT</v>
      </c>
      <c r="B523" s="77" t="s">
        <v>4735</v>
      </c>
      <c r="C523" s="77"/>
      <c r="D523" s="243" t="s">
        <v>5302</v>
      </c>
      <c r="E523" s="93" t="s">
        <v>4631</v>
      </c>
      <c r="F523" s="94" t="e">
        <f aca="false">#N/A</f>
        <v>#N/A</v>
      </c>
      <c r="G523" s="95" t="n">
        <f aca="false">LEN(R523)-LEN(SUBSTITUTE(R523,"/",""))-1</f>
        <v>5</v>
      </c>
      <c r="H523" s="95" t="s">
        <v>95</v>
      </c>
      <c r="I523" s="97" t="s">
        <v>5791</v>
      </c>
      <c r="J523" s="97"/>
      <c r="K523" s="98"/>
      <c r="L523" s="98"/>
      <c r="M523" s="98"/>
      <c r="N523" s="97"/>
      <c r="O523" s="100" t="s">
        <v>95</v>
      </c>
      <c r="P523" s="100" t="str">
        <f aca="false">O523</f>
        <v>0..1</v>
      </c>
      <c r="Q523" s="9" t="s">
        <v>5792</v>
      </c>
      <c r="R523" s="101" t="s">
        <v>2462</v>
      </c>
      <c r="S523" s="99" t="s">
        <v>176</v>
      </c>
      <c r="T523" s="10" t="s">
        <v>4639</v>
      </c>
      <c r="U523" s="95" t="s">
        <v>95</v>
      </c>
      <c r="V523" s="99"/>
      <c r="W523" s="102"/>
      <c r="X523" s="38"/>
      <c r="Y523" s="103" t="s">
        <v>30</v>
      </c>
      <c r="Z523" s="103" t="s">
        <v>30</v>
      </c>
      <c r="AA523" s="4"/>
      <c r="AB523" s="13" t="str">
        <f aca="false">IF(ISERROR(FIND("/",R523)),R523,LEFT(R523,FIND(CHAR(1),SUBSTITUTE(R523,"/",CHAR(1),LEN(R523)-LEN(SUBSTITUTE(R523,"/",""))))-1))</f>
        <v>/rsm:CrossIndustryInvoice/rsm:SupplyChainTradeTransaction/ram:ApplicableHeaderTradeAgreement/ram:ProductEndUserTradeParty/ram:DefinedTradeContact</v>
      </c>
      <c r="AC523" s="13" t="str">
        <f aca="false">IF(ISERROR(FIND("/",R523)),R523,MID(R523, FIND(CHAR(1),SUBSTITUTE(R523,"/",CHAR(1), LEN(R523)-LEN(SUBSTITUTE(R523,"/","")))), LEN(R523)))</f>
        <v>/ram:TypeCode</v>
      </c>
      <c r="AD523" s="14" t="n">
        <f aca="false">COUNTIFS(R$4:R523,AB523)</f>
        <v>1</v>
      </c>
      <c r="AE523" s="1"/>
      <c r="AF523" s="93" t="str">
        <f aca="false">E523</f>
        <v>EXT</v>
      </c>
      <c r="AG523" s="95" t="n">
        <f aca="false">LEN(AR523)-LEN(SUBSTITUTE(AR523,"/",""))-1</f>
        <v>5</v>
      </c>
      <c r="AH523" s="95" t="str">
        <f aca="false">H523</f>
        <v>0..1</v>
      </c>
      <c r="AI523" s="97" t="s">
        <v>5793</v>
      </c>
      <c r="AJ523" s="97"/>
      <c r="AK523" s="98"/>
      <c r="AL523" s="98"/>
      <c r="AM523" s="98"/>
      <c r="AN523" s="97"/>
      <c r="AO523" s="100" t="str">
        <f aca="false">O523</f>
        <v>0..1</v>
      </c>
      <c r="AP523" s="100" t="str">
        <f aca="false">P523</f>
        <v>0..1</v>
      </c>
      <c r="AQ523" s="9" t="str">
        <f aca="false">Q523</f>
        <v>/rsm:CrossIndustryInvoice
/rsm:SupplyChainTradeTransaction
/ram:ApplicableHeaderTradeAgreement
/ram:ProductEndUserTradeParty
/ram:DefinedTradeContact
/ram:TypeCode</v>
      </c>
      <c r="AR523" s="101" t="str">
        <f aca="false">R523</f>
        <v>/rsm:CrossIndustryInvoice/rsm:SupplyChainTradeTransaction/ram:ApplicableHeaderTradeAgreement/ram:ProductEndUserTradeParty/ram:DefinedTradeContact/ram:TypeCode</v>
      </c>
      <c r="AS523" s="99" t="s">
        <v>176</v>
      </c>
      <c r="AT523" s="10" t="s">
        <v>4639</v>
      </c>
      <c r="AU523" s="95" t="str">
        <f aca="false">U523</f>
        <v>0..1</v>
      </c>
      <c r="AV523" s="99"/>
      <c r="AW523" s="102"/>
      <c r="AX523" s="6"/>
      <c r="AY523" s="103" t="str">
        <f aca="false">Y523</f>
        <v>EXTENDED</v>
      </c>
      <c r="AZ523" s="180" t="str">
        <f aca="false">Z523</f>
        <v>EXTENDED</v>
      </c>
      <c r="BA523" s="1"/>
      <c r="BB523" s="49"/>
      <c r="BF523" s="1"/>
      <c r="BG523" s="1"/>
      <c r="BH523" s="1"/>
      <c r="BI523" s="1"/>
      <c r="BJ523" s="1"/>
      <c r="BK523" s="1"/>
      <c r="BL523" s="1"/>
      <c r="BM523" s="1"/>
      <c r="BN523" s="1"/>
      <c r="BO523" s="1"/>
      <c r="BP523" s="1"/>
      <c r="BQ523" s="1"/>
      <c r="BR523" s="1"/>
      <c r="BS523" s="1"/>
      <c r="BT523" s="1"/>
      <c r="BU523" s="1"/>
      <c r="BV523" s="1"/>
      <c r="BW523" s="1"/>
      <c r="BX523" s="1"/>
      <c r="BY523" s="1"/>
      <c r="BZ523" s="1"/>
    </row>
    <row r="524" s="53" customFormat="true" ht="99.75" hidden="false" customHeight="false" outlineLevel="0" collapsed="false">
      <c r="A524" s="58" t="str">
        <f aca="false">IF(LEFT(E524,2)="BG","NO",IF(LEN(E524)-LEN(SUBSTITUTE(E524,"-",""))&gt;1,"NO",IF(E524="EXT","EXT","YES")))</f>
        <v>EXT</v>
      </c>
      <c r="B524" s="58"/>
      <c r="C524" s="58"/>
      <c r="D524" s="243" t="s">
        <v>5302</v>
      </c>
      <c r="E524" s="208" t="s">
        <v>4631</v>
      </c>
      <c r="F524" s="209" t="e">
        <f aca="false">#N/A</f>
        <v>#N/A</v>
      </c>
      <c r="G524" s="210" t="n">
        <f aca="false">LEN(R524)-LEN(SUBSTITUTE(R524,"/",""))-1</f>
        <v>5</v>
      </c>
      <c r="H524" s="210" t="s">
        <v>95</v>
      </c>
      <c r="I524" s="247" t="s">
        <v>5555</v>
      </c>
      <c r="J524" s="211"/>
      <c r="K524" s="212"/>
      <c r="L524" s="212"/>
      <c r="M524" s="212"/>
      <c r="N524" s="211"/>
      <c r="O524" s="100" t="s">
        <v>95</v>
      </c>
      <c r="P524" s="100" t="str">
        <f aca="false">O524</f>
        <v>0..1</v>
      </c>
      <c r="Q524" s="215" t="s">
        <v>5794</v>
      </c>
      <c r="R524" s="216" t="s">
        <v>2464</v>
      </c>
      <c r="S524" s="213"/>
      <c r="T524" s="217"/>
      <c r="U524" s="210" t="s">
        <v>95</v>
      </c>
      <c r="V524" s="213"/>
      <c r="W524" s="218"/>
      <c r="X524" s="38"/>
      <c r="Y524" s="219" t="s">
        <v>30</v>
      </c>
      <c r="Z524" s="219" t="s">
        <v>30</v>
      </c>
      <c r="AA524" s="4"/>
      <c r="AB524" s="13" t="str">
        <f aca="false">IF(ISERROR(FIND("/",R524)),R524,LEFT(R524,FIND(CHAR(1),SUBSTITUTE(R524,"/",CHAR(1),LEN(R524)-LEN(SUBSTITUTE(R524,"/",""))))-1))</f>
        <v>/rsm:CrossIndustryInvoice/rsm:SupplyChainTradeTransaction/ram:ApplicableHeaderTradeAgreement/ram:ProductEndUserTradeParty/ram:DefinedTradeContact</v>
      </c>
      <c r="AC524" s="13" t="str">
        <f aca="false">IF(ISERROR(FIND("/",R524)),R524,MID(R524, FIND(CHAR(1),SUBSTITUTE(R524,"/",CHAR(1), LEN(R524)-LEN(SUBSTITUTE(R524,"/","")))), LEN(R524)))</f>
        <v>/ram:TelephoneUniversalCommunication</v>
      </c>
      <c r="AD524" s="14" t="n">
        <f aca="false">COUNTIFS(R$4:R524,AB524)</f>
        <v>1</v>
      </c>
      <c r="AE524" s="1"/>
      <c r="AF524" s="208" t="str">
        <f aca="false">E524</f>
        <v>EXT</v>
      </c>
      <c r="AG524" s="210" t="n">
        <f aca="false">LEN(AR524)-LEN(SUBSTITUTE(AR524,"/",""))-1</f>
        <v>5</v>
      </c>
      <c r="AH524" s="210" t="str">
        <f aca="false">H524</f>
        <v>0..1</v>
      </c>
      <c r="AI524" s="247" t="s">
        <v>1757</v>
      </c>
      <c r="AJ524" s="211"/>
      <c r="AK524" s="212"/>
      <c r="AL524" s="212"/>
      <c r="AM524" s="212"/>
      <c r="AN524" s="211"/>
      <c r="AO524" s="100" t="str">
        <f aca="false">O524</f>
        <v>0..1</v>
      </c>
      <c r="AP524" s="100" t="str">
        <f aca="false">P524</f>
        <v>0..1</v>
      </c>
      <c r="AQ524" s="215" t="str">
        <f aca="false">Q524</f>
        <v>/rsm:CrossIndustryInvoice
/rsm:SupplyChainTradeTransaction
/ram:ApplicableHeaderTradeAgreement
/ram:ProductEndUserTradeParty
/ram:DefinedTradeContact
/ram:TelephoneUniversalCommunication</v>
      </c>
      <c r="AR524" s="216" t="str">
        <f aca="false">R524</f>
        <v>/rsm:CrossIndustryInvoice/rsm:SupplyChainTradeTransaction/ram:ApplicableHeaderTradeAgreement/ram:ProductEndUserTradeParty/ram:DefinedTradeContact/ram:TelephoneUniversalCommunication</v>
      </c>
      <c r="AS524" s="213"/>
      <c r="AT524" s="217"/>
      <c r="AU524" s="210" t="str">
        <f aca="false">U524</f>
        <v>0..1</v>
      </c>
      <c r="AV524" s="213"/>
      <c r="AW524" s="218"/>
      <c r="AX524" s="6"/>
      <c r="AY524" s="219" t="str">
        <f aca="false">Y524</f>
        <v>EXTENDED</v>
      </c>
      <c r="AZ524" s="220" t="str">
        <f aca="false">Z524</f>
        <v>EXTENDED</v>
      </c>
      <c r="BA524" s="1"/>
      <c r="BB524" s="49"/>
      <c r="BF524" s="1"/>
      <c r="BG524" s="1"/>
      <c r="BH524" s="1"/>
      <c r="BI524" s="1"/>
      <c r="BJ524" s="1"/>
      <c r="BK524" s="1"/>
      <c r="BL524" s="1"/>
      <c r="BM524" s="1"/>
      <c r="BN524" s="1"/>
      <c r="BO524" s="1"/>
      <c r="BP524" s="1"/>
      <c r="BQ524" s="1"/>
      <c r="BR524" s="1"/>
      <c r="BS524" s="1"/>
      <c r="BT524" s="1"/>
      <c r="BU524" s="1"/>
      <c r="BV524" s="1"/>
      <c r="BW524" s="1"/>
      <c r="BX524" s="1"/>
      <c r="BY524" s="1"/>
      <c r="BZ524" s="1"/>
    </row>
    <row r="525" s="53" customFormat="true" ht="114" hidden="false" customHeight="false" outlineLevel="0" collapsed="false">
      <c r="A525" s="58" t="str">
        <f aca="false">IF(LEFT(E525,2)="BG","NO",IF(LEN(E525)-LEN(SUBSTITUTE(E525,"-",""))&gt;1,"NO",IF(E525="EXT","EXT","YES")))</f>
        <v>EXT</v>
      </c>
      <c r="B525" s="58"/>
      <c r="C525" s="58"/>
      <c r="D525" s="243" t="s">
        <v>5302</v>
      </c>
      <c r="E525" s="93" t="s">
        <v>4631</v>
      </c>
      <c r="F525" s="94" t="e">
        <f aca="false">#N/A</f>
        <v>#N/A</v>
      </c>
      <c r="G525" s="95" t="n">
        <f aca="false">LEN(R525)-LEN(SUBSTITUTE(R525,"/",""))-1</f>
        <v>6</v>
      </c>
      <c r="H525" s="95" t="s">
        <v>88</v>
      </c>
      <c r="I525" s="97" t="s">
        <v>5557</v>
      </c>
      <c r="J525" s="97"/>
      <c r="K525" s="98"/>
      <c r="L525" s="98"/>
      <c r="M525" s="98"/>
      <c r="N525" s="97"/>
      <c r="O525" s="100" t="s">
        <v>88</v>
      </c>
      <c r="P525" s="100" t="str">
        <f aca="false">O525</f>
        <v>1..1</v>
      </c>
      <c r="Q525" s="9" t="s">
        <v>5795</v>
      </c>
      <c r="R525" s="101" t="s">
        <v>2466</v>
      </c>
      <c r="S525" s="99" t="s">
        <v>121</v>
      </c>
      <c r="T525" s="10" t="s">
        <v>4639</v>
      </c>
      <c r="U525" s="95" t="s">
        <v>95</v>
      </c>
      <c r="V525" s="99"/>
      <c r="W525" s="102"/>
      <c r="X525" s="38"/>
      <c r="Y525" s="103" t="s">
        <v>30</v>
      </c>
      <c r="Z525" s="103" t="s">
        <v>30</v>
      </c>
      <c r="AA525" s="4"/>
      <c r="AB525" s="13" t="str">
        <f aca="false">IF(ISERROR(FIND("/",R525)),R525,LEFT(R525,FIND(CHAR(1),SUBSTITUTE(R525,"/",CHAR(1),LEN(R525)-LEN(SUBSTITUTE(R525,"/",""))))-1))</f>
        <v>/rsm:CrossIndustryInvoice/rsm:SupplyChainTradeTransaction/ram:ApplicableHeaderTradeAgreement/ram:ProductEndUserTradeParty/ram:DefinedTradeContact/ram:TelephoneUniversalCommunication</v>
      </c>
      <c r="AC525" s="13" t="str">
        <f aca="false">IF(ISERROR(FIND("/",R525)),R525,MID(R525, FIND(CHAR(1),SUBSTITUTE(R525,"/",CHAR(1), LEN(R525)-LEN(SUBSTITUTE(R525,"/","")))), LEN(R525)))</f>
        <v>/ram:CompleteNumber</v>
      </c>
      <c r="AD525" s="14" t="n">
        <f aca="false">COUNTIFS(R$4:R525,AB525)</f>
        <v>1</v>
      </c>
      <c r="AE525" s="1"/>
      <c r="AF525" s="93" t="str">
        <f aca="false">E525</f>
        <v>EXT</v>
      </c>
      <c r="AG525" s="95" t="n">
        <f aca="false">LEN(AR525)-LEN(SUBSTITUTE(AR525,"/",""))-1</f>
        <v>6</v>
      </c>
      <c r="AH525" s="95" t="str">
        <f aca="false">H525</f>
        <v>1..1</v>
      </c>
      <c r="AI525" s="97" t="s">
        <v>5796</v>
      </c>
      <c r="AJ525" s="97"/>
      <c r="AK525" s="98"/>
      <c r="AL525" s="98"/>
      <c r="AM525" s="98"/>
      <c r="AN525" s="97"/>
      <c r="AO525" s="100" t="str">
        <f aca="false">O525</f>
        <v>1..1</v>
      </c>
      <c r="AP525" s="100" t="str">
        <f aca="false">P525</f>
        <v>1..1</v>
      </c>
      <c r="AQ525" s="9" t="str">
        <f aca="false">Q525</f>
        <v>/rsm:CrossIndustryInvoice
/rsm:SupplyChainTradeTransaction
/ram:ApplicableHeaderTradeAgreement
/ram:ProductEndUserTradeParty
/ram:DefinedTradeContact
/ram:TelephoneUniversalCommunication
/ram:CompleteNumber</v>
      </c>
      <c r="AR525" s="101" t="str">
        <f aca="false">R525</f>
        <v>/rsm:CrossIndustryInvoice/rsm:SupplyChainTradeTransaction/ram:ApplicableHeaderTradeAgreement/ram:ProductEndUserTradeParty/ram:DefinedTradeContact/ram:TelephoneUniversalCommunication/ram:CompleteNumber</v>
      </c>
      <c r="AS525" s="99" t="s">
        <v>121</v>
      </c>
      <c r="AT525" s="10" t="s">
        <v>4639</v>
      </c>
      <c r="AU525" s="95" t="str">
        <f aca="false">U525</f>
        <v>0..1</v>
      </c>
      <c r="AV525" s="99"/>
      <c r="AW525" s="102"/>
      <c r="AX525" s="6"/>
      <c r="AY525" s="103" t="str">
        <f aca="false">Y525</f>
        <v>EXTENDED</v>
      </c>
      <c r="AZ525" s="180" t="str">
        <f aca="false">Z525</f>
        <v>EXTENDED</v>
      </c>
      <c r="BA525" s="1"/>
      <c r="BB525" s="49"/>
      <c r="BF525" s="1"/>
      <c r="BG525" s="1"/>
      <c r="BH525" s="1"/>
      <c r="BI525" s="1"/>
      <c r="BJ525" s="1"/>
      <c r="BK525" s="1"/>
      <c r="BL525" s="1"/>
      <c r="BM525" s="1"/>
      <c r="BN525" s="1"/>
      <c r="BO525" s="1"/>
      <c r="BP525" s="1"/>
      <c r="BQ525" s="1"/>
      <c r="BR525" s="1"/>
      <c r="BS525" s="1"/>
      <c r="BT525" s="1"/>
      <c r="BU525" s="1"/>
      <c r="BV525" s="1"/>
      <c r="BW525" s="1"/>
      <c r="BX525" s="1"/>
      <c r="BY525" s="1"/>
      <c r="BZ525" s="1"/>
    </row>
    <row r="526" s="53" customFormat="true" ht="99.75" hidden="false" customHeight="false" outlineLevel="0" collapsed="false">
      <c r="A526" s="58" t="str">
        <f aca="false">IF(LEFT(E526,2)="BG","NO",IF(LEN(E526)-LEN(SUBSTITUTE(E526,"-",""))&gt;1,"NO",IF(E526="EXT","EXT","YES")))</f>
        <v>EXT</v>
      </c>
      <c r="B526" s="58"/>
      <c r="C526" s="58"/>
      <c r="D526" s="243" t="s">
        <v>5302</v>
      </c>
      <c r="E526" s="208" t="s">
        <v>4631</v>
      </c>
      <c r="F526" s="209" t="e">
        <f aca="false">#N/A</f>
        <v>#N/A</v>
      </c>
      <c r="G526" s="210" t="n">
        <f aca="false">LEN(R526)-LEN(SUBSTITUTE(R526,"/",""))-1</f>
        <v>5</v>
      </c>
      <c r="H526" s="210" t="s">
        <v>95</v>
      </c>
      <c r="I526" s="247" t="s">
        <v>5559</v>
      </c>
      <c r="J526" s="211"/>
      <c r="K526" s="212"/>
      <c r="L526" s="212"/>
      <c r="M526" s="212"/>
      <c r="N526" s="211"/>
      <c r="O526" s="100" t="s">
        <v>95</v>
      </c>
      <c r="P526" s="100" t="str">
        <f aca="false">O526</f>
        <v>0..1</v>
      </c>
      <c r="Q526" s="215" t="s">
        <v>5797</v>
      </c>
      <c r="R526" s="216" t="s">
        <v>2468</v>
      </c>
      <c r="S526" s="213"/>
      <c r="T526" s="217"/>
      <c r="U526" s="210" t="s">
        <v>95</v>
      </c>
      <c r="V526" s="213"/>
      <c r="W526" s="218"/>
      <c r="X526" s="38"/>
      <c r="Y526" s="219" t="s">
        <v>30</v>
      </c>
      <c r="Z526" s="219" t="s">
        <v>30</v>
      </c>
      <c r="AA526" s="4"/>
      <c r="AB526" s="13" t="str">
        <f aca="false">IF(ISERROR(FIND("/",R526)),R526,LEFT(R526,FIND(CHAR(1),SUBSTITUTE(R526,"/",CHAR(1),LEN(R526)-LEN(SUBSTITUTE(R526,"/",""))))-1))</f>
        <v>/rsm:CrossIndustryInvoice/rsm:SupplyChainTradeTransaction/ram:ApplicableHeaderTradeAgreement/ram:ProductEndUserTradeParty/ram:DefinedTradeContact</v>
      </c>
      <c r="AC526" s="13" t="str">
        <f aca="false">IF(ISERROR(FIND("/",R526)),R526,MID(R526, FIND(CHAR(1),SUBSTITUTE(R526,"/",CHAR(1), LEN(R526)-LEN(SUBSTITUTE(R526,"/","")))), LEN(R526)))</f>
        <v>/ram:FaxUniversalCommunication</v>
      </c>
      <c r="AD526" s="14" t="n">
        <f aca="false">COUNTIFS(R$4:R526,AB526)</f>
        <v>1</v>
      </c>
      <c r="AE526" s="1"/>
      <c r="AF526" s="208" t="str">
        <f aca="false">E526</f>
        <v>EXT</v>
      </c>
      <c r="AG526" s="210" t="n">
        <f aca="false">LEN(AR526)-LEN(SUBSTITUTE(AR526,"/",""))-1</f>
        <v>5</v>
      </c>
      <c r="AH526" s="210" t="str">
        <f aca="false">H526</f>
        <v>0..1</v>
      </c>
      <c r="AI526" s="247" t="s">
        <v>1765</v>
      </c>
      <c r="AJ526" s="211"/>
      <c r="AK526" s="212"/>
      <c r="AL526" s="212"/>
      <c r="AM526" s="212"/>
      <c r="AN526" s="211"/>
      <c r="AO526" s="100" t="str">
        <f aca="false">O526</f>
        <v>0..1</v>
      </c>
      <c r="AP526" s="100" t="str">
        <f aca="false">P526</f>
        <v>0..1</v>
      </c>
      <c r="AQ526" s="215" t="str">
        <f aca="false">Q526</f>
        <v>/rsm:CrossIndustryInvoice
/rsm:SupplyChainTradeTransaction
/ram:ApplicableHeaderTradeAgreement
/ram:ProductEndUserTradeParty
/ram:DefinedTradeContact
/ram:FaxUniversalCommunication</v>
      </c>
      <c r="AR526" s="216" t="str">
        <f aca="false">R526</f>
        <v>/rsm:CrossIndustryInvoice/rsm:SupplyChainTradeTransaction/ram:ApplicableHeaderTradeAgreement/ram:ProductEndUserTradeParty/ram:DefinedTradeContact/ram:FaxUniversalCommunication</v>
      </c>
      <c r="AS526" s="213"/>
      <c r="AT526" s="217"/>
      <c r="AU526" s="210" t="str">
        <f aca="false">U526</f>
        <v>0..1</v>
      </c>
      <c r="AV526" s="213"/>
      <c r="AW526" s="218"/>
      <c r="AX526" s="6"/>
      <c r="AY526" s="219" t="str">
        <f aca="false">Y526</f>
        <v>EXTENDED</v>
      </c>
      <c r="AZ526" s="220" t="str">
        <f aca="false">Z526</f>
        <v>EXTENDED</v>
      </c>
      <c r="BA526" s="1"/>
      <c r="BB526" s="49"/>
      <c r="BF526" s="1"/>
      <c r="BG526" s="1"/>
      <c r="BH526" s="1"/>
      <c r="BI526" s="1"/>
      <c r="BJ526" s="1"/>
      <c r="BK526" s="1"/>
      <c r="BL526" s="1"/>
      <c r="BM526" s="1"/>
      <c r="BN526" s="1"/>
      <c r="BO526" s="1"/>
      <c r="BP526" s="1"/>
      <c r="BQ526" s="1"/>
      <c r="BR526" s="1"/>
      <c r="BS526" s="1"/>
      <c r="BT526" s="1"/>
      <c r="BU526" s="1"/>
      <c r="BV526" s="1"/>
      <c r="BW526" s="1"/>
      <c r="BX526" s="1"/>
      <c r="BY526" s="1"/>
      <c r="BZ526" s="1"/>
    </row>
    <row r="527" s="53" customFormat="true" ht="114" hidden="false" customHeight="false" outlineLevel="0" collapsed="false">
      <c r="A527" s="58" t="str">
        <f aca="false">IF(LEFT(E527,2)="BG","NO",IF(LEN(E527)-LEN(SUBSTITUTE(E527,"-",""))&gt;1,"NO",IF(E527="EXT","EXT","YES")))</f>
        <v>EXT</v>
      </c>
      <c r="B527" s="58"/>
      <c r="C527" s="58"/>
      <c r="D527" s="243" t="s">
        <v>5302</v>
      </c>
      <c r="E527" s="93" t="s">
        <v>4631</v>
      </c>
      <c r="F527" s="94" t="e">
        <f aca="false">#N/A</f>
        <v>#N/A</v>
      </c>
      <c r="G527" s="95" t="n">
        <f aca="false">LEN(R527)-LEN(SUBSTITUTE(R527,"/",""))-1</f>
        <v>6</v>
      </c>
      <c r="H527" s="95" t="s">
        <v>88</v>
      </c>
      <c r="I527" s="97" t="s">
        <v>5561</v>
      </c>
      <c r="J527" s="97"/>
      <c r="K527" s="98"/>
      <c r="L527" s="98"/>
      <c r="M527" s="98"/>
      <c r="N527" s="97"/>
      <c r="O527" s="100" t="s">
        <v>88</v>
      </c>
      <c r="P527" s="100" t="str">
        <f aca="false">O527</f>
        <v>1..1</v>
      </c>
      <c r="Q527" s="9" t="s">
        <v>5798</v>
      </c>
      <c r="R527" s="101" t="s">
        <v>2470</v>
      </c>
      <c r="S527" s="99" t="s">
        <v>121</v>
      </c>
      <c r="T527" s="10" t="s">
        <v>4639</v>
      </c>
      <c r="U527" s="95" t="s">
        <v>95</v>
      </c>
      <c r="V527" s="99"/>
      <c r="W527" s="102"/>
      <c r="X527" s="38"/>
      <c r="Y527" s="103" t="s">
        <v>30</v>
      </c>
      <c r="Z527" s="103" t="s">
        <v>30</v>
      </c>
      <c r="AA527" s="4"/>
      <c r="AB527" s="13" t="str">
        <f aca="false">IF(ISERROR(FIND("/",R527)),R527,LEFT(R527,FIND(CHAR(1),SUBSTITUTE(R527,"/",CHAR(1),LEN(R527)-LEN(SUBSTITUTE(R527,"/",""))))-1))</f>
        <v>/rsm:CrossIndustryInvoice/rsm:SupplyChainTradeTransaction/ram:ApplicableHeaderTradeAgreement/ram:ProductEndUserTradeParty/ram:DefinedTradeContact/ram:FaxUniversalCommunication</v>
      </c>
      <c r="AC527" s="13" t="str">
        <f aca="false">IF(ISERROR(FIND("/",R527)),R527,MID(R527, FIND(CHAR(1),SUBSTITUTE(R527,"/",CHAR(1), LEN(R527)-LEN(SUBSTITUTE(R527,"/","")))), LEN(R527)))</f>
        <v>/ram:CompleteNumber</v>
      </c>
      <c r="AD527" s="14" t="n">
        <f aca="false">COUNTIFS(R$4:R527,AB527)</f>
        <v>1</v>
      </c>
      <c r="AE527" s="1"/>
      <c r="AF527" s="93" t="str">
        <f aca="false">E527</f>
        <v>EXT</v>
      </c>
      <c r="AG527" s="95" t="n">
        <f aca="false">LEN(AR527)-LEN(SUBSTITUTE(AR527,"/",""))-1</f>
        <v>6</v>
      </c>
      <c r="AH527" s="95" t="str">
        <f aca="false">H527</f>
        <v>1..1</v>
      </c>
      <c r="AI527" s="97" t="s">
        <v>5799</v>
      </c>
      <c r="AJ527" s="97"/>
      <c r="AK527" s="98"/>
      <c r="AL527" s="98"/>
      <c r="AM527" s="98"/>
      <c r="AN527" s="97"/>
      <c r="AO527" s="100" t="str">
        <f aca="false">O527</f>
        <v>1..1</v>
      </c>
      <c r="AP527" s="100" t="str">
        <f aca="false">P527</f>
        <v>1..1</v>
      </c>
      <c r="AQ527" s="9" t="str">
        <f aca="false">Q527</f>
        <v>/rsm:CrossIndustryInvoice
/rsm:SupplyChainTradeTransaction
/ram:ApplicableHeaderTradeAgreement
/ram:ProductEndUserTradeParty
/ram:DefinedTradeContact
/ram:FaxUniversalCommunication
/ram:CompleteNumber</v>
      </c>
      <c r="AR527" s="101" t="str">
        <f aca="false">R527</f>
        <v>/rsm:CrossIndustryInvoice/rsm:SupplyChainTradeTransaction/ram:ApplicableHeaderTradeAgreement/ram:ProductEndUserTradeParty/ram:DefinedTradeContact/ram:FaxUniversalCommunication/ram:CompleteNumber</v>
      </c>
      <c r="AS527" s="99" t="s">
        <v>121</v>
      </c>
      <c r="AT527" s="10" t="s">
        <v>4639</v>
      </c>
      <c r="AU527" s="95" t="str">
        <f aca="false">U527</f>
        <v>0..1</v>
      </c>
      <c r="AV527" s="99"/>
      <c r="AW527" s="102"/>
      <c r="AX527" s="6"/>
      <c r="AY527" s="103" t="str">
        <f aca="false">Y527</f>
        <v>EXTENDED</v>
      </c>
      <c r="AZ527" s="180" t="str">
        <f aca="false">Z527</f>
        <v>EXTENDED</v>
      </c>
      <c r="BA527" s="1"/>
      <c r="BB527" s="49"/>
      <c r="BF527" s="1"/>
      <c r="BG527" s="1"/>
      <c r="BH527" s="1"/>
      <c r="BI527" s="1"/>
      <c r="BJ527" s="1"/>
      <c r="BK527" s="1"/>
      <c r="BL527" s="1"/>
      <c r="BM527" s="1"/>
      <c r="BN527" s="1"/>
      <c r="BO527" s="1"/>
      <c r="BP527" s="1"/>
      <c r="BQ527" s="1"/>
      <c r="BR527" s="1"/>
      <c r="BS527" s="1"/>
      <c r="BT527" s="1"/>
      <c r="BU527" s="1"/>
      <c r="BV527" s="1"/>
      <c r="BW527" s="1"/>
      <c r="BX527" s="1"/>
      <c r="BY527" s="1"/>
      <c r="BZ527" s="1"/>
    </row>
    <row r="528" s="53" customFormat="true" ht="99.75" hidden="false" customHeight="false" outlineLevel="0" collapsed="false">
      <c r="A528" s="58" t="str">
        <f aca="false">IF(LEFT(E528,2)="BG","NO",IF(LEN(E528)-LEN(SUBSTITUTE(E528,"-",""))&gt;1,"NO",IF(E528="EXT","EXT","YES")))</f>
        <v>EXT</v>
      </c>
      <c r="B528" s="58"/>
      <c r="C528" s="58"/>
      <c r="D528" s="243" t="s">
        <v>5302</v>
      </c>
      <c r="E528" s="208" t="s">
        <v>4631</v>
      </c>
      <c r="F528" s="209" t="e">
        <f aca="false">#N/A</f>
        <v>#N/A</v>
      </c>
      <c r="G528" s="210" t="n">
        <f aca="false">LEN(R528)-LEN(SUBSTITUTE(R528,"/",""))-1</f>
        <v>5</v>
      </c>
      <c r="H528" s="210" t="s">
        <v>95</v>
      </c>
      <c r="I528" s="247" t="s">
        <v>5564</v>
      </c>
      <c r="J528" s="211"/>
      <c r="K528" s="212"/>
      <c r="L528" s="212"/>
      <c r="M528" s="212"/>
      <c r="N528" s="211"/>
      <c r="O528" s="100" t="s">
        <v>95</v>
      </c>
      <c r="P528" s="100" t="str">
        <f aca="false">O528</f>
        <v>0..1</v>
      </c>
      <c r="Q528" s="215" t="s">
        <v>5800</v>
      </c>
      <c r="R528" s="216" t="s">
        <v>2472</v>
      </c>
      <c r="S528" s="213"/>
      <c r="T528" s="217"/>
      <c r="U528" s="210" t="s">
        <v>95</v>
      </c>
      <c r="V528" s="213"/>
      <c r="W528" s="218"/>
      <c r="X528" s="38"/>
      <c r="Y528" s="219" t="s">
        <v>30</v>
      </c>
      <c r="Z528" s="219" t="s">
        <v>30</v>
      </c>
      <c r="AA528" s="4"/>
      <c r="AB528" s="13" t="str">
        <f aca="false">IF(ISERROR(FIND("/",R528)),R528,LEFT(R528,FIND(CHAR(1),SUBSTITUTE(R528,"/",CHAR(1),LEN(R528)-LEN(SUBSTITUTE(R528,"/",""))))-1))</f>
        <v>/rsm:CrossIndustryInvoice/rsm:SupplyChainTradeTransaction/ram:ApplicableHeaderTradeAgreement/ram:ProductEndUserTradeParty/ram:DefinedTradeContact</v>
      </c>
      <c r="AC528" s="13" t="str">
        <f aca="false">IF(ISERROR(FIND("/",R528)),R528,MID(R528, FIND(CHAR(1),SUBSTITUTE(R528,"/",CHAR(1), LEN(R528)-LEN(SUBSTITUTE(R528,"/","")))), LEN(R528)))</f>
        <v>/ram:EmailURIUniversalCommunication</v>
      </c>
      <c r="AD528" s="14" t="n">
        <f aca="false">COUNTIFS(R$4:R528,AB528)</f>
        <v>1</v>
      </c>
      <c r="AE528" s="1"/>
      <c r="AF528" s="208" t="str">
        <f aca="false">E528</f>
        <v>EXT</v>
      </c>
      <c r="AG528" s="210" t="n">
        <f aca="false">LEN(AR528)-LEN(SUBSTITUTE(AR528,"/",""))-1</f>
        <v>5</v>
      </c>
      <c r="AH528" s="210" t="str">
        <f aca="false">H528</f>
        <v>0..1</v>
      </c>
      <c r="AI528" s="247" t="s">
        <v>1775</v>
      </c>
      <c r="AJ528" s="211"/>
      <c r="AK528" s="212"/>
      <c r="AL528" s="212"/>
      <c r="AM528" s="212"/>
      <c r="AN528" s="211"/>
      <c r="AO528" s="100" t="str">
        <f aca="false">O528</f>
        <v>0..1</v>
      </c>
      <c r="AP528" s="100" t="str">
        <f aca="false">P528</f>
        <v>0..1</v>
      </c>
      <c r="AQ528" s="215" t="str">
        <f aca="false">Q528</f>
        <v>/rsm:CrossIndustryInvoice
/rsm:SupplyChainTradeTransaction
/ram:ApplicableHeaderTradeAgreement
/ram:ProductEndUserTradeParty
/ram:DefinedTradeContact
/ram:EmailURIUniversalCommunication</v>
      </c>
      <c r="AR528" s="216" t="str">
        <f aca="false">R528</f>
        <v>/rsm:CrossIndustryInvoice/rsm:SupplyChainTradeTransaction/ram:ApplicableHeaderTradeAgreement/ram:ProductEndUserTradeParty/ram:DefinedTradeContact/ram:EmailURIUniversalCommunication</v>
      </c>
      <c r="AS528" s="213"/>
      <c r="AT528" s="217"/>
      <c r="AU528" s="210" t="str">
        <f aca="false">U528</f>
        <v>0..1</v>
      </c>
      <c r="AV528" s="213"/>
      <c r="AW528" s="218"/>
      <c r="AX528" s="6"/>
      <c r="AY528" s="219" t="str">
        <f aca="false">Y528</f>
        <v>EXTENDED</v>
      </c>
      <c r="AZ528" s="220" t="str">
        <f aca="false">Z528</f>
        <v>EXTENDED</v>
      </c>
      <c r="BA528" s="1"/>
      <c r="BB528" s="49"/>
      <c r="BF528" s="1"/>
      <c r="BG528" s="1"/>
      <c r="BH528" s="1"/>
      <c r="BI528" s="1"/>
      <c r="BJ528" s="1"/>
      <c r="BK528" s="1"/>
      <c r="BL528" s="1"/>
      <c r="BM528" s="1"/>
      <c r="BN528" s="1"/>
      <c r="BO528" s="1"/>
      <c r="BP528" s="1"/>
      <c r="BQ528" s="1"/>
      <c r="BR528" s="1"/>
      <c r="BS528" s="1"/>
      <c r="BT528" s="1"/>
      <c r="BU528" s="1"/>
      <c r="BV528" s="1"/>
      <c r="BW528" s="1"/>
      <c r="BX528" s="1"/>
      <c r="BY528" s="1"/>
      <c r="BZ528" s="1"/>
    </row>
    <row r="529" s="53" customFormat="true" ht="114" hidden="false" customHeight="false" outlineLevel="0" collapsed="false">
      <c r="A529" s="58" t="str">
        <f aca="false">IF(LEFT(E529,2)="BG","NO",IF(LEN(E529)-LEN(SUBSTITUTE(E529,"-",""))&gt;1,"NO",IF(E529="EXT","EXT","YES")))</f>
        <v>EXT</v>
      </c>
      <c r="B529" s="58"/>
      <c r="C529" s="58"/>
      <c r="D529" s="243" t="s">
        <v>5302</v>
      </c>
      <c r="E529" s="93" t="s">
        <v>4631</v>
      </c>
      <c r="F529" s="94" t="e">
        <f aca="false">#N/A</f>
        <v>#N/A</v>
      </c>
      <c r="G529" s="95" t="n">
        <f aca="false">LEN(R529)-LEN(SUBSTITUTE(R529,"/",""))-1</f>
        <v>6</v>
      </c>
      <c r="H529" s="95" t="s">
        <v>88</v>
      </c>
      <c r="I529" s="97" t="s">
        <v>5566</v>
      </c>
      <c r="J529" s="97"/>
      <c r="K529" s="98"/>
      <c r="L529" s="98"/>
      <c r="M529" s="98"/>
      <c r="N529" s="97"/>
      <c r="O529" s="100" t="s">
        <v>88</v>
      </c>
      <c r="P529" s="100" t="str">
        <f aca="false">O529</f>
        <v>1..1</v>
      </c>
      <c r="Q529" s="9" t="s">
        <v>5801</v>
      </c>
      <c r="R529" s="101" t="s">
        <v>2474</v>
      </c>
      <c r="S529" s="99" t="s">
        <v>121</v>
      </c>
      <c r="T529" s="10" t="s">
        <v>4639</v>
      </c>
      <c r="U529" s="95" t="s">
        <v>95</v>
      </c>
      <c r="V529" s="99"/>
      <c r="W529" s="102"/>
      <c r="X529" s="38"/>
      <c r="Y529" s="103" t="s">
        <v>30</v>
      </c>
      <c r="Z529" s="103" t="s">
        <v>30</v>
      </c>
      <c r="AA529" s="4"/>
      <c r="AB529" s="13" t="str">
        <f aca="false">IF(ISERROR(FIND("/",R529)),R529,LEFT(R529,FIND(CHAR(1),SUBSTITUTE(R529,"/",CHAR(1),LEN(R529)-LEN(SUBSTITUTE(R529,"/",""))))-1))</f>
        <v>/rsm:CrossIndustryInvoice/rsm:SupplyChainTradeTransaction/ram:ApplicableHeaderTradeAgreement/ram:ProductEndUserTradeParty/ram:DefinedTradeContact/ram:EmailURIUniversalCommunication</v>
      </c>
      <c r="AC529" s="13" t="str">
        <f aca="false">IF(ISERROR(FIND("/",R529)),R529,MID(R529, FIND(CHAR(1),SUBSTITUTE(R529,"/",CHAR(1), LEN(R529)-LEN(SUBSTITUTE(R529,"/","")))), LEN(R529)))</f>
        <v>/ram:URIID</v>
      </c>
      <c r="AD529" s="14" t="n">
        <f aca="false">COUNTIFS(R$4:R529,AB529)</f>
        <v>1</v>
      </c>
      <c r="AE529" s="1"/>
      <c r="AF529" s="93" t="str">
        <f aca="false">E529</f>
        <v>EXT</v>
      </c>
      <c r="AG529" s="95" t="n">
        <f aca="false">LEN(AR529)-LEN(SUBSTITUTE(AR529,"/",""))-1</f>
        <v>6</v>
      </c>
      <c r="AH529" s="95" t="str">
        <f aca="false">H529</f>
        <v>1..1</v>
      </c>
      <c r="AI529" s="97" t="s">
        <v>5802</v>
      </c>
      <c r="AJ529" s="97"/>
      <c r="AK529" s="98"/>
      <c r="AL529" s="98"/>
      <c r="AM529" s="98"/>
      <c r="AN529" s="97"/>
      <c r="AO529" s="100" t="str">
        <f aca="false">O529</f>
        <v>1..1</v>
      </c>
      <c r="AP529" s="100" t="str">
        <f aca="false">P529</f>
        <v>1..1</v>
      </c>
      <c r="AQ529" s="9" t="str">
        <f aca="false">Q529</f>
        <v>/rsm:CrossIndustryInvoice
/rsm:SupplyChainTradeTransaction
/ram:ApplicableHeaderTradeAgreement
/ram:ProductEndUserTradeParty
/ram:DefinedTradeContact
/ram:EmailURIUniversalCommunication
/ram:URIID</v>
      </c>
      <c r="AR529" s="101" t="str">
        <f aca="false">R529</f>
        <v>/rsm:CrossIndustryInvoice/rsm:SupplyChainTradeTransaction/ram:ApplicableHeaderTradeAgreement/ram:ProductEndUserTradeParty/ram:DefinedTradeContact/ram:EmailURIUniversalCommunication/ram:URIID</v>
      </c>
      <c r="AS529" s="99" t="s">
        <v>121</v>
      </c>
      <c r="AT529" s="10" t="s">
        <v>4639</v>
      </c>
      <c r="AU529" s="95" t="str">
        <f aca="false">U529</f>
        <v>0..1</v>
      </c>
      <c r="AV529" s="99"/>
      <c r="AW529" s="102"/>
      <c r="AX529" s="6"/>
      <c r="AY529" s="103" t="str">
        <f aca="false">Y529</f>
        <v>EXTENDED</v>
      </c>
      <c r="AZ529" s="180" t="str">
        <f aca="false">Z529</f>
        <v>EXTENDED</v>
      </c>
      <c r="BA529" s="1"/>
      <c r="BB529" s="49"/>
      <c r="BF529" s="1"/>
      <c r="BG529" s="1"/>
      <c r="BH529" s="1"/>
      <c r="BI529" s="1"/>
      <c r="BJ529" s="1"/>
      <c r="BK529" s="1"/>
      <c r="BL529" s="1"/>
      <c r="BM529" s="1"/>
      <c r="BN529" s="1"/>
      <c r="BO529" s="1"/>
      <c r="BP529" s="1"/>
      <c r="BQ529" s="1"/>
      <c r="BR529" s="1"/>
      <c r="BS529" s="1"/>
      <c r="BT529" s="1"/>
      <c r="BU529" s="1"/>
      <c r="BV529" s="1"/>
      <c r="BW529" s="1"/>
      <c r="BX529" s="1"/>
      <c r="BY529" s="1"/>
      <c r="BZ529" s="1"/>
    </row>
    <row r="530" s="53" customFormat="true" ht="85.5" hidden="false" customHeight="false" outlineLevel="0" collapsed="false">
      <c r="A530" s="58" t="str">
        <f aca="false">IF(LEFT(E530,2)="BG","NO",IF(LEN(E530)-LEN(SUBSTITUTE(E530,"-",""))&gt;1,"NO",IF(E530="EXT","EXT","YES")))</f>
        <v>EXT</v>
      </c>
      <c r="B530" s="58"/>
      <c r="C530" s="77" t="s">
        <v>5666</v>
      </c>
      <c r="D530" s="243" t="s">
        <v>5302</v>
      </c>
      <c r="E530" s="184" t="s">
        <v>4631</v>
      </c>
      <c r="F530" s="185" t="e">
        <f aca="false">#N/A</f>
        <v>#N/A</v>
      </c>
      <c r="G530" s="186" t="n">
        <f aca="false">LEN(R530)-LEN(SUBSTITUTE(R530,"/",""))-1</f>
        <v>4</v>
      </c>
      <c r="H530" s="186" t="s">
        <v>95</v>
      </c>
      <c r="I530" s="173" t="s">
        <v>5803</v>
      </c>
      <c r="J530" s="173"/>
      <c r="K530" s="174"/>
      <c r="L530" s="174"/>
      <c r="M530" s="174"/>
      <c r="N530" s="173"/>
      <c r="O530" s="172" t="s">
        <v>95</v>
      </c>
      <c r="P530" s="175" t="str">
        <f aca="false">O530</f>
        <v>0..1</v>
      </c>
      <c r="Q530" s="187" t="s">
        <v>5804</v>
      </c>
      <c r="R530" s="188" t="s">
        <v>2477</v>
      </c>
      <c r="S530" s="172"/>
      <c r="T530" s="178"/>
      <c r="U530" s="186" t="s">
        <v>95</v>
      </c>
      <c r="V530" s="172"/>
      <c r="W530" s="179"/>
      <c r="X530" s="38"/>
      <c r="Y530" s="189" t="s">
        <v>30</v>
      </c>
      <c r="Z530" s="189" t="s">
        <v>30</v>
      </c>
      <c r="AA530" s="4"/>
      <c r="AB530" s="13" t="str">
        <f aca="false">IF(ISERROR(FIND("/",R530)),R530,LEFT(R530,FIND(CHAR(1),SUBSTITUTE(R530,"/",CHAR(1),LEN(R530)-LEN(SUBSTITUTE(R530,"/",""))))-1))</f>
        <v>/rsm:CrossIndustryInvoice/rsm:SupplyChainTradeTransaction/ram:ApplicableHeaderTradeAgreement/ram:ProductEndUserTradeParty</v>
      </c>
      <c r="AC530" s="13" t="str">
        <f aca="false">IF(ISERROR(FIND("/",R530)),R530,MID(R530, FIND(CHAR(1),SUBSTITUTE(R530,"/",CHAR(1), LEN(R530)-LEN(SUBSTITUTE(R530,"/","")))), LEN(R530)))</f>
        <v>/ram:PostalTradeAddress</v>
      </c>
      <c r="AD530" s="14" t="n">
        <f aca="false">COUNTIFS(R$4:R530,AB530)</f>
        <v>1</v>
      </c>
      <c r="AE530" s="1"/>
      <c r="AF530" s="184" t="str">
        <f aca="false">E530</f>
        <v>EXT</v>
      </c>
      <c r="AG530" s="186" t="n">
        <f aca="false">LEN(AR530)-LEN(SUBSTITUTE(AR530,"/",""))-1</f>
        <v>4</v>
      </c>
      <c r="AH530" s="186" t="str">
        <f aca="false">H530</f>
        <v>0..1</v>
      </c>
      <c r="AI530" s="173" t="s">
        <v>2478</v>
      </c>
      <c r="AJ530" s="173"/>
      <c r="AK530" s="174"/>
      <c r="AL530" s="174"/>
      <c r="AM530" s="174"/>
      <c r="AN530" s="173"/>
      <c r="AO530" s="172" t="str">
        <f aca="false">O530</f>
        <v>0..1</v>
      </c>
      <c r="AP530" s="172" t="str">
        <f aca="false">P530</f>
        <v>0..1</v>
      </c>
      <c r="AQ530" s="187" t="str">
        <f aca="false">Q530</f>
        <v>/rsm:CrossIndustryInvoice
/rsm:SupplyChainTradeTransaction
/ram:ApplicableHeaderTradeAgreement
/ram:ProductEndUserTradeParty
/ram:PostalTradeAddress</v>
      </c>
      <c r="AR530" s="188" t="str">
        <f aca="false">R530</f>
        <v>/rsm:CrossIndustryInvoice/rsm:SupplyChainTradeTransaction/ram:ApplicableHeaderTradeAgreement/ram:ProductEndUserTradeParty/ram:PostalTradeAddress</v>
      </c>
      <c r="AS530" s="172"/>
      <c r="AT530" s="178"/>
      <c r="AU530" s="186" t="str">
        <f aca="false">U530</f>
        <v>0..1</v>
      </c>
      <c r="AV530" s="172"/>
      <c r="AW530" s="179"/>
      <c r="AX530" s="6"/>
      <c r="AY530" s="189" t="str">
        <f aca="false">Y530</f>
        <v>EXTENDED</v>
      </c>
      <c r="AZ530" s="190" t="str">
        <f aca="false">Z530</f>
        <v>EXTENDED</v>
      </c>
      <c r="BA530" s="1"/>
      <c r="BB530" s="49"/>
      <c r="BF530" s="1"/>
      <c r="BG530" s="1"/>
      <c r="BH530" s="1"/>
      <c r="BI530" s="1"/>
      <c r="BJ530" s="1"/>
      <c r="BK530" s="1"/>
      <c r="BL530" s="1"/>
      <c r="BM530" s="1"/>
      <c r="BN530" s="1"/>
      <c r="BO530" s="1"/>
      <c r="BP530" s="1"/>
      <c r="BQ530" s="1"/>
      <c r="BR530" s="1"/>
      <c r="BS530" s="1"/>
      <c r="BT530" s="1"/>
      <c r="BU530" s="1"/>
      <c r="BV530" s="1"/>
      <c r="BW530" s="1"/>
      <c r="BX530" s="1"/>
      <c r="BY530" s="1"/>
      <c r="BZ530" s="1"/>
    </row>
    <row r="531" s="53" customFormat="true" ht="89.25" hidden="false" customHeight="false" outlineLevel="0" collapsed="false">
      <c r="A531" s="58" t="str">
        <f aca="false">IF(LEFT(E531,2)="BG","NO",IF(LEN(E531)-LEN(SUBSTITUTE(E531,"-",""))&gt;1,"NO",IF(E531="EXT","EXT","YES")))</f>
        <v>EXT</v>
      </c>
      <c r="B531" s="58"/>
      <c r="C531" s="58"/>
      <c r="D531" s="243" t="s">
        <v>5302</v>
      </c>
      <c r="E531" s="93" t="s">
        <v>4631</v>
      </c>
      <c r="F531" s="94" t="e">
        <f aca="false">#N/A</f>
        <v>#N/A</v>
      </c>
      <c r="G531" s="95" t="n">
        <f aca="false">LEN(R531)-LEN(SUBSTITUTE(R531,"/",""))-1</f>
        <v>5</v>
      </c>
      <c r="H531" s="95" t="s">
        <v>95</v>
      </c>
      <c r="I531" s="97" t="s">
        <v>5336</v>
      </c>
      <c r="J531" s="97" t="s">
        <v>1070</v>
      </c>
      <c r="K531" s="98" t="s">
        <v>1071</v>
      </c>
      <c r="L531" s="98"/>
      <c r="M531" s="98"/>
      <c r="N531" s="97"/>
      <c r="O531" s="100" t="s">
        <v>95</v>
      </c>
      <c r="P531" s="100" t="str">
        <f aca="false">O531</f>
        <v>0..1</v>
      </c>
      <c r="Q531" s="9" t="s">
        <v>5805</v>
      </c>
      <c r="R531" s="101" t="s">
        <v>2481</v>
      </c>
      <c r="S531" s="99" t="s">
        <v>121</v>
      </c>
      <c r="T531" s="10" t="s">
        <v>4639</v>
      </c>
      <c r="U531" s="95" t="s">
        <v>95</v>
      </c>
      <c r="V531" s="99"/>
      <c r="W531" s="102"/>
      <c r="X531" s="38"/>
      <c r="Y531" s="103" t="s">
        <v>30</v>
      </c>
      <c r="Z531" s="103" t="s">
        <v>30</v>
      </c>
      <c r="AA531" s="4"/>
      <c r="AB531" s="13" t="str">
        <f aca="false">IF(ISERROR(FIND("/",R531)),R531,LEFT(R531,FIND(CHAR(1),SUBSTITUTE(R531,"/",CHAR(1),LEN(R531)-LEN(SUBSTITUTE(R531,"/",""))))-1))</f>
        <v>/rsm:CrossIndustryInvoice/rsm:SupplyChainTradeTransaction/ram:ApplicableHeaderTradeAgreement/ram:ProductEndUserTradeParty/ram:PostalTradeAddress</v>
      </c>
      <c r="AC531" s="13" t="str">
        <f aca="false">IF(ISERROR(FIND("/",R531)),R531,MID(R531, FIND(CHAR(1),SUBSTITUTE(R531,"/",CHAR(1), LEN(R531)-LEN(SUBSTITUTE(R531,"/","")))), LEN(R531)))</f>
        <v>/ram:PostcodeCode</v>
      </c>
      <c r="AD531" s="14" t="n">
        <f aca="false">COUNTIFS(R$4:R531,AB531)</f>
        <v>1</v>
      </c>
      <c r="AE531" s="1"/>
      <c r="AF531" s="93" t="str">
        <f aca="false">E531</f>
        <v>EXT</v>
      </c>
      <c r="AG531" s="95" t="n">
        <f aca="false">LEN(AR531)-LEN(SUBSTITUTE(AR531,"/",""))-1</f>
        <v>5</v>
      </c>
      <c r="AH531" s="95" t="str">
        <f aca="false">H531</f>
        <v>0..1</v>
      </c>
      <c r="AI531" s="97" t="s">
        <v>5806</v>
      </c>
      <c r="AJ531" s="97"/>
      <c r="AK531" s="98"/>
      <c r="AL531" s="98"/>
      <c r="AM531" s="98"/>
      <c r="AN531" s="97"/>
      <c r="AO531" s="100" t="str">
        <f aca="false">O531</f>
        <v>0..1</v>
      </c>
      <c r="AP531" s="100" t="str">
        <f aca="false">P531</f>
        <v>0..1</v>
      </c>
      <c r="AQ531" s="9" t="str">
        <f aca="false">Q531</f>
        <v>/rsm:CrossIndustryInvoice
/rsm:SupplyChainTradeTransaction
/ram:ApplicableHeaderTradeAgreement
/ram:ProductEndUserTradeParty
/ram:PostalTradeAddress
/ram:PostcodeCode</v>
      </c>
      <c r="AR531" s="101" t="str">
        <f aca="false">R531</f>
        <v>/rsm:CrossIndustryInvoice/rsm:SupplyChainTradeTransaction/ram:ApplicableHeaderTradeAgreement/ram:ProductEndUserTradeParty/ram:PostalTradeAddress/ram:PostcodeCode</v>
      </c>
      <c r="AS531" s="99" t="s">
        <v>121</v>
      </c>
      <c r="AT531" s="10" t="s">
        <v>4639</v>
      </c>
      <c r="AU531" s="95" t="str">
        <f aca="false">U531</f>
        <v>0..1</v>
      </c>
      <c r="AV531" s="99"/>
      <c r="AW531" s="102"/>
      <c r="AX531" s="6"/>
      <c r="AY531" s="103" t="str">
        <f aca="false">Y531</f>
        <v>EXTENDED</v>
      </c>
      <c r="AZ531" s="180" t="str">
        <f aca="false">Z531</f>
        <v>EXTENDED</v>
      </c>
      <c r="BA531" s="1"/>
      <c r="BB531" s="49"/>
      <c r="BF531" s="1"/>
      <c r="BG531" s="1"/>
      <c r="BH531" s="1"/>
      <c r="BI531" s="1"/>
      <c r="BJ531" s="1"/>
      <c r="BK531" s="1"/>
      <c r="BL531" s="1"/>
      <c r="BM531" s="1"/>
      <c r="BN531" s="1"/>
      <c r="BO531" s="1"/>
      <c r="BP531" s="1"/>
      <c r="BQ531" s="1"/>
      <c r="BR531" s="1"/>
      <c r="BS531" s="1"/>
      <c r="BT531" s="1"/>
      <c r="BU531" s="1"/>
      <c r="BV531" s="1"/>
      <c r="BW531" s="1"/>
      <c r="BX531" s="1"/>
      <c r="BY531" s="1"/>
      <c r="BZ531" s="1"/>
    </row>
    <row r="532" s="53" customFormat="true" ht="89.25" hidden="false" customHeight="false" outlineLevel="0" collapsed="false">
      <c r="A532" s="58" t="str">
        <f aca="false">IF(LEFT(E532,2)="BG","NO",IF(LEN(E532)-LEN(SUBSTITUTE(E532,"-",""))&gt;1,"NO",IF(E532="EXT","EXT","YES")))</f>
        <v>EXT</v>
      </c>
      <c r="B532" s="58"/>
      <c r="C532" s="58"/>
      <c r="D532" s="243" t="s">
        <v>5302</v>
      </c>
      <c r="E532" s="93" t="s">
        <v>4631</v>
      </c>
      <c r="F532" s="94" t="e">
        <f aca="false">#N/A</f>
        <v>#N/A</v>
      </c>
      <c r="G532" s="95" t="n">
        <f aca="false">LEN(R532)-LEN(SUBSTITUTE(R532,"/",""))-1</f>
        <v>5</v>
      </c>
      <c r="H532" s="95" t="s">
        <v>95</v>
      </c>
      <c r="I532" s="97" t="s">
        <v>5338</v>
      </c>
      <c r="J532" s="97" t="s">
        <v>1079</v>
      </c>
      <c r="K532" s="98" t="s">
        <v>1080</v>
      </c>
      <c r="L532" s="98"/>
      <c r="M532" s="98"/>
      <c r="N532" s="97"/>
      <c r="O532" s="100" t="s">
        <v>95</v>
      </c>
      <c r="P532" s="100" t="str">
        <f aca="false">O532</f>
        <v>0..1</v>
      </c>
      <c r="Q532" s="9" t="s">
        <v>5807</v>
      </c>
      <c r="R532" s="101" t="s">
        <v>2483</v>
      </c>
      <c r="S532" s="99" t="s">
        <v>121</v>
      </c>
      <c r="T532" s="10" t="s">
        <v>4639</v>
      </c>
      <c r="U532" s="95" t="s">
        <v>95</v>
      </c>
      <c r="V532" s="99"/>
      <c r="W532" s="102"/>
      <c r="X532" s="38"/>
      <c r="Y532" s="103" t="s">
        <v>30</v>
      </c>
      <c r="Z532" s="103" t="s">
        <v>30</v>
      </c>
      <c r="AA532" s="4"/>
      <c r="AB532" s="13" t="str">
        <f aca="false">IF(ISERROR(FIND("/",R532)),R532,LEFT(R532,FIND(CHAR(1),SUBSTITUTE(R532,"/",CHAR(1),LEN(R532)-LEN(SUBSTITUTE(R532,"/",""))))-1))</f>
        <v>/rsm:CrossIndustryInvoice/rsm:SupplyChainTradeTransaction/ram:ApplicableHeaderTradeAgreement/ram:ProductEndUserTradeParty/ram:PostalTradeAddress</v>
      </c>
      <c r="AC532" s="13" t="str">
        <f aca="false">IF(ISERROR(FIND("/",R532)),R532,MID(R532, FIND(CHAR(1),SUBSTITUTE(R532,"/",CHAR(1), LEN(R532)-LEN(SUBSTITUTE(R532,"/","")))), LEN(R532)))</f>
        <v>/ram:LineOne</v>
      </c>
      <c r="AD532" s="14" t="n">
        <f aca="false">COUNTIFS(R$4:R532,AB532)</f>
        <v>1</v>
      </c>
      <c r="AE532" s="1"/>
      <c r="AF532" s="93" t="str">
        <f aca="false">E532</f>
        <v>EXT</v>
      </c>
      <c r="AG532" s="95" t="n">
        <f aca="false">LEN(AR532)-LEN(SUBSTITUTE(AR532,"/",""))-1</f>
        <v>5</v>
      </c>
      <c r="AH532" s="95" t="str">
        <f aca="false">H532</f>
        <v>0..1</v>
      </c>
      <c r="AI532" s="97" t="s">
        <v>5808</v>
      </c>
      <c r="AJ532" s="97"/>
      <c r="AK532" s="98"/>
      <c r="AL532" s="98"/>
      <c r="AM532" s="98"/>
      <c r="AN532" s="97"/>
      <c r="AO532" s="100" t="str">
        <f aca="false">O532</f>
        <v>0..1</v>
      </c>
      <c r="AP532" s="100" t="str">
        <f aca="false">P532</f>
        <v>0..1</v>
      </c>
      <c r="AQ532" s="9" t="str">
        <f aca="false">Q532</f>
        <v>/rsm:CrossIndustryInvoice
/rsm:SupplyChainTradeTransaction
/ram:ApplicableHeaderTradeAgreement
/ram:ProductEndUserTradeParty
/ram:PostalTradeAddress
/ram:LineOne</v>
      </c>
      <c r="AR532" s="101" t="str">
        <f aca="false">R532</f>
        <v>/rsm:CrossIndustryInvoice/rsm:SupplyChainTradeTransaction/ram:ApplicableHeaderTradeAgreement/ram:ProductEndUserTradeParty/ram:PostalTradeAddress/ram:LineOne</v>
      </c>
      <c r="AS532" s="99" t="s">
        <v>121</v>
      </c>
      <c r="AT532" s="10" t="s">
        <v>4639</v>
      </c>
      <c r="AU532" s="95" t="str">
        <f aca="false">U532</f>
        <v>0..1</v>
      </c>
      <c r="AV532" s="99"/>
      <c r="AW532" s="102"/>
      <c r="AX532" s="6"/>
      <c r="AY532" s="103" t="str">
        <f aca="false">Y532</f>
        <v>EXTENDED</v>
      </c>
      <c r="AZ532" s="180" t="str">
        <f aca="false">Z532</f>
        <v>EXTENDED</v>
      </c>
      <c r="BA532" s="1"/>
      <c r="BB532" s="49"/>
      <c r="BF532" s="1"/>
      <c r="BG532" s="1"/>
      <c r="BH532" s="1"/>
      <c r="BI532" s="1"/>
      <c r="BJ532" s="1"/>
      <c r="BK532" s="1"/>
      <c r="BL532" s="1"/>
      <c r="BM532" s="1"/>
      <c r="BN532" s="1"/>
      <c r="BO532" s="1"/>
      <c r="BP532" s="1"/>
      <c r="BQ532" s="1"/>
      <c r="BR532" s="1"/>
      <c r="BS532" s="1"/>
      <c r="BT532" s="1"/>
      <c r="BU532" s="1"/>
      <c r="BV532" s="1"/>
      <c r="BW532" s="1"/>
      <c r="BX532" s="1"/>
      <c r="BY532" s="1"/>
      <c r="BZ532" s="1"/>
    </row>
    <row r="533" s="53" customFormat="true" ht="89.25" hidden="false" customHeight="false" outlineLevel="0" collapsed="false">
      <c r="A533" s="58" t="str">
        <f aca="false">IF(LEFT(E533,2)="BG","NO",IF(LEN(E533)-LEN(SUBSTITUTE(E533,"-",""))&gt;1,"NO",IF(E533="EXT","EXT","YES")))</f>
        <v>EXT</v>
      </c>
      <c r="B533" s="58"/>
      <c r="C533" s="58"/>
      <c r="D533" s="243" t="s">
        <v>5302</v>
      </c>
      <c r="E533" s="93" t="s">
        <v>4631</v>
      </c>
      <c r="F533" s="94" t="e">
        <f aca="false">#N/A</f>
        <v>#N/A</v>
      </c>
      <c r="G533" s="95" t="n">
        <f aca="false">LEN(R533)-LEN(SUBSTITUTE(R533,"/",""))-1</f>
        <v>5</v>
      </c>
      <c r="H533" s="95" t="s">
        <v>95</v>
      </c>
      <c r="I533" s="97" t="s">
        <v>5341</v>
      </c>
      <c r="J533" s="97" t="s">
        <v>1088</v>
      </c>
      <c r="K533" s="98"/>
      <c r="L533" s="98"/>
      <c r="M533" s="98"/>
      <c r="N533" s="97"/>
      <c r="O533" s="100" t="s">
        <v>95</v>
      </c>
      <c r="P533" s="100" t="str">
        <f aca="false">O533</f>
        <v>0..1</v>
      </c>
      <c r="Q533" s="9" t="s">
        <v>5809</v>
      </c>
      <c r="R533" s="101" t="s">
        <v>2485</v>
      </c>
      <c r="S533" s="99" t="s">
        <v>121</v>
      </c>
      <c r="T533" s="10" t="s">
        <v>4639</v>
      </c>
      <c r="U533" s="95" t="s">
        <v>95</v>
      </c>
      <c r="V533" s="99"/>
      <c r="W533" s="102"/>
      <c r="X533" s="38"/>
      <c r="Y533" s="103" t="s">
        <v>30</v>
      </c>
      <c r="Z533" s="103" t="s">
        <v>30</v>
      </c>
      <c r="AA533" s="4"/>
      <c r="AB533" s="13" t="str">
        <f aca="false">IF(ISERROR(FIND("/",R533)),R533,LEFT(R533,FIND(CHAR(1),SUBSTITUTE(R533,"/",CHAR(1),LEN(R533)-LEN(SUBSTITUTE(R533,"/",""))))-1))</f>
        <v>/rsm:CrossIndustryInvoice/rsm:SupplyChainTradeTransaction/ram:ApplicableHeaderTradeAgreement/ram:ProductEndUserTradeParty/ram:PostalTradeAddress</v>
      </c>
      <c r="AC533" s="13" t="str">
        <f aca="false">IF(ISERROR(FIND("/",R533)),R533,MID(R533, FIND(CHAR(1),SUBSTITUTE(R533,"/",CHAR(1), LEN(R533)-LEN(SUBSTITUTE(R533,"/","")))), LEN(R533)))</f>
        <v>/ram:LineTwo</v>
      </c>
      <c r="AD533" s="14" t="n">
        <f aca="false">COUNTIFS(R$4:R533,AB533)</f>
        <v>1</v>
      </c>
      <c r="AE533" s="1"/>
      <c r="AF533" s="93" t="str">
        <f aca="false">E533</f>
        <v>EXT</v>
      </c>
      <c r="AG533" s="95" t="n">
        <f aca="false">LEN(AR533)-LEN(SUBSTITUTE(AR533,"/",""))-1</f>
        <v>5</v>
      </c>
      <c r="AH533" s="95" t="str">
        <f aca="false">H533</f>
        <v>0..1</v>
      </c>
      <c r="AI533" s="97" t="s">
        <v>5810</v>
      </c>
      <c r="AJ533" s="97"/>
      <c r="AK533" s="98"/>
      <c r="AL533" s="98"/>
      <c r="AM533" s="98"/>
      <c r="AN533" s="97"/>
      <c r="AO533" s="100" t="str">
        <f aca="false">O533</f>
        <v>0..1</v>
      </c>
      <c r="AP533" s="100" t="str">
        <f aca="false">P533</f>
        <v>0..1</v>
      </c>
      <c r="AQ533" s="9" t="str">
        <f aca="false">Q533</f>
        <v>/rsm:CrossIndustryInvoice
/rsm:SupplyChainTradeTransaction
/ram:ApplicableHeaderTradeAgreement
/ram:ProductEndUserTradeParty
/ram:PostalTradeAddress
/ram:LineTwo</v>
      </c>
      <c r="AR533" s="101" t="str">
        <f aca="false">R533</f>
        <v>/rsm:CrossIndustryInvoice/rsm:SupplyChainTradeTransaction/ram:ApplicableHeaderTradeAgreement/ram:ProductEndUserTradeParty/ram:PostalTradeAddress/ram:LineTwo</v>
      </c>
      <c r="AS533" s="99" t="s">
        <v>121</v>
      </c>
      <c r="AT533" s="10" t="s">
        <v>4639</v>
      </c>
      <c r="AU533" s="95" t="str">
        <f aca="false">U533</f>
        <v>0..1</v>
      </c>
      <c r="AV533" s="99"/>
      <c r="AW533" s="102"/>
      <c r="AX533" s="6"/>
      <c r="AY533" s="103" t="str">
        <f aca="false">Y533</f>
        <v>EXTENDED</v>
      </c>
      <c r="AZ533" s="180" t="str">
        <f aca="false">Z533</f>
        <v>EXTENDED</v>
      </c>
      <c r="BA533" s="1"/>
      <c r="BB533" s="49"/>
      <c r="BF533" s="1"/>
      <c r="BG533" s="1"/>
      <c r="BH533" s="1"/>
      <c r="BI533" s="1"/>
      <c r="BJ533" s="1"/>
      <c r="BK533" s="1"/>
      <c r="BL533" s="1"/>
      <c r="BM533" s="1"/>
      <c r="BN533" s="1"/>
      <c r="BO533" s="1"/>
      <c r="BP533" s="1"/>
      <c r="BQ533" s="1"/>
      <c r="BR533" s="1"/>
      <c r="BS533" s="1"/>
      <c r="BT533" s="1"/>
      <c r="BU533" s="1"/>
      <c r="BV533" s="1"/>
      <c r="BW533" s="1"/>
      <c r="BX533" s="1"/>
      <c r="BY533" s="1"/>
      <c r="BZ533" s="1"/>
    </row>
    <row r="534" s="53" customFormat="true" ht="89.25" hidden="false" customHeight="false" outlineLevel="0" collapsed="false">
      <c r="A534" s="58" t="str">
        <f aca="false">IF(LEFT(E534,2)="BG","NO",IF(LEN(E534)-LEN(SUBSTITUTE(E534,"-",""))&gt;1,"NO",IF(E534="EXT","EXT","YES")))</f>
        <v>EXT</v>
      </c>
      <c r="B534" s="58"/>
      <c r="C534" s="58"/>
      <c r="D534" s="243" t="s">
        <v>5302</v>
      </c>
      <c r="E534" s="93" t="s">
        <v>4631</v>
      </c>
      <c r="F534" s="94" t="e">
        <f aca="false">#N/A</f>
        <v>#N/A</v>
      </c>
      <c r="G534" s="95" t="n">
        <f aca="false">LEN(R534)-LEN(SUBSTITUTE(R534,"/",""))-1</f>
        <v>5</v>
      </c>
      <c r="H534" s="95" t="s">
        <v>95</v>
      </c>
      <c r="I534" s="97" t="s">
        <v>5344</v>
      </c>
      <c r="J534" s="97" t="s">
        <v>1088</v>
      </c>
      <c r="K534" s="98"/>
      <c r="L534" s="98"/>
      <c r="M534" s="98"/>
      <c r="N534" s="97"/>
      <c r="O534" s="100" t="s">
        <v>95</v>
      </c>
      <c r="P534" s="100" t="str">
        <f aca="false">O534</f>
        <v>0..1</v>
      </c>
      <c r="Q534" s="9" t="s">
        <v>5811</v>
      </c>
      <c r="R534" s="101" t="s">
        <v>2487</v>
      </c>
      <c r="S534" s="99" t="s">
        <v>121</v>
      </c>
      <c r="T534" s="10" t="s">
        <v>4639</v>
      </c>
      <c r="U534" s="95" t="s">
        <v>95</v>
      </c>
      <c r="V534" s="99"/>
      <c r="W534" s="102"/>
      <c r="X534" s="38"/>
      <c r="Y534" s="103" t="s">
        <v>30</v>
      </c>
      <c r="Z534" s="103" t="s">
        <v>30</v>
      </c>
      <c r="AA534" s="4"/>
      <c r="AB534" s="13" t="str">
        <f aca="false">IF(ISERROR(FIND("/",R534)),R534,LEFT(R534,FIND(CHAR(1),SUBSTITUTE(R534,"/",CHAR(1),LEN(R534)-LEN(SUBSTITUTE(R534,"/",""))))-1))</f>
        <v>/rsm:CrossIndustryInvoice/rsm:SupplyChainTradeTransaction/ram:ApplicableHeaderTradeAgreement/ram:ProductEndUserTradeParty/ram:PostalTradeAddress</v>
      </c>
      <c r="AC534" s="13" t="str">
        <f aca="false">IF(ISERROR(FIND("/",R534)),R534,MID(R534, FIND(CHAR(1),SUBSTITUTE(R534,"/",CHAR(1), LEN(R534)-LEN(SUBSTITUTE(R534,"/","")))), LEN(R534)))</f>
        <v>/ram:LineThree</v>
      </c>
      <c r="AD534" s="14" t="n">
        <f aca="false">COUNTIFS(R$4:R534,AB534)</f>
        <v>1</v>
      </c>
      <c r="AE534" s="1"/>
      <c r="AF534" s="93" t="str">
        <f aca="false">E534</f>
        <v>EXT</v>
      </c>
      <c r="AG534" s="95" t="n">
        <f aca="false">LEN(AR534)-LEN(SUBSTITUTE(AR534,"/",""))-1</f>
        <v>5</v>
      </c>
      <c r="AH534" s="95" t="str">
        <f aca="false">H534</f>
        <v>0..1</v>
      </c>
      <c r="AI534" s="97" t="s">
        <v>5812</v>
      </c>
      <c r="AJ534" s="97"/>
      <c r="AK534" s="98"/>
      <c r="AL534" s="98"/>
      <c r="AM534" s="98"/>
      <c r="AN534" s="97"/>
      <c r="AO534" s="100" t="str">
        <f aca="false">O534</f>
        <v>0..1</v>
      </c>
      <c r="AP534" s="100" t="str">
        <f aca="false">P534</f>
        <v>0..1</v>
      </c>
      <c r="AQ534" s="9" t="str">
        <f aca="false">Q534</f>
        <v>/rsm:CrossIndustryInvoice
/rsm:SupplyChainTradeTransaction
/ram:ApplicableHeaderTradeAgreement
/ram:ProductEndUserTradeParty
/ram:PostalTradeAddress
/ram:LineThree</v>
      </c>
      <c r="AR534" s="101" t="str">
        <f aca="false">R534</f>
        <v>/rsm:CrossIndustryInvoice/rsm:SupplyChainTradeTransaction/ram:ApplicableHeaderTradeAgreement/ram:ProductEndUserTradeParty/ram:PostalTradeAddress/ram:LineThree</v>
      </c>
      <c r="AS534" s="99" t="s">
        <v>121</v>
      </c>
      <c r="AT534" s="10" t="s">
        <v>4639</v>
      </c>
      <c r="AU534" s="95" t="str">
        <f aca="false">U534</f>
        <v>0..1</v>
      </c>
      <c r="AV534" s="99"/>
      <c r="AW534" s="102"/>
      <c r="AX534" s="6"/>
      <c r="AY534" s="103" t="str">
        <f aca="false">Y534</f>
        <v>EXTENDED</v>
      </c>
      <c r="AZ534" s="180" t="str">
        <f aca="false">Z534</f>
        <v>EXTENDED</v>
      </c>
      <c r="BA534" s="1"/>
      <c r="BB534" s="49"/>
      <c r="BF534" s="1"/>
      <c r="BG534" s="1"/>
      <c r="BH534" s="1"/>
      <c r="BI534" s="1"/>
      <c r="BJ534" s="1"/>
      <c r="BK534" s="1"/>
      <c r="BL534" s="1"/>
      <c r="BM534" s="1"/>
      <c r="BN534" s="1"/>
      <c r="BO534" s="1"/>
      <c r="BP534" s="1"/>
      <c r="BQ534" s="1"/>
      <c r="BR534" s="1"/>
      <c r="BS534" s="1"/>
      <c r="BT534" s="1"/>
      <c r="BU534" s="1"/>
      <c r="BV534" s="1"/>
      <c r="BW534" s="1"/>
      <c r="BX534" s="1"/>
      <c r="BY534" s="1"/>
      <c r="BZ534" s="1"/>
    </row>
    <row r="535" s="53" customFormat="true" ht="89.25" hidden="false" customHeight="false" outlineLevel="0" collapsed="false">
      <c r="A535" s="58" t="str">
        <f aca="false">IF(LEFT(E535,2)="BG","NO",IF(LEN(E535)-LEN(SUBSTITUTE(E535,"-",""))&gt;1,"NO",IF(E535="EXT","EXT","YES")))</f>
        <v>EXT</v>
      </c>
      <c r="B535" s="58"/>
      <c r="C535" s="58"/>
      <c r="D535" s="243" t="s">
        <v>5302</v>
      </c>
      <c r="E535" s="93" t="s">
        <v>4631</v>
      </c>
      <c r="F535" s="94" t="e">
        <f aca="false">#N/A</f>
        <v>#N/A</v>
      </c>
      <c r="G535" s="95" t="n">
        <f aca="false">LEN(R535)-LEN(SUBSTITUTE(R535,"/",""))-1</f>
        <v>5</v>
      </c>
      <c r="H535" s="95" t="s">
        <v>95</v>
      </c>
      <c r="I535" s="97" t="s">
        <v>5347</v>
      </c>
      <c r="J535" s="97" t="s">
        <v>1809</v>
      </c>
      <c r="K535" s="98"/>
      <c r="L535" s="98"/>
      <c r="M535" s="98"/>
      <c r="N535" s="97"/>
      <c r="O535" s="100" t="s">
        <v>95</v>
      </c>
      <c r="P535" s="100" t="str">
        <f aca="false">O535</f>
        <v>0..1</v>
      </c>
      <c r="Q535" s="9" t="s">
        <v>5813</v>
      </c>
      <c r="R535" s="101" t="s">
        <v>2489</v>
      </c>
      <c r="S535" s="99" t="s">
        <v>121</v>
      </c>
      <c r="T535" s="10" t="s">
        <v>4639</v>
      </c>
      <c r="U535" s="95" t="s">
        <v>95</v>
      </c>
      <c r="V535" s="99"/>
      <c r="W535" s="102"/>
      <c r="X535" s="38"/>
      <c r="Y535" s="103" t="s">
        <v>30</v>
      </c>
      <c r="Z535" s="103" t="s">
        <v>30</v>
      </c>
      <c r="AA535" s="4"/>
      <c r="AB535" s="13" t="str">
        <f aca="false">IF(ISERROR(FIND("/",R535)),R535,LEFT(R535,FIND(CHAR(1),SUBSTITUTE(R535,"/",CHAR(1),LEN(R535)-LEN(SUBSTITUTE(R535,"/",""))))-1))</f>
        <v>/rsm:CrossIndustryInvoice/rsm:SupplyChainTradeTransaction/ram:ApplicableHeaderTradeAgreement/ram:ProductEndUserTradeParty/ram:PostalTradeAddress</v>
      </c>
      <c r="AC535" s="13" t="str">
        <f aca="false">IF(ISERROR(FIND("/",R535)),R535,MID(R535, FIND(CHAR(1),SUBSTITUTE(R535,"/",CHAR(1), LEN(R535)-LEN(SUBSTITUTE(R535,"/","")))), LEN(R535)))</f>
        <v>/ram:CityName</v>
      </c>
      <c r="AD535" s="14" t="n">
        <f aca="false">COUNTIFS(R$4:R535,AB535)</f>
        <v>1</v>
      </c>
      <c r="AE535" s="1"/>
      <c r="AF535" s="93" t="str">
        <f aca="false">E535</f>
        <v>EXT</v>
      </c>
      <c r="AG535" s="95" t="n">
        <f aca="false">LEN(AR535)-LEN(SUBSTITUTE(AR535,"/",""))-1</f>
        <v>5</v>
      </c>
      <c r="AH535" s="95" t="str">
        <f aca="false">H535</f>
        <v>0..1</v>
      </c>
      <c r="AI535" s="97" t="s">
        <v>5814</v>
      </c>
      <c r="AJ535" s="97"/>
      <c r="AK535" s="98"/>
      <c r="AL535" s="98"/>
      <c r="AM535" s="98"/>
      <c r="AN535" s="97"/>
      <c r="AO535" s="100" t="str">
        <f aca="false">O535</f>
        <v>0..1</v>
      </c>
      <c r="AP535" s="100" t="str">
        <f aca="false">P535</f>
        <v>0..1</v>
      </c>
      <c r="AQ535" s="9" t="str">
        <f aca="false">Q535</f>
        <v>/rsm:CrossIndustryInvoice
/rsm:SupplyChainTradeTransaction
/ram:ApplicableHeaderTradeAgreement
/ram:ProductEndUserTradeParty
/ram:PostalTradeAddress
/ram:CityName</v>
      </c>
      <c r="AR535" s="101" t="str">
        <f aca="false">R535</f>
        <v>/rsm:CrossIndustryInvoice/rsm:SupplyChainTradeTransaction/ram:ApplicableHeaderTradeAgreement/ram:ProductEndUserTradeParty/ram:PostalTradeAddress/ram:CityName</v>
      </c>
      <c r="AS535" s="99" t="s">
        <v>121</v>
      </c>
      <c r="AT535" s="10" t="s">
        <v>4639</v>
      </c>
      <c r="AU535" s="95" t="str">
        <f aca="false">U535</f>
        <v>0..1</v>
      </c>
      <c r="AV535" s="99"/>
      <c r="AW535" s="102"/>
      <c r="AX535" s="6"/>
      <c r="AY535" s="103" t="str">
        <f aca="false">Y535</f>
        <v>EXTENDED</v>
      </c>
      <c r="AZ535" s="180" t="str">
        <f aca="false">Z535</f>
        <v>EXTENDED</v>
      </c>
      <c r="BA535" s="1"/>
      <c r="BB535" s="49"/>
      <c r="BF535" s="1"/>
      <c r="BG535" s="1"/>
      <c r="BH535" s="1"/>
      <c r="BI535" s="1"/>
      <c r="BJ535" s="1"/>
      <c r="BK535" s="1"/>
      <c r="BL535" s="1"/>
      <c r="BM535" s="1"/>
      <c r="BN535" s="1"/>
      <c r="BO535" s="1"/>
      <c r="BP535" s="1"/>
      <c r="BQ535" s="1"/>
      <c r="BR535" s="1"/>
      <c r="BS535" s="1"/>
      <c r="BT535" s="1"/>
      <c r="BU535" s="1"/>
      <c r="BV535" s="1"/>
      <c r="BW535" s="1"/>
      <c r="BX535" s="1"/>
      <c r="BY535" s="1"/>
      <c r="BZ535" s="1"/>
    </row>
    <row r="536" s="53" customFormat="true" ht="89.25" hidden="false" customHeight="false" outlineLevel="0" collapsed="false">
      <c r="A536" s="58" t="str">
        <f aca="false">IF(LEFT(E536,2)="BG","NO",IF(LEN(E536)-LEN(SUBSTITUTE(E536,"-",""))&gt;1,"NO",IF(E536="EXT","EXT","YES")))</f>
        <v>EXT</v>
      </c>
      <c r="B536" s="58"/>
      <c r="C536" s="58"/>
      <c r="D536" s="243" t="s">
        <v>5302</v>
      </c>
      <c r="E536" s="93" t="s">
        <v>4631</v>
      </c>
      <c r="F536" s="94" t="e">
        <f aca="false">#N/A</f>
        <v>#N/A</v>
      </c>
      <c r="G536" s="95" t="n">
        <f aca="false">LEN(R536)-LEN(SUBSTITUTE(R536,"/",""))-1</f>
        <v>5</v>
      </c>
      <c r="H536" s="95" t="s">
        <v>88</v>
      </c>
      <c r="I536" s="97" t="s">
        <v>5349</v>
      </c>
      <c r="J536" s="97" t="s">
        <v>1107</v>
      </c>
      <c r="K536" s="98" t="s">
        <v>5350</v>
      </c>
      <c r="L536" s="98"/>
      <c r="M536" s="98"/>
      <c r="N536" s="97"/>
      <c r="O536" s="100" t="s">
        <v>88</v>
      </c>
      <c r="P536" s="100" t="str">
        <f aca="false">O536</f>
        <v>1..1</v>
      </c>
      <c r="Q536" s="9" t="s">
        <v>5815</v>
      </c>
      <c r="R536" s="101" t="s">
        <v>2491</v>
      </c>
      <c r="S536" s="99" t="s">
        <v>176</v>
      </c>
      <c r="T536" s="10" t="s">
        <v>4639</v>
      </c>
      <c r="U536" s="95" t="s">
        <v>95</v>
      </c>
      <c r="V536" s="99"/>
      <c r="W536" s="102"/>
      <c r="X536" s="38"/>
      <c r="Y536" s="103" t="s">
        <v>30</v>
      </c>
      <c r="Z536" s="103" t="s">
        <v>30</v>
      </c>
      <c r="AA536" s="4"/>
      <c r="AB536" s="13" t="str">
        <f aca="false">IF(ISERROR(FIND("/",R536)),R536,LEFT(R536,FIND(CHAR(1),SUBSTITUTE(R536,"/",CHAR(1),LEN(R536)-LEN(SUBSTITUTE(R536,"/",""))))-1))</f>
        <v>/rsm:CrossIndustryInvoice/rsm:SupplyChainTradeTransaction/ram:ApplicableHeaderTradeAgreement/ram:ProductEndUserTradeParty/ram:PostalTradeAddress</v>
      </c>
      <c r="AC536" s="13" t="str">
        <f aca="false">IF(ISERROR(FIND("/",R536)),R536,MID(R536, FIND(CHAR(1),SUBSTITUTE(R536,"/",CHAR(1), LEN(R536)-LEN(SUBSTITUTE(R536,"/","")))), LEN(R536)))</f>
        <v>/ram:CountryID</v>
      </c>
      <c r="AD536" s="14" t="n">
        <f aca="false">COUNTIFS(R$4:R536,AB536)</f>
        <v>1</v>
      </c>
      <c r="AE536" s="1"/>
      <c r="AF536" s="93" t="str">
        <f aca="false">E536</f>
        <v>EXT</v>
      </c>
      <c r="AG536" s="95" t="n">
        <f aca="false">LEN(AR536)-LEN(SUBSTITUTE(AR536,"/",""))-1</f>
        <v>5</v>
      </c>
      <c r="AH536" s="95" t="str">
        <f aca="false">H536</f>
        <v>1..1</v>
      </c>
      <c r="AI536" s="97" t="s">
        <v>5816</v>
      </c>
      <c r="AJ536" s="97"/>
      <c r="AK536" s="98"/>
      <c r="AL536" s="98"/>
      <c r="AM536" s="98"/>
      <c r="AN536" s="97"/>
      <c r="AO536" s="100" t="str">
        <f aca="false">O536</f>
        <v>1..1</v>
      </c>
      <c r="AP536" s="100" t="str">
        <f aca="false">P536</f>
        <v>1..1</v>
      </c>
      <c r="AQ536" s="9" t="str">
        <f aca="false">Q536</f>
        <v>/rsm:CrossIndustryInvoice
/rsm:SupplyChainTradeTransaction
/ram:ApplicableHeaderTradeAgreement
/ram:ProductEndUserTradeParty
/ram:PostalTradeAddress
/ram:CountryID</v>
      </c>
      <c r="AR536" s="101" t="str">
        <f aca="false">R536</f>
        <v>/rsm:CrossIndustryInvoice/rsm:SupplyChainTradeTransaction/ram:ApplicableHeaderTradeAgreement/ram:ProductEndUserTradeParty/ram:PostalTradeAddress/ram:CountryID</v>
      </c>
      <c r="AS536" s="99" t="s">
        <v>176</v>
      </c>
      <c r="AT536" s="10" t="s">
        <v>4639</v>
      </c>
      <c r="AU536" s="95" t="str">
        <f aca="false">U536</f>
        <v>0..1</v>
      </c>
      <c r="AV536" s="99"/>
      <c r="AW536" s="102"/>
      <c r="AX536" s="6"/>
      <c r="AY536" s="103" t="str">
        <f aca="false">Y536</f>
        <v>EXTENDED</v>
      </c>
      <c r="AZ536" s="180" t="str">
        <f aca="false">Z536</f>
        <v>EXTENDED</v>
      </c>
      <c r="BA536" s="1"/>
      <c r="BB536" s="49"/>
      <c r="BF536" s="1"/>
      <c r="BG536" s="1"/>
      <c r="BH536" s="1"/>
      <c r="BI536" s="1"/>
      <c r="BJ536" s="1"/>
      <c r="BK536" s="1"/>
      <c r="BL536" s="1"/>
      <c r="BM536" s="1"/>
      <c r="BN536" s="1"/>
      <c r="BO536" s="1"/>
      <c r="BP536" s="1"/>
      <c r="BQ536" s="1"/>
      <c r="BR536" s="1"/>
      <c r="BS536" s="1"/>
      <c r="BT536" s="1"/>
      <c r="BU536" s="1"/>
      <c r="BV536" s="1"/>
      <c r="BW536" s="1"/>
      <c r="BX536" s="1"/>
      <c r="BY536" s="1"/>
      <c r="BZ536" s="1"/>
    </row>
    <row r="537" s="53" customFormat="true" ht="89.25" hidden="false" customHeight="false" outlineLevel="0" collapsed="false">
      <c r="A537" s="58" t="str">
        <f aca="false">IF(LEFT(E537,2)="BG","NO",IF(LEN(E537)-LEN(SUBSTITUTE(E537,"-",""))&gt;1,"NO",IF(E537="EXT","EXT","YES")))</f>
        <v>EXT</v>
      </c>
      <c r="B537" s="58"/>
      <c r="C537" s="58"/>
      <c r="D537" s="243" t="s">
        <v>5302</v>
      </c>
      <c r="E537" s="93" t="s">
        <v>4631</v>
      </c>
      <c r="F537" s="94" t="e">
        <f aca="false">#N/A</f>
        <v>#N/A</v>
      </c>
      <c r="G537" s="95" t="n">
        <f aca="false">LEN(R537)-LEN(SUBSTITUTE(R537,"/",""))-1</f>
        <v>5</v>
      </c>
      <c r="H537" s="95" t="s">
        <v>95</v>
      </c>
      <c r="I537" s="97" t="s">
        <v>5352</v>
      </c>
      <c r="J537" s="97" t="s">
        <v>1114</v>
      </c>
      <c r="K537" s="98" t="s">
        <v>1115</v>
      </c>
      <c r="L537" s="98"/>
      <c r="M537" s="98"/>
      <c r="N537" s="97" t="s">
        <v>119</v>
      </c>
      <c r="O537" s="100" t="s">
        <v>95</v>
      </c>
      <c r="P537" s="100" t="str">
        <f aca="false">O537</f>
        <v>0..1</v>
      </c>
      <c r="Q537" s="9" t="s">
        <v>5817</v>
      </c>
      <c r="R537" s="101" t="s">
        <v>2493</v>
      </c>
      <c r="S537" s="99" t="s">
        <v>121</v>
      </c>
      <c r="T537" s="10" t="s">
        <v>4639</v>
      </c>
      <c r="U537" s="95" t="s">
        <v>112</v>
      </c>
      <c r="V537" s="99"/>
      <c r="W537" s="102"/>
      <c r="X537" s="38"/>
      <c r="Y537" s="103" t="s">
        <v>30</v>
      </c>
      <c r="Z537" s="103" t="s">
        <v>30</v>
      </c>
      <c r="AA537" s="4"/>
      <c r="AB537" s="13" t="str">
        <f aca="false">IF(ISERROR(FIND("/",R537)),R537,LEFT(R537,FIND(CHAR(1),SUBSTITUTE(R537,"/",CHAR(1),LEN(R537)-LEN(SUBSTITUTE(R537,"/",""))))-1))</f>
        <v>/rsm:CrossIndustryInvoice/rsm:SupplyChainTradeTransaction/ram:ApplicableHeaderTradeAgreement/ram:ProductEndUserTradeParty/ram:PostalTradeAddress</v>
      </c>
      <c r="AC537" s="13" t="str">
        <f aca="false">IF(ISERROR(FIND("/",R537)),R537,MID(R537, FIND(CHAR(1),SUBSTITUTE(R537,"/",CHAR(1), LEN(R537)-LEN(SUBSTITUTE(R537,"/","")))), LEN(R537)))</f>
        <v>/ram:CountrySubDivisionName</v>
      </c>
      <c r="AD537" s="14" t="n">
        <f aca="false">COUNTIFS(R$4:R537,AB537)</f>
        <v>1</v>
      </c>
      <c r="AE537" s="1"/>
      <c r="AF537" s="93" t="str">
        <f aca="false">E537</f>
        <v>EXT</v>
      </c>
      <c r="AG537" s="95" t="n">
        <f aca="false">LEN(AR537)-LEN(SUBSTITUTE(AR537,"/",""))-1</f>
        <v>5</v>
      </c>
      <c r="AH537" s="95" t="str">
        <f aca="false">H537</f>
        <v>0..1</v>
      </c>
      <c r="AI537" s="97" t="s">
        <v>5818</v>
      </c>
      <c r="AJ537" s="97" t="s">
        <v>1118</v>
      </c>
      <c r="AK537" s="98" t="s">
        <v>1119</v>
      </c>
      <c r="AL537" s="98"/>
      <c r="AM537" s="98"/>
      <c r="AN537" s="97" t="s">
        <v>4647</v>
      </c>
      <c r="AO537" s="100" t="str">
        <f aca="false">O537</f>
        <v>0..1</v>
      </c>
      <c r="AP537" s="100" t="str">
        <f aca="false">P537</f>
        <v>0..1</v>
      </c>
      <c r="AQ537" s="9" t="str">
        <f aca="false">Q537</f>
        <v>/rsm:CrossIndustryInvoice
/rsm:SupplyChainTradeTransaction
/ram:ApplicableHeaderTradeAgreement
/ram:ProductEndUserTradeParty
/ram:PostalTradeAddress
/ram:CountrySubDivisionName</v>
      </c>
      <c r="AR537" s="101" t="str">
        <f aca="false">R537</f>
        <v>/rsm:CrossIndustryInvoice/rsm:SupplyChainTradeTransaction/ram:ApplicableHeaderTradeAgreement/ram:ProductEndUserTradeParty/ram:PostalTradeAddress/ram:CountrySubDivisionName</v>
      </c>
      <c r="AS537" s="99" t="s">
        <v>121</v>
      </c>
      <c r="AT537" s="10" t="s">
        <v>4639</v>
      </c>
      <c r="AU537" s="95" t="str">
        <f aca="false">U537</f>
        <v>0..n</v>
      </c>
      <c r="AV537" s="99"/>
      <c r="AW537" s="102"/>
      <c r="AX537" s="6"/>
      <c r="AY537" s="103" t="str">
        <f aca="false">Y537</f>
        <v>EXTENDED</v>
      </c>
      <c r="AZ537" s="180" t="str">
        <f aca="false">Z537</f>
        <v>EXTENDED</v>
      </c>
      <c r="BA537" s="1"/>
      <c r="BB537" s="49"/>
      <c r="BF537" s="1"/>
      <c r="BG537" s="1"/>
      <c r="BH537" s="1"/>
      <c r="BI537" s="1"/>
      <c r="BJ537" s="1"/>
      <c r="BK537" s="1"/>
      <c r="BL537" s="1"/>
      <c r="BM537" s="1"/>
      <c r="BN537" s="1"/>
      <c r="BO537" s="1"/>
      <c r="BP537" s="1"/>
      <c r="BQ537" s="1"/>
      <c r="BR537" s="1"/>
      <c r="BS537" s="1"/>
      <c r="BT537" s="1"/>
      <c r="BU537" s="1"/>
      <c r="BV537" s="1"/>
      <c r="BW537" s="1"/>
      <c r="BX537" s="1"/>
      <c r="BY537" s="1"/>
      <c r="BZ537" s="1"/>
    </row>
    <row r="538" s="53" customFormat="true" ht="85.5" hidden="false" customHeight="false" outlineLevel="0" collapsed="false">
      <c r="A538" s="58" t="str">
        <f aca="false">IF(LEFT(E538,2)="BG","NO",IF(LEN(E538)-LEN(SUBSTITUTE(E538,"-",""))&gt;1,"NO",IF(E538="EXT","EXT","YES")))</f>
        <v>EXT</v>
      </c>
      <c r="B538" s="58"/>
      <c r="C538" s="58"/>
      <c r="D538" s="243" t="s">
        <v>5302</v>
      </c>
      <c r="E538" s="184" t="s">
        <v>4631</v>
      </c>
      <c r="F538" s="185" t="e">
        <f aca="false">#N/A</f>
        <v>#N/A</v>
      </c>
      <c r="G538" s="186" t="n">
        <f aca="false">LEN(R538)-LEN(SUBSTITUTE(R538,"/",""))-1</f>
        <v>4</v>
      </c>
      <c r="H538" s="186" t="s">
        <v>95</v>
      </c>
      <c r="I538" s="173" t="s">
        <v>5819</v>
      </c>
      <c r="J538" s="173"/>
      <c r="K538" s="174"/>
      <c r="L538" s="174"/>
      <c r="M538" s="174"/>
      <c r="N538" s="173"/>
      <c r="O538" s="172" t="s">
        <v>95</v>
      </c>
      <c r="P538" s="175" t="str">
        <f aca="false">O538</f>
        <v>0..1</v>
      </c>
      <c r="Q538" s="187" t="s">
        <v>5820</v>
      </c>
      <c r="R538" s="188" t="s">
        <v>2495</v>
      </c>
      <c r="S538" s="172"/>
      <c r="T538" s="178"/>
      <c r="U538" s="186" t="s">
        <v>112</v>
      </c>
      <c r="V538" s="172"/>
      <c r="W538" s="179"/>
      <c r="X538" s="38"/>
      <c r="Y538" s="189" t="s">
        <v>30</v>
      </c>
      <c r="Z538" s="189" t="s">
        <v>30</v>
      </c>
      <c r="AA538" s="4"/>
      <c r="AB538" s="13" t="str">
        <f aca="false">IF(ISERROR(FIND("/",R538)),R538,LEFT(R538,FIND(CHAR(1),SUBSTITUTE(R538,"/",CHAR(1),LEN(R538)-LEN(SUBSTITUTE(R538,"/",""))))-1))</f>
        <v>/rsm:CrossIndustryInvoice/rsm:SupplyChainTradeTransaction/ram:ApplicableHeaderTradeAgreement/ram:ProductEndUserTradeParty</v>
      </c>
      <c r="AC538" s="13" t="str">
        <f aca="false">IF(ISERROR(FIND("/",R538)),R538,MID(R538, FIND(CHAR(1),SUBSTITUTE(R538,"/",CHAR(1), LEN(R538)-LEN(SUBSTITUTE(R538,"/","")))), LEN(R538)))</f>
        <v>/ram:URIUniversalCommunication</v>
      </c>
      <c r="AD538" s="14" t="n">
        <f aca="false">COUNTIFS(R$4:R538,AB538)</f>
        <v>1</v>
      </c>
      <c r="AE538" s="1"/>
      <c r="AF538" s="184" t="str">
        <f aca="false">E538</f>
        <v>EXT</v>
      </c>
      <c r="AG538" s="186" t="n">
        <f aca="false">LEN(AR538)-LEN(SUBSTITUTE(AR538,"/",""))-1</f>
        <v>4</v>
      </c>
      <c r="AH538" s="186" t="str">
        <f aca="false">H538</f>
        <v>0..1</v>
      </c>
      <c r="AI538" s="173" t="s">
        <v>1123</v>
      </c>
      <c r="AJ538" s="173"/>
      <c r="AK538" s="174"/>
      <c r="AL538" s="174"/>
      <c r="AM538" s="174"/>
      <c r="AN538" s="173"/>
      <c r="AO538" s="172" t="str">
        <f aca="false">O538</f>
        <v>0..1</v>
      </c>
      <c r="AP538" s="172" t="str">
        <f aca="false">P538</f>
        <v>0..1</v>
      </c>
      <c r="AQ538" s="187" t="str">
        <f aca="false">Q538</f>
        <v>/rsm:CrossIndustryInvoice
/rsm:SupplyChainTradeTransaction
/ram:ApplicableHeaderTradeAgreement
/ram:ProductEndUserTradeParty
/ram:URIUniversalCommunication</v>
      </c>
      <c r="AR538" s="188" t="str">
        <f aca="false">R538</f>
        <v>/rsm:CrossIndustryInvoice/rsm:SupplyChainTradeTransaction/ram:ApplicableHeaderTradeAgreement/ram:ProductEndUserTradeParty/ram:URIUniversalCommunication</v>
      </c>
      <c r="AS538" s="172"/>
      <c r="AT538" s="178"/>
      <c r="AU538" s="186" t="str">
        <f aca="false">U538</f>
        <v>0..n</v>
      </c>
      <c r="AV538" s="172"/>
      <c r="AW538" s="179"/>
      <c r="AX538" s="6"/>
      <c r="AY538" s="189" t="str">
        <f aca="false">Y538</f>
        <v>EXTENDED</v>
      </c>
      <c r="AZ538" s="190" t="str">
        <f aca="false">Z538</f>
        <v>EXTENDED</v>
      </c>
      <c r="BA538" s="1"/>
      <c r="BB538" s="49"/>
      <c r="BF538" s="1"/>
      <c r="BG538" s="1"/>
      <c r="BH538" s="1"/>
      <c r="BI538" s="1"/>
      <c r="BJ538" s="1"/>
      <c r="BK538" s="1"/>
      <c r="BL538" s="1"/>
      <c r="BM538" s="1"/>
      <c r="BN538" s="1"/>
      <c r="BO538" s="1"/>
      <c r="BP538" s="1"/>
      <c r="BQ538" s="1"/>
      <c r="BR538" s="1"/>
      <c r="BS538" s="1"/>
      <c r="BT538" s="1"/>
      <c r="BU538" s="1"/>
      <c r="BV538" s="1"/>
      <c r="BW538" s="1"/>
      <c r="BX538" s="1"/>
      <c r="BY538" s="1"/>
      <c r="BZ538" s="1"/>
    </row>
    <row r="539" s="53" customFormat="true" ht="99.75" hidden="false" customHeight="false" outlineLevel="0" collapsed="false">
      <c r="A539" s="58" t="str">
        <f aca="false">IF(LEFT(E539,2)="BG","NO",IF(LEN(E539)-LEN(SUBSTITUTE(E539,"-",""))&gt;1,"NO",IF(E539="EXT","EXT","YES")))</f>
        <v>EXT</v>
      </c>
      <c r="B539" s="58"/>
      <c r="C539" s="58"/>
      <c r="D539" s="243" t="s">
        <v>5302</v>
      </c>
      <c r="E539" s="93" t="s">
        <v>4631</v>
      </c>
      <c r="F539" s="94" t="e">
        <f aca="false">#N/A</f>
        <v>#N/A</v>
      </c>
      <c r="G539" s="95" t="n">
        <f aca="false">LEN(R539)-LEN(SUBSTITUTE(R539,"/",""))-1</f>
        <v>5</v>
      </c>
      <c r="H539" s="95" t="s">
        <v>88</v>
      </c>
      <c r="I539" s="97" t="s">
        <v>4873</v>
      </c>
      <c r="J539" s="97"/>
      <c r="K539" s="98"/>
      <c r="L539" s="98"/>
      <c r="M539" s="98"/>
      <c r="N539" s="97"/>
      <c r="O539" s="100" t="s">
        <v>88</v>
      </c>
      <c r="P539" s="100" t="str">
        <f aca="false">O539</f>
        <v>1..1</v>
      </c>
      <c r="Q539" s="9" t="s">
        <v>5821</v>
      </c>
      <c r="R539" s="101" t="s">
        <v>2497</v>
      </c>
      <c r="S539" s="99" t="s">
        <v>139</v>
      </c>
      <c r="T539" s="10" t="s">
        <v>4639</v>
      </c>
      <c r="U539" s="95" t="s">
        <v>95</v>
      </c>
      <c r="V539" s="99"/>
      <c r="W539" s="102"/>
      <c r="X539" s="38"/>
      <c r="Y539" s="103" t="s">
        <v>30</v>
      </c>
      <c r="Z539" s="103" t="s">
        <v>30</v>
      </c>
      <c r="AA539" s="4"/>
      <c r="AB539" s="13" t="str">
        <f aca="false">IF(ISERROR(FIND("/",R539)),R539,LEFT(R539,FIND(CHAR(1),SUBSTITUTE(R539,"/",CHAR(1),LEN(R539)-LEN(SUBSTITUTE(R539,"/",""))))-1))</f>
        <v>/rsm:CrossIndustryInvoice/rsm:SupplyChainTradeTransaction/ram:ApplicableHeaderTradeAgreement/ram:ProductEndUserTradeParty/ram:URIUniversalCommunication</v>
      </c>
      <c r="AC539" s="13" t="str">
        <f aca="false">IF(ISERROR(FIND("/",R539)),R539,MID(R539, FIND(CHAR(1),SUBSTITUTE(R539,"/",CHAR(1), LEN(R539)-LEN(SUBSTITUTE(R539,"/","")))), LEN(R539)))</f>
        <v>/ram:URIID</v>
      </c>
      <c r="AD539" s="14" t="n">
        <f aca="false">COUNTIFS(R$4:R539,AB539)</f>
        <v>1</v>
      </c>
      <c r="AE539" s="1"/>
      <c r="AF539" s="93" t="str">
        <f aca="false">E539</f>
        <v>EXT</v>
      </c>
      <c r="AG539" s="95" t="n">
        <f aca="false">LEN(AR539)-LEN(SUBSTITUTE(AR539,"/",""))-1</f>
        <v>5</v>
      </c>
      <c r="AH539" s="95" t="str">
        <f aca="false">H539</f>
        <v>1..1</v>
      </c>
      <c r="AI539" s="97" t="s">
        <v>1127</v>
      </c>
      <c r="AJ539" s="97"/>
      <c r="AK539" s="98"/>
      <c r="AL539" s="98"/>
      <c r="AM539" s="98"/>
      <c r="AN539" s="97"/>
      <c r="AO539" s="100" t="str">
        <f aca="false">O539</f>
        <v>1..1</v>
      </c>
      <c r="AP539" s="100" t="str">
        <f aca="false">P539</f>
        <v>1..1</v>
      </c>
      <c r="AQ539" s="9" t="str">
        <f aca="false">Q539</f>
        <v>/rsm:CrossIndustryInvoice
/rsm:SupplyChainTradeTransaction
/ram:ApplicableHeaderTradeAgreement
/ram:ProductEndUserTradeParty
/ram:URIUniversalCommunication
/ram:URIID</v>
      </c>
      <c r="AR539" s="101" t="str">
        <f aca="false">R539</f>
        <v>/rsm:CrossIndustryInvoice/rsm:SupplyChainTradeTransaction/ram:ApplicableHeaderTradeAgreement/ram:ProductEndUserTradeParty/ram:URIUniversalCommunication/ram:URIID</v>
      </c>
      <c r="AS539" s="99" t="s">
        <v>139</v>
      </c>
      <c r="AT539" s="10" t="s">
        <v>4639</v>
      </c>
      <c r="AU539" s="95" t="str">
        <f aca="false">U539</f>
        <v>0..1</v>
      </c>
      <c r="AV539" s="99"/>
      <c r="AW539" s="102"/>
      <c r="AX539" s="6"/>
      <c r="AY539" s="103" t="str">
        <f aca="false">Y539</f>
        <v>EXTENDED</v>
      </c>
      <c r="AZ539" s="180" t="str">
        <f aca="false">Z539</f>
        <v>EXTENDED</v>
      </c>
      <c r="BA539" s="1"/>
      <c r="BB539" s="49"/>
      <c r="BF539" s="1"/>
      <c r="BG539" s="1"/>
      <c r="BH539" s="1"/>
      <c r="BI539" s="1"/>
      <c r="BJ539" s="1"/>
      <c r="BK539" s="1"/>
      <c r="BL539" s="1"/>
      <c r="BM539" s="1"/>
      <c r="BN539" s="1"/>
      <c r="BO539" s="1"/>
      <c r="BP539" s="1"/>
      <c r="BQ539" s="1"/>
      <c r="BR539" s="1"/>
      <c r="BS539" s="1"/>
      <c r="BT539" s="1"/>
      <c r="BU539" s="1"/>
      <c r="BV539" s="1"/>
      <c r="BW539" s="1"/>
      <c r="BX539" s="1"/>
      <c r="BY539" s="1"/>
      <c r="BZ539" s="1"/>
    </row>
    <row r="540" s="53" customFormat="true" ht="102" hidden="false" customHeight="false" outlineLevel="0" collapsed="false">
      <c r="A540" s="58" t="str">
        <f aca="false">IF(LEFT(E540,2)="BG","NO",IF(LEN(E540)-LEN(SUBSTITUTE(E540,"-",""))&gt;1,"NO",IF(E540="EXT","EXT","YES")))</f>
        <v>EXT</v>
      </c>
      <c r="B540" s="58"/>
      <c r="C540" s="58"/>
      <c r="D540" s="243" t="s">
        <v>5302</v>
      </c>
      <c r="E540" s="93" t="s">
        <v>4631</v>
      </c>
      <c r="F540" s="94" t="e">
        <f aca="false">#N/A</f>
        <v>#N/A</v>
      </c>
      <c r="G540" s="95" t="n">
        <f aca="false">LEN(R540)-LEN(SUBSTITUTE(R540,"/",""))-1</f>
        <v>6</v>
      </c>
      <c r="H540" s="95" t="s">
        <v>88</v>
      </c>
      <c r="I540" s="97" t="s">
        <v>4801</v>
      </c>
      <c r="J540" s="97"/>
      <c r="K540" s="98"/>
      <c r="L540" s="98"/>
      <c r="M540" s="98"/>
      <c r="N540" s="97"/>
      <c r="O540" s="100" t="s">
        <v>88</v>
      </c>
      <c r="P540" s="100" t="str">
        <f aca="false">O540</f>
        <v>1..1</v>
      </c>
      <c r="Q540" s="9" t="s">
        <v>5822</v>
      </c>
      <c r="R540" s="101" t="s">
        <v>2499</v>
      </c>
      <c r="S540" s="99" t="s">
        <v>360</v>
      </c>
      <c r="T540" s="10" t="s">
        <v>858</v>
      </c>
      <c r="U540" s="95" t="s">
        <v>95</v>
      </c>
      <c r="V540" s="99"/>
      <c r="W540" s="102"/>
      <c r="X540" s="38"/>
      <c r="Y540" s="103" t="s">
        <v>30</v>
      </c>
      <c r="Z540" s="103" t="s">
        <v>30</v>
      </c>
      <c r="AA540" s="4"/>
      <c r="AB540" s="13" t="str">
        <f aca="false">IF(ISERROR(FIND("/",R540)),R540,LEFT(R540,FIND(CHAR(1),SUBSTITUTE(R540,"/",CHAR(1),LEN(R540)-LEN(SUBSTITUTE(R540,"/",""))))-1))</f>
        <v>/rsm:CrossIndustryInvoice/rsm:SupplyChainTradeTransaction/ram:ApplicableHeaderTradeAgreement/ram:ProductEndUserTradeParty/ram:URIUniversalCommunication/ram:URIID</v>
      </c>
      <c r="AC540" s="13" t="str">
        <f aca="false">IF(ISERROR(FIND("/",R540)),R540,MID(R540, FIND(CHAR(1),SUBSTITUTE(R540,"/",CHAR(1), LEN(R540)-LEN(SUBSTITUTE(R540,"/","")))), LEN(R540)))</f>
        <v>/@schemeID</v>
      </c>
      <c r="AD540" s="14" t="n">
        <f aca="false">COUNTIFS(R$4:R540,AB540)</f>
        <v>1</v>
      </c>
      <c r="AE540" s="1"/>
      <c r="AF540" s="93" t="str">
        <f aca="false">E540</f>
        <v>EXT</v>
      </c>
      <c r="AG540" s="95" t="n">
        <f aca="false">LEN(AR540)-LEN(SUBSTITUTE(AR540,"/",""))-1</f>
        <v>6</v>
      </c>
      <c r="AH540" s="95" t="str">
        <f aca="false">H540</f>
        <v>1..1</v>
      </c>
      <c r="AI540" s="97" t="s">
        <v>361</v>
      </c>
      <c r="AJ540" s="97"/>
      <c r="AK540" s="98"/>
      <c r="AL540" s="98"/>
      <c r="AM540" s="98"/>
      <c r="AN540" s="97"/>
      <c r="AO540" s="100" t="str">
        <f aca="false">O540</f>
        <v>1..1</v>
      </c>
      <c r="AP540" s="100" t="str">
        <f aca="false">P540</f>
        <v>1..1</v>
      </c>
      <c r="AQ540" s="9" t="str">
        <f aca="false">Q540</f>
        <v>/rsm:CrossIndustryInvoice
/rsm:SupplyChainTradeTransaction
/ram:ApplicableHeaderTradeAgreement
/ram:ProductEndUserTradeParty
/ram:URIUniversalCommunication
/ram:URIID
/@schemeID</v>
      </c>
      <c r="AR540" s="101" t="str">
        <f aca="false">R540</f>
        <v>/rsm:CrossIndustryInvoice/rsm:SupplyChainTradeTransaction/ram:ApplicableHeaderTradeAgreement/ram:ProductEndUserTradeParty/ram:URIUniversalCommunication/ram:URIID/@schemeID</v>
      </c>
      <c r="AS540" s="99" t="s">
        <v>360</v>
      </c>
      <c r="AT540" s="10" t="s">
        <v>858</v>
      </c>
      <c r="AU540" s="95" t="str">
        <f aca="false">U540</f>
        <v>0..1</v>
      </c>
      <c r="AV540" s="99"/>
      <c r="AW540" s="102"/>
      <c r="AX540" s="6"/>
      <c r="AY540" s="103" t="str">
        <f aca="false">Y540</f>
        <v>EXTENDED</v>
      </c>
      <c r="AZ540" s="180" t="str">
        <f aca="false">Z540</f>
        <v>EXTENDED</v>
      </c>
      <c r="BA540" s="1"/>
      <c r="BB540" s="49"/>
      <c r="BF540" s="1"/>
      <c r="BG540" s="1"/>
      <c r="BH540" s="1"/>
      <c r="BI540" s="1"/>
      <c r="BJ540" s="1"/>
      <c r="BK540" s="1"/>
      <c r="BL540" s="1"/>
      <c r="BM540" s="1"/>
      <c r="BN540" s="1"/>
      <c r="BO540" s="1"/>
      <c r="BP540" s="1"/>
      <c r="BQ540" s="1"/>
      <c r="BR540" s="1"/>
      <c r="BS540" s="1"/>
      <c r="BT540" s="1"/>
      <c r="BU540" s="1"/>
      <c r="BV540" s="1"/>
      <c r="BW540" s="1"/>
      <c r="BX540" s="1"/>
      <c r="BY540" s="1"/>
      <c r="BZ540" s="1"/>
    </row>
    <row r="541" s="53" customFormat="true" ht="85.5" hidden="false" customHeight="false" outlineLevel="0" collapsed="false">
      <c r="A541" s="58" t="str">
        <f aca="false">IF(LEFT(E541,2)="BG","NO",IF(LEN(E541)-LEN(SUBSTITUTE(E541,"-",""))&gt;1,"NO",IF(E541="EXT","EXT","YES")))</f>
        <v>EXT</v>
      </c>
      <c r="B541" s="58"/>
      <c r="C541" s="58"/>
      <c r="D541" s="243" t="s">
        <v>5302</v>
      </c>
      <c r="E541" s="184" t="s">
        <v>4631</v>
      </c>
      <c r="F541" s="185" t="e">
        <f aca="false">#N/A</f>
        <v>#N/A</v>
      </c>
      <c r="G541" s="186" t="n">
        <f aca="false">LEN(R541)-LEN(SUBSTITUTE(R541,"/",""))-1</f>
        <v>4</v>
      </c>
      <c r="H541" s="186" t="s">
        <v>112</v>
      </c>
      <c r="I541" s="173" t="s">
        <v>5823</v>
      </c>
      <c r="J541" s="173"/>
      <c r="K541" s="174"/>
      <c r="L541" s="174"/>
      <c r="M541" s="174"/>
      <c r="N541" s="173"/>
      <c r="O541" s="172" t="s">
        <v>112</v>
      </c>
      <c r="P541" s="175" t="str">
        <f aca="false">O541</f>
        <v>0..n</v>
      </c>
      <c r="Q541" s="187" t="s">
        <v>5824</v>
      </c>
      <c r="R541" s="188" t="s">
        <v>2501</v>
      </c>
      <c r="S541" s="172"/>
      <c r="T541" s="178"/>
      <c r="U541" s="186" t="s">
        <v>112</v>
      </c>
      <c r="V541" s="172"/>
      <c r="W541" s="179"/>
      <c r="X541" s="38"/>
      <c r="Y541" s="189" t="s">
        <v>30</v>
      </c>
      <c r="Z541" s="189" t="s">
        <v>30</v>
      </c>
      <c r="AA541" s="4"/>
      <c r="AB541" s="13" t="str">
        <f aca="false">IF(ISERROR(FIND("/",R541)),R541,LEFT(R541,FIND(CHAR(1),SUBSTITUTE(R541,"/",CHAR(1),LEN(R541)-LEN(SUBSTITUTE(R541,"/",""))))-1))</f>
        <v>/rsm:CrossIndustryInvoice/rsm:SupplyChainTradeTransaction/ram:ApplicableHeaderTradeAgreement/ram:ProductEndUserTradeParty</v>
      </c>
      <c r="AC541" s="13" t="str">
        <f aca="false">IF(ISERROR(FIND("/",R541)),R541,MID(R541, FIND(CHAR(1),SUBSTITUTE(R541,"/",CHAR(1), LEN(R541)-LEN(SUBSTITUTE(R541,"/","")))), LEN(R541)))</f>
        <v>/ram:SpecifiedTaxRegistration</v>
      </c>
      <c r="AD541" s="14" t="n">
        <f aca="false">COUNTIFS(R$4:R541,AB541)</f>
        <v>1</v>
      </c>
      <c r="AE541" s="1"/>
      <c r="AF541" s="184" t="str">
        <f aca="false">E541</f>
        <v>EXT</v>
      </c>
      <c r="AG541" s="186" t="n">
        <f aca="false">LEN(AR541)-LEN(SUBSTITUTE(AR541,"/",""))-1</f>
        <v>4</v>
      </c>
      <c r="AH541" s="186" t="str">
        <f aca="false">H541</f>
        <v>0..n</v>
      </c>
      <c r="AI541" s="173" t="s">
        <v>1840</v>
      </c>
      <c r="AJ541" s="173"/>
      <c r="AK541" s="174"/>
      <c r="AL541" s="174"/>
      <c r="AM541" s="174"/>
      <c r="AN541" s="173"/>
      <c r="AO541" s="172" t="str">
        <f aca="false">O541</f>
        <v>0..n</v>
      </c>
      <c r="AP541" s="172" t="str">
        <f aca="false">P541</f>
        <v>0..n</v>
      </c>
      <c r="AQ541" s="187" t="str">
        <f aca="false">Q541</f>
        <v>/rsm:CrossIndustryInvoice
/rsm:SupplyChainTradeTransaction
/ram:ApplicableHeaderTradeAgreement
/ram:ProductEndUserTradeParty
/ram:SpecifiedTaxRegistration</v>
      </c>
      <c r="AR541" s="188" t="str">
        <f aca="false">R541</f>
        <v>/rsm:CrossIndustryInvoice/rsm:SupplyChainTradeTransaction/ram:ApplicableHeaderTradeAgreement/ram:ProductEndUserTradeParty/ram:SpecifiedTaxRegistration</v>
      </c>
      <c r="AS541" s="172"/>
      <c r="AT541" s="178"/>
      <c r="AU541" s="186" t="str">
        <f aca="false">U541</f>
        <v>0..n</v>
      </c>
      <c r="AV541" s="172"/>
      <c r="AW541" s="179"/>
      <c r="AX541" s="6"/>
      <c r="AY541" s="189" t="str">
        <f aca="false">Y541</f>
        <v>EXTENDED</v>
      </c>
      <c r="AZ541" s="190" t="str">
        <f aca="false">Z541</f>
        <v>EXTENDED</v>
      </c>
      <c r="BA541" s="1"/>
      <c r="BB541" s="49"/>
      <c r="BF541" s="1"/>
      <c r="BG541" s="1"/>
      <c r="BH541" s="1"/>
      <c r="BI541" s="1"/>
      <c r="BJ541" s="1"/>
      <c r="BK541" s="1"/>
      <c r="BL541" s="1"/>
      <c r="BM541" s="1"/>
      <c r="BN541" s="1"/>
      <c r="BO541" s="1"/>
      <c r="BP541" s="1"/>
      <c r="BQ541" s="1"/>
      <c r="BR541" s="1"/>
      <c r="BS541" s="1"/>
      <c r="BT541" s="1"/>
      <c r="BU541" s="1"/>
      <c r="BV541" s="1"/>
      <c r="BW541" s="1"/>
      <c r="BX541" s="1"/>
      <c r="BY541" s="1"/>
      <c r="BZ541" s="1"/>
    </row>
    <row r="542" s="53" customFormat="true" ht="99.75" hidden="false" customHeight="false" outlineLevel="0" collapsed="false">
      <c r="A542" s="58" t="str">
        <f aca="false">IF(LEFT(E542,2)="BG","NO",IF(LEN(E542)-LEN(SUBSTITUTE(E542,"-",""))&gt;1,"NO",IF(E542="EXT","EXT","YES")))</f>
        <v>EXT</v>
      </c>
      <c r="B542" s="58"/>
      <c r="C542" s="58"/>
      <c r="D542" s="243" t="s">
        <v>5302</v>
      </c>
      <c r="E542" s="93" t="s">
        <v>4631</v>
      </c>
      <c r="F542" s="94" t="e">
        <f aca="false">#N/A</f>
        <v>#N/A</v>
      </c>
      <c r="G542" s="95" t="n">
        <f aca="false">LEN(R542)-LEN(SUBSTITUTE(R542,"/",""))-1</f>
        <v>5</v>
      </c>
      <c r="H542" s="95" t="s">
        <v>88</v>
      </c>
      <c r="I542" s="97" t="s">
        <v>6</v>
      </c>
      <c r="J542" s="97"/>
      <c r="K542" s="98"/>
      <c r="L542" s="98"/>
      <c r="M542" s="98"/>
      <c r="N542" s="97"/>
      <c r="O542" s="100" t="s">
        <v>88</v>
      </c>
      <c r="P542" s="100" t="str">
        <f aca="false">O542</f>
        <v>1..1</v>
      </c>
      <c r="Q542" s="9" t="s">
        <v>5825</v>
      </c>
      <c r="R542" s="101" t="s">
        <v>2503</v>
      </c>
      <c r="S542" s="99" t="s">
        <v>139</v>
      </c>
      <c r="T542" s="10" t="s">
        <v>4639</v>
      </c>
      <c r="U542" s="95" t="s">
        <v>95</v>
      </c>
      <c r="V542" s="99"/>
      <c r="W542" s="102"/>
      <c r="X542" s="38"/>
      <c r="Y542" s="103" t="s">
        <v>30</v>
      </c>
      <c r="Z542" s="103" t="s">
        <v>30</v>
      </c>
      <c r="AA542" s="4"/>
      <c r="AB542" s="13" t="str">
        <f aca="false">IF(ISERROR(FIND("/",R542)),R542,LEFT(R542,FIND(CHAR(1),SUBSTITUTE(R542,"/",CHAR(1),LEN(R542)-LEN(SUBSTITUTE(R542,"/",""))))-1))</f>
        <v>/rsm:CrossIndustryInvoice/rsm:SupplyChainTradeTransaction/ram:ApplicableHeaderTradeAgreement/ram:ProductEndUserTradeParty/ram:SpecifiedTaxRegistration</v>
      </c>
      <c r="AC542" s="13" t="str">
        <f aca="false">IF(ISERROR(FIND("/",R542)),R542,MID(R542, FIND(CHAR(1),SUBSTITUTE(R542,"/",CHAR(1), LEN(R542)-LEN(SUBSTITUTE(R542,"/","")))), LEN(R542)))</f>
        <v>/ram:ID</v>
      </c>
      <c r="AD542" s="14" t="n">
        <f aca="false">COUNTIFS(R$4:R542,AB542)</f>
        <v>1</v>
      </c>
      <c r="AE542" s="1"/>
      <c r="AF542" s="93" t="str">
        <f aca="false">E542</f>
        <v>EXT</v>
      </c>
      <c r="AG542" s="95" t="n">
        <f aca="false">LEN(AR542)-LEN(SUBSTITUTE(AR542,"/",""))-1</f>
        <v>5</v>
      </c>
      <c r="AH542" s="95" t="str">
        <f aca="false">H542</f>
        <v>1..1</v>
      </c>
      <c r="AI542" s="97" t="s">
        <v>5826</v>
      </c>
      <c r="AJ542" s="97"/>
      <c r="AK542" s="98"/>
      <c r="AL542" s="98"/>
      <c r="AM542" s="98"/>
      <c r="AN542" s="97"/>
      <c r="AO542" s="100" t="str">
        <f aca="false">O542</f>
        <v>1..1</v>
      </c>
      <c r="AP542" s="100" t="str">
        <f aca="false">P542</f>
        <v>1..1</v>
      </c>
      <c r="AQ542" s="9" t="str">
        <f aca="false">Q542</f>
        <v>/rsm:CrossIndustryInvoice
/rsm:SupplyChainTradeTransaction
/ram:ApplicableHeaderTradeAgreement
/ram:ProductEndUserTradeParty
/ram:SpecifiedTaxRegistration
/ram:ID</v>
      </c>
      <c r="AR542" s="101" t="str">
        <f aca="false">R542</f>
        <v>/rsm:CrossIndustryInvoice/rsm:SupplyChainTradeTransaction/ram:ApplicableHeaderTradeAgreement/ram:ProductEndUserTradeParty/ram:SpecifiedTaxRegistration/ram:ID</v>
      </c>
      <c r="AS542" s="99" t="s">
        <v>139</v>
      </c>
      <c r="AT542" s="10" t="s">
        <v>4639</v>
      </c>
      <c r="AU542" s="95" t="str">
        <f aca="false">U542</f>
        <v>0..1</v>
      </c>
      <c r="AV542" s="99"/>
      <c r="AW542" s="102"/>
      <c r="AX542" s="6"/>
      <c r="AY542" s="103" t="str">
        <f aca="false">Y542</f>
        <v>EXTENDED</v>
      </c>
      <c r="AZ542" s="180" t="str">
        <f aca="false">Z542</f>
        <v>EXTENDED</v>
      </c>
      <c r="BA542" s="1"/>
      <c r="BB542" s="49"/>
      <c r="BF542" s="1"/>
      <c r="BG542" s="1"/>
      <c r="BH542" s="1"/>
      <c r="BI542" s="1"/>
      <c r="BJ542" s="1"/>
      <c r="BK542" s="1"/>
      <c r="BL542" s="1"/>
      <c r="BM542" s="1"/>
      <c r="BN542" s="1"/>
      <c r="BO542" s="1"/>
      <c r="BP542" s="1"/>
      <c r="BQ542" s="1"/>
      <c r="BR542" s="1"/>
      <c r="BS542" s="1"/>
      <c r="BT542" s="1"/>
      <c r="BU542" s="1"/>
      <c r="BV542" s="1"/>
      <c r="BW542" s="1"/>
      <c r="BX542" s="1"/>
      <c r="BY542" s="1"/>
      <c r="BZ542" s="1"/>
    </row>
    <row r="543" s="53" customFormat="true" ht="102" hidden="false" customHeight="false" outlineLevel="0" collapsed="false">
      <c r="A543" s="58" t="str">
        <f aca="false">IF(LEFT(E543,2)="BG","NO",IF(LEN(E543)-LEN(SUBSTITUTE(E543,"-",""))&gt;1,"NO",IF(E543="EXT","EXT","YES")))</f>
        <v>EXT</v>
      </c>
      <c r="B543" s="58"/>
      <c r="C543" s="58"/>
      <c r="D543" s="243" t="s">
        <v>5302</v>
      </c>
      <c r="E543" s="93" t="s">
        <v>4631</v>
      </c>
      <c r="F543" s="94" t="e">
        <f aca="false">#N/A</f>
        <v>#N/A</v>
      </c>
      <c r="G543" s="95" t="n">
        <f aca="false">LEN(R543)-LEN(SUBSTITUTE(R543,"/",""))-1</f>
        <v>6</v>
      </c>
      <c r="H543" s="95" t="s">
        <v>88</v>
      </c>
      <c r="I543" s="97" t="s">
        <v>4801</v>
      </c>
      <c r="J543" s="97"/>
      <c r="K543" s="98" t="s">
        <v>5086</v>
      </c>
      <c r="L543" s="98"/>
      <c r="M543" s="98" t="s">
        <v>2045</v>
      </c>
      <c r="N543" s="97"/>
      <c r="O543" s="100" t="s">
        <v>88</v>
      </c>
      <c r="P543" s="100" t="str">
        <f aca="false">O543</f>
        <v>1..1</v>
      </c>
      <c r="Q543" s="9" t="s">
        <v>5827</v>
      </c>
      <c r="R543" s="101" t="s">
        <v>2505</v>
      </c>
      <c r="S543" s="99" t="s">
        <v>360</v>
      </c>
      <c r="T543" s="10" t="s">
        <v>858</v>
      </c>
      <c r="U543" s="95" t="s">
        <v>95</v>
      </c>
      <c r="V543" s="99"/>
      <c r="W543" s="102"/>
      <c r="X543" s="38"/>
      <c r="Y543" s="103" t="s">
        <v>30</v>
      </c>
      <c r="Z543" s="103" t="s">
        <v>30</v>
      </c>
      <c r="AA543" s="4"/>
      <c r="AB543" s="13" t="str">
        <f aca="false">IF(ISERROR(FIND("/",R543)),R543,LEFT(R543,FIND(CHAR(1),SUBSTITUTE(R543,"/",CHAR(1),LEN(R543)-LEN(SUBSTITUTE(R543,"/",""))))-1))</f>
        <v>/rsm:CrossIndustryInvoice/rsm:SupplyChainTradeTransaction/ram:ApplicableHeaderTradeAgreement/ram:ProductEndUserTradeParty/ram:SpecifiedTaxRegistration/ram:ID</v>
      </c>
      <c r="AC543" s="13" t="str">
        <f aca="false">IF(ISERROR(FIND("/",R543)),R543,MID(R543, FIND(CHAR(1),SUBSTITUTE(R543,"/",CHAR(1), LEN(R543)-LEN(SUBSTITUTE(R543,"/","")))), LEN(R543)))</f>
        <v>/@schemeID</v>
      </c>
      <c r="AD543" s="14" t="n">
        <f aca="false">COUNTIFS(R$4:R543,AB543)</f>
        <v>1</v>
      </c>
      <c r="AE543" s="1"/>
      <c r="AF543" s="93" t="str">
        <f aca="false">E543</f>
        <v>EXT</v>
      </c>
      <c r="AG543" s="95" t="n">
        <f aca="false">LEN(AR543)-LEN(SUBSTITUTE(AR543,"/",""))-1</f>
        <v>6</v>
      </c>
      <c r="AH543" s="95" t="str">
        <f aca="false">H543</f>
        <v>1..1</v>
      </c>
      <c r="AI543" s="97" t="s">
        <v>361</v>
      </c>
      <c r="AJ543" s="97"/>
      <c r="AK543" s="98"/>
      <c r="AL543" s="98"/>
      <c r="AM543" s="98"/>
      <c r="AN543" s="97"/>
      <c r="AO543" s="100" t="str">
        <f aca="false">O543</f>
        <v>1..1</v>
      </c>
      <c r="AP543" s="100" t="str">
        <f aca="false">P543</f>
        <v>1..1</v>
      </c>
      <c r="AQ543" s="9" t="str">
        <f aca="false">Q543</f>
        <v>/rsm:CrossIndustryInvoice
/rsm:SupplyChainTradeTransaction
/ram:ApplicableHeaderTradeAgreement
/ram:ProductEndUserTradeParty
/ram:SpecifiedTaxRegistration
/ram:ID
/@schemeID</v>
      </c>
      <c r="AR543" s="101" t="str">
        <f aca="false">R543</f>
        <v>/rsm:CrossIndustryInvoice/rsm:SupplyChainTradeTransaction/ram:ApplicableHeaderTradeAgreement/ram:ProductEndUserTradeParty/ram:SpecifiedTaxRegistration/ram:ID/@schemeID</v>
      </c>
      <c r="AS543" s="99" t="s">
        <v>360</v>
      </c>
      <c r="AT543" s="10" t="s">
        <v>858</v>
      </c>
      <c r="AU543" s="95" t="str">
        <f aca="false">U543</f>
        <v>0..1</v>
      </c>
      <c r="AV543" s="99"/>
      <c r="AW543" s="102"/>
      <c r="AX543" s="6"/>
      <c r="AY543" s="103" t="str">
        <f aca="false">Y543</f>
        <v>EXTENDED</v>
      </c>
      <c r="AZ543" s="180" t="str">
        <f aca="false">Z543</f>
        <v>EXTENDED</v>
      </c>
      <c r="BA543" s="1"/>
      <c r="BB543" s="49"/>
      <c r="BF543" s="1"/>
      <c r="BG543" s="1"/>
      <c r="BH543" s="1"/>
      <c r="BI543" s="1"/>
      <c r="BJ543" s="1"/>
      <c r="BK543" s="1"/>
      <c r="BL543" s="1"/>
      <c r="BM543" s="1"/>
      <c r="BN543" s="1"/>
      <c r="BO543" s="1"/>
      <c r="BP543" s="1"/>
      <c r="BQ543" s="1"/>
      <c r="BR543" s="1"/>
      <c r="BS543" s="1"/>
      <c r="BT543" s="1"/>
      <c r="BU543" s="1"/>
      <c r="BV543" s="1"/>
      <c r="BW543" s="1"/>
      <c r="BX543" s="1"/>
      <c r="BY543" s="1"/>
      <c r="BZ543" s="1"/>
    </row>
    <row r="544" s="53" customFormat="true" ht="63.75" hidden="false" customHeight="false" outlineLevel="0" collapsed="false">
      <c r="A544" s="58" t="str">
        <f aca="false">IF(LEFT(E544,2)="BG","NO",IF(LEN(E544)-LEN(SUBSTITUTE(E544,"-",""))&gt;1,"NO",IF(E544="EXT","EXT","YES")))</f>
        <v>EXT</v>
      </c>
      <c r="B544" s="58"/>
      <c r="C544" s="58"/>
      <c r="D544" s="248" t="s">
        <v>5302</v>
      </c>
      <c r="E544" s="141" t="s">
        <v>4631</v>
      </c>
      <c r="F544" s="142" t="e">
        <f aca="false">#N/A</f>
        <v>#N/A</v>
      </c>
      <c r="G544" s="143" t="n">
        <f aca="false">LEN(R544)-LEN(SUBSTITUTE(R544,"/",""))-1</f>
        <v>3</v>
      </c>
      <c r="H544" s="143" t="s">
        <v>95</v>
      </c>
      <c r="I544" s="173" t="s">
        <v>5828</v>
      </c>
      <c r="J544" s="173"/>
      <c r="K544" s="174"/>
      <c r="L544" s="174"/>
      <c r="M544" s="174"/>
      <c r="N544" s="173"/>
      <c r="O544" s="172" t="s">
        <v>95</v>
      </c>
      <c r="P544" s="175" t="str">
        <f aca="false">O544</f>
        <v>0..1</v>
      </c>
      <c r="Q544" s="145" t="s">
        <v>5829</v>
      </c>
      <c r="R544" s="146" t="s">
        <v>2508</v>
      </c>
      <c r="S544" s="172"/>
      <c r="T544" s="178"/>
      <c r="U544" s="143" t="s">
        <v>95</v>
      </c>
      <c r="V544" s="172"/>
      <c r="W544" s="179"/>
      <c r="X544" s="38"/>
      <c r="Y544" s="147" t="s">
        <v>30</v>
      </c>
      <c r="Z544" s="147" t="s">
        <v>30</v>
      </c>
      <c r="AA544" s="4"/>
      <c r="AB544" s="13" t="str">
        <f aca="false">IF(ISERROR(FIND("/",R544)),R544,LEFT(R544,FIND(CHAR(1),SUBSTITUTE(R544,"/",CHAR(1),LEN(R544)-LEN(SUBSTITUTE(R544,"/",""))))-1))</f>
        <v>/rsm:CrossIndustryInvoice/rsm:SupplyChainTradeTransaction/ram:ApplicableHeaderTradeAgreement</v>
      </c>
      <c r="AC544" s="13" t="str">
        <f aca="false">IF(ISERROR(FIND("/",R544)),R544,MID(R544, FIND(CHAR(1),SUBSTITUTE(R544,"/",CHAR(1), LEN(R544)-LEN(SUBSTITUTE(R544,"/","")))), LEN(R544)))</f>
        <v>/ram:ApplicableTradeDeliveryTerms</v>
      </c>
      <c r="AD544" s="14" t="n">
        <f aca="false">COUNTIFS(R$4:R544,AB544)</f>
        <v>1</v>
      </c>
      <c r="AE544" s="1"/>
      <c r="AF544" s="141" t="str">
        <f aca="false">E544</f>
        <v>EXT</v>
      </c>
      <c r="AG544" s="143" t="n">
        <f aca="false">LEN(AR544)-LEN(SUBSTITUTE(AR544,"/",""))-1</f>
        <v>3</v>
      </c>
      <c r="AH544" s="143" t="str">
        <f aca="false">H544</f>
        <v>0..1</v>
      </c>
      <c r="AI544" s="173" t="s">
        <v>2509</v>
      </c>
      <c r="AJ544" s="173"/>
      <c r="AK544" s="174"/>
      <c r="AL544" s="174"/>
      <c r="AM544" s="174"/>
      <c r="AN544" s="173"/>
      <c r="AO544" s="172" t="str">
        <f aca="false">O544</f>
        <v>0..1</v>
      </c>
      <c r="AP544" s="172" t="str">
        <f aca="false">P544</f>
        <v>0..1</v>
      </c>
      <c r="AQ544" s="145" t="str">
        <f aca="false">Q544</f>
        <v>/rsm:CrossIndustryInvoice
/rsm:SupplyChainTradeTransaction
/ram:ApplicableHeaderTradeAgreement
/ram:ApplicableTradeDeliveryTerms</v>
      </c>
      <c r="AR544" s="146" t="str">
        <f aca="false">R544</f>
        <v>/rsm:CrossIndustryInvoice/rsm:SupplyChainTradeTransaction/ram:ApplicableHeaderTradeAgreement/ram:ApplicableTradeDeliveryTerms</v>
      </c>
      <c r="AS544" s="172"/>
      <c r="AT544" s="178"/>
      <c r="AU544" s="143" t="str">
        <f aca="false">U544</f>
        <v>0..1</v>
      </c>
      <c r="AV544" s="172"/>
      <c r="AW544" s="179"/>
      <c r="AX544" s="6"/>
      <c r="AY544" s="147" t="str">
        <f aca="false">Y544</f>
        <v>EXTENDED</v>
      </c>
      <c r="AZ544" s="249" t="str">
        <f aca="false">Z544</f>
        <v>EXTENDED</v>
      </c>
      <c r="BA544" s="1"/>
      <c r="BB544" s="49"/>
      <c r="BF544" s="1"/>
      <c r="BG544" s="1"/>
      <c r="BH544" s="1"/>
      <c r="BI544" s="1"/>
      <c r="BJ544" s="1"/>
      <c r="BK544" s="1"/>
      <c r="BL544" s="1"/>
      <c r="BM544" s="1"/>
      <c r="BN544" s="1"/>
      <c r="BO544" s="1"/>
      <c r="BP544" s="1"/>
      <c r="BQ544" s="1"/>
      <c r="BR544" s="1"/>
      <c r="BS544" s="1"/>
      <c r="BT544" s="1"/>
      <c r="BU544" s="1"/>
      <c r="BV544" s="1"/>
      <c r="BW544" s="1"/>
      <c r="BX544" s="1"/>
      <c r="BY544" s="1"/>
      <c r="BZ544" s="1"/>
    </row>
    <row r="545" s="53" customFormat="true" ht="85.5" hidden="false" customHeight="false" outlineLevel="0" collapsed="false">
      <c r="A545" s="58" t="str">
        <f aca="false">IF(LEFT(E545,2)="BG","NO",IF(LEN(E545)-LEN(SUBSTITUTE(E545,"-",""))&gt;1,"NO",IF(E545="EXT","EXT","YES")))</f>
        <v>EXT</v>
      </c>
      <c r="B545" s="58"/>
      <c r="C545" s="250" t="s">
        <v>5830</v>
      </c>
      <c r="D545" s="243" t="s">
        <v>5302</v>
      </c>
      <c r="E545" s="93" t="s">
        <v>4631</v>
      </c>
      <c r="F545" s="94" t="e">
        <f aca="false">#N/A</f>
        <v>#N/A</v>
      </c>
      <c r="G545" s="95" t="n">
        <f aca="false">LEN(R545)-LEN(SUBSTITUTE(R545,"/",""))-1</f>
        <v>4</v>
      </c>
      <c r="H545" s="95" t="s">
        <v>95</v>
      </c>
      <c r="I545" s="97" t="s">
        <v>5831</v>
      </c>
      <c r="J545" s="97" t="s">
        <v>2512</v>
      </c>
      <c r="K545" s="98"/>
      <c r="L545" s="98"/>
      <c r="M545" s="98"/>
      <c r="N545" s="97"/>
      <c r="O545" s="100" t="s">
        <v>88</v>
      </c>
      <c r="P545" s="100" t="s">
        <v>95</v>
      </c>
      <c r="Q545" s="9" t="s">
        <v>5832</v>
      </c>
      <c r="R545" s="101" t="s">
        <v>2514</v>
      </c>
      <c r="S545" s="99" t="s">
        <v>176</v>
      </c>
      <c r="T545" s="10" t="s">
        <v>4639</v>
      </c>
      <c r="U545" s="95" t="s">
        <v>95</v>
      </c>
      <c r="V545" s="99"/>
      <c r="W545" s="102"/>
      <c r="X545" s="38"/>
      <c r="Y545" s="103" t="s">
        <v>30</v>
      </c>
      <c r="Z545" s="103" t="s">
        <v>30</v>
      </c>
      <c r="AA545" s="4"/>
      <c r="AB545" s="13" t="str">
        <f aca="false">IF(ISERROR(FIND("/",R545)),R545,LEFT(R545,FIND(CHAR(1),SUBSTITUTE(R545,"/",CHAR(1),LEN(R545)-LEN(SUBSTITUTE(R545,"/",""))))-1))</f>
        <v>/rsm:CrossIndustryInvoice/rsm:SupplyChainTradeTransaction/ram:ApplicableHeaderTradeAgreement/ram:ApplicableTradeDeliveryTerms</v>
      </c>
      <c r="AC545" s="13" t="str">
        <f aca="false">IF(ISERROR(FIND("/",R545)),R545,MID(R545, FIND(CHAR(1),SUBSTITUTE(R545,"/",CHAR(1), LEN(R545)-LEN(SUBSTITUTE(R545,"/","")))), LEN(R545)))</f>
        <v>/ram:DeliveryTypeCode</v>
      </c>
      <c r="AD545" s="14" t="n">
        <f aca="false">COUNTIFS(R$4:R545,AB545)</f>
        <v>1</v>
      </c>
      <c r="AE545" s="1"/>
      <c r="AF545" s="93" t="str">
        <f aca="false">E545</f>
        <v>EXT</v>
      </c>
      <c r="AG545" s="95" t="n">
        <f aca="false">LEN(AR545)-LEN(SUBSTITUTE(AR545,"/",""))-1</f>
        <v>4</v>
      </c>
      <c r="AH545" s="95" t="str">
        <f aca="false">H545</f>
        <v>0..1</v>
      </c>
      <c r="AI545" s="97" t="s">
        <v>2515</v>
      </c>
      <c r="AJ545" s="97"/>
      <c r="AK545" s="98"/>
      <c r="AL545" s="98"/>
      <c r="AM545" s="98"/>
      <c r="AN545" s="97"/>
      <c r="AO545" s="100" t="str">
        <f aca="false">O545</f>
        <v>1..1</v>
      </c>
      <c r="AP545" s="100" t="str">
        <f aca="false">P545</f>
        <v>0..1</v>
      </c>
      <c r="AQ545" s="9" t="str">
        <f aca="false">Q545</f>
        <v>/rsm:CrossIndustryInvoice
/rsm:SupplyChainTradeTransaction
/ram:ApplicableHeaderTradeAgreement
/ram:ApplicableTradeDeliveryTerms
/ram:DeliveryTypeCode</v>
      </c>
      <c r="AR545" s="101" t="str">
        <f aca="false">R545</f>
        <v>/rsm:CrossIndustryInvoice/rsm:SupplyChainTradeTransaction/ram:ApplicableHeaderTradeAgreement/ram:ApplicableTradeDeliveryTerms/ram:DeliveryTypeCode</v>
      </c>
      <c r="AS545" s="99" t="s">
        <v>176</v>
      </c>
      <c r="AT545" s="10" t="s">
        <v>4639</v>
      </c>
      <c r="AU545" s="95" t="str">
        <f aca="false">U545</f>
        <v>0..1</v>
      </c>
      <c r="AV545" s="99"/>
      <c r="AW545" s="102"/>
      <c r="AX545" s="6"/>
      <c r="AY545" s="103" t="str">
        <f aca="false">Y545</f>
        <v>EXTENDED</v>
      </c>
      <c r="AZ545" s="180" t="str">
        <f aca="false">Z545</f>
        <v>EXTENDED</v>
      </c>
      <c r="BA545" s="1"/>
      <c r="BB545" s="49"/>
      <c r="BF545" s="1"/>
      <c r="BG545" s="1"/>
      <c r="BH545" s="1"/>
      <c r="BI545" s="1"/>
      <c r="BJ545" s="1"/>
      <c r="BK545" s="1"/>
      <c r="BL545" s="1"/>
      <c r="BM545" s="1"/>
      <c r="BN545" s="1"/>
      <c r="BO545" s="1"/>
      <c r="BP545" s="1"/>
      <c r="BQ545" s="1"/>
      <c r="BR545" s="1"/>
      <c r="BS545" s="1"/>
      <c r="BT545" s="1"/>
      <c r="BU545" s="1"/>
      <c r="BV545" s="1"/>
      <c r="BW545" s="1"/>
      <c r="BX545" s="1"/>
      <c r="BY545" s="1"/>
      <c r="BZ545" s="1"/>
    </row>
    <row r="546" s="53" customFormat="true" ht="63.75" hidden="false" customHeight="false" outlineLevel="0" collapsed="false">
      <c r="A546" s="58" t="str">
        <f aca="false">IF(LEFT(E546,2)="BG","NO",IF(LEN(E546)-LEN(SUBSTITUTE(E546,"-",""))&gt;1,"NO",IF(E546="EXT","EXT","YES")))</f>
        <v>NO</v>
      </c>
      <c r="B546" s="58"/>
      <c r="C546" s="58"/>
      <c r="D546" s="231" t="s">
        <v>5302</v>
      </c>
      <c r="E546" s="239" t="s">
        <v>2518</v>
      </c>
      <c r="F546" s="240" t="e">
        <f aca="false">#N/A</f>
        <v>#N/A</v>
      </c>
      <c r="G546" s="156" t="n">
        <f aca="false">LEN(R546)-LEN(SUBSTITUTE(R546,"/",""))-1</f>
        <v>3</v>
      </c>
      <c r="H546" s="156" t="s">
        <v>95</v>
      </c>
      <c r="I546" s="157" t="s">
        <v>5833</v>
      </c>
      <c r="J546" s="158"/>
      <c r="K546" s="159"/>
      <c r="L546" s="159"/>
      <c r="M546" s="159"/>
      <c r="N546" s="158"/>
      <c r="O546" s="156" t="s">
        <v>95</v>
      </c>
      <c r="P546" s="156" t="str">
        <f aca="false">O546</f>
        <v>0..1</v>
      </c>
      <c r="Q546" s="161" t="s">
        <v>5834</v>
      </c>
      <c r="R546" s="162" t="s">
        <v>2520</v>
      </c>
      <c r="S546" s="156"/>
      <c r="T546" s="163"/>
      <c r="U546" s="156" t="s">
        <v>95</v>
      </c>
      <c r="V546" s="156"/>
      <c r="W546" s="164"/>
      <c r="X546" s="38"/>
      <c r="Y546" s="163" t="s">
        <v>27</v>
      </c>
      <c r="Z546" s="163" t="s">
        <v>27</v>
      </c>
      <c r="AA546" s="4"/>
      <c r="AB546" s="13" t="str">
        <f aca="false">IF(ISERROR(FIND("/",R546)),R546,LEFT(R546,FIND(CHAR(1),SUBSTITUTE(R546,"/",CHAR(1),LEN(R546)-LEN(SUBSTITUTE(R546,"/",""))))-1))</f>
        <v>/rsm:CrossIndustryInvoice/rsm:SupplyChainTradeTransaction/ram:ApplicableHeaderTradeAgreement</v>
      </c>
      <c r="AC546" s="13" t="str">
        <f aca="false">IF(ISERROR(FIND("/",R546)),R546,MID(R546, FIND(CHAR(1),SUBSTITUTE(R546,"/",CHAR(1), LEN(R546)-LEN(SUBSTITUTE(R546,"/","")))), LEN(R546)))</f>
        <v>/ram:SellerOrderReferencedDocument</v>
      </c>
      <c r="AD546" s="14" t="n">
        <f aca="false">COUNTIFS(R$4:R546,AB546)</f>
        <v>1</v>
      </c>
      <c r="AE546" s="1"/>
      <c r="AF546" s="239" t="str">
        <f aca="false">E546</f>
        <v>BT-14-00</v>
      </c>
      <c r="AG546" s="156" t="n">
        <f aca="false">LEN(AR546)-LEN(SUBSTITUTE(AR546,"/",""))-1</f>
        <v>3</v>
      </c>
      <c r="AH546" s="156" t="str">
        <f aca="false">H546</f>
        <v>0..1</v>
      </c>
      <c r="AI546" s="157" t="s">
        <v>5835</v>
      </c>
      <c r="AJ546" s="158"/>
      <c r="AK546" s="159"/>
      <c r="AL546" s="159"/>
      <c r="AM546" s="159"/>
      <c r="AN546" s="158"/>
      <c r="AO546" s="156" t="str">
        <f aca="false">O546</f>
        <v>0..1</v>
      </c>
      <c r="AP546" s="156" t="str">
        <f aca="false">P546</f>
        <v>0..1</v>
      </c>
      <c r="AQ546" s="161" t="str">
        <f aca="false">Q546</f>
        <v>/rsm:CrossIndustryInvoice
/rsm:SupplyChainTradeTransaction
/ram:ApplicableHeaderTradeAgreement
/ram:SellerOrderReferencedDocument</v>
      </c>
      <c r="AR546" s="162" t="str">
        <f aca="false">R546</f>
        <v>/rsm:CrossIndustryInvoice/rsm:SupplyChainTradeTransaction/ram:ApplicableHeaderTradeAgreement/ram:SellerOrderReferencedDocument</v>
      </c>
      <c r="AS546" s="156"/>
      <c r="AT546" s="163"/>
      <c r="AU546" s="156" t="str">
        <f aca="false">U546</f>
        <v>0..1</v>
      </c>
      <c r="AV546" s="156"/>
      <c r="AW546" s="164"/>
      <c r="AX546" s="6"/>
      <c r="AY546" s="163" t="str">
        <f aca="false">Y546</f>
        <v>EN 16931</v>
      </c>
      <c r="AZ546" s="197" t="str">
        <f aca="false">Z546</f>
        <v>EN 16931</v>
      </c>
      <c r="BA546" s="1"/>
      <c r="BB546" s="49"/>
      <c r="BF546" s="1"/>
      <c r="BG546" s="1"/>
      <c r="BH546" s="1"/>
      <c r="BI546" s="1"/>
      <c r="BJ546" s="1"/>
      <c r="BK546" s="1"/>
      <c r="BL546" s="1"/>
      <c r="BM546" s="1"/>
      <c r="BN546" s="1"/>
      <c r="BO546" s="1"/>
      <c r="BP546" s="1"/>
      <c r="BQ546" s="1"/>
      <c r="BR546" s="1"/>
      <c r="BS546" s="1"/>
      <c r="BT546" s="1"/>
      <c r="BU546" s="1"/>
      <c r="BV546" s="1"/>
      <c r="BW546" s="1"/>
      <c r="BX546" s="1"/>
      <c r="BY546" s="1"/>
      <c r="BZ546" s="1"/>
    </row>
    <row r="547" s="53" customFormat="true" ht="85.5" hidden="false" customHeight="false" outlineLevel="0" collapsed="false">
      <c r="A547" s="58" t="str">
        <f aca="false">IF(LEFT(E547,2)="BG","NO",IF(LEN(E547)-LEN(SUBSTITUTE(E547,"-",""))&gt;1,"NO",IF(E547="EXT","EXT","YES")))</f>
        <v>YES</v>
      </c>
      <c r="B547" s="58"/>
      <c r="C547" s="58"/>
      <c r="D547" s="236" t="s">
        <v>5302</v>
      </c>
      <c r="E547" s="237" t="s">
        <v>2522</v>
      </c>
      <c r="F547" s="238" t="s">
        <v>2522</v>
      </c>
      <c r="G547" s="99" t="n">
        <f aca="false">LEN(R547)-LEN(SUBSTITUTE(R547,"/",""))-1</f>
        <v>4</v>
      </c>
      <c r="H547" s="99" t="s">
        <v>95</v>
      </c>
      <c r="I547" s="97" t="s">
        <v>2523</v>
      </c>
      <c r="J547" s="97" t="s">
        <v>2524</v>
      </c>
      <c r="K547" s="98"/>
      <c r="L547" s="98"/>
      <c r="M547" s="98"/>
      <c r="N547" s="198" t="s">
        <v>4829</v>
      </c>
      <c r="O547" s="100" t="s">
        <v>88</v>
      </c>
      <c r="P547" s="100" t="str">
        <f aca="false">O547</f>
        <v>1..1</v>
      </c>
      <c r="Q547" s="54" t="s">
        <v>5836</v>
      </c>
      <c r="R547" s="109" t="s">
        <v>2525</v>
      </c>
      <c r="S547" s="99" t="s">
        <v>4831</v>
      </c>
      <c r="T547" s="10" t="s">
        <v>4639</v>
      </c>
      <c r="U547" s="99" t="s">
        <v>95</v>
      </c>
      <c r="V547" s="99"/>
      <c r="W547" s="102"/>
      <c r="X547" s="38"/>
      <c r="Y547" s="10" t="s">
        <v>27</v>
      </c>
      <c r="Z547" s="110" t="s">
        <v>27</v>
      </c>
      <c r="AA547" s="4"/>
      <c r="AB547" s="13" t="str">
        <f aca="false">IF(ISERROR(FIND("/",R547)),R547,LEFT(R547,FIND(CHAR(1),SUBSTITUTE(R547,"/",CHAR(1),LEN(R547)-LEN(SUBSTITUTE(R547,"/",""))))-1))</f>
        <v>/rsm:CrossIndustryInvoice/rsm:SupplyChainTradeTransaction/ram:ApplicableHeaderTradeAgreement/ram:SellerOrderReferencedDocument</v>
      </c>
      <c r="AC547" s="13" t="str">
        <f aca="false">IF(ISERROR(FIND("/",R547)),R547,MID(R547, FIND(CHAR(1),SUBSTITUTE(R547,"/",CHAR(1), LEN(R547)-LEN(SUBSTITUTE(R547,"/","")))), LEN(R547)))</f>
        <v>/ram:IssuerAssignedID</v>
      </c>
      <c r="AD547" s="14" t="n">
        <f aca="false">COUNTIFS(R$4:R547,AB547)</f>
        <v>1</v>
      </c>
      <c r="AE547" s="1"/>
      <c r="AF547" s="237" t="str">
        <f aca="false">E547</f>
        <v>BT-14</v>
      </c>
      <c r="AG547" s="99" t="n">
        <f aca="false">LEN(AR547)-LEN(SUBSTITUTE(AR547,"/",""))-1</f>
        <v>4</v>
      </c>
      <c r="AH547" s="99" t="str">
        <f aca="false">H547</f>
        <v>0..1</v>
      </c>
      <c r="AI547" s="97" t="s">
        <v>2526</v>
      </c>
      <c r="AJ547" s="97" t="s">
        <v>2527</v>
      </c>
      <c r="AK547" s="98"/>
      <c r="AL547" s="98"/>
      <c r="AM547" s="98"/>
      <c r="AN547" s="198" t="s">
        <v>4832</v>
      </c>
      <c r="AO547" s="100" t="str">
        <f aca="false">O547</f>
        <v>1..1</v>
      </c>
      <c r="AP547" s="100" t="str">
        <f aca="false">P547</f>
        <v>1..1</v>
      </c>
      <c r="AQ547" s="54" t="str">
        <f aca="false">Q547</f>
        <v>/rsm:CrossIndustryInvoice
/rsm:SupplyChainTradeTransaction
/ram:ApplicableHeaderTradeAgreement
/ram:SellerOrderReferencedDocument
/ram:IssuerAssignedID</v>
      </c>
      <c r="AR547" s="109" t="str">
        <f aca="false">R547</f>
        <v>/rsm:CrossIndustryInvoice/rsm:SupplyChainTradeTransaction/ram:ApplicableHeaderTradeAgreement/ram:SellerOrderReferencedDocument/ram:IssuerAssignedID</v>
      </c>
      <c r="AS547" s="99" t="s">
        <v>4831</v>
      </c>
      <c r="AT547" s="10" t="s">
        <v>4639</v>
      </c>
      <c r="AU547" s="99" t="str">
        <f aca="false">U547</f>
        <v>0..1</v>
      </c>
      <c r="AV547" s="99"/>
      <c r="AW547" s="102"/>
      <c r="AX547" s="6"/>
      <c r="AY547" s="10" t="str">
        <f aca="false">Y547</f>
        <v>EN 16931</v>
      </c>
      <c r="AZ547" s="10" t="str">
        <f aca="false">Z547</f>
        <v>EN 16931</v>
      </c>
      <c r="BA547" s="1"/>
      <c r="BB547" s="49"/>
      <c r="BF547" s="1"/>
      <c r="BG547" s="1"/>
      <c r="BH547" s="1"/>
      <c r="BI547" s="1"/>
      <c r="BJ547" s="1"/>
      <c r="BK547" s="1"/>
      <c r="BL547" s="1"/>
      <c r="BM547" s="1"/>
      <c r="BN547" s="1"/>
      <c r="BO547" s="1"/>
      <c r="BP547" s="1"/>
      <c r="BQ547" s="1"/>
      <c r="BR547" s="1"/>
      <c r="BS547" s="1"/>
      <c r="BT547" s="1"/>
      <c r="BU547" s="1"/>
      <c r="BV547" s="1"/>
      <c r="BW547" s="1"/>
      <c r="BX547" s="1"/>
      <c r="BY547" s="1"/>
      <c r="BZ547" s="1"/>
    </row>
    <row r="548" s="53" customFormat="true" ht="85.5" hidden="false" customHeight="false" outlineLevel="0" collapsed="false">
      <c r="A548" s="58" t="str">
        <f aca="false">IF(LEFT(E548,2)="BG","NO",IF(LEN(E548)-LEN(SUBSTITUTE(E548,"-",""))&gt;1,"NO",IF(E548="EXT","EXT","YES")))</f>
        <v>EXT</v>
      </c>
      <c r="B548" s="58"/>
      <c r="C548" s="58"/>
      <c r="D548" s="243" t="s">
        <v>5302</v>
      </c>
      <c r="E548" s="184" t="s">
        <v>4631</v>
      </c>
      <c r="F548" s="185" t="e">
        <f aca="false">#N/A</f>
        <v>#N/A</v>
      </c>
      <c r="G548" s="186" t="n">
        <f aca="false">LEN(R548)-LEN(SUBSTITUTE(R548,"/",""))-1</f>
        <v>4</v>
      </c>
      <c r="H548" s="186" t="s">
        <v>95</v>
      </c>
      <c r="I548" s="181" t="s">
        <v>4851</v>
      </c>
      <c r="J548" s="173"/>
      <c r="K548" s="174"/>
      <c r="L548" s="174"/>
      <c r="M548" s="174"/>
      <c r="N548" s="173"/>
      <c r="O548" s="172" t="s">
        <v>95</v>
      </c>
      <c r="P548" s="175" t="str">
        <f aca="false">O548</f>
        <v>0..1</v>
      </c>
      <c r="Q548" s="187" t="s">
        <v>5837</v>
      </c>
      <c r="R548" s="188" t="s">
        <v>2530</v>
      </c>
      <c r="S548" s="172"/>
      <c r="T548" s="178"/>
      <c r="U548" s="186" t="s">
        <v>95</v>
      </c>
      <c r="V548" s="172"/>
      <c r="W548" s="179"/>
      <c r="X548" s="38"/>
      <c r="Y548" s="189" t="s">
        <v>30</v>
      </c>
      <c r="Z548" s="189" t="s">
        <v>30</v>
      </c>
      <c r="AA548" s="4"/>
      <c r="AB548" s="13" t="str">
        <f aca="false">IF(ISERROR(FIND("/",R548)),R548,LEFT(R548,FIND(CHAR(1),SUBSTITUTE(R548,"/",CHAR(1),LEN(R548)-LEN(SUBSTITUTE(R548,"/",""))))-1))</f>
        <v>/rsm:CrossIndustryInvoice/rsm:SupplyChainTradeTransaction/ram:ApplicableHeaderTradeAgreement/ram:SellerOrderReferencedDocument</v>
      </c>
      <c r="AC548" s="13" t="str">
        <f aca="false">IF(ISERROR(FIND("/",R548)),R548,MID(R548, FIND(CHAR(1),SUBSTITUTE(R548,"/",CHAR(1), LEN(R548)-LEN(SUBSTITUTE(R548,"/","")))), LEN(R548)))</f>
        <v>/ram:FormattedIssueDateTime</v>
      </c>
      <c r="AD548" s="14" t="n">
        <f aca="false">COUNTIFS(R$4:R548,AB548)</f>
        <v>1</v>
      </c>
      <c r="AE548" s="1"/>
      <c r="AF548" s="184" t="str">
        <f aca="false">E548</f>
        <v>EXT</v>
      </c>
      <c r="AG548" s="186" t="n">
        <f aca="false">LEN(AR548)-LEN(SUBSTITUTE(AR548,"/",""))-1</f>
        <v>4</v>
      </c>
      <c r="AH548" s="186" t="str">
        <f aca="false">H548</f>
        <v>0..1</v>
      </c>
      <c r="AI548" s="181" t="s">
        <v>5838</v>
      </c>
      <c r="AJ548" s="173"/>
      <c r="AK548" s="174"/>
      <c r="AL548" s="174"/>
      <c r="AM548" s="174"/>
      <c r="AN548" s="173"/>
      <c r="AO548" s="172" t="str">
        <f aca="false">O548</f>
        <v>0..1</v>
      </c>
      <c r="AP548" s="172" t="str">
        <f aca="false">P548</f>
        <v>0..1</v>
      </c>
      <c r="AQ548" s="187" t="str">
        <f aca="false">Q548</f>
        <v>/rsm:CrossIndustryInvoice
/rsm:SupplyChainTradeTransaction
/ram:ApplicableHeaderTradeAgreement
/ram:SellerOrderReferencedDocument
/ram:FormattedIssueDateTime</v>
      </c>
      <c r="AR548" s="188" t="str">
        <f aca="false">R548</f>
        <v>/rsm:CrossIndustryInvoice/rsm:SupplyChainTradeTransaction/ram:ApplicableHeaderTradeAgreement/ram:SellerOrderReferencedDocument/ram:FormattedIssueDateTime</v>
      </c>
      <c r="AS548" s="172"/>
      <c r="AT548" s="178"/>
      <c r="AU548" s="186" t="str">
        <f aca="false">U548</f>
        <v>0..1</v>
      </c>
      <c r="AV548" s="172"/>
      <c r="AW548" s="179"/>
      <c r="AX548" s="6"/>
      <c r="AY548" s="189" t="str">
        <f aca="false">Y548</f>
        <v>EXTENDED</v>
      </c>
      <c r="AZ548" s="190" t="str">
        <f aca="false">Z548</f>
        <v>EXTENDED</v>
      </c>
      <c r="BA548" s="1"/>
      <c r="BB548" s="49"/>
      <c r="BF548" s="1"/>
      <c r="BG548" s="1"/>
      <c r="BH548" s="1"/>
      <c r="BI548" s="1"/>
      <c r="BJ548" s="1"/>
      <c r="BK548" s="1"/>
      <c r="BL548" s="1"/>
      <c r="BM548" s="1"/>
      <c r="BN548" s="1"/>
      <c r="BO548" s="1"/>
      <c r="BP548" s="1"/>
      <c r="BQ548" s="1"/>
      <c r="BR548" s="1"/>
      <c r="BS548" s="1"/>
      <c r="BT548" s="1"/>
      <c r="BU548" s="1"/>
      <c r="BV548" s="1"/>
      <c r="BW548" s="1"/>
      <c r="BX548" s="1"/>
      <c r="BY548" s="1"/>
      <c r="BZ548" s="1"/>
    </row>
    <row r="549" s="53" customFormat="true" ht="99.75" hidden="false" customHeight="false" outlineLevel="0" collapsed="false">
      <c r="A549" s="58" t="str">
        <f aca="false">IF(LEFT(E549,2)="BG","NO",IF(LEN(E549)-LEN(SUBSTITUTE(E549,"-",""))&gt;1,"NO",IF(E549="EXT","EXT","YES")))</f>
        <v>EXT</v>
      </c>
      <c r="B549" s="58"/>
      <c r="C549" s="58"/>
      <c r="D549" s="243" t="s">
        <v>5302</v>
      </c>
      <c r="E549" s="93" t="s">
        <v>4631</v>
      </c>
      <c r="F549" s="94" t="e">
        <f aca="false">#N/A</f>
        <v>#N/A</v>
      </c>
      <c r="G549" s="95" t="n">
        <f aca="false">LEN(R549)-LEN(SUBSTITUTE(R549,"/",""))-1</f>
        <v>5</v>
      </c>
      <c r="H549" s="95" t="s">
        <v>88</v>
      </c>
      <c r="I549" s="97" t="s">
        <v>4854</v>
      </c>
      <c r="J549" s="97"/>
      <c r="K549" s="98"/>
      <c r="L549" s="98"/>
      <c r="M549" s="98"/>
      <c r="N549" s="97"/>
      <c r="O549" s="100" t="s">
        <v>88</v>
      </c>
      <c r="P549" s="100" t="str">
        <f aca="false">O549</f>
        <v>1..1</v>
      </c>
      <c r="Q549" s="9" t="s">
        <v>5839</v>
      </c>
      <c r="R549" s="101" t="s">
        <v>2534</v>
      </c>
      <c r="S549" s="99" t="s">
        <v>188</v>
      </c>
      <c r="T549" s="10" t="s">
        <v>4639</v>
      </c>
      <c r="U549" s="95" t="s">
        <v>95</v>
      </c>
      <c r="V549" s="99"/>
      <c r="W549" s="102"/>
      <c r="X549" s="38"/>
      <c r="Y549" s="103" t="s">
        <v>30</v>
      </c>
      <c r="Z549" s="103" t="s">
        <v>30</v>
      </c>
      <c r="AA549" s="4"/>
      <c r="AB549" s="13" t="str">
        <f aca="false">IF(ISERROR(FIND("/",R549)),R549,LEFT(R549,FIND(CHAR(1),SUBSTITUTE(R549,"/",CHAR(1),LEN(R549)-LEN(SUBSTITUTE(R549,"/",""))))-1))</f>
        <v>/rsm:CrossIndustryInvoice/rsm:SupplyChainTradeTransaction/ram:ApplicableHeaderTradeAgreement/ram:SellerOrderReferencedDocument/ram:FormattedIssueDateTime</v>
      </c>
      <c r="AC549" s="13" t="str">
        <f aca="false">IF(ISERROR(FIND("/",R549)),R549,MID(R549, FIND(CHAR(1),SUBSTITUTE(R549,"/",CHAR(1), LEN(R549)-LEN(SUBSTITUTE(R549,"/","")))), LEN(R549)))</f>
        <v>/qdt:DateTimeString</v>
      </c>
      <c r="AD549" s="14" t="n">
        <f aca="false">COUNTIFS(R$4:R549,AB549)</f>
        <v>1</v>
      </c>
      <c r="AE549" s="1"/>
      <c r="AF549" s="93" t="str">
        <f aca="false">E549</f>
        <v>EXT</v>
      </c>
      <c r="AG549" s="95" t="n">
        <f aca="false">LEN(AR549)-LEN(SUBSTITUTE(AR549,"/",""))-1</f>
        <v>5</v>
      </c>
      <c r="AH549" s="95" t="str">
        <f aca="false">H549</f>
        <v>1..1</v>
      </c>
      <c r="AI549" s="97" t="n">
        <v>0</v>
      </c>
      <c r="AJ549" s="97"/>
      <c r="AK549" s="98"/>
      <c r="AL549" s="98"/>
      <c r="AM549" s="98"/>
      <c r="AN549" s="97"/>
      <c r="AO549" s="100" t="str">
        <f aca="false">O549</f>
        <v>1..1</v>
      </c>
      <c r="AP549" s="100" t="str">
        <f aca="false">P549</f>
        <v>1..1</v>
      </c>
      <c r="AQ549" s="9" t="str">
        <f aca="false">Q549</f>
        <v>/rsm:CrossIndustryInvoice
/rsm:SupplyChainTradeTransaction
/ram:ApplicableHeaderTradeAgreement
/ram:SellerOrderReferencedDocument
/ram:FormattedIssueDateTime
/qdt:DateTimeString</v>
      </c>
      <c r="AR549" s="101" t="str">
        <f aca="false">R549</f>
        <v>/rsm:CrossIndustryInvoice/rsm:SupplyChainTradeTransaction/ram:ApplicableHeaderTradeAgreement/ram:SellerOrderReferencedDocument/ram:FormattedIssueDateTime/qdt:DateTimeString</v>
      </c>
      <c r="AS549" s="99" t="s">
        <v>188</v>
      </c>
      <c r="AT549" s="10" t="s">
        <v>4639</v>
      </c>
      <c r="AU549" s="95" t="str">
        <f aca="false">U549</f>
        <v>0..1</v>
      </c>
      <c r="AV549" s="99"/>
      <c r="AW549" s="102"/>
      <c r="AX549" s="6"/>
      <c r="AY549" s="103" t="str">
        <f aca="false">Y549</f>
        <v>EXTENDED</v>
      </c>
      <c r="AZ549" s="180" t="str">
        <f aca="false">Z549</f>
        <v>EXTENDED</v>
      </c>
      <c r="BA549" s="1"/>
      <c r="BB549" s="49"/>
      <c r="BF549" s="1"/>
      <c r="BG549" s="1"/>
      <c r="BH549" s="1"/>
      <c r="BI549" s="1"/>
      <c r="BJ549" s="1"/>
      <c r="BK549" s="1"/>
      <c r="BL549" s="1"/>
      <c r="BM549" s="1"/>
      <c r="BN549" s="1"/>
      <c r="BO549" s="1"/>
      <c r="BP549" s="1"/>
      <c r="BQ549" s="1"/>
      <c r="BR549" s="1"/>
      <c r="BS549" s="1"/>
      <c r="BT549" s="1"/>
      <c r="BU549" s="1"/>
      <c r="BV549" s="1"/>
      <c r="BW549" s="1"/>
      <c r="BX549" s="1"/>
      <c r="BY549" s="1"/>
      <c r="BZ549" s="1"/>
    </row>
    <row r="550" s="53" customFormat="true" ht="114" hidden="false" customHeight="false" outlineLevel="0" collapsed="false">
      <c r="A550" s="58" t="str">
        <f aca="false">IF(LEFT(E550,2)="BG","NO",IF(LEN(E550)-LEN(SUBSTITUTE(E550,"-",""))&gt;1,"NO",IF(E550="EXT","EXT","YES")))</f>
        <v>EXT</v>
      </c>
      <c r="B550" s="58"/>
      <c r="C550" s="58"/>
      <c r="D550" s="243" t="s">
        <v>5302</v>
      </c>
      <c r="E550" s="93" t="s">
        <v>4631</v>
      </c>
      <c r="F550" s="94" t="e">
        <f aca="false">#N/A</f>
        <v>#N/A</v>
      </c>
      <c r="G550" s="95" t="n">
        <f aca="false">LEN(R550)-LEN(SUBSTITUTE(R550,"/",""))-1</f>
        <v>6</v>
      </c>
      <c r="H550" s="95" t="s">
        <v>88</v>
      </c>
      <c r="I550" s="97" t="s">
        <v>4699</v>
      </c>
      <c r="J550" s="97"/>
      <c r="K550" s="98"/>
      <c r="L550" s="98"/>
      <c r="M550" s="98" t="s">
        <v>200</v>
      </c>
      <c r="N550" s="97"/>
      <c r="O550" s="100" t="s">
        <v>88</v>
      </c>
      <c r="P550" s="100" t="str">
        <f aca="false">O550</f>
        <v>1..1</v>
      </c>
      <c r="Q550" s="9" t="s">
        <v>5840</v>
      </c>
      <c r="R550" s="101" t="s">
        <v>2537</v>
      </c>
      <c r="S550" s="99"/>
      <c r="T550" s="10" t="s">
        <v>858</v>
      </c>
      <c r="U550" s="95" t="s">
        <v>95</v>
      </c>
      <c r="V550" s="99"/>
      <c r="W550" s="102"/>
      <c r="X550" s="38"/>
      <c r="Y550" s="103" t="s">
        <v>30</v>
      </c>
      <c r="Z550" s="103" t="s">
        <v>30</v>
      </c>
      <c r="AA550" s="4"/>
      <c r="AB550" s="13" t="str">
        <f aca="false">IF(ISERROR(FIND("/",R550)),R550,LEFT(R550,FIND(CHAR(1),SUBSTITUTE(R550,"/",CHAR(1),LEN(R550)-LEN(SUBSTITUTE(R550,"/",""))))-1))</f>
        <v>/rsm:CrossIndustryInvoice/rsm:SupplyChainTradeTransaction/ram:ApplicableHeaderTradeAgreement/ram:SellerOrderReferencedDocument/ram:FormattedIssueDateTime/qdt:DateTimeString</v>
      </c>
      <c r="AC550" s="13" t="str">
        <f aca="false">IF(ISERROR(FIND("/",R550)),R550,MID(R550, FIND(CHAR(1),SUBSTITUTE(R550,"/",CHAR(1), LEN(R550)-LEN(SUBSTITUTE(R550,"/","")))), LEN(R550)))</f>
        <v>/@format</v>
      </c>
      <c r="AD550" s="14" t="n">
        <f aca="false">COUNTIFS(R$4:R550,AB550)</f>
        <v>1</v>
      </c>
      <c r="AE550" s="1"/>
      <c r="AF550" s="93" t="str">
        <f aca="false">E550</f>
        <v>EXT</v>
      </c>
      <c r="AG550" s="95" t="n">
        <f aca="false">LEN(AR550)-LEN(SUBSTITUTE(AR550,"/",""))-1</f>
        <v>6</v>
      </c>
      <c r="AH550" s="95" t="str">
        <f aca="false">H550</f>
        <v>1..1</v>
      </c>
      <c r="AI550" s="97" t="s">
        <v>199</v>
      </c>
      <c r="AJ550" s="97"/>
      <c r="AK550" s="98"/>
      <c r="AL550" s="98"/>
      <c r="AM550" s="98"/>
      <c r="AN550" s="97"/>
      <c r="AO550" s="100" t="str">
        <f aca="false">O550</f>
        <v>1..1</v>
      </c>
      <c r="AP550" s="100" t="str">
        <f aca="false">P550</f>
        <v>1..1</v>
      </c>
      <c r="AQ550" s="9" t="str">
        <f aca="false">Q550</f>
        <v>/rsm:CrossIndustryInvoice
/rsm:SupplyChainTradeTransaction
/ram:ApplicableHeaderTradeAgreement
/ram:SellerOrderReferencedDocument
/ram:FormattedIssueDateTime
/qdt:DateTimeString
/@format</v>
      </c>
      <c r="AR550" s="101" t="str">
        <f aca="false">R550</f>
        <v>/rsm:CrossIndustryInvoice/rsm:SupplyChainTradeTransaction/ram:ApplicableHeaderTradeAgreement/ram:SellerOrderReferencedDocument/ram:FormattedIssueDateTime/qdt:DateTimeString/@format</v>
      </c>
      <c r="AS550" s="99"/>
      <c r="AT550" s="10" t="s">
        <v>858</v>
      </c>
      <c r="AU550" s="95" t="str">
        <f aca="false">U550</f>
        <v>0..1</v>
      </c>
      <c r="AV550" s="99"/>
      <c r="AW550" s="102"/>
      <c r="AX550" s="6"/>
      <c r="AY550" s="103" t="str">
        <f aca="false">Y550</f>
        <v>EXTENDED</v>
      </c>
      <c r="AZ550" s="180" t="str">
        <f aca="false">Z550</f>
        <v>EXTENDED</v>
      </c>
      <c r="BA550" s="1"/>
      <c r="BB550" s="49"/>
      <c r="BF550" s="1"/>
      <c r="BG550" s="1"/>
      <c r="BH550" s="1"/>
      <c r="BI550" s="1"/>
      <c r="BJ550" s="1"/>
      <c r="BK550" s="1"/>
      <c r="BL550" s="1"/>
      <c r="BM550" s="1"/>
      <c r="BN550" s="1"/>
      <c r="BO550" s="1"/>
      <c r="BP550" s="1"/>
      <c r="BQ550" s="1"/>
      <c r="BR550" s="1"/>
      <c r="BS550" s="1"/>
      <c r="BT550" s="1"/>
      <c r="BU550" s="1"/>
      <c r="BV550" s="1"/>
      <c r="BW550" s="1"/>
      <c r="BX550" s="1"/>
      <c r="BY550" s="1"/>
      <c r="BZ550" s="1"/>
    </row>
    <row r="551" s="53" customFormat="true" ht="63.75" hidden="false" customHeight="false" outlineLevel="0" collapsed="false">
      <c r="A551" s="58" t="str">
        <f aca="false">IF(LEFT(E551,2)="BG","NO",IF(LEN(E551)-LEN(SUBSTITUTE(E551,"-",""))&gt;1,"NO",IF(E551="EXT","EXT","YES")))</f>
        <v>NO</v>
      </c>
      <c r="B551" s="58"/>
      <c r="C551" s="58"/>
      <c r="D551" s="231" t="s">
        <v>5302</v>
      </c>
      <c r="E551" s="239" t="s">
        <v>2538</v>
      </c>
      <c r="F551" s="240" t="e">
        <f aca="false">#N/A</f>
        <v>#N/A</v>
      </c>
      <c r="G551" s="156" t="n">
        <f aca="false">LEN(R551)-LEN(SUBSTITUTE(R551,"/",""))-1</f>
        <v>3</v>
      </c>
      <c r="H551" s="156" t="s">
        <v>95</v>
      </c>
      <c r="I551" s="157" t="s">
        <v>5841</v>
      </c>
      <c r="J551" s="158"/>
      <c r="K551" s="159"/>
      <c r="L551" s="159"/>
      <c r="M551" s="159"/>
      <c r="N551" s="158"/>
      <c r="O551" s="156" t="s">
        <v>95</v>
      </c>
      <c r="P551" s="156" t="str">
        <f aca="false">O551</f>
        <v>0..1</v>
      </c>
      <c r="Q551" s="161" t="s">
        <v>5842</v>
      </c>
      <c r="R551" s="162" t="s">
        <v>2539</v>
      </c>
      <c r="S551" s="156"/>
      <c r="T551" s="163"/>
      <c r="U551" s="156" t="s">
        <v>95</v>
      </c>
      <c r="V551" s="156"/>
      <c r="W551" s="164"/>
      <c r="X551" s="38"/>
      <c r="Y551" s="163" t="s">
        <v>24</v>
      </c>
      <c r="Z551" s="163" t="s">
        <v>24</v>
      </c>
      <c r="AA551" s="4"/>
      <c r="AB551" s="13" t="str">
        <f aca="false">IF(ISERROR(FIND("/",R551)),R551,LEFT(R551,FIND(CHAR(1),SUBSTITUTE(R551,"/",CHAR(1),LEN(R551)-LEN(SUBSTITUTE(R551,"/",""))))-1))</f>
        <v>/rsm:CrossIndustryInvoice/rsm:SupplyChainTradeTransaction/ram:ApplicableHeaderTradeAgreement</v>
      </c>
      <c r="AC551" s="13" t="str">
        <f aca="false">IF(ISERROR(FIND("/",R551)),R551,MID(R551, FIND(CHAR(1),SUBSTITUTE(R551,"/",CHAR(1), LEN(R551)-LEN(SUBSTITUTE(R551,"/","")))), LEN(R551)))</f>
        <v>/ram:BuyerOrderReferencedDocument</v>
      </c>
      <c r="AD551" s="14" t="n">
        <f aca="false">COUNTIFS(R$4:R551,AB551)</f>
        <v>1</v>
      </c>
      <c r="AE551" s="1"/>
      <c r="AF551" s="239" t="str">
        <f aca="false">E551</f>
        <v>BT-13-00</v>
      </c>
      <c r="AG551" s="156" t="n">
        <f aca="false">LEN(AR551)-LEN(SUBSTITUTE(AR551,"/",""))-1</f>
        <v>3</v>
      </c>
      <c r="AH551" s="156" t="str">
        <f aca="false">H551</f>
        <v>0..1</v>
      </c>
      <c r="AI551" s="157" t="s">
        <v>5843</v>
      </c>
      <c r="AJ551" s="158"/>
      <c r="AK551" s="159"/>
      <c r="AL551" s="159"/>
      <c r="AM551" s="159"/>
      <c r="AN551" s="158"/>
      <c r="AO551" s="156" t="str">
        <f aca="false">O551</f>
        <v>0..1</v>
      </c>
      <c r="AP551" s="156" t="str">
        <f aca="false">P551</f>
        <v>0..1</v>
      </c>
      <c r="AQ551" s="161" t="str">
        <f aca="false">Q551</f>
        <v>/rsm:CrossIndustryInvoice
/rsm:SupplyChainTradeTransaction
/ram:ApplicableHeaderTradeAgreement
/ram:BuyerOrderReferencedDocument</v>
      </c>
      <c r="AR551" s="162" t="str">
        <f aca="false">R551</f>
        <v>/rsm:CrossIndustryInvoice/rsm:SupplyChainTradeTransaction/ram:ApplicableHeaderTradeAgreement/ram:BuyerOrderReferencedDocument</v>
      </c>
      <c r="AS551" s="156"/>
      <c r="AT551" s="163"/>
      <c r="AU551" s="156" t="str">
        <f aca="false">U551</f>
        <v>0..1</v>
      </c>
      <c r="AV551" s="156"/>
      <c r="AW551" s="164"/>
      <c r="AX551" s="6"/>
      <c r="AY551" s="163" t="str">
        <f aca="false">Y551</f>
        <v>MINIMUM</v>
      </c>
      <c r="AZ551" s="197" t="str">
        <f aca="false">Z551</f>
        <v>MINIMUM</v>
      </c>
      <c r="BA551" s="1"/>
      <c r="BB551" s="49"/>
      <c r="BF551" s="1"/>
      <c r="BG551" s="1"/>
      <c r="BH551" s="1"/>
      <c r="BI551" s="1"/>
      <c r="BJ551" s="1"/>
      <c r="BK551" s="1"/>
      <c r="BL551" s="1"/>
      <c r="BM551" s="1"/>
      <c r="BN551" s="1"/>
      <c r="BO551" s="1"/>
      <c r="BP551" s="1"/>
      <c r="BQ551" s="1"/>
      <c r="BR551" s="1"/>
      <c r="BS551" s="1"/>
      <c r="BT551" s="1"/>
      <c r="BU551" s="1"/>
      <c r="BV551" s="1"/>
      <c r="BW551" s="1"/>
      <c r="BX551" s="1"/>
      <c r="BY551" s="1"/>
      <c r="BZ551" s="1"/>
    </row>
    <row r="552" s="53" customFormat="true" ht="85.5" hidden="false" customHeight="false" outlineLevel="0" collapsed="false">
      <c r="A552" s="58" t="str">
        <f aca="false">IF(LEFT(E552,2)="BG","NO",IF(LEN(E552)-LEN(SUBSTITUTE(E552,"-",""))&gt;1,"NO",IF(E552="EXT","EXT","YES")))</f>
        <v>YES</v>
      </c>
      <c r="B552" s="58"/>
      <c r="C552" s="58"/>
      <c r="D552" s="236" t="s">
        <v>5302</v>
      </c>
      <c r="E552" s="237" t="s">
        <v>2541</v>
      </c>
      <c r="F552" s="238" t="s">
        <v>2541</v>
      </c>
      <c r="G552" s="99" t="n">
        <f aca="false">LEN(R552)-LEN(SUBSTITUTE(R552,"/",""))-1</f>
        <v>4</v>
      </c>
      <c r="H552" s="99" t="s">
        <v>95</v>
      </c>
      <c r="I552" s="97" t="s">
        <v>2542</v>
      </c>
      <c r="J552" s="97" t="s">
        <v>2543</v>
      </c>
      <c r="K552" s="98"/>
      <c r="L552" s="98" t="s">
        <v>2544</v>
      </c>
      <c r="M552" s="98"/>
      <c r="N552" s="198" t="s">
        <v>4829</v>
      </c>
      <c r="O552" s="100" t="s">
        <v>88</v>
      </c>
      <c r="P552" s="100" t="str">
        <f aca="false">O552</f>
        <v>1..1</v>
      </c>
      <c r="Q552" s="54" t="s">
        <v>5844</v>
      </c>
      <c r="R552" s="109" t="s">
        <v>2545</v>
      </c>
      <c r="S552" s="99" t="s">
        <v>4831</v>
      </c>
      <c r="T552" s="10" t="s">
        <v>4639</v>
      </c>
      <c r="U552" s="99" t="s">
        <v>95</v>
      </c>
      <c r="V552" s="99"/>
      <c r="W552" s="102"/>
      <c r="X552" s="38"/>
      <c r="Y552" s="10" t="s">
        <v>24</v>
      </c>
      <c r="Z552" s="110" t="s">
        <v>24</v>
      </c>
      <c r="AA552" s="4"/>
      <c r="AB552" s="13" t="str">
        <f aca="false">IF(ISERROR(FIND("/",R552)),R552,LEFT(R552,FIND(CHAR(1),SUBSTITUTE(R552,"/",CHAR(1),LEN(R552)-LEN(SUBSTITUTE(R552,"/",""))))-1))</f>
        <v>/rsm:CrossIndustryInvoice/rsm:SupplyChainTradeTransaction/ram:ApplicableHeaderTradeAgreement/ram:BuyerOrderReferencedDocument</v>
      </c>
      <c r="AC552" s="13" t="str">
        <f aca="false">IF(ISERROR(FIND("/",R552)),R552,MID(R552, FIND(CHAR(1),SUBSTITUTE(R552,"/",CHAR(1), LEN(R552)-LEN(SUBSTITUTE(R552,"/","")))), LEN(R552)))</f>
        <v>/ram:IssuerAssignedID</v>
      </c>
      <c r="AD552" s="14" t="n">
        <f aca="false">COUNTIFS(R$4:R552,AB552)</f>
        <v>1</v>
      </c>
      <c r="AE552" s="1"/>
      <c r="AF552" s="237" t="str">
        <f aca="false">E552</f>
        <v>BT-13</v>
      </c>
      <c r="AG552" s="99" t="n">
        <f aca="false">LEN(AR552)-LEN(SUBSTITUTE(AR552,"/",""))-1</f>
        <v>4</v>
      </c>
      <c r="AH552" s="99" t="str">
        <f aca="false">H552</f>
        <v>0..1</v>
      </c>
      <c r="AI552" s="97" t="s">
        <v>2546</v>
      </c>
      <c r="AJ552" s="97" t="s">
        <v>2547</v>
      </c>
      <c r="AK552" s="98"/>
      <c r="AL552" s="98" t="s">
        <v>2548</v>
      </c>
      <c r="AM552" s="98"/>
      <c r="AN552" s="198" t="s">
        <v>4832</v>
      </c>
      <c r="AO552" s="100" t="str">
        <f aca="false">O552</f>
        <v>1..1</v>
      </c>
      <c r="AP552" s="100" t="str">
        <f aca="false">P552</f>
        <v>1..1</v>
      </c>
      <c r="AQ552" s="54" t="str">
        <f aca="false">Q552</f>
        <v>/rsm:CrossIndustryInvoice
/rsm:SupplyChainTradeTransaction
/ram:ApplicableHeaderTradeAgreement
/ram:BuyerOrderReferencedDocument
/ram:IssuerAssignedID</v>
      </c>
      <c r="AR552" s="109" t="str">
        <f aca="false">R552</f>
        <v>/rsm:CrossIndustryInvoice/rsm:SupplyChainTradeTransaction/ram:ApplicableHeaderTradeAgreement/ram:BuyerOrderReferencedDocument/ram:IssuerAssignedID</v>
      </c>
      <c r="AS552" s="99" t="s">
        <v>4831</v>
      </c>
      <c r="AT552" s="10" t="s">
        <v>4639</v>
      </c>
      <c r="AU552" s="99" t="str">
        <f aca="false">U552</f>
        <v>0..1</v>
      </c>
      <c r="AV552" s="99"/>
      <c r="AW552" s="102"/>
      <c r="AX552" s="6"/>
      <c r="AY552" s="10" t="str">
        <f aca="false">Y552</f>
        <v>MINIMUM</v>
      </c>
      <c r="AZ552" s="10" t="str">
        <f aca="false">Z552</f>
        <v>MINIMUM</v>
      </c>
      <c r="BA552" s="1"/>
      <c r="BB552" s="49"/>
      <c r="BF552" s="1"/>
      <c r="BG552" s="1"/>
      <c r="BH552" s="1"/>
      <c r="BI552" s="1"/>
      <c r="BJ552" s="1"/>
      <c r="BK552" s="1"/>
      <c r="BL552" s="1"/>
      <c r="BM552" s="1"/>
      <c r="BN552" s="1"/>
      <c r="BO552" s="1"/>
      <c r="BP552" s="1"/>
      <c r="BQ552" s="1"/>
      <c r="BR552" s="1"/>
      <c r="BS552" s="1"/>
      <c r="BT552" s="1"/>
      <c r="BU552" s="1"/>
      <c r="BV552" s="1"/>
      <c r="BW552" s="1"/>
      <c r="BX552" s="1"/>
      <c r="BY552" s="1"/>
      <c r="BZ552" s="1"/>
    </row>
    <row r="553" s="53" customFormat="true" ht="85.5" hidden="false" customHeight="false" outlineLevel="0" collapsed="false">
      <c r="A553" s="58" t="str">
        <f aca="false">IF(LEFT(E553,2)="BG","NO",IF(LEN(E553)-LEN(SUBSTITUTE(E553,"-",""))&gt;1,"NO",IF(E553="EXT","EXT","YES")))</f>
        <v>EXT</v>
      </c>
      <c r="B553" s="58"/>
      <c r="C553" s="58"/>
      <c r="D553" s="243" t="s">
        <v>5302</v>
      </c>
      <c r="E553" s="184" t="s">
        <v>4631</v>
      </c>
      <c r="F553" s="185" t="e">
        <f aca="false">#N/A</f>
        <v>#N/A</v>
      </c>
      <c r="G553" s="186" t="n">
        <f aca="false">LEN(R553)-LEN(SUBSTITUTE(R553,"/",""))-1</f>
        <v>4</v>
      </c>
      <c r="H553" s="186" t="s">
        <v>95</v>
      </c>
      <c r="I553" s="181" t="s">
        <v>4851</v>
      </c>
      <c r="J553" s="173"/>
      <c r="K553" s="174"/>
      <c r="L553" s="174"/>
      <c r="M553" s="174"/>
      <c r="N553" s="173"/>
      <c r="O553" s="172" t="s">
        <v>95</v>
      </c>
      <c r="P553" s="175" t="str">
        <f aca="false">O553</f>
        <v>0..1</v>
      </c>
      <c r="Q553" s="187" t="s">
        <v>5845</v>
      </c>
      <c r="R553" s="188" t="s">
        <v>2551</v>
      </c>
      <c r="S553" s="172"/>
      <c r="T553" s="178"/>
      <c r="U553" s="186" t="s">
        <v>95</v>
      </c>
      <c r="V553" s="172"/>
      <c r="W553" s="179"/>
      <c r="X553" s="38"/>
      <c r="Y553" s="189" t="s">
        <v>30</v>
      </c>
      <c r="Z553" s="189" t="s">
        <v>30</v>
      </c>
      <c r="AA553" s="4"/>
      <c r="AB553" s="13" t="str">
        <f aca="false">IF(ISERROR(FIND("/",R553)),R553,LEFT(R553,FIND(CHAR(1),SUBSTITUTE(R553,"/",CHAR(1),LEN(R553)-LEN(SUBSTITUTE(R553,"/",""))))-1))</f>
        <v>/rsm:CrossIndustryInvoice/rsm:SupplyChainTradeTransaction/ram:ApplicableHeaderTradeAgreement/ram:BuyerOrderReferencedDocument</v>
      </c>
      <c r="AC553" s="13" t="str">
        <f aca="false">IF(ISERROR(FIND("/",R553)),R553,MID(R553, FIND(CHAR(1),SUBSTITUTE(R553,"/",CHAR(1), LEN(R553)-LEN(SUBSTITUTE(R553,"/","")))), LEN(R553)))</f>
        <v>/ram:FormattedIssueDateTime</v>
      </c>
      <c r="AD553" s="14" t="n">
        <f aca="false">COUNTIFS(R$4:R553,AB553)</f>
        <v>1</v>
      </c>
      <c r="AE553" s="1"/>
      <c r="AF553" s="184" t="str">
        <f aca="false">E553</f>
        <v>EXT</v>
      </c>
      <c r="AG553" s="186" t="n">
        <f aca="false">LEN(AR553)-LEN(SUBSTITUTE(AR553,"/",""))-1</f>
        <v>4</v>
      </c>
      <c r="AH553" s="186" t="str">
        <f aca="false">H553</f>
        <v>0..1</v>
      </c>
      <c r="AI553" s="181" t="s">
        <v>612</v>
      </c>
      <c r="AJ553" s="173"/>
      <c r="AK553" s="174"/>
      <c r="AL553" s="174"/>
      <c r="AM553" s="174"/>
      <c r="AN553" s="173"/>
      <c r="AO553" s="172" t="str">
        <f aca="false">O553</f>
        <v>0..1</v>
      </c>
      <c r="AP553" s="172" t="str">
        <f aca="false">P553</f>
        <v>0..1</v>
      </c>
      <c r="AQ553" s="187" t="str">
        <f aca="false">Q553</f>
        <v>/rsm:CrossIndustryInvoice
/rsm:SupplyChainTradeTransaction
/ram:ApplicableHeaderTradeAgreement
/ram:BuyerOrderReferencedDocument
/ram:FormattedIssueDateTime</v>
      </c>
      <c r="AR553" s="188" t="str">
        <f aca="false">R553</f>
        <v>/rsm:CrossIndustryInvoice/rsm:SupplyChainTradeTransaction/ram:ApplicableHeaderTradeAgreement/ram:BuyerOrderReferencedDocument/ram:FormattedIssueDateTime</v>
      </c>
      <c r="AS553" s="172"/>
      <c r="AT553" s="178"/>
      <c r="AU553" s="186" t="str">
        <f aca="false">U553</f>
        <v>0..1</v>
      </c>
      <c r="AV553" s="172"/>
      <c r="AW553" s="179"/>
      <c r="AX553" s="6"/>
      <c r="AY553" s="189" t="str">
        <f aca="false">Y553</f>
        <v>EXTENDED</v>
      </c>
      <c r="AZ553" s="190" t="str">
        <f aca="false">Z553</f>
        <v>EXTENDED</v>
      </c>
      <c r="BA553" s="1"/>
      <c r="BB553" s="49"/>
      <c r="BF553" s="1"/>
      <c r="BG553" s="1"/>
      <c r="BH553" s="1"/>
      <c r="BI553" s="1"/>
      <c r="BJ553" s="1"/>
      <c r="BK553" s="1"/>
      <c r="BL553" s="1"/>
      <c r="BM553" s="1"/>
      <c r="BN553" s="1"/>
      <c r="BO553" s="1"/>
      <c r="BP553" s="1"/>
      <c r="BQ553" s="1"/>
      <c r="BR553" s="1"/>
      <c r="BS553" s="1"/>
      <c r="BT553" s="1"/>
      <c r="BU553" s="1"/>
      <c r="BV553" s="1"/>
      <c r="BW553" s="1"/>
      <c r="BX553" s="1"/>
      <c r="BY553" s="1"/>
      <c r="BZ553" s="1"/>
    </row>
    <row r="554" s="53" customFormat="true" ht="99.75" hidden="false" customHeight="false" outlineLevel="0" collapsed="false">
      <c r="A554" s="58" t="str">
        <f aca="false">IF(LEFT(E554,2)="BG","NO",IF(LEN(E554)-LEN(SUBSTITUTE(E554,"-",""))&gt;1,"NO",IF(E554="EXT","EXT","YES")))</f>
        <v>EXT</v>
      </c>
      <c r="B554" s="58"/>
      <c r="C554" s="58"/>
      <c r="D554" s="243" t="s">
        <v>5302</v>
      </c>
      <c r="E554" s="93" t="s">
        <v>4631</v>
      </c>
      <c r="F554" s="94" t="e">
        <f aca="false">#N/A</f>
        <v>#N/A</v>
      </c>
      <c r="G554" s="95" t="n">
        <f aca="false">LEN(R554)-LEN(SUBSTITUTE(R554,"/",""))-1</f>
        <v>5</v>
      </c>
      <c r="H554" s="95" t="s">
        <v>88</v>
      </c>
      <c r="I554" s="97" t="s">
        <v>4854</v>
      </c>
      <c r="J554" s="97"/>
      <c r="K554" s="98"/>
      <c r="L554" s="98"/>
      <c r="M554" s="98"/>
      <c r="N554" s="97"/>
      <c r="O554" s="100" t="s">
        <v>88</v>
      </c>
      <c r="P554" s="100" t="str">
        <f aca="false">O554</f>
        <v>1..1</v>
      </c>
      <c r="Q554" s="9" t="s">
        <v>5846</v>
      </c>
      <c r="R554" s="101" t="s">
        <v>2554</v>
      </c>
      <c r="S554" s="99" t="s">
        <v>188</v>
      </c>
      <c r="T554" s="10" t="s">
        <v>4639</v>
      </c>
      <c r="U554" s="95" t="s">
        <v>95</v>
      </c>
      <c r="V554" s="99"/>
      <c r="W554" s="102"/>
      <c r="X554" s="38"/>
      <c r="Y554" s="103" t="s">
        <v>30</v>
      </c>
      <c r="Z554" s="103" t="s">
        <v>30</v>
      </c>
      <c r="AA554" s="4"/>
      <c r="AB554" s="13" t="str">
        <f aca="false">IF(ISERROR(FIND("/",R554)),R554,LEFT(R554,FIND(CHAR(1),SUBSTITUTE(R554,"/",CHAR(1),LEN(R554)-LEN(SUBSTITUTE(R554,"/",""))))-1))</f>
        <v>/rsm:CrossIndustryInvoice/rsm:SupplyChainTradeTransaction/ram:ApplicableHeaderTradeAgreement/ram:BuyerOrderReferencedDocument/ram:FormattedIssueDateTime</v>
      </c>
      <c r="AC554" s="13" t="str">
        <f aca="false">IF(ISERROR(FIND("/",R554)),R554,MID(R554, FIND(CHAR(1),SUBSTITUTE(R554,"/",CHAR(1), LEN(R554)-LEN(SUBSTITUTE(R554,"/","")))), LEN(R554)))</f>
        <v>/qdt:DateTimeString</v>
      </c>
      <c r="AD554" s="14" t="n">
        <f aca="false">COUNTIFS(R$4:R554,AB554)</f>
        <v>1</v>
      </c>
      <c r="AE554" s="1"/>
      <c r="AF554" s="93" t="str">
        <f aca="false">E554</f>
        <v>EXT</v>
      </c>
      <c r="AG554" s="95" t="n">
        <f aca="false">LEN(AR554)-LEN(SUBSTITUTE(AR554,"/",""))-1</f>
        <v>5</v>
      </c>
      <c r="AH554" s="95" t="str">
        <f aca="false">H554</f>
        <v>1..1</v>
      </c>
      <c r="AI554" s="97" t="s">
        <v>616</v>
      </c>
      <c r="AJ554" s="97"/>
      <c r="AK554" s="98"/>
      <c r="AL554" s="98"/>
      <c r="AM554" s="98"/>
      <c r="AN554" s="97"/>
      <c r="AO554" s="100" t="str">
        <f aca="false">O554</f>
        <v>1..1</v>
      </c>
      <c r="AP554" s="100" t="str">
        <f aca="false">P554</f>
        <v>1..1</v>
      </c>
      <c r="AQ554" s="9" t="str">
        <f aca="false">Q554</f>
        <v>/rsm:CrossIndustryInvoice
/rsm:SupplyChainTradeTransaction
/ram:ApplicableHeaderTradeAgreement
/ram:BuyerOrderReferencedDocument
/ram:FormattedIssueDateTime
/qdt:DateTimeString</v>
      </c>
      <c r="AR554" s="101" t="str">
        <f aca="false">R554</f>
        <v>/rsm:CrossIndustryInvoice/rsm:SupplyChainTradeTransaction/ram:ApplicableHeaderTradeAgreement/ram:BuyerOrderReferencedDocument/ram:FormattedIssueDateTime/qdt:DateTimeString</v>
      </c>
      <c r="AS554" s="99" t="s">
        <v>188</v>
      </c>
      <c r="AT554" s="10" t="s">
        <v>4639</v>
      </c>
      <c r="AU554" s="95" t="str">
        <f aca="false">U554</f>
        <v>0..1</v>
      </c>
      <c r="AV554" s="99"/>
      <c r="AW554" s="102"/>
      <c r="AX554" s="6"/>
      <c r="AY554" s="103" t="str">
        <f aca="false">Y554</f>
        <v>EXTENDED</v>
      </c>
      <c r="AZ554" s="180" t="str">
        <f aca="false">Z554</f>
        <v>EXTENDED</v>
      </c>
      <c r="BA554" s="1"/>
      <c r="BB554" s="49"/>
      <c r="BF554" s="1"/>
      <c r="BG554" s="1"/>
      <c r="BH554" s="1"/>
      <c r="BI554" s="1"/>
      <c r="BJ554" s="1"/>
      <c r="BK554" s="1"/>
      <c r="BL554" s="1"/>
      <c r="BM554" s="1"/>
      <c r="BN554" s="1"/>
      <c r="BO554" s="1"/>
      <c r="BP554" s="1"/>
      <c r="BQ554" s="1"/>
      <c r="BR554" s="1"/>
      <c r="BS554" s="1"/>
      <c r="BT554" s="1"/>
      <c r="BU554" s="1"/>
      <c r="BV554" s="1"/>
      <c r="BW554" s="1"/>
      <c r="BX554" s="1"/>
      <c r="BY554" s="1"/>
      <c r="BZ554" s="1"/>
    </row>
    <row r="555" s="53" customFormat="true" ht="114" hidden="false" customHeight="false" outlineLevel="0" collapsed="false">
      <c r="A555" s="58" t="str">
        <f aca="false">IF(LEFT(E555,2)="BG","NO",IF(LEN(E555)-LEN(SUBSTITUTE(E555,"-",""))&gt;1,"NO",IF(E555="EXT","EXT","YES")))</f>
        <v>EXT</v>
      </c>
      <c r="B555" s="58"/>
      <c r="C555" s="58"/>
      <c r="D555" s="243" t="s">
        <v>5302</v>
      </c>
      <c r="E555" s="93" t="s">
        <v>4631</v>
      </c>
      <c r="F555" s="94" t="e">
        <f aca="false">#N/A</f>
        <v>#N/A</v>
      </c>
      <c r="G555" s="95" t="n">
        <f aca="false">LEN(R555)-LEN(SUBSTITUTE(R555,"/",""))-1</f>
        <v>6</v>
      </c>
      <c r="H555" s="95" t="s">
        <v>88</v>
      </c>
      <c r="I555" s="97" t="s">
        <v>4699</v>
      </c>
      <c r="J555" s="97"/>
      <c r="K555" s="98"/>
      <c r="L555" s="98"/>
      <c r="M555" s="98" t="s">
        <v>200</v>
      </c>
      <c r="N555" s="97"/>
      <c r="O555" s="100" t="s">
        <v>88</v>
      </c>
      <c r="P555" s="100" t="str">
        <f aca="false">O555</f>
        <v>1..1</v>
      </c>
      <c r="Q555" s="9" t="s">
        <v>5847</v>
      </c>
      <c r="R555" s="101" t="s">
        <v>2556</v>
      </c>
      <c r="S555" s="99"/>
      <c r="T555" s="10" t="s">
        <v>858</v>
      </c>
      <c r="U555" s="95" t="s">
        <v>95</v>
      </c>
      <c r="V555" s="99"/>
      <c r="W555" s="102"/>
      <c r="X555" s="38"/>
      <c r="Y555" s="103" t="s">
        <v>30</v>
      </c>
      <c r="Z555" s="103" t="s">
        <v>30</v>
      </c>
      <c r="AA555" s="4"/>
      <c r="AB555" s="13" t="str">
        <f aca="false">IF(ISERROR(FIND("/",R555)),R555,LEFT(R555,FIND(CHAR(1),SUBSTITUTE(R555,"/",CHAR(1),LEN(R555)-LEN(SUBSTITUTE(R555,"/",""))))-1))</f>
        <v>/rsm:CrossIndustryInvoice/rsm:SupplyChainTradeTransaction/ram:ApplicableHeaderTradeAgreement/ram:BuyerOrderReferencedDocument/ram:FormattedIssueDateTime/qdt:DateTimeString</v>
      </c>
      <c r="AC555" s="13" t="str">
        <f aca="false">IF(ISERROR(FIND("/",R555)),R555,MID(R555, FIND(CHAR(1),SUBSTITUTE(R555,"/",CHAR(1), LEN(R555)-LEN(SUBSTITUTE(R555,"/","")))), LEN(R555)))</f>
        <v>/@format</v>
      </c>
      <c r="AD555" s="14" t="n">
        <f aca="false">COUNTIFS(R$4:R555,AB555)</f>
        <v>1</v>
      </c>
      <c r="AE555" s="1"/>
      <c r="AF555" s="93" t="str">
        <f aca="false">E555</f>
        <v>EXT</v>
      </c>
      <c r="AG555" s="95" t="n">
        <f aca="false">LEN(AR555)-LEN(SUBSTITUTE(AR555,"/",""))-1</f>
        <v>6</v>
      </c>
      <c r="AH555" s="95" t="str">
        <f aca="false">H555</f>
        <v>1..1</v>
      </c>
      <c r="AI555" s="97" t="s">
        <v>199</v>
      </c>
      <c r="AJ555" s="97"/>
      <c r="AK555" s="98"/>
      <c r="AL555" s="98"/>
      <c r="AM555" s="98"/>
      <c r="AN555" s="97"/>
      <c r="AO555" s="100" t="str">
        <f aca="false">O555</f>
        <v>1..1</v>
      </c>
      <c r="AP555" s="100" t="str">
        <f aca="false">P555</f>
        <v>1..1</v>
      </c>
      <c r="AQ555" s="9" t="str">
        <f aca="false">Q555</f>
        <v>/rsm:CrossIndustryInvoice
/rsm:SupplyChainTradeTransaction
/ram:ApplicableHeaderTradeAgreement
/ram:BuyerOrderReferencedDocument
/ram:FormattedIssueDateTime
/qdt:DateTimeString
/@format</v>
      </c>
      <c r="AR555" s="101" t="str">
        <f aca="false">R555</f>
        <v>/rsm:CrossIndustryInvoice/rsm:SupplyChainTradeTransaction/ram:ApplicableHeaderTradeAgreement/ram:BuyerOrderReferencedDocument/ram:FormattedIssueDateTime/qdt:DateTimeString/@format</v>
      </c>
      <c r="AS555" s="99"/>
      <c r="AT555" s="10" t="s">
        <v>858</v>
      </c>
      <c r="AU555" s="95" t="str">
        <f aca="false">U555</f>
        <v>0..1</v>
      </c>
      <c r="AV555" s="99"/>
      <c r="AW555" s="102"/>
      <c r="AX555" s="6"/>
      <c r="AY555" s="103" t="str">
        <f aca="false">Y555</f>
        <v>EXTENDED</v>
      </c>
      <c r="AZ555" s="180" t="str">
        <f aca="false">Z555</f>
        <v>EXTENDED</v>
      </c>
      <c r="BA555" s="1"/>
      <c r="BB555" s="49"/>
      <c r="BF555" s="1"/>
      <c r="BG555" s="1"/>
      <c r="BH555" s="1"/>
      <c r="BI555" s="1"/>
      <c r="BJ555" s="1"/>
      <c r="BK555" s="1"/>
      <c r="BL555" s="1"/>
      <c r="BM555" s="1"/>
      <c r="BN555" s="1"/>
      <c r="BO555" s="1"/>
      <c r="BP555" s="1"/>
      <c r="BQ555" s="1"/>
      <c r="BR555" s="1"/>
      <c r="BS555" s="1"/>
      <c r="BT555" s="1"/>
      <c r="BU555" s="1"/>
      <c r="BV555" s="1"/>
      <c r="BW555" s="1"/>
      <c r="BX555" s="1"/>
      <c r="BY555" s="1"/>
      <c r="BZ555" s="1"/>
    </row>
    <row r="556" s="53" customFormat="true" ht="63.75" hidden="false" customHeight="false" outlineLevel="0" collapsed="false">
      <c r="A556" s="58" t="str">
        <f aca="false">IF(LEFT(E556,2)="BG","NO",IF(LEN(E556)-LEN(SUBSTITUTE(E556,"-",""))&gt;1,"NO",IF(E556="EXT","EXT","YES")))</f>
        <v>EXT</v>
      </c>
      <c r="B556" s="77" t="s">
        <v>4735</v>
      </c>
      <c r="C556" s="77"/>
      <c r="D556" s="231" t="s">
        <v>5302</v>
      </c>
      <c r="E556" s="251" t="s">
        <v>4631</v>
      </c>
      <c r="F556" s="252" t="e">
        <f aca="false">#N/A</f>
        <v>#N/A</v>
      </c>
      <c r="G556" s="246" t="n">
        <f aca="false">LEN(R556)-LEN(SUBSTITUTE(R556,"/",""))-1</f>
        <v>3</v>
      </c>
      <c r="H556" s="246" t="s">
        <v>95</v>
      </c>
      <c r="I556" s="157" t="s">
        <v>5848</v>
      </c>
      <c r="J556" s="158"/>
      <c r="K556" s="159"/>
      <c r="L556" s="159"/>
      <c r="M556" s="159"/>
      <c r="N556" s="158"/>
      <c r="O556" s="156" t="s">
        <v>95</v>
      </c>
      <c r="P556" s="156" t="str">
        <f aca="false">O556</f>
        <v>0..1</v>
      </c>
      <c r="Q556" s="161" t="s">
        <v>5849</v>
      </c>
      <c r="R556" s="162" t="s">
        <v>2559</v>
      </c>
      <c r="S556" s="156"/>
      <c r="T556" s="163"/>
      <c r="U556" s="156" t="s">
        <v>95</v>
      </c>
      <c r="V556" s="156"/>
      <c r="W556" s="164"/>
      <c r="X556" s="38"/>
      <c r="Y556" s="253" t="s">
        <v>30</v>
      </c>
      <c r="Z556" s="253" t="s">
        <v>30</v>
      </c>
      <c r="AA556" s="4"/>
      <c r="AB556" s="13" t="str">
        <f aca="false">IF(ISERROR(FIND("/",R556)),R556,LEFT(R556,FIND(CHAR(1),SUBSTITUTE(R556,"/",CHAR(1),LEN(R556)-LEN(SUBSTITUTE(R556,"/",""))))-1))</f>
        <v>/rsm:CrossIndustryInvoice/rsm:SupplyChainTradeTransaction/ram:ApplicableHeaderTradeAgreement</v>
      </c>
      <c r="AC556" s="13" t="str">
        <f aca="false">IF(ISERROR(FIND("/",R556)),R556,MID(R556, FIND(CHAR(1),SUBSTITUTE(R556,"/",CHAR(1), LEN(R556)-LEN(SUBSTITUTE(R556,"/","")))), LEN(R556)))</f>
        <v>/ram:QuotationReferencedDocument</v>
      </c>
      <c r="AD556" s="14" t="n">
        <f aca="false">COUNTIFS(R$4:R556,AB556)</f>
        <v>1</v>
      </c>
      <c r="AE556" s="1"/>
      <c r="AF556" s="251" t="str">
        <f aca="false">E556</f>
        <v>EXT</v>
      </c>
      <c r="AG556" s="246" t="n">
        <f aca="false">LEN(AR556)-LEN(SUBSTITUTE(AR556,"/",""))-1</f>
        <v>3</v>
      </c>
      <c r="AH556" s="246" t="str">
        <f aca="false">H556</f>
        <v>0..1</v>
      </c>
      <c r="AI556" s="157" t="s">
        <v>5850</v>
      </c>
      <c r="AJ556" s="158"/>
      <c r="AK556" s="159"/>
      <c r="AL556" s="159"/>
      <c r="AM556" s="159"/>
      <c r="AN556" s="158"/>
      <c r="AO556" s="156" t="str">
        <f aca="false">O556</f>
        <v>0..1</v>
      </c>
      <c r="AP556" s="156" t="str">
        <f aca="false">P556</f>
        <v>0..1</v>
      </c>
      <c r="AQ556" s="161" t="str">
        <f aca="false">Q556</f>
        <v>/rsm:CrossIndustryInvoice
/rsm:SupplyChainTradeTransaction
/ram:ApplicableHeaderTradeAgreement
/ram:QuotationReferencedDocument</v>
      </c>
      <c r="AR556" s="162" t="str">
        <f aca="false">R556</f>
        <v>/rsm:CrossIndustryInvoice/rsm:SupplyChainTradeTransaction/ram:ApplicableHeaderTradeAgreement/ram:QuotationReferencedDocument</v>
      </c>
      <c r="AS556" s="156"/>
      <c r="AT556" s="163"/>
      <c r="AU556" s="156" t="str">
        <f aca="false">U556</f>
        <v>0..1</v>
      </c>
      <c r="AV556" s="156"/>
      <c r="AW556" s="164"/>
      <c r="AX556" s="6"/>
      <c r="AY556" s="253" t="str">
        <f aca="false">Y556</f>
        <v>EXTENDED</v>
      </c>
      <c r="AZ556" s="254" t="str">
        <f aca="false">Z556</f>
        <v>EXTENDED</v>
      </c>
      <c r="BA556" s="1"/>
      <c r="BB556" s="49"/>
      <c r="BF556" s="1"/>
      <c r="BG556" s="1"/>
      <c r="BH556" s="1"/>
      <c r="BI556" s="1"/>
      <c r="BJ556" s="1"/>
      <c r="BK556" s="1"/>
      <c r="BL556" s="1"/>
      <c r="BM556" s="1"/>
      <c r="BN556" s="1"/>
      <c r="BO556" s="1"/>
      <c r="BP556" s="1"/>
      <c r="BQ556" s="1"/>
      <c r="BR556" s="1"/>
      <c r="BS556" s="1"/>
      <c r="BT556" s="1"/>
      <c r="BU556" s="1"/>
      <c r="BV556" s="1"/>
      <c r="BW556" s="1"/>
      <c r="BX556" s="1"/>
      <c r="BY556" s="1"/>
      <c r="BZ556" s="1"/>
    </row>
    <row r="557" s="53" customFormat="true" ht="85.5" hidden="false" customHeight="false" outlineLevel="0" collapsed="false">
      <c r="A557" s="58" t="str">
        <f aca="false">IF(LEFT(E557,2)="BG","NO",IF(LEN(E557)-LEN(SUBSTITUTE(E557,"-",""))&gt;1,"NO",IF(E557="EXT","EXT","YES")))</f>
        <v>EXT</v>
      </c>
      <c r="B557" s="77" t="s">
        <v>4735</v>
      </c>
      <c r="C557" s="77"/>
      <c r="D557" s="236" t="s">
        <v>5302</v>
      </c>
      <c r="E557" s="93" t="s">
        <v>4631</v>
      </c>
      <c r="F557" s="94" t="e">
        <f aca="false">#N/A</f>
        <v>#N/A</v>
      </c>
      <c r="G557" s="99" t="n">
        <f aca="false">LEN(R557)-LEN(SUBSTITUTE(R557,"/",""))-1</f>
        <v>4</v>
      </c>
      <c r="H557" s="99" t="s">
        <v>95</v>
      </c>
      <c r="I557" s="97" t="s">
        <v>5851</v>
      </c>
      <c r="J557" s="97" t="s">
        <v>5852</v>
      </c>
      <c r="K557" s="98"/>
      <c r="L557" s="98"/>
      <c r="M557" s="98"/>
      <c r="N557" s="198" t="s">
        <v>4829</v>
      </c>
      <c r="O557" s="100" t="s">
        <v>88</v>
      </c>
      <c r="P557" s="100" t="str">
        <f aca="false">O557</f>
        <v>1..1</v>
      </c>
      <c r="Q557" s="54" t="s">
        <v>5853</v>
      </c>
      <c r="R557" s="109" t="s">
        <v>2563</v>
      </c>
      <c r="S557" s="99" t="s">
        <v>4831</v>
      </c>
      <c r="T557" s="10" t="s">
        <v>4639</v>
      </c>
      <c r="U557" s="99" t="s">
        <v>95</v>
      </c>
      <c r="V557" s="99"/>
      <c r="W557" s="102"/>
      <c r="X557" s="38"/>
      <c r="Y557" s="103" t="s">
        <v>30</v>
      </c>
      <c r="Z557" s="103" t="s">
        <v>30</v>
      </c>
      <c r="AA557" s="4"/>
      <c r="AB557" s="13" t="str">
        <f aca="false">IF(ISERROR(FIND("/",R557)),R557,LEFT(R557,FIND(CHAR(1),SUBSTITUTE(R557,"/",CHAR(1),LEN(R557)-LEN(SUBSTITUTE(R557,"/",""))))-1))</f>
        <v>/rsm:CrossIndustryInvoice/rsm:SupplyChainTradeTransaction/ram:ApplicableHeaderTradeAgreement/ram:QuotationReferencedDocument</v>
      </c>
      <c r="AC557" s="13" t="str">
        <f aca="false">IF(ISERROR(FIND("/",R557)),R557,MID(R557, FIND(CHAR(1),SUBSTITUTE(R557,"/",CHAR(1), LEN(R557)-LEN(SUBSTITUTE(R557,"/","")))), LEN(R557)))</f>
        <v>/ram:IssuerAssignedID</v>
      </c>
      <c r="AD557" s="14" t="n">
        <f aca="false">COUNTIFS(R$4:R557,AB557)</f>
        <v>1</v>
      </c>
      <c r="AE557" s="1"/>
      <c r="AF557" s="93" t="str">
        <f aca="false">E557</f>
        <v>EXT</v>
      </c>
      <c r="AG557" s="99" t="n">
        <f aca="false">LEN(AR557)-LEN(SUBSTITUTE(AR557,"/",""))-1</f>
        <v>4</v>
      </c>
      <c r="AH557" s="99" t="str">
        <f aca="false">H557</f>
        <v>0..1</v>
      </c>
      <c r="AI557" s="97" t="s">
        <v>4846</v>
      </c>
      <c r="AJ557" s="97" t="s">
        <v>2547</v>
      </c>
      <c r="AK557" s="98"/>
      <c r="AL557" s="98"/>
      <c r="AM557" s="98"/>
      <c r="AN557" s="198" t="s">
        <v>4832</v>
      </c>
      <c r="AO557" s="100" t="str">
        <f aca="false">O557</f>
        <v>1..1</v>
      </c>
      <c r="AP557" s="100" t="str">
        <f aca="false">P557</f>
        <v>1..1</v>
      </c>
      <c r="AQ557" s="54" t="str">
        <f aca="false">Q557</f>
        <v>/rsm:CrossIndustryInvoice
/rsm:SupplyChainTradeTransaction
/ram:ApplicableHeaderTradeAgreement
/ram:QuotationReferencedDocument
/ram:IssuerAssignedID</v>
      </c>
      <c r="AR557" s="109" t="str">
        <f aca="false">R557</f>
        <v>/rsm:CrossIndustryInvoice/rsm:SupplyChainTradeTransaction/ram:ApplicableHeaderTradeAgreement/ram:QuotationReferencedDocument/ram:IssuerAssignedID</v>
      </c>
      <c r="AS557" s="99" t="s">
        <v>4831</v>
      </c>
      <c r="AT557" s="10" t="s">
        <v>4639</v>
      </c>
      <c r="AU557" s="99" t="str">
        <f aca="false">U557</f>
        <v>0..1</v>
      </c>
      <c r="AV557" s="99"/>
      <c r="AW557" s="102"/>
      <c r="AX557" s="6"/>
      <c r="AY557" s="103" t="str">
        <f aca="false">Y557</f>
        <v>EXTENDED</v>
      </c>
      <c r="AZ557" s="180" t="str">
        <f aca="false">Z557</f>
        <v>EXTENDED</v>
      </c>
      <c r="BA557" s="1"/>
      <c r="BB557" s="49"/>
      <c r="BF557" s="1"/>
      <c r="BG557" s="1"/>
      <c r="BH557" s="1"/>
      <c r="BI557" s="1"/>
      <c r="BJ557" s="1"/>
      <c r="BK557" s="1"/>
      <c r="BL557" s="1"/>
      <c r="BM557" s="1"/>
      <c r="BN557" s="1"/>
      <c r="BO557" s="1"/>
      <c r="BP557" s="1"/>
      <c r="BQ557" s="1"/>
      <c r="BR557" s="1"/>
      <c r="BS557" s="1"/>
      <c r="BT557" s="1"/>
      <c r="BU557" s="1"/>
      <c r="BV557" s="1"/>
      <c r="BW557" s="1"/>
      <c r="BX557" s="1"/>
      <c r="BY557" s="1"/>
      <c r="BZ557" s="1"/>
    </row>
    <row r="558" s="53" customFormat="true" ht="85.5" hidden="false" customHeight="false" outlineLevel="0" collapsed="false">
      <c r="A558" s="58" t="str">
        <f aca="false">IF(LEFT(E558,2)="BG","NO",IF(LEN(E558)-LEN(SUBSTITUTE(E558,"-",""))&gt;1,"NO",IF(E558="EXT","EXT","YES")))</f>
        <v>EXT</v>
      </c>
      <c r="B558" s="77" t="s">
        <v>4735</v>
      </c>
      <c r="C558" s="77"/>
      <c r="D558" s="243" t="s">
        <v>5302</v>
      </c>
      <c r="E558" s="184" t="s">
        <v>4631</v>
      </c>
      <c r="F558" s="185" t="e">
        <f aca="false">#N/A</f>
        <v>#N/A</v>
      </c>
      <c r="G558" s="186" t="n">
        <f aca="false">LEN(R558)-LEN(SUBSTITUTE(R558,"/",""))-1</f>
        <v>4</v>
      </c>
      <c r="H558" s="186" t="s">
        <v>95</v>
      </c>
      <c r="I558" s="181" t="s">
        <v>4851</v>
      </c>
      <c r="J558" s="173"/>
      <c r="K558" s="174"/>
      <c r="L558" s="174"/>
      <c r="M558" s="174"/>
      <c r="N558" s="173"/>
      <c r="O558" s="172" t="s">
        <v>95</v>
      </c>
      <c r="P558" s="175" t="str">
        <f aca="false">O558</f>
        <v>0..1</v>
      </c>
      <c r="Q558" s="187" t="s">
        <v>5854</v>
      </c>
      <c r="R558" s="188" t="s">
        <v>2566</v>
      </c>
      <c r="S558" s="172"/>
      <c r="T558" s="178"/>
      <c r="U558" s="186" t="s">
        <v>95</v>
      </c>
      <c r="V558" s="172"/>
      <c r="W558" s="179"/>
      <c r="X558" s="38"/>
      <c r="Y558" s="189" t="s">
        <v>30</v>
      </c>
      <c r="Z558" s="189" t="s">
        <v>30</v>
      </c>
      <c r="AA558" s="4"/>
      <c r="AB558" s="13" t="str">
        <f aca="false">IF(ISERROR(FIND("/",R558)),R558,LEFT(R558,FIND(CHAR(1),SUBSTITUTE(R558,"/",CHAR(1),LEN(R558)-LEN(SUBSTITUTE(R558,"/",""))))-1))</f>
        <v>/rsm:CrossIndustryInvoice/rsm:SupplyChainTradeTransaction/ram:ApplicableHeaderTradeAgreement/ram:QuotationReferencedDocument</v>
      </c>
      <c r="AC558" s="13" t="str">
        <f aca="false">IF(ISERROR(FIND("/",R558)),R558,MID(R558, FIND(CHAR(1),SUBSTITUTE(R558,"/",CHAR(1), LEN(R558)-LEN(SUBSTITUTE(R558,"/","")))), LEN(R558)))</f>
        <v>/ram:FormattedIssueDateTime</v>
      </c>
      <c r="AD558" s="14" t="n">
        <f aca="false">COUNTIFS(R$4:R558,AB558)</f>
        <v>1</v>
      </c>
      <c r="AE558" s="1"/>
      <c r="AF558" s="184" t="str">
        <f aca="false">E558</f>
        <v>EXT</v>
      </c>
      <c r="AG558" s="186" t="n">
        <f aca="false">LEN(AR558)-LEN(SUBSTITUTE(AR558,"/",""))-1</f>
        <v>4</v>
      </c>
      <c r="AH558" s="186" t="str">
        <f aca="false">H558</f>
        <v>0..1</v>
      </c>
      <c r="AI558" s="181" t="s">
        <v>5855</v>
      </c>
      <c r="AJ558" s="173"/>
      <c r="AK558" s="174"/>
      <c r="AL558" s="174"/>
      <c r="AM558" s="174"/>
      <c r="AN558" s="173"/>
      <c r="AO558" s="172" t="str">
        <f aca="false">O558</f>
        <v>0..1</v>
      </c>
      <c r="AP558" s="172" t="str">
        <f aca="false">P558</f>
        <v>0..1</v>
      </c>
      <c r="AQ558" s="187" t="str">
        <f aca="false">Q558</f>
        <v>/rsm:CrossIndustryInvoice
/rsm:SupplyChainTradeTransaction
/ram:ApplicableHeaderTradeAgreement
/ram:QuotationReferencedDocument
/ram:FormattedIssueDateTime</v>
      </c>
      <c r="AR558" s="188" t="str">
        <f aca="false">R558</f>
        <v>/rsm:CrossIndustryInvoice/rsm:SupplyChainTradeTransaction/ram:ApplicableHeaderTradeAgreement/ram:QuotationReferencedDocument/ram:FormattedIssueDateTime</v>
      </c>
      <c r="AS558" s="172"/>
      <c r="AT558" s="178"/>
      <c r="AU558" s="186" t="str">
        <f aca="false">U558</f>
        <v>0..1</v>
      </c>
      <c r="AV558" s="172"/>
      <c r="AW558" s="179"/>
      <c r="AX558" s="6"/>
      <c r="AY558" s="189" t="str">
        <f aca="false">Y558</f>
        <v>EXTENDED</v>
      </c>
      <c r="AZ558" s="190" t="str">
        <f aca="false">Z558</f>
        <v>EXTENDED</v>
      </c>
      <c r="BA558" s="1"/>
      <c r="BB558" s="49"/>
      <c r="BF558" s="1"/>
      <c r="BG558" s="1"/>
      <c r="BH558" s="1"/>
      <c r="BI558" s="1"/>
      <c r="BJ558" s="1"/>
      <c r="BK558" s="1"/>
      <c r="BL558" s="1"/>
      <c r="BM558" s="1"/>
      <c r="BN558" s="1"/>
      <c r="BO558" s="1"/>
      <c r="BP558" s="1"/>
      <c r="BQ558" s="1"/>
      <c r="BR558" s="1"/>
      <c r="BS558" s="1"/>
      <c r="BT558" s="1"/>
      <c r="BU558" s="1"/>
      <c r="BV558" s="1"/>
      <c r="BW558" s="1"/>
      <c r="BX558" s="1"/>
      <c r="BY558" s="1"/>
      <c r="BZ558" s="1"/>
    </row>
    <row r="559" s="53" customFormat="true" ht="99.75" hidden="false" customHeight="false" outlineLevel="0" collapsed="false">
      <c r="A559" s="58" t="str">
        <f aca="false">IF(LEFT(E559,2)="BG","NO",IF(LEN(E559)-LEN(SUBSTITUTE(E559,"-",""))&gt;1,"NO",IF(E559="EXT","EXT","YES")))</f>
        <v>EXT</v>
      </c>
      <c r="B559" s="77" t="s">
        <v>4735</v>
      </c>
      <c r="C559" s="77"/>
      <c r="D559" s="243" t="s">
        <v>5302</v>
      </c>
      <c r="E559" s="93" t="s">
        <v>4631</v>
      </c>
      <c r="F559" s="94" t="e">
        <f aca="false">#N/A</f>
        <v>#N/A</v>
      </c>
      <c r="G559" s="95" t="n">
        <f aca="false">LEN(R559)-LEN(SUBSTITUTE(R559,"/",""))-1</f>
        <v>5</v>
      </c>
      <c r="H559" s="95" t="s">
        <v>88</v>
      </c>
      <c r="I559" s="97" t="s">
        <v>4854</v>
      </c>
      <c r="J559" s="97"/>
      <c r="K559" s="98"/>
      <c r="L559" s="98"/>
      <c r="M559" s="98"/>
      <c r="N559" s="97"/>
      <c r="O559" s="100" t="s">
        <v>88</v>
      </c>
      <c r="P559" s="100" t="str">
        <f aca="false">O559</f>
        <v>1..1</v>
      </c>
      <c r="Q559" s="9" t="s">
        <v>5856</v>
      </c>
      <c r="R559" s="101" t="s">
        <v>2568</v>
      </c>
      <c r="S559" s="99" t="s">
        <v>188</v>
      </c>
      <c r="T559" s="10" t="s">
        <v>4639</v>
      </c>
      <c r="U559" s="95" t="s">
        <v>95</v>
      </c>
      <c r="V559" s="99"/>
      <c r="W559" s="102"/>
      <c r="X559" s="38"/>
      <c r="Y559" s="103" t="s">
        <v>30</v>
      </c>
      <c r="Z559" s="103" t="s">
        <v>30</v>
      </c>
      <c r="AA559" s="4"/>
      <c r="AB559" s="13" t="str">
        <f aca="false">IF(ISERROR(FIND("/",R559)),R559,LEFT(R559,FIND(CHAR(1),SUBSTITUTE(R559,"/",CHAR(1),LEN(R559)-LEN(SUBSTITUTE(R559,"/",""))))-1))</f>
        <v>/rsm:CrossIndustryInvoice/rsm:SupplyChainTradeTransaction/ram:ApplicableHeaderTradeAgreement/ram:QuotationReferencedDocument/ram:FormattedIssueDateTime</v>
      </c>
      <c r="AC559" s="13" t="str">
        <f aca="false">IF(ISERROR(FIND("/",R559)),R559,MID(R559, FIND(CHAR(1),SUBSTITUTE(R559,"/",CHAR(1), LEN(R559)-LEN(SUBSTITUTE(R559,"/","")))), LEN(R559)))</f>
        <v>/qdt:DateTimeString</v>
      </c>
      <c r="AD559" s="14" t="n">
        <f aca="false">COUNTIFS(R$4:R559,AB559)</f>
        <v>1</v>
      </c>
      <c r="AE559" s="1"/>
      <c r="AF559" s="93" t="str">
        <f aca="false">E559</f>
        <v>EXT</v>
      </c>
      <c r="AG559" s="95" t="n">
        <f aca="false">LEN(AR559)-LEN(SUBSTITUTE(AR559,"/",""))-1</f>
        <v>5</v>
      </c>
      <c r="AH559" s="95" t="str">
        <f aca="false">H559</f>
        <v>1..1</v>
      </c>
      <c r="AI559" s="97" t="s">
        <v>5857</v>
      </c>
      <c r="AJ559" s="97"/>
      <c r="AK559" s="98"/>
      <c r="AL559" s="98"/>
      <c r="AM559" s="98"/>
      <c r="AN559" s="97"/>
      <c r="AO559" s="100" t="str">
        <f aca="false">O559</f>
        <v>1..1</v>
      </c>
      <c r="AP559" s="100" t="str">
        <f aca="false">P559</f>
        <v>1..1</v>
      </c>
      <c r="AQ559" s="9" t="str">
        <f aca="false">Q559</f>
        <v>/rsm:CrossIndustryInvoice
/rsm:SupplyChainTradeTransaction
/ram:ApplicableHeaderTradeAgreement
/ram:QuotationReferencedDocument
/ram:FormattedIssueDateTime
/qdt:DateTimeString</v>
      </c>
      <c r="AR559" s="101" t="str">
        <f aca="false">R559</f>
        <v>/rsm:CrossIndustryInvoice/rsm:SupplyChainTradeTransaction/ram:ApplicableHeaderTradeAgreement/ram:QuotationReferencedDocument/ram:FormattedIssueDateTime/qdt:DateTimeString</v>
      </c>
      <c r="AS559" s="99" t="s">
        <v>188</v>
      </c>
      <c r="AT559" s="10" t="s">
        <v>4639</v>
      </c>
      <c r="AU559" s="95" t="str">
        <f aca="false">U559</f>
        <v>0..1</v>
      </c>
      <c r="AV559" s="99"/>
      <c r="AW559" s="102"/>
      <c r="AX559" s="6"/>
      <c r="AY559" s="103" t="str">
        <f aca="false">Y559</f>
        <v>EXTENDED</v>
      </c>
      <c r="AZ559" s="180" t="str">
        <f aca="false">Z559</f>
        <v>EXTENDED</v>
      </c>
      <c r="BA559" s="1"/>
      <c r="BB559" s="49"/>
      <c r="BF559" s="1"/>
      <c r="BG559" s="1"/>
      <c r="BH559" s="1"/>
      <c r="BI559" s="1"/>
      <c r="BJ559" s="1"/>
      <c r="BK559" s="1"/>
      <c r="BL559" s="1"/>
      <c r="BM559" s="1"/>
      <c r="BN559" s="1"/>
      <c r="BO559" s="1"/>
      <c r="BP559" s="1"/>
      <c r="BQ559" s="1"/>
      <c r="BR559" s="1"/>
      <c r="BS559" s="1"/>
      <c r="BT559" s="1"/>
      <c r="BU559" s="1"/>
      <c r="BV559" s="1"/>
      <c r="BW559" s="1"/>
      <c r="BX559" s="1"/>
      <c r="BY559" s="1"/>
      <c r="BZ559" s="1"/>
    </row>
    <row r="560" s="53" customFormat="true" ht="114" hidden="false" customHeight="false" outlineLevel="0" collapsed="false">
      <c r="A560" s="58" t="str">
        <f aca="false">IF(LEFT(E560,2)="BG","NO",IF(LEN(E560)-LEN(SUBSTITUTE(E560,"-",""))&gt;1,"NO",IF(E560="EXT","EXT","YES")))</f>
        <v>EXT</v>
      </c>
      <c r="B560" s="77" t="s">
        <v>4735</v>
      </c>
      <c r="C560" s="77"/>
      <c r="D560" s="243" t="s">
        <v>5302</v>
      </c>
      <c r="E560" s="93" t="s">
        <v>4631</v>
      </c>
      <c r="F560" s="94" t="e">
        <f aca="false">#N/A</f>
        <v>#N/A</v>
      </c>
      <c r="G560" s="95" t="n">
        <f aca="false">LEN(R560)-LEN(SUBSTITUTE(R560,"/",""))-1</f>
        <v>6</v>
      </c>
      <c r="H560" s="95" t="s">
        <v>88</v>
      </c>
      <c r="I560" s="97" t="s">
        <v>4699</v>
      </c>
      <c r="J560" s="97"/>
      <c r="K560" s="98" t="s">
        <v>5858</v>
      </c>
      <c r="L560" s="98"/>
      <c r="M560" s="98"/>
      <c r="N560" s="97"/>
      <c r="O560" s="100" t="s">
        <v>88</v>
      </c>
      <c r="P560" s="100" t="str">
        <f aca="false">O560</f>
        <v>1..1</v>
      </c>
      <c r="Q560" s="9" t="s">
        <v>5859</v>
      </c>
      <c r="R560" s="101" t="s">
        <v>2571</v>
      </c>
      <c r="S560" s="99"/>
      <c r="T560" s="10" t="s">
        <v>858</v>
      </c>
      <c r="U560" s="95" t="s">
        <v>95</v>
      </c>
      <c r="V560" s="99"/>
      <c r="W560" s="102"/>
      <c r="X560" s="38"/>
      <c r="Y560" s="103" t="s">
        <v>30</v>
      </c>
      <c r="Z560" s="103" t="s">
        <v>30</v>
      </c>
      <c r="AA560" s="4"/>
      <c r="AB560" s="13" t="str">
        <f aca="false">IF(ISERROR(FIND("/",R560)),R560,LEFT(R560,FIND(CHAR(1),SUBSTITUTE(R560,"/",CHAR(1),LEN(R560)-LEN(SUBSTITUTE(R560,"/",""))))-1))</f>
        <v>/rsm:CrossIndustryInvoice/rsm:SupplyChainTradeTransaction/ram:ApplicableHeaderTradeAgreement/ram:QuotationReferencedDocument/ram:FormattedIssueDateTime/qdt:DateTimeString</v>
      </c>
      <c r="AC560" s="13" t="str">
        <f aca="false">IF(ISERROR(FIND("/",R560)),R560,MID(R560, FIND(CHAR(1),SUBSTITUTE(R560,"/",CHAR(1), LEN(R560)-LEN(SUBSTITUTE(R560,"/","")))), LEN(R560)))</f>
        <v>/@format</v>
      </c>
      <c r="AD560" s="14" t="n">
        <f aca="false">COUNTIFS(R$4:R560,AB560)</f>
        <v>1</v>
      </c>
      <c r="AE560" s="1"/>
      <c r="AF560" s="93" t="str">
        <f aca="false">E560</f>
        <v>EXT</v>
      </c>
      <c r="AG560" s="95" t="n">
        <f aca="false">LEN(AR560)-LEN(SUBSTITUTE(AR560,"/",""))-1</f>
        <v>6</v>
      </c>
      <c r="AH560" s="95" t="str">
        <f aca="false">H560</f>
        <v>1..1</v>
      </c>
      <c r="AI560" s="97" t="s">
        <v>199</v>
      </c>
      <c r="AJ560" s="97"/>
      <c r="AK560" s="98"/>
      <c r="AL560" s="98"/>
      <c r="AM560" s="98"/>
      <c r="AN560" s="97"/>
      <c r="AO560" s="100" t="str">
        <f aca="false">O560</f>
        <v>1..1</v>
      </c>
      <c r="AP560" s="100" t="str">
        <f aca="false">P560</f>
        <v>1..1</v>
      </c>
      <c r="AQ560" s="9" t="str">
        <f aca="false">Q560</f>
        <v>/rsm:CrossIndustryInvoice
/rsm:SupplyChainTradeTransaction
/ram:ApplicableHeaderTradeAgreement
/ram:QuotationReferencedDocument
/ram:FormattedIssueDateTime
/qdt:DateTimeString
/@format</v>
      </c>
      <c r="AR560" s="101" t="str">
        <f aca="false">R560</f>
        <v>/rsm:CrossIndustryInvoice/rsm:SupplyChainTradeTransaction/ram:ApplicableHeaderTradeAgreement/ram:QuotationReferencedDocument/ram:FormattedIssueDateTime/qdt:DateTimeString/@format</v>
      </c>
      <c r="AS560" s="99"/>
      <c r="AT560" s="10" t="s">
        <v>858</v>
      </c>
      <c r="AU560" s="95" t="str">
        <f aca="false">U560</f>
        <v>0..1</v>
      </c>
      <c r="AV560" s="99"/>
      <c r="AW560" s="102"/>
      <c r="AX560" s="6"/>
      <c r="AY560" s="103" t="str">
        <f aca="false">Y560</f>
        <v>EXTENDED</v>
      </c>
      <c r="AZ560" s="180" t="str">
        <f aca="false">Z560</f>
        <v>EXTENDED</v>
      </c>
      <c r="BA560" s="1"/>
      <c r="BB560" s="49"/>
      <c r="BF560" s="1"/>
      <c r="BG560" s="1"/>
      <c r="BH560" s="1"/>
      <c r="BI560" s="1"/>
      <c r="BJ560" s="1"/>
      <c r="BK560" s="1"/>
      <c r="BL560" s="1"/>
      <c r="BM560" s="1"/>
      <c r="BN560" s="1"/>
      <c r="BO560" s="1"/>
      <c r="BP560" s="1"/>
      <c r="BQ560" s="1"/>
      <c r="BR560" s="1"/>
      <c r="BS560" s="1"/>
      <c r="BT560" s="1"/>
      <c r="BU560" s="1"/>
      <c r="BV560" s="1"/>
      <c r="BW560" s="1"/>
      <c r="BX560" s="1"/>
      <c r="BY560" s="1"/>
      <c r="BZ560" s="1"/>
    </row>
    <row r="561" s="53" customFormat="true" ht="63.75" hidden="false" customHeight="false" outlineLevel="0" collapsed="false">
      <c r="A561" s="58" t="str">
        <f aca="false">IF(LEFT(E561,2)="BG","NO",IF(LEN(E561)-LEN(SUBSTITUTE(E561,"-",""))&gt;1,"NO",IF(E561="EXT","EXT","YES")))</f>
        <v>NO</v>
      </c>
      <c r="B561" s="58"/>
      <c r="C561" s="58"/>
      <c r="D561" s="231" t="s">
        <v>5302</v>
      </c>
      <c r="E561" s="239" t="s">
        <v>2572</v>
      </c>
      <c r="F561" s="240" t="e">
        <f aca="false">#N/A</f>
        <v>#N/A</v>
      </c>
      <c r="G561" s="156" t="n">
        <f aca="false">LEN(R561)-LEN(SUBSTITUTE(R561,"/",""))-1</f>
        <v>3</v>
      </c>
      <c r="H561" s="156" t="s">
        <v>95</v>
      </c>
      <c r="I561" s="157" t="s">
        <v>5860</v>
      </c>
      <c r="J561" s="158"/>
      <c r="K561" s="159"/>
      <c r="L561" s="159"/>
      <c r="M561" s="159"/>
      <c r="N561" s="158"/>
      <c r="O561" s="156" t="s">
        <v>95</v>
      </c>
      <c r="P561" s="156" t="str">
        <f aca="false">O561</f>
        <v>0..1</v>
      </c>
      <c r="Q561" s="161" t="s">
        <v>5861</v>
      </c>
      <c r="R561" s="162" t="s">
        <v>2574</v>
      </c>
      <c r="S561" s="156"/>
      <c r="T561" s="163"/>
      <c r="U561" s="156" t="s">
        <v>95</v>
      </c>
      <c r="V561" s="156"/>
      <c r="W561" s="164"/>
      <c r="X561" s="38"/>
      <c r="Y561" s="163" t="s">
        <v>25</v>
      </c>
      <c r="Z561" s="163" t="s">
        <v>25</v>
      </c>
      <c r="AA561" s="4"/>
      <c r="AB561" s="13" t="str">
        <f aca="false">IF(ISERROR(FIND("/",R561)),R561,LEFT(R561,FIND(CHAR(1),SUBSTITUTE(R561,"/",CHAR(1),LEN(R561)-LEN(SUBSTITUTE(R561,"/",""))))-1))</f>
        <v>/rsm:CrossIndustryInvoice/rsm:SupplyChainTradeTransaction/ram:ApplicableHeaderTradeAgreement</v>
      </c>
      <c r="AC561" s="13" t="str">
        <f aca="false">IF(ISERROR(FIND("/",R561)),R561,MID(R561, FIND(CHAR(1),SUBSTITUTE(R561,"/",CHAR(1), LEN(R561)-LEN(SUBSTITUTE(R561,"/","")))), LEN(R561)))</f>
        <v>/ram:ContractReferencedDocument</v>
      </c>
      <c r="AD561" s="14" t="n">
        <f aca="false">COUNTIFS(R$4:R561,AB561)</f>
        <v>1</v>
      </c>
      <c r="AE561" s="1"/>
      <c r="AF561" s="239" t="str">
        <f aca="false">E561</f>
        <v>BT-12-00</v>
      </c>
      <c r="AG561" s="156" t="n">
        <f aca="false">LEN(AR561)-LEN(SUBSTITUTE(AR561,"/",""))-1</f>
        <v>3</v>
      </c>
      <c r="AH561" s="156" t="str">
        <f aca="false">H561</f>
        <v>0..1</v>
      </c>
      <c r="AI561" s="157" t="s">
        <v>5862</v>
      </c>
      <c r="AJ561" s="158"/>
      <c r="AK561" s="159"/>
      <c r="AL561" s="159"/>
      <c r="AM561" s="159"/>
      <c r="AN561" s="158"/>
      <c r="AO561" s="156" t="str">
        <f aca="false">O561</f>
        <v>0..1</v>
      </c>
      <c r="AP561" s="156" t="str">
        <f aca="false">P561</f>
        <v>0..1</v>
      </c>
      <c r="AQ561" s="161" t="str">
        <f aca="false">Q561</f>
        <v>/rsm:CrossIndustryInvoice
/rsm:SupplyChainTradeTransaction
/ram:ApplicableHeaderTradeAgreement
/ram:ContractReferencedDocument</v>
      </c>
      <c r="AR561" s="162" t="str">
        <f aca="false">R561</f>
        <v>/rsm:CrossIndustryInvoice/rsm:SupplyChainTradeTransaction/ram:ApplicableHeaderTradeAgreement/ram:ContractReferencedDocument</v>
      </c>
      <c r="AS561" s="156"/>
      <c r="AT561" s="163"/>
      <c r="AU561" s="156" t="str">
        <f aca="false">U561</f>
        <v>0..1</v>
      </c>
      <c r="AV561" s="156"/>
      <c r="AW561" s="164"/>
      <c r="AX561" s="6"/>
      <c r="AY561" s="163" t="str">
        <f aca="false">Y561</f>
        <v>BASIC WL</v>
      </c>
      <c r="AZ561" s="197" t="str">
        <f aca="false">Z561</f>
        <v>BASIC WL</v>
      </c>
      <c r="BA561" s="1"/>
      <c r="BB561" s="49"/>
      <c r="BF561" s="1"/>
      <c r="BG561" s="1"/>
      <c r="BH561" s="1"/>
      <c r="BI561" s="1"/>
      <c r="BJ561" s="1"/>
      <c r="BK561" s="1"/>
      <c r="BL561" s="1"/>
      <c r="BM561" s="1"/>
      <c r="BN561" s="1"/>
      <c r="BO561" s="1"/>
      <c r="BP561" s="1"/>
      <c r="BQ561" s="1"/>
      <c r="BR561" s="1"/>
      <c r="BS561" s="1"/>
      <c r="BT561" s="1"/>
      <c r="BU561" s="1"/>
      <c r="BV561" s="1"/>
      <c r="BW561" s="1"/>
      <c r="BX561" s="1"/>
      <c r="BY561" s="1"/>
      <c r="BZ561" s="1"/>
    </row>
    <row r="562" s="53" customFormat="true" ht="85.5" hidden="false" customHeight="false" outlineLevel="0" collapsed="false">
      <c r="A562" s="58" t="str">
        <f aca="false">IF(LEFT(E562,2)="BG","NO",IF(LEN(E562)-LEN(SUBSTITUTE(E562,"-",""))&gt;1,"NO",IF(E562="EXT","EXT","YES")))</f>
        <v>YES</v>
      </c>
      <c r="B562" s="58"/>
      <c r="C562" s="58"/>
      <c r="D562" s="236" t="s">
        <v>5302</v>
      </c>
      <c r="E562" s="237" t="s">
        <v>2576</v>
      </c>
      <c r="F562" s="238" t="s">
        <v>2576</v>
      </c>
      <c r="G562" s="99" t="n">
        <f aca="false">LEN(R562)-LEN(SUBSTITUTE(R562,"/",""))-1</f>
        <v>4</v>
      </c>
      <c r="H562" s="99" t="s">
        <v>95</v>
      </c>
      <c r="I562" s="97" t="s">
        <v>2577</v>
      </c>
      <c r="J562" s="97" t="s">
        <v>2578</v>
      </c>
      <c r="K562" s="98" t="s">
        <v>2579</v>
      </c>
      <c r="L562" s="98" t="s">
        <v>2580</v>
      </c>
      <c r="M562" s="98"/>
      <c r="N562" s="198" t="s">
        <v>4829</v>
      </c>
      <c r="O562" s="100" t="s">
        <v>88</v>
      </c>
      <c r="P562" s="100" t="str">
        <f aca="false">O562</f>
        <v>1..1</v>
      </c>
      <c r="Q562" s="54" t="s">
        <v>5863</v>
      </c>
      <c r="R562" s="109" t="s">
        <v>2581</v>
      </c>
      <c r="S562" s="99" t="s">
        <v>4831</v>
      </c>
      <c r="T562" s="10" t="s">
        <v>4639</v>
      </c>
      <c r="U562" s="99" t="s">
        <v>95</v>
      </c>
      <c r="V562" s="99"/>
      <c r="W562" s="102"/>
      <c r="X562" s="38"/>
      <c r="Y562" s="10" t="s">
        <v>25</v>
      </c>
      <c r="Z562" s="110" t="s">
        <v>25</v>
      </c>
      <c r="AA562" s="4"/>
      <c r="AB562" s="13" t="str">
        <f aca="false">IF(ISERROR(FIND("/",R562)),R562,LEFT(R562,FIND(CHAR(1),SUBSTITUTE(R562,"/",CHAR(1),LEN(R562)-LEN(SUBSTITUTE(R562,"/",""))))-1))</f>
        <v>/rsm:CrossIndustryInvoice/rsm:SupplyChainTradeTransaction/ram:ApplicableHeaderTradeAgreement/ram:ContractReferencedDocument</v>
      </c>
      <c r="AC562" s="13" t="str">
        <f aca="false">IF(ISERROR(FIND("/",R562)),R562,MID(R562, FIND(CHAR(1),SUBSTITUTE(R562,"/",CHAR(1), LEN(R562)-LEN(SUBSTITUTE(R562,"/","")))), LEN(R562)))</f>
        <v>/ram:IssuerAssignedID</v>
      </c>
      <c r="AD562" s="14" t="n">
        <f aca="false">COUNTIFS(R$4:R562,AB562)</f>
        <v>1</v>
      </c>
      <c r="AE562" s="1"/>
      <c r="AF562" s="237" t="str">
        <f aca="false">E562</f>
        <v>BT-12</v>
      </c>
      <c r="AG562" s="99" t="n">
        <f aca="false">LEN(AR562)-LEN(SUBSTITUTE(AR562,"/",""))-1</f>
        <v>4</v>
      </c>
      <c r="AH562" s="99" t="str">
        <f aca="false">H562</f>
        <v>0..1</v>
      </c>
      <c r="AI562" s="97" t="s">
        <v>2582</v>
      </c>
      <c r="AJ562" s="97" t="s">
        <v>2583</v>
      </c>
      <c r="AK562" s="98" t="s">
        <v>2584</v>
      </c>
      <c r="AL562" s="98" t="s">
        <v>2585</v>
      </c>
      <c r="AM562" s="98"/>
      <c r="AN562" s="198" t="s">
        <v>4832</v>
      </c>
      <c r="AO562" s="100" t="str">
        <f aca="false">O562</f>
        <v>1..1</v>
      </c>
      <c r="AP562" s="100" t="str">
        <f aca="false">P562</f>
        <v>1..1</v>
      </c>
      <c r="AQ562" s="54" t="str">
        <f aca="false">Q562</f>
        <v>/rsm:CrossIndustryInvoice
/rsm:SupplyChainTradeTransaction
/ram:ApplicableHeaderTradeAgreement
/ram:ContractReferencedDocument
/ram:IssuerAssignedID</v>
      </c>
      <c r="AR562" s="109" t="str">
        <f aca="false">R562</f>
        <v>/rsm:CrossIndustryInvoice/rsm:SupplyChainTradeTransaction/ram:ApplicableHeaderTradeAgreement/ram:ContractReferencedDocument/ram:IssuerAssignedID</v>
      </c>
      <c r="AS562" s="99" t="s">
        <v>4831</v>
      </c>
      <c r="AT562" s="10" t="s">
        <v>4639</v>
      </c>
      <c r="AU562" s="99" t="str">
        <f aca="false">U562</f>
        <v>0..1</v>
      </c>
      <c r="AV562" s="99"/>
      <c r="AW562" s="102"/>
      <c r="AX562" s="6"/>
      <c r="AY562" s="10" t="str">
        <f aca="false">Y562</f>
        <v>BASIC WL</v>
      </c>
      <c r="AZ562" s="10" t="str">
        <f aca="false">Z562</f>
        <v>BASIC WL</v>
      </c>
      <c r="BA562" s="1"/>
      <c r="BB562" s="49"/>
      <c r="BF562" s="1"/>
      <c r="BG562" s="1"/>
      <c r="BH562" s="1"/>
      <c r="BI562" s="1"/>
      <c r="BJ562" s="1"/>
      <c r="BK562" s="1"/>
      <c r="BL562" s="1"/>
      <c r="BM562" s="1"/>
      <c r="BN562" s="1"/>
      <c r="BO562" s="1"/>
      <c r="BP562" s="1"/>
      <c r="BQ562" s="1"/>
      <c r="BR562" s="1"/>
      <c r="BS562" s="1"/>
      <c r="BT562" s="1"/>
      <c r="BU562" s="1"/>
      <c r="BV562" s="1"/>
      <c r="BW562" s="1"/>
      <c r="BX562" s="1"/>
      <c r="BY562" s="1"/>
      <c r="BZ562" s="1"/>
    </row>
    <row r="563" s="53" customFormat="true" ht="85.5" hidden="false" customHeight="false" outlineLevel="0" collapsed="false">
      <c r="A563" s="58" t="str">
        <f aca="false">IF(LEFT(E563,2)="BG","NO",IF(LEN(E563)-LEN(SUBSTITUTE(E563,"-",""))&gt;1,"NO",IF(E563="EXT","EXT","YES")))</f>
        <v>EXT</v>
      </c>
      <c r="B563" s="77" t="s">
        <v>5864</v>
      </c>
      <c r="C563" s="77"/>
      <c r="D563" s="243" t="s">
        <v>5302</v>
      </c>
      <c r="E563" s="93" t="s">
        <v>4631</v>
      </c>
      <c r="F563" s="94" t="s">
        <v>2587</v>
      </c>
      <c r="G563" s="95" t="n">
        <f aca="false">LEN(R563)-LEN(SUBSTITUTE(R563,"/",""))-1</f>
        <v>4</v>
      </c>
      <c r="H563" s="95" t="s">
        <v>88</v>
      </c>
      <c r="I563" s="255" t="s">
        <v>5865</v>
      </c>
      <c r="J563" s="255" t="s">
        <v>5866</v>
      </c>
      <c r="K563" s="256" t="s">
        <v>5867</v>
      </c>
      <c r="L563" s="256" t="s">
        <v>5868</v>
      </c>
      <c r="M563" s="256"/>
      <c r="N563" s="257"/>
      <c r="O563" s="99" t="s">
        <v>95</v>
      </c>
      <c r="P563" s="99" t="str">
        <f aca="false">O563</f>
        <v>0..1</v>
      </c>
      <c r="Q563" s="258" t="s">
        <v>5869</v>
      </c>
      <c r="R563" s="259" t="s">
        <v>2591</v>
      </c>
      <c r="S563" s="99"/>
      <c r="T563" s="10" t="s">
        <v>858</v>
      </c>
      <c r="U563" s="95" t="s">
        <v>95</v>
      </c>
      <c r="V563" s="99"/>
      <c r="W563" s="102"/>
      <c r="X563" s="38"/>
      <c r="Y563" s="103" t="s">
        <v>30</v>
      </c>
      <c r="Z563" s="103" t="s">
        <v>4635</v>
      </c>
      <c r="AA563" s="4"/>
      <c r="AB563" s="13" t="str">
        <f aca="false">IF(ISERROR(FIND("/",R563)),R563,LEFT(R563,FIND(CHAR(1),SUBSTITUTE(R563,"/",CHAR(1),LEN(R563)-LEN(SUBSTITUTE(R563,"/",""))))-1))</f>
        <v>/rsm:CrossIndustryInvoice/rsm:SupplyChainTradeTransaction/ram:ApplicableHeaderTradeAgreement/ram:ContractReferencedDocument</v>
      </c>
      <c r="AC563" s="13" t="str">
        <f aca="false">IF(ISERROR(FIND("/",R563)),R563,MID(R563, FIND(CHAR(1),SUBSTITUTE(R563,"/",CHAR(1), LEN(R563)-LEN(SUBSTITUTE(R563,"/","")))), LEN(R563)))</f>
        <v>/ram:ReferenceTypeCode</v>
      </c>
      <c r="AD563" s="14" t="n">
        <f aca="false">COUNTIFS(R$4:R563,AB563)</f>
        <v>1</v>
      </c>
      <c r="AE563" s="1"/>
      <c r="AF563" s="93" t="str">
        <f aca="false">E563</f>
        <v>EXT</v>
      </c>
      <c r="AG563" s="95" t="n">
        <f aca="false">LEN(AR563)-LEN(SUBSTITUTE(AR563,"/",""))-1</f>
        <v>4</v>
      </c>
      <c r="AH563" s="95" t="str">
        <f aca="false">H563</f>
        <v>1..1</v>
      </c>
      <c r="AI563" s="255" t="s">
        <v>5870</v>
      </c>
      <c r="AJ563" s="255" t="s">
        <v>5871</v>
      </c>
      <c r="AK563" s="256" t="s">
        <v>5867</v>
      </c>
      <c r="AL563" s="256" t="s">
        <v>5872</v>
      </c>
      <c r="AM563" s="256"/>
      <c r="AN563" s="97"/>
      <c r="AO563" s="100" t="str">
        <f aca="false">O563</f>
        <v>0..1</v>
      </c>
      <c r="AP563" s="99" t="str">
        <f aca="false">P563</f>
        <v>0..1</v>
      </c>
      <c r="AQ563" s="258" t="str">
        <f aca="false">Q563</f>
        <v>/rsm:CrossIndustryInvoice
/rsm:SupplyChainTradeTransaction
/ram:ApplicableHeaderTradeAgreement
/ram:ContractReferencedDocument
/ram:ReferenceTypeCode</v>
      </c>
      <c r="AR563" s="259" t="str">
        <f aca="false">R563</f>
        <v>/rsm:CrossIndustryInvoice/rsm:SupplyChainTradeTransaction/ram:ApplicableHeaderTradeAgreement/ram:ContractReferencedDocument/ram:ReferenceTypeCode</v>
      </c>
      <c r="AS563" s="99"/>
      <c r="AT563" s="10" t="s">
        <v>858</v>
      </c>
      <c r="AU563" s="95" t="str">
        <f aca="false">U563</f>
        <v>0..1</v>
      </c>
      <c r="AV563" s="99"/>
      <c r="AW563" s="102"/>
      <c r="AX563" s="6"/>
      <c r="AY563" s="103" t="str">
        <f aca="false">Y563</f>
        <v>EXTENDED</v>
      </c>
      <c r="AZ563" s="103" t="str">
        <f aca="false">Z563</f>
        <v>EXTENDED FR B2B</v>
      </c>
      <c r="BA563" s="1"/>
      <c r="BB563" s="49"/>
      <c r="BF563" s="1"/>
      <c r="BG563" s="1"/>
      <c r="BH563" s="1"/>
      <c r="BI563" s="1"/>
      <c r="BJ563" s="1"/>
      <c r="BK563" s="1"/>
      <c r="BL563" s="1"/>
      <c r="BM563" s="1"/>
      <c r="BN563" s="1"/>
      <c r="BO563" s="1"/>
      <c r="BP563" s="1"/>
      <c r="BQ563" s="1"/>
      <c r="BR563" s="1"/>
      <c r="BS563" s="1"/>
      <c r="BT563" s="1"/>
      <c r="BU563" s="1"/>
      <c r="BV563" s="1"/>
      <c r="BW563" s="1"/>
      <c r="BX563" s="1"/>
      <c r="BY563" s="1"/>
      <c r="BZ563" s="1"/>
    </row>
    <row r="564" s="53" customFormat="true" ht="85.5" hidden="false" customHeight="false" outlineLevel="0" collapsed="false">
      <c r="A564" s="58" t="str">
        <f aca="false">IF(LEFT(E564,2)="BG","NO",IF(LEN(E564)-LEN(SUBSTITUTE(E564,"-",""))&gt;1,"NO",IF(E564="EXT","EXT","YES")))</f>
        <v>EXT</v>
      </c>
      <c r="B564" s="58"/>
      <c r="C564" s="58"/>
      <c r="D564" s="243" t="s">
        <v>5302</v>
      </c>
      <c r="E564" s="184" t="s">
        <v>4631</v>
      </c>
      <c r="F564" s="185" t="e">
        <f aca="false">#N/A</f>
        <v>#N/A</v>
      </c>
      <c r="G564" s="186" t="n">
        <f aca="false">LEN(R564)-LEN(SUBSTITUTE(R564,"/",""))-1</f>
        <v>4</v>
      </c>
      <c r="H564" s="186" t="s">
        <v>95</v>
      </c>
      <c r="I564" s="181" t="s">
        <v>4851</v>
      </c>
      <c r="J564" s="173"/>
      <c r="K564" s="174"/>
      <c r="L564" s="174"/>
      <c r="M564" s="174"/>
      <c r="N564" s="173"/>
      <c r="O564" s="175" t="s">
        <v>95</v>
      </c>
      <c r="P564" s="175" t="str">
        <f aca="false">O564</f>
        <v>0..1</v>
      </c>
      <c r="Q564" s="187" t="s">
        <v>5873</v>
      </c>
      <c r="R564" s="188" t="s">
        <v>2596</v>
      </c>
      <c r="S564" s="172"/>
      <c r="T564" s="178"/>
      <c r="U564" s="186" t="s">
        <v>95</v>
      </c>
      <c r="V564" s="172"/>
      <c r="W564" s="179"/>
      <c r="X564" s="38"/>
      <c r="Y564" s="189" t="s">
        <v>30</v>
      </c>
      <c r="Z564" s="189" t="s">
        <v>30</v>
      </c>
      <c r="AA564" s="4"/>
      <c r="AB564" s="13" t="str">
        <f aca="false">IF(ISERROR(FIND("/",R564)),R564,LEFT(R564,FIND(CHAR(1),SUBSTITUTE(R564,"/",CHAR(1),LEN(R564)-LEN(SUBSTITUTE(R564,"/",""))))-1))</f>
        <v>/rsm:CrossIndustryInvoice/rsm:SupplyChainTradeTransaction/ram:ApplicableHeaderTradeAgreement/ram:ContractReferencedDocument</v>
      </c>
      <c r="AC564" s="13" t="str">
        <f aca="false">IF(ISERROR(FIND("/",R564)),R564,MID(R564, FIND(CHAR(1),SUBSTITUTE(R564,"/",CHAR(1), LEN(R564)-LEN(SUBSTITUTE(R564,"/","")))), LEN(R564)))</f>
        <v>/ram:FormattedIssueDateTime</v>
      </c>
      <c r="AD564" s="14" t="n">
        <f aca="false">COUNTIFS(R$4:R564,AB564)</f>
        <v>1</v>
      </c>
      <c r="AE564" s="1"/>
      <c r="AF564" s="184" t="str">
        <f aca="false">E564</f>
        <v>EXT</v>
      </c>
      <c r="AG564" s="186" t="n">
        <f aca="false">LEN(AR564)-LEN(SUBSTITUTE(AR564,"/",""))-1</f>
        <v>4</v>
      </c>
      <c r="AH564" s="186" t="str">
        <f aca="false">H564</f>
        <v>0..1</v>
      </c>
      <c r="AI564" s="181" t="s">
        <v>648</v>
      </c>
      <c r="AJ564" s="173"/>
      <c r="AK564" s="174"/>
      <c r="AL564" s="174"/>
      <c r="AM564" s="174"/>
      <c r="AN564" s="173"/>
      <c r="AO564" s="172" t="str">
        <f aca="false">O564</f>
        <v>0..1</v>
      </c>
      <c r="AP564" s="172" t="str">
        <f aca="false">P564</f>
        <v>0..1</v>
      </c>
      <c r="AQ564" s="187" t="str">
        <f aca="false">Q564</f>
        <v>/rsm:CrossIndustryInvoice
/rsm:SupplyChainTradeTransaction
/ram:ApplicableHeaderTradeAgreement
/ram:ContractReferencedDocument
/ram:FormattedIssueDateTime</v>
      </c>
      <c r="AR564" s="188" t="str">
        <f aca="false">R564</f>
        <v>/rsm:CrossIndustryInvoice/rsm:SupplyChainTradeTransaction/ram:ApplicableHeaderTradeAgreement/ram:ContractReferencedDocument/ram:FormattedIssueDateTime</v>
      </c>
      <c r="AS564" s="172"/>
      <c r="AT564" s="178"/>
      <c r="AU564" s="186" t="str">
        <f aca="false">U564</f>
        <v>0..1</v>
      </c>
      <c r="AV564" s="172"/>
      <c r="AW564" s="179"/>
      <c r="AX564" s="6"/>
      <c r="AY564" s="189" t="str">
        <f aca="false">Y564</f>
        <v>EXTENDED</v>
      </c>
      <c r="AZ564" s="189" t="str">
        <f aca="false">Z564</f>
        <v>EXTENDED</v>
      </c>
      <c r="BA564" s="1"/>
      <c r="BB564" s="49"/>
      <c r="BF564" s="1"/>
      <c r="BG564" s="1"/>
      <c r="BH564" s="1"/>
      <c r="BI564" s="1"/>
      <c r="BJ564" s="1"/>
      <c r="BK564" s="1"/>
      <c r="BL564" s="1"/>
      <c r="BM564" s="1"/>
      <c r="BN564" s="1"/>
      <c r="BO564" s="1"/>
      <c r="BP564" s="1"/>
      <c r="BQ564" s="1"/>
      <c r="BR564" s="1"/>
      <c r="BS564" s="1"/>
      <c r="BT564" s="1"/>
      <c r="BU564" s="1"/>
      <c r="BV564" s="1"/>
      <c r="BW564" s="1"/>
      <c r="BX564" s="1"/>
      <c r="BY564" s="1"/>
      <c r="BZ564" s="1"/>
    </row>
    <row r="565" s="53" customFormat="true" ht="99.75" hidden="false" customHeight="false" outlineLevel="0" collapsed="false">
      <c r="A565" s="58" t="str">
        <f aca="false">IF(LEFT(E565,2)="BG","NO",IF(LEN(E565)-LEN(SUBSTITUTE(E565,"-",""))&gt;1,"NO",IF(E565="EXT","EXT","YES")))</f>
        <v>EXT</v>
      </c>
      <c r="B565" s="58"/>
      <c r="C565" s="58"/>
      <c r="D565" s="243" t="s">
        <v>5302</v>
      </c>
      <c r="E565" s="93" t="s">
        <v>4631</v>
      </c>
      <c r="F565" s="94" t="e">
        <f aca="false">#N/A</f>
        <v>#N/A</v>
      </c>
      <c r="G565" s="95" t="n">
        <f aca="false">LEN(R565)-LEN(SUBSTITUTE(R565,"/",""))-1</f>
        <v>5</v>
      </c>
      <c r="H565" s="95" t="s">
        <v>88</v>
      </c>
      <c r="I565" s="97" t="s">
        <v>4854</v>
      </c>
      <c r="J565" s="97"/>
      <c r="K565" s="98"/>
      <c r="L565" s="98"/>
      <c r="M565" s="98"/>
      <c r="N565" s="97"/>
      <c r="O565" s="99" t="s">
        <v>88</v>
      </c>
      <c r="P565" s="100" t="str">
        <f aca="false">O565</f>
        <v>1..1</v>
      </c>
      <c r="Q565" s="9" t="s">
        <v>5874</v>
      </c>
      <c r="R565" s="101" t="s">
        <v>2599</v>
      </c>
      <c r="S565" s="99" t="s">
        <v>188</v>
      </c>
      <c r="T565" s="10" t="s">
        <v>4639</v>
      </c>
      <c r="U565" s="95" t="s">
        <v>95</v>
      </c>
      <c r="V565" s="99"/>
      <c r="W565" s="102"/>
      <c r="X565" s="38"/>
      <c r="Y565" s="103" t="s">
        <v>30</v>
      </c>
      <c r="Z565" s="103" t="s">
        <v>30</v>
      </c>
      <c r="AA565" s="4"/>
      <c r="AB565" s="13" t="str">
        <f aca="false">IF(ISERROR(FIND("/",R565)),R565,LEFT(R565,FIND(CHAR(1),SUBSTITUTE(R565,"/",CHAR(1),LEN(R565)-LEN(SUBSTITUTE(R565,"/",""))))-1))</f>
        <v>/rsm:CrossIndustryInvoice/rsm:SupplyChainTradeTransaction/ram:ApplicableHeaderTradeAgreement/ram:ContractReferencedDocument/ram:FormattedIssueDateTime</v>
      </c>
      <c r="AC565" s="13" t="str">
        <f aca="false">IF(ISERROR(FIND("/",R565)),R565,MID(R565, FIND(CHAR(1),SUBSTITUTE(R565,"/",CHAR(1), LEN(R565)-LEN(SUBSTITUTE(R565,"/","")))), LEN(R565)))</f>
        <v>/qdt:DateTimeString</v>
      </c>
      <c r="AD565" s="14" t="n">
        <f aca="false">COUNTIFS(R$4:R565,AB565)</f>
        <v>1</v>
      </c>
      <c r="AE565" s="1"/>
      <c r="AF565" s="93" t="str">
        <f aca="false">E565</f>
        <v>EXT</v>
      </c>
      <c r="AG565" s="95" t="n">
        <f aca="false">LEN(AR565)-LEN(SUBSTITUTE(AR565,"/",""))-1</f>
        <v>5</v>
      </c>
      <c r="AH565" s="95" t="str">
        <f aca="false">H565</f>
        <v>1..1</v>
      </c>
      <c r="AI565" s="97" t="s">
        <v>652</v>
      </c>
      <c r="AJ565" s="97"/>
      <c r="AK565" s="98"/>
      <c r="AL565" s="98"/>
      <c r="AM565" s="98"/>
      <c r="AN565" s="97"/>
      <c r="AO565" s="100" t="str">
        <f aca="false">O565</f>
        <v>1..1</v>
      </c>
      <c r="AP565" s="100" t="str">
        <f aca="false">P565</f>
        <v>1..1</v>
      </c>
      <c r="AQ565" s="9" t="str">
        <f aca="false">Q565</f>
        <v>/rsm:CrossIndustryInvoice
/rsm:SupplyChainTradeTransaction
/ram:ApplicableHeaderTradeAgreement
/ram:ContractReferencedDocument
/ram:FormattedIssueDateTime
/qdt:DateTimeString</v>
      </c>
      <c r="AR565" s="101" t="str">
        <f aca="false">R565</f>
        <v>/rsm:CrossIndustryInvoice/rsm:SupplyChainTradeTransaction/ram:ApplicableHeaderTradeAgreement/ram:ContractReferencedDocument/ram:FormattedIssueDateTime/qdt:DateTimeString</v>
      </c>
      <c r="AS565" s="99" t="s">
        <v>188</v>
      </c>
      <c r="AT565" s="10" t="s">
        <v>4639</v>
      </c>
      <c r="AU565" s="95" t="str">
        <f aca="false">U565</f>
        <v>0..1</v>
      </c>
      <c r="AV565" s="99"/>
      <c r="AW565" s="102"/>
      <c r="AX565" s="6"/>
      <c r="AY565" s="103" t="str">
        <f aca="false">Y565</f>
        <v>EXTENDED</v>
      </c>
      <c r="AZ565" s="103" t="str">
        <f aca="false">Z565</f>
        <v>EXTENDED</v>
      </c>
      <c r="BA565" s="1"/>
      <c r="BB565" s="49"/>
      <c r="BF565" s="1"/>
      <c r="BG565" s="1"/>
      <c r="BH565" s="1"/>
      <c r="BI565" s="1"/>
      <c r="BJ565" s="1"/>
      <c r="BK565" s="1"/>
      <c r="BL565" s="1"/>
      <c r="BM565" s="1"/>
      <c r="BN565" s="1"/>
      <c r="BO565" s="1"/>
      <c r="BP565" s="1"/>
      <c r="BQ565" s="1"/>
      <c r="BR565" s="1"/>
      <c r="BS565" s="1"/>
      <c r="BT565" s="1"/>
      <c r="BU565" s="1"/>
      <c r="BV565" s="1"/>
      <c r="BW565" s="1"/>
      <c r="BX565" s="1"/>
      <c r="BY565" s="1"/>
      <c r="BZ565" s="1"/>
    </row>
    <row r="566" s="53" customFormat="true" ht="114" hidden="false" customHeight="false" outlineLevel="0" collapsed="false">
      <c r="A566" s="58" t="str">
        <f aca="false">IF(LEFT(E566,2)="BG","NO",IF(LEN(E566)-LEN(SUBSTITUTE(E566,"-",""))&gt;1,"NO",IF(E566="EXT","EXT","YES")))</f>
        <v>EXT</v>
      </c>
      <c r="B566" s="58"/>
      <c r="C566" s="58"/>
      <c r="D566" s="243" t="s">
        <v>5302</v>
      </c>
      <c r="E566" s="93" t="s">
        <v>4631</v>
      </c>
      <c r="F566" s="94" t="e">
        <f aca="false">#N/A</f>
        <v>#N/A</v>
      </c>
      <c r="G566" s="95" t="n">
        <f aca="false">LEN(R566)-LEN(SUBSTITUTE(R566,"/",""))-1</f>
        <v>6</v>
      </c>
      <c r="H566" s="95" t="s">
        <v>88</v>
      </c>
      <c r="I566" s="97" t="s">
        <v>4699</v>
      </c>
      <c r="J566" s="97"/>
      <c r="K566" s="98"/>
      <c r="L566" s="98"/>
      <c r="M566" s="98" t="s">
        <v>200</v>
      </c>
      <c r="N566" s="97"/>
      <c r="O566" s="99" t="s">
        <v>88</v>
      </c>
      <c r="P566" s="100" t="str">
        <f aca="false">O566</f>
        <v>1..1</v>
      </c>
      <c r="Q566" s="9" t="s">
        <v>5875</v>
      </c>
      <c r="R566" s="101" t="s">
        <v>2601</v>
      </c>
      <c r="S566" s="99"/>
      <c r="T566" s="10" t="s">
        <v>858</v>
      </c>
      <c r="U566" s="95" t="s">
        <v>95</v>
      </c>
      <c r="V566" s="99"/>
      <c r="W566" s="102"/>
      <c r="X566" s="38"/>
      <c r="Y566" s="103" t="s">
        <v>30</v>
      </c>
      <c r="Z566" s="103" t="s">
        <v>30</v>
      </c>
      <c r="AA566" s="4"/>
      <c r="AB566" s="13" t="str">
        <f aca="false">IF(ISERROR(FIND("/",R566)),R566,LEFT(R566,FIND(CHAR(1),SUBSTITUTE(R566,"/",CHAR(1),LEN(R566)-LEN(SUBSTITUTE(R566,"/",""))))-1))</f>
        <v>/rsm:CrossIndustryInvoice/rsm:SupplyChainTradeTransaction/ram:ApplicableHeaderTradeAgreement/ram:ContractReferencedDocument/ram:FormattedIssueDateTime/qdt:DateTimeString</v>
      </c>
      <c r="AC566" s="13" t="str">
        <f aca="false">IF(ISERROR(FIND("/",R566)),R566,MID(R566, FIND(CHAR(1),SUBSTITUTE(R566,"/",CHAR(1), LEN(R566)-LEN(SUBSTITUTE(R566,"/","")))), LEN(R566)))</f>
        <v>/@format</v>
      </c>
      <c r="AD566" s="14" t="n">
        <f aca="false">COUNTIFS(R$4:R566,AB566)</f>
        <v>1</v>
      </c>
      <c r="AE566" s="1"/>
      <c r="AF566" s="93" t="str">
        <f aca="false">E566</f>
        <v>EXT</v>
      </c>
      <c r="AG566" s="95" t="n">
        <f aca="false">LEN(AR566)-LEN(SUBSTITUTE(AR566,"/",""))-1</f>
        <v>6</v>
      </c>
      <c r="AH566" s="95" t="str">
        <f aca="false">H566</f>
        <v>1..1</v>
      </c>
      <c r="AI566" s="97" t="s">
        <v>199</v>
      </c>
      <c r="AJ566" s="97"/>
      <c r="AK566" s="98"/>
      <c r="AL566" s="98"/>
      <c r="AM566" s="98"/>
      <c r="AN566" s="97"/>
      <c r="AO566" s="100" t="str">
        <f aca="false">O566</f>
        <v>1..1</v>
      </c>
      <c r="AP566" s="100" t="str">
        <f aca="false">P566</f>
        <v>1..1</v>
      </c>
      <c r="AQ566" s="9" t="str">
        <f aca="false">Q566</f>
        <v>/rsm:CrossIndustryInvoice
/rsm:SupplyChainTradeTransaction
/ram:ApplicableHeaderTradeAgreement
/ram:ContractReferencedDocument
/ram:FormattedIssueDateTime
/qdt:DateTimeString
/@format</v>
      </c>
      <c r="AR566" s="101" t="str">
        <f aca="false">R566</f>
        <v>/rsm:CrossIndustryInvoice/rsm:SupplyChainTradeTransaction/ram:ApplicableHeaderTradeAgreement/ram:ContractReferencedDocument/ram:FormattedIssueDateTime/qdt:DateTimeString/@format</v>
      </c>
      <c r="AS566" s="99"/>
      <c r="AT566" s="10" t="s">
        <v>858</v>
      </c>
      <c r="AU566" s="95" t="str">
        <f aca="false">U566</f>
        <v>0..1</v>
      </c>
      <c r="AV566" s="99"/>
      <c r="AW566" s="102"/>
      <c r="AX566" s="6"/>
      <c r="AY566" s="103" t="str">
        <f aca="false">Y566</f>
        <v>EXTENDED</v>
      </c>
      <c r="AZ566" s="103" t="str">
        <f aca="false">Z566</f>
        <v>EXTENDED</v>
      </c>
      <c r="BA566" s="1"/>
      <c r="BB566" s="49"/>
      <c r="BF566" s="1"/>
      <c r="BG566" s="1"/>
      <c r="BH566" s="1"/>
      <c r="BI566" s="1"/>
      <c r="BJ566" s="1"/>
      <c r="BK566" s="1"/>
      <c r="BL566" s="1"/>
      <c r="BM566" s="1"/>
      <c r="BN566" s="1"/>
      <c r="BO566" s="1"/>
      <c r="BP566" s="1"/>
      <c r="BQ566" s="1"/>
      <c r="BR566" s="1"/>
      <c r="BS566" s="1"/>
      <c r="BT566" s="1"/>
      <c r="BU566" s="1"/>
      <c r="BV566" s="1"/>
      <c r="BW566" s="1"/>
      <c r="BX566" s="1"/>
      <c r="BY566" s="1"/>
      <c r="BZ566" s="1"/>
    </row>
    <row r="567" s="53" customFormat="true" ht="127.5" hidden="false" customHeight="false" outlineLevel="0" collapsed="false">
      <c r="A567" s="58" t="str">
        <f aca="false">IF(LEFT(E567,2)="BG","NO",IF(LEN(E567)-LEN(SUBSTITUTE(E567,"-",""))&gt;1,"NO",IF(E567="EXT","EXT","YES")))</f>
        <v>NO</v>
      </c>
      <c r="B567" s="58"/>
      <c r="C567" s="58"/>
      <c r="D567" s="231" t="s">
        <v>5302</v>
      </c>
      <c r="E567" s="239" t="s">
        <v>2602</v>
      </c>
      <c r="F567" s="240" t="s">
        <v>2602</v>
      </c>
      <c r="G567" s="156" t="n">
        <f aca="false">LEN(R567)-LEN(SUBSTITUTE(R567,"/",""))-1</f>
        <v>3</v>
      </c>
      <c r="H567" s="156" t="s">
        <v>112</v>
      </c>
      <c r="I567" s="157" t="s">
        <v>2603</v>
      </c>
      <c r="J567" s="158" t="s">
        <v>2604</v>
      </c>
      <c r="K567" s="159" t="s">
        <v>2605</v>
      </c>
      <c r="L567" s="159" t="s">
        <v>2606</v>
      </c>
      <c r="M567" s="159"/>
      <c r="N567" s="158"/>
      <c r="O567" s="160" t="s">
        <v>112</v>
      </c>
      <c r="P567" s="156" t="str">
        <f aca="false">O567</f>
        <v>0..n</v>
      </c>
      <c r="Q567" s="161" t="s">
        <v>5876</v>
      </c>
      <c r="R567" s="162" t="s">
        <v>5877</v>
      </c>
      <c r="S567" s="156"/>
      <c r="T567" s="163"/>
      <c r="U567" s="156" t="s">
        <v>112</v>
      </c>
      <c r="V567" s="156"/>
      <c r="W567" s="164"/>
      <c r="X567" s="38"/>
      <c r="Y567" s="163" t="s">
        <v>27</v>
      </c>
      <c r="Z567" s="163" t="s">
        <v>27</v>
      </c>
      <c r="AA567" s="4"/>
      <c r="AB567" s="13" t="str">
        <f aca="false">IF(ISERROR(FIND("/",R567)),R567,LEFT(R567,FIND(CHAR(1),SUBSTITUTE(R567,"/",CHAR(1),LEN(R567)-LEN(SUBSTITUTE(R567,"/",""))))-1))</f>
        <v>/rsm:CrossIndustryInvoice/rsm:SupplyChainTradeTransaction/ram:ApplicableHeaderTradeAgreement</v>
      </c>
      <c r="AC567" s="13" t="str">
        <f aca="false">IF(ISERROR(FIND("/",R567)),R567,MID(R567, FIND(CHAR(1),SUBSTITUTE(R567,"/",CHAR(1), LEN(R567)-LEN(SUBSTITUTE(R567,"/","")))), LEN(R567)))</f>
        <v>/ram:AdditionalReferencedDocument</v>
      </c>
      <c r="AD567" s="14" t="n">
        <f aca="false">COUNTIFS(R$4:R567,AB567)</f>
        <v>1</v>
      </c>
      <c r="AE567" s="1"/>
      <c r="AF567" s="239" t="str">
        <f aca="false">E567</f>
        <v>BG-24</v>
      </c>
      <c r="AG567" s="156" t="n">
        <f aca="false">LEN(AR567)-LEN(SUBSTITUTE(AR567,"/",""))-1</f>
        <v>3</v>
      </c>
      <c r="AH567" s="156" t="str">
        <f aca="false">H567</f>
        <v>0..n</v>
      </c>
      <c r="AI567" s="157" t="s">
        <v>2608</v>
      </c>
      <c r="AJ567" s="158" t="s">
        <v>2609</v>
      </c>
      <c r="AK567" s="159" t="s">
        <v>2610</v>
      </c>
      <c r="AL567" s="159" t="s">
        <v>5878</v>
      </c>
      <c r="AM567" s="159"/>
      <c r="AN567" s="158"/>
      <c r="AO567" s="156" t="str">
        <f aca="false">O567</f>
        <v>0..n</v>
      </c>
      <c r="AP567" s="156" t="str">
        <f aca="false">P567</f>
        <v>0..n</v>
      </c>
      <c r="AQ567" s="161" t="str">
        <f aca="false">Q567</f>
        <v>/rsm:CrossIndustryInvoice
/rsm:SupplyChainTradeTransaction
/ram:ApplicableHeaderTradeAgreement
/ram:AdditionalReferencedDocument</v>
      </c>
      <c r="AR567" s="162" t="str">
        <f aca="false">R567</f>
        <v>/rsm:CrossIndustryInvoice/rsm:SupplyChainTradeTransaction/ram:ApplicableHeaderTradeAgreement/ram:AdditionalReferencedDocument</v>
      </c>
      <c r="AS567" s="156"/>
      <c r="AT567" s="163"/>
      <c r="AU567" s="156" t="str">
        <f aca="false">U567</f>
        <v>0..n</v>
      </c>
      <c r="AV567" s="156"/>
      <c r="AW567" s="164"/>
      <c r="AX567" s="6"/>
      <c r="AY567" s="163" t="str">
        <f aca="false">Y567</f>
        <v>EN 16931</v>
      </c>
      <c r="AZ567" s="163" t="str">
        <f aca="false">Z567</f>
        <v>EN 16931</v>
      </c>
      <c r="BA567" s="1"/>
      <c r="BB567" s="49"/>
      <c r="BF567" s="1"/>
      <c r="BG567" s="1"/>
      <c r="BH567" s="1"/>
      <c r="BI567" s="1"/>
      <c r="BJ567" s="1"/>
      <c r="BK567" s="1"/>
      <c r="BL567" s="1"/>
      <c r="BM567" s="1"/>
      <c r="BN567" s="1"/>
      <c r="BO567" s="1"/>
      <c r="BP567" s="1"/>
      <c r="BQ567" s="1"/>
      <c r="BR567" s="1"/>
      <c r="BS567" s="1"/>
      <c r="BT567" s="1"/>
      <c r="BU567" s="1"/>
      <c r="BV567" s="1"/>
      <c r="BW567" s="1"/>
      <c r="BX567" s="1"/>
      <c r="BY567" s="1"/>
      <c r="BZ567" s="1"/>
    </row>
    <row r="568" s="53" customFormat="true" ht="85.5" hidden="false" customHeight="false" outlineLevel="0" collapsed="false">
      <c r="A568" s="58" t="str">
        <f aca="false">IF(LEFT(E568,2)="BG","NO",IF(LEN(E568)-LEN(SUBSTITUTE(E568,"-",""))&gt;1,"NO",IF(E568="EXT","EXT","YES")))</f>
        <v>YES</v>
      </c>
      <c r="B568" s="58"/>
      <c r="C568" s="58"/>
      <c r="D568" s="236" t="s">
        <v>5302</v>
      </c>
      <c r="E568" s="237" t="s">
        <v>2612</v>
      </c>
      <c r="F568" s="238" t="s">
        <v>2657</v>
      </c>
      <c r="G568" s="99" t="n">
        <f aca="false">LEN(R568)-LEN(SUBSTITUTE(R568,"/",""))-1</f>
        <v>4</v>
      </c>
      <c r="H568" s="99" t="s">
        <v>88</v>
      </c>
      <c r="I568" s="97" t="s">
        <v>2613</v>
      </c>
      <c r="J568" s="97" t="s">
        <v>2614</v>
      </c>
      <c r="K568" s="98"/>
      <c r="L568" s="98"/>
      <c r="M568" s="98" t="s">
        <v>5879</v>
      </c>
      <c r="N568" s="198" t="s">
        <v>4829</v>
      </c>
      <c r="O568" s="99" t="s">
        <v>88</v>
      </c>
      <c r="P568" s="100" t="str">
        <f aca="false">O568</f>
        <v>1..1</v>
      </c>
      <c r="Q568" s="54" t="s">
        <v>5880</v>
      </c>
      <c r="R568" s="109" t="s">
        <v>5881</v>
      </c>
      <c r="S568" s="99" t="s">
        <v>4831</v>
      </c>
      <c r="T568" s="10" t="s">
        <v>4639</v>
      </c>
      <c r="U568" s="99" t="s">
        <v>95</v>
      </c>
      <c r="V568" s="99" t="s">
        <v>177</v>
      </c>
      <c r="W568" s="102" t="s">
        <v>5882</v>
      </c>
      <c r="X568" s="38"/>
      <c r="Y568" s="10" t="s">
        <v>27</v>
      </c>
      <c r="Z568" s="110" t="s">
        <v>27</v>
      </c>
      <c r="AA568" s="4"/>
      <c r="AB568" s="13" t="str">
        <f aca="false">IF(ISERROR(FIND("/",R568)),R568,LEFT(R568,FIND(CHAR(1),SUBSTITUTE(R568,"/",CHAR(1),LEN(R568)-LEN(SUBSTITUTE(R568,"/",""))))-1))</f>
        <v>/rsm:CrossIndustryInvoice/rsm:SupplyChainTradeTransaction/ram:ApplicableHeaderTradeAgreement/ram:AdditionalReferencedDocument</v>
      </c>
      <c r="AC568" s="13" t="str">
        <f aca="false">IF(ISERROR(FIND("/",R568)),R568,MID(R568, FIND(CHAR(1),SUBSTITUTE(R568,"/",CHAR(1), LEN(R568)-LEN(SUBSTITUTE(R568,"/","")))), LEN(R568)))</f>
        <v>/ram:IssuerAssignedID</v>
      </c>
      <c r="AD568" s="14" t="n">
        <f aca="false">COUNTIFS(R$4:R568,AB568)</f>
        <v>1</v>
      </c>
      <c r="AE568" s="1"/>
      <c r="AF568" s="237" t="str">
        <f aca="false">E568</f>
        <v>BT-122</v>
      </c>
      <c r="AG568" s="99" t="n">
        <f aca="false">LEN(AR568)-LEN(SUBSTITUTE(AR568,"/",""))-1</f>
        <v>4</v>
      </c>
      <c r="AH568" s="99" t="str">
        <f aca="false">H568</f>
        <v>1..1</v>
      </c>
      <c r="AI568" s="97" t="s">
        <v>2616</v>
      </c>
      <c r="AJ568" s="97" t="s">
        <v>2617</v>
      </c>
      <c r="AK568" s="98"/>
      <c r="AL568" s="98"/>
      <c r="AM568" s="98" t="s">
        <v>5883</v>
      </c>
      <c r="AN568" s="198" t="s">
        <v>4832</v>
      </c>
      <c r="AO568" s="100" t="str">
        <f aca="false">O568</f>
        <v>1..1</v>
      </c>
      <c r="AP568" s="100" t="str">
        <f aca="false">P568</f>
        <v>1..1</v>
      </c>
      <c r="AQ568" s="54" t="str">
        <f aca="false">Q568</f>
        <v>/rsm:CrossIndustryInvoice
/rsm:SupplyChainTradeTransaction
/ram:ApplicableHeaderTradeAgreement
/ram:AdditionalReferencedDocument
/ram:IssuerAssignedID</v>
      </c>
      <c r="AR568" s="109" t="str">
        <f aca="false">R568</f>
        <v>/rsm:CrossIndustryInvoice/rsm:SupplyChainTradeTransaction/ram:ApplicableHeaderTradeAgreement/ram:AdditionalReferencedDocument/ram:IssuerAssignedID</v>
      </c>
      <c r="AS568" s="99" t="s">
        <v>4831</v>
      </c>
      <c r="AT568" s="10" t="s">
        <v>4639</v>
      </c>
      <c r="AU568" s="99" t="str">
        <f aca="false">U568</f>
        <v>0..1</v>
      </c>
      <c r="AV568" s="99" t="s">
        <v>177</v>
      </c>
      <c r="AW568" s="102" t="s">
        <v>5882</v>
      </c>
      <c r="AX568" s="6"/>
      <c r="AY568" s="10" t="str">
        <f aca="false">Y568</f>
        <v>EN 16931</v>
      </c>
      <c r="AZ568" s="110" t="str">
        <f aca="false">Z568</f>
        <v>EN 16931</v>
      </c>
      <c r="BA568" s="1"/>
      <c r="BB568" s="49"/>
      <c r="BF568" s="1"/>
      <c r="BG568" s="1"/>
      <c r="BH568" s="1"/>
      <c r="BI568" s="1"/>
      <c r="BJ568" s="1"/>
      <c r="BK568" s="1"/>
      <c r="BL568" s="1"/>
      <c r="BM568" s="1"/>
      <c r="BN568" s="1"/>
      <c r="BO568" s="1"/>
      <c r="BP568" s="1"/>
      <c r="BQ568" s="1"/>
      <c r="BR568" s="1"/>
      <c r="BS568" s="1"/>
      <c r="BT568" s="1"/>
      <c r="BU568" s="1"/>
      <c r="BV568" s="1"/>
      <c r="BW568" s="1"/>
      <c r="BX568" s="1"/>
      <c r="BY568" s="1"/>
      <c r="BZ568" s="1"/>
    </row>
    <row r="569" s="53" customFormat="true" ht="85.5" hidden="false" customHeight="false" outlineLevel="0" collapsed="false">
      <c r="A569" s="58" t="str">
        <f aca="false">IF(LEFT(E569,2)="BG","NO",IF(LEN(E569)-LEN(SUBSTITUTE(E569,"-",""))&gt;1,"NO",IF(E569="EXT","EXT","YES")))</f>
        <v>YES</v>
      </c>
      <c r="B569" s="58"/>
      <c r="C569" s="58"/>
      <c r="D569" s="236" t="s">
        <v>5302</v>
      </c>
      <c r="E569" s="237" t="s">
        <v>2618</v>
      </c>
      <c r="F569" s="238" t="s">
        <v>2618</v>
      </c>
      <c r="G569" s="99" t="n">
        <f aca="false">LEN(R569)-LEN(SUBSTITUTE(R569,"/",""))-1</f>
        <v>4</v>
      </c>
      <c r="H569" s="99" t="s">
        <v>95</v>
      </c>
      <c r="I569" s="97" t="s">
        <v>662</v>
      </c>
      <c r="J569" s="97" t="s">
        <v>663</v>
      </c>
      <c r="K569" s="98" t="s">
        <v>5884</v>
      </c>
      <c r="L569" s="98"/>
      <c r="M569" s="98"/>
      <c r="N569" s="97" t="s">
        <v>119</v>
      </c>
      <c r="O569" s="99" t="s">
        <v>95</v>
      </c>
      <c r="P569" s="100" t="str">
        <f aca="false">O569</f>
        <v>0..1</v>
      </c>
      <c r="Q569" s="54" t="s">
        <v>5885</v>
      </c>
      <c r="R569" s="109" t="s">
        <v>5886</v>
      </c>
      <c r="S569" s="99" t="s">
        <v>121</v>
      </c>
      <c r="T569" s="10" t="s">
        <v>4639</v>
      </c>
      <c r="U569" s="99" t="s">
        <v>95</v>
      </c>
      <c r="V569" s="99"/>
      <c r="W569" s="102"/>
      <c r="X569" s="38"/>
      <c r="Y569" s="10" t="s">
        <v>27</v>
      </c>
      <c r="Z569" s="110" t="s">
        <v>27</v>
      </c>
      <c r="AA569" s="4"/>
      <c r="AB569" s="13" t="str">
        <f aca="false">IF(ISERROR(FIND("/",R569)),R569,LEFT(R569,FIND(CHAR(1),SUBSTITUTE(R569,"/",CHAR(1),LEN(R569)-LEN(SUBSTITUTE(R569,"/",""))))-1))</f>
        <v>/rsm:CrossIndustryInvoice/rsm:SupplyChainTradeTransaction/ram:ApplicableHeaderTradeAgreement/ram:AdditionalReferencedDocument</v>
      </c>
      <c r="AC569" s="13" t="str">
        <f aca="false">IF(ISERROR(FIND("/",R569)),R569,MID(R569, FIND(CHAR(1),SUBSTITUTE(R569,"/",CHAR(1), LEN(R569)-LEN(SUBSTITUTE(R569,"/","")))), LEN(R569)))</f>
        <v>/ram:URIID</v>
      </c>
      <c r="AD569" s="14" t="n">
        <f aca="false">COUNTIFS(R$4:R569,AB569)</f>
        <v>1</v>
      </c>
      <c r="AE569" s="1"/>
      <c r="AF569" s="237" t="str">
        <f aca="false">E569</f>
        <v>BT-124</v>
      </c>
      <c r="AG569" s="99" t="n">
        <f aca="false">LEN(AR569)-LEN(SUBSTITUTE(AR569,"/",""))-1</f>
        <v>4</v>
      </c>
      <c r="AH569" s="99" t="str">
        <f aca="false">H569</f>
        <v>0..1</v>
      </c>
      <c r="AI569" s="97" t="s">
        <v>666</v>
      </c>
      <c r="AJ569" s="97" t="s">
        <v>667</v>
      </c>
      <c r="AK569" s="98" t="s">
        <v>668</v>
      </c>
      <c r="AL569" s="98"/>
      <c r="AM569" s="98"/>
      <c r="AN569" s="97" t="s">
        <v>4647</v>
      </c>
      <c r="AO569" s="100" t="str">
        <f aca="false">O569</f>
        <v>0..1</v>
      </c>
      <c r="AP569" s="100" t="str">
        <f aca="false">P569</f>
        <v>0..1</v>
      </c>
      <c r="AQ569" s="54" t="str">
        <f aca="false">Q569</f>
        <v>/rsm:CrossIndustryInvoice
/rsm:SupplyChainTradeTransaction
/ram:ApplicableHeaderTradeAgreement
/ram:AdditionalReferencedDocument
/ram:URIID</v>
      </c>
      <c r="AR569" s="109" t="str">
        <f aca="false">R569</f>
        <v>/rsm:CrossIndustryInvoice/rsm:SupplyChainTradeTransaction/ram:ApplicableHeaderTradeAgreement/ram:AdditionalReferencedDocument/ram:URIID</v>
      </c>
      <c r="AS569" s="99" t="s">
        <v>121</v>
      </c>
      <c r="AT569" s="10" t="s">
        <v>4639</v>
      </c>
      <c r="AU569" s="99" t="str">
        <f aca="false">U569</f>
        <v>0..1</v>
      </c>
      <c r="AV569" s="99"/>
      <c r="AW569" s="102"/>
      <c r="AX569" s="6"/>
      <c r="AY569" s="10" t="str">
        <f aca="false">Y569</f>
        <v>EN 16931</v>
      </c>
      <c r="AZ569" s="110" t="str">
        <f aca="false">Z569</f>
        <v>EN 16931</v>
      </c>
      <c r="BA569" s="1"/>
      <c r="BB569" s="49"/>
      <c r="BF569" s="1"/>
      <c r="BG569" s="1"/>
      <c r="BH569" s="1"/>
      <c r="BI569" s="1"/>
      <c r="BJ569" s="1"/>
      <c r="BK569" s="1"/>
      <c r="BL569" s="1"/>
      <c r="BM569" s="1"/>
      <c r="BN569" s="1"/>
      <c r="BO569" s="1"/>
      <c r="BP569" s="1"/>
      <c r="BQ569" s="1"/>
      <c r="BR569" s="1"/>
      <c r="BS569" s="1"/>
      <c r="BT569" s="1"/>
      <c r="BU569" s="1"/>
      <c r="BV569" s="1"/>
      <c r="BW569" s="1"/>
      <c r="BX569" s="1"/>
      <c r="BY569" s="1"/>
      <c r="BZ569" s="1"/>
    </row>
    <row r="570" s="53" customFormat="true" ht="85.5" hidden="false" customHeight="false" outlineLevel="0" collapsed="false">
      <c r="A570" s="58" t="str">
        <f aca="false">IF(LEFT(E570,2)="BG","NO",IF(LEN(E570)-LEN(SUBSTITUTE(E570,"-",""))&gt;1,"NO",IF(E570="EXT","EXT","YES")))</f>
        <v>NO</v>
      </c>
      <c r="B570" s="58"/>
      <c r="C570" s="58"/>
      <c r="D570" s="236" t="s">
        <v>5302</v>
      </c>
      <c r="E570" s="237" t="s">
        <v>2620</v>
      </c>
      <c r="F570" s="238" t="e">
        <f aca="false">#N/A</f>
        <v>#N/A</v>
      </c>
      <c r="G570" s="99" t="n">
        <f aca="false">LEN(R570)-LEN(SUBSTITUTE(R570,"/",""))-1</f>
        <v>4</v>
      </c>
      <c r="H570" s="99" t="s">
        <v>88</v>
      </c>
      <c r="I570" s="139"/>
      <c r="J570" s="97"/>
      <c r="K570" s="98" t="s">
        <v>5887</v>
      </c>
      <c r="L570" s="98" t="s">
        <v>5888</v>
      </c>
      <c r="M570" s="98" t="s">
        <v>5882</v>
      </c>
      <c r="N570" s="97"/>
      <c r="O570" s="99" t="s">
        <v>88</v>
      </c>
      <c r="P570" s="100" t="str">
        <f aca="false">O570</f>
        <v>1..1</v>
      </c>
      <c r="Q570" s="54" t="s">
        <v>5889</v>
      </c>
      <c r="R570" s="109" t="s">
        <v>5890</v>
      </c>
      <c r="S570" s="99"/>
      <c r="T570" s="10"/>
      <c r="U570" s="99" t="s">
        <v>95</v>
      </c>
      <c r="V570" s="99" t="s">
        <v>177</v>
      </c>
      <c r="W570" s="102" t="s">
        <v>5882</v>
      </c>
      <c r="X570" s="38"/>
      <c r="Y570" s="10" t="s">
        <v>27</v>
      </c>
      <c r="Z570" s="110" t="s">
        <v>27</v>
      </c>
      <c r="AA570" s="4"/>
      <c r="AB570" s="13" t="str">
        <f aca="false">IF(ISERROR(FIND("/",R570)),R570,LEFT(R570,FIND(CHAR(1),SUBSTITUTE(R570,"/",CHAR(1),LEN(R570)-LEN(SUBSTITUTE(R570,"/",""))))-1))</f>
        <v>/rsm:CrossIndustryInvoice/rsm:SupplyChainTradeTransaction/ram:ApplicableHeaderTradeAgreement/ram:AdditionalReferencedDocument</v>
      </c>
      <c r="AC570" s="13" t="str">
        <f aca="false">IF(ISERROR(FIND("/",R570)),R570,MID(R570, FIND(CHAR(1),SUBSTITUTE(R570,"/",CHAR(1), LEN(R570)-LEN(SUBSTITUTE(R570,"/","")))), LEN(R570)))</f>
        <v>/ram:TypeCode</v>
      </c>
      <c r="AD570" s="14" t="n">
        <f aca="false">COUNTIFS(R$4:R570,AB570)</f>
        <v>1</v>
      </c>
      <c r="AE570" s="1"/>
      <c r="AF570" s="237" t="str">
        <f aca="false">E570</f>
        <v>BT-122-0</v>
      </c>
      <c r="AG570" s="99" t="n">
        <f aca="false">LEN(AR570)-LEN(SUBSTITUTE(AR570,"/",""))-1</f>
        <v>4</v>
      </c>
      <c r="AH570" s="99" t="str">
        <f aca="false">H570</f>
        <v>1..1</v>
      </c>
      <c r="AI570" s="139"/>
      <c r="AJ570" s="97"/>
      <c r="AK570" s="98" t="s">
        <v>5891</v>
      </c>
      <c r="AL570" s="98"/>
      <c r="AM570" s="98" t="s">
        <v>5892</v>
      </c>
      <c r="AN570" s="97"/>
      <c r="AO570" s="100" t="str">
        <f aca="false">O570</f>
        <v>1..1</v>
      </c>
      <c r="AP570" s="100" t="str">
        <f aca="false">P570</f>
        <v>1..1</v>
      </c>
      <c r="AQ570" s="54" t="str">
        <f aca="false">Q570</f>
        <v>/rsm:CrossIndustryInvoice
/rsm:SupplyChainTradeTransaction
/ram:ApplicableHeaderTradeAgreement
/ram:AdditionalReferencedDocument
/ram:TypeCode</v>
      </c>
      <c r="AR570" s="109" t="str">
        <f aca="false">R570</f>
        <v>/rsm:CrossIndustryInvoice/rsm:SupplyChainTradeTransaction/ram:ApplicableHeaderTradeAgreement/ram:AdditionalReferencedDocument/ram:TypeCode</v>
      </c>
      <c r="AS570" s="99"/>
      <c r="AT570" s="10"/>
      <c r="AU570" s="99" t="str">
        <f aca="false">U570</f>
        <v>0..1</v>
      </c>
      <c r="AV570" s="99" t="s">
        <v>177</v>
      </c>
      <c r="AW570" s="102" t="s">
        <v>5882</v>
      </c>
      <c r="AX570" s="6"/>
      <c r="AY570" s="10" t="str">
        <f aca="false">Y570</f>
        <v>EN 16931</v>
      </c>
      <c r="AZ570" s="110" t="str">
        <f aca="false">Z570</f>
        <v>EN 16931</v>
      </c>
      <c r="BA570" s="1"/>
      <c r="BB570" s="49"/>
      <c r="BF570" s="1"/>
      <c r="BG570" s="1"/>
      <c r="BH570" s="1"/>
      <c r="BI570" s="1"/>
      <c r="BJ570" s="1"/>
      <c r="BK570" s="1"/>
      <c r="BL570" s="1"/>
      <c r="BM570" s="1"/>
      <c r="BN570" s="1"/>
      <c r="BO570" s="1"/>
      <c r="BP570" s="1"/>
      <c r="BQ570" s="1"/>
      <c r="BR570" s="1"/>
      <c r="BS570" s="1"/>
      <c r="BT570" s="1"/>
      <c r="BU570" s="1"/>
      <c r="BV570" s="1"/>
      <c r="BW570" s="1"/>
      <c r="BX570" s="1"/>
      <c r="BY570" s="1"/>
      <c r="BZ570" s="1"/>
    </row>
    <row r="571" s="53" customFormat="true" ht="85.5" hidden="false" customHeight="false" outlineLevel="0" collapsed="false">
      <c r="A571" s="58" t="str">
        <f aca="false">IF(LEFT(E571,2)="BG","NO",IF(LEN(E571)-LEN(SUBSTITUTE(E571,"-",""))&gt;1,"NO",IF(E571="EXT","EXT","YES")))</f>
        <v>YES</v>
      </c>
      <c r="B571" s="58"/>
      <c r="C571" s="58"/>
      <c r="D571" s="236" t="s">
        <v>5302</v>
      </c>
      <c r="E571" s="237" t="s">
        <v>2626</v>
      </c>
      <c r="F571" s="238" t="s">
        <v>2626</v>
      </c>
      <c r="G571" s="99" t="n">
        <f aca="false">LEN(R571)-LEN(SUBSTITUTE(R571,"/",""))-1</f>
        <v>4</v>
      </c>
      <c r="H571" s="99" t="s">
        <v>95</v>
      </c>
      <c r="I571" s="97" t="s">
        <v>2627</v>
      </c>
      <c r="J571" s="97" t="s">
        <v>2628</v>
      </c>
      <c r="K571" s="98" t="s">
        <v>2629</v>
      </c>
      <c r="L571" s="98" t="s">
        <v>2630</v>
      </c>
      <c r="M571" s="98"/>
      <c r="N571" s="97" t="s">
        <v>119</v>
      </c>
      <c r="O571" s="99" t="s">
        <v>95</v>
      </c>
      <c r="P571" s="100" t="str">
        <f aca="false">O571</f>
        <v>0..1</v>
      </c>
      <c r="Q571" s="54" t="s">
        <v>5893</v>
      </c>
      <c r="R571" s="109" t="s">
        <v>5894</v>
      </c>
      <c r="S571" s="99" t="s">
        <v>121</v>
      </c>
      <c r="T571" s="10" t="s">
        <v>4639</v>
      </c>
      <c r="U571" s="99" t="s">
        <v>112</v>
      </c>
      <c r="V571" s="99" t="s">
        <v>122</v>
      </c>
      <c r="W571" s="102"/>
      <c r="X571" s="38"/>
      <c r="Y571" s="10" t="s">
        <v>27</v>
      </c>
      <c r="Z571" s="110" t="s">
        <v>27</v>
      </c>
      <c r="AA571" s="4"/>
      <c r="AB571" s="13" t="str">
        <f aca="false">IF(ISERROR(FIND("/",R571)),R571,LEFT(R571,FIND(CHAR(1),SUBSTITUTE(R571,"/",CHAR(1),LEN(R571)-LEN(SUBSTITUTE(R571,"/",""))))-1))</f>
        <v>/rsm:CrossIndustryInvoice/rsm:SupplyChainTradeTransaction/ram:ApplicableHeaderTradeAgreement/ram:AdditionalReferencedDocument</v>
      </c>
      <c r="AC571" s="13" t="str">
        <f aca="false">IF(ISERROR(FIND("/",R571)),R571,MID(R571, FIND(CHAR(1),SUBSTITUTE(R571,"/",CHAR(1), LEN(R571)-LEN(SUBSTITUTE(R571,"/","")))), LEN(R571)))</f>
        <v>/ram:Name</v>
      </c>
      <c r="AD571" s="14" t="n">
        <f aca="false">COUNTIFS(R$4:R571,AB571)</f>
        <v>1</v>
      </c>
      <c r="AE571" s="1"/>
      <c r="AF571" s="237" t="str">
        <f aca="false">E571</f>
        <v>BT-123</v>
      </c>
      <c r="AG571" s="99" t="n">
        <f aca="false">LEN(AR571)-LEN(SUBSTITUTE(AR571,"/",""))-1</f>
        <v>4</v>
      </c>
      <c r="AH571" s="99" t="str">
        <f aca="false">H571</f>
        <v>0..1</v>
      </c>
      <c r="AI571" s="97" t="s">
        <v>2632</v>
      </c>
      <c r="AJ571" s="97" t="s">
        <v>2633</v>
      </c>
      <c r="AK571" s="98" t="s">
        <v>2634</v>
      </c>
      <c r="AL571" s="98" t="s">
        <v>5895</v>
      </c>
      <c r="AM571" s="98"/>
      <c r="AN571" s="97" t="s">
        <v>4647</v>
      </c>
      <c r="AO571" s="100" t="str">
        <f aca="false">O571</f>
        <v>0..1</v>
      </c>
      <c r="AP571" s="100" t="str">
        <f aca="false">P571</f>
        <v>0..1</v>
      </c>
      <c r="AQ571" s="54" t="str">
        <f aca="false">Q571</f>
        <v>/rsm:CrossIndustryInvoice
/rsm:SupplyChainTradeTransaction
/ram:ApplicableHeaderTradeAgreement
/ram:AdditionalReferencedDocument
/ram:Name</v>
      </c>
      <c r="AR571" s="109" t="str">
        <f aca="false">R571</f>
        <v>/rsm:CrossIndustryInvoice/rsm:SupplyChainTradeTransaction/ram:ApplicableHeaderTradeAgreement/ram:AdditionalReferencedDocument/ram:Name</v>
      </c>
      <c r="AS571" s="99" t="s">
        <v>121</v>
      </c>
      <c r="AT571" s="10" t="s">
        <v>4639</v>
      </c>
      <c r="AU571" s="99" t="str">
        <f aca="false">U571</f>
        <v>0..n</v>
      </c>
      <c r="AV571" s="99" t="s">
        <v>122</v>
      </c>
      <c r="AW571" s="102"/>
      <c r="AX571" s="6"/>
      <c r="AY571" s="10" t="str">
        <f aca="false">Y571</f>
        <v>EN 16931</v>
      </c>
      <c r="AZ571" s="110" t="str">
        <f aca="false">Z571</f>
        <v>EN 16931</v>
      </c>
      <c r="BA571" s="1"/>
      <c r="BB571" s="49"/>
      <c r="BF571" s="1"/>
      <c r="BG571" s="1"/>
      <c r="BH571" s="1"/>
      <c r="BI571" s="1"/>
      <c r="BJ571" s="1"/>
      <c r="BK571" s="1"/>
      <c r="BL571" s="1"/>
      <c r="BM571" s="1"/>
      <c r="BN571" s="1"/>
      <c r="BO571" s="1"/>
      <c r="BP571" s="1"/>
      <c r="BQ571" s="1"/>
      <c r="BR571" s="1"/>
      <c r="BS571" s="1"/>
      <c r="BT571" s="1"/>
      <c r="BU571" s="1"/>
      <c r="BV571" s="1"/>
      <c r="BW571" s="1"/>
      <c r="BX571" s="1"/>
      <c r="BY571" s="1"/>
      <c r="BZ571" s="1"/>
    </row>
    <row r="572" s="53" customFormat="true" ht="85.5" hidden="false" customHeight="false" outlineLevel="0" collapsed="false">
      <c r="A572" s="58" t="str">
        <f aca="false">IF(LEFT(E572,2)="BG","NO",IF(LEN(E572)-LEN(SUBSTITUTE(E572,"-",""))&gt;1,"NO",IF(E572="EXT","EXT","YES")))</f>
        <v>YES</v>
      </c>
      <c r="B572" s="58"/>
      <c r="C572" s="58"/>
      <c r="D572" s="236" t="s">
        <v>5302</v>
      </c>
      <c r="E572" s="241" t="s">
        <v>2636</v>
      </c>
      <c r="F572" s="242" t="s">
        <v>2636</v>
      </c>
      <c r="G572" s="172" t="n">
        <f aca="false">LEN(R572)-LEN(SUBSTITUTE(R572,"/",""))-1</f>
        <v>4</v>
      </c>
      <c r="H572" s="172" t="s">
        <v>95</v>
      </c>
      <c r="I572" s="181" t="s">
        <v>680</v>
      </c>
      <c r="J572" s="173" t="s">
        <v>681</v>
      </c>
      <c r="K572" s="174" t="s">
        <v>682</v>
      </c>
      <c r="L572" s="174" t="s">
        <v>5896</v>
      </c>
      <c r="M572" s="174"/>
      <c r="N572" s="173" t="s">
        <v>5897</v>
      </c>
      <c r="O572" s="175" t="s">
        <v>95</v>
      </c>
      <c r="P572" s="175" t="str">
        <f aca="false">O572</f>
        <v>0..1</v>
      </c>
      <c r="Q572" s="176" t="s">
        <v>5898</v>
      </c>
      <c r="R572" s="177" t="s">
        <v>5899</v>
      </c>
      <c r="S572" s="172" t="s">
        <v>685</v>
      </c>
      <c r="T572" s="178" t="s">
        <v>4639</v>
      </c>
      <c r="U572" s="172" t="s">
        <v>112</v>
      </c>
      <c r="V572" s="172" t="s">
        <v>122</v>
      </c>
      <c r="W572" s="179"/>
      <c r="X572" s="38"/>
      <c r="Y572" s="178" t="s">
        <v>27</v>
      </c>
      <c r="Z572" s="178" t="s">
        <v>27</v>
      </c>
      <c r="AA572" s="4"/>
      <c r="AB572" s="13" t="str">
        <f aca="false">IF(ISERROR(FIND("/",R572)),R572,LEFT(R572,FIND(CHAR(1),SUBSTITUTE(R572,"/",CHAR(1),LEN(R572)-LEN(SUBSTITUTE(R572,"/",""))))-1))</f>
        <v>/rsm:CrossIndustryInvoice/rsm:SupplyChainTradeTransaction/ram:ApplicableHeaderTradeAgreement/ram:AdditionalReferencedDocument</v>
      </c>
      <c r="AC572" s="13" t="str">
        <f aca="false">IF(ISERROR(FIND("/",R572)),R572,MID(R572, FIND(CHAR(1),SUBSTITUTE(R572,"/",CHAR(1), LEN(R572)-LEN(SUBSTITUTE(R572,"/","")))), LEN(R572)))</f>
        <v>/ram:AttachmentBinaryObject</v>
      </c>
      <c r="AD572" s="14" t="n">
        <f aca="false">COUNTIFS(R$4:R572,AB572)</f>
        <v>1</v>
      </c>
      <c r="AE572" s="1"/>
      <c r="AF572" s="241" t="str">
        <f aca="false">E572</f>
        <v>BT-125</v>
      </c>
      <c r="AG572" s="172" t="n">
        <f aca="false">LEN(AR572)-LEN(SUBSTITUTE(AR572,"/",""))-1</f>
        <v>4</v>
      </c>
      <c r="AH572" s="172" t="str">
        <f aca="false">H572</f>
        <v>0..1</v>
      </c>
      <c r="AI572" s="181" t="s">
        <v>686</v>
      </c>
      <c r="AJ572" s="173" t="s">
        <v>687</v>
      </c>
      <c r="AK572" s="174" t="s">
        <v>688</v>
      </c>
      <c r="AL572" s="174" t="s">
        <v>2639</v>
      </c>
      <c r="AM572" s="174"/>
      <c r="AN572" s="173" t="s">
        <v>5897</v>
      </c>
      <c r="AO572" s="172" t="str">
        <f aca="false">O572</f>
        <v>0..1</v>
      </c>
      <c r="AP572" s="172" t="str">
        <f aca="false">P572</f>
        <v>0..1</v>
      </c>
      <c r="AQ572" s="176" t="str">
        <f aca="false">Q572</f>
        <v>/rsm:CrossIndustryInvoice
/rsm:SupplyChainTradeTransaction
/ram:ApplicableHeaderTradeAgreement
/ram:AdditionalReferencedDocument
/ram:AttachmentBinaryObject</v>
      </c>
      <c r="AR572" s="177" t="str">
        <f aca="false">R572</f>
        <v>/rsm:CrossIndustryInvoice/rsm:SupplyChainTradeTransaction/ram:ApplicableHeaderTradeAgreement/ram:AdditionalReferencedDocument/ram:AttachmentBinaryObject</v>
      </c>
      <c r="AS572" s="172" t="s">
        <v>685</v>
      </c>
      <c r="AT572" s="178" t="s">
        <v>4639</v>
      </c>
      <c r="AU572" s="172" t="str">
        <f aca="false">U572</f>
        <v>0..n</v>
      </c>
      <c r="AV572" s="172" t="s">
        <v>122</v>
      </c>
      <c r="AW572" s="179"/>
      <c r="AX572" s="6"/>
      <c r="AY572" s="178" t="str">
        <f aca="false">Y572</f>
        <v>EN 16931</v>
      </c>
      <c r="AZ572" s="178" t="str">
        <f aca="false">Z572</f>
        <v>EN 16931</v>
      </c>
      <c r="BA572" s="1"/>
      <c r="BB572" s="49"/>
      <c r="BF572" s="1"/>
      <c r="BG572" s="1"/>
      <c r="BH572" s="1"/>
      <c r="BI572" s="1"/>
      <c r="BJ572" s="1"/>
      <c r="BK572" s="1"/>
      <c r="BL572" s="1"/>
      <c r="BM572" s="1"/>
      <c r="BN572" s="1"/>
      <c r="BO572" s="1"/>
      <c r="BP572" s="1"/>
      <c r="BQ572" s="1"/>
      <c r="BR572" s="1"/>
      <c r="BS572" s="1"/>
      <c r="BT572" s="1"/>
      <c r="BU572" s="1"/>
      <c r="BV572" s="1"/>
      <c r="BW572" s="1"/>
      <c r="BX572" s="1"/>
      <c r="BY572" s="1"/>
      <c r="BZ572" s="1"/>
    </row>
    <row r="573" s="53" customFormat="true" ht="102" hidden="false" customHeight="false" outlineLevel="0" collapsed="false">
      <c r="A573" s="58" t="str">
        <f aca="false">IF(LEFT(E573,2)="BG","NO",IF(LEN(E573)-LEN(SUBSTITUTE(E573,"-",""))&gt;1,"NO",IF(E573="EXT","EXT","YES")))</f>
        <v>NO</v>
      </c>
      <c r="B573" s="58"/>
      <c r="C573" s="58"/>
      <c r="D573" s="236" t="s">
        <v>5302</v>
      </c>
      <c r="E573" s="237" t="s">
        <v>2640</v>
      </c>
      <c r="F573" s="238" t="s">
        <v>2640</v>
      </c>
      <c r="G573" s="99" t="n">
        <f aca="false">LEN(R573)-LEN(SUBSTITUTE(R573,"/",""))-1</f>
        <v>5</v>
      </c>
      <c r="H573" s="99" t="s">
        <v>88</v>
      </c>
      <c r="I573" s="97" t="s">
        <v>690</v>
      </c>
      <c r="J573" s="97" t="s">
        <v>691</v>
      </c>
      <c r="K573" s="98" t="s">
        <v>5900</v>
      </c>
      <c r="L573" s="98"/>
      <c r="M573" s="98"/>
      <c r="N573" s="97"/>
      <c r="O573" s="99" t="s">
        <v>88</v>
      </c>
      <c r="P573" s="100" t="str">
        <f aca="false">O573</f>
        <v>1..1</v>
      </c>
      <c r="Q573" s="54" t="s">
        <v>5901</v>
      </c>
      <c r="R573" s="109" t="s">
        <v>5902</v>
      </c>
      <c r="S573" s="99" t="s">
        <v>360</v>
      </c>
      <c r="T573" s="10" t="s">
        <v>858</v>
      </c>
      <c r="U573" s="99" t="s">
        <v>95</v>
      </c>
      <c r="V573" s="99" t="s">
        <v>177</v>
      </c>
      <c r="W573" s="102"/>
      <c r="X573" s="38"/>
      <c r="Y573" s="10" t="s">
        <v>27</v>
      </c>
      <c r="Z573" s="110" t="s">
        <v>27</v>
      </c>
      <c r="AA573" s="4"/>
      <c r="AB573" s="13" t="str">
        <f aca="false">IF(ISERROR(FIND("/",R573)),R573,LEFT(R573,FIND(CHAR(1),SUBSTITUTE(R573,"/",CHAR(1),LEN(R573)-LEN(SUBSTITUTE(R573,"/",""))))-1))</f>
        <v>/rsm:CrossIndustryInvoice/rsm:SupplyChainTradeTransaction/ram:ApplicableHeaderTradeAgreement/ram:AdditionalReferencedDocument/ram:AttachmentBinaryObject</v>
      </c>
      <c r="AC573" s="13" t="str">
        <f aca="false">IF(ISERROR(FIND("/",R573)),R573,MID(R573, FIND(CHAR(1),SUBSTITUTE(R573,"/",CHAR(1), LEN(R573)-LEN(SUBSTITUTE(R573,"/","")))), LEN(R573)))</f>
        <v>/@mimeCode</v>
      </c>
      <c r="AD573" s="14" t="n">
        <f aca="false">COUNTIFS(R$4:R573,AB573)</f>
        <v>1</v>
      </c>
      <c r="AE573" s="1"/>
      <c r="AF573" s="237" t="str">
        <f aca="false">E573</f>
        <v>BT-125-1</v>
      </c>
      <c r="AG573" s="99" t="n">
        <f aca="false">LEN(AR573)-LEN(SUBSTITUTE(AR573,"/",""))-1</f>
        <v>5</v>
      </c>
      <c r="AH573" s="99" t="str">
        <f aca="false">H573</f>
        <v>1..1</v>
      </c>
      <c r="AI573" s="97" t="s">
        <v>693</v>
      </c>
      <c r="AJ573" s="97" t="s">
        <v>694</v>
      </c>
      <c r="AK573" s="98" t="s">
        <v>2643</v>
      </c>
      <c r="AL573" s="98"/>
      <c r="AM573" s="98"/>
      <c r="AN573" s="97"/>
      <c r="AO573" s="100" t="str">
        <f aca="false">O573</f>
        <v>1..1</v>
      </c>
      <c r="AP573" s="100" t="str">
        <f aca="false">P573</f>
        <v>1..1</v>
      </c>
      <c r="AQ573" s="54" t="str">
        <f aca="false">Q573</f>
        <v>/rsm:CrossIndustryInvoice
/rsm:SupplyChainTradeTransaction
/ram:ApplicableHeaderTradeAgreement
/ram:AdditionalReferencedDocument
/ram:AttachmentBinaryObject
/@mimeCode</v>
      </c>
      <c r="AR573" s="109" t="str">
        <f aca="false">R573</f>
        <v>/rsm:CrossIndustryInvoice/rsm:SupplyChainTradeTransaction/ram:ApplicableHeaderTradeAgreement/ram:AdditionalReferencedDocument/ram:AttachmentBinaryObject/@mimeCode</v>
      </c>
      <c r="AS573" s="99" t="s">
        <v>360</v>
      </c>
      <c r="AT573" s="10" t="s">
        <v>858</v>
      </c>
      <c r="AU573" s="99" t="str">
        <f aca="false">U573</f>
        <v>0..1</v>
      </c>
      <c r="AV573" s="99" t="s">
        <v>177</v>
      </c>
      <c r="AW573" s="102"/>
      <c r="AX573" s="6"/>
      <c r="AY573" s="10" t="str">
        <f aca="false">Y573</f>
        <v>EN 16931</v>
      </c>
      <c r="AZ573" s="110" t="str">
        <f aca="false">Z573</f>
        <v>EN 16931</v>
      </c>
      <c r="BA573" s="1"/>
      <c r="BB573" s="49"/>
      <c r="BF573" s="1"/>
      <c r="BG573" s="1"/>
      <c r="BH573" s="1"/>
      <c r="BI573" s="1"/>
      <c r="BJ573" s="1"/>
      <c r="BK573" s="1"/>
      <c r="BL573" s="1"/>
      <c r="BM573" s="1"/>
      <c r="BN573" s="1"/>
      <c r="BO573" s="1"/>
      <c r="BP573" s="1"/>
      <c r="BQ573" s="1"/>
      <c r="BR573" s="1"/>
      <c r="BS573" s="1"/>
      <c r="BT573" s="1"/>
      <c r="BU573" s="1"/>
      <c r="BV573" s="1"/>
      <c r="BW573" s="1"/>
      <c r="BX573" s="1"/>
      <c r="BY573" s="1"/>
      <c r="BZ573" s="1"/>
    </row>
    <row r="574" s="53" customFormat="true" ht="99.75" hidden="false" customHeight="false" outlineLevel="0" collapsed="false">
      <c r="A574" s="58" t="str">
        <f aca="false">IF(LEFT(E574,2)="BG","NO",IF(LEN(E574)-LEN(SUBSTITUTE(E574,"-",""))&gt;1,"NO",IF(E574="EXT","EXT","YES")))</f>
        <v>NO</v>
      </c>
      <c r="B574" s="58"/>
      <c r="C574" s="58"/>
      <c r="D574" s="236" t="s">
        <v>5302</v>
      </c>
      <c r="E574" s="237" t="s">
        <v>2644</v>
      </c>
      <c r="F574" s="238" t="s">
        <v>2644</v>
      </c>
      <c r="G574" s="99" t="n">
        <f aca="false">LEN(R574)-LEN(SUBSTITUTE(R574,"/",""))-1</f>
        <v>5</v>
      </c>
      <c r="H574" s="99" t="s">
        <v>88</v>
      </c>
      <c r="I574" s="97" t="s">
        <v>696</v>
      </c>
      <c r="J574" s="97" t="s">
        <v>697</v>
      </c>
      <c r="K574" s="98"/>
      <c r="L574" s="98"/>
      <c r="M574" s="98"/>
      <c r="N574" s="97"/>
      <c r="O574" s="99" t="s">
        <v>88</v>
      </c>
      <c r="P574" s="100" t="str">
        <f aca="false">O574</f>
        <v>1..1</v>
      </c>
      <c r="Q574" s="54" t="s">
        <v>5903</v>
      </c>
      <c r="R574" s="109" t="s">
        <v>5904</v>
      </c>
      <c r="S574" s="99" t="s">
        <v>360</v>
      </c>
      <c r="T574" s="10" t="s">
        <v>858</v>
      </c>
      <c r="U574" s="99" t="s">
        <v>95</v>
      </c>
      <c r="V574" s="99" t="s">
        <v>177</v>
      </c>
      <c r="W574" s="102"/>
      <c r="X574" s="38"/>
      <c r="Y574" s="10" t="s">
        <v>27</v>
      </c>
      <c r="Z574" s="110" t="s">
        <v>27</v>
      </c>
      <c r="AA574" s="4"/>
      <c r="AB574" s="13" t="str">
        <f aca="false">IF(ISERROR(FIND("/",R574)),R574,LEFT(R574,FIND(CHAR(1),SUBSTITUTE(R574,"/",CHAR(1),LEN(R574)-LEN(SUBSTITUTE(R574,"/",""))))-1))</f>
        <v>/rsm:CrossIndustryInvoice/rsm:SupplyChainTradeTransaction/ram:ApplicableHeaderTradeAgreement/ram:AdditionalReferencedDocument/ram:AttachmentBinaryObject</v>
      </c>
      <c r="AC574" s="13" t="str">
        <f aca="false">IF(ISERROR(FIND("/",R574)),R574,MID(R574, FIND(CHAR(1),SUBSTITUTE(R574,"/",CHAR(1), LEN(R574)-LEN(SUBSTITUTE(R574,"/","")))), LEN(R574)))</f>
        <v>/@filename</v>
      </c>
      <c r="AD574" s="14" t="n">
        <f aca="false">COUNTIFS(R$4:R574,AB574)</f>
        <v>1</v>
      </c>
      <c r="AE574" s="1"/>
      <c r="AF574" s="237" t="str">
        <f aca="false">E574</f>
        <v>BT-125-2</v>
      </c>
      <c r="AG574" s="99" t="n">
        <f aca="false">LEN(AR574)-LEN(SUBSTITUTE(AR574,"/",""))-1</f>
        <v>5</v>
      </c>
      <c r="AH574" s="99" t="str">
        <f aca="false">H574</f>
        <v>1..1</v>
      </c>
      <c r="AI574" s="97" t="s">
        <v>699</v>
      </c>
      <c r="AJ574" s="97" t="s">
        <v>700</v>
      </c>
      <c r="AK574" s="98"/>
      <c r="AL574" s="98"/>
      <c r="AM574" s="98"/>
      <c r="AN574" s="97"/>
      <c r="AO574" s="100" t="str">
        <f aca="false">O574</f>
        <v>1..1</v>
      </c>
      <c r="AP574" s="100" t="str">
        <f aca="false">P574</f>
        <v>1..1</v>
      </c>
      <c r="AQ574" s="54" t="str">
        <f aca="false">Q574</f>
        <v>/rsm:CrossIndustryInvoice
/rsm:SupplyChainTradeTransaction
/ram:ApplicableHeaderTradeAgreement
/ram:AdditionalReferencedDocument
/ram:AttachmentBinaryObject
/@filename</v>
      </c>
      <c r="AR574" s="109" t="str">
        <f aca="false">R574</f>
        <v>/rsm:CrossIndustryInvoice/rsm:SupplyChainTradeTransaction/ram:ApplicableHeaderTradeAgreement/ram:AdditionalReferencedDocument/ram:AttachmentBinaryObject/@filename</v>
      </c>
      <c r="AS574" s="99" t="s">
        <v>360</v>
      </c>
      <c r="AT574" s="10" t="s">
        <v>858</v>
      </c>
      <c r="AU574" s="99" t="str">
        <f aca="false">U574</f>
        <v>0..1</v>
      </c>
      <c r="AV574" s="99" t="s">
        <v>177</v>
      </c>
      <c r="AW574" s="102"/>
      <c r="AX574" s="6"/>
      <c r="AY574" s="10" t="str">
        <f aca="false">Y574</f>
        <v>EN 16931</v>
      </c>
      <c r="AZ574" s="110" t="str">
        <f aca="false">Z574</f>
        <v>EN 16931</v>
      </c>
      <c r="BA574" s="1"/>
      <c r="BB574" s="49"/>
      <c r="BF574" s="1"/>
      <c r="BG574" s="1"/>
      <c r="BH574" s="1"/>
      <c r="BI574" s="1"/>
      <c r="BJ574" s="1"/>
      <c r="BK574" s="1"/>
      <c r="BL574" s="1"/>
      <c r="BM574" s="1"/>
      <c r="BN574" s="1"/>
      <c r="BO574" s="1"/>
      <c r="BP574" s="1"/>
      <c r="BQ574" s="1"/>
      <c r="BR574" s="1"/>
      <c r="BS574" s="1"/>
      <c r="BT574" s="1"/>
      <c r="BU574" s="1"/>
      <c r="BV574" s="1"/>
      <c r="BW574" s="1"/>
      <c r="BX574" s="1"/>
      <c r="BY574" s="1"/>
      <c r="BZ574" s="1"/>
    </row>
    <row r="575" s="53" customFormat="true" ht="85.5" hidden="false" customHeight="false" outlineLevel="0" collapsed="false">
      <c r="A575" s="58" t="str">
        <f aca="false">IF(LEFT(E575,2)="BG","NO",IF(LEN(E575)-LEN(SUBSTITUTE(E575,"-",""))&gt;1,"NO",IF(E575="EXT","EXT","YES")))</f>
        <v>EXT</v>
      </c>
      <c r="B575" s="58"/>
      <c r="C575" s="58"/>
      <c r="D575" s="243" t="s">
        <v>5302</v>
      </c>
      <c r="E575" s="184" t="s">
        <v>4631</v>
      </c>
      <c r="F575" s="185" t="e">
        <f aca="false">#N/A</f>
        <v>#N/A</v>
      </c>
      <c r="G575" s="186" t="n">
        <f aca="false">LEN(R575)-LEN(SUBSTITUTE(R575,"/",""))-1</f>
        <v>4</v>
      </c>
      <c r="H575" s="186" t="s">
        <v>95</v>
      </c>
      <c r="I575" s="181" t="s">
        <v>4851</v>
      </c>
      <c r="J575" s="173"/>
      <c r="K575" s="174"/>
      <c r="L575" s="174"/>
      <c r="M575" s="174"/>
      <c r="N575" s="173"/>
      <c r="O575" s="175" t="s">
        <v>95</v>
      </c>
      <c r="P575" s="175" t="str">
        <f aca="false">O575</f>
        <v>0..1</v>
      </c>
      <c r="Q575" s="187" t="s">
        <v>5905</v>
      </c>
      <c r="R575" s="188" t="s">
        <v>5906</v>
      </c>
      <c r="S575" s="172"/>
      <c r="T575" s="178"/>
      <c r="U575" s="186" t="s">
        <v>95</v>
      </c>
      <c r="V575" s="172"/>
      <c r="W575" s="179"/>
      <c r="X575" s="38"/>
      <c r="Y575" s="189" t="s">
        <v>30</v>
      </c>
      <c r="Z575" s="189" t="s">
        <v>30</v>
      </c>
      <c r="AA575" s="4"/>
      <c r="AB575" s="13" t="str">
        <f aca="false">IF(ISERROR(FIND("/",R575)),R575,LEFT(R575,FIND(CHAR(1),SUBSTITUTE(R575,"/",CHAR(1),LEN(R575)-LEN(SUBSTITUTE(R575,"/",""))))-1))</f>
        <v>/rsm:CrossIndustryInvoice/rsm:SupplyChainTradeTransaction/ram:ApplicableHeaderTradeAgreement/ram:AdditionalReferencedDocument</v>
      </c>
      <c r="AC575" s="13" t="str">
        <f aca="false">IF(ISERROR(FIND("/",R575)),R575,MID(R575, FIND(CHAR(1),SUBSTITUTE(R575,"/",CHAR(1), LEN(R575)-LEN(SUBSTITUTE(R575,"/","")))), LEN(R575)))</f>
        <v>/ram:FormattedIssueDateTime</v>
      </c>
      <c r="AD575" s="14" t="n">
        <f aca="false">COUNTIFS(R$4:R575,AB575)</f>
        <v>1</v>
      </c>
      <c r="AE575" s="1"/>
      <c r="AF575" s="184" t="str">
        <f aca="false">E575</f>
        <v>EXT</v>
      </c>
      <c r="AG575" s="186" t="n">
        <f aca="false">LEN(AR575)-LEN(SUBSTITUTE(AR575,"/",""))-1</f>
        <v>4</v>
      </c>
      <c r="AH575" s="186" t="str">
        <f aca="false">H575</f>
        <v>0..1</v>
      </c>
      <c r="AI575" s="181" t="s">
        <v>585</v>
      </c>
      <c r="AJ575" s="173"/>
      <c r="AK575" s="174"/>
      <c r="AL575" s="174"/>
      <c r="AM575" s="174"/>
      <c r="AN575" s="173"/>
      <c r="AO575" s="172" t="str">
        <f aca="false">O575</f>
        <v>0..1</v>
      </c>
      <c r="AP575" s="172" t="str">
        <f aca="false">P575</f>
        <v>0..1</v>
      </c>
      <c r="AQ575" s="187" t="str">
        <f aca="false">Q575</f>
        <v>/rsm:CrossIndustryInvoice
/rsm:SupplyChainTradeTransaction
/ram:ApplicableHeaderTradeAgreement
/ram:AdditionalReferencedDocument
/ram:FormattedIssueDateTime</v>
      </c>
      <c r="AR575" s="188" t="str">
        <f aca="false">R575</f>
        <v>/rsm:CrossIndustryInvoice/rsm:SupplyChainTradeTransaction/ram:ApplicableHeaderTradeAgreement/ram:AdditionalReferencedDocument/ram:FormattedIssueDateTime</v>
      </c>
      <c r="AS575" s="172"/>
      <c r="AT575" s="178"/>
      <c r="AU575" s="186" t="str">
        <f aca="false">U575</f>
        <v>0..1</v>
      </c>
      <c r="AV575" s="172"/>
      <c r="AW575" s="179"/>
      <c r="AX575" s="6"/>
      <c r="AY575" s="189" t="str">
        <f aca="false">Y575</f>
        <v>EXTENDED</v>
      </c>
      <c r="AZ575" s="189" t="str">
        <f aca="false">Z575</f>
        <v>EXTENDED</v>
      </c>
      <c r="BA575" s="1"/>
      <c r="BB575" s="49"/>
      <c r="BF575" s="1"/>
      <c r="BG575" s="1"/>
      <c r="BH575" s="1"/>
      <c r="BI575" s="1"/>
      <c r="BJ575" s="1"/>
      <c r="BK575" s="1"/>
      <c r="BL575" s="1"/>
      <c r="BM575" s="1"/>
      <c r="BN575" s="1"/>
      <c r="BO575" s="1"/>
      <c r="BP575" s="1"/>
      <c r="BQ575" s="1"/>
      <c r="BR575" s="1"/>
      <c r="BS575" s="1"/>
      <c r="BT575" s="1"/>
      <c r="BU575" s="1"/>
      <c r="BV575" s="1"/>
      <c r="BW575" s="1"/>
      <c r="BX575" s="1"/>
      <c r="BY575" s="1"/>
      <c r="BZ575" s="1"/>
    </row>
    <row r="576" s="53" customFormat="true" ht="99.75" hidden="false" customHeight="false" outlineLevel="0" collapsed="false">
      <c r="A576" s="58" t="str">
        <f aca="false">IF(LEFT(E576,2)="BG","NO",IF(LEN(E576)-LEN(SUBSTITUTE(E576,"-",""))&gt;1,"NO",IF(E576="EXT","EXT","YES")))</f>
        <v>EXT</v>
      </c>
      <c r="B576" s="58"/>
      <c r="C576" s="58"/>
      <c r="D576" s="243" t="s">
        <v>5302</v>
      </c>
      <c r="E576" s="93" t="s">
        <v>4631</v>
      </c>
      <c r="F576" s="94" t="e">
        <f aca="false">#N/A</f>
        <v>#N/A</v>
      </c>
      <c r="G576" s="95" t="n">
        <f aca="false">LEN(R576)-LEN(SUBSTITUTE(R576,"/",""))-1</f>
        <v>5</v>
      </c>
      <c r="H576" s="95" t="s">
        <v>88</v>
      </c>
      <c r="I576" s="97" t="s">
        <v>4854</v>
      </c>
      <c r="J576" s="97"/>
      <c r="K576" s="98"/>
      <c r="L576" s="98"/>
      <c r="M576" s="98"/>
      <c r="N576" s="97"/>
      <c r="O576" s="99" t="s">
        <v>88</v>
      </c>
      <c r="P576" s="100" t="str">
        <f aca="false">O576</f>
        <v>1..1</v>
      </c>
      <c r="Q576" s="9" t="s">
        <v>5907</v>
      </c>
      <c r="R576" s="101" t="s">
        <v>5908</v>
      </c>
      <c r="S576" s="99" t="s">
        <v>188</v>
      </c>
      <c r="T576" s="10" t="s">
        <v>4639</v>
      </c>
      <c r="U576" s="95" t="s">
        <v>95</v>
      </c>
      <c r="V576" s="99"/>
      <c r="W576" s="102"/>
      <c r="X576" s="38"/>
      <c r="Y576" s="103" t="s">
        <v>30</v>
      </c>
      <c r="Z576" s="103" t="s">
        <v>30</v>
      </c>
      <c r="AA576" s="4"/>
      <c r="AB576" s="13" t="str">
        <f aca="false">IF(ISERROR(FIND("/",R576)),R576,LEFT(R576,FIND(CHAR(1),SUBSTITUTE(R576,"/",CHAR(1),LEN(R576)-LEN(SUBSTITUTE(R576,"/",""))))-1))</f>
        <v>/rsm:CrossIndustryInvoice/rsm:SupplyChainTradeTransaction/ram:ApplicableHeaderTradeAgreement/ram:AdditionalReferencedDocument/ram:FormattedIssueDateTime</v>
      </c>
      <c r="AC576" s="13" t="str">
        <f aca="false">IF(ISERROR(FIND("/",R576)),R576,MID(R576, FIND(CHAR(1),SUBSTITUTE(R576,"/",CHAR(1), LEN(R576)-LEN(SUBSTITUTE(R576,"/","")))), LEN(R576)))</f>
        <v>/qdt:DateTimeString</v>
      </c>
      <c r="AD576" s="14" t="n">
        <f aca="false">COUNTIFS(R$4:R576,AB576)</f>
        <v>1</v>
      </c>
      <c r="AE576" s="1"/>
      <c r="AF576" s="93" t="str">
        <f aca="false">E576</f>
        <v>EXT</v>
      </c>
      <c r="AG576" s="95" t="n">
        <f aca="false">LEN(AR576)-LEN(SUBSTITUTE(AR576,"/",""))-1</f>
        <v>5</v>
      </c>
      <c r="AH576" s="95" t="str">
        <f aca="false">H576</f>
        <v>1..1</v>
      </c>
      <c r="AI576" s="97" t="n">
        <v>0</v>
      </c>
      <c r="AJ576" s="97"/>
      <c r="AK576" s="98"/>
      <c r="AL576" s="98"/>
      <c r="AM576" s="98"/>
      <c r="AN576" s="97"/>
      <c r="AO576" s="100" t="str">
        <f aca="false">O576</f>
        <v>1..1</v>
      </c>
      <c r="AP576" s="100" t="str">
        <f aca="false">P576</f>
        <v>1..1</v>
      </c>
      <c r="AQ576" s="9" t="str">
        <f aca="false">Q576</f>
        <v>/rsm:CrossIndustryInvoice
/rsm:SupplyChainTradeTransaction
/ram:ApplicableHeaderTradeAgreement
/ram:AdditionalReferencedDocument
/ram:FormattedIssueDateTime
/qdt:DateTimeString</v>
      </c>
      <c r="AR576" s="101" t="str">
        <f aca="false">R576</f>
        <v>/rsm:CrossIndustryInvoice/rsm:SupplyChainTradeTransaction/ram:ApplicableHeaderTradeAgreement/ram:AdditionalReferencedDocument/ram:FormattedIssueDateTime/qdt:DateTimeString</v>
      </c>
      <c r="AS576" s="99" t="s">
        <v>188</v>
      </c>
      <c r="AT576" s="10" t="s">
        <v>4639</v>
      </c>
      <c r="AU576" s="95" t="str">
        <f aca="false">U576</f>
        <v>0..1</v>
      </c>
      <c r="AV576" s="99"/>
      <c r="AW576" s="102"/>
      <c r="AX576" s="6"/>
      <c r="AY576" s="103" t="str">
        <f aca="false">Y576</f>
        <v>EXTENDED</v>
      </c>
      <c r="AZ576" s="103" t="str">
        <f aca="false">Z576</f>
        <v>EXTENDED</v>
      </c>
      <c r="BA576" s="1"/>
      <c r="BB576" s="49"/>
      <c r="BF576" s="1"/>
      <c r="BG576" s="1"/>
      <c r="BH576" s="1"/>
      <c r="BI576" s="1"/>
      <c r="BJ576" s="1"/>
      <c r="BK576" s="1"/>
      <c r="BL576" s="1"/>
      <c r="BM576" s="1"/>
      <c r="BN576" s="1"/>
      <c r="BO576" s="1"/>
      <c r="BP576" s="1"/>
      <c r="BQ576" s="1"/>
      <c r="BR576" s="1"/>
      <c r="BS576" s="1"/>
      <c r="BT576" s="1"/>
      <c r="BU576" s="1"/>
      <c r="BV576" s="1"/>
      <c r="BW576" s="1"/>
      <c r="BX576" s="1"/>
      <c r="BY576" s="1"/>
      <c r="BZ576" s="1"/>
    </row>
    <row r="577" s="53" customFormat="true" ht="114" hidden="false" customHeight="false" outlineLevel="0" collapsed="false">
      <c r="A577" s="58" t="str">
        <f aca="false">IF(LEFT(E577,2)="BG","NO",IF(LEN(E577)-LEN(SUBSTITUTE(E577,"-",""))&gt;1,"NO",IF(E577="EXT","EXT","YES")))</f>
        <v>EXT</v>
      </c>
      <c r="B577" s="58"/>
      <c r="C577" s="58"/>
      <c r="D577" s="243" t="s">
        <v>5302</v>
      </c>
      <c r="E577" s="93" t="s">
        <v>4631</v>
      </c>
      <c r="F577" s="94" t="e">
        <f aca="false">#N/A</f>
        <v>#N/A</v>
      </c>
      <c r="G577" s="95" t="n">
        <f aca="false">LEN(R577)-LEN(SUBSTITUTE(R577,"/",""))-1</f>
        <v>6</v>
      </c>
      <c r="H577" s="95" t="s">
        <v>88</v>
      </c>
      <c r="I577" s="97" t="s">
        <v>4699</v>
      </c>
      <c r="J577" s="97"/>
      <c r="K577" s="98"/>
      <c r="L577" s="98"/>
      <c r="M577" s="98" t="s">
        <v>200</v>
      </c>
      <c r="N577" s="97"/>
      <c r="O577" s="99" t="s">
        <v>88</v>
      </c>
      <c r="P577" s="100" t="str">
        <f aca="false">O577</f>
        <v>1..1</v>
      </c>
      <c r="Q577" s="9" t="s">
        <v>5909</v>
      </c>
      <c r="R577" s="101" t="s">
        <v>5910</v>
      </c>
      <c r="S577" s="99"/>
      <c r="T577" s="10" t="s">
        <v>858</v>
      </c>
      <c r="U577" s="95" t="s">
        <v>95</v>
      </c>
      <c r="V577" s="99"/>
      <c r="W577" s="102"/>
      <c r="X577" s="38"/>
      <c r="Y577" s="103" t="s">
        <v>30</v>
      </c>
      <c r="Z577" s="103" t="s">
        <v>30</v>
      </c>
      <c r="AA577" s="4"/>
      <c r="AB577" s="13" t="str">
        <f aca="false">IF(ISERROR(FIND("/",R577)),R577,LEFT(R577,FIND(CHAR(1),SUBSTITUTE(R577,"/",CHAR(1),LEN(R577)-LEN(SUBSTITUTE(R577,"/",""))))-1))</f>
        <v>/rsm:CrossIndustryInvoice/rsm:SupplyChainTradeTransaction/ram:ApplicableHeaderTradeAgreement/ram:AdditionalReferencedDocument/ram:FormattedIssueDateTime/qdt:DateTimeString</v>
      </c>
      <c r="AC577" s="13" t="str">
        <f aca="false">IF(ISERROR(FIND("/",R577)),R577,MID(R577, FIND(CHAR(1),SUBSTITUTE(R577,"/",CHAR(1), LEN(R577)-LEN(SUBSTITUTE(R577,"/","")))), LEN(R577)))</f>
        <v>/@format</v>
      </c>
      <c r="AD577" s="14" t="n">
        <f aca="false">COUNTIFS(R$4:R587,AB577)</f>
        <v>2</v>
      </c>
      <c r="AE577" s="1"/>
      <c r="AF577" s="93" t="str">
        <f aca="false">E577</f>
        <v>EXT</v>
      </c>
      <c r="AG577" s="95" t="n">
        <f aca="false">LEN(AR577)-LEN(SUBSTITUTE(AR577,"/",""))-1</f>
        <v>6</v>
      </c>
      <c r="AH577" s="95" t="str">
        <f aca="false">H577</f>
        <v>1..1</v>
      </c>
      <c r="AI577" s="97" t="s">
        <v>199</v>
      </c>
      <c r="AJ577" s="97"/>
      <c r="AK577" s="98"/>
      <c r="AL577" s="98"/>
      <c r="AM577" s="98"/>
      <c r="AN577" s="97"/>
      <c r="AO577" s="100" t="str">
        <f aca="false">O577</f>
        <v>1..1</v>
      </c>
      <c r="AP577" s="100" t="str">
        <f aca="false">P577</f>
        <v>1..1</v>
      </c>
      <c r="AQ577" s="9" t="str">
        <f aca="false">Q577</f>
        <v>/rsm:CrossIndustryInvoice
/rsm:SupplyChainTradeTransaction
/ram:ApplicableHeaderTradeAgreement
/ram:AdditionalReferencedDocument
/ram:FormattedIssueDateTime
/qdt:DateTimeString
/@format</v>
      </c>
      <c r="AR577" s="101" t="str">
        <f aca="false">R577</f>
        <v>/rsm:CrossIndustryInvoice/rsm:SupplyChainTradeTransaction/ram:ApplicableHeaderTradeAgreement/ram:AdditionalReferencedDocument/ram:FormattedIssueDateTime/qdt:DateTimeString/@format</v>
      </c>
      <c r="AS577" s="99"/>
      <c r="AT577" s="10" t="s">
        <v>858</v>
      </c>
      <c r="AU577" s="95" t="str">
        <f aca="false">U577</f>
        <v>0..1</v>
      </c>
      <c r="AV577" s="99"/>
      <c r="AW577" s="102"/>
      <c r="AX577" s="6"/>
      <c r="AY577" s="103" t="str">
        <f aca="false">Y577</f>
        <v>EXTENDED</v>
      </c>
      <c r="AZ577" s="103" t="str">
        <f aca="false">Z577</f>
        <v>EXTENDED</v>
      </c>
      <c r="BA577" s="1"/>
      <c r="BB577" s="49"/>
      <c r="BF577" s="1"/>
      <c r="BG577" s="1"/>
      <c r="BH577" s="1"/>
      <c r="BI577" s="1"/>
      <c r="BJ577" s="1"/>
      <c r="BK577" s="1"/>
      <c r="BL577" s="1"/>
      <c r="BM577" s="1"/>
      <c r="BN577" s="1"/>
      <c r="BO577" s="1"/>
      <c r="BP577" s="1"/>
      <c r="BQ577" s="1"/>
      <c r="BR577" s="1"/>
      <c r="BS577" s="1"/>
      <c r="BT577" s="1"/>
      <c r="BU577" s="1"/>
      <c r="BV577" s="1"/>
      <c r="BW577" s="1"/>
      <c r="BX577" s="1"/>
      <c r="BY577" s="1"/>
      <c r="BZ577" s="1"/>
    </row>
    <row r="578" s="53" customFormat="true" ht="63.75" hidden="false" customHeight="false" outlineLevel="0" collapsed="false">
      <c r="A578" s="58" t="str">
        <f aca="false">IF(LEFT(E578,2)="BG","NO",IF(LEN(E578)-LEN(SUBSTITUTE(E578,"-",""))&gt;1,"NO",IF(E578="EXT","EXT","YES")))</f>
        <v>NO</v>
      </c>
      <c r="B578" s="58"/>
      <c r="C578" s="58"/>
      <c r="D578" s="231" t="s">
        <v>5302</v>
      </c>
      <c r="E578" s="239" t="s">
        <v>2652</v>
      </c>
      <c r="F578" s="240" t="s">
        <v>2602</v>
      </c>
      <c r="G578" s="156" t="n">
        <f aca="false">LEN(R578)-LEN(SUBSTITUTE(R578,"/",""))-1</f>
        <v>3</v>
      </c>
      <c r="H578" s="156" t="s">
        <v>95</v>
      </c>
      <c r="I578" s="157" t="s">
        <v>5911</v>
      </c>
      <c r="J578" s="158"/>
      <c r="K578" s="159"/>
      <c r="L578" s="159"/>
      <c r="M578" s="159" t="s">
        <v>5912</v>
      </c>
      <c r="N578" s="158"/>
      <c r="O578" s="160" t="s">
        <v>112</v>
      </c>
      <c r="P578" s="156" t="str">
        <f aca="false">O578</f>
        <v>0..n</v>
      </c>
      <c r="Q578" s="161" t="s">
        <v>5876</v>
      </c>
      <c r="R578" s="162" t="s">
        <v>5877</v>
      </c>
      <c r="S578" s="156"/>
      <c r="T578" s="163"/>
      <c r="U578" s="156" t="s">
        <v>112</v>
      </c>
      <c r="V578" s="156"/>
      <c r="W578" s="164"/>
      <c r="X578" s="38"/>
      <c r="Y578" s="163" t="s">
        <v>27</v>
      </c>
      <c r="Z578" s="163" t="s">
        <v>27</v>
      </c>
      <c r="AA578" s="4"/>
      <c r="AB578" s="13" t="str">
        <f aca="false">IF(ISERROR(FIND("/",R578)),R578,LEFT(R578,FIND(CHAR(1),SUBSTITUTE(R578,"/",CHAR(1),LEN(R578)-LEN(SUBSTITUTE(R578,"/",""))))-1))</f>
        <v>/rsm:CrossIndustryInvoice/rsm:SupplyChainTradeTransaction/ram:ApplicableHeaderTradeAgreement</v>
      </c>
      <c r="AC578" s="13" t="str">
        <f aca="false">IF(ISERROR(FIND("/",R578)),R578,MID(R578, FIND(CHAR(1),SUBSTITUTE(R578,"/",CHAR(1), LEN(R578)-LEN(SUBSTITUTE(R578,"/","")))), LEN(R578)))</f>
        <v>/ram:AdditionalReferencedDocument</v>
      </c>
      <c r="AD578" s="14" t="n">
        <f aca="false">COUNTIFS(R$4:R578,AB578)</f>
        <v>1</v>
      </c>
      <c r="AE578" s="1"/>
      <c r="AF578" s="239" t="str">
        <f aca="false">E578</f>
        <v>BT-17-00</v>
      </c>
      <c r="AG578" s="156" t="n">
        <f aca="false">LEN(AR578)-LEN(SUBSTITUTE(AR578,"/",""))-1</f>
        <v>3</v>
      </c>
      <c r="AH578" s="156" t="str">
        <f aca="false">H578</f>
        <v>0..1</v>
      </c>
      <c r="AI578" s="157" t="s">
        <v>5913</v>
      </c>
      <c r="AJ578" s="158"/>
      <c r="AK578" s="159"/>
      <c r="AL578" s="159"/>
      <c r="AM578" s="159" t="s">
        <v>5914</v>
      </c>
      <c r="AN578" s="158"/>
      <c r="AO578" s="156" t="str">
        <f aca="false">O578</f>
        <v>0..n</v>
      </c>
      <c r="AP578" s="156" t="str">
        <f aca="false">P578</f>
        <v>0..n</v>
      </c>
      <c r="AQ578" s="161" t="str">
        <f aca="false">Q578</f>
        <v>/rsm:CrossIndustryInvoice
/rsm:SupplyChainTradeTransaction
/ram:ApplicableHeaderTradeAgreement
/ram:AdditionalReferencedDocument</v>
      </c>
      <c r="AR578" s="162" t="str">
        <f aca="false">R578</f>
        <v>/rsm:CrossIndustryInvoice/rsm:SupplyChainTradeTransaction/ram:ApplicableHeaderTradeAgreement/ram:AdditionalReferencedDocument</v>
      </c>
      <c r="AS578" s="156"/>
      <c r="AT578" s="163"/>
      <c r="AU578" s="156" t="str">
        <f aca="false">U578</f>
        <v>0..n</v>
      </c>
      <c r="AV578" s="156"/>
      <c r="AW578" s="164"/>
      <c r="AX578" s="6"/>
      <c r="AY578" s="163" t="str">
        <f aca="false">Y578</f>
        <v>EN 16931</v>
      </c>
      <c r="AZ578" s="163" t="str">
        <f aca="false">Z578</f>
        <v>EN 16931</v>
      </c>
      <c r="BA578" s="1"/>
      <c r="BB578" s="49"/>
      <c r="BF578" s="1"/>
      <c r="BG578" s="1"/>
      <c r="BH578" s="1"/>
      <c r="BI578" s="1"/>
      <c r="BJ578" s="1"/>
      <c r="BK578" s="1"/>
      <c r="BL578" s="1"/>
      <c r="BM578" s="1"/>
      <c r="BN578" s="1"/>
      <c r="BO578" s="1"/>
      <c r="BP578" s="1"/>
      <c r="BQ578" s="1"/>
      <c r="BR578" s="1"/>
      <c r="BS578" s="1"/>
      <c r="BT578" s="1"/>
      <c r="BU578" s="1"/>
      <c r="BV578" s="1"/>
      <c r="BW578" s="1"/>
      <c r="BX578" s="1"/>
      <c r="BY578" s="1"/>
      <c r="BZ578" s="1"/>
    </row>
    <row r="579" s="53" customFormat="true" ht="85.5" hidden="false" customHeight="false" outlineLevel="0" collapsed="false">
      <c r="A579" s="58" t="str">
        <f aca="false">IF(LEFT(E579,2)="BG","NO",IF(LEN(E579)-LEN(SUBSTITUTE(E579,"-",""))&gt;1,"NO",IF(E579="EXT","EXT","YES")))</f>
        <v>YES</v>
      </c>
      <c r="B579" s="58"/>
      <c r="C579" s="58"/>
      <c r="D579" s="236" t="s">
        <v>5302</v>
      </c>
      <c r="E579" s="237" t="s">
        <v>2657</v>
      </c>
      <c r="F579" s="238" t="s">
        <v>2657</v>
      </c>
      <c r="G579" s="99" t="n">
        <f aca="false">LEN(R579)-LEN(SUBSTITUTE(R579,"/",""))-1</f>
        <v>4</v>
      </c>
      <c r="H579" s="99" t="s">
        <v>95</v>
      </c>
      <c r="I579" s="97" t="s">
        <v>2658</v>
      </c>
      <c r="J579" s="97" t="s">
        <v>2659</v>
      </c>
      <c r="K579" s="98" t="s">
        <v>2660</v>
      </c>
      <c r="L579" s="98"/>
      <c r="M579" s="98"/>
      <c r="N579" s="198" t="s">
        <v>4829</v>
      </c>
      <c r="O579" s="99" t="s">
        <v>88</v>
      </c>
      <c r="P579" s="100" t="str">
        <f aca="false">O579</f>
        <v>1..1</v>
      </c>
      <c r="Q579" s="54" t="s">
        <v>5880</v>
      </c>
      <c r="R579" s="109" t="s">
        <v>5881</v>
      </c>
      <c r="S579" s="99" t="s">
        <v>4831</v>
      </c>
      <c r="T579" s="10" t="s">
        <v>4639</v>
      </c>
      <c r="U579" s="99" t="s">
        <v>95</v>
      </c>
      <c r="V579" s="99"/>
      <c r="W579" s="102" t="s">
        <v>5915</v>
      </c>
      <c r="X579" s="38"/>
      <c r="Y579" s="10" t="s">
        <v>27</v>
      </c>
      <c r="Z579" s="110" t="s">
        <v>27</v>
      </c>
      <c r="AA579" s="4"/>
      <c r="AB579" s="13" t="str">
        <f aca="false">IF(ISERROR(FIND("/",R579)),R579,LEFT(R579,FIND(CHAR(1),SUBSTITUTE(R579,"/",CHAR(1),LEN(R579)-LEN(SUBSTITUTE(R579,"/",""))))-1))</f>
        <v>/rsm:CrossIndustryInvoice/rsm:SupplyChainTradeTransaction/ram:ApplicableHeaderTradeAgreement/ram:AdditionalReferencedDocument</v>
      </c>
      <c r="AC579" s="13" t="str">
        <f aca="false">IF(ISERROR(FIND("/",R579)),R579,MID(R579, FIND(CHAR(1),SUBSTITUTE(R579,"/",CHAR(1), LEN(R579)-LEN(SUBSTITUTE(R579,"/","")))), LEN(R579)))</f>
        <v>/ram:IssuerAssignedID</v>
      </c>
      <c r="AD579" s="14" t="n">
        <f aca="false">COUNTIFS(R$4:R579,AB579)</f>
        <v>2</v>
      </c>
      <c r="AE579" s="1"/>
      <c r="AF579" s="237" t="str">
        <f aca="false">E579</f>
        <v>BT-17</v>
      </c>
      <c r="AG579" s="99" t="n">
        <f aca="false">LEN(AR579)-LEN(SUBSTITUTE(AR579,"/",""))-1</f>
        <v>4</v>
      </c>
      <c r="AH579" s="99" t="str">
        <f aca="false">H579</f>
        <v>0..1</v>
      </c>
      <c r="AI579" s="97" t="s">
        <v>2662</v>
      </c>
      <c r="AJ579" s="97" t="s">
        <v>2663</v>
      </c>
      <c r="AK579" s="98" t="s">
        <v>2664</v>
      </c>
      <c r="AL579" s="98"/>
      <c r="AM579" s="98" t="s">
        <v>5916</v>
      </c>
      <c r="AN579" s="198" t="s">
        <v>4832</v>
      </c>
      <c r="AO579" s="100" t="str">
        <f aca="false">O579</f>
        <v>1..1</v>
      </c>
      <c r="AP579" s="100" t="str">
        <f aca="false">P579</f>
        <v>1..1</v>
      </c>
      <c r="AQ579" s="54" t="str">
        <f aca="false">Q579</f>
        <v>/rsm:CrossIndustryInvoice
/rsm:SupplyChainTradeTransaction
/ram:ApplicableHeaderTradeAgreement
/ram:AdditionalReferencedDocument
/ram:IssuerAssignedID</v>
      </c>
      <c r="AR579" s="109" t="str">
        <f aca="false">R579</f>
        <v>/rsm:CrossIndustryInvoice/rsm:SupplyChainTradeTransaction/ram:ApplicableHeaderTradeAgreement/ram:AdditionalReferencedDocument/ram:IssuerAssignedID</v>
      </c>
      <c r="AS579" s="99" t="s">
        <v>4831</v>
      </c>
      <c r="AT579" s="10" t="s">
        <v>4639</v>
      </c>
      <c r="AU579" s="99" t="str">
        <f aca="false">U579</f>
        <v>0..1</v>
      </c>
      <c r="AV579" s="99"/>
      <c r="AW579" s="102" t="s">
        <v>5915</v>
      </c>
      <c r="AX579" s="6"/>
      <c r="AY579" s="10" t="str">
        <f aca="false">Y579</f>
        <v>EN 16931</v>
      </c>
      <c r="AZ579" s="110" t="str">
        <f aca="false">Z579</f>
        <v>EN 16931</v>
      </c>
      <c r="BA579" s="1"/>
      <c r="BB579" s="49"/>
      <c r="BF579" s="1"/>
      <c r="BG579" s="1"/>
      <c r="BH579" s="1"/>
      <c r="BI579" s="1"/>
      <c r="BJ579" s="1"/>
      <c r="BK579" s="1"/>
      <c r="BL579" s="1"/>
      <c r="BM579" s="1"/>
      <c r="BN579" s="1"/>
      <c r="BO579" s="1"/>
      <c r="BP579" s="1"/>
      <c r="BQ579" s="1"/>
      <c r="BR579" s="1"/>
      <c r="BS579" s="1"/>
      <c r="BT579" s="1"/>
      <c r="BU579" s="1"/>
      <c r="BV579" s="1"/>
      <c r="BW579" s="1"/>
      <c r="BX579" s="1"/>
      <c r="BY579" s="1"/>
      <c r="BZ579" s="1"/>
    </row>
    <row r="580" s="53" customFormat="true" ht="85.5" hidden="false" customHeight="false" outlineLevel="0" collapsed="false">
      <c r="A580" s="58" t="str">
        <f aca="false">IF(LEFT(E580,2)="BG","NO",IF(LEN(E580)-LEN(SUBSTITUTE(E580,"-",""))&gt;1,"NO",IF(E580="EXT","EXT","YES")))</f>
        <v>NO</v>
      </c>
      <c r="B580" s="58"/>
      <c r="C580" s="58"/>
      <c r="D580" s="236" t="s">
        <v>5302</v>
      </c>
      <c r="E580" s="237" t="s">
        <v>2665</v>
      </c>
      <c r="F580" s="238" t="e">
        <f aca="false">#N/A</f>
        <v>#N/A</v>
      </c>
      <c r="G580" s="99" t="n">
        <f aca="false">LEN(R580)-LEN(SUBSTITUTE(R580,"/",""))-1</f>
        <v>4</v>
      </c>
      <c r="H580" s="99" t="s">
        <v>88</v>
      </c>
      <c r="I580" s="139" t="s">
        <v>5917</v>
      </c>
      <c r="J580" s="97"/>
      <c r="K580" s="98" t="s">
        <v>5918</v>
      </c>
      <c r="L580" s="98" t="s">
        <v>5919</v>
      </c>
      <c r="M580" s="98" t="s">
        <v>5915</v>
      </c>
      <c r="N580" s="97" t="s">
        <v>174</v>
      </c>
      <c r="O580" s="99" t="s">
        <v>88</v>
      </c>
      <c r="P580" s="100" t="str">
        <f aca="false">O580</f>
        <v>1..1</v>
      </c>
      <c r="Q580" s="54" t="s">
        <v>5889</v>
      </c>
      <c r="R580" s="109" t="s">
        <v>5890</v>
      </c>
      <c r="S580" s="99"/>
      <c r="T580" s="10"/>
      <c r="U580" s="99" t="s">
        <v>95</v>
      </c>
      <c r="V580" s="99"/>
      <c r="W580" s="102" t="s">
        <v>5915</v>
      </c>
      <c r="X580" s="38"/>
      <c r="Y580" s="10" t="s">
        <v>27</v>
      </c>
      <c r="Z580" s="110" t="s">
        <v>27</v>
      </c>
      <c r="AA580" s="4"/>
      <c r="AB580" s="13" t="str">
        <f aca="false">IF(ISERROR(FIND("/",R580)),R580,LEFT(R580,FIND(CHAR(1),SUBSTITUTE(R580,"/",CHAR(1),LEN(R580)-LEN(SUBSTITUTE(R580,"/",""))))-1))</f>
        <v>/rsm:CrossIndustryInvoice/rsm:SupplyChainTradeTransaction/ram:ApplicableHeaderTradeAgreement/ram:AdditionalReferencedDocument</v>
      </c>
      <c r="AC580" s="13" t="str">
        <f aca="false">IF(ISERROR(FIND("/",R580)),R580,MID(R580, FIND(CHAR(1),SUBSTITUTE(R580,"/",CHAR(1), LEN(R580)-LEN(SUBSTITUTE(R580,"/","")))), LEN(R580)))</f>
        <v>/ram:TypeCode</v>
      </c>
      <c r="AD580" s="14" t="n">
        <f aca="false">COUNTIFS(R$4:R580,AB580)</f>
        <v>2</v>
      </c>
      <c r="AE580" s="1"/>
      <c r="AF580" s="237" t="str">
        <f aca="false">E580</f>
        <v>BT-17-0</v>
      </c>
      <c r="AG580" s="99" t="n">
        <f aca="false">LEN(AR580)-LEN(SUBSTITUTE(AR580,"/",""))-1</f>
        <v>4</v>
      </c>
      <c r="AH580" s="99" t="str">
        <f aca="false">H580</f>
        <v>1..1</v>
      </c>
      <c r="AI580" s="139" t="s">
        <v>5920</v>
      </c>
      <c r="AJ580" s="97"/>
      <c r="AK580" s="98" t="s">
        <v>5921</v>
      </c>
      <c r="AL580" s="98"/>
      <c r="AM580" s="98" t="s">
        <v>5916</v>
      </c>
      <c r="AN580" s="97" t="s">
        <v>174</v>
      </c>
      <c r="AO580" s="100" t="str">
        <f aca="false">O580</f>
        <v>1..1</v>
      </c>
      <c r="AP580" s="100" t="str">
        <f aca="false">P580</f>
        <v>1..1</v>
      </c>
      <c r="AQ580" s="54" t="str">
        <f aca="false">Q580</f>
        <v>/rsm:CrossIndustryInvoice
/rsm:SupplyChainTradeTransaction
/ram:ApplicableHeaderTradeAgreement
/ram:AdditionalReferencedDocument
/ram:TypeCode</v>
      </c>
      <c r="AR580" s="109" t="str">
        <f aca="false">R580</f>
        <v>/rsm:CrossIndustryInvoice/rsm:SupplyChainTradeTransaction/ram:ApplicableHeaderTradeAgreement/ram:AdditionalReferencedDocument/ram:TypeCode</v>
      </c>
      <c r="AS580" s="99"/>
      <c r="AT580" s="10"/>
      <c r="AU580" s="99" t="str">
        <f aca="false">U580</f>
        <v>0..1</v>
      </c>
      <c r="AV580" s="99"/>
      <c r="AW580" s="102" t="s">
        <v>5915</v>
      </c>
      <c r="AX580" s="6"/>
      <c r="AY580" s="10" t="str">
        <f aca="false">Y580</f>
        <v>EN 16931</v>
      </c>
      <c r="AZ580" s="110" t="str">
        <f aca="false">Z580</f>
        <v>EN 16931</v>
      </c>
      <c r="BA580" s="1"/>
      <c r="BB580" s="49"/>
      <c r="BF580" s="1"/>
      <c r="BG580" s="1"/>
      <c r="BH580" s="1"/>
      <c r="BI580" s="1"/>
      <c r="BJ580" s="1"/>
      <c r="BK580" s="1"/>
      <c r="BL580" s="1"/>
      <c r="BM580" s="1"/>
      <c r="BN580" s="1"/>
      <c r="BO580" s="1"/>
      <c r="BP580" s="1"/>
      <c r="BQ580" s="1"/>
      <c r="BR580" s="1"/>
      <c r="BS580" s="1"/>
      <c r="BT580" s="1"/>
      <c r="BU580" s="1"/>
      <c r="BV580" s="1"/>
      <c r="BW580" s="1"/>
      <c r="BX580" s="1"/>
      <c r="BY580" s="1"/>
      <c r="BZ580" s="1"/>
    </row>
    <row r="581" s="53" customFormat="true" ht="85.5" hidden="false" customHeight="false" outlineLevel="0" collapsed="false">
      <c r="A581" s="58" t="str">
        <f aca="false">IF(LEFT(E581,2)="BG","NO",IF(LEN(E581)-LEN(SUBSTITUTE(E581,"-",""))&gt;1,"NO",IF(E581="EXT","EXT","YES")))</f>
        <v>EXT</v>
      </c>
      <c r="B581" s="58"/>
      <c r="C581" s="58"/>
      <c r="D581" s="243" t="s">
        <v>5302</v>
      </c>
      <c r="E581" s="184" t="s">
        <v>4631</v>
      </c>
      <c r="F581" s="185" t="e">
        <f aca="false">#N/A</f>
        <v>#N/A</v>
      </c>
      <c r="G581" s="186" t="n">
        <f aca="false">LEN(R581)-LEN(SUBSTITUTE(R581,"/",""))-1</f>
        <v>4</v>
      </c>
      <c r="H581" s="186" t="s">
        <v>95</v>
      </c>
      <c r="I581" s="181" t="s">
        <v>4851</v>
      </c>
      <c r="J581" s="173"/>
      <c r="K581" s="174"/>
      <c r="L581" s="174"/>
      <c r="M581" s="174"/>
      <c r="N581" s="173"/>
      <c r="O581" s="175" t="s">
        <v>95</v>
      </c>
      <c r="P581" s="175" t="str">
        <f aca="false">O581</f>
        <v>0..1</v>
      </c>
      <c r="Q581" s="187" t="s">
        <v>5905</v>
      </c>
      <c r="R581" s="188" t="s">
        <v>5906</v>
      </c>
      <c r="S581" s="172"/>
      <c r="T581" s="178"/>
      <c r="U581" s="186" t="s">
        <v>95</v>
      </c>
      <c r="V581" s="172"/>
      <c r="W581" s="179"/>
      <c r="X581" s="38"/>
      <c r="Y581" s="189" t="s">
        <v>30</v>
      </c>
      <c r="Z581" s="189" t="s">
        <v>30</v>
      </c>
      <c r="AA581" s="4"/>
      <c r="AB581" s="13" t="str">
        <f aca="false">IF(ISERROR(FIND("/",R581)),R581,LEFT(R581,FIND(CHAR(1),SUBSTITUTE(R581,"/",CHAR(1),LEN(R581)-LEN(SUBSTITUTE(R581,"/",""))))-1))</f>
        <v>/rsm:CrossIndustryInvoice/rsm:SupplyChainTradeTransaction/ram:ApplicableHeaderTradeAgreement/ram:AdditionalReferencedDocument</v>
      </c>
      <c r="AC581" s="13" t="str">
        <f aca="false">IF(ISERROR(FIND("/",R581)),R581,MID(R581, FIND(CHAR(1),SUBSTITUTE(R581,"/",CHAR(1), LEN(R581)-LEN(SUBSTITUTE(R581,"/","")))), LEN(R581)))</f>
        <v>/ram:FormattedIssueDateTime</v>
      </c>
      <c r="AD581" s="14" t="n">
        <f aca="false">COUNTIFS(R$4:R581,AB581)</f>
        <v>2</v>
      </c>
      <c r="AE581" s="1"/>
      <c r="AF581" s="184" t="str">
        <f aca="false">E581</f>
        <v>EXT</v>
      </c>
      <c r="AG581" s="186" t="n">
        <f aca="false">LEN(AR581)-LEN(SUBSTITUTE(AR581,"/",""))-1</f>
        <v>4</v>
      </c>
      <c r="AH581" s="186" t="str">
        <f aca="false">H581</f>
        <v>0..1</v>
      </c>
      <c r="AI581" s="181" t="s">
        <v>585</v>
      </c>
      <c r="AJ581" s="173"/>
      <c r="AK581" s="174"/>
      <c r="AL581" s="174"/>
      <c r="AM581" s="174"/>
      <c r="AN581" s="173"/>
      <c r="AO581" s="172" t="str">
        <f aca="false">O581</f>
        <v>0..1</v>
      </c>
      <c r="AP581" s="172" t="str">
        <f aca="false">P581</f>
        <v>0..1</v>
      </c>
      <c r="AQ581" s="187" t="str">
        <f aca="false">Q581</f>
        <v>/rsm:CrossIndustryInvoice
/rsm:SupplyChainTradeTransaction
/ram:ApplicableHeaderTradeAgreement
/ram:AdditionalReferencedDocument
/ram:FormattedIssueDateTime</v>
      </c>
      <c r="AR581" s="188" t="str">
        <f aca="false">R581</f>
        <v>/rsm:CrossIndustryInvoice/rsm:SupplyChainTradeTransaction/ram:ApplicableHeaderTradeAgreement/ram:AdditionalReferencedDocument/ram:FormattedIssueDateTime</v>
      </c>
      <c r="AS581" s="172"/>
      <c r="AT581" s="178"/>
      <c r="AU581" s="186" t="str">
        <f aca="false">U581</f>
        <v>0..1</v>
      </c>
      <c r="AV581" s="172"/>
      <c r="AW581" s="179"/>
      <c r="AX581" s="6"/>
      <c r="AY581" s="189" t="str">
        <f aca="false">Y581</f>
        <v>EXTENDED</v>
      </c>
      <c r="AZ581" s="189" t="str">
        <f aca="false">Z581</f>
        <v>EXTENDED</v>
      </c>
      <c r="BA581" s="1"/>
      <c r="BB581" s="49"/>
      <c r="BF581" s="1"/>
      <c r="BG581" s="1"/>
      <c r="BH581" s="1"/>
      <c r="BI581" s="1"/>
      <c r="BJ581" s="1"/>
      <c r="BK581" s="1"/>
      <c r="BL581" s="1"/>
      <c r="BM581" s="1"/>
      <c r="BN581" s="1"/>
      <c r="BO581" s="1"/>
      <c r="BP581" s="1"/>
      <c r="BQ581" s="1"/>
      <c r="BR581" s="1"/>
      <c r="BS581" s="1"/>
      <c r="BT581" s="1"/>
      <c r="BU581" s="1"/>
      <c r="BV581" s="1"/>
      <c r="BW581" s="1"/>
      <c r="BX581" s="1"/>
      <c r="BY581" s="1"/>
      <c r="BZ581" s="1"/>
    </row>
    <row r="582" s="53" customFormat="true" ht="99.75" hidden="false" customHeight="false" outlineLevel="0" collapsed="false">
      <c r="A582" s="58" t="str">
        <f aca="false">IF(LEFT(E582,2)="BG","NO",IF(LEN(E582)-LEN(SUBSTITUTE(E582,"-",""))&gt;1,"NO",IF(E582="EXT","EXT","YES")))</f>
        <v>EXT</v>
      </c>
      <c r="B582" s="58"/>
      <c r="C582" s="58"/>
      <c r="D582" s="243" t="s">
        <v>5302</v>
      </c>
      <c r="E582" s="93" t="s">
        <v>4631</v>
      </c>
      <c r="F582" s="94" t="e">
        <f aca="false">#N/A</f>
        <v>#N/A</v>
      </c>
      <c r="G582" s="95" t="n">
        <f aca="false">LEN(R582)-LEN(SUBSTITUTE(R582,"/",""))-1</f>
        <v>5</v>
      </c>
      <c r="H582" s="95" t="s">
        <v>88</v>
      </c>
      <c r="I582" s="97" t="s">
        <v>4854</v>
      </c>
      <c r="J582" s="97"/>
      <c r="K582" s="98"/>
      <c r="L582" s="98"/>
      <c r="M582" s="98"/>
      <c r="N582" s="97"/>
      <c r="O582" s="99" t="s">
        <v>88</v>
      </c>
      <c r="P582" s="100" t="str">
        <f aca="false">O582</f>
        <v>1..1</v>
      </c>
      <c r="Q582" s="9" t="s">
        <v>5907</v>
      </c>
      <c r="R582" s="101" t="s">
        <v>5908</v>
      </c>
      <c r="S582" s="99" t="s">
        <v>188</v>
      </c>
      <c r="T582" s="10" t="s">
        <v>4639</v>
      </c>
      <c r="U582" s="95" t="s">
        <v>95</v>
      </c>
      <c r="V582" s="99"/>
      <c r="W582" s="102"/>
      <c r="X582" s="38"/>
      <c r="Y582" s="103" t="s">
        <v>30</v>
      </c>
      <c r="Z582" s="103" t="s">
        <v>30</v>
      </c>
      <c r="AA582" s="4"/>
      <c r="AB582" s="13" t="str">
        <f aca="false">IF(ISERROR(FIND("/",R582)),R582,LEFT(R582,FIND(CHAR(1),SUBSTITUTE(R582,"/",CHAR(1),LEN(R582)-LEN(SUBSTITUTE(R582,"/",""))))-1))</f>
        <v>/rsm:CrossIndustryInvoice/rsm:SupplyChainTradeTransaction/ram:ApplicableHeaderTradeAgreement/ram:AdditionalReferencedDocument/ram:FormattedIssueDateTime</v>
      </c>
      <c r="AC582" s="13" t="str">
        <f aca="false">IF(ISERROR(FIND("/",R582)),R582,MID(R582, FIND(CHAR(1),SUBSTITUTE(R582,"/",CHAR(1), LEN(R582)-LEN(SUBSTITUTE(R582,"/","")))), LEN(R582)))</f>
        <v>/qdt:DateTimeString</v>
      </c>
      <c r="AD582" s="14" t="n">
        <f aca="false">COUNTIFS(R$4:R582,AB582)</f>
        <v>2</v>
      </c>
      <c r="AE582" s="1"/>
      <c r="AF582" s="93" t="str">
        <f aca="false">E582</f>
        <v>EXT</v>
      </c>
      <c r="AG582" s="95" t="n">
        <f aca="false">LEN(AR582)-LEN(SUBSTITUTE(AR582,"/",""))-1</f>
        <v>5</v>
      </c>
      <c r="AH582" s="95" t="str">
        <f aca="false">H582</f>
        <v>1..1</v>
      </c>
      <c r="AI582" s="97" t="n">
        <v>0</v>
      </c>
      <c r="AJ582" s="97"/>
      <c r="AK582" s="98"/>
      <c r="AL582" s="98"/>
      <c r="AM582" s="98"/>
      <c r="AN582" s="97"/>
      <c r="AO582" s="100" t="str">
        <f aca="false">O582</f>
        <v>1..1</v>
      </c>
      <c r="AP582" s="100" t="str">
        <f aca="false">P582</f>
        <v>1..1</v>
      </c>
      <c r="AQ582" s="9" t="str">
        <f aca="false">Q582</f>
        <v>/rsm:CrossIndustryInvoice
/rsm:SupplyChainTradeTransaction
/ram:ApplicableHeaderTradeAgreement
/ram:AdditionalReferencedDocument
/ram:FormattedIssueDateTime
/qdt:DateTimeString</v>
      </c>
      <c r="AR582" s="101" t="str">
        <f aca="false">R582</f>
        <v>/rsm:CrossIndustryInvoice/rsm:SupplyChainTradeTransaction/ram:ApplicableHeaderTradeAgreement/ram:AdditionalReferencedDocument/ram:FormattedIssueDateTime/qdt:DateTimeString</v>
      </c>
      <c r="AS582" s="99" t="s">
        <v>188</v>
      </c>
      <c r="AT582" s="10" t="s">
        <v>4639</v>
      </c>
      <c r="AU582" s="95" t="str">
        <f aca="false">U582</f>
        <v>0..1</v>
      </c>
      <c r="AV582" s="99"/>
      <c r="AW582" s="102"/>
      <c r="AX582" s="6"/>
      <c r="AY582" s="103" t="str">
        <f aca="false">Y582</f>
        <v>EXTENDED</v>
      </c>
      <c r="AZ582" s="103" t="str">
        <f aca="false">Z582</f>
        <v>EXTENDED</v>
      </c>
      <c r="BA582" s="1"/>
      <c r="BB582" s="49"/>
      <c r="BF582" s="1"/>
      <c r="BG582" s="1"/>
      <c r="BH582" s="1"/>
      <c r="BI582" s="1"/>
      <c r="BJ582" s="1"/>
      <c r="BK582" s="1"/>
      <c r="BL582" s="1"/>
      <c r="BM582" s="1"/>
      <c r="BN582" s="1"/>
      <c r="BO582" s="1"/>
      <c r="BP582" s="1"/>
      <c r="BQ582" s="1"/>
      <c r="BR582" s="1"/>
      <c r="BS582" s="1"/>
      <c r="BT582" s="1"/>
      <c r="BU582" s="1"/>
      <c r="BV582" s="1"/>
      <c r="BW582" s="1"/>
      <c r="BX582" s="1"/>
      <c r="BY582" s="1"/>
      <c r="BZ582" s="1"/>
    </row>
    <row r="583" s="53" customFormat="true" ht="114" hidden="false" customHeight="false" outlineLevel="0" collapsed="false">
      <c r="A583" s="58" t="str">
        <f aca="false">IF(LEFT(E583,2)="BG","NO",IF(LEN(E583)-LEN(SUBSTITUTE(E583,"-",""))&gt;1,"NO",IF(E583="EXT","EXT","YES")))</f>
        <v>EXT</v>
      </c>
      <c r="B583" s="58"/>
      <c r="C583" s="58"/>
      <c r="D583" s="243" t="s">
        <v>5302</v>
      </c>
      <c r="E583" s="93" t="s">
        <v>4631</v>
      </c>
      <c r="F583" s="94" t="e">
        <f aca="false">#N/A</f>
        <v>#N/A</v>
      </c>
      <c r="G583" s="95" t="n">
        <f aca="false">LEN(R583)-LEN(SUBSTITUTE(R583,"/",""))-1</f>
        <v>6</v>
      </c>
      <c r="H583" s="95" t="s">
        <v>88</v>
      </c>
      <c r="I583" s="97" t="s">
        <v>4699</v>
      </c>
      <c r="J583" s="97"/>
      <c r="K583" s="98"/>
      <c r="L583" s="98"/>
      <c r="M583" s="98" t="s">
        <v>200</v>
      </c>
      <c r="N583" s="97"/>
      <c r="O583" s="99" t="s">
        <v>88</v>
      </c>
      <c r="P583" s="100" t="str">
        <f aca="false">O583</f>
        <v>1..1</v>
      </c>
      <c r="Q583" s="9" t="s">
        <v>5909</v>
      </c>
      <c r="R583" s="101" t="s">
        <v>5910</v>
      </c>
      <c r="S583" s="99"/>
      <c r="T583" s="10" t="s">
        <v>858</v>
      </c>
      <c r="U583" s="95" t="s">
        <v>95</v>
      </c>
      <c r="V583" s="99"/>
      <c r="W583" s="102"/>
      <c r="X583" s="38"/>
      <c r="Y583" s="103" t="s">
        <v>30</v>
      </c>
      <c r="Z583" s="103" t="s">
        <v>30</v>
      </c>
      <c r="AA583" s="4"/>
      <c r="AB583" s="13" t="str">
        <f aca="false">IF(ISERROR(FIND("/",R583)),R583,LEFT(R583,FIND(CHAR(1),SUBSTITUTE(R583,"/",CHAR(1),LEN(R583)-LEN(SUBSTITUTE(R583,"/",""))))-1))</f>
        <v>/rsm:CrossIndustryInvoice/rsm:SupplyChainTradeTransaction/ram:ApplicableHeaderTradeAgreement/ram:AdditionalReferencedDocument/ram:FormattedIssueDateTime/qdt:DateTimeString</v>
      </c>
      <c r="AC583" s="13" t="str">
        <f aca="false">IF(ISERROR(FIND("/",R583)),R583,MID(R583, FIND(CHAR(1),SUBSTITUTE(R583,"/",CHAR(1), LEN(R583)-LEN(SUBSTITUTE(R583,"/","")))), LEN(R583)))</f>
        <v>/@format</v>
      </c>
      <c r="AD583" s="14" t="n">
        <f aca="false">COUNTIFS(R$4:R637,AB583)</f>
        <v>3</v>
      </c>
      <c r="AE583" s="1"/>
      <c r="AF583" s="93" t="str">
        <f aca="false">E583</f>
        <v>EXT</v>
      </c>
      <c r="AG583" s="95" t="n">
        <f aca="false">LEN(AR583)-LEN(SUBSTITUTE(AR583,"/",""))-1</f>
        <v>6</v>
      </c>
      <c r="AH583" s="95" t="str">
        <f aca="false">H583</f>
        <v>1..1</v>
      </c>
      <c r="AI583" s="97" t="s">
        <v>199</v>
      </c>
      <c r="AJ583" s="97"/>
      <c r="AK583" s="98"/>
      <c r="AL583" s="98"/>
      <c r="AM583" s="98"/>
      <c r="AN583" s="97"/>
      <c r="AO583" s="100" t="str">
        <f aca="false">O583</f>
        <v>1..1</v>
      </c>
      <c r="AP583" s="100" t="str">
        <f aca="false">P583</f>
        <v>1..1</v>
      </c>
      <c r="AQ583" s="9" t="str">
        <f aca="false">Q583</f>
        <v>/rsm:CrossIndustryInvoice
/rsm:SupplyChainTradeTransaction
/ram:ApplicableHeaderTradeAgreement
/ram:AdditionalReferencedDocument
/ram:FormattedIssueDateTime
/qdt:DateTimeString
/@format</v>
      </c>
      <c r="AR583" s="101" t="str">
        <f aca="false">R583</f>
        <v>/rsm:CrossIndustryInvoice/rsm:SupplyChainTradeTransaction/ram:ApplicableHeaderTradeAgreement/ram:AdditionalReferencedDocument/ram:FormattedIssueDateTime/qdt:DateTimeString/@format</v>
      </c>
      <c r="AS583" s="99"/>
      <c r="AT583" s="10" t="s">
        <v>858</v>
      </c>
      <c r="AU583" s="95" t="str">
        <f aca="false">U583</f>
        <v>0..1</v>
      </c>
      <c r="AV583" s="99"/>
      <c r="AW583" s="102"/>
      <c r="AX583" s="6"/>
      <c r="AY583" s="103" t="str">
        <f aca="false">Y583</f>
        <v>EXTENDED</v>
      </c>
      <c r="AZ583" s="103" t="str">
        <f aca="false">Z583</f>
        <v>EXTENDED</v>
      </c>
      <c r="BA583" s="1"/>
      <c r="BB583" s="49"/>
      <c r="BF583" s="1"/>
      <c r="BG583" s="1"/>
      <c r="BH583" s="1"/>
      <c r="BI583" s="1"/>
      <c r="BJ583" s="1"/>
      <c r="BK583" s="1"/>
      <c r="BL583" s="1"/>
      <c r="BM583" s="1"/>
      <c r="BN583" s="1"/>
      <c r="BO583" s="1"/>
      <c r="BP583" s="1"/>
      <c r="BQ583" s="1"/>
      <c r="BR583" s="1"/>
      <c r="BS583" s="1"/>
      <c r="BT583" s="1"/>
      <c r="BU583" s="1"/>
      <c r="BV583" s="1"/>
      <c r="BW583" s="1"/>
      <c r="BX583" s="1"/>
      <c r="BY583" s="1"/>
      <c r="BZ583" s="1"/>
    </row>
    <row r="584" s="53" customFormat="true" ht="63.75" hidden="false" customHeight="false" outlineLevel="0" collapsed="false">
      <c r="A584" s="58" t="str">
        <f aca="false">IF(LEFT(E584,2)="BG","NO",IF(LEN(E584)-LEN(SUBSTITUTE(E584,"-",""))&gt;1,"NO",IF(E584="EXT","EXT","YES")))</f>
        <v>NO</v>
      </c>
      <c r="B584" s="58"/>
      <c r="C584" s="58"/>
      <c r="D584" s="231" t="s">
        <v>5302</v>
      </c>
      <c r="E584" s="239" t="s">
        <v>2675</v>
      </c>
      <c r="F584" s="240" t="s">
        <v>2602</v>
      </c>
      <c r="G584" s="156" t="n">
        <f aca="false">LEN(R584)-LEN(SUBSTITUTE(R584,"/",""))-1</f>
        <v>3</v>
      </c>
      <c r="H584" s="156" t="s">
        <v>95</v>
      </c>
      <c r="I584" s="157" t="s">
        <v>5922</v>
      </c>
      <c r="J584" s="158"/>
      <c r="K584" s="159"/>
      <c r="L584" s="159"/>
      <c r="M584" s="159" t="s">
        <v>5923</v>
      </c>
      <c r="N584" s="158"/>
      <c r="O584" s="160" t="s">
        <v>112</v>
      </c>
      <c r="P584" s="156" t="str">
        <f aca="false">O584</f>
        <v>0..n</v>
      </c>
      <c r="Q584" s="161" t="s">
        <v>5876</v>
      </c>
      <c r="R584" s="162" t="s">
        <v>5877</v>
      </c>
      <c r="S584" s="156"/>
      <c r="T584" s="163"/>
      <c r="U584" s="156" t="s">
        <v>112</v>
      </c>
      <c r="V584" s="156"/>
      <c r="W584" s="164"/>
      <c r="X584" s="38"/>
      <c r="Y584" s="163" t="s">
        <v>27</v>
      </c>
      <c r="Z584" s="163" t="s">
        <v>27</v>
      </c>
      <c r="AA584" s="4"/>
      <c r="AB584" s="13" t="str">
        <f aca="false">IF(ISERROR(FIND("/",R584)),R584,LEFT(R584,FIND(CHAR(1),SUBSTITUTE(R584,"/",CHAR(1),LEN(R584)-LEN(SUBSTITUTE(R584,"/",""))))-1))</f>
        <v>/rsm:CrossIndustryInvoice/rsm:SupplyChainTradeTransaction/ram:ApplicableHeaderTradeAgreement</v>
      </c>
      <c r="AC584" s="13" t="str">
        <f aca="false">IF(ISERROR(FIND("/",R584)),R584,MID(R584, FIND(CHAR(1),SUBSTITUTE(R584,"/",CHAR(1), LEN(R584)-LEN(SUBSTITUTE(R584,"/","")))), LEN(R584)))</f>
        <v>/ram:AdditionalReferencedDocument</v>
      </c>
      <c r="AD584" s="14" t="n">
        <f aca="false">COUNTIFS(R$4:R584,AB584)</f>
        <v>1</v>
      </c>
      <c r="AE584" s="1"/>
      <c r="AF584" s="239" t="str">
        <f aca="false">E584</f>
        <v>BT-18-00</v>
      </c>
      <c r="AG584" s="156" t="n">
        <f aca="false">LEN(AR584)-LEN(SUBSTITUTE(AR584,"/",""))-1</f>
        <v>3</v>
      </c>
      <c r="AH584" s="156" t="str">
        <f aca="false">H584</f>
        <v>0..1</v>
      </c>
      <c r="AI584" s="157" t="s">
        <v>5924</v>
      </c>
      <c r="AJ584" s="158"/>
      <c r="AK584" s="159"/>
      <c r="AL584" s="159"/>
      <c r="AM584" s="159" t="s">
        <v>5925</v>
      </c>
      <c r="AN584" s="158"/>
      <c r="AO584" s="156" t="str">
        <f aca="false">O584</f>
        <v>0..n</v>
      </c>
      <c r="AP584" s="156" t="str">
        <f aca="false">P584</f>
        <v>0..n</v>
      </c>
      <c r="AQ584" s="161" t="str">
        <f aca="false">Q584</f>
        <v>/rsm:CrossIndustryInvoice
/rsm:SupplyChainTradeTransaction
/ram:ApplicableHeaderTradeAgreement
/ram:AdditionalReferencedDocument</v>
      </c>
      <c r="AR584" s="162" t="str">
        <f aca="false">R584</f>
        <v>/rsm:CrossIndustryInvoice/rsm:SupplyChainTradeTransaction/ram:ApplicableHeaderTradeAgreement/ram:AdditionalReferencedDocument</v>
      </c>
      <c r="AS584" s="156"/>
      <c r="AT584" s="163"/>
      <c r="AU584" s="156" t="str">
        <f aca="false">U584</f>
        <v>0..n</v>
      </c>
      <c r="AV584" s="156"/>
      <c r="AW584" s="164"/>
      <c r="AX584" s="6"/>
      <c r="AY584" s="163" t="str">
        <f aca="false">Y584</f>
        <v>EN 16931</v>
      </c>
      <c r="AZ584" s="163" t="str">
        <f aca="false">Z584</f>
        <v>EN 16931</v>
      </c>
      <c r="BA584" s="1"/>
      <c r="BB584" s="49"/>
      <c r="BF584" s="1"/>
      <c r="BG584" s="1"/>
      <c r="BH584" s="1"/>
      <c r="BI584" s="1"/>
      <c r="BJ584" s="1"/>
      <c r="BK584" s="1"/>
      <c r="BL584" s="1"/>
      <c r="BM584" s="1"/>
      <c r="BN584" s="1"/>
      <c r="BO584" s="1"/>
      <c r="BP584" s="1"/>
      <c r="BQ584" s="1"/>
      <c r="BR584" s="1"/>
      <c r="BS584" s="1"/>
      <c r="BT584" s="1"/>
      <c r="BU584" s="1"/>
      <c r="BV584" s="1"/>
      <c r="BW584" s="1"/>
      <c r="BX584" s="1"/>
      <c r="BY584" s="1"/>
      <c r="BZ584" s="1"/>
    </row>
    <row r="585" s="53" customFormat="true" ht="85.5" hidden="false" customHeight="false" outlineLevel="0" collapsed="false">
      <c r="A585" s="58" t="str">
        <f aca="false">IF(LEFT(E585,2)="BG","NO",IF(LEN(E585)-LEN(SUBSTITUTE(E585,"-",""))&gt;1,"NO",IF(E585="EXT","EXT","YES")))</f>
        <v>YES</v>
      </c>
      <c r="B585" s="58"/>
      <c r="C585" s="58"/>
      <c r="D585" s="236" t="s">
        <v>5302</v>
      </c>
      <c r="E585" s="237" t="s">
        <v>2680</v>
      </c>
      <c r="F585" s="238" t="s">
        <v>2657</v>
      </c>
      <c r="G585" s="99" t="n">
        <f aca="false">LEN(R585)-LEN(SUBSTITUTE(R585,"/",""))-1</f>
        <v>4</v>
      </c>
      <c r="H585" s="99" t="s">
        <v>95</v>
      </c>
      <c r="I585" s="97" t="s">
        <v>2681</v>
      </c>
      <c r="J585" s="97" t="s">
        <v>5926</v>
      </c>
      <c r="K585" s="98" t="s">
        <v>5927</v>
      </c>
      <c r="L585" s="98"/>
      <c r="M585" s="98"/>
      <c r="N585" s="97" t="s">
        <v>137</v>
      </c>
      <c r="O585" s="99" t="s">
        <v>88</v>
      </c>
      <c r="P585" s="100" t="str">
        <f aca="false">O585</f>
        <v>1..1</v>
      </c>
      <c r="Q585" s="54" t="s">
        <v>5880</v>
      </c>
      <c r="R585" s="109" t="s">
        <v>5881</v>
      </c>
      <c r="S585" s="99" t="s">
        <v>139</v>
      </c>
      <c r="T585" s="10" t="s">
        <v>4639</v>
      </c>
      <c r="U585" s="99" t="s">
        <v>95</v>
      </c>
      <c r="V585" s="99" t="s">
        <v>177</v>
      </c>
      <c r="W585" s="102" t="s">
        <v>5928</v>
      </c>
      <c r="X585" s="38"/>
      <c r="Y585" s="10" t="s">
        <v>27</v>
      </c>
      <c r="Z585" s="110" t="s">
        <v>27</v>
      </c>
      <c r="AA585" s="4"/>
      <c r="AB585" s="13" t="str">
        <f aca="false">IF(ISERROR(FIND("/",R585)),R585,LEFT(R585,FIND(CHAR(1),SUBSTITUTE(R585,"/",CHAR(1),LEN(R585)-LEN(SUBSTITUTE(R585,"/",""))))-1))</f>
        <v>/rsm:CrossIndustryInvoice/rsm:SupplyChainTradeTransaction/ram:ApplicableHeaderTradeAgreement/ram:AdditionalReferencedDocument</v>
      </c>
      <c r="AC585" s="13" t="str">
        <f aca="false">IF(ISERROR(FIND("/",R585)),R585,MID(R585, FIND(CHAR(1),SUBSTITUTE(R585,"/",CHAR(1), LEN(R585)-LEN(SUBSTITUTE(R585,"/","")))), LEN(R585)))</f>
        <v>/ram:IssuerAssignedID</v>
      </c>
      <c r="AD585" s="14" t="n">
        <f aca="false">COUNTIFS(R$4:R585,AB585)</f>
        <v>3</v>
      </c>
      <c r="AE585" s="1"/>
      <c r="AF585" s="237" t="str">
        <f aca="false">E585</f>
        <v>BT-18</v>
      </c>
      <c r="AG585" s="99" t="n">
        <f aca="false">LEN(AR585)-LEN(SUBSTITUTE(AR585,"/",""))-1</f>
        <v>4</v>
      </c>
      <c r="AH585" s="99" t="str">
        <f aca="false">H585</f>
        <v>0..1</v>
      </c>
      <c r="AI585" s="97" t="s">
        <v>2685</v>
      </c>
      <c r="AJ585" s="97" t="s">
        <v>2686</v>
      </c>
      <c r="AK585" s="98" t="s">
        <v>1583</v>
      </c>
      <c r="AL585" s="98"/>
      <c r="AM585" s="98" t="s">
        <v>5929</v>
      </c>
      <c r="AN585" s="97" t="s">
        <v>2190</v>
      </c>
      <c r="AO585" s="100" t="str">
        <f aca="false">O585</f>
        <v>1..1</v>
      </c>
      <c r="AP585" s="100" t="str">
        <f aca="false">P585</f>
        <v>1..1</v>
      </c>
      <c r="AQ585" s="54" t="str">
        <f aca="false">Q585</f>
        <v>/rsm:CrossIndustryInvoice
/rsm:SupplyChainTradeTransaction
/ram:ApplicableHeaderTradeAgreement
/ram:AdditionalReferencedDocument
/ram:IssuerAssignedID</v>
      </c>
      <c r="AR585" s="109" t="str">
        <f aca="false">R585</f>
        <v>/rsm:CrossIndustryInvoice/rsm:SupplyChainTradeTransaction/ram:ApplicableHeaderTradeAgreement/ram:AdditionalReferencedDocument/ram:IssuerAssignedID</v>
      </c>
      <c r="AS585" s="99" t="s">
        <v>139</v>
      </c>
      <c r="AT585" s="10" t="s">
        <v>4639</v>
      </c>
      <c r="AU585" s="99" t="str">
        <f aca="false">U585</f>
        <v>0..1</v>
      </c>
      <c r="AV585" s="99" t="s">
        <v>177</v>
      </c>
      <c r="AW585" s="102" t="s">
        <v>5928</v>
      </c>
      <c r="AX585" s="6"/>
      <c r="AY585" s="10" t="str">
        <f aca="false">Y585</f>
        <v>EN 16931</v>
      </c>
      <c r="AZ585" s="110" t="str">
        <f aca="false">Z585</f>
        <v>EN 16931</v>
      </c>
      <c r="BA585" s="1"/>
      <c r="BB585" s="49"/>
      <c r="BF585" s="1"/>
      <c r="BG585" s="1"/>
      <c r="BH585" s="1"/>
      <c r="BI585" s="1"/>
      <c r="BJ585" s="1"/>
      <c r="BK585" s="1"/>
      <c r="BL585" s="1"/>
      <c r="BM585" s="1"/>
      <c r="BN585" s="1"/>
      <c r="BO585" s="1"/>
      <c r="BP585" s="1"/>
      <c r="BQ585" s="1"/>
      <c r="BR585" s="1"/>
      <c r="BS585" s="1"/>
      <c r="BT585" s="1"/>
      <c r="BU585" s="1"/>
      <c r="BV585" s="1"/>
      <c r="BW585" s="1"/>
      <c r="BX585" s="1"/>
      <c r="BY585" s="1"/>
      <c r="BZ585" s="1"/>
    </row>
    <row r="586" s="53" customFormat="true" ht="85.5" hidden="false" customHeight="false" outlineLevel="0" collapsed="false">
      <c r="A586" s="58" t="str">
        <f aca="false">IF(LEFT(E586,2)="BG","NO",IF(LEN(E586)-LEN(SUBSTITUTE(E586,"-",""))&gt;1,"NO",IF(E586="EXT","EXT","YES")))</f>
        <v>NO</v>
      </c>
      <c r="B586" s="58"/>
      <c r="C586" s="58"/>
      <c r="D586" s="236" t="s">
        <v>5302</v>
      </c>
      <c r="E586" s="237" t="s">
        <v>2687</v>
      </c>
      <c r="F586" s="238" t="e">
        <f aca="false">#N/A</f>
        <v>#N/A</v>
      </c>
      <c r="G586" s="99" t="n">
        <f aca="false">LEN(R586)-LEN(SUBSTITUTE(R586,"/",""))-1</f>
        <v>4</v>
      </c>
      <c r="H586" s="99" t="s">
        <v>95</v>
      </c>
      <c r="I586" s="139"/>
      <c r="J586" s="97"/>
      <c r="K586" s="98" t="s">
        <v>5930</v>
      </c>
      <c r="L586" s="98" t="s">
        <v>5931</v>
      </c>
      <c r="M586" s="98" t="s">
        <v>5928</v>
      </c>
      <c r="N586" s="97"/>
      <c r="O586" s="99" t="s">
        <v>88</v>
      </c>
      <c r="P586" s="100" t="str">
        <f aca="false">O586</f>
        <v>1..1</v>
      </c>
      <c r="Q586" s="54" t="s">
        <v>5889</v>
      </c>
      <c r="R586" s="109" t="s">
        <v>5890</v>
      </c>
      <c r="S586" s="99"/>
      <c r="T586" s="10"/>
      <c r="U586" s="99" t="s">
        <v>95</v>
      </c>
      <c r="V586" s="99" t="s">
        <v>177</v>
      </c>
      <c r="W586" s="102" t="s">
        <v>5928</v>
      </c>
      <c r="X586" s="38"/>
      <c r="Y586" s="10" t="s">
        <v>27</v>
      </c>
      <c r="Z586" s="110" t="s">
        <v>27</v>
      </c>
      <c r="AA586" s="4"/>
      <c r="AB586" s="13" t="str">
        <f aca="false">IF(ISERROR(FIND("/",R586)),R586,LEFT(R586,FIND(CHAR(1),SUBSTITUTE(R586,"/",CHAR(1),LEN(R586)-LEN(SUBSTITUTE(R586,"/",""))))-1))</f>
        <v>/rsm:CrossIndustryInvoice/rsm:SupplyChainTradeTransaction/ram:ApplicableHeaderTradeAgreement/ram:AdditionalReferencedDocument</v>
      </c>
      <c r="AC586" s="13" t="str">
        <f aca="false">IF(ISERROR(FIND("/",R586)),R586,MID(R586, FIND(CHAR(1),SUBSTITUTE(R586,"/",CHAR(1), LEN(R586)-LEN(SUBSTITUTE(R586,"/","")))), LEN(R586)))</f>
        <v>/ram:TypeCode</v>
      </c>
      <c r="AD586" s="14" t="n">
        <f aca="false">COUNTIFS(R$4:R586,AB586)</f>
        <v>3</v>
      </c>
      <c r="AE586" s="1"/>
      <c r="AF586" s="237" t="str">
        <f aca="false">E586</f>
        <v>BT-18-0</v>
      </c>
      <c r="AG586" s="99" t="n">
        <f aca="false">LEN(AR586)-LEN(SUBSTITUTE(AR586,"/",""))-1</f>
        <v>4</v>
      </c>
      <c r="AH586" s="99" t="str">
        <f aca="false">H586</f>
        <v>0..1</v>
      </c>
      <c r="AI586" s="139"/>
      <c r="AJ586" s="97"/>
      <c r="AK586" s="98" t="s">
        <v>5292</v>
      </c>
      <c r="AL586" s="98"/>
      <c r="AM586" s="98" t="s">
        <v>5929</v>
      </c>
      <c r="AN586" s="97"/>
      <c r="AO586" s="100" t="str">
        <f aca="false">O586</f>
        <v>1..1</v>
      </c>
      <c r="AP586" s="100" t="str">
        <f aca="false">P586</f>
        <v>1..1</v>
      </c>
      <c r="AQ586" s="54" t="str">
        <f aca="false">Q586</f>
        <v>/rsm:CrossIndustryInvoice
/rsm:SupplyChainTradeTransaction
/ram:ApplicableHeaderTradeAgreement
/ram:AdditionalReferencedDocument
/ram:TypeCode</v>
      </c>
      <c r="AR586" s="109" t="str">
        <f aca="false">R586</f>
        <v>/rsm:CrossIndustryInvoice/rsm:SupplyChainTradeTransaction/ram:ApplicableHeaderTradeAgreement/ram:AdditionalReferencedDocument/ram:TypeCode</v>
      </c>
      <c r="AS586" s="99"/>
      <c r="AT586" s="10"/>
      <c r="AU586" s="99" t="str">
        <f aca="false">U586</f>
        <v>0..1</v>
      </c>
      <c r="AV586" s="99" t="s">
        <v>177</v>
      </c>
      <c r="AW586" s="102" t="s">
        <v>5928</v>
      </c>
      <c r="AX586" s="6"/>
      <c r="AY586" s="10" t="str">
        <f aca="false">Y586</f>
        <v>EN 16931</v>
      </c>
      <c r="AZ586" s="110" t="str">
        <f aca="false">Z586</f>
        <v>EN 16931</v>
      </c>
      <c r="BA586" s="1"/>
      <c r="BB586" s="49"/>
      <c r="BF586" s="1"/>
      <c r="BG586" s="1"/>
      <c r="BH586" s="1"/>
      <c r="BI586" s="1"/>
      <c r="BJ586" s="1"/>
      <c r="BK586" s="1"/>
      <c r="BL586" s="1"/>
      <c r="BM586" s="1"/>
      <c r="BN586" s="1"/>
      <c r="BO586" s="1"/>
      <c r="BP586" s="1"/>
      <c r="BQ586" s="1"/>
      <c r="BR586" s="1"/>
      <c r="BS586" s="1"/>
      <c r="BT586" s="1"/>
      <c r="BU586" s="1"/>
      <c r="BV586" s="1"/>
      <c r="BW586" s="1"/>
      <c r="BX586" s="1"/>
      <c r="BY586" s="1"/>
      <c r="BZ586" s="1"/>
    </row>
    <row r="587" s="53" customFormat="true" ht="85.5" hidden="false" customHeight="false" outlineLevel="0" collapsed="false">
      <c r="A587" s="58" t="str">
        <f aca="false">IF(LEFT(E587,2)="BG","NO",IF(LEN(E587)-LEN(SUBSTITUTE(E587,"-",""))&gt;1,"NO",IF(E587="EXT","EXT","YES")))</f>
        <v>NO</v>
      </c>
      <c r="B587" s="58"/>
      <c r="C587" s="58"/>
      <c r="D587" s="236" t="s">
        <v>5302</v>
      </c>
      <c r="E587" s="237" t="s">
        <v>2691</v>
      </c>
      <c r="F587" s="238" t="s">
        <v>2691</v>
      </c>
      <c r="G587" s="99" t="n">
        <f aca="false">LEN(R587)-LEN(SUBSTITUTE(R587,"/",""))-1</f>
        <v>4</v>
      </c>
      <c r="H587" s="99" t="s">
        <v>95</v>
      </c>
      <c r="I587" s="139" t="s">
        <v>355</v>
      </c>
      <c r="J587" s="97" t="s">
        <v>2692</v>
      </c>
      <c r="K587" s="98" t="s">
        <v>5295</v>
      </c>
      <c r="L587" s="98"/>
      <c r="M587" s="98"/>
      <c r="N587" s="97"/>
      <c r="O587" s="99" t="s">
        <v>95</v>
      </c>
      <c r="P587" s="100" t="str">
        <f aca="false">O587</f>
        <v>0..1</v>
      </c>
      <c r="Q587" s="54" t="s">
        <v>5932</v>
      </c>
      <c r="R587" s="109" t="s">
        <v>5933</v>
      </c>
      <c r="S587" s="99" t="s">
        <v>360</v>
      </c>
      <c r="T587" s="10"/>
      <c r="U587" s="99" t="s">
        <v>95</v>
      </c>
      <c r="V587" s="99"/>
      <c r="W587" s="102"/>
      <c r="X587" s="38"/>
      <c r="Y587" s="10" t="s">
        <v>27</v>
      </c>
      <c r="Z587" s="110" t="s">
        <v>27</v>
      </c>
      <c r="AA587" s="4"/>
      <c r="AB587" s="13" t="str">
        <f aca="false">IF(ISERROR(FIND("/",R587)),R587,LEFT(R587,FIND(CHAR(1),SUBSTITUTE(R587,"/",CHAR(1),LEN(R587)-LEN(SUBSTITUTE(R587,"/",""))))-1))</f>
        <v>/rsm:CrossIndustryInvoice/rsm:SupplyChainTradeTransaction/ram:ApplicableHeaderTradeAgreement/ram:AdditionalReferencedDocument</v>
      </c>
      <c r="AC587" s="13" t="str">
        <f aca="false">IF(ISERROR(FIND("/",R587)),R587,MID(R587, FIND(CHAR(1),SUBSTITUTE(R587,"/",CHAR(1), LEN(R587)-LEN(SUBSTITUTE(R587,"/","")))), LEN(R587)))</f>
        <v>/ram:ReferenceTypeCode</v>
      </c>
      <c r="AD587" s="14" t="n">
        <f aca="false">COUNTIFS(R$4:R587,AB587)</f>
        <v>3</v>
      </c>
      <c r="AE587" s="1"/>
      <c r="AF587" s="237" t="str">
        <f aca="false">E587</f>
        <v>BT-18-1</v>
      </c>
      <c r="AG587" s="99" t="n">
        <f aca="false">LEN(AR587)-LEN(SUBSTITUTE(AR587,"/",""))-1</f>
        <v>4</v>
      </c>
      <c r="AH587" s="99" t="str">
        <f aca="false">H587</f>
        <v>0..1</v>
      </c>
      <c r="AI587" s="139" t="s">
        <v>361</v>
      </c>
      <c r="AJ587" s="97" t="s">
        <v>2695</v>
      </c>
      <c r="AK587" s="98" t="s">
        <v>2696</v>
      </c>
      <c r="AL587" s="98"/>
      <c r="AM587" s="98"/>
      <c r="AN587" s="97"/>
      <c r="AO587" s="100" t="str">
        <f aca="false">O587</f>
        <v>0..1</v>
      </c>
      <c r="AP587" s="100" t="str">
        <f aca="false">P587</f>
        <v>0..1</v>
      </c>
      <c r="AQ587" s="54" t="str">
        <f aca="false">Q587</f>
        <v>/rsm:CrossIndustryInvoice
/rsm:SupplyChainTradeTransaction
/ram:ApplicableHeaderTradeAgreement
/ram:AdditionalReferencedDocument
/ram:ReferenceTypeCode</v>
      </c>
      <c r="AR587" s="109" t="str">
        <f aca="false">R587</f>
        <v>/rsm:CrossIndustryInvoice/rsm:SupplyChainTradeTransaction/ram:ApplicableHeaderTradeAgreement/ram:AdditionalReferencedDocument/ram:ReferenceTypeCode</v>
      </c>
      <c r="AS587" s="99" t="s">
        <v>360</v>
      </c>
      <c r="AT587" s="10"/>
      <c r="AU587" s="99" t="str">
        <f aca="false">U587</f>
        <v>0..1</v>
      </c>
      <c r="AV587" s="99"/>
      <c r="AW587" s="102"/>
      <c r="AX587" s="6"/>
      <c r="AY587" s="10" t="str">
        <f aca="false">Y587</f>
        <v>EN 16931</v>
      </c>
      <c r="AZ587" s="110" t="str">
        <f aca="false">Z587</f>
        <v>EN 16931</v>
      </c>
      <c r="BA587" s="1"/>
      <c r="BB587" s="49"/>
      <c r="BF587" s="1"/>
      <c r="BG587" s="1"/>
      <c r="BH587" s="1"/>
      <c r="BI587" s="1"/>
      <c r="BJ587" s="1"/>
      <c r="BK587" s="1"/>
      <c r="BL587" s="1"/>
      <c r="BM587" s="1"/>
      <c r="BN587" s="1"/>
      <c r="BO587" s="1"/>
      <c r="BP587" s="1"/>
      <c r="BQ587" s="1"/>
      <c r="BR587" s="1"/>
      <c r="BS587" s="1"/>
      <c r="BT587" s="1"/>
      <c r="BU587" s="1"/>
      <c r="BV587" s="1"/>
      <c r="BW587" s="1"/>
      <c r="BX587" s="1"/>
      <c r="BY587" s="1"/>
      <c r="BZ587" s="1"/>
    </row>
    <row r="588" s="53" customFormat="true" ht="85.5" hidden="false" customHeight="false" outlineLevel="0" collapsed="false">
      <c r="A588" s="58" t="str">
        <f aca="false">IF(LEFT(E588,2)="BG","NO",IF(LEN(E588)-LEN(SUBSTITUTE(E588,"-",""))&gt;1,"NO",IF(E588="EXT","EXT","YES")))</f>
        <v>EXT</v>
      </c>
      <c r="B588" s="58"/>
      <c r="C588" s="58"/>
      <c r="D588" s="243" t="s">
        <v>5302</v>
      </c>
      <c r="E588" s="184" t="s">
        <v>4631</v>
      </c>
      <c r="F588" s="185" t="e">
        <f aca="false">#N/A</f>
        <v>#N/A</v>
      </c>
      <c r="G588" s="186" t="n">
        <f aca="false">LEN(R588)-LEN(SUBSTITUTE(R588,"/",""))-1</f>
        <v>4</v>
      </c>
      <c r="H588" s="186" t="s">
        <v>95</v>
      </c>
      <c r="I588" s="181" t="s">
        <v>4851</v>
      </c>
      <c r="J588" s="173"/>
      <c r="K588" s="174"/>
      <c r="L588" s="174"/>
      <c r="M588" s="174"/>
      <c r="N588" s="173"/>
      <c r="O588" s="175" t="s">
        <v>95</v>
      </c>
      <c r="P588" s="175" t="str">
        <f aca="false">O588</f>
        <v>0..1</v>
      </c>
      <c r="Q588" s="187" t="s">
        <v>5905</v>
      </c>
      <c r="R588" s="188" t="s">
        <v>5906</v>
      </c>
      <c r="S588" s="172"/>
      <c r="T588" s="178"/>
      <c r="U588" s="186" t="s">
        <v>95</v>
      </c>
      <c r="V588" s="172"/>
      <c r="W588" s="179"/>
      <c r="X588" s="38"/>
      <c r="Y588" s="189" t="s">
        <v>30</v>
      </c>
      <c r="Z588" s="189" t="s">
        <v>30</v>
      </c>
      <c r="AA588" s="4"/>
      <c r="AB588" s="13" t="str">
        <f aca="false">IF(ISERROR(FIND("/",R588)),R588,LEFT(R588,FIND(CHAR(1),SUBSTITUTE(R588,"/",CHAR(1),LEN(R588)-LEN(SUBSTITUTE(R588,"/",""))))-1))</f>
        <v>/rsm:CrossIndustryInvoice/rsm:SupplyChainTradeTransaction/ram:ApplicableHeaderTradeAgreement/ram:AdditionalReferencedDocument</v>
      </c>
      <c r="AC588" s="13" t="str">
        <f aca="false">IF(ISERROR(FIND("/",R588)),R588,MID(R588, FIND(CHAR(1),SUBSTITUTE(R588,"/",CHAR(1), LEN(R588)-LEN(SUBSTITUTE(R588,"/","")))), LEN(R588)))</f>
        <v>/ram:FormattedIssueDateTime</v>
      </c>
      <c r="AD588" s="14" t="n">
        <f aca="false">COUNTIFS(R$4:R588,AB588)</f>
        <v>3</v>
      </c>
      <c r="AE588" s="1"/>
      <c r="AF588" s="184" t="str">
        <f aca="false">E588</f>
        <v>EXT</v>
      </c>
      <c r="AG588" s="186" t="n">
        <f aca="false">LEN(AR588)-LEN(SUBSTITUTE(AR588,"/",""))-1</f>
        <v>4</v>
      </c>
      <c r="AH588" s="186" t="str">
        <f aca="false">H588</f>
        <v>0..1</v>
      </c>
      <c r="AI588" s="181" t="s">
        <v>585</v>
      </c>
      <c r="AJ588" s="173"/>
      <c r="AK588" s="174"/>
      <c r="AL588" s="174"/>
      <c r="AM588" s="174"/>
      <c r="AN588" s="173"/>
      <c r="AO588" s="172" t="str">
        <f aca="false">O588</f>
        <v>0..1</v>
      </c>
      <c r="AP588" s="172" t="str">
        <f aca="false">P588</f>
        <v>0..1</v>
      </c>
      <c r="AQ588" s="187" t="str">
        <f aca="false">Q588</f>
        <v>/rsm:CrossIndustryInvoice
/rsm:SupplyChainTradeTransaction
/ram:ApplicableHeaderTradeAgreement
/ram:AdditionalReferencedDocument
/ram:FormattedIssueDateTime</v>
      </c>
      <c r="AR588" s="188" t="str">
        <f aca="false">R588</f>
        <v>/rsm:CrossIndustryInvoice/rsm:SupplyChainTradeTransaction/ram:ApplicableHeaderTradeAgreement/ram:AdditionalReferencedDocument/ram:FormattedIssueDateTime</v>
      </c>
      <c r="AS588" s="172"/>
      <c r="AT588" s="178"/>
      <c r="AU588" s="186" t="str">
        <f aca="false">U588</f>
        <v>0..1</v>
      </c>
      <c r="AV588" s="172"/>
      <c r="AW588" s="179"/>
      <c r="AX588" s="6"/>
      <c r="AY588" s="189" t="str">
        <f aca="false">Y588</f>
        <v>EXTENDED</v>
      </c>
      <c r="AZ588" s="189" t="str">
        <f aca="false">Z588</f>
        <v>EXTENDED</v>
      </c>
      <c r="BA588" s="1"/>
      <c r="BB588" s="49"/>
      <c r="BF588" s="1"/>
      <c r="BG588" s="1"/>
      <c r="BH588" s="1"/>
      <c r="BI588" s="1"/>
      <c r="BJ588" s="1"/>
      <c r="BK588" s="1"/>
      <c r="BL588" s="1"/>
      <c r="BM588" s="1"/>
      <c r="BN588" s="1"/>
      <c r="BO588" s="1"/>
      <c r="BP588" s="1"/>
      <c r="BQ588" s="1"/>
      <c r="BR588" s="1"/>
      <c r="BS588" s="1"/>
      <c r="BT588" s="1"/>
      <c r="BU588" s="1"/>
      <c r="BV588" s="1"/>
      <c r="BW588" s="1"/>
      <c r="BX588" s="1"/>
      <c r="BY588" s="1"/>
      <c r="BZ588" s="1"/>
    </row>
    <row r="589" s="53" customFormat="true" ht="99.75" hidden="false" customHeight="false" outlineLevel="0" collapsed="false">
      <c r="A589" s="58" t="str">
        <f aca="false">IF(LEFT(E589,2)="BG","NO",IF(LEN(E589)-LEN(SUBSTITUTE(E589,"-",""))&gt;1,"NO",IF(E589="EXT","EXT","YES")))</f>
        <v>EXT</v>
      </c>
      <c r="B589" s="58"/>
      <c r="C589" s="58"/>
      <c r="D589" s="243" t="s">
        <v>5302</v>
      </c>
      <c r="E589" s="93" t="s">
        <v>4631</v>
      </c>
      <c r="F589" s="94" t="e">
        <f aca="false">#N/A</f>
        <v>#N/A</v>
      </c>
      <c r="G589" s="95" t="n">
        <f aca="false">LEN(R589)-LEN(SUBSTITUTE(R589,"/",""))-1</f>
        <v>5</v>
      </c>
      <c r="H589" s="95" t="s">
        <v>88</v>
      </c>
      <c r="I589" s="97" t="s">
        <v>4854</v>
      </c>
      <c r="J589" s="97"/>
      <c r="K589" s="98"/>
      <c r="L589" s="98"/>
      <c r="M589" s="98"/>
      <c r="N589" s="97"/>
      <c r="O589" s="99" t="s">
        <v>88</v>
      </c>
      <c r="P589" s="100" t="str">
        <f aca="false">O589</f>
        <v>1..1</v>
      </c>
      <c r="Q589" s="9" t="s">
        <v>5907</v>
      </c>
      <c r="R589" s="101" t="s">
        <v>5908</v>
      </c>
      <c r="S589" s="99" t="s">
        <v>188</v>
      </c>
      <c r="T589" s="10" t="s">
        <v>4639</v>
      </c>
      <c r="U589" s="95" t="s">
        <v>95</v>
      </c>
      <c r="V589" s="99"/>
      <c r="W589" s="102"/>
      <c r="X589" s="38"/>
      <c r="Y589" s="103" t="s">
        <v>30</v>
      </c>
      <c r="Z589" s="103" t="s">
        <v>30</v>
      </c>
      <c r="AA589" s="4"/>
      <c r="AB589" s="13" t="str">
        <f aca="false">IF(ISERROR(FIND("/",R589)),R589,LEFT(R589,FIND(CHAR(1),SUBSTITUTE(R589,"/",CHAR(1),LEN(R589)-LEN(SUBSTITUTE(R589,"/",""))))-1))</f>
        <v>/rsm:CrossIndustryInvoice/rsm:SupplyChainTradeTransaction/ram:ApplicableHeaderTradeAgreement/ram:AdditionalReferencedDocument/ram:FormattedIssueDateTime</v>
      </c>
      <c r="AC589" s="13" t="str">
        <f aca="false">IF(ISERROR(FIND("/",R589)),R589,MID(R589, FIND(CHAR(1),SUBSTITUTE(R589,"/",CHAR(1), LEN(R589)-LEN(SUBSTITUTE(R589,"/","")))), LEN(R589)))</f>
        <v>/qdt:DateTimeString</v>
      </c>
      <c r="AD589" s="14" t="n">
        <f aca="false">COUNTIFS(R$4:R589,AB589)</f>
        <v>3</v>
      </c>
      <c r="AE589" s="1"/>
      <c r="AF589" s="93" t="str">
        <f aca="false">E589</f>
        <v>EXT</v>
      </c>
      <c r="AG589" s="95" t="n">
        <f aca="false">LEN(AR589)-LEN(SUBSTITUTE(AR589,"/",""))-1</f>
        <v>5</v>
      </c>
      <c r="AH589" s="95" t="str">
        <f aca="false">H589</f>
        <v>1..1</v>
      </c>
      <c r="AI589" s="97" t="n">
        <v>0</v>
      </c>
      <c r="AJ589" s="97"/>
      <c r="AK589" s="98"/>
      <c r="AL589" s="98"/>
      <c r="AM589" s="98"/>
      <c r="AN589" s="97"/>
      <c r="AO589" s="100" t="str">
        <f aca="false">O589</f>
        <v>1..1</v>
      </c>
      <c r="AP589" s="100" t="str">
        <f aca="false">P589</f>
        <v>1..1</v>
      </c>
      <c r="AQ589" s="9" t="str">
        <f aca="false">Q589</f>
        <v>/rsm:CrossIndustryInvoice
/rsm:SupplyChainTradeTransaction
/ram:ApplicableHeaderTradeAgreement
/ram:AdditionalReferencedDocument
/ram:FormattedIssueDateTime
/qdt:DateTimeString</v>
      </c>
      <c r="AR589" s="101" t="str">
        <f aca="false">R589</f>
        <v>/rsm:CrossIndustryInvoice/rsm:SupplyChainTradeTransaction/ram:ApplicableHeaderTradeAgreement/ram:AdditionalReferencedDocument/ram:FormattedIssueDateTime/qdt:DateTimeString</v>
      </c>
      <c r="AS589" s="99" t="s">
        <v>188</v>
      </c>
      <c r="AT589" s="10" t="s">
        <v>4639</v>
      </c>
      <c r="AU589" s="95" t="str">
        <f aca="false">U589</f>
        <v>0..1</v>
      </c>
      <c r="AV589" s="99"/>
      <c r="AW589" s="102"/>
      <c r="AX589" s="6"/>
      <c r="AY589" s="103" t="str">
        <f aca="false">Y589</f>
        <v>EXTENDED</v>
      </c>
      <c r="AZ589" s="103" t="str">
        <f aca="false">Z589</f>
        <v>EXTENDED</v>
      </c>
      <c r="BA589" s="1"/>
      <c r="BB589" s="49"/>
      <c r="BF589" s="1"/>
      <c r="BG589" s="1"/>
      <c r="BH589" s="1"/>
      <c r="BI589" s="1"/>
      <c r="BJ589" s="1"/>
      <c r="BK589" s="1"/>
      <c r="BL589" s="1"/>
      <c r="BM589" s="1"/>
      <c r="BN589" s="1"/>
      <c r="BO589" s="1"/>
      <c r="BP589" s="1"/>
      <c r="BQ589" s="1"/>
      <c r="BR589" s="1"/>
      <c r="BS589" s="1"/>
      <c r="BT589" s="1"/>
      <c r="BU589" s="1"/>
      <c r="BV589" s="1"/>
      <c r="BW589" s="1"/>
      <c r="BX589" s="1"/>
      <c r="BY589" s="1"/>
      <c r="BZ589" s="1"/>
    </row>
    <row r="590" s="53" customFormat="true" ht="114" hidden="false" customHeight="false" outlineLevel="0" collapsed="false">
      <c r="A590" s="58" t="str">
        <f aca="false">IF(LEFT(E590,2)="BG","NO",IF(LEN(E590)-LEN(SUBSTITUTE(E590,"-",""))&gt;1,"NO",IF(E590="EXT","EXT","YES")))</f>
        <v>EXT</v>
      </c>
      <c r="B590" s="58"/>
      <c r="C590" s="58"/>
      <c r="D590" s="243" t="s">
        <v>5302</v>
      </c>
      <c r="E590" s="93" t="s">
        <v>4631</v>
      </c>
      <c r="F590" s="94" t="e">
        <f aca="false">#N/A</f>
        <v>#N/A</v>
      </c>
      <c r="G590" s="95" t="n">
        <f aca="false">LEN(R590)-LEN(SUBSTITUTE(R590,"/",""))-1</f>
        <v>6</v>
      </c>
      <c r="H590" s="95" t="s">
        <v>88</v>
      </c>
      <c r="I590" s="97" t="s">
        <v>4699</v>
      </c>
      <c r="J590" s="97"/>
      <c r="K590" s="98"/>
      <c r="L590" s="98"/>
      <c r="M590" s="98" t="s">
        <v>200</v>
      </c>
      <c r="N590" s="97"/>
      <c r="O590" s="99" t="s">
        <v>88</v>
      </c>
      <c r="P590" s="100" t="str">
        <f aca="false">O590</f>
        <v>1..1</v>
      </c>
      <c r="Q590" s="9" t="s">
        <v>5909</v>
      </c>
      <c r="R590" s="101" t="s">
        <v>5910</v>
      </c>
      <c r="S590" s="99"/>
      <c r="T590" s="10" t="s">
        <v>858</v>
      </c>
      <c r="U590" s="95" t="s">
        <v>95</v>
      </c>
      <c r="V590" s="99"/>
      <c r="W590" s="102"/>
      <c r="X590" s="38"/>
      <c r="Y590" s="103" t="s">
        <v>30</v>
      </c>
      <c r="Z590" s="103" t="s">
        <v>30</v>
      </c>
      <c r="AA590" s="4"/>
      <c r="AB590" s="13" t="str">
        <f aca="false">IF(ISERROR(FIND("/",R590)),R590,LEFT(R590,FIND(CHAR(1),SUBSTITUTE(R590,"/",CHAR(1),LEN(R590)-LEN(SUBSTITUTE(R590,"/",""))))-1))</f>
        <v>/rsm:CrossIndustryInvoice/rsm:SupplyChainTradeTransaction/ram:ApplicableHeaderTradeAgreement/ram:AdditionalReferencedDocument/ram:FormattedIssueDateTime/qdt:DateTimeString</v>
      </c>
      <c r="AC590" s="13" t="str">
        <f aca="false">IF(ISERROR(FIND("/",R590)),R590,MID(R590, FIND(CHAR(1),SUBSTITUTE(R590,"/",CHAR(1), LEN(R590)-LEN(SUBSTITUTE(R590,"/","")))), LEN(R590)))</f>
        <v>/@format</v>
      </c>
      <c r="AD590" s="14" t="n">
        <f aca="false">COUNTIFS(R$4:R644,AB590)</f>
        <v>3</v>
      </c>
      <c r="AE590" s="1"/>
      <c r="AF590" s="93" t="str">
        <f aca="false">E590</f>
        <v>EXT</v>
      </c>
      <c r="AG590" s="95" t="n">
        <f aca="false">LEN(AR590)-LEN(SUBSTITUTE(AR590,"/",""))-1</f>
        <v>6</v>
      </c>
      <c r="AH590" s="95" t="str">
        <f aca="false">H590</f>
        <v>1..1</v>
      </c>
      <c r="AI590" s="97" t="s">
        <v>199</v>
      </c>
      <c r="AJ590" s="97"/>
      <c r="AK590" s="98"/>
      <c r="AL590" s="98"/>
      <c r="AM590" s="98"/>
      <c r="AN590" s="97"/>
      <c r="AO590" s="100" t="str">
        <f aca="false">O590</f>
        <v>1..1</v>
      </c>
      <c r="AP590" s="100" t="str">
        <f aca="false">P590</f>
        <v>1..1</v>
      </c>
      <c r="AQ590" s="9" t="str">
        <f aca="false">Q590</f>
        <v>/rsm:CrossIndustryInvoice
/rsm:SupplyChainTradeTransaction
/ram:ApplicableHeaderTradeAgreement
/ram:AdditionalReferencedDocument
/ram:FormattedIssueDateTime
/qdt:DateTimeString
/@format</v>
      </c>
      <c r="AR590" s="101" t="str">
        <f aca="false">R590</f>
        <v>/rsm:CrossIndustryInvoice/rsm:SupplyChainTradeTransaction/ram:ApplicableHeaderTradeAgreement/ram:AdditionalReferencedDocument/ram:FormattedIssueDateTime/qdt:DateTimeString/@format</v>
      </c>
      <c r="AS590" s="99"/>
      <c r="AT590" s="10" t="s">
        <v>858</v>
      </c>
      <c r="AU590" s="95" t="str">
        <f aca="false">U590</f>
        <v>0..1</v>
      </c>
      <c r="AV590" s="99"/>
      <c r="AW590" s="102"/>
      <c r="AX590" s="6"/>
      <c r="AY590" s="103" t="str">
        <f aca="false">Y590</f>
        <v>EXTENDED</v>
      </c>
      <c r="AZ590" s="103" t="str">
        <f aca="false">Z590</f>
        <v>EXTENDED</v>
      </c>
      <c r="BA590" s="1"/>
      <c r="BB590" s="49"/>
      <c r="BF590" s="1"/>
      <c r="BG590" s="1"/>
      <c r="BH590" s="1"/>
      <c r="BI590" s="1"/>
      <c r="BJ590" s="1"/>
      <c r="BK590" s="1"/>
      <c r="BL590" s="1"/>
      <c r="BM590" s="1"/>
      <c r="BN590" s="1"/>
      <c r="BO590" s="1"/>
      <c r="BP590" s="1"/>
      <c r="BQ590" s="1"/>
      <c r="BR590" s="1"/>
      <c r="BS590" s="1"/>
      <c r="BT590" s="1"/>
      <c r="BU590" s="1"/>
      <c r="BV590" s="1"/>
      <c r="BW590" s="1"/>
      <c r="BX590" s="1"/>
      <c r="BY590" s="1"/>
      <c r="BZ590" s="1"/>
    </row>
    <row r="591" s="53" customFormat="true" ht="75" hidden="false" customHeight="false" outlineLevel="0" collapsed="false">
      <c r="A591" s="58" t="str">
        <f aca="false">IF(LEFT(E591,2)="BG","NO",IF(LEN(E591)-LEN(SUBSTITUTE(E591,"-",""))&gt;1,"NO",IF(E591="EXT","EXT","YES")))</f>
        <v>EXT</v>
      </c>
      <c r="B591" s="77" t="s">
        <v>5506</v>
      </c>
      <c r="C591" s="77"/>
      <c r="D591" s="231" t="s">
        <v>5302</v>
      </c>
      <c r="E591" s="244" t="s">
        <v>4631</v>
      </c>
      <c r="F591" s="245" t="s">
        <v>2704</v>
      </c>
      <c r="G591" s="246" t="n">
        <f aca="false">LEN(R591)-LEN(SUBSTITUTE(R591,"/",""))-1</f>
        <v>3</v>
      </c>
      <c r="H591" s="246" t="s">
        <v>95</v>
      </c>
      <c r="I591" s="158" t="s">
        <v>5934</v>
      </c>
      <c r="J591" s="158" t="s">
        <v>5935</v>
      </c>
      <c r="K591" s="159"/>
      <c r="L591" s="159"/>
      <c r="M591" s="159"/>
      <c r="N591" s="158"/>
      <c r="O591" s="160" t="s">
        <v>95</v>
      </c>
      <c r="P591" s="156" t="str">
        <f aca="false">O591</f>
        <v>0..1</v>
      </c>
      <c r="Q591" s="161" t="s">
        <v>5936</v>
      </c>
      <c r="R591" s="162" t="s">
        <v>2706</v>
      </c>
      <c r="S591" s="156"/>
      <c r="T591" s="163" t="s">
        <v>4629</v>
      </c>
      <c r="U591" s="156" t="s">
        <v>95</v>
      </c>
      <c r="V591" s="156"/>
      <c r="W591" s="164"/>
      <c r="X591" s="38"/>
      <c r="Y591" s="103" t="s">
        <v>30</v>
      </c>
      <c r="Z591" s="103" t="s">
        <v>4635</v>
      </c>
      <c r="AA591" s="4"/>
      <c r="AB591" s="13" t="str">
        <f aca="false">IF(ISERROR(FIND("/",R591)),R591,LEFT(R591,FIND(CHAR(1),SUBSTITUTE(R591,"/",CHAR(1),LEN(R591)-LEN(SUBSTITUTE(R591,"/",""))))-1))</f>
        <v>/rsm:CrossIndustryInvoice/rsm:SupplyChainTradeTransaction/ram:ApplicableHeaderTradeAgreement</v>
      </c>
      <c r="AC591" s="13" t="str">
        <f aca="false">IF(ISERROR(FIND("/",R591)),R591,MID(R591, FIND(CHAR(1),SUBSTITUTE(R591,"/",CHAR(1), LEN(R591)-LEN(SUBSTITUTE(R591,"/","")))), LEN(R591)))</f>
        <v>/ram:BuyerAgentTradeParty</v>
      </c>
      <c r="AD591" s="14" t="n">
        <f aca="false">COUNTIFS(R$4:R591,AB591)</f>
        <v>1</v>
      </c>
      <c r="AE591" s="1"/>
      <c r="AF591" s="244" t="str">
        <f aca="false">E591</f>
        <v>EXT</v>
      </c>
      <c r="AG591" s="246" t="n">
        <f aca="false">LEN(AR591)-LEN(SUBSTITUTE(AR591,"/",""))-1</f>
        <v>3</v>
      </c>
      <c r="AH591" s="246" t="str">
        <f aca="false">H591</f>
        <v>0..1</v>
      </c>
      <c r="AI591" s="158" t="s">
        <v>5937</v>
      </c>
      <c r="AJ591" s="158" t="s">
        <v>5938</v>
      </c>
      <c r="AK591" s="159"/>
      <c r="AL591" s="159"/>
      <c r="AM591" s="159"/>
      <c r="AN591" s="158"/>
      <c r="AO591" s="156" t="str">
        <f aca="false">O591</f>
        <v>0..1</v>
      </c>
      <c r="AP591" s="156" t="str">
        <f aca="false">P591</f>
        <v>0..1</v>
      </c>
      <c r="AQ591" s="161" t="str">
        <f aca="false">Q591</f>
        <v>/rsm:CrossIndustryInvoice
/rsm:SupplyChainTradeTransaction
/ram:ApplicableHeaderTradeAgreement
/ram:BuyerAgentTradeParty</v>
      </c>
      <c r="AR591" s="162" t="str">
        <f aca="false">R591</f>
        <v>/rsm:CrossIndustryInvoice/rsm:SupplyChainTradeTransaction/ram:ApplicableHeaderTradeAgreement/ram:BuyerAgentTradeParty</v>
      </c>
      <c r="AS591" s="156"/>
      <c r="AT591" s="163" t="s">
        <v>4629</v>
      </c>
      <c r="AU591" s="156" t="str">
        <f aca="false">U591</f>
        <v>0..1</v>
      </c>
      <c r="AV591" s="156"/>
      <c r="AW591" s="164"/>
      <c r="AX591" s="6"/>
      <c r="AY591" s="103" t="str">
        <f aca="false">Y591</f>
        <v>EXTENDED</v>
      </c>
      <c r="AZ591" s="103" t="str">
        <f aca="false">Z591</f>
        <v>EXTENDED FR B2B</v>
      </c>
      <c r="BA591" s="1"/>
      <c r="BB591" s="49"/>
      <c r="BF591" s="1"/>
      <c r="BG591" s="1"/>
      <c r="BH591" s="1"/>
      <c r="BI591" s="1"/>
      <c r="BJ591" s="1"/>
      <c r="BK591" s="1"/>
      <c r="BL591" s="1"/>
      <c r="BM591" s="1"/>
      <c r="BN591" s="1"/>
      <c r="BO591" s="1"/>
      <c r="BP591" s="1"/>
      <c r="BQ591" s="1"/>
      <c r="BR591" s="1"/>
      <c r="BS591" s="1"/>
      <c r="BT591" s="1"/>
      <c r="BU591" s="1"/>
      <c r="BV591" s="1"/>
      <c r="BW591" s="1"/>
      <c r="BX591" s="1"/>
      <c r="BY591" s="1"/>
      <c r="BZ591" s="1"/>
    </row>
    <row r="592" s="53" customFormat="true" ht="76.5" hidden="false" customHeight="false" outlineLevel="0" collapsed="false">
      <c r="A592" s="58" t="str">
        <f aca="false">IF(LEFT(E592,2)="BG","NO",IF(LEN(E592)-LEN(SUBSTITUTE(E592,"-",""))&gt;1,"NO",IF(E592="EXT","EXT","YES")))</f>
        <v>EXT</v>
      </c>
      <c r="B592" s="77" t="s">
        <v>5506</v>
      </c>
      <c r="C592" s="77"/>
      <c r="D592" s="243" t="s">
        <v>5302</v>
      </c>
      <c r="E592" s="93" t="s">
        <v>4631</v>
      </c>
      <c r="F592" s="94" t="e">
        <f aca="false">#N/A</f>
        <v>#N/A</v>
      </c>
      <c r="G592" s="95" t="n">
        <f aca="false">LEN(R592)-LEN(SUBSTITUTE(R592,"/",""))-1</f>
        <v>4</v>
      </c>
      <c r="H592" s="95" t="s">
        <v>95</v>
      </c>
      <c r="I592" s="97" t="s">
        <v>6</v>
      </c>
      <c r="J592" s="97"/>
      <c r="K592" s="98"/>
      <c r="L592" s="98"/>
      <c r="M592" s="98"/>
      <c r="N592" s="97"/>
      <c r="O592" s="99" t="s">
        <v>95</v>
      </c>
      <c r="P592" s="100" t="str">
        <f aca="false">O592</f>
        <v>0..1</v>
      </c>
      <c r="Q592" s="9" t="s">
        <v>5939</v>
      </c>
      <c r="R592" s="101" t="s">
        <v>2709</v>
      </c>
      <c r="S592" s="99" t="s">
        <v>139</v>
      </c>
      <c r="T592" s="10" t="s">
        <v>4639</v>
      </c>
      <c r="U592" s="95" t="s">
        <v>112</v>
      </c>
      <c r="V592" s="99"/>
      <c r="W592" s="102"/>
      <c r="X592" s="38"/>
      <c r="Y592" s="103" t="s">
        <v>30</v>
      </c>
      <c r="Z592" s="103" t="s">
        <v>4635</v>
      </c>
      <c r="AA592" s="4"/>
      <c r="AB592" s="13" t="str">
        <f aca="false">IF(ISERROR(FIND("/",R592)),R592,LEFT(R592,FIND(CHAR(1),SUBSTITUTE(R592,"/",CHAR(1),LEN(R592)-LEN(SUBSTITUTE(R592,"/",""))))-1))</f>
        <v>/rsm:CrossIndustryInvoice/rsm:SupplyChainTradeTransaction/ram:ApplicableHeaderTradeAgreement/ram:BuyerAgentTradeParty</v>
      </c>
      <c r="AC592" s="13" t="str">
        <f aca="false">IF(ISERROR(FIND("/",R592)),R592,MID(R592, FIND(CHAR(1),SUBSTITUTE(R592,"/",CHAR(1), LEN(R592)-LEN(SUBSTITUTE(R592,"/","")))), LEN(R592)))</f>
        <v>/ram:ID</v>
      </c>
      <c r="AD592" s="14" t="n">
        <f aca="false">COUNTIFS(R$4:R592,AB592)</f>
        <v>1</v>
      </c>
      <c r="AE592" s="1"/>
      <c r="AF592" s="93" t="str">
        <f aca="false">E592</f>
        <v>EXT</v>
      </c>
      <c r="AG592" s="95" t="n">
        <f aca="false">LEN(AR592)-LEN(SUBSTITUTE(AR592,"/",""))-1</f>
        <v>4</v>
      </c>
      <c r="AH592" s="95" t="str">
        <f aca="false">H592</f>
        <v>0..1</v>
      </c>
      <c r="AI592" s="97" t="s">
        <v>5940</v>
      </c>
      <c r="AJ592" s="97"/>
      <c r="AK592" s="98"/>
      <c r="AL592" s="98"/>
      <c r="AM592" s="98"/>
      <c r="AN592" s="97"/>
      <c r="AO592" s="100" t="str">
        <f aca="false">O592</f>
        <v>0..1</v>
      </c>
      <c r="AP592" s="100" t="str">
        <f aca="false">P592</f>
        <v>0..1</v>
      </c>
      <c r="AQ592" s="9" t="str">
        <f aca="false">Q592</f>
        <v>/rsm:CrossIndustryInvoice
/rsm:SupplyChainTradeTransaction
/ram:ApplicableHeaderTradeAgreement
/ram:BuyerAgentTradeParty
/ram:ID</v>
      </c>
      <c r="AR592" s="101" t="str">
        <f aca="false">R592</f>
        <v>/rsm:CrossIndustryInvoice/rsm:SupplyChainTradeTransaction/ram:ApplicableHeaderTradeAgreement/ram:BuyerAgentTradeParty/ram:ID</v>
      </c>
      <c r="AS592" s="99" t="s">
        <v>139</v>
      </c>
      <c r="AT592" s="10" t="s">
        <v>4639</v>
      </c>
      <c r="AU592" s="95" t="str">
        <f aca="false">U592</f>
        <v>0..n</v>
      </c>
      <c r="AV592" s="99"/>
      <c r="AW592" s="102"/>
      <c r="AX592" s="6"/>
      <c r="AY592" s="103" t="str">
        <f aca="false">Y592</f>
        <v>EXTENDED</v>
      </c>
      <c r="AZ592" s="103" t="str">
        <f aca="false">Z592</f>
        <v>EXTENDED FR B2B</v>
      </c>
      <c r="BA592" s="1"/>
      <c r="BB592" s="49"/>
      <c r="BF592" s="1"/>
      <c r="BG592" s="1"/>
      <c r="BH592" s="1"/>
      <c r="BI592" s="1"/>
      <c r="BJ592" s="1"/>
      <c r="BK592" s="1"/>
      <c r="BL592" s="1"/>
      <c r="BM592" s="1"/>
      <c r="BN592" s="1"/>
      <c r="BO592" s="1"/>
      <c r="BP592" s="1"/>
      <c r="BQ592" s="1"/>
      <c r="BR592" s="1"/>
      <c r="BS592" s="1"/>
      <c r="BT592" s="1"/>
      <c r="BU592" s="1"/>
      <c r="BV592" s="1"/>
      <c r="BW592" s="1"/>
      <c r="BX592" s="1"/>
      <c r="BY592" s="1"/>
      <c r="BZ592" s="1"/>
    </row>
    <row r="593" s="53" customFormat="true" ht="76.5" hidden="false" customHeight="false" outlineLevel="0" collapsed="false">
      <c r="A593" s="58" t="str">
        <f aca="false">IF(LEFT(E593,2)="BG","NO",IF(LEN(E593)-LEN(SUBSTITUTE(E593,"-",""))&gt;1,"NO",IF(E593="EXT","EXT","YES")))</f>
        <v>EXT</v>
      </c>
      <c r="B593" s="77" t="s">
        <v>5506</v>
      </c>
      <c r="C593" s="77"/>
      <c r="D593" s="243" t="s">
        <v>5302</v>
      </c>
      <c r="E593" s="93" t="s">
        <v>4631</v>
      </c>
      <c r="F593" s="94" t="s">
        <v>2711</v>
      </c>
      <c r="G593" s="95" t="n">
        <f aca="false">LEN(R593)-LEN(SUBSTITUTE(R593,"/",""))-1</f>
        <v>4</v>
      </c>
      <c r="H593" s="95" t="s">
        <v>112</v>
      </c>
      <c r="I593" s="97" t="s">
        <v>5093</v>
      </c>
      <c r="J593" s="97"/>
      <c r="K593" s="98"/>
      <c r="L593" s="98"/>
      <c r="M593" s="98"/>
      <c r="N593" s="97"/>
      <c r="O593" s="99" t="s">
        <v>112</v>
      </c>
      <c r="P593" s="100" t="str">
        <f aca="false">O593</f>
        <v>0..n</v>
      </c>
      <c r="Q593" s="9" t="s">
        <v>5941</v>
      </c>
      <c r="R593" s="101" t="s">
        <v>2712</v>
      </c>
      <c r="S593" s="99" t="s">
        <v>139</v>
      </c>
      <c r="T593" s="10" t="s">
        <v>4639</v>
      </c>
      <c r="U593" s="95" t="s">
        <v>112</v>
      </c>
      <c r="V593" s="99"/>
      <c r="W593" s="102"/>
      <c r="X593" s="38"/>
      <c r="Y593" s="103" t="s">
        <v>30</v>
      </c>
      <c r="Z593" s="103" t="s">
        <v>4635</v>
      </c>
      <c r="AA593" s="4"/>
      <c r="AB593" s="13" t="str">
        <f aca="false">IF(ISERROR(FIND("/",R593)),R593,LEFT(R593,FIND(CHAR(1),SUBSTITUTE(R593,"/",CHAR(1),LEN(R593)-LEN(SUBSTITUTE(R593,"/",""))))-1))</f>
        <v>/rsm:CrossIndustryInvoice/rsm:SupplyChainTradeTransaction/ram:ApplicableHeaderTradeAgreement/ram:BuyerAgentTradeParty</v>
      </c>
      <c r="AC593" s="13" t="str">
        <f aca="false">IF(ISERROR(FIND("/",R593)),R593,MID(R593, FIND(CHAR(1),SUBSTITUTE(R593,"/",CHAR(1), LEN(R593)-LEN(SUBSTITUTE(R593,"/","")))), LEN(R593)))</f>
        <v>/ram:GlobalID</v>
      </c>
      <c r="AD593" s="14" t="n">
        <f aca="false">COUNTIFS(R$4:R593,AB593)</f>
        <v>1</v>
      </c>
      <c r="AE593" s="1"/>
      <c r="AF593" s="93" t="str">
        <f aca="false">E593</f>
        <v>EXT</v>
      </c>
      <c r="AG593" s="95" t="n">
        <f aca="false">LEN(AR593)-LEN(SUBSTITUTE(AR593,"/",""))-1</f>
        <v>4</v>
      </c>
      <c r="AH593" s="95" t="str">
        <f aca="false">H593</f>
        <v>0..n</v>
      </c>
      <c r="AI593" s="97" t="s">
        <v>5942</v>
      </c>
      <c r="AJ593" s="97"/>
      <c r="AK593" s="98"/>
      <c r="AL593" s="98"/>
      <c r="AM593" s="98"/>
      <c r="AN593" s="97"/>
      <c r="AO593" s="100" t="str">
        <f aca="false">O593</f>
        <v>0..n</v>
      </c>
      <c r="AP593" s="100" t="str">
        <f aca="false">P593</f>
        <v>0..n</v>
      </c>
      <c r="AQ593" s="9" t="str">
        <f aca="false">Q593</f>
        <v>/rsm:CrossIndustryInvoice
/rsm:SupplyChainTradeTransaction
/ram:ApplicableHeaderTradeAgreement
/ram:BuyerAgentTradeParty
/ram:GlobalID</v>
      </c>
      <c r="AR593" s="101" t="str">
        <f aca="false">R593</f>
        <v>/rsm:CrossIndustryInvoice/rsm:SupplyChainTradeTransaction/ram:ApplicableHeaderTradeAgreement/ram:BuyerAgentTradeParty/ram:GlobalID</v>
      </c>
      <c r="AS593" s="99" t="s">
        <v>139</v>
      </c>
      <c r="AT593" s="10" t="s">
        <v>4639</v>
      </c>
      <c r="AU593" s="95" t="str">
        <f aca="false">U593</f>
        <v>0..n</v>
      </c>
      <c r="AV593" s="99"/>
      <c r="AW593" s="102"/>
      <c r="AX593" s="6"/>
      <c r="AY593" s="103" t="str">
        <f aca="false">Y593</f>
        <v>EXTENDED</v>
      </c>
      <c r="AZ593" s="103" t="str">
        <f aca="false">Z593</f>
        <v>EXTENDED FR B2B</v>
      </c>
      <c r="BA593" s="1"/>
      <c r="BB593" s="49"/>
      <c r="BF593" s="1"/>
      <c r="BG593" s="1"/>
      <c r="BH593" s="1"/>
      <c r="BI593" s="1"/>
      <c r="BJ593" s="1"/>
      <c r="BK593" s="1"/>
      <c r="BL593" s="1"/>
      <c r="BM593" s="1"/>
      <c r="BN593" s="1"/>
      <c r="BO593" s="1"/>
      <c r="BP593" s="1"/>
      <c r="BQ593" s="1"/>
      <c r="BR593" s="1"/>
      <c r="BS593" s="1"/>
      <c r="BT593" s="1"/>
      <c r="BU593" s="1"/>
      <c r="BV593" s="1"/>
      <c r="BW593" s="1"/>
      <c r="BX593" s="1"/>
      <c r="BY593" s="1"/>
      <c r="BZ593" s="1"/>
    </row>
    <row r="594" s="53" customFormat="true" ht="89.25" hidden="false" customHeight="false" outlineLevel="0" collapsed="false">
      <c r="A594" s="58" t="str">
        <f aca="false">IF(LEFT(E594,2)="BG","NO",IF(LEN(E594)-LEN(SUBSTITUTE(E594,"-",""))&gt;1,"NO",IF(E594="EXT","EXT","YES")))</f>
        <v>EXT</v>
      </c>
      <c r="B594" s="77" t="s">
        <v>5506</v>
      </c>
      <c r="C594" s="77"/>
      <c r="D594" s="243" t="s">
        <v>5302</v>
      </c>
      <c r="E594" s="93" t="s">
        <v>4631</v>
      </c>
      <c r="F594" s="94" t="s">
        <v>2714</v>
      </c>
      <c r="G594" s="95" t="n">
        <f aca="false">LEN(R594)-LEN(SUBSTITUTE(R594,"/",""))-1</f>
        <v>5</v>
      </c>
      <c r="H594" s="95" t="s">
        <v>88</v>
      </c>
      <c r="I594" s="97" t="s">
        <v>4801</v>
      </c>
      <c r="J594" s="97"/>
      <c r="K594" s="98"/>
      <c r="L594" s="98"/>
      <c r="M594" s="98"/>
      <c r="N594" s="97"/>
      <c r="O594" s="99" t="s">
        <v>88</v>
      </c>
      <c r="P594" s="100" t="str">
        <f aca="false">O594</f>
        <v>1..1</v>
      </c>
      <c r="Q594" s="9" t="s">
        <v>5943</v>
      </c>
      <c r="R594" s="101" t="s">
        <v>2715</v>
      </c>
      <c r="S594" s="99" t="s">
        <v>360</v>
      </c>
      <c r="T594" s="10" t="s">
        <v>858</v>
      </c>
      <c r="U594" s="95" t="s">
        <v>95</v>
      </c>
      <c r="V594" s="99"/>
      <c r="W594" s="102"/>
      <c r="X594" s="38"/>
      <c r="Y594" s="103" t="s">
        <v>30</v>
      </c>
      <c r="Z594" s="103" t="s">
        <v>4635</v>
      </c>
      <c r="AA594" s="4"/>
      <c r="AB594" s="13" t="str">
        <f aca="false">IF(ISERROR(FIND("/",R594)),R594,LEFT(R594,FIND(CHAR(1),SUBSTITUTE(R594,"/",CHAR(1),LEN(R594)-LEN(SUBSTITUTE(R594,"/",""))))-1))</f>
        <v>/rsm:CrossIndustryInvoice/rsm:SupplyChainTradeTransaction/ram:ApplicableHeaderTradeAgreement/ram:BuyerAgentTradeParty/ram:GlobalID</v>
      </c>
      <c r="AC594" s="13" t="str">
        <f aca="false">IF(ISERROR(FIND("/",R594)),R594,MID(R594, FIND(CHAR(1),SUBSTITUTE(R594,"/",CHAR(1), LEN(R594)-LEN(SUBSTITUTE(R594,"/","")))), LEN(R594)))</f>
        <v>/@schemeID</v>
      </c>
      <c r="AD594" s="14" t="n">
        <f aca="false">COUNTIFS(R$4:R594,AB594)</f>
        <v>1</v>
      </c>
      <c r="AE594" s="1"/>
      <c r="AF594" s="93" t="str">
        <f aca="false">E594</f>
        <v>EXT</v>
      </c>
      <c r="AG594" s="95" t="n">
        <f aca="false">LEN(AR594)-LEN(SUBSTITUTE(AR594,"/",""))-1</f>
        <v>5</v>
      </c>
      <c r="AH594" s="95" t="str">
        <f aca="false">H594</f>
        <v>1..1</v>
      </c>
      <c r="AI594" s="97" t="s">
        <v>361</v>
      </c>
      <c r="AJ594" s="97"/>
      <c r="AK594" s="98"/>
      <c r="AL594" s="98"/>
      <c r="AM594" s="98"/>
      <c r="AN594" s="97"/>
      <c r="AO594" s="100" t="str">
        <f aca="false">O594</f>
        <v>1..1</v>
      </c>
      <c r="AP594" s="100" t="str">
        <f aca="false">P594</f>
        <v>1..1</v>
      </c>
      <c r="AQ594" s="9" t="str">
        <f aca="false">Q594</f>
        <v>/rsm:CrossIndustryInvoice
/rsm:SupplyChainTradeTransaction
/ram:ApplicableHeaderTradeAgreement
/ram:BuyerAgentTradeParty
/ram:GlobalID
/@schemeID</v>
      </c>
      <c r="AR594" s="101" t="str">
        <f aca="false">R594</f>
        <v>/rsm:CrossIndustryInvoice/rsm:SupplyChainTradeTransaction/ram:ApplicableHeaderTradeAgreement/ram:BuyerAgentTradeParty/ram:GlobalID/@schemeID</v>
      </c>
      <c r="AS594" s="99" t="s">
        <v>360</v>
      </c>
      <c r="AT594" s="10" t="s">
        <v>858</v>
      </c>
      <c r="AU594" s="95" t="str">
        <f aca="false">U594</f>
        <v>0..1</v>
      </c>
      <c r="AV594" s="99"/>
      <c r="AW594" s="102"/>
      <c r="AX594" s="6"/>
      <c r="AY594" s="103" t="str">
        <f aca="false">Y594</f>
        <v>EXTENDED</v>
      </c>
      <c r="AZ594" s="103" t="str">
        <f aca="false">Z594</f>
        <v>EXTENDED FR B2B</v>
      </c>
      <c r="BA594" s="1"/>
      <c r="BB594" s="49"/>
      <c r="BF594" s="1"/>
      <c r="BG594" s="1"/>
      <c r="BH594" s="1"/>
      <c r="BI594" s="1"/>
      <c r="BJ594" s="1"/>
      <c r="BK594" s="1"/>
      <c r="BL594" s="1"/>
      <c r="BM594" s="1"/>
      <c r="BN594" s="1"/>
      <c r="BO594" s="1"/>
      <c r="BP594" s="1"/>
      <c r="BQ594" s="1"/>
      <c r="BR594" s="1"/>
      <c r="BS594" s="1"/>
      <c r="BT594" s="1"/>
      <c r="BU594" s="1"/>
      <c r="BV594" s="1"/>
      <c r="BW594" s="1"/>
      <c r="BX594" s="1"/>
      <c r="BY594" s="1"/>
      <c r="BZ594" s="1"/>
    </row>
    <row r="595" s="53" customFormat="true" ht="76.5" hidden="false" customHeight="false" outlineLevel="0" collapsed="false">
      <c r="A595" s="58" t="str">
        <f aca="false">IF(LEFT(E595,2)="BG","NO",IF(LEN(E595)-LEN(SUBSTITUTE(E595,"-",""))&gt;1,"NO",IF(E595="EXT","EXT","YES")))</f>
        <v>EXT</v>
      </c>
      <c r="B595" s="77" t="s">
        <v>5506</v>
      </c>
      <c r="C595" s="77"/>
      <c r="D595" s="236" t="s">
        <v>5302</v>
      </c>
      <c r="E595" s="93" t="s">
        <v>4631</v>
      </c>
      <c r="F595" s="94" t="s">
        <v>2717</v>
      </c>
      <c r="G595" s="193" t="n">
        <f aca="false">LEN(R595)-LEN(SUBSTITUTE(R595,"/",""))-1</f>
        <v>4</v>
      </c>
      <c r="H595" s="193" t="s">
        <v>88</v>
      </c>
      <c r="I595" s="97" t="s">
        <v>5944</v>
      </c>
      <c r="J595" s="97" t="s">
        <v>5945</v>
      </c>
      <c r="K595" s="98"/>
      <c r="L595" s="98"/>
      <c r="M595" s="98"/>
      <c r="N595" s="97" t="s">
        <v>119</v>
      </c>
      <c r="O595" s="99" t="s">
        <v>88</v>
      </c>
      <c r="P595" s="100" t="str">
        <f aca="false">O595</f>
        <v>1..1</v>
      </c>
      <c r="Q595" s="54" t="s">
        <v>5946</v>
      </c>
      <c r="R595" s="109" t="s">
        <v>2719</v>
      </c>
      <c r="S595" s="99" t="s">
        <v>121</v>
      </c>
      <c r="T595" s="10" t="s">
        <v>4639</v>
      </c>
      <c r="U595" s="99" t="s">
        <v>95</v>
      </c>
      <c r="V595" s="99"/>
      <c r="W595" s="102"/>
      <c r="X595" s="38"/>
      <c r="Y595" s="103" t="s">
        <v>30</v>
      </c>
      <c r="Z595" s="103" t="s">
        <v>4635</v>
      </c>
      <c r="AA595" s="4"/>
      <c r="AB595" s="13" t="str">
        <f aca="false">IF(ISERROR(FIND("/",R595)),R595,LEFT(R595,FIND(CHAR(1),SUBSTITUTE(R595,"/",CHAR(1),LEN(R595)-LEN(SUBSTITUTE(R595,"/",""))))-1))</f>
        <v>/rsm:CrossIndustryInvoice/rsm:SupplyChainTradeTransaction/ram:ApplicableHeaderTradeAgreement/ram:BuyerAgentTradeParty</v>
      </c>
      <c r="AC595" s="13" t="str">
        <f aca="false">IF(ISERROR(FIND("/",R595)),R595,MID(R595, FIND(CHAR(1),SUBSTITUTE(R595,"/",CHAR(1), LEN(R595)-LEN(SUBSTITUTE(R595,"/","")))), LEN(R595)))</f>
        <v>/ram:Name</v>
      </c>
      <c r="AD595" s="14" t="n">
        <f aca="false">COUNTIFS(R$4:R595,AB595)</f>
        <v>1</v>
      </c>
      <c r="AE595" s="1"/>
      <c r="AF595" s="93" t="str">
        <f aca="false">E595</f>
        <v>EXT</v>
      </c>
      <c r="AG595" s="193" t="n">
        <f aca="false">LEN(AR595)-LEN(SUBSTITUTE(AR595,"/",""))-1</f>
        <v>4</v>
      </c>
      <c r="AH595" s="193" t="str">
        <f aca="false">H595</f>
        <v>1..1</v>
      </c>
      <c r="AI595" s="97" t="s">
        <v>5947</v>
      </c>
      <c r="AJ595" s="97"/>
      <c r="AK595" s="98"/>
      <c r="AL595" s="98"/>
      <c r="AM595" s="98"/>
      <c r="AN595" s="97" t="s">
        <v>4647</v>
      </c>
      <c r="AO595" s="100" t="str">
        <f aca="false">O595</f>
        <v>1..1</v>
      </c>
      <c r="AP595" s="100" t="str">
        <f aca="false">P595</f>
        <v>1..1</v>
      </c>
      <c r="AQ595" s="54" t="str">
        <f aca="false">Q595</f>
        <v>/rsm:CrossIndustryInvoice
/rsm:SupplyChainTradeTransaction
/ram:ApplicableHeaderTradeAgreement
/ram:BuyerAgentTradeParty
/ram:Name</v>
      </c>
      <c r="AR595" s="109" t="str">
        <f aca="false">R595</f>
        <v>/rsm:CrossIndustryInvoice/rsm:SupplyChainTradeTransaction/ram:ApplicableHeaderTradeAgreement/ram:BuyerAgentTradeParty/ram:Name</v>
      </c>
      <c r="AS595" s="99" t="s">
        <v>121</v>
      </c>
      <c r="AT595" s="10" t="s">
        <v>4639</v>
      </c>
      <c r="AU595" s="99" t="str">
        <f aca="false">U595</f>
        <v>0..1</v>
      </c>
      <c r="AV595" s="99"/>
      <c r="AW595" s="102"/>
      <c r="AX595" s="6"/>
      <c r="AY595" s="103" t="str">
        <f aca="false">Y595</f>
        <v>EXTENDED</v>
      </c>
      <c r="AZ595" s="103" t="str">
        <f aca="false">Z595</f>
        <v>EXTENDED FR B2B</v>
      </c>
      <c r="BA595" s="1"/>
      <c r="BB595" s="49"/>
      <c r="BF595" s="1"/>
      <c r="BG595" s="1"/>
      <c r="BH595" s="1"/>
      <c r="BI595" s="1"/>
      <c r="BJ595" s="1"/>
      <c r="BK595" s="1"/>
      <c r="BL595" s="1"/>
      <c r="BM595" s="1"/>
      <c r="BN595" s="1"/>
      <c r="BO595" s="1"/>
      <c r="BP595" s="1"/>
      <c r="BQ595" s="1"/>
      <c r="BR595" s="1"/>
      <c r="BS595" s="1"/>
      <c r="BT595" s="1"/>
      <c r="BU595" s="1"/>
      <c r="BV595" s="1"/>
      <c r="BW595" s="1"/>
      <c r="BX595" s="1"/>
      <c r="BY595" s="1"/>
      <c r="BZ595" s="1"/>
    </row>
    <row r="596" s="53" customFormat="true" ht="76.5" hidden="false" customHeight="false" outlineLevel="0" collapsed="false">
      <c r="A596" s="58" t="str">
        <f aca="false">IF(LEFT(E596,2)="BG","NO",IF(LEN(E596)-LEN(SUBSTITUTE(E596,"-",""))&gt;1,"NO",IF(E596="EXT","EXT","YES")))</f>
        <v>EXT</v>
      </c>
      <c r="B596" s="77" t="s">
        <v>5506</v>
      </c>
      <c r="C596" s="77"/>
      <c r="D596" s="243" t="s">
        <v>5302</v>
      </c>
      <c r="E596" s="184" t="s">
        <v>4631</v>
      </c>
      <c r="F596" s="185" t="e">
        <f aca="false">#N/A</f>
        <v>#N/A</v>
      </c>
      <c r="G596" s="186" t="n">
        <f aca="false">LEN(R596)-LEN(SUBSTITUTE(R596,"/",""))-1</f>
        <v>4</v>
      </c>
      <c r="H596" s="186" t="s">
        <v>95</v>
      </c>
      <c r="I596" s="173" t="s">
        <v>5948</v>
      </c>
      <c r="J596" s="173"/>
      <c r="K596" s="174"/>
      <c r="L596" s="174"/>
      <c r="M596" s="174"/>
      <c r="N596" s="173"/>
      <c r="O596" s="175" t="s">
        <v>95</v>
      </c>
      <c r="P596" s="175" t="str">
        <f aca="false">O596</f>
        <v>0..1</v>
      </c>
      <c r="Q596" s="187" t="s">
        <v>5949</v>
      </c>
      <c r="R596" s="188" t="s">
        <v>2724</v>
      </c>
      <c r="S596" s="172"/>
      <c r="T596" s="178"/>
      <c r="U596" s="186" t="s">
        <v>95</v>
      </c>
      <c r="V596" s="172"/>
      <c r="W596" s="179"/>
      <c r="X596" s="38"/>
      <c r="Y596" s="103" t="s">
        <v>30</v>
      </c>
      <c r="Z596" s="103" t="s">
        <v>4635</v>
      </c>
      <c r="AA596" s="4"/>
      <c r="AB596" s="13" t="str">
        <f aca="false">IF(ISERROR(FIND("/",R596)),R596,LEFT(R596,FIND(CHAR(1),SUBSTITUTE(R596,"/",CHAR(1),LEN(R596)-LEN(SUBSTITUTE(R596,"/",""))))-1))</f>
        <v>/rsm:CrossIndustryInvoice/rsm:SupplyChainTradeTransaction/ram:ApplicableHeaderTradeAgreement/ram:BuyerAgentTradeParty</v>
      </c>
      <c r="AC596" s="13" t="str">
        <f aca="false">IF(ISERROR(FIND("/",R596)),R596,MID(R596, FIND(CHAR(1),SUBSTITUTE(R596,"/",CHAR(1), LEN(R596)-LEN(SUBSTITUTE(R596,"/","")))), LEN(R596)))</f>
        <v>/ram:SpecifiedLegalOrganization</v>
      </c>
      <c r="AD596" s="14" t="n">
        <f aca="false">COUNTIFS(R$4:R596,AB596)</f>
        <v>1</v>
      </c>
      <c r="AE596" s="1"/>
      <c r="AF596" s="184" t="str">
        <f aca="false">E596</f>
        <v>EXT</v>
      </c>
      <c r="AG596" s="186" t="n">
        <f aca="false">LEN(AR596)-LEN(SUBSTITUTE(AR596,"/",""))-1</f>
        <v>4</v>
      </c>
      <c r="AH596" s="186" t="str">
        <f aca="false">H596</f>
        <v>0..1</v>
      </c>
      <c r="AI596" s="173" t="s">
        <v>1688</v>
      </c>
      <c r="AJ596" s="173"/>
      <c r="AK596" s="174"/>
      <c r="AL596" s="174"/>
      <c r="AM596" s="174"/>
      <c r="AN596" s="173"/>
      <c r="AO596" s="172" t="str">
        <f aca="false">O596</f>
        <v>0..1</v>
      </c>
      <c r="AP596" s="172" t="str">
        <f aca="false">P596</f>
        <v>0..1</v>
      </c>
      <c r="AQ596" s="187" t="str">
        <f aca="false">Q596</f>
        <v>/rsm:CrossIndustryInvoice
/rsm:SupplyChainTradeTransaction
/ram:ApplicableHeaderTradeAgreement
/ram:BuyerAgentTradeParty
/ram:SpecifiedLegalOrganization</v>
      </c>
      <c r="AR596" s="188" t="str">
        <f aca="false">R596</f>
        <v>/rsm:CrossIndustryInvoice/rsm:SupplyChainTradeTransaction/ram:ApplicableHeaderTradeAgreement/ram:BuyerAgentTradeParty/ram:SpecifiedLegalOrganization</v>
      </c>
      <c r="AS596" s="172"/>
      <c r="AT596" s="178"/>
      <c r="AU596" s="186" t="str">
        <f aca="false">U596</f>
        <v>0..1</v>
      </c>
      <c r="AV596" s="172"/>
      <c r="AW596" s="179"/>
      <c r="AX596" s="6"/>
      <c r="AY596" s="103" t="str">
        <f aca="false">Y596</f>
        <v>EXTENDED</v>
      </c>
      <c r="AZ596" s="103" t="str">
        <f aca="false">Z596</f>
        <v>EXTENDED FR B2B</v>
      </c>
      <c r="BA596" s="1"/>
      <c r="BB596" s="49"/>
      <c r="BF596" s="1"/>
      <c r="BG596" s="1"/>
      <c r="BH596" s="1"/>
      <c r="BI596" s="1"/>
      <c r="BJ596" s="1"/>
      <c r="BK596" s="1"/>
      <c r="BL596" s="1"/>
      <c r="BM596" s="1"/>
      <c r="BN596" s="1"/>
      <c r="BO596" s="1"/>
      <c r="BP596" s="1"/>
      <c r="BQ596" s="1"/>
      <c r="BR596" s="1"/>
      <c r="BS596" s="1"/>
      <c r="BT596" s="1"/>
      <c r="BU596" s="1"/>
      <c r="BV596" s="1"/>
      <c r="BW596" s="1"/>
      <c r="BX596" s="1"/>
      <c r="BY596" s="1"/>
      <c r="BZ596" s="1"/>
    </row>
    <row r="597" s="53" customFormat="true" ht="99.75" hidden="false" customHeight="false" outlineLevel="0" collapsed="false">
      <c r="A597" s="58" t="str">
        <f aca="false">IF(LEFT(E597,2)="BG","NO",IF(LEN(E597)-LEN(SUBSTITUTE(E597,"-",""))&gt;1,"NO",IF(E597="EXT","EXT","YES")))</f>
        <v>EXT</v>
      </c>
      <c r="B597" s="77" t="s">
        <v>5506</v>
      </c>
      <c r="C597" s="77"/>
      <c r="D597" s="243" t="s">
        <v>5302</v>
      </c>
      <c r="E597" s="93" t="s">
        <v>4631</v>
      </c>
      <c r="F597" s="94" t="s">
        <v>2726</v>
      </c>
      <c r="G597" s="95" t="n">
        <f aca="false">LEN(R597)-LEN(SUBSTITUTE(R597,"/",""))-1</f>
        <v>5</v>
      </c>
      <c r="H597" s="95" t="s">
        <v>95</v>
      </c>
      <c r="I597" s="97" t="s">
        <v>6</v>
      </c>
      <c r="J597" s="97"/>
      <c r="K597" s="98"/>
      <c r="L597" s="98"/>
      <c r="M597" s="98"/>
      <c r="N597" s="97"/>
      <c r="O597" s="99" t="s">
        <v>95</v>
      </c>
      <c r="P597" s="100" t="str">
        <f aca="false">O597</f>
        <v>0..1</v>
      </c>
      <c r="Q597" s="9" t="s">
        <v>5950</v>
      </c>
      <c r="R597" s="101" t="s">
        <v>2729</v>
      </c>
      <c r="S597" s="99" t="s">
        <v>139</v>
      </c>
      <c r="T597" s="10" t="s">
        <v>4639</v>
      </c>
      <c r="U597" s="95" t="s">
        <v>95</v>
      </c>
      <c r="V597" s="99"/>
      <c r="W597" s="102"/>
      <c r="X597" s="38"/>
      <c r="Y597" s="103" t="s">
        <v>30</v>
      </c>
      <c r="Z597" s="103" t="s">
        <v>4635</v>
      </c>
      <c r="AA597" s="4"/>
      <c r="AB597" s="13" t="str">
        <f aca="false">IF(ISERROR(FIND("/",R597)),R597,LEFT(R597,FIND(CHAR(1),SUBSTITUTE(R597,"/",CHAR(1),LEN(R597)-LEN(SUBSTITUTE(R597,"/",""))))-1))</f>
        <v>/rsm:CrossIndustryInvoice/rsm:SupplyChainTradeTransaction/ram:ApplicableHeaderTradeAgreement/ram:BuyerAgentTradeParty/ram:SpecifiedLegalOrganization</v>
      </c>
      <c r="AC597" s="13" t="str">
        <f aca="false">IF(ISERROR(FIND("/",R597)),R597,MID(R597, FIND(CHAR(1),SUBSTITUTE(R597,"/",CHAR(1), LEN(R597)-LEN(SUBSTITUTE(R597,"/","")))), LEN(R597)))</f>
        <v>/ram:ID</v>
      </c>
      <c r="AD597" s="14" t="n">
        <f aca="false">COUNTIFS(R$4:R597,AB597)</f>
        <v>1</v>
      </c>
      <c r="AE597" s="1"/>
      <c r="AF597" s="93" t="str">
        <f aca="false">E597</f>
        <v>EXT</v>
      </c>
      <c r="AG597" s="95" t="n">
        <f aca="false">LEN(AR597)-LEN(SUBSTITUTE(AR597,"/",""))-1</f>
        <v>5</v>
      </c>
      <c r="AH597" s="95" t="str">
        <f aca="false">H597</f>
        <v>0..1</v>
      </c>
      <c r="AI597" s="97" t="s">
        <v>2304</v>
      </c>
      <c r="AJ597" s="97"/>
      <c r="AK597" s="98"/>
      <c r="AL597" s="98"/>
      <c r="AM597" s="98"/>
      <c r="AN597" s="97"/>
      <c r="AO597" s="100" t="str">
        <f aca="false">O597</f>
        <v>0..1</v>
      </c>
      <c r="AP597" s="100" t="str">
        <f aca="false">P597</f>
        <v>0..1</v>
      </c>
      <c r="AQ597" s="9" t="str">
        <f aca="false">Q597</f>
        <v>/rsm:CrossIndustryInvoice
/rsm:SupplyChainTradeTransaction
/ram:ApplicableHeaderTradeAgreement
/ram:BuyerAgentTradeParty
/ram:SpecifiedLegalOrganization
/ram:ID</v>
      </c>
      <c r="AR597" s="101" t="str">
        <f aca="false">R597</f>
        <v>/rsm:CrossIndustryInvoice/rsm:SupplyChainTradeTransaction/ram:ApplicableHeaderTradeAgreement/ram:BuyerAgentTradeParty/ram:SpecifiedLegalOrganization/ram:ID</v>
      </c>
      <c r="AS597" s="99" t="s">
        <v>139</v>
      </c>
      <c r="AT597" s="10" t="s">
        <v>4639</v>
      </c>
      <c r="AU597" s="95" t="str">
        <f aca="false">U597</f>
        <v>0..1</v>
      </c>
      <c r="AV597" s="99"/>
      <c r="AW597" s="102"/>
      <c r="AX597" s="6"/>
      <c r="AY597" s="103" t="str">
        <f aca="false">Y597</f>
        <v>EXTENDED</v>
      </c>
      <c r="AZ597" s="103" t="str">
        <f aca="false">Z597</f>
        <v>EXTENDED FR B2B</v>
      </c>
      <c r="BA597" s="1"/>
      <c r="BB597" s="49"/>
      <c r="BF597" s="1"/>
      <c r="BG597" s="1"/>
      <c r="BH597" s="1"/>
      <c r="BI597" s="1"/>
      <c r="BJ597" s="1"/>
      <c r="BK597" s="1"/>
      <c r="BL597" s="1"/>
      <c r="BM597" s="1"/>
      <c r="BN597" s="1"/>
      <c r="BO597" s="1"/>
      <c r="BP597" s="1"/>
      <c r="BQ597" s="1"/>
      <c r="BR597" s="1"/>
      <c r="BS597" s="1"/>
      <c r="BT597" s="1"/>
      <c r="BU597" s="1"/>
      <c r="BV597" s="1"/>
      <c r="BW597" s="1"/>
      <c r="BX597" s="1"/>
      <c r="BY597" s="1"/>
      <c r="BZ597" s="1"/>
    </row>
    <row r="598" s="53" customFormat="true" ht="102" hidden="false" customHeight="false" outlineLevel="0" collapsed="false">
      <c r="A598" s="58" t="str">
        <f aca="false">IF(LEFT(E598,2)="BG","NO",IF(LEN(E598)-LEN(SUBSTITUTE(E598,"-",""))&gt;1,"NO",IF(E598="EXT","EXT","YES")))</f>
        <v>EXT</v>
      </c>
      <c r="B598" s="77" t="s">
        <v>5506</v>
      </c>
      <c r="C598" s="77"/>
      <c r="D598" s="243" t="s">
        <v>5302</v>
      </c>
      <c r="E598" s="93" t="s">
        <v>4631</v>
      </c>
      <c r="F598" s="94" t="s">
        <v>2733</v>
      </c>
      <c r="G598" s="95" t="n">
        <f aca="false">LEN(R598)-LEN(SUBSTITUTE(R598,"/",""))-1</f>
        <v>6</v>
      </c>
      <c r="H598" s="95" t="s">
        <v>95</v>
      </c>
      <c r="I598" s="97" t="s">
        <v>4801</v>
      </c>
      <c r="J598" s="97" t="s">
        <v>5951</v>
      </c>
      <c r="K598" s="98" t="s">
        <v>4744</v>
      </c>
      <c r="L598" s="98" t="s">
        <v>1699</v>
      </c>
      <c r="M598" s="98"/>
      <c r="N598" s="97" t="s">
        <v>174</v>
      </c>
      <c r="O598" s="99" t="s">
        <v>95</v>
      </c>
      <c r="P598" s="100" t="str">
        <f aca="false">O598</f>
        <v>0..1</v>
      </c>
      <c r="Q598" s="9" t="s">
        <v>5952</v>
      </c>
      <c r="R598" s="101" t="s">
        <v>2734</v>
      </c>
      <c r="S598" s="99" t="s">
        <v>360</v>
      </c>
      <c r="T598" s="10" t="s">
        <v>858</v>
      </c>
      <c r="U598" s="95" t="s">
        <v>95</v>
      </c>
      <c r="V598" s="99"/>
      <c r="W598" s="102"/>
      <c r="X598" s="38"/>
      <c r="Y598" s="103" t="s">
        <v>30</v>
      </c>
      <c r="Z598" s="103" t="s">
        <v>4635</v>
      </c>
      <c r="AA598" s="4"/>
      <c r="AB598" s="13" t="str">
        <f aca="false">IF(ISERROR(FIND("/",R598)),R598,LEFT(R598,FIND(CHAR(1),SUBSTITUTE(R598,"/",CHAR(1),LEN(R598)-LEN(SUBSTITUTE(R598,"/",""))))-1))</f>
        <v>/rsm:CrossIndustryInvoice/rsm:SupplyChainTradeTransaction/ram:ApplicableHeaderTradeAgreement/ram:BuyerAgentTradeParty/ram:SpecifiedLegalOrganization/ram:ID</v>
      </c>
      <c r="AC598" s="13" t="str">
        <f aca="false">IF(ISERROR(FIND("/",R598)),R598,MID(R598, FIND(CHAR(1),SUBSTITUTE(R598,"/",CHAR(1), LEN(R598)-LEN(SUBSTITUTE(R598,"/","")))), LEN(R598)))</f>
        <v>/@schemeID</v>
      </c>
      <c r="AD598" s="14" t="n">
        <f aca="false">COUNTIFS(R$4:R598,AB598)</f>
        <v>1</v>
      </c>
      <c r="AE598" s="1"/>
      <c r="AF598" s="93" t="str">
        <f aca="false">E598</f>
        <v>EXT</v>
      </c>
      <c r="AG598" s="95" t="n">
        <f aca="false">LEN(AR598)-LEN(SUBSTITUTE(AR598,"/",""))-1</f>
        <v>6</v>
      </c>
      <c r="AH598" s="95" t="str">
        <f aca="false">H598</f>
        <v>0..1</v>
      </c>
      <c r="AI598" s="97" t="s">
        <v>361</v>
      </c>
      <c r="AJ598" s="97"/>
      <c r="AK598" s="98"/>
      <c r="AL598" s="98"/>
      <c r="AM598" s="98"/>
      <c r="AN598" s="97"/>
      <c r="AO598" s="100" t="str">
        <f aca="false">O598</f>
        <v>0..1</v>
      </c>
      <c r="AP598" s="100" t="str">
        <f aca="false">P598</f>
        <v>0..1</v>
      </c>
      <c r="AQ598" s="9" t="str">
        <f aca="false">Q598</f>
        <v>/rsm:CrossIndustryInvoice
/rsm:SupplyChainTradeTransaction
/ram:ApplicableHeaderTradeAgreement
/ram:BuyerAgentTradeParty
/ram:SpecifiedLegalOrganization
/ram:ID
/@schemeID</v>
      </c>
      <c r="AR598" s="101" t="str">
        <f aca="false">R598</f>
        <v>/rsm:CrossIndustryInvoice/rsm:SupplyChainTradeTransaction/ram:ApplicableHeaderTradeAgreement/ram:BuyerAgentTradeParty/ram:SpecifiedLegalOrganization/ram:ID/@schemeID</v>
      </c>
      <c r="AS598" s="99" t="s">
        <v>360</v>
      </c>
      <c r="AT598" s="10" t="s">
        <v>858</v>
      </c>
      <c r="AU598" s="95" t="str">
        <f aca="false">U598</f>
        <v>0..1</v>
      </c>
      <c r="AV598" s="99"/>
      <c r="AW598" s="102"/>
      <c r="AX598" s="6"/>
      <c r="AY598" s="103" t="str">
        <f aca="false">Y598</f>
        <v>EXTENDED</v>
      </c>
      <c r="AZ598" s="103" t="str">
        <f aca="false">Z598</f>
        <v>EXTENDED FR B2B</v>
      </c>
      <c r="BA598" s="1"/>
      <c r="BB598" s="49"/>
      <c r="BF598" s="1"/>
      <c r="BG598" s="1"/>
      <c r="BH598" s="1"/>
      <c r="BI598" s="1"/>
      <c r="BJ598" s="1"/>
      <c r="BK598" s="1"/>
      <c r="BL598" s="1"/>
      <c r="BM598" s="1"/>
      <c r="BN598" s="1"/>
      <c r="BO598" s="1"/>
      <c r="BP598" s="1"/>
      <c r="BQ598" s="1"/>
      <c r="BR598" s="1"/>
      <c r="BS598" s="1"/>
      <c r="BT598" s="1"/>
      <c r="BU598" s="1"/>
      <c r="BV598" s="1"/>
      <c r="BW598" s="1"/>
      <c r="BX598" s="1"/>
      <c r="BY598" s="1"/>
      <c r="BZ598" s="1"/>
    </row>
    <row r="599" s="53" customFormat="true" ht="99.75" hidden="false" customHeight="false" outlineLevel="0" collapsed="false">
      <c r="A599" s="58" t="str">
        <f aca="false">IF(LEFT(E599,2)="BG","NO",IF(LEN(E599)-LEN(SUBSTITUTE(E599,"-",""))&gt;1,"NO",IF(E599="EXT","EXT","YES")))</f>
        <v>EXT</v>
      </c>
      <c r="B599" s="77" t="s">
        <v>5506</v>
      </c>
      <c r="C599" s="77"/>
      <c r="D599" s="243" t="s">
        <v>5302</v>
      </c>
      <c r="E599" s="93" t="s">
        <v>4631</v>
      </c>
      <c r="F599" s="94" t="s">
        <v>2736</v>
      </c>
      <c r="G599" s="95" t="n">
        <f aca="false">LEN(R599)-LEN(SUBSTITUTE(R599,"/",""))-1</f>
        <v>5</v>
      </c>
      <c r="H599" s="95" t="s">
        <v>95</v>
      </c>
      <c r="I599" s="97" t="s">
        <v>5525</v>
      </c>
      <c r="J599" s="97"/>
      <c r="K599" s="98"/>
      <c r="L599" s="98"/>
      <c r="M599" s="98"/>
      <c r="N599" s="97"/>
      <c r="O599" s="99" t="s">
        <v>95</v>
      </c>
      <c r="P599" s="100" t="str">
        <f aca="false">O599</f>
        <v>0..1</v>
      </c>
      <c r="Q599" s="9" t="s">
        <v>5953</v>
      </c>
      <c r="R599" s="101" t="s">
        <v>2737</v>
      </c>
      <c r="S599" s="99" t="s">
        <v>121</v>
      </c>
      <c r="T599" s="10" t="s">
        <v>4639</v>
      </c>
      <c r="U599" s="95" t="s">
        <v>95</v>
      </c>
      <c r="V599" s="99"/>
      <c r="W599" s="102"/>
      <c r="X599" s="38"/>
      <c r="Y599" s="103" t="s">
        <v>30</v>
      </c>
      <c r="Z599" s="103" t="s">
        <v>4635</v>
      </c>
      <c r="AA599" s="4"/>
      <c r="AB599" s="13" t="str">
        <f aca="false">IF(ISERROR(FIND("/",R599)),R599,LEFT(R599,FIND(CHAR(1),SUBSTITUTE(R599,"/",CHAR(1),LEN(R599)-LEN(SUBSTITUTE(R599,"/",""))))-1))</f>
        <v>/rsm:CrossIndustryInvoice/rsm:SupplyChainTradeTransaction/ram:ApplicableHeaderTradeAgreement/ram:BuyerAgentTradeParty/ram:SpecifiedLegalOrganization</v>
      </c>
      <c r="AC599" s="13" t="str">
        <f aca="false">IF(ISERROR(FIND("/",R599)),R599,MID(R599, FIND(CHAR(1),SUBSTITUTE(R599,"/",CHAR(1), LEN(R599)-LEN(SUBSTITUTE(R599,"/","")))), LEN(R599)))</f>
        <v>/ram:TradingBusinessName</v>
      </c>
      <c r="AD599" s="14" t="n">
        <f aca="false">COUNTIFS(R$4:R599,AB599)</f>
        <v>1</v>
      </c>
      <c r="AE599" s="1"/>
      <c r="AF599" s="93" t="str">
        <f aca="false">E599</f>
        <v>EXT</v>
      </c>
      <c r="AG599" s="95" t="n">
        <f aca="false">LEN(AR599)-LEN(SUBSTITUTE(AR599,"/",""))-1</f>
        <v>5</v>
      </c>
      <c r="AH599" s="95" t="str">
        <f aca="false">H599</f>
        <v>0..1</v>
      </c>
      <c r="AI599" s="97" t="s">
        <v>2095</v>
      </c>
      <c r="AJ599" s="97"/>
      <c r="AK599" s="98"/>
      <c r="AL599" s="98"/>
      <c r="AM599" s="98"/>
      <c r="AN599" s="97"/>
      <c r="AO599" s="100" t="str">
        <f aca="false">O599</f>
        <v>0..1</v>
      </c>
      <c r="AP599" s="100" t="str">
        <f aca="false">P599</f>
        <v>0..1</v>
      </c>
      <c r="AQ599" s="9" t="str">
        <f aca="false">Q599</f>
        <v>/rsm:CrossIndustryInvoice
/rsm:SupplyChainTradeTransaction
/ram:ApplicableHeaderTradeAgreement
/ram:BuyerAgentTradeParty
/ram:SpecifiedLegalOrganization
/ram:TradingBusinessName</v>
      </c>
      <c r="AR599" s="101" t="str">
        <f aca="false">R599</f>
        <v>/rsm:CrossIndustryInvoice/rsm:SupplyChainTradeTransaction/ram:ApplicableHeaderTradeAgreement/ram:BuyerAgentTradeParty/ram:SpecifiedLegalOrganization/ram:TradingBusinessName</v>
      </c>
      <c r="AS599" s="99" t="s">
        <v>121</v>
      </c>
      <c r="AT599" s="10" t="s">
        <v>4639</v>
      </c>
      <c r="AU599" s="95" t="str">
        <f aca="false">U599</f>
        <v>0..1</v>
      </c>
      <c r="AV599" s="99"/>
      <c r="AW599" s="102"/>
      <c r="AX599" s="6"/>
      <c r="AY599" s="103" t="str">
        <f aca="false">Y599</f>
        <v>EXTENDED</v>
      </c>
      <c r="AZ599" s="103" t="str">
        <f aca="false">Z599</f>
        <v>EXTENDED FR B2B</v>
      </c>
      <c r="BA599" s="1"/>
      <c r="BB599" s="49"/>
      <c r="BF599" s="1"/>
      <c r="BG599" s="1"/>
      <c r="BH599" s="1"/>
      <c r="BI599" s="1"/>
      <c r="BJ599" s="1"/>
      <c r="BK599" s="1"/>
      <c r="BL599" s="1"/>
      <c r="BM599" s="1"/>
      <c r="BN599" s="1"/>
      <c r="BO599" s="1"/>
      <c r="BP599" s="1"/>
      <c r="BQ599" s="1"/>
      <c r="BR599" s="1"/>
      <c r="BS599" s="1"/>
      <c r="BT599" s="1"/>
      <c r="BU599" s="1"/>
      <c r="BV599" s="1"/>
      <c r="BW599" s="1"/>
      <c r="BX599" s="1"/>
      <c r="BY599" s="1"/>
      <c r="BZ599" s="1"/>
    </row>
    <row r="600" s="53" customFormat="true" ht="99.75" hidden="false" customHeight="false" outlineLevel="0" collapsed="false">
      <c r="A600" s="58" t="str">
        <f aca="false">IF(LEFT(E600,2)="BG","NO",IF(LEN(E600)-LEN(SUBSTITUTE(E600,"-",""))&gt;1,"NO",IF(E600="EXT","EXT","YES")))</f>
        <v>EXT</v>
      </c>
      <c r="B600" s="77" t="s">
        <v>5506</v>
      </c>
      <c r="C600" s="77"/>
      <c r="D600" s="243" t="s">
        <v>5302</v>
      </c>
      <c r="E600" s="208" t="s">
        <v>4631</v>
      </c>
      <c r="F600" s="209" t="e">
        <f aca="false">#N/A</f>
        <v>#N/A</v>
      </c>
      <c r="G600" s="210" t="n">
        <f aca="false">LEN(R600)-LEN(SUBSTITUTE(R600,"/",""))-1</f>
        <v>5</v>
      </c>
      <c r="H600" s="210" t="s">
        <v>95</v>
      </c>
      <c r="I600" s="211" t="s">
        <v>5954</v>
      </c>
      <c r="J600" s="211" t="s">
        <v>5528</v>
      </c>
      <c r="K600" s="212"/>
      <c r="L600" s="212"/>
      <c r="M600" s="212"/>
      <c r="N600" s="211"/>
      <c r="O600" s="99" t="s">
        <v>95</v>
      </c>
      <c r="P600" s="100" t="str">
        <f aca="false">O600</f>
        <v>0..1</v>
      </c>
      <c r="Q600" s="215" t="s">
        <v>5955</v>
      </c>
      <c r="R600" s="216" t="s">
        <v>2739</v>
      </c>
      <c r="S600" s="213"/>
      <c r="T600" s="217"/>
      <c r="U600" s="210" t="s">
        <v>95</v>
      </c>
      <c r="V600" s="213"/>
      <c r="W600" s="218"/>
      <c r="X600" s="38"/>
      <c r="Y600" s="219" t="s">
        <v>30</v>
      </c>
      <c r="Z600" s="219" t="s">
        <v>30</v>
      </c>
      <c r="AA600" s="49"/>
      <c r="AB600" s="13" t="str">
        <f aca="false">IF(ISERROR(FIND("/",R600)),R600,LEFT(R600,FIND(CHAR(1),SUBSTITUTE(R600,"/",CHAR(1),LEN(R600)-LEN(SUBSTITUTE(R600,"/",""))))-1))</f>
        <v>/rsm:CrossIndustryInvoice/rsm:SupplyChainTradeTransaction/ram:ApplicableHeaderTradeAgreement/ram:BuyerAgentTradeParty/ram:SpecifiedLegalOrganization</v>
      </c>
      <c r="AC600" s="13" t="str">
        <f aca="false">IF(ISERROR(FIND("/",R600)),R600,MID(R600, FIND(CHAR(1),SUBSTITUTE(R600,"/",CHAR(1), LEN(R600)-LEN(SUBSTITUTE(R600,"/","")))), LEN(R600)))</f>
        <v>/ram:PostalTradeAddress</v>
      </c>
      <c r="AD600" s="14" t="n">
        <f aca="false">COUNTIFS(R$4:R600,AB600)</f>
        <v>1</v>
      </c>
      <c r="AE600" s="49"/>
      <c r="AF600" s="208" t="str">
        <f aca="false">E600</f>
        <v>EXT</v>
      </c>
      <c r="AG600" s="210" t="n">
        <f aca="false">LEN(AR600)-LEN(SUBSTITUTE(AR600,"/",""))-1</f>
        <v>5</v>
      </c>
      <c r="AH600" s="210" t="str">
        <f aca="false">H600</f>
        <v>0..1</v>
      </c>
      <c r="AI600" s="211" t="s">
        <v>1932</v>
      </c>
      <c r="AJ600" s="211" t="s">
        <v>5335</v>
      </c>
      <c r="AK600" s="212"/>
      <c r="AL600" s="212"/>
      <c r="AM600" s="212"/>
      <c r="AN600" s="211"/>
      <c r="AO600" s="100" t="str">
        <f aca="false">O600</f>
        <v>0..1</v>
      </c>
      <c r="AP600" s="100" t="str">
        <f aca="false">P600</f>
        <v>0..1</v>
      </c>
      <c r="AQ600" s="215" t="str">
        <f aca="false">Q600</f>
        <v>/rsm:CrossIndustryInvoice
/rsm:SupplyChainTradeTransaction
/ram:ApplicableHeaderTradeAgreement
/ram:BuyerAgentTradeParty
/ram:SpecifiedLegalOrganization
/ram:PostalTradeAddress</v>
      </c>
      <c r="AR600" s="216" t="str">
        <f aca="false">R600</f>
        <v>/rsm:CrossIndustryInvoice/rsm:SupplyChainTradeTransaction/ram:ApplicableHeaderTradeAgreement/ram:BuyerAgentTradeParty/ram:SpecifiedLegalOrganization/ram:PostalTradeAddress</v>
      </c>
      <c r="AS600" s="213"/>
      <c r="AT600" s="217"/>
      <c r="AU600" s="210" t="str">
        <f aca="false">U600</f>
        <v>0..1</v>
      </c>
      <c r="AV600" s="213"/>
      <c r="AW600" s="218"/>
      <c r="AX600" s="6"/>
      <c r="AY600" s="219" t="str">
        <f aca="false">Y600</f>
        <v>EXTENDED</v>
      </c>
      <c r="AZ600" s="219" t="str">
        <f aca="false">Z600</f>
        <v>EXTENDED</v>
      </c>
      <c r="BA600" s="1"/>
      <c r="BB600" s="49"/>
      <c r="BF600" s="1"/>
      <c r="BG600" s="1"/>
      <c r="BH600" s="1"/>
      <c r="BI600" s="1"/>
      <c r="BJ600" s="1"/>
      <c r="BK600" s="1"/>
      <c r="BL600" s="1"/>
      <c r="BM600" s="1"/>
      <c r="BN600" s="1"/>
      <c r="BO600" s="1"/>
      <c r="BP600" s="1"/>
      <c r="BQ600" s="1"/>
      <c r="BR600" s="1"/>
      <c r="BS600" s="1"/>
      <c r="BT600" s="1"/>
      <c r="BU600" s="1"/>
      <c r="BV600" s="1"/>
      <c r="BW600" s="1"/>
      <c r="BX600" s="1"/>
      <c r="BY600" s="1"/>
      <c r="BZ600" s="1"/>
    </row>
    <row r="601" s="53" customFormat="true" ht="102" hidden="false" customHeight="false" outlineLevel="0" collapsed="false">
      <c r="A601" s="58" t="str">
        <f aca="false">IF(LEFT(E601,2)="BG","NO",IF(LEN(E601)-LEN(SUBSTITUTE(E601,"-",""))&gt;1,"NO",IF(E601="EXT","EXT","YES")))</f>
        <v>EXT</v>
      </c>
      <c r="B601" s="77" t="s">
        <v>5506</v>
      </c>
      <c r="C601" s="77"/>
      <c r="D601" s="243" t="s">
        <v>5302</v>
      </c>
      <c r="E601" s="93" t="s">
        <v>4631</v>
      </c>
      <c r="F601" s="94" t="e">
        <f aca="false">#N/A</f>
        <v>#N/A</v>
      </c>
      <c r="G601" s="95" t="n">
        <f aca="false">LEN(R601)-LEN(SUBSTITUTE(R601,"/",""))-1</f>
        <v>6</v>
      </c>
      <c r="H601" s="95" t="s">
        <v>95</v>
      </c>
      <c r="I601" s="97" t="s">
        <v>5336</v>
      </c>
      <c r="J601" s="97" t="s">
        <v>1070</v>
      </c>
      <c r="K601" s="98" t="s">
        <v>1071</v>
      </c>
      <c r="L601" s="98"/>
      <c r="M601" s="98"/>
      <c r="N601" s="97"/>
      <c r="O601" s="99" t="s">
        <v>95</v>
      </c>
      <c r="P601" s="100" t="str">
        <f aca="false">O601</f>
        <v>0..1</v>
      </c>
      <c r="Q601" s="9" t="s">
        <v>5956</v>
      </c>
      <c r="R601" s="101" t="s">
        <v>2741</v>
      </c>
      <c r="S601" s="99" t="s">
        <v>121</v>
      </c>
      <c r="T601" s="10" t="s">
        <v>4639</v>
      </c>
      <c r="U601" s="95" t="s">
        <v>95</v>
      </c>
      <c r="V601" s="99"/>
      <c r="W601" s="102"/>
      <c r="X601" s="38"/>
      <c r="Y601" s="103" t="s">
        <v>30</v>
      </c>
      <c r="Z601" s="103" t="s">
        <v>30</v>
      </c>
      <c r="AA601" s="49"/>
      <c r="AB601" s="13" t="str">
        <f aca="false">IF(ISERROR(FIND("/",R601)),R601,LEFT(R601,FIND(CHAR(1),SUBSTITUTE(R601,"/",CHAR(1),LEN(R601)-LEN(SUBSTITUTE(R601,"/",""))))-1))</f>
        <v>/rsm:CrossIndustryInvoice/rsm:SupplyChainTradeTransaction/ram:ApplicableHeaderTradeAgreement/ram:BuyerAgentTradeParty/ram:SpecifiedLegalOrganization/ram:PostalTradeAddress</v>
      </c>
      <c r="AC601" s="13" t="str">
        <f aca="false">IF(ISERROR(FIND("/",R601)),R601,MID(R601, FIND(CHAR(1),SUBSTITUTE(R601,"/",CHAR(1), LEN(R601)-LEN(SUBSTITUTE(R601,"/","")))), LEN(R601)))</f>
        <v>/ram:PostcodeCode</v>
      </c>
      <c r="AD601" s="14" t="n">
        <f aca="false">COUNTIFS(R$4:R601,AB601)</f>
        <v>1</v>
      </c>
      <c r="AE601" s="49"/>
      <c r="AF601" s="93" t="str">
        <f aca="false">E601</f>
        <v>EXT</v>
      </c>
      <c r="AG601" s="95" t="n">
        <f aca="false">LEN(AR601)-LEN(SUBSTITUTE(AR601,"/",""))-1</f>
        <v>6</v>
      </c>
      <c r="AH601" s="95" t="str">
        <f aca="false">H601</f>
        <v>0..1</v>
      </c>
      <c r="AI601" s="97" t="s">
        <v>5773</v>
      </c>
      <c r="AJ601" s="97"/>
      <c r="AK601" s="98"/>
      <c r="AL601" s="98"/>
      <c r="AM601" s="98"/>
      <c r="AN601" s="97"/>
      <c r="AO601" s="100" t="str">
        <f aca="false">O601</f>
        <v>0..1</v>
      </c>
      <c r="AP601" s="100" t="str">
        <f aca="false">P601</f>
        <v>0..1</v>
      </c>
      <c r="AQ601" s="9" t="str">
        <f aca="false">Q601</f>
        <v>/rsm:CrossIndustryInvoice
/rsm:SupplyChainTradeTransaction
/ram:ApplicableHeaderTradeAgreement
/ram:BuyerAgentTradeParty
/ram:SpecifiedLegalOrganization
/ram:PostalTradeAddress
/ram:PostcodeCode</v>
      </c>
      <c r="AR601" s="101" t="str">
        <f aca="false">R601</f>
        <v>/rsm:CrossIndustryInvoice/rsm:SupplyChainTradeTransaction/ram:ApplicableHeaderTradeAgreement/ram:BuyerAgentTradeParty/ram:SpecifiedLegalOrganization/ram:PostalTradeAddress/ram:PostcodeCode</v>
      </c>
      <c r="AS601" s="99" t="s">
        <v>121</v>
      </c>
      <c r="AT601" s="10" t="s">
        <v>4639</v>
      </c>
      <c r="AU601" s="95" t="str">
        <f aca="false">U601</f>
        <v>0..1</v>
      </c>
      <c r="AV601" s="99"/>
      <c r="AW601" s="102"/>
      <c r="AX601" s="6"/>
      <c r="AY601" s="103" t="str">
        <f aca="false">Y601</f>
        <v>EXTENDED</v>
      </c>
      <c r="AZ601" s="103" t="str">
        <f aca="false">Z601</f>
        <v>EXTENDED</v>
      </c>
      <c r="BA601" s="1"/>
      <c r="BB601" s="49"/>
      <c r="BF601" s="1"/>
      <c r="BG601" s="1"/>
      <c r="BH601" s="1"/>
      <c r="BI601" s="1"/>
      <c r="BJ601" s="1"/>
      <c r="BK601" s="1"/>
      <c r="BL601" s="1"/>
      <c r="BM601" s="1"/>
      <c r="BN601" s="1"/>
      <c r="BO601" s="1"/>
      <c r="BP601" s="1"/>
      <c r="BQ601" s="1"/>
      <c r="BR601" s="1"/>
      <c r="BS601" s="1"/>
      <c r="BT601" s="1"/>
      <c r="BU601" s="1"/>
      <c r="BV601" s="1"/>
      <c r="BW601" s="1"/>
      <c r="BX601" s="1"/>
      <c r="BY601" s="1"/>
      <c r="BZ601" s="1"/>
    </row>
    <row r="602" s="53" customFormat="true" ht="102" hidden="false" customHeight="false" outlineLevel="0" collapsed="false">
      <c r="A602" s="58" t="str">
        <f aca="false">IF(LEFT(E602,2)="BG","NO",IF(LEN(E602)-LEN(SUBSTITUTE(E602,"-",""))&gt;1,"NO",IF(E602="EXT","EXT","YES")))</f>
        <v>EXT</v>
      </c>
      <c r="B602" s="77" t="s">
        <v>5506</v>
      </c>
      <c r="C602" s="77"/>
      <c r="D602" s="243" t="s">
        <v>5302</v>
      </c>
      <c r="E602" s="93" t="s">
        <v>4631</v>
      </c>
      <c r="F602" s="94" t="e">
        <f aca="false">#N/A</f>
        <v>#N/A</v>
      </c>
      <c r="G602" s="95" t="n">
        <f aca="false">LEN(R602)-LEN(SUBSTITUTE(R602,"/",""))-1</f>
        <v>6</v>
      </c>
      <c r="H602" s="95" t="s">
        <v>95</v>
      </c>
      <c r="I602" s="97" t="s">
        <v>5338</v>
      </c>
      <c r="J602" s="97" t="s">
        <v>1079</v>
      </c>
      <c r="K602" s="98" t="s">
        <v>1080</v>
      </c>
      <c r="L602" s="98"/>
      <c r="M602" s="98"/>
      <c r="N602" s="97"/>
      <c r="O602" s="99" t="s">
        <v>95</v>
      </c>
      <c r="P602" s="100" t="str">
        <f aca="false">O602</f>
        <v>0..1</v>
      </c>
      <c r="Q602" s="9" t="s">
        <v>5957</v>
      </c>
      <c r="R602" s="101" t="s">
        <v>2743</v>
      </c>
      <c r="S602" s="99" t="s">
        <v>121</v>
      </c>
      <c r="T602" s="10" t="s">
        <v>4639</v>
      </c>
      <c r="U602" s="95" t="s">
        <v>95</v>
      </c>
      <c r="V602" s="99"/>
      <c r="W602" s="102"/>
      <c r="X602" s="38"/>
      <c r="Y602" s="103" t="s">
        <v>30</v>
      </c>
      <c r="Z602" s="103" t="s">
        <v>30</v>
      </c>
      <c r="AA602" s="49"/>
      <c r="AB602" s="13" t="str">
        <f aca="false">IF(ISERROR(FIND("/",R602)),R602,LEFT(R602,FIND(CHAR(1),SUBSTITUTE(R602,"/",CHAR(1),LEN(R602)-LEN(SUBSTITUTE(R602,"/",""))))-1))</f>
        <v>/rsm:CrossIndustryInvoice/rsm:SupplyChainTradeTransaction/ram:ApplicableHeaderTradeAgreement/ram:BuyerAgentTradeParty/ram:SpecifiedLegalOrganization/ram:PostalTradeAddress</v>
      </c>
      <c r="AC602" s="13" t="str">
        <f aca="false">IF(ISERROR(FIND("/",R602)),R602,MID(R602, FIND(CHAR(1),SUBSTITUTE(R602,"/",CHAR(1), LEN(R602)-LEN(SUBSTITUTE(R602,"/","")))), LEN(R602)))</f>
        <v>/ram:LineOne</v>
      </c>
      <c r="AD602" s="14" t="n">
        <f aca="false">COUNTIFS(R$4:R602,AB602)</f>
        <v>1</v>
      </c>
      <c r="AE602" s="49"/>
      <c r="AF602" s="93" t="str">
        <f aca="false">E602</f>
        <v>EXT</v>
      </c>
      <c r="AG602" s="95" t="n">
        <f aca="false">LEN(AR602)-LEN(SUBSTITUTE(AR602,"/",""))-1</f>
        <v>6</v>
      </c>
      <c r="AH602" s="95" t="str">
        <f aca="false">H602</f>
        <v>0..1</v>
      </c>
      <c r="AI602" s="97" t="s">
        <v>5775</v>
      </c>
      <c r="AJ602" s="97"/>
      <c r="AK602" s="98"/>
      <c r="AL602" s="98"/>
      <c r="AM602" s="98"/>
      <c r="AN602" s="97"/>
      <c r="AO602" s="100" t="str">
        <f aca="false">O602</f>
        <v>0..1</v>
      </c>
      <c r="AP602" s="100" t="str">
        <f aca="false">P602</f>
        <v>0..1</v>
      </c>
      <c r="AQ602" s="9" t="str">
        <f aca="false">Q602</f>
        <v>/rsm:CrossIndustryInvoice
/rsm:SupplyChainTradeTransaction
/ram:ApplicableHeaderTradeAgreement
/ram:BuyerAgentTradeParty
/ram:SpecifiedLegalOrganization
/ram:PostalTradeAddress
/ram:LineOne</v>
      </c>
      <c r="AR602" s="101" t="str">
        <f aca="false">R602</f>
        <v>/rsm:CrossIndustryInvoice/rsm:SupplyChainTradeTransaction/ram:ApplicableHeaderTradeAgreement/ram:BuyerAgentTradeParty/ram:SpecifiedLegalOrganization/ram:PostalTradeAddress/ram:LineOne</v>
      </c>
      <c r="AS602" s="99" t="s">
        <v>121</v>
      </c>
      <c r="AT602" s="10" t="s">
        <v>4639</v>
      </c>
      <c r="AU602" s="95" t="str">
        <f aca="false">U602</f>
        <v>0..1</v>
      </c>
      <c r="AV602" s="99"/>
      <c r="AW602" s="102"/>
      <c r="AX602" s="6"/>
      <c r="AY602" s="103" t="str">
        <f aca="false">Y602</f>
        <v>EXTENDED</v>
      </c>
      <c r="AZ602" s="103" t="str">
        <f aca="false">Z602</f>
        <v>EXTENDED</v>
      </c>
      <c r="BA602" s="1"/>
      <c r="BB602" s="49"/>
      <c r="BF602" s="1"/>
      <c r="BG602" s="1"/>
      <c r="BH602" s="1"/>
      <c r="BI602" s="1"/>
      <c r="BJ602" s="1"/>
      <c r="BK602" s="1"/>
      <c r="BL602" s="1"/>
      <c r="BM602" s="1"/>
      <c r="BN602" s="1"/>
      <c r="BO602" s="1"/>
      <c r="BP602" s="1"/>
      <c r="BQ602" s="1"/>
      <c r="BR602" s="1"/>
      <c r="BS602" s="1"/>
      <c r="BT602" s="1"/>
      <c r="BU602" s="1"/>
      <c r="BV602" s="1"/>
      <c r="BW602" s="1"/>
      <c r="BX602" s="1"/>
      <c r="BY602" s="1"/>
      <c r="BZ602" s="1"/>
    </row>
    <row r="603" s="53" customFormat="true" ht="102" hidden="false" customHeight="false" outlineLevel="0" collapsed="false">
      <c r="A603" s="58" t="str">
        <f aca="false">IF(LEFT(E603,2)="BG","NO",IF(LEN(E603)-LEN(SUBSTITUTE(E603,"-",""))&gt;1,"NO",IF(E603="EXT","EXT","YES")))</f>
        <v>EXT</v>
      </c>
      <c r="B603" s="77" t="s">
        <v>5506</v>
      </c>
      <c r="C603" s="77"/>
      <c r="D603" s="243" t="s">
        <v>5302</v>
      </c>
      <c r="E603" s="93" t="s">
        <v>4631</v>
      </c>
      <c r="F603" s="94" t="e">
        <f aca="false">#N/A</f>
        <v>#N/A</v>
      </c>
      <c r="G603" s="95" t="n">
        <f aca="false">LEN(R603)-LEN(SUBSTITUTE(R603,"/",""))-1</f>
        <v>6</v>
      </c>
      <c r="H603" s="95" t="s">
        <v>95</v>
      </c>
      <c r="I603" s="97" t="s">
        <v>5341</v>
      </c>
      <c r="J603" s="97" t="s">
        <v>1088</v>
      </c>
      <c r="K603" s="98"/>
      <c r="L603" s="98"/>
      <c r="M603" s="98"/>
      <c r="N603" s="97"/>
      <c r="O603" s="99" t="s">
        <v>95</v>
      </c>
      <c r="P603" s="100" t="str">
        <f aca="false">O603</f>
        <v>0..1</v>
      </c>
      <c r="Q603" s="9" t="s">
        <v>5958</v>
      </c>
      <c r="R603" s="101" t="s">
        <v>2745</v>
      </c>
      <c r="S603" s="99" t="s">
        <v>121</v>
      </c>
      <c r="T603" s="10" t="s">
        <v>4639</v>
      </c>
      <c r="U603" s="95" t="s">
        <v>95</v>
      </c>
      <c r="V603" s="99"/>
      <c r="W603" s="102"/>
      <c r="X603" s="38"/>
      <c r="Y603" s="103" t="s">
        <v>30</v>
      </c>
      <c r="Z603" s="103" t="s">
        <v>30</v>
      </c>
      <c r="AA603" s="49"/>
      <c r="AB603" s="13" t="str">
        <f aca="false">IF(ISERROR(FIND("/",R603)),R603,LEFT(R603,FIND(CHAR(1),SUBSTITUTE(R603,"/",CHAR(1),LEN(R603)-LEN(SUBSTITUTE(R603,"/",""))))-1))</f>
        <v>/rsm:CrossIndustryInvoice/rsm:SupplyChainTradeTransaction/ram:ApplicableHeaderTradeAgreement/ram:BuyerAgentTradeParty/ram:SpecifiedLegalOrganization/ram:PostalTradeAddress</v>
      </c>
      <c r="AC603" s="13" t="str">
        <f aca="false">IF(ISERROR(FIND("/",R603)),R603,MID(R603, FIND(CHAR(1),SUBSTITUTE(R603,"/",CHAR(1), LEN(R603)-LEN(SUBSTITUTE(R603,"/","")))), LEN(R603)))</f>
        <v>/ram:LineTwo</v>
      </c>
      <c r="AD603" s="14" t="n">
        <f aca="false">COUNTIFS(R$4:R603,AB603)</f>
        <v>1</v>
      </c>
      <c r="AE603" s="49"/>
      <c r="AF603" s="93" t="str">
        <f aca="false">E603</f>
        <v>EXT</v>
      </c>
      <c r="AG603" s="95" t="n">
        <f aca="false">LEN(AR603)-LEN(SUBSTITUTE(AR603,"/",""))-1</f>
        <v>6</v>
      </c>
      <c r="AH603" s="95" t="str">
        <f aca="false">H603</f>
        <v>0..1</v>
      </c>
      <c r="AI603" s="97" t="s">
        <v>5777</v>
      </c>
      <c r="AJ603" s="97"/>
      <c r="AK603" s="98"/>
      <c r="AL603" s="98"/>
      <c r="AM603" s="98"/>
      <c r="AN603" s="97"/>
      <c r="AO603" s="100" t="str">
        <f aca="false">O603</f>
        <v>0..1</v>
      </c>
      <c r="AP603" s="100" t="str">
        <f aca="false">P603</f>
        <v>0..1</v>
      </c>
      <c r="AQ603" s="9" t="str">
        <f aca="false">Q603</f>
        <v>/rsm:CrossIndustryInvoice
/rsm:SupplyChainTradeTransaction
/ram:ApplicableHeaderTradeAgreement
/ram:BuyerAgentTradeParty
/ram:SpecifiedLegalOrganization
/ram:PostalTradeAddress
/ram:LineTwo</v>
      </c>
      <c r="AR603" s="101" t="str">
        <f aca="false">R603</f>
        <v>/rsm:CrossIndustryInvoice/rsm:SupplyChainTradeTransaction/ram:ApplicableHeaderTradeAgreement/ram:BuyerAgentTradeParty/ram:SpecifiedLegalOrganization/ram:PostalTradeAddress/ram:LineTwo</v>
      </c>
      <c r="AS603" s="99" t="s">
        <v>121</v>
      </c>
      <c r="AT603" s="10" t="s">
        <v>4639</v>
      </c>
      <c r="AU603" s="95" t="str">
        <f aca="false">U603</f>
        <v>0..1</v>
      </c>
      <c r="AV603" s="99"/>
      <c r="AW603" s="102"/>
      <c r="AX603" s="6"/>
      <c r="AY603" s="103" t="str">
        <f aca="false">Y603</f>
        <v>EXTENDED</v>
      </c>
      <c r="AZ603" s="103" t="str">
        <f aca="false">Z603</f>
        <v>EXTENDED</v>
      </c>
      <c r="BA603" s="1"/>
      <c r="BB603" s="49"/>
      <c r="BF603" s="1"/>
      <c r="BG603" s="1"/>
      <c r="BH603" s="1"/>
      <c r="BI603" s="1"/>
      <c r="BJ603" s="1"/>
      <c r="BK603" s="1"/>
      <c r="BL603" s="1"/>
      <c r="BM603" s="1"/>
      <c r="BN603" s="1"/>
      <c r="BO603" s="1"/>
      <c r="BP603" s="1"/>
      <c r="BQ603" s="1"/>
      <c r="BR603" s="1"/>
      <c r="BS603" s="1"/>
      <c r="BT603" s="1"/>
      <c r="BU603" s="1"/>
      <c r="BV603" s="1"/>
      <c r="BW603" s="1"/>
      <c r="BX603" s="1"/>
      <c r="BY603" s="1"/>
      <c r="BZ603" s="1"/>
    </row>
    <row r="604" s="53" customFormat="true" ht="102" hidden="false" customHeight="false" outlineLevel="0" collapsed="false">
      <c r="A604" s="58" t="str">
        <f aca="false">IF(LEFT(E604,2)="BG","NO",IF(LEN(E604)-LEN(SUBSTITUTE(E604,"-",""))&gt;1,"NO",IF(E604="EXT","EXT","YES")))</f>
        <v>EXT</v>
      </c>
      <c r="B604" s="77" t="s">
        <v>5506</v>
      </c>
      <c r="C604" s="77"/>
      <c r="D604" s="243" t="s">
        <v>5302</v>
      </c>
      <c r="E604" s="93" t="s">
        <v>4631</v>
      </c>
      <c r="F604" s="94" t="e">
        <f aca="false">#N/A</f>
        <v>#N/A</v>
      </c>
      <c r="G604" s="95" t="n">
        <f aca="false">LEN(R604)-LEN(SUBSTITUTE(R604,"/",""))-1</f>
        <v>6</v>
      </c>
      <c r="H604" s="95" t="s">
        <v>95</v>
      </c>
      <c r="I604" s="97" t="s">
        <v>5344</v>
      </c>
      <c r="J604" s="97" t="s">
        <v>1088</v>
      </c>
      <c r="K604" s="98"/>
      <c r="L604" s="98"/>
      <c r="M604" s="98"/>
      <c r="N604" s="97"/>
      <c r="O604" s="99" t="s">
        <v>95</v>
      </c>
      <c r="P604" s="100" t="str">
        <f aca="false">O604</f>
        <v>0..1</v>
      </c>
      <c r="Q604" s="9" t="s">
        <v>5959</v>
      </c>
      <c r="R604" s="101" t="s">
        <v>2747</v>
      </c>
      <c r="S604" s="99" t="s">
        <v>121</v>
      </c>
      <c r="T604" s="10" t="s">
        <v>4639</v>
      </c>
      <c r="U604" s="95" t="s">
        <v>95</v>
      </c>
      <c r="V604" s="99"/>
      <c r="W604" s="102"/>
      <c r="X604" s="38"/>
      <c r="Y604" s="103" t="s">
        <v>30</v>
      </c>
      <c r="Z604" s="103" t="s">
        <v>30</v>
      </c>
      <c r="AA604" s="82"/>
      <c r="AB604" s="13" t="str">
        <f aca="false">IF(ISERROR(FIND("/",R604)),R604,LEFT(R604,FIND(CHAR(1),SUBSTITUTE(R604,"/",CHAR(1),LEN(R604)-LEN(SUBSTITUTE(R604,"/",""))))-1))</f>
        <v>/rsm:CrossIndustryInvoice/rsm:SupplyChainTradeTransaction/ram:ApplicableHeaderTradeAgreement/ram:BuyerAgentTradeParty/ram:SpecifiedLegalOrganization/ram:PostalTradeAddress</v>
      </c>
      <c r="AC604" s="13" t="str">
        <f aca="false">IF(ISERROR(FIND("/",R604)),R604,MID(R604, FIND(CHAR(1),SUBSTITUTE(R604,"/",CHAR(1), LEN(R604)-LEN(SUBSTITUTE(R604,"/","")))), LEN(R604)))</f>
        <v>/ram:LineThree</v>
      </c>
      <c r="AD604" s="14" t="n">
        <f aca="false">COUNTIFS(R$4:R604,AB604)</f>
        <v>1</v>
      </c>
      <c r="AE604" s="11"/>
      <c r="AF604" s="93" t="str">
        <f aca="false">E604</f>
        <v>EXT</v>
      </c>
      <c r="AG604" s="95" t="n">
        <f aca="false">LEN(AR604)-LEN(SUBSTITUTE(AR604,"/",""))-1</f>
        <v>6</v>
      </c>
      <c r="AH604" s="95" t="str">
        <f aca="false">H604</f>
        <v>0..1</v>
      </c>
      <c r="AI604" s="97" t="s">
        <v>5779</v>
      </c>
      <c r="AJ604" s="97"/>
      <c r="AK604" s="98"/>
      <c r="AL604" s="98"/>
      <c r="AM604" s="98"/>
      <c r="AN604" s="97"/>
      <c r="AO604" s="100" t="str">
        <f aca="false">O604</f>
        <v>0..1</v>
      </c>
      <c r="AP604" s="100" t="str">
        <f aca="false">P604</f>
        <v>0..1</v>
      </c>
      <c r="AQ604" s="9" t="str">
        <f aca="false">Q604</f>
        <v>/rsm:CrossIndustryInvoice
/rsm:SupplyChainTradeTransaction
/ram:ApplicableHeaderTradeAgreement
/ram:BuyerAgentTradeParty
/ram:SpecifiedLegalOrganization
/ram:PostalTradeAddress
/ram:LineThree</v>
      </c>
      <c r="AR604" s="101" t="str">
        <f aca="false">R604</f>
        <v>/rsm:CrossIndustryInvoice/rsm:SupplyChainTradeTransaction/ram:ApplicableHeaderTradeAgreement/ram:BuyerAgentTradeParty/ram:SpecifiedLegalOrganization/ram:PostalTradeAddress/ram:LineThree</v>
      </c>
      <c r="AS604" s="99" t="s">
        <v>121</v>
      </c>
      <c r="AT604" s="10" t="s">
        <v>4639</v>
      </c>
      <c r="AU604" s="95" t="str">
        <f aca="false">U604</f>
        <v>0..1</v>
      </c>
      <c r="AV604" s="99"/>
      <c r="AW604" s="102"/>
      <c r="AX604" s="6"/>
      <c r="AY604" s="103" t="str">
        <f aca="false">Y604</f>
        <v>EXTENDED</v>
      </c>
      <c r="AZ604" s="103" t="str">
        <f aca="false">Z604</f>
        <v>EXTENDED</v>
      </c>
      <c r="BA604" s="1"/>
      <c r="BB604" s="49"/>
      <c r="BF604" s="1"/>
      <c r="BG604" s="1"/>
      <c r="BH604" s="1"/>
      <c r="BI604" s="1"/>
      <c r="BJ604" s="1"/>
      <c r="BK604" s="1"/>
      <c r="BL604" s="1"/>
      <c r="BM604" s="1"/>
      <c r="BN604" s="1"/>
      <c r="BO604" s="1"/>
      <c r="BP604" s="1"/>
      <c r="BQ604" s="1"/>
      <c r="BR604" s="1"/>
      <c r="BS604" s="1"/>
      <c r="BT604" s="1"/>
      <c r="BU604" s="1"/>
      <c r="BV604" s="1"/>
      <c r="BW604" s="1"/>
      <c r="BX604" s="1"/>
      <c r="BY604" s="1"/>
      <c r="BZ604" s="1"/>
    </row>
    <row r="605" s="53" customFormat="true" ht="102" hidden="false" customHeight="false" outlineLevel="0" collapsed="false">
      <c r="A605" s="58" t="str">
        <f aca="false">IF(LEFT(E605,2)="BG","NO",IF(LEN(E605)-LEN(SUBSTITUTE(E605,"-",""))&gt;1,"NO",IF(E605="EXT","EXT","YES")))</f>
        <v>EXT</v>
      </c>
      <c r="B605" s="77" t="s">
        <v>5506</v>
      </c>
      <c r="C605" s="77"/>
      <c r="D605" s="243" t="s">
        <v>5302</v>
      </c>
      <c r="E605" s="93" t="s">
        <v>4631</v>
      </c>
      <c r="F605" s="94" t="e">
        <f aca="false">#N/A</f>
        <v>#N/A</v>
      </c>
      <c r="G605" s="95" t="n">
        <f aca="false">LEN(R605)-LEN(SUBSTITUTE(R605,"/",""))-1</f>
        <v>6</v>
      </c>
      <c r="H605" s="95" t="s">
        <v>95</v>
      </c>
      <c r="I605" s="97" t="s">
        <v>5347</v>
      </c>
      <c r="J605" s="97" t="s">
        <v>2011</v>
      </c>
      <c r="K605" s="98"/>
      <c r="L605" s="98"/>
      <c r="M605" s="98"/>
      <c r="N605" s="97"/>
      <c r="O605" s="99" t="s">
        <v>95</v>
      </c>
      <c r="P605" s="100" t="str">
        <f aca="false">O605</f>
        <v>0..1</v>
      </c>
      <c r="Q605" s="9" t="s">
        <v>5960</v>
      </c>
      <c r="R605" s="101" t="s">
        <v>2749</v>
      </c>
      <c r="S605" s="99" t="s">
        <v>121</v>
      </c>
      <c r="T605" s="10" t="s">
        <v>4639</v>
      </c>
      <c r="U605" s="95" t="s">
        <v>95</v>
      </c>
      <c r="V605" s="99"/>
      <c r="W605" s="102"/>
      <c r="X605" s="38"/>
      <c r="Y605" s="103" t="s">
        <v>30</v>
      </c>
      <c r="Z605" s="103" t="s">
        <v>30</v>
      </c>
      <c r="AA605" s="82"/>
      <c r="AB605" s="13" t="str">
        <f aca="false">IF(ISERROR(FIND("/",R605)),R605,LEFT(R605,FIND(CHAR(1),SUBSTITUTE(R605,"/",CHAR(1),LEN(R605)-LEN(SUBSTITUTE(R605,"/",""))))-1))</f>
        <v>/rsm:CrossIndustryInvoice/rsm:SupplyChainTradeTransaction/ram:ApplicableHeaderTradeAgreement/ram:BuyerAgentTradeParty/ram:SpecifiedLegalOrganization/ram:PostalTradeAddress</v>
      </c>
      <c r="AC605" s="13" t="str">
        <f aca="false">IF(ISERROR(FIND("/",R605)),R605,MID(R605, FIND(CHAR(1),SUBSTITUTE(R605,"/",CHAR(1), LEN(R605)-LEN(SUBSTITUTE(R605,"/","")))), LEN(R605)))</f>
        <v>/ram:CityName</v>
      </c>
      <c r="AD605" s="14" t="n">
        <f aca="false">COUNTIFS(R$4:R605,AB605)</f>
        <v>1</v>
      </c>
      <c r="AE605" s="11"/>
      <c r="AF605" s="93" t="str">
        <f aca="false">E605</f>
        <v>EXT</v>
      </c>
      <c r="AG605" s="95" t="n">
        <f aca="false">LEN(AR605)-LEN(SUBSTITUTE(AR605,"/",""))-1</f>
        <v>6</v>
      </c>
      <c r="AH605" s="95" t="str">
        <f aca="false">H605</f>
        <v>0..1</v>
      </c>
      <c r="AI605" s="97" t="s">
        <v>5961</v>
      </c>
      <c r="AJ605" s="97"/>
      <c r="AK605" s="98"/>
      <c r="AL605" s="98"/>
      <c r="AM605" s="98"/>
      <c r="AN605" s="97"/>
      <c r="AO605" s="100" t="str">
        <f aca="false">O605</f>
        <v>0..1</v>
      </c>
      <c r="AP605" s="100" t="str">
        <f aca="false">P605</f>
        <v>0..1</v>
      </c>
      <c r="AQ605" s="9" t="str">
        <f aca="false">Q605</f>
        <v>/rsm:CrossIndustryInvoice
/rsm:SupplyChainTradeTransaction
/ram:ApplicableHeaderTradeAgreement
/ram:BuyerAgentTradeParty
/ram:SpecifiedLegalOrganization
/ram:PostalTradeAddress
/ram:CityName</v>
      </c>
      <c r="AR605" s="101" t="str">
        <f aca="false">R605</f>
        <v>/rsm:CrossIndustryInvoice/rsm:SupplyChainTradeTransaction/ram:ApplicableHeaderTradeAgreement/ram:BuyerAgentTradeParty/ram:SpecifiedLegalOrganization/ram:PostalTradeAddress/ram:CityName</v>
      </c>
      <c r="AS605" s="99" t="s">
        <v>121</v>
      </c>
      <c r="AT605" s="10" t="s">
        <v>4639</v>
      </c>
      <c r="AU605" s="95" t="str">
        <f aca="false">U605</f>
        <v>0..1</v>
      </c>
      <c r="AV605" s="99"/>
      <c r="AW605" s="102"/>
      <c r="AX605" s="6"/>
      <c r="AY605" s="103" t="str">
        <f aca="false">Y605</f>
        <v>EXTENDED</v>
      </c>
      <c r="AZ605" s="103" t="str">
        <f aca="false">Z605</f>
        <v>EXTENDED</v>
      </c>
      <c r="BA605" s="1"/>
      <c r="BB605" s="49"/>
      <c r="BF605" s="1"/>
      <c r="BG605" s="1"/>
      <c r="BH605" s="1"/>
      <c r="BI605" s="1"/>
      <c r="BJ605" s="1"/>
      <c r="BK605" s="1"/>
      <c r="BL605" s="1"/>
      <c r="BM605" s="1"/>
      <c r="BN605" s="1"/>
      <c r="BO605" s="1"/>
      <c r="BP605" s="1"/>
      <c r="BQ605" s="1"/>
      <c r="BR605" s="1"/>
      <c r="BS605" s="1"/>
      <c r="BT605" s="1"/>
      <c r="BU605" s="1"/>
      <c r="BV605" s="1"/>
      <c r="BW605" s="1"/>
      <c r="BX605" s="1"/>
      <c r="BY605" s="1"/>
      <c r="BZ605" s="1"/>
    </row>
    <row r="606" s="53" customFormat="true" ht="102" hidden="false" customHeight="false" outlineLevel="0" collapsed="false">
      <c r="A606" s="58" t="str">
        <f aca="false">IF(LEFT(E606,2)="BG","NO",IF(LEN(E606)-LEN(SUBSTITUTE(E606,"-",""))&gt;1,"NO",IF(E606="EXT","EXT","YES")))</f>
        <v>EXT</v>
      </c>
      <c r="B606" s="77" t="s">
        <v>5506</v>
      </c>
      <c r="C606" s="77"/>
      <c r="D606" s="243" t="s">
        <v>5302</v>
      </c>
      <c r="E606" s="93" t="s">
        <v>4631</v>
      </c>
      <c r="F606" s="94" t="e">
        <f aca="false">#N/A</f>
        <v>#N/A</v>
      </c>
      <c r="G606" s="95" t="n">
        <f aca="false">LEN(R606)-LEN(SUBSTITUTE(R606,"/",""))-1</f>
        <v>6</v>
      </c>
      <c r="H606" s="95" t="s">
        <v>88</v>
      </c>
      <c r="I606" s="97" t="s">
        <v>5349</v>
      </c>
      <c r="J606" s="97" t="s">
        <v>1107</v>
      </c>
      <c r="K606" s="98" t="s">
        <v>4790</v>
      </c>
      <c r="L606" s="98"/>
      <c r="M606" s="98"/>
      <c r="N606" s="97"/>
      <c r="O606" s="99" t="s">
        <v>88</v>
      </c>
      <c r="P606" s="100" t="str">
        <f aca="false">O606</f>
        <v>1..1</v>
      </c>
      <c r="Q606" s="9" t="s">
        <v>5962</v>
      </c>
      <c r="R606" s="101" t="s">
        <v>2751</v>
      </c>
      <c r="S606" s="99" t="s">
        <v>176</v>
      </c>
      <c r="T606" s="10" t="s">
        <v>4639</v>
      </c>
      <c r="U606" s="95" t="s">
        <v>95</v>
      </c>
      <c r="V606" s="99"/>
      <c r="W606" s="102"/>
      <c r="X606" s="38"/>
      <c r="Y606" s="103" t="s">
        <v>30</v>
      </c>
      <c r="Z606" s="103" t="s">
        <v>30</v>
      </c>
      <c r="AA606" s="82"/>
      <c r="AB606" s="13" t="str">
        <f aca="false">IF(ISERROR(FIND("/",R606)),R606,LEFT(R606,FIND(CHAR(1),SUBSTITUTE(R606,"/",CHAR(1),LEN(R606)-LEN(SUBSTITUTE(R606,"/",""))))-1))</f>
        <v>/rsm:CrossIndustryInvoice/rsm:SupplyChainTradeTransaction/ram:ApplicableHeaderTradeAgreement/ram:BuyerAgentTradeParty/ram:SpecifiedLegalOrganization/ram:PostalTradeAddress</v>
      </c>
      <c r="AC606" s="13" t="str">
        <f aca="false">IF(ISERROR(FIND("/",R606)),R606,MID(R606, FIND(CHAR(1),SUBSTITUTE(R606,"/",CHAR(1), LEN(R606)-LEN(SUBSTITUTE(R606,"/","")))), LEN(R606)))</f>
        <v>/ram:CountryID</v>
      </c>
      <c r="AD606" s="14" t="n">
        <f aca="false">COUNTIFS(R$4:R606,AB606)</f>
        <v>1</v>
      </c>
      <c r="AE606" s="11"/>
      <c r="AF606" s="93" t="str">
        <f aca="false">E606</f>
        <v>EXT</v>
      </c>
      <c r="AG606" s="95" t="n">
        <f aca="false">LEN(AR606)-LEN(SUBSTITUTE(AR606,"/",""))-1</f>
        <v>6</v>
      </c>
      <c r="AH606" s="95" t="str">
        <f aca="false">H606</f>
        <v>1..1</v>
      </c>
      <c r="AI606" s="97" t="s">
        <v>5783</v>
      </c>
      <c r="AJ606" s="97"/>
      <c r="AK606" s="98"/>
      <c r="AL606" s="98"/>
      <c r="AM606" s="98"/>
      <c r="AN606" s="97"/>
      <c r="AO606" s="100" t="str">
        <f aca="false">O606</f>
        <v>1..1</v>
      </c>
      <c r="AP606" s="100" t="str">
        <f aca="false">P606</f>
        <v>1..1</v>
      </c>
      <c r="AQ606" s="9" t="str">
        <f aca="false">Q606</f>
        <v>/rsm:CrossIndustryInvoice
/rsm:SupplyChainTradeTransaction
/ram:ApplicableHeaderTradeAgreement
/ram:BuyerAgentTradeParty
/ram:SpecifiedLegalOrganization
/ram:PostalTradeAddress
/ram:CountryID</v>
      </c>
      <c r="AR606" s="101" t="str">
        <f aca="false">R606</f>
        <v>/rsm:CrossIndustryInvoice/rsm:SupplyChainTradeTransaction/ram:ApplicableHeaderTradeAgreement/ram:BuyerAgentTradeParty/ram:SpecifiedLegalOrganization/ram:PostalTradeAddress/ram:CountryID</v>
      </c>
      <c r="AS606" s="99" t="s">
        <v>176</v>
      </c>
      <c r="AT606" s="10" t="s">
        <v>4639</v>
      </c>
      <c r="AU606" s="95" t="str">
        <f aca="false">U606</f>
        <v>0..1</v>
      </c>
      <c r="AV606" s="99"/>
      <c r="AW606" s="102"/>
      <c r="AX606" s="6"/>
      <c r="AY606" s="103" t="str">
        <f aca="false">Y606</f>
        <v>EXTENDED</v>
      </c>
      <c r="AZ606" s="103" t="str">
        <f aca="false">Z606</f>
        <v>EXTENDED</v>
      </c>
      <c r="BA606" s="1"/>
      <c r="BB606" s="49"/>
      <c r="BF606" s="1"/>
      <c r="BG606" s="1"/>
      <c r="BH606" s="1"/>
      <c r="BI606" s="1"/>
      <c r="BJ606" s="1"/>
      <c r="BK606" s="1"/>
      <c r="BL606" s="1"/>
      <c r="BM606" s="1"/>
      <c r="BN606" s="1"/>
      <c r="BO606" s="1"/>
      <c r="BP606" s="1"/>
      <c r="BQ606" s="1"/>
      <c r="BR606" s="1"/>
      <c r="BS606" s="1"/>
      <c r="BT606" s="1"/>
      <c r="BU606" s="1"/>
      <c r="BV606" s="1"/>
      <c r="BW606" s="1"/>
      <c r="BX606" s="1"/>
      <c r="BY606" s="1"/>
      <c r="BZ606" s="1"/>
    </row>
    <row r="607" s="53" customFormat="true" ht="102" hidden="false" customHeight="false" outlineLevel="0" collapsed="false">
      <c r="A607" s="58" t="str">
        <f aca="false">IF(LEFT(E607,2)="BG","NO",IF(LEN(E607)-LEN(SUBSTITUTE(E607,"-",""))&gt;1,"NO",IF(E607="EXT","EXT","YES")))</f>
        <v>EXT</v>
      </c>
      <c r="B607" s="77" t="s">
        <v>5506</v>
      </c>
      <c r="C607" s="77"/>
      <c r="D607" s="243" t="s">
        <v>5302</v>
      </c>
      <c r="E607" s="93" t="s">
        <v>4631</v>
      </c>
      <c r="F607" s="94" t="e">
        <f aca="false">#N/A</f>
        <v>#N/A</v>
      </c>
      <c r="G607" s="95" t="n">
        <f aca="false">LEN(R607)-LEN(SUBSTITUTE(R607,"/",""))-1</f>
        <v>6</v>
      </c>
      <c r="H607" s="95"/>
      <c r="I607" s="97" t="s">
        <v>5352</v>
      </c>
      <c r="J607" s="97" t="s">
        <v>1114</v>
      </c>
      <c r="K607" s="98" t="s">
        <v>1115</v>
      </c>
      <c r="L607" s="98"/>
      <c r="M607" s="98"/>
      <c r="N607" s="97" t="s">
        <v>119</v>
      </c>
      <c r="O607" s="99" t="s">
        <v>95</v>
      </c>
      <c r="P607" s="100" t="str">
        <f aca="false">O607</f>
        <v>0..1</v>
      </c>
      <c r="Q607" s="9" t="s">
        <v>5963</v>
      </c>
      <c r="R607" s="101" t="s">
        <v>2753</v>
      </c>
      <c r="S607" s="99" t="s">
        <v>121</v>
      </c>
      <c r="T607" s="10" t="s">
        <v>4639</v>
      </c>
      <c r="U607" s="95" t="s">
        <v>112</v>
      </c>
      <c r="V607" s="99"/>
      <c r="W607" s="102"/>
      <c r="X607" s="38"/>
      <c r="Y607" s="103" t="s">
        <v>30</v>
      </c>
      <c r="Z607" s="103" t="s">
        <v>30</v>
      </c>
      <c r="AA607" s="82"/>
      <c r="AB607" s="13" t="str">
        <f aca="false">IF(ISERROR(FIND("/",R607)),R607,LEFT(R607,FIND(CHAR(1),SUBSTITUTE(R607,"/",CHAR(1),LEN(R607)-LEN(SUBSTITUTE(R607,"/",""))))-1))</f>
        <v>/rsm:CrossIndustryInvoice/rsm:SupplyChainTradeTransaction/ram:ApplicableHeaderTradeAgreement/ram:BuyerAgentTradeParty/ram:SpecifiedLegalOrganization/ram:PostalTradeAddress</v>
      </c>
      <c r="AC607" s="13" t="str">
        <f aca="false">IF(ISERROR(FIND("/",R607)),R607,MID(R607, FIND(CHAR(1),SUBSTITUTE(R607,"/",CHAR(1), LEN(R607)-LEN(SUBSTITUTE(R607,"/","")))), LEN(R607)))</f>
        <v>/ram:CountrySubDivisionName</v>
      </c>
      <c r="AD607" s="14" t="n">
        <f aca="false">COUNTIFS(R$4:R607,AB607)</f>
        <v>1</v>
      </c>
      <c r="AE607" s="11"/>
      <c r="AF607" s="93" t="str">
        <f aca="false">E607</f>
        <v>EXT</v>
      </c>
      <c r="AG607" s="95" t="n">
        <f aca="false">LEN(AR607)-LEN(SUBSTITUTE(AR607,"/",""))-1</f>
        <v>6</v>
      </c>
      <c r="AH607" s="95" t="n">
        <f aca="false">H607</f>
        <v>0</v>
      </c>
      <c r="AI607" s="97" t="s">
        <v>5964</v>
      </c>
      <c r="AJ607" s="97" t="s">
        <v>1118</v>
      </c>
      <c r="AK607" s="98" t="s">
        <v>1119</v>
      </c>
      <c r="AL607" s="98"/>
      <c r="AM607" s="98"/>
      <c r="AN607" s="97" t="s">
        <v>4647</v>
      </c>
      <c r="AO607" s="100" t="str">
        <f aca="false">O607</f>
        <v>0..1</v>
      </c>
      <c r="AP607" s="100" t="str">
        <f aca="false">P607</f>
        <v>0..1</v>
      </c>
      <c r="AQ607" s="9" t="str">
        <f aca="false">Q607</f>
        <v>/rsm:CrossIndustryInvoice
/rsm:SupplyChainTradeTransaction
/ram:ApplicableHeaderTradeAgreement
/ram:BuyerAgentTradeParty
/ram:SpecifiedLegalOrganization
/ram:PostalTradeAddress
/ram:CountrySubDivisionName</v>
      </c>
      <c r="AR607" s="101" t="str">
        <f aca="false">R607</f>
        <v>/rsm:CrossIndustryInvoice/rsm:SupplyChainTradeTransaction/ram:ApplicableHeaderTradeAgreement/ram:BuyerAgentTradeParty/ram:SpecifiedLegalOrganization/ram:PostalTradeAddress/ram:CountrySubDivisionName</v>
      </c>
      <c r="AS607" s="99" t="s">
        <v>121</v>
      </c>
      <c r="AT607" s="10" t="s">
        <v>4639</v>
      </c>
      <c r="AU607" s="95" t="str">
        <f aca="false">U607</f>
        <v>0..n</v>
      </c>
      <c r="AV607" s="99"/>
      <c r="AW607" s="102"/>
      <c r="AX607" s="6"/>
      <c r="AY607" s="103" t="str">
        <f aca="false">Y607</f>
        <v>EXTENDED</v>
      </c>
      <c r="AZ607" s="103" t="str">
        <f aca="false">Z607</f>
        <v>EXTENDED</v>
      </c>
      <c r="BA607" s="1"/>
      <c r="BB607" s="49"/>
      <c r="BF607" s="1"/>
      <c r="BG607" s="1"/>
      <c r="BH607" s="1"/>
      <c r="BI607" s="1"/>
      <c r="BJ607" s="1"/>
      <c r="BK607" s="1"/>
      <c r="BL607" s="1"/>
      <c r="BM607" s="1"/>
      <c r="BN607" s="1"/>
      <c r="BO607" s="1"/>
      <c r="BP607" s="1"/>
      <c r="BQ607" s="1"/>
      <c r="BR607" s="1"/>
      <c r="BS607" s="1"/>
      <c r="BT607" s="1"/>
      <c r="BU607" s="1"/>
      <c r="BV607" s="1"/>
      <c r="BW607" s="1"/>
      <c r="BX607" s="1"/>
      <c r="BY607" s="1"/>
      <c r="BZ607" s="1"/>
    </row>
    <row r="608" s="53" customFormat="true" ht="76.5" hidden="false" customHeight="false" outlineLevel="0" collapsed="false">
      <c r="A608" s="58" t="str">
        <f aca="false">IF(LEFT(E608,2)="BG","NO",IF(LEN(E608)-LEN(SUBSTITUTE(E608,"-",""))&gt;1,"NO",IF(E608="EXT","EXT","YES")))</f>
        <v>EXT</v>
      </c>
      <c r="B608" s="77" t="s">
        <v>5506</v>
      </c>
      <c r="C608" s="77"/>
      <c r="D608" s="243" t="s">
        <v>5302</v>
      </c>
      <c r="E608" s="184" t="s">
        <v>4631</v>
      </c>
      <c r="F608" s="185" t="s">
        <v>2755</v>
      </c>
      <c r="G608" s="186" t="n">
        <f aca="false">LEN(R608)-LEN(SUBSTITUTE(R608,"/",""))-1</f>
        <v>4</v>
      </c>
      <c r="H608" s="186" t="s">
        <v>95</v>
      </c>
      <c r="I608" s="173" t="s">
        <v>5965</v>
      </c>
      <c r="J608" s="173"/>
      <c r="K608" s="174"/>
      <c r="L608" s="174"/>
      <c r="M608" s="174"/>
      <c r="N608" s="173"/>
      <c r="O608" s="175" t="s">
        <v>112</v>
      </c>
      <c r="P608" s="175" t="str">
        <f aca="false">O608</f>
        <v>0..n</v>
      </c>
      <c r="Q608" s="187" t="s">
        <v>5966</v>
      </c>
      <c r="R608" s="188" t="s">
        <v>2757</v>
      </c>
      <c r="S608" s="172"/>
      <c r="T608" s="178" t="s">
        <v>4639</v>
      </c>
      <c r="U608" s="186" t="s">
        <v>112</v>
      </c>
      <c r="V608" s="172"/>
      <c r="W608" s="179"/>
      <c r="X608" s="38"/>
      <c r="Y608" s="103" t="s">
        <v>30</v>
      </c>
      <c r="Z608" s="103" t="s">
        <v>4635</v>
      </c>
      <c r="AA608" s="4"/>
      <c r="AB608" s="13" t="str">
        <f aca="false">IF(ISERROR(FIND("/",R608)),R608,LEFT(R608,FIND(CHAR(1),SUBSTITUTE(R608,"/",CHAR(1),LEN(R608)-LEN(SUBSTITUTE(R608,"/",""))))-1))</f>
        <v>/rsm:CrossIndustryInvoice/rsm:SupplyChainTradeTransaction/ram:ApplicableHeaderTradeAgreement/ram:BuyerAgentTradeParty</v>
      </c>
      <c r="AC608" s="13" t="str">
        <f aca="false">IF(ISERROR(FIND("/",R608)),R608,MID(R608, FIND(CHAR(1),SUBSTITUTE(R608,"/",CHAR(1), LEN(R608)-LEN(SUBSTITUTE(R608,"/","")))), LEN(R608)))</f>
        <v>/ram:DefinedTradeContact</v>
      </c>
      <c r="AD608" s="14" t="n">
        <f aca="false">COUNTIFS(R$4:R608,AB608)</f>
        <v>1</v>
      </c>
      <c r="AE608" s="1"/>
      <c r="AF608" s="184" t="str">
        <f aca="false">E608</f>
        <v>EXT</v>
      </c>
      <c r="AG608" s="186" t="n">
        <f aca="false">LEN(AR608)-LEN(SUBSTITUTE(AR608,"/",""))-1</f>
        <v>4</v>
      </c>
      <c r="AH608" s="186" t="str">
        <f aca="false">H608</f>
        <v>0..1</v>
      </c>
      <c r="AI608" s="173" t="s">
        <v>5967</v>
      </c>
      <c r="AJ608" s="173"/>
      <c r="AK608" s="174"/>
      <c r="AL608" s="174"/>
      <c r="AM608" s="174"/>
      <c r="AN608" s="173"/>
      <c r="AO608" s="172" t="str">
        <f aca="false">O608</f>
        <v>0..n</v>
      </c>
      <c r="AP608" s="172" t="str">
        <f aca="false">P608</f>
        <v>0..n</v>
      </c>
      <c r="AQ608" s="187" t="str">
        <f aca="false">Q608</f>
        <v>/rsm:CrossIndustryInvoice
/rsm:SupplyChainTradeTransaction
/ram:ApplicableHeaderTradeAgreement
/ram:BuyerAgentTradeParty
/ram:DefinedTradeContact</v>
      </c>
      <c r="AR608" s="188" t="str">
        <f aca="false">R608</f>
        <v>/rsm:CrossIndustryInvoice/rsm:SupplyChainTradeTransaction/ram:ApplicableHeaderTradeAgreement/ram:BuyerAgentTradeParty/ram:DefinedTradeContact</v>
      </c>
      <c r="AS608" s="172"/>
      <c r="AT608" s="178" t="s">
        <v>4639</v>
      </c>
      <c r="AU608" s="186" t="str">
        <f aca="false">U608</f>
        <v>0..n</v>
      </c>
      <c r="AV608" s="172"/>
      <c r="AW608" s="179"/>
      <c r="AX608" s="6"/>
      <c r="AY608" s="103" t="str">
        <f aca="false">Y608</f>
        <v>EXTENDED</v>
      </c>
      <c r="AZ608" s="103" t="str">
        <f aca="false">Z608</f>
        <v>EXTENDED FR B2B</v>
      </c>
      <c r="BA608" s="1"/>
      <c r="BB608" s="49"/>
      <c r="BF608" s="1"/>
      <c r="BG608" s="1"/>
      <c r="BH608" s="1"/>
      <c r="BI608" s="1"/>
      <c r="BJ608" s="1"/>
      <c r="BK608" s="1"/>
      <c r="BL608" s="1"/>
      <c r="BM608" s="1"/>
      <c r="BN608" s="1"/>
      <c r="BO608" s="1"/>
      <c r="BP608" s="1"/>
      <c r="BQ608" s="1"/>
      <c r="BR608" s="1"/>
      <c r="BS608" s="1"/>
      <c r="BT608" s="1"/>
      <c r="BU608" s="1"/>
      <c r="BV608" s="1"/>
      <c r="BW608" s="1"/>
      <c r="BX608" s="1"/>
      <c r="BY608" s="1"/>
      <c r="BZ608" s="1"/>
    </row>
    <row r="609" s="53" customFormat="true" ht="89.25" hidden="false" customHeight="false" outlineLevel="0" collapsed="false">
      <c r="A609" s="58" t="str">
        <f aca="false">IF(LEFT(E609,2)="BG","NO",IF(LEN(E609)-LEN(SUBSTITUTE(E609,"-",""))&gt;1,"NO",IF(E609="EXT","EXT","YES")))</f>
        <v>EXT</v>
      </c>
      <c r="B609" s="77" t="s">
        <v>5506</v>
      </c>
      <c r="C609" s="77"/>
      <c r="D609" s="243" t="s">
        <v>5302</v>
      </c>
      <c r="E609" s="93" t="s">
        <v>4631</v>
      </c>
      <c r="F609" s="94" t="e">
        <f aca="false">#N/A</f>
        <v>#N/A</v>
      </c>
      <c r="G609" s="95" t="n">
        <f aca="false">LEN(R609)-LEN(SUBSTITUTE(R609,"/",""))-1</f>
        <v>5</v>
      </c>
      <c r="H609" s="95" t="s">
        <v>95</v>
      </c>
      <c r="I609" s="97" t="s">
        <v>5547</v>
      </c>
      <c r="J609" s="97"/>
      <c r="K609" s="98"/>
      <c r="L609" s="98"/>
      <c r="M609" s="98"/>
      <c r="N609" s="97"/>
      <c r="O609" s="99" t="s">
        <v>95</v>
      </c>
      <c r="P609" s="100" t="str">
        <f aca="false">O609</f>
        <v>0..1</v>
      </c>
      <c r="Q609" s="9" t="s">
        <v>5968</v>
      </c>
      <c r="R609" s="101" t="s">
        <v>2761</v>
      </c>
      <c r="S609" s="99" t="s">
        <v>121</v>
      </c>
      <c r="T609" s="10" t="s">
        <v>4639</v>
      </c>
      <c r="U609" s="95" t="s">
        <v>95</v>
      </c>
      <c r="V609" s="99"/>
      <c r="W609" s="102"/>
      <c r="X609" s="38"/>
      <c r="Y609" s="103" t="s">
        <v>30</v>
      </c>
      <c r="Z609" s="103" t="s">
        <v>4635</v>
      </c>
      <c r="AA609" s="4"/>
      <c r="AB609" s="13" t="str">
        <f aca="false">IF(ISERROR(FIND("/",R609)),R609,LEFT(R609,FIND(CHAR(1),SUBSTITUTE(R609,"/",CHAR(1),LEN(R609)-LEN(SUBSTITUTE(R609,"/",""))))-1))</f>
        <v>/rsm:CrossIndustryInvoice/rsm:SupplyChainTradeTransaction/ram:ApplicableHeaderTradeAgreement/ram:BuyerAgentTradeParty/ram:DefinedTradeContact</v>
      </c>
      <c r="AC609" s="13" t="str">
        <f aca="false">IF(ISERROR(FIND("/",R609)),R609,MID(R609, FIND(CHAR(1),SUBSTITUTE(R609,"/",CHAR(1), LEN(R609)-LEN(SUBSTITUTE(R609,"/","")))), LEN(R609)))</f>
        <v>/ram:PersonName</v>
      </c>
      <c r="AD609" s="14" t="n">
        <f aca="false">COUNTIFS(R$4:R609,AB609)</f>
        <v>1</v>
      </c>
      <c r="AE609" s="1"/>
      <c r="AF609" s="93" t="str">
        <f aca="false">E609</f>
        <v>EXT</v>
      </c>
      <c r="AG609" s="95" t="n">
        <f aca="false">LEN(AR609)-LEN(SUBSTITUTE(AR609,"/",""))-1</f>
        <v>5</v>
      </c>
      <c r="AH609" s="95" t="str">
        <f aca="false">H609</f>
        <v>0..1</v>
      </c>
      <c r="AI609" s="97" t="s">
        <v>5549</v>
      </c>
      <c r="AJ609" s="97"/>
      <c r="AK609" s="98"/>
      <c r="AL609" s="98"/>
      <c r="AM609" s="98"/>
      <c r="AN609" s="97"/>
      <c r="AO609" s="100" t="str">
        <f aca="false">O609</f>
        <v>0..1</v>
      </c>
      <c r="AP609" s="100" t="str">
        <f aca="false">P609</f>
        <v>0..1</v>
      </c>
      <c r="AQ609" s="9" t="str">
        <f aca="false">Q609</f>
        <v>/rsm:CrossIndustryInvoice
/rsm:SupplyChainTradeTransaction
/ram:ApplicableHeaderTradeAgreement
/ram:BuyerAgentTradeParty
/ram:DefinedTradeContact
/ram:PersonName</v>
      </c>
      <c r="AR609" s="101" t="str">
        <f aca="false">R609</f>
        <v>/rsm:CrossIndustryInvoice/rsm:SupplyChainTradeTransaction/ram:ApplicableHeaderTradeAgreement/ram:BuyerAgentTradeParty/ram:DefinedTradeContact/ram:PersonName</v>
      </c>
      <c r="AS609" s="99" t="s">
        <v>121</v>
      </c>
      <c r="AT609" s="10" t="s">
        <v>4639</v>
      </c>
      <c r="AU609" s="95" t="str">
        <f aca="false">U609</f>
        <v>0..1</v>
      </c>
      <c r="AV609" s="99"/>
      <c r="AW609" s="102"/>
      <c r="AX609" s="6"/>
      <c r="AY609" s="103" t="str">
        <f aca="false">Y609</f>
        <v>EXTENDED</v>
      </c>
      <c r="AZ609" s="103" t="str">
        <f aca="false">Z609</f>
        <v>EXTENDED FR B2B</v>
      </c>
      <c r="BA609" s="1"/>
      <c r="BB609" s="49"/>
      <c r="BF609" s="1"/>
      <c r="BG609" s="1"/>
      <c r="BH609" s="1"/>
      <c r="BI609" s="1"/>
      <c r="BJ609" s="1"/>
      <c r="BK609" s="1"/>
      <c r="BL609" s="1"/>
      <c r="BM609" s="1"/>
      <c r="BN609" s="1"/>
      <c r="BO609" s="1"/>
      <c r="BP609" s="1"/>
      <c r="BQ609" s="1"/>
      <c r="BR609" s="1"/>
      <c r="BS609" s="1"/>
      <c r="BT609" s="1"/>
      <c r="BU609" s="1"/>
      <c r="BV609" s="1"/>
      <c r="BW609" s="1"/>
      <c r="BX609" s="1"/>
      <c r="BY609" s="1"/>
      <c r="BZ609" s="1"/>
    </row>
    <row r="610" s="53" customFormat="true" ht="89.25" hidden="false" customHeight="false" outlineLevel="0" collapsed="false">
      <c r="A610" s="58" t="str">
        <f aca="false">IF(LEFT(E610,2)="BG","NO",IF(LEN(E610)-LEN(SUBSTITUTE(E610,"-",""))&gt;1,"NO",IF(E610="EXT","EXT","YES")))</f>
        <v>EXT</v>
      </c>
      <c r="B610" s="77" t="s">
        <v>5506</v>
      </c>
      <c r="C610" s="77"/>
      <c r="D610" s="243" t="s">
        <v>5302</v>
      </c>
      <c r="E610" s="93" t="s">
        <v>4631</v>
      </c>
      <c r="F610" s="94" t="e">
        <f aca="false">#N/A</f>
        <v>#N/A</v>
      </c>
      <c r="G610" s="95" t="n">
        <f aca="false">LEN(R610)-LEN(SUBSTITUTE(R610,"/",""))-1</f>
        <v>5</v>
      </c>
      <c r="H610" s="95" t="s">
        <v>95</v>
      </c>
      <c r="I610" s="97" t="s">
        <v>5550</v>
      </c>
      <c r="J610" s="97"/>
      <c r="K610" s="98"/>
      <c r="L610" s="98"/>
      <c r="M610" s="98"/>
      <c r="N610" s="97"/>
      <c r="O610" s="99" t="s">
        <v>95</v>
      </c>
      <c r="P610" s="100" t="str">
        <f aca="false">O610</f>
        <v>0..1</v>
      </c>
      <c r="Q610" s="9" t="s">
        <v>5969</v>
      </c>
      <c r="R610" s="101" t="s">
        <v>2763</v>
      </c>
      <c r="S610" s="99" t="s">
        <v>121</v>
      </c>
      <c r="T610" s="10" t="s">
        <v>4639</v>
      </c>
      <c r="U610" s="95" t="s">
        <v>95</v>
      </c>
      <c r="V610" s="99"/>
      <c r="W610" s="102"/>
      <c r="X610" s="38"/>
      <c r="Y610" s="103" t="s">
        <v>30</v>
      </c>
      <c r="Z610" s="103" t="s">
        <v>4635</v>
      </c>
      <c r="AA610" s="4"/>
      <c r="AB610" s="13" t="str">
        <f aca="false">IF(ISERROR(FIND("/",R610)),R610,LEFT(R610,FIND(CHAR(1),SUBSTITUTE(R610,"/",CHAR(1),LEN(R610)-LEN(SUBSTITUTE(R610,"/",""))))-1))</f>
        <v>/rsm:CrossIndustryInvoice/rsm:SupplyChainTradeTransaction/ram:ApplicableHeaderTradeAgreement/ram:BuyerAgentTradeParty/ram:DefinedTradeContact</v>
      </c>
      <c r="AC610" s="13" t="str">
        <f aca="false">IF(ISERROR(FIND("/",R610)),R610,MID(R610, FIND(CHAR(1),SUBSTITUTE(R610,"/",CHAR(1), LEN(R610)-LEN(SUBSTITUTE(R610,"/","")))), LEN(R610)))</f>
        <v>/ram:DepartmentName</v>
      </c>
      <c r="AD610" s="14" t="n">
        <f aca="false">COUNTIFS(R$4:R610,AB610)</f>
        <v>1</v>
      </c>
      <c r="AE610" s="1"/>
      <c r="AF610" s="93" t="str">
        <f aca="false">E610</f>
        <v>EXT</v>
      </c>
      <c r="AG610" s="95" t="n">
        <f aca="false">LEN(AR610)-LEN(SUBSTITUTE(AR610,"/",""))-1</f>
        <v>5</v>
      </c>
      <c r="AH610" s="95" t="str">
        <f aca="false">H610</f>
        <v>0..1</v>
      </c>
      <c r="AI610" s="97" t="s">
        <v>5549</v>
      </c>
      <c r="AJ610" s="97"/>
      <c r="AK610" s="98"/>
      <c r="AL610" s="98"/>
      <c r="AM610" s="98"/>
      <c r="AN610" s="97"/>
      <c r="AO610" s="100" t="str">
        <f aca="false">O610</f>
        <v>0..1</v>
      </c>
      <c r="AP610" s="100" t="str">
        <f aca="false">P610</f>
        <v>0..1</v>
      </c>
      <c r="AQ610" s="9" t="str">
        <f aca="false">Q610</f>
        <v>/rsm:CrossIndustryInvoice
/rsm:SupplyChainTradeTransaction
/ram:ApplicableHeaderTradeAgreement
/ram:BuyerAgentTradeParty
/ram:DefinedTradeContact
/ram:DepartmentName</v>
      </c>
      <c r="AR610" s="101" t="str">
        <f aca="false">R610</f>
        <v>/rsm:CrossIndustryInvoice/rsm:SupplyChainTradeTransaction/ram:ApplicableHeaderTradeAgreement/ram:BuyerAgentTradeParty/ram:DefinedTradeContact/ram:DepartmentName</v>
      </c>
      <c r="AS610" s="99" t="s">
        <v>121</v>
      </c>
      <c r="AT610" s="10" t="s">
        <v>4639</v>
      </c>
      <c r="AU610" s="95" t="str">
        <f aca="false">U610</f>
        <v>0..1</v>
      </c>
      <c r="AV610" s="99"/>
      <c r="AW610" s="102"/>
      <c r="AX610" s="6"/>
      <c r="AY610" s="103" t="str">
        <f aca="false">Y610</f>
        <v>EXTENDED</v>
      </c>
      <c r="AZ610" s="103" t="str">
        <f aca="false">Z610</f>
        <v>EXTENDED FR B2B</v>
      </c>
      <c r="BA610" s="1"/>
      <c r="BB610" s="49"/>
      <c r="BF610" s="1"/>
      <c r="BG610" s="1"/>
      <c r="BH610" s="1"/>
      <c r="BI610" s="1"/>
      <c r="BJ610" s="1"/>
      <c r="BK610" s="1"/>
      <c r="BL610" s="1"/>
      <c r="BM610" s="1"/>
      <c r="BN610" s="1"/>
      <c r="BO610" s="1"/>
      <c r="BP610" s="1"/>
      <c r="BQ610" s="1"/>
      <c r="BR610" s="1"/>
      <c r="BS610" s="1"/>
      <c r="BT610" s="1"/>
      <c r="BU610" s="1"/>
      <c r="BV610" s="1"/>
      <c r="BW610" s="1"/>
      <c r="BX610" s="1"/>
      <c r="BY610" s="1"/>
      <c r="BZ610" s="1"/>
    </row>
    <row r="611" s="53" customFormat="true" ht="89.25" hidden="false" customHeight="false" outlineLevel="0" collapsed="false">
      <c r="A611" s="58" t="str">
        <f aca="false">IF(LEFT(E611,2)="BG","NO",IF(LEN(E611)-LEN(SUBSTITUTE(E611,"-",""))&gt;1,"NO",IF(E611="EXT","EXT","YES")))</f>
        <v>EXT</v>
      </c>
      <c r="B611" s="77" t="s">
        <v>5506</v>
      </c>
      <c r="C611" s="77"/>
      <c r="D611" s="243" t="s">
        <v>5302</v>
      </c>
      <c r="E611" s="93" t="s">
        <v>4631</v>
      </c>
      <c r="F611" s="94" t="e">
        <f aca="false">#N/A</f>
        <v>#N/A</v>
      </c>
      <c r="G611" s="95" t="n">
        <f aca="false">LEN(R611)-LEN(SUBSTITUTE(R611,"/",""))-1</f>
        <v>5</v>
      </c>
      <c r="H611" s="95" t="s">
        <v>95</v>
      </c>
      <c r="I611" s="97" t="s">
        <v>5970</v>
      </c>
      <c r="J611" s="97"/>
      <c r="K611" s="98" t="s">
        <v>5044</v>
      </c>
      <c r="L611" s="98"/>
      <c r="M611" s="98"/>
      <c r="N611" s="97"/>
      <c r="O611" s="99" t="s">
        <v>95</v>
      </c>
      <c r="P611" s="100" t="str">
        <f aca="false">O611</f>
        <v>0..1</v>
      </c>
      <c r="Q611" s="9" t="s">
        <v>5971</v>
      </c>
      <c r="R611" s="101" t="s">
        <v>2765</v>
      </c>
      <c r="S611" s="99" t="s">
        <v>176</v>
      </c>
      <c r="T611" s="10" t="s">
        <v>4639</v>
      </c>
      <c r="U611" s="95" t="s">
        <v>95</v>
      </c>
      <c r="V611" s="99"/>
      <c r="W611" s="102"/>
      <c r="X611" s="38"/>
      <c r="Y611" s="103" t="s">
        <v>30</v>
      </c>
      <c r="Z611" s="103" t="s">
        <v>4635</v>
      </c>
      <c r="AA611" s="49"/>
      <c r="AB611" s="13" t="str">
        <f aca="false">IF(ISERROR(FIND("/",R611)),R611,LEFT(R611,FIND(CHAR(1),SUBSTITUTE(R611,"/",CHAR(1),LEN(R611)-LEN(SUBSTITUTE(R611,"/",""))))-1))</f>
        <v>/rsm:CrossIndustryInvoice/rsm:SupplyChainTradeTransaction/ram:ApplicableHeaderTradeAgreement/ram:BuyerAgentTradeParty/ram:DefinedTradeContact</v>
      </c>
      <c r="AC611" s="13" t="str">
        <f aca="false">IF(ISERROR(FIND("/",R611)),R611,MID(R611, FIND(CHAR(1),SUBSTITUTE(R611,"/",CHAR(1), LEN(R611)-LEN(SUBSTITUTE(R611,"/","")))), LEN(R611)))</f>
        <v>/ram:TypeCode</v>
      </c>
      <c r="AD611" s="14" t="n">
        <f aca="false">COUNTIFS(R$4:R611,AB611)</f>
        <v>1</v>
      </c>
      <c r="AE611" s="49"/>
      <c r="AF611" s="93" t="str">
        <f aca="false">E611</f>
        <v>EXT</v>
      </c>
      <c r="AG611" s="95" t="n">
        <f aca="false">LEN(AR611)-LEN(SUBSTITUTE(AR611,"/",""))-1</f>
        <v>5</v>
      </c>
      <c r="AH611" s="95" t="str">
        <f aca="false">H611</f>
        <v>0..1</v>
      </c>
      <c r="AI611" s="97" t="s">
        <v>5972</v>
      </c>
      <c r="AJ611" s="97"/>
      <c r="AK611" s="98" t="s">
        <v>5047</v>
      </c>
      <c r="AL611" s="98"/>
      <c r="AM611" s="98"/>
      <c r="AN611" s="97"/>
      <c r="AO611" s="100" t="str">
        <f aca="false">O611</f>
        <v>0..1</v>
      </c>
      <c r="AP611" s="100" t="str">
        <f aca="false">P611</f>
        <v>0..1</v>
      </c>
      <c r="AQ611" s="9" t="str">
        <f aca="false">Q611</f>
        <v>/rsm:CrossIndustryInvoice
/rsm:SupplyChainTradeTransaction
/ram:ApplicableHeaderTradeAgreement
/ram:BuyerAgentTradeParty
/ram:DefinedTradeContact
/ram:TypeCode</v>
      </c>
      <c r="AR611" s="101" t="str">
        <f aca="false">R611</f>
        <v>/rsm:CrossIndustryInvoice/rsm:SupplyChainTradeTransaction/ram:ApplicableHeaderTradeAgreement/ram:BuyerAgentTradeParty/ram:DefinedTradeContact/ram:TypeCode</v>
      </c>
      <c r="AS611" s="99" t="s">
        <v>176</v>
      </c>
      <c r="AT611" s="10" t="s">
        <v>4639</v>
      </c>
      <c r="AU611" s="95" t="str">
        <f aca="false">U611</f>
        <v>0..1</v>
      </c>
      <c r="AV611" s="99"/>
      <c r="AW611" s="102"/>
      <c r="AX611" s="6"/>
      <c r="AY611" s="103" t="str">
        <f aca="false">Y611</f>
        <v>EXTENDED</v>
      </c>
      <c r="AZ611" s="103" t="str">
        <f aca="false">Z611</f>
        <v>EXTENDED FR B2B</v>
      </c>
      <c r="BA611" s="1"/>
      <c r="BB611" s="49"/>
      <c r="BF611" s="1"/>
      <c r="BG611" s="1"/>
      <c r="BH611" s="1"/>
      <c r="BI611" s="1"/>
      <c r="BJ611" s="1"/>
      <c r="BK611" s="1"/>
      <c r="BL611" s="1"/>
      <c r="BM611" s="1"/>
      <c r="BN611" s="1"/>
      <c r="BO611" s="1"/>
      <c r="BP611" s="1"/>
      <c r="BQ611" s="1"/>
      <c r="BR611" s="1"/>
      <c r="BS611" s="1"/>
      <c r="BT611" s="1"/>
      <c r="BU611" s="1"/>
      <c r="BV611" s="1"/>
      <c r="BW611" s="1"/>
      <c r="BX611" s="1"/>
      <c r="BY611" s="1"/>
      <c r="BZ611" s="1"/>
    </row>
    <row r="612" s="53" customFormat="true" ht="89.25" hidden="false" customHeight="false" outlineLevel="0" collapsed="false">
      <c r="A612" s="58" t="str">
        <f aca="false">IF(LEFT(E612,2)="BG","NO",IF(LEN(E612)-LEN(SUBSTITUTE(E612,"-",""))&gt;1,"NO",IF(E612="EXT","EXT","YES")))</f>
        <v>EXT</v>
      </c>
      <c r="B612" s="77" t="s">
        <v>5506</v>
      </c>
      <c r="C612" s="77"/>
      <c r="D612" s="243" t="s">
        <v>5302</v>
      </c>
      <c r="E612" s="208" t="s">
        <v>4631</v>
      </c>
      <c r="F612" s="209" t="e">
        <f aca="false">#N/A</f>
        <v>#N/A</v>
      </c>
      <c r="G612" s="210" t="n">
        <f aca="false">LEN(R612)-LEN(SUBSTITUTE(R612,"/",""))-1</f>
        <v>5</v>
      </c>
      <c r="H612" s="210" t="s">
        <v>95</v>
      </c>
      <c r="I612" s="247" t="s">
        <v>5555</v>
      </c>
      <c r="J612" s="211"/>
      <c r="K612" s="212"/>
      <c r="L612" s="212"/>
      <c r="M612" s="212"/>
      <c r="N612" s="211"/>
      <c r="O612" s="99" t="s">
        <v>95</v>
      </c>
      <c r="P612" s="100" t="str">
        <f aca="false">O612</f>
        <v>0..1</v>
      </c>
      <c r="Q612" s="215" t="s">
        <v>5973</v>
      </c>
      <c r="R612" s="216" t="s">
        <v>2767</v>
      </c>
      <c r="S612" s="213"/>
      <c r="T612" s="217"/>
      <c r="U612" s="210" t="s">
        <v>95</v>
      </c>
      <c r="V612" s="213"/>
      <c r="W612" s="218"/>
      <c r="X612" s="38"/>
      <c r="Y612" s="103" t="s">
        <v>30</v>
      </c>
      <c r="Z612" s="103" t="s">
        <v>4635</v>
      </c>
      <c r="AA612" s="4"/>
      <c r="AB612" s="13" t="str">
        <f aca="false">IF(ISERROR(FIND("/",R612)),R612,LEFT(R612,FIND(CHAR(1),SUBSTITUTE(R612,"/",CHAR(1),LEN(R612)-LEN(SUBSTITUTE(R612,"/",""))))-1))</f>
        <v>/rsm:CrossIndustryInvoice/rsm:SupplyChainTradeTransaction/ram:ApplicableHeaderTradeAgreement/ram:BuyerAgentTradeParty/ram:DefinedTradeContact</v>
      </c>
      <c r="AC612" s="13" t="str">
        <f aca="false">IF(ISERROR(FIND("/",R612)),R612,MID(R612, FIND(CHAR(1),SUBSTITUTE(R612,"/",CHAR(1), LEN(R612)-LEN(SUBSTITUTE(R612,"/","")))), LEN(R612)))</f>
        <v>/ram:TelephoneUniversalCommunication</v>
      </c>
      <c r="AD612" s="14" t="n">
        <f aca="false">COUNTIFS(R$4:R612,AB612)</f>
        <v>1</v>
      </c>
      <c r="AE612" s="1"/>
      <c r="AF612" s="208" t="str">
        <f aca="false">E612</f>
        <v>EXT</v>
      </c>
      <c r="AG612" s="210" t="n">
        <f aca="false">LEN(AR612)-LEN(SUBSTITUTE(AR612,"/",""))-1</f>
        <v>5</v>
      </c>
      <c r="AH612" s="210" t="str">
        <f aca="false">H612</f>
        <v>0..1</v>
      </c>
      <c r="AI612" s="247" t="s">
        <v>1757</v>
      </c>
      <c r="AJ612" s="211"/>
      <c r="AK612" s="212"/>
      <c r="AL612" s="212"/>
      <c r="AM612" s="212"/>
      <c r="AN612" s="211"/>
      <c r="AO612" s="100" t="str">
        <f aca="false">O612</f>
        <v>0..1</v>
      </c>
      <c r="AP612" s="100" t="str">
        <f aca="false">P612</f>
        <v>0..1</v>
      </c>
      <c r="AQ612" s="215" t="str">
        <f aca="false">Q612</f>
        <v>/rsm:CrossIndustryInvoice
/rsm:SupplyChainTradeTransaction
/ram:ApplicableHeaderTradeAgreement
/ram:BuyerAgentTradeParty
/ram:DefinedTradeContact
/ram:TelephoneUniversalCommunication</v>
      </c>
      <c r="AR612" s="216" t="str">
        <f aca="false">R612</f>
        <v>/rsm:CrossIndustryInvoice/rsm:SupplyChainTradeTransaction/ram:ApplicableHeaderTradeAgreement/ram:BuyerAgentTradeParty/ram:DefinedTradeContact/ram:TelephoneUniversalCommunication</v>
      </c>
      <c r="AS612" s="213"/>
      <c r="AT612" s="217"/>
      <c r="AU612" s="210" t="str">
        <f aca="false">U612</f>
        <v>0..1</v>
      </c>
      <c r="AV612" s="213"/>
      <c r="AW612" s="218"/>
      <c r="AX612" s="6"/>
      <c r="AY612" s="103" t="str">
        <f aca="false">Y612</f>
        <v>EXTENDED</v>
      </c>
      <c r="AZ612" s="103" t="str">
        <f aca="false">Z612</f>
        <v>EXTENDED FR B2B</v>
      </c>
      <c r="BA612" s="1"/>
      <c r="BB612" s="49"/>
      <c r="BF612" s="1"/>
      <c r="BG612" s="1"/>
      <c r="BH612" s="1"/>
      <c r="BI612" s="1"/>
      <c r="BJ612" s="1"/>
      <c r="BK612" s="1"/>
      <c r="BL612" s="1"/>
      <c r="BM612" s="1"/>
      <c r="BN612" s="1"/>
      <c r="BO612" s="1"/>
      <c r="BP612" s="1"/>
      <c r="BQ612" s="1"/>
      <c r="BR612" s="1"/>
      <c r="BS612" s="1"/>
      <c r="BT612" s="1"/>
      <c r="BU612" s="1"/>
      <c r="BV612" s="1"/>
      <c r="BW612" s="1"/>
      <c r="BX612" s="1"/>
      <c r="BY612" s="1"/>
      <c r="BZ612" s="1"/>
    </row>
    <row r="613" s="53" customFormat="true" ht="114" hidden="false" customHeight="false" outlineLevel="0" collapsed="false">
      <c r="A613" s="58" t="str">
        <f aca="false">IF(LEFT(E613,2)="BG","NO",IF(LEN(E613)-LEN(SUBSTITUTE(E613,"-",""))&gt;1,"NO",IF(E613="EXT","EXT","YES")))</f>
        <v>EXT</v>
      </c>
      <c r="B613" s="77" t="s">
        <v>5506</v>
      </c>
      <c r="C613" s="77"/>
      <c r="D613" s="243" t="s">
        <v>5302</v>
      </c>
      <c r="E613" s="93" t="s">
        <v>4631</v>
      </c>
      <c r="F613" s="94" t="s">
        <v>2769</v>
      </c>
      <c r="G613" s="95" t="n">
        <f aca="false">LEN(R613)-LEN(SUBSTITUTE(R613,"/",""))-1</f>
        <v>6</v>
      </c>
      <c r="H613" s="95" t="s">
        <v>88</v>
      </c>
      <c r="I613" s="97" t="s">
        <v>5557</v>
      </c>
      <c r="J613" s="97"/>
      <c r="K613" s="98"/>
      <c r="L613" s="98"/>
      <c r="M613" s="98"/>
      <c r="N613" s="97"/>
      <c r="O613" s="99" t="s">
        <v>88</v>
      </c>
      <c r="P613" s="100" t="str">
        <f aca="false">O613</f>
        <v>1..1</v>
      </c>
      <c r="Q613" s="9" t="s">
        <v>5974</v>
      </c>
      <c r="R613" s="101" t="s">
        <v>2770</v>
      </c>
      <c r="S613" s="99" t="s">
        <v>121</v>
      </c>
      <c r="T613" s="10" t="s">
        <v>4639</v>
      </c>
      <c r="U613" s="95" t="s">
        <v>95</v>
      </c>
      <c r="V613" s="99"/>
      <c r="W613" s="102"/>
      <c r="X613" s="38"/>
      <c r="Y613" s="103" t="s">
        <v>30</v>
      </c>
      <c r="Z613" s="103" t="s">
        <v>4635</v>
      </c>
      <c r="AA613" s="4"/>
      <c r="AB613" s="13" t="str">
        <f aca="false">IF(ISERROR(FIND("/",R613)),R613,LEFT(R613,FIND(CHAR(1),SUBSTITUTE(R613,"/",CHAR(1),LEN(R613)-LEN(SUBSTITUTE(R613,"/",""))))-1))</f>
        <v>/rsm:CrossIndustryInvoice/rsm:SupplyChainTradeTransaction/ram:ApplicableHeaderTradeAgreement/ram:BuyerAgentTradeParty/ram:DefinedTradeContact/ram:TelephoneUniversalCommunication</v>
      </c>
      <c r="AC613" s="13" t="str">
        <f aca="false">IF(ISERROR(FIND("/",R613)),R613,MID(R613, FIND(CHAR(1),SUBSTITUTE(R613,"/",CHAR(1), LEN(R613)-LEN(SUBSTITUTE(R613,"/","")))), LEN(R613)))</f>
        <v>/ram:CompleteNumber</v>
      </c>
      <c r="AD613" s="14" t="n">
        <f aca="false">COUNTIFS(R$4:R613,AB613)</f>
        <v>1</v>
      </c>
      <c r="AE613" s="1"/>
      <c r="AF613" s="93" t="str">
        <f aca="false">E613</f>
        <v>EXT</v>
      </c>
      <c r="AG613" s="95" t="n">
        <f aca="false">LEN(AR613)-LEN(SUBSTITUTE(AR613,"/",""))-1</f>
        <v>6</v>
      </c>
      <c r="AH613" s="95" t="str">
        <f aca="false">H613</f>
        <v>1..1</v>
      </c>
      <c r="AI613" s="97" t="s">
        <v>5052</v>
      </c>
      <c r="AJ613" s="97"/>
      <c r="AK613" s="98"/>
      <c r="AL613" s="98"/>
      <c r="AM613" s="98"/>
      <c r="AN613" s="97"/>
      <c r="AO613" s="100" t="str">
        <f aca="false">O613</f>
        <v>1..1</v>
      </c>
      <c r="AP613" s="100" t="str">
        <f aca="false">P613</f>
        <v>1..1</v>
      </c>
      <c r="AQ613" s="9" t="str">
        <f aca="false">Q613</f>
        <v>/rsm:CrossIndustryInvoice
/rsm:SupplyChainTradeTransaction
/ram:ApplicableHeaderTradeAgreement
/ram:BuyerAgentTradeParty
/ram:DefinedTradeContact
/ram:TelephoneUniversalCommunication
/ram:CompleteNumber</v>
      </c>
      <c r="AR613" s="101" t="str">
        <f aca="false">R613</f>
        <v>/rsm:CrossIndustryInvoice/rsm:SupplyChainTradeTransaction/ram:ApplicableHeaderTradeAgreement/ram:BuyerAgentTradeParty/ram:DefinedTradeContact/ram:TelephoneUniversalCommunication/ram:CompleteNumber</v>
      </c>
      <c r="AS613" s="99" t="s">
        <v>121</v>
      </c>
      <c r="AT613" s="10" t="s">
        <v>4639</v>
      </c>
      <c r="AU613" s="95" t="str">
        <f aca="false">U613</f>
        <v>0..1</v>
      </c>
      <c r="AV613" s="99"/>
      <c r="AW613" s="102"/>
      <c r="AX613" s="6"/>
      <c r="AY613" s="103" t="str">
        <f aca="false">Y613</f>
        <v>EXTENDED</v>
      </c>
      <c r="AZ613" s="103" t="str">
        <f aca="false">Z613</f>
        <v>EXTENDED FR B2B</v>
      </c>
      <c r="BA613" s="1"/>
      <c r="BB613" s="49"/>
      <c r="BF613" s="1"/>
      <c r="BG613" s="1"/>
      <c r="BH613" s="1"/>
      <c r="BI613" s="1"/>
      <c r="BJ613" s="1"/>
      <c r="BK613" s="1"/>
      <c r="BL613" s="1"/>
      <c r="BM613" s="1"/>
      <c r="BN613" s="1"/>
      <c r="BO613" s="1"/>
      <c r="BP613" s="1"/>
      <c r="BQ613" s="1"/>
      <c r="BR613" s="1"/>
      <c r="BS613" s="1"/>
      <c r="BT613" s="1"/>
      <c r="BU613" s="1"/>
      <c r="BV613" s="1"/>
      <c r="BW613" s="1"/>
      <c r="BX613" s="1"/>
      <c r="BY613" s="1"/>
      <c r="BZ613" s="1"/>
    </row>
    <row r="614" s="53" customFormat="true" ht="89.25" hidden="false" customHeight="false" outlineLevel="0" collapsed="false">
      <c r="A614" s="58" t="str">
        <f aca="false">IF(LEFT(E614,2)="BG","NO",IF(LEN(E614)-LEN(SUBSTITUTE(E614,"-",""))&gt;1,"NO",IF(E614="EXT","EXT","YES")))</f>
        <v>EXT</v>
      </c>
      <c r="B614" s="77" t="s">
        <v>5506</v>
      </c>
      <c r="C614" s="77"/>
      <c r="D614" s="243" t="s">
        <v>5302</v>
      </c>
      <c r="E614" s="208" t="s">
        <v>4631</v>
      </c>
      <c r="F614" s="209" t="e">
        <f aca="false">#N/A</f>
        <v>#N/A</v>
      </c>
      <c r="G614" s="210" t="n">
        <f aca="false">LEN(R614)-LEN(SUBSTITUTE(R614,"/",""))-1</f>
        <v>5</v>
      </c>
      <c r="H614" s="210" t="s">
        <v>95</v>
      </c>
      <c r="I614" s="247" t="s">
        <v>5559</v>
      </c>
      <c r="J614" s="211"/>
      <c r="K614" s="212"/>
      <c r="L614" s="212"/>
      <c r="M614" s="212"/>
      <c r="N614" s="211"/>
      <c r="O614" s="99" t="s">
        <v>95</v>
      </c>
      <c r="P614" s="100" t="str">
        <f aca="false">O614</f>
        <v>0..1</v>
      </c>
      <c r="Q614" s="215" t="s">
        <v>5975</v>
      </c>
      <c r="R614" s="216" t="s">
        <v>2772</v>
      </c>
      <c r="S614" s="213"/>
      <c r="T614" s="217"/>
      <c r="U614" s="210" t="s">
        <v>95</v>
      </c>
      <c r="V614" s="213"/>
      <c r="W614" s="218"/>
      <c r="X614" s="38"/>
      <c r="Y614" s="103" t="s">
        <v>30</v>
      </c>
      <c r="Z614" s="103" t="s">
        <v>30</v>
      </c>
      <c r="AA614" s="4"/>
      <c r="AB614" s="13" t="str">
        <f aca="false">IF(ISERROR(FIND("/",R614)),R614,LEFT(R614,FIND(CHAR(1),SUBSTITUTE(R614,"/",CHAR(1),LEN(R614)-LEN(SUBSTITUTE(R614,"/",""))))-1))</f>
        <v>/rsm:CrossIndustryInvoice/rsm:SupplyChainTradeTransaction/ram:ApplicableHeaderTradeAgreement/ram:BuyerAgentTradeParty/ram:DefinedTradeContact</v>
      </c>
      <c r="AC614" s="13" t="str">
        <f aca="false">IF(ISERROR(FIND("/",R614)),R614,MID(R614, FIND(CHAR(1),SUBSTITUTE(R614,"/",CHAR(1), LEN(R614)-LEN(SUBSTITUTE(R614,"/","")))), LEN(R614)))</f>
        <v>/ram:FaxUniversalCommunication</v>
      </c>
      <c r="AD614" s="14" t="n">
        <f aca="false">COUNTIFS(R$4:R614,AB614)</f>
        <v>1</v>
      </c>
      <c r="AE614" s="1"/>
      <c r="AF614" s="208" t="str">
        <f aca="false">E614</f>
        <v>EXT</v>
      </c>
      <c r="AG614" s="210" t="n">
        <f aca="false">LEN(AR614)-LEN(SUBSTITUTE(AR614,"/",""))-1</f>
        <v>5</v>
      </c>
      <c r="AH614" s="210" t="str">
        <f aca="false">H614</f>
        <v>0..1</v>
      </c>
      <c r="AI614" s="247" t="s">
        <v>1765</v>
      </c>
      <c r="AJ614" s="211"/>
      <c r="AK614" s="212"/>
      <c r="AL614" s="212"/>
      <c r="AM614" s="212"/>
      <c r="AN614" s="211"/>
      <c r="AO614" s="100" t="str">
        <f aca="false">O614</f>
        <v>0..1</v>
      </c>
      <c r="AP614" s="100" t="str">
        <f aca="false">P614</f>
        <v>0..1</v>
      </c>
      <c r="AQ614" s="215" t="str">
        <f aca="false">Q614</f>
        <v>/rsm:CrossIndustryInvoice
/rsm:SupplyChainTradeTransaction
/ram:ApplicableHeaderTradeAgreement
/ram:BuyerAgentTradeParty
/ram:DefinedTradeContact
/ram:FaxUniversalCommunication</v>
      </c>
      <c r="AR614" s="216" t="str">
        <f aca="false">R614</f>
        <v>/rsm:CrossIndustryInvoice/rsm:SupplyChainTradeTransaction/ram:ApplicableHeaderTradeAgreement/ram:BuyerAgentTradeParty/ram:DefinedTradeContact/ram:FaxUniversalCommunication</v>
      </c>
      <c r="AS614" s="213"/>
      <c r="AT614" s="217"/>
      <c r="AU614" s="210" t="str">
        <f aca="false">U614</f>
        <v>0..1</v>
      </c>
      <c r="AV614" s="213"/>
      <c r="AW614" s="218"/>
      <c r="AX614" s="6"/>
      <c r="AY614" s="103" t="str">
        <f aca="false">Y614</f>
        <v>EXTENDED</v>
      </c>
      <c r="AZ614" s="103" t="str">
        <f aca="false">Z614</f>
        <v>EXTENDED</v>
      </c>
      <c r="BA614" s="1"/>
      <c r="BB614" s="49"/>
      <c r="BF614" s="1"/>
      <c r="BG614" s="1"/>
      <c r="BH614" s="1"/>
      <c r="BI614" s="1"/>
      <c r="BJ614" s="1"/>
      <c r="BK614" s="1"/>
      <c r="BL614" s="1"/>
      <c r="BM614" s="1"/>
      <c r="BN614" s="1"/>
      <c r="BO614" s="1"/>
      <c r="BP614" s="1"/>
      <c r="BQ614" s="1"/>
      <c r="BR614" s="1"/>
      <c r="BS614" s="1"/>
      <c r="BT614" s="1"/>
      <c r="BU614" s="1"/>
      <c r="BV614" s="1"/>
      <c r="BW614" s="1"/>
      <c r="BX614" s="1"/>
      <c r="BY614" s="1"/>
      <c r="BZ614" s="1"/>
    </row>
    <row r="615" s="53" customFormat="true" ht="114" hidden="false" customHeight="false" outlineLevel="0" collapsed="false">
      <c r="A615" s="58" t="str">
        <f aca="false">IF(LEFT(E615,2)="BG","NO",IF(LEN(E615)-LEN(SUBSTITUTE(E615,"-",""))&gt;1,"NO",IF(E615="EXT","EXT","YES")))</f>
        <v>EXT</v>
      </c>
      <c r="B615" s="77" t="s">
        <v>5506</v>
      </c>
      <c r="C615" s="77"/>
      <c r="D615" s="243" t="s">
        <v>5302</v>
      </c>
      <c r="E615" s="93" t="s">
        <v>4631</v>
      </c>
      <c r="F615" s="94" t="e">
        <f aca="false">#N/A</f>
        <v>#N/A</v>
      </c>
      <c r="G615" s="95" t="n">
        <f aca="false">LEN(R615)-LEN(SUBSTITUTE(R615,"/",""))-1</f>
        <v>6</v>
      </c>
      <c r="H615" s="95" t="s">
        <v>88</v>
      </c>
      <c r="I615" s="97" t="s">
        <v>5561</v>
      </c>
      <c r="J615" s="97"/>
      <c r="K615" s="98"/>
      <c r="L615" s="98"/>
      <c r="M615" s="98"/>
      <c r="N615" s="97"/>
      <c r="O615" s="99" t="s">
        <v>88</v>
      </c>
      <c r="P615" s="100" t="str">
        <f aca="false">O615</f>
        <v>1..1</v>
      </c>
      <c r="Q615" s="9" t="s">
        <v>5976</v>
      </c>
      <c r="R615" s="101" t="s">
        <v>2774</v>
      </c>
      <c r="S615" s="99" t="s">
        <v>121</v>
      </c>
      <c r="T615" s="10" t="s">
        <v>4639</v>
      </c>
      <c r="U615" s="95" t="s">
        <v>95</v>
      </c>
      <c r="V615" s="99"/>
      <c r="W615" s="102"/>
      <c r="X615" s="38"/>
      <c r="Y615" s="103" t="s">
        <v>30</v>
      </c>
      <c r="Z615" s="103" t="s">
        <v>30</v>
      </c>
      <c r="AA615" s="4"/>
      <c r="AB615" s="13" t="str">
        <f aca="false">IF(ISERROR(FIND("/",R615)),R615,LEFT(R615,FIND(CHAR(1),SUBSTITUTE(R615,"/",CHAR(1),LEN(R615)-LEN(SUBSTITUTE(R615,"/",""))))-1))</f>
        <v>/rsm:CrossIndustryInvoice/rsm:SupplyChainTradeTransaction/ram:ApplicableHeaderTradeAgreement/ram:BuyerAgentTradeParty/ram:DefinedTradeContact/ram:FaxUniversalCommunication</v>
      </c>
      <c r="AC615" s="13" t="str">
        <f aca="false">IF(ISERROR(FIND("/",R615)),R615,MID(R615, FIND(CHAR(1),SUBSTITUTE(R615,"/",CHAR(1), LEN(R615)-LEN(SUBSTITUTE(R615,"/","")))), LEN(R615)))</f>
        <v>/ram:CompleteNumber</v>
      </c>
      <c r="AD615" s="14" t="n">
        <f aca="false">COUNTIFS(R$4:R615,AB615)</f>
        <v>1</v>
      </c>
      <c r="AE615" s="1"/>
      <c r="AF615" s="93" t="str">
        <f aca="false">E615</f>
        <v>EXT</v>
      </c>
      <c r="AG615" s="95" t="n">
        <f aca="false">LEN(AR615)-LEN(SUBSTITUTE(AR615,"/",""))-1</f>
        <v>6</v>
      </c>
      <c r="AH615" s="95" t="str">
        <f aca="false">H615</f>
        <v>1..1</v>
      </c>
      <c r="AI615" s="97" t="s">
        <v>5563</v>
      </c>
      <c r="AJ615" s="97"/>
      <c r="AK615" s="98"/>
      <c r="AL615" s="98"/>
      <c r="AM615" s="98"/>
      <c r="AN615" s="97"/>
      <c r="AO615" s="100" t="str">
        <f aca="false">O615</f>
        <v>1..1</v>
      </c>
      <c r="AP615" s="100" t="str">
        <f aca="false">P615</f>
        <v>1..1</v>
      </c>
      <c r="AQ615" s="9" t="str">
        <f aca="false">Q615</f>
        <v>/rsm:CrossIndustryInvoice
/rsm:SupplyChainTradeTransaction
/ram:ApplicableHeaderTradeAgreement
/ram:BuyerAgentTradeParty
/ram:DefinedTradeContact
/ram:FaxUniversalCommunication
/ram:CompleteNumber</v>
      </c>
      <c r="AR615" s="101" t="str">
        <f aca="false">R615</f>
        <v>/rsm:CrossIndustryInvoice/rsm:SupplyChainTradeTransaction/ram:ApplicableHeaderTradeAgreement/ram:BuyerAgentTradeParty/ram:DefinedTradeContact/ram:FaxUniversalCommunication/ram:CompleteNumber</v>
      </c>
      <c r="AS615" s="99" t="s">
        <v>121</v>
      </c>
      <c r="AT615" s="10" t="s">
        <v>4639</v>
      </c>
      <c r="AU615" s="95" t="str">
        <f aca="false">U615</f>
        <v>0..1</v>
      </c>
      <c r="AV615" s="99"/>
      <c r="AW615" s="102"/>
      <c r="AX615" s="6"/>
      <c r="AY615" s="103" t="str">
        <f aca="false">Y615</f>
        <v>EXTENDED</v>
      </c>
      <c r="AZ615" s="103" t="str">
        <f aca="false">Z615</f>
        <v>EXTENDED</v>
      </c>
      <c r="BA615" s="1"/>
      <c r="BB615" s="49"/>
      <c r="BF615" s="1"/>
      <c r="BG615" s="1"/>
      <c r="BH615" s="1"/>
      <c r="BI615" s="1"/>
      <c r="BJ615" s="1"/>
      <c r="BK615" s="1"/>
      <c r="BL615" s="1"/>
      <c r="BM615" s="1"/>
      <c r="BN615" s="1"/>
      <c r="BO615" s="1"/>
      <c r="BP615" s="1"/>
      <c r="BQ615" s="1"/>
      <c r="BR615" s="1"/>
      <c r="BS615" s="1"/>
      <c r="BT615" s="1"/>
      <c r="BU615" s="1"/>
      <c r="BV615" s="1"/>
      <c r="BW615" s="1"/>
      <c r="BX615" s="1"/>
      <c r="BY615" s="1"/>
      <c r="BZ615" s="1"/>
    </row>
    <row r="616" s="53" customFormat="true" ht="89.25" hidden="false" customHeight="false" outlineLevel="0" collapsed="false">
      <c r="A616" s="58" t="str">
        <f aca="false">IF(LEFT(E616,2)="BG","NO",IF(LEN(E616)-LEN(SUBSTITUTE(E616,"-",""))&gt;1,"NO",IF(E616="EXT","EXT","YES")))</f>
        <v>EXT</v>
      </c>
      <c r="B616" s="77" t="s">
        <v>5506</v>
      </c>
      <c r="C616" s="77"/>
      <c r="D616" s="243" t="s">
        <v>5302</v>
      </c>
      <c r="E616" s="208" t="s">
        <v>4631</v>
      </c>
      <c r="F616" s="209" t="e">
        <f aca="false">#N/A</f>
        <v>#N/A</v>
      </c>
      <c r="G616" s="210" t="n">
        <f aca="false">LEN(R616)-LEN(SUBSTITUTE(R616,"/",""))-1</f>
        <v>5</v>
      </c>
      <c r="H616" s="210" t="s">
        <v>95</v>
      </c>
      <c r="I616" s="247" t="s">
        <v>5564</v>
      </c>
      <c r="J616" s="211"/>
      <c r="K616" s="212"/>
      <c r="L616" s="212"/>
      <c r="M616" s="212"/>
      <c r="N616" s="211"/>
      <c r="O616" s="99" t="s">
        <v>95</v>
      </c>
      <c r="P616" s="100" t="str">
        <f aca="false">O616</f>
        <v>0..1</v>
      </c>
      <c r="Q616" s="215" t="s">
        <v>5977</v>
      </c>
      <c r="R616" s="216" t="s">
        <v>2776</v>
      </c>
      <c r="S616" s="213"/>
      <c r="T616" s="217"/>
      <c r="U616" s="210" t="s">
        <v>95</v>
      </c>
      <c r="V616" s="213"/>
      <c r="W616" s="218"/>
      <c r="X616" s="38"/>
      <c r="Y616" s="103" t="s">
        <v>30</v>
      </c>
      <c r="Z616" s="103" t="s">
        <v>4635</v>
      </c>
      <c r="AA616" s="4"/>
      <c r="AB616" s="13" t="str">
        <f aca="false">IF(ISERROR(FIND("/",R616)),R616,LEFT(R616,FIND(CHAR(1),SUBSTITUTE(R616,"/",CHAR(1),LEN(R616)-LEN(SUBSTITUTE(R616,"/",""))))-1))</f>
        <v>/rsm:CrossIndustryInvoice/rsm:SupplyChainTradeTransaction/ram:ApplicableHeaderTradeAgreement/ram:BuyerAgentTradeParty/ram:DefinedTradeContact</v>
      </c>
      <c r="AC616" s="13" t="str">
        <f aca="false">IF(ISERROR(FIND("/",R616)),R616,MID(R616, FIND(CHAR(1),SUBSTITUTE(R616,"/",CHAR(1), LEN(R616)-LEN(SUBSTITUTE(R616,"/","")))), LEN(R616)))</f>
        <v>/ram:EmailURIUniversalCommunication</v>
      </c>
      <c r="AD616" s="14" t="n">
        <f aca="false">COUNTIFS(R$4:R616,AB616)</f>
        <v>1</v>
      </c>
      <c r="AE616" s="1"/>
      <c r="AF616" s="208" t="str">
        <f aca="false">E616</f>
        <v>EXT</v>
      </c>
      <c r="AG616" s="210" t="n">
        <f aca="false">LEN(AR616)-LEN(SUBSTITUTE(AR616,"/",""))-1</f>
        <v>5</v>
      </c>
      <c r="AH616" s="210" t="str">
        <f aca="false">H616</f>
        <v>0..1</v>
      </c>
      <c r="AI616" s="247" t="s">
        <v>1775</v>
      </c>
      <c r="AJ616" s="211"/>
      <c r="AK616" s="212"/>
      <c r="AL616" s="212"/>
      <c r="AM616" s="212"/>
      <c r="AN616" s="211"/>
      <c r="AO616" s="100" t="str">
        <f aca="false">O616</f>
        <v>0..1</v>
      </c>
      <c r="AP616" s="100" t="str">
        <f aca="false">P616</f>
        <v>0..1</v>
      </c>
      <c r="AQ616" s="215" t="str">
        <f aca="false">Q616</f>
        <v>/rsm:CrossIndustryInvoice
/rsm:SupplyChainTradeTransaction
/ram:ApplicableHeaderTradeAgreement
/ram:BuyerAgentTradeParty
/ram:DefinedTradeContact
/ram:EmailURIUniversalCommunication</v>
      </c>
      <c r="AR616" s="216" t="str">
        <f aca="false">R616</f>
        <v>/rsm:CrossIndustryInvoice/rsm:SupplyChainTradeTransaction/ram:ApplicableHeaderTradeAgreement/ram:BuyerAgentTradeParty/ram:DefinedTradeContact/ram:EmailURIUniversalCommunication</v>
      </c>
      <c r="AS616" s="213"/>
      <c r="AT616" s="217"/>
      <c r="AU616" s="210" t="str">
        <f aca="false">U616</f>
        <v>0..1</v>
      </c>
      <c r="AV616" s="213"/>
      <c r="AW616" s="218"/>
      <c r="AX616" s="6"/>
      <c r="AY616" s="103" t="str">
        <f aca="false">Y616</f>
        <v>EXTENDED</v>
      </c>
      <c r="AZ616" s="103" t="str">
        <f aca="false">Z616</f>
        <v>EXTENDED FR B2B</v>
      </c>
      <c r="BA616" s="1"/>
      <c r="BB616" s="49"/>
      <c r="BF616" s="1"/>
      <c r="BG616" s="1"/>
      <c r="BH616" s="1"/>
      <c r="BI616" s="1"/>
      <c r="BJ616" s="1"/>
      <c r="BK616" s="1"/>
      <c r="BL616" s="1"/>
      <c r="BM616" s="1"/>
      <c r="BN616" s="1"/>
      <c r="BO616" s="1"/>
      <c r="BP616" s="1"/>
      <c r="BQ616" s="1"/>
      <c r="BR616" s="1"/>
      <c r="BS616" s="1"/>
      <c r="BT616" s="1"/>
      <c r="BU616" s="1"/>
      <c r="BV616" s="1"/>
      <c r="BW616" s="1"/>
      <c r="BX616" s="1"/>
      <c r="BY616" s="1"/>
      <c r="BZ616" s="1"/>
    </row>
    <row r="617" s="53" customFormat="true" ht="114" hidden="false" customHeight="false" outlineLevel="0" collapsed="false">
      <c r="A617" s="58" t="str">
        <f aca="false">IF(LEFT(E617,2)="BG","NO",IF(LEN(E617)-LEN(SUBSTITUTE(E617,"-",""))&gt;1,"NO",IF(E617="EXT","EXT","YES")))</f>
        <v>EXT</v>
      </c>
      <c r="B617" s="77" t="s">
        <v>5506</v>
      </c>
      <c r="C617" s="77"/>
      <c r="D617" s="243" t="s">
        <v>5302</v>
      </c>
      <c r="E617" s="93" t="s">
        <v>4631</v>
      </c>
      <c r="F617" s="94" t="s">
        <v>2778</v>
      </c>
      <c r="G617" s="95" t="n">
        <f aca="false">LEN(R617)-LEN(SUBSTITUTE(R617,"/",""))-1</f>
        <v>6</v>
      </c>
      <c r="H617" s="95" t="s">
        <v>88</v>
      </c>
      <c r="I617" s="97" t="s">
        <v>5566</v>
      </c>
      <c r="J617" s="97"/>
      <c r="K617" s="98"/>
      <c r="L617" s="98"/>
      <c r="M617" s="98"/>
      <c r="N617" s="97"/>
      <c r="O617" s="99" t="s">
        <v>88</v>
      </c>
      <c r="P617" s="100" t="str">
        <f aca="false">O617</f>
        <v>1..1</v>
      </c>
      <c r="Q617" s="9" t="s">
        <v>5978</v>
      </c>
      <c r="R617" s="101" t="s">
        <v>2779</v>
      </c>
      <c r="S617" s="99" t="s">
        <v>121</v>
      </c>
      <c r="T617" s="10" t="s">
        <v>4639</v>
      </c>
      <c r="U617" s="95" t="s">
        <v>95</v>
      </c>
      <c r="V617" s="99"/>
      <c r="W617" s="102"/>
      <c r="X617" s="38"/>
      <c r="Y617" s="103" t="s">
        <v>30</v>
      </c>
      <c r="Z617" s="103" t="s">
        <v>4635</v>
      </c>
      <c r="AA617" s="4"/>
      <c r="AB617" s="13" t="str">
        <f aca="false">IF(ISERROR(FIND("/",R617)),R617,LEFT(R617,FIND(CHAR(1),SUBSTITUTE(R617,"/",CHAR(1),LEN(R617)-LEN(SUBSTITUTE(R617,"/",""))))-1))</f>
        <v>/rsm:CrossIndustryInvoice/rsm:SupplyChainTradeTransaction/ram:ApplicableHeaderTradeAgreement/ram:BuyerAgentTradeParty/ram:DefinedTradeContact/ram:EmailURIUniversalCommunication</v>
      </c>
      <c r="AC617" s="13" t="str">
        <f aca="false">IF(ISERROR(FIND("/",R617)),R617,MID(R617, FIND(CHAR(1),SUBSTITUTE(R617,"/",CHAR(1), LEN(R617)-LEN(SUBSTITUTE(R617,"/","")))), LEN(R617)))</f>
        <v>/ram:URIID</v>
      </c>
      <c r="AD617" s="14" t="n">
        <f aca="false">COUNTIFS(R$4:R617,AB617)</f>
        <v>1</v>
      </c>
      <c r="AE617" s="1"/>
      <c r="AF617" s="93" t="str">
        <f aca="false">E617</f>
        <v>EXT</v>
      </c>
      <c r="AG617" s="95" t="n">
        <f aca="false">LEN(AR617)-LEN(SUBSTITUTE(AR617,"/",""))-1</f>
        <v>6</v>
      </c>
      <c r="AH617" s="95" t="str">
        <f aca="false">H617</f>
        <v>1..1</v>
      </c>
      <c r="AI617" s="97" t="s">
        <v>1127</v>
      </c>
      <c r="AJ617" s="97"/>
      <c r="AK617" s="98"/>
      <c r="AL617" s="98"/>
      <c r="AM617" s="98"/>
      <c r="AN617" s="97"/>
      <c r="AO617" s="100" t="str">
        <f aca="false">O617</f>
        <v>1..1</v>
      </c>
      <c r="AP617" s="100" t="str">
        <f aca="false">P617</f>
        <v>1..1</v>
      </c>
      <c r="AQ617" s="9" t="str">
        <f aca="false">Q617</f>
        <v>/rsm:CrossIndustryInvoice
/rsm:SupplyChainTradeTransaction
/ram:ApplicableHeaderTradeAgreement
/ram:BuyerAgentTradeParty
/ram:DefinedTradeContact
/ram:EmailURIUniversalCommunication
/ram:URIID</v>
      </c>
      <c r="AR617" s="101" t="str">
        <f aca="false">R617</f>
        <v>/rsm:CrossIndustryInvoice/rsm:SupplyChainTradeTransaction/ram:ApplicableHeaderTradeAgreement/ram:BuyerAgentTradeParty/ram:DefinedTradeContact/ram:EmailURIUniversalCommunication/ram:URIID</v>
      </c>
      <c r="AS617" s="99" t="s">
        <v>121</v>
      </c>
      <c r="AT617" s="10" t="s">
        <v>4639</v>
      </c>
      <c r="AU617" s="95" t="str">
        <f aca="false">U617</f>
        <v>0..1</v>
      </c>
      <c r="AV617" s="99"/>
      <c r="AW617" s="102"/>
      <c r="AX617" s="6"/>
      <c r="AY617" s="103" t="str">
        <f aca="false">Y617</f>
        <v>EXTENDED</v>
      </c>
      <c r="AZ617" s="103" t="str">
        <f aca="false">Z617</f>
        <v>EXTENDED FR B2B</v>
      </c>
      <c r="BA617" s="1"/>
      <c r="BB617" s="49"/>
      <c r="BF617" s="1"/>
      <c r="BG617" s="1"/>
      <c r="BH617" s="1"/>
      <c r="BI617" s="1"/>
      <c r="BJ617" s="1"/>
      <c r="BK617" s="1"/>
      <c r="BL617" s="1"/>
      <c r="BM617" s="1"/>
      <c r="BN617" s="1"/>
      <c r="BO617" s="1"/>
      <c r="BP617" s="1"/>
      <c r="BQ617" s="1"/>
      <c r="BR617" s="1"/>
      <c r="BS617" s="1"/>
      <c r="BT617" s="1"/>
      <c r="BU617" s="1"/>
      <c r="BV617" s="1"/>
      <c r="BW617" s="1"/>
      <c r="BX617" s="1"/>
      <c r="BY617" s="1"/>
      <c r="BZ617" s="1"/>
    </row>
    <row r="618" s="53" customFormat="true" ht="76.5" hidden="false" customHeight="false" outlineLevel="0" collapsed="false">
      <c r="A618" s="58" t="str">
        <f aca="false">IF(LEFT(E618,2)="BG","NO",IF(LEN(E618)-LEN(SUBSTITUTE(E618,"-",""))&gt;1,"NO",IF(E618="EXT","EXT","YES")))</f>
        <v>EXT</v>
      </c>
      <c r="B618" s="77" t="s">
        <v>5506</v>
      </c>
      <c r="C618" s="77"/>
      <c r="D618" s="236" t="s">
        <v>5302</v>
      </c>
      <c r="E618" s="184" t="s">
        <v>4631</v>
      </c>
      <c r="F618" s="185" t="s">
        <v>2781</v>
      </c>
      <c r="G618" s="186" t="n">
        <f aca="false">LEN(R618)-LEN(SUBSTITUTE(R618,"/",""))-1</f>
        <v>4</v>
      </c>
      <c r="H618" s="186" t="s">
        <v>95</v>
      </c>
      <c r="I618" s="181" t="s">
        <v>5979</v>
      </c>
      <c r="J618" s="173" t="s">
        <v>5569</v>
      </c>
      <c r="K618" s="174"/>
      <c r="L618" s="174"/>
      <c r="M618" s="174"/>
      <c r="N618" s="173"/>
      <c r="O618" s="175" t="s">
        <v>88</v>
      </c>
      <c r="P618" s="175" t="str">
        <f aca="false">O618</f>
        <v>1..1</v>
      </c>
      <c r="Q618" s="187" t="s">
        <v>5980</v>
      </c>
      <c r="R618" s="188" t="s">
        <v>2782</v>
      </c>
      <c r="S618" s="172"/>
      <c r="T618" s="178" t="s">
        <v>4639</v>
      </c>
      <c r="U618" s="186" t="s">
        <v>95</v>
      </c>
      <c r="V618" s="172"/>
      <c r="W618" s="179"/>
      <c r="X618" s="38"/>
      <c r="Y618" s="103" t="s">
        <v>30</v>
      </c>
      <c r="Z618" s="103" t="s">
        <v>4635</v>
      </c>
      <c r="AA618" s="4"/>
      <c r="AB618" s="13" t="str">
        <f aca="false">IF(ISERROR(FIND("/",R618)),R618,LEFT(R618,FIND(CHAR(1),SUBSTITUTE(R618,"/",CHAR(1),LEN(R618)-LEN(SUBSTITUTE(R618,"/",""))))-1))</f>
        <v>/rsm:CrossIndustryInvoice/rsm:SupplyChainTradeTransaction/ram:ApplicableHeaderTradeAgreement/ram:BuyerAgentTradeParty</v>
      </c>
      <c r="AC618" s="13" t="str">
        <f aca="false">IF(ISERROR(FIND("/",R618)),R618,MID(R618, FIND(CHAR(1),SUBSTITUTE(R618,"/",CHAR(1), LEN(R618)-LEN(SUBSTITUTE(R618,"/","")))), LEN(R618)))</f>
        <v>/ram:PostalTradeAddress</v>
      </c>
      <c r="AD618" s="14" t="n">
        <f aca="false">COUNTIFS(R$4:R618,AB618)</f>
        <v>1</v>
      </c>
      <c r="AE618" s="1"/>
      <c r="AF618" s="184" t="str">
        <f aca="false">E618</f>
        <v>EXT</v>
      </c>
      <c r="AG618" s="186" t="n">
        <f aca="false">LEN(AR618)-LEN(SUBSTITUTE(AR618,"/",""))-1</f>
        <v>4</v>
      </c>
      <c r="AH618" s="186" t="str">
        <f aca="false">H618</f>
        <v>0..1</v>
      </c>
      <c r="AI618" s="181" t="s">
        <v>5981</v>
      </c>
      <c r="AJ618" s="173" t="s">
        <v>5572</v>
      </c>
      <c r="AK618" s="174"/>
      <c r="AL618" s="174"/>
      <c r="AM618" s="174"/>
      <c r="AN618" s="173"/>
      <c r="AO618" s="172" t="str">
        <f aca="false">O618</f>
        <v>1..1</v>
      </c>
      <c r="AP618" s="172" t="str">
        <f aca="false">P618</f>
        <v>1..1</v>
      </c>
      <c r="AQ618" s="187" t="str">
        <f aca="false">Q618</f>
        <v>/rsm:CrossIndustryInvoice
/rsm:SupplyChainTradeTransaction
/ram:ApplicableHeaderTradeAgreement
/ram:BuyerAgentTradeParty
/ram:PostalTradeAddress</v>
      </c>
      <c r="AR618" s="188" t="str">
        <f aca="false">R618</f>
        <v>/rsm:CrossIndustryInvoice/rsm:SupplyChainTradeTransaction/ram:ApplicableHeaderTradeAgreement/ram:BuyerAgentTradeParty/ram:PostalTradeAddress</v>
      </c>
      <c r="AS618" s="172"/>
      <c r="AT618" s="178" t="s">
        <v>4639</v>
      </c>
      <c r="AU618" s="186" t="str">
        <f aca="false">U618</f>
        <v>0..1</v>
      </c>
      <c r="AV618" s="172"/>
      <c r="AW618" s="179"/>
      <c r="AX618" s="6"/>
      <c r="AY618" s="103" t="str">
        <f aca="false">Y618</f>
        <v>EXTENDED</v>
      </c>
      <c r="AZ618" s="103" t="str">
        <f aca="false">Z618</f>
        <v>EXTENDED FR B2B</v>
      </c>
      <c r="BA618" s="1"/>
      <c r="BB618" s="49"/>
      <c r="BF618" s="1"/>
      <c r="BG618" s="1"/>
      <c r="BH618" s="1"/>
      <c r="BI618" s="1"/>
      <c r="BJ618" s="1"/>
      <c r="BK618" s="1"/>
      <c r="BL618" s="1"/>
      <c r="BM618" s="1"/>
      <c r="BN618" s="1"/>
      <c r="BO618" s="1"/>
      <c r="BP618" s="1"/>
      <c r="BQ618" s="1"/>
      <c r="BR618" s="1"/>
      <c r="BS618" s="1"/>
      <c r="BT618" s="1"/>
      <c r="BU618" s="1"/>
      <c r="BV618" s="1"/>
      <c r="BW618" s="1"/>
      <c r="BX618" s="1"/>
      <c r="BY618" s="1"/>
      <c r="BZ618" s="1"/>
    </row>
    <row r="619" s="53" customFormat="true" ht="89.25" hidden="false" customHeight="false" outlineLevel="0" collapsed="false">
      <c r="A619" s="58" t="str">
        <f aca="false">IF(LEFT(E619,2)="BG","NO",IF(LEN(E619)-LEN(SUBSTITUTE(E619,"-",""))&gt;1,"NO",IF(E619="EXT","EXT","YES")))</f>
        <v>EXT</v>
      </c>
      <c r="B619" s="77" t="s">
        <v>5506</v>
      </c>
      <c r="C619" s="77"/>
      <c r="D619" s="236" t="s">
        <v>5302</v>
      </c>
      <c r="E619" s="191" t="s">
        <v>4631</v>
      </c>
      <c r="F619" s="192" t="s">
        <v>2784</v>
      </c>
      <c r="G619" s="193" t="n">
        <f aca="false">LEN(R619)-LEN(SUBSTITUTE(R619,"/",""))-1</f>
        <v>5</v>
      </c>
      <c r="H619" s="193" t="s">
        <v>95</v>
      </c>
      <c r="I619" s="97" t="s">
        <v>5982</v>
      </c>
      <c r="J619" s="97" t="s">
        <v>1070</v>
      </c>
      <c r="K619" s="98" t="s">
        <v>1071</v>
      </c>
      <c r="L619" s="98"/>
      <c r="M619" s="98"/>
      <c r="N619" s="97" t="s">
        <v>119</v>
      </c>
      <c r="O619" s="99" t="s">
        <v>95</v>
      </c>
      <c r="P619" s="100" t="str">
        <f aca="false">O619</f>
        <v>0..1</v>
      </c>
      <c r="Q619" s="228" t="s">
        <v>5983</v>
      </c>
      <c r="R619" s="229" t="s">
        <v>2785</v>
      </c>
      <c r="S619" s="99" t="s">
        <v>121</v>
      </c>
      <c r="T619" s="10" t="s">
        <v>4639</v>
      </c>
      <c r="U619" s="227" t="s">
        <v>95</v>
      </c>
      <c r="V619" s="99"/>
      <c r="W619" s="102"/>
      <c r="X619" s="38"/>
      <c r="Y619" s="103" t="s">
        <v>30</v>
      </c>
      <c r="Z619" s="103" t="s">
        <v>4635</v>
      </c>
      <c r="AA619" s="4"/>
      <c r="AB619" s="13" t="str">
        <f aca="false">IF(ISERROR(FIND("/",R619)),R619,LEFT(R619,FIND(CHAR(1),SUBSTITUTE(R619,"/",CHAR(1),LEN(R619)-LEN(SUBSTITUTE(R619,"/",""))))-1))</f>
        <v>/rsm:CrossIndustryInvoice/rsm:SupplyChainTradeTransaction/ram:ApplicableHeaderTradeAgreement/ram:BuyerAgentTradeParty/ram:PostalTradeAddress</v>
      </c>
      <c r="AC619" s="13" t="str">
        <f aca="false">IF(ISERROR(FIND("/",R619)),R619,MID(R619, FIND(CHAR(1),SUBSTITUTE(R619,"/",CHAR(1), LEN(R619)-LEN(SUBSTITUTE(R619,"/","")))), LEN(R619)))</f>
        <v>/ram:PostcodeCode</v>
      </c>
      <c r="AD619" s="14" t="n">
        <f aca="false">COUNTIFS(R$4:R619,AB619)</f>
        <v>1</v>
      </c>
      <c r="AE619" s="1"/>
      <c r="AF619" s="191" t="str">
        <f aca="false">E619</f>
        <v>EXT</v>
      </c>
      <c r="AG619" s="193" t="n">
        <f aca="false">LEN(AR619)-LEN(SUBSTITUTE(AR619,"/",""))-1</f>
        <v>5</v>
      </c>
      <c r="AH619" s="193" t="str">
        <f aca="false">H619</f>
        <v>0..1</v>
      </c>
      <c r="AI619" s="97" t="s">
        <v>5984</v>
      </c>
      <c r="AJ619" s="97" t="s">
        <v>1074</v>
      </c>
      <c r="AK619" s="98" t="s">
        <v>1075</v>
      </c>
      <c r="AL619" s="98"/>
      <c r="AM619" s="98"/>
      <c r="AN619" s="97" t="s">
        <v>4647</v>
      </c>
      <c r="AO619" s="100" t="str">
        <f aca="false">O619</f>
        <v>0..1</v>
      </c>
      <c r="AP619" s="100" t="str">
        <f aca="false">P619</f>
        <v>0..1</v>
      </c>
      <c r="AQ619" s="228" t="str">
        <f aca="false">Q619</f>
        <v>/rsm:CrossIndustryInvoice
/rsm:SupplyChainTradeTransaction
/ram:ApplicableHeaderTradeAgreement
/ram:BuyerAgentTradeParty
/ram:PostalTradeAddress
/ram:PostcodeCode</v>
      </c>
      <c r="AR619" s="229" t="str">
        <f aca="false">R619</f>
        <v>/rsm:CrossIndustryInvoice/rsm:SupplyChainTradeTransaction/ram:ApplicableHeaderTradeAgreement/ram:BuyerAgentTradeParty/ram:PostalTradeAddress/ram:PostcodeCode</v>
      </c>
      <c r="AS619" s="99" t="s">
        <v>121</v>
      </c>
      <c r="AT619" s="10" t="s">
        <v>4639</v>
      </c>
      <c r="AU619" s="227" t="str">
        <f aca="false">U619</f>
        <v>0..1</v>
      </c>
      <c r="AV619" s="99"/>
      <c r="AW619" s="102"/>
      <c r="AX619" s="6"/>
      <c r="AY619" s="103" t="str">
        <f aca="false">Y619</f>
        <v>EXTENDED</v>
      </c>
      <c r="AZ619" s="103" t="str">
        <f aca="false">Z619</f>
        <v>EXTENDED FR B2B</v>
      </c>
      <c r="BA619" s="1"/>
      <c r="BB619" s="49"/>
      <c r="BF619" s="1"/>
      <c r="BG619" s="1"/>
      <c r="BH619" s="1"/>
      <c r="BI619" s="1"/>
      <c r="BJ619" s="1"/>
      <c r="BK619" s="1"/>
      <c r="BL619" s="1"/>
      <c r="BM619" s="1"/>
      <c r="BN619" s="1"/>
      <c r="BO619" s="1"/>
      <c r="BP619" s="1"/>
      <c r="BQ619" s="1"/>
      <c r="BR619" s="1"/>
      <c r="BS619" s="1"/>
      <c r="BT619" s="1"/>
      <c r="BU619" s="1"/>
      <c r="BV619" s="1"/>
      <c r="BW619" s="1"/>
      <c r="BX619" s="1"/>
      <c r="BY619" s="1"/>
      <c r="BZ619" s="1"/>
    </row>
    <row r="620" s="53" customFormat="true" ht="89.25" hidden="false" customHeight="false" outlineLevel="0" collapsed="false">
      <c r="A620" s="58" t="str">
        <f aca="false">IF(LEFT(E620,2)="BG","NO",IF(LEN(E620)-LEN(SUBSTITUTE(E620,"-",""))&gt;1,"NO",IF(E620="EXT","EXT","YES")))</f>
        <v>EXT</v>
      </c>
      <c r="B620" s="77" t="s">
        <v>5506</v>
      </c>
      <c r="C620" s="77"/>
      <c r="D620" s="236" t="s">
        <v>5302</v>
      </c>
      <c r="E620" s="191" t="s">
        <v>4631</v>
      </c>
      <c r="F620" s="192" t="s">
        <v>2787</v>
      </c>
      <c r="G620" s="193" t="n">
        <f aca="false">LEN(R620)-LEN(SUBSTITUTE(R620,"/",""))-1</f>
        <v>5</v>
      </c>
      <c r="H620" s="193" t="s">
        <v>95</v>
      </c>
      <c r="I620" s="97" t="s">
        <v>5985</v>
      </c>
      <c r="J620" s="97" t="s">
        <v>1079</v>
      </c>
      <c r="K620" s="98" t="s">
        <v>2366</v>
      </c>
      <c r="L620" s="98"/>
      <c r="M620" s="98"/>
      <c r="N620" s="97" t="s">
        <v>119</v>
      </c>
      <c r="O620" s="99" t="s">
        <v>95</v>
      </c>
      <c r="P620" s="100" t="str">
        <f aca="false">O620</f>
        <v>0..1</v>
      </c>
      <c r="Q620" s="228" t="s">
        <v>5986</v>
      </c>
      <c r="R620" s="229" t="s">
        <v>2788</v>
      </c>
      <c r="S620" s="99" t="s">
        <v>121</v>
      </c>
      <c r="T620" s="10" t="s">
        <v>4639</v>
      </c>
      <c r="U620" s="227" t="s">
        <v>95</v>
      </c>
      <c r="V620" s="99"/>
      <c r="W620" s="102"/>
      <c r="X620" s="38"/>
      <c r="Y620" s="103" t="s">
        <v>30</v>
      </c>
      <c r="Z620" s="103" t="s">
        <v>4635</v>
      </c>
      <c r="AA620" s="4"/>
      <c r="AB620" s="13" t="str">
        <f aca="false">IF(ISERROR(FIND("/",R620)),R620,LEFT(R620,FIND(CHAR(1),SUBSTITUTE(R620,"/",CHAR(1),LEN(R620)-LEN(SUBSTITUTE(R620,"/",""))))-1))</f>
        <v>/rsm:CrossIndustryInvoice/rsm:SupplyChainTradeTransaction/ram:ApplicableHeaderTradeAgreement/ram:BuyerAgentTradeParty/ram:PostalTradeAddress</v>
      </c>
      <c r="AC620" s="13" t="str">
        <f aca="false">IF(ISERROR(FIND("/",R620)),R620,MID(R620, FIND(CHAR(1),SUBSTITUTE(R620,"/",CHAR(1), LEN(R620)-LEN(SUBSTITUTE(R620,"/","")))), LEN(R620)))</f>
        <v>/ram:LineOne</v>
      </c>
      <c r="AD620" s="14" t="n">
        <f aca="false">COUNTIFS(R$4:R620,AB620)</f>
        <v>1</v>
      </c>
      <c r="AE620" s="1"/>
      <c r="AF620" s="191" t="str">
        <f aca="false">E620</f>
        <v>EXT</v>
      </c>
      <c r="AG620" s="193" t="n">
        <f aca="false">LEN(AR620)-LEN(SUBSTITUTE(AR620,"/",""))-1</f>
        <v>5</v>
      </c>
      <c r="AH620" s="193" t="str">
        <f aca="false">H620</f>
        <v>0..1</v>
      </c>
      <c r="AI620" s="97" t="s">
        <v>5987</v>
      </c>
      <c r="AJ620" s="97" t="s">
        <v>1083</v>
      </c>
      <c r="AK620" s="98" t="s">
        <v>1084</v>
      </c>
      <c r="AL620" s="98"/>
      <c r="AM620" s="98"/>
      <c r="AN620" s="97" t="s">
        <v>4647</v>
      </c>
      <c r="AO620" s="100" t="str">
        <f aca="false">O620</f>
        <v>0..1</v>
      </c>
      <c r="AP620" s="100" t="str">
        <f aca="false">P620</f>
        <v>0..1</v>
      </c>
      <c r="AQ620" s="228" t="str">
        <f aca="false">Q620</f>
        <v>/rsm:CrossIndustryInvoice
/rsm:SupplyChainTradeTransaction
/ram:ApplicableHeaderTradeAgreement
/ram:BuyerAgentTradeParty
/ram:PostalTradeAddress
/ram:LineOne</v>
      </c>
      <c r="AR620" s="229" t="str">
        <f aca="false">R620</f>
        <v>/rsm:CrossIndustryInvoice/rsm:SupplyChainTradeTransaction/ram:ApplicableHeaderTradeAgreement/ram:BuyerAgentTradeParty/ram:PostalTradeAddress/ram:LineOne</v>
      </c>
      <c r="AS620" s="99" t="s">
        <v>121</v>
      </c>
      <c r="AT620" s="10" t="s">
        <v>4639</v>
      </c>
      <c r="AU620" s="227" t="str">
        <f aca="false">U620</f>
        <v>0..1</v>
      </c>
      <c r="AV620" s="99"/>
      <c r="AW620" s="102"/>
      <c r="AX620" s="6"/>
      <c r="AY620" s="103" t="str">
        <f aca="false">Y620</f>
        <v>EXTENDED</v>
      </c>
      <c r="AZ620" s="103" t="str">
        <f aca="false">Z620</f>
        <v>EXTENDED FR B2B</v>
      </c>
      <c r="BA620" s="1"/>
      <c r="BB620" s="49"/>
      <c r="BF620" s="1"/>
      <c r="BG620" s="1"/>
      <c r="BH620" s="1"/>
      <c r="BI620" s="1"/>
      <c r="BJ620" s="1"/>
      <c r="BK620" s="1"/>
      <c r="BL620" s="1"/>
      <c r="BM620" s="1"/>
      <c r="BN620" s="1"/>
      <c r="BO620" s="1"/>
      <c r="BP620" s="1"/>
      <c r="BQ620" s="1"/>
      <c r="BR620" s="1"/>
      <c r="BS620" s="1"/>
      <c r="BT620" s="1"/>
      <c r="BU620" s="1"/>
      <c r="BV620" s="1"/>
      <c r="BW620" s="1"/>
      <c r="BX620" s="1"/>
      <c r="BY620" s="1"/>
      <c r="BZ620" s="1"/>
    </row>
    <row r="621" s="53" customFormat="true" ht="89.25" hidden="false" customHeight="false" outlineLevel="0" collapsed="false">
      <c r="A621" s="58" t="str">
        <f aca="false">IF(LEFT(E621,2)="BG","NO",IF(LEN(E621)-LEN(SUBSTITUTE(E621,"-",""))&gt;1,"NO",IF(E621="EXT","EXT","YES")))</f>
        <v>EXT</v>
      </c>
      <c r="B621" s="77" t="s">
        <v>5506</v>
      </c>
      <c r="C621" s="77"/>
      <c r="D621" s="236" t="s">
        <v>5302</v>
      </c>
      <c r="E621" s="191" t="s">
        <v>4631</v>
      </c>
      <c r="F621" s="192" t="s">
        <v>2790</v>
      </c>
      <c r="G621" s="193" t="n">
        <f aca="false">LEN(R621)-LEN(SUBSTITUTE(R621,"/",""))-1</f>
        <v>5</v>
      </c>
      <c r="H621" s="193" t="s">
        <v>95</v>
      </c>
      <c r="I621" s="97" t="s">
        <v>5988</v>
      </c>
      <c r="J621" s="97" t="s">
        <v>1088</v>
      </c>
      <c r="K621" s="98"/>
      <c r="L621" s="98"/>
      <c r="M621" s="98"/>
      <c r="N621" s="97" t="s">
        <v>119</v>
      </c>
      <c r="O621" s="99" t="s">
        <v>95</v>
      </c>
      <c r="P621" s="100" t="str">
        <f aca="false">O621</f>
        <v>0..1</v>
      </c>
      <c r="Q621" s="228" t="s">
        <v>5989</v>
      </c>
      <c r="R621" s="229" t="s">
        <v>2791</v>
      </c>
      <c r="S621" s="99" t="s">
        <v>121</v>
      </c>
      <c r="T621" s="10" t="s">
        <v>4639</v>
      </c>
      <c r="U621" s="227" t="s">
        <v>95</v>
      </c>
      <c r="V621" s="99"/>
      <c r="W621" s="102"/>
      <c r="X621" s="38"/>
      <c r="Y621" s="103" t="s">
        <v>30</v>
      </c>
      <c r="Z621" s="103" t="s">
        <v>4635</v>
      </c>
      <c r="AA621" s="4"/>
      <c r="AB621" s="13" t="str">
        <f aca="false">IF(ISERROR(FIND("/",R621)),R621,LEFT(R621,FIND(CHAR(1),SUBSTITUTE(R621,"/",CHAR(1),LEN(R621)-LEN(SUBSTITUTE(R621,"/",""))))-1))</f>
        <v>/rsm:CrossIndustryInvoice/rsm:SupplyChainTradeTransaction/ram:ApplicableHeaderTradeAgreement/ram:BuyerAgentTradeParty/ram:PostalTradeAddress</v>
      </c>
      <c r="AC621" s="13" t="str">
        <f aca="false">IF(ISERROR(FIND("/",R621)),R621,MID(R621, FIND(CHAR(1),SUBSTITUTE(R621,"/",CHAR(1), LEN(R621)-LEN(SUBSTITUTE(R621,"/","")))), LEN(R621)))</f>
        <v>/ram:LineTwo</v>
      </c>
      <c r="AD621" s="14" t="n">
        <f aca="false">COUNTIFS(R$4:R621,AB621)</f>
        <v>1</v>
      </c>
      <c r="AE621" s="1"/>
      <c r="AF621" s="191" t="str">
        <f aca="false">E621</f>
        <v>EXT</v>
      </c>
      <c r="AG621" s="193" t="n">
        <f aca="false">LEN(AR621)-LEN(SUBSTITUTE(AR621,"/",""))-1</f>
        <v>5</v>
      </c>
      <c r="AH621" s="193" t="str">
        <f aca="false">H621</f>
        <v>0..1</v>
      </c>
      <c r="AI621" s="97" t="s">
        <v>5990</v>
      </c>
      <c r="AJ621" s="97" t="s">
        <v>1091</v>
      </c>
      <c r="AK621" s="98"/>
      <c r="AL621" s="98"/>
      <c r="AM621" s="98"/>
      <c r="AN621" s="97" t="s">
        <v>4647</v>
      </c>
      <c r="AO621" s="100" t="str">
        <f aca="false">O621</f>
        <v>0..1</v>
      </c>
      <c r="AP621" s="100" t="str">
        <f aca="false">P621</f>
        <v>0..1</v>
      </c>
      <c r="AQ621" s="228" t="str">
        <f aca="false">Q621</f>
        <v>/rsm:CrossIndustryInvoice
/rsm:SupplyChainTradeTransaction
/ram:ApplicableHeaderTradeAgreement
/ram:BuyerAgentTradeParty
/ram:PostalTradeAddress
/ram:LineTwo</v>
      </c>
      <c r="AR621" s="229" t="str">
        <f aca="false">R621</f>
        <v>/rsm:CrossIndustryInvoice/rsm:SupplyChainTradeTransaction/ram:ApplicableHeaderTradeAgreement/ram:BuyerAgentTradeParty/ram:PostalTradeAddress/ram:LineTwo</v>
      </c>
      <c r="AS621" s="99" t="s">
        <v>121</v>
      </c>
      <c r="AT621" s="10" t="s">
        <v>4639</v>
      </c>
      <c r="AU621" s="227" t="str">
        <f aca="false">U621</f>
        <v>0..1</v>
      </c>
      <c r="AV621" s="99"/>
      <c r="AW621" s="102"/>
      <c r="AX621" s="6"/>
      <c r="AY621" s="103" t="str">
        <f aca="false">Y621</f>
        <v>EXTENDED</v>
      </c>
      <c r="AZ621" s="103" t="str">
        <f aca="false">Z621</f>
        <v>EXTENDED FR B2B</v>
      </c>
      <c r="BA621" s="1"/>
      <c r="BB621" s="49"/>
      <c r="BF621" s="1"/>
      <c r="BG621" s="1"/>
      <c r="BH621" s="1"/>
      <c r="BI621" s="1"/>
      <c r="BJ621" s="1"/>
      <c r="BK621" s="1"/>
      <c r="BL621" s="1"/>
      <c r="BM621" s="1"/>
      <c r="BN621" s="1"/>
      <c r="BO621" s="1"/>
      <c r="BP621" s="1"/>
      <c r="BQ621" s="1"/>
      <c r="BR621" s="1"/>
      <c r="BS621" s="1"/>
      <c r="BT621" s="1"/>
      <c r="BU621" s="1"/>
      <c r="BV621" s="1"/>
      <c r="BW621" s="1"/>
      <c r="BX621" s="1"/>
      <c r="BY621" s="1"/>
      <c r="BZ621" s="1"/>
    </row>
    <row r="622" s="53" customFormat="true" ht="89.25" hidden="false" customHeight="false" outlineLevel="0" collapsed="false">
      <c r="A622" s="58" t="str">
        <f aca="false">IF(LEFT(E622,2)="BG","NO",IF(LEN(E622)-LEN(SUBSTITUTE(E622,"-",""))&gt;1,"NO",IF(E622="EXT","EXT","YES")))</f>
        <v>EXT</v>
      </c>
      <c r="B622" s="77" t="s">
        <v>5506</v>
      </c>
      <c r="C622" s="77"/>
      <c r="D622" s="236" t="s">
        <v>5302</v>
      </c>
      <c r="E622" s="191" t="s">
        <v>4631</v>
      </c>
      <c r="F622" s="192" t="s">
        <v>2793</v>
      </c>
      <c r="G622" s="193" t="n">
        <f aca="false">LEN(R622)-LEN(SUBSTITUTE(R622,"/",""))-1</f>
        <v>5</v>
      </c>
      <c r="H622" s="193" t="s">
        <v>95</v>
      </c>
      <c r="I622" s="97" t="s">
        <v>5991</v>
      </c>
      <c r="J622" s="97" t="s">
        <v>1088</v>
      </c>
      <c r="K622" s="98"/>
      <c r="L622" s="98"/>
      <c r="M622" s="98"/>
      <c r="N622" s="97" t="s">
        <v>119</v>
      </c>
      <c r="O622" s="99" t="s">
        <v>95</v>
      </c>
      <c r="P622" s="100" t="str">
        <f aca="false">O622</f>
        <v>0..1</v>
      </c>
      <c r="Q622" s="228" t="s">
        <v>5992</v>
      </c>
      <c r="R622" s="229" t="s">
        <v>2794</v>
      </c>
      <c r="S622" s="99" t="s">
        <v>121</v>
      </c>
      <c r="T622" s="10" t="s">
        <v>4639</v>
      </c>
      <c r="U622" s="227" t="s">
        <v>95</v>
      </c>
      <c r="V622" s="99"/>
      <c r="W622" s="102"/>
      <c r="X622" s="38"/>
      <c r="Y622" s="103" t="s">
        <v>30</v>
      </c>
      <c r="Z622" s="103" t="s">
        <v>4635</v>
      </c>
      <c r="AA622" s="4"/>
      <c r="AB622" s="13" t="str">
        <f aca="false">IF(ISERROR(FIND("/",R622)),R622,LEFT(R622,FIND(CHAR(1),SUBSTITUTE(R622,"/",CHAR(1),LEN(R622)-LEN(SUBSTITUTE(R622,"/",""))))-1))</f>
        <v>/rsm:CrossIndustryInvoice/rsm:SupplyChainTradeTransaction/ram:ApplicableHeaderTradeAgreement/ram:BuyerAgentTradeParty/ram:PostalTradeAddress</v>
      </c>
      <c r="AC622" s="13" t="str">
        <f aca="false">IF(ISERROR(FIND("/",R622)),R622,MID(R622, FIND(CHAR(1),SUBSTITUTE(R622,"/",CHAR(1), LEN(R622)-LEN(SUBSTITUTE(R622,"/","")))), LEN(R622)))</f>
        <v>/ram:LineThree</v>
      </c>
      <c r="AD622" s="14" t="n">
        <f aca="false">COUNTIFS(R$4:R622,AB622)</f>
        <v>1</v>
      </c>
      <c r="AE622" s="1"/>
      <c r="AF622" s="191" t="str">
        <f aca="false">E622</f>
        <v>EXT</v>
      </c>
      <c r="AG622" s="193" t="n">
        <f aca="false">LEN(AR622)-LEN(SUBSTITUTE(AR622,"/",""))-1</f>
        <v>5</v>
      </c>
      <c r="AH622" s="193" t="str">
        <f aca="false">H622</f>
        <v>0..1</v>
      </c>
      <c r="AI622" s="97" t="s">
        <v>5993</v>
      </c>
      <c r="AJ622" s="97" t="s">
        <v>1091</v>
      </c>
      <c r="AK622" s="98"/>
      <c r="AL622" s="98"/>
      <c r="AM622" s="98"/>
      <c r="AN622" s="97" t="s">
        <v>4647</v>
      </c>
      <c r="AO622" s="100" t="str">
        <f aca="false">O622</f>
        <v>0..1</v>
      </c>
      <c r="AP622" s="100" t="str">
        <f aca="false">P622</f>
        <v>0..1</v>
      </c>
      <c r="AQ622" s="228" t="str">
        <f aca="false">Q622</f>
        <v>/rsm:CrossIndustryInvoice
/rsm:SupplyChainTradeTransaction
/ram:ApplicableHeaderTradeAgreement
/ram:BuyerAgentTradeParty
/ram:PostalTradeAddress
/ram:LineThree</v>
      </c>
      <c r="AR622" s="229" t="str">
        <f aca="false">R622</f>
        <v>/rsm:CrossIndustryInvoice/rsm:SupplyChainTradeTransaction/ram:ApplicableHeaderTradeAgreement/ram:BuyerAgentTradeParty/ram:PostalTradeAddress/ram:LineThree</v>
      </c>
      <c r="AS622" s="99" t="s">
        <v>121</v>
      </c>
      <c r="AT622" s="10" t="s">
        <v>4639</v>
      </c>
      <c r="AU622" s="227" t="str">
        <f aca="false">U622</f>
        <v>0..1</v>
      </c>
      <c r="AV622" s="99"/>
      <c r="AW622" s="102"/>
      <c r="AX622" s="6"/>
      <c r="AY622" s="103" t="str">
        <f aca="false">Y622</f>
        <v>EXTENDED</v>
      </c>
      <c r="AZ622" s="103" t="str">
        <f aca="false">Z622</f>
        <v>EXTENDED FR B2B</v>
      </c>
      <c r="BA622" s="1"/>
      <c r="BB622" s="49"/>
      <c r="BF622" s="1"/>
      <c r="BG622" s="1"/>
      <c r="BH622" s="1"/>
      <c r="BI622" s="1"/>
      <c r="BJ622" s="1"/>
      <c r="BK622" s="1"/>
      <c r="BL622" s="1"/>
      <c r="BM622" s="1"/>
      <c r="BN622" s="1"/>
      <c r="BO622" s="1"/>
      <c r="BP622" s="1"/>
      <c r="BQ622" s="1"/>
      <c r="BR622" s="1"/>
      <c r="BS622" s="1"/>
      <c r="BT622" s="1"/>
      <c r="BU622" s="1"/>
      <c r="BV622" s="1"/>
      <c r="BW622" s="1"/>
      <c r="BX622" s="1"/>
      <c r="BY622" s="1"/>
      <c r="BZ622" s="1"/>
    </row>
    <row r="623" s="53" customFormat="true" ht="89.25" hidden="false" customHeight="false" outlineLevel="0" collapsed="false">
      <c r="A623" s="58" t="str">
        <f aca="false">IF(LEFT(E623,2)="BG","NO",IF(LEN(E623)-LEN(SUBSTITUTE(E623,"-",""))&gt;1,"NO",IF(E623="EXT","EXT","YES")))</f>
        <v>EXT</v>
      </c>
      <c r="B623" s="77" t="s">
        <v>5506</v>
      </c>
      <c r="C623" s="77"/>
      <c r="D623" s="236" t="s">
        <v>5302</v>
      </c>
      <c r="E623" s="191" t="s">
        <v>4631</v>
      </c>
      <c r="F623" s="192" t="s">
        <v>2796</v>
      </c>
      <c r="G623" s="193" t="n">
        <f aca="false">LEN(R623)-LEN(SUBSTITUTE(R623,"/",""))-1</f>
        <v>5</v>
      </c>
      <c r="H623" s="193" t="s">
        <v>95</v>
      </c>
      <c r="I623" s="97" t="s">
        <v>5994</v>
      </c>
      <c r="J623" s="97" t="s">
        <v>2379</v>
      </c>
      <c r="K623" s="98"/>
      <c r="L623" s="98"/>
      <c r="M623" s="98"/>
      <c r="N623" s="97" t="s">
        <v>119</v>
      </c>
      <c r="O623" s="99" t="s">
        <v>95</v>
      </c>
      <c r="P623" s="100" t="str">
        <f aca="false">O623</f>
        <v>0..1</v>
      </c>
      <c r="Q623" s="228" t="s">
        <v>5995</v>
      </c>
      <c r="R623" s="229" t="s">
        <v>2797</v>
      </c>
      <c r="S623" s="99" t="s">
        <v>121</v>
      </c>
      <c r="T623" s="10" t="s">
        <v>4639</v>
      </c>
      <c r="U623" s="227" t="s">
        <v>95</v>
      </c>
      <c r="V623" s="99"/>
      <c r="W623" s="102"/>
      <c r="X623" s="38"/>
      <c r="Y623" s="103" t="s">
        <v>30</v>
      </c>
      <c r="Z623" s="103" t="s">
        <v>4635</v>
      </c>
      <c r="AA623" s="4"/>
      <c r="AB623" s="13" t="str">
        <f aca="false">IF(ISERROR(FIND("/",R623)),R623,LEFT(R623,FIND(CHAR(1),SUBSTITUTE(R623,"/",CHAR(1),LEN(R623)-LEN(SUBSTITUTE(R623,"/",""))))-1))</f>
        <v>/rsm:CrossIndustryInvoice/rsm:SupplyChainTradeTransaction/ram:ApplicableHeaderTradeAgreement/ram:BuyerAgentTradeParty/ram:PostalTradeAddress</v>
      </c>
      <c r="AC623" s="13" t="str">
        <f aca="false">IF(ISERROR(FIND("/",R623)),R623,MID(R623, FIND(CHAR(1),SUBSTITUTE(R623,"/",CHAR(1), LEN(R623)-LEN(SUBSTITUTE(R623,"/","")))), LEN(R623)))</f>
        <v>/ram:CityName</v>
      </c>
      <c r="AD623" s="14" t="n">
        <f aca="false">COUNTIFS(R$4:R623,AB623)</f>
        <v>1</v>
      </c>
      <c r="AE623" s="1"/>
      <c r="AF623" s="191" t="str">
        <f aca="false">E623</f>
        <v>EXT</v>
      </c>
      <c r="AG623" s="193" t="n">
        <f aca="false">LEN(AR623)-LEN(SUBSTITUTE(AR623,"/",""))-1</f>
        <v>5</v>
      </c>
      <c r="AH623" s="193" t="str">
        <f aca="false">H623</f>
        <v>0..1</v>
      </c>
      <c r="AI623" s="97" t="s">
        <v>5996</v>
      </c>
      <c r="AJ623" s="97" t="s">
        <v>2382</v>
      </c>
      <c r="AK623" s="98"/>
      <c r="AL623" s="98"/>
      <c r="AM623" s="98"/>
      <c r="AN623" s="97" t="s">
        <v>4647</v>
      </c>
      <c r="AO623" s="100" t="str">
        <f aca="false">O623</f>
        <v>0..1</v>
      </c>
      <c r="AP623" s="100" t="str">
        <f aca="false">P623</f>
        <v>0..1</v>
      </c>
      <c r="AQ623" s="228" t="str">
        <f aca="false">Q623</f>
        <v>/rsm:CrossIndustryInvoice
/rsm:SupplyChainTradeTransaction
/ram:ApplicableHeaderTradeAgreement
/ram:BuyerAgentTradeParty
/ram:PostalTradeAddress
/ram:CityName</v>
      </c>
      <c r="AR623" s="229" t="str">
        <f aca="false">R623</f>
        <v>/rsm:CrossIndustryInvoice/rsm:SupplyChainTradeTransaction/ram:ApplicableHeaderTradeAgreement/ram:BuyerAgentTradeParty/ram:PostalTradeAddress/ram:CityName</v>
      </c>
      <c r="AS623" s="99" t="s">
        <v>121</v>
      </c>
      <c r="AT623" s="10" t="s">
        <v>4639</v>
      </c>
      <c r="AU623" s="227" t="str">
        <f aca="false">U623</f>
        <v>0..1</v>
      </c>
      <c r="AV623" s="99"/>
      <c r="AW623" s="102"/>
      <c r="AX623" s="6"/>
      <c r="AY623" s="103" t="str">
        <f aca="false">Y623</f>
        <v>EXTENDED</v>
      </c>
      <c r="AZ623" s="103" t="str">
        <f aca="false">Z623</f>
        <v>EXTENDED FR B2B</v>
      </c>
      <c r="BA623" s="1"/>
      <c r="BB623" s="49"/>
      <c r="BF623" s="1"/>
      <c r="BG623" s="1"/>
      <c r="BH623" s="1"/>
      <c r="BI623" s="1"/>
      <c r="BJ623" s="1"/>
      <c r="BK623" s="1"/>
      <c r="BL623" s="1"/>
      <c r="BM623" s="1"/>
      <c r="BN623" s="1"/>
      <c r="BO623" s="1"/>
      <c r="BP623" s="1"/>
      <c r="BQ623" s="1"/>
      <c r="BR623" s="1"/>
      <c r="BS623" s="1"/>
      <c r="BT623" s="1"/>
      <c r="BU623" s="1"/>
      <c r="BV623" s="1"/>
      <c r="BW623" s="1"/>
      <c r="BX623" s="1"/>
      <c r="BY623" s="1"/>
      <c r="BZ623" s="1"/>
    </row>
    <row r="624" s="53" customFormat="true" ht="89.25" hidden="false" customHeight="false" outlineLevel="0" collapsed="false">
      <c r="A624" s="58" t="str">
        <f aca="false">IF(LEFT(E624,2)="BG","NO",IF(LEN(E624)-LEN(SUBSTITUTE(E624,"-",""))&gt;1,"NO",IF(E624="EXT","EXT","YES")))</f>
        <v>EXT</v>
      </c>
      <c r="B624" s="77" t="s">
        <v>5506</v>
      </c>
      <c r="C624" s="77"/>
      <c r="D624" s="236" t="s">
        <v>5302</v>
      </c>
      <c r="E624" s="191" t="s">
        <v>4631</v>
      </c>
      <c r="F624" s="192" t="s">
        <v>2799</v>
      </c>
      <c r="G624" s="193" t="n">
        <f aca="false">LEN(R624)-LEN(SUBSTITUTE(R624,"/",""))-1</f>
        <v>5</v>
      </c>
      <c r="H624" s="193" t="s">
        <v>88</v>
      </c>
      <c r="I624" s="97" t="s">
        <v>5997</v>
      </c>
      <c r="J624" s="97" t="s">
        <v>1107</v>
      </c>
      <c r="K624" s="98" t="s">
        <v>5589</v>
      </c>
      <c r="L624" s="98"/>
      <c r="M624" s="98"/>
      <c r="N624" s="97" t="s">
        <v>174</v>
      </c>
      <c r="O624" s="99" t="s">
        <v>88</v>
      </c>
      <c r="P624" s="100" t="str">
        <f aca="false">O624</f>
        <v>1..1</v>
      </c>
      <c r="Q624" s="228" t="s">
        <v>5998</v>
      </c>
      <c r="R624" s="229" t="s">
        <v>2800</v>
      </c>
      <c r="S624" s="99" t="s">
        <v>176</v>
      </c>
      <c r="T624" s="10" t="s">
        <v>4639</v>
      </c>
      <c r="U624" s="227" t="s">
        <v>95</v>
      </c>
      <c r="V624" s="99"/>
      <c r="W624" s="102"/>
      <c r="X624" s="38"/>
      <c r="Y624" s="103" t="s">
        <v>30</v>
      </c>
      <c r="Z624" s="103" t="s">
        <v>4635</v>
      </c>
      <c r="AA624" s="4"/>
      <c r="AB624" s="13" t="str">
        <f aca="false">IF(ISERROR(FIND("/",R624)),R624,LEFT(R624,FIND(CHAR(1),SUBSTITUTE(R624,"/",CHAR(1),LEN(R624)-LEN(SUBSTITUTE(R624,"/",""))))-1))</f>
        <v>/rsm:CrossIndustryInvoice/rsm:SupplyChainTradeTransaction/ram:ApplicableHeaderTradeAgreement/ram:BuyerAgentTradeParty/ram:PostalTradeAddress</v>
      </c>
      <c r="AC624" s="13" t="str">
        <f aca="false">IF(ISERROR(FIND("/",R624)),R624,MID(R624, FIND(CHAR(1),SUBSTITUTE(R624,"/",CHAR(1), LEN(R624)-LEN(SUBSTITUTE(R624,"/","")))), LEN(R624)))</f>
        <v>/ram:CountryID</v>
      </c>
      <c r="AD624" s="14" t="n">
        <f aca="false">COUNTIFS(R$4:R624,AB624)</f>
        <v>1</v>
      </c>
      <c r="AE624" s="1"/>
      <c r="AF624" s="191" t="str">
        <f aca="false">E624</f>
        <v>EXT</v>
      </c>
      <c r="AG624" s="193" t="n">
        <f aca="false">LEN(AR624)-LEN(SUBSTITUTE(AR624,"/",""))-1</f>
        <v>5</v>
      </c>
      <c r="AH624" s="193" t="str">
        <f aca="false">H624</f>
        <v>1..1</v>
      </c>
      <c r="AI624" s="97" t="s">
        <v>5591</v>
      </c>
      <c r="AJ624" s="97" t="s">
        <v>1110</v>
      </c>
      <c r="AK624" s="98" t="s">
        <v>514</v>
      </c>
      <c r="AL624" s="98"/>
      <c r="AM624" s="98"/>
      <c r="AN624" s="97" t="s">
        <v>174</v>
      </c>
      <c r="AO624" s="100" t="str">
        <f aca="false">O624</f>
        <v>1..1</v>
      </c>
      <c r="AP624" s="100" t="str">
        <f aca="false">P624</f>
        <v>1..1</v>
      </c>
      <c r="AQ624" s="228" t="str">
        <f aca="false">Q624</f>
        <v>/rsm:CrossIndustryInvoice
/rsm:SupplyChainTradeTransaction
/ram:ApplicableHeaderTradeAgreement
/ram:BuyerAgentTradeParty
/ram:PostalTradeAddress
/ram:CountryID</v>
      </c>
      <c r="AR624" s="229" t="str">
        <f aca="false">R624</f>
        <v>/rsm:CrossIndustryInvoice/rsm:SupplyChainTradeTransaction/ram:ApplicableHeaderTradeAgreement/ram:BuyerAgentTradeParty/ram:PostalTradeAddress/ram:CountryID</v>
      </c>
      <c r="AS624" s="99" t="s">
        <v>176</v>
      </c>
      <c r="AT624" s="10" t="s">
        <v>4639</v>
      </c>
      <c r="AU624" s="227" t="str">
        <f aca="false">U624</f>
        <v>0..1</v>
      </c>
      <c r="AV624" s="99"/>
      <c r="AW624" s="102"/>
      <c r="AX624" s="6"/>
      <c r="AY624" s="103" t="str">
        <f aca="false">Y624</f>
        <v>EXTENDED</v>
      </c>
      <c r="AZ624" s="103" t="str">
        <f aca="false">Z624</f>
        <v>EXTENDED FR B2B</v>
      </c>
      <c r="BA624" s="1"/>
      <c r="BB624" s="49"/>
      <c r="BF624" s="1"/>
      <c r="BG624" s="1"/>
      <c r="BH624" s="1"/>
      <c r="BI624" s="1"/>
      <c r="BJ624" s="1"/>
      <c r="BK624" s="1"/>
      <c r="BL624" s="1"/>
      <c r="BM624" s="1"/>
      <c r="BN624" s="1"/>
      <c r="BO624" s="1"/>
      <c r="BP624" s="1"/>
      <c r="BQ624" s="1"/>
      <c r="BR624" s="1"/>
      <c r="BS624" s="1"/>
      <c r="BT624" s="1"/>
      <c r="BU624" s="1"/>
      <c r="BV624" s="1"/>
      <c r="BW624" s="1"/>
      <c r="BX624" s="1"/>
      <c r="BY624" s="1"/>
      <c r="BZ624" s="1"/>
    </row>
    <row r="625" s="53" customFormat="true" ht="89.25" hidden="false" customHeight="false" outlineLevel="0" collapsed="false">
      <c r="A625" s="58" t="str">
        <f aca="false">IF(LEFT(E625,2)="BG","NO",IF(LEN(E625)-LEN(SUBSTITUTE(E625,"-",""))&gt;1,"NO",IF(E625="EXT","EXT","YES")))</f>
        <v>EXT</v>
      </c>
      <c r="B625" s="77" t="s">
        <v>5506</v>
      </c>
      <c r="C625" s="77"/>
      <c r="D625" s="236" t="s">
        <v>5302</v>
      </c>
      <c r="E625" s="191" t="s">
        <v>4631</v>
      </c>
      <c r="F625" s="192" t="s">
        <v>2802</v>
      </c>
      <c r="G625" s="193" t="n">
        <f aca="false">LEN(R625)-LEN(SUBSTITUTE(R625,"/",""))-1</f>
        <v>5</v>
      </c>
      <c r="H625" s="193" t="s">
        <v>95</v>
      </c>
      <c r="I625" s="97" t="s">
        <v>5999</v>
      </c>
      <c r="J625" s="97" t="s">
        <v>1114</v>
      </c>
      <c r="K625" s="98" t="s">
        <v>1115</v>
      </c>
      <c r="L625" s="98"/>
      <c r="M625" s="98"/>
      <c r="N625" s="97" t="s">
        <v>119</v>
      </c>
      <c r="O625" s="99" t="s">
        <v>95</v>
      </c>
      <c r="P625" s="100" t="str">
        <f aca="false">O625</f>
        <v>0..1</v>
      </c>
      <c r="Q625" s="228" t="s">
        <v>6000</v>
      </c>
      <c r="R625" s="229" t="s">
        <v>2803</v>
      </c>
      <c r="S625" s="99" t="s">
        <v>121</v>
      </c>
      <c r="T625" s="10" t="s">
        <v>4639</v>
      </c>
      <c r="U625" s="227" t="s">
        <v>112</v>
      </c>
      <c r="V625" s="99" t="s">
        <v>122</v>
      </c>
      <c r="W625" s="102"/>
      <c r="X625" s="38"/>
      <c r="Y625" s="103" t="s">
        <v>30</v>
      </c>
      <c r="Z625" s="103" t="s">
        <v>4635</v>
      </c>
      <c r="AA625" s="4"/>
      <c r="AB625" s="13" t="str">
        <f aca="false">IF(ISERROR(FIND("/",R625)),R625,LEFT(R625,FIND(CHAR(1),SUBSTITUTE(R625,"/",CHAR(1),LEN(R625)-LEN(SUBSTITUTE(R625,"/",""))))-1))</f>
        <v>/rsm:CrossIndustryInvoice/rsm:SupplyChainTradeTransaction/ram:ApplicableHeaderTradeAgreement/ram:BuyerAgentTradeParty/ram:PostalTradeAddress</v>
      </c>
      <c r="AC625" s="13" t="str">
        <f aca="false">IF(ISERROR(FIND("/",R625)),R625,MID(R625, FIND(CHAR(1),SUBSTITUTE(R625,"/",CHAR(1), LEN(R625)-LEN(SUBSTITUTE(R625,"/","")))), LEN(R625)))</f>
        <v>/ram:CountrySubDivisionName</v>
      </c>
      <c r="AD625" s="14" t="n">
        <f aca="false">COUNTIFS(R$4:R625,AB625)</f>
        <v>1</v>
      </c>
      <c r="AE625" s="1"/>
      <c r="AF625" s="191" t="str">
        <f aca="false">E625</f>
        <v>EXT</v>
      </c>
      <c r="AG625" s="193" t="n">
        <f aca="false">LEN(AR625)-LEN(SUBSTITUTE(AR625,"/",""))-1</f>
        <v>5</v>
      </c>
      <c r="AH625" s="193" t="str">
        <f aca="false">H625</f>
        <v>0..1</v>
      </c>
      <c r="AI625" s="97" t="s">
        <v>6001</v>
      </c>
      <c r="AJ625" s="97" t="s">
        <v>1118</v>
      </c>
      <c r="AK625" s="98" t="s">
        <v>1119</v>
      </c>
      <c r="AL625" s="98"/>
      <c r="AM625" s="98"/>
      <c r="AN625" s="97" t="s">
        <v>4647</v>
      </c>
      <c r="AO625" s="100" t="str">
        <f aca="false">O625</f>
        <v>0..1</v>
      </c>
      <c r="AP625" s="100" t="str">
        <f aca="false">P625</f>
        <v>0..1</v>
      </c>
      <c r="AQ625" s="228" t="str">
        <f aca="false">Q625</f>
        <v>/rsm:CrossIndustryInvoice
/rsm:SupplyChainTradeTransaction
/ram:ApplicableHeaderTradeAgreement
/ram:BuyerAgentTradeParty
/ram:PostalTradeAddress
/ram:CountrySubDivisionName</v>
      </c>
      <c r="AR625" s="229" t="str">
        <f aca="false">R625</f>
        <v>/rsm:CrossIndustryInvoice/rsm:SupplyChainTradeTransaction/ram:ApplicableHeaderTradeAgreement/ram:BuyerAgentTradeParty/ram:PostalTradeAddress/ram:CountrySubDivisionName</v>
      </c>
      <c r="AS625" s="99" t="s">
        <v>121</v>
      </c>
      <c r="AT625" s="10" t="s">
        <v>4639</v>
      </c>
      <c r="AU625" s="227" t="str">
        <f aca="false">U625</f>
        <v>0..n</v>
      </c>
      <c r="AV625" s="99" t="s">
        <v>122</v>
      </c>
      <c r="AW625" s="102"/>
      <c r="AX625" s="6"/>
      <c r="AY625" s="103" t="str">
        <f aca="false">Y625</f>
        <v>EXTENDED</v>
      </c>
      <c r="AZ625" s="103" t="str">
        <f aca="false">Z625</f>
        <v>EXTENDED FR B2B</v>
      </c>
      <c r="BA625" s="1"/>
      <c r="BB625" s="49"/>
      <c r="BF625" s="1"/>
      <c r="BG625" s="1"/>
      <c r="BH625" s="1"/>
      <c r="BI625" s="1"/>
      <c r="BJ625" s="1"/>
      <c r="BK625" s="1"/>
      <c r="BL625" s="1"/>
      <c r="BM625" s="1"/>
      <c r="BN625" s="1"/>
      <c r="BO625" s="1"/>
      <c r="BP625" s="1"/>
      <c r="BQ625" s="1"/>
      <c r="BR625" s="1"/>
      <c r="BS625" s="1"/>
      <c r="BT625" s="1"/>
      <c r="BU625" s="1"/>
      <c r="BV625" s="1"/>
      <c r="BW625" s="1"/>
      <c r="BX625" s="1"/>
      <c r="BY625" s="1"/>
      <c r="BZ625" s="1"/>
    </row>
    <row r="626" s="53" customFormat="true" ht="76.5" hidden="false" customHeight="false" outlineLevel="0" collapsed="false">
      <c r="A626" s="58" t="str">
        <f aca="false">IF(LEFT(E626,2)="BG","NO",IF(LEN(E626)-LEN(SUBSTITUTE(E626,"-",""))&gt;1,"NO",IF(E626="EXT","EXT","YES")))</f>
        <v>EXT</v>
      </c>
      <c r="B626" s="77" t="s">
        <v>5506</v>
      </c>
      <c r="C626" s="77"/>
      <c r="D626" s="243" t="s">
        <v>5302</v>
      </c>
      <c r="E626" s="184" t="s">
        <v>4631</v>
      </c>
      <c r="F626" s="185" t="e">
        <f aca="false">#N/A</f>
        <v>#N/A</v>
      </c>
      <c r="G626" s="186" t="n">
        <f aca="false">LEN(R626)-LEN(SUBSTITUTE(R626,"/",""))-1</f>
        <v>4</v>
      </c>
      <c r="H626" s="186" t="s">
        <v>95</v>
      </c>
      <c r="I626" s="173" t="s">
        <v>6002</v>
      </c>
      <c r="J626" s="173"/>
      <c r="K626" s="174"/>
      <c r="L626" s="174"/>
      <c r="M626" s="174"/>
      <c r="N626" s="173"/>
      <c r="O626" s="175" t="s">
        <v>95</v>
      </c>
      <c r="P626" s="175" t="str">
        <f aca="false">O626</f>
        <v>0..1</v>
      </c>
      <c r="Q626" s="187" t="s">
        <v>6003</v>
      </c>
      <c r="R626" s="188" t="s">
        <v>2805</v>
      </c>
      <c r="S626" s="172"/>
      <c r="T626" s="178"/>
      <c r="U626" s="186" t="s">
        <v>112</v>
      </c>
      <c r="V626" s="172"/>
      <c r="W626" s="179"/>
      <c r="X626" s="38"/>
      <c r="Y626" s="103" t="s">
        <v>30</v>
      </c>
      <c r="Z626" s="103" t="s">
        <v>4635</v>
      </c>
      <c r="AA626" s="4"/>
      <c r="AB626" s="13" t="str">
        <f aca="false">IF(ISERROR(FIND("/",R626)),R626,LEFT(R626,FIND(CHAR(1),SUBSTITUTE(R626,"/",CHAR(1),LEN(R626)-LEN(SUBSTITUTE(R626,"/",""))))-1))</f>
        <v>/rsm:CrossIndustryInvoice/rsm:SupplyChainTradeTransaction/ram:ApplicableHeaderTradeAgreement/ram:BuyerAgentTradeParty</v>
      </c>
      <c r="AC626" s="13" t="str">
        <f aca="false">IF(ISERROR(FIND("/",R626)),R626,MID(R626, FIND(CHAR(1),SUBSTITUTE(R626,"/",CHAR(1), LEN(R626)-LEN(SUBSTITUTE(R626,"/","")))), LEN(R626)))</f>
        <v>/ram:URIUniversalCommunication</v>
      </c>
      <c r="AD626" s="14" t="n">
        <f aca="false">COUNTIFS(R$4:R626,AB626)</f>
        <v>1</v>
      </c>
      <c r="AE626" s="1"/>
      <c r="AF626" s="184" t="str">
        <f aca="false">E626</f>
        <v>EXT</v>
      </c>
      <c r="AG626" s="186" t="n">
        <f aca="false">LEN(AR626)-LEN(SUBSTITUTE(AR626,"/",""))-1</f>
        <v>4</v>
      </c>
      <c r="AH626" s="186" t="str">
        <f aca="false">H626</f>
        <v>0..1</v>
      </c>
      <c r="AI626" s="173" t="s">
        <v>1123</v>
      </c>
      <c r="AJ626" s="173"/>
      <c r="AK626" s="174"/>
      <c r="AL626" s="174"/>
      <c r="AM626" s="174"/>
      <c r="AN626" s="173"/>
      <c r="AO626" s="172" t="str">
        <f aca="false">O626</f>
        <v>0..1</v>
      </c>
      <c r="AP626" s="172" t="str">
        <f aca="false">P626</f>
        <v>0..1</v>
      </c>
      <c r="AQ626" s="187" t="str">
        <f aca="false">Q626</f>
        <v>/rsm:CrossIndustryInvoice
/rsm:SupplyChainTradeTransaction
/ram:ApplicableHeaderTradeAgreement
/ram:BuyerAgentTradeParty
/ram:URIUniversalCommunication</v>
      </c>
      <c r="AR626" s="188" t="str">
        <f aca="false">R626</f>
        <v>/rsm:CrossIndustryInvoice/rsm:SupplyChainTradeTransaction/ram:ApplicableHeaderTradeAgreement/ram:BuyerAgentTradeParty/ram:URIUniversalCommunication</v>
      </c>
      <c r="AS626" s="172"/>
      <c r="AT626" s="178"/>
      <c r="AU626" s="186" t="str">
        <f aca="false">U626</f>
        <v>0..n</v>
      </c>
      <c r="AV626" s="172"/>
      <c r="AW626" s="179"/>
      <c r="AX626" s="6"/>
      <c r="AY626" s="103" t="str">
        <f aca="false">Y626</f>
        <v>EXTENDED</v>
      </c>
      <c r="AZ626" s="103" t="str">
        <f aca="false">Z626</f>
        <v>EXTENDED FR B2B</v>
      </c>
      <c r="BA626" s="1"/>
      <c r="BB626" s="49"/>
      <c r="BF626" s="1"/>
      <c r="BG626" s="1"/>
      <c r="BH626" s="1"/>
      <c r="BI626" s="1"/>
      <c r="BJ626" s="1"/>
      <c r="BK626" s="1"/>
      <c r="BL626" s="1"/>
      <c r="BM626" s="1"/>
      <c r="BN626" s="1"/>
      <c r="BO626" s="1"/>
      <c r="BP626" s="1"/>
      <c r="BQ626" s="1"/>
      <c r="BR626" s="1"/>
      <c r="BS626" s="1"/>
      <c r="BT626" s="1"/>
      <c r="BU626" s="1"/>
      <c r="BV626" s="1"/>
      <c r="BW626" s="1"/>
      <c r="BX626" s="1"/>
      <c r="BY626" s="1"/>
      <c r="BZ626" s="1"/>
    </row>
    <row r="627" s="53" customFormat="true" ht="99.75" hidden="false" customHeight="false" outlineLevel="0" collapsed="false">
      <c r="A627" s="58" t="str">
        <f aca="false">IF(LEFT(E627,2)="BG","NO",IF(LEN(E627)-LEN(SUBSTITUTE(E627,"-",""))&gt;1,"NO",IF(E627="EXT","EXT","YES")))</f>
        <v>EXT</v>
      </c>
      <c r="B627" s="77" t="s">
        <v>5506</v>
      </c>
      <c r="C627" s="77"/>
      <c r="D627" s="243" t="s">
        <v>5302</v>
      </c>
      <c r="E627" s="93" t="s">
        <v>4631</v>
      </c>
      <c r="F627" s="94" t="s">
        <v>2807</v>
      </c>
      <c r="G627" s="95" t="n">
        <f aca="false">LEN(R627)-LEN(SUBSTITUTE(R627,"/",""))-1</f>
        <v>5</v>
      </c>
      <c r="H627" s="95" t="s">
        <v>88</v>
      </c>
      <c r="I627" s="97" t="s">
        <v>6004</v>
      </c>
      <c r="J627" s="97"/>
      <c r="K627" s="98"/>
      <c r="L627" s="98"/>
      <c r="M627" s="98"/>
      <c r="N627" s="97"/>
      <c r="O627" s="99" t="s">
        <v>88</v>
      </c>
      <c r="P627" s="100" t="str">
        <f aca="false">O627</f>
        <v>1..1</v>
      </c>
      <c r="Q627" s="9" t="s">
        <v>6005</v>
      </c>
      <c r="R627" s="101" t="s">
        <v>2808</v>
      </c>
      <c r="S627" s="99" t="s">
        <v>139</v>
      </c>
      <c r="T627" s="10" t="s">
        <v>4639</v>
      </c>
      <c r="U627" s="95" t="s">
        <v>95</v>
      </c>
      <c r="V627" s="99"/>
      <c r="W627" s="102"/>
      <c r="X627" s="38"/>
      <c r="Y627" s="103" t="s">
        <v>30</v>
      </c>
      <c r="Z627" s="103" t="s">
        <v>4635</v>
      </c>
      <c r="AA627" s="4"/>
      <c r="AB627" s="13" t="str">
        <f aca="false">IF(ISERROR(FIND("/",R627)),R627,LEFT(R627,FIND(CHAR(1),SUBSTITUTE(R627,"/",CHAR(1),LEN(R627)-LEN(SUBSTITUTE(R627,"/",""))))-1))</f>
        <v>/rsm:CrossIndustryInvoice/rsm:SupplyChainTradeTransaction/ram:ApplicableHeaderTradeAgreement/ram:BuyerAgentTradeParty/ram:URIUniversalCommunication</v>
      </c>
      <c r="AC627" s="13" t="str">
        <f aca="false">IF(ISERROR(FIND("/",R627)),R627,MID(R627, FIND(CHAR(1),SUBSTITUTE(R627,"/",CHAR(1), LEN(R627)-LEN(SUBSTITUTE(R627,"/","")))), LEN(R627)))</f>
        <v>/ram:URIID</v>
      </c>
      <c r="AD627" s="14" t="n">
        <f aca="false">COUNTIFS(R$4:R627,AB627)</f>
        <v>1</v>
      </c>
      <c r="AE627" s="1"/>
      <c r="AF627" s="93" t="str">
        <f aca="false">E627</f>
        <v>EXT</v>
      </c>
      <c r="AG627" s="95" t="n">
        <f aca="false">LEN(AR627)-LEN(SUBSTITUTE(AR627,"/",""))-1</f>
        <v>5</v>
      </c>
      <c r="AH627" s="95" t="str">
        <f aca="false">H627</f>
        <v>1..1</v>
      </c>
      <c r="AI627" s="97" t="s">
        <v>6006</v>
      </c>
      <c r="AJ627" s="97"/>
      <c r="AK627" s="98"/>
      <c r="AL627" s="98"/>
      <c r="AM627" s="98"/>
      <c r="AN627" s="97"/>
      <c r="AO627" s="100" t="str">
        <f aca="false">O627</f>
        <v>1..1</v>
      </c>
      <c r="AP627" s="100" t="str">
        <f aca="false">P627</f>
        <v>1..1</v>
      </c>
      <c r="AQ627" s="9" t="str">
        <f aca="false">Q627</f>
        <v>/rsm:CrossIndustryInvoice
/rsm:SupplyChainTradeTransaction
/ram:ApplicableHeaderTradeAgreement
/ram:BuyerAgentTradeParty
/ram:URIUniversalCommunication
/ram:URIID</v>
      </c>
      <c r="AR627" s="101" t="str">
        <f aca="false">R627</f>
        <v>/rsm:CrossIndustryInvoice/rsm:SupplyChainTradeTransaction/ram:ApplicableHeaderTradeAgreement/ram:BuyerAgentTradeParty/ram:URIUniversalCommunication/ram:URIID</v>
      </c>
      <c r="AS627" s="99" t="s">
        <v>139</v>
      </c>
      <c r="AT627" s="10" t="s">
        <v>4639</v>
      </c>
      <c r="AU627" s="95" t="str">
        <f aca="false">U627</f>
        <v>0..1</v>
      </c>
      <c r="AV627" s="99"/>
      <c r="AW627" s="102"/>
      <c r="AX627" s="6"/>
      <c r="AY627" s="103" t="str">
        <f aca="false">Y627</f>
        <v>EXTENDED</v>
      </c>
      <c r="AZ627" s="103" t="str">
        <f aca="false">Z627</f>
        <v>EXTENDED FR B2B</v>
      </c>
      <c r="BA627" s="1"/>
      <c r="BB627" s="49"/>
      <c r="BF627" s="1"/>
      <c r="BG627" s="1"/>
      <c r="BH627" s="1"/>
      <c r="BI627" s="1"/>
      <c r="BJ627" s="1"/>
      <c r="BK627" s="1"/>
      <c r="BL627" s="1"/>
      <c r="BM627" s="1"/>
      <c r="BN627" s="1"/>
      <c r="BO627" s="1"/>
      <c r="BP627" s="1"/>
      <c r="BQ627" s="1"/>
      <c r="BR627" s="1"/>
      <c r="BS627" s="1"/>
      <c r="BT627" s="1"/>
      <c r="BU627" s="1"/>
      <c r="BV627" s="1"/>
      <c r="BW627" s="1"/>
      <c r="BX627" s="1"/>
      <c r="BY627" s="1"/>
      <c r="BZ627" s="1"/>
    </row>
    <row r="628" s="53" customFormat="true" ht="102" hidden="false" customHeight="false" outlineLevel="0" collapsed="false">
      <c r="A628" s="58" t="str">
        <f aca="false">IF(LEFT(E628,2)="BG","NO",IF(LEN(E628)-LEN(SUBSTITUTE(E628,"-",""))&gt;1,"NO",IF(E628="EXT","EXT","YES")))</f>
        <v>EXT</v>
      </c>
      <c r="B628" s="77" t="s">
        <v>5506</v>
      </c>
      <c r="C628" s="77"/>
      <c r="D628" s="243" t="s">
        <v>5302</v>
      </c>
      <c r="E628" s="93" t="s">
        <v>4631</v>
      </c>
      <c r="F628" s="94" t="e">
        <f aca="false">#N/A</f>
        <v>#N/A</v>
      </c>
      <c r="G628" s="95" t="n">
        <f aca="false">LEN(R628)-LEN(SUBSTITUTE(R628,"/",""))-1</f>
        <v>6</v>
      </c>
      <c r="H628" s="95" t="s">
        <v>88</v>
      </c>
      <c r="I628" s="97" t="s">
        <v>4801</v>
      </c>
      <c r="J628" s="97"/>
      <c r="K628" s="98"/>
      <c r="L628" s="98"/>
      <c r="M628" s="98"/>
      <c r="N628" s="97"/>
      <c r="O628" s="99" t="s">
        <v>88</v>
      </c>
      <c r="P628" s="100" t="str">
        <f aca="false">O628</f>
        <v>1..1</v>
      </c>
      <c r="Q628" s="9" t="s">
        <v>6007</v>
      </c>
      <c r="R628" s="101" t="s">
        <v>2811</v>
      </c>
      <c r="S628" s="99" t="s">
        <v>360</v>
      </c>
      <c r="T628" s="10" t="s">
        <v>858</v>
      </c>
      <c r="U628" s="95" t="s">
        <v>95</v>
      </c>
      <c r="V628" s="99"/>
      <c r="W628" s="102"/>
      <c r="X628" s="38"/>
      <c r="Y628" s="103" t="s">
        <v>30</v>
      </c>
      <c r="Z628" s="103" t="s">
        <v>4635</v>
      </c>
      <c r="AA628" s="4"/>
      <c r="AB628" s="13" t="str">
        <f aca="false">IF(ISERROR(FIND("/",R628)),R628,LEFT(R628,FIND(CHAR(1),SUBSTITUTE(R628,"/",CHAR(1),LEN(R628)-LEN(SUBSTITUTE(R628,"/",""))))-1))</f>
        <v>/rsm:CrossIndustryInvoice/rsm:SupplyChainTradeTransaction/ram:ApplicableHeaderTradeAgreement/ram:BuyerAgentTradeParty/ram:URIUniversalCommunication/ram:URIID</v>
      </c>
      <c r="AC628" s="13" t="str">
        <f aca="false">IF(ISERROR(FIND("/",R628)),R628,MID(R628, FIND(CHAR(1),SUBSTITUTE(R628,"/",CHAR(1), LEN(R628)-LEN(SUBSTITUTE(R628,"/","")))), LEN(R628)))</f>
        <v>/@schemeID</v>
      </c>
      <c r="AD628" s="14" t="n">
        <f aca="false">COUNTIFS(R$4:R628,AB628)</f>
        <v>1</v>
      </c>
      <c r="AE628" s="1"/>
      <c r="AF628" s="93" t="str">
        <f aca="false">E628</f>
        <v>EXT</v>
      </c>
      <c r="AG628" s="95" t="n">
        <f aca="false">LEN(AR628)-LEN(SUBSTITUTE(AR628,"/",""))-1</f>
        <v>6</v>
      </c>
      <c r="AH628" s="95" t="str">
        <f aca="false">H628</f>
        <v>1..1</v>
      </c>
      <c r="AI628" s="97" t="s">
        <v>361</v>
      </c>
      <c r="AJ628" s="97"/>
      <c r="AK628" s="98"/>
      <c r="AL628" s="98"/>
      <c r="AM628" s="98"/>
      <c r="AN628" s="97"/>
      <c r="AO628" s="100" t="str">
        <f aca="false">O628</f>
        <v>1..1</v>
      </c>
      <c r="AP628" s="100" t="str">
        <f aca="false">P628</f>
        <v>1..1</v>
      </c>
      <c r="AQ628" s="9" t="str">
        <f aca="false">Q628</f>
        <v>/rsm:CrossIndustryInvoice
/rsm:SupplyChainTradeTransaction
/ram:ApplicableHeaderTradeAgreement
/ram:BuyerAgentTradeParty
/ram:URIUniversalCommunication
/ram:URIID
/@schemeID</v>
      </c>
      <c r="AR628" s="101" t="str">
        <f aca="false">R628</f>
        <v>/rsm:CrossIndustryInvoice/rsm:SupplyChainTradeTransaction/ram:ApplicableHeaderTradeAgreement/ram:BuyerAgentTradeParty/ram:URIUniversalCommunication/ram:URIID/@schemeID</v>
      </c>
      <c r="AS628" s="99" t="s">
        <v>360</v>
      </c>
      <c r="AT628" s="10" t="s">
        <v>858</v>
      </c>
      <c r="AU628" s="95" t="str">
        <f aca="false">U628</f>
        <v>0..1</v>
      </c>
      <c r="AV628" s="99"/>
      <c r="AW628" s="102"/>
      <c r="AX628" s="6"/>
      <c r="AY628" s="103" t="str">
        <f aca="false">Y628</f>
        <v>EXTENDED</v>
      </c>
      <c r="AZ628" s="103" t="str">
        <f aca="false">Z628</f>
        <v>EXTENDED FR B2B</v>
      </c>
      <c r="BA628" s="1"/>
      <c r="BB628" s="49"/>
      <c r="BF628" s="1"/>
      <c r="BG628" s="1"/>
      <c r="BH628" s="1"/>
      <c r="BI628" s="1"/>
      <c r="BJ628" s="1"/>
      <c r="BK628" s="1"/>
      <c r="BL628" s="1"/>
      <c r="BM628" s="1"/>
      <c r="BN628" s="1"/>
      <c r="BO628" s="1"/>
      <c r="BP628" s="1"/>
      <c r="BQ628" s="1"/>
      <c r="BR628" s="1"/>
      <c r="BS628" s="1"/>
      <c r="BT628" s="1"/>
      <c r="BU628" s="1"/>
      <c r="BV628" s="1"/>
      <c r="BW628" s="1"/>
      <c r="BX628" s="1"/>
      <c r="BY628" s="1"/>
      <c r="BZ628" s="1"/>
    </row>
    <row r="629" s="53" customFormat="true" ht="76.5" hidden="false" customHeight="false" outlineLevel="0" collapsed="false">
      <c r="A629" s="58" t="str">
        <f aca="false">IF(LEFT(E629,2)="BG","NO",IF(LEN(E629)-LEN(SUBSTITUTE(E629,"-",""))&gt;1,"NO",IF(E629="EXT","EXT","YES")))</f>
        <v>EXT</v>
      </c>
      <c r="B629" s="77" t="s">
        <v>5506</v>
      </c>
      <c r="C629" s="77"/>
      <c r="D629" s="236" t="s">
        <v>5302</v>
      </c>
      <c r="E629" s="184" t="s">
        <v>4631</v>
      </c>
      <c r="F629" s="185" t="e">
        <f aca="false">#N/A</f>
        <v>#N/A</v>
      </c>
      <c r="G629" s="186" t="n">
        <f aca="false">LEN(R629)-LEN(SUBSTITUTE(R629,"/",""))-1</f>
        <v>4</v>
      </c>
      <c r="H629" s="186" t="s">
        <v>95</v>
      </c>
      <c r="I629" s="181" t="s">
        <v>6008</v>
      </c>
      <c r="J629" s="173"/>
      <c r="K629" s="174"/>
      <c r="L629" s="174"/>
      <c r="M629" s="174"/>
      <c r="N629" s="173"/>
      <c r="O629" s="175" t="s">
        <v>5397</v>
      </c>
      <c r="P629" s="175" t="str">
        <f aca="false">O629</f>
        <v>0..2</v>
      </c>
      <c r="Q629" s="187" t="s">
        <v>6009</v>
      </c>
      <c r="R629" s="188" t="s">
        <v>2813</v>
      </c>
      <c r="S629" s="172"/>
      <c r="T629" s="178"/>
      <c r="U629" s="186" t="s">
        <v>112</v>
      </c>
      <c r="V629" s="172"/>
      <c r="W629" s="179"/>
      <c r="X629" s="38"/>
      <c r="Y629" s="103" t="s">
        <v>30</v>
      </c>
      <c r="Z629" s="103" t="s">
        <v>4635</v>
      </c>
      <c r="AA629" s="4"/>
      <c r="AB629" s="13" t="str">
        <f aca="false">IF(ISERROR(FIND("/",R629)),R629,LEFT(R629,FIND(CHAR(1),SUBSTITUTE(R629,"/",CHAR(1),LEN(R629)-LEN(SUBSTITUTE(R629,"/",""))))-1))</f>
        <v>/rsm:CrossIndustryInvoice/rsm:SupplyChainTradeTransaction/ram:ApplicableHeaderTradeAgreement/ram:BuyerAgentTradeParty</v>
      </c>
      <c r="AC629" s="13" t="str">
        <f aca="false">IF(ISERROR(FIND("/",R629)),R629,MID(R629, FIND(CHAR(1),SUBSTITUTE(R629,"/",CHAR(1), LEN(R629)-LEN(SUBSTITUTE(R629,"/","")))), LEN(R629)))</f>
        <v>/ram:SpecifiedTaxRegistration</v>
      </c>
      <c r="AD629" s="14" t="n">
        <f aca="false">COUNTIFS(R$4:R629,AB629)</f>
        <v>1</v>
      </c>
      <c r="AE629" s="1"/>
      <c r="AF629" s="184" t="str">
        <f aca="false">E629</f>
        <v>EXT</v>
      </c>
      <c r="AG629" s="186" t="n">
        <f aca="false">LEN(AR629)-LEN(SUBSTITUTE(AR629,"/",""))-1</f>
        <v>4</v>
      </c>
      <c r="AH629" s="186" t="str">
        <f aca="false">H629</f>
        <v>0..1</v>
      </c>
      <c r="AI629" s="181" t="s">
        <v>6010</v>
      </c>
      <c r="AJ629" s="173"/>
      <c r="AK629" s="174"/>
      <c r="AL629" s="174"/>
      <c r="AM629" s="174"/>
      <c r="AN629" s="173"/>
      <c r="AO629" s="172" t="str">
        <f aca="false">O629</f>
        <v>0..2</v>
      </c>
      <c r="AP629" s="172" t="str">
        <f aca="false">P629</f>
        <v>0..2</v>
      </c>
      <c r="AQ629" s="187" t="str">
        <f aca="false">Q629</f>
        <v>/rsm:CrossIndustryInvoice
/rsm:SupplyChainTradeTransaction
/ram:ApplicableHeaderTradeAgreement
/ram:BuyerAgentTradeParty
/ram:SpecifiedTaxRegistration</v>
      </c>
      <c r="AR629" s="188" t="str">
        <f aca="false">R629</f>
        <v>/rsm:CrossIndustryInvoice/rsm:SupplyChainTradeTransaction/ram:ApplicableHeaderTradeAgreement/ram:BuyerAgentTradeParty/ram:SpecifiedTaxRegistration</v>
      </c>
      <c r="AS629" s="172"/>
      <c r="AT629" s="178"/>
      <c r="AU629" s="186" t="str">
        <f aca="false">U629</f>
        <v>0..n</v>
      </c>
      <c r="AV629" s="172"/>
      <c r="AW629" s="179"/>
      <c r="AX629" s="6"/>
      <c r="AY629" s="103" t="str">
        <f aca="false">Y629</f>
        <v>EXTENDED</v>
      </c>
      <c r="AZ629" s="103" t="str">
        <f aca="false">Z629</f>
        <v>EXTENDED FR B2B</v>
      </c>
      <c r="BA629" s="1"/>
      <c r="BB629" s="49"/>
      <c r="BF629" s="1"/>
      <c r="BG629" s="1"/>
      <c r="BH629" s="1"/>
      <c r="BI629" s="1"/>
      <c r="BJ629" s="1"/>
      <c r="BK629" s="1"/>
      <c r="BL629" s="1"/>
      <c r="BM629" s="1"/>
      <c r="BN629" s="1"/>
      <c r="BO629" s="1"/>
      <c r="BP629" s="1"/>
      <c r="BQ629" s="1"/>
      <c r="BR629" s="1"/>
      <c r="BS629" s="1"/>
      <c r="BT629" s="1"/>
      <c r="BU629" s="1"/>
      <c r="BV629" s="1"/>
      <c r="BW629" s="1"/>
      <c r="BX629" s="1"/>
      <c r="BY629" s="1"/>
      <c r="BZ629" s="1"/>
    </row>
    <row r="630" s="53" customFormat="true" ht="89.25" hidden="false" customHeight="false" outlineLevel="0" collapsed="false">
      <c r="A630" s="58" t="str">
        <f aca="false">IF(LEFT(E630,2)="BG","NO",IF(LEN(E630)-LEN(SUBSTITUTE(E630,"-",""))&gt;1,"NO",IF(E630="EXT","EXT","YES")))</f>
        <v>EXT</v>
      </c>
      <c r="B630" s="77" t="s">
        <v>5506</v>
      </c>
      <c r="C630" s="77"/>
      <c r="D630" s="236" t="s">
        <v>5302</v>
      </c>
      <c r="E630" s="191" t="s">
        <v>4631</v>
      </c>
      <c r="F630" s="192" t="s">
        <v>2815</v>
      </c>
      <c r="G630" s="193" t="n">
        <f aca="false">LEN(R630)-LEN(SUBSTITUTE(R630,"/",""))-1</f>
        <v>5</v>
      </c>
      <c r="H630" s="193" t="s">
        <v>88</v>
      </c>
      <c r="I630" s="97" t="s">
        <v>6011</v>
      </c>
      <c r="J630" s="97" t="s">
        <v>6012</v>
      </c>
      <c r="K630" s="98" t="s">
        <v>2403</v>
      </c>
      <c r="L630" s="98"/>
      <c r="M630" s="98"/>
      <c r="N630" s="97" t="s">
        <v>137</v>
      </c>
      <c r="O630" s="99" t="s">
        <v>88</v>
      </c>
      <c r="P630" s="100" t="str">
        <f aca="false">O630</f>
        <v>1..1</v>
      </c>
      <c r="Q630" s="204" t="s">
        <v>6013</v>
      </c>
      <c r="R630" s="205" t="s">
        <v>2816</v>
      </c>
      <c r="S630" s="99" t="s">
        <v>139</v>
      </c>
      <c r="T630" s="10" t="s">
        <v>4639</v>
      </c>
      <c r="U630" s="227" t="s">
        <v>95</v>
      </c>
      <c r="V630" s="99" t="s">
        <v>122</v>
      </c>
      <c r="W630" s="102" t="s">
        <v>2045</v>
      </c>
      <c r="X630" s="38"/>
      <c r="Y630" s="103" t="s">
        <v>30</v>
      </c>
      <c r="Z630" s="103" t="s">
        <v>4635</v>
      </c>
      <c r="AA630" s="4"/>
      <c r="AB630" s="13" t="str">
        <f aca="false">IF(ISERROR(FIND("/",R630)),R630,LEFT(R630,FIND(CHAR(1),SUBSTITUTE(R630,"/",CHAR(1),LEN(R630)-LEN(SUBSTITUTE(R630,"/",""))))-1))</f>
        <v>/rsm:CrossIndustryInvoice/rsm:SupplyChainTradeTransaction/ram:ApplicableHeaderTradeAgreement/ram:BuyerAgentTradeParty/ram:SpecifiedTaxRegistration</v>
      </c>
      <c r="AC630" s="13" t="str">
        <f aca="false">IF(ISERROR(FIND("/",R630)),R630,MID(R630, FIND(CHAR(1),SUBSTITUTE(R630,"/",CHAR(1), LEN(R630)-LEN(SUBSTITUTE(R630,"/","")))), LEN(R630)))</f>
        <v>/ram:ID</v>
      </c>
      <c r="AD630" s="14" t="n">
        <f aca="false">COUNTIFS(R$4:R630,AB630)</f>
        <v>1</v>
      </c>
      <c r="AE630" s="1"/>
      <c r="AF630" s="191" t="str">
        <f aca="false">E630</f>
        <v>EXT</v>
      </c>
      <c r="AG630" s="193" t="n">
        <f aca="false">LEN(AR630)-LEN(SUBSTITUTE(AR630,"/",""))-1</f>
        <v>5</v>
      </c>
      <c r="AH630" s="193" t="str">
        <f aca="false">H630</f>
        <v>1..1</v>
      </c>
      <c r="AI630" s="97" t="s">
        <v>6014</v>
      </c>
      <c r="AJ630" s="97" t="s">
        <v>5608</v>
      </c>
      <c r="AK630" s="98" t="s">
        <v>2407</v>
      </c>
      <c r="AL630" s="98"/>
      <c r="AM630" s="98"/>
      <c r="AN630" s="97" t="s">
        <v>2190</v>
      </c>
      <c r="AO630" s="100" t="str">
        <f aca="false">O630</f>
        <v>1..1</v>
      </c>
      <c r="AP630" s="100" t="str">
        <f aca="false">P630</f>
        <v>1..1</v>
      </c>
      <c r="AQ630" s="204" t="str">
        <f aca="false">Q630</f>
        <v>/rsm:CrossIndustryInvoice
/rsm:SupplyChainTradeTransaction
/ram:ApplicableHeaderTradeAgreement
/ram:BuyerAgentTradeParty
/ram:SpecifiedTaxRegistration
/ram:ID</v>
      </c>
      <c r="AR630" s="205" t="str">
        <f aca="false">R630</f>
        <v>/rsm:CrossIndustryInvoice/rsm:SupplyChainTradeTransaction/ram:ApplicableHeaderTradeAgreement/ram:BuyerAgentTradeParty/ram:SpecifiedTaxRegistration/ram:ID</v>
      </c>
      <c r="AS630" s="99" t="s">
        <v>139</v>
      </c>
      <c r="AT630" s="10" t="s">
        <v>4639</v>
      </c>
      <c r="AU630" s="227" t="str">
        <f aca="false">U630</f>
        <v>0..1</v>
      </c>
      <c r="AV630" s="99" t="s">
        <v>122</v>
      </c>
      <c r="AW630" s="102" t="s">
        <v>2045</v>
      </c>
      <c r="AX630" s="6"/>
      <c r="AY630" s="103" t="str">
        <f aca="false">Y630</f>
        <v>EXTENDED</v>
      </c>
      <c r="AZ630" s="103" t="str">
        <f aca="false">Z630</f>
        <v>EXTENDED FR B2B</v>
      </c>
      <c r="BA630" s="1"/>
      <c r="BB630" s="49"/>
      <c r="BF630" s="1"/>
      <c r="BG630" s="1"/>
      <c r="BH630" s="1"/>
      <c r="BI630" s="1"/>
      <c r="BJ630" s="1"/>
      <c r="BK630" s="1"/>
      <c r="BL630" s="1"/>
      <c r="BM630" s="1"/>
      <c r="BN630" s="1"/>
      <c r="BO630" s="1"/>
      <c r="BP630" s="1"/>
      <c r="BQ630" s="1"/>
      <c r="BR630" s="1"/>
      <c r="BS630" s="1"/>
      <c r="BT630" s="1"/>
      <c r="BU630" s="1"/>
      <c r="BV630" s="1"/>
      <c r="BW630" s="1"/>
      <c r="BX630" s="1"/>
      <c r="BY630" s="1"/>
      <c r="BZ630" s="1"/>
    </row>
    <row r="631" s="53" customFormat="true" ht="102" hidden="false" customHeight="false" outlineLevel="0" collapsed="false">
      <c r="A631" s="58" t="str">
        <f aca="false">IF(LEFT(E631,2)="BG","NO",IF(LEN(E631)-LEN(SUBSTITUTE(E631,"-",""))&gt;1,"NO",IF(E631="EXT","EXT","YES")))</f>
        <v>EXT</v>
      </c>
      <c r="B631" s="77" t="s">
        <v>5506</v>
      </c>
      <c r="C631" s="77"/>
      <c r="D631" s="236" t="s">
        <v>5302</v>
      </c>
      <c r="E631" s="191" t="s">
        <v>4631</v>
      </c>
      <c r="F631" s="192" t="e">
        <f aca="false">#N/A</f>
        <v>#N/A</v>
      </c>
      <c r="G631" s="193" t="n">
        <f aca="false">LEN(R631)-LEN(SUBSTITUTE(R631,"/",""))-1</f>
        <v>6</v>
      </c>
      <c r="H631" s="193" t="s">
        <v>88</v>
      </c>
      <c r="I631" s="139" t="s">
        <v>355</v>
      </c>
      <c r="J631" s="97" t="s">
        <v>6015</v>
      </c>
      <c r="K631" s="98" t="s">
        <v>5086</v>
      </c>
      <c r="L631" s="98"/>
      <c r="M631" s="98" t="s">
        <v>2045</v>
      </c>
      <c r="N631" s="97"/>
      <c r="O631" s="99" t="s">
        <v>88</v>
      </c>
      <c r="P631" s="100" t="str">
        <f aca="false">O631</f>
        <v>1..1</v>
      </c>
      <c r="Q631" s="204" t="s">
        <v>6016</v>
      </c>
      <c r="R631" s="205" t="s">
        <v>2819</v>
      </c>
      <c r="S631" s="99" t="s">
        <v>360</v>
      </c>
      <c r="T631" s="10" t="s">
        <v>858</v>
      </c>
      <c r="U631" s="227" t="s">
        <v>95</v>
      </c>
      <c r="V631" s="99"/>
      <c r="W631" s="102" t="s">
        <v>2045</v>
      </c>
      <c r="X631" s="38"/>
      <c r="Y631" s="103" t="s">
        <v>30</v>
      </c>
      <c r="Z631" s="103" t="s">
        <v>4635</v>
      </c>
      <c r="AA631" s="4"/>
      <c r="AB631" s="13" t="str">
        <f aca="false">IF(ISERROR(FIND("/",R631)),R631,LEFT(R631,FIND(CHAR(1),SUBSTITUTE(R631,"/",CHAR(1),LEN(R631)-LEN(SUBSTITUTE(R631,"/",""))))-1))</f>
        <v>/rsm:CrossIndustryInvoice/rsm:SupplyChainTradeTransaction/ram:ApplicableHeaderTradeAgreement/ram:BuyerAgentTradeParty/ram:SpecifiedTaxRegistration/ram:ID</v>
      </c>
      <c r="AC631" s="13" t="str">
        <f aca="false">IF(ISERROR(FIND("/",R631)),R631,MID(R631, FIND(CHAR(1),SUBSTITUTE(R631,"/",CHAR(1), LEN(R631)-LEN(SUBSTITUTE(R631,"/","")))), LEN(R631)))</f>
        <v>/@schemeID</v>
      </c>
      <c r="AD631" s="14" t="n">
        <f aca="false">COUNTIFS(R$4:R631,AB631)</f>
        <v>1</v>
      </c>
      <c r="AE631" s="1"/>
      <c r="AF631" s="191" t="str">
        <f aca="false">E631</f>
        <v>EXT</v>
      </c>
      <c r="AG631" s="193" t="n">
        <f aca="false">LEN(AR631)-LEN(SUBSTITUTE(AR631,"/",""))-1</f>
        <v>6</v>
      </c>
      <c r="AH631" s="193" t="str">
        <f aca="false">H631</f>
        <v>1..1</v>
      </c>
      <c r="AI631" s="139" t="s">
        <v>361</v>
      </c>
      <c r="AJ631" s="97" t="s">
        <v>5611</v>
      </c>
      <c r="AK631" s="98" t="s">
        <v>5410</v>
      </c>
      <c r="AL631" s="98"/>
      <c r="AM631" s="98" t="s">
        <v>5410</v>
      </c>
      <c r="AN631" s="97"/>
      <c r="AO631" s="100" t="str">
        <f aca="false">O631</f>
        <v>1..1</v>
      </c>
      <c r="AP631" s="100" t="str">
        <f aca="false">P631</f>
        <v>1..1</v>
      </c>
      <c r="AQ631" s="204" t="str">
        <f aca="false">Q631</f>
        <v>/rsm:CrossIndustryInvoice
/rsm:SupplyChainTradeTransaction
/ram:ApplicableHeaderTradeAgreement
/ram:BuyerAgentTradeParty
/ram:SpecifiedTaxRegistration
/ram:ID
/@schemeID</v>
      </c>
      <c r="AR631" s="205" t="str">
        <f aca="false">R631</f>
        <v>/rsm:CrossIndustryInvoice/rsm:SupplyChainTradeTransaction/ram:ApplicableHeaderTradeAgreement/ram:BuyerAgentTradeParty/ram:SpecifiedTaxRegistration/ram:ID/@schemeID</v>
      </c>
      <c r="AS631" s="99" t="s">
        <v>360</v>
      </c>
      <c r="AT631" s="10" t="s">
        <v>858</v>
      </c>
      <c r="AU631" s="227" t="str">
        <f aca="false">U631</f>
        <v>0..1</v>
      </c>
      <c r="AV631" s="99"/>
      <c r="AW631" s="102" t="s">
        <v>2045</v>
      </c>
      <c r="AX631" s="6"/>
      <c r="AY631" s="103" t="str">
        <f aca="false">Y631</f>
        <v>EXTENDED</v>
      </c>
      <c r="AZ631" s="103" t="str">
        <f aca="false">Z631</f>
        <v>EXTENDED FR B2B</v>
      </c>
      <c r="BA631" s="1"/>
      <c r="BB631" s="49"/>
      <c r="BF631" s="1"/>
      <c r="BG631" s="1"/>
      <c r="BH631" s="1"/>
      <c r="BI631" s="1"/>
      <c r="BJ631" s="1"/>
      <c r="BK631" s="1"/>
      <c r="BL631" s="1"/>
      <c r="BM631" s="1"/>
      <c r="BN631" s="1"/>
      <c r="BO631" s="1"/>
      <c r="BP631" s="1"/>
      <c r="BQ631" s="1"/>
      <c r="BR631" s="1"/>
      <c r="BS631" s="1"/>
      <c r="BT631" s="1"/>
      <c r="BU631" s="1"/>
      <c r="BV631" s="1"/>
      <c r="BW631" s="1"/>
      <c r="BX631" s="1"/>
      <c r="BY631" s="1"/>
      <c r="BZ631" s="1"/>
    </row>
    <row r="632" s="53" customFormat="true" ht="63.75" hidden="false" customHeight="false" outlineLevel="0" collapsed="false">
      <c r="A632" s="58" t="str">
        <f aca="false">IF(LEFT(E632,2)="BG","NO",IF(LEN(E632)-LEN(SUBSTITUTE(E632,"-",""))&gt;1,"NO",IF(E632="EXT","EXT","YES")))</f>
        <v>NO</v>
      </c>
      <c r="B632" s="58"/>
      <c r="C632" s="58"/>
      <c r="D632" s="231" t="s">
        <v>5302</v>
      </c>
      <c r="E632" s="239" t="s">
        <v>2820</v>
      </c>
      <c r="F632" s="240" t="e">
        <f aca="false">#N/A</f>
        <v>#N/A</v>
      </c>
      <c r="G632" s="156" t="n">
        <f aca="false">LEN(R632)-LEN(SUBSTITUTE(R632,"/",""))-1</f>
        <v>3</v>
      </c>
      <c r="H632" s="156" t="s">
        <v>95</v>
      </c>
      <c r="I632" s="157" t="s">
        <v>6017</v>
      </c>
      <c r="J632" s="158"/>
      <c r="K632" s="159"/>
      <c r="L632" s="159"/>
      <c r="M632" s="159"/>
      <c r="N632" s="158"/>
      <c r="O632" s="160" t="s">
        <v>95</v>
      </c>
      <c r="P632" s="156" t="str">
        <f aca="false">O632</f>
        <v>0..1</v>
      </c>
      <c r="Q632" s="161" t="s">
        <v>6018</v>
      </c>
      <c r="R632" s="162" t="s">
        <v>2822</v>
      </c>
      <c r="S632" s="156"/>
      <c r="T632" s="163"/>
      <c r="U632" s="156" t="s">
        <v>95</v>
      </c>
      <c r="V632" s="156"/>
      <c r="W632" s="164"/>
      <c r="X632" s="38"/>
      <c r="Y632" s="163" t="s">
        <v>27</v>
      </c>
      <c r="Z632" s="163" t="s">
        <v>27</v>
      </c>
      <c r="AA632" s="4"/>
      <c r="AB632" s="13" t="str">
        <f aca="false">IF(ISERROR(FIND("/",R632)),R632,LEFT(R632,FIND(CHAR(1),SUBSTITUTE(R632,"/",CHAR(1),LEN(R632)-LEN(SUBSTITUTE(R632,"/",""))))-1))</f>
        <v>/rsm:CrossIndustryInvoice/rsm:SupplyChainTradeTransaction/ram:ApplicableHeaderTradeAgreement</v>
      </c>
      <c r="AC632" s="13" t="str">
        <f aca="false">IF(ISERROR(FIND("/",R632)),R632,MID(R632, FIND(CHAR(1),SUBSTITUTE(R632,"/",CHAR(1), LEN(R632)-LEN(SUBSTITUTE(R632,"/","")))), LEN(R632)))</f>
        <v>/ram:SpecifiedProcuringProject</v>
      </c>
      <c r="AD632" s="14" t="n">
        <f aca="false">COUNTIFS(R$4:R632,AB632)</f>
        <v>1</v>
      </c>
      <c r="AE632" s="1"/>
      <c r="AF632" s="239" t="str">
        <f aca="false">E632</f>
        <v>BT-11-00</v>
      </c>
      <c r="AG632" s="156" t="n">
        <f aca="false">LEN(AR632)-LEN(SUBSTITUTE(AR632,"/",""))-1</f>
        <v>3</v>
      </c>
      <c r="AH632" s="156" t="str">
        <f aca="false">H632</f>
        <v>0..1</v>
      </c>
      <c r="AI632" s="157" t="s">
        <v>6019</v>
      </c>
      <c r="AJ632" s="158"/>
      <c r="AK632" s="159"/>
      <c r="AL632" s="159"/>
      <c r="AM632" s="159"/>
      <c r="AN632" s="158"/>
      <c r="AO632" s="156" t="str">
        <f aca="false">O632</f>
        <v>0..1</v>
      </c>
      <c r="AP632" s="156" t="str">
        <f aca="false">P632</f>
        <v>0..1</v>
      </c>
      <c r="AQ632" s="161" t="str">
        <f aca="false">Q632</f>
        <v>/rsm:CrossIndustryInvoice
/rsm:SupplyChainTradeTransaction
/ram:ApplicableHeaderTradeAgreement
/ram:SpecifiedProcuringProject</v>
      </c>
      <c r="AR632" s="162" t="str">
        <f aca="false">R632</f>
        <v>/rsm:CrossIndustryInvoice/rsm:SupplyChainTradeTransaction/ram:ApplicableHeaderTradeAgreement/ram:SpecifiedProcuringProject</v>
      </c>
      <c r="AS632" s="156"/>
      <c r="AT632" s="163"/>
      <c r="AU632" s="156" t="str">
        <f aca="false">U632</f>
        <v>0..1</v>
      </c>
      <c r="AV632" s="156"/>
      <c r="AW632" s="164"/>
      <c r="AX632" s="6"/>
      <c r="AY632" s="163" t="str">
        <f aca="false">Y632</f>
        <v>EN 16931</v>
      </c>
      <c r="AZ632" s="163" t="str">
        <f aca="false">Z632</f>
        <v>EN 16931</v>
      </c>
      <c r="BA632" s="1"/>
      <c r="BB632" s="49"/>
      <c r="BF632" s="1"/>
      <c r="BG632" s="1"/>
      <c r="BH632" s="1"/>
      <c r="BI632" s="1"/>
      <c r="BJ632" s="1"/>
      <c r="BK632" s="1"/>
      <c r="BL632" s="1"/>
      <c r="BM632" s="1"/>
      <c r="BN632" s="1"/>
      <c r="BO632" s="1"/>
      <c r="BP632" s="1"/>
      <c r="BQ632" s="1"/>
      <c r="BR632" s="1"/>
      <c r="BS632" s="1"/>
      <c r="BT632" s="1"/>
      <c r="BU632" s="1"/>
      <c r="BV632" s="1"/>
      <c r="BW632" s="1"/>
      <c r="BX632" s="1"/>
      <c r="BY632" s="1"/>
      <c r="BZ632" s="1"/>
    </row>
    <row r="633" s="53" customFormat="true" ht="76.5" hidden="false" customHeight="false" outlineLevel="0" collapsed="false">
      <c r="A633" s="58" t="str">
        <f aca="false">IF(LEFT(E633,2)="BG","NO",IF(LEN(E633)-LEN(SUBSTITUTE(E633,"-",""))&gt;1,"NO",IF(E633="EXT","EXT","YES")))</f>
        <v>YES</v>
      </c>
      <c r="B633" s="58"/>
      <c r="C633" s="58"/>
      <c r="D633" s="236" t="s">
        <v>5302</v>
      </c>
      <c r="E633" s="237" t="s">
        <v>2824</v>
      </c>
      <c r="F633" s="238" t="s">
        <v>2824</v>
      </c>
      <c r="G633" s="99" t="n">
        <f aca="false">LEN(R633)-LEN(SUBSTITUTE(R633,"/",""))-1</f>
        <v>4</v>
      </c>
      <c r="H633" s="99" t="s">
        <v>95</v>
      </c>
      <c r="I633" s="97" t="s">
        <v>2825</v>
      </c>
      <c r="J633" s="97" t="s">
        <v>2833</v>
      </c>
      <c r="K633" s="98"/>
      <c r="L633" s="98"/>
      <c r="M633" s="98"/>
      <c r="N633" s="198" t="s">
        <v>4829</v>
      </c>
      <c r="O633" s="99" t="s">
        <v>88</v>
      </c>
      <c r="P633" s="100" t="str">
        <f aca="false">O633</f>
        <v>1..1</v>
      </c>
      <c r="Q633" s="54" t="s">
        <v>6020</v>
      </c>
      <c r="R633" s="109" t="s">
        <v>2827</v>
      </c>
      <c r="S633" s="99" t="s">
        <v>4831</v>
      </c>
      <c r="T633" s="10" t="s">
        <v>4639</v>
      </c>
      <c r="U633" s="99" t="s">
        <v>88</v>
      </c>
      <c r="V633" s="99"/>
      <c r="W633" s="102" t="s">
        <v>2828</v>
      </c>
      <c r="X633" s="38"/>
      <c r="Y633" s="10" t="s">
        <v>27</v>
      </c>
      <c r="Z633" s="110" t="s">
        <v>27</v>
      </c>
      <c r="AA633" s="4"/>
      <c r="AB633" s="13" t="str">
        <f aca="false">IF(ISERROR(FIND("/",R633)),R633,LEFT(R633,FIND(CHAR(1),SUBSTITUTE(R633,"/",CHAR(1),LEN(R633)-LEN(SUBSTITUTE(R633,"/",""))))-1))</f>
        <v>/rsm:CrossIndustryInvoice/rsm:SupplyChainTradeTransaction/ram:ApplicableHeaderTradeAgreement/ram:SpecifiedProcuringProject</v>
      </c>
      <c r="AC633" s="13" t="str">
        <f aca="false">IF(ISERROR(FIND("/",R633)),R633,MID(R633, FIND(CHAR(1),SUBSTITUTE(R633,"/",CHAR(1), LEN(R633)-LEN(SUBSTITUTE(R633,"/","")))), LEN(R633)))</f>
        <v>/ram:ID</v>
      </c>
      <c r="AD633" s="14" t="n">
        <f aca="false">COUNTIFS(R$4:R633,AB633)</f>
        <v>1</v>
      </c>
      <c r="AE633" s="1"/>
      <c r="AF633" s="237" t="str">
        <f aca="false">E633</f>
        <v>BT-11</v>
      </c>
      <c r="AG633" s="99" t="n">
        <f aca="false">LEN(AR633)-LEN(SUBSTITUTE(AR633,"/",""))-1</f>
        <v>4</v>
      </c>
      <c r="AH633" s="99" t="str">
        <f aca="false">H633</f>
        <v>0..1</v>
      </c>
      <c r="AI633" s="97" t="s">
        <v>2829</v>
      </c>
      <c r="AJ633" s="97" t="s">
        <v>2830</v>
      </c>
      <c r="AK633" s="98"/>
      <c r="AL633" s="98"/>
      <c r="AM633" s="98"/>
      <c r="AN633" s="198" t="s">
        <v>4832</v>
      </c>
      <c r="AO633" s="100" t="str">
        <f aca="false">O633</f>
        <v>1..1</v>
      </c>
      <c r="AP633" s="100" t="str">
        <f aca="false">P633</f>
        <v>1..1</v>
      </c>
      <c r="AQ633" s="54" t="str">
        <f aca="false">Q633</f>
        <v>/rsm:CrossIndustryInvoice
/rsm:SupplyChainTradeTransaction
/ram:ApplicableHeaderTradeAgreement
/ram:SpecifiedProcuringProject
/ram:ID</v>
      </c>
      <c r="AR633" s="109" t="str">
        <f aca="false">R633</f>
        <v>/rsm:CrossIndustryInvoice/rsm:SupplyChainTradeTransaction/ram:ApplicableHeaderTradeAgreement/ram:SpecifiedProcuringProject/ram:ID</v>
      </c>
      <c r="AS633" s="99" t="s">
        <v>4831</v>
      </c>
      <c r="AT633" s="10" t="s">
        <v>4639</v>
      </c>
      <c r="AU633" s="99" t="str">
        <f aca="false">U633</f>
        <v>1..1</v>
      </c>
      <c r="AV633" s="99"/>
      <c r="AW633" s="102" t="s">
        <v>2828</v>
      </c>
      <c r="AX633" s="6"/>
      <c r="AY633" s="10" t="str">
        <f aca="false">Y633</f>
        <v>EN 16931</v>
      </c>
      <c r="AZ633" s="110" t="str">
        <f aca="false">Z633</f>
        <v>EN 16931</v>
      </c>
      <c r="BA633" s="1"/>
      <c r="BB633" s="49"/>
      <c r="BF633" s="1"/>
      <c r="BG633" s="1"/>
      <c r="BH633" s="1"/>
      <c r="BI633" s="1"/>
      <c r="BJ633" s="1"/>
      <c r="BK633" s="1"/>
      <c r="BL633" s="1"/>
      <c r="BM633" s="1"/>
      <c r="BN633" s="1"/>
      <c r="BO633" s="1"/>
      <c r="BP633" s="1"/>
      <c r="BQ633" s="1"/>
      <c r="BR633" s="1"/>
      <c r="BS633" s="1"/>
      <c r="BT633" s="1"/>
      <c r="BU633" s="1"/>
      <c r="BV633" s="1"/>
      <c r="BW633" s="1"/>
      <c r="BX633" s="1"/>
      <c r="BY633" s="1"/>
      <c r="BZ633" s="1"/>
    </row>
    <row r="634" s="53" customFormat="true" ht="76.5" hidden="false" customHeight="false" outlineLevel="0" collapsed="false">
      <c r="A634" s="58" t="str">
        <f aca="false">IF(LEFT(E634,2)="BG","NO",IF(LEN(E634)-LEN(SUBSTITUTE(E634,"-",""))&gt;1,"NO",IF(E634="EXT","EXT","YES")))</f>
        <v>NO</v>
      </c>
      <c r="B634" s="58"/>
      <c r="C634" s="58"/>
      <c r="D634" s="236" t="s">
        <v>5302</v>
      </c>
      <c r="E634" s="237" t="s">
        <v>2831</v>
      </c>
      <c r="F634" s="238" t="e">
        <f aca="false">#N/A</f>
        <v>#N/A</v>
      </c>
      <c r="G634" s="99" t="n">
        <f aca="false">LEN(R634)-LEN(SUBSTITUTE(R634,"/",""))-1</f>
        <v>4</v>
      </c>
      <c r="H634" s="99" t="s">
        <v>88</v>
      </c>
      <c r="I634" s="139" t="s">
        <v>2832</v>
      </c>
      <c r="J634" s="97"/>
      <c r="K634" s="98" t="s">
        <v>6021</v>
      </c>
      <c r="L634" s="98"/>
      <c r="M634" s="98" t="s">
        <v>2828</v>
      </c>
      <c r="N634" s="97"/>
      <c r="O634" s="99" t="s">
        <v>88</v>
      </c>
      <c r="P634" s="100" t="str">
        <f aca="false">O634</f>
        <v>1..1</v>
      </c>
      <c r="Q634" s="54" t="s">
        <v>6022</v>
      </c>
      <c r="R634" s="109" t="s">
        <v>2835</v>
      </c>
      <c r="S634" s="99"/>
      <c r="T634" s="10"/>
      <c r="U634" s="99" t="s">
        <v>88</v>
      </c>
      <c r="V634" s="99"/>
      <c r="W634" s="102" t="s">
        <v>2828</v>
      </c>
      <c r="X634" s="38"/>
      <c r="Y634" s="10" t="s">
        <v>27</v>
      </c>
      <c r="Z634" s="110" t="s">
        <v>27</v>
      </c>
      <c r="AA634" s="4"/>
      <c r="AB634" s="13" t="str">
        <f aca="false">IF(ISERROR(FIND("/",R634)),R634,LEFT(R634,FIND(CHAR(1),SUBSTITUTE(R634,"/",CHAR(1),LEN(R634)-LEN(SUBSTITUTE(R634,"/",""))))-1))</f>
        <v>/rsm:CrossIndustryInvoice/rsm:SupplyChainTradeTransaction/ram:ApplicableHeaderTradeAgreement/ram:SpecifiedProcuringProject</v>
      </c>
      <c r="AC634" s="13" t="str">
        <f aca="false">IF(ISERROR(FIND("/",R634)),R634,MID(R634, FIND(CHAR(1),SUBSTITUTE(R634,"/",CHAR(1), LEN(R634)-LEN(SUBSTITUTE(R634,"/","")))), LEN(R634)))</f>
        <v>/ram:Name</v>
      </c>
      <c r="AD634" s="14" t="n">
        <f aca="false">COUNTIFS(R$4:R634,AB634)</f>
        <v>1</v>
      </c>
      <c r="AE634" s="1"/>
      <c r="AF634" s="237" t="str">
        <f aca="false">E634</f>
        <v>BT-11-0</v>
      </c>
      <c r="AG634" s="99" t="n">
        <f aca="false">LEN(AR634)-LEN(SUBSTITUTE(AR634,"/",""))-1</f>
        <v>4</v>
      </c>
      <c r="AH634" s="99" t="str">
        <f aca="false">H634</f>
        <v>1..1</v>
      </c>
      <c r="AI634" s="139" t="s">
        <v>3330</v>
      </c>
      <c r="AJ634" s="97"/>
      <c r="AK634" s="98" t="s">
        <v>6023</v>
      </c>
      <c r="AL634" s="98"/>
      <c r="AM634" s="98" t="s">
        <v>6024</v>
      </c>
      <c r="AN634" s="97"/>
      <c r="AO634" s="100" t="str">
        <f aca="false">O634</f>
        <v>1..1</v>
      </c>
      <c r="AP634" s="100" t="str">
        <f aca="false">P634</f>
        <v>1..1</v>
      </c>
      <c r="AQ634" s="54" t="str">
        <f aca="false">Q634</f>
        <v>/rsm:CrossIndustryInvoice
/rsm:SupplyChainTradeTransaction
/ram:ApplicableHeaderTradeAgreement
/ram:SpecifiedProcuringProject
/ram:Name</v>
      </c>
      <c r="AR634" s="109" t="str">
        <f aca="false">R634</f>
        <v>/rsm:CrossIndustryInvoice/rsm:SupplyChainTradeTransaction/ram:ApplicableHeaderTradeAgreement/ram:SpecifiedProcuringProject/ram:Name</v>
      </c>
      <c r="AS634" s="99"/>
      <c r="AT634" s="10"/>
      <c r="AU634" s="99" t="str">
        <f aca="false">U634</f>
        <v>1..1</v>
      </c>
      <c r="AV634" s="99"/>
      <c r="AW634" s="102" t="s">
        <v>2828</v>
      </c>
      <c r="AX634" s="6"/>
      <c r="AY634" s="10" t="str">
        <f aca="false">Y634</f>
        <v>EN 16931</v>
      </c>
      <c r="AZ634" s="110" t="str">
        <f aca="false">Z634</f>
        <v>EN 16931</v>
      </c>
      <c r="BA634" s="1"/>
      <c r="BB634" s="49"/>
      <c r="BF634" s="1"/>
      <c r="BG634" s="1"/>
      <c r="BH634" s="1"/>
      <c r="BI634" s="1"/>
      <c r="BJ634" s="1"/>
      <c r="BK634" s="1"/>
      <c r="BL634" s="1"/>
      <c r="BM634" s="1"/>
      <c r="BN634" s="1"/>
      <c r="BO634" s="1"/>
      <c r="BP634" s="1"/>
      <c r="BQ634" s="1"/>
      <c r="BR634" s="1"/>
      <c r="BS634" s="1"/>
      <c r="BT634" s="1"/>
      <c r="BU634" s="1"/>
      <c r="BV634" s="1"/>
      <c r="BW634" s="1"/>
      <c r="BX634" s="1"/>
      <c r="BY634" s="1"/>
      <c r="BZ634" s="1"/>
    </row>
    <row r="635" s="53" customFormat="true" ht="76.5" hidden="false" customHeight="false" outlineLevel="0" collapsed="false">
      <c r="A635" s="58" t="str">
        <f aca="false">IF(LEFT(E635,2)="BG","NO",IF(LEN(E635)-LEN(SUBSTITUTE(E635,"-",""))&gt;1,"NO",IF(E635="EXT","EXT","YES")))</f>
        <v>EXT</v>
      </c>
      <c r="B635" s="58"/>
      <c r="C635" s="58"/>
      <c r="D635" s="248" t="s">
        <v>5302</v>
      </c>
      <c r="E635" s="141" t="s">
        <v>4631</v>
      </c>
      <c r="F635" s="142" t="e">
        <f aca="false">#N/A</f>
        <v>#N/A</v>
      </c>
      <c r="G635" s="143" t="n">
        <f aca="false">LEN(R635)-LEN(SUBSTITUTE(R635,"/",""))-1</f>
        <v>3</v>
      </c>
      <c r="H635" s="143" t="s">
        <v>112</v>
      </c>
      <c r="I635" s="173" t="s">
        <v>4988</v>
      </c>
      <c r="J635" s="173"/>
      <c r="K635" s="174"/>
      <c r="L635" s="174"/>
      <c r="M635" s="174"/>
      <c r="N635" s="173"/>
      <c r="O635" s="175" t="s">
        <v>112</v>
      </c>
      <c r="P635" s="175" t="str">
        <f aca="false">O635</f>
        <v>0..n</v>
      </c>
      <c r="Q635" s="145" t="s">
        <v>6025</v>
      </c>
      <c r="R635" s="146" t="s">
        <v>2840</v>
      </c>
      <c r="S635" s="172"/>
      <c r="T635" s="178"/>
      <c r="U635" s="143" t="s">
        <v>112</v>
      </c>
      <c r="V635" s="172"/>
      <c r="W635" s="179"/>
      <c r="X635" s="38"/>
      <c r="Y635" s="147" t="s">
        <v>30</v>
      </c>
      <c r="Z635" s="147" t="s">
        <v>30</v>
      </c>
      <c r="AA635" s="4"/>
      <c r="AB635" s="13" t="str">
        <f aca="false">IF(ISERROR(FIND("/",R635)),R635,LEFT(R635,FIND(CHAR(1),SUBSTITUTE(R635,"/",CHAR(1),LEN(R635)-LEN(SUBSTITUTE(R635,"/",""))))-1))</f>
        <v>/rsm:CrossIndustryInvoice/rsm:SupplyChainTradeTransaction/ram:ApplicableHeaderTradeAgreement</v>
      </c>
      <c r="AC635" s="13" t="str">
        <f aca="false">IF(ISERROR(FIND("/",R635)),R635,MID(R635, FIND(CHAR(1),SUBSTITUTE(R635,"/",CHAR(1), LEN(R635)-LEN(SUBSTITUTE(R635,"/","")))), LEN(R635)))</f>
        <v>/ram:UltimateCustomerOrderReferencedDocument</v>
      </c>
      <c r="AD635" s="14" t="n">
        <f aca="false">COUNTIFS(R$4:R635,AB635)</f>
        <v>1</v>
      </c>
      <c r="AE635" s="1"/>
      <c r="AF635" s="141" t="str">
        <f aca="false">E635</f>
        <v>EXT</v>
      </c>
      <c r="AG635" s="143" t="n">
        <f aca="false">LEN(AR635)-LEN(SUBSTITUTE(AR635,"/",""))-1</f>
        <v>3</v>
      </c>
      <c r="AH635" s="143" t="str">
        <f aca="false">H635</f>
        <v>0..n</v>
      </c>
      <c r="AI635" s="173" t="n">
        <v>0</v>
      </c>
      <c r="AJ635" s="173"/>
      <c r="AK635" s="174"/>
      <c r="AL635" s="174"/>
      <c r="AM635" s="174"/>
      <c r="AN635" s="173"/>
      <c r="AO635" s="172" t="str">
        <f aca="false">O635</f>
        <v>0..n</v>
      </c>
      <c r="AP635" s="172" t="str">
        <f aca="false">P635</f>
        <v>0..n</v>
      </c>
      <c r="AQ635" s="145" t="str">
        <f aca="false">Q635</f>
        <v>/rsm:CrossIndustryInvoice
/rsm:SupplyChainTradeTransaction
/ram:ApplicableHeaderTradeAgreement
/ram:UltimateCustomerOrderReferencedDocument</v>
      </c>
      <c r="AR635" s="146" t="str">
        <f aca="false">R635</f>
        <v>/rsm:CrossIndustryInvoice/rsm:SupplyChainTradeTransaction/ram:ApplicableHeaderTradeAgreement/ram:UltimateCustomerOrderReferencedDocument</v>
      </c>
      <c r="AS635" s="172"/>
      <c r="AT635" s="178"/>
      <c r="AU635" s="143" t="str">
        <f aca="false">U635</f>
        <v>0..n</v>
      </c>
      <c r="AV635" s="172"/>
      <c r="AW635" s="179"/>
      <c r="AX635" s="6"/>
      <c r="AY635" s="147" t="str">
        <f aca="false">Y635</f>
        <v>EXTENDED</v>
      </c>
      <c r="AZ635" s="147" t="str">
        <f aca="false">Z635</f>
        <v>EXTENDED</v>
      </c>
      <c r="BA635" s="1"/>
      <c r="BB635" s="49"/>
      <c r="BF635" s="1"/>
      <c r="BG635" s="1"/>
      <c r="BH635" s="1"/>
      <c r="BI635" s="1"/>
      <c r="BJ635" s="1"/>
      <c r="BK635" s="1"/>
      <c r="BL635" s="1"/>
      <c r="BM635" s="1"/>
      <c r="BN635" s="1"/>
      <c r="BO635" s="1"/>
      <c r="BP635" s="1"/>
      <c r="BQ635" s="1"/>
      <c r="BR635" s="1"/>
      <c r="BS635" s="1"/>
      <c r="BT635" s="1"/>
      <c r="BU635" s="1"/>
      <c r="BV635" s="1"/>
      <c r="BW635" s="1"/>
      <c r="BX635" s="1"/>
      <c r="BY635" s="1"/>
      <c r="BZ635" s="1"/>
    </row>
    <row r="636" s="53" customFormat="true" ht="85.5" hidden="false" customHeight="false" outlineLevel="0" collapsed="false">
      <c r="A636" s="58" t="str">
        <f aca="false">IF(LEFT(E636,2)="BG","NO",IF(LEN(E636)-LEN(SUBSTITUTE(E636,"-",""))&gt;1,"NO",IF(E636="EXT","EXT","YES")))</f>
        <v>EXT</v>
      </c>
      <c r="B636" s="58"/>
      <c r="C636" s="58"/>
      <c r="D636" s="243" t="s">
        <v>5302</v>
      </c>
      <c r="E636" s="93" t="s">
        <v>4631</v>
      </c>
      <c r="F636" s="94" t="e">
        <f aca="false">#N/A</f>
        <v>#N/A</v>
      </c>
      <c r="G636" s="95" t="n">
        <f aca="false">LEN(R636)-LEN(SUBSTITUTE(R636,"/",""))-1</f>
        <v>4</v>
      </c>
      <c r="H636" s="95" t="s">
        <v>95</v>
      </c>
      <c r="I636" s="97" t="s">
        <v>6026</v>
      </c>
      <c r="J636" s="97"/>
      <c r="K636" s="98"/>
      <c r="L636" s="98"/>
      <c r="M636" s="98"/>
      <c r="N636" s="97"/>
      <c r="O636" s="99" t="s">
        <v>95</v>
      </c>
      <c r="P636" s="100" t="str">
        <f aca="false">O636</f>
        <v>0..1</v>
      </c>
      <c r="Q636" s="9" t="s">
        <v>6027</v>
      </c>
      <c r="R636" s="101" t="s">
        <v>2843</v>
      </c>
      <c r="S636" s="99" t="s">
        <v>4831</v>
      </c>
      <c r="T636" s="10" t="s">
        <v>4639</v>
      </c>
      <c r="U636" s="95" t="s">
        <v>95</v>
      </c>
      <c r="V636" s="99"/>
      <c r="W636" s="102"/>
      <c r="X636" s="38"/>
      <c r="Y636" s="103" t="s">
        <v>30</v>
      </c>
      <c r="Z636" s="103" t="s">
        <v>30</v>
      </c>
      <c r="AA636" s="4"/>
      <c r="AB636" s="13" t="str">
        <f aca="false">IF(ISERROR(FIND("/",R636)),R636,LEFT(R636,FIND(CHAR(1),SUBSTITUTE(R636,"/",CHAR(1),LEN(R636)-LEN(SUBSTITUTE(R636,"/",""))))-1))</f>
        <v>/rsm:CrossIndustryInvoice/rsm:SupplyChainTradeTransaction/ram:ApplicableHeaderTradeAgreement/ram:UltimateCustomerOrderReferencedDocument</v>
      </c>
      <c r="AC636" s="13" t="str">
        <f aca="false">IF(ISERROR(FIND("/",R636)),R636,MID(R636, FIND(CHAR(1),SUBSTITUTE(R636,"/",CHAR(1), LEN(R636)-LEN(SUBSTITUTE(R636,"/","")))), LEN(R636)))</f>
        <v>/ram:IssuerAssignedID</v>
      </c>
      <c r="AD636" s="14" t="n">
        <f aca="false">COUNTIFS(R$4:R636,AB636)</f>
        <v>1</v>
      </c>
      <c r="AE636" s="1"/>
      <c r="AF636" s="93" t="str">
        <f aca="false">E636</f>
        <v>EXT</v>
      </c>
      <c r="AG636" s="95" t="n">
        <f aca="false">LEN(AR636)-LEN(SUBSTITUTE(AR636,"/",""))-1</f>
        <v>4</v>
      </c>
      <c r="AH636" s="95" t="str">
        <f aca="false">H636</f>
        <v>0..1</v>
      </c>
      <c r="AI636" s="97" t="n">
        <v>0</v>
      </c>
      <c r="AJ636" s="97"/>
      <c r="AK636" s="98"/>
      <c r="AL636" s="98"/>
      <c r="AM636" s="98"/>
      <c r="AN636" s="97"/>
      <c r="AO636" s="100" t="str">
        <f aca="false">O636</f>
        <v>0..1</v>
      </c>
      <c r="AP636" s="100" t="str">
        <f aca="false">P636</f>
        <v>0..1</v>
      </c>
      <c r="AQ636" s="9" t="str">
        <f aca="false">Q636</f>
        <v>/rsm:CrossIndustryInvoice
/rsm:SupplyChainTradeTransaction
/ram:ApplicableHeaderTradeAgreement
/ram:UltimateCustomerOrderReferencedDocument
/ram:IssuerAssignedID</v>
      </c>
      <c r="AR636" s="101" t="str">
        <f aca="false">R636</f>
        <v>/rsm:CrossIndustryInvoice/rsm:SupplyChainTradeTransaction/ram:ApplicableHeaderTradeAgreement/ram:UltimateCustomerOrderReferencedDocument/ram:IssuerAssignedID</v>
      </c>
      <c r="AS636" s="99" t="s">
        <v>4831</v>
      </c>
      <c r="AT636" s="10" t="s">
        <v>4639</v>
      </c>
      <c r="AU636" s="95" t="str">
        <f aca="false">U636</f>
        <v>0..1</v>
      </c>
      <c r="AV636" s="99"/>
      <c r="AW636" s="102"/>
      <c r="AX636" s="6"/>
      <c r="AY636" s="103" t="str">
        <f aca="false">Y636</f>
        <v>EXTENDED</v>
      </c>
      <c r="AZ636" s="103" t="str">
        <f aca="false">Z636</f>
        <v>EXTENDED</v>
      </c>
      <c r="BA636" s="1"/>
      <c r="BB636" s="49"/>
      <c r="BF636" s="1"/>
      <c r="BG636" s="1"/>
      <c r="BH636" s="1"/>
      <c r="BI636" s="1"/>
      <c r="BJ636" s="1"/>
      <c r="BK636" s="1"/>
      <c r="BL636" s="1"/>
      <c r="BM636" s="1"/>
      <c r="BN636" s="1"/>
      <c r="BO636" s="1"/>
      <c r="BP636" s="1"/>
      <c r="BQ636" s="1"/>
      <c r="BR636" s="1"/>
      <c r="BS636" s="1"/>
      <c r="BT636" s="1"/>
      <c r="BU636" s="1"/>
      <c r="BV636" s="1"/>
      <c r="BW636" s="1"/>
      <c r="BX636" s="1"/>
      <c r="BY636" s="1"/>
      <c r="BZ636" s="1"/>
    </row>
    <row r="637" s="53" customFormat="true" ht="89.25" hidden="false" customHeight="false" outlineLevel="0" collapsed="false">
      <c r="A637" s="58" t="str">
        <f aca="false">IF(LEFT(E637,2)="BG","NO",IF(LEN(E637)-LEN(SUBSTITUTE(E637,"-",""))&gt;1,"NO",IF(E637="EXT","EXT","YES")))</f>
        <v>EXT</v>
      </c>
      <c r="B637" s="58"/>
      <c r="C637" s="58"/>
      <c r="D637" s="243" t="s">
        <v>5302</v>
      </c>
      <c r="E637" s="184" t="s">
        <v>4631</v>
      </c>
      <c r="F637" s="185" t="e">
        <f aca="false">#N/A</f>
        <v>#N/A</v>
      </c>
      <c r="G637" s="186" t="n">
        <f aca="false">LEN(R637)-LEN(SUBSTITUTE(R637,"/",""))-1</f>
        <v>4</v>
      </c>
      <c r="H637" s="186" t="s">
        <v>95</v>
      </c>
      <c r="I637" s="181" t="s">
        <v>4851</v>
      </c>
      <c r="J637" s="173"/>
      <c r="K637" s="174"/>
      <c r="L637" s="174"/>
      <c r="M637" s="174"/>
      <c r="N637" s="173"/>
      <c r="O637" s="175" t="s">
        <v>95</v>
      </c>
      <c r="P637" s="175" t="str">
        <f aca="false">O637</f>
        <v>0..1</v>
      </c>
      <c r="Q637" s="187" t="s">
        <v>6028</v>
      </c>
      <c r="R637" s="188" t="s">
        <v>2846</v>
      </c>
      <c r="S637" s="172"/>
      <c r="T637" s="178"/>
      <c r="U637" s="186" t="s">
        <v>95</v>
      </c>
      <c r="V637" s="172"/>
      <c r="W637" s="179"/>
      <c r="X637" s="38"/>
      <c r="Y637" s="189" t="s">
        <v>30</v>
      </c>
      <c r="Z637" s="189" t="s">
        <v>30</v>
      </c>
      <c r="AA637" s="4"/>
      <c r="AB637" s="13" t="str">
        <f aca="false">IF(ISERROR(FIND("/",R637)),R637,LEFT(R637,FIND(CHAR(1),SUBSTITUTE(R637,"/",CHAR(1),LEN(R637)-LEN(SUBSTITUTE(R637,"/",""))))-1))</f>
        <v>/rsm:CrossIndustryInvoice/rsm:SupplyChainTradeTransaction/ram:ApplicableHeaderTradeAgreement/ram:UltimateCustomerOrderReferencedDocument</v>
      </c>
      <c r="AC637" s="13" t="str">
        <f aca="false">IF(ISERROR(FIND("/",R637)),R637,MID(R637, FIND(CHAR(1),SUBSTITUTE(R637,"/",CHAR(1), LEN(R637)-LEN(SUBSTITUTE(R637,"/","")))), LEN(R637)))</f>
        <v>/ram:FormattedIssueDateTime</v>
      </c>
      <c r="AD637" s="14" t="n">
        <f aca="false">COUNTIFS(R$4:R637,AB637)</f>
        <v>1</v>
      </c>
      <c r="AE637" s="1"/>
      <c r="AF637" s="184" t="str">
        <f aca="false">E637</f>
        <v>EXT</v>
      </c>
      <c r="AG637" s="186" t="n">
        <f aca="false">LEN(AR637)-LEN(SUBSTITUTE(AR637,"/",""))-1</f>
        <v>4</v>
      </c>
      <c r="AH637" s="186" t="str">
        <f aca="false">H637</f>
        <v>0..1</v>
      </c>
      <c r="AI637" s="181" t="n">
        <v>0</v>
      </c>
      <c r="AJ637" s="173"/>
      <c r="AK637" s="174"/>
      <c r="AL637" s="174"/>
      <c r="AM637" s="174"/>
      <c r="AN637" s="173"/>
      <c r="AO637" s="172" t="str">
        <f aca="false">O637</f>
        <v>0..1</v>
      </c>
      <c r="AP637" s="172" t="str">
        <f aca="false">P637</f>
        <v>0..1</v>
      </c>
      <c r="AQ637" s="187" t="str">
        <f aca="false">Q637</f>
        <v>/rsm:CrossIndustryInvoice
/rsm:SupplyChainTradeTransaction
/ram:ApplicableHeaderTradeAgreement
/ram:UltimateCustomerOrderReferencedDocument
/ram:FormattedIssueDateTime</v>
      </c>
      <c r="AR637" s="188" t="str">
        <f aca="false">R637</f>
        <v>/rsm:CrossIndustryInvoice/rsm:SupplyChainTradeTransaction/ram:ApplicableHeaderTradeAgreement/ram:UltimateCustomerOrderReferencedDocument/ram:FormattedIssueDateTime</v>
      </c>
      <c r="AS637" s="172"/>
      <c r="AT637" s="178"/>
      <c r="AU637" s="186" t="str">
        <f aca="false">U637</f>
        <v>0..1</v>
      </c>
      <c r="AV637" s="172"/>
      <c r="AW637" s="179"/>
      <c r="AX637" s="6"/>
      <c r="AY637" s="189" t="str">
        <f aca="false">Y637</f>
        <v>EXTENDED</v>
      </c>
      <c r="AZ637" s="189" t="str">
        <f aca="false">Z637</f>
        <v>EXTENDED</v>
      </c>
      <c r="BA637" s="1"/>
      <c r="BB637" s="49"/>
      <c r="BF637" s="1"/>
      <c r="BG637" s="1"/>
      <c r="BH637" s="1"/>
      <c r="BI637" s="1"/>
      <c r="BJ637" s="1"/>
      <c r="BK637" s="1"/>
      <c r="BL637" s="1"/>
      <c r="BM637" s="1"/>
      <c r="BN637" s="1"/>
      <c r="BO637" s="1"/>
      <c r="BP637" s="1"/>
      <c r="BQ637" s="1"/>
      <c r="BR637" s="1"/>
      <c r="BS637" s="1"/>
      <c r="BT637" s="1"/>
      <c r="BU637" s="1"/>
      <c r="BV637" s="1"/>
      <c r="BW637" s="1"/>
      <c r="BX637" s="1"/>
      <c r="BY637" s="1"/>
      <c r="BZ637" s="1"/>
    </row>
    <row r="638" s="53" customFormat="true" ht="99.75" hidden="false" customHeight="false" outlineLevel="0" collapsed="false">
      <c r="A638" s="58" t="str">
        <f aca="false">IF(LEFT(E638,2)="BG","NO",IF(LEN(E638)-LEN(SUBSTITUTE(E638,"-",""))&gt;1,"NO",IF(E638="EXT","EXT","YES")))</f>
        <v>EXT</v>
      </c>
      <c r="B638" s="58"/>
      <c r="C638" s="58"/>
      <c r="D638" s="243" t="s">
        <v>5302</v>
      </c>
      <c r="E638" s="93" t="s">
        <v>4631</v>
      </c>
      <c r="F638" s="94" t="e">
        <f aca="false">#N/A</f>
        <v>#N/A</v>
      </c>
      <c r="G638" s="95" t="n">
        <f aca="false">LEN(R638)-LEN(SUBSTITUTE(R638,"/",""))-1</f>
        <v>5</v>
      </c>
      <c r="H638" s="95" t="s">
        <v>88</v>
      </c>
      <c r="I638" s="97" t="s">
        <v>4854</v>
      </c>
      <c r="J638" s="97"/>
      <c r="K638" s="98"/>
      <c r="L638" s="98"/>
      <c r="M638" s="98"/>
      <c r="N638" s="97"/>
      <c r="O638" s="99" t="s">
        <v>88</v>
      </c>
      <c r="P638" s="100" t="str">
        <f aca="false">O638</f>
        <v>1..1</v>
      </c>
      <c r="Q638" s="9" t="s">
        <v>6029</v>
      </c>
      <c r="R638" s="101" t="s">
        <v>2848</v>
      </c>
      <c r="S638" s="99" t="s">
        <v>188</v>
      </c>
      <c r="T638" s="10" t="s">
        <v>4639</v>
      </c>
      <c r="U638" s="95" t="s">
        <v>95</v>
      </c>
      <c r="V638" s="99"/>
      <c r="W638" s="102"/>
      <c r="X638" s="38"/>
      <c r="Y638" s="103" t="s">
        <v>30</v>
      </c>
      <c r="Z638" s="103" t="s">
        <v>30</v>
      </c>
      <c r="AA638" s="4"/>
      <c r="AB638" s="13" t="str">
        <f aca="false">IF(ISERROR(FIND("/",R638)),R638,LEFT(R638,FIND(CHAR(1),SUBSTITUTE(R638,"/",CHAR(1),LEN(R638)-LEN(SUBSTITUTE(R638,"/",""))))-1))</f>
        <v>/rsm:CrossIndustryInvoice/rsm:SupplyChainTradeTransaction/ram:ApplicableHeaderTradeAgreement/ram:UltimateCustomerOrderReferencedDocument/ram:FormattedIssueDateTime</v>
      </c>
      <c r="AC638" s="13" t="str">
        <f aca="false">IF(ISERROR(FIND("/",R638)),R638,MID(R638, FIND(CHAR(1),SUBSTITUTE(R638,"/",CHAR(1), LEN(R638)-LEN(SUBSTITUTE(R638,"/","")))), LEN(R638)))</f>
        <v>/qdt:DateTimeString</v>
      </c>
      <c r="AD638" s="14" t="n">
        <f aca="false">COUNTIFS(R$4:R638,AB638)</f>
        <v>1</v>
      </c>
      <c r="AE638" s="1"/>
      <c r="AF638" s="93" t="str">
        <f aca="false">E638</f>
        <v>EXT</v>
      </c>
      <c r="AG638" s="95" t="n">
        <f aca="false">LEN(AR638)-LEN(SUBSTITUTE(AR638,"/",""))-1</f>
        <v>5</v>
      </c>
      <c r="AH638" s="95" t="str">
        <f aca="false">H638</f>
        <v>1..1</v>
      </c>
      <c r="AI638" s="97" t="n">
        <v>0</v>
      </c>
      <c r="AJ638" s="97"/>
      <c r="AK638" s="98"/>
      <c r="AL638" s="98"/>
      <c r="AM638" s="98"/>
      <c r="AN638" s="97"/>
      <c r="AO638" s="100" t="str">
        <f aca="false">O638</f>
        <v>1..1</v>
      </c>
      <c r="AP638" s="100" t="str">
        <f aca="false">P638</f>
        <v>1..1</v>
      </c>
      <c r="AQ638" s="9" t="str">
        <f aca="false">Q638</f>
        <v>/rsm:CrossIndustryInvoice
/rsm:SupplyChainTradeTransaction
/ram:ApplicableHeaderTradeAgreement
/ram:UltimateCustomerOrderReferencedDocument
/ram:FormattedIssueDateTime
/qdt:DateTimeString</v>
      </c>
      <c r="AR638" s="101" t="str">
        <f aca="false">R638</f>
        <v>/rsm:CrossIndustryInvoice/rsm:SupplyChainTradeTransaction/ram:ApplicableHeaderTradeAgreement/ram:UltimateCustomerOrderReferencedDocument/ram:FormattedIssueDateTime/qdt:DateTimeString</v>
      </c>
      <c r="AS638" s="99" t="s">
        <v>188</v>
      </c>
      <c r="AT638" s="10" t="s">
        <v>4639</v>
      </c>
      <c r="AU638" s="95" t="str">
        <f aca="false">U638</f>
        <v>0..1</v>
      </c>
      <c r="AV638" s="99"/>
      <c r="AW638" s="102"/>
      <c r="AX638" s="6"/>
      <c r="AY638" s="103" t="str">
        <f aca="false">Y638</f>
        <v>EXTENDED</v>
      </c>
      <c r="AZ638" s="103" t="str">
        <f aca="false">Z638</f>
        <v>EXTENDED</v>
      </c>
      <c r="BA638" s="1"/>
      <c r="BB638" s="49"/>
      <c r="BF638" s="1"/>
      <c r="BG638" s="1"/>
      <c r="BH638" s="1"/>
      <c r="BI638" s="1"/>
      <c r="BJ638" s="1"/>
      <c r="BK638" s="1"/>
      <c r="BL638" s="1"/>
      <c r="BM638" s="1"/>
      <c r="BN638" s="1"/>
      <c r="BO638" s="1"/>
      <c r="BP638" s="1"/>
      <c r="BQ638" s="1"/>
      <c r="BR638" s="1"/>
      <c r="BS638" s="1"/>
      <c r="BT638" s="1"/>
      <c r="BU638" s="1"/>
      <c r="BV638" s="1"/>
      <c r="BW638" s="1"/>
      <c r="BX638" s="1"/>
      <c r="BY638" s="1"/>
      <c r="BZ638" s="1"/>
    </row>
    <row r="639" s="53" customFormat="true" ht="114" hidden="false" customHeight="false" outlineLevel="0" collapsed="false">
      <c r="A639" s="58" t="str">
        <f aca="false">IF(LEFT(E639,2)="BG","NO",IF(LEN(E639)-LEN(SUBSTITUTE(E639,"-",""))&gt;1,"NO",IF(E639="EXT","EXT","YES")))</f>
        <v>EXT</v>
      </c>
      <c r="B639" s="58"/>
      <c r="C639" s="58"/>
      <c r="D639" s="243" t="s">
        <v>5302</v>
      </c>
      <c r="E639" s="93" t="s">
        <v>4631</v>
      </c>
      <c r="F639" s="94" t="e">
        <f aca="false">#N/A</f>
        <v>#N/A</v>
      </c>
      <c r="G639" s="95" t="n">
        <f aca="false">LEN(R639)-LEN(SUBSTITUTE(R639,"/",""))-1</f>
        <v>6</v>
      </c>
      <c r="H639" s="95" t="s">
        <v>88</v>
      </c>
      <c r="I639" s="97" t="s">
        <v>4699</v>
      </c>
      <c r="J639" s="97"/>
      <c r="K639" s="98"/>
      <c r="L639" s="98"/>
      <c r="M639" s="98" t="s">
        <v>200</v>
      </c>
      <c r="N639" s="97"/>
      <c r="O639" s="99" t="s">
        <v>88</v>
      </c>
      <c r="P639" s="100" t="str">
        <f aca="false">O639</f>
        <v>1..1</v>
      </c>
      <c r="Q639" s="9" t="s">
        <v>6030</v>
      </c>
      <c r="R639" s="101" t="s">
        <v>2850</v>
      </c>
      <c r="S639" s="99"/>
      <c r="T639" s="10" t="s">
        <v>858</v>
      </c>
      <c r="U639" s="95" t="s">
        <v>95</v>
      </c>
      <c r="V639" s="99"/>
      <c r="W639" s="102"/>
      <c r="X639" s="38"/>
      <c r="Y639" s="103" t="s">
        <v>30</v>
      </c>
      <c r="Z639" s="103" t="s">
        <v>30</v>
      </c>
      <c r="AA639" s="4"/>
      <c r="AB639" s="13" t="str">
        <f aca="false">IF(ISERROR(FIND("/",R639)),R639,LEFT(R639,FIND(CHAR(1),SUBSTITUTE(R639,"/",CHAR(1),LEN(R639)-LEN(SUBSTITUTE(R639,"/",""))))-1))</f>
        <v>/rsm:CrossIndustryInvoice/rsm:SupplyChainTradeTransaction/ram:ApplicableHeaderTradeAgreement/ram:UltimateCustomerOrderReferencedDocument/ram:FormattedIssueDateTime/qdt:DateTimeString</v>
      </c>
      <c r="AC639" s="13" t="str">
        <f aca="false">IF(ISERROR(FIND("/",R639)),R639,MID(R639, FIND(CHAR(1),SUBSTITUTE(R639,"/",CHAR(1), LEN(R639)-LEN(SUBSTITUTE(R639,"/","")))), LEN(R639)))</f>
        <v>/@format</v>
      </c>
      <c r="AD639" s="14" t="n">
        <f aca="false">COUNTIFS(R$4:R639,AB639)</f>
        <v>1</v>
      </c>
      <c r="AE639" s="1"/>
      <c r="AF639" s="93" t="str">
        <f aca="false">E639</f>
        <v>EXT</v>
      </c>
      <c r="AG639" s="95" t="n">
        <f aca="false">LEN(AR639)-LEN(SUBSTITUTE(AR639,"/",""))-1</f>
        <v>6</v>
      </c>
      <c r="AH639" s="95" t="str">
        <f aca="false">H639</f>
        <v>1..1</v>
      </c>
      <c r="AI639" s="97" t="s">
        <v>199</v>
      </c>
      <c r="AJ639" s="97"/>
      <c r="AK639" s="98"/>
      <c r="AL639" s="98"/>
      <c r="AM639" s="98"/>
      <c r="AN639" s="97"/>
      <c r="AO639" s="100" t="str">
        <f aca="false">O639</f>
        <v>1..1</v>
      </c>
      <c r="AP639" s="100" t="str">
        <f aca="false">P639</f>
        <v>1..1</v>
      </c>
      <c r="AQ639" s="9" t="str">
        <f aca="false">Q639</f>
        <v>/rsm:CrossIndustryInvoice
/rsm:SupplyChainTradeTransaction
/ram:ApplicableHeaderTradeAgreement
/ram:UltimateCustomerOrderReferencedDocument
/ram:FormattedIssueDateTime
/qdt:DateTimeString
/@format</v>
      </c>
      <c r="AR639" s="101" t="str">
        <f aca="false">R639</f>
        <v>/rsm:CrossIndustryInvoice/rsm:SupplyChainTradeTransaction/ram:ApplicableHeaderTradeAgreement/ram:UltimateCustomerOrderReferencedDocument/ram:FormattedIssueDateTime/qdt:DateTimeString/@format</v>
      </c>
      <c r="AS639" s="99"/>
      <c r="AT639" s="10" t="s">
        <v>858</v>
      </c>
      <c r="AU639" s="95" t="str">
        <f aca="false">U639</f>
        <v>0..1</v>
      </c>
      <c r="AV639" s="99"/>
      <c r="AW639" s="102"/>
      <c r="AX639" s="6"/>
      <c r="AY639" s="103" t="str">
        <f aca="false">Y639</f>
        <v>EXTENDED</v>
      </c>
      <c r="AZ639" s="103" t="str">
        <f aca="false">Z639</f>
        <v>EXTENDED</v>
      </c>
      <c r="BA639" s="1"/>
      <c r="BB639" s="49"/>
      <c r="BF639" s="1"/>
      <c r="BG639" s="1"/>
      <c r="BH639" s="1"/>
      <c r="BI639" s="1"/>
      <c r="BJ639" s="1"/>
      <c r="BK639" s="1"/>
      <c r="BL639" s="1"/>
      <c r="BM639" s="1"/>
      <c r="BN639" s="1"/>
      <c r="BO639" s="1"/>
      <c r="BP639" s="1"/>
      <c r="BQ639" s="1"/>
      <c r="BR639" s="1"/>
      <c r="BS639" s="1"/>
      <c r="BT639" s="1"/>
      <c r="BU639" s="1"/>
      <c r="BV639" s="1"/>
      <c r="BW639" s="1"/>
      <c r="BX639" s="1"/>
      <c r="BY639" s="1"/>
      <c r="BZ639" s="1"/>
    </row>
    <row r="640" s="53" customFormat="true" ht="60" hidden="false" customHeight="false" outlineLevel="0" collapsed="false">
      <c r="A640" s="58" t="str">
        <f aca="false">IF(LEFT(E640,2)="BG","NO",IF(LEN(E640)-LEN(SUBSTITUTE(E640,"-",""))&gt;1,"NO",IF(E640="EXT","EXT","YES")))</f>
        <v>NO</v>
      </c>
      <c r="B640" s="58"/>
      <c r="C640" s="58"/>
      <c r="D640" s="260" t="s">
        <v>6031</v>
      </c>
      <c r="E640" s="261" t="s">
        <v>2851</v>
      </c>
      <c r="F640" s="262" t="e">
        <f aca="false">#N/A</f>
        <v>#N/A</v>
      </c>
      <c r="G640" s="128" t="n">
        <f aca="false">LEN(R640)-LEN(SUBSTITUTE(R640,"/",""))-1</f>
        <v>2</v>
      </c>
      <c r="H640" s="128" t="s">
        <v>88</v>
      </c>
      <c r="I640" s="130" t="s">
        <v>6032</v>
      </c>
      <c r="J640" s="130" t="s">
        <v>2873</v>
      </c>
      <c r="K640" s="131"/>
      <c r="L640" s="131"/>
      <c r="M640" s="131"/>
      <c r="N640" s="130"/>
      <c r="O640" s="132" t="s">
        <v>88</v>
      </c>
      <c r="P640" s="128" t="str">
        <f aca="false">O640</f>
        <v>1..1</v>
      </c>
      <c r="Q640" s="133" t="s">
        <v>6033</v>
      </c>
      <c r="R640" s="134" t="s">
        <v>2853</v>
      </c>
      <c r="S640" s="128"/>
      <c r="T640" s="135"/>
      <c r="U640" s="128" t="s">
        <v>88</v>
      </c>
      <c r="V640" s="128"/>
      <c r="W640" s="136"/>
      <c r="X640" s="38"/>
      <c r="Y640" s="234" t="s">
        <v>24</v>
      </c>
      <c r="Z640" s="234" t="s">
        <v>24</v>
      </c>
      <c r="AA640" s="4"/>
      <c r="AB640" s="13" t="str">
        <f aca="false">IF(ISERROR(FIND("/",R640)),R640,LEFT(R640,FIND(CHAR(1),SUBSTITUTE(R640,"/",CHAR(1),LEN(R640)-LEN(SUBSTITUTE(R640,"/",""))))-1))</f>
        <v>/rsm:CrossIndustryInvoice/rsm:SupplyChainTradeTransaction</v>
      </c>
      <c r="AC640" s="13" t="str">
        <f aca="false">IF(ISERROR(FIND("/",R640)),R640,MID(R640, FIND(CHAR(1),SUBSTITUTE(R640,"/",CHAR(1), LEN(R640)-LEN(SUBSTITUTE(R640,"/","")))), LEN(R640)))</f>
        <v>/ram:ApplicableHeaderTradeDelivery</v>
      </c>
      <c r="AD640" s="14" t="n">
        <f aca="false">COUNTIFS(R$4:R640,AB640)</f>
        <v>1</v>
      </c>
      <c r="AE640" s="1"/>
      <c r="AF640" s="261" t="str">
        <f aca="false">E640</f>
        <v>BG-13-00</v>
      </c>
      <c r="AG640" s="128" t="n">
        <f aca="false">LEN(AR640)-LEN(SUBSTITUTE(AR640,"/",""))-1</f>
        <v>2</v>
      </c>
      <c r="AH640" s="128" t="str">
        <f aca="false">H640</f>
        <v>1..1</v>
      </c>
      <c r="AI640" s="130" t="s">
        <v>6034</v>
      </c>
      <c r="AJ640" s="130" t="s">
        <v>2876</v>
      </c>
      <c r="AK640" s="131"/>
      <c r="AL640" s="131"/>
      <c r="AM640" s="131"/>
      <c r="AN640" s="130"/>
      <c r="AO640" s="128" t="str">
        <f aca="false">O640</f>
        <v>1..1</v>
      </c>
      <c r="AP640" s="128" t="str">
        <f aca="false">P640</f>
        <v>1..1</v>
      </c>
      <c r="AQ640" s="133" t="str">
        <f aca="false">Q640</f>
        <v>/rsm:CrossIndustryInvoice
/rsm:SupplyChainTradeTransaction
/ram:ApplicableHeaderTradeDelivery</v>
      </c>
      <c r="AR640" s="134" t="str">
        <f aca="false">R640</f>
        <v>/rsm:CrossIndustryInvoice/rsm:SupplyChainTradeTransaction/ram:ApplicableHeaderTradeDelivery</v>
      </c>
      <c r="AS640" s="128"/>
      <c r="AT640" s="135"/>
      <c r="AU640" s="128" t="str">
        <f aca="false">U640</f>
        <v>1..1</v>
      </c>
      <c r="AV640" s="128"/>
      <c r="AW640" s="136"/>
      <c r="AX640" s="6"/>
      <c r="AY640" s="234" t="str">
        <f aca="false">Y640</f>
        <v>MINIMUM</v>
      </c>
      <c r="AZ640" s="234" t="str">
        <f aca="false">Z640</f>
        <v>MINIMUM</v>
      </c>
      <c r="BA640" s="1"/>
      <c r="BB640" s="49"/>
      <c r="BF640" s="1"/>
      <c r="BG640" s="1"/>
      <c r="BH640" s="1"/>
      <c r="BI640" s="1"/>
      <c r="BJ640" s="1"/>
      <c r="BK640" s="1"/>
      <c r="BL640" s="1"/>
      <c r="BM640" s="1"/>
      <c r="BN640" s="1"/>
      <c r="BO640" s="1"/>
      <c r="BP640" s="1"/>
      <c r="BQ640" s="1"/>
      <c r="BR640" s="1"/>
      <c r="BS640" s="1"/>
      <c r="BT640" s="1"/>
      <c r="BU640" s="1"/>
      <c r="BV640" s="1"/>
      <c r="BW640" s="1"/>
      <c r="BX640" s="1"/>
      <c r="BY640" s="1"/>
      <c r="BZ640" s="1"/>
    </row>
    <row r="641" s="53" customFormat="true" ht="63.75" hidden="false" customHeight="false" outlineLevel="0" collapsed="false">
      <c r="A641" s="58" t="str">
        <f aca="false">IF(LEFT(E641,2)="BG","NO",IF(LEN(E641)-LEN(SUBSTITUTE(E641,"-",""))&gt;1,"NO",IF(E641="EXT","EXT","YES")))</f>
        <v>EXT</v>
      </c>
      <c r="B641" s="58"/>
      <c r="C641" s="58"/>
      <c r="D641" s="263" t="s">
        <v>6031</v>
      </c>
      <c r="E641" s="264" t="s">
        <v>4631</v>
      </c>
      <c r="F641" s="265" t="e">
        <f aca="false">#N/A</f>
        <v>#N/A</v>
      </c>
      <c r="G641" s="95" t="n">
        <f aca="false">LEN(R641)-LEN(SUBSTITUTE(R641,"/",""))-1</f>
        <v>3</v>
      </c>
      <c r="H641" s="95" t="s">
        <v>95</v>
      </c>
      <c r="I641" s="97" t="s">
        <v>2856</v>
      </c>
      <c r="J641" s="97" t="s">
        <v>6035</v>
      </c>
      <c r="K641" s="98"/>
      <c r="L641" s="98"/>
      <c r="M641" s="98"/>
      <c r="N641" s="97"/>
      <c r="O641" s="99" t="s">
        <v>95</v>
      </c>
      <c r="P641" s="100" t="str">
        <f aca="false">O641</f>
        <v>0..1</v>
      </c>
      <c r="Q641" s="9" t="s">
        <v>6036</v>
      </c>
      <c r="R641" s="101" t="s">
        <v>2858</v>
      </c>
      <c r="S641" s="99"/>
      <c r="T641" s="10"/>
      <c r="U641" s="95" t="s">
        <v>95</v>
      </c>
      <c r="V641" s="99"/>
      <c r="W641" s="102"/>
      <c r="X641" s="38"/>
      <c r="Y641" s="103" t="s">
        <v>30</v>
      </c>
      <c r="Z641" s="103" t="s">
        <v>30</v>
      </c>
      <c r="AA641" s="4"/>
      <c r="AB641" s="13" t="str">
        <f aca="false">IF(ISERROR(FIND("/",R641)),R641,LEFT(R641,FIND(CHAR(1),SUBSTITUTE(R641,"/",CHAR(1),LEN(R641)-LEN(SUBSTITUTE(R641,"/",""))))-1))</f>
        <v>/rsm:CrossIndustryInvoice/rsm:SupplyChainTradeTransaction/ram:ApplicableHeaderTradeDelivery</v>
      </c>
      <c r="AC641" s="13" t="str">
        <f aca="false">IF(ISERROR(FIND("/",R641)),R641,MID(R641, FIND(CHAR(1),SUBSTITUTE(R641,"/",CHAR(1), LEN(R641)-LEN(SUBSTITUTE(R641,"/","")))), LEN(R641)))</f>
        <v>/ram:RelatedSupplyChainConsignment</v>
      </c>
      <c r="AD641" s="14" t="n">
        <f aca="false">COUNTIFS(R$4:R641,AB641)</f>
        <v>1</v>
      </c>
      <c r="AE641" s="1"/>
      <c r="AF641" s="264" t="str">
        <f aca="false">E641</f>
        <v>EXT</v>
      </c>
      <c r="AG641" s="95" t="n">
        <f aca="false">LEN(AR641)-LEN(SUBSTITUTE(AR641,"/",""))-1</f>
        <v>3</v>
      </c>
      <c r="AH641" s="95" t="str">
        <f aca="false">H641</f>
        <v>0..1</v>
      </c>
      <c r="AI641" s="97" t="s">
        <v>6037</v>
      </c>
      <c r="AJ641" s="97"/>
      <c r="AK641" s="98"/>
      <c r="AL641" s="98"/>
      <c r="AM641" s="98"/>
      <c r="AN641" s="97"/>
      <c r="AO641" s="100" t="str">
        <f aca="false">O641</f>
        <v>0..1</v>
      </c>
      <c r="AP641" s="100" t="str">
        <f aca="false">P641</f>
        <v>0..1</v>
      </c>
      <c r="AQ641" s="9" t="str">
        <f aca="false">Q641</f>
        <v>/rsm:CrossIndustryInvoice
/rsm:SupplyChainTradeTransaction
/ram:ApplicableHeaderTradeDelivery
/ram:RelatedSupplyChainConsignment</v>
      </c>
      <c r="AR641" s="101" t="str">
        <f aca="false">R641</f>
        <v>/rsm:CrossIndustryInvoice/rsm:SupplyChainTradeTransaction/ram:ApplicableHeaderTradeDelivery/ram:RelatedSupplyChainConsignment</v>
      </c>
      <c r="AS641" s="99"/>
      <c r="AT641" s="10"/>
      <c r="AU641" s="95" t="str">
        <f aca="false">U641</f>
        <v>0..1</v>
      </c>
      <c r="AV641" s="99"/>
      <c r="AW641" s="102"/>
      <c r="AX641" s="6"/>
      <c r="AY641" s="103" t="str">
        <f aca="false">Y641</f>
        <v>EXTENDED</v>
      </c>
      <c r="AZ641" s="103" t="str">
        <f aca="false">Z641</f>
        <v>EXTENDED</v>
      </c>
      <c r="BA641" s="1"/>
      <c r="BB641" s="49"/>
      <c r="BF641" s="1"/>
      <c r="BG641" s="1"/>
      <c r="BH641" s="1"/>
      <c r="BI641" s="1"/>
      <c r="BJ641" s="1"/>
      <c r="BK641" s="1"/>
      <c r="BL641" s="1"/>
      <c r="BM641" s="1"/>
      <c r="BN641" s="1"/>
      <c r="BO641" s="1"/>
      <c r="BP641" s="1"/>
      <c r="BQ641" s="1"/>
      <c r="BR641" s="1"/>
      <c r="BS641" s="1"/>
      <c r="BT641" s="1"/>
      <c r="BU641" s="1"/>
      <c r="BV641" s="1"/>
      <c r="BW641" s="1"/>
      <c r="BX641" s="1"/>
      <c r="BY641" s="1"/>
      <c r="BZ641" s="1"/>
    </row>
    <row r="642" s="53" customFormat="true" ht="85.5" hidden="false" customHeight="false" outlineLevel="0" collapsed="false">
      <c r="A642" s="58" t="str">
        <f aca="false">IF(LEFT(E642,2)="BG","NO",IF(LEN(E642)-LEN(SUBSTITUTE(E642,"-",""))&gt;1,"NO",IF(E642="EXT","EXT","YES")))</f>
        <v>EXT</v>
      </c>
      <c r="B642" s="58"/>
      <c r="C642" s="58"/>
      <c r="D642" s="266" t="s">
        <v>6031</v>
      </c>
      <c r="E642" s="93" t="s">
        <v>4631</v>
      </c>
      <c r="F642" s="94" t="e">
        <f aca="false">#N/A</f>
        <v>#N/A</v>
      </c>
      <c r="G642" s="95" t="n">
        <f aca="false">LEN(R642)-LEN(SUBSTITUTE(R642,"/",""))-1</f>
        <v>4</v>
      </c>
      <c r="H642" s="95" t="s">
        <v>112</v>
      </c>
      <c r="I642" s="97" t="s">
        <v>2861</v>
      </c>
      <c r="J642" s="97" t="s">
        <v>6038</v>
      </c>
      <c r="K642" s="98"/>
      <c r="L642" s="98"/>
      <c r="M642" s="98"/>
      <c r="N642" s="97"/>
      <c r="O642" s="99" t="s">
        <v>112</v>
      </c>
      <c r="P642" s="100" t="str">
        <f aca="false">O642</f>
        <v>0..n</v>
      </c>
      <c r="Q642" s="9" t="s">
        <v>6039</v>
      </c>
      <c r="R642" s="101" t="s">
        <v>2863</v>
      </c>
      <c r="S642" s="99"/>
      <c r="T642" s="10"/>
      <c r="U642" s="95" t="s">
        <v>112</v>
      </c>
      <c r="V642" s="99"/>
      <c r="W642" s="102"/>
      <c r="X642" s="38"/>
      <c r="Y642" s="103" t="s">
        <v>30</v>
      </c>
      <c r="Z642" s="103" t="s">
        <v>30</v>
      </c>
      <c r="AA642" s="4"/>
      <c r="AB642" s="13" t="str">
        <f aca="false">IF(ISERROR(FIND("/",R642)),R642,LEFT(R642,FIND(CHAR(1),SUBSTITUTE(R642,"/",CHAR(1),LEN(R642)-LEN(SUBSTITUTE(R642,"/",""))))-1))</f>
        <v>/rsm:CrossIndustryInvoice/rsm:SupplyChainTradeTransaction/ram:ApplicableHeaderTradeDelivery/ram:RelatedSupplyChainConsignment</v>
      </c>
      <c r="AC642" s="13" t="str">
        <f aca="false">IF(ISERROR(FIND("/",R642)),R642,MID(R642, FIND(CHAR(1),SUBSTITUTE(R642,"/",CHAR(1), LEN(R642)-LEN(SUBSTITUTE(R642,"/","")))), LEN(R642)))</f>
        <v>/ram:SpecifiedLogisticsTransportMovement</v>
      </c>
      <c r="AD642" s="14" t="n">
        <f aca="false">COUNTIFS(R$4:R642,AB642)</f>
        <v>1</v>
      </c>
      <c r="AE642" s="1"/>
      <c r="AF642" s="93" t="str">
        <f aca="false">E642</f>
        <v>EXT</v>
      </c>
      <c r="AG642" s="95" t="n">
        <f aca="false">LEN(AR642)-LEN(SUBSTITUTE(AR642,"/",""))-1</f>
        <v>4</v>
      </c>
      <c r="AH642" s="95" t="str">
        <f aca="false">H642</f>
        <v>0..n</v>
      </c>
      <c r="AI642" s="97" t="s">
        <v>2864</v>
      </c>
      <c r="AJ642" s="97"/>
      <c r="AK642" s="98"/>
      <c r="AL642" s="98"/>
      <c r="AM642" s="98"/>
      <c r="AN642" s="97"/>
      <c r="AO642" s="100" t="str">
        <f aca="false">O642</f>
        <v>0..n</v>
      </c>
      <c r="AP642" s="100" t="str">
        <f aca="false">P642</f>
        <v>0..n</v>
      </c>
      <c r="AQ642" s="9" t="str">
        <f aca="false">Q642</f>
        <v>/rsm:CrossIndustryInvoice
/rsm:SupplyChainTradeTransaction
/ram:ApplicableHeaderTradeDelivery
/ram:RelatedSupplyChainConsignment
/ram:SpecifiedLogisticsTransportMovement</v>
      </c>
      <c r="AR642" s="101" t="str">
        <f aca="false">R642</f>
        <v>/rsm:CrossIndustryInvoice/rsm:SupplyChainTradeTransaction/ram:ApplicableHeaderTradeDelivery/ram:RelatedSupplyChainConsignment/ram:SpecifiedLogisticsTransportMovement</v>
      </c>
      <c r="AS642" s="99"/>
      <c r="AT642" s="10"/>
      <c r="AU642" s="95" t="str">
        <f aca="false">U642</f>
        <v>0..n</v>
      </c>
      <c r="AV642" s="99"/>
      <c r="AW642" s="102"/>
      <c r="AX642" s="6"/>
      <c r="AY642" s="103" t="str">
        <f aca="false">Y642</f>
        <v>EXTENDED</v>
      </c>
      <c r="AZ642" s="103" t="str">
        <f aca="false">Z642</f>
        <v>EXTENDED</v>
      </c>
      <c r="BA642" s="1"/>
      <c r="BB642" s="49"/>
      <c r="BF642" s="1"/>
      <c r="BG642" s="1"/>
      <c r="BH642" s="1"/>
      <c r="BI642" s="1"/>
      <c r="BJ642" s="1"/>
      <c r="BK642" s="1"/>
      <c r="BL642" s="1"/>
      <c r="BM642" s="1"/>
      <c r="BN642" s="1"/>
      <c r="BO642" s="1"/>
      <c r="BP642" s="1"/>
      <c r="BQ642" s="1"/>
      <c r="BR642" s="1"/>
      <c r="BS642" s="1"/>
      <c r="BT642" s="1"/>
      <c r="BU642" s="1"/>
      <c r="BV642" s="1"/>
      <c r="BW642" s="1"/>
      <c r="BX642" s="1"/>
      <c r="BY642" s="1"/>
      <c r="BZ642" s="1"/>
    </row>
    <row r="643" s="53" customFormat="true" ht="99.75" hidden="false" customHeight="false" outlineLevel="0" collapsed="false">
      <c r="A643" s="58" t="str">
        <f aca="false">IF(LEFT(E643,2)="BG","NO",IF(LEN(E643)-LEN(SUBSTITUTE(E643,"-",""))&gt;1,"NO",IF(E643="EXT","EXT","YES")))</f>
        <v>EXT</v>
      </c>
      <c r="B643" s="58"/>
      <c r="C643" s="58"/>
      <c r="D643" s="266" t="s">
        <v>6031</v>
      </c>
      <c r="E643" s="93" t="s">
        <v>4631</v>
      </c>
      <c r="F643" s="94" t="e">
        <f aca="false">#N/A</f>
        <v>#N/A</v>
      </c>
      <c r="G643" s="95" t="n">
        <f aca="false">LEN(R643)-LEN(SUBSTITUTE(R643,"/",""))-1</f>
        <v>5</v>
      </c>
      <c r="H643" s="95" t="s">
        <v>88</v>
      </c>
      <c r="I643" s="97" t="s">
        <v>6040</v>
      </c>
      <c r="J643" s="97" t="s">
        <v>6041</v>
      </c>
      <c r="K643" s="98"/>
      <c r="L643" s="98"/>
      <c r="M643" s="98"/>
      <c r="N643" s="97"/>
      <c r="O643" s="99" t="s">
        <v>88</v>
      </c>
      <c r="P643" s="100" t="str">
        <f aca="false">O643</f>
        <v>1..1</v>
      </c>
      <c r="Q643" s="9" t="s">
        <v>6042</v>
      </c>
      <c r="R643" s="101" t="s">
        <v>2869</v>
      </c>
      <c r="S643" s="99" t="s">
        <v>176</v>
      </c>
      <c r="T643" s="10" t="s">
        <v>4639</v>
      </c>
      <c r="U643" s="95" t="s">
        <v>95</v>
      </c>
      <c r="V643" s="99"/>
      <c r="W643" s="102"/>
      <c r="X643" s="38"/>
      <c r="Y643" s="103" t="s">
        <v>30</v>
      </c>
      <c r="Z643" s="103" t="s">
        <v>30</v>
      </c>
      <c r="AA643" s="4"/>
      <c r="AB643" s="13" t="str">
        <f aca="false">IF(ISERROR(FIND("/",R643)),R643,LEFT(R643,FIND(CHAR(1),SUBSTITUTE(R643,"/",CHAR(1),LEN(R643)-LEN(SUBSTITUTE(R643,"/",""))))-1))</f>
        <v>/rsm:CrossIndustryInvoice/rsm:SupplyChainTradeTransaction/ram:ApplicableHeaderTradeDelivery/ram:RelatedSupplyChainConsignment/ram:SpecifiedLogisticsTransportMovement</v>
      </c>
      <c r="AC643" s="13" t="str">
        <f aca="false">IF(ISERROR(FIND("/",R643)),R643,MID(R643, FIND(CHAR(1),SUBSTITUTE(R643,"/",CHAR(1), LEN(R643)-LEN(SUBSTITUTE(R643,"/","")))), LEN(R643)))</f>
        <v>/ram:ModeCode</v>
      </c>
      <c r="AD643" s="14" t="n">
        <f aca="false">COUNTIFS(R$4:R643,AB643)</f>
        <v>1</v>
      </c>
      <c r="AE643" s="1"/>
      <c r="AF643" s="93" t="str">
        <f aca="false">E643</f>
        <v>EXT</v>
      </c>
      <c r="AG643" s="95" t="n">
        <f aca="false">LEN(AR643)-LEN(SUBSTITUTE(AR643,"/",""))-1</f>
        <v>5</v>
      </c>
      <c r="AH643" s="95" t="str">
        <f aca="false">H643</f>
        <v>1..1</v>
      </c>
      <c r="AI643" s="97" t="s">
        <v>2870</v>
      </c>
      <c r="AJ643" s="97"/>
      <c r="AK643" s="98"/>
      <c r="AL643" s="98"/>
      <c r="AM643" s="98"/>
      <c r="AN643" s="97"/>
      <c r="AO643" s="100" t="str">
        <f aca="false">O643</f>
        <v>1..1</v>
      </c>
      <c r="AP643" s="100" t="str">
        <f aca="false">P643</f>
        <v>1..1</v>
      </c>
      <c r="AQ643" s="9" t="str">
        <f aca="false">Q643</f>
        <v>/rsm:CrossIndustryInvoice
/rsm:SupplyChainTradeTransaction
/ram:ApplicableHeaderTradeDelivery
/ram:RelatedSupplyChainConsignment
/ram:SpecifiedLogisticsTransportMovement
/ram:ModeCode</v>
      </c>
      <c r="AR643" s="101" t="str">
        <f aca="false">R643</f>
        <v>/rsm:CrossIndustryInvoice/rsm:SupplyChainTradeTransaction/ram:ApplicableHeaderTradeDelivery/ram:RelatedSupplyChainConsignment/ram:SpecifiedLogisticsTransportMovement/ram:ModeCode</v>
      </c>
      <c r="AS643" s="99" t="s">
        <v>176</v>
      </c>
      <c r="AT643" s="10" t="s">
        <v>4639</v>
      </c>
      <c r="AU643" s="95" t="str">
        <f aca="false">U643</f>
        <v>0..1</v>
      </c>
      <c r="AV643" s="99"/>
      <c r="AW643" s="102"/>
      <c r="AX643" s="6"/>
      <c r="AY643" s="103" t="str">
        <f aca="false">Y643</f>
        <v>EXTENDED</v>
      </c>
      <c r="AZ643" s="103" t="str">
        <f aca="false">Z643</f>
        <v>EXTENDED</v>
      </c>
      <c r="BA643" s="1"/>
      <c r="BB643" s="49"/>
      <c r="BF643" s="1"/>
      <c r="BG643" s="1"/>
      <c r="BH643" s="1"/>
      <c r="BI643" s="1"/>
      <c r="BJ643" s="1"/>
      <c r="BK643" s="1"/>
      <c r="BL643" s="1"/>
      <c r="BM643" s="1"/>
      <c r="BN643" s="1"/>
      <c r="BO643" s="1"/>
      <c r="BP643" s="1"/>
      <c r="BQ643" s="1"/>
      <c r="BR643" s="1"/>
      <c r="BS643" s="1"/>
      <c r="BT643" s="1"/>
      <c r="BU643" s="1"/>
      <c r="BV643" s="1"/>
      <c r="BW643" s="1"/>
      <c r="BX643" s="1"/>
      <c r="BY643" s="1"/>
      <c r="BZ643" s="1"/>
    </row>
    <row r="644" s="53" customFormat="true" ht="63.75" hidden="false" customHeight="false" outlineLevel="0" collapsed="false">
      <c r="A644" s="58" t="str">
        <f aca="false">IF(LEFT(E644,2)="BG","NO",IF(LEN(E644)-LEN(SUBSTITUTE(E644,"-",""))&gt;1,"NO",IF(E644="EXT","EXT","YES")))</f>
        <v>NO</v>
      </c>
      <c r="B644" s="58"/>
      <c r="C644" s="58"/>
      <c r="D644" s="260" t="s">
        <v>6031</v>
      </c>
      <c r="E644" s="267" t="s">
        <v>2871</v>
      </c>
      <c r="F644" s="268" t="s">
        <v>2871</v>
      </c>
      <c r="G644" s="156" t="n">
        <f aca="false">LEN(R644)-LEN(SUBSTITUTE(R644,"/",""))-1</f>
        <v>3</v>
      </c>
      <c r="H644" s="156" t="s">
        <v>95</v>
      </c>
      <c r="I644" s="157" t="s">
        <v>2872</v>
      </c>
      <c r="J644" s="158" t="s">
        <v>2873</v>
      </c>
      <c r="K644" s="159"/>
      <c r="L644" s="159"/>
      <c r="M644" s="159"/>
      <c r="N644" s="158"/>
      <c r="O644" s="160" t="s">
        <v>95</v>
      </c>
      <c r="P644" s="156" t="str">
        <f aca="false">O644</f>
        <v>0..1</v>
      </c>
      <c r="Q644" s="161" t="s">
        <v>6043</v>
      </c>
      <c r="R644" s="162" t="s">
        <v>2874</v>
      </c>
      <c r="S644" s="156"/>
      <c r="T644" s="163" t="s">
        <v>4629</v>
      </c>
      <c r="U644" s="156" t="s">
        <v>95</v>
      </c>
      <c r="V644" s="156" t="s">
        <v>562</v>
      </c>
      <c r="W644" s="164"/>
      <c r="X644" s="38"/>
      <c r="Y644" s="163" t="s">
        <v>25</v>
      </c>
      <c r="Z644" s="163" t="s">
        <v>25</v>
      </c>
      <c r="AA644" s="4"/>
      <c r="AB644" s="13" t="str">
        <f aca="false">IF(ISERROR(FIND("/",R644)),R644,LEFT(R644,FIND(CHAR(1),SUBSTITUTE(R644,"/",CHAR(1),LEN(R644)-LEN(SUBSTITUTE(R644,"/",""))))-1))</f>
        <v>/rsm:CrossIndustryInvoice/rsm:SupplyChainTradeTransaction/ram:ApplicableHeaderTradeDelivery</v>
      </c>
      <c r="AC644" s="13" t="str">
        <f aca="false">IF(ISERROR(FIND("/",R644)),R644,MID(R644, FIND(CHAR(1),SUBSTITUTE(R644,"/",CHAR(1), LEN(R644)-LEN(SUBSTITUTE(R644,"/","")))), LEN(R644)))</f>
        <v>/ram:ShipToTradeParty</v>
      </c>
      <c r="AD644" s="14" t="n">
        <f aca="false">COUNTIFS(R$4:R644,AB644)</f>
        <v>1</v>
      </c>
      <c r="AE644" s="1"/>
      <c r="AF644" s="267" t="str">
        <f aca="false">E644</f>
        <v>BG-13</v>
      </c>
      <c r="AG644" s="156" t="n">
        <f aca="false">LEN(AR644)-LEN(SUBSTITUTE(AR644,"/",""))-1</f>
        <v>3</v>
      </c>
      <c r="AH644" s="156" t="str">
        <f aca="false">H644</f>
        <v>0..1</v>
      </c>
      <c r="AI644" s="157" t="s">
        <v>2875</v>
      </c>
      <c r="AJ644" s="158" t="s">
        <v>2876</v>
      </c>
      <c r="AK644" s="159"/>
      <c r="AL644" s="159"/>
      <c r="AM644" s="159"/>
      <c r="AN644" s="158"/>
      <c r="AO644" s="156" t="str">
        <f aca="false">O644</f>
        <v>0..1</v>
      </c>
      <c r="AP644" s="156" t="str">
        <f aca="false">P644</f>
        <v>0..1</v>
      </c>
      <c r="AQ644" s="161" t="str">
        <f aca="false">Q644</f>
        <v>/rsm:CrossIndustryInvoice
/rsm:SupplyChainTradeTransaction
/ram:ApplicableHeaderTradeDelivery
/ram:ShipToTradeParty</v>
      </c>
      <c r="AR644" s="162" t="str">
        <f aca="false">R644</f>
        <v>/rsm:CrossIndustryInvoice/rsm:SupplyChainTradeTransaction/ram:ApplicableHeaderTradeDelivery/ram:ShipToTradeParty</v>
      </c>
      <c r="AS644" s="156"/>
      <c r="AT644" s="163" t="s">
        <v>4629</v>
      </c>
      <c r="AU644" s="156" t="str">
        <f aca="false">U644</f>
        <v>0..1</v>
      </c>
      <c r="AV644" s="156" t="s">
        <v>562</v>
      </c>
      <c r="AW644" s="164"/>
      <c r="AX644" s="6"/>
      <c r="AY644" s="163" t="str">
        <f aca="false">Y644</f>
        <v>BASIC WL</v>
      </c>
      <c r="AZ644" s="163" t="str">
        <f aca="false">Z644</f>
        <v>BASIC WL</v>
      </c>
      <c r="BA644" s="1"/>
      <c r="BB644" s="49"/>
      <c r="BF644" s="1"/>
      <c r="BG644" s="1"/>
      <c r="BH644" s="1"/>
      <c r="BI644" s="1"/>
      <c r="BJ644" s="1"/>
      <c r="BK644" s="1"/>
      <c r="BL644" s="1"/>
      <c r="BM644" s="1"/>
      <c r="BN644" s="1"/>
      <c r="BO644" s="1"/>
      <c r="BP644" s="1"/>
      <c r="BQ644" s="1"/>
      <c r="BR644" s="1"/>
      <c r="BS644" s="1"/>
      <c r="BT644" s="1"/>
      <c r="BU644" s="1"/>
      <c r="BV644" s="1"/>
      <c r="BW644" s="1"/>
      <c r="BX644" s="1"/>
      <c r="BY644" s="1"/>
      <c r="BZ644" s="1"/>
    </row>
    <row r="645" s="53" customFormat="true" ht="76.5" hidden="false" customHeight="false" outlineLevel="0" collapsed="false">
      <c r="A645" s="58" t="str">
        <f aca="false">IF(LEFT(E645,2)="BG","NO",IF(LEN(E645)-LEN(SUBSTITUTE(E645,"-",""))&gt;1,"NO",IF(E645="EXT","EXT","YES")))</f>
        <v>YES</v>
      </c>
      <c r="B645" s="58"/>
      <c r="C645" s="58"/>
      <c r="D645" s="269" t="s">
        <v>6031</v>
      </c>
      <c r="E645" s="270" t="s">
        <v>2877</v>
      </c>
      <c r="F645" s="271" t="e">
        <f aca="false">#N/A</f>
        <v>#N/A</v>
      </c>
      <c r="G645" s="99" t="n">
        <f aca="false">LEN(R645)-LEN(SUBSTITUTE(R645,"/",""))-1</f>
        <v>4</v>
      </c>
      <c r="H645" s="99" t="s">
        <v>95</v>
      </c>
      <c r="I645" s="97" t="s">
        <v>2878</v>
      </c>
      <c r="J645" s="97" t="s">
        <v>6044</v>
      </c>
      <c r="K645" s="98" t="s">
        <v>6045</v>
      </c>
      <c r="L645" s="98"/>
      <c r="M645" s="98" t="s">
        <v>5019</v>
      </c>
      <c r="N645" s="97" t="s">
        <v>137</v>
      </c>
      <c r="O645" s="99" t="s">
        <v>95</v>
      </c>
      <c r="P645" s="100" t="str">
        <f aca="false">O645</f>
        <v>0..1</v>
      </c>
      <c r="Q645" s="54" t="s">
        <v>6046</v>
      </c>
      <c r="R645" s="109" t="s">
        <v>2881</v>
      </c>
      <c r="S645" s="99" t="s">
        <v>139</v>
      </c>
      <c r="T645" s="10" t="s">
        <v>4639</v>
      </c>
      <c r="U645" s="99" t="s">
        <v>112</v>
      </c>
      <c r="V645" s="99" t="s">
        <v>1645</v>
      </c>
      <c r="W645" s="102" t="s">
        <v>5019</v>
      </c>
      <c r="X645" s="38"/>
      <c r="Y645" s="10" t="s">
        <v>25</v>
      </c>
      <c r="Z645" s="110" t="s">
        <v>25</v>
      </c>
      <c r="AA645" s="4"/>
      <c r="AB645" s="13" t="str">
        <f aca="false">IF(ISERROR(FIND("/",R645)),R645,LEFT(R645,FIND(CHAR(1),SUBSTITUTE(R645,"/",CHAR(1),LEN(R645)-LEN(SUBSTITUTE(R645,"/",""))))-1))</f>
        <v>/rsm:CrossIndustryInvoice/rsm:SupplyChainTradeTransaction/ram:ApplicableHeaderTradeDelivery/ram:ShipToTradeParty</v>
      </c>
      <c r="AC645" s="13" t="str">
        <f aca="false">IF(ISERROR(FIND("/",R645)),R645,MID(R645, FIND(CHAR(1),SUBSTITUTE(R645,"/",CHAR(1), LEN(R645)-LEN(SUBSTITUTE(R645,"/","")))), LEN(R645)))</f>
        <v>/ram:ID</v>
      </c>
      <c r="AD645" s="14" t="n">
        <f aca="false">COUNTIFS(R$4:R645,AB645)</f>
        <v>1</v>
      </c>
      <c r="AE645" s="1"/>
      <c r="AF645" s="270" t="str">
        <f aca="false">E645</f>
        <v>BT-71</v>
      </c>
      <c r="AG645" s="99" t="n">
        <f aca="false">LEN(AR645)-LEN(SUBSTITUTE(AR645,"/",""))-1</f>
        <v>4</v>
      </c>
      <c r="AH645" s="99" t="str">
        <f aca="false">H645</f>
        <v>0..1</v>
      </c>
      <c r="AI645" s="97" t="s">
        <v>2882</v>
      </c>
      <c r="AJ645" s="97" t="s">
        <v>2883</v>
      </c>
      <c r="AK645" s="98" t="s">
        <v>2884</v>
      </c>
      <c r="AL645" s="98"/>
      <c r="AM645" s="98"/>
      <c r="AN645" s="97" t="s">
        <v>2190</v>
      </c>
      <c r="AO645" s="100" t="str">
        <f aca="false">O645</f>
        <v>0..1</v>
      </c>
      <c r="AP645" s="100" t="str">
        <f aca="false">P645</f>
        <v>0..1</v>
      </c>
      <c r="AQ645" s="54" t="str">
        <f aca="false">Q645</f>
        <v>/rsm:CrossIndustryInvoice
/rsm:SupplyChainTradeTransaction
/ram:ApplicableHeaderTradeDelivery
/ram:ShipToTradeParty
/ram:ID</v>
      </c>
      <c r="AR645" s="109" t="str">
        <f aca="false">R645</f>
        <v>/rsm:CrossIndustryInvoice/rsm:SupplyChainTradeTransaction/ram:ApplicableHeaderTradeDelivery/ram:ShipToTradeParty/ram:ID</v>
      </c>
      <c r="AS645" s="99" t="s">
        <v>139</v>
      </c>
      <c r="AT645" s="10" t="s">
        <v>4639</v>
      </c>
      <c r="AU645" s="99" t="str">
        <f aca="false">U645</f>
        <v>0..n</v>
      </c>
      <c r="AV645" s="99" t="s">
        <v>1645</v>
      </c>
      <c r="AW645" s="102" t="s">
        <v>5019</v>
      </c>
      <c r="AX645" s="6"/>
      <c r="AY645" s="10" t="str">
        <f aca="false">Y645</f>
        <v>BASIC WL</v>
      </c>
      <c r="AZ645" s="110" t="str">
        <f aca="false">Z645</f>
        <v>BASIC WL</v>
      </c>
      <c r="BA645" s="1"/>
      <c r="BB645" s="49"/>
      <c r="BF645" s="1"/>
      <c r="BG645" s="1"/>
      <c r="BH645" s="1"/>
      <c r="BI645" s="1"/>
      <c r="BJ645" s="1"/>
      <c r="BK645" s="1"/>
      <c r="BL645" s="1"/>
      <c r="BM645" s="1"/>
      <c r="BN645" s="1"/>
      <c r="BO645" s="1"/>
      <c r="BP645" s="1"/>
      <c r="BQ645" s="1"/>
      <c r="BR645" s="1"/>
      <c r="BS645" s="1"/>
      <c r="BT645" s="1"/>
      <c r="BU645" s="1"/>
      <c r="BV645" s="1"/>
      <c r="BW645" s="1"/>
      <c r="BX645" s="1"/>
      <c r="BY645" s="1"/>
      <c r="BZ645" s="1"/>
    </row>
    <row r="646" s="53" customFormat="true" ht="76.5" hidden="false" customHeight="false" outlineLevel="0" collapsed="false">
      <c r="A646" s="58" t="str">
        <f aca="false">IF(LEFT(E646,2)="BG","NO",IF(LEN(E646)-LEN(SUBSTITUTE(E646,"-",""))&gt;1,"NO",IF(E646="EXT","EXT","YES")))</f>
        <v>NO</v>
      </c>
      <c r="B646" s="58"/>
      <c r="C646" s="77" t="s">
        <v>6047</v>
      </c>
      <c r="D646" s="269" t="s">
        <v>6031</v>
      </c>
      <c r="E646" s="270" t="s">
        <v>2885</v>
      </c>
      <c r="F646" s="271" t="s">
        <v>2877</v>
      </c>
      <c r="G646" s="99" t="n">
        <f aca="false">LEN(R646)-LEN(SUBSTITUTE(R646,"/",""))-1</f>
        <v>4</v>
      </c>
      <c r="H646" s="99" t="s">
        <v>95</v>
      </c>
      <c r="I646" s="139" t="s">
        <v>6048</v>
      </c>
      <c r="J646" s="97"/>
      <c r="K646" s="98" t="s">
        <v>5019</v>
      </c>
      <c r="L646" s="98"/>
      <c r="M646" s="98" t="s">
        <v>5019</v>
      </c>
      <c r="N646" s="97"/>
      <c r="O646" s="99" t="s">
        <v>95</v>
      </c>
      <c r="P646" s="100" t="s">
        <v>112</v>
      </c>
      <c r="Q646" s="54" t="s">
        <v>6049</v>
      </c>
      <c r="R646" s="109" t="s">
        <v>2887</v>
      </c>
      <c r="S646" s="99" t="s">
        <v>139</v>
      </c>
      <c r="T646" s="10"/>
      <c r="U646" s="99" t="s">
        <v>112</v>
      </c>
      <c r="V646" s="99" t="s">
        <v>1645</v>
      </c>
      <c r="W646" s="102" t="s">
        <v>5019</v>
      </c>
      <c r="X646" s="38"/>
      <c r="Y646" s="10" t="s">
        <v>25</v>
      </c>
      <c r="Z646" s="110" t="s">
        <v>25</v>
      </c>
      <c r="AA646" s="4"/>
      <c r="AB646" s="13" t="str">
        <f aca="false">IF(ISERROR(FIND("/",R646)),R646,LEFT(R646,FIND(CHAR(1),SUBSTITUTE(R646,"/",CHAR(1),LEN(R646)-LEN(SUBSTITUTE(R646,"/",""))))-1))</f>
        <v>/rsm:CrossIndustryInvoice/rsm:SupplyChainTradeTransaction/ram:ApplicableHeaderTradeDelivery/ram:ShipToTradeParty</v>
      </c>
      <c r="AC646" s="13" t="str">
        <f aca="false">IF(ISERROR(FIND("/",R646)),R646,MID(R646, FIND(CHAR(1),SUBSTITUTE(R646,"/",CHAR(1), LEN(R646)-LEN(SUBSTITUTE(R646,"/","")))), LEN(R646)))</f>
        <v>/ram:GlobalID</v>
      </c>
      <c r="AD646" s="14" t="n">
        <f aca="false">COUNTIFS(R$4:R646,AB646)</f>
        <v>1</v>
      </c>
      <c r="AE646" s="1"/>
      <c r="AF646" s="270" t="str">
        <f aca="false">E646</f>
        <v>BT-71-0</v>
      </c>
      <c r="AG646" s="99" t="n">
        <f aca="false">LEN(AR646)-LEN(SUBSTITUTE(AR646,"/",""))-1</f>
        <v>4</v>
      </c>
      <c r="AH646" s="99" t="str">
        <f aca="false">H646</f>
        <v>0..1</v>
      </c>
      <c r="AI646" s="139"/>
      <c r="AJ646" s="97"/>
      <c r="AK646" s="98" t="s">
        <v>968</v>
      </c>
      <c r="AL646" s="98"/>
      <c r="AM646" s="98"/>
      <c r="AN646" s="97"/>
      <c r="AO646" s="100" t="str">
        <f aca="false">O646</f>
        <v>0..1</v>
      </c>
      <c r="AP646" s="100" t="str">
        <f aca="false">P646</f>
        <v>0..n</v>
      </c>
      <c r="AQ646" s="54" t="str">
        <f aca="false">Q646</f>
        <v>/rsm:CrossIndustryInvoice
/rsm:SupplyChainTradeTransaction
/ram:ApplicableHeaderTradeDelivery
/ram:ShipToTradeParty
/ram:GlobalID</v>
      </c>
      <c r="AR646" s="109" t="str">
        <f aca="false">R646</f>
        <v>/rsm:CrossIndustryInvoice/rsm:SupplyChainTradeTransaction/ram:ApplicableHeaderTradeDelivery/ram:ShipToTradeParty/ram:GlobalID</v>
      </c>
      <c r="AS646" s="99" t="s">
        <v>139</v>
      </c>
      <c r="AT646" s="10"/>
      <c r="AU646" s="99" t="str">
        <f aca="false">U646</f>
        <v>0..n</v>
      </c>
      <c r="AV646" s="99" t="s">
        <v>1645</v>
      </c>
      <c r="AW646" s="102" t="s">
        <v>5019</v>
      </c>
      <c r="AX646" s="6"/>
      <c r="AY646" s="10" t="str">
        <f aca="false">Y646</f>
        <v>BASIC WL</v>
      </c>
      <c r="AZ646" s="110" t="str">
        <f aca="false">Z646</f>
        <v>BASIC WL</v>
      </c>
      <c r="BA646" s="1"/>
      <c r="BB646" s="49"/>
      <c r="BF646" s="1"/>
      <c r="BG646" s="1"/>
      <c r="BH646" s="1"/>
      <c r="BI646" s="1"/>
      <c r="BJ646" s="1"/>
      <c r="BK646" s="1"/>
      <c r="BL646" s="1"/>
      <c r="BM646" s="1"/>
      <c r="BN646" s="1"/>
      <c r="BO646" s="1"/>
      <c r="BP646" s="1"/>
      <c r="BQ646" s="1"/>
      <c r="BR646" s="1"/>
      <c r="BS646" s="1"/>
      <c r="BT646" s="1"/>
      <c r="BU646" s="1"/>
      <c r="BV646" s="1"/>
      <c r="BW646" s="1"/>
      <c r="BX646" s="1"/>
      <c r="BY646" s="1"/>
      <c r="BZ646" s="1"/>
    </row>
    <row r="647" s="53" customFormat="true" ht="89.25" hidden="false" customHeight="false" outlineLevel="0" collapsed="false">
      <c r="A647" s="58" t="str">
        <f aca="false">IF(LEFT(E647,2)="BG","NO",IF(LEN(E647)-LEN(SUBSTITUTE(E647,"-",""))&gt;1,"NO",IF(E647="EXT","EXT","YES")))</f>
        <v>NO</v>
      </c>
      <c r="B647" s="58"/>
      <c r="C647" s="58"/>
      <c r="D647" s="269" t="s">
        <v>6031</v>
      </c>
      <c r="E647" s="270" t="s">
        <v>2888</v>
      </c>
      <c r="F647" s="271" t="s">
        <v>2888</v>
      </c>
      <c r="G647" s="99" t="n">
        <f aca="false">LEN(R647)-LEN(SUBSTITUTE(R647,"/",""))-1</f>
        <v>5</v>
      </c>
      <c r="H647" s="99" t="s">
        <v>95</v>
      </c>
      <c r="I647" s="139" t="s">
        <v>6050</v>
      </c>
      <c r="J647" s="97" t="s">
        <v>2891</v>
      </c>
      <c r="K647" s="98" t="s">
        <v>4744</v>
      </c>
      <c r="L647" s="98"/>
      <c r="M647" s="98"/>
      <c r="N647" s="97"/>
      <c r="O647" s="99" t="s">
        <v>88</v>
      </c>
      <c r="P647" s="100" t="str">
        <f aca="false">O647</f>
        <v>1..1</v>
      </c>
      <c r="Q647" s="54" t="s">
        <v>6051</v>
      </c>
      <c r="R647" s="109" t="s">
        <v>2890</v>
      </c>
      <c r="S647" s="99" t="s">
        <v>360</v>
      </c>
      <c r="T647" s="10" t="s">
        <v>858</v>
      </c>
      <c r="U647" s="99" t="s">
        <v>95</v>
      </c>
      <c r="V647" s="99"/>
      <c r="W647" s="102"/>
      <c r="X647" s="38"/>
      <c r="Y647" s="10" t="s">
        <v>25</v>
      </c>
      <c r="Z647" s="110" t="s">
        <v>25</v>
      </c>
      <c r="AA647" s="4"/>
      <c r="AB647" s="13" t="str">
        <f aca="false">IF(ISERROR(FIND("/",R647)),R647,LEFT(R647,FIND(CHAR(1),SUBSTITUTE(R647,"/",CHAR(1),LEN(R647)-LEN(SUBSTITUTE(R647,"/",""))))-1))</f>
        <v>/rsm:CrossIndustryInvoice/rsm:SupplyChainTradeTransaction/ram:ApplicableHeaderTradeDelivery/ram:ShipToTradeParty/ram:GlobalID</v>
      </c>
      <c r="AC647" s="13" t="str">
        <f aca="false">IF(ISERROR(FIND("/",R647)),R647,MID(R647, FIND(CHAR(1),SUBSTITUTE(R647,"/",CHAR(1), LEN(R647)-LEN(SUBSTITUTE(R647,"/","")))), LEN(R647)))</f>
        <v>/@schemeID</v>
      </c>
      <c r="AD647" s="14" t="n">
        <f aca="false">COUNTIFS(R$4:R647,AB647)</f>
        <v>1</v>
      </c>
      <c r="AE647" s="1"/>
      <c r="AF647" s="270" t="str">
        <f aca="false">E647</f>
        <v>BT-71-1</v>
      </c>
      <c r="AG647" s="99" t="n">
        <f aca="false">LEN(AR647)-LEN(SUBSTITUTE(AR647,"/",""))-1</f>
        <v>5</v>
      </c>
      <c r="AH647" s="99" t="str">
        <f aca="false">H647</f>
        <v>0..1</v>
      </c>
      <c r="AI647" s="139" t="s">
        <v>361</v>
      </c>
      <c r="AJ647" s="97" t="s">
        <v>2891</v>
      </c>
      <c r="AK647" s="98" t="s">
        <v>363</v>
      </c>
      <c r="AL647" s="98"/>
      <c r="AM647" s="98"/>
      <c r="AN647" s="97"/>
      <c r="AO647" s="100" t="str">
        <f aca="false">O647</f>
        <v>1..1</v>
      </c>
      <c r="AP647" s="100" t="str">
        <f aca="false">P647</f>
        <v>1..1</v>
      </c>
      <c r="AQ647" s="54" t="str">
        <f aca="false">Q647</f>
        <v>/rsm:CrossIndustryInvoice
/rsm:SupplyChainTradeTransaction
/ram:ApplicableHeaderTradeDelivery
/ram:ShipToTradeParty
/ram:GlobalID
/@schemeID</v>
      </c>
      <c r="AR647" s="109" t="str">
        <f aca="false">R647</f>
        <v>/rsm:CrossIndustryInvoice/rsm:SupplyChainTradeTransaction/ram:ApplicableHeaderTradeDelivery/ram:ShipToTradeParty/ram:GlobalID/@schemeID</v>
      </c>
      <c r="AS647" s="99" t="s">
        <v>360</v>
      </c>
      <c r="AT647" s="10" t="s">
        <v>858</v>
      </c>
      <c r="AU647" s="99" t="str">
        <f aca="false">U647</f>
        <v>0..1</v>
      </c>
      <c r="AV647" s="99"/>
      <c r="AW647" s="102"/>
      <c r="AX647" s="6"/>
      <c r="AY647" s="10" t="str">
        <f aca="false">Y647</f>
        <v>BASIC WL</v>
      </c>
      <c r="AZ647" s="110" t="str">
        <f aca="false">Z647</f>
        <v>BASIC WL</v>
      </c>
      <c r="BA647" s="1"/>
      <c r="BB647" s="49"/>
      <c r="BF647" s="1"/>
      <c r="BG647" s="1"/>
      <c r="BH647" s="1"/>
      <c r="BI647" s="1"/>
      <c r="BJ647" s="1"/>
      <c r="BK647" s="1"/>
      <c r="BL647" s="1"/>
      <c r="BM647" s="1"/>
      <c r="BN647" s="1"/>
      <c r="BO647" s="1"/>
      <c r="BP647" s="1"/>
      <c r="BQ647" s="1"/>
      <c r="BR647" s="1"/>
      <c r="BS647" s="1"/>
      <c r="BT647" s="1"/>
      <c r="BU647" s="1"/>
      <c r="BV647" s="1"/>
      <c r="BW647" s="1"/>
      <c r="BX647" s="1"/>
      <c r="BY647" s="1"/>
      <c r="BZ647" s="1"/>
    </row>
    <row r="648" s="53" customFormat="true" ht="76.5" hidden="false" customHeight="false" outlineLevel="0" collapsed="false">
      <c r="A648" s="58" t="str">
        <f aca="false">IF(LEFT(E648,2)="BG","NO",IF(LEN(E648)-LEN(SUBSTITUTE(E648,"-",""))&gt;1,"NO",IF(E648="EXT","EXT","YES")))</f>
        <v>YES</v>
      </c>
      <c r="B648" s="58"/>
      <c r="C648" s="58"/>
      <c r="D648" s="269" t="s">
        <v>6031</v>
      </c>
      <c r="E648" s="270" t="s">
        <v>2892</v>
      </c>
      <c r="F648" s="271" t="s">
        <v>2892</v>
      </c>
      <c r="G648" s="99" t="n">
        <f aca="false">LEN(R648)-LEN(SUBSTITUTE(R648,"/",""))-1</f>
        <v>4</v>
      </c>
      <c r="H648" s="99" t="s">
        <v>95</v>
      </c>
      <c r="I648" s="97" t="s">
        <v>2893</v>
      </c>
      <c r="J648" s="97" t="s">
        <v>2894</v>
      </c>
      <c r="K648" s="98" t="s">
        <v>2895</v>
      </c>
      <c r="L648" s="98"/>
      <c r="M648" s="98"/>
      <c r="N648" s="97" t="s">
        <v>119</v>
      </c>
      <c r="O648" s="99" t="s">
        <v>95</v>
      </c>
      <c r="P648" s="100" t="str">
        <f aca="false">O648</f>
        <v>0..1</v>
      </c>
      <c r="Q648" s="54" t="s">
        <v>6052</v>
      </c>
      <c r="R648" s="109" t="s">
        <v>2896</v>
      </c>
      <c r="S648" s="99" t="s">
        <v>121</v>
      </c>
      <c r="T648" s="10" t="s">
        <v>4639</v>
      </c>
      <c r="U648" s="99" t="s">
        <v>95</v>
      </c>
      <c r="V648" s="99"/>
      <c r="W648" s="102"/>
      <c r="X648" s="38"/>
      <c r="Y648" s="10" t="s">
        <v>25</v>
      </c>
      <c r="Z648" s="110" t="s">
        <v>25</v>
      </c>
      <c r="AA648" s="4"/>
      <c r="AB648" s="13" t="str">
        <f aca="false">IF(ISERROR(FIND("/",R648)),R648,LEFT(R648,FIND(CHAR(1),SUBSTITUTE(R648,"/",CHAR(1),LEN(R648)-LEN(SUBSTITUTE(R648,"/",""))))-1))</f>
        <v>/rsm:CrossIndustryInvoice/rsm:SupplyChainTradeTransaction/ram:ApplicableHeaderTradeDelivery/ram:ShipToTradeParty</v>
      </c>
      <c r="AC648" s="13" t="str">
        <f aca="false">IF(ISERROR(FIND("/",R648)),R648,MID(R648, FIND(CHAR(1),SUBSTITUTE(R648,"/",CHAR(1), LEN(R648)-LEN(SUBSTITUTE(R648,"/","")))), LEN(R648)))</f>
        <v>/ram:Name</v>
      </c>
      <c r="AD648" s="14" t="n">
        <f aca="false">COUNTIFS(R$4:R648,AB648)</f>
        <v>1</v>
      </c>
      <c r="AE648" s="1"/>
      <c r="AF648" s="270" t="str">
        <f aca="false">E648</f>
        <v>BT-70</v>
      </c>
      <c r="AG648" s="99" t="n">
        <f aca="false">LEN(AR648)-LEN(SUBSTITUTE(AR648,"/",""))-1</f>
        <v>4</v>
      </c>
      <c r="AH648" s="99" t="str">
        <f aca="false">H648</f>
        <v>0..1</v>
      </c>
      <c r="AI648" s="97" t="s">
        <v>2897</v>
      </c>
      <c r="AJ648" s="97" t="s">
        <v>2898</v>
      </c>
      <c r="AK648" s="98" t="s">
        <v>2899</v>
      </c>
      <c r="AL648" s="98"/>
      <c r="AM648" s="98"/>
      <c r="AN648" s="97" t="s">
        <v>4647</v>
      </c>
      <c r="AO648" s="100" t="str">
        <f aca="false">O648</f>
        <v>0..1</v>
      </c>
      <c r="AP648" s="100" t="str">
        <f aca="false">P648</f>
        <v>0..1</v>
      </c>
      <c r="AQ648" s="54" t="str">
        <f aca="false">Q648</f>
        <v>/rsm:CrossIndustryInvoice
/rsm:SupplyChainTradeTransaction
/ram:ApplicableHeaderTradeDelivery
/ram:ShipToTradeParty
/ram:Name</v>
      </c>
      <c r="AR648" s="109" t="str">
        <f aca="false">R648</f>
        <v>/rsm:CrossIndustryInvoice/rsm:SupplyChainTradeTransaction/ram:ApplicableHeaderTradeDelivery/ram:ShipToTradeParty/ram:Name</v>
      </c>
      <c r="AS648" s="99" t="s">
        <v>121</v>
      </c>
      <c r="AT648" s="10" t="s">
        <v>4639</v>
      </c>
      <c r="AU648" s="99" t="str">
        <f aca="false">U648</f>
        <v>0..1</v>
      </c>
      <c r="AV648" s="99"/>
      <c r="AW648" s="102"/>
      <c r="AX648" s="6"/>
      <c r="AY648" s="10" t="str">
        <f aca="false">Y648</f>
        <v>BASIC WL</v>
      </c>
      <c r="AZ648" s="110" t="str">
        <f aca="false">Z648</f>
        <v>BASIC WL</v>
      </c>
      <c r="BA648" s="1"/>
      <c r="BB648" s="49"/>
      <c r="BF648" s="1"/>
      <c r="BG648" s="1"/>
      <c r="BH648" s="1"/>
      <c r="BI648" s="1"/>
      <c r="BJ648" s="1"/>
      <c r="BK648" s="1"/>
      <c r="BL648" s="1"/>
      <c r="BM648" s="1"/>
      <c r="BN648" s="1"/>
      <c r="BO648" s="1"/>
      <c r="BP648" s="1"/>
      <c r="BQ648" s="1"/>
      <c r="BR648" s="1"/>
      <c r="BS648" s="1"/>
      <c r="BT648" s="1"/>
      <c r="BU648" s="1"/>
      <c r="BV648" s="1"/>
      <c r="BW648" s="1"/>
      <c r="BX648" s="1"/>
      <c r="BY648" s="1"/>
      <c r="BZ648" s="1"/>
    </row>
    <row r="649" s="53" customFormat="true" ht="76.5" hidden="false" customHeight="false" outlineLevel="0" collapsed="false">
      <c r="A649" s="58" t="str">
        <f aca="false">IF(LEFT(E649,2)="BG","NO",IF(LEN(E649)-LEN(SUBSTITUTE(E649,"-",""))&gt;1,"NO",IF(E649="EXT","EXT","YES")))</f>
        <v>EXT</v>
      </c>
      <c r="B649" s="58"/>
      <c r="C649" s="58"/>
      <c r="D649" s="266" t="s">
        <v>6031</v>
      </c>
      <c r="E649" s="184" t="s">
        <v>4631</v>
      </c>
      <c r="F649" s="185" t="e">
        <f aca="false">#N/A</f>
        <v>#N/A</v>
      </c>
      <c r="G649" s="186" t="n">
        <f aca="false">LEN(R649)-LEN(SUBSTITUTE(R649,"/",""))-1</f>
        <v>4</v>
      </c>
      <c r="H649" s="186" t="s">
        <v>95</v>
      </c>
      <c r="I649" s="181" t="s">
        <v>6053</v>
      </c>
      <c r="J649" s="173"/>
      <c r="K649" s="174"/>
      <c r="L649" s="174"/>
      <c r="M649" s="174"/>
      <c r="N649" s="173"/>
      <c r="O649" s="175" t="s">
        <v>95</v>
      </c>
      <c r="P649" s="175" t="str">
        <f aca="false">O649</f>
        <v>0..1</v>
      </c>
      <c r="Q649" s="187" t="s">
        <v>6054</v>
      </c>
      <c r="R649" s="188" t="s">
        <v>2905</v>
      </c>
      <c r="S649" s="172"/>
      <c r="T649" s="178"/>
      <c r="U649" s="186" t="s">
        <v>95</v>
      </c>
      <c r="V649" s="172"/>
      <c r="W649" s="179"/>
      <c r="X649" s="38"/>
      <c r="Y649" s="189" t="s">
        <v>30</v>
      </c>
      <c r="Z649" s="189" t="s">
        <v>30</v>
      </c>
      <c r="AA649" s="4"/>
      <c r="AB649" s="13" t="str">
        <f aca="false">IF(ISERROR(FIND("/",R649)),R649,LEFT(R649,FIND(CHAR(1),SUBSTITUTE(R649,"/",CHAR(1),LEN(R649)-LEN(SUBSTITUTE(R649,"/",""))))-1))</f>
        <v>/rsm:CrossIndustryInvoice/rsm:SupplyChainTradeTransaction/ram:ApplicableHeaderTradeDelivery/ram:ShipToTradeParty</v>
      </c>
      <c r="AC649" s="13" t="str">
        <f aca="false">IF(ISERROR(FIND("/",R649)),R649,MID(R649, FIND(CHAR(1),SUBSTITUTE(R649,"/",CHAR(1), LEN(R649)-LEN(SUBSTITUTE(R649,"/","")))), LEN(R649)))</f>
        <v>/ram:SpecifiedLegalOrganization</v>
      </c>
      <c r="AD649" s="14" t="n">
        <f aca="false">COUNTIFS(R$4:R649,AB649)</f>
        <v>1</v>
      </c>
      <c r="AE649" s="1"/>
      <c r="AF649" s="184" t="str">
        <f aca="false">E649</f>
        <v>EXT</v>
      </c>
      <c r="AG649" s="186" t="n">
        <f aca="false">LEN(AR649)-LEN(SUBSTITUTE(AR649,"/",""))-1</f>
        <v>4</v>
      </c>
      <c r="AH649" s="186" t="str">
        <f aca="false">H649</f>
        <v>0..1</v>
      </c>
      <c r="AI649" s="181" t="s">
        <v>1688</v>
      </c>
      <c r="AJ649" s="173"/>
      <c r="AK649" s="174"/>
      <c r="AL649" s="174"/>
      <c r="AM649" s="174"/>
      <c r="AN649" s="173"/>
      <c r="AO649" s="172" t="str">
        <f aca="false">O649</f>
        <v>0..1</v>
      </c>
      <c r="AP649" s="172" t="str">
        <f aca="false">P649</f>
        <v>0..1</v>
      </c>
      <c r="AQ649" s="187" t="str">
        <f aca="false">Q649</f>
        <v>/rsm:CrossIndustryInvoice
/rsm:SupplyChainTradeTransaction
/ram:ApplicableHeaderTradeDelivery
/ram:ShipToTradeParty
/ram:SpecifiedLegalOrganization</v>
      </c>
      <c r="AR649" s="188" t="str">
        <f aca="false">R649</f>
        <v>/rsm:CrossIndustryInvoice/rsm:SupplyChainTradeTransaction/ram:ApplicableHeaderTradeDelivery/ram:ShipToTradeParty/ram:SpecifiedLegalOrganization</v>
      </c>
      <c r="AS649" s="172"/>
      <c r="AT649" s="178"/>
      <c r="AU649" s="186" t="str">
        <f aca="false">U649</f>
        <v>0..1</v>
      </c>
      <c r="AV649" s="172"/>
      <c r="AW649" s="179"/>
      <c r="AX649" s="6"/>
      <c r="AY649" s="189" t="str">
        <f aca="false">Y649</f>
        <v>EXTENDED</v>
      </c>
      <c r="AZ649" s="189" t="str">
        <f aca="false">Z649</f>
        <v>EXTENDED</v>
      </c>
      <c r="BA649" s="1"/>
      <c r="BB649" s="49"/>
      <c r="BF649" s="1"/>
      <c r="BG649" s="1"/>
      <c r="BH649" s="1"/>
      <c r="BI649" s="1"/>
      <c r="BJ649" s="1"/>
      <c r="BK649" s="1"/>
      <c r="BL649" s="1"/>
      <c r="BM649" s="1"/>
      <c r="BN649" s="1"/>
      <c r="BO649" s="1"/>
      <c r="BP649" s="1"/>
      <c r="BQ649" s="1"/>
      <c r="BR649" s="1"/>
      <c r="BS649" s="1"/>
      <c r="BT649" s="1"/>
      <c r="BU649" s="1"/>
      <c r="BV649" s="1"/>
      <c r="BW649" s="1"/>
      <c r="BX649" s="1"/>
      <c r="BY649" s="1"/>
      <c r="BZ649" s="1"/>
    </row>
    <row r="650" s="53" customFormat="true" ht="89.25" hidden="false" customHeight="false" outlineLevel="0" collapsed="false">
      <c r="A650" s="58" t="str">
        <f aca="false">IF(LEFT(E650,2)="BG","NO",IF(LEN(E650)-LEN(SUBSTITUTE(E650,"-",""))&gt;1,"NO",IF(E650="EXT","EXT","YES")))</f>
        <v>EXT</v>
      </c>
      <c r="B650" s="58"/>
      <c r="C650" s="58"/>
      <c r="D650" s="266" t="s">
        <v>6031</v>
      </c>
      <c r="E650" s="93" t="s">
        <v>4631</v>
      </c>
      <c r="F650" s="94" t="e">
        <f aca="false">#N/A</f>
        <v>#N/A</v>
      </c>
      <c r="G650" s="95" t="n">
        <f aca="false">LEN(R650)-LEN(SUBSTITUTE(R650,"/",""))-1</f>
        <v>5</v>
      </c>
      <c r="H650" s="95" t="s">
        <v>95</v>
      </c>
      <c r="I650" s="97" t="s">
        <v>6</v>
      </c>
      <c r="J650" s="97"/>
      <c r="K650" s="98"/>
      <c r="L650" s="98"/>
      <c r="M650" s="98"/>
      <c r="N650" s="97"/>
      <c r="O650" s="99" t="s">
        <v>95</v>
      </c>
      <c r="P650" s="100" t="str">
        <f aca="false">O650</f>
        <v>0..1</v>
      </c>
      <c r="Q650" s="9" t="s">
        <v>6055</v>
      </c>
      <c r="R650" s="101" t="s">
        <v>2907</v>
      </c>
      <c r="S650" s="99" t="s">
        <v>139</v>
      </c>
      <c r="T650" s="10" t="s">
        <v>4639</v>
      </c>
      <c r="U650" s="95" t="s">
        <v>95</v>
      </c>
      <c r="V650" s="99"/>
      <c r="W650" s="102"/>
      <c r="X650" s="38"/>
      <c r="Y650" s="103" t="s">
        <v>30</v>
      </c>
      <c r="Z650" s="103" t="s">
        <v>30</v>
      </c>
      <c r="AA650" s="4"/>
      <c r="AB650" s="13" t="str">
        <f aca="false">IF(ISERROR(FIND("/",R650)),R650,LEFT(R650,FIND(CHAR(1),SUBSTITUTE(R650,"/",CHAR(1),LEN(R650)-LEN(SUBSTITUTE(R650,"/",""))))-1))</f>
        <v>/rsm:CrossIndustryInvoice/rsm:SupplyChainTradeTransaction/ram:ApplicableHeaderTradeDelivery/ram:ShipToTradeParty/ram:SpecifiedLegalOrganization</v>
      </c>
      <c r="AC650" s="13" t="str">
        <f aca="false">IF(ISERROR(FIND("/",R650)),R650,MID(R650, FIND(CHAR(1),SUBSTITUTE(R650,"/",CHAR(1), LEN(R650)-LEN(SUBSTITUTE(R650,"/","")))), LEN(R650)))</f>
        <v>/ram:ID</v>
      </c>
      <c r="AD650" s="14" t="n">
        <f aca="false">COUNTIFS(R$4:R650,AB650)</f>
        <v>1</v>
      </c>
      <c r="AE650" s="1"/>
      <c r="AF650" s="93" t="str">
        <f aca="false">E650</f>
        <v>EXT</v>
      </c>
      <c r="AG650" s="95" t="n">
        <f aca="false">LEN(AR650)-LEN(SUBSTITUTE(AR650,"/",""))-1</f>
        <v>5</v>
      </c>
      <c r="AH650" s="95" t="str">
        <f aca="false">H650</f>
        <v>0..1</v>
      </c>
      <c r="AI650" s="97" t="s">
        <v>1694</v>
      </c>
      <c r="AJ650" s="97"/>
      <c r="AK650" s="98"/>
      <c r="AL650" s="98"/>
      <c r="AM650" s="98"/>
      <c r="AN650" s="97"/>
      <c r="AO650" s="100" t="str">
        <f aca="false">O650</f>
        <v>0..1</v>
      </c>
      <c r="AP650" s="100" t="str">
        <f aca="false">P650</f>
        <v>0..1</v>
      </c>
      <c r="AQ650" s="9" t="str">
        <f aca="false">Q650</f>
        <v>/rsm:CrossIndustryInvoice
/rsm:SupplyChainTradeTransaction
/ram:ApplicableHeaderTradeDelivery
/ram:ShipToTradeParty
/ram:SpecifiedLegalOrganization
/ram:ID</v>
      </c>
      <c r="AR650" s="101" t="str">
        <f aca="false">R650</f>
        <v>/rsm:CrossIndustryInvoice/rsm:SupplyChainTradeTransaction/ram:ApplicableHeaderTradeDelivery/ram:ShipToTradeParty/ram:SpecifiedLegalOrganization/ram:ID</v>
      </c>
      <c r="AS650" s="99" t="s">
        <v>139</v>
      </c>
      <c r="AT650" s="10" t="s">
        <v>4639</v>
      </c>
      <c r="AU650" s="95" t="str">
        <f aca="false">U650</f>
        <v>0..1</v>
      </c>
      <c r="AV650" s="99"/>
      <c r="AW650" s="102"/>
      <c r="AX650" s="6"/>
      <c r="AY650" s="103" t="str">
        <f aca="false">Y650</f>
        <v>EXTENDED</v>
      </c>
      <c r="AZ650" s="103" t="str">
        <f aca="false">Z650</f>
        <v>EXTENDED</v>
      </c>
      <c r="BA650" s="1"/>
      <c r="BB650" s="49"/>
      <c r="BF650" s="1"/>
      <c r="BG650" s="1"/>
      <c r="BH650" s="1"/>
      <c r="BI650" s="1"/>
      <c r="BJ650" s="1"/>
      <c r="BK650" s="1"/>
      <c r="BL650" s="1"/>
      <c r="BM650" s="1"/>
      <c r="BN650" s="1"/>
      <c r="BO650" s="1"/>
      <c r="BP650" s="1"/>
      <c r="BQ650" s="1"/>
      <c r="BR650" s="1"/>
      <c r="BS650" s="1"/>
      <c r="BT650" s="1"/>
      <c r="BU650" s="1"/>
      <c r="BV650" s="1"/>
      <c r="BW650" s="1"/>
      <c r="BX650" s="1"/>
      <c r="BY650" s="1"/>
      <c r="BZ650" s="1"/>
    </row>
    <row r="651" s="53" customFormat="true" ht="102" hidden="false" customHeight="false" outlineLevel="0" collapsed="false">
      <c r="A651" s="58" t="str">
        <f aca="false">IF(LEFT(E651,2)="BG","NO",IF(LEN(E651)-LEN(SUBSTITUTE(E651,"-",""))&gt;1,"NO",IF(E651="EXT","EXT","YES")))</f>
        <v>EXT</v>
      </c>
      <c r="B651" s="58"/>
      <c r="C651" s="58"/>
      <c r="D651" s="266" t="s">
        <v>6031</v>
      </c>
      <c r="E651" s="93" t="s">
        <v>4631</v>
      </c>
      <c r="F651" s="94" t="e">
        <f aca="false">#N/A</f>
        <v>#N/A</v>
      </c>
      <c r="G651" s="95" t="n">
        <f aca="false">LEN(R651)-LEN(SUBSTITUTE(R651,"/",""))-1</f>
        <v>6</v>
      </c>
      <c r="H651" s="95" t="s">
        <v>95</v>
      </c>
      <c r="I651" s="97" t="s">
        <v>4801</v>
      </c>
      <c r="J651" s="97"/>
      <c r="K651" s="98" t="s">
        <v>4744</v>
      </c>
      <c r="L651" s="98" t="s">
        <v>1699</v>
      </c>
      <c r="M651" s="98"/>
      <c r="N651" s="97" t="s">
        <v>174</v>
      </c>
      <c r="O651" s="99" t="s">
        <v>95</v>
      </c>
      <c r="P651" s="100" t="str">
        <f aca="false">O651</f>
        <v>0..1</v>
      </c>
      <c r="Q651" s="9" t="s">
        <v>6056</v>
      </c>
      <c r="R651" s="101" t="s">
        <v>2909</v>
      </c>
      <c r="S651" s="99" t="s">
        <v>360</v>
      </c>
      <c r="T651" s="10" t="s">
        <v>858</v>
      </c>
      <c r="U651" s="95" t="s">
        <v>95</v>
      </c>
      <c r="V651" s="99"/>
      <c r="W651" s="102"/>
      <c r="X651" s="38"/>
      <c r="Y651" s="103" t="s">
        <v>30</v>
      </c>
      <c r="Z651" s="103" t="s">
        <v>30</v>
      </c>
      <c r="AA651" s="4"/>
      <c r="AB651" s="13" t="str">
        <f aca="false">IF(ISERROR(FIND("/",R651)),R651,LEFT(R651,FIND(CHAR(1),SUBSTITUTE(R651,"/",CHAR(1),LEN(R651)-LEN(SUBSTITUTE(R651,"/",""))))-1))</f>
        <v>/rsm:CrossIndustryInvoice/rsm:SupplyChainTradeTransaction/ram:ApplicableHeaderTradeDelivery/ram:ShipToTradeParty/ram:SpecifiedLegalOrganization/ram:ID</v>
      </c>
      <c r="AC651" s="13" t="str">
        <f aca="false">IF(ISERROR(FIND("/",R651)),R651,MID(R651, FIND(CHAR(1),SUBSTITUTE(R651,"/",CHAR(1), LEN(R651)-LEN(SUBSTITUTE(R651,"/","")))), LEN(R651)))</f>
        <v>/@schemeID</v>
      </c>
      <c r="AD651" s="14" t="n">
        <f aca="false">COUNTIFS(R$4:R651,AB651)</f>
        <v>1</v>
      </c>
      <c r="AE651" s="1"/>
      <c r="AF651" s="93" t="str">
        <f aca="false">E651</f>
        <v>EXT</v>
      </c>
      <c r="AG651" s="95" t="n">
        <f aca="false">LEN(AR651)-LEN(SUBSTITUTE(AR651,"/",""))-1</f>
        <v>6</v>
      </c>
      <c r="AH651" s="95" t="str">
        <f aca="false">H651</f>
        <v>0..1</v>
      </c>
      <c r="AI651" s="97" t="s">
        <v>361</v>
      </c>
      <c r="AJ651" s="97"/>
      <c r="AK651" s="98"/>
      <c r="AL651" s="98"/>
      <c r="AM651" s="98"/>
      <c r="AN651" s="97"/>
      <c r="AO651" s="100" t="str">
        <f aca="false">O651</f>
        <v>0..1</v>
      </c>
      <c r="AP651" s="100" t="str">
        <f aca="false">P651</f>
        <v>0..1</v>
      </c>
      <c r="AQ651" s="9" t="str">
        <f aca="false">Q651</f>
        <v>/rsm:CrossIndustryInvoice
/rsm:SupplyChainTradeTransaction
/ram:ApplicableHeaderTradeDelivery
/ram:ShipToTradeParty
/ram:SpecifiedLegalOrganization
/ram:ID
/@schemeID</v>
      </c>
      <c r="AR651" s="101" t="str">
        <f aca="false">R651</f>
        <v>/rsm:CrossIndustryInvoice/rsm:SupplyChainTradeTransaction/ram:ApplicableHeaderTradeDelivery/ram:ShipToTradeParty/ram:SpecifiedLegalOrganization/ram:ID/@schemeID</v>
      </c>
      <c r="AS651" s="99" t="s">
        <v>360</v>
      </c>
      <c r="AT651" s="10" t="s">
        <v>858</v>
      </c>
      <c r="AU651" s="95" t="str">
        <f aca="false">U651</f>
        <v>0..1</v>
      </c>
      <c r="AV651" s="99"/>
      <c r="AW651" s="102"/>
      <c r="AX651" s="6"/>
      <c r="AY651" s="103" t="str">
        <f aca="false">Y651</f>
        <v>EXTENDED</v>
      </c>
      <c r="AZ651" s="103" t="str">
        <f aca="false">Z651</f>
        <v>EXTENDED</v>
      </c>
      <c r="BA651" s="1"/>
      <c r="BB651" s="49"/>
      <c r="BF651" s="1"/>
      <c r="BG651" s="1"/>
      <c r="BH651" s="1"/>
      <c r="BI651" s="1"/>
      <c r="BJ651" s="1"/>
      <c r="BK651" s="1"/>
      <c r="BL651" s="1"/>
      <c r="BM651" s="1"/>
      <c r="BN651" s="1"/>
      <c r="BO651" s="1"/>
      <c r="BP651" s="1"/>
      <c r="BQ651" s="1"/>
      <c r="BR651" s="1"/>
      <c r="BS651" s="1"/>
      <c r="BT651" s="1"/>
      <c r="BU651" s="1"/>
      <c r="BV651" s="1"/>
      <c r="BW651" s="1"/>
      <c r="BX651" s="1"/>
      <c r="BY651" s="1"/>
      <c r="BZ651" s="1"/>
    </row>
    <row r="652" s="53" customFormat="true" ht="89.25" hidden="false" customHeight="false" outlineLevel="0" collapsed="false">
      <c r="A652" s="58" t="str">
        <f aca="false">IF(LEFT(E652,2)="BG","NO",IF(LEN(E652)-LEN(SUBSTITUTE(E652,"-",""))&gt;1,"NO",IF(E652="EXT","EXT","YES")))</f>
        <v>EXT</v>
      </c>
      <c r="B652" s="58"/>
      <c r="C652" s="58"/>
      <c r="D652" s="266" t="s">
        <v>6031</v>
      </c>
      <c r="E652" s="93" t="s">
        <v>4631</v>
      </c>
      <c r="F652" s="94" t="e">
        <f aca="false">#N/A</f>
        <v>#N/A</v>
      </c>
      <c r="G652" s="95" t="n">
        <f aca="false">LEN(R652)-LEN(SUBSTITUTE(R652,"/",""))-1</f>
        <v>5</v>
      </c>
      <c r="H652" s="95" t="s">
        <v>95</v>
      </c>
      <c r="I652" s="97" t="s">
        <v>1005</v>
      </c>
      <c r="J652" s="97"/>
      <c r="K652" s="98"/>
      <c r="L652" s="98"/>
      <c r="M652" s="98"/>
      <c r="N652" s="97"/>
      <c r="O652" s="99" t="s">
        <v>95</v>
      </c>
      <c r="P652" s="100" t="str">
        <f aca="false">O652</f>
        <v>0..1</v>
      </c>
      <c r="Q652" s="9" t="s">
        <v>6057</v>
      </c>
      <c r="R652" s="101" t="s">
        <v>2911</v>
      </c>
      <c r="S652" s="99" t="s">
        <v>121</v>
      </c>
      <c r="T652" s="10" t="s">
        <v>4639</v>
      </c>
      <c r="U652" s="95" t="s">
        <v>95</v>
      </c>
      <c r="V652" s="99"/>
      <c r="W652" s="102"/>
      <c r="X652" s="38"/>
      <c r="Y652" s="103" t="s">
        <v>30</v>
      </c>
      <c r="Z652" s="103" t="s">
        <v>30</v>
      </c>
      <c r="AA652" s="4"/>
      <c r="AB652" s="13" t="str">
        <f aca="false">IF(ISERROR(FIND("/",R652)),R652,LEFT(R652,FIND(CHAR(1),SUBSTITUTE(R652,"/",CHAR(1),LEN(R652)-LEN(SUBSTITUTE(R652,"/",""))))-1))</f>
        <v>/rsm:CrossIndustryInvoice/rsm:SupplyChainTradeTransaction/ram:ApplicableHeaderTradeDelivery/ram:ShipToTradeParty/ram:SpecifiedLegalOrganization</v>
      </c>
      <c r="AC652" s="13" t="str">
        <f aca="false">IF(ISERROR(FIND("/",R652)),R652,MID(R652, FIND(CHAR(1),SUBSTITUTE(R652,"/",CHAR(1), LEN(R652)-LEN(SUBSTITUTE(R652,"/","")))), LEN(R652)))</f>
        <v>/ram:TradingBusinessName</v>
      </c>
      <c r="AD652" s="14" t="n">
        <f aca="false">COUNTIFS(R$4:R652,AB652)</f>
        <v>1</v>
      </c>
      <c r="AE652" s="1"/>
      <c r="AF652" s="93" t="str">
        <f aca="false">E652</f>
        <v>EXT</v>
      </c>
      <c r="AG652" s="95" t="n">
        <f aca="false">LEN(AR652)-LEN(SUBSTITUTE(AR652,"/",""))-1</f>
        <v>5</v>
      </c>
      <c r="AH652" s="95" t="str">
        <f aca="false">H652</f>
        <v>0..1</v>
      </c>
      <c r="AI652" s="97" t="s">
        <v>2095</v>
      </c>
      <c r="AJ652" s="97"/>
      <c r="AK652" s="98"/>
      <c r="AL652" s="98"/>
      <c r="AM652" s="98"/>
      <c r="AN652" s="97"/>
      <c r="AO652" s="100" t="str">
        <f aca="false">O652</f>
        <v>0..1</v>
      </c>
      <c r="AP652" s="100" t="str">
        <f aca="false">P652</f>
        <v>0..1</v>
      </c>
      <c r="AQ652" s="9" t="str">
        <f aca="false">Q652</f>
        <v>/rsm:CrossIndustryInvoice
/rsm:SupplyChainTradeTransaction
/ram:ApplicableHeaderTradeDelivery
/ram:ShipToTradeParty
/ram:SpecifiedLegalOrganization
/ram:TradingBusinessName</v>
      </c>
      <c r="AR652" s="101" t="str">
        <f aca="false">R652</f>
        <v>/rsm:CrossIndustryInvoice/rsm:SupplyChainTradeTransaction/ram:ApplicableHeaderTradeDelivery/ram:ShipToTradeParty/ram:SpecifiedLegalOrganization/ram:TradingBusinessName</v>
      </c>
      <c r="AS652" s="99" t="s">
        <v>121</v>
      </c>
      <c r="AT652" s="10" t="s">
        <v>4639</v>
      </c>
      <c r="AU652" s="95" t="str">
        <f aca="false">U652</f>
        <v>0..1</v>
      </c>
      <c r="AV652" s="99"/>
      <c r="AW652" s="102"/>
      <c r="AX652" s="6"/>
      <c r="AY652" s="103" t="str">
        <f aca="false">Y652</f>
        <v>EXTENDED</v>
      </c>
      <c r="AZ652" s="103" t="str">
        <f aca="false">Z652</f>
        <v>EXTENDED</v>
      </c>
      <c r="BA652" s="1"/>
      <c r="BB652" s="49"/>
      <c r="BF652" s="1"/>
      <c r="BG652" s="1"/>
      <c r="BH652" s="1"/>
      <c r="BI652" s="1"/>
      <c r="BJ652" s="1"/>
      <c r="BK652" s="1"/>
      <c r="BL652" s="1"/>
      <c r="BM652" s="1"/>
      <c r="BN652" s="1"/>
      <c r="BO652" s="1"/>
      <c r="BP652" s="1"/>
      <c r="BQ652" s="1"/>
      <c r="BR652" s="1"/>
      <c r="BS652" s="1"/>
      <c r="BT652" s="1"/>
      <c r="BU652" s="1"/>
      <c r="BV652" s="1"/>
      <c r="BW652" s="1"/>
      <c r="BX652" s="1"/>
      <c r="BY652" s="1"/>
      <c r="BZ652" s="1"/>
    </row>
    <row r="653" s="53" customFormat="true" ht="89.25" hidden="false" customHeight="false" outlineLevel="0" collapsed="false">
      <c r="A653" s="58" t="str">
        <f aca="false">IF(LEFT(E653,2)="BG","NO",IF(LEN(E653)-LEN(SUBSTITUTE(E653,"-",""))&gt;1,"NO",IF(E653="EXT","EXT","YES")))</f>
        <v>EXT</v>
      </c>
      <c r="B653" s="77" t="s">
        <v>4735</v>
      </c>
      <c r="C653" s="77"/>
      <c r="D653" s="266" t="s">
        <v>6031</v>
      </c>
      <c r="E653" s="208" t="s">
        <v>4631</v>
      </c>
      <c r="F653" s="209" t="e">
        <f aca="false">#N/A</f>
        <v>#N/A</v>
      </c>
      <c r="G653" s="210" t="n">
        <f aca="false">LEN(R653)-LEN(SUBSTITUTE(R653,"/",""))-1</f>
        <v>5</v>
      </c>
      <c r="H653" s="210" t="s">
        <v>95</v>
      </c>
      <c r="I653" s="211" t="s">
        <v>6058</v>
      </c>
      <c r="J653" s="211" t="s">
        <v>6059</v>
      </c>
      <c r="K653" s="212"/>
      <c r="L653" s="212"/>
      <c r="M653" s="212"/>
      <c r="N653" s="211"/>
      <c r="O653" s="99" t="s">
        <v>95</v>
      </c>
      <c r="P653" s="100" t="str">
        <f aca="false">O653</f>
        <v>0..1</v>
      </c>
      <c r="Q653" s="215" t="s">
        <v>6060</v>
      </c>
      <c r="R653" s="216" t="s">
        <v>2913</v>
      </c>
      <c r="S653" s="213"/>
      <c r="T653" s="217"/>
      <c r="U653" s="210" t="s">
        <v>95</v>
      </c>
      <c r="V653" s="213"/>
      <c r="W653" s="218"/>
      <c r="X653" s="38"/>
      <c r="Y653" s="219" t="s">
        <v>30</v>
      </c>
      <c r="Z653" s="219" t="s">
        <v>30</v>
      </c>
      <c r="AA653" s="49"/>
      <c r="AB653" s="13" t="str">
        <f aca="false">IF(ISERROR(FIND("/",R653)),R653,LEFT(R653,FIND(CHAR(1),SUBSTITUTE(R653,"/",CHAR(1),LEN(R653)-LEN(SUBSTITUTE(R653,"/",""))))-1))</f>
        <v>/rsm:CrossIndustryInvoice/rsm:SupplyChainTradeTransaction/ram:ApplicableHeaderTradeDelivery/ram:ShipToTradeParty/ram:SpecifiedLegalOrganization</v>
      </c>
      <c r="AC653" s="13" t="str">
        <f aca="false">IF(ISERROR(FIND("/",R653)),R653,MID(R653, FIND(CHAR(1),SUBSTITUTE(R653,"/",CHAR(1), LEN(R653)-LEN(SUBSTITUTE(R653,"/","")))), LEN(R653)))</f>
        <v>/ram:PostalTradeAddress</v>
      </c>
      <c r="AD653" s="14" t="n">
        <f aca="false">COUNTIFS(R$4:R653,AB653)</f>
        <v>1</v>
      </c>
      <c r="AE653" s="49"/>
      <c r="AF653" s="208" t="str">
        <f aca="false">E653</f>
        <v>EXT</v>
      </c>
      <c r="AG653" s="210" t="n">
        <f aca="false">LEN(AR653)-LEN(SUBSTITUTE(AR653,"/",""))-1</f>
        <v>5</v>
      </c>
      <c r="AH653" s="210" t="str">
        <f aca="false">H653</f>
        <v>0..1</v>
      </c>
      <c r="AI653" s="211" t="s">
        <v>1932</v>
      </c>
      <c r="AJ653" s="211" t="s">
        <v>5335</v>
      </c>
      <c r="AK653" s="212"/>
      <c r="AL653" s="212"/>
      <c r="AM653" s="212"/>
      <c r="AN653" s="211"/>
      <c r="AO653" s="100" t="str">
        <f aca="false">O653</f>
        <v>0..1</v>
      </c>
      <c r="AP653" s="100" t="str">
        <f aca="false">P653</f>
        <v>0..1</v>
      </c>
      <c r="AQ653" s="215" t="str">
        <f aca="false">Q653</f>
        <v>/rsm:CrossIndustryInvoice
/rsm:SupplyChainTradeTransaction
/ram:ApplicableHeaderTradeDelivery
/ram:ShipToTradeParty
/ram:SpecifiedLegalOrganization
/ram:PostalTradeAddress</v>
      </c>
      <c r="AR653" s="216" t="str">
        <f aca="false">R653</f>
        <v>/rsm:CrossIndustryInvoice/rsm:SupplyChainTradeTransaction/ram:ApplicableHeaderTradeDelivery/ram:ShipToTradeParty/ram:SpecifiedLegalOrganization/ram:PostalTradeAddress</v>
      </c>
      <c r="AS653" s="213"/>
      <c r="AT653" s="217"/>
      <c r="AU653" s="210" t="str">
        <f aca="false">U653</f>
        <v>0..1</v>
      </c>
      <c r="AV653" s="213"/>
      <c r="AW653" s="218"/>
      <c r="AX653" s="6"/>
      <c r="AY653" s="219" t="str">
        <f aca="false">Y653</f>
        <v>EXTENDED</v>
      </c>
      <c r="AZ653" s="219" t="str">
        <f aca="false">Z653</f>
        <v>EXTENDED</v>
      </c>
      <c r="BA653" s="1"/>
      <c r="BB653" s="49"/>
      <c r="BF653" s="1"/>
      <c r="BG653" s="1"/>
      <c r="BH653" s="1"/>
      <c r="BI653" s="1"/>
      <c r="BJ653" s="1"/>
      <c r="BK653" s="1"/>
      <c r="BL653" s="1"/>
      <c r="BM653" s="1"/>
      <c r="BN653" s="1"/>
      <c r="BO653" s="1"/>
      <c r="BP653" s="1"/>
      <c r="BQ653" s="1"/>
      <c r="BR653" s="1"/>
      <c r="BS653" s="1"/>
      <c r="BT653" s="1"/>
      <c r="BU653" s="1"/>
      <c r="BV653" s="1"/>
      <c r="BW653" s="1"/>
      <c r="BX653" s="1"/>
      <c r="BY653" s="1"/>
      <c r="BZ653" s="1"/>
    </row>
    <row r="654" s="53" customFormat="true" ht="102" hidden="false" customHeight="false" outlineLevel="0" collapsed="false">
      <c r="A654" s="58" t="str">
        <f aca="false">IF(LEFT(E654,2)="BG","NO",IF(LEN(E654)-LEN(SUBSTITUTE(E654,"-",""))&gt;1,"NO",IF(E654="EXT","EXT","YES")))</f>
        <v>EXT</v>
      </c>
      <c r="B654" s="77" t="s">
        <v>4735</v>
      </c>
      <c r="C654" s="77"/>
      <c r="D654" s="266" t="s">
        <v>6031</v>
      </c>
      <c r="E654" s="93" t="s">
        <v>4631</v>
      </c>
      <c r="F654" s="94" t="e">
        <f aca="false">#N/A</f>
        <v>#N/A</v>
      </c>
      <c r="G654" s="95" t="n">
        <f aca="false">LEN(R654)-LEN(SUBSTITUTE(R654,"/",""))-1</f>
        <v>6</v>
      </c>
      <c r="H654" s="95" t="s">
        <v>95</v>
      </c>
      <c r="I654" s="97" t="s">
        <v>5336</v>
      </c>
      <c r="J654" s="97" t="s">
        <v>1070</v>
      </c>
      <c r="K654" s="98" t="s">
        <v>1071</v>
      </c>
      <c r="L654" s="98"/>
      <c r="M654" s="98"/>
      <c r="N654" s="97"/>
      <c r="O654" s="99" t="s">
        <v>95</v>
      </c>
      <c r="P654" s="100" t="str">
        <f aca="false">O654</f>
        <v>0..1</v>
      </c>
      <c r="Q654" s="9" t="s">
        <v>6061</v>
      </c>
      <c r="R654" s="101" t="s">
        <v>2915</v>
      </c>
      <c r="S654" s="99" t="s">
        <v>121</v>
      </c>
      <c r="T654" s="10" t="s">
        <v>4639</v>
      </c>
      <c r="U654" s="95" t="s">
        <v>95</v>
      </c>
      <c r="V654" s="99"/>
      <c r="W654" s="102"/>
      <c r="X654" s="38"/>
      <c r="Y654" s="103" t="s">
        <v>30</v>
      </c>
      <c r="Z654" s="103" t="s">
        <v>30</v>
      </c>
      <c r="AA654" s="49"/>
      <c r="AB654" s="13" t="str">
        <f aca="false">IF(ISERROR(FIND("/",R654)),R654,LEFT(R654,FIND(CHAR(1),SUBSTITUTE(R654,"/",CHAR(1),LEN(R654)-LEN(SUBSTITUTE(R654,"/",""))))-1))</f>
        <v>/rsm:CrossIndustryInvoice/rsm:SupplyChainTradeTransaction/ram:ApplicableHeaderTradeDelivery/ram:ShipToTradeParty/ram:SpecifiedLegalOrganization/ram:PostalTradeAddress</v>
      </c>
      <c r="AC654" s="13" t="str">
        <f aca="false">IF(ISERROR(FIND("/",R654)),R654,MID(R654, FIND(CHAR(1),SUBSTITUTE(R654,"/",CHAR(1), LEN(R654)-LEN(SUBSTITUTE(R654,"/","")))), LEN(R654)))</f>
        <v>/ram:PostcodeCode</v>
      </c>
      <c r="AD654" s="14" t="n">
        <f aca="false">COUNTIFS(R$4:R654,AB654)</f>
        <v>1</v>
      </c>
      <c r="AE654" s="49"/>
      <c r="AF654" s="93" t="str">
        <f aca="false">E654</f>
        <v>EXT</v>
      </c>
      <c r="AG654" s="95" t="n">
        <f aca="false">LEN(AR654)-LEN(SUBSTITUTE(AR654,"/",""))-1</f>
        <v>6</v>
      </c>
      <c r="AH654" s="95" t="str">
        <f aca="false">H654</f>
        <v>0..1</v>
      </c>
      <c r="AI654" s="97" t="s">
        <v>5773</v>
      </c>
      <c r="AJ654" s="97"/>
      <c r="AK654" s="98"/>
      <c r="AL654" s="98"/>
      <c r="AM654" s="98"/>
      <c r="AN654" s="97"/>
      <c r="AO654" s="100" t="str">
        <f aca="false">O654</f>
        <v>0..1</v>
      </c>
      <c r="AP654" s="100" t="str">
        <f aca="false">P654</f>
        <v>0..1</v>
      </c>
      <c r="AQ654" s="9" t="str">
        <f aca="false">Q654</f>
        <v>/rsm:CrossIndustryInvoice
/rsm:SupplyChainTradeTransaction
/ram:ApplicableHeaderTradeDelivery
/ram:ShipToTradeParty
/ram:SpecifiedLegalOrganization
/ram:PostalTradeAddress
/ram:PostcodeCode</v>
      </c>
      <c r="AR654" s="101" t="str">
        <f aca="false">R654</f>
        <v>/rsm:CrossIndustryInvoice/rsm:SupplyChainTradeTransaction/ram:ApplicableHeaderTradeDelivery/ram:ShipToTradeParty/ram:SpecifiedLegalOrganization/ram:PostalTradeAddress/ram:PostcodeCode</v>
      </c>
      <c r="AS654" s="99" t="s">
        <v>121</v>
      </c>
      <c r="AT654" s="10" t="s">
        <v>4639</v>
      </c>
      <c r="AU654" s="95" t="str">
        <f aca="false">U654</f>
        <v>0..1</v>
      </c>
      <c r="AV654" s="99"/>
      <c r="AW654" s="102"/>
      <c r="AX654" s="6"/>
      <c r="AY654" s="103" t="str">
        <f aca="false">Y654</f>
        <v>EXTENDED</v>
      </c>
      <c r="AZ654" s="103" t="str">
        <f aca="false">Z654</f>
        <v>EXTENDED</v>
      </c>
      <c r="BA654" s="1"/>
      <c r="BB654" s="49"/>
      <c r="BF654" s="1"/>
      <c r="BG654" s="1"/>
      <c r="BH654" s="1"/>
      <c r="BI654" s="1"/>
      <c r="BJ654" s="1"/>
      <c r="BK654" s="1"/>
      <c r="BL654" s="1"/>
      <c r="BM654" s="1"/>
      <c r="BN654" s="1"/>
      <c r="BO654" s="1"/>
      <c r="BP654" s="1"/>
      <c r="BQ654" s="1"/>
      <c r="BR654" s="1"/>
      <c r="BS654" s="1"/>
      <c r="BT654" s="1"/>
      <c r="BU654" s="1"/>
      <c r="BV654" s="1"/>
      <c r="BW654" s="1"/>
      <c r="BX654" s="1"/>
      <c r="BY654" s="1"/>
      <c r="BZ654" s="1"/>
    </row>
    <row r="655" s="53" customFormat="true" ht="102" hidden="false" customHeight="false" outlineLevel="0" collapsed="false">
      <c r="A655" s="58" t="str">
        <f aca="false">IF(LEFT(E655,2)="BG","NO",IF(LEN(E655)-LEN(SUBSTITUTE(E655,"-",""))&gt;1,"NO",IF(E655="EXT","EXT","YES")))</f>
        <v>EXT</v>
      </c>
      <c r="B655" s="77" t="s">
        <v>4735</v>
      </c>
      <c r="C655" s="77"/>
      <c r="D655" s="266" t="s">
        <v>6031</v>
      </c>
      <c r="E655" s="93" t="s">
        <v>4631</v>
      </c>
      <c r="F655" s="94" t="e">
        <f aca="false">#N/A</f>
        <v>#N/A</v>
      </c>
      <c r="G655" s="95" t="n">
        <f aca="false">LEN(R655)-LEN(SUBSTITUTE(R655,"/",""))-1</f>
        <v>6</v>
      </c>
      <c r="H655" s="95" t="s">
        <v>95</v>
      </c>
      <c r="I655" s="97" t="s">
        <v>5338</v>
      </c>
      <c r="J655" s="97" t="s">
        <v>1079</v>
      </c>
      <c r="K655" s="98" t="s">
        <v>1080</v>
      </c>
      <c r="L655" s="98"/>
      <c r="M655" s="98"/>
      <c r="N655" s="97"/>
      <c r="O655" s="99" t="s">
        <v>95</v>
      </c>
      <c r="P655" s="100" t="str">
        <f aca="false">O655</f>
        <v>0..1</v>
      </c>
      <c r="Q655" s="9" t="s">
        <v>6062</v>
      </c>
      <c r="R655" s="101" t="s">
        <v>2917</v>
      </c>
      <c r="S655" s="99" t="s">
        <v>121</v>
      </c>
      <c r="T655" s="10" t="s">
        <v>4639</v>
      </c>
      <c r="U655" s="95" t="s">
        <v>95</v>
      </c>
      <c r="V655" s="99"/>
      <c r="W655" s="102"/>
      <c r="X655" s="38"/>
      <c r="Y655" s="103" t="s">
        <v>30</v>
      </c>
      <c r="Z655" s="103" t="s">
        <v>30</v>
      </c>
      <c r="AA655" s="49"/>
      <c r="AB655" s="13" t="str">
        <f aca="false">IF(ISERROR(FIND("/",R655)),R655,LEFT(R655,FIND(CHAR(1),SUBSTITUTE(R655,"/",CHAR(1),LEN(R655)-LEN(SUBSTITUTE(R655,"/",""))))-1))</f>
        <v>/rsm:CrossIndustryInvoice/rsm:SupplyChainTradeTransaction/ram:ApplicableHeaderTradeDelivery/ram:ShipToTradeParty/ram:SpecifiedLegalOrganization/ram:PostalTradeAddress</v>
      </c>
      <c r="AC655" s="13" t="str">
        <f aca="false">IF(ISERROR(FIND("/",R655)),R655,MID(R655, FIND(CHAR(1),SUBSTITUTE(R655,"/",CHAR(1), LEN(R655)-LEN(SUBSTITUTE(R655,"/","")))), LEN(R655)))</f>
        <v>/ram:LineOne</v>
      </c>
      <c r="AD655" s="14" t="n">
        <f aca="false">COUNTIFS(R$4:R655,AB655)</f>
        <v>1</v>
      </c>
      <c r="AE655" s="49"/>
      <c r="AF655" s="93" t="str">
        <f aca="false">E655</f>
        <v>EXT</v>
      </c>
      <c r="AG655" s="95" t="n">
        <f aca="false">LEN(AR655)-LEN(SUBSTITUTE(AR655,"/",""))-1</f>
        <v>6</v>
      </c>
      <c r="AH655" s="95" t="str">
        <f aca="false">H655</f>
        <v>0..1</v>
      </c>
      <c r="AI655" s="97" t="s">
        <v>5775</v>
      </c>
      <c r="AJ655" s="97"/>
      <c r="AK655" s="98"/>
      <c r="AL655" s="98"/>
      <c r="AM655" s="98"/>
      <c r="AN655" s="97"/>
      <c r="AO655" s="100" t="str">
        <f aca="false">O655</f>
        <v>0..1</v>
      </c>
      <c r="AP655" s="100" t="str">
        <f aca="false">P655</f>
        <v>0..1</v>
      </c>
      <c r="AQ655" s="9" t="str">
        <f aca="false">Q655</f>
        <v>/rsm:CrossIndustryInvoice
/rsm:SupplyChainTradeTransaction
/ram:ApplicableHeaderTradeDelivery
/ram:ShipToTradeParty
/ram:SpecifiedLegalOrganization
/ram:PostalTradeAddress
/ram:LineOne</v>
      </c>
      <c r="AR655" s="101" t="str">
        <f aca="false">R655</f>
        <v>/rsm:CrossIndustryInvoice/rsm:SupplyChainTradeTransaction/ram:ApplicableHeaderTradeDelivery/ram:ShipToTradeParty/ram:SpecifiedLegalOrganization/ram:PostalTradeAddress/ram:LineOne</v>
      </c>
      <c r="AS655" s="99" t="s">
        <v>121</v>
      </c>
      <c r="AT655" s="10" t="s">
        <v>4639</v>
      </c>
      <c r="AU655" s="95" t="str">
        <f aca="false">U655</f>
        <v>0..1</v>
      </c>
      <c r="AV655" s="99"/>
      <c r="AW655" s="102"/>
      <c r="AX655" s="6"/>
      <c r="AY655" s="103" t="str">
        <f aca="false">Y655</f>
        <v>EXTENDED</v>
      </c>
      <c r="AZ655" s="103" t="str">
        <f aca="false">Z655</f>
        <v>EXTENDED</v>
      </c>
      <c r="BA655" s="1"/>
      <c r="BB655" s="49"/>
      <c r="BF655" s="1"/>
      <c r="BG655" s="1"/>
      <c r="BH655" s="1"/>
      <c r="BI655" s="1"/>
      <c r="BJ655" s="1"/>
      <c r="BK655" s="1"/>
      <c r="BL655" s="1"/>
      <c r="BM655" s="1"/>
      <c r="BN655" s="1"/>
      <c r="BO655" s="1"/>
      <c r="BP655" s="1"/>
      <c r="BQ655" s="1"/>
      <c r="BR655" s="1"/>
      <c r="BS655" s="1"/>
      <c r="BT655" s="1"/>
      <c r="BU655" s="1"/>
      <c r="BV655" s="1"/>
      <c r="BW655" s="1"/>
      <c r="BX655" s="1"/>
      <c r="BY655" s="1"/>
      <c r="BZ655" s="1"/>
    </row>
    <row r="656" s="53" customFormat="true" ht="102" hidden="false" customHeight="false" outlineLevel="0" collapsed="false">
      <c r="A656" s="58" t="str">
        <f aca="false">IF(LEFT(E656,2)="BG","NO",IF(LEN(E656)-LEN(SUBSTITUTE(E656,"-",""))&gt;1,"NO",IF(E656="EXT","EXT","YES")))</f>
        <v>EXT</v>
      </c>
      <c r="B656" s="77" t="s">
        <v>4735</v>
      </c>
      <c r="C656" s="77"/>
      <c r="D656" s="266" t="s">
        <v>6031</v>
      </c>
      <c r="E656" s="93" t="s">
        <v>4631</v>
      </c>
      <c r="F656" s="94" t="e">
        <f aca="false">#N/A</f>
        <v>#N/A</v>
      </c>
      <c r="G656" s="95" t="n">
        <f aca="false">LEN(R656)-LEN(SUBSTITUTE(R656,"/",""))-1</f>
        <v>6</v>
      </c>
      <c r="H656" s="95" t="s">
        <v>95</v>
      </c>
      <c r="I656" s="97" t="s">
        <v>5341</v>
      </c>
      <c r="J656" s="97" t="s">
        <v>1088</v>
      </c>
      <c r="K656" s="98"/>
      <c r="L656" s="98"/>
      <c r="M656" s="98"/>
      <c r="N656" s="97"/>
      <c r="O656" s="99" t="s">
        <v>95</v>
      </c>
      <c r="P656" s="100" t="str">
        <f aca="false">O656</f>
        <v>0..1</v>
      </c>
      <c r="Q656" s="9" t="s">
        <v>6063</v>
      </c>
      <c r="R656" s="101" t="s">
        <v>2919</v>
      </c>
      <c r="S656" s="99" t="s">
        <v>121</v>
      </c>
      <c r="T656" s="10" t="s">
        <v>4639</v>
      </c>
      <c r="U656" s="95" t="s">
        <v>95</v>
      </c>
      <c r="V656" s="99"/>
      <c r="W656" s="102"/>
      <c r="X656" s="38"/>
      <c r="Y656" s="103" t="s">
        <v>30</v>
      </c>
      <c r="Z656" s="103" t="s">
        <v>30</v>
      </c>
      <c r="AA656" s="49"/>
      <c r="AB656" s="13" t="str">
        <f aca="false">IF(ISERROR(FIND("/",R656)),R656,LEFT(R656,FIND(CHAR(1),SUBSTITUTE(R656,"/",CHAR(1),LEN(R656)-LEN(SUBSTITUTE(R656,"/",""))))-1))</f>
        <v>/rsm:CrossIndustryInvoice/rsm:SupplyChainTradeTransaction/ram:ApplicableHeaderTradeDelivery/ram:ShipToTradeParty/ram:SpecifiedLegalOrganization/ram:PostalTradeAddress</v>
      </c>
      <c r="AC656" s="13" t="str">
        <f aca="false">IF(ISERROR(FIND("/",R656)),R656,MID(R656, FIND(CHAR(1),SUBSTITUTE(R656,"/",CHAR(1), LEN(R656)-LEN(SUBSTITUTE(R656,"/","")))), LEN(R656)))</f>
        <v>/ram:LineTwo</v>
      </c>
      <c r="AD656" s="14" t="n">
        <f aca="false">COUNTIFS(R$4:R656,AB656)</f>
        <v>1</v>
      </c>
      <c r="AE656" s="49"/>
      <c r="AF656" s="93" t="str">
        <f aca="false">E656</f>
        <v>EXT</v>
      </c>
      <c r="AG656" s="95" t="n">
        <f aca="false">LEN(AR656)-LEN(SUBSTITUTE(AR656,"/",""))-1</f>
        <v>6</v>
      </c>
      <c r="AH656" s="95" t="str">
        <f aca="false">H656</f>
        <v>0..1</v>
      </c>
      <c r="AI656" s="97" t="s">
        <v>5777</v>
      </c>
      <c r="AJ656" s="97"/>
      <c r="AK656" s="98"/>
      <c r="AL656" s="98"/>
      <c r="AM656" s="98"/>
      <c r="AN656" s="97"/>
      <c r="AO656" s="100" t="str">
        <f aca="false">O656</f>
        <v>0..1</v>
      </c>
      <c r="AP656" s="100" t="str">
        <f aca="false">P656</f>
        <v>0..1</v>
      </c>
      <c r="AQ656" s="9" t="str">
        <f aca="false">Q656</f>
        <v>/rsm:CrossIndustryInvoice
/rsm:SupplyChainTradeTransaction
/ram:ApplicableHeaderTradeDelivery
/ram:ShipToTradeParty
/ram:SpecifiedLegalOrganization
/ram:PostalTradeAddress
/ram:LineTwo</v>
      </c>
      <c r="AR656" s="101" t="str">
        <f aca="false">R656</f>
        <v>/rsm:CrossIndustryInvoice/rsm:SupplyChainTradeTransaction/ram:ApplicableHeaderTradeDelivery/ram:ShipToTradeParty/ram:SpecifiedLegalOrganization/ram:PostalTradeAddress/ram:LineTwo</v>
      </c>
      <c r="AS656" s="99" t="s">
        <v>121</v>
      </c>
      <c r="AT656" s="10" t="s">
        <v>4639</v>
      </c>
      <c r="AU656" s="95" t="str">
        <f aca="false">U656</f>
        <v>0..1</v>
      </c>
      <c r="AV656" s="99"/>
      <c r="AW656" s="102"/>
      <c r="AX656" s="6"/>
      <c r="AY656" s="103" t="str">
        <f aca="false">Y656</f>
        <v>EXTENDED</v>
      </c>
      <c r="AZ656" s="103" t="str">
        <f aca="false">Z656</f>
        <v>EXTENDED</v>
      </c>
      <c r="BA656" s="1"/>
      <c r="BB656" s="49"/>
      <c r="BF656" s="1"/>
      <c r="BG656" s="1"/>
      <c r="BH656" s="1"/>
      <c r="BI656" s="1"/>
      <c r="BJ656" s="1"/>
      <c r="BK656" s="1"/>
      <c r="BL656" s="1"/>
      <c r="BM656" s="1"/>
      <c r="BN656" s="1"/>
      <c r="BO656" s="1"/>
      <c r="BP656" s="1"/>
      <c r="BQ656" s="1"/>
      <c r="BR656" s="1"/>
      <c r="BS656" s="1"/>
      <c r="BT656" s="1"/>
      <c r="BU656" s="1"/>
      <c r="BV656" s="1"/>
      <c r="BW656" s="1"/>
      <c r="BX656" s="1"/>
      <c r="BY656" s="1"/>
      <c r="BZ656" s="1"/>
    </row>
    <row r="657" s="53" customFormat="true" ht="102" hidden="false" customHeight="false" outlineLevel="0" collapsed="false">
      <c r="A657" s="58" t="str">
        <f aca="false">IF(LEFT(E657,2)="BG","NO",IF(LEN(E657)-LEN(SUBSTITUTE(E657,"-",""))&gt;1,"NO",IF(E657="EXT","EXT","YES")))</f>
        <v>EXT</v>
      </c>
      <c r="B657" s="77" t="s">
        <v>4735</v>
      </c>
      <c r="C657" s="77"/>
      <c r="D657" s="266" t="s">
        <v>6031</v>
      </c>
      <c r="E657" s="93" t="s">
        <v>4631</v>
      </c>
      <c r="F657" s="94" t="e">
        <f aca="false">#N/A</f>
        <v>#N/A</v>
      </c>
      <c r="G657" s="95" t="n">
        <f aca="false">LEN(R657)-LEN(SUBSTITUTE(R657,"/",""))-1</f>
        <v>6</v>
      </c>
      <c r="H657" s="95" t="s">
        <v>95</v>
      </c>
      <c r="I657" s="97" t="s">
        <v>5344</v>
      </c>
      <c r="J657" s="97" t="s">
        <v>1088</v>
      </c>
      <c r="K657" s="98"/>
      <c r="L657" s="98"/>
      <c r="M657" s="98"/>
      <c r="N657" s="97"/>
      <c r="O657" s="99" t="s">
        <v>95</v>
      </c>
      <c r="P657" s="100" t="str">
        <f aca="false">O657</f>
        <v>0..1</v>
      </c>
      <c r="Q657" s="9" t="s">
        <v>6064</v>
      </c>
      <c r="R657" s="101" t="s">
        <v>2921</v>
      </c>
      <c r="S657" s="99" t="s">
        <v>121</v>
      </c>
      <c r="T657" s="10" t="s">
        <v>4639</v>
      </c>
      <c r="U657" s="95" t="s">
        <v>95</v>
      </c>
      <c r="V657" s="99"/>
      <c r="W657" s="102"/>
      <c r="X657" s="38"/>
      <c r="Y657" s="103" t="s">
        <v>30</v>
      </c>
      <c r="Z657" s="103" t="s">
        <v>30</v>
      </c>
      <c r="AA657" s="82"/>
      <c r="AB657" s="13" t="str">
        <f aca="false">IF(ISERROR(FIND("/",R657)),R657,LEFT(R657,FIND(CHAR(1),SUBSTITUTE(R657,"/",CHAR(1),LEN(R657)-LEN(SUBSTITUTE(R657,"/",""))))-1))</f>
        <v>/rsm:CrossIndustryInvoice/rsm:SupplyChainTradeTransaction/ram:ApplicableHeaderTradeDelivery/ram:ShipToTradeParty/ram:SpecifiedLegalOrganization/ram:PostalTradeAddress</v>
      </c>
      <c r="AC657" s="13" t="str">
        <f aca="false">IF(ISERROR(FIND("/",R657)),R657,MID(R657, FIND(CHAR(1),SUBSTITUTE(R657,"/",CHAR(1), LEN(R657)-LEN(SUBSTITUTE(R657,"/","")))), LEN(R657)))</f>
        <v>/ram:LineThree</v>
      </c>
      <c r="AD657" s="14" t="n">
        <f aca="false">COUNTIFS(R$4:R657,AB657)</f>
        <v>1</v>
      </c>
      <c r="AE657" s="11"/>
      <c r="AF657" s="93" t="str">
        <f aca="false">E657</f>
        <v>EXT</v>
      </c>
      <c r="AG657" s="95" t="n">
        <f aca="false">LEN(AR657)-LEN(SUBSTITUTE(AR657,"/",""))-1</f>
        <v>6</v>
      </c>
      <c r="AH657" s="95" t="str">
        <f aca="false">H657</f>
        <v>0..1</v>
      </c>
      <c r="AI657" s="97" t="s">
        <v>5779</v>
      </c>
      <c r="AJ657" s="97"/>
      <c r="AK657" s="98"/>
      <c r="AL657" s="98"/>
      <c r="AM657" s="98"/>
      <c r="AN657" s="97"/>
      <c r="AO657" s="100" t="str">
        <f aca="false">O657</f>
        <v>0..1</v>
      </c>
      <c r="AP657" s="100" t="str">
        <f aca="false">P657</f>
        <v>0..1</v>
      </c>
      <c r="AQ657" s="9" t="str">
        <f aca="false">Q657</f>
        <v>/rsm:CrossIndustryInvoice
/rsm:SupplyChainTradeTransaction
/ram:ApplicableHeaderTradeDelivery
/ram:ShipToTradeParty
/ram:SpecifiedLegalOrganization
/ram:PostalTradeAddress
/ram:LineThree</v>
      </c>
      <c r="AR657" s="101" t="str">
        <f aca="false">R657</f>
        <v>/rsm:CrossIndustryInvoice/rsm:SupplyChainTradeTransaction/ram:ApplicableHeaderTradeDelivery/ram:ShipToTradeParty/ram:SpecifiedLegalOrganization/ram:PostalTradeAddress/ram:LineThree</v>
      </c>
      <c r="AS657" s="99" t="s">
        <v>121</v>
      </c>
      <c r="AT657" s="10" t="s">
        <v>4639</v>
      </c>
      <c r="AU657" s="95" t="str">
        <f aca="false">U657</f>
        <v>0..1</v>
      </c>
      <c r="AV657" s="99"/>
      <c r="AW657" s="102"/>
      <c r="AX657" s="6"/>
      <c r="AY657" s="103" t="str">
        <f aca="false">Y657</f>
        <v>EXTENDED</v>
      </c>
      <c r="AZ657" s="103" t="str">
        <f aca="false">Z657</f>
        <v>EXTENDED</v>
      </c>
      <c r="BA657" s="1"/>
      <c r="BB657" s="49"/>
      <c r="BF657" s="1"/>
      <c r="BG657" s="1"/>
      <c r="BH657" s="1"/>
      <c r="BI657" s="1"/>
      <c r="BJ657" s="1"/>
      <c r="BK657" s="1"/>
      <c r="BL657" s="1"/>
      <c r="BM657" s="1"/>
      <c r="BN657" s="1"/>
      <c r="BO657" s="1"/>
      <c r="BP657" s="1"/>
      <c r="BQ657" s="1"/>
      <c r="BR657" s="1"/>
      <c r="BS657" s="1"/>
      <c r="BT657" s="1"/>
      <c r="BU657" s="1"/>
      <c r="BV657" s="1"/>
      <c r="BW657" s="1"/>
      <c r="BX657" s="1"/>
      <c r="BY657" s="1"/>
      <c r="BZ657" s="1"/>
    </row>
    <row r="658" s="53" customFormat="true" ht="102" hidden="false" customHeight="false" outlineLevel="0" collapsed="false">
      <c r="A658" s="58" t="str">
        <f aca="false">IF(LEFT(E658,2)="BG","NO",IF(LEN(E658)-LEN(SUBSTITUTE(E658,"-",""))&gt;1,"NO",IF(E658="EXT","EXT","YES")))</f>
        <v>EXT</v>
      </c>
      <c r="B658" s="77" t="s">
        <v>4735</v>
      </c>
      <c r="C658" s="77"/>
      <c r="D658" s="266" t="s">
        <v>6031</v>
      </c>
      <c r="E658" s="93" t="s">
        <v>4631</v>
      </c>
      <c r="F658" s="94" t="e">
        <f aca="false">#N/A</f>
        <v>#N/A</v>
      </c>
      <c r="G658" s="95" t="n">
        <f aca="false">LEN(R658)-LEN(SUBSTITUTE(R658,"/",""))-1</f>
        <v>6</v>
      </c>
      <c r="H658" s="95" t="s">
        <v>95</v>
      </c>
      <c r="I658" s="97" t="s">
        <v>5347</v>
      </c>
      <c r="J658" s="97" t="s">
        <v>2011</v>
      </c>
      <c r="K658" s="98"/>
      <c r="L658" s="98"/>
      <c r="M658" s="98"/>
      <c r="N658" s="97"/>
      <c r="O658" s="99" t="s">
        <v>95</v>
      </c>
      <c r="P658" s="100" t="str">
        <f aca="false">O658</f>
        <v>0..1</v>
      </c>
      <c r="Q658" s="9" t="s">
        <v>6065</v>
      </c>
      <c r="R658" s="101" t="s">
        <v>2923</v>
      </c>
      <c r="S658" s="99" t="s">
        <v>121</v>
      </c>
      <c r="T658" s="10" t="s">
        <v>4639</v>
      </c>
      <c r="U658" s="95" t="s">
        <v>95</v>
      </c>
      <c r="V658" s="99"/>
      <c r="W658" s="102"/>
      <c r="X658" s="38"/>
      <c r="Y658" s="103" t="s">
        <v>30</v>
      </c>
      <c r="Z658" s="103" t="s">
        <v>30</v>
      </c>
      <c r="AA658" s="82"/>
      <c r="AB658" s="13" t="str">
        <f aca="false">IF(ISERROR(FIND("/",R658)),R658,LEFT(R658,FIND(CHAR(1),SUBSTITUTE(R658,"/",CHAR(1),LEN(R658)-LEN(SUBSTITUTE(R658,"/",""))))-1))</f>
        <v>/rsm:CrossIndustryInvoice/rsm:SupplyChainTradeTransaction/ram:ApplicableHeaderTradeDelivery/ram:ShipToTradeParty/ram:SpecifiedLegalOrganization/ram:PostalTradeAddress</v>
      </c>
      <c r="AC658" s="13" t="str">
        <f aca="false">IF(ISERROR(FIND("/",R658)),R658,MID(R658, FIND(CHAR(1),SUBSTITUTE(R658,"/",CHAR(1), LEN(R658)-LEN(SUBSTITUTE(R658,"/","")))), LEN(R658)))</f>
        <v>/ram:CityName</v>
      </c>
      <c r="AD658" s="14" t="n">
        <f aca="false">COUNTIFS(R$4:R658,AB658)</f>
        <v>1</v>
      </c>
      <c r="AE658" s="11"/>
      <c r="AF658" s="93" t="str">
        <f aca="false">E658</f>
        <v>EXT</v>
      </c>
      <c r="AG658" s="95" t="n">
        <f aca="false">LEN(AR658)-LEN(SUBSTITUTE(AR658,"/",""))-1</f>
        <v>6</v>
      </c>
      <c r="AH658" s="95" t="str">
        <f aca="false">H658</f>
        <v>0..1</v>
      </c>
      <c r="AI658" s="97" t="s">
        <v>5961</v>
      </c>
      <c r="AJ658" s="97"/>
      <c r="AK658" s="98"/>
      <c r="AL658" s="98"/>
      <c r="AM658" s="98"/>
      <c r="AN658" s="97"/>
      <c r="AO658" s="100" t="str">
        <f aca="false">O658</f>
        <v>0..1</v>
      </c>
      <c r="AP658" s="100" t="str">
        <f aca="false">P658</f>
        <v>0..1</v>
      </c>
      <c r="AQ658" s="9" t="str">
        <f aca="false">Q658</f>
        <v>/rsm:CrossIndustryInvoice
/rsm:SupplyChainTradeTransaction
/ram:ApplicableHeaderTradeDelivery
/ram:ShipToTradeParty
/ram:SpecifiedLegalOrganization
/ram:PostalTradeAddress
/ram:CityName</v>
      </c>
      <c r="AR658" s="101" t="str">
        <f aca="false">R658</f>
        <v>/rsm:CrossIndustryInvoice/rsm:SupplyChainTradeTransaction/ram:ApplicableHeaderTradeDelivery/ram:ShipToTradeParty/ram:SpecifiedLegalOrganization/ram:PostalTradeAddress/ram:CityName</v>
      </c>
      <c r="AS658" s="99" t="s">
        <v>121</v>
      </c>
      <c r="AT658" s="10" t="s">
        <v>4639</v>
      </c>
      <c r="AU658" s="95" t="str">
        <f aca="false">U658</f>
        <v>0..1</v>
      </c>
      <c r="AV658" s="99"/>
      <c r="AW658" s="102"/>
      <c r="AX658" s="6"/>
      <c r="AY658" s="103" t="str">
        <f aca="false">Y658</f>
        <v>EXTENDED</v>
      </c>
      <c r="AZ658" s="103" t="str">
        <f aca="false">Z658</f>
        <v>EXTENDED</v>
      </c>
      <c r="BA658" s="1"/>
      <c r="BB658" s="49"/>
      <c r="BF658" s="1"/>
      <c r="BG658" s="1"/>
      <c r="BH658" s="1"/>
      <c r="BI658" s="1"/>
      <c r="BJ658" s="1"/>
      <c r="BK658" s="1"/>
      <c r="BL658" s="1"/>
      <c r="BM658" s="1"/>
      <c r="BN658" s="1"/>
      <c r="BO658" s="1"/>
      <c r="BP658" s="1"/>
      <c r="BQ658" s="1"/>
      <c r="BR658" s="1"/>
      <c r="BS658" s="1"/>
      <c r="BT658" s="1"/>
      <c r="BU658" s="1"/>
      <c r="BV658" s="1"/>
      <c r="BW658" s="1"/>
      <c r="BX658" s="1"/>
      <c r="BY658" s="1"/>
      <c r="BZ658" s="1"/>
    </row>
    <row r="659" s="53" customFormat="true" ht="102" hidden="false" customHeight="false" outlineLevel="0" collapsed="false">
      <c r="A659" s="58" t="str">
        <f aca="false">IF(LEFT(E659,2)="BG","NO",IF(LEN(E659)-LEN(SUBSTITUTE(E659,"-",""))&gt;1,"NO",IF(E659="EXT","EXT","YES")))</f>
        <v>EXT</v>
      </c>
      <c r="B659" s="77" t="s">
        <v>4735</v>
      </c>
      <c r="C659" s="77"/>
      <c r="D659" s="266" t="s">
        <v>6031</v>
      </c>
      <c r="E659" s="93" t="s">
        <v>4631</v>
      </c>
      <c r="F659" s="94" t="e">
        <f aca="false">#N/A</f>
        <v>#N/A</v>
      </c>
      <c r="G659" s="95" t="n">
        <f aca="false">LEN(R659)-LEN(SUBSTITUTE(R659,"/",""))-1</f>
        <v>6</v>
      </c>
      <c r="H659" s="95" t="s">
        <v>88</v>
      </c>
      <c r="I659" s="97" t="s">
        <v>5349</v>
      </c>
      <c r="J659" s="97" t="s">
        <v>1107</v>
      </c>
      <c r="K659" s="98" t="s">
        <v>4790</v>
      </c>
      <c r="L659" s="98"/>
      <c r="M659" s="98"/>
      <c r="N659" s="97"/>
      <c r="O659" s="99" t="s">
        <v>88</v>
      </c>
      <c r="P659" s="100" t="str">
        <f aca="false">O659</f>
        <v>1..1</v>
      </c>
      <c r="Q659" s="9" t="s">
        <v>6066</v>
      </c>
      <c r="R659" s="101" t="s">
        <v>2925</v>
      </c>
      <c r="S659" s="99" t="s">
        <v>176</v>
      </c>
      <c r="T659" s="10" t="s">
        <v>4639</v>
      </c>
      <c r="U659" s="95" t="s">
        <v>95</v>
      </c>
      <c r="V659" s="99"/>
      <c r="W659" s="102"/>
      <c r="X659" s="38"/>
      <c r="Y659" s="103" t="s">
        <v>30</v>
      </c>
      <c r="Z659" s="103" t="s">
        <v>30</v>
      </c>
      <c r="AA659" s="82"/>
      <c r="AB659" s="13" t="str">
        <f aca="false">IF(ISERROR(FIND("/",R659)),R659,LEFT(R659,FIND(CHAR(1),SUBSTITUTE(R659,"/",CHAR(1),LEN(R659)-LEN(SUBSTITUTE(R659,"/",""))))-1))</f>
        <v>/rsm:CrossIndustryInvoice/rsm:SupplyChainTradeTransaction/ram:ApplicableHeaderTradeDelivery/ram:ShipToTradeParty/ram:SpecifiedLegalOrganization/ram:PostalTradeAddress</v>
      </c>
      <c r="AC659" s="13" t="str">
        <f aca="false">IF(ISERROR(FIND("/",R659)),R659,MID(R659, FIND(CHAR(1),SUBSTITUTE(R659,"/",CHAR(1), LEN(R659)-LEN(SUBSTITUTE(R659,"/","")))), LEN(R659)))</f>
        <v>/ram:CountryID</v>
      </c>
      <c r="AD659" s="14" t="n">
        <f aca="false">COUNTIFS(R$4:R659,AB659)</f>
        <v>1</v>
      </c>
      <c r="AE659" s="11"/>
      <c r="AF659" s="93" t="str">
        <f aca="false">E659</f>
        <v>EXT</v>
      </c>
      <c r="AG659" s="95" t="n">
        <f aca="false">LEN(AR659)-LEN(SUBSTITUTE(AR659,"/",""))-1</f>
        <v>6</v>
      </c>
      <c r="AH659" s="95" t="str">
        <f aca="false">H659</f>
        <v>1..1</v>
      </c>
      <c r="AI659" s="97" t="s">
        <v>5783</v>
      </c>
      <c r="AJ659" s="97"/>
      <c r="AK659" s="98"/>
      <c r="AL659" s="98"/>
      <c r="AM659" s="98"/>
      <c r="AN659" s="97"/>
      <c r="AO659" s="100" t="str">
        <f aca="false">O659</f>
        <v>1..1</v>
      </c>
      <c r="AP659" s="100" t="str">
        <f aca="false">P659</f>
        <v>1..1</v>
      </c>
      <c r="AQ659" s="9" t="str">
        <f aca="false">Q659</f>
        <v>/rsm:CrossIndustryInvoice
/rsm:SupplyChainTradeTransaction
/ram:ApplicableHeaderTradeDelivery
/ram:ShipToTradeParty
/ram:SpecifiedLegalOrganization
/ram:PostalTradeAddress
/ram:CountryID</v>
      </c>
      <c r="AR659" s="101" t="str">
        <f aca="false">R659</f>
        <v>/rsm:CrossIndustryInvoice/rsm:SupplyChainTradeTransaction/ram:ApplicableHeaderTradeDelivery/ram:ShipToTradeParty/ram:SpecifiedLegalOrganization/ram:PostalTradeAddress/ram:CountryID</v>
      </c>
      <c r="AS659" s="99" t="s">
        <v>176</v>
      </c>
      <c r="AT659" s="10" t="s">
        <v>4639</v>
      </c>
      <c r="AU659" s="95" t="str">
        <f aca="false">U659</f>
        <v>0..1</v>
      </c>
      <c r="AV659" s="99"/>
      <c r="AW659" s="102"/>
      <c r="AX659" s="6"/>
      <c r="AY659" s="103" t="str">
        <f aca="false">Y659</f>
        <v>EXTENDED</v>
      </c>
      <c r="AZ659" s="103" t="str">
        <f aca="false">Z659</f>
        <v>EXTENDED</v>
      </c>
      <c r="BA659" s="1"/>
      <c r="BB659" s="49"/>
      <c r="BF659" s="1"/>
      <c r="BG659" s="1"/>
      <c r="BH659" s="1"/>
      <c r="BI659" s="1"/>
      <c r="BJ659" s="1"/>
      <c r="BK659" s="1"/>
      <c r="BL659" s="1"/>
      <c r="BM659" s="1"/>
      <c r="BN659" s="1"/>
      <c r="BO659" s="1"/>
      <c r="BP659" s="1"/>
      <c r="BQ659" s="1"/>
      <c r="BR659" s="1"/>
      <c r="BS659" s="1"/>
      <c r="BT659" s="1"/>
      <c r="BU659" s="1"/>
      <c r="BV659" s="1"/>
      <c r="BW659" s="1"/>
      <c r="BX659" s="1"/>
      <c r="BY659" s="1"/>
      <c r="BZ659" s="1"/>
    </row>
    <row r="660" s="53" customFormat="true" ht="102" hidden="false" customHeight="false" outlineLevel="0" collapsed="false">
      <c r="A660" s="58" t="str">
        <f aca="false">IF(LEFT(E660,2)="BG","NO",IF(LEN(E660)-LEN(SUBSTITUTE(E660,"-",""))&gt;1,"NO",IF(E660="EXT","EXT","YES")))</f>
        <v>EXT</v>
      </c>
      <c r="B660" s="77" t="s">
        <v>4735</v>
      </c>
      <c r="C660" s="77"/>
      <c r="D660" s="266" t="s">
        <v>6031</v>
      </c>
      <c r="E660" s="93" t="s">
        <v>4631</v>
      </c>
      <c r="F660" s="94" t="e">
        <f aca="false">#N/A</f>
        <v>#N/A</v>
      </c>
      <c r="G660" s="95" t="n">
        <f aca="false">LEN(R660)-LEN(SUBSTITUTE(R660,"/",""))-1</f>
        <v>6</v>
      </c>
      <c r="H660" s="95"/>
      <c r="I660" s="97" t="s">
        <v>5352</v>
      </c>
      <c r="J660" s="97" t="s">
        <v>1114</v>
      </c>
      <c r="K660" s="98" t="s">
        <v>1115</v>
      </c>
      <c r="L660" s="98"/>
      <c r="M660" s="98"/>
      <c r="N660" s="97" t="s">
        <v>119</v>
      </c>
      <c r="O660" s="99" t="s">
        <v>95</v>
      </c>
      <c r="P660" s="100" t="str">
        <f aca="false">O660</f>
        <v>0..1</v>
      </c>
      <c r="Q660" s="9" t="s">
        <v>6067</v>
      </c>
      <c r="R660" s="101" t="s">
        <v>2927</v>
      </c>
      <c r="S660" s="99" t="s">
        <v>121</v>
      </c>
      <c r="T660" s="10" t="s">
        <v>4639</v>
      </c>
      <c r="U660" s="95" t="s">
        <v>112</v>
      </c>
      <c r="V660" s="99"/>
      <c r="W660" s="102"/>
      <c r="X660" s="38"/>
      <c r="Y660" s="103" t="s">
        <v>30</v>
      </c>
      <c r="Z660" s="103" t="s">
        <v>30</v>
      </c>
      <c r="AA660" s="82"/>
      <c r="AB660" s="13" t="str">
        <f aca="false">IF(ISERROR(FIND("/",R660)),R660,LEFT(R660,FIND(CHAR(1),SUBSTITUTE(R660,"/",CHAR(1),LEN(R660)-LEN(SUBSTITUTE(R660,"/",""))))-1))</f>
        <v>/rsm:CrossIndustryInvoice/rsm:SupplyChainTradeTransaction/ram:ApplicableHeaderTradeDelivery/ram:ShipToTradeParty/ram:SpecifiedLegalOrganization/ram:PostalTradeAddress</v>
      </c>
      <c r="AC660" s="13" t="str">
        <f aca="false">IF(ISERROR(FIND("/",R660)),R660,MID(R660, FIND(CHAR(1),SUBSTITUTE(R660,"/",CHAR(1), LEN(R660)-LEN(SUBSTITUTE(R660,"/","")))), LEN(R660)))</f>
        <v>/ram:CountrySubDivisionName</v>
      </c>
      <c r="AD660" s="14" t="n">
        <f aca="false">COUNTIFS(R$4:R660,AB660)</f>
        <v>1</v>
      </c>
      <c r="AE660" s="11"/>
      <c r="AF660" s="93" t="str">
        <f aca="false">E660</f>
        <v>EXT</v>
      </c>
      <c r="AG660" s="95" t="n">
        <f aca="false">LEN(AR660)-LEN(SUBSTITUTE(AR660,"/",""))-1</f>
        <v>6</v>
      </c>
      <c r="AH660" s="95" t="n">
        <f aca="false">H660</f>
        <v>0</v>
      </c>
      <c r="AI660" s="97" t="s">
        <v>5964</v>
      </c>
      <c r="AJ660" s="97" t="s">
        <v>1118</v>
      </c>
      <c r="AK660" s="98" t="s">
        <v>1119</v>
      </c>
      <c r="AL660" s="98"/>
      <c r="AM660" s="98"/>
      <c r="AN660" s="97" t="s">
        <v>4647</v>
      </c>
      <c r="AO660" s="100" t="str">
        <f aca="false">O660</f>
        <v>0..1</v>
      </c>
      <c r="AP660" s="100" t="str">
        <f aca="false">P660</f>
        <v>0..1</v>
      </c>
      <c r="AQ660" s="9" t="str">
        <f aca="false">Q660</f>
        <v>/rsm:CrossIndustryInvoice
/rsm:SupplyChainTradeTransaction
/ram:ApplicableHeaderTradeDelivery
/ram:ShipToTradeParty
/ram:SpecifiedLegalOrganization
/ram:PostalTradeAddress
/ram:CountrySubDivisionName</v>
      </c>
      <c r="AR660" s="101" t="str">
        <f aca="false">R660</f>
        <v>/rsm:CrossIndustryInvoice/rsm:SupplyChainTradeTransaction/ram:ApplicableHeaderTradeDelivery/ram:ShipToTradeParty/ram:SpecifiedLegalOrganization/ram:PostalTradeAddress/ram:CountrySubDivisionName</v>
      </c>
      <c r="AS660" s="99" t="s">
        <v>121</v>
      </c>
      <c r="AT660" s="10" t="s">
        <v>4639</v>
      </c>
      <c r="AU660" s="95" t="str">
        <f aca="false">U660</f>
        <v>0..n</v>
      </c>
      <c r="AV660" s="99"/>
      <c r="AW660" s="102"/>
      <c r="AX660" s="6"/>
      <c r="AY660" s="103" t="str">
        <f aca="false">Y660</f>
        <v>EXTENDED</v>
      </c>
      <c r="AZ660" s="103" t="str">
        <f aca="false">Z660</f>
        <v>EXTENDED</v>
      </c>
      <c r="BA660" s="1"/>
      <c r="BB660" s="49"/>
      <c r="BF660" s="1"/>
      <c r="BG660" s="1"/>
      <c r="BH660" s="1"/>
      <c r="BI660" s="1"/>
      <c r="BJ660" s="1"/>
      <c r="BK660" s="1"/>
      <c r="BL660" s="1"/>
      <c r="BM660" s="1"/>
      <c r="BN660" s="1"/>
      <c r="BO660" s="1"/>
      <c r="BP660" s="1"/>
      <c r="BQ660" s="1"/>
      <c r="BR660" s="1"/>
      <c r="BS660" s="1"/>
      <c r="BT660" s="1"/>
      <c r="BU660" s="1"/>
      <c r="BV660" s="1"/>
      <c r="BW660" s="1"/>
      <c r="BX660" s="1"/>
      <c r="BY660" s="1"/>
      <c r="BZ660" s="1"/>
    </row>
    <row r="661" s="53" customFormat="true" ht="76.5" hidden="false" customHeight="false" outlineLevel="0" collapsed="false">
      <c r="A661" s="58" t="str">
        <f aca="false">IF(LEFT(E661,2)="BG","NO",IF(LEN(E661)-LEN(SUBSTITUTE(E661,"-",""))&gt;1,"NO",IF(E661="EXT","EXT","YES")))</f>
        <v>EXT</v>
      </c>
      <c r="B661" s="58"/>
      <c r="C661" s="58"/>
      <c r="D661" s="266" t="s">
        <v>6031</v>
      </c>
      <c r="E661" s="184" t="s">
        <v>4631</v>
      </c>
      <c r="F661" s="185" t="e">
        <f aca="false">#N/A</f>
        <v>#N/A</v>
      </c>
      <c r="G661" s="186" t="n">
        <f aca="false">LEN(R661)-LEN(SUBSTITUTE(R661,"/",""))-1</f>
        <v>4</v>
      </c>
      <c r="H661" s="186" t="s">
        <v>95</v>
      </c>
      <c r="I661" s="181" t="s">
        <v>6068</v>
      </c>
      <c r="J661" s="173"/>
      <c r="K661" s="174"/>
      <c r="L661" s="174"/>
      <c r="M661" s="174"/>
      <c r="N661" s="173"/>
      <c r="O661" s="175" t="s">
        <v>112</v>
      </c>
      <c r="P661" s="175" t="str">
        <f aca="false">O661</f>
        <v>0..n</v>
      </c>
      <c r="Q661" s="187" t="s">
        <v>6069</v>
      </c>
      <c r="R661" s="188" t="s">
        <v>2929</v>
      </c>
      <c r="S661" s="172"/>
      <c r="T661" s="178" t="s">
        <v>4639</v>
      </c>
      <c r="U661" s="186" t="s">
        <v>112</v>
      </c>
      <c r="V661" s="172"/>
      <c r="W661" s="179"/>
      <c r="X661" s="38"/>
      <c r="Y661" s="189" t="s">
        <v>30</v>
      </c>
      <c r="Z661" s="189" t="s">
        <v>30</v>
      </c>
      <c r="AA661" s="4"/>
      <c r="AB661" s="13" t="str">
        <f aca="false">IF(ISERROR(FIND("/",R661)),R661,LEFT(R661,FIND(CHAR(1),SUBSTITUTE(R661,"/",CHAR(1),LEN(R661)-LEN(SUBSTITUTE(R661,"/",""))))-1))</f>
        <v>/rsm:CrossIndustryInvoice/rsm:SupplyChainTradeTransaction/ram:ApplicableHeaderTradeDelivery/ram:ShipToTradeParty</v>
      </c>
      <c r="AC661" s="13" t="str">
        <f aca="false">IF(ISERROR(FIND("/",R661)),R661,MID(R661, FIND(CHAR(1),SUBSTITUTE(R661,"/",CHAR(1), LEN(R661)-LEN(SUBSTITUTE(R661,"/","")))), LEN(R661)))</f>
        <v>/ram:DefinedTradeContact</v>
      </c>
      <c r="AD661" s="14" t="n">
        <f aca="false">COUNTIFS(R$4:R661,AB661)</f>
        <v>1</v>
      </c>
      <c r="AE661" s="1"/>
      <c r="AF661" s="184" t="str">
        <f aca="false">E661</f>
        <v>EXT</v>
      </c>
      <c r="AG661" s="186" t="n">
        <f aca="false">LEN(AR661)-LEN(SUBSTITUTE(AR661,"/",""))-1</f>
        <v>4</v>
      </c>
      <c r="AH661" s="186" t="str">
        <f aca="false">H661</f>
        <v>0..1</v>
      </c>
      <c r="AI661" s="181" t="s">
        <v>1015</v>
      </c>
      <c r="AJ661" s="173"/>
      <c r="AK661" s="174"/>
      <c r="AL661" s="174"/>
      <c r="AM661" s="174"/>
      <c r="AN661" s="173"/>
      <c r="AO661" s="172" t="str">
        <f aca="false">O661</f>
        <v>0..n</v>
      </c>
      <c r="AP661" s="172" t="str">
        <f aca="false">P661</f>
        <v>0..n</v>
      </c>
      <c r="AQ661" s="187" t="str">
        <f aca="false">Q661</f>
        <v>/rsm:CrossIndustryInvoice
/rsm:SupplyChainTradeTransaction
/ram:ApplicableHeaderTradeDelivery
/ram:ShipToTradeParty
/ram:DefinedTradeContact</v>
      </c>
      <c r="AR661" s="188" t="str">
        <f aca="false">R661</f>
        <v>/rsm:CrossIndustryInvoice/rsm:SupplyChainTradeTransaction/ram:ApplicableHeaderTradeDelivery/ram:ShipToTradeParty/ram:DefinedTradeContact</v>
      </c>
      <c r="AS661" s="172"/>
      <c r="AT661" s="178" t="s">
        <v>4639</v>
      </c>
      <c r="AU661" s="186" t="str">
        <f aca="false">U661</f>
        <v>0..n</v>
      </c>
      <c r="AV661" s="172"/>
      <c r="AW661" s="179"/>
      <c r="AX661" s="6"/>
      <c r="AY661" s="189" t="str">
        <f aca="false">Y661</f>
        <v>EXTENDED</v>
      </c>
      <c r="AZ661" s="189" t="str">
        <f aca="false">Z661</f>
        <v>EXTENDED</v>
      </c>
      <c r="BA661" s="1"/>
      <c r="BB661" s="49"/>
      <c r="BF661" s="1"/>
      <c r="BG661" s="1"/>
      <c r="BH661" s="1"/>
      <c r="BI661" s="1"/>
      <c r="BJ661" s="1"/>
      <c r="BK661" s="1"/>
      <c r="BL661" s="1"/>
      <c r="BM661" s="1"/>
      <c r="BN661" s="1"/>
      <c r="BO661" s="1"/>
      <c r="BP661" s="1"/>
      <c r="BQ661" s="1"/>
      <c r="BR661" s="1"/>
      <c r="BS661" s="1"/>
      <c r="BT661" s="1"/>
      <c r="BU661" s="1"/>
      <c r="BV661" s="1"/>
      <c r="BW661" s="1"/>
      <c r="BX661" s="1"/>
      <c r="BY661" s="1"/>
      <c r="BZ661" s="1"/>
    </row>
    <row r="662" s="53" customFormat="true" ht="89.25" hidden="false" customHeight="false" outlineLevel="0" collapsed="false">
      <c r="A662" s="58" t="str">
        <f aca="false">IF(LEFT(E662,2)="BG","NO",IF(LEN(E662)-LEN(SUBSTITUTE(E662,"-",""))&gt;1,"NO",IF(E662="EXT","EXT","YES")))</f>
        <v>EXT</v>
      </c>
      <c r="B662" s="58"/>
      <c r="C662" s="58"/>
      <c r="D662" s="266" t="s">
        <v>6031</v>
      </c>
      <c r="E662" s="93" t="s">
        <v>4631</v>
      </c>
      <c r="F662" s="94" t="e">
        <f aca="false">#N/A</f>
        <v>#N/A</v>
      </c>
      <c r="G662" s="95" t="n">
        <f aca="false">LEN(R662)-LEN(SUBSTITUTE(R662,"/",""))-1</f>
        <v>5</v>
      </c>
      <c r="H662" s="95" t="s">
        <v>95</v>
      </c>
      <c r="I662" s="97" t="s">
        <v>5547</v>
      </c>
      <c r="J662" s="97"/>
      <c r="K662" s="98"/>
      <c r="L662" s="98"/>
      <c r="M662" s="98"/>
      <c r="N662" s="97"/>
      <c r="O662" s="99" t="s">
        <v>95</v>
      </c>
      <c r="P662" s="100" t="str">
        <f aca="false">O662</f>
        <v>0..1</v>
      </c>
      <c r="Q662" s="9" t="s">
        <v>6070</v>
      </c>
      <c r="R662" s="101" t="s">
        <v>2931</v>
      </c>
      <c r="S662" s="99" t="s">
        <v>121</v>
      </c>
      <c r="T662" s="10" t="s">
        <v>4639</v>
      </c>
      <c r="U662" s="95" t="s">
        <v>95</v>
      </c>
      <c r="V662" s="99"/>
      <c r="W662" s="102"/>
      <c r="X662" s="38"/>
      <c r="Y662" s="103" t="s">
        <v>30</v>
      </c>
      <c r="Z662" s="103" t="s">
        <v>30</v>
      </c>
      <c r="AA662" s="4"/>
      <c r="AB662" s="13" t="str">
        <f aca="false">IF(ISERROR(FIND("/",R662)),R662,LEFT(R662,FIND(CHAR(1),SUBSTITUTE(R662,"/",CHAR(1),LEN(R662)-LEN(SUBSTITUTE(R662,"/",""))))-1))</f>
        <v>/rsm:CrossIndustryInvoice/rsm:SupplyChainTradeTransaction/ram:ApplicableHeaderTradeDelivery/ram:ShipToTradeParty/ram:DefinedTradeContact</v>
      </c>
      <c r="AC662" s="13" t="str">
        <f aca="false">IF(ISERROR(FIND("/",R662)),R662,MID(R662, FIND(CHAR(1),SUBSTITUTE(R662,"/",CHAR(1), LEN(R662)-LEN(SUBSTITUTE(R662,"/","")))), LEN(R662)))</f>
        <v>/ram:PersonName</v>
      </c>
      <c r="AD662" s="14" t="n">
        <f aca="false">COUNTIFS(R$4:R662,AB662)</f>
        <v>1</v>
      </c>
      <c r="AE662" s="1"/>
      <c r="AF662" s="93" t="str">
        <f aca="false">E662</f>
        <v>EXT</v>
      </c>
      <c r="AG662" s="95" t="n">
        <f aca="false">LEN(AR662)-LEN(SUBSTITUTE(AR662,"/",""))-1</f>
        <v>5</v>
      </c>
      <c r="AH662" s="95" t="str">
        <f aca="false">H662</f>
        <v>0..1</v>
      </c>
      <c r="AI662" s="97" t="s">
        <v>5038</v>
      </c>
      <c r="AJ662" s="97"/>
      <c r="AK662" s="98"/>
      <c r="AL662" s="98"/>
      <c r="AM662" s="98"/>
      <c r="AN662" s="97"/>
      <c r="AO662" s="100" t="str">
        <f aca="false">O662</f>
        <v>0..1</v>
      </c>
      <c r="AP662" s="100" t="str">
        <f aca="false">P662</f>
        <v>0..1</v>
      </c>
      <c r="AQ662" s="9" t="str">
        <f aca="false">Q662</f>
        <v>/rsm:CrossIndustryInvoice
/rsm:SupplyChainTradeTransaction
/ram:ApplicableHeaderTradeDelivery
/ram:ShipToTradeParty
/ram:DefinedTradeContact
/ram:PersonName</v>
      </c>
      <c r="AR662" s="101" t="str">
        <f aca="false">R662</f>
        <v>/rsm:CrossIndustryInvoice/rsm:SupplyChainTradeTransaction/ram:ApplicableHeaderTradeDelivery/ram:ShipToTradeParty/ram:DefinedTradeContact/ram:PersonName</v>
      </c>
      <c r="AS662" s="99" t="s">
        <v>121</v>
      </c>
      <c r="AT662" s="10" t="s">
        <v>4639</v>
      </c>
      <c r="AU662" s="95" t="str">
        <f aca="false">U662</f>
        <v>0..1</v>
      </c>
      <c r="AV662" s="99"/>
      <c r="AW662" s="102"/>
      <c r="AX662" s="6"/>
      <c r="AY662" s="103" t="str">
        <f aca="false">Y662</f>
        <v>EXTENDED</v>
      </c>
      <c r="AZ662" s="103" t="str">
        <f aca="false">Z662</f>
        <v>EXTENDED</v>
      </c>
      <c r="BA662" s="1"/>
      <c r="BB662" s="49"/>
      <c r="BF662" s="1"/>
      <c r="BG662" s="1"/>
      <c r="BH662" s="1"/>
      <c r="BI662" s="1"/>
      <c r="BJ662" s="1"/>
      <c r="BK662" s="1"/>
      <c r="BL662" s="1"/>
      <c r="BM662" s="1"/>
      <c r="BN662" s="1"/>
      <c r="BO662" s="1"/>
      <c r="BP662" s="1"/>
      <c r="BQ662" s="1"/>
      <c r="BR662" s="1"/>
      <c r="BS662" s="1"/>
      <c r="BT662" s="1"/>
      <c r="BU662" s="1"/>
      <c r="BV662" s="1"/>
      <c r="BW662" s="1"/>
      <c r="BX662" s="1"/>
      <c r="BY662" s="1"/>
      <c r="BZ662" s="1"/>
    </row>
    <row r="663" s="53" customFormat="true" ht="89.25" hidden="false" customHeight="false" outlineLevel="0" collapsed="false">
      <c r="A663" s="58" t="str">
        <f aca="false">IF(LEFT(E663,2)="BG","NO",IF(LEN(E663)-LEN(SUBSTITUTE(E663,"-",""))&gt;1,"NO",IF(E663="EXT","EXT","YES")))</f>
        <v>EXT</v>
      </c>
      <c r="B663" s="58"/>
      <c r="C663" s="58"/>
      <c r="D663" s="266" t="s">
        <v>6031</v>
      </c>
      <c r="E663" s="93" t="s">
        <v>4631</v>
      </c>
      <c r="F663" s="94" t="e">
        <f aca="false">#N/A</f>
        <v>#N/A</v>
      </c>
      <c r="G663" s="95" t="n">
        <f aca="false">LEN(R663)-LEN(SUBSTITUTE(R663,"/",""))-1</f>
        <v>5</v>
      </c>
      <c r="H663" s="95" t="s">
        <v>95</v>
      </c>
      <c r="I663" s="97" t="s">
        <v>5550</v>
      </c>
      <c r="J663" s="97"/>
      <c r="K663" s="98"/>
      <c r="L663" s="98"/>
      <c r="M663" s="98"/>
      <c r="N663" s="97"/>
      <c r="O663" s="99" t="s">
        <v>95</v>
      </c>
      <c r="P663" s="100" t="str">
        <f aca="false">O663</f>
        <v>0..1</v>
      </c>
      <c r="Q663" s="9" t="s">
        <v>6071</v>
      </c>
      <c r="R663" s="101" t="s">
        <v>2933</v>
      </c>
      <c r="S663" s="99" t="s">
        <v>121</v>
      </c>
      <c r="T663" s="10" t="s">
        <v>4639</v>
      </c>
      <c r="U663" s="95" t="s">
        <v>95</v>
      </c>
      <c r="V663" s="99"/>
      <c r="W663" s="102"/>
      <c r="X663" s="38"/>
      <c r="Y663" s="103" t="s">
        <v>30</v>
      </c>
      <c r="Z663" s="103" t="s">
        <v>30</v>
      </c>
      <c r="AA663" s="4"/>
      <c r="AB663" s="13" t="str">
        <f aca="false">IF(ISERROR(FIND("/",R663)),R663,LEFT(R663,FIND(CHAR(1),SUBSTITUTE(R663,"/",CHAR(1),LEN(R663)-LEN(SUBSTITUTE(R663,"/",""))))-1))</f>
        <v>/rsm:CrossIndustryInvoice/rsm:SupplyChainTradeTransaction/ram:ApplicableHeaderTradeDelivery/ram:ShipToTradeParty/ram:DefinedTradeContact</v>
      </c>
      <c r="AC663" s="13" t="str">
        <f aca="false">IF(ISERROR(FIND("/",R663)),R663,MID(R663, FIND(CHAR(1),SUBSTITUTE(R663,"/",CHAR(1), LEN(R663)-LEN(SUBSTITUTE(R663,"/","")))), LEN(R663)))</f>
        <v>/ram:DepartmentName</v>
      </c>
      <c r="AD663" s="14" t="n">
        <f aca="false">COUNTIFS(R$4:R663,AB663)</f>
        <v>1</v>
      </c>
      <c r="AE663" s="1"/>
      <c r="AF663" s="93" t="str">
        <f aca="false">E663</f>
        <v>EXT</v>
      </c>
      <c r="AG663" s="95" t="n">
        <f aca="false">LEN(AR663)-LEN(SUBSTITUTE(AR663,"/",""))-1</f>
        <v>5</v>
      </c>
      <c r="AH663" s="95" t="str">
        <f aca="false">H663</f>
        <v>0..1</v>
      </c>
      <c r="AI663" s="97" t="s">
        <v>5041</v>
      </c>
      <c r="AJ663" s="97"/>
      <c r="AK663" s="98"/>
      <c r="AL663" s="98"/>
      <c r="AM663" s="98"/>
      <c r="AN663" s="97"/>
      <c r="AO663" s="100" t="str">
        <f aca="false">O663</f>
        <v>0..1</v>
      </c>
      <c r="AP663" s="100" t="str">
        <f aca="false">P663</f>
        <v>0..1</v>
      </c>
      <c r="AQ663" s="9" t="str">
        <f aca="false">Q663</f>
        <v>/rsm:CrossIndustryInvoice
/rsm:SupplyChainTradeTransaction
/ram:ApplicableHeaderTradeDelivery
/ram:ShipToTradeParty
/ram:DefinedTradeContact
/ram:DepartmentName</v>
      </c>
      <c r="AR663" s="101" t="str">
        <f aca="false">R663</f>
        <v>/rsm:CrossIndustryInvoice/rsm:SupplyChainTradeTransaction/ram:ApplicableHeaderTradeDelivery/ram:ShipToTradeParty/ram:DefinedTradeContact/ram:DepartmentName</v>
      </c>
      <c r="AS663" s="99" t="s">
        <v>121</v>
      </c>
      <c r="AT663" s="10" t="s">
        <v>4639</v>
      </c>
      <c r="AU663" s="95" t="str">
        <f aca="false">U663</f>
        <v>0..1</v>
      </c>
      <c r="AV663" s="99"/>
      <c r="AW663" s="102"/>
      <c r="AX663" s="6"/>
      <c r="AY663" s="103" t="str">
        <f aca="false">Y663</f>
        <v>EXTENDED</v>
      </c>
      <c r="AZ663" s="103" t="str">
        <f aca="false">Z663</f>
        <v>EXTENDED</v>
      </c>
      <c r="BA663" s="1"/>
      <c r="BB663" s="49"/>
      <c r="BF663" s="1"/>
      <c r="BG663" s="1"/>
      <c r="BH663" s="1"/>
      <c r="BI663" s="1"/>
      <c r="BJ663" s="1"/>
      <c r="BK663" s="1"/>
      <c r="BL663" s="1"/>
      <c r="BM663" s="1"/>
      <c r="BN663" s="1"/>
      <c r="BO663" s="1"/>
      <c r="BP663" s="1"/>
      <c r="BQ663" s="1"/>
      <c r="BR663" s="1"/>
      <c r="BS663" s="1"/>
      <c r="BT663" s="1"/>
      <c r="BU663" s="1"/>
      <c r="BV663" s="1"/>
      <c r="BW663" s="1"/>
      <c r="BX663" s="1"/>
      <c r="BY663" s="1"/>
      <c r="BZ663" s="1"/>
    </row>
    <row r="664" s="53" customFormat="true" ht="89.25" hidden="false" customHeight="false" outlineLevel="0" collapsed="false">
      <c r="A664" s="58" t="str">
        <f aca="false">IF(LEFT(E664,2)="BG","NO",IF(LEN(E664)-LEN(SUBSTITUTE(E664,"-",""))&gt;1,"NO",IF(E664="EXT","EXT","YES")))</f>
        <v>EXT</v>
      </c>
      <c r="B664" s="77" t="s">
        <v>4735</v>
      </c>
      <c r="C664" s="77"/>
      <c r="D664" s="266" t="s">
        <v>6031</v>
      </c>
      <c r="E664" s="93" t="s">
        <v>4631</v>
      </c>
      <c r="F664" s="94" t="e">
        <f aca="false">#N/A</f>
        <v>#N/A</v>
      </c>
      <c r="G664" s="95" t="n">
        <f aca="false">LEN(R664)-LEN(SUBSTITUTE(R664,"/",""))-1</f>
        <v>5</v>
      </c>
      <c r="H664" s="95" t="s">
        <v>95</v>
      </c>
      <c r="I664" s="97" t="s">
        <v>5970</v>
      </c>
      <c r="J664" s="97"/>
      <c r="K664" s="98" t="s">
        <v>5044</v>
      </c>
      <c r="L664" s="98"/>
      <c r="M664" s="98"/>
      <c r="N664" s="97"/>
      <c r="O664" s="99" t="s">
        <v>95</v>
      </c>
      <c r="P664" s="100" t="str">
        <f aca="false">O664</f>
        <v>0..1</v>
      </c>
      <c r="Q664" s="9" t="s">
        <v>6072</v>
      </c>
      <c r="R664" s="101" t="s">
        <v>2935</v>
      </c>
      <c r="S664" s="99" t="s">
        <v>176</v>
      </c>
      <c r="T664" s="10" t="s">
        <v>4639</v>
      </c>
      <c r="U664" s="95" t="s">
        <v>95</v>
      </c>
      <c r="V664" s="99"/>
      <c r="W664" s="102"/>
      <c r="X664" s="38"/>
      <c r="Y664" s="103" t="s">
        <v>30</v>
      </c>
      <c r="Z664" s="103" t="s">
        <v>30</v>
      </c>
      <c r="AA664" s="49"/>
      <c r="AB664" s="13" t="str">
        <f aca="false">IF(ISERROR(FIND("/",R664)),R664,LEFT(R664,FIND(CHAR(1),SUBSTITUTE(R664,"/",CHAR(1),LEN(R664)-LEN(SUBSTITUTE(R664,"/",""))))-1))</f>
        <v>/rsm:CrossIndustryInvoice/rsm:SupplyChainTradeTransaction/ram:ApplicableHeaderTradeDelivery/ram:ShipToTradeParty/ram:DefinedTradeContact</v>
      </c>
      <c r="AC664" s="13" t="str">
        <f aca="false">IF(ISERROR(FIND("/",R664)),R664,MID(R664, FIND(CHAR(1),SUBSTITUTE(R664,"/",CHAR(1), LEN(R664)-LEN(SUBSTITUTE(R664,"/","")))), LEN(R664)))</f>
        <v>/ram:TypeCode</v>
      </c>
      <c r="AD664" s="14" t="n">
        <f aca="false">COUNTIFS(R$4:R664,AB664)</f>
        <v>1</v>
      </c>
      <c r="AE664" s="49"/>
      <c r="AF664" s="93" t="str">
        <f aca="false">E664</f>
        <v>EXT</v>
      </c>
      <c r="AG664" s="95" t="n">
        <f aca="false">LEN(AR664)-LEN(SUBSTITUTE(AR664,"/",""))-1</f>
        <v>5</v>
      </c>
      <c r="AH664" s="95" t="str">
        <f aca="false">H664</f>
        <v>0..1</v>
      </c>
      <c r="AI664" s="97" t="s">
        <v>5972</v>
      </c>
      <c r="AJ664" s="97"/>
      <c r="AK664" s="98" t="s">
        <v>5047</v>
      </c>
      <c r="AL664" s="98"/>
      <c r="AM664" s="98"/>
      <c r="AN664" s="97"/>
      <c r="AO664" s="100" t="str">
        <f aca="false">O664</f>
        <v>0..1</v>
      </c>
      <c r="AP664" s="100" t="str">
        <f aca="false">P664</f>
        <v>0..1</v>
      </c>
      <c r="AQ664" s="9" t="str">
        <f aca="false">Q664</f>
        <v>/rsm:CrossIndustryInvoice
/rsm:SupplyChainTradeTransaction
/ram:ApplicableHeaderTradeDelivery
/ram:ShipToTradeParty
/ram:DefinedTradeContact
/ram:TypeCode</v>
      </c>
      <c r="AR664" s="101" t="str">
        <f aca="false">R664</f>
        <v>/rsm:CrossIndustryInvoice/rsm:SupplyChainTradeTransaction/ram:ApplicableHeaderTradeDelivery/ram:ShipToTradeParty/ram:DefinedTradeContact/ram:TypeCode</v>
      </c>
      <c r="AS664" s="99" t="s">
        <v>176</v>
      </c>
      <c r="AT664" s="10" t="s">
        <v>4639</v>
      </c>
      <c r="AU664" s="95" t="str">
        <f aca="false">U664</f>
        <v>0..1</v>
      </c>
      <c r="AV664" s="99"/>
      <c r="AW664" s="102"/>
      <c r="AX664" s="6"/>
      <c r="AY664" s="103" t="str">
        <f aca="false">Y664</f>
        <v>EXTENDED</v>
      </c>
      <c r="AZ664" s="103" t="str">
        <f aca="false">Z664</f>
        <v>EXTENDED</v>
      </c>
      <c r="BA664" s="1"/>
      <c r="BB664" s="49"/>
      <c r="BF664" s="1"/>
      <c r="BG664" s="1"/>
      <c r="BH664" s="1"/>
      <c r="BI664" s="1"/>
      <c r="BJ664" s="1"/>
      <c r="BK664" s="1"/>
      <c r="BL664" s="1"/>
      <c r="BM664" s="1"/>
      <c r="BN664" s="1"/>
      <c r="BO664" s="1"/>
      <c r="BP664" s="1"/>
      <c r="BQ664" s="1"/>
      <c r="BR664" s="1"/>
      <c r="BS664" s="1"/>
      <c r="BT664" s="1"/>
      <c r="BU664" s="1"/>
      <c r="BV664" s="1"/>
      <c r="BW664" s="1"/>
      <c r="BX664" s="1"/>
      <c r="BY664" s="1"/>
      <c r="BZ664" s="1"/>
    </row>
    <row r="665" s="53" customFormat="true" ht="89.25" hidden="false" customHeight="false" outlineLevel="0" collapsed="false">
      <c r="A665" s="58" t="str">
        <f aca="false">IF(LEFT(E665,2)="BG","NO",IF(LEN(E665)-LEN(SUBSTITUTE(E665,"-",""))&gt;1,"NO",IF(E665="EXT","EXT","YES")))</f>
        <v>EXT</v>
      </c>
      <c r="B665" s="58"/>
      <c r="C665" s="58"/>
      <c r="D665" s="266" t="s">
        <v>6031</v>
      </c>
      <c r="E665" s="93" t="s">
        <v>4631</v>
      </c>
      <c r="F665" s="94" t="e">
        <f aca="false">#N/A</f>
        <v>#N/A</v>
      </c>
      <c r="G665" s="95" t="n">
        <f aca="false">LEN(R665)-LEN(SUBSTITUTE(R665,"/",""))-1</f>
        <v>5</v>
      </c>
      <c r="H665" s="95" t="s">
        <v>95</v>
      </c>
      <c r="I665" s="247" t="s">
        <v>5555</v>
      </c>
      <c r="J665" s="97"/>
      <c r="K665" s="98"/>
      <c r="L665" s="98"/>
      <c r="M665" s="98"/>
      <c r="N665" s="97"/>
      <c r="O665" s="99" t="s">
        <v>95</v>
      </c>
      <c r="P665" s="100" t="str">
        <f aca="false">O665</f>
        <v>0..1</v>
      </c>
      <c r="Q665" s="9" t="s">
        <v>6073</v>
      </c>
      <c r="R665" s="101" t="s">
        <v>2937</v>
      </c>
      <c r="S665" s="99"/>
      <c r="T665" s="10"/>
      <c r="U665" s="95" t="s">
        <v>95</v>
      </c>
      <c r="V665" s="99"/>
      <c r="W665" s="102"/>
      <c r="X665" s="38"/>
      <c r="Y665" s="103" t="s">
        <v>30</v>
      </c>
      <c r="Z665" s="103" t="s">
        <v>30</v>
      </c>
      <c r="AA665" s="4"/>
      <c r="AB665" s="13" t="str">
        <f aca="false">IF(ISERROR(FIND("/",R665)),R665,LEFT(R665,FIND(CHAR(1),SUBSTITUTE(R665,"/",CHAR(1),LEN(R665)-LEN(SUBSTITUTE(R665,"/",""))))-1))</f>
        <v>/rsm:CrossIndustryInvoice/rsm:SupplyChainTradeTransaction/ram:ApplicableHeaderTradeDelivery/ram:ShipToTradeParty/ram:DefinedTradeContact</v>
      </c>
      <c r="AC665" s="13" t="str">
        <f aca="false">IF(ISERROR(FIND("/",R665)),R665,MID(R665, FIND(CHAR(1),SUBSTITUTE(R665,"/",CHAR(1), LEN(R665)-LEN(SUBSTITUTE(R665,"/","")))), LEN(R665)))</f>
        <v>/ram:TelephoneUniversalCommunication</v>
      </c>
      <c r="AD665" s="14" t="n">
        <f aca="false">COUNTIFS(R$4:R665,AB665)</f>
        <v>1</v>
      </c>
      <c r="AE665" s="1"/>
      <c r="AF665" s="93" t="str">
        <f aca="false">E665</f>
        <v>EXT</v>
      </c>
      <c r="AG665" s="95" t="n">
        <f aca="false">LEN(AR665)-LEN(SUBSTITUTE(AR665,"/",""))-1</f>
        <v>5</v>
      </c>
      <c r="AH665" s="95" t="str">
        <f aca="false">H665</f>
        <v>0..1</v>
      </c>
      <c r="AI665" s="247" t="s">
        <v>1757</v>
      </c>
      <c r="AJ665" s="97"/>
      <c r="AK665" s="98"/>
      <c r="AL665" s="98"/>
      <c r="AM665" s="98"/>
      <c r="AN665" s="97"/>
      <c r="AO665" s="100" t="str">
        <f aca="false">O665</f>
        <v>0..1</v>
      </c>
      <c r="AP665" s="100" t="str">
        <f aca="false">P665</f>
        <v>0..1</v>
      </c>
      <c r="AQ665" s="9" t="str">
        <f aca="false">Q665</f>
        <v>/rsm:CrossIndustryInvoice
/rsm:SupplyChainTradeTransaction
/ram:ApplicableHeaderTradeDelivery
/ram:ShipToTradeParty
/ram:DefinedTradeContact
/ram:TelephoneUniversalCommunication</v>
      </c>
      <c r="AR665" s="101" t="str">
        <f aca="false">R665</f>
        <v>/rsm:CrossIndustryInvoice/rsm:SupplyChainTradeTransaction/ram:ApplicableHeaderTradeDelivery/ram:ShipToTradeParty/ram:DefinedTradeContact/ram:TelephoneUniversalCommunication</v>
      </c>
      <c r="AS665" s="99"/>
      <c r="AT665" s="10"/>
      <c r="AU665" s="95" t="str">
        <f aca="false">U665</f>
        <v>0..1</v>
      </c>
      <c r="AV665" s="99"/>
      <c r="AW665" s="102"/>
      <c r="AX665" s="6"/>
      <c r="AY665" s="103" t="str">
        <f aca="false">Y665</f>
        <v>EXTENDED</v>
      </c>
      <c r="AZ665" s="103" t="str">
        <f aca="false">Z665</f>
        <v>EXTENDED</v>
      </c>
      <c r="BA665" s="1"/>
      <c r="BB665" s="49"/>
      <c r="BF665" s="1"/>
      <c r="BG665" s="1"/>
      <c r="BH665" s="1"/>
      <c r="BI665" s="1"/>
      <c r="BJ665" s="1"/>
      <c r="BK665" s="1"/>
      <c r="BL665" s="1"/>
      <c r="BM665" s="1"/>
      <c r="BN665" s="1"/>
      <c r="BO665" s="1"/>
      <c r="BP665" s="1"/>
      <c r="BQ665" s="1"/>
      <c r="BR665" s="1"/>
      <c r="BS665" s="1"/>
      <c r="BT665" s="1"/>
      <c r="BU665" s="1"/>
      <c r="BV665" s="1"/>
      <c r="BW665" s="1"/>
      <c r="BX665" s="1"/>
      <c r="BY665" s="1"/>
      <c r="BZ665" s="1"/>
    </row>
    <row r="666" s="53" customFormat="true" ht="114" hidden="false" customHeight="false" outlineLevel="0" collapsed="false">
      <c r="A666" s="58" t="str">
        <f aca="false">IF(LEFT(E666,2)="BG","NO",IF(LEN(E666)-LEN(SUBSTITUTE(E666,"-",""))&gt;1,"NO",IF(E666="EXT","EXT","YES")))</f>
        <v>EXT</v>
      </c>
      <c r="B666" s="58"/>
      <c r="C666" s="58"/>
      <c r="D666" s="266" t="s">
        <v>6031</v>
      </c>
      <c r="E666" s="93" t="s">
        <v>4631</v>
      </c>
      <c r="F666" s="94" t="e">
        <f aca="false">#N/A</f>
        <v>#N/A</v>
      </c>
      <c r="G666" s="95" t="n">
        <f aca="false">LEN(R666)-LEN(SUBSTITUTE(R666,"/",""))-1</f>
        <v>6</v>
      </c>
      <c r="H666" s="95" t="s">
        <v>88</v>
      </c>
      <c r="I666" s="97" t="s">
        <v>5557</v>
      </c>
      <c r="J666" s="97"/>
      <c r="K666" s="98"/>
      <c r="L666" s="98"/>
      <c r="M666" s="98"/>
      <c r="N666" s="97"/>
      <c r="O666" s="99" t="s">
        <v>88</v>
      </c>
      <c r="P666" s="100" t="str">
        <f aca="false">O666</f>
        <v>1..1</v>
      </c>
      <c r="Q666" s="9" t="s">
        <v>6074</v>
      </c>
      <c r="R666" s="101" t="s">
        <v>2939</v>
      </c>
      <c r="S666" s="99" t="s">
        <v>121</v>
      </c>
      <c r="T666" s="10" t="s">
        <v>4639</v>
      </c>
      <c r="U666" s="95" t="s">
        <v>95</v>
      </c>
      <c r="V666" s="99"/>
      <c r="W666" s="102"/>
      <c r="X666" s="38"/>
      <c r="Y666" s="103" t="s">
        <v>30</v>
      </c>
      <c r="Z666" s="103" t="s">
        <v>30</v>
      </c>
      <c r="AA666" s="4"/>
      <c r="AB666" s="13" t="str">
        <f aca="false">IF(ISERROR(FIND("/",R666)),R666,LEFT(R666,FIND(CHAR(1),SUBSTITUTE(R666,"/",CHAR(1),LEN(R666)-LEN(SUBSTITUTE(R666,"/",""))))-1))</f>
        <v>/rsm:CrossIndustryInvoice/rsm:SupplyChainTradeTransaction/ram:ApplicableHeaderTradeDelivery/ram:ShipToTradeParty/ram:DefinedTradeContact/ram:TelephoneUniversalCommunication</v>
      </c>
      <c r="AC666" s="13" t="str">
        <f aca="false">IF(ISERROR(FIND("/",R666)),R666,MID(R666, FIND(CHAR(1),SUBSTITUTE(R666,"/",CHAR(1), LEN(R666)-LEN(SUBSTITUTE(R666,"/","")))), LEN(R666)))</f>
        <v>/ram:CompleteNumber</v>
      </c>
      <c r="AD666" s="14" t="n">
        <f aca="false">COUNTIFS(R$4:R666,AB666)</f>
        <v>1</v>
      </c>
      <c r="AE666" s="1"/>
      <c r="AF666" s="93" t="str">
        <f aca="false">E666</f>
        <v>EXT</v>
      </c>
      <c r="AG666" s="95" t="n">
        <f aca="false">LEN(AR666)-LEN(SUBSTITUTE(AR666,"/",""))-1</f>
        <v>6</v>
      </c>
      <c r="AH666" s="95" t="str">
        <f aca="false">H666</f>
        <v>1..1</v>
      </c>
      <c r="AI666" s="97" t="s">
        <v>5052</v>
      </c>
      <c r="AJ666" s="97"/>
      <c r="AK666" s="98"/>
      <c r="AL666" s="98"/>
      <c r="AM666" s="98"/>
      <c r="AN666" s="97"/>
      <c r="AO666" s="100" t="str">
        <f aca="false">O666</f>
        <v>1..1</v>
      </c>
      <c r="AP666" s="100" t="str">
        <f aca="false">P666</f>
        <v>1..1</v>
      </c>
      <c r="AQ666" s="9" t="str">
        <f aca="false">Q666</f>
        <v>/rsm:CrossIndustryInvoice
/rsm:SupplyChainTradeTransaction
/ram:ApplicableHeaderTradeDelivery
/ram:ShipToTradeParty
/ram:DefinedTradeContact
/ram:TelephoneUniversalCommunication
/ram:CompleteNumber</v>
      </c>
      <c r="AR666" s="101" t="str">
        <f aca="false">R666</f>
        <v>/rsm:CrossIndustryInvoice/rsm:SupplyChainTradeTransaction/ram:ApplicableHeaderTradeDelivery/ram:ShipToTradeParty/ram:DefinedTradeContact/ram:TelephoneUniversalCommunication/ram:CompleteNumber</v>
      </c>
      <c r="AS666" s="99" t="s">
        <v>121</v>
      </c>
      <c r="AT666" s="10" t="s">
        <v>4639</v>
      </c>
      <c r="AU666" s="95" t="str">
        <f aca="false">U666</f>
        <v>0..1</v>
      </c>
      <c r="AV666" s="99"/>
      <c r="AW666" s="102"/>
      <c r="AX666" s="6"/>
      <c r="AY666" s="103" t="str">
        <f aca="false">Y666</f>
        <v>EXTENDED</v>
      </c>
      <c r="AZ666" s="103" t="str">
        <f aca="false">Z666</f>
        <v>EXTENDED</v>
      </c>
      <c r="BA666" s="1"/>
      <c r="BB666" s="49"/>
      <c r="BF666" s="1"/>
      <c r="BG666" s="1"/>
      <c r="BH666" s="1"/>
      <c r="BI666" s="1"/>
      <c r="BJ666" s="1"/>
      <c r="BK666" s="1"/>
      <c r="BL666" s="1"/>
      <c r="BM666" s="1"/>
      <c r="BN666" s="1"/>
      <c r="BO666" s="1"/>
      <c r="BP666" s="1"/>
      <c r="BQ666" s="1"/>
      <c r="BR666" s="1"/>
      <c r="BS666" s="1"/>
      <c r="BT666" s="1"/>
      <c r="BU666" s="1"/>
      <c r="BV666" s="1"/>
      <c r="BW666" s="1"/>
      <c r="BX666" s="1"/>
      <c r="BY666" s="1"/>
      <c r="BZ666" s="1"/>
    </row>
    <row r="667" s="53" customFormat="true" ht="89.25" hidden="false" customHeight="false" outlineLevel="0" collapsed="false">
      <c r="A667" s="58" t="str">
        <f aca="false">IF(LEFT(E667,2)="BG","NO",IF(LEN(E667)-LEN(SUBSTITUTE(E667,"-",""))&gt;1,"NO",IF(E667="EXT","EXT","YES")))</f>
        <v>EXT</v>
      </c>
      <c r="B667" s="58"/>
      <c r="C667" s="58"/>
      <c r="D667" s="266" t="s">
        <v>6031</v>
      </c>
      <c r="E667" s="93" t="s">
        <v>4631</v>
      </c>
      <c r="F667" s="94" t="e">
        <f aca="false">#N/A</f>
        <v>#N/A</v>
      </c>
      <c r="G667" s="95" t="n">
        <f aca="false">LEN(R667)-LEN(SUBSTITUTE(R667,"/",""))-1</f>
        <v>5</v>
      </c>
      <c r="H667" s="95" t="s">
        <v>95</v>
      </c>
      <c r="I667" s="247" t="s">
        <v>5559</v>
      </c>
      <c r="J667" s="97"/>
      <c r="K667" s="98"/>
      <c r="L667" s="98"/>
      <c r="M667" s="98"/>
      <c r="N667" s="97"/>
      <c r="O667" s="99" t="s">
        <v>95</v>
      </c>
      <c r="P667" s="100" t="str">
        <f aca="false">O667</f>
        <v>0..1</v>
      </c>
      <c r="Q667" s="9" t="s">
        <v>6075</v>
      </c>
      <c r="R667" s="101" t="s">
        <v>2941</v>
      </c>
      <c r="S667" s="99"/>
      <c r="T667" s="10"/>
      <c r="U667" s="95" t="s">
        <v>95</v>
      </c>
      <c r="V667" s="99"/>
      <c r="W667" s="102"/>
      <c r="X667" s="38"/>
      <c r="Y667" s="103" t="s">
        <v>30</v>
      </c>
      <c r="Z667" s="103" t="s">
        <v>30</v>
      </c>
      <c r="AA667" s="4"/>
      <c r="AB667" s="13" t="str">
        <f aca="false">IF(ISERROR(FIND("/",R667)),R667,LEFT(R667,FIND(CHAR(1),SUBSTITUTE(R667,"/",CHAR(1),LEN(R667)-LEN(SUBSTITUTE(R667,"/",""))))-1))</f>
        <v>/rsm:CrossIndustryInvoice/rsm:SupplyChainTradeTransaction/ram:ApplicableHeaderTradeDelivery/ram:ShipToTradeParty/ram:DefinedTradeContact</v>
      </c>
      <c r="AC667" s="13" t="str">
        <f aca="false">IF(ISERROR(FIND("/",R667)),R667,MID(R667, FIND(CHAR(1),SUBSTITUTE(R667,"/",CHAR(1), LEN(R667)-LEN(SUBSTITUTE(R667,"/","")))), LEN(R667)))</f>
        <v>/ram:FaxUniversalCommunication</v>
      </c>
      <c r="AD667" s="14" t="n">
        <f aca="false">COUNTIFS(R$4:R667,AB667)</f>
        <v>1</v>
      </c>
      <c r="AE667" s="1"/>
      <c r="AF667" s="93" t="str">
        <f aca="false">E667</f>
        <v>EXT</v>
      </c>
      <c r="AG667" s="95" t="n">
        <f aca="false">LEN(AR667)-LEN(SUBSTITUTE(AR667,"/",""))-1</f>
        <v>5</v>
      </c>
      <c r="AH667" s="95" t="str">
        <f aca="false">H667</f>
        <v>0..1</v>
      </c>
      <c r="AI667" s="247" t="s">
        <v>1765</v>
      </c>
      <c r="AJ667" s="97"/>
      <c r="AK667" s="98"/>
      <c r="AL667" s="98"/>
      <c r="AM667" s="98"/>
      <c r="AN667" s="97"/>
      <c r="AO667" s="100" t="str">
        <f aca="false">O667</f>
        <v>0..1</v>
      </c>
      <c r="AP667" s="100" t="str">
        <f aca="false">P667</f>
        <v>0..1</v>
      </c>
      <c r="AQ667" s="9" t="str">
        <f aca="false">Q667</f>
        <v>/rsm:CrossIndustryInvoice
/rsm:SupplyChainTradeTransaction
/ram:ApplicableHeaderTradeDelivery
/ram:ShipToTradeParty
/ram:DefinedTradeContact
/ram:FaxUniversalCommunication</v>
      </c>
      <c r="AR667" s="101" t="str">
        <f aca="false">R667</f>
        <v>/rsm:CrossIndustryInvoice/rsm:SupplyChainTradeTransaction/ram:ApplicableHeaderTradeDelivery/ram:ShipToTradeParty/ram:DefinedTradeContact/ram:FaxUniversalCommunication</v>
      </c>
      <c r="AS667" s="99"/>
      <c r="AT667" s="10"/>
      <c r="AU667" s="95" t="str">
        <f aca="false">U667</f>
        <v>0..1</v>
      </c>
      <c r="AV667" s="99"/>
      <c r="AW667" s="102"/>
      <c r="AX667" s="6"/>
      <c r="AY667" s="103" t="str">
        <f aca="false">Y667</f>
        <v>EXTENDED</v>
      </c>
      <c r="AZ667" s="103" t="str">
        <f aca="false">Z667</f>
        <v>EXTENDED</v>
      </c>
      <c r="BA667" s="1"/>
      <c r="BB667" s="49"/>
      <c r="BF667" s="1"/>
      <c r="BG667" s="1"/>
      <c r="BH667" s="1"/>
      <c r="BI667" s="1"/>
      <c r="BJ667" s="1"/>
      <c r="BK667" s="1"/>
      <c r="BL667" s="1"/>
      <c r="BM667" s="1"/>
      <c r="BN667" s="1"/>
      <c r="BO667" s="1"/>
      <c r="BP667" s="1"/>
      <c r="BQ667" s="1"/>
      <c r="BR667" s="1"/>
      <c r="BS667" s="1"/>
      <c r="BT667" s="1"/>
      <c r="BU667" s="1"/>
      <c r="BV667" s="1"/>
      <c r="BW667" s="1"/>
      <c r="BX667" s="1"/>
      <c r="BY667" s="1"/>
      <c r="BZ667" s="1"/>
    </row>
    <row r="668" s="53" customFormat="true" ht="102" hidden="false" customHeight="false" outlineLevel="0" collapsed="false">
      <c r="A668" s="58" t="str">
        <f aca="false">IF(LEFT(E668,2)="BG","NO",IF(LEN(E668)-LEN(SUBSTITUTE(E668,"-",""))&gt;1,"NO",IF(E668="EXT","EXT","YES")))</f>
        <v>EXT</v>
      </c>
      <c r="B668" s="58"/>
      <c r="C668" s="58"/>
      <c r="D668" s="266" t="s">
        <v>6031</v>
      </c>
      <c r="E668" s="93" t="s">
        <v>4631</v>
      </c>
      <c r="F668" s="94" t="e">
        <f aca="false">#N/A</f>
        <v>#N/A</v>
      </c>
      <c r="G668" s="95" t="n">
        <f aca="false">LEN(R668)-LEN(SUBSTITUTE(R668,"/",""))-1</f>
        <v>6</v>
      </c>
      <c r="H668" s="95" t="s">
        <v>88</v>
      </c>
      <c r="I668" s="97" t="s">
        <v>5561</v>
      </c>
      <c r="J668" s="97"/>
      <c r="K668" s="98"/>
      <c r="L668" s="98"/>
      <c r="M668" s="98"/>
      <c r="N668" s="97"/>
      <c r="O668" s="99" t="s">
        <v>88</v>
      </c>
      <c r="P668" s="100" t="str">
        <f aca="false">O668</f>
        <v>1..1</v>
      </c>
      <c r="Q668" s="9" t="s">
        <v>6076</v>
      </c>
      <c r="R668" s="101" t="s">
        <v>2943</v>
      </c>
      <c r="S668" s="99" t="s">
        <v>121</v>
      </c>
      <c r="T668" s="10" t="s">
        <v>4639</v>
      </c>
      <c r="U668" s="95" t="s">
        <v>95</v>
      </c>
      <c r="V668" s="99"/>
      <c r="W668" s="102"/>
      <c r="X668" s="38"/>
      <c r="Y668" s="103" t="s">
        <v>30</v>
      </c>
      <c r="Z668" s="103" t="s">
        <v>30</v>
      </c>
      <c r="AA668" s="4"/>
      <c r="AB668" s="13" t="str">
        <f aca="false">IF(ISERROR(FIND("/",R668)),R668,LEFT(R668,FIND(CHAR(1),SUBSTITUTE(R668,"/",CHAR(1),LEN(R668)-LEN(SUBSTITUTE(R668,"/",""))))-1))</f>
        <v>/rsm:CrossIndustryInvoice/rsm:SupplyChainTradeTransaction/ram:ApplicableHeaderTradeDelivery/ram:ShipToTradeParty/ram:DefinedTradeContact/ram:FaxUniversalCommunication</v>
      </c>
      <c r="AC668" s="13" t="str">
        <f aca="false">IF(ISERROR(FIND("/",R668)),R668,MID(R668, FIND(CHAR(1),SUBSTITUTE(R668,"/",CHAR(1), LEN(R668)-LEN(SUBSTITUTE(R668,"/","")))), LEN(R668)))</f>
        <v>/ram:CompleteNumber</v>
      </c>
      <c r="AD668" s="14" t="n">
        <f aca="false">COUNTIFS(R$4:R668,AB668)</f>
        <v>1</v>
      </c>
      <c r="AE668" s="1"/>
      <c r="AF668" s="93" t="str">
        <f aca="false">E668</f>
        <v>EXT</v>
      </c>
      <c r="AG668" s="95" t="n">
        <f aca="false">LEN(AR668)-LEN(SUBSTITUTE(AR668,"/",""))-1</f>
        <v>6</v>
      </c>
      <c r="AH668" s="95" t="str">
        <f aca="false">H668</f>
        <v>1..1</v>
      </c>
      <c r="AI668" s="97" t="s">
        <v>5057</v>
      </c>
      <c r="AJ668" s="97"/>
      <c r="AK668" s="98"/>
      <c r="AL668" s="98"/>
      <c r="AM668" s="98"/>
      <c r="AN668" s="97"/>
      <c r="AO668" s="100" t="str">
        <f aca="false">O668</f>
        <v>1..1</v>
      </c>
      <c r="AP668" s="100" t="str">
        <f aca="false">P668</f>
        <v>1..1</v>
      </c>
      <c r="AQ668" s="9" t="str">
        <f aca="false">Q668</f>
        <v>/rsm:CrossIndustryInvoice
/rsm:SupplyChainTradeTransaction
/ram:ApplicableHeaderTradeDelivery
/ram:ShipToTradeParty
/ram:DefinedTradeContact
/ram:FaxUniversalCommunication
/ram:CompleteNumber</v>
      </c>
      <c r="AR668" s="101" t="str">
        <f aca="false">R668</f>
        <v>/rsm:CrossIndustryInvoice/rsm:SupplyChainTradeTransaction/ram:ApplicableHeaderTradeDelivery/ram:ShipToTradeParty/ram:DefinedTradeContact/ram:FaxUniversalCommunication/ram:CompleteNumber</v>
      </c>
      <c r="AS668" s="99" t="s">
        <v>121</v>
      </c>
      <c r="AT668" s="10" t="s">
        <v>4639</v>
      </c>
      <c r="AU668" s="95" t="str">
        <f aca="false">U668</f>
        <v>0..1</v>
      </c>
      <c r="AV668" s="99"/>
      <c r="AW668" s="102"/>
      <c r="AX668" s="6"/>
      <c r="AY668" s="103" t="str">
        <f aca="false">Y668</f>
        <v>EXTENDED</v>
      </c>
      <c r="AZ668" s="103" t="str">
        <f aca="false">Z668</f>
        <v>EXTENDED</v>
      </c>
      <c r="BA668" s="1"/>
      <c r="BB668" s="49"/>
      <c r="BF668" s="1"/>
      <c r="BG668" s="1"/>
      <c r="BH668" s="1"/>
      <c r="BI668" s="1"/>
      <c r="BJ668" s="1"/>
      <c r="BK668" s="1"/>
      <c r="BL668" s="1"/>
      <c r="BM668" s="1"/>
      <c r="BN668" s="1"/>
      <c r="BO668" s="1"/>
      <c r="BP668" s="1"/>
      <c r="BQ668" s="1"/>
      <c r="BR668" s="1"/>
      <c r="BS668" s="1"/>
      <c r="BT668" s="1"/>
      <c r="BU668" s="1"/>
      <c r="BV668" s="1"/>
      <c r="BW668" s="1"/>
      <c r="BX668" s="1"/>
      <c r="BY668" s="1"/>
      <c r="BZ668" s="1"/>
    </row>
    <row r="669" s="53" customFormat="true" ht="89.25" hidden="false" customHeight="false" outlineLevel="0" collapsed="false">
      <c r="A669" s="58" t="str">
        <f aca="false">IF(LEFT(E669,2)="BG","NO",IF(LEN(E669)-LEN(SUBSTITUTE(E669,"-",""))&gt;1,"NO",IF(E669="EXT","EXT","YES")))</f>
        <v>EXT</v>
      </c>
      <c r="B669" s="58"/>
      <c r="C669" s="58"/>
      <c r="D669" s="266" t="s">
        <v>6031</v>
      </c>
      <c r="E669" s="93" t="s">
        <v>4631</v>
      </c>
      <c r="F669" s="94" t="e">
        <f aca="false">#N/A</f>
        <v>#N/A</v>
      </c>
      <c r="G669" s="95" t="n">
        <f aca="false">LEN(R669)-LEN(SUBSTITUTE(R669,"/",""))-1</f>
        <v>5</v>
      </c>
      <c r="H669" s="95" t="s">
        <v>95</v>
      </c>
      <c r="I669" s="247" t="s">
        <v>5564</v>
      </c>
      <c r="J669" s="97"/>
      <c r="K669" s="98"/>
      <c r="L669" s="98"/>
      <c r="M669" s="98"/>
      <c r="N669" s="97"/>
      <c r="O669" s="99" t="s">
        <v>95</v>
      </c>
      <c r="P669" s="100" t="str">
        <f aca="false">O669</f>
        <v>0..1</v>
      </c>
      <c r="Q669" s="9" t="s">
        <v>6077</v>
      </c>
      <c r="R669" s="101" t="s">
        <v>2945</v>
      </c>
      <c r="S669" s="99"/>
      <c r="T669" s="10"/>
      <c r="U669" s="95" t="s">
        <v>95</v>
      </c>
      <c r="V669" s="99"/>
      <c r="W669" s="102"/>
      <c r="X669" s="38"/>
      <c r="Y669" s="103" t="s">
        <v>30</v>
      </c>
      <c r="Z669" s="103" t="s">
        <v>30</v>
      </c>
      <c r="AA669" s="4"/>
      <c r="AB669" s="13" t="str">
        <f aca="false">IF(ISERROR(FIND("/",R669)),R669,LEFT(R669,FIND(CHAR(1),SUBSTITUTE(R669,"/",CHAR(1),LEN(R669)-LEN(SUBSTITUTE(R669,"/",""))))-1))</f>
        <v>/rsm:CrossIndustryInvoice/rsm:SupplyChainTradeTransaction/ram:ApplicableHeaderTradeDelivery/ram:ShipToTradeParty/ram:DefinedTradeContact</v>
      </c>
      <c r="AC669" s="13" t="str">
        <f aca="false">IF(ISERROR(FIND("/",R669)),R669,MID(R669, FIND(CHAR(1),SUBSTITUTE(R669,"/",CHAR(1), LEN(R669)-LEN(SUBSTITUTE(R669,"/","")))), LEN(R669)))</f>
        <v>/ram:EmailURIUniversalCommunication</v>
      </c>
      <c r="AD669" s="14" t="n">
        <f aca="false">COUNTIFS(R$4:R669,AB669)</f>
        <v>1</v>
      </c>
      <c r="AE669" s="1"/>
      <c r="AF669" s="93" t="str">
        <f aca="false">E669</f>
        <v>EXT</v>
      </c>
      <c r="AG669" s="95" t="n">
        <f aca="false">LEN(AR669)-LEN(SUBSTITUTE(AR669,"/",""))-1</f>
        <v>5</v>
      </c>
      <c r="AH669" s="95" t="str">
        <f aca="false">H669</f>
        <v>0..1</v>
      </c>
      <c r="AI669" s="247" t="s">
        <v>1775</v>
      </c>
      <c r="AJ669" s="97"/>
      <c r="AK669" s="98"/>
      <c r="AL669" s="98"/>
      <c r="AM669" s="98"/>
      <c r="AN669" s="97"/>
      <c r="AO669" s="100" t="str">
        <f aca="false">O669</f>
        <v>0..1</v>
      </c>
      <c r="AP669" s="100" t="str">
        <f aca="false">P669</f>
        <v>0..1</v>
      </c>
      <c r="AQ669" s="9" t="str">
        <f aca="false">Q669</f>
        <v>/rsm:CrossIndustryInvoice
/rsm:SupplyChainTradeTransaction
/ram:ApplicableHeaderTradeDelivery
/ram:ShipToTradeParty
/ram:DefinedTradeContact
/ram:EmailURIUniversalCommunication</v>
      </c>
      <c r="AR669" s="101" t="str">
        <f aca="false">R669</f>
        <v>/rsm:CrossIndustryInvoice/rsm:SupplyChainTradeTransaction/ram:ApplicableHeaderTradeDelivery/ram:ShipToTradeParty/ram:DefinedTradeContact/ram:EmailURIUniversalCommunication</v>
      </c>
      <c r="AS669" s="99"/>
      <c r="AT669" s="10"/>
      <c r="AU669" s="95" t="str">
        <f aca="false">U669</f>
        <v>0..1</v>
      </c>
      <c r="AV669" s="99"/>
      <c r="AW669" s="102"/>
      <c r="AX669" s="6"/>
      <c r="AY669" s="103" t="str">
        <f aca="false">Y669</f>
        <v>EXTENDED</v>
      </c>
      <c r="AZ669" s="103" t="str">
        <f aca="false">Z669</f>
        <v>EXTENDED</v>
      </c>
      <c r="BA669" s="1"/>
      <c r="BB669" s="49"/>
      <c r="BF669" s="1"/>
      <c r="BG669" s="1"/>
      <c r="BH669" s="1"/>
      <c r="BI669" s="1"/>
      <c r="BJ669" s="1"/>
      <c r="BK669" s="1"/>
      <c r="BL669" s="1"/>
      <c r="BM669" s="1"/>
      <c r="BN669" s="1"/>
      <c r="BO669" s="1"/>
      <c r="BP669" s="1"/>
      <c r="BQ669" s="1"/>
      <c r="BR669" s="1"/>
      <c r="BS669" s="1"/>
      <c r="BT669" s="1"/>
      <c r="BU669" s="1"/>
      <c r="BV669" s="1"/>
      <c r="BW669" s="1"/>
      <c r="BX669" s="1"/>
      <c r="BY669" s="1"/>
      <c r="BZ669" s="1"/>
    </row>
    <row r="670" s="53" customFormat="true" ht="102" hidden="false" customHeight="false" outlineLevel="0" collapsed="false">
      <c r="A670" s="58" t="str">
        <f aca="false">IF(LEFT(E670,2)="BG","NO",IF(LEN(E670)-LEN(SUBSTITUTE(E670,"-",""))&gt;1,"NO",IF(E670="EXT","EXT","YES")))</f>
        <v>EXT</v>
      </c>
      <c r="B670" s="58"/>
      <c r="C670" s="58"/>
      <c r="D670" s="266" t="s">
        <v>6031</v>
      </c>
      <c r="E670" s="93" t="s">
        <v>4631</v>
      </c>
      <c r="F670" s="94" t="e">
        <f aca="false">#N/A</f>
        <v>#N/A</v>
      </c>
      <c r="G670" s="95" t="n">
        <f aca="false">LEN(R670)-LEN(SUBSTITUTE(R670,"/",""))-1</f>
        <v>6</v>
      </c>
      <c r="H670" s="95" t="s">
        <v>88</v>
      </c>
      <c r="I670" s="97" t="s">
        <v>5566</v>
      </c>
      <c r="J670" s="97"/>
      <c r="K670" s="98"/>
      <c r="L670" s="98"/>
      <c r="M670" s="98"/>
      <c r="N670" s="97"/>
      <c r="O670" s="99" t="s">
        <v>88</v>
      </c>
      <c r="P670" s="100" t="str">
        <f aca="false">O670</f>
        <v>1..1</v>
      </c>
      <c r="Q670" s="9" t="s">
        <v>6078</v>
      </c>
      <c r="R670" s="101" t="s">
        <v>2947</v>
      </c>
      <c r="S670" s="99" t="s">
        <v>121</v>
      </c>
      <c r="T670" s="10" t="s">
        <v>4639</v>
      </c>
      <c r="U670" s="95" t="s">
        <v>95</v>
      </c>
      <c r="V670" s="99"/>
      <c r="W670" s="102"/>
      <c r="X670" s="38"/>
      <c r="Y670" s="103" t="s">
        <v>30</v>
      </c>
      <c r="Z670" s="103" t="s">
        <v>30</v>
      </c>
      <c r="AA670" s="4"/>
      <c r="AB670" s="13" t="str">
        <f aca="false">IF(ISERROR(FIND("/",R670)),R670,LEFT(R670,FIND(CHAR(1),SUBSTITUTE(R670,"/",CHAR(1),LEN(R670)-LEN(SUBSTITUTE(R670,"/",""))))-1))</f>
        <v>/rsm:CrossIndustryInvoice/rsm:SupplyChainTradeTransaction/ram:ApplicableHeaderTradeDelivery/ram:ShipToTradeParty/ram:DefinedTradeContact/ram:EmailURIUniversalCommunication</v>
      </c>
      <c r="AC670" s="13" t="str">
        <f aca="false">IF(ISERROR(FIND("/",R670)),R670,MID(R670, FIND(CHAR(1),SUBSTITUTE(R670,"/",CHAR(1), LEN(R670)-LEN(SUBSTITUTE(R670,"/","")))), LEN(R670)))</f>
        <v>/ram:URIID</v>
      </c>
      <c r="AD670" s="14" t="n">
        <f aca="false">COUNTIFS(R$4:R670,AB670)</f>
        <v>1</v>
      </c>
      <c r="AE670" s="1"/>
      <c r="AF670" s="93" t="str">
        <f aca="false">E670</f>
        <v>EXT</v>
      </c>
      <c r="AG670" s="95" t="n">
        <f aca="false">LEN(AR670)-LEN(SUBSTITUTE(AR670,"/",""))-1</f>
        <v>6</v>
      </c>
      <c r="AH670" s="95" t="str">
        <f aca="false">H670</f>
        <v>1..1</v>
      </c>
      <c r="AI670" s="97" t="s">
        <v>1056</v>
      </c>
      <c r="AJ670" s="97"/>
      <c r="AK670" s="98"/>
      <c r="AL670" s="98"/>
      <c r="AM670" s="98"/>
      <c r="AN670" s="97"/>
      <c r="AO670" s="100" t="str">
        <f aca="false">O670</f>
        <v>1..1</v>
      </c>
      <c r="AP670" s="100" t="str">
        <f aca="false">P670</f>
        <v>1..1</v>
      </c>
      <c r="AQ670" s="9" t="str">
        <f aca="false">Q670</f>
        <v>/rsm:CrossIndustryInvoice
/rsm:SupplyChainTradeTransaction
/ram:ApplicableHeaderTradeDelivery
/ram:ShipToTradeParty
/ram:DefinedTradeContact
/ram:EmailURIUniversalCommunication
/ram:URIID</v>
      </c>
      <c r="AR670" s="101" t="str">
        <f aca="false">R670</f>
        <v>/rsm:CrossIndustryInvoice/rsm:SupplyChainTradeTransaction/ram:ApplicableHeaderTradeDelivery/ram:ShipToTradeParty/ram:DefinedTradeContact/ram:EmailURIUniversalCommunication/ram:URIID</v>
      </c>
      <c r="AS670" s="99" t="s">
        <v>121</v>
      </c>
      <c r="AT670" s="10" t="s">
        <v>4639</v>
      </c>
      <c r="AU670" s="95" t="str">
        <f aca="false">U670</f>
        <v>0..1</v>
      </c>
      <c r="AV670" s="99"/>
      <c r="AW670" s="102"/>
      <c r="AX670" s="6"/>
      <c r="AY670" s="103" t="str">
        <f aca="false">Y670</f>
        <v>EXTENDED</v>
      </c>
      <c r="AZ670" s="103" t="str">
        <f aca="false">Z670</f>
        <v>EXTENDED</v>
      </c>
      <c r="BA670" s="1"/>
      <c r="BB670" s="49"/>
      <c r="BF670" s="1"/>
      <c r="BG670" s="1"/>
      <c r="BH670" s="1"/>
      <c r="BI670" s="1"/>
      <c r="BJ670" s="1"/>
      <c r="BK670" s="1"/>
      <c r="BL670" s="1"/>
      <c r="BM670" s="1"/>
      <c r="BN670" s="1"/>
      <c r="BO670" s="1"/>
      <c r="BP670" s="1"/>
      <c r="BQ670" s="1"/>
      <c r="BR670" s="1"/>
      <c r="BS670" s="1"/>
      <c r="BT670" s="1"/>
      <c r="BU670" s="1"/>
      <c r="BV670" s="1"/>
      <c r="BW670" s="1"/>
      <c r="BX670" s="1"/>
      <c r="BY670" s="1"/>
      <c r="BZ670" s="1"/>
    </row>
    <row r="671" s="53" customFormat="true" ht="76.5" hidden="false" customHeight="false" outlineLevel="0" collapsed="false">
      <c r="A671" s="58" t="str">
        <f aca="false">IF(LEFT(E671,2)="BG","NO",IF(LEN(E671)-LEN(SUBSTITUTE(E671,"-",""))&gt;1,"NO",IF(E671="EXT","EXT","YES")))</f>
        <v>NO</v>
      </c>
      <c r="B671" s="58"/>
      <c r="C671" s="58"/>
      <c r="D671" s="269" t="s">
        <v>6031</v>
      </c>
      <c r="E671" s="272" t="s">
        <v>2948</v>
      </c>
      <c r="F671" s="273" t="s">
        <v>2948</v>
      </c>
      <c r="G671" s="172" t="n">
        <f aca="false">LEN(R671)-LEN(SUBSTITUTE(R671,"/",""))-1</f>
        <v>4</v>
      </c>
      <c r="H671" s="172" t="s">
        <v>95</v>
      </c>
      <c r="I671" s="181" t="s">
        <v>6079</v>
      </c>
      <c r="J671" s="173" t="s">
        <v>2950</v>
      </c>
      <c r="K671" s="174" t="s">
        <v>2951</v>
      </c>
      <c r="L671" s="174" t="s">
        <v>1789</v>
      </c>
      <c r="M671" s="174"/>
      <c r="N671" s="173"/>
      <c r="O671" s="175" t="s">
        <v>95</v>
      </c>
      <c r="P671" s="175" t="str">
        <f aca="false">O671</f>
        <v>0..1</v>
      </c>
      <c r="Q671" s="176" t="s">
        <v>6080</v>
      </c>
      <c r="R671" s="177" t="s">
        <v>2952</v>
      </c>
      <c r="S671" s="172"/>
      <c r="T671" s="178"/>
      <c r="U671" s="172" t="s">
        <v>95</v>
      </c>
      <c r="V671" s="172"/>
      <c r="W671" s="179"/>
      <c r="X671" s="38"/>
      <c r="Y671" s="178" t="s">
        <v>25</v>
      </c>
      <c r="Z671" s="178" t="s">
        <v>25</v>
      </c>
      <c r="AA671" s="4"/>
      <c r="AB671" s="13" t="str">
        <f aca="false">IF(ISERROR(FIND("/",R671)),R671,LEFT(R671,FIND(CHAR(1),SUBSTITUTE(R671,"/",CHAR(1),LEN(R671)-LEN(SUBSTITUTE(R671,"/",""))))-1))</f>
        <v>/rsm:CrossIndustryInvoice/rsm:SupplyChainTradeTransaction/ram:ApplicableHeaderTradeDelivery/ram:ShipToTradeParty</v>
      </c>
      <c r="AC671" s="13" t="str">
        <f aca="false">IF(ISERROR(FIND("/",R671)),R671,MID(R671, FIND(CHAR(1),SUBSTITUTE(R671,"/",CHAR(1), LEN(R671)-LEN(SUBSTITUTE(R671,"/","")))), LEN(R671)))</f>
        <v>/ram:PostalTradeAddress</v>
      </c>
      <c r="AD671" s="14" t="n">
        <f aca="false">COUNTIFS(R$4:R671,AB671)</f>
        <v>1</v>
      </c>
      <c r="AE671" s="1"/>
      <c r="AF671" s="272" t="str">
        <f aca="false">E671</f>
        <v>BG-15</v>
      </c>
      <c r="AG671" s="172" t="n">
        <f aca="false">LEN(AR671)-LEN(SUBSTITUTE(AR671,"/",""))-1</f>
        <v>4</v>
      </c>
      <c r="AH671" s="172" t="str">
        <f aca="false">H671</f>
        <v>0..1</v>
      </c>
      <c r="AI671" s="181" t="s">
        <v>2953</v>
      </c>
      <c r="AJ671" s="173" t="s">
        <v>2954</v>
      </c>
      <c r="AK671" s="174" t="s">
        <v>2955</v>
      </c>
      <c r="AL671" s="174" t="s">
        <v>1789</v>
      </c>
      <c r="AM671" s="174"/>
      <c r="AN671" s="173"/>
      <c r="AO671" s="172" t="str">
        <f aca="false">O671</f>
        <v>0..1</v>
      </c>
      <c r="AP671" s="172" t="str">
        <f aca="false">P671</f>
        <v>0..1</v>
      </c>
      <c r="AQ671" s="176" t="str">
        <f aca="false">Q671</f>
        <v>/rsm:CrossIndustryInvoice
/rsm:SupplyChainTradeTransaction
/ram:ApplicableHeaderTradeDelivery
/ram:ShipToTradeParty
/ram:PostalTradeAddress</v>
      </c>
      <c r="AR671" s="177" t="str">
        <f aca="false">R671</f>
        <v>/rsm:CrossIndustryInvoice/rsm:SupplyChainTradeTransaction/ram:ApplicableHeaderTradeDelivery/ram:ShipToTradeParty/ram:PostalTradeAddress</v>
      </c>
      <c r="AS671" s="172"/>
      <c r="AT671" s="178"/>
      <c r="AU671" s="172" t="str">
        <f aca="false">U671</f>
        <v>0..1</v>
      </c>
      <c r="AV671" s="172"/>
      <c r="AW671" s="179"/>
      <c r="AX671" s="6"/>
      <c r="AY671" s="178" t="str">
        <f aca="false">Y671</f>
        <v>BASIC WL</v>
      </c>
      <c r="AZ671" s="178" t="str">
        <f aca="false">Z671</f>
        <v>BASIC WL</v>
      </c>
      <c r="BA671" s="1"/>
      <c r="BB671" s="49"/>
      <c r="BF671" s="1"/>
      <c r="BG671" s="1"/>
      <c r="BH671" s="1"/>
      <c r="BI671" s="1"/>
      <c r="BJ671" s="1"/>
      <c r="BK671" s="1"/>
      <c r="BL671" s="1"/>
      <c r="BM671" s="1"/>
      <c r="BN671" s="1"/>
      <c r="BO671" s="1"/>
      <c r="BP671" s="1"/>
      <c r="BQ671" s="1"/>
      <c r="BR671" s="1"/>
      <c r="BS671" s="1"/>
      <c r="BT671" s="1"/>
      <c r="BU671" s="1"/>
      <c r="BV671" s="1"/>
      <c r="BW671" s="1"/>
      <c r="BX671" s="1"/>
      <c r="BY671" s="1"/>
      <c r="BZ671" s="1"/>
    </row>
    <row r="672" s="53" customFormat="true" ht="89.25" hidden="false" customHeight="false" outlineLevel="0" collapsed="false">
      <c r="A672" s="58" t="str">
        <f aca="false">IF(LEFT(E672,2)="BG","NO",IF(LEN(E672)-LEN(SUBSTITUTE(E672,"-",""))&gt;1,"NO",IF(E672="EXT","EXT","YES")))</f>
        <v>YES</v>
      </c>
      <c r="B672" s="58"/>
      <c r="C672" s="58"/>
      <c r="D672" s="269" t="s">
        <v>6031</v>
      </c>
      <c r="E672" s="270" t="s">
        <v>2956</v>
      </c>
      <c r="F672" s="271" t="s">
        <v>2956</v>
      </c>
      <c r="G672" s="99" t="n">
        <f aca="false">LEN(R672)-LEN(SUBSTITUTE(R672,"/",""))-1</f>
        <v>5</v>
      </c>
      <c r="H672" s="99" t="s">
        <v>95</v>
      </c>
      <c r="I672" s="97" t="s">
        <v>2957</v>
      </c>
      <c r="J672" s="97" t="s">
        <v>1070</v>
      </c>
      <c r="K672" s="98" t="s">
        <v>1071</v>
      </c>
      <c r="L672" s="98"/>
      <c r="M672" s="98"/>
      <c r="N672" s="97" t="s">
        <v>119</v>
      </c>
      <c r="O672" s="99" t="s">
        <v>95</v>
      </c>
      <c r="P672" s="100" t="str">
        <f aca="false">O672</f>
        <v>0..1</v>
      </c>
      <c r="Q672" s="54" t="s">
        <v>6081</v>
      </c>
      <c r="R672" s="109" t="s">
        <v>2958</v>
      </c>
      <c r="S672" s="99" t="s">
        <v>121</v>
      </c>
      <c r="T672" s="10" t="s">
        <v>4639</v>
      </c>
      <c r="U672" s="99" t="s">
        <v>95</v>
      </c>
      <c r="V672" s="99"/>
      <c r="W672" s="102"/>
      <c r="X672" s="38"/>
      <c r="Y672" s="10" t="s">
        <v>25</v>
      </c>
      <c r="Z672" s="110" t="s">
        <v>25</v>
      </c>
      <c r="AA672" s="4"/>
      <c r="AB672" s="13" t="str">
        <f aca="false">IF(ISERROR(FIND("/",R672)),R672,LEFT(R672,FIND(CHAR(1),SUBSTITUTE(R672,"/",CHAR(1),LEN(R672)-LEN(SUBSTITUTE(R672,"/",""))))-1))</f>
        <v>/rsm:CrossIndustryInvoice/rsm:SupplyChainTradeTransaction/ram:ApplicableHeaderTradeDelivery/ram:ShipToTradeParty/ram:PostalTradeAddress</v>
      </c>
      <c r="AC672" s="13" t="str">
        <f aca="false">IF(ISERROR(FIND("/",R672)),R672,MID(R672, FIND(CHAR(1),SUBSTITUTE(R672,"/",CHAR(1), LEN(R672)-LEN(SUBSTITUTE(R672,"/","")))), LEN(R672)))</f>
        <v>/ram:PostcodeCode</v>
      </c>
      <c r="AD672" s="14" t="n">
        <f aca="false">COUNTIFS(R$4:R672,AB672)</f>
        <v>1</v>
      </c>
      <c r="AE672" s="1"/>
      <c r="AF672" s="270" t="str">
        <f aca="false">E672</f>
        <v>BT-78</v>
      </c>
      <c r="AG672" s="99" t="n">
        <f aca="false">LEN(AR672)-LEN(SUBSTITUTE(AR672,"/",""))-1</f>
        <v>5</v>
      </c>
      <c r="AH672" s="99" t="str">
        <f aca="false">H672</f>
        <v>0..1</v>
      </c>
      <c r="AI672" s="97" t="s">
        <v>2959</v>
      </c>
      <c r="AJ672" s="97" t="s">
        <v>1074</v>
      </c>
      <c r="AK672" s="98" t="s">
        <v>1075</v>
      </c>
      <c r="AL672" s="98"/>
      <c r="AM672" s="98"/>
      <c r="AN672" s="97" t="s">
        <v>4647</v>
      </c>
      <c r="AO672" s="100" t="str">
        <f aca="false">O672</f>
        <v>0..1</v>
      </c>
      <c r="AP672" s="100" t="str">
        <f aca="false">P672</f>
        <v>0..1</v>
      </c>
      <c r="AQ672" s="54" t="str">
        <f aca="false">Q672</f>
        <v>/rsm:CrossIndustryInvoice
/rsm:SupplyChainTradeTransaction
/ram:ApplicableHeaderTradeDelivery
/ram:ShipToTradeParty
/ram:PostalTradeAddress
/ram:PostcodeCode</v>
      </c>
      <c r="AR672" s="109" t="str">
        <f aca="false">R672</f>
        <v>/rsm:CrossIndustryInvoice/rsm:SupplyChainTradeTransaction/ram:ApplicableHeaderTradeDelivery/ram:ShipToTradeParty/ram:PostalTradeAddress/ram:PostcodeCode</v>
      </c>
      <c r="AS672" s="99" t="s">
        <v>121</v>
      </c>
      <c r="AT672" s="10" t="s">
        <v>4639</v>
      </c>
      <c r="AU672" s="99" t="str">
        <f aca="false">U672</f>
        <v>0..1</v>
      </c>
      <c r="AV672" s="99"/>
      <c r="AW672" s="102"/>
      <c r="AX672" s="6"/>
      <c r="AY672" s="10" t="str">
        <f aca="false">Y672</f>
        <v>BASIC WL</v>
      </c>
      <c r="AZ672" s="110" t="str">
        <f aca="false">Z672</f>
        <v>BASIC WL</v>
      </c>
      <c r="BA672" s="1"/>
      <c r="BB672" s="49"/>
      <c r="BF672" s="1"/>
      <c r="BG672" s="1"/>
      <c r="BH672" s="1"/>
      <c r="BI672" s="1"/>
      <c r="BJ672" s="1"/>
      <c r="BK672" s="1"/>
      <c r="BL672" s="1"/>
      <c r="BM672" s="1"/>
      <c r="BN672" s="1"/>
      <c r="BO672" s="1"/>
      <c r="BP672" s="1"/>
      <c r="BQ672" s="1"/>
      <c r="BR672" s="1"/>
      <c r="BS672" s="1"/>
      <c r="BT672" s="1"/>
      <c r="BU672" s="1"/>
      <c r="BV672" s="1"/>
      <c r="BW672" s="1"/>
      <c r="BX672" s="1"/>
      <c r="BY672" s="1"/>
      <c r="BZ672" s="1"/>
    </row>
    <row r="673" s="53" customFormat="true" ht="89.25" hidden="false" customHeight="false" outlineLevel="0" collapsed="false">
      <c r="A673" s="58" t="str">
        <f aca="false">IF(LEFT(E673,2)="BG","NO",IF(LEN(E673)-LEN(SUBSTITUTE(E673,"-",""))&gt;1,"NO",IF(E673="EXT","EXT","YES")))</f>
        <v>YES</v>
      </c>
      <c r="B673" s="58"/>
      <c r="C673" s="58"/>
      <c r="D673" s="269" t="s">
        <v>6031</v>
      </c>
      <c r="E673" s="270" t="s">
        <v>2960</v>
      </c>
      <c r="F673" s="271" t="s">
        <v>2960</v>
      </c>
      <c r="G673" s="99" t="n">
        <f aca="false">LEN(R673)-LEN(SUBSTITUTE(R673,"/",""))-1</f>
        <v>5</v>
      </c>
      <c r="H673" s="99" t="s">
        <v>95</v>
      </c>
      <c r="I673" s="97" t="s">
        <v>2961</v>
      </c>
      <c r="J673" s="97" t="s">
        <v>1079</v>
      </c>
      <c r="K673" s="98" t="s">
        <v>2962</v>
      </c>
      <c r="L673" s="98"/>
      <c r="M673" s="98"/>
      <c r="N673" s="97" t="s">
        <v>119</v>
      </c>
      <c r="O673" s="99" t="s">
        <v>95</v>
      </c>
      <c r="P673" s="100" t="str">
        <f aca="false">O673</f>
        <v>0..1</v>
      </c>
      <c r="Q673" s="54" t="s">
        <v>6082</v>
      </c>
      <c r="R673" s="109" t="s">
        <v>2963</v>
      </c>
      <c r="S673" s="99" t="s">
        <v>121</v>
      </c>
      <c r="T673" s="10" t="s">
        <v>4639</v>
      </c>
      <c r="U673" s="99" t="s">
        <v>95</v>
      </c>
      <c r="V673" s="99"/>
      <c r="W673" s="102"/>
      <c r="X673" s="38"/>
      <c r="Y673" s="10" t="s">
        <v>25</v>
      </c>
      <c r="Z673" s="110" t="s">
        <v>25</v>
      </c>
      <c r="AA673" s="4"/>
      <c r="AB673" s="13" t="str">
        <f aca="false">IF(ISERROR(FIND("/",R673)),R673,LEFT(R673,FIND(CHAR(1),SUBSTITUTE(R673,"/",CHAR(1),LEN(R673)-LEN(SUBSTITUTE(R673,"/",""))))-1))</f>
        <v>/rsm:CrossIndustryInvoice/rsm:SupplyChainTradeTransaction/ram:ApplicableHeaderTradeDelivery/ram:ShipToTradeParty/ram:PostalTradeAddress</v>
      </c>
      <c r="AC673" s="13" t="str">
        <f aca="false">IF(ISERROR(FIND("/",R673)),R673,MID(R673, FIND(CHAR(1),SUBSTITUTE(R673,"/",CHAR(1), LEN(R673)-LEN(SUBSTITUTE(R673,"/","")))), LEN(R673)))</f>
        <v>/ram:LineOne</v>
      </c>
      <c r="AD673" s="14" t="n">
        <f aca="false">COUNTIFS(R$4:R673,AB673)</f>
        <v>1</v>
      </c>
      <c r="AE673" s="1"/>
      <c r="AF673" s="270" t="str">
        <f aca="false">E673</f>
        <v>BT-75</v>
      </c>
      <c r="AG673" s="99" t="n">
        <f aca="false">LEN(AR673)-LEN(SUBSTITUTE(AR673,"/",""))-1</f>
        <v>5</v>
      </c>
      <c r="AH673" s="99" t="str">
        <f aca="false">H673</f>
        <v>0..1</v>
      </c>
      <c r="AI673" s="97" t="s">
        <v>2964</v>
      </c>
      <c r="AJ673" s="97" t="s">
        <v>1083</v>
      </c>
      <c r="AK673" s="98" t="s">
        <v>2965</v>
      </c>
      <c r="AL673" s="98"/>
      <c r="AM673" s="98"/>
      <c r="AN673" s="97" t="s">
        <v>4647</v>
      </c>
      <c r="AO673" s="100" t="str">
        <f aca="false">O673</f>
        <v>0..1</v>
      </c>
      <c r="AP673" s="100" t="str">
        <f aca="false">P673</f>
        <v>0..1</v>
      </c>
      <c r="AQ673" s="54" t="str">
        <f aca="false">Q673</f>
        <v>/rsm:CrossIndustryInvoice
/rsm:SupplyChainTradeTransaction
/ram:ApplicableHeaderTradeDelivery
/ram:ShipToTradeParty
/ram:PostalTradeAddress
/ram:LineOne</v>
      </c>
      <c r="AR673" s="109" t="str">
        <f aca="false">R673</f>
        <v>/rsm:CrossIndustryInvoice/rsm:SupplyChainTradeTransaction/ram:ApplicableHeaderTradeDelivery/ram:ShipToTradeParty/ram:PostalTradeAddress/ram:LineOne</v>
      </c>
      <c r="AS673" s="99" t="s">
        <v>121</v>
      </c>
      <c r="AT673" s="10" t="s">
        <v>4639</v>
      </c>
      <c r="AU673" s="99" t="str">
        <f aca="false">U673</f>
        <v>0..1</v>
      </c>
      <c r="AV673" s="99"/>
      <c r="AW673" s="102"/>
      <c r="AX673" s="6"/>
      <c r="AY673" s="10" t="str">
        <f aca="false">Y673</f>
        <v>BASIC WL</v>
      </c>
      <c r="AZ673" s="110" t="str">
        <f aca="false">Z673</f>
        <v>BASIC WL</v>
      </c>
      <c r="BA673" s="1"/>
      <c r="BB673" s="49"/>
      <c r="BF673" s="1"/>
      <c r="BG673" s="1"/>
      <c r="BH673" s="1"/>
      <c r="BI673" s="1"/>
      <c r="BJ673" s="1"/>
      <c r="BK673" s="1"/>
      <c r="BL673" s="1"/>
      <c r="BM673" s="1"/>
      <c r="BN673" s="1"/>
      <c r="BO673" s="1"/>
      <c r="BP673" s="1"/>
      <c r="BQ673" s="1"/>
      <c r="BR673" s="1"/>
      <c r="BS673" s="1"/>
      <c r="BT673" s="1"/>
      <c r="BU673" s="1"/>
      <c r="BV673" s="1"/>
      <c r="BW673" s="1"/>
      <c r="BX673" s="1"/>
      <c r="BY673" s="1"/>
      <c r="BZ673" s="1"/>
    </row>
    <row r="674" s="53" customFormat="true" ht="89.25" hidden="false" customHeight="false" outlineLevel="0" collapsed="false">
      <c r="A674" s="58" t="str">
        <f aca="false">IF(LEFT(E674,2)="BG","NO",IF(LEN(E674)-LEN(SUBSTITUTE(E674,"-",""))&gt;1,"NO",IF(E674="EXT","EXT","YES")))</f>
        <v>YES</v>
      </c>
      <c r="B674" s="58"/>
      <c r="C674" s="58"/>
      <c r="D674" s="269" t="s">
        <v>6031</v>
      </c>
      <c r="E674" s="270" t="s">
        <v>2966</v>
      </c>
      <c r="F674" s="271" t="s">
        <v>2966</v>
      </c>
      <c r="G674" s="99" t="n">
        <f aca="false">LEN(R674)-LEN(SUBSTITUTE(R674,"/",""))-1</f>
        <v>5</v>
      </c>
      <c r="H674" s="99" t="s">
        <v>95</v>
      </c>
      <c r="I674" s="97" t="s">
        <v>2967</v>
      </c>
      <c r="J674" s="97" t="s">
        <v>1088</v>
      </c>
      <c r="K674" s="98"/>
      <c r="L674" s="98"/>
      <c r="M674" s="98"/>
      <c r="N674" s="97" t="s">
        <v>119</v>
      </c>
      <c r="O674" s="99" t="s">
        <v>95</v>
      </c>
      <c r="P674" s="100" t="str">
        <f aca="false">O674</f>
        <v>0..1</v>
      </c>
      <c r="Q674" s="54" t="s">
        <v>6083</v>
      </c>
      <c r="R674" s="109" t="s">
        <v>2968</v>
      </c>
      <c r="S674" s="99" t="s">
        <v>121</v>
      </c>
      <c r="T674" s="10" t="s">
        <v>4639</v>
      </c>
      <c r="U674" s="99" t="s">
        <v>95</v>
      </c>
      <c r="V674" s="99"/>
      <c r="W674" s="102"/>
      <c r="X674" s="38"/>
      <c r="Y674" s="10" t="s">
        <v>25</v>
      </c>
      <c r="Z674" s="110" t="s">
        <v>25</v>
      </c>
      <c r="AA674" s="4"/>
      <c r="AB674" s="13" t="str">
        <f aca="false">IF(ISERROR(FIND("/",R674)),R674,LEFT(R674,FIND(CHAR(1),SUBSTITUTE(R674,"/",CHAR(1),LEN(R674)-LEN(SUBSTITUTE(R674,"/",""))))-1))</f>
        <v>/rsm:CrossIndustryInvoice/rsm:SupplyChainTradeTransaction/ram:ApplicableHeaderTradeDelivery/ram:ShipToTradeParty/ram:PostalTradeAddress</v>
      </c>
      <c r="AC674" s="13" t="str">
        <f aca="false">IF(ISERROR(FIND("/",R674)),R674,MID(R674, FIND(CHAR(1),SUBSTITUTE(R674,"/",CHAR(1), LEN(R674)-LEN(SUBSTITUTE(R674,"/","")))), LEN(R674)))</f>
        <v>/ram:LineTwo</v>
      </c>
      <c r="AD674" s="14" t="n">
        <f aca="false">COUNTIFS(R$4:R674,AB674)</f>
        <v>1</v>
      </c>
      <c r="AE674" s="1"/>
      <c r="AF674" s="270" t="str">
        <f aca="false">E674</f>
        <v>BT-76</v>
      </c>
      <c r="AG674" s="99" t="n">
        <f aca="false">LEN(AR674)-LEN(SUBSTITUTE(AR674,"/",""))-1</f>
        <v>5</v>
      </c>
      <c r="AH674" s="99" t="str">
        <f aca="false">H674</f>
        <v>0..1</v>
      </c>
      <c r="AI674" s="97" t="s">
        <v>2969</v>
      </c>
      <c r="AJ674" s="97" t="s">
        <v>1091</v>
      </c>
      <c r="AK674" s="98"/>
      <c r="AL674" s="98"/>
      <c r="AM674" s="98"/>
      <c r="AN674" s="97" t="s">
        <v>4647</v>
      </c>
      <c r="AO674" s="100" t="str">
        <f aca="false">O674</f>
        <v>0..1</v>
      </c>
      <c r="AP674" s="100" t="str">
        <f aca="false">P674</f>
        <v>0..1</v>
      </c>
      <c r="AQ674" s="54" t="str">
        <f aca="false">Q674</f>
        <v>/rsm:CrossIndustryInvoice
/rsm:SupplyChainTradeTransaction
/ram:ApplicableHeaderTradeDelivery
/ram:ShipToTradeParty
/ram:PostalTradeAddress
/ram:LineTwo</v>
      </c>
      <c r="AR674" s="109" t="str">
        <f aca="false">R674</f>
        <v>/rsm:CrossIndustryInvoice/rsm:SupplyChainTradeTransaction/ram:ApplicableHeaderTradeDelivery/ram:ShipToTradeParty/ram:PostalTradeAddress/ram:LineTwo</v>
      </c>
      <c r="AS674" s="99" t="s">
        <v>121</v>
      </c>
      <c r="AT674" s="10" t="s">
        <v>4639</v>
      </c>
      <c r="AU674" s="99" t="str">
        <f aca="false">U674</f>
        <v>0..1</v>
      </c>
      <c r="AV674" s="99"/>
      <c r="AW674" s="102"/>
      <c r="AX674" s="6"/>
      <c r="AY674" s="10" t="str">
        <f aca="false">Y674</f>
        <v>BASIC WL</v>
      </c>
      <c r="AZ674" s="110" t="str">
        <f aca="false">Z674</f>
        <v>BASIC WL</v>
      </c>
      <c r="BA674" s="1"/>
      <c r="BB674" s="49"/>
      <c r="BF674" s="1"/>
      <c r="BG674" s="1"/>
      <c r="BH674" s="1"/>
      <c r="BI674" s="1"/>
      <c r="BJ674" s="1"/>
      <c r="BK674" s="1"/>
      <c r="BL674" s="1"/>
      <c r="BM674" s="1"/>
      <c r="BN674" s="1"/>
      <c r="BO674" s="1"/>
      <c r="BP674" s="1"/>
      <c r="BQ674" s="1"/>
      <c r="BR674" s="1"/>
      <c r="BS674" s="1"/>
      <c r="BT674" s="1"/>
      <c r="BU674" s="1"/>
      <c r="BV674" s="1"/>
      <c r="BW674" s="1"/>
      <c r="BX674" s="1"/>
      <c r="BY674" s="1"/>
      <c r="BZ674" s="1"/>
    </row>
    <row r="675" s="53" customFormat="true" ht="89.25" hidden="false" customHeight="false" outlineLevel="0" collapsed="false">
      <c r="A675" s="58" t="str">
        <f aca="false">IF(LEFT(E675,2)="BG","NO",IF(LEN(E675)-LEN(SUBSTITUTE(E675,"-",""))&gt;1,"NO",IF(E675="EXT","EXT","YES")))</f>
        <v>YES</v>
      </c>
      <c r="B675" s="58"/>
      <c r="C675" s="58"/>
      <c r="D675" s="269" t="s">
        <v>6031</v>
      </c>
      <c r="E675" s="270" t="s">
        <v>2970</v>
      </c>
      <c r="F675" s="271" t="s">
        <v>2970</v>
      </c>
      <c r="G675" s="99" t="n">
        <f aca="false">LEN(R675)-LEN(SUBSTITUTE(R675,"/",""))-1</f>
        <v>5</v>
      </c>
      <c r="H675" s="99" t="s">
        <v>95</v>
      </c>
      <c r="I675" s="97" t="s">
        <v>2971</v>
      </c>
      <c r="J675" s="97" t="s">
        <v>1088</v>
      </c>
      <c r="K675" s="98"/>
      <c r="L675" s="98"/>
      <c r="M675" s="98"/>
      <c r="N675" s="97" t="s">
        <v>119</v>
      </c>
      <c r="O675" s="99" t="s">
        <v>95</v>
      </c>
      <c r="P675" s="100" t="str">
        <f aca="false">O675</f>
        <v>0..1</v>
      </c>
      <c r="Q675" s="54" t="s">
        <v>6084</v>
      </c>
      <c r="R675" s="109" t="s">
        <v>2972</v>
      </c>
      <c r="S675" s="99" t="s">
        <v>121</v>
      </c>
      <c r="T675" s="10" t="s">
        <v>4639</v>
      </c>
      <c r="U675" s="99" t="s">
        <v>95</v>
      </c>
      <c r="V675" s="99"/>
      <c r="W675" s="102"/>
      <c r="X675" s="38"/>
      <c r="Y675" s="10" t="s">
        <v>25</v>
      </c>
      <c r="Z675" s="110" t="s">
        <v>25</v>
      </c>
      <c r="AA675" s="4"/>
      <c r="AB675" s="13" t="str">
        <f aca="false">IF(ISERROR(FIND("/",R675)),R675,LEFT(R675,FIND(CHAR(1),SUBSTITUTE(R675,"/",CHAR(1),LEN(R675)-LEN(SUBSTITUTE(R675,"/",""))))-1))</f>
        <v>/rsm:CrossIndustryInvoice/rsm:SupplyChainTradeTransaction/ram:ApplicableHeaderTradeDelivery/ram:ShipToTradeParty/ram:PostalTradeAddress</v>
      </c>
      <c r="AC675" s="13" t="str">
        <f aca="false">IF(ISERROR(FIND("/",R675)),R675,MID(R675, FIND(CHAR(1),SUBSTITUTE(R675,"/",CHAR(1), LEN(R675)-LEN(SUBSTITUTE(R675,"/","")))), LEN(R675)))</f>
        <v>/ram:LineThree</v>
      </c>
      <c r="AD675" s="14" t="n">
        <f aca="false">COUNTIFS(R$4:R675,AB675)</f>
        <v>1</v>
      </c>
      <c r="AE675" s="1"/>
      <c r="AF675" s="270" t="str">
        <f aca="false">E675</f>
        <v>BT-165</v>
      </c>
      <c r="AG675" s="99" t="n">
        <f aca="false">LEN(AR675)-LEN(SUBSTITUTE(AR675,"/",""))-1</f>
        <v>5</v>
      </c>
      <c r="AH675" s="99" t="str">
        <f aca="false">H675</f>
        <v>0..1</v>
      </c>
      <c r="AI675" s="97" t="s">
        <v>2973</v>
      </c>
      <c r="AJ675" s="97" t="s">
        <v>1091</v>
      </c>
      <c r="AK675" s="98"/>
      <c r="AL675" s="98"/>
      <c r="AM675" s="98"/>
      <c r="AN675" s="97" t="s">
        <v>4647</v>
      </c>
      <c r="AO675" s="100" t="str">
        <f aca="false">O675</f>
        <v>0..1</v>
      </c>
      <c r="AP675" s="100" t="str">
        <f aca="false">P675</f>
        <v>0..1</v>
      </c>
      <c r="AQ675" s="54" t="str">
        <f aca="false">Q675</f>
        <v>/rsm:CrossIndustryInvoice
/rsm:SupplyChainTradeTransaction
/ram:ApplicableHeaderTradeDelivery
/ram:ShipToTradeParty
/ram:PostalTradeAddress
/ram:LineThree</v>
      </c>
      <c r="AR675" s="109" t="str">
        <f aca="false">R675</f>
        <v>/rsm:CrossIndustryInvoice/rsm:SupplyChainTradeTransaction/ram:ApplicableHeaderTradeDelivery/ram:ShipToTradeParty/ram:PostalTradeAddress/ram:LineThree</v>
      </c>
      <c r="AS675" s="99" t="s">
        <v>121</v>
      </c>
      <c r="AT675" s="10" t="s">
        <v>4639</v>
      </c>
      <c r="AU675" s="99" t="str">
        <f aca="false">U675</f>
        <v>0..1</v>
      </c>
      <c r="AV675" s="99"/>
      <c r="AW675" s="102"/>
      <c r="AX675" s="6"/>
      <c r="AY675" s="10" t="str">
        <f aca="false">Y675</f>
        <v>BASIC WL</v>
      </c>
      <c r="AZ675" s="110" t="str">
        <f aca="false">Z675</f>
        <v>BASIC WL</v>
      </c>
      <c r="BA675" s="1"/>
      <c r="BB675" s="49"/>
      <c r="BF675" s="1"/>
      <c r="BG675" s="1"/>
      <c r="BH675" s="1"/>
      <c r="BI675" s="1"/>
      <c r="BJ675" s="1"/>
      <c r="BK675" s="1"/>
      <c r="BL675" s="1"/>
      <c r="BM675" s="1"/>
      <c r="BN675" s="1"/>
      <c r="BO675" s="1"/>
      <c r="BP675" s="1"/>
      <c r="BQ675" s="1"/>
      <c r="BR675" s="1"/>
      <c r="BS675" s="1"/>
      <c r="BT675" s="1"/>
      <c r="BU675" s="1"/>
      <c r="BV675" s="1"/>
      <c r="BW675" s="1"/>
      <c r="BX675" s="1"/>
      <c r="BY675" s="1"/>
      <c r="BZ675" s="1"/>
    </row>
    <row r="676" s="53" customFormat="true" ht="89.25" hidden="false" customHeight="false" outlineLevel="0" collapsed="false">
      <c r="A676" s="58" t="str">
        <f aca="false">IF(LEFT(E676,2)="BG","NO",IF(LEN(E676)-LEN(SUBSTITUTE(E676,"-",""))&gt;1,"NO",IF(E676="EXT","EXT","YES")))</f>
        <v>YES</v>
      </c>
      <c r="B676" s="58"/>
      <c r="C676" s="58"/>
      <c r="D676" s="269" t="s">
        <v>6031</v>
      </c>
      <c r="E676" s="270" t="s">
        <v>2974</v>
      </c>
      <c r="F676" s="271" t="s">
        <v>2974</v>
      </c>
      <c r="G676" s="99" t="n">
        <f aca="false">LEN(R676)-LEN(SUBSTITUTE(R676,"/",""))-1</f>
        <v>5</v>
      </c>
      <c r="H676" s="99" t="s">
        <v>95</v>
      </c>
      <c r="I676" s="97" t="s">
        <v>2975</v>
      </c>
      <c r="J676" s="97" t="s">
        <v>2976</v>
      </c>
      <c r="K676" s="98"/>
      <c r="L676" s="98"/>
      <c r="M676" s="98"/>
      <c r="N676" s="97" t="s">
        <v>119</v>
      </c>
      <c r="O676" s="99" t="s">
        <v>95</v>
      </c>
      <c r="P676" s="100" t="str">
        <f aca="false">O676</f>
        <v>0..1</v>
      </c>
      <c r="Q676" s="54" t="s">
        <v>6085</v>
      </c>
      <c r="R676" s="109" t="s">
        <v>2977</v>
      </c>
      <c r="S676" s="99" t="s">
        <v>121</v>
      </c>
      <c r="T676" s="10" t="s">
        <v>4639</v>
      </c>
      <c r="U676" s="99" t="s">
        <v>95</v>
      </c>
      <c r="V676" s="99"/>
      <c r="W676" s="102"/>
      <c r="X676" s="38"/>
      <c r="Y676" s="10" t="s">
        <v>25</v>
      </c>
      <c r="Z676" s="110" t="s">
        <v>25</v>
      </c>
      <c r="AA676" s="4"/>
      <c r="AB676" s="13" t="str">
        <f aca="false">IF(ISERROR(FIND("/",R676)),R676,LEFT(R676,FIND(CHAR(1),SUBSTITUTE(R676,"/",CHAR(1),LEN(R676)-LEN(SUBSTITUTE(R676,"/",""))))-1))</f>
        <v>/rsm:CrossIndustryInvoice/rsm:SupplyChainTradeTransaction/ram:ApplicableHeaderTradeDelivery/ram:ShipToTradeParty/ram:PostalTradeAddress</v>
      </c>
      <c r="AC676" s="13" t="str">
        <f aca="false">IF(ISERROR(FIND("/",R676)),R676,MID(R676, FIND(CHAR(1),SUBSTITUTE(R676,"/",CHAR(1), LEN(R676)-LEN(SUBSTITUTE(R676,"/","")))), LEN(R676)))</f>
        <v>/ram:CityName</v>
      </c>
      <c r="AD676" s="14" t="n">
        <f aca="false">COUNTIFS(R$4:R676,AB676)</f>
        <v>1</v>
      </c>
      <c r="AE676" s="1"/>
      <c r="AF676" s="270" t="str">
        <f aca="false">E676</f>
        <v>BT-77</v>
      </c>
      <c r="AG676" s="99" t="n">
        <f aca="false">LEN(AR676)-LEN(SUBSTITUTE(AR676,"/",""))-1</f>
        <v>5</v>
      </c>
      <c r="AH676" s="99" t="str">
        <f aca="false">H676</f>
        <v>0..1</v>
      </c>
      <c r="AI676" s="97" t="s">
        <v>2978</v>
      </c>
      <c r="AJ676" s="97" t="s">
        <v>2979</v>
      </c>
      <c r="AK676" s="98"/>
      <c r="AL676" s="98"/>
      <c r="AM676" s="98"/>
      <c r="AN676" s="97" t="s">
        <v>4647</v>
      </c>
      <c r="AO676" s="100" t="str">
        <f aca="false">O676</f>
        <v>0..1</v>
      </c>
      <c r="AP676" s="100" t="str">
        <f aca="false">P676</f>
        <v>0..1</v>
      </c>
      <c r="AQ676" s="54" t="str">
        <f aca="false">Q676</f>
        <v>/rsm:CrossIndustryInvoice
/rsm:SupplyChainTradeTransaction
/ram:ApplicableHeaderTradeDelivery
/ram:ShipToTradeParty
/ram:PostalTradeAddress
/ram:CityName</v>
      </c>
      <c r="AR676" s="109" t="str">
        <f aca="false">R676</f>
        <v>/rsm:CrossIndustryInvoice/rsm:SupplyChainTradeTransaction/ram:ApplicableHeaderTradeDelivery/ram:ShipToTradeParty/ram:PostalTradeAddress/ram:CityName</v>
      </c>
      <c r="AS676" s="99" t="s">
        <v>121</v>
      </c>
      <c r="AT676" s="10" t="s">
        <v>4639</v>
      </c>
      <c r="AU676" s="99" t="str">
        <f aca="false">U676</f>
        <v>0..1</v>
      </c>
      <c r="AV676" s="99"/>
      <c r="AW676" s="102"/>
      <c r="AX676" s="6"/>
      <c r="AY676" s="10" t="str">
        <f aca="false">Y676</f>
        <v>BASIC WL</v>
      </c>
      <c r="AZ676" s="110" t="str">
        <f aca="false">Z676</f>
        <v>BASIC WL</v>
      </c>
      <c r="BA676" s="1"/>
      <c r="BB676" s="49"/>
      <c r="BF676" s="1"/>
      <c r="BG676" s="1"/>
      <c r="BH676" s="1"/>
      <c r="BI676" s="1"/>
      <c r="BJ676" s="1"/>
      <c r="BK676" s="1"/>
      <c r="BL676" s="1"/>
      <c r="BM676" s="1"/>
      <c r="BN676" s="1"/>
      <c r="BO676" s="1"/>
      <c r="BP676" s="1"/>
      <c r="BQ676" s="1"/>
      <c r="BR676" s="1"/>
      <c r="BS676" s="1"/>
      <c r="BT676" s="1"/>
      <c r="BU676" s="1"/>
      <c r="BV676" s="1"/>
      <c r="BW676" s="1"/>
      <c r="BX676" s="1"/>
      <c r="BY676" s="1"/>
      <c r="BZ676" s="1"/>
    </row>
    <row r="677" s="53" customFormat="true" ht="89.25" hidden="false" customHeight="false" outlineLevel="0" collapsed="false">
      <c r="A677" s="58" t="str">
        <f aca="false">IF(LEFT(E677,2)="BG","NO",IF(LEN(E677)-LEN(SUBSTITUTE(E677,"-",""))&gt;1,"NO",IF(E677="EXT","EXT","YES")))</f>
        <v>YES</v>
      </c>
      <c r="B677" s="58"/>
      <c r="C677" s="58"/>
      <c r="D677" s="269" t="s">
        <v>6031</v>
      </c>
      <c r="E677" s="270" t="s">
        <v>2980</v>
      </c>
      <c r="F677" s="271" t="s">
        <v>2980</v>
      </c>
      <c r="G677" s="99" t="n">
        <f aca="false">LEN(R677)-LEN(SUBSTITUTE(R677,"/",""))-1</f>
        <v>5</v>
      </c>
      <c r="H677" s="99" t="s">
        <v>88</v>
      </c>
      <c r="I677" s="97" t="s">
        <v>2981</v>
      </c>
      <c r="J677" s="97" t="s">
        <v>1107</v>
      </c>
      <c r="K677" s="98" t="s">
        <v>4790</v>
      </c>
      <c r="L677" s="98"/>
      <c r="M677" s="98" t="s">
        <v>6086</v>
      </c>
      <c r="N677" s="97" t="s">
        <v>174</v>
      </c>
      <c r="O677" s="99" t="s">
        <v>88</v>
      </c>
      <c r="P677" s="100" t="str">
        <f aca="false">O677</f>
        <v>1..1</v>
      </c>
      <c r="Q677" s="54" t="s">
        <v>6087</v>
      </c>
      <c r="R677" s="109" t="s">
        <v>2982</v>
      </c>
      <c r="S677" s="99" t="s">
        <v>176</v>
      </c>
      <c r="T677" s="10" t="s">
        <v>4639</v>
      </c>
      <c r="U677" s="99" t="s">
        <v>95</v>
      </c>
      <c r="V677" s="99"/>
      <c r="W677" s="102"/>
      <c r="X677" s="38"/>
      <c r="Y677" s="10" t="s">
        <v>25</v>
      </c>
      <c r="Z677" s="110" t="s">
        <v>25</v>
      </c>
      <c r="AA677" s="4"/>
      <c r="AB677" s="13" t="str">
        <f aca="false">IF(ISERROR(FIND("/",R677)),R677,LEFT(R677,FIND(CHAR(1),SUBSTITUTE(R677,"/",CHAR(1),LEN(R677)-LEN(SUBSTITUTE(R677,"/",""))))-1))</f>
        <v>/rsm:CrossIndustryInvoice/rsm:SupplyChainTradeTransaction/ram:ApplicableHeaderTradeDelivery/ram:ShipToTradeParty/ram:PostalTradeAddress</v>
      </c>
      <c r="AC677" s="13" t="str">
        <f aca="false">IF(ISERROR(FIND("/",R677)),R677,MID(R677, FIND(CHAR(1),SUBSTITUTE(R677,"/",CHAR(1), LEN(R677)-LEN(SUBSTITUTE(R677,"/","")))), LEN(R677)))</f>
        <v>/ram:CountryID</v>
      </c>
      <c r="AD677" s="14" t="n">
        <f aca="false">COUNTIFS(R$4:R677,AB677)</f>
        <v>1</v>
      </c>
      <c r="AE677" s="1"/>
      <c r="AF677" s="270" t="str">
        <f aca="false">E677</f>
        <v>BT-80</v>
      </c>
      <c r="AG677" s="99" t="n">
        <f aca="false">LEN(AR677)-LEN(SUBSTITUTE(AR677,"/",""))-1</f>
        <v>5</v>
      </c>
      <c r="AH677" s="99" t="str">
        <f aca="false">H677</f>
        <v>1..1</v>
      </c>
      <c r="AI677" s="97" t="s">
        <v>2983</v>
      </c>
      <c r="AJ677" s="97" t="s">
        <v>1110</v>
      </c>
      <c r="AK677" s="98" t="s">
        <v>514</v>
      </c>
      <c r="AL677" s="98"/>
      <c r="AM677" s="98" t="s">
        <v>6088</v>
      </c>
      <c r="AN677" s="97" t="s">
        <v>174</v>
      </c>
      <c r="AO677" s="100" t="str">
        <f aca="false">O677</f>
        <v>1..1</v>
      </c>
      <c r="AP677" s="100" t="str">
        <f aca="false">P677</f>
        <v>1..1</v>
      </c>
      <c r="AQ677" s="54" t="str">
        <f aca="false">Q677</f>
        <v>/rsm:CrossIndustryInvoice
/rsm:SupplyChainTradeTransaction
/ram:ApplicableHeaderTradeDelivery
/ram:ShipToTradeParty
/ram:PostalTradeAddress
/ram:CountryID</v>
      </c>
      <c r="AR677" s="109" t="str">
        <f aca="false">R677</f>
        <v>/rsm:CrossIndustryInvoice/rsm:SupplyChainTradeTransaction/ram:ApplicableHeaderTradeDelivery/ram:ShipToTradeParty/ram:PostalTradeAddress/ram:CountryID</v>
      </c>
      <c r="AS677" s="99" t="s">
        <v>176</v>
      </c>
      <c r="AT677" s="10" t="s">
        <v>4639</v>
      </c>
      <c r="AU677" s="99" t="str">
        <f aca="false">U677</f>
        <v>0..1</v>
      </c>
      <c r="AV677" s="99"/>
      <c r="AW677" s="102"/>
      <c r="AX677" s="6"/>
      <c r="AY677" s="10" t="str">
        <f aca="false">Y677</f>
        <v>BASIC WL</v>
      </c>
      <c r="AZ677" s="110" t="str">
        <f aca="false">Z677</f>
        <v>BASIC WL</v>
      </c>
      <c r="BA677" s="1"/>
      <c r="BB677" s="49"/>
      <c r="BF677" s="1"/>
      <c r="BG677" s="1"/>
      <c r="BH677" s="1"/>
      <c r="BI677" s="1"/>
      <c r="BJ677" s="1"/>
      <c r="BK677" s="1"/>
      <c r="BL677" s="1"/>
      <c r="BM677" s="1"/>
      <c r="BN677" s="1"/>
      <c r="BO677" s="1"/>
      <c r="BP677" s="1"/>
      <c r="BQ677" s="1"/>
      <c r="BR677" s="1"/>
      <c r="BS677" s="1"/>
      <c r="BT677" s="1"/>
      <c r="BU677" s="1"/>
      <c r="BV677" s="1"/>
      <c r="BW677" s="1"/>
      <c r="BX677" s="1"/>
      <c r="BY677" s="1"/>
      <c r="BZ677" s="1"/>
    </row>
    <row r="678" s="53" customFormat="true" ht="89.25" hidden="false" customHeight="false" outlineLevel="0" collapsed="false">
      <c r="A678" s="58" t="str">
        <f aca="false">IF(LEFT(E678,2)="BG","NO",IF(LEN(E678)-LEN(SUBSTITUTE(E678,"-",""))&gt;1,"NO",IF(E678="EXT","EXT","YES")))</f>
        <v>YES</v>
      </c>
      <c r="B678" s="58"/>
      <c r="C678" s="58"/>
      <c r="D678" s="269" t="s">
        <v>6031</v>
      </c>
      <c r="E678" s="270" t="s">
        <v>2984</v>
      </c>
      <c r="F678" s="271" t="s">
        <v>2984</v>
      </c>
      <c r="G678" s="99" t="n">
        <f aca="false">LEN(R678)-LEN(SUBSTITUTE(R678,"/",""))-1</f>
        <v>5</v>
      </c>
      <c r="H678" s="99" t="s">
        <v>95</v>
      </c>
      <c r="I678" s="97" t="s">
        <v>2985</v>
      </c>
      <c r="J678" s="97" t="s">
        <v>1114</v>
      </c>
      <c r="K678" s="98" t="s">
        <v>1115</v>
      </c>
      <c r="L678" s="98"/>
      <c r="M678" s="98"/>
      <c r="N678" s="97" t="s">
        <v>119</v>
      </c>
      <c r="O678" s="99" t="s">
        <v>95</v>
      </c>
      <c r="P678" s="100" t="str">
        <f aca="false">O678</f>
        <v>0..1</v>
      </c>
      <c r="Q678" s="54" t="s">
        <v>6089</v>
      </c>
      <c r="R678" s="109" t="s">
        <v>2986</v>
      </c>
      <c r="S678" s="99" t="s">
        <v>121</v>
      </c>
      <c r="T678" s="10" t="s">
        <v>4639</v>
      </c>
      <c r="U678" s="99" t="s">
        <v>112</v>
      </c>
      <c r="V678" s="99" t="s">
        <v>122</v>
      </c>
      <c r="W678" s="102"/>
      <c r="X678" s="38"/>
      <c r="Y678" s="10" t="s">
        <v>25</v>
      </c>
      <c r="Z678" s="110" t="s">
        <v>25</v>
      </c>
      <c r="AA678" s="4"/>
      <c r="AB678" s="13" t="str">
        <f aca="false">IF(ISERROR(FIND("/",R678)),R678,LEFT(R678,FIND(CHAR(1),SUBSTITUTE(R678,"/",CHAR(1),LEN(R678)-LEN(SUBSTITUTE(R678,"/",""))))-1))</f>
        <v>/rsm:CrossIndustryInvoice/rsm:SupplyChainTradeTransaction/ram:ApplicableHeaderTradeDelivery/ram:ShipToTradeParty/ram:PostalTradeAddress</v>
      </c>
      <c r="AC678" s="13" t="str">
        <f aca="false">IF(ISERROR(FIND("/",R678)),R678,MID(R678, FIND(CHAR(1),SUBSTITUTE(R678,"/",CHAR(1), LEN(R678)-LEN(SUBSTITUTE(R678,"/","")))), LEN(R678)))</f>
        <v>/ram:CountrySubDivisionName</v>
      </c>
      <c r="AD678" s="14" t="n">
        <f aca="false">COUNTIFS(R$4:R678,AB678)</f>
        <v>1</v>
      </c>
      <c r="AE678" s="1"/>
      <c r="AF678" s="270" t="str">
        <f aca="false">E678</f>
        <v>BT-79</v>
      </c>
      <c r="AG678" s="99" t="n">
        <f aca="false">LEN(AR678)-LEN(SUBSTITUTE(AR678,"/",""))-1</f>
        <v>5</v>
      </c>
      <c r="AH678" s="99" t="str">
        <f aca="false">H678</f>
        <v>0..1</v>
      </c>
      <c r="AI678" s="97" t="s">
        <v>2987</v>
      </c>
      <c r="AJ678" s="97" t="s">
        <v>1118</v>
      </c>
      <c r="AK678" s="98" t="s">
        <v>1119</v>
      </c>
      <c r="AL678" s="98"/>
      <c r="AM678" s="98"/>
      <c r="AN678" s="97" t="s">
        <v>4647</v>
      </c>
      <c r="AO678" s="100" t="str">
        <f aca="false">O678</f>
        <v>0..1</v>
      </c>
      <c r="AP678" s="100" t="str">
        <f aca="false">P678</f>
        <v>0..1</v>
      </c>
      <c r="AQ678" s="54" t="str">
        <f aca="false">Q678</f>
        <v>/rsm:CrossIndustryInvoice
/rsm:SupplyChainTradeTransaction
/ram:ApplicableHeaderTradeDelivery
/ram:ShipToTradeParty
/ram:PostalTradeAddress
/ram:CountrySubDivisionName</v>
      </c>
      <c r="AR678" s="109" t="str">
        <f aca="false">R678</f>
        <v>/rsm:CrossIndustryInvoice/rsm:SupplyChainTradeTransaction/ram:ApplicableHeaderTradeDelivery/ram:ShipToTradeParty/ram:PostalTradeAddress/ram:CountrySubDivisionName</v>
      </c>
      <c r="AS678" s="99" t="s">
        <v>121</v>
      </c>
      <c r="AT678" s="10" t="s">
        <v>4639</v>
      </c>
      <c r="AU678" s="99" t="str">
        <f aca="false">U678</f>
        <v>0..n</v>
      </c>
      <c r="AV678" s="99" t="s">
        <v>122</v>
      </c>
      <c r="AW678" s="102"/>
      <c r="AX678" s="6"/>
      <c r="AY678" s="10" t="str">
        <f aca="false">Y678</f>
        <v>BASIC WL</v>
      </c>
      <c r="AZ678" s="110" t="str">
        <f aca="false">Z678</f>
        <v>BASIC WL</v>
      </c>
      <c r="BA678" s="1"/>
      <c r="BB678" s="49"/>
      <c r="BF678" s="1"/>
      <c r="BG678" s="1"/>
      <c r="BH678" s="1"/>
      <c r="BI678" s="1"/>
      <c r="BJ678" s="1"/>
      <c r="BK678" s="1"/>
      <c r="BL678" s="1"/>
      <c r="BM678" s="1"/>
      <c r="BN678" s="1"/>
      <c r="BO678" s="1"/>
      <c r="BP678" s="1"/>
      <c r="BQ678" s="1"/>
      <c r="BR678" s="1"/>
      <c r="BS678" s="1"/>
      <c r="BT678" s="1"/>
      <c r="BU678" s="1"/>
      <c r="BV678" s="1"/>
      <c r="BW678" s="1"/>
      <c r="BX678" s="1"/>
      <c r="BY678" s="1"/>
      <c r="BZ678" s="1"/>
    </row>
    <row r="679" s="53" customFormat="true" ht="76.5" hidden="false" customHeight="false" outlineLevel="0" collapsed="false">
      <c r="A679" s="58" t="str">
        <f aca="false">IF(LEFT(E679,2)="BG","NO",IF(LEN(E679)-LEN(SUBSTITUTE(E679,"-",""))&gt;1,"NO",IF(E679="EXT","EXT","YES")))</f>
        <v>EXT</v>
      </c>
      <c r="B679" s="58"/>
      <c r="C679" s="58"/>
      <c r="D679" s="266" t="s">
        <v>6031</v>
      </c>
      <c r="E679" s="184" t="s">
        <v>4631</v>
      </c>
      <c r="F679" s="185" t="e">
        <f aca="false">#N/A</f>
        <v>#N/A</v>
      </c>
      <c r="G679" s="186" t="n">
        <f aca="false">LEN(R679)-LEN(SUBSTITUTE(R679,"/",""))-1</f>
        <v>4</v>
      </c>
      <c r="H679" s="186" t="s">
        <v>95</v>
      </c>
      <c r="I679" s="181" t="s">
        <v>6090</v>
      </c>
      <c r="J679" s="173"/>
      <c r="K679" s="174"/>
      <c r="L679" s="174"/>
      <c r="M679" s="174"/>
      <c r="N679" s="173"/>
      <c r="O679" s="175" t="s">
        <v>95</v>
      </c>
      <c r="P679" s="175" t="str">
        <f aca="false">O679</f>
        <v>0..1</v>
      </c>
      <c r="Q679" s="187" t="s">
        <v>6091</v>
      </c>
      <c r="R679" s="188" t="s">
        <v>2989</v>
      </c>
      <c r="S679" s="172"/>
      <c r="T679" s="178"/>
      <c r="U679" s="186" t="s">
        <v>112</v>
      </c>
      <c r="V679" s="172"/>
      <c r="W679" s="179"/>
      <c r="X679" s="38"/>
      <c r="Y679" s="189" t="s">
        <v>30</v>
      </c>
      <c r="Z679" s="189" t="s">
        <v>30</v>
      </c>
      <c r="AA679" s="4"/>
      <c r="AB679" s="13" t="str">
        <f aca="false">IF(ISERROR(FIND("/",R679)),R679,LEFT(R679,FIND(CHAR(1),SUBSTITUTE(R679,"/",CHAR(1),LEN(R679)-LEN(SUBSTITUTE(R679,"/",""))))-1))</f>
        <v>/rsm:CrossIndustryInvoice/rsm:SupplyChainTradeTransaction/ram:ApplicableHeaderTradeDelivery/ram:ShipToTradeParty</v>
      </c>
      <c r="AC679" s="13" t="str">
        <f aca="false">IF(ISERROR(FIND("/",R679)),R679,MID(R679, FIND(CHAR(1),SUBSTITUTE(R679,"/",CHAR(1), LEN(R679)-LEN(SUBSTITUTE(R679,"/","")))), LEN(R679)))</f>
        <v>/ram:URIUniversalCommunication</v>
      </c>
      <c r="AD679" s="14" t="n">
        <f aca="false">COUNTIFS(R$4:R679,AB679)</f>
        <v>1</v>
      </c>
      <c r="AE679" s="1"/>
      <c r="AF679" s="184" t="str">
        <f aca="false">E679</f>
        <v>EXT</v>
      </c>
      <c r="AG679" s="186" t="n">
        <f aca="false">LEN(AR679)-LEN(SUBSTITUTE(AR679,"/",""))-1</f>
        <v>4</v>
      </c>
      <c r="AH679" s="186" t="str">
        <f aca="false">H679</f>
        <v>0..1</v>
      </c>
      <c r="AI679" s="181" t="s">
        <v>1123</v>
      </c>
      <c r="AJ679" s="173"/>
      <c r="AK679" s="174"/>
      <c r="AL679" s="174"/>
      <c r="AM679" s="174"/>
      <c r="AN679" s="173"/>
      <c r="AO679" s="172" t="str">
        <f aca="false">O679</f>
        <v>0..1</v>
      </c>
      <c r="AP679" s="172" t="str">
        <f aca="false">P679</f>
        <v>0..1</v>
      </c>
      <c r="AQ679" s="187" t="str">
        <f aca="false">Q679</f>
        <v>/rsm:CrossIndustryInvoice
/rsm:SupplyChainTradeTransaction
/ram:ApplicableHeaderTradeDelivery
/ram:ShipToTradeParty
/ram:URIUniversalCommunication</v>
      </c>
      <c r="AR679" s="188" t="str">
        <f aca="false">R679</f>
        <v>/rsm:CrossIndustryInvoice/rsm:SupplyChainTradeTransaction/ram:ApplicableHeaderTradeDelivery/ram:ShipToTradeParty/ram:URIUniversalCommunication</v>
      </c>
      <c r="AS679" s="172"/>
      <c r="AT679" s="178"/>
      <c r="AU679" s="186" t="str">
        <f aca="false">U679</f>
        <v>0..n</v>
      </c>
      <c r="AV679" s="172"/>
      <c r="AW679" s="179"/>
      <c r="AX679" s="6"/>
      <c r="AY679" s="189" t="str">
        <f aca="false">Y679</f>
        <v>EXTENDED</v>
      </c>
      <c r="AZ679" s="189" t="str">
        <f aca="false">Z679</f>
        <v>EXTENDED</v>
      </c>
      <c r="BA679" s="1"/>
      <c r="BB679" s="49"/>
      <c r="BF679" s="1"/>
      <c r="BG679" s="1"/>
      <c r="BH679" s="1"/>
      <c r="BI679" s="1"/>
      <c r="BJ679" s="1"/>
      <c r="BK679" s="1"/>
      <c r="BL679" s="1"/>
      <c r="BM679" s="1"/>
      <c r="BN679" s="1"/>
      <c r="BO679" s="1"/>
      <c r="BP679" s="1"/>
      <c r="BQ679" s="1"/>
      <c r="BR679" s="1"/>
      <c r="BS679" s="1"/>
      <c r="BT679" s="1"/>
      <c r="BU679" s="1"/>
      <c r="BV679" s="1"/>
      <c r="BW679" s="1"/>
      <c r="BX679" s="1"/>
      <c r="BY679" s="1"/>
      <c r="BZ679" s="1"/>
    </row>
    <row r="680" s="53" customFormat="true" ht="89.25" hidden="false" customHeight="false" outlineLevel="0" collapsed="false">
      <c r="A680" s="58" t="str">
        <f aca="false">IF(LEFT(E680,2)="BG","NO",IF(LEN(E680)-LEN(SUBSTITUTE(E680,"-",""))&gt;1,"NO",IF(E680="EXT","EXT","YES")))</f>
        <v>EXT</v>
      </c>
      <c r="B680" s="58"/>
      <c r="C680" s="58"/>
      <c r="D680" s="266" t="s">
        <v>6031</v>
      </c>
      <c r="E680" s="93" t="s">
        <v>4631</v>
      </c>
      <c r="F680" s="94" t="e">
        <f aca="false">#N/A</f>
        <v>#N/A</v>
      </c>
      <c r="G680" s="95" t="n">
        <f aca="false">LEN(R680)-LEN(SUBSTITUTE(R680,"/",""))-1</f>
        <v>5</v>
      </c>
      <c r="H680" s="95" t="s">
        <v>88</v>
      </c>
      <c r="I680" s="97" t="s">
        <v>4873</v>
      </c>
      <c r="J680" s="97"/>
      <c r="K680" s="98"/>
      <c r="L680" s="98"/>
      <c r="M680" s="98"/>
      <c r="N680" s="97"/>
      <c r="O680" s="99" t="s">
        <v>88</v>
      </c>
      <c r="P680" s="100" t="str">
        <f aca="false">O680</f>
        <v>1..1</v>
      </c>
      <c r="Q680" s="9" t="s">
        <v>6092</v>
      </c>
      <c r="R680" s="101" t="s">
        <v>2991</v>
      </c>
      <c r="S680" s="99" t="s">
        <v>139</v>
      </c>
      <c r="T680" s="10" t="s">
        <v>4639</v>
      </c>
      <c r="U680" s="95" t="s">
        <v>95</v>
      </c>
      <c r="V680" s="99"/>
      <c r="W680" s="102"/>
      <c r="X680" s="38"/>
      <c r="Y680" s="103" t="s">
        <v>30</v>
      </c>
      <c r="Z680" s="103" t="s">
        <v>30</v>
      </c>
      <c r="AA680" s="4"/>
      <c r="AB680" s="13" t="str">
        <f aca="false">IF(ISERROR(FIND("/",R680)),R680,LEFT(R680,FIND(CHAR(1),SUBSTITUTE(R680,"/",CHAR(1),LEN(R680)-LEN(SUBSTITUTE(R680,"/",""))))-1))</f>
        <v>/rsm:CrossIndustryInvoice/rsm:SupplyChainTradeTransaction/ram:ApplicableHeaderTradeDelivery/ram:ShipToTradeParty/ram:URIUniversalCommunication</v>
      </c>
      <c r="AC680" s="13" t="str">
        <f aca="false">IF(ISERROR(FIND("/",R680)),R680,MID(R680, FIND(CHAR(1),SUBSTITUTE(R680,"/",CHAR(1), LEN(R680)-LEN(SUBSTITUTE(R680,"/","")))), LEN(R680)))</f>
        <v>/ram:URIID</v>
      </c>
      <c r="AD680" s="14" t="n">
        <f aca="false">COUNTIFS(R$4:R680,AB680)</f>
        <v>1</v>
      </c>
      <c r="AE680" s="1"/>
      <c r="AF680" s="93" t="str">
        <f aca="false">E680</f>
        <v>EXT</v>
      </c>
      <c r="AG680" s="95" t="n">
        <f aca="false">LEN(AR680)-LEN(SUBSTITUTE(AR680,"/",""))-1</f>
        <v>5</v>
      </c>
      <c r="AH680" s="95" t="str">
        <f aca="false">H680</f>
        <v>1..1</v>
      </c>
      <c r="AI680" s="97" t="s">
        <v>1127</v>
      </c>
      <c r="AJ680" s="97"/>
      <c r="AK680" s="98"/>
      <c r="AL680" s="98"/>
      <c r="AM680" s="98"/>
      <c r="AN680" s="97"/>
      <c r="AO680" s="100" t="str">
        <f aca="false">O680</f>
        <v>1..1</v>
      </c>
      <c r="AP680" s="100" t="str">
        <f aca="false">P680</f>
        <v>1..1</v>
      </c>
      <c r="AQ680" s="9" t="str">
        <f aca="false">Q680</f>
        <v>/rsm:CrossIndustryInvoice
/rsm:SupplyChainTradeTransaction
/ram:ApplicableHeaderTradeDelivery
/ram:ShipToTradeParty
/ram:URIUniversalCommunication
/ram:URIID</v>
      </c>
      <c r="AR680" s="101" t="str">
        <f aca="false">R680</f>
        <v>/rsm:CrossIndustryInvoice/rsm:SupplyChainTradeTransaction/ram:ApplicableHeaderTradeDelivery/ram:ShipToTradeParty/ram:URIUniversalCommunication/ram:URIID</v>
      </c>
      <c r="AS680" s="99" t="s">
        <v>139</v>
      </c>
      <c r="AT680" s="10" t="s">
        <v>4639</v>
      </c>
      <c r="AU680" s="95" t="str">
        <f aca="false">U680</f>
        <v>0..1</v>
      </c>
      <c r="AV680" s="99"/>
      <c r="AW680" s="102"/>
      <c r="AX680" s="6"/>
      <c r="AY680" s="103" t="str">
        <f aca="false">Y680</f>
        <v>EXTENDED</v>
      </c>
      <c r="AZ680" s="103" t="str">
        <f aca="false">Z680</f>
        <v>EXTENDED</v>
      </c>
      <c r="BA680" s="1"/>
      <c r="BB680" s="49"/>
      <c r="BF680" s="1"/>
      <c r="BG680" s="1"/>
      <c r="BH680" s="1"/>
      <c r="BI680" s="1"/>
      <c r="BJ680" s="1"/>
      <c r="BK680" s="1"/>
      <c r="BL680" s="1"/>
      <c r="BM680" s="1"/>
      <c r="BN680" s="1"/>
      <c r="BO680" s="1"/>
      <c r="BP680" s="1"/>
      <c r="BQ680" s="1"/>
      <c r="BR680" s="1"/>
      <c r="BS680" s="1"/>
      <c r="BT680" s="1"/>
      <c r="BU680" s="1"/>
      <c r="BV680" s="1"/>
      <c r="BW680" s="1"/>
      <c r="BX680" s="1"/>
      <c r="BY680" s="1"/>
      <c r="BZ680" s="1"/>
    </row>
    <row r="681" s="53" customFormat="true" ht="102" hidden="false" customHeight="false" outlineLevel="0" collapsed="false">
      <c r="A681" s="58" t="str">
        <f aca="false">IF(LEFT(E681,2)="BG","NO",IF(LEN(E681)-LEN(SUBSTITUTE(E681,"-",""))&gt;1,"NO",IF(E681="EXT","EXT","YES")))</f>
        <v>EXT</v>
      </c>
      <c r="B681" s="58"/>
      <c r="C681" s="58"/>
      <c r="D681" s="266" t="s">
        <v>6031</v>
      </c>
      <c r="E681" s="93" t="s">
        <v>4631</v>
      </c>
      <c r="F681" s="94" t="e">
        <f aca="false">#N/A</f>
        <v>#N/A</v>
      </c>
      <c r="G681" s="95" t="n">
        <f aca="false">LEN(R681)-LEN(SUBSTITUTE(R681,"/",""))-1</f>
        <v>6</v>
      </c>
      <c r="H681" s="95" t="s">
        <v>88</v>
      </c>
      <c r="I681" s="97" t="s">
        <v>4801</v>
      </c>
      <c r="J681" s="97"/>
      <c r="K681" s="98"/>
      <c r="L681" s="98"/>
      <c r="M681" s="98"/>
      <c r="N681" s="97"/>
      <c r="O681" s="99" t="s">
        <v>88</v>
      </c>
      <c r="P681" s="100" t="str">
        <f aca="false">O681</f>
        <v>1..1</v>
      </c>
      <c r="Q681" s="9" t="s">
        <v>6093</v>
      </c>
      <c r="R681" s="101" t="s">
        <v>2993</v>
      </c>
      <c r="S681" s="99" t="s">
        <v>360</v>
      </c>
      <c r="T681" s="10" t="s">
        <v>858</v>
      </c>
      <c r="U681" s="95" t="s">
        <v>95</v>
      </c>
      <c r="V681" s="99"/>
      <c r="W681" s="102"/>
      <c r="X681" s="38"/>
      <c r="Y681" s="103" t="s">
        <v>30</v>
      </c>
      <c r="Z681" s="103" t="s">
        <v>30</v>
      </c>
      <c r="AA681" s="4"/>
      <c r="AB681" s="13" t="str">
        <f aca="false">IF(ISERROR(FIND("/",R681)),R681,LEFT(R681,FIND(CHAR(1),SUBSTITUTE(R681,"/",CHAR(1),LEN(R681)-LEN(SUBSTITUTE(R681,"/",""))))-1))</f>
        <v>/rsm:CrossIndustryInvoice/rsm:SupplyChainTradeTransaction/ram:ApplicableHeaderTradeDelivery/ram:ShipToTradeParty/ram:URIUniversalCommunication/ram:URIID</v>
      </c>
      <c r="AC681" s="13" t="str">
        <f aca="false">IF(ISERROR(FIND("/",R681)),R681,MID(R681, FIND(CHAR(1),SUBSTITUTE(R681,"/",CHAR(1), LEN(R681)-LEN(SUBSTITUTE(R681,"/","")))), LEN(R681)))</f>
        <v>/@schemeID</v>
      </c>
      <c r="AD681" s="14" t="n">
        <f aca="false">COUNTIFS(R$4:R681,AB681)</f>
        <v>1</v>
      </c>
      <c r="AE681" s="1"/>
      <c r="AF681" s="93" t="str">
        <f aca="false">E681</f>
        <v>EXT</v>
      </c>
      <c r="AG681" s="95" t="n">
        <f aca="false">LEN(AR681)-LEN(SUBSTITUTE(AR681,"/",""))-1</f>
        <v>6</v>
      </c>
      <c r="AH681" s="95" t="str">
        <f aca="false">H681</f>
        <v>1..1</v>
      </c>
      <c r="AI681" s="97" t="s">
        <v>361</v>
      </c>
      <c r="AJ681" s="97"/>
      <c r="AK681" s="98"/>
      <c r="AL681" s="98"/>
      <c r="AM681" s="98"/>
      <c r="AN681" s="97"/>
      <c r="AO681" s="100" t="str">
        <f aca="false">O681</f>
        <v>1..1</v>
      </c>
      <c r="AP681" s="100" t="str">
        <f aca="false">P681</f>
        <v>1..1</v>
      </c>
      <c r="AQ681" s="9" t="str">
        <f aca="false">Q681</f>
        <v>/rsm:CrossIndustryInvoice
/rsm:SupplyChainTradeTransaction
/ram:ApplicableHeaderTradeDelivery
/ram:ShipToTradeParty
/ram:URIUniversalCommunication
/ram:URIID
/@schemeID</v>
      </c>
      <c r="AR681" s="101" t="str">
        <f aca="false">R681</f>
        <v>/rsm:CrossIndustryInvoice/rsm:SupplyChainTradeTransaction/ram:ApplicableHeaderTradeDelivery/ram:ShipToTradeParty/ram:URIUniversalCommunication/ram:URIID/@schemeID</v>
      </c>
      <c r="AS681" s="99" t="s">
        <v>360</v>
      </c>
      <c r="AT681" s="10" t="s">
        <v>858</v>
      </c>
      <c r="AU681" s="95" t="str">
        <f aca="false">U681</f>
        <v>0..1</v>
      </c>
      <c r="AV681" s="99"/>
      <c r="AW681" s="102"/>
      <c r="AX681" s="6"/>
      <c r="AY681" s="103" t="str">
        <f aca="false">Y681</f>
        <v>EXTENDED</v>
      </c>
      <c r="AZ681" s="103" t="str">
        <f aca="false">Z681</f>
        <v>EXTENDED</v>
      </c>
      <c r="BA681" s="1"/>
      <c r="BB681" s="49"/>
      <c r="BF681" s="1"/>
      <c r="BG681" s="1"/>
      <c r="BH681" s="1"/>
      <c r="BI681" s="1"/>
      <c r="BJ681" s="1"/>
      <c r="BK681" s="1"/>
      <c r="BL681" s="1"/>
      <c r="BM681" s="1"/>
      <c r="BN681" s="1"/>
      <c r="BO681" s="1"/>
      <c r="BP681" s="1"/>
      <c r="BQ681" s="1"/>
      <c r="BR681" s="1"/>
      <c r="BS681" s="1"/>
      <c r="BT681" s="1"/>
      <c r="BU681" s="1"/>
      <c r="BV681" s="1"/>
      <c r="BW681" s="1"/>
      <c r="BX681" s="1"/>
      <c r="BY681" s="1"/>
      <c r="BZ681" s="1"/>
    </row>
    <row r="682" s="53" customFormat="true" ht="76.5" hidden="false" customHeight="false" outlineLevel="0" collapsed="false">
      <c r="A682" s="58" t="str">
        <f aca="false">IF(LEFT(E682,2)="BG","NO",IF(LEN(E682)-LEN(SUBSTITUTE(E682,"-",""))&gt;1,"NO",IF(E682="EXT","EXT","YES")))</f>
        <v>EXT</v>
      </c>
      <c r="B682" s="58"/>
      <c r="C682" s="58"/>
      <c r="D682" s="266" t="s">
        <v>6031</v>
      </c>
      <c r="E682" s="184" t="s">
        <v>4631</v>
      </c>
      <c r="F682" s="185" t="e">
        <f aca="false">#N/A</f>
        <v>#N/A</v>
      </c>
      <c r="G682" s="186" t="n">
        <f aca="false">LEN(R682)-LEN(SUBSTITUTE(R682,"/",""))-1</f>
        <v>4</v>
      </c>
      <c r="H682" s="186" t="s">
        <v>112</v>
      </c>
      <c r="I682" s="181" t="s">
        <v>6094</v>
      </c>
      <c r="J682" s="173"/>
      <c r="K682" s="174"/>
      <c r="L682" s="174"/>
      <c r="M682" s="174"/>
      <c r="N682" s="173"/>
      <c r="O682" s="175" t="s">
        <v>112</v>
      </c>
      <c r="P682" s="175" t="str">
        <f aca="false">O682</f>
        <v>0..n</v>
      </c>
      <c r="Q682" s="187" t="s">
        <v>6095</v>
      </c>
      <c r="R682" s="188" t="s">
        <v>2995</v>
      </c>
      <c r="S682" s="172"/>
      <c r="T682" s="178"/>
      <c r="U682" s="186" t="s">
        <v>112</v>
      </c>
      <c r="V682" s="172"/>
      <c r="W682" s="179"/>
      <c r="X682" s="38"/>
      <c r="Y682" s="189" t="s">
        <v>30</v>
      </c>
      <c r="Z682" s="189" t="s">
        <v>30</v>
      </c>
      <c r="AA682" s="4"/>
      <c r="AB682" s="13" t="str">
        <f aca="false">IF(ISERROR(FIND("/",R682)),R682,LEFT(R682,FIND(CHAR(1),SUBSTITUTE(R682,"/",CHAR(1),LEN(R682)-LEN(SUBSTITUTE(R682,"/",""))))-1))</f>
        <v>/rsm:CrossIndustryInvoice/rsm:SupplyChainTradeTransaction/ram:ApplicableHeaderTradeDelivery/ram:ShipToTradeParty</v>
      </c>
      <c r="AC682" s="13" t="str">
        <f aca="false">IF(ISERROR(FIND("/",R682)),R682,MID(R682, FIND(CHAR(1),SUBSTITUTE(R682,"/",CHAR(1), LEN(R682)-LEN(SUBSTITUTE(R682,"/","")))), LEN(R682)))</f>
        <v>/ram:SpecifiedTaxRegistration</v>
      </c>
      <c r="AD682" s="14" t="n">
        <f aca="false">COUNTIFS(R$4:R682,AB682)</f>
        <v>1</v>
      </c>
      <c r="AE682" s="1"/>
      <c r="AF682" s="184" t="str">
        <f aca="false">E682</f>
        <v>EXT</v>
      </c>
      <c r="AG682" s="186" t="n">
        <f aca="false">LEN(AR682)-LEN(SUBSTITUTE(AR682,"/",""))-1</f>
        <v>4</v>
      </c>
      <c r="AH682" s="186" t="str">
        <f aca="false">H682</f>
        <v>0..n</v>
      </c>
      <c r="AI682" s="181" t="s">
        <v>1133</v>
      </c>
      <c r="AJ682" s="173"/>
      <c r="AK682" s="174"/>
      <c r="AL682" s="174"/>
      <c r="AM682" s="174"/>
      <c r="AN682" s="173"/>
      <c r="AO682" s="172" t="str">
        <f aca="false">O682</f>
        <v>0..n</v>
      </c>
      <c r="AP682" s="172" t="str">
        <f aca="false">P682</f>
        <v>0..n</v>
      </c>
      <c r="AQ682" s="187" t="str">
        <f aca="false">Q682</f>
        <v>/rsm:CrossIndustryInvoice
/rsm:SupplyChainTradeTransaction
/ram:ApplicableHeaderTradeDelivery
/ram:ShipToTradeParty
/ram:SpecifiedTaxRegistration</v>
      </c>
      <c r="AR682" s="188" t="str">
        <f aca="false">R682</f>
        <v>/rsm:CrossIndustryInvoice/rsm:SupplyChainTradeTransaction/ram:ApplicableHeaderTradeDelivery/ram:ShipToTradeParty/ram:SpecifiedTaxRegistration</v>
      </c>
      <c r="AS682" s="172"/>
      <c r="AT682" s="178"/>
      <c r="AU682" s="186" t="str">
        <f aca="false">U682</f>
        <v>0..n</v>
      </c>
      <c r="AV682" s="172"/>
      <c r="AW682" s="179"/>
      <c r="AX682" s="6"/>
      <c r="AY682" s="189" t="str">
        <f aca="false">Y682</f>
        <v>EXTENDED</v>
      </c>
      <c r="AZ682" s="189" t="str">
        <f aca="false">Z682</f>
        <v>EXTENDED</v>
      </c>
      <c r="BA682" s="1"/>
      <c r="BB682" s="49"/>
      <c r="BF682" s="1"/>
      <c r="BG682" s="1"/>
      <c r="BH682" s="1"/>
      <c r="BI682" s="1"/>
      <c r="BJ682" s="1"/>
      <c r="BK682" s="1"/>
      <c r="BL682" s="1"/>
      <c r="BM682" s="1"/>
      <c r="BN682" s="1"/>
      <c r="BO682" s="1"/>
      <c r="BP682" s="1"/>
      <c r="BQ682" s="1"/>
      <c r="BR682" s="1"/>
      <c r="BS682" s="1"/>
      <c r="BT682" s="1"/>
      <c r="BU682" s="1"/>
      <c r="BV682" s="1"/>
      <c r="BW682" s="1"/>
      <c r="BX682" s="1"/>
      <c r="BY682" s="1"/>
      <c r="BZ682" s="1"/>
    </row>
    <row r="683" s="53" customFormat="true" ht="89.25" hidden="false" customHeight="false" outlineLevel="0" collapsed="false">
      <c r="A683" s="58" t="str">
        <f aca="false">IF(LEFT(E683,2)="BG","NO",IF(LEN(E683)-LEN(SUBSTITUTE(E683,"-",""))&gt;1,"NO",IF(E683="EXT","EXT","YES")))</f>
        <v>EXT</v>
      </c>
      <c r="B683" s="58"/>
      <c r="C683" s="58"/>
      <c r="D683" s="266" t="s">
        <v>6031</v>
      </c>
      <c r="E683" s="93" t="s">
        <v>4631</v>
      </c>
      <c r="F683" s="94" t="e">
        <f aca="false">#N/A</f>
        <v>#N/A</v>
      </c>
      <c r="G683" s="95" t="n">
        <f aca="false">LEN(R683)-LEN(SUBSTITUTE(R683,"/",""))-1</f>
        <v>5</v>
      </c>
      <c r="H683" s="95" t="s">
        <v>88</v>
      </c>
      <c r="I683" s="97" t="s">
        <v>6</v>
      </c>
      <c r="J683" s="97"/>
      <c r="K683" s="98"/>
      <c r="L683" s="98"/>
      <c r="M683" s="98"/>
      <c r="N683" s="97"/>
      <c r="O683" s="99" t="s">
        <v>88</v>
      </c>
      <c r="P683" s="100" t="str">
        <f aca="false">O683</f>
        <v>1..1</v>
      </c>
      <c r="Q683" s="9" t="s">
        <v>6096</v>
      </c>
      <c r="R683" s="101" t="s">
        <v>2998</v>
      </c>
      <c r="S683" s="99" t="s">
        <v>139</v>
      </c>
      <c r="T683" s="10" t="s">
        <v>4639</v>
      </c>
      <c r="U683" s="95" t="s">
        <v>95</v>
      </c>
      <c r="V683" s="99"/>
      <c r="W683" s="102"/>
      <c r="X683" s="38"/>
      <c r="Y683" s="103" t="s">
        <v>30</v>
      </c>
      <c r="Z683" s="103" t="s">
        <v>30</v>
      </c>
      <c r="AA683" s="4"/>
      <c r="AB683" s="13" t="str">
        <f aca="false">IF(ISERROR(FIND("/",R683)),R683,LEFT(R683,FIND(CHAR(1),SUBSTITUTE(R683,"/",CHAR(1),LEN(R683)-LEN(SUBSTITUTE(R683,"/",""))))-1))</f>
        <v>/rsm:CrossIndustryInvoice/rsm:SupplyChainTradeTransaction/ram:ApplicableHeaderTradeDelivery/ram:ShipToTradeParty/ram:SpecifiedTaxRegistration</v>
      </c>
      <c r="AC683" s="13" t="str">
        <f aca="false">IF(ISERROR(FIND("/",R683)),R683,MID(R683, FIND(CHAR(1),SUBSTITUTE(R683,"/",CHAR(1), LEN(R683)-LEN(SUBSTITUTE(R683,"/","")))), LEN(R683)))</f>
        <v>/ram:ID</v>
      </c>
      <c r="AD683" s="14" t="n">
        <f aca="false">COUNTIFS(R$4:R683,AB683)</f>
        <v>1</v>
      </c>
      <c r="AE683" s="1"/>
      <c r="AF683" s="93" t="str">
        <f aca="false">E683</f>
        <v>EXT</v>
      </c>
      <c r="AG683" s="95" t="n">
        <f aca="false">LEN(AR683)-LEN(SUBSTITUTE(AR683,"/",""))-1</f>
        <v>5</v>
      </c>
      <c r="AH683" s="95" t="str">
        <f aca="false">H683</f>
        <v>1..1</v>
      </c>
      <c r="AI683" s="97" t="s">
        <v>5085</v>
      </c>
      <c r="AJ683" s="97"/>
      <c r="AK683" s="98"/>
      <c r="AL683" s="98"/>
      <c r="AM683" s="98"/>
      <c r="AN683" s="97"/>
      <c r="AO683" s="100" t="str">
        <f aca="false">O683</f>
        <v>1..1</v>
      </c>
      <c r="AP683" s="100" t="str">
        <f aca="false">P683</f>
        <v>1..1</v>
      </c>
      <c r="AQ683" s="9" t="str">
        <f aca="false">Q683</f>
        <v>/rsm:CrossIndustryInvoice
/rsm:SupplyChainTradeTransaction
/ram:ApplicableHeaderTradeDelivery
/ram:ShipToTradeParty
/ram:SpecifiedTaxRegistration
/ram:ID</v>
      </c>
      <c r="AR683" s="101" t="str">
        <f aca="false">R683</f>
        <v>/rsm:CrossIndustryInvoice/rsm:SupplyChainTradeTransaction/ram:ApplicableHeaderTradeDelivery/ram:ShipToTradeParty/ram:SpecifiedTaxRegistration/ram:ID</v>
      </c>
      <c r="AS683" s="99" t="s">
        <v>139</v>
      </c>
      <c r="AT683" s="10" t="s">
        <v>4639</v>
      </c>
      <c r="AU683" s="95" t="str">
        <f aca="false">U683</f>
        <v>0..1</v>
      </c>
      <c r="AV683" s="99"/>
      <c r="AW683" s="102"/>
      <c r="AX683" s="6"/>
      <c r="AY683" s="103" t="str">
        <f aca="false">Y683</f>
        <v>EXTENDED</v>
      </c>
      <c r="AZ683" s="103" t="str">
        <f aca="false">Z683</f>
        <v>EXTENDED</v>
      </c>
      <c r="BA683" s="1"/>
      <c r="BB683" s="49"/>
      <c r="BF683" s="1"/>
      <c r="BG683" s="1"/>
      <c r="BH683" s="1"/>
      <c r="BI683" s="1"/>
      <c r="BJ683" s="1"/>
      <c r="BK683" s="1"/>
      <c r="BL683" s="1"/>
      <c r="BM683" s="1"/>
      <c r="BN683" s="1"/>
      <c r="BO683" s="1"/>
      <c r="BP683" s="1"/>
      <c r="BQ683" s="1"/>
      <c r="BR683" s="1"/>
      <c r="BS683" s="1"/>
      <c r="BT683" s="1"/>
      <c r="BU683" s="1"/>
      <c r="BV683" s="1"/>
      <c r="BW683" s="1"/>
      <c r="BX683" s="1"/>
      <c r="BY683" s="1"/>
      <c r="BZ683" s="1"/>
    </row>
    <row r="684" s="53" customFormat="true" ht="102" hidden="false" customHeight="false" outlineLevel="0" collapsed="false">
      <c r="A684" s="58" t="str">
        <f aca="false">IF(LEFT(E684,2)="BG","NO",IF(LEN(E684)-LEN(SUBSTITUTE(E684,"-",""))&gt;1,"NO",IF(E684="EXT","EXT","YES")))</f>
        <v>EXT</v>
      </c>
      <c r="B684" s="58"/>
      <c r="C684" s="58"/>
      <c r="D684" s="266" t="s">
        <v>6031</v>
      </c>
      <c r="E684" s="93" t="s">
        <v>4631</v>
      </c>
      <c r="F684" s="94" t="e">
        <f aca="false">#N/A</f>
        <v>#N/A</v>
      </c>
      <c r="G684" s="95" t="n">
        <f aca="false">LEN(R684)-LEN(SUBSTITUTE(R684,"/",""))-1</f>
        <v>6</v>
      </c>
      <c r="H684" s="95" t="s">
        <v>88</v>
      </c>
      <c r="I684" s="97" t="s">
        <v>4801</v>
      </c>
      <c r="J684" s="97"/>
      <c r="K684" s="98" t="s">
        <v>5086</v>
      </c>
      <c r="L684" s="98"/>
      <c r="M684" s="98" t="s">
        <v>2045</v>
      </c>
      <c r="N684" s="97"/>
      <c r="O684" s="99" t="s">
        <v>88</v>
      </c>
      <c r="P684" s="100" t="str">
        <f aca="false">O684</f>
        <v>1..1</v>
      </c>
      <c r="Q684" s="9" t="s">
        <v>6097</v>
      </c>
      <c r="R684" s="101" t="s">
        <v>3001</v>
      </c>
      <c r="S684" s="99" t="s">
        <v>360</v>
      </c>
      <c r="T684" s="10" t="s">
        <v>858</v>
      </c>
      <c r="U684" s="95" t="s">
        <v>95</v>
      </c>
      <c r="V684" s="99"/>
      <c r="W684" s="102"/>
      <c r="X684" s="38"/>
      <c r="Y684" s="103" t="s">
        <v>30</v>
      </c>
      <c r="Z684" s="103" t="s">
        <v>30</v>
      </c>
      <c r="AA684" s="4"/>
      <c r="AB684" s="13" t="str">
        <f aca="false">IF(ISERROR(FIND("/",R684)),R684,LEFT(R684,FIND(CHAR(1),SUBSTITUTE(R684,"/",CHAR(1),LEN(R684)-LEN(SUBSTITUTE(R684,"/",""))))-1))</f>
        <v>/rsm:CrossIndustryInvoice/rsm:SupplyChainTradeTransaction/ram:ApplicableHeaderTradeDelivery/ram:ShipToTradeParty/ram:SpecifiedTaxRegistration/ram:ID</v>
      </c>
      <c r="AC684" s="13" t="str">
        <f aca="false">IF(ISERROR(FIND("/",R684)),R684,MID(R684, FIND(CHAR(1),SUBSTITUTE(R684,"/",CHAR(1), LEN(R684)-LEN(SUBSTITUTE(R684,"/","")))), LEN(R684)))</f>
        <v>/@schemeID</v>
      </c>
      <c r="AD684" s="14" t="n">
        <f aca="false">COUNTIFS(R$4:R684,AB684)</f>
        <v>1</v>
      </c>
      <c r="AE684" s="1"/>
      <c r="AF684" s="93" t="str">
        <f aca="false">E684</f>
        <v>EXT</v>
      </c>
      <c r="AG684" s="95" t="n">
        <f aca="false">LEN(AR684)-LEN(SUBSTITUTE(AR684,"/",""))-1</f>
        <v>6</v>
      </c>
      <c r="AH684" s="95" t="str">
        <f aca="false">H684</f>
        <v>1..1</v>
      </c>
      <c r="AI684" s="97" t="s">
        <v>5088</v>
      </c>
      <c r="AJ684" s="97"/>
      <c r="AK684" s="98"/>
      <c r="AL684" s="98"/>
      <c r="AM684" s="98"/>
      <c r="AN684" s="97"/>
      <c r="AO684" s="100" t="str">
        <f aca="false">O684</f>
        <v>1..1</v>
      </c>
      <c r="AP684" s="100" t="str">
        <f aca="false">P684</f>
        <v>1..1</v>
      </c>
      <c r="AQ684" s="9" t="str">
        <f aca="false">Q684</f>
        <v>/rsm:CrossIndustryInvoice
/rsm:SupplyChainTradeTransaction
/ram:ApplicableHeaderTradeDelivery
/ram:ShipToTradeParty
/ram:SpecifiedTaxRegistration
/ram:ID
/@schemeID</v>
      </c>
      <c r="AR684" s="101" t="str">
        <f aca="false">R684</f>
        <v>/rsm:CrossIndustryInvoice/rsm:SupplyChainTradeTransaction/ram:ApplicableHeaderTradeDelivery/ram:ShipToTradeParty/ram:SpecifiedTaxRegistration/ram:ID/@schemeID</v>
      </c>
      <c r="AS684" s="99" t="s">
        <v>360</v>
      </c>
      <c r="AT684" s="10" t="s">
        <v>858</v>
      </c>
      <c r="AU684" s="95" t="str">
        <f aca="false">U684</f>
        <v>0..1</v>
      </c>
      <c r="AV684" s="99"/>
      <c r="AW684" s="102"/>
      <c r="AX684" s="6"/>
      <c r="AY684" s="103" t="str">
        <f aca="false">Y684</f>
        <v>EXTENDED</v>
      </c>
      <c r="AZ684" s="103" t="str">
        <f aca="false">Z684</f>
        <v>EXTENDED</v>
      </c>
      <c r="BA684" s="1"/>
      <c r="BB684" s="49"/>
      <c r="BF684" s="1"/>
      <c r="BG684" s="1"/>
      <c r="BH684" s="1"/>
      <c r="BI684" s="1"/>
      <c r="BJ684" s="1"/>
      <c r="BK684" s="1"/>
      <c r="BL684" s="1"/>
      <c r="BM684" s="1"/>
      <c r="BN684" s="1"/>
      <c r="BO684" s="1"/>
      <c r="BP684" s="1"/>
      <c r="BQ684" s="1"/>
      <c r="BR684" s="1"/>
      <c r="BS684" s="1"/>
      <c r="BT684" s="1"/>
      <c r="BU684" s="1"/>
      <c r="BV684" s="1"/>
      <c r="BW684" s="1"/>
      <c r="BX684" s="1"/>
      <c r="BY684" s="1"/>
      <c r="BZ684" s="1"/>
    </row>
    <row r="685" s="53" customFormat="true" ht="63.75" hidden="false" customHeight="false" outlineLevel="0" collapsed="false">
      <c r="A685" s="58" t="str">
        <f aca="false">IF(LEFT(E685,2)="BG","NO",IF(LEN(E685)-LEN(SUBSTITUTE(E685,"-",""))&gt;1,"NO",IF(E685="EXT","EXT","YES")))</f>
        <v>EXT</v>
      </c>
      <c r="B685" s="58"/>
      <c r="C685" s="58"/>
      <c r="D685" s="263" t="s">
        <v>6031</v>
      </c>
      <c r="E685" s="141" t="s">
        <v>4631</v>
      </c>
      <c r="F685" s="142" t="e">
        <f aca="false">#N/A</f>
        <v>#N/A</v>
      </c>
      <c r="G685" s="143" t="n">
        <f aca="false">LEN(R685)-LEN(SUBSTITUTE(R685,"/",""))-1</f>
        <v>3</v>
      </c>
      <c r="H685" s="143" t="s">
        <v>95</v>
      </c>
      <c r="I685" s="173" t="s">
        <v>6098</v>
      </c>
      <c r="J685" s="173"/>
      <c r="K685" s="174"/>
      <c r="L685" s="174"/>
      <c r="M685" s="174"/>
      <c r="N685" s="173"/>
      <c r="O685" s="175" t="s">
        <v>95</v>
      </c>
      <c r="P685" s="175" t="str">
        <f aca="false">O685</f>
        <v>0..1</v>
      </c>
      <c r="Q685" s="145" t="s">
        <v>6099</v>
      </c>
      <c r="R685" s="146" t="s">
        <v>3004</v>
      </c>
      <c r="S685" s="172"/>
      <c r="T685" s="178" t="s">
        <v>4629</v>
      </c>
      <c r="U685" s="143" t="s">
        <v>95</v>
      </c>
      <c r="V685" s="172"/>
      <c r="W685" s="179"/>
      <c r="X685" s="38"/>
      <c r="Y685" s="147" t="s">
        <v>30</v>
      </c>
      <c r="Z685" s="147" t="s">
        <v>30</v>
      </c>
      <c r="AA685" s="4"/>
      <c r="AB685" s="13" t="str">
        <f aca="false">IF(ISERROR(FIND("/",R685)),R685,LEFT(R685,FIND(CHAR(1),SUBSTITUTE(R685,"/",CHAR(1),LEN(R685)-LEN(SUBSTITUTE(R685,"/",""))))-1))</f>
        <v>/rsm:CrossIndustryInvoice/rsm:SupplyChainTradeTransaction/ram:ApplicableHeaderTradeDelivery</v>
      </c>
      <c r="AC685" s="13" t="str">
        <f aca="false">IF(ISERROR(FIND("/",R685)),R685,MID(R685, FIND(CHAR(1),SUBSTITUTE(R685,"/",CHAR(1), LEN(R685)-LEN(SUBSTITUTE(R685,"/","")))), LEN(R685)))</f>
        <v>/ram:UltimateShipToTradeParty</v>
      </c>
      <c r="AD685" s="14" t="n">
        <f aca="false">COUNTIFS(R$4:R685,AB685)</f>
        <v>1</v>
      </c>
      <c r="AE685" s="1"/>
      <c r="AF685" s="141" t="str">
        <f aca="false">E685</f>
        <v>EXT</v>
      </c>
      <c r="AG685" s="143" t="n">
        <f aca="false">LEN(AR685)-LEN(SUBSTITUTE(AR685,"/",""))-1</f>
        <v>3</v>
      </c>
      <c r="AH685" s="143" t="str">
        <f aca="false">H685</f>
        <v>0..1</v>
      </c>
      <c r="AI685" s="173" t="s">
        <v>1147</v>
      </c>
      <c r="AJ685" s="173"/>
      <c r="AK685" s="174"/>
      <c r="AL685" s="174"/>
      <c r="AM685" s="174"/>
      <c r="AN685" s="173"/>
      <c r="AO685" s="172" t="str">
        <f aca="false">O685</f>
        <v>0..1</v>
      </c>
      <c r="AP685" s="172" t="str">
        <f aca="false">P685</f>
        <v>0..1</v>
      </c>
      <c r="AQ685" s="145" t="str">
        <f aca="false">Q685</f>
        <v>/rsm:CrossIndustryInvoice
/rsm:SupplyChainTradeTransaction
/ram:ApplicableHeaderTradeDelivery
/ram:UltimateShipToTradeParty</v>
      </c>
      <c r="AR685" s="146" t="str">
        <f aca="false">R685</f>
        <v>/rsm:CrossIndustryInvoice/rsm:SupplyChainTradeTransaction/ram:ApplicableHeaderTradeDelivery/ram:UltimateShipToTradeParty</v>
      </c>
      <c r="AS685" s="172"/>
      <c r="AT685" s="178" t="s">
        <v>4629</v>
      </c>
      <c r="AU685" s="143" t="str">
        <f aca="false">U685</f>
        <v>0..1</v>
      </c>
      <c r="AV685" s="172"/>
      <c r="AW685" s="179"/>
      <c r="AX685" s="6"/>
      <c r="AY685" s="147" t="str">
        <f aca="false">Y685</f>
        <v>EXTENDED</v>
      </c>
      <c r="AZ685" s="147" t="str">
        <f aca="false">Z685</f>
        <v>EXTENDED</v>
      </c>
      <c r="BA685" s="1"/>
      <c r="BB685" s="49"/>
      <c r="BF685" s="1"/>
      <c r="BG685" s="1"/>
      <c r="BH685" s="1"/>
      <c r="BI685" s="1"/>
      <c r="BJ685" s="1"/>
      <c r="BK685" s="1"/>
      <c r="BL685" s="1"/>
      <c r="BM685" s="1"/>
      <c r="BN685" s="1"/>
      <c r="BO685" s="1"/>
      <c r="BP685" s="1"/>
      <c r="BQ685" s="1"/>
      <c r="BR685" s="1"/>
      <c r="BS685" s="1"/>
      <c r="BT685" s="1"/>
      <c r="BU685" s="1"/>
      <c r="BV685" s="1"/>
      <c r="BW685" s="1"/>
      <c r="BX685" s="1"/>
      <c r="BY685" s="1"/>
      <c r="BZ685" s="1"/>
    </row>
    <row r="686" s="53" customFormat="true" ht="76.5" hidden="false" customHeight="false" outlineLevel="0" collapsed="false">
      <c r="A686" s="58" t="str">
        <f aca="false">IF(LEFT(E686,2)="BG","NO",IF(LEN(E686)-LEN(SUBSTITUTE(E686,"-",""))&gt;1,"NO",IF(E686="EXT","EXT","YES")))</f>
        <v>EXT</v>
      </c>
      <c r="B686" s="58"/>
      <c r="C686" s="58"/>
      <c r="D686" s="266" t="s">
        <v>6031</v>
      </c>
      <c r="E686" s="93" t="s">
        <v>4631</v>
      </c>
      <c r="F686" s="94" t="e">
        <f aca="false">#N/A</f>
        <v>#N/A</v>
      </c>
      <c r="G686" s="95" t="n">
        <f aca="false">LEN(R686)-LEN(SUBSTITUTE(R686,"/",""))-1</f>
        <v>4</v>
      </c>
      <c r="H686" s="95" t="s">
        <v>95</v>
      </c>
      <c r="I686" s="97" t="s">
        <v>6</v>
      </c>
      <c r="J686" s="97"/>
      <c r="K686" s="98"/>
      <c r="L686" s="98"/>
      <c r="M686" s="98"/>
      <c r="N686" s="97"/>
      <c r="O686" s="99" t="s">
        <v>95</v>
      </c>
      <c r="P686" s="100" t="str">
        <f aca="false">O686</f>
        <v>0..1</v>
      </c>
      <c r="Q686" s="9" t="s">
        <v>6100</v>
      </c>
      <c r="R686" s="101" t="s">
        <v>3006</v>
      </c>
      <c r="S686" s="99" t="s">
        <v>139</v>
      </c>
      <c r="T686" s="10" t="s">
        <v>4639</v>
      </c>
      <c r="U686" s="95" t="s">
        <v>112</v>
      </c>
      <c r="V686" s="99"/>
      <c r="W686" s="102"/>
      <c r="X686" s="38"/>
      <c r="Y686" s="103" t="s">
        <v>30</v>
      </c>
      <c r="Z686" s="103" t="s">
        <v>30</v>
      </c>
      <c r="AA686" s="4"/>
      <c r="AB686" s="13" t="str">
        <f aca="false">IF(ISERROR(FIND("/",R686)),R686,LEFT(R686,FIND(CHAR(1),SUBSTITUTE(R686,"/",CHAR(1),LEN(R686)-LEN(SUBSTITUTE(R686,"/",""))))-1))</f>
        <v>/rsm:CrossIndustryInvoice/rsm:SupplyChainTradeTransaction/ram:ApplicableHeaderTradeDelivery/ram:UltimateShipToTradeParty</v>
      </c>
      <c r="AC686" s="13" t="str">
        <f aca="false">IF(ISERROR(FIND("/",R686)),R686,MID(R686, FIND(CHAR(1),SUBSTITUTE(R686,"/",CHAR(1), LEN(R686)-LEN(SUBSTITUTE(R686,"/","")))), LEN(R686)))</f>
        <v>/ram:ID</v>
      </c>
      <c r="AD686" s="14" t="n">
        <f aca="false">COUNTIFS(R$4:R686,AB686)</f>
        <v>1</v>
      </c>
      <c r="AE686" s="1"/>
      <c r="AF686" s="93" t="str">
        <f aca="false">E686</f>
        <v>EXT</v>
      </c>
      <c r="AG686" s="95" t="n">
        <f aca="false">LEN(AR686)-LEN(SUBSTITUTE(AR686,"/",""))-1</f>
        <v>4</v>
      </c>
      <c r="AH686" s="95" t="str">
        <f aca="false">H686</f>
        <v>0..1</v>
      </c>
      <c r="AI686" s="97" t="s">
        <v>1151</v>
      </c>
      <c r="AJ686" s="97"/>
      <c r="AK686" s="98"/>
      <c r="AL686" s="98"/>
      <c r="AM686" s="98"/>
      <c r="AN686" s="97"/>
      <c r="AO686" s="100" t="str">
        <f aca="false">O686</f>
        <v>0..1</v>
      </c>
      <c r="AP686" s="100" t="str">
        <f aca="false">P686</f>
        <v>0..1</v>
      </c>
      <c r="AQ686" s="9" t="str">
        <f aca="false">Q686</f>
        <v>/rsm:CrossIndustryInvoice
/rsm:SupplyChainTradeTransaction
/ram:ApplicableHeaderTradeDelivery
/ram:UltimateShipToTradeParty
/ram:ID</v>
      </c>
      <c r="AR686" s="101" t="str">
        <f aca="false">R686</f>
        <v>/rsm:CrossIndustryInvoice/rsm:SupplyChainTradeTransaction/ram:ApplicableHeaderTradeDelivery/ram:UltimateShipToTradeParty/ram:ID</v>
      </c>
      <c r="AS686" s="99" t="s">
        <v>139</v>
      </c>
      <c r="AT686" s="10" t="s">
        <v>4639</v>
      </c>
      <c r="AU686" s="95" t="str">
        <f aca="false">U686</f>
        <v>0..n</v>
      </c>
      <c r="AV686" s="99"/>
      <c r="AW686" s="102"/>
      <c r="AX686" s="6"/>
      <c r="AY686" s="103" t="str">
        <f aca="false">Y686</f>
        <v>EXTENDED</v>
      </c>
      <c r="AZ686" s="103" t="str">
        <f aca="false">Z686</f>
        <v>EXTENDED</v>
      </c>
      <c r="BA686" s="1"/>
      <c r="BB686" s="49"/>
      <c r="BF686" s="1"/>
      <c r="BG686" s="1"/>
      <c r="BH686" s="1"/>
      <c r="BI686" s="1"/>
      <c r="BJ686" s="1"/>
      <c r="BK686" s="1"/>
      <c r="BL686" s="1"/>
      <c r="BM686" s="1"/>
      <c r="BN686" s="1"/>
      <c r="BO686" s="1"/>
      <c r="BP686" s="1"/>
      <c r="BQ686" s="1"/>
      <c r="BR686" s="1"/>
      <c r="BS686" s="1"/>
      <c r="BT686" s="1"/>
      <c r="BU686" s="1"/>
      <c r="BV686" s="1"/>
      <c r="BW686" s="1"/>
      <c r="BX686" s="1"/>
      <c r="BY686" s="1"/>
      <c r="BZ686" s="1"/>
    </row>
    <row r="687" s="53" customFormat="true" ht="76.5" hidden="false" customHeight="false" outlineLevel="0" collapsed="false">
      <c r="A687" s="58" t="str">
        <f aca="false">IF(LEFT(E687,2)="BG","NO",IF(LEN(E687)-LEN(SUBSTITUTE(E687,"-",""))&gt;1,"NO",IF(E687="EXT","EXT","YES")))</f>
        <v>EXT</v>
      </c>
      <c r="B687" s="58"/>
      <c r="C687" s="58"/>
      <c r="D687" s="266" t="s">
        <v>6031</v>
      </c>
      <c r="E687" s="93" t="s">
        <v>4631</v>
      </c>
      <c r="F687" s="94" t="e">
        <f aca="false">#N/A</f>
        <v>#N/A</v>
      </c>
      <c r="G687" s="95" t="n">
        <f aca="false">LEN(R687)-LEN(SUBSTITUTE(R687,"/",""))-1</f>
        <v>4</v>
      </c>
      <c r="H687" s="95" t="s">
        <v>112</v>
      </c>
      <c r="I687" s="97" t="s">
        <v>5093</v>
      </c>
      <c r="J687" s="97"/>
      <c r="K687" s="98"/>
      <c r="L687" s="98"/>
      <c r="M687" s="98"/>
      <c r="N687" s="97"/>
      <c r="O687" s="99" t="s">
        <v>112</v>
      </c>
      <c r="P687" s="100" t="str">
        <f aca="false">O687</f>
        <v>0..n</v>
      </c>
      <c r="Q687" s="9" t="s">
        <v>6101</v>
      </c>
      <c r="R687" s="101" t="s">
        <v>3009</v>
      </c>
      <c r="S687" s="99" t="s">
        <v>139</v>
      </c>
      <c r="T687" s="10" t="s">
        <v>4639</v>
      </c>
      <c r="U687" s="95" t="s">
        <v>112</v>
      </c>
      <c r="V687" s="99"/>
      <c r="W687" s="102"/>
      <c r="X687" s="38"/>
      <c r="Y687" s="103" t="s">
        <v>30</v>
      </c>
      <c r="Z687" s="103" t="s">
        <v>30</v>
      </c>
      <c r="AA687" s="4"/>
      <c r="AB687" s="13" t="str">
        <f aca="false">IF(ISERROR(FIND("/",R687)),R687,LEFT(R687,FIND(CHAR(1),SUBSTITUTE(R687,"/",CHAR(1),LEN(R687)-LEN(SUBSTITUTE(R687,"/",""))))-1))</f>
        <v>/rsm:CrossIndustryInvoice/rsm:SupplyChainTradeTransaction/ram:ApplicableHeaderTradeDelivery/ram:UltimateShipToTradeParty</v>
      </c>
      <c r="AC687" s="13" t="str">
        <f aca="false">IF(ISERROR(FIND("/",R687)),R687,MID(R687, FIND(CHAR(1),SUBSTITUTE(R687,"/",CHAR(1), LEN(R687)-LEN(SUBSTITUTE(R687,"/","")))), LEN(R687)))</f>
        <v>/ram:GlobalID</v>
      </c>
      <c r="AD687" s="14" t="n">
        <f aca="false">COUNTIFS(R$4:R687,AB687)</f>
        <v>1</v>
      </c>
      <c r="AE687" s="1"/>
      <c r="AF687" s="93" t="str">
        <f aca="false">E687</f>
        <v>EXT</v>
      </c>
      <c r="AG687" s="95" t="n">
        <f aca="false">LEN(AR687)-LEN(SUBSTITUTE(AR687,"/",""))-1</f>
        <v>4</v>
      </c>
      <c r="AH687" s="95" t="str">
        <f aca="false">H687</f>
        <v>0..n</v>
      </c>
      <c r="AI687" s="97" t="s">
        <v>1155</v>
      </c>
      <c r="AJ687" s="97"/>
      <c r="AK687" s="98"/>
      <c r="AL687" s="98"/>
      <c r="AM687" s="98"/>
      <c r="AN687" s="97"/>
      <c r="AO687" s="100" t="str">
        <f aca="false">O687</f>
        <v>0..n</v>
      </c>
      <c r="AP687" s="100" t="str">
        <f aca="false">P687</f>
        <v>0..n</v>
      </c>
      <c r="AQ687" s="9" t="str">
        <f aca="false">Q687</f>
        <v>/rsm:CrossIndustryInvoice
/rsm:SupplyChainTradeTransaction
/ram:ApplicableHeaderTradeDelivery
/ram:UltimateShipToTradeParty
/ram:GlobalID</v>
      </c>
      <c r="AR687" s="101" t="str">
        <f aca="false">R687</f>
        <v>/rsm:CrossIndustryInvoice/rsm:SupplyChainTradeTransaction/ram:ApplicableHeaderTradeDelivery/ram:UltimateShipToTradeParty/ram:GlobalID</v>
      </c>
      <c r="AS687" s="99" t="s">
        <v>139</v>
      </c>
      <c r="AT687" s="10" t="s">
        <v>4639</v>
      </c>
      <c r="AU687" s="95" t="str">
        <f aca="false">U687</f>
        <v>0..n</v>
      </c>
      <c r="AV687" s="99"/>
      <c r="AW687" s="102"/>
      <c r="AX687" s="6"/>
      <c r="AY687" s="103" t="str">
        <f aca="false">Y687</f>
        <v>EXTENDED</v>
      </c>
      <c r="AZ687" s="103" t="str">
        <f aca="false">Z687</f>
        <v>EXTENDED</v>
      </c>
      <c r="BA687" s="1"/>
      <c r="BB687" s="49"/>
      <c r="BF687" s="1"/>
      <c r="BG687" s="1"/>
      <c r="BH687" s="1"/>
      <c r="BI687" s="1"/>
      <c r="BJ687" s="1"/>
      <c r="BK687" s="1"/>
      <c r="BL687" s="1"/>
      <c r="BM687" s="1"/>
      <c r="BN687" s="1"/>
      <c r="BO687" s="1"/>
      <c r="BP687" s="1"/>
      <c r="BQ687" s="1"/>
      <c r="BR687" s="1"/>
      <c r="BS687" s="1"/>
      <c r="BT687" s="1"/>
      <c r="BU687" s="1"/>
      <c r="BV687" s="1"/>
      <c r="BW687" s="1"/>
      <c r="BX687" s="1"/>
      <c r="BY687" s="1"/>
      <c r="BZ687" s="1"/>
    </row>
    <row r="688" s="53" customFormat="true" ht="89.25" hidden="false" customHeight="false" outlineLevel="0" collapsed="false">
      <c r="A688" s="58" t="str">
        <f aca="false">IF(LEFT(E688,2)="BG","NO",IF(LEN(E688)-LEN(SUBSTITUTE(E688,"-",""))&gt;1,"NO",IF(E688="EXT","EXT","YES")))</f>
        <v>EXT</v>
      </c>
      <c r="B688" s="58"/>
      <c r="C688" s="58"/>
      <c r="D688" s="266" t="s">
        <v>6031</v>
      </c>
      <c r="E688" s="93" t="s">
        <v>4631</v>
      </c>
      <c r="F688" s="94" t="e">
        <f aca="false">#N/A</f>
        <v>#N/A</v>
      </c>
      <c r="G688" s="95" t="n">
        <f aca="false">LEN(R688)-LEN(SUBSTITUTE(R688,"/",""))-1</f>
        <v>5</v>
      </c>
      <c r="H688" s="95" t="s">
        <v>88</v>
      </c>
      <c r="I688" s="97" t="s">
        <v>4801</v>
      </c>
      <c r="J688" s="97"/>
      <c r="K688" s="98"/>
      <c r="L688" s="98"/>
      <c r="M688" s="98"/>
      <c r="N688" s="97"/>
      <c r="O688" s="99" t="s">
        <v>88</v>
      </c>
      <c r="P688" s="100" t="str">
        <f aca="false">O688</f>
        <v>1..1</v>
      </c>
      <c r="Q688" s="9" t="s">
        <v>6102</v>
      </c>
      <c r="R688" s="101" t="s">
        <v>3012</v>
      </c>
      <c r="S688" s="99" t="s">
        <v>360</v>
      </c>
      <c r="T688" s="10" t="s">
        <v>858</v>
      </c>
      <c r="U688" s="95" t="s">
        <v>95</v>
      </c>
      <c r="V688" s="99"/>
      <c r="W688" s="102"/>
      <c r="X688" s="38"/>
      <c r="Y688" s="103" t="s">
        <v>30</v>
      </c>
      <c r="Z688" s="103" t="s">
        <v>30</v>
      </c>
      <c r="AA688" s="4"/>
      <c r="AB688" s="13" t="str">
        <f aca="false">IF(ISERROR(FIND("/",R688)),R688,LEFT(R688,FIND(CHAR(1),SUBSTITUTE(R688,"/",CHAR(1),LEN(R688)-LEN(SUBSTITUTE(R688,"/",""))))-1))</f>
        <v>/rsm:CrossIndustryInvoice/rsm:SupplyChainTradeTransaction/ram:ApplicableHeaderTradeDelivery/ram:UltimateShipToTradeParty/ram:GlobalID</v>
      </c>
      <c r="AC688" s="13" t="str">
        <f aca="false">IF(ISERROR(FIND("/",R688)),R688,MID(R688, FIND(CHAR(1),SUBSTITUTE(R688,"/",CHAR(1), LEN(R688)-LEN(SUBSTITUTE(R688,"/","")))), LEN(R688)))</f>
        <v>/@schemeID</v>
      </c>
      <c r="AD688" s="14" t="n">
        <f aca="false">COUNTIFS(R$4:R688,AB688)</f>
        <v>1</v>
      </c>
      <c r="AE688" s="1"/>
      <c r="AF688" s="93" t="str">
        <f aca="false">E688</f>
        <v>EXT</v>
      </c>
      <c r="AG688" s="95" t="n">
        <f aca="false">LEN(AR688)-LEN(SUBSTITUTE(AR688,"/",""))-1</f>
        <v>5</v>
      </c>
      <c r="AH688" s="95" t="str">
        <f aca="false">H688</f>
        <v>1..1</v>
      </c>
      <c r="AI688" s="97" t="s">
        <v>361</v>
      </c>
      <c r="AJ688" s="97"/>
      <c r="AK688" s="98"/>
      <c r="AL688" s="98"/>
      <c r="AM688" s="98"/>
      <c r="AN688" s="97"/>
      <c r="AO688" s="100" t="str">
        <f aca="false">O688</f>
        <v>1..1</v>
      </c>
      <c r="AP688" s="100" t="str">
        <f aca="false">P688</f>
        <v>1..1</v>
      </c>
      <c r="AQ688" s="9" t="str">
        <f aca="false">Q688</f>
        <v>/rsm:CrossIndustryInvoice
/rsm:SupplyChainTradeTransaction
/ram:ApplicableHeaderTradeDelivery
/ram:UltimateShipToTradeParty
/ram:GlobalID
/@schemeID</v>
      </c>
      <c r="AR688" s="101" t="str">
        <f aca="false">R688</f>
        <v>/rsm:CrossIndustryInvoice/rsm:SupplyChainTradeTransaction/ram:ApplicableHeaderTradeDelivery/ram:UltimateShipToTradeParty/ram:GlobalID/@schemeID</v>
      </c>
      <c r="AS688" s="99" t="s">
        <v>360</v>
      </c>
      <c r="AT688" s="10" t="s">
        <v>858</v>
      </c>
      <c r="AU688" s="95" t="str">
        <f aca="false">U688</f>
        <v>0..1</v>
      </c>
      <c r="AV688" s="99"/>
      <c r="AW688" s="102"/>
      <c r="AX688" s="6"/>
      <c r="AY688" s="103" t="str">
        <f aca="false">Y688</f>
        <v>EXTENDED</v>
      </c>
      <c r="AZ688" s="103" t="str">
        <f aca="false">Z688</f>
        <v>EXTENDED</v>
      </c>
      <c r="BA688" s="1"/>
      <c r="BB688" s="49"/>
      <c r="BF688" s="1"/>
      <c r="BG688" s="1"/>
      <c r="BH688" s="1"/>
      <c r="BI688" s="1"/>
      <c r="BJ688" s="1"/>
      <c r="BK688" s="1"/>
      <c r="BL688" s="1"/>
      <c r="BM688" s="1"/>
      <c r="BN688" s="1"/>
      <c r="BO688" s="1"/>
      <c r="BP688" s="1"/>
      <c r="BQ688" s="1"/>
      <c r="BR688" s="1"/>
      <c r="BS688" s="1"/>
      <c r="BT688" s="1"/>
      <c r="BU688" s="1"/>
      <c r="BV688" s="1"/>
      <c r="BW688" s="1"/>
      <c r="BX688" s="1"/>
      <c r="BY688" s="1"/>
      <c r="BZ688" s="1"/>
    </row>
    <row r="689" s="53" customFormat="true" ht="76.5" hidden="false" customHeight="false" outlineLevel="0" collapsed="false">
      <c r="A689" s="58" t="str">
        <f aca="false">IF(LEFT(E689,2)="BG","NO",IF(LEN(E689)-LEN(SUBSTITUTE(E689,"-",""))&gt;1,"NO",IF(E689="EXT","EXT","YES")))</f>
        <v>EXT</v>
      </c>
      <c r="B689" s="58"/>
      <c r="C689" s="58"/>
      <c r="D689" s="266" t="s">
        <v>6031</v>
      </c>
      <c r="E689" s="93" t="s">
        <v>4631</v>
      </c>
      <c r="F689" s="94" t="e">
        <f aca="false">#N/A</f>
        <v>#N/A</v>
      </c>
      <c r="G689" s="95" t="n">
        <f aca="false">LEN(R689)-LEN(SUBSTITUTE(R689,"/",""))-1</f>
        <v>4</v>
      </c>
      <c r="H689" s="95" t="s">
        <v>95</v>
      </c>
      <c r="I689" s="97" t="s">
        <v>3328</v>
      </c>
      <c r="J689" s="97"/>
      <c r="K689" s="98"/>
      <c r="L689" s="98"/>
      <c r="M689" s="98"/>
      <c r="N689" s="97"/>
      <c r="O689" s="99" t="s">
        <v>95</v>
      </c>
      <c r="P689" s="100" t="str">
        <f aca="false">O689</f>
        <v>0..1</v>
      </c>
      <c r="Q689" s="9" t="s">
        <v>6103</v>
      </c>
      <c r="R689" s="101" t="s">
        <v>3014</v>
      </c>
      <c r="S689" s="99" t="s">
        <v>121</v>
      </c>
      <c r="T689" s="10" t="s">
        <v>4639</v>
      </c>
      <c r="U689" s="95" t="s">
        <v>95</v>
      </c>
      <c r="V689" s="99"/>
      <c r="W689" s="102"/>
      <c r="X689" s="38"/>
      <c r="Y689" s="103" t="s">
        <v>30</v>
      </c>
      <c r="Z689" s="103" t="s">
        <v>30</v>
      </c>
      <c r="AA689" s="4"/>
      <c r="AB689" s="13" t="str">
        <f aca="false">IF(ISERROR(FIND("/",R689)),R689,LEFT(R689,FIND(CHAR(1),SUBSTITUTE(R689,"/",CHAR(1),LEN(R689)-LEN(SUBSTITUTE(R689,"/",""))))-1))</f>
        <v>/rsm:CrossIndustryInvoice/rsm:SupplyChainTradeTransaction/ram:ApplicableHeaderTradeDelivery/ram:UltimateShipToTradeParty</v>
      </c>
      <c r="AC689" s="13" t="str">
        <f aca="false">IF(ISERROR(FIND("/",R689)),R689,MID(R689, FIND(CHAR(1),SUBSTITUTE(R689,"/",CHAR(1), LEN(R689)-LEN(SUBSTITUTE(R689,"/","")))), LEN(R689)))</f>
        <v>/ram:Name</v>
      </c>
      <c r="AD689" s="14" t="n">
        <f aca="false">COUNTIFS(R$4:R689,AB689)</f>
        <v>1</v>
      </c>
      <c r="AE689" s="1"/>
      <c r="AF689" s="93" t="str">
        <f aca="false">E689</f>
        <v>EXT</v>
      </c>
      <c r="AG689" s="95" t="n">
        <f aca="false">LEN(AR689)-LEN(SUBSTITUTE(AR689,"/",""))-1</f>
        <v>4</v>
      </c>
      <c r="AH689" s="95" t="str">
        <f aca="false">H689</f>
        <v>0..1</v>
      </c>
      <c r="AI689" s="97" t="s">
        <v>1161</v>
      </c>
      <c r="AJ689" s="97"/>
      <c r="AK689" s="98"/>
      <c r="AL689" s="98"/>
      <c r="AM689" s="98"/>
      <c r="AN689" s="97"/>
      <c r="AO689" s="100" t="str">
        <f aca="false">O689</f>
        <v>0..1</v>
      </c>
      <c r="AP689" s="100" t="str">
        <f aca="false">P689</f>
        <v>0..1</v>
      </c>
      <c r="AQ689" s="9" t="str">
        <f aca="false">Q689</f>
        <v>/rsm:CrossIndustryInvoice
/rsm:SupplyChainTradeTransaction
/ram:ApplicableHeaderTradeDelivery
/ram:UltimateShipToTradeParty
/ram:Name</v>
      </c>
      <c r="AR689" s="101" t="str">
        <f aca="false">R689</f>
        <v>/rsm:CrossIndustryInvoice/rsm:SupplyChainTradeTransaction/ram:ApplicableHeaderTradeDelivery/ram:UltimateShipToTradeParty/ram:Name</v>
      </c>
      <c r="AS689" s="99" t="s">
        <v>121</v>
      </c>
      <c r="AT689" s="10" t="s">
        <v>4639</v>
      </c>
      <c r="AU689" s="95" t="str">
        <f aca="false">U689</f>
        <v>0..1</v>
      </c>
      <c r="AV689" s="99"/>
      <c r="AW689" s="102"/>
      <c r="AX689" s="6"/>
      <c r="AY689" s="103" t="str">
        <f aca="false">Y689</f>
        <v>EXTENDED</v>
      </c>
      <c r="AZ689" s="103" t="str">
        <f aca="false">Z689</f>
        <v>EXTENDED</v>
      </c>
      <c r="BA689" s="1"/>
      <c r="BB689" s="49"/>
      <c r="BF689" s="1"/>
      <c r="BG689" s="1"/>
      <c r="BH689" s="1"/>
      <c r="BI689" s="1"/>
      <c r="BJ689" s="1"/>
      <c r="BK689" s="1"/>
      <c r="BL689" s="1"/>
      <c r="BM689" s="1"/>
      <c r="BN689" s="1"/>
      <c r="BO689" s="1"/>
      <c r="BP689" s="1"/>
      <c r="BQ689" s="1"/>
      <c r="BR689" s="1"/>
      <c r="BS689" s="1"/>
      <c r="BT689" s="1"/>
      <c r="BU689" s="1"/>
      <c r="BV689" s="1"/>
      <c r="BW689" s="1"/>
      <c r="BX689" s="1"/>
      <c r="BY689" s="1"/>
      <c r="BZ689" s="1"/>
    </row>
    <row r="690" s="53" customFormat="true" ht="76.5" hidden="false" customHeight="false" outlineLevel="0" collapsed="false">
      <c r="A690" s="58" t="str">
        <f aca="false">IF(LEFT(E690,2)="BG","NO",IF(LEN(E690)-LEN(SUBSTITUTE(E690,"-",""))&gt;1,"NO",IF(E690="EXT","EXT","YES")))</f>
        <v>EXT</v>
      </c>
      <c r="B690" s="58"/>
      <c r="C690" s="58"/>
      <c r="D690" s="266" t="s">
        <v>6031</v>
      </c>
      <c r="E690" s="184" t="s">
        <v>4631</v>
      </c>
      <c r="F690" s="185" t="e">
        <f aca="false">#N/A</f>
        <v>#N/A</v>
      </c>
      <c r="G690" s="186" t="n">
        <f aca="false">LEN(R690)-LEN(SUBSTITUTE(R690,"/",""))-1</f>
        <v>4</v>
      </c>
      <c r="H690" s="186" t="s">
        <v>95</v>
      </c>
      <c r="I690" s="173" t="s">
        <v>6104</v>
      </c>
      <c r="J690" s="173"/>
      <c r="K690" s="174"/>
      <c r="L690" s="174"/>
      <c r="M690" s="174"/>
      <c r="N690" s="173"/>
      <c r="O690" s="175" t="s">
        <v>95</v>
      </c>
      <c r="P690" s="175" t="str">
        <f aca="false">O690</f>
        <v>0..1</v>
      </c>
      <c r="Q690" s="187" t="s">
        <v>6105</v>
      </c>
      <c r="R690" s="188" t="s">
        <v>3018</v>
      </c>
      <c r="S690" s="172"/>
      <c r="T690" s="178"/>
      <c r="U690" s="186" t="s">
        <v>95</v>
      </c>
      <c r="V690" s="172"/>
      <c r="W690" s="179"/>
      <c r="X690" s="38"/>
      <c r="Y690" s="189" t="s">
        <v>30</v>
      </c>
      <c r="Z690" s="189" t="s">
        <v>30</v>
      </c>
      <c r="AA690" s="4"/>
      <c r="AB690" s="13" t="str">
        <f aca="false">IF(ISERROR(FIND("/",R690)),R690,LEFT(R690,FIND(CHAR(1),SUBSTITUTE(R690,"/",CHAR(1),LEN(R690)-LEN(SUBSTITUTE(R690,"/",""))))-1))</f>
        <v>/rsm:CrossIndustryInvoice/rsm:SupplyChainTradeTransaction/ram:ApplicableHeaderTradeDelivery/ram:UltimateShipToTradeParty</v>
      </c>
      <c r="AC690" s="13" t="str">
        <f aca="false">IF(ISERROR(FIND("/",R690)),R690,MID(R690, FIND(CHAR(1),SUBSTITUTE(R690,"/",CHAR(1), LEN(R690)-LEN(SUBSTITUTE(R690,"/","")))), LEN(R690)))</f>
        <v>/ram:SpecifiedLegalOrganization</v>
      </c>
      <c r="AD690" s="14" t="n">
        <f aca="false">COUNTIFS(R$4:R690,AB690)</f>
        <v>1</v>
      </c>
      <c r="AE690" s="1"/>
      <c r="AF690" s="184" t="str">
        <f aca="false">E690</f>
        <v>EXT</v>
      </c>
      <c r="AG690" s="186" t="n">
        <f aca="false">LEN(AR690)-LEN(SUBSTITUTE(AR690,"/",""))-1</f>
        <v>4</v>
      </c>
      <c r="AH690" s="186" t="str">
        <f aca="false">H690</f>
        <v>0..1</v>
      </c>
      <c r="AI690" s="173" t="s">
        <v>1688</v>
      </c>
      <c r="AJ690" s="173"/>
      <c r="AK690" s="174"/>
      <c r="AL690" s="174"/>
      <c r="AM690" s="174"/>
      <c r="AN690" s="173"/>
      <c r="AO690" s="172" t="str">
        <f aca="false">O690</f>
        <v>0..1</v>
      </c>
      <c r="AP690" s="172" t="str">
        <f aca="false">P690</f>
        <v>0..1</v>
      </c>
      <c r="AQ690" s="187" t="str">
        <f aca="false">Q690</f>
        <v>/rsm:CrossIndustryInvoice
/rsm:SupplyChainTradeTransaction
/ram:ApplicableHeaderTradeDelivery
/ram:UltimateShipToTradeParty
/ram:SpecifiedLegalOrganization</v>
      </c>
      <c r="AR690" s="188" t="str">
        <f aca="false">R690</f>
        <v>/rsm:CrossIndustryInvoice/rsm:SupplyChainTradeTransaction/ram:ApplicableHeaderTradeDelivery/ram:UltimateShipToTradeParty/ram:SpecifiedLegalOrganization</v>
      </c>
      <c r="AS690" s="172"/>
      <c r="AT690" s="178"/>
      <c r="AU690" s="186" t="str">
        <f aca="false">U690</f>
        <v>0..1</v>
      </c>
      <c r="AV690" s="172"/>
      <c r="AW690" s="179"/>
      <c r="AX690" s="6"/>
      <c r="AY690" s="189" t="str">
        <f aca="false">Y690</f>
        <v>EXTENDED</v>
      </c>
      <c r="AZ690" s="189" t="str">
        <f aca="false">Z690</f>
        <v>EXTENDED</v>
      </c>
      <c r="BA690" s="1"/>
      <c r="BB690" s="49"/>
      <c r="BF690" s="1"/>
      <c r="BG690" s="1"/>
      <c r="BH690" s="1"/>
      <c r="BI690" s="1"/>
      <c r="BJ690" s="1"/>
      <c r="BK690" s="1"/>
      <c r="BL690" s="1"/>
      <c r="BM690" s="1"/>
      <c r="BN690" s="1"/>
      <c r="BO690" s="1"/>
      <c r="BP690" s="1"/>
      <c r="BQ690" s="1"/>
      <c r="BR690" s="1"/>
      <c r="BS690" s="1"/>
      <c r="BT690" s="1"/>
      <c r="BU690" s="1"/>
      <c r="BV690" s="1"/>
      <c r="BW690" s="1"/>
      <c r="BX690" s="1"/>
      <c r="BY690" s="1"/>
      <c r="BZ690" s="1"/>
    </row>
    <row r="691" s="53" customFormat="true" ht="99.75" hidden="false" customHeight="false" outlineLevel="0" collapsed="false">
      <c r="A691" s="58" t="str">
        <f aca="false">IF(LEFT(E691,2)="BG","NO",IF(LEN(E691)-LEN(SUBSTITUTE(E691,"-",""))&gt;1,"NO",IF(E691="EXT","EXT","YES")))</f>
        <v>EXT</v>
      </c>
      <c r="B691" s="58"/>
      <c r="C691" s="58"/>
      <c r="D691" s="266" t="s">
        <v>6031</v>
      </c>
      <c r="E691" s="93" t="s">
        <v>4631</v>
      </c>
      <c r="F691" s="94" t="e">
        <f aca="false">#N/A</f>
        <v>#N/A</v>
      </c>
      <c r="G691" s="95" t="n">
        <f aca="false">LEN(R691)-LEN(SUBSTITUTE(R691,"/",""))-1</f>
        <v>5</v>
      </c>
      <c r="H691" s="95" t="s">
        <v>95</v>
      </c>
      <c r="I691" s="97" t="s">
        <v>6</v>
      </c>
      <c r="J691" s="97"/>
      <c r="K691" s="98"/>
      <c r="L691" s="98"/>
      <c r="M691" s="98"/>
      <c r="N691" s="97"/>
      <c r="O691" s="99" t="s">
        <v>95</v>
      </c>
      <c r="P691" s="100" t="str">
        <f aca="false">O691</f>
        <v>0..1</v>
      </c>
      <c r="Q691" s="9" t="s">
        <v>6106</v>
      </c>
      <c r="R691" s="101" t="s">
        <v>3020</v>
      </c>
      <c r="S691" s="99" t="s">
        <v>139</v>
      </c>
      <c r="T691" s="10" t="s">
        <v>4639</v>
      </c>
      <c r="U691" s="95" t="s">
        <v>95</v>
      </c>
      <c r="V691" s="99"/>
      <c r="W691" s="102"/>
      <c r="X691" s="38"/>
      <c r="Y691" s="103" t="s">
        <v>30</v>
      </c>
      <c r="Z691" s="103" t="s">
        <v>30</v>
      </c>
      <c r="AA691" s="4"/>
      <c r="AB691" s="13" t="str">
        <f aca="false">IF(ISERROR(FIND("/",R691)),R691,LEFT(R691,FIND(CHAR(1),SUBSTITUTE(R691,"/",CHAR(1),LEN(R691)-LEN(SUBSTITUTE(R691,"/",""))))-1))</f>
        <v>/rsm:CrossIndustryInvoice/rsm:SupplyChainTradeTransaction/ram:ApplicableHeaderTradeDelivery/ram:UltimateShipToTradeParty/ram:SpecifiedLegalOrganization</v>
      </c>
      <c r="AC691" s="13" t="str">
        <f aca="false">IF(ISERROR(FIND("/",R691)),R691,MID(R691, FIND(CHAR(1),SUBSTITUTE(R691,"/",CHAR(1), LEN(R691)-LEN(SUBSTITUTE(R691,"/","")))), LEN(R691)))</f>
        <v>/ram:ID</v>
      </c>
      <c r="AD691" s="14" t="n">
        <f aca="false">COUNTIFS(R$4:R691,AB691)</f>
        <v>1</v>
      </c>
      <c r="AE691" s="1"/>
      <c r="AF691" s="93" t="str">
        <f aca="false">E691</f>
        <v>EXT</v>
      </c>
      <c r="AG691" s="95" t="n">
        <f aca="false">LEN(AR691)-LEN(SUBSTITUTE(AR691,"/",""))-1</f>
        <v>5</v>
      </c>
      <c r="AH691" s="95" t="str">
        <f aca="false">H691</f>
        <v>0..1</v>
      </c>
      <c r="AI691" s="97" t="s">
        <v>1694</v>
      </c>
      <c r="AJ691" s="97"/>
      <c r="AK691" s="98"/>
      <c r="AL691" s="98"/>
      <c r="AM691" s="98"/>
      <c r="AN691" s="97"/>
      <c r="AO691" s="100" t="str">
        <f aca="false">O691</f>
        <v>0..1</v>
      </c>
      <c r="AP691" s="100" t="str">
        <f aca="false">P691</f>
        <v>0..1</v>
      </c>
      <c r="AQ691" s="9" t="str">
        <f aca="false">Q691</f>
        <v>/rsm:CrossIndustryInvoice
/rsm:SupplyChainTradeTransaction
/ram:ApplicableHeaderTradeDelivery
/ram:UltimateShipToTradeParty
/ram:SpecifiedLegalOrganization
/ram:ID</v>
      </c>
      <c r="AR691" s="101" t="str">
        <f aca="false">R691</f>
        <v>/rsm:CrossIndustryInvoice/rsm:SupplyChainTradeTransaction/ram:ApplicableHeaderTradeDelivery/ram:UltimateShipToTradeParty/ram:SpecifiedLegalOrganization/ram:ID</v>
      </c>
      <c r="AS691" s="99" t="s">
        <v>139</v>
      </c>
      <c r="AT691" s="10" t="s">
        <v>4639</v>
      </c>
      <c r="AU691" s="95" t="str">
        <f aca="false">U691</f>
        <v>0..1</v>
      </c>
      <c r="AV691" s="99"/>
      <c r="AW691" s="102"/>
      <c r="AX691" s="6"/>
      <c r="AY691" s="103" t="str">
        <f aca="false">Y691</f>
        <v>EXTENDED</v>
      </c>
      <c r="AZ691" s="103" t="str">
        <f aca="false">Z691</f>
        <v>EXTENDED</v>
      </c>
      <c r="BA691" s="1"/>
      <c r="BB691" s="49"/>
      <c r="BF691" s="1"/>
      <c r="BG691" s="1"/>
      <c r="BH691" s="1"/>
      <c r="BI691" s="1"/>
      <c r="BJ691" s="1"/>
      <c r="BK691" s="1"/>
      <c r="BL691" s="1"/>
      <c r="BM691" s="1"/>
      <c r="BN691" s="1"/>
      <c r="BO691" s="1"/>
      <c r="BP691" s="1"/>
      <c r="BQ691" s="1"/>
      <c r="BR691" s="1"/>
      <c r="BS691" s="1"/>
      <c r="BT691" s="1"/>
      <c r="BU691" s="1"/>
      <c r="BV691" s="1"/>
      <c r="BW691" s="1"/>
      <c r="BX691" s="1"/>
      <c r="BY691" s="1"/>
      <c r="BZ691" s="1"/>
    </row>
    <row r="692" s="53" customFormat="true" ht="102" hidden="false" customHeight="false" outlineLevel="0" collapsed="false">
      <c r="A692" s="58" t="str">
        <f aca="false">IF(LEFT(E692,2)="BG","NO",IF(LEN(E692)-LEN(SUBSTITUTE(E692,"-",""))&gt;1,"NO",IF(E692="EXT","EXT","YES")))</f>
        <v>EXT</v>
      </c>
      <c r="B692" s="58"/>
      <c r="C692" s="58"/>
      <c r="D692" s="266" t="s">
        <v>6031</v>
      </c>
      <c r="E692" s="93" t="s">
        <v>4631</v>
      </c>
      <c r="F692" s="94" t="e">
        <f aca="false">#N/A</f>
        <v>#N/A</v>
      </c>
      <c r="G692" s="95" t="n">
        <f aca="false">LEN(R692)-LEN(SUBSTITUTE(R692,"/",""))-1</f>
        <v>6</v>
      </c>
      <c r="H692" s="95" t="s">
        <v>95</v>
      </c>
      <c r="I692" s="97" t="s">
        <v>4801</v>
      </c>
      <c r="J692" s="97"/>
      <c r="K692" s="98" t="s">
        <v>4744</v>
      </c>
      <c r="L692" s="98" t="s">
        <v>1699</v>
      </c>
      <c r="M692" s="98"/>
      <c r="N692" s="97" t="s">
        <v>174</v>
      </c>
      <c r="O692" s="99" t="s">
        <v>95</v>
      </c>
      <c r="P692" s="100" t="str">
        <f aca="false">O692</f>
        <v>0..1</v>
      </c>
      <c r="Q692" s="9" t="s">
        <v>6107</v>
      </c>
      <c r="R692" s="101" t="s">
        <v>3022</v>
      </c>
      <c r="S692" s="99" t="s">
        <v>360</v>
      </c>
      <c r="T692" s="10" t="s">
        <v>858</v>
      </c>
      <c r="U692" s="95" t="s">
        <v>95</v>
      </c>
      <c r="V692" s="99"/>
      <c r="W692" s="102"/>
      <c r="X692" s="38"/>
      <c r="Y692" s="103" t="s">
        <v>30</v>
      </c>
      <c r="Z692" s="103" t="s">
        <v>30</v>
      </c>
      <c r="AA692" s="4"/>
      <c r="AB692" s="13" t="str">
        <f aca="false">IF(ISERROR(FIND("/",R692)),R692,LEFT(R692,FIND(CHAR(1),SUBSTITUTE(R692,"/",CHAR(1),LEN(R692)-LEN(SUBSTITUTE(R692,"/",""))))-1))</f>
        <v>/rsm:CrossIndustryInvoice/rsm:SupplyChainTradeTransaction/ram:ApplicableHeaderTradeDelivery/ram:UltimateShipToTradeParty/ram:SpecifiedLegalOrganization/ram:ID</v>
      </c>
      <c r="AC692" s="13" t="str">
        <f aca="false">IF(ISERROR(FIND("/",R692)),R692,MID(R692, FIND(CHAR(1),SUBSTITUTE(R692,"/",CHAR(1), LEN(R692)-LEN(SUBSTITUTE(R692,"/","")))), LEN(R692)))</f>
        <v>/@schemeID</v>
      </c>
      <c r="AD692" s="14" t="n">
        <f aca="false">COUNTIFS(R$4:R692,AB692)</f>
        <v>1</v>
      </c>
      <c r="AE692" s="1"/>
      <c r="AF692" s="93" t="str">
        <f aca="false">E692</f>
        <v>EXT</v>
      </c>
      <c r="AG692" s="95" t="n">
        <f aca="false">LEN(AR692)-LEN(SUBSTITUTE(AR692,"/",""))-1</f>
        <v>6</v>
      </c>
      <c r="AH692" s="95" t="str">
        <f aca="false">H692</f>
        <v>0..1</v>
      </c>
      <c r="AI692" s="97" t="s">
        <v>361</v>
      </c>
      <c r="AJ692" s="97"/>
      <c r="AK692" s="98"/>
      <c r="AL692" s="98"/>
      <c r="AM692" s="98"/>
      <c r="AN692" s="97"/>
      <c r="AO692" s="100" t="str">
        <f aca="false">O692</f>
        <v>0..1</v>
      </c>
      <c r="AP692" s="100" t="str">
        <f aca="false">P692</f>
        <v>0..1</v>
      </c>
      <c r="AQ692" s="9" t="str">
        <f aca="false">Q692</f>
        <v>/rsm:CrossIndustryInvoice
/rsm:SupplyChainTradeTransaction
/ram:ApplicableHeaderTradeDelivery
/ram:UltimateShipToTradeParty
/ram:SpecifiedLegalOrganization
/ram:ID
/@schemeID</v>
      </c>
      <c r="AR692" s="101" t="str">
        <f aca="false">R692</f>
        <v>/rsm:CrossIndustryInvoice/rsm:SupplyChainTradeTransaction/ram:ApplicableHeaderTradeDelivery/ram:UltimateShipToTradeParty/ram:SpecifiedLegalOrganization/ram:ID/@schemeID</v>
      </c>
      <c r="AS692" s="99" t="s">
        <v>360</v>
      </c>
      <c r="AT692" s="10" t="s">
        <v>858</v>
      </c>
      <c r="AU692" s="95" t="str">
        <f aca="false">U692</f>
        <v>0..1</v>
      </c>
      <c r="AV692" s="99"/>
      <c r="AW692" s="102"/>
      <c r="AX692" s="6"/>
      <c r="AY692" s="103" t="str">
        <f aca="false">Y692</f>
        <v>EXTENDED</v>
      </c>
      <c r="AZ692" s="103" t="str">
        <f aca="false">Z692</f>
        <v>EXTENDED</v>
      </c>
      <c r="BA692" s="1"/>
      <c r="BB692" s="49"/>
      <c r="BF692" s="1"/>
      <c r="BG692" s="1"/>
      <c r="BH692" s="1"/>
      <c r="BI692" s="1"/>
      <c r="BJ692" s="1"/>
      <c r="BK692" s="1"/>
      <c r="BL692" s="1"/>
      <c r="BM692" s="1"/>
      <c r="BN692" s="1"/>
      <c r="BO692" s="1"/>
      <c r="BP692" s="1"/>
      <c r="BQ692" s="1"/>
      <c r="BR692" s="1"/>
      <c r="BS692" s="1"/>
      <c r="BT692" s="1"/>
      <c r="BU692" s="1"/>
      <c r="BV692" s="1"/>
      <c r="BW692" s="1"/>
      <c r="BX692" s="1"/>
      <c r="BY692" s="1"/>
      <c r="BZ692" s="1"/>
    </row>
    <row r="693" s="53" customFormat="true" ht="99.75" hidden="false" customHeight="false" outlineLevel="0" collapsed="false">
      <c r="A693" s="58" t="str">
        <f aca="false">IF(LEFT(E693,2)="BG","NO",IF(LEN(E693)-LEN(SUBSTITUTE(E693,"-",""))&gt;1,"NO",IF(E693="EXT","EXT","YES")))</f>
        <v>EXT</v>
      </c>
      <c r="B693" s="58"/>
      <c r="C693" s="58"/>
      <c r="D693" s="266" t="s">
        <v>6031</v>
      </c>
      <c r="E693" s="93" t="s">
        <v>4631</v>
      </c>
      <c r="F693" s="94" t="e">
        <f aca="false">#N/A</f>
        <v>#N/A</v>
      </c>
      <c r="G693" s="95" t="n">
        <f aca="false">LEN(R693)-LEN(SUBSTITUTE(R693,"/",""))-1</f>
        <v>5</v>
      </c>
      <c r="H693" s="95" t="s">
        <v>95</v>
      </c>
      <c r="I693" s="97" t="s">
        <v>1005</v>
      </c>
      <c r="J693" s="97"/>
      <c r="K693" s="98"/>
      <c r="L693" s="98"/>
      <c r="M693" s="98"/>
      <c r="N693" s="97"/>
      <c r="O693" s="99" t="s">
        <v>95</v>
      </c>
      <c r="P693" s="100" t="str">
        <f aca="false">O693</f>
        <v>0..1</v>
      </c>
      <c r="Q693" s="9" t="s">
        <v>6108</v>
      </c>
      <c r="R693" s="101" t="s">
        <v>3024</v>
      </c>
      <c r="S693" s="99" t="s">
        <v>121</v>
      </c>
      <c r="T693" s="10" t="s">
        <v>4639</v>
      </c>
      <c r="U693" s="95" t="s">
        <v>95</v>
      </c>
      <c r="V693" s="99"/>
      <c r="W693" s="102"/>
      <c r="X693" s="38"/>
      <c r="Y693" s="103" t="s">
        <v>30</v>
      </c>
      <c r="Z693" s="103" t="s">
        <v>30</v>
      </c>
      <c r="AA693" s="4"/>
      <c r="AB693" s="13" t="str">
        <f aca="false">IF(ISERROR(FIND("/",R693)),R693,LEFT(R693,FIND(CHAR(1),SUBSTITUTE(R693,"/",CHAR(1),LEN(R693)-LEN(SUBSTITUTE(R693,"/",""))))-1))</f>
        <v>/rsm:CrossIndustryInvoice/rsm:SupplyChainTradeTransaction/ram:ApplicableHeaderTradeDelivery/ram:UltimateShipToTradeParty/ram:SpecifiedLegalOrganization</v>
      </c>
      <c r="AC693" s="13" t="str">
        <f aca="false">IF(ISERROR(FIND("/",R693)),R693,MID(R693, FIND(CHAR(1),SUBSTITUTE(R693,"/",CHAR(1), LEN(R693)-LEN(SUBSTITUTE(R693,"/","")))), LEN(R693)))</f>
        <v>/ram:TradingBusinessName</v>
      </c>
      <c r="AD693" s="14" t="n">
        <f aca="false">COUNTIFS(R$4:R693,AB693)</f>
        <v>1</v>
      </c>
      <c r="AE693" s="1"/>
      <c r="AF693" s="93" t="str">
        <f aca="false">E693</f>
        <v>EXT</v>
      </c>
      <c r="AG693" s="95" t="n">
        <f aca="false">LEN(AR693)-LEN(SUBSTITUTE(AR693,"/",""))-1</f>
        <v>5</v>
      </c>
      <c r="AH693" s="95" t="str">
        <f aca="false">H693</f>
        <v>0..1</v>
      </c>
      <c r="AI693" s="97" t="s">
        <v>2095</v>
      </c>
      <c r="AJ693" s="97"/>
      <c r="AK693" s="98"/>
      <c r="AL693" s="98"/>
      <c r="AM693" s="98"/>
      <c r="AN693" s="97"/>
      <c r="AO693" s="100" t="str">
        <f aca="false">O693</f>
        <v>0..1</v>
      </c>
      <c r="AP693" s="100" t="str">
        <f aca="false">P693</f>
        <v>0..1</v>
      </c>
      <c r="AQ693" s="9" t="str">
        <f aca="false">Q693</f>
        <v>/rsm:CrossIndustryInvoice
/rsm:SupplyChainTradeTransaction
/ram:ApplicableHeaderTradeDelivery
/ram:UltimateShipToTradeParty
/ram:SpecifiedLegalOrganization
/ram:TradingBusinessName</v>
      </c>
      <c r="AR693" s="101" t="str">
        <f aca="false">R693</f>
        <v>/rsm:CrossIndustryInvoice/rsm:SupplyChainTradeTransaction/ram:ApplicableHeaderTradeDelivery/ram:UltimateShipToTradeParty/ram:SpecifiedLegalOrganization/ram:TradingBusinessName</v>
      </c>
      <c r="AS693" s="99" t="s">
        <v>121</v>
      </c>
      <c r="AT693" s="10" t="s">
        <v>4639</v>
      </c>
      <c r="AU693" s="95" t="str">
        <f aca="false">U693</f>
        <v>0..1</v>
      </c>
      <c r="AV693" s="99"/>
      <c r="AW693" s="102"/>
      <c r="AX693" s="6"/>
      <c r="AY693" s="103" t="str">
        <f aca="false">Y693</f>
        <v>EXTENDED</v>
      </c>
      <c r="AZ693" s="103" t="str">
        <f aca="false">Z693</f>
        <v>EXTENDED</v>
      </c>
      <c r="BA693" s="1"/>
      <c r="BB693" s="49"/>
      <c r="BF693" s="1"/>
      <c r="BG693" s="1"/>
      <c r="BH693" s="1"/>
      <c r="BI693" s="1"/>
      <c r="BJ693" s="1"/>
      <c r="BK693" s="1"/>
      <c r="BL693" s="1"/>
      <c r="BM693" s="1"/>
      <c r="BN693" s="1"/>
      <c r="BO693" s="1"/>
      <c r="BP693" s="1"/>
      <c r="BQ693" s="1"/>
      <c r="BR693" s="1"/>
      <c r="BS693" s="1"/>
      <c r="BT693" s="1"/>
      <c r="BU693" s="1"/>
      <c r="BV693" s="1"/>
      <c r="BW693" s="1"/>
      <c r="BX693" s="1"/>
      <c r="BY693" s="1"/>
      <c r="BZ693" s="1"/>
    </row>
    <row r="694" s="53" customFormat="true" ht="99.75" hidden="false" customHeight="false" outlineLevel="0" collapsed="false">
      <c r="A694" s="58" t="str">
        <f aca="false">IF(LEFT(E694,2)="BG","NO",IF(LEN(E694)-LEN(SUBSTITUTE(E694,"-",""))&gt;1,"NO",IF(E694="EXT","EXT","YES")))</f>
        <v>EXT</v>
      </c>
      <c r="B694" s="77" t="s">
        <v>4735</v>
      </c>
      <c r="C694" s="77"/>
      <c r="D694" s="266" t="s">
        <v>6031</v>
      </c>
      <c r="E694" s="208" t="s">
        <v>4631</v>
      </c>
      <c r="F694" s="209" t="e">
        <f aca="false">#N/A</f>
        <v>#N/A</v>
      </c>
      <c r="G694" s="210" t="n">
        <f aca="false">LEN(R694)-LEN(SUBSTITUTE(R694,"/",""))-1</f>
        <v>5</v>
      </c>
      <c r="H694" s="210" t="s">
        <v>95</v>
      </c>
      <c r="I694" s="211" t="s">
        <v>6109</v>
      </c>
      <c r="J694" s="211" t="s">
        <v>6059</v>
      </c>
      <c r="K694" s="212"/>
      <c r="L694" s="212"/>
      <c r="M694" s="212"/>
      <c r="N694" s="211"/>
      <c r="O694" s="99" t="s">
        <v>95</v>
      </c>
      <c r="P694" s="100" t="str">
        <f aca="false">O694</f>
        <v>0..1</v>
      </c>
      <c r="Q694" s="215" t="s">
        <v>6110</v>
      </c>
      <c r="R694" s="216" t="s">
        <v>3026</v>
      </c>
      <c r="S694" s="213"/>
      <c r="T694" s="217"/>
      <c r="U694" s="210" t="s">
        <v>95</v>
      </c>
      <c r="V694" s="213"/>
      <c r="W694" s="218"/>
      <c r="X694" s="38"/>
      <c r="Y694" s="219" t="s">
        <v>30</v>
      </c>
      <c r="Z694" s="219" t="s">
        <v>30</v>
      </c>
      <c r="AA694" s="49"/>
      <c r="AB694" s="13" t="str">
        <f aca="false">IF(ISERROR(FIND("/",R694)),R694,LEFT(R694,FIND(CHAR(1),SUBSTITUTE(R694,"/",CHAR(1),LEN(R694)-LEN(SUBSTITUTE(R694,"/",""))))-1))</f>
        <v>/rsm:CrossIndustryInvoice/rsm:SupplyChainTradeTransaction/ram:ApplicableHeaderTradeDelivery/ram:UltimateShipToTradeParty/ram:SpecifiedLegalOrganization</v>
      </c>
      <c r="AC694" s="13" t="str">
        <f aca="false">IF(ISERROR(FIND("/",R694)),R694,MID(R694, FIND(CHAR(1),SUBSTITUTE(R694,"/",CHAR(1), LEN(R694)-LEN(SUBSTITUTE(R694,"/","")))), LEN(R694)))</f>
        <v>/ram:PostalTradeAddress</v>
      </c>
      <c r="AD694" s="14" t="n">
        <f aca="false">COUNTIFS(R$4:R694,AB694)</f>
        <v>1</v>
      </c>
      <c r="AE694" s="49"/>
      <c r="AF694" s="208" t="str">
        <f aca="false">E694</f>
        <v>EXT</v>
      </c>
      <c r="AG694" s="210" t="n">
        <f aca="false">LEN(AR694)-LEN(SUBSTITUTE(AR694,"/",""))-1</f>
        <v>5</v>
      </c>
      <c r="AH694" s="210" t="str">
        <f aca="false">H694</f>
        <v>0..1</v>
      </c>
      <c r="AI694" s="211" t="s">
        <v>1932</v>
      </c>
      <c r="AJ694" s="211" t="s">
        <v>5335</v>
      </c>
      <c r="AK694" s="212"/>
      <c r="AL694" s="212"/>
      <c r="AM694" s="212"/>
      <c r="AN694" s="211"/>
      <c r="AO694" s="100" t="str">
        <f aca="false">O694</f>
        <v>0..1</v>
      </c>
      <c r="AP694" s="100" t="str">
        <f aca="false">P694</f>
        <v>0..1</v>
      </c>
      <c r="AQ694" s="215" t="str">
        <f aca="false">Q694</f>
        <v>/rsm:CrossIndustryInvoice
/rsm:SupplyChainTradeTransaction
/ram:ApplicableHeaderTradeDelivery
/ram:UltimateShipToTradeParty
/ram:SpecifiedLegalOrganization
/ram:PostalTradeAddress</v>
      </c>
      <c r="AR694" s="216" t="str">
        <f aca="false">R694</f>
        <v>/rsm:CrossIndustryInvoice/rsm:SupplyChainTradeTransaction/ram:ApplicableHeaderTradeDelivery/ram:UltimateShipToTradeParty/ram:SpecifiedLegalOrganization/ram:PostalTradeAddress</v>
      </c>
      <c r="AS694" s="213"/>
      <c r="AT694" s="217"/>
      <c r="AU694" s="210" t="str">
        <f aca="false">U694</f>
        <v>0..1</v>
      </c>
      <c r="AV694" s="213"/>
      <c r="AW694" s="218"/>
      <c r="AX694" s="6"/>
      <c r="AY694" s="219" t="str">
        <f aca="false">Y694</f>
        <v>EXTENDED</v>
      </c>
      <c r="AZ694" s="219" t="str">
        <f aca="false">Z694</f>
        <v>EXTENDED</v>
      </c>
      <c r="BA694" s="1"/>
      <c r="BB694" s="49"/>
      <c r="BF694" s="1"/>
      <c r="BG694" s="1"/>
      <c r="BH694" s="1"/>
      <c r="BI694" s="1"/>
      <c r="BJ694" s="1"/>
      <c r="BK694" s="1"/>
      <c r="BL694" s="1"/>
      <c r="BM694" s="1"/>
      <c r="BN694" s="1"/>
      <c r="BO694" s="1"/>
      <c r="BP694" s="1"/>
      <c r="BQ694" s="1"/>
      <c r="BR694" s="1"/>
      <c r="BS694" s="1"/>
      <c r="BT694" s="1"/>
      <c r="BU694" s="1"/>
      <c r="BV694" s="1"/>
      <c r="BW694" s="1"/>
      <c r="BX694" s="1"/>
      <c r="BY694" s="1"/>
      <c r="BZ694" s="1"/>
    </row>
    <row r="695" s="53" customFormat="true" ht="114" hidden="false" customHeight="false" outlineLevel="0" collapsed="false">
      <c r="A695" s="58" t="str">
        <f aca="false">IF(LEFT(E695,2)="BG","NO",IF(LEN(E695)-LEN(SUBSTITUTE(E695,"-",""))&gt;1,"NO",IF(E695="EXT","EXT","YES")))</f>
        <v>EXT</v>
      </c>
      <c r="B695" s="77" t="s">
        <v>4735</v>
      </c>
      <c r="C695" s="77"/>
      <c r="D695" s="266" t="s">
        <v>6031</v>
      </c>
      <c r="E695" s="93" t="s">
        <v>4631</v>
      </c>
      <c r="F695" s="94" t="e">
        <f aca="false">#N/A</f>
        <v>#N/A</v>
      </c>
      <c r="G695" s="95" t="n">
        <f aca="false">LEN(R695)-LEN(SUBSTITUTE(R695,"/",""))-1</f>
        <v>6</v>
      </c>
      <c r="H695" s="95" t="s">
        <v>95</v>
      </c>
      <c r="I695" s="97" t="s">
        <v>5336</v>
      </c>
      <c r="J695" s="97" t="s">
        <v>1070</v>
      </c>
      <c r="K695" s="98" t="s">
        <v>1071</v>
      </c>
      <c r="L695" s="98"/>
      <c r="M695" s="98"/>
      <c r="N695" s="97"/>
      <c r="O695" s="99" t="s">
        <v>95</v>
      </c>
      <c r="P695" s="100" t="str">
        <f aca="false">O695</f>
        <v>0..1</v>
      </c>
      <c r="Q695" s="9" t="s">
        <v>6111</v>
      </c>
      <c r="R695" s="101" t="s">
        <v>3028</v>
      </c>
      <c r="S695" s="99" t="s">
        <v>121</v>
      </c>
      <c r="T695" s="10" t="s">
        <v>4639</v>
      </c>
      <c r="U695" s="95" t="s">
        <v>95</v>
      </c>
      <c r="V695" s="99"/>
      <c r="W695" s="102"/>
      <c r="X695" s="38"/>
      <c r="Y695" s="103" t="s">
        <v>30</v>
      </c>
      <c r="Z695" s="103" t="s">
        <v>30</v>
      </c>
      <c r="AA695" s="49"/>
      <c r="AB695" s="13" t="str">
        <f aca="false">IF(ISERROR(FIND("/",R695)),R695,LEFT(R695,FIND(CHAR(1),SUBSTITUTE(R695,"/",CHAR(1),LEN(R695)-LEN(SUBSTITUTE(R695,"/",""))))-1))</f>
        <v>/rsm:CrossIndustryInvoice/rsm:SupplyChainTradeTransaction/ram:ApplicableHeaderTradeDelivery/ram:UltimateShipToTradeParty/ram:SpecifiedLegalOrganization/ram:PostalTradeAddress</v>
      </c>
      <c r="AC695" s="13" t="str">
        <f aca="false">IF(ISERROR(FIND("/",R695)),R695,MID(R695, FIND(CHAR(1),SUBSTITUTE(R695,"/",CHAR(1), LEN(R695)-LEN(SUBSTITUTE(R695,"/","")))), LEN(R695)))</f>
        <v>/ram:PostcodeCode</v>
      </c>
      <c r="AD695" s="14" t="n">
        <f aca="false">COUNTIFS(R$4:R695,AB695)</f>
        <v>1</v>
      </c>
      <c r="AE695" s="49"/>
      <c r="AF695" s="93" t="str">
        <f aca="false">E695</f>
        <v>EXT</v>
      </c>
      <c r="AG695" s="95" t="n">
        <f aca="false">LEN(AR695)-LEN(SUBSTITUTE(AR695,"/",""))-1</f>
        <v>6</v>
      </c>
      <c r="AH695" s="95" t="str">
        <f aca="false">H695</f>
        <v>0..1</v>
      </c>
      <c r="AI695" s="97" t="s">
        <v>5773</v>
      </c>
      <c r="AJ695" s="97"/>
      <c r="AK695" s="98"/>
      <c r="AL695" s="98"/>
      <c r="AM695" s="98"/>
      <c r="AN695" s="97"/>
      <c r="AO695" s="100" t="str">
        <f aca="false">O695</f>
        <v>0..1</v>
      </c>
      <c r="AP695" s="100" t="str">
        <f aca="false">P695</f>
        <v>0..1</v>
      </c>
      <c r="AQ695" s="9" t="str">
        <f aca="false">Q695</f>
        <v>/rsm:CrossIndustryInvoice
/rsm:SupplyChainTradeTransaction
/ram:ApplicableHeaderTradeDelivery
/ram:UltimateShipToTradeParty
/ram:SpecifiedLegalOrganization
/ram:PostalTradeAddress
/ram:PostcodeCode</v>
      </c>
      <c r="AR695" s="101" t="str">
        <f aca="false">R695</f>
        <v>/rsm:CrossIndustryInvoice/rsm:SupplyChainTradeTransaction/ram:ApplicableHeaderTradeDelivery/ram:UltimateShipToTradeParty/ram:SpecifiedLegalOrganization/ram:PostalTradeAddress/ram:PostcodeCode</v>
      </c>
      <c r="AS695" s="99" t="s">
        <v>121</v>
      </c>
      <c r="AT695" s="10" t="s">
        <v>4639</v>
      </c>
      <c r="AU695" s="95" t="str">
        <f aca="false">U695</f>
        <v>0..1</v>
      </c>
      <c r="AV695" s="99"/>
      <c r="AW695" s="102"/>
      <c r="AX695" s="6"/>
      <c r="AY695" s="103" t="str">
        <f aca="false">Y695</f>
        <v>EXTENDED</v>
      </c>
      <c r="AZ695" s="103" t="str">
        <f aca="false">Z695</f>
        <v>EXTENDED</v>
      </c>
      <c r="BA695" s="1"/>
      <c r="BB695" s="49"/>
      <c r="BF695" s="1"/>
      <c r="BG695" s="1"/>
      <c r="BH695" s="1"/>
      <c r="BI695" s="1"/>
      <c r="BJ695" s="1"/>
      <c r="BK695" s="1"/>
      <c r="BL695" s="1"/>
      <c r="BM695" s="1"/>
      <c r="BN695" s="1"/>
      <c r="BO695" s="1"/>
      <c r="BP695" s="1"/>
      <c r="BQ695" s="1"/>
      <c r="BR695" s="1"/>
      <c r="BS695" s="1"/>
      <c r="BT695" s="1"/>
      <c r="BU695" s="1"/>
      <c r="BV695" s="1"/>
      <c r="BW695" s="1"/>
      <c r="BX695" s="1"/>
      <c r="BY695" s="1"/>
      <c r="BZ695" s="1"/>
    </row>
    <row r="696" s="53" customFormat="true" ht="114" hidden="false" customHeight="false" outlineLevel="0" collapsed="false">
      <c r="A696" s="58" t="str">
        <f aca="false">IF(LEFT(E696,2)="BG","NO",IF(LEN(E696)-LEN(SUBSTITUTE(E696,"-",""))&gt;1,"NO",IF(E696="EXT","EXT","YES")))</f>
        <v>EXT</v>
      </c>
      <c r="B696" s="77" t="s">
        <v>4735</v>
      </c>
      <c r="C696" s="77"/>
      <c r="D696" s="266" t="s">
        <v>6031</v>
      </c>
      <c r="E696" s="93" t="s">
        <v>4631</v>
      </c>
      <c r="F696" s="94" t="e">
        <f aca="false">#N/A</f>
        <v>#N/A</v>
      </c>
      <c r="G696" s="95" t="n">
        <f aca="false">LEN(R696)-LEN(SUBSTITUTE(R696,"/",""))-1</f>
        <v>6</v>
      </c>
      <c r="H696" s="95" t="s">
        <v>95</v>
      </c>
      <c r="I696" s="97" t="s">
        <v>5338</v>
      </c>
      <c r="J696" s="97" t="s">
        <v>1079</v>
      </c>
      <c r="K696" s="98" t="s">
        <v>1080</v>
      </c>
      <c r="L696" s="98"/>
      <c r="M696" s="98"/>
      <c r="N696" s="97"/>
      <c r="O696" s="99" t="s">
        <v>95</v>
      </c>
      <c r="P696" s="100" t="str">
        <f aca="false">O696</f>
        <v>0..1</v>
      </c>
      <c r="Q696" s="9" t="s">
        <v>6112</v>
      </c>
      <c r="R696" s="101" t="s">
        <v>3030</v>
      </c>
      <c r="S696" s="99" t="s">
        <v>121</v>
      </c>
      <c r="T696" s="10" t="s">
        <v>4639</v>
      </c>
      <c r="U696" s="95" t="s">
        <v>95</v>
      </c>
      <c r="V696" s="99"/>
      <c r="W696" s="102"/>
      <c r="X696" s="38"/>
      <c r="Y696" s="103" t="s">
        <v>30</v>
      </c>
      <c r="Z696" s="103" t="s">
        <v>30</v>
      </c>
      <c r="AA696" s="49"/>
      <c r="AB696" s="13" t="str">
        <f aca="false">IF(ISERROR(FIND("/",R696)),R696,LEFT(R696,FIND(CHAR(1),SUBSTITUTE(R696,"/",CHAR(1),LEN(R696)-LEN(SUBSTITUTE(R696,"/",""))))-1))</f>
        <v>/rsm:CrossIndustryInvoice/rsm:SupplyChainTradeTransaction/ram:ApplicableHeaderTradeDelivery/ram:UltimateShipToTradeParty/ram:SpecifiedLegalOrganization/ram:PostalTradeAddress</v>
      </c>
      <c r="AC696" s="13" t="str">
        <f aca="false">IF(ISERROR(FIND("/",R696)),R696,MID(R696, FIND(CHAR(1),SUBSTITUTE(R696,"/",CHAR(1), LEN(R696)-LEN(SUBSTITUTE(R696,"/","")))), LEN(R696)))</f>
        <v>/ram:LineOne</v>
      </c>
      <c r="AD696" s="14" t="n">
        <f aca="false">COUNTIFS(R$4:R696,AB696)</f>
        <v>1</v>
      </c>
      <c r="AE696" s="49"/>
      <c r="AF696" s="93" t="str">
        <f aca="false">E696</f>
        <v>EXT</v>
      </c>
      <c r="AG696" s="95" t="n">
        <f aca="false">LEN(AR696)-LEN(SUBSTITUTE(AR696,"/",""))-1</f>
        <v>6</v>
      </c>
      <c r="AH696" s="95" t="str">
        <f aca="false">H696</f>
        <v>0..1</v>
      </c>
      <c r="AI696" s="97" t="s">
        <v>5775</v>
      </c>
      <c r="AJ696" s="97"/>
      <c r="AK696" s="98"/>
      <c r="AL696" s="98"/>
      <c r="AM696" s="98"/>
      <c r="AN696" s="97"/>
      <c r="AO696" s="100" t="str">
        <f aca="false">O696</f>
        <v>0..1</v>
      </c>
      <c r="AP696" s="100" t="str">
        <f aca="false">P696</f>
        <v>0..1</v>
      </c>
      <c r="AQ696" s="9" t="str">
        <f aca="false">Q696</f>
        <v>/rsm:CrossIndustryInvoice
/rsm:SupplyChainTradeTransaction
/ram:ApplicableHeaderTradeDelivery
/ram:UltimateShipToTradeParty
/ram:SpecifiedLegalOrganization
/ram:PostalTradeAddress
/ram:LineOne</v>
      </c>
      <c r="AR696" s="101" t="str">
        <f aca="false">R696</f>
        <v>/rsm:CrossIndustryInvoice/rsm:SupplyChainTradeTransaction/ram:ApplicableHeaderTradeDelivery/ram:UltimateShipToTradeParty/ram:SpecifiedLegalOrganization/ram:PostalTradeAddress/ram:LineOne</v>
      </c>
      <c r="AS696" s="99" t="s">
        <v>121</v>
      </c>
      <c r="AT696" s="10" t="s">
        <v>4639</v>
      </c>
      <c r="AU696" s="95" t="str">
        <f aca="false">U696</f>
        <v>0..1</v>
      </c>
      <c r="AV696" s="99"/>
      <c r="AW696" s="102"/>
      <c r="AX696" s="6"/>
      <c r="AY696" s="103" t="str">
        <f aca="false">Y696</f>
        <v>EXTENDED</v>
      </c>
      <c r="AZ696" s="103" t="str">
        <f aca="false">Z696</f>
        <v>EXTENDED</v>
      </c>
      <c r="BA696" s="1"/>
      <c r="BB696" s="49"/>
      <c r="BF696" s="1"/>
      <c r="BG696" s="1"/>
      <c r="BH696" s="1"/>
      <c r="BI696" s="1"/>
      <c r="BJ696" s="1"/>
      <c r="BK696" s="1"/>
      <c r="BL696" s="1"/>
      <c r="BM696" s="1"/>
      <c r="BN696" s="1"/>
      <c r="BO696" s="1"/>
      <c r="BP696" s="1"/>
      <c r="BQ696" s="1"/>
      <c r="BR696" s="1"/>
      <c r="BS696" s="1"/>
      <c r="BT696" s="1"/>
      <c r="BU696" s="1"/>
      <c r="BV696" s="1"/>
      <c r="BW696" s="1"/>
      <c r="BX696" s="1"/>
      <c r="BY696" s="1"/>
      <c r="BZ696" s="1"/>
    </row>
    <row r="697" s="53" customFormat="true" ht="114" hidden="false" customHeight="false" outlineLevel="0" collapsed="false">
      <c r="A697" s="58" t="str">
        <f aca="false">IF(LEFT(E697,2)="BG","NO",IF(LEN(E697)-LEN(SUBSTITUTE(E697,"-",""))&gt;1,"NO",IF(E697="EXT","EXT","YES")))</f>
        <v>EXT</v>
      </c>
      <c r="B697" s="77" t="s">
        <v>4735</v>
      </c>
      <c r="C697" s="77"/>
      <c r="D697" s="266" t="s">
        <v>6031</v>
      </c>
      <c r="E697" s="93" t="s">
        <v>4631</v>
      </c>
      <c r="F697" s="94" t="e">
        <f aca="false">#N/A</f>
        <v>#N/A</v>
      </c>
      <c r="G697" s="95" t="n">
        <f aca="false">LEN(R697)-LEN(SUBSTITUTE(R697,"/",""))-1</f>
        <v>6</v>
      </c>
      <c r="H697" s="95" t="s">
        <v>95</v>
      </c>
      <c r="I697" s="97" t="s">
        <v>5341</v>
      </c>
      <c r="J697" s="97" t="s">
        <v>1088</v>
      </c>
      <c r="K697" s="98"/>
      <c r="L697" s="98"/>
      <c r="M697" s="98"/>
      <c r="N697" s="97"/>
      <c r="O697" s="99" t="s">
        <v>95</v>
      </c>
      <c r="P697" s="100" t="str">
        <f aca="false">O697</f>
        <v>0..1</v>
      </c>
      <c r="Q697" s="9" t="s">
        <v>6113</v>
      </c>
      <c r="R697" s="101" t="s">
        <v>3032</v>
      </c>
      <c r="S697" s="99" t="s">
        <v>121</v>
      </c>
      <c r="T697" s="10" t="s">
        <v>4639</v>
      </c>
      <c r="U697" s="95" t="s">
        <v>95</v>
      </c>
      <c r="V697" s="99"/>
      <c r="W697" s="102"/>
      <c r="X697" s="38"/>
      <c r="Y697" s="103" t="s">
        <v>30</v>
      </c>
      <c r="Z697" s="103" t="s">
        <v>30</v>
      </c>
      <c r="AA697" s="49"/>
      <c r="AB697" s="13" t="str">
        <f aca="false">IF(ISERROR(FIND("/",R697)),R697,LEFT(R697,FIND(CHAR(1),SUBSTITUTE(R697,"/",CHAR(1),LEN(R697)-LEN(SUBSTITUTE(R697,"/",""))))-1))</f>
        <v>/rsm:CrossIndustryInvoice/rsm:SupplyChainTradeTransaction/ram:ApplicableHeaderTradeDelivery/ram:UltimateShipToTradeParty/ram:SpecifiedLegalOrganization/ram:PostalTradeAddress</v>
      </c>
      <c r="AC697" s="13" t="str">
        <f aca="false">IF(ISERROR(FIND("/",R697)),R697,MID(R697, FIND(CHAR(1),SUBSTITUTE(R697,"/",CHAR(1), LEN(R697)-LEN(SUBSTITUTE(R697,"/","")))), LEN(R697)))</f>
        <v>/ram:LineTwo</v>
      </c>
      <c r="AD697" s="14" t="n">
        <f aca="false">COUNTIFS(R$4:R697,AB697)</f>
        <v>1</v>
      </c>
      <c r="AE697" s="49"/>
      <c r="AF697" s="93" t="str">
        <f aca="false">E697</f>
        <v>EXT</v>
      </c>
      <c r="AG697" s="95" t="n">
        <f aca="false">LEN(AR697)-LEN(SUBSTITUTE(AR697,"/",""))-1</f>
        <v>6</v>
      </c>
      <c r="AH697" s="95" t="str">
        <f aca="false">H697</f>
        <v>0..1</v>
      </c>
      <c r="AI697" s="97" t="s">
        <v>5777</v>
      </c>
      <c r="AJ697" s="97"/>
      <c r="AK697" s="98"/>
      <c r="AL697" s="98"/>
      <c r="AM697" s="98"/>
      <c r="AN697" s="97"/>
      <c r="AO697" s="100" t="str">
        <f aca="false">O697</f>
        <v>0..1</v>
      </c>
      <c r="AP697" s="100" t="str">
        <f aca="false">P697</f>
        <v>0..1</v>
      </c>
      <c r="AQ697" s="9" t="str">
        <f aca="false">Q697</f>
        <v>/rsm:CrossIndustryInvoice
/rsm:SupplyChainTradeTransaction
/ram:ApplicableHeaderTradeDelivery
/ram:UltimateShipToTradeParty
/ram:SpecifiedLegalOrganization
/ram:PostalTradeAddress
/ram:LineTwo</v>
      </c>
      <c r="AR697" s="101" t="str">
        <f aca="false">R697</f>
        <v>/rsm:CrossIndustryInvoice/rsm:SupplyChainTradeTransaction/ram:ApplicableHeaderTradeDelivery/ram:UltimateShipToTradeParty/ram:SpecifiedLegalOrganization/ram:PostalTradeAddress/ram:LineTwo</v>
      </c>
      <c r="AS697" s="99" t="s">
        <v>121</v>
      </c>
      <c r="AT697" s="10" t="s">
        <v>4639</v>
      </c>
      <c r="AU697" s="95" t="str">
        <f aca="false">U697</f>
        <v>0..1</v>
      </c>
      <c r="AV697" s="99"/>
      <c r="AW697" s="102"/>
      <c r="AX697" s="6"/>
      <c r="AY697" s="103" t="str">
        <f aca="false">Y697</f>
        <v>EXTENDED</v>
      </c>
      <c r="AZ697" s="103" t="str">
        <f aca="false">Z697</f>
        <v>EXTENDED</v>
      </c>
      <c r="BA697" s="1"/>
      <c r="BB697" s="49"/>
      <c r="BF697" s="1"/>
      <c r="BG697" s="1"/>
      <c r="BH697" s="1"/>
      <c r="BI697" s="1"/>
      <c r="BJ697" s="1"/>
      <c r="BK697" s="1"/>
      <c r="BL697" s="1"/>
      <c r="BM697" s="1"/>
      <c r="BN697" s="1"/>
      <c r="BO697" s="1"/>
      <c r="BP697" s="1"/>
      <c r="BQ697" s="1"/>
      <c r="BR697" s="1"/>
      <c r="BS697" s="1"/>
      <c r="BT697" s="1"/>
      <c r="BU697" s="1"/>
      <c r="BV697" s="1"/>
      <c r="BW697" s="1"/>
      <c r="BX697" s="1"/>
      <c r="BY697" s="1"/>
      <c r="BZ697" s="1"/>
    </row>
    <row r="698" s="53" customFormat="true" ht="114" hidden="false" customHeight="false" outlineLevel="0" collapsed="false">
      <c r="A698" s="58" t="str">
        <f aca="false">IF(LEFT(E698,2)="BG","NO",IF(LEN(E698)-LEN(SUBSTITUTE(E698,"-",""))&gt;1,"NO",IF(E698="EXT","EXT","YES")))</f>
        <v>EXT</v>
      </c>
      <c r="B698" s="77" t="s">
        <v>4735</v>
      </c>
      <c r="C698" s="77"/>
      <c r="D698" s="266" t="s">
        <v>6031</v>
      </c>
      <c r="E698" s="93" t="s">
        <v>4631</v>
      </c>
      <c r="F698" s="94" t="e">
        <f aca="false">#N/A</f>
        <v>#N/A</v>
      </c>
      <c r="G698" s="95" t="n">
        <f aca="false">LEN(R698)-LEN(SUBSTITUTE(R698,"/",""))-1</f>
        <v>6</v>
      </c>
      <c r="H698" s="95" t="s">
        <v>95</v>
      </c>
      <c r="I698" s="97" t="s">
        <v>5344</v>
      </c>
      <c r="J698" s="97" t="s">
        <v>1088</v>
      </c>
      <c r="K698" s="98"/>
      <c r="L698" s="98"/>
      <c r="M698" s="98"/>
      <c r="N698" s="97"/>
      <c r="O698" s="99" t="s">
        <v>95</v>
      </c>
      <c r="P698" s="100" t="str">
        <f aca="false">O698</f>
        <v>0..1</v>
      </c>
      <c r="Q698" s="9" t="s">
        <v>6114</v>
      </c>
      <c r="R698" s="101" t="s">
        <v>3034</v>
      </c>
      <c r="S698" s="99" t="s">
        <v>121</v>
      </c>
      <c r="T698" s="10" t="s">
        <v>4639</v>
      </c>
      <c r="U698" s="95" t="s">
        <v>95</v>
      </c>
      <c r="V698" s="99"/>
      <c r="W698" s="102"/>
      <c r="X698" s="38"/>
      <c r="Y698" s="103" t="s">
        <v>30</v>
      </c>
      <c r="Z698" s="103" t="s">
        <v>30</v>
      </c>
      <c r="AA698" s="82"/>
      <c r="AB698" s="13" t="str">
        <f aca="false">IF(ISERROR(FIND("/",R698)),R698,LEFT(R698,FIND(CHAR(1),SUBSTITUTE(R698,"/",CHAR(1),LEN(R698)-LEN(SUBSTITUTE(R698,"/",""))))-1))</f>
        <v>/rsm:CrossIndustryInvoice/rsm:SupplyChainTradeTransaction/ram:ApplicableHeaderTradeDelivery/ram:UltimateShipToTradeParty/ram:SpecifiedLegalOrganization/ram:PostalTradeAddress</v>
      </c>
      <c r="AC698" s="13" t="str">
        <f aca="false">IF(ISERROR(FIND("/",R698)),R698,MID(R698, FIND(CHAR(1),SUBSTITUTE(R698,"/",CHAR(1), LEN(R698)-LEN(SUBSTITUTE(R698,"/","")))), LEN(R698)))</f>
        <v>/ram:LineThree</v>
      </c>
      <c r="AD698" s="14" t="n">
        <f aca="false">COUNTIFS(R$4:R698,AB698)</f>
        <v>1</v>
      </c>
      <c r="AE698" s="11"/>
      <c r="AF698" s="93" t="str">
        <f aca="false">E698</f>
        <v>EXT</v>
      </c>
      <c r="AG698" s="95" t="n">
        <f aca="false">LEN(AR698)-LEN(SUBSTITUTE(AR698,"/",""))-1</f>
        <v>6</v>
      </c>
      <c r="AH698" s="95" t="str">
        <f aca="false">H698</f>
        <v>0..1</v>
      </c>
      <c r="AI698" s="97" t="s">
        <v>5779</v>
      </c>
      <c r="AJ698" s="97"/>
      <c r="AK698" s="98"/>
      <c r="AL698" s="98"/>
      <c r="AM698" s="98"/>
      <c r="AN698" s="97"/>
      <c r="AO698" s="100" t="str">
        <f aca="false">O698</f>
        <v>0..1</v>
      </c>
      <c r="AP698" s="100" t="str">
        <f aca="false">P698</f>
        <v>0..1</v>
      </c>
      <c r="AQ698" s="9" t="str">
        <f aca="false">Q698</f>
        <v>/rsm:CrossIndustryInvoice
/rsm:SupplyChainTradeTransaction
/ram:ApplicableHeaderTradeDelivery
/ram:UltimateShipToTradeParty
/ram:SpecifiedLegalOrganization
/ram:PostalTradeAddress
/ram:LineThree</v>
      </c>
      <c r="AR698" s="101" t="str">
        <f aca="false">R698</f>
        <v>/rsm:CrossIndustryInvoice/rsm:SupplyChainTradeTransaction/ram:ApplicableHeaderTradeDelivery/ram:UltimateShipToTradeParty/ram:SpecifiedLegalOrganization/ram:PostalTradeAddress/ram:LineThree</v>
      </c>
      <c r="AS698" s="99" t="s">
        <v>121</v>
      </c>
      <c r="AT698" s="10" t="s">
        <v>4639</v>
      </c>
      <c r="AU698" s="95" t="str">
        <f aca="false">U698</f>
        <v>0..1</v>
      </c>
      <c r="AV698" s="99"/>
      <c r="AW698" s="102"/>
      <c r="AX698" s="6"/>
      <c r="AY698" s="103" t="str">
        <f aca="false">Y698</f>
        <v>EXTENDED</v>
      </c>
      <c r="AZ698" s="103" t="str">
        <f aca="false">Z698</f>
        <v>EXTENDED</v>
      </c>
      <c r="BA698" s="1"/>
      <c r="BB698" s="49"/>
      <c r="BF698" s="1"/>
      <c r="BG698" s="1"/>
      <c r="BH698" s="1"/>
      <c r="BI698" s="1"/>
      <c r="BJ698" s="1"/>
      <c r="BK698" s="1"/>
      <c r="BL698" s="1"/>
      <c r="BM698" s="1"/>
      <c r="BN698" s="1"/>
      <c r="BO698" s="1"/>
      <c r="BP698" s="1"/>
      <c r="BQ698" s="1"/>
      <c r="BR698" s="1"/>
      <c r="BS698" s="1"/>
      <c r="BT698" s="1"/>
      <c r="BU698" s="1"/>
      <c r="BV698" s="1"/>
      <c r="BW698" s="1"/>
      <c r="BX698" s="1"/>
      <c r="BY698" s="1"/>
      <c r="BZ698" s="1"/>
    </row>
    <row r="699" s="53" customFormat="true" ht="114" hidden="false" customHeight="false" outlineLevel="0" collapsed="false">
      <c r="A699" s="58" t="str">
        <f aca="false">IF(LEFT(E699,2)="BG","NO",IF(LEN(E699)-LEN(SUBSTITUTE(E699,"-",""))&gt;1,"NO",IF(E699="EXT","EXT","YES")))</f>
        <v>EXT</v>
      </c>
      <c r="B699" s="77" t="s">
        <v>4735</v>
      </c>
      <c r="C699" s="77"/>
      <c r="D699" s="266" t="s">
        <v>6031</v>
      </c>
      <c r="E699" s="93" t="s">
        <v>4631</v>
      </c>
      <c r="F699" s="94" t="e">
        <f aca="false">#N/A</f>
        <v>#N/A</v>
      </c>
      <c r="G699" s="95" t="n">
        <f aca="false">LEN(R699)-LEN(SUBSTITUTE(R699,"/",""))-1</f>
        <v>6</v>
      </c>
      <c r="H699" s="95" t="s">
        <v>95</v>
      </c>
      <c r="I699" s="97" t="s">
        <v>5347</v>
      </c>
      <c r="J699" s="97" t="s">
        <v>2011</v>
      </c>
      <c r="K699" s="98"/>
      <c r="L699" s="98"/>
      <c r="M699" s="98"/>
      <c r="N699" s="97"/>
      <c r="O699" s="99" t="s">
        <v>95</v>
      </c>
      <c r="P699" s="100" t="str">
        <f aca="false">O699</f>
        <v>0..1</v>
      </c>
      <c r="Q699" s="9" t="s">
        <v>6115</v>
      </c>
      <c r="R699" s="101" t="s">
        <v>3036</v>
      </c>
      <c r="S699" s="99" t="s">
        <v>121</v>
      </c>
      <c r="T699" s="10" t="s">
        <v>4639</v>
      </c>
      <c r="U699" s="95" t="s">
        <v>95</v>
      </c>
      <c r="V699" s="99"/>
      <c r="W699" s="102"/>
      <c r="X699" s="38"/>
      <c r="Y699" s="103" t="s">
        <v>30</v>
      </c>
      <c r="Z699" s="103" t="s">
        <v>30</v>
      </c>
      <c r="AA699" s="82"/>
      <c r="AB699" s="13" t="str">
        <f aca="false">IF(ISERROR(FIND("/",R699)),R699,LEFT(R699,FIND(CHAR(1),SUBSTITUTE(R699,"/",CHAR(1),LEN(R699)-LEN(SUBSTITUTE(R699,"/",""))))-1))</f>
        <v>/rsm:CrossIndustryInvoice/rsm:SupplyChainTradeTransaction/ram:ApplicableHeaderTradeDelivery/ram:UltimateShipToTradeParty/ram:SpecifiedLegalOrganization/ram:PostalTradeAddress</v>
      </c>
      <c r="AC699" s="13" t="str">
        <f aca="false">IF(ISERROR(FIND("/",R699)),R699,MID(R699, FIND(CHAR(1),SUBSTITUTE(R699,"/",CHAR(1), LEN(R699)-LEN(SUBSTITUTE(R699,"/","")))), LEN(R699)))</f>
        <v>/ram:CityName</v>
      </c>
      <c r="AD699" s="14" t="n">
        <f aca="false">COUNTIFS(R$4:R699,AB699)</f>
        <v>1</v>
      </c>
      <c r="AE699" s="11"/>
      <c r="AF699" s="93" t="str">
        <f aca="false">E699</f>
        <v>EXT</v>
      </c>
      <c r="AG699" s="95" t="n">
        <f aca="false">LEN(AR699)-LEN(SUBSTITUTE(AR699,"/",""))-1</f>
        <v>6</v>
      </c>
      <c r="AH699" s="95" t="str">
        <f aca="false">H699</f>
        <v>0..1</v>
      </c>
      <c r="AI699" s="97" t="s">
        <v>5961</v>
      </c>
      <c r="AJ699" s="97"/>
      <c r="AK699" s="98"/>
      <c r="AL699" s="98"/>
      <c r="AM699" s="98"/>
      <c r="AN699" s="97"/>
      <c r="AO699" s="100" t="str">
        <f aca="false">O699</f>
        <v>0..1</v>
      </c>
      <c r="AP699" s="100" t="str">
        <f aca="false">P699</f>
        <v>0..1</v>
      </c>
      <c r="AQ699" s="9" t="str">
        <f aca="false">Q699</f>
        <v>/rsm:CrossIndustryInvoice
/rsm:SupplyChainTradeTransaction
/ram:ApplicableHeaderTradeDelivery
/ram:UltimateShipToTradeParty
/ram:SpecifiedLegalOrganization
/ram:PostalTradeAddress
/ram:CityName</v>
      </c>
      <c r="AR699" s="101" t="str">
        <f aca="false">R699</f>
        <v>/rsm:CrossIndustryInvoice/rsm:SupplyChainTradeTransaction/ram:ApplicableHeaderTradeDelivery/ram:UltimateShipToTradeParty/ram:SpecifiedLegalOrganization/ram:PostalTradeAddress/ram:CityName</v>
      </c>
      <c r="AS699" s="99" t="s">
        <v>121</v>
      </c>
      <c r="AT699" s="10" t="s">
        <v>4639</v>
      </c>
      <c r="AU699" s="95" t="str">
        <f aca="false">U699</f>
        <v>0..1</v>
      </c>
      <c r="AV699" s="99"/>
      <c r="AW699" s="102"/>
      <c r="AX699" s="6"/>
      <c r="AY699" s="103" t="str">
        <f aca="false">Y699</f>
        <v>EXTENDED</v>
      </c>
      <c r="AZ699" s="103" t="str">
        <f aca="false">Z699</f>
        <v>EXTENDED</v>
      </c>
      <c r="BA699" s="1"/>
      <c r="BB699" s="49"/>
      <c r="BF699" s="1"/>
      <c r="BG699" s="1"/>
      <c r="BH699" s="1"/>
      <c r="BI699" s="1"/>
      <c r="BJ699" s="1"/>
      <c r="BK699" s="1"/>
      <c r="BL699" s="1"/>
      <c r="BM699" s="1"/>
      <c r="BN699" s="1"/>
      <c r="BO699" s="1"/>
      <c r="BP699" s="1"/>
      <c r="BQ699" s="1"/>
      <c r="BR699" s="1"/>
      <c r="BS699" s="1"/>
      <c r="BT699" s="1"/>
      <c r="BU699" s="1"/>
      <c r="BV699" s="1"/>
      <c r="BW699" s="1"/>
      <c r="BX699" s="1"/>
      <c r="BY699" s="1"/>
      <c r="BZ699" s="1"/>
    </row>
    <row r="700" s="53" customFormat="true" ht="114" hidden="false" customHeight="false" outlineLevel="0" collapsed="false">
      <c r="A700" s="58" t="str">
        <f aca="false">IF(LEFT(E700,2)="BG","NO",IF(LEN(E700)-LEN(SUBSTITUTE(E700,"-",""))&gt;1,"NO",IF(E700="EXT","EXT","YES")))</f>
        <v>EXT</v>
      </c>
      <c r="B700" s="77" t="s">
        <v>4735</v>
      </c>
      <c r="C700" s="77"/>
      <c r="D700" s="266" t="s">
        <v>6031</v>
      </c>
      <c r="E700" s="93" t="s">
        <v>4631</v>
      </c>
      <c r="F700" s="94" t="e">
        <f aca="false">#N/A</f>
        <v>#N/A</v>
      </c>
      <c r="G700" s="95" t="n">
        <f aca="false">LEN(R700)-LEN(SUBSTITUTE(R700,"/",""))-1</f>
        <v>6</v>
      </c>
      <c r="H700" s="95" t="s">
        <v>88</v>
      </c>
      <c r="I700" s="97" t="s">
        <v>5349</v>
      </c>
      <c r="J700" s="97" t="s">
        <v>1107</v>
      </c>
      <c r="K700" s="98" t="s">
        <v>4790</v>
      </c>
      <c r="L700" s="98"/>
      <c r="M700" s="98"/>
      <c r="N700" s="97"/>
      <c r="O700" s="99" t="s">
        <v>88</v>
      </c>
      <c r="P700" s="100" t="str">
        <f aca="false">O700</f>
        <v>1..1</v>
      </c>
      <c r="Q700" s="9" t="s">
        <v>6116</v>
      </c>
      <c r="R700" s="101" t="s">
        <v>3038</v>
      </c>
      <c r="S700" s="99" t="s">
        <v>176</v>
      </c>
      <c r="T700" s="10" t="s">
        <v>4639</v>
      </c>
      <c r="U700" s="95" t="s">
        <v>95</v>
      </c>
      <c r="V700" s="99"/>
      <c r="W700" s="102"/>
      <c r="X700" s="38"/>
      <c r="Y700" s="103" t="s">
        <v>30</v>
      </c>
      <c r="Z700" s="103" t="s">
        <v>30</v>
      </c>
      <c r="AA700" s="82"/>
      <c r="AB700" s="13" t="str">
        <f aca="false">IF(ISERROR(FIND("/",R700)),R700,LEFT(R700,FIND(CHAR(1),SUBSTITUTE(R700,"/",CHAR(1),LEN(R700)-LEN(SUBSTITUTE(R700,"/",""))))-1))</f>
        <v>/rsm:CrossIndustryInvoice/rsm:SupplyChainTradeTransaction/ram:ApplicableHeaderTradeDelivery/ram:UltimateShipToTradeParty/ram:SpecifiedLegalOrganization/ram:PostalTradeAddress</v>
      </c>
      <c r="AC700" s="13" t="str">
        <f aca="false">IF(ISERROR(FIND("/",R700)),R700,MID(R700, FIND(CHAR(1),SUBSTITUTE(R700,"/",CHAR(1), LEN(R700)-LEN(SUBSTITUTE(R700,"/","")))), LEN(R700)))</f>
        <v>/ram:CountryID</v>
      </c>
      <c r="AD700" s="14" t="n">
        <f aca="false">COUNTIFS(R$4:R700,AB700)</f>
        <v>1</v>
      </c>
      <c r="AE700" s="11"/>
      <c r="AF700" s="93" t="str">
        <f aca="false">E700</f>
        <v>EXT</v>
      </c>
      <c r="AG700" s="95" t="n">
        <f aca="false">LEN(AR700)-LEN(SUBSTITUTE(AR700,"/",""))-1</f>
        <v>6</v>
      </c>
      <c r="AH700" s="95" t="str">
        <f aca="false">H700</f>
        <v>1..1</v>
      </c>
      <c r="AI700" s="97" t="s">
        <v>5783</v>
      </c>
      <c r="AJ700" s="97"/>
      <c r="AK700" s="98"/>
      <c r="AL700" s="98"/>
      <c r="AM700" s="98"/>
      <c r="AN700" s="97"/>
      <c r="AO700" s="100" t="str">
        <f aca="false">O700</f>
        <v>1..1</v>
      </c>
      <c r="AP700" s="100" t="str">
        <f aca="false">P700</f>
        <v>1..1</v>
      </c>
      <c r="AQ700" s="9" t="str">
        <f aca="false">Q700</f>
        <v>/rsm:CrossIndustryInvoice
/rsm:SupplyChainTradeTransaction
/ram:ApplicableHeaderTradeDelivery
/ram:UltimateShipToTradeParty
/ram:SpecifiedLegalOrganization
/ram:PostalTradeAddress
/ram:CountryID</v>
      </c>
      <c r="AR700" s="101" t="str">
        <f aca="false">R700</f>
        <v>/rsm:CrossIndustryInvoice/rsm:SupplyChainTradeTransaction/ram:ApplicableHeaderTradeDelivery/ram:UltimateShipToTradeParty/ram:SpecifiedLegalOrganization/ram:PostalTradeAddress/ram:CountryID</v>
      </c>
      <c r="AS700" s="99" t="s">
        <v>176</v>
      </c>
      <c r="AT700" s="10" t="s">
        <v>4639</v>
      </c>
      <c r="AU700" s="95" t="str">
        <f aca="false">U700</f>
        <v>0..1</v>
      </c>
      <c r="AV700" s="99"/>
      <c r="AW700" s="102"/>
      <c r="AX700" s="6"/>
      <c r="AY700" s="103" t="str">
        <f aca="false">Y700</f>
        <v>EXTENDED</v>
      </c>
      <c r="AZ700" s="103" t="str">
        <f aca="false">Z700</f>
        <v>EXTENDED</v>
      </c>
      <c r="BA700" s="1"/>
      <c r="BB700" s="49"/>
      <c r="BF700" s="1"/>
      <c r="BG700" s="1"/>
      <c r="BH700" s="1"/>
      <c r="BI700" s="1"/>
      <c r="BJ700" s="1"/>
      <c r="BK700" s="1"/>
      <c r="BL700" s="1"/>
      <c r="BM700" s="1"/>
      <c r="BN700" s="1"/>
      <c r="BO700" s="1"/>
      <c r="BP700" s="1"/>
      <c r="BQ700" s="1"/>
      <c r="BR700" s="1"/>
      <c r="BS700" s="1"/>
      <c r="BT700" s="1"/>
      <c r="BU700" s="1"/>
      <c r="BV700" s="1"/>
      <c r="BW700" s="1"/>
      <c r="BX700" s="1"/>
      <c r="BY700" s="1"/>
      <c r="BZ700" s="1"/>
    </row>
    <row r="701" s="53" customFormat="true" ht="114" hidden="false" customHeight="false" outlineLevel="0" collapsed="false">
      <c r="A701" s="58" t="str">
        <f aca="false">IF(LEFT(E701,2)="BG","NO",IF(LEN(E701)-LEN(SUBSTITUTE(E701,"-",""))&gt;1,"NO",IF(E701="EXT","EXT","YES")))</f>
        <v>EXT</v>
      </c>
      <c r="B701" s="77" t="s">
        <v>4735</v>
      </c>
      <c r="C701" s="77"/>
      <c r="D701" s="266" t="s">
        <v>6031</v>
      </c>
      <c r="E701" s="93" t="s">
        <v>4631</v>
      </c>
      <c r="F701" s="94" t="e">
        <f aca="false">#N/A</f>
        <v>#N/A</v>
      </c>
      <c r="G701" s="95" t="n">
        <f aca="false">LEN(R701)-LEN(SUBSTITUTE(R701,"/",""))-1</f>
        <v>6</v>
      </c>
      <c r="H701" s="95"/>
      <c r="I701" s="97" t="s">
        <v>5352</v>
      </c>
      <c r="J701" s="97" t="s">
        <v>1114</v>
      </c>
      <c r="K701" s="98" t="s">
        <v>1115</v>
      </c>
      <c r="L701" s="98"/>
      <c r="M701" s="98"/>
      <c r="N701" s="97" t="s">
        <v>119</v>
      </c>
      <c r="O701" s="99" t="s">
        <v>95</v>
      </c>
      <c r="P701" s="100" t="str">
        <f aca="false">O701</f>
        <v>0..1</v>
      </c>
      <c r="Q701" s="9" t="s">
        <v>6117</v>
      </c>
      <c r="R701" s="101" t="s">
        <v>3040</v>
      </c>
      <c r="S701" s="99" t="s">
        <v>121</v>
      </c>
      <c r="T701" s="10" t="s">
        <v>4639</v>
      </c>
      <c r="U701" s="95" t="s">
        <v>112</v>
      </c>
      <c r="V701" s="99"/>
      <c r="W701" s="102"/>
      <c r="X701" s="38"/>
      <c r="Y701" s="103" t="s">
        <v>30</v>
      </c>
      <c r="Z701" s="103" t="s">
        <v>30</v>
      </c>
      <c r="AA701" s="82"/>
      <c r="AB701" s="13" t="str">
        <f aca="false">IF(ISERROR(FIND("/",R701)),R701,LEFT(R701,FIND(CHAR(1),SUBSTITUTE(R701,"/",CHAR(1),LEN(R701)-LEN(SUBSTITUTE(R701,"/",""))))-1))</f>
        <v>/rsm:CrossIndustryInvoice/rsm:SupplyChainTradeTransaction/ram:ApplicableHeaderTradeDelivery/ram:UltimateShipToTradeParty/ram:SpecifiedLegalOrganization/ram:PostalTradeAddress</v>
      </c>
      <c r="AC701" s="13" t="str">
        <f aca="false">IF(ISERROR(FIND("/",R701)),R701,MID(R701, FIND(CHAR(1),SUBSTITUTE(R701,"/",CHAR(1), LEN(R701)-LEN(SUBSTITUTE(R701,"/","")))), LEN(R701)))</f>
        <v>/ram:CountrySubDivisionName</v>
      </c>
      <c r="AD701" s="14" t="n">
        <f aca="false">COUNTIFS(R$4:R701,AB701)</f>
        <v>1</v>
      </c>
      <c r="AE701" s="11"/>
      <c r="AF701" s="93" t="str">
        <f aca="false">E701</f>
        <v>EXT</v>
      </c>
      <c r="AG701" s="95" t="n">
        <f aca="false">LEN(AR701)-LEN(SUBSTITUTE(AR701,"/",""))-1</f>
        <v>6</v>
      </c>
      <c r="AH701" s="95" t="n">
        <f aca="false">H701</f>
        <v>0</v>
      </c>
      <c r="AI701" s="97" t="s">
        <v>5964</v>
      </c>
      <c r="AJ701" s="97" t="s">
        <v>1118</v>
      </c>
      <c r="AK701" s="98" t="s">
        <v>1119</v>
      </c>
      <c r="AL701" s="98"/>
      <c r="AM701" s="98"/>
      <c r="AN701" s="97" t="s">
        <v>4647</v>
      </c>
      <c r="AO701" s="100" t="str">
        <f aca="false">O701</f>
        <v>0..1</v>
      </c>
      <c r="AP701" s="100" t="str">
        <f aca="false">P701</f>
        <v>0..1</v>
      </c>
      <c r="AQ701" s="9" t="str">
        <f aca="false">Q701</f>
        <v>/rsm:CrossIndustryInvoice
/rsm:SupplyChainTradeTransaction
/ram:ApplicableHeaderTradeDelivery
/ram:UltimateShipToTradeParty
/ram:SpecifiedLegalOrganization
/ram:PostalTradeAddress
/ram:CountrySubDivisionName</v>
      </c>
      <c r="AR701" s="101" t="str">
        <f aca="false">R701</f>
        <v>/rsm:CrossIndustryInvoice/rsm:SupplyChainTradeTransaction/ram:ApplicableHeaderTradeDelivery/ram:UltimateShipToTradeParty/ram:SpecifiedLegalOrganization/ram:PostalTradeAddress/ram:CountrySubDivisionName</v>
      </c>
      <c r="AS701" s="99" t="s">
        <v>121</v>
      </c>
      <c r="AT701" s="10" t="s">
        <v>4639</v>
      </c>
      <c r="AU701" s="95" t="str">
        <f aca="false">U701</f>
        <v>0..n</v>
      </c>
      <c r="AV701" s="99"/>
      <c r="AW701" s="102"/>
      <c r="AX701" s="6"/>
      <c r="AY701" s="103" t="str">
        <f aca="false">Y701</f>
        <v>EXTENDED</v>
      </c>
      <c r="AZ701" s="103" t="str">
        <f aca="false">Z701</f>
        <v>EXTENDED</v>
      </c>
      <c r="BA701" s="1"/>
      <c r="BB701" s="49"/>
      <c r="BF701" s="1"/>
      <c r="BG701" s="1"/>
      <c r="BH701" s="1"/>
      <c r="BI701" s="1"/>
      <c r="BJ701" s="1"/>
      <c r="BK701" s="1"/>
      <c r="BL701" s="1"/>
      <c r="BM701" s="1"/>
      <c r="BN701" s="1"/>
      <c r="BO701" s="1"/>
      <c r="BP701" s="1"/>
      <c r="BQ701" s="1"/>
      <c r="BR701" s="1"/>
      <c r="BS701" s="1"/>
      <c r="BT701" s="1"/>
      <c r="BU701" s="1"/>
      <c r="BV701" s="1"/>
      <c r="BW701" s="1"/>
      <c r="BX701" s="1"/>
      <c r="BY701" s="1"/>
      <c r="BZ701" s="1"/>
    </row>
    <row r="702" s="53" customFormat="true" ht="76.5" hidden="false" customHeight="false" outlineLevel="0" collapsed="false">
      <c r="A702" s="58" t="str">
        <f aca="false">IF(LEFT(E702,2)="BG","NO",IF(LEN(E702)-LEN(SUBSTITUTE(E702,"-",""))&gt;1,"NO",IF(E702="EXT","EXT","YES")))</f>
        <v>EXT</v>
      </c>
      <c r="B702" s="58"/>
      <c r="C702" s="58"/>
      <c r="D702" s="266" t="s">
        <v>6031</v>
      </c>
      <c r="E702" s="184" t="s">
        <v>4631</v>
      </c>
      <c r="F702" s="185" t="e">
        <f aca="false">#N/A</f>
        <v>#N/A</v>
      </c>
      <c r="G702" s="186" t="n">
        <f aca="false">LEN(R702)-LEN(SUBSTITUTE(R702,"/",""))-1</f>
        <v>4</v>
      </c>
      <c r="H702" s="186" t="s">
        <v>95</v>
      </c>
      <c r="I702" s="173" t="s">
        <v>6118</v>
      </c>
      <c r="J702" s="173"/>
      <c r="K702" s="174"/>
      <c r="L702" s="174"/>
      <c r="M702" s="174"/>
      <c r="N702" s="173"/>
      <c r="O702" s="175" t="s">
        <v>112</v>
      </c>
      <c r="P702" s="175" t="str">
        <f aca="false">O702</f>
        <v>0..n</v>
      </c>
      <c r="Q702" s="187" t="s">
        <v>6119</v>
      </c>
      <c r="R702" s="188" t="s">
        <v>3042</v>
      </c>
      <c r="S702" s="172"/>
      <c r="T702" s="178" t="s">
        <v>4639</v>
      </c>
      <c r="U702" s="186" t="s">
        <v>112</v>
      </c>
      <c r="V702" s="172"/>
      <c r="W702" s="179"/>
      <c r="X702" s="38"/>
      <c r="Y702" s="189" t="s">
        <v>30</v>
      </c>
      <c r="Z702" s="189" t="s">
        <v>30</v>
      </c>
      <c r="AA702" s="4"/>
      <c r="AB702" s="13" t="str">
        <f aca="false">IF(ISERROR(FIND("/",R702)),R702,LEFT(R702,FIND(CHAR(1),SUBSTITUTE(R702,"/",CHAR(1),LEN(R702)-LEN(SUBSTITUTE(R702,"/",""))))-1))</f>
        <v>/rsm:CrossIndustryInvoice/rsm:SupplyChainTradeTransaction/ram:ApplicableHeaderTradeDelivery/ram:UltimateShipToTradeParty</v>
      </c>
      <c r="AC702" s="13" t="str">
        <f aca="false">IF(ISERROR(FIND("/",R702)),R702,MID(R702, FIND(CHAR(1),SUBSTITUTE(R702,"/",CHAR(1), LEN(R702)-LEN(SUBSTITUTE(R702,"/","")))), LEN(R702)))</f>
        <v>/ram:DefinedTradeContact</v>
      </c>
      <c r="AD702" s="14" t="n">
        <f aca="false">COUNTIFS(R$4:R702,AB702)</f>
        <v>1</v>
      </c>
      <c r="AE702" s="1"/>
      <c r="AF702" s="184" t="str">
        <f aca="false">E702</f>
        <v>EXT</v>
      </c>
      <c r="AG702" s="186" t="n">
        <f aca="false">LEN(AR702)-LEN(SUBSTITUTE(AR702,"/",""))-1</f>
        <v>4</v>
      </c>
      <c r="AH702" s="186" t="str">
        <f aca="false">H702</f>
        <v>0..1</v>
      </c>
      <c r="AI702" s="173" t="s">
        <v>1180</v>
      </c>
      <c r="AJ702" s="173"/>
      <c r="AK702" s="174"/>
      <c r="AL702" s="174"/>
      <c r="AM702" s="174"/>
      <c r="AN702" s="173"/>
      <c r="AO702" s="172" t="str">
        <f aca="false">O702</f>
        <v>0..n</v>
      </c>
      <c r="AP702" s="172" t="str">
        <f aca="false">P702</f>
        <v>0..n</v>
      </c>
      <c r="AQ702" s="187" t="str">
        <f aca="false">Q702</f>
        <v>/rsm:CrossIndustryInvoice
/rsm:SupplyChainTradeTransaction
/ram:ApplicableHeaderTradeDelivery
/ram:UltimateShipToTradeParty
/ram:DefinedTradeContact</v>
      </c>
      <c r="AR702" s="188" t="str">
        <f aca="false">R702</f>
        <v>/rsm:CrossIndustryInvoice/rsm:SupplyChainTradeTransaction/ram:ApplicableHeaderTradeDelivery/ram:UltimateShipToTradeParty/ram:DefinedTradeContact</v>
      </c>
      <c r="AS702" s="172"/>
      <c r="AT702" s="178" t="s">
        <v>4639</v>
      </c>
      <c r="AU702" s="186" t="str">
        <f aca="false">U702</f>
        <v>0..n</v>
      </c>
      <c r="AV702" s="172"/>
      <c r="AW702" s="179"/>
      <c r="AX702" s="6"/>
      <c r="AY702" s="189" t="str">
        <f aca="false">Y702</f>
        <v>EXTENDED</v>
      </c>
      <c r="AZ702" s="189" t="str">
        <f aca="false">Z702</f>
        <v>EXTENDED</v>
      </c>
      <c r="BA702" s="1"/>
      <c r="BB702" s="49"/>
      <c r="BF702" s="1"/>
      <c r="BG702" s="1"/>
      <c r="BH702" s="1"/>
      <c r="BI702" s="1"/>
      <c r="BJ702" s="1"/>
      <c r="BK702" s="1"/>
      <c r="BL702" s="1"/>
      <c r="BM702" s="1"/>
      <c r="BN702" s="1"/>
      <c r="BO702" s="1"/>
      <c r="BP702" s="1"/>
      <c r="BQ702" s="1"/>
      <c r="BR702" s="1"/>
      <c r="BS702" s="1"/>
      <c r="BT702" s="1"/>
      <c r="BU702" s="1"/>
      <c r="BV702" s="1"/>
      <c r="BW702" s="1"/>
      <c r="BX702" s="1"/>
      <c r="BY702" s="1"/>
      <c r="BZ702" s="1"/>
    </row>
    <row r="703" s="53" customFormat="true" ht="89.25" hidden="false" customHeight="false" outlineLevel="0" collapsed="false">
      <c r="A703" s="58" t="str">
        <f aca="false">IF(LEFT(E703,2)="BG","NO",IF(LEN(E703)-LEN(SUBSTITUTE(E703,"-",""))&gt;1,"NO",IF(E703="EXT","EXT","YES")))</f>
        <v>EXT</v>
      </c>
      <c r="B703" s="58"/>
      <c r="C703" s="58"/>
      <c r="D703" s="266" t="s">
        <v>6031</v>
      </c>
      <c r="E703" s="93" t="s">
        <v>4631</v>
      </c>
      <c r="F703" s="94" t="e">
        <f aca="false">#N/A</f>
        <v>#N/A</v>
      </c>
      <c r="G703" s="95" t="n">
        <f aca="false">LEN(R703)-LEN(SUBSTITUTE(R703,"/",""))-1</f>
        <v>5</v>
      </c>
      <c r="H703" s="95" t="s">
        <v>95</v>
      </c>
      <c r="I703" s="97" t="s">
        <v>5547</v>
      </c>
      <c r="J703" s="97"/>
      <c r="K703" s="98"/>
      <c r="L703" s="98"/>
      <c r="M703" s="98"/>
      <c r="N703" s="97"/>
      <c r="O703" s="99" t="s">
        <v>95</v>
      </c>
      <c r="P703" s="100" t="str">
        <f aca="false">O703</f>
        <v>0..1</v>
      </c>
      <c r="Q703" s="9" t="s">
        <v>6120</v>
      </c>
      <c r="R703" s="101" t="s">
        <v>3044</v>
      </c>
      <c r="S703" s="99" t="s">
        <v>121</v>
      </c>
      <c r="T703" s="10" t="s">
        <v>4639</v>
      </c>
      <c r="U703" s="95" t="s">
        <v>95</v>
      </c>
      <c r="V703" s="99"/>
      <c r="W703" s="102"/>
      <c r="X703" s="38"/>
      <c r="Y703" s="103" t="s">
        <v>30</v>
      </c>
      <c r="Z703" s="103" t="s">
        <v>30</v>
      </c>
      <c r="AA703" s="4"/>
      <c r="AB703" s="13" t="str">
        <f aca="false">IF(ISERROR(FIND("/",R703)),R703,LEFT(R703,FIND(CHAR(1),SUBSTITUTE(R703,"/",CHAR(1),LEN(R703)-LEN(SUBSTITUTE(R703,"/",""))))-1))</f>
        <v>/rsm:CrossIndustryInvoice/rsm:SupplyChainTradeTransaction/ram:ApplicableHeaderTradeDelivery/ram:UltimateShipToTradeParty/ram:DefinedTradeContact</v>
      </c>
      <c r="AC703" s="13" t="str">
        <f aca="false">IF(ISERROR(FIND("/",R703)),R703,MID(R703, FIND(CHAR(1),SUBSTITUTE(R703,"/",CHAR(1), LEN(R703)-LEN(SUBSTITUTE(R703,"/","")))), LEN(R703)))</f>
        <v>/ram:PersonName</v>
      </c>
      <c r="AD703" s="14" t="n">
        <f aca="false">COUNTIFS(R$4:R703,AB703)</f>
        <v>1</v>
      </c>
      <c r="AE703" s="1"/>
      <c r="AF703" s="93" t="str">
        <f aca="false">E703</f>
        <v>EXT</v>
      </c>
      <c r="AG703" s="95" t="n">
        <f aca="false">LEN(AR703)-LEN(SUBSTITUTE(AR703,"/",""))-1</f>
        <v>5</v>
      </c>
      <c r="AH703" s="95" t="str">
        <f aca="false">H703</f>
        <v>0..1</v>
      </c>
      <c r="AI703" s="97" t="s">
        <v>5107</v>
      </c>
      <c r="AJ703" s="97"/>
      <c r="AK703" s="98"/>
      <c r="AL703" s="98"/>
      <c r="AM703" s="98"/>
      <c r="AN703" s="97"/>
      <c r="AO703" s="100" t="str">
        <f aca="false">O703</f>
        <v>0..1</v>
      </c>
      <c r="AP703" s="100" t="str">
        <f aca="false">P703</f>
        <v>0..1</v>
      </c>
      <c r="AQ703" s="9" t="str">
        <f aca="false">Q703</f>
        <v>/rsm:CrossIndustryInvoice
/rsm:SupplyChainTradeTransaction
/ram:ApplicableHeaderTradeDelivery
/ram:UltimateShipToTradeParty
/ram:DefinedTradeContact
/ram:PersonName</v>
      </c>
      <c r="AR703" s="101" t="str">
        <f aca="false">R703</f>
        <v>/rsm:CrossIndustryInvoice/rsm:SupplyChainTradeTransaction/ram:ApplicableHeaderTradeDelivery/ram:UltimateShipToTradeParty/ram:DefinedTradeContact/ram:PersonName</v>
      </c>
      <c r="AS703" s="99" t="s">
        <v>121</v>
      </c>
      <c r="AT703" s="10" t="s">
        <v>4639</v>
      </c>
      <c r="AU703" s="95" t="str">
        <f aca="false">U703</f>
        <v>0..1</v>
      </c>
      <c r="AV703" s="99"/>
      <c r="AW703" s="102"/>
      <c r="AX703" s="6"/>
      <c r="AY703" s="103" t="str">
        <f aca="false">Y703</f>
        <v>EXTENDED</v>
      </c>
      <c r="AZ703" s="103" t="str">
        <f aca="false">Z703</f>
        <v>EXTENDED</v>
      </c>
      <c r="BA703" s="1"/>
      <c r="BB703" s="49"/>
      <c r="BF703" s="1"/>
      <c r="BG703" s="1"/>
      <c r="BH703" s="1"/>
      <c r="BI703" s="1"/>
      <c r="BJ703" s="1"/>
      <c r="BK703" s="1"/>
      <c r="BL703" s="1"/>
      <c r="BM703" s="1"/>
      <c r="BN703" s="1"/>
      <c r="BO703" s="1"/>
      <c r="BP703" s="1"/>
      <c r="BQ703" s="1"/>
      <c r="BR703" s="1"/>
      <c r="BS703" s="1"/>
      <c r="BT703" s="1"/>
      <c r="BU703" s="1"/>
      <c r="BV703" s="1"/>
      <c r="BW703" s="1"/>
      <c r="BX703" s="1"/>
      <c r="BY703" s="1"/>
      <c r="BZ703" s="1"/>
    </row>
    <row r="704" s="53" customFormat="true" ht="89.25" hidden="false" customHeight="false" outlineLevel="0" collapsed="false">
      <c r="A704" s="58" t="str">
        <f aca="false">IF(LEFT(E704,2)="BG","NO",IF(LEN(E704)-LEN(SUBSTITUTE(E704,"-",""))&gt;1,"NO",IF(E704="EXT","EXT","YES")))</f>
        <v>EXT</v>
      </c>
      <c r="B704" s="58"/>
      <c r="C704" s="58"/>
      <c r="D704" s="266" t="s">
        <v>6031</v>
      </c>
      <c r="E704" s="93" t="s">
        <v>4631</v>
      </c>
      <c r="F704" s="94" t="e">
        <f aca="false">#N/A</f>
        <v>#N/A</v>
      </c>
      <c r="G704" s="95" t="n">
        <f aca="false">LEN(R704)-LEN(SUBSTITUTE(R704,"/",""))-1</f>
        <v>5</v>
      </c>
      <c r="H704" s="95" t="s">
        <v>95</v>
      </c>
      <c r="I704" s="97" t="s">
        <v>5550</v>
      </c>
      <c r="J704" s="97"/>
      <c r="K704" s="98"/>
      <c r="L704" s="98"/>
      <c r="M704" s="98"/>
      <c r="N704" s="97"/>
      <c r="O704" s="99" t="s">
        <v>95</v>
      </c>
      <c r="P704" s="100" t="str">
        <f aca="false">O704</f>
        <v>0..1</v>
      </c>
      <c r="Q704" s="9" t="s">
        <v>6121</v>
      </c>
      <c r="R704" s="101" t="s">
        <v>3046</v>
      </c>
      <c r="S704" s="99" t="s">
        <v>121</v>
      </c>
      <c r="T704" s="10" t="s">
        <v>4639</v>
      </c>
      <c r="U704" s="95" t="s">
        <v>95</v>
      </c>
      <c r="V704" s="99"/>
      <c r="W704" s="102"/>
      <c r="X704" s="38"/>
      <c r="Y704" s="103" t="s">
        <v>30</v>
      </c>
      <c r="Z704" s="103" t="s">
        <v>30</v>
      </c>
      <c r="AA704" s="4"/>
      <c r="AB704" s="13" t="str">
        <f aca="false">IF(ISERROR(FIND("/",R704)),R704,LEFT(R704,FIND(CHAR(1),SUBSTITUTE(R704,"/",CHAR(1),LEN(R704)-LEN(SUBSTITUTE(R704,"/",""))))-1))</f>
        <v>/rsm:CrossIndustryInvoice/rsm:SupplyChainTradeTransaction/ram:ApplicableHeaderTradeDelivery/ram:UltimateShipToTradeParty/ram:DefinedTradeContact</v>
      </c>
      <c r="AC704" s="13" t="str">
        <f aca="false">IF(ISERROR(FIND("/",R704)),R704,MID(R704, FIND(CHAR(1),SUBSTITUTE(R704,"/",CHAR(1), LEN(R704)-LEN(SUBSTITUTE(R704,"/","")))), LEN(R704)))</f>
        <v>/ram:DepartmentName</v>
      </c>
      <c r="AD704" s="14" t="n">
        <f aca="false">COUNTIFS(R$4:R704,AB704)</f>
        <v>1</v>
      </c>
      <c r="AE704" s="1"/>
      <c r="AF704" s="93" t="str">
        <f aca="false">E704</f>
        <v>EXT</v>
      </c>
      <c r="AG704" s="95" t="n">
        <f aca="false">LEN(AR704)-LEN(SUBSTITUTE(AR704,"/",""))-1</f>
        <v>5</v>
      </c>
      <c r="AH704" s="95" t="str">
        <f aca="false">H704</f>
        <v>0..1</v>
      </c>
      <c r="AI704" s="97" t="s">
        <v>5110</v>
      </c>
      <c r="AJ704" s="97"/>
      <c r="AK704" s="98"/>
      <c r="AL704" s="98"/>
      <c r="AM704" s="98"/>
      <c r="AN704" s="97"/>
      <c r="AO704" s="100" t="str">
        <f aca="false">O704</f>
        <v>0..1</v>
      </c>
      <c r="AP704" s="100" t="str">
        <f aca="false">P704</f>
        <v>0..1</v>
      </c>
      <c r="AQ704" s="9" t="str">
        <f aca="false">Q704</f>
        <v>/rsm:CrossIndustryInvoice
/rsm:SupplyChainTradeTransaction
/ram:ApplicableHeaderTradeDelivery
/ram:UltimateShipToTradeParty
/ram:DefinedTradeContact
/ram:DepartmentName</v>
      </c>
      <c r="AR704" s="101" t="str">
        <f aca="false">R704</f>
        <v>/rsm:CrossIndustryInvoice/rsm:SupplyChainTradeTransaction/ram:ApplicableHeaderTradeDelivery/ram:UltimateShipToTradeParty/ram:DefinedTradeContact/ram:DepartmentName</v>
      </c>
      <c r="AS704" s="99" t="s">
        <v>121</v>
      </c>
      <c r="AT704" s="10" t="s">
        <v>4639</v>
      </c>
      <c r="AU704" s="95" t="str">
        <f aca="false">U704</f>
        <v>0..1</v>
      </c>
      <c r="AV704" s="99"/>
      <c r="AW704" s="102"/>
      <c r="AX704" s="6"/>
      <c r="AY704" s="103" t="str">
        <f aca="false">Y704</f>
        <v>EXTENDED</v>
      </c>
      <c r="AZ704" s="103" t="str">
        <f aca="false">Z704</f>
        <v>EXTENDED</v>
      </c>
      <c r="BA704" s="1"/>
      <c r="BB704" s="49"/>
      <c r="BF704" s="1"/>
      <c r="BG704" s="1"/>
      <c r="BH704" s="1"/>
      <c r="BI704" s="1"/>
      <c r="BJ704" s="1"/>
      <c r="BK704" s="1"/>
      <c r="BL704" s="1"/>
      <c r="BM704" s="1"/>
      <c r="BN704" s="1"/>
      <c r="BO704" s="1"/>
      <c r="BP704" s="1"/>
      <c r="BQ704" s="1"/>
      <c r="BR704" s="1"/>
      <c r="BS704" s="1"/>
      <c r="BT704" s="1"/>
      <c r="BU704" s="1"/>
      <c r="BV704" s="1"/>
      <c r="BW704" s="1"/>
      <c r="BX704" s="1"/>
      <c r="BY704" s="1"/>
      <c r="BZ704" s="1"/>
    </row>
    <row r="705" s="53" customFormat="true" ht="89.25" hidden="false" customHeight="false" outlineLevel="0" collapsed="false">
      <c r="A705" s="58" t="str">
        <f aca="false">IF(LEFT(E705,2)="BG","NO",IF(LEN(E705)-LEN(SUBSTITUTE(E705,"-",""))&gt;1,"NO",IF(E705="EXT","EXT","YES")))</f>
        <v>EXT</v>
      </c>
      <c r="B705" s="77" t="s">
        <v>4735</v>
      </c>
      <c r="C705" s="77"/>
      <c r="D705" s="266" t="s">
        <v>6031</v>
      </c>
      <c r="E705" s="93" t="s">
        <v>4631</v>
      </c>
      <c r="F705" s="94" t="e">
        <f aca="false">#N/A</f>
        <v>#N/A</v>
      </c>
      <c r="G705" s="95" t="n">
        <f aca="false">LEN(R705)-LEN(SUBSTITUTE(R705,"/",""))-1</f>
        <v>5</v>
      </c>
      <c r="H705" s="95" t="s">
        <v>95</v>
      </c>
      <c r="I705" s="97" t="s">
        <v>5970</v>
      </c>
      <c r="J705" s="97"/>
      <c r="K705" s="98" t="s">
        <v>5044</v>
      </c>
      <c r="L705" s="98"/>
      <c r="M705" s="98"/>
      <c r="N705" s="97"/>
      <c r="O705" s="99" t="s">
        <v>95</v>
      </c>
      <c r="P705" s="100" t="str">
        <f aca="false">O705</f>
        <v>0..1</v>
      </c>
      <c r="Q705" s="9" t="s">
        <v>6122</v>
      </c>
      <c r="R705" s="101" t="s">
        <v>3048</v>
      </c>
      <c r="S705" s="99" t="s">
        <v>176</v>
      </c>
      <c r="T705" s="10" t="s">
        <v>4639</v>
      </c>
      <c r="U705" s="95" t="s">
        <v>95</v>
      </c>
      <c r="V705" s="99"/>
      <c r="W705" s="102"/>
      <c r="X705" s="38"/>
      <c r="Y705" s="103" t="s">
        <v>30</v>
      </c>
      <c r="Z705" s="103" t="s">
        <v>30</v>
      </c>
      <c r="AA705" s="49"/>
      <c r="AB705" s="13" t="str">
        <f aca="false">IF(ISERROR(FIND("/",R705)),R705,LEFT(R705,FIND(CHAR(1),SUBSTITUTE(R705,"/",CHAR(1),LEN(R705)-LEN(SUBSTITUTE(R705,"/",""))))-1))</f>
        <v>/rsm:CrossIndustryInvoice/rsm:SupplyChainTradeTransaction/ram:ApplicableHeaderTradeDelivery/ram:UltimateShipToTradeParty/ram:DefinedTradeContact</v>
      </c>
      <c r="AC705" s="13" t="str">
        <f aca="false">IF(ISERROR(FIND("/",R705)),R705,MID(R705, FIND(CHAR(1),SUBSTITUTE(R705,"/",CHAR(1), LEN(R705)-LEN(SUBSTITUTE(R705,"/","")))), LEN(R705)))</f>
        <v>/ram:TypeCode</v>
      </c>
      <c r="AD705" s="14" t="n">
        <f aca="false">COUNTIFS(R$4:R705,AB705)</f>
        <v>1</v>
      </c>
      <c r="AE705" s="49"/>
      <c r="AF705" s="93" t="str">
        <f aca="false">E705</f>
        <v>EXT</v>
      </c>
      <c r="AG705" s="95" t="n">
        <f aca="false">LEN(AR705)-LEN(SUBSTITUTE(AR705,"/",""))-1</f>
        <v>5</v>
      </c>
      <c r="AH705" s="95" t="str">
        <f aca="false">H705</f>
        <v>0..1</v>
      </c>
      <c r="AI705" s="97" t="s">
        <v>5972</v>
      </c>
      <c r="AJ705" s="97"/>
      <c r="AK705" s="98" t="s">
        <v>5047</v>
      </c>
      <c r="AL705" s="98"/>
      <c r="AM705" s="98"/>
      <c r="AN705" s="97"/>
      <c r="AO705" s="100" t="str">
        <f aca="false">O705</f>
        <v>0..1</v>
      </c>
      <c r="AP705" s="100" t="str">
        <f aca="false">P705</f>
        <v>0..1</v>
      </c>
      <c r="AQ705" s="9" t="str">
        <f aca="false">Q705</f>
        <v>/rsm:CrossIndustryInvoice
/rsm:SupplyChainTradeTransaction
/ram:ApplicableHeaderTradeDelivery
/ram:UltimateShipToTradeParty
/ram:DefinedTradeContact
/ram:TypeCode</v>
      </c>
      <c r="AR705" s="101" t="str">
        <f aca="false">R705</f>
        <v>/rsm:CrossIndustryInvoice/rsm:SupplyChainTradeTransaction/ram:ApplicableHeaderTradeDelivery/ram:UltimateShipToTradeParty/ram:DefinedTradeContact/ram:TypeCode</v>
      </c>
      <c r="AS705" s="99" t="s">
        <v>176</v>
      </c>
      <c r="AT705" s="10" t="s">
        <v>4639</v>
      </c>
      <c r="AU705" s="95" t="str">
        <f aca="false">U705</f>
        <v>0..1</v>
      </c>
      <c r="AV705" s="99"/>
      <c r="AW705" s="102"/>
      <c r="AX705" s="6"/>
      <c r="AY705" s="103" t="str">
        <f aca="false">Y705</f>
        <v>EXTENDED</v>
      </c>
      <c r="AZ705" s="103" t="str">
        <f aca="false">Z705</f>
        <v>EXTENDED</v>
      </c>
      <c r="BA705" s="1"/>
      <c r="BB705" s="49"/>
      <c r="BF705" s="1"/>
      <c r="BG705" s="1"/>
      <c r="BH705" s="1"/>
      <c r="BI705" s="1"/>
      <c r="BJ705" s="1"/>
      <c r="BK705" s="1"/>
      <c r="BL705" s="1"/>
      <c r="BM705" s="1"/>
      <c r="BN705" s="1"/>
      <c r="BO705" s="1"/>
      <c r="BP705" s="1"/>
      <c r="BQ705" s="1"/>
      <c r="BR705" s="1"/>
      <c r="BS705" s="1"/>
      <c r="BT705" s="1"/>
      <c r="BU705" s="1"/>
      <c r="BV705" s="1"/>
      <c r="BW705" s="1"/>
      <c r="BX705" s="1"/>
      <c r="BY705" s="1"/>
      <c r="BZ705" s="1"/>
    </row>
    <row r="706" s="53" customFormat="true" ht="89.25" hidden="false" customHeight="false" outlineLevel="0" collapsed="false">
      <c r="A706" s="58" t="str">
        <f aca="false">IF(LEFT(E706,2)="BG","NO",IF(LEN(E706)-LEN(SUBSTITUTE(E706,"-",""))&gt;1,"NO",IF(E706="EXT","EXT","YES")))</f>
        <v>EXT</v>
      </c>
      <c r="B706" s="58"/>
      <c r="C706" s="58"/>
      <c r="D706" s="266" t="s">
        <v>6031</v>
      </c>
      <c r="E706" s="93" t="s">
        <v>4631</v>
      </c>
      <c r="F706" s="94" t="e">
        <f aca="false">#N/A</f>
        <v>#N/A</v>
      </c>
      <c r="G706" s="95" t="n">
        <f aca="false">LEN(R706)-LEN(SUBSTITUTE(R706,"/",""))-1</f>
        <v>5</v>
      </c>
      <c r="H706" s="95" t="s">
        <v>95</v>
      </c>
      <c r="I706" s="247" t="s">
        <v>5555</v>
      </c>
      <c r="J706" s="97"/>
      <c r="K706" s="98"/>
      <c r="L706" s="98"/>
      <c r="M706" s="98"/>
      <c r="N706" s="97"/>
      <c r="O706" s="99" t="s">
        <v>95</v>
      </c>
      <c r="P706" s="100" t="str">
        <f aca="false">O706</f>
        <v>0..1</v>
      </c>
      <c r="Q706" s="9" t="s">
        <v>6123</v>
      </c>
      <c r="R706" s="101" t="s">
        <v>3050</v>
      </c>
      <c r="S706" s="99"/>
      <c r="T706" s="10"/>
      <c r="U706" s="95" t="s">
        <v>95</v>
      </c>
      <c r="V706" s="99"/>
      <c r="W706" s="102"/>
      <c r="X706" s="38"/>
      <c r="Y706" s="103" t="s">
        <v>30</v>
      </c>
      <c r="Z706" s="103" t="s">
        <v>30</v>
      </c>
      <c r="AA706" s="4"/>
      <c r="AB706" s="13" t="str">
        <f aca="false">IF(ISERROR(FIND("/",R706)),R706,LEFT(R706,FIND(CHAR(1),SUBSTITUTE(R706,"/",CHAR(1),LEN(R706)-LEN(SUBSTITUTE(R706,"/",""))))-1))</f>
        <v>/rsm:CrossIndustryInvoice/rsm:SupplyChainTradeTransaction/ram:ApplicableHeaderTradeDelivery/ram:UltimateShipToTradeParty/ram:DefinedTradeContact</v>
      </c>
      <c r="AC706" s="13" t="str">
        <f aca="false">IF(ISERROR(FIND("/",R706)),R706,MID(R706, FIND(CHAR(1),SUBSTITUTE(R706,"/",CHAR(1), LEN(R706)-LEN(SUBSTITUTE(R706,"/","")))), LEN(R706)))</f>
        <v>/ram:TelephoneUniversalCommunication</v>
      </c>
      <c r="AD706" s="14" t="n">
        <f aca="false">COUNTIFS(R$4:R706,AB706)</f>
        <v>1</v>
      </c>
      <c r="AE706" s="1"/>
      <c r="AF706" s="93" t="str">
        <f aca="false">E706</f>
        <v>EXT</v>
      </c>
      <c r="AG706" s="95" t="n">
        <f aca="false">LEN(AR706)-LEN(SUBSTITUTE(AR706,"/",""))-1</f>
        <v>5</v>
      </c>
      <c r="AH706" s="95" t="str">
        <f aca="false">H706</f>
        <v>0..1</v>
      </c>
      <c r="AI706" s="247" t="s">
        <v>1757</v>
      </c>
      <c r="AJ706" s="97"/>
      <c r="AK706" s="98"/>
      <c r="AL706" s="98"/>
      <c r="AM706" s="98"/>
      <c r="AN706" s="97"/>
      <c r="AO706" s="100" t="str">
        <f aca="false">O706</f>
        <v>0..1</v>
      </c>
      <c r="AP706" s="100" t="str">
        <f aca="false">P706</f>
        <v>0..1</v>
      </c>
      <c r="AQ706" s="9" t="str">
        <f aca="false">Q706</f>
        <v>/rsm:CrossIndustryInvoice
/rsm:SupplyChainTradeTransaction
/ram:ApplicableHeaderTradeDelivery
/ram:UltimateShipToTradeParty
/ram:DefinedTradeContact
/ram:TelephoneUniversalCommunication</v>
      </c>
      <c r="AR706" s="101" t="str">
        <f aca="false">R706</f>
        <v>/rsm:CrossIndustryInvoice/rsm:SupplyChainTradeTransaction/ram:ApplicableHeaderTradeDelivery/ram:UltimateShipToTradeParty/ram:DefinedTradeContact/ram:TelephoneUniversalCommunication</v>
      </c>
      <c r="AS706" s="99"/>
      <c r="AT706" s="10"/>
      <c r="AU706" s="95" t="str">
        <f aca="false">U706</f>
        <v>0..1</v>
      </c>
      <c r="AV706" s="99"/>
      <c r="AW706" s="102"/>
      <c r="AX706" s="6"/>
      <c r="AY706" s="103" t="str">
        <f aca="false">Y706</f>
        <v>EXTENDED</v>
      </c>
      <c r="AZ706" s="103" t="str">
        <f aca="false">Z706</f>
        <v>EXTENDED</v>
      </c>
      <c r="BA706" s="1"/>
      <c r="BB706" s="49"/>
      <c r="BF706" s="1"/>
      <c r="BG706" s="1"/>
      <c r="BH706" s="1"/>
      <c r="BI706" s="1"/>
      <c r="BJ706" s="1"/>
      <c r="BK706" s="1"/>
      <c r="BL706" s="1"/>
      <c r="BM706" s="1"/>
      <c r="BN706" s="1"/>
      <c r="BO706" s="1"/>
      <c r="BP706" s="1"/>
      <c r="BQ706" s="1"/>
      <c r="BR706" s="1"/>
      <c r="BS706" s="1"/>
      <c r="BT706" s="1"/>
      <c r="BU706" s="1"/>
      <c r="BV706" s="1"/>
      <c r="BW706" s="1"/>
      <c r="BX706" s="1"/>
      <c r="BY706" s="1"/>
      <c r="BZ706" s="1"/>
    </row>
    <row r="707" s="53" customFormat="true" ht="114" hidden="false" customHeight="false" outlineLevel="0" collapsed="false">
      <c r="A707" s="58" t="str">
        <f aca="false">IF(LEFT(E707,2)="BG","NO",IF(LEN(E707)-LEN(SUBSTITUTE(E707,"-",""))&gt;1,"NO",IF(E707="EXT","EXT","YES")))</f>
        <v>EXT</v>
      </c>
      <c r="B707" s="58"/>
      <c r="C707" s="58"/>
      <c r="D707" s="266" t="s">
        <v>6031</v>
      </c>
      <c r="E707" s="93" t="s">
        <v>4631</v>
      </c>
      <c r="F707" s="94" t="e">
        <f aca="false">#N/A</f>
        <v>#N/A</v>
      </c>
      <c r="G707" s="95" t="n">
        <f aca="false">LEN(R707)-LEN(SUBSTITUTE(R707,"/",""))-1</f>
        <v>6</v>
      </c>
      <c r="H707" s="95" t="s">
        <v>88</v>
      </c>
      <c r="I707" s="97" t="s">
        <v>5557</v>
      </c>
      <c r="J707" s="97"/>
      <c r="K707" s="98"/>
      <c r="L707" s="98"/>
      <c r="M707" s="98"/>
      <c r="N707" s="97"/>
      <c r="O707" s="99" t="s">
        <v>88</v>
      </c>
      <c r="P707" s="100" t="str">
        <f aca="false">O707</f>
        <v>1..1</v>
      </c>
      <c r="Q707" s="9" t="s">
        <v>6124</v>
      </c>
      <c r="R707" s="101" t="s">
        <v>3052</v>
      </c>
      <c r="S707" s="99" t="s">
        <v>121</v>
      </c>
      <c r="T707" s="10" t="s">
        <v>4639</v>
      </c>
      <c r="U707" s="95" t="s">
        <v>95</v>
      </c>
      <c r="V707" s="99"/>
      <c r="W707" s="102"/>
      <c r="X707" s="38"/>
      <c r="Y707" s="103" t="s">
        <v>30</v>
      </c>
      <c r="Z707" s="103" t="s">
        <v>30</v>
      </c>
      <c r="AA707" s="4"/>
      <c r="AB707" s="13" t="str">
        <f aca="false">IF(ISERROR(FIND("/",R707)),R707,LEFT(R707,FIND(CHAR(1),SUBSTITUTE(R707,"/",CHAR(1),LEN(R707)-LEN(SUBSTITUTE(R707,"/",""))))-1))</f>
        <v>/rsm:CrossIndustryInvoice/rsm:SupplyChainTradeTransaction/ram:ApplicableHeaderTradeDelivery/ram:UltimateShipToTradeParty/ram:DefinedTradeContact/ram:TelephoneUniversalCommunication</v>
      </c>
      <c r="AC707" s="13" t="str">
        <f aca="false">IF(ISERROR(FIND("/",R707)),R707,MID(R707, FIND(CHAR(1),SUBSTITUTE(R707,"/",CHAR(1), LEN(R707)-LEN(SUBSTITUTE(R707,"/","")))), LEN(R707)))</f>
        <v>/ram:CompleteNumber</v>
      </c>
      <c r="AD707" s="14" t="n">
        <f aca="false">COUNTIFS(R$4:R707,AB707)</f>
        <v>1</v>
      </c>
      <c r="AE707" s="1"/>
      <c r="AF707" s="93" t="str">
        <f aca="false">E707</f>
        <v>EXT</v>
      </c>
      <c r="AG707" s="95" t="n">
        <f aca="false">LEN(AR707)-LEN(SUBSTITUTE(AR707,"/",""))-1</f>
        <v>6</v>
      </c>
      <c r="AH707" s="95" t="str">
        <f aca="false">H707</f>
        <v>1..1</v>
      </c>
      <c r="AI707" s="97" t="s">
        <v>5052</v>
      </c>
      <c r="AJ707" s="97"/>
      <c r="AK707" s="98"/>
      <c r="AL707" s="98"/>
      <c r="AM707" s="98"/>
      <c r="AN707" s="97"/>
      <c r="AO707" s="100" t="str">
        <f aca="false">O707</f>
        <v>1..1</v>
      </c>
      <c r="AP707" s="100" t="str">
        <f aca="false">P707</f>
        <v>1..1</v>
      </c>
      <c r="AQ707" s="9" t="str">
        <f aca="false">Q707</f>
        <v>/rsm:CrossIndustryInvoice
/rsm:SupplyChainTradeTransaction
/ram:ApplicableHeaderTradeDelivery
/ram:UltimateShipToTradeParty
/ram:DefinedTradeContact
/ram:TelephoneUniversalCommunication
/ram:CompleteNumber</v>
      </c>
      <c r="AR707" s="101" t="str">
        <f aca="false">R707</f>
        <v>/rsm:CrossIndustryInvoice/rsm:SupplyChainTradeTransaction/ram:ApplicableHeaderTradeDelivery/ram:UltimateShipToTradeParty/ram:DefinedTradeContact/ram:TelephoneUniversalCommunication/ram:CompleteNumber</v>
      </c>
      <c r="AS707" s="99" t="s">
        <v>121</v>
      </c>
      <c r="AT707" s="10" t="s">
        <v>4639</v>
      </c>
      <c r="AU707" s="95" t="str">
        <f aca="false">U707</f>
        <v>0..1</v>
      </c>
      <c r="AV707" s="99"/>
      <c r="AW707" s="102"/>
      <c r="AX707" s="6"/>
      <c r="AY707" s="103" t="str">
        <f aca="false">Y707</f>
        <v>EXTENDED</v>
      </c>
      <c r="AZ707" s="103" t="str">
        <f aca="false">Z707</f>
        <v>EXTENDED</v>
      </c>
      <c r="BA707" s="1"/>
      <c r="BB707" s="49"/>
      <c r="BF707" s="1"/>
      <c r="BG707" s="1"/>
      <c r="BH707" s="1"/>
      <c r="BI707" s="1"/>
      <c r="BJ707" s="1"/>
      <c r="BK707" s="1"/>
      <c r="BL707" s="1"/>
      <c r="BM707" s="1"/>
      <c r="BN707" s="1"/>
      <c r="BO707" s="1"/>
      <c r="BP707" s="1"/>
      <c r="BQ707" s="1"/>
      <c r="BR707" s="1"/>
      <c r="BS707" s="1"/>
      <c r="BT707" s="1"/>
      <c r="BU707" s="1"/>
      <c r="BV707" s="1"/>
      <c r="BW707" s="1"/>
      <c r="BX707" s="1"/>
      <c r="BY707" s="1"/>
      <c r="BZ707" s="1"/>
    </row>
    <row r="708" s="53" customFormat="true" ht="89.25" hidden="false" customHeight="false" outlineLevel="0" collapsed="false">
      <c r="A708" s="58" t="str">
        <f aca="false">IF(LEFT(E708,2)="BG","NO",IF(LEN(E708)-LEN(SUBSTITUTE(E708,"-",""))&gt;1,"NO",IF(E708="EXT","EXT","YES")))</f>
        <v>EXT</v>
      </c>
      <c r="B708" s="58"/>
      <c r="C708" s="58"/>
      <c r="D708" s="266" t="s">
        <v>6031</v>
      </c>
      <c r="E708" s="93" t="s">
        <v>4631</v>
      </c>
      <c r="F708" s="94" t="e">
        <f aca="false">#N/A</f>
        <v>#N/A</v>
      </c>
      <c r="G708" s="95" t="n">
        <f aca="false">LEN(R708)-LEN(SUBSTITUTE(R708,"/",""))-1</f>
        <v>5</v>
      </c>
      <c r="H708" s="95" t="s">
        <v>95</v>
      </c>
      <c r="I708" s="247" t="s">
        <v>5559</v>
      </c>
      <c r="J708" s="97"/>
      <c r="K708" s="98"/>
      <c r="L708" s="98"/>
      <c r="M708" s="98"/>
      <c r="N708" s="97"/>
      <c r="O708" s="99" t="s">
        <v>95</v>
      </c>
      <c r="P708" s="100" t="str">
        <f aca="false">O708</f>
        <v>0..1</v>
      </c>
      <c r="Q708" s="9" t="s">
        <v>6125</v>
      </c>
      <c r="R708" s="101" t="s">
        <v>3054</v>
      </c>
      <c r="S708" s="99"/>
      <c r="T708" s="10"/>
      <c r="U708" s="95" t="s">
        <v>95</v>
      </c>
      <c r="V708" s="99"/>
      <c r="W708" s="102"/>
      <c r="X708" s="38"/>
      <c r="Y708" s="103" t="s">
        <v>30</v>
      </c>
      <c r="Z708" s="103" t="s">
        <v>30</v>
      </c>
      <c r="AA708" s="4"/>
      <c r="AB708" s="13" t="str">
        <f aca="false">IF(ISERROR(FIND("/",R708)),R708,LEFT(R708,FIND(CHAR(1),SUBSTITUTE(R708,"/",CHAR(1),LEN(R708)-LEN(SUBSTITUTE(R708,"/",""))))-1))</f>
        <v>/rsm:CrossIndustryInvoice/rsm:SupplyChainTradeTransaction/ram:ApplicableHeaderTradeDelivery/ram:UltimateShipToTradeParty/ram:DefinedTradeContact</v>
      </c>
      <c r="AC708" s="13" t="str">
        <f aca="false">IF(ISERROR(FIND("/",R708)),R708,MID(R708, FIND(CHAR(1),SUBSTITUTE(R708,"/",CHAR(1), LEN(R708)-LEN(SUBSTITUTE(R708,"/","")))), LEN(R708)))</f>
        <v>/ram:FaxUniversalCommunication</v>
      </c>
      <c r="AD708" s="14" t="n">
        <f aca="false">COUNTIFS(R$4:R708,AB708)</f>
        <v>1</v>
      </c>
      <c r="AE708" s="1"/>
      <c r="AF708" s="93" t="str">
        <f aca="false">E708</f>
        <v>EXT</v>
      </c>
      <c r="AG708" s="95" t="n">
        <f aca="false">LEN(AR708)-LEN(SUBSTITUTE(AR708,"/",""))-1</f>
        <v>5</v>
      </c>
      <c r="AH708" s="95" t="str">
        <f aca="false">H708</f>
        <v>0..1</v>
      </c>
      <c r="AI708" s="247" t="s">
        <v>1765</v>
      </c>
      <c r="AJ708" s="97"/>
      <c r="AK708" s="98"/>
      <c r="AL708" s="98"/>
      <c r="AM708" s="98"/>
      <c r="AN708" s="97"/>
      <c r="AO708" s="100" t="str">
        <f aca="false">O708</f>
        <v>0..1</v>
      </c>
      <c r="AP708" s="100" t="str">
        <f aca="false">P708</f>
        <v>0..1</v>
      </c>
      <c r="AQ708" s="9" t="str">
        <f aca="false">Q708</f>
        <v>/rsm:CrossIndustryInvoice
/rsm:SupplyChainTradeTransaction
/ram:ApplicableHeaderTradeDelivery
/ram:UltimateShipToTradeParty
/ram:DefinedTradeContact
/ram:FaxUniversalCommunication</v>
      </c>
      <c r="AR708" s="101" t="str">
        <f aca="false">R708</f>
        <v>/rsm:CrossIndustryInvoice/rsm:SupplyChainTradeTransaction/ram:ApplicableHeaderTradeDelivery/ram:UltimateShipToTradeParty/ram:DefinedTradeContact/ram:FaxUniversalCommunication</v>
      </c>
      <c r="AS708" s="99"/>
      <c r="AT708" s="10"/>
      <c r="AU708" s="95" t="str">
        <f aca="false">U708</f>
        <v>0..1</v>
      </c>
      <c r="AV708" s="99"/>
      <c r="AW708" s="102"/>
      <c r="AX708" s="6"/>
      <c r="AY708" s="103" t="str">
        <f aca="false">Y708</f>
        <v>EXTENDED</v>
      </c>
      <c r="AZ708" s="103" t="str">
        <f aca="false">Z708</f>
        <v>EXTENDED</v>
      </c>
      <c r="BA708" s="1"/>
      <c r="BB708" s="49"/>
      <c r="BF708" s="1"/>
      <c r="BG708" s="1"/>
      <c r="BH708" s="1"/>
      <c r="BI708" s="1"/>
      <c r="BJ708" s="1"/>
      <c r="BK708" s="1"/>
      <c r="BL708" s="1"/>
      <c r="BM708" s="1"/>
      <c r="BN708" s="1"/>
      <c r="BO708" s="1"/>
      <c r="BP708" s="1"/>
      <c r="BQ708" s="1"/>
      <c r="BR708" s="1"/>
      <c r="BS708" s="1"/>
      <c r="BT708" s="1"/>
      <c r="BU708" s="1"/>
      <c r="BV708" s="1"/>
      <c r="BW708" s="1"/>
      <c r="BX708" s="1"/>
      <c r="BY708" s="1"/>
      <c r="BZ708" s="1"/>
    </row>
    <row r="709" s="53" customFormat="true" ht="114" hidden="false" customHeight="false" outlineLevel="0" collapsed="false">
      <c r="A709" s="58" t="str">
        <f aca="false">IF(LEFT(E709,2)="BG","NO",IF(LEN(E709)-LEN(SUBSTITUTE(E709,"-",""))&gt;1,"NO",IF(E709="EXT","EXT","YES")))</f>
        <v>EXT</v>
      </c>
      <c r="B709" s="58"/>
      <c r="C709" s="58"/>
      <c r="D709" s="266" t="s">
        <v>6031</v>
      </c>
      <c r="E709" s="93" t="s">
        <v>4631</v>
      </c>
      <c r="F709" s="94" t="e">
        <f aca="false">#N/A</f>
        <v>#N/A</v>
      </c>
      <c r="G709" s="95" t="n">
        <f aca="false">LEN(R709)-LEN(SUBSTITUTE(R709,"/",""))-1</f>
        <v>6</v>
      </c>
      <c r="H709" s="95" t="s">
        <v>88</v>
      </c>
      <c r="I709" s="97" t="s">
        <v>5561</v>
      </c>
      <c r="J709" s="97"/>
      <c r="K709" s="98"/>
      <c r="L709" s="98"/>
      <c r="M709" s="98"/>
      <c r="N709" s="97"/>
      <c r="O709" s="99" t="s">
        <v>88</v>
      </c>
      <c r="P709" s="100" t="str">
        <f aca="false">O709</f>
        <v>1..1</v>
      </c>
      <c r="Q709" s="9" t="s">
        <v>6126</v>
      </c>
      <c r="R709" s="101" t="s">
        <v>3056</v>
      </c>
      <c r="S709" s="99" t="s">
        <v>121</v>
      </c>
      <c r="T709" s="10" t="s">
        <v>4639</v>
      </c>
      <c r="U709" s="95" t="s">
        <v>95</v>
      </c>
      <c r="V709" s="99"/>
      <c r="W709" s="102"/>
      <c r="X709" s="38"/>
      <c r="Y709" s="103" t="s">
        <v>30</v>
      </c>
      <c r="Z709" s="103" t="s">
        <v>30</v>
      </c>
      <c r="AA709" s="4"/>
      <c r="AB709" s="13" t="str">
        <f aca="false">IF(ISERROR(FIND("/",R709)),R709,LEFT(R709,FIND(CHAR(1),SUBSTITUTE(R709,"/",CHAR(1),LEN(R709)-LEN(SUBSTITUTE(R709,"/",""))))-1))</f>
        <v>/rsm:CrossIndustryInvoice/rsm:SupplyChainTradeTransaction/ram:ApplicableHeaderTradeDelivery/ram:UltimateShipToTradeParty/ram:DefinedTradeContact/ram:FaxUniversalCommunication</v>
      </c>
      <c r="AC709" s="13" t="str">
        <f aca="false">IF(ISERROR(FIND("/",R709)),R709,MID(R709, FIND(CHAR(1),SUBSTITUTE(R709,"/",CHAR(1), LEN(R709)-LEN(SUBSTITUTE(R709,"/","")))), LEN(R709)))</f>
        <v>/ram:CompleteNumber</v>
      </c>
      <c r="AD709" s="14" t="n">
        <f aca="false">COUNTIFS(R$4:R709,AB709)</f>
        <v>1</v>
      </c>
      <c r="AE709" s="1"/>
      <c r="AF709" s="93" t="str">
        <f aca="false">E709</f>
        <v>EXT</v>
      </c>
      <c r="AG709" s="95" t="n">
        <f aca="false">LEN(AR709)-LEN(SUBSTITUTE(AR709,"/",""))-1</f>
        <v>6</v>
      </c>
      <c r="AH709" s="95" t="str">
        <f aca="false">H709</f>
        <v>1..1</v>
      </c>
      <c r="AI709" s="97" t="s">
        <v>5057</v>
      </c>
      <c r="AJ709" s="97"/>
      <c r="AK709" s="98"/>
      <c r="AL709" s="98"/>
      <c r="AM709" s="98"/>
      <c r="AN709" s="97"/>
      <c r="AO709" s="100" t="str">
        <f aca="false">O709</f>
        <v>1..1</v>
      </c>
      <c r="AP709" s="100" t="str">
        <f aca="false">P709</f>
        <v>1..1</v>
      </c>
      <c r="AQ709" s="9" t="str">
        <f aca="false">Q709</f>
        <v>/rsm:CrossIndustryInvoice
/rsm:SupplyChainTradeTransaction
/ram:ApplicableHeaderTradeDelivery
/ram:UltimateShipToTradeParty
/ram:DefinedTradeContact
/ram:FaxUniversalCommunication
/ram:CompleteNumber</v>
      </c>
      <c r="AR709" s="101" t="str">
        <f aca="false">R709</f>
        <v>/rsm:CrossIndustryInvoice/rsm:SupplyChainTradeTransaction/ram:ApplicableHeaderTradeDelivery/ram:UltimateShipToTradeParty/ram:DefinedTradeContact/ram:FaxUniversalCommunication/ram:CompleteNumber</v>
      </c>
      <c r="AS709" s="99" t="s">
        <v>121</v>
      </c>
      <c r="AT709" s="10" t="s">
        <v>4639</v>
      </c>
      <c r="AU709" s="95" t="str">
        <f aca="false">U709</f>
        <v>0..1</v>
      </c>
      <c r="AV709" s="99"/>
      <c r="AW709" s="102"/>
      <c r="AX709" s="6"/>
      <c r="AY709" s="103" t="str">
        <f aca="false">Y709</f>
        <v>EXTENDED</v>
      </c>
      <c r="AZ709" s="103" t="str">
        <f aca="false">Z709</f>
        <v>EXTENDED</v>
      </c>
      <c r="BA709" s="1"/>
      <c r="BB709" s="49"/>
      <c r="BF709" s="1"/>
      <c r="BG709" s="1"/>
      <c r="BH709" s="1"/>
      <c r="BI709" s="1"/>
      <c r="BJ709" s="1"/>
      <c r="BK709" s="1"/>
      <c r="BL709" s="1"/>
      <c r="BM709" s="1"/>
      <c r="BN709" s="1"/>
      <c r="BO709" s="1"/>
      <c r="BP709" s="1"/>
      <c r="BQ709" s="1"/>
      <c r="BR709" s="1"/>
      <c r="BS709" s="1"/>
      <c r="BT709" s="1"/>
      <c r="BU709" s="1"/>
      <c r="BV709" s="1"/>
      <c r="BW709" s="1"/>
      <c r="BX709" s="1"/>
      <c r="BY709" s="1"/>
      <c r="BZ709" s="1"/>
    </row>
    <row r="710" s="53" customFormat="true" ht="89.25" hidden="false" customHeight="false" outlineLevel="0" collapsed="false">
      <c r="A710" s="58" t="str">
        <f aca="false">IF(LEFT(E710,2)="BG","NO",IF(LEN(E710)-LEN(SUBSTITUTE(E710,"-",""))&gt;1,"NO",IF(E710="EXT","EXT","YES")))</f>
        <v>EXT</v>
      </c>
      <c r="B710" s="58"/>
      <c r="C710" s="58"/>
      <c r="D710" s="266" t="s">
        <v>6031</v>
      </c>
      <c r="E710" s="93" t="s">
        <v>4631</v>
      </c>
      <c r="F710" s="94" t="e">
        <f aca="false">#N/A</f>
        <v>#N/A</v>
      </c>
      <c r="G710" s="95" t="n">
        <f aca="false">LEN(R710)-LEN(SUBSTITUTE(R710,"/",""))-1</f>
        <v>5</v>
      </c>
      <c r="H710" s="95" t="s">
        <v>95</v>
      </c>
      <c r="I710" s="247" t="s">
        <v>5564</v>
      </c>
      <c r="J710" s="97"/>
      <c r="K710" s="98"/>
      <c r="L710" s="98"/>
      <c r="M710" s="98"/>
      <c r="N710" s="97"/>
      <c r="O710" s="99" t="s">
        <v>95</v>
      </c>
      <c r="P710" s="100" t="str">
        <f aca="false">O710</f>
        <v>0..1</v>
      </c>
      <c r="Q710" s="9" t="s">
        <v>6127</v>
      </c>
      <c r="R710" s="101" t="s">
        <v>3058</v>
      </c>
      <c r="S710" s="99"/>
      <c r="T710" s="10"/>
      <c r="U710" s="95" t="s">
        <v>95</v>
      </c>
      <c r="V710" s="99"/>
      <c r="W710" s="102"/>
      <c r="X710" s="38"/>
      <c r="Y710" s="103" t="s">
        <v>30</v>
      </c>
      <c r="Z710" s="103" t="s">
        <v>30</v>
      </c>
      <c r="AA710" s="4"/>
      <c r="AB710" s="13" t="str">
        <f aca="false">IF(ISERROR(FIND("/",R710)),R710,LEFT(R710,FIND(CHAR(1),SUBSTITUTE(R710,"/",CHAR(1),LEN(R710)-LEN(SUBSTITUTE(R710,"/",""))))-1))</f>
        <v>/rsm:CrossIndustryInvoice/rsm:SupplyChainTradeTransaction/ram:ApplicableHeaderTradeDelivery/ram:UltimateShipToTradeParty/ram:DefinedTradeContact</v>
      </c>
      <c r="AC710" s="13" t="str">
        <f aca="false">IF(ISERROR(FIND("/",R710)),R710,MID(R710, FIND(CHAR(1),SUBSTITUTE(R710,"/",CHAR(1), LEN(R710)-LEN(SUBSTITUTE(R710,"/","")))), LEN(R710)))</f>
        <v>/ram:EmailURIUniversalCommunication</v>
      </c>
      <c r="AD710" s="14" t="n">
        <f aca="false">COUNTIFS(R$4:R710,AB710)</f>
        <v>1</v>
      </c>
      <c r="AE710" s="1"/>
      <c r="AF710" s="93" t="str">
        <f aca="false">E710</f>
        <v>EXT</v>
      </c>
      <c r="AG710" s="95" t="n">
        <f aca="false">LEN(AR710)-LEN(SUBSTITUTE(AR710,"/",""))-1</f>
        <v>5</v>
      </c>
      <c r="AH710" s="95" t="str">
        <f aca="false">H710</f>
        <v>0..1</v>
      </c>
      <c r="AI710" s="247" t="s">
        <v>1775</v>
      </c>
      <c r="AJ710" s="97"/>
      <c r="AK710" s="98"/>
      <c r="AL710" s="98"/>
      <c r="AM710" s="98"/>
      <c r="AN710" s="97"/>
      <c r="AO710" s="100" t="str">
        <f aca="false">O710</f>
        <v>0..1</v>
      </c>
      <c r="AP710" s="100" t="str">
        <f aca="false">P710</f>
        <v>0..1</v>
      </c>
      <c r="AQ710" s="9" t="str">
        <f aca="false">Q710</f>
        <v>/rsm:CrossIndustryInvoice
/rsm:SupplyChainTradeTransaction
/ram:ApplicableHeaderTradeDelivery
/ram:UltimateShipToTradeParty
/ram:DefinedTradeContact
/ram:EmailURIUniversalCommunication</v>
      </c>
      <c r="AR710" s="101" t="str">
        <f aca="false">R710</f>
        <v>/rsm:CrossIndustryInvoice/rsm:SupplyChainTradeTransaction/ram:ApplicableHeaderTradeDelivery/ram:UltimateShipToTradeParty/ram:DefinedTradeContact/ram:EmailURIUniversalCommunication</v>
      </c>
      <c r="AS710" s="99"/>
      <c r="AT710" s="10"/>
      <c r="AU710" s="95" t="str">
        <f aca="false">U710</f>
        <v>0..1</v>
      </c>
      <c r="AV710" s="99"/>
      <c r="AW710" s="102"/>
      <c r="AX710" s="6"/>
      <c r="AY710" s="103" t="str">
        <f aca="false">Y710</f>
        <v>EXTENDED</v>
      </c>
      <c r="AZ710" s="103" t="str">
        <f aca="false">Z710</f>
        <v>EXTENDED</v>
      </c>
      <c r="BA710" s="1"/>
      <c r="BB710" s="49"/>
      <c r="BF710" s="1"/>
      <c r="BG710" s="1"/>
      <c r="BH710" s="1"/>
      <c r="BI710" s="1"/>
      <c r="BJ710" s="1"/>
      <c r="BK710" s="1"/>
      <c r="BL710" s="1"/>
      <c r="BM710" s="1"/>
      <c r="BN710" s="1"/>
      <c r="BO710" s="1"/>
      <c r="BP710" s="1"/>
      <c r="BQ710" s="1"/>
      <c r="BR710" s="1"/>
      <c r="BS710" s="1"/>
      <c r="BT710" s="1"/>
      <c r="BU710" s="1"/>
      <c r="BV710" s="1"/>
      <c r="BW710" s="1"/>
      <c r="BX710" s="1"/>
      <c r="BY710" s="1"/>
      <c r="BZ710" s="1"/>
    </row>
    <row r="711" s="53" customFormat="true" ht="114" hidden="false" customHeight="false" outlineLevel="0" collapsed="false">
      <c r="A711" s="58" t="str">
        <f aca="false">IF(LEFT(E711,2)="BG","NO",IF(LEN(E711)-LEN(SUBSTITUTE(E711,"-",""))&gt;1,"NO",IF(E711="EXT","EXT","YES")))</f>
        <v>EXT</v>
      </c>
      <c r="B711" s="58"/>
      <c r="C711" s="58"/>
      <c r="D711" s="266" t="s">
        <v>6031</v>
      </c>
      <c r="E711" s="93" t="s">
        <v>4631</v>
      </c>
      <c r="F711" s="94" t="e">
        <f aca="false">#N/A</f>
        <v>#N/A</v>
      </c>
      <c r="G711" s="95" t="n">
        <f aca="false">LEN(R711)-LEN(SUBSTITUTE(R711,"/",""))-1</f>
        <v>6</v>
      </c>
      <c r="H711" s="95" t="s">
        <v>88</v>
      </c>
      <c r="I711" s="97" t="s">
        <v>5566</v>
      </c>
      <c r="J711" s="97"/>
      <c r="K711" s="98"/>
      <c r="L711" s="98"/>
      <c r="M711" s="98"/>
      <c r="N711" s="97"/>
      <c r="O711" s="99" t="s">
        <v>88</v>
      </c>
      <c r="P711" s="100" t="str">
        <f aca="false">O711</f>
        <v>1..1</v>
      </c>
      <c r="Q711" s="9" t="s">
        <v>6128</v>
      </c>
      <c r="R711" s="101" t="s">
        <v>3060</v>
      </c>
      <c r="S711" s="99" t="s">
        <v>121</v>
      </c>
      <c r="T711" s="10" t="s">
        <v>4639</v>
      </c>
      <c r="U711" s="95" t="s">
        <v>95</v>
      </c>
      <c r="V711" s="99"/>
      <c r="W711" s="102"/>
      <c r="X711" s="38"/>
      <c r="Y711" s="103" t="s">
        <v>30</v>
      </c>
      <c r="Z711" s="103" t="s">
        <v>30</v>
      </c>
      <c r="AA711" s="4"/>
      <c r="AB711" s="13" t="str">
        <f aca="false">IF(ISERROR(FIND("/",R711)),R711,LEFT(R711,FIND(CHAR(1),SUBSTITUTE(R711,"/",CHAR(1),LEN(R711)-LEN(SUBSTITUTE(R711,"/",""))))-1))</f>
        <v>/rsm:CrossIndustryInvoice/rsm:SupplyChainTradeTransaction/ram:ApplicableHeaderTradeDelivery/ram:UltimateShipToTradeParty/ram:DefinedTradeContact/ram:EmailURIUniversalCommunication</v>
      </c>
      <c r="AC711" s="13" t="str">
        <f aca="false">IF(ISERROR(FIND("/",R711)),R711,MID(R711, FIND(CHAR(1),SUBSTITUTE(R711,"/",CHAR(1), LEN(R711)-LEN(SUBSTITUTE(R711,"/","")))), LEN(R711)))</f>
        <v>/ram:URIID</v>
      </c>
      <c r="AD711" s="14" t="n">
        <f aca="false">COUNTIFS(R$4:R711,AB711)</f>
        <v>1</v>
      </c>
      <c r="AE711" s="1"/>
      <c r="AF711" s="93" t="str">
        <f aca="false">E711</f>
        <v>EXT</v>
      </c>
      <c r="AG711" s="95" t="n">
        <f aca="false">LEN(AR711)-LEN(SUBSTITUTE(AR711,"/",""))-1</f>
        <v>6</v>
      </c>
      <c r="AH711" s="95" t="str">
        <f aca="false">H711</f>
        <v>1..1</v>
      </c>
      <c r="AI711" s="97" t="s">
        <v>1056</v>
      </c>
      <c r="AJ711" s="97"/>
      <c r="AK711" s="98"/>
      <c r="AL711" s="98"/>
      <c r="AM711" s="98"/>
      <c r="AN711" s="97"/>
      <c r="AO711" s="100" t="str">
        <f aca="false">O711</f>
        <v>1..1</v>
      </c>
      <c r="AP711" s="100" t="str">
        <f aca="false">P711</f>
        <v>1..1</v>
      </c>
      <c r="AQ711" s="9" t="str">
        <f aca="false">Q711</f>
        <v>/rsm:CrossIndustryInvoice
/rsm:SupplyChainTradeTransaction
/ram:ApplicableHeaderTradeDelivery
/ram:UltimateShipToTradeParty
/ram:DefinedTradeContact
/ram:EmailURIUniversalCommunication
/ram:URIID</v>
      </c>
      <c r="AR711" s="101" t="str">
        <f aca="false">R711</f>
        <v>/rsm:CrossIndustryInvoice/rsm:SupplyChainTradeTransaction/ram:ApplicableHeaderTradeDelivery/ram:UltimateShipToTradeParty/ram:DefinedTradeContact/ram:EmailURIUniversalCommunication/ram:URIID</v>
      </c>
      <c r="AS711" s="99" t="s">
        <v>121</v>
      </c>
      <c r="AT711" s="10" t="s">
        <v>4639</v>
      </c>
      <c r="AU711" s="95" t="str">
        <f aca="false">U711</f>
        <v>0..1</v>
      </c>
      <c r="AV711" s="99"/>
      <c r="AW711" s="102"/>
      <c r="AX711" s="6"/>
      <c r="AY711" s="103" t="str">
        <f aca="false">Y711</f>
        <v>EXTENDED</v>
      </c>
      <c r="AZ711" s="103" t="str">
        <f aca="false">Z711</f>
        <v>EXTENDED</v>
      </c>
      <c r="BA711" s="1"/>
      <c r="BB711" s="49"/>
      <c r="BF711" s="1"/>
      <c r="BG711" s="1"/>
      <c r="BH711" s="1"/>
      <c r="BI711" s="1"/>
      <c r="BJ711" s="1"/>
      <c r="BK711" s="1"/>
      <c r="BL711" s="1"/>
      <c r="BM711" s="1"/>
      <c r="BN711" s="1"/>
      <c r="BO711" s="1"/>
      <c r="BP711" s="1"/>
      <c r="BQ711" s="1"/>
      <c r="BR711" s="1"/>
      <c r="BS711" s="1"/>
      <c r="BT711" s="1"/>
      <c r="BU711" s="1"/>
      <c r="BV711" s="1"/>
      <c r="BW711" s="1"/>
      <c r="BX711" s="1"/>
      <c r="BY711" s="1"/>
      <c r="BZ711" s="1"/>
    </row>
    <row r="712" s="53" customFormat="true" ht="76.5" hidden="false" customHeight="false" outlineLevel="0" collapsed="false">
      <c r="A712" s="58" t="str">
        <f aca="false">IF(LEFT(E712,2)="BG","NO",IF(LEN(E712)-LEN(SUBSTITUTE(E712,"-",""))&gt;1,"NO",IF(E712="EXT","EXT","YES")))</f>
        <v>EXT</v>
      </c>
      <c r="B712" s="58"/>
      <c r="C712" s="58"/>
      <c r="D712" s="266" t="s">
        <v>6031</v>
      </c>
      <c r="E712" s="184" t="s">
        <v>4631</v>
      </c>
      <c r="F712" s="185" t="e">
        <f aca="false">#N/A</f>
        <v>#N/A</v>
      </c>
      <c r="G712" s="186" t="n">
        <f aca="false">LEN(R712)-LEN(SUBSTITUTE(R712,"/",""))-1</f>
        <v>4</v>
      </c>
      <c r="H712" s="186" t="s">
        <v>95</v>
      </c>
      <c r="I712" s="173" t="s">
        <v>6129</v>
      </c>
      <c r="J712" s="173"/>
      <c r="K712" s="174"/>
      <c r="L712" s="174"/>
      <c r="M712" s="174"/>
      <c r="N712" s="173"/>
      <c r="O712" s="99" t="s">
        <v>95</v>
      </c>
      <c r="P712" s="100" t="str">
        <f aca="false">O712</f>
        <v>0..1</v>
      </c>
      <c r="Q712" s="187" t="s">
        <v>6130</v>
      </c>
      <c r="R712" s="188" t="s">
        <v>3063</v>
      </c>
      <c r="S712" s="172"/>
      <c r="T712" s="178" t="s">
        <v>4639</v>
      </c>
      <c r="U712" s="186" t="s">
        <v>95</v>
      </c>
      <c r="V712" s="172"/>
      <c r="W712" s="179"/>
      <c r="X712" s="38"/>
      <c r="Y712" s="189" t="s">
        <v>30</v>
      </c>
      <c r="Z712" s="189" t="s">
        <v>30</v>
      </c>
      <c r="AA712" s="4"/>
      <c r="AB712" s="13" t="str">
        <f aca="false">IF(ISERROR(FIND("/",R712)),R712,LEFT(R712,FIND(CHAR(1),SUBSTITUTE(R712,"/",CHAR(1),LEN(R712)-LEN(SUBSTITUTE(R712,"/",""))))-1))</f>
        <v>/rsm:CrossIndustryInvoice/rsm:SupplyChainTradeTransaction/ram:ApplicableHeaderTradeDelivery/ram:UltimateShipToTradeParty</v>
      </c>
      <c r="AC712" s="13" t="str">
        <f aca="false">IF(ISERROR(FIND("/",R712)),R712,MID(R712, FIND(CHAR(1),SUBSTITUTE(R712,"/",CHAR(1), LEN(R712)-LEN(SUBSTITUTE(R712,"/","")))), LEN(R712)))</f>
        <v>/ram:PostalTradeAddress</v>
      </c>
      <c r="AD712" s="14" t="n">
        <f aca="false">COUNTIFS(R$4:R712,AB712)</f>
        <v>1</v>
      </c>
      <c r="AE712" s="1"/>
      <c r="AF712" s="184" t="str">
        <f aca="false">E712</f>
        <v>EXT</v>
      </c>
      <c r="AG712" s="186" t="n">
        <f aca="false">LEN(AR712)-LEN(SUBSTITUTE(AR712,"/",""))-1</f>
        <v>4</v>
      </c>
      <c r="AH712" s="186" t="str">
        <f aca="false">H712</f>
        <v>0..1</v>
      </c>
      <c r="AI712" s="173" t="s">
        <v>1202</v>
      </c>
      <c r="AJ712" s="173"/>
      <c r="AK712" s="174"/>
      <c r="AL712" s="174"/>
      <c r="AM712" s="174"/>
      <c r="AN712" s="173"/>
      <c r="AO712" s="100" t="str">
        <f aca="false">O712</f>
        <v>0..1</v>
      </c>
      <c r="AP712" s="100" t="str">
        <f aca="false">P712</f>
        <v>0..1</v>
      </c>
      <c r="AQ712" s="187" t="str">
        <f aca="false">Q712</f>
        <v>/rsm:CrossIndustryInvoice
/rsm:SupplyChainTradeTransaction
/ram:ApplicableHeaderTradeDelivery
/ram:UltimateShipToTradeParty
/ram:PostalTradeAddress</v>
      </c>
      <c r="AR712" s="188" t="str">
        <f aca="false">R712</f>
        <v>/rsm:CrossIndustryInvoice/rsm:SupplyChainTradeTransaction/ram:ApplicableHeaderTradeDelivery/ram:UltimateShipToTradeParty/ram:PostalTradeAddress</v>
      </c>
      <c r="AS712" s="172"/>
      <c r="AT712" s="178" t="s">
        <v>4639</v>
      </c>
      <c r="AU712" s="186" t="str">
        <f aca="false">U712</f>
        <v>0..1</v>
      </c>
      <c r="AV712" s="172"/>
      <c r="AW712" s="179"/>
      <c r="AX712" s="6"/>
      <c r="AY712" s="189" t="str">
        <f aca="false">Y712</f>
        <v>EXTENDED</v>
      </c>
      <c r="AZ712" s="189" t="str">
        <f aca="false">Z712</f>
        <v>EXTENDED</v>
      </c>
      <c r="BA712" s="1"/>
      <c r="BB712" s="49"/>
      <c r="BF712" s="1"/>
      <c r="BG712" s="1"/>
      <c r="BH712" s="1"/>
      <c r="BI712" s="1"/>
      <c r="BJ712" s="1"/>
      <c r="BK712" s="1"/>
      <c r="BL712" s="1"/>
      <c r="BM712" s="1"/>
      <c r="BN712" s="1"/>
      <c r="BO712" s="1"/>
      <c r="BP712" s="1"/>
      <c r="BQ712" s="1"/>
      <c r="BR712" s="1"/>
      <c r="BS712" s="1"/>
      <c r="BT712" s="1"/>
      <c r="BU712" s="1"/>
      <c r="BV712" s="1"/>
      <c r="BW712" s="1"/>
      <c r="BX712" s="1"/>
      <c r="BY712" s="1"/>
      <c r="BZ712" s="1"/>
    </row>
    <row r="713" s="53" customFormat="true" ht="89.25" hidden="false" customHeight="false" outlineLevel="0" collapsed="false">
      <c r="A713" s="58" t="str">
        <f aca="false">IF(LEFT(E713,2)="BG","NO",IF(LEN(E713)-LEN(SUBSTITUTE(E713,"-",""))&gt;1,"NO",IF(E713="EXT","EXT","YES")))</f>
        <v>EXT</v>
      </c>
      <c r="B713" s="58"/>
      <c r="C713" s="58"/>
      <c r="D713" s="266" t="s">
        <v>6031</v>
      </c>
      <c r="E713" s="93" t="s">
        <v>4631</v>
      </c>
      <c r="F713" s="94" t="e">
        <f aca="false">#N/A</f>
        <v>#N/A</v>
      </c>
      <c r="G713" s="95" t="n">
        <f aca="false">LEN(R713)-LEN(SUBSTITUTE(R713,"/",""))-1</f>
        <v>5</v>
      </c>
      <c r="H713" s="95" t="s">
        <v>95</v>
      </c>
      <c r="I713" s="97" t="s">
        <v>5336</v>
      </c>
      <c r="J713" s="97" t="s">
        <v>1070</v>
      </c>
      <c r="K713" s="98" t="s">
        <v>1071</v>
      </c>
      <c r="L713" s="98"/>
      <c r="M713" s="98"/>
      <c r="N713" s="97"/>
      <c r="O713" s="99" t="s">
        <v>95</v>
      </c>
      <c r="P713" s="100" t="str">
        <f aca="false">O713</f>
        <v>0..1</v>
      </c>
      <c r="Q713" s="9" t="s">
        <v>6131</v>
      </c>
      <c r="R713" s="101" t="s">
        <v>3065</v>
      </c>
      <c r="S713" s="99" t="s">
        <v>121</v>
      </c>
      <c r="T713" s="10" t="s">
        <v>4639</v>
      </c>
      <c r="U713" s="95" t="s">
        <v>95</v>
      </c>
      <c r="V713" s="99"/>
      <c r="W713" s="102"/>
      <c r="X713" s="38"/>
      <c r="Y713" s="103" t="s">
        <v>30</v>
      </c>
      <c r="Z713" s="103" t="s">
        <v>30</v>
      </c>
      <c r="AA713" s="4"/>
      <c r="AB713" s="13" t="str">
        <f aca="false">IF(ISERROR(FIND("/",R713)),R713,LEFT(R713,FIND(CHAR(1),SUBSTITUTE(R713,"/",CHAR(1),LEN(R713)-LEN(SUBSTITUTE(R713,"/",""))))-1))</f>
        <v>/rsm:CrossIndustryInvoice/rsm:SupplyChainTradeTransaction/ram:ApplicableHeaderTradeDelivery/ram:UltimateShipToTradeParty/ram:PostalTradeAddress</v>
      </c>
      <c r="AC713" s="13" t="str">
        <f aca="false">IF(ISERROR(FIND("/",R713)),R713,MID(R713, FIND(CHAR(1),SUBSTITUTE(R713,"/",CHAR(1), LEN(R713)-LEN(SUBSTITUTE(R713,"/","")))), LEN(R713)))</f>
        <v>/ram:PostcodeCode</v>
      </c>
      <c r="AD713" s="14" t="n">
        <f aca="false">COUNTIFS(R$4:R713,AB713)</f>
        <v>1</v>
      </c>
      <c r="AE713" s="1"/>
      <c r="AF713" s="93" t="str">
        <f aca="false">E713</f>
        <v>EXT</v>
      </c>
      <c r="AG713" s="95" t="n">
        <f aca="false">LEN(AR713)-LEN(SUBSTITUTE(AR713,"/",""))-1</f>
        <v>5</v>
      </c>
      <c r="AH713" s="95" t="str">
        <f aca="false">H713</f>
        <v>0..1</v>
      </c>
      <c r="AI713" s="97" t="s">
        <v>5128</v>
      </c>
      <c r="AJ713" s="97"/>
      <c r="AK713" s="98"/>
      <c r="AL713" s="98"/>
      <c r="AM713" s="98"/>
      <c r="AN713" s="97"/>
      <c r="AO713" s="100" t="str">
        <f aca="false">O713</f>
        <v>0..1</v>
      </c>
      <c r="AP713" s="100" t="str">
        <f aca="false">P713</f>
        <v>0..1</v>
      </c>
      <c r="AQ713" s="9" t="str">
        <f aca="false">Q713</f>
        <v>/rsm:CrossIndustryInvoice
/rsm:SupplyChainTradeTransaction
/ram:ApplicableHeaderTradeDelivery
/ram:UltimateShipToTradeParty
/ram:PostalTradeAddress
/ram:PostcodeCode</v>
      </c>
      <c r="AR713" s="101" t="str">
        <f aca="false">R713</f>
        <v>/rsm:CrossIndustryInvoice/rsm:SupplyChainTradeTransaction/ram:ApplicableHeaderTradeDelivery/ram:UltimateShipToTradeParty/ram:PostalTradeAddress/ram:PostcodeCode</v>
      </c>
      <c r="AS713" s="99" t="s">
        <v>121</v>
      </c>
      <c r="AT713" s="10" t="s">
        <v>4639</v>
      </c>
      <c r="AU713" s="95" t="str">
        <f aca="false">U713</f>
        <v>0..1</v>
      </c>
      <c r="AV713" s="99"/>
      <c r="AW713" s="102"/>
      <c r="AX713" s="6"/>
      <c r="AY713" s="103" t="str">
        <f aca="false">Y713</f>
        <v>EXTENDED</v>
      </c>
      <c r="AZ713" s="103" t="str">
        <f aca="false">Z713</f>
        <v>EXTENDED</v>
      </c>
      <c r="BA713" s="1"/>
      <c r="BB713" s="49"/>
      <c r="BF713" s="1"/>
      <c r="BG713" s="1"/>
      <c r="BH713" s="1"/>
      <c r="BI713" s="1"/>
      <c r="BJ713" s="1"/>
      <c r="BK713" s="1"/>
      <c r="BL713" s="1"/>
      <c r="BM713" s="1"/>
      <c r="BN713" s="1"/>
      <c r="BO713" s="1"/>
      <c r="BP713" s="1"/>
      <c r="BQ713" s="1"/>
      <c r="BR713" s="1"/>
      <c r="BS713" s="1"/>
      <c r="BT713" s="1"/>
      <c r="BU713" s="1"/>
      <c r="BV713" s="1"/>
      <c r="BW713" s="1"/>
      <c r="BX713" s="1"/>
      <c r="BY713" s="1"/>
      <c r="BZ713" s="1"/>
    </row>
    <row r="714" s="53" customFormat="true" ht="89.25" hidden="false" customHeight="false" outlineLevel="0" collapsed="false">
      <c r="A714" s="58" t="str">
        <f aca="false">IF(LEFT(E714,2)="BG","NO",IF(LEN(E714)-LEN(SUBSTITUTE(E714,"-",""))&gt;1,"NO",IF(E714="EXT","EXT","YES")))</f>
        <v>EXT</v>
      </c>
      <c r="B714" s="58"/>
      <c r="C714" s="58"/>
      <c r="D714" s="266" t="s">
        <v>6031</v>
      </c>
      <c r="E714" s="93" t="s">
        <v>4631</v>
      </c>
      <c r="F714" s="94" t="e">
        <f aca="false">#N/A</f>
        <v>#N/A</v>
      </c>
      <c r="G714" s="95" t="n">
        <f aca="false">LEN(R714)-LEN(SUBSTITUTE(R714,"/",""))-1</f>
        <v>5</v>
      </c>
      <c r="H714" s="95" t="s">
        <v>95</v>
      </c>
      <c r="I714" s="97" t="s">
        <v>5338</v>
      </c>
      <c r="J714" s="97" t="s">
        <v>1079</v>
      </c>
      <c r="K714" s="98" t="s">
        <v>1080</v>
      </c>
      <c r="L714" s="98"/>
      <c r="M714" s="98"/>
      <c r="N714" s="97"/>
      <c r="O714" s="99" t="s">
        <v>95</v>
      </c>
      <c r="P714" s="100" t="str">
        <f aca="false">O714</f>
        <v>0..1</v>
      </c>
      <c r="Q714" s="9" t="s">
        <v>6132</v>
      </c>
      <c r="R714" s="101" t="s">
        <v>3067</v>
      </c>
      <c r="S714" s="99" t="s">
        <v>121</v>
      </c>
      <c r="T714" s="10" t="s">
        <v>4639</v>
      </c>
      <c r="U714" s="95" t="s">
        <v>95</v>
      </c>
      <c r="V714" s="99"/>
      <c r="W714" s="102"/>
      <c r="X714" s="38"/>
      <c r="Y714" s="103" t="s">
        <v>30</v>
      </c>
      <c r="Z714" s="103" t="s">
        <v>30</v>
      </c>
      <c r="AA714" s="4"/>
      <c r="AB714" s="13" t="str">
        <f aca="false">IF(ISERROR(FIND("/",R714)),R714,LEFT(R714,FIND(CHAR(1),SUBSTITUTE(R714,"/",CHAR(1),LEN(R714)-LEN(SUBSTITUTE(R714,"/",""))))-1))</f>
        <v>/rsm:CrossIndustryInvoice/rsm:SupplyChainTradeTransaction/ram:ApplicableHeaderTradeDelivery/ram:UltimateShipToTradeParty/ram:PostalTradeAddress</v>
      </c>
      <c r="AC714" s="13" t="str">
        <f aca="false">IF(ISERROR(FIND("/",R714)),R714,MID(R714, FIND(CHAR(1),SUBSTITUTE(R714,"/",CHAR(1), LEN(R714)-LEN(SUBSTITUTE(R714,"/","")))), LEN(R714)))</f>
        <v>/ram:LineOne</v>
      </c>
      <c r="AD714" s="14" t="n">
        <f aca="false">COUNTIFS(R$4:R714,AB714)</f>
        <v>1</v>
      </c>
      <c r="AE714" s="1"/>
      <c r="AF714" s="93" t="str">
        <f aca="false">E714</f>
        <v>EXT</v>
      </c>
      <c r="AG714" s="95" t="n">
        <f aca="false">LEN(AR714)-LEN(SUBSTITUTE(AR714,"/",""))-1</f>
        <v>5</v>
      </c>
      <c r="AH714" s="95" t="str">
        <f aca="false">H714</f>
        <v>0..1</v>
      </c>
      <c r="AI714" s="97" t="s">
        <v>2964</v>
      </c>
      <c r="AJ714" s="97"/>
      <c r="AK714" s="98"/>
      <c r="AL714" s="98"/>
      <c r="AM714" s="98"/>
      <c r="AN714" s="97"/>
      <c r="AO714" s="100" t="str">
        <f aca="false">O714</f>
        <v>0..1</v>
      </c>
      <c r="AP714" s="100" t="str">
        <f aca="false">P714</f>
        <v>0..1</v>
      </c>
      <c r="AQ714" s="9" t="str">
        <f aca="false">Q714</f>
        <v>/rsm:CrossIndustryInvoice
/rsm:SupplyChainTradeTransaction
/ram:ApplicableHeaderTradeDelivery
/ram:UltimateShipToTradeParty
/ram:PostalTradeAddress
/ram:LineOne</v>
      </c>
      <c r="AR714" s="101" t="str">
        <f aca="false">R714</f>
        <v>/rsm:CrossIndustryInvoice/rsm:SupplyChainTradeTransaction/ram:ApplicableHeaderTradeDelivery/ram:UltimateShipToTradeParty/ram:PostalTradeAddress/ram:LineOne</v>
      </c>
      <c r="AS714" s="99" t="s">
        <v>121</v>
      </c>
      <c r="AT714" s="10" t="s">
        <v>4639</v>
      </c>
      <c r="AU714" s="95" t="str">
        <f aca="false">U714</f>
        <v>0..1</v>
      </c>
      <c r="AV714" s="99"/>
      <c r="AW714" s="102"/>
      <c r="AX714" s="6"/>
      <c r="AY714" s="103" t="str">
        <f aca="false">Y714</f>
        <v>EXTENDED</v>
      </c>
      <c r="AZ714" s="103" t="str">
        <f aca="false">Z714</f>
        <v>EXTENDED</v>
      </c>
      <c r="BA714" s="1"/>
      <c r="BB714" s="49"/>
      <c r="BF714" s="1"/>
      <c r="BG714" s="1"/>
      <c r="BH714" s="1"/>
      <c r="BI714" s="1"/>
      <c r="BJ714" s="1"/>
      <c r="BK714" s="1"/>
      <c r="BL714" s="1"/>
      <c r="BM714" s="1"/>
      <c r="BN714" s="1"/>
      <c r="BO714" s="1"/>
      <c r="BP714" s="1"/>
      <c r="BQ714" s="1"/>
      <c r="BR714" s="1"/>
      <c r="BS714" s="1"/>
      <c r="BT714" s="1"/>
      <c r="BU714" s="1"/>
      <c r="BV714" s="1"/>
      <c r="BW714" s="1"/>
      <c r="BX714" s="1"/>
      <c r="BY714" s="1"/>
      <c r="BZ714" s="1"/>
    </row>
    <row r="715" s="53" customFormat="true" ht="89.25" hidden="false" customHeight="false" outlineLevel="0" collapsed="false">
      <c r="A715" s="58" t="str">
        <f aca="false">IF(LEFT(E715,2)="BG","NO",IF(LEN(E715)-LEN(SUBSTITUTE(E715,"-",""))&gt;1,"NO",IF(E715="EXT","EXT","YES")))</f>
        <v>EXT</v>
      </c>
      <c r="B715" s="58"/>
      <c r="C715" s="58"/>
      <c r="D715" s="266" t="s">
        <v>6031</v>
      </c>
      <c r="E715" s="93" t="s">
        <v>4631</v>
      </c>
      <c r="F715" s="94" t="e">
        <f aca="false">#N/A</f>
        <v>#N/A</v>
      </c>
      <c r="G715" s="95" t="n">
        <f aca="false">LEN(R715)-LEN(SUBSTITUTE(R715,"/",""))-1</f>
        <v>5</v>
      </c>
      <c r="H715" s="95" t="s">
        <v>95</v>
      </c>
      <c r="I715" s="97" t="s">
        <v>5341</v>
      </c>
      <c r="J715" s="97" t="s">
        <v>1088</v>
      </c>
      <c r="K715" s="98"/>
      <c r="L715" s="98"/>
      <c r="M715" s="98"/>
      <c r="N715" s="97"/>
      <c r="O715" s="99" t="s">
        <v>95</v>
      </c>
      <c r="P715" s="100" t="str">
        <f aca="false">O715</f>
        <v>0..1</v>
      </c>
      <c r="Q715" s="9" t="s">
        <v>6133</v>
      </c>
      <c r="R715" s="101" t="s">
        <v>3069</v>
      </c>
      <c r="S715" s="99" t="s">
        <v>121</v>
      </c>
      <c r="T715" s="10" t="s">
        <v>4639</v>
      </c>
      <c r="U715" s="95" t="s">
        <v>95</v>
      </c>
      <c r="V715" s="99"/>
      <c r="W715" s="102"/>
      <c r="X715" s="38"/>
      <c r="Y715" s="103" t="s">
        <v>30</v>
      </c>
      <c r="Z715" s="103" t="s">
        <v>30</v>
      </c>
      <c r="AA715" s="4"/>
      <c r="AB715" s="13" t="str">
        <f aca="false">IF(ISERROR(FIND("/",R715)),R715,LEFT(R715,FIND(CHAR(1),SUBSTITUTE(R715,"/",CHAR(1),LEN(R715)-LEN(SUBSTITUTE(R715,"/",""))))-1))</f>
        <v>/rsm:CrossIndustryInvoice/rsm:SupplyChainTradeTransaction/ram:ApplicableHeaderTradeDelivery/ram:UltimateShipToTradeParty/ram:PostalTradeAddress</v>
      </c>
      <c r="AC715" s="13" t="str">
        <f aca="false">IF(ISERROR(FIND("/",R715)),R715,MID(R715, FIND(CHAR(1),SUBSTITUTE(R715,"/",CHAR(1), LEN(R715)-LEN(SUBSTITUTE(R715,"/","")))), LEN(R715)))</f>
        <v>/ram:LineTwo</v>
      </c>
      <c r="AD715" s="14" t="n">
        <f aca="false">COUNTIFS(R$4:R715,AB715)</f>
        <v>1</v>
      </c>
      <c r="AE715" s="1"/>
      <c r="AF715" s="93" t="str">
        <f aca="false">E715</f>
        <v>EXT</v>
      </c>
      <c r="AG715" s="95" t="n">
        <f aca="false">LEN(AR715)-LEN(SUBSTITUTE(AR715,"/",""))-1</f>
        <v>5</v>
      </c>
      <c r="AH715" s="95" t="str">
        <f aca="false">H715</f>
        <v>0..1</v>
      </c>
      <c r="AI715" s="97" t="s">
        <v>2969</v>
      </c>
      <c r="AJ715" s="97"/>
      <c r="AK715" s="98"/>
      <c r="AL715" s="98"/>
      <c r="AM715" s="98"/>
      <c r="AN715" s="97"/>
      <c r="AO715" s="100" t="str">
        <f aca="false">O715</f>
        <v>0..1</v>
      </c>
      <c r="AP715" s="100" t="str">
        <f aca="false">P715</f>
        <v>0..1</v>
      </c>
      <c r="AQ715" s="9" t="str">
        <f aca="false">Q715</f>
        <v>/rsm:CrossIndustryInvoice
/rsm:SupplyChainTradeTransaction
/ram:ApplicableHeaderTradeDelivery
/ram:UltimateShipToTradeParty
/ram:PostalTradeAddress
/ram:LineTwo</v>
      </c>
      <c r="AR715" s="101" t="str">
        <f aca="false">R715</f>
        <v>/rsm:CrossIndustryInvoice/rsm:SupplyChainTradeTransaction/ram:ApplicableHeaderTradeDelivery/ram:UltimateShipToTradeParty/ram:PostalTradeAddress/ram:LineTwo</v>
      </c>
      <c r="AS715" s="99" t="s">
        <v>121</v>
      </c>
      <c r="AT715" s="10" t="s">
        <v>4639</v>
      </c>
      <c r="AU715" s="95" t="str">
        <f aca="false">U715</f>
        <v>0..1</v>
      </c>
      <c r="AV715" s="99"/>
      <c r="AW715" s="102"/>
      <c r="AX715" s="6"/>
      <c r="AY715" s="103" t="str">
        <f aca="false">Y715</f>
        <v>EXTENDED</v>
      </c>
      <c r="AZ715" s="103" t="str">
        <f aca="false">Z715</f>
        <v>EXTENDED</v>
      </c>
      <c r="BA715" s="1"/>
      <c r="BB715" s="49"/>
      <c r="BF715" s="1"/>
      <c r="BG715" s="1"/>
      <c r="BH715" s="1"/>
      <c r="BI715" s="1"/>
      <c r="BJ715" s="1"/>
      <c r="BK715" s="1"/>
      <c r="BL715" s="1"/>
      <c r="BM715" s="1"/>
      <c r="BN715" s="1"/>
      <c r="BO715" s="1"/>
      <c r="BP715" s="1"/>
      <c r="BQ715" s="1"/>
      <c r="BR715" s="1"/>
      <c r="BS715" s="1"/>
      <c r="BT715" s="1"/>
      <c r="BU715" s="1"/>
      <c r="BV715" s="1"/>
      <c r="BW715" s="1"/>
      <c r="BX715" s="1"/>
      <c r="BY715" s="1"/>
      <c r="BZ715" s="1"/>
    </row>
    <row r="716" s="53" customFormat="true" ht="89.25" hidden="false" customHeight="false" outlineLevel="0" collapsed="false">
      <c r="A716" s="58" t="str">
        <f aca="false">IF(LEFT(E716,2)="BG","NO",IF(LEN(E716)-LEN(SUBSTITUTE(E716,"-",""))&gt;1,"NO",IF(E716="EXT","EXT","YES")))</f>
        <v>EXT</v>
      </c>
      <c r="B716" s="58"/>
      <c r="C716" s="58"/>
      <c r="D716" s="266" t="s">
        <v>6031</v>
      </c>
      <c r="E716" s="93" t="s">
        <v>4631</v>
      </c>
      <c r="F716" s="94" t="e">
        <f aca="false">#N/A</f>
        <v>#N/A</v>
      </c>
      <c r="G716" s="95" t="n">
        <f aca="false">LEN(R716)-LEN(SUBSTITUTE(R716,"/",""))-1</f>
        <v>5</v>
      </c>
      <c r="H716" s="95" t="s">
        <v>95</v>
      </c>
      <c r="I716" s="97" t="s">
        <v>5344</v>
      </c>
      <c r="J716" s="97" t="s">
        <v>1088</v>
      </c>
      <c r="K716" s="98"/>
      <c r="L716" s="98"/>
      <c r="M716" s="98"/>
      <c r="N716" s="97"/>
      <c r="O716" s="99" t="s">
        <v>95</v>
      </c>
      <c r="P716" s="100" t="str">
        <f aca="false">O716</f>
        <v>0..1</v>
      </c>
      <c r="Q716" s="9" t="s">
        <v>6134</v>
      </c>
      <c r="R716" s="101" t="s">
        <v>3071</v>
      </c>
      <c r="S716" s="99" t="s">
        <v>121</v>
      </c>
      <c r="T716" s="10" t="s">
        <v>4639</v>
      </c>
      <c r="U716" s="95" t="s">
        <v>95</v>
      </c>
      <c r="V716" s="99"/>
      <c r="W716" s="102"/>
      <c r="X716" s="38"/>
      <c r="Y716" s="103" t="s">
        <v>30</v>
      </c>
      <c r="Z716" s="103" t="s">
        <v>30</v>
      </c>
      <c r="AA716" s="4"/>
      <c r="AB716" s="13" t="str">
        <f aca="false">IF(ISERROR(FIND("/",R716)),R716,LEFT(R716,FIND(CHAR(1),SUBSTITUTE(R716,"/",CHAR(1),LEN(R716)-LEN(SUBSTITUTE(R716,"/",""))))-1))</f>
        <v>/rsm:CrossIndustryInvoice/rsm:SupplyChainTradeTransaction/ram:ApplicableHeaderTradeDelivery/ram:UltimateShipToTradeParty/ram:PostalTradeAddress</v>
      </c>
      <c r="AC716" s="13" t="str">
        <f aca="false">IF(ISERROR(FIND("/",R716)),R716,MID(R716, FIND(CHAR(1),SUBSTITUTE(R716,"/",CHAR(1), LEN(R716)-LEN(SUBSTITUTE(R716,"/","")))), LEN(R716)))</f>
        <v>/ram:LineThree</v>
      </c>
      <c r="AD716" s="14" t="n">
        <f aca="false">COUNTIFS(R$4:R716,AB716)</f>
        <v>1</v>
      </c>
      <c r="AE716" s="1"/>
      <c r="AF716" s="93" t="str">
        <f aca="false">E716</f>
        <v>EXT</v>
      </c>
      <c r="AG716" s="95" t="n">
        <f aca="false">LEN(AR716)-LEN(SUBSTITUTE(AR716,"/",""))-1</f>
        <v>5</v>
      </c>
      <c r="AH716" s="95" t="str">
        <f aca="false">H716</f>
        <v>0..1</v>
      </c>
      <c r="AI716" s="97" t="s">
        <v>5132</v>
      </c>
      <c r="AJ716" s="97"/>
      <c r="AK716" s="98"/>
      <c r="AL716" s="98"/>
      <c r="AM716" s="98"/>
      <c r="AN716" s="97"/>
      <c r="AO716" s="100" t="str">
        <f aca="false">O716</f>
        <v>0..1</v>
      </c>
      <c r="AP716" s="100" t="str">
        <f aca="false">P716</f>
        <v>0..1</v>
      </c>
      <c r="AQ716" s="9" t="str">
        <f aca="false">Q716</f>
        <v>/rsm:CrossIndustryInvoice
/rsm:SupplyChainTradeTransaction
/ram:ApplicableHeaderTradeDelivery
/ram:UltimateShipToTradeParty
/ram:PostalTradeAddress
/ram:LineThree</v>
      </c>
      <c r="AR716" s="101" t="str">
        <f aca="false">R716</f>
        <v>/rsm:CrossIndustryInvoice/rsm:SupplyChainTradeTransaction/ram:ApplicableHeaderTradeDelivery/ram:UltimateShipToTradeParty/ram:PostalTradeAddress/ram:LineThree</v>
      </c>
      <c r="AS716" s="99" t="s">
        <v>121</v>
      </c>
      <c r="AT716" s="10" t="s">
        <v>4639</v>
      </c>
      <c r="AU716" s="95" t="str">
        <f aca="false">U716</f>
        <v>0..1</v>
      </c>
      <c r="AV716" s="99"/>
      <c r="AW716" s="102"/>
      <c r="AX716" s="6"/>
      <c r="AY716" s="103" t="str">
        <f aca="false">Y716</f>
        <v>EXTENDED</v>
      </c>
      <c r="AZ716" s="103" t="str">
        <f aca="false">Z716</f>
        <v>EXTENDED</v>
      </c>
      <c r="BA716" s="1"/>
      <c r="BB716" s="49"/>
      <c r="BF716" s="1"/>
      <c r="BG716" s="1"/>
      <c r="BH716" s="1"/>
      <c r="BI716" s="1"/>
      <c r="BJ716" s="1"/>
      <c r="BK716" s="1"/>
      <c r="BL716" s="1"/>
      <c r="BM716" s="1"/>
      <c r="BN716" s="1"/>
      <c r="BO716" s="1"/>
      <c r="BP716" s="1"/>
      <c r="BQ716" s="1"/>
      <c r="BR716" s="1"/>
      <c r="BS716" s="1"/>
      <c r="BT716" s="1"/>
      <c r="BU716" s="1"/>
      <c r="BV716" s="1"/>
      <c r="BW716" s="1"/>
      <c r="BX716" s="1"/>
      <c r="BY716" s="1"/>
      <c r="BZ716" s="1"/>
    </row>
    <row r="717" s="53" customFormat="true" ht="89.25" hidden="false" customHeight="false" outlineLevel="0" collapsed="false">
      <c r="A717" s="58" t="str">
        <f aca="false">IF(LEFT(E717,2)="BG","NO",IF(LEN(E717)-LEN(SUBSTITUTE(E717,"-",""))&gt;1,"NO",IF(E717="EXT","EXT","YES")))</f>
        <v>EXT</v>
      </c>
      <c r="B717" s="58"/>
      <c r="C717" s="58"/>
      <c r="D717" s="266" t="s">
        <v>6031</v>
      </c>
      <c r="E717" s="93" t="s">
        <v>4631</v>
      </c>
      <c r="F717" s="94" t="e">
        <f aca="false">#N/A</f>
        <v>#N/A</v>
      </c>
      <c r="G717" s="95" t="n">
        <f aca="false">LEN(R717)-LEN(SUBSTITUTE(R717,"/",""))-1</f>
        <v>5</v>
      </c>
      <c r="H717" s="95" t="s">
        <v>95</v>
      </c>
      <c r="I717" s="97" t="s">
        <v>5347</v>
      </c>
      <c r="J717" s="97" t="s">
        <v>1809</v>
      </c>
      <c r="K717" s="98"/>
      <c r="L717" s="98"/>
      <c r="M717" s="98"/>
      <c r="N717" s="97"/>
      <c r="O717" s="99" t="s">
        <v>95</v>
      </c>
      <c r="P717" s="100" t="str">
        <f aca="false">O717</f>
        <v>0..1</v>
      </c>
      <c r="Q717" s="9" t="s">
        <v>6135</v>
      </c>
      <c r="R717" s="101" t="s">
        <v>3073</v>
      </c>
      <c r="S717" s="99" t="s">
        <v>121</v>
      </c>
      <c r="T717" s="10" t="s">
        <v>4639</v>
      </c>
      <c r="U717" s="95" t="s">
        <v>95</v>
      </c>
      <c r="V717" s="99"/>
      <c r="W717" s="102"/>
      <c r="X717" s="38"/>
      <c r="Y717" s="103" t="s">
        <v>30</v>
      </c>
      <c r="Z717" s="103" t="s">
        <v>30</v>
      </c>
      <c r="AA717" s="4"/>
      <c r="AB717" s="13" t="str">
        <f aca="false">IF(ISERROR(FIND("/",R717)),R717,LEFT(R717,FIND(CHAR(1),SUBSTITUTE(R717,"/",CHAR(1),LEN(R717)-LEN(SUBSTITUTE(R717,"/",""))))-1))</f>
        <v>/rsm:CrossIndustryInvoice/rsm:SupplyChainTradeTransaction/ram:ApplicableHeaderTradeDelivery/ram:UltimateShipToTradeParty/ram:PostalTradeAddress</v>
      </c>
      <c r="AC717" s="13" t="str">
        <f aca="false">IF(ISERROR(FIND("/",R717)),R717,MID(R717, FIND(CHAR(1),SUBSTITUTE(R717,"/",CHAR(1), LEN(R717)-LEN(SUBSTITUTE(R717,"/","")))), LEN(R717)))</f>
        <v>/ram:CityName</v>
      </c>
      <c r="AD717" s="14" t="n">
        <f aca="false">COUNTIFS(R$4:R717,AB717)</f>
        <v>1</v>
      </c>
      <c r="AE717" s="1"/>
      <c r="AF717" s="93" t="str">
        <f aca="false">E717</f>
        <v>EXT</v>
      </c>
      <c r="AG717" s="95" t="n">
        <f aca="false">LEN(AR717)-LEN(SUBSTITUTE(AR717,"/",""))-1</f>
        <v>5</v>
      </c>
      <c r="AH717" s="95" t="str">
        <f aca="false">H717</f>
        <v>0..1</v>
      </c>
      <c r="AI717" s="97" t="s">
        <v>5134</v>
      </c>
      <c r="AJ717" s="97"/>
      <c r="AK717" s="98"/>
      <c r="AL717" s="98"/>
      <c r="AM717" s="98"/>
      <c r="AN717" s="97"/>
      <c r="AO717" s="100" t="str">
        <f aca="false">O717</f>
        <v>0..1</v>
      </c>
      <c r="AP717" s="100" t="str">
        <f aca="false">P717</f>
        <v>0..1</v>
      </c>
      <c r="AQ717" s="9" t="str">
        <f aca="false">Q717</f>
        <v>/rsm:CrossIndustryInvoice
/rsm:SupplyChainTradeTransaction
/ram:ApplicableHeaderTradeDelivery
/ram:UltimateShipToTradeParty
/ram:PostalTradeAddress
/ram:CityName</v>
      </c>
      <c r="AR717" s="101" t="str">
        <f aca="false">R717</f>
        <v>/rsm:CrossIndustryInvoice/rsm:SupplyChainTradeTransaction/ram:ApplicableHeaderTradeDelivery/ram:UltimateShipToTradeParty/ram:PostalTradeAddress/ram:CityName</v>
      </c>
      <c r="AS717" s="99" t="s">
        <v>121</v>
      </c>
      <c r="AT717" s="10" t="s">
        <v>4639</v>
      </c>
      <c r="AU717" s="95" t="str">
        <f aca="false">U717</f>
        <v>0..1</v>
      </c>
      <c r="AV717" s="99"/>
      <c r="AW717" s="102"/>
      <c r="AX717" s="6"/>
      <c r="AY717" s="103" t="str">
        <f aca="false">Y717</f>
        <v>EXTENDED</v>
      </c>
      <c r="AZ717" s="103" t="str">
        <f aca="false">Z717</f>
        <v>EXTENDED</v>
      </c>
      <c r="BA717" s="1"/>
      <c r="BB717" s="49"/>
      <c r="BF717" s="1"/>
      <c r="BG717" s="1"/>
      <c r="BH717" s="1"/>
      <c r="BI717" s="1"/>
      <c r="BJ717" s="1"/>
      <c r="BK717" s="1"/>
      <c r="BL717" s="1"/>
      <c r="BM717" s="1"/>
      <c r="BN717" s="1"/>
      <c r="BO717" s="1"/>
      <c r="BP717" s="1"/>
      <c r="BQ717" s="1"/>
      <c r="BR717" s="1"/>
      <c r="BS717" s="1"/>
      <c r="BT717" s="1"/>
      <c r="BU717" s="1"/>
      <c r="BV717" s="1"/>
      <c r="BW717" s="1"/>
      <c r="BX717" s="1"/>
      <c r="BY717" s="1"/>
      <c r="BZ717" s="1"/>
    </row>
    <row r="718" s="53" customFormat="true" ht="89.25" hidden="false" customHeight="false" outlineLevel="0" collapsed="false">
      <c r="A718" s="58" t="str">
        <f aca="false">IF(LEFT(E718,2)="BG","NO",IF(LEN(E718)-LEN(SUBSTITUTE(E718,"-",""))&gt;1,"NO",IF(E718="EXT","EXT","YES")))</f>
        <v>EXT</v>
      </c>
      <c r="B718" s="58"/>
      <c r="C718" s="58"/>
      <c r="D718" s="266" t="s">
        <v>6031</v>
      </c>
      <c r="E718" s="93" t="s">
        <v>4631</v>
      </c>
      <c r="F718" s="94" t="e">
        <f aca="false">#N/A</f>
        <v>#N/A</v>
      </c>
      <c r="G718" s="95" t="n">
        <f aca="false">LEN(R718)-LEN(SUBSTITUTE(R718,"/",""))-1</f>
        <v>5</v>
      </c>
      <c r="H718" s="95" t="s">
        <v>88</v>
      </c>
      <c r="I718" s="97" t="s">
        <v>5349</v>
      </c>
      <c r="J718" s="97" t="s">
        <v>1107</v>
      </c>
      <c r="K718" s="98" t="s">
        <v>5350</v>
      </c>
      <c r="L718" s="98"/>
      <c r="M718" s="98"/>
      <c r="N718" s="97"/>
      <c r="O718" s="99" t="s">
        <v>88</v>
      </c>
      <c r="P718" s="100" t="str">
        <f aca="false">O718</f>
        <v>1..1</v>
      </c>
      <c r="Q718" s="9" t="s">
        <v>6136</v>
      </c>
      <c r="R718" s="101" t="s">
        <v>3075</v>
      </c>
      <c r="S718" s="99" t="s">
        <v>176</v>
      </c>
      <c r="T718" s="10" t="s">
        <v>4639</v>
      </c>
      <c r="U718" s="95" t="s">
        <v>95</v>
      </c>
      <c r="V718" s="99"/>
      <c r="W718" s="102"/>
      <c r="X718" s="38"/>
      <c r="Y718" s="103" t="s">
        <v>30</v>
      </c>
      <c r="Z718" s="103" t="s">
        <v>30</v>
      </c>
      <c r="AA718" s="4"/>
      <c r="AB718" s="13" t="str">
        <f aca="false">IF(ISERROR(FIND("/",R718)),R718,LEFT(R718,FIND(CHAR(1),SUBSTITUTE(R718,"/",CHAR(1),LEN(R718)-LEN(SUBSTITUTE(R718,"/",""))))-1))</f>
        <v>/rsm:CrossIndustryInvoice/rsm:SupplyChainTradeTransaction/ram:ApplicableHeaderTradeDelivery/ram:UltimateShipToTradeParty/ram:PostalTradeAddress</v>
      </c>
      <c r="AC718" s="13" t="str">
        <f aca="false">IF(ISERROR(FIND("/",R718)),R718,MID(R718, FIND(CHAR(1),SUBSTITUTE(R718,"/",CHAR(1), LEN(R718)-LEN(SUBSTITUTE(R718,"/","")))), LEN(R718)))</f>
        <v>/ram:CountryID</v>
      </c>
      <c r="AD718" s="14" t="n">
        <f aca="false">COUNTIFS(R$4:R718,AB718)</f>
        <v>1</v>
      </c>
      <c r="AE718" s="1"/>
      <c r="AF718" s="93" t="str">
        <f aca="false">E718</f>
        <v>EXT</v>
      </c>
      <c r="AG718" s="95" t="n">
        <f aca="false">LEN(AR718)-LEN(SUBSTITUTE(AR718,"/",""))-1</f>
        <v>5</v>
      </c>
      <c r="AH718" s="95" t="str">
        <f aca="false">H718</f>
        <v>1..1</v>
      </c>
      <c r="AI718" s="97" t="s">
        <v>5136</v>
      </c>
      <c r="AJ718" s="97"/>
      <c r="AK718" s="98"/>
      <c r="AL718" s="98"/>
      <c r="AM718" s="98"/>
      <c r="AN718" s="97"/>
      <c r="AO718" s="100" t="str">
        <f aca="false">O718</f>
        <v>1..1</v>
      </c>
      <c r="AP718" s="100" t="str">
        <f aca="false">P718</f>
        <v>1..1</v>
      </c>
      <c r="AQ718" s="9" t="str">
        <f aca="false">Q718</f>
        <v>/rsm:CrossIndustryInvoice
/rsm:SupplyChainTradeTransaction
/ram:ApplicableHeaderTradeDelivery
/ram:UltimateShipToTradeParty
/ram:PostalTradeAddress
/ram:CountryID</v>
      </c>
      <c r="AR718" s="101" t="str">
        <f aca="false">R718</f>
        <v>/rsm:CrossIndustryInvoice/rsm:SupplyChainTradeTransaction/ram:ApplicableHeaderTradeDelivery/ram:UltimateShipToTradeParty/ram:PostalTradeAddress/ram:CountryID</v>
      </c>
      <c r="AS718" s="99" t="s">
        <v>176</v>
      </c>
      <c r="AT718" s="10" t="s">
        <v>4639</v>
      </c>
      <c r="AU718" s="95" t="str">
        <f aca="false">U718</f>
        <v>0..1</v>
      </c>
      <c r="AV718" s="99"/>
      <c r="AW718" s="102"/>
      <c r="AX718" s="6"/>
      <c r="AY718" s="103" t="str">
        <f aca="false">Y718</f>
        <v>EXTENDED</v>
      </c>
      <c r="AZ718" s="103" t="str">
        <f aca="false">Z718</f>
        <v>EXTENDED</v>
      </c>
      <c r="BA718" s="1"/>
      <c r="BB718" s="49"/>
      <c r="BF718" s="1"/>
      <c r="BG718" s="1"/>
      <c r="BH718" s="1"/>
      <c r="BI718" s="1"/>
      <c r="BJ718" s="1"/>
      <c r="BK718" s="1"/>
      <c r="BL718" s="1"/>
      <c r="BM718" s="1"/>
      <c r="BN718" s="1"/>
      <c r="BO718" s="1"/>
      <c r="BP718" s="1"/>
      <c r="BQ718" s="1"/>
      <c r="BR718" s="1"/>
      <c r="BS718" s="1"/>
      <c r="BT718" s="1"/>
      <c r="BU718" s="1"/>
      <c r="BV718" s="1"/>
      <c r="BW718" s="1"/>
      <c r="BX718" s="1"/>
      <c r="BY718" s="1"/>
      <c r="BZ718" s="1"/>
    </row>
    <row r="719" s="53" customFormat="true" ht="89.25" hidden="false" customHeight="false" outlineLevel="0" collapsed="false">
      <c r="A719" s="58" t="str">
        <f aca="false">IF(LEFT(E719,2)="BG","NO",IF(LEN(E719)-LEN(SUBSTITUTE(E719,"-",""))&gt;1,"NO",IF(E719="EXT","EXT","YES")))</f>
        <v>EXT</v>
      </c>
      <c r="B719" s="58"/>
      <c r="C719" s="58"/>
      <c r="D719" s="266" t="s">
        <v>6031</v>
      </c>
      <c r="E719" s="93" t="s">
        <v>4631</v>
      </c>
      <c r="F719" s="94" t="e">
        <f aca="false">#N/A</f>
        <v>#N/A</v>
      </c>
      <c r="G719" s="95" t="n">
        <f aca="false">LEN(R719)-LEN(SUBSTITUTE(R719,"/",""))-1</f>
        <v>5</v>
      </c>
      <c r="H719" s="95" t="s">
        <v>112</v>
      </c>
      <c r="I719" s="97" t="s">
        <v>5352</v>
      </c>
      <c r="J719" s="97" t="s">
        <v>1114</v>
      </c>
      <c r="K719" s="98" t="s">
        <v>1115</v>
      </c>
      <c r="L719" s="98"/>
      <c r="M719" s="98"/>
      <c r="N719" s="97" t="s">
        <v>119</v>
      </c>
      <c r="O719" s="99" t="s">
        <v>95</v>
      </c>
      <c r="P719" s="100" t="str">
        <f aca="false">O719</f>
        <v>0..1</v>
      </c>
      <c r="Q719" s="9" t="s">
        <v>6137</v>
      </c>
      <c r="R719" s="101" t="s">
        <v>3077</v>
      </c>
      <c r="S719" s="99" t="s">
        <v>121</v>
      </c>
      <c r="T719" s="10" t="s">
        <v>4639</v>
      </c>
      <c r="U719" s="95" t="s">
        <v>112</v>
      </c>
      <c r="V719" s="99"/>
      <c r="W719" s="102"/>
      <c r="X719" s="38"/>
      <c r="Y719" s="103" t="s">
        <v>30</v>
      </c>
      <c r="Z719" s="103" t="s">
        <v>30</v>
      </c>
      <c r="AA719" s="4"/>
      <c r="AB719" s="13" t="str">
        <f aca="false">IF(ISERROR(FIND("/",R719)),R719,LEFT(R719,FIND(CHAR(1),SUBSTITUTE(R719,"/",CHAR(1),LEN(R719)-LEN(SUBSTITUTE(R719,"/",""))))-1))</f>
        <v>/rsm:CrossIndustryInvoice/rsm:SupplyChainTradeTransaction/ram:ApplicableHeaderTradeDelivery/ram:UltimateShipToTradeParty/ram:PostalTradeAddress</v>
      </c>
      <c r="AC719" s="13" t="str">
        <f aca="false">IF(ISERROR(FIND("/",R719)),R719,MID(R719, FIND(CHAR(1),SUBSTITUTE(R719,"/",CHAR(1), LEN(R719)-LEN(SUBSTITUTE(R719,"/","")))), LEN(R719)))</f>
        <v>/ram:CountrySubDivisionName</v>
      </c>
      <c r="AD719" s="14" t="n">
        <f aca="false">COUNTIFS(R$4:R719,AB719)</f>
        <v>1</v>
      </c>
      <c r="AE719" s="1"/>
      <c r="AF719" s="93" t="str">
        <f aca="false">E719</f>
        <v>EXT</v>
      </c>
      <c r="AG719" s="95" t="n">
        <f aca="false">LEN(AR719)-LEN(SUBSTITUTE(AR719,"/",""))-1</f>
        <v>5</v>
      </c>
      <c r="AH719" s="95" t="str">
        <f aca="false">H719</f>
        <v>0..n</v>
      </c>
      <c r="AI719" s="97" t="s">
        <v>5138</v>
      </c>
      <c r="AJ719" s="97" t="s">
        <v>1118</v>
      </c>
      <c r="AK719" s="98" t="s">
        <v>1119</v>
      </c>
      <c r="AL719" s="98"/>
      <c r="AM719" s="98"/>
      <c r="AN719" s="97" t="s">
        <v>4647</v>
      </c>
      <c r="AO719" s="100" t="str">
        <f aca="false">O719</f>
        <v>0..1</v>
      </c>
      <c r="AP719" s="100" t="str">
        <f aca="false">P719</f>
        <v>0..1</v>
      </c>
      <c r="AQ719" s="9" t="str">
        <f aca="false">Q719</f>
        <v>/rsm:CrossIndustryInvoice
/rsm:SupplyChainTradeTransaction
/ram:ApplicableHeaderTradeDelivery
/ram:UltimateShipToTradeParty
/ram:PostalTradeAddress
/ram:CountrySubDivisionName</v>
      </c>
      <c r="AR719" s="101" t="str">
        <f aca="false">R719</f>
        <v>/rsm:CrossIndustryInvoice/rsm:SupplyChainTradeTransaction/ram:ApplicableHeaderTradeDelivery/ram:UltimateShipToTradeParty/ram:PostalTradeAddress/ram:CountrySubDivisionName</v>
      </c>
      <c r="AS719" s="99" t="s">
        <v>121</v>
      </c>
      <c r="AT719" s="10" t="s">
        <v>4639</v>
      </c>
      <c r="AU719" s="95" t="str">
        <f aca="false">U719</f>
        <v>0..n</v>
      </c>
      <c r="AV719" s="99"/>
      <c r="AW719" s="102"/>
      <c r="AX719" s="6"/>
      <c r="AY719" s="103" t="str">
        <f aca="false">Y719</f>
        <v>EXTENDED</v>
      </c>
      <c r="AZ719" s="103" t="str">
        <f aca="false">Z719</f>
        <v>EXTENDED</v>
      </c>
      <c r="BA719" s="1"/>
      <c r="BB719" s="49"/>
      <c r="BF719" s="1"/>
      <c r="BG719" s="1"/>
      <c r="BH719" s="1"/>
      <c r="BI719" s="1"/>
      <c r="BJ719" s="1"/>
      <c r="BK719" s="1"/>
      <c r="BL719" s="1"/>
      <c r="BM719" s="1"/>
      <c r="BN719" s="1"/>
      <c r="BO719" s="1"/>
      <c r="BP719" s="1"/>
      <c r="BQ719" s="1"/>
      <c r="BR719" s="1"/>
      <c r="BS719" s="1"/>
      <c r="BT719" s="1"/>
      <c r="BU719" s="1"/>
      <c r="BV719" s="1"/>
      <c r="BW719" s="1"/>
      <c r="BX719" s="1"/>
      <c r="BY719" s="1"/>
      <c r="BZ719" s="1"/>
    </row>
    <row r="720" s="53" customFormat="true" ht="76.5" hidden="false" customHeight="false" outlineLevel="0" collapsed="false">
      <c r="A720" s="58" t="str">
        <f aca="false">IF(LEFT(E720,2)="BG","NO",IF(LEN(E720)-LEN(SUBSTITUTE(E720,"-",""))&gt;1,"NO",IF(E720="EXT","EXT","YES")))</f>
        <v>EXT</v>
      </c>
      <c r="B720" s="58"/>
      <c r="C720" s="58"/>
      <c r="D720" s="266" t="s">
        <v>6031</v>
      </c>
      <c r="E720" s="184" t="s">
        <v>4631</v>
      </c>
      <c r="F720" s="185" t="e">
        <f aca="false">#N/A</f>
        <v>#N/A</v>
      </c>
      <c r="G720" s="186" t="n">
        <f aca="false">LEN(R720)-LEN(SUBSTITUTE(R720,"/",""))-1</f>
        <v>4</v>
      </c>
      <c r="H720" s="186" t="s">
        <v>95</v>
      </c>
      <c r="I720" s="173" t="s">
        <v>6138</v>
      </c>
      <c r="J720" s="173"/>
      <c r="K720" s="174"/>
      <c r="L720" s="174"/>
      <c r="M720" s="174"/>
      <c r="N720" s="173"/>
      <c r="O720" s="175" t="s">
        <v>95</v>
      </c>
      <c r="P720" s="175" t="str">
        <f aca="false">O720</f>
        <v>0..1</v>
      </c>
      <c r="Q720" s="187" t="s">
        <v>6139</v>
      </c>
      <c r="R720" s="188" t="s">
        <v>3079</v>
      </c>
      <c r="S720" s="172"/>
      <c r="T720" s="178"/>
      <c r="U720" s="186" t="s">
        <v>112</v>
      </c>
      <c r="V720" s="172"/>
      <c r="W720" s="179"/>
      <c r="X720" s="38"/>
      <c r="Y720" s="189" t="s">
        <v>30</v>
      </c>
      <c r="Z720" s="189" t="s">
        <v>30</v>
      </c>
      <c r="AA720" s="4"/>
      <c r="AB720" s="13" t="str">
        <f aca="false">IF(ISERROR(FIND("/",R720)),R720,LEFT(R720,FIND(CHAR(1),SUBSTITUTE(R720,"/",CHAR(1),LEN(R720)-LEN(SUBSTITUTE(R720,"/",""))))-1))</f>
        <v>/rsm:CrossIndustryInvoice/rsm:SupplyChainTradeTransaction/ram:ApplicableHeaderTradeDelivery/ram:UltimateShipToTradeParty</v>
      </c>
      <c r="AC720" s="13" t="str">
        <f aca="false">IF(ISERROR(FIND("/",R720)),R720,MID(R720, FIND(CHAR(1),SUBSTITUTE(R720,"/",CHAR(1), LEN(R720)-LEN(SUBSTITUTE(R720,"/","")))), LEN(R720)))</f>
        <v>/ram:URIUniversalCommunication</v>
      </c>
      <c r="AD720" s="14" t="n">
        <f aca="false">COUNTIFS(R$4:R720,AB720)</f>
        <v>1</v>
      </c>
      <c r="AE720" s="1"/>
      <c r="AF720" s="184" t="str">
        <f aca="false">E720</f>
        <v>EXT</v>
      </c>
      <c r="AG720" s="186" t="n">
        <f aca="false">LEN(AR720)-LEN(SUBSTITUTE(AR720,"/",""))-1</f>
        <v>4</v>
      </c>
      <c r="AH720" s="186" t="str">
        <f aca="false">H720</f>
        <v>0..1</v>
      </c>
      <c r="AI720" s="173" t="s">
        <v>1123</v>
      </c>
      <c r="AJ720" s="173"/>
      <c r="AK720" s="174"/>
      <c r="AL720" s="174"/>
      <c r="AM720" s="174"/>
      <c r="AN720" s="173"/>
      <c r="AO720" s="172" t="str">
        <f aca="false">O720</f>
        <v>0..1</v>
      </c>
      <c r="AP720" s="172" t="str">
        <f aca="false">P720</f>
        <v>0..1</v>
      </c>
      <c r="AQ720" s="187" t="str">
        <f aca="false">Q720</f>
        <v>/rsm:CrossIndustryInvoice
/rsm:SupplyChainTradeTransaction
/ram:ApplicableHeaderTradeDelivery
/ram:UltimateShipToTradeParty
/ram:URIUniversalCommunication</v>
      </c>
      <c r="AR720" s="188" t="str">
        <f aca="false">R720</f>
        <v>/rsm:CrossIndustryInvoice/rsm:SupplyChainTradeTransaction/ram:ApplicableHeaderTradeDelivery/ram:UltimateShipToTradeParty/ram:URIUniversalCommunication</v>
      </c>
      <c r="AS720" s="172"/>
      <c r="AT720" s="178"/>
      <c r="AU720" s="186" t="str">
        <f aca="false">U720</f>
        <v>0..n</v>
      </c>
      <c r="AV720" s="172"/>
      <c r="AW720" s="179"/>
      <c r="AX720" s="6"/>
      <c r="AY720" s="189" t="str">
        <f aca="false">Y720</f>
        <v>EXTENDED</v>
      </c>
      <c r="AZ720" s="189" t="str">
        <f aca="false">Z720</f>
        <v>EXTENDED</v>
      </c>
      <c r="BA720" s="1"/>
      <c r="BB720" s="49"/>
      <c r="BF720" s="1"/>
      <c r="BG720" s="1"/>
      <c r="BH720" s="1"/>
      <c r="BI720" s="1"/>
      <c r="BJ720" s="1"/>
      <c r="BK720" s="1"/>
      <c r="BL720" s="1"/>
      <c r="BM720" s="1"/>
      <c r="BN720" s="1"/>
      <c r="BO720" s="1"/>
      <c r="BP720" s="1"/>
      <c r="BQ720" s="1"/>
      <c r="BR720" s="1"/>
      <c r="BS720" s="1"/>
      <c r="BT720" s="1"/>
      <c r="BU720" s="1"/>
      <c r="BV720" s="1"/>
      <c r="BW720" s="1"/>
      <c r="BX720" s="1"/>
      <c r="BY720" s="1"/>
      <c r="BZ720" s="1"/>
    </row>
    <row r="721" s="53" customFormat="true" ht="99.75" hidden="false" customHeight="false" outlineLevel="0" collapsed="false">
      <c r="A721" s="58" t="str">
        <f aca="false">IF(LEFT(E721,2)="BG","NO",IF(LEN(E721)-LEN(SUBSTITUTE(E721,"-",""))&gt;1,"NO",IF(E721="EXT","EXT","YES")))</f>
        <v>EXT</v>
      </c>
      <c r="B721" s="58"/>
      <c r="C721" s="58"/>
      <c r="D721" s="266" t="s">
        <v>6031</v>
      </c>
      <c r="E721" s="93" t="s">
        <v>4631</v>
      </c>
      <c r="F721" s="94" t="e">
        <f aca="false">#N/A</f>
        <v>#N/A</v>
      </c>
      <c r="G721" s="95" t="n">
        <f aca="false">LEN(R721)-LEN(SUBSTITUTE(R721,"/",""))-1</f>
        <v>5</v>
      </c>
      <c r="H721" s="95" t="s">
        <v>88</v>
      </c>
      <c r="I721" s="97" t="s">
        <v>4873</v>
      </c>
      <c r="J721" s="97"/>
      <c r="K721" s="98"/>
      <c r="L721" s="98"/>
      <c r="M721" s="98"/>
      <c r="N721" s="97"/>
      <c r="O721" s="99" t="s">
        <v>88</v>
      </c>
      <c r="P721" s="100" t="str">
        <f aca="false">O721</f>
        <v>1..1</v>
      </c>
      <c r="Q721" s="9" t="s">
        <v>6140</v>
      </c>
      <c r="R721" s="101" t="s">
        <v>3081</v>
      </c>
      <c r="S721" s="99" t="s">
        <v>139</v>
      </c>
      <c r="T721" s="10" t="s">
        <v>4639</v>
      </c>
      <c r="U721" s="95" t="s">
        <v>95</v>
      </c>
      <c r="V721" s="99"/>
      <c r="W721" s="102"/>
      <c r="X721" s="38"/>
      <c r="Y721" s="103" t="s">
        <v>30</v>
      </c>
      <c r="Z721" s="103" t="s">
        <v>30</v>
      </c>
      <c r="AA721" s="4"/>
      <c r="AB721" s="13" t="str">
        <f aca="false">IF(ISERROR(FIND("/",R721)),R721,LEFT(R721,FIND(CHAR(1),SUBSTITUTE(R721,"/",CHAR(1),LEN(R721)-LEN(SUBSTITUTE(R721,"/",""))))-1))</f>
        <v>/rsm:CrossIndustryInvoice/rsm:SupplyChainTradeTransaction/ram:ApplicableHeaderTradeDelivery/ram:UltimateShipToTradeParty/ram:URIUniversalCommunication</v>
      </c>
      <c r="AC721" s="13" t="str">
        <f aca="false">IF(ISERROR(FIND("/",R721)),R721,MID(R721, FIND(CHAR(1),SUBSTITUTE(R721,"/",CHAR(1), LEN(R721)-LEN(SUBSTITUTE(R721,"/","")))), LEN(R721)))</f>
        <v>/ram:URIID</v>
      </c>
      <c r="AD721" s="14" t="n">
        <f aca="false">COUNTIFS(R$4:R721,AB721)</f>
        <v>1</v>
      </c>
      <c r="AE721" s="1"/>
      <c r="AF721" s="93" t="str">
        <f aca="false">E721</f>
        <v>EXT</v>
      </c>
      <c r="AG721" s="95" t="n">
        <f aca="false">LEN(AR721)-LEN(SUBSTITUTE(AR721,"/",""))-1</f>
        <v>5</v>
      </c>
      <c r="AH721" s="95" t="str">
        <f aca="false">H721</f>
        <v>1..1</v>
      </c>
      <c r="AI721" s="97" t="s">
        <v>1127</v>
      </c>
      <c r="AJ721" s="97"/>
      <c r="AK721" s="98"/>
      <c r="AL721" s="98"/>
      <c r="AM721" s="98"/>
      <c r="AN721" s="97"/>
      <c r="AO721" s="100" t="str">
        <f aca="false">O721</f>
        <v>1..1</v>
      </c>
      <c r="AP721" s="100" t="str">
        <f aca="false">P721</f>
        <v>1..1</v>
      </c>
      <c r="AQ721" s="9" t="str">
        <f aca="false">Q721</f>
        <v>/rsm:CrossIndustryInvoice
/rsm:SupplyChainTradeTransaction
/ram:ApplicableHeaderTradeDelivery
/ram:UltimateShipToTradeParty
/ram:URIUniversalCommunication
/ram:URIID</v>
      </c>
      <c r="AR721" s="101" t="str">
        <f aca="false">R721</f>
        <v>/rsm:CrossIndustryInvoice/rsm:SupplyChainTradeTransaction/ram:ApplicableHeaderTradeDelivery/ram:UltimateShipToTradeParty/ram:URIUniversalCommunication/ram:URIID</v>
      </c>
      <c r="AS721" s="99" t="s">
        <v>139</v>
      </c>
      <c r="AT721" s="10" t="s">
        <v>4639</v>
      </c>
      <c r="AU721" s="95" t="str">
        <f aca="false">U721</f>
        <v>0..1</v>
      </c>
      <c r="AV721" s="99"/>
      <c r="AW721" s="102"/>
      <c r="AX721" s="6"/>
      <c r="AY721" s="103" t="str">
        <f aca="false">Y721</f>
        <v>EXTENDED</v>
      </c>
      <c r="AZ721" s="103" t="str">
        <f aca="false">Z721</f>
        <v>EXTENDED</v>
      </c>
      <c r="BA721" s="1"/>
      <c r="BB721" s="49"/>
      <c r="BF721" s="1"/>
      <c r="BG721" s="1"/>
      <c r="BH721" s="1"/>
      <c r="BI721" s="1"/>
      <c r="BJ721" s="1"/>
      <c r="BK721" s="1"/>
      <c r="BL721" s="1"/>
      <c r="BM721" s="1"/>
      <c r="BN721" s="1"/>
      <c r="BO721" s="1"/>
      <c r="BP721" s="1"/>
      <c r="BQ721" s="1"/>
      <c r="BR721" s="1"/>
      <c r="BS721" s="1"/>
      <c r="BT721" s="1"/>
      <c r="BU721" s="1"/>
      <c r="BV721" s="1"/>
      <c r="BW721" s="1"/>
      <c r="BX721" s="1"/>
      <c r="BY721" s="1"/>
      <c r="BZ721" s="1"/>
    </row>
    <row r="722" s="53" customFormat="true" ht="102" hidden="false" customHeight="false" outlineLevel="0" collapsed="false">
      <c r="A722" s="58" t="str">
        <f aca="false">IF(LEFT(E722,2)="BG","NO",IF(LEN(E722)-LEN(SUBSTITUTE(E722,"-",""))&gt;1,"NO",IF(E722="EXT","EXT","YES")))</f>
        <v>EXT</v>
      </c>
      <c r="B722" s="58"/>
      <c r="C722" s="58"/>
      <c r="D722" s="266" t="s">
        <v>6031</v>
      </c>
      <c r="E722" s="93" t="s">
        <v>4631</v>
      </c>
      <c r="F722" s="94" t="e">
        <f aca="false">#N/A</f>
        <v>#N/A</v>
      </c>
      <c r="G722" s="95" t="n">
        <f aca="false">LEN(R722)-LEN(SUBSTITUTE(R722,"/",""))-1</f>
        <v>6</v>
      </c>
      <c r="H722" s="95" t="s">
        <v>88</v>
      </c>
      <c r="I722" s="97" t="s">
        <v>4801</v>
      </c>
      <c r="J722" s="97"/>
      <c r="K722" s="98"/>
      <c r="L722" s="98"/>
      <c r="M722" s="98"/>
      <c r="N722" s="97"/>
      <c r="O722" s="99" t="s">
        <v>88</v>
      </c>
      <c r="P722" s="100" t="str">
        <f aca="false">O722</f>
        <v>1..1</v>
      </c>
      <c r="Q722" s="9" t="s">
        <v>6141</v>
      </c>
      <c r="R722" s="101" t="s">
        <v>3083</v>
      </c>
      <c r="S722" s="99" t="s">
        <v>360</v>
      </c>
      <c r="T722" s="10" t="s">
        <v>858</v>
      </c>
      <c r="U722" s="95" t="s">
        <v>95</v>
      </c>
      <c r="V722" s="99"/>
      <c r="W722" s="102"/>
      <c r="X722" s="38"/>
      <c r="Y722" s="103" t="s">
        <v>30</v>
      </c>
      <c r="Z722" s="103" t="s">
        <v>30</v>
      </c>
      <c r="AA722" s="4"/>
      <c r="AB722" s="13" t="str">
        <f aca="false">IF(ISERROR(FIND("/",R722)),R722,LEFT(R722,FIND(CHAR(1),SUBSTITUTE(R722,"/",CHAR(1),LEN(R722)-LEN(SUBSTITUTE(R722,"/",""))))-1))</f>
        <v>/rsm:CrossIndustryInvoice/rsm:SupplyChainTradeTransaction/ram:ApplicableHeaderTradeDelivery/ram:UltimateShipToTradeParty/ram:URIUniversalCommunication/ram:URIID</v>
      </c>
      <c r="AC722" s="13" t="str">
        <f aca="false">IF(ISERROR(FIND("/",R722)),R722,MID(R722, FIND(CHAR(1),SUBSTITUTE(R722,"/",CHAR(1), LEN(R722)-LEN(SUBSTITUTE(R722,"/","")))), LEN(R722)))</f>
        <v>/@schemeID</v>
      </c>
      <c r="AD722" s="14" t="n">
        <f aca="false">COUNTIFS(R$4:R722,AB722)</f>
        <v>1</v>
      </c>
      <c r="AE722" s="1"/>
      <c r="AF722" s="93" t="str">
        <f aca="false">E722</f>
        <v>EXT</v>
      </c>
      <c r="AG722" s="95" t="n">
        <f aca="false">LEN(AR722)-LEN(SUBSTITUTE(AR722,"/",""))-1</f>
        <v>6</v>
      </c>
      <c r="AH722" s="95" t="str">
        <f aca="false">H722</f>
        <v>1..1</v>
      </c>
      <c r="AI722" s="97" t="s">
        <v>361</v>
      </c>
      <c r="AJ722" s="97"/>
      <c r="AK722" s="98"/>
      <c r="AL722" s="98"/>
      <c r="AM722" s="98"/>
      <c r="AN722" s="97"/>
      <c r="AO722" s="100" t="str">
        <f aca="false">O722</f>
        <v>1..1</v>
      </c>
      <c r="AP722" s="100" t="str">
        <f aca="false">P722</f>
        <v>1..1</v>
      </c>
      <c r="AQ722" s="9" t="str">
        <f aca="false">Q722</f>
        <v>/rsm:CrossIndustryInvoice
/rsm:SupplyChainTradeTransaction
/ram:ApplicableHeaderTradeDelivery
/ram:UltimateShipToTradeParty
/ram:URIUniversalCommunication
/ram:URIID
/@schemeID</v>
      </c>
      <c r="AR722" s="101" t="str">
        <f aca="false">R722</f>
        <v>/rsm:CrossIndustryInvoice/rsm:SupplyChainTradeTransaction/ram:ApplicableHeaderTradeDelivery/ram:UltimateShipToTradeParty/ram:URIUniversalCommunication/ram:URIID/@schemeID</v>
      </c>
      <c r="AS722" s="99" t="s">
        <v>360</v>
      </c>
      <c r="AT722" s="10" t="s">
        <v>858</v>
      </c>
      <c r="AU722" s="95" t="str">
        <f aca="false">U722</f>
        <v>0..1</v>
      </c>
      <c r="AV722" s="99"/>
      <c r="AW722" s="102"/>
      <c r="AX722" s="6"/>
      <c r="AY722" s="103" t="str">
        <f aca="false">Y722</f>
        <v>EXTENDED</v>
      </c>
      <c r="AZ722" s="103" t="str">
        <f aca="false">Z722</f>
        <v>EXTENDED</v>
      </c>
      <c r="BA722" s="1"/>
      <c r="BB722" s="49"/>
      <c r="BF722" s="1"/>
      <c r="BG722" s="1"/>
      <c r="BH722" s="1"/>
      <c r="BI722" s="1"/>
      <c r="BJ722" s="1"/>
      <c r="BK722" s="1"/>
      <c r="BL722" s="1"/>
      <c r="BM722" s="1"/>
      <c r="BN722" s="1"/>
      <c r="BO722" s="1"/>
      <c r="BP722" s="1"/>
      <c r="BQ722" s="1"/>
      <c r="BR722" s="1"/>
      <c r="BS722" s="1"/>
      <c r="BT722" s="1"/>
      <c r="BU722" s="1"/>
      <c r="BV722" s="1"/>
      <c r="BW722" s="1"/>
      <c r="BX722" s="1"/>
      <c r="BY722" s="1"/>
      <c r="BZ722" s="1"/>
    </row>
    <row r="723" s="53" customFormat="true" ht="76.5" hidden="false" customHeight="false" outlineLevel="0" collapsed="false">
      <c r="A723" s="58" t="str">
        <f aca="false">IF(LEFT(E723,2)="BG","NO",IF(LEN(E723)-LEN(SUBSTITUTE(E723,"-",""))&gt;1,"NO",IF(E723="EXT","EXT","YES")))</f>
        <v>EXT</v>
      </c>
      <c r="B723" s="58"/>
      <c r="C723" s="58"/>
      <c r="D723" s="266" t="s">
        <v>6031</v>
      </c>
      <c r="E723" s="184" t="s">
        <v>4631</v>
      </c>
      <c r="F723" s="185" t="e">
        <f aca="false">#N/A</f>
        <v>#N/A</v>
      </c>
      <c r="G723" s="186" t="n">
        <f aca="false">LEN(R723)-LEN(SUBSTITUTE(R723,"/",""))-1</f>
        <v>4</v>
      </c>
      <c r="H723" s="186" t="s">
        <v>112</v>
      </c>
      <c r="I723" s="173" t="s">
        <v>6142</v>
      </c>
      <c r="J723" s="173"/>
      <c r="K723" s="174"/>
      <c r="L723" s="174"/>
      <c r="M723" s="174"/>
      <c r="N723" s="173"/>
      <c r="O723" s="175" t="s">
        <v>112</v>
      </c>
      <c r="P723" s="175" t="str">
        <f aca="false">O723</f>
        <v>0..n</v>
      </c>
      <c r="Q723" s="187" t="s">
        <v>6143</v>
      </c>
      <c r="R723" s="188" t="s">
        <v>3085</v>
      </c>
      <c r="S723" s="172"/>
      <c r="T723" s="178"/>
      <c r="U723" s="186" t="s">
        <v>112</v>
      </c>
      <c r="V723" s="172"/>
      <c r="W723" s="179"/>
      <c r="X723" s="38"/>
      <c r="Y723" s="189" t="s">
        <v>30</v>
      </c>
      <c r="Z723" s="189" t="s">
        <v>30</v>
      </c>
      <c r="AA723" s="4"/>
      <c r="AB723" s="13" t="str">
        <f aca="false">IF(ISERROR(FIND("/",R723)),R723,LEFT(R723,FIND(CHAR(1),SUBSTITUTE(R723,"/",CHAR(1),LEN(R723)-LEN(SUBSTITUTE(R723,"/",""))))-1))</f>
        <v>/rsm:CrossIndustryInvoice/rsm:SupplyChainTradeTransaction/ram:ApplicableHeaderTradeDelivery/ram:UltimateShipToTradeParty</v>
      </c>
      <c r="AC723" s="13" t="str">
        <f aca="false">IF(ISERROR(FIND("/",R723)),R723,MID(R723, FIND(CHAR(1),SUBSTITUTE(R723,"/",CHAR(1), LEN(R723)-LEN(SUBSTITUTE(R723,"/","")))), LEN(R723)))</f>
        <v>/ram:SpecifiedTaxRegistration</v>
      </c>
      <c r="AD723" s="14" t="n">
        <f aca="false">COUNTIFS(R$4:R723,AB723)</f>
        <v>1</v>
      </c>
      <c r="AE723" s="1"/>
      <c r="AF723" s="184" t="str">
        <f aca="false">E723</f>
        <v>EXT</v>
      </c>
      <c r="AG723" s="186" t="n">
        <f aca="false">LEN(AR723)-LEN(SUBSTITUTE(AR723,"/",""))-1</f>
        <v>4</v>
      </c>
      <c r="AH723" s="186" t="str">
        <f aca="false">H723</f>
        <v>0..n</v>
      </c>
      <c r="AI723" s="173" t="s">
        <v>1133</v>
      </c>
      <c r="AJ723" s="173"/>
      <c r="AK723" s="174"/>
      <c r="AL723" s="174"/>
      <c r="AM723" s="174"/>
      <c r="AN723" s="173"/>
      <c r="AO723" s="172" t="str">
        <f aca="false">O723</f>
        <v>0..n</v>
      </c>
      <c r="AP723" s="172" t="str">
        <f aca="false">P723</f>
        <v>0..n</v>
      </c>
      <c r="AQ723" s="187" t="str">
        <f aca="false">Q723</f>
        <v>/rsm:CrossIndustryInvoice
/rsm:SupplyChainTradeTransaction
/ram:ApplicableHeaderTradeDelivery
/ram:UltimateShipToTradeParty
/ram:SpecifiedTaxRegistration</v>
      </c>
      <c r="AR723" s="188" t="str">
        <f aca="false">R723</f>
        <v>/rsm:CrossIndustryInvoice/rsm:SupplyChainTradeTransaction/ram:ApplicableHeaderTradeDelivery/ram:UltimateShipToTradeParty/ram:SpecifiedTaxRegistration</v>
      </c>
      <c r="AS723" s="172"/>
      <c r="AT723" s="178"/>
      <c r="AU723" s="186" t="str">
        <f aca="false">U723</f>
        <v>0..n</v>
      </c>
      <c r="AV723" s="172"/>
      <c r="AW723" s="179"/>
      <c r="AX723" s="6"/>
      <c r="AY723" s="189" t="str">
        <f aca="false">Y723</f>
        <v>EXTENDED</v>
      </c>
      <c r="AZ723" s="189" t="str">
        <f aca="false">Z723</f>
        <v>EXTENDED</v>
      </c>
      <c r="BA723" s="1"/>
      <c r="BB723" s="49"/>
      <c r="BF723" s="1"/>
      <c r="BG723" s="1"/>
      <c r="BH723" s="1"/>
      <c r="BI723" s="1"/>
      <c r="BJ723" s="1"/>
      <c r="BK723" s="1"/>
      <c r="BL723" s="1"/>
      <c r="BM723" s="1"/>
      <c r="BN723" s="1"/>
      <c r="BO723" s="1"/>
      <c r="BP723" s="1"/>
      <c r="BQ723" s="1"/>
      <c r="BR723" s="1"/>
      <c r="BS723" s="1"/>
      <c r="BT723" s="1"/>
      <c r="BU723" s="1"/>
      <c r="BV723" s="1"/>
      <c r="BW723" s="1"/>
      <c r="BX723" s="1"/>
      <c r="BY723" s="1"/>
      <c r="BZ723" s="1"/>
    </row>
    <row r="724" s="53" customFormat="true" ht="99.75" hidden="false" customHeight="false" outlineLevel="0" collapsed="false">
      <c r="A724" s="58" t="str">
        <f aca="false">IF(LEFT(E724,2)="BG","NO",IF(LEN(E724)-LEN(SUBSTITUTE(E724,"-",""))&gt;1,"NO",IF(E724="EXT","EXT","YES")))</f>
        <v>EXT</v>
      </c>
      <c r="B724" s="58"/>
      <c r="C724" s="58"/>
      <c r="D724" s="266" t="s">
        <v>6031</v>
      </c>
      <c r="E724" s="93" t="s">
        <v>4631</v>
      </c>
      <c r="F724" s="94" t="e">
        <f aca="false">#N/A</f>
        <v>#N/A</v>
      </c>
      <c r="G724" s="95" t="n">
        <f aca="false">LEN(R724)-LEN(SUBSTITUTE(R724,"/",""))-1</f>
        <v>5</v>
      </c>
      <c r="H724" s="95" t="s">
        <v>88</v>
      </c>
      <c r="I724" s="97" t="s">
        <v>6</v>
      </c>
      <c r="J724" s="97"/>
      <c r="K724" s="98"/>
      <c r="L724" s="98"/>
      <c r="M724" s="98"/>
      <c r="N724" s="97"/>
      <c r="O724" s="99" t="s">
        <v>88</v>
      </c>
      <c r="P724" s="100" t="str">
        <f aca="false">O724</f>
        <v>1..1</v>
      </c>
      <c r="Q724" s="9" t="s">
        <v>6144</v>
      </c>
      <c r="R724" s="101" t="s">
        <v>3087</v>
      </c>
      <c r="S724" s="99" t="s">
        <v>139</v>
      </c>
      <c r="T724" s="10" t="s">
        <v>4639</v>
      </c>
      <c r="U724" s="95" t="s">
        <v>95</v>
      </c>
      <c r="V724" s="99"/>
      <c r="W724" s="102"/>
      <c r="X724" s="38"/>
      <c r="Y724" s="103" t="s">
        <v>30</v>
      </c>
      <c r="Z724" s="103" t="s">
        <v>30</v>
      </c>
      <c r="AA724" s="4"/>
      <c r="AB724" s="13" t="str">
        <f aca="false">IF(ISERROR(FIND("/",R724)),R724,LEFT(R724,FIND(CHAR(1),SUBSTITUTE(R724,"/",CHAR(1),LEN(R724)-LEN(SUBSTITUTE(R724,"/",""))))-1))</f>
        <v>/rsm:CrossIndustryInvoice/rsm:SupplyChainTradeTransaction/ram:ApplicableHeaderTradeDelivery/ram:UltimateShipToTradeParty/ram:SpecifiedTaxRegistration</v>
      </c>
      <c r="AC724" s="13" t="str">
        <f aca="false">IF(ISERROR(FIND("/",R724)),R724,MID(R724, FIND(CHAR(1),SUBSTITUTE(R724,"/",CHAR(1), LEN(R724)-LEN(SUBSTITUTE(R724,"/","")))), LEN(R724)))</f>
        <v>/ram:ID</v>
      </c>
      <c r="AD724" s="14" t="n">
        <f aca="false">COUNTIFS(R$4:R724,AB724)</f>
        <v>1</v>
      </c>
      <c r="AE724" s="1"/>
      <c r="AF724" s="93" t="str">
        <f aca="false">E724</f>
        <v>EXT</v>
      </c>
      <c r="AG724" s="95" t="n">
        <f aca="false">LEN(AR724)-LEN(SUBSTITUTE(AR724,"/",""))-1</f>
        <v>5</v>
      </c>
      <c r="AH724" s="95" t="str">
        <f aca="false">H724</f>
        <v>1..1</v>
      </c>
      <c r="AI724" s="97" t="s">
        <v>5085</v>
      </c>
      <c r="AJ724" s="97"/>
      <c r="AK724" s="98"/>
      <c r="AL724" s="98"/>
      <c r="AM724" s="98"/>
      <c r="AN724" s="97"/>
      <c r="AO724" s="100" t="str">
        <f aca="false">O724</f>
        <v>1..1</v>
      </c>
      <c r="AP724" s="100" t="str">
        <f aca="false">P724</f>
        <v>1..1</v>
      </c>
      <c r="AQ724" s="9" t="str">
        <f aca="false">Q724</f>
        <v>/rsm:CrossIndustryInvoice
/rsm:SupplyChainTradeTransaction
/ram:ApplicableHeaderTradeDelivery
/ram:UltimateShipToTradeParty
/ram:SpecifiedTaxRegistration
/ram:ID</v>
      </c>
      <c r="AR724" s="101" t="str">
        <f aca="false">R724</f>
        <v>/rsm:CrossIndustryInvoice/rsm:SupplyChainTradeTransaction/ram:ApplicableHeaderTradeDelivery/ram:UltimateShipToTradeParty/ram:SpecifiedTaxRegistration/ram:ID</v>
      </c>
      <c r="AS724" s="99" t="s">
        <v>139</v>
      </c>
      <c r="AT724" s="10" t="s">
        <v>4639</v>
      </c>
      <c r="AU724" s="95" t="str">
        <f aca="false">U724</f>
        <v>0..1</v>
      </c>
      <c r="AV724" s="99"/>
      <c r="AW724" s="102"/>
      <c r="AX724" s="6"/>
      <c r="AY724" s="103" t="str">
        <f aca="false">Y724</f>
        <v>EXTENDED</v>
      </c>
      <c r="AZ724" s="103" t="str">
        <f aca="false">Z724</f>
        <v>EXTENDED</v>
      </c>
      <c r="BA724" s="1"/>
      <c r="BB724" s="49"/>
      <c r="BF724" s="1"/>
      <c r="BG724" s="1"/>
      <c r="BH724" s="1"/>
      <c r="BI724" s="1"/>
      <c r="BJ724" s="1"/>
      <c r="BK724" s="1"/>
      <c r="BL724" s="1"/>
      <c r="BM724" s="1"/>
      <c r="BN724" s="1"/>
      <c r="BO724" s="1"/>
      <c r="BP724" s="1"/>
      <c r="BQ724" s="1"/>
      <c r="BR724" s="1"/>
      <c r="BS724" s="1"/>
      <c r="BT724" s="1"/>
      <c r="BU724" s="1"/>
      <c r="BV724" s="1"/>
      <c r="BW724" s="1"/>
      <c r="BX724" s="1"/>
      <c r="BY724" s="1"/>
      <c r="BZ724" s="1"/>
    </row>
    <row r="725" s="53" customFormat="true" ht="102" hidden="false" customHeight="false" outlineLevel="0" collapsed="false">
      <c r="A725" s="58" t="str">
        <f aca="false">IF(LEFT(E725,2)="BG","NO",IF(LEN(E725)-LEN(SUBSTITUTE(E725,"-",""))&gt;1,"NO",IF(E725="EXT","EXT","YES")))</f>
        <v>EXT</v>
      </c>
      <c r="B725" s="58"/>
      <c r="C725" s="58"/>
      <c r="D725" s="266" t="s">
        <v>6031</v>
      </c>
      <c r="E725" s="93" t="s">
        <v>4631</v>
      </c>
      <c r="F725" s="94" t="e">
        <f aca="false">#N/A</f>
        <v>#N/A</v>
      </c>
      <c r="G725" s="95" t="n">
        <f aca="false">LEN(R725)-LEN(SUBSTITUTE(R725,"/",""))-1</f>
        <v>6</v>
      </c>
      <c r="H725" s="95" t="s">
        <v>88</v>
      </c>
      <c r="I725" s="97" t="s">
        <v>4801</v>
      </c>
      <c r="J725" s="97"/>
      <c r="K725" s="98" t="s">
        <v>5086</v>
      </c>
      <c r="L725" s="98"/>
      <c r="M725" s="98" t="s">
        <v>2045</v>
      </c>
      <c r="N725" s="97"/>
      <c r="O725" s="99" t="s">
        <v>88</v>
      </c>
      <c r="P725" s="100" t="str">
        <f aca="false">O725</f>
        <v>1..1</v>
      </c>
      <c r="Q725" s="9" t="s">
        <v>6145</v>
      </c>
      <c r="R725" s="101" t="s">
        <v>3089</v>
      </c>
      <c r="S725" s="99" t="s">
        <v>360</v>
      </c>
      <c r="T725" s="10" t="s">
        <v>858</v>
      </c>
      <c r="U725" s="95" t="s">
        <v>95</v>
      </c>
      <c r="V725" s="99"/>
      <c r="W725" s="102"/>
      <c r="X725" s="38"/>
      <c r="Y725" s="103" t="s">
        <v>30</v>
      </c>
      <c r="Z725" s="103" t="s">
        <v>30</v>
      </c>
      <c r="AA725" s="4"/>
      <c r="AB725" s="13" t="str">
        <f aca="false">IF(ISERROR(FIND("/",R725)),R725,LEFT(R725,FIND(CHAR(1),SUBSTITUTE(R725,"/",CHAR(1),LEN(R725)-LEN(SUBSTITUTE(R725,"/",""))))-1))</f>
        <v>/rsm:CrossIndustryInvoice/rsm:SupplyChainTradeTransaction/ram:ApplicableHeaderTradeDelivery/ram:UltimateShipToTradeParty/ram:SpecifiedTaxRegistration/ram:ID</v>
      </c>
      <c r="AC725" s="13" t="str">
        <f aca="false">IF(ISERROR(FIND("/",R725)),R725,MID(R725, FIND(CHAR(1),SUBSTITUTE(R725,"/",CHAR(1), LEN(R725)-LEN(SUBSTITUTE(R725,"/","")))), LEN(R725)))</f>
        <v>/@schemeID</v>
      </c>
      <c r="AD725" s="14" t="n">
        <f aca="false">COUNTIFS(R$4:R725,AB725)</f>
        <v>1</v>
      </c>
      <c r="AE725" s="1"/>
      <c r="AF725" s="93" t="str">
        <f aca="false">E725</f>
        <v>EXT</v>
      </c>
      <c r="AG725" s="95" t="n">
        <f aca="false">LEN(AR725)-LEN(SUBSTITUTE(AR725,"/",""))-1</f>
        <v>6</v>
      </c>
      <c r="AH725" s="95" t="str">
        <f aca="false">H725</f>
        <v>1..1</v>
      </c>
      <c r="AI725" s="97" t="s">
        <v>5088</v>
      </c>
      <c r="AJ725" s="97"/>
      <c r="AK725" s="98"/>
      <c r="AL725" s="98"/>
      <c r="AM725" s="98"/>
      <c r="AN725" s="97"/>
      <c r="AO725" s="100" t="str">
        <f aca="false">O725</f>
        <v>1..1</v>
      </c>
      <c r="AP725" s="100" t="str">
        <f aca="false">P725</f>
        <v>1..1</v>
      </c>
      <c r="AQ725" s="9" t="str">
        <f aca="false">Q725</f>
        <v>/rsm:CrossIndustryInvoice
/rsm:SupplyChainTradeTransaction
/ram:ApplicableHeaderTradeDelivery
/ram:UltimateShipToTradeParty
/ram:SpecifiedTaxRegistration
/ram:ID
/@schemeID</v>
      </c>
      <c r="AR725" s="101" t="str">
        <f aca="false">R725</f>
        <v>/rsm:CrossIndustryInvoice/rsm:SupplyChainTradeTransaction/ram:ApplicableHeaderTradeDelivery/ram:UltimateShipToTradeParty/ram:SpecifiedTaxRegistration/ram:ID/@schemeID</v>
      </c>
      <c r="AS725" s="99" t="s">
        <v>360</v>
      </c>
      <c r="AT725" s="10" t="s">
        <v>858</v>
      </c>
      <c r="AU725" s="95" t="str">
        <f aca="false">U725</f>
        <v>0..1</v>
      </c>
      <c r="AV725" s="99"/>
      <c r="AW725" s="102"/>
      <c r="AX725" s="6"/>
      <c r="AY725" s="103" t="str">
        <f aca="false">Y725</f>
        <v>EXTENDED</v>
      </c>
      <c r="AZ725" s="103" t="str">
        <f aca="false">Z725</f>
        <v>EXTENDED</v>
      </c>
      <c r="BA725" s="1"/>
      <c r="BB725" s="49"/>
      <c r="BF725" s="1"/>
      <c r="BG725" s="1"/>
      <c r="BH725" s="1"/>
      <c r="BI725" s="1"/>
      <c r="BJ725" s="1"/>
      <c r="BK725" s="1"/>
      <c r="BL725" s="1"/>
      <c r="BM725" s="1"/>
      <c r="BN725" s="1"/>
      <c r="BO725" s="1"/>
      <c r="BP725" s="1"/>
      <c r="BQ725" s="1"/>
      <c r="BR725" s="1"/>
      <c r="BS725" s="1"/>
      <c r="BT725" s="1"/>
      <c r="BU725" s="1"/>
      <c r="BV725" s="1"/>
      <c r="BW725" s="1"/>
      <c r="BX725" s="1"/>
      <c r="BY725" s="1"/>
      <c r="BZ725" s="1"/>
    </row>
    <row r="726" s="53" customFormat="true" ht="63.75" hidden="false" customHeight="false" outlineLevel="0" collapsed="false">
      <c r="A726" s="58" t="str">
        <f aca="false">IF(LEFT(E726,2)="BG","NO",IF(LEN(E726)-LEN(SUBSTITUTE(E726,"-",""))&gt;1,"NO",IF(E726="EXT","EXT","YES")))</f>
        <v>EXT</v>
      </c>
      <c r="B726" s="58"/>
      <c r="C726" s="58"/>
      <c r="D726" s="263" t="s">
        <v>6031</v>
      </c>
      <c r="E726" s="141" t="s">
        <v>4631</v>
      </c>
      <c r="F726" s="142" t="e">
        <f aca="false">#N/A</f>
        <v>#N/A</v>
      </c>
      <c r="G726" s="143" t="n">
        <f aca="false">LEN(R726)-LEN(SUBSTITUTE(R726,"/",""))-1</f>
        <v>3</v>
      </c>
      <c r="H726" s="143" t="s">
        <v>95</v>
      </c>
      <c r="I726" s="173" t="s">
        <v>6146</v>
      </c>
      <c r="J726" s="173"/>
      <c r="K726" s="174"/>
      <c r="L726" s="174"/>
      <c r="M726" s="174"/>
      <c r="N726" s="173"/>
      <c r="O726" s="175" t="s">
        <v>95</v>
      </c>
      <c r="P726" s="175" t="str">
        <f aca="false">O726</f>
        <v>0..1</v>
      </c>
      <c r="Q726" s="145" t="s">
        <v>6147</v>
      </c>
      <c r="R726" s="146" t="s">
        <v>3092</v>
      </c>
      <c r="S726" s="172"/>
      <c r="T726" s="178" t="s">
        <v>4629</v>
      </c>
      <c r="U726" s="143" t="s">
        <v>95</v>
      </c>
      <c r="V726" s="172"/>
      <c r="W726" s="179"/>
      <c r="X726" s="38"/>
      <c r="Y726" s="147" t="s">
        <v>30</v>
      </c>
      <c r="Z726" s="147" t="s">
        <v>30</v>
      </c>
      <c r="AA726" s="4"/>
      <c r="AB726" s="13" t="str">
        <f aca="false">IF(ISERROR(FIND("/",R726)),R726,LEFT(R726,FIND(CHAR(1),SUBSTITUTE(R726,"/",CHAR(1),LEN(R726)-LEN(SUBSTITUTE(R726,"/",""))))-1))</f>
        <v>/rsm:CrossIndustryInvoice/rsm:SupplyChainTradeTransaction/ram:ApplicableHeaderTradeDelivery</v>
      </c>
      <c r="AC726" s="13" t="str">
        <f aca="false">IF(ISERROR(FIND("/",R726)),R726,MID(R726, FIND(CHAR(1),SUBSTITUTE(R726,"/",CHAR(1), LEN(R726)-LEN(SUBSTITUTE(R726,"/","")))), LEN(R726)))</f>
        <v>/ram:ShipFromTradeParty</v>
      </c>
      <c r="AD726" s="14" t="n">
        <f aca="false">COUNTIFS(R$4:R726,AB726)</f>
        <v>1</v>
      </c>
      <c r="AE726" s="1"/>
      <c r="AF726" s="141" t="str">
        <f aca="false">E726</f>
        <v>EXT</v>
      </c>
      <c r="AG726" s="143" t="n">
        <f aca="false">LEN(AR726)-LEN(SUBSTITUTE(AR726,"/",""))-1</f>
        <v>3</v>
      </c>
      <c r="AH726" s="143" t="str">
        <f aca="false">H726</f>
        <v>0..1</v>
      </c>
      <c r="AI726" s="173" t="s">
        <v>3093</v>
      </c>
      <c r="AJ726" s="173"/>
      <c r="AK726" s="174"/>
      <c r="AL726" s="174"/>
      <c r="AM726" s="174"/>
      <c r="AN726" s="173"/>
      <c r="AO726" s="172" t="str">
        <f aca="false">O726</f>
        <v>0..1</v>
      </c>
      <c r="AP726" s="172" t="str">
        <f aca="false">P726</f>
        <v>0..1</v>
      </c>
      <c r="AQ726" s="145" t="str">
        <f aca="false">Q726</f>
        <v>/rsm:CrossIndustryInvoice
/rsm:SupplyChainTradeTransaction
/ram:ApplicableHeaderTradeDelivery
/ram:ShipFromTradeParty</v>
      </c>
      <c r="AR726" s="146" t="str">
        <f aca="false">R726</f>
        <v>/rsm:CrossIndustryInvoice/rsm:SupplyChainTradeTransaction/ram:ApplicableHeaderTradeDelivery/ram:ShipFromTradeParty</v>
      </c>
      <c r="AS726" s="172"/>
      <c r="AT726" s="178" t="s">
        <v>4629</v>
      </c>
      <c r="AU726" s="143" t="str">
        <f aca="false">U726</f>
        <v>0..1</v>
      </c>
      <c r="AV726" s="172"/>
      <c r="AW726" s="179"/>
      <c r="AX726" s="6"/>
      <c r="AY726" s="147" t="str">
        <f aca="false">Y726</f>
        <v>EXTENDED</v>
      </c>
      <c r="AZ726" s="147" t="str">
        <f aca="false">Z726</f>
        <v>EXTENDED</v>
      </c>
      <c r="BA726" s="1"/>
      <c r="BB726" s="49"/>
      <c r="BF726" s="1"/>
      <c r="BG726" s="1"/>
      <c r="BH726" s="1"/>
      <c r="BI726" s="1"/>
      <c r="BJ726" s="1"/>
      <c r="BK726" s="1"/>
      <c r="BL726" s="1"/>
      <c r="BM726" s="1"/>
      <c r="BN726" s="1"/>
      <c r="BO726" s="1"/>
      <c r="BP726" s="1"/>
      <c r="BQ726" s="1"/>
      <c r="BR726" s="1"/>
      <c r="BS726" s="1"/>
      <c r="BT726" s="1"/>
      <c r="BU726" s="1"/>
      <c r="BV726" s="1"/>
      <c r="BW726" s="1"/>
      <c r="BX726" s="1"/>
      <c r="BY726" s="1"/>
      <c r="BZ726" s="1"/>
    </row>
    <row r="727" s="53" customFormat="true" ht="76.5" hidden="false" customHeight="false" outlineLevel="0" collapsed="false">
      <c r="A727" s="58" t="str">
        <f aca="false">IF(LEFT(E727,2)="BG","NO",IF(LEN(E727)-LEN(SUBSTITUTE(E727,"-",""))&gt;1,"NO",IF(E727="EXT","EXT","YES")))</f>
        <v>EXT</v>
      </c>
      <c r="B727" s="58"/>
      <c r="C727" s="58"/>
      <c r="D727" s="266" t="s">
        <v>6031</v>
      </c>
      <c r="E727" s="93" t="s">
        <v>4631</v>
      </c>
      <c r="F727" s="94" t="e">
        <f aca="false">#N/A</f>
        <v>#N/A</v>
      </c>
      <c r="G727" s="95" t="n">
        <f aca="false">LEN(R727)-LEN(SUBSTITUTE(R727,"/",""))-1</f>
        <v>4</v>
      </c>
      <c r="H727" s="95" t="s">
        <v>95</v>
      </c>
      <c r="I727" s="97" t="s">
        <v>6</v>
      </c>
      <c r="J727" s="97"/>
      <c r="K727" s="98"/>
      <c r="L727" s="98"/>
      <c r="M727" s="98"/>
      <c r="N727" s="97"/>
      <c r="O727" s="99" t="s">
        <v>95</v>
      </c>
      <c r="P727" s="100" t="str">
        <f aca="false">O727</f>
        <v>0..1</v>
      </c>
      <c r="Q727" s="9" t="s">
        <v>6148</v>
      </c>
      <c r="R727" s="101" t="s">
        <v>3097</v>
      </c>
      <c r="S727" s="99" t="s">
        <v>139</v>
      </c>
      <c r="T727" s="10" t="s">
        <v>4639</v>
      </c>
      <c r="U727" s="95" t="s">
        <v>112</v>
      </c>
      <c r="V727" s="99"/>
      <c r="W727" s="102"/>
      <c r="X727" s="38"/>
      <c r="Y727" s="103" t="s">
        <v>30</v>
      </c>
      <c r="Z727" s="103" t="s">
        <v>30</v>
      </c>
      <c r="AA727" s="4"/>
      <c r="AB727" s="13" t="str">
        <f aca="false">IF(ISERROR(FIND("/",R727)),R727,LEFT(R727,FIND(CHAR(1),SUBSTITUTE(R727,"/",CHAR(1),LEN(R727)-LEN(SUBSTITUTE(R727,"/",""))))-1))</f>
        <v>/rsm:CrossIndustryInvoice/rsm:SupplyChainTradeTransaction/ram:ApplicableHeaderTradeDelivery/ram:ShipFromTradeParty</v>
      </c>
      <c r="AC727" s="13" t="str">
        <f aca="false">IF(ISERROR(FIND("/",R727)),R727,MID(R727, FIND(CHAR(1),SUBSTITUTE(R727,"/",CHAR(1), LEN(R727)-LEN(SUBSTITUTE(R727,"/","")))), LEN(R727)))</f>
        <v>/ram:ID</v>
      </c>
      <c r="AD727" s="14" t="n">
        <f aca="false">COUNTIFS(R$4:R727,AB727)</f>
        <v>1</v>
      </c>
      <c r="AE727" s="1"/>
      <c r="AF727" s="93" t="str">
        <f aca="false">E727</f>
        <v>EXT</v>
      </c>
      <c r="AG727" s="95" t="n">
        <f aca="false">LEN(AR727)-LEN(SUBSTITUTE(AR727,"/",""))-1</f>
        <v>4</v>
      </c>
      <c r="AH727" s="95" t="str">
        <f aca="false">H727</f>
        <v>0..1</v>
      </c>
      <c r="AI727" s="97" t="s">
        <v>3098</v>
      </c>
      <c r="AJ727" s="97"/>
      <c r="AK727" s="98"/>
      <c r="AL727" s="98"/>
      <c r="AM727" s="98"/>
      <c r="AN727" s="97"/>
      <c r="AO727" s="100" t="str">
        <f aca="false">O727</f>
        <v>0..1</v>
      </c>
      <c r="AP727" s="100" t="str">
        <f aca="false">P727</f>
        <v>0..1</v>
      </c>
      <c r="AQ727" s="9" t="str">
        <f aca="false">Q727</f>
        <v>/rsm:CrossIndustryInvoice
/rsm:SupplyChainTradeTransaction
/ram:ApplicableHeaderTradeDelivery
/ram:ShipFromTradeParty
/ram:ID</v>
      </c>
      <c r="AR727" s="101" t="str">
        <f aca="false">R727</f>
        <v>/rsm:CrossIndustryInvoice/rsm:SupplyChainTradeTransaction/ram:ApplicableHeaderTradeDelivery/ram:ShipFromTradeParty/ram:ID</v>
      </c>
      <c r="AS727" s="99" t="s">
        <v>139</v>
      </c>
      <c r="AT727" s="10" t="s">
        <v>4639</v>
      </c>
      <c r="AU727" s="95" t="str">
        <f aca="false">U727</f>
        <v>0..n</v>
      </c>
      <c r="AV727" s="99"/>
      <c r="AW727" s="102"/>
      <c r="AX727" s="6"/>
      <c r="AY727" s="103" t="str">
        <f aca="false">Y727</f>
        <v>EXTENDED</v>
      </c>
      <c r="AZ727" s="103" t="str">
        <f aca="false">Z727</f>
        <v>EXTENDED</v>
      </c>
      <c r="BA727" s="1"/>
      <c r="BB727" s="49"/>
      <c r="BF727" s="1"/>
      <c r="BG727" s="1"/>
      <c r="BH727" s="1"/>
      <c r="BI727" s="1"/>
      <c r="BJ727" s="1"/>
      <c r="BK727" s="1"/>
      <c r="BL727" s="1"/>
      <c r="BM727" s="1"/>
      <c r="BN727" s="1"/>
      <c r="BO727" s="1"/>
      <c r="BP727" s="1"/>
      <c r="BQ727" s="1"/>
      <c r="BR727" s="1"/>
      <c r="BS727" s="1"/>
      <c r="BT727" s="1"/>
      <c r="BU727" s="1"/>
      <c r="BV727" s="1"/>
      <c r="BW727" s="1"/>
      <c r="BX727" s="1"/>
      <c r="BY727" s="1"/>
      <c r="BZ727" s="1"/>
    </row>
    <row r="728" s="53" customFormat="true" ht="76.5" hidden="false" customHeight="false" outlineLevel="0" collapsed="false">
      <c r="A728" s="58" t="str">
        <f aca="false">IF(LEFT(E728,2)="BG","NO",IF(LEN(E728)-LEN(SUBSTITUTE(E728,"-",""))&gt;1,"NO",IF(E728="EXT","EXT","YES")))</f>
        <v>EXT</v>
      </c>
      <c r="B728" s="58"/>
      <c r="C728" s="58"/>
      <c r="D728" s="266" t="s">
        <v>6031</v>
      </c>
      <c r="E728" s="93" t="s">
        <v>4631</v>
      </c>
      <c r="F728" s="94" t="e">
        <f aca="false">#N/A</f>
        <v>#N/A</v>
      </c>
      <c r="G728" s="95" t="n">
        <f aca="false">LEN(R728)-LEN(SUBSTITUTE(R728,"/",""))-1</f>
        <v>4</v>
      </c>
      <c r="H728" s="95" t="s">
        <v>112</v>
      </c>
      <c r="I728" s="97" t="s">
        <v>5093</v>
      </c>
      <c r="J728" s="97"/>
      <c r="K728" s="98"/>
      <c r="L728" s="98"/>
      <c r="M728" s="98"/>
      <c r="N728" s="97"/>
      <c r="O728" s="99" t="s">
        <v>112</v>
      </c>
      <c r="P728" s="100" t="str">
        <f aca="false">O728</f>
        <v>0..n</v>
      </c>
      <c r="Q728" s="9" t="s">
        <v>6149</v>
      </c>
      <c r="R728" s="101" t="s">
        <v>3101</v>
      </c>
      <c r="S728" s="99" t="s">
        <v>139</v>
      </c>
      <c r="T728" s="10" t="s">
        <v>4639</v>
      </c>
      <c r="U728" s="95" t="s">
        <v>112</v>
      </c>
      <c r="V728" s="99"/>
      <c r="W728" s="102"/>
      <c r="X728" s="38"/>
      <c r="Y728" s="103" t="s">
        <v>30</v>
      </c>
      <c r="Z728" s="103" t="s">
        <v>30</v>
      </c>
      <c r="AA728" s="4"/>
      <c r="AB728" s="13" t="str">
        <f aca="false">IF(ISERROR(FIND("/",R728)),R728,LEFT(R728,FIND(CHAR(1),SUBSTITUTE(R728,"/",CHAR(1),LEN(R728)-LEN(SUBSTITUTE(R728,"/",""))))-1))</f>
        <v>/rsm:CrossIndustryInvoice/rsm:SupplyChainTradeTransaction/ram:ApplicableHeaderTradeDelivery/ram:ShipFromTradeParty</v>
      </c>
      <c r="AC728" s="13" t="str">
        <f aca="false">IF(ISERROR(FIND("/",R728)),R728,MID(R728, FIND(CHAR(1),SUBSTITUTE(R728,"/",CHAR(1), LEN(R728)-LEN(SUBSTITUTE(R728,"/","")))), LEN(R728)))</f>
        <v>/ram:GlobalID</v>
      </c>
      <c r="AD728" s="14" t="n">
        <f aca="false">COUNTIFS(R$4:R728,AB728)</f>
        <v>1</v>
      </c>
      <c r="AE728" s="1"/>
      <c r="AF728" s="93" t="str">
        <f aca="false">E728</f>
        <v>EXT</v>
      </c>
      <c r="AG728" s="95" t="n">
        <f aca="false">LEN(AR728)-LEN(SUBSTITUTE(AR728,"/",""))-1</f>
        <v>4</v>
      </c>
      <c r="AH728" s="95" t="str">
        <f aca="false">H728</f>
        <v>0..n</v>
      </c>
      <c r="AI728" s="97" t="s">
        <v>3098</v>
      </c>
      <c r="AJ728" s="97"/>
      <c r="AK728" s="98"/>
      <c r="AL728" s="98"/>
      <c r="AM728" s="98"/>
      <c r="AN728" s="97"/>
      <c r="AO728" s="100" t="str">
        <f aca="false">O728</f>
        <v>0..n</v>
      </c>
      <c r="AP728" s="100" t="str">
        <f aca="false">P728</f>
        <v>0..n</v>
      </c>
      <c r="AQ728" s="9" t="str">
        <f aca="false">Q728</f>
        <v>/rsm:CrossIndustryInvoice
/rsm:SupplyChainTradeTransaction
/ram:ApplicableHeaderTradeDelivery
/ram:ShipFromTradeParty
/ram:GlobalID</v>
      </c>
      <c r="AR728" s="101" t="str">
        <f aca="false">R728</f>
        <v>/rsm:CrossIndustryInvoice/rsm:SupplyChainTradeTransaction/ram:ApplicableHeaderTradeDelivery/ram:ShipFromTradeParty/ram:GlobalID</v>
      </c>
      <c r="AS728" s="99" t="s">
        <v>139</v>
      </c>
      <c r="AT728" s="10" t="s">
        <v>4639</v>
      </c>
      <c r="AU728" s="95" t="str">
        <f aca="false">U728</f>
        <v>0..n</v>
      </c>
      <c r="AV728" s="99"/>
      <c r="AW728" s="102"/>
      <c r="AX728" s="6"/>
      <c r="AY728" s="103" t="str">
        <f aca="false">Y728</f>
        <v>EXTENDED</v>
      </c>
      <c r="AZ728" s="103" t="str">
        <f aca="false">Z728</f>
        <v>EXTENDED</v>
      </c>
      <c r="BA728" s="1"/>
      <c r="BB728" s="49"/>
      <c r="BF728" s="1"/>
      <c r="BG728" s="1"/>
      <c r="BH728" s="1"/>
      <c r="BI728" s="1"/>
      <c r="BJ728" s="1"/>
      <c r="BK728" s="1"/>
      <c r="BL728" s="1"/>
      <c r="BM728" s="1"/>
      <c r="BN728" s="1"/>
      <c r="BO728" s="1"/>
      <c r="BP728" s="1"/>
      <c r="BQ728" s="1"/>
      <c r="BR728" s="1"/>
      <c r="BS728" s="1"/>
      <c r="BT728" s="1"/>
      <c r="BU728" s="1"/>
      <c r="BV728" s="1"/>
      <c r="BW728" s="1"/>
      <c r="BX728" s="1"/>
      <c r="BY728" s="1"/>
      <c r="BZ728" s="1"/>
    </row>
    <row r="729" s="53" customFormat="true" ht="89.25" hidden="false" customHeight="false" outlineLevel="0" collapsed="false">
      <c r="A729" s="58" t="str">
        <f aca="false">IF(LEFT(E729,2)="BG","NO",IF(LEN(E729)-LEN(SUBSTITUTE(E729,"-",""))&gt;1,"NO",IF(E729="EXT","EXT","YES")))</f>
        <v>EXT</v>
      </c>
      <c r="B729" s="58"/>
      <c r="C729" s="58"/>
      <c r="D729" s="266" t="s">
        <v>6031</v>
      </c>
      <c r="E729" s="93" t="s">
        <v>4631</v>
      </c>
      <c r="F729" s="94" t="e">
        <f aca="false">#N/A</f>
        <v>#N/A</v>
      </c>
      <c r="G729" s="95" t="n">
        <f aca="false">LEN(R729)-LEN(SUBSTITUTE(R729,"/",""))-1</f>
        <v>5</v>
      </c>
      <c r="H729" s="95" t="s">
        <v>88</v>
      </c>
      <c r="I729" s="97" t="s">
        <v>4801</v>
      </c>
      <c r="J729" s="97"/>
      <c r="K729" s="98"/>
      <c r="L729" s="98"/>
      <c r="M729" s="98"/>
      <c r="N729" s="97"/>
      <c r="O729" s="99" t="s">
        <v>88</v>
      </c>
      <c r="P729" s="100" t="str">
        <f aca="false">O729</f>
        <v>1..1</v>
      </c>
      <c r="Q729" s="9" t="s">
        <v>6150</v>
      </c>
      <c r="R729" s="101" t="s">
        <v>3103</v>
      </c>
      <c r="S729" s="99" t="s">
        <v>360</v>
      </c>
      <c r="T729" s="10" t="s">
        <v>858</v>
      </c>
      <c r="U729" s="95" t="s">
        <v>95</v>
      </c>
      <c r="V729" s="99"/>
      <c r="W729" s="102"/>
      <c r="X729" s="38"/>
      <c r="Y729" s="103" t="s">
        <v>30</v>
      </c>
      <c r="Z729" s="103" t="s">
        <v>30</v>
      </c>
      <c r="AA729" s="4"/>
      <c r="AB729" s="13" t="str">
        <f aca="false">IF(ISERROR(FIND("/",R729)),R729,LEFT(R729,FIND(CHAR(1),SUBSTITUTE(R729,"/",CHAR(1),LEN(R729)-LEN(SUBSTITUTE(R729,"/",""))))-1))</f>
        <v>/rsm:CrossIndustryInvoice/rsm:SupplyChainTradeTransaction/ram:ApplicableHeaderTradeDelivery/ram:ShipFromTradeParty/ram:GlobalID</v>
      </c>
      <c r="AC729" s="13" t="str">
        <f aca="false">IF(ISERROR(FIND("/",R729)),R729,MID(R729, FIND(CHAR(1),SUBSTITUTE(R729,"/",CHAR(1), LEN(R729)-LEN(SUBSTITUTE(R729,"/","")))), LEN(R729)))</f>
        <v>/@schemeID</v>
      </c>
      <c r="AD729" s="14" t="n">
        <f aca="false">COUNTIFS(R$4:R729,AB729)</f>
        <v>1</v>
      </c>
      <c r="AE729" s="1"/>
      <c r="AF729" s="93" t="str">
        <f aca="false">E729</f>
        <v>EXT</v>
      </c>
      <c r="AG729" s="95" t="n">
        <f aca="false">LEN(AR729)-LEN(SUBSTITUTE(AR729,"/",""))-1</f>
        <v>5</v>
      </c>
      <c r="AH729" s="95" t="str">
        <f aca="false">H729</f>
        <v>1..1</v>
      </c>
      <c r="AI729" s="97" t="s">
        <v>361</v>
      </c>
      <c r="AJ729" s="97"/>
      <c r="AK729" s="98"/>
      <c r="AL729" s="98"/>
      <c r="AM729" s="98"/>
      <c r="AN729" s="97"/>
      <c r="AO729" s="100" t="str">
        <f aca="false">O729</f>
        <v>1..1</v>
      </c>
      <c r="AP729" s="100" t="str">
        <f aca="false">P729</f>
        <v>1..1</v>
      </c>
      <c r="AQ729" s="9" t="str">
        <f aca="false">Q729</f>
        <v>/rsm:CrossIndustryInvoice
/rsm:SupplyChainTradeTransaction
/ram:ApplicableHeaderTradeDelivery
/ram:ShipFromTradeParty
/ram:GlobalID
/@schemeID</v>
      </c>
      <c r="AR729" s="101" t="str">
        <f aca="false">R729</f>
        <v>/rsm:CrossIndustryInvoice/rsm:SupplyChainTradeTransaction/ram:ApplicableHeaderTradeDelivery/ram:ShipFromTradeParty/ram:GlobalID/@schemeID</v>
      </c>
      <c r="AS729" s="99" t="s">
        <v>360</v>
      </c>
      <c r="AT729" s="10" t="s">
        <v>858</v>
      </c>
      <c r="AU729" s="95" t="str">
        <f aca="false">U729</f>
        <v>0..1</v>
      </c>
      <c r="AV729" s="99"/>
      <c r="AW729" s="102"/>
      <c r="AX729" s="6"/>
      <c r="AY729" s="103" t="str">
        <f aca="false">Y729</f>
        <v>EXTENDED</v>
      </c>
      <c r="AZ729" s="103" t="str">
        <f aca="false">Z729</f>
        <v>EXTENDED</v>
      </c>
      <c r="BA729" s="1"/>
      <c r="BB729" s="49"/>
      <c r="BF729" s="1"/>
      <c r="BG729" s="1"/>
      <c r="BH729" s="1"/>
      <c r="BI729" s="1"/>
      <c r="BJ729" s="1"/>
      <c r="BK729" s="1"/>
      <c r="BL729" s="1"/>
      <c r="BM729" s="1"/>
      <c r="BN729" s="1"/>
      <c r="BO729" s="1"/>
      <c r="BP729" s="1"/>
      <c r="BQ729" s="1"/>
      <c r="BR729" s="1"/>
      <c r="BS729" s="1"/>
      <c r="BT729" s="1"/>
      <c r="BU729" s="1"/>
      <c r="BV729" s="1"/>
      <c r="BW729" s="1"/>
      <c r="BX729" s="1"/>
      <c r="BY729" s="1"/>
      <c r="BZ729" s="1"/>
    </row>
    <row r="730" s="53" customFormat="true" ht="76.5" hidden="false" customHeight="false" outlineLevel="0" collapsed="false">
      <c r="A730" s="58" t="str">
        <f aca="false">IF(LEFT(E730,2)="BG","NO",IF(LEN(E730)-LEN(SUBSTITUTE(E730,"-",""))&gt;1,"NO",IF(E730="EXT","EXT","YES")))</f>
        <v>EXT</v>
      </c>
      <c r="B730" s="58"/>
      <c r="C730" s="58"/>
      <c r="D730" s="266" t="s">
        <v>6031</v>
      </c>
      <c r="E730" s="93" t="s">
        <v>4631</v>
      </c>
      <c r="F730" s="94" t="e">
        <f aca="false">#N/A</f>
        <v>#N/A</v>
      </c>
      <c r="G730" s="95" t="n">
        <f aca="false">LEN(R730)-LEN(SUBSTITUTE(R730,"/",""))-1</f>
        <v>4</v>
      </c>
      <c r="H730" s="95" t="s">
        <v>95</v>
      </c>
      <c r="I730" s="97" t="s">
        <v>3328</v>
      </c>
      <c r="J730" s="97"/>
      <c r="K730" s="98"/>
      <c r="L730" s="98"/>
      <c r="M730" s="98"/>
      <c r="N730" s="97"/>
      <c r="O730" s="99" t="s">
        <v>95</v>
      </c>
      <c r="P730" s="100" t="str">
        <f aca="false">O730</f>
        <v>0..1</v>
      </c>
      <c r="Q730" s="9" t="s">
        <v>6151</v>
      </c>
      <c r="R730" s="101" t="s">
        <v>3106</v>
      </c>
      <c r="S730" s="99" t="s">
        <v>121</v>
      </c>
      <c r="T730" s="10" t="s">
        <v>4639</v>
      </c>
      <c r="U730" s="95" t="s">
        <v>95</v>
      </c>
      <c r="V730" s="99"/>
      <c r="W730" s="102"/>
      <c r="X730" s="38"/>
      <c r="Y730" s="103" t="s">
        <v>30</v>
      </c>
      <c r="Z730" s="103" t="s">
        <v>30</v>
      </c>
      <c r="AA730" s="4"/>
      <c r="AB730" s="13" t="str">
        <f aca="false">IF(ISERROR(FIND("/",R730)),R730,LEFT(R730,FIND(CHAR(1),SUBSTITUTE(R730,"/",CHAR(1),LEN(R730)-LEN(SUBSTITUTE(R730,"/",""))))-1))</f>
        <v>/rsm:CrossIndustryInvoice/rsm:SupplyChainTradeTransaction/ram:ApplicableHeaderTradeDelivery/ram:ShipFromTradeParty</v>
      </c>
      <c r="AC730" s="13" t="str">
        <f aca="false">IF(ISERROR(FIND("/",R730)),R730,MID(R730, FIND(CHAR(1),SUBSTITUTE(R730,"/",CHAR(1), LEN(R730)-LEN(SUBSTITUTE(R730,"/","")))), LEN(R730)))</f>
        <v>/ram:Name</v>
      </c>
      <c r="AD730" s="14" t="n">
        <f aca="false">COUNTIFS(R$4:R730,AB730)</f>
        <v>1</v>
      </c>
      <c r="AE730" s="1"/>
      <c r="AF730" s="93" t="str">
        <f aca="false">E730</f>
        <v>EXT</v>
      </c>
      <c r="AG730" s="95" t="n">
        <f aca="false">LEN(AR730)-LEN(SUBSTITUTE(AR730,"/",""))-1</f>
        <v>4</v>
      </c>
      <c r="AH730" s="95" t="str">
        <f aca="false">H730</f>
        <v>0..1</v>
      </c>
      <c r="AI730" s="97" t="s">
        <v>3107</v>
      </c>
      <c r="AJ730" s="97"/>
      <c r="AK730" s="98"/>
      <c r="AL730" s="98"/>
      <c r="AM730" s="98"/>
      <c r="AN730" s="97"/>
      <c r="AO730" s="100" t="str">
        <f aca="false">O730</f>
        <v>0..1</v>
      </c>
      <c r="AP730" s="100" t="str">
        <f aca="false">P730</f>
        <v>0..1</v>
      </c>
      <c r="AQ730" s="9" t="str">
        <f aca="false">Q730</f>
        <v>/rsm:CrossIndustryInvoice
/rsm:SupplyChainTradeTransaction
/ram:ApplicableHeaderTradeDelivery
/ram:ShipFromTradeParty
/ram:Name</v>
      </c>
      <c r="AR730" s="101" t="str">
        <f aca="false">R730</f>
        <v>/rsm:CrossIndustryInvoice/rsm:SupplyChainTradeTransaction/ram:ApplicableHeaderTradeDelivery/ram:ShipFromTradeParty/ram:Name</v>
      </c>
      <c r="AS730" s="99" t="s">
        <v>121</v>
      </c>
      <c r="AT730" s="10" t="s">
        <v>4639</v>
      </c>
      <c r="AU730" s="95" t="str">
        <f aca="false">U730</f>
        <v>0..1</v>
      </c>
      <c r="AV730" s="99"/>
      <c r="AW730" s="102"/>
      <c r="AX730" s="6"/>
      <c r="AY730" s="103" t="str">
        <f aca="false">Y730</f>
        <v>EXTENDED</v>
      </c>
      <c r="AZ730" s="103" t="str">
        <f aca="false">Z730</f>
        <v>EXTENDED</v>
      </c>
      <c r="BA730" s="1"/>
      <c r="BB730" s="49"/>
      <c r="BF730" s="1"/>
      <c r="BG730" s="1"/>
      <c r="BH730" s="1"/>
      <c r="BI730" s="1"/>
      <c r="BJ730" s="1"/>
      <c r="BK730" s="1"/>
      <c r="BL730" s="1"/>
      <c r="BM730" s="1"/>
      <c r="BN730" s="1"/>
      <c r="BO730" s="1"/>
      <c r="BP730" s="1"/>
      <c r="BQ730" s="1"/>
      <c r="BR730" s="1"/>
      <c r="BS730" s="1"/>
      <c r="BT730" s="1"/>
      <c r="BU730" s="1"/>
      <c r="BV730" s="1"/>
      <c r="BW730" s="1"/>
      <c r="BX730" s="1"/>
      <c r="BY730" s="1"/>
      <c r="BZ730" s="1"/>
    </row>
    <row r="731" s="53" customFormat="true" ht="76.5" hidden="false" customHeight="false" outlineLevel="0" collapsed="false">
      <c r="A731" s="58" t="str">
        <f aca="false">IF(LEFT(E731,2)="BG","NO",IF(LEN(E731)-LEN(SUBSTITUTE(E731,"-",""))&gt;1,"NO",IF(E731="EXT","EXT","YES")))</f>
        <v>EXT</v>
      </c>
      <c r="B731" s="58"/>
      <c r="C731" s="58"/>
      <c r="D731" s="266" t="s">
        <v>6031</v>
      </c>
      <c r="E731" s="184" t="s">
        <v>4631</v>
      </c>
      <c r="F731" s="185" t="e">
        <f aca="false">#N/A</f>
        <v>#N/A</v>
      </c>
      <c r="G731" s="186" t="n">
        <f aca="false">LEN(R731)-LEN(SUBSTITUTE(R731,"/",""))-1</f>
        <v>4</v>
      </c>
      <c r="H731" s="186" t="s">
        <v>95</v>
      </c>
      <c r="I731" s="173" t="s">
        <v>6152</v>
      </c>
      <c r="J731" s="173"/>
      <c r="K731" s="174"/>
      <c r="L731" s="174"/>
      <c r="M731" s="174"/>
      <c r="N731" s="173"/>
      <c r="O731" s="175" t="s">
        <v>95</v>
      </c>
      <c r="P731" s="175" t="str">
        <f aca="false">O731</f>
        <v>0..1</v>
      </c>
      <c r="Q731" s="187" t="s">
        <v>6153</v>
      </c>
      <c r="R731" s="188" t="s">
        <v>3112</v>
      </c>
      <c r="S731" s="172"/>
      <c r="T731" s="178"/>
      <c r="U731" s="186" t="s">
        <v>95</v>
      </c>
      <c r="V731" s="172"/>
      <c r="W731" s="179"/>
      <c r="X731" s="38"/>
      <c r="Y731" s="189" t="s">
        <v>30</v>
      </c>
      <c r="Z731" s="189" t="s">
        <v>30</v>
      </c>
      <c r="AA731" s="4"/>
      <c r="AB731" s="13" t="str">
        <f aca="false">IF(ISERROR(FIND("/",R731)),R731,LEFT(R731,FIND(CHAR(1),SUBSTITUTE(R731,"/",CHAR(1),LEN(R731)-LEN(SUBSTITUTE(R731,"/",""))))-1))</f>
        <v>/rsm:CrossIndustryInvoice/rsm:SupplyChainTradeTransaction/ram:ApplicableHeaderTradeDelivery/ram:ShipFromTradeParty</v>
      </c>
      <c r="AC731" s="13" t="str">
        <f aca="false">IF(ISERROR(FIND("/",R731)),R731,MID(R731, FIND(CHAR(1),SUBSTITUTE(R731,"/",CHAR(1), LEN(R731)-LEN(SUBSTITUTE(R731,"/","")))), LEN(R731)))</f>
        <v>/ram:SpecifiedLegalOrganization</v>
      </c>
      <c r="AD731" s="14" t="n">
        <f aca="false">COUNTIFS(R$4:R731,AB731)</f>
        <v>1</v>
      </c>
      <c r="AE731" s="1"/>
      <c r="AF731" s="184" t="str">
        <f aca="false">E731</f>
        <v>EXT</v>
      </c>
      <c r="AG731" s="186" t="n">
        <f aca="false">LEN(AR731)-LEN(SUBSTITUTE(AR731,"/",""))-1</f>
        <v>4</v>
      </c>
      <c r="AH731" s="186" t="str">
        <f aca="false">H731</f>
        <v>0..1</v>
      </c>
      <c r="AI731" s="173" t="s">
        <v>1688</v>
      </c>
      <c r="AJ731" s="173"/>
      <c r="AK731" s="174"/>
      <c r="AL731" s="174"/>
      <c r="AM731" s="174"/>
      <c r="AN731" s="173"/>
      <c r="AO731" s="172" t="str">
        <f aca="false">O731</f>
        <v>0..1</v>
      </c>
      <c r="AP731" s="172" t="str">
        <f aca="false">P731</f>
        <v>0..1</v>
      </c>
      <c r="AQ731" s="187" t="str">
        <f aca="false">Q731</f>
        <v>/rsm:CrossIndustryInvoice
/rsm:SupplyChainTradeTransaction
/ram:ApplicableHeaderTradeDelivery
/ram:ShipFromTradeParty
/ram:SpecifiedLegalOrganization</v>
      </c>
      <c r="AR731" s="188" t="str">
        <f aca="false">R731</f>
        <v>/rsm:CrossIndustryInvoice/rsm:SupplyChainTradeTransaction/ram:ApplicableHeaderTradeDelivery/ram:ShipFromTradeParty/ram:SpecifiedLegalOrganization</v>
      </c>
      <c r="AS731" s="172"/>
      <c r="AT731" s="178"/>
      <c r="AU731" s="186" t="str">
        <f aca="false">U731</f>
        <v>0..1</v>
      </c>
      <c r="AV731" s="172"/>
      <c r="AW731" s="179"/>
      <c r="AX731" s="6"/>
      <c r="AY731" s="189" t="str">
        <f aca="false">Y731</f>
        <v>EXTENDED</v>
      </c>
      <c r="AZ731" s="189" t="str">
        <f aca="false">Z731</f>
        <v>EXTENDED</v>
      </c>
      <c r="BA731" s="1"/>
      <c r="BB731" s="49"/>
      <c r="BF731" s="1"/>
      <c r="BG731" s="1"/>
      <c r="BH731" s="1"/>
      <c r="BI731" s="1"/>
      <c r="BJ731" s="1"/>
      <c r="BK731" s="1"/>
      <c r="BL731" s="1"/>
      <c r="BM731" s="1"/>
      <c r="BN731" s="1"/>
      <c r="BO731" s="1"/>
      <c r="BP731" s="1"/>
      <c r="BQ731" s="1"/>
      <c r="BR731" s="1"/>
      <c r="BS731" s="1"/>
      <c r="BT731" s="1"/>
      <c r="BU731" s="1"/>
      <c r="BV731" s="1"/>
      <c r="BW731" s="1"/>
      <c r="BX731" s="1"/>
      <c r="BY731" s="1"/>
      <c r="BZ731" s="1"/>
    </row>
    <row r="732" s="53" customFormat="true" ht="89.25" hidden="false" customHeight="false" outlineLevel="0" collapsed="false">
      <c r="A732" s="58" t="str">
        <f aca="false">IF(LEFT(E732,2)="BG","NO",IF(LEN(E732)-LEN(SUBSTITUTE(E732,"-",""))&gt;1,"NO",IF(E732="EXT","EXT","YES")))</f>
        <v>EXT</v>
      </c>
      <c r="B732" s="58"/>
      <c r="C732" s="58"/>
      <c r="D732" s="266" t="s">
        <v>6031</v>
      </c>
      <c r="E732" s="93" t="s">
        <v>4631</v>
      </c>
      <c r="F732" s="94" t="e">
        <f aca="false">#N/A</f>
        <v>#N/A</v>
      </c>
      <c r="G732" s="95" t="n">
        <f aca="false">LEN(R732)-LEN(SUBSTITUTE(R732,"/",""))-1</f>
        <v>5</v>
      </c>
      <c r="H732" s="95" t="s">
        <v>95</v>
      </c>
      <c r="I732" s="97" t="s">
        <v>6</v>
      </c>
      <c r="J732" s="97"/>
      <c r="K732" s="98"/>
      <c r="L732" s="98"/>
      <c r="M732" s="98"/>
      <c r="N732" s="97"/>
      <c r="O732" s="99" t="s">
        <v>95</v>
      </c>
      <c r="P732" s="100" t="str">
        <f aca="false">O732</f>
        <v>0..1</v>
      </c>
      <c r="Q732" s="9" t="s">
        <v>6154</v>
      </c>
      <c r="R732" s="101" t="s">
        <v>3114</v>
      </c>
      <c r="S732" s="99" t="s">
        <v>139</v>
      </c>
      <c r="T732" s="10" t="s">
        <v>4639</v>
      </c>
      <c r="U732" s="95" t="s">
        <v>95</v>
      </c>
      <c r="V732" s="99"/>
      <c r="W732" s="102"/>
      <c r="X732" s="38"/>
      <c r="Y732" s="103" t="s">
        <v>30</v>
      </c>
      <c r="Z732" s="103" t="s">
        <v>30</v>
      </c>
      <c r="AA732" s="4"/>
      <c r="AB732" s="13" t="str">
        <f aca="false">IF(ISERROR(FIND("/",R732)),R732,LEFT(R732,FIND(CHAR(1),SUBSTITUTE(R732,"/",CHAR(1),LEN(R732)-LEN(SUBSTITUTE(R732,"/",""))))-1))</f>
        <v>/rsm:CrossIndustryInvoice/rsm:SupplyChainTradeTransaction/ram:ApplicableHeaderTradeDelivery/ram:ShipFromTradeParty/ram:SpecifiedLegalOrganization</v>
      </c>
      <c r="AC732" s="13" t="str">
        <f aca="false">IF(ISERROR(FIND("/",R732)),R732,MID(R732, FIND(CHAR(1),SUBSTITUTE(R732,"/",CHAR(1), LEN(R732)-LEN(SUBSTITUTE(R732,"/","")))), LEN(R732)))</f>
        <v>/ram:ID</v>
      </c>
      <c r="AD732" s="14" t="n">
        <f aca="false">COUNTIFS(R$4:R732,AB732)</f>
        <v>1</v>
      </c>
      <c r="AE732" s="1"/>
      <c r="AF732" s="93" t="str">
        <f aca="false">E732</f>
        <v>EXT</v>
      </c>
      <c r="AG732" s="95" t="n">
        <f aca="false">LEN(AR732)-LEN(SUBSTITUTE(AR732,"/",""))-1</f>
        <v>5</v>
      </c>
      <c r="AH732" s="95" t="str">
        <f aca="false">H732</f>
        <v>0..1</v>
      </c>
      <c r="AI732" s="97" t="s">
        <v>1694</v>
      </c>
      <c r="AJ732" s="97"/>
      <c r="AK732" s="98"/>
      <c r="AL732" s="98"/>
      <c r="AM732" s="98"/>
      <c r="AN732" s="97"/>
      <c r="AO732" s="100" t="str">
        <f aca="false">O732</f>
        <v>0..1</v>
      </c>
      <c r="AP732" s="100" t="str">
        <f aca="false">P732</f>
        <v>0..1</v>
      </c>
      <c r="AQ732" s="9" t="str">
        <f aca="false">Q732</f>
        <v>/rsm:CrossIndustryInvoice
/rsm:SupplyChainTradeTransaction
/ram:ApplicableHeaderTradeDelivery
/ram:ShipFromTradeParty
/ram:SpecifiedLegalOrganization
/ram:ID</v>
      </c>
      <c r="AR732" s="101" t="str">
        <f aca="false">R732</f>
        <v>/rsm:CrossIndustryInvoice/rsm:SupplyChainTradeTransaction/ram:ApplicableHeaderTradeDelivery/ram:ShipFromTradeParty/ram:SpecifiedLegalOrganization/ram:ID</v>
      </c>
      <c r="AS732" s="99" t="s">
        <v>139</v>
      </c>
      <c r="AT732" s="10" t="s">
        <v>4639</v>
      </c>
      <c r="AU732" s="95" t="str">
        <f aca="false">U732</f>
        <v>0..1</v>
      </c>
      <c r="AV732" s="99"/>
      <c r="AW732" s="102"/>
      <c r="AX732" s="6"/>
      <c r="AY732" s="103" t="str">
        <f aca="false">Y732</f>
        <v>EXTENDED</v>
      </c>
      <c r="AZ732" s="103" t="str">
        <f aca="false">Z732</f>
        <v>EXTENDED</v>
      </c>
      <c r="BA732" s="1"/>
      <c r="BB732" s="49"/>
      <c r="BF732" s="1"/>
      <c r="BG732" s="1"/>
      <c r="BH732" s="1"/>
      <c r="BI732" s="1"/>
      <c r="BJ732" s="1"/>
      <c r="BK732" s="1"/>
      <c r="BL732" s="1"/>
      <c r="BM732" s="1"/>
      <c r="BN732" s="1"/>
      <c r="BO732" s="1"/>
      <c r="BP732" s="1"/>
      <c r="BQ732" s="1"/>
      <c r="BR732" s="1"/>
      <c r="BS732" s="1"/>
      <c r="BT732" s="1"/>
      <c r="BU732" s="1"/>
      <c r="BV732" s="1"/>
      <c r="BW732" s="1"/>
      <c r="BX732" s="1"/>
      <c r="BY732" s="1"/>
      <c r="BZ732" s="1"/>
    </row>
    <row r="733" s="53" customFormat="true" ht="102" hidden="false" customHeight="false" outlineLevel="0" collapsed="false">
      <c r="A733" s="58" t="str">
        <f aca="false">IF(LEFT(E733,2)="BG","NO",IF(LEN(E733)-LEN(SUBSTITUTE(E733,"-",""))&gt;1,"NO",IF(E733="EXT","EXT","YES")))</f>
        <v>EXT</v>
      </c>
      <c r="B733" s="58"/>
      <c r="C733" s="58"/>
      <c r="D733" s="266" t="s">
        <v>6031</v>
      </c>
      <c r="E733" s="93" t="s">
        <v>4631</v>
      </c>
      <c r="F733" s="94" t="e">
        <f aca="false">#N/A</f>
        <v>#N/A</v>
      </c>
      <c r="G733" s="95" t="n">
        <f aca="false">LEN(R733)-LEN(SUBSTITUTE(R733,"/",""))-1</f>
        <v>6</v>
      </c>
      <c r="H733" s="95" t="s">
        <v>95</v>
      </c>
      <c r="I733" s="97" t="s">
        <v>4801</v>
      </c>
      <c r="J733" s="97"/>
      <c r="K733" s="98" t="s">
        <v>4744</v>
      </c>
      <c r="L733" s="98" t="s">
        <v>1699</v>
      </c>
      <c r="M733" s="98"/>
      <c r="N733" s="97" t="s">
        <v>174</v>
      </c>
      <c r="O733" s="99" t="s">
        <v>95</v>
      </c>
      <c r="P733" s="100" t="str">
        <f aca="false">O733</f>
        <v>0..1</v>
      </c>
      <c r="Q733" s="9" t="s">
        <v>6155</v>
      </c>
      <c r="R733" s="101" t="s">
        <v>3116</v>
      </c>
      <c r="S733" s="99" t="s">
        <v>360</v>
      </c>
      <c r="T733" s="10" t="s">
        <v>858</v>
      </c>
      <c r="U733" s="95" t="s">
        <v>95</v>
      </c>
      <c r="V733" s="99"/>
      <c r="W733" s="102"/>
      <c r="X733" s="38"/>
      <c r="Y733" s="103" t="s">
        <v>30</v>
      </c>
      <c r="Z733" s="103" t="s">
        <v>30</v>
      </c>
      <c r="AA733" s="4"/>
      <c r="AB733" s="13" t="str">
        <f aca="false">IF(ISERROR(FIND("/",R733)),R733,LEFT(R733,FIND(CHAR(1),SUBSTITUTE(R733,"/",CHAR(1),LEN(R733)-LEN(SUBSTITUTE(R733,"/",""))))-1))</f>
        <v>/rsm:CrossIndustryInvoice/rsm:SupplyChainTradeTransaction/ram:ApplicableHeaderTradeDelivery/ram:ShipFromTradeParty/ram:SpecifiedLegalOrganization/ram:ID</v>
      </c>
      <c r="AC733" s="13" t="str">
        <f aca="false">IF(ISERROR(FIND("/",R733)),R733,MID(R733, FIND(CHAR(1),SUBSTITUTE(R733,"/",CHAR(1), LEN(R733)-LEN(SUBSTITUTE(R733,"/","")))), LEN(R733)))</f>
        <v>/@schemeID</v>
      </c>
      <c r="AD733" s="14" t="n">
        <f aca="false">COUNTIFS(R$4:R733,AB733)</f>
        <v>1</v>
      </c>
      <c r="AE733" s="1"/>
      <c r="AF733" s="93" t="str">
        <f aca="false">E733</f>
        <v>EXT</v>
      </c>
      <c r="AG733" s="95" t="n">
        <f aca="false">LEN(AR733)-LEN(SUBSTITUTE(AR733,"/",""))-1</f>
        <v>6</v>
      </c>
      <c r="AH733" s="95" t="str">
        <f aca="false">H733</f>
        <v>0..1</v>
      </c>
      <c r="AI733" s="97" t="s">
        <v>361</v>
      </c>
      <c r="AJ733" s="97"/>
      <c r="AK733" s="98"/>
      <c r="AL733" s="98"/>
      <c r="AM733" s="98"/>
      <c r="AN733" s="97"/>
      <c r="AO733" s="100" t="str">
        <f aca="false">O733</f>
        <v>0..1</v>
      </c>
      <c r="AP733" s="100" t="str">
        <f aca="false">P733</f>
        <v>0..1</v>
      </c>
      <c r="AQ733" s="9" t="str">
        <f aca="false">Q733</f>
        <v>/rsm:CrossIndustryInvoice
/rsm:SupplyChainTradeTransaction
/ram:ApplicableHeaderTradeDelivery
/ram:ShipFromTradeParty
/ram:SpecifiedLegalOrganization
/ram:ID
/@schemeID</v>
      </c>
      <c r="AR733" s="101" t="str">
        <f aca="false">R733</f>
        <v>/rsm:CrossIndustryInvoice/rsm:SupplyChainTradeTransaction/ram:ApplicableHeaderTradeDelivery/ram:ShipFromTradeParty/ram:SpecifiedLegalOrganization/ram:ID/@schemeID</v>
      </c>
      <c r="AS733" s="99" t="s">
        <v>360</v>
      </c>
      <c r="AT733" s="10" t="s">
        <v>858</v>
      </c>
      <c r="AU733" s="95" t="str">
        <f aca="false">U733</f>
        <v>0..1</v>
      </c>
      <c r="AV733" s="99"/>
      <c r="AW733" s="102"/>
      <c r="AX733" s="6"/>
      <c r="AY733" s="103" t="str">
        <f aca="false">Y733</f>
        <v>EXTENDED</v>
      </c>
      <c r="AZ733" s="103" t="str">
        <f aca="false">Z733</f>
        <v>EXTENDED</v>
      </c>
      <c r="BA733" s="1"/>
      <c r="BB733" s="49"/>
      <c r="BF733" s="1"/>
      <c r="BG733" s="1"/>
      <c r="BH733" s="1"/>
      <c r="BI733" s="1"/>
      <c r="BJ733" s="1"/>
      <c r="BK733" s="1"/>
      <c r="BL733" s="1"/>
      <c r="BM733" s="1"/>
      <c r="BN733" s="1"/>
      <c r="BO733" s="1"/>
      <c r="BP733" s="1"/>
      <c r="BQ733" s="1"/>
      <c r="BR733" s="1"/>
      <c r="BS733" s="1"/>
      <c r="BT733" s="1"/>
      <c r="BU733" s="1"/>
      <c r="BV733" s="1"/>
      <c r="BW733" s="1"/>
      <c r="BX733" s="1"/>
      <c r="BY733" s="1"/>
      <c r="BZ733" s="1"/>
    </row>
    <row r="734" s="53" customFormat="true" ht="89.25" hidden="false" customHeight="false" outlineLevel="0" collapsed="false">
      <c r="A734" s="58" t="str">
        <f aca="false">IF(LEFT(E734,2)="BG","NO",IF(LEN(E734)-LEN(SUBSTITUTE(E734,"-",""))&gt;1,"NO",IF(E734="EXT","EXT","YES")))</f>
        <v>EXT</v>
      </c>
      <c r="B734" s="58"/>
      <c r="C734" s="58"/>
      <c r="D734" s="266" t="s">
        <v>6031</v>
      </c>
      <c r="E734" s="93" t="s">
        <v>4631</v>
      </c>
      <c r="F734" s="94" t="e">
        <f aca="false">#N/A</f>
        <v>#N/A</v>
      </c>
      <c r="G734" s="95" t="n">
        <f aca="false">LEN(R734)-LEN(SUBSTITUTE(R734,"/",""))-1</f>
        <v>5</v>
      </c>
      <c r="H734" s="95" t="s">
        <v>95</v>
      </c>
      <c r="I734" s="97" t="s">
        <v>1005</v>
      </c>
      <c r="J734" s="97"/>
      <c r="K734" s="98"/>
      <c r="L734" s="98"/>
      <c r="M734" s="98"/>
      <c r="N734" s="97"/>
      <c r="O734" s="99" t="s">
        <v>95</v>
      </c>
      <c r="P734" s="100" t="str">
        <f aca="false">O734</f>
        <v>0..1</v>
      </c>
      <c r="Q734" s="9" t="s">
        <v>6156</v>
      </c>
      <c r="R734" s="101" t="s">
        <v>3118</v>
      </c>
      <c r="S734" s="99" t="s">
        <v>121</v>
      </c>
      <c r="T734" s="10" t="s">
        <v>4639</v>
      </c>
      <c r="U734" s="95" t="s">
        <v>95</v>
      </c>
      <c r="V734" s="99"/>
      <c r="W734" s="102"/>
      <c r="X734" s="38"/>
      <c r="Y734" s="103" t="s">
        <v>30</v>
      </c>
      <c r="Z734" s="103" t="s">
        <v>30</v>
      </c>
      <c r="AA734" s="4"/>
      <c r="AB734" s="13" t="str">
        <f aca="false">IF(ISERROR(FIND("/",R734)),R734,LEFT(R734,FIND(CHAR(1),SUBSTITUTE(R734,"/",CHAR(1),LEN(R734)-LEN(SUBSTITUTE(R734,"/",""))))-1))</f>
        <v>/rsm:CrossIndustryInvoice/rsm:SupplyChainTradeTransaction/ram:ApplicableHeaderTradeDelivery/ram:ShipFromTradeParty/ram:SpecifiedLegalOrganization</v>
      </c>
      <c r="AC734" s="13" t="str">
        <f aca="false">IF(ISERROR(FIND("/",R734)),R734,MID(R734, FIND(CHAR(1),SUBSTITUTE(R734,"/",CHAR(1), LEN(R734)-LEN(SUBSTITUTE(R734,"/","")))), LEN(R734)))</f>
        <v>/ram:TradingBusinessName</v>
      </c>
      <c r="AD734" s="14" t="n">
        <f aca="false">COUNTIFS(R$4:R734,AB734)</f>
        <v>1</v>
      </c>
      <c r="AE734" s="1"/>
      <c r="AF734" s="93" t="str">
        <f aca="false">E734</f>
        <v>EXT</v>
      </c>
      <c r="AG734" s="95" t="n">
        <f aca="false">LEN(AR734)-LEN(SUBSTITUTE(AR734,"/",""))-1</f>
        <v>5</v>
      </c>
      <c r="AH734" s="95" t="str">
        <f aca="false">H734</f>
        <v>0..1</v>
      </c>
      <c r="AI734" s="97" t="s">
        <v>2095</v>
      </c>
      <c r="AJ734" s="97"/>
      <c r="AK734" s="98"/>
      <c r="AL734" s="98"/>
      <c r="AM734" s="98"/>
      <c r="AN734" s="97"/>
      <c r="AO734" s="100" t="str">
        <f aca="false">O734</f>
        <v>0..1</v>
      </c>
      <c r="AP734" s="100" t="str">
        <f aca="false">P734</f>
        <v>0..1</v>
      </c>
      <c r="AQ734" s="9" t="str">
        <f aca="false">Q734</f>
        <v>/rsm:CrossIndustryInvoice
/rsm:SupplyChainTradeTransaction
/ram:ApplicableHeaderTradeDelivery
/ram:ShipFromTradeParty
/ram:SpecifiedLegalOrganization
/ram:TradingBusinessName</v>
      </c>
      <c r="AR734" s="101" t="str">
        <f aca="false">R734</f>
        <v>/rsm:CrossIndustryInvoice/rsm:SupplyChainTradeTransaction/ram:ApplicableHeaderTradeDelivery/ram:ShipFromTradeParty/ram:SpecifiedLegalOrganization/ram:TradingBusinessName</v>
      </c>
      <c r="AS734" s="99" t="s">
        <v>121</v>
      </c>
      <c r="AT734" s="10" t="s">
        <v>4639</v>
      </c>
      <c r="AU734" s="95" t="str">
        <f aca="false">U734</f>
        <v>0..1</v>
      </c>
      <c r="AV734" s="99"/>
      <c r="AW734" s="102"/>
      <c r="AX734" s="6"/>
      <c r="AY734" s="103" t="str">
        <f aca="false">Y734</f>
        <v>EXTENDED</v>
      </c>
      <c r="AZ734" s="103" t="str">
        <f aca="false">Z734</f>
        <v>EXTENDED</v>
      </c>
      <c r="BA734" s="1"/>
      <c r="BB734" s="49"/>
      <c r="BF734" s="1"/>
      <c r="BG734" s="1"/>
      <c r="BH734" s="1"/>
      <c r="BI734" s="1"/>
      <c r="BJ734" s="1"/>
      <c r="BK734" s="1"/>
      <c r="BL734" s="1"/>
      <c r="BM734" s="1"/>
      <c r="BN734" s="1"/>
      <c r="BO734" s="1"/>
      <c r="BP734" s="1"/>
      <c r="BQ734" s="1"/>
      <c r="BR734" s="1"/>
      <c r="BS734" s="1"/>
      <c r="BT734" s="1"/>
      <c r="BU734" s="1"/>
      <c r="BV734" s="1"/>
      <c r="BW734" s="1"/>
      <c r="BX734" s="1"/>
      <c r="BY734" s="1"/>
      <c r="BZ734" s="1"/>
    </row>
    <row r="735" s="53" customFormat="true" ht="89.25" hidden="false" customHeight="false" outlineLevel="0" collapsed="false">
      <c r="A735" s="58" t="str">
        <f aca="false">IF(LEFT(E735,2)="BG","NO",IF(LEN(E735)-LEN(SUBSTITUTE(E735,"-",""))&gt;1,"NO",IF(E735="EXT","EXT","YES")))</f>
        <v>EXT</v>
      </c>
      <c r="B735" s="77" t="s">
        <v>4735</v>
      </c>
      <c r="C735" s="77"/>
      <c r="D735" s="266" t="s">
        <v>6031</v>
      </c>
      <c r="E735" s="208" t="s">
        <v>4631</v>
      </c>
      <c r="F735" s="209" t="e">
        <f aca="false">#N/A</f>
        <v>#N/A</v>
      </c>
      <c r="G735" s="210" t="n">
        <f aca="false">LEN(R735)-LEN(SUBSTITUTE(R735,"/",""))-1</f>
        <v>5</v>
      </c>
      <c r="H735" s="210" t="s">
        <v>95</v>
      </c>
      <c r="I735" s="211" t="s">
        <v>6157</v>
      </c>
      <c r="J735" s="211" t="s">
        <v>6059</v>
      </c>
      <c r="K735" s="212"/>
      <c r="L735" s="212"/>
      <c r="M735" s="212"/>
      <c r="N735" s="211"/>
      <c r="O735" s="99" t="s">
        <v>95</v>
      </c>
      <c r="P735" s="100" t="str">
        <f aca="false">O735</f>
        <v>0..1</v>
      </c>
      <c r="Q735" s="215" t="s">
        <v>6158</v>
      </c>
      <c r="R735" s="216" t="s">
        <v>3120</v>
      </c>
      <c r="S735" s="213"/>
      <c r="T735" s="217"/>
      <c r="U735" s="210" t="s">
        <v>95</v>
      </c>
      <c r="V735" s="213"/>
      <c r="W735" s="218"/>
      <c r="X735" s="38"/>
      <c r="Y735" s="219" t="s">
        <v>30</v>
      </c>
      <c r="Z735" s="219" t="s">
        <v>30</v>
      </c>
      <c r="AA735" s="49"/>
      <c r="AB735" s="13" t="str">
        <f aca="false">IF(ISERROR(FIND("/",R735)),R735,LEFT(R735,FIND(CHAR(1),SUBSTITUTE(R735,"/",CHAR(1),LEN(R735)-LEN(SUBSTITUTE(R735,"/",""))))-1))</f>
        <v>/rsm:CrossIndustryInvoice/rsm:SupplyChainTradeTransaction/ram:ApplicableHeaderTradeDelivery/ram:ShipFromTradeParty/ram:SpecifiedLegalOrganization</v>
      </c>
      <c r="AC735" s="13" t="str">
        <f aca="false">IF(ISERROR(FIND("/",R735)),R735,MID(R735, FIND(CHAR(1),SUBSTITUTE(R735,"/",CHAR(1), LEN(R735)-LEN(SUBSTITUTE(R735,"/","")))), LEN(R735)))</f>
        <v>/ram:PostalTradeAddress</v>
      </c>
      <c r="AD735" s="14" t="n">
        <f aca="false">COUNTIFS(R$4:R735,AB735)</f>
        <v>1</v>
      </c>
      <c r="AE735" s="49"/>
      <c r="AF735" s="208" t="str">
        <f aca="false">E735</f>
        <v>EXT</v>
      </c>
      <c r="AG735" s="210" t="n">
        <f aca="false">LEN(AR735)-LEN(SUBSTITUTE(AR735,"/",""))-1</f>
        <v>5</v>
      </c>
      <c r="AH735" s="210" t="str">
        <f aca="false">H735</f>
        <v>0..1</v>
      </c>
      <c r="AI735" s="211" t="s">
        <v>1932</v>
      </c>
      <c r="AJ735" s="211" t="s">
        <v>5335</v>
      </c>
      <c r="AK735" s="212"/>
      <c r="AL735" s="212"/>
      <c r="AM735" s="212"/>
      <c r="AN735" s="211"/>
      <c r="AO735" s="100" t="str">
        <f aca="false">O735</f>
        <v>0..1</v>
      </c>
      <c r="AP735" s="100" t="str">
        <f aca="false">P735</f>
        <v>0..1</v>
      </c>
      <c r="AQ735" s="215" t="str">
        <f aca="false">Q735</f>
        <v>/rsm:CrossIndustryInvoice
/rsm:SupplyChainTradeTransaction
/ram:ApplicableHeaderTradeDelivery
/ram:ShipFromTradeParty
/ram:SpecifiedLegalOrganization
/ram:PostalTradeAddress</v>
      </c>
      <c r="AR735" s="216" t="str">
        <f aca="false">R735</f>
        <v>/rsm:CrossIndustryInvoice/rsm:SupplyChainTradeTransaction/ram:ApplicableHeaderTradeDelivery/ram:ShipFromTradeParty/ram:SpecifiedLegalOrganization/ram:PostalTradeAddress</v>
      </c>
      <c r="AS735" s="213"/>
      <c r="AT735" s="217"/>
      <c r="AU735" s="210" t="str">
        <f aca="false">U735</f>
        <v>0..1</v>
      </c>
      <c r="AV735" s="213"/>
      <c r="AW735" s="218"/>
      <c r="AX735" s="6"/>
      <c r="AY735" s="219" t="str">
        <f aca="false">Y735</f>
        <v>EXTENDED</v>
      </c>
      <c r="AZ735" s="219" t="str">
        <f aca="false">Z735</f>
        <v>EXTENDED</v>
      </c>
      <c r="BA735" s="1"/>
      <c r="BB735" s="49"/>
      <c r="BF735" s="1"/>
      <c r="BG735" s="1"/>
      <c r="BH735" s="1"/>
      <c r="BI735" s="1"/>
      <c r="BJ735" s="1"/>
      <c r="BK735" s="1"/>
      <c r="BL735" s="1"/>
      <c r="BM735" s="1"/>
      <c r="BN735" s="1"/>
      <c r="BO735" s="1"/>
      <c r="BP735" s="1"/>
      <c r="BQ735" s="1"/>
      <c r="BR735" s="1"/>
      <c r="BS735" s="1"/>
      <c r="BT735" s="1"/>
      <c r="BU735" s="1"/>
      <c r="BV735" s="1"/>
      <c r="BW735" s="1"/>
      <c r="BX735" s="1"/>
      <c r="BY735" s="1"/>
      <c r="BZ735" s="1"/>
    </row>
    <row r="736" s="53" customFormat="true" ht="102" hidden="false" customHeight="false" outlineLevel="0" collapsed="false">
      <c r="A736" s="58" t="str">
        <f aca="false">IF(LEFT(E736,2)="BG","NO",IF(LEN(E736)-LEN(SUBSTITUTE(E736,"-",""))&gt;1,"NO",IF(E736="EXT","EXT","YES")))</f>
        <v>EXT</v>
      </c>
      <c r="B736" s="77" t="s">
        <v>4735</v>
      </c>
      <c r="C736" s="77"/>
      <c r="D736" s="266" t="s">
        <v>6031</v>
      </c>
      <c r="E736" s="93" t="s">
        <v>4631</v>
      </c>
      <c r="F736" s="94" t="e">
        <f aca="false">#N/A</f>
        <v>#N/A</v>
      </c>
      <c r="G736" s="95" t="n">
        <f aca="false">LEN(R736)-LEN(SUBSTITUTE(R736,"/",""))-1</f>
        <v>6</v>
      </c>
      <c r="H736" s="95" t="s">
        <v>95</v>
      </c>
      <c r="I736" s="97" t="s">
        <v>5336</v>
      </c>
      <c r="J736" s="97" t="s">
        <v>1070</v>
      </c>
      <c r="K736" s="98" t="s">
        <v>1071</v>
      </c>
      <c r="L736" s="98"/>
      <c r="M736" s="98"/>
      <c r="N736" s="97"/>
      <c r="O736" s="99" t="s">
        <v>95</v>
      </c>
      <c r="P736" s="100" t="str">
        <f aca="false">O736</f>
        <v>0..1</v>
      </c>
      <c r="Q736" s="9" t="s">
        <v>6159</v>
      </c>
      <c r="R736" s="101" t="s">
        <v>3122</v>
      </c>
      <c r="S736" s="99" t="s">
        <v>121</v>
      </c>
      <c r="T736" s="10" t="s">
        <v>4639</v>
      </c>
      <c r="U736" s="95" t="s">
        <v>95</v>
      </c>
      <c r="V736" s="99"/>
      <c r="W736" s="102"/>
      <c r="X736" s="38"/>
      <c r="Y736" s="103" t="s">
        <v>30</v>
      </c>
      <c r="Z736" s="103" t="s">
        <v>30</v>
      </c>
      <c r="AA736" s="49"/>
      <c r="AB736" s="13" t="str">
        <f aca="false">IF(ISERROR(FIND("/",R736)),R736,LEFT(R736,FIND(CHAR(1),SUBSTITUTE(R736,"/",CHAR(1),LEN(R736)-LEN(SUBSTITUTE(R736,"/",""))))-1))</f>
        <v>/rsm:CrossIndustryInvoice/rsm:SupplyChainTradeTransaction/ram:ApplicableHeaderTradeDelivery/ram:ShipFromTradeParty/ram:SpecifiedLegalOrganization/ram:PostalTradeAddress</v>
      </c>
      <c r="AC736" s="13" t="str">
        <f aca="false">IF(ISERROR(FIND("/",R736)),R736,MID(R736, FIND(CHAR(1),SUBSTITUTE(R736,"/",CHAR(1), LEN(R736)-LEN(SUBSTITUTE(R736,"/","")))), LEN(R736)))</f>
        <v>/ram:PostcodeCode</v>
      </c>
      <c r="AD736" s="14" t="n">
        <f aca="false">COUNTIFS(R$4:R736,AB736)</f>
        <v>1</v>
      </c>
      <c r="AE736" s="49"/>
      <c r="AF736" s="93" t="str">
        <f aca="false">E736</f>
        <v>EXT</v>
      </c>
      <c r="AG736" s="95" t="n">
        <f aca="false">LEN(AR736)-LEN(SUBSTITUTE(AR736,"/",""))-1</f>
        <v>6</v>
      </c>
      <c r="AH736" s="95" t="str">
        <f aca="false">H736</f>
        <v>0..1</v>
      </c>
      <c r="AI736" s="97" t="s">
        <v>5773</v>
      </c>
      <c r="AJ736" s="97"/>
      <c r="AK736" s="98"/>
      <c r="AL736" s="98"/>
      <c r="AM736" s="98"/>
      <c r="AN736" s="97"/>
      <c r="AO736" s="100" t="str">
        <f aca="false">O736</f>
        <v>0..1</v>
      </c>
      <c r="AP736" s="100" t="str">
        <f aca="false">P736</f>
        <v>0..1</v>
      </c>
      <c r="AQ736" s="9" t="str">
        <f aca="false">Q736</f>
        <v>/rsm:CrossIndustryInvoice
/rsm:SupplyChainTradeTransaction
/ram:ApplicableHeaderTradeDelivery
/ram:ShipFromTradeParty
/ram:SpecifiedLegalOrganization
/ram:PostalTradeAddress
/ram:PostcodeCode</v>
      </c>
      <c r="AR736" s="101" t="str">
        <f aca="false">R736</f>
        <v>/rsm:CrossIndustryInvoice/rsm:SupplyChainTradeTransaction/ram:ApplicableHeaderTradeDelivery/ram:ShipFromTradeParty/ram:SpecifiedLegalOrganization/ram:PostalTradeAddress/ram:PostcodeCode</v>
      </c>
      <c r="AS736" s="99" t="s">
        <v>121</v>
      </c>
      <c r="AT736" s="10" t="s">
        <v>4639</v>
      </c>
      <c r="AU736" s="95" t="str">
        <f aca="false">U736</f>
        <v>0..1</v>
      </c>
      <c r="AV736" s="99"/>
      <c r="AW736" s="102"/>
      <c r="AX736" s="6"/>
      <c r="AY736" s="103" t="str">
        <f aca="false">Y736</f>
        <v>EXTENDED</v>
      </c>
      <c r="AZ736" s="103" t="str">
        <f aca="false">Z736</f>
        <v>EXTENDED</v>
      </c>
      <c r="BA736" s="1"/>
      <c r="BB736" s="49"/>
      <c r="BF736" s="1"/>
      <c r="BG736" s="1"/>
      <c r="BH736" s="1"/>
      <c r="BI736" s="1"/>
      <c r="BJ736" s="1"/>
      <c r="BK736" s="1"/>
      <c r="BL736" s="1"/>
      <c r="BM736" s="1"/>
      <c r="BN736" s="1"/>
      <c r="BO736" s="1"/>
      <c r="BP736" s="1"/>
      <c r="BQ736" s="1"/>
      <c r="BR736" s="1"/>
      <c r="BS736" s="1"/>
      <c r="BT736" s="1"/>
      <c r="BU736" s="1"/>
      <c r="BV736" s="1"/>
      <c r="BW736" s="1"/>
      <c r="BX736" s="1"/>
      <c r="BY736" s="1"/>
      <c r="BZ736" s="1"/>
    </row>
    <row r="737" s="53" customFormat="true" ht="102" hidden="false" customHeight="false" outlineLevel="0" collapsed="false">
      <c r="A737" s="58" t="str">
        <f aca="false">IF(LEFT(E737,2)="BG","NO",IF(LEN(E737)-LEN(SUBSTITUTE(E737,"-",""))&gt;1,"NO",IF(E737="EXT","EXT","YES")))</f>
        <v>EXT</v>
      </c>
      <c r="B737" s="77" t="s">
        <v>4735</v>
      </c>
      <c r="C737" s="77"/>
      <c r="D737" s="266" t="s">
        <v>6031</v>
      </c>
      <c r="E737" s="93" t="s">
        <v>4631</v>
      </c>
      <c r="F737" s="94" t="e">
        <f aca="false">#N/A</f>
        <v>#N/A</v>
      </c>
      <c r="G737" s="95" t="n">
        <f aca="false">LEN(R737)-LEN(SUBSTITUTE(R737,"/",""))-1</f>
        <v>6</v>
      </c>
      <c r="H737" s="95" t="s">
        <v>95</v>
      </c>
      <c r="I737" s="97" t="s">
        <v>5338</v>
      </c>
      <c r="J737" s="97" t="s">
        <v>1079</v>
      </c>
      <c r="K737" s="98" t="s">
        <v>1080</v>
      </c>
      <c r="L737" s="98"/>
      <c r="M737" s="98"/>
      <c r="N737" s="97"/>
      <c r="O737" s="99" t="s">
        <v>95</v>
      </c>
      <c r="P737" s="100" t="str">
        <f aca="false">O737</f>
        <v>0..1</v>
      </c>
      <c r="Q737" s="9" t="s">
        <v>6160</v>
      </c>
      <c r="R737" s="101" t="s">
        <v>3124</v>
      </c>
      <c r="S737" s="99" t="s">
        <v>121</v>
      </c>
      <c r="T737" s="10" t="s">
        <v>4639</v>
      </c>
      <c r="U737" s="95" t="s">
        <v>95</v>
      </c>
      <c r="V737" s="99"/>
      <c r="W737" s="102"/>
      <c r="X737" s="38"/>
      <c r="Y737" s="103" t="s">
        <v>30</v>
      </c>
      <c r="Z737" s="103" t="s">
        <v>30</v>
      </c>
      <c r="AA737" s="49"/>
      <c r="AB737" s="13" t="str">
        <f aca="false">IF(ISERROR(FIND("/",R737)),R737,LEFT(R737,FIND(CHAR(1),SUBSTITUTE(R737,"/",CHAR(1),LEN(R737)-LEN(SUBSTITUTE(R737,"/",""))))-1))</f>
        <v>/rsm:CrossIndustryInvoice/rsm:SupplyChainTradeTransaction/ram:ApplicableHeaderTradeDelivery/ram:ShipFromTradeParty/ram:SpecifiedLegalOrganization/ram:PostalTradeAddress</v>
      </c>
      <c r="AC737" s="13" t="str">
        <f aca="false">IF(ISERROR(FIND("/",R737)),R737,MID(R737, FIND(CHAR(1),SUBSTITUTE(R737,"/",CHAR(1), LEN(R737)-LEN(SUBSTITUTE(R737,"/","")))), LEN(R737)))</f>
        <v>/ram:LineOne</v>
      </c>
      <c r="AD737" s="14" t="n">
        <f aca="false">COUNTIFS(R$4:R737,AB737)</f>
        <v>1</v>
      </c>
      <c r="AE737" s="49"/>
      <c r="AF737" s="93" t="str">
        <f aca="false">E737</f>
        <v>EXT</v>
      </c>
      <c r="AG737" s="95" t="n">
        <f aca="false">LEN(AR737)-LEN(SUBSTITUTE(AR737,"/",""))-1</f>
        <v>6</v>
      </c>
      <c r="AH737" s="95" t="str">
        <f aca="false">H737</f>
        <v>0..1</v>
      </c>
      <c r="AI737" s="97" t="s">
        <v>5775</v>
      </c>
      <c r="AJ737" s="97"/>
      <c r="AK737" s="98"/>
      <c r="AL737" s="98"/>
      <c r="AM737" s="98"/>
      <c r="AN737" s="97"/>
      <c r="AO737" s="100" t="str">
        <f aca="false">O737</f>
        <v>0..1</v>
      </c>
      <c r="AP737" s="100" t="str">
        <f aca="false">P737</f>
        <v>0..1</v>
      </c>
      <c r="AQ737" s="9" t="str">
        <f aca="false">Q737</f>
        <v>/rsm:CrossIndustryInvoice
/rsm:SupplyChainTradeTransaction
/ram:ApplicableHeaderTradeDelivery
/ram:ShipFromTradeParty
/ram:SpecifiedLegalOrganization
/ram:PostalTradeAddress
/ram:LineOne</v>
      </c>
      <c r="AR737" s="101" t="str">
        <f aca="false">R737</f>
        <v>/rsm:CrossIndustryInvoice/rsm:SupplyChainTradeTransaction/ram:ApplicableHeaderTradeDelivery/ram:ShipFromTradeParty/ram:SpecifiedLegalOrganization/ram:PostalTradeAddress/ram:LineOne</v>
      </c>
      <c r="AS737" s="99" t="s">
        <v>121</v>
      </c>
      <c r="AT737" s="10" t="s">
        <v>4639</v>
      </c>
      <c r="AU737" s="95" t="str">
        <f aca="false">U737</f>
        <v>0..1</v>
      </c>
      <c r="AV737" s="99"/>
      <c r="AW737" s="102"/>
      <c r="AX737" s="6"/>
      <c r="AY737" s="103" t="str">
        <f aca="false">Y737</f>
        <v>EXTENDED</v>
      </c>
      <c r="AZ737" s="103" t="str">
        <f aca="false">Z737</f>
        <v>EXTENDED</v>
      </c>
      <c r="BA737" s="1"/>
      <c r="BB737" s="49"/>
      <c r="BF737" s="1"/>
      <c r="BG737" s="1"/>
      <c r="BH737" s="1"/>
      <c r="BI737" s="1"/>
      <c r="BJ737" s="1"/>
      <c r="BK737" s="1"/>
      <c r="BL737" s="1"/>
      <c r="BM737" s="1"/>
      <c r="BN737" s="1"/>
      <c r="BO737" s="1"/>
      <c r="BP737" s="1"/>
      <c r="BQ737" s="1"/>
      <c r="BR737" s="1"/>
      <c r="BS737" s="1"/>
      <c r="BT737" s="1"/>
      <c r="BU737" s="1"/>
      <c r="BV737" s="1"/>
      <c r="BW737" s="1"/>
      <c r="BX737" s="1"/>
      <c r="BY737" s="1"/>
      <c r="BZ737" s="1"/>
    </row>
    <row r="738" s="53" customFormat="true" ht="102" hidden="false" customHeight="false" outlineLevel="0" collapsed="false">
      <c r="A738" s="58" t="str">
        <f aca="false">IF(LEFT(E738,2)="BG","NO",IF(LEN(E738)-LEN(SUBSTITUTE(E738,"-",""))&gt;1,"NO",IF(E738="EXT","EXT","YES")))</f>
        <v>EXT</v>
      </c>
      <c r="B738" s="77" t="s">
        <v>4735</v>
      </c>
      <c r="C738" s="77"/>
      <c r="D738" s="266" t="s">
        <v>6031</v>
      </c>
      <c r="E738" s="93" t="s">
        <v>4631</v>
      </c>
      <c r="F738" s="94" t="e">
        <f aca="false">#N/A</f>
        <v>#N/A</v>
      </c>
      <c r="G738" s="95" t="n">
        <f aca="false">LEN(R738)-LEN(SUBSTITUTE(R738,"/",""))-1</f>
        <v>6</v>
      </c>
      <c r="H738" s="95" t="s">
        <v>95</v>
      </c>
      <c r="I738" s="97" t="s">
        <v>5341</v>
      </c>
      <c r="J738" s="97" t="s">
        <v>1088</v>
      </c>
      <c r="K738" s="98"/>
      <c r="L738" s="98"/>
      <c r="M738" s="98"/>
      <c r="N738" s="97"/>
      <c r="O738" s="99" t="s">
        <v>95</v>
      </c>
      <c r="P738" s="100" t="str">
        <f aca="false">O738</f>
        <v>0..1</v>
      </c>
      <c r="Q738" s="9" t="s">
        <v>6161</v>
      </c>
      <c r="R738" s="101" t="s">
        <v>3126</v>
      </c>
      <c r="S738" s="99" t="s">
        <v>121</v>
      </c>
      <c r="T738" s="10" t="s">
        <v>4639</v>
      </c>
      <c r="U738" s="95" t="s">
        <v>95</v>
      </c>
      <c r="V738" s="99"/>
      <c r="W738" s="102"/>
      <c r="X738" s="38"/>
      <c r="Y738" s="103" t="s">
        <v>30</v>
      </c>
      <c r="Z738" s="103" t="s">
        <v>30</v>
      </c>
      <c r="AA738" s="49"/>
      <c r="AB738" s="13" t="str">
        <f aca="false">IF(ISERROR(FIND("/",R738)),R738,LEFT(R738,FIND(CHAR(1),SUBSTITUTE(R738,"/",CHAR(1),LEN(R738)-LEN(SUBSTITUTE(R738,"/",""))))-1))</f>
        <v>/rsm:CrossIndustryInvoice/rsm:SupplyChainTradeTransaction/ram:ApplicableHeaderTradeDelivery/ram:ShipFromTradeParty/ram:SpecifiedLegalOrganization/ram:PostalTradeAddress</v>
      </c>
      <c r="AC738" s="13" t="str">
        <f aca="false">IF(ISERROR(FIND("/",R738)),R738,MID(R738, FIND(CHAR(1),SUBSTITUTE(R738,"/",CHAR(1), LEN(R738)-LEN(SUBSTITUTE(R738,"/","")))), LEN(R738)))</f>
        <v>/ram:LineTwo</v>
      </c>
      <c r="AD738" s="14" t="n">
        <f aca="false">COUNTIFS(R$4:R738,AB738)</f>
        <v>1</v>
      </c>
      <c r="AE738" s="49"/>
      <c r="AF738" s="93" t="str">
        <f aca="false">E738</f>
        <v>EXT</v>
      </c>
      <c r="AG738" s="95" t="n">
        <f aca="false">LEN(AR738)-LEN(SUBSTITUTE(AR738,"/",""))-1</f>
        <v>6</v>
      </c>
      <c r="AH738" s="95" t="str">
        <f aca="false">H738</f>
        <v>0..1</v>
      </c>
      <c r="AI738" s="97" t="s">
        <v>5777</v>
      </c>
      <c r="AJ738" s="97"/>
      <c r="AK738" s="98"/>
      <c r="AL738" s="98"/>
      <c r="AM738" s="98"/>
      <c r="AN738" s="97"/>
      <c r="AO738" s="100" t="str">
        <f aca="false">O738</f>
        <v>0..1</v>
      </c>
      <c r="AP738" s="100" t="str">
        <f aca="false">P738</f>
        <v>0..1</v>
      </c>
      <c r="AQ738" s="9" t="str">
        <f aca="false">Q738</f>
        <v>/rsm:CrossIndustryInvoice
/rsm:SupplyChainTradeTransaction
/ram:ApplicableHeaderTradeDelivery
/ram:ShipFromTradeParty
/ram:SpecifiedLegalOrganization
/ram:PostalTradeAddress
/ram:LineTwo</v>
      </c>
      <c r="AR738" s="101" t="str">
        <f aca="false">R738</f>
        <v>/rsm:CrossIndustryInvoice/rsm:SupplyChainTradeTransaction/ram:ApplicableHeaderTradeDelivery/ram:ShipFromTradeParty/ram:SpecifiedLegalOrganization/ram:PostalTradeAddress/ram:LineTwo</v>
      </c>
      <c r="AS738" s="99" t="s">
        <v>121</v>
      </c>
      <c r="AT738" s="10" t="s">
        <v>4639</v>
      </c>
      <c r="AU738" s="95" t="str">
        <f aca="false">U738</f>
        <v>0..1</v>
      </c>
      <c r="AV738" s="99"/>
      <c r="AW738" s="102"/>
      <c r="AX738" s="6"/>
      <c r="AY738" s="103" t="str">
        <f aca="false">Y738</f>
        <v>EXTENDED</v>
      </c>
      <c r="AZ738" s="103" t="str">
        <f aca="false">Z738</f>
        <v>EXTENDED</v>
      </c>
      <c r="BA738" s="1"/>
      <c r="BB738" s="49"/>
      <c r="BF738" s="1"/>
      <c r="BG738" s="1"/>
      <c r="BH738" s="1"/>
      <c r="BI738" s="1"/>
      <c r="BJ738" s="1"/>
      <c r="BK738" s="1"/>
      <c r="BL738" s="1"/>
      <c r="BM738" s="1"/>
      <c r="BN738" s="1"/>
      <c r="BO738" s="1"/>
      <c r="BP738" s="1"/>
      <c r="BQ738" s="1"/>
      <c r="BR738" s="1"/>
      <c r="BS738" s="1"/>
      <c r="BT738" s="1"/>
      <c r="BU738" s="1"/>
      <c r="BV738" s="1"/>
      <c r="BW738" s="1"/>
      <c r="BX738" s="1"/>
      <c r="BY738" s="1"/>
      <c r="BZ738" s="1"/>
    </row>
    <row r="739" s="53" customFormat="true" ht="102" hidden="false" customHeight="false" outlineLevel="0" collapsed="false">
      <c r="A739" s="58" t="str">
        <f aca="false">IF(LEFT(E739,2)="BG","NO",IF(LEN(E739)-LEN(SUBSTITUTE(E739,"-",""))&gt;1,"NO",IF(E739="EXT","EXT","YES")))</f>
        <v>EXT</v>
      </c>
      <c r="B739" s="77" t="s">
        <v>4735</v>
      </c>
      <c r="C739" s="77"/>
      <c r="D739" s="266" t="s">
        <v>6031</v>
      </c>
      <c r="E739" s="93" t="s">
        <v>4631</v>
      </c>
      <c r="F739" s="94" t="e">
        <f aca="false">#N/A</f>
        <v>#N/A</v>
      </c>
      <c r="G739" s="95" t="n">
        <f aca="false">LEN(R739)-LEN(SUBSTITUTE(R739,"/",""))-1</f>
        <v>6</v>
      </c>
      <c r="H739" s="95" t="s">
        <v>95</v>
      </c>
      <c r="I739" s="97" t="s">
        <v>5344</v>
      </c>
      <c r="J739" s="97" t="s">
        <v>1088</v>
      </c>
      <c r="K739" s="98"/>
      <c r="L739" s="98"/>
      <c r="M739" s="98"/>
      <c r="N739" s="97"/>
      <c r="O739" s="99" t="s">
        <v>95</v>
      </c>
      <c r="P739" s="100" t="str">
        <f aca="false">O739</f>
        <v>0..1</v>
      </c>
      <c r="Q739" s="9" t="s">
        <v>6162</v>
      </c>
      <c r="R739" s="101" t="s">
        <v>3128</v>
      </c>
      <c r="S739" s="99" t="s">
        <v>121</v>
      </c>
      <c r="T739" s="10" t="s">
        <v>4639</v>
      </c>
      <c r="U739" s="95" t="s">
        <v>95</v>
      </c>
      <c r="V739" s="99"/>
      <c r="W739" s="102"/>
      <c r="X739" s="38"/>
      <c r="Y739" s="103" t="s">
        <v>30</v>
      </c>
      <c r="Z739" s="103" t="s">
        <v>30</v>
      </c>
      <c r="AA739" s="82"/>
      <c r="AB739" s="13" t="str">
        <f aca="false">IF(ISERROR(FIND("/",R739)),R739,LEFT(R739,FIND(CHAR(1),SUBSTITUTE(R739,"/",CHAR(1),LEN(R739)-LEN(SUBSTITUTE(R739,"/",""))))-1))</f>
        <v>/rsm:CrossIndustryInvoice/rsm:SupplyChainTradeTransaction/ram:ApplicableHeaderTradeDelivery/ram:ShipFromTradeParty/ram:SpecifiedLegalOrganization/ram:PostalTradeAddress</v>
      </c>
      <c r="AC739" s="13" t="str">
        <f aca="false">IF(ISERROR(FIND("/",R739)),R739,MID(R739, FIND(CHAR(1),SUBSTITUTE(R739,"/",CHAR(1), LEN(R739)-LEN(SUBSTITUTE(R739,"/","")))), LEN(R739)))</f>
        <v>/ram:LineThree</v>
      </c>
      <c r="AD739" s="14" t="n">
        <f aca="false">COUNTIFS(R$4:R739,AB739)</f>
        <v>1</v>
      </c>
      <c r="AE739" s="11"/>
      <c r="AF739" s="93" t="str">
        <f aca="false">E739</f>
        <v>EXT</v>
      </c>
      <c r="AG739" s="95" t="n">
        <f aca="false">LEN(AR739)-LEN(SUBSTITUTE(AR739,"/",""))-1</f>
        <v>6</v>
      </c>
      <c r="AH739" s="95" t="str">
        <f aca="false">H739</f>
        <v>0..1</v>
      </c>
      <c r="AI739" s="97" t="s">
        <v>5779</v>
      </c>
      <c r="AJ739" s="97"/>
      <c r="AK739" s="98"/>
      <c r="AL739" s="98"/>
      <c r="AM739" s="98"/>
      <c r="AN739" s="97"/>
      <c r="AO739" s="100" t="str">
        <f aca="false">O739</f>
        <v>0..1</v>
      </c>
      <c r="AP739" s="100" t="str">
        <f aca="false">P739</f>
        <v>0..1</v>
      </c>
      <c r="AQ739" s="9" t="str">
        <f aca="false">Q739</f>
        <v>/rsm:CrossIndustryInvoice
/rsm:SupplyChainTradeTransaction
/ram:ApplicableHeaderTradeDelivery
/ram:ShipFromTradeParty
/ram:SpecifiedLegalOrganization
/ram:PostalTradeAddress
/ram:LineThree</v>
      </c>
      <c r="AR739" s="101" t="str">
        <f aca="false">R739</f>
        <v>/rsm:CrossIndustryInvoice/rsm:SupplyChainTradeTransaction/ram:ApplicableHeaderTradeDelivery/ram:ShipFromTradeParty/ram:SpecifiedLegalOrganization/ram:PostalTradeAddress/ram:LineThree</v>
      </c>
      <c r="AS739" s="99" t="s">
        <v>121</v>
      </c>
      <c r="AT739" s="10" t="s">
        <v>4639</v>
      </c>
      <c r="AU739" s="95" t="str">
        <f aca="false">U739</f>
        <v>0..1</v>
      </c>
      <c r="AV739" s="99"/>
      <c r="AW739" s="102"/>
      <c r="AX739" s="6"/>
      <c r="AY739" s="103" t="str">
        <f aca="false">Y739</f>
        <v>EXTENDED</v>
      </c>
      <c r="AZ739" s="103" t="str">
        <f aca="false">Z739</f>
        <v>EXTENDED</v>
      </c>
      <c r="BA739" s="1"/>
      <c r="BB739" s="49"/>
      <c r="BF739" s="1"/>
      <c r="BG739" s="1"/>
      <c r="BH739" s="1"/>
      <c r="BI739" s="1"/>
      <c r="BJ739" s="1"/>
      <c r="BK739" s="1"/>
      <c r="BL739" s="1"/>
      <c r="BM739" s="1"/>
      <c r="BN739" s="1"/>
      <c r="BO739" s="1"/>
      <c r="BP739" s="1"/>
      <c r="BQ739" s="1"/>
      <c r="BR739" s="1"/>
      <c r="BS739" s="1"/>
      <c r="BT739" s="1"/>
      <c r="BU739" s="1"/>
      <c r="BV739" s="1"/>
      <c r="BW739" s="1"/>
      <c r="BX739" s="1"/>
      <c r="BY739" s="1"/>
      <c r="BZ739" s="1"/>
    </row>
    <row r="740" s="53" customFormat="true" ht="102" hidden="false" customHeight="false" outlineLevel="0" collapsed="false">
      <c r="A740" s="58" t="str">
        <f aca="false">IF(LEFT(E740,2)="BG","NO",IF(LEN(E740)-LEN(SUBSTITUTE(E740,"-",""))&gt;1,"NO",IF(E740="EXT","EXT","YES")))</f>
        <v>EXT</v>
      </c>
      <c r="B740" s="77" t="s">
        <v>4735</v>
      </c>
      <c r="C740" s="77"/>
      <c r="D740" s="266" t="s">
        <v>6031</v>
      </c>
      <c r="E740" s="93" t="s">
        <v>4631</v>
      </c>
      <c r="F740" s="94" t="e">
        <f aca="false">#N/A</f>
        <v>#N/A</v>
      </c>
      <c r="G740" s="95" t="n">
        <f aca="false">LEN(R740)-LEN(SUBSTITUTE(R740,"/",""))-1</f>
        <v>6</v>
      </c>
      <c r="H740" s="95" t="s">
        <v>95</v>
      </c>
      <c r="I740" s="97" t="s">
        <v>5347</v>
      </c>
      <c r="J740" s="97" t="s">
        <v>2011</v>
      </c>
      <c r="K740" s="98"/>
      <c r="L740" s="98"/>
      <c r="M740" s="98"/>
      <c r="N740" s="97"/>
      <c r="O740" s="99" t="s">
        <v>95</v>
      </c>
      <c r="P740" s="100" t="str">
        <f aca="false">O740</f>
        <v>0..1</v>
      </c>
      <c r="Q740" s="9" t="s">
        <v>6163</v>
      </c>
      <c r="R740" s="101" t="s">
        <v>3130</v>
      </c>
      <c r="S740" s="99" t="s">
        <v>121</v>
      </c>
      <c r="T740" s="10" t="s">
        <v>4639</v>
      </c>
      <c r="U740" s="95" t="s">
        <v>95</v>
      </c>
      <c r="V740" s="99"/>
      <c r="W740" s="102"/>
      <c r="X740" s="38"/>
      <c r="Y740" s="103" t="s">
        <v>30</v>
      </c>
      <c r="Z740" s="103" t="s">
        <v>30</v>
      </c>
      <c r="AA740" s="82"/>
      <c r="AB740" s="13" t="str">
        <f aca="false">IF(ISERROR(FIND("/",R740)),R740,LEFT(R740,FIND(CHAR(1),SUBSTITUTE(R740,"/",CHAR(1),LEN(R740)-LEN(SUBSTITUTE(R740,"/",""))))-1))</f>
        <v>/rsm:CrossIndustryInvoice/rsm:SupplyChainTradeTransaction/ram:ApplicableHeaderTradeDelivery/ram:ShipFromTradeParty/ram:SpecifiedLegalOrganization/ram:PostalTradeAddress</v>
      </c>
      <c r="AC740" s="13" t="str">
        <f aca="false">IF(ISERROR(FIND("/",R740)),R740,MID(R740, FIND(CHAR(1),SUBSTITUTE(R740,"/",CHAR(1), LEN(R740)-LEN(SUBSTITUTE(R740,"/","")))), LEN(R740)))</f>
        <v>/ram:CityName</v>
      </c>
      <c r="AD740" s="14" t="n">
        <f aca="false">COUNTIFS(R$4:R740,AB740)</f>
        <v>1</v>
      </c>
      <c r="AE740" s="11"/>
      <c r="AF740" s="93" t="str">
        <f aca="false">E740</f>
        <v>EXT</v>
      </c>
      <c r="AG740" s="95" t="n">
        <f aca="false">LEN(AR740)-LEN(SUBSTITUTE(AR740,"/",""))-1</f>
        <v>6</v>
      </c>
      <c r="AH740" s="95" t="str">
        <f aca="false">H740</f>
        <v>0..1</v>
      </c>
      <c r="AI740" s="97" t="s">
        <v>5961</v>
      </c>
      <c r="AJ740" s="97"/>
      <c r="AK740" s="98"/>
      <c r="AL740" s="98"/>
      <c r="AM740" s="98"/>
      <c r="AN740" s="97"/>
      <c r="AO740" s="100" t="str">
        <f aca="false">O740</f>
        <v>0..1</v>
      </c>
      <c r="AP740" s="100" t="str">
        <f aca="false">P740</f>
        <v>0..1</v>
      </c>
      <c r="AQ740" s="9" t="str">
        <f aca="false">Q740</f>
        <v>/rsm:CrossIndustryInvoice
/rsm:SupplyChainTradeTransaction
/ram:ApplicableHeaderTradeDelivery
/ram:ShipFromTradeParty
/ram:SpecifiedLegalOrganization
/ram:PostalTradeAddress
/ram:CityName</v>
      </c>
      <c r="AR740" s="101" t="str">
        <f aca="false">R740</f>
        <v>/rsm:CrossIndustryInvoice/rsm:SupplyChainTradeTransaction/ram:ApplicableHeaderTradeDelivery/ram:ShipFromTradeParty/ram:SpecifiedLegalOrganization/ram:PostalTradeAddress/ram:CityName</v>
      </c>
      <c r="AS740" s="99" t="s">
        <v>121</v>
      </c>
      <c r="AT740" s="10" t="s">
        <v>4639</v>
      </c>
      <c r="AU740" s="95" t="str">
        <f aca="false">U740</f>
        <v>0..1</v>
      </c>
      <c r="AV740" s="99"/>
      <c r="AW740" s="102"/>
      <c r="AX740" s="6"/>
      <c r="AY740" s="103" t="str">
        <f aca="false">Y740</f>
        <v>EXTENDED</v>
      </c>
      <c r="AZ740" s="103" t="str">
        <f aca="false">Z740</f>
        <v>EXTENDED</v>
      </c>
      <c r="BA740" s="1"/>
      <c r="BB740" s="49"/>
      <c r="BF740" s="1"/>
      <c r="BG740" s="1"/>
      <c r="BH740" s="1"/>
      <c r="BI740" s="1"/>
      <c r="BJ740" s="1"/>
      <c r="BK740" s="1"/>
      <c r="BL740" s="1"/>
      <c r="BM740" s="1"/>
      <c r="BN740" s="1"/>
      <c r="BO740" s="1"/>
      <c r="BP740" s="1"/>
      <c r="BQ740" s="1"/>
      <c r="BR740" s="1"/>
      <c r="BS740" s="1"/>
      <c r="BT740" s="1"/>
      <c r="BU740" s="1"/>
      <c r="BV740" s="1"/>
      <c r="BW740" s="1"/>
      <c r="BX740" s="1"/>
      <c r="BY740" s="1"/>
      <c r="BZ740" s="1"/>
    </row>
    <row r="741" s="53" customFormat="true" ht="102" hidden="false" customHeight="false" outlineLevel="0" collapsed="false">
      <c r="A741" s="58" t="str">
        <f aca="false">IF(LEFT(E741,2)="BG","NO",IF(LEN(E741)-LEN(SUBSTITUTE(E741,"-",""))&gt;1,"NO",IF(E741="EXT","EXT","YES")))</f>
        <v>EXT</v>
      </c>
      <c r="B741" s="77" t="s">
        <v>4735</v>
      </c>
      <c r="C741" s="77"/>
      <c r="D741" s="266" t="s">
        <v>6031</v>
      </c>
      <c r="E741" s="93" t="s">
        <v>4631</v>
      </c>
      <c r="F741" s="94" t="e">
        <f aca="false">#N/A</f>
        <v>#N/A</v>
      </c>
      <c r="G741" s="95" t="n">
        <f aca="false">LEN(R741)-LEN(SUBSTITUTE(R741,"/",""))-1</f>
        <v>6</v>
      </c>
      <c r="H741" s="95" t="s">
        <v>88</v>
      </c>
      <c r="I741" s="97" t="s">
        <v>5349</v>
      </c>
      <c r="J741" s="97" t="s">
        <v>1107</v>
      </c>
      <c r="K741" s="98" t="s">
        <v>4790</v>
      </c>
      <c r="L741" s="98"/>
      <c r="M741" s="98"/>
      <c r="N741" s="97"/>
      <c r="O741" s="99" t="s">
        <v>88</v>
      </c>
      <c r="P741" s="100" t="str">
        <f aca="false">O741</f>
        <v>1..1</v>
      </c>
      <c r="Q741" s="9" t="s">
        <v>6164</v>
      </c>
      <c r="R741" s="101" t="s">
        <v>3132</v>
      </c>
      <c r="S741" s="99" t="s">
        <v>176</v>
      </c>
      <c r="T741" s="10" t="s">
        <v>4639</v>
      </c>
      <c r="U741" s="95" t="s">
        <v>95</v>
      </c>
      <c r="V741" s="99"/>
      <c r="W741" s="102"/>
      <c r="X741" s="38"/>
      <c r="Y741" s="103" t="s">
        <v>30</v>
      </c>
      <c r="Z741" s="103" t="s">
        <v>30</v>
      </c>
      <c r="AA741" s="82"/>
      <c r="AB741" s="13" t="str">
        <f aca="false">IF(ISERROR(FIND("/",R741)),R741,LEFT(R741,FIND(CHAR(1),SUBSTITUTE(R741,"/",CHAR(1),LEN(R741)-LEN(SUBSTITUTE(R741,"/",""))))-1))</f>
        <v>/rsm:CrossIndustryInvoice/rsm:SupplyChainTradeTransaction/ram:ApplicableHeaderTradeDelivery/ram:ShipFromTradeParty/ram:SpecifiedLegalOrganization/ram:PostalTradeAddress</v>
      </c>
      <c r="AC741" s="13" t="str">
        <f aca="false">IF(ISERROR(FIND("/",R741)),R741,MID(R741, FIND(CHAR(1),SUBSTITUTE(R741,"/",CHAR(1), LEN(R741)-LEN(SUBSTITUTE(R741,"/","")))), LEN(R741)))</f>
        <v>/ram:CountryID</v>
      </c>
      <c r="AD741" s="14" t="n">
        <f aca="false">COUNTIFS(R$4:R741,AB741)</f>
        <v>1</v>
      </c>
      <c r="AE741" s="11"/>
      <c r="AF741" s="93" t="str">
        <f aca="false">E741</f>
        <v>EXT</v>
      </c>
      <c r="AG741" s="95" t="n">
        <f aca="false">LEN(AR741)-LEN(SUBSTITUTE(AR741,"/",""))-1</f>
        <v>6</v>
      </c>
      <c r="AH741" s="95" t="str">
        <f aca="false">H741</f>
        <v>1..1</v>
      </c>
      <c r="AI741" s="97" t="s">
        <v>5783</v>
      </c>
      <c r="AJ741" s="97"/>
      <c r="AK741" s="98"/>
      <c r="AL741" s="98"/>
      <c r="AM741" s="98"/>
      <c r="AN741" s="97"/>
      <c r="AO741" s="100" t="str">
        <f aca="false">O741</f>
        <v>1..1</v>
      </c>
      <c r="AP741" s="100" t="str">
        <f aca="false">P741</f>
        <v>1..1</v>
      </c>
      <c r="AQ741" s="9" t="str">
        <f aca="false">Q741</f>
        <v>/rsm:CrossIndustryInvoice
/rsm:SupplyChainTradeTransaction
/ram:ApplicableHeaderTradeDelivery
/ram:ShipFromTradeParty
/ram:SpecifiedLegalOrganization
/ram:PostalTradeAddress
/ram:CountryID</v>
      </c>
      <c r="AR741" s="101" t="str">
        <f aca="false">R741</f>
        <v>/rsm:CrossIndustryInvoice/rsm:SupplyChainTradeTransaction/ram:ApplicableHeaderTradeDelivery/ram:ShipFromTradeParty/ram:SpecifiedLegalOrganization/ram:PostalTradeAddress/ram:CountryID</v>
      </c>
      <c r="AS741" s="99" t="s">
        <v>176</v>
      </c>
      <c r="AT741" s="10" t="s">
        <v>4639</v>
      </c>
      <c r="AU741" s="95" t="str">
        <f aca="false">U741</f>
        <v>0..1</v>
      </c>
      <c r="AV741" s="99"/>
      <c r="AW741" s="102"/>
      <c r="AX741" s="6"/>
      <c r="AY741" s="103" t="str">
        <f aca="false">Y741</f>
        <v>EXTENDED</v>
      </c>
      <c r="AZ741" s="103" t="str">
        <f aca="false">Z741</f>
        <v>EXTENDED</v>
      </c>
      <c r="BA741" s="1"/>
      <c r="BB741" s="49"/>
      <c r="BF741" s="1"/>
      <c r="BG741" s="1"/>
      <c r="BH741" s="1"/>
      <c r="BI741" s="1"/>
      <c r="BJ741" s="1"/>
      <c r="BK741" s="1"/>
      <c r="BL741" s="1"/>
      <c r="BM741" s="1"/>
      <c r="BN741" s="1"/>
      <c r="BO741" s="1"/>
      <c r="BP741" s="1"/>
      <c r="BQ741" s="1"/>
      <c r="BR741" s="1"/>
      <c r="BS741" s="1"/>
      <c r="BT741" s="1"/>
      <c r="BU741" s="1"/>
      <c r="BV741" s="1"/>
      <c r="BW741" s="1"/>
      <c r="BX741" s="1"/>
      <c r="BY741" s="1"/>
      <c r="BZ741" s="1"/>
    </row>
    <row r="742" s="53" customFormat="true" ht="102" hidden="false" customHeight="false" outlineLevel="0" collapsed="false">
      <c r="A742" s="58" t="str">
        <f aca="false">IF(LEFT(E742,2)="BG","NO",IF(LEN(E742)-LEN(SUBSTITUTE(E742,"-",""))&gt;1,"NO",IF(E742="EXT","EXT","YES")))</f>
        <v>EXT</v>
      </c>
      <c r="B742" s="77" t="s">
        <v>4735</v>
      </c>
      <c r="C742" s="77"/>
      <c r="D742" s="266" t="s">
        <v>6031</v>
      </c>
      <c r="E742" s="93" t="s">
        <v>4631</v>
      </c>
      <c r="F742" s="94" t="e">
        <f aca="false">#N/A</f>
        <v>#N/A</v>
      </c>
      <c r="G742" s="95" t="n">
        <f aca="false">LEN(R742)-LEN(SUBSTITUTE(R742,"/",""))-1</f>
        <v>6</v>
      </c>
      <c r="H742" s="95"/>
      <c r="I742" s="97" t="s">
        <v>5352</v>
      </c>
      <c r="J742" s="97" t="s">
        <v>1114</v>
      </c>
      <c r="K742" s="98" t="s">
        <v>1115</v>
      </c>
      <c r="L742" s="98"/>
      <c r="M742" s="98"/>
      <c r="N742" s="97" t="s">
        <v>119</v>
      </c>
      <c r="O742" s="99" t="s">
        <v>95</v>
      </c>
      <c r="P742" s="100" t="str">
        <f aca="false">O742</f>
        <v>0..1</v>
      </c>
      <c r="Q742" s="9" t="s">
        <v>6165</v>
      </c>
      <c r="R742" s="101" t="s">
        <v>3134</v>
      </c>
      <c r="S742" s="99" t="s">
        <v>121</v>
      </c>
      <c r="T742" s="10" t="s">
        <v>4639</v>
      </c>
      <c r="U742" s="95" t="s">
        <v>112</v>
      </c>
      <c r="V742" s="99"/>
      <c r="W742" s="102"/>
      <c r="X742" s="38"/>
      <c r="Y742" s="103" t="s">
        <v>30</v>
      </c>
      <c r="Z742" s="103" t="s">
        <v>30</v>
      </c>
      <c r="AA742" s="82"/>
      <c r="AB742" s="13" t="str">
        <f aca="false">IF(ISERROR(FIND("/",R742)),R742,LEFT(R742,FIND(CHAR(1),SUBSTITUTE(R742,"/",CHAR(1),LEN(R742)-LEN(SUBSTITUTE(R742,"/",""))))-1))</f>
        <v>/rsm:CrossIndustryInvoice/rsm:SupplyChainTradeTransaction/ram:ApplicableHeaderTradeDelivery/ram:ShipFromTradeParty/ram:SpecifiedLegalOrganization/ram:PostalTradeAddress</v>
      </c>
      <c r="AC742" s="13" t="str">
        <f aca="false">IF(ISERROR(FIND("/",R742)),R742,MID(R742, FIND(CHAR(1),SUBSTITUTE(R742,"/",CHAR(1), LEN(R742)-LEN(SUBSTITUTE(R742,"/","")))), LEN(R742)))</f>
        <v>/ram:CountrySubDivisionName</v>
      </c>
      <c r="AD742" s="14" t="n">
        <f aca="false">COUNTIFS(R$4:R742,AB742)</f>
        <v>1</v>
      </c>
      <c r="AE742" s="11"/>
      <c r="AF742" s="93" t="str">
        <f aca="false">E742</f>
        <v>EXT</v>
      </c>
      <c r="AG742" s="95" t="n">
        <f aca="false">LEN(AR742)-LEN(SUBSTITUTE(AR742,"/",""))-1</f>
        <v>6</v>
      </c>
      <c r="AH742" s="95" t="n">
        <f aca="false">H742</f>
        <v>0</v>
      </c>
      <c r="AI742" s="97" t="s">
        <v>5964</v>
      </c>
      <c r="AJ742" s="97" t="s">
        <v>1118</v>
      </c>
      <c r="AK742" s="98" t="s">
        <v>1119</v>
      </c>
      <c r="AL742" s="98"/>
      <c r="AM742" s="98"/>
      <c r="AN742" s="97" t="s">
        <v>4647</v>
      </c>
      <c r="AO742" s="100" t="str">
        <f aca="false">O742</f>
        <v>0..1</v>
      </c>
      <c r="AP742" s="100" t="str">
        <f aca="false">P742</f>
        <v>0..1</v>
      </c>
      <c r="AQ742" s="9" t="str">
        <f aca="false">Q742</f>
        <v>/rsm:CrossIndustryInvoice
/rsm:SupplyChainTradeTransaction
/ram:ApplicableHeaderTradeDelivery
/ram:ShipFromTradeParty
/ram:SpecifiedLegalOrganization
/ram:PostalTradeAddress
/ram:CountrySubDivisionName</v>
      </c>
      <c r="AR742" s="101" t="str">
        <f aca="false">R742</f>
        <v>/rsm:CrossIndustryInvoice/rsm:SupplyChainTradeTransaction/ram:ApplicableHeaderTradeDelivery/ram:ShipFromTradeParty/ram:SpecifiedLegalOrganization/ram:PostalTradeAddress/ram:CountrySubDivisionName</v>
      </c>
      <c r="AS742" s="99" t="s">
        <v>121</v>
      </c>
      <c r="AT742" s="10" t="s">
        <v>4639</v>
      </c>
      <c r="AU742" s="95" t="str">
        <f aca="false">U742</f>
        <v>0..n</v>
      </c>
      <c r="AV742" s="99"/>
      <c r="AW742" s="102"/>
      <c r="AX742" s="6"/>
      <c r="AY742" s="103" t="str">
        <f aca="false">Y742</f>
        <v>EXTENDED</v>
      </c>
      <c r="AZ742" s="103" t="str">
        <f aca="false">Z742</f>
        <v>EXTENDED</v>
      </c>
      <c r="BA742" s="1"/>
      <c r="BB742" s="49"/>
      <c r="BF742" s="1"/>
      <c r="BG742" s="1"/>
      <c r="BH742" s="1"/>
      <c r="BI742" s="1"/>
      <c r="BJ742" s="1"/>
      <c r="BK742" s="1"/>
      <c r="BL742" s="1"/>
      <c r="BM742" s="1"/>
      <c r="BN742" s="1"/>
      <c r="BO742" s="1"/>
      <c r="BP742" s="1"/>
      <c r="BQ742" s="1"/>
      <c r="BR742" s="1"/>
      <c r="BS742" s="1"/>
      <c r="BT742" s="1"/>
      <c r="BU742" s="1"/>
      <c r="BV742" s="1"/>
      <c r="BW742" s="1"/>
      <c r="BX742" s="1"/>
      <c r="BY742" s="1"/>
      <c r="BZ742" s="1"/>
    </row>
    <row r="743" s="53" customFormat="true" ht="76.5" hidden="false" customHeight="false" outlineLevel="0" collapsed="false">
      <c r="A743" s="58" t="str">
        <f aca="false">IF(LEFT(E743,2)="BG","NO",IF(LEN(E743)-LEN(SUBSTITUTE(E743,"-",""))&gt;1,"NO",IF(E743="EXT","EXT","YES")))</f>
        <v>EXT</v>
      </c>
      <c r="B743" s="58"/>
      <c r="C743" s="58"/>
      <c r="D743" s="266" t="s">
        <v>6031</v>
      </c>
      <c r="E743" s="184" t="s">
        <v>4631</v>
      </c>
      <c r="F743" s="185" t="e">
        <f aca="false">#N/A</f>
        <v>#N/A</v>
      </c>
      <c r="G743" s="186" t="n">
        <f aca="false">LEN(R743)-LEN(SUBSTITUTE(R743,"/",""))-1</f>
        <v>4</v>
      </c>
      <c r="H743" s="186" t="s">
        <v>95</v>
      </c>
      <c r="I743" s="173" t="s">
        <v>6166</v>
      </c>
      <c r="J743" s="173"/>
      <c r="K743" s="174"/>
      <c r="L743" s="174"/>
      <c r="M743" s="174"/>
      <c r="N743" s="173"/>
      <c r="O743" s="175" t="s">
        <v>112</v>
      </c>
      <c r="P743" s="175" t="str">
        <f aca="false">O743</f>
        <v>0..n</v>
      </c>
      <c r="Q743" s="187" t="s">
        <v>6167</v>
      </c>
      <c r="R743" s="188" t="s">
        <v>3136</v>
      </c>
      <c r="S743" s="172"/>
      <c r="T743" s="178" t="s">
        <v>4639</v>
      </c>
      <c r="U743" s="186" t="s">
        <v>112</v>
      </c>
      <c r="V743" s="172"/>
      <c r="W743" s="179"/>
      <c r="X743" s="38"/>
      <c r="Y743" s="189" t="s">
        <v>30</v>
      </c>
      <c r="Z743" s="189" t="s">
        <v>30</v>
      </c>
      <c r="AA743" s="4"/>
      <c r="AB743" s="13" t="str">
        <f aca="false">IF(ISERROR(FIND("/",R743)),R743,LEFT(R743,FIND(CHAR(1),SUBSTITUTE(R743,"/",CHAR(1),LEN(R743)-LEN(SUBSTITUTE(R743,"/",""))))-1))</f>
        <v>/rsm:CrossIndustryInvoice/rsm:SupplyChainTradeTransaction/ram:ApplicableHeaderTradeDelivery/ram:ShipFromTradeParty</v>
      </c>
      <c r="AC743" s="13" t="str">
        <f aca="false">IF(ISERROR(FIND("/",R743)),R743,MID(R743, FIND(CHAR(1),SUBSTITUTE(R743,"/",CHAR(1), LEN(R743)-LEN(SUBSTITUTE(R743,"/","")))), LEN(R743)))</f>
        <v>/ram:DefinedTradeContact</v>
      </c>
      <c r="AD743" s="14" t="n">
        <f aca="false">COUNTIFS(R$4:R743,AB743)</f>
        <v>1</v>
      </c>
      <c r="AE743" s="1"/>
      <c r="AF743" s="184" t="str">
        <f aca="false">E743</f>
        <v>EXT</v>
      </c>
      <c r="AG743" s="186" t="n">
        <f aca="false">LEN(AR743)-LEN(SUBSTITUTE(AR743,"/",""))-1</f>
        <v>4</v>
      </c>
      <c r="AH743" s="186" t="str">
        <f aca="false">H743</f>
        <v>0..1</v>
      </c>
      <c r="AI743" s="173" t="s">
        <v>6168</v>
      </c>
      <c r="AJ743" s="173"/>
      <c r="AK743" s="174"/>
      <c r="AL743" s="174"/>
      <c r="AM743" s="174"/>
      <c r="AN743" s="173"/>
      <c r="AO743" s="172" t="str">
        <f aca="false">O743</f>
        <v>0..n</v>
      </c>
      <c r="AP743" s="172" t="str">
        <f aca="false">P743</f>
        <v>0..n</v>
      </c>
      <c r="AQ743" s="187" t="str">
        <f aca="false">Q743</f>
        <v>/rsm:CrossIndustryInvoice
/rsm:SupplyChainTradeTransaction
/ram:ApplicableHeaderTradeDelivery
/ram:ShipFromTradeParty
/ram:DefinedTradeContact</v>
      </c>
      <c r="AR743" s="188" t="str">
        <f aca="false">R743</f>
        <v>/rsm:CrossIndustryInvoice/rsm:SupplyChainTradeTransaction/ram:ApplicableHeaderTradeDelivery/ram:ShipFromTradeParty/ram:DefinedTradeContact</v>
      </c>
      <c r="AS743" s="172"/>
      <c r="AT743" s="178" t="s">
        <v>4639</v>
      </c>
      <c r="AU743" s="186" t="str">
        <f aca="false">U743</f>
        <v>0..n</v>
      </c>
      <c r="AV743" s="172"/>
      <c r="AW743" s="179"/>
      <c r="AX743" s="6"/>
      <c r="AY743" s="189" t="str">
        <f aca="false">Y743</f>
        <v>EXTENDED</v>
      </c>
      <c r="AZ743" s="189" t="str">
        <f aca="false">Z743</f>
        <v>EXTENDED</v>
      </c>
      <c r="BA743" s="1"/>
      <c r="BB743" s="49"/>
      <c r="BF743" s="1"/>
      <c r="BG743" s="1"/>
      <c r="BH743" s="1"/>
      <c r="BI743" s="1"/>
      <c r="BJ743" s="1"/>
      <c r="BK743" s="1"/>
      <c r="BL743" s="1"/>
      <c r="BM743" s="1"/>
      <c r="BN743" s="1"/>
      <c r="BO743" s="1"/>
      <c r="BP743" s="1"/>
      <c r="BQ743" s="1"/>
      <c r="BR743" s="1"/>
      <c r="BS743" s="1"/>
      <c r="BT743" s="1"/>
      <c r="BU743" s="1"/>
      <c r="BV743" s="1"/>
      <c r="BW743" s="1"/>
      <c r="BX743" s="1"/>
      <c r="BY743" s="1"/>
      <c r="BZ743" s="1"/>
    </row>
    <row r="744" s="53" customFormat="true" ht="89.25" hidden="false" customHeight="false" outlineLevel="0" collapsed="false">
      <c r="A744" s="58" t="str">
        <f aca="false">IF(LEFT(E744,2)="BG","NO",IF(LEN(E744)-LEN(SUBSTITUTE(E744,"-",""))&gt;1,"NO",IF(E744="EXT","EXT","YES")))</f>
        <v>EXT</v>
      </c>
      <c r="B744" s="58"/>
      <c r="C744" s="58"/>
      <c r="D744" s="266" t="s">
        <v>6031</v>
      </c>
      <c r="E744" s="93" t="s">
        <v>4631</v>
      </c>
      <c r="F744" s="94" t="e">
        <f aca="false">#N/A</f>
        <v>#N/A</v>
      </c>
      <c r="G744" s="95" t="n">
        <f aca="false">LEN(R744)-LEN(SUBSTITUTE(R744,"/",""))-1</f>
        <v>5</v>
      </c>
      <c r="H744" s="95" t="s">
        <v>95</v>
      </c>
      <c r="I744" s="97" t="s">
        <v>5547</v>
      </c>
      <c r="J744" s="97"/>
      <c r="K744" s="98"/>
      <c r="L744" s="98"/>
      <c r="M744" s="98"/>
      <c r="N744" s="97"/>
      <c r="O744" s="99" t="s">
        <v>95</v>
      </c>
      <c r="P744" s="100" t="str">
        <f aca="false">O744</f>
        <v>0..1</v>
      </c>
      <c r="Q744" s="9" t="s">
        <v>6169</v>
      </c>
      <c r="R744" s="101" t="s">
        <v>3138</v>
      </c>
      <c r="S744" s="99" t="s">
        <v>121</v>
      </c>
      <c r="T744" s="10" t="s">
        <v>4639</v>
      </c>
      <c r="U744" s="95" t="s">
        <v>95</v>
      </c>
      <c r="V744" s="99"/>
      <c r="W744" s="102"/>
      <c r="X744" s="38"/>
      <c r="Y744" s="103" t="s">
        <v>30</v>
      </c>
      <c r="Z744" s="103" t="s">
        <v>30</v>
      </c>
      <c r="AA744" s="4"/>
      <c r="AB744" s="13" t="str">
        <f aca="false">IF(ISERROR(FIND("/",R744)),R744,LEFT(R744,FIND(CHAR(1),SUBSTITUTE(R744,"/",CHAR(1),LEN(R744)-LEN(SUBSTITUTE(R744,"/",""))))-1))</f>
        <v>/rsm:CrossIndustryInvoice/rsm:SupplyChainTradeTransaction/ram:ApplicableHeaderTradeDelivery/ram:ShipFromTradeParty/ram:DefinedTradeContact</v>
      </c>
      <c r="AC744" s="13" t="str">
        <f aca="false">IF(ISERROR(FIND("/",R744)),R744,MID(R744, FIND(CHAR(1),SUBSTITUTE(R744,"/",CHAR(1), LEN(R744)-LEN(SUBSTITUTE(R744,"/","")))), LEN(R744)))</f>
        <v>/ram:PersonName</v>
      </c>
      <c r="AD744" s="14" t="n">
        <f aca="false">COUNTIFS(R$4:R744,AB744)</f>
        <v>1</v>
      </c>
      <c r="AE744" s="1"/>
      <c r="AF744" s="93" t="str">
        <f aca="false">E744</f>
        <v>EXT</v>
      </c>
      <c r="AG744" s="95" t="n">
        <f aca="false">LEN(AR744)-LEN(SUBSTITUTE(AR744,"/",""))-1</f>
        <v>5</v>
      </c>
      <c r="AH744" s="95" t="str">
        <f aca="false">H744</f>
        <v>0..1</v>
      </c>
      <c r="AI744" s="97" t="s">
        <v>6170</v>
      </c>
      <c r="AJ744" s="97"/>
      <c r="AK744" s="98"/>
      <c r="AL744" s="98"/>
      <c r="AM744" s="98"/>
      <c r="AN744" s="97"/>
      <c r="AO744" s="100" t="str">
        <f aca="false">O744</f>
        <v>0..1</v>
      </c>
      <c r="AP744" s="100" t="str">
        <f aca="false">P744</f>
        <v>0..1</v>
      </c>
      <c r="AQ744" s="9" t="str">
        <f aca="false">Q744</f>
        <v>/rsm:CrossIndustryInvoice
/rsm:SupplyChainTradeTransaction
/ram:ApplicableHeaderTradeDelivery
/ram:ShipFromTradeParty
/ram:DefinedTradeContact
/ram:PersonName</v>
      </c>
      <c r="AR744" s="101" t="str">
        <f aca="false">R744</f>
        <v>/rsm:CrossIndustryInvoice/rsm:SupplyChainTradeTransaction/ram:ApplicableHeaderTradeDelivery/ram:ShipFromTradeParty/ram:DefinedTradeContact/ram:PersonName</v>
      </c>
      <c r="AS744" s="99" t="s">
        <v>121</v>
      </c>
      <c r="AT744" s="10" t="s">
        <v>4639</v>
      </c>
      <c r="AU744" s="95" t="str">
        <f aca="false">U744</f>
        <v>0..1</v>
      </c>
      <c r="AV744" s="99"/>
      <c r="AW744" s="102"/>
      <c r="AX744" s="6"/>
      <c r="AY744" s="103" t="str">
        <f aca="false">Y744</f>
        <v>EXTENDED</v>
      </c>
      <c r="AZ744" s="103" t="str">
        <f aca="false">Z744</f>
        <v>EXTENDED</v>
      </c>
      <c r="BA744" s="1"/>
      <c r="BB744" s="49"/>
      <c r="BF744" s="1"/>
      <c r="BG744" s="1"/>
      <c r="BH744" s="1"/>
      <c r="BI744" s="1"/>
      <c r="BJ744" s="1"/>
      <c r="BK744" s="1"/>
      <c r="BL744" s="1"/>
      <c r="BM744" s="1"/>
      <c r="BN744" s="1"/>
      <c r="BO744" s="1"/>
      <c r="BP744" s="1"/>
      <c r="BQ744" s="1"/>
      <c r="BR744" s="1"/>
      <c r="BS744" s="1"/>
      <c r="BT744" s="1"/>
      <c r="BU744" s="1"/>
      <c r="BV744" s="1"/>
      <c r="BW744" s="1"/>
      <c r="BX744" s="1"/>
      <c r="BY744" s="1"/>
      <c r="BZ744" s="1"/>
    </row>
    <row r="745" s="53" customFormat="true" ht="89.25" hidden="false" customHeight="false" outlineLevel="0" collapsed="false">
      <c r="A745" s="58" t="str">
        <f aca="false">IF(LEFT(E745,2)="BG","NO",IF(LEN(E745)-LEN(SUBSTITUTE(E745,"-",""))&gt;1,"NO",IF(E745="EXT","EXT","YES")))</f>
        <v>EXT</v>
      </c>
      <c r="B745" s="58"/>
      <c r="C745" s="58"/>
      <c r="D745" s="266" t="s">
        <v>6031</v>
      </c>
      <c r="E745" s="93" t="s">
        <v>4631</v>
      </c>
      <c r="F745" s="94" t="e">
        <f aca="false">#N/A</f>
        <v>#N/A</v>
      </c>
      <c r="G745" s="95" t="n">
        <f aca="false">LEN(R745)-LEN(SUBSTITUTE(R745,"/",""))-1</f>
        <v>5</v>
      </c>
      <c r="H745" s="95" t="s">
        <v>95</v>
      </c>
      <c r="I745" s="97" t="s">
        <v>5550</v>
      </c>
      <c r="J745" s="97"/>
      <c r="K745" s="98"/>
      <c r="L745" s="98"/>
      <c r="M745" s="98"/>
      <c r="N745" s="97"/>
      <c r="O745" s="99" t="s">
        <v>95</v>
      </c>
      <c r="P745" s="100" t="str">
        <f aca="false">O745</f>
        <v>0..1</v>
      </c>
      <c r="Q745" s="9" t="s">
        <v>6171</v>
      </c>
      <c r="R745" s="101" t="s">
        <v>3140</v>
      </c>
      <c r="S745" s="99" t="s">
        <v>121</v>
      </c>
      <c r="T745" s="10" t="s">
        <v>4639</v>
      </c>
      <c r="U745" s="95" t="s">
        <v>95</v>
      </c>
      <c r="V745" s="99"/>
      <c r="W745" s="102"/>
      <c r="X745" s="38"/>
      <c r="Y745" s="103" t="s">
        <v>30</v>
      </c>
      <c r="Z745" s="103" t="s">
        <v>30</v>
      </c>
      <c r="AA745" s="4"/>
      <c r="AB745" s="13" t="str">
        <f aca="false">IF(ISERROR(FIND("/",R745)),R745,LEFT(R745,FIND(CHAR(1),SUBSTITUTE(R745,"/",CHAR(1),LEN(R745)-LEN(SUBSTITUTE(R745,"/",""))))-1))</f>
        <v>/rsm:CrossIndustryInvoice/rsm:SupplyChainTradeTransaction/ram:ApplicableHeaderTradeDelivery/ram:ShipFromTradeParty/ram:DefinedTradeContact</v>
      </c>
      <c r="AC745" s="13" t="str">
        <f aca="false">IF(ISERROR(FIND("/",R745)),R745,MID(R745, FIND(CHAR(1),SUBSTITUTE(R745,"/",CHAR(1), LEN(R745)-LEN(SUBSTITUTE(R745,"/","")))), LEN(R745)))</f>
        <v>/ram:DepartmentName</v>
      </c>
      <c r="AD745" s="14" t="n">
        <f aca="false">COUNTIFS(R$4:R745,AB745)</f>
        <v>1</v>
      </c>
      <c r="AE745" s="1"/>
      <c r="AF745" s="93" t="str">
        <f aca="false">E745</f>
        <v>EXT</v>
      </c>
      <c r="AG745" s="95" t="n">
        <f aca="false">LEN(AR745)-LEN(SUBSTITUTE(AR745,"/",""))-1</f>
        <v>5</v>
      </c>
      <c r="AH745" s="95" t="str">
        <f aca="false">H745</f>
        <v>0..1</v>
      </c>
      <c r="AI745" s="97" t="s">
        <v>6170</v>
      </c>
      <c r="AJ745" s="97"/>
      <c r="AK745" s="98"/>
      <c r="AL745" s="98"/>
      <c r="AM745" s="98"/>
      <c r="AN745" s="97"/>
      <c r="AO745" s="100" t="str">
        <f aca="false">O745</f>
        <v>0..1</v>
      </c>
      <c r="AP745" s="100" t="str">
        <f aca="false">P745</f>
        <v>0..1</v>
      </c>
      <c r="AQ745" s="9" t="str">
        <f aca="false">Q745</f>
        <v>/rsm:CrossIndustryInvoice
/rsm:SupplyChainTradeTransaction
/ram:ApplicableHeaderTradeDelivery
/ram:ShipFromTradeParty
/ram:DefinedTradeContact
/ram:DepartmentName</v>
      </c>
      <c r="AR745" s="101" t="str">
        <f aca="false">R745</f>
        <v>/rsm:CrossIndustryInvoice/rsm:SupplyChainTradeTransaction/ram:ApplicableHeaderTradeDelivery/ram:ShipFromTradeParty/ram:DefinedTradeContact/ram:DepartmentName</v>
      </c>
      <c r="AS745" s="99" t="s">
        <v>121</v>
      </c>
      <c r="AT745" s="10" t="s">
        <v>4639</v>
      </c>
      <c r="AU745" s="95" t="str">
        <f aca="false">U745</f>
        <v>0..1</v>
      </c>
      <c r="AV745" s="99"/>
      <c r="AW745" s="102"/>
      <c r="AX745" s="6"/>
      <c r="AY745" s="103" t="str">
        <f aca="false">Y745</f>
        <v>EXTENDED</v>
      </c>
      <c r="AZ745" s="103" t="str">
        <f aca="false">Z745</f>
        <v>EXTENDED</v>
      </c>
      <c r="BA745" s="1"/>
      <c r="BB745" s="49"/>
      <c r="BF745" s="1"/>
      <c r="BG745" s="1"/>
      <c r="BH745" s="1"/>
      <c r="BI745" s="1"/>
      <c r="BJ745" s="1"/>
      <c r="BK745" s="1"/>
      <c r="BL745" s="1"/>
      <c r="BM745" s="1"/>
      <c r="BN745" s="1"/>
      <c r="BO745" s="1"/>
      <c r="BP745" s="1"/>
      <c r="BQ745" s="1"/>
      <c r="BR745" s="1"/>
      <c r="BS745" s="1"/>
      <c r="BT745" s="1"/>
      <c r="BU745" s="1"/>
      <c r="BV745" s="1"/>
      <c r="BW745" s="1"/>
      <c r="BX745" s="1"/>
      <c r="BY745" s="1"/>
      <c r="BZ745" s="1"/>
    </row>
    <row r="746" s="53" customFormat="true" ht="89.25" hidden="false" customHeight="false" outlineLevel="0" collapsed="false">
      <c r="A746" s="58" t="str">
        <f aca="false">IF(LEFT(E746,2)="BG","NO",IF(LEN(E746)-LEN(SUBSTITUTE(E746,"-",""))&gt;1,"NO",IF(E746="EXT","EXT","YES")))</f>
        <v>EXT</v>
      </c>
      <c r="B746" s="77" t="s">
        <v>4735</v>
      </c>
      <c r="C746" s="77"/>
      <c r="D746" s="266" t="s">
        <v>6031</v>
      </c>
      <c r="E746" s="93" t="s">
        <v>4631</v>
      </c>
      <c r="F746" s="94" t="e">
        <f aca="false">#N/A</f>
        <v>#N/A</v>
      </c>
      <c r="G746" s="95" t="n">
        <f aca="false">LEN(R746)-LEN(SUBSTITUTE(R746,"/",""))-1</f>
        <v>5</v>
      </c>
      <c r="H746" s="95" t="s">
        <v>95</v>
      </c>
      <c r="I746" s="97" t="s">
        <v>5970</v>
      </c>
      <c r="J746" s="97"/>
      <c r="K746" s="98" t="s">
        <v>5044</v>
      </c>
      <c r="L746" s="98"/>
      <c r="M746" s="98"/>
      <c r="N746" s="97"/>
      <c r="O746" s="99" t="s">
        <v>95</v>
      </c>
      <c r="P746" s="100" t="str">
        <f aca="false">O746</f>
        <v>0..1</v>
      </c>
      <c r="Q746" s="9" t="s">
        <v>6172</v>
      </c>
      <c r="R746" s="101" t="s">
        <v>3142</v>
      </c>
      <c r="S746" s="99" t="s">
        <v>176</v>
      </c>
      <c r="T746" s="10" t="s">
        <v>4639</v>
      </c>
      <c r="U746" s="95" t="s">
        <v>95</v>
      </c>
      <c r="V746" s="99"/>
      <c r="W746" s="102"/>
      <c r="X746" s="38"/>
      <c r="Y746" s="103" t="s">
        <v>30</v>
      </c>
      <c r="Z746" s="103" t="s">
        <v>30</v>
      </c>
      <c r="AA746" s="49"/>
      <c r="AB746" s="13" t="str">
        <f aca="false">IF(ISERROR(FIND("/",R746)),R746,LEFT(R746,FIND(CHAR(1),SUBSTITUTE(R746,"/",CHAR(1),LEN(R746)-LEN(SUBSTITUTE(R746,"/",""))))-1))</f>
        <v>/rsm:CrossIndustryInvoice/rsm:SupplyChainTradeTransaction/ram:ApplicableHeaderTradeDelivery/ram:ShipFromTradeParty/ram:DefinedTradeContact</v>
      </c>
      <c r="AC746" s="13" t="str">
        <f aca="false">IF(ISERROR(FIND("/",R746)),R746,MID(R746, FIND(CHAR(1),SUBSTITUTE(R746,"/",CHAR(1), LEN(R746)-LEN(SUBSTITUTE(R746,"/","")))), LEN(R746)))</f>
        <v>/ram:TypeCode</v>
      </c>
      <c r="AD746" s="14" t="n">
        <f aca="false">COUNTIFS(R$4:R746,AB746)</f>
        <v>1</v>
      </c>
      <c r="AE746" s="49"/>
      <c r="AF746" s="93" t="str">
        <f aca="false">E746</f>
        <v>EXT</v>
      </c>
      <c r="AG746" s="95" t="n">
        <f aca="false">LEN(AR746)-LEN(SUBSTITUTE(AR746,"/",""))-1</f>
        <v>5</v>
      </c>
      <c r="AH746" s="95" t="str">
        <f aca="false">H746</f>
        <v>0..1</v>
      </c>
      <c r="AI746" s="97" t="s">
        <v>5972</v>
      </c>
      <c r="AJ746" s="97"/>
      <c r="AK746" s="98" t="s">
        <v>5047</v>
      </c>
      <c r="AL746" s="98"/>
      <c r="AM746" s="98"/>
      <c r="AN746" s="97"/>
      <c r="AO746" s="100" t="str">
        <f aca="false">O746</f>
        <v>0..1</v>
      </c>
      <c r="AP746" s="100" t="str">
        <f aca="false">P746</f>
        <v>0..1</v>
      </c>
      <c r="AQ746" s="9" t="str">
        <f aca="false">Q746</f>
        <v>/rsm:CrossIndustryInvoice
/rsm:SupplyChainTradeTransaction
/ram:ApplicableHeaderTradeDelivery
/ram:ShipFromTradeParty
/ram:DefinedTradeContact
/ram:TypeCode</v>
      </c>
      <c r="AR746" s="101" t="str">
        <f aca="false">R746</f>
        <v>/rsm:CrossIndustryInvoice/rsm:SupplyChainTradeTransaction/ram:ApplicableHeaderTradeDelivery/ram:ShipFromTradeParty/ram:DefinedTradeContact/ram:TypeCode</v>
      </c>
      <c r="AS746" s="99" t="s">
        <v>176</v>
      </c>
      <c r="AT746" s="10" t="s">
        <v>4639</v>
      </c>
      <c r="AU746" s="95" t="str">
        <f aca="false">U746</f>
        <v>0..1</v>
      </c>
      <c r="AV746" s="99"/>
      <c r="AW746" s="102"/>
      <c r="AX746" s="6"/>
      <c r="AY746" s="103" t="str">
        <f aca="false">Y746</f>
        <v>EXTENDED</v>
      </c>
      <c r="AZ746" s="103" t="str">
        <f aca="false">Z746</f>
        <v>EXTENDED</v>
      </c>
      <c r="BA746" s="1"/>
      <c r="BB746" s="49"/>
      <c r="BF746" s="1"/>
      <c r="BG746" s="1"/>
      <c r="BH746" s="1"/>
      <c r="BI746" s="1"/>
      <c r="BJ746" s="1"/>
      <c r="BK746" s="1"/>
      <c r="BL746" s="1"/>
      <c r="BM746" s="1"/>
      <c r="BN746" s="1"/>
      <c r="BO746" s="1"/>
      <c r="BP746" s="1"/>
      <c r="BQ746" s="1"/>
      <c r="BR746" s="1"/>
      <c r="BS746" s="1"/>
      <c r="BT746" s="1"/>
      <c r="BU746" s="1"/>
      <c r="BV746" s="1"/>
      <c r="BW746" s="1"/>
      <c r="BX746" s="1"/>
      <c r="BY746" s="1"/>
      <c r="BZ746" s="1"/>
    </row>
    <row r="747" s="53" customFormat="true" ht="89.25" hidden="false" customHeight="false" outlineLevel="0" collapsed="false">
      <c r="A747" s="58" t="str">
        <f aca="false">IF(LEFT(E747,2)="BG","NO",IF(LEN(E747)-LEN(SUBSTITUTE(E747,"-",""))&gt;1,"NO",IF(E747="EXT","EXT","YES")))</f>
        <v>EXT</v>
      </c>
      <c r="B747" s="58"/>
      <c r="C747" s="58"/>
      <c r="D747" s="266" t="s">
        <v>6031</v>
      </c>
      <c r="E747" s="93" t="s">
        <v>4631</v>
      </c>
      <c r="F747" s="94" t="e">
        <f aca="false">#N/A</f>
        <v>#N/A</v>
      </c>
      <c r="G747" s="95" t="n">
        <f aca="false">LEN(R747)-LEN(SUBSTITUTE(R747,"/",""))-1</f>
        <v>5</v>
      </c>
      <c r="H747" s="95" t="s">
        <v>95</v>
      </c>
      <c r="I747" s="247" t="s">
        <v>5555</v>
      </c>
      <c r="J747" s="97"/>
      <c r="K747" s="98"/>
      <c r="L747" s="98"/>
      <c r="M747" s="98"/>
      <c r="N747" s="97"/>
      <c r="O747" s="99" t="s">
        <v>95</v>
      </c>
      <c r="P747" s="100" t="str">
        <f aca="false">O747</f>
        <v>0..1</v>
      </c>
      <c r="Q747" s="9" t="s">
        <v>6173</v>
      </c>
      <c r="R747" s="101" t="s">
        <v>3144</v>
      </c>
      <c r="S747" s="99"/>
      <c r="T747" s="10"/>
      <c r="U747" s="95" t="s">
        <v>95</v>
      </c>
      <c r="V747" s="99"/>
      <c r="W747" s="102"/>
      <c r="X747" s="38"/>
      <c r="Y747" s="103" t="s">
        <v>30</v>
      </c>
      <c r="Z747" s="103" t="s">
        <v>30</v>
      </c>
      <c r="AA747" s="4"/>
      <c r="AB747" s="13" t="str">
        <f aca="false">IF(ISERROR(FIND("/",R747)),R747,LEFT(R747,FIND(CHAR(1),SUBSTITUTE(R747,"/",CHAR(1),LEN(R747)-LEN(SUBSTITUTE(R747,"/",""))))-1))</f>
        <v>/rsm:CrossIndustryInvoice/rsm:SupplyChainTradeTransaction/ram:ApplicableHeaderTradeDelivery/ram:ShipFromTradeParty/ram:DefinedTradeContact</v>
      </c>
      <c r="AC747" s="13" t="str">
        <f aca="false">IF(ISERROR(FIND("/",R747)),R747,MID(R747, FIND(CHAR(1),SUBSTITUTE(R747,"/",CHAR(1), LEN(R747)-LEN(SUBSTITUTE(R747,"/","")))), LEN(R747)))</f>
        <v>/ram:TelephoneUniversalCommunication</v>
      </c>
      <c r="AD747" s="14" t="n">
        <f aca="false">COUNTIFS(R$4:R747,AB747)</f>
        <v>1</v>
      </c>
      <c r="AE747" s="1"/>
      <c r="AF747" s="93" t="str">
        <f aca="false">E747</f>
        <v>EXT</v>
      </c>
      <c r="AG747" s="95" t="n">
        <f aca="false">LEN(AR747)-LEN(SUBSTITUTE(AR747,"/",""))-1</f>
        <v>5</v>
      </c>
      <c r="AH747" s="95" t="str">
        <f aca="false">H747</f>
        <v>0..1</v>
      </c>
      <c r="AI747" s="247" t="s">
        <v>1757</v>
      </c>
      <c r="AJ747" s="97"/>
      <c r="AK747" s="98"/>
      <c r="AL747" s="98"/>
      <c r="AM747" s="98"/>
      <c r="AN747" s="97"/>
      <c r="AO747" s="100" t="str">
        <f aca="false">O747</f>
        <v>0..1</v>
      </c>
      <c r="AP747" s="100" t="str">
        <f aca="false">P747</f>
        <v>0..1</v>
      </c>
      <c r="AQ747" s="9" t="str">
        <f aca="false">Q747</f>
        <v>/rsm:CrossIndustryInvoice
/rsm:SupplyChainTradeTransaction
/ram:ApplicableHeaderTradeDelivery
/ram:ShipFromTradeParty
/ram:DefinedTradeContact
/ram:TelephoneUniversalCommunication</v>
      </c>
      <c r="AR747" s="101" t="str">
        <f aca="false">R747</f>
        <v>/rsm:CrossIndustryInvoice/rsm:SupplyChainTradeTransaction/ram:ApplicableHeaderTradeDelivery/ram:ShipFromTradeParty/ram:DefinedTradeContact/ram:TelephoneUniversalCommunication</v>
      </c>
      <c r="AS747" s="99"/>
      <c r="AT747" s="10"/>
      <c r="AU747" s="95" t="str">
        <f aca="false">U747</f>
        <v>0..1</v>
      </c>
      <c r="AV747" s="99"/>
      <c r="AW747" s="102"/>
      <c r="AX747" s="6"/>
      <c r="AY747" s="103" t="str">
        <f aca="false">Y747</f>
        <v>EXTENDED</v>
      </c>
      <c r="AZ747" s="103" t="str">
        <f aca="false">Z747</f>
        <v>EXTENDED</v>
      </c>
      <c r="BA747" s="1"/>
      <c r="BB747" s="49"/>
      <c r="BF747" s="1"/>
      <c r="BG747" s="1"/>
      <c r="BH747" s="1"/>
      <c r="BI747" s="1"/>
      <c r="BJ747" s="1"/>
      <c r="BK747" s="1"/>
      <c r="BL747" s="1"/>
      <c r="BM747" s="1"/>
      <c r="BN747" s="1"/>
      <c r="BO747" s="1"/>
      <c r="BP747" s="1"/>
      <c r="BQ747" s="1"/>
      <c r="BR747" s="1"/>
      <c r="BS747" s="1"/>
      <c r="BT747" s="1"/>
      <c r="BU747" s="1"/>
      <c r="BV747" s="1"/>
      <c r="BW747" s="1"/>
      <c r="BX747" s="1"/>
      <c r="BY747" s="1"/>
      <c r="BZ747" s="1"/>
    </row>
    <row r="748" s="53" customFormat="true" ht="114" hidden="false" customHeight="false" outlineLevel="0" collapsed="false">
      <c r="A748" s="58" t="str">
        <f aca="false">IF(LEFT(E748,2)="BG","NO",IF(LEN(E748)-LEN(SUBSTITUTE(E748,"-",""))&gt;1,"NO",IF(E748="EXT","EXT","YES")))</f>
        <v>EXT</v>
      </c>
      <c r="B748" s="58"/>
      <c r="C748" s="58"/>
      <c r="D748" s="266" t="s">
        <v>6031</v>
      </c>
      <c r="E748" s="93" t="s">
        <v>4631</v>
      </c>
      <c r="F748" s="94" t="e">
        <f aca="false">#N/A</f>
        <v>#N/A</v>
      </c>
      <c r="G748" s="95" t="n">
        <f aca="false">LEN(R748)-LEN(SUBSTITUTE(R748,"/",""))-1</f>
        <v>6</v>
      </c>
      <c r="H748" s="95" t="s">
        <v>88</v>
      </c>
      <c r="I748" s="97" t="s">
        <v>5557</v>
      </c>
      <c r="J748" s="97"/>
      <c r="K748" s="98"/>
      <c r="L748" s="98"/>
      <c r="M748" s="98"/>
      <c r="N748" s="97"/>
      <c r="O748" s="99" t="s">
        <v>88</v>
      </c>
      <c r="P748" s="100" t="str">
        <f aca="false">O748</f>
        <v>1..1</v>
      </c>
      <c r="Q748" s="9" t="s">
        <v>6174</v>
      </c>
      <c r="R748" s="101" t="s">
        <v>3146</v>
      </c>
      <c r="S748" s="99" t="s">
        <v>121</v>
      </c>
      <c r="T748" s="10" t="s">
        <v>4639</v>
      </c>
      <c r="U748" s="95" t="s">
        <v>95</v>
      </c>
      <c r="V748" s="99"/>
      <c r="W748" s="102"/>
      <c r="X748" s="38"/>
      <c r="Y748" s="103" t="s">
        <v>30</v>
      </c>
      <c r="Z748" s="103" t="s">
        <v>30</v>
      </c>
      <c r="AA748" s="4"/>
      <c r="AB748" s="13" t="str">
        <f aca="false">IF(ISERROR(FIND("/",R748)),R748,LEFT(R748,FIND(CHAR(1),SUBSTITUTE(R748,"/",CHAR(1),LEN(R748)-LEN(SUBSTITUTE(R748,"/",""))))-1))</f>
        <v>/rsm:CrossIndustryInvoice/rsm:SupplyChainTradeTransaction/ram:ApplicableHeaderTradeDelivery/ram:ShipFromTradeParty/ram:DefinedTradeContact/ram:TelephoneUniversalCommunication</v>
      </c>
      <c r="AC748" s="13" t="str">
        <f aca="false">IF(ISERROR(FIND("/",R748)),R748,MID(R748, FIND(CHAR(1),SUBSTITUTE(R748,"/",CHAR(1), LEN(R748)-LEN(SUBSTITUTE(R748,"/","")))), LEN(R748)))</f>
        <v>/ram:CompleteNumber</v>
      </c>
      <c r="AD748" s="14" t="n">
        <f aca="false">COUNTIFS(R$4:R748,AB748)</f>
        <v>1</v>
      </c>
      <c r="AE748" s="1"/>
      <c r="AF748" s="93" t="str">
        <f aca="false">E748</f>
        <v>EXT</v>
      </c>
      <c r="AG748" s="95" t="n">
        <f aca="false">LEN(AR748)-LEN(SUBSTITUTE(AR748,"/",""))-1</f>
        <v>6</v>
      </c>
      <c r="AH748" s="95" t="str">
        <f aca="false">H748</f>
        <v>1..1</v>
      </c>
      <c r="AI748" s="97" t="s">
        <v>5052</v>
      </c>
      <c r="AJ748" s="97"/>
      <c r="AK748" s="98"/>
      <c r="AL748" s="98"/>
      <c r="AM748" s="98"/>
      <c r="AN748" s="97"/>
      <c r="AO748" s="100" t="str">
        <f aca="false">O748</f>
        <v>1..1</v>
      </c>
      <c r="AP748" s="100" t="str">
        <f aca="false">P748</f>
        <v>1..1</v>
      </c>
      <c r="AQ748" s="9" t="str">
        <f aca="false">Q748</f>
        <v>/rsm:CrossIndustryInvoice
/rsm:SupplyChainTradeTransaction
/ram:ApplicableHeaderTradeDelivery
/ram:ShipFromTradeParty
/ram:DefinedTradeContact
/ram:TelephoneUniversalCommunication
/ram:CompleteNumber</v>
      </c>
      <c r="AR748" s="101" t="str">
        <f aca="false">R748</f>
        <v>/rsm:CrossIndustryInvoice/rsm:SupplyChainTradeTransaction/ram:ApplicableHeaderTradeDelivery/ram:ShipFromTradeParty/ram:DefinedTradeContact/ram:TelephoneUniversalCommunication/ram:CompleteNumber</v>
      </c>
      <c r="AS748" s="99" t="s">
        <v>121</v>
      </c>
      <c r="AT748" s="10" t="s">
        <v>4639</v>
      </c>
      <c r="AU748" s="95" t="str">
        <f aca="false">U748</f>
        <v>0..1</v>
      </c>
      <c r="AV748" s="99"/>
      <c r="AW748" s="102"/>
      <c r="AX748" s="6"/>
      <c r="AY748" s="103" t="str">
        <f aca="false">Y748</f>
        <v>EXTENDED</v>
      </c>
      <c r="AZ748" s="103" t="str">
        <f aca="false">Z748</f>
        <v>EXTENDED</v>
      </c>
      <c r="BA748" s="1"/>
      <c r="BB748" s="49"/>
      <c r="BF748" s="1"/>
      <c r="BG748" s="1"/>
      <c r="BH748" s="1"/>
      <c r="BI748" s="1"/>
      <c r="BJ748" s="1"/>
      <c r="BK748" s="1"/>
      <c r="BL748" s="1"/>
      <c r="BM748" s="1"/>
      <c r="BN748" s="1"/>
      <c r="BO748" s="1"/>
      <c r="BP748" s="1"/>
      <c r="BQ748" s="1"/>
      <c r="BR748" s="1"/>
      <c r="BS748" s="1"/>
      <c r="BT748" s="1"/>
      <c r="BU748" s="1"/>
      <c r="BV748" s="1"/>
      <c r="BW748" s="1"/>
      <c r="BX748" s="1"/>
      <c r="BY748" s="1"/>
      <c r="BZ748" s="1"/>
    </row>
    <row r="749" s="53" customFormat="true" ht="89.25" hidden="false" customHeight="false" outlineLevel="0" collapsed="false">
      <c r="A749" s="58" t="str">
        <f aca="false">IF(LEFT(E749,2)="BG","NO",IF(LEN(E749)-LEN(SUBSTITUTE(E749,"-",""))&gt;1,"NO",IF(E749="EXT","EXT","YES")))</f>
        <v>EXT</v>
      </c>
      <c r="B749" s="58"/>
      <c r="C749" s="58"/>
      <c r="D749" s="266" t="s">
        <v>6031</v>
      </c>
      <c r="E749" s="93" t="s">
        <v>4631</v>
      </c>
      <c r="F749" s="94" t="e">
        <f aca="false">#N/A</f>
        <v>#N/A</v>
      </c>
      <c r="G749" s="95" t="n">
        <f aca="false">LEN(R749)-LEN(SUBSTITUTE(R749,"/",""))-1</f>
        <v>5</v>
      </c>
      <c r="H749" s="95" t="s">
        <v>95</v>
      </c>
      <c r="I749" s="247" t="s">
        <v>5559</v>
      </c>
      <c r="J749" s="97"/>
      <c r="K749" s="98"/>
      <c r="L749" s="98"/>
      <c r="M749" s="98"/>
      <c r="N749" s="97"/>
      <c r="O749" s="99" t="s">
        <v>95</v>
      </c>
      <c r="P749" s="100" t="str">
        <f aca="false">O749</f>
        <v>0..1</v>
      </c>
      <c r="Q749" s="9" t="s">
        <v>6175</v>
      </c>
      <c r="R749" s="101" t="s">
        <v>3148</v>
      </c>
      <c r="S749" s="99"/>
      <c r="T749" s="10"/>
      <c r="U749" s="95" t="s">
        <v>95</v>
      </c>
      <c r="V749" s="99"/>
      <c r="W749" s="102"/>
      <c r="X749" s="38"/>
      <c r="Y749" s="103" t="s">
        <v>30</v>
      </c>
      <c r="Z749" s="103" t="s">
        <v>30</v>
      </c>
      <c r="AA749" s="4"/>
      <c r="AB749" s="13" t="str">
        <f aca="false">IF(ISERROR(FIND("/",R749)),R749,LEFT(R749,FIND(CHAR(1),SUBSTITUTE(R749,"/",CHAR(1),LEN(R749)-LEN(SUBSTITUTE(R749,"/",""))))-1))</f>
        <v>/rsm:CrossIndustryInvoice/rsm:SupplyChainTradeTransaction/ram:ApplicableHeaderTradeDelivery/ram:ShipFromTradeParty/ram:DefinedTradeContact</v>
      </c>
      <c r="AC749" s="13" t="str">
        <f aca="false">IF(ISERROR(FIND("/",R749)),R749,MID(R749, FIND(CHAR(1),SUBSTITUTE(R749,"/",CHAR(1), LEN(R749)-LEN(SUBSTITUTE(R749,"/","")))), LEN(R749)))</f>
        <v>/ram:FaxUniversalCommunication</v>
      </c>
      <c r="AD749" s="14" t="n">
        <f aca="false">COUNTIFS(R$4:R749,AB749)</f>
        <v>1</v>
      </c>
      <c r="AE749" s="1"/>
      <c r="AF749" s="93" t="str">
        <f aca="false">E749</f>
        <v>EXT</v>
      </c>
      <c r="AG749" s="95" t="n">
        <f aca="false">LEN(AR749)-LEN(SUBSTITUTE(AR749,"/",""))-1</f>
        <v>5</v>
      </c>
      <c r="AH749" s="95" t="str">
        <f aca="false">H749</f>
        <v>0..1</v>
      </c>
      <c r="AI749" s="247" t="s">
        <v>1765</v>
      </c>
      <c r="AJ749" s="97"/>
      <c r="AK749" s="98"/>
      <c r="AL749" s="98"/>
      <c r="AM749" s="98"/>
      <c r="AN749" s="97"/>
      <c r="AO749" s="100" t="str">
        <f aca="false">O749</f>
        <v>0..1</v>
      </c>
      <c r="AP749" s="100" t="str">
        <f aca="false">P749</f>
        <v>0..1</v>
      </c>
      <c r="AQ749" s="9" t="str">
        <f aca="false">Q749</f>
        <v>/rsm:CrossIndustryInvoice
/rsm:SupplyChainTradeTransaction
/ram:ApplicableHeaderTradeDelivery
/ram:ShipFromTradeParty
/ram:DefinedTradeContact
/ram:FaxUniversalCommunication</v>
      </c>
      <c r="AR749" s="101" t="str">
        <f aca="false">R749</f>
        <v>/rsm:CrossIndustryInvoice/rsm:SupplyChainTradeTransaction/ram:ApplicableHeaderTradeDelivery/ram:ShipFromTradeParty/ram:DefinedTradeContact/ram:FaxUniversalCommunication</v>
      </c>
      <c r="AS749" s="99"/>
      <c r="AT749" s="10"/>
      <c r="AU749" s="95" t="str">
        <f aca="false">U749</f>
        <v>0..1</v>
      </c>
      <c r="AV749" s="99"/>
      <c r="AW749" s="102"/>
      <c r="AX749" s="6"/>
      <c r="AY749" s="103" t="str">
        <f aca="false">Y749</f>
        <v>EXTENDED</v>
      </c>
      <c r="AZ749" s="103" t="str">
        <f aca="false">Z749</f>
        <v>EXTENDED</v>
      </c>
      <c r="BA749" s="1"/>
      <c r="BB749" s="49"/>
      <c r="BF749" s="1"/>
      <c r="BG749" s="1"/>
      <c r="BH749" s="1"/>
      <c r="BI749" s="1"/>
      <c r="BJ749" s="1"/>
      <c r="BK749" s="1"/>
      <c r="BL749" s="1"/>
      <c r="BM749" s="1"/>
      <c r="BN749" s="1"/>
      <c r="BO749" s="1"/>
      <c r="BP749" s="1"/>
      <c r="BQ749" s="1"/>
      <c r="BR749" s="1"/>
      <c r="BS749" s="1"/>
      <c r="BT749" s="1"/>
      <c r="BU749" s="1"/>
      <c r="BV749" s="1"/>
      <c r="BW749" s="1"/>
      <c r="BX749" s="1"/>
      <c r="BY749" s="1"/>
      <c r="BZ749" s="1"/>
    </row>
    <row r="750" s="53" customFormat="true" ht="102" hidden="false" customHeight="false" outlineLevel="0" collapsed="false">
      <c r="A750" s="58" t="str">
        <f aca="false">IF(LEFT(E750,2)="BG","NO",IF(LEN(E750)-LEN(SUBSTITUTE(E750,"-",""))&gt;1,"NO",IF(E750="EXT","EXT","YES")))</f>
        <v>EXT</v>
      </c>
      <c r="B750" s="58"/>
      <c r="C750" s="58"/>
      <c r="D750" s="266" t="s">
        <v>6031</v>
      </c>
      <c r="E750" s="93" t="s">
        <v>4631</v>
      </c>
      <c r="F750" s="94" t="e">
        <f aca="false">#N/A</f>
        <v>#N/A</v>
      </c>
      <c r="G750" s="95" t="n">
        <f aca="false">LEN(R750)-LEN(SUBSTITUTE(R750,"/",""))-1</f>
        <v>6</v>
      </c>
      <c r="H750" s="95" t="s">
        <v>88</v>
      </c>
      <c r="I750" s="97" t="s">
        <v>5561</v>
      </c>
      <c r="J750" s="97"/>
      <c r="K750" s="98"/>
      <c r="L750" s="98"/>
      <c r="M750" s="98"/>
      <c r="N750" s="97"/>
      <c r="O750" s="99" t="s">
        <v>88</v>
      </c>
      <c r="P750" s="100" t="str">
        <f aca="false">O750</f>
        <v>1..1</v>
      </c>
      <c r="Q750" s="9" t="s">
        <v>6176</v>
      </c>
      <c r="R750" s="101" t="s">
        <v>3150</v>
      </c>
      <c r="S750" s="99" t="s">
        <v>121</v>
      </c>
      <c r="T750" s="10" t="s">
        <v>4639</v>
      </c>
      <c r="U750" s="95" t="s">
        <v>95</v>
      </c>
      <c r="V750" s="99"/>
      <c r="W750" s="102"/>
      <c r="X750" s="38"/>
      <c r="Y750" s="103" t="s">
        <v>30</v>
      </c>
      <c r="Z750" s="103" t="s">
        <v>30</v>
      </c>
      <c r="AA750" s="4"/>
      <c r="AB750" s="13" t="str">
        <f aca="false">IF(ISERROR(FIND("/",R750)),R750,LEFT(R750,FIND(CHAR(1),SUBSTITUTE(R750,"/",CHAR(1),LEN(R750)-LEN(SUBSTITUTE(R750,"/",""))))-1))</f>
        <v>/rsm:CrossIndustryInvoice/rsm:SupplyChainTradeTransaction/ram:ApplicableHeaderTradeDelivery/ram:ShipFromTradeParty/ram:DefinedTradeContact/ram:FaxUniversalCommunication</v>
      </c>
      <c r="AC750" s="13" t="str">
        <f aca="false">IF(ISERROR(FIND("/",R750)),R750,MID(R750, FIND(CHAR(1),SUBSTITUTE(R750,"/",CHAR(1), LEN(R750)-LEN(SUBSTITUTE(R750,"/","")))), LEN(R750)))</f>
        <v>/ram:CompleteNumber</v>
      </c>
      <c r="AD750" s="14" t="n">
        <f aca="false">COUNTIFS(R$4:R750,AB750)</f>
        <v>1</v>
      </c>
      <c r="AE750" s="1"/>
      <c r="AF750" s="93" t="str">
        <f aca="false">E750</f>
        <v>EXT</v>
      </c>
      <c r="AG750" s="95" t="n">
        <f aca="false">LEN(AR750)-LEN(SUBSTITUTE(AR750,"/",""))-1</f>
        <v>6</v>
      </c>
      <c r="AH750" s="95" t="str">
        <f aca="false">H750</f>
        <v>1..1</v>
      </c>
      <c r="AI750" s="97" t="s">
        <v>5057</v>
      </c>
      <c r="AJ750" s="97"/>
      <c r="AK750" s="98"/>
      <c r="AL750" s="98"/>
      <c r="AM750" s="98"/>
      <c r="AN750" s="97"/>
      <c r="AO750" s="100" t="str">
        <f aca="false">O750</f>
        <v>1..1</v>
      </c>
      <c r="AP750" s="100" t="str">
        <f aca="false">P750</f>
        <v>1..1</v>
      </c>
      <c r="AQ750" s="9" t="str">
        <f aca="false">Q750</f>
        <v>/rsm:CrossIndustryInvoice
/rsm:SupplyChainTradeTransaction
/ram:ApplicableHeaderTradeDelivery
/ram:ShipFromTradeParty
/ram:DefinedTradeContact
/ram:FaxUniversalCommunication
/ram:CompleteNumber</v>
      </c>
      <c r="AR750" s="101" t="str">
        <f aca="false">R750</f>
        <v>/rsm:CrossIndustryInvoice/rsm:SupplyChainTradeTransaction/ram:ApplicableHeaderTradeDelivery/ram:ShipFromTradeParty/ram:DefinedTradeContact/ram:FaxUniversalCommunication/ram:CompleteNumber</v>
      </c>
      <c r="AS750" s="99" t="s">
        <v>121</v>
      </c>
      <c r="AT750" s="10" t="s">
        <v>4639</v>
      </c>
      <c r="AU750" s="95" t="str">
        <f aca="false">U750</f>
        <v>0..1</v>
      </c>
      <c r="AV750" s="99"/>
      <c r="AW750" s="102"/>
      <c r="AX750" s="6"/>
      <c r="AY750" s="103" t="str">
        <f aca="false">Y750</f>
        <v>EXTENDED</v>
      </c>
      <c r="AZ750" s="103" t="str">
        <f aca="false">Z750</f>
        <v>EXTENDED</v>
      </c>
      <c r="BA750" s="1"/>
      <c r="BB750" s="49"/>
      <c r="BF750" s="1"/>
      <c r="BG750" s="1"/>
      <c r="BH750" s="1"/>
      <c r="BI750" s="1"/>
      <c r="BJ750" s="1"/>
      <c r="BK750" s="1"/>
      <c r="BL750" s="1"/>
      <c r="BM750" s="1"/>
      <c r="BN750" s="1"/>
      <c r="BO750" s="1"/>
      <c r="BP750" s="1"/>
      <c r="BQ750" s="1"/>
      <c r="BR750" s="1"/>
      <c r="BS750" s="1"/>
      <c r="BT750" s="1"/>
      <c r="BU750" s="1"/>
      <c r="BV750" s="1"/>
      <c r="BW750" s="1"/>
      <c r="BX750" s="1"/>
      <c r="BY750" s="1"/>
      <c r="BZ750" s="1"/>
    </row>
    <row r="751" s="53" customFormat="true" ht="89.25" hidden="false" customHeight="false" outlineLevel="0" collapsed="false">
      <c r="A751" s="58" t="str">
        <f aca="false">IF(LEFT(E751,2)="BG","NO",IF(LEN(E751)-LEN(SUBSTITUTE(E751,"-",""))&gt;1,"NO",IF(E751="EXT","EXT","YES")))</f>
        <v>EXT</v>
      </c>
      <c r="B751" s="58"/>
      <c r="C751" s="58"/>
      <c r="D751" s="266" t="s">
        <v>6031</v>
      </c>
      <c r="E751" s="93" t="s">
        <v>4631</v>
      </c>
      <c r="F751" s="94" t="e">
        <f aca="false">#N/A</f>
        <v>#N/A</v>
      </c>
      <c r="G751" s="95" t="n">
        <f aca="false">LEN(R751)-LEN(SUBSTITUTE(R751,"/",""))-1</f>
        <v>5</v>
      </c>
      <c r="H751" s="95" t="s">
        <v>95</v>
      </c>
      <c r="I751" s="247" t="s">
        <v>5564</v>
      </c>
      <c r="J751" s="97"/>
      <c r="K751" s="98"/>
      <c r="L751" s="98"/>
      <c r="M751" s="98"/>
      <c r="N751" s="97"/>
      <c r="O751" s="99" t="s">
        <v>95</v>
      </c>
      <c r="P751" s="100" t="str">
        <f aca="false">O751</f>
        <v>0..1</v>
      </c>
      <c r="Q751" s="9" t="s">
        <v>6177</v>
      </c>
      <c r="R751" s="101" t="s">
        <v>3152</v>
      </c>
      <c r="S751" s="99"/>
      <c r="T751" s="10"/>
      <c r="U751" s="95" t="s">
        <v>95</v>
      </c>
      <c r="V751" s="99"/>
      <c r="W751" s="102"/>
      <c r="X751" s="38"/>
      <c r="Y751" s="103" t="s">
        <v>30</v>
      </c>
      <c r="Z751" s="103" t="s">
        <v>30</v>
      </c>
      <c r="AA751" s="4"/>
      <c r="AB751" s="13" t="str">
        <f aca="false">IF(ISERROR(FIND("/",R751)),R751,LEFT(R751,FIND(CHAR(1),SUBSTITUTE(R751,"/",CHAR(1),LEN(R751)-LEN(SUBSTITUTE(R751,"/",""))))-1))</f>
        <v>/rsm:CrossIndustryInvoice/rsm:SupplyChainTradeTransaction/ram:ApplicableHeaderTradeDelivery/ram:ShipFromTradeParty/ram:DefinedTradeContact</v>
      </c>
      <c r="AC751" s="13" t="str">
        <f aca="false">IF(ISERROR(FIND("/",R751)),R751,MID(R751, FIND(CHAR(1),SUBSTITUTE(R751,"/",CHAR(1), LEN(R751)-LEN(SUBSTITUTE(R751,"/","")))), LEN(R751)))</f>
        <v>/ram:EmailURIUniversalCommunication</v>
      </c>
      <c r="AD751" s="14" t="n">
        <f aca="false">COUNTIFS(R$4:R751,AB751)</f>
        <v>1</v>
      </c>
      <c r="AE751" s="1"/>
      <c r="AF751" s="93" t="str">
        <f aca="false">E751</f>
        <v>EXT</v>
      </c>
      <c r="AG751" s="95" t="n">
        <f aca="false">LEN(AR751)-LEN(SUBSTITUTE(AR751,"/",""))-1</f>
        <v>5</v>
      </c>
      <c r="AH751" s="95" t="str">
        <f aca="false">H751</f>
        <v>0..1</v>
      </c>
      <c r="AI751" s="247" t="s">
        <v>1775</v>
      </c>
      <c r="AJ751" s="97"/>
      <c r="AK751" s="98"/>
      <c r="AL751" s="98"/>
      <c r="AM751" s="98"/>
      <c r="AN751" s="97"/>
      <c r="AO751" s="100" t="str">
        <f aca="false">O751</f>
        <v>0..1</v>
      </c>
      <c r="AP751" s="100" t="str">
        <f aca="false">P751</f>
        <v>0..1</v>
      </c>
      <c r="AQ751" s="9" t="str">
        <f aca="false">Q751</f>
        <v>/rsm:CrossIndustryInvoice
/rsm:SupplyChainTradeTransaction
/ram:ApplicableHeaderTradeDelivery
/ram:ShipFromTradeParty
/ram:DefinedTradeContact
/ram:EmailURIUniversalCommunication</v>
      </c>
      <c r="AR751" s="101" t="str">
        <f aca="false">R751</f>
        <v>/rsm:CrossIndustryInvoice/rsm:SupplyChainTradeTransaction/ram:ApplicableHeaderTradeDelivery/ram:ShipFromTradeParty/ram:DefinedTradeContact/ram:EmailURIUniversalCommunication</v>
      </c>
      <c r="AS751" s="99"/>
      <c r="AT751" s="10"/>
      <c r="AU751" s="95" t="str">
        <f aca="false">U751</f>
        <v>0..1</v>
      </c>
      <c r="AV751" s="99"/>
      <c r="AW751" s="102"/>
      <c r="AX751" s="6"/>
      <c r="AY751" s="103" t="str">
        <f aca="false">Y751</f>
        <v>EXTENDED</v>
      </c>
      <c r="AZ751" s="103" t="str">
        <f aca="false">Z751</f>
        <v>EXTENDED</v>
      </c>
      <c r="BA751" s="1"/>
      <c r="BB751" s="49"/>
      <c r="BF751" s="1"/>
      <c r="BG751" s="1"/>
      <c r="BH751" s="1"/>
      <c r="BI751" s="1"/>
      <c r="BJ751" s="1"/>
      <c r="BK751" s="1"/>
      <c r="BL751" s="1"/>
      <c r="BM751" s="1"/>
      <c r="BN751" s="1"/>
      <c r="BO751" s="1"/>
      <c r="BP751" s="1"/>
      <c r="BQ751" s="1"/>
      <c r="BR751" s="1"/>
      <c r="BS751" s="1"/>
      <c r="BT751" s="1"/>
      <c r="BU751" s="1"/>
      <c r="BV751" s="1"/>
      <c r="BW751" s="1"/>
      <c r="BX751" s="1"/>
      <c r="BY751" s="1"/>
      <c r="BZ751" s="1"/>
    </row>
    <row r="752" s="53" customFormat="true" ht="114" hidden="false" customHeight="false" outlineLevel="0" collapsed="false">
      <c r="A752" s="58" t="str">
        <f aca="false">IF(LEFT(E752,2)="BG","NO",IF(LEN(E752)-LEN(SUBSTITUTE(E752,"-",""))&gt;1,"NO",IF(E752="EXT","EXT","YES")))</f>
        <v>EXT</v>
      </c>
      <c r="B752" s="58"/>
      <c r="C752" s="58"/>
      <c r="D752" s="266" t="s">
        <v>6031</v>
      </c>
      <c r="E752" s="93" t="s">
        <v>4631</v>
      </c>
      <c r="F752" s="94" t="e">
        <f aca="false">#N/A</f>
        <v>#N/A</v>
      </c>
      <c r="G752" s="95" t="n">
        <f aca="false">LEN(R752)-LEN(SUBSTITUTE(R752,"/",""))-1</f>
        <v>6</v>
      </c>
      <c r="H752" s="95" t="s">
        <v>88</v>
      </c>
      <c r="I752" s="97" t="s">
        <v>5566</v>
      </c>
      <c r="J752" s="97"/>
      <c r="K752" s="98"/>
      <c r="L752" s="98"/>
      <c r="M752" s="98"/>
      <c r="N752" s="97"/>
      <c r="O752" s="99" t="s">
        <v>88</v>
      </c>
      <c r="P752" s="100" t="str">
        <f aca="false">O752</f>
        <v>1..1</v>
      </c>
      <c r="Q752" s="9" t="s">
        <v>6178</v>
      </c>
      <c r="R752" s="101" t="s">
        <v>3154</v>
      </c>
      <c r="S752" s="99" t="s">
        <v>121</v>
      </c>
      <c r="T752" s="10" t="s">
        <v>4639</v>
      </c>
      <c r="U752" s="95" t="s">
        <v>95</v>
      </c>
      <c r="V752" s="99"/>
      <c r="W752" s="102"/>
      <c r="X752" s="38"/>
      <c r="Y752" s="103" t="s">
        <v>30</v>
      </c>
      <c r="Z752" s="103" t="s">
        <v>30</v>
      </c>
      <c r="AA752" s="4"/>
      <c r="AB752" s="13" t="str">
        <f aca="false">IF(ISERROR(FIND("/",R752)),R752,LEFT(R752,FIND(CHAR(1),SUBSTITUTE(R752,"/",CHAR(1),LEN(R752)-LEN(SUBSTITUTE(R752,"/",""))))-1))</f>
        <v>/rsm:CrossIndustryInvoice/rsm:SupplyChainTradeTransaction/ram:ApplicableHeaderTradeDelivery/ram:ShipFromTradeParty/ram:DefinedTradeContact/ram:EmailURIUniversalCommunication</v>
      </c>
      <c r="AC752" s="13" t="str">
        <f aca="false">IF(ISERROR(FIND("/",R752)),R752,MID(R752, FIND(CHAR(1),SUBSTITUTE(R752,"/",CHAR(1), LEN(R752)-LEN(SUBSTITUTE(R752,"/","")))), LEN(R752)))</f>
        <v>/ram:URIID</v>
      </c>
      <c r="AD752" s="14" t="n">
        <f aca="false">COUNTIFS(R$4:R752,AB752)</f>
        <v>1</v>
      </c>
      <c r="AE752" s="1"/>
      <c r="AF752" s="93" t="str">
        <f aca="false">E752</f>
        <v>EXT</v>
      </c>
      <c r="AG752" s="95" t="n">
        <f aca="false">LEN(AR752)-LEN(SUBSTITUTE(AR752,"/",""))-1</f>
        <v>6</v>
      </c>
      <c r="AH752" s="95" t="str">
        <f aca="false">H752</f>
        <v>1..1</v>
      </c>
      <c r="AI752" s="97" t="s">
        <v>1056</v>
      </c>
      <c r="AJ752" s="97"/>
      <c r="AK752" s="98"/>
      <c r="AL752" s="98"/>
      <c r="AM752" s="98"/>
      <c r="AN752" s="97"/>
      <c r="AO752" s="100" t="str">
        <f aca="false">O752</f>
        <v>1..1</v>
      </c>
      <c r="AP752" s="100" t="str">
        <f aca="false">P752</f>
        <v>1..1</v>
      </c>
      <c r="AQ752" s="9" t="str">
        <f aca="false">Q752</f>
        <v>/rsm:CrossIndustryInvoice
/rsm:SupplyChainTradeTransaction
/ram:ApplicableHeaderTradeDelivery
/ram:ShipFromTradeParty
/ram:DefinedTradeContact
/ram:EmailURIUniversalCommunication
/ram:URIID</v>
      </c>
      <c r="AR752" s="101" t="str">
        <f aca="false">R752</f>
        <v>/rsm:CrossIndustryInvoice/rsm:SupplyChainTradeTransaction/ram:ApplicableHeaderTradeDelivery/ram:ShipFromTradeParty/ram:DefinedTradeContact/ram:EmailURIUniversalCommunication/ram:URIID</v>
      </c>
      <c r="AS752" s="99" t="s">
        <v>121</v>
      </c>
      <c r="AT752" s="10" t="s">
        <v>4639</v>
      </c>
      <c r="AU752" s="95" t="str">
        <f aca="false">U752</f>
        <v>0..1</v>
      </c>
      <c r="AV752" s="99"/>
      <c r="AW752" s="102"/>
      <c r="AX752" s="6"/>
      <c r="AY752" s="103" t="str">
        <f aca="false">Y752</f>
        <v>EXTENDED</v>
      </c>
      <c r="AZ752" s="103" t="str">
        <f aca="false">Z752</f>
        <v>EXTENDED</v>
      </c>
      <c r="BA752" s="1"/>
      <c r="BB752" s="49"/>
      <c r="BF752" s="1"/>
      <c r="BG752" s="1"/>
      <c r="BH752" s="1"/>
      <c r="BI752" s="1"/>
      <c r="BJ752" s="1"/>
      <c r="BK752" s="1"/>
      <c r="BL752" s="1"/>
      <c r="BM752" s="1"/>
      <c r="BN752" s="1"/>
      <c r="BO752" s="1"/>
      <c r="BP752" s="1"/>
      <c r="BQ752" s="1"/>
      <c r="BR752" s="1"/>
      <c r="BS752" s="1"/>
      <c r="BT752" s="1"/>
      <c r="BU752" s="1"/>
      <c r="BV752" s="1"/>
      <c r="BW752" s="1"/>
      <c r="BX752" s="1"/>
      <c r="BY752" s="1"/>
      <c r="BZ752" s="1"/>
    </row>
    <row r="753" s="53" customFormat="true" ht="76.5" hidden="false" customHeight="false" outlineLevel="0" collapsed="false">
      <c r="A753" s="58" t="str">
        <f aca="false">IF(LEFT(E753,2)="BG","NO",IF(LEN(E753)-LEN(SUBSTITUTE(E753,"-",""))&gt;1,"NO",IF(E753="EXT","EXT","YES")))</f>
        <v>EXT</v>
      </c>
      <c r="B753" s="58"/>
      <c r="C753" s="58"/>
      <c r="D753" s="266" t="s">
        <v>6031</v>
      </c>
      <c r="E753" s="184" t="s">
        <v>4631</v>
      </c>
      <c r="F753" s="185" t="e">
        <f aca="false">#N/A</f>
        <v>#N/A</v>
      </c>
      <c r="G753" s="186" t="n">
        <f aca="false">LEN(R753)-LEN(SUBSTITUTE(R753,"/",""))-1</f>
        <v>4</v>
      </c>
      <c r="H753" s="186" t="s">
        <v>95</v>
      </c>
      <c r="I753" s="173" t="s">
        <v>6179</v>
      </c>
      <c r="J753" s="173"/>
      <c r="K753" s="174"/>
      <c r="L753" s="174"/>
      <c r="M753" s="174"/>
      <c r="N753" s="173"/>
      <c r="O753" s="175" t="s">
        <v>95</v>
      </c>
      <c r="P753" s="175" t="str">
        <f aca="false">O753</f>
        <v>0..1</v>
      </c>
      <c r="Q753" s="187" t="s">
        <v>6180</v>
      </c>
      <c r="R753" s="188" t="s">
        <v>3157</v>
      </c>
      <c r="S753" s="172"/>
      <c r="T753" s="178" t="s">
        <v>4639</v>
      </c>
      <c r="U753" s="186" t="s">
        <v>95</v>
      </c>
      <c r="V753" s="172"/>
      <c r="W753" s="179"/>
      <c r="X753" s="38"/>
      <c r="Y753" s="189" t="s">
        <v>30</v>
      </c>
      <c r="Z753" s="189" t="s">
        <v>30</v>
      </c>
      <c r="AA753" s="4"/>
      <c r="AB753" s="13" t="str">
        <f aca="false">IF(ISERROR(FIND("/",R753)),R753,LEFT(R753,FIND(CHAR(1),SUBSTITUTE(R753,"/",CHAR(1),LEN(R753)-LEN(SUBSTITUTE(R753,"/",""))))-1))</f>
        <v>/rsm:CrossIndustryInvoice/rsm:SupplyChainTradeTransaction/ram:ApplicableHeaderTradeDelivery/ram:ShipFromTradeParty</v>
      </c>
      <c r="AC753" s="13" t="str">
        <f aca="false">IF(ISERROR(FIND("/",R753)),R753,MID(R753, FIND(CHAR(1),SUBSTITUTE(R753,"/",CHAR(1), LEN(R753)-LEN(SUBSTITUTE(R753,"/","")))), LEN(R753)))</f>
        <v>/ram:PostalTradeAddress</v>
      </c>
      <c r="AD753" s="14" t="n">
        <f aca="false">COUNTIFS(R$4:R753,AB753)</f>
        <v>1</v>
      </c>
      <c r="AE753" s="1"/>
      <c r="AF753" s="184" t="str">
        <f aca="false">E753</f>
        <v>EXT</v>
      </c>
      <c r="AG753" s="186" t="n">
        <f aca="false">LEN(AR753)-LEN(SUBSTITUTE(AR753,"/",""))-1</f>
        <v>4</v>
      </c>
      <c r="AH753" s="186" t="str">
        <f aca="false">H753</f>
        <v>0..1</v>
      </c>
      <c r="AI753" s="173" t="s">
        <v>3158</v>
      </c>
      <c r="AJ753" s="173"/>
      <c r="AK753" s="174"/>
      <c r="AL753" s="174"/>
      <c r="AM753" s="174"/>
      <c r="AN753" s="173"/>
      <c r="AO753" s="172" t="str">
        <f aca="false">O753</f>
        <v>0..1</v>
      </c>
      <c r="AP753" s="172" t="str">
        <f aca="false">P753</f>
        <v>0..1</v>
      </c>
      <c r="AQ753" s="187" t="str">
        <f aca="false">Q753</f>
        <v>/rsm:CrossIndustryInvoice
/rsm:SupplyChainTradeTransaction
/ram:ApplicableHeaderTradeDelivery
/ram:ShipFromTradeParty
/ram:PostalTradeAddress</v>
      </c>
      <c r="AR753" s="188" t="str">
        <f aca="false">R753</f>
        <v>/rsm:CrossIndustryInvoice/rsm:SupplyChainTradeTransaction/ram:ApplicableHeaderTradeDelivery/ram:ShipFromTradeParty/ram:PostalTradeAddress</v>
      </c>
      <c r="AS753" s="172"/>
      <c r="AT753" s="178" t="s">
        <v>4639</v>
      </c>
      <c r="AU753" s="186" t="str">
        <f aca="false">U753</f>
        <v>0..1</v>
      </c>
      <c r="AV753" s="172"/>
      <c r="AW753" s="179"/>
      <c r="AX753" s="6"/>
      <c r="AY753" s="189" t="str">
        <f aca="false">Y753</f>
        <v>EXTENDED</v>
      </c>
      <c r="AZ753" s="189" t="str">
        <f aca="false">Z753</f>
        <v>EXTENDED</v>
      </c>
      <c r="BA753" s="1"/>
      <c r="BB753" s="49"/>
      <c r="BF753" s="1"/>
      <c r="BG753" s="1"/>
      <c r="BH753" s="1"/>
      <c r="BI753" s="1"/>
      <c r="BJ753" s="1"/>
      <c r="BK753" s="1"/>
      <c r="BL753" s="1"/>
      <c r="BM753" s="1"/>
      <c r="BN753" s="1"/>
      <c r="BO753" s="1"/>
      <c r="BP753" s="1"/>
      <c r="BQ753" s="1"/>
      <c r="BR753" s="1"/>
      <c r="BS753" s="1"/>
      <c r="BT753" s="1"/>
      <c r="BU753" s="1"/>
      <c r="BV753" s="1"/>
      <c r="BW753" s="1"/>
      <c r="BX753" s="1"/>
      <c r="BY753" s="1"/>
      <c r="BZ753" s="1"/>
    </row>
    <row r="754" s="53" customFormat="true" ht="89.25" hidden="false" customHeight="false" outlineLevel="0" collapsed="false">
      <c r="A754" s="58" t="str">
        <f aca="false">IF(LEFT(E754,2)="BG","NO",IF(LEN(E754)-LEN(SUBSTITUTE(E754,"-",""))&gt;1,"NO",IF(E754="EXT","EXT","YES")))</f>
        <v>EXT</v>
      </c>
      <c r="B754" s="58"/>
      <c r="C754" s="58"/>
      <c r="D754" s="266" t="s">
        <v>6031</v>
      </c>
      <c r="E754" s="93" t="s">
        <v>4631</v>
      </c>
      <c r="F754" s="94" t="e">
        <f aca="false">#N/A</f>
        <v>#N/A</v>
      </c>
      <c r="G754" s="95" t="n">
        <f aca="false">LEN(R754)-LEN(SUBSTITUTE(R754,"/",""))-1</f>
        <v>5</v>
      </c>
      <c r="H754" s="95" t="s">
        <v>95</v>
      </c>
      <c r="I754" s="97" t="s">
        <v>5336</v>
      </c>
      <c r="J754" s="97" t="s">
        <v>1070</v>
      </c>
      <c r="K754" s="98" t="s">
        <v>1071</v>
      </c>
      <c r="L754" s="98"/>
      <c r="M754" s="98"/>
      <c r="N754" s="97"/>
      <c r="O754" s="99" t="s">
        <v>95</v>
      </c>
      <c r="P754" s="100" t="str">
        <f aca="false">O754</f>
        <v>0..1</v>
      </c>
      <c r="Q754" s="9" t="s">
        <v>6181</v>
      </c>
      <c r="R754" s="101" t="s">
        <v>3160</v>
      </c>
      <c r="S754" s="99" t="s">
        <v>121</v>
      </c>
      <c r="T754" s="10" t="s">
        <v>4639</v>
      </c>
      <c r="U754" s="95" t="s">
        <v>95</v>
      </c>
      <c r="V754" s="99"/>
      <c r="W754" s="102"/>
      <c r="X754" s="38"/>
      <c r="Y754" s="103" t="s">
        <v>30</v>
      </c>
      <c r="Z754" s="103" t="s">
        <v>30</v>
      </c>
      <c r="AA754" s="4"/>
      <c r="AB754" s="13" t="str">
        <f aca="false">IF(ISERROR(FIND("/",R754)),R754,LEFT(R754,FIND(CHAR(1),SUBSTITUTE(R754,"/",CHAR(1),LEN(R754)-LEN(SUBSTITUTE(R754,"/",""))))-1))</f>
        <v>/rsm:CrossIndustryInvoice/rsm:SupplyChainTradeTransaction/ram:ApplicableHeaderTradeDelivery/ram:ShipFromTradeParty/ram:PostalTradeAddress</v>
      </c>
      <c r="AC754" s="13" t="str">
        <f aca="false">IF(ISERROR(FIND("/",R754)),R754,MID(R754, FIND(CHAR(1),SUBSTITUTE(R754,"/",CHAR(1), LEN(R754)-LEN(SUBSTITUTE(R754,"/","")))), LEN(R754)))</f>
        <v>/ram:PostcodeCode</v>
      </c>
      <c r="AD754" s="14" t="n">
        <f aca="false">COUNTIFS(R$4:R754,AB754)</f>
        <v>1</v>
      </c>
      <c r="AE754" s="1"/>
      <c r="AF754" s="93" t="str">
        <f aca="false">E754</f>
        <v>EXT</v>
      </c>
      <c r="AG754" s="95" t="n">
        <f aca="false">LEN(AR754)-LEN(SUBSTITUTE(AR754,"/",""))-1</f>
        <v>5</v>
      </c>
      <c r="AH754" s="95" t="str">
        <f aca="false">H754</f>
        <v>0..1</v>
      </c>
      <c r="AI754" s="97" t="s">
        <v>6182</v>
      </c>
      <c r="AJ754" s="97"/>
      <c r="AK754" s="98"/>
      <c r="AL754" s="98"/>
      <c r="AM754" s="98"/>
      <c r="AN754" s="97"/>
      <c r="AO754" s="100" t="str">
        <f aca="false">O754</f>
        <v>0..1</v>
      </c>
      <c r="AP754" s="100" t="str">
        <f aca="false">P754</f>
        <v>0..1</v>
      </c>
      <c r="AQ754" s="9" t="str">
        <f aca="false">Q754</f>
        <v>/rsm:CrossIndustryInvoice
/rsm:SupplyChainTradeTransaction
/ram:ApplicableHeaderTradeDelivery
/ram:ShipFromTradeParty
/ram:PostalTradeAddress
/ram:PostcodeCode</v>
      </c>
      <c r="AR754" s="101" t="str">
        <f aca="false">R754</f>
        <v>/rsm:CrossIndustryInvoice/rsm:SupplyChainTradeTransaction/ram:ApplicableHeaderTradeDelivery/ram:ShipFromTradeParty/ram:PostalTradeAddress/ram:PostcodeCode</v>
      </c>
      <c r="AS754" s="99" t="s">
        <v>121</v>
      </c>
      <c r="AT754" s="10" t="s">
        <v>4639</v>
      </c>
      <c r="AU754" s="95" t="str">
        <f aca="false">U754</f>
        <v>0..1</v>
      </c>
      <c r="AV754" s="99"/>
      <c r="AW754" s="102"/>
      <c r="AX754" s="6"/>
      <c r="AY754" s="103" t="str">
        <f aca="false">Y754</f>
        <v>EXTENDED</v>
      </c>
      <c r="AZ754" s="103" t="str">
        <f aca="false">Z754</f>
        <v>EXTENDED</v>
      </c>
      <c r="BA754" s="1"/>
      <c r="BB754" s="49"/>
      <c r="BF754" s="1"/>
      <c r="BG754" s="1"/>
      <c r="BH754" s="1"/>
      <c r="BI754" s="1"/>
      <c r="BJ754" s="1"/>
      <c r="BK754" s="1"/>
      <c r="BL754" s="1"/>
      <c r="BM754" s="1"/>
      <c r="BN754" s="1"/>
      <c r="BO754" s="1"/>
      <c r="BP754" s="1"/>
      <c r="BQ754" s="1"/>
      <c r="BR754" s="1"/>
      <c r="BS754" s="1"/>
      <c r="BT754" s="1"/>
      <c r="BU754" s="1"/>
      <c r="BV754" s="1"/>
      <c r="BW754" s="1"/>
      <c r="BX754" s="1"/>
      <c r="BY754" s="1"/>
      <c r="BZ754" s="1"/>
    </row>
    <row r="755" s="53" customFormat="true" ht="89.25" hidden="false" customHeight="false" outlineLevel="0" collapsed="false">
      <c r="A755" s="58" t="str">
        <f aca="false">IF(LEFT(E755,2)="BG","NO",IF(LEN(E755)-LEN(SUBSTITUTE(E755,"-",""))&gt;1,"NO",IF(E755="EXT","EXT","YES")))</f>
        <v>EXT</v>
      </c>
      <c r="B755" s="58"/>
      <c r="C755" s="58"/>
      <c r="D755" s="266" t="s">
        <v>6031</v>
      </c>
      <c r="E755" s="93" t="s">
        <v>4631</v>
      </c>
      <c r="F755" s="94" t="e">
        <f aca="false">#N/A</f>
        <v>#N/A</v>
      </c>
      <c r="G755" s="95" t="n">
        <f aca="false">LEN(R755)-LEN(SUBSTITUTE(R755,"/",""))-1</f>
        <v>5</v>
      </c>
      <c r="H755" s="95" t="s">
        <v>95</v>
      </c>
      <c r="I755" s="97" t="s">
        <v>5338</v>
      </c>
      <c r="J755" s="97" t="s">
        <v>1079</v>
      </c>
      <c r="K755" s="98" t="s">
        <v>1080</v>
      </c>
      <c r="L755" s="98"/>
      <c r="M755" s="98"/>
      <c r="N755" s="97"/>
      <c r="O755" s="99" t="s">
        <v>95</v>
      </c>
      <c r="P755" s="100" t="str">
        <f aca="false">O755</f>
        <v>0..1</v>
      </c>
      <c r="Q755" s="9" t="s">
        <v>6183</v>
      </c>
      <c r="R755" s="101" t="s">
        <v>3162</v>
      </c>
      <c r="S755" s="99" t="s">
        <v>121</v>
      </c>
      <c r="T755" s="10" t="s">
        <v>4639</v>
      </c>
      <c r="U755" s="95" t="s">
        <v>95</v>
      </c>
      <c r="V755" s="99"/>
      <c r="W755" s="102"/>
      <c r="X755" s="38"/>
      <c r="Y755" s="103" t="s">
        <v>30</v>
      </c>
      <c r="Z755" s="103" t="s">
        <v>30</v>
      </c>
      <c r="AA755" s="4"/>
      <c r="AB755" s="13" t="str">
        <f aca="false">IF(ISERROR(FIND("/",R755)),R755,LEFT(R755,FIND(CHAR(1),SUBSTITUTE(R755,"/",CHAR(1),LEN(R755)-LEN(SUBSTITUTE(R755,"/",""))))-1))</f>
        <v>/rsm:CrossIndustryInvoice/rsm:SupplyChainTradeTransaction/ram:ApplicableHeaderTradeDelivery/ram:ShipFromTradeParty/ram:PostalTradeAddress</v>
      </c>
      <c r="AC755" s="13" t="str">
        <f aca="false">IF(ISERROR(FIND("/",R755)),R755,MID(R755, FIND(CHAR(1),SUBSTITUTE(R755,"/",CHAR(1), LEN(R755)-LEN(SUBSTITUTE(R755,"/","")))), LEN(R755)))</f>
        <v>/ram:LineOne</v>
      </c>
      <c r="AD755" s="14" t="n">
        <f aca="false">COUNTIFS(R$4:R755,AB755)</f>
        <v>1</v>
      </c>
      <c r="AE755" s="1"/>
      <c r="AF755" s="93" t="str">
        <f aca="false">E755</f>
        <v>EXT</v>
      </c>
      <c r="AG755" s="95" t="n">
        <f aca="false">LEN(AR755)-LEN(SUBSTITUTE(AR755,"/",""))-1</f>
        <v>5</v>
      </c>
      <c r="AH755" s="95" t="str">
        <f aca="false">H755</f>
        <v>0..1</v>
      </c>
      <c r="AI755" s="97" t="s">
        <v>6184</v>
      </c>
      <c r="AJ755" s="97"/>
      <c r="AK755" s="98"/>
      <c r="AL755" s="98"/>
      <c r="AM755" s="98"/>
      <c r="AN755" s="97"/>
      <c r="AO755" s="100" t="str">
        <f aca="false">O755</f>
        <v>0..1</v>
      </c>
      <c r="AP755" s="100" t="str">
        <f aca="false">P755</f>
        <v>0..1</v>
      </c>
      <c r="AQ755" s="9" t="str">
        <f aca="false">Q755</f>
        <v>/rsm:CrossIndustryInvoice
/rsm:SupplyChainTradeTransaction
/ram:ApplicableHeaderTradeDelivery
/ram:ShipFromTradeParty
/ram:PostalTradeAddress
/ram:LineOne</v>
      </c>
      <c r="AR755" s="101" t="str">
        <f aca="false">R755</f>
        <v>/rsm:CrossIndustryInvoice/rsm:SupplyChainTradeTransaction/ram:ApplicableHeaderTradeDelivery/ram:ShipFromTradeParty/ram:PostalTradeAddress/ram:LineOne</v>
      </c>
      <c r="AS755" s="99" t="s">
        <v>121</v>
      </c>
      <c r="AT755" s="10" t="s">
        <v>4639</v>
      </c>
      <c r="AU755" s="95" t="str">
        <f aca="false">U755</f>
        <v>0..1</v>
      </c>
      <c r="AV755" s="99"/>
      <c r="AW755" s="102"/>
      <c r="AX755" s="6"/>
      <c r="AY755" s="103" t="str">
        <f aca="false">Y755</f>
        <v>EXTENDED</v>
      </c>
      <c r="AZ755" s="103" t="str">
        <f aca="false">Z755</f>
        <v>EXTENDED</v>
      </c>
      <c r="BA755" s="1"/>
      <c r="BB755" s="49"/>
      <c r="BF755" s="1"/>
      <c r="BG755" s="1"/>
      <c r="BH755" s="1"/>
      <c r="BI755" s="1"/>
      <c r="BJ755" s="1"/>
      <c r="BK755" s="1"/>
      <c r="BL755" s="1"/>
      <c r="BM755" s="1"/>
      <c r="BN755" s="1"/>
      <c r="BO755" s="1"/>
      <c r="BP755" s="1"/>
      <c r="BQ755" s="1"/>
      <c r="BR755" s="1"/>
      <c r="BS755" s="1"/>
      <c r="BT755" s="1"/>
      <c r="BU755" s="1"/>
      <c r="BV755" s="1"/>
      <c r="BW755" s="1"/>
      <c r="BX755" s="1"/>
      <c r="BY755" s="1"/>
      <c r="BZ755" s="1"/>
    </row>
    <row r="756" s="53" customFormat="true" ht="89.25" hidden="false" customHeight="false" outlineLevel="0" collapsed="false">
      <c r="A756" s="58" t="str">
        <f aca="false">IF(LEFT(E756,2)="BG","NO",IF(LEN(E756)-LEN(SUBSTITUTE(E756,"-",""))&gt;1,"NO",IF(E756="EXT","EXT","YES")))</f>
        <v>EXT</v>
      </c>
      <c r="B756" s="58"/>
      <c r="C756" s="58"/>
      <c r="D756" s="266" t="s">
        <v>6031</v>
      </c>
      <c r="E756" s="93" t="s">
        <v>4631</v>
      </c>
      <c r="F756" s="94" t="e">
        <f aca="false">#N/A</f>
        <v>#N/A</v>
      </c>
      <c r="G756" s="95" t="n">
        <f aca="false">LEN(R756)-LEN(SUBSTITUTE(R756,"/",""))-1</f>
        <v>5</v>
      </c>
      <c r="H756" s="95" t="s">
        <v>95</v>
      </c>
      <c r="I756" s="97" t="s">
        <v>5341</v>
      </c>
      <c r="J756" s="97" t="s">
        <v>1088</v>
      </c>
      <c r="K756" s="98"/>
      <c r="L756" s="98"/>
      <c r="M756" s="98"/>
      <c r="N756" s="97"/>
      <c r="O756" s="99" t="s">
        <v>95</v>
      </c>
      <c r="P756" s="100" t="str">
        <f aca="false">O756</f>
        <v>0..1</v>
      </c>
      <c r="Q756" s="9" t="s">
        <v>6185</v>
      </c>
      <c r="R756" s="101" t="s">
        <v>3164</v>
      </c>
      <c r="S756" s="99" t="s">
        <v>121</v>
      </c>
      <c r="T756" s="10" t="s">
        <v>4639</v>
      </c>
      <c r="U756" s="95" t="s">
        <v>95</v>
      </c>
      <c r="V756" s="99"/>
      <c r="W756" s="102"/>
      <c r="X756" s="38"/>
      <c r="Y756" s="103" t="s">
        <v>30</v>
      </c>
      <c r="Z756" s="103" t="s">
        <v>30</v>
      </c>
      <c r="AA756" s="4"/>
      <c r="AB756" s="13" t="str">
        <f aca="false">IF(ISERROR(FIND("/",R756)),R756,LEFT(R756,FIND(CHAR(1),SUBSTITUTE(R756,"/",CHAR(1),LEN(R756)-LEN(SUBSTITUTE(R756,"/",""))))-1))</f>
        <v>/rsm:CrossIndustryInvoice/rsm:SupplyChainTradeTransaction/ram:ApplicableHeaderTradeDelivery/ram:ShipFromTradeParty/ram:PostalTradeAddress</v>
      </c>
      <c r="AC756" s="13" t="str">
        <f aca="false">IF(ISERROR(FIND("/",R756)),R756,MID(R756, FIND(CHAR(1),SUBSTITUTE(R756,"/",CHAR(1), LEN(R756)-LEN(SUBSTITUTE(R756,"/","")))), LEN(R756)))</f>
        <v>/ram:LineTwo</v>
      </c>
      <c r="AD756" s="14" t="n">
        <f aca="false">COUNTIFS(R$4:R756,AB756)</f>
        <v>1</v>
      </c>
      <c r="AE756" s="1"/>
      <c r="AF756" s="93" t="str">
        <f aca="false">E756</f>
        <v>EXT</v>
      </c>
      <c r="AG756" s="95" t="n">
        <f aca="false">LEN(AR756)-LEN(SUBSTITUTE(AR756,"/",""))-1</f>
        <v>5</v>
      </c>
      <c r="AH756" s="95" t="str">
        <f aca="false">H756</f>
        <v>0..1</v>
      </c>
      <c r="AI756" s="97" t="s">
        <v>6186</v>
      </c>
      <c r="AJ756" s="97"/>
      <c r="AK756" s="98"/>
      <c r="AL756" s="98"/>
      <c r="AM756" s="98"/>
      <c r="AN756" s="97"/>
      <c r="AO756" s="100" t="str">
        <f aca="false">O756</f>
        <v>0..1</v>
      </c>
      <c r="AP756" s="100" t="str">
        <f aca="false">P756</f>
        <v>0..1</v>
      </c>
      <c r="AQ756" s="9" t="str">
        <f aca="false">Q756</f>
        <v>/rsm:CrossIndustryInvoice
/rsm:SupplyChainTradeTransaction
/ram:ApplicableHeaderTradeDelivery
/ram:ShipFromTradeParty
/ram:PostalTradeAddress
/ram:LineTwo</v>
      </c>
      <c r="AR756" s="101" t="str">
        <f aca="false">R756</f>
        <v>/rsm:CrossIndustryInvoice/rsm:SupplyChainTradeTransaction/ram:ApplicableHeaderTradeDelivery/ram:ShipFromTradeParty/ram:PostalTradeAddress/ram:LineTwo</v>
      </c>
      <c r="AS756" s="99" t="s">
        <v>121</v>
      </c>
      <c r="AT756" s="10" t="s">
        <v>4639</v>
      </c>
      <c r="AU756" s="95" t="str">
        <f aca="false">U756</f>
        <v>0..1</v>
      </c>
      <c r="AV756" s="99"/>
      <c r="AW756" s="102"/>
      <c r="AX756" s="6"/>
      <c r="AY756" s="103" t="str">
        <f aca="false">Y756</f>
        <v>EXTENDED</v>
      </c>
      <c r="AZ756" s="103" t="str">
        <f aca="false">Z756</f>
        <v>EXTENDED</v>
      </c>
      <c r="BA756" s="1"/>
      <c r="BB756" s="49"/>
      <c r="BF756" s="1"/>
      <c r="BG756" s="1"/>
      <c r="BH756" s="1"/>
      <c r="BI756" s="1"/>
      <c r="BJ756" s="1"/>
      <c r="BK756" s="1"/>
      <c r="BL756" s="1"/>
      <c r="BM756" s="1"/>
      <c r="BN756" s="1"/>
      <c r="BO756" s="1"/>
      <c r="BP756" s="1"/>
      <c r="BQ756" s="1"/>
      <c r="BR756" s="1"/>
      <c r="BS756" s="1"/>
      <c r="BT756" s="1"/>
      <c r="BU756" s="1"/>
      <c r="BV756" s="1"/>
      <c r="BW756" s="1"/>
      <c r="BX756" s="1"/>
      <c r="BY756" s="1"/>
      <c r="BZ756" s="1"/>
    </row>
    <row r="757" s="53" customFormat="true" ht="89.25" hidden="false" customHeight="false" outlineLevel="0" collapsed="false">
      <c r="A757" s="58" t="str">
        <f aca="false">IF(LEFT(E757,2)="BG","NO",IF(LEN(E757)-LEN(SUBSTITUTE(E757,"-",""))&gt;1,"NO",IF(E757="EXT","EXT","YES")))</f>
        <v>EXT</v>
      </c>
      <c r="B757" s="58"/>
      <c r="C757" s="58"/>
      <c r="D757" s="266" t="s">
        <v>6031</v>
      </c>
      <c r="E757" s="93" t="s">
        <v>4631</v>
      </c>
      <c r="F757" s="94" t="e">
        <f aca="false">#N/A</f>
        <v>#N/A</v>
      </c>
      <c r="G757" s="95" t="n">
        <f aca="false">LEN(R757)-LEN(SUBSTITUTE(R757,"/",""))-1</f>
        <v>5</v>
      </c>
      <c r="H757" s="95" t="s">
        <v>95</v>
      </c>
      <c r="I757" s="97" t="s">
        <v>5344</v>
      </c>
      <c r="J757" s="97" t="s">
        <v>1088</v>
      </c>
      <c r="K757" s="98"/>
      <c r="L757" s="98"/>
      <c r="M757" s="98"/>
      <c r="N757" s="97"/>
      <c r="O757" s="99" t="s">
        <v>95</v>
      </c>
      <c r="P757" s="100" t="str">
        <f aca="false">O757</f>
        <v>0..1</v>
      </c>
      <c r="Q757" s="9" t="s">
        <v>6187</v>
      </c>
      <c r="R757" s="101" t="s">
        <v>3166</v>
      </c>
      <c r="S757" s="99" t="s">
        <v>121</v>
      </c>
      <c r="T757" s="10" t="s">
        <v>4639</v>
      </c>
      <c r="U757" s="95" t="s">
        <v>95</v>
      </c>
      <c r="V757" s="99"/>
      <c r="W757" s="102"/>
      <c r="X757" s="38"/>
      <c r="Y757" s="103" t="s">
        <v>30</v>
      </c>
      <c r="Z757" s="103" t="s">
        <v>30</v>
      </c>
      <c r="AA757" s="4"/>
      <c r="AB757" s="13" t="str">
        <f aca="false">IF(ISERROR(FIND("/",R757)),R757,LEFT(R757,FIND(CHAR(1),SUBSTITUTE(R757,"/",CHAR(1),LEN(R757)-LEN(SUBSTITUTE(R757,"/",""))))-1))</f>
        <v>/rsm:CrossIndustryInvoice/rsm:SupplyChainTradeTransaction/ram:ApplicableHeaderTradeDelivery/ram:ShipFromTradeParty/ram:PostalTradeAddress</v>
      </c>
      <c r="AC757" s="13" t="str">
        <f aca="false">IF(ISERROR(FIND("/",R757)),R757,MID(R757, FIND(CHAR(1),SUBSTITUTE(R757,"/",CHAR(1), LEN(R757)-LEN(SUBSTITUTE(R757,"/","")))), LEN(R757)))</f>
        <v>/ram:LineThree</v>
      </c>
      <c r="AD757" s="14" t="n">
        <f aca="false">COUNTIFS(R$4:R757,AB757)</f>
        <v>1</v>
      </c>
      <c r="AE757" s="1"/>
      <c r="AF757" s="93" t="str">
        <f aca="false">E757</f>
        <v>EXT</v>
      </c>
      <c r="AG757" s="95" t="n">
        <f aca="false">LEN(AR757)-LEN(SUBSTITUTE(AR757,"/",""))-1</f>
        <v>5</v>
      </c>
      <c r="AH757" s="95" t="str">
        <f aca="false">H757</f>
        <v>0..1</v>
      </c>
      <c r="AI757" s="97" t="s">
        <v>6188</v>
      </c>
      <c r="AJ757" s="97"/>
      <c r="AK757" s="98"/>
      <c r="AL757" s="98"/>
      <c r="AM757" s="98"/>
      <c r="AN757" s="97"/>
      <c r="AO757" s="100" t="str">
        <f aca="false">O757</f>
        <v>0..1</v>
      </c>
      <c r="AP757" s="100" t="str">
        <f aca="false">P757</f>
        <v>0..1</v>
      </c>
      <c r="AQ757" s="9" t="str">
        <f aca="false">Q757</f>
        <v>/rsm:CrossIndustryInvoice
/rsm:SupplyChainTradeTransaction
/ram:ApplicableHeaderTradeDelivery
/ram:ShipFromTradeParty
/ram:PostalTradeAddress
/ram:LineThree</v>
      </c>
      <c r="AR757" s="101" t="str">
        <f aca="false">R757</f>
        <v>/rsm:CrossIndustryInvoice/rsm:SupplyChainTradeTransaction/ram:ApplicableHeaderTradeDelivery/ram:ShipFromTradeParty/ram:PostalTradeAddress/ram:LineThree</v>
      </c>
      <c r="AS757" s="99" t="s">
        <v>121</v>
      </c>
      <c r="AT757" s="10" t="s">
        <v>4639</v>
      </c>
      <c r="AU757" s="95" t="str">
        <f aca="false">U757</f>
        <v>0..1</v>
      </c>
      <c r="AV757" s="99"/>
      <c r="AW757" s="102"/>
      <c r="AX757" s="6"/>
      <c r="AY757" s="103" t="str">
        <f aca="false">Y757</f>
        <v>EXTENDED</v>
      </c>
      <c r="AZ757" s="103" t="str">
        <f aca="false">Z757</f>
        <v>EXTENDED</v>
      </c>
      <c r="BA757" s="1"/>
      <c r="BB757" s="49"/>
      <c r="BF757" s="1"/>
      <c r="BG757" s="1"/>
      <c r="BH757" s="1"/>
      <c r="BI757" s="1"/>
      <c r="BJ757" s="1"/>
      <c r="BK757" s="1"/>
      <c r="BL757" s="1"/>
      <c r="BM757" s="1"/>
      <c r="BN757" s="1"/>
      <c r="BO757" s="1"/>
      <c r="BP757" s="1"/>
      <c r="BQ757" s="1"/>
      <c r="BR757" s="1"/>
      <c r="BS757" s="1"/>
      <c r="BT757" s="1"/>
      <c r="BU757" s="1"/>
      <c r="BV757" s="1"/>
      <c r="BW757" s="1"/>
      <c r="BX757" s="1"/>
      <c r="BY757" s="1"/>
      <c r="BZ757" s="1"/>
    </row>
    <row r="758" s="53" customFormat="true" ht="89.25" hidden="false" customHeight="false" outlineLevel="0" collapsed="false">
      <c r="A758" s="58" t="str">
        <f aca="false">IF(LEFT(E758,2)="BG","NO",IF(LEN(E758)-LEN(SUBSTITUTE(E758,"-",""))&gt;1,"NO",IF(E758="EXT","EXT","YES")))</f>
        <v>EXT</v>
      </c>
      <c r="B758" s="58"/>
      <c r="C758" s="58"/>
      <c r="D758" s="266" t="s">
        <v>6031</v>
      </c>
      <c r="E758" s="93" t="s">
        <v>4631</v>
      </c>
      <c r="F758" s="94" t="e">
        <f aca="false">#N/A</f>
        <v>#N/A</v>
      </c>
      <c r="G758" s="95" t="n">
        <f aca="false">LEN(R758)-LEN(SUBSTITUTE(R758,"/",""))-1</f>
        <v>5</v>
      </c>
      <c r="H758" s="95" t="s">
        <v>95</v>
      </c>
      <c r="I758" s="97" t="s">
        <v>5347</v>
      </c>
      <c r="J758" s="97" t="s">
        <v>1809</v>
      </c>
      <c r="K758" s="98"/>
      <c r="L758" s="98"/>
      <c r="M758" s="98"/>
      <c r="N758" s="97"/>
      <c r="O758" s="99" t="s">
        <v>95</v>
      </c>
      <c r="P758" s="100" t="str">
        <f aca="false">O758</f>
        <v>0..1</v>
      </c>
      <c r="Q758" s="9" t="s">
        <v>6189</v>
      </c>
      <c r="R758" s="101" t="s">
        <v>3168</v>
      </c>
      <c r="S758" s="99" t="s">
        <v>121</v>
      </c>
      <c r="T758" s="10" t="s">
        <v>4639</v>
      </c>
      <c r="U758" s="95" t="s">
        <v>95</v>
      </c>
      <c r="V758" s="99"/>
      <c r="W758" s="102"/>
      <c r="X758" s="38"/>
      <c r="Y758" s="103" t="s">
        <v>30</v>
      </c>
      <c r="Z758" s="103" t="s">
        <v>30</v>
      </c>
      <c r="AA758" s="4"/>
      <c r="AB758" s="13" t="str">
        <f aca="false">IF(ISERROR(FIND("/",R758)),R758,LEFT(R758,FIND(CHAR(1),SUBSTITUTE(R758,"/",CHAR(1),LEN(R758)-LEN(SUBSTITUTE(R758,"/",""))))-1))</f>
        <v>/rsm:CrossIndustryInvoice/rsm:SupplyChainTradeTransaction/ram:ApplicableHeaderTradeDelivery/ram:ShipFromTradeParty/ram:PostalTradeAddress</v>
      </c>
      <c r="AC758" s="13" t="str">
        <f aca="false">IF(ISERROR(FIND("/",R758)),R758,MID(R758, FIND(CHAR(1),SUBSTITUTE(R758,"/",CHAR(1), LEN(R758)-LEN(SUBSTITUTE(R758,"/","")))), LEN(R758)))</f>
        <v>/ram:CityName</v>
      </c>
      <c r="AD758" s="14" t="n">
        <f aca="false">COUNTIFS(R$4:R758,AB758)</f>
        <v>1</v>
      </c>
      <c r="AE758" s="1"/>
      <c r="AF758" s="93" t="str">
        <f aca="false">E758</f>
        <v>EXT</v>
      </c>
      <c r="AG758" s="95" t="n">
        <f aca="false">LEN(AR758)-LEN(SUBSTITUTE(AR758,"/",""))-1</f>
        <v>5</v>
      </c>
      <c r="AH758" s="95" t="str">
        <f aca="false">H758</f>
        <v>0..1</v>
      </c>
      <c r="AI758" s="97" t="s">
        <v>6190</v>
      </c>
      <c r="AJ758" s="97"/>
      <c r="AK758" s="98"/>
      <c r="AL758" s="98"/>
      <c r="AM758" s="98"/>
      <c r="AN758" s="97"/>
      <c r="AO758" s="100" t="str">
        <f aca="false">O758</f>
        <v>0..1</v>
      </c>
      <c r="AP758" s="100" t="str">
        <f aca="false">P758</f>
        <v>0..1</v>
      </c>
      <c r="AQ758" s="9" t="str">
        <f aca="false">Q758</f>
        <v>/rsm:CrossIndustryInvoice
/rsm:SupplyChainTradeTransaction
/ram:ApplicableHeaderTradeDelivery
/ram:ShipFromTradeParty
/ram:PostalTradeAddress
/ram:CityName</v>
      </c>
      <c r="AR758" s="101" t="str">
        <f aca="false">R758</f>
        <v>/rsm:CrossIndustryInvoice/rsm:SupplyChainTradeTransaction/ram:ApplicableHeaderTradeDelivery/ram:ShipFromTradeParty/ram:PostalTradeAddress/ram:CityName</v>
      </c>
      <c r="AS758" s="99" t="s">
        <v>121</v>
      </c>
      <c r="AT758" s="10" t="s">
        <v>4639</v>
      </c>
      <c r="AU758" s="95" t="str">
        <f aca="false">U758</f>
        <v>0..1</v>
      </c>
      <c r="AV758" s="99"/>
      <c r="AW758" s="102"/>
      <c r="AX758" s="6"/>
      <c r="AY758" s="103" t="str">
        <f aca="false">Y758</f>
        <v>EXTENDED</v>
      </c>
      <c r="AZ758" s="103" t="str">
        <f aca="false">Z758</f>
        <v>EXTENDED</v>
      </c>
      <c r="BA758" s="1"/>
      <c r="BB758" s="49"/>
      <c r="BF758" s="1"/>
      <c r="BG758" s="1"/>
      <c r="BH758" s="1"/>
      <c r="BI758" s="1"/>
      <c r="BJ758" s="1"/>
      <c r="BK758" s="1"/>
      <c r="BL758" s="1"/>
      <c r="BM758" s="1"/>
      <c r="BN758" s="1"/>
      <c r="BO758" s="1"/>
      <c r="BP758" s="1"/>
      <c r="BQ758" s="1"/>
      <c r="BR758" s="1"/>
      <c r="BS758" s="1"/>
      <c r="BT758" s="1"/>
      <c r="BU758" s="1"/>
      <c r="BV758" s="1"/>
      <c r="BW758" s="1"/>
      <c r="BX758" s="1"/>
      <c r="BY758" s="1"/>
      <c r="BZ758" s="1"/>
    </row>
    <row r="759" s="53" customFormat="true" ht="89.25" hidden="false" customHeight="false" outlineLevel="0" collapsed="false">
      <c r="A759" s="58" t="str">
        <f aca="false">IF(LEFT(E759,2)="BG","NO",IF(LEN(E759)-LEN(SUBSTITUTE(E759,"-",""))&gt;1,"NO",IF(E759="EXT","EXT","YES")))</f>
        <v>EXT</v>
      </c>
      <c r="B759" s="58"/>
      <c r="C759" s="58"/>
      <c r="D759" s="266" t="s">
        <v>6031</v>
      </c>
      <c r="E759" s="93" t="s">
        <v>4631</v>
      </c>
      <c r="F759" s="94" t="e">
        <f aca="false">#N/A</f>
        <v>#N/A</v>
      </c>
      <c r="G759" s="95" t="n">
        <f aca="false">LEN(R759)-LEN(SUBSTITUTE(R759,"/",""))-1</f>
        <v>5</v>
      </c>
      <c r="H759" s="95" t="s">
        <v>88</v>
      </c>
      <c r="I759" s="97" t="s">
        <v>5349</v>
      </c>
      <c r="J759" s="97" t="s">
        <v>1107</v>
      </c>
      <c r="K759" s="98" t="s">
        <v>5350</v>
      </c>
      <c r="L759" s="98"/>
      <c r="M759" s="98"/>
      <c r="N759" s="97"/>
      <c r="O759" s="99" t="s">
        <v>88</v>
      </c>
      <c r="P759" s="100" t="str">
        <f aca="false">O759</f>
        <v>1..1</v>
      </c>
      <c r="Q759" s="9" t="s">
        <v>6191</v>
      </c>
      <c r="R759" s="101" t="s">
        <v>3170</v>
      </c>
      <c r="S759" s="99" t="s">
        <v>176</v>
      </c>
      <c r="T759" s="10" t="s">
        <v>4639</v>
      </c>
      <c r="U759" s="95" t="s">
        <v>95</v>
      </c>
      <c r="V759" s="99"/>
      <c r="W759" s="102"/>
      <c r="X759" s="38"/>
      <c r="Y759" s="103" t="s">
        <v>30</v>
      </c>
      <c r="Z759" s="103" t="s">
        <v>30</v>
      </c>
      <c r="AA759" s="4"/>
      <c r="AB759" s="13" t="str">
        <f aca="false">IF(ISERROR(FIND("/",R759)),R759,LEFT(R759,FIND(CHAR(1),SUBSTITUTE(R759,"/",CHAR(1),LEN(R759)-LEN(SUBSTITUTE(R759,"/",""))))-1))</f>
        <v>/rsm:CrossIndustryInvoice/rsm:SupplyChainTradeTransaction/ram:ApplicableHeaderTradeDelivery/ram:ShipFromTradeParty/ram:PostalTradeAddress</v>
      </c>
      <c r="AC759" s="13" t="str">
        <f aca="false">IF(ISERROR(FIND("/",R759)),R759,MID(R759, FIND(CHAR(1),SUBSTITUTE(R759,"/",CHAR(1), LEN(R759)-LEN(SUBSTITUTE(R759,"/","")))), LEN(R759)))</f>
        <v>/ram:CountryID</v>
      </c>
      <c r="AD759" s="14" t="n">
        <f aca="false">COUNTIFS(R$4:R759,AB759)</f>
        <v>1</v>
      </c>
      <c r="AE759" s="1"/>
      <c r="AF759" s="93" t="str">
        <f aca="false">E759</f>
        <v>EXT</v>
      </c>
      <c r="AG759" s="95" t="n">
        <f aca="false">LEN(AR759)-LEN(SUBSTITUTE(AR759,"/",""))-1</f>
        <v>5</v>
      </c>
      <c r="AH759" s="95" t="str">
        <f aca="false">H759</f>
        <v>1..1</v>
      </c>
      <c r="AI759" s="97" t="s">
        <v>6192</v>
      </c>
      <c r="AJ759" s="97"/>
      <c r="AK759" s="98"/>
      <c r="AL759" s="98"/>
      <c r="AM759" s="98"/>
      <c r="AN759" s="97"/>
      <c r="AO759" s="100" t="str">
        <f aca="false">O759</f>
        <v>1..1</v>
      </c>
      <c r="AP759" s="100" t="str">
        <f aca="false">P759</f>
        <v>1..1</v>
      </c>
      <c r="AQ759" s="9" t="str">
        <f aca="false">Q759</f>
        <v>/rsm:CrossIndustryInvoice
/rsm:SupplyChainTradeTransaction
/ram:ApplicableHeaderTradeDelivery
/ram:ShipFromTradeParty
/ram:PostalTradeAddress
/ram:CountryID</v>
      </c>
      <c r="AR759" s="101" t="str">
        <f aca="false">R759</f>
        <v>/rsm:CrossIndustryInvoice/rsm:SupplyChainTradeTransaction/ram:ApplicableHeaderTradeDelivery/ram:ShipFromTradeParty/ram:PostalTradeAddress/ram:CountryID</v>
      </c>
      <c r="AS759" s="99" t="s">
        <v>176</v>
      </c>
      <c r="AT759" s="10" t="s">
        <v>4639</v>
      </c>
      <c r="AU759" s="95" t="str">
        <f aca="false">U759</f>
        <v>0..1</v>
      </c>
      <c r="AV759" s="99"/>
      <c r="AW759" s="102"/>
      <c r="AX759" s="6"/>
      <c r="AY759" s="103" t="str">
        <f aca="false">Y759</f>
        <v>EXTENDED</v>
      </c>
      <c r="AZ759" s="103" t="str">
        <f aca="false">Z759</f>
        <v>EXTENDED</v>
      </c>
      <c r="BA759" s="1"/>
      <c r="BB759" s="49"/>
      <c r="BF759" s="1"/>
      <c r="BG759" s="1"/>
      <c r="BH759" s="1"/>
      <c r="BI759" s="1"/>
      <c r="BJ759" s="1"/>
      <c r="BK759" s="1"/>
      <c r="BL759" s="1"/>
      <c r="BM759" s="1"/>
      <c r="BN759" s="1"/>
      <c r="BO759" s="1"/>
      <c r="BP759" s="1"/>
      <c r="BQ759" s="1"/>
      <c r="BR759" s="1"/>
      <c r="BS759" s="1"/>
      <c r="BT759" s="1"/>
      <c r="BU759" s="1"/>
      <c r="BV759" s="1"/>
      <c r="BW759" s="1"/>
      <c r="BX759" s="1"/>
      <c r="BY759" s="1"/>
      <c r="BZ759" s="1"/>
    </row>
    <row r="760" s="53" customFormat="true" ht="89.25" hidden="false" customHeight="false" outlineLevel="0" collapsed="false">
      <c r="A760" s="58" t="str">
        <f aca="false">IF(LEFT(E760,2)="BG","NO",IF(LEN(E760)-LEN(SUBSTITUTE(E760,"-",""))&gt;1,"NO",IF(E760="EXT","EXT","YES")))</f>
        <v>EXT</v>
      </c>
      <c r="B760" s="58"/>
      <c r="C760" s="58"/>
      <c r="D760" s="266" t="s">
        <v>6031</v>
      </c>
      <c r="E760" s="93" t="s">
        <v>4631</v>
      </c>
      <c r="F760" s="94" t="e">
        <f aca="false">#N/A</f>
        <v>#N/A</v>
      </c>
      <c r="G760" s="95" t="n">
        <f aca="false">LEN(R760)-LEN(SUBSTITUTE(R760,"/",""))-1</f>
        <v>5</v>
      </c>
      <c r="H760" s="95" t="s">
        <v>95</v>
      </c>
      <c r="I760" s="97" t="s">
        <v>5352</v>
      </c>
      <c r="J760" s="97" t="s">
        <v>1114</v>
      </c>
      <c r="K760" s="98" t="s">
        <v>1115</v>
      </c>
      <c r="L760" s="98"/>
      <c r="M760" s="98"/>
      <c r="N760" s="97" t="s">
        <v>119</v>
      </c>
      <c r="O760" s="99" t="s">
        <v>95</v>
      </c>
      <c r="P760" s="100" t="str">
        <f aca="false">O760</f>
        <v>0..1</v>
      </c>
      <c r="Q760" s="9" t="s">
        <v>6193</v>
      </c>
      <c r="R760" s="101" t="s">
        <v>3172</v>
      </c>
      <c r="S760" s="99" t="s">
        <v>121</v>
      </c>
      <c r="T760" s="10" t="s">
        <v>4639</v>
      </c>
      <c r="U760" s="95" t="s">
        <v>112</v>
      </c>
      <c r="V760" s="99"/>
      <c r="W760" s="102"/>
      <c r="X760" s="38"/>
      <c r="Y760" s="103" t="s">
        <v>30</v>
      </c>
      <c r="Z760" s="103" t="s">
        <v>30</v>
      </c>
      <c r="AA760" s="4"/>
      <c r="AB760" s="13" t="str">
        <f aca="false">IF(ISERROR(FIND("/",R760)),R760,LEFT(R760,FIND(CHAR(1),SUBSTITUTE(R760,"/",CHAR(1),LEN(R760)-LEN(SUBSTITUTE(R760,"/",""))))-1))</f>
        <v>/rsm:CrossIndustryInvoice/rsm:SupplyChainTradeTransaction/ram:ApplicableHeaderTradeDelivery/ram:ShipFromTradeParty/ram:PostalTradeAddress</v>
      </c>
      <c r="AC760" s="13" t="str">
        <f aca="false">IF(ISERROR(FIND("/",R760)),R760,MID(R760, FIND(CHAR(1),SUBSTITUTE(R760,"/",CHAR(1), LEN(R760)-LEN(SUBSTITUTE(R760,"/","")))), LEN(R760)))</f>
        <v>/ram:CountrySubDivisionName</v>
      </c>
      <c r="AD760" s="14" t="n">
        <f aca="false">COUNTIFS(R$4:R760,AB760)</f>
        <v>1</v>
      </c>
      <c r="AE760" s="1"/>
      <c r="AF760" s="93" t="str">
        <f aca="false">E760</f>
        <v>EXT</v>
      </c>
      <c r="AG760" s="95" t="n">
        <f aca="false">LEN(AR760)-LEN(SUBSTITUTE(AR760,"/",""))-1</f>
        <v>5</v>
      </c>
      <c r="AH760" s="95" t="str">
        <f aca="false">H760</f>
        <v>0..1</v>
      </c>
      <c r="AI760" s="97" t="s">
        <v>6194</v>
      </c>
      <c r="AJ760" s="97" t="s">
        <v>1118</v>
      </c>
      <c r="AK760" s="98" t="s">
        <v>1119</v>
      </c>
      <c r="AL760" s="98"/>
      <c r="AM760" s="98"/>
      <c r="AN760" s="97" t="s">
        <v>4647</v>
      </c>
      <c r="AO760" s="100" t="str">
        <f aca="false">O760</f>
        <v>0..1</v>
      </c>
      <c r="AP760" s="100" t="str">
        <f aca="false">P760</f>
        <v>0..1</v>
      </c>
      <c r="AQ760" s="9" t="str">
        <f aca="false">Q760</f>
        <v>/rsm:CrossIndustryInvoice
/rsm:SupplyChainTradeTransaction
/ram:ApplicableHeaderTradeDelivery
/ram:ShipFromTradeParty
/ram:PostalTradeAddress
/ram:CountrySubDivisionName</v>
      </c>
      <c r="AR760" s="101" t="str">
        <f aca="false">R760</f>
        <v>/rsm:CrossIndustryInvoice/rsm:SupplyChainTradeTransaction/ram:ApplicableHeaderTradeDelivery/ram:ShipFromTradeParty/ram:PostalTradeAddress/ram:CountrySubDivisionName</v>
      </c>
      <c r="AS760" s="99" t="s">
        <v>121</v>
      </c>
      <c r="AT760" s="10" t="s">
        <v>4639</v>
      </c>
      <c r="AU760" s="95" t="str">
        <f aca="false">U760</f>
        <v>0..n</v>
      </c>
      <c r="AV760" s="99"/>
      <c r="AW760" s="102"/>
      <c r="AX760" s="6"/>
      <c r="AY760" s="103" t="str">
        <f aca="false">Y760</f>
        <v>EXTENDED</v>
      </c>
      <c r="AZ760" s="103" t="str">
        <f aca="false">Z760</f>
        <v>EXTENDED</v>
      </c>
      <c r="BA760" s="1"/>
      <c r="BB760" s="49"/>
      <c r="BF760" s="1"/>
      <c r="BG760" s="1"/>
      <c r="BH760" s="1"/>
      <c r="BI760" s="1"/>
      <c r="BJ760" s="1"/>
      <c r="BK760" s="1"/>
      <c r="BL760" s="1"/>
      <c r="BM760" s="1"/>
      <c r="BN760" s="1"/>
      <c r="BO760" s="1"/>
      <c r="BP760" s="1"/>
      <c r="BQ760" s="1"/>
      <c r="BR760" s="1"/>
      <c r="BS760" s="1"/>
      <c r="BT760" s="1"/>
      <c r="BU760" s="1"/>
      <c r="BV760" s="1"/>
      <c r="BW760" s="1"/>
      <c r="BX760" s="1"/>
      <c r="BY760" s="1"/>
      <c r="BZ760" s="1"/>
    </row>
    <row r="761" s="53" customFormat="true" ht="76.5" hidden="false" customHeight="false" outlineLevel="0" collapsed="false">
      <c r="A761" s="58" t="str">
        <f aca="false">IF(LEFT(E761,2)="BG","NO",IF(LEN(E761)-LEN(SUBSTITUTE(E761,"-",""))&gt;1,"NO",IF(E761="EXT","EXT","YES")))</f>
        <v>EXT</v>
      </c>
      <c r="B761" s="58"/>
      <c r="C761" s="58"/>
      <c r="D761" s="266" t="s">
        <v>6031</v>
      </c>
      <c r="E761" s="184" t="s">
        <v>4631</v>
      </c>
      <c r="F761" s="185" t="e">
        <f aca="false">#N/A</f>
        <v>#N/A</v>
      </c>
      <c r="G761" s="186" t="n">
        <f aca="false">LEN(R761)-LEN(SUBSTITUTE(R761,"/",""))-1</f>
        <v>4</v>
      </c>
      <c r="H761" s="186" t="s">
        <v>95</v>
      </c>
      <c r="I761" s="173" t="s">
        <v>6195</v>
      </c>
      <c r="J761" s="173"/>
      <c r="K761" s="174"/>
      <c r="L761" s="174"/>
      <c r="M761" s="174"/>
      <c r="N761" s="173"/>
      <c r="O761" s="175" t="s">
        <v>95</v>
      </c>
      <c r="P761" s="175" t="str">
        <f aca="false">O761</f>
        <v>0..1</v>
      </c>
      <c r="Q761" s="187" t="s">
        <v>6196</v>
      </c>
      <c r="R761" s="188" t="s">
        <v>3174</v>
      </c>
      <c r="S761" s="172"/>
      <c r="T761" s="178"/>
      <c r="U761" s="186" t="s">
        <v>112</v>
      </c>
      <c r="V761" s="172"/>
      <c r="W761" s="179"/>
      <c r="X761" s="38"/>
      <c r="Y761" s="189" t="s">
        <v>30</v>
      </c>
      <c r="Z761" s="189" t="s">
        <v>30</v>
      </c>
      <c r="AA761" s="4"/>
      <c r="AB761" s="13" t="str">
        <f aca="false">IF(ISERROR(FIND("/",R761)),R761,LEFT(R761,FIND(CHAR(1),SUBSTITUTE(R761,"/",CHAR(1),LEN(R761)-LEN(SUBSTITUTE(R761,"/",""))))-1))</f>
        <v>/rsm:CrossIndustryInvoice/rsm:SupplyChainTradeTransaction/ram:ApplicableHeaderTradeDelivery/ram:ShipFromTradeParty</v>
      </c>
      <c r="AC761" s="13" t="str">
        <f aca="false">IF(ISERROR(FIND("/",R761)),R761,MID(R761, FIND(CHAR(1),SUBSTITUTE(R761,"/",CHAR(1), LEN(R761)-LEN(SUBSTITUTE(R761,"/","")))), LEN(R761)))</f>
        <v>/ram:URIUniversalCommunication</v>
      </c>
      <c r="AD761" s="14" t="n">
        <f aca="false">COUNTIFS(R$4:R761,AB761)</f>
        <v>1</v>
      </c>
      <c r="AE761" s="1"/>
      <c r="AF761" s="184" t="str">
        <f aca="false">E761</f>
        <v>EXT</v>
      </c>
      <c r="AG761" s="186" t="n">
        <f aca="false">LEN(AR761)-LEN(SUBSTITUTE(AR761,"/",""))-1</f>
        <v>4</v>
      </c>
      <c r="AH761" s="186" t="str">
        <f aca="false">H761</f>
        <v>0..1</v>
      </c>
      <c r="AI761" s="173" t="s">
        <v>1123</v>
      </c>
      <c r="AJ761" s="173"/>
      <c r="AK761" s="174"/>
      <c r="AL761" s="174"/>
      <c r="AM761" s="174"/>
      <c r="AN761" s="173"/>
      <c r="AO761" s="172" t="str">
        <f aca="false">O761</f>
        <v>0..1</v>
      </c>
      <c r="AP761" s="172" t="str">
        <f aca="false">P761</f>
        <v>0..1</v>
      </c>
      <c r="AQ761" s="187" t="str">
        <f aca="false">Q761</f>
        <v>/rsm:CrossIndustryInvoice
/rsm:SupplyChainTradeTransaction
/ram:ApplicableHeaderTradeDelivery
/ram:ShipFromTradeParty
/ram:URIUniversalCommunication</v>
      </c>
      <c r="AR761" s="188" t="str">
        <f aca="false">R761</f>
        <v>/rsm:CrossIndustryInvoice/rsm:SupplyChainTradeTransaction/ram:ApplicableHeaderTradeDelivery/ram:ShipFromTradeParty/ram:URIUniversalCommunication</v>
      </c>
      <c r="AS761" s="172"/>
      <c r="AT761" s="178"/>
      <c r="AU761" s="186" t="str">
        <f aca="false">U761</f>
        <v>0..n</v>
      </c>
      <c r="AV761" s="172"/>
      <c r="AW761" s="179"/>
      <c r="AX761" s="6"/>
      <c r="AY761" s="189" t="str">
        <f aca="false">Y761</f>
        <v>EXTENDED</v>
      </c>
      <c r="AZ761" s="189" t="str">
        <f aca="false">Z761</f>
        <v>EXTENDED</v>
      </c>
      <c r="BA761" s="1"/>
      <c r="BB761" s="49"/>
      <c r="BF761" s="1"/>
      <c r="BG761" s="1"/>
      <c r="BH761" s="1"/>
      <c r="BI761" s="1"/>
      <c r="BJ761" s="1"/>
      <c r="BK761" s="1"/>
      <c r="BL761" s="1"/>
      <c r="BM761" s="1"/>
      <c r="BN761" s="1"/>
      <c r="BO761" s="1"/>
      <c r="BP761" s="1"/>
      <c r="BQ761" s="1"/>
      <c r="BR761" s="1"/>
      <c r="BS761" s="1"/>
      <c r="BT761" s="1"/>
      <c r="BU761" s="1"/>
      <c r="BV761" s="1"/>
      <c r="BW761" s="1"/>
      <c r="BX761" s="1"/>
      <c r="BY761" s="1"/>
      <c r="BZ761" s="1"/>
    </row>
    <row r="762" s="53" customFormat="true" ht="89.25" hidden="false" customHeight="false" outlineLevel="0" collapsed="false">
      <c r="A762" s="58" t="str">
        <f aca="false">IF(LEFT(E762,2)="BG","NO",IF(LEN(E762)-LEN(SUBSTITUTE(E762,"-",""))&gt;1,"NO",IF(E762="EXT","EXT","YES")))</f>
        <v>EXT</v>
      </c>
      <c r="B762" s="58"/>
      <c r="C762" s="58"/>
      <c r="D762" s="266" t="s">
        <v>6031</v>
      </c>
      <c r="E762" s="93" t="s">
        <v>4631</v>
      </c>
      <c r="F762" s="94" t="e">
        <f aca="false">#N/A</f>
        <v>#N/A</v>
      </c>
      <c r="G762" s="95" t="n">
        <f aca="false">LEN(R762)-LEN(SUBSTITUTE(R762,"/",""))-1</f>
        <v>5</v>
      </c>
      <c r="H762" s="95" t="s">
        <v>88</v>
      </c>
      <c r="I762" s="97" t="s">
        <v>4873</v>
      </c>
      <c r="J762" s="97"/>
      <c r="K762" s="98"/>
      <c r="L762" s="98"/>
      <c r="M762" s="98"/>
      <c r="N762" s="97"/>
      <c r="O762" s="99" t="s">
        <v>88</v>
      </c>
      <c r="P762" s="100" t="str">
        <f aca="false">O762</f>
        <v>1..1</v>
      </c>
      <c r="Q762" s="9" t="s">
        <v>6197</v>
      </c>
      <c r="R762" s="101" t="s">
        <v>3176</v>
      </c>
      <c r="S762" s="99" t="s">
        <v>139</v>
      </c>
      <c r="T762" s="10" t="s">
        <v>4639</v>
      </c>
      <c r="U762" s="95" t="s">
        <v>95</v>
      </c>
      <c r="V762" s="99"/>
      <c r="W762" s="102"/>
      <c r="X762" s="38"/>
      <c r="Y762" s="103" t="s">
        <v>30</v>
      </c>
      <c r="Z762" s="103" t="s">
        <v>30</v>
      </c>
      <c r="AA762" s="4"/>
      <c r="AB762" s="13" t="str">
        <f aca="false">IF(ISERROR(FIND("/",R762)),R762,LEFT(R762,FIND(CHAR(1),SUBSTITUTE(R762,"/",CHAR(1),LEN(R762)-LEN(SUBSTITUTE(R762,"/",""))))-1))</f>
        <v>/rsm:CrossIndustryInvoice/rsm:SupplyChainTradeTransaction/ram:ApplicableHeaderTradeDelivery/ram:ShipFromTradeParty/ram:URIUniversalCommunication</v>
      </c>
      <c r="AC762" s="13" t="str">
        <f aca="false">IF(ISERROR(FIND("/",R762)),R762,MID(R762, FIND(CHAR(1),SUBSTITUTE(R762,"/",CHAR(1), LEN(R762)-LEN(SUBSTITUTE(R762,"/","")))), LEN(R762)))</f>
        <v>/ram:URIID</v>
      </c>
      <c r="AD762" s="14" t="n">
        <f aca="false">COUNTIFS(R$4:R762,AB762)</f>
        <v>1</v>
      </c>
      <c r="AE762" s="1"/>
      <c r="AF762" s="93" t="str">
        <f aca="false">E762</f>
        <v>EXT</v>
      </c>
      <c r="AG762" s="95" t="n">
        <f aca="false">LEN(AR762)-LEN(SUBSTITUTE(AR762,"/",""))-1</f>
        <v>5</v>
      </c>
      <c r="AH762" s="95" t="str">
        <f aca="false">H762</f>
        <v>1..1</v>
      </c>
      <c r="AI762" s="97" t="s">
        <v>1127</v>
      </c>
      <c r="AJ762" s="97"/>
      <c r="AK762" s="98"/>
      <c r="AL762" s="98"/>
      <c r="AM762" s="98"/>
      <c r="AN762" s="97"/>
      <c r="AO762" s="100" t="str">
        <f aca="false">O762</f>
        <v>1..1</v>
      </c>
      <c r="AP762" s="100" t="str">
        <f aca="false">P762</f>
        <v>1..1</v>
      </c>
      <c r="AQ762" s="9" t="str">
        <f aca="false">Q762</f>
        <v>/rsm:CrossIndustryInvoice
/rsm:SupplyChainTradeTransaction
/ram:ApplicableHeaderTradeDelivery
/ram:ShipFromTradeParty
/ram:URIUniversalCommunication
/ram:URIID</v>
      </c>
      <c r="AR762" s="101" t="str">
        <f aca="false">R762</f>
        <v>/rsm:CrossIndustryInvoice/rsm:SupplyChainTradeTransaction/ram:ApplicableHeaderTradeDelivery/ram:ShipFromTradeParty/ram:URIUniversalCommunication/ram:URIID</v>
      </c>
      <c r="AS762" s="99" t="s">
        <v>139</v>
      </c>
      <c r="AT762" s="10" t="s">
        <v>4639</v>
      </c>
      <c r="AU762" s="95" t="str">
        <f aca="false">U762</f>
        <v>0..1</v>
      </c>
      <c r="AV762" s="99"/>
      <c r="AW762" s="102"/>
      <c r="AX762" s="6"/>
      <c r="AY762" s="103" t="str">
        <f aca="false">Y762</f>
        <v>EXTENDED</v>
      </c>
      <c r="AZ762" s="103" t="str">
        <f aca="false">Z762</f>
        <v>EXTENDED</v>
      </c>
      <c r="BA762" s="1"/>
      <c r="BB762" s="49"/>
      <c r="BF762" s="1"/>
      <c r="BG762" s="1"/>
      <c r="BH762" s="1"/>
      <c r="BI762" s="1"/>
      <c r="BJ762" s="1"/>
      <c r="BK762" s="1"/>
      <c r="BL762" s="1"/>
      <c r="BM762" s="1"/>
      <c r="BN762" s="1"/>
      <c r="BO762" s="1"/>
      <c r="BP762" s="1"/>
      <c r="BQ762" s="1"/>
      <c r="BR762" s="1"/>
      <c r="BS762" s="1"/>
      <c r="BT762" s="1"/>
      <c r="BU762" s="1"/>
      <c r="BV762" s="1"/>
      <c r="BW762" s="1"/>
      <c r="BX762" s="1"/>
      <c r="BY762" s="1"/>
      <c r="BZ762" s="1"/>
    </row>
    <row r="763" s="53" customFormat="true" ht="102" hidden="false" customHeight="false" outlineLevel="0" collapsed="false">
      <c r="A763" s="58" t="str">
        <f aca="false">IF(LEFT(E763,2)="BG","NO",IF(LEN(E763)-LEN(SUBSTITUTE(E763,"-",""))&gt;1,"NO",IF(E763="EXT","EXT","YES")))</f>
        <v>EXT</v>
      </c>
      <c r="B763" s="58"/>
      <c r="C763" s="58"/>
      <c r="D763" s="266" t="s">
        <v>6031</v>
      </c>
      <c r="E763" s="93" t="s">
        <v>4631</v>
      </c>
      <c r="F763" s="94" t="e">
        <f aca="false">#N/A</f>
        <v>#N/A</v>
      </c>
      <c r="G763" s="95" t="n">
        <f aca="false">LEN(R763)-LEN(SUBSTITUTE(R763,"/",""))-1</f>
        <v>6</v>
      </c>
      <c r="H763" s="95" t="s">
        <v>88</v>
      </c>
      <c r="I763" s="97" t="s">
        <v>4801</v>
      </c>
      <c r="J763" s="97"/>
      <c r="K763" s="98"/>
      <c r="L763" s="98"/>
      <c r="M763" s="98"/>
      <c r="N763" s="97"/>
      <c r="O763" s="99" t="s">
        <v>88</v>
      </c>
      <c r="P763" s="100" t="str">
        <f aca="false">O763</f>
        <v>1..1</v>
      </c>
      <c r="Q763" s="9" t="s">
        <v>6198</v>
      </c>
      <c r="R763" s="101" t="s">
        <v>3178</v>
      </c>
      <c r="S763" s="99" t="s">
        <v>360</v>
      </c>
      <c r="T763" s="10" t="s">
        <v>858</v>
      </c>
      <c r="U763" s="95" t="s">
        <v>95</v>
      </c>
      <c r="V763" s="99"/>
      <c r="W763" s="102"/>
      <c r="X763" s="38"/>
      <c r="Y763" s="103" t="s">
        <v>30</v>
      </c>
      <c r="Z763" s="103" t="s">
        <v>30</v>
      </c>
      <c r="AA763" s="4"/>
      <c r="AB763" s="13" t="str">
        <f aca="false">IF(ISERROR(FIND("/",R763)),R763,LEFT(R763,FIND(CHAR(1),SUBSTITUTE(R763,"/",CHAR(1),LEN(R763)-LEN(SUBSTITUTE(R763,"/",""))))-1))</f>
        <v>/rsm:CrossIndustryInvoice/rsm:SupplyChainTradeTransaction/ram:ApplicableHeaderTradeDelivery/ram:ShipFromTradeParty/ram:URIUniversalCommunication/ram:URIID</v>
      </c>
      <c r="AC763" s="13" t="str">
        <f aca="false">IF(ISERROR(FIND("/",R763)),R763,MID(R763, FIND(CHAR(1),SUBSTITUTE(R763,"/",CHAR(1), LEN(R763)-LEN(SUBSTITUTE(R763,"/","")))), LEN(R763)))</f>
        <v>/@schemeID</v>
      </c>
      <c r="AD763" s="14" t="n">
        <f aca="false">COUNTIFS(R$4:R763,AB763)</f>
        <v>1</v>
      </c>
      <c r="AE763" s="1"/>
      <c r="AF763" s="93" t="str">
        <f aca="false">E763</f>
        <v>EXT</v>
      </c>
      <c r="AG763" s="95" t="n">
        <f aca="false">LEN(AR763)-LEN(SUBSTITUTE(AR763,"/",""))-1</f>
        <v>6</v>
      </c>
      <c r="AH763" s="95" t="str">
        <f aca="false">H763</f>
        <v>1..1</v>
      </c>
      <c r="AI763" s="97" t="s">
        <v>361</v>
      </c>
      <c r="AJ763" s="97"/>
      <c r="AK763" s="98"/>
      <c r="AL763" s="98"/>
      <c r="AM763" s="98"/>
      <c r="AN763" s="97"/>
      <c r="AO763" s="100" t="str">
        <f aca="false">O763</f>
        <v>1..1</v>
      </c>
      <c r="AP763" s="100" t="str">
        <f aca="false">P763</f>
        <v>1..1</v>
      </c>
      <c r="AQ763" s="9" t="str">
        <f aca="false">Q763</f>
        <v>/rsm:CrossIndustryInvoice
/rsm:SupplyChainTradeTransaction
/ram:ApplicableHeaderTradeDelivery
/ram:ShipFromTradeParty
/ram:URIUniversalCommunication
/ram:URIID
/@schemeID</v>
      </c>
      <c r="AR763" s="101" t="str">
        <f aca="false">R763</f>
        <v>/rsm:CrossIndustryInvoice/rsm:SupplyChainTradeTransaction/ram:ApplicableHeaderTradeDelivery/ram:ShipFromTradeParty/ram:URIUniversalCommunication/ram:URIID/@schemeID</v>
      </c>
      <c r="AS763" s="99" t="s">
        <v>360</v>
      </c>
      <c r="AT763" s="10" t="s">
        <v>858</v>
      </c>
      <c r="AU763" s="95" t="str">
        <f aca="false">U763</f>
        <v>0..1</v>
      </c>
      <c r="AV763" s="99"/>
      <c r="AW763" s="102"/>
      <c r="AX763" s="6"/>
      <c r="AY763" s="103" t="str">
        <f aca="false">Y763</f>
        <v>EXTENDED</v>
      </c>
      <c r="AZ763" s="103" t="str">
        <f aca="false">Z763</f>
        <v>EXTENDED</v>
      </c>
      <c r="BA763" s="1"/>
      <c r="BB763" s="49"/>
      <c r="BF763" s="1"/>
      <c r="BG763" s="1"/>
      <c r="BH763" s="1"/>
      <c r="BI763" s="1"/>
      <c r="BJ763" s="1"/>
      <c r="BK763" s="1"/>
      <c r="BL763" s="1"/>
      <c r="BM763" s="1"/>
      <c r="BN763" s="1"/>
      <c r="BO763" s="1"/>
      <c r="BP763" s="1"/>
      <c r="BQ763" s="1"/>
      <c r="BR763" s="1"/>
      <c r="BS763" s="1"/>
      <c r="BT763" s="1"/>
      <c r="BU763" s="1"/>
      <c r="BV763" s="1"/>
      <c r="BW763" s="1"/>
      <c r="BX763" s="1"/>
      <c r="BY763" s="1"/>
      <c r="BZ763" s="1"/>
    </row>
    <row r="764" s="53" customFormat="true" ht="76.5" hidden="false" customHeight="false" outlineLevel="0" collapsed="false">
      <c r="A764" s="58" t="str">
        <f aca="false">IF(LEFT(E764,2)="BG","NO",IF(LEN(E764)-LEN(SUBSTITUTE(E764,"-",""))&gt;1,"NO",IF(E764="EXT","EXT","YES")))</f>
        <v>EXT</v>
      </c>
      <c r="B764" s="58"/>
      <c r="C764" s="58"/>
      <c r="D764" s="266" t="s">
        <v>6031</v>
      </c>
      <c r="E764" s="184" t="s">
        <v>4631</v>
      </c>
      <c r="F764" s="185" t="e">
        <f aca="false">#N/A</f>
        <v>#N/A</v>
      </c>
      <c r="G764" s="186" t="n">
        <f aca="false">LEN(R764)-LEN(SUBSTITUTE(R764,"/",""))-1</f>
        <v>4</v>
      </c>
      <c r="H764" s="186" t="s">
        <v>112</v>
      </c>
      <c r="I764" s="173" t="s">
        <v>6199</v>
      </c>
      <c r="J764" s="173"/>
      <c r="K764" s="174"/>
      <c r="L764" s="174"/>
      <c r="M764" s="174"/>
      <c r="N764" s="173"/>
      <c r="O764" s="175" t="s">
        <v>112</v>
      </c>
      <c r="P764" s="175" t="str">
        <f aca="false">O764</f>
        <v>0..n</v>
      </c>
      <c r="Q764" s="187" t="s">
        <v>6200</v>
      </c>
      <c r="R764" s="188" t="s">
        <v>3180</v>
      </c>
      <c r="S764" s="172"/>
      <c r="T764" s="178"/>
      <c r="U764" s="186" t="s">
        <v>112</v>
      </c>
      <c r="V764" s="172"/>
      <c r="W764" s="179"/>
      <c r="X764" s="38"/>
      <c r="Y764" s="189" t="s">
        <v>30</v>
      </c>
      <c r="Z764" s="189" t="s">
        <v>30</v>
      </c>
      <c r="AA764" s="4"/>
      <c r="AB764" s="13" t="str">
        <f aca="false">IF(ISERROR(FIND("/",R764)),R764,LEFT(R764,FIND(CHAR(1),SUBSTITUTE(R764,"/",CHAR(1),LEN(R764)-LEN(SUBSTITUTE(R764,"/",""))))-1))</f>
        <v>/rsm:CrossIndustryInvoice/rsm:SupplyChainTradeTransaction/ram:ApplicableHeaderTradeDelivery/ram:ShipFromTradeParty</v>
      </c>
      <c r="AC764" s="13" t="str">
        <f aca="false">IF(ISERROR(FIND("/",R764)),R764,MID(R764, FIND(CHAR(1),SUBSTITUTE(R764,"/",CHAR(1), LEN(R764)-LEN(SUBSTITUTE(R764,"/","")))), LEN(R764)))</f>
        <v>/ram:SpecifiedTaxRegistration</v>
      </c>
      <c r="AD764" s="14" t="n">
        <f aca="false">COUNTIFS(R$4:R764,AB764)</f>
        <v>1</v>
      </c>
      <c r="AE764" s="1"/>
      <c r="AF764" s="184" t="str">
        <f aca="false">E764</f>
        <v>EXT</v>
      </c>
      <c r="AG764" s="186" t="n">
        <f aca="false">LEN(AR764)-LEN(SUBSTITUTE(AR764,"/",""))-1</f>
        <v>4</v>
      </c>
      <c r="AH764" s="186" t="str">
        <f aca="false">H764</f>
        <v>0..n</v>
      </c>
      <c r="AI764" s="173" t="s">
        <v>1133</v>
      </c>
      <c r="AJ764" s="173"/>
      <c r="AK764" s="174"/>
      <c r="AL764" s="174"/>
      <c r="AM764" s="174"/>
      <c r="AN764" s="173"/>
      <c r="AO764" s="172" t="str">
        <f aca="false">O764</f>
        <v>0..n</v>
      </c>
      <c r="AP764" s="172" t="str">
        <f aca="false">P764</f>
        <v>0..n</v>
      </c>
      <c r="AQ764" s="187" t="str">
        <f aca="false">Q764</f>
        <v>/rsm:CrossIndustryInvoice
/rsm:SupplyChainTradeTransaction
/ram:ApplicableHeaderTradeDelivery
/ram:ShipFromTradeParty
/ram:SpecifiedTaxRegistration</v>
      </c>
      <c r="AR764" s="188" t="str">
        <f aca="false">R764</f>
        <v>/rsm:CrossIndustryInvoice/rsm:SupplyChainTradeTransaction/ram:ApplicableHeaderTradeDelivery/ram:ShipFromTradeParty/ram:SpecifiedTaxRegistration</v>
      </c>
      <c r="AS764" s="172"/>
      <c r="AT764" s="178"/>
      <c r="AU764" s="186" t="str">
        <f aca="false">U764</f>
        <v>0..n</v>
      </c>
      <c r="AV764" s="172"/>
      <c r="AW764" s="179"/>
      <c r="AX764" s="6"/>
      <c r="AY764" s="189" t="str">
        <f aca="false">Y764</f>
        <v>EXTENDED</v>
      </c>
      <c r="AZ764" s="189" t="str">
        <f aca="false">Z764</f>
        <v>EXTENDED</v>
      </c>
      <c r="BA764" s="1"/>
      <c r="BB764" s="49"/>
      <c r="BF764" s="1"/>
      <c r="BG764" s="1"/>
      <c r="BH764" s="1"/>
      <c r="BI764" s="1"/>
      <c r="BJ764" s="1"/>
      <c r="BK764" s="1"/>
      <c r="BL764" s="1"/>
      <c r="BM764" s="1"/>
      <c r="BN764" s="1"/>
      <c r="BO764" s="1"/>
      <c r="BP764" s="1"/>
      <c r="BQ764" s="1"/>
      <c r="BR764" s="1"/>
      <c r="BS764" s="1"/>
      <c r="BT764" s="1"/>
      <c r="BU764" s="1"/>
      <c r="BV764" s="1"/>
      <c r="BW764" s="1"/>
      <c r="BX764" s="1"/>
      <c r="BY764" s="1"/>
      <c r="BZ764" s="1"/>
    </row>
    <row r="765" s="53" customFormat="true" ht="89.25" hidden="false" customHeight="false" outlineLevel="0" collapsed="false">
      <c r="A765" s="58" t="str">
        <f aca="false">IF(LEFT(E765,2)="BG","NO",IF(LEN(E765)-LEN(SUBSTITUTE(E765,"-",""))&gt;1,"NO",IF(E765="EXT","EXT","YES")))</f>
        <v>EXT</v>
      </c>
      <c r="B765" s="58"/>
      <c r="C765" s="58"/>
      <c r="D765" s="266" t="s">
        <v>6031</v>
      </c>
      <c r="E765" s="93" t="s">
        <v>4631</v>
      </c>
      <c r="F765" s="94" t="e">
        <f aca="false">#N/A</f>
        <v>#N/A</v>
      </c>
      <c r="G765" s="95" t="n">
        <f aca="false">LEN(R765)-LEN(SUBSTITUTE(R765,"/",""))-1</f>
        <v>5</v>
      </c>
      <c r="H765" s="95" t="s">
        <v>88</v>
      </c>
      <c r="I765" s="97" t="s">
        <v>6</v>
      </c>
      <c r="J765" s="97"/>
      <c r="K765" s="98"/>
      <c r="L765" s="98"/>
      <c r="M765" s="98"/>
      <c r="N765" s="97"/>
      <c r="O765" s="99" t="s">
        <v>88</v>
      </c>
      <c r="P765" s="100" t="str">
        <f aca="false">O765</f>
        <v>1..1</v>
      </c>
      <c r="Q765" s="9" t="s">
        <v>6201</v>
      </c>
      <c r="R765" s="101" t="s">
        <v>3182</v>
      </c>
      <c r="S765" s="99" t="s">
        <v>139</v>
      </c>
      <c r="T765" s="10" t="s">
        <v>4639</v>
      </c>
      <c r="U765" s="95" t="s">
        <v>95</v>
      </c>
      <c r="V765" s="99"/>
      <c r="W765" s="102"/>
      <c r="X765" s="38"/>
      <c r="Y765" s="103" t="s">
        <v>30</v>
      </c>
      <c r="Z765" s="103" t="s">
        <v>30</v>
      </c>
      <c r="AA765" s="4"/>
      <c r="AB765" s="13" t="str">
        <f aca="false">IF(ISERROR(FIND("/",R765)),R765,LEFT(R765,FIND(CHAR(1),SUBSTITUTE(R765,"/",CHAR(1),LEN(R765)-LEN(SUBSTITUTE(R765,"/",""))))-1))</f>
        <v>/rsm:CrossIndustryInvoice/rsm:SupplyChainTradeTransaction/ram:ApplicableHeaderTradeDelivery/ram:ShipFromTradeParty/ram:SpecifiedTaxRegistration</v>
      </c>
      <c r="AC765" s="13" t="str">
        <f aca="false">IF(ISERROR(FIND("/",R765)),R765,MID(R765, FIND(CHAR(1),SUBSTITUTE(R765,"/",CHAR(1), LEN(R765)-LEN(SUBSTITUTE(R765,"/","")))), LEN(R765)))</f>
        <v>/ram:ID</v>
      </c>
      <c r="AD765" s="14" t="n">
        <f aca="false">COUNTIFS(R$4:R765,AB765)</f>
        <v>1</v>
      </c>
      <c r="AE765" s="1"/>
      <c r="AF765" s="93" t="str">
        <f aca="false">E765</f>
        <v>EXT</v>
      </c>
      <c r="AG765" s="95" t="n">
        <f aca="false">LEN(AR765)-LEN(SUBSTITUTE(AR765,"/",""))-1</f>
        <v>5</v>
      </c>
      <c r="AH765" s="95" t="str">
        <f aca="false">H765</f>
        <v>1..1</v>
      </c>
      <c r="AI765" s="97" t="s">
        <v>5085</v>
      </c>
      <c r="AJ765" s="97"/>
      <c r="AK765" s="98"/>
      <c r="AL765" s="98"/>
      <c r="AM765" s="98"/>
      <c r="AN765" s="97"/>
      <c r="AO765" s="100" t="str">
        <f aca="false">O765</f>
        <v>1..1</v>
      </c>
      <c r="AP765" s="100" t="str">
        <f aca="false">P765</f>
        <v>1..1</v>
      </c>
      <c r="AQ765" s="9" t="str">
        <f aca="false">Q765</f>
        <v>/rsm:CrossIndustryInvoice
/rsm:SupplyChainTradeTransaction
/ram:ApplicableHeaderTradeDelivery
/ram:ShipFromTradeParty
/ram:SpecifiedTaxRegistration
/ram:ID</v>
      </c>
      <c r="AR765" s="101" t="str">
        <f aca="false">R765</f>
        <v>/rsm:CrossIndustryInvoice/rsm:SupplyChainTradeTransaction/ram:ApplicableHeaderTradeDelivery/ram:ShipFromTradeParty/ram:SpecifiedTaxRegistration/ram:ID</v>
      </c>
      <c r="AS765" s="99" t="s">
        <v>139</v>
      </c>
      <c r="AT765" s="10" t="s">
        <v>4639</v>
      </c>
      <c r="AU765" s="95" t="str">
        <f aca="false">U765</f>
        <v>0..1</v>
      </c>
      <c r="AV765" s="99"/>
      <c r="AW765" s="102"/>
      <c r="AX765" s="6"/>
      <c r="AY765" s="103" t="str">
        <f aca="false">Y765</f>
        <v>EXTENDED</v>
      </c>
      <c r="AZ765" s="103" t="str">
        <f aca="false">Z765</f>
        <v>EXTENDED</v>
      </c>
      <c r="BA765" s="1"/>
      <c r="BB765" s="49"/>
      <c r="BF765" s="1"/>
      <c r="BG765" s="1"/>
      <c r="BH765" s="1"/>
      <c r="BI765" s="1"/>
      <c r="BJ765" s="1"/>
      <c r="BK765" s="1"/>
      <c r="BL765" s="1"/>
      <c r="BM765" s="1"/>
      <c r="BN765" s="1"/>
      <c r="BO765" s="1"/>
      <c r="BP765" s="1"/>
      <c r="BQ765" s="1"/>
      <c r="BR765" s="1"/>
      <c r="BS765" s="1"/>
      <c r="BT765" s="1"/>
      <c r="BU765" s="1"/>
      <c r="BV765" s="1"/>
      <c r="BW765" s="1"/>
      <c r="BX765" s="1"/>
      <c r="BY765" s="1"/>
      <c r="BZ765" s="1"/>
    </row>
    <row r="766" s="53" customFormat="true" ht="102" hidden="false" customHeight="false" outlineLevel="0" collapsed="false">
      <c r="A766" s="58" t="str">
        <f aca="false">IF(LEFT(E766,2)="BG","NO",IF(LEN(E766)-LEN(SUBSTITUTE(E766,"-",""))&gt;1,"NO",IF(E766="EXT","EXT","YES")))</f>
        <v>EXT</v>
      </c>
      <c r="B766" s="58"/>
      <c r="C766" s="58"/>
      <c r="D766" s="266" t="s">
        <v>6031</v>
      </c>
      <c r="E766" s="93" t="s">
        <v>4631</v>
      </c>
      <c r="F766" s="94" t="e">
        <f aca="false">#N/A</f>
        <v>#N/A</v>
      </c>
      <c r="G766" s="95" t="n">
        <f aca="false">LEN(R766)-LEN(SUBSTITUTE(R766,"/",""))-1</f>
        <v>6</v>
      </c>
      <c r="H766" s="95" t="s">
        <v>88</v>
      </c>
      <c r="I766" s="97" t="s">
        <v>4801</v>
      </c>
      <c r="J766" s="97"/>
      <c r="K766" s="98" t="s">
        <v>5086</v>
      </c>
      <c r="L766" s="98"/>
      <c r="M766" s="98" t="s">
        <v>2045</v>
      </c>
      <c r="N766" s="97"/>
      <c r="O766" s="99" t="s">
        <v>88</v>
      </c>
      <c r="P766" s="100" t="str">
        <f aca="false">O766</f>
        <v>1..1</v>
      </c>
      <c r="Q766" s="9" t="s">
        <v>6202</v>
      </c>
      <c r="R766" s="101" t="s">
        <v>3184</v>
      </c>
      <c r="S766" s="99" t="s">
        <v>360</v>
      </c>
      <c r="T766" s="10" t="s">
        <v>858</v>
      </c>
      <c r="U766" s="95" t="s">
        <v>95</v>
      </c>
      <c r="V766" s="99"/>
      <c r="W766" s="102"/>
      <c r="X766" s="38"/>
      <c r="Y766" s="103" t="s">
        <v>30</v>
      </c>
      <c r="Z766" s="103" t="s">
        <v>30</v>
      </c>
      <c r="AA766" s="4"/>
      <c r="AB766" s="13" t="str">
        <f aca="false">IF(ISERROR(FIND("/",R766)),R766,LEFT(R766,FIND(CHAR(1),SUBSTITUTE(R766,"/",CHAR(1),LEN(R766)-LEN(SUBSTITUTE(R766,"/",""))))-1))</f>
        <v>/rsm:CrossIndustryInvoice/rsm:SupplyChainTradeTransaction/ram:ApplicableHeaderTradeDelivery/ram:ShipFromTradeParty/ram:SpecifiedTaxRegistration/ram:ID</v>
      </c>
      <c r="AC766" s="13" t="str">
        <f aca="false">IF(ISERROR(FIND("/",R766)),R766,MID(R766, FIND(CHAR(1),SUBSTITUTE(R766,"/",CHAR(1), LEN(R766)-LEN(SUBSTITUTE(R766,"/","")))), LEN(R766)))</f>
        <v>/@schemeID</v>
      </c>
      <c r="AD766" s="14" t="n">
        <f aca="false">COUNTIFS(R$4:R766,AB766)</f>
        <v>1</v>
      </c>
      <c r="AE766" s="1"/>
      <c r="AF766" s="93" t="str">
        <f aca="false">E766</f>
        <v>EXT</v>
      </c>
      <c r="AG766" s="95" t="n">
        <f aca="false">LEN(AR766)-LEN(SUBSTITUTE(AR766,"/",""))-1</f>
        <v>6</v>
      </c>
      <c r="AH766" s="95" t="str">
        <f aca="false">H766</f>
        <v>1..1</v>
      </c>
      <c r="AI766" s="97" t="s">
        <v>5088</v>
      </c>
      <c r="AJ766" s="97"/>
      <c r="AK766" s="98"/>
      <c r="AL766" s="98"/>
      <c r="AM766" s="98"/>
      <c r="AN766" s="97"/>
      <c r="AO766" s="100" t="str">
        <f aca="false">O766</f>
        <v>1..1</v>
      </c>
      <c r="AP766" s="100" t="str">
        <f aca="false">P766</f>
        <v>1..1</v>
      </c>
      <c r="AQ766" s="9" t="str">
        <f aca="false">Q766</f>
        <v>/rsm:CrossIndustryInvoice
/rsm:SupplyChainTradeTransaction
/ram:ApplicableHeaderTradeDelivery
/ram:ShipFromTradeParty
/ram:SpecifiedTaxRegistration
/ram:ID
/@schemeID</v>
      </c>
      <c r="AR766" s="101" t="str">
        <f aca="false">R766</f>
        <v>/rsm:CrossIndustryInvoice/rsm:SupplyChainTradeTransaction/ram:ApplicableHeaderTradeDelivery/ram:ShipFromTradeParty/ram:SpecifiedTaxRegistration/ram:ID/@schemeID</v>
      </c>
      <c r="AS766" s="99" t="s">
        <v>360</v>
      </c>
      <c r="AT766" s="10" t="s">
        <v>858</v>
      </c>
      <c r="AU766" s="95" t="str">
        <f aca="false">U766</f>
        <v>0..1</v>
      </c>
      <c r="AV766" s="99"/>
      <c r="AW766" s="102"/>
      <c r="AX766" s="6"/>
      <c r="AY766" s="103" t="str">
        <f aca="false">Y766</f>
        <v>EXTENDED</v>
      </c>
      <c r="AZ766" s="103" t="str">
        <f aca="false">Z766</f>
        <v>EXTENDED</v>
      </c>
      <c r="BA766" s="1"/>
      <c r="BB766" s="49"/>
      <c r="BF766" s="1"/>
      <c r="BG766" s="1"/>
      <c r="BH766" s="1"/>
      <c r="BI766" s="1"/>
      <c r="BJ766" s="1"/>
      <c r="BK766" s="1"/>
      <c r="BL766" s="1"/>
      <c r="BM766" s="1"/>
      <c r="BN766" s="1"/>
      <c r="BO766" s="1"/>
      <c r="BP766" s="1"/>
      <c r="BQ766" s="1"/>
      <c r="BR766" s="1"/>
      <c r="BS766" s="1"/>
      <c r="BT766" s="1"/>
      <c r="BU766" s="1"/>
      <c r="BV766" s="1"/>
      <c r="BW766" s="1"/>
      <c r="BX766" s="1"/>
      <c r="BY766" s="1"/>
      <c r="BZ766" s="1"/>
    </row>
    <row r="767" s="53" customFormat="true" ht="63.75" hidden="false" customHeight="false" outlineLevel="0" collapsed="false">
      <c r="A767" s="58" t="str">
        <f aca="false">IF(LEFT(E767,2)="BG","NO",IF(LEN(E767)-LEN(SUBSTITUTE(E767,"-",""))&gt;1,"NO",IF(E767="EXT","EXT","YES")))</f>
        <v>NO</v>
      </c>
      <c r="B767" s="58"/>
      <c r="C767" s="58"/>
      <c r="D767" s="260" t="s">
        <v>6031</v>
      </c>
      <c r="E767" s="267" t="s">
        <v>3188</v>
      </c>
      <c r="F767" s="268" t="e">
        <f aca="false">#N/A</f>
        <v>#N/A</v>
      </c>
      <c r="G767" s="156" t="n">
        <f aca="false">LEN(R767)-LEN(SUBSTITUTE(R767,"/",""))-1</f>
        <v>3</v>
      </c>
      <c r="H767" s="156" t="s">
        <v>95</v>
      </c>
      <c r="I767" s="157" t="s">
        <v>6203</v>
      </c>
      <c r="J767" s="158"/>
      <c r="K767" s="159"/>
      <c r="L767" s="159"/>
      <c r="M767" s="159"/>
      <c r="N767" s="158"/>
      <c r="O767" s="160" t="s">
        <v>95</v>
      </c>
      <c r="P767" s="156" t="str">
        <f aca="false">O767</f>
        <v>0..1</v>
      </c>
      <c r="Q767" s="161" t="s">
        <v>6204</v>
      </c>
      <c r="R767" s="162" t="s">
        <v>3187</v>
      </c>
      <c r="S767" s="156"/>
      <c r="T767" s="163"/>
      <c r="U767" s="156" t="s">
        <v>95</v>
      </c>
      <c r="V767" s="156"/>
      <c r="W767" s="164"/>
      <c r="X767" s="38"/>
      <c r="Y767" s="163" t="s">
        <v>25</v>
      </c>
      <c r="Z767" s="163" t="s">
        <v>25</v>
      </c>
      <c r="AA767" s="4"/>
      <c r="AB767" s="13" t="str">
        <f aca="false">IF(ISERROR(FIND("/",R767)),R767,LEFT(R767,FIND(CHAR(1),SUBSTITUTE(R767,"/",CHAR(1),LEN(R767)-LEN(SUBSTITUTE(R767,"/",""))))-1))</f>
        <v>/rsm:CrossIndustryInvoice/rsm:SupplyChainTradeTransaction/ram:ApplicableHeaderTradeDelivery</v>
      </c>
      <c r="AC767" s="13" t="str">
        <f aca="false">IF(ISERROR(FIND("/",R767)),R767,MID(R767, FIND(CHAR(1),SUBSTITUTE(R767,"/",CHAR(1), LEN(R767)-LEN(SUBSTITUTE(R767,"/","")))), LEN(R767)))</f>
        <v>/ram:ActualDeliverySupplyChainEvent</v>
      </c>
      <c r="AD767" s="14" t="n">
        <f aca="false">COUNTIFS(R$4:R767,AB767)</f>
        <v>1</v>
      </c>
      <c r="AE767" s="1"/>
      <c r="AF767" s="267" t="str">
        <f aca="false">E767</f>
        <v>BT-72-00</v>
      </c>
      <c r="AG767" s="156" t="n">
        <f aca="false">LEN(AR767)-LEN(SUBSTITUTE(AR767,"/",""))-1</f>
        <v>3</v>
      </c>
      <c r="AH767" s="156" t="str">
        <f aca="false">H767</f>
        <v>0..1</v>
      </c>
      <c r="AI767" s="157" t="s">
        <v>6205</v>
      </c>
      <c r="AJ767" s="158"/>
      <c r="AK767" s="159"/>
      <c r="AL767" s="159"/>
      <c r="AM767" s="159"/>
      <c r="AN767" s="158"/>
      <c r="AO767" s="156" t="str">
        <f aca="false">O767</f>
        <v>0..1</v>
      </c>
      <c r="AP767" s="156" t="str">
        <f aca="false">P767</f>
        <v>0..1</v>
      </c>
      <c r="AQ767" s="161" t="str">
        <f aca="false">Q767</f>
        <v>/rsm:CrossIndustryInvoice
/rsm:SupplyChainTradeTransaction
/ram:ApplicableHeaderTradeDelivery
/ram:ActualDeliverySupplyChainEvent</v>
      </c>
      <c r="AR767" s="162" t="str">
        <f aca="false">R767</f>
        <v>/rsm:CrossIndustryInvoice/rsm:SupplyChainTradeTransaction/ram:ApplicableHeaderTradeDelivery/ram:ActualDeliverySupplyChainEvent</v>
      </c>
      <c r="AS767" s="156"/>
      <c r="AT767" s="163"/>
      <c r="AU767" s="156" t="str">
        <f aca="false">U767</f>
        <v>0..1</v>
      </c>
      <c r="AV767" s="156"/>
      <c r="AW767" s="164"/>
      <c r="AX767" s="6"/>
      <c r="AY767" s="163" t="str">
        <f aca="false">Y767</f>
        <v>BASIC WL</v>
      </c>
      <c r="AZ767" s="163" t="str">
        <f aca="false">Z767</f>
        <v>BASIC WL</v>
      </c>
      <c r="BA767" s="1"/>
      <c r="BB767" s="49"/>
      <c r="BF767" s="1"/>
      <c r="BG767" s="1"/>
      <c r="BH767" s="1"/>
      <c r="BI767" s="1"/>
      <c r="BJ767" s="1"/>
      <c r="BK767" s="1"/>
      <c r="BL767" s="1"/>
      <c r="BM767" s="1"/>
      <c r="BN767" s="1"/>
      <c r="BO767" s="1"/>
      <c r="BP767" s="1"/>
      <c r="BQ767" s="1"/>
      <c r="BR767" s="1"/>
      <c r="BS767" s="1"/>
      <c r="BT767" s="1"/>
      <c r="BU767" s="1"/>
      <c r="BV767" s="1"/>
      <c r="BW767" s="1"/>
      <c r="BX767" s="1"/>
      <c r="BY767" s="1"/>
      <c r="BZ767" s="1"/>
    </row>
    <row r="768" s="53" customFormat="true" ht="85.5" hidden="false" customHeight="false" outlineLevel="0" collapsed="false">
      <c r="A768" s="58" t="str">
        <f aca="false">IF(LEFT(E768,2)="BG","NO",IF(LEN(E768)-LEN(SUBSTITUTE(E768,"-",""))&gt;1,"NO",IF(E768="EXT","EXT","YES")))</f>
        <v>NO</v>
      </c>
      <c r="B768" s="58"/>
      <c r="C768" s="58"/>
      <c r="D768" s="269" t="s">
        <v>6031</v>
      </c>
      <c r="E768" s="270" t="s">
        <v>6206</v>
      </c>
      <c r="F768" s="271" t="e">
        <f aca="false">#N/A</f>
        <v>#N/A</v>
      </c>
      <c r="G768" s="202" t="n">
        <f aca="false">LEN(R768)-LEN(SUBSTITUTE(R768,"/",""))-1</f>
        <v>4</v>
      </c>
      <c r="H768" s="107" t="s">
        <v>88</v>
      </c>
      <c r="I768" s="108" t="s">
        <v>6207</v>
      </c>
      <c r="J768" s="97"/>
      <c r="K768" s="98"/>
      <c r="L768" s="98"/>
      <c r="M768" s="98"/>
      <c r="N768" s="97"/>
      <c r="O768" s="99" t="s">
        <v>88</v>
      </c>
      <c r="P768" s="100" t="str">
        <f aca="false">O768</f>
        <v>1..1</v>
      </c>
      <c r="Q768" s="54" t="s">
        <v>6208</v>
      </c>
      <c r="R768" s="109" t="s">
        <v>3192</v>
      </c>
      <c r="S768" s="99"/>
      <c r="T768" s="10"/>
      <c r="U768" s="99" t="s">
        <v>95</v>
      </c>
      <c r="V768" s="99"/>
      <c r="W768" s="102"/>
      <c r="X768" s="38"/>
      <c r="Y768" s="10" t="s">
        <v>25</v>
      </c>
      <c r="Z768" s="110" t="s">
        <v>25</v>
      </c>
      <c r="AA768" s="4"/>
      <c r="AB768" s="13" t="str">
        <f aca="false">IF(ISERROR(FIND("/",R768)),R768,LEFT(R768,FIND(CHAR(1),SUBSTITUTE(R768,"/",CHAR(1),LEN(R768)-LEN(SUBSTITUTE(R768,"/",""))))-1))</f>
        <v>/rsm:CrossIndustryInvoice/rsm:SupplyChainTradeTransaction/ram:ApplicableHeaderTradeDelivery/ram:ActualDeliverySupplyChainEvent</v>
      </c>
      <c r="AC768" s="13" t="str">
        <f aca="false">IF(ISERROR(FIND("/",R768)),R768,MID(R768, FIND(CHAR(1),SUBSTITUTE(R768,"/",CHAR(1), LEN(R768)-LEN(SUBSTITUTE(R768,"/","")))), LEN(R768)))</f>
        <v>/ram:OccurrenceDateTime</v>
      </c>
      <c r="AD768" s="14" t="n">
        <f aca="false">COUNTIFS(R$4:R768,AB768)</f>
        <v>1</v>
      </c>
      <c r="AE768" s="1"/>
      <c r="AF768" s="270" t="str">
        <f aca="false">E768</f>
        <v>BT-72-01</v>
      </c>
      <c r="AG768" s="202" t="n">
        <f aca="false">LEN(AR768)-LEN(SUBSTITUTE(AR768,"/",""))-1</f>
        <v>4</v>
      </c>
      <c r="AH768" s="107" t="str">
        <f aca="false">H768</f>
        <v>1..1</v>
      </c>
      <c r="AI768" s="108" t="s">
        <v>6209</v>
      </c>
      <c r="AJ768" s="97"/>
      <c r="AK768" s="98"/>
      <c r="AL768" s="98"/>
      <c r="AM768" s="98"/>
      <c r="AN768" s="97"/>
      <c r="AO768" s="100" t="str">
        <f aca="false">O768</f>
        <v>1..1</v>
      </c>
      <c r="AP768" s="100" t="str">
        <f aca="false">P768</f>
        <v>1..1</v>
      </c>
      <c r="AQ768" s="54" t="str">
        <f aca="false">Q768</f>
        <v>/rsm:CrossIndustryInvoice
/rsm:SupplyChainTradeTransaction
/ram:ApplicableHeaderTradeDelivery
/ram:ActualDeliverySupplyChainEvent
/ram:OccurrenceDateTime</v>
      </c>
      <c r="AR768" s="109" t="str">
        <f aca="false">R768</f>
        <v>/rsm:CrossIndustryInvoice/rsm:SupplyChainTradeTransaction/ram:ApplicableHeaderTradeDelivery/ram:ActualDeliverySupplyChainEvent/ram:OccurrenceDateTime</v>
      </c>
      <c r="AS768" s="99"/>
      <c r="AT768" s="10"/>
      <c r="AU768" s="99" t="str">
        <f aca="false">U768</f>
        <v>0..1</v>
      </c>
      <c r="AV768" s="99"/>
      <c r="AW768" s="102"/>
      <c r="AX768" s="6"/>
      <c r="AY768" s="10" t="str">
        <f aca="false">Y768</f>
        <v>BASIC WL</v>
      </c>
      <c r="AZ768" s="110" t="str">
        <f aca="false">Z768</f>
        <v>BASIC WL</v>
      </c>
      <c r="BA768" s="1"/>
      <c r="BB768" s="49"/>
      <c r="BF768" s="1"/>
      <c r="BG768" s="1"/>
      <c r="BH768" s="1"/>
      <c r="BI768" s="1"/>
      <c r="BJ768" s="1"/>
      <c r="BK768" s="1"/>
      <c r="BL768" s="1"/>
      <c r="BM768" s="1"/>
      <c r="BN768" s="1"/>
      <c r="BO768" s="1"/>
      <c r="BP768" s="1"/>
      <c r="BQ768" s="1"/>
      <c r="BR768" s="1"/>
      <c r="BS768" s="1"/>
      <c r="BT768" s="1"/>
      <c r="BU768" s="1"/>
      <c r="BV768" s="1"/>
      <c r="BW768" s="1"/>
      <c r="BX768" s="1"/>
      <c r="BY768" s="1"/>
      <c r="BZ768" s="1"/>
    </row>
    <row r="769" s="53" customFormat="true" ht="99.75" hidden="false" customHeight="false" outlineLevel="0" collapsed="false">
      <c r="A769" s="58" t="str">
        <f aca="false">IF(LEFT(E769,2)="BG","NO",IF(LEN(E769)-LEN(SUBSTITUTE(E769,"-",""))&gt;1,"NO",IF(E769="EXT","EXT","YES")))</f>
        <v>YES</v>
      </c>
      <c r="B769" s="58"/>
      <c r="C769" s="58"/>
      <c r="D769" s="269" t="s">
        <v>6031</v>
      </c>
      <c r="E769" s="270" t="s">
        <v>3196</v>
      </c>
      <c r="F769" s="271" t="s">
        <v>3196</v>
      </c>
      <c r="G769" s="99" t="n">
        <f aca="false">LEN(R769)-LEN(SUBSTITUTE(R769,"/",""))-1</f>
        <v>5</v>
      </c>
      <c r="H769" s="99" t="s">
        <v>95</v>
      </c>
      <c r="I769" s="97" t="s">
        <v>3197</v>
      </c>
      <c r="J769" s="97" t="s">
        <v>6210</v>
      </c>
      <c r="K769" s="98"/>
      <c r="L769" s="98"/>
      <c r="M769" s="98"/>
      <c r="N769" s="97" t="s">
        <v>186</v>
      </c>
      <c r="O769" s="99" t="s">
        <v>88</v>
      </c>
      <c r="P769" s="100" t="str">
        <f aca="false">O769</f>
        <v>1..1</v>
      </c>
      <c r="Q769" s="54" t="s">
        <v>6211</v>
      </c>
      <c r="R769" s="109" t="s">
        <v>3199</v>
      </c>
      <c r="S769" s="99" t="s">
        <v>188</v>
      </c>
      <c r="T769" s="10" t="s">
        <v>4639</v>
      </c>
      <c r="U769" s="99" t="s">
        <v>88</v>
      </c>
      <c r="V769" s="99"/>
      <c r="W769" s="102" t="s">
        <v>1377</v>
      </c>
      <c r="X769" s="38"/>
      <c r="Y769" s="10" t="s">
        <v>25</v>
      </c>
      <c r="Z769" s="110" t="s">
        <v>25</v>
      </c>
      <c r="AA769" s="4"/>
      <c r="AB769" s="13" t="str">
        <f aca="false">IF(ISERROR(FIND("/",R769)),R769,LEFT(R769,FIND(CHAR(1),SUBSTITUTE(R769,"/",CHAR(1),LEN(R769)-LEN(SUBSTITUTE(R769,"/",""))))-1))</f>
        <v>/rsm:CrossIndustryInvoice/rsm:SupplyChainTradeTransaction/ram:ApplicableHeaderTradeDelivery/ram:ActualDeliverySupplyChainEvent/ram:OccurrenceDateTime</v>
      </c>
      <c r="AC769" s="13" t="str">
        <f aca="false">IF(ISERROR(FIND("/",R769)),R769,MID(R769, FIND(CHAR(1),SUBSTITUTE(R769,"/",CHAR(1), LEN(R769)-LEN(SUBSTITUTE(R769,"/","")))), LEN(R769)))</f>
        <v>/udt:DateTimeString</v>
      </c>
      <c r="AD769" s="14" t="n">
        <f aca="false">COUNTIFS(R$4:R769,AB769)</f>
        <v>1</v>
      </c>
      <c r="AE769" s="1"/>
      <c r="AF769" s="270" t="str">
        <f aca="false">E769</f>
        <v>BT-72</v>
      </c>
      <c r="AG769" s="99" t="n">
        <f aca="false">LEN(AR769)-LEN(SUBSTITUTE(AR769,"/",""))-1</f>
        <v>5</v>
      </c>
      <c r="AH769" s="99" t="str">
        <f aca="false">H769</f>
        <v>0..1</v>
      </c>
      <c r="AI769" s="97" t="s">
        <v>3193</v>
      </c>
      <c r="AJ769" s="97" t="s">
        <v>3200</v>
      </c>
      <c r="AK769" s="98"/>
      <c r="AL769" s="98"/>
      <c r="AM769" s="98"/>
      <c r="AN769" s="97" t="s">
        <v>186</v>
      </c>
      <c r="AO769" s="100" t="str">
        <f aca="false">O769</f>
        <v>1..1</v>
      </c>
      <c r="AP769" s="100" t="str">
        <f aca="false">P769</f>
        <v>1..1</v>
      </c>
      <c r="AQ769" s="54" t="str">
        <f aca="false">Q769</f>
        <v>/rsm:CrossIndustryInvoice
/rsm:SupplyChainTradeTransaction
/ram:ApplicableHeaderTradeDelivery
/ram:ActualDeliverySupplyChainEvent
/ram:OccurrenceDateTime
/udt:DateTimeString</v>
      </c>
      <c r="AR769" s="109" t="str">
        <f aca="false">R769</f>
        <v>/rsm:CrossIndustryInvoice/rsm:SupplyChainTradeTransaction/ram:ApplicableHeaderTradeDelivery/ram:ActualDeliverySupplyChainEvent/ram:OccurrenceDateTime/udt:DateTimeString</v>
      </c>
      <c r="AS769" s="99" t="s">
        <v>188</v>
      </c>
      <c r="AT769" s="10" t="s">
        <v>4639</v>
      </c>
      <c r="AU769" s="99" t="str">
        <f aca="false">U769</f>
        <v>1..1</v>
      </c>
      <c r="AV769" s="99"/>
      <c r="AW769" s="102" t="s">
        <v>1377</v>
      </c>
      <c r="AX769" s="6"/>
      <c r="AY769" s="10" t="str">
        <f aca="false">Y769</f>
        <v>BASIC WL</v>
      </c>
      <c r="AZ769" s="110" t="str">
        <f aca="false">Z769</f>
        <v>BASIC WL</v>
      </c>
      <c r="BA769" s="1"/>
      <c r="BB769" s="49"/>
      <c r="BF769" s="1"/>
      <c r="BG769" s="1"/>
      <c r="BH769" s="1"/>
      <c r="BI769" s="1"/>
      <c r="BJ769" s="1"/>
      <c r="BK769" s="1"/>
      <c r="BL769" s="1"/>
      <c r="BM769" s="1"/>
      <c r="BN769" s="1"/>
      <c r="BO769" s="1"/>
      <c r="BP769" s="1"/>
      <c r="BQ769" s="1"/>
      <c r="BR769" s="1"/>
      <c r="BS769" s="1"/>
      <c r="BT769" s="1"/>
      <c r="BU769" s="1"/>
      <c r="BV769" s="1"/>
      <c r="BW769" s="1"/>
      <c r="BX769" s="1"/>
      <c r="BY769" s="1"/>
      <c r="BZ769" s="1"/>
    </row>
    <row r="770" s="53" customFormat="true" ht="102" hidden="false" customHeight="false" outlineLevel="0" collapsed="false">
      <c r="A770" s="58" t="str">
        <f aca="false">IF(LEFT(E770,2)="BG","NO",IF(LEN(E770)-LEN(SUBSTITUTE(E770,"-",""))&gt;1,"NO",IF(E770="EXT","EXT","YES")))</f>
        <v>NO</v>
      </c>
      <c r="B770" s="58"/>
      <c r="C770" s="58"/>
      <c r="D770" s="269" t="s">
        <v>6031</v>
      </c>
      <c r="E770" s="270" t="s">
        <v>3201</v>
      </c>
      <c r="F770" s="271" t="e">
        <f aca="false">#N/A</f>
        <v>#N/A</v>
      </c>
      <c r="G770" s="202" t="n">
        <f aca="false">LEN(R770)-LEN(SUBSTITUTE(R770,"/",""))-1</f>
        <v>6</v>
      </c>
      <c r="H770" s="99" t="s">
        <v>88</v>
      </c>
      <c r="I770" s="139" t="s">
        <v>5204</v>
      </c>
      <c r="J770" s="97"/>
      <c r="K770" s="98" t="s">
        <v>5205</v>
      </c>
      <c r="L770" s="98"/>
      <c r="M770" s="54" t="s">
        <v>200</v>
      </c>
      <c r="N770" s="97"/>
      <c r="O770" s="99" t="s">
        <v>88</v>
      </c>
      <c r="P770" s="100" t="str">
        <f aca="false">O770</f>
        <v>1..1</v>
      </c>
      <c r="Q770" s="54" t="s">
        <v>6212</v>
      </c>
      <c r="R770" s="109" t="s">
        <v>3202</v>
      </c>
      <c r="S770" s="99"/>
      <c r="T770" s="10" t="s">
        <v>858</v>
      </c>
      <c r="U770" s="99" t="s">
        <v>95</v>
      </c>
      <c r="V770" s="99"/>
      <c r="W770" s="102" t="s">
        <v>200</v>
      </c>
      <c r="X770" s="38"/>
      <c r="Y770" s="10" t="s">
        <v>25</v>
      </c>
      <c r="Z770" s="110" t="s">
        <v>25</v>
      </c>
      <c r="AA770" s="4"/>
      <c r="AB770" s="13" t="str">
        <f aca="false">IF(ISERROR(FIND("/",R770)),R770,LEFT(R770,FIND(CHAR(1),SUBSTITUTE(R770,"/",CHAR(1),LEN(R770)-LEN(SUBSTITUTE(R770,"/",""))))-1))</f>
        <v>/rsm:CrossIndustryInvoice/rsm:SupplyChainTradeTransaction/ram:ApplicableHeaderTradeDelivery/ram:ActualDeliverySupplyChainEvent/ram:OccurrenceDateTime/udt:DateTimeString</v>
      </c>
      <c r="AC770" s="13" t="str">
        <f aca="false">IF(ISERROR(FIND("/",R770)),R770,MID(R770, FIND(CHAR(1),SUBSTITUTE(R770,"/",CHAR(1), LEN(R770)-LEN(SUBSTITUTE(R770,"/","")))), LEN(R770)))</f>
        <v>/@format</v>
      </c>
      <c r="AD770" s="14" t="n">
        <f aca="false">COUNTIFS(R$4:R770,AB770)</f>
        <v>1</v>
      </c>
      <c r="AE770" s="1"/>
      <c r="AF770" s="270" t="str">
        <f aca="false">E770</f>
        <v>BT-72-0</v>
      </c>
      <c r="AG770" s="202" t="n">
        <f aca="false">LEN(AR770)-LEN(SUBSTITUTE(AR770,"/",""))-1</f>
        <v>6</v>
      </c>
      <c r="AH770" s="99" t="str">
        <f aca="false">H770</f>
        <v>1..1</v>
      </c>
      <c r="AI770" s="139" t="s">
        <v>5204</v>
      </c>
      <c r="AJ770" s="97"/>
      <c r="AK770" s="98" t="s">
        <v>5205</v>
      </c>
      <c r="AL770" s="98"/>
      <c r="AM770" s="54" t="s">
        <v>4674</v>
      </c>
      <c r="AN770" s="97"/>
      <c r="AO770" s="100" t="str">
        <f aca="false">O770</f>
        <v>1..1</v>
      </c>
      <c r="AP770" s="100" t="str">
        <f aca="false">P770</f>
        <v>1..1</v>
      </c>
      <c r="AQ770" s="54" t="str">
        <f aca="false">Q770</f>
        <v>/rsm:CrossIndustryInvoice
/rsm:SupplyChainTradeTransaction
/ram:ApplicableHeaderTradeDelivery
/ram:ActualDeliverySupplyChainEvent
/ram:OccurrenceDateTime
/udt:DateTimeString
/@format</v>
      </c>
      <c r="AR770" s="109" t="str">
        <f aca="false">R770</f>
        <v>/rsm:CrossIndustryInvoice/rsm:SupplyChainTradeTransaction/ram:ApplicableHeaderTradeDelivery/ram:ActualDeliverySupplyChainEvent/ram:OccurrenceDateTime/udt:DateTimeString/@format</v>
      </c>
      <c r="AS770" s="99"/>
      <c r="AT770" s="10" t="s">
        <v>858</v>
      </c>
      <c r="AU770" s="99" t="str">
        <f aca="false">U770</f>
        <v>0..1</v>
      </c>
      <c r="AV770" s="99"/>
      <c r="AW770" s="102" t="s">
        <v>200</v>
      </c>
      <c r="AX770" s="6"/>
      <c r="AY770" s="10" t="str">
        <f aca="false">Y770</f>
        <v>BASIC WL</v>
      </c>
      <c r="AZ770" s="110" t="str">
        <f aca="false">Z770</f>
        <v>BASIC WL</v>
      </c>
      <c r="BA770" s="1"/>
      <c r="BB770" s="49"/>
      <c r="BF770" s="1"/>
      <c r="BG770" s="1"/>
      <c r="BH770" s="1"/>
      <c r="BI770" s="1"/>
      <c r="BJ770" s="1"/>
      <c r="BK770" s="1"/>
      <c r="BL770" s="1"/>
      <c r="BM770" s="1"/>
      <c r="BN770" s="1"/>
      <c r="BO770" s="1"/>
      <c r="BP770" s="1"/>
      <c r="BQ770" s="1"/>
      <c r="BR770" s="1"/>
      <c r="BS770" s="1"/>
      <c r="BT770" s="1"/>
      <c r="BU770" s="1"/>
      <c r="BV770" s="1"/>
      <c r="BW770" s="1"/>
      <c r="BX770" s="1"/>
      <c r="BY770" s="1"/>
      <c r="BZ770" s="1"/>
    </row>
    <row r="771" s="53" customFormat="true" ht="63.75" hidden="false" customHeight="false" outlineLevel="0" collapsed="false">
      <c r="A771" s="58" t="str">
        <f aca="false">IF(LEFT(E771,2)="BG","NO",IF(LEN(E771)-LEN(SUBSTITUTE(E771,"-",""))&gt;1,"NO",IF(E771="EXT","EXT","YES")))</f>
        <v>NO</v>
      </c>
      <c r="B771" s="58"/>
      <c r="C771" s="58"/>
      <c r="D771" s="260" t="s">
        <v>6031</v>
      </c>
      <c r="E771" s="267" t="s">
        <v>3203</v>
      </c>
      <c r="F771" s="268" t="e">
        <f aca="false">#N/A</f>
        <v>#N/A</v>
      </c>
      <c r="G771" s="156" t="n">
        <f aca="false">LEN(R771)-LEN(SUBSTITUTE(R771,"/",""))-1</f>
        <v>3</v>
      </c>
      <c r="H771" s="156" t="s">
        <v>95</v>
      </c>
      <c r="I771" s="157" t="s">
        <v>6213</v>
      </c>
      <c r="J771" s="158"/>
      <c r="K771" s="159"/>
      <c r="L771" s="159"/>
      <c r="M771" s="159"/>
      <c r="N771" s="158"/>
      <c r="O771" s="160" t="s">
        <v>95</v>
      </c>
      <c r="P771" s="156" t="str">
        <f aca="false">O771</f>
        <v>0..1</v>
      </c>
      <c r="Q771" s="161" t="s">
        <v>6214</v>
      </c>
      <c r="R771" s="162" t="s">
        <v>3204</v>
      </c>
      <c r="S771" s="156"/>
      <c r="T771" s="163"/>
      <c r="U771" s="156" t="s">
        <v>95</v>
      </c>
      <c r="V771" s="156"/>
      <c r="W771" s="164"/>
      <c r="X771" s="38"/>
      <c r="Y771" s="163" t="s">
        <v>25</v>
      </c>
      <c r="Z771" s="163" t="s">
        <v>25</v>
      </c>
      <c r="AA771" s="4"/>
      <c r="AB771" s="13" t="str">
        <f aca="false">IF(ISERROR(FIND("/",R771)),R771,LEFT(R771,FIND(CHAR(1),SUBSTITUTE(R771,"/",CHAR(1),LEN(R771)-LEN(SUBSTITUTE(R771,"/",""))))-1))</f>
        <v>/rsm:CrossIndustryInvoice/rsm:SupplyChainTradeTransaction/ram:ApplicableHeaderTradeDelivery</v>
      </c>
      <c r="AC771" s="13" t="str">
        <f aca="false">IF(ISERROR(FIND("/",R771)),R771,MID(R771, FIND(CHAR(1),SUBSTITUTE(R771,"/",CHAR(1), LEN(R771)-LEN(SUBSTITUTE(R771,"/","")))), LEN(R771)))</f>
        <v>/ram:DespatchAdviceReferencedDocument</v>
      </c>
      <c r="AD771" s="14" t="n">
        <f aca="false">COUNTIFS(R$4:R771,AB771)</f>
        <v>1</v>
      </c>
      <c r="AE771" s="1"/>
      <c r="AF771" s="267" t="str">
        <f aca="false">E771</f>
        <v>BT-16-00</v>
      </c>
      <c r="AG771" s="156" t="n">
        <f aca="false">LEN(AR771)-LEN(SUBSTITUTE(AR771,"/",""))-1</f>
        <v>3</v>
      </c>
      <c r="AH771" s="156" t="str">
        <f aca="false">H771</f>
        <v>0..1</v>
      </c>
      <c r="AI771" s="157" t="s">
        <v>6215</v>
      </c>
      <c r="AJ771" s="158"/>
      <c r="AK771" s="159"/>
      <c r="AL771" s="159"/>
      <c r="AM771" s="159"/>
      <c r="AN771" s="158"/>
      <c r="AO771" s="156" t="str">
        <f aca="false">O771</f>
        <v>0..1</v>
      </c>
      <c r="AP771" s="156" t="str">
        <f aca="false">P771</f>
        <v>0..1</v>
      </c>
      <c r="AQ771" s="161" t="str">
        <f aca="false">Q771</f>
        <v>/rsm:CrossIndustryInvoice
/rsm:SupplyChainTradeTransaction
/ram:ApplicableHeaderTradeDelivery
/ram:DespatchAdviceReferencedDocument</v>
      </c>
      <c r="AR771" s="162" t="str">
        <f aca="false">R771</f>
        <v>/rsm:CrossIndustryInvoice/rsm:SupplyChainTradeTransaction/ram:ApplicableHeaderTradeDelivery/ram:DespatchAdviceReferencedDocument</v>
      </c>
      <c r="AS771" s="156"/>
      <c r="AT771" s="163"/>
      <c r="AU771" s="156" t="str">
        <f aca="false">U771</f>
        <v>0..1</v>
      </c>
      <c r="AV771" s="156"/>
      <c r="AW771" s="164"/>
      <c r="AX771" s="6"/>
      <c r="AY771" s="163" t="str">
        <f aca="false">Y771</f>
        <v>BASIC WL</v>
      </c>
      <c r="AZ771" s="163" t="str">
        <f aca="false">Z771</f>
        <v>BASIC WL</v>
      </c>
      <c r="BA771" s="1"/>
      <c r="BB771" s="49"/>
      <c r="BF771" s="1"/>
      <c r="BG771" s="1"/>
      <c r="BH771" s="1"/>
      <c r="BI771" s="1"/>
      <c r="BJ771" s="1"/>
      <c r="BK771" s="1"/>
      <c r="BL771" s="1"/>
      <c r="BM771" s="1"/>
      <c r="BN771" s="1"/>
      <c r="BO771" s="1"/>
      <c r="BP771" s="1"/>
      <c r="BQ771" s="1"/>
      <c r="BR771" s="1"/>
      <c r="BS771" s="1"/>
      <c r="BT771" s="1"/>
      <c r="BU771" s="1"/>
      <c r="BV771" s="1"/>
      <c r="BW771" s="1"/>
      <c r="BX771" s="1"/>
      <c r="BY771" s="1"/>
      <c r="BZ771" s="1"/>
    </row>
    <row r="772" s="53" customFormat="true" ht="85.5" hidden="false" customHeight="false" outlineLevel="0" collapsed="false">
      <c r="A772" s="58" t="str">
        <f aca="false">IF(LEFT(E772,2)="BG","NO",IF(LEN(E772)-LEN(SUBSTITUTE(E772,"-",""))&gt;1,"NO",IF(E772="EXT","EXT","YES")))</f>
        <v>YES</v>
      </c>
      <c r="B772" s="58"/>
      <c r="C772" s="58"/>
      <c r="D772" s="269" t="s">
        <v>6031</v>
      </c>
      <c r="E772" s="270" t="s">
        <v>3205</v>
      </c>
      <c r="F772" s="271" t="s">
        <v>3205</v>
      </c>
      <c r="G772" s="99" t="n">
        <f aca="false">LEN(R772)-LEN(SUBSTITUTE(R772,"/",""))-1</f>
        <v>4</v>
      </c>
      <c r="H772" s="99" t="s">
        <v>95</v>
      </c>
      <c r="I772" s="97" t="s">
        <v>3206</v>
      </c>
      <c r="J772" s="97" t="s">
        <v>3207</v>
      </c>
      <c r="K772" s="98"/>
      <c r="L772" s="98" t="s">
        <v>3208</v>
      </c>
      <c r="M772" s="98"/>
      <c r="N772" s="198" t="s">
        <v>4829</v>
      </c>
      <c r="O772" s="99" t="s">
        <v>88</v>
      </c>
      <c r="P772" s="100" t="str">
        <f aca="false">O772</f>
        <v>1..1</v>
      </c>
      <c r="Q772" s="54" t="s">
        <v>6216</v>
      </c>
      <c r="R772" s="109" t="s">
        <v>3209</v>
      </c>
      <c r="S772" s="99" t="s">
        <v>4831</v>
      </c>
      <c r="T772" s="10" t="s">
        <v>4639</v>
      </c>
      <c r="U772" s="99" t="s">
        <v>95</v>
      </c>
      <c r="V772" s="99"/>
      <c r="W772" s="102"/>
      <c r="X772" s="38"/>
      <c r="Y772" s="10" t="s">
        <v>25</v>
      </c>
      <c r="Z772" s="110" t="s">
        <v>25</v>
      </c>
      <c r="AA772" s="4"/>
      <c r="AB772" s="13" t="str">
        <f aca="false">IF(ISERROR(FIND("/",R772)),R772,LEFT(R772,FIND(CHAR(1),SUBSTITUTE(R772,"/",CHAR(1),LEN(R772)-LEN(SUBSTITUTE(R772,"/",""))))-1))</f>
        <v>/rsm:CrossIndustryInvoice/rsm:SupplyChainTradeTransaction/ram:ApplicableHeaderTradeDelivery/ram:DespatchAdviceReferencedDocument</v>
      </c>
      <c r="AC772" s="13" t="str">
        <f aca="false">IF(ISERROR(FIND("/",R772)),R772,MID(R772, FIND(CHAR(1),SUBSTITUTE(R772,"/",CHAR(1), LEN(R772)-LEN(SUBSTITUTE(R772,"/","")))), LEN(R772)))</f>
        <v>/ram:IssuerAssignedID</v>
      </c>
      <c r="AD772" s="14" t="n">
        <f aca="false">COUNTIFS(R$4:R772,AB772)</f>
        <v>1</v>
      </c>
      <c r="AE772" s="1"/>
      <c r="AF772" s="270" t="str">
        <f aca="false">E772</f>
        <v>BT-16</v>
      </c>
      <c r="AG772" s="99" t="n">
        <f aca="false">LEN(AR772)-LEN(SUBSTITUTE(AR772,"/",""))-1</f>
        <v>4</v>
      </c>
      <c r="AH772" s="99" t="str">
        <f aca="false">H772</f>
        <v>0..1</v>
      </c>
      <c r="AI772" s="97" t="s">
        <v>3210</v>
      </c>
      <c r="AJ772" s="97" t="s">
        <v>3211</v>
      </c>
      <c r="AK772" s="98"/>
      <c r="AL772" s="98" t="s">
        <v>3212</v>
      </c>
      <c r="AM772" s="98"/>
      <c r="AN772" s="198" t="s">
        <v>4832</v>
      </c>
      <c r="AO772" s="100" t="str">
        <f aca="false">O772</f>
        <v>1..1</v>
      </c>
      <c r="AP772" s="100" t="str">
        <f aca="false">P772</f>
        <v>1..1</v>
      </c>
      <c r="AQ772" s="54" t="str">
        <f aca="false">Q772</f>
        <v>/rsm:CrossIndustryInvoice
/rsm:SupplyChainTradeTransaction
/ram:ApplicableHeaderTradeDelivery
/ram:DespatchAdviceReferencedDocument
/ram:IssuerAssignedID</v>
      </c>
      <c r="AR772" s="109" t="str">
        <f aca="false">R772</f>
        <v>/rsm:CrossIndustryInvoice/rsm:SupplyChainTradeTransaction/ram:ApplicableHeaderTradeDelivery/ram:DespatchAdviceReferencedDocument/ram:IssuerAssignedID</v>
      </c>
      <c r="AS772" s="99" t="s">
        <v>4831</v>
      </c>
      <c r="AT772" s="10" t="s">
        <v>4639</v>
      </c>
      <c r="AU772" s="99" t="str">
        <f aca="false">U772</f>
        <v>0..1</v>
      </c>
      <c r="AV772" s="99"/>
      <c r="AW772" s="102"/>
      <c r="AX772" s="6"/>
      <c r="AY772" s="10" t="str">
        <f aca="false">Y772</f>
        <v>BASIC WL</v>
      </c>
      <c r="AZ772" s="110" t="str">
        <f aca="false">Z772</f>
        <v>BASIC WL</v>
      </c>
      <c r="BA772" s="1"/>
      <c r="BB772" s="49"/>
      <c r="BF772" s="1"/>
      <c r="BG772" s="1"/>
      <c r="BH772" s="1"/>
      <c r="BI772" s="1"/>
      <c r="BJ772" s="1"/>
      <c r="BK772" s="1"/>
      <c r="BL772" s="1"/>
      <c r="BM772" s="1"/>
      <c r="BN772" s="1"/>
      <c r="BO772" s="1"/>
      <c r="BP772" s="1"/>
      <c r="BQ772" s="1"/>
      <c r="BR772" s="1"/>
      <c r="BS772" s="1"/>
      <c r="BT772" s="1"/>
      <c r="BU772" s="1"/>
      <c r="BV772" s="1"/>
      <c r="BW772" s="1"/>
      <c r="BX772" s="1"/>
      <c r="BY772" s="1"/>
      <c r="BZ772" s="1"/>
    </row>
    <row r="773" s="53" customFormat="true" ht="85.5" hidden="false" customHeight="false" outlineLevel="0" collapsed="false">
      <c r="A773" s="58" t="str">
        <f aca="false">IF(LEFT(E773,2)="BG","NO",IF(LEN(E773)-LEN(SUBSTITUTE(E773,"-",""))&gt;1,"NO",IF(E773="EXT","EXT","YES")))</f>
        <v>EXT</v>
      </c>
      <c r="B773" s="58"/>
      <c r="C773" s="58"/>
      <c r="D773" s="266" t="s">
        <v>6031</v>
      </c>
      <c r="E773" s="184" t="s">
        <v>4631</v>
      </c>
      <c r="F773" s="185" t="e">
        <f aca="false">#N/A</f>
        <v>#N/A</v>
      </c>
      <c r="G773" s="186" t="n">
        <f aca="false">LEN(R773)-LEN(SUBSTITUTE(R773,"/",""))-1</f>
        <v>4</v>
      </c>
      <c r="H773" s="186" t="s">
        <v>95</v>
      </c>
      <c r="I773" s="181" t="s">
        <v>4851</v>
      </c>
      <c r="J773" s="173"/>
      <c r="K773" s="174"/>
      <c r="L773" s="174"/>
      <c r="M773" s="174"/>
      <c r="N773" s="173"/>
      <c r="O773" s="175" t="s">
        <v>95</v>
      </c>
      <c r="P773" s="175" t="str">
        <f aca="false">O773</f>
        <v>0..1</v>
      </c>
      <c r="Q773" s="187" t="s">
        <v>6217</v>
      </c>
      <c r="R773" s="188" t="s">
        <v>3215</v>
      </c>
      <c r="S773" s="172"/>
      <c r="T773" s="178"/>
      <c r="U773" s="186" t="s">
        <v>95</v>
      </c>
      <c r="V773" s="172"/>
      <c r="W773" s="179"/>
      <c r="X773" s="38"/>
      <c r="Y773" s="189" t="s">
        <v>30</v>
      </c>
      <c r="Z773" s="189" t="s">
        <v>30</v>
      </c>
      <c r="AA773" s="4"/>
      <c r="AB773" s="13" t="str">
        <f aca="false">IF(ISERROR(FIND("/",R773)),R773,LEFT(R773,FIND(CHAR(1),SUBSTITUTE(R773,"/",CHAR(1),LEN(R773)-LEN(SUBSTITUTE(R773,"/",""))))-1))</f>
        <v>/rsm:CrossIndustryInvoice/rsm:SupplyChainTradeTransaction/ram:ApplicableHeaderTradeDelivery/ram:DespatchAdviceReferencedDocument</v>
      </c>
      <c r="AC773" s="13" t="str">
        <f aca="false">IF(ISERROR(FIND("/",R773)),R773,MID(R773, FIND(CHAR(1),SUBSTITUTE(R773,"/",CHAR(1), LEN(R773)-LEN(SUBSTITUTE(R773,"/","")))), LEN(R773)))</f>
        <v>/ram:FormattedIssueDateTime</v>
      </c>
      <c r="AD773" s="14" t="n">
        <f aca="false">COUNTIFS(R$4:R773,AB773)</f>
        <v>1</v>
      </c>
      <c r="AE773" s="1"/>
      <c r="AF773" s="184" t="str">
        <f aca="false">E773</f>
        <v>EXT</v>
      </c>
      <c r="AG773" s="186" t="n">
        <f aca="false">LEN(AR773)-LEN(SUBSTITUTE(AR773,"/",""))-1</f>
        <v>4</v>
      </c>
      <c r="AH773" s="186" t="str">
        <f aca="false">H773</f>
        <v>0..1</v>
      </c>
      <c r="AI773" s="181" t="s">
        <v>3216</v>
      </c>
      <c r="AJ773" s="173"/>
      <c r="AK773" s="174"/>
      <c r="AL773" s="174"/>
      <c r="AM773" s="174"/>
      <c r="AN773" s="173"/>
      <c r="AO773" s="172" t="str">
        <f aca="false">O773</f>
        <v>0..1</v>
      </c>
      <c r="AP773" s="172" t="str">
        <f aca="false">P773</f>
        <v>0..1</v>
      </c>
      <c r="AQ773" s="187" t="str">
        <f aca="false">Q773</f>
        <v>/rsm:CrossIndustryInvoice
/rsm:SupplyChainTradeTransaction
/ram:ApplicableHeaderTradeDelivery
/ram:DespatchAdviceReferencedDocument
/ram:FormattedIssueDateTime</v>
      </c>
      <c r="AR773" s="188" t="str">
        <f aca="false">R773</f>
        <v>/rsm:CrossIndustryInvoice/rsm:SupplyChainTradeTransaction/ram:ApplicableHeaderTradeDelivery/ram:DespatchAdviceReferencedDocument/ram:FormattedIssueDateTime</v>
      </c>
      <c r="AS773" s="172"/>
      <c r="AT773" s="178"/>
      <c r="AU773" s="186" t="str">
        <f aca="false">U773</f>
        <v>0..1</v>
      </c>
      <c r="AV773" s="172"/>
      <c r="AW773" s="179"/>
      <c r="AX773" s="6"/>
      <c r="AY773" s="189" t="str">
        <f aca="false">Y773</f>
        <v>EXTENDED</v>
      </c>
      <c r="AZ773" s="189" t="str">
        <f aca="false">Z773</f>
        <v>EXTENDED</v>
      </c>
      <c r="BA773" s="1"/>
      <c r="BB773" s="49"/>
      <c r="BF773" s="1"/>
      <c r="BG773" s="1"/>
      <c r="BH773" s="1"/>
      <c r="BI773" s="1"/>
      <c r="BJ773" s="1"/>
      <c r="BK773" s="1"/>
      <c r="BL773" s="1"/>
      <c r="BM773" s="1"/>
      <c r="BN773" s="1"/>
      <c r="BO773" s="1"/>
      <c r="BP773" s="1"/>
      <c r="BQ773" s="1"/>
      <c r="BR773" s="1"/>
      <c r="BS773" s="1"/>
      <c r="BT773" s="1"/>
      <c r="BU773" s="1"/>
      <c r="BV773" s="1"/>
      <c r="BW773" s="1"/>
      <c r="BX773" s="1"/>
      <c r="BY773" s="1"/>
      <c r="BZ773" s="1"/>
    </row>
    <row r="774" s="53" customFormat="true" ht="99.75" hidden="false" customHeight="false" outlineLevel="0" collapsed="false">
      <c r="A774" s="58" t="str">
        <f aca="false">IF(LEFT(E774,2)="BG","NO",IF(LEN(E774)-LEN(SUBSTITUTE(E774,"-",""))&gt;1,"NO",IF(E774="EXT","EXT","YES")))</f>
        <v>EXT</v>
      </c>
      <c r="B774" s="58"/>
      <c r="C774" s="58"/>
      <c r="D774" s="266" t="s">
        <v>6031</v>
      </c>
      <c r="E774" s="93" t="s">
        <v>4631</v>
      </c>
      <c r="F774" s="94" t="e">
        <f aca="false">#N/A</f>
        <v>#N/A</v>
      </c>
      <c r="G774" s="95" t="n">
        <f aca="false">LEN(R774)-LEN(SUBSTITUTE(R774,"/",""))-1</f>
        <v>5</v>
      </c>
      <c r="H774" s="95" t="s">
        <v>88</v>
      </c>
      <c r="I774" s="97" t="s">
        <v>4854</v>
      </c>
      <c r="J774" s="97"/>
      <c r="K774" s="98"/>
      <c r="L774" s="98"/>
      <c r="M774" s="98"/>
      <c r="N774" s="97"/>
      <c r="O774" s="99" t="s">
        <v>88</v>
      </c>
      <c r="P774" s="100" t="str">
        <f aca="false">O774</f>
        <v>1..1</v>
      </c>
      <c r="Q774" s="9" t="s">
        <v>6218</v>
      </c>
      <c r="R774" s="101" t="s">
        <v>3219</v>
      </c>
      <c r="S774" s="99" t="s">
        <v>188</v>
      </c>
      <c r="T774" s="10" t="s">
        <v>4639</v>
      </c>
      <c r="U774" s="95" t="s">
        <v>95</v>
      </c>
      <c r="V774" s="99"/>
      <c r="W774" s="102"/>
      <c r="X774" s="38"/>
      <c r="Y774" s="103" t="s">
        <v>30</v>
      </c>
      <c r="Z774" s="103" t="s">
        <v>30</v>
      </c>
      <c r="AA774" s="4"/>
      <c r="AB774" s="13" t="str">
        <f aca="false">IF(ISERROR(FIND("/",R774)),R774,LEFT(R774,FIND(CHAR(1),SUBSTITUTE(R774,"/",CHAR(1),LEN(R774)-LEN(SUBSTITUTE(R774,"/",""))))-1))</f>
        <v>/rsm:CrossIndustryInvoice/rsm:SupplyChainTradeTransaction/ram:ApplicableHeaderTradeDelivery/ram:DespatchAdviceReferencedDocument/ram:FormattedIssueDateTime</v>
      </c>
      <c r="AC774" s="13" t="str">
        <f aca="false">IF(ISERROR(FIND("/",R774)),R774,MID(R774, FIND(CHAR(1),SUBSTITUTE(R774,"/",CHAR(1), LEN(R774)-LEN(SUBSTITUTE(R774,"/","")))), LEN(R774)))</f>
        <v>/qdt:DateTimeString</v>
      </c>
      <c r="AD774" s="14" t="n">
        <f aca="false">COUNTIFS(R$4:R774,AB774)</f>
        <v>1</v>
      </c>
      <c r="AE774" s="1"/>
      <c r="AF774" s="93" t="str">
        <f aca="false">E774</f>
        <v>EXT</v>
      </c>
      <c r="AG774" s="95" t="n">
        <f aca="false">LEN(AR774)-LEN(SUBSTITUTE(AR774,"/",""))-1</f>
        <v>5</v>
      </c>
      <c r="AH774" s="95" t="str">
        <f aca="false">H774</f>
        <v>1..1</v>
      </c>
      <c r="AI774" s="97" t="s">
        <v>6219</v>
      </c>
      <c r="AJ774" s="97"/>
      <c r="AK774" s="98"/>
      <c r="AL774" s="98"/>
      <c r="AM774" s="98"/>
      <c r="AN774" s="97"/>
      <c r="AO774" s="100" t="str">
        <f aca="false">O774</f>
        <v>1..1</v>
      </c>
      <c r="AP774" s="100" t="str">
        <f aca="false">P774</f>
        <v>1..1</v>
      </c>
      <c r="AQ774" s="9" t="str">
        <f aca="false">Q774</f>
        <v>/rsm:CrossIndustryInvoice
/rsm:SupplyChainTradeTransaction
/ram:ApplicableHeaderTradeDelivery
/ram:DespatchAdviceReferencedDocument
/ram:FormattedIssueDateTime
/qdt:DateTimeString</v>
      </c>
      <c r="AR774" s="101" t="str">
        <f aca="false">R774</f>
        <v>/rsm:CrossIndustryInvoice/rsm:SupplyChainTradeTransaction/ram:ApplicableHeaderTradeDelivery/ram:DespatchAdviceReferencedDocument/ram:FormattedIssueDateTime/qdt:DateTimeString</v>
      </c>
      <c r="AS774" s="99" t="s">
        <v>188</v>
      </c>
      <c r="AT774" s="10" t="s">
        <v>4639</v>
      </c>
      <c r="AU774" s="95" t="str">
        <f aca="false">U774</f>
        <v>0..1</v>
      </c>
      <c r="AV774" s="99"/>
      <c r="AW774" s="102"/>
      <c r="AX774" s="6"/>
      <c r="AY774" s="103" t="str">
        <f aca="false">Y774</f>
        <v>EXTENDED</v>
      </c>
      <c r="AZ774" s="103" t="str">
        <f aca="false">Z774</f>
        <v>EXTENDED</v>
      </c>
      <c r="BA774" s="1"/>
      <c r="BB774" s="49"/>
      <c r="BF774" s="1"/>
      <c r="BG774" s="1"/>
      <c r="BH774" s="1"/>
      <c r="BI774" s="1"/>
      <c r="BJ774" s="1"/>
      <c r="BK774" s="1"/>
      <c r="BL774" s="1"/>
      <c r="BM774" s="1"/>
      <c r="BN774" s="1"/>
      <c r="BO774" s="1"/>
      <c r="BP774" s="1"/>
      <c r="BQ774" s="1"/>
      <c r="BR774" s="1"/>
      <c r="BS774" s="1"/>
      <c r="BT774" s="1"/>
      <c r="BU774" s="1"/>
      <c r="BV774" s="1"/>
      <c r="BW774" s="1"/>
      <c r="BX774" s="1"/>
      <c r="BY774" s="1"/>
      <c r="BZ774" s="1"/>
    </row>
    <row r="775" s="53" customFormat="true" ht="114" hidden="false" customHeight="false" outlineLevel="0" collapsed="false">
      <c r="A775" s="58" t="str">
        <f aca="false">IF(LEFT(E775,2)="BG","NO",IF(LEN(E775)-LEN(SUBSTITUTE(E775,"-",""))&gt;1,"NO",IF(E775="EXT","EXT","YES")))</f>
        <v>EXT</v>
      </c>
      <c r="B775" s="58"/>
      <c r="C775" s="58"/>
      <c r="D775" s="266" t="s">
        <v>6031</v>
      </c>
      <c r="E775" s="93" t="s">
        <v>4631</v>
      </c>
      <c r="F775" s="94" t="e">
        <f aca="false">#N/A</f>
        <v>#N/A</v>
      </c>
      <c r="G775" s="95" t="n">
        <f aca="false">LEN(R775)-LEN(SUBSTITUTE(R775,"/",""))-1</f>
        <v>6</v>
      </c>
      <c r="H775" s="95" t="s">
        <v>88</v>
      </c>
      <c r="I775" s="97" t="s">
        <v>4699</v>
      </c>
      <c r="J775" s="97"/>
      <c r="K775" s="98"/>
      <c r="L775" s="98"/>
      <c r="M775" s="98" t="s">
        <v>200</v>
      </c>
      <c r="N775" s="97"/>
      <c r="O775" s="99" t="s">
        <v>88</v>
      </c>
      <c r="P775" s="100" t="str">
        <f aca="false">O775</f>
        <v>1..1</v>
      </c>
      <c r="Q775" s="9" t="s">
        <v>6220</v>
      </c>
      <c r="R775" s="101" t="s">
        <v>3222</v>
      </c>
      <c r="S775" s="99"/>
      <c r="T775" s="10" t="s">
        <v>858</v>
      </c>
      <c r="U775" s="95" t="s">
        <v>95</v>
      </c>
      <c r="V775" s="99"/>
      <c r="W775" s="102"/>
      <c r="X775" s="38"/>
      <c r="Y775" s="103" t="s">
        <v>30</v>
      </c>
      <c r="Z775" s="103" t="s">
        <v>30</v>
      </c>
      <c r="AA775" s="4"/>
      <c r="AB775" s="13" t="str">
        <f aca="false">IF(ISERROR(FIND("/",R775)),R775,LEFT(R775,FIND(CHAR(1),SUBSTITUTE(R775,"/",CHAR(1),LEN(R775)-LEN(SUBSTITUTE(R775,"/",""))))-1))</f>
        <v>/rsm:CrossIndustryInvoice/rsm:SupplyChainTradeTransaction/ram:ApplicableHeaderTradeDelivery/ram:DespatchAdviceReferencedDocument/ram:FormattedIssueDateTime/qdt:DateTimeString</v>
      </c>
      <c r="AC775" s="13" t="str">
        <f aca="false">IF(ISERROR(FIND("/",R775)),R775,MID(R775, FIND(CHAR(1),SUBSTITUTE(R775,"/",CHAR(1), LEN(R775)-LEN(SUBSTITUTE(R775,"/","")))), LEN(R775)))</f>
        <v>/@format</v>
      </c>
      <c r="AD775" s="14" t="n">
        <f aca="false">COUNTIFS(R$4:R775,AB775)</f>
        <v>1</v>
      </c>
      <c r="AE775" s="1"/>
      <c r="AF775" s="93" t="str">
        <f aca="false">E775</f>
        <v>EXT</v>
      </c>
      <c r="AG775" s="95" t="n">
        <f aca="false">LEN(AR775)-LEN(SUBSTITUTE(AR775,"/",""))-1</f>
        <v>6</v>
      </c>
      <c r="AH775" s="95" t="str">
        <f aca="false">H775</f>
        <v>1..1</v>
      </c>
      <c r="AI775" s="97" t="s">
        <v>199</v>
      </c>
      <c r="AJ775" s="97"/>
      <c r="AK775" s="98"/>
      <c r="AL775" s="98"/>
      <c r="AM775" s="98"/>
      <c r="AN775" s="97"/>
      <c r="AO775" s="100" t="str">
        <f aca="false">O775</f>
        <v>1..1</v>
      </c>
      <c r="AP775" s="100" t="str">
        <f aca="false">P775</f>
        <v>1..1</v>
      </c>
      <c r="AQ775" s="9" t="str">
        <f aca="false">Q775</f>
        <v>/rsm:CrossIndustryInvoice
/rsm:SupplyChainTradeTransaction
/ram:ApplicableHeaderTradeDelivery
/ram:DespatchAdviceReferencedDocument
/ram:FormattedIssueDateTime
/qdt:DateTimeString
/@format</v>
      </c>
      <c r="AR775" s="101" t="str">
        <f aca="false">R775</f>
        <v>/rsm:CrossIndustryInvoice/rsm:SupplyChainTradeTransaction/ram:ApplicableHeaderTradeDelivery/ram:DespatchAdviceReferencedDocument/ram:FormattedIssueDateTime/qdt:DateTimeString/@format</v>
      </c>
      <c r="AS775" s="99"/>
      <c r="AT775" s="10" t="s">
        <v>858</v>
      </c>
      <c r="AU775" s="95" t="str">
        <f aca="false">U775</f>
        <v>0..1</v>
      </c>
      <c r="AV775" s="99"/>
      <c r="AW775" s="102"/>
      <c r="AX775" s="6"/>
      <c r="AY775" s="103" t="str">
        <f aca="false">Y775</f>
        <v>EXTENDED</v>
      </c>
      <c r="AZ775" s="103" t="str">
        <f aca="false">Z775</f>
        <v>EXTENDED</v>
      </c>
      <c r="BA775" s="1"/>
      <c r="BB775" s="49"/>
      <c r="BF775" s="1"/>
      <c r="BG775" s="1"/>
      <c r="BH775" s="1"/>
      <c r="BI775" s="1"/>
      <c r="BJ775" s="1"/>
      <c r="BK775" s="1"/>
      <c r="BL775" s="1"/>
      <c r="BM775" s="1"/>
      <c r="BN775" s="1"/>
      <c r="BO775" s="1"/>
      <c r="BP775" s="1"/>
      <c r="BQ775" s="1"/>
      <c r="BR775" s="1"/>
      <c r="BS775" s="1"/>
      <c r="BT775" s="1"/>
      <c r="BU775" s="1"/>
      <c r="BV775" s="1"/>
      <c r="BW775" s="1"/>
      <c r="BX775" s="1"/>
      <c r="BY775" s="1"/>
      <c r="BZ775" s="1"/>
    </row>
    <row r="776" s="53" customFormat="true" ht="63.75" hidden="false" customHeight="false" outlineLevel="0" collapsed="false">
      <c r="A776" s="58" t="str">
        <f aca="false">IF(LEFT(E776,2)="BG","NO",IF(LEN(E776)-LEN(SUBSTITUTE(E776,"-",""))&gt;1,"NO",IF(E776="EXT","EXT","YES")))</f>
        <v>NO</v>
      </c>
      <c r="B776" s="58"/>
      <c r="C776" s="58"/>
      <c r="D776" s="260" t="s">
        <v>6031</v>
      </c>
      <c r="E776" s="267" t="s">
        <v>3223</v>
      </c>
      <c r="F776" s="268" t="e">
        <f aca="false">#N/A</f>
        <v>#N/A</v>
      </c>
      <c r="G776" s="156" t="n">
        <f aca="false">LEN(R776)-LEN(SUBSTITUTE(R776,"/",""))-1</f>
        <v>3</v>
      </c>
      <c r="H776" s="156" t="s">
        <v>95</v>
      </c>
      <c r="I776" s="157" t="s">
        <v>6221</v>
      </c>
      <c r="J776" s="158"/>
      <c r="K776" s="159"/>
      <c r="L776" s="159"/>
      <c r="M776" s="159"/>
      <c r="N776" s="158"/>
      <c r="O776" s="160" t="s">
        <v>95</v>
      </c>
      <c r="P776" s="156" t="str">
        <f aca="false">O776</f>
        <v>0..1</v>
      </c>
      <c r="Q776" s="161" t="s">
        <v>6222</v>
      </c>
      <c r="R776" s="162" t="s">
        <v>3225</v>
      </c>
      <c r="S776" s="156"/>
      <c r="T776" s="163"/>
      <c r="U776" s="156" t="s">
        <v>95</v>
      </c>
      <c r="V776" s="156"/>
      <c r="W776" s="164"/>
      <c r="X776" s="38"/>
      <c r="Y776" s="163" t="s">
        <v>27</v>
      </c>
      <c r="Z776" s="163" t="s">
        <v>27</v>
      </c>
      <c r="AA776" s="4"/>
      <c r="AB776" s="13" t="str">
        <f aca="false">IF(ISERROR(FIND("/",R776)),R776,LEFT(R776,FIND(CHAR(1),SUBSTITUTE(R776,"/",CHAR(1),LEN(R776)-LEN(SUBSTITUTE(R776,"/",""))))-1))</f>
        <v>/rsm:CrossIndustryInvoice/rsm:SupplyChainTradeTransaction/ram:ApplicableHeaderTradeDelivery</v>
      </c>
      <c r="AC776" s="13" t="str">
        <f aca="false">IF(ISERROR(FIND("/",R776)),R776,MID(R776, FIND(CHAR(1),SUBSTITUTE(R776,"/",CHAR(1), LEN(R776)-LEN(SUBSTITUTE(R776,"/","")))), LEN(R776)))</f>
        <v>/ram:ReceivingAdviceReferencedDocument</v>
      </c>
      <c r="AD776" s="14" t="n">
        <f aca="false">COUNTIFS(R$4:R776,AB776)</f>
        <v>1</v>
      </c>
      <c r="AE776" s="1"/>
      <c r="AF776" s="267" t="str">
        <f aca="false">E776</f>
        <v>BT-15-00</v>
      </c>
      <c r="AG776" s="156" t="n">
        <f aca="false">LEN(AR776)-LEN(SUBSTITUTE(AR776,"/",""))-1</f>
        <v>3</v>
      </c>
      <c r="AH776" s="156" t="str">
        <f aca="false">H776</f>
        <v>0..1</v>
      </c>
      <c r="AI776" s="157" t="s">
        <v>6223</v>
      </c>
      <c r="AJ776" s="158"/>
      <c r="AK776" s="159"/>
      <c r="AL776" s="159"/>
      <c r="AM776" s="159"/>
      <c r="AN776" s="158"/>
      <c r="AO776" s="156" t="str">
        <f aca="false">O776</f>
        <v>0..1</v>
      </c>
      <c r="AP776" s="156" t="str">
        <f aca="false">P776</f>
        <v>0..1</v>
      </c>
      <c r="AQ776" s="161" t="str">
        <f aca="false">Q776</f>
        <v>/rsm:CrossIndustryInvoice
/rsm:SupplyChainTradeTransaction
/ram:ApplicableHeaderTradeDelivery
/ram:ReceivingAdviceReferencedDocument</v>
      </c>
      <c r="AR776" s="162" t="str">
        <f aca="false">R776</f>
        <v>/rsm:CrossIndustryInvoice/rsm:SupplyChainTradeTransaction/ram:ApplicableHeaderTradeDelivery/ram:ReceivingAdviceReferencedDocument</v>
      </c>
      <c r="AS776" s="156"/>
      <c r="AT776" s="163"/>
      <c r="AU776" s="156" t="str">
        <f aca="false">U776</f>
        <v>0..1</v>
      </c>
      <c r="AV776" s="156"/>
      <c r="AW776" s="164"/>
      <c r="AX776" s="6"/>
      <c r="AY776" s="163" t="str">
        <f aca="false">Y776</f>
        <v>EN 16931</v>
      </c>
      <c r="AZ776" s="163" t="str">
        <f aca="false">Z776</f>
        <v>EN 16931</v>
      </c>
      <c r="BA776" s="1"/>
      <c r="BB776" s="49"/>
      <c r="BF776" s="1"/>
      <c r="BG776" s="1"/>
      <c r="BH776" s="1"/>
      <c r="BI776" s="1"/>
      <c r="BJ776" s="1"/>
      <c r="BK776" s="1"/>
      <c r="BL776" s="1"/>
      <c r="BM776" s="1"/>
      <c r="BN776" s="1"/>
      <c r="BO776" s="1"/>
      <c r="BP776" s="1"/>
      <c r="BQ776" s="1"/>
      <c r="BR776" s="1"/>
      <c r="BS776" s="1"/>
      <c r="BT776" s="1"/>
      <c r="BU776" s="1"/>
      <c r="BV776" s="1"/>
      <c r="BW776" s="1"/>
      <c r="BX776" s="1"/>
      <c r="BY776" s="1"/>
      <c r="BZ776" s="1"/>
    </row>
    <row r="777" s="53" customFormat="true" ht="85.5" hidden="false" customHeight="false" outlineLevel="0" collapsed="false">
      <c r="A777" s="58" t="str">
        <f aca="false">IF(LEFT(E777,2)="BG","NO",IF(LEN(E777)-LEN(SUBSTITUTE(E777,"-",""))&gt;1,"NO",IF(E777="EXT","EXT","YES")))</f>
        <v>YES</v>
      </c>
      <c r="B777" s="58"/>
      <c r="C777" s="58"/>
      <c r="D777" s="269" t="s">
        <v>6031</v>
      </c>
      <c r="E777" s="270" t="s">
        <v>3226</v>
      </c>
      <c r="F777" s="271" t="s">
        <v>3226</v>
      </c>
      <c r="G777" s="99" t="n">
        <f aca="false">LEN(R777)-LEN(SUBSTITUTE(R777,"/",""))-1</f>
        <v>4</v>
      </c>
      <c r="H777" s="99" t="s">
        <v>95</v>
      </c>
      <c r="I777" s="97" t="s">
        <v>3227</v>
      </c>
      <c r="J777" s="97" t="s">
        <v>3228</v>
      </c>
      <c r="K777" s="98"/>
      <c r="L777" s="98"/>
      <c r="M777" s="98"/>
      <c r="N777" s="198" t="s">
        <v>4829</v>
      </c>
      <c r="O777" s="99" t="s">
        <v>88</v>
      </c>
      <c r="P777" s="100" t="str">
        <f aca="false">O777</f>
        <v>1..1</v>
      </c>
      <c r="Q777" s="54" t="s">
        <v>6224</v>
      </c>
      <c r="R777" s="109" t="s">
        <v>3229</v>
      </c>
      <c r="S777" s="99" t="s">
        <v>4831</v>
      </c>
      <c r="T777" s="10" t="s">
        <v>4639</v>
      </c>
      <c r="U777" s="99" t="s">
        <v>95</v>
      </c>
      <c r="V777" s="99"/>
      <c r="W777" s="102"/>
      <c r="X777" s="38"/>
      <c r="Y777" s="10" t="s">
        <v>27</v>
      </c>
      <c r="Z777" s="110" t="s">
        <v>27</v>
      </c>
      <c r="AA777" s="4"/>
      <c r="AB777" s="13" t="str">
        <f aca="false">IF(ISERROR(FIND("/",R777)),R777,LEFT(R777,FIND(CHAR(1),SUBSTITUTE(R777,"/",CHAR(1),LEN(R777)-LEN(SUBSTITUTE(R777,"/",""))))-1))</f>
        <v>/rsm:CrossIndustryInvoice/rsm:SupplyChainTradeTransaction/ram:ApplicableHeaderTradeDelivery/ram:ReceivingAdviceReferencedDocument</v>
      </c>
      <c r="AC777" s="13" t="str">
        <f aca="false">IF(ISERROR(FIND("/",R777)),R777,MID(R777, FIND(CHAR(1),SUBSTITUTE(R777,"/",CHAR(1), LEN(R777)-LEN(SUBSTITUTE(R777,"/","")))), LEN(R777)))</f>
        <v>/ram:IssuerAssignedID</v>
      </c>
      <c r="AD777" s="14" t="n">
        <f aca="false">COUNTIFS(R$4:R777,AB777)</f>
        <v>1</v>
      </c>
      <c r="AE777" s="1"/>
      <c r="AF777" s="270" t="str">
        <f aca="false">E777</f>
        <v>BT-15</v>
      </c>
      <c r="AG777" s="99" t="n">
        <f aca="false">LEN(AR777)-LEN(SUBSTITUTE(AR777,"/",""))-1</f>
        <v>4</v>
      </c>
      <c r="AH777" s="99" t="str">
        <f aca="false">H777</f>
        <v>0..1</v>
      </c>
      <c r="AI777" s="97" t="s">
        <v>3230</v>
      </c>
      <c r="AJ777" s="97" t="s">
        <v>3231</v>
      </c>
      <c r="AK777" s="98"/>
      <c r="AL777" s="98"/>
      <c r="AM777" s="98"/>
      <c r="AN777" s="198" t="s">
        <v>4832</v>
      </c>
      <c r="AO777" s="100" t="str">
        <f aca="false">O777</f>
        <v>1..1</v>
      </c>
      <c r="AP777" s="100" t="str">
        <f aca="false">P777</f>
        <v>1..1</v>
      </c>
      <c r="AQ777" s="54" t="str">
        <f aca="false">Q777</f>
        <v>/rsm:CrossIndustryInvoice
/rsm:SupplyChainTradeTransaction
/ram:ApplicableHeaderTradeDelivery
/ram:ReceivingAdviceReferencedDocument
/ram:IssuerAssignedID</v>
      </c>
      <c r="AR777" s="109" t="str">
        <f aca="false">R777</f>
        <v>/rsm:CrossIndustryInvoice/rsm:SupplyChainTradeTransaction/ram:ApplicableHeaderTradeDelivery/ram:ReceivingAdviceReferencedDocument/ram:IssuerAssignedID</v>
      </c>
      <c r="AS777" s="99" t="s">
        <v>4831</v>
      </c>
      <c r="AT777" s="10" t="s">
        <v>4639</v>
      </c>
      <c r="AU777" s="99" t="str">
        <f aca="false">U777</f>
        <v>0..1</v>
      </c>
      <c r="AV777" s="99"/>
      <c r="AW777" s="102"/>
      <c r="AX777" s="6"/>
      <c r="AY777" s="10" t="str">
        <f aca="false">Y777</f>
        <v>EN 16931</v>
      </c>
      <c r="AZ777" s="110" t="str">
        <f aca="false">Z777</f>
        <v>EN 16931</v>
      </c>
      <c r="BA777" s="1"/>
      <c r="BB777" s="49"/>
      <c r="BF777" s="1"/>
      <c r="BG777" s="1"/>
      <c r="BH777" s="1"/>
      <c r="BI777" s="1"/>
      <c r="BJ777" s="1"/>
      <c r="BK777" s="1"/>
      <c r="BL777" s="1"/>
      <c r="BM777" s="1"/>
      <c r="BN777" s="1"/>
      <c r="BO777" s="1"/>
      <c r="BP777" s="1"/>
      <c r="BQ777" s="1"/>
      <c r="BR777" s="1"/>
      <c r="BS777" s="1"/>
      <c r="BT777" s="1"/>
      <c r="BU777" s="1"/>
      <c r="BV777" s="1"/>
      <c r="BW777" s="1"/>
      <c r="BX777" s="1"/>
      <c r="BY777" s="1"/>
      <c r="BZ777" s="1"/>
    </row>
    <row r="778" s="53" customFormat="true" ht="85.5" hidden="false" customHeight="false" outlineLevel="0" collapsed="false">
      <c r="A778" s="58" t="str">
        <f aca="false">IF(LEFT(E778,2)="BG","NO",IF(LEN(E778)-LEN(SUBSTITUTE(E778,"-",""))&gt;1,"NO",IF(E778="EXT","EXT","YES")))</f>
        <v>EXT</v>
      </c>
      <c r="B778" s="58"/>
      <c r="C778" s="58"/>
      <c r="D778" s="266" t="s">
        <v>6031</v>
      </c>
      <c r="E778" s="184" t="s">
        <v>4631</v>
      </c>
      <c r="F778" s="185" t="e">
        <f aca="false">#N/A</f>
        <v>#N/A</v>
      </c>
      <c r="G778" s="186" t="n">
        <f aca="false">LEN(R778)-LEN(SUBSTITUTE(R778,"/",""))-1</f>
        <v>4</v>
      </c>
      <c r="H778" s="186" t="s">
        <v>95</v>
      </c>
      <c r="I778" s="181" t="s">
        <v>4851</v>
      </c>
      <c r="J778" s="173"/>
      <c r="K778" s="174"/>
      <c r="L778" s="174"/>
      <c r="M778" s="174"/>
      <c r="N778" s="173"/>
      <c r="O778" s="175" t="s">
        <v>95</v>
      </c>
      <c r="P778" s="175" t="str">
        <f aca="false">O778</f>
        <v>0..1</v>
      </c>
      <c r="Q778" s="187" t="s">
        <v>6225</v>
      </c>
      <c r="R778" s="188" t="s">
        <v>3234</v>
      </c>
      <c r="S778" s="172"/>
      <c r="T778" s="178"/>
      <c r="U778" s="186" t="s">
        <v>95</v>
      </c>
      <c r="V778" s="172"/>
      <c r="W778" s="179"/>
      <c r="X778" s="38"/>
      <c r="Y778" s="189" t="s">
        <v>30</v>
      </c>
      <c r="Z778" s="189" t="s">
        <v>30</v>
      </c>
      <c r="AA778" s="4"/>
      <c r="AB778" s="13" t="str">
        <f aca="false">IF(ISERROR(FIND("/",R778)),R778,LEFT(R778,FIND(CHAR(1),SUBSTITUTE(R778,"/",CHAR(1),LEN(R778)-LEN(SUBSTITUTE(R778,"/",""))))-1))</f>
        <v>/rsm:CrossIndustryInvoice/rsm:SupplyChainTradeTransaction/ram:ApplicableHeaderTradeDelivery/ram:ReceivingAdviceReferencedDocument</v>
      </c>
      <c r="AC778" s="13" t="str">
        <f aca="false">IF(ISERROR(FIND("/",R778)),R778,MID(R778, FIND(CHAR(1),SUBSTITUTE(R778,"/",CHAR(1), LEN(R778)-LEN(SUBSTITUTE(R778,"/","")))), LEN(R778)))</f>
        <v>/ram:FormattedIssueDateTime</v>
      </c>
      <c r="AD778" s="14" t="n">
        <f aca="false">COUNTIFS(R$4:R778,AB778)</f>
        <v>1</v>
      </c>
      <c r="AE778" s="1"/>
      <c r="AF778" s="184" t="str">
        <f aca="false">E778</f>
        <v>EXT</v>
      </c>
      <c r="AG778" s="186" t="n">
        <f aca="false">LEN(AR778)-LEN(SUBSTITUTE(AR778,"/",""))-1</f>
        <v>4</v>
      </c>
      <c r="AH778" s="186" t="str">
        <f aca="false">H778</f>
        <v>0..1</v>
      </c>
      <c r="AI778" s="181" t="s">
        <v>3235</v>
      </c>
      <c r="AJ778" s="173"/>
      <c r="AK778" s="174"/>
      <c r="AL778" s="174"/>
      <c r="AM778" s="174"/>
      <c r="AN778" s="173"/>
      <c r="AO778" s="172" t="str">
        <f aca="false">O778</f>
        <v>0..1</v>
      </c>
      <c r="AP778" s="172" t="str">
        <f aca="false">P778</f>
        <v>0..1</v>
      </c>
      <c r="AQ778" s="187" t="str">
        <f aca="false">Q778</f>
        <v>/rsm:CrossIndustryInvoice
/rsm:SupplyChainTradeTransaction
/ram:ApplicableHeaderTradeDelivery
/ram:ReceivingAdviceReferencedDocument
/ram:FormattedIssueDateTime</v>
      </c>
      <c r="AR778" s="188" t="str">
        <f aca="false">R778</f>
        <v>/rsm:CrossIndustryInvoice/rsm:SupplyChainTradeTransaction/ram:ApplicableHeaderTradeDelivery/ram:ReceivingAdviceReferencedDocument/ram:FormattedIssueDateTime</v>
      </c>
      <c r="AS778" s="172"/>
      <c r="AT778" s="178"/>
      <c r="AU778" s="186" t="str">
        <f aca="false">U778</f>
        <v>0..1</v>
      </c>
      <c r="AV778" s="172"/>
      <c r="AW778" s="179"/>
      <c r="AX778" s="6"/>
      <c r="AY778" s="189" t="str">
        <f aca="false">Y778</f>
        <v>EXTENDED</v>
      </c>
      <c r="AZ778" s="189" t="str">
        <f aca="false">Z778</f>
        <v>EXTENDED</v>
      </c>
      <c r="BA778" s="1"/>
      <c r="BB778" s="49"/>
      <c r="BF778" s="1"/>
      <c r="BG778" s="1"/>
      <c r="BH778" s="1"/>
      <c r="BI778" s="1"/>
      <c r="BJ778" s="1"/>
      <c r="BK778" s="1"/>
      <c r="BL778" s="1"/>
      <c r="BM778" s="1"/>
      <c r="BN778" s="1"/>
      <c r="BO778" s="1"/>
      <c r="BP778" s="1"/>
      <c r="BQ778" s="1"/>
      <c r="BR778" s="1"/>
      <c r="BS778" s="1"/>
      <c r="BT778" s="1"/>
      <c r="BU778" s="1"/>
      <c r="BV778" s="1"/>
      <c r="BW778" s="1"/>
      <c r="BX778" s="1"/>
      <c r="BY778" s="1"/>
      <c r="BZ778" s="1"/>
    </row>
    <row r="779" s="53" customFormat="true" ht="99.75" hidden="false" customHeight="false" outlineLevel="0" collapsed="false">
      <c r="A779" s="58" t="str">
        <f aca="false">IF(LEFT(E779,2)="BG","NO",IF(LEN(E779)-LEN(SUBSTITUTE(E779,"-",""))&gt;1,"NO",IF(E779="EXT","EXT","YES")))</f>
        <v>EXT</v>
      </c>
      <c r="B779" s="58"/>
      <c r="C779" s="58"/>
      <c r="D779" s="266" t="s">
        <v>6031</v>
      </c>
      <c r="E779" s="93" t="s">
        <v>4631</v>
      </c>
      <c r="F779" s="94" t="e">
        <f aca="false">#N/A</f>
        <v>#N/A</v>
      </c>
      <c r="G779" s="95" t="n">
        <f aca="false">LEN(R779)-LEN(SUBSTITUTE(R779,"/",""))-1</f>
        <v>5</v>
      </c>
      <c r="H779" s="95" t="s">
        <v>88</v>
      </c>
      <c r="I779" s="97" t="s">
        <v>4854</v>
      </c>
      <c r="J779" s="97"/>
      <c r="K779" s="98"/>
      <c r="L779" s="98"/>
      <c r="M779" s="98"/>
      <c r="N779" s="97"/>
      <c r="O779" s="99" t="s">
        <v>88</v>
      </c>
      <c r="P779" s="100" t="str">
        <f aca="false">O779</f>
        <v>1..1</v>
      </c>
      <c r="Q779" s="9" t="s">
        <v>6226</v>
      </c>
      <c r="R779" s="101" t="s">
        <v>3238</v>
      </c>
      <c r="S779" s="99" t="s">
        <v>188</v>
      </c>
      <c r="T779" s="10" t="s">
        <v>4639</v>
      </c>
      <c r="U779" s="95" t="s">
        <v>95</v>
      </c>
      <c r="V779" s="99"/>
      <c r="W779" s="102"/>
      <c r="X779" s="38"/>
      <c r="Y779" s="103" t="s">
        <v>30</v>
      </c>
      <c r="Z779" s="103" t="s">
        <v>30</v>
      </c>
      <c r="AA779" s="4"/>
      <c r="AB779" s="13" t="str">
        <f aca="false">IF(ISERROR(FIND("/",R779)),R779,LEFT(R779,FIND(CHAR(1),SUBSTITUTE(R779,"/",CHAR(1),LEN(R779)-LEN(SUBSTITUTE(R779,"/",""))))-1))</f>
        <v>/rsm:CrossIndustryInvoice/rsm:SupplyChainTradeTransaction/ram:ApplicableHeaderTradeDelivery/ram:ReceivingAdviceReferencedDocument/ram:FormattedIssueDateTime</v>
      </c>
      <c r="AC779" s="13" t="str">
        <f aca="false">IF(ISERROR(FIND("/",R779)),R779,MID(R779, FIND(CHAR(1),SUBSTITUTE(R779,"/",CHAR(1), LEN(R779)-LEN(SUBSTITUTE(R779,"/","")))), LEN(R779)))</f>
        <v>/qdt:DateTimeString</v>
      </c>
      <c r="AD779" s="14" t="n">
        <f aca="false">COUNTIFS(R$4:R779,AB779)</f>
        <v>1</v>
      </c>
      <c r="AE779" s="1"/>
      <c r="AF779" s="93" t="str">
        <f aca="false">E779</f>
        <v>EXT</v>
      </c>
      <c r="AG779" s="95" t="n">
        <f aca="false">LEN(AR779)-LEN(SUBSTITUTE(AR779,"/",""))-1</f>
        <v>5</v>
      </c>
      <c r="AH779" s="95" t="str">
        <f aca="false">H779</f>
        <v>1..1</v>
      </c>
      <c r="AI779" s="97" t="s">
        <v>3239</v>
      </c>
      <c r="AJ779" s="97"/>
      <c r="AK779" s="98"/>
      <c r="AL779" s="98"/>
      <c r="AM779" s="98"/>
      <c r="AN779" s="97"/>
      <c r="AO779" s="100" t="str">
        <f aca="false">O779</f>
        <v>1..1</v>
      </c>
      <c r="AP779" s="100" t="str">
        <f aca="false">P779</f>
        <v>1..1</v>
      </c>
      <c r="AQ779" s="9" t="str">
        <f aca="false">Q779</f>
        <v>/rsm:CrossIndustryInvoice
/rsm:SupplyChainTradeTransaction
/ram:ApplicableHeaderTradeDelivery
/ram:ReceivingAdviceReferencedDocument
/ram:FormattedIssueDateTime
/qdt:DateTimeString</v>
      </c>
      <c r="AR779" s="101" t="str">
        <f aca="false">R779</f>
        <v>/rsm:CrossIndustryInvoice/rsm:SupplyChainTradeTransaction/ram:ApplicableHeaderTradeDelivery/ram:ReceivingAdviceReferencedDocument/ram:FormattedIssueDateTime/qdt:DateTimeString</v>
      </c>
      <c r="AS779" s="99" t="s">
        <v>188</v>
      </c>
      <c r="AT779" s="10" t="s">
        <v>4639</v>
      </c>
      <c r="AU779" s="95" t="str">
        <f aca="false">U779</f>
        <v>0..1</v>
      </c>
      <c r="AV779" s="99"/>
      <c r="AW779" s="102"/>
      <c r="AX779" s="6"/>
      <c r="AY779" s="103" t="str">
        <f aca="false">Y779</f>
        <v>EXTENDED</v>
      </c>
      <c r="AZ779" s="103" t="str">
        <f aca="false">Z779</f>
        <v>EXTENDED</v>
      </c>
      <c r="BA779" s="1"/>
      <c r="BB779" s="49"/>
      <c r="BF779" s="1"/>
      <c r="BG779" s="1"/>
      <c r="BH779" s="1"/>
      <c r="BI779" s="1"/>
      <c r="BJ779" s="1"/>
      <c r="BK779" s="1"/>
      <c r="BL779" s="1"/>
      <c r="BM779" s="1"/>
      <c r="BN779" s="1"/>
      <c r="BO779" s="1"/>
      <c r="BP779" s="1"/>
      <c r="BQ779" s="1"/>
      <c r="BR779" s="1"/>
      <c r="BS779" s="1"/>
      <c r="BT779" s="1"/>
      <c r="BU779" s="1"/>
      <c r="BV779" s="1"/>
      <c r="BW779" s="1"/>
      <c r="BX779" s="1"/>
      <c r="BY779" s="1"/>
      <c r="BZ779" s="1"/>
    </row>
    <row r="780" s="53" customFormat="true" ht="114" hidden="false" customHeight="false" outlineLevel="0" collapsed="false">
      <c r="A780" s="58" t="str">
        <f aca="false">IF(LEFT(E780,2)="BG","NO",IF(LEN(E780)-LEN(SUBSTITUTE(E780,"-",""))&gt;1,"NO",IF(E780="EXT","EXT","YES")))</f>
        <v>EXT</v>
      </c>
      <c r="B780" s="58"/>
      <c r="C780" s="58"/>
      <c r="D780" s="266" t="s">
        <v>6031</v>
      </c>
      <c r="E780" s="93" t="s">
        <v>4631</v>
      </c>
      <c r="F780" s="94" t="e">
        <f aca="false">#N/A</f>
        <v>#N/A</v>
      </c>
      <c r="G780" s="95" t="n">
        <f aca="false">LEN(R780)-LEN(SUBSTITUTE(R780,"/",""))-1</f>
        <v>6</v>
      </c>
      <c r="H780" s="95" t="s">
        <v>88</v>
      </c>
      <c r="I780" s="97" t="s">
        <v>4699</v>
      </c>
      <c r="J780" s="97"/>
      <c r="K780" s="98"/>
      <c r="L780" s="98"/>
      <c r="M780" s="98" t="s">
        <v>200</v>
      </c>
      <c r="N780" s="97"/>
      <c r="O780" s="99" t="s">
        <v>88</v>
      </c>
      <c r="P780" s="100" t="str">
        <f aca="false">O780</f>
        <v>1..1</v>
      </c>
      <c r="Q780" s="9" t="s">
        <v>6227</v>
      </c>
      <c r="R780" s="101" t="s">
        <v>3241</v>
      </c>
      <c r="S780" s="99"/>
      <c r="T780" s="10" t="s">
        <v>858</v>
      </c>
      <c r="U780" s="95" t="s">
        <v>95</v>
      </c>
      <c r="V780" s="99"/>
      <c r="W780" s="102"/>
      <c r="X780" s="38"/>
      <c r="Y780" s="103" t="s">
        <v>30</v>
      </c>
      <c r="Z780" s="103" t="s">
        <v>30</v>
      </c>
      <c r="AA780" s="4"/>
      <c r="AB780" s="13" t="str">
        <f aca="false">IF(ISERROR(FIND("/",R780)),R780,LEFT(R780,FIND(CHAR(1),SUBSTITUTE(R780,"/",CHAR(1),LEN(R780)-LEN(SUBSTITUTE(R780,"/",""))))-1))</f>
        <v>/rsm:CrossIndustryInvoice/rsm:SupplyChainTradeTransaction/ram:ApplicableHeaderTradeDelivery/ram:ReceivingAdviceReferencedDocument/ram:FormattedIssueDateTime/qdt:DateTimeString</v>
      </c>
      <c r="AC780" s="13" t="str">
        <f aca="false">IF(ISERROR(FIND("/",R780)),R780,MID(R780, FIND(CHAR(1),SUBSTITUTE(R780,"/",CHAR(1), LEN(R780)-LEN(SUBSTITUTE(R780,"/","")))), LEN(R780)))</f>
        <v>/@format</v>
      </c>
      <c r="AD780" s="14" t="n">
        <f aca="false">COUNTIFS(R$4:R780,AB780)</f>
        <v>1</v>
      </c>
      <c r="AE780" s="1"/>
      <c r="AF780" s="93" t="str">
        <f aca="false">E780</f>
        <v>EXT</v>
      </c>
      <c r="AG780" s="95" t="n">
        <f aca="false">LEN(AR780)-LEN(SUBSTITUTE(AR780,"/",""))-1</f>
        <v>6</v>
      </c>
      <c r="AH780" s="95" t="str">
        <f aca="false">H780</f>
        <v>1..1</v>
      </c>
      <c r="AI780" s="97" t="s">
        <v>199</v>
      </c>
      <c r="AJ780" s="97"/>
      <c r="AK780" s="98"/>
      <c r="AL780" s="98"/>
      <c r="AM780" s="98"/>
      <c r="AN780" s="97"/>
      <c r="AO780" s="100" t="str">
        <f aca="false">O780</f>
        <v>1..1</v>
      </c>
      <c r="AP780" s="100" t="str">
        <f aca="false">P780</f>
        <v>1..1</v>
      </c>
      <c r="AQ780" s="9" t="str">
        <f aca="false">Q780</f>
        <v>/rsm:CrossIndustryInvoice
/rsm:SupplyChainTradeTransaction
/ram:ApplicableHeaderTradeDelivery
/ram:ReceivingAdviceReferencedDocument
/ram:FormattedIssueDateTime
/qdt:DateTimeString
/@format</v>
      </c>
      <c r="AR780" s="101" t="str">
        <f aca="false">R780</f>
        <v>/rsm:CrossIndustryInvoice/rsm:SupplyChainTradeTransaction/ram:ApplicableHeaderTradeDelivery/ram:ReceivingAdviceReferencedDocument/ram:FormattedIssueDateTime/qdt:DateTimeString/@format</v>
      </c>
      <c r="AS780" s="99"/>
      <c r="AT780" s="10" t="s">
        <v>858</v>
      </c>
      <c r="AU780" s="95" t="str">
        <f aca="false">U780</f>
        <v>0..1</v>
      </c>
      <c r="AV780" s="99"/>
      <c r="AW780" s="102"/>
      <c r="AX780" s="6"/>
      <c r="AY780" s="103" t="str">
        <f aca="false">Y780</f>
        <v>EXTENDED</v>
      </c>
      <c r="AZ780" s="103" t="str">
        <f aca="false">Z780</f>
        <v>EXTENDED</v>
      </c>
      <c r="BA780" s="1"/>
      <c r="BB780" s="49"/>
      <c r="BF780" s="1"/>
      <c r="BG780" s="1"/>
      <c r="BH780" s="1"/>
      <c r="BI780" s="1"/>
      <c r="BJ780" s="1"/>
      <c r="BK780" s="1"/>
      <c r="BL780" s="1"/>
      <c r="BM780" s="1"/>
      <c r="BN780" s="1"/>
      <c r="BO780" s="1"/>
      <c r="BP780" s="1"/>
      <c r="BQ780" s="1"/>
      <c r="BR780" s="1"/>
      <c r="BS780" s="1"/>
      <c r="BT780" s="1"/>
      <c r="BU780" s="1"/>
      <c r="BV780" s="1"/>
      <c r="BW780" s="1"/>
      <c r="BX780" s="1"/>
      <c r="BY780" s="1"/>
      <c r="BZ780" s="1"/>
    </row>
    <row r="781" s="53" customFormat="true" ht="63.75" hidden="false" customHeight="false" outlineLevel="0" collapsed="false">
      <c r="A781" s="58" t="str">
        <f aca="false">IF(LEFT(E781,2)="BG","NO",IF(LEN(E781)-LEN(SUBSTITUTE(E781,"-",""))&gt;1,"NO",IF(E781="EXT","EXT","YES")))</f>
        <v>EXT</v>
      </c>
      <c r="B781" s="58"/>
      <c r="C781" s="58"/>
      <c r="D781" s="263" t="s">
        <v>6031</v>
      </c>
      <c r="E781" s="141" t="s">
        <v>4631</v>
      </c>
      <c r="F781" s="142" t="e">
        <f aca="false">#N/A</f>
        <v>#N/A</v>
      </c>
      <c r="G781" s="143" t="n">
        <f aca="false">LEN(R781)-LEN(SUBSTITUTE(R781,"/",""))-1</f>
        <v>3</v>
      </c>
      <c r="H781" s="143" t="s">
        <v>95</v>
      </c>
      <c r="I781" s="181" t="s">
        <v>6228</v>
      </c>
      <c r="J781" s="173"/>
      <c r="K781" s="174"/>
      <c r="L781" s="174"/>
      <c r="M781" s="174"/>
      <c r="N781" s="173"/>
      <c r="O781" s="175" t="s">
        <v>95</v>
      </c>
      <c r="P781" s="175" t="str">
        <f aca="false">O781</f>
        <v>0..1</v>
      </c>
      <c r="Q781" s="145" t="s">
        <v>6229</v>
      </c>
      <c r="R781" s="146" t="s">
        <v>3243</v>
      </c>
      <c r="S781" s="172"/>
      <c r="T781" s="178"/>
      <c r="U781" s="143" t="s">
        <v>95</v>
      </c>
      <c r="V781" s="172"/>
      <c r="W781" s="179"/>
      <c r="X781" s="38"/>
      <c r="Y781" s="147" t="s">
        <v>30</v>
      </c>
      <c r="Z781" s="147" t="s">
        <v>30</v>
      </c>
      <c r="AA781" s="4"/>
      <c r="AB781" s="13" t="str">
        <f aca="false">IF(ISERROR(FIND("/",R781)),R781,LEFT(R781,FIND(CHAR(1),SUBSTITUTE(R781,"/",CHAR(1),LEN(R781)-LEN(SUBSTITUTE(R781,"/",""))))-1))</f>
        <v>/rsm:CrossIndustryInvoice/rsm:SupplyChainTradeTransaction/ram:ApplicableHeaderTradeDelivery</v>
      </c>
      <c r="AC781" s="13" t="str">
        <f aca="false">IF(ISERROR(FIND("/",R781)),R781,MID(R781, FIND(CHAR(1),SUBSTITUTE(R781,"/",CHAR(1), LEN(R781)-LEN(SUBSTITUTE(R781,"/","")))), LEN(R781)))</f>
        <v>/ram:DeliveryNoteReferencedDocument</v>
      </c>
      <c r="AD781" s="14" t="n">
        <f aca="false">COUNTIFS(R$4:R781,AB781)</f>
        <v>1</v>
      </c>
      <c r="AE781" s="1"/>
      <c r="AF781" s="141" t="str">
        <f aca="false">E781</f>
        <v>EXT</v>
      </c>
      <c r="AG781" s="143" t="n">
        <f aca="false">LEN(AR781)-LEN(SUBSTITUTE(AR781,"/",""))-1</f>
        <v>3</v>
      </c>
      <c r="AH781" s="143" t="str">
        <f aca="false">H781</f>
        <v>0..1</v>
      </c>
      <c r="AI781" s="181" t="s">
        <v>1298</v>
      </c>
      <c r="AJ781" s="173"/>
      <c r="AK781" s="174"/>
      <c r="AL781" s="174"/>
      <c r="AM781" s="174"/>
      <c r="AN781" s="173"/>
      <c r="AO781" s="172" t="str">
        <f aca="false">O781</f>
        <v>0..1</v>
      </c>
      <c r="AP781" s="172" t="str">
        <f aca="false">P781</f>
        <v>0..1</v>
      </c>
      <c r="AQ781" s="145" t="str">
        <f aca="false">Q781</f>
        <v>/rsm:CrossIndustryInvoice
/rsm:SupplyChainTradeTransaction
/ram:ApplicableHeaderTradeDelivery
/ram:DeliveryNoteReferencedDocument</v>
      </c>
      <c r="AR781" s="146" t="str">
        <f aca="false">R781</f>
        <v>/rsm:CrossIndustryInvoice/rsm:SupplyChainTradeTransaction/ram:ApplicableHeaderTradeDelivery/ram:DeliveryNoteReferencedDocument</v>
      </c>
      <c r="AS781" s="172"/>
      <c r="AT781" s="178"/>
      <c r="AU781" s="143" t="str">
        <f aca="false">U781</f>
        <v>0..1</v>
      </c>
      <c r="AV781" s="172"/>
      <c r="AW781" s="179"/>
      <c r="AX781" s="6"/>
      <c r="AY781" s="147" t="str">
        <f aca="false">Y781</f>
        <v>EXTENDED</v>
      </c>
      <c r="AZ781" s="147" t="str">
        <f aca="false">Z781</f>
        <v>EXTENDED</v>
      </c>
      <c r="BA781" s="1"/>
      <c r="BB781" s="49"/>
      <c r="BF781" s="1"/>
      <c r="BG781" s="1"/>
      <c r="BH781" s="1"/>
      <c r="BI781" s="1"/>
      <c r="BJ781" s="1"/>
      <c r="BK781" s="1"/>
      <c r="BL781" s="1"/>
      <c r="BM781" s="1"/>
      <c r="BN781" s="1"/>
      <c r="BO781" s="1"/>
      <c r="BP781" s="1"/>
      <c r="BQ781" s="1"/>
      <c r="BR781" s="1"/>
      <c r="BS781" s="1"/>
      <c r="BT781" s="1"/>
      <c r="BU781" s="1"/>
      <c r="BV781" s="1"/>
      <c r="BW781" s="1"/>
      <c r="BX781" s="1"/>
      <c r="BY781" s="1"/>
      <c r="BZ781" s="1"/>
    </row>
    <row r="782" s="53" customFormat="true" ht="85.5" hidden="false" customHeight="false" outlineLevel="0" collapsed="false">
      <c r="A782" s="58" t="str">
        <f aca="false">IF(LEFT(E782,2)="BG","NO",IF(LEN(E782)-LEN(SUBSTITUTE(E782,"-",""))&gt;1,"NO",IF(E782="EXT","EXT","YES")))</f>
        <v>EXT</v>
      </c>
      <c r="B782" s="58"/>
      <c r="C782" s="58"/>
      <c r="D782" s="266" t="s">
        <v>6031</v>
      </c>
      <c r="E782" s="93" t="s">
        <v>4631</v>
      </c>
      <c r="F782" s="94" t="e">
        <f aca="false">#N/A</f>
        <v>#N/A</v>
      </c>
      <c r="G782" s="95" t="n">
        <f aca="false">LEN(R782)-LEN(SUBSTITUTE(R782,"/",""))-1</f>
        <v>4</v>
      </c>
      <c r="H782" s="95" t="s">
        <v>88</v>
      </c>
      <c r="I782" s="97" t="s">
        <v>6230</v>
      </c>
      <c r="J782" s="97"/>
      <c r="K782" s="98"/>
      <c r="L782" s="98"/>
      <c r="M782" s="98"/>
      <c r="N782" s="97"/>
      <c r="O782" s="99" t="s">
        <v>88</v>
      </c>
      <c r="P782" s="100" t="str">
        <f aca="false">O782</f>
        <v>1..1</v>
      </c>
      <c r="Q782" s="9" t="s">
        <v>6231</v>
      </c>
      <c r="R782" s="101" t="s">
        <v>3246</v>
      </c>
      <c r="S782" s="99" t="s">
        <v>4831</v>
      </c>
      <c r="T782" s="10" t="s">
        <v>4639</v>
      </c>
      <c r="U782" s="95" t="s">
        <v>95</v>
      </c>
      <c r="V782" s="99"/>
      <c r="W782" s="102"/>
      <c r="X782" s="38"/>
      <c r="Y782" s="103" t="s">
        <v>30</v>
      </c>
      <c r="Z782" s="103" t="s">
        <v>30</v>
      </c>
      <c r="AA782" s="4"/>
      <c r="AB782" s="13" t="str">
        <f aca="false">IF(ISERROR(FIND("/",R782)),R782,LEFT(R782,FIND(CHAR(1),SUBSTITUTE(R782,"/",CHAR(1),LEN(R782)-LEN(SUBSTITUTE(R782,"/",""))))-1))</f>
        <v>/rsm:CrossIndustryInvoice/rsm:SupplyChainTradeTransaction/ram:ApplicableHeaderTradeDelivery/ram:DeliveryNoteReferencedDocument</v>
      </c>
      <c r="AC782" s="13" t="str">
        <f aca="false">IF(ISERROR(FIND("/",R782)),R782,MID(R782, FIND(CHAR(1),SUBSTITUTE(R782,"/",CHAR(1), LEN(R782)-LEN(SUBSTITUTE(R782,"/","")))), LEN(R782)))</f>
        <v>/ram:IssuerAssignedID</v>
      </c>
      <c r="AD782" s="14" t="n">
        <f aca="false">COUNTIFS(R$4:R782,AB782)</f>
        <v>1</v>
      </c>
      <c r="AE782" s="1"/>
      <c r="AF782" s="93" t="str">
        <f aca="false">E782</f>
        <v>EXT</v>
      </c>
      <c r="AG782" s="95" t="n">
        <f aca="false">LEN(AR782)-LEN(SUBSTITUTE(AR782,"/",""))-1</f>
        <v>4</v>
      </c>
      <c r="AH782" s="95" t="str">
        <f aca="false">H782</f>
        <v>1..1</v>
      </c>
      <c r="AI782" s="97" t="s">
        <v>1302</v>
      </c>
      <c r="AJ782" s="97"/>
      <c r="AK782" s="98"/>
      <c r="AL782" s="98"/>
      <c r="AM782" s="98"/>
      <c r="AN782" s="97"/>
      <c r="AO782" s="100" t="str">
        <f aca="false">O782</f>
        <v>1..1</v>
      </c>
      <c r="AP782" s="100" t="str">
        <f aca="false">P782</f>
        <v>1..1</v>
      </c>
      <c r="AQ782" s="9" t="str">
        <f aca="false">Q782</f>
        <v>/rsm:CrossIndustryInvoice
/rsm:SupplyChainTradeTransaction
/ram:ApplicableHeaderTradeDelivery
/ram:DeliveryNoteReferencedDocument
/ram:IssuerAssignedID</v>
      </c>
      <c r="AR782" s="101" t="str">
        <f aca="false">R782</f>
        <v>/rsm:CrossIndustryInvoice/rsm:SupplyChainTradeTransaction/ram:ApplicableHeaderTradeDelivery/ram:DeliveryNoteReferencedDocument/ram:IssuerAssignedID</v>
      </c>
      <c r="AS782" s="99" t="s">
        <v>4831</v>
      </c>
      <c r="AT782" s="10" t="s">
        <v>4639</v>
      </c>
      <c r="AU782" s="95" t="str">
        <f aca="false">U782</f>
        <v>0..1</v>
      </c>
      <c r="AV782" s="99"/>
      <c r="AW782" s="102"/>
      <c r="AX782" s="6"/>
      <c r="AY782" s="103" t="str">
        <f aca="false">Y782</f>
        <v>EXTENDED</v>
      </c>
      <c r="AZ782" s="103" t="str">
        <f aca="false">Z782</f>
        <v>EXTENDED</v>
      </c>
      <c r="BA782" s="1"/>
      <c r="BB782" s="49"/>
      <c r="BF782" s="1"/>
      <c r="BG782" s="1"/>
      <c r="BH782" s="1"/>
      <c r="BI782" s="1"/>
      <c r="BJ782" s="1"/>
      <c r="BK782" s="1"/>
      <c r="BL782" s="1"/>
      <c r="BM782" s="1"/>
      <c r="BN782" s="1"/>
      <c r="BO782" s="1"/>
      <c r="BP782" s="1"/>
      <c r="BQ782" s="1"/>
      <c r="BR782" s="1"/>
      <c r="BS782" s="1"/>
      <c r="BT782" s="1"/>
      <c r="BU782" s="1"/>
      <c r="BV782" s="1"/>
      <c r="BW782" s="1"/>
      <c r="BX782" s="1"/>
      <c r="BY782" s="1"/>
      <c r="BZ782" s="1"/>
    </row>
    <row r="783" s="53" customFormat="true" ht="85.5" hidden="false" customHeight="false" outlineLevel="0" collapsed="false">
      <c r="A783" s="58" t="str">
        <f aca="false">IF(LEFT(E783,2)="BG","NO",IF(LEN(E783)-LEN(SUBSTITUTE(E783,"-",""))&gt;1,"NO",IF(E783="EXT","EXT","YES")))</f>
        <v>EXT</v>
      </c>
      <c r="B783" s="58"/>
      <c r="C783" s="58"/>
      <c r="D783" s="266" t="s">
        <v>6031</v>
      </c>
      <c r="E783" s="184" t="s">
        <v>4631</v>
      </c>
      <c r="F783" s="185" t="e">
        <f aca="false">#N/A</f>
        <v>#N/A</v>
      </c>
      <c r="G783" s="186" t="n">
        <f aca="false">LEN(R783)-LEN(SUBSTITUTE(R783,"/",""))-1</f>
        <v>4</v>
      </c>
      <c r="H783" s="186" t="s">
        <v>95</v>
      </c>
      <c r="I783" s="181" t="s">
        <v>4851</v>
      </c>
      <c r="J783" s="173"/>
      <c r="K783" s="174"/>
      <c r="L783" s="174"/>
      <c r="M783" s="174"/>
      <c r="N783" s="173"/>
      <c r="O783" s="175" t="s">
        <v>95</v>
      </c>
      <c r="P783" s="175" t="str">
        <f aca="false">O783</f>
        <v>0..1</v>
      </c>
      <c r="Q783" s="187" t="s">
        <v>6232</v>
      </c>
      <c r="R783" s="188" t="s">
        <v>3249</v>
      </c>
      <c r="S783" s="172"/>
      <c r="T783" s="178"/>
      <c r="U783" s="186" t="s">
        <v>95</v>
      </c>
      <c r="V783" s="172"/>
      <c r="W783" s="179"/>
      <c r="X783" s="38"/>
      <c r="Y783" s="189" t="s">
        <v>30</v>
      </c>
      <c r="Z783" s="189" t="s">
        <v>30</v>
      </c>
      <c r="AA783" s="4"/>
      <c r="AB783" s="13" t="str">
        <f aca="false">IF(ISERROR(FIND("/",R783)),R783,LEFT(R783,FIND(CHAR(1),SUBSTITUTE(R783,"/",CHAR(1),LEN(R783)-LEN(SUBSTITUTE(R783,"/",""))))-1))</f>
        <v>/rsm:CrossIndustryInvoice/rsm:SupplyChainTradeTransaction/ram:ApplicableHeaderTradeDelivery/ram:DeliveryNoteReferencedDocument</v>
      </c>
      <c r="AC783" s="13" t="str">
        <f aca="false">IF(ISERROR(FIND("/",R783)),R783,MID(R783, FIND(CHAR(1),SUBSTITUTE(R783,"/",CHAR(1), LEN(R783)-LEN(SUBSTITUTE(R783,"/","")))), LEN(R783)))</f>
        <v>/ram:FormattedIssueDateTime</v>
      </c>
      <c r="AD783" s="14" t="n">
        <f aca="false">COUNTIFS(R$4:R783,AB783)</f>
        <v>1</v>
      </c>
      <c r="AE783" s="1"/>
      <c r="AF783" s="184" t="str">
        <f aca="false">E783</f>
        <v>EXT</v>
      </c>
      <c r="AG783" s="186" t="n">
        <f aca="false">LEN(AR783)-LEN(SUBSTITUTE(AR783,"/",""))-1</f>
        <v>4</v>
      </c>
      <c r="AH783" s="186" t="str">
        <f aca="false">H783</f>
        <v>0..1</v>
      </c>
      <c r="AI783" s="181" t="s">
        <v>3250</v>
      </c>
      <c r="AJ783" s="173"/>
      <c r="AK783" s="174"/>
      <c r="AL783" s="174"/>
      <c r="AM783" s="174"/>
      <c r="AN783" s="173"/>
      <c r="AO783" s="172" t="str">
        <f aca="false">O783</f>
        <v>0..1</v>
      </c>
      <c r="AP783" s="172" t="str">
        <f aca="false">P783</f>
        <v>0..1</v>
      </c>
      <c r="AQ783" s="187" t="str">
        <f aca="false">Q783</f>
        <v>/rsm:CrossIndustryInvoice
/rsm:SupplyChainTradeTransaction
/ram:ApplicableHeaderTradeDelivery
/ram:DeliveryNoteReferencedDocument
/ram:FormattedIssueDateTime</v>
      </c>
      <c r="AR783" s="188" t="str">
        <f aca="false">R783</f>
        <v>/rsm:CrossIndustryInvoice/rsm:SupplyChainTradeTransaction/ram:ApplicableHeaderTradeDelivery/ram:DeliveryNoteReferencedDocument/ram:FormattedIssueDateTime</v>
      </c>
      <c r="AS783" s="172"/>
      <c r="AT783" s="178"/>
      <c r="AU783" s="186" t="str">
        <f aca="false">U783</f>
        <v>0..1</v>
      </c>
      <c r="AV783" s="172"/>
      <c r="AW783" s="179"/>
      <c r="AX783" s="6"/>
      <c r="AY783" s="189" t="str">
        <f aca="false">Y783</f>
        <v>EXTENDED</v>
      </c>
      <c r="AZ783" s="189" t="str">
        <f aca="false">Z783</f>
        <v>EXTENDED</v>
      </c>
      <c r="BA783" s="1"/>
      <c r="BB783" s="49"/>
      <c r="BF783" s="1"/>
      <c r="BG783" s="1"/>
      <c r="BH783" s="1"/>
      <c r="BI783" s="1"/>
      <c r="BJ783" s="1"/>
      <c r="BK783" s="1"/>
      <c r="BL783" s="1"/>
      <c r="BM783" s="1"/>
      <c r="BN783" s="1"/>
      <c r="BO783" s="1"/>
      <c r="BP783" s="1"/>
      <c r="BQ783" s="1"/>
      <c r="BR783" s="1"/>
      <c r="BS783" s="1"/>
      <c r="BT783" s="1"/>
      <c r="BU783" s="1"/>
      <c r="BV783" s="1"/>
      <c r="BW783" s="1"/>
      <c r="BX783" s="1"/>
      <c r="BY783" s="1"/>
      <c r="BZ783" s="1"/>
    </row>
    <row r="784" s="53" customFormat="true" ht="99.75" hidden="false" customHeight="false" outlineLevel="0" collapsed="false">
      <c r="A784" s="58" t="str">
        <f aca="false">IF(LEFT(E784,2)="BG","NO",IF(LEN(E784)-LEN(SUBSTITUTE(E784,"-",""))&gt;1,"NO",IF(E784="EXT","EXT","YES")))</f>
        <v>EXT</v>
      </c>
      <c r="B784" s="58"/>
      <c r="C784" s="58"/>
      <c r="D784" s="266" t="s">
        <v>6031</v>
      </c>
      <c r="E784" s="93" t="s">
        <v>4631</v>
      </c>
      <c r="F784" s="94" t="e">
        <f aca="false">#N/A</f>
        <v>#N/A</v>
      </c>
      <c r="G784" s="95" t="n">
        <f aca="false">LEN(R784)-LEN(SUBSTITUTE(R784,"/",""))-1</f>
        <v>5</v>
      </c>
      <c r="H784" s="95" t="s">
        <v>88</v>
      </c>
      <c r="I784" s="97" t="s">
        <v>4854</v>
      </c>
      <c r="J784" s="97"/>
      <c r="K784" s="98"/>
      <c r="L784" s="98"/>
      <c r="M784" s="98"/>
      <c r="N784" s="97"/>
      <c r="O784" s="99" t="s">
        <v>88</v>
      </c>
      <c r="P784" s="100" t="str">
        <f aca="false">O784</f>
        <v>1..1</v>
      </c>
      <c r="Q784" s="9" t="s">
        <v>6233</v>
      </c>
      <c r="R784" s="101" t="s">
        <v>3253</v>
      </c>
      <c r="S784" s="99" t="s">
        <v>188</v>
      </c>
      <c r="T784" s="10" t="s">
        <v>4639</v>
      </c>
      <c r="U784" s="95" t="s">
        <v>95</v>
      </c>
      <c r="V784" s="99"/>
      <c r="W784" s="102"/>
      <c r="X784" s="38"/>
      <c r="Y784" s="103" t="s">
        <v>30</v>
      </c>
      <c r="Z784" s="103" t="s">
        <v>30</v>
      </c>
      <c r="AA784" s="4"/>
      <c r="AB784" s="13" t="str">
        <f aca="false">IF(ISERROR(FIND("/",R784)),R784,LEFT(R784,FIND(CHAR(1),SUBSTITUTE(R784,"/",CHAR(1),LEN(R784)-LEN(SUBSTITUTE(R784,"/",""))))-1))</f>
        <v>/rsm:CrossIndustryInvoice/rsm:SupplyChainTradeTransaction/ram:ApplicableHeaderTradeDelivery/ram:DeliveryNoteReferencedDocument/ram:FormattedIssueDateTime</v>
      </c>
      <c r="AC784" s="13" t="str">
        <f aca="false">IF(ISERROR(FIND("/",R784)),R784,MID(R784, FIND(CHAR(1),SUBSTITUTE(R784,"/",CHAR(1), LEN(R784)-LEN(SUBSTITUTE(R784,"/","")))), LEN(R784)))</f>
        <v>/qdt:DateTimeString</v>
      </c>
      <c r="AD784" s="14" t="n">
        <f aca="false">COUNTIFS(R$4:R784,AB784)</f>
        <v>1</v>
      </c>
      <c r="AE784" s="1"/>
      <c r="AF784" s="93" t="str">
        <f aca="false">E784</f>
        <v>EXT</v>
      </c>
      <c r="AG784" s="95" t="n">
        <f aca="false">LEN(AR784)-LEN(SUBSTITUTE(AR784,"/",""))-1</f>
        <v>5</v>
      </c>
      <c r="AH784" s="95" t="str">
        <f aca="false">H784</f>
        <v>1..1</v>
      </c>
      <c r="AI784" s="97" t="s">
        <v>5178</v>
      </c>
      <c r="AJ784" s="97"/>
      <c r="AK784" s="98"/>
      <c r="AL784" s="98"/>
      <c r="AM784" s="98"/>
      <c r="AN784" s="97"/>
      <c r="AO784" s="100" t="str">
        <f aca="false">O784</f>
        <v>1..1</v>
      </c>
      <c r="AP784" s="100" t="str">
        <f aca="false">P784</f>
        <v>1..1</v>
      </c>
      <c r="AQ784" s="9" t="str">
        <f aca="false">Q784</f>
        <v>/rsm:CrossIndustryInvoice
/rsm:SupplyChainTradeTransaction
/ram:ApplicableHeaderTradeDelivery
/ram:DeliveryNoteReferencedDocument
/ram:FormattedIssueDateTime
/qdt:DateTimeString</v>
      </c>
      <c r="AR784" s="101" t="str">
        <f aca="false">R784</f>
        <v>/rsm:CrossIndustryInvoice/rsm:SupplyChainTradeTransaction/ram:ApplicableHeaderTradeDelivery/ram:DeliveryNoteReferencedDocument/ram:FormattedIssueDateTime/qdt:DateTimeString</v>
      </c>
      <c r="AS784" s="99" t="s">
        <v>188</v>
      </c>
      <c r="AT784" s="10" t="s">
        <v>4639</v>
      </c>
      <c r="AU784" s="95" t="str">
        <f aca="false">U784</f>
        <v>0..1</v>
      </c>
      <c r="AV784" s="99"/>
      <c r="AW784" s="102"/>
      <c r="AX784" s="6"/>
      <c r="AY784" s="103" t="str">
        <f aca="false">Y784</f>
        <v>EXTENDED</v>
      </c>
      <c r="AZ784" s="103" t="str">
        <f aca="false">Z784</f>
        <v>EXTENDED</v>
      </c>
      <c r="BA784" s="1"/>
      <c r="BB784" s="49"/>
      <c r="BF784" s="1"/>
      <c r="BG784" s="1"/>
      <c r="BH784" s="1"/>
      <c r="BI784" s="1"/>
      <c r="BJ784" s="1"/>
      <c r="BK784" s="1"/>
      <c r="BL784" s="1"/>
      <c r="BM784" s="1"/>
      <c r="BN784" s="1"/>
      <c r="BO784" s="1"/>
      <c r="BP784" s="1"/>
      <c r="BQ784" s="1"/>
      <c r="BR784" s="1"/>
      <c r="BS784" s="1"/>
      <c r="BT784" s="1"/>
      <c r="BU784" s="1"/>
      <c r="BV784" s="1"/>
      <c r="BW784" s="1"/>
      <c r="BX784" s="1"/>
      <c r="BY784" s="1"/>
      <c r="BZ784" s="1"/>
    </row>
    <row r="785" s="53" customFormat="true" ht="114" hidden="false" customHeight="false" outlineLevel="0" collapsed="false">
      <c r="A785" s="58" t="str">
        <f aca="false">IF(LEFT(E785,2)="BG","NO",IF(LEN(E785)-LEN(SUBSTITUTE(E785,"-",""))&gt;1,"NO",IF(E785="EXT","EXT","YES")))</f>
        <v>EXT</v>
      </c>
      <c r="B785" s="58"/>
      <c r="C785" s="58"/>
      <c r="D785" s="266" t="s">
        <v>6031</v>
      </c>
      <c r="E785" s="93" t="s">
        <v>4631</v>
      </c>
      <c r="F785" s="94" t="e">
        <f aca="false">#N/A</f>
        <v>#N/A</v>
      </c>
      <c r="G785" s="95" t="n">
        <f aca="false">LEN(R785)-LEN(SUBSTITUTE(R785,"/",""))-1</f>
        <v>6</v>
      </c>
      <c r="H785" s="95" t="s">
        <v>88</v>
      </c>
      <c r="I785" s="97" t="s">
        <v>4699</v>
      </c>
      <c r="J785" s="97"/>
      <c r="K785" s="98"/>
      <c r="L785" s="98"/>
      <c r="M785" s="98" t="s">
        <v>200</v>
      </c>
      <c r="N785" s="97"/>
      <c r="O785" s="99" t="s">
        <v>88</v>
      </c>
      <c r="P785" s="100" t="str">
        <f aca="false">O785</f>
        <v>1..1</v>
      </c>
      <c r="Q785" s="9" t="s">
        <v>6234</v>
      </c>
      <c r="R785" s="101" t="s">
        <v>3256</v>
      </c>
      <c r="S785" s="99"/>
      <c r="T785" s="10" t="s">
        <v>858</v>
      </c>
      <c r="U785" s="95" t="s">
        <v>95</v>
      </c>
      <c r="V785" s="99"/>
      <c r="W785" s="102"/>
      <c r="X785" s="38"/>
      <c r="Y785" s="103" t="s">
        <v>30</v>
      </c>
      <c r="Z785" s="103" t="s">
        <v>30</v>
      </c>
      <c r="AA785" s="4"/>
      <c r="AB785" s="13" t="str">
        <f aca="false">IF(ISERROR(FIND("/",R785)),R785,LEFT(R785,FIND(CHAR(1),SUBSTITUTE(R785,"/",CHAR(1),LEN(R785)-LEN(SUBSTITUTE(R785,"/",""))))-1))</f>
        <v>/rsm:CrossIndustryInvoice/rsm:SupplyChainTradeTransaction/ram:ApplicableHeaderTradeDelivery/ram:DeliveryNoteReferencedDocument/ram:FormattedIssueDateTime/qdt:DateTimeString</v>
      </c>
      <c r="AC785" s="13" t="str">
        <f aca="false">IF(ISERROR(FIND("/",R785)),R785,MID(R785, FIND(CHAR(1),SUBSTITUTE(R785,"/",CHAR(1), LEN(R785)-LEN(SUBSTITUTE(R785,"/","")))), LEN(R785)))</f>
        <v>/@format</v>
      </c>
      <c r="AD785" s="14" t="n">
        <f aca="false">COUNTIFS(R$4:R785,AB785)</f>
        <v>1</v>
      </c>
      <c r="AE785" s="1"/>
      <c r="AF785" s="93" t="str">
        <f aca="false">E785</f>
        <v>EXT</v>
      </c>
      <c r="AG785" s="95" t="n">
        <f aca="false">LEN(AR785)-LEN(SUBSTITUTE(AR785,"/",""))-1</f>
        <v>6</v>
      </c>
      <c r="AH785" s="95" t="str">
        <f aca="false">H785</f>
        <v>1..1</v>
      </c>
      <c r="AI785" s="97" t="s">
        <v>199</v>
      </c>
      <c r="AJ785" s="97"/>
      <c r="AK785" s="98"/>
      <c r="AL785" s="98"/>
      <c r="AM785" s="98"/>
      <c r="AN785" s="97"/>
      <c r="AO785" s="100" t="str">
        <f aca="false">O785</f>
        <v>1..1</v>
      </c>
      <c r="AP785" s="100" t="str">
        <f aca="false">P785</f>
        <v>1..1</v>
      </c>
      <c r="AQ785" s="9" t="str">
        <f aca="false">Q785</f>
        <v>/rsm:CrossIndustryInvoice
/rsm:SupplyChainTradeTransaction
/ram:ApplicableHeaderTradeDelivery
/ram:DeliveryNoteReferencedDocument
/ram:FormattedIssueDateTime
/qdt:DateTimeString
/@format</v>
      </c>
      <c r="AR785" s="101" t="str">
        <f aca="false">R785</f>
        <v>/rsm:CrossIndustryInvoice/rsm:SupplyChainTradeTransaction/ram:ApplicableHeaderTradeDelivery/ram:DeliveryNoteReferencedDocument/ram:FormattedIssueDateTime/qdt:DateTimeString/@format</v>
      </c>
      <c r="AS785" s="99"/>
      <c r="AT785" s="10" t="s">
        <v>858</v>
      </c>
      <c r="AU785" s="95" t="str">
        <f aca="false">U785</f>
        <v>0..1</v>
      </c>
      <c r="AV785" s="99"/>
      <c r="AW785" s="102"/>
      <c r="AX785" s="6"/>
      <c r="AY785" s="103" t="str">
        <f aca="false">Y785</f>
        <v>EXTENDED</v>
      </c>
      <c r="AZ785" s="103" t="str">
        <f aca="false">Z785</f>
        <v>EXTENDED</v>
      </c>
      <c r="BA785" s="1"/>
      <c r="BB785" s="49"/>
      <c r="BF785" s="1"/>
      <c r="BG785" s="1"/>
      <c r="BH785" s="1"/>
      <c r="BI785" s="1"/>
      <c r="BJ785" s="1"/>
      <c r="BK785" s="1"/>
      <c r="BL785" s="1"/>
      <c r="BM785" s="1"/>
      <c r="BN785" s="1"/>
      <c r="BO785" s="1"/>
      <c r="BP785" s="1"/>
      <c r="BQ785" s="1"/>
      <c r="BR785" s="1"/>
      <c r="BS785" s="1"/>
      <c r="BT785" s="1"/>
      <c r="BU785" s="1"/>
      <c r="BV785" s="1"/>
      <c r="BW785" s="1"/>
      <c r="BX785" s="1"/>
      <c r="BY785" s="1"/>
      <c r="BZ785" s="1"/>
    </row>
    <row r="786" s="53" customFormat="true" ht="63.75" hidden="false" customHeight="false" outlineLevel="0" collapsed="false">
      <c r="A786" s="58" t="str">
        <f aca="false">IF(LEFT(E786,2)="BG","NO",IF(LEN(E786)-LEN(SUBSTITUTE(E786,"-",""))&gt;1,"NO",IF(E786="EXT","EXT","YES")))</f>
        <v>NO</v>
      </c>
      <c r="B786" s="58"/>
      <c r="C786" s="58"/>
      <c r="D786" s="274" t="s">
        <v>6235</v>
      </c>
      <c r="E786" s="275" t="s">
        <v>3257</v>
      </c>
      <c r="F786" s="276" t="s">
        <v>3257</v>
      </c>
      <c r="G786" s="128" t="n">
        <f aca="false">LEN(R786)-LEN(SUBSTITUTE(R786,"/",""))-1</f>
        <v>2</v>
      </c>
      <c r="H786" s="128" t="s">
        <v>95</v>
      </c>
      <c r="I786" s="130" t="s">
        <v>6236</v>
      </c>
      <c r="J786" s="130" t="s">
        <v>3259</v>
      </c>
      <c r="K786" s="131" t="s">
        <v>3260</v>
      </c>
      <c r="L786" s="131" t="s">
        <v>3212</v>
      </c>
      <c r="M786" s="131"/>
      <c r="N786" s="130"/>
      <c r="O786" s="132" t="s">
        <v>88</v>
      </c>
      <c r="P786" s="128" t="str">
        <f aca="false">O786</f>
        <v>1..1</v>
      </c>
      <c r="Q786" s="133" t="s">
        <v>6237</v>
      </c>
      <c r="R786" s="134" t="s">
        <v>3261</v>
      </c>
      <c r="S786" s="128"/>
      <c r="T786" s="135"/>
      <c r="U786" s="128" t="s">
        <v>88</v>
      </c>
      <c r="V786" s="128" t="s">
        <v>562</v>
      </c>
      <c r="W786" s="136"/>
      <c r="X786" s="38"/>
      <c r="Y786" s="234" t="s">
        <v>24</v>
      </c>
      <c r="Z786" s="234" t="s">
        <v>24</v>
      </c>
      <c r="AA786" s="4"/>
      <c r="AB786" s="13" t="str">
        <f aca="false">IF(ISERROR(FIND("/",R786)),R786,LEFT(R786,FIND(CHAR(1),SUBSTITUTE(R786,"/",CHAR(1),LEN(R786)-LEN(SUBSTITUTE(R786,"/",""))))-1))</f>
        <v>/rsm:CrossIndustryInvoice/rsm:SupplyChainTradeTransaction</v>
      </c>
      <c r="AC786" s="13" t="str">
        <f aca="false">IF(ISERROR(FIND("/",R786)),R786,MID(R786, FIND(CHAR(1),SUBSTITUTE(R786,"/",CHAR(1), LEN(R786)-LEN(SUBSTITUTE(R786,"/","")))), LEN(R786)))</f>
        <v>/ram:ApplicableHeaderTradeSettlement</v>
      </c>
      <c r="AD786" s="14" t="n">
        <f aca="false">COUNTIFS(R$4:R786,AB786)</f>
        <v>1</v>
      </c>
      <c r="AE786" s="1"/>
      <c r="AF786" s="275" t="str">
        <f aca="false">E786</f>
        <v>BG-19</v>
      </c>
      <c r="AG786" s="128" t="n">
        <f aca="false">LEN(AR786)-LEN(SUBSTITUTE(AR786,"/",""))-1</f>
        <v>2</v>
      </c>
      <c r="AH786" s="128" t="str">
        <f aca="false">H786</f>
        <v>0..1</v>
      </c>
      <c r="AI786" s="130" t="s">
        <v>3262</v>
      </c>
      <c r="AJ786" s="130" t="s">
        <v>3263</v>
      </c>
      <c r="AK786" s="131" t="s">
        <v>3264</v>
      </c>
      <c r="AL786" s="131" t="s">
        <v>3212</v>
      </c>
      <c r="AM786" s="131"/>
      <c r="AN786" s="130"/>
      <c r="AO786" s="128" t="str">
        <f aca="false">O786</f>
        <v>1..1</v>
      </c>
      <c r="AP786" s="128" t="str">
        <f aca="false">P786</f>
        <v>1..1</v>
      </c>
      <c r="AQ786" s="133" t="str">
        <f aca="false">Q786</f>
        <v>/rsm:CrossIndustryInvoice
/rsm:SupplyChainTradeTransaction
/ram:ApplicableHeaderTradeSettlement</v>
      </c>
      <c r="AR786" s="134" t="str">
        <f aca="false">R786</f>
        <v>/rsm:CrossIndustryInvoice/rsm:SupplyChainTradeTransaction/ram:ApplicableHeaderTradeSettlement</v>
      </c>
      <c r="AS786" s="128"/>
      <c r="AT786" s="135"/>
      <c r="AU786" s="128" t="str">
        <f aca="false">U786</f>
        <v>1..1</v>
      </c>
      <c r="AV786" s="128" t="s">
        <v>562</v>
      </c>
      <c r="AW786" s="136"/>
      <c r="AX786" s="6"/>
      <c r="AY786" s="234" t="str">
        <f aca="false">Y786</f>
        <v>MINIMUM</v>
      </c>
      <c r="AZ786" s="234" t="str">
        <f aca="false">Z786</f>
        <v>MINIMUM</v>
      </c>
      <c r="BA786" s="1"/>
      <c r="BB786" s="49"/>
      <c r="BF786" s="1"/>
      <c r="BG786" s="1"/>
      <c r="BH786" s="1"/>
      <c r="BI786" s="1"/>
      <c r="BJ786" s="1"/>
      <c r="BK786" s="1"/>
      <c r="BL786" s="1"/>
      <c r="BM786" s="1"/>
      <c r="BN786" s="1"/>
      <c r="BO786" s="1"/>
      <c r="BP786" s="1"/>
      <c r="BQ786" s="1"/>
      <c r="BR786" s="1"/>
      <c r="BS786" s="1"/>
      <c r="BT786" s="1"/>
      <c r="BU786" s="1"/>
      <c r="BV786" s="1"/>
      <c r="BW786" s="1"/>
      <c r="BX786" s="1"/>
      <c r="BY786" s="1"/>
      <c r="BZ786" s="1"/>
    </row>
    <row r="787" s="53" customFormat="true" ht="63.75" hidden="false" customHeight="false" outlineLevel="0" collapsed="false">
      <c r="A787" s="58" t="str">
        <f aca="false">IF(LEFT(E787,2)="BG","NO",IF(LEN(E787)-LEN(SUBSTITUTE(E787,"-",""))&gt;1,"NO",IF(E787="EXT","EXT","YES")))</f>
        <v>YES</v>
      </c>
      <c r="B787" s="58"/>
      <c r="C787" s="58"/>
      <c r="D787" s="277" t="s">
        <v>6235</v>
      </c>
      <c r="E787" s="278" t="s">
        <v>3265</v>
      </c>
      <c r="F787" s="279" t="s">
        <v>3265</v>
      </c>
      <c r="G787" s="99" t="n">
        <f aca="false">LEN(R787)-LEN(SUBSTITUTE(R787,"/",""))-1</f>
        <v>3</v>
      </c>
      <c r="H787" s="99" t="s">
        <v>95</v>
      </c>
      <c r="I787" s="97" t="s">
        <v>3266</v>
      </c>
      <c r="J787" s="97" t="s">
        <v>3267</v>
      </c>
      <c r="K787" s="98" t="s">
        <v>3268</v>
      </c>
      <c r="L787" s="98" t="s">
        <v>3269</v>
      </c>
      <c r="M787" s="98"/>
      <c r="N787" s="97" t="s">
        <v>137</v>
      </c>
      <c r="O787" s="99" t="s">
        <v>95</v>
      </c>
      <c r="P787" s="100" t="str">
        <f aca="false">O787</f>
        <v>0..1</v>
      </c>
      <c r="Q787" s="54" t="s">
        <v>6238</v>
      </c>
      <c r="R787" s="109" t="s">
        <v>3270</v>
      </c>
      <c r="S787" s="99" t="s">
        <v>139</v>
      </c>
      <c r="T787" s="10" t="s">
        <v>4639</v>
      </c>
      <c r="U787" s="99" t="s">
        <v>95</v>
      </c>
      <c r="V787" s="99"/>
      <c r="W787" s="102"/>
      <c r="X787" s="38"/>
      <c r="Y787" s="10" t="s">
        <v>25</v>
      </c>
      <c r="Z787" s="110" t="s">
        <v>25</v>
      </c>
      <c r="AA787" s="4"/>
      <c r="AB787" s="13" t="str">
        <f aca="false">IF(ISERROR(FIND("/",R787)),R787,LEFT(R787,FIND(CHAR(1),SUBSTITUTE(R787,"/",CHAR(1),LEN(R787)-LEN(SUBSTITUTE(R787,"/",""))))-1))</f>
        <v>/rsm:CrossIndustryInvoice/rsm:SupplyChainTradeTransaction/ram:ApplicableHeaderTradeSettlement</v>
      </c>
      <c r="AC787" s="13" t="str">
        <f aca="false">IF(ISERROR(FIND("/",R787)),R787,MID(R787, FIND(CHAR(1),SUBSTITUTE(R787,"/",CHAR(1), LEN(R787)-LEN(SUBSTITUTE(R787,"/","")))), LEN(R787)))</f>
        <v>/ram:CreditorReferenceID</v>
      </c>
      <c r="AD787" s="14" t="n">
        <f aca="false">COUNTIFS(R$4:R787,AB787)</f>
        <v>1</v>
      </c>
      <c r="AE787" s="1"/>
      <c r="AF787" s="278" t="str">
        <f aca="false">E787</f>
        <v>BT-90</v>
      </c>
      <c r="AG787" s="99" t="n">
        <f aca="false">LEN(AR787)-LEN(SUBSTITUTE(AR787,"/",""))-1</f>
        <v>3</v>
      </c>
      <c r="AH787" s="99" t="str">
        <f aca="false">H787</f>
        <v>0..1</v>
      </c>
      <c r="AI787" s="97" t="s">
        <v>3271</v>
      </c>
      <c r="AJ787" s="97" t="s">
        <v>3272</v>
      </c>
      <c r="AK787" s="98" t="s">
        <v>3273</v>
      </c>
      <c r="AL787" s="98" t="s">
        <v>3274</v>
      </c>
      <c r="AM787" s="98"/>
      <c r="AN787" s="97" t="s">
        <v>2190</v>
      </c>
      <c r="AO787" s="100" t="str">
        <f aca="false">O787</f>
        <v>0..1</v>
      </c>
      <c r="AP787" s="100" t="str">
        <f aca="false">P787</f>
        <v>0..1</v>
      </c>
      <c r="AQ787" s="54" t="str">
        <f aca="false">Q787</f>
        <v>/rsm:CrossIndustryInvoice
/rsm:SupplyChainTradeTransaction
/ram:ApplicableHeaderTradeSettlement
/ram:CreditorReferenceID</v>
      </c>
      <c r="AR787" s="109" t="str">
        <f aca="false">R787</f>
        <v>/rsm:CrossIndustryInvoice/rsm:SupplyChainTradeTransaction/ram:ApplicableHeaderTradeSettlement/ram:CreditorReferenceID</v>
      </c>
      <c r="AS787" s="99" t="s">
        <v>139</v>
      </c>
      <c r="AT787" s="10" t="s">
        <v>4639</v>
      </c>
      <c r="AU787" s="99" t="str">
        <f aca="false">U787</f>
        <v>0..1</v>
      </c>
      <c r="AV787" s="99"/>
      <c r="AW787" s="102"/>
      <c r="AX787" s="6"/>
      <c r="AY787" s="10" t="str">
        <f aca="false">Y787</f>
        <v>BASIC WL</v>
      </c>
      <c r="AZ787" s="110" t="str">
        <f aca="false">Z787</f>
        <v>BASIC WL</v>
      </c>
      <c r="BA787" s="1"/>
      <c r="BB787" s="49"/>
      <c r="BF787" s="1"/>
      <c r="BG787" s="1"/>
      <c r="BH787" s="1"/>
      <c r="BI787" s="1"/>
      <c r="BJ787" s="1"/>
      <c r="BK787" s="1"/>
      <c r="BL787" s="1"/>
      <c r="BM787" s="1"/>
      <c r="BN787" s="1"/>
      <c r="BO787" s="1"/>
      <c r="BP787" s="1"/>
      <c r="BQ787" s="1"/>
      <c r="BR787" s="1"/>
      <c r="BS787" s="1"/>
      <c r="BT787" s="1"/>
      <c r="BU787" s="1"/>
      <c r="BV787" s="1"/>
      <c r="BW787" s="1"/>
      <c r="BX787" s="1"/>
      <c r="BY787" s="1"/>
      <c r="BZ787" s="1"/>
    </row>
    <row r="788" s="53" customFormat="true" ht="178.5" hidden="false" customHeight="false" outlineLevel="0" collapsed="false">
      <c r="A788" s="58" t="str">
        <f aca="false">IF(LEFT(E788,2)="BG","NO",IF(LEN(E788)-LEN(SUBSTITUTE(E788,"-",""))&gt;1,"NO",IF(E788="EXT","EXT","YES")))</f>
        <v>YES</v>
      </c>
      <c r="B788" s="58"/>
      <c r="C788" s="58"/>
      <c r="D788" s="277" t="s">
        <v>6235</v>
      </c>
      <c r="E788" s="278" t="s">
        <v>3275</v>
      </c>
      <c r="F788" s="279" t="s">
        <v>3275</v>
      </c>
      <c r="G788" s="99" t="n">
        <f aca="false">LEN(R788)-LEN(SUBSTITUTE(R788,"/",""))-1</f>
        <v>3</v>
      </c>
      <c r="H788" s="99" t="s">
        <v>95</v>
      </c>
      <c r="I788" s="97" t="s">
        <v>3276</v>
      </c>
      <c r="J788" s="97" t="s">
        <v>3277</v>
      </c>
      <c r="K788" s="98" t="s">
        <v>6239</v>
      </c>
      <c r="L788" s="98"/>
      <c r="M788" s="98"/>
      <c r="N788" s="97" t="s">
        <v>119</v>
      </c>
      <c r="O788" s="99" t="s">
        <v>95</v>
      </c>
      <c r="P788" s="100" t="str">
        <f aca="false">O788</f>
        <v>0..1</v>
      </c>
      <c r="Q788" s="54" t="s">
        <v>6240</v>
      </c>
      <c r="R788" s="109" t="s">
        <v>3279</v>
      </c>
      <c r="S788" s="99" t="s">
        <v>121</v>
      </c>
      <c r="T788" s="10" t="s">
        <v>4639</v>
      </c>
      <c r="U788" s="99" t="s">
        <v>112</v>
      </c>
      <c r="V788" s="99" t="s">
        <v>122</v>
      </c>
      <c r="W788" s="102"/>
      <c r="X788" s="38"/>
      <c r="Y788" s="10" t="s">
        <v>25</v>
      </c>
      <c r="Z788" s="110" t="s">
        <v>25</v>
      </c>
      <c r="AA788" s="4"/>
      <c r="AB788" s="13" t="str">
        <f aca="false">IF(ISERROR(FIND("/",R788)),R788,LEFT(R788,FIND(CHAR(1),SUBSTITUTE(R788,"/",CHAR(1),LEN(R788)-LEN(SUBSTITUTE(R788,"/",""))))-1))</f>
        <v>/rsm:CrossIndustryInvoice/rsm:SupplyChainTradeTransaction/ram:ApplicableHeaderTradeSettlement</v>
      </c>
      <c r="AC788" s="13" t="str">
        <f aca="false">IF(ISERROR(FIND("/",R788)),R788,MID(R788, FIND(CHAR(1),SUBSTITUTE(R788,"/",CHAR(1), LEN(R788)-LEN(SUBSTITUTE(R788,"/","")))), LEN(R788)))</f>
        <v>/ram:PaymentReference</v>
      </c>
      <c r="AD788" s="14" t="n">
        <f aca="false">COUNTIFS(R$4:R788,AB788)</f>
        <v>1</v>
      </c>
      <c r="AE788" s="1"/>
      <c r="AF788" s="278" t="str">
        <f aca="false">E788</f>
        <v>BT-83</v>
      </c>
      <c r="AG788" s="99" t="n">
        <f aca="false">LEN(AR788)-LEN(SUBSTITUTE(AR788,"/",""))-1</f>
        <v>3</v>
      </c>
      <c r="AH788" s="99" t="str">
        <f aca="false">H788</f>
        <v>0..1</v>
      </c>
      <c r="AI788" s="97" t="s">
        <v>3280</v>
      </c>
      <c r="AJ788" s="97" t="s">
        <v>3281</v>
      </c>
      <c r="AK788" s="98" t="s">
        <v>3282</v>
      </c>
      <c r="AL788" s="98"/>
      <c r="AM788" s="98"/>
      <c r="AN788" s="97" t="s">
        <v>4647</v>
      </c>
      <c r="AO788" s="100" t="str">
        <f aca="false">O788</f>
        <v>0..1</v>
      </c>
      <c r="AP788" s="100" t="str">
        <f aca="false">P788</f>
        <v>0..1</v>
      </c>
      <c r="AQ788" s="54" t="str">
        <f aca="false">Q788</f>
        <v>/rsm:CrossIndustryInvoice
/rsm:SupplyChainTradeTransaction
/ram:ApplicableHeaderTradeSettlement
/ram:PaymentReference</v>
      </c>
      <c r="AR788" s="109" t="str">
        <f aca="false">R788</f>
        <v>/rsm:CrossIndustryInvoice/rsm:SupplyChainTradeTransaction/ram:ApplicableHeaderTradeSettlement/ram:PaymentReference</v>
      </c>
      <c r="AS788" s="99" t="s">
        <v>121</v>
      </c>
      <c r="AT788" s="10" t="s">
        <v>4639</v>
      </c>
      <c r="AU788" s="99" t="str">
        <f aca="false">U788</f>
        <v>0..n</v>
      </c>
      <c r="AV788" s="99" t="s">
        <v>122</v>
      </c>
      <c r="AW788" s="102"/>
      <c r="AX788" s="6"/>
      <c r="AY788" s="10" t="str">
        <f aca="false">Y788</f>
        <v>BASIC WL</v>
      </c>
      <c r="AZ788" s="110" t="str">
        <f aca="false">Z788</f>
        <v>BASIC WL</v>
      </c>
      <c r="BA788" s="1"/>
      <c r="BB788" s="49"/>
      <c r="BF788" s="1"/>
      <c r="BG788" s="1"/>
      <c r="BH788" s="1"/>
      <c r="BI788" s="1"/>
      <c r="BJ788" s="1"/>
      <c r="BK788" s="1"/>
      <c r="BL788" s="1"/>
      <c r="BM788" s="1"/>
      <c r="BN788" s="1"/>
      <c r="BO788" s="1"/>
      <c r="BP788" s="1"/>
      <c r="BQ788" s="1"/>
      <c r="BR788" s="1"/>
      <c r="BS788" s="1"/>
      <c r="BT788" s="1"/>
      <c r="BU788" s="1"/>
      <c r="BV788" s="1"/>
      <c r="BW788" s="1"/>
      <c r="BX788" s="1"/>
      <c r="BY788" s="1"/>
      <c r="BZ788" s="1"/>
    </row>
    <row r="789" s="53" customFormat="true" ht="127.5" hidden="false" customHeight="false" outlineLevel="0" collapsed="false">
      <c r="A789" s="58" t="str">
        <f aca="false">IF(LEFT(E789,2)="BG","NO",IF(LEN(E789)-LEN(SUBSTITUTE(E789,"-",""))&gt;1,"NO",IF(E789="EXT","EXT","YES")))</f>
        <v>YES</v>
      </c>
      <c r="B789" s="58"/>
      <c r="C789" s="58"/>
      <c r="D789" s="277" t="s">
        <v>6235</v>
      </c>
      <c r="E789" s="278" t="s">
        <v>3283</v>
      </c>
      <c r="F789" s="279" t="s">
        <v>3283</v>
      </c>
      <c r="G789" s="99" t="n">
        <f aca="false">LEN(R789)-LEN(SUBSTITUTE(R789,"/",""))-1</f>
        <v>3</v>
      </c>
      <c r="H789" s="99" t="s">
        <v>95</v>
      </c>
      <c r="I789" s="97" t="s">
        <v>3284</v>
      </c>
      <c r="J789" s="97" t="s">
        <v>3285</v>
      </c>
      <c r="K789" s="98" t="s">
        <v>6241</v>
      </c>
      <c r="L789" s="98"/>
      <c r="M789" s="98"/>
      <c r="N789" s="97" t="s">
        <v>174</v>
      </c>
      <c r="O789" s="99" t="s">
        <v>95</v>
      </c>
      <c r="P789" s="100" t="str">
        <f aca="false">O789</f>
        <v>0..1</v>
      </c>
      <c r="Q789" s="54" t="s">
        <v>6242</v>
      </c>
      <c r="R789" s="109" t="s">
        <v>3287</v>
      </c>
      <c r="S789" s="99" t="s">
        <v>176</v>
      </c>
      <c r="T789" s="10" t="s">
        <v>4639</v>
      </c>
      <c r="U789" s="99" t="s">
        <v>95</v>
      </c>
      <c r="V789" s="99" t="s">
        <v>177</v>
      </c>
      <c r="W789" s="102"/>
      <c r="X789" s="38"/>
      <c r="Y789" s="10" t="s">
        <v>27</v>
      </c>
      <c r="Z789" s="110" t="s">
        <v>25</v>
      </c>
      <c r="AA789" s="4"/>
      <c r="AB789" s="13" t="str">
        <f aca="false">IF(ISERROR(FIND("/",R789)),R789,LEFT(R789,FIND(CHAR(1),SUBSTITUTE(R789,"/",CHAR(1),LEN(R789)-LEN(SUBSTITUTE(R789,"/",""))))-1))</f>
        <v>/rsm:CrossIndustryInvoice/rsm:SupplyChainTradeTransaction/ram:ApplicableHeaderTradeSettlement</v>
      </c>
      <c r="AC789" s="13" t="str">
        <f aca="false">IF(ISERROR(FIND("/",R789)),R789,MID(R789, FIND(CHAR(1),SUBSTITUTE(R789,"/",CHAR(1), LEN(R789)-LEN(SUBSTITUTE(R789,"/","")))), LEN(R789)))</f>
        <v>/ram:TaxCurrencyCode</v>
      </c>
      <c r="AD789" s="14" t="n">
        <f aca="false">COUNTIFS(R$4:R789,AB789)</f>
        <v>1</v>
      </c>
      <c r="AE789" s="1"/>
      <c r="AF789" s="278" t="str">
        <f aca="false">E789</f>
        <v>BT-6</v>
      </c>
      <c r="AG789" s="99" t="n">
        <f aca="false">LEN(AR789)-LEN(SUBSTITUTE(AR789,"/",""))-1</f>
        <v>3</v>
      </c>
      <c r="AH789" s="99" t="str">
        <f aca="false">H789</f>
        <v>0..1</v>
      </c>
      <c r="AI789" s="97" t="s">
        <v>3288</v>
      </c>
      <c r="AJ789" s="97" t="s">
        <v>3289</v>
      </c>
      <c r="AK789" s="98" t="s">
        <v>6243</v>
      </c>
      <c r="AL789" s="98"/>
      <c r="AM789" s="98"/>
      <c r="AN789" s="97" t="s">
        <v>174</v>
      </c>
      <c r="AO789" s="100" t="str">
        <f aca="false">O789</f>
        <v>0..1</v>
      </c>
      <c r="AP789" s="100" t="str">
        <f aca="false">P789</f>
        <v>0..1</v>
      </c>
      <c r="AQ789" s="54" t="str">
        <f aca="false">Q789</f>
        <v>/rsm:CrossIndustryInvoice
/rsm:SupplyChainTradeTransaction
/ram:ApplicableHeaderTradeSettlement
/ram:TaxCurrencyCode</v>
      </c>
      <c r="AR789" s="109" t="str">
        <f aca="false">R789</f>
        <v>/rsm:CrossIndustryInvoice/rsm:SupplyChainTradeTransaction/ram:ApplicableHeaderTradeSettlement/ram:TaxCurrencyCode</v>
      </c>
      <c r="AS789" s="99" t="s">
        <v>176</v>
      </c>
      <c r="AT789" s="10" t="s">
        <v>4639</v>
      </c>
      <c r="AU789" s="99" t="str">
        <f aca="false">U789</f>
        <v>0..1</v>
      </c>
      <c r="AV789" s="99" t="s">
        <v>177</v>
      </c>
      <c r="AW789" s="102"/>
      <c r="AX789" s="6"/>
      <c r="AY789" s="10" t="str">
        <f aca="false">Y789</f>
        <v>EN 16931</v>
      </c>
      <c r="AZ789" s="110" t="str">
        <f aca="false">Z789</f>
        <v>BASIC WL</v>
      </c>
      <c r="BA789" s="1"/>
      <c r="BB789" s="49"/>
      <c r="BF789" s="1"/>
      <c r="BG789" s="1"/>
      <c r="BH789" s="1"/>
      <c r="BI789" s="1"/>
      <c r="BJ789" s="1"/>
      <c r="BK789" s="1"/>
      <c r="BL789" s="1"/>
      <c r="BM789" s="1"/>
      <c r="BN789" s="1"/>
      <c r="BO789" s="1"/>
      <c r="BP789" s="1"/>
      <c r="BQ789" s="1"/>
      <c r="BR789" s="1"/>
      <c r="BS789" s="1"/>
      <c r="BT789" s="1"/>
      <c r="BU789" s="1"/>
      <c r="BV789" s="1"/>
      <c r="BW789" s="1"/>
      <c r="BX789" s="1"/>
      <c r="BY789" s="1"/>
      <c r="BZ789" s="1"/>
    </row>
    <row r="790" s="53" customFormat="true" ht="102" hidden="false" customHeight="false" outlineLevel="0" collapsed="false">
      <c r="A790" s="58" t="str">
        <f aca="false">IF(LEFT(E790,2)="BG","NO",IF(LEN(E790)-LEN(SUBSTITUTE(E790,"-",""))&gt;1,"NO",IF(E790="EXT","EXT","YES")))</f>
        <v>YES</v>
      </c>
      <c r="B790" s="58"/>
      <c r="C790" s="58"/>
      <c r="D790" s="277" t="s">
        <v>6235</v>
      </c>
      <c r="E790" s="278" t="s">
        <v>3291</v>
      </c>
      <c r="F790" s="279" t="s">
        <v>3291</v>
      </c>
      <c r="G790" s="99" t="n">
        <f aca="false">LEN(R790)-LEN(SUBSTITUTE(R790,"/",""))-1</f>
        <v>3</v>
      </c>
      <c r="H790" s="99" t="s">
        <v>88</v>
      </c>
      <c r="I790" s="97" t="s">
        <v>3292</v>
      </c>
      <c r="J790" s="97" t="s">
        <v>3293</v>
      </c>
      <c r="K790" s="98" t="s">
        <v>6244</v>
      </c>
      <c r="L790" s="98" t="s">
        <v>3295</v>
      </c>
      <c r="M790" s="98" t="s">
        <v>3296</v>
      </c>
      <c r="N790" s="97" t="s">
        <v>174</v>
      </c>
      <c r="O790" s="99" t="s">
        <v>88</v>
      </c>
      <c r="P790" s="100" t="str">
        <f aca="false">O790</f>
        <v>1..1</v>
      </c>
      <c r="Q790" s="54" t="s">
        <v>6245</v>
      </c>
      <c r="R790" s="109" t="s">
        <v>3297</v>
      </c>
      <c r="S790" s="99" t="s">
        <v>176</v>
      </c>
      <c r="T790" s="10" t="s">
        <v>4639</v>
      </c>
      <c r="U790" s="99" t="s">
        <v>95</v>
      </c>
      <c r="V790" s="99" t="s">
        <v>177</v>
      </c>
      <c r="W790" s="102"/>
      <c r="X790" s="38"/>
      <c r="Y790" s="10" t="s">
        <v>24</v>
      </c>
      <c r="Z790" s="110" t="s">
        <v>24</v>
      </c>
      <c r="AA790" s="4"/>
      <c r="AB790" s="13" t="str">
        <f aca="false">IF(ISERROR(FIND("/",R790)),R790,LEFT(R790,FIND(CHAR(1),SUBSTITUTE(R790,"/",CHAR(1),LEN(R790)-LEN(SUBSTITUTE(R790,"/",""))))-1))</f>
        <v>/rsm:CrossIndustryInvoice/rsm:SupplyChainTradeTransaction/ram:ApplicableHeaderTradeSettlement</v>
      </c>
      <c r="AC790" s="13" t="str">
        <f aca="false">IF(ISERROR(FIND("/",R790)),R790,MID(R790, FIND(CHAR(1),SUBSTITUTE(R790,"/",CHAR(1), LEN(R790)-LEN(SUBSTITUTE(R790,"/","")))), LEN(R790)))</f>
        <v>/ram:InvoiceCurrencyCode</v>
      </c>
      <c r="AD790" s="14" t="n">
        <f aca="false">COUNTIFS(R$4:R790,AB790)</f>
        <v>1</v>
      </c>
      <c r="AE790" s="1"/>
      <c r="AF790" s="278" t="str">
        <f aca="false">E790</f>
        <v>BT-5</v>
      </c>
      <c r="AG790" s="99" t="n">
        <f aca="false">LEN(AR790)-LEN(SUBSTITUTE(AR790,"/",""))-1</f>
        <v>3</v>
      </c>
      <c r="AH790" s="99" t="str">
        <f aca="false">H790</f>
        <v>1..1</v>
      </c>
      <c r="AI790" s="97" t="s">
        <v>3298</v>
      </c>
      <c r="AJ790" s="97" t="s">
        <v>3299</v>
      </c>
      <c r="AK790" s="98" t="s">
        <v>3300</v>
      </c>
      <c r="AL790" s="98" t="s">
        <v>3301</v>
      </c>
      <c r="AM790" s="98" t="s">
        <v>3302</v>
      </c>
      <c r="AN790" s="97" t="s">
        <v>174</v>
      </c>
      <c r="AO790" s="100" t="str">
        <f aca="false">O790</f>
        <v>1..1</v>
      </c>
      <c r="AP790" s="100" t="str">
        <f aca="false">P790</f>
        <v>1..1</v>
      </c>
      <c r="AQ790" s="54" t="str">
        <f aca="false">Q790</f>
        <v>/rsm:CrossIndustryInvoice
/rsm:SupplyChainTradeTransaction
/ram:ApplicableHeaderTradeSettlement
/ram:InvoiceCurrencyCode</v>
      </c>
      <c r="AR790" s="109" t="str">
        <f aca="false">R790</f>
        <v>/rsm:CrossIndustryInvoice/rsm:SupplyChainTradeTransaction/ram:ApplicableHeaderTradeSettlement/ram:InvoiceCurrencyCode</v>
      </c>
      <c r="AS790" s="99" t="s">
        <v>176</v>
      </c>
      <c r="AT790" s="10" t="s">
        <v>4639</v>
      </c>
      <c r="AU790" s="99" t="str">
        <f aca="false">U790</f>
        <v>0..1</v>
      </c>
      <c r="AV790" s="99" t="s">
        <v>177</v>
      </c>
      <c r="AW790" s="102"/>
      <c r="AX790" s="6"/>
      <c r="AY790" s="10" t="str">
        <f aca="false">Y790</f>
        <v>MINIMUM</v>
      </c>
      <c r="AZ790" s="110" t="str">
        <f aca="false">Z790</f>
        <v>MINIMUM</v>
      </c>
      <c r="BA790" s="1"/>
      <c r="BB790" s="49"/>
      <c r="BF790" s="1"/>
      <c r="BG790" s="1"/>
      <c r="BH790" s="1"/>
      <c r="BI790" s="1"/>
      <c r="BJ790" s="1"/>
      <c r="BK790" s="1"/>
      <c r="BL790" s="1"/>
      <c r="BM790" s="1"/>
      <c r="BN790" s="1"/>
      <c r="BO790" s="1"/>
      <c r="BP790" s="1"/>
      <c r="BQ790" s="1"/>
      <c r="BR790" s="1"/>
      <c r="BS790" s="1"/>
      <c r="BT790" s="1"/>
      <c r="BU790" s="1"/>
      <c r="BV790" s="1"/>
      <c r="BW790" s="1"/>
      <c r="BX790" s="1"/>
      <c r="BY790" s="1"/>
      <c r="BZ790" s="1"/>
    </row>
    <row r="791" s="53" customFormat="true" ht="63.75" hidden="false" customHeight="false" outlineLevel="0" collapsed="false">
      <c r="A791" s="58" t="str">
        <f aca="false">IF(LEFT(E791,2)="BG","NO",IF(LEN(E791)-LEN(SUBSTITUTE(E791,"-",""))&gt;1,"NO",IF(E791="EXT","EXT","YES")))</f>
        <v>EXT</v>
      </c>
      <c r="B791" s="58"/>
      <c r="C791" s="58"/>
      <c r="D791" s="280" t="s">
        <v>6235</v>
      </c>
      <c r="E791" s="93" t="s">
        <v>4631</v>
      </c>
      <c r="F791" s="94" t="e">
        <f aca="false">#N/A</f>
        <v>#N/A</v>
      </c>
      <c r="G791" s="95" t="n">
        <f aca="false">LEN(R791)-LEN(SUBSTITUTE(R791,"/",""))-1</f>
        <v>3</v>
      </c>
      <c r="H791" s="95" t="s">
        <v>95</v>
      </c>
      <c r="I791" s="97" t="s">
        <v>6246</v>
      </c>
      <c r="J791" s="97" t="s">
        <v>6247</v>
      </c>
      <c r="K791" s="98"/>
      <c r="L791" s="98"/>
      <c r="M791" s="98"/>
      <c r="N791" s="97"/>
      <c r="O791" s="99" t="s">
        <v>95</v>
      </c>
      <c r="P791" s="100" t="str">
        <f aca="false">O791</f>
        <v>0..1</v>
      </c>
      <c r="Q791" s="9" t="s">
        <v>6248</v>
      </c>
      <c r="R791" s="101" t="s">
        <v>3306</v>
      </c>
      <c r="S791" s="99" t="s">
        <v>4831</v>
      </c>
      <c r="T791" s="10" t="s">
        <v>4639</v>
      </c>
      <c r="U791" s="95" t="s">
        <v>95</v>
      </c>
      <c r="V791" s="99"/>
      <c r="W791" s="102"/>
      <c r="X791" s="38"/>
      <c r="Y791" s="103" t="s">
        <v>30</v>
      </c>
      <c r="Z791" s="103" t="s">
        <v>30</v>
      </c>
      <c r="AA791" s="4"/>
      <c r="AB791" s="13" t="str">
        <f aca="false">IF(ISERROR(FIND("/",R791)),R791,LEFT(R791,FIND(CHAR(1),SUBSTITUTE(R791,"/",CHAR(1),LEN(R791)-LEN(SUBSTITUTE(R791,"/",""))))-1))</f>
        <v>/rsm:CrossIndustryInvoice/rsm:SupplyChainTradeTransaction/ram:ApplicableHeaderTradeSettlement</v>
      </c>
      <c r="AC791" s="13" t="str">
        <f aca="false">IF(ISERROR(FIND("/",R791)),R791,MID(R791, FIND(CHAR(1),SUBSTITUTE(R791,"/",CHAR(1), LEN(R791)-LEN(SUBSTITUTE(R791,"/","")))), LEN(R791)))</f>
        <v>/ram:InvoiceIssuerReference</v>
      </c>
      <c r="AD791" s="14" t="n">
        <f aca="false">COUNTIFS(R$4:R791,AB791)</f>
        <v>1</v>
      </c>
      <c r="AE791" s="1"/>
      <c r="AF791" s="93" t="str">
        <f aca="false">E791</f>
        <v>EXT</v>
      </c>
      <c r="AG791" s="95" t="n">
        <f aca="false">LEN(AR791)-LEN(SUBSTITUTE(AR791,"/",""))-1</f>
        <v>3</v>
      </c>
      <c r="AH791" s="95" t="str">
        <f aca="false">H791</f>
        <v>0..1</v>
      </c>
      <c r="AI791" s="97" t="s">
        <v>3307</v>
      </c>
      <c r="AJ791" s="97"/>
      <c r="AK791" s="98"/>
      <c r="AL791" s="98"/>
      <c r="AM791" s="98"/>
      <c r="AN791" s="97"/>
      <c r="AO791" s="100" t="str">
        <f aca="false">O791</f>
        <v>0..1</v>
      </c>
      <c r="AP791" s="100" t="str">
        <f aca="false">P791</f>
        <v>0..1</v>
      </c>
      <c r="AQ791" s="9" t="str">
        <f aca="false">Q791</f>
        <v>/rsm:CrossIndustryInvoice
/rsm:SupplyChainTradeTransaction
/ram:ApplicableHeaderTradeSettlement
/ram:InvoiceIssuerReference</v>
      </c>
      <c r="AR791" s="101" t="str">
        <f aca="false">R791</f>
        <v>/rsm:CrossIndustryInvoice/rsm:SupplyChainTradeTransaction/ram:ApplicableHeaderTradeSettlement/ram:InvoiceIssuerReference</v>
      </c>
      <c r="AS791" s="99" t="s">
        <v>4831</v>
      </c>
      <c r="AT791" s="10" t="s">
        <v>4639</v>
      </c>
      <c r="AU791" s="95" t="str">
        <f aca="false">U791</f>
        <v>0..1</v>
      </c>
      <c r="AV791" s="99"/>
      <c r="AW791" s="102"/>
      <c r="AX791" s="6"/>
      <c r="AY791" s="103" t="str">
        <f aca="false">Y791</f>
        <v>EXTENDED</v>
      </c>
      <c r="AZ791" s="103" t="str">
        <f aca="false">Z791</f>
        <v>EXTENDED</v>
      </c>
      <c r="BA791" s="1"/>
      <c r="BB791" s="49"/>
      <c r="BF791" s="1"/>
      <c r="BG791" s="1"/>
      <c r="BH791" s="1"/>
      <c r="BI791" s="1"/>
      <c r="BJ791" s="1"/>
      <c r="BK791" s="1"/>
      <c r="BL791" s="1"/>
      <c r="BM791" s="1"/>
      <c r="BN791" s="1"/>
      <c r="BO791" s="1"/>
      <c r="BP791" s="1"/>
      <c r="BQ791" s="1"/>
      <c r="BR791" s="1"/>
      <c r="BS791" s="1"/>
      <c r="BT791" s="1"/>
      <c r="BU791" s="1"/>
      <c r="BV791" s="1"/>
      <c r="BW791" s="1"/>
      <c r="BX791" s="1"/>
      <c r="BY791" s="1"/>
      <c r="BZ791" s="1"/>
    </row>
    <row r="792" s="53" customFormat="true" ht="63.75" hidden="false" customHeight="false" outlineLevel="0" collapsed="false">
      <c r="A792" s="58" t="str">
        <f aca="false">IF(LEFT(E792,2)="BG","NO",IF(LEN(E792)-LEN(SUBSTITUTE(E792,"-",""))&gt;1,"NO",IF(E792="EXT","EXT","YES")))</f>
        <v>EXT</v>
      </c>
      <c r="B792" s="58"/>
      <c r="C792" s="58"/>
      <c r="D792" s="281" t="s">
        <v>6235</v>
      </c>
      <c r="E792" s="141" t="s">
        <v>4631</v>
      </c>
      <c r="F792" s="142" t="s">
        <v>3310</v>
      </c>
      <c r="G792" s="143" t="n">
        <f aca="false">LEN(R792)-LEN(SUBSTITUTE(R792,"/",""))-1</f>
        <v>3</v>
      </c>
      <c r="H792" s="143" t="s">
        <v>95</v>
      </c>
      <c r="I792" s="173" t="s">
        <v>6249</v>
      </c>
      <c r="J792" s="173"/>
      <c r="K792" s="174"/>
      <c r="L792" s="174"/>
      <c r="M792" s="174"/>
      <c r="N792" s="173"/>
      <c r="O792" s="175" t="s">
        <v>95</v>
      </c>
      <c r="P792" s="175" t="str">
        <f aca="false">O792</f>
        <v>0..1</v>
      </c>
      <c r="Q792" s="145" t="s">
        <v>6250</v>
      </c>
      <c r="R792" s="146" t="s">
        <v>3312</v>
      </c>
      <c r="S792" s="172"/>
      <c r="T792" s="178" t="s">
        <v>4629</v>
      </c>
      <c r="U792" s="143" t="s">
        <v>95</v>
      </c>
      <c r="V792" s="172"/>
      <c r="W792" s="179"/>
      <c r="X792" s="38"/>
      <c r="Y792" s="147" t="s">
        <v>30</v>
      </c>
      <c r="Z792" s="147" t="s">
        <v>4635</v>
      </c>
      <c r="AA792" s="4"/>
      <c r="AB792" s="13" t="str">
        <f aca="false">IF(ISERROR(FIND("/",R792)),R792,LEFT(R792,FIND(CHAR(1),SUBSTITUTE(R792,"/",CHAR(1),LEN(R792)-LEN(SUBSTITUTE(R792,"/",""))))-1))</f>
        <v>/rsm:CrossIndustryInvoice/rsm:SupplyChainTradeTransaction/ram:ApplicableHeaderTradeSettlement</v>
      </c>
      <c r="AC792" s="13" t="str">
        <f aca="false">IF(ISERROR(FIND("/",R792)),R792,MID(R792, FIND(CHAR(1),SUBSTITUTE(R792,"/",CHAR(1), LEN(R792)-LEN(SUBSTITUTE(R792,"/","")))), LEN(R792)))</f>
        <v>/ram:InvoicerTradeParty</v>
      </c>
      <c r="AD792" s="14" t="n">
        <f aca="false">COUNTIFS(R$4:R792,AB792)</f>
        <v>1</v>
      </c>
      <c r="AE792" s="1"/>
      <c r="AF792" s="141" t="str">
        <f aca="false">E792</f>
        <v>EXT</v>
      </c>
      <c r="AG792" s="143" t="n">
        <f aca="false">LEN(AR792)-LEN(SUBSTITUTE(AR792,"/",""))-1</f>
        <v>3</v>
      </c>
      <c r="AH792" s="143" t="str">
        <f aca="false">H792</f>
        <v>0..1</v>
      </c>
      <c r="AI792" s="173" t="s">
        <v>6251</v>
      </c>
      <c r="AJ792" s="173"/>
      <c r="AK792" s="174"/>
      <c r="AL792" s="174"/>
      <c r="AM792" s="174"/>
      <c r="AN792" s="173"/>
      <c r="AO792" s="172" t="str">
        <f aca="false">O792</f>
        <v>0..1</v>
      </c>
      <c r="AP792" s="172" t="str">
        <f aca="false">P792</f>
        <v>0..1</v>
      </c>
      <c r="AQ792" s="145" t="str">
        <f aca="false">Q792</f>
        <v>/rsm:CrossIndustryInvoice
/rsm:SupplyChainTradeTransaction
/ram:ApplicableHeaderTradeSettlement
/ram:InvoicerTradeParty</v>
      </c>
      <c r="AR792" s="146" t="str">
        <f aca="false">R792</f>
        <v>/rsm:CrossIndustryInvoice/rsm:SupplyChainTradeTransaction/ram:ApplicableHeaderTradeSettlement/ram:InvoicerTradeParty</v>
      </c>
      <c r="AS792" s="172"/>
      <c r="AT792" s="178" t="s">
        <v>4629</v>
      </c>
      <c r="AU792" s="143" t="str">
        <f aca="false">U792</f>
        <v>0..1</v>
      </c>
      <c r="AV792" s="172"/>
      <c r="AW792" s="179"/>
      <c r="AX792" s="6"/>
      <c r="AY792" s="147" t="str">
        <f aca="false">Y792</f>
        <v>EXTENDED</v>
      </c>
      <c r="AZ792" s="147" t="str">
        <f aca="false">Z792</f>
        <v>EXTENDED FR B2B</v>
      </c>
      <c r="BA792" s="1"/>
      <c r="BB792" s="49"/>
      <c r="BF792" s="1"/>
      <c r="BG792" s="1"/>
      <c r="BH792" s="1"/>
      <c r="BI792" s="1"/>
      <c r="BJ792" s="1"/>
      <c r="BK792" s="1"/>
      <c r="BL792" s="1"/>
      <c r="BM792" s="1"/>
      <c r="BN792" s="1"/>
      <c r="BO792" s="1"/>
      <c r="BP792" s="1"/>
      <c r="BQ792" s="1"/>
      <c r="BR792" s="1"/>
      <c r="BS792" s="1"/>
      <c r="BT792" s="1"/>
      <c r="BU792" s="1"/>
      <c r="BV792" s="1"/>
      <c r="BW792" s="1"/>
      <c r="BX792" s="1"/>
      <c r="BY792" s="1"/>
      <c r="BZ792" s="1"/>
    </row>
    <row r="793" s="53" customFormat="true" ht="76.5" hidden="false" customHeight="false" outlineLevel="0" collapsed="false">
      <c r="A793" s="58" t="str">
        <f aca="false">IF(LEFT(E793,2)="BG","NO",IF(LEN(E793)-LEN(SUBSTITUTE(E793,"-",""))&gt;1,"NO",IF(E793="EXT","EXT","YES")))</f>
        <v>EXT</v>
      </c>
      <c r="B793" s="58"/>
      <c r="C793" s="58"/>
      <c r="D793" s="280" t="s">
        <v>6235</v>
      </c>
      <c r="E793" s="93" t="s">
        <v>4631</v>
      </c>
      <c r="F793" s="94" t="e">
        <f aca="false">#N/A</f>
        <v>#N/A</v>
      </c>
      <c r="G793" s="95" t="n">
        <f aca="false">LEN(R793)-LEN(SUBSTITUTE(R793,"/",""))-1</f>
        <v>4</v>
      </c>
      <c r="H793" s="95" t="s">
        <v>95</v>
      </c>
      <c r="I793" s="97" t="s">
        <v>6</v>
      </c>
      <c r="J793" s="97"/>
      <c r="K793" s="98"/>
      <c r="L793" s="98"/>
      <c r="M793" s="98"/>
      <c r="N793" s="97"/>
      <c r="O793" s="99" t="s">
        <v>95</v>
      </c>
      <c r="P793" s="100" t="str">
        <f aca="false">O793</f>
        <v>0..1</v>
      </c>
      <c r="Q793" s="9" t="s">
        <v>6252</v>
      </c>
      <c r="R793" s="101" t="s">
        <v>3316</v>
      </c>
      <c r="S793" s="99" t="s">
        <v>139</v>
      </c>
      <c r="T793" s="10" t="s">
        <v>4639</v>
      </c>
      <c r="U793" s="95" t="s">
        <v>112</v>
      </c>
      <c r="V793" s="99"/>
      <c r="W793" s="102"/>
      <c r="X793" s="38"/>
      <c r="Y793" s="103" t="s">
        <v>30</v>
      </c>
      <c r="Z793" s="103" t="s">
        <v>4635</v>
      </c>
      <c r="AA793" s="4"/>
      <c r="AB793" s="13" t="str">
        <f aca="false">IF(ISERROR(FIND("/",R793)),R793,LEFT(R793,FIND(CHAR(1),SUBSTITUTE(R793,"/",CHAR(1),LEN(R793)-LEN(SUBSTITUTE(R793,"/",""))))-1))</f>
        <v>/rsm:CrossIndustryInvoice/rsm:SupplyChainTradeTransaction/ram:ApplicableHeaderTradeSettlement/ram:InvoicerTradeParty</v>
      </c>
      <c r="AC793" s="13" t="str">
        <f aca="false">IF(ISERROR(FIND("/",R793)),R793,MID(R793, FIND(CHAR(1),SUBSTITUTE(R793,"/",CHAR(1), LEN(R793)-LEN(SUBSTITUTE(R793,"/","")))), LEN(R793)))</f>
        <v>/ram:ID</v>
      </c>
      <c r="AD793" s="14" t="n">
        <f aca="false">COUNTIFS(R$4:R793,AB793)</f>
        <v>1</v>
      </c>
      <c r="AE793" s="1"/>
      <c r="AF793" s="93" t="str">
        <f aca="false">E793</f>
        <v>EXT</v>
      </c>
      <c r="AG793" s="95" t="n">
        <f aca="false">LEN(AR793)-LEN(SUBSTITUTE(AR793,"/",""))-1</f>
        <v>4</v>
      </c>
      <c r="AH793" s="95" t="str">
        <f aca="false">H793</f>
        <v>0..1</v>
      </c>
      <c r="AI793" s="97" t="s">
        <v>2190</v>
      </c>
      <c r="AJ793" s="97"/>
      <c r="AK793" s="98"/>
      <c r="AL793" s="98"/>
      <c r="AM793" s="98"/>
      <c r="AN793" s="97"/>
      <c r="AO793" s="100" t="str">
        <f aca="false">O793</f>
        <v>0..1</v>
      </c>
      <c r="AP793" s="100" t="str">
        <f aca="false">P793</f>
        <v>0..1</v>
      </c>
      <c r="AQ793" s="9" t="str">
        <f aca="false">Q793</f>
        <v>/rsm:CrossIndustryInvoice
/rsm:SupplyChainTradeTransaction
/ram:ApplicableHeaderTradeSettlement
/ram:InvoicerTradeParty
/ram:ID</v>
      </c>
      <c r="AR793" s="101" t="str">
        <f aca="false">R793</f>
        <v>/rsm:CrossIndustryInvoice/rsm:SupplyChainTradeTransaction/ram:ApplicableHeaderTradeSettlement/ram:InvoicerTradeParty/ram:ID</v>
      </c>
      <c r="AS793" s="99" t="s">
        <v>139</v>
      </c>
      <c r="AT793" s="10" t="s">
        <v>4639</v>
      </c>
      <c r="AU793" s="95" t="str">
        <f aca="false">U793</f>
        <v>0..n</v>
      </c>
      <c r="AV793" s="99"/>
      <c r="AW793" s="102"/>
      <c r="AX793" s="6"/>
      <c r="AY793" s="103" t="str">
        <f aca="false">Y793</f>
        <v>EXTENDED</v>
      </c>
      <c r="AZ793" s="103" t="str">
        <f aca="false">Z793</f>
        <v>EXTENDED FR B2B</v>
      </c>
      <c r="BA793" s="1"/>
      <c r="BB793" s="49"/>
      <c r="BF793" s="1"/>
      <c r="BG793" s="1"/>
      <c r="BH793" s="1"/>
      <c r="BI793" s="1"/>
      <c r="BJ793" s="1"/>
      <c r="BK793" s="1"/>
      <c r="BL793" s="1"/>
      <c r="BM793" s="1"/>
      <c r="BN793" s="1"/>
      <c r="BO793" s="1"/>
      <c r="BP793" s="1"/>
      <c r="BQ793" s="1"/>
      <c r="BR793" s="1"/>
      <c r="BS793" s="1"/>
      <c r="BT793" s="1"/>
      <c r="BU793" s="1"/>
      <c r="BV793" s="1"/>
      <c r="BW793" s="1"/>
      <c r="BX793" s="1"/>
      <c r="BY793" s="1"/>
      <c r="BZ793" s="1"/>
    </row>
    <row r="794" s="53" customFormat="true" ht="76.5" hidden="false" customHeight="false" outlineLevel="0" collapsed="false">
      <c r="A794" s="58" t="str">
        <f aca="false">IF(LEFT(E794,2)="BG","NO",IF(LEN(E794)-LEN(SUBSTITUTE(E794,"-",""))&gt;1,"NO",IF(E794="EXT","EXT","YES")))</f>
        <v>EXT</v>
      </c>
      <c r="B794" s="58"/>
      <c r="C794" s="58"/>
      <c r="D794" s="280" t="s">
        <v>6235</v>
      </c>
      <c r="E794" s="93" t="s">
        <v>4631</v>
      </c>
      <c r="F794" s="94" t="s">
        <v>3319</v>
      </c>
      <c r="G794" s="95" t="n">
        <f aca="false">LEN(R794)-LEN(SUBSTITUTE(R794,"/",""))-1</f>
        <v>4</v>
      </c>
      <c r="H794" s="95" t="s">
        <v>112</v>
      </c>
      <c r="I794" s="97" t="s">
        <v>5093</v>
      </c>
      <c r="J794" s="97"/>
      <c r="K794" s="98"/>
      <c r="L794" s="98"/>
      <c r="M794" s="98"/>
      <c r="N794" s="97"/>
      <c r="O794" s="99" t="s">
        <v>112</v>
      </c>
      <c r="P794" s="100" t="str">
        <f aca="false">O794</f>
        <v>0..n</v>
      </c>
      <c r="Q794" s="9" t="s">
        <v>6253</v>
      </c>
      <c r="R794" s="101" t="s">
        <v>3321</v>
      </c>
      <c r="S794" s="99" t="s">
        <v>139</v>
      </c>
      <c r="T794" s="10" t="s">
        <v>4639</v>
      </c>
      <c r="U794" s="95" t="s">
        <v>112</v>
      </c>
      <c r="V794" s="99"/>
      <c r="W794" s="102"/>
      <c r="X794" s="38"/>
      <c r="Y794" s="103" t="s">
        <v>30</v>
      </c>
      <c r="Z794" s="103" t="s">
        <v>4635</v>
      </c>
      <c r="AA794" s="4"/>
      <c r="AB794" s="13" t="str">
        <f aca="false">IF(ISERROR(FIND("/",R794)),R794,LEFT(R794,FIND(CHAR(1),SUBSTITUTE(R794,"/",CHAR(1),LEN(R794)-LEN(SUBSTITUTE(R794,"/",""))))-1))</f>
        <v>/rsm:CrossIndustryInvoice/rsm:SupplyChainTradeTransaction/ram:ApplicableHeaderTradeSettlement/ram:InvoicerTradeParty</v>
      </c>
      <c r="AC794" s="13" t="str">
        <f aca="false">IF(ISERROR(FIND("/",R794)),R794,MID(R794, FIND(CHAR(1),SUBSTITUTE(R794,"/",CHAR(1), LEN(R794)-LEN(SUBSTITUTE(R794,"/","")))), LEN(R794)))</f>
        <v>/ram:GlobalID</v>
      </c>
      <c r="AD794" s="14" t="n">
        <f aca="false">COUNTIFS(R$4:R794,AB794)</f>
        <v>1</v>
      </c>
      <c r="AE794" s="1"/>
      <c r="AF794" s="93" t="str">
        <f aca="false">E794</f>
        <v>EXT</v>
      </c>
      <c r="AG794" s="95" t="n">
        <f aca="false">LEN(AR794)-LEN(SUBSTITUTE(AR794,"/",""))-1</f>
        <v>4</v>
      </c>
      <c r="AH794" s="95" t="str">
        <f aca="false">H794</f>
        <v>0..n</v>
      </c>
      <c r="AI794" s="97" t="s">
        <v>2194</v>
      </c>
      <c r="AJ794" s="97"/>
      <c r="AK794" s="98"/>
      <c r="AL794" s="98"/>
      <c r="AM794" s="98"/>
      <c r="AN794" s="97"/>
      <c r="AO794" s="100" t="str">
        <f aca="false">O794</f>
        <v>0..n</v>
      </c>
      <c r="AP794" s="100" t="str">
        <f aca="false">P794</f>
        <v>0..n</v>
      </c>
      <c r="AQ794" s="9" t="str">
        <f aca="false">Q794</f>
        <v>/rsm:CrossIndustryInvoice
/rsm:SupplyChainTradeTransaction
/ram:ApplicableHeaderTradeSettlement
/ram:InvoicerTradeParty
/ram:GlobalID</v>
      </c>
      <c r="AR794" s="101" t="str">
        <f aca="false">R794</f>
        <v>/rsm:CrossIndustryInvoice/rsm:SupplyChainTradeTransaction/ram:ApplicableHeaderTradeSettlement/ram:InvoicerTradeParty/ram:GlobalID</v>
      </c>
      <c r="AS794" s="99" t="s">
        <v>139</v>
      </c>
      <c r="AT794" s="10" t="s">
        <v>4639</v>
      </c>
      <c r="AU794" s="95" t="str">
        <f aca="false">U794</f>
        <v>0..n</v>
      </c>
      <c r="AV794" s="99"/>
      <c r="AW794" s="102"/>
      <c r="AX794" s="6"/>
      <c r="AY794" s="103" t="str">
        <f aca="false">Y794</f>
        <v>EXTENDED</v>
      </c>
      <c r="AZ794" s="103" t="str">
        <f aca="false">Z794</f>
        <v>EXTENDED FR B2B</v>
      </c>
      <c r="BA794" s="1"/>
      <c r="BB794" s="49"/>
      <c r="BF794" s="1"/>
      <c r="BG794" s="1"/>
      <c r="BH794" s="1"/>
      <c r="BI794" s="1"/>
      <c r="BJ794" s="1"/>
      <c r="BK794" s="1"/>
      <c r="BL794" s="1"/>
      <c r="BM794" s="1"/>
      <c r="BN794" s="1"/>
      <c r="BO794" s="1"/>
      <c r="BP794" s="1"/>
      <c r="BQ794" s="1"/>
      <c r="BR794" s="1"/>
      <c r="BS794" s="1"/>
      <c r="BT794" s="1"/>
      <c r="BU794" s="1"/>
      <c r="BV794" s="1"/>
      <c r="BW794" s="1"/>
      <c r="BX794" s="1"/>
      <c r="BY794" s="1"/>
      <c r="BZ794" s="1"/>
    </row>
    <row r="795" s="53" customFormat="true" ht="89.25" hidden="false" customHeight="false" outlineLevel="0" collapsed="false">
      <c r="A795" s="58" t="str">
        <f aca="false">IF(LEFT(E795,2)="BG","NO",IF(LEN(E795)-LEN(SUBSTITUTE(E795,"-",""))&gt;1,"NO",IF(E795="EXT","EXT","YES")))</f>
        <v>EXT</v>
      </c>
      <c r="B795" s="58"/>
      <c r="C795" s="58"/>
      <c r="D795" s="280" t="s">
        <v>6235</v>
      </c>
      <c r="E795" s="93" t="s">
        <v>4631</v>
      </c>
      <c r="F795" s="94" t="s">
        <v>3324</v>
      </c>
      <c r="G795" s="95" t="n">
        <f aca="false">LEN(R795)-LEN(SUBSTITUTE(R795,"/",""))-1</f>
        <v>5</v>
      </c>
      <c r="H795" s="95" t="s">
        <v>95</v>
      </c>
      <c r="I795" s="97" t="s">
        <v>4801</v>
      </c>
      <c r="J795" s="97"/>
      <c r="K795" s="98"/>
      <c r="L795" s="98"/>
      <c r="M795" s="98"/>
      <c r="N795" s="97"/>
      <c r="O795" s="99" t="s">
        <v>88</v>
      </c>
      <c r="P795" s="100" t="str">
        <f aca="false">O795</f>
        <v>1..1</v>
      </c>
      <c r="Q795" s="9" t="s">
        <v>6254</v>
      </c>
      <c r="R795" s="101" t="s">
        <v>3325</v>
      </c>
      <c r="S795" s="99" t="s">
        <v>360</v>
      </c>
      <c r="T795" s="10" t="s">
        <v>858</v>
      </c>
      <c r="U795" s="95" t="s">
        <v>95</v>
      </c>
      <c r="V795" s="99"/>
      <c r="W795" s="102"/>
      <c r="X795" s="38"/>
      <c r="Y795" s="103" t="s">
        <v>30</v>
      </c>
      <c r="Z795" s="103" t="s">
        <v>4635</v>
      </c>
      <c r="AA795" s="4"/>
      <c r="AB795" s="13" t="str">
        <f aca="false">IF(ISERROR(FIND("/",R795)),R795,LEFT(R795,FIND(CHAR(1),SUBSTITUTE(R795,"/",CHAR(1),LEN(R795)-LEN(SUBSTITUTE(R795,"/",""))))-1))</f>
        <v>/rsm:CrossIndustryInvoice/rsm:SupplyChainTradeTransaction/ram:ApplicableHeaderTradeSettlement/ram:InvoicerTradeParty/ram:GlobalID</v>
      </c>
      <c r="AC795" s="13" t="str">
        <f aca="false">IF(ISERROR(FIND("/",R795)),R795,MID(R795, FIND(CHAR(1),SUBSTITUTE(R795,"/",CHAR(1), LEN(R795)-LEN(SUBSTITUTE(R795,"/","")))), LEN(R795)))</f>
        <v>/@schemeID</v>
      </c>
      <c r="AD795" s="14" t="n">
        <f aca="false">COUNTIFS(R$4:R795,AB795)</f>
        <v>1</v>
      </c>
      <c r="AE795" s="1"/>
      <c r="AF795" s="93" t="str">
        <f aca="false">E795</f>
        <v>EXT</v>
      </c>
      <c r="AG795" s="95" t="n">
        <f aca="false">LEN(AR795)-LEN(SUBSTITUTE(AR795,"/",""))-1</f>
        <v>5</v>
      </c>
      <c r="AH795" s="95" t="str">
        <f aca="false">H795</f>
        <v>0..1</v>
      </c>
      <c r="AI795" s="97" t="s">
        <v>361</v>
      </c>
      <c r="AJ795" s="97"/>
      <c r="AK795" s="98"/>
      <c r="AL795" s="98"/>
      <c r="AM795" s="98"/>
      <c r="AN795" s="97"/>
      <c r="AO795" s="100" t="str">
        <f aca="false">O795</f>
        <v>1..1</v>
      </c>
      <c r="AP795" s="100" t="str">
        <f aca="false">P795</f>
        <v>1..1</v>
      </c>
      <c r="AQ795" s="9" t="str">
        <f aca="false">Q795</f>
        <v>/rsm:CrossIndustryInvoice
/rsm:SupplyChainTradeTransaction
/ram:ApplicableHeaderTradeSettlement
/ram:InvoicerTradeParty
/ram:GlobalID
/@schemeID</v>
      </c>
      <c r="AR795" s="101" t="str">
        <f aca="false">R795</f>
        <v>/rsm:CrossIndustryInvoice/rsm:SupplyChainTradeTransaction/ram:ApplicableHeaderTradeSettlement/ram:InvoicerTradeParty/ram:GlobalID/@schemeID</v>
      </c>
      <c r="AS795" s="99" t="s">
        <v>360</v>
      </c>
      <c r="AT795" s="10" t="s">
        <v>858</v>
      </c>
      <c r="AU795" s="95" t="str">
        <f aca="false">U795</f>
        <v>0..1</v>
      </c>
      <c r="AV795" s="99"/>
      <c r="AW795" s="102"/>
      <c r="AX795" s="6"/>
      <c r="AY795" s="103" t="str">
        <f aca="false">Y795</f>
        <v>EXTENDED</v>
      </c>
      <c r="AZ795" s="103" t="str">
        <f aca="false">Z795</f>
        <v>EXTENDED FR B2B</v>
      </c>
      <c r="BA795" s="1"/>
      <c r="BB795" s="49"/>
      <c r="BF795" s="1"/>
      <c r="BG795" s="1"/>
      <c r="BH795" s="1"/>
      <c r="BI795" s="1"/>
      <c r="BJ795" s="1"/>
      <c r="BK795" s="1"/>
      <c r="BL795" s="1"/>
      <c r="BM795" s="1"/>
      <c r="BN795" s="1"/>
      <c r="BO795" s="1"/>
      <c r="BP795" s="1"/>
      <c r="BQ795" s="1"/>
      <c r="BR795" s="1"/>
      <c r="BS795" s="1"/>
      <c r="BT795" s="1"/>
      <c r="BU795" s="1"/>
      <c r="BV795" s="1"/>
      <c r="BW795" s="1"/>
      <c r="BX795" s="1"/>
      <c r="BY795" s="1"/>
      <c r="BZ795" s="1"/>
    </row>
    <row r="796" s="53" customFormat="true" ht="76.5" hidden="false" customHeight="false" outlineLevel="0" collapsed="false">
      <c r="A796" s="58" t="str">
        <f aca="false">IF(LEFT(E796,2)="BG","NO",IF(LEN(E796)-LEN(SUBSTITUTE(E796,"-",""))&gt;1,"NO",IF(E796="EXT","EXT","YES")))</f>
        <v>EXT</v>
      </c>
      <c r="B796" s="58"/>
      <c r="C796" s="58"/>
      <c r="D796" s="280" t="s">
        <v>6235</v>
      </c>
      <c r="E796" s="93" t="s">
        <v>4631</v>
      </c>
      <c r="F796" s="94" t="s">
        <v>3327</v>
      </c>
      <c r="G796" s="95" t="n">
        <f aca="false">LEN(R796)-LEN(SUBSTITUTE(R796,"/",""))-1</f>
        <v>4</v>
      </c>
      <c r="H796" s="95" t="s">
        <v>95</v>
      </c>
      <c r="I796" s="97" t="s">
        <v>3328</v>
      </c>
      <c r="J796" s="97"/>
      <c r="K796" s="98"/>
      <c r="L796" s="98"/>
      <c r="M796" s="98"/>
      <c r="N796" s="97"/>
      <c r="O796" s="99" t="s">
        <v>95</v>
      </c>
      <c r="P796" s="100" t="str">
        <f aca="false">O796</f>
        <v>0..1</v>
      </c>
      <c r="Q796" s="9" t="s">
        <v>6255</v>
      </c>
      <c r="R796" s="101" t="s">
        <v>3329</v>
      </c>
      <c r="S796" s="99" t="s">
        <v>121</v>
      </c>
      <c r="T796" s="10" t="s">
        <v>4639</v>
      </c>
      <c r="U796" s="95" t="s">
        <v>95</v>
      </c>
      <c r="V796" s="99"/>
      <c r="W796" s="102"/>
      <c r="X796" s="38"/>
      <c r="Y796" s="103" t="s">
        <v>30</v>
      </c>
      <c r="Z796" s="103" t="s">
        <v>4635</v>
      </c>
      <c r="AA796" s="4"/>
      <c r="AB796" s="13" t="str">
        <f aca="false">IF(ISERROR(FIND("/",R796)),R796,LEFT(R796,FIND(CHAR(1),SUBSTITUTE(R796,"/",CHAR(1),LEN(R796)-LEN(SUBSTITUTE(R796,"/",""))))-1))</f>
        <v>/rsm:CrossIndustryInvoice/rsm:SupplyChainTradeTransaction/ram:ApplicableHeaderTradeSettlement/ram:InvoicerTradeParty</v>
      </c>
      <c r="AC796" s="13" t="str">
        <f aca="false">IF(ISERROR(FIND("/",R796)),R796,MID(R796, FIND(CHAR(1),SUBSTITUTE(R796,"/",CHAR(1), LEN(R796)-LEN(SUBSTITUTE(R796,"/","")))), LEN(R796)))</f>
        <v>/ram:Name</v>
      </c>
      <c r="AD796" s="14" t="n">
        <f aca="false">COUNTIFS(R$4:R796,AB796)</f>
        <v>1</v>
      </c>
      <c r="AE796" s="1"/>
      <c r="AF796" s="93" t="str">
        <f aca="false">E796</f>
        <v>EXT</v>
      </c>
      <c r="AG796" s="95" t="n">
        <f aca="false">LEN(AR796)-LEN(SUBSTITUTE(AR796,"/",""))-1</f>
        <v>4</v>
      </c>
      <c r="AH796" s="95" t="str">
        <f aca="false">H796</f>
        <v>0..1</v>
      </c>
      <c r="AI796" s="97" t="s">
        <v>3330</v>
      </c>
      <c r="AJ796" s="97"/>
      <c r="AK796" s="98"/>
      <c r="AL796" s="98"/>
      <c r="AM796" s="98"/>
      <c r="AN796" s="97"/>
      <c r="AO796" s="100" t="str">
        <f aca="false">O796</f>
        <v>0..1</v>
      </c>
      <c r="AP796" s="100" t="str">
        <f aca="false">P796</f>
        <v>0..1</v>
      </c>
      <c r="AQ796" s="9" t="str">
        <f aca="false">Q796</f>
        <v>/rsm:CrossIndustryInvoice
/rsm:SupplyChainTradeTransaction
/ram:ApplicableHeaderTradeSettlement
/ram:InvoicerTradeParty
/ram:Name</v>
      </c>
      <c r="AR796" s="101" t="str">
        <f aca="false">R796</f>
        <v>/rsm:CrossIndustryInvoice/rsm:SupplyChainTradeTransaction/ram:ApplicableHeaderTradeSettlement/ram:InvoicerTradeParty/ram:Name</v>
      </c>
      <c r="AS796" s="99" t="s">
        <v>121</v>
      </c>
      <c r="AT796" s="10" t="s">
        <v>4639</v>
      </c>
      <c r="AU796" s="95" t="str">
        <f aca="false">U796</f>
        <v>0..1</v>
      </c>
      <c r="AV796" s="99"/>
      <c r="AW796" s="102"/>
      <c r="AX796" s="6"/>
      <c r="AY796" s="103" t="str">
        <f aca="false">Y796</f>
        <v>EXTENDED</v>
      </c>
      <c r="AZ796" s="103" t="str">
        <f aca="false">Z796</f>
        <v>EXTENDED FR B2B</v>
      </c>
      <c r="BA796" s="1"/>
      <c r="BB796" s="49"/>
      <c r="BF796" s="1"/>
      <c r="BG796" s="1"/>
      <c r="BH796" s="1"/>
      <c r="BI796" s="1"/>
      <c r="BJ796" s="1"/>
      <c r="BK796" s="1"/>
      <c r="BL796" s="1"/>
      <c r="BM796" s="1"/>
      <c r="BN796" s="1"/>
      <c r="BO796" s="1"/>
      <c r="BP796" s="1"/>
      <c r="BQ796" s="1"/>
      <c r="BR796" s="1"/>
      <c r="BS796" s="1"/>
      <c r="BT796" s="1"/>
      <c r="BU796" s="1"/>
      <c r="BV796" s="1"/>
      <c r="BW796" s="1"/>
      <c r="BX796" s="1"/>
      <c r="BY796" s="1"/>
      <c r="BZ796" s="1"/>
    </row>
    <row r="797" s="53" customFormat="true" ht="76.5" hidden="false" customHeight="false" outlineLevel="0" collapsed="false">
      <c r="A797" s="58" t="str">
        <f aca="false">IF(LEFT(E797,2)="BG","NO",IF(LEN(E797)-LEN(SUBSTITUTE(E797,"-",""))&gt;1,"NO",IF(E797="EXT","EXT","YES")))</f>
        <v>EXT</v>
      </c>
      <c r="B797" s="58"/>
      <c r="C797" s="58"/>
      <c r="D797" s="280" t="s">
        <v>6235</v>
      </c>
      <c r="E797" s="184" t="s">
        <v>4631</v>
      </c>
      <c r="F797" s="185" t="e">
        <f aca="false">#N/A</f>
        <v>#N/A</v>
      </c>
      <c r="G797" s="186" t="n">
        <f aca="false">LEN(R797)-LEN(SUBSTITUTE(R797,"/",""))-1</f>
        <v>4</v>
      </c>
      <c r="H797" s="186" t="s">
        <v>95</v>
      </c>
      <c r="I797" s="173" t="s">
        <v>6256</v>
      </c>
      <c r="J797" s="173"/>
      <c r="K797" s="174"/>
      <c r="L797" s="174"/>
      <c r="M797" s="174"/>
      <c r="N797" s="173"/>
      <c r="O797" s="175" t="s">
        <v>95</v>
      </c>
      <c r="P797" s="175" t="str">
        <f aca="false">O797</f>
        <v>0..1</v>
      </c>
      <c r="Q797" s="187" t="s">
        <v>6257</v>
      </c>
      <c r="R797" s="188" t="s">
        <v>3335</v>
      </c>
      <c r="S797" s="172"/>
      <c r="T797" s="178"/>
      <c r="U797" s="186" t="s">
        <v>95</v>
      </c>
      <c r="V797" s="172"/>
      <c r="W797" s="179"/>
      <c r="X797" s="38"/>
      <c r="Y797" s="189" t="s">
        <v>30</v>
      </c>
      <c r="Z797" s="189" t="s">
        <v>4635</v>
      </c>
      <c r="AA797" s="4"/>
      <c r="AB797" s="13" t="str">
        <f aca="false">IF(ISERROR(FIND("/",R797)),R797,LEFT(R797,FIND(CHAR(1),SUBSTITUTE(R797,"/",CHAR(1),LEN(R797)-LEN(SUBSTITUTE(R797,"/",""))))-1))</f>
        <v>/rsm:CrossIndustryInvoice/rsm:SupplyChainTradeTransaction/ram:ApplicableHeaderTradeSettlement/ram:InvoicerTradeParty</v>
      </c>
      <c r="AC797" s="13" t="str">
        <f aca="false">IF(ISERROR(FIND("/",R797)),R797,MID(R797, FIND(CHAR(1),SUBSTITUTE(R797,"/",CHAR(1), LEN(R797)-LEN(SUBSTITUTE(R797,"/","")))), LEN(R797)))</f>
        <v>/ram:SpecifiedLegalOrganization</v>
      </c>
      <c r="AD797" s="14" t="n">
        <f aca="false">COUNTIFS(R$4:R797,AB797)</f>
        <v>1</v>
      </c>
      <c r="AE797" s="1"/>
      <c r="AF797" s="184" t="str">
        <f aca="false">E797</f>
        <v>EXT</v>
      </c>
      <c r="AG797" s="186" t="n">
        <f aca="false">LEN(AR797)-LEN(SUBSTITUTE(AR797,"/",""))-1</f>
        <v>4</v>
      </c>
      <c r="AH797" s="186" t="str">
        <f aca="false">H797</f>
        <v>0..1</v>
      </c>
      <c r="AI797" s="173" t="s">
        <v>1688</v>
      </c>
      <c r="AJ797" s="173"/>
      <c r="AK797" s="174"/>
      <c r="AL797" s="174"/>
      <c r="AM797" s="174"/>
      <c r="AN797" s="173"/>
      <c r="AO797" s="172" t="str">
        <f aca="false">O797</f>
        <v>0..1</v>
      </c>
      <c r="AP797" s="172" t="str">
        <f aca="false">P797</f>
        <v>0..1</v>
      </c>
      <c r="AQ797" s="187" t="str">
        <f aca="false">Q797</f>
        <v>/rsm:CrossIndustryInvoice
/rsm:SupplyChainTradeTransaction
/ram:ApplicableHeaderTradeSettlement
/ram:InvoicerTradeParty
/ram:SpecifiedLegalOrganization</v>
      </c>
      <c r="AR797" s="188" t="str">
        <f aca="false">R797</f>
        <v>/rsm:CrossIndustryInvoice/rsm:SupplyChainTradeTransaction/ram:ApplicableHeaderTradeSettlement/ram:InvoicerTradeParty/ram:SpecifiedLegalOrganization</v>
      </c>
      <c r="AS797" s="172"/>
      <c r="AT797" s="178"/>
      <c r="AU797" s="186" t="str">
        <f aca="false">U797</f>
        <v>0..1</v>
      </c>
      <c r="AV797" s="172"/>
      <c r="AW797" s="179"/>
      <c r="AX797" s="6"/>
      <c r="AY797" s="189" t="str">
        <f aca="false">Y797</f>
        <v>EXTENDED</v>
      </c>
      <c r="AZ797" s="189" t="str">
        <f aca="false">Z797</f>
        <v>EXTENDED FR B2B</v>
      </c>
      <c r="BA797" s="1"/>
      <c r="BB797" s="49"/>
      <c r="BF797" s="1"/>
      <c r="BG797" s="1"/>
      <c r="BH797" s="1"/>
      <c r="BI797" s="1"/>
      <c r="BJ797" s="1"/>
      <c r="BK797" s="1"/>
      <c r="BL797" s="1"/>
      <c r="BM797" s="1"/>
      <c r="BN797" s="1"/>
      <c r="BO797" s="1"/>
      <c r="BP797" s="1"/>
      <c r="BQ797" s="1"/>
      <c r="BR797" s="1"/>
      <c r="BS797" s="1"/>
      <c r="BT797" s="1"/>
      <c r="BU797" s="1"/>
      <c r="BV797" s="1"/>
      <c r="BW797" s="1"/>
      <c r="BX797" s="1"/>
      <c r="BY797" s="1"/>
      <c r="BZ797" s="1"/>
    </row>
    <row r="798" s="53" customFormat="true" ht="89.25" hidden="false" customHeight="false" outlineLevel="0" collapsed="false">
      <c r="A798" s="58" t="str">
        <f aca="false">IF(LEFT(E798,2)="BG","NO",IF(LEN(E798)-LEN(SUBSTITUTE(E798,"-",""))&gt;1,"NO",IF(E798="EXT","EXT","YES")))</f>
        <v>EXT</v>
      </c>
      <c r="B798" s="58"/>
      <c r="C798" s="58"/>
      <c r="D798" s="280" t="s">
        <v>6235</v>
      </c>
      <c r="E798" s="93" t="s">
        <v>4631</v>
      </c>
      <c r="F798" s="94" t="s">
        <v>3337</v>
      </c>
      <c r="G798" s="95" t="n">
        <f aca="false">LEN(R798)-LEN(SUBSTITUTE(R798,"/",""))-1</f>
        <v>5</v>
      </c>
      <c r="H798" s="95" t="s">
        <v>95</v>
      </c>
      <c r="I798" s="97" t="s">
        <v>6</v>
      </c>
      <c r="J798" s="97"/>
      <c r="K798" s="98"/>
      <c r="L798" s="98"/>
      <c r="M798" s="98"/>
      <c r="N798" s="97"/>
      <c r="O798" s="99" t="s">
        <v>95</v>
      </c>
      <c r="P798" s="100" t="str">
        <f aca="false">O798</f>
        <v>0..1</v>
      </c>
      <c r="Q798" s="9" t="s">
        <v>6258</v>
      </c>
      <c r="R798" s="101" t="s">
        <v>3338</v>
      </c>
      <c r="S798" s="99" t="s">
        <v>139</v>
      </c>
      <c r="T798" s="10" t="s">
        <v>4639</v>
      </c>
      <c r="U798" s="95" t="s">
        <v>95</v>
      </c>
      <c r="V798" s="99"/>
      <c r="W798" s="102"/>
      <c r="X798" s="38"/>
      <c r="Y798" s="103" t="s">
        <v>30</v>
      </c>
      <c r="Z798" s="103" t="s">
        <v>4635</v>
      </c>
      <c r="AA798" s="4"/>
      <c r="AB798" s="13" t="str">
        <f aca="false">IF(ISERROR(FIND("/",R798)),R798,LEFT(R798,FIND(CHAR(1),SUBSTITUTE(R798,"/",CHAR(1),LEN(R798)-LEN(SUBSTITUTE(R798,"/",""))))-1))</f>
        <v>/rsm:CrossIndustryInvoice/rsm:SupplyChainTradeTransaction/ram:ApplicableHeaderTradeSettlement/ram:InvoicerTradeParty/ram:SpecifiedLegalOrganization</v>
      </c>
      <c r="AC798" s="13" t="str">
        <f aca="false">IF(ISERROR(FIND("/",R798)),R798,MID(R798, FIND(CHAR(1),SUBSTITUTE(R798,"/",CHAR(1), LEN(R798)-LEN(SUBSTITUTE(R798,"/","")))), LEN(R798)))</f>
        <v>/ram:ID</v>
      </c>
      <c r="AD798" s="14" t="n">
        <f aca="false">COUNTIFS(R$4:R798,AB798)</f>
        <v>1</v>
      </c>
      <c r="AE798" s="1"/>
      <c r="AF798" s="93" t="str">
        <f aca="false">E798</f>
        <v>EXT</v>
      </c>
      <c r="AG798" s="95" t="n">
        <f aca="false">LEN(AR798)-LEN(SUBSTITUTE(AR798,"/",""))-1</f>
        <v>5</v>
      </c>
      <c r="AH798" s="95" t="str">
        <f aca="false">H798</f>
        <v>0..1</v>
      </c>
      <c r="AI798" s="97" t="s">
        <v>1694</v>
      </c>
      <c r="AJ798" s="97"/>
      <c r="AK798" s="98"/>
      <c r="AL798" s="98"/>
      <c r="AM798" s="98"/>
      <c r="AN798" s="97"/>
      <c r="AO798" s="100" t="str">
        <f aca="false">O798</f>
        <v>0..1</v>
      </c>
      <c r="AP798" s="100" t="str">
        <f aca="false">P798</f>
        <v>0..1</v>
      </c>
      <c r="AQ798" s="9" t="str">
        <f aca="false">Q798</f>
        <v>/rsm:CrossIndustryInvoice
/rsm:SupplyChainTradeTransaction
/ram:ApplicableHeaderTradeSettlement
/ram:InvoicerTradeParty
/ram:SpecifiedLegalOrganization
/ram:ID</v>
      </c>
      <c r="AR798" s="101" t="str">
        <f aca="false">R798</f>
        <v>/rsm:CrossIndustryInvoice/rsm:SupplyChainTradeTransaction/ram:ApplicableHeaderTradeSettlement/ram:InvoicerTradeParty/ram:SpecifiedLegalOrganization/ram:ID</v>
      </c>
      <c r="AS798" s="99" t="s">
        <v>139</v>
      </c>
      <c r="AT798" s="10" t="s">
        <v>4639</v>
      </c>
      <c r="AU798" s="95" t="str">
        <f aca="false">U798</f>
        <v>0..1</v>
      </c>
      <c r="AV798" s="99"/>
      <c r="AW798" s="102"/>
      <c r="AX798" s="6"/>
      <c r="AY798" s="103" t="str">
        <f aca="false">Y798</f>
        <v>EXTENDED</v>
      </c>
      <c r="AZ798" s="103" t="str">
        <f aca="false">Z798</f>
        <v>EXTENDED FR B2B</v>
      </c>
      <c r="BA798" s="1"/>
      <c r="BB798" s="49"/>
      <c r="BF798" s="1"/>
      <c r="BG798" s="1"/>
      <c r="BH798" s="1"/>
      <c r="BI798" s="1"/>
      <c r="BJ798" s="1"/>
      <c r="BK798" s="1"/>
      <c r="BL798" s="1"/>
      <c r="BM798" s="1"/>
      <c r="BN798" s="1"/>
      <c r="BO798" s="1"/>
      <c r="BP798" s="1"/>
      <c r="BQ798" s="1"/>
      <c r="BR798" s="1"/>
      <c r="BS798" s="1"/>
      <c r="BT798" s="1"/>
      <c r="BU798" s="1"/>
      <c r="BV798" s="1"/>
      <c r="BW798" s="1"/>
      <c r="BX798" s="1"/>
      <c r="BY798" s="1"/>
      <c r="BZ798" s="1"/>
    </row>
    <row r="799" s="53" customFormat="true" ht="102" hidden="false" customHeight="false" outlineLevel="0" collapsed="false">
      <c r="A799" s="58" t="str">
        <f aca="false">IF(LEFT(E799,2)="BG","NO",IF(LEN(E799)-LEN(SUBSTITUTE(E799,"-",""))&gt;1,"NO",IF(E799="EXT","EXT","YES")))</f>
        <v>EXT</v>
      </c>
      <c r="B799" s="58"/>
      <c r="C799" s="58"/>
      <c r="D799" s="280" t="s">
        <v>6235</v>
      </c>
      <c r="E799" s="93" t="s">
        <v>4631</v>
      </c>
      <c r="F799" s="94" t="e">
        <f aca="false">#N/A</f>
        <v>#N/A</v>
      </c>
      <c r="G799" s="95" t="n">
        <f aca="false">LEN(R799)-LEN(SUBSTITUTE(R799,"/",""))-1</f>
        <v>6</v>
      </c>
      <c r="H799" s="95" t="s">
        <v>95</v>
      </c>
      <c r="I799" s="97" t="s">
        <v>4801</v>
      </c>
      <c r="J799" s="97"/>
      <c r="K799" s="98" t="s">
        <v>4744</v>
      </c>
      <c r="L799" s="98" t="s">
        <v>1699</v>
      </c>
      <c r="M799" s="98"/>
      <c r="N799" s="97" t="s">
        <v>174</v>
      </c>
      <c r="O799" s="99" t="s">
        <v>95</v>
      </c>
      <c r="P799" s="100" t="str">
        <f aca="false">O799</f>
        <v>0..1</v>
      </c>
      <c r="Q799" s="9" t="s">
        <v>6259</v>
      </c>
      <c r="R799" s="101" t="s">
        <v>3342</v>
      </c>
      <c r="S799" s="99" t="s">
        <v>360</v>
      </c>
      <c r="T799" s="10" t="s">
        <v>858</v>
      </c>
      <c r="U799" s="95" t="s">
        <v>95</v>
      </c>
      <c r="V799" s="99"/>
      <c r="W799" s="102"/>
      <c r="X799" s="38"/>
      <c r="Y799" s="103" t="s">
        <v>30</v>
      </c>
      <c r="Z799" s="103" t="s">
        <v>4635</v>
      </c>
      <c r="AA799" s="4"/>
      <c r="AB799" s="13" t="str">
        <f aca="false">IF(ISERROR(FIND("/",R799)),R799,LEFT(R799,FIND(CHAR(1),SUBSTITUTE(R799,"/",CHAR(1),LEN(R799)-LEN(SUBSTITUTE(R799,"/",""))))-1))</f>
        <v>/rsm:CrossIndustryInvoice/rsm:SupplyChainTradeTransaction/ram:ApplicableHeaderTradeSettlement/ram:InvoicerTradeParty/ram:SpecifiedLegalOrganization/ram:ID</v>
      </c>
      <c r="AC799" s="13" t="str">
        <f aca="false">IF(ISERROR(FIND("/",R799)),R799,MID(R799, FIND(CHAR(1),SUBSTITUTE(R799,"/",CHAR(1), LEN(R799)-LEN(SUBSTITUTE(R799,"/","")))), LEN(R799)))</f>
        <v>/@schemeID</v>
      </c>
      <c r="AD799" s="14" t="n">
        <f aca="false">COUNTIFS(R$4:R799,AB799)</f>
        <v>1</v>
      </c>
      <c r="AE799" s="1"/>
      <c r="AF799" s="93" t="str">
        <f aca="false">E799</f>
        <v>EXT</v>
      </c>
      <c r="AG799" s="95" t="n">
        <f aca="false">LEN(AR799)-LEN(SUBSTITUTE(AR799,"/",""))-1</f>
        <v>6</v>
      </c>
      <c r="AH799" s="95" t="str">
        <f aca="false">H799</f>
        <v>0..1</v>
      </c>
      <c r="AI799" s="97" t="s">
        <v>361</v>
      </c>
      <c r="AJ799" s="97"/>
      <c r="AK799" s="98"/>
      <c r="AL799" s="98"/>
      <c r="AM799" s="98"/>
      <c r="AN799" s="97"/>
      <c r="AO799" s="100" t="str">
        <f aca="false">O799</f>
        <v>0..1</v>
      </c>
      <c r="AP799" s="100" t="str">
        <f aca="false">P799</f>
        <v>0..1</v>
      </c>
      <c r="AQ799" s="9" t="str">
        <f aca="false">Q799</f>
        <v>/rsm:CrossIndustryInvoice
/rsm:SupplyChainTradeTransaction
/ram:ApplicableHeaderTradeSettlement
/ram:InvoicerTradeParty
/ram:SpecifiedLegalOrganization
/ram:ID
/@schemeID</v>
      </c>
      <c r="AR799" s="101" t="str">
        <f aca="false">R799</f>
        <v>/rsm:CrossIndustryInvoice/rsm:SupplyChainTradeTransaction/ram:ApplicableHeaderTradeSettlement/ram:InvoicerTradeParty/ram:SpecifiedLegalOrganization/ram:ID/@schemeID</v>
      </c>
      <c r="AS799" s="99" t="s">
        <v>360</v>
      </c>
      <c r="AT799" s="10" t="s">
        <v>858</v>
      </c>
      <c r="AU799" s="95" t="str">
        <f aca="false">U799</f>
        <v>0..1</v>
      </c>
      <c r="AV799" s="99"/>
      <c r="AW799" s="102"/>
      <c r="AX799" s="6"/>
      <c r="AY799" s="103" t="str">
        <f aca="false">Y799</f>
        <v>EXTENDED</v>
      </c>
      <c r="AZ799" s="103" t="str">
        <f aca="false">Z799</f>
        <v>EXTENDED FR B2B</v>
      </c>
      <c r="BA799" s="1"/>
      <c r="BB799" s="49"/>
      <c r="BF799" s="1"/>
      <c r="BG799" s="1"/>
      <c r="BH799" s="1"/>
      <c r="BI799" s="1"/>
      <c r="BJ799" s="1"/>
      <c r="BK799" s="1"/>
      <c r="BL799" s="1"/>
      <c r="BM799" s="1"/>
      <c r="BN799" s="1"/>
      <c r="BO799" s="1"/>
      <c r="BP799" s="1"/>
      <c r="BQ799" s="1"/>
      <c r="BR799" s="1"/>
      <c r="BS799" s="1"/>
      <c r="BT799" s="1"/>
      <c r="BU799" s="1"/>
      <c r="BV799" s="1"/>
      <c r="BW799" s="1"/>
      <c r="BX799" s="1"/>
      <c r="BY799" s="1"/>
      <c r="BZ799" s="1"/>
    </row>
    <row r="800" s="53" customFormat="true" ht="89.25" hidden="false" customHeight="false" outlineLevel="0" collapsed="false">
      <c r="A800" s="58" t="str">
        <f aca="false">IF(LEFT(E800,2)="BG","NO",IF(LEN(E800)-LEN(SUBSTITUTE(E800,"-",""))&gt;1,"NO",IF(E800="EXT","EXT","YES")))</f>
        <v>EXT</v>
      </c>
      <c r="B800" s="58"/>
      <c r="C800" s="58"/>
      <c r="D800" s="280" t="s">
        <v>6235</v>
      </c>
      <c r="E800" s="93" t="s">
        <v>4631</v>
      </c>
      <c r="F800" s="94" t="s">
        <v>3344</v>
      </c>
      <c r="G800" s="95" t="n">
        <f aca="false">LEN(R800)-LEN(SUBSTITUTE(R800,"/",""))-1</f>
        <v>5</v>
      </c>
      <c r="H800" s="95" t="s">
        <v>95</v>
      </c>
      <c r="I800" s="97" t="s">
        <v>1005</v>
      </c>
      <c r="J800" s="97"/>
      <c r="K800" s="98"/>
      <c r="L800" s="98"/>
      <c r="M800" s="98"/>
      <c r="N800" s="97"/>
      <c r="O800" s="99" t="s">
        <v>95</v>
      </c>
      <c r="P800" s="100" t="str">
        <f aca="false">O800</f>
        <v>0..1</v>
      </c>
      <c r="Q800" s="9" t="s">
        <v>6260</v>
      </c>
      <c r="R800" s="101" t="s">
        <v>3345</v>
      </c>
      <c r="S800" s="99" t="s">
        <v>121</v>
      </c>
      <c r="T800" s="10" t="s">
        <v>4639</v>
      </c>
      <c r="U800" s="95" t="s">
        <v>95</v>
      </c>
      <c r="V800" s="99"/>
      <c r="W800" s="102"/>
      <c r="X800" s="38"/>
      <c r="Y800" s="103" t="s">
        <v>30</v>
      </c>
      <c r="Z800" s="103" t="s">
        <v>4635</v>
      </c>
      <c r="AA800" s="4"/>
      <c r="AB800" s="13" t="str">
        <f aca="false">IF(ISERROR(FIND("/",R800)),R800,LEFT(R800,FIND(CHAR(1),SUBSTITUTE(R800,"/",CHAR(1),LEN(R800)-LEN(SUBSTITUTE(R800,"/",""))))-1))</f>
        <v>/rsm:CrossIndustryInvoice/rsm:SupplyChainTradeTransaction/ram:ApplicableHeaderTradeSettlement/ram:InvoicerTradeParty/ram:SpecifiedLegalOrganization</v>
      </c>
      <c r="AC800" s="13" t="str">
        <f aca="false">IF(ISERROR(FIND("/",R800)),R800,MID(R800, FIND(CHAR(1),SUBSTITUTE(R800,"/",CHAR(1), LEN(R800)-LEN(SUBSTITUTE(R800,"/","")))), LEN(R800)))</f>
        <v>/ram:TradingBusinessName</v>
      </c>
      <c r="AD800" s="14" t="n">
        <f aca="false">COUNTIFS(R$4:R800,AB800)</f>
        <v>1</v>
      </c>
      <c r="AE800" s="1"/>
      <c r="AF800" s="93" t="str">
        <f aca="false">E800</f>
        <v>EXT</v>
      </c>
      <c r="AG800" s="95" t="n">
        <f aca="false">LEN(AR800)-LEN(SUBSTITUTE(AR800,"/",""))-1</f>
        <v>5</v>
      </c>
      <c r="AH800" s="95" t="str">
        <f aca="false">H800</f>
        <v>0..1</v>
      </c>
      <c r="AI800" s="97" t="s">
        <v>2095</v>
      </c>
      <c r="AJ800" s="97"/>
      <c r="AK800" s="98"/>
      <c r="AL800" s="98"/>
      <c r="AM800" s="98"/>
      <c r="AN800" s="97"/>
      <c r="AO800" s="100" t="str">
        <f aca="false">O800</f>
        <v>0..1</v>
      </c>
      <c r="AP800" s="100" t="str">
        <f aca="false">P800</f>
        <v>0..1</v>
      </c>
      <c r="AQ800" s="9" t="str">
        <f aca="false">Q800</f>
        <v>/rsm:CrossIndustryInvoice
/rsm:SupplyChainTradeTransaction
/ram:ApplicableHeaderTradeSettlement
/ram:InvoicerTradeParty
/ram:SpecifiedLegalOrganization
/ram:TradingBusinessName</v>
      </c>
      <c r="AR800" s="101" t="str">
        <f aca="false">R800</f>
        <v>/rsm:CrossIndustryInvoice/rsm:SupplyChainTradeTransaction/ram:ApplicableHeaderTradeSettlement/ram:InvoicerTradeParty/ram:SpecifiedLegalOrganization/ram:TradingBusinessName</v>
      </c>
      <c r="AS800" s="99" t="s">
        <v>121</v>
      </c>
      <c r="AT800" s="10" t="s">
        <v>4639</v>
      </c>
      <c r="AU800" s="95" t="str">
        <f aca="false">U800</f>
        <v>0..1</v>
      </c>
      <c r="AV800" s="99"/>
      <c r="AW800" s="102"/>
      <c r="AX800" s="6"/>
      <c r="AY800" s="103" t="str">
        <f aca="false">Y800</f>
        <v>EXTENDED</v>
      </c>
      <c r="AZ800" s="103" t="str">
        <f aca="false">Z800</f>
        <v>EXTENDED FR B2B</v>
      </c>
      <c r="BA800" s="1"/>
      <c r="BB800" s="49"/>
      <c r="BF800" s="1"/>
      <c r="BG800" s="1"/>
      <c r="BH800" s="1"/>
      <c r="BI800" s="1"/>
      <c r="BJ800" s="1"/>
      <c r="BK800" s="1"/>
      <c r="BL800" s="1"/>
      <c r="BM800" s="1"/>
      <c r="BN800" s="1"/>
      <c r="BO800" s="1"/>
      <c r="BP800" s="1"/>
      <c r="BQ800" s="1"/>
      <c r="BR800" s="1"/>
      <c r="BS800" s="1"/>
      <c r="BT800" s="1"/>
      <c r="BU800" s="1"/>
      <c r="BV800" s="1"/>
      <c r="BW800" s="1"/>
      <c r="BX800" s="1"/>
      <c r="BY800" s="1"/>
      <c r="BZ800" s="1"/>
    </row>
    <row r="801" s="53" customFormat="true" ht="89.25" hidden="false" customHeight="false" outlineLevel="0" collapsed="false">
      <c r="A801" s="58" t="str">
        <f aca="false">IF(LEFT(E801,2)="BG","NO",IF(LEN(E801)-LEN(SUBSTITUTE(E801,"-",""))&gt;1,"NO",IF(E801="EXT","EXT","YES")))</f>
        <v>EXT</v>
      </c>
      <c r="B801" s="77" t="s">
        <v>4735</v>
      </c>
      <c r="C801" s="77"/>
      <c r="D801" s="280" t="s">
        <v>6235</v>
      </c>
      <c r="E801" s="208" t="s">
        <v>4631</v>
      </c>
      <c r="F801" s="209" t="e">
        <f aca="false">#N/A</f>
        <v>#N/A</v>
      </c>
      <c r="G801" s="210" t="n">
        <f aca="false">LEN(R801)-LEN(SUBSTITUTE(R801,"/",""))-1</f>
        <v>5</v>
      </c>
      <c r="H801" s="210" t="s">
        <v>95</v>
      </c>
      <c r="I801" s="211" t="s">
        <v>6261</v>
      </c>
      <c r="J801" s="211" t="s">
        <v>6059</v>
      </c>
      <c r="K801" s="212"/>
      <c r="L801" s="212"/>
      <c r="M801" s="212"/>
      <c r="N801" s="211"/>
      <c r="O801" s="99" t="s">
        <v>95</v>
      </c>
      <c r="P801" s="100" t="str">
        <f aca="false">O801</f>
        <v>0..1</v>
      </c>
      <c r="Q801" s="215" t="s">
        <v>6262</v>
      </c>
      <c r="R801" s="216" t="s">
        <v>3347</v>
      </c>
      <c r="S801" s="213"/>
      <c r="T801" s="217"/>
      <c r="U801" s="210" t="s">
        <v>95</v>
      </c>
      <c r="V801" s="213"/>
      <c r="W801" s="218"/>
      <c r="X801" s="38"/>
      <c r="Y801" s="219" t="s">
        <v>30</v>
      </c>
      <c r="Z801" s="219" t="s">
        <v>30</v>
      </c>
      <c r="AA801" s="49"/>
      <c r="AB801" s="13" t="str">
        <f aca="false">IF(ISERROR(FIND("/",R801)),R801,LEFT(R801,FIND(CHAR(1),SUBSTITUTE(R801,"/",CHAR(1),LEN(R801)-LEN(SUBSTITUTE(R801,"/",""))))-1))</f>
        <v>/rsm:CrossIndustryInvoice/rsm:SupplyChainTradeTransaction/ram:ApplicableHeaderTradeSettlement/ram:InvoicerTradeParty/ram:SpecifiedLegalOrganization</v>
      </c>
      <c r="AC801" s="13" t="str">
        <f aca="false">IF(ISERROR(FIND("/",R801)),R801,MID(R801, FIND(CHAR(1),SUBSTITUTE(R801,"/",CHAR(1), LEN(R801)-LEN(SUBSTITUTE(R801,"/","")))), LEN(R801)))</f>
        <v>/ram:PostalTradeAddress</v>
      </c>
      <c r="AD801" s="14" t="n">
        <f aca="false">COUNTIFS(R$4:R801,AB801)</f>
        <v>1</v>
      </c>
      <c r="AE801" s="49"/>
      <c r="AF801" s="208" t="str">
        <f aca="false">E801</f>
        <v>EXT</v>
      </c>
      <c r="AG801" s="210" t="n">
        <f aca="false">LEN(AR801)-LEN(SUBSTITUTE(AR801,"/",""))-1</f>
        <v>5</v>
      </c>
      <c r="AH801" s="210" t="str">
        <f aca="false">H801</f>
        <v>0..1</v>
      </c>
      <c r="AI801" s="211" t="s">
        <v>1932</v>
      </c>
      <c r="AJ801" s="211" t="s">
        <v>5335</v>
      </c>
      <c r="AK801" s="212"/>
      <c r="AL801" s="212"/>
      <c r="AM801" s="212"/>
      <c r="AN801" s="211"/>
      <c r="AO801" s="100" t="str">
        <f aca="false">O801</f>
        <v>0..1</v>
      </c>
      <c r="AP801" s="100" t="str">
        <f aca="false">P801</f>
        <v>0..1</v>
      </c>
      <c r="AQ801" s="215" t="str">
        <f aca="false">Q801</f>
        <v>/rsm:CrossIndustryInvoice
/rsm:SupplyChainTradeTransaction
/ram:ApplicableHeaderTradeSettlement
/ram:InvoicerTradeParty
/ram:SpecifiedLegalOrganization
/ram:PostalTradeAddress</v>
      </c>
      <c r="AR801" s="216" t="str">
        <f aca="false">R801</f>
        <v>/rsm:CrossIndustryInvoice/rsm:SupplyChainTradeTransaction/ram:ApplicableHeaderTradeSettlement/ram:InvoicerTradeParty/ram:SpecifiedLegalOrganization/ram:PostalTradeAddress</v>
      </c>
      <c r="AS801" s="213"/>
      <c r="AT801" s="217"/>
      <c r="AU801" s="210" t="str">
        <f aca="false">U801</f>
        <v>0..1</v>
      </c>
      <c r="AV801" s="213"/>
      <c r="AW801" s="218"/>
      <c r="AX801" s="6"/>
      <c r="AY801" s="219" t="str">
        <f aca="false">Y801</f>
        <v>EXTENDED</v>
      </c>
      <c r="AZ801" s="219" t="str">
        <f aca="false">Z801</f>
        <v>EXTENDED</v>
      </c>
      <c r="BA801" s="1"/>
      <c r="BB801" s="49"/>
      <c r="BF801" s="1"/>
      <c r="BG801" s="1"/>
      <c r="BH801" s="1"/>
      <c r="BI801" s="1"/>
      <c r="BJ801" s="1"/>
      <c r="BK801" s="1"/>
      <c r="BL801" s="1"/>
      <c r="BM801" s="1"/>
      <c r="BN801" s="1"/>
      <c r="BO801" s="1"/>
      <c r="BP801" s="1"/>
      <c r="BQ801" s="1"/>
      <c r="BR801" s="1"/>
      <c r="BS801" s="1"/>
      <c r="BT801" s="1"/>
      <c r="BU801" s="1"/>
      <c r="BV801" s="1"/>
      <c r="BW801" s="1"/>
      <c r="BX801" s="1"/>
      <c r="BY801" s="1"/>
      <c r="BZ801" s="1"/>
    </row>
    <row r="802" s="53" customFormat="true" ht="102" hidden="false" customHeight="false" outlineLevel="0" collapsed="false">
      <c r="A802" s="58" t="str">
        <f aca="false">IF(LEFT(E802,2)="BG","NO",IF(LEN(E802)-LEN(SUBSTITUTE(E802,"-",""))&gt;1,"NO",IF(E802="EXT","EXT","YES")))</f>
        <v>EXT</v>
      </c>
      <c r="B802" s="77" t="s">
        <v>4735</v>
      </c>
      <c r="C802" s="77"/>
      <c r="D802" s="280" t="s">
        <v>6235</v>
      </c>
      <c r="E802" s="93" t="s">
        <v>4631</v>
      </c>
      <c r="F802" s="94" t="e">
        <f aca="false">#N/A</f>
        <v>#N/A</v>
      </c>
      <c r="G802" s="95" t="n">
        <f aca="false">LEN(R802)-LEN(SUBSTITUTE(R802,"/",""))-1</f>
        <v>6</v>
      </c>
      <c r="H802" s="95" t="s">
        <v>95</v>
      </c>
      <c r="I802" s="97" t="s">
        <v>5336</v>
      </c>
      <c r="J802" s="97" t="s">
        <v>1070</v>
      </c>
      <c r="K802" s="98" t="s">
        <v>1071</v>
      </c>
      <c r="L802" s="98"/>
      <c r="M802" s="98"/>
      <c r="N802" s="97"/>
      <c r="O802" s="99" t="s">
        <v>95</v>
      </c>
      <c r="P802" s="100" t="str">
        <f aca="false">O802</f>
        <v>0..1</v>
      </c>
      <c r="Q802" s="9" t="s">
        <v>6263</v>
      </c>
      <c r="R802" s="101" t="s">
        <v>3349</v>
      </c>
      <c r="S802" s="99" t="s">
        <v>121</v>
      </c>
      <c r="T802" s="10" t="s">
        <v>4639</v>
      </c>
      <c r="U802" s="95" t="s">
        <v>95</v>
      </c>
      <c r="V802" s="99"/>
      <c r="W802" s="102"/>
      <c r="X802" s="38"/>
      <c r="Y802" s="103" t="s">
        <v>30</v>
      </c>
      <c r="Z802" s="103" t="s">
        <v>30</v>
      </c>
      <c r="AA802" s="49"/>
      <c r="AB802" s="13" t="str">
        <f aca="false">IF(ISERROR(FIND("/",R802)),R802,LEFT(R802,FIND(CHAR(1),SUBSTITUTE(R802,"/",CHAR(1),LEN(R802)-LEN(SUBSTITUTE(R802,"/",""))))-1))</f>
        <v>/rsm:CrossIndustryInvoice/rsm:SupplyChainTradeTransaction/ram:ApplicableHeaderTradeSettlement/ram:InvoicerTradeParty/ram:SpecifiedLegalOrganization/ram:PostalTradeAddress</v>
      </c>
      <c r="AC802" s="13" t="str">
        <f aca="false">IF(ISERROR(FIND("/",R802)),R802,MID(R802, FIND(CHAR(1),SUBSTITUTE(R802,"/",CHAR(1), LEN(R802)-LEN(SUBSTITUTE(R802,"/","")))), LEN(R802)))</f>
        <v>/ram:PostcodeCode</v>
      </c>
      <c r="AD802" s="14" t="n">
        <f aca="false">COUNTIFS(R$4:R802,AB802)</f>
        <v>1</v>
      </c>
      <c r="AE802" s="49"/>
      <c r="AF802" s="93" t="str">
        <f aca="false">E802</f>
        <v>EXT</v>
      </c>
      <c r="AG802" s="95" t="n">
        <f aca="false">LEN(AR802)-LEN(SUBSTITUTE(AR802,"/",""))-1</f>
        <v>6</v>
      </c>
      <c r="AH802" s="95" t="str">
        <f aca="false">H802</f>
        <v>0..1</v>
      </c>
      <c r="AI802" s="97" t="s">
        <v>5773</v>
      </c>
      <c r="AJ802" s="97"/>
      <c r="AK802" s="98"/>
      <c r="AL802" s="98"/>
      <c r="AM802" s="98"/>
      <c r="AN802" s="97"/>
      <c r="AO802" s="100" t="str">
        <f aca="false">O802</f>
        <v>0..1</v>
      </c>
      <c r="AP802" s="100" t="str">
        <f aca="false">P802</f>
        <v>0..1</v>
      </c>
      <c r="AQ802" s="9" t="str">
        <f aca="false">Q802</f>
        <v>/rsm:CrossIndustryInvoice
/rsm:SupplyChainTradeTransaction
/ram:ApplicableHeaderTradeSettlement
/ram:InvoicerTradeParty
/ram:SpecifiedLegalOrganization
/ram:PostalTradeAddress
/ram:PostcodeCode</v>
      </c>
      <c r="AR802" s="101" t="str">
        <f aca="false">R802</f>
        <v>/rsm:CrossIndustryInvoice/rsm:SupplyChainTradeTransaction/ram:ApplicableHeaderTradeSettlement/ram:InvoicerTradeParty/ram:SpecifiedLegalOrganization/ram:PostalTradeAddress/ram:PostcodeCode</v>
      </c>
      <c r="AS802" s="99" t="s">
        <v>121</v>
      </c>
      <c r="AT802" s="10" t="s">
        <v>4639</v>
      </c>
      <c r="AU802" s="95" t="str">
        <f aca="false">U802</f>
        <v>0..1</v>
      </c>
      <c r="AV802" s="99"/>
      <c r="AW802" s="102"/>
      <c r="AX802" s="6"/>
      <c r="AY802" s="103" t="str">
        <f aca="false">Y802</f>
        <v>EXTENDED</v>
      </c>
      <c r="AZ802" s="103" t="str">
        <f aca="false">Z802</f>
        <v>EXTENDED</v>
      </c>
      <c r="BA802" s="1"/>
      <c r="BB802" s="49"/>
      <c r="BF802" s="1"/>
      <c r="BG802" s="1"/>
      <c r="BH802" s="1"/>
      <c r="BI802" s="1"/>
      <c r="BJ802" s="1"/>
      <c r="BK802" s="1"/>
      <c r="BL802" s="1"/>
      <c r="BM802" s="1"/>
      <c r="BN802" s="1"/>
      <c r="BO802" s="1"/>
      <c r="BP802" s="1"/>
      <c r="BQ802" s="1"/>
      <c r="BR802" s="1"/>
      <c r="BS802" s="1"/>
      <c r="BT802" s="1"/>
      <c r="BU802" s="1"/>
      <c r="BV802" s="1"/>
      <c r="BW802" s="1"/>
      <c r="BX802" s="1"/>
      <c r="BY802" s="1"/>
      <c r="BZ802" s="1"/>
    </row>
    <row r="803" s="53" customFormat="true" ht="102" hidden="false" customHeight="false" outlineLevel="0" collapsed="false">
      <c r="A803" s="58" t="str">
        <f aca="false">IF(LEFT(E803,2)="BG","NO",IF(LEN(E803)-LEN(SUBSTITUTE(E803,"-",""))&gt;1,"NO",IF(E803="EXT","EXT","YES")))</f>
        <v>EXT</v>
      </c>
      <c r="B803" s="77" t="s">
        <v>4735</v>
      </c>
      <c r="C803" s="77"/>
      <c r="D803" s="280" t="s">
        <v>6235</v>
      </c>
      <c r="E803" s="93" t="s">
        <v>4631</v>
      </c>
      <c r="F803" s="94" t="e">
        <f aca="false">#N/A</f>
        <v>#N/A</v>
      </c>
      <c r="G803" s="95" t="n">
        <f aca="false">LEN(R803)-LEN(SUBSTITUTE(R803,"/",""))-1</f>
        <v>6</v>
      </c>
      <c r="H803" s="95" t="s">
        <v>95</v>
      </c>
      <c r="I803" s="97" t="s">
        <v>5338</v>
      </c>
      <c r="J803" s="97" t="s">
        <v>1079</v>
      </c>
      <c r="K803" s="98" t="s">
        <v>1080</v>
      </c>
      <c r="L803" s="98"/>
      <c r="M803" s="98"/>
      <c r="N803" s="97"/>
      <c r="O803" s="99" t="s">
        <v>95</v>
      </c>
      <c r="P803" s="100" t="str">
        <f aca="false">O803</f>
        <v>0..1</v>
      </c>
      <c r="Q803" s="9" t="s">
        <v>6264</v>
      </c>
      <c r="R803" s="101" t="s">
        <v>3351</v>
      </c>
      <c r="S803" s="99" t="s">
        <v>121</v>
      </c>
      <c r="T803" s="10" t="s">
        <v>4639</v>
      </c>
      <c r="U803" s="95" t="s">
        <v>95</v>
      </c>
      <c r="V803" s="99"/>
      <c r="W803" s="102"/>
      <c r="X803" s="38"/>
      <c r="Y803" s="103" t="s">
        <v>30</v>
      </c>
      <c r="Z803" s="103" t="s">
        <v>30</v>
      </c>
      <c r="AA803" s="49"/>
      <c r="AB803" s="13" t="str">
        <f aca="false">IF(ISERROR(FIND("/",R803)),R803,LEFT(R803,FIND(CHAR(1),SUBSTITUTE(R803,"/",CHAR(1),LEN(R803)-LEN(SUBSTITUTE(R803,"/",""))))-1))</f>
        <v>/rsm:CrossIndustryInvoice/rsm:SupplyChainTradeTransaction/ram:ApplicableHeaderTradeSettlement/ram:InvoicerTradeParty/ram:SpecifiedLegalOrganization/ram:PostalTradeAddress</v>
      </c>
      <c r="AC803" s="13" t="str">
        <f aca="false">IF(ISERROR(FIND("/",R803)),R803,MID(R803, FIND(CHAR(1),SUBSTITUTE(R803,"/",CHAR(1), LEN(R803)-LEN(SUBSTITUTE(R803,"/","")))), LEN(R803)))</f>
        <v>/ram:LineOne</v>
      </c>
      <c r="AD803" s="14" t="n">
        <f aca="false">COUNTIFS(R$4:R803,AB803)</f>
        <v>1</v>
      </c>
      <c r="AE803" s="49"/>
      <c r="AF803" s="93" t="str">
        <f aca="false">E803</f>
        <v>EXT</v>
      </c>
      <c r="AG803" s="95" t="n">
        <f aca="false">LEN(AR803)-LEN(SUBSTITUTE(AR803,"/",""))-1</f>
        <v>6</v>
      </c>
      <c r="AH803" s="95" t="str">
        <f aca="false">H803</f>
        <v>0..1</v>
      </c>
      <c r="AI803" s="97" t="s">
        <v>5775</v>
      </c>
      <c r="AJ803" s="97"/>
      <c r="AK803" s="98"/>
      <c r="AL803" s="98"/>
      <c r="AM803" s="98"/>
      <c r="AN803" s="97"/>
      <c r="AO803" s="100" t="str">
        <f aca="false">O803</f>
        <v>0..1</v>
      </c>
      <c r="AP803" s="100" t="str">
        <f aca="false">P803</f>
        <v>0..1</v>
      </c>
      <c r="AQ803" s="9" t="str">
        <f aca="false">Q803</f>
        <v>/rsm:CrossIndustryInvoice
/rsm:SupplyChainTradeTransaction
/ram:ApplicableHeaderTradeSettlement
/ram:InvoicerTradeParty
/ram:SpecifiedLegalOrganization
/ram:PostalTradeAddress
/ram:LineOne</v>
      </c>
      <c r="AR803" s="101" t="str">
        <f aca="false">R803</f>
        <v>/rsm:CrossIndustryInvoice/rsm:SupplyChainTradeTransaction/ram:ApplicableHeaderTradeSettlement/ram:InvoicerTradeParty/ram:SpecifiedLegalOrganization/ram:PostalTradeAddress/ram:LineOne</v>
      </c>
      <c r="AS803" s="99" t="s">
        <v>121</v>
      </c>
      <c r="AT803" s="10" t="s">
        <v>4639</v>
      </c>
      <c r="AU803" s="95" t="str">
        <f aca="false">U803</f>
        <v>0..1</v>
      </c>
      <c r="AV803" s="99"/>
      <c r="AW803" s="102"/>
      <c r="AX803" s="6"/>
      <c r="AY803" s="103" t="str">
        <f aca="false">Y803</f>
        <v>EXTENDED</v>
      </c>
      <c r="AZ803" s="103" t="str">
        <f aca="false">Z803</f>
        <v>EXTENDED</v>
      </c>
      <c r="BA803" s="1"/>
      <c r="BB803" s="49"/>
      <c r="BF803" s="1"/>
      <c r="BG803" s="1"/>
      <c r="BH803" s="1"/>
      <c r="BI803" s="1"/>
      <c r="BJ803" s="1"/>
      <c r="BK803" s="1"/>
      <c r="BL803" s="1"/>
      <c r="BM803" s="1"/>
      <c r="BN803" s="1"/>
      <c r="BO803" s="1"/>
      <c r="BP803" s="1"/>
      <c r="BQ803" s="1"/>
      <c r="BR803" s="1"/>
      <c r="BS803" s="1"/>
      <c r="BT803" s="1"/>
      <c r="BU803" s="1"/>
      <c r="BV803" s="1"/>
      <c r="BW803" s="1"/>
      <c r="BX803" s="1"/>
      <c r="BY803" s="1"/>
      <c r="BZ803" s="1"/>
    </row>
    <row r="804" s="53" customFormat="true" ht="102" hidden="false" customHeight="false" outlineLevel="0" collapsed="false">
      <c r="A804" s="58" t="str">
        <f aca="false">IF(LEFT(E804,2)="BG","NO",IF(LEN(E804)-LEN(SUBSTITUTE(E804,"-",""))&gt;1,"NO",IF(E804="EXT","EXT","YES")))</f>
        <v>EXT</v>
      </c>
      <c r="B804" s="77" t="s">
        <v>4735</v>
      </c>
      <c r="C804" s="77"/>
      <c r="D804" s="280" t="s">
        <v>6235</v>
      </c>
      <c r="E804" s="93" t="s">
        <v>4631</v>
      </c>
      <c r="F804" s="94" t="e">
        <f aca="false">#N/A</f>
        <v>#N/A</v>
      </c>
      <c r="G804" s="95" t="n">
        <f aca="false">LEN(R804)-LEN(SUBSTITUTE(R804,"/",""))-1</f>
        <v>6</v>
      </c>
      <c r="H804" s="95" t="s">
        <v>95</v>
      </c>
      <c r="I804" s="97" t="s">
        <v>5341</v>
      </c>
      <c r="J804" s="97" t="s">
        <v>1088</v>
      </c>
      <c r="K804" s="98"/>
      <c r="L804" s="98"/>
      <c r="M804" s="98" t="str">
        <f aca="false">MID(SUBSTITUTE(SUBSTITUTE(R804,"/",_xlfn.CONCAT(CHAR(10),"/")),"/",_xlfn.CONCAT(CHAR(10),"/"),G804+1),2,500)</f>
        <v>/rsm:CrossIndustryInvoice
/rsm:SupplyChainTradeTransaction
/ram:ApplicableHeaderTradeSettlement
/ram:InvoicerTradeParty
/ram:SpecifiedLegalOrganization
/ram:PostalTradeAddress
/ram:LineTwo</v>
      </c>
      <c r="N804" s="97"/>
      <c r="O804" s="99" t="s">
        <v>95</v>
      </c>
      <c r="P804" s="100" t="str">
        <f aca="false">O804</f>
        <v>0..1</v>
      </c>
      <c r="Q804" s="9" t="s">
        <v>6265</v>
      </c>
      <c r="R804" s="101" t="s">
        <v>3353</v>
      </c>
      <c r="S804" s="99" t="s">
        <v>121</v>
      </c>
      <c r="T804" s="10" t="s">
        <v>4639</v>
      </c>
      <c r="U804" s="95" t="s">
        <v>95</v>
      </c>
      <c r="V804" s="99"/>
      <c r="W804" s="102"/>
      <c r="X804" s="38"/>
      <c r="Y804" s="103" t="s">
        <v>30</v>
      </c>
      <c r="Z804" s="103" t="s">
        <v>30</v>
      </c>
      <c r="AA804" s="49"/>
      <c r="AB804" s="13" t="str">
        <f aca="false">IF(ISERROR(FIND("/",R804)),R804,LEFT(R804,FIND(CHAR(1),SUBSTITUTE(R804,"/",CHAR(1),LEN(R804)-LEN(SUBSTITUTE(R804,"/",""))))-1))</f>
        <v>/rsm:CrossIndustryInvoice/rsm:SupplyChainTradeTransaction/ram:ApplicableHeaderTradeSettlement/ram:InvoicerTradeParty/ram:SpecifiedLegalOrganization/ram:PostalTradeAddress</v>
      </c>
      <c r="AC804" s="13" t="str">
        <f aca="false">IF(ISERROR(FIND("/",R804)),R804,MID(R804, FIND(CHAR(1),SUBSTITUTE(R804,"/",CHAR(1), LEN(R804)-LEN(SUBSTITUTE(R804,"/","")))), LEN(R804)))</f>
        <v>/ram:LineTwo</v>
      </c>
      <c r="AD804" s="14" t="n">
        <f aca="false">COUNTIFS(R$4:R804,AB804)</f>
        <v>1</v>
      </c>
      <c r="AE804" s="49"/>
      <c r="AF804" s="93" t="str">
        <f aca="false">E804</f>
        <v>EXT</v>
      </c>
      <c r="AG804" s="95" t="n">
        <f aca="false">LEN(AR804)-LEN(SUBSTITUTE(AR804,"/",""))-1</f>
        <v>6</v>
      </c>
      <c r="AH804" s="95" t="str">
        <f aca="false">H804</f>
        <v>0..1</v>
      </c>
      <c r="AI804" s="97" t="s">
        <v>5777</v>
      </c>
      <c r="AJ804" s="97"/>
      <c r="AK804" s="98"/>
      <c r="AL804" s="98"/>
      <c r="AM804" s="98"/>
      <c r="AN804" s="97"/>
      <c r="AO804" s="100" t="str">
        <f aca="false">O804</f>
        <v>0..1</v>
      </c>
      <c r="AP804" s="100" t="str">
        <f aca="false">P804</f>
        <v>0..1</v>
      </c>
      <c r="AQ804" s="9" t="str">
        <f aca="false">Q804</f>
        <v>/rsm:CrossIndustryInvoice
/rsm:SupplyChainTradeTransaction
/ram:ApplicableHeaderTradeSettlement
/ram:InvoicerTradeParty
/ram:SpecifiedLegalOrganization
/ram:PostalTradeAddress
/ram:LineTwo</v>
      </c>
      <c r="AR804" s="101" t="str">
        <f aca="false">R804</f>
        <v>/rsm:CrossIndustryInvoice/rsm:SupplyChainTradeTransaction/ram:ApplicableHeaderTradeSettlement/ram:InvoicerTradeParty/ram:SpecifiedLegalOrganization/ram:PostalTradeAddress/ram:LineTwo</v>
      </c>
      <c r="AS804" s="99" t="s">
        <v>121</v>
      </c>
      <c r="AT804" s="10" t="s">
        <v>4639</v>
      </c>
      <c r="AU804" s="95" t="str">
        <f aca="false">U804</f>
        <v>0..1</v>
      </c>
      <c r="AV804" s="99"/>
      <c r="AW804" s="102"/>
      <c r="AX804" s="6"/>
      <c r="AY804" s="103" t="str">
        <f aca="false">Y804</f>
        <v>EXTENDED</v>
      </c>
      <c r="AZ804" s="103" t="str">
        <f aca="false">Z804</f>
        <v>EXTENDED</v>
      </c>
      <c r="BA804" s="1"/>
      <c r="BB804" s="49"/>
      <c r="BF804" s="1"/>
      <c r="BG804" s="1"/>
      <c r="BH804" s="1"/>
      <c r="BI804" s="1"/>
      <c r="BJ804" s="1"/>
      <c r="BK804" s="1"/>
      <c r="BL804" s="1"/>
      <c r="BM804" s="1"/>
      <c r="BN804" s="1"/>
      <c r="BO804" s="1"/>
      <c r="BP804" s="1"/>
      <c r="BQ804" s="1"/>
      <c r="BR804" s="1"/>
      <c r="BS804" s="1"/>
      <c r="BT804" s="1"/>
      <c r="BU804" s="1"/>
      <c r="BV804" s="1"/>
      <c r="BW804" s="1"/>
      <c r="BX804" s="1"/>
      <c r="BY804" s="1"/>
      <c r="BZ804" s="1"/>
    </row>
    <row r="805" s="53" customFormat="true" ht="102" hidden="false" customHeight="false" outlineLevel="0" collapsed="false">
      <c r="A805" s="58" t="str">
        <f aca="false">IF(LEFT(E805,2)="BG","NO",IF(LEN(E805)-LEN(SUBSTITUTE(E805,"-",""))&gt;1,"NO",IF(E805="EXT","EXT","YES")))</f>
        <v>EXT</v>
      </c>
      <c r="B805" s="77" t="s">
        <v>4735</v>
      </c>
      <c r="C805" s="77"/>
      <c r="D805" s="280" t="s">
        <v>6235</v>
      </c>
      <c r="E805" s="93" t="s">
        <v>4631</v>
      </c>
      <c r="F805" s="94" t="e">
        <f aca="false">#N/A</f>
        <v>#N/A</v>
      </c>
      <c r="G805" s="95" t="n">
        <f aca="false">LEN(R805)-LEN(SUBSTITUTE(R805,"/",""))-1</f>
        <v>6</v>
      </c>
      <c r="H805" s="95" t="s">
        <v>95</v>
      </c>
      <c r="I805" s="97" t="s">
        <v>5344</v>
      </c>
      <c r="J805" s="97" t="s">
        <v>1088</v>
      </c>
      <c r="K805" s="98"/>
      <c r="L805" s="98"/>
      <c r="M805" s="98"/>
      <c r="N805" s="97"/>
      <c r="O805" s="99" t="s">
        <v>95</v>
      </c>
      <c r="P805" s="100" t="str">
        <f aca="false">O805</f>
        <v>0..1</v>
      </c>
      <c r="Q805" s="9" t="s">
        <v>6266</v>
      </c>
      <c r="R805" s="101" t="s">
        <v>3355</v>
      </c>
      <c r="S805" s="99" t="s">
        <v>121</v>
      </c>
      <c r="T805" s="10" t="s">
        <v>4639</v>
      </c>
      <c r="U805" s="95" t="s">
        <v>95</v>
      </c>
      <c r="V805" s="99"/>
      <c r="W805" s="102"/>
      <c r="X805" s="38"/>
      <c r="Y805" s="103" t="s">
        <v>30</v>
      </c>
      <c r="Z805" s="103" t="s">
        <v>30</v>
      </c>
      <c r="AA805" s="82"/>
      <c r="AB805" s="13" t="str">
        <f aca="false">IF(ISERROR(FIND("/",R805)),R805,LEFT(R805,FIND(CHAR(1),SUBSTITUTE(R805,"/",CHAR(1),LEN(R805)-LEN(SUBSTITUTE(R805,"/",""))))-1))</f>
        <v>/rsm:CrossIndustryInvoice/rsm:SupplyChainTradeTransaction/ram:ApplicableHeaderTradeSettlement/ram:InvoicerTradeParty/ram:SpecifiedLegalOrganization/ram:PostalTradeAddress</v>
      </c>
      <c r="AC805" s="13" t="str">
        <f aca="false">IF(ISERROR(FIND("/",R805)),R805,MID(R805, FIND(CHAR(1),SUBSTITUTE(R805,"/",CHAR(1), LEN(R805)-LEN(SUBSTITUTE(R805,"/","")))), LEN(R805)))</f>
        <v>/ram:LineThree</v>
      </c>
      <c r="AD805" s="14" t="n">
        <f aca="false">COUNTIFS(R$4:R805,AB805)</f>
        <v>1</v>
      </c>
      <c r="AE805" s="11"/>
      <c r="AF805" s="93" t="str">
        <f aca="false">E805</f>
        <v>EXT</v>
      </c>
      <c r="AG805" s="95" t="n">
        <f aca="false">LEN(AR805)-LEN(SUBSTITUTE(AR805,"/",""))-1</f>
        <v>6</v>
      </c>
      <c r="AH805" s="95" t="str">
        <f aca="false">H805</f>
        <v>0..1</v>
      </c>
      <c r="AI805" s="97" t="s">
        <v>5779</v>
      </c>
      <c r="AJ805" s="97"/>
      <c r="AK805" s="98"/>
      <c r="AL805" s="98"/>
      <c r="AM805" s="98"/>
      <c r="AN805" s="97"/>
      <c r="AO805" s="100" t="str">
        <f aca="false">O805</f>
        <v>0..1</v>
      </c>
      <c r="AP805" s="100" t="str">
        <f aca="false">P805</f>
        <v>0..1</v>
      </c>
      <c r="AQ805" s="9" t="str">
        <f aca="false">Q805</f>
        <v>/rsm:CrossIndustryInvoice
/rsm:SupplyChainTradeTransaction
/ram:ApplicableHeaderTradeSettlement
/ram:InvoicerTradeParty
/ram:SpecifiedLegalOrganization
/ram:PostalTradeAddress
/ram:LineThree</v>
      </c>
      <c r="AR805" s="101" t="str">
        <f aca="false">R805</f>
        <v>/rsm:CrossIndustryInvoice/rsm:SupplyChainTradeTransaction/ram:ApplicableHeaderTradeSettlement/ram:InvoicerTradeParty/ram:SpecifiedLegalOrganization/ram:PostalTradeAddress/ram:LineThree</v>
      </c>
      <c r="AS805" s="99" t="s">
        <v>121</v>
      </c>
      <c r="AT805" s="10" t="s">
        <v>4639</v>
      </c>
      <c r="AU805" s="95" t="str">
        <f aca="false">U805</f>
        <v>0..1</v>
      </c>
      <c r="AV805" s="99"/>
      <c r="AW805" s="102"/>
      <c r="AX805" s="6"/>
      <c r="AY805" s="103" t="str">
        <f aca="false">Y805</f>
        <v>EXTENDED</v>
      </c>
      <c r="AZ805" s="103" t="str">
        <f aca="false">Z805</f>
        <v>EXTENDED</v>
      </c>
      <c r="BA805" s="1"/>
      <c r="BB805" s="49"/>
      <c r="BF805" s="1"/>
      <c r="BG805" s="1"/>
      <c r="BH805" s="1"/>
      <c r="BI805" s="1"/>
      <c r="BJ805" s="1"/>
      <c r="BK805" s="1"/>
      <c r="BL805" s="1"/>
      <c r="BM805" s="1"/>
      <c r="BN805" s="1"/>
      <c r="BO805" s="1"/>
      <c r="BP805" s="1"/>
      <c r="BQ805" s="1"/>
      <c r="BR805" s="1"/>
      <c r="BS805" s="1"/>
      <c r="BT805" s="1"/>
      <c r="BU805" s="1"/>
      <c r="BV805" s="1"/>
      <c r="BW805" s="1"/>
      <c r="BX805" s="1"/>
      <c r="BY805" s="1"/>
      <c r="BZ805" s="1"/>
    </row>
    <row r="806" s="53" customFormat="true" ht="102" hidden="false" customHeight="false" outlineLevel="0" collapsed="false">
      <c r="A806" s="58" t="str">
        <f aca="false">IF(LEFT(E806,2)="BG","NO",IF(LEN(E806)-LEN(SUBSTITUTE(E806,"-",""))&gt;1,"NO",IF(E806="EXT","EXT","YES")))</f>
        <v>EXT</v>
      </c>
      <c r="B806" s="77" t="s">
        <v>4735</v>
      </c>
      <c r="C806" s="77"/>
      <c r="D806" s="280" t="s">
        <v>6235</v>
      </c>
      <c r="E806" s="93" t="s">
        <v>4631</v>
      </c>
      <c r="F806" s="94" t="e">
        <f aca="false">#N/A</f>
        <v>#N/A</v>
      </c>
      <c r="G806" s="95" t="n">
        <f aca="false">LEN(R806)-LEN(SUBSTITUTE(R806,"/",""))-1</f>
        <v>6</v>
      </c>
      <c r="H806" s="95" t="s">
        <v>95</v>
      </c>
      <c r="I806" s="97" t="s">
        <v>5347</v>
      </c>
      <c r="J806" s="97" t="s">
        <v>2011</v>
      </c>
      <c r="K806" s="98"/>
      <c r="L806" s="98"/>
      <c r="M806" s="98"/>
      <c r="N806" s="97"/>
      <c r="O806" s="99" t="s">
        <v>95</v>
      </c>
      <c r="P806" s="100" t="str">
        <f aca="false">O806</f>
        <v>0..1</v>
      </c>
      <c r="Q806" s="9" t="s">
        <v>6267</v>
      </c>
      <c r="R806" s="101" t="s">
        <v>3357</v>
      </c>
      <c r="S806" s="99" t="s">
        <v>121</v>
      </c>
      <c r="T806" s="10" t="s">
        <v>4639</v>
      </c>
      <c r="U806" s="95" t="s">
        <v>95</v>
      </c>
      <c r="V806" s="99"/>
      <c r="W806" s="102"/>
      <c r="X806" s="38"/>
      <c r="Y806" s="103" t="s">
        <v>30</v>
      </c>
      <c r="Z806" s="103" t="s">
        <v>30</v>
      </c>
      <c r="AA806" s="82"/>
      <c r="AB806" s="13" t="str">
        <f aca="false">IF(ISERROR(FIND("/",R806)),R806,LEFT(R806,FIND(CHAR(1),SUBSTITUTE(R806,"/",CHAR(1),LEN(R806)-LEN(SUBSTITUTE(R806,"/",""))))-1))</f>
        <v>/rsm:CrossIndustryInvoice/rsm:SupplyChainTradeTransaction/ram:ApplicableHeaderTradeSettlement/ram:InvoicerTradeParty/ram:SpecifiedLegalOrganization/ram:PostalTradeAddress</v>
      </c>
      <c r="AC806" s="13" t="str">
        <f aca="false">IF(ISERROR(FIND("/",R806)),R806,MID(R806, FIND(CHAR(1),SUBSTITUTE(R806,"/",CHAR(1), LEN(R806)-LEN(SUBSTITUTE(R806,"/","")))), LEN(R806)))</f>
        <v>/ram:CityName</v>
      </c>
      <c r="AD806" s="14" t="n">
        <f aca="false">COUNTIFS(R$4:R806,AB806)</f>
        <v>1</v>
      </c>
      <c r="AE806" s="11"/>
      <c r="AF806" s="93" t="str">
        <f aca="false">E806</f>
        <v>EXT</v>
      </c>
      <c r="AG806" s="95" t="n">
        <f aca="false">LEN(AR806)-LEN(SUBSTITUTE(AR806,"/",""))-1</f>
        <v>6</v>
      </c>
      <c r="AH806" s="95" t="str">
        <f aca="false">H806</f>
        <v>0..1</v>
      </c>
      <c r="AI806" s="97" t="s">
        <v>5961</v>
      </c>
      <c r="AJ806" s="97"/>
      <c r="AK806" s="98"/>
      <c r="AL806" s="98"/>
      <c r="AM806" s="98"/>
      <c r="AN806" s="97"/>
      <c r="AO806" s="100" t="str">
        <f aca="false">O806</f>
        <v>0..1</v>
      </c>
      <c r="AP806" s="100" t="str">
        <f aca="false">P806</f>
        <v>0..1</v>
      </c>
      <c r="AQ806" s="9" t="str">
        <f aca="false">Q806</f>
        <v>/rsm:CrossIndustryInvoice
/rsm:SupplyChainTradeTransaction
/ram:ApplicableHeaderTradeSettlement
/ram:InvoicerTradeParty
/ram:SpecifiedLegalOrganization
/ram:PostalTradeAddress
/ram:CityName</v>
      </c>
      <c r="AR806" s="101" t="str">
        <f aca="false">R806</f>
        <v>/rsm:CrossIndustryInvoice/rsm:SupplyChainTradeTransaction/ram:ApplicableHeaderTradeSettlement/ram:InvoicerTradeParty/ram:SpecifiedLegalOrganization/ram:PostalTradeAddress/ram:CityName</v>
      </c>
      <c r="AS806" s="99" t="s">
        <v>121</v>
      </c>
      <c r="AT806" s="10" t="s">
        <v>4639</v>
      </c>
      <c r="AU806" s="95" t="str">
        <f aca="false">U806</f>
        <v>0..1</v>
      </c>
      <c r="AV806" s="99"/>
      <c r="AW806" s="102"/>
      <c r="AX806" s="6"/>
      <c r="AY806" s="103" t="str">
        <f aca="false">Y806</f>
        <v>EXTENDED</v>
      </c>
      <c r="AZ806" s="103" t="str">
        <f aca="false">Z806</f>
        <v>EXTENDED</v>
      </c>
      <c r="BA806" s="1"/>
      <c r="BB806" s="49"/>
      <c r="BF806" s="1"/>
      <c r="BG806" s="1"/>
      <c r="BH806" s="1"/>
      <c r="BI806" s="1"/>
      <c r="BJ806" s="1"/>
      <c r="BK806" s="1"/>
      <c r="BL806" s="1"/>
      <c r="BM806" s="1"/>
      <c r="BN806" s="1"/>
      <c r="BO806" s="1"/>
      <c r="BP806" s="1"/>
      <c r="BQ806" s="1"/>
      <c r="BR806" s="1"/>
      <c r="BS806" s="1"/>
      <c r="BT806" s="1"/>
      <c r="BU806" s="1"/>
      <c r="BV806" s="1"/>
      <c r="BW806" s="1"/>
      <c r="BX806" s="1"/>
      <c r="BY806" s="1"/>
      <c r="BZ806" s="1"/>
    </row>
    <row r="807" s="53" customFormat="true" ht="102" hidden="false" customHeight="false" outlineLevel="0" collapsed="false">
      <c r="A807" s="58" t="str">
        <f aca="false">IF(LEFT(E807,2)="BG","NO",IF(LEN(E807)-LEN(SUBSTITUTE(E807,"-",""))&gt;1,"NO",IF(E807="EXT","EXT","YES")))</f>
        <v>EXT</v>
      </c>
      <c r="B807" s="77" t="s">
        <v>4735</v>
      </c>
      <c r="C807" s="77"/>
      <c r="D807" s="280" t="s">
        <v>6235</v>
      </c>
      <c r="E807" s="93" t="s">
        <v>4631</v>
      </c>
      <c r="F807" s="94" t="e">
        <f aca="false">#N/A</f>
        <v>#N/A</v>
      </c>
      <c r="G807" s="95" t="n">
        <f aca="false">LEN(R807)-LEN(SUBSTITUTE(R807,"/",""))-1</f>
        <v>6</v>
      </c>
      <c r="H807" s="95" t="s">
        <v>88</v>
      </c>
      <c r="I807" s="97" t="s">
        <v>5349</v>
      </c>
      <c r="J807" s="97" t="s">
        <v>1107</v>
      </c>
      <c r="K807" s="98" t="s">
        <v>4790</v>
      </c>
      <c r="L807" s="98"/>
      <c r="M807" s="98"/>
      <c r="N807" s="97"/>
      <c r="O807" s="99" t="s">
        <v>88</v>
      </c>
      <c r="P807" s="100" t="str">
        <f aca="false">O807</f>
        <v>1..1</v>
      </c>
      <c r="Q807" s="9" t="s">
        <v>6268</v>
      </c>
      <c r="R807" s="101" t="s">
        <v>3359</v>
      </c>
      <c r="S807" s="99" t="s">
        <v>176</v>
      </c>
      <c r="T807" s="10" t="s">
        <v>4639</v>
      </c>
      <c r="U807" s="95" t="s">
        <v>95</v>
      </c>
      <c r="V807" s="99"/>
      <c r="W807" s="102"/>
      <c r="X807" s="38"/>
      <c r="Y807" s="103" t="s">
        <v>30</v>
      </c>
      <c r="Z807" s="103" t="s">
        <v>30</v>
      </c>
      <c r="AA807" s="82"/>
      <c r="AB807" s="13" t="str">
        <f aca="false">IF(ISERROR(FIND("/",R807)),R807,LEFT(R807,FIND(CHAR(1),SUBSTITUTE(R807,"/",CHAR(1),LEN(R807)-LEN(SUBSTITUTE(R807,"/",""))))-1))</f>
        <v>/rsm:CrossIndustryInvoice/rsm:SupplyChainTradeTransaction/ram:ApplicableHeaderTradeSettlement/ram:InvoicerTradeParty/ram:SpecifiedLegalOrganization/ram:PostalTradeAddress</v>
      </c>
      <c r="AC807" s="13" t="str">
        <f aca="false">IF(ISERROR(FIND("/",R807)),R807,MID(R807, FIND(CHAR(1),SUBSTITUTE(R807,"/",CHAR(1), LEN(R807)-LEN(SUBSTITUTE(R807,"/","")))), LEN(R807)))</f>
        <v>/ram:CountryID</v>
      </c>
      <c r="AD807" s="14" t="n">
        <f aca="false">COUNTIFS(R$4:R807,AB807)</f>
        <v>1</v>
      </c>
      <c r="AE807" s="11"/>
      <c r="AF807" s="93" t="str">
        <f aca="false">E807</f>
        <v>EXT</v>
      </c>
      <c r="AG807" s="95" t="n">
        <f aca="false">LEN(AR807)-LEN(SUBSTITUTE(AR807,"/",""))-1</f>
        <v>6</v>
      </c>
      <c r="AH807" s="95" t="str">
        <f aca="false">H807</f>
        <v>1..1</v>
      </c>
      <c r="AI807" s="97" t="s">
        <v>5783</v>
      </c>
      <c r="AJ807" s="97"/>
      <c r="AK807" s="98"/>
      <c r="AL807" s="98"/>
      <c r="AM807" s="98"/>
      <c r="AN807" s="97"/>
      <c r="AO807" s="100" t="str">
        <f aca="false">O807</f>
        <v>1..1</v>
      </c>
      <c r="AP807" s="100" t="str">
        <f aca="false">P807</f>
        <v>1..1</v>
      </c>
      <c r="AQ807" s="9" t="str">
        <f aca="false">Q807</f>
        <v>/rsm:CrossIndustryInvoice
/rsm:SupplyChainTradeTransaction
/ram:ApplicableHeaderTradeSettlement
/ram:InvoicerTradeParty
/ram:SpecifiedLegalOrganization
/ram:PostalTradeAddress
/ram:CountryID</v>
      </c>
      <c r="AR807" s="101" t="str">
        <f aca="false">R807</f>
        <v>/rsm:CrossIndustryInvoice/rsm:SupplyChainTradeTransaction/ram:ApplicableHeaderTradeSettlement/ram:InvoicerTradeParty/ram:SpecifiedLegalOrganization/ram:PostalTradeAddress/ram:CountryID</v>
      </c>
      <c r="AS807" s="99" t="s">
        <v>176</v>
      </c>
      <c r="AT807" s="10" t="s">
        <v>4639</v>
      </c>
      <c r="AU807" s="95" t="str">
        <f aca="false">U807</f>
        <v>0..1</v>
      </c>
      <c r="AV807" s="99"/>
      <c r="AW807" s="102"/>
      <c r="AX807" s="6"/>
      <c r="AY807" s="103" t="str">
        <f aca="false">Y807</f>
        <v>EXTENDED</v>
      </c>
      <c r="AZ807" s="103" t="str">
        <f aca="false">Z807</f>
        <v>EXTENDED</v>
      </c>
      <c r="BA807" s="1"/>
      <c r="BB807" s="49"/>
      <c r="BF807" s="1"/>
      <c r="BG807" s="1"/>
      <c r="BH807" s="1"/>
      <c r="BI807" s="1"/>
      <c r="BJ807" s="1"/>
      <c r="BK807" s="1"/>
      <c r="BL807" s="1"/>
      <c r="BM807" s="1"/>
      <c r="BN807" s="1"/>
      <c r="BO807" s="1"/>
      <c r="BP807" s="1"/>
      <c r="BQ807" s="1"/>
      <c r="BR807" s="1"/>
      <c r="BS807" s="1"/>
      <c r="BT807" s="1"/>
      <c r="BU807" s="1"/>
      <c r="BV807" s="1"/>
      <c r="BW807" s="1"/>
      <c r="BX807" s="1"/>
      <c r="BY807" s="1"/>
      <c r="BZ807" s="1"/>
    </row>
    <row r="808" s="53" customFormat="true" ht="102" hidden="false" customHeight="false" outlineLevel="0" collapsed="false">
      <c r="A808" s="58" t="str">
        <f aca="false">IF(LEFT(E808,2)="BG","NO",IF(LEN(E808)-LEN(SUBSTITUTE(E808,"-",""))&gt;1,"NO",IF(E808="EXT","EXT","YES")))</f>
        <v>EXT</v>
      </c>
      <c r="B808" s="77" t="s">
        <v>4735</v>
      </c>
      <c r="C808" s="77"/>
      <c r="D808" s="280" t="s">
        <v>6235</v>
      </c>
      <c r="E808" s="93" t="s">
        <v>4631</v>
      </c>
      <c r="F808" s="94" t="e">
        <f aca="false">#N/A</f>
        <v>#N/A</v>
      </c>
      <c r="G808" s="95" t="n">
        <f aca="false">LEN(R808)-LEN(SUBSTITUTE(R808,"/",""))-1</f>
        <v>6</v>
      </c>
      <c r="H808" s="95"/>
      <c r="I808" s="97" t="s">
        <v>5352</v>
      </c>
      <c r="J808" s="97" t="s">
        <v>1114</v>
      </c>
      <c r="K808" s="98" t="s">
        <v>1115</v>
      </c>
      <c r="L808" s="98"/>
      <c r="M808" s="98"/>
      <c r="N808" s="97" t="s">
        <v>119</v>
      </c>
      <c r="O808" s="99" t="s">
        <v>95</v>
      </c>
      <c r="P808" s="100" t="str">
        <f aca="false">O808</f>
        <v>0..1</v>
      </c>
      <c r="Q808" s="9" t="s">
        <v>6269</v>
      </c>
      <c r="R808" s="101" t="s">
        <v>3361</v>
      </c>
      <c r="S808" s="99" t="s">
        <v>121</v>
      </c>
      <c r="T808" s="10" t="s">
        <v>4639</v>
      </c>
      <c r="U808" s="95" t="s">
        <v>112</v>
      </c>
      <c r="V808" s="99"/>
      <c r="W808" s="102"/>
      <c r="X808" s="38"/>
      <c r="Y808" s="103" t="s">
        <v>30</v>
      </c>
      <c r="Z808" s="103" t="s">
        <v>30</v>
      </c>
      <c r="AA808" s="82"/>
      <c r="AB808" s="13" t="str">
        <f aca="false">IF(ISERROR(FIND("/",R808)),R808,LEFT(R808,FIND(CHAR(1),SUBSTITUTE(R808,"/",CHAR(1),LEN(R808)-LEN(SUBSTITUTE(R808,"/",""))))-1))</f>
        <v>/rsm:CrossIndustryInvoice/rsm:SupplyChainTradeTransaction/ram:ApplicableHeaderTradeSettlement/ram:InvoicerTradeParty/ram:SpecifiedLegalOrganization/ram:PostalTradeAddress</v>
      </c>
      <c r="AC808" s="13" t="str">
        <f aca="false">IF(ISERROR(FIND("/",R808)),R808,MID(R808, FIND(CHAR(1),SUBSTITUTE(R808,"/",CHAR(1), LEN(R808)-LEN(SUBSTITUTE(R808,"/","")))), LEN(R808)))</f>
        <v>/ram:CountrySubDivisionName</v>
      </c>
      <c r="AD808" s="14" t="n">
        <f aca="false">COUNTIFS(R$4:R808,AB808)</f>
        <v>1</v>
      </c>
      <c r="AE808" s="11"/>
      <c r="AF808" s="93" t="str">
        <f aca="false">E808</f>
        <v>EXT</v>
      </c>
      <c r="AG808" s="95" t="n">
        <f aca="false">LEN(AR808)-LEN(SUBSTITUTE(AR808,"/",""))-1</f>
        <v>6</v>
      </c>
      <c r="AH808" s="95" t="n">
        <f aca="false">H808</f>
        <v>0</v>
      </c>
      <c r="AI808" s="97" t="s">
        <v>5964</v>
      </c>
      <c r="AJ808" s="97" t="s">
        <v>1118</v>
      </c>
      <c r="AK808" s="98" t="s">
        <v>1119</v>
      </c>
      <c r="AL808" s="98"/>
      <c r="AM808" s="98"/>
      <c r="AN808" s="97" t="s">
        <v>4647</v>
      </c>
      <c r="AO808" s="100" t="str">
        <f aca="false">O808</f>
        <v>0..1</v>
      </c>
      <c r="AP808" s="100" t="str">
        <f aca="false">P808</f>
        <v>0..1</v>
      </c>
      <c r="AQ808" s="9" t="str">
        <f aca="false">Q808</f>
        <v>/rsm:CrossIndustryInvoice
/rsm:SupplyChainTradeTransaction
/ram:ApplicableHeaderTradeSettlement
/ram:InvoicerTradeParty
/ram:SpecifiedLegalOrganization
/ram:PostalTradeAddress
/ram:CountrySubDivisionName</v>
      </c>
      <c r="AR808" s="101" t="str">
        <f aca="false">R808</f>
        <v>/rsm:CrossIndustryInvoice/rsm:SupplyChainTradeTransaction/ram:ApplicableHeaderTradeSettlement/ram:InvoicerTradeParty/ram:SpecifiedLegalOrganization/ram:PostalTradeAddress/ram:CountrySubDivisionName</v>
      </c>
      <c r="AS808" s="99" t="s">
        <v>121</v>
      </c>
      <c r="AT808" s="10" t="s">
        <v>4639</v>
      </c>
      <c r="AU808" s="95" t="str">
        <f aca="false">U808</f>
        <v>0..n</v>
      </c>
      <c r="AV808" s="99"/>
      <c r="AW808" s="102"/>
      <c r="AX808" s="6"/>
      <c r="AY808" s="103" t="str">
        <f aca="false">Y808</f>
        <v>EXTENDED</v>
      </c>
      <c r="AZ808" s="103" t="str">
        <f aca="false">Z808</f>
        <v>EXTENDED</v>
      </c>
      <c r="BA808" s="1"/>
      <c r="BB808" s="49"/>
      <c r="BF808" s="1"/>
      <c r="BG808" s="1"/>
      <c r="BH808" s="1"/>
      <c r="BI808" s="1"/>
      <c r="BJ808" s="1"/>
      <c r="BK808" s="1"/>
      <c r="BL808" s="1"/>
      <c r="BM808" s="1"/>
      <c r="BN808" s="1"/>
      <c r="BO808" s="1"/>
      <c r="BP808" s="1"/>
      <c r="BQ808" s="1"/>
      <c r="BR808" s="1"/>
      <c r="BS808" s="1"/>
      <c r="BT808" s="1"/>
      <c r="BU808" s="1"/>
      <c r="BV808" s="1"/>
      <c r="BW808" s="1"/>
      <c r="BX808" s="1"/>
      <c r="BY808" s="1"/>
      <c r="BZ808" s="1"/>
    </row>
    <row r="809" s="53" customFormat="true" ht="76.5" hidden="false" customHeight="false" outlineLevel="0" collapsed="false">
      <c r="A809" s="58" t="str">
        <f aca="false">IF(LEFT(E809,2)="BG","NO",IF(LEN(E809)-LEN(SUBSTITUTE(E809,"-",""))&gt;1,"NO",IF(E809="EXT","EXT","YES")))</f>
        <v>EXT</v>
      </c>
      <c r="B809" s="58"/>
      <c r="C809" s="58"/>
      <c r="D809" s="280" t="s">
        <v>6235</v>
      </c>
      <c r="E809" s="184" t="s">
        <v>4631</v>
      </c>
      <c r="F809" s="185" t="s">
        <v>3363</v>
      </c>
      <c r="G809" s="186" t="n">
        <f aca="false">LEN(R809)-LEN(SUBSTITUTE(R809,"/",""))-1</f>
        <v>4</v>
      </c>
      <c r="H809" s="186" t="s">
        <v>95</v>
      </c>
      <c r="I809" s="173" t="s">
        <v>6270</v>
      </c>
      <c r="J809" s="173"/>
      <c r="K809" s="174"/>
      <c r="L809" s="174"/>
      <c r="M809" s="174"/>
      <c r="N809" s="173"/>
      <c r="O809" s="175" t="s">
        <v>112</v>
      </c>
      <c r="P809" s="175" t="str">
        <f aca="false">O809</f>
        <v>0..n</v>
      </c>
      <c r="Q809" s="187" t="s">
        <v>6271</v>
      </c>
      <c r="R809" s="188" t="s">
        <v>3364</v>
      </c>
      <c r="S809" s="172"/>
      <c r="T809" s="178" t="s">
        <v>4639</v>
      </c>
      <c r="U809" s="186" t="s">
        <v>112</v>
      </c>
      <c r="V809" s="172"/>
      <c r="W809" s="179"/>
      <c r="X809" s="38"/>
      <c r="Y809" s="189" t="s">
        <v>30</v>
      </c>
      <c r="Z809" s="189" t="s">
        <v>4635</v>
      </c>
      <c r="AA809" s="4"/>
      <c r="AB809" s="13" t="str">
        <f aca="false">IF(ISERROR(FIND("/",R809)),R809,LEFT(R809,FIND(CHAR(1),SUBSTITUTE(R809,"/",CHAR(1),LEN(R809)-LEN(SUBSTITUTE(R809,"/",""))))-1))</f>
        <v>/rsm:CrossIndustryInvoice/rsm:SupplyChainTradeTransaction/ram:ApplicableHeaderTradeSettlement/ram:InvoicerTradeParty</v>
      </c>
      <c r="AC809" s="13" t="str">
        <f aca="false">IF(ISERROR(FIND("/",R809)),R809,MID(R809, FIND(CHAR(1),SUBSTITUTE(R809,"/",CHAR(1), LEN(R809)-LEN(SUBSTITUTE(R809,"/","")))), LEN(R809)))</f>
        <v>/ram:DefinedTradeContact</v>
      </c>
      <c r="AD809" s="14" t="n">
        <f aca="false">COUNTIFS(R$4:R809,AB809)</f>
        <v>1</v>
      </c>
      <c r="AE809" s="1"/>
      <c r="AF809" s="184" t="str">
        <f aca="false">E809</f>
        <v>EXT</v>
      </c>
      <c r="AG809" s="186" t="n">
        <f aca="false">LEN(AR809)-LEN(SUBSTITUTE(AR809,"/",""))-1</f>
        <v>4</v>
      </c>
      <c r="AH809" s="186" t="str">
        <f aca="false">H809</f>
        <v>0..1</v>
      </c>
      <c r="AI809" s="173" t="s">
        <v>2329</v>
      </c>
      <c r="AJ809" s="173"/>
      <c r="AK809" s="174"/>
      <c r="AL809" s="174"/>
      <c r="AM809" s="174"/>
      <c r="AN809" s="173"/>
      <c r="AO809" s="172" t="str">
        <f aca="false">O809</f>
        <v>0..n</v>
      </c>
      <c r="AP809" s="172" t="str">
        <f aca="false">P809</f>
        <v>0..n</v>
      </c>
      <c r="AQ809" s="187" t="str">
        <f aca="false">Q809</f>
        <v>/rsm:CrossIndustryInvoice
/rsm:SupplyChainTradeTransaction
/ram:ApplicableHeaderTradeSettlement
/ram:InvoicerTradeParty
/ram:DefinedTradeContact</v>
      </c>
      <c r="AR809" s="188" t="str">
        <f aca="false">R809</f>
        <v>/rsm:CrossIndustryInvoice/rsm:SupplyChainTradeTransaction/ram:ApplicableHeaderTradeSettlement/ram:InvoicerTradeParty/ram:DefinedTradeContact</v>
      </c>
      <c r="AS809" s="172"/>
      <c r="AT809" s="178" t="s">
        <v>4639</v>
      </c>
      <c r="AU809" s="186" t="str">
        <f aca="false">U809</f>
        <v>0..n</v>
      </c>
      <c r="AV809" s="172"/>
      <c r="AW809" s="179"/>
      <c r="AX809" s="6"/>
      <c r="AY809" s="189" t="str">
        <f aca="false">Y809</f>
        <v>EXTENDED</v>
      </c>
      <c r="AZ809" s="189" t="str">
        <f aca="false">Z809</f>
        <v>EXTENDED FR B2B</v>
      </c>
      <c r="BA809" s="1"/>
      <c r="BB809" s="49"/>
      <c r="BF809" s="1"/>
      <c r="BG809" s="1"/>
      <c r="BH809" s="1"/>
      <c r="BI809" s="1"/>
      <c r="BJ809" s="1"/>
      <c r="BK809" s="1"/>
      <c r="BL809" s="1"/>
      <c r="BM809" s="1"/>
      <c r="BN809" s="1"/>
      <c r="BO809" s="1"/>
      <c r="BP809" s="1"/>
      <c r="BQ809" s="1"/>
      <c r="BR809" s="1"/>
      <c r="BS809" s="1"/>
      <c r="BT809" s="1"/>
      <c r="BU809" s="1"/>
      <c r="BV809" s="1"/>
      <c r="BW809" s="1"/>
      <c r="BX809" s="1"/>
      <c r="BY809" s="1"/>
      <c r="BZ809" s="1"/>
    </row>
    <row r="810" s="53" customFormat="true" ht="89.25" hidden="false" customHeight="false" outlineLevel="0" collapsed="false">
      <c r="A810" s="58" t="str">
        <f aca="false">IF(LEFT(E810,2)="BG","NO",IF(LEN(E810)-LEN(SUBSTITUTE(E810,"-",""))&gt;1,"NO",IF(E810="EXT","EXT","YES")))</f>
        <v>EXT</v>
      </c>
      <c r="B810" s="58"/>
      <c r="C810" s="58"/>
      <c r="D810" s="280" t="s">
        <v>6235</v>
      </c>
      <c r="E810" s="93" t="s">
        <v>4631</v>
      </c>
      <c r="F810" s="94" t="s">
        <v>3366</v>
      </c>
      <c r="G810" s="95" t="n">
        <f aca="false">LEN(R810)-LEN(SUBSTITUTE(R810,"/",""))-1</f>
        <v>5</v>
      </c>
      <c r="H810" s="95" t="s">
        <v>95</v>
      </c>
      <c r="I810" s="97" t="s">
        <v>5547</v>
      </c>
      <c r="J810" s="97"/>
      <c r="K810" s="98"/>
      <c r="L810" s="98"/>
      <c r="M810" s="98"/>
      <c r="N810" s="97"/>
      <c r="O810" s="99" t="s">
        <v>95</v>
      </c>
      <c r="P810" s="100" t="str">
        <f aca="false">O810</f>
        <v>0..1</v>
      </c>
      <c r="Q810" s="9" t="s">
        <v>6272</v>
      </c>
      <c r="R810" s="101" t="s">
        <v>3367</v>
      </c>
      <c r="S810" s="99" t="s">
        <v>121</v>
      </c>
      <c r="T810" s="10" t="s">
        <v>4639</v>
      </c>
      <c r="U810" s="95" t="s">
        <v>95</v>
      </c>
      <c r="V810" s="99"/>
      <c r="W810" s="102"/>
      <c r="X810" s="38"/>
      <c r="Y810" s="103" t="s">
        <v>30</v>
      </c>
      <c r="Z810" s="103" t="s">
        <v>4635</v>
      </c>
      <c r="AA810" s="4"/>
      <c r="AB810" s="13" t="str">
        <f aca="false">IF(ISERROR(FIND("/",R810)),R810,LEFT(R810,FIND(CHAR(1),SUBSTITUTE(R810,"/",CHAR(1),LEN(R810)-LEN(SUBSTITUTE(R810,"/",""))))-1))</f>
        <v>/rsm:CrossIndustryInvoice/rsm:SupplyChainTradeTransaction/ram:ApplicableHeaderTradeSettlement/ram:InvoicerTradeParty/ram:DefinedTradeContact</v>
      </c>
      <c r="AC810" s="13" t="str">
        <f aca="false">IF(ISERROR(FIND("/",R810)),R810,MID(R810, FIND(CHAR(1),SUBSTITUTE(R810,"/",CHAR(1), LEN(R810)-LEN(SUBSTITUTE(R810,"/","")))), LEN(R810)))</f>
        <v>/ram:PersonName</v>
      </c>
      <c r="AD810" s="14" t="n">
        <f aca="false">COUNTIFS(R$4:R810,AB810)</f>
        <v>1</v>
      </c>
      <c r="AE810" s="1"/>
      <c r="AF810" s="93" t="str">
        <f aca="false">E810</f>
        <v>EXT</v>
      </c>
      <c r="AG810" s="95" t="n">
        <f aca="false">LEN(AR810)-LEN(SUBSTITUTE(AR810,"/",""))-1</f>
        <v>5</v>
      </c>
      <c r="AH810" s="95" t="str">
        <f aca="false">H810</f>
        <v>0..1</v>
      </c>
      <c r="AI810" s="97" t="s">
        <v>5549</v>
      </c>
      <c r="AJ810" s="97"/>
      <c r="AK810" s="98"/>
      <c r="AL810" s="98"/>
      <c r="AM810" s="98"/>
      <c r="AN810" s="97"/>
      <c r="AO810" s="100" t="str">
        <f aca="false">O810</f>
        <v>0..1</v>
      </c>
      <c r="AP810" s="100" t="str">
        <f aca="false">P810</f>
        <v>0..1</v>
      </c>
      <c r="AQ810" s="9" t="str">
        <f aca="false">Q810</f>
        <v>/rsm:CrossIndustryInvoice
/rsm:SupplyChainTradeTransaction
/ram:ApplicableHeaderTradeSettlement
/ram:InvoicerTradeParty
/ram:DefinedTradeContact
/ram:PersonName</v>
      </c>
      <c r="AR810" s="101" t="str">
        <f aca="false">R810</f>
        <v>/rsm:CrossIndustryInvoice/rsm:SupplyChainTradeTransaction/ram:ApplicableHeaderTradeSettlement/ram:InvoicerTradeParty/ram:DefinedTradeContact/ram:PersonName</v>
      </c>
      <c r="AS810" s="99" t="s">
        <v>121</v>
      </c>
      <c r="AT810" s="10" t="s">
        <v>4639</v>
      </c>
      <c r="AU810" s="95" t="str">
        <f aca="false">U810</f>
        <v>0..1</v>
      </c>
      <c r="AV810" s="99"/>
      <c r="AW810" s="102"/>
      <c r="AX810" s="6"/>
      <c r="AY810" s="103" t="str">
        <f aca="false">Y810</f>
        <v>EXTENDED</v>
      </c>
      <c r="AZ810" s="103" t="str">
        <f aca="false">Z810</f>
        <v>EXTENDED FR B2B</v>
      </c>
      <c r="BA810" s="1"/>
      <c r="BB810" s="49"/>
      <c r="BF810" s="1"/>
      <c r="BG810" s="1"/>
      <c r="BH810" s="1"/>
      <c r="BI810" s="1"/>
      <c r="BJ810" s="1"/>
      <c r="BK810" s="1"/>
      <c r="BL810" s="1"/>
      <c r="BM810" s="1"/>
      <c r="BN810" s="1"/>
      <c r="BO810" s="1"/>
      <c r="BP810" s="1"/>
      <c r="BQ810" s="1"/>
      <c r="BR810" s="1"/>
      <c r="BS810" s="1"/>
      <c r="BT810" s="1"/>
      <c r="BU810" s="1"/>
      <c r="BV810" s="1"/>
      <c r="BW810" s="1"/>
      <c r="BX810" s="1"/>
      <c r="BY810" s="1"/>
      <c r="BZ810" s="1"/>
    </row>
    <row r="811" s="53" customFormat="true" ht="89.25" hidden="false" customHeight="false" outlineLevel="0" collapsed="false">
      <c r="A811" s="58" t="str">
        <f aca="false">IF(LEFT(E811,2)="BG","NO",IF(LEN(E811)-LEN(SUBSTITUTE(E811,"-",""))&gt;1,"NO",IF(E811="EXT","EXT","YES")))</f>
        <v>EXT</v>
      </c>
      <c r="B811" s="58"/>
      <c r="C811" s="58"/>
      <c r="D811" s="280" t="s">
        <v>6235</v>
      </c>
      <c r="E811" s="93" t="s">
        <v>4631</v>
      </c>
      <c r="F811" s="94" t="e">
        <f aca="false">#N/A</f>
        <v>#N/A</v>
      </c>
      <c r="G811" s="95" t="n">
        <f aca="false">LEN(R811)-LEN(SUBSTITUTE(R811,"/",""))-1</f>
        <v>5</v>
      </c>
      <c r="H811" s="95" t="s">
        <v>95</v>
      </c>
      <c r="I811" s="97" t="s">
        <v>5550</v>
      </c>
      <c r="J811" s="97"/>
      <c r="K811" s="98"/>
      <c r="L811" s="98"/>
      <c r="M811" s="98"/>
      <c r="N811" s="97"/>
      <c r="O811" s="99" t="s">
        <v>95</v>
      </c>
      <c r="P811" s="100" t="str">
        <f aca="false">O811</f>
        <v>0..1</v>
      </c>
      <c r="Q811" s="9" t="s">
        <v>6273</v>
      </c>
      <c r="R811" s="101" t="s">
        <v>3369</v>
      </c>
      <c r="S811" s="99" t="s">
        <v>121</v>
      </c>
      <c r="T811" s="10" t="s">
        <v>4639</v>
      </c>
      <c r="U811" s="95" t="s">
        <v>95</v>
      </c>
      <c r="V811" s="99"/>
      <c r="W811" s="102"/>
      <c r="X811" s="38"/>
      <c r="Y811" s="103" t="s">
        <v>30</v>
      </c>
      <c r="Z811" s="103" t="s">
        <v>4635</v>
      </c>
      <c r="AA811" s="4"/>
      <c r="AB811" s="13" t="str">
        <f aca="false">IF(ISERROR(FIND("/",R811)),R811,LEFT(R811,FIND(CHAR(1),SUBSTITUTE(R811,"/",CHAR(1),LEN(R811)-LEN(SUBSTITUTE(R811,"/",""))))-1))</f>
        <v>/rsm:CrossIndustryInvoice/rsm:SupplyChainTradeTransaction/ram:ApplicableHeaderTradeSettlement/ram:InvoicerTradeParty/ram:DefinedTradeContact</v>
      </c>
      <c r="AC811" s="13" t="str">
        <f aca="false">IF(ISERROR(FIND("/",R811)),R811,MID(R811, FIND(CHAR(1),SUBSTITUTE(R811,"/",CHAR(1), LEN(R811)-LEN(SUBSTITUTE(R811,"/","")))), LEN(R811)))</f>
        <v>/ram:DepartmentName</v>
      </c>
      <c r="AD811" s="14" t="n">
        <f aca="false">COUNTIFS(R$4:R811,AB811)</f>
        <v>1</v>
      </c>
      <c r="AE811" s="1"/>
      <c r="AF811" s="93" t="str">
        <f aca="false">E811</f>
        <v>EXT</v>
      </c>
      <c r="AG811" s="95" t="n">
        <f aca="false">LEN(AR811)-LEN(SUBSTITUTE(AR811,"/",""))-1</f>
        <v>5</v>
      </c>
      <c r="AH811" s="95" t="str">
        <f aca="false">H811</f>
        <v>0..1</v>
      </c>
      <c r="AI811" s="97" t="s">
        <v>5549</v>
      </c>
      <c r="AJ811" s="97"/>
      <c r="AK811" s="98"/>
      <c r="AL811" s="98"/>
      <c r="AM811" s="98"/>
      <c r="AN811" s="97"/>
      <c r="AO811" s="100" t="str">
        <f aca="false">O811</f>
        <v>0..1</v>
      </c>
      <c r="AP811" s="100" t="str">
        <f aca="false">P811</f>
        <v>0..1</v>
      </c>
      <c r="AQ811" s="9" t="str">
        <f aca="false">Q811</f>
        <v>/rsm:CrossIndustryInvoice
/rsm:SupplyChainTradeTransaction
/ram:ApplicableHeaderTradeSettlement
/ram:InvoicerTradeParty
/ram:DefinedTradeContact
/ram:DepartmentName</v>
      </c>
      <c r="AR811" s="101" t="str">
        <f aca="false">R811</f>
        <v>/rsm:CrossIndustryInvoice/rsm:SupplyChainTradeTransaction/ram:ApplicableHeaderTradeSettlement/ram:InvoicerTradeParty/ram:DefinedTradeContact/ram:DepartmentName</v>
      </c>
      <c r="AS811" s="99" t="s">
        <v>121</v>
      </c>
      <c r="AT811" s="10" t="s">
        <v>4639</v>
      </c>
      <c r="AU811" s="95" t="str">
        <f aca="false">U811</f>
        <v>0..1</v>
      </c>
      <c r="AV811" s="99"/>
      <c r="AW811" s="102"/>
      <c r="AX811" s="6"/>
      <c r="AY811" s="103" t="str">
        <f aca="false">Y811</f>
        <v>EXTENDED</v>
      </c>
      <c r="AZ811" s="103" t="str">
        <f aca="false">Z811</f>
        <v>EXTENDED FR B2B</v>
      </c>
      <c r="BA811" s="1"/>
      <c r="BB811" s="49"/>
      <c r="BF811" s="1"/>
      <c r="BG811" s="1"/>
      <c r="BH811" s="1"/>
      <c r="BI811" s="1"/>
      <c r="BJ811" s="1"/>
      <c r="BK811" s="1"/>
      <c r="BL811" s="1"/>
      <c r="BM811" s="1"/>
      <c r="BN811" s="1"/>
      <c r="BO811" s="1"/>
      <c r="BP811" s="1"/>
      <c r="BQ811" s="1"/>
      <c r="BR811" s="1"/>
      <c r="BS811" s="1"/>
      <c r="BT811" s="1"/>
      <c r="BU811" s="1"/>
      <c r="BV811" s="1"/>
      <c r="BW811" s="1"/>
      <c r="BX811" s="1"/>
      <c r="BY811" s="1"/>
      <c r="BZ811" s="1"/>
    </row>
    <row r="812" s="53" customFormat="true" ht="89.25" hidden="false" customHeight="false" outlineLevel="0" collapsed="false">
      <c r="A812" s="58" t="str">
        <f aca="false">IF(LEFT(E812,2)="BG","NO",IF(LEN(E812)-LEN(SUBSTITUTE(E812,"-",""))&gt;1,"NO",IF(E812="EXT","EXT","YES")))</f>
        <v>EXT</v>
      </c>
      <c r="B812" s="77" t="s">
        <v>4735</v>
      </c>
      <c r="C812" s="77"/>
      <c r="D812" s="280" t="s">
        <v>6235</v>
      </c>
      <c r="E812" s="93" t="s">
        <v>4631</v>
      </c>
      <c r="F812" s="94" t="e">
        <f aca="false">#N/A</f>
        <v>#N/A</v>
      </c>
      <c r="G812" s="95" t="n">
        <f aca="false">LEN(R812)-LEN(SUBSTITUTE(R812,"/",""))-1</f>
        <v>5</v>
      </c>
      <c r="H812" s="95" t="s">
        <v>95</v>
      </c>
      <c r="I812" s="97" t="s">
        <v>5970</v>
      </c>
      <c r="J812" s="97"/>
      <c r="K812" s="98" t="s">
        <v>5044</v>
      </c>
      <c r="L812" s="98"/>
      <c r="M812" s="98"/>
      <c r="N812" s="97"/>
      <c r="O812" s="99" t="s">
        <v>95</v>
      </c>
      <c r="P812" s="100" t="str">
        <f aca="false">O812</f>
        <v>0..1</v>
      </c>
      <c r="Q812" s="9" t="s">
        <v>6274</v>
      </c>
      <c r="R812" s="101" t="s">
        <v>3371</v>
      </c>
      <c r="S812" s="99" t="s">
        <v>176</v>
      </c>
      <c r="T812" s="10" t="s">
        <v>4639</v>
      </c>
      <c r="U812" s="95" t="s">
        <v>95</v>
      </c>
      <c r="V812" s="99"/>
      <c r="W812" s="102"/>
      <c r="X812" s="38"/>
      <c r="Y812" s="103" t="s">
        <v>30</v>
      </c>
      <c r="Z812" s="103" t="s">
        <v>4635</v>
      </c>
      <c r="AA812" s="49"/>
      <c r="AB812" s="13" t="str">
        <f aca="false">IF(ISERROR(FIND("/",R812)),R812,LEFT(R812,FIND(CHAR(1),SUBSTITUTE(R812,"/",CHAR(1),LEN(R812)-LEN(SUBSTITUTE(R812,"/",""))))-1))</f>
        <v>/rsm:CrossIndustryInvoice/rsm:SupplyChainTradeTransaction/ram:ApplicableHeaderTradeSettlement/ram:InvoicerTradeParty/ram:DefinedTradeContact</v>
      </c>
      <c r="AC812" s="13" t="str">
        <f aca="false">IF(ISERROR(FIND("/",R812)),R812,MID(R812, FIND(CHAR(1),SUBSTITUTE(R812,"/",CHAR(1), LEN(R812)-LEN(SUBSTITUTE(R812,"/","")))), LEN(R812)))</f>
        <v>/ram:TypeCode</v>
      </c>
      <c r="AD812" s="14" t="n">
        <f aca="false">COUNTIFS(R$4:R812,AB812)</f>
        <v>1</v>
      </c>
      <c r="AE812" s="49"/>
      <c r="AF812" s="93" t="str">
        <f aca="false">E812</f>
        <v>EXT</v>
      </c>
      <c r="AG812" s="95" t="n">
        <f aca="false">LEN(AR812)-LEN(SUBSTITUTE(AR812,"/",""))-1</f>
        <v>5</v>
      </c>
      <c r="AH812" s="95" t="str">
        <f aca="false">H812</f>
        <v>0..1</v>
      </c>
      <c r="AI812" s="97" t="s">
        <v>5972</v>
      </c>
      <c r="AJ812" s="97"/>
      <c r="AK812" s="98" t="s">
        <v>5047</v>
      </c>
      <c r="AL812" s="98"/>
      <c r="AM812" s="98"/>
      <c r="AN812" s="97"/>
      <c r="AO812" s="100" t="str">
        <f aca="false">O812</f>
        <v>0..1</v>
      </c>
      <c r="AP812" s="100" t="str">
        <f aca="false">P812</f>
        <v>0..1</v>
      </c>
      <c r="AQ812" s="9" t="str">
        <f aca="false">Q812</f>
        <v>/rsm:CrossIndustryInvoice
/rsm:SupplyChainTradeTransaction
/ram:ApplicableHeaderTradeSettlement
/ram:InvoicerTradeParty
/ram:DefinedTradeContact
/ram:TypeCode</v>
      </c>
      <c r="AR812" s="101" t="str">
        <f aca="false">R812</f>
        <v>/rsm:CrossIndustryInvoice/rsm:SupplyChainTradeTransaction/ram:ApplicableHeaderTradeSettlement/ram:InvoicerTradeParty/ram:DefinedTradeContact/ram:TypeCode</v>
      </c>
      <c r="AS812" s="99" t="s">
        <v>176</v>
      </c>
      <c r="AT812" s="10" t="s">
        <v>4639</v>
      </c>
      <c r="AU812" s="95" t="str">
        <f aca="false">U812</f>
        <v>0..1</v>
      </c>
      <c r="AV812" s="99"/>
      <c r="AW812" s="102"/>
      <c r="AX812" s="6"/>
      <c r="AY812" s="103" t="str">
        <f aca="false">Y812</f>
        <v>EXTENDED</v>
      </c>
      <c r="AZ812" s="103" t="str">
        <f aca="false">Z812</f>
        <v>EXTENDED FR B2B</v>
      </c>
      <c r="BA812" s="1"/>
      <c r="BB812" s="49"/>
      <c r="BF812" s="1"/>
      <c r="BG812" s="1"/>
      <c r="BH812" s="1"/>
      <c r="BI812" s="1"/>
      <c r="BJ812" s="1"/>
      <c r="BK812" s="1"/>
      <c r="BL812" s="1"/>
      <c r="BM812" s="1"/>
      <c r="BN812" s="1"/>
      <c r="BO812" s="1"/>
      <c r="BP812" s="1"/>
      <c r="BQ812" s="1"/>
      <c r="BR812" s="1"/>
      <c r="BS812" s="1"/>
      <c r="BT812" s="1"/>
      <c r="BU812" s="1"/>
      <c r="BV812" s="1"/>
      <c r="BW812" s="1"/>
      <c r="BX812" s="1"/>
      <c r="BY812" s="1"/>
      <c r="BZ812" s="1"/>
    </row>
    <row r="813" s="53" customFormat="true" ht="89.25" hidden="false" customHeight="false" outlineLevel="0" collapsed="false">
      <c r="A813" s="58" t="str">
        <f aca="false">IF(LEFT(E813,2)="BG","NO",IF(LEN(E813)-LEN(SUBSTITUTE(E813,"-",""))&gt;1,"NO",IF(E813="EXT","EXT","YES")))</f>
        <v>EXT</v>
      </c>
      <c r="B813" s="58"/>
      <c r="C813" s="58"/>
      <c r="D813" s="280" t="s">
        <v>6235</v>
      </c>
      <c r="E813" s="93" t="s">
        <v>4631</v>
      </c>
      <c r="F813" s="94" t="e">
        <f aca="false">#N/A</f>
        <v>#N/A</v>
      </c>
      <c r="G813" s="95" t="n">
        <f aca="false">LEN(R813)-LEN(SUBSTITUTE(R813,"/",""))-1</f>
        <v>5</v>
      </c>
      <c r="H813" s="95" t="s">
        <v>95</v>
      </c>
      <c r="I813" s="247" t="s">
        <v>5555</v>
      </c>
      <c r="J813" s="97"/>
      <c r="K813" s="98"/>
      <c r="L813" s="98"/>
      <c r="M813" s="98"/>
      <c r="N813" s="97"/>
      <c r="O813" s="99" t="s">
        <v>95</v>
      </c>
      <c r="P813" s="100" t="str">
        <f aca="false">O813</f>
        <v>0..1</v>
      </c>
      <c r="Q813" s="9" t="s">
        <v>6275</v>
      </c>
      <c r="R813" s="101" t="s">
        <v>3373</v>
      </c>
      <c r="S813" s="99"/>
      <c r="T813" s="10"/>
      <c r="U813" s="95" t="s">
        <v>95</v>
      </c>
      <c r="V813" s="99"/>
      <c r="W813" s="102"/>
      <c r="X813" s="38"/>
      <c r="Y813" s="103" t="s">
        <v>30</v>
      </c>
      <c r="Z813" s="103" t="s">
        <v>4635</v>
      </c>
      <c r="AA813" s="4"/>
      <c r="AB813" s="13" t="str">
        <f aca="false">IF(ISERROR(FIND("/",R813)),R813,LEFT(R813,FIND(CHAR(1),SUBSTITUTE(R813,"/",CHAR(1),LEN(R813)-LEN(SUBSTITUTE(R813,"/",""))))-1))</f>
        <v>/rsm:CrossIndustryInvoice/rsm:SupplyChainTradeTransaction/ram:ApplicableHeaderTradeSettlement/ram:InvoicerTradeParty/ram:DefinedTradeContact</v>
      </c>
      <c r="AC813" s="13" t="str">
        <f aca="false">IF(ISERROR(FIND("/",R813)),R813,MID(R813, FIND(CHAR(1),SUBSTITUTE(R813,"/",CHAR(1), LEN(R813)-LEN(SUBSTITUTE(R813,"/","")))), LEN(R813)))</f>
        <v>/ram:TelephoneUniversalCommunication</v>
      </c>
      <c r="AD813" s="14" t="n">
        <f aca="false">COUNTIFS(R$4:R813,AB813)</f>
        <v>1</v>
      </c>
      <c r="AE813" s="1"/>
      <c r="AF813" s="93" t="str">
        <f aca="false">E813</f>
        <v>EXT</v>
      </c>
      <c r="AG813" s="95" t="n">
        <f aca="false">LEN(AR813)-LEN(SUBSTITUTE(AR813,"/",""))-1</f>
        <v>5</v>
      </c>
      <c r="AH813" s="95" t="str">
        <f aca="false">H813</f>
        <v>0..1</v>
      </c>
      <c r="AI813" s="247" t="s">
        <v>1757</v>
      </c>
      <c r="AJ813" s="97"/>
      <c r="AK813" s="98"/>
      <c r="AL813" s="98"/>
      <c r="AM813" s="98"/>
      <c r="AN813" s="97"/>
      <c r="AO813" s="100" t="str">
        <f aca="false">O813</f>
        <v>0..1</v>
      </c>
      <c r="AP813" s="100" t="str">
        <f aca="false">P813</f>
        <v>0..1</v>
      </c>
      <c r="AQ813" s="9" t="str">
        <f aca="false">Q813</f>
        <v>/rsm:CrossIndustryInvoice
/rsm:SupplyChainTradeTransaction
/ram:ApplicableHeaderTradeSettlement
/ram:InvoicerTradeParty
/ram:DefinedTradeContact
/ram:TelephoneUniversalCommunication</v>
      </c>
      <c r="AR813" s="101" t="str">
        <f aca="false">R813</f>
        <v>/rsm:CrossIndustryInvoice/rsm:SupplyChainTradeTransaction/ram:ApplicableHeaderTradeSettlement/ram:InvoicerTradeParty/ram:DefinedTradeContact/ram:TelephoneUniversalCommunication</v>
      </c>
      <c r="AS813" s="99"/>
      <c r="AT813" s="10"/>
      <c r="AU813" s="95" t="str">
        <f aca="false">U813</f>
        <v>0..1</v>
      </c>
      <c r="AV813" s="99"/>
      <c r="AW813" s="102"/>
      <c r="AX813" s="6"/>
      <c r="AY813" s="103" t="str">
        <f aca="false">Y813</f>
        <v>EXTENDED</v>
      </c>
      <c r="AZ813" s="103" t="str">
        <f aca="false">Z813</f>
        <v>EXTENDED FR B2B</v>
      </c>
      <c r="BA813" s="1"/>
      <c r="BB813" s="49"/>
      <c r="BF813" s="1"/>
      <c r="BG813" s="1"/>
      <c r="BH813" s="1"/>
      <c r="BI813" s="1"/>
      <c r="BJ813" s="1"/>
      <c r="BK813" s="1"/>
      <c r="BL813" s="1"/>
      <c r="BM813" s="1"/>
      <c r="BN813" s="1"/>
      <c r="BO813" s="1"/>
      <c r="BP813" s="1"/>
      <c r="BQ813" s="1"/>
      <c r="BR813" s="1"/>
      <c r="BS813" s="1"/>
      <c r="BT813" s="1"/>
      <c r="BU813" s="1"/>
      <c r="BV813" s="1"/>
      <c r="BW813" s="1"/>
      <c r="BX813" s="1"/>
      <c r="BY813" s="1"/>
      <c r="BZ813" s="1"/>
    </row>
    <row r="814" s="53" customFormat="true" ht="114" hidden="false" customHeight="false" outlineLevel="0" collapsed="false">
      <c r="A814" s="58" t="str">
        <f aca="false">IF(LEFT(E814,2)="BG","NO",IF(LEN(E814)-LEN(SUBSTITUTE(E814,"-",""))&gt;1,"NO",IF(E814="EXT","EXT","YES")))</f>
        <v>EXT</v>
      </c>
      <c r="B814" s="58"/>
      <c r="C814" s="58"/>
      <c r="D814" s="280" t="s">
        <v>6235</v>
      </c>
      <c r="E814" s="93" t="s">
        <v>4631</v>
      </c>
      <c r="F814" s="94" t="s">
        <v>3375</v>
      </c>
      <c r="G814" s="95" t="n">
        <f aca="false">LEN(R814)-LEN(SUBSTITUTE(R814,"/",""))-1</f>
        <v>6</v>
      </c>
      <c r="H814" s="95" t="s">
        <v>88</v>
      </c>
      <c r="I814" s="97" t="s">
        <v>5557</v>
      </c>
      <c r="J814" s="97"/>
      <c r="K814" s="98"/>
      <c r="L814" s="98"/>
      <c r="M814" s="98"/>
      <c r="N814" s="97"/>
      <c r="O814" s="99" t="s">
        <v>88</v>
      </c>
      <c r="P814" s="100" t="str">
        <f aca="false">O814</f>
        <v>1..1</v>
      </c>
      <c r="Q814" s="9" t="s">
        <v>6276</v>
      </c>
      <c r="R814" s="101" t="s">
        <v>3376</v>
      </c>
      <c r="S814" s="99" t="s">
        <v>121</v>
      </c>
      <c r="T814" s="10" t="s">
        <v>4639</v>
      </c>
      <c r="U814" s="95" t="s">
        <v>95</v>
      </c>
      <c r="V814" s="99"/>
      <c r="W814" s="102"/>
      <c r="X814" s="38"/>
      <c r="Y814" s="103" t="s">
        <v>30</v>
      </c>
      <c r="Z814" s="103" t="s">
        <v>4635</v>
      </c>
      <c r="AA814" s="4"/>
      <c r="AB814" s="13" t="str">
        <f aca="false">IF(ISERROR(FIND("/",R814)),R814,LEFT(R814,FIND(CHAR(1),SUBSTITUTE(R814,"/",CHAR(1),LEN(R814)-LEN(SUBSTITUTE(R814,"/",""))))-1))</f>
        <v>/rsm:CrossIndustryInvoice/rsm:SupplyChainTradeTransaction/ram:ApplicableHeaderTradeSettlement/ram:InvoicerTradeParty/ram:DefinedTradeContact/ram:TelephoneUniversalCommunication</v>
      </c>
      <c r="AC814" s="13" t="str">
        <f aca="false">IF(ISERROR(FIND("/",R814)),R814,MID(R814, FIND(CHAR(1),SUBSTITUTE(R814,"/",CHAR(1), LEN(R814)-LEN(SUBSTITUTE(R814,"/","")))), LEN(R814)))</f>
        <v>/ram:CompleteNumber</v>
      </c>
      <c r="AD814" s="14" t="n">
        <f aca="false">COUNTIFS(R$4:R814,AB814)</f>
        <v>1</v>
      </c>
      <c r="AE814" s="1"/>
      <c r="AF814" s="93" t="str">
        <f aca="false">E814</f>
        <v>EXT</v>
      </c>
      <c r="AG814" s="95" t="n">
        <f aca="false">LEN(AR814)-LEN(SUBSTITUTE(AR814,"/",""))-1</f>
        <v>6</v>
      </c>
      <c r="AH814" s="95" t="str">
        <f aca="false">H814</f>
        <v>1..1</v>
      </c>
      <c r="AI814" s="97" t="s">
        <v>5052</v>
      </c>
      <c r="AJ814" s="97"/>
      <c r="AK814" s="98"/>
      <c r="AL814" s="98"/>
      <c r="AM814" s="98"/>
      <c r="AN814" s="97"/>
      <c r="AO814" s="100" t="str">
        <f aca="false">O814</f>
        <v>1..1</v>
      </c>
      <c r="AP814" s="100" t="str">
        <f aca="false">P814</f>
        <v>1..1</v>
      </c>
      <c r="AQ814" s="9" t="str">
        <f aca="false">Q814</f>
        <v>/rsm:CrossIndustryInvoice
/rsm:SupplyChainTradeTransaction
/ram:ApplicableHeaderTradeSettlement
/ram:InvoicerTradeParty
/ram:DefinedTradeContact
/ram:TelephoneUniversalCommunication
/ram:CompleteNumber</v>
      </c>
      <c r="AR814" s="101" t="str">
        <f aca="false">R814</f>
        <v>/rsm:CrossIndustryInvoice/rsm:SupplyChainTradeTransaction/ram:ApplicableHeaderTradeSettlement/ram:InvoicerTradeParty/ram:DefinedTradeContact/ram:TelephoneUniversalCommunication/ram:CompleteNumber</v>
      </c>
      <c r="AS814" s="99" t="s">
        <v>121</v>
      </c>
      <c r="AT814" s="10" t="s">
        <v>4639</v>
      </c>
      <c r="AU814" s="95" t="str">
        <f aca="false">U814</f>
        <v>0..1</v>
      </c>
      <c r="AV814" s="99"/>
      <c r="AW814" s="102"/>
      <c r="AX814" s="6"/>
      <c r="AY814" s="103" t="str">
        <f aca="false">Y814</f>
        <v>EXTENDED</v>
      </c>
      <c r="AZ814" s="103" t="str">
        <f aca="false">Z814</f>
        <v>EXTENDED FR B2B</v>
      </c>
      <c r="BA814" s="1"/>
      <c r="BB814" s="49"/>
      <c r="BF814" s="1"/>
      <c r="BG814" s="1"/>
      <c r="BH814" s="1"/>
      <c r="BI814" s="1"/>
      <c r="BJ814" s="1"/>
      <c r="BK814" s="1"/>
      <c r="BL814" s="1"/>
      <c r="BM814" s="1"/>
      <c r="BN814" s="1"/>
      <c r="BO814" s="1"/>
      <c r="BP814" s="1"/>
      <c r="BQ814" s="1"/>
      <c r="BR814" s="1"/>
      <c r="BS814" s="1"/>
      <c r="BT814" s="1"/>
      <c r="BU814" s="1"/>
      <c r="BV814" s="1"/>
      <c r="BW814" s="1"/>
      <c r="BX814" s="1"/>
      <c r="BY814" s="1"/>
      <c r="BZ814" s="1"/>
    </row>
    <row r="815" s="53" customFormat="true" ht="89.25" hidden="false" customHeight="false" outlineLevel="0" collapsed="false">
      <c r="A815" s="58" t="str">
        <f aca="false">IF(LEFT(E815,2)="BG","NO",IF(LEN(E815)-LEN(SUBSTITUTE(E815,"-",""))&gt;1,"NO",IF(E815="EXT","EXT","YES")))</f>
        <v>EXT</v>
      </c>
      <c r="B815" s="58"/>
      <c r="C815" s="58"/>
      <c r="D815" s="280" t="s">
        <v>6235</v>
      </c>
      <c r="E815" s="93" t="s">
        <v>4631</v>
      </c>
      <c r="F815" s="94" t="e">
        <f aca="false">#N/A</f>
        <v>#N/A</v>
      </c>
      <c r="G815" s="95" t="n">
        <f aca="false">LEN(R815)-LEN(SUBSTITUTE(R815,"/",""))-1</f>
        <v>5</v>
      </c>
      <c r="H815" s="95" t="s">
        <v>95</v>
      </c>
      <c r="I815" s="247" t="s">
        <v>5559</v>
      </c>
      <c r="J815" s="97"/>
      <c r="K815" s="98"/>
      <c r="L815" s="98"/>
      <c r="M815" s="98"/>
      <c r="N815" s="97"/>
      <c r="O815" s="99" t="s">
        <v>95</v>
      </c>
      <c r="P815" s="100" t="str">
        <f aca="false">O815</f>
        <v>0..1</v>
      </c>
      <c r="Q815" s="9" t="s">
        <v>6277</v>
      </c>
      <c r="R815" s="101" t="s">
        <v>3378</v>
      </c>
      <c r="S815" s="99"/>
      <c r="T815" s="10"/>
      <c r="U815" s="95" t="s">
        <v>95</v>
      </c>
      <c r="V815" s="99"/>
      <c r="W815" s="102"/>
      <c r="X815" s="38"/>
      <c r="Y815" s="103" t="s">
        <v>30</v>
      </c>
      <c r="Z815" s="103" t="s">
        <v>30</v>
      </c>
      <c r="AA815" s="4"/>
      <c r="AB815" s="13" t="str">
        <f aca="false">IF(ISERROR(FIND("/",R815)),R815,LEFT(R815,FIND(CHAR(1),SUBSTITUTE(R815,"/",CHAR(1),LEN(R815)-LEN(SUBSTITUTE(R815,"/",""))))-1))</f>
        <v>/rsm:CrossIndustryInvoice/rsm:SupplyChainTradeTransaction/ram:ApplicableHeaderTradeSettlement/ram:InvoicerTradeParty/ram:DefinedTradeContact</v>
      </c>
      <c r="AC815" s="13" t="str">
        <f aca="false">IF(ISERROR(FIND("/",R815)),R815,MID(R815, FIND(CHAR(1),SUBSTITUTE(R815,"/",CHAR(1), LEN(R815)-LEN(SUBSTITUTE(R815,"/","")))), LEN(R815)))</f>
        <v>/ram:FaxUniversalCommunication</v>
      </c>
      <c r="AD815" s="14" t="n">
        <f aca="false">COUNTIFS(R$4:R815,AB815)</f>
        <v>1</v>
      </c>
      <c r="AE815" s="1"/>
      <c r="AF815" s="93" t="str">
        <f aca="false">E815</f>
        <v>EXT</v>
      </c>
      <c r="AG815" s="95" t="n">
        <f aca="false">LEN(AR815)-LEN(SUBSTITUTE(AR815,"/",""))-1</f>
        <v>5</v>
      </c>
      <c r="AH815" s="95" t="str">
        <f aca="false">H815</f>
        <v>0..1</v>
      </c>
      <c r="AI815" s="247" t="s">
        <v>1765</v>
      </c>
      <c r="AJ815" s="97"/>
      <c r="AK815" s="98"/>
      <c r="AL815" s="98"/>
      <c r="AM815" s="98"/>
      <c r="AN815" s="97"/>
      <c r="AO815" s="100" t="str">
        <f aca="false">O815</f>
        <v>0..1</v>
      </c>
      <c r="AP815" s="100" t="str">
        <f aca="false">P815</f>
        <v>0..1</v>
      </c>
      <c r="AQ815" s="9" t="str">
        <f aca="false">Q815</f>
        <v>/rsm:CrossIndustryInvoice
/rsm:SupplyChainTradeTransaction
/ram:ApplicableHeaderTradeSettlement
/ram:InvoicerTradeParty
/ram:DefinedTradeContact
/ram:FaxUniversalCommunication</v>
      </c>
      <c r="AR815" s="101" t="str">
        <f aca="false">R815</f>
        <v>/rsm:CrossIndustryInvoice/rsm:SupplyChainTradeTransaction/ram:ApplicableHeaderTradeSettlement/ram:InvoicerTradeParty/ram:DefinedTradeContact/ram:FaxUniversalCommunication</v>
      </c>
      <c r="AS815" s="99"/>
      <c r="AT815" s="10"/>
      <c r="AU815" s="95" t="str">
        <f aca="false">U815</f>
        <v>0..1</v>
      </c>
      <c r="AV815" s="99"/>
      <c r="AW815" s="102"/>
      <c r="AX815" s="6"/>
      <c r="AY815" s="103" t="str">
        <f aca="false">Y815</f>
        <v>EXTENDED</v>
      </c>
      <c r="AZ815" s="103" t="str">
        <f aca="false">Z815</f>
        <v>EXTENDED</v>
      </c>
      <c r="BA815" s="1"/>
      <c r="BB815" s="49"/>
      <c r="BF815" s="1"/>
      <c r="BG815" s="1"/>
      <c r="BH815" s="1"/>
      <c r="BI815" s="1"/>
      <c r="BJ815" s="1"/>
      <c r="BK815" s="1"/>
      <c r="BL815" s="1"/>
      <c r="BM815" s="1"/>
      <c r="BN815" s="1"/>
      <c r="BO815" s="1"/>
      <c r="BP815" s="1"/>
      <c r="BQ815" s="1"/>
      <c r="BR815" s="1"/>
      <c r="BS815" s="1"/>
      <c r="BT815" s="1"/>
      <c r="BU815" s="1"/>
      <c r="BV815" s="1"/>
      <c r="BW815" s="1"/>
      <c r="BX815" s="1"/>
      <c r="BY815" s="1"/>
      <c r="BZ815" s="1"/>
    </row>
    <row r="816" s="53" customFormat="true" ht="102" hidden="false" customHeight="false" outlineLevel="0" collapsed="false">
      <c r="A816" s="58" t="str">
        <f aca="false">IF(LEFT(E816,2)="BG","NO",IF(LEN(E816)-LEN(SUBSTITUTE(E816,"-",""))&gt;1,"NO",IF(E816="EXT","EXT","YES")))</f>
        <v>EXT</v>
      </c>
      <c r="B816" s="58"/>
      <c r="C816" s="58"/>
      <c r="D816" s="280" t="s">
        <v>6235</v>
      </c>
      <c r="E816" s="93" t="s">
        <v>4631</v>
      </c>
      <c r="F816" s="94" t="e">
        <f aca="false">#N/A</f>
        <v>#N/A</v>
      </c>
      <c r="G816" s="95" t="n">
        <f aca="false">LEN(R816)-LEN(SUBSTITUTE(R816,"/",""))-1</f>
        <v>6</v>
      </c>
      <c r="H816" s="95" t="s">
        <v>88</v>
      </c>
      <c r="I816" s="97" t="s">
        <v>5561</v>
      </c>
      <c r="J816" s="97"/>
      <c r="K816" s="98"/>
      <c r="L816" s="98"/>
      <c r="M816" s="98"/>
      <c r="N816" s="97"/>
      <c r="O816" s="99" t="s">
        <v>88</v>
      </c>
      <c r="P816" s="100" t="str">
        <f aca="false">O816</f>
        <v>1..1</v>
      </c>
      <c r="Q816" s="9" t="s">
        <v>6278</v>
      </c>
      <c r="R816" s="101" t="s">
        <v>3380</v>
      </c>
      <c r="S816" s="99" t="s">
        <v>121</v>
      </c>
      <c r="T816" s="10" t="s">
        <v>4639</v>
      </c>
      <c r="U816" s="95" t="s">
        <v>95</v>
      </c>
      <c r="V816" s="99"/>
      <c r="W816" s="102"/>
      <c r="X816" s="38"/>
      <c r="Y816" s="103" t="s">
        <v>30</v>
      </c>
      <c r="Z816" s="103" t="s">
        <v>30</v>
      </c>
      <c r="AA816" s="4"/>
      <c r="AB816" s="13" t="str">
        <f aca="false">IF(ISERROR(FIND("/",R816)),R816,LEFT(R816,FIND(CHAR(1),SUBSTITUTE(R816,"/",CHAR(1),LEN(R816)-LEN(SUBSTITUTE(R816,"/",""))))-1))</f>
        <v>/rsm:CrossIndustryInvoice/rsm:SupplyChainTradeTransaction/ram:ApplicableHeaderTradeSettlement/ram:InvoicerTradeParty/ram:DefinedTradeContact/ram:FaxUniversalCommunication</v>
      </c>
      <c r="AC816" s="13" t="str">
        <f aca="false">IF(ISERROR(FIND("/",R816)),R816,MID(R816, FIND(CHAR(1),SUBSTITUTE(R816,"/",CHAR(1), LEN(R816)-LEN(SUBSTITUTE(R816,"/","")))), LEN(R816)))</f>
        <v>/ram:CompleteNumber</v>
      </c>
      <c r="AD816" s="14" t="n">
        <f aca="false">COUNTIFS(R$4:R816,AB816)</f>
        <v>1</v>
      </c>
      <c r="AE816" s="1"/>
      <c r="AF816" s="93" t="str">
        <f aca="false">E816</f>
        <v>EXT</v>
      </c>
      <c r="AG816" s="95" t="n">
        <f aca="false">LEN(AR816)-LEN(SUBSTITUTE(AR816,"/",""))-1</f>
        <v>6</v>
      </c>
      <c r="AH816" s="95" t="str">
        <f aca="false">H816</f>
        <v>1..1</v>
      </c>
      <c r="AI816" s="97" t="s">
        <v>5563</v>
      </c>
      <c r="AJ816" s="97"/>
      <c r="AK816" s="98"/>
      <c r="AL816" s="98"/>
      <c r="AM816" s="98"/>
      <c r="AN816" s="97"/>
      <c r="AO816" s="100" t="str">
        <f aca="false">O816</f>
        <v>1..1</v>
      </c>
      <c r="AP816" s="100" t="str">
        <f aca="false">P816</f>
        <v>1..1</v>
      </c>
      <c r="AQ816" s="9" t="str">
        <f aca="false">Q816</f>
        <v>/rsm:CrossIndustryInvoice
/rsm:SupplyChainTradeTransaction
/ram:ApplicableHeaderTradeSettlement
/ram:InvoicerTradeParty
/ram:DefinedTradeContact
/ram:FaxUniversalCommunication
/ram:CompleteNumber</v>
      </c>
      <c r="AR816" s="101" t="str">
        <f aca="false">R816</f>
        <v>/rsm:CrossIndustryInvoice/rsm:SupplyChainTradeTransaction/ram:ApplicableHeaderTradeSettlement/ram:InvoicerTradeParty/ram:DefinedTradeContact/ram:FaxUniversalCommunication/ram:CompleteNumber</v>
      </c>
      <c r="AS816" s="99" t="s">
        <v>121</v>
      </c>
      <c r="AT816" s="10" t="s">
        <v>4639</v>
      </c>
      <c r="AU816" s="95" t="str">
        <f aca="false">U816</f>
        <v>0..1</v>
      </c>
      <c r="AV816" s="99"/>
      <c r="AW816" s="102"/>
      <c r="AX816" s="6"/>
      <c r="AY816" s="103" t="str">
        <f aca="false">Y816</f>
        <v>EXTENDED</v>
      </c>
      <c r="AZ816" s="103" t="str">
        <f aca="false">Z816</f>
        <v>EXTENDED</v>
      </c>
      <c r="BA816" s="1"/>
      <c r="BB816" s="49"/>
      <c r="BF816" s="1"/>
      <c r="BG816" s="1"/>
      <c r="BH816" s="1"/>
      <c r="BI816" s="1"/>
      <c r="BJ816" s="1"/>
      <c r="BK816" s="1"/>
      <c r="BL816" s="1"/>
      <c r="BM816" s="1"/>
      <c r="BN816" s="1"/>
      <c r="BO816" s="1"/>
      <c r="BP816" s="1"/>
      <c r="BQ816" s="1"/>
      <c r="BR816" s="1"/>
      <c r="BS816" s="1"/>
      <c r="BT816" s="1"/>
      <c r="BU816" s="1"/>
      <c r="BV816" s="1"/>
      <c r="BW816" s="1"/>
      <c r="BX816" s="1"/>
      <c r="BY816" s="1"/>
      <c r="BZ816" s="1"/>
    </row>
    <row r="817" s="53" customFormat="true" ht="89.25" hidden="false" customHeight="false" outlineLevel="0" collapsed="false">
      <c r="A817" s="58" t="str">
        <f aca="false">IF(LEFT(E817,2)="BG","NO",IF(LEN(E817)-LEN(SUBSTITUTE(E817,"-",""))&gt;1,"NO",IF(E817="EXT","EXT","YES")))</f>
        <v>EXT</v>
      </c>
      <c r="B817" s="58"/>
      <c r="C817" s="58"/>
      <c r="D817" s="280" t="s">
        <v>6235</v>
      </c>
      <c r="E817" s="93" t="s">
        <v>4631</v>
      </c>
      <c r="F817" s="94" t="e">
        <f aca="false">#N/A</f>
        <v>#N/A</v>
      </c>
      <c r="G817" s="95" t="n">
        <f aca="false">LEN(R817)-LEN(SUBSTITUTE(R817,"/",""))-1</f>
        <v>5</v>
      </c>
      <c r="H817" s="95" t="s">
        <v>95</v>
      </c>
      <c r="I817" s="247" t="s">
        <v>5564</v>
      </c>
      <c r="J817" s="97"/>
      <c r="K817" s="98"/>
      <c r="L817" s="98"/>
      <c r="M817" s="98"/>
      <c r="N817" s="97"/>
      <c r="O817" s="99" t="s">
        <v>95</v>
      </c>
      <c r="P817" s="100" t="str">
        <f aca="false">O817</f>
        <v>0..1</v>
      </c>
      <c r="Q817" s="9" t="s">
        <v>6279</v>
      </c>
      <c r="R817" s="101" t="s">
        <v>3382</v>
      </c>
      <c r="S817" s="99"/>
      <c r="T817" s="10"/>
      <c r="U817" s="95" t="s">
        <v>95</v>
      </c>
      <c r="V817" s="99"/>
      <c r="W817" s="102"/>
      <c r="X817" s="38"/>
      <c r="Y817" s="103" t="s">
        <v>30</v>
      </c>
      <c r="Z817" s="103" t="s">
        <v>4635</v>
      </c>
      <c r="AA817" s="4"/>
      <c r="AB817" s="13" t="str">
        <f aca="false">IF(ISERROR(FIND("/",R817)),R817,LEFT(R817,FIND(CHAR(1),SUBSTITUTE(R817,"/",CHAR(1),LEN(R817)-LEN(SUBSTITUTE(R817,"/",""))))-1))</f>
        <v>/rsm:CrossIndustryInvoice/rsm:SupplyChainTradeTransaction/ram:ApplicableHeaderTradeSettlement/ram:InvoicerTradeParty/ram:DefinedTradeContact</v>
      </c>
      <c r="AC817" s="13" t="str">
        <f aca="false">IF(ISERROR(FIND("/",R817)),R817,MID(R817, FIND(CHAR(1),SUBSTITUTE(R817,"/",CHAR(1), LEN(R817)-LEN(SUBSTITUTE(R817,"/","")))), LEN(R817)))</f>
        <v>/ram:EmailURIUniversalCommunication</v>
      </c>
      <c r="AD817" s="14" t="n">
        <f aca="false">COUNTIFS(R$4:R817,AB817)</f>
        <v>1</v>
      </c>
      <c r="AE817" s="1"/>
      <c r="AF817" s="93" t="str">
        <f aca="false">E817</f>
        <v>EXT</v>
      </c>
      <c r="AG817" s="95" t="n">
        <f aca="false">LEN(AR817)-LEN(SUBSTITUTE(AR817,"/",""))-1</f>
        <v>5</v>
      </c>
      <c r="AH817" s="95" t="str">
        <f aca="false">H817</f>
        <v>0..1</v>
      </c>
      <c r="AI817" s="247" t="s">
        <v>1775</v>
      </c>
      <c r="AJ817" s="97"/>
      <c r="AK817" s="98"/>
      <c r="AL817" s="98"/>
      <c r="AM817" s="98"/>
      <c r="AN817" s="97"/>
      <c r="AO817" s="100" t="str">
        <f aca="false">O817</f>
        <v>0..1</v>
      </c>
      <c r="AP817" s="100" t="str">
        <f aca="false">P817</f>
        <v>0..1</v>
      </c>
      <c r="AQ817" s="9" t="str">
        <f aca="false">Q817</f>
        <v>/rsm:CrossIndustryInvoice
/rsm:SupplyChainTradeTransaction
/ram:ApplicableHeaderTradeSettlement
/ram:InvoicerTradeParty
/ram:DefinedTradeContact
/ram:EmailURIUniversalCommunication</v>
      </c>
      <c r="AR817" s="101" t="str">
        <f aca="false">R817</f>
        <v>/rsm:CrossIndustryInvoice/rsm:SupplyChainTradeTransaction/ram:ApplicableHeaderTradeSettlement/ram:InvoicerTradeParty/ram:DefinedTradeContact/ram:EmailURIUniversalCommunication</v>
      </c>
      <c r="AS817" s="99"/>
      <c r="AT817" s="10"/>
      <c r="AU817" s="95" t="str">
        <f aca="false">U817</f>
        <v>0..1</v>
      </c>
      <c r="AV817" s="99"/>
      <c r="AW817" s="102"/>
      <c r="AX817" s="6"/>
      <c r="AY817" s="103" t="str">
        <f aca="false">Y817</f>
        <v>EXTENDED</v>
      </c>
      <c r="AZ817" s="103" t="str">
        <f aca="false">Z817</f>
        <v>EXTENDED FR B2B</v>
      </c>
      <c r="BA817" s="1"/>
      <c r="BB817" s="49"/>
      <c r="BF817" s="1"/>
      <c r="BG817" s="1"/>
      <c r="BH817" s="1"/>
      <c r="BI817" s="1"/>
      <c r="BJ817" s="1"/>
      <c r="BK817" s="1"/>
      <c r="BL817" s="1"/>
      <c r="BM817" s="1"/>
      <c r="BN817" s="1"/>
      <c r="BO817" s="1"/>
      <c r="BP817" s="1"/>
      <c r="BQ817" s="1"/>
      <c r="BR817" s="1"/>
      <c r="BS817" s="1"/>
      <c r="BT817" s="1"/>
      <c r="BU817" s="1"/>
      <c r="BV817" s="1"/>
      <c r="BW817" s="1"/>
      <c r="BX817" s="1"/>
      <c r="BY817" s="1"/>
      <c r="BZ817" s="1"/>
    </row>
    <row r="818" s="53" customFormat="true" ht="114" hidden="false" customHeight="false" outlineLevel="0" collapsed="false">
      <c r="A818" s="58" t="str">
        <f aca="false">IF(LEFT(E818,2)="BG","NO",IF(LEN(E818)-LEN(SUBSTITUTE(E818,"-",""))&gt;1,"NO",IF(E818="EXT","EXT","YES")))</f>
        <v>EXT</v>
      </c>
      <c r="B818" s="58"/>
      <c r="C818" s="58"/>
      <c r="D818" s="280" t="s">
        <v>6235</v>
      </c>
      <c r="E818" s="93" t="s">
        <v>4631</v>
      </c>
      <c r="F818" s="94" t="s">
        <v>3384</v>
      </c>
      <c r="G818" s="95" t="n">
        <f aca="false">LEN(R818)-LEN(SUBSTITUTE(R818,"/",""))-1</f>
        <v>6</v>
      </c>
      <c r="H818" s="95" t="s">
        <v>88</v>
      </c>
      <c r="I818" s="97" t="s">
        <v>5566</v>
      </c>
      <c r="J818" s="97"/>
      <c r="K818" s="98"/>
      <c r="L818" s="98"/>
      <c r="M818" s="98"/>
      <c r="N818" s="97"/>
      <c r="O818" s="99" t="s">
        <v>88</v>
      </c>
      <c r="P818" s="100" t="str">
        <f aca="false">O818</f>
        <v>1..1</v>
      </c>
      <c r="Q818" s="9" t="s">
        <v>6280</v>
      </c>
      <c r="R818" s="101" t="s">
        <v>3385</v>
      </c>
      <c r="S818" s="99" t="s">
        <v>121</v>
      </c>
      <c r="T818" s="10" t="s">
        <v>4639</v>
      </c>
      <c r="U818" s="95" t="s">
        <v>95</v>
      </c>
      <c r="V818" s="99"/>
      <c r="W818" s="102"/>
      <c r="X818" s="38"/>
      <c r="Y818" s="103" t="s">
        <v>30</v>
      </c>
      <c r="Z818" s="103" t="s">
        <v>4635</v>
      </c>
      <c r="AA818" s="4"/>
      <c r="AB818" s="13" t="str">
        <f aca="false">IF(ISERROR(FIND("/",R818)),R818,LEFT(R818,FIND(CHAR(1),SUBSTITUTE(R818,"/",CHAR(1),LEN(R818)-LEN(SUBSTITUTE(R818,"/",""))))-1))</f>
        <v>/rsm:CrossIndustryInvoice/rsm:SupplyChainTradeTransaction/ram:ApplicableHeaderTradeSettlement/ram:InvoicerTradeParty/ram:DefinedTradeContact/ram:EmailURIUniversalCommunication</v>
      </c>
      <c r="AC818" s="13" t="str">
        <f aca="false">IF(ISERROR(FIND("/",R818)),R818,MID(R818, FIND(CHAR(1),SUBSTITUTE(R818,"/",CHAR(1), LEN(R818)-LEN(SUBSTITUTE(R818,"/","")))), LEN(R818)))</f>
        <v>/ram:URIID</v>
      </c>
      <c r="AD818" s="14" t="n">
        <f aca="false">COUNTIFS(R$4:R818,AB818)</f>
        <v>1</v>
      </c>
      <c r="AE818" s="1"/>
      <c r="AF818" s="93" t="str">
        <f aca="false">E818</f>
        <v>EXT</v>
      </c>
      <c r="AG818" s="95" t="n">
        <f aca="false">LEN(AR818)-LEN(SUBSTITUTE(AR818,"/",""))-1</f>
        <v>6</v>
      </c>
      <c r="AH818" s="95" t="str">
        <f aca="false">H818</f>
        <v>1..1</v>
      </c>
      <c r="AI818" s="97" t="s">
        <v>1127</v>
      </c>
      <c r="AJ818" s="97"/>
      <c r="AK818" s="98"/>
      <c r="AL818" s="98"/>
      <c r="AM818" s="98"/>
      <c r="AN818" s="97"/>
      <c r="AO818" s="100" t="str">
        <f aca="false">O818</f>
        <v>1..1</v>
      </c>
      <c r="AP818" s="100" t="str">
        <f aca="false">P818</f>
        <v>1..1</v>
      </c>
      <c r="AQ818" s="9" t="str">
        <f aca="false">Q818</f>
        <v>/rsm:CrossIndustryInvoice
/rsm:SupplyChainTradeTransaction
/ram:ApplicableHeaderTradeSettlement
/ram:InvoicerTradeParty
/ram:DefinedTradeContact
/ram:EmailURIUniversalCommunication
/ram:URIID</v>
      </c>
      <c r="AR818" s="101" t="str">
        <f aca="false">R818</f>
        <v>/rsm:CrossIndustryInvoice/rsm:SupplyChainTradeTransaction/ram:ApplicableHeaderTradeSettlement/ram:InvoicerTradeParty/ram:DefinedTradeContact/ram:EmailURIUniversalCommunication/ram:URIID</v>
      </c>
      <c r="AS818" s="99" t="s">
        <v>121</v>
      </c>
      <c r="AT818" s="10" t="s">
        <v>4639</v>
      </c>
      <c r="AU818" s="95" t="str">
        <f aca="false">U818</f>
        <v>0..1</v>
      </c>
      <c r="AV818" s="99"/>
      <c r="AW818" s="102"/>
      <c r="AX818" s="6"/>
      <c r="AY818" s="103" t="str">
        <f aca="false">Y818</f>
        <v>EXTENDED</v>
      </c>
      <c r="AZ818" s="103" t="str">
        <f aca="false">Z818</f>
        <v>EXTENDED FR B2B</v>
      </c>
      <c r="BA818" s="1"/>
      <c r="BB818" s="49"/>
      <c r="BF818" s="1"/>
      <c r="BG818" s="1"/>
      <c r="BH818" s="1"/>
      <c r="BI818" s="1"/>
      <c r="BJ818" s="1"/>
      <c r="BK818" s="1"/>
      <c r="BL818" s="1"/>
      <c r="BM818" s="1"/>
      <c r="BN818" s="1"/>
      <c r="BO818" s="1"/>
      <c r="BP818" s="1"/>
      <c r="BQ818" s="1"/>
      <c r="BR818" s="1"/>
      <c r="BS818" s="1"/>
      <c r="BT818" s="1"/>
      <c r="BU818" s="1"/>
      <c r="BV818" s="1"/>
      <c r="BW818" s="1"/>
      <c r="BX818" s="1"/>
      <c r="BY818" s="1"/>
      <c r="BZ818" s="1"/>
    </row>
    <row r="819" s="53" customFormat="true" ht="76.5" hidden="false" customHeight="false" outlineLevel="0" collapsed="false">
      <c r="A819" s="58" t="str">
        <f aca="false">IF(LEFT(E819,2)="BG","NO",IF(LEN(E819)-LEN(SUBSTITUTE(E819,"-",""))&gt;1,"NO",IF(E819="EXT","EXT","YES")))</f>
        <v>EXT</v>
      </c>
      <c r="B819" s="58"/>
      <c r="C819" s="58"/>
      <c r="D819" s="280" t="s">
        <v>6235</v>
      </c>
      <c r="E819" s="184" t="s">
        <v>4631</v>
      </c>
      <c r="F819" s="185" t="s">
        <v>3387</v>
      </c>
      <c r="G819" s="186" t="n">
        <f aca="false">LEN(R819)-LEN(SUBSTITUTE(R819,"/",""))-1</f>
        <v>4</v>
      </c>
      <c r="H819" s="186" t="s">
        <v>95</v>
      </c>
      <c r="I819" s="173" t="s">
        <v>6281</v>
      </c>
      <c r="J819" s="173"/>
      <c r="K819" s="174"/>
      <c r="L819" s="174"/>
      <c r="M819" s="174"/>
      <c r="N819" s="173"/>
      <c r="O819" s="175" t="s">
        <v>95</v>
      </c>
      <c r="P819" s="175" t="str">
        <f aca="false">O819</f>
        <v>0..1</v>
      </c>
      <c r="Q819" s="187" t="s">
        <v>6282</v>
      </c>
      <c r="R819" s="188" t="s">
        <v>3388</v>
      </c>
      <c r="S819" s="172"/>
      <c r="T819" s="178" t="s">
        <v>4639</v>
      </c>
      <c r="U819" s="186" t="s">
        <v>95</v>
      </c>
      <c r="V819" s="172"/>
      <c r="W819" s="179"/>
      <c r="X819" s="38"/>
      <c r="Y819" s="189" t="s">
        <v>30</v>
      </c>
      <c r="Z819" s="189" t="s">
        <v>4635</v>
      </c>
      <c r="AA819" s="4"/>
      <c r="AB819" s="13" t="str">
        <f aca="false">IF(ISERROR(FIND("/",R819)),R819,LEFT(R819,FIND(CHAR(1),SUBSTITUTE(R819,"/",CHAR(1),LEN(R819)-LEN(SUBSTITUTE(R819,"/",""))))-1))</f>
        <v>/rsm:CrossIndustryInvoice/rsm:SupplyChainTradeTransaction/ram:ApplicableHeaderTradeSettlement/ram:InvoicerTradeParty</v>
      </c>
      <c r="AC819" s="13" t="str">
        <f aca="false">IF(ISERROR(FIND("/",R819)),R819,MID(R819, FIND(CHAR(1),SUBSTITUTE(R819,"/",CHAR(1), LEN(R819)-LEN(SUBSTITUTE(R819,"/","")))), LEN(R819)))</f>
        <v>/ram:PostalTradeAddress</v>
      </c>
      <c r="AD819" s="14" t="n">
        <f aca="false">COUNTIFS(R$4:R819,AB819)</f>
        <v>1</v>
      </c>
      <c r="AE819" s="1"/>
      <c r="AF819" s="184" t="str">
        <f aca="false">E819</f>
        <v>EXT</v>
      </c>
      <c r="AG819" s="186" t="n">
        <f aca="false">LEN(AR819)-LEN(SUBSTITUTE(AR819,"/",""))-1</f>
        <v>4</v>
      </c>
      <c r="AH819" s="186" t="str">
        <f aca="false">H819</f>
        <v>0..1</v>
      </c>
      <c r="AI819" s="173" t="s">
        <v>2144</v>
      </c>
      <c r="AJ819" s="173"/>
      <c r="AK819" s="174"/>
      <c r="AL819" s="174"/>
      <c r="AM819" s="174"/>
      <c r="AN819" s="173"/>
      <c r="AO819" s="172" t="str">
        <f aca="false">O819</f>
        <v>0..1</v>
      </c>
      <c r="AP819" s="172" t="str">
        <f aca="false">P819</f>
        <v>0..1</v>
      </c>
      <c r="AQ819" s="187" t="str">
        <f aca="false">Q819</f>
        <v>/rsm:CrossIndustryInvoice
/rsm:SupplyChainTradeTransaction
/ram:ApplicableHeaderTradeSettlement
/ram:InvoicerTradeParty
/ram:PostalTradeAddress</v>
      </c>
      <c r="AR819" s="188" t="str">
        <f aca="false">R819</f>
        <v>/rsm:CrossIndustryInvoice/rsm:SupplyChainTradeTransaction/ram:ApplicableHeaderTradeSettlement/ram:InvoicerTradeParty/ram:PostalTradeAddress</v>
      </c>
      <c r="AS819" s="172"/>
      <c r="AT819" s="178" t="s">
        <v>4639</v>
      </c>
      <c r="AU819" s="186" t="str">
        <f aca="false">U819</f>
        <v>0..1</v>
      </c>
      <c r="AV819" s="172"/>
      <c r="AW819" s="179"/>
      <c r="AX819" s="6"/>
      <c r="AY819" s="189" t="str">
        <f aca="false">Y819</f>
        <v>EXTENDED</v>
      </c>
      <c r="AZ819" s="189" t="str">
        <f aca="false">Z819</f>
        <v>EXTENDED FR B2B</v>
      </c>
      <c r="BA819" s="1"/>
      <c r="BB819" s="49"/>
      <c r="BF819" s="1"/>
      <c r="BG819" s="1"/>
      <c r="BH819" s="1"/>
      <c r="BI819" s="1"/>
      <c r="BJ819" s="1"/>
      <c r="BK819" s="1"/>
      <c r="BL819" s="1"/>
      <c r="BM819" s="1"/>
      <c r="BN819" s="1"/>
      <c r="BO819" s="1"/>
      <c r="BP819" s="1"/>
      <c r="BQ819" s="1"/>
      <c r="BR819" s="1"/>
      <c r="BS819" s="1"/>
      <c r="BT819" s="1"/>
      <c r="BU819" s="1"/>
      <c r="BV819" s="1"/>
      <c r="BW819" s="1"/>
      <c r="BX819" s="1"/>
      <c r="BY819" s="1"/>
      <c r="BZ819" s="1"/>
    </row>
    <row r="820" s="53" customFormat="true" ht="89.25" hidden="false" customHeight="false" outlineLevel="0" collapsed="false">
      <c r="A820" s="58" t="str">
        <f aca="false">IF(LEFT(E820,2)="BG","NO",IF(LEN(E820)-LEN(SUBSTITUTE(E820,"-",""))&gt;1,"NO",IF(E820="EXT","EXT","YES")))</f>
        <v>EXT</v>
      </c>
      <c r="B820" s="58"/>
      <c r="C820" s="58"/>
      <c r="D820" s="280" t="s">
        <v>6235</v>
      </c>
      <c r="E820" s="93" t="s">
        <v>4631</v>
      </c>
      <c r="F820" s="94" t="s">
        <v>3390</v>
      </c>
      <c r="G820" s="95" t="n">
        <f aca="false">LEN(R820)-LEN(SUBSTITUTE(R820,"/",""))-1</f>
        <v>5</v>
      </c>
      <c r="H820" s="95" t="s">
        <v>95</v>
      </c>
      <c r="I820" s="97" t="s">
        <v>5336</v>
      </c>
      <c r="J820" s="97" t="s">
        <v>1070</v>
      </c>
      <c r="K820" s="98" t="s">
        <v>1071</v>
      </c>
      <c r="L820" s="98"/>
      <c r="M820" s="98"/>
      <c r="N820" s="97"/>
      <c r="O820" s="99" t="s">
        <v>95</v>
      </c>
      <c r="P820" s="100" t="str">
        <f aca="false">O820</f>
        <v>0..1</v>
      </c>
      <c r="Q820" s="9" t="s">
        <v>6283</v>
      </c>
      <c r="R820" s="101" t="s">
        <v>3391</v>
      </c>
      <c r="S820" s="99" t="s">
        <v>121</v>
      </c>
      <c r="T820" s="10" t="s">
        <v>4639</v>
      </c>
      <c r="U820" s="95" t="s">
        <v>95</v>
      </c>
      <c r="V820" s="99"/>
      <c r="W820" s="102"/>
      <c r="X820" s="38"/>
      <c r="Y820" s="103" t="s">
        <v>30</v>
      </c>
      <c r="Z820" s="103" t="s">
        <v>4635</v>
      </c>
      <c r="AA820" s="4"/>
      <c r="AB820" s="13" t="str">
        <f aca="false">IF(ISERROR(FIND("/",R820)),R820,LEFT(R820,FIND(CHAR(1),SUBSTITUTE(R820,"/",CHAR(1),LEN(R820)-LEN(SUBSTITUTE(R820,"/",""))))-1))</f>
        <v>/rsm:CrossIndustryInvoice/rsm:SupplyChainTradeTransaction/ram:ApplicableHeaderTradeSettlement/ram:InvoicerTradeParty/ram:PostalTradeAddress</v>
      </c>
      <c r="AC820" s="13" t="str">
        <f aca="false">IF(ISERROR(FIND("/",R820)),R820,MID(R820, FIND(CHAR(1),SUBSTITUTE(R820,"/",CHAR(1), LEN(R820)-LEN(SUBSTITUTE(R820,"/","")))), LEN(R820)))</f>
        <v>/ram:PostcodeCode</v>
      </c>
      <c r="AD820" s="14" t="n">
        <f aca="false">COUNTIFS(R$4:R820,AB820)</f>
        <v>1</v>
      </c>
      <c r="AE820" s="1"/>
      <c r="AF820" s="93" t="str">
        <f aca="false">E820</f>
        <v>EXT</v>
      </c>
      <c r="AG820" s="95" t="n">
        <f aca="false">LEN(AR820)-LEN(SUBSTITUTE(AR820,"/",""))-1</f>
        <v>5</v>
      </c>
      <c r="AH820" s="95" t="str">
        <f aca="false">H820</f>
        <v>0..1</v>
      </c>
      <c r="AI820" s="97" t="s">
        <v>1794</v>
      </c>
      <c r="AJ820" s="97"/>
      <c r="AK820" s="98"/>
      <c r="AL820" s="98"/>
      <c r="AM820" s="98"/>
      <c r="AN820" s="97"/>
      <c r="AO820" s="100" t="str">
        <f aca="false">O820</f>
        <v>0..1</v>
      </c>
      <c r="AP820" s="100" t="str">
        <f aca="false">P820</f>
        <v>0..1</v>
      </c>
      <c r="AQ820" s="9" t="str">
        <f aca="false">Q820</f>
        <v>/rsm:CrossIndustryInvoice
/rsm:SupplyChainTradeTransaction
/ram:ApplicableHeaderTradeSettlement
/ram:InvoicerTradeParty
/ram:PostalTradeAddress
/ram:PostcodeCode</v>
      </c>
      <c r="AR820" s="101" t="str">
        <f aca="false">R820</f>
        <v>/rsm:CrossIndustryInvoice/rsm:SupplyChainTradeTransaction/ram:ApplicableHeaderTradeSettlement/ram:InvoicerTradeParty/ram:PostalTradeAddress/ram:PostcodeCode</v>
      </c>
      <c r="AS820" s="99" t="s">
        <v>121</v>
      </c>
      <c r="AT820" s="10" t="s">
        <v>4639</v>
      </c>
      <c r="AU820" s="95" t="str">
        <f aca="false">U820</f>
        <v>0..1</v>
      </c>
      <c r="AV820" s="99"/>
      <c r="AW820" s="102"/>
      <c r="AX820" s="6"/>
      <c r="AY820" s="103" t="str">
        <f aca="false">Y820</f>
        <v>EXTENDED</v>
      </c>
      <c r="AZ820" s="103" t="str">
        <f aca="false">Z820</f>
        <v>EXTENDED FR B2B</v>
      </c>
      <c r="BA820" s="1"/>
      <c r="BB820" s="49"/>
      <c r="BF820" s="1"/>
      <c r="BG820" s="1"/>
      <c r="BH820" s="1"/>
      <c r="BI820" s="1"/>
      <c r="BJ820" s="1"/>
      <c r="BK820" s="1"/>
      <c r="BL820" s="1"/>
      <c r="BM820" s="1"/>
      <c r="BN820" s="1"/>
      <c r="BO820" s="1"/>
      <c r="BP820" s="1"/>
      <c r="BQ820" s="1"/>
      <c r="BR820" s="1"/>
      <c r="BS820" s="1"/>
      <c r="BT820" s="1"/>
      <c r="BU820" s="1"/>
      <c r="BV820" s="1"/>
      <c r="BW820" s="1"/>
      <c r="BX820" s="1"/>
      <c r="BY820" s="1"/>
      <c r="BZ820" s="1"/>
    </row>
    <row r="821" s="53" customFormat="true" ht="89.25" hidden="false" customHeight="false" outlineLevel="0" collapsed="false">
      <c r="A821" s="58" t="str">
        <f aca="false">IF(LEFT(E821,2)="BG","NO",IF(LEN(E821)-LEN(SUBSTITUTE(E821,"-",""))&gt;1,"NO",IF(E821="EXT","EXT","YES")))</f>
        <v>EXT</v>
      </c>
      <c r="B821" s="58"/>
      <c r="C821" s="58"/>
      <c r="D821" s="280" t="s">
        <v>6235</v>
      </c>
      <c r="E821" s="93" t="s">
        <v>4631</v>
      </c>
      <c r="F821" s="94" t="s">
        <v>3393</v>
      </c>
      <c r="G821" s="95" t="n">
        <f aca="false">LEN(R821)-LEN(SUBSTITUTE(R821,"/",""))-1</f>
        <v>5</v>
      </c>
      <c r="H821" s="95" t="s">
        <v>95</v>
      </c>
      <c r="I821" s="97" t="s">
        <v>5338</v>
      </c>
      <c r="J821" s="97" t="s">
        <v>1079</v>
      </c>
      <c r="K821" s="98" t="s">
        <v>1080</v>
      </c>
      <c r="L821" s="98"/>
      <c r="M821" s="98"/>
      <c r="N821" s="97"/>
      <c r="O821" s="99" t="s">
        <v>95</v>
      </c>
      <c r="P821" s="100" t="str">
        <f aca="false">O821</f>
        <v>0..1</v>
      </c>
      <c r="Q821" s="9" t="s">
        <v>6284</v>
      </c>
      <c r="R821" s="101" t="s">
        <v>3394</v>
      </c>
      <c r="S821" s="99" t="s">
        <v>121</v>
      </c>
      <c r="T821" s="10" t="s">
        <v>4639</v>
      </c>
      <c r="U821" s="95" t="s">
        <v>95</v>
      </c>
      <c r="V821" s="99"/>
      <c r="W821" s="102"/>
      <c r="X821" s="38"/>
      <c r="Y821" s="103" t="s">
        <v>30</v>
      </c>
      <c r="Z821" s="103" t="s">
        <v>4635</v>
      </c>
      <c r="AA821" s="4"/>
      <c r="AB821" s="13" t="str">
        <f aca="false">IF(ISERROR(FIND("/",R821)),R821,LEFT(R821,FIND(CHAR(1),SUBSTITUTE(R821,"/",CHAR(1),LEN(R821)-LEN(SUBSTITUTE(R821,"/",""))))-1))</f>
        <v>/rsm:CrossIndustryInvoice/rsm:SupplyChainTradeTransaction/ram:ApplicableHeaderTradeSettlement/ram:InvoicerTradeParty/ram:PostalTradeAddress</v>
      </c>
      <c r="AC821" s="13" t="str">
        <f aca="false">IF(ISERROR(FIND("/",R821)),R821,MID(R821, FIND(CHAR(1),SUBSTITUTE(R821,"/",CHAR(1), LEN(R821)-LEN(SUBSTITUTE(R821,"/","")))), LEN(R821)))</f>
        <v>/ram:LineOne</v>
      </c>
      <c r="AD821" s="14" t="n">
        <f aca="false">COUNTIFS(R$4:R821,AB821)</f>
        <v>1</v>
      </c>
      <c r="AE821" s="1"/>
      <c r="AF821" s="93" t="str">
        <f aca="false">E821</f>
        <v>EXT</v>
      </c>
      <c r="AG821" s="95" t="n">
        <f aca="false">LEN(AR821)-LEN(SUBSTITUTE(AR821,"/",""))-1</f>
        <v>5</v>
      </c>
      <c r="AH821" s="95" t="str">
        <f aca="false">H821</f>
        <v>0..1</v>
      </c>
      <c r="AI821" s="97" t="s">
        <v>5340</v>
      </c>
      <c r="AJ821" s="97"/>
      <c r="AK821" s="98"/>
      <c r="AL821" s="98"/>
      <c r="AM821" s="98"/>
      <c r="AN821" s="97"/>
      <c r="AO821" s="100" t="str">
        <f aca="false">O821</f>
        <v>0..1</v>
      </c>
      <c r="AP821" s="100" t="str">
        <f aca="false">P821</f>
        <v>0..1</v>
      </c>
      <c r="AQ821" s="9" t="str">
        <f aca="false">Q821</f>
        <v>/rsm:CrossIndustryInvoice
/rsm:SupplyChainTradeTransaction
/ram:ApplicableHeaderTradeSettlement
/ram:InvoicerTradeParty
/ram:PostalTradeAddress
/ram:LineOne</v>
      </c>
      <c r="AR821" s="101" t="str">
        <f aca="false">R821</f>
        <v>/rsm:CrossIndustryInvoice/rsm:SupplyChainTradeTransaction/ram:ApplicableHeaderTradeSettlement/ram:InvoicerTradeParty/ram:PostalTradeAddress/ram:LineOne</v>
      </c>
      <c r="AS821" s="99" t="s">
        <v>121</v>
      </c>
      <c r="AT821" s="10" t="s">
        <v>4639</v>
      </c>
      <c r="AU821" s="95" t="str">
        <f aca="false">U821</f>
        <v>0..1</v>
      </c>
      <c r="AV821" s="99"/>
      <c r="AW821" s="102"/>
      <c r="AX821" s="6"/>
      <c r="AY821" s="103" t="str">
        <f aca="false">Y821</f>
        <v>EXTENDED</v>
      </c>
      <c r="AZ821" s="103" t="str">
        <f aca="false">Z821</f>
        <v>EXTENDED FR B2B</v>
      </c>
      <c r="BA821" s="1"/>
      <c r="BB821" s="49"/>
      <c r="BF821" s="1"/>
      <c r="BG821" s="1"/>
      <c r="BH821" s="1"/>
      <c r="BI821" s="1"/>
      <c r="BJ821" s="1"/>
      <c r="BK821" s="1"/>
      <c r="BL821" s="1"/>
      <c r="BM821" s="1"/>
      <c r="BN821" s="1"/>
      <c r="BO821" s="1"/>
      <c r="BP821" s="1"/>
      <c r="BQ821" s="1"/>
      <c r="BR821" s="1"/>
      <c r="BS821" s="1"/>
      <c r="BT821" s="1"/>
      <c r="BU821" s="1"/>
      <c r="BV821" s="1"/>
      <c r="BW821" s="1"/>
      <c r="BX821" s="1"/>
      <c r="BY821" s="1"/>
      <c r="BZ821" s="1"/>
    </row>
    <row r="822" s="53" customFormat="true" ht="89.25" hidden="false" customHeight="false" outlineLevel="0" collapsed="false">
      <c r="A822" s="58" t="str">
        <f aca="false">IF(LEFT(E822,2)="BG","NO",IF(LEN(E822)-LEN(SUBSTITUTE(E822,"-",""))&gt;1,"NO",IF(E822="EXT","EXT","YES")))</f>
        <v>EXT</v>
      </c>
      <c r="B822" s="58"/>
      <c r="C822" s="58"/>
      <c r="D822" s="280" t="s">
        <v>6235</v>
      </c>
      <c r="E822" s="93" t="s">
        <v>4631</v>
      </c>
      <c r="F822" s="94" t="s">
        <v>3396</v>
      </c>
      <c r="G822" s="95" t="n">
        <f aca="false">LEN(R822)-LEN(SUBSTITUTE(R822,"/",""))-1</f>
        <v>5</v>
      </c>
      <c r="H822" s="95" t="s">
        <v>95</v>
      </c>
      <c r="I822" s="97" t="s">
        <v>5341</v>
      </c>
      <c r="J822" s="97" t="s">
        <v>1088</v>
      </c>
      <c r="K822" s="98"/>
      <c r="L822" s="98"/>
      <c r="M822" s="98"/>
      <c r="N822" s="97"/>
      <c r="O822" s="99" t="s">
        <v>95</v>
      </c>
      <c r="P822" s="100" t="str">
        <f aca="false">O822</f>
        <v>0..1</v>
      </c>
      <c r="Q822" s="9" t="s">
        <v>6285</v>
      </c>
      <c r="R822" s="101" t="s">
        <v>3397</v>
      </c>
      <c r="S822" s="99" t="s">
        <v>121</v>
      </c>
      <c r="T822" s="10" t="s">
        <v>4639</v>
      </c>
      <c r="U822" s="95" t="s">
        <v>95</v>
      </c>
      <c r="V822" s="99"/>
      <c r="W822" s="102"/>
      <c r="X822" s="38"/>
      <c r="Y822" s="103" t="s">
        <v>30</v>
      </c>
      <c r="Z822" s="103" t="s">
        <v>4635</v>
      </c>
      <c r="AA822" s="4"/>
      <c r="AB822" s="13" t="str">
        <f aca="false">IF(ISERROR(FIND("/",R822)),R822,LEFT(R822,FIND(CHAR(1),SUBSTITUTE(R822,"/",CHAR(1),LEN(R822)-LEN(SUBSTITUTE(R822,"/",""))))-1))</f>
        <v>/rsm:CrossIndustryInvoice/rsm:SupplyChainTradeTransaction/ram:ApplicableHeaderTradeSettlement/ram:InvoicerTradeParty/ram:PostalTradeAddress</v>
      </c>
      <c r="AC822" s="13" t="str">
        <f aca="false">IF(ISERROR(FIND("/",R822)),R822,MID(R822, FIND(CHAR(1),SUBSTITUTE(R822,"/",CHAR(1), LEN(R822)-LEN(SUBSTITUTE(R822,"/","")))), LEN(R822)))</f>
        <v>/ram:LineTwo</v>
      </c>
      <c r="AD822" s="14" t="n">
        <f aca="false">COUNTIFS(R$4:R822,AB822)</f>
        <v>1</v>
      </c>
      <c r="AE822" s="1"/>
      <c r="AF822" s="93" t="str">
        <f aca="false">E822</f>
        <v>EXT</v>
      </c>
      <c r="AG822" s="95" t="n">
        <f aca="false">LEN(AR822)-LEN(SUBSTITUTE(AR822,"/",""))-1</f>
        <v>5</v>
      </c>
      <c r="AH822" s="95" t="str">
        <f aca="false">H822</f>
        <v>0..1</v>
      </c>
      <c r="AI822" s="97" t="s">
        <v>5343</v>
      </c>
      <c r="AJ822" s="97"/>
      <c r="AK822" s="98"/>
      <c r="AL822" s="98"/>
      <c r="AM822" s="98"/>
      <c r="AN822" s="97"/>
      <c r="AO822" s="100" t="str">
        <f aca="false">O822</f>
        <v>0..1</v>
      </c>
      <c r="AP822" s="100" t="str">
        <f aca="false">P822</f>
        <v>0..1</v>
      </c>
      <c r="AQ822" s="9" t="str">
        <f aca="false">Q822</f>
        <v>/rsm:CrossIndustryInvoice
/rsm:SupplyChainTradeTransaction
/ram:ApplicableHeaderTradeSettlement
/ram:InvoicerTradeParty
/ram:PostalTradeAddress
/ram:LineTwo</v>
      </c>
      <c r="AR822" s="101" t="str">
        <f aca="false">R822</f>
        <v>/rsm:CrossIndustryInvoice/rsm:SupplyChainTradeTransaction/ram:ApplicableHeaderTradeSettlement/ram:InvoicerTradeParty/ram:PostalTradeAddress/ram:LineTwo</v>
      </c>
      <c r="AS822" s="99" t="s">
        <v>121</v>
      </c>
      <c r="AT822" s="10" t="s">
        <v>4639</v>
      </c>
      <c r="AU822" s="95" t="str">
        <f aca="false">U822</f>
        <v>0..1</v>
      </c>
      <c r="AV822" s="99"/>
      <c r="AW822" s="102"/>
      <c r="AX822" s="6"/>
      <c r="AY822" s="103" t="str">
        <f aca="false">Y822</f>
        <v>EXTENDED</v>
      </c>
      <c r="AZ822" s="103" t="str">
        <f aca="false">Z822</f>
        <v>EXTENDED FR B2B</v>
      </c>
      <c r="BA822" s="1"/>
      <c r="BB822" s="49"/>
      <c r="BF822" s="1"/>
      <c r="BG822" s="1"/>
      <c r="BH822" s="1"/>
      <c r="BI822" s="1"/>
      <c r="BJ822" s="1"/>
      <c r="BK822" s="1"/>
      <c r="BL822" s="1"/>
      <c r="BM822" s="1"/>
      <c r="BN822" s="1"/>
      <c r="BO822" s="1"/>
      <c r="BP822" s="1"/>
      <c r="BQ822" s="1"/>
      <c r="BR822" s="1"/>
      <c r="BS822" s="1"/>
      <c r="BT822" s="1"/>
      <c r="BU822" s="1"/>
      <c r="BV822" s="1"/>
      <c r="BW822" s="1"/>
      <c r="BX822" s="1"/>
      <c r="BY822" s="1"/>
      <c r="BZ822" s="1"/>
    </row>
    <row r="823" s="53" customFormat="true" ht="89.25" hidden="false" customHeight="false" outlineLevel="0" collapsed="false">
      <c r="A823" s="58" t="str">
        <f aca="false">IF(LEFT(E823,2)="BG","NO",IF(LEN(E823)-LEN(SUBSTITUTE(E823,"-",""))&gt;1,"NO",IF(E823="EXT","EXT","YES")))</f>
        <v>EXT</v>
      </c>
      <c r="B823" s="58"/>
      <c r="C823" s="58"/>
      <c r="D823" s="280" t="s">
        <v>6235</v>
      </c>
      <c r="E823" s="93" t="s">
        <v>4631</v>
      </c>
      <c r="F823" s="94" t="s">
        <v>3399</v>
      </c>
      <c r="G823" s="95" t="n">
        <f aca="false">LEN(R823)-LEN(SUBSTITUTE(R823,"/",""))-1</f>
        <v>5</v>
      </c>
      <c r="H823" s="95" t="s">
        <v>95</v>
      </c>
      <c r="I823" s="97" t="s">
        <v>5344</v>
      </c>
      <c r="J823" s="97" t="s">
        <v>1088</v>
      </c>
      <c r="K823" s="98"/>
      <c r="L823" s="98"/>
      <c r="M823" s="98"/>
      <c r="N823" s="97"/>
      <c r="O823" s="99" t="s">
        <v>95</v>
      </c>
      <c r="P823" s="100" t="str">
        <f aca="false">O823</f>
        <v>0..1</v>
      </c>
      <c r="Q823" s="9" t="s">
        <v>6286</v>
      </c>
      <c r="R823" s="101" t="s">
        <v>3400</v>
      </c>
      <c r="S823" s="99" t="s">
        <v>121</v>
      </c>
      <c r="T823" s="10" t="s">
        <v>4639</v>
      </c>
      <c r="U823" s="95" t="s">
        <v>95</v>
      </c>
      <c r="V823" s="99"/>
      <c r="W823" s="102"/>
      <c r="X823" s="38"/>
      <c r="Y823" s="103" t="s">
        <v>30</v>
      </c>
      <c r="Z823" s="103" t="s">
        <v>4635</v>
      </c>
      <c r="AA823" s="4"/>
      <c r="AB823" s="13" t="str">
        <f aca="false">IF(ISERROR(FIND("/",R823)),R823,LEFT(R823,FIND(CHAR(1),SUBSTITUTE(R823,"/",CHAR(1),LEN(R823)-LEN(SUBSTITUTE(R823,"/",""))))-1))</f>
        <v>/rsm:CrossIndustryInvoice/rsm:SupplyChainTradeTransaction/ram:ApplicableHeaderTradeSettlement/ram:InvoicerTradeParty/ram:PostalTradeAddress</v>
      </c>
      <c r="AC823" s="13" t="str">
        <f aca="false">IF(ISERROR(FIND("/",R823)),R823,MID(R823, FIND(CHAR(1),SUBSTITUTE(R823,"/",CHAR(1), LEN(R823)-LEN(SUBSTITUTE(R823,"/","")))), LEN(R823)))</f>
        <v>/ram:LineThree</v>
      </c>
      <c r="AD823" s="14" t="n">
        <f aca="false">COUNTIFS(R$4:R823,AB823)</f>
        <v>1</v>
      </c>
      <c r="AE823" s="1"/>
      <c r="AF823" s="93" t="str">
        <f aca="false">E823</f>
        <v>EXT</v>
      </c>
      <c r="AG823" s="95" t="n">
        <f aca="false">LEN(AR823)-LEN(SUBSTITUTE(AR823,"/",""))-1</f>
        <v>5</v>
      </c>
      <c r="AH823" s="95" t="str">
        <f aca="false">H823</f>
        <v>0..1</v>
      </c>
      <c r="AI823" s="97" t="s">
        <v>5346</v>
      </c>
      <c r="AJ823" s="97"/>
      <c r="AK823" s="98"/>
      <c r="AL823" s="98"/>
      <c r="AM823" s="98"/>
      <c r="AN823" s="97"/>
      <c r="AO823" s="100" t="str">
        <f aca="false">O823</f>
        <v>0..1</v>
      </c>
      <c r="AP823" s="100" t="str">
        <f aca="false">P823</f>
        <v>0..1</v>
      </c>
      <c r="AQ823" s="9" t="str">
        <f aca="false">Q823</f>
        <v>/rsm:CrossIndustryInvoice
/rsm:SupplyChainTradeTransaction
/ram:ApplicableHeaderTradeSettlement
/ram:InvoicerTradeParty
/ram:PostalTradeAddress
/ram:LineThree</v>
      </c>
      <c r="AR823" s="101" t="str">
        <f aca="false">R823</f>
        <v>/rsm:CrossIndustryInvoice/rsm:SupplyChainTradeTransaction/ram:ApplicableHeaderTradeSettlement/ram:InvoicerTradeParty/ram:PostalTradeAddress/ram:LineThree</v>
      </c>
      <c r="AS823" s="99" t="s">
        <v>121</v>
      </c>
      <c r="AT823" s="10" t="s">
        <v>4639</v>
      </c>
      <c r="AU823" s="95" t="str">
        <f aca="false">U823</f>
        <v>0..1</v>
      </c>
      <c r="AV823" s="99"/>
      <c r="AW823" s="102"/>
      <c r="AX823" s="6"/>
      <c r="AY823" s="103" t="str">
        <f aca="false">Y823</f>
        <v>EXTENDED</v>
      </c>
      <c r="AZ823" s="103" t="str">
        <f aca="false">Z823</f>
        <v>EXTENDED FR B2B</v>
      </c>
      <c r="BA823" s="1"/>
      <c r="BB823" s="49"/>
      <c r="BF823" s="1"/>
      <c r="BG823" s="1"/>
      <c r="BH823" s="1"/>
      <c r="BI823" s="1"/>
      <c r="BJ823" s="1"/>
      <c r="BK823" s="1"/>
      <c r="BL823" s="1"/>
      <c r="BM823" s="1"/>
      <c r="BN823" s="1"/>
      <c r="BO823" s="1"/>
      <c r="BP823" s="1"/>
      <c r="BQ823" s="1"/>
      <c r="BR823" s="1"/>
      <c r="BS823" s="1"/>
      <c r="BT823" s="1"/>
      <c r="BU823" s="1"/>
      <c r="BV823" s="1"/>
      <c r="BW823" s="1"/>
      <c r="BX823" s="1"/>
      <c r="BY823" s="1"/>
      <c r="BZ823" s="1"/>
    </row>
    <row r="824" s="53" customFormat="true" ht="89.25" hidden="false" customHeight="false" outlineLevel="0" collapsed="false">
      <c r="A824" s="58" t="str">
        <f aca="false">IF(LEFT(E824,2)="BG","NO",IF(LEN(E824)-LEN(SUBSTITUTE(E824,"-",""))&gt;1,"NO",IF(E824="EXT","EXT","YES")))</f>
        <v>EXT</v>
      </c>
      <c r="B824" s="58"/>
      <c r="C824" s="58"/>
      <c r="D824" s="280" t="s">
        <v>6235</v>
      </c>
      <c r="E824" s="93" t="s">
        <v>4631</v>
      </c>
      <c r="F824" s="94" t="s">
        <v>3402</v>
      </c>
      <c r="G824" s="95" t="n">
        <f aca="false">LEN(R824)-LEN(SUBSTITUTE(R824,"/",""))-1</f>
        <v>5</v>
      </c>
      <c r="H824" s="95" t="s">
        <v>95</v>
      </c>
      <c r="I824" s="97" t="s">
        <v>5347</v>
      </c>
      <c r="J824" s="97" t="s">
        <v>1809</v>
      </c>
      <c r="K824" s="98"/>
      <c r="L824" s="98"/>
      <c r="M824" s="98"/>
      <c r="N824" s="97"/>
      <c r="O824" s="99" t="s">
        <v>95</v>
      </c>
      <c r="P824" s="100" t="str">
        <f aca="false">O824</f>
        <v>0..1</v>
      </c>
      <c r="Q824" s="9" t="s">
        <v>6287</v>
      </c>
      <c r="R824" s="101" t="s">
        <v>3403</v>
      </c>
      <c r="S824" s="99" t="s">
        <v>121</v>
      </c>
      <c r="T824" s="10" t="s">
        <v>4639</v>
      </c>
      <c r="U824" s="95" t="s">
        <v>95</v>
      </c>
      <c r="V824" s="99"/>
      <c r="W824" s="102"/>
      <c r="X824" s="38"/>
      <c r="Y824" s="103" t="s">
        <v>30</v>
      </c>
      <c r="Z824" s="103" t="s">
        <v>4635</v>
      </c>
      <c r="AA824" s="4"/>
      <c r="AB824" s="13" t="str">
        <f aca="false">IF(ISERROR(FIND("/",R824)),R824,LEFT(R824,FIND(CHAR(1),SUBSTITUTE(R824,"/",CHAR(1),LEN(R824)-LEN(SUBSTITUTE(R824,"/",""))))-1))</f>
        <v>/rsm:CrossIndustryInvoice/rsm:SupplyChainTradeTransaction/ram:ApplicableHeaderTradeSettlement/ram:InvoicerTradeParty/ram:PostalTradeAddress</v>
      </c>
      <c r="AC824" s="13" t="str">
        <f aca="false">IF(ISERROR(FIND("/",R824)),R824,MID(R824, FIND(CHAR(1),SUBSTITUTE(R824,"/",CHAR(1), LEN(R824)-LEN(SUBSTITUTE(R824,"/","")))), LEN(R824)))</f>
        <v>/ram:CityName</v>
      </c>
      <c r="AD824" s="14" t="n">
        <f aca="false">COUNTIFS(R$4:R824,AB824)</f>
        <v>1</v>
      </c>
      <c r="AE824" s="1"/>
      <c r="AF824" s="93" t="str">
        <f aca="false">E824</f>
        <v>EXT</v>
      </c>
      <c r="AG824" s="95" t="n">
        <f aca="false">LEN(AR824)-LEN(SUBSTITUTE(AR824,"/",""))-1</f>
        <v>5</v>
      </c>
      <c r="AH824" s="95" t="str">
        <f aca="false">H824</f>
        <v>0..1</v>
      </c>
      <c r="AI824" s="97" t="s">
        <v>1102</v>
      </c>
      <c r="AJ824" s="97"/>
      <c r="AK824" s="98"/>
      <c r="AL824" s="98"/>
      <c r="AM824" s="98"/>
      <c r="AN824" s="97"/>
      <c r="AO824" s="100" t="str">
        <f aca="false">O824</f>
        <v>0..1</v>
      </c>
      <c r="AP824" s="100" t="str">
        <f aca="false">P824</f>
        <v>0..1</v>
      </c>
      <c r="AQ824" s="9" t="str">
        <f aca="false">Q824</f>
        <v>/rsm:CrossIndustryInvoice
/rsm:SupplyChainTradeTransaction
/ram:ApplicableHeaderTradeSettlement
/ram:InvoicerTradeParty
/ram:PostalTradeAddress
/ram:CityName</v>
      </c>
      <c r="AR824" s="101" t="str">
        <f aca="false">R824</f>
        <v>/rsm:CrossIndustryInvoice/rsm:SupplyChainTradeTransaction/ram:ApplicableHeaderTradeSettlement/ram:InvoicerTradeParty/ram:PostalTradeAddress/ram:CityName</v>
      </c>
      <c r="AS824" s="99" t="s">
        <v>121</v>
      </c>
      <c r="AT824" s="10" t="s">
        <v>4639</v>
      </c>
      <c r="AU824" s="95" t="str">
        <f aca="false">U824</f>
        <v>0..1</v>
      </c>
      <c r="AV824" s="99"/>
      <c r="AW824" s="102"/>
      <c r="AX824" s="6"/>
      <c r="AY824" s="103" t="str">
        <f aca="false">Y824</f>
        <v>EXTENDED</v>
      </c>
      <c r="AZ824" s="103" t="str">
        <f aca="false">Z824</f>
        <v>EXTENDED FR B2B</v>
      </c>
      <c r="BA824" s="1"/>
      <c r="BB824" s="49"/>
      <c r="BF824" s="1"/>
      <c r="BG824" s="1"/>
      <c r="BH824" s="1"/>
      <c r="BI824" s="1"/>
      <c r="BJ824" s="1"/>
      <c r="BK824" s="1"/>
      <c r="BL824" s="1"/>
      <c r="BM824" s="1"/>
      <c r="BN824" s="1"/>
      <c r="BO824" s="1"/>
      <c r="BP824" s="1"/>
      <c r="BQ824" s="1"/>
      <c r="BR824" s="1"/>
      <c r="BS824" s="1"/>
      <c r="BT824" s="1"/>
      <c r="BU824" s="1"/>
      <c r="BV824" s="1"/>
      <c r="BW824" s="1"/>
      <c r="BX824" s="1"/>
      <c r="BY824" s="1"/>
      <c r="BZ824" s="1"/>
    </row>
    <row r="825" s="53" customFormat="true" ht="89.25" hidden="false" customHeight="false" outlineLevel="0" collapsed="false">
      <c r="A825" s="58" t="str">
        <f aca="false">IF(LEFT(E825,2)="BG","NO",IF(LEN(E825)-LEN(SUBSTITUTE(E825,"-",""))&gt;1,"NO",IF(E825="EXT","EXT","YES")))</f>
        <v>EXT</v>
      </c>
      <c r="B825" s="58"/>
      <c r="C825" s="58"/>
      <c r="D825" s="280" t="s">
        <v>6235</v>
      </c>
      <c r="E825" s="93" t="s">
        <v>4631</v>
      </c>
      <c r="F825" s="94" t="s">
        <v>3405</v>
      </c>
      <c r="G825" s="95" t="n">
        <f aca="false">LEN(R825)-LEN(SUBSTITUTE(R825,"/",""))-1</f>
        <v>5</v>
      </c>
      <c r="H825" s="95" t="s">
        <v>88</v>
      </c>
      <c r="I825" s="97" t="s">
        <v>5349</v>
      </c>
      <c r="J825" s="97" t="s">
        <v>1107</v>
      </c>
      <c r="K825" s="98" t="s">
        <v>5350</v>
      </c>
      <c r="L825" s="98"/>
      <c r="M825" s="98"/>
      <c r="N825" s="97"/>
      <c r="O825" s="99" t="s">
        <v>88</v>
      </c>
      <c r="P825" s="100" t="str">
        <f aca="false">O825</f>
        <v>1..1</v>
      </c>
      <c r="Q825" s="9" t="s">
        <v>6288</v>
      </c>
      <c r="R825" s="101" t="s">
        <v>3406</v>
      </c>
      <c r="S825" s="99" t="s">
        <v>176</v>
      </c>
      <c r="T825" s="10" t="s">
        <v>4639</v>
      </c>
      <c r="U825" s="95" t="s">
        <v>95</v>
      </c>
      <c r="V825" s="99"/>
      <c r="W825" s="102"/>
      <c r="X825" s="38"/>
      <c r="Y825" s="103" t="s">
        <v>30</v>
      </c>
      <c r="Z825" s="103" t="s">
        <v>4635</v>
      </c>
      <c r="AA825" s="4"/>
      <c r="AB825" s="13" t="str">
        <f aca="false">IF(ISERROR(FIND("/",R825)),R825,LEFT(R825,FIND(CHAR(1),SUBSTITUTE(R825,"/",CHAR(1),LEN(R825)-LEN(SUBSTITUTE(R825,"/",""))))-1))</f>
        <v>/rsm:CrossIndustryInvoice/rsm:SupplyChainTradeTransaction/ram:ApplicableHeaderTradeSettlement/ram:InvoicerTradeParty/ram:PostalTradeAddress</v>
      </c>
      <c r="AC825" s="13" t="str">
        <f aca="false">IF(ISERROR(FIND("/",R825)),R825,MID(R825, FIND(CHAR(1),SUBSTITUTE(R825,"/",CHAR(1), LEN(R825)-LEN(SUBSTITUTE(R825,"/","")))), LEN(R825)))</f>
        <v>/ram:CountryID</v>
      </c>
      <c r="AD825" s="14" t="n">
        <f aca="false">COUNTIFS(R$4:R825,AB825)</f>
        <v>1</v>
      </c>
      <c r="AE825" s="1"/>
      <c r="AF825" s="93" t="str">
        <f aca="false">E825</f>
        <v>EXT</v>
      </c>
      <c r="AG825" s="95" t="n">
        <f aca="false">LEN(AR825)-LEN(SUBSTITUTE(AR825,"/",""))-1</f>
        <v>5</v>
      </c>
      <c r="AH825" s="95" t="str">
        <f aca="false">H825</f>
        <v>1..1</v>
      </c>
      <c r="AI825" s="97" t="s">
        <v>1109</v>
      </c>
      <c r="AJ825" s="97"/>
      <c r="AK825" s="98"/>
      <c r="AL825" s="98"/>
      <c r="AM825" s="98"/>
      <c r="AN825" s="97"/>
      <c r="AO825" s="100" t="str">
        <f aca="false">O825</f>
        <v>1..1</v>
      </c>
      <c r="AP825" s="100" t="str">
        <f aca="false">P825</f>
        <v>1..1</v>
      </c>
      <c r="AQ825" s="9" t="str">
        <f aca="false">Q825</f>
        <v>/rsm:CrossIndustryInvoice
/rsm:SupplyChainTradeTransaction
/ram:ApplicableHeaderTradeSettlement
/ram:InvoicerTradeParty
/ram:PostalTradeAddress
/ram:CountryID</v>
      </c>
      <c r="AR825" s="101" t="str">
        <f aca="false">R825</f>
        <v>/rsm:CrossIndustryInvoice/rsm:SupplyChainTradeTransaction/ram:ApplicableHeaderTradeSettlement/ram:InvoicerTradeParty/ram:PostalTradeAddress/ram:CountryID</v>
      </c>
      <c r="AS825" s="99" t="s">
        <v>176</v>
      </c>
      <c r="AT825" s="10" t="s">
        <v>4639</v>
      </c>
      <c r="AU825" s="95" t="str">
        <f aca="false">U825</f>
        <v>0..1</v>
      </c>
      <c r="AV825" s="99"/>
      <c r="AW825" s="102"/>
      <c r="AX825" s="6"/>
      <c r="AY825" s="103" t="str">
        <f aca="false">Y825</f>
        <v>EXTENDED</v>
      </c>
      <c r="AZ825" s="103" t="str">
        <f aca="false">Z825</f>
        <v>EXTENDED FR B2B</v>
      </c>
      <c r="BA825" s="1"/>
      <c r="BB825" s="49"/>
      <c r="BF825" s="1"/>
      <c r="BG825" s="1"/>
      <c r="BH825" s="1"/>
      <c r="BI825" s="1"/>
      <c r="BJ825" s="1"/>
      <c r="BK825" s="1"/>
      <c r="BL825" s="1"/>
      <c r="BM825" s="1"/>
      <c r="BN825" s="1"/>
      <c r="BO825" s="1"/>
      <c r="BP825" s="1"/>
      <c r="BQ825" s="1"/>
      <c r="BR825" s="1"/>
      <c r="BS825" s="1"/>
      <c r="BT825" s="1"/>
      <c r="BU825" s="1"/>
      <c r="BV825" s="1"/>
      <c r="BW825" s="1"/>
      <c r="BX825" s="1"/>
      <c r="BY825" s="1"/>
      <c r="BZ825" s="1"/>
    </row>
    <row r="826" s="53" customFormat="true" ht="89.25" hidden="false" customHeight="false" outlineLevel="0" collapsed="false">
      <c r="A826" s="58" t="str">
        <f aca="false">IF(LEFT(E826,2)="BG","NO",IF(LEN(E826)-LEN(SUBSTITUTE(E826,"-",""))&gt;1,"NO",IF(E826="EXT","EXT","YES")))</f>
        <v>EXT</v>
      </c>
      <c r="B826" s="58"/>
      <c r="C826" s="58"/>
      <c r="D826" s="280" t="s">
        <v>6235</v>
      </c>
      <c r="E826" s="93" t="s">
        <v>4631</v>
      </c>
      <c r="F826" s="94" t="s">
        <v>3408</v>
      </c>
      <c r="G826" s="95" t="n">
        <f aca="false">LEN(R826)-LEN(SUBSTITUTE(R826,"/",""))-1</f>
        <v>5</v>
      </c>
      <c r="H826" s="95" t="s">
        <v>95</v>
      </c>
      <c r="I826" s="97" t="s">
        <v>5352</v>
      </c>
      <c r="J826" s="97" t="s">
        <v>1114</v>
      </c>
      <c r="K826" s="98" t="s">
        <v>1115</v>
      </c>
      <c r="L826" s="98"/>
      <c r="M826" s="98"/>
      <c r="N826" s="97" t="s">
        <v>119</v>
      </c>
      <c r="O826" s="99" t="s">
        <v>95</v>
      </c>
      <c r="P826" s="100" t="str">
        <f aca="false">O826</f>
        <v>0..1</v>
      </c>
      <c r="Q826" s="9" t="s">
        <v>6289</v>
      </c>
      <c r="R826" s="101" t="s">
        <v>3409</v>
      </c>
      <c r="S826" s="99" t="s">
        <v>121</v>
      </c>
      <c r="T826" s="10" t="s">
        <v>4639</v>
      </c>
      <c r="U826" s="95" t="s">
        <v>112</v>
      </c>
      <c r="V826" s="99"/>
      <c r="W826" s="102"/>
      <c r="X826" s="38"/>
      <c r="Y826" s="103" t="s">
        <v>30</v>
      </c>
      <c r="Z826" s="103" t="s">
        <v>4635</v>
      </c>
      <c r="AA826" s="4"/>
      <c r="AB826" s="13" t="str">
        <f aca="false">IF(ISERROR(FIND("/",R826)),R826,LEFT(R826,FIND(CHAR(1),SUBSTITUTE(R826,"/",CHAR(1),LEN(R826)-LEN(SUBSTITUTE(R826,"/",""))))-1))</f>
        <v>/rsm:CrossIndustryInvoice/rsm:SupplyChainTradeTransaction/ram:ApplicableHeaderTradeSettlement/ram:InvoicerTradeParty/ram:PostalTradeAddress</v>
      </c>
      <c r="AC826" s="13" t="str">
        <f aca="false">IF(ISERROR(FIND("/",R826)),R826,MID(R826, FIND(CHAR(1),SUBSTITUTE(R826,"/",CHAR(1), LEN(R826)-LEN(SUBSTITUTE(R826,"/","")))), LEN(R826)))</f>
        <v>/ram:CountrySubDivisionName</v>
      </c>
      <c r="AD826" s="14" t="n">
        <f aca="false">COUNTIFS(R$4:R826,AB826)</f>
        <v>1</v>
      </c>
      <c r="AE826" s="1"/>
      <c r="AF826" s="93" t="str">
        <f aca="false">E826</f>
        <v>EXT</v>
      </c>
      <c r="AG826" s="95" t="n">
        <f aca="false">LEN(AR826)-LEN(SUBSTITUTE(AR826,"/",""))-1</f>
        <v>5</v>
      </c>
      <c r="AH826" s="95" t="str">
        <f aca="false">H826</f>
        <v>0..1</v>
      </c>
      <c r="AI826" s="97" t="s">
        <v>6194</v>
      </c>
      <c r="AJ826" s="97" t="s">
        <v>1118</v>
      </c>
      <c r="AK826" s="98" t="s">
        <v>1119</v>
      </c>
      <c r="AL826" s="98"/>
      <c r="AM826" s="98"/>
      <c r="AN826" s="97" t="s">
        <v>4647</v>
      </c>
      <c r="AO826" s="100" t="str">
        <f aca="false">O826</f>
        <v>0..1</v>
      </c>
      <c r="AP826" s="100" t="str">
        <f aca="false">P826</f>
        <v>0..1</v>
      </c>
      <c r="AQ826" s="9" t="str">
        <f aca="false">Q826</f>
        <v>/rsm:CrossIndustryInvoice
/rsm:SupplyChainTradeTransaction
/ram:ApplicableHeaderTradeSettlement
/ram:InvoicerTradeParty
/ram:PostalTradeAddress
/ram:CountrySubDivisionName</v>
      </c>
      <c r="AR826" s="101" t="str">
        <f aca="false">R826</f>
        <v>/rsm:CrossIndustryInvoice/rsm:SupplyChainTradeTransaction/ram:ApplicableHeaderTradeSettlement/ram:InvoicerTradeParty/ram:PostalTradeAddress/ram:CountrySubDivisionName</v>
      </c>
      <c r="AS826" s="99" t="s">
        <v>121</v>
      </c>
      <c r="AT826" s="10" t="s">
        <v>4639</v>
      </c>
      <c r="AU826" s="95" t="str">
        <f aca="false">U826</f>
        <v>0..n</v>
      </c>
      <c r="AV826" s="99"/>
      <c r="AW826" s="102"/>
      <c r="AX826" s="6"/>
      <c r="AY826" s="103" t="str">
        <f aca="false">Y826</f>
        <v>EXTENDED</v>
      </c>
      <c r="AZ826" s="103" t="str">
        <f aca="false">Z826</f>
        <v>EXTENDED FR B2B</v>
      </c>
      <c r="BA826" s="1"/>
      <c r="BB826" s="49"/>
      <c r="BF826" s="1"/>
      <c r="BG826" s="1"/>
      <c r="BH826" s="1"/>
      <c r="BI826" s="1"/>
      <c r="BJ826" s="1"/>
      <c r="BK826" s="1"/>
      <c r="BL826" s="1"/>
      <c r="BM826" s="1"/>
      <c r="BN826" s="1"/>
      <c r="BO826" s="1"/>
      <c r="BP826" s="1"/>
      <c r="BQ826" s="1"/>
      <c r="BR826" s="1"/>
      <c r="BS826" s="1"/>
      <c r="BT826" s="1"/>
      <c r="BU826" s="1"/>
      <c r="BV826" s="1"/>
      <c r="BW826" s="1"/>
      <c r="BX826" s="1"/>
      <c r="BY826" s="1"/>
      <c r="BZ826" s="1"/>
    </row>
    <row r="827" s="53" customFormat="true" ht="76.5" hidden="false" customHeight="false" outlineLevel="0" collapsed="false">
      <c r="A827" s="58" t="str">
        <f aca="false">IF(LEFT(E827,2)="BG","NO",IF(LEN(E827)-LEN(SUBSTITUTE(E827,"-",""))&gt;1,"NO",IF(E827="EXT","EXT","YES")))</f>
        <v>EXT</v>
      </c>
      <c r="B827" s="58"/>
      <c r="C827" s="58"/>
      <c r="D827" s="280" t="s">
        <v>6235</v>
      </c>
      <c r="E827" s="184" t="s">
        <v>4631</v>
      </c>
      <c r="F827" s="185" t="e">
        <f aca="false">#N/A</f>
        <v>#N/A</v>
      </c>
      <c r="G827" s="186" t="n">
        <f aca="false">LEN(R827)-LEN(SUBSTITUTE(R827,"/",""))-1</f>
        <v>4</v>
      </c>
      <c r="H827" s="186" t="s">
        <v>95</v>
      </c>
      <c r="I827" s="173" t="s">
        <v>6290</v>
      </c>
      <c r="J827" s="173"/>
      <c r="K827" s="174"/>
      <c r="L827" s="174"/>
      <c r="M827" s="174"/>
      <c r="N827" s="173"/>
      <c r="O827" s="175" t="s">
        <v>95</v>
      </c>
      <c r="P827" s="175" t="str">
        <f aca="false">O827</f>
        <v>0..1</v>
      </c>
      <c r="Q827" s="187" t="s">
        <v>6291</v>
      </c>
      <c r="R827" s="188" t="s">
        <v>3411</v>
      </c>
      <c r="S827" s="172"/>
      <c r="T827" s="178"/>
      <c r="U827" s="186" t="s">
        <v>112</v>
      </c>
      <c r="V827" s="172"/>
      <c r="W827" s="179"/>
      <c r="X827" s="38"/>
      <c r="Y827" s="189" t="s">
        <v>30</v>
      </c>
      <c r="Z827" s="189" t="s">
        <v>4635</v>
      </c>
      <c r="AA827" s="4"/>
      <c r="AB827" s="13" t="str">
        <f aca="false">IF(ISERROR(FIND("/",R827)),R827,LEFT(R827,FIND(CHAR(1),SUBSTITUTE(R827,"/",CHAR(1),LEN(R827)-LEN(SUBSTITUTE(R827,"/",""))))-1))</f>
        <v>/rsm:CrossIndustryInvoice/rsm:SupplyChainTradeTransaction/ram:ApplicableHeaderTradeSettlement/ram:InvoicerTradeParty</v>
      </c>
      <c r="AC827" s="13" t="str">
        <f aca="false">IF(ISERROR(FIND("/",R827)),R827,MID(R827, FIND(CHAR(1),SUBSTITUTE(R827,"/",CHAR(1), LEN(R827)-LEN(SUBSTITUTE(R827,"/","")))), LEN(R827)))</f>
        <v>/ram:URIUniversalCommunication</v>
      </c>
      <c r="AD827" s="14" t="n">
        <f aca="false">COUNTIFS(R$4:R827,AB827)</f>
        <v>1</v>
      </c>
      <c r="AE827" s="1"/>
      <c r="AF827" s="184" t="str">
        <f aca="false">E827</f>
        <v>EXT</v>
      </c>
      <c r="AG827" s="186" t="n">
        <f aca="false">LEN(AR827)-LEN(SUBSTITUTE(AR827,"/",""))-1</f>
        <v>4</v>
      </c>
      <c r="AH827" s="186" t="str">
        <f aca="false">H827</f>
        <v>0..1</v>
      </c>
      <c r="AI827" s="173" t="s">
        <v>1123</v>
      </c>
      <c r="AJ827" s="173"/>
      <c r="AK827" s="174"/>
      <c r="AL827" s="174"/>
      <c r="AM827" s="174"/>
      <c r="AN827" s="173"/>
      <c r="AO827" s="172" t="str">
        <f aca="false">O827</f>
        <v>0..1</v>
      </c>
      <c r="AP827" s="172" t="str">
        <f aca="false">P827</f>
        <v>0..1</v>
      </c>
      <c r="AQ827" s="187" t="str">
        <f aca="false">Q827</f>
        <v>/rsm:CrossIndustryInvoice
/rsm:SupplyChainTradeTransaction
/ram:ApplicableHeaderTradeSettlement
/ram:InvoicerTradeParty
/ram:URIUniversalCommunication</v>
      </c>
      <c r="AR827" s="188" t="str">
        <f aca="false">R827</f>
        <v>/rsm:CrossIndustryInvoice/rsm:SupplyChainTradeTransaction/ram:ApplicableHeaderTradeSettlement/ram:InvoicerTradeParty/ram:URIUniversalCommunication</v>
      </c>
      <c r="AS827" s="172"/>
      <c r="AT827" s="178"/>
      <c r="AU827" s="186" t="str">
        <f aca="false">U827</f>
        <v>0..n</v>
      </c>
      <c r="AV827" s="172"/>
      <c r="AW827" s="179"/>
      <c r="AX827" s="6"/>
      <c r="AY827" s="189" t="str">
        <f aca="false">Y827</f>
        <v>EXTENDED</v>
      </c>
      <c r="AZ827" s="189" t="str">
        <f aca="false">Z827</f>
        <v>EXTENDED FR B2B</v>
      </c>
      <c r="BA827" s="1"/>
      <c r="BB827" s="49"/>
      <c r="BF827" s="1"/>
      <c r="BG827" s="1"/>
      <c r="BH827" s="1"/>
      <c r="BI827" s="1"/>
      <c r="BJ827" s="1"/>
      <c r="BK827" s="1"/>
      <c r="BL827" s="1"/>
      <c r="BM827" s="1"/>
      <c r="BN827" s="1"/>
      <c r="BO827" s="1"/>
      <c r="BP827" s="1"/>
      <c r="BQ827" s="1"/>
      <c r="BR827" s="1"/>
      <c r="BS827" s="1"/>
      <c r="BT827" s="1"/>
      <c r="BU827" s="1"/>
      <c r="BV827" s="1"/>
      <c r="BW827" s="1"/>
      <c r="BX827" s="1"/>
      <c r="BY827" s="1"/>
      <c r="BZ827" s="1"/>
    </row>
    <row r="828" s="53" customFormat="true" ht="89.25" hidden="false" customHeight="false" outlineLevel="0" collapsed="false">
      <c r="A828" s="58" t="str">
        <f aca="false">IF(LEFT(E828,2)="BG","NO",IF(LEN(E828)-LEN(SUBSTITUTE(E828,"-",""))&gt;1,"NO",IF(E828="EXT","EXT","YES")))</f>
        <v>EXT</v>
      </c>
      <c r="B828" s="58"/>
      <c r="C828" s="58"/>
      <c r="D828" s="280" t="s">
        <v>6235</v>
      </c>
      <c r="E828" s="93" t="s">
        <v>4631</v>
      </c>
      <c r="F828" s="94" t="s">
        <v>3413</v>
      </c>
      <c r="G828" s="95" t="n">
        <f aca="false">LEN(R828)-LEN(SUBSTITUTE(R828,"/",""))-1</f>
        <v>5</v>
      </c>
      <c r="H828" s="95" t="s">
        <v>88</v>
      </c>
      <c r="I828" s="97" t="s">
        <v>4873</v>
      </c>
      <c r="J828" s="97"/>
      <c r="K828" s="98"/>
      <c r="L828" s="98"/>
      <c r="M828" s="98"/>
      <c r="N828" s="97"/>
      <c r="O828" s="99" t="s">
        <v>88</v>
      </c>
      <c r="P828" s="100" t="str">
        <f aca="false">O828</f>
        <v>1..1</v>
      </c>
      <c r="Q828" s="9" t="s">
        <v>6292</v>
      </c>
      <c r="R828" s="101" t="s">
        <v>3414</v>
      </c>
      <c r="S828" s="99" t="s">
        <v>139</v>
      </c>
      <c r="T828" s="10" t="s">
        <v>4639</v>
      </c>
      <c r="U828" s="95" t="s">
        <v>95</v>
      </c>
      <c r="V828" s="99"/>
      <c r="W828" s="102"/>
      <c r="X828" s="38"/>
      <c r="Y828" s="103" t="s">
        <v>30</v>
      </c>
      <c r="Z828" s="103" t="s">
        <v>4635</v>
      </c>
      <c r="AA828" s="4"/>
      <c r="AB828" s="13" t="str">
        <f aca="false">IF(ISERROR(FIND("/",R828)),R828,LEFT(R828,FIND(CHAR(1),SUBSTITUTE(R828,"/",CHAR(1),LEN(R828)-LEN(SUBSTITUTE(R828,"/",""))))-1))</f>
        <v>/rsm:CrossIndustryInvoice/rsm:SupplyChainTradeTransaction/ram:ApplicableHeaderTradeSettlement/ram:InvoicerTradeParty/ram:URIUniversalCommunication</v>
      </c>
      <c r="AC828" s="13" t="str">
        <f aca="false">IF(ISERROR(FIND("/",R828)),R828,MID(R828, FIND(CHAR(1),SUBSTITUTE(R828,"/",CHAR(1), LEN(R828)-LEN(SUBSTITUTE(R828,"/","")))), LEN(R828)))</f>
        <v>/ram:URIID</v>
      </c>
      <c r="AD828" s="14" t="n">
        <f aca="false">COUNTIFS(R$4:R828,AB828)</f>
        <v>1</v>
      </c>
      <c r="AE828" s="1"/>
      <c r="AF828" s="93" t="str">
        <f aca="false">E828</f>
        <v>EXT</v>
      </c>
      <c r="AG828" s="95" t="n">
        <f aca="false">LEN(AR828)-LEN(SUBSTITUTE(AR828,"/",""))-1</f>
        <v>5</v>
      </c>
      <c r="AH828" s="95" t="str">
        <f aca="false">H828</f>
        <v>1..1</v>
      </c>
      <c r="AI828" s="97" t="s">
        <v>1127</v>
      </c>
      <c r="AJ828" s="97"/>
      <c r="AK828" s="98"/>
      <c r="AL828" s="98"/>
      <c r="AM828" s="98"/>
      <c r="AN828" s="97"/>
      <c r="AO828" s="100" t="str">
        <f aca="false">O828</f>
        <v>1..1</v>
      </c>
      <c r="AP828" s="100" t="str">
        <f aca="false">P828</f>
        <v>1..1</v>
      </c>
      <c r="AQ828" s="9" t="str">
        <f aca="false">Q828</f>
        <v>/rsm:CrossIndustryInvoice
/rsm:SupplyChainTradeTransaction
/ram:ApplicableHeaderTradeSettlement
/ram:InvoicerTradeParty
/ram:URIUniversalCommunication
/ram:URIID</v>
      </c>
      <c r="AR828" s="101" t="str">
        <f aca="false">R828</f>
        <v>/rsm:CrossIndustryInvoice/rsm:SupplyChainTradeTransaction/ram:ApplicableHeaderTradeSettlement/ram:InvoicerTradeParty/ram:URIUniversalCommunication/ram:URIID</v>
      </c>
      <c r="AS828" s="99" t="s">
        <v>139</v>
      </c>
      <c r="AT828" s="10" t="s">
        <v>4639</v>
      </c>
      <c r="AU828" s="95" t="str">
        <f aca="false">U828</f>
        <v>0..1</v>
      </c>
      <c r="AV828" s="99"/>
      <c r="AW828" s="102"/>
      <c r="AX828" s="6"/>
      <c r="AY828" s="103" t="str">
        <f aca="false">Y828</f>
        <v>EXTENDED</v>
      </c>
      <c r="AZ828" s="103" t="str">
        <f aca="false">Z828</f>
        <v>EXTENDED FR B2B</v>
      </c>
      <c r="BA828" s="1"/>
      <c r="BB828" s="49"/>
      <c r="BF828" s="1"/>
      <c r="BG828" s="1"/>
      <c r="BH828" s="1"/>
      <c r="BI828" s="1"/>
      <c r="BJ828" s="1"/>
      <c r="BK828" s="1"/>
      <c r="BL828" s="1"/>
      <c r="BM828" s="1"/>
      <c r="BN828" s="1"/>
      <c r="BO828" s="1"/>
      <c r="BP828" s="1"/>
      <c r="BQ828" s="1"/>
      <c r="BR828" s="1"/>
      <c r="BS828" s="1"/>
      <c r="BT828" s="1"/>
      <c r="BU828" s="1"/>
      <c r="BV828" s="1"/>
      <c r="BW828" s="1"/>
      <c r="BX828" s="1"/>
      <c r="BY828" s="1"/>
      <c r="BZ828" s="1"/>
    </row>
    <row r="829" s="53" customFormat="true" ht="102" hidden="false" customHeight="false" outlineLevel="0" collapsed="false">
      <c r="A829" s="58" t="str">
        <f aca="false">IF(LEFT(E829,2)="BG","NO",IF(LEN(E829)-LEN(SUBSTITUTE(E829,"-",""))&gt;1,"NO",IF(E829="EXT","EXT","YES")))</f>
        <v>EXT</v>
      </c>
      <c r="B829" s="58"/>
      <c r="C829" s="58"/>
      <c r="D829" s="280" t="s">
        <v>6235</v>
      </c>
      <c r="E829" s="93" t="s">
        <v>4631</v>
      </c>
      <c r="F829" s="94" t="s">
        <v>3416</v>
      </c>
      <c r="G829" s="95" t="n">
        <f aca="false">LEN(R829)-LEN(SUBSTITUTE(R829,"/",""))-1</f>
        <v>6</v>
      </c>
      <c r="H829" s="95" t="s">
        <v>95</v>
      </c>
      <c r="I829" s="97" t="s">
        <v>4801</v>
      </c>
      <c r="J829" s="97"/>
      <c r="K829" s="98"/>
      <c r="L829" s="98"/>
      <c r="M829" s="98"/>
      <c r="N829" s="97"/>
      <c r="O829" s="99" t="s">
        <v>88</v>
      </c>
      <c r="P829" s="100" t="str">
        <f aca="false">O829</f>
        <v>1..1</v>
      </c>
      <c r="Q829" s="9" t="s">
        <v>6293</v>
      </c>
      <c r="R829" s="101" t="s">
        <v>3417</v>
      </c>
      <c r="S829" s="99" t="s">
        <v>360</v>
      </c>
      <c r="T829" s="10" t="s">
        <v>858</v>
      </c>
      <c r="U829" s="95" t="s">
        <v>95</v>
      </c>
      <c r="V829" s="99"/>
      <c r="W829" s="102"/>
      <c r="X829" s="38"/>
      <c r="Y829" s="103" t="s">
        <v>30</v>
      </c>
      <c r="Z829" s="103" t="s">
        <v>4635</v>
      </c>
      <c r="AA829" s="4"/>
      <c r="AB829" s="13" t="str">
        <f aca="false">IF(ISERROR(FIND("/",R829)),R829,LEFT(R829,FIND(CHAR(1),SUBSTITUTE(R829,"/",CHAR(1),LEN(R829)-LEN(SUBSTITUTE(R829,"/",""))))-1))</f>
        <v>/rsm:CrossIndustryInvoice/rsm:SupplyChainTradeTransaction/ram:ApplicableHeaderTradeSettlement/ram:InvoicerTradeParty/ram:URIUniversalCommunication/ram:URIID</v>
      </c>
      <c r="AC829" s="13" t="str">
        <f aca="false">IF(ISERROR(FIND("/",R829)),R829,MID(R829, FIND(CHAR(1),SUBSTITUTE(R829,"/",CHAR(1), LEN(R829)-LEN(SUBSTITUTE(R829,"/","")))), LEN(R829)))</f>
        <v>/@schemeID</v>
      </c>
      <c r="AD829" s="14" t="n">
        <f aca="false">COUNTIFS(R$4:R829,AB829)</f>
        <v>1</v>
      </c>
      <c r="AE829" s="1"/>
      <c r="AF829" s="93" t="str">
        <f aca="false">E829</f>
        <v>EXT</v>
      </c>
      <c r="AG829" s="95" t="n">
        <f aca="false">LEN(AR829)-LEN(SUBSTITUTE(AR829,"/",""))-1</f>
        <v>6</v>
      </c>
      <c r="AH829" s="95" t="str">
        <f aca="false">H829</f>
        <v>0..1</v>
      </c>
      <c r="AI829" s="97" t="s">
        <v>361</v>
      </c>
      <c r="AJ829" s="97"/>
      <c r="AK829" s="98"/>
      <c r="AL829" s="98"/>
      <c r="AM829" s="98"/>
      <c r="AN829" s="97"/>
      <c r="AO829" s="100" t="str">
        <f aca="false">O829</f>
        <v>1..1</v>
      </c>
      <c r="AP829" s="100" t="str">
        <f aca="false">P829</f>
        <v>1..1</v>
      </c>
      <c r="AQ829" s="9" t="str">
        <f aca="false">Q829</f>
        <v>/rsm:CrossIndustryInvoice
/rsm:SupplyChainTradeTransaction
/ram:ApplicableHeaderTradeSettlement
/ram:InvoicerTradeParty
/ram:URIUniversalCommunication
/ram:URIID
/@schemeID</v>
      </c>
      <c r="AR829" s="101" t="str">
        <f aca="false">R829</f>
        <v>/rsm:CrossIndustryInvoice/rsm:SupplyChainTradeTransaction/ram:ApplicableHeaderTradeSettlement/ram:InvoicerTradeParty/ram:URIUniversalCommunication/ram:URIID/@schemeID</v>
      </c>
      <c r="AS829" s="99" t="s">
        <v>360</v>
      </c>
      <c r="AT829" s="10" t="s">
        <v>858</v>
      </c>
      <c r="AU829" s="95" t="str">
        <f aca="false">U829</f>
        <v>0..1</v>
      </c>
      <c r="AV829" s="99"/>
      <c r="AW829" s="102"/>
      <c r="AX829" s="6"/>
      <c r="AY829" s="103" t="str">
        <f aca="false">Y829</f>
        <v>EXTENDED</v>
      </c>
      <c r="AZ829" s="103" t="str">
        <f aca="false">Z829</f>
        <v>EXTENDED FR B2B</v>
      </c>
      <c r="BA829" s="1"/>
      <c r="BB829" s="49"/>
      <c r="BF829" s="1"/>
      <c r="BG829" s="1"/>
      <c r="BH829" s="1"/>
      <c r="BI829" s="1"/>
      <c r="BJ829" s="1"/>
      <c r="BK829" s="1"/>
      <c r="BL829" s="1"/>
      <c r="BM829" s="1"/>
      <c r="BN829" s="1"/>
      <c r="BO829" s="1"/>
      <c r="BP829" s="1"/>
      <c r="BQ829" s="1"/>
      <c r="BR829" s="1"/>
      <c r="BS829" s="1"/>
      <c r="BT829" s="1"/>
      <c r="BU829" s="1"/>
      <c r="BV829" s="1"/>
      <c r="BW829" s="1"/>
      <c r="BX829" s="1"/>
      <c r="BY829" s="1"/>
      <c r="BZ829" s="1"/>
    </row>
    <row r="830" s="53" customFormat="true" ht="76.5" hidden="false" customHeight="false" outlineLevel="0" collapsed="false">
      <c r="A830" s="58" t="str">
        <f aca="false">IF(LEFT(E830,2)="BG","NO",IF(LEN(E830)-LEN(SUBSTITUTE(E830,"-",""))&gt;1,"NO",IF(E830="EXT","EXT","YES")))</f>
        <v>EXT</v>
      </c>
      <c r="B830" s="58"/>
      <c r="C830" s="58"/>
      <c r="D830" s="280" t="s">
        <v>6235</v>
      </c>
      <c r="E830" s="184" t="s">
        <v>4631</v>
      </c>
      <c r="F830" s="185" t="e">
        <f aca="false">#N/A</f>
        <v>#N/A</v>
      </c>
      <c r="G830" s="186" t="n">
        <f aca="false">LEN(R830)-LEN(SUBSTITUTE(R830,"/",""))-1</f>
        <v>4</v>
      </c>
      <c r="H830" s="186" t="s">
        <v>112</v>
      </c>
      <c r="I830" s="173" t="s">
        <v>6294</v>
      </c>
      <c r="J830" s="173"/>
      <c r="K830" s="174"/>
      <c r="L830" s="174"/>
      <c r="M830" s="174"/>
      <c r="N830" s="173"/>
      <c r="O830" s="175" t="s">
        <v>112</v>
      </c>
      <c r="P830" s="175" t="str">
        <f aca="false">O830</f>
        <v>0..n</v>
      </c>
      <c r="Q830" s="187" t="s">
        <v>6295</v>
      </c>
      <c r="R830" s="188" t="s">
        <v>3419</v>
      </c>
      <c r="S830" s="172"/>
      <c r="T830" s="178"/>
      <c r="U830" s="186" t="s">
        <v>112</v>
      </c>
      <c r="V830" s="172"/>
      <c r="W830" s="179"/>
      <c r="X830" s="38"/>
      <c r="Y830" s="189" t="s">
        <v>30</v>
      </c>
      <c r="Z830" s="189" t="s">
        <v>4635</v>
      </c>
      <c r="AA830" s="4"/>
      <c r="AB830" s="13" t="str">
        <f aca="false">IF(ISERROR(FIND("/",R830)),R830,LEFT(R830,FIND(CHAR(1),SUBSTITUTE(R830,"/",CHAR(1),LEN(R830)-LEN(SUBSTITUTE(R830,"/",""))))-1))</f>
        <v>/rsm:CrossIndustryInvoice/rsm:SupplyChainTradeTransaction/ram:ApplicableHeaderTradeSettlement/ram:InvoicerTradeParty</v>
      </c>
      <c r="AC830" s="13" t="str">
        <f aca="false">IF(ISERROR(FIND("/",R830)),R830,MID(R830, FIND(CHAR(1),SUBSTITUTE(R830,"/",CHAR(1), LEN(R830)-LEN(SUBSTITUTE(R830,"/","")))), LEN(R830)))</f>
        <v>/ram:SpecifiedTaxRegistration</v>
      </c>
      <c r="AD830" s="14" t="n">
        <f aca="false">COUNTIFS(R$4:R830,AB830)</f>
        <v>1</v>
      </c>
      <c r="AE830" s="1"/>
      <c r="AF830" s="184" t="str">
        <f aca="false">E830</f>
        <v>EXT</v>
      </c>
      <c r="AG830" s="186" t="n">
        <f aca="false">LEN(AR830)-LEN(SUBSTITUTE(AR830,"/",""))-1</f>
        <v>4</v>
      </c>
      <c r="AH830" s="186" t="str">
        <f aca="false">H830</f>
        <v>0..n</v>
      </c>
      <c r="AI830" s="173" t="s">
        <v>1840</v>
      </c>
      <c r="AJ830" s="173"/>
      <c r="AK830" s="174"/>
      <c r="AL830" s="174"/>
      <c r="AM830" s="174"/>
      <c r="AN830" s="173"/>
      <c r="AO830" s="172" t="str">
        <f aca="false">O830</f>
        <v>0..n</v>
      </c>
      <c r="AP830" s="172" t="str">
        <f aca="false">P830</f>
        <v>0..n</v>
      </c>
      <c r="AQ830" s="187" t="str">
        <f aca="false">Q830</f>
        <v>/rsm:CrossIndustryInvoice
/rsm:SupplyChainTradeTransaction
/ram:ApplicableHeaderTradeSettlement
/ram:InvoicerTradeParty
/ram:SpecifiedTaxRegistration</v>
      </c>
      <c r="AR830" s="188" t="str">
        <f aca="false">R830</f>
        <v>/rsm:CrossIndustryInvoice/rsm:SupplyChainTradeTransaction/ram:ApplicableHeaderTradeSettlement/ram:InvoicerTradeParty/ram:SpecifiedTaxRegistration</v>
      </c>
      <c r="AS830" s="172"/>
      <c r="AT830" s="178"/>
      <c r="AU830" s="186" t="str">
        <f aca="false">U830</f>
        <v>0..n</v>
      </c>
      <c r="AV830" s="172"/>
      <c r="AW830" s="179"/>
      <c r="AX830" s="6"/>
      <c r="AY830" s="189" t="str">
        <f aca="false">Y830</f>
        <v>EXTENDED</v>
      </c>
      <c r="AZ830" s="189" t="str">
        <f aca="false">Z830</f>
        <v>EXTENDED FR B2B</v>
      </c>
      <c r="BA830" s="1"/>
      <c r="BB830" s="49"/>
      <c r="BF830" s="1"/>
      <c r="BG830" s="1"/>
      <c r="BH830" s="1"/>
      <c r="BI830" s="1"/>
      <c r="BJ830" s="1"/>
      <c r="BK830" s="1"/>
      <c r="BL830" s="1"/>
      <c r="BM830" s="1"/>
      <c r="BN830" s="1"/>
      <c r="BO830" s="1"/>
      <c r="BP830" s="1"/>
      <c r="BQ830" s="1"/>
      <c r="BR830" s="1"/>
      <c r="BS830" s="1"/>
      <c r="BT830" s="1"/>
      <c r="BU830" s="1"/>
      <c r="BV830" s="1"/>
      <c r="BW830" s="1"/>
      <c r="BX830" s="1"/>
      <c r="BY830" s="1"/>
      <c r="BZ830" s="1"/>
    </row>
    <row r="831" s="53" customFormat="true" ht="89.25" hidden="false" customHeight="false" outlineLevel="0" collapsed="false">
      <c r="A831" s="58" t="str">
        <f aca="false">IF(LEFT(E831,2)="BG","NO",IF(LEN(E831)-LEN(SUBSTITUTE(E831,"-",""))&gt;1,"NO",IF(E831="EXT","EXT","YES")))</f>
        <v>EXT</v>
      </c>
      <c r="B831" s="58"/>
      <c r="C831" s="58"/>
      <c r="D831" s="280" t="s">
        <v>6235</v>
      </c>
      <c r="E831" s="93" t="s">
        <v>4631</v>
      </c>
      <c r="F831" s="94" t="s">
        <v>3421</v>
      </c>
      <c r="G831" s="95" t="n">
        <f aca="false">LEN(R831)-LEN(SUBSTITUTE(R831,"/",""))-1</f>
        <v>5</v>
      </c>
      <c r="H831" s="95" t="s">
        <v>88</v>
      </c>
      <c r="I831" s="97" t="s">
        <v>6</v>
      </c>
      <c r="J831" s="97"/>
      <c r="K831" s="98"/>
      <c r="L831" s="98"/>
      <c r="M831" s="98"/>
      <c r="N831" s="97"/>
      <c r="O831" s="99" t="s">
        <v>88</v>
      </c>
      <c r="P831" s="100" t="str">
        <f aca="false">O831</f>
        <v>1..1</v>
      </c>
      <c r="Q831" s="9" t="s">
        <v>6296</v>
      </c>
      <c r="R831" s="101" t="s">
        <v>3422</v>
      </c>
      <c r="S831" s="99" t="s">
        <v>139</v>
      </c>
      <c r="T831" s="10" t="s">
        <v>4639</v>
      </c>
      <c r="U831" s="95" t="s">
        <v>95</v>
      </c>
      <c r="V831" s="99"/>
      <c r="W831" s="102"/>
      <c r="X831" s="38"/>
      <c r="Y831" s="103" t="s">
        <v>30</v>
      </c>
      <c r="Z831" s="103" t="s">
        <v>4635</v>
      </c>
      <c r="AA831" s="4"/>
      <c r="AB831" s="13" t="str">
        <f aca="false">IF(ISERROR(FIND("/",R831)),R831,LEFT(R831,FIND(CHAR(1),SUBSTITUTE(R831,"/",CHAR(1),LEN(R831)-LEN(SUBSTITUTE(R831,"/",""))))-1))</f>
        <v>/rsm:CrossIndustryInvoice/rsm:SupplyChainTradeTransaction/ram:ApplicableHeaderTradeSettlement/ram:InvoicerTradeParty/ram:SpecifiedTaxRegistration</v>
      </c>
      <c r="AC831" s="13" t="str">
        <f aca="false">IF(ISERROR(FIND("/",R831)),R831,MID(R831, FIND(CHAR(1),SUBSTITUTE(R831,"/",CHAR(1), LEN(R831)-LEN(SUBSTITUTE(R831,"/","")))), LEN(R831)))</f>
        <v>/ram:ID</v>
      </c>
      <c r="AD831" s="14" t="n">
        <f aca="false">COUNTIFS(R$4:R831,AB831)</f>
        <v>1</v>
      </c>
      <c r="AE831" s="1"/>
      <c r="AF831" s="93" t="str">
        <f aca="false">E831</f>
        <v>EXT</v>
      </c>
      <c r="AG831" s="95" t="n">
        <f aca="false">LEN(AR831)-LEN(SUBSTITUTE(AR831,"/",""))-1</f>
        <v>5</v>
      </c>
      <c r="AH831" s="95" t="str">
        <f aca="false">H831</f>
        <v>1..1</v>
      </c>
      <c r="AI831" s="97" t="s">
        <v>6297</v>
      </c>
      <c r="AJ831" s="97"/>
      <c r="AK831" s="98"/>
      <c r="AL831" s="98"/>
      <c r="AM831" s="98"/>
      <c r="AN831" s="97"/>
      <c r="AO831" s="100" t="str">
        <f aca="false">O831</f>
        <v>1..1</v>
      </c>
      <c r="AP831" s="100" t="str">
        <f aca="false">P831</f>
        <v>1..1</v>
      </c>
      <c r="AQ831" s="9" t="str">
        <f aca="false">Q831</f>
        <v>/rsm:CrossIndustryInvoice
/rsm:SupplyChainTradeTransaction
/ram:ApplicableHeaderTradeSettlement
/ram:InvoicerTradeParty
/ram:SpecifiedTaxRegistration
/ram:ID</v>
      </c>
      <c r="AR831" s="101" t="str">
        <f aca="false">R831</f>
        <v>/rsm:CrossIndustryInvoice/rsm:SupplyChainTradeTransaction/ram:ApplicableHeaderTradeSettlement/ram:InvoicerTradeParty/ram:SpecifiedTaxRegistration/ram:ID</v>
      </c>
      <c r="AS831" s="99" t="s">
        <v>139</v>
      </c>
      <c r="AT831" s="10" t="s">
        <v>4639</v>
      </c>
      <c r="AU831" s="95" t="str">
        <f aca="false">U831</f>
        <v>0..1</v>
      </c>
      <c r="AV831" s="99"/>
      <c r="AW831" s="102"/>
      <c r="AX831" s="6"/>
      <c r="AY831" s="103" t="str">
        <f aca="false">Y831</f>
        <v>EXTENDED</v>
      </c>
      <c r="AZ831" s="103" t="str">
        <f aca="false">Z831</f>
        <v>EXTENDED FR B2B</v>
      </c>
      <c r="BA831" s="1"/>
      <c r="BB831" s="49"/>
      <c r="BF831" s="1"/>
      <c r="BG831" s="1"/>
      <c r="BH831" s="1"/>
      <c r="BI831" s="1"/>
      <c r="BJ831" s="1"/>
      <c r="BK831" s="1"/>
      <c r="BL831" s="1"/>
      <c r="BM831" s="1"/>
      <c r="BN831" s="1"/>
      <c r="BO831" s="1"/>
      <c r="BP831" s="1"/>
      <c r="BQ831" s="1"/>
      <c r="BR831" s="1"/>
      <c r="BS831" s="1"/>
      <c r="BT831" s="1"/>
      <c r="BU831" s="1"/>
      <c r="BV831" s="1"/>
      <c r="BW831" s="1"/>
      <c r="BX831" s="1"/>
      <c r="BY831" s="1"/>
      <c r="BZ831" s="1"/>
    </row>
    <row r="832" s="53" customFormat="true" ht="102" hidden="false" customHeight="false" outlineLevel="0" collapsed="false">
      <c r="A832" s="58" t="str">
        <f aca="false">IF(LEFT(E832,2)="BG","NO",IF(LEN(E832)-LEN(SUBSTITUTE(E832,"-",""))&gt;1,"NO",IF(E832="EXT","EXT","YES")))</f>
        <v>EXT</v>
      </c>
      <c r="B832" s="58"/>
      <c r="C832" s="58"/>
      <c r="D832" s="280" t="s">
        <v>6235</v>
      </c>
      <c r="E832" s="93" t="s">
        <v>4631</v>
      </c>
      <c r="F832" s="94" t="e">
        <f aca="false">#N/A</f>
        <v>#N/A</v>
      </c>
      <c r="G832" s="95" t="n">
        <f aca="false">LEN(R832)-LEN(SUBSTITUTE(R832,"/",""))-1</f>
        <v>6</v>
      </c>
      <c r="H832" s="95" t="s">
        <v>95</v>
      </c>
      <c r="I832" s="97" t="s">
        <v>4801</v>
      </c>
      <c r="J832" s="97"/>
      <c r="K832" s="98" t="s">
        <v>5086</v>
      </c>
      <c r="L832" s="98"/>
      <c r="M832" s="98" t="s">
        <v>2045</v>
      </c>
      <c r="N832" s="97"/>
      <c r="O832" s="99" t="s">
        <v>88</v>
      </c>
      <c r="P832" s="100" t="str">
        <f aca="false">O832</f>
        <v>1..1</v>
      </c>
      <c r="Q832" s="9" t="s">
        <v>6298</v>
      </c>
      <c r="R832" s="101" t="s">
        <v>3425</v>
      </c>
      <c r="S832" s="99"/>
      <c r="T832" s="10" t="s">
        <v>858</v>
      </c>
      <c r="U832" s="95" t="s">
        <v>95</v>
      </c>
      <c r="V832" s="99"/>
      <c r="W832" s="102"/>
      <c r="X832" s="38"/>
      <c r="Y832" s="103" t="s">
        <v>30</v>
      </c>
      <c r="Z832" s="103" t="s">
        <v>4635</v>
      </c>
      <c r="AA832" s="4"/>
      <c r="AB832" s="13" t="str">
        <f aca="false">IF(ISERROR(FIND("/",R832)),R832,LEFT(R832,FIND(CHAR(1),SUBSTITUTE(R832,"/",CHAR(1),LEN(R832)-LEN(SUBSTITUTE(R832,"/",""))))-1))</f>
        <v>/rsm:CrossIndustryInvoice/rsm:SupplyChainTradeTransaction/ram:ApplicableHeaderTradeSettlement/ram:InvoicerTradeParty/ram:SpecifiedTaxRegistration/ram:ID</v>
      </c>
      <c r="AC832" s="13" t="str">
        <f aca="false">IF(ISERROR(FIND("/",R832)),R832,MID(R832, FIND(CHAR(1),SUBSTITUTE(R832,"/",CHAR(1), LEN(R832)-LEN(SUBSTITUTE(R832,"/","")))), LEN(R832)))</f>
        <v>/@schemeID</v>
      </c>
      <c r="AD832" s="14" t="n">
        <f aca="false">COUNTIFS(R$4:R832,AB832)</f>
        <v>1</v>
      </c>
      <c r="AE832" s="1"/>
      <c r="AF832" s="93" t="str">
        <f aca="false">E832</f>
        <v>EXT</v>
      </c>
      <c r="AG832" s="95" t="n">
        <f aca="false">LEN(AR832)-LEN(SUBSTITUTE(AR832,"/",""))-1</f>
        <v>6</v>
      </c>
      <c r="AH832" s="95" t="str">
        <f aca="false">H832</f>
        <v>0..1</v>
      </c>
      <c r="AI832" s="97" t="s">
        <v>361</v>
      </c>
      <c r="AJ832" s="97"/>
      <c r="AK832" s="98"/>
      <c r="AL832" s="98"/>
      <c r="AM832" s="98"/>
      <c r="AN832" s="97"/>
      <c r="AO832" s="100" t="str">
        <f aca="false">O832</f>
        <v>1..1</v>
      </c>
      <c r="AP832" s="100" t="str">
        <f aca="false">P832</f>
        <v>1..1</v>
      </c>
      <c r="AQ832" s="9" t="str">
        <f aca="false">Q832</f>
        <v>/rsm:CrossIndustryInvoice
/rsm:SupplyChainTradeTransaction
/ram:ApplicableHeaderTradeSettlement
/ram:InvoicerTradeParty
/ram:SpecifiedTaxRegistration
/ram:ID
/@schemeID</v>
      </c>
      <c r="AR832" s="101" t="str">
        <f aca="false">R832</f>
        <v>/rsm:CrossIndustryInvoice/rsm:SupplyChainTradeTransaction/ram:ApplicableHeaderTradeSettlement/ram:InvoicerTradeParty/ram:SpecifiedTaxRegistration/ram:ID/@schemeID</v>
      </c>
      <c r="AS832" s="99"/>
      <c r="AT832" s="10" t="s">
        <v>858</v>
      </c>
      <c r="AU832" s="95" t="str">
        <f aca="false">U832</f>
        <v>0..1</v>
      </c>
      <c r="AV832" s="99"/>
      <c r="AW832" s="102"/>
      <c r="AX832" s="6"/>
      <c r="AY832" s="103" t="str">
        <f aca="false">Y832</f>
        <v>EXTENDED</v>
      </c>
      <c r="AZ832" s="103" t="str">
        <f aca="false">Z832</f>
        <v>EXTENDED FR B2B</v>
      </c>
      <c r="BA832" s="1"/>
      <c r="BB832" s="49"/>
      <c r="BF832" s="1"/>
      <c r="BG832" s="1"/>
      <c r="BH832" s="1"/>
      <c r="BI832" s="1"/>
      <c r="BJ832" s="1"/>
      <c r="BK832" s="1"/>
      <c r="BL832" s="1"/>
      <c r="BM832" s="1"/>
      <c r="BN832" s="1"/>
      <c r="BO832" s="1"/>
      <c r="BP832" s="1"/>
      <c r="BQ832" s="1"/>
      <c r="BR832" s="1"/>
      <c r="BS832" s="1"/>
      <c r="BT832" s="1"/>
      <c r="BU832" s="1"/>
      <c r="BV832" s="1"/>
      <c r="BW832" s="1"/>
      <c r="BX832" s="1"/>
      <c r="BY832" s="1"/>
      <c r="BZ832" s="1"/>
    </row>
    <row r="833" s="53" customFormat="true" ht="63.75" hidden="false" customHeight="false" outlineLevel="0" collapsed="false">
      <c r="A833" s="58" t="str">
        <f aca="false">IF(LEFT(E833,2)="BG","NO",IF(LEN(E833)-LEN(SUBSTITUTE(E833,"-",""))&gt;1,"NO",IF(E833="EXT","EXT","YES")))</f>
        <v>EXT</v>
      </c>
      <c r="B833" s="58"/>
      <c r="C833" s="58"/>
      <c r="D833" s="281" t="s">
        <v>6235</v>
      </c>
      <c r="E833" s="141" t="s">
        <v>4631</v>
      </c>
      <c r="F833" s="142" t="s">
        <v>3427</v>
      </c>
      <c r="G833" s="143" t="n">
        <f aca="false">LEN(R833)-LEN(SUBSTITUTE(R833,"/",""))-1</f>
        <v>3</v>
      </c>
      <c r="H833" s="143" t="s">
        <v>95</v>
      </c>
      <c r="I833" s="173" t="s">
        <v>6299</v>
      </c>
      <c r="J833" s="173"/>
      <c r="K833" s="174"/>
      <c r="L833" s="174"/>
      <c r="M833" s="174"/>
      <c r="N833" s="173"/>
      <c r="O833" s="175" t="s">
        <v>95</v>
      </c>
      <c r="P833" s="175" t="str">
        <f aca="false">O833</f>
        <v>0..1</v>
      </c>
      <c r="Q833" s="145" t="s">
        <v>6300</v>
      </c>
      <c r="R833" s="146" t="s">
        <v>3429</v>
      </c>
      <c r="S833" s="172"/>
      <c r="T833" s="178" t="s">
        <v>4629</v>
      </c>
      <c r="U833" s="143" t="s">
        <v>95</v>
      </c>
      <c r="V833" s="172"/>
      <c r="W833" s="179"/>
      <c r="X833" s="38"/>
      <c r="Y833" s="147" t="s">
        <v>30</v>
      </c>
      <c r="Z833" s="147" t="s">
        <v>4635</v>
      </c>
      <c r="AA833" s="4"/>
      <c r="AB833" s="13" t="str">
        <f aca="false">IF(ISERROR(FIND("/",R833)),R833,LEFT(R833,FIND(CHAR(1),SUBSTITUTE(R833,"/",CHAR(1),LEN(R833)-LEN(SUBSTITUTE(R833,"/",""))))-1))</f>
        <v>/rsm:CrossIndustryInvoice/rsm:SupplyChainTradeTransaction/ram:ApplicableHeaderTradeSettlement</v>
      </c>
      <c r="AC833" s="13" t="str">
        <f aca="false">IF(ISERROR(FIND("/",R833)),R833,MID(R833, FIND(CHAR(1),SUBSTITUTE(R833,"/",CHAR(1), LEN(R833)-LEN(SUBSTITUTE(R833,"/","")))), LEN(R833)))</f>
        <v>/ram:InvoiceeTradeParty</v>
      </c>
      <c r="AD833" s="14" t="n">
        <f aca="false">COUNTIFS(R$4:R833,AB833)</f>
        <v>1</v>
      </c>
      <c r="AE833" s="1"/>
      <c r="AF833" s="141" t="str">
        <f aca="false">E833</f>
        <v>EXT</v>
      </c>
      <c r="AG833" s="143" t="n">
        <f aca="false">LEN(AR833)-LEN(SUBSTITUTE(AR833,"/",""))-1</f>
        <v>3</v>
      </c>
      <c r="AH833" s="143" t="str">
        <f aca="false">H833</f>
        <v>0..1</v>
      </c>
      <c r="AI833" s="173" t="s">
        <v>3430</v>
      </c>
      <c r="AJ833" s="173"/>
      <c r="AK833" s="174"/>
      <c r="AL833" s="174" t="s">
        <v>6301</v>
      </c>
      <c r="AM833" s="174"/>
      <c r="AN833" s="173"/>
      <c r="AO833" s="172" t="str">
        <f aca="false">O833</f>
        <v>0..1</v>
      </c>
      <c r="AP833" s="172" t="str">
        <f aca="false">P833</f>
        <v>0..1</v>
      </c>
      <c r="AQ833" s="145" t="str">
        <f aca="false">Q833</f>
        <v>/rsm:CrossIndustryInvoice
/rsm:SupplyChainTradeTransaction
/ram:ApplicableHeaderTradeSettlement
/ram:InvoiceeTradeParty</v>
      </c>
      <c r="AR833" s="146" t="str">
        <f aca="false">R833</f>
        <v>/rsm:CrossIndustryInvoice/rsm:SupplyChainTradeTransaction/ram:ApplicableHeaderTradeSettlement/ram:InvoiceeTradeParty</v>
      </c>
      <c r="AS833" s="172"/>
      <c r="AT833" s="178" t="s">
        <v>4629</v>
      </c>
      <c r="AU833" s="143" t="str">
        <f aca="false">U833</f>
        <v>0..1</v>
      </c>
      <c r="AV833" s="172"/>
      <c r="AW833" s="179"/>
      <c r="AX833" s="6"/>
      <c r="AY833" s="147" t="str">
        <f aca="false">Y833</f>
        <v>EXTENDED</v>
      </c>
      <c r="AZ833" s="147" t="str">
        <f aca="false">Z833</f>
        <v>EXTENDED FR B2B</v>
      </c>
      <c r="BA833" s="1"/>
      <c r="BB833" s="49"/>
      <c r="BF833" s="1"/>
      <c r="BG833" s="1"/>
      <c r="BH833" s="1"/>
      <c r="BI833" s="1"/>
      <c r="BJ833" s="1"/>
      <c r="BK833" s="1"/>
      <c r="BL833" s="1"/>
      <c r="BM833" s="1"/>
      <c r="BN833" s="1"/>
      <c r="BO833" s="1"/>
      <c r="BP833" s="1"/>
      <c r="BQ833" s="1"/>
      <c r="BR833" s="1"/>
      <c r="BS833" s="1"/>
      <c r="BT833" s="1"/>
      <c r="BU833" s="1"/>
      <c r="BV833" s="1"/>
      <c r="BW833" s="1"/>
      <c r="BX833" s="1"/>
      <c r="BY833" s="1"/>
      <c r="BZ833" s="1"/>
    </row>
    <row r="834" s="53" customFormat="true" ht="76.5" hidden="false" customHeight="false" outlineLevel="0" collapsed="false">
      <c r="A834" s="58" t="str">
        <f aca="false">IF(LEFT(E834,2)="BG","NO",IF(LEN(E834)-LEN(SUBSTITUTE(E834,"-",""))&gt;1,"NO",IF(E834="EXT","EXT","YES")))</f>
        <v>EXT</v>
      </c>
      <c r="B834" s="58"/>
      <c r="C834" s="58"/>
      <c r="D834" s="280" t="s">
        <v>6235</v>
      </c>
      <c r="E834" s="93" t="s">
        <v>4631</v>
      </c>
      <c r="F834" s="94" t="e">
        <f aca="false">#N/A</f>
        <v>#N/A</v>
      </c>
      <c r="G834" s="95" t="n">
        <f aca="false">LEN(R834)-LEN(SUBSTITUTE(R834,"/",""))-1</f>
        <v>4</v>
      </c>
      <c r="H834" s="95" t="s">
        <v>95</v>
      </c>
      <c r="I834" s="97" t="s">
        <v>6</v>
      </c>
      <c r="J834" s="97"/>
      <c r="K834" s="98"/>
      <c r="L834" s="98"/>
      <c r="M834" s="98"/>
      <c r="N834" s="97"/>
      <c r="O834" s="99" t="s">
        <v>95</v>
      </c>
      <c r="P834" s="100" t="str">
        <f aca="false">O834</f>
        <v>0..1</v>
      </c>
      <c r="Q834" s="9" t="s">
        <v>6302</v>
      </c>
      <c r="R834" s="101" t="s">
        <v>3435</v>
      </c>
      <c r="S834" s="99" t="s">
        <v>139</v>
      </c>
      <c r="T834" s="10" t="s">
        <v>4639</v>
      </c>
      <c r="U834" s="95" t="s">
        <v>112</v>
      </c>
      <c r="V834" s="99"/>
      <c r="W834" s="102"/>
      <c r="X834" s="38"/>
      <c r="Y834" s="103" t="s">
        <v>30</v>
      </c>
      <c r="Z834" s="103" t="s">
        <v>4635</v>
      </c>
      <c r="AA834" s="4"/>
      <c r="AB834" s="13" t="str">
        <f aca="false">IF(ISERROR(FIND("/",R834)),R834,LEFT(R834,FIND(CHAR(1),SUBSTITUTE(R834,"/",CHAR(1),LEN(R834)-LEN(SUBSTITUTE(R834,"/",""))))-1))</f>
        <v>/rsm:CrossIndustryInvoice/rsm:SupplyChainTradeTransaction/ram:ApplicableHeaderTradeSettlement/ram:InvoiceeTradeParty</v>
      </c>
      <c r="AC834" s="13" t="str">
        <f aca="false">IF(ISERROR(FIND("/",R834)),R834,MID(R834, FIND(CHAR(1),SUBSTITUTE(R834,"/",CHAR(1), LEN(R834)-LEN(SUBSTITUTE(R834,"/","")))), LEN(R834)))</f>
        <v>/ram:ID</v>
      </c>
      <c r="AD834" s="14" t="n">
        <f aca="false">COUNTIFS(R$4:R834,AB834)</f>
        <v>1</v>
      </c>
      <c r="AE834" s="1"/>
      <c r="AF834" s="93" t="str">
        <f aca="false">E834</f>
        <v>EXT</v>
      </c>
      <c r="AG834" s="95" t="n">
        <f aca="false">LEN(AR834)-LEN(SUBSTITUTE(AR834,"/",""))-1</f>
        <v>4</v>
      </c>
      <c r="AH834" s="95" t="str">
        <f aca="false">H834</f>
        <v>0..1</v>
      </c>
      <c r="AI834" s="97" t="s">
        <v>3436</v>
      </c>
      <c r="AJ834" s="97"/>
      <c r="AK834" s="98"/>
      <c r="AL834" s="98"/>
      <c r="AM834" s="98"/>
      <c r="AN834" s="97"/>
      <c r="AO834" s="100" t="str">
        <f aca="false">O834</f>
        <v>0..1</v>
      </c>
      <c r="AP834" s="100" t="str">
        <f aca="false">P834</f>
        <v>0..1</v>
      </c>
      <c r="AQ834" s="9" t="str">
        <f aca="false">Q834</f>
        <v>/rsm:CrossIndustryInvoice
/rsm:SupplyChainTradeTransaction
/ram:ApplicableHeaderTradeSettlement
/ram:InvoiceeTradeParty
/ram:ID</v>
      </c>
      <c r="AR834" s="101" t="str">
        <f aca="false">R834</f>
        <v>/rsm:CrossIndustryInvoice/rsm:SupplyChainTradeTransaction/ram:ApplicableHeaderTradeSettlement/ram:InvoiceeTradeParty/ram:ID</v>
      </c>
      <c r="AS834" s="99" t="s">
        <v>139</v>
      </c>
      <c r="AT834" s="10" t="s">
        <v>4639</v>
      </c>
      <c r="AU834" s="95" t="str">
        <f aca="false">U834</f>
        <v>0..n</v>
      </c>
      <c r="AV834" s="99"/>
      <c r="AW834" s="102"/>
      <c r="AX834" s="6"/>
      <c r="AY834" s="103" t="str">
        <f aca="false">Y834</f>
        <v>EXTENDED</v>
      </c>
      <c r="AZ834" s="103" t="str">
        <f aca="false">Z834</f>
        <v>EXTENDED FR B2B</v>
      </c>
      <c r="BA834" s="1"/>
      <c r="BB834" s="49"/>
      <c r="BF834" s="1"/>
      <c r="BG834" s="1"/>
      <c r="BH834" s="1"/>
      <c r="BI834" s="1"/>
      <c r="BJ834" s="1"/>
      <c r="BK834" s="1"/>
      <c r="BL834" s="1"/>
      <c r="BM834" s="1"/>
      <c r="BN834" s="1"/>
      <c r="BO834" s="1"/>
      <c r="BP834" s="1"/>
      <c r="BQ834" s="1"/>
      <c r="BR834" s="1"/>
      <c r="BS834" s="1"/>
      <c r="BT834" s="1"/>
      <c r="BU834" s="1"/>
      <c r="BV834" s="1"/>
      <c r="BW834" s="1"/>
      <c r="BX834" s="1"/>
      <c r="BY834" s="1"/>
      <c r="BZ834" s="1"/>
    </row>
    <row r="835" s="53" customFormat="true" ht="76.5" hidden="false" customHeight="false" outlineLevel="0" collapsed="false">
      <c r="A835" s="58" t="str">
        <f aca="false">IF(LEFT(E835,2)="BG","NO",IF(LEN(E835)-LEN(SUBSTITUTE(E835,"-",""))&gt;1,"NO",IF(E835="EXT","EXT","YES")))</f>
        <v>EXT</v>
      </c>
      <c r="B835" s="58"/>
      <c r="C835" s="58"/>
      <c r="D835" s="280" t="s">
        <v>6235</v>
      </c>
      <c r="E835" s="93" t="s">
        <v>4631</v>
      </c>
      <c r="F835" s="94" t="s">
        <v>6303</v>
      </c>
      <c r="G835" s="95" t="n">
        <f aca="false">LEN(R835)-LEN(SUBSTITUTE(R835,"/",""))-1</f>
        <v>4</v>
      </c>
      <c r="H835" s="95" t="s">
        <v>112</v>
      </c>
      <c r="I835" s="97" t="s">
        <v>5093</v>
      </c>
      <c r="J835" s="97"/>
      <c r="K835" s="98"/>
      <c r="L835" s="98"/>
      <c r="M835" s="98"/>
      <c r="N835" s="97"/>
      <c r="O835" s="99" t="s">
        <v>112</v>
      </c>
      <c r="P835" s="100" t="str">
        <f aca="false">O835</f>
        <v>0..n</v>
      </c>
      <c r="Q835" s="9" t="s">
        <v>6304</v>
      </c>
      <c r="R835" s="101" t="s">
        <v>3440</v>
      </c>
      <c r="S835" s="99" t="s">
        <v>139</v>
      </c>
      <c r="T835" s="10" t="s">
        <v>4639</v>
      </c>
      <c r="U835" s="95" t="s">
        <v>112</v>
      </c>
      <c r="V835" s="99"/>
      <c r="W835" s="102"/>
      <c r="X835" s="38"/>
      <c r="Y835" s="103" t="s">
        <v>30</v>
      </c>
      <c r="Z835" s="103" t="s">
        <v>4635</v>
      </c>
      <c r="AA835" s="4"/>
      <c r="AB835" s="13" t="str">
        <f aca="false">IF(ISERROR(FIND("/",R835)),R835,LEFT(R835,FIND(CHAR(1),SUBSTITUTE(R835,"/",CHAR(1),LEN(R835)-LEN(SUBSTITUTE(R835,"/",""))))-1))</f>
        <v>/rsm:CrossIndustryInvoice/rsm:SupplyChainTradeTransaction/ram:ApplicableHeaderTradeSettlement/ram:InvoiceeTradeParty</v>
      </c>
      <c r="AC835" s="13" t="str">
        <f aca="false">IF(ISERROR(FIND("/",R835)),R835,MID(R835, FIND(CHAR(1),SUBSTITUTE(R835,"/",CHAR(1), LEN(R835)-LEN(SUBSTITUTE(R835,"/","")))), LEN(R835)))</f>
        <v>/ram:GlobalID</v>
      </c>
      <c r="AD835" s="14" t="n">
        <f aca="false">COUNTIFS(R$4:R835,AB835)</f>
        <v>1</v>
      </c>
      <c r="AE835" s="1"/>
      <c r="AF835" s="93" t="str">
        <f aca="false">E835</f>
        <v>EXT</v>
      </c>
      <c r="AG835" s="95" t="n">
        <f aca="false">LEN(AR835)-LEN(SUBSTITUTE(AR835,"/",""))-1</f>
        <v>4</v>
      </c>
      <c r="AH835" s="95" t="str">
        <f aca="false">H835</f>
        <v>0..n</v>
      </c>
      <c r="AI835" s="97" t="s">
        <v>3441</v>
      </c>
      <c r="AJ835" s="97"/>
      <c r="AK835" s="98"/>
      <c r="AL835" s="98"/>
      <c r="AM835" s="98"/>
      <c r="AN835" s="97"/>
      <c r="AO835" s="100" t="str">
        <f aca="false">O835</f>
        <v>0..n</v>
      </c>
      <c r="AP835" s="100" t="str">
        <f aca="false">P835</f>
        <v>0..n</v>
      </c>
      <c r="AQ835" s="9" t="str">
        <f aca="false">Q835</f>
        <v>/rsm:CrossIndustryInvoice
/rsm:SupplyChainTradeTransaction
/ram:ApplicableHeaderTradeSettlement
/ram:InvoiceeTradeParty
/ram:GlobalID</v>
      </c>
      <c r="AR835" s="101" t="str">
        <f aca="false">R835</f>
        <v>/rsm:CrossIndustryInvoice/rsm:SupplyChainTradeTransaction/ram:ApplicableHeaderTradeSettlement/ram:InvoiceeTradeParty/ram:GlobalID</v>
      </c>
      <c r="AS835" s="99" t="s">
        <v>139</v>
      </c>
      <c r="AT835" s="10" t="s">
        <v>4639</v>
      </c>
      <c r="AU835" s="95" t="str">
        <f aca="false">U835</f>
        <v>0..n</v>
      </c>
      <c r="AV835" s="99"/>
      <c r="AW835" s="102"/>
      <c r="AX835" s="6"/>
      <c r="AY835" s="103" t="str">
        <f aca="false">Y835</f>
        <v>EXTENDED</v>
      </c>
      <c r="AZ835" s="103" t="str">
        <f aca="false">Z835</f>
        <v>EXTENDED FR B2B</v>
      </c>
      <c r="BA835" s="1"/>
      <c r="BB835" s="49"/>
      <c r="BF835" s="1"/>
      <c r="BG835" s="1"/>
      <c r="BH835" s="1"/>
      <c r="BI835" s="1"/>
      <c r="BJ835" s="1"/>
      <c r="BK835" s="1"/>
      <c r="BL835" s="1"/>
      <c r="BM835" s="1"/>
      <c r="BN835" s="1"/>
      <c r="BO835" s="1"/>
      <c r="BP835" s="1"/>
      <c r="BQ835" s="1"/>
      <c r="BR835" s="1"/>
      <c r="BS835" s="1"/>
      <c r="BT835" s="1"/>
      <c r="BU835" s="1"/>
      <c r="BV835" s="1"/>
      <c r="BW835" s="1"/>
      <c r="BX835" s="1"/>
      <c r="BY835" s="1"/>
      <c r="BZ835" s="1"/>
    </row>
    <row r="836" s="53" customFormat="true" ht="89.25" hidden="false" customHeight="false" outlineLevel="0" collapsed="false">
      <c r="A836" s="58" t="str">
        <f aca="false">IF(LEFT(E836,2)="BG","NO",IF(LEN(E836)-LEN(SUBSTITUTE(E836,"-",""))&gt;1,"NO",IF(E836="EXT","EXT","YES")))</f>
        <v>EXT</v>
      </c>
      <c r="B836" s="58"/>
      <c r="C836" s="58"/>
      <c r="D836" s="280" t="s">
        <v>6235</v>
      </c>
      <c r="E836" s="93" t="s">
        <v>4631</v>
      </c>
      <c r="F836" s="94" t="s">
        <v>6305</v>
      </c>
      <c r="G836" s="95" t="n">
        <f aca="false">LEN(R836)-LEN(SUBSTITUTE(R836,"/",""))-1</f>
        <v>5</v>
      </c>
      <c r="H836" s="95" t="s">
        <v>95</v>
      </c>
      <c r="I836" s="97" t="s">
        <v>4801</v>
      </c>
      <c r="J836" s="97"/>
      <c r="K836" s="98"/>
      <c r="L836" s="98"/>
      <c r="M836" s="98"/>
      <c r="N836" s="97"/>
      <c r="O836" s="99" t="s">
        <v>88</v>
      </c>
      <c r="P836" s="100" t="str">
        <f aca="false">O836</f>
        <v>1..1</v>
      </c>
      <c r="Q836" s="9" t="s">
        <v>6306</v>
      </c>
      <c r="R836" s="101" t="s">
        <v>3444</v>
      </c>
      <c r="S836" s="99" t="s">
        <v>360</v>
      </c>
      <c r="T836" s="10" t="s">
        <v>858</v>
      </c>
      <c r="U836" s="95" t="s">
        <v>95</v>
      </c>
      <c r="V836" s="99"/>
      <c r="W836" s="102"/>
      <c r="X836" s="38"/>
      <c r="Y836" s="103" t="s">
        <v>30</v>
      </c>
      <c r="Z836" s="103" t="s">
        <v>4635</v>
      </c>
      <c r="AA836" s="4"/>
      <c r="AB836" s="13" t="str">
        <f aca="false">IF(ISERROR(FIND("/",R836)),R836,LEFT(R836,FIND(CHAR(1),SUBSTITUTE(R836,"/",CHAR(1),LEN(R836)-LEN(SUBSTITUTE(R836,"/",""))))-1))</f>
        <v>/rsm:CrossIndustryInvoice/rsm:SupplyChainTradeTransaction/ram:ApplicableHeaderTradeSettlement/ram:InvoiceeTradeParty/ram:GlobalID</v>
      </c>
      <c r="AC836" s="13" t="str">
        <f aca="false">IF(ISERROR(FIND("/",R836)),R836,MID(R836, FIND(CHAR(1),SUBSTITUTE(R836,"/",CHAR(1), LEN(R836)-LEN(SUBSTITUTE(R836,"/","")))), LEN(R836)))</f>
        <v>/@schemeID</v>
      </c>
      <c r="AD836" s="14" t="n">
        <f aca="false">COUNTIFS(R$4:R836,AB836)</f>
        <v>1</v>
      </c>
      <c r="AE836" s="1"/>
      <c r="AF836" s="93" t="str">
        <f aca="false">E836</f>
        <v>EXT</v>
      </c>
      <c r="AG836" s="95" t="n">
        <f aca="false">LEN(AR836)-LEN(SUBSTITUTE(AR836,"/",""))-1</f>
        <v>5</v>
      </c>
      <c r="AH836" s="95" t="str">
        <f aca="false">H836</f>
        <v>0..1</v>
      </c>
      <c r="AI836" s="97" t="s">
        <v>361</v>
      </c>
      <c r="AJ836" s="97"/>
      <c r="AK836" s="98"/>
      <c r="AL836" s="98"/>
      <c r="AM836" s="98"/>
      <c r="AN836" s="97"/>
      <c r="AO836" s="100" t="str">
        <f aca="false">O836</f>
        <v>1..1</v>
      </c>
      <c r="AP836" s="100" t="str">
        <f aca="false">P836</f>
        <v>1..1</v>
      </c>
      <c r="AQ836" s="9" t="str">
        <f aca="false">Q836</f>
        <v>/rsm:CrossIndustryInvoice
/rsm:SupplyChainTradeTransaction
/ram:ApplicableHeaderTradeSettlement
/ram:InvoiceeTradeParty
/ram:GlobalID
/@schemeID</v>
      </c>
      <c r="AR836" s="101" t="str">
        <f aca="false">R836</f>
        <v>/rsm:CrossIndustryInvoice/rsm:SupplyChainTradeTransaction/ram:ApplicableHeaderTradeSettlement/ram:InvoiceeTradeParty/ram:GlobalID/@schemeID</v>
      </c>
      <c r="AS836" s="99" t="s">
        <v>360</v>
      </c>
      <c r="AT836" s="10" t="s">
        <v>858</v>
      </c>
      <c r="AU836" s="95" t="str">
        <f aca="false">U836</f>
        <v>0..1</v>
      </c>
      <c r="AV836" s="99"/>
      <c r="AW836" s="102"/>
      <c r="AX836" s="6"/>
      <c r="AY836" s="103" t="str">
        <f aca="false">Y836</f>
        <v>EXTENDED</v>
      </c>
      <c r="AZ836" s="103" t="str">
        <f aca="false">Z836</f>
        <v>EXTENDED FR B2B</v>
      </c>
      <c r="BA836" s="1"/>
      <c r="BB836" s="49"/>
      <c r="BF836" s="1"/>
      <c r="BG836" s="1"/>
      <c r="BH836" s="1"/>
      <c r="BI836" s="1"/>
      <c r="BJ836" s="1"/>
      <c r="BK836" s="1"/>
      <c r="BL836" s="1"/>
      <c r="BM836" s="1"/>
      <c r="BN836" s="1"/>
      <c r="BO836" s="1"/>
      <c r="BP836" s="1"/>
      <c r="BQ836" s="1"/>
      <c r="BR836" s="1"/>
      <c r="BS836" s="1"/>
      <c r="BT836" s="1"/>
      <c r="BU836" s="1"/>
      <c r="BV836" s="1"/>
      <c r="BW836" s="1"/>
      <c r="BX836" s="1"/>
      <c r="BY836" s="1"/>
      <c r="BZ836" s="1"/>
    </row>
    <row r="837" s="53" customFormat="true" ht="76.5" hidden="false" customHeight="false" outlineLevel="0" collapsed="false">
      <c r="A837" s="58" t="str">
        <f aca="false">IF(LEFT(E837,2)="BG","NO",IF(LEN(E837)-LEN(SUBSTITUTE(E837,"-",""))&gt;1,"NO",IF(E837="EXT","EXT","YES")))</f>
        <v>EXT</v>
      </c>
      <c r="B837" s="58"/>
      <c r="C837" s="58"/>
      <c r="D837" s="280" t="s">
        <v>6235</v>
      </c>
      <c r="E837" s="93" t="s">
        <v>4631</v>
      </c>
      <c r="F837" s="94" t="s">
        <v>3446</v>
      </c>
      <c r="G837" s="95" t="n">
        <f aca="false">LEN(R837)-LEN(SUBSTITUTE(R837,"/",""))-1</f>
        <v>4</v>
      </c>
      <c r="H837" s="95" t="s">
        <v>95</v>
      </c>
      <c r="I837" s="97" t="s">
        <v>3328</v>
      </c>
      <c r="J837" s="97"/>
      <c r="K837" s="98"/>
      <c r="L837" s="98"/>
      <c r="M837" s="98"/>
      <c r="N837" s="97"/>
      <c r="O837" s="99" t="s">
        <v>95</v>
      </c>
      <c r="P837" s="100" t="str">
        <f aca="false">O837</f>
        <v>0..1</v>
      </c>
      <c r="Q837" s="9" t="s">
        <v>6307</v>
      </c>
      <c r="R837" s="101" t="s">
        <v>3448</v>
      </c>
      <c r="S837" s="99" t="s">
        <v>121</v>
      </c>
      <c r="T837" s="10" t="s">
        <v>4639</v>
      </c>
      <c r="U837" s="95" t="s">
        <v>95</v>
      </c>
      <c r="V837" s="99"/>
      <c r="W837" s="102"/>
      <c r="X837" s="38"/>
      <c r="Y837" s="103" t="s">
        <v>30</v>
      </c>
      <c r="Z837" s="103" t="s">
        <v>4635</v>
      </c>
      <c r="AA837" s="4"/>
      <c r="AB837" s="13" t="str">
        <f aca="false">IF(ISERROR(FIND("/",R837)),R837,LEFT(R837,FIND(CHAR(1),SUBSTITUTE(R837,"/",CHAR(1),LEN(R837)-LEN(SUBSTITUTE(R837,"/",""))))-1))</f>
        <v>/rsm:CrossIndustryInvoice/rsm:SupplyChainTradeTransaction/ram:ApplicableHeaderTradeSettlement/ram:InvoiceeTradeParty</v>
      </c>
      <c r="AC837" s="13" t="str">
        <f aca="false">IF(ISERROR(FIND("/",R837)),R837,MID(R837, FIND(CHAR(1),SUBSTITUTE(R837,"/",CHAR(1), LEN(R837)-LEN(SUBSTITUTE(R837,"/","")))), LEN(R837)))</f>
        <v>/ram:Name</v>
      </c>
      <c r="AD837" s="14" t="n">
        <f aca="false">COUNTIFS(R$4:R837,AB837)</f>
        <v>1</v>
      </c>
      <c r="AE837" s="1"/>
      <c r="AF837" s="93" t="str">
        <f aca="false">E837</f>
        <v>EXT</v>
      </c>
      <c r="AG837" s="95" t="n">
        <f aca="false">LEN(AR837)-LEN(SUBSTITUTE(AR837,"/",""))-1</f>
        <v>4</v>
      </c>
      <c r="AH837" s="95" t="str">
        <f aca="false">H837</f>
        <v>0..1</v>
      </c>
      <c r="AI837" s="97" t="s">
        <v>3449</v>
      </c>
      <c r="AJ837" s="97"/>
      <c r="AK837" s="98"/>
      <c r="AL837" s="98" t="s">
        <v>6308</v>
      </c>
      <c r="AM837" s="98"/>
      <c r="AN837" s="97"/>
      <c r="AO837" s="100" t="str">
        <f aca="false">O837</f>
        <v>0..1</v>
      </c>
      <c r="AP837" s="100" t="str">
        <f aca="false">P837</f>
        <v>0..1</v>
      </c>
      <c r="AQ837" s="9" t="str">
        <f aca="false">Q837</f>
        <v>/rsm:CrossIndustryInvoice
/rsm:SupplyChainTradeTransaction
/ram:ApplicableHeaderTradeSettlement
/ram:InvoiceeTradeParty
/ram:Name</v>
      </c>
      <c r="AR837" s="101" t="str">
        <f aca="false">R837</f>
        <v>/rsm:CrossIndustryInvoice/rsm:SupplyChainTradeTransaction/ram:ApplicableHeaderTradeSettlement/ram:InvoiceeTradeParty/ram:Name</v>
      </c>
      <c r="AS837" s="99" t="s">
        <v>121</v>
      </c>
      <c r="AT837" s="10" t="s">
        <v>4639</v>
      </c>
      <c r="AU837" s="95" t="str">
        <f aca="false">U837</f>
        <v>0..1</v>
      </c>
      <c r="AV837" s="99"/>
      <c r="AW837" s="102"/>
      <c r="AX837" s="6"/>
      <c r="AY837" s="103" t="str">
        <f aca="false">Y837</f>
        <v>EXTENDED</v>
      </c>
      <c r="AZ837" s="103" t="str">
        <f aca="false">Z837</f>
        <v>EXTENDED FR B2B</v>
      </c>
      <c r="BA837" s="1"/>
      <c r="BB837" s="49"/>
      <c r="BF837" s="1"/>
      <c r="BG837" s="1"/>
      <c r="BH837" s="1"/>
      <c r="BI837" s="1"/>
      <c r="BJ837" s="1"/>
      <c r="BK837" s="1"/>
      <c r="BL837" s="1"/>
      <c r="BM837" s="1"/>
      <c r="BN837" s="1"/>
      <c r="BO837" s="1"/>
      <c r="BP837" s="1"/>
      <c r="BQ837" s="1"/>
      <c r="BR837" s="1"/>
      <c r="BS837" s="1"/>
      <c r="BT837" s="1"/>
      <c r="BU837" s="1"/>
      <c r="BV837" s="1"/>
      <c r="BW837" s="1"/>
      <c r="BX837" s="1"/>
      <c r="BY837" s="1"/>
      <c r="BZ837" s="1"/>
    </row>
    <row r="838" s="53" customFormat="true" ht="76.5" hidden="false" customHeight="false" outlineLevel="0" collapsed="false">
      <c r="A838" s="58" t="str">
        <f aca="false">IF(LEFT(E838,2)="BG","NO",IF(LEN(E838)-LEN(SUBSTITUTE(E838,"-",""))&gt;1,"NO",IF(E838="EXT","EXT","YES")))</f>
        <v>EXT</v>
      </c>
      <c r="B838" s="58"/>
      <c r="C838" s="58"/>
      <c r="D838" s="280" t="s">
        <v>6235</v>
      </c>
      <c r="E838" s="184" t="s">
        <v>4631</v>
      </c>
      <c r="F838" s="185" t="e">
        <f aca="false">#N/A</f>
        <v>#N/A</v>
      </c>
      <c r="G838" s="186" t="n">
        <f aca="false">LEN(R838)-LEN(SUBSTITUTE(R838,"/",""))-1</f>
        <v>4</v>
      </c>
      <c r="H838" s="186" t="s">
        <v>95</v>
      </c>
      <c r="I838" s="173" t="s">
        <v>6309</v>
      </c>
      <c r="J838" s="173"/>
      <c r="K838" s="174"/>
      <c r="L838" s="174"/>
      <c r="M838" s="174"/>
      <c r="N838" s="173"/>
      <c r="O838" s="175" t="s">
        <v>95</v>
      </c>
      <c r="P838" s="175" t="str">
        <f aca="false">O838</f>
        <v>0..1</v>
      </c>
      <c r="Q838" s="187" t="s">
        <v>6310</v>
      </c>
      <c r="R838" s="188" t="s">
        <v>3455</v>
      </c>
      <c r="S838" s="172"/>
      <c r="T838" s="178"/>
      <c r="U838" s="186" t="s">
        <v>95</v>
      </c>
      <c r="V838" s="172"/>
      <c r="W838" s="179"/>
      <c r="X838" s="38"/>
      <c r="Y838" s="189" t="s">
        <v>30</v>
      </c>
      <c r="Z838" s="189" t="s">
        <v>4635</v>
      </c>
      <c r="AA838" s="4"/>
      <c r="AB838" s="13" t="str">
        <f aca="false">IF(ISERROR(FIND("/",R838)),R838,LEFT(R838,FIND(CHAR(1),SUBSTITUTE(R838,"/",CHAR(1),LEN(R838)-LEN(SUBSTITUTE(R838,"/",""))))-1))</f>
        <v>/rsm:CrossIndustryInvoice/rsm:SupplyChainTradeTransaction/ram:ApplicableHeaderTradeSettlement/ram:InvoiceeTradeParty</v>
      </c>
      <c r="AC838" s="13" t="str">
        <f aca="false">IF(ISERROR(FIND("/",R838)),R838,MID(R838, FIND(CHAR(1),SUBSTITUTE(R838,"/",CHAR(1), LEN(R838)-LEN(SUBSTITUTE(R838,"/","")))), LEN(R838)))</f>
        <v>/ram:SpecifiedLegalOrganization</v>
      </c>
      <c r="AD838" s="14" t="n">
        <f aca="false">COUNTIFS(R$4:R838,AB838)</f>
        <v>1</v>
      </c>
      <c r="AE838" s="1"/>
      <c r="AF838" s="184" t="str">
        <f aca="false">E838</f>
        <v>EXT</v>
      </c>
      <c r="AG838" s="186" t="n">
        <f aca="false">LEN(AR838)-LEN(SUBSTITUTE(AR838,"/",""))-1</f>
        <v>4</v>
      </c>
      <c r="AH838" s="186" t="str">
        <f aca="false">H838</f>
        <v>0..1</v>
      </c>
      <c r="AI838" s="173" t="s">
        <v>6311</v>
      </c>
      <c r="AJ838" s="173"/>
      <c r="AK838" s="174"/>
      <c r="AL838" s="174"/>
      <c r="AM838" s="174"/>
      <c r="AN838" s="173"/>
      <c r="AO838" s="172" t="str">
        <f aca="false">O838</f>
        <v>0..1</v>
      </c>
      <c r="AP838" s="172" t="str">
        <f aca="false">P838</f>
        <v>0..1</v>
      </c>
      <c r="AQ838" s="187" t="str">
        <f aca="false">Q838</f>
        <v>/rsm:CrossIndustryInvoice
/rsm:SupplyChainTradeTransaction
/ram:ApplicableHeaderTradeSettlement
/ram:InvoiceeTradeParty
/ram:SpecifiedLegalOrganization</v>
      </c>
      <c r="AR838" s="188" t="str">
        <f aca="false">R838</f>
        <v>/rsm:CrossIndustryInvoice/rsm:SupplyChainTradeTransaction/ram:ApplicableHeaderTradeSettlement/ram:InvoiceeTradeParty/ram:SpecifiedLegalOrganization</v>
      </c>
      <c r="AS838" s="172"/>
      <c r="AT838" s="178"/>
      <c r="AU838" s="186" t="str">
        <f aca="false">U838</f>
        <v>0..1</v>
      </c>
      <c r="AV838" s="172"/>
      <c r="AW838" s="179"/>
      <c r="AX838" s="6"/>
      <c r="AY838" s="189" t="str">
        <f aca="false">Y838</f>
        <v>EXTENDED</v>
      </c>
      <c r="AZ838" s="189" t="str">
        <f aca="false">Z838</f>
        <v>EXTENDED FR B2B</v>
      </c>
      <c r="BA838" s="1"/>
      <c r="BB838" s="49"/>
      <c r="BF838" s="1"/>
      <c r="BG838" s="1"/>
      <c r="BH838" s="1"/>
      <c r="BI838" s="1"/>
      <c r="BJ838" s="1"/>
      <c r="BK838" s="1"/>
      <c r="BL838" s="1"/>
      <c r="BM838" s="1"/>
      <c r="BN838" s="1"/>
      <c r="BO838" s="1"/>
      <c r="BP838" s="1"/>
      <c r="BQ838" s="1"/>
      <c r="BR838" s="1"/>
      <c r="BS838" s="1"/>
      <c r="BT838" s="1"/>
      <c r="BU838" s="1"/>
      <c r="BV838" s="1"/>
      <c r="BW838" s="1"/>
      <c r="BX838" s="1"/>
      <c r="BY838" s="1"/>
      <c r="BZ838" s="1"/>
    </row>
    <row r="839" s="53" customFormat="true" ht="89.25" hidden="false" customHeight="false" outlineLevel="0" collapsed="false">
      <c r="A839" s="58" t="str">
        <f aca="false">IF(LEFT(E839,2)="BG","NO",IF(LEN(E839)-LEN(SUBSTITUTE(E839,"-",""))&gt;1,"NO",IF(E839="EXT","EXT","YES")))</f>
        <v>EXT</v>
      </c>
      <c r="B839" s="58"/>
      <c r="C839" s="58"/>
      <c r="D839" s="280" t="s">
        <v>6235</v>
      </c>
      <c r="E839" s="93" t="s">
        <v>4631</v>
      </c>
      <c r="F839" s="94" t="s">
        <v>3457</v>
      </c>
      <c r="G839" s="95" t="n">
        <f aca="false">LEN(R839)-LEN(SUBSTITUTE(R839,"/",""))-1</f>
        <v>5</v>
      </c>
      <c r="H839" s="95" t="s">
        <v>95</v>
      </c>
      <c r="I839" s="97" t="s">
        <v>6</v>
      </c>
      <c r="J839" s="97"/>
      <c r="K839" s="98"/>
      <c r="L839" s="98"/>
      <c r="M839" s="98"/>
      <c r="N839" s="97"/>
      <c r="O839" s="99" t="s">
        <v>95</v>
      </c>
      <c r="P839" s="100" t="str">
        <f aca="false">O839</f>
        <v>0..1</v>
      </c>
      <c r="Q839" s="9" t="s">
        <v>6312</v>
      </c>
      <c r="R839" s="101" t="s">
        <v>3458</v>
      </c>
      <c r="S839" s="99" t="s">
        <v>139</v>
      </c>
      <c r="T839" s="10" t="s">
        <v>4639</v>
      </c>
      <c r="U839" s="95" t="s">
        <v>95</v>
      </c>
      <c r="V839" s="99"/>
      <c r="W839" s="102"/>
      <c r="X839" s="38"/>
      <c r="Y839" s="103" t="s">
        <v>30</v>
      </c>
      <c r="Z839" s="103" t="s">
        <v>4635</v>
      </c>
      <c r="AA839" s="4"/>
      <c r="AB839" s="13" t="str">
        <f aca="false">IF(ISERROR(FIND("/",R839)),R839,LEFT(R839,FIND(CHAR(1),SUBSTITUTE(R839,"/",CHAR(1),LEN(R839)-LEN(SUBSTITUTE(R839,"/",""))))-1))</f>
        <v>/rsm:CrossIndustryInvoice/rsm:SupplyChainTradeTransaction/ram:ApplicableHeaderTradeSettlement/ram:InvoiceeTradeParty/ram:SpecifiedLegalOrganization</v>
      </c>
      <c r="AC839" s="13" t="str">
        <f aca="false">IF(ISERROR(FIND("/",R839)),R839,MID(R839, FIND(CHAR(1),SUBSTITUTE(R839,"/",CHAR(1), LEN(R839)-LEN(SUBSTITUTE(R839,"/","")))), LEN(R839)))</f>
        <v>/ram:ID</v>
      </c>
      <c r="AD839" s="14" t="n">
        <f aca="false">COUNTIFS(R$4:R839,AB839)</f>
        <v>1</v>
      </c>
      <c r="AE839" s="1"/>
      <c r="AF839" s="93" t="str">
        <f aca="false">E839</f>
        <v>EXT</v>
      </c>
      <c r="AG839" s="95" t="n">
        <f aca="false">LEN(AR839)-LEN(SUBSTITUTE(AR839,"/",""))-1</f>
        <v>5</v>
      </c>
      <c r="AH839" s="95" t="str">
        <f aca="false">H839</f>
        <v>0..1</v>
      </c>
      <c r="AI839" s="97" t="s">
        <v>6313</v>
      </c>
      <c r="AJ839" s="97"/>
      <c r="AK839" s="98"/>
      <c r="AL839" s="98" t="s">
        <v>6314</v>
      </c>
      <c r="AM839" s="98"/>
      <c r="AN839" s="97"/>
      <c r="AO839" s="100" t="str">
        <f aca="false">O839</f>
        <v>0..1</v>
      </c>
      <c r="AP839" s="100" t="str">
        <f aca="false">P839</f>
        <v>0..1</v>
      </c>
      <c r="AQ839" s="9" t="str">
        <f aca="false">Q839</f>
        <v>/rsm:CrossIndustryInvoice
/rsm:SupplyChainTradeTransaction
/ram:ApplicableHeaderTradeSettlement
/ram:InvoiceeTradeParty
/ram:SpecifiedLegalOrganization
/ram:ID</v>
      </c>
      <c r="AR839" s="101" t="str">
        <f aca="false">R839</f>
        <v>/rsm:CrossIndustryInvoice/rsm:SupplyChainTradeTransaction/ram:ApplicableHeaderTradeSettlement/ram:InvoiceeTradeParty/ram:SpecifiedLegalOrganization/ram:ID</v>
      </c>
      <c r="AS839" s="99" t="s">
        <v>139</v>
      </c>
      <c r="AT839" s="10" t="s">
        <v>4639</v>
      </c>
      <c r="AU839" s="95" t="str">
        <f aca="false">U839</f>
        <v>0..1</v>
      </c>
      <c r="AV839" s="99"/>
      <c r="AW839" s="102"/>
      <c r="AX839" s="6"/>
      <c r="AY839" s="103" t="str">
        <f aca="false">Y839</f>
        <v>EXTENDED</v>
      </c>
      <c r="AZ839" s="103" t="str">
        <f aca="false">Z839</f>
        <v>EXTENDED FR B2B</v>
      </c>
      <c r="BA839" s="1"/>
      <c r="BB839" s="49"/>
      <c r="BF839" s="1"/>
      <c r="BG839" s="1"/>
      <c r="BH839" s="1"/>
      <c r="BI839" s="1"/>
      <c r="BJ839" s="1"/>
      <c r="BK839" s="1"/>
      <c r="BL839" s="1"/>
      <c r="BM839" s="1"/>
      <c r="BN839" s="1"/>
      <c r="BO839" s="1"/>
      <c r="BP839" s="1"/>
      <c r="BQ839" s="1"/>
      <c r="BR839" s="1"/>
      <c r="BS839" s="1"/>
      <c r="BT839" s="1"/>
      <c r="BU839" s="1"/>
      <c r="BV839" s="1"/>
      <c r="BW839" s="1"/>
      <c r="BX839" s="1"/>
      <c r="BY839" s="1"/>
      <c r="BZ839" s="1"/>
    </row>
    <row r="840" s="53" customFormat="true" ht="102" hidden="false" customHeight="false" outlineLevel="0" collapsed="false">
      <c r="A840" s="58" t="str">
        <f aca="false">IF(LEFT(E840,2)="BG","NO",IF(LEN(E840)-LEN(SUBSTITUTE(E840,"-",""))&gt;1,"NO",IF(E840="EXT","EXT","YES")))</f>
        <v>EXT</v>
      </c>
      <c r="B840" s="58"/>
      <c r="C840" s="58"/>
      <c r="D840" s="280" t="s">
        <v>6235</v>
      </c>
      <c r="E840" s="93" t="s">
        <v>4631</v>
      </c>
      <c r="F840" s="94" t="e">
        <f aca="false">#N/A</f>
        <v>#N/A</v>
      </c>
      <c r="G840" s="95" t="n">
        <f aca="false">LEN(R840)-LEN(SUBSTITUTE(R840,"/",""))-1</f>
        <v>6</v>
      </c>
      <c r="H840" s="95" t="s">
        <v>95</v>
      </c>
      <c r="I840" s="97" t="s">
        <v>4801</v>
      </c>
      <c r="J840" s="97"/>
      <c r="K840" s="98" t="s">
        <v>4744</v>
      </c>
      <c r="L840" s="98" t="s">
        <v>1699</v>
      </c>
      <c r="M840" s="98"/>
      <c r="N840" s="97" t="s">
        <v>174</v>
      </c>
      <c r="O840" s="99" t="s">
        <v>95</v>
      </c>
      <c r="P840" s="100" t="str">
        <f aca="false">O840</f>
        <v>0..1</v>
      </c>
      <c r="Q840" s="9" t="s">
        <v>6315</v>
      </c>
      <c r="R840" s="101" t="s">
        <v>3461</v>
      </c>
      <c r="S840" s="99" t="s">
        <v>360</v>
      </c>
      <c r="T840" s="10" t="s">
        <v>858</v>
      </c>
      <c r="U840" s="95" t="s">
        <v>95</v>
      </c>
      <c r="V840" s="99"/>
      <c r="W840" s="102"/>
      <c r="X840" s="38"/>
      <c r="Y840" s="103" t="s">
        <v>30</v>
      </c>
      <c r="Z840" s="103" t="s">
        <v>4635</v>
      </c>
      <c r="AA840" s="4"/>
      <c r="AB840" s="13" t="str">
        <f aca="false">IF(ISERROR(FIND("/",R840)),R840,LEFT(R840,FIND(CHAR(1),SUBSTITUTE(R840,"/",CHAR(1),LEN(R840)-LEN(SUBSTITUTE(R840,"/",""))))-1))</f>
        <v>/rsm:CrossIndustryInvoice/rsm:SupplyChainTradeTransaction/ram:ApplicableHeaderTradeSettlement/ram:InvoiceeTradeParty/ram:SpecifiedLegalOrganization/ram:ID</v>
      </c>
      <c r="AC840" s="13" t="str">
        <f aca="false">IF(ISERROR(FIND("/",R840)),R840,MID(R840, FIND(CHAR(1),SUBSTITUTE(R840,"/",CHAR(1), LEN(R840)-LEN(SUBSTITUTE(R840,"/","")))), LEN(R840)))</f>
        <v>/@schemeID</v>
      </c>
      <c r="AD840" s="14" t="n">
        <f aca="false">COUNTIFS(R$4:R840,AB840)</f>
        <v>1</v>
      </c>
      <c r="AE840" s="1"/>
      <c r="AF840" s="93" t="str">
        <f aca="false">E840</f>
        <v>EXT</v>
      </c>
      <c r="AG840" s="95" t="n">
        <f aca="false">LEN(AR840)-LEN(SUBSTITUTE(AR840,"/",""))-1</f>
        <v>6</v>
      </c>
      <c r="AH840" s="95" t="str">
        <f aca="false">H840</f>
        <v>0..1</v>
      </c>
      <c r="AI840" s="97" t="s">
        <v>361</v>
      </c>
      <c r="AJ840" s="97"/>
      <c r="AK840" s="98"/>
      <c r="AL840" s="98" t="s">
        <v>6316</v>
      </c>
      <c r="AM840" s="98"/>
      <c r="AN840" s="97"/>
      <c r="AO840" s="100" t="str">
        <f aca="false">O840</f>
        <v>0..1</v>
      </c>
      <c r="AP840" s="100" t="str">
        <f aca="false">P840</f>
        <v>0..1</v>
      </c>
      <c r="AQ840" s="9" t="str">
        <f aca="false">Q840</f>
        <v>/rsm:CrossIndustryInvoice
/rsm:SupplyChainTradeTransaction
/ram:ApplicableHeaderTradeSettlement
/ram:InvoiceeTradeParty
/ram:SpecifiedLegalOrganization
/ram:ID
/@schemeID</v>
      </c>
      <c r="AR840" s="101" t="str">
        <f aca="false">R840</f>
        <v>/rsm:CrossIndustryInvoice/rsm:SupplyChainTradeTransaction/ram:ApplicableHeaderTradeSettlement/ram:InvoiceeTradeParty/ram:SpecifiedLegalOrganization/ram:ID/@schemeID</v>
      </c>
      <c r="AS840" s="99" t="s">
        <v>360</v>
      </c>
      <c r="AT840" s="10" t="s">
        <v>858</v>
      </c>
      <c r="AU840" s="95" t="str">
        <f aca="false">U840</f>
        <v>0..1</v>
      </c>
      <c r="AV840" s="99"/>
      <c r="AW840" s="102"/>
      <c r="AX840" s="6"/>
      <c r="AY840" s="103" t="str">
        <f aca="false">Y840</f>
        <v>EXTENDED</v>
      </c>
      <c r="AZ840" s="103" t="str">
        <f aca="false">Z840</f>
        <v>EXTENDED FR B2B</v>
      </c>
      <c r="BA840" s="1"/>
      <c r="BB840" s="49"/>
      <c r="BF840" s="1"/>
      <c r="BG840" s="1"/>
      <c r="BH840" s="1"/>
      <c r="BI840" s="1"/>
      <c r="BJ840" s="1"/>
      <c r="BK840" s="1"/>
      <c r="BL840" s="1"/>
      <c r="BM840" s="1"/>
      <c r="BN840" s="1"/>
      <c r="BO840" s="1"/>
      <c r="BP840" s="1"/>
      <c r="BQ840" s="1"/>
      <c r="BR840" s="1"/>
      <c r="BS840" s="1"/>
      <c r="BT840" s="1"/>
      <c r="BU840" s="1"/>
      <c r="BV840" s="1"/>
      <c r="BW840" s="1"/>
      <c r="BX840" s="1"/>
      <c r="BY840" s="1"/>
      <c r="BZ840" s="1"/>
    </row>
    <row r="841" s="53" customFormat="true" ht="89.25" hidden="false" customHeight="false" outlineLevel="0" collapsed="false">
      <c r="A841" s="58" t="str">
        <f aca="false">IF(LEFT(E841,2)="BG","NO",IF(LEN(E841)-LEN(SUBSTITUTE(E841,"-",""))&gt;1,"NO",IF(E841="EXT","EXT","YES")))</f>
        <v>EXT</v>
      </c>
      <c r="B841" s="58"/>
      <c r="C841" s="58"/>
      <c r="D841" s="280" t="s">
        <v>6235</v>
      </c>
      <c r="E841" s="93" t="s">
        <v>4631</v>
      </c>
      <c r="F841" s="94" t="s">
        <v>3463</v>
      </c>
      <c r="G841" s="95" t="n">
        <f aca="false">LEN(R841)-LEN(SUBSTITUTE(R841,"/",""))-1</f>
        <v>5</v>
      </c>
      <c r="H841" s="95" t="s">
        <v>95</v>
      </c>
      <c r="I841" s="97" t="s">
        <v>1005</v>
      </c>
      <c r="J841" s="97"/>
      <c r="K841" s="98"/>
      <c r="L841" s="98"/>
      <c r="M841" s="98"/>
      <c r="N841" s="97"/>
      <c r="O841" s="99" t="s">
        <v>95</v>
      </c>
      <c r="P841" s="100" t="str">
        <f aca="false">O841</f>
        <v>0..1</v>
      </c>
      <c r="Q841" s="9" t="s">
        <v>6317</v>
      </c>
      <c r="R841" s="101" t="s">
        <v>3464</v>
      </c>
      <c r="S841" s="99" t="s">
        <v>121</v>
      </c>
      <c r="T841" s="10" t="s">
        <v>4639</v>
      </c>
      <c r="U841" s="95" t="s">
        <v>95</v>
      </c>
      <c r="V841" s="99"/>
      <c r="W841" s="102"/>
      <c r="X841" s="38"/>
      <c r="Y841" s="103" t="s">
        <v>30</v>
      </c>
      <c r="Z841" s="103" t="s">
        <v>4635</v>
      </c>
      <c r="AA841" s="4"/>
      <c r="AB841" s="13" t="str">
        <f aca="false">IF(ISERROR(FIND("/",R841)),R841,LEFT(R841,FIND(CHAR(1),SUBSTITUTE(R841,"/",CHAR(1),LEN(R841)-LEN(SUBSTITUTE(R841,"/",""))))-1))</f>
        <v>/rsm:CrossIndustryInvoice/rsm:SupplyChainTradeTransaction/ram:ApplicableHeaderTradeSettlement/ram:InvoiceeTradeParty/ram:SpecifiedLegalOrganization</v>
      </c>
      <c r="AC841" s="13" t="str">
        <f aca="false">IF(ISERROR(FIND("/",R841)),R841,MID(R841, FIND(CHAR(1),SUBSTITUTE(R841,"/",CHAR(1), LEN(R841)-LEN(SUBSTITUTE(R841,"/","")))), LEN(R841)))</f>
        <v>/ram:TradingBusinessName</v>
      </c>
      <c r="AD841" s="14" t="n">
        <f aca="false">COUNTIFS(R$4:R841,AB841)</f>
        <v>1</v>
      </c>
      <c r="AE841" s="1"/>
      <c r="AF841" s="93" t="str">
        <f aca="false">E841</f>
        <v>EXT</v>
      </c>
      <c r="AG841" s="95" t="n">
        <f aca="false">LEN(AR841)-LEN(SUBSTITUTE(AR841,"/",""))-1</f>
        <v>5</v>
      </c>
      <c r="AH841" s="95" t="str">
        <f aca="false">H841</f>
        <v>0..1</v>
      </c>
      <c r="AI841" s="97" t="s">
        <v>2095</v>
      </c>
      <c r="AJ841" s="97"/>
      <c r="AK841" s="98"/>
      <c r="AL841" s="98"/>
      <c r="AM841" s="98"/>
      <c r="AN841" s="97"/>
      <c r="AO841" s="100" t="str">
        <f aca="false">O841</f>
        <v>0..1</v>
      </c>
      <c r="AP841" s="100" t="str">
        <f aca="false">P841</f>
        <v>0..1</v>
      </c>
      <c r="AQ841" s="9" t="str">
        <f aca="false">Q841</f>
        <v>/rsm:CrossIndustryInvoice
/rsm:SupplyChainTradeTransaction
/ram:ApplicableHeaderTradeSettlement
/ram:InvoiceeTradeParty
/ram:SpecifiedLegalOrganization
/ram:TradingBusinessName</v>
      </c>
      <c r="AR841" s="101" t="str">
        <f aca="false">R841</f>
        <v>/rsm:CrossIndustryInvoice/rsm:SupplyChainTradeTransaction/ram:ApplicableHeaderTradeSettlement/ram:InvoiceeTradeParty/ram:SpecifiedLegalOrganization/ram:TradingBusinessName</v>
      </c>
      <c r="AS841" s="99" t="s">
        <v>121</v>
      </c>
      <c r="AT841" s="10" t="s">
        <v>4639</v>
      </c>
      <c r="AU841" s="95" t="str">
        <f aca="false">U841</f>
        <v>0..1</v>
      </c>
      <c r="AV841" s="99"/>
      <c r="AW841" s="102"/>
      <c r="AX841" s="6"/>
      <c r="AY841" s="103" t="str">
        <f aca="false">Y841</f>
        <v>EXTENDED</v>
      </c>
      <c r="AZ841" s="103" t="str">
        <f aca="false">Z841</f>
        <v>EXTENDED FR B2B</v>
      </c>
      <c r="BA841" s="1"/>
      <c r="BB841" s="49"/>
      <c r="BF841" s="1"/>
      <c r="BG841" s="1"/>
      <c r="BH841" s="1"/>
      <c r="BI841" s="1"/>
      <c r="BJ841" s="1"/>
      <c r="BK841" s="1"/>
      <c r="BL841" s="1"/>
      <c r="BM841" s="1"/>
      <c r="BN841" s="1"/>
      <c r="BO841" s="1"/>
      <c r="BP841" s="1"/>
      <c r="BQ841" s="1"/>
      <c r="BR841" s="1"/>
      <c r="BS841" s="1"/>
      <c r="BT841" s="1"/>
      <c r="BU841" s="1"/>
      <c r="BV841" s="1"/>
      <c r="BW841" s="1"/>
      <c r="BX841" s="1"/>
      <c r="BY841" s="1"/>
      <c r="BZ841" s="1"/>
    </row>
    <row r="842" s="53" customFormat="true" ht="89.25" hidden="false" customHeight="false" outlineLevel="0" collapsed="false">
      <c r="A842" s="58" t="str">
        <f aca="false">IF(LEFT(E842,2)="BG","NO",IF(LEN(E842)-LEN(SUBSTITUTE(E842,"-",""))&gt;1,"NO",IF(E842="EXT","EXT","YES")))</f>
        <v>EXT</v>
      </c>
      <c r="B842" s="77" t="s">
        <v>4735</v>
      </c>
      <c r="C842" s="77"/>
      <c r="D842" s="280" t="s">
        <v>6235</v>
      </c>
      <c r="E842" s="208" t="s">
        <v>4631</v>
      </c>
      <c r="F842" s="209" t="e">
        <f aca="false">#N/A</f>
        <v>#N/A</v>
      </c>
      <c r="G842" s="210" t="n">
        <f aca="false">LEN(R842)-LEN(SUBSTITUTE(R842,"/",""))-1</f>
        <v>5</v>
      </c>
      <c r="H842" s="210" t="s">
        <v>95</v>
      </c>
      <c r="I842" s="211" t="s">
        <v>6318</v>
      </c>
      <c r="J842" s="211" t="s">
        <v>6059</v>
      </c>
      <c r="K842" s="212"/>
      <c r="L842" s="212"/>
      <c r="M842" s="212"/>
      <c r="N842" s="211"/>
      <c r="O842" s="99" t="s">
        <v>95</v>
      </c>
      <c r="P842" s="100" t="str">
        <f aca="false">O842</f>
        <v>0..1</v>
      </c>
      <c r="Q842" s="215" t="s">
        <v>6319</v>
      </c>
      <c r="R842" s="216" t="s">
        <v>3466</v>
      </c>
      <c r="S842" s="213"/>
      <c r="T842" s="217"/>
      <c r="U842" s="210" t="s">
        <v>95</v>
      </c>
      <c r="V842" s="213"/>
      <c r="W842" s="218"/>
      <c r="X842" s="38"/>
      <c r="Y842" s="219" t="s">
        <v>30</v>
      </c>
      <c r="Z842" s="219" t="s">
        <v>30</v>
      </c>
      <c r="AA842" s="49"/>
      <c r="AB842" s="13" t="str">
        <f aca="false">IF(ISERROR(FIND("/",R842)),R842,LEFT(R842,FIND(CHAR(1),SUBSTITUTE(R842,"/",CHAR(1),LEN(R842)-LEN(SUBSTITUTE(R842,"/",""))))-1))</f>
        <v>/rsm:CrossIndustryInvoice/rsm:SupplyChainTradeTransaction/ram:ApplicableHeaderTradeSettlement/ram:InvoiceeTradeParty/ram:SpecifiedLegalOrganization</v>
      </c>
      <c r="AC842" s="13" t="str">
        <f aca="false">IF(ISERROR(FIND("/",R842)),R842,MID(R842, FIND(CHAR(1),SUBSTITUTE(R842,"/",CHAR(1), LEN(R842)-LEN(SUBSTITUTE(R842,"/","")))), LEN(R842)))</f>
        <v>/ram:PostalTradeAddress</v>
      </c>
      <c r="AD842" s="14" t="n">
        <f aca="false">COUNTIFS(R$4:R842,AB842)</f>
        <v>1</v>
      </c>
      <c r="AE842" s="49"/>
      <c r="AF842" s="208" t="str">
        <f aca="false">E842</f>
        <v>EXT</v>
      </c>
      <c r="AG842" s="210" t="n">
        <f aca="false">LEN(AR842)-LEN(SUBSTITUTE(AR842,"/",""))-1</f>
        <v>5</v>
      </c>
      <c r="AH842" s="210" t="str">
        <f aca="false">H842</f>
        <v>0..1</v>
      </c>
      <c r="AI842" s="211" t="s">
        <v>1932</v>
      </c>
      <c r="AJ842" s="211" t="s">
        <v>5335</v>
      </c>
      <c r="AK842" s="212"/>
      <c r="AL842" s="212"/>
      <c r="AM842" s="212"/>
      <c r="AN842" s="211"/>
      <c r="AO842" s="100" t="str">
        <f aca="false">O842</f>
        <v>0..1</v>
      </c>
      <c r="AP842" s="100" t="str">
        <f aca="false">P842</f>
        <v>0..1</v>
      </c>
      <c r="AQ842" s="215" t="str">
        <f aca="false">Q842</f>
        <v>/rsm:CrossIndustryInvoice
/rsm:SupplyChainTradeTransaction
/ram:ApplicableHeaderTradeSettlement
/ram:InvoiceeTradeParty
/ram:SpecifiedLegalOrganization
/ram:PostalTradeAddress</v>
      </c>
      <c r="AR842" s="216" t="str">
        <f aca="false">R842</f>
        <v>/rsm:CrossIndustryInvoice/rsm:SupplyChainTradeTransaction/ram:ApplicableHeaderTradeSettlement/ram:InvoiceeTradeParty/ram:SpecifiedLegalOrganization/ram:PostalTradeAddress</v>
      </c>
      <c r="AS842" s="213"/>
      <c r="AT842" s="217"/>
      <c r="AU842" s="210" t="str">
        <f aca="false">U842</f>
        <v>0..1</v>
      </c>
      <c r="AV842" s="213"/>
      <c r="AW842" s="218"/>
      <c r="AX842" s="6"/>
      <c r="AY842" s="219" t="str">
        <f aca="false">Y842</f>
        <v>EXTENDED</v>
      </c>
      <c r="AZ842" s="219" t="str">
        <f aca="false">Z842</f>
        <v>EXTENDED</v>
      </c>
      <c r="BA842" s="1"/>
      <c r="BB842" s="49"/>
      <c r="BF842" s="1"/>
      <c r="BG842" s="1"/>
      <c r="BH842" s="1"/>
      <c r="BI842" s="1"/>
      <c r="BJ842" s="1"/>
      <c r="BK842" s="1"/>
      <c r="BL842" s="1"/>
      <c r="BM842" s="1"/>
      <c r="BN842" s="1"/>
      <c r="BO842" s="1"/>
      <c r="BP842" s="1"/>
      <c r="BQ842" s="1"/>
      <c r="BR842" s="1"/>
      <c r="BS842" s="1"/>
      <c r="BT842" s="1"/>
      <c r="BU842" s="1"/>
      <c r="BV842" s="1"/>
      <c r="BW842" s="1"/>
      <c r="BX842" s="1"/>
      <c r="BY842" s="1"/>
      <c r="BZ842" s="1"/>
    </row>
    <row r="843" s="53" customFormat="true" ht="102" hidden="false" customHeight="false" outlineLevel="0" collapsed="false">
      <c r="A843" s="58" t="str">
        <f aca="false">IF(LEFT(E843,2)="BG","NO",IF(LEN(E843)-LEN(SUBSTITUTE(E843,"-",""))&gt;1,"NO",IF(E843="EXT","EXT","YES")))</f>
        <v>EXT</v>
      </c>
      <c r="B843" s="77" t="s">
        <v>4735</v>
      </c>
      <c r="C843" s="77"/>
      <c r="D843" s="280" t="s">
        <v>6235</v>
      </c>
      <c r="E843" s="93" t="s">
        <v>4631</v>
      </c>
      <c r="F843" s="94" t="e">
        <f aca="false">#N/A</f>
        <v>#N/A</v>
      </c>
      <c r="G843" s="95" t="n">
        <f aca="false">LEN(R843)-LEN(SUBSTITUTE(R843,"/",""))-1</f>
        <v>6</v>
      </c>
      <c r="H843" s="95" t="s">
        <v>95</v>
      </c>
      <c r="I843" s="97" t="s">
        <v>5336</v>
      </c>
      <c r="J843" s="97" t="s">
        <v>1070</v>
      </c>
      <c r="K843" s="98" t="s">
        <v>1071</v>
      </c>
      <c r="L843" s="98"/>
      <c r="M843" s="98"/>
      <c r="N843" s="97"/>
      <c r="O843" s="99" t="s">
        <v>95</v>
      </c>
      <c r="P843" s="100" t="str">
        <f aca="false">O843</f>
        <v>0..1</v>
      </c>
      <c r="Q843" s="9" t="s">
        <v>6320</v>
      </c>
      <c r="R843" s="101" t="s">
        <v>3468</v>
      </c>
      <c r="S843" s="99" t="s">
        <v>121</v>
      </c>
      <c r="T843" s="10" t="s">
        <v>4639</v>
      </c>
      <c r="U843" s="95" t="s">
        <v>95</v>
      </c>
      <c r="V843" s="99"/>
      <c r="W843" s="102"/>
      <c r="X843" s="38"/>
      <c r="Y843" s="103" t="s">
        <v>30</v>
      </c>
      <c r="Z843" s="103" t="s">
        <v>30</v>
      </c>
      <c r="AA843" s="49"/>
      <c r="AB843" s="13" t="str">
        <f aca="false">IF(ISERROR(FIND("/",R843)),R843,LEFT(R843,FIND(CHAR(1),SUBSTITUTE(R843,"/",CHAR(1),LEN(R843)-LEN(SUBSTITUTE(R843,"/",""))))-1))</f>
        <v>/rsm:CrossIndustryInvoice/rsm:SupplyChainTradeTransaction/ram:ApplicableHeaderTradeSettlement/ram:InvoiceeTradeParty/ram:SpecifiedLegalOrganization/ram:PostalTradeAddress</v>
      </c>
      <c r="AC843" s="13" t="str">
        <f aca="false">IF(ISERROR(FIND("/",R843)),R843,MID(R843, FIND(CHAR(1),SUBSTITUTE(R843,"/",CHAR(1), LEN(R843)-LEN(SUBSTITUTE(R843,"/","")))), LEN(R843)))</f>
        <v>/ram:PostcodeCode</v>
      </c>
      <c r="AD843" s="14" t="n">
        <f aca="false">COUNTIFS(R$4:R843,AB843)</f>
        <v>1</v>
      </c>
      <c r="AE843" s="49"/>
      <c r="AF843" s="93" t="str">
        <f aca="false">E843</f>
        <v>EXT</v>
      </c>
      <c r="AG843" s="95" t="n">
        <f aca="false">LEN(AR843)-LEN(SUBSTITUTE(AR843,"/",""))-1</f>
        <v>6</v>
      </c>
      <c r="AH843" s="95" t="str">
        <f aca="false">H843</f>
        <v>0..1</v>
      </c>
      <c r="AI843" s="97" t="s">
        <v>5773</v>
      </c>
      <c r="AJ843" s="97"/>
      <c r="AK843" s="98"/>
      <c r="AL843" s="98"/>
      <c r="AM843" s="98"/>
      <c r="AN843" s="97"/>
      <c r="AO843" s="100" t="str">
        <f aca="false">O843</f>
        <v>0..1</v>
      </c>
      <c r="AP843" s="100" t="str">
        <f aca="false">P843</f>
        <v>0..1</v>
      </c>
      <c r="AQ843" s="9" t="str">
        <f aca="false">Q843</f>
        <v>/rsm:CrossIndustryInvoice
/rsm:SupplyChainTradeTransaction
/ram:ApplicableHeaderTradeSettlement
/ram:InvoiceeTradeParty
/ram:SpecifiedLegalOrganization
/ram:PostalTradeAddress
/ram:PostcodeCode</v>
      </c>
      <c r="AR843" s="101" t="str">
        <f aca="false">R843</f>
        <v>/rsm:CrossIndustryInvoice/rsm:SupplyChainTradeTransaction/ram:ApplicableHeaderTradeSettlement/ram:InvoiceeTradeParty/ram:SpecifiedLegalOrganization/ram:PostalTradeAddress/ram:PostcodeCode</v>
      </c>
      <c r="AS843" s="99" t="s">
        <v>121</v>
      </c>
      <c r="AT843" s="10" t="s">
        <v>4639</v>
      </c>
      <c r="AU843" s="95" t="str">
        <f aca="false">U843</f>
        <v>0..1</v>
      </c>
      <c r="AV843" s="99"/>
      <c r="AW843" s="102"/>
      <c r="AX843" s="6"/>
      <c r="AY843" s="103" t="str">
        <f aca="false">Y843</f>
        <v>EXTENDED</v>
      </c>
      <c r="AZ843" s="103" t="str">
        <f aca="false">Z843</f>
        <v>EXTENDED</v>
      </c>
      <c r="BA843" s="1"/>
      <c r="BB843" s="49"/>
      <c r="BF843" s="1"/>
      <c r="BG843" s="1"/>
      <c r="BH843" s="1"/>
      <c r="BI843" s="1"/>
      <c r="BJ843" s="1"/>
      <c r="BK843" s="1"/>
      <c r="BL843" s="1"/>
      <c r="BM843" s="1"/>
      <c r="BN843" s="1"/>
      <c r="BO843" s="1"/>
      <c r="BP843" s="1"/>
      <c r="BQ843" s="1"/>
      <c r="BR843" s="1"/>
      <c r="BS843" s="1"/>
      <c r="BT843" s="1"/>
      <c r="BU843" s="1"/>
      <c r="BV843" s="1"/>
      <c r="BW843" s="1"/>
      <c r="BX843" s="1"/>
      <c r="BY843" s="1"/>
      <c r="BZ843" s="1"/>
    </row>
    <row r="844" s="53" customFormat="true" ht="102" hidden="false" customHeight="false" outlineLevel="0" collapsed="false">
      <c r="A844" s="58" t="str">
        <f aca="false">IF(LEFT(E844,2)="BG","NO",IF(LEN(E844)-LEN(SUBSTITUTE(E844,"-",""))&gt;1,"NO",IF(E844="EXT","EXT","YES")))</f>
        <v>EXT</v>
      </c>
      <c r="B844" s="77" t="s">
        <v>4735</v>
      </c>
      <c r="C844" s="77"/>
      <c r="D844" s="280" t="s">
        <v>6235</v>
      </c>
      <c r="E844" s="93" t="s">
        <v>4631</v>
      </c>
      <c r="F844" s="94" t="e">
        <f aca="false">#N/A</f>
        <v>#N/A</v>
      </c>
      <c r="G844" s="95" t="n">
        <f aca="false">LEN(R844)-LEN(SUBSTITUTE(R844,"/",""))-1</f>
        <v>6</v>
      </c>
      <c r="H844" s="95" t="s">
        <v>95</v>
      </c>
      <c r="I844" s="97" t="s">
        <v>5338</v>
      </c>
      <c r="J844" s="97" t="s">
        <v>1079</v>
      </c>
      <c r="K844" s="98" t="s">
        <v>1080</v>
      </c>
      <c r="L844" s="98"/>
      <c r="M844" s="98"/>
      <c r="N844" s="97"/>
      <c r="O844" s="99" t="s">
        <v>95</v>
      </c>
      <c r="P844" s="100" t="str">
        <f aca="false">O844</f>
        <v>0..1</v>
      </c>
      <c r="Q844" s="9" t="s">
        <v>6321</v>
      </c>
      <c r="R844" s="101" t="s">
        <v>3470</v>
      </c>
      <c r="S844" s="99" t="s">
        <v>121</v>
      </c>
      <c r="T844" s="10" t="s">
        <v>4639</v>
      </c>
      <c r="U844" s="95" t="s">
        <v>95</v>
      </c>
      <c r="V844" s="99"/>
      <c r="W844" s="102"/>
      <c r="X844" s="38"/>
      <c r="Y844" s="103" t="s">
        <v>30</v>
      </c>
      <c r="Z844" s="103" t="s">
        <v>30</v>
      </c>
      <c r="AA844" s="49"/>
      <c r="AB844" s="13" t="str">
        <f aca="false">IF(ISERROR(FIND("/",R844)),R844,LEFT(R844,FIND(CHAR(1),SUBSTITUTE(R844,"/",CHAR(1),LEN(R844)-LEN(SUBSTITUTE(R844,"/",""))))-1))</f>
        <v>/rsm:CrossIndustryInvoice/rsm:SupplyChainTradeTransaction/ram:ApplicableHeaderTradeSettlement/ram:InvoiceeTradeParty/ram:SpecifiedLegalOrganization/ram:PostalTradeAddress</v>
      </c>
      <c r="AC844" s="13" t="str">
        <f aca="false">IF(ISERROR(FIND("/",R844)),R844,MID(R844, FIND(CHAR(1),SUBSTITUTE(R844,"/",CHAR(1), LEN(R844)-LEN(SUBSTITUTE(R844,"/","")))), LEN(R844)))</f>
        <v>/ram:LineOne</v>
      </c>
      <c r="AD844" s="14" t="n">
        <f aca="false">COUNTIFS(R$4:R844,AB844)</f>
        <v>1</v>
      </c>
      <c r="AE844" s="49"/>
      <c r="AF844" s="93" t="str">
        <f aca="false">E844</f>
        <v>EXT</v>
      </c>
      <c r="AG844" s="95" t="n">
        <f aca="false">LEN(AR844)-LEN(SUBSTITUTE(AR844,"/",""))-1</f>
        <v>6</v>
      </c>
      <c r="AH844" s="95" t="str">
        <f aca="false">H844</f>
        <v>0..1</v>
      </c>
      <c r="AI844" s="97" t="s">
        <v>5775</v>
      </c>
      <c r="AJ844" s="97"/>
      <c r="AK844" s="98"/>
      <c r="AL844" s="98"/>
      <c r="AM844" s="98"/>
      <c r="AN844" s="97"/>
      <c r="AO844" s="100" t="str">
        <f aca="false">O844</f>
        <v>0..1</v>
      </c>
      <c r="AP844" s="100" t="str">
        <f aca="false">P844</f>
        <v>0..1</v>
      </c>
      <c r="AQ844" s="9" t="str">
        <f aca="false">Q844</f>
        <v>/rsm:CrossIndustryInvoice
/rsm:SupplyChainTradeTransaction
/ram:ApplicableHeaderTradeSettlement
/ram:InvoiceeTradeParty
/ram:SpecifiedLegalOrganization
/ram:PostalTradeAddress
/ram:LineOne</v>
      </c>
      <c r="AR844" s="101" t="str">
        <f aca="false">R844</f>
        <v>/rsm:CrossIndustryInvoice/rsm:SupplyChainTradeTransaction/ram:ApplicableHeaderTradeSettlement/ram:InvoiceeTradeParty/ram:SpecifiedLegalOrganization/ram:PostalTradeAddress/ram:LineOne</v>
      </c>
      <c r="AS844" s="99" t="s">
        <v>121</v>
      </c>
      <c r="AT844" s="10" t="s">
        <v>4639</v>
      </c>
      <c r="AU844" s="95" t="str">
        <f aca="false">U844</f>
        <v>0..1</v>
      </c>
      <c r="AV844" s="99"/>
      <c r="AW844" s="102"/>
      <c r="AX844" s="6"/>
      <c r="AY844" s="103" t="str">
        <f aca="false">Y844</f>
        <v>EXTENDED</v>
      </c>
      <c r="AZ844" s="103" t="str">
        <f aca="false">Z844</f>
        <v>EXTENDED</v>
      </c>
      <c r="BA844" s="1"/>
      <c r="BB844" s="49"/>
      <c r="BF844" s="1"/>
      <c r="BG844" s="1"/>
      <c r="BH844" s="1"/>
      <c r="BI844" s="1"/>
      <c r="BJ844" s="1"/>
      <c r="BK844" s="1"/>
      <c r="BL844" s="1"/>
      <c r="BM844" s="1"/>
      <c r="BN844" s="1"/>
      <c r="BO844" s="1"/>
      <c r="BP844" s="1"/>
      <c r="BQ844" s="1"/>
      <c r="BR844" s="1"/>
      <c r="BS844" s="1"/>
      <c r="BT844" s="1"/>
      <c r="BU844" s="1"/>
      <c r="BV844" s="1"/>
      <c r="BW844" s="1"/>
      <c r="BX844" s="1"/>
      <c r="BY844" s="1"/>
      <c r="BZ844" s="1"/>
    </row>
    <row r="845" s="53" customFormat="true" ht="102" hidden="false" customHeight="false" outlineLevel="0" collapsed="false">
      <c r="A845" s="58" t="str">
        <f aca="false">IF(LEFT(E845,2)="BG","NO",IF(LEN(E845)-LEN(SUBSTITUTE(E845,"-",""))&gt;1,"NO",IF(E845="EXT","EXT","YES")))</f>
        <v>EXT</v>
      </c>
      <c r="B845" s="77" t="s">
        <v>4735</v>
      </c>
      <c r="C845" s="77"/>
      <c r="D845" s="280" t="s">
        <v>6235</v>
      </c>
      <c r="E845" s="93" t="s">
        <v>4631</v>
      </c>
      <c r="F845" s="94" t="e">
        <f aca="false">#N/A</f>
        <v>#N/A</v>
      </c>
      <c r="G845" s="95" t="n">
        <f aca="false">LEN(R845)-LEN(SUBSTITUTE(R845,"/",""))-1</f>
        <v>6</v>
      </c>
      <c r="H845" s="95" t="s">
        <v>95</v>
      </c>
      <c r="I845" s="97" t="s">
        <v>5341</v>
      </c>
      <c r="J845" s="97" t="s">
        <v>1088</v>
      </c>
      <c r="K845" s="98"/>
      <c r="L845" s="98"/>
      <c r="M845" s="98"/>
      <c r="N845" s="97"/>
      <c r="O845" s="99" t="s">
        <v>95</v>
      </c>
      <c r="P845" s="100" t="str">
        <f aca="false">O845</f>
        <v>0..1</v>
      </c>
      <c r="Q845" s="9" t="s">
        <v>6322</v>
      </c>
      <c r="R845" s="101" t="s">
        <v>3472</v>
      </c>
      <c r="S845" s="99" t="s">
        <v>121</v>
      </c>
      <c r="T845" s="10" t="s">
        <v>4639</v>
      </c>
      <c r="U845" s="95" t="s">
        <v>95</v>
      </c>
      <c r="V845" s="99"/>
      <c r="W845" s="102"/>
      <c r="X845" s="38"/>
      <c r="Y845" s="103" t="s">
        <v>30</v>
      </c>
      <c r="Z845" s="103" t="s">
        <v>30</v>
      </c>
      <c r="AA845" s="49"/>
      <c r="AB845" s="13" t="str">
        <f aca="false">IF(ISERROR(FIND("/",R845)),R845,LEFT(R845,FIND(CHAR(1),SUBSTITUTE(R845,"/",CHAR(1),LEN(R845)-LEN(SUBSTITUTE(R845,"/",""))))-1))</f>
        <v>/rsm:CrossIndustryInvoice/rsm:SupplyChainTradeTransaction/ram:ApplicableHeaderTradeSettlement/ram:InvoiceeTradeParty/ram:SpecifiedLegalOrganization/ram:PostalTradeAddress</v>
      </c>
      <c r="AC845" s="13" t="str">
        <f aca="false">IF(ISERROR(FIND("/",R845)),R845,MID(R845, FIND(CHAR(1),SUBSTITUTE(R845,"/",CHAR(1), LEN(R845)-LEN(SUBSTITUTE(R845,"/","")))), LEN(R845)))</f>
        <v>/ram:LineTwo</v>
      </c>
      <c r="AD845" s="14" t="n">
        <f aca="false">COUNTIFS(R$4:R845,AB845)</f>
        <v>1</v>
      </c>
      <c r="AE845" s="49"/>
      <c r="AF845" s="93" t="str">
        <f aca="false">E845</f>
        <v>EXT</v>
      </c>
      <c r="AG845" s="95" t="n">
        <f aca="false">LEN(AR845)-LEN(SUBSTITUTE(AR845,"/",""))-1</f>
        <v>6</v>
      </c>
      <c r="AH845" s="95" t="str">
        <f aca="false">H845</f>
        <v>0..1</v>
      </c>
      <c r="AI845" s="97" t="s">
        <v>5777</v>
      </c>
      <c r="AJ845" s="97"/>
      <c r="AK845" s="98"/>
      <c r="AL845" s="98"/>
      <c r="AM845" s="98"/>
      <c r="AN845" s="97"/>
      <c r="AO845" s="100" t="str">
        <f aca="false">O845</f>
        <v>0..1</v>
      </c>
      <c r="AP845" s="100" t="str">
        <f aca="false">P845</f>
        <v>0..1</v>
      </c>
      <c r="AQ845" s="9" t="str">
        <f aca="false">Q845</f>
        <v>/rsm:CrossIndustryInvoice
/rsm:SupplyChainTradeTransaction
/ram:ApplicableHeaderTradeSettlement
/ram:InvoiceeTradeParty
/ram:SpecifiedLegalOrganization
/ram:PostalTradeAddress
/ram:LineTwo</v>
      </c>
      <c r="AR845" s="101" t="str">
        <f aca="false">R845</f>
        <v>/rsm:CrossIndustryInvoice/rsm:SupplyChainTradeTransaction/ram:ApplicableHeaderTradeSettlement/ram:InvoiceeTradeParty/ram:SpecifiedLegalOrganization/ram:PostalTradeAddress/ram:LineTwo</v>
      </c>
      <c r="AS845" s="99" t="s">
        <v>121</v>
      </c>
      <c r="AT845" s="10" t="s">
        <v>4639</v>
      </c>
      <c r="AU845" s="95" t="str">
        <f aca="false">U845</f>
        <v>0..1</v>
      </c>
      <c r="AV845" s="99"/>
      <c r="AW845" s="102"/>
      <c r="AX845" s="6"/>
      <c r="AY845" s="103" t="str">
        <f aca="false">Y845</f>
        <v>EXTENDED</v>
      </c>
      <c r="AZ845" s="103" t="str">
        <f aca="false">Z845</f>
        <v>EXTENDED</v>
      </c>
      <c r="BA845" s="1"/>
      <c r="BB845" s="49"/>
      <c r="BF845" s="1"/>
      <c r="BG845" s="1"/>
      <c r="BH845" s="1"/>
      <c r="BI845" s="1"/>
      <c r="BJ845" s="1"/>
      <c r="BK845" s="1"/>
      <c r="BL845" s="1"/>
      <c r="BM845" s="1"/>
      <c r="BN845" s="1"/>
      <c r="BO845" s="1"/>
      <c r="BP845" s="1"/>
      <c r="BQ845" s="1"/>
      <c r="BR845" s="1"/>
      <c r="BS845" s="1"/>
      <c r="BT845" s="1"/>
      <c r="BU845" s="1"/>
      <c r="BV845" s="1"/>
      <c r="BW845" s="1"/>
      <c r="BX845" s="1"/>
      <c r="BY845" s="1"/>
      <c r="BZ845" s="1"/>
    </row>
    <row r="846" s="53" customFormat="true" ht="102" hidden="false" customHeight="false" outlineLevel="0" collapsed="false">
      <c r="A846" s="58" t="str">
        <f aca="false">IF(LEFT(E846,2)="BG","NO",IF(LEN(E846)-LEN(SUBSTITUTE(E846,"-",""))&gt;1,"NO",IF(E846="EXT","EXT","YES")))</f>
        <v>EXT</v>
      </c>
      <c r="B846" s="77" t="s">
        <v>4735</v>
      </c>
      <c r="C846" s="77"/>
      <c r="D846" s="280" t="s">
        <v>6235</v>
      </c>
      <c r="E846" s="93" t="s">
        <v>4631</v>
      </c>
      <c r="F846" s="94" t="e">
        <f aca="false">#N/A</f>
        <v>#N/A</v>
      </c>
      <c r="G846" s="95" t="n">
        <f aca="false">LEN(R846)-LEN(SUBSTITUTE(R846,"/",""))-1</f>
        <v>6</v>
      </c>
      <c r="H846" s="95" t="s">
        <v>95</v>
      </c>
      <c r="I846" s="97" t="s">
        <v>5344</v>
      </c>
      <c r="J846" s="97" t="s">
        <v>1088</v>
      </c>
      <c r="K846" s="98"/>
      <c r="L846" s="98"/>
      <c r="M846" s="98"/>
      <c r="N846" s="97"/>
      <c r="O846" s="99" t="s">
        <v>95</v>
      </c>
      <c r="P846" s="100" t="str">
        <f aca="false">O846</f>
        <v>0..1</v>
      </c>
      <c r="Q846" s="9" t="s">
        <v>6323</v>
      </c>
      <c r="R846" s="101" t="s">
        <v>3474</v>
      </c>
      <c r="S846" s="99" t="s">
        <v>121</v>
      </c>
      <c r="T846" s="10" t="s">
        <v>4639</v>
      </c>
      <c r="U846" s="95" t="s">
        <v>95</v>
      </c>
      <c r="V846" s="99"/>
      <c r="W846" s="102"/>
      <c r="X846" s="38"/>
      <c r="Y846" s="103" t="s">
        <v>30</v>
      </c>
      <c r="Z846" s="103" t="s">
        <v>30</v>
      </c>
      <c r="AA846" s="82"/>
      <c r="AB846" s="13" t="str">
        <f aca="false">IF(ISERROR(FIND("/",R846)),R846,LEFT(R846,FIND(CHAR(1),SUBSTITUTE(R846,"/",CHAR(1),LEN(R846)-LEN(SUBSTITUTE(R846,"/",""))))-1))</f>
        <v>/rsm:CrossIndustryInvoice/rsm:SupplyChainTradeTransaction/ram:ApplicableHeaderTradeSettlement/ram:InvoiceeTradeParty/ram:SpecifiedLegalOrganization/ram:PostalTradeAddress</v>
      </c>
      <c r="AC846" s="13" t="str">
        <f aca="false">IF(ISERROR(FIND("/",R846)),R846,MID(R846, FIND(CHAR(1),SUBSTITUTE(R846,"/",CHAR(1), LEN(R846)-LEN(SUBSTITUTE(R846,"/","")))), LEN(R846)))</f>
        <v>/ram:LineThree</v>
      </c>
      <c r="AD846" s="14" t="n">
        <f aca="false">COUNTIFS(R$4:R846,AB846)</f>
        <v>1</v>
      </c>
      <c r="AE846" s="11"/>
      <c r="AF846" s="93" t="str">
        <f aca="false">E846</f>
        <v>EXT</v>
      </c>
      <c r="AG846" s="95" t="n">
        <f aca="false">LEN(AR846)-LEN(SUBSTITUTE(AR846,"/",""))-1</f>
        <v>6</v>
      </c>
      <c r="AH846" s="95" t="str">
        <f aca="false">H846</f>
        <v>0..1</v>
      </c>
      <c r="AI846" s="97" t="s">
        <v>5779</v>
      </c>
      <c r="AJ846" s="97"/>
      <c r="AK846" s="98"/>
      <c r="AL846" s="98"/>
      <c r="AM846" s="98"/>
      <c r="AN846" s="97"/>
      <c r="AO846" s="100" t="str">
        <f aca="false">O846</f>
        <v>0..1</v>
      </c>
      <c r="AP846" s="100" t="str">
        <f aca="false">P846</f>
        <v>0..1</v>
      </c>
      <c r="AQ846" s="9" t="str">
        <f aca="false">Q846</f>
        <v>/rsm:CrossIndustryInvoice
/rsm:SupplyChainTradeTransaction
/ram:ApplicableHeaderTradeSettlement
/ram:InvoiceeTradeParty
/ram:SpecifiedLegalOrganization
/ram:PostalTradeAddress
/ram:LineThree</v>
      </c>
      <c r="AR846" s="101" t="str">
        <f aca="false">R846</f>
        <v>/rsm:CrossIndustryInvoice/rsm:SupplyChainTradeTransaction/ram:ApplicableHeaderTradeSettlement/ram:InvoiceeTradeParty/ram:SpecifiedLegalOrganization/ram:PostalTradeAddress/ram:LineThree</v>
      </c>
      <c r="AS846" s="99" t="s">
        <v>121</v>
      </c>
      <c r="AT846" s="10" t="s">
        <v>4639</v>
      </c>
      <c r="AU846" s="95" t="str">
        <f aca="false">U846</f>
        <v>0..1</v>
      </c>
      <c r="AV846" s="99"/>
      <c r="AW846" s="102"/>
      <c r="AX846" s="6"/>
      <c r="AY846" s="103" t="str">
        <f aca="false">Y846</f>
        <v>EXTENDED</v>
      </c>
      <c r="AZ846" s="103" t="str">
        <f aca="false">Z846</f>
        <v>EXTENDED</v>
      </c>
      <c r="BA846" s="1"/>
      <c r="BB846" s="49"/>
      <c r="BF846" s="1"/>
      <c r="BG846" s="1"/>
      <c r="BH846" s="1"/>
      <c r="BI846" s="1"/>
      <c r="BJ846" s="1"/>
      <c r="BK846" s="1"/>
      <c r="BL846" s="1"/>
      <c r="BM846" s="1"/>
      <c r="BN846" s="1"/>
      <c r="BO846" s="1"/>
      <c r="BP846" s="1"/>
      <c r="BQ846" s="1"/>
      <c r="BR846" s="1"/>
      <c r="BS846" s="1"/>
      <c r="BT846" s="1"/>
      <c r="BU846" s="1"/>
      <c r="BV846" s="1"/>
      <c r="BW846" s="1"/>
      <c r="BX846" s="1"/>
      <c r="BY846" s="1"/>
      <c r="BZ846" s="1"/>
    </row>
    <row r="847" s="53" customFormat="true" ht="102" hidden="false" customHeight="false" outlineLevel="0" collapsed="false">
      <c r="A847" s="58" t="str">
        <f aca="false">IF(LEFT(E847,2)="BG","NO",IF(LEN(E847)-LEN(SUBSTITUTE(E847,"-",""))&gt;1,"NO",IF(E847="EXT","EXT","YES")))</f>
        <v>EXT</v>
      </c>
      <c r="B847" s="77" t="s">
        <v>4735</v>
      </c>
      <c r="C847" s="77"/>
      <c r="D847" s="280" t="s">
        <v>6235</v>
      </c>
      <c r="E847" s="93" t="s">
        <v>4631</v>
      </c>
      <c r="F847" s="94" t="e">
        <f aca="false">#N/A</f>
        <v>#N/A</v>
      </c>
      <c r="G847" s="95" t="n">
        <f aca="false">LEN(R847)-LEN(SUBSTITUTE(R847,"/",""))-1</f>
        <v>6</v>
      </c>
      <c r="H847" s="95" t="s">
        <v>95</v>
      </c>
      <c r="I847" s="97" t="s">
        <v>5347</v>
      </c>
      <c r="J847" s="97" t="s">
        <v>2011</v>
      </c>
      <c r="K847" s="98"/>
      <c r="L847" s="98"/>
      <c r="M847" s="98"/>
      <c r="N847" s="97"/>
      <c r="O847" s="99" t="s">
        <v>95</v>
      </c>
      <c r="P847" s="100" t="str">
        <f aca="false">O847</f>
        <v>0..1</v>
      </c>
      <c r="Q847" s="9" t="s">
        <v>6324</v>
      </c>
      <c r="R847" s="101" t="s">
        <v>3476</v>
      </c>
      <c r="S847" s="99" t="s">
        <v>121</v>
      </c>
      <c r="T847" s="10" t="s">
        <v>4639</v>
      </c>
      <c r="U847" s="95" t="s">
        <v>95</v>
      </c>
      <c r="V847" s="99"/>
      <c r="W847" s="102"/>
      <c r="X847" s="38"/>
      <c r="Y847" s="103" t="s">
        <v>30</v>
      </c>
      <c r="Z847" s="103" t="s">
        <v>30</v>
      </c>
      <c r="AA847" s="82"/>
      <c r="AB847" s="13" t="str">
        <f aca="false">IF(ISERROR(FIND("/",R847)),R847,LEFT(R847,FIND(CHAR(1),SUBSTITUTE(R847,"/",CHAR(1),LEN(R847)-LEN(SUBSTITUTE(R847,"/",""))))-1))</f>
        <v>/rsm:CrossIndustryInvoice/rsm:SupplyChainTradeTransaction/ram:ApplicableHeaderTradeSettlement/ram:InvoiceeTradeParty/ram:SpecifiedLegalOrganization/ram:PostalTradeAddress</v>
      </c>
      <c r="AC847" s="13" t="str">
        <f aca="false">IF(ISERROR(FIND("/",R847)),R847,MID(R847, FIND(CHAR(1),SUBSTITUTE(R847,"/",CHAR(1), LEN(R847)-LEN(SUBSTITUTE(R847,"/","")))), LEN(R847)))</f>
        <v>/ram:CityName</v>
      </c>
      <c r="AD847" s="14" t="n">
        <f aca="false">COUNTIFS(R$4:R847,AB847)</f>
        <v>1</v>
      </c>
      <c r="AE847" s="11"/>
      <c r="AF847" s="93" t="str">
        <f aca="false">E847</f>
        <v>EXT</v>
      </c>
      <c r="AG847" s="95" t="n">
        <f aca="false">LEN(AR847)-LEN(SUBSTITUTE(AR847,"/",""))-1</f>
        <v>6</v>
      </c>
      <c r="AH847" s="95" t="str">
        <f aca="false">H847</f>
        <v>0..1</v>
      </c>
      <c r="AI847" s="97" t="s">
        <v>5961</v>
      </c>
      <c r="AJ847" s="97"/>
      <c r="AK847" s="98"/>
      <c r="AL847" s="98"/>
      <c r="AM847" s="98"/>
      <c r="AN847" s="97"/>
      <c r="AO847" s="100" t="str">
        <f aca="false">O847</f>
        <v>0..1</v>
      </c>
      <c r="AP847" s="100" t="str">
        <f aca="false">P847</f>
        <v>0..1</v>
      </c>
      <c r="AQ847" s="9" t="str">
        <f aca="false">Q847</f>
        <v>/rsm:CrossIndustryInvoice
/rsm:SupplyChainTradeTransaction
/ram:ApplicableHeaderTradeSettlement
/ram:InvoiceeTradeParty
/ram:SpecifiedLegalOrganization
/ram:PostalTradeAddress
/ram:CityName</v>
      </c>
      <c r="AR847" s="101" t="str">
        <f aca="false">R847</f>
        <v>/rsm:CrossIndustryInvoice/rsm:SupplyChainTradeTransaction/ram:ApplicableHeaderTradeSettlement/ram:InvoiceeTradeParty/ram:SpecifiedLegalOrganization/ram:PostalTradeAddress/ram:CityName</v>
      </c>
      <c r="AS847" s="99" t="s">
        <v>121</v>
      </c>
      <c r="AT847" s="10" t="s">
        <v>4639</v>
      </c>
      <c r="AU847" s="95" t="str">
        <f aca="false">U847</f>
        <v>0..1</v>
      </c>
      <c r="AV847" s="99"/>
      <c r="AW847" s="102"/>
      <c r="AX847" s="6"/>
      <c r="AY847" s="103" t="str">
        <f aca="false">Y847</f>
        <v>EXTENDED</v>
      </c>
      <c r="AZ847" s="103" t="str">
        <f aca="false">Z847</f>
        <v>EXTENDED</v>
      </c>
      <c r="BA847" s="1"/>
      <c r="BB847" s="49"/>
      <c r="BF847" s="1"/>
      <c r="BG847" s="1"/>
      <c r="BH847" s="1"/>
      <c r="BI847" s="1"/>
      <c r="BJ847" s="1"/>
      <c r="BK847" s="1"/>
      <c r="BL847" s="1"/>
      <c r="BM847" s="1"/>
      <c r="BN847" s="1"/>
      <c r="BO847" s="1"/>
      <c r="BP847" s="1"/>
      <c r="BQ847" s="1"/>
      <c r="BR847" s="1"/>
      <c r="BS847" s="1"/>
      <c r="BT847" s="1"/>
      <c r="BU847" s="1"/>
      <c r="BV847" s="1"/>
      <c r="BW847" s="1"/>
      <c r="BX847" s="1"/>
      <c r="BY847" s="1"/>
      <c r="BZ847" s="1"/>
    </row>
    <row r="848" s="53" customFormat="true" ht="102" hidden="false" customHeight="false" outlineLevel="0" collapsed="false">
      <c r="A848" s="58" t="str">
        <f aca="false">IF(LEFT(E848,2)="BG","NO",IF(LEN(E848)-LEN(SUBSTITUTE(E848,"-",""))&gt;1,"NO",IF(E848="EXT","EXT","YES")))</f>
        <v>EXT</v>
      </c>
      <c r="B848" s="77" t="s">
        <v>4735</v>
      </c>
      <c r="C848" s="77"/>
      <c r="D848" s="280" t="s">
        <v>6235</v>
      </c>
      <c r="E848" s="93" t="s">
        <v>4631</v>
      </c>
      <c r="F848" s="94" t="e">
        <f aca="false">#N/A</f>
        <v>#N/A</v>
      </c>
      <c r="G848" s="95" t="n">
        <f aca="false">LEN(R848)-LEN(SUBSTITUTE(R848,"/",""))-1</f>
        <v>6</v>
      </c>
      <c r="H848" s="95" t="s">
        <v>88</v>
      </c>
      <c r="I848" s="97" t="s">
        <v>5349</v>
      </c>
      <c r="J848" s="97" t="s">
        <v>1107</v>
      </c>
      <c r="K848" s="98" t="s">
        <v>4790</v>
      </c>
      <c r="L848" s="98"/>
      <c r="M848" s="98"/>
      <c r="N848" s="97"/>
      <c r="O848" s="99" t="s">
        <v>88</v>
      </c>
      <c r="P848" s="100" t="str">
        <f aca="false">O848</f>
        <v>1..1</v>
      </c>
      <c r="Q848" s="9" t="s">
        <v>6325</v>
      </c>
      <c r="R848" s="101" t="s">
        <v>3478</v>
      </c>
      <c r="S848" s="99" t="s">
        <v>176</v>
      </c>
      <c r="T848" s="10" t="s">
        <v>4639</v>
      </c>
      <c r="U848" s="95" t="s">
        <v>95</v>
      </c>
      <c r="V848" s="99"/>
      <c r="W848" s="102"/>
      <c r="X848" s="38"/>
      <c r="Y848" s="103" t="s">
        <v>30</v>
      </c>
      <c r="Z848" s="103" t="s">
        <v>30</v>
      </c>
      <c r="AA848" s="82"/>
      <c r="AB848" s="13" t="str">
        <f aca="false">IF(ISERROR(FIND("/",R848)),R848,LEFT(R848,FIND(CHAR(1),SUBSTITUTE(R848,"/",CHAR(1),LEN(R848)-LEN(SUBSTITUTE(R848,"/",""))))-1))</f>
        <v>/rsm:CrossIndustryInvoice/rsm:SupplyChainTradeTransaction/ram:ApplicableHeaderTradeSettlement/ram:InvoiceeTradeParty/ram:SpecifiedLegalOrganization/ram:PostalTradeAddress</v>
      </c>
      <c r="AC848" s="13" t="str">
        <f aca="false">IF(ISERROR(FIND("/",R848)),R848,MID(R848, FIND(CHAR(1),SUBSTITUTE(R848,"/",CHAR(1), LEN(R848)-LEN(SUBSTITUTE(R848,"/","")))), LEN(R848)))</f>
        <v>/ram:CountryID</v>
      </c>
      <c r="AD848" s="14" t="n">
        <f aca="false">COUNTIFS(R$4:R848,AB848)</f>
        <v>1</v>
      </c>
      <c r="AE848" s="11"/>
      <c r="AF848" s="93" t="str">
        <f aca="false">E848</f>
        <v>EXT</v>
      </c>
      <c r="AG848" s="95" t="n">
        <f aca="false">LEN(AR848)-LEN(SUBSTITUTE(AR848,"/",""))-1</f>
        <v>6</v>
      </c>
      <c r="AH848" s="95" t="str">
        <f aca="false">H848</f>
        <v>1..1</v>
      </c>
      <c r="AI848" s="97" t="s">
        <v>5783</v>
      </c>
      <c r="AJ848" s="97"/>
      <c r="AK848" s="98"/>
      <c r="AL848" s="98"/>
      <c r="AM848" s="98"/>
      <c r="AN848" s="97"/>
      <c r="AO848" s="100" t="str">
        <f aca="false">O848</f>
        <v>1..1</v>
      </c>
      <c r="AP848" s="100" t="str">
        <f aca="false">P848</f>
        <v>1..1</v>
      </c>
      <c r="AQ848" s="9" t="str">
        <f aca="false">Q848</f>
        <v>/rsm:CrossIndustryInvoice
/rsm:SupplyChainTradeTransaction
/ram:ApplicableHeaderTradeSettlement
/ram:InvoiceeTradeParty
/ram:SpecifiedLegalOrganization
/ram:PostalTradeAddress
/ram:CountryID</v>
      </c>
      <c r="AR848" s="101" t="str">
        <f aca="false">R848</f>
        <v>/rsm:CrossIndustryInvoice/rsm:SupplyChainTradeTransaction/ram:ApplicableHeaderTradeSettlement/ram:InvoiceeTradeParty/ram:SpecifiedLegalOrganization/ram:PostalTradeAddress/ram:CountryID</v>
      </c>
      <c r="AS848" s="99" t="s">
        <v>176</v>
      </c>
      <c r="AT848" s="10" t="s">
        <v>4639</v>
      </c>
      <c r="AU848" s="95" t="str">
        <f aca="false">U848</f>
        <v>0..1</v>
      </c>
      <c r="AV848" s="99"/>
      <c r="AW848" s="102"/>
      <c r="AX848" s="6"/>
      <c r="AY848" s="103" t="str">
        <f aca="false">Y848</f>
        <v>EXTENDED</v>
      </c>
      <c r="AZ848" s="103" t="str">
        <f aca="false">Z848</f>
        <v>EXTENDED</v>
      </c>
      <c r="BA848" s="1"/>
      <c r="BB848" s="49"/>
      <c r="BF848" s="1"/>
      <c r="BG848" s="1"/>
      <c r="BH848" s="1"/>
      <c r="BI848" s="1"/>
      <c r="BJ848" s="1"/>
      <c r="BK848" s="1"/>
      <c r="BL848" s="1"/>
      <c r="BM848" s="1"/>
      <c r="BN848" s="1"/>
      <c r="BO848" s="1"/>
      <c r="BP848" s="1"/>
      <c r="BQ848" s="1"/>
      <c r="BR848" s="1"/>
      <c r="BS848" s="1"/>
      <c r="BT848" s="1"/>
      <c r="BU848" s="1"/>
      <c r="BV848" s="1"/>
      <c r="BW848" s="1"/>
      <c r="BX848" s="1"/>
      <c r="BY848" s="1"/>
      <c r="BZ848" s="1"/>
    </row>
    <row r="849" s="53" customFormat="true" ht="102" hidden="false" customHeight="false" outlineLevel="0" collapsed="false">
      <c r="A849" s="58" t="str">
        <f aca="false">IF(LEFT(E849,2)="BG","NO",IF(LEN(E849)-LEN(SUBSTITUTE(E849,"-",""))&gt;1,"NO",IF(E849="EXT","EXT","YES")))</f>
        <v>EXT</v>
      </c>
      <c r="B849" s="77" t="s">
        <v>4735</v>
      </c>
      <c r="C849" s="77"/>
      <c r="D849" s="280" t="s">
        <v>6235</v>
      </c>
      <c r="E849" s="93" t="s">
        <v>4631</v>
      </c>
      <c r="F849" s="94" t="e">
        <f aca="false">#N/A</f>
        <v>#N/A</v>
      </c>
      <c r="G849" s="95" t="n">
        <f aca="false">LEN(R849)-LEN(SUBSTITUTE(R849,"/",""))-1</f>
        <v>6</v>
      </c>
      <c r="H849" s="95"/>
      <c r="I849" s="97" t="s">
        <v>5352</v>
      </c>
      <c r="J849" s="97" t="s">
        <v>1114</v>
      </c>
      <c r="K849" s="98" t="s">
        <v>1115</v>
      </c>
      <c r="L849" s="98"/>
      <c r="M849" s="98"/>
      <c r="N849" s="97" t="s">
        <v>119</v>
      </c>
      <c r="O849" s="99" t="s">
        <v>95</v>
      </c>
      <c r="P849" s="100" t="str">
        <f aca="false">O849</f>
        <v>0..1</v>
      </c>
      <c r="Q849" s="9" t="s">
        <v>6326</v>
      </c>
      <c r="R849" s="101" t="s">
        <v>3480</v>
      </c>
      <c r="S849" s="99" t="s">
        <v>121</v>
      </c>
      <c r="T849" s="10" t="s">
        <v>4639</v>
      </c>
      <c r="U849" s="95" t="s">
        <v>112</v>
      </c>
      <c r="V849" s="99"/>
      <c r="W849" s="102"/>
      <c r="X849" s="38"/>
      <c r="Y849" s="103" t="s">
        <v>30</v>
      </c>
      <c r="Z849" s="103" t="s">
        <v>30</v>
      </c>
      <c r="AA849" s="82"/>
      <c r="AB849" s="13" t="str">
        <f aca="false">IF(ISERROR(FIND("/",R849)),R849,LEFT(R849,FIND(CHAR(1),SUBSTITUTE(R849,"/",CHAR(1),LEN(R849)-LEN(SUBSTITUTE(R849,"/",""))))-1))</f>
        <v>/rsm:CrossIndustryInvoice/rsm:SupplyChainTradeTransaction/ram:ApplicableHeaderTradeSettlement/ram:InvoiceeTradeParty/ram:SpecifiedLegalOrganization/ram:PostalTradeAddress</v>
      </c>
      <c r="AC849" s="13" t="str">
        <f aca="false">IF(ISERROR(FIND("/",R849)),R849,MID(R849, FIND(CHAR(1),SUBSTITUTE(R849,"/",CHAR(1), LEN(R849)-LEN(SUBSTITUTE(R849,"/","")))), LEN(R849)))</f>
        <v>/ram:CountrySubDivisionName</v>
      </c>
      <c r="AD849" s="14" t="n">
        <f aca="false">COUNTIFS(R$4:R849,AB849)</f>
        <v>1</v>
      </c>
      <c r="AE849" s="11"/>
      <c r="AF849" s="93" t="str">
        <f aca="false">E849</f>
        <v>EXT</v>
      </c>
      <c r="AG849" s="95" t="n">
        <f aca="false">LEN(AR849)-LEN(SUBSTITUTE(AR849,"/",""))-1</f>
        <v>6</v>
      </c>
      <c r="AH849" s="95" t="n">
        <f aca="false">H849</f>
        <v>0</v>
      </c>
      <c r="AI849" s="97" t="s">
        <v>5964</v>
      </c>
      <c r="AJ849" s="97" t="s">
        <v>1118</v>
      </c>
      <c r="AK849" s="98" t="s">
        <v>1119</v>
      </c>
      <c r="AL849" s="98"/>
      <c r="AM849" s="98"/>
      <c r="AN849" s="97" t="s">
        <v>4647</v>
      </c>
      <c r="AO849" s="100" t="str">
        <f aca="false">O849</f>
        <v>0..1</v>
      </c>
      <c r="AP849" s="100" t="str">
        <f aca="false">P849</f>
        <v>0..1</v>
      </c>
      <c r="AQ849" s="9" t="str">
        <f aca="false">Q849</f>
        <v>/rsm:CrossIndustryInvoice
/rsm:SupplyChainTradeTransaction
/ram:ApplicableHeaderTradeSettlement
/ram:InvoiceeTradeParty
/ram:SpecifiedLegalOrganization
/ram:PostalTradeAddress
/ram:CountrySubDivisionName</v>
      </c>
      <c r="AR849" s="101" t="str">
        <f aca="false">R849</f>
        <v>/rsm:CrossIndustryInvoice/rsm:SupplyChainTradeTransaction/ram:ApplicableHeaderTradeSettlement/ram:InvoiceeTradeParty/ram:SpecifiedLegalOrganization/ram:PostalTradeAddress/ram:CountrySubDivisionName</v>
      </c>
      <c r="AS849" s="99" t="s">
        <v>121</v>
      </c>
      <c r="AT849" s="10" t="s">
        <v>4639</v>
      </c>
      <c r="AU849" s="95" t="str">
        <f aca="false">U849</f>
        <v>0..n</v>
      </c>
      <c r="AV849" s="99"/>
      <c r="AW849" s="102"/>
      <c r="AX849" s="6"/>
      <c r="AY849" s="103" t="str">
        <f aca="false">Y849</f>
        <v>EXTENDED</v>
      </c>
      <c r="AZ849" s="103" t="str">
        <f aca="false">Z849</f>
        <v>EXTENDED</v>
      </c>
      <c r="BA849" s="1"/>
      <c r="BB849" s="49"/>
      <c r="BF849" s="1"/>
      <c r="BG849" s="1"/>
      <c r="BH849" s="1"/>
      <c r="BI849" s="1"/>
      <c r="BJ849" s="1"/>
      <c r="BK849" s="1"/>
      <c r="BL849" s="1"/>
      <c r="BM849" s="1"/>
      <c r="BN849" s="1"/>
      <c r="BO849" s="1"/>
      <c r="BP849" s="1"/>
      <c r="BQ849" s="1"/>
      <c r="BR849" s="1"/>
      <c r="BS849" s="1"/>
      <c r="BT849" s="1"/>
      <c r="BU849" s="1"/>
      <c r="BV849" s="1"/>
      <c r="BW849" s="1"/>
      <c r="BX849" s="1"/>
      <c r="BY849" s="1"/>
      <c r="BZ849" s="1"/>
    </row>
    <row r="850" s="53" customFormat="true" ht="76.5" hidden="false" customHeight="false" outlineLevel="0" collapsed="false">
      <c r="A850" s="58" t="str">
        <f aca="false">IF(LEFT(E850,2)="BG","NO",IF(LEN(E850)-LEN(SUBSTITUTE(E850,"-",""))&gt;1,"NO",IF(E850="EXT","EXT","YES")))</f>
        <v>EXT</v>
      </c>
      <c r="B850" s="58"/>
      <c r="C850" s="58"/>
      <c r="D850" s="280" t="s">
        <v>6235</v>
      </c>
      <c r="E850" s="184" t="s">
        <v>4631</v>
      </c>
      <c r="F850" s="185" t="s">
        <v>3482</v>
      </c>
      <c r="G850" s="186" t="n">
        <f aca="false">LEN(R850)-LEN(SUBSTITUTE(R850,"/",""))-1</f>
        <v>4</v>
      </c>
      <c r="H850" s="186" t="s">
        <v>95</v>
      </c>
      <c r="I850" s="173" t="s">
        <v>6327</v>
      </c>
      <c r="J850" s="173"/>
      <c r="K850" s="174"/>
      <c r="L850" s="174"/>
      <c r="M850" s="174"/>
      <c r="N850" s="173"/>
      <c r="O850" s="175" t="s">
        <v>112</v>
      </c>
      <c r="P850" s="175" t="str">
        <f aca="false">O850</f>
        <v>0..n</v>
      </c>
      <c r="Q850" s="187" t="s">
        <v>6328</v>
      </c>
      <c r="R850" s="188" t="s">
        <v>3483</v>
      </c>
      <c r="S850" s="172"/>
      <c r="T850" s="178" t="s">
        <v>4639</v>
      </c>
      <c r="U850" s="186" t="s">
        <v>112</v>
      </c>
      <c r="V850" s="172"/>
      <c r="W850" s="179"/>
      <c r="X850" s="38"/>
      <c r="Y850" s="189" t="s">
        <v>30</v>
      </c>
      <c r="Z850" s="189" t="s">
        <v>4635</v>
      </c>
      <c r="AA850" s="4"/>
      <c r="AB850" s="13" t="str">
        <f aca="false">IF(ISERROR(FIND("/",R850)),R850,LEFT(R850,FIND(CHAR(1),SUBSTITUTE(R850,"/",CHAR(1),LEN(R850)-LEN(SUBSTITUTE(R850,"/",""))))-1))</f>
        <v>/rsm:CrossIndustryInvoice/rsm:SupplyChainTradeTransaction/ram:ApplicableHeaderTradeSettlement/ram:InvoiceeTradeParty</v>
      </c>
      <c r="AC850" s="13" t="str">
        <f aca="false">IF(ISERROR(FIND("/",R850)),R850,MID(R850, FIND(CHAR(1),SUBSTITUTE(R850,"/",CHAR(1), LEN(R850)-LEN(SUBSTITUTE(R850,"/","")))), LEN(R850)))</f>
        <v>/ram:DefinedTradeContact</v>
      </c>
      <c r="AD850" s="14" t="n">
        <f aca="false">COUNTIFS(R$4:R850,AB850)</f>
        <v>1</v>
      </c>
      <c r="AE850" s="1"/>
      <c r="AF850" s="184" t="str">
        <f aca="false">E850</f>
        <v>EXT</v>
      </c>
      <c r="AG850" s="186" t="n">
        <f aca="false">LEN(AR850)-LEN(SUBSTITUTE(AR850,"/",""))-1</f>
        <v>4</v>
      </c>
      <c r="AH850" s="186" t="str">
        <f aca="false">H850</f>
        <v>0..1</v>
      </c>
      <c r="AI850" s="173" t="s">
        <v>6329</v>
      </c>
      <c r="AJ850" s="173"/>
      <c r="AK850" s="174"/>
      <c r="AL850" s="174"/>
      <c r="AM850" s="174"/>
      <c r="AN850" s="173"/>
      <c r="AO850" s="172" t="str">
        <f aca="false">O850</f>
        <v>0..n</v>
      </c>
      <c r="AP850" s="172" t="str">
        <f aca="false">P850</f>
        <v>0..n</v>
      </c>
      <c r="AQ850" s="187" t="str">
        <f aca="false">Q850</f>
        <v>/rsm:CrossIndustryInvoice
/rsm:SupplyChainTradeTransaction
/ram:ApplicableHeaderTradeSettlement
/ram:InvoiceeTradeParty
/ram:DefinedTradeContact</v>
      </c>
      <c r="AR850" s="188" t="str">
        <f aca="false">R850</f>
        <v>/rsm:CrossIndustryInvoice/rsm:SupplyChainTradeTransaction/ram:ApplicableHeaderTradeSettlement/ram:InvoiceeTradeParty/ram:DefinedTradeContact</v>
      </c>
      <c r="AS850" s="172"/>
      <c r="AT850" s="178" t="s">
        <v>4639</v>
      </c>
      <c r="AU850" s="186" t="str">
        <f aca="false">U850</f>
        <v>0..n</v>
      </c>
      <c r="AV850" s="172"/>
      <c r="AW850" s="179"/>
      <c r="AX850" s="6"/>
      <c r="AY850" s="189" t="str">
        <f aca="false">Y850</f>
        <v>EXTENDED</v>
      </c>
      <c r="AZ850" s="189" t="str">
        <f aca="false">Z850</f>
        <v>EXTENDED FR B2B</v>
      </c>
      <c r="BA850" s="1"/>
      <c r="BB850" s="49"/>
      <c r="BF850" s="1"/>
      <c r="BG850" s="1"/>
      <c r="BH850" s="1"/>
      <c r="BI850" s="1"/>
      <c r="BJ850" s="1"/>
      <c r="BK850" s="1"/>
      <c r="BL850" s="1"/>
      <c r="BM850" s="1"/>
      <c r="BN850" s="1"/>
      <c r="BO850" s="1"/>
      <c r="BP850" s="1"/>
      <c r="BQ850" s="1"/>
      <c r="BR850" s="1"/>
      <c r="BS850" s="1"/>
      <c r="BT850" s="1"/>
      <c r="BU850" s="1"/>
      <c r="BV850" s="1"/>
      <c r="BW850" s="1"/>
      <c r="BX850" s="1"/>
      <c r="BY850" s="1"/>
      <c r="BZ850" s="1"/>
    </row>
    <row r="851" s="53" customFormat="true" ht="89.25" hidden="false" customHeight="false" outlineLevel="0" collapsed="false">
      <c r="A851" s="58" t="str">
        <f aca="false">IF(LEFT(E851,2)="BG","NO",IF(LEN(E851)-LEN(SUBSTITUTE(E851,"-",""))&gt;1,"NO",IF(E851="EXT","EXT","YES")))</f>
        <v>EXT</v>
      </c>
      <c r="B851" s="58"/>
      <c r="C851" s="58"/>
      <c r="D851" s="280" t="s">
        <v>6235</v>
      </c>
      <c r="E851" s="93" t="s">
        <v>4631</v>
      </c>
      <c r="F851" s="94" t="s">
        <v>3485</v>
      </c>
      <c r="G851" s="95" t="n">
        <f aca="false">LEN(R851)-LEN(SUBSTITUTE(R851,"/",""))-1</f>
        <v>5</v>
      </c>
      <c r="H851" s="95" t="s">
        <v>95</v>
      </c>
      <c r="I851" s="97" t="s">
        <v>5547</v>
      </c>
      <c r="J851" s="97"/>
      <c r="K851" s="98"/>
      <c r="L851" s="98"/>
      <c r="M851" s="98"/>
      <c r="N851" s="97"/>
      <c r="O851" s="99" t="s">
        <v>95</v>
      </c>
      <c r="P851" s="100" t="str">
        <f aca="false">O851</f>
        <v>0..1</v>
      </c>
      <c r="Q851" s="9" t="s">
        <v>6330</v>
      </c>
      <c r="R851" s="101" t="s">
        <v>3486</v>
      </c>
      <c r="S851" s="99" t="s">
        <v>121</v>
      </c>
      <c r="T851" s="10" t="s">
        <v>4639</v>
      </c>
      <c r="U851" s="95" t="s">
        <v>95</v>
      </c>
      <c r="V851" s="99"/>
      <c r="W851" s="102"/>
      <c r="X851" s="38"/>
      <c r="Y851" s="103" t="s">
        <v>30</v>
      </c>
      <c r="Z851" s="103" t="s">
        <v>4635</v>
      </c>
      <c r="AA851" s="4"/>
      <c r="AB851" s="13" t="str">
        <f aca="false">IF(ISERROR(FIND("/",R851)),R851,LEFT(R851,FIND(CHAR(1),SUBSTITUTE(R851,"/",CHAR(1),LEN(R851)-LEN(SUBSTITUTE(R851,"/",""))))-1))</f>
        <v>/rsm:CrossIndustryInvoice/rsm:SupplyChainTradeTransaction/ram:ApplicableHeaderTradeSettlement/ram:InvoiceeTradeParty/ram:DefinedTradeContact</v>
      </c>
      <c r="AC851" s="13" t="str">
        <f aca="false">IF(ISERROR(FIND("/",R851)),R851,MID(R851, FIND(CHAR(1),SUBSTITUTE(R851,"/",CHAR(1), LEN(R851)-LEN(SUBSTITUTE(R851,"/","")))), LEN(R851)))</f>
        <v>/ram:PersonName</v>
      </c>
      <c r="AD851" s="14" t="n">
        <f aca="false">COUNTIFS(R$4:R851,AB851)</f>
        <v>1</v>
      </c>
      <c r="AE851" s="1"/>
      <c r="AF851" s="93" t="str">
        <f aca="false">E851</f>
        <v>EXT</v>
      </c>
      <c r="AG851" s="95" t="n">
        <f aca="false">LEN(AR851)-LEN(SUBSTITUTE(AR851,"/",""))-1</f>
        <v>5</v>
      </c>
      <c r="AH851" s="95" t="str">
        <f aca="false">H851</f>
        <v>0..1</v>
      </c>
      <c r="AI851" s="97" t="s">
        <v>6331</v>
      </c>
      <c r="AJ851" s="97"/>
      <c r="AK851" s="98"/>
      <c r="AL851" s="98" t="s">
        <v>6332</v>
      </c>
      <c r="AM851" s="98"/>
      <c r="AN851" s="97"/>
      <c r="AO851" s="100" t="str">
        <f aca="false">O851</f>
        <v>0..1</v>
      </c>
      <c r="AP851" s="100" t="str">
        <f aca="false">P851</f>
        <v>0..1</v>
      </c>
      <c r="AQ851" s="9" t="str">
        <f aca="false">Q851</f>
        <v>/rsm:CrossIndustryInvoice
/rsm:SupplyChainTradeTransaction
/ram:ApplicableHeaderTradeSettlement
/ram:InvoiceeTradeParty
/ram:DefinedTradeContact
/ram:PersonName</v>
      </c>
      <c r="AR851" s="101" t="str">
        <f aca="false">R851</f>
        <v>/rsm:CrossIndustryInvoice/rsm:SupplyChainTradeTransaction/ram:ApplicableHeaderTradeSettlement/ram:InvoiceeTradeParty/ram:DefinedTradeContact/ram:PersonName</v>
      </c>
      <c r="AS851" s="99" t="s">
        <v>121</v>
      </c>
      <c r="AT851" s="10" t="s">
        <v>4639</v>
      </c>
      <c r="AU851" s="95" t="str">
        <f aca="false">U851</f>
        <v>0..1</v>
      </c>
      <c r="AV851" s="99"/>
      <c r="AW851" s="102"/>
      <c r="AX851" s="6"/>
      <c r="AY851" s="103" t="str">
        <f aca="false">Y851</f>
        <v>EXTENDED</v>
      </c>
      <c r="AZ851" s="103" t="str">
        <f aca="false">Z851</f>
        <v>EXTENDED FR B2B</v>
      </c>
      <c r="BA851" s="1"/>
      <c r="BB851" s="49"/>
      <c r="BF851" s="1"/>
      <c r="BG851" s="1"/>
      <c r="BH851" s="1"/>
      <c r="BI851" s="1"/>
      <c r="BJ851" s="1"/>
      <c r="BK851" s="1"/>
      <c r="BL851" s="1"/>
      <c r="BM851" s="1"/>
      <c r="BN851" s="1"/>
      <c r="BO851" s="1"/>
      <c r="BP851" s="1"/>
      <c r="BQ851" s="1"/>
      <c r="BR851" s="1"/>
      <c r="BS851" s="1"/>
      <c r="BT851" s="1"/>
      <c r="BU851" s="1"/>
      <c r="BV851" s="1"/>
      <c r="BW851" s="1"/>
      <c r="BX851" s="1"/>
      <c r="BY851" s="1"/>
      <c r="BZ851" s="1"/>
    </row>
    <row r="852" s="53" customFormat="true" ht="89.25" hidden="false" customHeight="false" outlineLevel="0" collapsed="false">
      <c r="A852" s="58" t="str">
        <f aca="false">IF(LEFT(E852,2)="BG","NO",IF(LEN(E852)-LEN(SUBSTITUTE(E852,"-",""))&gt;1,"NO",IF(E852="EXT","EXT","YES")))</f>
        <v>EXT</v>
      </c>
      <c r="B852" s="58"/>
      <c r="C852" s="58"/>
      <c r="D852" s="280" t="s">
        <v>6235</v>
      </c>
      <c r="E852" s="93" t="s">
        <v>4631</v>
      </c>
      <c r="F852" s="94" t="e">
        <f aca="false">#N/A</f>
        <v>#N/A</v>
      </c>
      <c r="G852" s="95" t="n">
        <f aca="false">LEN(R852)-LEN(SUBSTITUTE(R852,"/",""))-1</f>
        <v>5</v>
      </c>
      <c r="H852" s="95" t="s">
        <v>95</v>
      </c>
      <c r="I852" s="97" t="s">
        <v>5550</v>
      </c>
      <c r="J852" s="97"/>
      <c r="K852" s="98"/>
      <c r="L852" s="98"/>
      <c r="M852" s="98"/>
      <c r="N852" s="97"/>
      <c r="O852" s="99" t="s">
        <v>95</v>
      </c>
      <c r="P852" s="100" t="str">
        <f aca="false">O852</f>
        <v>0..1</v>
      </c>
      <c r="Q852" s="9" t="s">
        <v>6333</v>
      </c>
      <c r="R852" s="101" t="s">
        <v>3488</v>
      </c>
      <c r="S852" s="99" t="s">
        <v>121</v>
      </c>
      <c r="T852" s="10" t="s">
        <v>4639</v>
      </c>
      <c r="U852" s="95" t="s">
        <v>95</v>
      </c>
      <c r="V852" s="99"/>
      <c r="W852" s="102"/>
      <c r="X852" s="38"/>
      <c r="Y852" s="103" t="s">
        <v>30</v>
      </c>
      <c r="Z852" s="103" t="s">
        <v>4635</v>
      </c>
      <c r="AA852" s="4"/>
      <c r="AB852" s="13" t="str">
        <f aca="false">IF(ISERROR(FIND("/",R852)),R852,LEFT(R852,FIND(CHAR(1),SUBSTITUTE(R852,"/",CHAR(1),LEN(R852)-LEN(SUBSTITUTE(R852,"/",""))))-1))</f>
        <v>/rsm:CrossIndustryInvoice/rsm:SupplyChainTradeTransaction/ram:ApplicableHeaderTradeSettlement/ram:InvoiceeTradeParty/ram:DefinedTradeContact</v>
      </c>
      <c r="AC852" s="13" t="str">
        <f aca="false">IF(ISERROR(FIND("/",R852)),R852,MID(R852, FIND(CHAR(1),SUBSTITUTE(R852,"/",CHAR(1), LEN(R852)-LEN(SUBSTITUTE(R852,"/","")))), LEN(R852)))</f>
        <v>/ram:DepartmentName</v>
      </c>
      <c r="AD852" s="14" t="n">
        <f aca="false">COUNTIFS(R$4:R852,AB852)</f>
        <v>1</v>
      </c>
      <c r="AE852" s="1"/>
      <c r="AF852" s="93" t="str">
        <f aca="false">E852</f>
        <v>EXT</v>
      </c>
      <c r="AG852" s="95" t="n">
        <f aca="false">LEN(AR852)-LEN(SUBSTITUTE(AR852,"/",""))-1</f>
        <v>5</v>
      </c>
      <c r="AH852" s="95" t="str">
        <f aca="false">H852</f>
        <v>0..1</v>
      </c>
      <c r="AI852" s="97" t="s">
        <v>6331</v>
      </c>
      <c r="AJ852" s="97"/>
      <c r="AK852" s="98"/>
      <c r="AL852" s="98"/>
      <c r="AM852" s="98"/>
      <c r="AN852" s="97"/>
      <c r="AO852" s="100" t="str">
        <f aca="false">O852</f>
        <v>0..1</v>
      </c>
      <c r="AP852" s="100" t="str">
        <f aca="false">P852</f>
        <v>0..1</v>
      </c>
      <c r="AQ852" s="9" t="str">
        <f aca="false">Q852</f>
        <v>/rsm:CrossIndustryInvoice
/rsm:SupplyChainTradeTransaction
/ram:ApplicableHeaderTradeSettlement
/ram:InvoiceeTradeParty
/ram:DefinedTradeContact
/ram:DepartmentName</v>
      </c>
      <c r="AR852" s="101" t="str">
        <f aca="false">R852</f>
        <v>/rsm:CrossIndustryInvoice/rsm:SupplyChainTradeTransaction/ram:ApplicableHeaderTradeSettlement/ram:InvoiceeTradeParty/ram:DefinedTradeContact/ram:DepartmentName</v>
      </c>
      <c r="AS852" s="99" t="s">
        <v>121</v>
      </c>
      <c r="AT852" s="10" t="s">
        <v>4639</v>
      </c>
      <c r="AU852" s="95" t="str">
        <f aca="false">U852</f>
        <v>0..1</v>
      </c>
      <c r="AV852" s="99"/>
      <c r="AW852" s="102"/>
      <c r="AX852" s="6"/>
      <c r="AY852" s="103" t="str">
        <f aca="false">Y852</f>
        <v>EXTENDED</v>
      </c>
      <c r="AZ852" s="103" t="str">
        <f aca="false">Z852</f>
        <v>EXTENDED FR B2B</v>
      </c>
      <c r="BA852" s="1"/>
      <c r="BB852" s="49"/>
      <c r="BF852" s="1"/>
      <c r="BG852" s="1"/>
      <c r="BH852" s="1"/>
      <c r="BI852" s="1"/>
      <c r="BJ852" s="1"/>
      <c r="BK852" s="1"/>
      <c r="BL852" s="1"/>
      <c r="BM852" s="1"/>
      <c r="BN852" s="1"/>
      <c r="BO852" s="1"/>
      <c r="BP852" s="1"/>
      <c r="BQ852" s="1"/>
      <c r="BR852" s="1"/>
      <c r="BS852" s="1"/>
      <c r="BT852" s="1"/>
      <c r="BU852" s="1"/>
      <c r="BV852" s="1"/>
      <c r="BW852" s="1"/>
      <c r="BX852" s="1"/>
      <c r="BY852" s="1"/>
      <c r="BZ852" s="1"/>
    </row>
    <row r="853" s="53" customFormat="true" ht="89.25" hidden="false" customHeight="false" outlineLevel="0" collapsed="false">
      <c r="A853" s="58" t="str">
        <f aca="false">IF(LEFT(E853,2)="BG","NO",IF(LEN(E853)-LEN(SUBSTITUTE(E853,"-",""))&gt;1,"NO",IF(E853="EXT","EXT","YES")))</f>
        <v>EXT</v>
      </c>
      <c r="B853" s="77" t="s">
        <v>4735</v>
      </c>
      <c r="C853" s="77"/>
      <c r="D853" s="280" t="s">
        <v>6235</v>
      </c>
      <c r="E853" s="93" t="s">
        <v>4631</v>
      </c>
      <c r="F853" s="94" t="e">
        <f aca="false">#N/A</f>
        <v>#N/A</v>
      </c>
      <c r="G853" s="95" t="n">
        <f aca="false">LEN(R853)-LEN(SUBSTITUTE(R853,"/",""))-1</f>
        <v>5</v>
      </c>
      <c r="H853" s="95" t="s">
        <v>95</v>
      </c>
      <c r="I853" s="97" t="s">
        <v>5970</v>
      </c>
      <c r="J853" s="97"/>
      <c r="K853" s="98" t="s">
        <v>5044</v>
      </c>
      <c r="L853" s="98"/>
      <c r="M853" s="98"/>
      <c r="N853" s="97"/>
      <c r="O853" s="99" t="s">
        <v>95</v>
      </c>
      <c r="P853" s="100" t="str">
        <f aca="false">O853</f>
        <v>0..1</v>
      </c>
      <c r="Q853" s="9" t="s">
        <v>6334</v>
      </c>
      <c r="R853" s="101" t="s">
        <v>3490</v>
      </c>
      <c r="S853" s="99" t="s">
        <v>176</v>
      </c>
      <c r="T853" s="10" t="s">
        <v>4639</v>
      </c>
      <c r="U853" s="95" t="s">
        <v>95</v>
      </c>
      <c r="V853" s="99"/>
      <c r="W853" s="102"/>
      <c r="X853" s="38"/>
      <c r="Y853" s="103" t="s">
        <v>30</v>
      </c>
      <c r="Z853" s="103" t="s">
        <v>4635</v>
      </c>
      <c r="AA853" s="49"/>
      <c r="AB853" s="13" t="str">
        <f aca="false">IF(ISERROR(FIND("/",R853)),R853,LEFT(R853,FIND(CHAR(1),SUBSTITUTE(R853,"/",CHAR(1),LEN(R853)-LEN(SUBSTITUTE(R853,"/",""))))-1))</f>
        <v>/rsm:CrossIndustryInvoice/rsm:SupplyChainTradeTransaction/ram:ApplicableHeaderTradeSettlement/ram:InvoiceeTradeParty/ram:DefinedTradeContact</v>
      </c>
      <c r="AC853" s="13" t="str">
        <f aca="false">IF(ISERROR(FIND("/",R853)),R853,MID(R853, FIND(CHAR(1),SUBSTITUTE(R853,"/",CHAR(1), LEN(R853)-LEN(SUBSTITUTE(R853,"/","")))), LEN(R853)))</f>
        <v>/ram:TypeCode</v>
      </c>
      <c r="AD853" s="14" t="n">
        <f aca="false">COUNTIFS(R$4:R853,AB853)</f>
        <v>1</v>
      </c>
      <c r="AE853" s="49"/>
      <c r="AF853" s="93" t="str">
        <f aca="false">E853</f>
        <v>EXT</v>
      </c>
      <c r="AG853" s="95" t="n">
        <f aca="false">LEN(AR853)-LEN(SUBSTITUTE(AR853,"/",""))-1</f>
        <v>5</v>
      </c>
      <c r="AH853" s="95" t="str">
        <f aca="false">H853</f>
        <v>0..1</v>
      </c>
      <c r="AI853" s="97" t="s">
        <v>5972</v>
      </c>
      <c r="AJ853" s="97"/>
      <c r="AK853" s="98" t="s">
        <v>5047</v>
      </c>
      <c r="AL853" s="98"/>
      <c r="AM853" s="98"/>
      <c r="AN853" s="97"/>
      <c r="AO853" s="100" t="str">
        <f aca="false">O853</f>
        <v>0..1</v>
      </c>
      <c r="AP853" s="100" t="str">
        <f aca="false">P853</f>
        <v>0..1</v>
      </c>
      <c r="AQ853" s="9" t="str">
        <f aca="false">Q853</f>
        <v>/rsm:CrossIndustryInvoice
/rsm:SupplyChainTradeTransaction
/ram:ApplicableHeaderTradeSettlement
/ram:InvoiceeTradeParty
/ram:DefinedTradeContact
/ram:TypeCode</v>
      </c>
      <c r="AR853" s="101" t="str">
        <f aca="false">R853</f>
        <v>/rsm:CrossIndustryInvoice/rsm:SupplyChainTradeTransaction/ram:ApplicableHeaderTradeSettlement/ram:InvoiceeTradeParty/ram:DefinedTradeContact/ram:TypeCode</v>
      </c>
      <c r="AS853" s="99" t="s">
        <v>176</v>
      </c>
      <c r="AT853" s="10" t="s">
        <v>4639</v>
      </c>
      <c r="AU853" s="95" t="str">
        <f aca="false">U853</f>
        <v>0..1</v>
      </c>
      <c r="AV853" s="99"/>
      <c r="AW853" s="102"/>
      <c r="AX853" s="6"/>
      <c r="AY853" s="103" t="str">
        <f aca="false">Y853</f>
        <v>EXTENDED</v>
      </c>
      <c r="AZ853" s="103" t="str">
        <f aca="false">Z853</f>
        <v>EXTENDED FR B2B</v>
      </c>
      <c r="BA853" s="1"/>
      <c r="BB853" s="49"/>
      <c r="BF853" s="1"/>
      <c r="BG853" s="1"/>
      <c r="BH853" s="1"/>
      <c r="BI853" s="1"/>
      <c r="BJ853" s="1"/>
      <c r="BK853" s="1"/>
      <c r="BL853" s="1"/>
      <c r="BM853" s="1"/>
      <c r="BN853" s="1"/>
      <c r="BO853" s="1"/>
      <c r="BP853" s="1"/>
      <c r="BQ853" s="1"/>
      <c r="BR853" s="1"/>
      <c r="BS853" s="1"/>
      <c r="BT853" s="1"/>
      <c r="BU853" s="1"/>
      <c r="BV853" s="1"/>
      <c r="BW853" s="1"/>
      <c r="BX853" s="1"/>
      <c r="BY853" s="1"/>
      <c r="BZ853" s="1"/>
    </row>
    <row r="854" s="53" customFormat="true" ht="89.25" hidden="false" customHeight="false" outlineLevel="0" collapsed="false">
      <c r="A854" s="58" t="str">
        <f aca="false">IF(LEFT(E854,2)="BG","NO",IF(LEN(E854)-LEN(SUBSTITUTE(E854,"-",""))&gt;1,"NO",IF(E854="EXT","EXT","YES")))</f>
        <v>EXT</v>
      </c>
      <c r="B854" s="58"/>
      <c r="C854" s="58"/>
      <c r="D854" s="280" t="s">
        <v>6235</v>
      </c>
      <c r="E854" s="93" t="s">
        <v>4631</v>
      </c>
      <c r="F854" s="94" t="e">
        <f aca="false">#N/A</f>
        <v>#N/A</v>
      </c>
      <c r="G854" s="95" t="n">
        <f aca="false">LEN(R854)-LEN(SUBSTITUTE(R854,"/",""))-1</f>
        <v>5</v>
      </c>
      <c r="H854" s="95" t="s">
        <v>95</v>
      </c>
      <c r="I854" s="247" t="s">
        <v>5555</v>
      </c>
      <c r="J854" s="97"/>
      <c r="K854" s="98"/>
      <c r="L854" s="98"/>
      <c r="M854" s="98"/>
      <c r="N854" s="97"/>
      <c r="O854" s="99" t="s">
        <v>95</v>
      </c>
      <c r="P854" s="100" t="str">
        <f aca="false">O854</f>
        <v>0..1</v>
      </c>
      <c r="Q854" s="9" t="s">
        <v>6335</v>
      </c>
      <c r="R854" s="101" t="s">
        <v>3492</v>
      </c>
      <c r="S854" s="99"/>
      <c r="T854" s="10"/>
      <c r="U854" s="95" t="s">
        <v>95</v>
      </c>
      <c r="V854" s="99"/>
      <c r="W854" s="102"/>
      <c r="X854" s="38"/>
      <c r="Y854" s="103" t="s">
        <v>30</v>
      </c>
      <c r="Z854" s="103" t="s">
        <v>4635</v>
      </c>
      <c r="AA854" s="4"/>
      <c r="AB854" s="13" t="str">
        <f aca="false">IF(ISERROR(FIND("/",R854)),R854,LEFT(R854,FIND(CHAR(1),SUBSTITUTE(R854,"/",CHAR(1),LEN(R854)-LEN(SUBSTITUTE(R854,"/",""))))-1))</f>
        <v>/rsm:CrossIndustryInvoice/rsm:SupplyChainTradeTransaction/ram:ApplicableHeaderTradeSettlement/ram:InvoiceeTradeParty/ram:DefinedTradeContact</v>
      </c>
      <c r="AC854" s="13" t="str">
        <f aca="false">IF(ISERROR(FIND("/",R854)),R854,MID(R854, FIND(CHAR(1),SUBSTITUTE(R854,"/",CHAR(1), LEN(R854)-LEN(SUBSTITUTE(R854,"/","")))), LEN(R854)))</f>
        <v>/ram:TelephoneUniversalCommunication</v>
      </c>
      <c r="AD854" s="14" t="n">
        <f aca="false">COUNTIFS(R$4:R854,AB854)</f>
        <v>1</v>
      </c>
      <c r="AE854" s="1"/>
      <c r="AF854" s="93" t="str">
        <f aca="false">E854</f>
        <v>EXT</v>
      </c>
      <c r="AG854" s="95" t="n">
        <f aca="false">LEN(AR854)-LEN(SUBSTITUTE(AR854,"/",""))-1</f>
        <v>5</v>
      </c>
      <c r="AH854" s="95" t="str">
        <f aca="false">H854</f>
        <v>0..1</v>
      </c>
      <c r="AI854" s="247" t="s">
        <v>1757</v>
      </c>
      <c r="AJ854" s="97"/>
      <c r="AK854" s="98"/>
      <c r="AL854" s="98"/>
      <c r="AM854" s="98"/>
      <c r="AN854" s="97"/>
      <c r="AO854" s="100" t="str">
        <f aca="false">O854</f>
        <v>0..1</v>
      </c>
      <c r="AP854" s="100" t="str">
        <f aca="false">P854</f>
        <v>0..1</v>
      </c>
      <c r="AQ854" s="9" t="str">
        <f aca="false">Q854</f>
        <v>/rsm:CrossIndustryInvoice
/rsm:SupplyChainTradeTransaction
/ram:ApplicableHeaderTradeSettlement
/ram:InvoiceeTradeParty
/ram:DefinedTradeContact
/ram:TelephoneUniversalCommunication</v>
      </c>
      <c r="AR854" s="101" t="str">
        <f aca="false">R854</f>
        <v>/rsm:CrossIndustryInvoice/rsm:SupplyChainTradeTransaction/ram:ApplicableHeaderTradeSettlement/ram:InvoiceeTradeParty/ram:DefinedTradeContact/ram:TelephoneUniversalCommunication</v>
      </c>
      <c r="AS854" s="99"/>
      <c r="AT854" s="10"/>
      <c r="AU854" s="95" t="str">
        <f aca="false">U854</f>
        <v>0..1</v>
      </c>
      <c r="AV854" s="99"/>
      <c r="AW854" s="102"/>
      <c r="AX854" s="6"/>
      <c r="AY854" s="103" t="str">
        <f aca="false">Y854</f>
        <v>EXTENDED</v>
      </c>
      <c r="AZ854" s="103" t="str">
        <f aca="false">Z854</f>
        <v>EXTENDED FR B2B</v>
      </c>
      <c r="BA854" s="1"/>
      <c r="BB854" s="49"/>
      <c r="BF854" s="1"/>
      <c r="BG854" s="1"/>
      <c r="BH854" s="1"/>
      <c r="BI854" s="1"/>
      <c r="BJ854" s="1"/>
      <c r="BK854" s="1"/>
      <c r="BL854" s="1"/>
      <c r="BM854" s="1"/>
      <c r="BN854" s="1"/>
      <c r="BO854" s="1"/>
      <c r="BP854" s="1"/>
      <c r="BQ854" s="1"/>
      <c r="BR854" s="1"/>
      <c r="BS854" s="1"/>
      <c r="BT854" s="1"/>
      <c r="BU854" s="1"/>
      <c r="BV854" s="1"/>
      <c r="BW854" s="1"/>
      <c r="BX854" s="1"/>
      <c r="BY854" s="1"/>
      <c r="BZ854" s="1"/>
    </row>
    <row r="855" s="53" customFormat="true" ht="114" hidden="false" customHeight="false" outlineLevel="0" collapsed="false">
      <c r="A855" s="58" t="str">
        <f aca="false">IF(LEFT(E855,2)="BG","NO",IF(LEN(E855)-LEN(SUBSTITUTE(E855,"-",""))&gt;1,"NO",IF(E855="EXT","EXT","YES")))</f>
        <v>EXT</v>
      </c>
      <c r="B855" s="58"/>
      <c r="C855" s="58"/>
      <c r="D855" s="280" t="s">
        <v>6235</v>
      </c>
      <c r="E855" s="93" t="s">
        <v>4631</v>
      </c>
      <c r="F855" s="94" t="s">
        <v>3494</v>
      </c>
      <c r="G855" s="95" t="n">
        <f aca="false">LEN(R855)-LEN(SUBSTITUTE(R855,"/",""))-1</f>
        <v>6</v>
      </c>
      <c r="H855" s="95" t="s">
        <v>88</v>
      </c>
      <c r="I855" s="97" t="s">
        <v>5557</v>
      </c>
      <c r="J855" s="97"/>
      <c r="K855" s="98"/>
      <c r="L855" s="98"/>
      <c r="M855" s="98"/>
      <c r="N855" s="97"/>
      <c r="O855" s="99" t="s">
        <v>88</v>
      </c>
      <c r="P855" s="100" t="str">
        <f aca="false">O855</f>
        <v>1..1</v>
      </c>
      <c r="Q855" s="9" t="s">
        <v>6336</v>
      </c>
      <c r="R855" s="101" t="s">
        <v>3495</v>
      </c>
      <c r="S855" s="99" t="s">
        <v>121</v>
      </c>
      <c r="T855" s="10" t="s">
        <v>4639</v>
      </c>
      <c r="U855" s="95" t="s">
        <v>95</v>
      </c>
      <c r="V855" s="99"/>
      <c r="W855" s="102"/>
      <c r="X855" s="38"/>
      <c r="Y855" s="103" t="s">
        <v>30</v>
      </c>
      <c r="Z855" s="103" t="s">
        <v>4635</v>
      </c>
      <c r="AA855" s="4"/>
      <c r="AB855" s="13" t="str">
        <f aca="false">IF(ISERROR(FIND("/",R855)),R855,LEFT(R855,FIND(CHAR(1),SUBSTITUTE(R855,"/",CHAR(1),LEN(R855)-LEN(SUBSTITUTE(R855,"/",""))))-1))</f>
        <v>/rsm:CrossIndustryInvoice/rsm:SupplyChainTradeTransaction/ram:ApplicableHeaderTradeSettlement/ram:InvoiceeTradeParty/ram:DefinedTradeContact/ram:TelephoneUniversalCommunication</v>
      </c>
      <c r="AC855" s="13" t="str">
        <f aca="false">IF(ISERROR(FIND("/",R855)),R855,MID(R855, FIND(CHAR(1),SUBSTITUTE(R855,"/",CHAR(1), LEN(R855)-LEN(SUBSTITUTE(R855,"/","")))), LEN(R855)))</f>
        <v>/ram:CompleteNumber</v>
      </c>
      <c r="AD855" s="14" t="n">
        <f aca="false">COUNTIFS(R$4:R855,AB855)</f>
        <v>1</v>
      </c>
      <c r="AE855" s="1"/>
      <c r="AF855" s="93" t="str">
        <f aca="false">E855</f>
        <v>EXT</v>
      </c>
      <c r="AG855" s="95" t="n">
        <f aca="false">LEN(AR855)-LEN(SUBSTITUTE(AR855,"/",""))-1</f>
        <v>6</v>
      </c>
      <c r="AH855" s="95" t="str">
        <f aca="false">H855</f>
        <v>1..1</v>
      </c>
      <c r="AI855" s="97" t="s">
        <v>6337</v>
      </c>
      <c r="AJ855" s="97"/>
      <c r="AK855" s="98"/>
      <c r="AL855" s="98" t="s">
        <v>6338</v>
      </c>
      <c r="AM855" s="98"/>
      <c r="AN855" s="97"/>
      <c r="AO855" s="100" t="str">
        <f aca="false">O855</f>
        <v>1..1</v>
      </c>
      <c r="AP855" s="100" t="str">
        <f aca="false">P855</f>
        <v>1..1</v>
      </c>
      <c r="AQ855" s="9" t="str">
        <f aca="false">Q855</f>
        <v>/rsm:CrossIndustryInvoice
/rsm:SupplyChainTradeTransaction
/ram:ApplicableHeaderTradeSettlement
/ram:InvoiceeTradeParty
/ram:DefinedTradeContact
/ram:TelephoneUniversalCommunication
/ram:CompleteNumber</v>
      </c>
      <c r="AR855" s="101" t="str">
        <f aca="false">R855</f>
        <v>/rsm:CrossIndustryInvoice/rsm:SupplyChainTradeTransaction/ram:ApplicableHeaderTradeSettlement/ram:InvoiceeTradeParty/ram:DefinedTradeContact/ram:TelephoneUniversalCommunication/ram:CompleteNumber</v>
      </c>
      <c r="AS855" s="99" t="s">
        <v>121</v>
      </c>
      <c r="AT855" s="10" t="s">
        <v>4639</v>
      </c>
      <c r="AU855" s="95" t="str">
        <f aca="false">U855</f>
        <v>0..1</v>
      </c>
      <c r="AV855" s="99"/>
      <c r="AW855" s="102"/>
      <c r="AX855" s="6"/>
      <c r="AY855" s="103" t="str">
        <f aca="false">Y855</f>
        <v>EXTENDED</v>
      </c>
      <c r="AZ855" s="103" t="str">
        <f aca="false">Z855</f>
        <v>EXTENDED FR B2B</v>
      </c>
      <c r="BA855" s="1"/>
      <c r="BB855" s="49"/>
      <c r="BF855" s="1"/>
      <c r="BG855" s="1"/>
      <c r="BH855" s="1"/>
      <c r="BI855" s="1"/>
      <c r="BJ855" s="1"/>
      <c r="BK855" s="1"/>
      <c r="BL855" s="1"/>
      <c r="BM855" s="1"/>
      <c r="BN855" s="1"/>
      <c r="BO855" s="1"/>
      <c r="BP855" s="1"/>
      <c r="BQ855" s="1"/>
      <c r="BR855" s="1"/>
      <c r="BS855" s="1"/>
      <c r="BT855" s="1"/>
      <c r="BU855" s="1"/>
      <c r="BV855" s="1"/>
      <c r="BW855" s="1"/>
      <c r="BX855" s="1"/>
      <c r="BY855" s="1"/>
      <c r="BZ855" s="1"/>
    </row>
    <row r="856" s="53" customFormat="true" ht="89.25" hidden="false" customHeight="false" outlineLevel="0" collapsed="false">
      <c r="A856" s="58" t="str">
        <f aca="false">IF(LEFT(E856,2)="BG","NO",IF(LEN(E856)-LEN(SUBSTITUTE(E856,"-",""))&gt;1,"NO",IF(E856="EXT","EXT","YES")))</f>
        <v>EXT</v>
      </c>
      <c r="B856" s="58"/>
      <c r="C856" s="58"/>
      <c r="D856" s="280" t="s">
        <v>6235</v>
      </c>
      <c r="E856" s="93" t="s">
        <v>4631</v>
      </c>
      <c r="F856" s="94" t="e">
        <f aca="false">#N/A</f>
        <v>#N/A</v>
      </c>
      <c r="G856" s="95" t="n">
        <f aca="false">LEN(R856)-LEN(SUBSTITUTE(R856,"/",""))-1</f>
        <v>5</v>
      </c>
      <c r="H856" s="95" t="s">
        <v>95</v>
      </c>
      <c r="I856" s="247" t="s">
        <v>5559</v>
      </c>
      <c r="J856" s="97"/>
      <c r="K856" s="98"/>
      <c r="L856" s="98"/>
      <c r="M856" s="98"/>
      <c r="N856" s="97"/>
      <c r="O856" s="99" t="s">
        <v>95</v>
      </c>
      <c r="P856" s="100" t="str">
        <f aca="false">O856</f>
        <v>0..1</v>
      </c>
      <c r="Q856" s="9" t="s">
        <v>6339</v>
      </c>
      <c r="R856" s="101" t="s">
        <v>3497</v>
      </c>
      <c r="S856" s="99"/>
      <c r="T856" s="10"/>
      <c r="U856" s="95" t="s">
        <v>95</v>
      </c>
      <c r="V856" s="99"/>
      <c r="W856" s="102"/>
      <c r="X856" s="38"/>
      <c r="Y856" s="103" t="s">
        <v>30</v>
      </c>
      <c r="Z856" s="103" t="s">
        <v>30</v>
      </c>
      <c r="AA856" s="4"/>
      <c r="AB856" s="13" t="str">
        <f aca="false">IF(ISERROR(FIND("/",R856)),R856,LEFT(R856,FIND(CHAR(1),SUBSTITUTE(R856,"/",CHAR(1),LEN(R856)-LEN(SUBSTITUTE(R856,"/",""))))-1))</f>
        <v>/rsm:CrossIndustryInvoice/rsm:SupplyChainTradeTransaction/ram:ApplicableHeaderTradeSettlement/ram:InvoiceeTradeParty/ram:DefinedTradeContact</v>
      </c>
      <c r="AC856" s="13" t="str">
        <f aca="false">IF(ISERROR(FIND("/",R856)),R856,MID(R856, FIND(CHAR(1),SUBSTITUTE(R856,"/",CHAR(1), LEN(R856)-LEN(SUBSTITUTE(R856,"/","")))), LEN(R856)))</f>
        <v>/ram:FaxUniversalCommunication</v>
      </c>
      <c r="AD856" s="14" t="n">
        <f aca="false">COUNTIFS(R$4:R856,AB856)</f>
        <v>1</v>
      </c>
      <c r="AE856" s="1"/>
      <c r="AF856" s="93" t="str">
        <f aca="false">E856</f>
        <v>EXT</v>
      </c>
      <c r="AG856" s="95" t="n">
        <f aca="false">LEN(AR856)-LEN(SUBSTITUTE(AR856,"/",""))-1</f>
        <v>5</v>
      </c>
      <c r="AH856" s="95" t="str">
        <f aca="false">H856</f>
        <v>0..1</v>
      </c>
      <c r="AI856" s="247" t="s">
        <v>1765</v>
      </c>
      <c r="AJ856" s="97"/>
      <c r="AK856" s="98"/>
      <c r="AL856" s="98"/>
      <c r="AM856" s="98"/>
      <c r="AN856" s="97"/>
      <c r="AO856" s="100" t="str">
        <f aca="false">O856</f>
        <v>0..1</v>
      </c>
      <c r="AP856" s="100" t="str">
        <f aca="false">P856</f>
        <v>0..1</v>
      </c>
      <c r="AQ856" s="9" t="str">
        <f aca="false">Q856</f>
        <v>/rsm:CrossIndustryInvoice
/rsm:SupplyChainTradeTransaction
/ram:ApplicableHeaderTradeSettlement
/ram:InvoiceeTradeParty
/ram:DefinedTradeContact
/ram:FaxUniversalCommunication</v>
      </c>
      <c r="AR856" s="101" t="str">
        <f aca="false">R856</f>
        <v>/rsm:CrossIndustryInvoice/rsm:SupplyChainTradeTransaction/ram:ApplicableHeaderTradeSettlement/ram:InvoiceeTradeParty/ram:DefinedTradeContact/ram:FaxUniversalCommunication</v>
      </c>
      <c r="AS856" s="99"/>
      <c r="AT856" s="10"/>
      <c r="AU856" s="95" t="str">
        <f aca="false">U856</f>
        <v>0..1</v>
      </c>
      <c r="AV856" s="99"/>
      <c r="AW856" s="102"/>
      <c r="AX856" s="6"/>
      <c r="AY856" s="103" t="str">
        <f aca="false">Y856</f>
        <v>EXTENDED</v>
      </c>
      <c r="AZ856" s="103" t="str">
        <f aca="false">Z856</f>
        <v>EXTENDED</v>
      </c>
      <c r="BA856" s="1"/>
      <c r="BB856" s="49"/>
      <c r="BF856" s="1"/>
      <c r="BG856" s="1"/>
      <c r="BH856" s="1"/>
      <c r="BI856" s="1"/>
      <c r="BJ856" s="1"/>
      <c r="BK856" s="1"/>
      <c r="BL856" s="1"/>
      <c r="BM856" s="1"/>
      <c r="BN856" s="1"/>
      <c r="BO856" s="1"/>
      <c r="BP856" s="1"/>
      <c r="BQ856" s="1"/>
      <c r="BR856" s="1"/>
      <c r="BS856" s="1"/>
      <c r="BT856" s="1"/>
      <c r="BU856" s="1"/>
      <c r="BV856" s="1"/>
      <c r="BW856" s="1"/>
      <c r="BX856" s="1"/>
      <c r="BY856" s="1"/>
      <c r="BZ856" s="1"/>
    </row>
    <row r="857" s="53" customFormat="true" ht="102" hidden="false" customHeight="false" outlineLevel="0" collapsed="false">
      <c r="A857" s="58" t="str">
        <f aca="false">IF(LEFT(E857,2)="BG","NO",IF(LEN(E857)-LEN(SUBSTITUTE(E857,"-",""))&gt;1,"NO",IF(E857="EXT","EXT","YES")))</f>
        <v>EXT</v>
      </c>
      <c r="B857" s="58"/>
      <c r="C857" s="58"/>
      <c r="D857" s="280" t="s">
        <v>6235</v>
      </c>
      <c r="E857" s="93" t="s">
        <v>4631</v>
      </c>
      <c r="F857" s="94" t="e">
        <f aca="false">#N/A</f>
        <v>#N/A</v>
      </c>
      <c r="G857" s="95" t="n">
        <f aca="false">LEN(R857)-LEN(SUBSTITUTE(R857,"/",""))-1</f>
        <v>6</v>
      </c>
      <c r="H857" s="95" t="s">
        <v>88</v>
      </c>
      <c r="I857" s="97" t="s">
        <v>5561</v>
      </c>
      <c r="J857" s="97"/>
      <c r="K857" s="98"/>
      <c r="L857" s="98"/>
      <c r="M857" s="98"/>
      <c r="N857" s="97"/>
      <c r="O857" s="99" t="s">
        <v>88</v>
      </c>
      <c r="P857" s="100" t="str">
        <f aca="false">O857</f>
        <v>1..1</v>
      </c>
      <c r="Q857" s="9" t="s">
        <v>6340</v>
      </c>
      <c r="R857" s="101" t="s">
        <v>3499</v>
      </c>
      <c r="S857" s="99" t="s">
        <v>121</v>
      </c>
      <c r="T857" s="10" t="s">
        <v>4639</v>
      </c>
      <c r="U857" s="95" t="s">
        <v>95</v>
      </c>
      <c r="V857" s="99"/>
      <c r="W857" s="102"/>
      <c r="X857" s="38"/>
      <c r="Y857" s="103" t="s">
        <v>30</v>
      </c>
      <c r="Z857" s="103" t="s">
        <v>30</v>
      </c>
      <c r="AA857" s="4"/>
      <c r="AB857" s="13" t="str">
        <f aca="false">IF(ISERROR(FIND("/",R857)),R857,LEFT(R857,FIND(CHAR(1),SUBSTITUTE(R857,"/",CHAR(1),LEN(R857)-LEN(SUBSTITUTE(R857,"/",""))))-1))</f>
        <v>/rsm:CrossIndustryInvoice/rsm:SupplyChainTradeTransaction/ram:ApplicableHeaderTradeSettlement/ram:InvoiceeTradeParty/ram:DefinedTradeContact/ram:FaxUniversalCommunication</v>
      </c>
      <c r="AC857" s="13" t="str">
        <f aca="false">IF(ISERROR(FIND("/",R857)),R857,MID(R857, FIND(CHAR(1),SUBSTITUTE(R857,"/",CHAR(1), LEN(R857)-LEN(SUBSTITUTE(R857,"/","")))), LEN(R857)))</f>
        <v>/ram:CompleteNumber</v>
      </c>
      <c r="AD857" s="14" t="n">
        <f aca="false">COUNTIFS(R$4:R857,AB857)</f>
        <v>1</v>
      </c>
      <c r="AE857" s="1"/>
      <c r="AF857" s="93" t="str">
        <f aca="false">E857</f>
        <v>EXT</v>
      </c>
      <c r="AG857" s="95" t="n">
        <f aca="false">LEN(AR857)-LEN(SUBSTITUTE(AR857,"/",""))-1</f>
        <v>6</v>
      </c>
      <c r="AH857" s="95" t="str">
        <f aca="false">H857</f>
        <v>1..1</v>
      </c>
      <c r="AI857" s="97" t="s">
        <v>6341</v>
      </c>
      <c r="AJ857" s="97"/>
      <c r="AK857" s="98"/>
      <c r="AL857" s="98" t="s">
        <v>6342</v>
      </c>
      <c r="AM857" s="98"/>
      <c r="AN857" s="97"/>
      <c r="AO857" s="100" t="str">
        <f aca="false">O857</f>
        <v>1..1</v>
      </c>
      <c r="AP857" s="100" t="str">
        <f aca="false">P857</f>
        <v>1..1</v>
      </c>
      <c r="AQ857" s="9" t="str">
        <f aca="false">Q857</f>
        <v>/rsm:CrossIndustryInvoice
/rsm:SupplyChainTradeTransaction
/ram:ApplicableHeaderTradeSettlement
/ram:InvoiceeTradeParty
/ram:DefinedTradeContact
/ram:FaxUniversalCommunication
/ram:CompleteNumber</v>
      </c>
      <c r="AR857" s="101" t="str">
        <f aca="false">R857</f>
        <v>/rsm:CrossIndustryInvoice/rsm:SupplyChainTradeTransaction/ram:ApplicableHeaderTradeSettlement/ram:InvoiceeTradeParty/ram:DefinedTradeContact/ram:FaxUniversalCommunication/ram:CompleteNumber</v>
      </c>
      <c r="AS857" s="99" t="s">
        <v>121</v>
      </c>
      <c r="AT857" s="10" t="s">
        <v>4639</v>
      </c>
      <c r="AU857" s="95" t="str">
        <f aca="false">U857</f>
        <v>0..1</v>
      </c>
      <c r="AV857" s="99"/>
      <c r="AW857" s="102"/>
      <c r="AX857" s="6"/>
      <c r="AY857" s="103" t="str">
        <f aca="false">Y857</f>
        <v>EXTENDED</v>
      </c>
      <c r="AZ857" s="103" t="str">
        <f aca="false">Z857</f>
        <v>EXTENDED</v>
      </c>
      <c r="BA857" s="1"/>
      <c r="BB857" s="49"/>
      <c r="BF857" s="1"/>
      <c r="BG857" s="1"/>
      <c r="BH857" s="1"/>
      <c r="BI857" s="1"/>
      <c r="BJ857" s="1"/>
      <c r="BK857" s="1"/>
      <c r="BL857" s="1"/>
      <c r="BM857" s="1"/>
      <c r="BN857" s="1"/>
      <c r="BO857" s="1"/>
      <c r="BP857" s="1"/>
      <c r="BQ857" s="1"/>
      <c r="BR857" s="1"/>
      <c r="BS857" s="1"/>
      <c r="BT857" s="1"/>
      <c r="BU857" s="1"/>
      <c r="BV857" s="1"/>
      <c r="BW857" s="1"/>
      <c r="BX857" s="1"/>
      <c r="BY857" s="1"/>
      <c r="BZ857" s="1"/>
    </row>
    <row r="858" s="53" customFormat="true" ht="89.25" hidden="false" customHeight="false" outlineLevel="0" collapsed="false">
      <c r="A858" s="58" t="str">
        <f aca="false">IF(LEFT(E858,2)="BG","NO",IF(LEN(E858)-LEN(SUBSTITUTE(E858,"-",""))&gt;1,"NO",IF(E858="EXT","EXT","YES")))</f>
        <v>EXT</v>
      </c>
      <c r="B858" s="58"/>
      <c r="C858" s="58"/>
      <c r="D858" s="280" t="s">
        <v>6235</v>
      </c>
      <c r="E858" s="93" t="s">
        <v>4631</v>
      </c>
      <c r="F858" s="94" t="e">
        <f aca="false">#N/A</f>
        <v>#N/A</v>
      </c>
      <c r="G858" s="95" t="n">
        <f aca="false">LEN(R858)-LEN(SUBSTITUTE(R858,"/",""))-1</f>
        <v>5</v>
      </c>
      <c r="H858" s="95" t="s">
        <v>95</v>
      </c>
      <c r="I858" s="247" t="s">
        <v>5564</v>
      </c>
      <c r="J858" s="97"/>
      <c r="K858" s="98"/>
      <c r="L858" s="98"/>
      <c r="M858" s="98"/>
      <c r="N858" s="97"/>
      <c r="O858" s="99" t="s">
        <v>95</v>
      </c>
      <c r="P858" s="100" t="str">
        <f aca="false">O858</f>
        <v>0..1</v>
      </c>
      <c r="Q858" s="9" t="s">
        <v>6343</v>
      </c>
      <c r="R858" s="101" t="s">
        <v>3501</v>
      </c>
      <c r="S858" s="99"/>
      <c r="T858" s="10"/>
      <c r="U858" s="95" t="s">
        <v>95</v>
      </c>
      <c r="V858" s="99"/>
      <c r="W858" s="102"/>
      <c r="X858" s="38"/>
      <c r="Y858" s="103" t="s">
        <v>30</v>
      </c>
      <c r="Z858" s="103" t="s">
        <v>4635</v>
      </c>
      <c r="AA858" s="4"/>
      <c r="AB858" s="13" t="str">
        <f aca="false">IF(ISERROR(FIND("/",R858)),R858,LEFT(R858,FIND(CHAR(1),SUBSTITUTE(R858,"/",CHAR(1),LEN(R858)-LEN(SUBSTITUTE(R858,"/",""))))-1))</f>
        <v>/rsm:CrossIndustryInvoice/rsm:SupplyChainTradeTransaction/ram:ApplicableHeaderTradeSettlement/ram:InvoiceeTradeParty/ram:DefinedTradeContact</v>
      </c>
      <c r="AC858" s="13" t="str">
        <f aca="false">IF(ISERROR(FIND("/",R858)),R858,MID(R858, FIND(CHAR(1),SUBSTITUTE(R858,"/",CHAR(1), LEN(R858)-LEN(SUBSTITUTE(R858,"/","")))), LEN(R858)))</f>
        <v>/ram:EmailURIUniversalCommunication</v>
      </c>
      <c r="AD858" s="14" t="n">
        <f aca="false">COUNTIFS(R$4:R858,AB858)</f>
        <v>1</v>
      </c>
      <c r="AE858" s="1"/>
      <c r="AF858" s="93" t="str">
        <f aca="false">E858</f>
        <v>EXT</v>
      </c>
      <c r="AG858" s="95" t="n">
        <f aca="false">LEN(AR858)-LEN(SUBSTITUTE(AR858,"/",""))-1</f>
        <v>5</v>
      </c>
      <c r="AH858" s="95" t="str">
        <f aca="false">H858</f>
        <v>0..1</v>
      </c>
      <c r="AI858" s="247" t="s">
        <v>1775</v>
      </c>
      <c r="AJ858" s="97"/>
      <c r="AK858" s="98"/>
      <c r="AL858" s="98"/>
      <c r="AM858" s="98"/>
      <c r="AN858" s="97"/>
      <c r="AO858" s="100" t="str">
        <f aca="false">O858</f>
        <v>0..1</v>
      </c>
      <c r="AP858" s="100" t="str">
        <f aca="false">P858</f>
        <v>0..1</v>
      </c>
      <c r="AQ858" s="9" t="str">
        <f aca="false">Q858</f>
        <v>/rsm:CrossIndustryInvoice
/rsm:SupplyChainTradeTransaction
/ram:ApplicableHeaderTradeSettlement
/ram:InvoiceeTradeParty
/ram:DefinedTradeContact
/ram:EmailURIUniversalCommunication</v>
      </c>
      <c r="AR858" s="101" t="str">
        <f aca="false">R858</f>
        <v>/rsm:CrossIndustryInvoice/rsm:SupplyChainTradeTransaction/ram:ApplicableHeaderTradeSettlement/ram:InvoiceeTradeParty/ram:DefinedTradeContact/ram:EmailURIUniversalCommunication</v>
      </c>
      <c r="AS858" s="99"/>
      <c r="AT858" s="10"/>
      <c r="AU858" s="95" t="str">
        <f aca="false">U858</f>
        <v>0..1</v>
      </c>
      <c r="AV858" s="99"/>
      <c r="AW858" s="102"/>
      <c r="AX858" s="6"/>
      <c r="AY858" s="103" t="str">
        <f aca="false">Y858</f>
        <v>EXTENDED</v>
      </c>
      <c r="AZ858" s="103" t="str">
        <f aca="false">Z858</f>
        <v>EXTENDED FR B2B</v>
      </c>
      <c r="BA858" s="1"/>
      <c r="BB858" s="49"/>
      <c r="BF858" s="1"/>
      <c r="BG858" s="1"/>
      <c r="BH858" s="1"/>
      <c r="BI858" s="1"/>
      <c r="BJ858" s="1"/>
      <c r="BK858" s="1"/>
      <c r="BL858" s="1"/>
      <c r="BM858" s="1"/>
      <c r="BN858" s="1"/>
      <c r="BO858" s="1"/>
      <c r="BP858" s="1"/>
      <c r="BQ858" s="1"/>
      <c r="BR858" s="1"/>
      <c r="BS858" s="1"/>
      <c r="BT858" s="1"/>
      <c r="BU858" s="1"/>
      <c r="BV858" s="1"/>
      <c r="BW858" s="1"/>
      <c r="BX858" s="1"/>
      <c r="BY858" s="1"/>
      <c r="BZ858" s="1"/>
    </row>
    <row r="859" s="53" customFormat="true" ht="114" hidden="false" customHeight="false" outlineLevel="0" collapsed="false">
      <c r="A859" s="58" t="str">
        <f aca="false">IF(LEFT(E859,2)="BG","NO",IF(LEN(E859)-LEN(SUBSTITUTE(E859,"-",""))&gt;1,"NO",IF(E859="EXT","EXT","YES")))</f>
        <v>EXT</v>
      </c>
      <c r="B859" s="58"/>
      <c r="C859" s="58"/>
      <c r="D859" s="280" t="s">
        <v>6235</v>
      </c>
      <c r="E859" s="93" t="s">
        <v>4631</v>
      </c>
      <c r="F859" s="94" t="s">
        <v>3503</v>
      </c>
      <c r="G859" s="95" t="n">
        <f aca="false">LEN(R859)-LEN(SUBSTITUTE(R859,"/",""))-1</f>
        <v>6</v>
      </c>
      <c r="H859" s="95" t="s">
        <v>88</v>
      </c>
      <c r="I859" s="97" t="s">
        <v>5566</v>
      </c>
      <c r="J859" s="97"/>
      <c r="K859" s="98"/>
      <c r="L859" s="98"/>
      <c r="M859" s="98"/>
      <c r="N859" s="97"/>
      <c r="O859" s="99" t="s">
        <v>88</v>
      </c>
      <c r="P859" s="100" t="str">
        <f aca="false">O859</f>
        <v>1..1</v>
      </c>
      <c r="Q859" s="9" t="s">
        <v>6344</v>
      </c>
      <c r="R859" s="101" t="s">
        <v>3504</v>
      </c>
      <c r="S859" s="99" t="s">
        <v>121</v>
      </c>
      <c r="T859" s="10" t="s">
        <v>4639</v>
      </c>
      <c r="U859" s="95" t="s">
        <v>95</v>
      </c>
      <c r="V859" s="99"/>
      <c r="W859" s="102"/>
      <c r="X859" s="38"/>
      <c r="Y859" s="103" t="s">
        <v>30</v>
      </c>
      <c r="Z859" s="103" t="s">
        <v>4635</v>
      </c>
      <c r="AA859" s="4"/>
      <c r="AB859" s="13" t="str">
        <f aca="false">IF(ISERROR(FIND("/",R859)),R859,LEFT(R859,FIND(CHAR(1),SUBSTITUTE(R859,"/",CHAR(1),LEN(R859)-LEN(SUBSTITUTE(R859,"/",""))))-1))</f>
        <v>/rsm:CrossIndustryInvoice/rsm:SupplyChainTradeTransaction/ram:ApplicableHeaderTradeSettlement/ram:InvoiceeTradeParty/ram:DefinedTradeContact/ram:EmailURIUniversalCommunication</v>
      </c>
      <c r="AC859" s="13" t="str">
        <f aca="false">IF(ISERROR(FIND("/",R859)),R859,MID(R859, FIND(CHAR(1),SUBSTITUTE(R859,"/",CHAR(1), LEN(R859)-LEN(SUBSTITUTE(R859,"/","")))), LEN(R859)))</f>
        <v>/ram:URIID</v>
      </c>
      <c r="AD859" s="14" t="n">
        <f aca="false">COUNTIFS(R$4:R859,AB859)</f>
        <v>1</v>
      </c>
      <c r="AE859" s="1"/>
      <c r="AF859" s="93" t="str">
        <f aca="false">E859</f>
        <v>EXT</v>
      </c>
      <c r="AG859" s="95" t="n">
        <f aca="false">LEN(AR859)-LEN(SUBSTITUTE(AR859,"/",""))-1</f>
        <v>6</v>
      </c>
      <c r="AH859" s="95" t="str">
        <f aca="false">H859</f>
        <v>1..1</v>
      </c>
      <c r="AI859" s="97" t="s">
        <v>6345</v>
      </c>
      <c r="AJ859" s="97"/>
      <c r="AK859" s="98"/>
      <c r="AL859" s="98" t="s">
        <v>6346</v>
      </c>
      <c r="AM859" s="98"/>
      <c r="AN859" s="97"/>
      <c r="AO859" s="100" t="str">
        <f aca="false">O859</f>
        <v>1..1</v>
      </c>
      <c r="AP859" s="100" t="str">
        <f aca="false">P859</f>
        <v>1..1</v>
      </c>
      <c r="AQ859" s="9" t="str">
        <f aca="false">Q859</f>
        <v>/rsm:CrossIndustryInvoice
/rsm:SupplyChainTradeTransaction
/ram:ApplicableHeaderTradeSettlement
/ram:InvoiceeTradeParty
/ram:DefinedTradeContact
/ram:EmailURIUniversalCommunication
/ram:URIID</v>
      </c>
      <c r="AR859" s="101" t="str">
        <f aca="false">R859</f>
        <v>/rsm:CrossIndustryInvoice/rsm:SupplyChainTradeTransaction/ram:ApplicableHeaderTradeSettlement/ram:InvoiceeTradeParty/ram:DefinedTradeContact/ram:EmailURIUniversalCommunication/ram:URIID</v>
      </c>
      <c r="AS859" s="99" t="s">
        <v>121</v>
      </c>
      <c r="AT859" s="10" t="s">
        <v>4639</v>
      </c>
      <c r="AU859" s="95" t="str">
        <f aca="false">U859</f>
        <v>0..1</v>
      </c>
      <c r="AV859" s="99"/>
      <c r="AW859" s="102"/>
      <c r="AX859" s="6"/>
      <c r="AY859" s="103" t="str">
        <f aca="false">Y859</f>
        <v>EXTENDED</v>
      </c>
      <c r="AZ859" s="103" t="str">
        <f aca="false">Z859</f>
        <v>EXTENDED FR B2B</v>
      </c>
      <c r="BA859" s="1"/>
      <c r="BB859" s="49"/>
      <c r="BF859" s="1"/>
      <c r="BG859" s="1"/>
      <c r="BH859" s="1"/>
      <c r="BI859" s="1"/>
      <c r="BJ859" s="1"/>
      <c r="BK859" s="1"/>
      <c r="BL859" s="1"/>
      <c r="BM859" s="1"/>
      <c r="BN859" s="1"/>
      <c r="BO859" s="1"/>
      <c r="BP859" s="1"/>
      <c r="BQ859" s="1"/>
      <c r="BR859" s="1"/>
      <c r="BS859" s="1"/>
      <c r="BT859" s="1"/>
      <c r="BU859" s="1"/>
      <c r="BV859" s="1"/>
      <c r="BW859" s="1"/>
      <c r="BX859" s="1"/>
      <c r="BY859" s="1"/>
      <c r="BZ859" s="1"/>
    </row>
    <row r="860" s="53" customFormat="true" ht="76.5" hidden="false" customHeight="false" outlineLevel="0" collapsed="false">
      <c r="A860" s="58" t="str">
        <f aca="false">IF(LEFT(E860,2)="BG","NO",IF(LEN(E860)-LEN(SUBSTITUTE(E860,"-",""))&gt;1,"NO",IF(E860="EXT","EXT","YES")))</f>
        <v>EXT</v>
      </c>
      <c r="B860" s="58"/>
      <c r="C860" s="58"/>
      <c r="D860" s="280" t="s">
        <v>6235</v>
      </c>
      <c r="E860" s="184" t="s">
        <v>4631</v>
      </c>
      <c r="F860" s="185" t="s">
        <v>3506</v>
      </c>
      <c r="G860" s="186" t="n">
        <f aca="false">LEN(R860)-LEN(SUBSTITUTE(R860,"/",""))-1</f>
        <v>4</v>
      </c>
      <c r="H860" s="186" t="s">
        <v>95</v>
      </c>
      <c r="I860" s="173" t="s">
        <v>6347</v>
      </c>
      <c r="J860" s="173"/>
      <c r="K860" s="174"/>
      <c r="L860" s="174"/>
      <c r="M860" s="174"/>
      <c r="N860" s="173"/>
      <c r="O860" s="175" t="s">
        <v>95</v>
      </c>
      <c r="P860" s="175" t="str">
        <f aca="false">O860</f>
        <v>0..1</v>
      </c>
      <c r="Q860" s="187" t="s">
        <v>6348</v>
      </c>
      <c r="R860" s="188" t="s">
        <v>3507</v>
      </c>
      <c r="S860" s="172"/>
      <c r="T860" s="178" t="s">
        <v>4639</v>
      </c>
      <c r="U860" s="186" t="s">
        <v>95</v>
      </c>
      <c r="V860" s="172"/>
      <c r="W860" s="179"/>
      <c r="X860" s="38"/>
      <c r="Y860" s="189" t="s">
        <v>30</v>
      </c>
      <c r="Z860" s="189" t="s">
        <v>4635</v>
      </c>
      <c r="AA860" s="4"/>
      <c r="AB860" s="13" t="str">
        <f aca="false">IF(ISERROR(FIND("/",R860)),R860,LEFT(R860,FIND(CHAR(1),SUBSTITUTE(R860,"/",CHAR(1),LEN(R860)-LEN(SUBSTITUTE(R860,"/",""))))-1))</f>
        <v>/rsm:CrossIndustryInvoice/rsm:SupplyChainTradeTransaction/ram:ApplicableHeaderTradeSettlement/ram:InvoiceeTradeParty</v>
      </c>
      <c r="AC860" s="13" t="str">
        <f aca="false">IF(ISERROR(FIND("/",R860)),R860,MID(R860, FIND(CHAR(1),SUBSTITUTE(R860,"/",CHAR(1), LEN(R860)-LEN(SUBSTITUTE(R860,"/","")))), LEN(R860)))</f>
        <v>/ram:PostalTradeAddress</v>
      </c>
      <c r="AD860" s="14" t="n">
        <f aca="false">COUNTIFS(R$4:R860,AB860)</f>
        <v>1</v>
      </c>
      <c r="AE860" s="1"/>
      <c r="AF860" s="184" t="str">
        <f aca="false">E860</f>
        <v>EXT</v>
      </c>
      <c r="AG860" s="186" t="n">
        <f aca="false">LEN(AR860)-LEN(SUBSTITUTE(AR860,"/",""))-1</f>
        <v>4</v>
      </c>
      <c r="AH860" s="186" t="str">
        <f aca="false">H860</f>
        <v>0..1</v>
      </c>
      <c r="AI860" s="173" t="s">
        <v>6349</v>
      </c>
      <c r="AJ860" s="173"/>
      <c r="AK860" s="174"/>
      <c r="AL860" s="174" t="s">
        <v>6350</v>
      </c>
      <c r="AM860" s="174"/>
      <c r="AN860" s="173"/>
      <c r="AO860" s="172" t="str">
        <f aca="false">O860</f>
        <v>0..1</v>
      </c>
      <c r="AP860" s="172" t="str">
        <f aca="false">P860</f>
        <v>0..1</v>
      </c>
      <c r="AQ860" s="187" t="str">
        <f aca="false">Q860</f>
        <v>/rsm:CrossIndustryInvoice
/rsm:SupplyChainTradeTransaction
/ram:ApplicableHeaderTradeSettlement
/ram:InvoiceeTradeParty
/ram:PostalTradeAddress</v>
      </c>
      <c r="AR860" s="188" t="str">
        <f aca="false">R860</f>
        <v>/rsm:CrossIndustryInvoice/rsm:SupplyChainTradeTransaction/ram:ApplicableHeaderTradeSettlement/ram:InvoiceeTradeParty/ram:PostalTradeAddress</v>
      </c>
      <c r="AS860" s="172"/>
      <c r="AT860" s="178" t="s">
        <v>4639</v>
      </c>
      <c r="AU860" s="186" t="str">
        <f aca="false">U860</f>
        <v>0..1</v>
      </c>
      <c r="AV860" s="172"/>
      <c r="AW860" s="179"/>
      <c r="AX860" s="6"/>
      <c r="AY860" s="189" t="str">
        <f aca="false">Y860</f>
        <v>EXTENDED</v>
      </c>
      <c r="AZ860" s="189" t="str">
        <f aca="false">Z860</f>
        <v>EXTENDED FR B2B</v>
      </c>
      <c r="BA860" s="1"/>
      <c r="BB860" s="49"/>
      <c r="BF860" s="1"/>
      <c r="BG860" s="1"/>
      <c r="BH860" s="1"/>
      <c r="BI860" s="1"/>
      <c r="BJ860" s="1"/>
      <c r="BK860" s="1"/>
      <c r="BL860" s="1"/>
      <c r="BM860" s="1"/>
      <c r="BN860" s="1"/>
      <c r="BO860" s="1"/>
      <c r="BP860" s="1"/>
      <c r="BQ860" s="1"/>
      <c r="BR860" s="1"/>
      <c r="BS860" s="1"/>
      <c r="BT860" s="1"/>
      <c r="BU860" s="1"/>
      <c r="BV860" s="1"/>
      <c r="BW860" s="1"/>
      <c r="BX860" s="1"/>
      <c r="BY860" s="1"/>
      <c r="BZ860" s="1"/>
    </row>
    <row r="861" s="53" customFormat="true" ht="89.25" hidden="false" customHeight="false" outlineLevel="0" collapsed="false">
      <c r="A861" s="58" t="str">
        <f aca="false">IF(LEFT(E861,2)="BG","NO",IF(LEN(E861)-LEN(SUBSTITUTE(E861,"-",""))&gt;1,"NO",IF(E861="EXT","EXT","YES")))</f>
        <v>EXT</v>
      </c>
      <c r="B861" s="58"/>
      <c r="C861" s="58"/>
      <c r="D861" s="280" t="s">
        <v>6235</v>
      </c>
      <c r="E861" s="93" t="s">
        <v>4631</v>
      </c>
      <c r="F861" s="94" t="s">
        <v>3509</v>
      </c>
      <c r="G861" s="95" t="n">
        <f aca="false">LEN(R861)-LEN(SUBSTITUTE(R861,"/",""))-1</f>
        <v>5</v>
      </c>
      <c r="H861" s="95" t="s">
        <v>95</v>
      </c>
      <c r="I861" s="97" t="s">
        <v>5336</v>
      </c>
      <c r="J861" s="97" t="s">
        <v>1070</v>
      </c>
      <c r="K861" s="98" t="s">
        <v>1071</v>
      </c>
      <c r="L861" s="98"/>
      <c r="M861" s="98"/>
      <c r="N861" s="97"/>
      <c r="O861" s="99" t="s">
        <v>95</v>
      </c>
      <c r="P861" s="100" t="str">
        <f aca="false">O861</f>
        <v>0..1</v>
      </c>
      <c r="Q861" s="9" t="s">
        <v>6351</v>
      </c>
      <c r="R861" s="101" t="s">
        <v>3510</v>
      </c>
      <c r="S861" s="99" t="s">
        <v>121</v>
      </c>
      <c r="T861" s="10" t="s">
        <v>4639</v>
      </c>
      <c r="U861" s="95" t="s">
        <v>95</v>
      </c>
      <c r="V861" s="99"/>
      <c r="W861" s="102"/>
      <c r="X861" s="38"/>
      <c r="Y861" s="103" t="s">
        <v>30</v>
      </c>
      <c r="Z861" s="103" t="s">
        <v>4635</v>
      </c>
      <c r="AA861" s="4"/>
      <c r="AB861" s="13" t="str">
        <f aca="false">IF(ISERROR(FIND("/",R861)),R861,LEFT(R861,FIND(CHAR(1),SUBSTITUTE(R861,"/",CHAR(1),LEN(R861)-LEN(SUBSTITUTE(R861,"/",""))))-1))</f>
        <v>/rsm:CrossIndustryInvoice/rsm:SupplyChainTradeTransaction/ram:ApplicableHeaderTradeSettlement/ram:InvoiceeTradeParty/ram:PostalTradeAddress</v>
      </c>
      <c r="AC861" s="13" t="str">
        <f aca="false">IF(ISERROR(FIND("/",R861)),R861,MID(R861, FIND(CHAR(1),SUBSTITUTE(R861,"/",CHAR(1), LEN(R861)-LEN(SUBSTITUTE(R861,"/","")))), LEN(R861)))</f>
        <v>/ram:PostcodeCode</v>
      </c>
      <c r="AD861" s="14" t="n">
        <f aca="false">COUNTIFS(R$4:R861,AB861)</f>
        <v>1</v>
      </c>
      <c r="AE861" s="1"/>
      <c r="AF861" s="93" t="str">
        <f aca="false">E861</f>
        <v>EXT</v>
      </c>
      <c r="AG861" s="95" t="n">
        <f aca="false">LEN(AR861)-LEN(SUBSTITUTE(AR861,"/",""))-1</f>
        <v>5</v>
      </c>
      <c r="AH861" s="95" t="str">
        <f aca="false">H861</f>
        <v>0..1</v>
      </c>
      <c r="AI861" s="97" t="s">
        <v>6352</v>
      </c>
      <c r="AJ861" s="97"/>
      <c r="AK861" s="98"/>
      <c r="AL861" s="98" t="s">
        <v>6353</v>
      </c>
      <c r="AM861" s="98"/>
      <c r="AN861" s="97"/>
      <c r="AO861" s="100" t="str">
        <f aca="false">O861</f>
        <v>0..1</v>
      </c>
      <c r="AP861" s="100" t="str">
        <f aca="false">P861</f>
        <v>0..1</v>
      </c>
      <c r="AQ861" s="9" t="str">
        <f aca="false">Q861</f>
        <v>/rsm:CrossIndustryInvoice
/rsm:SupplyChainTradeTransaction
/ram:ApplicableHeaderTradeSettlement
/ram:InvoiceeTradeParty
/ram:PostalTradeAddress
/ram:PostcodeCode</v>
      </c>
      <c r="AR861" s="101" t="str">
        <f aca="false">R861</f>
        <v>/rsm:CrossIndustryInvoice/rsm:SupplyChainTradeTransaction/ram:ApplicableHeaderTradeSettlement/ram:InvoiceeTradeParty/ram:PostalTradeAddress/ram:PostcodeCode</v>
      </c>
      <c r="AS861" s="99" t="s">
        <v>121</v>
      </c>
      <c r="AT861" s="10" t="s">
        <v>4639</v>
      </c>
      <c r="AU861" s="95" t="str">
        <f aca="false">U861</f>
        <v>0..1</v>
      </c>
      <c r="AV861" s="99"/>
      <c r="AW861" s="102"/>
      <c r="AX861" s="6"/>
      <c r="AY861" s="103" t="str">
        <f aca="false">Y861</f>
        <v>EXTENDED</v>
      </c>
      <c r="AZ861" s="103" t="str">
        <f aca="false">Z861</f>
        <v>EXTENDED FR B2B</v>
      </c>
      <c r="BA861" s="1"/>
      <c r="BB861" s="49"/>
      <c r="BF861" s="1"/>
      <c r="BG861" s="1"/>
      <c r="BH861" s="1"/>
      <c r="BI861" s="1"/>
      <c r="BJ861" s="1"/>
      <c r="BK861" s="1"/>
      <c r="BL861" s="1"/>
      <c r="BM861" s="1"/>
      <c r="BN861" s="1"/>
      <c r="BO861" s="1"/>
      <c r="BP861" s="1"/>
      <c r="BQ861" s="1"/>
      <c r="BR861" s="1"/>
      <c r="BS861" s="1"/>
      <c r="BT861" s="1"/>
      <c r="BU861" s="1"/>
      <c r="BV861" s="1"/>
      <c r="BW861" s="1"/>
      <c r="BX861" s="1"/>
      <c r="BY861" s="1"/>
      <c r="BZ861" s="1"/>
    </row>
    <row r="862" s="53" customFormat="true" ht="89.25" hidden="false" customHeight="false" outlineLevel="0" collapsed="false">
      <c r="A862" s="58" t="str">
        <f aca="false">IF(LEFT(E862,2)="BG","NO",IF(LEN(E862)-LEN(SUBSTITUTE(E862,"-",""))&gt;1,"NO",IF(E862="EXT","EXT","YES")))</f>
        <v>EXT</v>
      </c>
      <c r="B862" s="58"/>
      <c r="C862" s="58"/>
      <c r="D862" s="280" t="s">
        <v>6235</v>
      </c>
      <c r="E862" s="93" t="s">
        <v>4631</v>
      </c>
      <c r="F862" s="94" t="s">
        <v>3512</v>
      </c>
      <c r="G862" s="95" t="n">
        <f aca="false">LEN(R862)-LEN(SUBSTITUTE(R862,"/",""))-1</f>
        <v>5</v>
      </c>
      <c r="H862" s="95" t="s">
        <v>95</v>
      </c>
      <c r="I862" s="97" t="s">
        <v>5338</v>
      </c>
      <c r="J862" s="97" t="s">
        <v>1079</v>
      </c>
      <c r="K862" s="98" t="s">
        <v>1080</v>
      </c>
      <c r="L862" s="98"/>
      <c r="M862" s="98"/>
      <c r="N862" s="97"/>
      <c r="O862" s="99" t="s">
        <v>95</v>
      </c>
      <c r="P862" s="100" t="str">
        <f aca="false">O862</f>
        <v>0..1</v>
      </c>
      <c r="Q862" s="9" t="s">
        <v>6354</v>
      </c>
      <c r="R862" s="101" t="s">
        <v>3513</v>
      </c>
      <c r="S862" s="99" t="s">
        <v>121</v>
      </c>
      <c r="T862" s="10" t="s">
        <v>4639</v>
      </c>
      <c r="U862" s="95" t="s">
        <v>95</v>
      </c>
      <c r="V862" s="99"/>
      <c r="W862" s="102"/>
      <c r="X862" s="38"/>
      <c r="Y862" s="103" t="s">
        <v>30</v>
      </c>
      <c r="Z862" s="103" t="s">
        <v>4635</v>
      </c>
      <c r="AA862" s="4"/>
      <c r="AB862" s="13" t="str">
        <f aca="false">IF(ISERROR(FIND("/",R862)),R862,LEFT(R862,FIND(CHAR(1),SUBSTITUTE(R862,"/",CHAR(1),LEN(R862)-LEN(SUBSTITUTE(R862,"/",""))))-1))</f>
        <v>/rsm:CrossIndustryInvoice/rsm:SupplyChainTradeTransaction/ram:ApplicableHeaderTradeSettlement/ram:InvoiceeTradeParty/ram:PostalTradeAddress</v>
      </c>
      <c r="AC862" s="13" t="str">
        <f aca="false">IF(ISERROR(FIND("/",R862)),R862,MID(R862, FIND(CHAR(1),SUBSTITUTE(R862,"/",CHAR(1), LEN(R862)-LEN(SUBSTITUTE(R862,"/","")))), LEN(R862)))</f>
        <v>/ram:LineOne</v>
      </c>
      <c r="AD862" s="14" t="n">
        <f aca="false">COUNTIFS(R$4:R862,AB862)</f>
        <v>1</v>
      </c>
      <c r="AE862" s="1"/>
      <c r="AF862" s="93" t="str">
        <f aca="false">E862</f>
        <v>EXT</v>
      </c>
      <c r="AG862" s="95" t="n">
        <f aca="false">LEN(AR862)-LEN(SUBSTITUTE(AR862,"/",""))-1</f>
        <v>5</v>
      </c>
      <c r="AH862" s="95" t="str">
        <f aca="false">H862</f>
        <v>0..1</v>
      </c>
      <c r="AI862" s="97" t="s">
        <v>6355</v>
      </c>
      <c r="AJ862" s="97"/>
      <c r="AK862" s="98"/>
      <c r="AL862" s="98" t="s">
        <v>6356</v>
      </c>
      <c r="AM862" s="98"/>
      <c r="AN862" s="97"/>
      <c r="AO862" s="100" t="str">
        <f aca="false">O862</f>
        <v>0..1</v>
      </c>
      <c r="AP862" s="100" t="str">
        <f aca="false">P862</f>
        <v>0..1</v>
      </c>
      <c r="AQ862" s="9" t="str">
        <f aca="false">Q862</f>
        <v>/rsm:CrossIndustryInvoice
/rsm:SupplyChainTradeTransaction
/ram:ApplicableHeaderTradeSettlement
/ram:InvoiceeTradeParty
/ram:PostalTradeAddress
/ram:LineOne</v>
      </c>
      <c r="AR862" s="101" t="str">
        <f aca="false">R862</f>
        <v>/rsm:CrossIndustryInvoice/rsm:SupplyChainTradeTransaction/ram:ApplicableHeaderTradeSettlement/ram:InvoiceeTradeParty/ram:PostalTradeAddress/ram:LineOne</v>
      </c>
      <c r="AS862" s="99" t="s">
        <v>121</v>
      </c>
      <c r="AT862" s="10" t="s">
        <v>4639</v>
      </c>
      <c r="AU862" s="95" t="str">
        <f aca="false">U862</f>
        <v>0..1</v>
      </c>
      <c r="AV862" s="99"/>
      <c r="AW862" s="102"/>
      <c r="AX862" s="6"/>
      <c r="AY862" s="103" t="str">
        <f aca="false">Y862</f>
        <v>EXTENDED</v>
      </c>
      <c r="AZ862" s="103" t="str">
        <f aca="false">Z862</f>
        <v>EXTENDED FR B2B</v>
      </c>
      <c r="BA862" s="1"/>
      <c r="BB862" s="49"/>
      <c r="BF862" s="1"/>
      <c r="BG862" s="1"/>
      <c r="BH862" s="1"/>
      <c r="BI862" s="1"/>
      <c r="BJ862" s="1"/>
      <c r="BK862" s="1"/>
      <c r="BL862" s="1"/>
      <c r="BM862" s="1"/>
      <c r="BN862" s="1"/>
      <c r="BO862" s="1"/>
      <c r="BP862" s="1"/>
      <c r="BQ862" s="1"/>
      <c r="BR862" s="1"/>
      <c r="BS862" s="1"/>
      <c r="BT862" s="1"/>
      <c r="BU862" s="1"/>
      <c r="BV862" s="1"/>
      <c r="BW862" s="1"/>
      <c r="BX862" s="1"/>
      <c r="BY862" s="1"/>
      <c r="BZ862" s="1"/>
    </row>
    <row r="863" s="53" customFormat="true" ht="89.25" hidden="false" customHeight="false" outlineLevel="0" collapsed="false">
      <c r="A863" s="58" t="str">
        <f aca="false">IF(LEFT(E863,2)="BG","NO",IF(LEN(E863)-LEN(SUBSTITUTE(E863,"-",""))&gt;1,"NO",IF(E863="EXT","EXT","YES")))</f>
        <v>EXT</v>
      </c>
      <c r="B863" s="58"/>
      <c r="C863" s="58"/>
      <c r="D863" s="280" t="s">
        <v>6235</v>
      </c>
      <c r="E863" s="93" t="s">
        <v>4631</v>
      </c>
      <c r="F863" s="94" t="s">
        <v>3515</v>
      </c>
      <c r="G863" s="95" t="n">
        <f aca="false">LEN(R863)-LEN(SUBSTITUTE(R863,"/",""))-1</f>
        <v>5</v>
      </c>
      <c r="H863" s="95" t="s">
        <v>95</v>
      </c>
      <c r="I863" s="97" t="s">
        <v>5341</v>
      </c>
      <c r="J863" s="97" t="s">
        <v>1088</v>
      </c>
      <c r="K863" s="98"/>
      <c r="L863" s="98"/>
      <c r="M863" s="98"/>
      <c r="N863" s="97"/>
      <c r="O863" s="99" t="s">
        <v>95</v>
      </c>
      <c r="P863" s="100" t="str">
        <f aca="false">O863</f>
        <v>0..1</v>
      </c>
      <c r="Q863" s="9" t="s">
        <v>6357</v>
      </c>
      <c r="R863" s="101" t="s">
        <v>3516</v>
      </c>
      <c r="S863" s="99" t="s">
        <v>121</v>
      </c>
      <c r="T863" s="10" t="s">
        <v>4639</v>
      </c>
      <c r="U863" s="95" t="s">
        <v>95</v>
      </c>
      <c r="V863" s="99"/>
      <c r="W863" s="102"/>
      <c r="X863" s="38"/>
      <c r="Y863" s="103" t="s">
        <v>30</v>
      </c>
      <c r="Z863" s="103" t="s">
        <v>4635</v>
      </c>
      <c r="AA863" s="4"/>
      <c r="AB863" s="13" t="str">
        <f aca="false">IF(ISERROR(FIND("/",R863)),R863,LEFT(R863,FIND(CHAR(1),SUBSTITUTE(R863,"/",CHAR(1),LEN(R863)-LEN(SUBSTITUTE(R863,"/",""))))-1))</f>
        <v>/rsm:CrossIndustryInvoice/rsm:SupplyChainTradeTransaction/ram:ApplicableHeaderTradeSettlement/ram:InvoiceeTradeParty/ram:PostalTradeAddress</v>
      </c>
      <c r="AC863" s="13" t="str">
        <f aca="false">IF(ISERROR(FIND("/",R863)),R863,MID(R863, FIND(CHAR(1),SUBSTITUTE(R863,"/",CHAR(1), LEN(R863)-LEN(SUBSTITUTE(R863,"/","")))), LEN(R863)))</f>
        <v>/ram:LineTwo</v>
      </c>
      <c r="AD863" s="14" t="n">
        <f aca="false">COUNTIFS(R$4:R863,AB863)</f>
        <v>1</v>
      </c>
      <c r="AE863" s="1"/>
      <c r="AF863" s="93" t="str">
        <f aca="false">E863</f>
        <v>EXT</v>
      </c>
      <c r="AG863" s="95" t="n">
        <f aca="false">LEN(AR863)-LEN(SUBSTITUTE(AR863,"/",""))-1</f>
        <v>5</v>
      </c>
      <c r="AH863" s="95" t="str">
        <f aca="false">H863</f>
        <v>0..1</v>
      </c>
      <c r="AI863" s="97" t="s">
        <v>6358</v>
      </c>
      <c r="AJ863" s="97"/>
      <c r="AK863" s="98"/>
      <c r="AL863" s="98"/>
      <c r="AM863" s="98"/>
      <c r="AN863" s="97"/>
      <c r="AO863" s="100" t="str">
        <f aca="false">O863</f>
        <v>0..1</v>
      </c>
      <c r="AP863" s="100" t="str">
        <f aca="false">P863</f>
        <v>0..1</v>
      </c>
      <c r="AQ863" s="9" t="str">
        <f aca="false">Q863</f>
        <v>/rsm:CrossIndustryInvoice
/rsm:SupplyChainTradeTransaction
/ram:ApplicableHeaderTradeSettlement
/ram:InvoiceeTradeParty
/ram:PostalTradeAddress
/ram:LineTwo</v>
      </c>
      <c r="AR863" s="101" t="str">
        <f aca="false">R863</f>
        <v>/rsm:CrossIndustryInvoice/rsm:SupplyChainTradeTransaction/ram:ApplicableHeaderTradeSettlement/ram:InvoiceeTradeParty/ram:PostalTradeAddress/ram:LineTwo</v>
      </c>
      <c r="AS863" s="99" t="s">
        <v>121</v>
      </c>
      <c r="AT863" s="10" t="s">
        <v>4639</v>
      </c>
      <c r="AU863" s="95" t="str">
        <f aca="false">U863</f>
        <v>0..1</v>
      </c>
      <c r="AV863" s="99"/>
      <c r="AW863" s="102"/>
      <c r="AX863" s="6"/>
      <c r="AY863" s="103" t="str">
        <f aca="false">Y863</f>
        <v>EXTENDED</v>
      </c>
      <c r="AZ863" s="103" t="str">
        <f aca="false">Z863</f>
        <v>EXTENDED FR B2B</v>
      </c>
      <c r="BA863" s="1"/>
      <c r="BB863" s="49"/>
      <c r="BF863" s="1"/>
      <c r="BG863" s="1"/>
      <c r="BH863" s="1"/>
      <c r="BI863" s="1"/>
      <c r="BJ863" s="1"/>
      <c r="BK863" s="1"/>
      <c r="BL863" s="1"/>
      <c r="BM863" s="1"/>
      <c r="BN863" s="1"/>
      <c r="BO863" s="1"/>
      <c r="BP863" s="1"/>
      <c r="BQ863" s="1"/>
      <c r="BR863" s="1"/>
      <c r="BS863" s="1"/>
      <c r="BT863" s="1"/>
      <c r="BU863" s="1"/>
      <c r="BV863" s="1"/>
      <c r="BW863" s="1"/>
      <c r="BX863" s="1"/>
      <c r="BY863" s="1"/>
      <c r="BZ863" s="1"/>
    </row>
    <row r="864" s="53" customFormat="true" ht="89.25" hidden="false" customHeight="false" outlineLevel="0" collapsed="false">
      <c r="A864" s="58" t="str">
        <f aca="false">IF(LEFT(E864,2)="BG","NO",IF(LEN(E864)-LEN(SUBSTITUTE(E864,"-",""))&gt;1,"NO",IF(E864="EXT","EXT","YES")))</f>
        <v>EXT</v>
      </c>
      <c r="B864" s="58"/>
      <c r="C864" s="58"/>
      <c r="D864" s="280" t="s">
        <v>6235</v>
      </c>
      <c r="E864" s="93" t="s">
        <v>4631</v>
      </c>
      <c r="F864" s="94" t="s">
        <v>3518</v>
      </c>
      <c r="G864" s="95" t="n">
        <f aca="false">LEN(R864)-LEN(SUBSTITUTE(R864,"/",""))-1</f>
        <v>5</v>
      </c>
      <c r="H864" s="95" t="s">
        <v>95</v>
      </c>
      <c r="I864" s="97" t="s">
        <v>5344</v>
      </c>
      <c r="J864" s="97" t="s">
        <v>1088</v>
      </c>
      <c r="K864" s="98"/>
      <c r="L864" s="98"/>
      <c r="M864" s="98"/>
      <c r="N864" s="97"/>
      <c r="O864" s="99" t="s">
        <v>95</v>
      </c>
      <c r="P864" s="100" t="str">
        <f aca="false">O864</f>
        <v>0..1</v>
      </c>
      <c r="Q864" s="9" t="s">
        <v>6359</v>
      </c>
      <c r="R864" s="101" t="s">
        <v>3519</v>
      </c>
      <c r="S864" s="99" t="s">
        <v>121</v>
      </c>
      <c r="T864" s="10" t="s">
        <v>4639</v>
      </c>
      <c r="U864" s="95" t="s">
        <v>95</v>
      </c>
      <c r="V864" s="99"/>
      <c r="W864" s="102"/>
      <c r="X864" s="38"/>
      <c r="Y864" s="103" t="s">
        <v>30</v>
      </c>
      <c r="Z864" s="103" t="s">
        <v>4635</v>
      </c>
      <c r="AA864" s="4"/>
      <c r="AB864" s="13" t="str">
        <f aca="false">IF(ISERROR(FIND("/",R864)),R864,LEFT(R864,FIND(CHAR(1),SUBSTITUTE(R864,"/",CHAR(1),LEN(R864)-LEN(SUBSTITUTE(R864,"/",""))))-1))</f>
        <v>/rsm:CrossIndustryInvoice/rsm:SupplyChainTradeTransaction/ram:ApplicableHeaderTradeSettlement/ram:InvoiceeTradeParty/ram:PostalTradeAddress</v>
      </c>
      <c r="AC864" s="13" t="str">
        <f aca="false">IF(ISERROR(FIND("/",R864)),R864,MID(R864, FIND(CHAR(1),SUBSTITUTE(R864,"/",CHAR(1), LEN(R864)-LEN(SUBSTITUTE(R864,"/","")))), LEN(R864)))</f>
        <v>/ram:LineThree</v>
      </c>
      <c r="AD864" s="14" t="n">
        <f aca="false">COUNTIFS(R$4:R864,AB864)</f>
        <v>1</v>
      </c>
      <c r="AE864" s="1"/>
      <c r="AF864" s="93" t="str">
        <f aca="false">E864</f>
        <v>EXT</v>
      </c>
      <c r="AG864" s="95" t="n">
        <f aca="false">LEN(AR864)-LEN(SUBSTITUTE(AR864,"/",""))-1</f>
        <v>5</v>
      </c>
      <c r="AH864" s="95" t="str">
        <f aca="false">H864</f>
        <v>0..1</v>
      </c>
      <c r="AI864" s="97" t="s">
        <v>6360</v>
      </c>
      <c r="AJ864" s="97"/>
      <c r="AK864" s="98"/>
      <c r="AL864" s="98"/>
      <c r="AM864" s="98"/>
      <c r="AN864" s="97"/>
      <c r="AO864" s="100" t="str">
        <f aca="false">O864</f>
        <v>0..1</v>
      </c>
      <c r="AP864" s="100" t="str">
        <f aca="false">P864</f>
        <v>0..1</v>
      </c>
      <c r="AQ864" s="9" t="str">
        <f aca="false">Q864</f>
        <v>/rsm:CrossIndustryInvoice
/rsm:SupplyChainTradeTransaction
/ram:ApplicableHeaderTradeSettlement
/ram:InvoiceeTradeParty
/ram:PostalTradeAddress
/ram:LineThree</v>
      </c>
      <c r="AR864" s="101" t="str">
        <f aca="false">R864</f>
        <v>/rsm:CrossIndustryInvoice/rsm:SupplyChainTradeTransaction/ram:ApplicableHeaderTradeSettlement/ram:InvoiceeTradeParty/ram:PostalTradeAddress/ram:LineThree</v>
      </c>
      <c r="AS864" s="99" t="s">
        <v>121</v>
      </c>
      <c r="AT864" s="10" t="s">
        <v>4639</v>
      </c>
      <c r="AU864" s="95" t="str">
        <f aca="false">U864</f>
        <v>0..1</v>
      </c>
      <c r="AV864" s="99"/>
      <c r="AW864" s="102"/>
      <c r="AX864" s="6"/>
      <c r="AY864" s="103" t="str">
        <f aca="false">Y864</f>
        <v>EXTENDED</v>
      </c>
      <c r="AZ864" s="103" t="str">
        <f aca="false">Z864</f>
        <v>EXTENDED FR B2B</v>
      </c>
      <c r="BA864" s="1"/>
      <c r="BB864" s="49"/>
      <c r="BF864" s="1"/>
      <c r="BG864" s="1"/>
      <c r="BH864" s="1"/>
      <c r="BI864" s="1"/>
      <c r="BJ864" s="1"/>
      <c r="BK864" s="1"/>
      <c r="BL864" s="1"/>
      <c r="BM864" s="1"/>
      <c r="BN864" s="1"/>
      <c r="BO864" s="1"/>
      <c r="BP864" s="1"/>
      <c r="BQ864" s="1"/>
      <c r="BR864" s="1"/>
      <c r="BS864" s="1"/>
      <c r="BT864" s="1"/>
      <c r="BU864" s="1"/>
      <c r="BV864" s="1"/>
      <c r="BW864" s="1"/>
      <c r="BX864" s="1"/>
      <c r="BY864" s="1"/>
      <c r="BZ864" s="1"/>
    </row>
    <row r="865" s="53" customFormat="true" ht="89.25" hidden="false" customHeight="false" outlineLevel="0" collapsed="false">
      <c r="A865" s="58" t="str">
        <f aca="false">IF(LEFT(E865,2)="BG","NO",IF(LEN(E865)-LEN(SUBSTITUTE(E865,"-",""))&gt;1,"NO",IF(E865="EXT","EXT","YES")))</f>
        <v>EXT</v>
      </c>
      <c r="B865" s="58"/>
      <c r="C865" s="58"/>
      <c r="D865" s="280" t="s">
        <v>6235</v>
      </c>
      <c r="E865" s="93" t="s">
        <v>4631</v>
      </c>
      <c r="F865" s="94" t="s">
        <v>3521</v>
      </c>
      <c r="G865" s="95" t="n">
        <f aca="false">LEN(R865)-LEN(SUBSTITUTE(R865,"/",""))-1</f>
        <v>5</v>
      </c>
      <c r="H865" s="95" t="s">
        <v>95</v>
      </c>
      <c r="I865" s="97" t="s">
        <v>5347</v>
      </c>
      <c r="J865" s="97" t="s">
        <v>1809</v>
      </c>
      <c r="K865" s="98"/>
      <c r="L865" s="98"/>
      <c r="M865" s="98"/>
      <c r="N865" s="97"/>
      <c r="O865" s="99" t="s">
        <v>95</v>
      </c>
      <c r="P865" s="100" t="str">
        <f aca="false">O865</f>
        <v>0..1</v>
      </c>
      <c r="Q865" s="9" t="s">
        <v>6361</v>
      </c>
      <c r="R865" s="101" t="s">
        <v>3522</v>
      </c>
      <c r="S865" s="99" t="s">
        <v>121</v>
      </c>
      <c r="T865" s="10" t="s">
        <v>4639</v>
      </c>
      <c r="U865" s="95" t="s">
        <v>95</v>
      </c>
      <c r="V865" s="99"/>
      <c r="W865" s="102"/>
      <c r="X865" s="38"/>
      <c r="Y865" s="103" t="s">
        <v>30</v>
      </c>
      <c r="Z865" s="103" t="s">
        <v>4635</v>
      </c>
      <c r="AA865" s="4"/>
      <c r="AB865" s="13" t="str">
        <f aca="false">IF(ISERROR(FIND("/",R865)),R865,LEFT(R865,FIND(CHAR(1),SUBSTITUTE(R865,"/",CHAR(1),LEN(R865)-LEN(SUBSTITUTE(R865,"/",""))))-1))</f>
        <v>/rsm:CrossIndustryInvoice/rsm:SupplyChainTradeTransaction/ram:ApplicableHeaderTradeSettlement/ram:InvoiceeTradeParty/ram:PostalTradeAddress</v>
      </c>
      <c r="AC865" s="13" t="str">
        <f aca="false">IF(ISERROR(FIND("/",R865)),R865,MID(R865, FIND(CHAR(1),SUBSTITUTE(R865,"/",CHAR(1), LEN(R865)-LEN(SUBSTITUTE(R865,"/","")))), LEN(R865)))</f>
        <v>/ram:CityName</v>
      </c>
      <c r="AD865" s="14" t="n">
        <f aca="false">COUNTIFS(R$4:R865,AB865)</f>
        <v>1</v>
      </c>
      <c r="AE865" s="1"/>
      <c r="AF865" s="93" t="str">
        <f aca="false">E865</f>
        <v>EXT</v>
      </c>
      <c r="AG865" s="95" t="n">
        <f aca="false">LEN(AR865)-LEN(SUBSTITUTE(AR865,"/",""))-1</f>
        <v>5</v>
      </c>
      <c r="AH865" s="95" t="str">
        <f aca="false">H865</f>
        <v>0..1</v>
      </c>
      <c r="AI865" s="97" t="s">
        <v>6362</v>
      </c>
      <c r="AJ865" s="97"/>
      <c r="AK865" s="98"/>
      <c r="AL865" s="98" t="s">
        <v>6363</v>
      </c>
      <c r="AM865" s="98"/>
      <c r="AN865" s="97"/>
      <c r="AO865" s="100" t="str">
        <f aca="false">O865</f>
        <v>0..1</v>
      </c>
      <c r="AP865" s="100" t="str">
        <f aca="false">P865</f>
        <v>0..1</v>
      </c>
      <c r="AQ865" s="9" t="str">
        <f aca="false">Q865</f>
        <v>/rsm:CrossIndustryInvoice
/rsm:SupplyChainTradeTransaction
/ram:ApplicableHeaderTradeSettlement
/ram:InvoiceeTradeParty
/ram:PostalTradeAddress
/ram:CityName</v>
      </c>
      <c r="AR865" s="101" t="str">
        <f aca="false">R865</f>
        <v>/rsm:CrossIndustryInvoice/rsm:SupplyChainTradeTransaction/ram:ApplicableHeaderTradeSettlement/ram:InvoiceeTradeParty/ram:PostalTradeAddress/ram:CityName</v>
      </c>
      <c r="AS865" s="99" t="s">
        <v>121</v>
      </c>
      <c r="AT865" s="10" t="s">
        <v>4639</v>
      </c>
      <c r="AU865" s="95" t="str">
        <f aca="false">U865</f>
        <v>0..1</v>
      </c>
      <c r="AV865" s="99"/>
      <c r="AW865" s="102"/>
      <c r="AX865" s="6"/>
      <c r="AY865" s="103" t="str">
        <f aca="false">Y865</f>
        <v>EXTENDED</v>
      </c>
      <c r="AZ865" s="103" t="str">
        <f aca="false">Z865</f>
        <v>EXTENDED FR B2B</v>
      </c>
      <c r="BA865" s="1"/>
      <c r="BB865" s="49"/>
      <c r="BF865" s="1"/>
      <c r="BG865" s="1"/>
      <c r="BH865" s="1"/>
      <c r="BI865" s="1"/>
      <c r="BJ865" s="1"/>
      <c r="BK865" s="1"/>
      <c r="BL865" s="1"/>
      <c r="BM865" s="1"/>
      <c r="BN865" s="1"/>
      <c r="BO865" s="1"/>
      <c r="BP865" s="1"/>
      <c r="BQ865" s="1"/>
      <c r="BR865" s="1"/>
      <c r="BS865" s="1"/>
      <c r="BT865" s="1"/>
      <c r="BU865" s="1"/>
      <c r="BV865" s="1"/>
      <c r="BW865" s="1"/>
      <c r="BX865" s="1"/>
      <c r="BY865" s="1"/>
      <c r="BZ865" s="1"/>
    </row>
    <row r="866" s="53" customFormat="true" ht="89.25" hidden="false" customHeight="false" outlineLevel="0" collapsed="false">
      <c r="A866" s="58" t="str">
        <f aca="false">IF(LEFT(E866,2)="BG","NO",IF(LEN(E866)-LEN(SUBSTITUTE(E866,"-",""))&gt;1,"NO",IF(E866="EXT","EXT","YES")))</f>
        <v>EXT</v>
      </c>
      <c r="B866" s="58"/>
      <c r="C866" s="58"/>
      <c r="D866" s="280" t="s">
        <v>6235</v>
      </c>
      <c r="E866" s="93" t="s">
        <v>4631</v>
      </c>
      <c r="F866" s="94" t="s">
        <v>3524</v>
      </c>
      <c r="G866" s="95" t="n">
        <f aca="false">LEN(R866)-LEN(SUBSTITUTE(R866,"/",""))-1</f>
        <v>5</v>
      </c>
      <c r="H866" s="95" t="s">
        <v>88</v>
      </c>
      <c r="I866" s="97" t="s">
        <v>5349</v>
      </c>
      <c r="J866" s="97" t="s">
        <v>1107</v>
      </c>
      <c r="K866" s="98" t="s">
        <v>5350</v>
      </c>
      <c r="L866" s="98"/>
      <c r="M866" s="98"/>
      <c r="N866" s="97"/>
      <c r="O866" s="99" t="s">
        <v>88</v>
      </c>
      <c r="P866" s="100" t="str">
        <f aca="false">O866</f>
        <v>1..1</v>
      </c>
      <c r="Q866" s="9" t="s">
        <v>6364</v>
      </c>
      <c r="R866" s="101" t="s">
        <v>3525</v>
      </c>
      <c r="S866" s="99" t="s">
        <v>176</v>
      </c>
      <c r="T866" s="10" t="s">
        <v>4639</v>
      </c>
      <c r="U866" s="95" t="s">
        <v>95</v>
      </c>
      <c r="V866" s="99"/>
      <c r="W866" s="102"/>
      <c r="X866" s="38"/>
      <c r="Y866" s="103" t="s">
        <v>30</v>
      </c>
      <c r="Z866" s="103" t="s">
        <v>4635</v>
      </c>
      <c r="AA866" s="4"/>
      <c r="AB866" s="13" t="str">
        <f aca="false">IF(ISERROR(FIND("/",R866)),R866,LEFT(R866,FIND(CHAR(1),SUBSTITUTE(R866,"/",CHAR(1),LEN(R866)-LEN(SUBSTITUTE(R866,"/",""))))-1))</f>
        <v>/rsm:CrossIndustryInvoice/rsm:SupplyChainTradeTransaction/ram:ApplicableHeaderTradeSettlement/ram:InvoiceeTradeParty/ram:PostalTradeAddress</v>
      </c>
      <c r="AC866" s="13" t="str">
        <f aca="false">IF(ISERROR(FIND("/",R866)),R866,MID(R866, FIND(CHAR(1),SUBSTITUTE(R866,"/",CHAR(1), LEN(R866)-LEN(SUBSTITUTE(R866,"/","")))), LEN(R866)))</f>
        <v>/ram:CountryID</v>
      </c>
      <c r="AD866" s="14" t="n">
        <f aca="false">COUNTIFS(R$4:R866,AB866)</f>
        <v>1</v>
      </c>
      <c r="AE866" s="1"/>
      <c r="AF866" s="93" t="str">
        <f aca="false">E866</f>
        <v>EXT</v>
      </c>
      <c r="AG866" s="95" t="n">
        <f aca="false">LEN(AR866)-LEN(SUBSTITUTE(AR866,"/",""))-1</f>
        <v>5</v>
      </c>
      <c r="AH866" s="95" t="str">
        <f aca="false">H866</f>
        <v>1..1</v>
      </c>
      <c r="AI866" s="97" t="s">
        <v>6365</v>
      </c>
      <c r="AJ866" s="97"/>
      <c r="AK866" s="98"/>
      <c r="AL866" s="98" t="s">
        <v>6366</v>
      </c>
      <c r="AM866" s="98"/>
      <c r="AN866" s="97"/>
      <c r="AO866" s="100" t="str">
        <f aca="false">O866</f>
        <v>1..1</v>
      </c>
      <c r="AP866" s="100" t="str">
        <f aca="false">P866</f>
        <v>1..1</v>
      </c>
      <c r="AQ866" s="9" t="str">
        <f aca="false">Q866</f>
        <v>/rsm:CrossIndustryInvoice
/rsm:SupplyChainTradeTransaction
/ram:ApplicableHeaderTradeSettlement
/ram:InvoiceeTradeParty
/ram:PostalTradeAddress
/ram:CountryID</v>
      </c>
      <c r="AR866" s="101" t="str">
        <f aca="false">R866</f>
        <v>/rsm:CrossIndustryInvoice/rsm:SupplyChainTradeTransaction/ram:ApplicableHeaderTradeSettlement/ram:InvoiceeTradeParty/ram:PostalTradeAddress/ram:CountryID</v>
      </c>
      <c r="AS866" s="99" t="s">
        <v>176</v>
      </c>
      <c r="AT866" s="10" t="s">
        <v>4639</v>
      </c>
      <c r="AU866" s="95" t="str">
        <f aca="false">U866</f>
        <v>0..1</v>
      </c>
      <c r="AV866" s="99"/>
      <c r="AW866" s="102"/>
      <c r="AX866" s="6"/>
      <c r="AY866" s="103" t="str">
        <f aca="false">Y866</f>
        <v>EXTENDED</v>
      </c>
      <c r="AZ866" s="103" t="str">
        <f aca="false">Z866</f>
        <v>EXTENDED FR B2B</v>
      </c>
      <c r="BA866" s="1"/>
      <c r="BB866" s="49"/>
      <c r="BF866" s="1"/>
      <c r="BG866" s="1"/>
      <c r="BH866" s="1"/>
      <c r="BI866" s="1"/>
      <c r="BJ866" s="1"/>
      <c r="BK866" s="1"/>
      <c r="BL866" s="1"/>
      <c r="BM866" s="1"/>
      <c r="BN866" s="1"/>
      <c r="BO866" s="1"/>
      <c r="BP866" s="1"/>
      <c r="BQ866" s="1"/>
      <c r="BR866" s="1"/>
      <c r="BS866" s="1"/>
      <c r="BT866" s="1"/>
      <c r="BU866" s="1"/>
      <c r="BV866" s="1"/>
      <c r="BW866" s="1"/>
      <c r="BX866" s="1"/>
      <c r="BY866" s="1"/>
      <c r="BZ866" s="1"/>
    </row>
    <row r="867" s="53" customFormat="true" ht="89.25" hidden="false" customHeight="false" outlineLevel="0" collapsed="false">
      <c r="A867" s="58" t="str">
        <f aca="false">IF(LEFT(E867,2)="BG","NO",IF(LEN(E867)-LEN(SUBSTITUTE(E867,"-",""))&gt;1,"NO",IF(E867="EXT","EXT","YES")))</f>
        <v>EXT</v>
      </c>
      <c r="B867" s="58"/>
      <c r="C867" s="58"/>
      <c r="D867" s="280" t="s">
        <v>6235</v>
      </c>
      <c r="E867" s="93" t="s">
        <v>4631</v>
      </c>
      <c r="F867" s="94" t="s">
        <v>3527</v>
      </c>
      <c r="G867" s="95" t="n">
        <f aca="false">LEN(R867)-LEN(SUBSTITUTE(R867,"/",""))-1</f>
        <v>5</v>
      </c>
      <c r="H867" s="95" t="s">
        <v>95</v>
      </c>
      <c r="I867" s="97" t="s">
        <v>5352</v>
      </c>
      <c r="J867" s="97" t="s">
        <v>1114</v>
      </c>
      <c r="K867" s="98" t="s">
        <v>1115</v>
      </c>
      <c r="L867" s="98"/>
      <c r="M867" s="98"/>
      <c r="N867" s="97" t="s">
        <v>119</v>
      </c>
      <c r="O867" s="99" t="s">
        <v>112</v>
      </c>
      <c r="P867" s="100" t="str">
        <f aca="false">O867</f>
        <v>0..n</v>
      </c>
      <c r="Q867" s="9" t="s">
        <v>6367</v>
      </c>
      <c r="R867" s="101" t="s">
        <v>3528</v>
      </c>
      <c r="S867" s="99" t="s">
        <v>121</v>
      </c>
      <c r="T867" s="10" t="s">
        <v>4639</v>
      </c>
      <c r="U867" s="95" t="s">
        <v>112</v>
      </c>
      <c r="V867" s="99"/>
      <c r="W867" s="102"/>
      <c r="X867" s="38"/>
      <c r="Y867" s="103" t="s">
        <v>30</v>
      </c>
      <c r="Z867" s="103" t="s">
        <v>4635</v>
      </c>
      <c r="AA867" s="4"/>
      <c r="AB867" s="13" t="str">
        <f aca="false">IF(ISERROR(FIND("/",R867)),R867,LEFT(R867,FIND(CHAR(1),SUBSTITUTE(R867,"/",CHAR(1),LEN(R867)-LEN(SUBSTITUTE(R867,"/",""))))-1))</f>
        <v>/rsm:CrossIndustryInvoice/rsm:SupplyChainTradeTransaction/ram:ApplicableHeaderTradeSettlement/ram:InvoiceeTradeParty/ram:PostalTradeAddress</v>
      </c>
      <c r="AC867" s="13" t="str">
        <f aca="false">IF(ISERROR(FIND("/",R867)),R867,MID(R867, FIND(CHAR(1),SUBSTITUTE(R867,"/",CHAR(1), LEN(R867)-LEN(SUBSTITUTE(R867,"/","")))), LEN(R867)))</f>
        <v>/ram:CountrySubDivisionName</v>
      </c>
      <c r="AD867" s="14" t="n">
        <f aca="false">COUNTIFS(R$4:R867,AB867)</f>
        <v>1</v>
      </c>
      <c r="AE867" s="1"/>
      <c r="AF867" s="93" t="str">
        <f aca="false">E867</f>
        <v>EXT</v>
      </c>
      <c r="AG867" s="95" t="n">
        <f aca="false">LEN(AR867)-LEN(SUBSTITUTE(AR867,"/",""))-1</f>
        <v>5</v>
      </c>
      <c r="AH867" s="95" t="str">
        <f aca="false">H867</f>
        <v>0..1</v>
      </c>
      <c r="AI867" s="97" t="s">
        <v>6368</v>
      </c>
      <c r="AJ867" s="97" t="s">
        <v>1118</v>
      </c>
      <c r="AK867" s="98" t="s">
        <v>1119</v>
      </c>
      <c r="AL867" s="98"/>
      <c r="AM867" s="98"/>
      <c r="AN867" s="97" t="s">
        <v>4647</v>
      </c>
      <c r="AO867" s="100" t="str">
        <f aca="false">O867</f>
        <v>0..n</v>
      </c>
      <c r="AP867" s="100" t="str">
        <f aca="false">P867</f>
        <v>0..n</v>
      </c>
      <c r="AQ867" s="9" t="str">
        <f aca="false">Q867</f>
        <v>/rsm:CrossIndustryInvoice
/rsm:SupplyChainTradeTransaction
/ram:ApplicableHeaderTradeSettlement
/ram:InvoiceeTradeParty
/ram:PostalTradeAddress
/ram:CountrySubDivisionName</v>
      </c>
      <c r="AR867" s="101" t="str">
        <f aca="false">R867</f>
        <v>/rsm:CrossIndustryInvoice/rsm:SupplyChainTradeTransaction/ram:ApplicableHeaderTradeSettlement/ram:InvoiceeTradeParty/ram:PostalTradeAddress/ram:CountrySubDivisionName</v>
      </c>
      <c r="AS867" s="99" t="s">
        <v>121</v>
      </c>
      <c r="AT867" s="10" t="s">
        <v>4639</v>
      </c>
      <c r="AU867" s="95" t="str">
        <f aca="false">U867</f>
        <v>0..n</v>
      </c>
      <c r="AV867" s="99"/>
      <c r="AW867" s="102"/>
      <c r="AX867" s="6"/>
      <c r="AY867" s="103" t="str">
        <f aca="false">Y867</f>
        <v>EXTENDED</v>
      </c>
      <c r="AZ867" s="103" t="str">
        <f aca="false">Z867</f>
        <v>EXTENDED FR B2B</v>
      </c>
      <c r="BA867" s="1"/>
      <c r="BB867" s="49"/>
      <c r="BF867" s="1"/>
      <c r="BG867" s="1"/>
      <c r="BH867" s="1"/>
      <c r="BI867" s="1"/>
      <c r="BJ867" s="1"/>
      <c r="BK867" s="1"/>
      <c r="BL867" s="1"/>
      <c r="BM867" s="1"/>
      <c r="BN867" s="1"/>
      <c r="BO867" s="1"/>
      <c r="BP867" s="1"/>
      <c r="BQ867" s="1"/>
      <c r="BR867" s="1"/>
      <c r="BS867" s="1"/>
      <c r="BT867" s="1"/>
      <c r="BU867" s="1"/>
      <c r="BV867" s="1"/>
      <c r="BW867" s="1"/>
      <c r="BX867" s="1"/>
      <c r="BY867" s="1"/>
      <c r="BZ867" s="1"/>
    </row>
    <row r="868" s="53" customFormat="true" ht="76.5" hidden="false" customHeight="false" outlineLevel="0" collapsed="false">
      <c r="A868" s="58" t="str">
        <f aca="false">IF(LEFT(E868,2)="BG","NO",IF(LEN(E868)-LEN(SUBSTITUTE(E868,"-",""))&gt;1,"NO",IF(E868="EXT","EXT","YES")))</f>
        <v>EXT</v>
      </c>
      <c r="B868" s="58"/>
      <c r="C868" s="58"/>
      <c r="D868" s="280" t="s">
        <v>6235</v>
      </c>
      <c r="E868" s="184" t="s">
        <v>4631</v>
      </c>
      <c r="F868" s="185" t="e">
        <f aca="false">#N/A</f>
        <v>#N/A</v>
      </c>
      <c r="G868" s="186" t="n">
        <f aca="false">LEN(R868)-LEN(SUBSTITUTE(R868,"/",""))-1</f>
        <v>4</v>
      </c>
      <c r="H868" s="186" t="s">
        <v>95</v>
      </c>
      <c r="I868" s="173" t="s">
        <v>6369</v>
      </c>
      <c r="J868" s="173"/>
      <c r="K868" s="174"/>
      <c r="L868" s="174"/>
      <c r="M868" s="174"/>
      <c r="N868" s="173"/>
      <c r="O868" s="175" t="s">
        <v>95</v>
      </c>
      <c r="P868" s="175" t="str">
        <f aca="false">O868</f>
        <v>0..1</v>
      </c>
      <c r="Q868" s="187" t="s">
        <v>6370</v>
      </c>
      <c r="R868" s="188" t="s">
        <v>3530</v>
      </c>
      <c r="S868" s="172"/>
      <c r="T868" s="178"/>
      <c r="U868" s="186" t="s">
        <v>112</v>
      </c>
      <c r="V868" s="172"/>
      <c r="W868" s="179"/>
      <c r="X868" s="38"/>
      <c r="Y868" s="189" t="s">
        <v>30</v>
      </c>
      <c r="Z868" s="189" t="s">
        <v>4635</v>
      </c>
      <c r="AA868" s="4"/>
      <c r="AB868" s="13" t="str">
        <f aca="false">IF(ISERROR(FIND("/",R868)),R868,LEFT(R868,FIND(CHAR(1),SUBSTITUTE(R868,"/",CHAR(1),LEN(R868)-LEN(SUBSTITUTE(R868,"/",""))))-1))</f>
        <v>/rsm:CrossIndustryInvoice/rsm:SupplyChainTradeTransaction/ram:ApplicableHeaderTradeSettlement/ram:InvoiceeTradeParty</v>
      </c>
      <c r="AC868" s="13" t="str">
        <f aca="false">IF(ISERROR(FIND("/",R868)),R868,MID(R868, FIND(CHAR(1),SUBSTITUTE(R868,"/",CHAR(1), LEN(R868)-LEN(SUBSTITUTE(R868,"/","")))), LEN(R868)))</f>
        <v>/ram:URIUniversalCommunication</v>
      </c>
      <c r="AD868" s="14" t="n">
        <f aca="false">COUNTIFS(R$4:R868,AB868)</f>
        <v>1</v>
      </c>
      <c r="AE868" s="1"/>
      <c r="AF868" s="184" t="str">
        <f aca="false">E868</f>
        <v>EXT</v>
      </c>
      <c r="AG868" s="186" t="n">
        <f aca="false">LEN(AR868)-LEN(SUBSTITUTE(AR868,"/",""))-1</f>
        <v>4</v>
      </c>
      <c r="AH868" s="186" t="str">
        <f aca="false">H868</f>
        <v>0..1</v>
      </c>
      <c r="AI868" s="173" t="s">
        <v>1123</v>
      </c>
      <c r="AJ868" s="173"/>
      <c r="AK868" s="174"/>
      <c r="AL868" s="174"/>
      <c r="AM868" s="174"/>
      <c r="AN868" s="173"/>
      <c r="AO868" s="172" t="str">
        <f aca="false">O868</f>
        <v>0..1</v>
      </c>
      <c r="AP868" s="172" t="str">
        <f aca="false">P868</f>
        <v>0..1</v>
      </c>
      <c r="AQ868" s="187" t="str">
        <f aca="false">Q868</f>
        <v>/rsm:CrossIndustryInvoice
/rsm:SupplyChainTradeTransaction
/ram:ApplicableHeaderTradeSettlement
/ram:InvoiceeTradeParty
/ram:URIUniversalCommunication</v>
      </c>
      <c r="AR868" s="188" t="str">
        <f aca="false">R868</f>
        <v>/rsm:CrossIndustryInvoice/rsm:SupplyChainTradeTransaction/ram:ApplicableHeaderTradeSettlement/ram:InvoiceeTradeParty/ram:URIUniversalCommunication</v>
      </c>
      <c r="AS868" s="172"/>
      <c r="AT868" s="178"/>
      <c r="AU868" s="186" t="str">
        <f aca="false">U868</f>
        <v>0..n</v>
      </c>
      <c r="AV868" s="172"/>
      <c r="AW868" s="179"/>
      <c r="AX868" s="6"/>
      <c r="AY868" s="189" t="str">
        <f aca="false">Y868</f>
        <v>EXTENDED</v>
      </c>
      <c r="AZ868" s="189" t="str">
        <f aca="false">Z868</f>
        <v>EXTENDED FR B2B</v>
      </c>
      <c r="BA868" s="1"/>
      <c r="BB868" s="49"/>
      <c r="BF868" s="1"/>
      <c r="BG868" s="1"/>
      <c r="BH868" s="1"/>
      <c r="BI868" s="1"/>
      <c r="BJ868" s="1"/>
      <c r="BK868" s="1"/>
      <c r="BL868" s="1"/>
      <c r="BM868" s="1"/>
      <c r="BN868" s="1"/>
      <c r="BO868" s="1"/>
      <c r="BP868" s="1"/>
      <c r="BQ868" s="1"/>
      <c r="BR868" s="1"/>
      <c r="BS868" s="1"/>
      <c r="BT868" s="1"/>
      <c r="BU868" s="1"/>
      <c r="BV868" s="1"/>
      <c r="BW868" s="1"/>
      <c r="BX868" s="1"/>
      <c r="BY868" s="1"/>
      <c r="BZ868" s="1"/>
    </row>
    <row r="869" s="53" customFormat="true" ht="89.25" hidden="false" customHeight="false" outlineLevel="0" collapsed="false">
      <c r="A869" s="58" t="str">
        <f aca="false">IF(LEFT(E869,2)="BG","NO",IF(LEN(E869)-LEN(SUBSTITUTE(E869,"-",""))&gt;1,"NO",IF(E869="EXT","EXT","YES")))</f>
        <v>EXT</v>
      </c>
      <c r="B869" s="58"/>
      <c r="C869" s="58"/>
      <c r="D869" s="280" t="s">
        <v>6235</v>
      </c>
      <c r="E869" s="93" t="s">
        <v>4631</v>
      </c>
      <c r="F869" s="94" t="s">
        <v>3532</v>
      </c>
      <c r="G869" s="95" t="n">
        <f aca="false">LEN(R869)-LEN(SUBSTITUTE(R869,"/",""))-1</f>
        <v>5</v>
      </c>
      <c r="H869" s="95" t="s">
        <v>88</v>
      </c>
      <c r="I869" s="97" t="s">
        <v>4873</v>
      </c>
      <c r="J869" s="97"/>
      <c r="K869" s="98"/>
      <c r="L869" s="98"/>
      <c r="M869" s="98"/>
      <c r="N869" s="97"/>
      <c r="O869" s="99" t="s">
        <v>88</v>
      </c>
      <c r="P869" s="100" t="str">
        <f aca="false">O869</f>
        <v>1..1</v>
      </c>
      <c r="Q869" s="9" t="s">
        <v>6371</v>
      </c>
      <c r="R869" s="101" t="s">
        <v>3533</v>
      </c>
      <c r="S869" s="99" t="s">
        <v>139</v>
      </c>
      <c r="T869" s="10" t="s">
        <v>4639</v>
      </c>
      <c r="U869" s="95" t="s">
        <v>95</v>
      </c>
      <c r="V869" s="99"/>
      <c r="W869" s="102"/>
      <c r="X869" s="38"/>
      <c r="Y869" s="103" t="s">
        <v>30</v>
      </c>
      <c r="Z869" s="103" t="s">
        <v>4635</v>
      </c>
      <c r="AA869" s="4"/>
      <c r="AB869" s="13" t="str">
        <f aca="false">IF(ISERROR(FIND("/",R869)),R869,LEFT(R869,FIND(CHAR(1),SUBSTITUTE(R869,"/",CHAR(1),LEN(R869)-LEN(SUBSTITUTE(R869,"/",""))))-1))</f>
        <v>/rsm:CrossIndustryInvoice/rsm:SupplyChainTradeTransaction/ram:ApplicableHeaderTradeSettlement/ram:InvoiceeTradeParty/ram:URIUniversalCommunication</v>
      </c>
      <c r="AC869" s="13" t="str">
        <f aca="false">IF(ISERROR(FIND("/",R869)),R869,MID(R869, FIND(CHAR(1),SUBSTITUTE(R869,"/",CHAR(1), LEN(R869)-LEN(SUBSTITUTE(R869,"/","")))), LEN(R869)))</f>
        <v>/ram:URIID</v>
      </c>
      <c r="AD869" s="14" t="n">
        <f aca="false">COUNTIFS(R$4:R869,AB869)</f>
        <v>1</v>
      </c>
      <c r="AE869" s="1"/>
      <c r="AF869" s="93" t="str">
        <f aca="false">E869</f>
        <v>EXT</v>
      </c>
      <c r="AG869" s="95" t="n">
        <f aca="false">LEN(AR869)-LEN(SUBSTITUTE(AR869,"/",""))-1</f>
        <v>5</v>
      </c>
      <c r="AH869" s="95" t="str">
        <f aca="false">H869</f>
        <v>1..1</v>
      </c>
      <c r="AI869" s="97" t="s">
        <v>1127</v>
      </c>
      <c r="AJ869" s="97"/>
      <c r="AK869" s="98"/>
      <c r="AL869" s="98"/>
      <c r="AM869" s="98"/>
      <c r="AN869" s="97"/>
      <c r="AO869" s="100" t="str">
        <f aca="false">O869</f>
        <v>1..1</v>
      </c>
      <c r="AP869" s="100" t="str">
        <f aca="false">P869</f>
        <v>1..1</v>
      </c>
      <c r="AQ869" s="9" t="str">
        <f aca="false">Q869</f>
        <v>/rsm:CrossIndustryInvoice
/rsm:SupplyChainTradeTransaction
/ram:ApplicableHeaderTradeSettlement
/ram:InvoiceeTradeParty
/ram:URIUniversalCommunication
/ram:URIID</v>
      </c>
      <c r="AR869" s="101" t="str">
        <f aca="false">R869</f>
        <v>/rsm:CrossIndustryInvoice/rsm:SupplyChainTradeTransaction/ram:ApplicableHeaderTradeSettlement/ram:InvoiceeTradeParty/ram:URIUniversalCommunication/ram:URIID</v>
      </c>
      <c r="AS869" s="99" t="s">
        <v>139</v>
      </c>
      <c r="AT869" s="10" t="s">
        <v>4639</v>
      </c>
      <c r="AU869" s="95" t="str">
        <f aca="false">U869</f>
        <v>0..1</v>
      </c>
      <c r="AV869" s="99"/>
      <c r="AW869" s="102"/>
      <c r="AX869" s="6"/>
      <c r="AY869" s="103" t="str">
        <f aca="false">Y869</f>
        <v>EXTENDED</v>
      </c>
      <c r="AZ869" s="103" t="str">
        <f aca="false">Z869</f>
        <v>EXTENDED FR B2B</v>
      </c>
      <c r="BA869" s="1"/>
      <c r="BB869" s="49"/>
      <c r="BF869" s="1"/>
      <c r="BG869" s="1"/>
      <c r="BH869" s="1"/>
      <c r="BI869" s="1"/>
      <c r="BJ869" s="1"/>
      <c r="BK869" s="1"/>
      <c r="BL869" s="1"/>
      <c r="BM869" s="1"/>
      <c r="BN869" s="1"/>
      <c r="BO869" s="1"/>
      <c r="BP869" s="1"/>
      <c r="BQ869" s="1"/>
      <c r="BR869" s="1"/>
      <c r="BS869" s="1"/>
      <c r="BT869" s="1"/>
      <c r="BU869" s="1"/>
      <c r="BV869" s="1"/>
      <c r="BW869" s="1"/>
      <c r="BX869" s="1"/>
      <c r="BY869" s="1"/>
      <c r="BZ869" s="1"/>
    </row>
    <row r="870" s="53" customFormat="true" ht="102" hidden="false" customHeight="false" outlineLevel="0" collapsed="false">
      <c r="A870" s="58" t="str">
        <f aca="false">IF(LEFT(E870,2)="BG","NO",IF(LEN(E870)-LEN(SUBSTITUTE(E870,"-",""))&gt;1,"NO",IF(E870="EXT","EXT","YES")))</f>
        <v>EXT</v>
      </c>
      <c r="B870" s="58"/>
      <c r="C870" s="58"/>
      <c r="D870" s="280" t="s">
        <v>6235</v>
      </c>
      <c r="E870" s="93" t="s">
        <v>4631</v>
      </c>
      <c r="F870" s="94" t="s">
        <v>3535</v>
      </c>
      <c r="G870" s="95" t="n">
        <f aca="false">LEN(R870)-LEN(SUBSTITUTE(R870,"/",""))-1</f>
        <v>6</v>
      </c>
      <c r="H870" s="95" t="s">
        <v>95</v>
      </c>
      <c r="I870" s="97" t="s">
        <v>4801</v>
      </c>
      <c r="J870" s="97"/>
      <c r="K870" s="98"/>
      <c r="L870" s="98"/>
      <c r="M870" s="98"/>
      <c r="N870" s="97"/>
      <c r="O870" s="99" t="s">
        <v>88</v>
      </c>
      <c r="P870" s="100" t="str">
        <f aca="false">O870</f>
        <v>1..1</v>
      </c>
      <c r="Q870" s="9" t="s">
        <v>6372</v>
      </c>
      <c r="R870" s="101" t="s">
        <v>3536</v>
      </c>
      <c r="S870" s="99" t="s">
        <v>360</v>
      </c>
      <c r="T870" s="10" t="s">
        <v>858</v>
      </c>
      <c r="U870" s="95" t="s">
        <v>95</v>
      </c>
      <c r="V870" s="99"/>
      <c r="W870" s="102"/>
      <c r="X870" s="38"/>
      <c r="Y870" s="103" t="s">
        <v>30</v>
      </c>
      <c r="Z870" s="103" t="s">
        <v>4635</v>
      </c>
      <c r="AA870" s="4"/>
      <c r="AB870" s="13" t="str">
        <f aca="false">IF(ISERROR(FIND("/",R870)),R870,LEFT(R870,FIND(CHAR(1),SUBSTITUTE(R870,"/",CHAR(1),LEN(R870)-LEN(SUBSTITUTE(R870,"/",""))))-1))</f>
        <v>/rsm:CrossIndustryInvoice/rsm:SupplyChainTradeTransaction/ram:ApplicableHeaderTradeSettlement/ram:InvoiceeTradeParty/ram:URIUniversalCommunication/ram:URIID</v>
      </c>
      <c r="AC870" s="13" t="str">
        <f aca="false">IF(ISERROR(FIND("/",R870)),R870,MID(R870, FIND(CHAR(1),SUBSTITUTE(R870,"/",CHAR(1), LEN(R870)-LEN(SUBSTITUTE(R870,"/","")))), LEN(R870)))</f>
        <v>/@schemeID</v>
      </c>
      <c r="AD870" s="14" t="n">
        <f aca="false">COUNTIFS(R$4:R870,AB870)</f>
        <v>1</v>
      </c>
      <c r="AE870" s="1"/>
      <c r="AF870" s="93" t="str">
        <f aca="false">E870</f>
        <v>EXT</v>
      </c>
      <c r="AG870" s="95" t="n">
        <f aca="false">LEN(AR870)-LEN(SUBSTITUTE(AR870,"/",""))-1</f>
        <v>6</v>
      </c>
      <c r="AH870" s="95" t="str">
        <f aca="false">H870</f>
        <v>0..1</v>
      </c>
      <c r="AI870" s="97" t="s">
        <v>361</v>
      </c>
      <c r="AJ870" s="97"/>
      <c r="AK870" s="98"/>
      <c r="AL870" s="98"/>
      <c r="AM870" s="98"/>
      <c r="AN870" s="97"/>
      <c r="AO870" s="100" t="str">
        <f aca="false">O870</f>
        <v>1..1</v>
      </c>
      <c r="AP870" s="100" t="str">
        <f aca="false">P870</f>
        <v>1..1</v>
      </c>
      <c r="AQ870" s="9" t="str">
        <f aca="false">Q870</f>
        <v>/rsm:CrossIndustryInvoice
/rsm:SupplyChainTradeTransaction
/ram:ApplicableHeaderTradeSettlement
/ram:InvoiceeTradeParty
/ram:URIUniversalCommunication
/ram:URIID
/@schemeID</v>
      </c>
      <c r="AR870" s="101" t="str">
        <f aca="false">R870</f>
        <v>/rsm:CrossIndustryInvoice/rsm:SupplyChainTradeTransaction/ram:ApplicableHeaderTradeSettlement/ram:InvoiceeTradeParty/ram:URIUniversalCommunication/ram:URIID/@schemeID</v>
      </c>
      <c r="AS870" s="99" t="s">
        <v>360</v>
      </c>
      <c r="AT870" s="10" t="s">
        <v>858</v>
      </c>
      <c r="AU870" s="95" t="str">
        <f aca="false">U870</f>
        <v>0..1</v>
      </c>
      <c r="AV870" s="99"/>
      <c r="AW870" s="102"/>
      <c r="AX870" s="6"/>
      <c r="AY870" s="103" t="str">
        <f aca="false">Y870</f>
        <v>EXTENDED</v>
      </c>
      <c r="AZ870" s="103" t="str">
        <f aca="false">Z870</f>
        <v>EXTENDED FR B2B</v>
      </c>
      <c r="BA870" s="1"/>
      <c r="BB870" s="49"/>
      <c r="BF870" s="1"/>
      <c r="BG870" s="1"/>
      <c r="BH870" s="1"/>
      <c r="BI870" s="1"/>
      <c r="BJ870" s="1"/>
      <c r="BK870" s="1"/>
      <c r="BL870" s="1"/>
      <c r="BM870" s="1"/>
      <c r="BN870" s="1"/>
      <c r="BO870" s="1"/>
      <c r="BP870" s="1"/>
      <c r="BQ870" s="1"/>
      <c r="BR870" s="1"/>
      <c r="BS870" s="1"/>
      <c r="BT870" s="1"/>
      <c r="BU870" s="1"/>
      <c r="BV870" s="1"/>
      <c r="BW870" s="1"/>
      <c r="BX870" s="1"/>
      <c r="BY870" s="1"/>
      <c r="BZ870" s="1"/>
    </row>
    <row r="871" s="53" customFormat="true" ht="76.5" hidden="false" customHeight="false" outlineLevel="0" collapsed="false">
      <c r="A871" s="58" t="str">
        <f aca="false">IF(LEFT(E871,2)="BG","NO",IF(LEN(E871)-LEN(SUBSTITUTE(E871,"-",""))&gt;1,"NO",IF(E871="EXT","EXT","YES")))</f>
        <v>EXT</v>
      </c>
      <c r="B871" s="58"/>
      <c r="C871" s="58"/>
      <c r="D871" s="280" t="s">
        <v>6235</v>
      </c>
      <c r="E871" s="184" t="s">
        <v>4631</v>
      </c>
      <c r="F871" s="185" t="e">
        <f aca="false">#N/A</f>
        <v>#N/A</v>
      </c>
      <c r="G871" s="186" t="n">
        <f aca="false">LEN(R871)-LEN(SUBSTITUTE(R871,"/",""))-1</f>
        <v>4</v>
      </c>
      <c r="H871" s="186" t="s">
        <v>112</v>
      </c>
      <c r="I871" s="173" t="s">
        <v>6373</v>
      </c>
      <c r="J871" s="173"/>
      <c r="K871" s="174"/>
      <c r="L871" s="174"/>
      <c r="M871" s="174"/>
      <c r="N871" s="173"/>
      <c r="O871" s="175" t="s">
        <v>112</v>
      </c>
      <c r="P871" s="175" t="str">
        <f aca="false">O871</f>
        <v>0..n</v>
      </c>
      <c r="Q871" s="187" t="s">
        <v>6374</v>
      </c>
      <c r="R871" s="188" t="s">
        <v>3538</v>
      </c>
      <c r="S871" s="172"/>
      <c r="T871" s="178"/>
      <c r="U871" s="186" t="s">
        <v>112</v>
      </c>
      <c r="V871" s="172"/>
      <c r="W871" s="179"/>
      <c r="X871" s="38"/>
      <c r="Y871" s="189" t="s">
        <v>30</v>
      </c>
      <c r="Z871" s="189" t="s">
        <v>4635</v>
      </c>
      <c r="AA871" s="4"/>
      <c r="AB871" s="13" t="str">
        <f aca="false">IF(ISERROR(FIND("/",R871)),R871,LEFT(R871,FIND(CHAR(1),SUBSTITUTE(R871,"/",CHAR(1),LEN(R871)-LEN(SUBSTITUTE(R871,"/",""))))-1))</f>
        <v>/rsm:CrossIndustryInvoice/rsm:SupplyChainTradeTransaction/ram:ApplicableHeaderTradeSettlement/ram:InvoiceeTradeParty</v>
      </c>
      <c r="AC871" s="13" t="str">
        <f aca="false">IF(ISERROR(FIND("/",R871)),R871,MID(R871, FIND(CHAR(1),SUBSTITUTE(R871,"/",CHAR(1), LEN(R871)-LEN(SUBSTITUTE(R871,"/","")))), LEN(R871)))</f>
        <v>/ram:SpecifiedTaxRegistration</v>
      </c>
      <c r="AD871" s="14" t="n">
        <f aca="false">COUNTIFS(R$4:R871,AB871)</f>
        <v>1</v>
      </c>
      <c r="AE871" s="1"/>
      <c r="AF871" s="184" t="str">
        <f aca="false">E871</f>
        <v>EXT</v>
      </c>
      <c r="AG871" s="186" t="n">
        <f aca="false">LEN(AR871)-LEN(SUBSTITUTE(AR871,"/",""))-1</f>
        <v>4</v>
      </c>
      <c r="AH871" s="186" t="str">
        <f aca="false">H871</f>
        <v>0..n</v>
      </c>
      <c r="AI871" s="173" t="s">
        <v>1133</v>
      </c>
      <c r="AJ871" s="173"/>
      <c r="AK871" s="174"/>
      <c r="AL871" s="174"/>
      <c r="AM871" s="174"/>
      <c r="AN871" s="173"/>
      <c r="AO871" s="172" t="str">
        <f aca="false">O871</f>
        <v>0..n</v>
      </c>
      <c r="AP871" s="172" t="str">
        <f aca="false">P871</f>
        <v>0..n</v>
      </c>
      <c r="AQ871" s="187" t="str">
        <f aca="false">Q871</f>
        <v>/rsm:CrossIndustryInvoice
/rsm:SupplyChainTradeTransaction
/ram:ApplicableHeaderTradeSettlement
/ram:InvoiceeTradeParty
/ram:SpecifiedTaxRegistration</v>
      </c>
      <c r="AR871" s="188" t="str">
        <f aca="false">R871</f>
        <v>/rsm:CrossIndustryInvoice/rsm:SupplyChainTradeTransaction/ram:ApplicableHeaderTradeSettlement/ram:InvoiceeTradeParty/ram:SpecifiedTaxRegistration</v>
      </c>
      <c r="AS871" s="172"/>
      <c r="AT871" s="178"/>
      <c r="AU871" s="186" t="str">
        <f aca="false">U871</f>
        <v>0..n</v>
      </c>
      <c r="AV871" s="172"/>
      <c r="AW871" s="179"/>
      <c r="AX871" s="6"/>
      <c r="AY871" s="189" t="str">
        <f aca="false">Y871</f>
        <v>EXTENDED</v>
      </c>
      <c r="AZ871" s="189" t="str">
        <f aca="false">Z871</f>
        <v>EXTENDED FR B2B</v>
      </c>
      <c r="BA871" s="1"/>
      <c r="BB871" s="49"/>
      <c r="BF871" s="1"/>
      <c r="BG871" s="1"/>
      <c r="BH871" s="1"/>
      <c r="BI871" s="1"/>
      <c r="BJ871" s="1"/>
      <c r="BK871" s="1"/>
      <c r="BL871" s="1"/>
      <c r="BM871" s="1"/>
      <c r="BN871" s="1"/>
      <c r="BO871" s="1"/>
      <c r="BP871" s="1"/>
      <c r="BQ871" s="1"/>
      <c r="BR871" s="1"/>
      <c r="BS871" s="1"/>
      <c r="BT871" s="1"/>
      <c r="BU871" s="1"/>
      <c r="BV871" s="1"/>
      <c r="BW871" s="1"/>
      <c r="BX871" s="1"/>
      <c r="BY871" s="1"/>
      <c r="BZ871" s="1"/>
    </row>
    <row r="872" s="53" customFormat="true" ht="89.25" hidden="false" customHeight="false" outlineLevel="0" collapsed="false">
      <c r="A872" s="58" t="str">
        <f aca="false">IF(LEFT(E872,2)="BG","NO",IF(LEN(E872)-LEN(SUBSTITUTE(E872,"-",""))&gt;1,"NO",IF(E872="EXT","EXT","YES")))</f>
        <v>EXT</v>
      </c>
      <c r="B872" s="58"/>
      <c r="C872" s="58"/>
      <c r="D872" s="280" t="s">
        <v>6235</v>
      </c>
      <c r="E872" s="93" t="s">
        <v>4631</v>
      </c>
      <c r="F872" s="94" t="s">
        <v>3540</v>
      </c>
      <c r="G872" s="95" t="n">
        <f aca="false">LEN(R872)-LEN(SUBSTITUTE(R872,"/",""))-1</f>
        <v>5</v>
      </c>
      <c r="H872" s="95" t="s">
        <v>88</v>
      </c>
      <c r="I872" s="97" t="s">
        <v>6</v>
      </c>
      <c r="J872" s="97"/>
      <c r="K872" s="98"/>
      <c r="L872" s="98"/>
      <c r="M872" s="98"/>
      <c r="N872" s="97"/>
      <c r="O872" s="99" t="s">
        <v>88</v>
      </c>
      <c r="P872" s="100" t="str">
        <f aca="false">O872</f>
        <v>1..1</v>
      </c>
      <c r="Q872" s="9" t="s">
        <v>6375</v>
      </c>
      <c r="R872" s="101" t="s">
        <v>3541</v>
      </c>
      <c r="S872" s="99" t="s">
        <v>139</v>
      </c>
      <c r="T872" s="10" t="s">
        <v>4639</v>
      </c>
      <c r="U872" s="95" t="s">
        <v>95</v>
      </c>
      <c r="V872" s="99"/>
      <c r="W872" s="102"/>
      <c r="X872" s="38"/>
      <c r="Y872" s="103" t="s">
        <v>30</v>
      </c>
      <c r="Z872" s="103" t="s">
        <v>4635</v>
      </c>
      <c r="AA872" s="4"/>
      <c r="AB872" s="13" t="str">
        <f aca="false">IF(ISERROR(FIND("/",R872)),R872,LEFT(R872,FIND(CHAR(1),SUBSTITUTE(R872,"/",CHAR(1),LEN(R872)-LEN(SUBSTITUTE(R872,"/",""))))-1))</f>
        <v>/rsm:CrossIndustryInvoice/rsm:SupplyChainTradeTransaction/ram:ApplicableHeaderTradeSettlement/ram:InvoiceeTradeParty/ram:SpecifiedTaxRegistration</v>
      </c>
      <c r="AC872" s="13" t="str">
        <f aca="false">IF(ISERROR(FIND("/",R872)),R872,MID(R872, FIND(CHAR(1),SUBSTITUTE(R872,"/",CHAR(1), LEN(R872)-LEN(SUBSTITUTE(R872,"/","")))), LEN(R872)))</f>
        <v>/ram:ID</v>
      </c>
      <c r="AD872" s="14" t="n">
        <f aca="false">COUNTIFS(R$4:R872,AB872)</f>
        <v>1</v>
      </c>
      <c r="AE872" s="1"/>
      <c r="AF872" s="93" t="str">
        <f aca="false">E872</f>
        <v>EXT</v>
      </c>
      <c r="AG872" s="95" t="n">
        <f aca="false">LEN(AR872)-LEN(SUBSTITUTE(AR872,"/",""))-1</f>
        <v>5</v>
      </c>
      <c r="AH872" s="95" t="str">
        <f aca="false">H872</f>
        <v>1..1</v>
      </c>
      <c r="AI872" s="97" t="s">
        <v>5085</v>
      </c>
      <c r="AJ872" s="97"/>
      <c r="AK872" s="98"/>
      <c r="AL872" s="98"/>
      <c r="AM872" s="98"/>
      <c r="AN872" s="97"/>
      <c r="AO872" s="100" t="str">
        <f aca="false">O872</f>
        <v>1..1</v>
      </c>
      <c r="AP872" s="100" t="str">
        <f aca="false">P872</f>
        <v>1..1</v>
      </c>
      <c r="AQ872" s="9" t="str">
        <f aca="false">Q872</f>
        <v>/rsm:CrossIndustryInvoice
/rsm:SupplyChainTradeTransaction
/ram:ApplicableHeaderTradeSettlement
/ram:InvoiceeTradeParty
/ram:SpecifiedTaxRegistration
/ram:ID</v>
      </c>
      <c r="AR872" s="101" t="str">
        <f aca="false">R872</f>
        <v>/rsm:CrossIndustryInvoice/rsm:SupplyChainTradeTransaction/ram:ApplicableHeaderTradeSettlement/ram:InvoiceeTradeParty/ram:SpecifiedTaxRegistration/ram:ID</v>
      </c>
      <c r="AS872" s="99" t="s">
        <v>139</v>
      </c>
      <c r="AT872" s="10" t="s">
        <v>4639</v>
      </c>
      <c r="AU872" s="95" t="str">
        <f aca="false">U872</f>
        <v>0..1</v>
      </c>
      <c r="AV872" s="99"/>
      <c r="AW872" s="102"/>
      <c r="AX872" s="6"/>
      <c r="AY872" s="103" t="str">
        <f aca="false">Y872</f>
        <v>EXTENDED</v>
      </c>
      <c r="AZ872" s="103" t="str">
        <f aca="false">Z872</f>
        <v>EXTENDED FR B2B</v>
      </c>
      <c r="BA872" s="1"/>
      <c r="BB872" s="49"/>
      <c r="BF872" s="1"/>
      <c r="BG872" s="1"/>
      <c r="BH872" s="1"/>
      <c r="BI872" s="1"/>
      <c r="BJ872" s="1"/>
      <c r="BK872" s="1"/>
      <c r="BL872" s="1"/>
      <c r="BM872" s="1"/>
      <c r="BN872" s="1"/>
      <c r="BO872" s="1"/>
      <c r="BP872" s="1"/>
      <c r="BQ872" s="1"/>
      <c r="BR872" s="1"/>
      <c r="BS872" s="1"/>
      <c r="BT872" s="1"/>
      <c r="BU872" s="1"/>
      <c r="BV872" s="1"/>
      <c r="BW872" s="1"/>
      <c r="BX872" s="1"/>
      <c r="BY872" s="1"/>
      <c r="BZ872" s="1"/>
    </row>
    <row r="873" s="53" customFormat="true" ht="102" hidden="false" customHeight="false" outlineLevel="0" collapsed="false">
      <c r="A873" s="58" t="str">
        <f aca="false">IF(LEFT(E873,2)="BG","NO",IF(LEN(E873)-LEN(SUBSTITUTE(E873,"-",""))&gt;1,"NO",IF(E873="EXT","EXT","YES")))</f>
        <v>EXT</v>
      </c>
      <c r="B873" s="58"/>
      <c r="C873" s="58"/>
      <c r="D873" s="280" t="s">
        <v>6235</v>
      </c>
      <c r="E873" s="93" t="s">
        <v>4631</v>
      </c>
      <c r="F873" s="94" t="e">
        <f aca="false">#N/A</f>
        <v>#N/A</v>
      </c>
      <c r="G873" s="95" t="n">
        <f aca="false">LEN(R873)-LEN(SUBSTITUTE(R873,"/",""))-1</f>
        <v>6</v>
      </c>
      <c r="H873" s="95" t="s">
        <v>95</v>
      </c>
      <c r="I873" s="97" t="s">
        <v>4801</v>
      </c>
      <c r="J873" s="97"/>
      <c r="K873" s="98" t="s">
        <v>5086</v>
      </c>
      <c r="L873" s="98"/>
      <c r="M873" s="98" t="s">
        <v>2045</v>
      </c>
      <c r="N873" s="97"/>
      <c r="O873" s="99" t="s">
        <v>88</v>
      </c>
      <c r="P873" s="100" t="str">
        <f aca="false">O873</f>
        <v>1..1</v>
      </c>
      <c r="Q873" s="9" t="s">
        <v>6376</v>
      </c>
      <c r="R873" s="101" t="s">
        <v>3544</v>
      </c>
      <c r="S873" s="99"/>
      <c r="T873" s="10" t="s">
        <v>858</v>
      </c>
      <c r="U873" s="95" t="s">
        <v>95</v>
      </c>
      <c r="V873" s="99"/>
      <c r="W873" s="102"/>
      <c r="X873" s="38"/>
      <c r="Y873" s="103" t="s">
        <v>30</v>
      </c>
      <c r="Z873" s="103" t="s">
        <v>4635</v>
      </c>
      <c r="AA873" s="4"/>
      <c r="AB873" s="13" t="str">
        <f aca="false">IF(ISERROR(FIND("/",R873)),R873,LEFT(R873,FIND(CHAR(1),SUBSTITUTE(R873,"/",CHAR(1),LEN(R873)-LEN(SUBSTITUTE(R873,"/",""))))-1))</f>
        <v>/rsm:CrossIndustryInvoice/rsm:SupplyChainTradeTransaction/ram:ApplicableHeaderTradeSettlement/ram:InvoiceeTradeParty/ram:SpecifiedTaxRegistration/ram:ID</v>
      </c>
      <c r="AC873" s="13" t="str">
        <f aca="false">IF(ISERROR(FIND("/",R873)),R873,MID(R873, FIND(CHAR(1),SUBSTITUTE(R873,"/",CHAR(1), LEN(R873)-LEN(SUBSTITUTE(R873,"/","")))), LEN(R873)))</f>
        <v>/@schemeID</v>
      </c>
      <c r="AD873" s="14" t="n">
        <f aca="false">COUNTIFS(R$4:R873,AB873)</f>
        <v>1</v>
      </c>
      <c r="AE873" s="1"/>
      <c r="AF873" s="93" t="str">
        <f aca="false">E873</f>
        <v>EXT</v>
      </c>
      <c r="AG873" s="95" t="n">
        <f aca="false">LEN(AR873)-LEN(SUBSTITUTE(AR873,"/",""))-1</f>
        <v>6</v>
      </c>
      <c r="AH873" s="95" t="str">
        <f aca="false">H873</f>
        <v>0..1</v>
      </c>
      <c r="AI873" s="97" t="s">
        <v>5088</v>
      </c>
      <c r="AJ873" s="97"/>
      <c r="AK873" s="98"/>
      <c r="AL873" s="98"/>
      <c r="AM873" s="98"/>
      <c r="AN873" s="97"/>
      <c r="AO873" s="100" t="str">
        <f aca="false">O873</f>
        <v>1..1</v>
      </c>
      <c r="AP873" s="100" t="str">
        <f aca="false">P873</f>
        <v>1..1</v>
      </c>
      <c r="AQ873" s="9" t="str">
        <f aca="false">Q873</f>
        <v>/rsm:CrossIndustryInvoice
/rsm:SupplyChainTradeTransaction
/ram:ApplicableHeaderTradeSettlement
/ram:InvoiceeTradeParty
/ram:SpecifiedTaxRegistration
/ram:ID
/@schemeID</v>
      </c>
      <c r="AR873" s="101" t="str">
        <f aca="false">R873</f>
        <v>/rsm:CrossIndustryInvoice/rsm:SupplyChainTradeTransaction/ram:ApplicableHeaderTradeSettlement/ram:InvoiceeTradeParty/ram:SpecifiedTaxRegistration/ram:ID/@schemeID</v>
      </c>
      <c r="AS873" s="99"/>
      <c r="AT873" s="10" t="s">
        <v>858</v>
      </c>
      <c r="AU873" s="95" t="str">
        <f aca="false">U873</f>
        <v>0..1</v>
      </c>
      <c r="AV873" s="99"/>
      <c r="AW873" s="102"/>
      <c r="AX873" s="6"/>
      <c r="AY873" s="103" t="str">
        <f aca="false">Y873</f>
        <v>EXTENDED</v>
      </c>
      <c r="AZ873" s="103" t="str">
        <f aca="false">Z873</f>
        <v>EXTENDED FR B2B</v>
      </c>
      <c r="BA873" s="1"/>
      <c r="BB873" s="49"/>
      <c r="BF873" s="1"/>
      <c r="BG873" s="1"/>
      <c r="BH873" s="1"/>
      <c r="BI873" s="1"/>
      <c r="BJ873" s="1"/>
      <c r="BK873" s="1"/>
      <c r="BL873" s="1"/>
      <c r="BM873" s="1"/>
      <c r="BN873" s="1"/>
      <c r="BO873" s="1"/>
      <c r="BP873" s="1"/>
      <c r="BQ873" s="1"/>
      <c r="BR873" s="1"/>
      <c r="BS873" s="1"/>
      <c r="BT873" s="1"/>
      <c r="BU873" s="1"/>
      <c r="BV873" s="1"/>
      <c r="BW873" s="1"/>
      <c r="BX873" s="1"/>
      <c r="BY873" s="1"/>
      <c r="BZ873" s="1"/>
    </row>
    <row r="874" s="53" customFormat="true" ht="102" hidden="false" customHeight="false" outlineLevel="0" collapsed="false">
      <c r="A874" s="58" t="str">
        <f aca="false">IF(LEFT(E874,2)="BG","NO",IF(LEN(E874)-LEN(SUBSTITUTE(E874,"-",""))&gt;1,"NO",IF(E874="EXT","EXT","YES")))</f>
        <v>NO</v>
      </c>
      <c r="B874" s="58"/>
      <c r="C874" s="58"/>
      <c r="D874" s="274" t="s">
        <v>6235</v>
      </c>
      <c r="E874" s="275" t="s">
        <v>3545</v>
      </c>
      <c r="F874" s="276" t="s">
        <v>3545</v>
      </c>
      <c r="G874" s="135" t="n">
        <f aca="false">LEN(R874)-LEN(SUBSTITUTE(R874,"/",""))-1</f>
        <v>3</v>
      </c>
      <c r="H874" s="135" t="s">
        <v>95</v>
      </c>
      <c r="I874" s="130" t="s">
        <v>3546</v>
      </c>
      <c r="J874" s="130" t="s">
        <v>3547</v>
      </c>
      <c r="K874" s="131" t="s">
        <v>6377</v>
      </c>
      <c r="L874" s="131" t="s">
        <v>6378</v>
      </c>
      <c r="M874" s="131"/>
      <c r="N874" s="130"/>
      <c r="O874" s="282" t="s">
        <v>95</v>
      </c>
      <c r="P874" s="283" t="str">
        <f aca="false">O874</f>
        <v>0..1</v>
      </c>
      <c r="Q874" s="284" t="s">
        <v>6379</v>
      </c>
      <c r="R874" s="285" t="s">
        <v>3550</v>
      </c>
      <c r="S874" s="282"/>
      <c r="T874" s="234" t="s">
        <v>4629</v>
      </c>
      <c r="U874" s="282" t="s">
        <v>95</v>
      </c>
      <c r="V874" s="282"/>
      <c r="W874" s="286"/>
      <c r="X874" s="38"/>
      <c r="Y874" s="234" t="s">
        <v>25</v>
      </c>
      <c r="Z874" s="234" t="s">
        <v>25</v>
      </c>
      <c r="AA874" s="4"/>
      <c r="AB874" s="13" t="str">
        <f aca="false">IF(ISERROR(FIND("/",R874)),R874,LEFT(R874,FIND(CHAR(1),SUBSTITUTE(R874,"/",CHAR(1),LEN(R874)-LEN(SUBSTITUTE(R874,"/",""))))-1))</f>
        <v>/rsm:CrossIndustryInvoice/rsm:SupplyChainTradeTransaction/ram:ApplicableHeaderTradeSettlement</v>
      </c>
      <c r="AC874" s="13" t="str">
        <f aca="false">IF(ISERROR(FIND("/",R874)),R874,MID(R874, FIND(CHAR(1),SUBSTITUTE(R874,"/",CHAR(1), LEN(R874)-LEN(SUBSTITUTE(R874,"/","")))), LEN(R874)))</f>
        <v>/ram:PayeeTradeParty</v>
      </c>
      <c r="AD874" s="14" t="n">
        <f aca="false">COUNTIFS(R$4:R874,AB874)</f>
        <v>1</v>
      </c>
      <c r="AE874" s="1"/>
      <c r="AF874" s="275" t="str">
        <f aca="false">E874</f>
        <v>BG-10</v>
      </c>
      <c r="AG874" s="135" t="n">
        <f aca="false">LEN(AR874)-LEN(SUBSTITUTE(AR874,"/",""))-1</f>
        <v>3</v>
      </c>
      <c r="AH874" s="135" t="str">
        <f aca="false">H874</f>
        <v>0..1</v>
      </c>
      <c r="AI874" s="130" t="s">
        <v>3551</v>
      </c>
      <c r="AJ874" s="130" t="s">
        <v>3552</v>
      </c>
      <c r="AK874" s="131" t="s">
        <v>3553</v>
      </c>
      <c r="AL874" s="131" t="s">
        <v>6380</v>
      </c>
      <c r="AM874" s="131"/>
      <c r="AN874" s="130"/>
      <c r="AO874" s="283" t="str">
        <f aca="false">O874</f>
        <v>0..1</v>
      </c>
      <c r="AP874" s="283" t="str">
        <f aca="false">P874</f>
        <v>0..1</v>
      </c>
      <c r="AQ874" s="284" t="str">
        <f aca="false">Q874</f>
        <v>/rsm:CrossIndustryInvoice
/rsm:SupplyChainTradeTransaction
/ram:ApplicableHeaderTradeSettlement
/ram:PayeeTradeParty</v>
      </c>
      <c r="AR874" s="285" t="str">
        <f aca="false">R874</f>
        <v>/rsm:CrossIndustryInvoice/rsm:SupplyChainTradeTransaction/ram:ApplicableHeaderTradeSettlement/ram:PayeeTradeParty</v>
      </c>
      <c r="AS874" s="282"/>
      <c r="AT874" s="234" t="s">
        <v>4629</v>
      </c>
      <c r="AU874" s="282" t="str">
        <f aca="false">U874</f>
        <v>0..1</v>
      </c>
      <c r="AV874" s="282"/>
      <c r="AW874" s="286"/>
      <c r="AX874" s="6"/>
      <c r="AY874" s="234" t="str">
        <f aca="false">Y874</f>
        <v>BASIC WL</v>
      </c>
      <c r="AZ874" s="234" t="str">
        <f aca="false">Z874</f>
        <v>BASIC WL</v>
      </c>
      <c r="BA874" s="1"/>
      <c r="BB874" s="49"/>
      <c r="BF874" s="1"/>
      <c r="BG874" s="1"/>
      <c r="BH874" s="1"/>
      <c r="BI874" s="1"/>
      <c r="BJ874" s="1"/>
      <c r="BK874" s="1"/>
      <c r="BL874" s="1"/>
      <c r="BM874" s="1"/>
      <c r="BN874" s="1"/>
      <c r="BO874" s="1"/>
      <c r="BP874" s="1"/>
      <c r="BQ874" s="1"/>
      <c r="BR874" s="1"/>
      <c r="BS874" s="1"/>
      <c r="BT874" s="1"/>
      <c r="BU874" s="1"/>
      <c r="BV874" s="1"/>
      <c r="BW874" s="1"/>
      <c r="BX874" s="1"/>
      <c r="BY874" s="1"/>
      <c r="BZ874" s="1"/>
    </row>
    <row r="875" s="53" customFormat="true" ht="76.5" hidden="false" customHeight="false" outlineLevel="0" collapsed="false">
      <c r="A875" s="58" t="str">
        <f aca="false">IF(LEFT(E875,2)="BG","NO",IF(LEN(E875)-LEN(SUBSTITUTE(E875,"-",""))&gt;1,"NO",IF(E875="EXT","EXT","YES")))</f>
        <v>YES</v>
      </c>
      <c r="B875" s="58"/>
      <c r="C875" s="58"/>
      <c r="D875" s="277" t="s">
        <v>6235</v>
      </c>
      <c r="E875" s="278" t="s">
        <v>3555</v>
      </c>
      <c r="F875" s="279" t="e">
        <f aca="false">#N/A</f>
        <v>#N/A</v>
      </c>
      <c r="G875" s="99" t="n">
        <f aca="false">LEN(R875)-LEN(SUBSTITUTE(R875,"/",""))-1</f>
        <v>4</v>
      </c>
      <c r="H875" s="99" t="s">
        <v>95</v>
      </c>
      <c r="I875" s="97" t="s">
        <v>6381</v>
      </c>
      <c r="J875" s="97" t="s">
        <v>6382</v>
      </c>
      <c r="K875" s="98" t="s">
        <v>6045</v>
      </c>
      <c r="L875" s="98"/>
      <c r="M875" s="98" t="s">
        <v>5019</v>
      </c>
      <c r="N875" s="97" t="s">
        <v>137</v>
      </c>
      <c r="O875" s="99" t="s">
        <v>95</v>
      </c>
      <c r="P875" s="100" t="str">
        <f aca="false">O875</f>
        <v>0..1</v>
      </c>
      <c r="Q875" s="54" t="s">
        <v>6383</v>
      </c>
      <c r="R875" s="109" t="s">
        <v>3558</v>
      </c>
      <c r="S875" s="99" t="s">
        <v>139</v>
      </c>
      <c r="T875" s="10" t="s">
        <v>4639</v>
      </c>
      <c r="U875" s="99" t="s">
        <v>112</v>
      </c>
      <c r="V875" s="99" t="s">
        <v>1645</v>
      </c>
      <c r="W875" s="102" t="s">
        <v>5019</v>
      </c>
      <c r="X875" s="38"/>
      <c r="Y875" s="10" t="s">
        <v>25</v>
      </c>
      <c r="Z875" s="110" t="s">
        <v>25</v>
      </c>
      <c r="AA875" s="4"/>
      <c r="AB875" s="13" t="str">
        <f aca="false">IF(ISERROR(FIND("/",R875)),R875,LEFT(R875,FIND(CHAR(1),SUBSTITUTE(R875,"/",CHAR(1),LEN(R875)-LEN(SUBSTITUTE(R875,"/",""))))-1))</f>
        <v>/rsm:CrossIndustryInvoice/rsm:SupplyChainTradeTransaction/ram:ApplicableHeaderTradeSettlement/ram:PayeeTradeParty</v>
      </c>
      <c r="AC875" s="13" t="str">
        <f aca="false">IF(ISERROR(FIND("/",R875)),R875,MID(R875, FIND(CHAR(1),SUBSTITUTE(R875,"/",CHAR(1), LEN(R875)-LEN(SUBSTITUTE(R875,"/","")))), LEN(R875)))</f>
        <v>/ram:ID</v>
      </c>
      <c r="AD875" s="14" t="n">
        <f aca="false">COUNTIFS(R$4:R875,AB875)</f>
        <v>1</v>
      </c>
      <c r="AE875" s="1"/>
      <c r="AF875" s="278" t="str">
        <f aca="false">E875</f>
        <v>BT-60</v>
      </c>
      <c r="AG875" s="99" t="n">
        <f aca="false">LEN(AR875)-LEN(SUBSTITUTE(AR875,"/",""))-1</f>
        <v>4</v>
      </c>
      <c r="AH875" s="99" t="str">
        <f aca="false">H875</f>
        <v>0..1</v>
      </c>
      <c r="AI875" s="97" t="s">
        <v>3559</v>
      </c>
      <c r="AJ875" s="97" t="s">
        <v>6384</v>
      </c>
      <c r="AK875" s="98" t="s">
        <v>6385</v>
      </c>
      <c r="AL875" s="98"/>
      <c r="AM875" s="98"/>
      <c r="AN875" s="97" t="s">
        <v>2190</v>
      </c>
      <c r="AO875" s="100" t="str">
        <f aca="false">O875</f>
        <v>0..1</v>
      </c>
      <c r="AP875" s="100" t="str">
        <f aca="false">P875</f>
        <v>0..1</v>
      </c>
      <c r="AQ875" s="54" t="str">
        <f aca="false">Q875</f>
        <v>/rsm:CrossIndustryInvoice
/rsm:SupplyChainTradeTransaction
/ram:ApplicableHeaderTradeSettlement
/ram:PayeeTradeParty
/ram:ID</v>
      </c>
      <c r="AR875" s="109" t="str">
        <f aca="false">R875</f>
        <v>/rsm:CrossIndustryInvoice/rsm:SupplyChainTradeTransaction/ram:ApplicableHeaderTradeSettlement/ram:PayeeTradeParty/ram:ID</v>
      </c>
      <c r="AS875" s="99" t="s">
        <v>139</v>
      </c>
      <c r="AT875" s="10" t="s">
        <v>4639</v>
      </c>
      <c r="AU875" s="99" t="str">
        <f aca="false">U875</f>
        <v>0..n</v>
      </c>
      <c r="AV875" s="99" t="s">
        <v>1645</v>
      </c>
      <c r="AW875" s="102" t="s">
        <v>5019</v>
      </c>
      <c r="AX875" s="6"/>
      <c r="AY875" s="10" t="str">
        <f aca="false">Y875</f>
        <v>BASIC WL</v>
      </c>
      <c r="AZ875" s="110" t="str">
        <f aca="false">Z875</f>
        <v>BASIC WL</v>
      </c>
      <c r="BA875" s="1"/>
      <c r="BB875" s="49"/>
      <c r="BF875" s="1"/>
      <c r="BG875" s="1"/>
      <c r="BH875" s="1"/>
      <c r="BI875" s="1"/>
      <c r="BJ875" s="1"/>
      <c r="BK875" s="1"/>
      <c r="BL875" s="1"/>
      <c r="BM875" s="1"/>
      <c r="BN875" s="1"/>
      <c r="BO875" s="1"/>
      <c r="BP875" s="1"/>
      <c r="BQ875" s="1"/>
      <c r="BR875" s="1"/>
      <c r="BS875" s="1"/>
      <c r="BT875" s="1"/>
      <c r="BU875" s="1"/>
      <c r="BV875" s="1"/>
      <c r="BW875" s="1"/>
      <c r="BX875" s="1"/>
      <c r="BY875" s="1"/>
      <c r="BZ875" s="1"/>
    </row>
    <row r="876" s="53" customFormat="true" ht="76.5" hidden="false" customHeight="false" outlineLevel="0" collapsed="false">
      <c r="A876" s="58" t="str">
        <f aca="false">IF(LEFT(E876,2)="BG","NO",IF(LEN(E876)-LEN(SUBSTITUTE(E876,"-",""))&gt;1,"NO",IF(E876="EXT","EXT","YES")))</f>
        <v>NO</v>
      </c>
      <c r="B876" s="58"/>
      <c r="C876" s="77" t="s">
        <v>6047</v>
      </c>
      <c r="D876" s="277" t="s">
        <v>6235</v>
      </c>
      <c r="E876" s="278" t="s">
        <v>3560</v>
      </c>
      <c r="F876" s="279" t="s">
        <v>3555</v>
      </c>
      <c r="G876" s="99" t="n">
        <f aca="false">LEN(R876)-LEN(SUBSTITUTE(R876,"/",""))-1</f>
        <v>4</v>
      </c>
      <c r="H876" s="99" t="s">
        <v>95</v>
      </c>
      <c r="I876" s="139" t="s">
        <v>4355</v>
      </c>
      <c r="J876" s="97"/>
      <c r="K876" s="98" t="s">
        <v>5019</v>
      </c>
      <c r="L876" s="98"/>
      <c r="M876" s="98" t="s">
        <v>5019</v>
      </c>
      <c r="N876" s="97"/>
      <c r="O876" s="99" t="s">
        <v>95</v>
      </c>
      <c r="P876" s="100" t="s">
        <v>112</v>
      </c>
      <c r="Q876" s="54" t="s">
        <v>6386</v>
      </c>
      <c r="R876" s="109" t="s">
        <v>3562</v>
      </c>
      <c r="S876" s="99"/>
      <c r="T876" s="10"/>
      <c r="U876" s="99" t="s">
        <v>112</v>
      </c>
      <c r="V876" s="99" t="s">
        <v>1645</v>
      </c>
      <c r="W876" s="102" t="s">
        <v>5019</v>
      </c>
      <c r="X876" s="38"/>
      <c r="Y876" s="10" t="s">
        <v>25</v>
      </c>
      <c r="Z876" s="110" t="s">
        <v>25</v>
      </c>
      <c r="AA876" s="4"/>
      <c r="AB876" s="13" t="str">
        <f aca="false">IF(ISERROR(FIND("/",R876)),R876,LEFT(R876,FIND(CHAR(1),SUBSTITUTE(R876,"/",CHAR(1),LEN(R876)-LEN(SUBSTITUTE(R876,"/",""))))-1))</f>
        <v>/rsm:CrossIndustryInvoice/rsm:SupplyChainTradeTransaction/ram:ApplicableHeaderTradeSettlement/ram:PayeeTradeParty</v>
      </c>
      <c r="AC876" s="13" t="str">
        <f aca="false">IF(ISERROR(FIND("/",R876)),R876,MID(R876, FIND(CHAR(1),SUBSTITUTE(R876,"/",CHAR(1), LEN(R876)-LEN(SUBSTITUTE(R876,"/","")))), LEN(R876)))</f>
        <v>/ram:GlobalID</v>
      </c>
      <c r="AD876" s="14" t="n">
        <f aca="false">COUNTIFS(R$4:R876,AB876)</f>
        <v>1</v>
      </c>
      <c r="AE876" s="1"/>
      <c r="AF876" s="278" t="str">
        <f aca="false">E876</f>
        <v>BT-60-0</v>
      </c>
      <c r="AG876" s="99" t="n">
        <f aca="false">LEN(AR876)-LEN(SUBSTITUTE(AR876,"/",""))-1</f>
        <v>4</v>
      </c>
      <c r="AH876" s="99" t="str">
        <f aca="false">H876</f>
        <v>0..1</v>
      </c>
      <c r="AI876" s="139" t="s">
        <v>3559</v>
      </c>
      <c r="AJ876" s="97"/>
      <c r="AK876" s="98" t="s">
        <v>968</v>
      </c>
      <c r="AL876" s="98"/>
      <c r="AM876" s="98"/>
      <c r="AN876" s="97"/>
      <c r="AO876" s="100" t="str">
        <f aca="false">O876</f>
        <v>0..1</v>
      </c>
      <c r="AP876" s="100" t="str">
        <f aca="false">P876</f>
        <v>0..n</v>
      </c>
      <c r="AQ876" s="54" t="str">
        <f aca="false">Q876</f>
        <v>/rsm:CrossIndustryInvoice
/rsm:SupplyChainTradeTransaction
/ram:ApplicableHeaderTradeSettlement
/ram:PayeeTradeParty
/ram:GlobalID</v>
      </c>
      <c r="AR876" s="109" t="str">
        <f aca="false">R876</f>
        <v>/rsm:CrossIndustryInvoice/rsm:SupplyChainTradeTransaction/ram:ApplicableHeaderTradeSettlement/ram:PayeeTradeParty/ram:GlobalID</v>
      </c>
      <c r="AS876" s="99"/>
      <c r="AT876" s="10"/>
      <c r="AU876" s="99" t="str">
        <f aca="false">U876</f>
        <v>0..n</v>
      </c>
      <c r="AV876" s="99" t="s">
        <v>1645</v>
      </c>
      <c r="AW876" s="102" t="s">
        <v>5019</v>
      </c>
      <c r="AX876" s="6"/>
      <c r="AY876" s="10" t="str">
        <f aca="false">Y876</f>
        <v>BASIC WL</v>
      </c>
      <c r="AZ876" s="110" t="str">
        <f aca="false">Z876</f>
        <v>BASIC WL</v>
      </c>
      <c r="BA876" s="1"/>
      <c r="BB876" s="49"/>
      <c r="BF876" s="1"/>
      <c r="BG876" s="1"/>
      <c r="BH876" s="1"/>
      <c r="BI876" s="1"/>
      <c r="BJ876" s="1"/>
      <c r="BK876" s="1"/>
      <c r="BL876" s="1"/>
      <c r="BM876" s="1"/>
      <c r="BN876" s="1"/>
      <c r="BO876" s="1"/>
      <c r="BP876" s="1"/>
      <c r="BQ876" s="1"/>
      <c r="BR876" s="1"/>
      <c r="BS876" s="1"/>
      <c r="BT876" s="1"/>
      <c r="BU876" s="1"/>
      <c r="BV876" s="1"/>
      <c r="BW876" s="1"/>
      <c r="BX876" s="1"/>
      <c r="BY876" s="1"/>
      <c r="BZ876" s="1"/>
    </row>
    <row r="877" s="53" customFormat="true" ht="89.25" hidden="false" customHeight="false" outlineLevel="0" collapsed="false">
      <c r="A877" s="58" t="str">
        <f aca="false">IF(LEFT(E877,2)="BG","NO",IF(LEN(E877)-LEN(SUBSTITUTE(E877,"-",""))&gt;1,"NO",IF(E877="EXT","EXT","YES")))</f>
        <v>NO</v>
      </c>
      <c r="B877" s="58"/>
      <c r="C877" s="58"/>
      <c r="D877" s="277" t="s">
        <v>6235</v>
      </c>
      <c r="E877" s="278" t="s">
        <v>3563</v>
      </c>
      <c r="F877" s="279" t="s">
        <v>3563</v>
      </c>
      <c r="G877" s="99" t="n">
        <f aca="false">LEN(R877)-LEN(SUBSTITUTE(R877,"/",""))-1</f>
        <v>5</v>
      </c>
      <c r="H877" s="99" t="s">
        <v>88</v>
      </c>
      <c r="I877" s="139" t="s">
        <v>355</v>
      </c>
      <c r="J877" s="97" t="s">
        <v>3566</v>
      </c>
      <c r="K877" s="98" t="s">
        <v>4744</v>
      </c>
      <c r="L877" s="98"/>
      <c r="M877" s="98"/>
      <c r="N877" s="97"/>
      <c r="O877" s="99" t="s">
        <v>88</v>
      </c>
      <c r="P877" s="100" t="str">
        <f aca="false">O877</f>
        <v>1..1</v>
      </c>
      <c r="Q877" s="54" t="s">
        <v>6387</v>
      </c>
      <c r="R877" s="109" t="s">
        <v>3565</v>
      </c>
      <c r="S877" s="99" t="s">
        <v>360</v>
      </c>
      <c r="T877" s="10" t="s">
        <v>858</v>
      </c>
      <c r="U877" s="99" t="s">
        <v>95</v>
      </c>
      <c r="V877" s="99"/>
      <c r="W877" s="102"/>
      <c r="X877" s="38"/>
      <c r="Y877" s="10" t="s">
        <v>25</v>
      </c>
      <c r="Z877" s="110" t="s">
        <v>25</v>
      </c>
      <c r="AA877" s="4"/>
      <c r="AB877" s="13" t="str">
        <f aca="false">IF(ISERROR(FIND("/",R877)),R877,LEFT(R877,FIND(CHAR(1),SUBSTITUTE(R877,"/",CHAR(1),LEN(R877)-LEN(SUBSTITUTE(R877,"/",""))))-1))</f>
        <v>/rsm:CrossIndustryInvoice/rsm:SupplyChainTradeTransaction/ram:ApplicableHeaderTradeSettlement/ram:PayeeTradeParty/ram:GlobalID</v>
      </c>
      <c r="AC877" s="13" t="str">
        <f aca="false">IF(ISERROR(FIND("/",R877)),R877,MID(R877, FIND(CHAR(1),SUBSTITUTE(R877,"/",CHAR(1), LEN(R877)-LEN(SUBSTITUTE(R877,"/","")))), LEN(R877)))</f>
        <v>/@schemeID</v>
      </c>
      <c r="AD877" s="14" t="n">
        <f aca="false">COUNTIFS(R$4:R877,AB877)</f>
        <v>1</v>
      </c>
      <c r="AE877" s="1"/>
      <c r="AF877" s="278" t="str">
        <f aca="false">E877</f>
        <v>BT-60-1</v>
      </c>
      <c r="AG877" s="99" t="n">
        <f aca="false">LEN(AR877)-LEN(SUBSTITUTE(AR877,"/",""))-1</f>
        <v>5</v>
      </c>
      <c r="AH877" s="99" t="str">
        <f aca="false">H877</f>
        <v>1..1</v>
      </c>
      <c r="AI877" s="139" t="s">
        <v>361</v>
      </c>
      <c r="AJ877" s="97" t="s">
        <v>3566</v>
      </c>
      <c r="AK877" s="98" t="s">
        <v>363</v>
      </c>
      <c r="AL877" s="98"/>
      <c r="AM877" s="98"/>
      <c r="AN877" s="97"/>
      <c r="AO877" s="100" t="str">
        <f aca="false">O877</f>
        <v>1..1</v>
      </c>
      <c r="AP877" s="100" t="str">
        <f aca="false">P877</f>
        <v>1..1</v>
      </c>
      <c r="AQ877" s="54" t="str">
        <f aca="false">Q877</f>
        <v>/rsm:CrossIndustryInvoice
/rsm:SupplyChainTradeTransaction
/ram:ApplicableHeaderTradeSettlement
/ram:PayeeTradeParty
/ram:GlobalID
/@schemeID</v>
      </c>
      <c r="AR877" s="109" t="str">
        <f aca="false">R877</f>
        <v>/rsm:CrossIndustryInvoice/rsm:SupplyChainTradeTransaction/ram:ApplicableHeaderTradeSettlement/ram:PayeeTradeParty/ram:GlobalID/@schemeID</v>
      </c>
      <c r="AS877" s="99" t="s">
        <v>360</v>
      </c>
      <c r="AT877" s="10" t="s">
        <v>858</v>
      </c>
      <c r="AU877" s="99" t="str">
        <f aca="false">U877</f>
        <v>0..1</v>
      </c>
      <c r="AV877" s="99"/>
      <c r="AW877" s="102"/>
      <c r="AX877" s="6"/>
      <c r="AY877" s="10" t="str">
        <f aca="false">Y877</f>
        <v>BASIC WL</v>
      </c>
      <c r="AZ877" s="110" t="str">
        <f aca="false">Z877</f>
        <v>BASIC WL</v>
      </c>
      <c r="BA877" s="1"/>
      <c r="BB877" s="49"/>
      <c r="BF877" s="1"/>
      <c r="BG877" s="1"/>
      <c r="BH877" s="1"/>
      <c r="BI877" s="1"/>
      <c r="BJ877" s="1"/>
      <c r="BK877" s="1"/>
      <c r="BL877" s="1"/>
      <c r="BM877" s="1"/>
      <c r="BN877" s="1"/>
      <c r="BO877" s="1"/>
      <c r="BP877" s="1"/>
      <c r="BQ877" s="1"/>
      <c r="BR877" s="1"/>
      <c r="BS877" s="1"/>
      <c r="BT877" s="1"/>
      <c r="BU877" s="1"/>
      <c r="BV877" s="1"/>
      <c r="BW877" s="1"/>
      <c r="BX877" s="1"/>
      <c r="BY877" s="1"/>
      <c r="BZ877" s="1"/>
    </row>
    <row r="878" s="53" customFormat="true" ht="76.5" hidden="false" customHeight="false" outlineLevel="0" collapsed="false">
      <c r="A878" s="58" t="str">
        <f aca="false">IF(LEFT(E878,2)="BG","NO",IF(LEN(E878)-LEN(SUBSTITUTE(E878,"-",""))&gt;1,"NO",IF(E878="EXT","EXT","YES")))</f>
        <v>YES</v>
      </c>
      <c r="B878" s="58"/>
      <c r="C878" s="58"/>
      <c r="D878" s="277" t="s">
        <v>6235</v>
      </c>
      <c r="E878" s="278" t="s">
        <v>3567</v>
      </c>
      <c r="F878" s="279" t="s">
        <v>3567</v>
      </c>
      <c r="G878" s="99" t="n">
        <f aca="false">LEN(R878)-LEN(SUBSTITUTE(R878,"/",""))-1</f>
        <v>4</v>
      </c>
      <c r="H878" s="99" t="s">
        <v>88</v>
      </c>
      <c r="I878" s="97" t="s">
        <v>3568</v>
      </c>
      <c r="J878" s="97" t="s">
        <v>3569</v>
      </c>
      <c r="K878" s="98" t="s">
        <v>4360</v>
      </c>
      <c r="L878" s="98" t="s">
        <v>6388</v>
      </c>
      <c r="M878" s="98" t="s">
        <v>3572</v>
      </c>
      <c r="N878" s="97" t="s">
        <v>119</v>
      </c>
      <c r="O878" s="99" t="s">
        <v>88</v>
      </c>
      <c r="P878" s="100" t="str">
        <f aca="false">O878</f>
        <v>1..1</v>
      </c>
      <c r="Q878" s="54" t="s">
        <v>6389</v>
      </c>
      <c r="R878" s="109" t="s">
        <v>3573</v>
      </c>
      <c r="S878" s="99" t="s">
        <v>121</v>
      </c>
      <c r="T878" s="10" t="s">
        <v>4639</v>
      </c>
      <c r="U878" s="99" t="s">
        <v>95</v>
      </c>
      <c r="V878" s="99"/>
      <c r="W878" s="102"/>
      <c r="X878" s="38"/>
      <c r="Y878" s="10" t="s">
        <v>25</v>
      </c>
      <c r="Z878" s="110" t="s">
        <v>25</v>
      </c>
      <c r="AA878" s="4"/>
      <c r="AB878" s="13" t="str">
        <f aca="false">IF(ISERROR(FIND("/",R878)),R878,LEFT(R878,FIND(CHAR(1),SUBSTITUTE(R878,"/",CHAR(1),LEN(R878)-LEN(SUBSTITUTE(R878,"/",""))))-1))</f>
        <v>/rsm:CrossIndustryInvoice/rsm:SupplyChainTradeTransaction/ram:ApplicableHeaderTradeSettlement/ram:PayeeTradeParty</v>
      </c>
      <c r="AC878" s="13" t="str">
        <f aca="false">IF(ISERROR(FIND("/",R878)),R878,MID(R878, FIND(CHAR(1),SUBSTITUTE(R878,"/",CHAR(1), LEN(R878)-LEN(SUBSTITUTE(R878,"/","")))), LEN(R878)))</f>
        <v>/ram:Name</v>
      </c>
      <c r="AD878" s="14" t="n">
        <f aca="false">COUNTIFS(R$4:R878,AB878)</f>
        <v>1</v>
      </c>
      <c r="AE878" s="1"/>
      <c r="AF878" s="278" t="str">
        <f aca="false">E878</f>
        <v>BT-59</v>
      </c>
      <c r="AG878" s="99" t="n">
        <f aca="false">LEN(AR878)-LEN(SUBSTITUTE(AR878,"/",""))-1</f>
        <v>4</v>
      </c>
      <c r="AH878" s="99" t="str">
        <f aca="false">H878</f>
        <v>1..1</v>
      </c>
      <c r="AI878" s="97" t="s">
        <v>3574</v>
      </c>
      <c r="AJ878" s="97" t="s">
        <v>3575</v>
      </c>
      <c r="AK878" s="98" t="s">
        <v>3576</v>
      </c>
      <c r="AL878" s="98" t="s">
        <v>6390</v>
      </c>
      <c r="AM878" s="98" t="s">
        <v>3578</v>
      </c>
      <c r="AN878" s="97" t="s">
        <v>4647</v>
      </c>
      <c r="AO878" s="100" t="str">
        <f aca="false">O878</f>
        <v>1..1</v>
      </c>
      <c r="AP878" s="100" t="str">
        <f aca="false">P878</f>
        <v>1..1</v>
      </c>
      <c r="AQ878" s="54" t="str">
        <f aca="false">Q878</f>
        <v>/rsm:CrossIndustryInvoice
/rsm:SupplyChainTradeTransaction
/ram:ApplicableHeaderTradeSettlement
/ram:PayeeTradeParty
/ram:Name</v>
      </c>
      <c r="AR878" s="109" t="str">
        <f aca="false">R878</f>
        <v>/rsm:CrossIndustryInvoice/rsm:SupplyChainTradeTransaction/ram:ApplicableHeaderTradeSettlement/ram:PayeeTradeParty/ram:Name</v>
      </c>
      <c r="AS878" s="99" t="s">
        <v>121</v>
      </c>
      <c r="AT878" s="10" t="s">
        <v>4639</v>
      </c>
      <c r="AU878" s="99" t="str">
        <f aca="false">U878</f>
        <v>0..1</v>
      </c>
      <c r="AV878" s="99"/>
      <c r="AW878" s="102"/>
      <c r="AX878" s="6"/>
      <c r="AY878" s="10" t="str">
        <f aca="false">Y878</f>
        <v>BASIC WL</v>
      </c>
      <c r="AZ878" s="110" t="str">
        <f aca="false">Z878</f>
        <v>BASIC WL</v>
      </c>
      <c r="BA878" s="1"/>
      <c r="BB878" s="49"/>
      <c r="BF878" s="1"/>
      <c r="BG878" s="1"/>
      <c r="BH878" s="1"/>
      <c r="BI878" s="1"/>
      <c r="BJ878" s="1"/>
      <c r="BK878" s="1"/>
      <c r="BL878" s="1"/>
      <c r="BM878" s="1"/>
      <c r="BN878" s="1"/>
      <c r="BO878" s="1"/>
      <c r="BP878" s="1"/>
      <c r="BQ878" s="1"/>
      <c r="BR878" s="1"/>
      <c r="BS878" s="1"/>
      <c r="BT878" s="1"/>
      <c r="BU878" s="1"/>
      <c r="BV878" s="1"/>
      <c r="BW878" s="1"/>
      <c r="BX878" s="1"/>
      <c r="BY878" s="1"/>
      <c r="BZ878" s="1"/>
    </row>
    <row r="879" s="53" customFormat="true" ht="76.5" hidden="false" customHeight="false" outlineLevel="0" collapsed="false">
      <c r="A879" s="58" t="str">
        <f aca="false">IF(LEFT(E879,2)="BG","NO",IF(LEN(E879)-LEN(SUBSTITUTE(E879,"-",""))&gt;1,"NO",IF(E879="EXT","EXT","YES")))</f>
        <v>EXT</v>
      </c>
      <c r="B879" s="77" t="s">
        <v>5506</v>
      </c>
      <c r="C879" s="77"/>
      <c r="D879" s="277" t="s">
        <v>6235</v>
      </c>
      <c r="E879" s="93" t="s">
        <v>4631</v>
      </c>
      <c r="F879" s="94" t="s">
        <v>3580</v>
      </c>
      <c r="G879" s="95" t="n">
        <f aca="false">LEN(R879)-LEN(SUBSTITUTE(R879,"/",""))-1</f>
        <v>4</v>
      </c>
      <c r="H879" s="95" t="s">
        <v>95</v>
      </c>
      <c r="I879" s="97" t="s">
        <v>6391</v>
      </c>
      <c r="J879" s="97" t="s">
        <v>6392</v>
      </c>
      <c r="K879" s="98" t="s">
        <v>6393</v>
      </c>
      <c r="L879" s="98"/>
      <c r="M879" s="98"/>
      <c r="N879" s="97" t="s">
        <v>119</v>
      </c>
      <c r="O879" s="99" t="s">
        <v>95</v>
      </c>
      <c r="P879" s="100" t="s">
        <v>95</v>
      </c>
      <c r="Q879" s="9" t="s">
        <v>6394</v>
      </c>
      <c r="R879" s="101" t="s">
        <v>3584</v>
      </c>
      <c r="S879" s="99" t="s">
        <v>176</v>
      </c>
      <c r="T879" s="10" t="s">
        <v>4639</v>
      </c>
      <c r="U879" s="95" t="s">
        <v>112</v>
      </c>
      <c r="V879" s="99"/>
      <c r="W879" s="102"/>
      <c r="X879" s="38"/>
      <c r="Y879" s="103" t="s">
        <v>30</v>
      </c>
      <c r="Z879" s="103" t="s">
        <v>4635</v>
      </c>
      <c r="AA879" s="4"/>
      <c r="AB879" s="13" t="str">
        <f aca="false">IF(ISERROR(FIND("/",R879)),R879,LEFT(R879,FIND(CHAR(1),SUBSTITUTE(R879,"/",CHAR(1),LEN(R879)-LEN(SUBSTITUTE(R879,"/",""))))-1))</f>
        <v>/rsm:CrossIndustryInvoice/rsm:SupplyChainTradeTransaction/ram:ApplicableHeaderTradeSettlement/ram:PayeeTradeParty</v>
      </c>
      <c r="AC879" s="13" t="str">
        <f aca="false">IF(ISERROR(FIND("/",R879)),R879,MID(R879, FIND(CHAR(1),SUBSTITUTE(R879,"/",CHAR(1), LEN(R879)-LEN(SUBSTITUTE(R879,"/","")))), LEN(R879)))</f>
        <v>/ram:RoleCode</v>
      </c>
      <c r="AD879" s="14" t="n">
        <f aca="false">COUNTIFS(R$4:R879,AB879)</f>
        <v>1</v>
      </c>
      <c r="AE879" s="1"/>
      <c r="AF879" s="93" t="str">
        <f aca="false">E879</f>
        <v>EXT</v>
      </c>
      <c r="AG879" s="95" t="n">
        <f aca="false">LEN(AR879)-LEN(SUBSTITUTE(AR879,"/",""))-1</f>
        <v>4</v>
      </c>
      <c r="AH879" s="95" t="str">
        <f aca="false">H879</f>
        <v>0..1</v>
      </c>
      <c r="AI879" s="97" t="s">
        <v>6395</v>
      </c>
      <c r="AJ879" s="97" t="s">
        <v>6396</v>
      </c>
      <c r="AK879" s="98" t="s">
        <v>6397</v>
      </c>
      <c r="AL879" s="98"/>
      <c r="AM879" s="98"/>
      <c r="AN879" s="97" t="s">
        <v>174</v>
      </c>
      <c r="AO879" s="100" t="str">
        <f aca="false">O879</f>
        <v>0..1</v>
      </c>
      <c r="AP879" s="100" t="str">
        <f aca="false">P879</f>
        <v>0..1</v>
      </c>
      <c r="AQ879" s="9" t="str">
        <f aca="false">Q879</f>
        <v>/rsm:CrossIndustryInvoice
/rsm:SupplyChainTradeTransaction
/ram:ApplicableHeaderTradeSettlement
/ram:PayeeTradeParty
/ram:RoleCode</v>
      </c>
      <c r="AR879" s="101" t="str">
        <f aca="false">R879</f>
        <v>/rsm:CrossIndustryInvoice/rsm:SupplyChainTradeTransaction/ram:ApplicableHeaderTradeSettlement/ram:PayeeTradeParty/ram:RoleCode</v>
      </c>
      <c r="AS879" s="99" t="s">
        <v>176</v>
      </c>
      <c r="AT879" s="10" t="s">
        <v>4639</v>
      </c>
      <c r="AU879" s="95" t="str">
        <f aca="false">U879</f>
        <v>0..n</v>
      </c>
      <c r="AV879" s="99"/>
      <c r="AW879" s="102"/>
      <c r="AX879" s="6"/>
      <c r="AY879" s="103" t="str">
        <f aca="false">Y879</f>
        <v>EXTENDED</v>
      </c>
      <c r="AZ879" s="103" t="str">
        <f aca="false">Z879</f>
        <v>EXTENDED FR B2B</v>
      </c>
      <c r="BA879" s="1"/>
      <c r="BB879" s="49"/>
      <c r="BF879" s="1"/>
      <c r="BG879" s="1"/>
      <c r="BH879" s="1"/>
      <c r="BI879" s="1"/>
      <c r="BJ879" s="1"/>
      <c r="BK879" s="1"/>
      <c r="BL879" s="1"/>
      <c r="BM879" s="1"/>
      <c r="BN879" s="1"/>
      <c r="BO879" s="1"/>
      <c r="BP879" s="1"/>
      <c r="BQ879" s="1"/>
      <c r="BR879" s="1"/>
      <c r="BS879" s="1"/>
      <c r="BT879" s="1"/>
      <c r="BU879" s="1"/>
      <c r="BV879" s="1"/>
      <c r="BW879" s="1"/>
      <c r="BX879" s="1"/>
      <c r="BY879" s="1"/>
      <c r="BZ879" s="1"/>
    </row>
    <row r="880" s="53" customFormat="true" ht="76.5" hidden="false" customHeight="false" outlineLevel="0" collapsed="false">
      <c r="A880" s="58" t="str">
        <f aca="false">IF(LEFT(E880,2)="BG","NO",IF(LEN(E880)-LEN(SUBSTITUTE(E880,"-",""))&gt;1,"NO",IF(E880="EXT","EXT","YES")))</f>
        <v>NO</v>
      </c>
      <c r="B880" s="58"/>
      <c r="C880" s="58"/>
      <c r="D880" s="277" t="s">
        <v>6235</v>
      </c>
      <c r="E880" s="287" t="s">
        <v>3588</v>
      </c>
      <c r="F880" s="288" t="e">
        <f aca="false">#N/A</f>
        <v>#N/A</v>
      </c>
      <c r="G880" s="172" t="n">
        <f aca="false">LEN(R880)-LEN(SUBSTITUTE(R880,"/",""))-1</f>
        <v>4</v>
      </c>
      <c r="H880" s="172" t="s">
        <v>95</v>
      </c>
      <c r="I880" s="181" t="s">
        <v>6398</v>
      </c>
      <c r="J880" s="173"/>
      <c r="K880" s="174"/>
      <c r="L880" s="174"/>
      <c r="M880" s="174"/>
      <c r="N880" s="173"/>
      <c r="O880" s="175" t="s">
        <v>95</v>
      </c>
      <c r="P880" s="175" t="str">
        <f aca="false">O880</f>
        <v>0..1</v>
      </c>
      <c r="Q880" s="176" t="s">
        <v>6399</v>
      </c>
      <c r="R880" s="177" t="s">
        <v>3589</v>
      </c>
      <c r="S880" s="172"/>
      <c r="T880" s="178"/>
      <c r="U880" s="172" t="s">
        <v>95</v>
      </c>
      <c r="V880" s="172"/>
      <c r="W880" s="179"/>
      <c r="X880" s="38"/>
      <c r="Y880" s="178" t="s">
        <v>25</v>
      </c>
      <c r="Z880" s="178" t="s">
        <v>25</v>
      </c>
      <c r="AA880" s="4"/>
      <c r="AB880" s="13" t="str">
        <f aca="false">IF(ISERROR(FIND("/",R880)),R880,LEFT(R880,FIND(CHAR(1),SUBSTITUTE(R880,"/",CHAR(1),LEN(R880)-LEN(SUBSTITUTE(R880,"/",""))))-1))</f>
        <v>/rsm:CrossIndustryInvoice/rsm:SupplyChainTradeTransaction/ram:ApplicableHeaderTradeSettlement/ram:PayeeTradeParty</v>
      </c>
      <c r="AC880" s="13" t="str">
        <f aca="false">IF(ISERROR(FIND("/",R880)),R880,MID(R880, FIND(CHAR(1),SUBSTITUTE(R880,"/",CHAR(1), LEN(R880)-LEN(SUBSTITUTE(R880,"/","")))), LEN(R880)))</f>
        <v>/ram:SpecifiedLegalOrganization</v>
      </c>
      <c r="AD880" s="14" t="n">
        <f aca="false">COUNTIFS(R$4:R880,AB880)</f>
        <v>1</v>
      </c>
      <c r="AE880" s="1"/>
      <c r="AF880" s="287" t="str">
        <f aca="false">E880</f>
        <v>BT-61-00</v>
      </c>
      <c r="AG880" s="172" t="n">
        <f aca="false">LEN(AR880)-LEN(SUBSTITUTE(AR880,"/",""))-1</f>
        <v>4</v>
      </c>
      <c r="AH880" s="172" t="str">
        <f aca="false">H880</f>
        <v>0..1</v>
      </c>
      <c r="AI880" s="181" t="s">
        <v>6400</v>
      </c>
      <c r="AJ880" s="173"/>
      <c r="AK880" s="174"/>
      <c r="AL880" s="174"/>
      <c r="AM880" s="174"/>
      <c r="AN880" s="173"/>
      <c r="AO880" s="172" t="str">
        <f aca="false">O880</f>
        <v>0..1</v>
      </c>
      <c r="AP880" s="172" t="str">
        <f aca="false">P880</f>
        <v>0..1</v>
      </c>
      <c r="AQ880" s="176" t="str">
        <f aca="false">Q880</f>
        <v>/rsm:CrossIndustryInvoice
/rsm:SupplyChainTradeTransaction
/ram:ApplicableHeaderTradeSettlement
/ram:PayeeTradeParty
/ram:SpecifiedLegalOrganization</v>
      </c>
      <c r="AR880" s="177" t="str">
        <f aca="false">R880</f>
        <v>/rsm:CrossIndustryInvoice/rsm:SupplyChainTradeTransaction/ram:ApplicableHeaderTradeSettlement/ram:PayeeTradeParty/ram:SpecifiedLegalOrganization</v>
      </c>
      <c r="AS880" s="172"/>
      <c r="AT880" s="178"/>
      <c r="AU880" s="172" t="str">
        <f aca="false">U880</f>
        <v>0..1</v>
      </c>
      <c r="AV880" s="172"/>
      <c r="AW880" s="179"/>
      <c r="AX880" s="6"/>
      <c r="AY880" s="178" t="str">
        <f aca="false">Y880</f>
        <v>BASIC WL</v>
      </c>
      <c r="AZ880" s="178" t="str">
        <f aca="false">Z880</f>
        <v>BASIC WL</v>
      </c>
      <c r="BA880" s="1"/>
      <c r="BB880" s="49"/>
      <c r="BF880" s="1"/>
      <c r="BG880" s="1"/>
      <c r="BH880" s="1"/>
      <c r="BI880" s="1"/>
      <c r="BJ880" s="1"/>
      <c r="BK880" s="1"/>
      <c r="BL880" s="1"/>
      <c r="BM880" s="1"/>
      <c r="BN880" s="1"/>
      <c r="BO880" s="1"/>
      <c r="BP880" s="1"/>
      <c r="BQ880" s="1"/>
      <c r="BR880" s="1"/>
      <c r="BS880" s="1"/>
      <c r="BT880" s="1"/>
      <c r="BU880" s="1"/>
      <c r="BV880" s="1"/>
      <c r="BW880" s="1"/>
      <c r="BX880" s="1"/>
      <c r="BY880" s="1"/>
      <c r="BZ880" s="1"/>
    </row>
    <row r="881" s="53" customFormat="true" ht="89.25" hidden="false" customHeight="false" outlineLevel="0" collapsed="false">
      <c r="A881" s="58" t="str">
        <f aca="false">IF(LEFT(E881,2)="BG","NO",IF(LEN(E881)-LEN(SUBSTITUTE(E881,"-",""))&gt;1,"NO",IF(E881="EXT","EXT","YES")))</f>
        <v>YES</v>
      </c>
      <c r="B881" s="58"/>
      <c r="C881" s="58"/>
      <c r="D881" s="277" t="s">
        <v>6235</v>
      </c>
      <c r="E881" s="278" t="s">
        <v>3590</v>
      </c>
      <c r="F881" s="279" t="s">
        <v>3590</v>
      </c>
      <c r="G881" s="99" t="n">
        <f aca="false">LEN(R881)-LEN(SUBSTITUTE(R881,"/",""))-1</f>
        <v>5</v>
      </c>
      <c r="H881" s="99" t="s">
        <v>95</v>
      </c>
      <c r="I881" s="97" t="s">
        <v>6401</v>
      </c>
      <c r="J881" s="97" t="s">
        <v>6402</v>
      </c>
      <c r="K881" s="98" t="s">
        <v>6403</v>
      </c>
      <c r="L881" s="98"/>
      <c r="M881" s="98"/>
      <c r="N881" s="97" t="s">
        <v>137</v>
      </c>
      <c r="O881" s="99" t="s">
        <v>88</v>
      </c>
      <c r="P881" s="100" t="str">
        <f aca="false">O881</f>
        <v>1..1</v>
      </c>
      <c r="Q881" s="54" t="s">
        <v>6404</v>
      </c>
      <c r="R881" s="109" t="s">
        <v>3594</v>
      </c>
      <c r="S881" s="99" t="s">
        <v>139</v>
      </c>
      <c r="T881" s="10" t="s">
        <v>4639</v>
      </c>
      <c r="U881" s="99" t="s">
        <v>95</v>
      </c>
      <c r="V881" s="99"/>
      <c r="W881" s="102"/>
      <c r="X881" s="38"/>
      <c r="Y881" s="10" t="s">
        <v>25</v>
      </c>
      <c r="Z881" s="110" t="s">
        <v>25</v>
      </c>
      <c r="AA881" s="4"/>
      <c r="AB881" s="13" t="str">
        <f aca="false">IF(ISERROR(FIND("/",R881)),R881,LEFT(R881,FIND(CHAR(1),SUBSTITUTE(R881,"/",CHAR(1),LEN(R881)-LEN(SUBSTITUTE(R881,"/",""))))-1))</f>
        <v>/rsm:CrossIndustryInvoice/rsm:SupplyChainTradeTransaction/ram:ApplicableHeaderTradeSettlement/ram:PayeeTradeParty/ram:SpecifiedLegalOrganization</v>
      </c>
      <c r="AC881" s="13" t="str">
        <f aca="false">IF(ISERROR(FIND("/",R881)),R881,MID(R881, FIND(CHAR(1),SUBSTITUTE(R881,"/",CHAR(1), LEN(R881)-LEN(SUBSTITUTE(R881,"/","")))), LEN(R881)))</f>
        <v>/ram:ID</v>
      </c>
      <c r="AD881" s="14" t="n">
        <f aca="false">COUNTIFS(R$4:R881,AB881)</f>
        <v>1</v>
      </c>
      <c r="AE881" s="1"/>
      <c r="AF881" s="278" t="str">
        <f aca="false">E881</f>
        <v>BT-61</v>
      </c>
      <c r="AG881" s="99" t="n">
        <f aca="false">LEN(AR881)-LEN(SUBSTITUTE(AR881,"/",""))-1</f>
        <v>5</v>
      </c>
      <c r="AH881" s="99" t="str">
        <f aca="false">H881</f>
        <v>0..1</v>
      </c>
      <c r="AI881" s="97" t="s">
        <v>3595</v>
      </c>
      <c r="AJ881" s="97" t="s">
        <v>3596</v>
      </c>
      <c r="AK881" s="98" t="s">
        <v>3597</v>
      </c>
      <c r="AL881" s="98"/>
      <c r="AM881" s="98"/>
      <c r="AN881" s="97" t="s">
        <v>2190</v>
      </c>
      <c r="AO881" s="100" t="str">
        <f aca="false">O881</f>
        <v>1..1</v>
      </c>
      <c r="AP881" s="100" t="str">
        <f aca="false">P881</f>
        <v>1..1</v>
      </c>
      <c r="AQ881" s="54" t="str">
        <f aca="false">Q881</f>
        <v>/rsm:CrossIndustryInvoice
/rsm:SupplyChainTradeTransaction
/ram:ApplicableHeaderTradeSettlement
/ram:PayeeTradeParty
/ram:SpecifiedLegalOrganization
/ram:ID</v>
      </c>
      <c r="AR881" s="109" t="str">
        <f aca="false">R881</f>
        <v>/rsm:CrossIndustryInvoice/rsm:SupplyChainTradeTransaction/ram:ApplicableHeaderTradeSettlement/ram:PayeeTradeParty/ram:SpecifiedLegalOrganization/ram:ID</v>
      </c>
      <c r="AS881" s="99" t="s">
        <v>139</v>
      </c>
      <c r="AT881" s="10" t="s">
        <v>4639</v>
      </c>
      <c r="AU881" s="99" t="str">
        <f aca="false">U881</f>
        <v>0..1</v>
      </c>
      <c r="AV881" s="99"/>
      <c r="AW881" s="102"/>
      <c r="AX881" s="6"/>
      <c r="AY881" s="10" t="str">
        <f aca="false">Y881</f>
        <v>BASIC WL</v>
      </c>
      <c r="AZ881" s="110" t="str">
        <f aca="false">Z881</f>
        <v>BASIC WL</v>
      </c>
      <c r="BA881" s="1"/>
      <c r="BB881" s="49"/>
      <c r="BF881" s="1"/>
      <c r="BG881" s="1"/>
      <c r="BH881" s="1"/>
      <c r="BI881" s="1"/>
      <c r="BJ881" s="1"/>
      <c r="BK881" s="1"/>
      <c r="BL881" s="1"/>
      <c r="BM881" s="1"/>
      <c r="BN881" s="1"/>
      <c r="BO881" s="1"/>
      <c r="BP881" s="1"/>
      <c r="BQ881" s="1"/>
      <c r="BR881" s="1"/>
      <c r="BS881" s="1"/>
      <c r="BT881" s="1"/>
      <c r="BU881" s="1"/>
      <c r="BV881" s="1"/>
      <c r="BW881" s="1"/>
      <c r="BX881" s="1"/>
      <c r="BY881" s="1"/>
      <c r="BZ881" s="1"/>
    </row>
    <row r="882" s="53" customFormat="true" ht="102" hidden="false" customHeight="false" outlineLevel="0" collapsed="false">
      <c r="A882" s="58" t="str">
        <f aca="false">IF(LEFT(E882,2)="BG","NO",IF(LEN(E882)-LEN(SUBSTITUTE(E882,"-",""))&gt;1,"NO",IF(E882="EXT","EXT","YES")))</f>
        <v>NO</v>
      </c>
      <c r="B882" s="58"/>
      <c r="C882" s="58"/>
      <c r="D882" s="277" t="s">
        <v>6235</v>
      </c>
      <c r="E882" s="278" t="s">
        <v>3598</v>
      </c>
      <c r="F882" s="279" t="s">
        <v>3598</v>
      </c>
      <c r="G882" s="99" t="n">
        <f aca="false">LEN(R882)-LEN(SUBSTITUTE(R882,"/",""))-1</f>
        <v>6</v>
      </c>
      <c r="H882" s="99" t="s">
        <v>95</v>
      </c>
      <c r="I882" s="139" t="s">
        <v>355</v>
      </c>
      <c r="J882" s="97" t="s">
        <v>3599</v>
      </c>
      <c r="K882" s="98" t="s">
        <v>4744</v>
      </c>
      <c r="L882" s="98" t="s">
        <v>1699</v>
      </c>
      <c r="M882" s="98"/>
      <c r="N882" s="97" t="s">
        <v>174</v>
      </c>
      <c r="O882" s="99" t="s">
        <v>95</v>
      </c>
      <c r="P882" s="100" t="str">
        <f aca="false">O882</f>
        <v>0..1</v>
      </c>
      <c r="Q882" s="54" t="s">
        <v>6405</v>
      </c>
      <c r="R882" s="109" t="s">
        <v>3600</v>
      </c>
      <c r="S882" s="99" t="s">
        <v>360</v>
      </c>
      <c r="T882" s="10" t="s">
        <v>858</v>
      </c>
      <c r="U882" s="99" t="s">
        <v>95</v>
      </c>
      <c r="V882" s="99"/>
      <c r="W882" s="102"/>
      <c r="X882" s="38"/>
      <c r="Y882" s="10" t="s">
        <v>25</v>
      </c>
      <c r="Z882" s="110" t="s">
        <v>25</v>
      </c>
      <c r="AA882" s="4"/>
      <c r="AB882" s="13" t="str">
        <f aca="false">IF(ISERROR(FIND("/",R882)),R882,LEFT(R882,FIND(CHAR(1),SUBSTITUTE(R882,"/",CHAR(1),LEN(R882)-LEN(SUBSTITUTE(R882,"/",""))))-1))</f>
        <v>/rsm:CrossIndustryInvoice/rsm:SupplyChainTradeTransaction/ram:ApplicableHeaderTradeSettlement/ram:PayeeTradeParty/ram:SpecifiedLegalOrganization/ram:ID</v>
      </c>
      <c r="AC882" s="13" t="str">
        <f aca="false">IF(ISERROR(FIND("/",R882)),R882,MID(R882, FIND(CHAR(1),SUBSTITUTE(R882,"/",CHAR(1), LEN(R882)-LEN(SUBSTITUTE(R882,"/","")))), LEN(R882)))</f>
        <v>/@schemeID</v>
      </c>
      <c r="AD882" s="14" t="n">
        <f aca="false">COUNTIFS(R$4:R882,AB882)</f>
        <v>1</v>
      </c>
      <c r="AE882" s="1"/>
      <c r="AF882" s="278" t="str">
        <f aca="false">E882</f>
        <v>BT-61-1</v>
      </c>
      <c r="AG882" s="99" t="n">
        <f aca="false">LEN(AR882)-LEN(SUBSTITUTE(AR882,"/",""))-1</f>
        <v>6</v>
      </c>
      <c r="AH882" s="99" t="str">
        <f aca="false">H882</f>
        <v>0..1</v>
      </c>
      <c r="AI882" s="139" t="s">
        <v>361</v>
      </c>
      <c r="AJ882" s="97" t="s">
        <v>3601</v>
      </c>
      <c r="AK882" s="98" t="s">
        <v>363</v>
      </c>
      <c r="AL882" s="98" t="s">
        <v>1702</v>
      </c>
      <c r="AM882" s="98"/>
      <c r="AN882" s="97" t="s">
        <v>174</v>
      </c>
      <c r="AO882" s="100" t="str">
        <f aca="false">O882</f>
        <v>0..1</v>
      </c>
      <c r="AP882" s="100" t="str">
        <f aca="false">P882</f>
        <v>0..1</v>
      </c>
      <c r="AQ882" s="54" t="str">
        <f aca="false">Q882</f>
        <v>/rsm:CrossIndustryInvoice
/rsm:SupplyChainTradeTransaction
/ram:ApplicableHeaderTradeSettlement
/ram:PayeeTradeParty
/ram:SpecifiedLegalOrganization
/ram:ID
/@schemeID</v>
      </c>
      <c r="AR882" s="109" t="str">
        <f aca="false">R882</f>
        <v>/rsm:CrossIndustryInvoice/rsm:SupplyChainTradeTransaction/ram:ApplicableHeaderTradeSettlement/ram:PayeeTradeParty/ram:SpecifiedLegalOrganization/ram:ID/@schemeID</v>
      </c>
      <c r="AS882" s="99" t="s">
        <v>360</v>
      </c>
      <c r="AT882" s="10" t="s">
        <v>858</v>
      </c>
      <c r="AU882" s="99" t="str">
        <f aca="false">U882</f>
        <v>0..1</v>
      </c>
      <c r="AV882" s="99"/>
      <c r="AW882" s="102"/>
      <c r="AX882" s="6"/>
      <c r="AY882" s="10" t="str">
        <f aca="false">Y882</f>
        <v>BASIC WL</v>
      </c>
      <c r="AZ882" s="110" t="str">
        <f aca="false">Z882</f>
        <v>BASIC WL</v>
      </c>
      <c r="BA882" s="1"/>
      <c r="BB882" s="49"/>
      <c r="BF882" s="1"/>
      <c r="BG882" s="1"/>
      <c r="BH882" s="1"/>
      <c r="BI882" s="1"/>
      <c r="BJ882" s="1"/>
      <c r="BK882" s="1"/>
      <c r="BL882" s="1"/>
      <c r="BM882" s="1"/>
      <c r="BN882" s="1"/>
      <c r="BO882" s="1"/>
      <c r="BP882" s="1"/>
      <c r="BQ882" s="1"/>
      <c r="BR882" s="1"/>
      <c r="BS882" s="1"/>
      <c r="BT882" s="1"/>
      <c r="BU882" s="1"/>
      <c r="BV882" s="1"/>
      <c r="BW882" s="1"/>
      <c r="BX882" s="1"/>
      <c r="BY882" s="1"/>
      <c r="BZ882" s="1"/>
    </row>
    <row r="883" s="53" customFormat="true" ht="89.25" hidden="false" customHeight="false" outlineLevel="0" collapsed="false">
      <c r="A883" s="58" t="str">
        <f aca="false">IF(LEFT(E883,2)="BG","NO",IF(LEN(E883)-LEN(SUBSTITUTE(E883,"-",""))&gt;1,"NO",IF(E883="EXT","EXT","YES")))</f>
        <v>EXT</v>
      </c>
      <c r="B883" s="58"/>
      <c r="C883" s="58"/>
      <c r="D883" s="280" t="s">
        <v>6235</v>
      </c>
      <c r="E883" s="93" t="s">
        <v>4631</v>
      </c>
      <c r="F883" s="94" t="e">
        <f aca="false">#N/A</f>
        <v>#N/A</v>
      </c>
      <c r="G883" s="95" t="n">
        <f aca="false">LEN(R883)-LEN(SUBSTITUTE(R883,"/",""))-1</f>
        <v>5</v>
      </c>
      <c r="H883" s="95" t="s">
        <v>95</v>
      </c>
      <c r="I883" s="97" t="s">
        <v>1005</v>
      </c>
      <c r="J883" s="97"/>
      <c r="K883" s="98"/>
      <c r="L883" s="98"/>
      <c r="M883" s="98"/>
      <c r="N883" s="97"/>
      <c r="O883" s="99" t="s">
        <v>95</v>
      </c>
      <c r="P883" s="100" t="str">
        <f aca="false">O883</f>
        <v>0..1</v>
      </c>
      <c r="Q883" s="9" t="s">
        <v>6406</v>
      </c>
      <c r="R883" s="101" t="s">
        <v>3603</v>
      </c>
      <c r="S883" s="99" t="s">
        <v>121</v>
      </c>
      <c r="T883" s="10" t="s">
        <v>4639</v>
      </c>
      <c r="U883" s="95" t="s">
        <v>95</v>
      </c>
      <c r="V883" s="99"/>
      <c r="W883" s="102"/>
      <c r="X883" s="38"/>
      <c r="Y883" s="103" t="s">
        <v>30</v>
      </c>
      <c r="Z883" s="103" t="s">
        <v>4635</v>
      </c>
      <c r="AA883" s="4"/>
      <c r="AB883" s="13" t="str">
        <f aca="false">IF(ISERROR(FIND("/",R883)),R883,LEFT(R883,FIND(CHAR(1),SUBSTITUTE(R883,"/",CHAR(1),LEN(R883)-LEN(SUBSTITUTE(R883,"/",""))))-1))</f>
        <v>/rsm:CrossIndustryInvoice/rsm:SupplyChainTradeTransaction/ram:ApplicableHeaderTradeSettlement/ram:PayeeTradeParty/ram:SpecifiedLegalOrganization</v>
      </c>
      <c r="AC883" s="13" t="str">
        <f aca="false">IF(ISERROR(FIND("/",R883)),R883,MID(R883, FIND(CHAR(1),SUBSTITUTE(R883,"/",CHAR(1), LEN(R883)-LEN(SUBSTITUTE(R883,"/","")))), LEN(R883)))</f>
        <v>/ram:TradingBusinessName</v>
      </c>
      <c r="AD883" s="14" t="n">
        <f aca="false">COUNTIFS(R$4:R883,AB883)</f>
        <v>1</v>
      </c>
      <c r="AE883" s="1"/>
      <c r="AF883" s="93" t="str">
        <f aca="false">E883</f>
        <v>EXT</v>
      </c>
      <c r="AG883" s="95" t="n">
        <f aca="false">LEN(AR883)-LEN(SUBSTITUTE(AR883,"/",""))-1</f>
        <v>5</v>
      </c>
      <c r="AH883" s="95" t="str">
        <f aca="false">H883</f>
        <v>0..1</v>
      </c>
      <c r="AI883" s="97" t="s">
        <v>2095</v>
      </c>
      <c r="AJ883" s="97"/>
      <c r="AK883" s="98"/>
      <c r="AL883" s="98"/>
      <c r="AM883" s="98"/>
      <c r="AN883" s="97"/>
      <c r="AO883" s="100" t="str">
        <f aca="false">O883</f>
        <v>0..1</v>
      </c>
      <c r="AP883" s="100" t="str">
        <f aca="false">P883</f>
        <v>0..1</v>
      </c>
      <c r="AQ883" s="9" t="str">
        <f aca="false">Q883</f>
        <v>/rsm:CrossIndustryInvoice
/rsm:SupplyChainTradeTransaction
/ram:ApplicableHeaderTradeSettlement
/ram:PayeeTradeParty
/ram:SpecifiedLegalOrganization
/ram:TradingBusinessName</v>
      </c>
      <c r="AR883" s="101" t="str">
        <f aca="false">R883</f>
        <v>/rsm:CrossIndustryInvoice/rsm:SupplyChainTradeTransaction/ram:ApplicableHeaderTradeSettlement/ram:PayeeTradeParty/ram:SpecifiedLegalOrganization/ram:TradingBusinessName</v>
      </c>
      <c r="AS883" s="99" t="s">
        <v>121</v>
      </c>
      <c r="AT883" s="10" t="s">
        <v>4639</v>
      </c>
      <c r="AU883" s="95" t="str">
        <f aca="false">U883</f>
        <v>0..1</v>
      </c>
      <c r="AV883" s="99"/>
      <c r="AW883" s="102"/>
      <c r="AX883" s="6"/>
      <c r="AY883" s="103" t="str">
        <f aca="false">Y883</f>
        <v>EXTENDED</v>
      </c>
      <c r="AZ883" s="103" t="str">
        <f aca="false">Z883</f>
        <v>EXTENDED FR B2B</v>
      </c>
      <c r="BA883" s="1"/>
      <c r="BB883" s="49"/>
      <c r="BF883" s="1"/>
      <c r="BG883" s="1"/>
      <c r="BH883" s="1"/>
      <c r="BI883" s="1"/>
      <c r="BJ883" s="1"/>
      <c r="BK883" s="1"/>
      <c r="BL883" s="1"/>
      <c r="BM883" s="1"/>
      <c r="BN883" s="1"/>
      <c r="BO883" s="1"/>
      <c r="BP883" s="1"/>
      <c r="BQ883" s="1"/>
      <c r="BR883" s="1"/>
      <c r="BS883" s="1"/>
      <c r="BT883" s="1"/>
      <c r="BU883" s="1"/>
      <c r="BV883" s="1"/>
      <c r="BW883" s="1"/>
      <c r="BX883" s="1"/>
      <c r="BY883" s="1"/>
      <c r="BZ883" s="1"/>
    </row>
    <row r="884" s="53" customFormat="true" ht="89.25" hidden="false" customHeight="false" outlineLevel="0" collapsed="false">
      <c r="A884" s="58" t="str">
        <f aca="false">IF(LEFT(E884,2)="BG","NO",IF(LEN(E884)-LEN(SUBSTITUTE(E884,"-",""))&gt;1,"NO",IF(E884="EXT","EXT","YES")))</f>
        <v>EXT</v>
      </c>
      <c r="B884" s="77" t="s">
        <v>5506</v>
      </c>
      <c r="C884" s="77"/>
      <c r="D884" s="280" t="s">
        <v>6235</v>
      </c>
      <c r="E884" s="208" t="s">
        <v>4631</v>
      </c>
      <c r="F884" s="209" t="e">
        <f aca="false">#N/A</f>
        <v>#N/A</v>
      </c>
      <c r="G884" s="210" t="n">
        <f aca="false">LEN(R884)-LEN(SUBSTITUTE(R884,"/",""))-1</f>
        <v>5</v>
      </c>
      <c r="H884" s="210" t="s">
        <v>95</v>
      </c>
      <c r="I884" s="211" t="s">
        <v>6407</v>
      </c>
      <c r="J884" s="211" t="s">
        <v>6059</v>
      </c>
      <c r="K884" s="212"/>
      <c r="L884" s="212"/>
      <c r="M884" s="212"/>
      <c r="N884" s="211"/>
      <c r="O884" s="99" t="s">
        <v>95</v>
      </c>
      <c r="P884" s="100" t="str">
        <f aca="false">O884</f>
        <v>0..1</v>
      </c>
      <c r="Q884" s="215" t="s">
        <v>6408</v>
      </c>
      <c r="R884" s="216" t="s">
        <v>3605</v>
      </c>
      <c r="S884" s="213"/>
      <c r="T884" s="217"/>
      <c r="U884" s="210" t="s">
        <v>95</v>
      </c>
      <c r="V884" s="213"/>
      <c r="W884" s="218"/>
      <c r="X884" s="38"/>
      <c r="Y884" s="219" t="s">
        <v>30</v>
      </c>
      <c r="Z884" s="219" t="s">
        <v>30</v>
      </c>
      <c r="AA884" s="49"/>
      <c r="AB884" s="13" t="str">
        <f aca="false">IF(ISERROR(FIND("/",R884)),R884,LEFT(R884,FIND(CHAR(1),SUBSTITUTE(R884,"/",CHAR(1),LEN(R884)-LEN(SUBSTITUTE(R884,"/",""))))-1))</f>
        <v>/rsm:CrossIndustryInvoice/rsm:SupplyChainTradeTransaction/ram:ApplicableHeaderTradeSettlement/ram:PayeeTradeParty/ram:SpecifiedLegalOrganization</v>
      </c>
      <c r="AC884" s="13" t="str">
        <f aca="false">IF(ISERROR(FIND("/",R884)),R884,MID(R884, FIND(CHAR(1),SUBSTITUTE(R884,"/",CHAR(1), LEN(R884)-LEN(SUBSTITUTE(R884,"/","")))), LEN(R884)))</f>
        <v>/ram:PostalTradeAddress</v>
      </c>
      <c r="AD884" s="14" t="n">
        <f aca="false">COUNTIFS(R$4:R884,AB884)</f>
        <v>1</v>
      </c>
      <c r="AE884" s="49"/>
      <c r="AF884" s="208" t="str">
        <f aca="false">E884</f>
        <v>EXT</v>
      </c>
      <c r="AG884" s="210" t="n">
        <f aca="false">LEN(AR884)-LEN(SUBSTITUTE(AR884,"/",""))-1</f>
        <v>5</v>
      </c>
      <c r="AH884" s="210" t="str">
        <f aca="false">H884</f>
        <v>0..1</v>
      </c>
      <c r="AI884" s="211" t="s">
        <v>1932</v>
      </c>
      <c r="AJ884" s="211" t="s">
        <v>5335</v>
      </c>
      <c r="AK884" s="212"/>
      <c r="AL884" s="212"/>
      <c r="AM884" s="212"/>
      <c r="AN884" s="211"/>
      <c r="AO884" s="100" t="str">
        <f aca="false">O884</f>
        <v>0..1</v>
      </c>
      <c r="AP884" s="100" t="str">
        <f aca="false">P884</f>
        <v>0..1</v>
      </c>
      <c r="AQ884" s="215" t="str">
        <f aca="false">Q884</f>
        <v>/rsm:CrossIndustryInvoice
/rsm:SupplyChainTradeTransaction
/ram:ApplicableHeaderTradeSettlement
/ram:PayeeTradeParty
/ram:SpecifiedLegalOrganization
/ram:PostalTradeAddress</v>
      </c>
      <c r="AR884" s="216" t="str">
        <f aca="false">R884</f>
        <v>/rsm:CrossIndustryInvoice/rsm:SupplyChainTradeTransaction/ram:ApplicableHeaderTradeSettlement/ram:PayeeTradeParty/ram:SpecifiedLegalOrganization/ram:PostalTradeAddress</v>
      </c>
      <c r="AS884" s="213"/>
      <c r="AT884" s="217"/>
      <c r="AU884" s="210" t="str">
        <f aca="false">U884</f>
        <v>0..1</v>
      </c>
      <c r="AV884" s="213"/>
      <c r="AW884" s="218"/>
      <c r="AX884" s="6"/>
      <c r="AY884" s="219" t="str">
        <f aca="false">Y884</f>
        <v>EXTENDED</v>
      </c>
      <c r="AZ884" s="219" t="str">
        <f aca="false">Z884</f>
        <v>EXTENDED</v>
      </c>
      <c r="BA884" s="1"/>
      <c r="BB884" s="49"/>
      <c r="BF884" s="1"/>
      <c r="BG884" s="1"/>
      <c r="BH884" s="1"/>
      <c r="BI884" s="1"/>
      <c r="BJ884" s="1"/>
      <c r="BK884" s="1"/>
      <c r="BL884" s="1"/>
      <c r="BM884" s="1"/>
      <c r="BN884" s="1"/>
      <c r="BO884" s="1"/>
      <c r="BP884" s="1"/>
      <c r="BQ884" s="1"/>
      <c r="BR884" s="1"/>
      <c r="BS884" s="1"/>
      <c r="BT884" s="1"/>
      <c r="BU884" s="1"/>
      <c r="BV884" s="1"/>
      <c r="BW884" s="1"/>
      <c r="BX884" s="1"/>
      <c r="BY884" s="1"/>
      <c r="BZ884" s="1"/>
    </row>
    <row r="885" s="53" customFormat="true" ht="102" hidden="false" customHeight="false" outlineLevel="0" collapsed="false">
      <c r="A885" s="58" t="str">
        <f aca="false">IF(LEFT(E885,2)="BG","NO",IF(LEN(E885)-LEN(SUBSTITUTE(E885,"-",""))&gt;1,"NO",IF(E885="EXT","EXT","YES")))</f>
        <v>EXT</v>
      </c>
      <c r="B885" s="77" t="s">
        <v>5506</v>
      </c>
      <c r="C885" s="77"/>
      <c r="D885" s="280" t="s">
        <v>6235</v>
      </c>
      <c r="E885" s="93" t="s">
        <v>4631</v>
      </c>
      <c r="F885" s="94" t="e">
        <f aca="false">#N/A</f>
        <v>#N/A</v>
      </c>
      <c r="G885" s="95" t="n">
        <f aca="false">LEN(R885)-LEN(SUBSTITUTE(R885,"/",""))-1</f>
        <v>6</v>
      </c>
      <c r="H885" s="95" t="s">
        <v>95</v>
      </c>
      <c r="I885" s="97" t="s">
        <v>5336</v>
      </c>
      <c r="J885" s="97" t="s">
        <v>1070</v>
      </c>
      <c r="K885" s="98" t="s">
        <v>1071</v>
      </c>
      <c r="L885" s="98"/>
      <c r="M885" s="98"/>
      <c r="N885" s="97"/>
      <c r="O885" s="99" t="s">
        <v>95</v>
      </c>
      <c r="P885" s="100" t="str">
        <f aca="false">O885</f>
        <v>0..1</v>
      </c>
      <c r="Q885" s="9" t="s">
        <v>6409</v>
      </c>
      <c r="R885" s="101" t="s">
        <v>3607</v>
      </c>
      <c r="S885" s="99" t="s">
        <v>121</v>
      </c>
      <c r="T885" s="10" t="s">
        <v>4639</v>
      </c>
      <c r="U885" s="95" t="s">
        <v>95</v>
      </c>
      <c r="V885" s="99"/>
      <c r="W885" s="102"/>
      <c r="X885" s="38"/>
      <c r="Y885" s="103" t="s">
        <v>30</v>
      </c>
      <c r="Z885" s="103" t="s">
        <v>30</v>
      </c>
      <c r="AA885" s="49"/>
      <c r="AB885" s="13" t="str">
        <f aca="false">IF(ISERROR(FIND("/",R885)),R885,LEFT(R885,FIND(CHAR(1),SUBSTITUTE(R885,"/",CHAR(1),LEN(R885)-LEN(SUBSTITUTE(R885,"/",""))))-1))</f>
        <v>/rsm:CrossIndustryInvoice/rsm:SupplyChainTradeTransaction/ram:ApplicableHeaderTradeSettlement/ram:PayeeTradeParty/ram:SpecifiedLegalOrganization/ram:PostalTradeAddress</v>
      </c>
      <c r="AC885" s="13" t="str">
        <f aca="false">IF(ISERROR(FIND("/",R885)),R885,MID(R885, FIND(CHAR(1),SUBSTITUTE(R885,"/",CHAR(1), LEN(R885)-LEN(SUBSTITUTE(R885,"/","")))), LEN(R885)))</f>
        <v>/ram:PostcodeCode</v>
      </c>
      <c r="AD885" s="14" t="n">
        <f aca="false">COUNTIFS(R$4:R885,AB885)</f>
        <v>1</v>
      </c>
      <c r="AE885" s="49"/>
      <c r="AF885" s="93" t="str">
        <f aca="false">E885</f>
        <v>EXT</v>
      </c>
      <c r="AG885" s="95" t="n">
        <f aca="false">LEN(AR885)-LEN(SUBSTITUTE(AR885,"/",""))-1</f>
        <v>6</v>
      </c>
      <c r="AH885" s="95" t="str">
        <f aca="false">H885</f>
        <v>0..1</v>
      </c>
      <c r="AI885" s="97" t="s">
        <v>5773</v>
      </c>
      <c r="AJ885" s="97"/>
      <c r="AK885" s="98"/>
      <c r="AL885" s="98"/>
      <c r="AM885" s="98"/>
      <c r="AN885" s="97"/>
      <c r="AO885" s="100" t="str">
        <f aca="false">O885</f>
        <v>0..1</v>
      </c>
      <c r="AP885" s="100" t="str">
        <f aca="false">P885</f>
        <v>0..1</v>
      </c>
      <c r="AQ885" s="9" t="str">
        <f aca="false">Q885</f>
        <v>/rsm:CrossIndustryInvoice
/rsm:SupplyChainTradeTransaction
/ram:ApplicableHeaderTradeSettlement
/ram:PayeeTradeParty
/ram:SpecifiedLegalOrganization
/ram:PostalTradeAddress
/ram:PostcodeCode</v>
      </c>
      <c r="AR885" s="101" t="str">
        <f aca="false">R885</f>
        <v>/rsm:CrossIndustryInvoice/rsm:SupplyChainTradeTransaction/ram:ApplicableHeaderTradeSettlement/ram:PayeeTradeParty/ram:SpecifiedLegalOrganization/ram:PostalTradeAddress/ram:PostcodeCode</v>
      </c>
      <c r="AS885" s="99" t="s">
        <v>121</v>
      </c>
      <c r="AT885" s="10" t="s">
        <v>4639</v>
      </c>
      <c r="AU885" s="95" t="str">
        <f aca="false">U885</f>
        <v>0..1</v>
      </c>
      <c r="AV885" s="99"/>
      <c r="AW885" s="102"/>
      <c r="AX885" s="6"/>
      <c r="AY885" s="103" t="str">
        <f aca="false">Y885</f>
        <v>EXTENDED</v>
      </c>
      <c r="AZ885" s="103" t="str">
        <f aca="false">Z885</f>
        <v>EXTENDED</v>
      </c>
      <c r="BA885" s="1"/>
      <c r="BB885" s="49"/>
      <c r="BF885" s="1"/>
      <c r="BG885" s="1"/>
      <c r="BH885" s="1"/>
      <c r="BI885" s="1"/>
      <c r="BJ885" s="1"/>
      <c r="BK885" s="1"/>
      <c r="BL885" s="1"/>
      <c r="BM885" s="1"/>
      <c r="BN885" s="1"/>
      <c r="BO885" s="1"/>
      <c r="BP885" s="1"/>
      <c r="BQ885" s="1"/>
      <c r="BR885" s="1"/>
      <c r="BS885" s="1"/>
      <c r="BT885" s="1"/>
      <c r="BU885" s="1"/>
      <c r="BV885" s="1"/>
      <c r="BW885" s="1"/>
      <c r="BX885" s="1"/>
      <c r="BY885" s="1"/>
      <c r="BZ885" s="1"/>
    </row>
    <row r="886" s="53" customFormat="true" ht="102" hidden="false" customHeight="false" outlineLevel="0" collapsed="false">
      <c r="A886" s="58" t="str">
        <f aca="false">IF(LEFT(E886,2)="BG","NO",IF(LEN(E886)-LEN(SUBSTITUTE(E886,"-",""))&gt;1,"NO",IF(E886="EXT","EXT","YES")))</f>
        <v>EXT</v>
      </c>
      <c r="B886" s="77" t="s">
        <v>5506</v>
      </c>
      <c r="C886" s="77"/>
      <c r="D886" s="280" t="s">
        <v>6235</v>
      </c>
      <c r="E886" s="93" t="s">
        <v>4631</v>
      </c>
      <c r="F886" s="94" t="e">
        <f aca="false">#N/A</f>
        <v>#N/A</v>
      </c>
      <c r="G886" s="95" t="n">
        <f aca="false">LEN(R886)-LEN(SUBSTITUTE(R886,"/",""))-1</f>
        <v>6</v>
      </c>
      <c r="H886" s="95" t="s">
        <v>95</v>
      </c>
      <c r="I886" s="97" t="s">
        <v>5338</v>
      </c>
      <c r="J886" s="97" t="s">
        <v>1079</v>
      </c>
      <c r="K886" s="98" t="s">
        <v>1080</v>
      </c>
      <c r="L886" s="98"/>
      <c r="M886" s="98"/>
      <c r="N886" s="97"/>
      <c r="O886" s="99" t="s">
        <v>95</v>
      </c>
      <c r="P886" s="100" t="str">
        <f aca="false">O886</f>
        <v>0..1</v>
      </c>
      <c r="Q886" s="9" t="s">
        <v>6410</v>
      </c>
      <c r="R886" s="101" t="s">
        <v>3609</v>
      </c>
      <c r="S886" s="99" t="s">
        <v>121</v>
      </c>
      <c r="T886" s="10" t="s">
        <v>4639</v>
      </c>
      <c r="U886" s="95" t="s">
        <v>95</v>
      </c>
      <c r="V886" s="99"/>
      <c r="W886" s="102"/>
      <c r="X886" s="38"/>
      <c r="Y886" s="103" t="s">
        <v>30</v>
      </c>
      <c r="Z886" s="103" t="s">
        <v>30</v>
      </c>
      <c r="AA886" s="49"/>
      <c r="AB886" s="13" t="str">
        <f aca="false">IF(ISERROR(FIND("/",R886)),R886,LEFT(R886,FIND(CHAR(1),SUBSTITUTE(R886,"/",CHAR(1),LEN(R886)-LEN(SUBSTITUTE(R886,"/",""))))-1))</f>
        <v>/rsm:CrossIndustryInvoice/rsm:SupplyChainTradeTransaction/ram:ApplicableHeaderTradeSettlement/ram:PayeeTradeParty/ram:SpecifiedLegalOrganization/ram:PostalTradeAddress</v>
      </c>
      <c r="AC886" s="13" t="str">
        <f aca="false">IF(ISERROR(FIND("/",R886)),R886,MID(R886, FIND(CHAR(1),SUBSTITUTE(R886,"/",CHAR(1), LEN(R886)-LEN(SUBSTITUTE(R886,"/","")))), LEN(R886)))</f>
        <v>/ram:LineOne</v>
      </c>
      <c r="AD886" s="14" t="n">
        <f aca="false">COUNTIFS(R$4:R886,AB886)</f>
        <v>1</v>
      </c>
      <c r="AE886" s="49"/>
      <c r="AF886" s="93" t="str">
        <f aca="false">E886</f>
        <v>EXT</v>
      </c>
      <c r="AG886" s="95" t="n">
        <f aca="false">LEN(AR886)-LEN(SUBSTITUTE(AR886,"/",""))-1</f>
        <v>6</v>
      </c>
      <c r="AH886" s="95" t="str">
        <f aca="false">H886</f>
        <v>0..1</v>
      </c>
      <c r="AI886" s="97" t="s">
        <v>5775</v>
      </c>
      <c r="AJ886" s="97"/>
      <c r="AK886" s="98"/>
      <c r="AL886" s="98"/>
      <c r="AM886" s="98"/>
      <c r="AN886" s="97"/>
      <c r="AO886" s="100" t="str">
        <f aca="false">O886</f>
        <v>0..1</v>
      </c>
      <c r="AP886" s="100" t="str">
        <f aca="false">P886</f>
        <v>0..1</v>
      </c>
      <c r="AQ886" s="9" t="str">
        <f aca="false">Q886</f>
        <v>/rsm:CrossIndustryInvoice
/rsm:SupplyChainTradeTransaction
/ram:ApplicableHeaderTradeSettlement
/ram:PayeeTradeParty
/ram:SpecifiedLegalOrganization
/ram:PostalTradeAddress
/ram:LineOne</v>
      </c>
      <c r="AR886" s="101" t="str">
        <f aca="false">R886</f>
        <v>/rsm:CrossIndustryInvoice/rsm:SupplyChainTradeTransaction/ram:ApplicableHeaderTradeSettlement/ram:PayeeTradeParty/ram:SpecifiedLegalOrganization/ram:PostalTradeAddress/ram:LineOne</v>
      </c>
      <c r="AS886" s="99" t="s">
        <v>121</v>
      </c>
      <c r="AT886" s="10" t="s">
        <v>4639</v>
      </c>
      <c r="AU886" s="95" t="str">
        <f aca="false">U886</f>
        <v>0..1</v>
      </c>
      <c r="AV886" s="99"/>
      <c r="AW886" s="102"/>
      <c r="AX886" s="6"/>
      <c r="AY886" s="103" t="str">
        <f aca="false">Y886</f>
        <v>EXTENDED</v>
      </c>
      <c r="AZ886" s="103" t="str">
        <f aca="false">Z886</f>
        <v>EXTENDED</v>
      </c>
      <c r="BA886" s="1"/>
      <c r="BB886" s="49"/>
      <c r="BF886" s="1"/>
      <c r="BG886" s="1"/>
      <c r="BH886" s="1"/>
      <c r="BI886" s="1"/>
      <c r="BJ886" s="1"/>
      <c r="BK886" s="1"/>
      <c r="BL886" s="1"/>
      <c r="BM886" s="1"/>
      <c r="BN886" s="1"/>
      <c r="BO886" s="1"/>
      <c r="BP886" s="1"/>
      <c r="BQ886" s="1"/>
      <c r="BR886" s="1"/>
      <c r="BS886" s="1"/>
      <c r="BT886" s="1"/>
      <c r="BU886" s="1"/>
      <c r="BV886" s="1"/>
      <c r="BW886" s="1"/>
      <c r="BX886" s="1"/>
      <c r="BY886" s="1"/>
      <c r="BZ886" s="1"/>
    </row>
    <row r="887" s="53" customFormat="true" ht="102" hidden="false" customHeight="false" outlineLevel="0" collapsed="false">
      <c r="A887" s="58" t="str">
        <f aca="false">IF(LEFT(E887,2)="BG","NO",IF(LEN(E887)-LEN(SUBSTITUTE(E887,"-",""))&gt;1,"NO",IF(E887="EXT","EXT","YES")))</f>
        <v>EXT</v>
      </c>
      <c r="B887" s="77" t="s">
        <v>5506</v>
      </c>
      <c r="C887" s="77"/>
      <c r="D887" s="280" t="s">
        <v>6235</v>
      </c>
      <c r="E887" s="93" t="s">
        <v>4631</v>
      </c>
      <c r="F887" s="94" t="e">
        <f aca="false">#N/A</f>
        <v>#N/A</v>
      </c>
      <c r="G887" s="95" t="n">
        <f aca="false">LEN(R887)-LEN(SUBSTITUTE(R887,"/",""))-1</f>
        <v>6</v>
      </c>
      <c r="H887" s="95" t="s">
        <v>95</v>
      </c>
      <c r="I887" s="97" t="s">
        <v>5341</v>
      </c>
      <c r="J887" s="97" t="s">
        <v>1088</v>
      </c>
      <c r="K887" s="98"/>
      <c r="L887" s="98"/>
      <c r="M887" s="98"/>
      <c r="N887" s="97"/>
      <c r="O887" s="99" t="s">
        <v>95</v>
      </c>
      <c r="P887" s="100" t="str">
        <f aca="false">O887</f>
        <v>0..1</v>
      </c>
      <c r="Q887" s="9" t="s">
        <v>6411</v>
      </c>
      <c r="R887" s="101" t="s">
        <v>3611</v>
      </c>
      <c r="S887" s="99" t="s">
        <v>121</v>
      </c>
      <c r="T887" s="10" t="s">
        <v>4639</v>
      </c>
      <c r="U887" s="95" t="s">
        <v>95</v>
      </c>
      <c r="V887" s="99"/>
      <c r="W887" s="102"/>
      <c r="X887" s="38"/>
      <c r="Y887" s="103" t="s">
        <v>30</v>
      </c>
      <c r="Z887" s="103" t="s">
        <v>30</v>
      </c>
      <c r="AA887" s="49"/>
      <c r="AB887" s="13" t="str">
        <f aca="false">IF(ISERROR(FIND("/",R887)),R887,LEFT(R887,FIND(CHAR(1),SUBSTITUTE(R887,"/",CHAR(1),LEN(R887)-LEN(SUBSTITUTE(R887,"/",""))))-1))</f>
        <v>/rsm:CrossIndustryInvoice/rsm:SupplyChainTradeTransaction/ram:ApplicableHeaderTradeSettlement/ram:PayeeTradeParty/ram:SpecifiedLegalOrganization/ram:PostalTradeAddress</v>
      </c>
      <c r="AC887" s="13" t="str">
        <f aca="false">IF(ISERROR(FIND("/",R887)),R887,MID(R887, FIND(CHAR(1),SUBSTITUTE(R887,"/",CHAR(1), LEN(R887)-LEN(SUBSTITUTE(R887,"/","")))), LEN(R887)))</f>
        <v>/ram:LineTwo</v>
      </c>
      <c r="AD887" s="14" t="n">
        <f aca="false">COUNTIFS(R$4:R887,AB887)</f>
        <v>1</v>
      </c>
      <c r="AE887" s="49"/>
      <c r="AF887" s="93" t="str">
        <f aca="false">E887</f>
        <v>EXT</v>
      </c>
      <c r="AG887" s="95" t="n">
        <f aca="false">LEN(AR887)-LEN(SUBSTITUTE(AR887,"/",""))-1</f>
        <v>6</v>
      </c>
      <c r="AH887" s="95" t="str">
        <f aca="false">H887</f>
        <v>0..1</v>
      </c>
      <c r="AI887" s="97" t="s">
        <v>5777</v>
      </c>
      <c r="AJ887" s="97"/>
      <c r="AK887" s="98"/>
      <c r="AL887" s="98"/>
      <c r="AM887" s="98"/>
      <c r="AN887" s="97"/>
      <c r="AO887" s="100" t="str">
        <f aca="false">O887</f>
        <v>0..1</v>
      </c>
      <c r="AP887" s="100" t="str">
        <f aca="false">P887</f>
        <v>0..1</v>
      </c>
      <c r="AQ887" s="9" t="str">
        <f aca="false">Q887</f>
        <v>/rsm:CrossIndustryInvoice
/rsm:SupplyChainTradeTransaction
/ram:ApplicableHeaderTradeSettlement
/ram:PayeeTradeParty
/ram:SpecifiedLegalOrganization
/ram:PostalTradeAddress
/ram:LineTwo</v>
      </c>
      <c r="AR887" s="101" t="str">
        <f aca="false">R887</f>
        <v>/rsm:CrossIndustryInvoice/rsm:SupplyChainTradeTransaction/ram:ApplicableHeaderTradeSettlement/ram:PayeeTradeParty/ram:SpecifiedLegalOrganization/ram:PostalTradeAddress/ram:LineTwo</v>
      </c>
      <c r="AS887" s="99" t="s">
        <v>121</v>
      </c>
      <c r="AT887" s="10" t="s">
        <v>4639</v>
      </c>
      <c r="AU887" s="95" t="str">
        <f aca="false">U887</f>
        <v>0..1</v>
      </c>
      <c r="AV887" s="99"/>
      <c r="AW887" s="102"/>
      <c r="AX887" s="6"/>
      <c r="AY887" s="103" t="str">
        <f aca="false">Y887</f>
        <v>EXTENDED</v>
      </c>
      <c r="AZ887" s="103" t="str">
        <f aca="false">Z887</f>
        <v>EXTENDED</v>
      </c>
      <c r="BA887" s="1"/>
      <c r="BB887" s="49"/>
      <c r="BF887" s="1"/>
      <c r="BG887" s="1"/>
      <c r="BH887" s="1"/>
      <c r="BI887" s="1"/>
      <c r="BJ887" s="1"/>
      <c r="BK887" s="1"/>
      <c r="BL887" s="1"/>
      <c r="BM887" s="1"/>
      <c r="BN887" s="1"/>
      <c r="BO887" s="1"/>
      <c r="BP887" s="1"/>
      <c r="BQ887" s="1"/>
      <c r="BR887" s="1"/>
      <c r="BS887" s="1"/>
      <c r="BT887" s="1"/>
      <c r="BU887" s="1"/>
      <c r="BV887" s="1"/>
      <c r="BW887" s="1"/>
      <c r="BX887" s="1"/>
      <c r="BY887" s="1"/>
      <c r="BZ887" s="1"/>
    </row>
    <row r="888" s="53" customFormat="true" ht="102" hidden="false" customHeight="false" outlineLevel="0" collapsed="false">
      <c r="A888" s="58" t="str">
        <f aca="false">IF(LEFT(E888,2)="BG","NO",IF(LEN(E888)-LEN(SUBSTITUTE(E888,"-",""))&gt;1,"NO",IF(E888="EXT","EXT","YES")))</f>
        <v>EXT</v>
      </c>
      <c r="B888" s="77" t="s">
        <v>5506</v>
      </c>
      <c r="C888" s="77"/>
      <c r="D888" s="280" t="s">
        <v>6235</v>
      </c>
      <c r="E888" s="93" t="s">
        <v>4631</v>
      </c>
      <c r="F888" s="94" t="e">
        <f aca="false">#N/A</f>
        <v>#N/A</v>
      </c>
      <c r="G888" s="95" t="n">
        <f aca="false">LEN(R888)-LEN(SUBSTITUTE(R888,"/",""))-1</f>
        <v>6</v>
      </c>
      <c r="H888" s="95" t="s">
        <v>95</v>
      </c>
      <c r="I888" s="97" t="s">
        <v>5344</v>
      </c>
      <c r="J888" s="97" t="s">
        <v>1088</v>
      </c>
      <c r="K888" s="98"/>
      <c r="L888" s="98"/>
      <c r="M888" s="98"/>
      <c r="N888" s="97"/>
      <c r="O888" s="99" t="s">
        <v>95</v>
      </c>
      <c r="P888" s="100" t="str">
        <f aca="false">O888</f>
        <v>0..1</v>
      </c>
      <c r="Q888" s="9" t="s">
        <v>6412</v>
      </c>
      <c r="R888" s="101" t="s">
        <v>3613</v>
      </c>
      <c r="S888" s="99" t="s">
        <v>121</v>
      </c>
      <c r="T888" s="10" t="s">
        <v>4639</v>
      </c>
      <c r="U888" s="95" t="s">
        <v>95</v>
      </c>
      <c r="V888" s="99"/>
      <c r="W888" s="102"/>
      <c r="X888" s="38"/>
      <c r="Y888" s="103" t="s">
        <v>30</v>
      </c>
      <c r="Z888" s="103" t="s">
        <v>30</v>
      </c>
      <c r="AA888" s="82"/>
      <c r="AB888" s="13" t="str">
        <f aca="false">IF(ISERROR(FIND("/",R888)),R888,LEFT(R888,FIND(CHAR(1),SUBSTITUTE(R888,"/",CHAR(1),LEN(R888)-LEN(SUBSTITUTE(R888,"/",""))))-1))</f>
        <v>/rsm:CrossIndustryInvoice/rsm:SupplyChainTradeTransaction/ram:ApplicableHeaderTradeSettlement/ram:PayeeTradeParty/ram:SpecifiedLegalOrganization/ram:PostalTradeAddress</v>
      </c>
      <c r="AC888" s="13" t="str">
        <f aca="false">IF(ISERROR(FIND("/",R888)),R888,MID(R888, FIND(CHAR(1),SUBSTITUTE(R888,"/",CHAR(1), LEN(R888)-LEN(SUBSTITUTE(R888,"/","")))), LEN(R888)))</f>
        <v>/ram:LineThree</v>
      </c>
      <c r="AD888" s="14" t="n">
        <f aca="false">COUNTIFS(R$4:R888,AB888)</f>
        <v>1</v>
      </c>
      <c r="AE888" s="11"/>
      <c r="AF888" s="93" t="str">
        <f aca="false">E888</f>
        <v>EXT</v>
      </c>
      <c r="AG888" s="95" t="n">
        <f aca="false">LEN(AR888)-LEN(SUBSTITUTE(AR888,"/",""))-1</f>
        <v>6</v>
      </c>
      <c r="AH888" s="95" t="str">
        <f aca="false">H888</f>
        <v>0..1</v>
      </c>
      <c r="AI888" s="97" t="s">
        <v>5779</v>
      </c>
      <c r="AJ888" s="97"/>
      <c r="AK888" s="98"/>
      <c r="AL888" s="98"/>
      <c r="AM888" s="98"/>
      <c r="AN888" s="97"/>
      <c r="AO888" s="100" t="str">
        <f aca="false">O888</f>
        <v>0..1</v>
      </c>
      <c r="AP888" s="100" t="str">
        <f aca="false">P888</f>
        <v>0..1</v>
      </c>
      <c r="AQ888" s="9" t="str">
        <f aca="false">Q888</f>
        <v>/rsm:CrossIndustryInvoice
/rsm:SupplyChainTradeTransaction
/ram:ApplicableHeaderTradeSettlement
/ram:PayeeTradeParty
/ram:SpecifiedLegalOrganization
/ram:PostalTradeAddress
/ram:LineThree</v>
      </c>
      <c r="AR888" s="101" t="str">
        <f aca="false">R888</f>
        <v>/rsm:CrossIndustryInvoice/rsm:SupplyChainTradeTransaction/ram:ApplicableHeaderTradeSettlement/ram:PayeeTradeParty/ram:SpecifiedLegalOrganization/ram:PostalTradeAddress/ram:LineThree</v>
      </c>
      <c r="AS888" s="99" t="s">
        <v>121</v>
      </c>
      <c r="AT888" s="10" t="s">
        <v>4639</v>
      </c>
      <c r="AU888" s="95" t="str">
        <f aca="false">U888</f>
        <v>0..1</v>
      </c>
      <c r="AV888" s="99"/>
      <c r="AW888" s="102"/>
      <c r="AX888" s="6"/>
      <c r="AY888" s="103" t="str">
        <f aca="false">Y888</f>
        <v>EXTENDED</v>
      </c>
      <c r="AZ888" s="103" t="str">
        <f aca="false">Z888</f>
        <v>EXTENDED</v>
      </c>
      <c r="BA888" s="1"/>
      <c r="BB888" s="49"/>
      <c r="BF888" s="1"/>
      <c r="BG888" s="1"/>
      <c r="BH888" s="1"/>
      <c r="BI888" s="1"/>
      <c r="BJ888" s="1"/>
      <c r="BK888" s="1"/>
      <c r="BL888" s="1"/>
      <c r="BM888" s="1"/>
      <c r="BN888" s="1"/>
      <c r="BO888" s="1"/>
      <c r="BP888" s="1"/>
      <c r="BQ888" s="1"/>
      <c r="BR888" s="1"/>
      <c r="BS888" s="1"/>
      <c r="BT888" s="1"/>
      <c r="BU888" s="1"/>
      <c r="BV888" s="1"/>
      <c r="BW888" s="1"/>
      <c r="BX888" s="1"/>
      <c r="BY888" s="1"/>
      <c r="BZ888" s="1"/>
    </row>
    <row r="889" s="53" customFormat="true" ht="102" hidden="false" customHeight="false" outlineLevel="0" collapsed="false">
      <c r="A889" s="58" t="str">
        <f aca="false">IF(LEFT(E889,2)="BG","NO",IF(LEN(E889)-LEN(SUBSTITUTE(E889,"-",""))&gt;1,"NO",IF(E889="EXT","EXT","YES")))</f>
        <v>EXT</v>
      </c>
      <c r="B889" s="77" t="s">
        <v>5506</v>
      </c>
      <c r="C889" s="77"/>
      <c r="D889" s="280" t="s">
        <v>6235</v>
      </c>
      <c r="E889" s="93" t="s">
        <v>4631</v>
      </c>
      <c r="F889" s="94" t="e">
        <f aca="false">#N/A</f>
        <v>#N/A</v>
      </c>
      <c r="G889" s="95" t="n">
        <f aca="false">LEN(R889)-LEN(SUBSTITUTE(R889,"/",""))-1</f>
        <v>6</v>
      </c>
      <c r="H889" s="95" t="s">
        <v>95</v>
      </c>
      <c r="I889" s="97" t="s">
        <v>5347</v>
      </c>
      <c r="J889" s="97" t="s">
        <v>2011</v>
      </c>
      <c r="K889" s="98"/>
      <c r="L889" s="98"/>
      <c r="M889" s="98"/>
      <c r="N889" s="97"/>
      <c r="O889" s="99" t="s">
        <v>95</v>
      </c>
      <c r="P889" s="100" t="str">
        <f aca="false">O889</f>
        <v>0..1</v>
      </c>
      <c r="Q889" s="9" t="s">
        <v>6413</v>
      </c>
      <c r="R889" s="101" t="s">
        <v>3615</v>
      </c>
      <c r="S889" s="99" t="s">
        <v>121</v>
      </c>
      <c r="T889" s="10" t="s">
        <v>4639</v>
      </c>
      <c r="U889" s="95" t="s">
        <v>95</v>
      </c>
      <c r="V889" s="99"/>
      <c r="W889" s="102"/>
      <c r="X889" s="38"/>
      <c r="Y889" s="103" t="s">
        <v>30</v>
      </c>
      <c r="Z889" s="103" t="s">
        <v>30</v>
      </c>
      <c r="AA889" s="82"/>
      <c r="AB889" s="13" t="str">
        <f aca="false">IF(ISERROR(FIND("/",R889)),R889,LEFT(R889,FIND(CHAR(1),SUBSTITUTE(R889,"/",CHAR(1),LEN(R889)-LEN(SUBSTITUTE(R889,"/",""))))-1))</f>
        <v>/rsm:CrossIndustryInvoice/rsm:SupplyChainTradeTransaction/ram:ApplicableHeaderTradeSettlement/ram:PayeeTradeParty/ram:SpecifiedLegalOrganization/ram:PostalTradeAddress</v>
      </c>
      <c r="AC889" s="13" t="str">
        <f aca="false">IF(ISERROR(FIND("/",R889)),R889,MID(R889, FIND(CHAR(1),SUBSTITUTE(R889,"/",CHAR(1), LEN(R889)-LEN(SUBSTITUTE(R889,"/","")))), LEN(R889)))</f>
        <v>/ram:CityName</v>
      </c>
      <c r="AD889" s="14" t="n">
        <f aca="false">COUNTIFS(R$4:R889,AB889)</f>
        <v>1</v>
      </c>
      <c r="AE889" s="11"/>
      <c r="AF889" s="93" t="str">
        <f aca="false">E889</f>
        <v>EXT</v>
      </c>
      <c r="AG889" s="95" t="n">
        <f aca="false">LEN(AR889)-LEN(SUBSTITUTE(AR889,"/",""))-1</f>
        <v>6</v>
      </c>
      <c r="AH889" s="95" t="str">
        <f aca="false">H889</f>
        <v>0..1</v>
      </c>
      <c r="AI889" s="97" t="s">
        <v>5961</v>
      </c>
      <c r="AJ889" s="97"/>
      <c r="AK889" s="98"/>
      <c r="AL889" s="98"/>
      <c r="AM889" s="98"/>
      <c r="AN889" s="97"/>
      <c r="AO889" s="100" t="str">
        <f aca="false">O889</f>
        <v>0..1</v>
      </c>
      <c r="AP889" s="100" t="str">
        <f aca="false">P889</f>
        <v>0..1</v>
      </c>
      <c r="AQ889" s="9" t="str">
        <f aca="false">Q889</f>
        <v>/rsm:CrossIndustryInvoice
/rsm:SupplyChainTradeTransaction
/ram:ApplicableHeaderTradeSettlement
/ram:PayeeTradeParty
/ram:SpecifiedLegalOrganization
/ram:PostalTradeAddress
/ram:CityName</v>
      </c>
      <c r="AR889" s="101" t="str">
        <f aca="false">R889</f>
        <v>/rsm:CrossIndustryInvoice/rsm:SupplyChainTradeTransaction/ram:ApplicableHeaderTradeSettlement/ram:PayeeTradeParty/ram:SpecifiedLegalOrganization/ram:PostalTradeAddress/ram:CityName</v>
      </c>
      <c r="AS889" s="99" t="s">
        <v>121</v>
      </c>
      <c r="AT889" s="10" t="s">
        <v>4639</v>
      </c>
      <c r="AU889" s="95" t="str">
        <f aca="false">U889</f>
        <v>0..1</v>
      </c>
      <c r="AV889" s="99"/>
      <c r="AW889" s="102"/>
      <c r="AX889" s="6"/>
      <c r="AY889" s="103" t="str">
        <f aca="false">Y889</f>
        <v>EXTENDED</v>
      </c>
      <c r="AZ889" s="103" t="str">
        <f aca="false">Z889</f>
        <v>EXTENDED</v>
      </c>
      <c r="BA889" s="1"/>
      <c r="BB889" s="49"/>
      <c r="BF889" s="1"/>
      <c r="BG889" s="1"/>
      <c r="BH889" s="1"/>
      <c r="BI889" s="1"/>
      <c r="BJ889" s="1"/>
      <c r="BK889" s="1"/>
      <c r="BL889" s="1"/>
      <c r="BM889" s="1"/>
      <c r="BN889" s="1"/>
      <c r="BO889" s="1"/>
      <c r="BP889" s="1"/>
      <c r="BQ889" s="1"/>
      <c r="BR889" s="1"/>
      <c r="BS889" s="1"/>
      <c r="BT889" s="1"/>
      <c r="BU889" s="1"/>
      <c r="BV889" s="1"/>
      <c r="BW889" s="1"/>
      <c r="BX889" s="1"/>
      <c r="BY889" s="1"/>
      <c r="BZ889" s="1"/>
    </row>
    <row r="890" s="53" customFormat="true" ht="102" hidden="false" customHeight="false" outlineLevel="0" collapsed="false">
      <c r="A890" s="58" t="str">
        <f aca="false">IF(LEFT(E890,2)="BG","NO",IF(LEN(E890)-LEN(SUBSTITUTE(E890,"-",""))&gt;1,"NO",IF(E890="EXT","EXT","YES")))</f>
        <v>EXT</v>
      </c>
      <c r="B890" s="77" t="s">
        <v>5506</v>
      </c>
      <c r="C890" s="77"/>
      <c r="D890" s="280" t="s">
        <v>6235</v>
      </c>
      <c r="E890" s="93" t="s">
        <v>4631</v>
      </c>
      <c r="F890" s="94" t="e">
        <f aca="false">#N/A</f>
        <v>#N/A</v>
      </c>
      <c r="G890" s="95" t="n">
        <f aca="false">LEN(R890)-LEN(SUBSTITUTE(R890,"/",""))-1</f>
        <v>6</v>
      </c>
      <c r="H890" s="95" t="s">
        <v>88</v>
      </c>
      <c r="I890" s="97" t="s">
        <v>5349</v>
      </c>
      <c r="J890" s="97" t="s">
        <v>1107</v>
      </c>
      <c r="K890" s="98" t="s">
        <v>4790</v>
      </c>
      <c r="L890" s="98"/>
      <c r="M890" s="98"/>
      <c r="N890" s="97"/>
      <c r="O890" s="99" t="s">
        <v>88</v>
      </c>
      <c r="P890" s="100" t="str">
        <f aca="false">O890</f>
        <v>1..1</v>
      </c>
      <c r="Q890" s="9" t="s">
        <v>6414</v>
      </c>
      <c r="R890" s="101" t="s">
        <v>3617</v>
      </c>
      <c r="S890" s="99" t="s">
        <v>176</v>
      </c>
      <c r="T890" s="10" t="s">
        <v>4639</v>
      </c>
      <c r="U890" s="95" t="s">
        <v>95</v>
      </c>
      <c r="V890" s="99"/>
      <c r="W890" s="102"/>
      <c r="X890" s="38"/>
      <c r="Y890" s="103" t="s">
        <v>30</v>
      </c>
      <c r="Z890" s="103" t="s">
        <v>30</v>
      </c>
      <c r="AA890" s="82"/>
      <c r="AB890" s="13" t="str">
        <f aca="false">IF(ISERROR(FIND("/",R890)),R890,LEFT(R890,FIND(CHAR(1),SUBSTITUTE(R890,"/",CHAR(1),LEN(R890)-LEN(SUBSTITUTE(R890,"/",""))))-1))</f>
        <v>/rsm:CrossIndustryInvoice/rsm:SupplyChainTradeTransaction/ram:ApplicableHeaderTradeSettlement/ram:PayeeTradeParty/ram:SpecifiedLegalOrganization/ram:PostalTradeAddress</v>
      </c>
      <c r="AC890" s="13" t="str">
        <f aca="false">IF(ISERROR(FIND("/",R890)),R890,MID(R890, FIND(CHAR(1),SUBSTITUTE(R890,"/",CHAR(1), LEN(R890)-LEN(SUBSTITUTE(R890,"/","")))), LEN(R890)))</f>
        <v>/ram:CountryID</v>
      </c>
      <c r="AD890" s="14" t="n">
        <f aca="false">COUNTIFS(R$4:R890,AB890)</f>
        <v>1</v>
      </c>
      <c r="AE890" s="11"/>
      <c r="AF890" s="93" t="str">
        <f aca="false">E890</f>
        <v>EXT</v>
      </c>
      <c r="AG890" s="95" t="n">
        <f aca="false">LEN(AR890)-LEN(SUBSTITUTE(AR890,"/",""))-1</f>
        <v>6</v>
      </c>
      <c r="AH890" s="95" t="str">
        <f aca="false">H890</f>
        <v>1..1</v>
      </c>
      <c r="AI890" s="97" t="s">
        <v>5783</v>
      </c>
      <c r="AJ890" s="97"/>
      <c r="AK890" s="98"/>
      <c r="AL890" s="98"/>
      <c r="AM890" s="98"/>
      <c r="AN890" s="97"/>
      <c r="AO890" s="100" t="str">
        <f aca="false">O890</f>
        <v>1..1</v>
      </c>
      <c r="AP890" s="100" t="str">
        <f aca="false">P890</f>
        <v>1..1</v>
      </c>
      <c r="AQ890" s="9" t="str">
        <f aca="false">Q890</f>
        <v>/rsm:CrossIndustryInvoice
/rsm:SupplyChainTradeTransaction
/ram:ApplicableHeaderTradeSettlement
/ram:PayeeTradeParty
/ram:SpecifiedLegalOrganization
/ram:PostalTradeAddress
/ram:CountryID</v>
      </c>
      <c r="AR890" s="101" t="str">
        <f aca="false">R890</f>
        <v>/rsm:CrossIndustryInvoice/rsm:SupplyChainTradeTransaction/ram:ApplicableHeaderTradeSettlement/ram:PayeeTradeParty/ram:SpecifiedLegalOrganization/ram:PostalTradeAddress/ram:CountryID</v>
      </c>
      <c r="AS890" s="99" t="s">
        <v>176</v>
      </c>
      <c r="AT890" s="10" t="s">
        <v>4639</v>
      </c>
      <c r="AU890" s="95" t="str">
        <f aca="false">U890</f>
        <v>0..1</v>
      </c>
      <c r="AV890" s="99"/>
      <c r="AW890" s="102"/>
      <c r="AX890" s="6"/>
      <c r="AY890" s="103" t="str">
        <f aca="false">Y890</f>
        <v>EXTENDED</v>
      </c>
      <c r="AZ890" s="103" t="str">
        <f aca="false">Z890</f>
        <v>EXTENDED</v>
      </c>
      <c r="BA890" s="1"/>
      <c r="BB890" s="49"/>
      <c r="BF890" s="1"/>
      <c r="BG890" s="1"/>
      <c r="BH890" s="1"/>
      <c r="BI890" s="1"/>
      <c r="BJ890" s="1"/>
      <c r="BK890" s="1"/>
      <c r="BL890" s="1"/>
      <c r="BM890" s="1"/>
      <c r="BN890" s="1"/>
      <c r="BO890" s="1"/>
      <c r="BP890" s="1"/>
      <c r="BQ890" s="1"/>
      <c r="BR890" s="1"/>
      <c r="BS890" s="1"/>
      <c r="BT890" s="1"/>
      <c r="BU890" s="1"/>
      <c r="BV890" s="1"/>
      <c r="BW890" s="1"/>
      <c r="BX890" s="1"/>
      <c r="BY890" s="1"/>
      <c r="BZ890" s="1"/>
    </row>
    <row r="891" s="53" customFormat="true" ht="102" hidden="false" customHeight="false" outlineLevel="0" collapsed="false">
      <c r="A891" s="58" t="str">
        <f aca="false">IF(LEFT(E891,2)="BG","NO",IF(LEN(E891)-LEN(SUBSTITUTE(E891,"-",""))&gt;1,"NO",IF(E891="EXT","EXT","YES")))</f>
        <v>EXT</v>
      </c>
      <c r="B891" s="77" t="s">
        <v>5506</v>
      </c>
      <c r="C891" s="77"/>
      <c r="D891" s="280" t="s">
        <v>6235</v>
      </c>
      <c r="E891" s="93" t="s">
        <v>4631</v>
      </c>
      <c r="F891" s="94" t="e">
        <f aca="false">#N/A</f>
        <v>#N/A</v>
      </c>
      <c r="G891" s="95" t="n">
        <f aca="false">LEN(R891)-LEN(SUBSTITUTE(R891,"/",""))-1</f>
        <v>6</v>
      </c>
      <c r="H891" s="95"/>
      <c r="I891" s="97" t="s">
        <v>5352</v>
      </c>
      <c r="J891" s="97" t="s">
        <v>1114</v>
      </c>
      <c r="K891" s="98" t="s">
        <v>1115</v>
      </c>
      <c r="L891" s="98"/>
      <c r="M891" s="98"/>
      <c r="N891" s="97" t="s">
        <v>119</v>
      </c>
      <c r="O891" s="99" t="s">
        <v>95</v>
      </c>
      <c r="P891" s="100" t="str">
        <f aca="false">O891</f>
        <v>0..1</v>
      </c>
      <c r="Q891" s="9" t="s">
        <v>6415</v>
      </c>
      <c r="R891" s="101" t="s">
        <v>3619</v>
      </c>
      <c r="S891" s="99" t="s">
        <v>121</v>
      </c>
      <c r="T891" s="10" t="s">
        <v>4639</v>
      </c>
      <c r="U891" s="95" t="s">
        <v>112</v>
      </c>
      <c r="V891" s="99"/>
      <c r="W891" s="102"/>
      <c r="X891" s="38"/>
      <c r="Y891" s="103" t="s">
        <v>30</v>
      </c>
      <c r="Z891" s="103" t="s">
        <v>30</v>
      </c>
      <c r="AA891" s="82"/>
      <c r="AB891" s="13" t="str">
        <f aca="false">IF(ISERROR(FIND("/",R891)),R891,LEFT(R891,FIND(CHAR(1),SUBSTITUTE(R891,"/",CHAR(1),LEN(R891)-LEN(SUBSTITUTE(R891,"/",""))))-1))</f>
        <v>/rsm:CrossIndustryInvoice/rsm:SupplyChainTradeTransaction/ram:ApplicableHeaderTradeSettlement/ram:PayeeTradeParty/ram:SpecifiedLegalOrganization/ram:PostalTradeAddress</v>
      </c>
      <c r="AC891" s="13" t="str">
        <f aca="false">IF(ISERROR(FIND("/",R891)),R891,MID(R891, FIND(CHAR(1),SUBSTITUTE(R891,"/",CHAR(1), LEN(R891)-LEN(SUBSTITUTE(R891,"/","")))), LEN(R891)))</f>
        <v>/ram:CountrySubDivisionName</v>
      </c>
      <c r="AD891" s="14" t="n">
        <f aca="false">COUNTIFS(R$4:R891,AB891)</f>
        <v>1</v>
      </c>
      <c r="AE891" s="11"/>
      <c r="AF891" s="93" t="str">
        <f aca="false">E891</f>
        <v>EXT</v>
      </c>
      <c r="AG891" s="95" t="n">
        <f aca="false">LEN(AR891)-LEN(SUBSTITUTE(AR891,"/",""))-1</f>
        <v>6</v>
      </c>
      <c r="AH891" s="95" t="n">
        <f aca="false">H891</f>
        <v>0</v>
      </c>
      <c r="AI891" s="97" t="s">
        <v>5964</v>
      </c>
      <c r="AJ891" s="97" t="s">
        <v>1118</v>
      </c>
      <c r="AK891" s="98" t="s">
        <v>1119</v>
      </c>
      <c r="AL891" s="98"/>
      <c r="AM891" s="98"/>
      <c r="AN891" s="97" t="s">
        <v>4647</v>
      </c>
      <c r="AO891" s="100" t="str">
        <f aca="false">O891</f>
        <v>0..1</v>
      </c>
      <c r="AP891" s="100" t="str">
        <f aca="false">P891</f>
        <v>0..1</v>
      </c>
      <c r="AQ891" s="9" t="str">
        <f aca="false">Q891</f>
        <v>/rsm:CrossIndustryInvoice
/rsm:SupplyChainTradeTransaction
/ram:ApplicableHeaderTradeSettlement
/ram:PayeeTradeParty
/ram:SpecifiedLegalOrganization
/ram:PostalTradeAddress
/ram:CountrySubDivisionName</v>
      </c>
      <c r="AR891" s="101" t="str">
        <f aca="false">R891</f>
        <v>/rsm:CrossIndustryInvoice/rsm:SupplyChainTradeTransaction/ram:ApplicableHeaderTradeSettlement/ram:PayeeTradeParty/ram:SpecifiedLegalOrganization/ram:PostalTradeAddress/ram:CountrySubDivisionName</v>
      </c>
      <c r="AS891" s="99" t="s">
        <v>121</v>
      </c>
      <c r="AT891" s="10" t="s">
        <v>4639</v>
      </c>
      <c r="AU891" s="95" t="str">
        <f aca="false">U891</f>
        <v>0..n</v>
      </c>
      <c r="AV891" s="99"/>
      <c r="AW891" s="102"/>
      <c r="AX891" s="6"/>
      <c r="AY891" s="103" t="str">
        <f aca="false">Y891</f>
        <v>EXTENDED</v>
      </c>
      <c r="AZ891" s="103" t="str">
        <f aca="false">Z891</f>
        <v>EXTENDED</v>
      </c>
      <c r="BA891" s="1"/>
      <c r="BB891" s="49"/>
      <c r="BF891" s="1"/>
      <c r="BG891" s="1"/>
      <c r="BH891" s="1"/>
      <c r="BI891" s="1"/>
      <c r="BJ891" s="1"/>
      <c r="BK891" s="1"/>
      <c r="BL891" s="1"/>
      <c r="BM891" s="1"/>
      <c r="BN891" s="1"/>
      <c r="BO891" s="1"/>
      <c r="BP891" s="1"/>
      <c r="BQ891" s="1"/>
      <c r="BR891" s="1"/>
      <c r="BS891" s="1"/>
      <c r="BT891" s="1"/>
      <c r="BU891" s="1"/>
      <c r="BV891" s="1"/>
      <c r="BW891" s="1"/>
      <c r="BX891" s="1"/>
      <c r="BY891" s="1"/>
      <c r="BZ891" s="1"/>
    </row>
    <row r="892" s="53" customFormat="true" ht="76.5" hidden="false" customHeight="false" outlineLevel="0" collapsed="false">
      <c r="A892" s="58" t="str">
        <f aca="false">IF(LEFT(E892,2)="BG","NO",IF(LEN(E892)-LEN(SUBSTITUTE(E892,"-",""))&gt;1,"NO",IF(E892="EXT","EXT","YES")))</f>
        <v>EXT</v>
      </c>
      <c r="B892" s="58"/>
      <c r="C892" s="58"/>
      <c r="D892" s="280" t="s">
        <v>6235</v>
      </c>
      <c r="E892" s="184" t="s">
        <v>4631</v>
      </c>
      <c r="F892" s="185" t="e">
        <f aca="false">#N/A</f>
        <v>#N/A</v>
      </c>
      <c r="G892" s="186" t="n">
        <f aca="false">LEN(R892)-LEN(SUBSTITUTE(R892,"/",""))-1</f>
        <v>4</v>
      </c>
      <c r="H892" s="186" t="s">
        <v>95</v>
      </c>
      <c r="I892" s="173" t="s">
        <v>6416</v>
      </c>
      <c r="J892" s="173"/>
      <c r="K892" s="174"/>
      <c r="L892" s="174"/>
      <c r="M892" s="174"/>
      <c r="N892" s="173"/>
      <c r="O892" s="175" t="s">
        <v>112</v>
      </c>
      <c r="P892" s="175" t="str">
        <f aca="false">O892</f>
        <v>0..n</v>
      </c>
      <c r="Q892" s="187" t="s">
        <v>6417</v>
      </c>
      <c r="R892" s="188" t="s">
        <v>3622</v>
      </c>
      <c r="S892" s="172"/>
      <c r="T892" s="178" t="s">
        <v>4639</v>
      </c>
      <c r="U892" s="186" t="s">
        <v>112</v>
      </c>
      <c r="V892" s="172"/>
      <c r="W892" s="179"/>
      <c r="X892" s="38"/>
      <c r="Y892" s="189" t="s">
        <v>30</v>
      </c>
      <c r="Z892" s="189" t="s">
        <v>4635</v>
      </c>
      <c r="AA892" s="4"/>
      <c r="AB892" s="13" t="str">
        <f aca="false">IF(ISERROR(FIND("/",R892)),R892,LEFT(R892,FIND(CHAR(1),SUBSTITUTE(R892,"/",CHAR(1),LEN(R892)-LEN(SUBSTITUTE(R892,"/",""))))-1))</f>
        <v>/rsm:CrossIndustryInvoice/rsm:SupplyChainTradeTransaction/ram:ApplicableHeaderTradeSettlement/ram:PayeeTradeParty</v>
      </c>
      <c r="AC892" s="13" t="str">
        <f aca="false">IF(ISERROR(FIND("/",R892)),R892,MID(R892, FIND(CHAR(1),SUBSTITUTE(R892,"/",CHAR(1), LEN(R892)-LEN(SUBSTITUTE(R892,"/","")))), LEN(R892)))</f>
        <v>/ram:DefinedTradeContact</v>
      </c>
      <c r="AD892" s="14" t="n">
        <f aca="false">COUNTIFS(R$4:R892,AB892)</f>
        <v>1</v>
      </c>
      <c r="AE892" s="1"/>
      <c r="AF892" s="184" t="str">
        <f aca="false">E892</f>
        <v>EXT</v>
      </c>
      <c r="AG892" s="186" t="n">
        <f aca="false">LEN(AR892)-LEN(SUBSTITUTE(AR892,"/",""))-1</f>
        <v>4</v>
      </c>
      <c r="AH892" s="186" t="str">
        <f aca="false">H892</f>
        <v>0..1</v>
      </c>
      <c r="AI892" s="173" t="s">
        <v>6418</v>
      </c>
      <c r="AJ892" s="173"/>
      <c r="AK892" s="174"/>
      <c r="AL892" s="174"/>
      <c r="AM892" s="174"/>
      <c r="AN892" s="173"/>
      <c r="AO892" s="172" t="str">
        <f aca="false">O892</f>
        <v>0..n</v>
      </c>
      <c r="AP892" s="172" t="str">
        <f aca="false">P892</f>
        <v>0..n</v>
      </c>
      <c r="AQ892" s="187" t="str">
        <f aca="false">Q892</f>
        <v>/rsm:CrossIndustryInvoice
/rsm:SupplyChainTradeTransaction
/ram:ApplicableHeaderTradeSettlement
/ram:PayeeTradeParty
/ram:DefinedTradeContact</v>
      </c>
      <c r="AR892" s="188" t="str">
        <f aca="false">R892</f>
        <v>/rsm:CrossIndustryInvoice/rsm:SupplyChainTradeTransaction/ram:ApplicableHeaderTradeSettlement/ram:PayeeTradeParty/ram:DefinedTradeContact</v>
      </c>
      <c r="AS892" s="172"/>
      <c r="AT892" s="178" t="s">
        <v>4639</v>
      </c>
      <c r="AU892" s="186" t="str">
        <f aca="false">U892</f>
        <v>0..n</v>
      </c>
      <c r="AV892" s="172"/>
      <c r="AW892" s="179"/>
      <c r="AX892" s="6"/>
      <c r="AY892" s="189" t="str">
        <f aca="false">Y892</f>
        <v>EXTENDED</v>
      </c>
      <c r="AZ892" s="189" t="str">
        <f aca="false">Z892</f>
        <v>EXTENDED FR B2B</v>
      </c>
      <c r="BA892" s="1"/>
      <c r="BB892" s="49"/>
      <c r="BF892" s="1"/>
      <c r="BG892" s="1"/>
      <c r="BH892" s="1"/>
      <c r="BI892" s="1"/>
      <c r="BJ892" s="1"/>
      <c r="BK892" s="1"/>
      <c r="BL892" s="1"/>
      <c r="BM892" s="1"/>
      <c r="BN892" s="1"/>
      <c r="BO892" s="1"/>
      <c r="BP892" s="1"/>
      <c r="BQ892" s="1"/>
      <c r="BR892" s="1"/>
      <c r="BS892" s="1"/>
      <c r="BT892" s="1"/>
      <c r="BU892" s="1"/>
      <c r="BV892" s="1"/>
      <c r="BW892" s="1"/>
      <c r="BX892" s="1"/>
      <c r="BY892" s="1"/>
      <c r="BZ892" s="1"/>
    </row>
    <row r="893" s="53" customFormat="true" ht="89.25" hidden="false" customHeight="false" outlineLevel="0" collapsed="false">
      <c r="A893" s="58" t="str">
        <f aca="false">IF(LEFT(E893,2)="BG","NO",IF(LEN(E893)-LEN(SUBSTITUTE(E893,"-",""))&gt;1,"NO",IF(E893="EXT","EXT","YES")))</f>
        <v>EXT</v>
      </c>
      <c r="B893" s="58"/>
      <c r="C893" s="58"/>
      <c r="D893" s="280" t="s">
        <v>6235</v>
      </c>
      <c r="E893" s="93" t="s">
        <v>4631</v>
      </c>
      <c r="F893" s="94" t="s">
        <v>3624</v>
      </c>
      <c r="G893" s="95" t="n">
        <f aca="false">LEN(R893)-LEN(SUBSTITUTE(R893,"/",""))-1</f>
        <v>5</v>
      </c>
      <c r="H893" s="95" t="s">
        <v>95</v>
      </c>
      <c r="I893" s="97" t="s">
        <v>5547</v>
      </c>
      <c r="J893" s="97"/>
      <c r="K893" s="98"/>
      <c r="L893" s="98"/>
      <c r="M893" s="98"/>
      <c r="N893" s="97"/>
      <c r="O893" s="99" t="s">
        <v>95</v>
      </c>
      <c r="P893" s="100" t="str">
        <f aca="false">O893</f>
        <v>0..1</v>
      </c>
      <c r="Q893" s="9" t="s">
        <v>6419</v>
      </c>
      <c r="R893" s="101" t="s">
        <v>3625</v>
      </c>
      <c r="S893" s="99" t="s">
        <v>121</v>
      </c>
      <c r="T893" s="10" t="s">
        <v>4639</v>
      </c>
      <c r="U893" s="95" t="s">
        <v>95</v>
      </c>
      <c r="V893" s="99"/>
      <c r="W893" s="102"/>
      <c r="X893" s="38"/>
      <c r="Y893" s="103" t="s">
        <v>30</v>
      </c>
      <c r="Z893" s="103" t="s">
        <v>4635</v>
      </c>
      <c r="AA893" s="4"/>
      <c r="AB893" s="13" t="str">
        <f aca="false">IF(ISERROR(FIND("/",R893)),R893,LEFT(R893,FIND(CHAR(1),SUBSTITUTE(R893,"/",CHAR(1),LEN(R893)-LEN(SUBSTITUTE(R893,"/",""))))-1))</f>
        <v>/rsm:CrossIndustryInvoice/rsm:SupplyChainTradeTransaction/ram:ApplicableHeaderTradeSettlement/ram:PayeeTradeParty/ram:DefinedTradeContact</v>
      </c>
      <c r="AC893" s="13" t="str">
        <f aca="false">IF(ISERROR(FIND("/",R893)),R893,MID(R893, FIND(CHAR(1),SUBSTITUTE(R893,"/",CHAR(1), LEN(R893)-LEN(SUBSTITUTE(R893,"/","")))), LEN(R893)))</f>
        <v>/ram:PersonName</v>
      </c>
      <c r="AD893" s="14" t="n">
        <f aca="false">COUNTIFS(R$4:R893,AB893)</f>
        <v>1</v>
      </c>
      <c r="AE893" s="1"/>
      <c r="AF893" s="93" t="str">
        <f aca="false">E893</f>
        <v>EXT</v>
      </c>
      <c r="AG893" s="95" t="n">
        <f aca="false">LEN(AR893)-LEN(SUBSTITUTE(AR893,"/",""))-1</f>
        <v>5</v>
      </c>
      <c r="AH893" s="95" t="str">
        <f aca="false">H893</f>
        <v>0..1</v>
      </c>
      <c r="AI893" s="97" t="s">
        <v>6420</v>
      </c>
      <c r="AJ893" s="97"/>
      <c r="AK893" s="98"/>
      <c r="AL893" s="98" t="s">
        <v>6421</v>
      </c>
      <c r="AM893" s="98"/>
      <c r="AN893" s="97"/>
      <c r="AO893" s="100" t="str">
        <f aca="false">O893</f>
        <v>0..1</v>
      </c>
      <c r="AP893" s="100" t="str">
        <f aca="false">P893</f>
        <v>0..1</v>
      </c>
      <c r="AQ893" s="9" t="str">
        <f aca="false">Q893</f>
        <v>/rsm:CrossIndustryInvoice
/rsm:SupplyChainTradeTransaction
/ram:ApplicableHeaderTradeSettlement
/ram:PayeeTradeParty
/ram:DefinedTradeContact
/ram:PersonName</v>
      </c>
      <c r="AR893" s="101" t="str">
        <f aca="false">R893</f>
        <v>/rsm:CrossIndustryInvoice/rsm:SupplyChainTradeTransaction/ram:ApplicableHeaderTradeSettlement/ram:PayeeTradeParty/ram:DefinedTradeContact/ram:PersonName</v>
      </c>
      <c r="AS893" s="99" t="s">
        <v>121</v>
      </c>
      <c r="AT893" s="10" t="s">
        <v>4639</v>
      </c>
      <c r="AU893" s="95" t="str">
        <f aca="false">U893</f>
        <v>0..1</v>
      </c>
      <c r="AV893" s="99"/>
      <c r="AW893" s="102"/>
      <c r="AX893" s="6"/>
      <c r="AY893" s="103" t="str">
        <f aca="false">Y893</f>
        <v>EXTENDED</v>
      </c>
      <c r="AZ893" s="103" t="str">
        <f aca="false">Z893</f>
        <v>EXTENDED FR B2B</v>
      </c>
      <c r="BA893" s="1"/>
      <c r="BB893" s="49"/>
      <c r="BF893" s="1"/>
      <c r="BG893" s="1"/>
      <c r="BH893" s="1"/>
      <c r="BI893" s="1"/>
      <c r="BJ893" s="1"/>
      <c r="BK893" s="1"/>
      <c r="BL893" s="1"/>
      <c r="BM893" s="1"/>
      <c r="BN893" s="1"/>
      <c r="BO893" s="1"/>
      <c r="BP893" s="1"/>
      <c r="BQ893" s="1"/>
      <c r="BR893" s="1"/>
      <c r="BS893" s="1"/>
      <c r="BT893" s="1"/>
      <c r="BU893" s="1"/>
      <c r="BV893" s="1"/>
      <c r="BW893" s="1"/>
      <c r="BX893" s="1"/>
      <c r="BY893" s="1"/>
      <c r="BZ893" s="1"/>
    </row>
    <row r="894" s="53" customFormat="true" ht="89.25" hidden="false" customHeight="false" outlineLevel="0" collapsed="false">
      <c r="A894" s="58" t="str">
        <f aca="false">IF(LEFT(E894,2)="BG","NO",IF(LEN(E894)-LEN(SUBSTITUTE(E894,"-",""))&gt;1,"NO",IF(E894="EXT","EXT","YES")))</f>
        <v>EXT</v>
      </c>
      <c r="B894" s="58"/>
      <c r="C894" s="58"/>
      <c r="D894" s="280" t="s">
        <v>6235</v>
      </c>
      <c r="E894" s="93" t="s">
        <v>4631</v>
      </c>
      <c r="F894" s="94" t="e">
        <f aca="false">#N/A</f>
        <v>#N/A</v>
      </c>
      <c r="G894" s="95" t="n">
        <f aca="false">LEN(R894)-LEN(SUBSTITUTE(R894,"/",""))-1</f>
        <v>5</v>
      </c>
      <c r="H894" s="95" t="s">
        <v>95</v>
      </c>
      <c r="I894" s="97" t="s">
        <v>5550</v>
      </c>
      <c r="J894" s="97"/>
      <c r="K894" s="98"/>
      <c r="L894" s="98"/>
      <c r="M894" s="98"/>
      <c r="N894" s="97"/>
      <c r="O894" s="99" t="s">
        <v>95</v>
      </c>
      <c r="P894" s="100" t="str">
        <f aca="false">O894</f>
        <v>0..1</v>
      </c>
      <c r="Q894" s="9" t="s">
        <v>6422</v>
      </c>
      <c r="R894" s="101" t="s">
        <v>3627</v>
      </c>
      <c r="S894" s="99" t="s">
        <v>121</v>
      </c>
      <c r="T894" s="10" t="s">
        <v>4639</v>
      </c>
      <c r="U894" s="95" t="s">
        <v>95</v>
      </c>
      <c r="V894" s="99"/>
      <c r="W894" s="102"/>
      <c r="X894" s="38"/>
      <c r="Y894" s="103" t="s">
        <v>30</v>
      </c>
      <c r="Z894" s="103" t="s">
        <v>4635</v>
      </c>
      <c r="AA894" s="4"/>
      <c r="AB894" s="13" t="str">
        <f aca="false">IF(ISERROR(FIND("/",R894)),R894,LEFT(R894,FIND(CHAR(1),SUBSTITUTE(R894,"/",CHAR(1),LEN(R894)-LEN(SUBSTITUTE(R894,"/",""))))-1))</f>
        <v>/rsm:CrossIndustryInvoice/rsm:SupplyChainTradeTransaction/ram:ApplicableHeaderTradeSettlement/ram:PayeeTradeParty/ram:DefinedTradeContact</v>
      </c>
      <c r="AC894" s="13" t="str">
        <f aca="false">IF(ISERROR(FIND("/",R894)),R894,MID(R894, FIND(CHAR(1),SUBSTITUTE(R894,"/",CHAR(1), LEN(R894)-LEN(SUBSTITUTE(R894,"/","")))), LEN(R894)))</f>
        <v>/ram:DepartmentName</v>
      </c>
      <c r="AD894" s="14" t="n">
        <f aca="false">COUNTIFS(R$4:R894,AB894)</f>
        <v>1</v>
      </c>
      <c r="AE894" s="1"/>
      <c r="AF894" s="93" t="str">
        <f aca="false">E894</f>
        <v>EXT</v>
      </c>
      <c r="AG894" s="95" t="n">
        <f aca="false">LEN(AR894)-LEN(SUBSTITUTE(AR894,"/",""))-1</f>
        <v>5</v>
      </c>
      <c r="AH894" s="95" t="str">
        <f aca="false">H894</f>
        <v>0..1</v>
      </c>
      <c r="AI894" s="97" t="s">
        <v>6420</v>
      </c>
      <c r="AJ894" s="97"/>
      <c r="AK894" s="98"/>
      <c r="AL894" s="98"/>
      <c r="AM894" s="98"/>
      <c r="AN894" s="97"/>
      <c r="AO894" s="100" t="str">
        <f aca="false">O894</f>
        <v>0..1</v>
      </c>
      <c r="AP894" s="100" t="str">
        <f aca="false">P894</f>
        <v>0..1</v>
      </c>
      <c r="AQ894" s="9" t="str">
        <f aca="false">Q894</f>
        <v>/rsm:CrossIndustryInvoice
/rsm:SupplyChainTradeTransaction
/ram:ApplicableHeaderTradeSettlement
/ram:PayeeTradeParty
/ram:DefinedTradeContact
/ram:DepartmentName</v>
      </c>
      <c r="AR894" s="101" t="str">
        <f aca="false">R894</f>
        <v>/rsm:CrossIndustryInvoice/rsm:SupplyChainTradeTransaction/ram:ApplicableHeaderTradeSettlement/ram:PayeeTradeParty/ram:DefinedTradeContact/ram:DepartmentName</v>
      </c>
      <c r="AS894" s="99" t="s">
        <v>121</v>
      </c>
      <c r="AT894" s="10" t="s">
        <v>4639</v>
      </c>
      <c r="AU894" s="95" t="str">
        <f aca="false">U894</f>
        <v>0..1</v>
      </c>
      <c r="AV894" s="99"/>
      <c r="AW894" s="102"/>
      <c r="AX894" s="6"/>
      <c r="AY894" s="103" t="str">
        <f aca="false">Y894</f>
        <v>EXTENDED</v>
      </c>
      <c r="AZ894" s="103" t="str">
        <f aca="false">Z894</f>
        <v>EXTENDED FR B2B</v>
      </c>
      <c r="BA894" s="1"/>
      <c r="BB894" s="49"/>
      <c r="BF894" s="1"/>
      <c r="BG894" s="1"/>
      <c r="BH894" s="1"/>
      <c r="BI894" s="1"/>
      <c r="BJ894" s="1"/>
      <c r="BK894" s="1"/>
      <c r="BL894" s="1"/>
      <c r="BM894" s="1"/>
      <c r="BN894" s="1"/>
      <c r="BO894" s="1"/>
      <c r="BP894" s="1"/>
      <c r="BQ894" s="1"/>
      <c r="BR894" s="1"/>
      <c r="BS894" s="1"/>
      <c r="BT894" s="1"/>
      <c r="BU894" s="1"/>
      <c r="BV894" s="1"/>
      <c r="BW894" s="1"/>
      <c r="BX894" s="1"/>
      <c r="BY894" s="1"/>
      <c r="BZ894" s="1"/>
    </row>
    <row r="895" s="53" customFormat="true" ht="89.25" hidden="false" customHeight="false" outlineLevel="0" collapsed="false">
      <c r="A895" s="58" t="str">
        <f aca="false">IF(LEFT(E895,2)="BG","NO",IF(LEN(E895)-LEN(SUBSTITUTE(E895,"-",""))&gt;1,"NO",IF(E895="EXT","EXT","YES")))</f>
        <v>EXT</v>
      </c>
      <c r="B895" s="77" t="s">
        <v>4735</v>
      </c>
      <c r="C895" s="77"/>
      <c r="D895" s="280" t="s">
        <v>6235</v>
      </c>
      <c r="E895" s="93" t="s">
        <v>4631</v>
      </c>
      <c r="F895" s="94" t="e">
        <f aca="false">#N/A</f>
        <v>#N/A</v>
      </c>
      <c r="G895" s="95" t="n">
        <f aca="false">LEN(R895)-LEN(SUBSTITUTE(R895,"/",""))-1</f>
        <v>5</v>
      </c>
      <c r="H895" s="95" t="s">
        <v>95</v>
      </c>
      <c r="I895" s="97" t="s">
        <v>5970</v>
      </c>
      <c r="J895" s="97"/>
      <c r="K895" s="98" t="s">
        <v>5044</v>
      </c>
      <c r="L895" s="98"/>
      <c r="M895" s="98"/>
      <c r="N895" s="97"/>
      <c r="O895" s="99" t="s">
        <v>95</v>
      </c>
      <c r="P895" s="100" t="str">
        <f aca="false">O895</f>
        <v>0..1</v>
      </c>
      <c r="Q895" s="9" t="s">
        <v>6423</v>
      </c>
      <c r="R895" s="101" t="s">
        <v>3629</v>
      </c>
      <c r="S895" s="99" t="s">
        <v>176</v>
      </c>
      <c r="T895" s="10" t="s">
        <v>4639</v>
      </c>
      <c r="U895" s="95" t="s">
        <v>95</v>
      </c>
      <c r="V895" s="99"/>
      <c r="W895" s="102"/>
      <c r="X895" s="38"/>
      <c r="Y895" s="103" t="s">
        <v>30</v>
      </c>
      <c r="Z895" s="103" t="s">
        <v>4635</v>
      </c>
      <c r="AA895" s="49"/>
      <c r="AB895" s="13" t="str">
        <f aca="false">IF(ISERROR(FIND("/",R895)),R895,LEFT(R895,FIND(CHAR(1),SUBSTITUTE(R895,"/",CHAR(1),LEN(R895)-LEN(SUBSTITUTE(R895,"/",""))))-1))</f>
        <v>/rsm:CrossIndustryInvoice/rsm:SupplyChainTradeTransaction/ram:ApplicableHeaderTradeSettlement/ram:PayeeTradeParty/ram:DefinedTradeContact</v>
      </c>
      <c r="AC895" s="13" t="str">
        <f aca="false">IF(ISERROR(FIND("/",R895)),R895,MID(R895, FIND(CHAR(1),SUBSTITUTE(R895,"/",CHAR(1), LEN(R895)-LEN(SUBSTITUTE(R895,"/","")))), LEN(R895)))</f>
        <v>/ram:TypeCode</v>
      </c>
      <c r="AD895" s="14" t="n">
        <f aca="false">COUNTIFS(R$4:R895,AB895)</f>
        <v>1</v>
      </c>
      <c r="AE895" s="49"/>
      <c r="AF895" s="93" t="str">
        <f aca="false">E895</f>
        <v>EXT</v>
      </c>
      <c r="AG895" s="95" t="n">
        <f aca="false">LEN(AR895)-LEN(SUBSTITUTE(AR895,"/",""))-1</f>
        <v>5</v>
      </c>
      <c r="AH895" s="95" t="str">
        <f aca="false">H895</f>
        <v>0..1</v>
      </c>
      <c r="AI895" s="97" t="s">
        <v>5972</v>
      </c>
      <c r="AJ895" s="97"/>
      <c r="AK895" s="98" t="s">
        <v>5047</v>
      </c>
      <c r="AL895" s="98"/>
      <c r="AM895" s="98"/>
      <c r="AN895" s="97"/>
      <c r="AO895" s="100" t="str">
        <f aca="false">O895</f>
        <v>0..1</v>
      </c>
      <c r="AP895" s="100" t="str">
        <f aca="false">P895</f>
        <v>0..1</v>
      </c>
      <c r="AQ895" s="9" t="str">
        <f aca="false">Q895</f>
        <v>/rsm:CrossIndustryInvoice
/rsm:SupplyChainTradeTransaction
/ram:ApplicableHeaderTradeSettlement
/ram:PayeeTradeParty
/ram:DefinedTradeContact
/ram:TypeCode</v>
      </c>
      <c r="AR895" s="101" t="str">
        <f aca="false">R895</f>
        <v>/rsm:CrossIndustryInvoice/rsm:SupplyChainTradeTransaction/ram:ApplicableHeaderTradeSettlement/ram:PayeeTradeParty/ram:DefinedTradeContact/ram:TypeCode</v>
      </c>
      <c r="AS895" s="99" t="s">
        <v>176</v>
      </c>
      <c r="AT895" s="10" t="s">
        <v>4639</v>
      </c>
      <c r="AU895" s="95" t="str">
        <f aca="false">U895</f>
        <v>0..1</v>
      </c>
      <c r="AV895" s="99"/>
      <c r="AW895" s="102"/>
      <c r="AX895" s="6"/>
      <c r="AY895" s="103" t="str">
        <f aca="false">Y895</f>
        <v>EXTENDED</v>
      </c>
      <c r="AZ895" s="103" t="str">
        <f aca="false">Z895</f>
        <v>EXTENDED FR B2B</v>
      </c>
      <c r="BA895" s="1"/>
      <c r="BB895" s="49"/>
      <c r="BF895" s="1"/>
      <c r="BG895" s="1"/>
      <c r="BH895" s="1"/>
      <c r="BI895" s="1"/>
      <c r="BJ895" s="1"/>
      <c r="BK895" s="1"/>
      <c r="BL895" s="1"/>
      <c r="BM895" s="1"/>
      <c r="BN895" s="1"/>
      <c r="BO895" s="1"/>
      <c r="BP895" s="1"/>
      <c r="BQ895" s="1"/>
      <c r="BR895" s="1"/>
      <c r="BS895" s="1"/>
      <c r="BT895" s="1"/>
      <c r="BU895" s="1"/>
      <c r="BV895" s="1"/>
      <c r="BW895" s="1"/>
      <c r="BX895" s="1"/>
      <c r="BY895" s="1"/>
      <c r="BZ895" s="1"/>
    </row>
    <row r="896" s="53" customFormat="true" ht="89.25" hidden="false" customHeight="false" outlineLevel="0" collapsed="false">
      <c r="A896" s="58" t="str">
        <f aca="false">IF(LEFT(E896,2)="BG","NO",IF(LEN(E896)-LEN(SUBSTITUTE(E896,"-",""))&gt;1,"NO",IF(E896="EXT","EXT","YES")))</f>
        <v>EXT</v>
      </c>
      <c r="B896" s="58"/>
      <c r="C896" s="58"/>
      <c r="D896" s="280" t="s">
        <v>6235</v>
      </c>
      <c r="E896" s="93" t="s">
        <v>4631</v>
      </c>
      <c r="F896" s="94" t="e">
        <f aca="false">#N/A</f>
        <v>#N/A</v>
      </c>
      <c r="G896" s="95" t="n">
        <f aca="false">LEN(R896)-LEN(SUBSTITUTE(R896,"/",""))-1</f>
        <v>5</v>
      </c>
      <c r="H896" s="95" t="s">
        <v>95</v>
      </c>
      <c r="I896" s="247" t="s">
        <v>5555</v>
      </c>
      <c r="J896" s="97"/>
      <c r="K896" s="98"/>
      <c r="L896" s="98"/>
      <c r="M896" s="98"/>
      <c r="N896" s="97"/>
      <c r="O896" s="99" t="s">
        <v>95</v>
      </c>
      <c r="P896" s="100" t="str">
        <f aca="false">O896</f>
        <v>0..1</v>
      </c>
      <c r="Q896" s="9" t="s">
        <v>6424</v>
      </c>
      <c r="R896" s="101" t="s">
        <v>3631</v>
      </c>
      <c r="S896" s="99"/>
      <c r="T896" s="10"/>
      <c r="U896" s="95" t="s">
        <v>95</v>
      </c>
      <c r="V896" s="99"/>
      <c r="W896" s="102"/>
      <c r="X896" s="38"/>
      <c r="Y896" s="103" t="s">
        <v>30</v>
      </c>
      <c r="Z896" s="103" t="s">
        <v>4635</v>
      </c>
      <c r="AA896" s="4"/>
      <c r="AB896" s="13" t="str">
        <f aca="false">IF(ISERROR(FIND("/",R896)),R896,LEFT(R896,FIND(CHAR(1),SUBSTITUTE(R896,"/",CHAR(1),LEN(R896)-LEN(SUBSTITUTE(R896,"/",""))))-1))</f>
        <v>/rsm:CrossIndustryInvoice/rsm:SupplyChainTradeTransaction/ram:ApplicableHeaderTradeSettlement/ram:PayeeTradeParty/ram:DefinedTradeContact</v>
      </c>
      <c r="AC896" s="13" t="str">
        <f aca="false">IF(ISERROR(FIND("/",R896)),R896,MID(R896, FIND(CHAR(1),SUBSTITUTE(R896,"/",CHAR(1), LEN(R896)-LEN(SUBSTITUTE(R896,"/","")))), LEN(R896)))</f>
        <v>/ram:TelephoneUniversalCommunication</v>
      </c>
      <c r="AD896" s="14" t="n">
        <f aca="false">COUNTIFS(R$4:R896,AB896)</f>
        <v>1</v>
      </c>
      <c r="AE896" s="1"/>
      <c r="AF896" s="93" t="str">
        <f aca="false">E896</f>
        <v>EXT</v>
      </c>
      <c r="AG896" s="95" t="n">
        <f aca="false">LEN(AR896)-LEN(SUBSTITUTE(AR896,"/",""))-1</f>
        <v>5</v>
      </c>
      <c r="AH896" s="95" t="str">
        <f aca="false">H896</f>
        <v>0..1</v>
      </c>
      <c r="AI896" s="247" t="s">
        <v>1757</v>
      </c>
      <c r="AJ896" s="97"/>
      <c r="AK896" s="98"/>
      <c r="AL896" s="98"/>
      <c r="AM896" s="98"/>
      <c r="AN896" s="97"/>
      <c r="AO896" s="100" t="str">
        <f aca="false">O896</f>
        <v>0..1</v>
      </c>
      <c r="AP896" s="100" t="str">
        <f aca="false">P896</f>
        <v>0..1</v>
      </c>
      <c r="AQ896" s="9" t="str">
        <f aca="false">Q896</f>
        <v>/rsm:CrossIndustryInvoice
/rsm:SupplyChainTradeTransaction
/ram:ApplicableHeaderTradeSettlement
/ram:PayeeTradeParty
/ram:DefinedTradeContact
/ram:TelephoneUniversalCommunication</v>
      </c>
      <c r="AR896" s="101" t="str">
        <f aca="false">R896</f>
        <v>/rsm:CrossIndustryInvoice/rsm:SupplyChainTradeTransaction/ram:ApplicableHeaderTradeSettlement/ram:PayeeTradeParty/ram:DefinedTradeContact/ram:TelephoneUniversalCommunication</v>
      </c>
      <c r="AS896" s="99"/>
      <c r="AT896" s="10"/>
      <c r="AU896" s="95" t="str">
        <f aca="false">U896</f>
        <v>0..1</v>
      </c>
      <c r="AV896" s="99"/>
      <c r="AW896" s="102"/>
      <c r="AX896" s="6"/>
      <c r="AY896" s="103" t="str">
        <f aca="false">Y896</f>
        <v>EXTENDED</v>
      </c>
      <c r="AZ896" s="103" t="str">
        <f aca="false">Z896</f>
        <v>EXTENDED FR B2B</v>
      </c>
      <c r="BA896" s="1"/>
      <c r="BB896" s="49"/>
      <c r="BF896" s="1"/>
      <c r="BG896" s="1"/>
      <c r="BH896" s="1"/>
      <c r="BI896" s="1"/>
      <c r="BJ896" s="1"/>
      <c r="BK896" s="1"/>
      <c r="BL896" s="1"/>
      <c r="BM896" s="1"/>
      <c r="BN896" s="1"/>
      <c r="BO896" s="1"/>
      <c r="BP896" s="1"/>
      <c r="BQ896" s="1"/>
      <c r="BR896" s="1"/>
      <c r="BS896" s="1"/>
      <c r="BT896" s="1"/>
      <c r="BU896" s="1"/>
      <c r="BV896" s="1"/>
      <c r="BW896" s="1"/>
      <c r="BX896" s="1"/>
      <c r="BY896" s="1"/>
      <c r="BZ896" s="1"/>
    </row>
    <row r="897" s="53" customFormat="true" ht="114" hidden="false" customHeight="false" outlineLevel="0" collapsed="false">
      <c r="A897" s="58" t="str">
        <f aca="false">IF(LEFT(E897,2)="BG","NO",IF(LEN(E897)-LEN(SUBSTITUTE(E897,"-",""))&gt;1,"NO",IF(E897="EXT","EXT","YES")))</f>
        <v>EXT</v>
      </c>
      <c r="B897" s="58"/>
      <c r="C897" s="58"/>
      <c r="D897" s="280" t="s">
        <v>6235</v>
      </c>
      <c r="E897" s="93" t="s">
        <v>4631</v>
      </c>
      <c r="F897" s="94" t="s">
        <v>3633</v>
      </c>
      <c r="G897" s="95" t="n">
        <f aca="false">LEN(R897)-LEN(SUBSTITUTE(R897,"/",""))-1</f>
        <v>6</v>
      </c>
      <c r="H897" s="95" t="s">
        <v>88</v>
      </c>
      <c r="I897" s="97" t="s">
        <v>5557</v>
      </c>
      <c r="J897" s="97"/>
      <c r="K897" s="98"/>
      <c r="L897" s="98"/>
      <c r="M897" s="98"/>
      <c r="N897" s="97"/>
      <c r="O897" s="99" t="s">
        <v>88</v>
      </c>
      <c r="P897" s="100" t="str">
        <f aca="false">O897</f>
        <v>1..1</v>
      </c>
      <c r="Q897" s="9" t="s">
        <v>6425</v>
      </c>
      <c r="R897" s="101" t="s">
        <v>3634</v>
      </c>
      <c r="S897" s="99" t="s">
        <v>121</v>
      </c>
      <c r="T897" s="10" t="s">
        <v>4639</v>
      </c>
      <c r="U897" s="95" t="s">
        <v>95</v>
      </c>
      <c r="V897" s="99"/>
      <c r="W897" s="102"/>
      <c r="X897" s="38"/>
      <c r="Y897" s="103" t="s">
        <v>30</v>
      </c>
      <c r="Z897" s="103" t="s">
        <v>4635</v>
      </c>
      <c r="AA897" s="4"/>
      <c r="AB897" s="13" t="str">
        <f aca="false">IF(ISERROR(FIND("/",R897)),R897,LEFT(R897,FIND(CHAR(1),SUBSTITUTE(R897,"/",CHAR(1),LEN(R897)-LEN(SUBSTITUTE(R897,"/",""))))-1))</f>
        <v>/rsm:CrossIndustryInvoice/rsm:SupplyChainTradeTransaction/ram:ApplicableHeaderTradeSettlement/ram:PayeeTradeParty/ram:DefinedTradeContact/ram:TelephoneUniversalCommunication</v>
      </c>
      <c r="AC897" s="13" t="str">
        <f aca="false">IF(ISERROR(FIND("/",R897)),R897,MID(R897, FIND(CHAR(1),SUBSTITUTE(R897,"/",CHAR(1), LEN(R897)-LEN(SUBSTITUTE(R897,"/","")))), LEN(R897)))</f>
        <v>/ram:CompleteNumber</v>
      </c>
      <c r="AD897" s="14" t="n">
        <f aca="false">COUNTIFS(R$4:R897,AB897)</f>
        <v>1</v>
      </c>
      <c r="AE897" s="1"/>
      <c r="AF897" s="93" t="str">
        <f aca="false">E897</f>
        <v>EXT</v>
      </c>
      <c r="AG897" s="95" t="n">
        <f aca="false">LEN(AR897)-LEN(SUBSTITUTE(AR897,"/",""))-1</f>
        <v>6</v>
      </c>
      <c r="AH897" s="95" t="str">
        <f aca="false">H897</f>
        <v>1..1</v>
      </c>
      <c r="AI897" s="97" t="s">
        <v>6426</v>
      </c>
      <c r="AJ897" s="97"/>
      <c r="AK897" s="98"/>
      <c r="AL897" s="98" t="s">
        <v>6427</v>
      </c>
      <c r="AM897" s="98"/>
      <c r="AN897" s="97"/>
      <c r="AO897" s="100" t="str">
        <f aca="false">O897</f>
        <v>1..1</v>
      </c>
      <c r="AP897" s="100" t="str">
        <f aca="false">P897</f>
        <v>1..1</v>
      </c>
      <c r="AQ897" s="9" t="str">
        <f aca="false">Q897</f>
        <v>/rsm:CrossIndustryInvoice
/rsm:SupplyChainTradeTransaction
/ram:ApplicableHeaderTradeSettlement
/ram:PayeeTradeParty
/ram:DefinedTradeContact
/ram:TelephoneUniversalCommunication
/ram:CompleteNumber</v>
      </c>
      <c r="AR897" s="101" t="str">
        <f aca="false">R897</f>
        <v>/rsm:CrossIndustryInvoice/rsm:SupplyChainTradeTransaction/ram:ApplicableHeaderTradeSettlement/ram:PayeeTradeParty/ram:DefinedTradeContact/ram:TelephoneUniversalCommunication/ram:CompleteNumber</v>
      </c>
      <c r="AS897" s="99" t="s">
        <v>121</v>
      </c>
      <c r="AT897" s="10" t="s">
        <v>4639</v>
      </c>
      <c r="AU897" s="95" t="str">
        <f aca="false">U897</f>
        <v>0..1</v>
      </c>
      <c r="AV897" s="99"/>
      <c r="AW897" s="102"/>
      <c r="AX897" s="6"/>
      <c r="AY897" s="103" t="str">
        <f aca="false">Y897</f>
        <v>EXTENDED</v>
      </c>
      <c r="AZ897" s="103" t="str">
        <f aca="false">Z897</f>
        <v>EXTENDED FR B2B</v>
      </c>
      <c r="BA897" s="1"/>
      <c r="BB897" s="49"/>
      <c r="BF897" s="1"/>
      <c r="BG897" s="1"/>
      <c r="BH897" s="1"/>
      <c r="BI897" s="1"/>
      <c r="BJ897" s="1"/>
      <c r="BK897" s="1"/>
      <c r="BL897" s="1"/>
      <c r="BM897" s="1"/>
      <c r="BN897" s="1"/>
      <c r="BO897" s="1"/>
      <c r="BP897" s="1"/>
      <c r="BQ897" s="1"/>
      <c r="BR897" s="1"/>
      <c r="BS897" s="1"/>
      <c r="BT897" s="1"/>
      <c r="BU897" s="1"/>
      <c r="BV897" s="1"/>
      <c r="BW897" s="1"/>
      <c r="BX897" s="1"/>
      <c r="BY897" s="1"/>
      <c r="BZ897" s="1"/>
    </row>
    <row r="898" s="53" customFormat="true" ht="89.25" hidden="false" customHeight="false" outlineLevel="0" collapsed="false">
      <c r="A898" s="58" t="str">
        <f aca="false">IF(LEFT(E898,2)="BG","NO",IF(LEN(E898)-LEN(SUBSTITUTE(E898,"-",""))&gt;1,"NO",IF(E898="EXT","EXT","YES")))</f>
        <v>EXT</v>
      </c>
      <c r="B898" s="58"/>
      <c r="C898" s="58"/>
      <c r="D898" s="280" t="s">
        <v>6235</v>
      </c>
      <c r="E898" s="93" t="s">
        <v>4631</v>
      </c>
      <c r="F898" s="94" t="e">
        <f aca="false">#N/A</f>
        <v>#N/A</v>
      </c>
      <c r="G898" s="95" t="n">
        <f aca="false">LEN(R898)-LEN(SUBSTITUTE(R898,"/",""))-1</f>
        <v>5</v>
      </c>
      <c r="H898" s="95" t="s">
        <v>95</v>
      </c>
      <c r="I898" s="247" t="s">
        <v>5559</v>
      </c>
      <c r="J898" s="97"/>
      <c r="K898" s="98"/>
      <c r="L898" s="98"/>
      <c r="M898" s="98"/>
      <c r="N898" s="97"/>
      <c r="O898" s="99" t="s">
        <v>95</v>
      </c>
      <c r="P898" s="100" t="str">
        <f aca="false">O898</f>
        <v>0..1</v>
      </c>
      <c r="Q898" s="9" t="s">
        <v>6428</v>
      </c>
      <c r="R898" s="101" t="s">
        <v>3636</v>
      </c>
      <c r="S898" s="99"/>
      <c r="T898" s="10"/>
      <c r="U898" s="95" t="s">
        <v>95</v>
      </c>
      <c r="V898" s="99"/>
      <c r="W898" s="102"/>
      <c r="X898" s="38"/>
      <c r="Y898" s="103" t="s">
        <v>30</v>
      </c>
      <c r="Z898" s="103" t="s">
        <v>30</v>
      </c>
      <c r="AA898" s="4"/>
      <c r="AB898" s="13" t="str">
        <f aca="false">IF(ISERROR(FIND("/",R898)),R898,LEFT(R898,FIND(CHAR(1),SUBSTITUTE(R898,"/",CHAR(1),LEN(R898)-LEN(SUBSTITUTE(R898,"/",""))))-1))</f>
        <v>/rsm:CrossIndustryInvoice/rsm:SupplyChainTradeTransaction/ram:ApplicableHeaderTradeSettlement/ram:PayeeTradeParty/ram:DefinedTradeContact</v>
      </c>
      <c r="AC898" s="13" t="str">
        <f aca="false">IF(ISERROR(FIND("/",R898)),R898,MID(R898, FIND(CHAR(1),SUBSTITUTE(R898,"/",CHAR(1), LEN(R898)-LEN(SUBSTITUTE(R898,"/","")))), LEN(R898)))</f>
        <v>/ram:FaxUniversalCommunication</v>
      </c>
      <c r="AD898" s="14" t="n">
        <f aca="false">COUNTIFS(R$4:R898,AB898)</f>
        <v>1</v>
      </c>
      <c r="AE898" s="1"/>
      <c r="AF898" s="93" t="str">
        <f aca="false">E898</f>
        <v>EXT</v>
      </c>
      <c r="AG898" s="95" t="n">
        <f aca="false">LEN(AR898)-LEN(SUBSTITUTE(AR898,"/",""))-1</f>
        <v>5</v>
      </c>
      <c r="AH898" s="95" t="str">
        <f aca="false">H898</f>
        <v>0..1</v>
      </c>
      <c r="AI898" s="247" t="s">
        <v>1765</v>
      </c>
      <c r="AJ898" s="97"/>
      <c r="AK898" s="98"/>
      <c r="AL898" s="98"/>
      <c r="AM898" s="98"/>
      <c r="AN898" s="97"/>
      <c r="AO898" s="100" t="str">
        <f aca="false">O898</f>
        <v>0..1</v>
      </c>
      <c r="AP898" s="100" t="str">
        <f aca="false">P898</f>
        <v>0..1</v>
      </c>
      <c r="AQ898" s="9" t="str">
        <f aca="false">Q898</f>
        <v>/rsm:CrossIndustryInvoice
/rsm:SupplyChainTradeTransaction
/ram:ApplicableHeaderTradeSettlement
/ram:PayeeTradeParty
/ram:DefinedTradeContact
/ram:FaxUniversalCommunication</v>
      </c>
      <c r="AR898" s="101" t="str">
        <f aca="false">R898</f>
        <v>/rsm:CrossIndustryInvoice/rsm:SupplyChainTradeTransaction/ram:ApplicableHeaderTradeSettlement/ram:PayeeTradeParty/ram:DefinedTradeContact/ram:FaxUniversalCommunication</v>
      </c>
      <c r="AS898" s="99"/>
      <c r="AT898" s="10"/>
      <c r="AU898" s="95" t="str">
        <f aca="false">U898</f>
        <v>0..1</v>
      </c>
      <c r="AV898" s="99"/>
      <c r="AW898" s="102"/>
      <c r="AX898" s="6"/>
      <c r="AY898" s="103" t="str">
        <f aca="false">Y898</f>
        <v>EXTENDED</v>
      </c>
      <c r="AZ898" s="103" t="str">
        <f aca="false">Z898</f>
        <v>EXTENDED</v>
      </c>
      <c r="BA898" s="1"/>
      <c r="BB898" s="49"/>
      <c r="BF898" s="1"/>
      <c r="BG898" s="1"/>
      <c r="BH898" s="1"/>
      <c r="BI898" s="1"/>
      <c r="BJ898" s="1"/>
      <c r="BK898" s="1"/>
      <c r="BL898" s="1"/>
      <c r="BM898" s="1"/>
      <c r="BN898" s="1"/>
      <c r="BO898" s="1"/>
      <c r="BP898" s="1"/>
      <c r="BQ898" s="1"/>
      <c r="BR898" s="1"/>
      <c r="BS898" s="1"/>
      <c r="BT898" s="1"/>
      <c r="BU898" s="1"/>
      <c r="BV898" s="1"/>
      <c r="BW898" s="1"/>
      <c r="BX898" s="1"/>
      <c r="BY898" s="1"/>
      <c r="BZ898" s="1"/>
    </row>
    <row r="899" s="53" customFormat="true" ht="102" hidden="false" customHeight="false" outlineLevel="0" collapsed="false">
      <c r="A899" s="58" t="str">
        <f aca="false">IF(LEFT(E899,2)="BG","NO",IF(LEN(E899)-LEN(SUBSTITUTE(E899,"-",""))&gt;1,"NO",IF(E899="EXT","EXT","YES")))</f>
        <v>EXT</v>
      </c>
      <c r="B899" s="58"/>
      <c r="C899" s="58"/>
      <c r="D899" s="280" t="s">
        <v>6235</v>
      </c>
      <c r="E899" s="93" t="s">
        <v>4631</v>
      </c>
      <c r="F899" s="94" t="e">
        <f aca="false">#N/A</f>
        <v>#N/A</v>
      </c>
      <c r="G899" s="95" t="n">
        <f aca="false">LEN(R899)-LEN(SUBSTITUTE(R899,"/",""))-1</f>
        <v>6</v>
      </c>
      <c r="H899" s="95" t="s">
        <v>88</v>
      </c>
      <c r="I899" s="97" t="s">
        <v>5561</v>
      </c>
      <c r="J899" s="97"/>
      <c r="K899" s="98"/>
      <c r="L899" s="98"/>
      <c r="M899" s="98"/>
      <c r="N899" s="97"/>
      <c r="O899" s="99" t="s">
        <v>88</v>
      </c>
      <c r="P899" s="100" t="str">
        <f aca="false">O899</f>
        <v>1..1</v>
      </c>
      <c r="Q899" s="9" t="s">
        <v>6429</v>
      </c>
      <c r="R899" s="101" t="s">
        <v>3638</v>
      </c>
      <c r="S899" s="99" t="s">
        <v>121</v>
      </c>
      <c r="T899" s="10" t="s">
        <v>4639</v>
      </c>
      <c r="U899" s="95" t="s">
        <v>95</v>
      </c>
      <c r="V899" s="99"/>
      <c r="W899" s="102"/>
      <c r="X899" s="38"/>
      <c r="Y899" s="103" t="s">
        <v>30</v>
      </c>
      <c r="Z899" s="103" t="s">
        <v>30</v>
      </c>
      <c r="AA899" s="4"/>
      <c r="AB899" s="13" t="str">
        <f aca="false">IF(ISERROR(FIND("/",R899)),R899,LEFT(R899,FIND(CHAR(1),SUBSTITUTE(R899,"/",CHAR(1),LEN(R899)-LEN(SUBSTITUTE(R899,"/",""))))-1))</f>
        <v>/rsm:CrossIndustryInvoice/rsm:SupplyChainTradeTransaction/ram:ApplicableHeaderTradeSettlement/ram:PayeeTradeParty/ram:DefinedTradeContact/ram:FaxUniversalCommunication</v>
      </c>
      <c r="AC899" s="13" t="str">
        <f aca="false">IF(ISERROR(FIND("/",R899)),R899,MID(R899, FIND(CHAR(1),SUBSTITUTE(R899,"/",CHAR(1), LEN(R899)-LEN(SUBSTITUTE(R899,"/","")))), LEN(R899)))</f>
        <v>/ram:CompleteNumber</v>
      </c>
      <c r="AD899" s="14" t="n">
        <f aca="false">COUNTIFS(R$4:R899,AB899)</f>
        <v>1</v>
      </c>
      <c r="AE899" s="1"/>
      <c r="AF899" s="93" t="str">
        <f aca="false">E899</f>
        <v>EXT</v>
      </c>
      <c r="AG899" s="95" t="n">
        <f aca="false">LEN(AR899)-LEN(SUBSTITUTE(AR899,"/",""))-1</f>
        <v>6</v>
      </c>
      <c r="AH899" s="95" t="str">
        <f aca="false">H899</f>
        <v>1..1</v>
      </c>
      <c r="AI899" s="97" t="s">
        <v>6430</v>
      </c>
      <c r="AJ899" s="97"/>
      <c r="AK899" s="98"/>
      <c r="AL899" s="98"/>
      <c r="AM899" s="98"/>
      <c r="AN899" s="97"/>
      <c r="AO899" s="100" t="str">
        <f aca="false">O899</f>
        <v>1..1</v>
      </c>
      <c r="AP899" s="100" t="str">
        <f aca="false">P899</f>
        <v>1..1</v>
      </c>
      <c r="AQ899" s="9" t="str">
        <f aca="false">Q899</f>
        <v>/rsm:CrossIndustryInvoice
/rsm:SupplyChainTradeTransaction
/ram:ApplicableHeaderTradeSettlement
/ram:PayeeTradeParty
/ram:DefinedTradeContact
/ram:FaxUniversalCommunication
/ram:CompleteNumber</v>
      </c>
      <c r="AR899" s="101" t="str">
        <f aca="false">R899</f>
        <v>/rsm:CrossIndustryInvoice/rsm:SupplyChainTradeTransaction/ram:ApplicableHeaderTradeSettlement/ram:PayeeTradeParty/ram:DefinedTradeContact/ram:FaxUniversalCommunication/ram:CompleteNumber</v>
      </c>
      <c r="AS899" s="99" t="s">
        <v>121</v>
      </c>
      <c r="AT899" s="10" t="s">
        <v>4639</v>
      </c>
      <c r="AU899" s="95" t="str">
        <f aca="false">U899</f>
        <v>0..1</v>
      </c>
      <c r="AV899" s="99"/>
      <c r="AW899" s="102"/>
      <c r="AX899" s="6"/>
      <c r="AY899" s="103" t="str">
        <f aca="false">Y899</f>
        <v>EXTENDED</v>
      </c>
      <c r="AZ899" s="103" t="str">
        <f aca="false">Z899</f>
        <v>EXTENDED</v>
      </c>
      <c r="BA899" s="1"/>
      <c r="BB899" s="49"/>
      <c r="BF899" s="1"/>
      <c r="BG899" s="1"/>
      <c r="BH899" s="1"/>
      <c r="BI899" s="1"/>
      <c r="BJ899" s="1"/>
      <c r="BK899" s="1"/>
      <c r="BL899" s="1"/>
      <c r="BM899" s="1"/>
      <c r="BN899" s="1"/>
      <c r="BO899" s="1"/>
      <c r="BP899" s="1"/>
      <c r="BQ899" s="1"/>
      <c r="BR899" s="1"/>
      <c r="BS899" s="1"/>
      <c r="BT899" s="1"/>
      <c r="BU899" s="1"/>
      <c r="BV899" s="1"/>
      <c r="BW899" s="1"/>
      <c r="BX899" s="1"/>
      <c r="BY899" s="1"/>
      <c r="BZ899" s="1"/>
    </row>
    <row r="900" s="53" customFormat="true" ht="89.25" hidden="false" customHeight="false" outlineLevel="0" collapsed="false">
      <c r="A900" s="58" t="str">
        <f aca="false">IF(LEFT(E900,2)="BG","NO",IF(LEN(E900)-LEN(SUBSTITUTE(E900,"-",""))&gt;1,"NO",IF(E900="EXT","EXT","YES")))</f>
        <v>EXT</v>
      </c>
      <c r="B900" s="58"/>
      <c r="C900" s="58"/>
      <c r="D900" s="280" t="s">
        <v>6235</v>
      </c>
      <c r="E900" s="93" t="s">
        <v>4631</v>
      </c>
      <c r="F900" s="94" t="e">
        <f aca="false">#N/A</f>
        <v>#N/A</v>
      </c>
      <c r="G900" s="95" t="n">
        <f aca="false">LEN(R900)-LEN(SUBSTITUTE(R900,"/",""))-1</f>
        <v>5</v>
      </c>
      <c r="H900" s="95" t="s">
        <v>95</v>
      </c>
      <c r="I900" s="247" t="s">
        <v>5564</v>
      </c>
      <c r="J900" s="97"/>
      <c r="K900" s="98"/>
      <c r="L900" s="98"/>
      <c r="M900" s="98"/>
      <c r="N900" s="97"/>
      <c r="O900" s="99" t="s">
        <v>95</v>
      </c>
      <c r="P900" s="100" t="str">
        <f aca="false">O900</f>
        <v>0..1</v>
      </c>
      <c r="Q900" s="9" t="s">
        <v>6431</v>
      </c>
      <c r="R900" s="101" t="s">
        <v>3640</v>
      </c>
      <c r="S900" s="99"/>
      <c r="T900" s="10"/>
      <c r="U900" s="95" t="s">
        <v>95</v>
      </c>
      <c r="V900" s="99"/>
      <c r="W900" s="102"/>
      <c r="X900" s="38"/>
      <c r="Y900" s="103" t="s">
        <v>30</v>
      </c>
      <c r="Z900" s="103" t="s">
        <v>4635</v>
      </c>
      <c r="AA900" s="4"/>
      <c r="AB900" s="13" t="str">
        <f aca="false">IF(ISERROR(FIND("/",R900)),R900,LEFT(R900,FIND(CHAR(1),SUBSTITUTE(R900,"/",CHAR(1),LEN(R900)-LEN(SUBSTITUTE(R900,"/",""))))-1))</f>
        <v>/rsm:CrossIndustryInvoice/rsm:SupplyChainTradeTransaction/ram:ApplicableHeaderTradeSettlement/ram:PayeeTradeParty/ram:DefinedTradeContact</v>
      </c>
      <c r="AC900" s="13" t="str">
        <f aca="false">IF(ISERROR(FIND("/",R900)),R900,MID(R900, FIND(CHAR(1),SUBSTITUTE(R900,"/",CHAR(1), LEN(R900)-LEN(SUBSTITUTE(R900,"/","")))), LEN(R900)))</f>
        <v>/ram:EmailURIUniversalCommunication</v>
      </c>
      <c r="AD900" s="14" t="n">
        <f aca="false">COUNTIFS(R$4:R900,AB900)</f>
        <v>1</v>
      </c>
      <c r="AE900" s="1"/>
      <c r="AF900" s="93" t="str">
        <f aca="false">E900</f>
        <v>EXT</v>
      </c>
      <c r="AG900" s="95" t="n">
        <f aca="false">LEN(AR900)-LEN(SUBSTITUTE(AR900,"/",""))-1</f>
        <v>5</v>
      </c>
      <c r="AH900" s="95" t="str">
        <f aca="false">H900</f>
        <v>0..1</v>
      </c>
      <c r="AI900" s="247" t="s">
        <v>1775</v>
      </c>
      <c r="AJ900" s="97"/>
      <c r="AK900" s="98"/>
      <c r="AL900" s="98"/>
      <c r="AM900" s="98"/>
      <c r="AN900" s="97"/>
      <c r="AO900" s="100" t="str">
        <f aca="false">O900</f>
        <v>0..1</v>
      </c>
      <c r="AP900" s="100" t="str">
        <f aca="false">P900</f>
        <v>0..1</v>
      </c>
      <c r="AQ900" s="9" t="str">
        <f aca="false">Q900</f>
        <v>/rsm:CrossIndustryInvoice
/rsm:SupplyChainTradeTransaction
/ram:ApplicableHeaderTradeSettlement
/ram:PayeeTradeParty
/ram:DefinedTradeContact
/ram:EmailURIUniversalCommunication</v>
      </c>
      <c r="AR900" s="101" t="str">
        <f aca="false">R900</f>
        <v>/rsm:CrossIndustryInvoice/rsm:SupplyChainTradeTransaction/ram:ApplicableHeaderTradeSettlement/ram:PayeeTradeParty/ram:DefinedTradeContact/ram:EmailURIUniversalCommunication</v>
      </c>
      <c r="AS900" s="99"/>
      <c r="AT900" s="10"/>
      <c r="AU900" s="95" t="str">
        <f aca="false">U900</f>
        <v>0..1</v>
      </c>
      <c r="AV900" s="99"/>
      <c r="AW900" s="102"/>
      <c r="AX900" s="6"/>
      <c r="AY900" s="103" t="str">
        <f aca="false">Y900</f>
        <v>EXTENDED</v>
      </c>
      <c r="AZ900" s="103" t="str">
        <f aca="false">Z900</f>
        <v>EXTENDED FR B2B</v>
      </c>
      <c r="BA900" s="1"/>
      <c r="BB900" s="49"/>
      <c r="BF900" s="1"/>
      <c r="BG900" s="1"/>
      <c r="BH900" s="1"/>
      <c r="BI900" s="1"/>
      <c r="BJ900" s="1"/>
      <c r="BK900" s="1"/>
      <c r="BL900" s="1"/>
      <c r="BM900" s="1"/>
      <c r="BN900" s="1"/>
      <c r="BO900" s="1"/>
      <c r="BP900" s="1"/>
      <c r="BQ900" s="1"/>
      <c r="BR900" s="1"/>
      <c r="BS900" s="1"/>
      <c r="BT900" s="1"/>
      <c r="BU900" s="1"/>
      <c r="BV900" s="1"/>
      <c r="BW900" s="1"/>
      <c r="BX900" s="1"/>
      <c r="BY900" s="1"/>
      <c r="BZ900" s="1"/>
    </row>
    <row r="901" s="53" customFormat="true" ht="114" hidden="false" customHeight="false" outlineLevel="0" collapsed="false">
      <c r="A901" s="58" t="str">
        <f aca="false">IF(LEFT(E901,2)="BG","NO",IF(LEN(E901)-LEN(SUBSTITUTE(E901,"-",""))&gt;1,"NO",IF(E901="EXT","EXT","YES")))</f>
        <v>EXT</v>
      </c>
      <c r="B901" s="58"/>
      <c r="C901" s="58"/>
      <c r="D901" s="280" t="s">
        <v>6235</v>
      </c>
      <c r="E901" s="93" t="s">
        <v>4631</v>
      </c>
      <c r="F901" s="94" t="s">
        <v>3642</v>
      </c>
      <c r="G901" s="95" t="n">
        <f aca="false">LEN(R901)-LEN(SUBSTITUTE(R901,"/",""))-1</f>
        <v>6</v>
      </c>
      <c r="H901" s="95" t="s">
        <v>88</v>
      </c>
      <c r="I901" s="97" t="s">
        <v>5566</v>
      </c>
      <c r="J901" s="97"/>
      <c r="K901" s="98"/>
      <c r="L901" s="98"/>
      <c r="M901" s="98"/>
      <c r="N901" s="97"/>
      <c r="O901" s="99" t="s">
        <v>88</v>
      </c>
      <c r="P901" s="100" t="str">
        <f aca="false">O901</f>
        <v>1..1</v>
      </c>
      <c r="Q901" s="9" t="s">
        <v>6432</v>
      </c>
      <c r="R901" s="101" t="s">
        <v>3643</v>
      </c>
      <c r="S901" s="99" t="s">
        <v>121</v>
      </c>
      <c r="T901" s="10" t="s">
        <v>4639</v>
      </c>
      <c r="U901" s="95" t="s">
        <v>95</v>
      </c>
      <c r="V901" s="99"/>
      <c r="W901" s="102"/>
      <c r="X901" s="38"/>
      <c r="Y901" s="103" t="s">
        <v>30</v>
      </c>
      <c r="Z901" s="103" t="s">
        <v>4635</v>
      </c>
      <c r="AA901" s="4"/>
      <c r="AB901" s="13" t="str">
        <f aca="false">IF(ISERROR(FIND("/",R901)),R901,LEFT(R901,FIND(CHAR(1),SUBSTITUTE(R901,"/",CHAR(1),LEN(R901)-LEN(SUBSTITUTE(R901,"/",""))))-1))</f>
        <v>/rsm:CrossIndustryInvoice/rsm:SupplyChainTradeTransaction/ram:ApplicableHeaderTradeSettlement/ram:PayeeTradeParty/ram:DefinedTradeContact/ram:EmailURIUniversalCommunication</v>
      </c>
      <c r="AC901" s="13" t="str">
        <f aca="false">IF(ISERROR(FIND("/",R901)),R901,MID(R901, FIND(CHAR(1),SUBSTITUTE(R901,"/",CHAR(1), LEN(R901)-LEN(SUBSTITUTE(R901,"/","")))), LEN(R901)))</f>
        <v>/ram:URIID</v>
      </c>
      <c r="AD901" s="14" t="n">
        <f aca="false">COUNTIFS(R$4:R901,AB901)</f>
        <v>1</v>
      </c>
      <c r="AE901" s="1"/>
      <c r="AF901" s="93" t="str">
        <f aca="false">E901</f>
        <v>EXT</v>
      </c>
      <c r="AG901" s="95" t="n">
        <f aca="false">LEN(AR901)-LEN(SUBSTITUTE(AR901,"/",""))-1</f>
        <v>6</v>
      </c>
      <c r="AH901" s="95" t="str">
        <f aca="false">H901</f>
        <v>1..1</v>
      </c>
      <c r="AI901" s="97" t="s">
        <v>6433</v>
      </c>
      <c r="AJ901" s="97"/>
      <c r="AK901" s="98"/>
      <c r="AL901" s="98" t="s">
        <v>6434</v>
      </c>
      <c r="AM901" s="98"/>
      <c r="AN901" s="97"/>
      <c r="AO901" s="100" t="str">
        <f aca="false">O901</f>
        <v>1..1</v>
      </c>
      <c r="AP901" s="100" t="str">
        <f aca="false">P901</f>
        <v>1..1</v>
      </c>
      <c r="AQ901" s="9" t="str">
        <f aca="false">Q901</f>
        <v>/rsm:CrossIndustryInvoice
/rsm:SupplyChainTradeTransaction
/ram:ApplicableHeaderTradeSettlement
/ram:PayeeTradeParty
/ram:DefinedTradeContact
/ram:EmailURIUniversalCommunication
/ram:URIID</v>
      </c>
      <c r="AR901" s="101" t="str">
        <f aca="false">R901</f>
        <v>/rsm:CrossIndustryInvoice/rsm:SupplyChainTradeTransaction/ram:ApplicableHeaderTradeSettlement/ram:PayeeTradeParty/ram:DefinedTradeContact/ram:EmailURIUniversalCommunication/ram:URIID</v>
      </c>
      <c r="AS901" s="99" t="s">
        <v>121</v>
      </c>
      <c r="AT901" s="10" t="s">
        <v>4639</v>
      </c>
      <c r="AU901" s="95" t="str">
        <f aca="false">U901</f>
        <v>0..1</v>
      </c>
      <c r="AV901" s="99"/>
      <c r="AW901" s="102"/>
      <c r="AX901" s="6"/>
      <c r="AY901" s="103" t="str">
        <f aca="false">Y901</f>
        <v>EXTENDED</v>
      </c>
      <c r="AZ901" s="103" t="str">
        <f aca="false">Z901</f>
        <v>EXTENDED FR B2B</v>
      </c>
      <c r="BA901" s="1"/>
      <c r="BB901" s="49"/>
      <c r="BF901" s="1"/>
      <c r="BG901" s="1"/>
      <c r="BH901" s="1"/>
      <c r="BI901" s="1"/>
      <c r="BJ901" s="1"/>
      <c r="BK901" s="1"/>
      <c r="BL901" s="1"/>
      <c r="BM901" s="1"/>
      <c r="BN901" s="1"/>
      <c r="BO901" s="1"/>
      <c r="BP901" s="1"/>
      <c r="BQ901" s="1"/>
      <c r="BR901" s="1"/>
      <c r="BS901" s="1"/>
      <c r="BT901" s="1"/>
      <c r="BU901" s="1"/>
      <c r="BV901" s="1"/>
      <c r="BW901" s="1"/>
      <c r="BX901" s="1"/>
      <c r="BY901" s="1"/>
      <c r="BZ901" s="1"/>
    </row>
    <row r="902" s="53" customFormat="true" ht="76.5" hidden="false" customHeight="false" outlineLevel="0" collapsed="false">
      <c r="A902" s="58" t="str">
        <f aca="false">IF(LEFT(E902,2)="BG","NO",IF(LEN(E902)-LEN(SUBSTITUTE(E902,"-",""))&gt;1,"NO",IF(E902="EXT","EXT","YES")))</f>
        <v>EXT</v>
      </c>
      <c r="B902" s="58"/>
      <c r="C902" s="58"/>
      <c r="D902" s="280" t="s">
        <v>6235</v>
      </c>
      <c r="E902" s="184" t="s">
        <v>4631</v>
      </c>
      <c r="F902" s="185" t="s">
        <v>3645</v>
      </c>
      <c r="G902" s="186" t="n">
        <f aca="false">LEN(R902)-LEN(SUBSTITUTE(R902,"/",""))-1</f>
        <v>4</v>
      </c>
      <c r="H902" s="186" t="s">
        <v>95</v>
      </c>
      <c r="I902" s="173" t="s">
        <v>6435</v>
      </c>
      <c r="J902" s="173"/>
      <c r="K902" s="174"/>
      <c r="L902" s="174"/>
      <c r="M902" s="174"/>
      <c r="N902" s="173"/>
      <c r="O902" s="175" t="s">
        <v>95</v>
      </c>
      <c r="P902" s="175" t="str">
        <f aca="false">O902</f>
        <v>0..1</v>
      </c>
      <c r="Q902" s="187" t="s">
        <v>6436</v>
      </c>
      <c r="R902" s="188" t="s">
        <v>3647</v>
      </c>
      <c r="S902" s="172"/>
      <c r="T902" s="178" t="s">
        <v>4639</v>
      </c>
      <c r="U902" s="186" t="s">
        <v>95</v>
      </c>
      <c r="V902" s="172"/>
      <c r="W902" s="179"/>
      <c r="X902" s="38"/>
      <c r="Y902" s="189" t="s">
        <v>30</v>
      </c>
      <c r="Z902" s="189" t="s">
        <v>30</v>
      </c>
      <c r="AA902" s="4"/>
      <c r="AB902" s="13" t="str">
        <f aca="false">IF(ISERROR(FIND("/",R902)),R902,LEFT(R902,FIND(CHAR(1),SUBSTITUTE(R902,"/",CHAR(1),LEN(R902)-LEN(SUBSTITUTE(R902,"/",""))))-1))</f>
        <v>/rsm:CrossIndustryInvoice/rsm:SupplyChainTradeTransaction/ram:ApplicableHeaderTradeSettlement/ram:PayeeTradeParty</v>
      </c>
      <c r="AC902" s="13" t="str">
        <f aca="false">IF(ISERROR(FIND("/",R902)),R902,MID(R902, FIND(CHAR(1),SUBSTITUTE(R902,"/",CHAR(1), LEN(R902)-LEN(SUBSTITUTE(R902,"/","")))), LEN(R902)))</f>
        <v>/ram:PostalTradeAddress</v>
      </c>
      <c r="AD902" s="14" t="n">
        <f aca="false">COUNTIFS(R$4:R902,AB902)</f>
        <v>1</v>
      </c>
      <c r="AE902" s="1"/>
      <c r="AF902" s="184" t="str">
        <f aca="false">E902</f>
        <v>EXT</v>
      </c>
      <c r="AG902" s="186" t="n">
        <f aca="false">LEN(AR902)-LEN(SUBSTITUTE(AR902,"/",""))-1</f>
        <v>4</v>
      </c>
      <c r="AH902" s="186" t="str">
        <f aca="false">H902</f>
        <v>0..1</v>
      </c>
      <c r="AI902" s="173" t="s">
        <v>3648</v>
      </c>
      <c r="AJ902" s="173"/>
      <c r="AK902" s="174"/>
      <c r="AL902" s="174"/>
      <c r="AM902" s="174"/>
      <c r="AN902" s="173"/>
      <c r="AO902" s="172" t="str">
        <f aca="false">O902</f>
        <v>0..1</v>
      </c>
      <c r="AP902" s="172" t="str">
        <f aca="false">P902</f>
        <v>0..1</v>
      </c>
      <c r="AQ902" s="187" t="str">
        <f aca="false">Q902</f>
        <v>/rsm:CrossIndustryInvoice
/rsm:SupplyChainTradeTransaction
/ram:ApplicableHeaderTradeSettlement
/ram:PayeeTradeParty
/ram:PostalTradeAddress</v>
      </c>
      <c r="AR902" s="188" t="str">
        <f aca="false">R902</f>
        <v>/rsm:CrossIndustryInvoice/rsm:SupplyChainTradeTransaction/ram:ApplicableHeaderTradeSettlement/ram:PayeeTradeParty/ram:PostalTradeAddress</v>
      </c>
      <c r="AS902" s="172"/>
      <c r="AT902" s="178" t="s">
        <v>4639</v>
      </c>
      <c r="AU902" s="186" t="str">
        <f aca="false">U902</f>
        <v>0..1</v>
      </c>
      <c r="AV902" s="172"/>
      <c r="AW902" s="179"/>
      <c r="AX902" s="6"/>
      <c r="AY902" s="189" t="str">
        <f aca="false">Y902</f>
        <v>EXTENDED</v>
      </c>
      <c r="AZ902" s="189" t="str">
        <f aca="false">Z902</f>
        <v>EXTENDED</v>
      </c>
      <c r="BA902" s="1"/>
      <c r="BB902" s="49"/>
      <c r="BF902" s="1"/>
      <c r="BG902" s="1"/>
      <c r="BH902" s="1"/>
      <c r="BI902" s="1"/>
      <c r="BJ902" s="1"/>
      <c r="BK902" s="1"/>
      <c r="BL902" s="1"/>
      <c r="BM902" s="1"/>
      <c r="BN902" s="1"/>
      <c r="BO902" s="1"/>
      <c r="BP902" s="1"/>
      <c r="BQ902" s="1"/>
      <c r="BR902" s="1"/>
      <c r="BS902" s="1"/>
      <c r="BT902" s="1"/>
      <c r="BU902" s="1"/>
      <c r="BV902" s="1"/>
      <c r="BW902" s="1"/>
      <c r="BX902" s="1"/>
      <c r="BY902" s="1"/>
      <c r="BZ902" s="1"/>
    </row>
    <row r="903" s="53" customFormat="true" ht="89.25" hidden="false" customHeight="false" outlineLevel="0" collapsed="false">
      <c r="A903" s="58" t="str">
        <f aca="false">IF(LEFT(E903,2)="BG","NO",IF(LEN(E903)-LEN(SUBSTITUTE(E903,"-",""))&gt;1,"NO",IF(E903="EXT","EXT","YES")))</f>
        <v>EXT</v>
      </c>
      <c r="B903" s="58"/>
      <c r="C903" s="58"/>
      <c r="D903" s="280" t="s">
        <v>6235</v>
      </c>
      <c r="E903" s="93" t="s">
        <v>4631</v>
      </c>
      <c r="F903" s="94" t="s">
        <v>3651</v>
      </c>
      <c r="G903" s="95" t="n">
        <f aca="false">LEN(R903)-LEN(SUBSTITUTE(R903,"/",""))-1</f>
        <v>5</v>
      </c>
      <c r="H903" s="95" t="s">
        <v>95</v>
      </c>
      <c r="I903" s="97" t="s">
        <v>5336</v>
      </c>
      <c r="J903" s="97" t="s">
        <v>1070</v>
      </c>
      <c r="K903" s="98" t="s">
        <v>1071</v>
      </c>
      <c r="L903" s="98"/>
      <c r="M903" s="98"/>
      <c r="N903" s="97"/>
      <c r="O903" s="99" t="s">
        <v>95</v>
      </c>
      <c r="P903" s="100" t="str">
        <f aca="false">O903</f>
        <v>0..1</v>
      </c>
      <c r="Q903" s="9" t="s">
        <v>6437</v>
      </c>
      <c r="R903" s="101" t="s">
        <v>3652</v>
      </c>
      <c r="S903" s="99" t="s">
        <v>121</v>
      </c>
      <c r="T903" s="10" t="s">
        <v>4639</v>
      </c>
      <c r="U903" s="95" t="s">
        <v>95</v>
      </c>
      <c r="V903" s="99"/>
      <c r="W903" s="102"/>
      <c r="X903" s="38"/>
      <c r="Y903" s="103" t="s">
        <v>30</v>
      </c>
      <c r="Z903" s="103" t="s">
        <v>30</v>
      </c>
      <c r="AA903" s="4"/>
      <c r="AB903" s="13" t="str">
        <f aca="false">IF(ISERROR(FIND("/",R903)),R903,LEFT(R903,FIND(CHAR(1),SUBSTITUTE(R903,"/",CHAR(1),LEN(R903)-LEN(SUBSTITUTE(R903,"/",""))))-1))</f>
        <v>/rsm:CrossIndustryInvoice/rsm:SupplyChainTradeTransaction/ram:ApplicableHeaderTradeSettlement/ram:PayeeTradeParty/ram:PostalTradeAddress</v>
      </c>
      <c r="AC903" s="13" t="str">
        <f aca="false">IF(ISERROR(FIND("/",R903)),R903,MID(R903, FIND(CHAR(1),SUBSTITUTE(R903,"/",CHAR(1), LEN(R903)-LEN(SUBSTITUTE(R903,"/","")))), LEN(R903)))</f>
        <v>/ram:PostcodeCode</v>
      </c>
      <c r="AD903" s="14" t="n">
        <f aca="false">COUNTIFS(R$4:R903,AB903)</f>
        <v>1</v>
      </c>
      <c r="AE903" s="1"/>
      <c r="AF903" s="93" t="str">
        <f aca="false">E903</f>
        <v>EXT</v>
      </c>
      <c r="AG903" s="95" t="n">
        <f aca="false">LEN(AR903)-LEN(SUBSTITUTE(AR903,"/",""))-1</f>
        <v>5</v>
      </c>
      <c r="AH903" s="95" t="str">
        <f aca="false">H903</f>
        <v>0..1</v>
      </c>
      <c r="AI903" s="97" t="s">
        <v>6438</v>
      </c>
      <c r="AJ903" s="97"/>
      <c r="AK903" s="98"/>
      <c r="AL903" s="98" t="s">
        <v>6439</v>
      </c>
      <c r="AM903" s="98"/>
      <c r="AN903" s="97"/>
      <c r="AO903" s="100" t="str">
        <f aca="false">O903</f>
        <v>0..1</v>
      </c>
      <c r="AP903" s="100" t="str">
        <f aca="false">P903</f>
        <v>0..1</v>
      </c>
      <c r="AQ903" s="9" t="str">
        <f aca="false">Q903</f>
        <v>/rsm:CrossIndustryInvoice
/rsm:SupplyChainTradeTransaction
/ram:ApplicableHeaderTradeSettlement
/ram:PayeeTradeParty
/ram:PostalTradeAddress
/ram:PostcodeCode</v>
      </c>
      <c r="AR903" s="101" t="str">
        <f aca="false">R903</f>
        <v>/rsm:CrossIndustryInvoice/rsm:SupplyChainTradeTransaction/ram:ApplicableHeaderTradeSettlement/ram:PayeeTradeParty/ram:PostalTradeAddress/ram:PostcodeCode</v>
      </c>
      <c r="AS903" s="99" t="s">
        <v>121</v>
      </c>
      <c r="AT903" s="10" t="s">
        <v>4639</v>
      </c>
      <c r="AU903" s="95" t="str">
        <f aca="false">U903</f>
        <v>0..1</v>
      </c>
      <c r="AV903" s="99"/>
      <c r="AW903" s="102"/>
      <c r="AX903" s="6"/>
      <c r="AY903" s="103" t="str">
        <f aca="false">Y903</f>
        <v>EXTENDED</v>
      </c>
      <c r="AZ903" s="103" t="str">
        <f aca="false">Z903</f>
        <v>EXTENDED</v>
      </c>
      <c r="BA903" s="1"/>
      <c r="BB903" s="49"/>
      <c r="BF903" s="1"/>
      <c r="BG903" s="1"/>
      <c r="BH903" s="1"/>
      <c r="BI903" s="1"/>
      <c r="BJ903" s="1"/>
      <c r="BK903" s="1"/>
      <c r="BL903" s="1"/>
      <c r="BM903" s="1"/>
      <c r="BN903" s="1"/>
      <c r="BO903" s="1"/>
      <c r="BP903" s="1"/>
      <c r="BQ903" s="1"/>
      <c r="BR903" s="1"/>
      <c r="BS903" s="1"/>
      <c r="BT903" s="1"/>
      <c r="BU903" s="1"/>
      <c r="BV903" s="1"/>
      <c r="BW903" s="1"/>
      <c r="BX903" s="1"/>
      <c r="BY903" s="1"/>
      <c r="BZ903" s="1"/>
    </row>
    <row r="904" s="53" customFormat="true" ht="89.25" hidden="false" customHeight="false" outlineLevel="0" collapsed="false">
      <c r="A904" s="58" t="str">
        <f aca="false">IF(LEFT(E904,2)="BG","NO",IF(LEN(E904)-LEN(SUBSTITUTE(E904,"-",""))&gt;1,"NO",IF(E904="EXT","EXT","YES")))</f>
        <v>EXT</v>
      </c>
      <c r="B904" s="58"/>
      <c r="C904" s="58"/>
      <c r="D904" s="280" t="s">
        <v>6235</v>
      </c>
      <c r="E904" s="93" t="s">
        <v>4631</v>
      </c>
      <c r="F904" s="94" t="s">
        <v>3654</v>
      </c>
      <c r="G904" s="95" t="n">
        <f aca="false">LEN(R904)-LEN(SUBSTITUTE(R904,"/",""))-1</f>
        <v>5</v>
      </c>
      <c r="H904" s="95" t="s">
        <v>95</v>
      </c>
      <c r="I904" s="97" t="s">
        <v>5338</v>
      </c>
      <c r="J904" s="97" t="s">
        <v>1079</v>
      </c>
      <c r="K904" s="98" t="s">
        <v>1080</v>
      </c>
      <c r="L904" s="98"/>
      <c r="M904" s="98"/>
      <c r="N904" s="97"/>
      <c r="O904" s="99" t="s">
        <v>95</v>
      </c>
      <c r="P904" s="100" t="str">
        <f aca="false">O904</f>
        <v>0..1</v>
      </c>
      <c r="Q904" s="9" t="s">
        <v>6440</v>
      </c>
      <c r="R904" s="101" t="s">
        <v>3655</v>
      </c>
      <c r="S904" s="99" t="s">
        <v>121</v>
      </c>
      <c r="T904" s="10" t="s">
        <v>4639</v>
      </c>
      <c r="U904" s="95" t="s">
        <v>95</v>
      </c>
      <c r="V904" s="99"/>
      <c r="W904" s="102"/>
      <c r="X904" s="38"/>
      <c r="Y904" s="103" t="s">
        <v>30</v>
      </c>
      <c r="Z904" s="103" t="s">
        <v>30</v>
      </c>
      <c r="AA904" s="4"/>
      <c r="AB904" s="13" t="str">
        <f aca="false">IF(ISERROR(FIND("/",R904)),R904,LEFT(R904,FIND(CHAR(1),SUBSTITUTE(R904,"/",CHAR(1),LEN(R904)-LEN(SUBSTITUTE(R904,"/",""))))-1))</f>
        <v>/rsm:CrossIndustryInvoice/rsm:SupplyChainTradeTransaction/ram:ApplicableHeaderTradeSettlement/ram:PayeeTradeParty/ram:PostalTradeAddress</v>
      </c>
      <c r="AC904" s="13" t="str">
        <f aca="false">IF(ISERROR(FIND("/",R904)),R904,MID(R904, FIND(CHAR(1),SUBSTITUTE(R904,"/",CHAR(1), LEN(R904)-LEN(SUBSTITUTE(R904,"/","")))), LEN(R904)))</f>
        <v>/ram:LineOne</v>
      </c>
      <c r="AD904" s="14" t="n">
        <f aca="false">COUNTIFS(R$4:R904,AB904)</f>
        <v>1</v>
      </c>
      <c r="AE904" s="1"/>
      <c r="AF904" s="93" t="str">
        <f aca="false">E904</f>
        <v>EXT</v>
      </c>
      <c r="AG904" s="95" t="n">
        <f aca="false">LEN(AR904)-LEN(SUBSTITUTE(AR904,"/",""))-1</f>
        <v>5</v>
      </c>
      <c r="AH904" s="95" t="str">
        <f aca="false">H904</f>
        <v>0..1</v>
      </c>
      <c r="AI904" s="97" t="s">
        <v>6441</v>
      </c>
      <c r="AJ904" s="97"/>
      <c r="AK904" s="98"/>
      <c r="AL904" s="98" t="s">
        <v>6442</v>
      </c>
      <c r="AM904" s="98"/>
      <c r="AN904" s="97"/>
      <c r="AO904" s="100" t="str">
        <f aca="false">O904</f>
        <v>0..1</v>
      </c>
      <c r="AP904" s="100" t="str">
        <f aca="false">P904</f>
        <v>0..1</v>
      </c>
      <c r="AQ904" s="9" t="str">
        <f aca="false">Q904</f>
        <v>/rsm:CrossIndustryInvoice
/rsm:SupplyChainTradeTransaction
/ram:ApplicableHeaderTradeSettlement
/ram:PayeeTradeParty
/ram:PostalTradeAddress
/ram:LineOne</v>
      </c>
      <c r="AR904" s="101" t="str">
        <f aca="false">R904</f>
        <v>/rsm:CrossIndustryInvoice/rsm:SupplyChainTradeTransaction/ram:ApplicableHeaderTradeSettlement/ram:PayeeTradeParty/ram:PostalTradeAddress/ram:LineOne</v>
      </c>
      <c r="AS904" s="99" t="s">
        <v>121</v>
      </c>
      <c r="AT904" s="10" t="s">
        <v>4639</v>
      </c>
      <c r="AU904" s="95" t="str">
        <f aca="false">U904</f>
        <v>0..1</v>
      </c>
      <c r="AV904" s="99"/>
      <c r="AW904" s="102"/>
      <c r="AX904" s="6"/>
      <c r="AY904" s="103" t="str">
        <f aca="false">Y904</f>
        <v>EXTENDED</v>
      </c>
      <c r="AZ904" s="103" t="str">
        <f aca="false">Z904</f>
        <v>EXTENDED</v>
      </c>
      <c r="BA904" s="1"/>
      <c r="BB904" s="49"/>
      <c r="BF904" s="1"/>
      <c r="BG904" s="1"/>
      <c r="BH904" s="1"/>
      <c r="BI904" s="1"/>
      <c r="BJ904" s="1"/>
      <c r="BK904" s="1"/>
      <c r="BL904" s="1"/>
      <c r="BM904" s="1"/>
      <c r="BN904" s="1"/>
      <c r="BO904" s="1"/>
      <c r="BP904" s="1"/>
      <c r="BQ904" s="1"/>
      <c r="BR904" s="1"/>
      <c r="BS904" s="1"/>
      <c r="BT904" s="1"/>
      <c r="BU904" s="1"/>
      <c r="BV904" s="1"/>
      <c r="BW904" s="1"/>
      <c r="BX904" s="1"/>
      <c r="BY904" s="1"/>
      <c r="BZ904" s="1"/>
    </row>
    <row r="905" s="53" customFormat="true" ht="89.25" hidden="false" customHeight="false" outlineLevel="0" collapsed="false">
      <c r="A905" s="58" t="str">
        <f aca="false">IF(LEFT(E905,2)="BG","NO",IF(LEN(E905)-LEN(SUBSTITUTE(E905,"-",""))&gt;1,"NO",IF(E905="EXT","EXT","YES")))</f>
        <v>EXT</v>
      </c>
      <c r="B905" s="58"/>
      <c r="C905" s="58"/>
      <c r="D905" s="280" t="s">
        <v>6235</v>
      </c>
      <c r="E905" s="93" t="s">
        <v>4631</v>
      </c>
      <c r="F905" s="94" t="s">
        <v>3657</v>
      </c>
      <c r="G905" s="95" t="n">
        <f aca="false">LEN(R905)-LEN(SUBSTITUTE(R905,"/",""))-1</f>
        <v>5</v>
      </c>
      <c r="H905" s="95" t="s">
        <v>95</v>
      </c>
      <c r="I905" s="97" t="s">
        <v>5341</v>
      </c>
      <c r="J905" s="97" t="s">
        <v>1088</v>
      </c>
      <c r="K905" s="98"/>
      <c r="L905" s="98"/>
      <c r="M905" s="98"/>
      <c r="N905" s="97"/>
      <c r="O905" s="99" t="s">
        <v>95</v>
      </c>
      <c r="P905" s="100" t="str">
        <f aca="false">O905</f>
        <v>0..1</v>
      </c>
      <c r="Q905" s="9" t="s">
        <v>6443</v>
      </c>
      <c r="R905" s="101" t="s">
        <v>3658</v>
      </c>
      <c r="S905" s="99" t="s">
        <v>121</v>
      </c>
      <c r="T905" s="10" t="s">
        <v>4639</v>
      </c>
      <c r="U905" s="95" t="s">
        <v>95</v>
      </c>
      <c r="V905" s="99"/>
      <c r="W905" s="102"/>
      <c r="X905" s="38"/>
      <c r="Y905" s="103" t="s">
        <v>30</v>
      </c>
      <c r="Z905" s="103" t="s">
        <v>30</v>
      </c>
      <c r="AA905" s="4"/>
      <c r="AB905" s="13" t="str">
        <f aca="false">IF(ISERROR(FIND("/",R905)),R905,LEFT(R905,FIND(CHAR(1),SUBSTITUTE(R905,"/",CHAR(1),LEN(R905)-LEN(SUBSTITUTE(R905,"/",""))))-1))</f>
        <v>/rsm:CrossIndustryInvoice/rsm:SupplyChainTradeTransaction/ram:ApplicableHeaderTradeSettlement/ram:PayeeTradeParty/ram:PostalTradeAddress</v>
      </c>
      <c r="AC905" s="13" t="str">
        <f aca="false">IF(ISERROR(FIND("/",R905)),R905,MID(R905, FIND(CHAR(1),SUBSTITUTE(R905,"/",CHAR(1), LEN(R905)-LEN(SUBSTITUTE(R905,"/","")))), LEN(R905)))</f>
        <v>/ram:LineTwo</v>
      </c>
      <c r="AD905" s="14" t="n">
        <f aca="false">COUNTIFS(R$4:R905,AB905)</f>
        <v>1</v>
      </c>
      <c r="AE905" s="1"/>
      <c r="AF905" s="93" t="str">
        <f aca="false">E905</f>
        <v>EXT</v>
      </c>
      <c r="AG905" s="95" t="n">
        <f aca="false">LEN(AR905)-LEN(SUBSTITUTE(AR905,"/",""))-1</f>
        <v>5</v>
      </c>
      <c r="AH905" s="95" t="str">
        <f aca="false">H905</f>
        <v>0..1</v>
      </c>
      <c r="AI905" s="97" t="s">
        <v>6444</v>
      </c>
      <c r="AJ905" s="97"/>
      <c r="AK905" s="98"/>
      <c r="AL905" s="98" t="s">
        <v>6445</v>
      </c>
      <c r="AM905" s="98"/>
      <c r="AN905" s="97"/>
      <c r="AO905" s="100" t="str">
        <f aca="false">O905</f>
        <v>0..1</v>
      </c>
      <c r="AP905" s="100" t="str">
        <f aca="false">P905</f>
        <v>0..1</v>
      </c>
      <c r="AQ905" s="9" t="str">
        <f aca="false">Q905</f>
        <v>/rsm:CrossIndustryInvoice
/rsm:SupplyChainTradeTransaction
/ram:ApplicableHeaderTradeSettlement
/ram:PayeeTradeParty
/ram:PostalTradeAddress
/ram:LineTwo</v>
      </c>
      <c r="AR905" s="101" t="str">
        <f aca="false">R905</f>
        <v>/rsm:CrossIndustryInvoice/rsm:SupplyChainTradeTransaction/ram:ApplicableHeaderTradeSettlement/ram:PayeeTradeParty/ram:PostalTradeAddress/ram:LineTwo</v>
      </c>
      <c r="AS905" s="99" t="s">
        <v>121</v>
      </c>
      <c r="AT905" s="10" t="s">
        <v>4639</v>
      </c>
      <c r="AU905" s="95" t="str">
        <f aca="false">U905</f>
        <v>0..1</v>
      </c>
      <c r="AV905" s="99"/>
      <c r="AW905" s="102"/>
      <c r="AX905" s="6"/>
      <c r="AY905" s="103" t="str">
        <f aca="false">Y905</f>
        <v>EXTENDED</v>
      </c>
      <c r="AZ905" s="103" t="str">
        <f aca="false">Z905</f>
        <v>EXTENDED</v>
      </c>
      <c r="BA905" s="1"/>
      <c r="BB905" s="49"/>
      <c r="BF905" s="1"/>
      <c r="BG905" s="1"/>
      <c r="BH905" s="1"/>
      <c r="BI905" s="1"/>
      <c r="BJ905" s="1"/>
      <c r="BK905" s="1"/>
      <c r="BL905" s="1"/>
      <c r="BM905" s="1"/>
      <c r="BN905" s="1"/>
      <c r="BO905" s="1"/>
      <c r="BP905" s="1"/>
      <c r="BQ905" s="1"/>
      <c r="BR905" s="1"/>
      <c r="BS905" s="1"/>
      <c r="BT905" s="1"/>
      <c r="BU905" s="1"/>
      <c r="BV905" s="1"/>
      <c r="BW905" s="1"/>
      <c r="BX905" s="1"/>
      <c r="BY905" s="1"/>
      <c r="BZ905" s="1"/>
    </row>
    <row r="906" s="53" customFormat="true" ht="89.25" hidden="false" customHeight="false" outlineLevel="0" collapsed="false">
      <c r="A906" s="58" t="str">
        <f aca="false">IF(LEFT(E906,2)="BG","NO",IF(LEN(E906)-LEN(SUBSTITUTE(E906,"-",""))&gt;1,"NO",IF(E906="EXT","EXT","YES")))</f>
        <v>EXT</v>
      </c>
      <c r="B906" s="58"/>
      <c r="C906" s="58"/>
      <c r="D906" s="280" t="s">
        <v>6235</v>
      </c>
      <c r="E906" s="93" t="s">
        <v>4631</v>
      </c>
      <c r="F906" s="94" t="s">
        <v>3660</v>
      </c>
      <c r="G906" s="95" t="n">
        <f aca="false">LEN(R906)-LEN(SUBSTITUTE(R906,"/",""))-1</f>
        <v>5</v>
      </c>
      <c r="H906" s="95" t="s">
        <v>95</v>
      </c>
      <c r="I906" s="97" t="s">
        <v>5344</v>
      </c>
      <c r="J906" s="97" t="s">
        <v>1088</v>
      </c>
      <c r="K906" s="98"/>
      <c r="L906" s="98"/>
      <c r="M906" s="98"/>
      <c r="N906" s="97"/>
      <c r="O906" s="99" t="s">
        <v>95</v>
      </c>
      <c r="P906" s="100" t="str">
        <f aca="false">O906</f>
        <v>0..1</v>
      </c>
      <c r="Q906" s="9" t="s">
        <v>6446</v>
      </c>
      <c r="R906" s="101" t="s">
        <v>3661</v>
      </c>
      <c r="S906" s="99" t="s">
        <v>121</v>
      </c>
      <c r="T906" s="10" t="s">
        <v>4639</v>
      </c>
      <c r="U906" s="95" t="s">
        <v>95</v>
      </c>
      <c r="V906" s="99"/>
      <c r="W906" s="102"/>
      <c r="X906" s="38"/>
      <c r="Y906" s="103" t="s">
        <v>30</v>
      </c>
      <c r="Z906" s="103" t="s">
        <v>30</v>
      </c>
      <c r="AA906" s="4"/>
      <c r="AB906" s="13" t="str">
        <f aca="false">IF(ISERROR(FIND("/",R906)),R906,LEFT(R906,FIND(CHAR(1),SUBSTITUTE(R906,"/",CHAR(1),LEN(R906)-LEN(SUBSTITUTE(R906,"/",""))))-1))</f>
        <v>/rsm:CrossIndustryInvoice/rsm:SupplyChainTradeTransaction/ram:ApplicableHeaderTradeSettlement/ram:PayeeTradeParty/ram:PostalTradeAddress</v>
      </c>
      <c r="AC906" s="13" t="str">
        <f aca="false">IF(ISERROR(FIND("/",R906)),R906,MID(R906, FIND(CHAR(1),SUBSTITUTE(R906,"/",CHAR(1), LEN(R906)-LEN(SUBSTITUTE(R906,"/","")))), LEN(R906)))</f>
        <v>/ram:LineThree</v>
      </c>
      <c r="AD906" s="14" t="n">
        <f aca="false">COUNTIFS(R$4:R906,AB906)</f>
        <v>1</v>
      </c>
      <c r="AE906" s="1"/>
      <c r="AF906" s="93" t="str">
        <f aca="false">E906</f>
        <v>EXT</v>
      </c>
      <c r="AG906" s="95" t="n">
        <f aca="false">LEN(AR906)-LEN(SUBSTITUTE(AR906,"/",""))-1</f>
        <v>5</v>
      </c>
      <c r="AH906" s="95" t="str">
        <f aca="false">H906</f>
        <v>0..1</v>
      </c>
      <c r="AI906" s="97" t="s">
        <v>6447</v>
      </c>
      <c r="AJ906" s="97"/>
      <c r="AK906" s="98"/>
      <c r="AL906" s="98"/>
      <c r="AM906" s="98"/>
      <c r="AN906" s="97"/>
      <c r="AO906" s="100" t="str">
        <f aca="false">O906</f>
        <v>0..1</v>
      </c>
      <c r="AP906" s="100" t="str">
        <f aca="false">P906</f>
        <v>0..1</v>
      </c>
      <c r="AQ906" s="9" t="str">
        <f aca="false">Q906</f>
        <v>/rsm:CrossIndustryInvoice
/rsm:SupplyChainTradeTransaction
/ram:ApplicableHeaderTradeSettlement
/ram:PayeeTradeParty
/ram:PostalTradeAddress
/ram:LineThree</v>
      </c>
      <c r="AR906" s="101" t="str">
        <f aca="false">R906</f>
        <v>/rsm:CrossIndustryInvoice/rsm:SupplyChainTradeTransaction/ram:ApplicableHeaderTradeSettlement/ram:PayeeTradeParty/ram:PostalTradeAddress/ram:LineThree</v>
      </c>
      <c r="AS906" s="99" t="s">
        <v>121</v>
      </c>
      <c r="AT906" s="10" t="s">
        <v>4639</v>
      </c>
      <c r="AU906" s="95" t="str">
        <f aca="false">U906</f>
        <v>0..1</v>
      </c>
      <c r="AV906" s="99"/>
      <c r="AW906" s="102"/>
      <c r="AX906" s="6"/>
      <c r="AY906" s="103" t="str">
        <f aca="false">Y906</f>
        <v>EXTENDED</v>
      </c>
      <c r="AZ906" s="103" t="str">
        <f aca="false">Z906</f>
        <v>EXTENDED</v>
      </c>
      <c r="BA906" s="1"/>
      <c r="BB906" s="49"/>
      <c r="BF906" s="1"/>
      <c r="BG906" s="1"/>
      <c r="BH906" s="1"/>
      <c r="BI906" s="1"/>
      <c r="BJ906" s="1"/>
      <c r="BK906" s="1"/>
      <c r="BL906" s="1"/>
      <c r="BM906" s="1"/>
      <c r="BN906" s="1"/>
      <c r="BO906" s="1"/>
      <c r="BP906" s="1"/>
      <c r="BQ906" s="1"/>
      <c r="BR906" s="1"/>
      <c r="BS906" s="1"/>
      <c r="BT906" s="1"/>
      <c r="BU906" s="1"/>
      <c r="BV906" s="1"/>
      <c r="BW906" s="1"/>
      <c r="BX906" s="1"/>
      <c r="BY906" s="1"/>
      <c r="BZ906" s="1"/>
    </row>
    <row r="907" s="53" customFormat="true" ht="89.25" hidden="false" customHeight="false" outlineLevel="0" collapsed="false">
      <c r="A907" s="58" t="str">
        <f aca="false">IF(LEFT(E907,2)="BG","NO",IF(LEN(E907)-LEN(SUBSTITUTE(E907,"-",""))&gt;1,"NO",IF(E907="EXT","EXT","YES")))</f>
        <v>EXT</v>
      </c>
      <c r="B907" s="58"/>
      <c r="C907" s="58"/>
      <c r="D907" s="280" t="s">
        <v>6235</v>
      </c>
      <c r="E907" s="93" t="s">
        <v>4631</v>
      </c>
      <c r="F907" s="94" t="s">
        <v>3663</v>
      </c>
      <c r="G907" s="95" t="n">
        <f aca="false">LEN(R907)-LEN(SUBSTITUTE(R907,"/",""))-1</f>
        <v>5</v>
      </c>
      <c r="H907" s="95" t="s">
        <v>95</v>
      </c>
      <c r="I907" s="97" t="s">
        <v>5347</v>
      </c>
      <c r="J907" s="97" t="s">
        <v>1809</v>
      </c>
      <c r="K907" s="98"/>
      <c r="L907" s="98"/>
      <c r="M907" s="98"/>
      <c r="N907" s="97"/>
      <c r="O907" s="99" t="s">
        <v>95</v>
      </c>
      <c r="P907" s="100" t="str">
        <f aca="false">O907</f>
        <v>0..1</v>
      </c>
      <c r="Q907" s="9" t="s">
        <v>6448</v>
      </c>
      <c r="R907" s="101" t="s">
        <v>3664</v>
      </c>
      <c r="S907" s="99" t="s">
        <v>121</v>
      </c>
      <c r="T907" s="10" t="s">
        <v>4639</v>
      </c>
      <c r="U907" s="95" t="s">
        <v>95</v>
      </c>
      <c r="V907" s="99"/>
      <c r="W907" s="102"/>
      <c r="X907" s="38"/>
      <c r="Y907" s="103" t="s">
        <v>30</v>
      </c>
      <c r="Z907" s="103" t="s">
        <v>30</v>
      </c>
      <c r="AA907" s="4"/>
      <c r="AB907" s="13" t="str">
        <f aca="false">IF(ISERROR(FIND("/",R907)),R907,LEFT(R907,FIND(CHAR(1),SUBSTITUTE(R907,"/",CHAR(1),LEN(R907)-LEN(SUBSTITUTE(R907,"/",""))))-1))</f>
        <v>/rsm:CrossIndustryInvoice/rsm:SupplyChainTradeTransaction/ram:ApplicableHeaderTradeSettlement/ram:PayeeTradeParty/ram:PostalTradeAddress</v>
      </c>
      <c r="AC907" s="13" t="str">
        <f aca="false">IF(ISERROR(FIND("/",R907)),R907,MID(R907, FIND(CHAR(1),SUBSTITUTE(R907,"/",CHAR(1), LEN(R907)-LEN(SUBSTITUTE(R907,"/","")))), LEN(R907)))</f>
        <v>/ram:CityName</v>
      </c>
      <c r="AD907" s="14" t="n">
        <f aca="false">COUNTIFS(R$4:R907,AB907)</f>
        <v>1</v>
      </c>
      <c r="AE907" s="1"/>
      <c r="AF907" s="93" t="str">
        <f aca="false">E907</f>
        <v>EXT</v>
      </c>
      <c r="AG907" s="95" t="n">
        <f aca="false">LEN(AR907)-LEN(SUBSTITUTE(AR907,"/",""))-1</f>
        <v>5</v>
      </c>
      <c r="AH907" s="95" t="str">
        <f aca="false">H907</f>
        <v>0..1</v>
      </c>
      <c r="AI907" s="97" t="s">
        <v>6449</v>
      </c>
      <c r="AJ907" s="97"/>
      <c r="AK907" s="98"/>
      <c r="AL907" s="98" t="s">
        <v>6450</v>
      </c>
      <c r="AM907" s="98"/>
      <c r="AN907" s="97"/>
      <c r="AO907" s="100" t="str">
        <f aca="false">O907</f>
        <v>0..1</v>
      </c>
      <c r="AP907" s="100" t="str">
        <f aca="false">P907</f>
        <v>0..1</v>
      </c>
      <c r="AQ907" s="9" t="str">
        <f aca="false">Q907</f>
        <v>/rsm:CrossIndustryInvoice
/rsm:SupplyChainTradeTransaction
/ram:ApplicableHeaderTradeSettlement
/ram:PayeeTradeParty
/ram:PostalTradeAddress
/ram:CityName</v>
      </c>
      <c r="AR907" s="101" t="str">
        <f aca="false">R907</f>
        <v>/rsm:CrossIndustryInvoice/rsm:SupplyChainTradeTransaction/ram:ApplicableHeaderTradeSettlement/ram:PayeeTradeParty/ram:PostalTradeAddress/ram:CityName</v>
      </c>
      <c r="AS907" s="99" t="s">
        <v>121</v>
      </c>
      <c r="AT907" s="10" t="s">
        <v>4639</v>
      </c>
      <c r="AU907" s="95" t="str">
        <f aca="false">U907</f>
        <v>0..1</v>
      </c>
      <c r="AV907" s="99"/>
      <c r="AW907" s="102"/>
      <c r="AX907" s="6"/>
      <c r="AY907" s="103" t="str">
        <f aca="false">Y907</f>
        <v>EXTENDED</v>
      </c>
      <c r="AZ907" s="103" t="str">
        <f aca="false">Z907</f>
        <v>EXTENDED</v>
      </c>
      <c r="BA907" s="1"/>
      <c r="BB907" s="49"/>
      <c r="BF907" s="1"/>
      <c r="BG907" s="1"/>
      <c r="BH907" s="1"/>
      <c r="BI907" s="1"/>
      <c r="BJ907" s="1"/>
      <c r="BK907" s="1"/>
      <c r="BL907" s="1"/>
      <c r="BM907" s="1"/>
      <c r="BN907" s="1"/>
      <c r="BO907" s="1"/>
      <c r="BP907" s="1"/>
      <c r="BQ907" s="1"/>
      <c r="BR907" s="1"/>
      <c r="BS907" s="1"/>
      <c r="BT907" s="1"/>
      <c r="BU907" s="1"/>
      <c r="BV907" s="1"/>
      <c r="BW907" s="1"/>
      <c r="BX907" s="1"/>
      <c r="BY907" s="1"/>
      <c r="BZ907" s="1"/>
    </row>
    <row r="908" s="53" customFormat="true" ht="89.25" hidden="false" customHeight="false" outlineLevel="0" collapsed="false">
      <c r="A908" s="58" t="str">
        <f aca="false">IF(LEFT(E908,2)="BG","NO",IF(LEN(E908)-LEN(SUBSTITUTE(E908,"-",""))&gt;1,"NO",IF(E908="EXT","EXT","YES")))</f>
        <v>EXT</v>
      </c>
      <c r="B908" s="58"/>
      <c r="C908" s="58"/>
      <c r="D908" s="280" t="s">
        <v>6235</v>
      </c>
      <c r="E908" s="93" t="s">
        <v>4631</v>
      </c>
      <c r="F908" s="94" t="s">
        <v>3666</v>
      </c>
      <c r="G908" s="95" t="n">
        <f aca="false">LEN(R908)-LEN(SUBSTITUTE(R908,"/",""))-1</f>
        <v>5</v>
      </c>
      <c r="H908" s="95" t="s">
        <v>88</v>
      </c>
      <c r="I908" s="97" t="s">
        <v>5349</v>
      </c>
      <c r="J908" s="97" t="s">
        <v>1107</v>
      </c>
      <c r="K908" s="98" t="s">
        <v>5350</v>
      </c>
      <c r="L908" s="98"/>
      <c r="M908" s="98"/>
      <c r="N908" s="97"/>
      <c r="O908" s="99" t="s">
        <v>88</v>
      </c>
      <c r="P908" s="100" t="str">
        <f aca="false">O908</f>
        <v>1..1</v>
      </c>
      <c r="Q908" s="9" t="s">
        <v>6451</v>
      </c>
      <c r="R908" s="101" t="s">
        <v>3667</v>
      </c>
      <c r="S908" s="99" t="s">
        <v>176</v>
      </c>
      <c r="T908" s="10" t="s">
        <v>4639</v>
      </c>
      <c r="U908" s="95" t="s">
        <v>95</v>
      </c>
      <c r="V908" s="99"/>
      <c r="W908" s="102"/>
      <c r="X908" s="38"/>
      <c r="Y908" s="103" t="s">
        <v>30</v>
      </c>
      <c r="Z908" s="103" t="s">
        <v>30</v>
      </c>
      <c r="AA908" s="4"/>
      <c r="AB908" s="13" t="str">
        <f aca="false">IF(ISERROR(FIND("/",R908)),R908,LEFT(R908,FIND(CHAR(1),SUBSTITUTE(R908,"/",CHAR(1),LEN(R908)-LEN(SUBSTITUTE(R908,"/",""))))-1))</f>
        <v>/rsm:CrossIndustryInvoice/rsm:SupplyChainTradeTransaction/ram:ApplicableHeaderTradeSettlement/ram:PayeeTradeParty/ram:PostalTradeAddress</v>
      </c>
      <c r="AC908" s="13" t="str">
        <f aca="false">IF(ISERROR(FIND("/",R908)),R908,MID(R908, FIND(CHAR(1),SUBSTITUTE(R908,"/",CHAR(1), LEN(R908)-LEN(SUBSTITUTE(R908,"/","")))), LEN(R908)))</f>
        <v>/ram:CountryID</v>
      </c>
      <c r="AD908" s="14" t="n">
        <f aca="false">COUNTIFS(R$4:R908,AB908)</f>
        <v>1</v>
      </c>
      <c r="AE908" s="1"/>
      <c r="AF908" s="93" t="str">
        <f aca="false">E908</f>
        <v>EXT</v>
      </c>
      <c r="AG908" s="95" t="n">
        <f aca="false">LEN(AR908)-LEN(SUBSTITUTE(AR908,"/",""))-1</f>
        <v>5</v>
      </c>
      <c r="AH908" s="95" t="str">
        <f aca="false">H908</f>
        <v>1..1</v>
      </c>
      <c r="AI908" s="97" t="s">
        <v>6452</v>
      </c>
      <c r="AJ908" s="97"/>
      <c r="AK908" s="98"/>
      <c r="AL908" s="98" t="s">
        <v>6453</v>
      </c>
      <c r="AM908" s="98"/>
      <c r="AN908" s="97"/>
      <c r="AO908" s="100" t="str">
        <f aca="false">O908</f>
        <v>1..1</v>
      </c>
      <c r="AP908" s="100" t="str">
        <f aca="false">P908</f>
        <v>1..1</v>
      </c>
      <c r="AQ908" s="9" t="str">
        <f aca="false">Q908</f>
        <v>/rsm:CrossIndustryInvoice
/rsm:SupplyChainTradeTransaction
/ram:ApplicableHeaderTradeSettlement
/ram:PayeeTradeParty
/ram:PostalTradeAddress
/ram:CountryID</v>
      </c>
      <c r="AR908" s="101" t="str">
        <f aca="false">R908</f>
        <v>/rsm:CrossIndustryInvoice/rsm:SupplyChainTradeTransaction/ram:ApplicableHeaderTradeSettlement/ram:PayeeTradeParty/ram:PostalTradeAddress/ram:CountryID</v>
      </c>
      <c r="AS908" s="99" t="s">
        <v>176</v>
      </c>
      <c r="AT908" s="10" t="s">
        <v>4639</v>
      </c>
      <c r="AU908" s="95" t="str">
        <f aca="false">U908</f>
        <v>0..1</v>
      </c>
      <c r="AV908" s="99"/>
      <c r="AW908" s="102"/>
      <c r="AX908" s="6"/>
      <c r="AY908" s="103" t="str">
        <f aca="false">Y908</f>
        <v>EXTENDED</v>
      </c>
      <c r="AZ908" s="103" t="str">
        <f aca="false">Z908</f>
        <v>EXTENDED</v>
      </c>
      <c r="BA908" s="1"/>
      <c r="BB908" s="49"/>
      <c r="BF908" s="1"/>
      <c r="BG908" s="1"/>
      <c r="BH908" s="1"/>
      <c r="BI908" s="1"/>
      <c r="BJ908" s="1"/>
      <c r="BK908" s="1"/>
      <c r="BL908" s="1"/>
      <c r="BM908" s="1"/>
      <c r="BN908" s="1"/>
      <c r="BO908" s="1"/>
      <c r="BP908" s="1"/>
      <c r="BQ908" s="1"/>
      <c r="BR908" s="1"/>
      <c r="BS908" s="1"/>
      <c r="BT908" s="1"/>
      <c r="BU908" s="1"/>
      <c r="BV908" s="1"/>
      <c r="BW908" s="1"/>
      <c r="BX908" s="1"/>
      <c r="BY908" s="1"/>
      <c r="BZ908" s="1"/>
    </row>
    <row r="909" s="53" customFormat="true" ht="89.25" hidden="false" customHeight="false" outlineLevel="0" collapsed="false">
      <c r="A909" s="58" t="str">
        <f aca="false">IF(LEFT(E909,2)="BG","NO",IF(LEN(E909)-LEN(SUBSTITUTE(E909,"-",""))&gt;1,"NO",IF(E909="EXT","EXT","YES")))</f>
        <v>EXT</v>
      </c>
      <c r="B909" s="58"/>
      <c r="C909" s="58"/>
      <c r="D909" s="280" t="s">
        <v>6235</v>
      </c>
      <c r="E909" s="93" t="s">
        <v>4631</v>
      </c>
      <c r="F909" s="94" t="s">
        <v>3669</v>
      </c>
      <c r="G909" s="95" t="n">
        <f aca="false">LEN(R909)-LEN(SUBSTITUTE(R909,"/",""))-1</f>
        <v>5</v>
      </c>
      <c r="H909" s="95" t="s">
        <v>95</v>
      </c>
      <c r="I909" s="97" t="s">
        <v>5352</v>
      </c>
      <c r="J909" s="97" t="s">
        <v>1114</v>
      </c>
      <c r="K909" s="98" t="s">
        <v>1115</v>
      </c>
      <c r="L909" s="98"/>
      <c r="M909" s="98"/>
      <c r="N909" s="97" t="s">
        <v>119</v>
      </c>
      <c r="O909" s="99" t="s">
        <v>95</v>
      </c>
      <c r="P909" s="100" t="str">
        <f aca="false">O909</f>
        <v>0..1</v>
      </c>
      <c r="Q909" s="9" t="s">
        <v>6454</v>
      </c>
      <c r="R909" s="101" t="s">
        <v>3670</v>
      </c>
      <c r="S909" s="99" t="s">
        <v>121</v>
      </c>
      <c r="T909" s="10" t="s">
        <v>4639</v>
      </c>
      <c r="U909" s="95" t="s">
        <v>112</v>
      </c>
      <c r="V909" s="99"/>
      <c r="W909" s="102"/>
      <c r="X909" s="38"/>
      <c r="Y909" s="103" t="s">
        <v>30</v>
      </c>
      <c r="Z909" s="103" t="s">
        <v>30</v>
      </c>
      <c r="AA909" s="4"/>
      <c r="AB909" s="13" t="str">
        <f aca="false">IF(ISERROR(FIND("/",R909)),R909,LEFT(R909,FIND(CHAR(1),SUBSTITUTE(R909,"/",CHAR(1),LEN(R909)-LEN(SUBSTITUTE(R909,"/",""))))-1))</f>
        <v>/rsm:CrossIndustryInvoice/rsm:SupplyChainTradeTransaction/ram:ApplicableHeaderTradeSettlement/ram:PayeeTradeParty/ram:PostalTradeAddress</v>
      </c>
      <c r="AC909" s="13" t="str">
        <f aca="false">IF(ISERROR(FIND("/",R909)),R909,MID(R909, FIND(CHAR(1),SUBSTITUTE(R909,"/",CHAR(1), LEN(R909)-LEN(SUBSTITUTE(R909,"/","")))), LEN(R909)))</f>
        <v>/ram:CountrySubDivisionName</v>
      </c>
      <c r="AD909" s="14" t="n">
        <f aca="false">COUNTIFS(R$4:R909,AB909)</f>
        <v>1</v>
      </c>
      <c r="AE909" s="1"/>
      <c r="AF909" s="93" t="str">
        <f aca="false">E909</f>
        <v>EXT</v>
      </c>
      <c r="AG909" s="95" t="n">
        <f aca="false">LEN(AR909)-LEN(SUBSTITUTE(AR909,"/",""))-1</f>
        <v>5</v>
      </c>
      <c r="AH909" s="95" t="str">
        <f aca="false">H909</f>
        <v>0..1</v>
      </c>
      <c r="AI909" s="97" t="s">
        <v>6455</v>
      </c>
      <c r="AJ909" s="97" t="s">
        <v>1118</v>
      </c>
      <c r="AK909" s="98" t="s">
        <v>1119</v>
      </c>
      <c r="AL909" s="98"/>
      <c r="AM909" s="98"/>
      <c r="AN909" s="97" t="s">
        <v>4647</v>
      </c>
      <c r="AO909" s="100" t="str">
        <f aca="false">O909</f>
        <v>0..1</v>
      </c>
      <c r="AP909" s="100" t="str">
        <f aca="false">P909</f>
        <v>0..1</v>
      </c>
      <c r="AQ909" s="9" t="str">
        <f aca="false">Q909</f>
        <v>/rsm:CrossIndustryInvoice
/rsm:SupplyChainTradeTransaction
/ram:ApplicableHeaderTradeSettlement
/ram:PayeeTradeParty
/ram:PostalTradeAddress
/ram:CountrySubDivisionName</v>
      </c>
      <c r="AR909" s="101" t="str">
        <f aca="false">R909</f>
        <v>/rsm:CrossIndustryInvoice/rsm:SupplyChainTradeTransaction/ram:ApplicableHeaderTradeSettlement/ram:PayeeTradeParty/ram:PostalTradeAddress/ram:CountrySubDivisionName</v>
      </c>
      <c r="AS909" s="99" t="s">
        <v>121</v>
      </c>
      <c r="AT909" s="10" t="s">
        <v>4639</v>
      </c>
      <c r="AU909" s="95" t="str">
        <f aca="false">U909</f>
        <v>0..n</v>
      </c>
      <c r="AV909" s="99"/>
      <c r="AW909" s="102"/>
      <c r="AX909" s="6"/>
      <c r="AY909" s="103" t="str">
        <f aca="false">Y909</f>
        <v>EXTENDED</v>
      </c>
      <c r="AZ909" s="103" t="str">
        <f aca="false">Z909</f>
        <v>EXTENDED</v>
      </c>
      <c r="BA909" s="1"/>
      <c r="BB909" s="49"/>
      <c r="BF909" s="1"/>
      <c r="BG909" s="1"/>
      <c r="BH909" s="1"/>
      <c r="BI909" s="1"/>
      <c r="BJ909" s="1"/>
      <c r="BK909" s="1"/>
      <c r="BL909" s="1"/>
      <c r="BM909" s="1"/>
      <c r="BN909" s="1"/>
      <c r="BO909" s="1"/>
      <c r="BP909" s="1"/>
      <c r="BQ909" s="1"/>
      <c r="BR909" s="1"/>
      <c r="BS909" s="1"/>
      <c r="BT909" s="1"/>
      <c r="BU909" s="1"/>
      <c r="BV909" s="1"/>
      <c r="BW909" s="1"/>
      <c r="BX909" s="1"/>
      <c r="BY909" s="1"/>
      <c r="BZ909" s="1"/>
    </row>
    <row r="910" s="53" customFormat="true" ht="76.5" hidden="false" customHeight="false" outlineLevel="0" collapsed="false">
      <c r="A910" s="58" t="str">
        <f aca="false">IF(LEFT(E910,2)="BG","NO",IF(LEN(E910)-LEN(SUBSTITUTE(E910,"-",""))&gt;1,"NO",IF(E910="EXT","EXT","YES")))</f>
        <v>EXT</v>
      </c>
      <c r="B910" s="58"/>
      <c r="C910" s="58"/>
      <c r="D910" s="280" t="s">
        <v>6235</v>
      </c>
      <c r="E910" s="184" t="s">
        <v>4631</v>
      </c>
      <c r="F910" s="185" t="e">
        <f aca="false">#N/A</f>
        <v>#N/A</v>
      </c>
      <c r="G910" s="186" t="n">
        <f aca="false">LEN(R910)-LEN(SUBSTITUTE(R910,"/",""))-1</f>
        <v>4</v>
      </c>
      <c r="H910" s="186" t="s">
        <v>95</v>
      </c>
      <c r="I910" s="173" t="s">
        <v>6456</v>
      </c>
      <c r="J910" s="173"/>
      <c r="K910" s="174"/>
      <c r="L910" s="174"/>
      <c r="M910" s="174"/>
      <c r="N910" s="173"/>
      <c r="O910" s="175" t="s">
        <v>95</v>
      </c>
      <c r="P910" s="175" t="str">
        <f aca="false">O910</f>
        <v>0..1</v>
      </c>
      <c r="Q910" s="187" t="s">
        <v>6457</v>
      </c>
      <c r="R910" s="188" t="s">
        <v>3672</v>
      </c>
      <c r="S910" s="172"/>
      <c r="T910" s="178"/>
      <c r="U910" s="186" t="s">
        <v>112</v>
      </c>
      <c r="V910" s="172"/>
      <c r="W910" s="179"/>
      <c r="X910" s="38"/>
      <c r="Y910" s="189" t="s">
        <v>30</v>
      </c>
      <c r="Z910" s="189" t="s">
        <v>4635</v>
      </c>
      <c r="AA910" s="4"/>
      <c r="AB910" s="13" t="str">
        <f aca="false">IF(ISERROR(FIND("/",R910)),R910,LEFT(R910,FIND(CHAR(1),SUBSTITUTE(R910,"/",CHAR(1),LEN(R910)-LEN(SUBSTITUTE(R910,"/",""))))-1))</f>
        <v>/rsm:CrossIndustryInvoice/rsm:SupplyChainTradeTransaction/ram:ApplicableHeaderTradeSettlement/ram:PayeeTradeParty</v>
      </c>
      <c r="AC910" s="13" t="str">
        <f aca="false">IF(ISERROR(FIND("/",R910)),R910,MID(R910, FIND(CHAR(1),SUBSTITUTE(R910,"/",CHAR(1), LEN(R910)-LEN(SUBSTITUTE(R910,"/","")))), LEN(R910)))</f>
        <v>/ram:URIUniversalCommunication</v>
      </c>
      <c r="AD910" s="14" t="n">
        <f aca="false">COUNTIFS(R$4:R910,AB910)</f>
        <v>1</v>
      </c>
      <c r="AE910" s="1"/>
      <c r="AF910" s="184" t="str">
        <f aca="false">E910</f>
        <v>EXT</v>
      </c>
      <c r="AG910" s="186" t="n">
        <f aca="false">LEN(AR910)-LEN(SUBSTITUTE(AR910,"/",""))-1</f>
        <v>4</v>
      </c>
      <c r="AH910" s="186" t="str">
        <f aca="false">H910</f>
        <v>0..1</v>
      </c>
      <c r="AI910" s="173" t="s">
        <v>1123</v>
      </c>
      <c r="AJ910" s="173"/>
      <c r="AK910" s="174"/>
      <c r="AL910" s="174"/>
      <c r="AM910" s="174"/>
      <c r="AN910" s="173"/>
      <c r="AO910" s="172" t="str">
        <f aca="false">O910</f>
        <v>0..1</v>
      </c>
      <c r="AP910" s="172" t="str">
        <f aca="false">P910</f>
        <v>0..1</v>
      </c>
      <c r="AQ910" s="187" t="str">
        <f aca="false">Q910</f>
        <v>/rsm:CrossIndustryInvoice
/rsm:SupplyChainTradeTransaction
/ram:ApplicableHeaderTradeSettlement
/ram:PayeeTradeParty
/ram:URIUniversalCommunication</v>
      </c>
      <c r="AR910" s="188" t="str">
        <f aca="false">R910</f>
        <v>/rsm:CrossIndustryInvoice/rsm:SupplyChainTradeTransaction/ram:ApplicableHeaderTradeSettlement/ram:PayeeTradeParty/ram:URIUniversalCommunication</v>
      </c>
      <c r="AS910" s="172"/>
      <c r="AT910" s="178"/>
      <c r="AU910" s="186" t="str">
        <f aca="false">U910</f>
        <v>0..n</v>
      </c>
      <c r="AV910" s="172"/>
      <c r="AW910" s="179"/>
      <c r="AX910" s="6"/>
      <c r="AY910" s="189" t="str">
        <f aca="false">Y910</f>
        <v>EXTENDED</v>
      </c>
      <c r="AZ910" s="189" t="str">
        <f aca="false">Z910</f>
        <v>EXTENDED FR B2B</v>
      </c>
      <c r="BA910" s="1"/>
      <c r="BB910" s="49"/>
      <c r="BF910" s="1"/>
      <c r="BG910" s="1"/>
      <c r="BH910" s="1"/>
      <c r="BI910" s="1"/>
      <c r="BJ910" s="1"/>
      <c r="BK910" s="1"/>
      <c r="BL910" s="1"/>
      <c r="BM910" s="1"/>
      <c r="BN910" s="1"/>
      <c r="BO910" s="1"/>
      <c r="BP910" s="1"/>
      <c r="BQ910" s="1"/>
      <c r="BR910" s="1"/>
      <c r="BS910" s="1"/>
      <c r="BT910" s="1"/>
      <c r="BU910" s="1"/>
      <c r="BV910" s="1"/>
      <c r="BW910" s="1"/>
      <c r="BX910" s="1"/>
      <c r="BY910" s="1"/>
      <c r="BZ910" s="1"/>
    </row>
    <row r="911" s="53" customFormat="true" ht="89.25" hidden="false" customHeight="false" outlineLevel="0" collapsed="false">
      <c r="A911" s="58" t="str">
        <f aca="false">IF(LEFT(E911,2)="BG","NO",IF(LEN(E911)-LEN(SUBSTITUTE(E911,"-",""))&gt;1,"NO",IF(E911="EXT","EXT","YES")))</f>
        <v>EXT</v>
      </c>
      <c r="B911" s="58"/>
      <c r="C911" s="58"/>
      <c r="D911" s="280" t="s">
        <v>6235</v>
      </c>
      <c r="E911" s="93" t="s">
        <v>4631</v>
      </c>
      <c r="F911" s="94" t="s">
        <v>3674</v>
      </c>
      <c r="G911" s="95" t="n">
        <f aca="false">LEN(R911)-LEN(SUBSTITUTE(R911,"/",""))-1</f>
        <v>5</v>
      </c>
      <c r="H911" s="95" t="s">
        <v>88</v>
      </c>
      <c r="I911" s="97" t="s">
        <v>4873</v>
      </c>
      <c r="J911" s="97"/>
      <c r="K911" s="98"/>
      <c r="L911" s="98"/>
      <c r="M911" s="98"/>
      <c r="N911" s="97"/>
      <c r="O911" s="99" t="s">
        <v>88</v>
      </c>
      <c r="P911" s="100" t="str">
        <f aca="false">O911</f>
        <v>1..1</v>
      </c>
      <c r="Q911" s="9" t="s">
        <v>6458</v>
      </c>
      <c r="R911" s="101" t="s">
        <v>3675</v>
      </c>
      <c r="S911" s="99" t="s">
        <v>139</v>
      </c>
      <c r="T911" s="10" t="s">
        <v>4639</v>
      </c>
      <c r="U911" s="95" t="s">
        <v>95</v>
      </c>
      <c r="V911" s="99"/>
      <c r="W911" s="102"/>
      <c r="X911" s="38"/>
      <c r="Y911" s="103" t="s">
        <v>30</v>
      </c>
      <c r="Z911" s="103" t="s">
        <v>4635</v>
      </c>
      <c r="AA911" s="4"/>
      <c r="AB911" s="13" t="str">
        <f aca="false">IF(ISERROR(FIND("/",R911)),R911,LEFT(R911,FIND(CHAR(1),SUBSTITUTE(R911,"/",CHAR(1),LEN(R911)-LEN(SUBSTITUTE(R911,"/",""))))-1))</f>
        <v>/rsm:CrossIndustryInvoice/rsm:SupplyChainTradeTransaction/ram:ApplicableHeaderTradeSettlement/ram:PayeeTradeParty/ram:URIUniversalCommunication</v>
      </c>
      <c r="AC911" s="13" t="str">
        <f aca="false">IF(ISERROR(FIND("/",R911)),R911,MID(R911, FIND(CHAR(1),SUBSTITUTE(R911,"/",CHAR(1), LEN(R911)-LEN(SUBSTITUTE(R911,"/","")))), LEN(R911)))</f>
        <v>/ram:URIID</v>
      </c>
      <c r="AD911" s="14" t="n">
        <f aca="false">COUNTIFS(R$4:R911,AB911)</f>
        <v>1</v>
      </c>
      <c r="AE911" s="1"/>
      <c r="AF911" s="93" t="str">
        <f aca="false">E911</f>
        <v>EXT</v>
      </c>
      <c r="AG911" s="95" t="n">
        <f aca="false">LEN(AR911)-LEN(SUBSTITUTE(AR911,"/",""))-1</f>
        <v>5</v>
      </c>
      <c r="AH911" s="95" t="str">
        <f aca="false">H911</f>
        <v>1..1</v>
      </c>
      <c r="AI911" s="97" t="s">
        <v>1127</v>
      </c>
      <c r="AJ911" s="97"/>
      <c r="AK911" s="98"/>
      <c r="AL911" s="98"/>
      <c r="AM911" s="98"/>
      <c r="AN911" s="97"/>
      <c r="AO911" s="100" t="str">
        <f aca="false">O911</f>
        <v>1..1</v>
      </c>
      <c r="AP911" s="100" t="str">
        <f aca="false">P911</f>
        <v>1..1</v>
      </c>
      <c r="AQ911" s="9" t="str">
        <f aca="false">Q911</f>
        <v>/rsm:CrossIndustryInvoice
/rsm:SupplyChainTradeTransaction
/ram:ApplicableHeaderTradeSettlement
/ram:PayeeTradeParty
/ram:URIUniversalCommunication
/ram:URIID</v>
      </c>
      <c r="AR911" s="101" t="str">
        <f aca="false">R911</f>
        <v>/rsm:CrossIndustryInvoice/rsm:SupplyChainTradeTransaction/ram:ApplicableHeaderTradeSettlement/ram:PayeeTradeParty/ram:URIUniversalCommunication/ram:URIID</v>
      </c>
      <c r="AS911" s="99" t="s">
        <v>139</v>
      </c>
      <c r="AT911" s="10" t="s">
        <v>4639</v>
      </c>
      <c r="AU911" s="95" t="str">
        <f aca="false">U911</f>
        <v>0..1</v>
      </c>
      <c r="AV911" s="99"/>
      <c r="AW911" s="102"/>
      <c r="AX911" s="6"/>
      <c r="AY911" s="103" t="str">
        <f aca="false">Y911</f>
        <v>EXTENDED</v>
      </c>
      <c r="AZ911" s="103" t="str">
        <f aca="false">Z911</f>
        <v>EXTENDED FR B2B</v>
      </c>
      <c r="BA911" s="1"/>
      <c r="BB911" s="49"/>
      <c r="BF911" s="1"/>
      <c r="BG911" s="1"/>
      <c r="BH911" s="1"/>
      <c r="BI911" s="1"/>
      <c r="BJ911" s="1"/>
      <c r="BK911" s="1"/>
      <c r="BL911" s="1"/>
      <c r="BM911" s="1"/>
      <c r="BN911" s="1"/>
      <c r="BO911" s="1"/>
      <c r="BP911" s="1"/>
      <c r="BQ911" s="1"/>
      <c r="BR911" s="1"/>
      <c r="BS911" s="1"/>
      <c r="BT911" s="1"/>
      <c r="BU911" s="1"/>
      <c r="BV911" s="1"/>
      <c r="BW911" s="1"/>
      <c r="BX911" s="1"/>
      <c r="BY911" s="1"/>
      <c r="BZ911" s="1"/>
    </row>
    <row r="912" s="53" customFormat="true" ht="102" hidden="false" customHeight="false" outlineLevel="0" collapsed="false">
      <c r="A912" s="58" t="str">
        <f aca="false">IF(LEFT(E912,2)="BG","NO",IF(LEN(E912)-LEN(SUBSTITUTE(E912,"-",""))&gt;1,"NO",IF(E912="EXT","EXT","YES")))</f>
        <v>EXT</v>
      </c>
      <c r="B912" s="58"/>
      <c r="C912" s="58"/>
      <c r="D912" s="280" t="s">
        <v>6235</v>
      </c>
      <c r="E912" s="93" t="s">
        <v>4631</v>
      </c>
      <c r="F912" s="94" t="s">
        <v>3677</v>
      </c>
      <c r="G912" s="95" t="n">
        <f aca="false">LEN(R912)-LEN(SUBSTITUTE(R912,"/",""))-1</f>
        <v>6</v>
      </c>
      <c r="H912" s="95" t="s">
        <v>95</v>
      </c>
      <c r="I912" s="97" t="s">
        <v>4801</v>
      </c>
      <c r="J912" s="97"/>
      <c r="K912" s="98"/>
      <c r="L912" s="98"/>
      <c r="M912" s="98"/>
      <c r="N912" s="97"/>
      <c r="O912" s="99" t="s">
        <v>88</v>
      </c>
      <c r="P912" s="100" t="str">
        <f aca="false">O912</f>
        <v>1..1</v>
      </c>
      <c r="Q912" s="9" t="s">
        <v>6459</v>
      </c>
      <c r="R912" s="101" t="s">
        <v>3678</v>
      </c>
      <c r="S912" s="99" t="s">
        <v>360</v>
      </c>
      <c r="T912" s="10" t="s">
        <v>858</v>
      </c>
      <c r="U912" s="95" t="s">
        <v>95</v>
      </c>
      <c r="V912" s="99"/>
      <c r="W912" s="102"/>
      <c r="X912" s="38"/>
      <c r="Y912" s="103" t="s">
        <v>30</v>
      </c>
      <c r="Z912" s="103" t="s">
        <v>4635</v>
      </c>
      <c r="AA912" s="4"/>
      <c r="AB912" s="13" t="str">
        <f aca="false">IF(ISERROR(FIND("/",R912)),R912,LEFT(R912,FIND(CHAR(1),SUBSTITUTE(R912,"/",CHAR(1),LEN(R912)-LEN(SUBSTITUTE(R912,"/",""))))-1))</f>
        <v>/rsm:CrossIndustryInvoice/rsm:SupplyChainTradeTransaction/ram:ApplicableHeaderTradeSettlement/ram:PayeeTradeParty/ram:URIUniversalCommunication/ram:URIID</v>
      </c>
      <c r="AC912" s="13" t="str">
        <f aca="false">IF(ISERROR(FIND("/",R912)),R912,MID(R912, FIND(CHAR(1),SUBSTITUTE(R912,"/",CHAR(1), LEN(R912)-LEN(SUBSTITUTE(R912,"/","")))), LEN(R912)))</f>
        <v>/@schemeID</v>
      </c>
      <c r="AD912" s="14" t="n">
        <f aca="false">COUNTIFS(R$4:R912,AB912)</f>
        <v>1</v>
      </c>
      <c r="AE912" s="1"/>
      <c r="AF912" s="93" t="str">
        <f aca="false">E912</f>
        <v>EXT</v>
      </c>
      <c r="AG912" s="95" t="n">
        <f aca="false">LEN(AR912)-LEN(SUBSTITUTE(AR912,"/",""))-1</f>
        <v>6</v>
      </c>
      <c r="AH912" s="95" t="str">
        <f aca="false">H912</f>
        <v>0..1</v>
      </c>
      <c r="AI912" s="97" t="s">
        <v>361</v>
      </c>
      <c r="AJ912" s="97"/>
      <c r="AK912" s="98"/>
      <c r="AL912" s="98"/>
      <c r="AM912" s="98"/>
      <c r="AN912" s="97"/>
      <c r="AO912" s="100" t="str">
        <f aca="false">O912</f>
        <v>1..1</v>
      </c>
      <c r="AP912" s="100" t="str">
        <f aca="false">P912</f>
        <v>1..1</v>
      </c>
      <c r="AQ912" s="9" t="str">
        <f aca="false">Q912</f>
        <v>/rsm:CrossIndustryInvoice
/rsm:SupplyChainTradeTransaction
/ram:ApplicableHeaderTradeSettlement
/ram:PayeeTradeParty
/ram:URIUniversalCommunication
/ram:URIID
/@schemeID</v>
      </c>
      <c r="AR912" s="101" t="str">
        <f aca="false">R912</f>
        <v>/rsm:CrossIndustryInvoice/rsm:SupplyChainTradeTransaction/ram:ApplicableHeaderTradeSettlement/ram:PayeeTradeParty/ram:URIUniversalCommunication/ram:URIID/@schemeID</v>
      </c>
      <c r="AS912" s="99" t="s">
        <v>360</v>
      </c>
      <c r="AT912" s="10" t="s">
        <v>858</v>
      </c>
      <c r="AU912" s="95" t="str">
        <f aca="false">U912</f>
        <v>0..1</v>
      </c>
      <c r="AV912" s="99"/>
      <c r="AW912" s="102"/>
      <c r="AX912" s="6"/>
      <c r="AY912" s="103" t="str">
        <f aca="false">Y912</f>
        <v>EXTENDED</v>
      </c>
      <c r="AZ912" s="103" t="str">
        <f aca="false">Z912</f>
        <v>EXTENDED FR B2B</v>
      </c>
      <c r="BA912" s="1"/>
      <c r="BB912" s="49"/>
      <c r="BF912" s="1"/>
      <c r="BG912" s="1"/>
      <c r="BH912" s="1"/>
      <c r="BI912" s="1"/>
      <c r="BJ912" s="1"/>
      <c r="BK912" s="1"/>
      <c r="BL912" s="1"/>
      <c r="BM912" s="1"/>
      <c r="BN912" s="1"/>
      <c r="BO912" s="1"/>
      <c r="BP912" s="1"/>
      <c r="BQ912" s="1"/>
      <c r="BR912" s="1"/>
      <c r="BS912" s="1"/>
      <c r="BT912" s="1"/>
      <c r="BU912" s="1"/>
      <c r="BV912" s="1"/>
      <c r="BW912" s="1"/>
      <c r="BX912" s="1"/>
      <c r="BY912" s="1"/>
      <c r="BZ912" s="1"/>
    </row>
    <row r="913" s="53" customFormat="true" ht="76.5" hidden="false" customHeight="false" outlineLevel="0" collapsed="false">
      <c r="A913" s="58" t="str">
        <f aca="false">IF(LEFT(E913,2)="BG","NO",IF(LEN(E913)-LEN(SUBSTITUTE(E913,"-",""))&gt;1,"NO",IF(E913="EXT","EXT","YES")))</f>
        <v>EXT</v>
      </c>
      <c r="B913" s="58"/>
      <c r="C913" s="58"/>
      <c r="D913" s="280" t="s">
        <v>6235</v>
      </c>
      <c r="E913" s="184" t="s">
        <v>4631</v>
      </c>
      <c r="F913" s="185" t="e">
        <f aca="false">#N/A</f>
        <v>#N/A</v>
      </c>
      <c r="G913" s="186" t="n">
        <f aca="false">LEN(R913)-LEN(SUBSTITUTE(R913,"/",""))-1</f>
        <v>4</v>
      </c>
      <c r="H913" s="186" t="s">
        <v>112</v>
      </c>
      <c r="I913" s="173" t="s">
        <v>6460</v>
      </c>
      <c r="J913" s="173"/>
      <c r="K913" s="174"/>
      <c r="L913" s="174"/>
      <c r="M913" s="174"/>
      <c r="N913" s="173"/>
      <c r="O913" s="175" t="s">
        <v>112</v>
      </c>
      <c r="P913" s="175" t="str">
        <f aca="false">O913</f>
        <v>0..n</v>
      </c>
      <c r="Q913" s="187" t="s">
        <v>6461</v>
      </c>
      <c r="R913" s="188" t="s">
        <v>3682</v>
      </c>
      <c r="S913" s="172"/>
      <c r="T913" s="178"/>
      <c r="U913" s="186" t="s">
        <v>112</v>
      </c>
      <c r="V913" s="172"/>
      <c r="W913" s="179"/>
      <c r="X913" s="38"/>
      <c r="Y913" s="189" t="s">
        <v>30</v>
      </c>
      <c r="Z913" s="189" t="s">
        <v>30</v>
      </c>
      <c r="AA913" s="4"/>
      <c r="AB913" s="13" t="str">
        <f aca="false">IF(ISERROR(FIND("/",R913)),R913,LEFT(R913,FIND(CHAR(1),SUBSTITUTE(R913,"/",CHAR(1),LEN(R913)-LEN(SUBSTITUTE(R913,"/",""))))-1))</f>
        <v>/rsm:CrossIndustryInvoice/rsm:SupplyChainTradeTransaction/ram:ApplicableHeaderTradeSettlement/ram:PayeeTradeParty</v>
      </c>
      <c r="AC913" s="13" t="str">
        <f aca="false">IF(ISERROR(FIND("/",R913)),R913,MID(R913, FIND(CHAR(1),SUBSTITUTE(R913,"/",CHAR(1), LEN(R913)-LEN(SUBSTITUTE(R913,"/","")))), LEN(R913)))</f>
        <v>/ram:SpecifiedTaxRegistration</v>
      </c>
      <c r="AD913" s="14" t="n">
        <f aca="false">COUNTIFS(R$4:R913,AB913)</f>
        <v>1</v>
      </c>
      <c r="AE913" s="1"/>
      <c r="AF913" s="184" t="str">
        <f aca="false">E913</f>
        <v>EXT</v>
      </c>
      <c r="AG913" s="186" t="n">
        <f aca="false">LEN(AR913)-LEN(SUBSTITUTE(AR913,"/",""))-1</f>
        <v>4</v>
      </c>
      <c r="AH913" s="186" t="str">
        <f aca="false">H913</f>
        <v>0..n</v>
      </c>
      <c r="AI913" s="173" t="s">
        <v>1133</v>
      </c>
      <c r="AJ913" s="173"/>
      <c r="AK913" s="174"/>
      <c r="AL913" s="174"/>
      <c r="AM913" s="174"/>
      <c r="AN913" s="173"/>
      <c r="AO913" s="172" t="str">
        <f aca="false">O913</f>
        <v>0..n</v>
      </c>
      <c r="AP913" s="172" t="str">
        <f aca="false">P913</f>
        <v>0..n</v>
      </c>
      <c r="AQ913" s="187" t="str">
        <f aca="false">Q913</f>
        <v>/rsm:CrossIndustryInvoice
/rsm:SupplyChainTradeTransaction
/ram:ApplicableHeaderTradeSettlement
/ram:PayeeTradeParty
/ram:SpecifiedTaxRegistration</v>
      </c>
      <c r="AR913" s="188" t="str">
        <f aca="false">R913</f>
        <v>/rsm:CrossIndustryInvoice/rsm:SupplyChainTradeTransaction/ram:ApplicableHeaderTradeSettlement/ram:PayeeTradeParty/ram:SpecifiedTaxRegistration</v>
      </c>
      <c r="AS913" s="172"/>
      <c r="AT913" s="178"/>
      <c r="AU913" s="186" t="str">
        <f aca="false">U913</f>
        <v>0..n</v>
      </c>
      <c r="AV913" s="172"/>
      <c r="AW913" s="179"/>
      <c r="AX913" s="6"/>
      <c r="AY913" s="189" t="str">
        <f aca="false">Y913</f>
        <v>EXTENDED</v>
      </c>
      <c r="AZ913" s="189" t="str">
        <f aca="false">Z913</f>
        <v>EXTENDED</v>
      </c>
      <c r="BA913" s="1"/>
      <c r="BB913" s="49"/>
      <c r="BF913" s="1"/>
      <c r="BG913" s="1"/>
      <c r="BH913" s="1"/>
      <c r="BI913" s="1"/>
      <c r="BJ913" s="1"/>
      <c r="BK913" s="1"/>
      <c r="BL913" s="1"/>
      <c r="BM913" s="1"/>
      <c r="BN913" s="1"/>
      <c r="BO913" s="1"/>
      <c r="BP913" s="1"/>
      <c r="BQ913" s="1"/>
      <c r="BR913" s="1"/>
      <c r="BS913" s="1"/>
      <c r="BT913" s="1"/>
      <c r="BU913" s="1"/>
      <c r="BV913" s="1"/>
      <c r="BW913" s="1"/>
      <c r="BX913" s="1"/>
      <c r="BY913" s="1"/>
      <c r="BZ913" s="1"/>
    </row>
    <row r="914" s="53" customFormat="true" ht="89.25" hidden="false" customHeight="false" outlineLevel="0" collapsed="false">
      <c r="A914" s="58" t="str">
        <f aca="false">IF(LEFT(E914,2)="BG","NO",IF(LEN(E914)-LEN(SUBSTITUTE(E914,"-",""))&gt;1,"NO",IF(E914="EXT","EXT","YES")))</f>
        <v>EXT</v>
      </c>
      <c r="B914" s="58"/>
      <c r="C914" s="58"/>
      <c r="D914" s="280" t="s">
        <v>6235</v>
      </c>
      <c r="E914" s="93" t="s">
        <v>4631</v>
      </c>
      <c r="F914" s="94" t="s">
        <v>3684</v>
      </c>
      <c r="G914" s="95" t="n">
        <f aca="false">LEN(R914)-LEN(SUBSTITUTE(R914,"/",""))-1</f>
        <v>5</v>
      </c>
      <c r="H914" s="95" t="s">
        <v>88</v>
      </c>
      <c r="I914" s="97" t="s">
        <v>6</v>
      </c>
      <c r="J914" s="97"/>
      <c r="K914" s="98"/>
      <c r="L914" s="98"/>
      <c r="M914" s="98"/>
      <c r="N914" s="97"/>
      <c r="O914" s="99" t="s">
        <v>88</v>
      </c>
      <c r="P914" s="100" t="str">
        <f aca="false">O914</f>
        <v>1..1</v>
      </c>
      <c r="Q914" s="9" t="s">
        <v>6462</v>
      </c>
      <c r="R914" s="101" t="s">
        <v>3685</v>
      </c>
      <c r="S914" s="99" t="s">
        <v>139</v>
      </c>
      <c r="T914" s="10" t="s">
        <v>4639</v>
      </c>
      <c r="U914" s="95" t="s">
        <v>95</v>
      </c>
      <c r="V914" s="99"/>
      <c r="W914" s="102"/>
      <c r="X914" s="38"/>
      <c r="Y914" s="103" t="s">
        <v>30</v>
      </c>
      <c r="Z914" s="103" t="s">
        <v>30</v>
      </c>
      <c r="AA914" s="4"/>
      <c r="AB914" s="13" t="str">
        <f aca="false">IF(ISERROR(FIND("/",R914)),R914,LEFT(R914,FIND(CHAR(1),SUBSTITUTE(R914,"/",CHAR(1),LEN(R914)-LEN(SUBSTITUTE(R914,"/",""))))-1))</f>
        <v>/rsm:CrossIndustryInvoice/rsm:SupplyChainTradeTransaction/ram:ApplicableHeaderTradeSettlement/ram:PayeeTradeParty/ram:SpecifiedTaxRegistration</v>
      </c>
      <c r="AC914" s="13" t="str">
        <f aca="false">IF(ISERROR(FIND("/",R914)),R914,MID(R914, FIND(CHAR(1),SUBSTITUTE(R914,"/",CHAR(1), LEN(R914)-LEN(SUBSTITUTE(R914,"/","")))), LEN(R914)))</f>
        <v>/ram:ID</v>
      </c>
      <c r="AD914" s="14" t="n">
        <f aca="false">COUNTIFS(R$4:R914,AB914)</f>
        <v>1</v>
      </c>
      <c r="AE914" s="1"/>
      <c r="AF914" s="93" t="str">
        <f aca="false">E914</f>
        <v>EXT</v>
      </c>
      <c r="AG914" s="95" t="n">
        <f aca="false">LEN(AR914)-LEN(SUBSTITUTE(AR914,"/",""))-1</f>
        <v>5</v>
      </c>
      <c r="AH914" s="95" t="str">
        <f aca="false">H914</f>
        <v>1..1</v>
      </c>
      <c r="AI914" s="97" t="s">
        <v>5085</v>
      </c>
      <c r="AJ914" s="97"/>
      <c r="AK914" s="98"/>
      <c r="AL914" s="98"/>
      <c r="AM914" s="98"/>
      <c r="AN914" s="97"/>
      <c r="AO914" s="100" t="str">
        <f aca="false">O914</f>
        <v>1..1</v>
      </c>
      <c r="AP914" s="100" t="str">
        <f aca="false">P914</f>
        <v>1..1</v>
      </c>
      <c r="AQ914" s="9" t="str">
        <f aca="false">Q914</f>
        <v>/rsm:CrossIndustryInvoice
/rsm:SupplyChainTradeTransaction
/ram:ApplicableHeaderTradeSettlement
/ram:PayeeTradeParty
/ram:SpecifiedTaxRegistration
/ram:ID</v>
      </c>
      <c r="AR914" s="101" t="str">
        <f aca="false">R914</f>
        <v>/rsm:CrossIndustryInvoice/rsm:SupplyChainTradeTransaction/ram:ApplicableHeaderTradeSettlement/ram:PayeeTradeParty/ram:SpecifiedTaxRegistration/ram:ID</v>
      </c>
      <c r="AS914" s="99" t="s">
        <v>139</v>
      </c>
      <c r="AT914" s="10" t="s">
        <v>4639</v>
      </c>
      <c r="AU914" s="95" t="str">
        <f aca="false">U914</f>
        <v>0..1</v>
      </c>
      <c r="AV914" s="99"/>
      <c r="AW914" s="102"/>
      <c r="AX914" s="6"/>
      <c r="AY914" s="103" t="str">
        <f aca="false">Y914</f>
        <v>EXTENDED</v>
      </c>
      <c r="AZ914" s="103" t="str">
        <f aca="false">Z914</f>
        <v>EXTENDED</v>
      </c>
      <c r="BA914" s="1"/>
      <c r="BB914" s="49"/>
      <c r="BF914" s="1"/>
      <c r="BG914" s="1"/>
      <c r="BH914" s="1"/>
      <c r="BI914" s="1"/>
      <c r="BJ914" s="1"/>
      <c r="BK914" s="1"/>
      <c r="BL914" s="1"/>
      <c r="BM914" s="1"/>
      <c r="BN914" s="1"/>
      <c r="BO914" s="1"/>
      <c r="BP914" s="1"/>
      <c r="BQ914" s="1"/>
      <c r="BR914" s="1"/>
      <c r="BS914" s="1"/>
      <c r="BT914" s="1"/>
      <c r="BU914" s="1"/>
      <c r="BV914" s="1"/>
      <c r="BW914" s="1"/>
      <c r="BX914" s="1"/>
      <c r="BY914" s="1"/>
      <c r="BZ914" s="1"/>
    </row>
    <row r="915" s="53" customFormat="true" ht="102" hidden="false" customHeight="false" outlineLevel="0" collapsed="false">
      <c r="A915" s="58" t="str">
        <f aca="false">IF(LEFT(E915,2)="BG","NO",IF(LEN(E915)-LEN(SUBSTITUTE(E915,"-",""))&gt;1,"NO",IF(E915="EXT","EXT","YES")))</f>
        <v>EXT</v>
      </c>
      <c r="B915" s="58"/>
      <c r="C915" s="58"/>
      <c r="D915" s="280" t="s">
        <v>6235</v>
      </c>
      <c r="E915" s="93" t="s">
        <v>4631</v>
      </c>
      <c r="F915" s="94" t="e">
        <f aca="false">#N/A</f>
        <v>#N/A</v>
      </c>
      <c r="G915" s="95" t="n">
        <f aca="false">LEN(R915)-LEN(SUBSTITUTE(R915,"/",""))-1</f>
        <v>6</v>
      </c>
      <c r="H915" s="95" t="s">
        <v>95</v>
      </c>
      <c r="I915" s="97" t="s">
        <v>4801</v>
      </c>
      <c r="J915" s="97"/>
      <c r="K915" s="98" t="s">
        <v>5086</v>
      </c>
      <c r="L915" s="98"/>
      <c r="M915" s="98" t="s">
        <v>2045</v>
      </c>
      <c r="N915" s="97"/>
      <c r="O915" s="99" t="s">
        <v>88</v>
      </c>
      <c r="P915" s="100" t="str">
        <f aca="false">O915</f>
        <v>1..1</v>
      </c>
      <c r="Q915" s="9" t="s">
        <v>6463</v>
      </c>
      <c r="R915" s="101" t="s">
        <v>3687</v>
      </c>
      <c r="S915" s="99"/>
      <c r="T915" s="10" t="s">
        <v>858</v>
      </c>
      <c r="U915" s="95" t="s">
        <v>95</v>
      </c>
      <c r="V915" s="99"/>
      <c r="W915" s="102"/>
      <c r="X915" s="38"/>
      <c r="Y915" s="103" t="s">
        <v>30</v>
      </c>
      <c r="Z915" s="103" t="s">
        <v>30</v>
      </c>
      <c r="AA915" s="4"/>
      <c r="AB915" s="13" t="str">
        <f aca="false">IF(ISERROR(FIND("/",R915)),R915,LEFT(R915,FIND(CHAR(1),SUBSTITUTE(R915,"/",CHAR(1),LEN(R915)-LEN(SUBSTITUTE(R915,"/",""))))-1))</f>
        <v>/rsm:CrossIndustryInvoice/rsm:SupplyChainTradeTransaction/ram:ApplicableHeaderTradeSettlement/ram:PayeeTradeParty/ram:SpecifiedTaxRegistration/ram:ID</v>
      </c>
      <c r="AC915" s="13" t="str">
        <f aca="false">IF(ISERROR(FIND("/",R915)),R915,MID(R915, FIND(CHAR(1),SUBSTITUTE(R915,"/",CHAR(1), LEN(R915)-LEN(SUBSTITUTE(R915,"/","")))), LEN(R915)))</f>
        <v>/@schemeID</v>
      </c>
      <c r="AD915" s="14" t="n">
        <f aca="false">COUNTIFS(R$4:R915,AB915)</f>
        <v>1</v>
      </c>
      <c r="AE915" s="1"/>
      <c r="AF915" s="93" t="str">
        <f aca="false">E915</f>
        <v>EXT</v>
      </c>
      <c r="AG915" s="95" t="n">
        <f aca="false">LEN(AR915)-LEN(SUBSTITUTE(AR915,"/",""))-1</f>
        <v>6</v>
      </c>
      <c r="AH915" s="95" t="str">
        <f aca="false">H915</f>
        <v>0..1</v>
      </c>
      <c r="AI915" s="97" t="s">
        <v>5088</v>
      </c>
      <c r="AJ915" s="97"/>
      <c r="AK915" s="98"/>
      <c r="AL915" s="98"/>
      <c r="AM915" s="98"/>
      <c r="AN915" s="97"/>
      <c r="AO915" s="100" t="str">
        <f aca="false">O915</f>
        <v>1..1</v>
      </c>
      <c r="AP915" s="100" t="str">
        <f aca="false">P915</f>
        <v>1..1</v>
      </c>
      <c r="AQ915" s="9" t="str">
        <f aca="false">Q915</f>
        <v>/rsm:CrossIndustryInvoice
/rsm:SupplyChainTradeTransaction
/ram:ApplicableHeaderTradeSettlement
/ram:PayeeTradeParty
/ram:SpecifiedTaxRegistration
/ram:ID
/@schemeID</v>
      </c>
      <c r="AR915" s="101" t="str">
        <f aca="false">R915</f>
        <v>/rsm:CrossIndustryInvoice/rsm:SupplyChainTradeTransaction/ram:ApplicableHeaderTradeSettlement/ram:PayeeTradeParty/ram:SpecifiedTaxRegistration/ram:ID/@schemeID</v>
      </c>
      <c r="AS915" s="99"/>
      <c r="AT915" s="10" t="s">
        <v>858</v>
      </c>
      <c r="AU915" s="95" t="str">
        <f aca="false">U915</f>
        <v>0..1</v>
      </c>
      <c r="AV915" s="99"/>
      <c r="AW915" s="102"/>
      <c r="AX915" s="6"/>
      <c r="AY915" s="103" t="str">
        <f aca="false">Y915</f>
        <v>EXTENDED</v>
      </c>
      <c r="AZ915" s="103" t="str">
        <f aca="false">Z915</f>
        <v>EXTENDED</v>
      </c>
      <c r="BA915" s="1"/>
      <c r="BB915" s="49"/>
      <c r="BF915" s="1"/>
      <c r="BG915" s="1"/>
      <c r="BH915" s="1"/>
      <c r="BI915" s="1"/>
      <c r="BJ915" s="1"/>
      <c r="BK915" s="1"/>
      <c r="BL915" s="1"/>
      <c r="BM915" s="1"/>
      <c r="BN915" s="1"/>
      <c r="BO915" s="1"/>
      <c r="BP915" s="1"/>
      <c r="BQ915" s="1"/>
      <c r="BR915" s="1"/>
      <c r="BS915" s="1"/>
      <c r="BT915" s="1"/>
      <c r="BU915" s="1"/>
      <c r="BV915" s="1"/>
      <c r="BW915" s="1"/>
      <c r="BX915" s="1"/>
      <c r="BY915" s="1"/>
      <c r="BZ915" s="1"/>
    </row>
    <row r="916" s="53" customFormat="true" ht="102" hidden="false" customHeight="false" outlineLevel="0" collapsed="false">
      <c r="A916" s="58" t="str">
        <f aca="false">IF(LEFT(E916,2)="BG","NO",IF(LEN(E916)-LEN(SUBSTITUTE(E916,"-",""))&gt;1,"NO",IF(E916="EXT","EXT","YES")))</f>
        <v>EXT</v>
      </c>
      <c r="B916" s="77" t="s">
        <v>5506</v>
      </c>
      <c r="C916" s="77"/>
      <c r="D916" s="274" t="s">
        <v>6235</v>
      </c>
      <c r="E916" s="244" t="s">
        <v>4631</v>
      </c>
      <c r="F916" s="245" t="s">
        <v>3689</v>
      </c>
      <c r="G916" s="289" t="n">
        <f aca="false">LEN(R916)-LEN(SUBSTITUTE(R916,"/",""))-1</f>
        <v>3</v>
      </c>
      <c r="H916" s="289" t="s">
        <v>95</v>
      </c>
      <c r="I916" s="130" t="s">
        <v>6464</v>
      </c>
      <c r="J916" s="130" t="s">
        <v>3691</v>
      </c>
      <c r="K916" s="131" t="s">
        <v>3692</v>
      </c>
      <c r="L916" s="131"/>
      <c r="M916" s="131"/>
      <c r="N916" s="130"/>
      <c r="O916" s="282" t="s">
        <v>95</v>
      </c>
      <c r="P916" s="283" t="str">
        <f aca="false">O916</f>
        <v>0..1</v>
      </c>
      <c r="Q916" s="290" t="s">
        <v>6465</v>
      </c>
      <c r="R916" s="291" t="s">
        <v>3693</v>
      </c>
      <c r="S916" s="282"/>
      <c r="T916" s="234" t="s">
        <v>4629</v>
      </c>
      <c r="U916" s="253" t="s">
        <v>95</v>
      </c>
      <c r="V916" s="282"/>
      <c r="W916" s="286"/>
      <c r="X916" s="38"/>
      <c r="Y916" s="253" t="s">
        <v>30</v>
      </c>
      <c r="Z916" s="253" t="s">
        <v>4635</v>
      </c>
      <c r="AA916" s="4"/>
      <c r="AB916" s="13" t="str">
        <f aca="false">IF(ISERROR(FIND("/",R916)),R916,LEFT(R916,FIND(CHAR(1),SUBSTITUTE(R916,"/",CHAR(1),LEN(R916)-LEN(SUBSTITUTE(R916,"/",""))))-1))</f>
        <v>/rsm:CrossIndustryInvoice/rsm:SupplyChainTradeTransaction/ram:ApplicableHeaderTradeSettlement</v>
      </c>
      <c r="AC916" s="13" t="str">
        <f aca="false">IF(ISERROR(FIND("/",R916)),R916,MID(R916, FIND(CHAR(1),SUBSTITUTE(R916,"/",CHAR(1), LEN(R916)-LEN(SUBSTITUTE(R916,"/","")))), LEN(R916)))</f>
        <v>/ram:PayerTradeParty</v>
      </c>
      <c r="AD916" s="14" t="n">
        <f aca="false">COUNTIFS(R$4:R916,AB916)</f>
        <v>1</v>
      </c>
      <c r="AE916" s="1"/>
      <c r="AF916" s="244" t="str">
        <f aca="false">E916</f>
        <v>EXT</v>
      </c>
      <c r="AG916" s="289" t="n">
        <f aca="false">LEN(AR916)-LEN(SUBSTITUTE(AR916,"/",""))-1</f>
        <v>3</v>
      </c>
      <c r="AH916" s="289" t="str">
        <f aca="false">H916</f>
        <v>0..1</v>
      </c>
      <c r="AI916" s="130" t="s">
        <v>3551</v>
      </c>
      <c r="AJ916" s="130" t="s">
        <v>3552</v>
      </c>
      <c r="AK916" s="131" t="s">
        <v>3553</v>
      </c>
      <c r="AL916" s="131" t="s">
        <v>6380</v>
      </c>
      <c r="AM916" s="131"/>
      <c r="AN916" s="130"/>
      <c r="AO916" s="283" t="str">
        <f aca="false">O916</f>
        <v>0..1</v>
      </c>
      <c r="AP916" s="283" t="str">
        <f aca="false">P916</f>
        <v>0..1</v>
      </c>
      <c r="AQ916" s="290" t="str">
        <f aca="false">Q916</f>
        <v>/rsm:CrossIndustryInvoice
/rsm:SupplyChainTradeTransaction
/ram:ApplicableHeaderTradeSettlement
/ram:PayerTradeParty</v>
      </c>
      <c r="AR916" s="291" t="str">
        <f aca="false">R916</f>
        <v>/rsm:CrossIndustryInvoice/rsm:SupplyChainTradeTransaction/ram:ApplicableHeaderTradeSettlement/ram:PayerTradeParty</v>
      </c>
      <c r="AS916" s="282"/>
      <c r="AT916" s="234" t="s">
        <v>4629</v>
      </c>
      <c r="AU916" s="253" t="str">
        <f aca="false">U916</f>
        <v>0..1</v>
      </c>
      <c r="AV916" s="282"/>
      <c r="AW916" s="286"/>
      <c r="AX916" s="6"/>
      <c r="AY916" s="253" t="str">
        <f aca="false">Y916</f>
        <v>EXTENDED</v>
      </c>
      <c r="AZ916" s="253" t="str">
        <f aca="false">Z916</f>
        <v>EXTENDED FR B2B</v>
      </c>
      <c r="BA916" s="1"/>
      <c r="BB916" s="49"/>
      <c r="BF916" s="1"/>
      <c r="BG916" s="1"/>
      <c r="BH916" s="1"/>
      <c r="BI916" s="1"/>
      <c r="BJ916" s="1"/>
      <c r="BK916" s="1"/>
      <c r="BL916" s="1"/>
      <c r="BM916" s="1"/>
      <c r="BN916" s="1"/>
      <c r="BO916" s="1"/>
      <c r="BP916" s="1"/>
      <c r="BQ916" s="1"/>
      <c r="BR916" s="1"/>
      <c r="BS916" s="1"/>
      <c r="BT916" s="1"/>
      <c r="BU916" s="1"/>
      <c r="BV916" s="1"/>
      <c r="BW916" s="1"/>
      <c r="BX916" s="1"/>
      <c r="BY916" s="1"/>
      <c r="BZ916" s="1"/>
    </row>
    <row r="917" s="53" customFormat="true" ht="76.5" hidden="false" customHeight="false" outlineLevel="0" collapsed="false">
      <c r="A917" s="58" t="str">
        <f aca="false">IF(LEFT(E917,2)="BG","NO",IF(LEN(E917)-LEN(SUBSTITUTE(E917,"-",""))&gt;1,"NO",IF(E917="EXT","EXT","YES")))</f>
        <v>EXT</v>
      </c>
      <c r="B917" s="77" t="s">
        <v>5506</v>
      </c>
      <c r="C917" s="77"/>
      <c r="D917" s="277" t="s">
        <v>6235</v>
      </c>
      <c r="E917" s="93" t="s">
        <v>4631</v>
      </c>
      <c r="F917" s="94" t="e">
        <f aca="false">#N/A</f>
        <v>#N/A</v>
      </c>
      <c r="G917" s="95" t="n">
        <f aca="false">LEN(R917)-LEN(SUBSTITUTE(R917,"/",""))-1</f>
        <v>4</v>
      </c>
      <c r="H917" s="95" t="s">
        <v>95</v>
      </c>
      <c r="I917" s="97" t="s">
        <v>6466</v>
      </c>
      <c r="J917" s="97" t="s">
        <v>6467</v>
      </c>
      <c r="K917" s="98" t="s">
        <v>6045</v>
      </c>
      <c r="L917" s="98"/>
      <c r="M917" s="98" t="s">
        <v>5019</v>
      </c>
      <c r="N917" s="97" t="s">
        <v>137</v>
      </c>
      <c r="O917" s="99" t="s">
        <v>95</v>
      </c>
      <c r="P917" s="100" t="str">
        <f aca="false">O917</f>
        <v>0..1</v>
      </c>
      <c r="Q917" s="204" t="s">
        <v>6468</v>
      </c>
      <c r="R917" s="205" t="s">
        <v>3699</v>
      </c>
      <c r="S917" s="99" t="s">
        <v>139</v>
      </c>
      <c r="T917" s="10" t="s">
        <v>4639</v>
      </c>
      <c r="U917" s="193" t="s">
        <v>112</v>
      </c>
      <c r="V917" s="99" t="s">
        <v>1645</v>
      </c>
      <c r="W917" s="102" t="s">
        <v>5019</v>
      </c>
      <c r="X917" s="38"/>
      <c r="Y917" s="103" t="s">
        <v>30</v>
      </c>
      <c r="Z917" s="103" t="s">
        <v>4635</v>
      </c>
      <c r="AA917" s="4"/>
      <c r="AB917" s="13" t="str">
        <f aca="false">IF(ISERROR(FIND("/",R917)),R917,LEFT(R917,FIND(CHAR(1),SUBSTITUTE(R917,"/",CHAR(1),LEN(R917)-LEN(SUBSTITUTE(R917,"/",""))))-1))</f>
        <v>/rsm:CrossIndustryInvoice/rsm:SupplyChainTradeTransaction/ram:ApplicableHeaderTradeSettlement/ram:PayerTradeParty</v>
      </c>
      <c r="AC917" s="13" t="str">
        <f aca="false">IF(ISERROR(FIND("/",R917)),R917,MID(R917, FIND(CHAR(1),SUBSTITUTE(R917,"/",CHAR(1), LEN(R917)-LEN(SUBSTITUTE(R917,"/","")))), LEN(R917)))</f>
        <v>/ram:ID</v>
      </c>
      <c r="AD917" s="14" t="n">
        <f aca="false">COUNTIFS(R$4:R917,AB917)</f>
        <v>1</v>
      </c>
      <c r="AE917" s="1"/>
      <c r="AF917" s="93" t="str">
        <f aca="false">E917</f>
        <v>EXT</v>
      </c>
      <c r="AG917" s="95" t="n">
        <f aca="false">LEN(AR917)-LEN(SUBSTITUTE(AR917,"/",""))-1</f>
        <v>4</v>
      </c>
      <c r="AH917" s="95" t="str">
        <f aca="false">H917</f>
        <v>0..1</v>
      </c>
      <c r="AI917" s="97" t="s">
        <v>3559</v>
      </c>
      <c r="AJ917" s="97" t="s">
        <v>6384</v>
      </c>
      <c r="AK917" s="98" t="s">
        <v>6385</v>
      </c>
      <c r="AL917" s="98"/>
      <c r="AM917" s="98"/>
      <c r="AN917" s="97" t="s">
        <v>2190</v>
      </c>
      <c r="AO917" s="100" t="str">
        <f aca="false">O917</f>
        <v>0..1</v>
      </c>
      <c r="AP917" s="100" t="str">
        <f aca="false">P917</f>
        <v>0..1</v>
      </c>
      <c r="AQ917" s="204" t="str">
        <f aca="false">Q917</f>
        <v>/rsm:CrossIndustryInvoice
/rsm:SupplyChainTradeTransaction
/ram:ApplicableHeaderTradeSettlement
/ram:PayerTradeParty
/ram:ID</v>
      </c>
      <c r="AR917" s="205" t="str">
        <f aca="false">R917</f>
        <v>/rsm:CrossIndustryInvoice/rsm:SupplyChainTradeTransaction/ram:ApplicableHeaderTradeSettlement/ram:PayerTradeParty/ram:ID</v>
      </c>
      <c r="AS917" s="99" t="s">
        <v>139</v>
      </c>
      <c r="AT917" s="10" t="s">
        <v>4639</v>
      </c>
      <c r="AU917" s="193" t="str">
        <f aca="false">U917</f>
        <v>0..n</v>
      </c>
      <c r="AV917" s="99" t="s">
        <v>1645</v>
      </c>
      <c r="AW917" s="102" t="s">
        <v>5019</v>
      </c>
      <c r="AX917" s="6"/>
      <c r="AY917" s="103" t="str">
        <f aca="false">Y917</f>
        <v>EXTENDED</v>
      </c>
      <c r="AZ917" s="103" t="str">
        <f aca="false">Z917</f>
        <v>EXTENDED FR B2B</v>
      </c>
      <c r="BA917" s="1"/>
      <c r="BB917" s="49"/>
      <c r="BF917" s="1"/>
      <c r="BG917" s="1"/>
      <c r="BH917" s="1"/>
      <c r="BI917" s="1"/>
      <c r="BJ917" s="1"/>
      <c r="BK917" s="1"/>
      <c r="BL917" s="1"/>
      <c r="BM917" s="1"/>
      <c r="BN917" s="1"/>
      <c r="BO917" s="1"/>
      <c r="BP917" s="1"/>
      <c r="BQ917" s="1"/>
      <c r="BR917" s="1"/>
      <c r="BS917" s="1"/>
      <c r="BT917" s="1"/>
      <c r="BU917" s="1"/>
      <c r="BV917" s="1"/>
      <c r="BW917" s="1"/>
      <c r="BX917" s="1"/>
      <c r="BY917" s="1"/>
      <c r="BZ917" s="1"/>
    </row>
    <row r="918" s="53" customFormat="true" ht="76.5" hidden="false" customHeight="false" outlineLevel="0" collapsed="false">
      <c r="A918" s="58" t="str">
        <f aca="false">IF(LEFT(E918,2)="BG","NO",IF(LEN(E918)-LEN(SUBSTITUTE(E918,"-",""))&gt;1,"NO",IF(E918="EXT","EXT","YES")))</f>
        <v>EXT</v>
      </c>
      <c r="B918" s="77" t="s">
        <v>5506</v>
      </c>
      <c r="C918" s="77" t="s">
        <v>6047</v>
      </c>
      <c r="D918" s="277" t="s">
        <v>6235</v>
      </c>
      <c r="E918" s="93" t="s">
        <v>4631</v>
      </c>
      <c r="F918" s="94" t="s">
        <v>3702</v>
      </c>
      <c r="G918" s="95" t="n">
        <f aca="false">LEN(R918)-LEN(SUBSTITUTE(R918,"/",""))-1</f>
        <v>4</v>
      </c>
      <c r="H918" s="95" t="s">
        <v>95</v>
      </c>
      <c r="I918" s="139" t="s">
        <v>6469</v>
      </c>
      <c r="J918" s="97"/>
      <c r="K918" s="98" t="s">
        <v>5019</v>
      </c>
      <c r="L918" s="98"/>
      <c r="M918" s="98" t="s">
        <v>5019</v>
      </c>
      <c r="N918" s="97"/>
      <c r="O918" s="99" t="s">
        <v>95</v>
      </c>
      <c r="P918" s="100" t="s">
        <v>112</v>
      </c>
      <c r="Q918" s="204" t="s">
        <v>6470</v>
      </c>
      <c r="R918" s="205" t="s">
        <v>3704</v>
      </c>
      <c r="S918" s="99"/>
      <c r="T918" s="10" t="s">
        <v>4639</v>
      </c>
      <c r="U918" s="193" t="s">
        <v>112</v>
      </c>
      <c r="V918" s="99" t="s">
        <v>1645</v>
      </c>
      <c r="W918" s="102" t="s">
        <v>5019</v>
      </c>
      <c r="X918" s="38"/>
      <c r="Y918" s="103" t="s">
        <v>30</v>
      </c>
      <c r="Z918" s="103" t="s">
        <v>4635</v>
      </c>
      <c r="AA918" s="4"/>
      <c r="AB918" s="13" t="str">
        <f aca="false">IF(ISERROR(FIND("/",R918)),R918,LEFT(R918,FIND(CHAR(1),SUBSTITUTE(R918,"/",CHAR(1),LEN(R918)-LEN(SUBSTITUTE(R918,"/",""))))-1))</f>
        <v>/rsm:CrossIndustryInvoice/rsm:SupplyChainTradeTransaction/ram:ApplicableHeaderTradeSettlement/ram:PayerTradeParty</v>
      </c>
      <c r="AC918" s="13" t="str">
        <f aca="false">IF(ISERROR(FIND("/",R918)),R918,MID(R918, FIND(CHAR(1),SUBSTITUTE(R918,"/",CHAR(1), LEN(R918)-LEN(SUBSTITUTE(R918,"/","")))), LEN(R918)))</f>
        <v>/ram:GlobalID</v>
      </c>
      <c r="AD918" s="14" t="n">
        <f aca="false">COUNTIFS(R$4:R918,AB918)</f>
        <v>1</v>
      </c>
      <c r="AE918" s="1"/>
      <c r="AF918" s="93" t="str">
        <f aca="false">E918</f>
        <v>EXT</v>
      </c>
      <c r="AG918" s="95" t="n">
        <f aca="false">LEN(AR918)-LEN(SUBSTITUTE(AR918,"/",""))-1</f>
        <v>4</v>
      </c>
      <c r="AH918" s="95" t="str">
        <f aca="false">H918</f>
        <v>0..1</v>
      </c>
      <c r="AI918" s="139" t="s">
        <v>3559</v>
      </c>
      <c r="AJ918" s="97"/>
      <c r="AK918" s="98" t="s">
        <v>968</v>
      </c>
      <c r="AL918" s="98"/>
      <c r="AM918" s="98"/>
      <c r="AN918" s="97"/>
      <c r="AO918" s="100" t="str">
        <f aca="false">O918</f>
        <v>0..1</v>
      </c>
      <c r="AP918" s="100" t="str">
        <f aca="false">P918</f>
        <v>0..n</v>
      </c>
      <c r="AQ918" s="204" t="str">
        <f aca="false">Q918</f>
        <v>/rsm:CrossIndustryInvoice
/rsm:SupplyChainTradeTransaction
/ram:ApplicableHeaderTradeSettlement
/ram:PayerTradeParty
/ram:GlobalID</v>
      </c>
      <c r="AR918" s="205" t="str">
        <f aca="false">R918</f>
        <v>/rsm:CrossIndustryInvoice/rsm:SupplyChainTradeTransaction/ram:ApplicableHeaderTradeSettlement/ram:PayerTradeParty/ram:GlobalID</v>
      </c>
      <c r="AS918" s="99"/>
      <c r="AT918" s="10" t="s">
        <v>4639</v>
      </c>
      <c r="AU918" s="193" t="str">
        <f aca="false">U918</f>
        <v>0..n</v>
      </c>
      <c r="AV918" s="99" t="s">
        <v>1645</v>
      </c>
      <c r="AW918" s="102" t="s">
        <v>5019</v>
      </c>
      <c r="AX918" s="6"/>
      <c r="AY918" s="103" t="str">
        <f aca="false">Y918</f>
        <v>EXTENDED</v>
      </c>
      <c r="AZ918" s="103" t="str">
        <f aca="false">Z918</f>
        <v>EXTENDED FR B2B</v>
      </c>
      <c r="BA918" s="1"/>
      <c r="BB918" s="49"/>
      <c r="BF918" s="1"/>
      <c r="BG918" s="1"/>
      <c r="BH918" s="1"/>
      <c r="BI918" s="1"/>
      <c r="BJ918" s="1"/>
      <c r="BK918" s="1"/>
      <c r="BL918" s="1"/>
      <c r="BM918" s="1"/>
      <c r="BN918" s="1"/>
      <c r="BO918" s="1"/>
      <c r="BP918" s="1"/>
      <c r="BQ918" s="1"/>
      <c r="BR918" s="1"/>
      <c r="BS918" s="1"/>
      <c r="BT918" s="1"/>
      <c r="BU918" s="1"/>
      <c r="BV918" s="1"/>
      <c r="BW918" s="1"/>
      <c r="BX918" s="1"/>
      <c r="BY918" s="1"/>
      <c r="BZ918" s="1"/>
    </row>
    <row r="919" s="53" customFormat="true" ht="89.25" hidden="false" customHeight="false" outlineLevel="0" collapsed="false">
      <c r="A919" s="58" t="str">
        <f aca="false">IF(LEFT(E919,2)="BG","NO",IF(LEN(E919)-LEN(SUBSTITUTE(E919,"-",""))&gt;1,"NO",IF(E919="EXT","EXT","YES")))</f>
        <v>EXT</v>
      </c>
      <c r="B919" s="77" t="s">
        <v>5506</v>
      </c>
      <c r="C919" s="77"/>
      <c r="D919" s="277" t="s">
        <v>6235</v>
      </c>
      <c r="E919" s="93" t="s">
        <v>4631</v>
      </c>
      <c r="F919" s="94" t="s">
        <v>3706</v>
      </c>
      <c r="G919" s="95" t="n">
        <f aca="false">LEN(R919)-LEN(SUBSTITUTE(R919,"/",""))-1</f>
        <v>5</v>
      </c>
      <c r="H919" s="95" t="s">
        <v>88</v>
      </c>
      <c r="I919" s="139" t="s">
        <v>355</v>
      </c>
      <c r="J919" s="97" t="s">
        <v>3566</v>
      </c>
      <c r="K919" s="98" t="s">
        <v>4744</v>
      </c>
      <c r="L919" s="98"/>
      <c r="M919" s="98"/>
      <c r="N919" s="97"/>
      <c r="O919" s="99" t="s">
        <v>88</v>
      </c>
      <c r="P919" s="100" t="str">
        <f aca="false">O919</f>
        <v>1..1</v>
      </c>
      <c r="Q919" s="204" t="s">
        <v>6471</v>
      </c>
      <c r="R919" s="205" t="s">
        <v>3708</v>
      </c>
      <c r="S919" s="99" t="s">
        <v>360</v>
      </c>
      <c r="T919" s="10" t="s">
        <v>858</v>
      </c>
      <c r="U919" s="193" t="s">
        <v>95</v>
      </c>
      <c r="V919" s="99"/>
      <c r="W919" s="102"/>
      <c r="X919" s="38"/>
      <c r="Y919" s="103" t="s">
        <v>30</v>
      </c>
      <c r="Z919" s="103" t="s">
        <v>4635</v>
      </c>
      <c r="AA919" s="4"/>
      <c r="AB919" s="13" t="str">
        <f aca="false">IF(ISERROR(FIND("/",R919)),R919,LEFT(R919,FIND(CHAR(1),SUBSTITUTE(R919,"/",CHAR(1),LEN(R919)-LEN(SUBSTITUTE(R919,"/",""))))-1))</f>
        <v>/rsm:CrossIndustryInvoice/rsm:SupplyChainTradeTransaction/ram:ApplicableHeaderTradeSettlement/ram:PayerTradeParty/ram:GlobalID</v>
      </c>
      <c r="AC919" s="13" t="str">
        <f aca="false">IF(ISERROR(FIND("/",R919)),R919,MID(R919, FIND(CHAR(1),SUBSTITUTE(R919,"/",CHAR(1), LEN(R919)-LEN(SUBSTITUTE(R919,"/","")))), LEN(R919)))</f>
        <v>/@schemeID</v>
      </c>
      <c r="AD919" s="14" t="n">
        <f aca="false">COUNTIFS(R$4:R919,AB919)</f>
        <v>1</v>
      </c>
      <c r="AE919" s="1"/>
      <c r="AF919" s="93" t="str">
        <f aca="false">E919</f>
        <v>EXT</v>
      </c>
      <c r="AG919" s="95" t="n">
        <f aca="false">LEN(AR919)-LEN(SUBSTITUTE(AR919,"/",""))-1</f>
        <v>5</v>
      </c>
      <c r="AH919" s="95" t="str">
        <f aca="false">H919</f>
        <v>1..1</v>
      </c>
      <c r="AI919" s="139" t="s">
        <v>361</v>
      </c>
      <c r="AJ919" s="97" t="s">
        <v>3566</v>
      </c>
      <c r="AK919" s="98" t="s">
        <v>363</v>
      </c>
      <c r="AL919" s="98"/>
      <c r="AM919" s="98"/>
      <c r="AN919" s="97"/>
      <c r="AO919" s="100" t="str">
        <f aca="false">O919</f>
        <v>1..1</v>
      </c>
      <c r="AP919" s="100" t="str">
        <f aca="false">P919</f>
        <v>1..1</v>
      </c>
      <c r="AQ919" s="204" t="str">
        <f aca="false">Q919</f>
        <v>/rsm:CrossIndustryInvoice
/rsm:SupplyChainTradeTransaction
/ram:ApplicableHeaderTradeSettlement
/ram:PayerTradeParty
/ram:GlobalID
/@schemeID</v>
      </c>
      <c r="AR919" s="205" t="str">
        <f aca="false">R919</f>
        <v>/rsm:CrossIndustryInvoice/rsm:SupplyChainTradeTransaction/ram:ApplicableHeaderTradeSettlement/ram:PayerTradeParty/ram:GlobalID/@schemeID</v>
      </c>
      <c r="AS919" s="99" t="s">
        <v>360</v>
      </c>
      <c r="AT919" s="10" t="s">
        <v>858</v>
      </c>
      <c r="AU919" s="193" t="str">
        <f aca="false">U919</f>
        <v>0..1</v>
      </c>
      <c r="AV919" s="99"/>
      <c r="AW919" s="102"/>
      <c r="AX919" s="6"/>
      <c r="AY919" s="103" t="str">
        <f aca="false">Y919</f>
        <v>EXTENDED</v>
      </c>
      <c r="AZ919" s="103" t="str">
        <f aca="false">Z919</f>
        <v>EXTENDED FR B2B</v>
      </c>
      <c r="BA919" s="1"/>
      <c r="BB919" s="49"/>
      <c r="BF919" s="1"/>
      <c r="BG919" s="1"/>
      <c r="BH919" s="1"/>
      <c r="BI919" s="1"/>
      <c r="BJ919" s="1"/>
      <c r="BK919" s="1"/>
      <c r="BL919" s="1"/>
      <c r="BM919" s="1"/>
      <c r="BN919" s="1"/>
      <c r="BO919" s="1"/>
      <c r="BP919" s="1"/>
      <c r="BQ919" s="1"/>
      <c r="BR919" s="1"/>
      <c r="BS919" s="1"/>
      <c r="BT919" s="1"/>
      <c r="BU919" s="1"/>
      <c r="BV919" s="1"/>
      <c r="BW919" s="1"/>
      <c r="BX919" s="1"/>
      <c r="BY919" s="1"/>
      <c r="BZ919" s="1"/>
    </row>
    <row r="920" s="53" customFormat="true" ht="76.5" hidden="false" customHeight="false" outlineLevel="0" collapsed="false">
      <c r="A920" s="58" t="str">
        <f aca="false">IF(LEFT(E920,2)="BG","NO",IF(LEN(E920)-LEN(SUBSTITUTE(E920,"-",""))&gt;1,"NO",IF(E920="EXT","EXT","YES")))</f>
        <v>EXT</v>
      </c>
      <c r="B920" s="77" t="s">
        <v>5506</v>
      </c>
      <c r="C920" s="77"/>
      <c r="D920" s="277" t="s">
        <v>6235</v>
      </c>
      <c r="E920" s="93" t="s">
        <v>4631</v>
      </c>
      <c r="F920" s="94" t="s">
        <v>3710</v>
      </c>
      <c r="G920" s="95" t="n">
        <f aca="false">LEN(R920)-LEN(SUBSTITUTE(R920,"/",""))-1</f>
        <v>4</v>
      </c>
      <c r="H920" s="95" t="s">
        <v>88</v>
      </c>
      <c r="I920" s="97" t="s">
        <v>6472</v>
      </c>
      <c r="J920" s="97" t="s">
        <v>6473</v>
      </c>
      <c r="K920" s="98" t="s">
        <v>4360</v>
      </c>
      <c r="L920" s="98" t="s">
        <v>6388</v>
      </c>
      <c r="M920" s="98" t="s">
        <v>3572</v>
      </c>
      <c r="N920" s="97" t="s">
        <v>119</v>
      </c>
      <c r="O920" s="99" t="s">
        <v>88</v>
      </c>
      <c r="P920" s="100" t="str">
        <f aca="false">O920</f>
        <v>1..1</v>
      </c>
      <c r="Q920" s="204" t="s">
        <v>6474</v>
      </c>
      <c r="R920" s="205" t="s">
        <v>3712</v>
      </c>
      <c r="S920" s="99" t="s">
        <v>121</v>
      </c>
      <c r="T920" s="10" t="s">
        <v>4639</v>
      </c>
      <c r="U920" s="193" t="s">
        <v>95</v>
      </c>
      <c r="V920" s="99"/>
      <c r="W920" s="102"/>
      <c r="X920" s="38"/>
      <c r="Y920" s="103" t="s">
        <v>30</v>
      </c>
      <c r="Z920" s="103" t="s">
        <v>4635</v>
      </c>
      <c r="AA920" s="4"/>
      <c r="AB920" s="13" t="str">
        <f aca="false">IF(ISERROR(FIND("/",R920)),R920,LEFT(R920,FIND(CHAR(1),SUBSTITUTE(R920,"/",CHAR(1),LEN(R920)-LEN(SUBSTITUTE(R920,"/",""))))-1))</f>
        <v>/rsm:CrossIndustryInvoice/rsm:SupplyChainTradeTransaction/ram:ApplicableHeaderTradeSettlement/ram:PayerTradeParty</v>
      </c>
      <c r="AC920" s="13" t="str">
        <f aca="false">IF(ISERROR(FIND("/",R920)),R920,MID(R920, FIND(CHAR(1),SUBSTITUTE(R920,"/",CHAR(1), LEN(R920)-LEN(SUBSTITUTE(R920,"/","")))), LEN(R920)))</f>
        <v>/ram:Name</v>
      </c>
      <c r="AD920" s="14" t="n">
        <f aca="false">COUNTIFS(R$4:R920,AB920)</f>
        <v>1</v>
      </c>
      <c r="AE920" s="1"/>
      <c r="AF920" s="93" t="str">
        <f aca="false">E920</f>
        <v>EXT</v>
      </c>
      <c r="AG920" s="95" t="n">
        <f aca="false">LEN(AR920)-LEN(SUBSTITUTE(AR920,"/",""))-1</f>
        <v>4</v>
      </c>
      <c r="AH920" s="95" t="str">
        <f aca="false">H920</f>
        <v>1..1</v>
      </c>
      <c r="AI920" s="97" t="s">
        <v>3574</v>
      </c>
      <c r="AJ920" s="97" t="s">
        <v>3575</v>
      </c>
      <c r="AK920" s="98" t="s">
        <v>3576</v>
      </c>
      <c r="AL920" s="98" t="s">
        <v>6390</v>
      </c>
      <c r="AM920" s="98" t="s">
        <v>3578</v>
      </c>
      <c r="AN920" s="97" t="s">
        <v>4647</v>
      </c>
      <c r="AO920" s="100" t="str">
        <f aca="false">O920</f>
        <v>1..1</v>
      </c>
      <c r="AP920" s="100" t="str">
        <f aca="false">P920</f>
        <v>1..1</v>
      </c>
      <c r="AQ920" s="204" t="str">
        <f aca="false">Q920</f>
        <v>/rsm:CrossIndustryInvoice
/rsm:SupplyChainTradeTransaction
/ram:ApplicableHeaderTradeSettlement
/ram:PayerTradeParty
/ram:Name</v>
      </c>
      <c r="AR920" s="205" t="str">
        <f aca="false">R920</f>
        <v>/rsm:CrossIndustryInvoice/rsm:SupplyChainTradeTransaction/ram:ApplicableHeaderTradeSettlement/ram:PayerTradeParty/ram:Name</v>
      </c>
      <c r="AS920" s="99" t="s">
        <v>121</v>
      </c>
      <c r="AT920" s="10" t="s">
        <v>4639</v>
      </c>
      <c r="AU920" s="193" t="str">
        <f aca="false">U920</f>
        <v>0..1</v>
      </c>
      <c r="AV920" s="99"/>
      <c r="AW920" s="102"/>
      <c r="AX920" s="6"/>
      <c r="AY920" s="103" t="str">
        <f aca="false">Y920</f>
        <v>EXTENDED</v>
      </c>
      <c r="AZ920" s="103" t="str">
        <f aca="false">Z920</f>
        <v>EXTENDED FR B2B</v>
      </c>
      <c r="BA920" s="1"/>
      <c r="BB920" s="49"/>
      <c r="BF920" s="1"/>
      <c r="BG920" s="1"/>
      <c r="BH920" s="1"/>
      <c r="BI920" s="1"/>
      <c r="BJ920" s="1"/>
      <c r="BK920" s="1"/>
      <c r="BL920" s="1"/>
      <c r="BM920" s="1"/>
      <c r="BN920" s="1"/>
      <c r="BO920" s="1"/>
      <c r="BP920" s="1"/>
      <c r="BQ920" s="1"/>
      <c r="BR920" s="1"/>
      <c r="BS920" s="1"/>
      <c r="BT920" s="1"/>
      <c r="BU920" s="1"/>
      <c r="BV920" s="1"/>
      <c r="BW920" s="1"/>
      <c r="BX920" s="1"/>
      <c r="BY920" s="1"/>
      <c r="BZ920" s="1"/>
    </row>
    <row r="921" s="53" customFormat="true" ht="76.5" hidden="false" customHeight="false" outlineLevel="0" collapsed="false">
      <c r="A921" s="58" t="str">
        <f aca="false">IF(LEFT(E921,2)="BG","NO",IF(LEN(E921)-LEN(SUBSTITUTE(E921,"-",""))&gt;1,"NO",IF(E921="EXT","EXT","YES")))</f>
        <v>EXT</v>
      </c>
      <c r="B921" s="77" t="s">
        <v>5506</v>
      </c>
      <c r="C921" s="77"/>
      <c r="D921" s="277" t="s">
        <v>6235</v>
      </c>
      <c r="E921" s="93" t="s">
        <v>4631</v>
      </c>
      <c r="F921" s="94" t="s">
        <v>3715</v>
      </c>
      <c r="G921" s="95" t="n">
        <f aca="false">LEN(R921)-LEN(SUBSTITUTE(R921,"/",""))-1</f>
        <v>4</v>
      </c>
      <c r="H921" s="95" t="s">
        <v>95</v>
      </c>
      <c r="I921" s="97" t="s">
        <v>6475</v>
      </c>
      <c r="J921" s="97" t="s">
        <v>6392</v>
      </c>
      <c r="K921" s="98" t="s">
        <v>6476</v>
      </c>
      <c r="L921" s="98"/>
      <c r="M921" s="98"/>
      <c r="N921" s="97" t="s">
        <v>119</v>
      </c>
      <c r="O921" s="99" t="s">
        <v>95</v>
      </c>
      <c r="P921" s="100" t="s">
        <v>95</v>
      </c>
      <c r="Q921" s="204" t="s">
        <v>6477</v>
      </c>
      <c r="R921" s="205" t="s">
        <v>3716</v>
      </c>
      <c r="S921" s="99" t="s">
        <v>176</v>
      </c>
      <c r="T921" s="10" t="s">
        <v>4639</v>
      </c>
      <c r="U921" s="95" t="s">
        <v>112</v>
      </c>
      <c r="V921" s="99"/>
      <c r="W921" s="102"/>
      <c r="X921" s="38"/>
      <c r="Y921" s="103" t="s">
        <v>30</v>
      </c>
      <c r="Z921" s="103" t="s">
        <v>4635</v>
      </c>
      <c r="AA921" s="4"/>
      <c r="AB921" s="13" t="str">
        <f aca="false">IF(ISERROR(FIND("/",R921)),R921,LEFT(R921,FIND(CHAR(1),SUBSTITUTE(R921,"/",CHAR(1),LEN(R921)-LEN(SUBSTITUTE(R921,"/",""))))-1))</f>
        <v>/rsm:CrossIndustryInvoice/rsm:SupplyChainTradeTransaction/ram:ApplicableHeaderTradeSettlement/ram:PayerTradeParty</v>
      </c>
      <c r="AC921" s="13" t="str">
        <f aca="false">IF(ISERROR(FIND("/",R921)),R921,MID(R921, FIND(CHAR(1),SUBSTITUTE(R921,"/",CHAR(1), LEN(R921)-LEN(SUBSTITUTE(R921,"/","")))), LEN(R921)))</f>
        <v>/ram:RoleCode</v>
      </c>
      <c r="AD921" s="14" t="n">
        <f aca="false">COUNTIFS(R$4:R921,AB921)</f>
        <v>1</v>
      </c>
      <c r="AE921" s="1"/>
      <c r="AF921" s="93" t="str">
        <f aca="false">E921</f>
        <v>EXT</v>
      </c>
      <c r="AG921" s="95" t="n">
        <f aca="false">LEN(AR921)-LEN(SUBSTITUTE(AR921,"/",""))-1</f>
        <v>4</v>
      </c>
      <c r="AH921" s="95" t="str">
        <f aca="false">H921</f>
        <v>0..1</v>
      </c>
      <c r="AI921" s="97" t="s">
        <v>6395</v>
      </c>
      <c r="AJ921" s="97" t="s">
        <v>6396</v>
      </c>
      <c r="AK921" s="98" t="s">
        <v>6397</v>
      </c>
      <c r="AL921" s="98"/>
      <c r="AM921" s="98"/>
      <c r="AN921" s="97" t="s">
        <v>174</v>
      </c>
      <c r="AO921" s="100" t="str">
        <f aca="false">O921</f>
        <v>0..1</v>
      </c>
      <c r="AP921" s="100" t="str">
        <f aca="false">P921</f>
        <v>0..1</v>
      </c>
      <c r="AQ921" s="204" t="str">
        <f aca="false">Q921</f>
        <v>/rsm:CrossIndustryInvoice
/rsm:SupplyChainTradeTransaction
/ram:ApplicableHeaderTradeSettlement
/ram:PayerTradeParty
/ram:RoleCode</v>
      </c>
      <c r="AR921" s="205" t="str">
        <f aca="false">R921</f>
        <v>/rsm:CrossIndustryInvoice/rsm:SupplyChainTradeTransaction/ram:ApplicableHeaderTradeSettlement/ram:PayerTradeParty/ram:RoleCode</v>
      </c>
      <c r="AS921" s="99" t="s">
        <v>176</v>
      </c>
      <c r="AT921" s="10" t="s">
        <v>4639</v>
      </c>
      <c r="AU921" s="95" t="str">
        <f aca="false">U921</f>
        <v>0..n</v>
      </c>
      <c r="AV921" s="99"/>
      <c r="AW921" s="102"/>
      <c r="AX921" s="6"/>
      <c r="AY921" s="103" t="str">
        <f aca="false">Y921</f>
        <v>EXTENDED</v>
      </c>
      <c r="AZ921" s="103" t="str">
        <f aca="false">Z921</f>
        <v>EXTENDED FR B2B</v>
      </c>
      <c r="BA921" s="1"/>
      <c r="BB921" s="49"/>
      <c r="BF921" s="1"/>
      <c r="BG921" s="1"/>
      <c r="BH921" s="1"/>
      <c r="BI921" s="1"/>
      <c r="BJ921" s="1"/>
      <c r="BK921" s="1"/>
      <c r="BL921" s="1"/>
      <c r="BM921" s="1"/>
      <c r="BN921" s="1"/>
      <c r="BO921" s="1"/>
      <c r="BP921" s="1"/>
      <c r="BQ921" s="1"/>
      <c r="BR921" s="1"/>
      <c r="BS921" s="1"/>
      <c r="BT921" s="1"/>
      <c r="BU921" s="1"/>
      <c r="BV921" s="1"/>
      <c r="BW921" s="1"/>
      <c r="BX921" s="1"/>
      <c r="BY921" s="1"/>
      <c r="BZ921" s="1"/>
    </row>
    <row r="922" s="53" customFormat="true" ht="76.5" hidden="false" customHeight="false" outlineLevel="0" collapsed="false">
      <c r="A922" s="58" t="str">
        <f aca="false">IF(LEFT(E922,2)="BG","NO",IF(LEN(E922)-LEN(SUBSTITUTE(E922,"-",""))&gt;1,"NO",IF(E922="EXT","EXT","YES")))</f>
        <v>EXT</v>
      </c>
      <c r="B922" s="77" t="s">
        <v>5506</v>
      </c>
      <c r="C922" s="77"/>
      <c r="D922" s="277" t="s">
        <v>6235</v>
      </c>
      <c r="E922" s="292" t="s">
        <v>4631</v>
      </c>
      <c r="F922" s="293" t="e">
        <f aca="false">#N/A</f>
        <v>#N/A</v>
      </c>
      <c r="G922" s="186" t="n">
        <f aca="false">LEN(R922)-LEN(SUBSTITUTE(R922,"/",""))-1</f>
        <v>4</v>
      </c>
      <c r="H922" s="186" t="s">
        <v>95</v>
      </c>
      <c r="I922" s="181" t="s">
        <v>6478</v>
      </c>
      <c r="J922" s="173"/>
      <c r="K922" s="174"/>
      <c r="L922" s="174"/>
      <c r="M922" s="174"/>
      <c r="N922" s="173"/>
      <c r="O922" s="175" t="s">
        <v>95</v>
      </c>
      <c r="P922" s="175" t="str">
        <f aca="false">O922</f>
        <v>0..1</v>
      </c>
      <c r="Q922" s="187" t="s">
        <v>6479</v>
      </c>
      <c r="R922" s="187" t="s">
        <v>3718</v>
      </c>
      <c r="S922" s="172"/>
      <c r="T922" s="178"/>
      <c r="U922" s="294" t="s">
        <v>95</v>
      </c>
      <c r="V922" s="172"/>
      <c r="W922" s="179"/>
      <c r="X922" s="38"/>
      <c r="Y922" s="295" t="s">
        <v>30</v>
      </c>
      <c r="Z922" s="295" t="s">
        <v>4635</v>
      </c>
      <c r="AA922" s="4"/>
      <c r="AB922" s="13" t="str">
        <f aca="false">IF(ISERROR(FIND("/",R922)),R922,LEFT(R922,FIND(CHAR(1),SUBSTITUTE(R922,"/",CHAR(1),LEN(R922)-LEN(SUBSTITUTE(R922,"/",""))))-1))</f>
        <v>/rsm:CrossIndustryInvoice/rsm:SupplyChainTradeTransaction/ram:ApplicableHeaderTradeSettlement/ram:PayerTradeParty</v>
      </c>
      <c r="AC922" s="13" t="str">
        <f aca="false">IF(ISERROR(FIND("/",R922)),R922,MID(R922, FIND(CHAR(1),SUBSTITUTE(R922,"/",CHAR(1), LEN(R922)-LEN(SUBSTITUTE(R922,"/","")))), LEN(R922)))</f>
        <v>/ram:SpecifiedLegalOrganization</v>
      </c>
      <c r="AD922" s="14" t="n">
        <f aca="false">COUNTIFS(R$4:R922,AB922)</f>
        <v>1</v>
      </c>
      <c r="AE922" s="1"/>
      <c r="AF922" s="292" t="str">
        <f aca="false">E922</f>
        <v>EXT</v>
      </c>
      <c r="AG922" s="186" t="n">
        <f aca="false">LEN(AR922)-LEN(SUBSTITUTE(AR922,"/",""))-1</f>
        <v>4</v>
      </c>
      <c r="AH922" s="186" t="str">
        <f aca="false">H922</f>
        <v>0..1</v>
      </c>
      <c r="AI922" s="181" t="s">
        <v>6400</v>
      </c>
      <c r="AJ922" s="173"/>
      <c r="AK922" s="174"/>
      <c r="AL922" s="174"/>
      <c r="AM922" s="174"/>
      <c r="AN922" s="173"/>
      <c r="AO922" s="172" t="str">
        <f aca="false">O922</f>
        <v>0..1</v>
      </c>
      <c r="AP922" s="172" t="str">
        <f aca="false">P922</f>
        <v>0..1</v>
      </c>
      <c r="AQ922" s="187" t="str">
        <f aca="false">Q922</f>
        <v>/rsm:CrossIndustryInvoice
/rsm:SupplyChainTradeTransaction
/ram:ApplicableHeaderTradeSettlement
/ram:PayerTradeParty
/ram:SpecifiedLegalOrganization</v>
      </c>
      <c r="AR922" s="187" t="str">
        <f aca="false">R922</f>
        <v>/rsm:CrossIndustryInvoice/rsm:SupplyChainTradeTransaction/ram:ApplicableHeaderTradeSettlement/ram:PayerTradeParty/ram:SpecifiedLegalOrganization</v>
      </c>
      <c r="AS922" s="172"/>
      <c r="AT922" s="178"/>
      <c r="AU922" s="294" t="str">
        <f aca="false">U922</f>
        <v>0..1</v>
      </c>
      <c r="AV922" s="172"/>
      <c r="AW922" s="179"/>
      <c r="AX922" s="6"/>
      <c r="AY922" s="295" t="str">
        <f aca="false">Y922</f>
        <v>EXTENDED</v>
      </c>
      <c r="AZ922" s="295" t="str">
        <f aca="false">Z922</f>
        <v>EXTENDED FR B2B</v>
      </c>
      <c r="BA922" s="1"/>
      <c r="BB922" s="49"/>
      <c r="BF922" s="1"/>
      <c r="BG922" s="1"/>
      <c r="BH922" s="1"/>
      <c r="BI922" s="1"/>
      <c r="BJ922" s="1"/>
      <c r="BK922" s="1"/>
      <c r="BL922" s="1"/>
      <c r="BM922" s="1"/>
      <c r="BN922" s="1"/>
      <c r="BO922" s="1"/>
      <c r="BP922" s="1"/>
      <c r="BQ922" s="1"/>
      <c r="BR922" s="1"/>
      <c r="BS922" s="1"/>
      <c r="BT922" s="1"/>
      <c r="BU922" s="1"/>
      <c r="BV922" s="1"/>
      <c r="BW922" s="1"/>
      <c r="BX922" s="1"/>
      <c r="BY922" s="1"/>
      <c r="BZ922" s="1"/>
    </row>
    <row r="923" s="53" customFormat="true" ht="89.25" hidden="false" customHeight="false" outlineLevel="0" collapsed="false">
      <c r="A923" s="58" t="str">
        <f aca="false">IF(LEFT(E923,2)="BG","NO",IF(LEN(E923)-LEN(SUBSTITUTE(E923,"-",""))&gt;1,"NO",IF(E923="EXT","EXT","YES")))</f>
        <v>EXT</v>
      </c>
      <c r="B923" s="77" t="s">
        <v>5506</v>
      </c>
      <c r="C923" s="77"/>
      <c r="D923" s="277" t="s">
        <v>6235</v>
      </c>
      <c r="E923" s="93" t="s">
        <v>4631</v>
      </c>
      <c r="F923" s="94" t="s">
        <v>3720</v>
      </c>
      <c r="G923" s="95" t="n">
        <f aca="false">LEN(R923)-LEN(SUBSTITUTE(R923,"/",""))-1</f>
        <v>5</v>
      </c>
      <c r="H923" s="95" t="s">
        <v>95</v>
      </c>
      <c r="I923" s="97" t="s">
        <v>6480</v>
      </c>
      <c r="J923" s="97" t="s">
        <v>6481</v>
      </c>
      <c r="K923" s="98" t="s">
        <v>6403</v>
      </c>
      <c r="L923" s="98"/>
      <c r="M923" s="98"/>
      <c r="N923" s="97" t="s">
        <v>137</v>
      </c>
      <c r="O923" s="99" t="s">
        <v>88</v>
      </c>
      <c r="P923" s="100" t="str">
        <f aca="false">O923</f>
        <v>1..1</v>
      </c>
      <c r="Q923" s="204" t="s">
        <v>6482</v>
      </c>
      <c r="R923" s="205" t="s">
        <v>3721</v>
      </c>
      <c r="S923" s="99" t="s">
        <v>139</v>
      </c>
      <c r="T923" s="10" t="s">
        <v>4639</v>
      </c>
      <c r="U923" s="95" t="s">
        <v>95</v>
      </c>
      <c r="V923" s="99"/>
      <c r="W923" s="102"/>
      <c r="X923" s="38"/>
      <c r="Y923" s="103" t="s">
        <v>30</v>
      </c>
      <c r="Z923" s="103" t="s">
        <v>4635</v>
      </c>
      <c r="AA923" s="4"/>
      <c r="AB923" s="13" t="str">
        <f aca="false">IF(ISERROR(FIND("/",R923)),R923,LEFT(R923,FIND(CHAR(1),SUBSTITUTE(R923,"/",CHAR(1),LEN(R923)-LEN(SUBSTITUTE(R923,"/",""))))-1))</f>
        <v>/rsm:CrossIndustryInvoice/rsm:SupplyChainTradeTransaction/ram:ApplicableHeaderTradeSettlement/ram:PayerTradeParty/ram:SpecifiedLegalOrganization</v>
      </c>
      <c r="AC923" s="13" t="str">
        <f aca="false">IF(ISERROR(FIND("/",R923)),R923,MID(R923, FIND(CHAR(1),SUBSTITUTE(R923,"/",CHAR(1), LEN(R923)-LEN(SUBSTITUTE(R923,"/","")))), LEN(R923)))</f>
        <v>/ram:ID</v>
      </c>
      <c r="AD923" s="14" t="n">
        <f aca="false">COUNTIFS(R$4:R923,AB923)</f>
        <v>1</v>
      </c>
      <c r="AE923" s="1"/>
      <c r="AF923" s="93" t="str">
        <f aca="false">E923</f>
        <v>EXT</v>
      </c>
      <c r="AG923" s="95" t="n">
        <f aca="false">LEN(AR923)-LEN(SUBSTITUTE(AR923,"/",""))-1</f>
        <v>5</v>
      </c>
      <c r="AH923" s="95" t="str">
        <f aca="false">H923</f>
        <v>0..1</v>
      </c>
      <c r="AI923" s="97" t="s">
        <v>3595</v>
      </c>
      <c r="AJ923" s="97" t="s">
        <v>3596</v>
      </c>
      <c r="AK923" s="98" t="s">
        <v>3597</v>
      </c>
      <c r="AL923" s="98"/>
      <c r="AM923" s="98"/>
      <c r="AN923" s="97" t="s">
        <v>2190</v>
      </c>
      <c r="AO923" s="100" t="str">
        <f aca="false">O923</f>
        <v>1..1</v>
      </c>
      <c r="AP923" s="100" t="str">
        <f aca="false">P923</f>
        <v>1..1</v>
      </c>
      <c r="AQ923" s="204" t="str">
        <f aca="false">Q923</f>
        <v>/rsm:CrossIndustryInvoice
/rsm:SupplyChainTradeTransaction
/ram:ApplicableHeaderTradeSettlement
/ram:PayerTradeParty
/ram:SpecifiedLegalOrganization
/ram:ID</v>
      </c>
      <c r="AR923" s="205" t="str">
        <f aca="false">R923</f>
        <v>/rsm:CrossIndustryInvoice/rsm:SupplyChainTradeTransaction/ram:ApplicableHeaderTradeSettlement/ram:PayerTradeParty/ram:SpecifiedLegalOrganization/ram:ID</v>
      </c>
      <c r="AS923" s="99" t="s">
        <v>139</v>
      </c>
      <c r="AT923" s="10" t="s">
        <v>4639</v>
      </c>
      <c r="AU923" s="95" t="str">
        <f aca="false">U923</f>
        <v>0..1</v>
      </c>
      <c r="AV923" s="99"/>
      <c r="AW923" s="102"/>
      <c r="AX923" s="6"/>
      <c r="AY923" s="103" t="str">
        <f aca="false">Y923</f>
        <v>EXTENDED</v>
      </c>
      <c r="AZ923" s="103" t="str">
        <f aca="false">Z923</f>
        <v>EXTENDED FR B2B</v>
      </c>
      <c r="BA923" s="1"/>
      <c r="BB923" s="49"/>
      <c r="BF923" s="1"/>
      <c r="BG923" s="1"/>
      <c r="BH923" s="1"/>
      <c r="BI923" s="1"/>
      <c r="BJ923" s="1"/>
      <c r="BK923" s="1"/>
      <c r="BL923" s="1"/>
      <c r="BM923" s="1"/>
      <c r="BN923" s="1"/>
      <c r="BO923" s="1"/>
      <c r="BP923" s="1"/>
      <c r="BQ923" s="1"/>
      <c r="BR923" s="1"/>
      <c r="BS923" s="1"/>
      <c r="BT923" s="1"/>
      <c r="BU923" s="1"/>
      <c r="BV923" s="1"/>
      <c r="BW923" s="1"/>
      <c r="BX923" s="1"/>
      <c r="BY923" s="1"/>
      <c r="BZ923" s="1"/>
    </row>
    <row r="924" s="53" customFormat="true" ht="102" hidden="false" customHeight="false" outlineLevel="0" collapsed="false">
      <c r="A924" s="58" t="str">
        <f aca="false">IF(LEFT(E924,2)="BG","NO",IF(LEN(E924)-LEN(SUBSTITUTE(E924,"-",""))&gt;1,"NO",IF(E924="EXT","EXT","YES")))</f>
        <v>EXT</v>
      </c>
      <c r="B924" s="77" t="s">
        <v>5506</v>
      </c>
      <c r="C924" s="77"/>
      <c r="D924" s="277" t="s">
        <v>6235</v>
      </c>
      <c r="E924" s="93" t="s">
        <v>4631</v>
      </c>
      <c r="F924" s="94" t="e">
        <f aca="false">#N/A</f>
        <v>#N/A</v>
      </c>
      <c r="G924" s="95" t="n">
        <f aca="false">LEN(R924)-LEN(SUBSTITUTE(R924,"/",""))-1</f>
        <v>6</v>
      </c>
      <c r="H924" s="95" t="s">
        <v>95</v>
      </c>
      <c r="I924" s="139" t="s">
        <v>355</v>
      </c>
      <c r="J924" s="97" t="s">
        <v>3724</v>
      </c>
      <c r="K924" s="98" t="s">
        <v>4744</v>
      </c>
      <c r="L924" s="98" t="s">
        <v>1699</v>
      </c>
      <c r="M924" s="98"/>
      <c r="N924" s="97" t="s">
        <v>174</v>
      </c>
      <c r="O924" s="99" t="s">
        <v>95</v>
      </c>
      <c r="P924" s="100" t="str">
        <f aca="false">O924</f>
        <v>0..1</v>
      </c>
      <c r="Q924" s="204" t="s">
        <v>6483</v>
      </c>
      <c r="R924" s="205" t="s">
        <v>3725</v>
      </c>
      <c r="S924" s="99" t="s">
        <v>360</v>
      </c>
      <c r="T924" s="10" t="s">
        <v>858</v>
      </c>
      <c r="U924" s="95" t="s">
        <v>95</v>
      </c>
      <c r="V924" s="99"/>
      <c r="W924" s="102"/>
      <c r="X924" s="38"/>
      <c r="Y924" s="103" t="s">
        <v>30</v>
      </c>
      <c r="Z924" s="103" t="s">
        <v>4635</v>
      </c>
      <c r="AA924" s="4"/>
      <c r="AB924" s="13" t="str">
        <f aca="false">IF(ISERROR(FIND("/",R924)),R924,LEFT(R924,FIND(CHAR(1),SUBSTITUTE(R924,"/",CHAR(1),LEN(R924)-LEN(SUBSTITUTE(R924,"/",""))))-1))</f>
        <v>/rsm:CrossIndustryInvoice/rsm:SupplyChainTradeTransaction/ram:ApplicableHeaderTradeSettlement/ram:PayerTradeParty/ram:SpecifiedLegalOrganization/ram:ID</v>
      </c>
      <c r="AC924" s="13" t="str">
        <f aca="false">IF(ISERROR(FIND("/",R924)),R924,MID(R924, FIND(CHAR(1),SUBSTITUTE(R924,"/",CHAR(1), LEN(R924)-LEN(SUBSTITUTE(R924,"/","")))), LEN(R924)))</f>
        <v>/@schemeID</v>
      </c>
      <c r="AD924" s="14" t="n">
        <f aca="false">COUNTIFS(R$4:R924,AB924)</f>
        <v>1</v>
      </c>
      <c r="AE924" s="1"/>
      <c r="AF924" s="93" t="str">
        <f aca="false">E924</f>
        <v>EXT</v>
      </c>
      <c r="AG924" s="95" t="n">
        <f aca="false">LEN(AR924)-LEN(SUBSTITUTE(AR924,"/",""))-1</f>
        <v>6</v>
      </c>
      <c r="AH924" s="95" t="str">
        <f aca="false">H924</f>
        <v>0..1</v>
      </c>
      <c r="AI924" s="139" t="s">
        <v>361</v>
      </c>
      <c r="AJ924" s="97" t="s">
        <v>3601</v>
      </c>
      <c r="AK924" s="98" t="s">
        <v>363</v>
      </c>
      <c r="AL924" s="98" t="s">
        <v>1702</v>
      </c>
      <c r="AM924" s="98"/>
      <c r="AN924" s="97" t="s">
        <v>174</v>
      </c>
      <c r="AO924" s="100" t="str">
        <f aca="false">O924</f>
        <v>0..1</v>
      </c>
      <c r="AP924" s="100" t="str">
        <f aca="false">P924</f>
        <v>0..1</v>
      </c>
      <c r="AQ924" s="204" t="str">
        <f aca="false">Q924</f>
        <v>/rsm:CrossIndustryInvoice
/rsm:SupplyChainTradeTransaction
/ram:ApplicableHeaderTradeSettlement
/ram:PayerTradeParty
/ram:SpecifiedLegalOrganization
/ram:ID
/@schemeID</v>
      </c>
      <c r="AR924" s="205" t="str">
        <f aca="false">R924</f>
        <v>/rsm:CrossIndustryInvoice/rsm:SupplyChainTradeTransaction/ram:ApplicableHeaderTradeSettlement/ram:PayerTradeParty/ram:SpecifiedLegalOrganization/ram:ID/@schemeID</v>
      </c>
      <c r="AS924" s="99" t="s">
        <v>360</v>
      </c>
      <c r="AT924" s="10" t="s">
        <v>858</v>
      </c>
      <c r="AU924" s="95" t="str">
        <f aca="false">U924</f>
        <v>0..1</v>
      </c>
      <c r="AV924" s="99"/>
      <c r="AW924" s="102"/>
      <c r="AX924" s="6"/>
      <c r="AY924" s="103" t="str">
        <f aca="false">Y924</f>
        <v>EXTENDED</v>
      </c>
      <c r="AZ924" s="103" t="str">
        <f aca="false">Z924</f>
        <v>EXTENDED FR B2B</v>
      </c>
      <c r="BA924" s="1"/>
      <c r="BB924" s="49"/>
      <c r="BF924" s="1"/>
      <c r="BG924" s="1"/>
      <c r="BH924" s="1"/>
      <c r="BI924" s="1"/>
      <c r="BJ924" s="1"/>
      <c r="BK924" s="1"/>
      <c r="BL924" s="1"/>
      <c r="BM924" s="1"/>
      <c r="BN924" s="1"/>
      <c r="BO924" s="1"/>
      <c r="BP924" s="1"/>
      <c r="BQ924" s="1"/>
      <c r="BR924" s="1"/>
      <c r="BS924" s="1"/>
      <c r="BT924" s="1"/>
      <c r="BU924" s="1"/>
      <c r="BV924" s="1"/>
      <c r="BW924" s="1"/>
      <c r="BX924" s="1"/>
      <c r="BY924" s="1"/>
      <c r="BZ924" s="1"/>
    </row>
    <row r="925" s="53" customFormat="true" ht="89.25" hidden="false" customHeight="false" outlineLevel="0" collapsed="false">
      <c r="A925" s="58" t="str">
        <f aca="false">IF(LEFT(E925,2)="BG","NO",IF(LEN(E925)-LEN(SUBSTITUTE(E925,"-",""))&gt;1,"NO",IF(E925="EXT","EXT","YES")))</f>
        <v>EXT</v>
      </c>
      <c r="B925" s="77" t="s">
        <v>5506</v>
      </c>
      <c r="C925" s="77"/>
      <c r="D925" s="280" t="s">
        <v>6235</v>
      </c>
      <c r="E925" s="93" t="s">
        <v>4631</v>
      </c>
      <c r="F925" s="94" t="s">
        <v>3729</v>
      </c>
      <c r="G925" s="95" t="n">
        <f aca="false">LEN(R925)-LEN(SUBSTITUTE(R925,"/",""))-1</f>
        <v>5</v>
      </c>
      <c r="H925" s="95" t="s">
        <v>95</v>
      </c>
      <c r="I925" s="97" t="s">
        <v>1005</v>
      </c>
      <c r="J925" s="97"/>
      <c r="K925" s="98"/>
      <c r="L925" s="98"/>
      <c r="M925" s="98"/>
      <c r="N925" s="97"/>
      <c r="O925" s="99" t="s">
        <v>95</v>
      </c>
      <c r="P925" s="100" t="str">
        <f aca="false">O925</f>
        <v>0..1</v>
      </c>
      <c r="Q925" s="9" t="s">
        <v>6484</v>
      </c>
      <c r="R925" s="101" t="s">
        <v>3730</v>
      </c>
      <c r="S925" s="99" t="s">
        <v>121</v>
      </c>
      <c r="T925" s="10" t="s">
        <v>4639</v>
      </c>
      <c r="U925" s="95" t="s">
        <v>95</v>
      </c>
      <c r="V925" s="99"/>
      <c r="W925" s="102"/>
      <c r="X925" s="38"/>
      <c r="Y925" s="103" t="s">
        <v>30</v>
      </c>
      <c r="Z925" s="103" t="s">
        <v>4635</v>
      </c>
      <c r="AA925" s="4"/>
      <c r="AB925" s="13" t="str">
        <f aca="false">IF(ISERROR(FIND("/",R925)),R925,LEFT(R925,FIND(CHAR(1),SUBSTITUTE(R925,"/",CHAR(1),LEN(R925)-LEN(SUBSTITUTE(R925,"/",""))))-1))</f>
        <v>/rsm:CrossIndustryInvoice/rsm:SupplyChainTradeTransaction/ram:ApplicableHeaderTradeSettlement/ram:PayerTradeParty/ram:SpecifiedLegalOrganization</v>
      </c>
      <c r="AC925" s="13" t="str">
        <f aca="false">IF(ISERROR(FIND("/",R925)),R925,MID(R925, FIND(CHAR(1),SUBSTITUTE(R925,"/",CHAR(1), LEN(R925)-LEN(SUBSTITUTE(R925,"/","")))), LEN(R925)))</f>
        <v>/ram:TradingBusinessName</v>
      </c>
      <c r="AD925" s="14" t="n">
        <f aca="false">COUNTIFS(R$4:R925,AB925)</f>
        <v>1</v>
      </c>
      <c r="AE925" s="1"/>
      <c r="AF925" s="93" t="str">
        <f aca="false">E925</f>
        <v>EXT</v>
      </c>
      <c r="AG925" s="95" t="n">
        <f aca="false">LEN(AR925)-LEN(SUBSTITUTE(AR925,"/",""))-1</f>
        <v>5</v>
      </c>
      <c r="AH925" s="95" t="str">
        <f aca="false">H925</f>
        <v>0..1</v>
      </c>
      <c r="AI925" s="97" t="s">
        <v>2095</v>
      </c>
      <c r="AJ925" s="97"/>
      <c r="AK925" s="98"/>
      <c r="AL925" s="98"/>
      <c r="AM925" s="98"/>
      <c r="AN925" s="97"/>
      <c r="AO925" s="100" t="str">
        <f aca="false">O925</f>
        <v>0..1</v>
      </c>
      <c r="AP925" s="100" t="str">
        <f aca="false">P925</f>
        <v>0..1</v>
      </c>
      <c r="AQ925" s="9" t="str">
        <f aca="false">Q925</f>
        <v>/rsm:CrossIndustryInvoice
/rsm:SupplyChainTradeTransaction
/ram:ApplicableHeaderTradeSettlement
/ram:PayerTradeParty
/ram:SpecifiedLegalOrganization
/ram:TradingBusinessName</v>
      </c>
      <c r="AR925" s="101" t="str">
        <f aca="false">R925</f>
        <v>/rsm:CrossIndustryInvoice/rsm:SupplyChainTradeTransaction/ram:ApplicableHeaderTradeSettlement/ram:PayerTradeParty/ram:SpecifiedLegalOrganization/ram:TradingBusinessName</v>
      </c>
      <c r="AS925" s="99" t="s">
        <v>121</v>
      </c>
      <c r="AT925" s="10" t="s">
        <v>4639</v>
      </c>
      <c r="AU925" s="95" t="str">
        <f aca="false">U925</f>
        <v>0..1</v>
      </c>
      <c r="AV925" s="99"/>
      <c r="AW925" s="102"/>
      <c r="AX925" s="6"/>
      <c r="AY925" s="103" t="str">
        <f aca="false">Y925</f>
        <v>EXTENDED</v>
      </c>
      <c r="AZ925" s="103" t="str">
        <f aca="false">Z925</f>
        <v>EXTENDED FR B2B</v>
      </c>
      <c r="BA925" s="1"/>
      <c r="BB925" s="49"/>
      <c r="BF925" s="1"/>
      <c r="BG925" s="1"/>
      <c r="BH925" s="1"/>
      <c r="BI925" s="1"/>
      <c r="BJ925" s="1"/>
      <c r="BK925" s="1"/>
      <c r="BL925" s="1"/>
      <c r="BM925" s="1"/>
      <c r="BN925" s="1"/>
      <c r="BO925" s="1"/>
      <c r="BP925" s="1"/>
      <c r="BQ925" s="1"/>
      <c r="BR925" s="1"/>
      <c r="BS925" s="1"/>
      <c r="BT925" s="1"/>
      <c r="BU925" s="1"/>
      <c r="BV925" s="1"/>
      <c r="BW925" s="1"/>
      <c r="BX925" s="1"/>
      <c r="BY925" s="1"/>
      <c r="BZ925" s="1"/>
    </row>
    <row r="926" s="53" customFormat="true" ht="89.25" hidden="false" customHeight="false" outlineLevel="0" collapsed="false">
      <c r="A926" s="58" t="str">
        <f aca="false">IF(LEFT(E926,2)="BG","NO",IF(LEN(E926)-LEN(SUBSTITUTE(E926,"-",""))&gt;1,"NO",IF(E926="EXT","EXT","YES")))</f>
        <v>EXT</v>
      </c>
      <c r="B926" s="77" t="s">
        <v>5506</v>
      </c>
      <c r="C926" s="77"/>
      <c r="D926" s="280" t="s">
        <v>6235</v>
      </c>
      <c r="E926" s="208" t="s">
        <v>4631</v>
      </c>
      <c r="F926" s="209" t="e">
        <f aca="false">#N/A</f>
        <v>#N/A</v>
      </c>
      <c r="G926" s="210" t="n">
        <f aca="false">LEN(R926)-LEN(SUBSTITUTE(R926,"/",""))-1</f>
        <v>5</v>
      </c>
      <c r="H926" s="210" t="s">
        <v>95</v>
      </c>
      <c r="I926" s="211" t="s">
        <v>6485</v>
      </c>
      <c r="J926" s="211" t="s">
        <v>6059</v>
      </c>
      <c r="K926" s="212"/>
      <c r="L926" s="212"/>
      <c r="M926" s="212"/>
      <c r="N926" s="211"/>
      <c r="O926" s="99" t="s">
        <v>95</v>
      </c>
      <c r="P926" s="100" t="str">
        <f aca="false">O926</f>
        <v>0..1</v>
      </c>
      <c r="Q926" s="215" t="s">
        <v>6486</v>
      </c>
      <c r="R926" s="216" t="s">
        <v>3732</v>
      </c>
      <c r="S926" s="213"/>
      <c r="T926" s="217"/>
      <c r="U926" s="210" t="s">
        <v>95</v>
      </c>
      <c r="V926" s="213"/>
      <c r="W926" s="218"/>
      <c r="X926" s="38"/>
      <c r="Y926" s="219" t="s">
        <v>30</v>
      </c>
      <c r="Z926" s="219" t="s">
        <v>30</v>
      </c>
      <c r="AA926" s="49"/>
      <c r="AB926" s="13" t="str">
        <f aca="false">IF(ISERROR(FIND("/",R926)),R926,LEFT(R926,FIND(CHAR(1),SUBSTITUTE(R926,"/",CHAR(1),LEN(R926)-LEN(SUBSTITUTE(R926,"/",""))))-1))</f>
        <v>/rsm:CrossIndustryInvoice/rsm:SupplyChainTradeTransaction/ram:ApplicableHeaderTradeSettlement/ram:PayerTradeParty/ram:SpecifiedLegalOrganization</v>
      </c>
      <c r="AC926" s="13" t="str">
        <f aca="false">IF(ISERROR(FIND("/",R926)),R926,MID(R926, FIND(CHAR(1),SUBSTITUTE(R926,"/",CHAR(1), LEN(R926)-LEN(SUBSTITUTE(R926,"/","")))), LEN(R926)))</f>
        <v>/ram:PostalTradeAddress</v>
      </c>
      <c r="AD926" s="14" t="n">
        <f aca="false">COUNTIFS(R$4:R926,AB926)</f>
        <v>1</v>
      </c>
      <c r="AE926" s="49"/>
      <c r="AF926" s="208" t="str">
        <f aca="false">E926</f>
        <v>EXT</v>
      </c>
      <c r="AG926" s="210" t="n">
        <f aca="false">LEN(AR926)-LEN(SUBSTITUTE(AR926,"/",""))-1</f>
        <v>5</v>
      </c>
      <c r="AH926" s="210" t="str">
        <f aca="false">H926</f>
        <v>0..1</v>
      </c>
      <c r="AI926" s="211" t="s">
        <v>1932</v>
      </c>
      <c r="AJ926" s="211" t="s">
        <v>5335</v>
      </c>
      <c r="AK926" s="212"/>
      <c r="AL926" s="212"/>
      <c r="AM926" s="212"/>
      <c r="AN926" s="211"/>
      <c r="AO926" s="100" t="str">
        <f aca="false">O926</f>
        <v>0..1</v>
      </c>
      <c r="AP926" s="100" t="str">
        <f aca="false">P926</f>
        <v>0..1</v>
      </c>
      <c r="AQ926" s="215" t="str">
        <f aca="false">Q926</f>
        <v>/rsm:CrossIndustryInvoice
/rsm:SupplyChainTradeTransaction
/ram:ApplicableHeaderTradeSettlement
/ram:PayerTradeParty
/ram:SpecifiedLegalOrganization
/ram:PostalTradeAddress</v>
      </c>
      <c r="AR926" s="216" t="str">
        <f aca="false">R926</f>
        <v>/rsm:CrossIndustryInvoice/rsm:SupplyChainTradeTransaction/ram:ApplicableHeaderTradeSettlement/ram:PayerTradeParty/ram:SpecifiedLegalOrganization/ram:PostalTradeAddress</v>
      </c>
      <c r="AS926" s="213"/>
      <c r="AT926" s="217"/>
      <c r="AU926" s="210" t="str">
        <f aca="false">U926</f>
        <v>0..1</v>
      </c>
      <c r="AV926" s="213"/>
      <c r="AW926" s="218"/>
      <c r="AX926" s="6"/>
      <c r="AY926" s="219" t="str">
        <f aca="false">Y926</f>
        <v>EXTENDED</v>
      </c>
      <c r="AZ926" s="219" t="str">
        <f aca="false">Z926</f>
        <v>EXTENDED</v>
      </c>
      <c r="BA926" s="1"/>
      <c r="BB926" s="49"/>
      <c r="BF926" s="1"/>
      <c r="BG926" s="1"/>
      <c r="BH926" s="1"/>
      <c r="BI926" s="1"/>
      <c r="BJ926" s="1"/>
      <c r="BK926" s="1"/>
      <c r="BL926" s="1"/>
      <c r="BM926" s="1"/>
      <c r="BN926" s="1"/>
      <c r="BO926" s="1"/>
      <c r="BP926" s="1"/>
      <c r="BQ926" s="1"/>
      <c r="BR926" s="1"/>
      <c r="BS926" s="1"/>
      <c r="BT926" s="1"/>
      <c r="BU926" s="1"/>
      <c r="BV926" s="1"/>
      <c r="BW926" s="1"/>
      <c r="BX926" s="1"/>
      <c r="BY926" s="1"/>
      <c r="BZ926" s="1"/>
    </row>
    <row r="927" s="53" customFormat="true" ht="102" hidden="false" customHeight="false" outlineLevel="0" collapsed="false">
      <c r="A927" s="58" t="str">
        <f aca="false">IF(LEFT(E927,2)="BG","NO",IF(LEN(E927)-LEN(SUBSTITUTE(E927,"-",""))&gt;1,"NO",IF(E927="EXT","EXT","YES")))</f>
        <v>EXT</v>
      </c>
      <c r="B927" s="77" t="s">
        <v>5506</v>
      </c>
      <c r="C927" s="77"/>
      <c r="D927" s="280" t="s">
        <v>6235</v>
      </c>
      <c r="E927" s="93" t="s">
        <v>4631</v>
      </c>
      <c r="F927" s="94" t="e">
        <f aca="false">#N/A</f>
        <v>#N/A</v>
      </c>
      <c r="G927" s="95" t="n">
        <f aca="false">LEN(R927)-LEN(SUBSTITUTE(R927,"/",""))-1</f>
        <v>6</v>
      </c>
      <c r="H927" s="95" t="s">
        <v>95</v>
      </c>
      <c r="I927" s="97" t="s">
        <v>5336</v>
      </c>
      <c r="J927" s="97" t="s">
        <v>1070</v>
      </c>
      <c r="K927" s="98" t="s">
        <v>1071</v>
      </c>
      <c r="L927" s="98"/>
      <c r="M927" s="98"/>
      <c r="N927" s="97"/>
      <c r="O927" s="99" t="s">
        <v>95</v>
      </c>
      <c r="P927" s="100" t="str">
        <f aca="false">O927</f>
        <v>0..1</v>
      </c>
      <c r="Q927" s="9" t="s">
        <v>6487</v>
      </c>
      <c r="R927" s="101" t="s">
        <v>3734</v>
      </c>
      <c r="S927" s="99" t="s">
        <v>121</v>
      </c>
      <c r="T927" s="10" t="s">
        <v>4639</v>
      </c>
      <c r="U927" s="95" t="s">
        <v>95</v>
      </c>
      <c r="V927" s="99"/>
      <c r="W927" s="102"/>
      <c r="X927" s="38"/>
      <c r="Y927" s="103" t="s">
        <v>30</v>
      </c>
      <c r="Z927" s="103" t="s">
        <v>30</v>
      </c>
      <c r="AA927" s="49"/>
      <c r="AB927" s="13" t="str">
        <f aca="false">IF(ISERROR(FIND("/",R927)),R927,LEFT(R927,FIND(CHAR(1),SUBSTITUTE(R927,"/",CHAR(1),LEN(R927)-LEN(SUBSTITUTE(R927,"/",""))))-1))</f>
        <v>/rsm:CrossIndustryInvoice/rsm:SupplyChainTradeTransaction/ram:ApplicableHeaderTradeSettlement/ram:PayerTradeParty/ram:SpecifiedLegalOrganization/ram:PostalTradeAddress</v>
      </c>
      <c r="AC927" s="13" t="str">
        <f aca="false">IF(ISERROR(FIND("/",R927)),R927,MID(R927, FIND(CHAR(1),SUBSTITUTE(R927,"/",CHAR(1), LEN(R927)-LEN(SUBSTITUTE(R927,"/","")))), LEN(R927)))</f>
        <v>/ram:PostcodeCode</v>
      </c>
      <c r="AD927" s="14" t="n">
        <f aca="false">COUNTIFS(R$4:R927,AB927)</f>
        <v>1</v>
      </c>
      <c r="AE927" s="49"/>
      <c r="AF927" s="93" t="str">
        <f aca="false">E927</f>
        <v>EXT</v>
      </c>
      <c r="AG927" s="95" t="n">
        <f aca="false">LEN(AR927)-LEN(SUBSTITUTE(AR927,"/",""))-1</f>
        <v>6</v>
      </c>
      <c r="AH927" s="95" t="str">
        <f aca="false">H927</f>
        <v>0..1</v>
      </c>
      <c r="AI927" s="97" t="s">
        <v>5773</v>
      </c>
      <c r="AJ927" s="97"/>
      <c r="AK927" s="98"/>
      <c r="AL927" s="98"/>
      <c r="AM927" s="98"/>
      <c r="AN927" s="97"/>
      <c r="AO927" s="100" t="str">
        <f aca="false">O927</f>
        <v>0..1</v>
      </c>
      <c r="AP927" s="100" t="str">
        <f aca="false">P927</f>
        <v>0..1</v>
      </c>
      <c r="AQ927" s="9" t="str">
        <f aca="false">Q927</f>
        <v>/rsm:CrossIndustryInvoice
/rsm:SupplyChainTradeTransaction
/ram:ApplicableHeaderTradeSettlement
/ram:PayerTradeParty
/ram:SpecifiedLegalOrganization
/ram:PostalTradeAddress
/ram:PostcodeCode</v>
      </c>
      <c r="AR927" s="101" t="str">
        <f aca="false">R927</f>
        <v>/rsm:CrossIndustryInvoice/rsm:SupplyChainTradeTransaction/ram:ApplicableHeaderTradeSettlement/ram:PayerTradeParty/ram:SpecifiedLegalOrganization/ram:PostalTradeAddress/ram:PostcodeCode</v>
      </c>
      <c r="AS927" s="99" t="s">
        <v>121</v>
      </c>
      <c r="AT927" s="10" t="s">
        <v>4639</v>
      </c>
      <c r="AU927" s="95" t="str">
        <f aca="false">U927</f>
        <v>0..1</v>
      </c>
      <c r="AV927" s="99"/>
      <c r="AW927" s="102"/>
      <c r="AX927" s="6"/>
      <c r="AY927" s="103" t="str">
        <f aca="false">Y927</f>
        <v>EXTENDED</v>
      </c>
      <c r="AZ927" s="103" t="str">
        <f aca="false">Z927</f>
        <v>EXTENDED</v>
      </c>
      <c r="BA927" s="1"/>
      <c r="BB927" s="49"/>
      <c r="BF927" s="1"/>
      <c r="BG927" s="1"/>
      <c r="BH927" s="1"/>
      <c r="BI927" s="1"/>
      <c r="BJ927" s="1"/>
      <c r="BK927" s="1"/>
      <c r="BL927" s="1"/>
      <c r="BM927" s="1"/>
      <c r="BN927" s="1"/>
      <c r="BO927" s="1"/>
      <c r="BP927" s="1"/>
      <c r="BQ927" s="1"/>
      <c r="BR927" s="1"/>
      <c r="BS927" s="1"/>
      <c r="BT927" s="1"/>
      <c r="BU927" s="1"/>
      <c r="BV927" s="1"/>
      <c r="BW927" s="1"/>
      <c r="BX927" s="1"/>
      <c r="BY927" s="1"/>
      <c r="BZ927" s="1"/>
    </row>
    <row r="928" s="53" customFormat="true" ht="102" hidden="false" customHeight="false" outlineLevel="0" collapsed="false">
      <c r="A928" s="58" t="str">
        <f aca="false">IF(LEFT(E928,2)="BG","NO",IF(LEN(E928)-LEN(SUBSTITUTE(E928,"-",""))&gt;1,"NO",IF(E928="EXT","EXT","YES")))</f>
        <v>EXT</v>
      </c>
      <c r="B928" s="77" t="s">
        <v>5506</v>
      </c>
      <c r="C928" s="77"/>
      <c r="D928" s="280" t="s">
        <v>6235</v>
      </c>
      <c r="E928" s="93" t="s">
        <v>4631</v>
      </c>
      <c r="F928" s="94" t="e">
        <f aca="false">#N/A</f>
        <v>#N/A</v>
      </c>
      <c r="G928" s="95" t="n">
        <f aca="false">LEN(R928)-LEN(SUBSTITUTE(R928,"/",""))-1</f>
        <v>6</v>
      </c>
      <c r="H928" s="95" t="s">
        <v>95</v>
      </c>
      <c r="I928" s="97" t="s">
        <v>5338</v>
      </c>
      <c r="J928" s="97" t="s">
        <v>1079</v>
      </c>
      <c r="K928" s="98" t="s">
        <v>1080</v>
      </c>
      <c r="L928" s="98"/>
      <c r="M928" s="98"/>
      <c r="N928" s="97"/>
      <c r="O928" s="99" t="s">
        <v>95</v>
      </c>
      <c r="P928" s="100" t="str">
        <f aca="false">O928</f>
        <v>0..1</v>
      </c>
      <c r="Q928" s="9" t="s">
        <v>6488</v>
      </c>
      <c r="R928" s="101" t="s">
        <v>3736</v>
      </c>
      <c r="S928" s="99" t="s">
        <v>121</v>
      </c>
      <c r="T928" s="10" t="s">
        <v>4639</v>
      </c>
      <c r="U928" s="95" t="s">
        <v>95</v>
      </c>
      <c r="V928" s="99"/>
      <c r="W928" s="102"/>
      <c r="X928" s="38"/>
      <c r="Y928" s="103" t="s">
        <v>30</v>
      </c>
      <c r="Z928" s="103" t="s">
        <v>30</v>
      </c>
      <c r="AA928" s="49"/>
      <c r="AB928" s="13" t="str">
        <f aca="false">IF(ISERROR(FIND("/",R928)),R928,LEFT(R928,FIND(CHAR(1),SUBSTITUTE(R928,"/",CHAR(1),LEN(R928)-LEN(SUBSTITUTE(R928,"/",""))))-1))</f>
        <v>/rsm:CrossIndustryInvoice/rsm:SupplyChainTradeTransaction/ram:ApplicableHeaderTradeSettlement/ram:PayerTradeParty/ram:SpecifiedLegalOrganization/ram:PostalTradeAddress</v>
      </c>
      <c r="AC928" s="13" t="str">
        <f aca="false">IF(ISERROR(FIND("/",R928)),R928,MID(R928, FIND(CHAR(1),SUBSTITUTE(R928,"/",CHAR(1), LEN(R928)-LEN(SUBSTITUTE(R928,"/","")))), LEN(R928)))</f>
        <v>/ram:LineOne</v>
      </c>
      <c r="AD928" s="14" t="n">
        <f aca="false">COUNTIFS(R$4:R928,AB928)</f>
        <v>1</v>
      </c>
      <c r="AE928" s="49"/>
      <c r="AF928" s="93" t="str">
        <f aca="false">E928</f>
        <v>EXT</v>
      </c>
      <c r="AG928" s="95" t="n">
        <f aca="false">LEN(AR928)-LEN(SUBSTITUTE(AR928,"/",""))-1</f>
        <v>6</v>
      </c>
      <c r="AH928" s="95" t="str">
        <f aca="false">H928</f>
        <v>0..1</v>
      </c>
      <c r="AI928" s="97" t="s">
        <v>5775</v>
      </c>
      <c r="AJ928" s="97"/>
      <c r="AK928" s="98"/>
      <c r="AL928" s="98"/>
      <c r="AM928" s="98"/>
      <c r="AN928" s="97"/>
      <c r="AO928" s="100" t="str">
        <f aca="false">O928</f>
        <v>0..1</v>
      </c>
      <c r="AP928" s="100" t="str">
        <f aca="false">P928</f>
        <v>0..1</v>
      </c>
      <c r="AQ928" s="9" t="str">
        <f aca="false">Q928</f>
        <v>/rsm:CrossIndustryInvoice
/rsm:SupplyChainTradeTransaction
/ram:ApplicableHeaderTradeSettlement
/ram:PayerTradeParty
/ram:SpecifiedLegalOrganization
/ram:PostalTradeAddress
/ram:LineOne</v>
      </c>
      <c r="AR928" s="101" t="str">
        <f aca="false">R928</f>
        <v>/rsm:CrossIndustryInvoice/rsm:SupplyChainTradeTransaction/ram:ApplicableHeaderTradeSettlement/ram:PayerTradeParty/ram:SpecifiedLegalOrganization/ram:PostalTradeAddress/ram:LineOne</v>
      </c>
      <c r="AS928" s="99" t="s">
        <v>121</v>
      </c>
      <c r="AT928" s="10" t="s">
        <v>4639</v>
      </c>
      <c r="AU928" s="95" t="str">
        <f aca="false">U928</f>
        <v>0..1</v>
      </c>
      <c r="AV928" s="99"/>
      <c r="AW928" s="102"/>
      <c r="AX928" s="6"/>
      <c r="AY928" s="103" t="str">
        <f aca="false">Y928</f>
        <v>EXTENDED</v>
      </c>
      <c r="AZ928" s="103" t="str">
        <f aca="false">Z928</f>
        <v>EXTENDED</v>
      </c>
      <c r="BA928" s="1"/>
      <c r="BB928" s="49"/>
      <c r="BF928" s="1"/>
      <c r="BG928" s="1"/>
      <c r="BH928" s="1"/>
      <c r="BI928" s="1"/>
      <c r="BJ928" s="1"/>
      <c r="BK928" s="1"/>
      <c r="BL928" s="1"/>
      <c r="BM928" s="1"/>
      <c r="BN928" s="1"/>
      <c r="BO928" s="1"/>
      <c r="BP928" s="1"/>
      <c r="BQ928" s="1"/>
      <c r="BR928" s="1"/>
      <c r="BS928" s="1"/>
      <c r="BT928" s="1"/>
      <c r="BU928" s="1"/>
      <c r="BV928" s="1"/>
      <c r="BW928" s="1"/>
      <c r="BX928" s="1"/>
      <c r="BY928" s="1"/>
      <c r="BZ928" s="1"/>
    </row>
    <row r="929" s="53" customFormat="true" ht="102" hidden="false" customHeight="false" outlineLevel="0" collapsed="false">
      <c r="A929" s="58" t="str">
        <f aca="false">IF(LEFT(E929,2)="BG","NO",IF(LEN(E929)-LEN(SUBSTITUTE(E929,"-",""))&gt;1,"NO",IF(E929="EXT","EXT","YES")))</f>
        <v>EXT</v>
      </c>
      <c r="B929" s="77" t="s">
        <v>5506</v>
      </c>
      <c r="C929" s="77"/>
      <c r="D929" s="280" t="s">
        <v>6235</v>
      </c>
      <c r="E929" s="93" t="s">
        <v>4631</v>
      </c>
      <c r="F929" s="94" t="e">
        <f aca="false">#N/A</f>
        <v>#N/A</v>
      </c>
      <c r="G929" s="95" t="n">
        <f aca="false">LEN(R929)-LEN(SUBSTITUTE(R929,"/",""))-1</f>
        <v>6</v>
      </c>
      <c r="H929" s="95" t="s">
        <v>95</v>
      </c>
      <c r="I929" s="97" t="s">
        <v>5341</v>
      </c>
      <c r="J929" s="97" t="s">
        <v>1088</v>
      </c>
      <c r="K929" s="98"/>
      <c r="L929" s="98"/>
      <c r="M929" s="98"/>
      <c r="N929" s="97"/>
      <c r="O929" s="99" t="s">
        <v>95</v>
      </c>
      <c r="P929" s="100" t="str">
        <f aca="false">O929</f>
        <v>0..1</v>
      </c>
      <c r="Q929" s="9" t="s">
        <v>6489</v>
      </c>
      <c r="R929" s="101" t="s">
        <v>3738</v>
      </c>
      <c r="S929" s="99" t="s">
        <v>121</v>
      </c>
      <c r="T929" s="10" t="s">
        <v>4639</v>
      </c>
      <c r="U929" s="95" t="s">
        <v>95</v>
      </c>
      <c r="V929" s="99"/>
      <c r="W929" s="102"/>
      <c r="X929" s="38"/>
      <c r="Y929" s="103" t="s">
        <v>30</v>
      </c>
      <c r="Z929" s="103" t="s">
        <v>30</v>
      </c>
      <c r="AA929" s="49"/>
      <c r="AB929" s="13" t="str">
        <f aca="false">IF(ISERROR(FIND("/",R929)),R929,LEFT(R929,FIND(CHAR(1),SUBSTITUTE(R929,"/",CHAR(1),LEN(R929)-LEN(SUBSTITUTE(R929,"/",""))))-1))</f>
        <v>/rsm:CrossIndustryInvoice/rsm:SupplyChainTradeTransaction/ram:ApplicableHeaderTradeSettlement/ram:PayerTradeParty/ram:SpecifiedLegalOrganization/ram:PostalTradeAddress</v>
      </c>
      <c r="AC929" s="13" t="str">
        <f aca="false">IF(ISERROR(FIND("/",R929)),R929,MID(R929, FIND(CHAR(1),SUBSTITUTE(R929,"/",CHAR(1), LEN(R929)-LEN(SUBSTITUTE(R929,"/","")))), LEN(R929)))</f>
        <v>/ram:LineTwo</v>
      </c>
      <c r="AD929" s="14" t="n">
        <f aca="false">COUNTIFS(R$4:R929,AB929)</f>
        <v>1</v>
      </c>
      <c r="AE929" s="49"/>
      <c r="AF929" s="93" t="str">
        <f aca="false">E929</f>
        <v>EXT</v>
      </c>
      <c r="AG929" s="95" t="n">
        <f aca="false">LEN(AR929)-LEN(SUBSTITUTE(AR929,"/",""))-1</f>
        <v>6</v>
      </c>
      <c r="AH929" s="95" t="str">
        <f aca="false">H929</f>
        <v>0..1</v>
      </c>
      <c r="AI929" s="97" t="s">
        <v>5777</v>
      </c>
      <c r="AJ929" s="97"/>
      <c r="AK929" s="98"/>
      <c r="AL929" s="98"/>
      <c r="AM929" s="98"/>
      <c r="AN929" s="97"/>
      <c r="AO929" s="100" t="str">
        <f aca="false">O929</f>
        <v>0..1</v>
      </c>
      <c r="AP929" s="100" t="str">
        <f aca="false">P929</f>
        <v>0..1</v>
      </c>
      <c r="AQ929" s="9" t="str">
        <f aca="false">Q929</f>
        <v>/rsm:CrossIndustryInvoice
/rsm:SupplyChainTradeTransaction
/ram:ApplicableHeaderTradeSettlement
/ram:PayerTradeParty
/ram:SpecifiedLegalOrganization
/ram:PostalTradeAddress
/ram:LineTwo</v>
      </c>
      <c r="AR929" s="101" t="str">
        <f aca="false">R929</f>
        <v>/rsm:CrossIndustryInvoice/rsm:SupplyChainTradeTransaction/ram:ApplicableHeaderTradeSettlement/ram:PayerTradeParty/ram:SpecifiedLegalOrganization/ram:PostalTradeAddress/ram:LineTwo</v>
      </c>
      <c r="AS929" s="99" t="s">
        <v>121</v>
      </c>
      <c r="AT929" s="10" t="s">
        <v>4639</v>
      </c>
      <c r="AU929" s="95" t="str">
        <f aca="false">U929</f>
        <v>0..1</v>
      </c>
      <c r="AV929" s="99"/>
      <c r="AW929" s="102"/>
      <c r="AX929" s="6"/>
      <c r="AY929" s="103" t="str">
        <f aca="false">Y929</f>
        <v>EXTENDED</v>
      </c>
      <c r="AZ929" s="103" t="str">
        <f aca="false">Z929</f>
        <v>EXTENDED</v>
      </c>
      <c r="BA929" s="1"/>
      <c r="BB929" s="49"/>
      <c r="BF929" s="1"/>
      <c r="BG929" s="1"/>
      <c r="BH929" s="1"/>
      <c r="BI929" s="1"/>
      <c r="BJ929" s="1"/>
      <c r="BK929" s="1"/>
      <c r="BL929" s="1"/>
      <c r="BM929" s="1"/>
      <c r="BN929" s="1"/>
      <c r="BO929" s="1"/>
      <c r="BP929" s="1"/>
      <c r="BQ929" s="1"/>
      <c r="BR929" s="1"/>
      <c r="BS929" s="1"/>
      <c r="BT929" s="1"/>
      <c r="BU929" s="1"/>
      <c r="BV929" s="1"/>
      <c r="BW929" s="1"/>
      <c r="BX929" s="1"/>
      <c r="BY929" s="1"/>
      <c r="BZ929" s="1"/>
    </row>
    <row r="930" s="53" customFormat="true" ht="102" hidden="false" customHeight="false" outlineLevel="0" collapsed="false">
      <c r="A930" s="58" t="str">
        <f aca="false">IF(LEFT(E930,2)="BG","NO",IF(LEN(E930)-LEN(SUBSTITUTE(E930,"-",""))&gt;1,"NO",IF(E930="EXT","EXT","YES")))</f>
        <v>EXT</v>
      </c>
      <c r="B930" s="77" t="s">
        <v>5506</v>
      </c>
      <c r="C930" s="77"/>
      <c r="D930" s="280" t="s">
        <v>6235</v>
      </c>
      <c r="E930" s="93" t="s">
        <v>4631</v>
      </c>
      <c r="F930" s="94" t="e">
        <f aca="false">#N/A</f>
        <v>#N/A</v>
      </c>
      <c r="G930" s="95" t="n">
        <f aca="false">LEN(R930)-LEN(SUBSTITUTE(R930,"/",""))-1</f>
        <v>6</v>
      </c>
      <c r="H930" s="95" t="s">
        <v>95</v>
      </c>
      <c r="I930" s="97" t="s">
        <v>5344</v>
      </c>
      <c r="J930" s="97" t="s">
        <v>1088</v>
      </c>
      <c r="K930" s="98"/>
      <c r="L930" s="98"/>
      <c r="M930" s="98"/>
      <c r="N930" s="97"/>
      <c r="O930" s="99" t="s">
        <v>95</v>
      </c>
      <c r="P930" s="100" t="str">
        <f aca="false">O930</f>
        <v>0..1</v>
      </c>
      <c r="Q930" s="9" t="s">
        <v>6490</v>
      </c>
      <c r="R930" s="101" t="s">
        <v>3740</v>
      </c>
      <c r="S930" s="99" t="s">
        <v>121</v>
      </c>
      <c r="T930" s="10" t="s">
        <v>4639</v>
      </c>
      <c r="U930" s="95" t="s">
        <v>95</v>
      </c>
      <c r="V930" s="99"/>
      <c r="W930" s="102"/>
      <c r="X930" s="38"/>
      <c r="Y930" s="103" t="s">
        <v>30</v>
      </c>
      <c r="Z930" s="103" t="s">
        <v>30</v>
      </c>
      <c r="AA930" s="82"/>
      <c r="AB930" s="13" t="str">
        <f aca="false">IF(ISERROR(FIND("/",R930)),R930,LEFT(R930,FIND(CHAR(1),SUBSTITUTE(R930,"/",CHAR(1),LEN(R930)-LEN(SUBSTITUTE(R930,"/",""))))-1))</f>
        <v>/rsm:CrossIndustryInvoice/rsm:SupplyChainTradeTransaction/ram:ApplicableHeaderTradeSettlement/ram:PayerTradeParty/ram:SpecifiedLegalOrganization/ram:PostalTradeAddress</v>
      </c>
      <c r="AC930" s="13" t="str">
        <f aca="false">IF(ISERROR(FIND("/",R930)),R930,MID(R930, FIND(CHAR(1),SUBSTITUTE(R930,"/",CHAR(1), LEN(R930)-LEN(SUBSTITUTE(R930,"/","")))), LEN(R930)))</f>
        <v>/ram:LineThree</v>
      </c>
      <c r="AD930" s="14" t="n">
        <f aca="false">COUNTIFS(R$4:R930,AB930)</f>
        <v>1</v>
      </c>
      <c r="AE930" s="11"/>
      <c r="AF930" s="93" t="str">
        <f aca="false">E930</f>
        <v>EXT</v>
      </c>
      <c r="AG930" s="95" t="n">
        <f aca="false">LEN(AR930)-LEN(SUBSTITUTE(AR930,"/",""))-1</f>
        <v>6</v>
      </c>
      <c r="AH930" s="95" t="str">
        <f aca="false">H930</f>
        <v>0..1</v>
      </c>
      <c r="AI930" s="97" t="s">
        <v>5779</v>
      </c>
      <c r="AJ930" s="97"/>
      <c r="AK930" s="98"/>
      <c r="AL930" s="98"/>
      <c r="AM930" s="98"/>
      <c r="AN930" s="97"/>
      <c r="AO930" s="100" t="str">
        <f aca="false">O930</f>
        <v>0..1</v>
      </c>
      <c r="AP930" s="100" t="str">
        <f aca="false">P930</f>
        <v>0..1</v>
      </c>
      <c r="AQ930" s="9" t="str">
        <f aca="false">Q930</f>
        <v>/rsm:CrossIndustryInvoice
/rsm:SupplyChainTradeTransaction
/ram:ApplicableHeaderTradeSettlement
/ram:PayerTradeParty
/ram:SpecifiedLegalOrganization
/ram:PostalTradeAddress
/ram:LineThree</v>
      </c>
      <c r="AR930" s="101" t="str">
        <f aca="false">R930</f>
        <v>/rsm:CrossIndustryInvoice/rsm:SupplyChainTradeTransaction/ram:ApplicableHeaderTradeSettlement/ram:PayerTradeParty/ram:SpecifiedLegalOrganization/ram:PostalTradeAddress/ram:LineThree</v>
      </c>
      <c r="AS930" s="99" t="s">
        <v>121</v>
      </c>
      <c r="AT930" s="10" t="s">
        <v>4639</v>
      </c>
      <c r="AU930" s="95" t="str">
        <f aca="false">U930</f>
        <v>0..1</v>
      </c>
      <c r="AV930" s="99"/>
      <c r="AW930" s="102"/>
      <c r="AX930" s="6"/>
      <c r="AY930" s="103" t="str">
        <f aca="false">Y930</f>
        <v>EXTENDED</v>
      </c>
      <c r="AZ930" s="103" t="str">
        <f aca="false">Z930</f>
        <v>EXTENDED</v>
      </c>
      <c r="BA930" s="1"/>
      <c r="BB930" s="49"/>
      <c r="BF930" s="1"/>
      <c r="BG930" s="1"/>
      <c r="BH930" s="1"/>
      <c r="BI930" s="1"/>
      <c r="BJ930" s="1"/>
      <c r="BK930" s="1"/>
      <c r="BL930" s="1"/>
      <c r="BM930" s="1"/>
      <c r="BN930" s="1"/>
      <c r="BO930" s="1"/>
      <c r="BP930" s="1"/>
      <c r="BQ930" s="1"/>
      <c r="BR930" s="1"/>
      <c r="BS930" s="1"/>
      <c r="BT930" s="1"/>
      <c r="BU930" s="1"/>
      <c r="BV930" s="1"/>
      <c r="BW930" s="1"/>
      <c r="BX930" s="1"/>
      <c r="BY930" s="1"/>
      <c r="BZ930" s="1"/>
    </row>
    <row r="931" s="53" customFormat="true" ht="102" hidden="false" customHeight="false" outlineLevel="0" collapsed="false">
      <c r="A931" s="58" t="str">
        <f aca="false">IF(LEFT(E931,2)="BG","NO",IF(LEN(E931)-LEN(SUBSTITUTE(E931,"-",""))&gt;1,"NO",IF(E931="EXT","EXT","YES")))</f>
        <v>EXT</v>
      </c>
      <c r="B931" s="77" t="s">
        <v>5506</v>
      </c>
      <c r="C931" s="77"/>
      <c r="D931" s="280" t="s">
        <v>6235</v>
      </c>
      <c r="E931" s="93" t="s">
        <v>4631</v>
      </c>
      <c r="F931" s="94" t="e">
        <f aca="false">#N/A</f>
        <v>#N/A</v>
      </c>
      <c r="G931" s="95" t="n">
        <f aca="false">LEN(R931)-LEN(SUBSTITUTE(R931,"/",""))-1</f>
        <v>6</v>
      </c>
      <c r="H931" s="95" t="s">
        <v>95</v>
      </c>
      <c r="I931" s="97" t="s">
        <v>5347</v>
      </c>
      <c r="J931" s="97" t="s">
        <v>2011</v>
      </c>
      <c r="K931" s="98"/>
      <c r="L931" s="98"/>
      <c r="M931" s="98"/>
      <c r="N931" s="97"/>
      <c r="O931" s="99" t="s">
        <v>95</v>
      </c>
      <c r="P931" s="100" t="str">
        <f aca="false">O931</f>
        <v>0..1</v>
      </c>
      <c r="Q931" s="9" t="s">
        <v>6491</v>
      </c>
      <c r="R931" s="101" t="s">
        <v>3742</v>
      </c>
      <c r="S931" s="99" t="s">
        <v>121</v>
      </c>
      <c r="T931" s="10" t="s">
        <v>4639</v>
      </c>
      <c r="U931" s="95" t="s">
        <v>95</v>
      </c>
      <c r="V931" s="99"/>
      <c r="W931" s="102"/>
      <c r="X931" s="38"/>
      <c r="Y931" s="103" t="s">
        <v>30</v>
      </c>
      <c r="Z931" s="103" t="s">
        <v>30</v>
      </c>
      <c r="AA931" s="82"/>
      <c r="AB931" s="13" t="str">
        <f aca="false">IF(ISERROR(FIND("/",R931)),R931,LEFT(R931,FIND(CHAR(1),SUBSTITUTE(R931,"/",CHAR(1),LEN(R931)-LEN(SUBSTITUTE(R931,"/",""))))-1))</f>
        <v>/rsm:CrossIndustryInvoice/rsm:SupplyChainTradeTransaction/ram:ApplicableHeaderTradeSettlement/ram:PayerTradeParty/ram:SpecifiedLegalOrganization/ram:PostalTradeAddress</v>
      </c>
      <c r="AC931" s="13" t="str">
        <f aca="false">IF(ISERROR(FIND("/",R931)),R931,MID(R931, FIND(CHAR(1),SUBSTITUTE(R931,"/",CHAR(1), LEN(R931)-LEN(SUBSTITUTE(R931,"/","")))), LEN(R931)))</f>
        <v>/ram:CityName</v>
      </c>
      <c r="AD931" s="14" t="n">
        <f aca="false">COUNTIFS(R$4:R931,AB931)</f>
        <v>1</v>
      </c>
      <c r="AE931" s="11"/>
      <c r="AF931" s="93" t="str">
        <f aca="false">E931</f>
        <v>EXT</v>
      </c>
      <c r="AG931" s="95" t="n">
        <f aca="false">LEN(AR931)-LEN(SUBSTITUTE(AR931,"/",""))-1</f>
        <v>6</v>
      </c>
      <c r="AH931" s="95" t="str">
        <f aca="false">H931</f>
        <v>0..1</v>
      </c>
      <c r="AI931" s="97" t="s">
        <v>5961</v>
      </c>
      <c r="AJ931" s="97"/>
      <c r="AK931" s="98"/>
      <c r="AL931" s="98"/>
      <c r="AM931" s="98"/>
      <c r="AN931" s="97"/>
      <c r="AO931" s="100" t="str">
        <f aca="false">O931</f>
        <v>0..1</v>
      </c>
      <c r="AP931" s="100" t="str">
        <f aca="false">P931</f>
        <v>0..1</v>
      </c>
      <c r="AQ931" s="9" t="str">
        <f aca="false">Q931</f>
        <v>/rsm:CrossIndustryInvoice
/rsm:SupplyChainTradeTransaction
/ram:ApplicableHeaderTradeSettlement
/ram:PayerTradeParty
/ram:SpecifiedLegalOrganization
/ram:PostalTradeAddress
/ram:CityName</v>
      </c>
      <c r="AR931" s="101" t="str">
        <f aca="false">R931</f>
        <v>/rsm:CrossIndustryInvoice/rsm:SupplyChainTradeTransaction/ram:ApplicableHeaderTradeSettlement/ram:PayerTradeParty/ram:SpecifiedLegalOrganization/ram:PostalTradeAddress/ram:CityName</v>
      </c>
      <c r="AS931" s="99" t="s">
        <v>121</v>
      </c>
      <c r="AT931" s="10" t="s">
        <v>4639</v>
      </c>
      <c r="AU931" s="95" t="str">
        <f aca="false">U931</f>
        <v>0..1</v>
      </c>
      <c r="AV931" s="99"/>
      <c r="AW931" s="102"/>
      <c r="AX931" s="6"/>
      <c r="AY931" s="103" t="str">
        <f aca="false">Y931</f>
        <v>EXTENDED</v>
      </c>
      <c r="AZ931" s="103" t="str">
        <f aca="false">Z931</f>
        <v>EXTENDED</v>
      </c>
      <c r="BA931" s="1"/>
      <c r="BB931" s="49"/>
      <c r="BF931" s="1"/>
      <c r="BG931" s="1"/>
      <c r="BH931" s="1"/>
      <c r="BI931" s="1"/>
      <c r="BJ931" s="1"/>
      <c r="BK931" s="1"/>
      <c r="BL931" s="1"/>
      <c r="BM931" s="1"/>
      <c r="BN931" s="1"/>
      <c r="BO931" s="1"/>
      <c r="BP931" s="1"/>
      <c r="BQ931" s="1"/>
      <c r="BR931" s="1"/>
      <c r="BS931" s="1"/>
      <c r="BT931" s="1"/>
      <c r="BU931" s="1"/>
      <c r="BV931" s="1"/>
      <c r="BW931" s="1"/>
      <c r="BX931" s="1"/>
      <c r="BY931" s="1"/>
      <c r="BZ931" s="1"/>
    </row>
    <row r="932" s="53" customFormat="true" ht="102" hidden="false" customHeight="false" outlineLevel="0" collapsed="false">
      <c r="A932" s="58" t="str">
        <f aca="false">IF(LEFT(E932,2)="BG","NO",IF(LEN(E932)-LEN(SUBSTITUTE(E932,"-",""))&gt;1,"NO",IF(E932="EXT","EXT","YES")))</f>
        <v>EXT</v>
      </c>
      <c r="B932" s="77" t="s">
        <v>5506</v>
      </c>
      <c r="C932" s="77"/>
      <c r="D932" s="280" t="s">
        <v>6235</v>
      </c>
      <c r="E932" s="93" t="s">
        <v>4631</v>
      </c>
      <c r="F932" s="94" t="e">
        <f aca="false">#N/A</f>
        <v>#N/A</v>
      </c>
      <c r="G932" s="95" t="n">
        <f aca="false">LEN(R932)-LEN(SUBSTITUTE(R932,"/",""))-1</f>
        <v>6</v>
      </c>
      <c r="H932" s="95" t="s">
        <v>88</v>
      </c>
      <c r="I932" s="97" t="s">
        <v>5349</v>
      </c>
      <c r="J932" s="97" t="s">
        <v>1107</v>
      </c>
      <c r="K932" s="98" t="s">
        <v>4790</v>
      </c>
      <c r="L932" s="98"/>
      <c r="M932" s="98"/>
      <c r="N932" s="97"/>
      <c r="O932" s="99" t="s">
        <v>88</v>
      </c>
      <c r="P932" s="100" t="str">
        <f aca="false">O932</f>
        <v>1..1</v>
      </c>
      <c r="Q932" s="9" t="s">
        <v>6492</v>
      </c>
      <c r="R932" s="101" t="s">
        <v>3744</v>
      </c>
      <c r="S932" s="99" t="s">
        <v>176</v>
      </c>
      <c r="T932" s="10" t="s">
        <v>4639</v>
      </c>
      <c r="U932" s="95" t="s">
        <v>95</v>
      </c>
      <c r="V932" s="99"/>
      <c r="W932" s="102"/>
      <c r="X932" s="38"/>
      <c r="Y932" s="103" t="s">
        <v>30</v>
      </c>
      <c r="Z932" s="103" t="s">
        <v>30</v>
      </c>
      <c r="AA932" s="82"/>
      <c r="AB932" s="13" t="str">
        <f aca="false">IF(ISERROR(FIND("/",R932)),R932,LEFT(R932,FIND(CHAR(1),SUBSTITUTE(R932,"/",CHAR(1),LEN(R932)-LEN(SUBSTITUTE(R932,"/",""))))-1))</f>
        <v>/rsm:CrossIndustryInvoice/rsm:SupplyChainTradeTransaction/ram:ApplicableHeaderTradeSettlement/ram:PayerTradeParty/ram:SpecifiedLegalOrganization/ram:PostalTradeAddress</v>
      </c>
      <c r="AC932" s="13" t="str">
        <f aca="false">IF(ISERROR(FIND("/",R932)),R932,MID(R932, FIND(CHAR(1),SUBSTITUTE(R932,"/",CHAR(1), LEN(R932)-LEN(SUBSTITUTE(R932,"/","")))), LEN(R932)))</f>
        <v>/ram:CountryID</v>
      </c>
      <c r="AD932" s="14" t="n">
        <f aca="false">COUNTIFS(R$4:R932,AB932)</f>
        <v>1</v>
      </c>
      <c r="AE932" s="11"/>
      <c r="AF932" s="93" t="str">
        <f aca="false">E932</f>
        <v>EXT</v>
      </c>
      <c r="AG932" s="95" t="n">
        <f aca="false">LEN(AR932)-LEN(SUBSTITUTE(AR932,"/",""))-1</f>
        <v>6</v>
      </c>
      <c r="AH932" s="95" t="str">
        <f aca="false">H932</f>
        <v>1..1</v>
      </c>
      <c r="AI932" s="97" t="s">
        <v>5783</v>
      </c>
      <c r="AJ932" s="97"/>
      <c r="AK932" s="98"/>
      <c r="AL932" s="98"/>
      <c r="AM932" s="98"/>
      <c r="AN932" s="97"/>
      <c r="AO932" s="100" t="str">
        <f aca="false">O932</f>
        <v>1..1</v>
      </c>
      <c r="AP932" s="100" t="str">
        <f aca="false">P932</f>
        <v>1..1</v>
      </c>
      <c r="AQ932" s="9" t="str">
        <f aca="false">Q932</f>
        <v>/rsm:CrossIndustryInvoice
/rsm:SupplyChainTradeTransaction
/ram:ApplicableHeaderTradeSettlement
/ram:PayerTradeParty
/ram:SpecifiedLegalOrganization
/ram:PostalTradeAddress
/ram:CountryID</v>
      </c>
      <c r="AR932" s="101" t="str">
        <f aca="false">R932</f>
        <v>/rsm:CrossIndustryInvoice/rsm:SupplyChainTradeTransaction/ram:ApplicableHeaderTradeSettlement/ram:PayerTradeParty/ram:SpecifiedLegalOrganization/ram:PostalTradeAddress/ram:CountryID</v>
      </c>
      <c r="AS932" s="99" t="s">
        <v>176</v>
      </c>
      <c r="AT932" s="10" t="s">
        <v>4639</v>
      </c>
      <c r="AU932" s="95" t="str">
        <f aca="false">U932</f>
        <v>0..1</v>
      </c>
      <c r="AV932" s="99"/>
      <c r="AW932" s="102"/>
      <c r="AX932" s="6"/>
      <c r="AY932" s="103" t="str">
        <f aca="false">Y932</f>
        <v>EXTENDED</v>
      </c>
      <c r="AZ932" s="103" t="str">
        <f aca="false">Z932</f>
        <v>EXTENDED</v>
      </c>
      <c r="BA932" s="1"/>
      <c r="BB932" s="49"/>
      <c r="BF932" s="1"/>
      <c r="BG932" s="1"/>
      <c r="BH932" s="1"/>
      <c r="BI932" s="1"/>
      <c r="BJ932" s="1"/>
      <c r="BK932" s="1"/>
      <c r="BL932" s="1"/>
      <c r="BM932" s="1"/>
      <c r="BN932" s="1"/>
      <c r="BO932" s="1"/>
      <c r="BP932" s="1"/>
      <c r="BQ932" s="1"/>
      <c r="BR932" s="1"/>
      <c r="BS932" s="1"/>
      <c r="BT932" s="1"/>
      <c r="BU932" s="1"/>
      <c r="BV932" s="1"/>
      <c r="BW932" s="1"/>
      <c r="BX932" s="1"/>
      <c r="BY932" s="1"/>
      <c r="BZ932" s="1"/>
    </row>
    <row r="933" s="53" customFormat="true" ht="102" hidden="false" customHeight="false" outlineLevel="0" collapsed="false">
      <c r="A933" s="58" t="str">
        <f aca="false">IF(LEFT(E933,2)="BG","NO",IF(LEN(E933)-LEN(SUBSTITUTE(E933,"-",""))&gt;1,"NO",IF(E933="EXT","EXT","YES")))</f>
        <v>EXT</v>
      </c>
      <c r="B933" s="77" t="s">
        <v>5506</v>
      </c>
      <c r="C933" s="77"/>
      <c r="D933" s="280" t="s">
        <v>6235</v>
      </c>
      <c r="E933" s="93" t="s">
        <v>4631</v>
      </c>
      <c r="F933" s="94" t="e">
        <f aca="false">#N/A</f>
        <v>#N/A</v>
      </c>
      <c r="G933" s="95" t="n">
        <f aca="false">LEN(R933)-LEN(SUBSTITUTE(R933,"/",""))-1</f>
        <v>6</v>
      </c>
      <c r="H933" s="95"/>
      <c r="I933" s="97" t="s">
        <v>5352</v>
      </c>
      <c r="J933" s="97" t="s">
        <v>1114</v>
      </c>
      <c r="K933" s="98" t="s">
        <v>1115</v>
      </c>
      <c r="L933" s="98"/>
      <c r="M933" s="98"/>
      <c r="N933" s="97" t="s">
        <v>119</v>
      </c>
      <c r="O933" s="99" t="s">
        <v>95</v>
      </c>
      <c r="P933" s="100" t="str">
        <f aca="false">O933</f>
        <v>0..1</v>
      </c>
      <c r="Q933" s="9" t="s">
        <v>6493</v>
      </c>
      <c r="R933" s="101" t="s">
        <v>3746</v>
      </c>
      <c r="S933" s="99" t="s">
        <v>121</v>
      </c>
      <c r="T933" s="10" t="s">
        <v>4639</v>
      </c>
      <c r="U933" s="95" t="s">
        <v>112</v>
      </c>
      <c r="V933" s="99"/>
      <c r="W933" s="102"/>
      <c r="X933" s="38"/>
      <c r="Y933" s="103" t="s">
        <v>30</v>
      </c>
      <c r="Z933" s="103" t="s">
        <v>30</v>
      </c>
      <c r="AA933" s="82"/>
      <c r="AB933" s="13" t="str">
        <f aca="false">IF(ISERROR(FIND("/",R933)),R933,LEFT(R933,FIND(CHAR(1),SUBSTITUTE(R933,"/",CHAR(1),LEN(R933)-LEN(SUBSTITUTE(R933,"/",""))))-1))</f>
        <v>/rsm:CrossIndustryInvoice/rsm:SupplyChainTradeTransaction/ram:ApplicableHeaderTradeSettlement/ram:PayerTradeParty/ram:SpecifiedLegalOrganization/ram:PostalTradeAddress</v>
      </c>
      <c r="AC933" s="13" t="str">
        <f aca="false">IF(ISERROR(FIND("/",R933)),R933,MID(R933, FIND(CHAR(1),SUBSTITUTE(R933,"/",CHAR(1), LEN(R933)-LEN(SUBSTITUTE(R933,"/","")))), LEN(R933)))</f>
        <v>/ram:CountrySubDivisionName</v>
      </c>
      <c r="AD933" s="14" t="n">
        <f aca="false">COUNTIFS(R$4:R933,AB933)</f>
        <v>1</v>
      </c>
      <c r="AE933" s="11"/>
      <c r="AF933" s="93" t="str">
        <f aca="false">E933</f>
        <v>EXT</v>
      </c>
      <c r="AG933" s="95" t="n">
        <f aca="false">LEN(AR933)-LEN(SUBSTITUTE(AR933,"/",""))-1</f>
        <v>6</v>
      </c>
      <c r="AH933" s="95" t="n">
        <f aca="false">H933</f>
        <v>0</v>
      </c>
      <c r="AI933" s="97" t="s">
        <v>5964</v>
      </c>
      <c r="AJ933" s="97" t="s">
        <v>1118</v>
      </c>
      <c r="AK933" s="98" t="s">
        <v>1119</v>
      </c>
      <c r="AL933" s="98"/>
      <c r="AM933" s="98"/>
      <c r="AN933" s="97" t="s">
        <v>4647</v>
      </c>
      <c r="AO933" s="100" t="str">
        <f aca="false">O933</f>
        <v>0..1</v>
      </c>
      <c r="AP933" s="100" t="str">
        <f aca="false">P933</f>
        <v>0..1</v>
      </c>
      <c r="AQ933" s="9" t="str">
        <f aca="false">Q933</f>
        <v>/rsm:CrossIndustryInvoice
/rsm:SupplyChainTradeTransaction
/ram:ApplicableHeaderTradeSettlement
/ram:PayerTradeParty
/ram:SpecifiedLegalOrganization
/ram:PostalTradeAddress
/ram:CountrySubDivisionName</v>
      </c>
      <c r="AR933" s="101" t="str">
        <f aca="false">R933</f>
        <v>/rsm:CrossIndustryInvoice/rsm:SupplyChainTradeTransaction/ram:ApplicableHeaderTradeSettlement/ram:PayerTradeParty/ram:SpecifiedLegalOrganization/ram:PostalTradeAddress/ram:CountrySubDivisionName</v>
      </c>
      <c r="AS933" s="99" t="s">
        <v>121</v>
      </c>
      <c r="AT933" s="10" t="s">
        <v>4639</v>
      </c>
      <c r="AU933" s="95" t="str">
        <f aca="false">U933</f>
        <v>0..n</v>
      </c>
      <c r="AV933" s="99"/>
      <c r="AW933" s="102"/>
      <c r="AX933" s="6"/>
      <c r="AY933" s="103" t="str">
        <f aca="false">Y933</f>
        <v>EXTENDED</v>
      </c>
      <c r="AZ933" s="103" t="str">
        <f aca="false">Z933</f>
        <v>EXTENDED</v>
      </c>
      <c r="BA933" s="1"/>
      <c r="BB933" s="49"/>
      <c r="BF933" s="1"/>
      <c r="BG933" s="1"/>
      <c r="BH933" s="1"/>
      <c r="BI933" s="1"/>
      <c r="BJ933" s="1"/>
      <c r="BK933" s="1"/>
      <c r="BL933" s="1"/>
      <c r="BM933" s="1"/>
      <c r="BN933" s="1"/>
      <c r="BO933" s="1"/>
      <c r="BP933" s="1"/>
      <c r="BQ933" s="1"/>
      <c r="BR933" s="1"/>
      <c r="BS933" s="1"/>
      <c r="BT933" s="1"/>
      <c r="BU933" s="1"/>
      <c r="BV933" s="1"/>
      <c r="BW933" s="1"/>
      <c r="BX933" s="1"/>
      <c r="BY933" s="1"/>
      <c r="BZ933" s="1"/>
    </row>
    <row r="934" s="53" customFormat="true" ht="76.5" hidden="false" customHeight="false" outlineLevel="0" collapsed="false">
      <c r="A934" s="58" t="str">
        <f aca="false">IF(LEFT(E934,2)="BG","NO",IF(LEN(E934)-LEN(SUBSTITUTE(E934,"-",""))&gt;1,"NO",IF(E934="EXT","EXT","YES")))</f>
        <v>EXT</v>
      </c>
      <c r="B934" s="77" t="s">
        <v>5506</v>
      </c>
      <c r="C934" s="77"/>
      <c r="D934" s="280" t="s">
        <v>6235</v>
      </c>
      <c r="E934" s="184" t="s">
        <v>4631</v>
      </c>
      <c r="F934" s="185" t="s">
        <v>3748</v>
      </c>
      <c r="G934" s="186" t="n">
        <f aca="false">LEN(R934)-LEN(SUBSTITUTE(R934,"/",""))-1</f>
        <v>4</v>
      </c>
      <c r="H934" s="186" t="s">
        <v>95</v>
      </c>
      <c r="I934" s="173" t="s">
        <v>6494</v>
      </c>
      <c r="J934" s="173"/>
      <c r="K934" s="174"/>
      <c r="L934" s="174"/>
      <c r="M934" s="174"/>
      <c r="N934" s="173"/>
      <c r="O934" s="175" t="s">
        <v>112</v>
      </c>
      <c r="P934" s="175" t="str">
        <f aca="false">O934</f>
        <v>0..n</v>
      </c>
      <c r="Q934" s="187" t="s">
        <v>6495</v>
      </c>
      <c r="R934" s="188" t="s">
        <v>3749</v>
      </c>
      <c r="S934" s="172"/>
      <c r="T934" s="178" t="s">
        <v>4639</v>
      </c>
      <c r="U934" s="186" t="s">
        <v>112</v>
      </c>
      <c r="V934" s="172"/>
      <c r="W934" s="179"/>
      <c r="X934" s="38"/>
      <c r="Y934" s="189" t="s">
        <v>30</v>
      </c>
      <c r="Z934" s="189" t="s">
        <v>4635</v>
      </c>
      <c r="AA934" s="4"/>
      <c r="AB934" s="13" t="str">
        <f aca="false">IF(ISERROR(FIND("/",R934)),R934,LEFT(R934,FIND(CHAR(1),SUBSTITUTE(R934,"/",CHAR(1),LEN(R934)-LEN(SUBSTITUTE(R934,"/",""))))-1))</f>
        <v>/rsm:CrossIndustryInvoice/rsm:SupplyChainTradeTransaction/ram:ApplicableHeaderTradeSettlement/ram:PayerTradeParty</v>
      </c>
      <c r="AC934" s="13" t="str">
        <f aca="false">IF(ISERROR(FIND("/",R934)),R934,MID(R934, FIND(CHAR(1),SUBSTITUTE(R934,"/",CHAR(1), LEN(R934)-LEN(SUBSTITUTE(R934,"/","")))), LEN(R934)))</f>
        <v>/ram:DefinedTradeContact</v>
      </c>
      <c r="AD934" s="14" t="n">
        <f aca="false">COUNTIFS(R$4:R934,AB934)</f>
        <v>1</v>
      </c>
      <c r="AE934" s="1"/>
      <c r="AF934" s="184" t="str">
        <f aca="false">E934</f>
        <v>EXT</v>
      </c>
      <c r="AG934" s="186" t="n">
        <f aca="false">LEN(AR934)-LEN(SUBSTITUTE(AR934,"/",""))-1</f>
        <v>4</v>
      </c>
      <c r="AH934" s="186" t="str">
        <f aca="false">H934</f>
        <v>0..1</v>
      </c>
      <c r="AI934" s="173" t="s">
        <v>6496</v>
      </c>
      <c r="AJ934" s="173"/>
      <c r="AK934" s="174"/>
      <c r="AL934" s="174"/>
      <c r="AM934" s="174"/>
      <c r="AN934" s="173"/>
      <c r="AO934" s="172" t="str">
        <f aca="false">O934</f>
        <v>0..n</v>
      </c>
      <c r="AP934" s="172" t="str">
        <f aca="false">P934</f>
        <v>0..n</v>
      </c>
      <c r="AQ934" s="187" t="str">
        <f aca="false">Q934</f>
        <v>/rsm:CrossIndustryInvoice
/rsm:SupplyChainTradeTransaction
/ram:ApplicableHeaderTradeSettlement
/ram:PayerTradeParty
/ram:DefinedTradeContact</v>
      </c>
      <c r="AR934" s="188" t="str">
        <f aca="false">R934</f>
        <v>/rsm:CrossIndustryInvoice/rsm:SupplyChainTradeTransaction/ram:ApplicableHeaderTradeSettlement/ram:PayerTradeParty/ram:DefinedTradeContact</v>
      </c>
      <c r="AS934" s="172"/>
      <c r="AT934" s="178" t="s">
        <v>4639</v>
      </c>
      <c r="AU934" s="186" t="str">
        <f aca="false">U934</f>
        <v>0..n</v>
      </c>
      <c r="AV934" s="172"/>
      <c r="AW934" s="179"/>
      <c r="AX934" s="6"/>
      <c r="AY934" s="189" t="str">
        <f aca="false">Y934</f>
        <v>EXTENDED</v>
      </c>
      <c r="AZ934" s="189" t="str">
        <f aca="false">Z934</f>
        <v>EXTENDED FR B2B</v>
      </c>
      <c r="BA934" s="1"/>
      <c r="BB934" s="49"/>
      <c r="BF934" s="1"/>
      <c r="BG934" s="1"/>
      <c r="BH934" s="1"/>
      <c r="BI934" s="1"/>
      <c r="BJ934" s="1"/>
      <c r="BK934" s="1"/>
      <c r="BL934" s="1"/>
      <c r="BM934" s="1"/>
      <c r="BN934" s="1"/>
      <c r="BO934" s="1"/>
      <c r="BP934" s="1"/>
      <c r="BQ934" s="1"/>
      <c r="BR934" s="1"/>
      <c r="BS934" s="1"/>
      <c r="BT934" s="1"/>
      <c r="BU934" s="1"/>
      <c r="BV934" s="1"/>
      <c r="BW934" s="1"/>
      <c r="BX934" s="1"/>
      <c r="BY934" s="1"/>
      <c r="BZ934" s="1"/>
    </row>
    <row r="935" s="53" customFormat="true" ht="89.25" hidden="false" customHeight="false" outlineLevel="0" collapsed="false">
      <c r="A935" s="58" t="str">
        <f aca="false">IF(LEFT(E935,2)="BG","NO",IF(LEN(E935)-LEN(SUBSTITUTE(E935,"-",""))&gt;1,"NO",IF(E935="EXT","EXT","YES")))</f>
        <v>EXT</v>
      </c>
      <c r="B935" s="77" t="s">
        <v>5506</v>
      </c>
      <c r="C935" s="77"/>
      <c r="D935" s="280" t="s">
        <v>6235</v>
      </c>
      <c r="E935" s="93" t="s">
        <v>4631</v>
      </c>
      <c r="F935" s="94" t="s">
        <v>3751</v>
      </c>
      <c r="G935" s="95" t="n">
        <f aca="false">LEN(R935)-LEN(SUBSTITUTE(R935,"/",""))-1</f>
        <v>5</v>
      </c>
      <c r="H935" s="95" t="s">
        <v>95</v>
      </c>
      <c r="I935" s="97" t="s">
        <v>5547</v>
      </c>
      <c r="J935" s="97"/>
      <c r="K935" s="98"/>
      <c r="L935" s="98"/>
      <c r="M935" s="98"/>
      <c r="N935" s="97"/>
      <c r="O935" s="99" t="s">
        <v>95</v>
      </c>
      <c r="P935" s="100" t="str">
        <f aca="false">O935</f>
        <v>0..1</v>
      </c>
      <c r="Q935" s="9" t="s">
        <v>6497</v>
      </c>
      <c r="R935" s="101" t="s">
        <v>3752</v>
      </c>
      <c r="S935" s="99" t="s">
        <v>121</v>
      </c>
      <c r="T935" s="10" t="s">
        <v>4639</v>
      </c>
      <c r="U935" s="95" t="s">
        <v>95</v>
      </c>
      <c r="V935" s="99"/>
      <c r="W935" s="102"/>
      <c r="X935" s="38"/>
      <c r="Y935" s="103" t="s">
        <v>30</v>
      </c>
      <c r="Z935" s="103" t="s">
        <v>4635</v>
      </c>
      <c r="AA935" s="4"/>
      <c r="AB935" s="13" t="str">
        <f aca="false">IF(ISERROR(FIND("/",R935)),R935,LEFT(R935,FIND(CHAR(1),SUBSTITUTE(R935,"/",CHAR(1),LEN(R935)-LEN(SUBSTITUTE(R935,"/",""))))-1))</f>
        <v>/rsm:CrossIndustryInvoice/rsm:SupplyChainTradeTransaction/ram:ApplicableHeaderTradeSettlement/ram:PayerTradeParty/ram:DefinedTradeContact</v>
      </c>
      <c r="AC935" s="13" t="str">
        <f aca="false">IF(ISERROR(FIND("/",R935)),R935,MID(R935, FIND(CHAR(1),SUBSTITUTE(R935,"/",CHAR(1), LEN(R935)-LEN(SUBSTITUTE(R935,"/","")))), LEN(R935)))</f>
        <v>/ram:PersonName</v>
      </c>
      <c r="AD935" s="14" t="n">
        <f aca="false">COUNTIFS(R$4:R935,AB935)</f>
        <v>1</v>
      </c>
      <c r="AE935" s="1"/>
      <c r="AF935" s="93" t="str">
        <f aca="false">E935</f>
        <v>EXT</v>
      </c>
      <c r="AG935" s="95" t="n">
        <f aca="false">LEN(AR935)-LEN(SUBSTITUTE(AR935,"/",""))-1</f>
        <v>5</v>
      </c>
      <c r="AH935" s="95" t="str">
        <f aca="false">H935</f>
        <v>0..1</v>
      </c>
      <c r="AI935" s="97" t="s">
        <v>6498</v>
      </c>
      <c r="AJ935" s="97"/>
      <c r="AK935" s="98"/>
      <c r="AL935" s="98"/>
      <c r="AM935" s="98"/>
      <c r="AN935" s="97"/>
      <c r="AO935" s="100" t="str">
        <f aca="false">O935</f>
        <v>0..1</v>
      </c>
      <c r="AP935" s="100" t="str">
        <f aca="false">P935</f>
        <v>0..1</v>
      </c>
      <c r="AQ935" s="9" t="str">
        <f aca="false">Q935</f>
        <v>/rsm:CrossIndustryInvoice
/rsm:SupplyChainTradeTransaction
/ram:ApplicableHeaderTradeSettlement
/ram:PayerTradeParty
/ram:DefinedTradeContact
/ram:PersonName</v>
      </c>
      <c r="AR935" s="101" t="str">
        <f aca="false">R935</f>
        <v>/rsm:CrossIndustryInvoice/rsm:SupplyChainTradeTransaction/ram:ApplicableHeaderTradeSettlement/ram:PayerTradeParty/ram:DefinedTradeContact/ram:PersonName</v>
      </c>
      <c r="AS935" s="99" t="s">
        <v>121</v>
      </c>
      <c r="AT935" s="10" t="s">
        <v>4639</v>
      </c>
      <c r="AU935" s="95" t="str">
        <f aca="false">U935</f>
        <v>0..1</v>
      </c>
      <c r="AV935" s="99"/>
      <c r="AW935" s="102"/>
      <c r="AX935" s="6"/>
      <c r="AY935" s="103" t="str">
        <f aca="false">Y935</f>
        <v>EXTENDED</v>
      </c>
      <c r="AZ935" s="103" t="str">
        <f aca="false">Z935</f>
        <v>EXTENDED FR B2B</v>
      </c>
      <c r="BA935" s="1"/>
      <c r="BB935" s="49"/>
      <c r="BF935" s="1"/>
      <c r="BG935" s="1"/>
      <c r="BH935" s="1"/>
      <c r="BI935" s="1"/>
      <c r="BJ935" s="1"/>
      <c r="BK935" s="1"/>
      <c r="BL935" s="1"/>
      <c r="BM935" s="1"/>
      <c r="BN935" s="1"/>
      <c r="BO935" s="1"/>
      <c r="BP935" s="1"/>
      <c r="BQ935" s="1"/>
      <c r="BR935" s="1"/>
      <c r="BS935" s="1"/>
      <c r="BT935" s="1"/>
      <c r="BU935" s="1"/>
      <c r="BV935" s="1"/>
      <c r="BW935" s="1"/>
      <c r="BX935" s="1"/>
      <c r="BY935" s="1"/>
      <c r="BZ935" s="1"/>
    </row>
    <row r="936" s="53" customFormat="true" ht="89.25" hidden="false" customHeight="false" outlineLevel="0" collapsed="false">
      <c r="A936" s="58" t="str">
        <f aca="false">IF(LEFT(E936,2)="BG","NO",IF(LEN(E936)-LEN(SUBSTITUTE(E936,"-",""))&gt;1,"NO",IF(E936="EXT","EXT","YES")))</f>
        <v>EXT</v>
      </c>
      <c r="B936" s="77" t="s">
        <v>5506</v>
      </c>
      <c r="C936" s="77"/>
      <c r="D936" s="280" t="s">
        <v>6235</v>
      </c>
      <c r="E936" s="93" t="s">
        <v>4631</v>
      </c>
      <c r="F936" s="94" t="e">
        <f aca="false">#N/A</f>
        <v>#N/A</v>
      </c>
      <c r="G936" s="95" t="n">
        <f aca="false">LEN(R936)-LEN(SUBSTITUTE(R936,"/",""))-1</f>
        <v>5</v>
      </c>
      <c r="H936" s="95" t="s">
        <v>95</v>
      </c>
      <c r="I936" s="97" t="s">
        <v>5550</v>
      </c>
      <c r="J936" s="97"/>
      <c r="K936" s="98"/>
      <c r="L936" s="98"/>
      <c r="M936" s="98"/>
      <c r="N936" s="97"/>
      <c r="O936" s="99" t="s">
        <v>95</v>
      </c>
      <c r="P936" s="100" t="str">
        <f aca="false">O936</f>
        <v>0..1</v>
      </c>
      <c r="Q936" s="9" t="s">
        <v>6499</v>
      </c>
      <c r="R936" s="101" t="s">
        <v>3754</v>
      </c>
      <c r="S936" s="99" t="s">
        <v>121</v>
      </c>
      <c r="T936" s="10" t="s">
        <v>4639</v>
      </c>
      <c r="U936" s="95" t="s">
        <v>95</v>
      </c>
      <c r="V936" s="99"/>
      <c r="W936" s="102"/>
      <c r="X936" s="38"/>
      <c r="Y936" s="103" t="s">
        <v>30</v>
      </c>
      <c r="Z936" s="103" t="s">
        <v>4635</v>
      </c>
      <c r="AA936" s="4"/>
      <c r="AB936" s="13" t="str">
        <f aca="false">IF(ISERROR(FIND("/",R936)),R936,LEFT(R936,FIND(CHAR(1),SUBSTITUTE(R936,"/",CHAR(1),LEN(R936)-LEN(SUBSTITUTE(R936,"/",""))))-1))</f>
        <v>/rsm:CrossIndustryInvoice/rsm:SupplyChainTradeTransaction/ram:ApplicableHeaderTradeSettlement/ram:PayerTradeParty/ram:DefinedTradeContact</v>
      </c>
      <c r="AC936" s="13" t="str">
        <f aca="false">IF(ISERROR(FIND("/",R936)),R936,MID(R936, FIND(CHAR(1),SUBSTITUTE(R936,"/",CHAR(1), LEN(R936)-LEN(SUBSTITUTE(R936,"/","")))), LEN(R936)))</f>
        <v>/ram:DepartmentName</v>
      </c>
      <c r="AD936" s="14" t="n">
        <f aca="false">COUNTIFS(R$4:R936,AB936)</f>
        <v>1</v>
      </c>
      <c r="AE936" s="1"/>
      <c r="AF936" s="93" t="str">
        <f aca="false">E936</f>
        <v>EXT</v>
      </c>
      <c r="AG936" s="95" t="n">
        <f aca="false">LEN(AR936)-LEN(SUBSTITUTE(AR936,"/",""))-1</f>
        <v>5</v>
      </c>
      <c r="AH936" s="95" t="str">
        <f aca="false">H936</f>
        <v>0..1</v>
      </c>
      <c r="AI936" s="97" t="s">
        <v>6498</v>
      </c>
      <c r="AJ936" s="97"/>
      <c r="AK936" s="98"/>
      <c r="AL936" s="98"/>
      <c r="AM936" s="98"/>
      <c r="AN936" s="97"/>
      <c r="AO936" s="100" t="str">
        <f aca="false">O936</f>
        <v>0..1</v>
      </c>
      <c r="AP936" s="100" t="str">
        <f aca="false">P936</f>
        <v>0..1</v>
      </c>
      <c r="AQ936" s="9" t="str">
        <f aca="false">Q936</f>
        <v>/rsm:CrossIndustryInvoice
/rsm:SupplyChainTradeTransaction
/ram:ApplicableHeaderTradeSettlement
/ram:PayerTradeParty
/ram:DefinedTradeContact
/ram:DepartmentName</v>
      </c>
      <c r="AR936" s="101" t="str">
        <f aca="false">R936</f>
        <v>/rsm:CrossIndustryInvoice/rsm:SupplyChainTradeTransaction/ram:ApplicableHeaderTradeSettlement/ram:PayerTradeParty/ram:DefinedTradeContact/ram:DepartmentName</v>
      </c>
      <c r="AS936" s="99" t="s">
        <v>121</v>
      </c>
      <c r="AT936" s="10" t="s">
        <v>4639</v>
      </c>
      <c r="AU936" s="95" t="str">
        <f aca="false">U936</f>
        <v>0..1</v>
      </c>
      <c r="AV936" s="99"/>
      <c r="AW936" s="102"/>
      <c r="AX936" s="6"/>
      <c r="AY936" s="103" t="str">
        <f aca="false">Y936</f>
        <v>EXTENDED</v>
      </c>
      <c r="AZ936" s="103" t="str">
        <f aca="false">Z936</f>
        <v>EXTENDED FR B2B</v>
      </c>
      <c r="BA936" s="1"/>
      <c r="BB936" s="49"/>
      <c r="BF936" s="1"/>
      <c r="BG936" s="1"/>
      <c r="BH936" s="1"/>
      <c r="BI936" s="1"/>
      <c r="BJ936" s="1"/>
      <c r="BK936" s="1"/>
      <c r="BL936" s="1"/>
      <c r="BM936" s="1"/>
      <c r="BN936" s="1"/>
      <c r="BO936" s="1"/>
      <c r="BP936" s="1"/>
      <c r="BQ936" s="1"/>
      <c r="BR936" s="1"/>
      <c r="BS936" s="1"/>
      <c r="BT936" s="1"/>
      <c r="BU936" s="1"/>
      <c r="BV936" s="1"/>
      <c r="BW936" s="1"/>
      <c r="BX936" s="1"/>
      <c r="BY936" s="1"/>
      <c r="BZ936" s="1"/>
    </row>
    <row r="937" s="53" customFormat="true" ht="89.25" hidden="false" customHeight="false" outlineLevel="0" collapsed="false">
      <c r="A937" s="58" t="str">
        <f aca="false">IF(LEFT(E937,2)="BG","NO",IF(LEN(E937)-LEN(SUBSTITUTE(E937,"-",""))&gt;1,"NO",IF(E937="EXT","EXT","YES")))</f>
        <v>EXT</v>
      </c>
      <c r="B937" s="77" t="s">
        <v>5506</v>
      </c>
      <c r="C937" s="77"/>
      <c r="D937" s="280" t="s">
        <v>6235</v>
      </c>
      <c r="E937" s="93" t="s">
        <v>4631</v>
      </c>
      <c r="F937" s="94" t="e">
        <f aca="false">#N/A</f>
        <v>#N/A</v>
      </c>
      <c r="G937" s="95" t="n">
        <f aca="false">LEN(R937)-LEN(SUBSTITUTE(R937,"/",""))-1</f>
        <v>5</v>
      </c>
      <c r="H937" s="95" t="s">
        <v>95</v>
      </c>
      <c r="I937" s="97" t="s">
        <v>5970</v>
      </c>
      <c r="J937" s="97"/>
      <c r="K937" s="98" t="s">
        <v>5044</v>
      </c>
      <c r="L937" s="98"/>
      <c r="M937" s="98"/>
      <c r="N937" s="97"/>
      <c r="O937" s="99" t="s">
        <v>95</v>
      </c>
      <c r="P937" s="100" t="str">
        <f aca="false">O937</f>
        <v>0..1</v>
      </c>
      <c r="Q937" s="9" t="s">
        <v>6500</v>
      </c>
      <c r="R937" s="101" t="s">
        <v>3756</v>
      </c>
      <c r="S937" s="99" t="s">
        <v>176</v>
      </c>
      <c r="T937" s="10" t="s">
        <v>4639</v>
      </c>
      <c r="U937" s="95" t="s">
        <v>95</v>
      </c>
      <c r="V937" s="99"/>
      <c r="W937" s="102"/>
      <c r="X937" s="38"/>
      <c r="Y937" s="103" t="s">
        <v>30</v>
      </c>
      <c r="Z937" s="103" t="s">
        <v>4635</v>
      </c>
      <c r="AA937" s="49"/>
      <c r="AB937" s="13" t="str">
        <f aca="false">IF(ISERROR(FIND("/",R937)),R937,LEFT(R937,FIND(CHAR(1),SUBSTITUTE(R937,"/",CHAR(1),LEN(R937)-LEN(SUBSTITUTE(R937,"/",""))))-1))</f>
        <v>/rsm:CrossIndustryInvoice/rsm:SupplyChainTradeTransaction/ram:ApplicableHeaderTradeSettlement/ram:PayerTradeParty/ram:DefinedTradeContact</v>
      </c>
      <c r="AC937" s="13" t="str">
        <f aca="false">IF(ISERROR(FIND("/",R937)),R937,MID(R937, FIND(CHAR(1),SUBSTITUTE(R937,"/",CHAR(1), LEN(R937)-LEN(SUBSTITUTE(R937,"/","")))), LEN(R937)))</f>
        <v>/ram:TypeCode</v>
      </c>
      <c r="AD937" s="14" t="n">
        <f aca="false">COUNTIFS(R$4:R937,AB937)</f>
        <v>1</v>
      </c>
      <c r="AE937" s="49"/>
      <c r="AF937" s="93" t="str">
        <f aca="false">E937</f>
        <v>EXT</v>
      </c>
      <c r="AG937" s="95" t="n">
        <f aca="false">LEN(AR937)-LEN(SUBSTITUTE(AR937,"/",""))-1</f>
        <v>5</v>
      </c>
      <c r="AH937" s="95" t="str">
        <f aca="false">H937</f>
        <v>0..1</v>
      </c>
      <c r="AI937" s="97" t="s">
        <v>5972</v>
      </c>
      <c r="AJ937" s="97"/>
      <c r="AK937" s="98" t="s">
        <v>5047</v>
      </c>
      <c r="AL937" s="98"/>
      <c r="AM937" s="98"/>
      <c r="AN937" s="97"/>
      <c r="AO937" s="100" t="str">
        <f aca="false">O937</f>
        <v>0..1</v>
      </c>
      <c r="AP937" s="100" t="str">
        <f aca="false">P937</f>
        <v>0..1</v>
      </c>
      <c r="AQ937" s="9" t="str">
        <f aca="false">Q937</f>
        <v>/rsm:CrossIndustryInvoice
/rsm:SupplyChainTradeTransaction
/ram:ApplicableHeaderTradeSettlement
/ram:PayerTradeParty
/ram:DefinedTradeContact
/ram:TypeCode</v>
      </c>
      <c r="AR937" s="101" t="str">
        <f aca="false">R937</f>
        <v>/rsm:CrossIndustryInvoice/rsm:SupplyChainTradeTransaction/ram:ApplicableHeaderTradeSettlement/ram:PayerTradeParty/ram:DefinedTradeContact/ram:TypeCode</v>
      </c>
      <c r="AS937" s="99" t="s">
        <v>176</v>
      </c>
      <c r="AT937" s="10" t="s">
        <v>4639</v>
      </c>
      <c r="AU937" s="95" t="str">
        <f aca="false">U937</f>
        <v>0..1</v>
      </c>
      <c r="AV937" s="99"/>
      <c r="AW937" s="102"/>
      <c r="AX937" s="6"/>
      <c r="AY937" s="103" t="str">
        <f aca="false">Y937</f>
        <v>EXTENDED</v>
      </c>
      <c r="AZ937" s="103" t="str">
        <f aca="false">Z937</f>
        <v>EXTENDED FR B2B</v>
      </c>
      <c r="BA937" s="1"/>
      <c r="BB937" s="49"/>
      <c r="BF937" s="1"/>
      <c r="BG937" s="1"/>
      <c r="BH937" s="1"/>
      <c r="BI937" s="1"/>
      <c r="BJ937" s="1"/>
      <c r="BK937" s="1"/>
      <c r="BL937" s="1"/>
      <c r="BM937" s="1"/>
      <c r="BN937" s="1"/>
      <c r="BO937" s="1"/>
      <c r="BP937" s="1"/>
      <c r="BQ937" s="1"/>
      <c r="BR937" s="1"/>
      <c r="BS937" s="1"/>
      <c r="BT937" s="1"/>
      <c r="BU937" s="1"/>
      <c r="BV937" s="1"/>
      <c r="BW937" s="1"/>
      <c r="BX937" s="1"/>
      <c r="BY937" s="1"/>
      <c r="BZ937" s="1"/>
    </row>
    <row r="938" s="53" customFormat="true" ht="89.25" hidden="false" customHeight="false" outlineLevel="0" collapsed="false">
      <c r="A938" s="58" t="str">
        <f aca="false">IF(LEFT(E938,2)="BG","NO",IF(LEN(E938)-LEN(SUBSTITUTE(E938,"-",""))&gt;1,"NO",IF(E938="EXT","EXT","YES")))</f>
        <v>EXT</v>
      </c>
      <c r="B938" s="77" t="s">
        <v>5506</v>
      </c>
      <c r="C938" s="77"/>
      <c r="D938" s="280" t="s">
        <v>6235</v>
      </c>
      <c r="E938" s="93" t="s">
        <v>4631</v>
      </c>
      <c r="F938" s="94" t="e">
        <f aca="false">#N/A</f>
        <v>#N/A</v>
      </c>
      <c r="G938" s="95" t="n">
        <f aca="false">LEN(R938)-LEN(SUBSTITUTE(R938,"/",""))-1</f>
        <v>5</v>
      </c>
      <c r="H938" s="95" t="s">
        <v>95</v>
      </c>
      <c r="I938" s="247" t="s">
        <v>5555</v>
      </c>
      <c r="J938" s="97"/>
      <c r="K938" s="98"/>
      <c r="L938" s="98"/>
      <c r="M938" s="98"/>
      <c r="N938" s="97"/>
      <c r="O938" s="99" t="s">
        <v>95</v>
      </c>
      <c r="P938" s="100" t="str">
        <f aca="false">O938</f>
        <v>0..1</v>
      </c>
      <c r="Q938" s="9" t="s">
        <v>6501</v>
      </c>
      <c r="R938" s="101" t="s">
        <v>3758</v>
      </c>
      <c r="S938" s="99"/>
      <c r="T938" s="10"/>
      <c r="U938" s="95" t="s">
        <v>95</v>
      </c>
      <c r="V938" s="99"/>
      <c r="W938" s="102"/>
      <c r="X938" s="38"/>
      <c r="Y938" s="103" t="s">
        <v>30</v>
      </c>
      <c r="Z938" s="103" t="s">
        <v>4635</v>
      </c>
      <c r="AA938" s="4"/>
      <c r="AB938" s="13" t="str">
        <f aca="false">IF(ISERROR(FIND("/",R938)),R938,LEFT(R938,FIND(CHAR(1),SUBSTITUTE(R938,"/",CHAR(1),LEN(R938)-LEN(SUBSTITUTE(R938,"/",""))))-1))</f>
        <v>/rsm:CrossIndustryInvoice/rsm:SupplyChainTradeTransaction/ram:ApplicableHeaderTradeSettlement/ram:PayerTradeParty/ram:DefinedTradeContact</v>
      </c>
      <c r="AC938" s="13" t="str">
        <f aca="false">IF(ISERROR(FIND("/",R938)),R938,MID(R938, FIND(CHAR(1),SUBSTITUTE(R938,"/",CHAR(1), LEN(R938)-LEN(SUBSTITUTE(R938,"/","")))), LEN(R938)))</f>
        <v>/ram:TelephoneUniversalCommunication</v>
      </c>
      <c r="AD938" s="14" t="n">
        <f aca="false">COUNTIFS(R$4:R938,AB938)</f>
        <v>1</v>
      </c>
      <c r="AE938" s="1"/>
      <c r="AF938" s="93" t="str">
        <f aca="false">E938</f>
        <v>EXT</v>
      </c>
      <c r="AG938" s="95" t="n">
        <f aca="false">LEN(AR938)-LEN(SUBSTITUTE(AR938,"/",""))-1</f>
        <v>5</v>
      </c>
      <c r="AH938" s="95" t="str">
        <f aca="false">H938</f>
        <v>0..1</v>
      </c>
      <c r="AI938" s="247" t="s">
        <v>1757</v>
      </c>
      <c r="AJ938" s="97"/>
      <c r="AK938" s="98"/>
      <c r="AL938" s="98"/>
      <c r="AM938" s="98"/>
      <c r="AN938" s="97"/>
      <c r="AO938" s="100" t="str">
        <f aca="false">O938</f>
        <v>0..1</v>
      </c>
      <c r="AP938" s="100" t="str">
        <f aca="false">P938</f>
        <v>0..1</v>
      </c>
      <c r="AQ938" s="9" t="str">
        <f aca="false">Q938</f>
        <v>/rsm:CrossIndustryInvoice
/rsm:SupplyChainTradeTransaction
/ram:ApplicableHeaderTradeSettlement
/ram:PayerTradeParty
/ram:DefinedTradeContact
/ram:TelephoneUniversalCommunication</v>
      </c>
      <c r="AR938" s="101" t="str">
        <f aca="false">R938</f>
        <v>/rsm:CrossIndustryInvoice/rsm:SupplyChainTradeTransaction/ram:ApplicableHeaderTradeSettlement/ram:PayerTradeParty/ram:DefinedTradeContact/ram:TelephoneUniversalCommunication</v>
      </c>
      <c r="AS938" s="99"/>
      <c r="AT938" s="10"/>
      <c r="AU938" s="95" t="str">
        <f aca="false">U938</f>
        <v>0..1</v>
      </c>
      <c r="AV938" s="99"/>
      <c r="AW938" s="102"/>
      <c r="AX938" s="6"/>
      <c r="AY938" s="103" t="str">
        <f aca="false">Y938</f>
        <v>EXTENDED</v>
      </c>
      <c r="AZ938" s="103" t="str">
        <f aca="false">Z938</f>
        <v>EXTENDED FR B2B</v>
      </c>
      <c r="BA938" s="1"/>
      <c r="BB938" s="49"/>
      <c r="BF938" s="1"/>
      <c r="BG938" s="1"/>
      <c r="BH938" s="1"/>
      <c r="BI938" s="1"/>
      <c r="BJ938" s="1"/>
      <c r="BK938" s="1"/>
      <c r="BL938" s="1"/>
      <c r="BM938" s="1"/>
      <c r="BN938" s="1"/>
      <c r="BO938" s="1"/>
      <c r="BP938" s="1"/>
      <c r="BQ938" s="1"/>
      <c r="BR938" s="1"/>
      <c r="BS938" s="1"/>
      <c r="BT938" s="1"/>
      <c r="BU938" s="1"/>
      <c r="BV938" s="1"/>
      <c r="BW938" s="1"/>
      <c r="BX938" s="1"/>
      <c r="BY938" s="1"/>
      <c r="BZ938" s="1"/>
    </row>
    <row r="939" s="53" customFormat="true" ht="114" hidden="false" customHeight="false" outlineLevel="0" collapsed="false">
      <c r="A939" s="58" t="str">
        <f aca="false">IF(LEFT(E939,2)="BG","NO",IF(LEN(E939)-LEN(SUBSTITUTE(E939,"-",""))&gt;1,"NO",IF(E939="EXT","EXT","YES")))</f>
        <v>EXT</v>
      </c>
      <c r="B939" s="77" t="s">
        <v>5506</v>
      </c>
      <c r="C939" s="77"/>
      <c r="D939" s="280" t="s">
        <v>6235</v>
      </c>
      <c r="E939" s="93" t="s">
        <v>4631</v>
      </c>
      <c r="F939" s="94" t="s">
        <v>3760</v>
      </c>
      <c r="G939" s="95" t="n">
        <f aca="false">LEN(R939)-LEN(SUBSTITUTE(R939,"/",""))-1</f>
        <v>6</v>
      </c>
      <c r="H939" s="95" t="s">
        <v>88</v>
      </c>
      <c r="I939" s="97" t="s">
        <v>5557</v>
      </c>
      <c r="J939" s="97"/>
      <c r="K939" s="98"/>
      <c r="L939" s="98"/>
      <c r="M939" s="98"/>
      <c r="N939" s="97"/>
      <c r="O939" s="99" t="s">
        <v>88</v>
      </c>
      <c r="P939" s="100" t="str">
        <f aca="false">O939</f>
        <v>1..1</v>
      </c>
      <c r="Q939" s="9" t="s">
        <v>6502</v>
      </c>
      <c r="R939" s="101" t="s">
        <v>3761</v>
      </c>
      <c r="S939" s="99" t="s">
        <v>121</v>
      </c>
      <c r="T939" s="10" t="s">
        <v>4639</v>
      </c>
      <c r="U939" s="95" t="s">
        <v>95</v>
      </c>
      <c r="V939" s="99"/>
      <c r="W939" s="102"/>
      <c r="X939" s="38"/>
      <c r="Y939" s="103" t="s">
        <v>30</v>
      </c>
      <c r="Z939" s="103" t="s">
        <v>4635</v>
      </c>
      <c r="AA939" s="4"/>
      <c r="AB939" s="13" t="str">
        <f aca="false">IF(ISERROR(FIND("/",R939)),R939,LEFT(R939,FIND(CHAR(1),SUBSTITUTE(R939,"/",CHAR(1),LEN(R939)-LEN(SUBSTITUTE(R939,"/",""))))-1))</f>
        <v>/rsm:CrossIndustryInvoice/rsm:SupplyChainTradeTransaction/ram:ApplicableHeaderTradeSettlement/ram:PayerTradeParty/ram:DefinedTradeContact/ram:TelephoneUniversalCommunication</v>
      </c>
      <c r="AC939" s="13" t="str">
        <f aca="false">IF(ISERROR(FIND("/",R939)),R939,MID(R939, FIND(CHAR(1),SUBSTITUTE(R939,"/",CHAR(1), LEN(R939)-LEN(SUBSTITUTE(R939,"/","")))), LEN(R939)))</f>
        <v>/ram:CompleteNumber</v>
      </c>
      <c r="AD939" s="14" t="n">
        <f aca="false">COUNTIFS(R$4:R939,AB939)</f>
        <v>1</v>
      </c>
      <c r="AE939" s="1"/>
      <c r="AF939" s="93" t="str">
        <f aca="false">E939</f>
        <v>EXT</v>
      </c>
      <c r="AG939" s="95" t="n">
        <f aca="false">LEN(AR939)-LEN(SUBSTITUTE(AR939,"/",""))-1</f>
        <v>6</v>
      </c>
      <c r="AH939" s="95" t="str">
        <f aca="false">H939</f>
        <v>1..1</v>
      </c>
      <c r="AI939" s="97" t="s">
        <v>6426</v>
      </c>
      <c r="AJ939" s="97"/>
      <c r="AK939" s="98"/>
      <c r="AL939" s="98" t="s">
        <v>6427</v>
      </c>
      <c r="AM939" s="98"/>
      <c r="AN939" s="97"/>
      <c r="AO939" s="100" t="str">
        <f aca="false">O939</f>
        <v>1..1</v>
      </c>
      <c r="AP939" s="100" t="str">
        <f aca="false">P939</f>
        <v>1..1</v>
      </c>
      <c r="AQ939" s="9" t="str">
        <f aca="false">Q939</f>
        <v>/rsm:CrossIndustryInvoice
/rsm:SupplyChainTradeTransaction
/ram:ApplicableHeaderTradeSettlement
/ram:PayerTradeParty
/ram:DefinedTradeContact
/ram:TelephoneUniversalCommunication
/ram:CompleteNumber</v>
      </c>
      <c r="AR939" s="101" t="str">
        <f aca="false">R939</f>
        <v>/rsm:CrossIndustryInvoice/rsm:SupplyChainTradeTransaction/ram:ApplicableHeaderTradeSettlement/ram:PayerTradeParty/ram:DefinedTradeContact/ram:TelephoneUniversalCommunication/ram:CompleteNumber</v>
      </c>
      <c r="AS939" s="99" t="s">
        <v>121</v>
      </c>
      <c r="AT939" s="10" t="s">
        <v>4639</v>
      </c>
      <c r="AU939" s="95" t="str">
        <f aca="false">U939</f>
        <v>0..1</v>
      </c>
      <c r="AV939" s="99"/>
      <c r="AW939" s="102"/>
      <c r="AX939" s="6"/>
      <c r="AY939" s="103" t="str">
        <f aca="false">Y939</f>
        <v>EXTENDED</v>
      </c>
      <c r="AZ939" s="103" t="str">
        <f aca="false">Z939</f>
        <v>EXTENDED FR B2B</v>
      </c>
      <c r="BA939" s="1"/>
      <c r="BB939" s="49"/>
      <c r="BF939" s="1"/>
      <c r="BG939" s="1"/>
      <c r="BH939" s="1"/>
      <c r="BI939" s="1"/>
      <c r="BJ939" s="1"/>
      <c r="BK939" s="1"/>
      <c r="BL939" s="1"/>
      <c r="BM939" s="1"/>
      <c r="BN939" s="1"/>
      <c r="BO939" s="1"/>
      <c r="BP939" s="1"/>
      <c r="BQ939" s="1"/>
      <c r="BR939" s="1"/>
      <c r="BS939" s="1"/>
      <c r="BT939" s="1"/>
      <c r="BU939" s="1"/>
      <c r="BV939" s="1"/>
      <c r="BW939" s="1"/>
      <c r="BX939" s="1"/>
      <c r="BY939" s="1"/>
      <c r="BZ939" s="1"/>
    </row>
    <row r="940" s="53" customFormat="true" ht="89.25" hidden="false" customHeight="false" outlineLevel="0" collapsed="false">
      <c r="A940" s="58" t="str">
        <f aca="false">IF(LEFT(E940,2)="BG","NO",IF(LEN(E940)-LEN(SUBSTITUTE(E940,"-",""))&gt;1,"NO",IF(E940="EXT","EXT","YES")))</f>
        <v>EXT</v>
      </c>
      <c r="B940" s="77" t="s">
        <v>5506</v>
      </c>
      <c r="C940" s="77"/>
      <c r="D940" s="280" t="s">
        <v>6235</v>
      </c>
      <c r="E940" s="93" t="s">
        <v>4631</v>
      </c>
      <c r="F940" s="94" t="e">
        <f aca="false">#N/A</f>
        <v>#N/A</v>
      </c>
      <c r="G940" s="95" t="n">
        <f aca="false">LEN(R940)-LEN(SUBSTITUTE(R940,"/",""))-1</f>
        <v>5</v>
      </c>
      <c r="H940" s="95" t="s">
        <v>95</v>
      </c>
      <c r="I940" s="247" t="s">
        <v>5559</v>
      </c>
      <c r="J940" s="97"/>
      <c r="K940" s="98"/>
      <c r="L940" s="98"/>
      <c r="M940" s="98"/>
      <c r="N940" s="97"/>
      <c r="O940" s="99" t="s">
        <v>95</v>
      </c>
      <c r="P940" s="100" t="str">
        <f aca="false">O940</f>
        <v>0..1</v>
      </c>
      <c r="Q940" s="9" t="s">
        <v>6503</v>
      </c>
      <c r="R940" s="101" t="s">
        <v>3763</v>
      </c>
      <c r="S940" s="99"/>
      <c r="T940" s="10"/>
      <c r="U940" s="95" t="s">
        <v>95</v>
      </c>
      <c r="V940" s="99"/>
      <c r="W940" s="102"/>
      <c r="X940" s="38"/>
      <c r="Y940" s="103" t="s">
        <v>30</v>
      </c>
      <c r="Z940" s="103" t="s">
        <v>30</v>
      </c>
      <c r="AA940" s="4"/>
      <c r="AB940" s="13" t="str">
        <f aca="false">IF(ISERROR(FIND("/",R940)),R940,LEFT(R940,FIND(CHAR(1),SUBSTITUTE(R940,"/",CHAR(1),LEN(R940)-LEN(SUBSTITUTE(R940,"/",""))))-1))</f>
        <v>/rsm:CrossIndustryInvoice/rsm:SupplyChainTradeTransaction/ram:ApplicableHeaderTradeSettlement/ram:PayerTradeParty/ram:DefinedTradeContact</v>
      </c>
      <c r="AC940" s="13" t="str">
        <f aca="false">IF(ISERROR(FIND("/",R940)),R940,MID(R940, FIND(CHAR(1),SUBSTITUTE(R940,"/",CHAR(1), LEN(R940)-LEN(SUBSTITUTE(R940,"/","")))), LEN(R940)))</f>
        <v>/ram:FaxUniversalCommunication</v>
      </c>
      <c r="AD940" s="14" t="n">
        <f aca="false">COUNTIFS(R$4:R940,AB940)</f>
        <v>1</v>
      </c>
      <c r="AE940" s="1"/>
      <c r="AF940" s="93" t="str">
        <f aca="false">E940</f>
        <v>EXT</v>
      </c>
      <c r="AG940" s="95" t="n">
        <f aca="false">LEN(AR940)-LEN(SUBSTITUTE(AR940,"/",""))-1</f>
        <v>5</v>
      </c>
      <c r="AH940" s="95" t="str">
        <f aca="false">H940</f>
        <v>0..1</v>
      </c>
      <c r="AI940" s="247" t="s">
        <v>1765</v>
      </c>
      <c r="AJ940" s="97"/>
      <c r="AK940" s="98"/>
      <c r="AL940" s="98"/>
      <c r="AM940" s="98"/>
      <c r="AN940" s="97"/>
      <c r="AO940" s="100" t="str">
        <f aca="false">O940</f>
        <v>0..1</v>
      </c>
      <c r="AP940" s="100" t="str">
        <f aca="false">P940</f>
        <v>0..1</v>
      </c>
      <c r="AQ940" s="9" t="str">
        <f aca="false">Q940</f>
        <v>/rsm:CrossIndustryInvoice
/rsm:SupplyChainTradeTransaction
/ram:ApplicableHeaderTradeSettlement
/ram:PayerTradeParty
/ram:DefinedTradeContact
/ram:FaxUniversalCommunication</v>
      </c>
      <c r="AR940" s="101" t="str">
        <f aca="false">R940</f>
        <v>/rsm:CrossIndustryInvoice/rsm:SupplyChainTradeTransaction/ram:ApplicableHeaderTradeSettlement/ram:PayerTradeParty/ram:DefinedTradeContact/ram:FaxUniversalCommunication</v>
      </c>
      <c r="AS940" s="99"/>
      <c r="AT940" s="10"/>
      <c r="AU940" s="95" t="str">
        <f aca="false">U940</f>
        <v>0..1</v>
      </c>
      <c r="AV940" s="99"/>
      <c r="AW940" s="102"/>
      <c r="AX940" s="6"/>
      <c r="AY940" s="103" t="str">
        <f aca="false">Y940</f>
        <v>EXTENDED</v>
      </c>
      <c r="AZ940" s="103" t="str">
        <f aca="false">Z940</f>
        <v>EXTENDED</v>
      </c>
      <c r="BA940" s="1"/>
      <c r="BB940" s="49"/>
      <c r="BF940" s="1"/>
      <c r="BG940" s="1"/>
      <c r="BH940" s="1"/>
      <c r="BI940" s="1"/>
      <c r="BJ940" s="1"/>
      <c r="BK940" s="1"/>
      <c r="BL940" s="1"/>
      <c r="BM940" s="1"/>
      <c r="BN940" s="1"/>
      <c r="BO940" s="1"/>
      <c r="BP940" s="1"/>
      <c r="BQ940" s="1"/>
      <c r="BR940" s="1"/>
      <c r="BS940" s="1"/>
      <c r="BT940" s="1"/>
      <c r="BU940" s="1"/>
      <c r="BV940" s="1"/>
      <c r="BW940" s="1"/>
      <c r="BX940" s="1"/>
      <c r="BY940" s="1"/>
      <c r="BZ940" s="1"/>
    </row>
    <row r="941" s="53" customFormat="true" ht="102" hidden="false" customHeight="false" outlineLevel="0" collapsed="false">
      <c r="A941" s="58" t="str">
        <f aca="false">IF(LEFT(E941,2)="BG","NO",IF(LEN(E941)-LEN(SUBSTITUTE(E941,"-",""))&gt;1,"NO",IF(E941="EXT","EXT","YES")))</f>
        <v>EXT</v>
      </c>
      <c r="B941" s="77" t="s">
        <v>5506</v>
      </c>
      <c r="C941" s="77"/>
      <c r="D941" s="280" t="s">
        <v>6235</v>
      </c>
      <c r="E941" s="93" t="s">
        <v>4631</v>
      </c>
      <c r="F941" s="94" t="e">
        <f aca="false">#N/A</f>
        <v>#N/A</v>
      </c>
      <c r="G941" s="95" t="n">
        <f aca="false">LEN(R941)-LEN(SUBSTITUTE(R941,"/",""))-1</f>
        <v>6</v>
      </c>
      <c r="H941" s="95" t="s">
        <v>88</v>
      </c>
      <c r="I941" s="97" t="s">
        <v>5561</v>
      </c>
      <c r="J941" s="97"/>
      <c r="K941" s="98"/>
      <c r="L941" s="98"/>
      <c r="M941" s="98"/>
      <c r="N941" s="97"/>
      <c r="O941" s="99" t="s">
        <v>88</v>
      </c>
      <c r="P941" s="100" t="str">
        <f aca="false">O941</f>
        <v>1..1</v>
      </c>
      <c r="Q941" s="9" t="s">
        <v>6504</v>
      </c>
      <c r="R941" s="101" t="s">
        <v>3765</v>
      </c>
      <c r="S941" s="99" t="s">
        <v>121</v>
      </c>
      <c r="T941" s="10" t="s">
        <v>4639</v>
      </c>
      <c r="U941" s="95" t="s">
        <v>95</v>
      </c>
      <c r="V941" s="99"/>
      <c r="W941" s="102"/>
      <c r="X941" s="38"/>
      <c r="Y941" s="103" t="s">
        <v>30</v>
      </c>
      <c r="Z941" s="103" t="s">
        <v>30</v>
      </c>
      <c r="AA941" s="4"/>
      <c r="AB941" s="13" t="str">
        <f aca="false">IF(ISERROR(FIND("/",R941)),R941,LEFT(R941,FIND(CHAR(1),SUBSTITUTE(R941,"/",CHAR(1),LEN(R941)-LEN(SUBSTITUTE(R941,"/",""))))-1))</f>
        <v>/rsm:CrossIndustryInvoice/rsm:SupplyChainTradeTransaction/ram:ApplicableHeaderTradeSettlement/ram:PayerTradeParty/ram:DefinedTradeContact/ram:FaxUniversalCommunication</v>
      </c>
      <c r="AC941" s="13" t="str">
        <f aca="false">IF(ISERROR(FIND("/",R941)),R941,MID(R941, FIND(CHAR(1),SUBSTITUTE(R941,"/",CHAR(1), LEN(R941)-LEN(SUBSTITUTE(R941,"/","")))), LEN(R941)))</f>
        <v>/ram:CompleteNumber</v>
      </c>
      <c r="AD941" s="14" t="n">
        <f aca="false">COUNTIFS(R$4:R941,AB941)</f>
        <v>1</v>
      </c>
      <c r="AE941" s="1"/>
      <c r="AF941" s="93" t="str">
        <f aca="false">E941</f>
        <v>EXT</v>
      </c>
      <c r="AG941" s="95" t="n">
        <f aca="false">LEN(AR941)-LEN(SUBSTITUTE(AR941,"/",""))-1</f>
        <v>6</v>
      </c>
      <c r="AH941" s="95" t="str">
        <f aca="false">H941</f>
        <v>1..1</v>
      </c>
      <c r="AI941" s="97" t="s">
        <v>6430</v>
      </c>
      <c r="AJ941" s="97"/>
      <c r="AK941" s="98"/>
      <c r="AL941" s="98"/>
      <c r="AM941" s="98"/>
      <c r="AN941" s="97"/>
      <c r="AO941" s="100" t="str">
        <f aca="false">O941</f>
        <v>1..1</v>
      </c>
      <c r="AP941" s="100" t="str">
        <f aca="false">P941</f>
        <v>1..1</v>
      </c>
      <c r="AQ941" s="9" t="str">
        <f aca="false">Q941</f>
        <v>/rsm:CrossIndustryInvoice
/rsm:SupplyChainTradeTransaction
/ram:ApplicableHeaderTradeSettlement
/ram:PayerTradeParty
/ram:DefinedTradeContact
/ram:FaxUniversalCommunication
/ram:CompleteNumber</v>
      </c>
      <c r="AR941" s="101" t="str">
        <f aca="false">R941</f>
        <v>/rsm:CrossIndustryInvoice/rsm:SupplyChainTradeTransaction/ram:ApplicableHeaderTradeSettlement/ram:PayerTradeParty/ram:DefinedTradeContact/ram:FaxUniversalCommunication/ram:CompleteNumber</v>
      </c>
      <c r="AS941" s="99" t="s">
        <v>121</v>
      </c>
      <c r="AT941" s="10" t="s">
        <v>4639</v>
      </c>
      <c r="AU941" s="95" t="str">
        <f aca="false">U941</f>
        <v>0..1</v>
      </c>
      <c r="AV941" s="99"/>
      <c r="AW941" s="102"/>
      <c r="AX941" s="6"/>
      <c r="AY941" s="103" t="str">
        <f aca="false">Y941</f>
        <v>EXTENDED</v>
      </c>
      <c r="AZ941" s="103" t="str">
        <f aca="false">Z941</f>
        <v>EXTENDED</v>
      </c>
      <c r="BA941" s="1"/>
      <c r="BB941" s="49"/>
      <c r="BF941" s="1"/>
      <c r="BG941" s="1"/>
      <c r="BH941" s="1"/>
      <c r="BI941" s="1"/>
      <c r="BJ941" s="1"/>
      <c r="BK941" s="1"/>
      <c r="BL941" s="1"/>
      <c r="BM941" s="1"/>
      <c r="BN941" s="1"/>
      <c r="BO941" s="1"/>
      <c r="BP941" s="1"/>
      <c r="BQ941" s="1"/>
      <c r="BR941" s="1"/>
      <c r="BS941" s="1"/>
      <c r="BT941" s="1"/>
      <c r="BU941" s="1"/>
      <c r="BV941" s="1"/>
      <c r="BW941" s="1"/>
      <c r="BX941" s="1"/>
      <c r="BY941" s="1"/>
      <c r="BZ941" s="1"/>
    </row>
    <row r="942" s="53" customFormat="true" ht="89.25" hidden="false" customHeight="false" outlineLevel="0" collapsed="false">
      <c r="A942" s="58" t="str">
        <f aca="false">IF(LEFT(E942,2)="BG","NO",IF(LEN(E942)-LEN(SUBSTITUTE(E942,"-",""))&gt;1,"NO",IF(E942="EXT","EXT","YES")))</f>
        <v>EXT</v>
      </c>
      <c r="B942" s="77" t="s">
        <v>5506</v>
      </c>
      <c r="C942" s="77"/>
      <c r="D942" s="280" t="s">
        <v>6235</v>
      </c>
      <c r="E942" s="93" t="s">
        <v>4631</v>
      </c>
      <c r="F942" s="94" t="e">
        <f aca="false">#N/A</f>
        <v>#N/A</v>
      </c>
      <c r="G942" s="95" t="n">
        <f aca="false">LEN(R942)-LEN(SUBSTITUTE(R942,"/",""))-1</f>
        <v>5</v>
      </c>
      <c r="H942" s="95" t="s">
        <v>95</v>
      </c>
      <c r="I942" s="247" t="s">
        <v>5564</v>
      </c>
      <c r="J942" s="97"/>
      <c r="K942" s="98"/>
      <c r="L942" s="98"/>
      <c r="M942" s="98"/>
      <c r="N942" s="97"/>
      <c r="O942" s="99" t="s">
        <v>95</v>
      </c>
      <c r="P942" s="100" t="str">
        <f aca="false">O942</f>
        <v>0..1</v>
      </c>
      <c r="Q942" s="9" t="s">
        <v>6505</v>
      </c>
      <c r="R942" s="101" t="s">
        <v>3767</v>
      </c>
      <c r="S942" s="99"/>
      <c r="T942" s="10"/>
      <c r="U942" s="95" t="s">
        <v>95</v>
      </c>
      <c r="V942" s="99"/>
      <c r="W942" s="102"/>
      <c r="X942" s="38"/>
      <c r="Y942" s="103" t="s">
        <v>30</v>
      </c>
      <c r="Z942" s="103" t="s">
        <v>4635</v>
      </c>
      <c r="AA942" s="4"/>
      <c r="AB942" s="13" t="str">
        <f aca="false">IF(ISERROR(FIND("/",R942)),R942,LEFT(R942,FIND(CHAR(1),SUBSTITUTE(R942,"/",CHAR(1),LEN(R942)-LEN(SUBSTITUTE(R942,"/",""))))-1))</f>
        <v>/rsm:CrossIndustryInvoice/rsm:SupplyChainTradeTransaction/ram:ApplicableHeaderTradeSettlement/ram:PayerTradeParty/ram:DefinedTradeContact</v>
      </c>
      <c r="AC942" s="13" t="str">
        <f aca="false">IF(ISERROR(FIND("/",R942)),R942,MID(R942, FIND(CHAR(1),SUBSTITUTE(R942,"/",CHAR(1), LEN(R942)-LEN(SUBSTITUTE(R942,"/","")))), LEN(R942)))</f>
        <v>/ram:EmailURIUniversalCommunication</v>
      </c>
      <c r="AD942" s="14" t="n">
        <f aca="false">COUNTIFS(R$4:R942,AB942)</f>
        <v>1</v>
      </c>
      <c r="AE942" s="1"/>
      <c r="AF942" s="93" t="str">
        <f aca="false">E942</f>
        <v>EXT</v>
      </c>
      <c r="AG942" s="95" t="n">
        <f aca="false">LEN(AR942)-LEN(SUBSTITUTE(AR942,"/",""))-1</f>
        <v>5</v>
      </c>
      <c r="AH942" s="95" t="str">
        <f aca="false">H942</f>
        <v>0..1</v>
      </c>
      <c r="AI942" s="247" t="s">
        <v>1775</v>
      </c>
      <c r="AJ942" s="97"/>
      <c r="AK942" s="98"/>
      <c r="AL942" s="98"/>
      <c r="AM942" s="98"/>
      <c r="AN942" s="97"/>
      <c r="AO942" s="100" t="str">
        <f aca="false">O942</f>
        <v>0..1</v>
      </c>
      <c r="AP942" s="100" t="str">
        <f aca="false">P942</f>
        <v>0..1</v>
      </c>
      <c r="AQ942" s="9" t="str">
        <f aca="false">Q942</f>
        <v>/rsm:CrossIndustryInvoice
/rsm:SupplyChainTradeTransaction
/ram:ApplicableHeaderTradeSettlement
/ram:PayerTradeParty
/ram:DefinedTradeContact
/ram:EmailURIUniversalCommunication</v>
      </c>
      <c r="AR942" s="101" t="str">
        <f aca="false">R942</f>
        <v>/rsm:CrossIndustryInvoice/rsm:SupplyChainTradeTransaction/ram:ApplicableHeaderTradeSettlement/ram:PayerTradeParty/ram:DefinedTradeContact/ram:EmailURIUniversalCommunication</v>
      </c>
      <c r="AS942" s="99"/>
      <c r="AT942" s="10"/>
      <c r="AU942" s="95" t="str">
        <f aca="false">U942</f>
        <v>0..1</v>
      </c>
      <c r="AV942" s="99"/>
      <c r="AW942" s="102"/>
      <c r="AX942" s="6"/>
      <c r="AY942" s="103" t="str">
        <f aca="false">Y942</f>
        <v>EXTENDED</v>
      </c>
      <c r="AZ942" s="103" t="str">
        <f aca="false">Z942</f>
        <v>EXTENDED FR B2B</v>
      </c>
      <c r="BA942" s="1"/>
      <c r="BB942" s="49"/>
      <c r="BF942" s="1"/>
      <c r="BG942" s="1"/>
      <c r="BH942" s="1"/>
      <c r="BI942" s="1"/>
      <c r="BJ942" s="1"/>
      <c r="BK942" s="1"/>
      <c r="BL942" s="1"/>
      <c r="BM942" s="1"/>
      <c r="BN942" s="1"/>
      <c r="BO942" s="1"/>
      <c r="BP942" s="1"/>
      <c r="BQ942" s="1"/>
      <c r="BR942" s="1"/>
      <c r="BS942" s="1"/>
      <c r="BT942" s="1"/>
      <c r="BU942" s="1"/>
      <c r="BV942" s="1"/>
      <c r="BW942" s="1"/>
      <c r="BX942" s="1"/>
      <c r="BY942" s="1"/>
      <c r="BZ942" s="1"/>
    </row>
    <row r="943" s="53" customFormat="true" ht="114" hidden="false" customHeight="false" outlineLevel="0" collapsed="false">
      <c r="A943" s="58" t="str">
        <f aca="false">IF(LEFT(E943,2)="BG","NO",IF(LEN(E943)-LEN(SUBSTITUTE(E943,"-",""))&gt;1,"NO",IF(E943="EXT","EXT","YES")))</f>
        <v>EXT</v>
      </c>
      <c r="B943" s="77" t="s">
        <v>5506</v>
      </c>
      <c r="C943" s="77"/>
      <c r="D943" s="280" t="s">
        <v>6235</v>
      </c>
      <c r="E943" s="93" t="s">
        <v>4631</v>
      </c>
      <c r="F943" s="94" t="s">
        <v>3769</v>
      </c>
      <c r="G943" s="95" t="n">
        <f aca="false">LEN(R943)-LEN(SUBSTITUTE(R943,"/",""))-1</f>
        <v>6</v>
      </c>
      <c r="H943" s="95" t="s">
        <v>88</v>
      </c>
      <c r="I943" s="97" t="s">
        <v>5566</v>
      </c>
      <c r="J943" s="97"/>
      <c r="K943" s="98"/>
      <c r="L943" s="98"/>
      <c r="M943" s="98"/>
      <c r="N943" s="97"/>
      <c r="O943" s="99" t="s">
        <v>88</v>
      </c>
      <c r="P943" s="100" t="str">
        <f aca="false">O943</f>
        <v>1..1</v>
      </c>
      <c r="Q943" s="9" t="s">
        <v>6506</v>
      </c>
      <c r="R943" s="101" t="s">
        <v>3770</v>
      </c>
      <c r="S943" s="99" t="s">
        <v>121</v>
      </c>
      <c r="T943" s="10" t="s">
        <v>4639</v>
      </c>
      <c r="U943" s="95" t="s">
        <v>95</v>
      </c>
      <c r="V943" s="99"/>
      <c r="W943" s="102"/>
      <c r="X943" s="38"/>
      <c r="Y943" s="103" t="s">
        <v>30</v>
      </c>
      <c r="Z943" s="103" t="s">
        <v>4635</v>
      </c>
      <c r="AA943" s="4"/>
      <c r="AB943" s="13" t="str">
        <f aca="false">IF(ISERROR(FIND("/",R943)),R943,LEFT(R943,FIND(CHAR(1),SUBSTITUTE(R943,"/",CHAR(1),LEN(R943)-LEN(SUBSTITUTE(R943,"/",""))))-1))</f>
        <v>/rsm:CrossIndustryInvoice/rsm:SupplyChainTradeTransaction/ram:ApplicableHeaderTradeSettlement/ram:PayerTradeParty/ram:DefinedTradeContact/ram:EmailURIUniversalCommunication</v>
      </c>
      <c r="AC943" s="13" t="str">
        <f aca="false">IF(ISERROR(FIND("/",R943)),R943,MID(R943, FIND(CHAR(1),SUBSTITUTE(R943,"/",CHAR(1), LEN(R943)-LEN(SUBSTITUTE(R943,"/","")))), LEN(R943)))</f>
        <v>/ram:URIID</v>
      </c>
      <c r="AD943" s="14" t="n">
        <f aca="false">COUNTIFS(R$4:R943,AB943)</f>
        <v>1</v>
      </c>
      <c r="AE943" s="1"/>
      <c r="AF943" s="93" t="str">
        <f aca="false">E943</f>
        <v>EXT</v>
      </c>
      <c r="AG943" s="95" t="n">
        <f aca="false">LEN(AR943)-LEN(SUBSTITUTE(AR943,"/",""))-1</f>
        <v>6</v>
      </c>
      <c r="AH943" s="95" t="str">
        <f aca="false">H943</f>
        <v>1..1</v>
      </c>
      <c r="AI943" s="97" t="s">
        <v>6433</v>
      </c>
      <c r="AJ943" s="97"/>
      <c r="AK943" s="98"/>
      <c r="AL943" s="98" t="s">
        <v>6434</v>
      </c>
      <c r="AM943" s="98"/>
      <c r="AN943" s="97"/>
      <c r="AO943" s="100" t="str">
        <f aca="false">O943</f>
        <v>1..1</v>
      </c>
      <c r="AP943" s="100" t="str">
        <f aca="false">P943</f>
        <v>1..1</v>
      </c>
      <c r="AQ943" s="9" t="str">
        <f aca="false">Q943</f>
        <v>/rsm:CrossIndustryInvoice
/rsm:SupplyChainTradeTransaction
/ram:ApplicableHeaderTradeSettlement
/ram:PayerTradeParty
/ram:DefinedTradeContact
/ram:EmailURIUniversalCommunication
/ram:URIID</v>
      </c>
      <c r="AR943" s="101" t="str">
        <f aca="false">R943</f>
        <v>/rsm:CrossIndustryInvoice/rsm:SupplyChainTradeTransaction/ram:ApplicableHeaderTradeSettlement/ram:PayerTradeParty/ram:DefinedTradeContact/ram:EmailURIUniversalCommunication/ram:URIID</v>
      </c>
      <c r="AS943" s="99" t="s">
        <v>121</v>
      </c>
      <c r="AT943" s="10" t="s">
        <v>4639</v>
      </c>
      <c r="AU943" s="95" t="str">
        <f aca="false">U943</f>
        <v>0..1</v>
      </c>
      <c r="AV943" s="99"/>
      <c r="AW943" s="102"/>
      <c r="AX943" s="6"/>
      <c r="AY943" s="103" t="str">
        <f aca="false">Y943</f>
        <v>EXTENDED</v>
      </c>
      <c r="AZ943" s="103" t="str">
        <f aca="false">Z943</f>
        <v>EXTENDED FR B2B</v>
      </c>
      <c r="BA943" s="1"/>
      <c r="BB943" s="49"/>
      <c r="BF943" s="1"/>
      <c r="BG943" s="1"/>
      <c r="BH943" s="1"/>
      <c r="BI943" s="1"/>
      <c r="BJ943" s="1"/>
      <c r="BK943" s="1"/>
      <c r="BL943" s="1"/>
      <c r="BM943" s="1"/>
      <c r="BN943" s="1"/>
      <c r="BO943" s="1"/>
      <c r="BP943" s="1"/>
      <c r="BQ943" s="1"/>
      <c r="BR943" s="1"/>
      <c r="BS943" s="1"/>
      <c r="BT943" s="1"/>
      <c r="BU943" s="1"/>
      <c r="BV943" s="1"/>
      <c r="BW943" s="1"/>
      <c r="BX943" s="1"/>
      <c r="BY943" s="1"/>
      <c r="BZ943" s="1"/>
    </row>
    <row r="944" s="53" customFormat="true" ht="76.5" hidden="false" customHeight="false" outlineLevel="0" collapsed="false">
      <c r="A944" s="58" t="str">
        <f aca="false">IF(LEFT(E944,2)="BG","NO",IF(LEN(E944)-LEN(SUBSTITUTE(E944,"-",""))&gt;1,"NO",IF(E944="EXT","EXT","YES")))</f>
        <v>EXT</v>
      </c>
      <c r="B944" s="77" t="s">
        <v>5506</v>
      </c>
      <c r="C944" s="77"/>
      <c r="D944" s="280" t="s">
        <v>6235</v>
      </c>
      <c r="E944" s="184" t="s">
        <v>4631</v>
      </c>
      <c r="F944" s="185" t="e">
        <f aca="false">#N/A</f>
        <v>#N/A</v>
      </c>
      <c r="G944" s="186" t="n">
        <f aca="false">LEN(R944)-LEN(SUBSTITUTE(R944,"/",""))-1</f>
        <v>4</v>
      </c>
      <c r="H944" s="186" t="s">
        <v>95</v>
      </c>
      <c r="I944" s="173" t="s">
        <v>6507</v>
      </c>
      <c r="J944" s="173"/>
      <c r="K944" s="174"/>
      <c r="L944" s="174"/>
      <c r="M944" s="174"/>
      <c r="N944" s="173"/>
      <c r="O944" s="175" t="s">
        <v>95</v>
      </c>
      <c r="P944" s="175" t="str">
        <f aca="false">O944</f>
        <v>0..1</v>
      </c>
      <c r="Q944" s="187" t="s">
        <v>6508</v>
      </c>
      <c r="R944" s="188" t="s">
        <v>3773</v>
      </c>
      <c r="S944" s="172"/>
      <c r="T944" s="178" t="s">
        <v>4639</v>
      </c>
      <c r="U944" s="186" t="s">
        <v>95</v>
      </c>
      <c r="V944" s="172"/>
      <c r="W944" s="179"/>
      <c r="X944" s="38"/>
      <c r="Y944" s="189" t="s">
        <v>30</v>
      </c>
      <c r="Z944" s="189" t="s">
        <v>4635</v>
      </c>
      <c r="AA944" s="4"/>
      <c r="AB944" s="13" t="str">
        <f aca="false">IF(ISERROR(FIND("/",R944)),R944,LEFT(R944,FIND(CHAR(1),SUBSTITUTE(R944,"/",CHAR(1),LEN(R944)-LEN(SUBSTITUTE(R944,"/",""))))-1))</f>
        <v>/rsm:CrossIndustryInvoice/rsm:SupplyChainTradeTransaction/ram:ApplicableHeaderTradeSettlement/ram:PayerTradeParty</v>
      </c>
      <c r="AC944" s="13" t="str">
        <f aca="false">IF(ISERROR(FIND("/",R944)),R944,MID(R944, FIND(CHAR(1),SUBSTITUTE(R944,"/",CHAR(1), LEN(R944)-LEN(SUBSTITUTE(R944,"/","")))), LEN(R944)))</f>
        <v>/ram:PostalTradeAddress</v>
      </c>
      <c r="AD944" s="14" t="n">
        <f aca="false">COUNTIFS(R$4:R944,AB944)</f>
        <v>1</v>
      </c>
      <c r="AE944" s="1"/>
      <c r="AF944" s="184" t="str">
        <f aca="false">E944</f>
        <v>EXT</v>
      </c>
      <c r="AG944" s="186" t="n">
        <f aca="false">LEN(AR944)-LEN(SUBSTITUTE(AR944,"/",""))-1</f>
        <v>4</v>
      </c>
      <c r="AH944" s="186" t="str">
        <f aca="false">H944</f>
        <v>0..1</v>
      </c>
      <c r="AI944" s="173" t="s">
        <v>3648</v>
      </c>
      <c r="AJ944" s="173"/>
      <c r="AK944" s="174"/>
      <c r="AL944" s="174"/>
      <c r="AM944" s="174"/>
      <c r="AN944" s="173"/>
      <c r="AO944" s="172" t="str">
        <f aca="false">O944</f>
        <v>0..1</v>
      </c>
      <c r="AP944" s="172" t="str">
        <f aca="false">P944</f>
        <v>0..1</v>
      </c>
      <c r="AQ944" s="187" t="str">
        <f aca="false">Q944</f>
        <v>/rsm:CrossIndustryInvoice
/rsm:SupplyChainTradeTransaction
/ram:ApplicableHeaderTradeSettlement
/ram:PayerTradeParty
/ram:PostalTradeAddress</v>
      </c>
      <c r="AR944" s="188" t="str">
        <f aca="false">R944</f>
        <v>/rsm:CrossIndustryInvoice/rsm:SupplyChainTradeTransaction/ram:ApplicableHeaderTradeSettlement/ram:PayerTradeParty/ram:PostalTradeAddress</v>
      </c>
      <c r="AS944" s="172"/>
      <c r="AT944" s="178" t="s">
        <v>4639</v>
      </c>
      <c r="AU944" s="186" t="str">
        <f aca="false">U944</f>
        <v>0..1</v>
      </c>
      <c r="AV944" s="172"/>
      <c r="AW944" s="179"/>
      <c r="AX944" s="6"/>
      <c r="AY944" s="189" t="str">
        <f aca="false">Y944</f>
        <v>EXTENDED</v>
      </c>
      <c r="AZ944" s="189" t="str">
        <f aca="false">Z944</f>
        <v>EXTENDED FR B2B</v>
      </c>
      <c r="BA944" s="1"/>
      <c r="BB944" s="49"/>
      <c r="BF944" s="1"/>
      <c r="BG944" s="1"/>
      <c r="BH944" s="1"/>
      <c r="BI944" s="1"/>
      <c r="BJ944" s="1"/>
      <c r="BK944" s="1"/>
      <c r="BL944" s="1"/>
      <c r="BM944" s="1"/>
      <c r="BN944" s="1"/>
      <c r="BO944" s="1"/>
      <c r="BP944" s="1"/>
      <c r="BQ944" s="1"/>
      <c r="BR944" s="1"/>
      <c r="BS944" s="1"/>
      <c r="BT944" s="1"/>
      <c r="BU944" s="1"/>
      <c r="BV944" s="1"/>
      <c r="BW944" s="1"/>
      <c r="BX944" s="1"/>
      <c r="BY944" s="1"/>
      <c r="BZ944" s="1"/>
    </row>
    <row r="945" s="53" customFormat="true" ht="89.25" hidden="false" customHeight="false" outlineLevel="0" collapsed="false">
      <c r="A945" s="58" t="str">
        <f aca="false">IF(LEFT(E945,2)="BG","NO",IF(LEN(E945)-LEN(SUBSTITUTE(E945,"-",""))&gt;1,"NO",IF(E945="EXT","EXT","YES")))</f>
        <v>EXT</v>
      </c>
      <c r="B945" s="77" t="s">
        <v>5506</v>
      </c>
      <c r="C945" s="77"/>
      <c r="D945" s="280" t="s">
        <v>6235</v>
      </c>
      <c r="E945" s="93" t="s">
        <v>4631</v>
      </c>
      <c r="F945" s="94" t="s">
        <v>3775</v>
      </c>
      <c r="G945" s="95" t="n">
        <f aca="false">LEN(R945)-LEN(SUBSTITUTE(R945,"/",""))-1</f>
        <v>5</v>
      </c>
      <c r="H945" s="95" t="s">
        <v>95</v>
      </c>
      <c r="I945" s="97" t="s">
        <v>5336</v>
      </c>
      <c r="J945" s="97" t="s">
        <v>1070</v>
      </c>
      <c r="K945" s="98" t="s">
        <v>1071</v>
      </c>
      <c r="L945" s="98"/>
      <c r="M945" s="98"/>
      <c r="N945" s="97"/>
      <c r="O945" s="99" t="s">
        <v>95</v>
      </c>
      <c r="P945" s="100" t="str">
        <f aca="false">O945</f>
        <v>0..1</v>
      </c>
      <c r="Q945" s="9" t="s">
        <v>6509</v>
      </c>
      <c r="R945" s="101" t="s">
        <v>3776</v>
      </c>
      <c r="S945" s="99" t="s">
        <v>121</v>
      </c>
      <c r="T945" s="10" t="s">
        <v>4639</v>
      </c>
      <c r="U945" s="95" t="s">
        <v>95</v>
      </c>
      <c r="V945" s="99"/>
      <c r="W945" s="102"/>
      <c r="X945" s="38"/>
      <c r="Y945" s="103" t="s">
        <v>30</v>
      </c>
      <c r="Z945" s="103" t="s">
        <v>4635</v>
      </c>
      <c r="AA945" s="4"/>
      <c r="AB945" s="13" t="str">
        <f aca="false">IF(ISERROR(FIND("/",R945)),R945,LEFT(R945,FIND(CHAR(1),SUBSTITUTE(R945,"/",CHAR(1),LEN(R945)-LEN(SUBSTITUTE(R945,"/",""))))-1))</f>
        <v>/rsm:CrossIndustryInvoice/rsm:SupplyChainTradeTransaction/ram:ApplicableHeaderTradeSettlement/ram:PayerTradeParty/ram:PostalTradeAddress</v>
      </c>
      <c r="AC945" s="13" t="str">
        <f aca="false">IF(ISERROR(FIND("/",R945)),R945,MID(R945, FIND(CHAR(1),SUBSTITUTE(R945,"/",CHAR(1), LEN(R945)-LEN(SUBSTITUTE(R945,"/","")))), LEN(R945)))</f>
        <v>/ram:PostcodeCode</v>
      </c>
      <c r="AD945" s="14" t="n">
        <f aca="false">COUNTIFS(R$4:R945,AB945)</f>
        <v>1</v>
      </c>
      <c r="AE945" s="1"/>
      <c r="AF945" s="93" t="str">
        <f aca="false">E945</f>
        <v>EXT</v>
      </c>
      <c r="AG945" s="95" t="n">
        <f aca="false">LEN(AR945)-LEN(SUBSTITUTE(AR945,"/",""))-1</f>
        <v>5</v>
      </c>
      <c r="AH945" s="95" t="str">
        <f aca="false">H945</f>
        <v>0..1</v>
      </c>
      <c r="AI945" s="97" t="s">
        <v>6438</v>
      </c>
      <c r="AJ945" s="97"/>
      <c r="AK945" s="98"/>
      <c r="AL945" s="98" t="s">
        <v>6439</v>
      </c>
      <c r="AM945" s="98"/>
      <c r="AN945" s="97"/>
      <c r="AO945" s="100" t="str">
        <f aca="false">O945</f>
        <v>0..1</v>
      </c>
      <c r="AP945" s="100" t="str">
        <f aca="false">P945</f>
        <v>0..1</v>
      </c>
      <c r="AQ945" s="9" t="str">
        <f aca="false">Q945</f>
        <v>/rsm:CrossIndustryInvoice
/rsm:SupplyChainTradeTransaction
/ram:ApplicableHeaderTradeSettlement
/ram:PayerTradeParty
/ram:PostalTradeAddress
/ram:PostcodeCode</v>
      </c>
      <c r="AR945" s="101" t="str">
        <f aca="false">R945</f>
        <v>/rsm:CrossIndustryInvoice/rsm:SupplyChainTradeTransaction/ram:ApplicableHeaderTradeSettlement/ram:PayerTradeParty/ram:PostalTradeAddress/ram:PostcodeCode</v>
      </c>
      <c r="AS945" s="99" t="s">
        <v>121</v>
      </c>
      <c r="AT945" s="10" t="s">
        <v>4639</v>
      </c>
      <c r="AU945" s="95" t="str">
        <f aca="false">U945</f>
        <v>0..1</v>
      </c>
      <c r="AV945" s="99"/>
      <c r="AW945" s="102"/>
      <c r="AX945" s="6"/>
      <c r="AY945" s="103" t="str">
        <f aca="false">Y945</f>
        <v>EXTENDED</v>
      </c>
      <c r="AZ945" s="103" t="str">
        <f aca="false">Z945</f>
        <v>EXTENDED FR B2B</v>
      </c>
      <c r="BA945" s="1"/>
      <c r="BB945" s="49"/>
      <c r="BF945" s="1"/>
      <c r="BG945" s="1"/>
      <c r="BH945" s="1"/>
      <c r="BI945" s="1"/>
      <c r="BJ945" s="1"/>
      <c r="BK945" s="1"/>
      <c r="BL945" s="1"/>
      <c r="BM945" s="1"/>
      <c r="BN945" s="1"/>
      <c r="BO945" s="1"/>
      <c r="BP945" s="1"/>
      <c r="BQ945" s="1"/>
      <c r="BR945" s="1"/>
      <c r="BS945" s="1"/>
      <c r="BT945" s="1"/>
      <c r="BU945" s="1"/>
      <c r="BV945" s="1"/>
      <c r="BW945" s="1"/>
      <c r="BX945" s="1"/>
      <c r="BY945" s="1"/>
      <c r="BZ945" s="1"/>
    </row>
    <row r="946" s="53" customFormat="true" ht="89.25" hidden="false" customHeight="false" outlineLevel="0" collapsed="false">
      <c r="A946" s="58" t="str">
        <f aca="false">IF(LEFT(E946,2)="BG","NO",IF(LEN(E946)-LEN(SUBSTITUTE(E946,"-",""))&gt;1,"NO",IF(E946="EXT","EXT","YES")))</f>
        <v>EXT</v>
      </c>
      <c r="B946" s="77" t="s">
        <v>5506</v>
      </c>
      <c r="C946" s="77"/>
      <c r="D946" s="280" t="s">
        <v>6235</v>
      </c>
      <c r="E946" s="93" t="s">
        <v>4631</v>
      </c>
      <c r="F946" s="94" t="s">
        <v>3778</v>
      </c>
      <c r="G946" s="95" t="n">
        <f aca="false">LEN(R946)-LEN(SUBSTITUTE(R946,"/",""))-1</f>
        <v>5</v>
      </c>
      <c r="H946" s="95" t="s">
        <v>95</v>
      </c>
      <c r="I946" s="97" t="s">
        <v>5338</v>
      </c>
      <c r="J946" s="97" t="s">
        <v>1079</v>
      </c>
      <c r="K946" s="98" t="s">
        <v>1080</v>
      </c>
      <c r="L946" s="98"/>
      <c r="M946" s="98"/>
      <c r="N946" s="97"/>
      <c r="O946" s="99" t="s">
        <v>95</v>
      </c>
      <c r="P946" s="100" t="str">
        <f aca="false">O946</f>
        <v>0..1</v>
      </c>
      <c r="Q946" s="9" t="s">
        <v>6510</v>
      </c>
      <c r="R946" s="101" t="s">
        <v>3779</v>
      </c>
      <c r="S946" s="99" t="s">
        <v>121</v>
      </c>
      <c r="T946" s="10" t="s">
        <v>4639</v>
      </c>
      <c r="U946" s="95" t="s">
        <v>95</v>
      </c>
      <c r="V946" s="99"/>
      <c r="W946" s="102"/>
      <c r="X946" s="38"/>
      <c r="Y946" s="103" t="s">
        <v>30</v>
      </c>
      <c r="Z946" s="103" t="s">
        <v>4635</v>
      </c>
      <c r="AA946" s="4"/>
      <c r="AB946" s="13" t="str">
        <f aca="false">IF(ISERROR(FIND("/",R946)),R946,LEFT(R946,FIND(CHAR(1),SUBSTITUTE(R946,"/",CHAR(1),LEN(R946)-LEN(SUBSTITUTE(R946,"/",""))))-1))</f>
        <v>/rsm:CrossIndustryInvoice/rsm:SupplyChainTradeTransaction/ram:ApplicableHeaderTradeSettlement/ram:PayerTradeParty/ram:PostalTradeAddress</v>
      </c>
      <c r="AC946" s="13" t="str">
        <f aca="false">IF(ISERROR(FIND("/",R946)),R946,MID(R946, FIND(CHAR(1),SUBSTITUTE(R946,"/",CHAR(1), LEN(R946)-LEN(SUBSTITUTE(R946,"/","")))), LEN(R946)))</f>
        <v>/ram:LineOne</v>
      </c>
      <c r="AD946" s="14" t="n">
        <f aca="false">COUNTIFS(R$4:R946,AB946)</f>
        <v>1</v>
      </c>
      <c r="AE946" s="1"/>
      <c r="AF946" s="93" t="str">
        <f aca="false">E946</f>
        <v>EXT</v>
      </c>
      <c r="AG946" s="95" t="n">
        <f aca="false">LEN(AR946)-LEN(SUBSTITUTE(AR946,"/",""))-1</f>
        <v>5</v>
      </c>
      <c r="AH946" s="95" t="str">
        <f aca="false">H946</f>
        <v>0..1</v>
      </c>
      <c r="AI946" s="97" t="s">
        <v>6441</v>
      </c>
      <c r="AJ946" s="97"/>
      <c r="AK946" s="98"/>
      <c r="AL946" s="98" t="s">
        <v>6442</v>
      </c>
      <c r="AM946" s="98"/>
      <c r="AN946" s="97"/>
      <c r="AO946" s="100" t="str">
        <f aca="false">O946</f>
        <v>0..1</v>
      </c>
      <c r="AP946" s="100" t="str">
        <f aca="false">P946</f>
        <v>0..1</v>
      </c>
      <c r="AQ946" s="9" t="str">
        <f aca="false">Q946</f>
        <v>/rsm:CrossIndustryInvoice
/rsm:SupplyChainTradeTransaction
/ram:ApplicableHeaderTradeSettlement
/ram:PayerTradeParty
/ram:PostalTradeAddress
/ram:LineOne</v>
      </c>
      <c r="AR946" s="101" t="str">
        <f aca="false">R946</f>
        <v>/rsm:CrossIndustryInvoice/rsm:SupplyChainTradeTransaction/ram:ApplicableHeaderTradeSettlement/ram:PayerTradeParty/ram:PostalTradeAddress/ram:LineOne</v>
      </c>
      <c r="AS946" s="99" t="s">
        <v>121</v>
      </c>
      <c r="AT946" s="10" t="s">
        <v>4639</v>
      </c>
      <c r="AU946" s="95" t="str">
        <f aca="false">U946</f>
        <v>0..1</v>
      </c>
      <c r="AV946" s="99"/>
      <c r="AW946" s="102"/>
      <c r="AX946" s="6"/>
      <c r="AY946" s="103" t="str">
        <f aca="false">Y946</f>
        <v>EXTENDED</v>
      </c>
      <c r="AZ946" s="103" t="str">
        <f aca="false">Z946</f>
        <v>EXTENDED FR B2B</v>
      </c>
      <c r="BA946" s="1"/>
      <c r="BB946" s="49"/>
      <c r="BF946" s="1"/>
      <c r="BG946" s="1"/>
      <c r="BH946" s="1"/>
      <c r="BI946" s="1"/>
      <c r="BJ946" s="1"/>
      <c r="BK946" s="1"/>
      <c r="BL946" s="1"/>
      <c r="BM946" s="1"/>
      <c r="BN946" s="1"/>
      <c r="BO946" s="1"/>
      <c r="BP946" s="1"/>
      <c r="BQ946" s="1"/>
      <c r="BR946" s="1"/>
      <c r="BS946" s="1"/>
      <c r="BT946" s="1"/>
      <c r="BU946" s="1"/>
      <c r="BV946" s="1"/>
      <c r="BW946" s="1"/>
      <c r="BX946" s="1"/>
      <c r="BY946" s="1"/>
      <c r="BZ946" s="1"/>
    </row>
    <row r="947" s="53" customFormat="true" ht="89.25" hidden="false" customHeight="false" outlineLevel="0" collapsed="false">
      <c r="A947" s="58" t="str">
        <f aca="false">IF(LEFT(E947,2)="BG","NO",IF(LEN(E947)-LEN(SUBSTITUTE(E947,"-",""))&gt;1,"NO",IF(E947="EXT","EXT","YES")))</f>
        <v>EXT</v>
      </c>
      <c r="B947" s="77" t="s">
        <v>5506</v>
      </c>
      <c r="C947" s="77"/>
      <c r="D947" s="280" t="s">
        <v>6235</v>
      </c>
      <c r="E947" s="93" t="s">
        <v>4631</v>
      </c>
      <c r="F947" s="94" t="s">
        <v>3781</v>
      </c>
      <c r="G947" s="95" t="n">
        <f aca="false">LEN(R947)-LEN(SUBSTITUTE(R947,"/",""))-1</f>
        <v>5</v>
      </c>
      <c r="H947" s="95" t="s">
        <v>95</v>
      </c>
      <c r="I947" s="97" t="s">
        <v>5341</v>
      </c>
      <c r="J947" s="97" t="s">
        <v>1088</v>
      </c>
      <c r="K947" s="98"/>
      <c r="L947" s="98"/>
      <c r="M947" s="98"/>
      <c r="N947" s="97"/>
      <c r="O947" s="99" t="s">
        <v>95</v>
      </c>
      <c r="P947" s="100" t="str">
        <f aca="false">O947</f>
        <v>0..1</v>
      </c>
      <c r="Q947" s="9" t="s">
        <v>6511</v>
      </c>
      <c r="R947" s="101" t="s">
        <v>3782</v>
      </c>
      <c r="S947" s="99" t="s">
        <v>121</v>
      </c>
      <c r="T947" s="10" t="s">
        <v>4639</v>
      </c>
      <c r="U947" s="95" t="s">
        <v>95</v>
      </c>
      <c r="V947" s="99"/>
      <c r="W947" s="102"/>
      <c r="X947" s="38"/>
      <c r="Y947" s="103" t="s">
        <v>30</v>
      </c>
      <c r="Z947" s="103" t="s">
        <v>4635</v>
      </c>
      <c r="AA947" s="4"/>
      <c r="AB947" s="13" t="str">
        <f aca="false">IF(ISERROR(FIND("/",R947)),R947,LEFT(R947,FIND(CHAR(1),SUBSTITUTE(R947,"/",CHAR(1),LEN(R947)-LEN(SUBSTITUTE(R947,"/",""))))-1))</f>
        <v>/rsm:CrossIndustryInvoice/rsm:SupplyChainTradeTransaction/ram:ApplicableHeaderTradeSettlement/ram:PayerTradeParty/ram:PostalTradeAddress</v>
      </c>
      <c r="AC947" s="13" t="str">
        <f aca="false">IF(ISERROR(FIND("/",R947)),R947,MID(R947, FIND(CHAR(1),SUBSTITUTE(R947,"/",CHAR(1), LEN(R947)-LEN(SUBSTITUTE(R947,"/","")))), LEN(R947)))</f>
        <v>/ram:LineTwo</v>
      </c>
      <c r="AD947" s="14" t="n">
        <f aca="false">COUNTIFS(R$4:R947,AB947)</f>
        <v>1</v>
      </c>
      <c r="AE947" s="1"/>
      <c r="AF947" s="93" t="str">
        <f aca="false">E947</f>
        <v>EXT</v>
      </c>
      <c r="AG947" s="95" t="n">
        <f aca="false">LEN(AR947)-LEN(SUBSTITUTE(AR947,"/",""))-1</f>
        <v>5</v>
      </c>
      <c r="AH947" s="95" t="str">
        <f aca="false">H947</f>
        <v>0..1</v>
      </c>
      <c r="AI947" s="97" t="s">
        <v>6444</v>
      </c>
      <c r="AJ947" s="97"/>
      <c r="AK947" s="98"/>
      <c r="AL947" s="98" t="s">
        <v>6445</v>
      </c>
      <c r="AM947" s="98"/>
      <c r="AN947" s="97"/>
      <c r="AO947" s="100" t="str">
        <f aca="false">O947</f>
        <v>0..1</v>
      </c>
      <c r="AP947" s="100" t="str">
        <f aca="false">P947</f>
        <v>0..1</v>
      </c>
      <c r="AQ947" s="9" t="str">
        <f aca="false">Q947</f>
        <v>/rsm:CrossIndustryInvoice
/rsm:SupplyChainTradeTransaction
/ram:ApplicableHeaderTradeSettlement
/ram:PayerTradeParty
/ram:PostalTradeAddress
/ram:LineTwo</v>
      </c>
      <c r="AR947" s="101" t="str">
        <f aca="false">R947</f>
        <v>/rsm:CrossIndustryInvoice/rsm:SupplyChainTradeTransaction/ram:ApplicableHeaderTradeSettlement/ram:PayerTradeParty/ram:PostalTradeAddress/ram:LineTwo</v>
      </c>
      <c r="AS947" s="99" t="s">
        <v>121</v>
      </c>
      <c r="AT947" s="10" t="s">
        <v>4639</v>
      </c>
      <c r="AU947" s="95" t="str">
        <f aca="false">U947</f>
        <v>0..1</v>
      </c>
      <c r="AV947" s="99"/>
      <c r="AW947" s="102"/>
      <c r="AX947" s="6"/>
      <c r="AY947" s="103" t="str">
        <f aca="false">Y947</f>
        <v>EXTENDED</v>
      </c>
      <c r="AZ947" s="103" t="str">
        <f aca="false">Z947</f>
        <v>EXTENDED FR B2B</v>
      </c>
      <c r="BA947" s="1"/>
      <c r="BB947" s="49"/>
      <c r="BF947" s="1"/>
      <c r="BG947" s="1"/>
      <c r="BH947" s="1"/>
      <c r="BI947" s="1"/>
      <c r="BJ947" s="1"/>
      <c r="BK947" s="1"/>
      <c r="BL947" s="1"/>
      <c r="BM947" s="1"/>
      <c r="BN947" s="1"/>
      <c r="BO947" s="1"/>
      <c r="BP947" s="1"/>
      <c r="BQ947" s="1"/>
      <c r="BR947" s="1"/>
      <c r="BS947" s="1"/>
      <c r="BT947" s="1"/>
      <c r="BU947" s="1"/>
      <c r="BV947" s="1"/>
      <c r="BW947" s="1"/>
      <c r="BX947" s="1"/>
      <c r="BY947" s="1"/>
      <c r="BZ947" s="1"/>
    </row>
    <row r="948" s="53" customFormat="true" ht="89.25" hidden="false" customHeight="false" outlineLevel="0" collapsed="false">
      <c r="A948" s="58" t="str">
        <f aca="false">IF(LEFT(E948,2)="BG","NO",IF(LEN(E948)-LEN(SUBSTITUTE(E948,"-",""))&gt;1,"NO",IF(E948="EXT","EXT","YES")))</f>
        <v>EXT</v>
      </c>
      <c r="B948" s="77" t="s">
        <v>5506</v>
      </c>
      <c r="C948" s="77"/>
      <c r="D948" s="280" t="s">
        <v>6235</v>
      </c>
      <c r="E948" s="93" t="s">
        <v>4631</v>
      </c>
      <c r="F948" s="94" t="s">
        <v>3784</v>
      </c>
      <c r="G948" s="95" t="n">
        <f aca="false">LEN(R948)-LEN(SUBSTITUTE(R948,"/",""))-1</f>
        <v>5</v>
      </c>
      <c r="H948" s="95" t="s">
        <v>95</v>
      </c>
      <c r="I948" s="97" t="s">
        <v>5344</v>
      </c>
      <c r="J948" s="97" t="s">
        <v>1088</v>
      </c>
      <c r="K948" s="98"/>
      <c r="L948" s="98"/>
      <c r="M948" s="98"/>
      <c r="N948" s="97"/>
      <c r="O948" s="99" t="s">
        <v>95</v>
      </c>
      <c r="P948" s="100" t="str">
        <f aca="false">O948</f>
        <v>0..1</v>
      </c>
      <c r="Q948" s="9" t="s">
        <v>6512</v>
      </c>
      <c r="R948" s="101" t="s">
        <v>3785</v>
      </c>
      <c r="S948" s="99" t="s">
        <v>121</v>
      </c>
      <c r="T948" s="10" t="s">
        <v>4639</v>
      </c>
      <c r="U948" s="95" t="s">
        <v>95</v>
      </c>
      <c r="V948" s="99"/>
      <c r="W948" s="102"/>
      <c r="X948" s="38"/>
      <c r="Y948" s="103" t="s">
        <v>30</v>
      </c>
      <c r="Z948" s="103" t="s">
        <v>4635</v>
      </c>
      <c r="AA948" s="4"/>
      <c r="AB948" s="13" t="str">
        <f aca="false">IF(ISERROR(FIND("/",R948)),R948,LEFT(R948,FIND(CHAR(1),SUBSTITUTE(R948,"/",CHAR(1),LEN(R948)-LEN(SUBSTITUTE(R948,"/",""))))-1))</f>
        <v>/rsm:CrossIndustryInvoice/rsm:SupplyChainTradeTransaction/ram:ApplicableHeaderTradeSettlement/ram:PayerTradeParty/ram:PostalTradeAddress</v>
      </c>
      <c r="AC948" s="13" t="str">
        <f aca="false">IF(ISERROR(FIND("/",R948)),R948,MID(R948, FIND(CHAR(1),SUBSTITUTE(R948,"/",CHAR(1), LEN(R948)-LEN(SUBSTITUTE(R948,"/","")))), LEN(R948)))</f>
        <v>/ram:LineThree</v>
      </c>
      <c r="AD948" s="14" t="n">
        <f aca="false">COUNTIFS(R$4:R948,AB948)</f>
        <v>1</v>
      </c>
      <c r="AE948" s="1"/>
      <c r="AF948" s="93" t="str">
        <f aca="false">E948</f>
        <v>EXT</v>
      </c>
      <c r="AG948" s="95" t="n">
        <f aca="false">LEN(AR948)-LEN(SUBSTITUTE(AR948,"/",""))-1</f>
        <v>5</v>
      </c>
      <c r="AH948" s="95" t="str">
        <f aca="false">H948</f>
        <v>0..1</v>
      </c>
      <c r="AI948" s="97" t="s">
        <v>6447</v>
      </c>
      <c r="AJ948" s="97"/>
      <c r="AK948" s="98"/>
      <c r="AL948" s="98"/>
      <c r="AM948" s="98"/>
      <c r="AN948" s="97"/>
      <c r="AO948" s="100" t="str">
        <f aca="false">O948</f>
        <v>0..1</v>
      </c>
      <c r="AP948" s="100" t="str">
        <f aca="false">P948</f>
        <v>0..1</v>
      </c>
      <c r="AQ948" s="9" t="str">
        <f aca="false">Q948</f>
        <v>/rsm:CrossIndustryInvoice
/rsm:SupplyChainTradeTransaction
/ram:ApplicableHeaderTradeSettlement
/ram:PayerTradeParty
/ram:PostalTradeAddress
/ram:LineThree</v>
      </c>
      <c r="AR948" s="101" t="str">
        <f aca="false">R948</f>
        <v>/rsm:CrossIndustryInvoice/rsm:SupplyChainTradeTransaction/ram:ApplicableHeaderTradeSettlement/ram:PayerTradeParty/ram:PostalTradeAddress/ram:LineThree</v>
      </c>
      <c r="AS948" s="99" t="s">
        <v>121</v>
      </c>
      <c r="AT948" s="10" t="s">
        <v>4639</v>
      </c>
      <c r="AU948" s="95" t="str">
        <f aca="false">U948</f>
        <v>0..1</v>
      </c>
      <c r="AV948" s="99"/>
      <c r="AW948" s="102"/>
      <c r="AX948" s="6"/>
      <c r="AY948" s="103" t="str">
        <f aca="false">Y948</f>
        <v>EXTENDED</v>
      </c>
      <c r="AZ948" s="103" t="str">
        <f aca="false">Z948</f>
        <v>EXTENDED FR B2B</v>
      </c>
      <c r="BA948" s="1"/>
      <c r="BB948" s="49"/>
      <c r="BF948" s="1"/>
      <c r="BG948" s="1"/>
      <c r="BH948" s="1"/>
      <c r="BI948" s="1"/>
      <c r="BJ948" s="1"/>
      <c r="BK948" s="1"/>
      <c r="BL948" s="1"/>
      <c r="BM948" s="1"/>
      <c r="BN948" s="1"/>
      <c r="BO948" s="1"/>
      <c r="BP948" s="1"/>
      <c r="BQ948" s="1"/>
      <c r="BR948" s="1"/>
      <c r="BS948" s="1"/>
      <c r="BT948" s="1"/>
      <c r="BU948" s="1"/>
      <c r="BV948" s="1"/>
      <c r="BW948" s="1"/>
      <c r="BX948" s="1"/>
      <c r="BY948" s="1"/>
      <c r="BZ948" s="1"/>
    </row>
    <row r="949" s="53" customFormat="true" ht="89.25" hidden="false" customHeight="false" outlineLevel="0" collapsed="false">
      <c r="A949" s="58" t="str">
        <f aca="false">IF(LEFT(E949,2)="BG","NO",IF(LEN(E949)-LEN(SUBSTITUTE(E949,"-",""))&gt;1,"NO",IF(E949="EXT","EXT","YES")))</f>
        <v>EXT</v>
      </c>
      <c r="B949" s="77" t="s">
        <v>5506</v>
      </c>
      <c r="C949" s="77"/>
      <c r="D949" s="280" t="s">
        <v>6235</v>
      </c>
      <c r="E949" s="93" t="s">
        <v>4631</v>
      </c>
      <c r="F949" s="94" t="s">
        <v>3787</v>
      </c>
      <c r="G949" s="95" t="n">
        <f aca="false">LEN(R949)-LEN(SUBSTITUTE(R949,"/",""))-1</f>
        <v>5</v>
      </c>
      <c r="H949" s="95" t="s">
        <v>95</v>
      </c>
      <c r="I949" s="97" t="s">
        <v>5347</v>
      </c>
      <c r="J949" s="97" t="s">
        <v>1809</v>
      </c>
      <c r="K949" s="98"/>
      <c r="L949" s="98"/>
      <c r="M949" s="98"/>
      <c r="N949" s="97"/>
      <c r="O949" s="99" t="s">
        <v>95</v>
      </c>
      <c r="P949" s="100" t="str">
        <f aca="false">O949</f>
        <v>0..1</v>
      </c>
      <c r="Q949" s="9" t="s">
        <v>6513</v>
      </c>
      <c r="R949" s="101" t="s">
        <v>3788</v>
      </c>
      <c r="S949" s="99" t="s">
        <v>121</v>
      </c>
      <c r="T949" s="10" t="s">
        <v>4639</v>
      </c>
      <c r="U949" s="95" t="s">
        <v>95</v>
      </c>
      <c r="V949" s="99"/>
      <c r="W949" s="102"/>
      <c r="X949" s="38"/>
      <c r="Y949" s="103" t="s">
        <v>30</v>
      </c>
      <c r="Z949" s="103" t="s">
        <v>4635</v>
      </c>
      <c r="AA949" s="4"/>
      <c r="AB949" s="13" t="str">
        <f aca="false">IF(ISERROR(FIND("/",R949)),R949,LEFT(R949,FIND(CHAR(1),SUBSTITUTE(R949,"/",CHAR(1),LEN(R949)-LEN(SUBSTITUTE(R949,"/",""))))-1))</f>
        <v>/rsm:CrossIndustryInvoice/rsm:SupplyChainTradeTransaction/ram:ApplicableHeaderTradeSettlement/ram:PayerTradeParty/ram:PostalTradeAddress</v>
      </c>
      <c r="AC949" s="13" t="str">
        <f aca="false">IF(ISERROR(FIND("/",R949)),R949,MID(R949, FIND(CHAR(1),SUBSTITUTE(R949,"/",CHAR(1), LEN(R949)-LEN(SUBSTITUTE(R949,"/","")))), LEN(R949)))</f>
        <v>/ram:CityName</v>
      </c>
      <c r="AD949" s="14" t="n">
        <f aca="false">COUNTIFS(R$4:R949,AB949)</f>
        <v>1</v>
      </c>
      <c r="AE949" s="1"/>
      <c r="AF949" s="93" t="str">
        <f aca="false">E949</f>
        <v>EXT</v>
      </c>
      <c r="AG949" s="95" t="n">
        <f aca="false">LEN(AR949)-LEN(SUBSTITUTE(AR949,"/",""))-1</f>
        <v>5</v>
      </c>
      <c r="AH949" s="95" t="str">
        <f aca="false">H949</f>
        <v>0..1</v>
      </c>
      <c r="AI949" s="97" t="s">
        <v>6449</v>
      </c>
      <c r="AJ949" s="97"/>
      <c r="AK949" s="98"/>
      <c r="AL949" s="98" t="s">
        <v>6450</v>
      </c>
      <c r="AM949" s="98"/>
      <c r="AN949" s="97"/>
      <c r="AO949" s="100" t="str">
        <f aca="false">O949</f>
        <v>0..1</v>
      </c>
      <c r="AP949" s="100" t="str">
        <f aca="false">P949</f>
        <v>0..1</v>
      </c>
      <c r="AQ949" s="9" t="str">
        <f aca="false">Q949</f>
        <v>/rsm:CrossIndustryInvoice
/rsm:SupplyChainTradeTransaction
/ram:ApplicableHeaderTradeSettlement
/ram:PayerTradeParty
/ram:PostalTradeAddress
/ram:CityName</v>
      </c>
      <c r="AR949" s="101" t="str">
        <f aca="false">R949</f>
        <v>/rsm:CrossIndustryInvoice/rsm:SupplyChainTradeTransaction/ram:ApplicableHeaderTradeSettlement/ram:PayerTradeParty/ram:PostalTradeAddress/ram:CityName</v>
      </c>
      <c r="AS949" s="99" t="s">
        <v>121</v>
      </c>
      <c r="AT949" s="10" t="s">
        <v>4639</v>
      </c>
      <c r="AU949" s="95" t="str">
        <f aca="false">U949</f>
        <v>0..1</v>
      </c>
      <c r="AV949" s="99"/>
      <c r="AW949" s="102"/>
      <c r="AX949" s="6"/>
      <c r="AY949" s="103" t="str">
        <f aca="false">Y949</f>
        <v>EXTENDED</v>
      </c>
      <c r="AZ949" s="103" t="str">
        <f aca="false">Z949</f>
        <v>EXTENDED FR B2B</v>
      </c>
      <c r="BA949" s="1"/>
      <c r="BB949" s="49"/>
      <c r="BF949" s="1"/>
      <c r="BG949" s="1"/>
      <c r="BH949" s="1"/>
      <c r="BI949" s="1"/>
      <c r="BJ949" s="1"/>
      <c r="BK949" s="1"/>
      <c r="BL949" s="1"/>
      <c r="BM949" s="1"/>
      <c r="BN949" s="1"/>
      <c r="BO949" s="1"/>
      <c r="BP949" s="1"/>
      <c r="BQ949" s="1"/>
      <c r="BR949" s="1"/>
      <c r="BS949" s="1"/>
      <c r="BT949" s="1"/>
      <c r="BU949" s="1"/>
      <c r="BV949" s="1"/>
      <c r="BW949" s="1"/>
      <c r="BX949" s="1"/>
      <c r="BY949" s="1"/>
      <c r="BZ949" s="1"/>
    </row>
    <row r="950" s="53" customFormat="true" ht="89.25" hidden="false" customHeight="false" outlineLevel="0" collapsed="false">
      <c r="A950" s="58" t="str">
        <f aca="false">IF(LEFT(E950,2)="BG","NO",IF(LEN(E950)-LEN(SUBSTITUTE(E950,"-",""))&gt;1,"NO",IF(E950="EXT","EXT","YES")))</f>
        <v>EXT</v>
      </c>
      <c r="B950" s="77" t="s">
        <v>5506</v>
      </c>
      <c r="C950" s="77"/>
      <c r="D950" s="280" t="s">
        <v>6235</v>
      </c>
      <c r="E950" s="93" t="s">
        <v>4631</v>
      </c>
      <c r="F950" s="94" t="s">
        <v>3790</v>
      </c>
      <c r="G950" s="95" t="n">
        <f aca="false">LEN(R950)-LEN(SUBSTITUTE(R950,"/",""))-1</f>
        <v>5</v>
      </c>
      <c r="H950" s="95" t="s">
        <v>88</v>
      </c>
      <c r="I950" s="97" t="s">
        <v>5349</v>
      </c>
      <c r="J950" s="97" t="s">
        <v>1107</v>
      </c>
      <c r="K950" s="98" t="s">
        <v>5350</v>
      </c>
      <c r="L950" s="98"/>
      <c r="M950" s="98"/>
      <c r="N950" s="97"/>
      <c r="O950" s="99" t="s">
        <v>88</v>
      </c>
      <c r="P950" s="100" t="str">
        <f aca="false">O950</f>
        <v>1..1</v>
      </c>
      <c r="Q950" s="9" t="s">
        <v>6514</v>
      </c>
      <c r="R950" s="101" t="s">
        <v>3791</v>
      </c>
      <c r="S950" s="99" t="s">
        <v>176</v>
      </c>
      <c r="T950" s="10" t="s">
        <v>4639</v>
      </c>
      <c r="U950" s="95" t="s">
        <v>95</v>
      </c>
      <c r="V950" s="99"/>
      <c r="W950" s="102"/>
      <c r="X950" s="38"/>
      <c r="Y950" s="103" t="s">
        <v>30</v>
      </c>
      <c r="Z950" s="103" t="s">
        <v>4635</v>
      </c>
      <c r="AA950" s="4"/>
      <c r="AB950" s="13" t="str">
        <f aca="false">IF(ISERROR(FIND("/",R950)),R950,LEFT(R950,FIND(CHAR(1),SUBSTITUTE(R950,"/",CHAR(1),LEN(R950)-LEN(SUBSTITUTE(R950,"/",""))))-1))</f>
        <v>/rsm:CrossIndustryInvoice/rsm:SupplyChainTradeTransaction/ram:ApplicableHeaderTradeSettlement/ram:PayerTradeParty/ram:PostalTradeAddress</v>
      </c>
      <c r="AC950" s="13" t="str">
        <f aca="false">IF(ISERROR(FIND("/",R950)),R950,MID(R950, FIND(CHAR(1),SUBSTITUTE(R950,"/",CHAR(1), LEN(R950)-LEN(SUBSTITUTE(R950,"/","")))), LEN(R950)))</f>
        <v>/ram:CountryID</v>
      </c>
      <c r="AD950" s="14" t="n">
        <f aca="false">COUNTIFS(R$4:R950,AB950)</f>
        <v>1</v>
      </c>
      <c r="AE950" s="1"/>
      <c r="AF950" s="93" t="str">
        <f aca="false">E950</f>
        <v>EXT</v>
      </c>
      <c r="AG950" s="95" t="n">
        <f aca="false">LEN(AR950)-LEN(SUBSTITUTE(AR950,"/",""))-1</f>
        <v>5</v>
      </c>
      <c r="AH950" s="95" t="str">
        <f aca="false">H950</f>
        <v>1..1</v>
      </c>
      <c r="AI950" s="97" t="s">
        <v>6452</v>
      </c>
      <c r="AJ950" s="97"/>
      <c r="AK950" s="98"/>
      <c r="AL950" s="98" t="s">
        <v>6453</v>
      </c>
      <c r="AM950" s="98"/>
      <c r="AN950" s="97"/>
      <c r="AO950" s="100" t="str">
        <f aca="false">O950</f>
        <v>1..1</v>
      </c>
      <c r="AP950" s="100" t="str">
        <f aca="false">P950</f>
        <v>1..1</v>
      </c>
      <c r="AQ950" s="9" t="str">
        <f aca="false">Q950</f>
        <v>/rsm:CrossIndustryInvoice
/rsm:SupplyChainTradeTransaction
/ram:ApplicableHeaderTradeSettlement
/ram:PayerTradeParty
/ram:PostalTradeAddress
/ram:CountryID</v>
      </c>
      <c r="AR950" s="101" t="str">
        <f aca="false">R950</f>
        <v>/rsm:CrossIndustryInvoice/rsm:SupplyChainTradeTransaction/ram:ApplicableHeaderTradeSettlement/ram:PayerTradeParty/ram:PostalTradeAddress/ram:CountryID</v>
      </c>
      <c r="AS950" s="99" t="s">
        <v>176</v>
      </c>
      <c r="AT950" s="10" t="s">
        <v>4639</v>
      </c>
      <c r="AU950" s="95" t="str">
        <f aca="false">U950</f>
        <v>0..1</v>
      </c>
      <c r="AV950" s="99"/>
      <c r="AW950" s="102"/>
      <c r="AX950" s="6"/>
      <c r="AY950" s="103" t="str">
        <f aca="false">Y950</f>
        <v>EXTENDED</v>
      </c>
      <c r="AZ950" s="103" t="str">
        <f aca="false">Z950</f>
        <v>EXTENDED FR B2B</v>
      </c>
      <c r="BA950" s="1"/>
      <c r="BB950" s="49"/>
      <c r="BF950" s="1"/>
      <c r="BG950" s="1"/>
      <c r="BH950" s="1"/>
      <c r="BI950" s="1"/>
      <c r="BJ950" s="1"/>
      <c r="BK950" s="1"/>
      <c r="BL950" s="1"/>
      <c r="BM950" s="1"/>
      <c r="BN950" s="1"/>
      <c r="BO950" s="1"/>
      <c r="BP950" s="1"/>
      <c r="BQ950" s="1"/>
      <c r="BR950" s="1"/>
      <c r="BS950" s="1"/>
      <c r="BT950" s="1"/>
      <c r="BU950" s="1"/>
      <c r="BV950" s="1"/>
      <c r="BW950" s="1"/>
      <c r="BX950" s="1"/>
      <c r="BY950" s="1"/>
      <c r="BZ950" s="1"/>
    </row>
    <row r="951" s="53" customFormat="true" ht="89.25" hidden="false" customHeight="false" outlineLevel="0" collapsed="false">
      <c r="A951" s="58" t="str">
        <f aca="false">IF(LEFT(E951,2)="BG","NO",IF(LEN(E951)-LEN(SUBSTITUTE(E951,"-",""))&gt;1,"NO",IF(E951="EXT","EXT","YES")))</f>
        <v>EXT</v>
      </c>
      <c r="B951" s="77" t="s">
        <v>5506</v>
      </c>
      <c r="C951" s="77"/>
      <c r="D951" s="280" t="s">
        <v>6235</v>
      </c>
      <c r="E951" s="93" t="s">
        <v>4631</v>
      </c>
      <c r="F951" s="94" t="s">
        <v>3793</v>
      </c>
      <c r="G951" s="95" t="n">
        <f aca="false">LEN(R951)-LEN(SUBSTITUTE(R951,"/",""))-1</f>
        <v>5</v>
      </c>
      <c r="H951" s="95" t="s">
        <v>95</v>
      </c>
      <c r="I951" s="97" t="s">
        <v>5352</v>
      </c>
      <c r="J951" s="97" t="s">
        <v>1114</v>
      </c>
      <c r="K951" s="98" t="s">
        <v>1115</v>
      </c>
      <c r="L951" s="98"/>
      <c r="M951" s="98"/>
      <c r="N951" s="97" t="s">
        <v>119</v>
      </c>
      <c r="O951" s="99" t="s">
        <v>95</v>
      </c>
      <c r="P951" s="100" t="str">
        <f aca="false">O951</f>
        <v>0..1</v>
      </c>
      <c r="Q951" s="9" t="s">
        <v>6515</v>
      </c>
      <c r="R951" s="101" t="s">
        <v>3794</v>
      </c>
      <c r="S951" s="99" t="s">
        <v>121</v>
      </c>
      <c r="T951" s="10" t="s">
        <v>4639</v>
      </c>
      <c r="U951" s="95" t="s">
        <v>112</v>
      </c>
      <c r="V951" s="99"/>
      <c r="W951" s="102"/>
      <c r="X951" s="38"/>
      <c r="Y951" s="103" t="s">
        <v>30</v>
      </c>
      <c r="Z951" s="103" t="s">
        <v>4635</v>
      </c>
      <c r="AA951" s="4"/>
      <c r="AB951" s="13" t="str">
        <f aca="false">IF(ISERROR(FIND("/",R951)),R951,LEFT(R951,FIND(CHAR(1),SUBSTITUTE(R951,"/",CHAR(1),LEN(R951)-LEN(SUBSTITUTE(R951,"/",""))))-1))</f>
        <v>/rsm:CrossIndustryInvoice/rsm:SupplyChainTradeTransaction/ram:ApplicableHeaderTradeSettlement/ram:PayerTradeParty/ram:PostalTradeAddress</v>
      </c>
      <c r="AC951" s="13" t="str">
        <f aca="false">IF(ISERROR(FIND("/",R951)),R951,MID(R951, FIND(CHAR(1),SUBSTITUTE(R951,"/",CHAR(1), LEN(R951)-LEN(SUBSTITUTE(R951,"/","")))), LEN(R951)))</f>
        <v>/ram:CountrySubDivisionName</v>
      </c>
      <c r="AD951" s="14" t="n">
        <f aca="false">COUNTIFS(R$4:R951,AB951)</f>
        <v>1</v>
      </c>
      <c r="AE951" s="1"/>
      <c r="AF951" s="93" t="str">
        <f aca="false">E951</f>
        <v>EXT</v>
      </c>
      <c r="AG951" s="95" t="n">
        <f aca="false">LEN(AR951)-LEN(SUBSTITUTE(AR951,"/",""))-1</f>
        <v>5</v>
      </c>
      <c r="AH951" s="95" t="str">
        <f aca="false">H951</f>
        <v>0..1</v>
      </c>
      <c r="AI951" s="97" t="s">
        <v>6455</v>
      </c>
      <c r="AJ951" s="97" t="s">
        <v>1118</v>
      </c>
      <c r="AK951" s="98" t="s">
        <v>1119</v>
      </c>
      <c r="AL951" s="98"/>
      <c r="AM951" s="98"/>
      <c r="AN951" s="97" t="s">
        <v>4647</v>
      </c>
      <c r="AO951" s="100" t="str">
        <f aca="false">O951</f>
        <v>0..1</v>
      </c>
      <c r="AP951" s="100" t="str">
        <f aca="false">P951</f>
        <v>0..1</v>
      </c>
      <c r="AQ951" s="9" t="str">
        <f aca="false">Q951</f>
        <v>/rsm:CrossIndustryInvoice
/rsm:SupplyChainTradeTransaction
/ram:ApplicableHeaderTradeSettlement
/ram:PayerTradeParty
/ram:PostalTradeAddress
/ram:CountrySubDivisionName</v>
      </c>
      <c r="AR951" s="101" t="str">
        <f aca="false">R951</f>
        <v>/rsm:CrossIndustryInvoice/rsm:SupplyChainTradeTransaction/ram:ApplicableHeaderTradeSettlement/ram:PayerTradeParty/ram:PostalTradeAddress/ram:CountrySubDivisionName</v>
      </c>
      <c r="AS951" s="99" t="s">
        <v>121</v>
      </c>
      <c r="AT951" s="10" t="s">
        <v>4639</v>
      </c>
      <c r="AU951" s="95" t="str">
        <f aca="false">U951</f>
        <v>0..n</v>
      </c>
      <c r="AV951" s="99"/>
      <c r="AW951" s="102"/>
      <c r="AX951" s="6"/>
      <c r="AY951" s="103" t="str">
        <f aca="false">Y951</f>
        <v>EXTENDED</v>
      </c>
      <c r="AZ951" s="103" t="str">
        <f aca="false">Z951</f>
        <v>EXTENDED FR B2B</v>
      </c>
      <c r="BA951" s="1"/>
      <c r="BB951" s="49"/>
      <c r="BF951" s="1"/>
      <c r="BG951" s="1"/>
      <c r="BH951" s="1"/>
      <c r="BI951" s="1"/>
      <c r="BJ951" s="1"/>
      <c r="BK951" s="1"/>
      <c r="BL951" s="1"/>
      <c r="BM951" s="1"/>
      <c r="BN951" s="1"/>
      <c r="BO951" s="1"/>
      <c r="BP951" s="1"/>
      <c r="BQ951" s="1"/>
      <c r="BR951" s="1"/>
      <c r="BS951" s="1"/>
      <c r="BT951" s="1"/>
      <c r="BU951" s="1"/>
      <c r="BV951" s="1"/>
      <c r="BW951" s="1"/>
      <c r="BX951" s="1"/>
      <c r="BY951" s="1"/>
      <c r="BZ951" s="1"/>
    </row>
    <row r="952" s="53" customFormat="true" ht="76.5" hidden="false" customHeight="false" outlineLevel="0" collapsed="false">
      <c r="A952" s="58" t="str">
        <f aca="false">IF(LEFT(E952,2)="BG","NO",IF(LEN(E952)-LEN(SUBSTITUTE(E952,"-",""))&gt;1,"NO",IF(E952="EXT","EXT","YES")))</f>
        <v>EXT</v>
      </c>
      <c r="B952" s="77" t="s">
        <v>5506</v>
      </c>
      <c r="C952" s="77"/>
      <c r="D952" s="280" t="s">
        <v>6235</v>
      </c>
      <c r="E952" s="184" t="s">
        <v>4631</v>
      </c>
      <c r="F952" s="185" t="e">
        <f aca="false">#N/A</f>
        <v>#N/A</v>
      </c>
      <c r="G952" s="186" t="n">
        <f aca="false">LEN(R952)-LEN(SUBSTITUTE(R952,"/",""))-1</f>
        <v>4</v>
      </c>
      <c r="H952" s="186" t="s">
        <v>95</v>
      </c>
      <c r="I952" s="173" t="s">
        <v>6516</v>
      </c>
      <c r="J952" s="173"/>
      <c r="K952" s="174"/>
      <c r="L952" s="174"/>
      <c r="M952" s="174"/>
      <c r="N952" s="173"/>
      <c r="O952" s="175" t="s">
        <v>95</v>
      </c>
      <c r="P952" s="175" t="str">
        <f aca="false">O952</f>
        <v>0..1</v>
      </c>
      <c r="Q952" s="187" t="s">
        <v>6517</v>
      </c>
      <c r="R952" s="188" t="s">
        <v>3796</v>
      </c>
      <c r="S952" s="172"/>
      <c r="T952" s="178"/>
      <c r="U952" s="186" t="s">
        <v>112</v>
      </c>
      <c r="V952" s="172"/>
      <c r="W952" s="179"/>
      <c r="X952" s="38"/>
      <c r="Y952" s="189" t="s">
        <v>30</v>
      </c>
      <c r="Z952" s="189" t="s">
        <v>4635</v>
      </c>
      <c r="AA952" s="4"/>
      <c r="AB952" s="13" t="str">
        <f aca="false">IF(ISERROR(FIND("/",R952)),R952,LEFT(R952,FIND(CHAR(1),SUBSTITUTE(R952,"/",CHAR(1),LEN(R952)-LEN(SUBSTITUTE(R952,"/",""))))-1))</f>
        <v>/rsm:CrossIndustryInvoice/rsm:SupplyChainTradeTransaction/ram:ApplicableHeaderTradeSettlement/ram:PayerTradeParty</v>
      </c>
      <c r="AC952" s="13" t="str">
        <f aca="false">IF(ISERROR(FIND("/",R952)),R952,MID(R952, FIND(CHAR(1),SUBSTITUTE(R952,"/",CHAR(1), LEN(R952)-LEN(SUBSTITUTE(R952,"/","")))), LEN(R952)))</f>
        <v>/ram:URIUniversalCommunication</v>
      </c>
      <c r="AD952" s="14" t="n">
        <f aca="false">COUNTIFS(R$4:R952,AB952)</f>
        <v>1</v>
      </c>
      <c r="AE952" s="1"/>
      <c r="AF952" s="184" t="str">
        <f aca="false">E952</f>
        <v>EXT</v>
      </c>
      <c r="AG952" s="186" t="n">
        <f aca="false">LEN(AR952)-LEN(SUBSTITUTE(AR952,"/",""))-1</f>
        <v>4</v>
      </c>
      <c r="AH952" s="186" t="str">
        <f aca="false">H952</f>
        <v>0..1</v>
      </c>
      <c r="AI952" s="173" t="s">
        <v>1123</v>
      </c>
      <c r="AJ952" s="173"/>
      <c r="AK952" s="174"/>
      <c r="AL952" s="174"/>
      <c r="AM952" s="174"/>
      <c r="AN952" s="173"/>
      <c r="AO952" s="172" t="str">
        <f aca="false">O952</f>
        <v>0..1</v>
      </c>
      <c r="AP952" s="172" t="str">
        <f aca="false">P952</f>
        <v>0..1</v>
      </c>
      <c r="AQ952" s="187" t="str">
        <f aca="false">Q952</f>
        <v>/rsm:CrossIndustryInvoice
/rsm:SupplyChainTradeTransaction
/ram:ApplicableHeaderTradeSettlement
/ram:PayerTradeParty
/ram:URIUniversalCommunication</v>
      </c>
      <c r="AR952" s="188" t="str">
        <f aca="false">R952</f>
        <v>/rsm:CrossIndustryInvoice/rsm:SupplyChainTradeTransaction/ram:ApplicableHeaderTradeSettlement/ram:PayerTradeParty/ram:URIUniversalCommunication</v>
      </c>
      <c r="AS952" s="172"/>
      <c r="AT952" s="178"/>
      <c r="AU952" s="186" t="str">
        <f aca="false">U952</f>
        <v>0..n</v>
      </c>
      <c r="AV952" s="172"/>
      <c r="AW952" s="179"/>
      <c r="AX952" s="6"/>
      <c r="AY952" s="189" t="str">
        <f aca="false">Y952</f>
        <v>EXTENDED</v>
      </c>
      <c r="AZ952" s="189" t="str">
        <f aca="false">Z952</f>
        <v>EXTENDED FR B2B</v>
      </c>
      <c r="BA952" s="1"/>
      <c r="BB952" s="49"/>
      <c r="BF952" s="1"/>
      <c r="BG952" s="1"/>
      <c r="BH952" s="1"/>
      <c r="BI952" s="1"/>
      <c r="BJ952" s="1"/>
      <c r="BK952" s="1"/>
      <c r="BL952" s="1"/>
      <c r="BM952" s="1"/>
      <c r="BN952" s="1"/>
      <c r="BO952" s="1"/>
      <c r="BP952" s="1"/>
      <c r="BQ952" s="1"/>
      <c r="BR952" s="1"/>
      <c r="BS952" s="1"/>
      <c r="BT952" s="1"/>
      <c r="BU952" s="1"/>
      <c r="BV952" s="1"/>
      <c r="BW952" s="1"/>
      <c r="BX952" s="1"/>
      <c r="BY952" s="1"/>
      <c r="BZ952" s="1"/>
    </row>
    <row r="953" s="53" customFormat="true" ht="89.25" hidden="false" customHeight="false" outlineLevel="0" collapsed="false">
      <c r="A953" s="58" t="str">
        <f aca="false">IF(LEFT(E953,2)="BG","NO",IF(LEN(E953)-LEN(SUBSTITUTE(E953,"-",""))&gt;1,"NO",IF(E953="EXT","EXT","YES")))</f>
        <v>EXT</v>
      </c>
      <c r="B953" s="77" t="s">
        <v>5506</v>
      </c>
      <c r="C953" s="77"/>
      <c r="D953" s="280" t="s">
        <v>6235</v>
      </c>
      <c r="E953" s="93" t="s">
        <v>4631</v>
      </c>
      <c r="F953" s="94" t="s">
        <v>3798</v>
      </c>
      <c r="G953" s="95" t="n">
        <f aca="false">LEN(R953)-LEN(SUBSTITUTE(R953,"/",""))-1</f>
        <v>5</v>
      </c>
      <c r="H953" s="95" t="s">
        <v>88</v>
      </c>
      <c r="I953" s="97" t="s">
        <v>4873</v>
      </c>
      <c r="J953" s="97"/>
      <c r="K953" s="98"/>
      <c r="L953" s="98"/>
      <c r="M953" s="98"/>
      <c r="N953" s="97"/>
      <c r="O953" s="99" t="s">
        <v>88</v>
      </c>
      <c r="P953" s="100" t="str">
        <f aca="false">O953</f>
        <v>1..1</v>
      </c>
      <c r="Q953" s="9" t="s">
        <v>6518</v>
      </c>
      <c r="R953" s="101" t="s">
        <v>3800</v>
      </c>
      <c r="S953" s="99" t="s">
        <v>139</v>
      </c>
      <c r="T953" s="10" t="s">
        <v>4639</v>
      </c>
      <c r="U953" s="95" t="s">
        <v>95</v>
      </c>
      <c r="V953" s="99"/>
      <c r="W953" s="102"/>
      <c r="X953" s="38"/>
      <c r="Y953" s="103" t="s">
        <v>30</v>
      </c>
      <c r="Z953" s="103" t="s">
        <v>4635</v>
      </c>
      <c r="AA953" s="4"/>
      <c r="AB953" s="13" t="str">
        <f aca="false">IF(ISERROR(FIND("/",R953)),R953,LEFT(R953,FIND(CHAR(1),SUBSTITUTE(R953,"/",CHAR(1),LEN(R953)-LEN(SUBSTITUTE(R953,"/",""))))-1))</f>
        <v>/rsm:CrossIndustryInvoice/rsm:SupplyChainTradeTransaction/ram:ApplicableHeaderTradeSettlement/ram:PayerTradeParty/ram:URIUniversalCommunication</v>
      </c>
      <c r="AC953" s="13" t="str">
        <f aca="false">IF(ISERROR(FIND("/",R953)),R953,MID(R953, FIND(CHAR(1),SUBSTITUTE(R953,"/",CHAR(1), LEN(R953)-LEN(SUBSTITUTE(R953,"/","")))), LEN(R953)))</f>
        <v>/ram:URIID</v>
      </c>
      <c r="AD953" s="14" t="n">
        <f aca="false">COUNTIFS(R$4:R953,AB953)</f>
        <v>1</v>
      </c>
      <c r="AE953" s="1"/>
      <c r="AF953" s="93" t="str">
        <f aca="false">E953</f>
        <v>EXT</v>
      </c>
      <c r="AG953" s="95" t="n">
        <f aca="false">LEN(AR953)-LEN(SUBSTITUTE(AR953,"/",""))-1</f>
        <v>5</v>
      </c>
      <c r="AH953" s="95" t="str">
        <f aca="false">H953</f>
        <v>1..1</v>
      </c>
      <c r="AI953" s="97" t="s">
        <v>1127</v>
      </c>
      <c r="AJ953" s="97"/>
      <c r="AK953" s="98"/>
      <c r="AL953" s="98"/>
      <c r="AM953" s="98"/>
      <c r="AN953" s="97"/>
      <c r="AO953" s="100" t="str">
        <f aca="false">O953</f>
        <v>1..1</v>
      </c>
      <c r="AP953" s="100" t="str">
        <f aca="false">P953</f>
        <v>1..1</v>
      </c>
      <c r="AQ953" s="9" t="str">
        <f aca="false">Q953</f>
        <v>/rsm:CrossIndustryInvoice
/rsm:SupplyChainTradeTransaction
/ram:ApplicableHeaderTradeSettlement
/ram:PayerTradeParty
/ram:URIUniversalCommunication
/ram:URIID</v>
      </c>
      <c r="AR953" s="101" t="str">
        <f aca="false">R953</f>
        <v>/rsm:CrossIndustryInvoice/rsm:SupplyChainTradeTransaction/ram:ApplicableHeaderTradeSettlement/ram:PayerTradeParty/ram:URIUniversalCommunication/ram:URIID</v>
      </c>
      <c r="AS953" s="99" t="s">
        <v>139</v>
      </c>
      <c r="AT953" s="10" t="s">
        <v>4639</v>
      </c>
      <c r="AU953" s="95" t="str">
        <f aca="false">U953</f>
        <v>0..1</v>
      </c>
      <c r="AV953" s="99"/>
      <c r="AW953" s="102"/>
      <c r="AX953" s="6"/>
      <c r="AY953" s="103" t="str">
        <f aca="false">Y953</f>
        <v>EXTENDED</v>
      </c>
      <c r="AZ953" s="103" t="str">
        <f aca="false">Z953</f>
        <v>EXTENDED FR B2B</v>
      </c>
      <c r="BA953" s="1"/>
      <c r="BB953" s="49"/>
      <c r="BF953" s="1"/>
      <c r="BG953" s="1"/>
      <c r="BH953" s="1"/>
      <c r="BI953" s="1"/>
      <c r="BJ953" s="1"/>
      <c r="BK953" s="1"/>
      <c r="BL953" s="1"/>
      <c r="BM953" s="1"/>
      <c r="BN953" s="1"/>
      <c r="BO953" s="1"/>
      <c r="BP953" s="1"/>
      <c r="BQ953" s="1"/>
      <c r="BR953" s="1"/>
      <c r="BS953" s="1"/>
      <c r="BT953" s="1"/>
      <c r="BU953" s="1"/>
      <c r="BV953" s="1"/>
      <c r="BW953" s="1"/>
      <c r="BX953" s="1"/>
      <c r="BY953" s="1"/>
      <c r="BZ953" s="1"/>
    </row>
    <row r="954" s="53" customFormat="true" ht="102" hidden="false" customHeight="false" outlineLevel="0" collapsed="false">
      <c r="A954" s="58" t="str">
        <f aca="false">IF(LEFT(E954,2)="BG","NO",IF(LEN(E954)-LEN(SUBSTITUTE(E954,"-",""))&gt;1,"NO",IF(E954="EXT","EXT","YES")))</f>
        <v>EXT</v>
      </c>
      <c r="B954" s="77" t="s">
        <v>5506</v>
      </c>
      <c r="C954" s="77"/>
      <c r="D954" s="280" t="s">
        <v>6235</v>
      </c>
      <c r="E954" s="93" t="s">
        <v>4631</v>
      </c>
      <c r="F954" s="94" t="s">
        <v>3803</v>
      </c>
      <c r="G954" s="95" t="n">
        <f aca="false">LEN(R954)-LEN(SUBSTITUTE(R954,"/",""))-1</f>
        <v>6</v>
      </c>
      <c r="H954" s="95" t="s">
        <v>95</v>
      </c>
      <c r="I954" s="97" t="s">
        <v>4801</v>
      </c>
      <c r="J954" s="97"/>
      <c r="K954" s="98"/>
      <c r="L954" s="98"/>
      <c r="M954" s="98"/>
      <c r="N954" s="97"/>
      <c r="O954" s="99" t="s">
        <v>88</v>
      </c>
      <c r="P954" s="100" t="str">
        <f aca="false">O954</f>
        <v>1..1</v>
      </c>
      <c r="Q954" s="9" t="s">
        <v>6519</v>
      </c>
      <c r="R954" s="101" t="s">
        <v>3804</v>
      </c>
      <c r="S954" s="99" t="s">
        <v>360</v>
      </c>
      <c r="T954" s="10" t="s">
        <v>858</v>
      </c>
      <c r="U954" s="95" t="s">
        <v>95</v>
      </c>
      <c r="V954" s="99"/>
      <c r="W954" s="102"/>
      <c r="X954" s="38"/>
      <c r="Y954" s="103" t="s">
        <v>30</v>
      </c>
      <c r="Z954" s="103" t="s">
        <v>4635</v>
      </c>
      <c r="AA954" s="4"/>
      <c r="AB954" s="13" t="str">
        <f aca="false">IF(ISERROR(FIND("/",R954)),R954,LEFT(R954,FIND(CHAR(1),SUBSTITUTE(R954,"/",CHAR(1),LEN(R954)-LEN(SUBSTITUTE(R954,"/",""))))-1))</f>
        <v>/rsm:CrossIndustryInvoice/rsm:SupplyChainTradeTransaction/ram:ApplicableHeaderTradeSettlement/ram:PayerTradeParty/ram:URIUniversalCommunication/ram:URIID</v>
      </c>
      <c r="AC954" s="13" t="str">
        <f aca="false">IF(ISERROR(FIND("/",R954)),R954,MID(R954, FIND(CHAR(1),SUBSTITUTE(R954,"/",CHAR(1), LEN(R954)-LEN(SUBSTITUTE(R954,"/","")))), LEN(R954)))</f>
        <v>/@schemeID</v>
      </c>
      <c r="AD954" s="14" t="n">
        <f aca="false">COUNTIFS(R$4:R954,AB954)</f>
        <v>1</v>
      </c>
      <c r="AE954" s="1"/>
      <c r="AF954" s="93" t="str">
        <f aca="false">E954</f>
        <v>EXT</v>
      </c>
      <c r="AG954" s="95" t="n">
        <f aca="false">LEN(AR954)-LEN(SUBSTITUTE(AR954,"/",""))-1</f>
        <v>6</v>
      </c>
      <c r="AH954" s="95" t="str">
        <f aca="false">H954</f>
        <v>0..1</v>
      </c>
      <c r="AI954" s="97" t="s">
        <v>361</v>
      </c>
      <c r="AJ954" s="97"/>
      <c r="AK954" s="98"/>
      <c r="AL954" s="98"/>
      <c r="AM954" s="98"/>
      <c r="AN954" s="97"/>
      <c r="AO954" s="100" t="str">
        <f aca="false">O954</f>
        <v>1..1</v>
      </c>
      <c r="AP954" s="100" t="str">
        <f aca="false">P954</f>
        <v>1..1</v>
      </c>
      <c r="AQ954" s="9" t="str">
        <f aca="false">Q954</f>
        <v>/rsm:CrossIndustryInvoice
/rsm:SupplyChainTradeTransaction
/ram:ApplicableHeaderTradeSettlement
/ram:PayerTradeParty
/ram:URIUniversalCommunication
/ram:URIID
/@schemeID</v>
      </c>
      <c r="AR954" s="101" t="str">
        <f aca="false">R954</f>
        <v>/rsm:CrossIndustryInvoice/rsm:SupplyChainTradeTransaction/ram:ApplicableHeaderTradeSettlement/ram:PayerTradeParty/ram:URIUniversalCommunication/ram:URIID/@schemeID</v>
      </c>
      <c r="AS954" s="99" t="s">
        <v>360</v>
      </c>
      <c r="AT954" s="10" t="s">
        <v>858</v>
      </c>
      <c r="AU954" s="95" t="str">
        <f aca="false">U954</f>
        <v>0..1</v>
      </c>
      <c r="AV954" s="99"/>
      <c r="AW954" s="102"/>
      <c r="AX954" s="6"/>
      <c r="AY954" s="103" t="str">
        <f aca="false">Y954</f>
        <v>EXTENDED</v>
      </c>
      <c r="AZ954" s="103" t="str">
        <f aca="false">Z954</f>
        <v>EXTENDED FR B2B</v>
      </c>
      <c r="BA954" s="1"/>
      <c r="BB954" s="49"/>
      <c r="BF954" s="1"/>
      <c r="BG954" s="1"/>
      <c r="BH954" s="1"/>
      <c r="BI954" s="1"/>
      <c r="BJ954" s="1"/>
      <c r="BK954" s="1"/>
      <c r="BL954" s="1"/>
      <c r="BM954" s="1"/>
      <c r="BN954" s="1"/>
      <c r="BO954" s="1"/>
      <c r="BP954" s="1"/>
      <c r="BQ954" s="1"/>
      <c r="BR954" s="1"/>
      <c r="BS954" s="1"/>
      <c r="BT954" s="1"/>
      <c r="BU954" s="1"/>
      <c r="BV954" s="1"/>
      <c r="BW954" s="1"/>
      <c r="BX954" s="1"/>
      <c r="BY954" s="1"/>
      <c r="BZ954" s="1"/>
    </row>
    <row r="955" s="53" customFormat="true" ht="76.5" hidden="false" customHeight="false" outlineLevel="0" collapsed="false">
      <c r="A955" s="58" t="str">
        <f aca="false">IF(LEFT(E955,2)="BG","NO",IF(LEN(E955)-LEN(SUBSTITUTE(E955,"-",""))&gt;1,"NO",IF(E955="EXT","EXT","YES")))</f>
        <v>EXT</v>
      </c>
      <c r="B955" s="77" t="s">
        <v>5506</v>
      </c>
      <c r="C955" s="77"/>
      <c r="D955" s="280" t="s">
        <v>6235</v>
      </c>
      <c r="E955" s="184" t="s">
        <v>4631</v>
      </c>
      <c r="F955" s="185" t="e">
        <f aca="false">#N/A</f>
        <v>#N/A</v>
      </c>
      <c r="G955" s="186" t="n">
        <f aca="false">LEN(R955)-LEN(SUBSTITUTE(R955,"/",""))-1</f>
        <v>4</v>
      </c>
      <c r="H955" s="186" t="s">
        <v>112</v>
      </c>
      <c r="I955" s="173" t="s">
        <v>6520</v>
      </c>
      <c r="J955" s="173"/>
      <c r="K955" s="174"/>
      <c r="L955" s="174"/>
      <c r="M955" s="174"/>
      <c r="N955" s="173"/>
      <c r="O955" s="175" t="s">
        <v>112</v>
      </c>
      <c r="P955" s="175" t="str">
        <f aca="false">O955</f>
        <v>0..n</v>
      </c>
      <c r="Q955" s="187" t="s">
        <v>6521</v>
      </c>
      <c r="R955" s="188" t="s">
        <v>3806</v>
      </c>
      <c r="S955" s="172"/>
      <c r="T955" s="178"/>
      <c r="U955" s="186" t="s">
        <v>112</v>
      </c>
      <c r="V955" s="172"/>
      <c r="W955" s="179"/>
      <c r="X955" s="38"/>
      <c r="Y955" s="189" t="s">
        <v>30</v>
      </c>
      <c r="Z955" s="189" t="s">
        <v>30</v>
      </c>
      <c r="AA955" s="4"/>
      <c r="AB955" s="13" t="str">
        <f aca="false">IF(ISERROR(FIND("/",R955)),R955,LEFT(R955,FIND(CHAR(1),SUBSTITUTE(R955,"/",CHAR(1),LEN(R955)-LEN(SUBSTITUTE(R955,"/",""))))-1))</f>
        <v>/rsm:CrossIndustryInvoice/rsm:SupplyChainTradeTransaction/ram:ApplicableHeaderTradeSettlement/ram:PayerTradeParty</v>
      </c>
      <c r="AC955" s="13" t="str">
        <f aca="false">IF(ISERROR(FIND("/",R955)),R955,MID(R955, FIND(CHAR(1),SUBSTITUTE(R955,"/",CHAR(1), LEN(R955)-LEN(SUBSTITUTE(R955,"/","")))), LEN(R955)))</f>
        <v>/ram:SpecifiedTaxRegistration</v>
      </c>
      <c r="AD955" s="14" t="n">
        <f aca="false">COUNTIFS(R$4:R955,AB955)</f>
        <v>1</v>
      </c>
      <c r="AE955" s="1"/>
      <c r="AF955" s="184" t="str">
        <f aca="false">E955</f>
        <v>EXT</v>
      </c>
      <c r="AG955" s="186" t="n">
        <f aca="false">LEN(AR955)-LEN(SUBSTITUTE(AR955,"/",""))-1</f>
        <v>4</v>
      </c>
      <c r="AH955" s="186" t="str">
        <f aca="false">H955</f>
        <v>0..n</v>
      </c>
      <c r="AI955" s="173" t="s">
        <v>1133</v>
      </c>
      <c r="AJ955" s="173"/>
      <c r="AK955" s="174"/>
      <c r="AL955" s="174"/>
      <c r="AM955" s="174"/>
      <c r="AN955" s="173"/>
      <c r="AO955" s="172" t="str">
        <f aca="false">O955</f>
        <v>0..n</v>
      </c>
      <c r="AP955" s="172" t="str">
        <f aca="false">P955</f>
        <v>0..n</v>
      </c>
      <c r="AQ955" s="187" t="str">
        <f aca="false">Q955</f>
        <v>/rsm:CrossIndustryInvoice
/rsm:SupplyChainTradeTransaction
/ram:ApplicableHeaderTradeSettlement
/ram:PayerTradeParty
/ram:SpecifiedTaxRegistration</v>
      </c>
      <c r="AR955" s="188" t="str">
        <f aca="false">R955</f>
        <v>/rsm:CrossIndustryInvoice/rsm:SupplyChainTradeTransaction/ram:ApplicableHeaderTradeSettlement/ram:PayerTradeParty/ram:SpecifiedTaxRegistration</v>
      </c>
      <c r="AS955" s="172"/>
      <c r="AT955" s="178"/>
      <c r="AU955" s="186" t="str">
        <f aca="false">U955</f>
        <v>0..n</v>
      </c>
      <c r="AV955" s="172"/>
      <c r="AW955" s="179"/>
      <c r="AX955" s="6"/>
      <c r="AY955" s="189" t="str">
        <f aca="false">Y955</f>
        <v>EXTENDED</v>
      </c>
      <c r="AZ955" s="189" t="str">
        <f aca="false">Z955</f>
        <v>EXTENDED</v>
      </c>
      <c r="BA955" s="1"/>
      <c r="BB955" s="49"/>
      <c r="BF955" s="1"/>
      <c r="BG955" s="1"/>
      <c r="BH955" s="1"/>
      <c r="BI955" s="1"/>
      <c r="BJ955" s="1"/>
      <c r="BK955" s="1"/>
      <c r="BL955" s="1"/>
      <c r="BM955" s="1"/>
      <c r="BN955" s="1"/>
      <c r="BO955" s="1"/>
      <c r="BP955" s="1"/>
      <c r="BQ955" s="1"/>
      <c r="BR955" s="1"/>
      <c r="BS955" s="1"/>
      <c r="BT955" s="1"/>
      <c r="BU955" s="1"/>
      <c r="BV955" s="1"/>
      <c r="BW955" s="1"/>
      <c r="BX955" s="1"/>
      <c r="BY955" s="1"/>
      <c r="BZ955" s="1"/>
    </row>
    <row r="956" s="53" customFormat="true" ht="89.25" hidden="false" customHeight="false" outlineLevel="0" collapsed="false">
      <c r="A956" s="58" t="str">
        <f aca="false">IF(LEFT(E956,2)="BG","NO",IF(LEN(E956)-LEN(SUBSTITUTE(E956,"-",""))&gt;1,"NO",IF(E956="EXT","EXT","YES")))</f>
        <v>EXT</v>
      </c>
      <c r="B956" s="77" t="s">
        <v>5506</v>
      </c>
      <c r="C956" s="77"/>
      <c r="D956" s="280" t="s">
        <v>6235</v>
      </c>
      <c r="E956" s="93" t="s">
        <v>4631</v>
      </c>
      <c r="F956" s="94" t="s">
        <v>3808</v>
      </c>
      <c r="G956" s="95" t="n">
        <f aca="false">LEN(R956)-LEN(SUBSTITUTE(R956,"/",""))-1</f>
        <v>5</v>
      </c>
      <c r="H956" s="95" t="s">
        <v>88</v>
      </c>
      <c r="I956" s="97" t="s">
        <v>6</v>
      </c>
      <c r="J956" s="97"/>
      <c r="K956" s="98"/>
      <c r="L956" s="98"/>
      <c r="M956" s="98"/>
      <c r="N956" s="97"/>
      <c r="O956" s="99" t="s">
        <v>88</v>
      </c>
      <c r="P956" s="100" t="str">
        <f aca="false">O956</f>
        <v>1..1</v>
      </c>
      <c r="Q956" s="9" t="s">
        <v>6522</v>
      </c>
      <c r="R956" s="101" t="s">
        <v>3809</v>
      </c>
      <c r="S956" s="99" t="s">
        <v>139</v>
      </c>
      <c r="T956" s="10" t="s">
        <v>4639</v>
      </c>
      <c r="U956" s="95" t="s">
        <v>95</v>
      </c>
      <c r="V956" s="99"/>
      <c r="W956" s="102"/>
      <c r="X956" s="38"/>
      <c r="Y956" s="103" t="s">
        <v>30</v>
      </c>
      <c r="Z956" s="103" t="s">
        <v>30</v>
      </c>
      <c r="AA956" s="4"/>
      <c r="AB956" s="13" t="str">
        <f aca="false">IF(ISERROR(FIND("/",R956)),R956,LEFT(R956,FIND(CHAR(1),SUBSTITUTE(R956,"/",CHAR(1),LEN(R956)-LEN(SUBSTITUTE(R956,"/",""))))-1))</f>
        <v>/rsm:CrossIndustryInvoice/rsm:SupplyChainTradeTransaction/ram:ApplicableHeaderTradeSettlement/ram:PayerTradeParty/ram:SpecifiedTaxRegistration</v>
      </c>
      <c r="AC956" s="13" t="str">
        <f aca="false">IF(ISERROR(FIND("/",R956)),R956,MID(R956, FIND(CHAR(1),SUBSTITUTE(R956,"/",CHAR(1), LEN(R956)-LEN(SUBSTITUTE(R956,"/","")))), LEN(R956)))</f>
        <v>/ram:ID</v>
      </c>
      <c r="AD956" s="14" t="n">
        <f aca="false">COUNTIFS(R$4:R956,AB956)</f>
        <v>1</v>
      </c>
      <c r="AE956" s="1"/>
      <c r="AF956" s="93" t="str">
        <f aca="false">E956</f>
        <v>EXT</v>
      </c>
      <c r="AG956" s="95" t="n">
        <f aca="false">LEN(AR956)-LEN(SUBSTITUTE(AR956,"/",""))-1</f>
        <v>5</v>
      </c>
      <c r="AH956" s="95" t="str">
        <f aca="false">H956</f>
        <v>1..1</v>
      </c>
      <c r="AI956" s="97" t="s">
        <v>5085</v>
      </c>
      <c r="AJ956" s="97"/>
      <c r="AK956" s="98"/>
      <c r="AL956" s="98"/>
      <c r="AM956" s="98"/>
      <c r="AN956" s="97"/>
      <c r="AO956" s="100" t="str">
        <f aca="false">O956</f>
        <v>1..1</v>
      </c>
      <c r="AP956" s="100" t="str">
        <f aca="false">P956</f>
        <v>1..1</v>
      </c>
      <c r="AQ956" s="9" t="str">
        <f aca="false">Q956</f>
        <v>/rsm:CrossIndustryInvoice
/rsm:SupplyChainTradeTransaction
/ram:ApplicableHeaderTradeSettlement
/ram:PayerTradeParty
/ram:SpecifiedTaxRegistration
/ram:ID</v>
      </c>
      <c r="AR956" s="101" t="str">
        <f aca="false">R956</f>
        <v>/rsm:CrossIndustryInvoice/rsm:SupplyChainTradeTransaction/ram:ApplicableHeaderTradeSettlement/ram:PayerTradeParty/ram:SpecifiedTaxRegistration/ram:ID</v>
      </c>
      <c r="AS956" s="99" t="s">
        <v>139</v>
      </c>
      <c r="AT956" s="10" t="s">
        <v>4639</v>
      </c>
      <c r="AU956" s="95" t="str">
        <f aca="false">U956</f>
        <v>0..1</v>
      </c>
      <c r="AV956" s="99"/>
      <c r="AW956" s="102"/>
      <c r="AX956" s="6"/>
      <c r="AY956" s="103" t="str">
        <f aca="false">Y956</f>
        <v>EXTENDED</v>
      </c>
      <c r="AZ956" s="103" t="str">
        <f aca="false">Z956</f>
        <v>EXTENDED</v>
      </c>
      <c r="BA956" s="1"/>
      <c r="BB956" s="49"/>
      <c r="BF956" s="1"/>
      <c r="BG956" s="1"/>
      <c r="BH956" s="1"/>
      <c r="BI956" s="1"/>
      <c r="BJ956" s="1"/>
      <c r="BK956" s="1"/>
      <c r="BL956" s="1"/>
      <c r="BM956" s="1"/>
      <c r="BN956" s="1"/>
      <c r="BO956" s="1"/>
      <c r="BP956" s="1"/>
      <c r="BQ956" s="1"/>
      <c r="BR956" s="1"/>
      <c r="BS956" s="1"/>
      <c r="BT956" s="1"/>
      <c r="BU956" s="1"/>
      <c r="BV956" s="1"/>
      <c r="BW956" s="1"/>
      <c r="BX956" s="1"/>
      <c r="BY956" s="1"/>
      <c r="BZ956" s="1"/>
    </row>
    <row r="957" s="53" customFormat="true" ht="102" hidden="false" customHeight="false" outlineLevel="0" collapsed="false">
      <c r="A957" s="58" t="str">
        <f aca="false">IF(LEFT(E957,2)="BG","NO",IF(LEN(E957)-LEN(SUBSTITUTE(E957,"-",""))&gt;1,"NO",IF(E957="EXT","EXT","YES")))</f>
        <v>EXT</v>
      </c>
      <c r="B957" s="77" t="s">
        <v>5506</v>
      </c>
      <c r="C957" s="77"/>
      <c r="D957" s="280" t="s">
        <v>6235</v>
      </c>
      <c r="E957" s="93" t="s">
        <v>4631</v>
      </c>
      <c r="F957" s="94" t="s">
        <v>3811</v>
      </c>
      <c r="G957" s="95" t="n">
        <f aca="false">LEN(R957)-LEN(SUBSTITUTE(R957,"/",""))-1</f>
        <v>6</v>
      </c>
      <c r="H957" s="95" t="s">
        <v>95</v>
      </c>
      <c r="I957" s="97" t="s">
        <v>4801</v>
      </c>
      <c r="J957" s="97"/>
      <c r="K957" s="98" t="s">
        <v>5086</v>
      </c>
      <c r="L957" s="98"/>
      <c r="M957" s="98" t="s">
        <v>2045</v>
      </c>
      <c r="N957" s="97"/>
      <c r="O957" s="99" t="s">
        <v>88</v>
      </c>
      <c r="P957" s="100" t="str">
        <f aca="false">O957</f>
        <v>1..1</v>
      </c>
      <c r="Q957" s="9" t="s">
        <v>6523</v>
      </c>
      <c r="R957" s="101" t="s">
        <v>3812</v>
      </c>
      <c r="S957" s="99" t="s">
        <v>360</v>
      </c>
      <c r="T957" s="10" t="s">
        <v>858</v>
      </c>
      <c r="U957" s="95" t="s">
        <v>95</v>
      </c>
      <c r="V957" s="99"/>
      <c r="W957" s="102"/>
      <c r="X957" s="38"/>
      <c r="Y957" s="103" t="s">
        <v>30</v>
      </c>
      <c r="Z957" s="103" t="s">
        <v>30</v>
      </c>
      <c r="AA957" s="4"/>
      <c r="AB957" s="13" t="str">
        <f aca="false">IF(ISERROR(FIND("/",R957)),R957,LEFT(R957,FIND(CHAR(1),SUBSTITUTE(R957,"/",CHAR(1),LEN(R957)-LEN(SUBSTITUTE(R957,"/",""))))-1))</f>
        <v>/rsm:CrossIndustryInvoice/rsm:SupplyChainTradeTransaction/ram:ApplicableHeaderTradeSettlement/ram:PayerTradeParty/ram:SpecifiedTaxRegistration/ram:ID</v>
      </c>
      <c r="AC957" s="13" t="str">
        <f aca="false">IF(ISERROR(FIND("/",R957)),R957,MID(R957, FIND(CHAR(1),SUBSTITUTE(R957,"/",CHAR(1), LEN(R957)-LEN(SUBSTITUTE(R957,"/","")))), LEN(R957)))</f>
        <v>/@schemeID</v>
      </c>
      <c r="AD957" s="14" t="n">
        <f aca="false">COUNTIFS(R$4:R957,AB957)</f>
        <v>1</v>
      </c>
      <c r="AE957" s="1"/>
      <c r="AF957" s="93" t="str">
        <f aca="false">E957</f>
        <v>EXT</v>
      </c>
      <c r="AG957" s="95" t="n">
        <f aca="false">LEN(AR957)-LEN(SUBSTITUTE(AR957,"/",""))-1</f>
        <v>6</v>
      </c>
      <c r="AH957" s="95" t="str">
        <f aca="false">H957</f>
        <v>0..1</v>
      </c>
      <c r="AI957" s="97" t="s">
        <v>5088</v>
      </c>
      <c r="AJ957" s="97"/>
      <c r="AK957" s="98"/>
      <c r="AL957" s="98"/>
      <c r="AM957" s="98"/>
      <c r="AN957" s="97"/>
      <c r="AO957" s="100" t="str">
        <f aca="false">O957</f>
        <v>1..1</v>
      </c>
      <c r="AP957" s="100" t="str">
        <f aca="false">P957</f>
        <v>1..1</v>
      </c>
      <c r="AQ957" s="9" t="str">
        <f aca="false">Q957</f>
        <v>/rsm:CrossIndustryInvoice
/rsm:SupplyChainTradeTransaction
/ram:ApplicableHeaderTradeSettlement
/ram:PayerTradeParty
/ram:SpecifiedTaxRegistration
/ram:ID
/@schemeID</v>
      </c>
      <c r="AR957" s="101" t="str">
        <f aca="false">R957</f>
        <v>/rsm:CrossIndustryInvoice/rsm:SupplyChainTradeTransaction/ram:ApplicableHeaderTradeSettlement/ram:PayerTradeParty/ram:SpecifiedTaxRegistration/ram:ID/@schemeID</v>
      </c>
      <c r="AS957" s="99" t="s">
        <v>360</v>
      </c>
      <c r="AT957" s="10" t="s">
        <v>858</v>
      </c>
      <c r="AU957" s="95" t="str">
        <f aca="false">U957</f>
        <v>0..1</v>
      </c>
      <c r="AV957" s="99"/>
      <c r="AW957" s="102"/>
      <c r="AX957" s="6"/>
      <c r="AY957" s="103" t="str">
        <f aca="false">Y957</f>
        <v>EXTENDED</v>
      </c>
      <c r="AZ957" s="103" t="str">
        <f aca="false">Z957</f>
        <v>EXTENDED</v>
      </c>
      <c r="BA957" s="1"/>
      <c r="BB957" s="49"/>
      <c r="BF957" s="1"/>
      <c r="BG957" s="1"/>
      <c r="BH957" s="1"/>
      <c r="BI957" s="1"/>
      <c r="BJ957" s="1"/>
      <c r="BK957" s="1"/>
      <c r="BL957" s="1"/>
      <c r="BM957" s="1"/>
      <c r="BN957" s="1"/>
      <c r="BO957" s="1"/>
      <c r="BP957" s="1"/>
      <c r="BQ957" s="1"/>
      <c r="BR957" s="1"/>
      <c r="BS957" s="1"/>
      <c r="BT957" s="1"/>
      <c r="BU957" s="1"/>
      <c r="BV957" s="1"/>
      <c r="BW957" s="1"/>
      <c r="BX957" s="1"/>
      <c r="BY957" s="1"/>
      <c r="BZ957" s="1"/>
    </row>
    <row r="958" s="53" customFormat="true" ht="63.75" hidden="false" customHeight="false" outlineLevel="0" collapsed="false">
      <c r="A958" s="58" t="str">
        <f aca="false">IF(LEFT(E958,2)="BG","NO",IF(LEN(E958)-LEN(SUBSTITUTE(E958,"-",""))&gt;1,"NO",IF(E958="EXT","EXT","YES")))</f>
        <v>EXT</v>
      </c>
      <c r="B958" s="58"/>
      <c r="C958" s="58"/>
      <c r="D958" s="281" t="s">
        <v>6235</v>
      </c>
      <c r="E958" s="141" t="s">
        <v>4631</v>
      </c>
      <c r="F958" s="142" t="e">
        <f aca="false">#N/A</f>
        <v>#N/A</v>
      </c>
      <c r="G958" s="143" t="n">
        <f aca="false">LEN(R958)-LEN(SUBSTITUTE(R958,"/",""))-1</f>
        <v>3</v>
      </c>
      <c r="H958" s="143" t="s">
        <v>95</v>
      </c>
      <c r="I958" s="173" t="s">
        <v>6524</v>
      </c>
      <c r="J958" s="173" t="s">
        <v>6525</v>
      </c>
      <c r="K958" s="174"/>
      <c r="L958" s="174"/>
      <c r="M958" s="174"/>
      <c r="N958" s="173"/>
      <c r="O958" s="175" t="s">
        <v>95</v>
      </c>
      <c r="P958" s="175" t="str">
        <f aca="false">O958</f>
        <v>0..1</v>
      </c>
      <c r="Q958" s="145" t="s">
        <v>6526</v>
      </c>
      <c r="R958" s="146" t="s">
        <v>3815</v>
      </c>
      <c r="S958" s="172"/>
      <c r="T958" s="178" t="s">
        <v>4629</v>
      </c>
      <c r="U958" s="143" t="s">
        <v>95</v>
      </c>
      <c r="V958" s="172"/>
      <c r="W958" s="179"/>
      <c r="X958" s="38"/>
      <c r="Y958" s="147" t="s">
        <v>30</v>
      </c>
      <c r="Z958" s="147" t="s">
        <v>4635</v>
      </c>
      <c r="AA958" s="4"/>
      <c r="AB958" s="13" t="str">
        <f aca="false">IF(ISERROR(FIND("/",R958)),R958,LEFT(R958,FIND(CHAR(1),SUBSTITUTE(R958,"/",CHAR(1),LEN(R958)-LEN(SUBSTITUTE(R958,"/",""))))-1))</f>
        <v>/rsm:CrossIndustryInvoice/rsm:SupplyChainTradeTransaction/ram:ApplicableHeaderTradeSettlement</v>
      </c>
      <c r="AC958" s="13" t="str">
        <f aca="false">IF(ISERROR(FIND("/",R958)),R958,MID(R958, FIND(CHAR(1),SUBSTITUTE(R958,"/",CHAR(1), LEN(R958)-LEN(SUBSTITUTE(R958,"/","")))), LEN(R958)))</f>
        <v>/ram:TaxApplicableTradeCurrencyExchange</v>
      </c>
      <c r="AD958" s="14" t="n">
        <f aca="false">COUNTIFS(R$4:R958,AB958)</f>
        <v>1</v>
      </c>
      <c r="AE958" s="1"/>
      <c r="AF958" s="141" t="str">
        <f aca="false">E958</f>
        <v>EXT</v>
      </c>
      <c r="AG958" s="143" t="n">
        <f aca="false">LEN(AR958)-LEN(SUBSTITUTE(AR958,"/",""))-1</f>
        <v>3</v>
      </c>
      <c r="AH958" s="143" t="str">
        <f aca="false">H958</f>
        <v>0..1</v>
      </c>
      <c r="AI958" s="173" t="n">
        <v>0</v>
      </c>
      <c r="AJ958" s="173"/>
      <c r="AK958" s="174"/>
      <c r="AL958" s="174"/>
      <c r="AM958" s="174"/>
      <c r="AN958" s="173"/>
      <c r="AO958" s="172" t="str">
        <f aca="false">O958</f>
        <v>0..1</v>
      </c>
      <c r="AP958" s="172" t="str">
        <f aca="false">P958</f>
        <v>0..1</v>
      </c>
      <c r="AQ958" s="145" t="str">
        <f aca="false">Q958</f>
        <v>/rsm:CrossIndustryInvoice
/rsm:SupplyChainTradeTransaction
/ram:ApplicableHeaderTradeSettlement
/ram:TaxApplicableTradeCurrencyExchange</v>
      </c>
      <c r="AR958" s="146" t="str">
        <f aca="false">R958</f>
        <v>/rsm:CrossIndustryInvoice/rsm:SupplyChainTradeTransaction/ram:ApplicableHeaderTradeSettlement/ram:TaxApplicableTradeCurrencyExchange</v>
      </c>
      <c r="AS958" s="172"/>
      <c r="AT958" s="178" t="s">
        <v>4629</v>
      </c>
      <c r="AU958" s="143" t="str">
        <f aca="false">U958</f>
        <v>0..1</v>
      </c>
      <c r="AV958" s="172"/>
      <c r="AW958" s="179"/>
      <c r="AX958" s="6"/>
      <c r="AY958" s="147" t="str">
        <f aca="false">Y958</f>
        <v>EXTENDED</v>
      </c>
      <c r="AZ958" s="147" t="str">
        <f aca="false">Z958</f>
        <v>EXTENDED FR B2B</v>
      </c>
      <c r="BA958" s="1"/>
      <c r="BB958" s="49"/>
      <c r="BF958" s="1"/>
      <c r="BG958" s="1"/>
      <c r="BH958" s="1"/>
      <c r="BI958" s="1"/>
      <c r="BJ958" s="1"/>
      <c r="BK958" s="1"/>
      <c r="BL958" s="1"/>
      <c r="BM958" s="1"/>
      <c r="BN958" s="1"/>
      <c r="BO958" s="1"/>
      <c r="BP958" s="1"/>
      <c r="BQ958" s="1"/>
      <c r="BR958" s="1"/>
      <c r="BS958" s="1"/>
      <c r="BT958" s="1"/>
      <c r="BU958" s="1"/>
      <c r="BV958" s="1"/>
      <c r="BW958" s="1"/>
      <c r="BX958" s="1"/>
      <c r="BY958" s="1"/>
      <c r="BZ958" s="1"/>
    </row>
    <row r="959" s="53" customFormat="true" ht="85.5" hidden="false" customHeight="false" outlineLevel="0" collapsed="false">
      <c r="A959" s="58" t="str">
        <f aca="false">IF(LEFT(E959,2)="BG","NO",IF(LEN(E959)-LEN(SUBSTITUTE(E959,"-",""))&gt;1,"NO",IF(E959="EXT","EXT","YES")))</f>
        <v>EXT</v>
      </c>
      <c r="B959" s="58"/>
      <c r="C959" s="58"/>
      <c r="D959" s="280" t="s">
        <v>6235</v>
      </c>
      <c r="E959" s="93" t="s">
        <v>4631</v>
      </c>
      <c r="F959" s="94" t="e">
        <f aca="false">#N/A</f>
        <v>#N/A</v>
      </c>
      <c r="G959" s="95" t="n">
        <f aca="false">LEN(R959)-LEN(SUBSTITUTE(R959,"/",""))-1</f>
        <v>4</v>
      </c>
      <c r="H959" s="95" t="s">
        <v>88</v>
      </c>
      <c r="I959" s="97" t="s">
        <v>6527</v>
      </c>
      <c r="J959" s="97" t="s">
        <v>6528</v>
      </c>
      <c r="K959" s="98"/>
      <c r="L959" s="98"/>
      <c r="M959" s="98"/>
      <c r="N959" s="97"/>
      <c r="O959" s="99" t="s">
        <v>88</v>
      </c>
      <c r="P959" s="100" t="str">
        <f aca="false">O959</f>
        <v>1..1</v>
      </c>
      <c r="Q959" s="9" t="s">
        <v>6529</v>
      </c>
      <c r="R959" s="101" t="s">
        <v>3819</v>
      </c>
      <c r="S959" s="99" t="s">
        <v>176</v>
      </c>
      <c r="T959" s="10" t="s">
        <v>4639</v>
      </c>
      <c r="U959" s="95" t="s">
        <v>88</v>
      </c>
      <c r="V959" s="99"/>
      <c r="W959" s="102"/>
      <c r="X959" s="38"/>
      <c r="Y959" s="103" t="s">
        <v>30</v>
      </c>
      <c r="Z959" s="103" t="s">
        <v>4635</v>
      </c>
      <c r="AA959" s="4"/>
      <c r="AB959" s="13" t="str">
        <f aca="false">IF(ISERROR(FIND("/",R959)),R959,LEFT(R959,FIND(CHAR(1),SUBSTITUTE(R959,"/",CHAR(1),LEN(R959)-LEN(SUBSTITUTE(R959,"/",""))))-1))</f>
        <v>/rsm:CrossIndustryInvoice/rsm:SupplyChainTradeTransaction/ram:ApplicableHeaderTradeSettlement/ram:TaxApplicableTradeCurrencyExchange</v>
      </c>
      <c r="AC959" s="13" t="str">
        <f aca="false">IF(ISERROR(FIND("/",R959)),R959,MID(R959, FIND(CHAR(1),SUBSTITUTE(R959,"/",CHAR(1), LEN(R959)-LEN(SUBSTITUTE(R959,"/","")))), LEN(R959)))</f>
        <v>/ram:SourceCurrencyCode</v>
      </c>
      <c r="AD959" s="14" t="n">
        <f aca="false">COUNTIFS(R$4:R959,AB959)</f>
        <v>1</v>
      </c>
      <c r="AE959" s="1"/>
      <c r="AF959" s="93" t="str">
        <f aca="false">E959</f>
        <v>EXT</v>
      </c>
      <c r="AG959" s="95" t="n">
        <f aca="false">LEN(AR959)-LEN(SUBSTITUTE(AR959,"/",""))-1</f>
        <v>4</v>
      </c>
      <c r="AH959" s="95" t="str">
        <f aca="false">H959</f>
        <v>1..1</v>
      </c>
      <c r="AI959" s="97" t="n">
        <v>0</v>
      </c>
      <c r="AJ959" s="97"/>
      <c r="AK959" s="98"/>
      <c r="AL959" s="98"/>
      <c r="AM959" s="98"/>
      <c r="AN959" s="97"/>
      <c r="AO959" s="100" t="str">
        <f aca="false">O959</f>
        <v>1..1</v>
      </c>
      <c r="AP959" s="100" t="str">
        <f aca="false">P959</f>
        <v>1..1</v>
      </c>
      <c r="AQ959" s="9" t="str">
        <f aca="false">Q959</f>
        <v>/rsm:CrossIndustryInvoice
/rsm:SupplyChainTradeTransaction
/ram:ApplicableHeaderTradeSettlement
/ram:TaxApplicableTradeCurrencyExchange
/ram:SourceCurrencyCode</v>
      </c>
      <c r="AR959" s="101" t="str">
        <f aca="false">R959</f>
        <v>/rsm:CrossIndustryInvoice/rsm:SupplyChainTradeTransaction/ram:ApplicableHeaderTradeSettlement/ram:TaxApplicableTradeCurrencyExchange/ram:SourceCurrencyCode</v>
      </c>
      <c r="AS959" s="99" t="s">
        <v>176</v>
      </c>
      <c r="AT959" s="10" t="s">
        <v>4639</v>
      </c>
      <c r="AU959" s="95" t="str">
        <f aca="false">U959</f>
        <v>1..1</v>
      </c>
      <c r="AV959" s="99"/>
      <c r="AW959" s="102"/>
      <c r="AX959" s="6"/>
      <c r="AY959" s="103" t="str">
        <f aca="false">Y959</f>
        <v>EXTENDED</v>
      </c>
      <c r="AZ959" s="103" t="str">
        <f aca="false">Z959</f>
        <v>EXTENDED FR B2B</v>
      </c>
      <c r="BA959" s="1"/>
      <c r="BB959" s="49"/>
      <c r="BF959" s="1"/>
      <c r="BG959" s="1"/>
      <c r="BH959" s="1"/>
      <c r="BI959" s="1"/>
      <c r="BJ959" s="1"/>
      <c r="BK959" s="1"/>
      <c r="BL959" s="1"/>
      <c r="BM959" s="1"/>
      <c r="BN959" s="1"/>
      <c r="BO959" s="1"/>
      <c r="BP959" s="1"/>
      <c r="BQ959" s="1"/>
      <c r="BR959" s="1"/>
      <c r="BS959" s="1"/>
      <c r="BT959" s="1"/>
      <c r="BU959" s="1"/>
      <c r="BV959" s="1"/>
      <c r="BW959" s="1"/>
      <c r="BX959" s="1"/>
      <c r="BY959" s="1"/>
      <c r="BZ959" s="1"/>
    </row>
    <row r="960" s="53" customFormat="true" ht="85.5" hidden="false" customHeight="false" outlineLevel="0" collapsed="false">
      <c r="A960" s="58" t="str">
        <f aca="false">IF(LEFT(E960,2)="BG","NO",IF(LEN(E960)-LEN(SUBSTITUTE(E960,"-",""))&gt;1,"NO",IF(E960="EXT","EXT","YES")))</f>
        <v>EXT</v>
      </c>
      <c r="B960" s="58"/>
      <c r="C960" s="58"/>
      <c r="D960" s="280" t="s">
        <v>6235</v>
      </c>
      <c r="E960" s="93" t="s">
        <v>4631</v>
      </c>
      <c r="F960" s="94" t="e">
        <f aca="false">#N/A</f>
        <v>#N/A</v>
      </c>
      <c r="G960" s="95" t="n">
        <f aca="false">LEN(R960)-LEN(SUBSTITUTE(R960,"/",""))-1</f>
        <v>4</v>
      </c>
      <c r="H960" s="95" t="s">
        <v>88</v>
      </c>
      <c r="I960" s="97" t="s">
        <v>6530</v>
      </c>
      <c r="J960" s="97" t="s">
        <v>6531</v>
      </c>
      <c r="K960" s="98"/>
      <c r="L960" s="98"/>
      <c r="M960" s="98"/>
      <c r="N960" s="97"/>
      <c r="O960" s="99" t="s">
        <v>88</v>
      </c>
      <c r="P960" s="100" t="str">
        <f aca="false">O960</f>
        <v>1..1</v>
      </c>
      <c r="Q960" s="9" t="s">
        <v>6532</v>
      </c>
      <c r="R960" s="101" t="s">
        <v>3823</v>
      </c>
      <c r="S960" s="99" t="s">
        <v>176</v>
      </c>
      <c r="T960" s="10" t="s">
        <v>4639</v>
      </c>
      <c r="U960" s="95" t="s">
        <v>88</v>
      </c>
      <c r="V960" s="99"/>
      <c r="W960" s="102"/>
      <c r="X960" s="38"/>
      <c r="Y960" s="103" t="s">
        <v>30</v>
      </c>
      <c r="Z960" s="103" t="s">
        <v>4635</v>
      </c>
      <c r="AA960" s="4"/>
      <c r="AB960" s="13" t="str">
        <f aca="false">IF(ISERROR(FIND("/",R960)),R960,LEFT(R960,FIND(CHAR(1),SUBSTITUTE(R960,"/",CHAR(1),LEN(R960)-LEN(SUBSTITUTE(R960,"/",""))))-1))</f>
        <v>/rsm:CrossIndustryInvoice/rsm:SupplyChainTradeTransaction/ram:ApplicableHeaderTradeSettlement/ram:TaxApplicableTradeCurrencyExchange</v>
      </c>
      <c r="AC960" s="13" t="str">
        <f aca="false">IF(ISERROR(FIND("/",R960)),R960,MID(R960, FIND(CHAR(1),SUBSTITUTE(R960,"/",CHAR(1), LEN(R960)-LEN(SUBSTITUTE(R960,"/","")))), LEN(R960)))</f>
        <v>/ram:TargetCurrencyCode</v>
      </c>
      <c r="AD960" s="14" t="n">
        <f aca="false">COUNTIFS(R$4:R960,AB960)</f>
        <v>1</v>
      </c>
      <c r="AE960" s="1"/>
      <c r="AF960" s="93" t="str">
        <f aca="false">E960</f>
        <v>EXT</v>
      </c>
      <c r="AG960" s="95" t="n">
        <f aca="false">LEN(AR960)-LEN(SUBSTITUTE(AR960,"/",""))-1</f>
        <v>4</v>
      </c>
      <c r="AH960" s="95" t="str">
        <f aca="false">H960</f>
        <v>1..1</v>
      </c>
      <c r="AI960" s="97" t="n">
        <v>0</v>
      </c>
      <c r="AJ960" s="97"/>
      <c r="AK960" s="98"/>
      <c r="AL960" s="98"/>
      <c r="AM960" s="98"/>
      <c r="AN960" s="97"/>
      <c r="AO960" s="100" t="str">
        <f aca="false">O960</f>
        <v>1..1</v>
      </c>
      <c r="AP960" s="100" t="str">
        <f aca="false">P960</f>
        <v>1..1</v>
      </c>
      <c r="AQ960" s="9" t="str">
        <f aca="false">Q960</f>
        <v>/rsm:CrossIndustryInvoice
/rsm:SupplyChainTradeTransaction
/ram:ApplicableHeaderTradeSettlement
/ram:TaxApplicableTradeCurrencyExchange
/ram:TargetCurrencyCode</v>
      </c>
      <c r="AR960" s="101" t="str">
        <f aca="false">R960</f>
        <v>/rsm:CrossIndustryInvoice/rsm:SupplyChainTradeTransaction/ram:ApplicableHeaderTradeSettlement/ram:TaxApplicableTradeCurrencyExchange/ram:TargetCurrencyCode</v>
      </c>
      <c r="AS960" s="99" t="s">
        <v>176</v>
      </c>
      <c r="AT960" s="10" t="s">
        <v>4639</v>
      </c>
      <c r="AU960" s="95" t="str">
        <f aca="false">U960</f>
        <v>1..1</v>
      </c>
      <c r="AV960" s="99"/>
      <c r="AW960" s="102"/>
      <c r="AX960" s="6"/>
      <c r="AY960" s="103" t="str">
        <f aca="false">Y960</f>
        <v>EXTENDED</v>
      </c>
      <c r="AZ960" s="103" t="str">
        <f aca="false">Z960</f>
        <v>EXTENDED FR B2B</v>
      </c>
      <c r="BA960" s="1"/>
      <c r="BB960" s="49"/>
      <c r="BF960" s="1"/>
      <c r="BG960" s="1"/>
      <c r="BH960" s="1"/>
      <c r="BI960" s="1"/>
      <c r="BJ960" s="1"/>
      <c r="BK960" s="1"/>
      <c r="BL960" s="1"/>
      <c r="BM960" s="1"/>
      <c r="BN960" s="1"/>
      <c r="BO960" s="1"/>
      <c r="BP960" s="1"/>
      <c r="BQ960" s="1"/>
      <c r="BR960" s="1"/>
      <c r="BS960" s="1"/>
      <c r="BT960" s="1"/>
      <c r="BU960" s="1"/>
      <c r="BV960" s="1"/>
      <c r="BW960" s="1"/>
      <c r="BX960" s="1"/>
      <c r="BY960" s="1"/>
      <c r="BZ960" s="1"/>
    </row>
    <row r="961" s="53" customFormat="true" ht="85.5" hidden="false" customHeight="false" outlineLevel="0" collapsed="false">
      <c r="A961" s="58" t="str">
        <f aca="false">IF(LEFT(E961,2)="BG","NO",IF(LEN(E961)-LEN(SUBSTITUTE(E961,"-",""))&gt;1,"NO",IF(E961="EXT","EXT","YES")))</f>
        <v>EXT</v>
      </c>
      <c r="B961" s="58"/>
      <c r="C961" s="58"/>
      <c r="D961" s="280" t="s">
        <v>6235</v>
      </c>
      <c r="E961" s="93" t="s">
        <v>4631</v>
      </c>
      <c r="F961" s="94" t="e">
        <f aca="false">#N/A</f>
        <v>#N/A</v>
      </c>
      <c r="G961" s="95" t="n">
        <f aca="false">LEN(R961)-LEN(SUBSTITUTE(R961,"/",""))-1</f>
        <v>4</v>
      </c>
      <c r="H961" s="95" t="s">
        <v>88</v>
      </c>
      <c r="I961" s="97" t="s">
        <v>6533</v>
      </c>
      <c r="J961" s="97" t="s">
        <v>6534</v>
      </c>
      <c r="K961" s="98"/>
      <c r="L961" s="98"/>
      <c r="M961" s="98"/>
      <c r="N961" s="97"/>
      <c r="O961" s="99" t="s">
        <v>88</v>
      </c>
      <c r="P961" s="100" t="str">
        <f aca="false">O961</f>
        <v>1..1</v>
      </c>
      <c r="Q961" s="9" t="s">
        <v>6535</v>
      </c>
      <c r="R961" s="101" t="s">
        <v>3828</v>
      </c>
      <c r="S961" s="99" t="s">
        <v>6536</v>
      </c>
      <c r="T961" s="10" t="s">
        <v>4639</v>
      </c>
      <c r="U961" s="95" t="s">
        <v>88</v>
      </c>
      <c r="V961" s="99"/>
      <c r="W961" s="102"/>
      <c r="X961" s="38"/>
      <c r="Y961" s="103" t="s">
        <v>30</v>
      </c>
      <c r="Z961" s="103" t="s">
        <v>4635</v>
      </c>
      <c r="AA961" s="4"/>
      <c r="AB961" s="13" t="str">
        <f aca="false">IF(ISERROR(FIND("/",R961)),R961,LEFT(R961,FIND(CHAR(1),SUBSTITUTE(R961,"/",CHAR(1),LEN(R961)-LEN(SUBSTITUTE(R961,"/",""))))-1))</f>
        <v>/rsm:CrossIndustryInvoice/rsm:SupplyChainTradeTransaction/ram:ApplicableHeaderTradeSettlement/ram:TaxApplicableTradeCurrencyExchange</v>
      </c>
      <c r="AC961" s="13" t="str">
        <f aca="false">IF(ISERROR(FIND("/",R961)),R961,MID(R961, FIND(CHAR(1),SUBSTITUTE(R961,"/",CHAR(1), LEN(R961)-LEN(SUBSTITUTE(R961,"/","")))), LEN(R961)))</f>
        <v>/ram:ConversionRate</v>
      </c>
      <c r="AD961" s="14" t="n">
        <f aca="false">COUNTIFS(R$4:R961,AB961)</f>
        <v>1</v>
      </c>
      <c r="AE961" s="1"/>
      <c r="AF961" s="93" t="str">
        <f aca="false">E961</f>
        <v>EXT</v>
      </c>
      <c r="AG961" s="95" t="n">
        <f aca="false">LEN(AR961)-LEN(SUBSTITUTE(AR961,"/",""))-1</f>
        <v>4</v>
      </c>
      <c r="AH961" s="95" t="str">
        <f aca="false">H961</f>
        <v>1..1</v>
      </c>
      <c r="AI961" s="97" t="n">
        <v>0</v>
      </c>
      <c r="AJ961" s="97"/>
      <c r="AK961" s="98"/>
      <c r="AL961" s="98"/>
      <c r="AM961" s="98"/>
      <c r="AN961" s="97"/>
      <c r="AO961" s="100" t="str">
        <f aca="false">O961</f>
        <v>1..1</v>
      </c>
      <c r="AP961" s="100" t="str">
        <f aca="false">P961</f>
        <v>1..1</v>
      </c>
      <c r="AQ961" s="9" t="str">
        <f aca="false">Q961</f>
        <v>/rsm:CrossIndustryInvoice
/rsm:SupplyChainTradeTransaction
/ram:ApplicableHeaderTradeSettlement
/ram:TaxApplicableTradeCurrencyExchange
/ram:ConversionRate</v>
      </c>
      <c r="AR961" s="101" t="str">
        <f aca="false">R961</f>
        <v>/rsm:CrossIndustryInvoice/rsm:SupplyChainTradeTransaction/ram:ApplicableHeaderTradeSettlement/ram:TaxApplicableTradeCurrencyExchange/ram:ConversionRate</v>
      </c>
      <c r="AS961" s="99" t="s">
        <v>6536</v>
      </c>
      <c r="AT961" s="10" t="s">
        <v>4639</v>
      </c>
      <c r="AU961" s="95" t="str">
        <f aca="false">U961</f>
        <v>1..1</v>
      </c>
      <c r="AV961" s="99"/>
      <c r="AW961" s="102"/>
      <c r="AX961" s="6"/>
      <c r="AY961" s="103" t="str">
        <f aca="false">Y961</f>
        <v>EXTENDED</v>
      </c>
      <c r="AZ961" s="103" t="str">
        <f aca="false">Z961</f>
        <v>EXTENDED FR B2B</v>
      </c>
      <c r="BA961" s="1"/>
      <c r="BB961" s="49"/>
      <c r="BF961" s="1"/>
      <c r="BG961" s="1"/>
      <c r="BH961" s="1"/>
      <c r="BI961" s="1"/>
      <c r="BJ961" s="1"/>
      <c r="BK961" s="1"/>
      <c r="BL961" s="1"/>
      <c r="BM961" s="1"/>
      <c r="BN961" s="1"/>
      <c r="BO961" s="1"/>
      <c r="BP961" s="1"/>
      <c r="BQ961" s="1"/>
      <c r="BR961" s="1"/>
      <c r="BS961" s="1"/>
      <c r="BT961" s="1"/>
      <c r="BU961" s="1"/>
      <c r="BV961" s="1"/>
      <c r="BW961" s="1"/>
      <c r="BX961" s="1"/>
      <c r="BY961" s="1"/>
      <c r="BZ961" s="1"/>
    </row>
    <row r="962" s="53" customFormat="true" ht="85.5" hidden="false" customHeight="false" outlineLevel="0" collapsed="false">
      <c r="A962" s="58" t="str">
        <f aca="false">IF(LEFT(E962,2)="BG","NO",IF(LEN(E962)-LEN(SUBSTITUTE(E962,"-",""))&gt;1,"NO",IF(E962="EXT","EXT","YES")))</f>
        <v>EXT</v>
      </c>
      <c r="B962" s="58"/>
      <c r="C962" s="58"/>
      <c r="D962" s="280" t="s">
        <v>6235</v>
      </c>
      <c r="E962" s="93" t="s">
        <v>4631</v>
      </c>
      <c r="F962" s="94" t="e">
        <f aca="false">#N/A</f>
        <v>#N/A</v>
      </c>
      <c r="G962" s="95" t="n">
        <f aca="false">LEN(R962)-LEN(SUBSTITUTE(R962,"/",""))-1</f>
        <v>4</v>
      </c>
      <c r="H962" s="95" t="s">
        <v>95</v>
      </c>
      <c r="I962" s="97" t="s">
        <v>6537</v>
      </c>
      <c r="J962" s="97" t="s">
        <v>6538</v>
      </c>
      <c r="K962" s="98"/>
      <c r="L962" s="98"/>
      <c r="M962" s="98"/>
      <c r="N962" s="97"/>
      <c r="O962" s="99" t="s">
        <v>95</v>
      </c>
      <c r="P962" s="100" t="str">
        <f aca="false">O962</f>
        <v>0..1</v>
      </c>
      <c r="Q962" s="9" t="s">
        <v>6539</v>
      </c>
      <c r="R962" s="101" t="s">
        <v>3833</v>
      </c>
      <c r="S962" s="99"/>
      <c r="T962" s="10"/>
      <c r="U962" s="95" t="s">
        <v>95</v>
      </c>
      <c r="V962" s="99"/>
      <c r="W962" s="102"/>
      <c r="X962" s="38"/>
      <c r="Y962" s="103" t="s">
        <v>30</v>
      </c>
      <c r="Z962" s="103" t="s">
        <v>4635</v>
      </c>
      <c r="AA962" s="4"/>
      <c r="AB962" s="13" t="str">
        <f aca="false">IF(ISERROR(FIND("/",R962)),R962,LEFT(R962,FIND(CHAR(1),SUBSTITUTE(R962,"/",CHAR(1),LEN(R962)-LEN(SUBSTITUTE(R962,"/",""))))-1))</f>
        <v>/rsm:CrossIndustryInvoice/rsm:SupplyChainTradeTransaction/ram:ApplicableHeaderTradeSettlement/ram:TaxApplicableTradeCurrencyExchange</v>
      </c>
      <c r="AC962" s="13" t="str">
        <f aca="false">IF(ISERROR(FIND("/",R962)),R962,MID(R962, FIND(CHAR(1),SUBSTITUTE(R962,"/",CHAR(1), LEN(R962)-LEN(SUBSTITUTE(R962,"/","")))), LEN(R962)))</f>
        <v>/ram:ConversionRateDateTime</v>
      </c>
      <c r="AD962" s="14" t="n">
        <f aca="false">COUNTIFS(R$4:R962,AB962)</f>
        <v>1</v>
      </c>
      <c r="AE962" s="1"/>
      <c r="AF962" s="93" t="str">
        <f aca="false">E962</f>
        <v>EXT</v>
      </c>
      <c r="AG962" s="95" t="n">
        <f aca="false">LEN(AR962)-LEN(SUBSTITUTE(AR962,"/",""))-1</f>
        <v>4</v>
      </c>
      <c r="AH962" s="95" t="str">
        <f aca="false">H962</f>
        <v>0..1</v>
      </c>
      <c r="AI962" s="97" t="n">
        <v>0</v>
      </c>
      <c r="AJ962" s="97"/>
      <c r="AK962" s="98"/>
      <c r="AL962" s="98"/>
      <c r="AM962" s="98"/>
      <c r="AN962" s="97"/>
      <c r="AO962" s="100" t="str">
        <f aca="false">O962</f>
        <v>0..1</v>
      </c>
      <c r="AP962" s="100" t="str">
        <f aca="false">P962</f>
        <v>0..1</v>
      </c>
      <c r="AQ962" s="9" t="str">
        <f aca="false">Q962</f>
        <v>/rsm:CrossIndustryInvoice
/rsm:SupplyChainTradeTransaction
/ram:ApplicableHeaderTradeSettlement
/ram:TaxApplicableTradeCurrencyExchange
/ram:ConversionRateDateTime</v>
      </c>
      <c r="AR962" s="101" t="str">
        <f aca="false">R962</f>
        <v>/rsm:CrossIndustryInvoice/rsm:SupplyChainTradeTransaction/ram:ApplicableHeaderTradeSettlement/ram:TaxApplicableTradeCurrencyExchange/ram:ConversionRateDateTime</v>
      </c>
      <c r="AS962" s="99"/>
      <c r="AT962" s="10"/>
      <c r="AU962" s="95" t="str">
        <f aca="false">U962</f>
        <v>0..1</v>
      </c>
      <c r="AV962" s="99"/>
      <c r="AW962" s="102"/>
      <c r="AX962" s="6"/>
      <c r="AY962" s="103" t="str">
        <f aca="false">Y962</f>
        <v>EXTENDED</v>
      </c>
      <c r="AZ962" s="103" t="str">
        <f aca="false">Z962</f>
        <v>EXTENDED FR B2B</v>
      </c>
      <c r="BA962" s="1"/>
      <c r="BB962" s="49"/>
      <c r="BF962" s="1"/>
      <c r="BG962" s="1"/>
      <c r="BH962" s="1"/>
      <c r="BI962" s="1"/>
      <c r="BJ962" s="1"/>
      <c r="BK962" s="1"/>
      <c r="BL962" s="1"/>
      <c r="BM962" s="1"/>
      <c r="BN962" s="1"/>
      <c r="BO962" s="1"/>
      <c r="BP962" s="1"/>
      <c r="BQ962" s="1"/>
      <c r="BR962" s="1"/>
      <c r="BS962" s="1"/>
      <c r="BT962" s="1"/>
      <c r="BU962" s="1"/>
      <c r="BV962" s="1"/>
      <c r="BW962" s="1"/>
      <c r="BX962" s="1"/>
      <c r="BY962" s="1"/>
      <c r="BZ962" s="1"/>
    </row>
    <row r="963" s="53" customFormat="true" ht="99.75" hidden="false" customHeight="false" outlineLevel="0" collapsed="false">
      <c r="A963" s="58" t="str">
        <f aca="false">IF(LEFT(E963,2)="BG","NO",IF(LEN(E963)-LEN(SUBSTITUTE(E963,"-",""))&gt;1,"NO",IF(E963="EXT","EXT","YES")))</f>
        <v>EXT</v>
      </c>
      <c r="B963" s="58"/>
      <c r="C963" s="58"/>
      <c r="D963" s="280" t="s">
        <v>6235</v>
      </c>
      <c r="E963" s="93" t="s">
        <v>4631</v>
      </c>
      <c r="F963" s="94" t="e">
        <f aca="false">#N/A</f>
        <v>#N/A</v>
      </c>
      <c r="G963" s="95" t="n">
        <f aca="false">LEN(R963)-LEN(SUBSTITUTE(R963,"/",""))-1</f>
        <v>5</v>
      </c>
      <c r="H963" s="95" t="s">
        <v>88</v>
      </c>
      <c r="I963" s="97" t="s">
        <v>4697</v>
      </c>
      <c r="J963" s="97"/>
      <c r="K963" s="98"/>
      <c r="L963" s="98"/>
      <c r="M963" s="98"/>
      <c r="N963" s="97"/>
      <c r="O963" s="99" t="s">
        <v>88</v>
      </c>
      <c r="P963" s="100" t="str">
        <f aca="false">O963</f>
        <v>1..1</v>
      </c>
      <c r="Q963" s="9" t="s">
        <v>6540</v>
      </c>
      <c r="R963" s="101" t="s">
        <v>6541</v>
      </c>
      <c r="S963" s="99" t="s">
        <v>188</v>
      </c>
      <c r="T963" s="10" t="s">
        <v>4639</v>
      </c>
      <c r="U963" s="95" t="s">
        <v>88</v>
      </c>
      <c r="V963" s="99"/>
      <c r="W963" s="102"/>
      <c r="X963" s="38"/>
      <c r="Y963" s="103" t="s">
        <v>30</v>
      </c>
      <c r="Z963" s="103" t="s">
        <v>4635</v>
      </c>
      <c r="AA963" s="4"/>
      <c r="AB963" s="13" t="str">
        <f aca="false">IF(ISERROR(FIND("/",R963)),R963,LEFT(R963,FIND(CHAR(1),SUBSTITUTE(R963,"/",CHAR(1),LEN(R963)-LEN(SUBSTITUTE(R963,"/",""))))-1))</f>
        <v>/rsm:CrossIndustryInvoice/rsm:SupplyChainTradeTransaction/ram:ApplicableHeaderTradeSettlement/ram:TaxApplicableTradeCurrencyExchange/ram:ConversionRateDateTime</v>
      </c>
      <c r="AC963" s="13" t="str">
        <f aca="false">IF(ISERROR(FIND("/",R963)),R963,MID(R963, FIND(CHAR(1),SUBSTITUTE(R963,"/",CHAR(1), LEN(R963)-LEN(SUBSTITUTE(R963,"/","")))), LEN(R963)))</f>
        <v>/qdt:DateTimeString</v>
      </c>
      <c r="AD963" s="14" t="n">
        <f aca="false">COUNTIFS(R$4:R963,AB963)</f>
        <v>1</v>
      </c>
      <c r="AE963" s="1"/>
      <c r="AF963" s="93" t="str">
        <f aca="false">E963</f>
        <v>EXT</v>
      </c>
      <c r="AG963" s="95" t="n">
        <f aca="false">LEN(AR963)-LEN(SUBSTITUTE(AR963,"/",""))-1</f>
        <v>5</v>
      </c>
      <c r="AH963" s="95" t="str">
        <f aca="false">H963</f>
        <v>1..1</v>
      </c>
      <c r="AI963" s="97" t="n">
        <v>0</v>
      </c>
      <c r="AJ963" s="97"/>
      <c r="AK963" s="98"/>
      <c r="AL963" s="98"/>
      <c r="AM963" s="98"/>
      <c r="AN963" s="97"/>
      <c r="AO963" s="100" t="str">
        <f aca="false">O963</f>
        <v>1..1</v>
      </c>
      <c r="AP963" s="100" t="str">
        <f aca="false">P963</f>
        <v>1..1</v>
      </c>
      <c r="AQ963" s="9" t="str">
        <f aca="false">Q963</f>
        <v>/rsm:CrossIndustryInvoice
/rsm:SupplyChainTradeTransaction
/ram:ApplicableHeaderTradeSettlement
/ram:TaxApplicableTradeCurrencyExchange
/ram:ConversionRateDateTime
/qdt:DateTimeString</v>
      </c>
      <c r="AR963" s="101" t="str">
        <f aca="false">R963</f>
        <v>/rsm:CrossIndustryInvoice/rsm:SupplyChainTradeTransaction/ram:ApplicableHeaderTradeSettlement/ram:TaxApplicableTradeCurrencyExchange/ram:ConversionRateDateTime/qdt:DateTimeString</v>
      </c>
      <c r="AS963" s="99" t="s">
        <v>188</v>
      </c>
      <c r="AT963" s="10" t="s">
        <v>4639</v>
      </c>
      <c r="AU963" s="95" t="str">
        <f aca="false">U963</f>
        <v>1..1</v>
      </c>
      <c r="AV963" s="99"/>
      <c r="AW963" s="102"/>
      <c r="AX963" s="6"/>
      <c r="AY963" s="103" t="str">
        <f aca="false">Y963</f>
        <v>EXTENDED</v>
      </c>
      <c r="AZ963" s="103" t="str">
        <f aca="false">Z963</f>
        <v>EXTENDED FR B2B</v>
      </c>
      <c r="BA963" s="1"/>
      <c r="BB963" s="49"/>
      <c r="BF963" s="1"/>
      <c r="BG963" s="1"/>
      <c r="BH963" s="1"/>
      <c r="BI963" s="1"/>
      <c r="BJ963" s="1"/>
      <c r="BK963" s="1"/>
      <c r="BL963" s="1"/>
      <c r="BM963" s="1"/>
      <c r="BN963" s="1"/>
      <c r="BO963" s="1"/>
      <c r="BP963" s="1"/>
      <c r="BQ963" s="1"/>
      <c r="BR963" s="1"/>
      <c r="BS963" s="1"/>
      <c r="BT963" s="1"/>
      <c r="BU963" s="1"/>
      <c r="BV963" s="1"/>
      <c r="BW963" s="1"/>
      <c r="BX963" s="1"/>
      <c r="BY963" s="1"/>
      <c r="BZ963" s="1"/>
    </row>
    <row r="964" s="53" customFormat="true" ht="114" hidden="false" customHeight="false" outlineLevel="0" collapsed="false">
      <c r="A964" s="58" t="str">
        <f aca="false">IF(LEFT(E964,2)="BG","NO",IF(LEN(E964)-LEN(SUBSTITUTE(E964,"-",""))&gt;1,"NO",IF(E964="EXT","EXT","YES")))</f>
        <v>EXT</v>
      </c>
      <c r="B964" s="58"/>
      <c r="C964" s="58"/>
      <c r="D964" s="280" t="s">
        <v>6235</v>
      </c>
      <c r="E964" s="93" t="s">
        <v>4631</v>
      </c>
      <c r="F964" s="94" t="e">
        <f aca="false">#N/A</f>
        <v>#N/A</v>
      </c>
      <c r="G964" s="95" t="n">
        <f aca="false">LEN(R964)-LEN(SUBSTITUTE(R964,"/",""))-1</f>
        <v>6</v>
      </c>
      <c r="H964" s="95" t="s">
        <v>88</v>
      </c>
      <c r="I964" s="97" t="s">
        <v>4699</v>
      </c>
      <c r="J964" s="97"/>
      <c r="K964" s="98"/>
      <c r="L964" s="98"/>
      <c r="M964" s="98" t="s">
        <v>200</v>
      </c>
      <c r="N964" s="97"/>
      <c r="O964" s="99" t="s">
        <v>88</v>
      </c>
      <c r="P964" s="100" t="str">
        <f aca="false">O964</f>
        <v>1..1</v>
      </c>
      <c r="Q964" s="9" t="s">
        <v>6542</v>
      </c>
      <c r="R964" s="101" t="s">
        <v>6543</v>
      </c>
      <c r="S964" s="99"/>
      <c r="T964" s="10"/>
      <c r="U964" s="95"/>
      <c r="V964" s="99"/>
      <c r="W964" s="102"/>
      <c r="X964" s="38"/>
      <c r="Y964" s="103" t="s">
        <v>30</v>
      </c>
      <c r="Z964" s="103" t="s">
        <v>4635</v>
      </c>
      <c r="AA964" s="4"/>
      <c r="AB964" s="13" t="str">
        <f aca="false">IF(ISERROR(FIND("/",R964)),R964,LEFT(R964,FIND(CHAR(1),SUBSTITUTE(R964,"/",CHAR(1),LEN(R964)-LEN(SUBSTITUTE(R964,"/",""))))-1))</f>
        <v>/rsm:CrossIndustryInvoice/rsm:SupplyChainTradeTransaction/ram:ApplicableHeaderTradeSettlement/ram:TaxApplicableTradeCurrencyExchange/ram:ConversionRateDateTime/qdt:DateTimeString</v>
      </c>
      <c r="AC964" s="13" t="str">
        <f aca="false">IF(ISERROR(FIND("/",R964)),R964,MID(R964, FIND(CHAR(1),SUBSTITUTE(R964,"/",CHAR(1), LEN(R964)-LEN(SUBSTITUTE(R964,"/","")))), LEN(R964)))</f>
        <v>/@format</v>
      </c>
      <c r="AD964" s="14" t="n">
        <f aca="false">COUNTIFS(R$4:R964,AB964)</f>
        <v>1</v>
      </c>
      <c r="AE964" s="1"/>
      <c r="AF964" s="93" t="str">
        <f aca="false">E964</f>
        <v>EXT</v>
      </c>
      <c r="AG964" s="95" t="n">
        <f aca="false">LEN(AR964)-LEN(SUBSTITUTE(AR964,"/",""))-1</f>
        <v>6</v>
      </c>
      <c r="AH964" s="95" t="str">
        <f aca="false">H964</f>
        <v>1..1</v>
      </c>
      <c r="AI964" s="97" t="n">
        <v>0</v>
      </c>
      <c r="AJ964" s="97"/>
      <c r="AK964" s="98"/>
      <c r="AL964" s="98"/>
      <c r="AM964" s="98"/>
      <c r="AN964" s="97"/>
      <c r="AO964" s="100" t="str">
        <f aca="false">O964</f>
        <v>1..1</v>
      </c>
      <c r="AP964" s="100" t="str">
        <f aca="false">P964</f>
        <v>1..1</v>
      </c>
      <c r="AQ964" s="9" t="str">
        <f aca="false">Q964</f>
        <v>/rsm:CrossIndustryInvoice
/rsm:SupplyChainTradeTransaction
/ram:ApplicableHeaderTradeSettlement
/ram:TaxApplicableTradeCurrencyExchange
/ram:ConversionRateDateTime
/qdt:DateTimeString
/@format</v>
      </c>
      <c r="AR964" s="101" t="str">
        <f aca="false">R964</f>
        <v>/rsm:CrossIndustryInvoice/rsm:SupplyChainTradeTransaction/ram:ApplicableHeaderTradeSettlement/ram:TaxApplicableTradeCurrencyExchange/ram:ConversionRateDateTime/qdt:DateTimeString/@format</v>
      </c>
      <c r="AS964" s="99"/>
      <c r="AT964" s="10"/>
      <c r="AU964" s="95" t="n">
        <f aca="false">U964</f>
        <v>0</v>
      </c>
      <c r="AV964" s="99"/>
      <c r="AW964" s="102"/>
      <c r="AX964" s="6"/>
      <c r="AY964" s="103" t="str">
        <f aca="false">Y964</f>
        <v>EXTENDED</v>
      </c>
      <c r="AZ964" s="103" t="str">
        <f aca="false">Z964</f>
        <v>EXTENDED FR B2B</v>
      </c>
      <c r="BA964" s="1"/>
      <c r="BB964" s="49"/>
      <c r="BF964" s="1"/>
      <c r="BG964" s="1"/>
      <c r="BH964" s="1"/>
      <c r="BI964" s="1"/>
      <c r="BJ964" s="1"/>
      <c r="BK964" s="1"/>
      <c r="BL964" s="1"/>
      <c r="BM964" s="1"/>
      <c r="BN964" s="1"/>
      <c r="BO964" s="1"/>
      <c r="BP964" s="1"/>
      <c r="BQ964" s="1"/>
      <c r="BR964" s="1"/>
      <c r="BS964" s="1"/>
      <c r="BT964" s="1"/>
      <c r="BU964" s="1"/>
      <c r="BV964" s="1"/>
      <c r="BW964" s="1"/>
      <c r="BX964" s="1"/>
      <c r="BY964" s="1"/>
      <c r="BZ964" s="1"/>
    </row>
    <row r="965" s="53" customFormat="true" ht="63.75" hidden="false" customHeight="false" outlineLevel="0" collapsed="false">
      <c r="A965" s="58" t="str">
        <f aca="false">IF(LEFT(E965,2)="BG","NO",IF(LEN(E965)-LEN(SUBSTITUTE(E965,"-",""))&gt;1,"NO",IF(E965="EXT","EXT","YES")))</f>
        <v>NO</v>
      </c>
      <c r="B965" s="58"/>
      <c r="C965" s="58"/>
      <c r="D965" s="274" t="s">
        <v>6235</v>
      </c>
      <c r="E965" s="275" t="s">
        <v>3841</v>
      </c>
      <c r="F965" s="276" t="s">
        <v>3841</v>
      </c>
      <c r="G965" s="135" t="n">
        <f aca="false">LEN(R965)-LEN(SUBSTITUTE(R965,"/",""))-1</f>
        <v>3</v>
      </c>
      <c r="H965" s="135" t="s">
        <v>95</v>
      </c>
      <c r="I965" s="130" t="s">
        <v>3842</v>
      </c>
      <c r="J965" s="130" t="s">
        <v>3843</v>
      </c>
      <c r="K965" s="131"/>
      <c r="L965" s="131"/>
      <c r="M965" s="131"/>
      <c r="N965" s="130"/>
      <c r="O965" s="282" t="s">
        <v>112</v>
      </c>
      <c r="P965" s="283" t="s">
        <v>112</v>
      </c>
      <c r="Q965" s="284" t="s">
        <v>6544</v>
      </c>
      <c r="R965" s="285" t="s">
        <v>3844</v>
      </c>
      <c r="S965" s="282"/>
      <c r="T965" s="234"/>
      <c r="U965" s="282" t="s">
        <v>112</v>
      </c>
      <c r="V965" s="282" t="s">
        <v>562</v>
      </c>
      <c r="W965" s="286"/>
      <c r="X965" s="38"/>
      <c r="Y965" s="234" t="s">
        <v>25</v>
      </c>
      <c r="Z965" s="234" t="s">
        <v>25</v>
      </c>
      <c r="AA965" s="4"/>
      <c r="AB965" s="13" t="str">
        <f aca="false">IF(ISERROR(FIND("/",R965)),R965,LEFT(R965,FIND(CHAR(1),SUBSTITUTE(R965,"/",CHAR(1),LEN(R965)-LEN(SUBSTITUTE(R965,"/",""))))-1))</f>
        <v>/rsm:CrossIndustryInvoice/rsm:SupplyChainTradeTransaction/ram:ApplicableHeaderTradeSettlement</v>
      </c>
      <c r="AC965" s="13" t="str">
        <f aca="false">IF(ISERROR(FIND("/",R965)),R965,MID(R965, FIND(CHAR(1),SUBSTITUTE(R965,"/",CHAR(1), LEN(R965)-LEN(SUBSTITUTE(R965,"/","")))), LEN(R965)))</f>
        <v>/ram:SpecifiedTradeSettlementPaymentMeans</v>
      </c>
      <c r="AD965" s="14" t="n">
        <f aca="false">COUNTIFS(R$4:R965,AB965)</f>
        <v>1</v>
      </c>
      <c r="AE965" s="1"/>
      <c r="AF965" s="275" t="str">
        <f aca="false">E965</f>
        <v>BG-16</v>
      </c>
      <c r="AG965" s="135" t="n">
        <f aca="false">LEN(AR965)-LEN(SUBSTITUTE(AR965,"/",""))-1</f>
        <v>3</v>
      </c>
      <c r="AH965" s="135" t="str">
        <f aca="false">H965</f>
        <v>0..1</v>
      </c>
      <c r="AI965" s="130" t="s">
        <v>3845</v>
      </c>
      <c r="AJ965" s="130" t="s">
        <v>3846</v>
      </c>
      <c r="AK965" s="131"/>
      <c r="AL965" s="131"/>
      <c r="AM965" s="131"/>
      <c r="AN965" s="130"/>
      <c r="AO965" s="283" t="str">
        <f aca="false">O965</f>
        <v>0..n</v>
      </c>
      <c r="AP965" s="283" t="str">
        <f aca="false">P965</f>
        <v>0..n</v>
      </c>
      <c r="AQ965" s="284" t="str">
        <f aca="false">Q965</f>
        <v>/rsm:CrossIndustryInvoice
/rsm:SupplyChainTradeTransaction
/ram:ApplicableHeaderTradeSettlement
/ram:SpecifiedTradeSettlementPaymentMeans</v>
      </c>
      <c r="AR965" s="285" t="str">
        <f aca="false">R965</f>
        <v>/rsm:CrossIndustryInvoice/rsm:SupplyChainTradeTransaction/ram:ApplicableHeaderTradeSettlement/ram:SpecifiedTradeSettlementPaymentMeans</v>
      </c>
      <c r="AS965" s="282"/>
      <c r="AT965" s="234"/>
      <c r="AU965" s="282" t="str">
        <f aca="false">U965</f>
        <v>0..n</v>
      </c>
      <c r="AV965" s="282" t="s">
        <v>562</v>
      </c>
      <c r="AW965" s="286"/>
      <c r="AX965" s="6"/>
      <c r="AY965" s="234" t="str">
        <f aca="false">Y965</f>
        <v>BASIC WL</v>
      </c>
      <c r="AZ965" s="234" t="str">
        <f aca="false">Z965</f>
        <v>BASIC WL</v>
      </c>
      <c r="BA965" s="1"/>
      <c r="BB965" s="49"/>
      <c r="BF965" s="1"/>
      <c r="BG965" s="1"/>
      <c r="BH965" s="1"/>
      <c r="BI965" s="1"/>
      <c r="BJ965" s="1"/>
      <c r="BK965" s="1"/>
      <c r="BL965" s="1"/>
      <c r="BM965" s="1"/>
      <c r="BN965" s="1"/>
      <c r="BO965" s="1"/>
      <c r="BP965" s="1"/>
      <c r="BQ965" s="1"/>
      <c r="BR965" s="1"/>
      <c r="BS965" s="1"/>
      <c r="BT965" s="1"/>
      <c r="BU965" s="1"/>
      <c r="BV965" s="1"/>
      <c r="BW965" s="1"/>
      <c r="BX965" s="1"/>
      <c r="BY965" s="1"/>
      <c r="BZ965" s="1"/>
    </row>
    <row r="966" s="53" customFormat="true" ht="216.75" hidden="false" customHeight="false" outlineLevel="0" collapsed="false">
      <c r="A966" s="58" t="str">
        <f aca="false">IF(LEFT(E966,2)="BG","NO",IF(LEN(E966)-LEN(SUBSTITUTE(E966,"-",""))&gt;1,"NO",IF(E966="EXT","EXT","YES")))</f>
        <v>YES</v>
      </c>
      <c r="B966" s="58"/>
      <c r="C966" s="58"/>
      <c r="D966" s="277" t="s">
        <v>6235</v>
      </c>
      <c r="E966" s="278" t="s">
        <v>3847</v>
      </c>
      <c r="F966" s="279" t="s">
        <v>3847</v>
      </c>
      <c r="G966" s="99" t="n">
        <f aca="false">LEN(R966)-LEN(SUBSTITUTE(R966,"/",""))-1</f>
        <v>4</v>
      </c>
      <c r="H966" s="99" t="s">
        <v>88</v>
      </c>
      <c r="I966" s="97" t="s">
        <v>3848</v>
      </c>
      <c r="J966" s="97" t="s">
        <v>3849</v>
      </c>
      <c r="K966" s="98" t="s">
        <v>6545</v>
      </c>
      <c r="L966" s="98" t="s">
        <v>6546</v>
      </c>
      <c r="M966" s="98" t="s">
        <v>3852</v>
      </c>
      <c r="N966" s="97" t="s">
        <v>174</v>
      </c>
      <c r="O966" s="99" t="s">
        <v>88</v>
      </c>
      <c r="P966" s="100" t="str">
        <f aca="false">O966</f>
        <v>1..1</v>
      </c>
      <c r="Q966" s="54" t="s">
        <v>6547</v>
      </c>
      <c r="R966" s="109" t="s">
        <v>3853</v>
      </c>
      <c r="S966" s="99" t="s">
        <v>176</v>
      </c>
      <c r="T966" s="10" t="s">
        <v>4639</v>
      </c>
      <c r="U966" s="99" t="s">
        <v>95</v>
      </c>
      <c r="V966" s="99" t="s">
        <v>177</v>
      </c>
      <c r="W966" s="102"/>
      <c r="X966" s="38"/>
      <c r="Y966" s="10" t="s">
        <v>25</v>
      </c>
      <c r="Z966" s="110" t="s">
        <v>25</v>
      </c>
      <c r="AA966" s="4"/>
      <c r="AB966" s="13" t="str">
        <f aca="false">IF(ISERROR(FIND("/",R966)),R966,LEFT(R966,FIND(CHAR(1),SUBSTITUTE(R966,"/",CHAR(1),LEN(R966)-LEN(SUBSTITUTE(R966,"/",""))))-1))</f>
        <v>/rsm:CrossIndustryInvoice/rsm:SupplyChainTradeTransaction/ram:ApplicableHeaderTradeSettlement/ram:SpecifiedTradeSettlementPaymentMeans</v>
      </c>
      <c r="AC966" s="13" t="str">
        <f aca="false">IF(ISERROR(FIND("/",R966)),R966,MID(R966, FIND(CHAR(1),SUBSTITUTE(R966,"/",CHAR(1), LEN(R966)-LEN(SUBSTITUTE(R966,"/","")))), LEN(R966)))</f>
        <v>/ram:TypeCode</v>
      </c>
      <c r="AD966" s="14" t="n">
        <f aca="false">COUNTIFS(R$4:R966,AB966)</f>
        <v>1</v>
      </c>
      <c r="AE966" s="1"/>
      <c r="AF966" s="278" t="str">
        <f aca="false">E966</f>
        <v>BT-81</v>
      </c>
      <c r="AG966" s="99" t="n">
        <f aca="false">LEN(AR966)-LEN(SUBSTITUTE(AR966,"/",""))-1</f>
        <v>4</v>
      </c>
      <c r="AH966" s="99" t="str">
        <f aca="false">H966</f>
        <v>1..1</v>
      </c>
      <c r="AI966" s="97" t="s">
        <v>3854</v>
      </c>
      <c r="AJ966" s="97" t="s">
        <v>3855</v>
      </c>
      <c r="AK966" s="98" t="s">
        <v>3856</v>
      </c>
      <c r="AL966" s="98" t="s">
        <v>6548</v>
      </c>
      <c r="AM966" s="98" t="s">
        <v>3858</v>
      </c>
      <c r="AN966" s="97" t="s">
        <v>174</v>
      </c>
      <c r="AO966" s="100" t="str">
        <f aca="false">O966</f>
        <v>1..1</v>
      </c>
      <c r="AP966" s="100" t="str">
        <f aca="false">P966</f>
        <v>1..1</v>
      </c>
      <c r="AQ966" s="54" t="str">
        <f aca="false">Q966</f>
        <v>/rsm:CrossIndustryInvoice
/rsm:SupplyChainTradeTransaction
/ram:ApplicableHeaderTradeSettlement
/ram:SpecifiedTradeSettlementPaymentMeans
/ram:TypeCode</v>
      </c>
      <c r="AR966" s="109" t="str">
        <f aca="false">R966</f>
        <v>/rsm:CrossIndustryInvoice/rsm:SupplyChainTradeTransaction/ram:ApplicableHeaderTradeSettlement/ram:SpecifiedTradeSettlementPaymentMeans/ram:TypeCode</v>
      </c>
      <c r="AS966" s="99" t="s">
        <v>176</v>
      </c>
      <c r="AT966" s="10" t="s">
        <v>4639</v>
      </c>
      <c r="AU966" s="99" t="str">
        <f aca="false">U966</f>
        <v>0..1</v>
      </c>
      <c r="AV966" s="99" t="s">
        <v>177</v>
      </c>
      <c r="AW966" s="102"/>
      <c r="AX966" s="6"/>
      <c r="AY966" s="10" t="str">
        <f aca="false">Y966</f>
        <v>BASIC WL</v>
      </c>
      <c r="AZ966" s="110" t="str">
        <f aca="false">Z966</f>
        <v>BASIC WL</v>
      </c>
      <c r="BA966" s="1"/>
      <c r="BB966" s="49"/>
      <c r="BF966" s="1"/>
      <c r="BG966" s="1"/>
      <c r="BH966" s="1"/>
      <c r="BI966" s="1"/>
      <c r="BJ966" s="1"/>
      <c r="BK966" s="1"/>
      <c r="BL966" s="1"/>
      <c r="BM966" s="1"/>
      <c r="BN966" s="1"/>
      <c r="BO966" s="1"/>
      <c r="BP966" s="1"/>
      <c r="BQ966" s="1"/>
      <c r="BR966" s="1"/>
      <c r="BS966" s="1"/>
      <c r="BT966" s="1"/>
      <c r="BU966" s="1"/>
      <c r="BV966" s="1"/>
      <c r="BW966" s="1"/>
      <c r="BX966" s="1"/>
      <c r="BY966" s="1"/>
      <c r="BZ966" s="1"/>
    </row>
    <row r="967" s="53" customFormat="true" ht="85.5" hidden="false" customHeight="false" outlineLevel="0" collapsed="false">
      <c r="A967" s="58" t="str">
        <f aca="false">IF(LEFT(E967,2)="BG","NO",IF(LEN(E967)-LEN(SUBSTITUTE(E967,"-",""))&gt;1,"NO",IF(E967="EXT","EXT","YES")))</f>
        <v>YES</v>
      </c>
      <c r="B967" s="58"/>
      <c r="C967" s="58"/>
      <c r="D967" s="277" t="s">
        <v>6235</v>
      </c>
      <c r="E967" s="278" t="s">
        <v>3859</v>
      </c>
      <c r="F967" s="279" t="s">
        <v>3859</v>
      </c>
      <c r="G967" s="99" t="n">
        <f aca="false">LEN(R967)-LEN(SUBSTITUTE(R967,"/",""))-1</f>
        <v>4</v>
      </c>
      <c r="H967" s="99" t="s">
        <v>95</v>
      </c>
      <c r="I967" s="97" t="s">
        <v>3860</v>
      </c>
      <c r="J967" s="97" t="s">
        <v>3861</v>
      </c>
      <c r="K967" s="98" t="s">
        <v>3862</v>
      </c>
      <c r="L967" s="98"/>
      <c r="M967" s="98"/>
      <c r="N967" s="97" t="s">
        <v>119</v>
      </c>
      <c r="O967" s="99" t="s">
        <v>95</v>
      </c>
      <c r="P967" s="100" t="str">
        <f aca="false">O967</f>
        <v>0..1</v>
      </c>
      <c r="Q967" s="54" t="s">
        <v>6549</v>
      </c>
      <c r="R967" s="109" t="s">
        <v>3863</v>
      </c>
      <c r="S967" s="99" t="s">
        <v>121</v>
      </c>
      <c r="T967" s="10" t="s">
        <v>4639</v>
      </c>
      <c r="U967" s="99" t="s">
        <v>112</v>
      </c>
      <c r="V967" s="99" t="s">
        <v>122</v>
      </c>
      <c r="W967" s="102"/>
      <c r="X967" s="38"/>
      <c r="Y967" s="10" t="s">
        <v>27</v>
      </c>
      <c r="Z967" s="110" t="s">
        <v>27</v>
      </c>
      <c r="AA967" s="4"/>
      <c r="AB967" s="13" t="str">
        <f aca="false">IF(ISERROR(FIND("/",R967)),R967,LEFT(R967,FIND(CHAR(1),SUBSTITUTE(R967,"/",CHAR(1),LEN(R967)-LEN(SUBSTITUTE(R967,"/",""))))-1))</f>
        <v>/rsm:CrossIndustryInvoice/rsm:SupplyChainTradeTransaction/ram:ApplicableHeaderTradeSettlement/ram:SpecifiedTradeSettlementPaymentMeans</v>
      </c>
      <c r="AC967" s="13" t="str">
        <f aca="false">IF(ISERROR(FIND("/",R967)),R967,MID(R967, FIND(CHAR(1),SUBSTITUTE(R967,"/",CHAR(1), LEN(R967)-LEN(SUBSTITUTE(R967,"/","")))), LEN(R967)))</f>
        <v>/ram:Information</v>
      </c>
      <c r="AD967" s="14" t="n">
        <f aca="false">COUNTIFS(R$4:R967,AB967)</f>
        <v>1</v>
      </c>
      <c r="AE967" s="1"/>
      <c r="AF967" s="278" t="str">
        <f aca="false">E967</f>
        <v>BT-82</v>
      </c>
      <c r="AG967" s="99" t="n">
        <f aca="false">LEN(AR967)-LEN(SUBSTITUTE(AR967,"/",""))-1</f>
        <v>4</v>
      </c>
      <c r="AH967" s="99" t="str">
        <f aca="false">H967</f>
        <v>0..1</v>
      </c>
      <c r="AI967" s="97" t="s">
        <v>3864</v>
      </c>
      <c r="AJ967" s="97" t="s">
        <v>3865</v>
      </c>
      <c r="AK967" s="98" t="s">
        <v>3866</v>
      </c>
      <c r="AL967" s="98"/>
      <c r="AM967" s="98"/>
      <c r="AN967" s="97" t="s">
        <v>4647</v>
      </c>
      <c r="AO967" s="100" t="str">
        <f aca="false">O967</f>
        <v>0..1</v>
      </c>
      <c r="AP967" s="100" t="str">
        <f aca="false">P967</f>
        <v>0..1</v>
      </c>
      <c r="AQ967" s="54" t="str">
        <f aca="false">Q967</f>
        <v>/rsm:CrossIndustryInvoice
/rsm:SupplyChainTradeTransaction
/ram:ApplicableHeaderTradeSettlement
/ram:SpecifiedTradeSettlementPaymentMeans
/ram:Information</v>
      </c>
      <c r="AR967" s="109" t="str">
        <f aca="false">R967</f>
        <v>/rsm:CrossIndustryInvoice/rsm:SupplyChainTradeTransaction/ram:ApplicableHeaderTradeSettlement/ram:SpecifiedTradeSettlementPaymentMeans/ram:Information</v>
      </c>
      <c r="AS967" s="99" t="s">
        <v>121</v>
      </c>
      <c r="AT967" s="10" t="s">
        <v>4639</v>
      </c>
      <c r="AU967" s="99" t="str">
        <f aca="false">U967</f>
        <v>0..n</v>
      </c>
      <c r="AV967" s="99" t="s">
        <v>122</v>
      </c>
      <c r="AW967" s="102"/>
      <c r="AX967" s="6"/>
      <c r="AY967" s="10" t="str">
        <f aca="false">Y967</f>
        <v>EN 16931</v>
      </c>
      <c r="AZ967" s="110" t="str">
        <f aca="false">Z967</f>
        <v>EN 16931</v>
      </c>
      <c r="BA967" s="1"/>
      <c r="BB967" s="49"/>
      <c r="BF967" s="1"/>
      <c r="BG967" s="1"/>
      <c r="BH967" s="1"/>
      <c r="BI967" s="1"/>
      <c r="BJ967" s="1"/>
      <c r="BK967" s="1"/>
      <c r="BL967" s="1"/>
      <c r="BM967" s="1"/>
      <c r="BN967" s="1"/>
      <c r="BO967" s="1"/>
      <c r="BP967" s="1"/>
      <c r="BQ967" s="1"/>
      <c r="BR967" s="1"/>
      <c r="BS967" s="1"/>
      <c r="BT967" s="1"/>
      <c r="BU967" s="1"/>
      <c r="BV967" s="1"/>
      <c r="BW967" s="1"/>
      <c r="BX967" s="1"/>
      <c r="BY967" s="1"/>
      <c r="BZ967" s="1"/>
    </row>
    <row r="968" s="53" customFormat="true" ht="85.5" hidden="false" customHeight="false" outlineLevel="0" collapsed="false">
      <c r="A968" s="58" t="str">
        <f aca="false">IF(LEFT(E968,2)="BG","NO",IF(LEN(E968)-LEN(SUBSTITUTE(E968,"-",""))&gt;1,"NO",IF(E968="EXT","EXT","YES")))</f>
        <v>NO</v>
      </c>
      <c r="B968" s="58"/>
      <c r="C968" s="58"/>
      <c r="D968" s="277" t="s">
        <v>6235</v>
      </c>
      <c r="E968" s="287" t="s">
        <v>3867</v>
      </c>
      <c r="F968" s="288" t="s">
        <v>3867</v>
      </c>
      <c r="G968" s="172" t="n">
        <f aca="false">LEN(R968)-LEN(SUBSTITUTE(R968,"/",""))-1</f>
        <v>4</v>
      </c>
      <c r="H968" s="172" t="s">
        <v>95</v>
      </c>
      <c r="I968" s="181" t="s">
        <v>3868</v>
      </c>
      <c r="J968" s="173" t="s">
        <v>3869</v>
      </c>
      <c r="K968" s="174" t="s">
        <v>6550</v>
      </c>
      <c r="L968" s="174"/>
      <c r="M968" s="174"/>
      <c r="N968" s="173"/>
      <c r="O968" s="175" t="s">
        <v>95</v>
      </c>
      <c r="P968" s="175" t="str">
        <f aca="false">O968</f>
        <v>0..1</v>
      </c>
      <c r="Q968" s="176" t="s">
        <v>6551</v>
      </c>
      <c r="R968" s="177" t="s">
        <v>3871</v>
      </c>
      <c r="S968" s="172"/>
      <c r="T968" s="178"/>
      <c r="U968" s="172" t="s">
        <v>95</v>
      </c>
      <c r="V968" s="172"/>
      <c r="W968" s="179"/>
      <c r="X968" s="38"/>
      <c r="Y968" s="178" t="s">
        <v>27</v>
      </c>
      <c r="Z968" s="178" t="s">
        <v>27</v>
      </c>
      <c r="AA968" s="4"/>
      <c r="AB968" s="13" t="str">
        <f aca="false">IF(ISERROR(FIND("/",R968)),R968,LEFT(R968,FIND(CHAR(1),SUBSTITUTE(R968,"/",CHAR(1),LEN(R968)-LEN(SUBSTITUTE(R968,"/",""))))-1))</f>
        <v>/rsm:CrossIndustryInvoice/rsm:SupplyChainTradeTransaction/ram:ApplicableHeaderTradeSettlement/ram:SpecifiedTradeSettlementPaymentMeans</v>
      </c>
      <c r="AC968" s="13" t="str">
        <f aca="false">IF(ISERROR(FIND("/",R968)),R968,MID(R968, FIND(CHAR(1),SUBSTITUTE(R968,"/",CHAR(1), LEN(R968)-LEN(SUBSTITUTE(R968,"/","")))), LEN(R968)))</f>
        <v>/ram:ApplicableTradeSettlementFinancialCard</v>
      </c>
      <c r="AD968" s="14" t="n">
        <f aca="false">COUNTIFS(R$4:R968,AB968)</f>
        <v>1</v>
      </c>
      <c r="AE968" s="1"/>
      <c r="AF968" s="287" t="str">
        <f aca="false">E968</f>
        <v>BG-18</v>
      </c>
      <c r="AG968" s="172" t="n">
        <f aca="false">LEN(AR968)-LEN(SUBSTITUTE(AR968,"/",""))-1</f>
        <v>4</v>
      </c>
      <c r="AH968" s="172" t="str">
        <f aca="false">H968</f>
        <v>0..1</v>
      </c>
      <c r="AI968" s="181" t="s">
        <v>3872</v>
      </c>
      <c r="AJ968" s="173" t="s">
        <v>3873</v>
      </c>
      <c r="AK968" s="174" t="s">
        <v>3874</v>
      </c>
      <c r="AL968" s="174"/>
      <c r="AM968" s="174"/>
      <c r="AN968" s="173"/>
      <c r="AO968" s="172" t="str">
        <f aca="false">O968</f>
        <v>0..1</v>
      </c>
      <c r="AP968" s="172" t="str">
        <f aca="false">P968</f>
        <v>0..1</v>
      </c>
      <c r="AQ968" s="176" t="str">
        <f aca="false">Q968</f>
        <v>/rsm:CrossIndustryInvoice
/rsm:SupplyChainTradeTransaction
/ram:ApplicableHeaderTradeSettlement
/ram:SpecifiedTradeSettlementPaymentMeans
/ram:ApplicableTradeSettlementFinancialCard</v>
      </c>
      <c r="AR968" s="177" t="str">
        <f aca="false">R968</f>
        <v>/rsm:CrossIndustryInvoice/rsm:SupplyChainTradeTransaction/ram:ApplicableHeaderTradeSettlement/ram:SpecifiedTradeSettlementPaymentMeans/ram:ApplicableTradeSettlementFinancialCard</v>
      </c>
      <c r="AS968" s="172"/>
      <c r="AT968" s="178"/>
      <c r="AU968" s="172" t="str">
        <f aca="false">U968</f>
        <v>0..1</v>
      </c>
      <c r="AV968" s="172"/>
      <c r="AW968" s="179"/>
      <c r="AX968" s="6"/>
      <c r="AY968" s="178" t="str">
        <f aca="false">Y968</f>
        <v>EN 16931</v>
      </c>
      <c r="AZ968" s="178" t="str">
        <f aca="false">Z968</f>
        <v>EN 16931</v>
      </c>
      <c r="BA968" s="1"/>
      <c r="BB968" s="49"/>
      <c r="BF968" s="1"/>
      <c r="BG968" s="1"/>
      <c r="BH968" s="1"/>
      <c r="BI968" s="1"/>
      <c r="BJ968" s="1"/>
      <c r="BK968" s="1"/>
      <c r="BL968" s="1"/>
      <c r="BM968" s="1"/>
      <c r="BN968" s="1"/>
      <c r="BO968" s="1"/>
      <c r="BP968" s="1"/>
      <c r="BQ968" s="1"/>
      <c r="BR968" s="1"/>
      <c r="BS968" s="1"/>
      <c r="BT968" s="1"/>
      <c r="BU968" s="1"/>
      <c r="BV968" s="1"/>
      <c r="BW968" s="1"/>
      <c r="BX968" s="1"/>
      <c r="BY968" s="1"/>
      <c r="BZ968" s="1"/>
    </row>
    <row r="969" s="53" customFormat="true" ht="114" hidden="false" customHeight="false" outlineLevel="0" collapsed="false">
      <c r="A969" s="58" t="str">
        <f aca="false">IF(LEFT(E969,2)="BG","NO",IF(LEN(E969)-LEN(SUBSTITUTE(E969,"-",""))&gt;1,"NO",IF(E969="EXT","EXT","YES")))</f>
        <v>YES</v>
      </c>
      <c r="B969" s="58"/>
      <c r="C969" s="58"/>
      <c r="D969" s="277" t="s">
        <v>6235</v>
      </c>
      <c r="E969" s="278" t="s">
        <v>3875</v>
      </c>
      <c r="F969" s="279" t="s">
        <v>3875</v>
      </c>
      <c r="G969" s="99" t="n">
        <f aca="false">LEN(R969)-LEN(SUBSTITUTE(R969,"/",""))-1</f>
        <v>5</v>
      </c>
      <c r="H969" s="99" t="s">
        <v>88</v>
      </c>
      <c r="I969" s="97" t="s">
        <v>3876</v>
      </c>
      <c r="J969" s="97" t="s">
        <v>3877</v>
      </c>
      <c r="K969" s="98" t="s">
        <v>6552</v>
      </c>
      <c r="L969" s="98"/>
      <c r="M969" s="98" t="s">
        <v>6553</v>
      </c>
      <c r="N969" s="97" t="s">
        <v>119</v>
      </c>
      <c r="O969" s="99" t="s">
        <v>88</v>
      </c>
      <c r="P969" s="100" t="str">
        <f aca="false">O969</f>
        <v>1..1</v>
      </c>
      <c r="Q969" s="54" t="s">
        <v>6554</v>
      </c>
      <c r="R969" s="109" t="s">
        <v>3879</v>
      </c>
      <c r="S969" s="99" t="s">
        <v>121</v>
      </c>
      <c r="T969" s="10" t="s">
        <v>4639</v>
      </c>
      <c r="U969" s="99" t="s">
        <v>95</v>
      </c>
      <c r="V969" s="99" t="s">
        <v>177</v>
      </c>
      <c r="W969" s="102"/>
      <c r="X969" s="38"/>
      <c r="Y969" s="10" t="s">
        <v>27</v>
      </c>
      <c r="Z969" s="110" t="s">
        <v>27</v>
      </c>
      <c r="AA969" s="4"/>
      <c r="AB969" s="13" t="str">
        <f aca="false">IF(ISERROR(FIND("/",R969)),R969,LEFT(R969,FIND(CHAR(1),SUBSTITUTE(R969,"/",CHAR(1),LEN(R969)-LEN(SUBSTITUTE(R969,"/",""))))-1))</f>
        <v>/rsm:CrossIndustryInvoice/rsm:SupplyChainTradeTransaction/ram:ApplicableHeaderTradeSettlement/ram:SpecifiedTradeSettlementPaymentMeans/ram:ApplicableTradeSettlementFinancialCard</v>
      </c>
      <c r="AC969" s="13" t="str">
        <f aca="false">IF(ISERROR(FIND("/",R969)),R969,MID(R969, FIND(CHAR(1),SUBSTITUTE(R969,"/",CHAR(1), LEN(R969)-LEN(SUBSTITUTE(R969,"/","")))), LEN(R969)))</f>
        <v>/ram:ID</v>
      </c>
      <c r="AD969" s="14" t="n">
        <f aca="false">COUNTIFS(R$4:R969,AB969)</f>
        <v>1</v>
      </c>
      <c r="AE969" s="1"/>
      <c r="AF969" s="278" t="str">
        <f aca="false">E969</f>
        <v>BT-87</v>
      </c>
      <c r="AG969" s="99" t="n">
        <f aca="false">LEN(AR969)-LEN(SUBSTITUTE(AR969,"/",""))-1</f>
        <v>5</v>
      </c>
      <c r="AH969" s="99" t="str">
        <f aca="false">H969</f>
        <v>1..1</v>
      </c>
      <c r="AI969" s="97" t="s">
        <v>3880</v>
      </c>
      <c r="AJ969" s="97" t="s">
        <v>3881</v>
      </c>
      <c r="AK969" s="98" t="s">
        <v>3882</v>
      </c>
      <c r="AL969" s="98"/>
      <c r="AM969" s="98" t="s">
        <v>6555</v>
      </c>
      <c r="AN969" s="97" t="s">
        <v>4647</v>
      </c>
      <c r="AO969" s="100" t="str">
        <f aca="false">O969</f>
        <v>1..1</v>
      </c>
      <c r="AP969" s="100" t="str">
        <f aca="false">P969</f>
        <v>1..1</v>
      </c>
      <c r="AQ969" s="54" t="str">
        <f aca="false">Q969</f>
        <v>/rsm:CrossIndustryInvoice
/rsm:SupplyChainTradeTransaction
/ram:ApplicableHeaderTradeSettlement
/ram:SpecifiedTradeSettlementPaymentMeans
/ram:ApplicableTradeSettlementFinancialCard
/ram:ID</v>
      </c>
      <c r="AR969" s="109" t="str">
        <f aca="false">R969</f>
        <v>/rsm:CrossIndustryInvoice/rsm:SupplyChainTradeTransaction/ram:ApplicableHeaderTradeSettlement/ram:SpecifiedTradeSettlementPaymentMeans/ram:ApplicableTradeSettlementFinancialCard/ram:ID</v>
      </c>
      <c r="AS969" s="99" t="s">
        <v>121</v>
      </c>
      <c r="AT969" s="10" t="s">
        <v>4639</v>
      </c>
      <c r="AU969" s="99" t="str">
        <f aca="false">U969</f>
        <v>0..1</v>
      </c>
      <c r="AV969" s="99" t="s">
        <v>177</v>
      </c>
      <c r="AW969" s="102"/>
      <c r="AX969" s="6"/>
      <c r="AY969" s="10" t="str">
        <f aca="false">Y969</f>
        <v>EN 16931</v>
      </c>
      <c r="AZ969" s="110" t="str">
        <f aca="false">Z969</f>
        <v>EN 16931</v>
      </c>
      <c r="BA969" s="1"/>
      <c r="BB969" s="49"/>
      <c r="BF969" s="1"/>
      <c r="BG969" s="1"/>
      <c r="BH969" s="1"/>
      <c r="BI969" s="1"/>
      <c r="BJ969" s="1"/>
      <c r="BK969" s="1"/>
      <c r="BL969" s="1"/>
      <c r="BM969" s="1"/>
      <c r="BN969" s="1"/>
      <c r="BO969" s="1"/>
      <c r="BP969" s="1"/>
      <c r="BQ969" s="1"/>
      <c r="BR969" s="1"/>
      <c r="BS969" s="1"/>
      <c r="BT969" s="1"/>
      <c r="BU969" s="1"/>
      <c r="BV969" s="1"/>
      <c r="BW969" s="1"/>
      <c r="BX969" s="1"/>
      <c r="BY969" s="1"/>
      <c r="BZ969" s="1"/>
    </row>
    <row r="970" s="53" customFormat="true" ht="114" hidden="false" customHeight="false" outlineLevel="0" collapsed="false">
      <c r="A970" s="58" t="str">
        <f aca="false">IF(LEFT(E970,2)="BG","NO",IF(LEN(E970)-LEN(SUBSTITUTE(E970,"-",""))&gt;1,"NO",IF(E970="EXT","EXT","YES")))</f>
        <v>YES</v>
      </c>
      <c r="B970" s="58"/>
      <c r="C970" s="58"/>
      <c r="D970" s="277" t="s">
        <v>6235</v>
      </c>
      <c r="E970" s="278" t="s">
        <v>3883</v>
      </c>
      <c r="F970" s="279" t="s">
        <v>3883</v>
      </c>
      <c r="G970" s="99" t="n">
        <f aca="false">LEN(R970)-LEN(SUBSTITUTE(R970,"/",""))-1</f>
        <v>5</v>
      </c>
      <c r="H970" s="99" t="s">
        <v>95</v>
      </c>
      <c r="I970" s="97" t="s">
        <v>3884</v>
      </c>
      <c r="J970" s="97" t="s">
        <v>3885</v>
      </c>
      <c r="K970" s="98"/>
      <c r="L970" s="98"/>
      <c r="M970" s="98"/>
      <c r="N970" s="97" t="s">
        <v>119</v>
      </c>
      <c r="O970" s="99" t="s">
        <v>95</v>
      </c>
      <c r="P970" s="100" t="str">
        <f aca="false">O970</f>
        <v>0..1</v>
      </c>
      <c r="Q970" s="54" t="s">
        <v>6556</v>
      </c>
      <c r="R970" s="109" t="s">
        <v>3886</v>
      </c>
      <c r="S970" s="99" t="s">
        <v>121</v>
      </c>
      <c r="T970" s="10" t="s">
        <v>4639</v>
      </c>
      <c r="U970" s="99" t="s">
        <v>95</v>
      </c>
      <c r="V970" s="99"/>
      <c r="W970" s="102"/>
      <c r="X970" s="38"/>
      <c r="Y970" s="10" t="s">
        <v>27</v>
      </c>
      <c r="Z970" s="110" t="s">
        <v>27</v>
      </c>
      <c r="AA970" s="4"/>
      <c r="AB970" s="13" t="str">
        <f aca="false">IF(ISERROR(FIND("/",R970)),R970,LEFT(R970,FIND(CHAR(1),SUBSTITUTE(R970,"/",CHAR(1),LEN(R970)-LEN(SUBSTITUTE(R970,"/",""))))-1))</f>
        <v>/rsm:CrossIndustryInvoice/rsm:SupplyChainTradeTransaction/ram:ApplicableHeaderTradeSettlement/ram:SpecifiedTradeSettlementPaymentMeans/ram:ApplicableTradeSettlementFinancialCard</v>
      </c>
      <c r="AC970" s="13" t="str">
        <f aca="false">IF(ISERROR(FIND("/",R970)),R970,MID(R970, FIND(CHAR(1),SUBSTITUTE(R970,"/",CHAR(1), LEN(R970)-LEN(SUBSTITUTE(R970,"/","")))), LEN(R970)))</f>
        <v>/ram:CardholderName</v>
      </c>
      <c r="AD970" s="14" t="n">
        <f aca="false">COUNTIFS(R$4:R970,AB970)</f>
        <v>1</v>
      </c>
      <c r="AE970" s="1"/>
      <c r="AF970" s="278" t="str">
        <f aca="false">E970</f>
        <v>BT-88</v>
      </c>
      <c r="AG970" s="99" t="n">
        <f aca="false">LEN(AR970)-LEN(SUBSTITUTE(AR970,"/",""))-1</f>
        <v>5</v>
      </c>
      <c r="AH970" s="99" t="str">
        <f aca="false">H970</f>
        <v>0..1</v>
      </c>
      <c r="AI970" s="97" t="s">
        <v>3887</v>
      </c>
      <c r="AJ970" s="97" t="s">
        <v>3887</v>
      </c>
      <c r="AK970" s="98"/>
      <c r="AL970" s="98"/>
      <c r="AM970" s="98"/>
      <c r="AN970" s="97" t="s">
        <v>4647</v>
      </c>
      <c r="AO970" s="100" t="str">
        <f aca="false">O970</f>
        <v>0..1</v>
      </c>
      <c r="AP970" s="100" t="str">
        <f aca="false">P970</f>
        <v>0..1</v>
      </c>
      <c r="AQ970" s="54" t="str">
        <f aca="false">Q970</f>
        <v>/rsm:CrossIndustryInvoice
/rsm:SupplyChainTradeTransaction
/ram:ApplicableHeaderTradeSettlement
/ram:SpecifiedTradeSettlementPaymentMeans
/ram:ApplicableTradeSettlementFinancialCard
/ram:CardholderName</v>
      </c>
      <c r="AR970" s="109" t="str">
        <f aca="false">R970</f>
        <v>/rsm:CrossIndustryInvoice/rsm:SupplyChainTradeTransaction/ram:ApplicableHeaderTradeSettlement/ram:SpecifiedTradeSettlementPaymentMeans/ram:ApplicableTradeSettlementFinancialCard/ram:CardholderName</v>
      </c>
      <c r="AS970" s="99" t="s">
        <v>121</v>
      </c>
      <c r="AT970" s="10" t="s">
        <v>4639</v>
      </c>
      <c r="AU970" s="99" t="str">
        <f aca="false">U970</f>
        <v>0..1</v>
      </c>
      <c r="AV970" s="99"/>
      <c r="AW970" s="102"/>
      <c r="AX970" s="6"/>
      <c r="AY970" s="10" t="str">
        <f aca="false">Y970</f>
        <v>EN 16931</v>
      </c>
      <c r="AZ970" s="110" t="str">
        <f aca="false">Z970</f>
        <v>EN 16931</v>
      </c>
      <c r="BA970" s="1"/>
      <c r="BB970" s="49"/>
      <c r="BF970" s="1"/>
      <c r="BG970" s="1"/>
      <c r="BH970" s="1"/>
      <c r="BI970" s="1"/>
      <c r="BJ970" s="1"/>
      <c r="BK970" s="1"/>
      <c r="BL970" s="1"/>
      <c r="BM970" s="1"/>
      <c r="BN970" s="1"/>
      <c r="BO970" s="1"/>
      <c r="BP970" s="1"/>
      <c r="BQ970" s="1"/>
      <c r="BR970" s="1"/>
      <c r="BS970" s="1"/>
      <c r="BT970" s="1"/>
      <c r="BU970" s="1"/>
      <c r="BV970" s="1"/>
      <c r="BW970" s="1"/>
      <c r="BX970" s="1"/>
      <c r="BY970" s="1"/>
      <c r="BZ970" s="1"/>
    </row>
    <row r="971" s="53" customFormat="true" ht="85.5" hidden="false" customHeight="false" outlineLevel="0" collapsed="false">
      <c r="A971" s="58" t="str">
        <f aca="false">IF(LEFT(E971,2)="BG","NO",IF(LEN(E971)-LEN(SUBSTITUTE(E971,"-",""))&gt;1,"NO",IF(E971="EXT","EXT","YES")))</f>
        <v>NO</v>
      </c>
      <c r="B971" s="58"/>
      <c r="C971" s="58"/>
      <c r="D971" s="277" t="s">
        <v>6235</v>
      </c>
      <c r="E971" s="287" t="s">
        <v>3888</v>
      </c>
      <c r="F971" s="288" t="e">
        <f aca="false">#N/A</f>
        <v>#N/A</v>
      </c>
      <c r="G971" s="172" t="n">
        <f aca="false">LEN(R971)-LEN(SUBSTITUTE(R971,"/",""))-1</f>
        <v>4</v>
      </c>
      <c r="H971" s="172" t="s">
        <v>95</v>
      </c>
      <c r="I971" s="181" t="s">
        <v>6557</v>
      </c>
      <c r="J971" s="173"/>
      <c r="K971" s="174"/>
      <c r="L971" s="174"/>
      <c r="M971" s="174"/>
      <c r="N971" s="173"/>
      <c r="O971" s="175" t="s">
        <v>95</v>
      </c>
      <c r="P971" s="175" t="str">
        <f aca="false">O971</f>
        <v>0..1</v>
      </c>
      <c r="Q971" s="176" t="s">
        <v>6558</v>
      </c>
      <c r="R971" s="177" t="s">
        <v>3890</v>
      </c>
      <c r="S971" s="172"/>
      <c r="T971" s="178"/>
      <c r="U971" s="172" t="s">
        <v>95</v>
      </c>
      <c r="V971" s="172"/>
      <c r="W971" s="179"/>
      <c r="X971" s="38"/>
      <c r="Y971" s="178" t="s">
        <v>25</v>
      </c>
      <c r="Z971" s="178" t="s">
        <v>25</v>
      </c>
      <c r="AA971" s="4"/>
      <c r="AB971" s="13" t="str">
        <f aca="false">IF(ISERROR(FIND("/",R971)),R971,LEFT(R971,FIND(CHAR(1),SUBSTITUTE(R971,"/",CHAR(1),LEN(R971)-LEN(SUBSTITUTE(R971,"/",""))))-1))</f>
        <v>/rsm:CrossIndustryInvoice/rsm:SupplyChainTradeTransaction/ram:ApplicableHeaderTradeSettlement/ram:SpecifiedTradeSettlementPaymentMeans</v>
      </c>
      <c r="AC971" s="13" t="str">
        <f aca="false">IF(ISERROR(FIND("/",R971)),R971,MID(R971, FIND(CHAR(1),SUBSTITUTE(R971,"/",CHAR(1), LEN(R971)-LEN(SUBSTITUTE(R971,"/","")))), LEN(R971)))</f>
        <v>/ram:PayerPartyDebtorFinancialAccount</v>
      </c>
      <c r="AD971" s="14" t="n">
        <f aca="false">COUNTIFS(R$4:R971,AB971)</f>
        <v>1</v>
      </c>
      <c r="AE971" s="1"/>
      <c r="AF971" s="287" t="str">
        <f aca="false">E971</f>
        <v>BT-91-00</v>
      </c>
      <c r="AG971" s="172" t="n">
        <f aca="false">LEN(AR971)-LEN(SUBSTITUTE(AR971,"/",""))-1</f>
        <v>4</v>
      </c>
      <c r="AH971" s="172" t="str">
        <f aca="false">H971</f>
        <v>0..1</v>
      </c>
      <c r="AI971" s="181" t="s">
        <v>6559</v>
      </c>
      <c r="AJ971" s="173"/>
      <c r="AK971" s="174"/>
      <c r="AL971" s="174"/>
      <c r="AM971" s="174"/>
      <c r="AN971" s="173"/>
      <c r="AO971" s="172" t="str">
        <f aca="false">O971</f>
        <v>0..1</v>
      </c>
      <c r="AP971" s="172" t="str">
        <f aca="false">P971</f>
        <v>0..1</v>
      </c>
      <c r="AQ971" s="176" t="str">
        <f aca="false">Q971</f>
        <v>/rsm:CrossIndustryInvoice
/rsm:SupplyChainTradeTransaction
/ram:ApplicableHeaderTradeSettlement
/ram:SpecifiedTradeSettlementPaymentMeans
/ram:PayerPartyDebtorFinancialAccount</v>
      </c>
      <c r="AR971" s="177" t="str">
        <f aca="false">R971</f>
        <v>/rsm:CrossIndustryInvoice/rsm:SupplyChainTradeTransaction/ram:ApplicableHeaderTradeSettlement/ram:SpecifiedTradeSettlementPaymentMeans/ram:PayerPartyDebtorFinancialAccount</v>
      </c>
      <c r="AS971" s="172"/>
      <c r="AT971" s="178"/>
      <c r="AU971" s="172" t="str">
        <f aca="false">U971</f>
        <v>0..1</v>
      </c>
      <c r="AV971" s="172"/>
      <c r="AW971" s="179"/>
      <c r="AX971" s="6"/>
      <c r="AY971" s="178" t="str">
        <f aca="false">Y971</f>
        <v>BASIC WL</v>
      </c>
      <c r="AZ971" s="178" t="str">
        <f aca="false">Z971</f>
        <v>BASIC WL</v>
      </c>
      <c r="BA971" s="1"/>
      <c r="BB971" s="49"/>
      <c r="BF971" s="1"/>
      <c r="BG971" s="1"/>
      <c r="BH971" s="1"/>
      <c r="BI971" s="1"/>
      <c r="BJ971" s="1"/>
      <c r="BK971" s="1"/>
      <c r="BL971" s="1"/>
      <c r="BM971" s="1"/>
      <c r="BN971" s="1"/>
      <c r="BO971" s="1"/>
      <c r="BP971" s="1"/>
      <c r="BQ971" s="1"/>
      <c r="BR971" s="1"/>
      <c r="BS971" s="1"/>
      <c r="BT971" s="1"/>
      <c r="BU971" s="1"/>
      <c r="BV971" s="1"/>
      <c r="BW971" s="1"/>
      <c r="BX971" s="1"/>
      <c r="BY971" s="1"/>
      <c r="BZ971" s="1"/>
    </row>
    <row r="972" s="53" customFormat="true" ht="114" hidden="false" customHeight="false" outlineLevel="0" collapsed="false">
      <c r="A972" s="58" t="str">
        <f aca="false">IF(LEFT(E972,2)="BG","NO",IF(LEN(E972)-LEN(SUBSTITUTE(E972,"-",""))&gt;1,"NO",IF(E972="EXT","EXT","YES")))</f>
        <v>YES</v>
      </c>
      <c r="B972" s="58"/>
      <c r="C972" s="58"/>
      <c r="D972" s="277" t="s">
        <v>6235</v>
      </c>
      <c r="E972" s="278" t="s">
        <v>3892</v>
      </c>
      <c r="F972" s="279" t="s">
        <v>3892</v>
      </c>
      <c r="G972" s="99" t="n">
        <f aca="false">LEN(R972)-LEN(SUBSTITUTE(R972,"/",""))-1</f>
        <v>5</v>
      </c>
      <c r="H972" s="99" t="s">
        <v>95</v>
      </c>
      <c r="I972" s="97" t="s">
        <v>3893</v>
      </c>
      <c r="J972" s="97" t="s">
        <v>3894</v>
      </c>
      <c r="K972" s="98"/>
      <c r="L972" s="98"/>
      <c r="M972" s="98"/>
      <c r="N972" s="97" t="s">
        <v>137</v>
      </c>
      <c r="O972" s="99" t="s">
        <v>88</v>
      </c>
      <c r="P972" s="100" t="str">
        <f aca="false">O972</f>
        <v>1..1</v>
      </c>
      <c r="Q972" s="54" t="s">
        <v>6560</v>
      </c>
      <c r="R972" s="109" t="s">
        <v>3895</v>
      </c>
      <c r="S972" s="99" t="s">
        <v>139</v>
      </c>
      <c r="T972" s="10" t="s">
        <v>4639</v>
      </c>
      <c r="U972" s="99" t="s">
        <v>95</v>
      </c>
      <c r="V972" s="99"/>
      <c r="W972" s="102"/>
      <c r="X972" s="38"/>
      <c r="Y972" s="10" t="s">
        <v>25</v>
      </c>
      <c r="Z972" s="110" t="s">
        <v>25</v>
      </c>
      <c r="AA972" s="4"/>
      <c r="AB972" s="13" t="str">
        <f aca="false">IF(ISERROR(FIND("/",R972)),R972,LEFT(R972,FIND(CHAR(1),SUBSTITUTE(R972,"/",CHAR(1),LEN(R972)-LEN(SUBSTITUTE(R972,"/",""))))-1))</f>
        <v>/rsm:CrossIndustryInvoice/rsm:SupplyChainTradeTransaction/ram:ApplicableHeaderTradeSettlement/ram:SpecifiedTradeSettlementPaymentMeans/ram:PayerPartyDebtorFinancialAccount</v>
      </c>
      <c r="AC972" s="13" t="str">
        <f aca="false">IF(ISERROR(FIND("/",R972)),R972,MID(R972, FIND(CHAR(1),SUBSTITUTE(R972,"/",CHAR(1), LEN(R972)-LEN(SUBSTITUTE(R972,"/","")))), LEN(R972)))</f>
        <v>/ram:IBANID</v>
      </c>
      <c r="AD972" s="14" t="n">
        <f aca="false">COUNTIFS(R$4:R972,AB972)</f>
        <v>1</v>
      </c>
      <c r="AE972" s="1"/>
      <c r="AF972" s="278" t="str">
        <f aca="false">E972</f>
        <v>BT-91</v>
      </c>
      <c r="AG972" s="99" t="n">
        <f aca="false">LEN(AR972)-LEN(SUBSTITUTE(AR972,"/",""))-1</f>
        <v>5</v>
      </c>
      <c r="AH972" s="99" t="str">
        <f aca="false">H972</f>
        <v>0..1</v>
      </c>
      <c r="AI972" s="97" t="s">
        <v>3896</v>
      </c>
      <c r="AJ972" s="97" t="s">
        <v>3897</v>
      </c>
      <c r="AK972" s="98"/>
      <c r="AL972" s="98"/>
      <c r="AM972" s="98"/>
      <c r="AN972" s="97" t="s">
        <v>2190</v>
      </c>
      <c r="AO972" s="100" t="str">
        <f aca="false">O972</f>
        <v>1..1</v>
      </c>
      <c r="AP972" s="100" t="str">
        <f aca="false">P972</f>
        <v>1..1</v>
      </c>
      <c r="AQ972" s="54" t="str">
        <f aca="false">Q972</f>
        <v>/rsm:CrossIndustryInvoice
/rsm:SupplyChainTradeTransaction
/ram:ApplicableHeaderTradeSettlement
/ram:SpecifiedTradeSettlementPaymentMeans
/ram:PayerPartyDebtorFinancialAccount
/ram:IBANID</v>
      </c>
      <c r="AR972" s="109" t="str">
        <f aca="false">R972</f>
        <v>/rsm:CrossIndustryInvoice/rsm:SupplyChainTradeTransaction/ram:ApplicableHeaderTradeSettlement/ram:SpecifiedTradeSettlementPaymentMeans/ram:PayerPartyDebtorFinancialAccount/ram:IBANID</v>
      </c>
      <c r="AS972" s="99" t="s">
        <v>139</v>
      </c>
      <c r="AT972" s="10" t="s">
        <v>4639</v>
      </c>
      <c r="AU972" s="99" t="str">
        <f aca="false">U972</f>
        <v>0..1</v>
      </c>
      <c r="AV972" s="99"/>
      <c r="AW972" s="102"/>
      <c r="AX972" s="6"/>
      <c r="AY972" s="10" t="str">
        <f aca="false">Y972</f>
        <v>BASIC WL</v>
      </c>
      <c r="AZ972" s="110" t="str">
        <f aca="false">Z972</f>
        <v>BASIC WL</v>
      </c>
      <c r="BA972" s="1"/>
      <c r="BB972" s="49"/>
      <c r="BF972" s="1"/>
      <c r="BG972" s="1"/>
      <c r="BH972" s="1"/>
      <c r="BI972" s="1"/>
      <c r="BJ972" s="1"/>
      <c r="BK972" s="1"/>
      <c r="BL972" s="1"/>
      <c r="BM972" s="1"/>
      <c r="BN972" s="1"/>
      <c r="BO972" s="1"/>
      <c r="BP972" s="1"/>
      <c r="BQ972" s="1"/>
      <c r="BR972" s="1"/>
      <c r="BS972" s="1"/>
      <c r="BT972" s="1"/>
      <c r="BU972" s="1"/>
      <c r="BV972" s="1"/>
      <c r="BW972" s="1"/>
      <c r="BX972" s="1"/>
      <c r="BY972" s="1"/>
      <c r="BZ972" s="1"/>
    </row>
    <row r="973" s="53" customFormat="true" ht="85.5" hidden="false" customHeight="false" outlineLevel="0" collapsed="false">
      <c r="A973" s="58" t="str">
        <f aca="false">IF(LEFT(E973,2)="BG","NO",IF(LEN(E973)-LEN(SUBSTITUTE(E973,"-",""))&gt;1,"NO",IF(E973="EXT","EXT","YES")))</f>
        <v>NO</v>
      </c>
      <c r="B973" s="58"/>
      <c r="C973" s="58"/>
      <c r="D973" s="277" t="s">
        <v>6235</v>
      </c>
      <c r="E973" s="287" t="s">
        <v>3898</v>
      </c>
      <c r="F973" s="288" t="s">
        <v>3898</v>
      </c>
      <c r="G973" s="172" t="n">
        <f aca="false">LEN(R973)-LEN(SUBSTITUTE(R973,"/",""))-1</f>
        <v>4</v>
      </c>
      <c r="H973" s="172" t="s">
        <v>112</v>
      </c>
      <c r="I973" s="181" t="s">
        <v>3899</v>
      </c>
      <c r="J973" s="173" t="s">
        <v>3900</v>
      </c>
      <c r="K973" s="174"/>
      <c r="L973" s="174"/>
      <c r="M973" s="174"/>
      <c r="N973" s="173"/>
      <c r="O973" s="175" t="s">
        <v>95</v>
      </c>
      <c r="P973" s="175" t="str">
        <f aca="false">O973</f>
        <v>0..1</v>
      </c>
      <c r="Q973" s="176" t="s">
        <v>6561</v>
      </c>
      <c r="R973" s="177" t="s">
        <v>3901</v>
      </c>
      <c r="S973" s="172"/>
      <c r="T973" s="178"/>
      <c r="U973" s="172" t="s">
        <v>95</v>
      </c>
      <c r="V973" s="172" t="s">
        <v>562</v>
      </c>
      <c r="W973" s="179"/>
      <c r="X973" s="38"/>
      <c r="Y973" s="178" t="s">
        <v>25</v>
      </c>
      <c r="Z973" s="178" t="s">
        <v>25</v>
      </c>
      <c r="AA973" s="4"/>
      <c r="AB973" s="13" t="str">
        <f aca="false">IF(ISERROR(FIND("/",R973)),R973,LEFT(R973,FIND(CHAR(1),SUBSTITUTE(R973,"/",CHAR(1),LEN(R973)-LEN(SUBSTITUTE(R973,"/",""))))-1))</f>
        <v>/rsm:CrossIndustryInvoice/rsm:SupplyChainTradeTransaction/ram:ApplicableHeaderTradeSettlement/ram:SpecifiedTradeSettlementPaymentMeans</v>
      </c>
      <c r="AC973" s="13" t="str">
        <f aca="false">IF(ISERROR(FIND("/",R973)),R973,MID(R973, FIND(CHAR(1),SUBSTITUTE(R973,"/",CHAR(1), LEN(R973)-LEN(SUBSTITUTE(R973,"/","")))), LEN(R973)))</f>
        <v>/ram:PayeePartyCreditorFinancialAccount</v>
      </c>
      <c r="AD973" s="14" t="n">
        <f aca="false">COUNTIFS(R$4:R973,AB973)</f>
        <v>1</v>
      </c>
      <c r="AE973" s="1"/>
      <c r="AF973" s="287" t="str">
        <f aca="false">E973</f>
        <v>BG-17</v>
      </c>
      <c r="AG973" s="172" t="n">
        <f aca="false">LEN(AR973)-LEN(SUBSTITUTE(AR973,"/",""))-1</f>
        <v>4</v>
      </c>
      <c r="AH973" s="172" t="str">
        <f aca="false">H973</f>
        <v>0..n</v>
      </c>
      <c r="AI973" s="181" t="s">
        <v>3902</v>
      </c>
      <c r="AJ973" s="173" t="s">
        <v>3903</v>
      </c>
      <c r="AK973" s="174"/>
      <c r="AL973" s="174"/>
      <c r="AM973" s="174"/>
      <c r="AN973" s="173"/>
      <c r="AO973" s="172" t="str">
        <f aca="false">O973</f>
        <v>0..1</v>
      </c>
      <c r="AP973" s="172" t="str">
        <f aca="false">P973</f>
        <v>0..1</v>
      </c>
      <c r="AQ973" s="176" t="str">
        <f aca="false">Q973</f>
        <v>/rsm:CrossIndustryInvoice
/rsm:SupplyChainTradeTransaction
/ram:ApplicableHeaderTradeSettlement
/ram:SpecifiedTradeSettlementPaymentMeans
/ram:PayeePartyCreditorFinancialAccount</v>
      </c>
      <c r="AR973" s="177" t="str">
        <f aca="false">R973</f>
        <v>/rsm:CrossIndustryInvoice/rsm:SupplyChainTradeTransaction/ram:ApplicableHeaderTradeSettlement/ram:SpecifiedTradeSettlementPaymentMeans/ram:PayeePartyCreditorFinancialAccount</v>
      </c>
      <c r="AS973" s="172"/>
      <c r="AT973" s="178"/>
      <c r="AU973" s="172" t="str">
        <f aca="false">U973</f>
        <v>0..1</v>
      </c>
      <c r="AV973" s="172" t="s">
        <v>562</v>
      </c>
      <c r="AW973" s="179"/>
      <c r="AX973" s="6"/>
      <c r="AY973" s="178" t="str">
        <f aca="false">Y973</f>
        <v>BASIC WL</v>
      </c>
      <c r="AZ973" s="178" t="str">
        <f aca="false">Z973</f>
        <v>BASIC WL</v>
      </c>
      <c r="BA973" s="1"/>
      <c r="BB973" s="49"/>
      <c r="BF973" s="1"/>
      <c r="BG973" s="1"/>
      <c r="BH973" s="1"/>
      <c r="BI973" s="1"/>
      <c r="BJ973" s="1"/>
      <c r="BK973" s="1"/>
      <c r="BL973" s="1"/>
      <c r="BM973" s="1"/>
      <c r="BN973" s="1"/>
      <c r="BO973" s="1"/>
      <c r="BP973" s="1"/>
      <c r="BQ973" s="1"/>
      <c r="BR973" s="1"/>
      <c r="BS973" s="1"/>
      <c r="BT973" s="1"/>
      <c r="BU973" s="1"/>
      <c r="BV973" s="1"/>
      <c r="BW973" s="1"/>
      <c r="BX973" s="1"/>
      <c r="BY973" s="1"/>
      <c r="BZ973" s="1"/>
    </row>
    <row r="974" s="53" customFormat="true" ht="178.5" hidden="false" customHeight="false" outlineLevel="0" collapsed="false">
      <c r="A974" s="58" t="str">
        <f aca="false">IF(LEFT(E974,2)="BG","NO",IF(LEN(E974)-LEN(SUBSTITUTE(E974,"-",""))&gt;1,"NO",IF(E974="EXT","EXT","YES")))</f>
        <v>YES</v>
      </c>
      <c r="B974" s="58"/>
      <c r="C974" s="58"/>
      <c r="D974" s="277" t="s">
        <v>6235</v>
      </c>
      <c r="E974" s="278" t="s">
        <v>3904</v>
      </c>
      <c r="F974" s="279" t="s">
        <v>3904</v>
      </c>
      <c r="G974" s="99" t="n">
        <f aca="false">LEN(R974)-LEN(SUBSTITUTE(R974,"/",""))-1</f>
        <v>5</v>
      </c>
      <c r="H974" s="99" t="s">
        <v>88</v>
      </c>
      <c r="I974" s="97" t="s">
        <v>3905</v>
      </c>
      <c r="J974" s="97" t="s">
        <v>3906</v>
      </c>
      <c r="K974" s="98" t="s">
        <v>6562</v>
      </c>
      <c r="L974" s="98"/>
      <c r="M974" s="98" t="s">
        <v>6563</v>
      </c>
      <c r="N974" s="97" t="s">
        <v>137</v>
      </c>
      <c r="O974" s="99" t="s">
        <v>95</v>
      </c>
      <c r="P974" s="100" t="str">
        <f aca="false">O974</f>
        <v>0..1</v>
      </c>
      <c r="Q974" s="54" t="s">
        <v>6564</v>
      </c>
      <c r="R974" s="109" t="s">
        <v>3908</v>
      </c>
      <c r="S974" s="99" t="s">
        <v>139</v>
      </c>
      <c r="T974" s="10" t="s">
        <v>4639</v>
      </c>
      <c r="U974" s="99" t="s">
        <v>95</v>
      </c>
      <c r="V974" s="99" t="s">
        <v>3909</v>
      </c>
      <c r="W974" s="102" t="s">
        <v>3910</v>
      </c>
      <c r="X974" s="38"/>
      <c r="Y974" s="10" t="s">
        <v>25</v>
      </c>
      <c r="Z974" s="110" t="s">
        <v>25</v>
      </c>
      <c r="AA974" s="4"/>
      <c r="AB974" s="13" t="str">
        <f aca="false">IF(ISERROR(FIND("/",R974)),R974,LEFT(R974,FIND(CHAR(1),SUBSTITUTE(R974,"/",CHAR(1),LEN(R974)-LEN(SUBSTITUTE(R974,"/",""))))-1))</f>
        <v>/rsm:CrossIndustryInvoice/rsm:SupplyChainTradeTransaction/ram:ApplicableHeaderTradeSettlement/ram:SpecifiedTradeSettlementPaymentMeans/ram:PayeePartyCreditorFinancialAccount</v>
      </c>
      <c r="AC974" s="13" t="str">
        <f aca="false">IF(ISERROR(FIND("/",R974)),R974,MID(R974, FIND(CHAR(1),SUBSTITUTE(R974,"/",CHAR(1), LEN(R974)-LEN(SUBSTITUTE(R974,"/","")))), LEN(R974)))</f>
        <v>/ram:IBANID</v>
      </c>
      <c r="AD974" s="14" t="n">
        <f aca="false">COUNTIFS(R$4:R974,AB974)</f>
        <v>1</v>
      </c>
      <c r="AE974" s="1"/>
      <c r="AF974" s="278" t="str">
        <f aca="false">E974</f>
        <v>BT-84</v>
      </c>
      <c r="AG974" s="99" t="n">
        <f aca="false">LEN(AR974)-LEN(SUBSTITUTE(AR974,"/",""))-1</f>
        <v>5</v>
      </c>
      <c r="AH974" s="99" t="str">
        <f aca="false">H974</f>
        <v>1..1</v>
      </c>
      <c r="AI974" s="97" t="s">
        <v>3911</v>
      </c>
      <c r="AJ974" s="97" t="s">
        <v>3912</v>
      </c>
      <c r="AK974" s="98" t="s">
        <v>3913</v>
      </c>
      <c r="AL974" s="98"/>
      <c r="AM974" s="98" t="s">
        <v>6565</v>
      </c>
      <c r="AN974" s="97" t="s">
        <v>2190</v>
      </c>
      <c r="AO974" s="100" t="str">
        <f aca="false">O974</f>
        <v>0..1</v>
      </c>
      <c r="AP974" s="100" t="str">
        <f aca="false">P974</f>
        <v>0..1</v>
      </c>
      <c r="AQ974" s="54" t="str">
        <f aca="false">Q974</f>
        <v>/rsm:CrossIndustryInvoice
/rsm:SupplyChainTradeTransaction
/ram:ApplicableHeaderTradeSettlement
/ram:SpecifiedTradeSettlementPaymentMeans
/ram:PayeePartyCreditorFinancialAccount
/ram:IBANID</v>
      </c>
      <c r="AR974" s="109" t="str">
        <f aca="false">R974</f>
        <v>/rsm:CrossIndustryInvoice/rsm:SupplyChainTradeTransaction/ram:ApplicableHeaderTradeSettlement/ram:SpecifiedTradeSettlementPaymentMeans/ram:PayeePartyCreditorFinancialAccount/ram:IBANID</v>
      </c>
      <c r="AS974" s="99" t="s">
        <v>139</v>
      </c>
      <c r="AT974" s="10" t="s">
        <v>4639</v>
      </c>
      <c r="AU974" s="99" t="str">
        <f aca="false">U974</f>
        <v>0..1</v>
      </c>
      <c r="AV974" s="99" t="s">
        <v>3909</v>
      </c>
      <c r="AW974" s="102" t="s">
        <v>3910</v>
      </c>
      <c r="AX974" s="6"/>
      <c r="AY974" s="10" t="str">
        <f aca="false">Y974</f>
        <v>BASIC WL</v>
      </c>
      <c r="AZ974" s="110" t="str">
        <f aca="false">Z974</f>
        <v>BASIC WL</v>
      </c>
      <c r="BA974" s="1"/>
      <c r="BB974" s="49"/>
      <c r="BF974" s="1"/>
      <c r="BG974" s="1"/>
      <c r="BH974" s="1"/>
      <c r="BI974" s="1"/>
      <c r="BJ974" s="1"/>
      <c r="BK974" s="1"/>
      <c r="BL974" s="1"/>
      <c r="BM974" s="1"/>
      <c r="BN974" s="1"/>
      <c r="BO974" s="1"/>
      <c r="BP974" s="1"/>
      <c r="BQ974" s="1"/>
      <c r="BR974" s="1"/>
      <c r="BS974" s="1"/>
      <c r="BT974" s="1"/>
      <c r="BU974" s="1"/>
      <c r="BV974" s="1"/>
      <c r="BW974" s="1"/>
      <c r="BX974" s="1"/>
      <c r="BY974" s="1"/>
      <c r="BZ974" s="1"/>
    </row>
    <row r="975" s="53" customFormat="true" ht="114" hidden="false" customHeight="false" outlineLevel="0" collapsed="false">
      <c r="A975" s="58" t="str">
        <f aca="false">IF(LEFT(E975,2)="BG","NO",IF(LEN(E975)-LEN(SUBSTITUTE(E975,"-",""))&gt;1,"NO",IF(E975="EXT","EXT","YES")))</f>
        <v>YES</v>
      </c>
      <c r="B975" s="58"/>
      <c r="C975" s="58"/>
      <c r="D975" s="277" t="s">
        <v>6235</v>
      </c>
      <c r="E975" s="278" t="s">
        <v>3914</v>
      </c>
      <c r="F975" s="279" t="s">
        <v>3914</v>
      </c>
      <c r="G975" s="99" t="n">
        <f aca="false">LEN(R975)-LEN(SUBSTITUTE(R975,"/",""))-1</f>
        <v>5</v>
      </c>
      <c r="H975" s="99" t="s">
        <v>95</v>
      </c>
      <c r="I975" s="97" t="s">
        <v>3915</v>
      </c>
      <c r="J975" s="97" t="s">
        <v>3916</v>
      </c>
      <c r="K975" s="98"/>
      <c r="L975" s="98"/>
      <c r="M975" s="98"/>
      <c r="N975" s="97" t="s">
        <v>119</v>
      </c>
      <c r="O975" s="99" t="s">
        <v>95</v>
      </c>
      <c r="P975" s="100" t="str">
        <f aca="false">O975</f>
        <v>0..1</v>
      </c>
      <c r="Q975" s="54" t="s">
        <v>6566</v>
      </c>
      <c r="R975" s="109" t="s">
        <v>3917</v>
      </c>
      <c r="S975" s="99" t="s">
        <v>121</v>
      </c>
      <c r="T975" s="10" t="s">
        <v>4639</v>
      </c>
      <c r="U975" s="99" t="s">
        <v>95</v>
      </c>
      <c r="V975" s="99"/>
      <c r="W975" s="102"/>
      <c r="X975" s="38"/>
      <c r="Y975" s="10" t="s">
        <v>27</v>
      </c>
      <c r="Z975" s="110" t="s">
        <v>27</v>
      </c>
      <c r="AA975" s="4"/>
      <c r="AB975" s="13" t="str">
        <f aca="false">IF(ISERROR(FIND("/",R975)),R975,LEFT(R975,FIND(CHAR(1),SUBSTITUTE(R975,"/",CHAR(1),LEN(R975)-LEN(SUBSTITUTE(R975,"/",""))))-1))</f>
        <v>/rsm:CrossIndustryInvoice/rsm:SupplyChainTradeTransaction/ram:ApplicableHeaderTradeSettlement/ram:SpecifiedTradeSettlementPaymentMeans/ram:PayeePartyCreditorFinancialAccount</v>
      </c>
      <c r="AC975" s="13" t="str">
        <f aca="false">IF(ISERROR(FIND("/",R975)),R975,MID(R975, FIND(CHAR(1),SUBSTITUTE(R975,"/",CHAR(1), LEN(R975)-LEN(SUBSTITUTE(R975,"/","")))), LEN(R975)))</f>
        <v>/ram:AccountName</v>
      </c>
      <c r="AD975" s="14" t="n">
        <f aca="false">COUNTIFS(R$4:R975,AB975)</f>
        <v>1</v>
      </c>
      <c r="AE975" s="1"/>
      <c r="AF975" s="278" t="str">
        <f aca="false">E975</f>
        <v>BT-85</v>
      </c>
      <c r="AG975" s="99" t="n">
        <f aca="false">LEN(AR975)-LEN(SUBSTITUTE(AR975,"/",""))-1</f>
        <v>5</v>
      </c>
      <c r="AH975" s="99" t="str">
        <f aca="false">H975</f>
        <v>0..1</v>
      </c>
      <c r="AI975" s="97" t="s">
        <v>3918</v>
      </c>
      <c r="AJ975" s="97" t="s">
        <v>3919</v>
      </c>
      <c r="AK975" s="98"/>
      <c r="AL975" s="98"/>
      <c r="AM975" s="98"/>
      <c r="AN975" s="97" t="s">
        <v>4647</v>
      </c>
      <c r="AO975" s="100" t="str">
        <f aca="false">O975</f>
        <v>0..1</v>
      </c>
      <c r="AP975" s="100" t="str">
        <f aca="false">P975</f>
        <v>0..1</v>
      </c>
      <c r="AQ975" s="54" t="str">
        <f aca="false">Q975</f>
        <v>/rsm:CrossIndustryInvoice
/rsm:SupplyChainTradeTransaction
/ram:ApplicableHeaderTradeSettlement
/ram:SpecifiedTradeSettlementPaymentMeans
/ram:PayeePartyCreditorFinancialAccount
/ram:AccountName</v>
      </c>
      <c r="AR975" s="109" t="str">
        <f aca="false">R975</f>
        <v>/rsm:CrossIndustryInvoice/rsm:SupplyChainTradeTransaction/ram:ApplicableHeaderTradeSettlement/ram:SpecifiedTradeSettlementPaymentMeans/ram:PayeePartyCreditorFinancialAccount/ram:AccountName</v>
      </c>
      <c r="AS975" s="99" t="s">
        <v>121</v>
      </c>
      <c r="AT975" s="10" t="s">
        <v>4639</v>
      </c>
      <c r="AU975" s="99" t="str">
        <f aca="false">U975</f>
        <v>0..1</v>
      </c>
      <c r="AV975" s="99"/>
      <c r="AW975" s="102"/>
      <c r="AX975" s="6"/>
      <c r="AY975" s="10" t="str">
        <f aca="false">Y975</f>
        <v>EN 16931</v>
      </c>
      <c r="AZ975" s="110" t="str">
        <f aca="false">Z975</f>
        <v>EN 16931</v>
      </c>
      <c r="BA975" s="1"/>
      <c r="BB975" s="49"/>
      <c r="BF975" s="1"/>
      <c r="BG975" s="1"/>
      <c r="BH975" s="1"/>
      <c r="BI975" s="1"/>
      <c r="BJ975" s="1"/>
      <c r="BK975" s="1"/>
      <c r="BL975" s="1"/>
      <c r="BM975" s="1"/>
      <c r="BN975" s="1"/>
      <c r="BO975" s="1"/>
      <c r="BP975" s="1"/>
      <c r="BQ975" s="1"/>
      <c r="BR975" s="1"/>
      <c r="BS975" s="1"/>
      <c r="BT975" s="1"/>
      <c r="BU975" s="1"/>
      <c r="BV975" s="1"/>
      <c r="BW975" s="1"/>
      <c r="BX975" s="1"/>
      <c r="BY975" s="1"/>
      <c r="BZ975" s="1"/>
    </row>
    <row r="976" s="53" customFormat="true" ht="114" hidden="false" customHeight="false" outlineLevel="0" collapsed="false">
      <c r="A976" s="58" t="str">
        <f aca="false">IF(LEFT(E976,2)="BG","NO",IF(LEN(E976)-LEN(SUBSTITUTE(E976,"-",""))&gt;1,"NO",IF(E976="EXT","EXT","YES")))</f>
        <v>NO</v>
      </c>
      <c r="B976" s="58"/>
      <c r="C976" s="58"/>
      <c r="D976" s="277" t="s">
        <v>6235</v>
      </c>
      <c r="E976" s="278" t="s">
        <v>3920</v>
      </c>
      <c r="F976" s="279" t="e">
        <f aca="false">#N/A</f>
        <v>#N/A</v>
      </c>
      <c r="G976" s="99" t="n">
        <f aca="false">LEN(R976)-LEN(SUBSTITUTE(R976,"/",""))-1</f>
        <v>5</v>
      </c>
      <c r="H976" s="99" t="s">
        <v>88</v>
      </c>
      <c r="I976" s="139"/>
      <c r="J976" s="97"/>
      <c r="K976" s="98" t="s">
        <v>3922</v>
      </c>
      <c r="L976" s="98"/>
      <c r="M976" s="98" t="s">
        <v>3910</v>
      </c>
      <c r="N976" s="97" t="s">
        <v>137</v>
      </c>
      <c r="O976" s="99" t="s">
        <v>95</v>
      </c>
      <c r="P976" s="100" t="str">
        <f aca="false">O976</f>
        <v>0..1</v>
      </c>
      <c r="Q976" s="54" t="s">
        <v>6567</v>
      </c>
      <c r="R976" s="109" t="s">
        <v>3923</v>
      </c>
      <c r="S976" s="99"/>
      <c r="T976" s="10"/>
      <c r="U976" s="99" t="s">
        <v>95</v>
      </c>
      <c r="V976" s="99" t="s">
        <v>3909</v>
      </c>
      <c r="W976" s="102" t="s">
        <v>3910</v>
      </c>
      <c r="X976" s="38"/>
      <c r="Y976" s="10" t="s">
        <v>25</v>
      </c>
      <c r="Z976" s="110" t="s">
        <v>25</v>
      </c>
      <c r="AA976" s="4"/>
      <c r="AB976" s="13" t="str">
        <f aca="false">IF(ISERROR(FIND("/",R976)),R976,LEFT(R976,FIND(CHAR(1),SUBSTITUTE(R976,"/",CHAR(1),LEN(R976)-LEN(SUBSTITUTE(R976,"/",""))))-1))</f>
        <v>/rsm:CrossIndustryInvoice/rsm:SupplyChainTradeTransaction/ram:ApplicableHeaderTradeSettlement/ram:SpecifiedTradeSettlementPaymentMeans/ram:PayeePartyCreditorFinancialAccount</v>
      </c>
      <c r="AC976" s="13" t="str">
        <f aca="false">IF(ISERROR(FIND("/",R976)),R976,MID(R976, FIND(CHAR(1),SUBSTITUTE(R976,"/",CHAR(1), LEN(R976)-LEN(SUBSTITUTE(R976,"/","")))), LEN(R976)))</f>
        <v>/ram:ProprietaryID</v>
      </c>
      <c r="AD976" s="14" t="n">
        <f aca="false">COUNTIFS(R$4:R976,AB976)</f>
        <v>1</v>
      </c>
      <c r="AE976" s="1"/>
      <c r="AF976" s="278" t="str">
        <f aca="false">E976</f>
        <v>BT-84-0</v>
      </c>
      <c r="AG976" s="99" t="n">
        <f aca="false">LEN(AR976)-LEN(SUBSTITUTE(AR976,"/",""))-1</f>
        <v>5</v>
      </c>
      <c r="AH976" s="99" t="str">
        <f aca="false">H976</f>
        <v>1..1</v>
      </c>
      <c r="AI976" s="139"/>
      <c r="AJ976" s="97"/>
      <c r="AK976" s="98" t="s">
        <v>3925</v>
      </c>
      <c r="AL976" s="98"/>
      <c r="AM976" s="98"/>
      <c r="AN976" s="97" t="s">
        <v>2190</v>
      </c>
      <c r="AO976" s="100" t="str">
        <f aca="false">O976</f>
        <v>0..1</v>
      </c>
      <c r="AP976" s="100" t="str">
        <f aca="false">P976</f>
        <v>0..1</v>
      </c>
      <c r="AQ976" s="54" t="str">
        <f aca="false">Q976</f>
        <v>/rsm:CrossIndustryInvoice
/rsm:SupplyChainTradeTransaction
/ram:ApplicableHeaderTradeSettlement
/ram:SpecifiedTradeSettlementPaymentMeans
/ram:PayeePartyCreditorFinancialAccount
/ram:ProprietaryID</v>
      </c>
      <c r="AR976" s="109" t="str">
        <f aca="false">R976</f>
        <v>/rsm:CrossIndustryInvoice/rsm:SupplyChainTradeTransaction/ram:ApplicableHeaderTradeSettlement/ram:SpecifiedTradeSettlementPaymentMeans/ram:PayeePartyCreditorFinancialAccount/ram:ProprietaryID</v>
      </c>
      <c r="AS976" s="99"/>
      <c r="AT976" s="10"/>
      <c r="AU976" s="99" t="str">
        <f aca="false">U976</f>
        <v>0..1</v>
      </c>
      <c r="AV976" s="99" t="s">
        <v>3909</v>
      </c>
      <c r="AW976" s="102" t="s">
        <v>3910</v>
      </c>
      <c r="AX976" s="6"/>
      <c r="AY976" s="10" t="str">
        <f aca="false">Y976</f>
        <v>BASIC WL</v>
      </c>
      <c r="AZ976" s="110" t="str">
        <f aca="false">Z976</f>
        <v>BASIC WL</v>
      </c>
      <c r="BA976" s="1"/>
      <c r="BB976" s="49"/>
      <c r="BF976" s="1"/>
      <c r="BG976" s="1"/>
      <c r="BH976" s="1"/>
      <c r="BI976" s="1"/>
      <c r="BJ976" s="1"/>
      <c r="BK976" s="1"/>
      <c r="BL976" s="1"/>
      <c r="BM976" s="1"/>
      <c r="BN976" s="1"/>
      <c r="BO976" s="1"/>
      <c r="BP976" s="1"/>
      <c r="BQ976" s="1"/>
      <c r="BR976" s="1"/>
      <c r="BS976" s="1"/>
      <c r="BT976" s="1"/>
      <c r="BU976" s="1"/>
      <c r="BV976" s="1"/>
      <c r="BW976" s="1"/>
      <c r="BX976" s="1"/>
      <c r="BY976" s="1"/>
      <c r="BZ976" s="1"/>
    </row>
    <row r="977" s="53" customFormat="true" ht="85.5" hidden="false" customHeight="false" outlineLevel="0" collapsed="false">
      <c r="A977" s="58" t="str">
        <f aca="false">IF(LEFT(E977,2)="BG","NO",IF(LEN(E977)-LEN(SUBSTITUTE(E977,"-",""))&gt;1,"NO",IF(E977="EXT","EXT","YES")))</f>
        <v>NO</v>
      </c>
      <c r="B977" s="58"/>
      <c r="C977" s="58"/>
      <c r="D977" s="277" t="s">
        <v>6235</v>
      </c>
      <c r="E977" s="287" t="s">
        <v>3926</v>
      </c>
      <c r="F977" s="288" t="e">
        <f aca="false">#N/A</f>
        <v>#N/A</v>
      </c>
      <c r="G977" s="172" t="n">
        <f aca="false">LEN(R977)-LEN(SUBSTITUTE(R977,"/",""))-1</f>
        <v>4</v>
      </c>
      <c r="H977" s="172" t="s">
        <v>95</v>
      </c>
      <c r="I977" s="181" t="s">
        <v>6568</v>
      </c>
      <c r="J977" s="173"/>
      <c r="K977" s="174"/>
      <c r="L977" s="174"/>
      <c r="M977" s="174"/>
      <c r="N977" s="173"/>
      <c r="O977" s="175" t="s">
        <v>95</v>
      </c>
      <c r="P977" s="175" t="str">
        <f aca="false">O977</f>
        <v>0..1</v>
      </c>
      <c r="Q977" s="176" t="s">
        <v>6569</v>
      </c>
      <c r="R977" s="177" t="s">
        <v>3928</v>
      </c>
      <c r="S977" s="172"/>
      <c r="T977" s="178"/>
      <c r="U977" s="172" t="s">
        <v>95</v>
      </c>
      <c r="V977" s="172"/>
      <c r="W977" s="179"/>
      <c r="X977" s="38"/>
      <c r="Y977" s="178" t="s">
        <v>27</v>
      </c>
      <c r="Z977" s="178" t="s">
        <v>27</v>
      </c>
      <c r="AA977" s="4"/>
      <c r="AB977" s="13" t="str">
        <f aca="false">IF(ISERROR(FIND("/",R977)),R977,LEFT(R977,FIND(CHAR(1),SUBSTITUTE(R977,"/",CHAR(1),LEN(R977)-LEN(SUBSTITUTE(R977,"/",""))))-1))</f>
        <v>/rsm:CrossIndustryInvoice/rsm:SupplyChainTradeTransaction/ram:ApplicableHeaderTradeSettlement/ram:SpecifiedTradeSettlementPaymentMeans</v>
      </c>
      <c r="AC977" s="13" t="str">
        <f aca="false">IF(ISERROR(FIND("/",R977)),R977,MID(R977, FIND(CHAR(1),SUBSTITUTE(R977,"/",CHAR(1), LEN(R977)-LEN(SUBSTITUTE(R977,"/","")))), LEN(R977)))</f>
        <v>/ram:PayeeSpecifiedCreditorFinancialInstitution</v>
      </c>
      <c r="AD977" s="14" t="n">
        <f aca="false">COUNTIFS(R$4:R977,AB977)</f>
        <v>1</v>
      </c>
      <c r="AE977" s="1"/>
      <c r="AF977" s="287" t="str">
        <f aca="false">E977</f>
        <v>BT-86-00</v>
      </c>
      <c r="AG977" s="172" t="n">
        <f aca="false">LEN(AR977)-LEN(SUBSTITUTE(AR977,"/",""))-1</f>
        <v>4</v>
      </c>
      <c r="AH977" s="172" t="str">
        <f aca="false">H977</f>
        <v>0..1</v>
      </c>
      <c r="AI977" s="181" t="s">
        <v>6570</v>
      </c>
      <c r="AJ977" s="173"/>
      <c r="AK977" s="174"/>
      <c r="AL977" s="174"/>
      <c r="AM977" s="174"/>
      <c r="AN977" s="173"/>
      <c r="AO977" s="172" t="str">
        <f aca="false">O977</f>
        <v>0..1</v>
      </c>
      <c r="AP977" s="172" t="str">
        <f aca="false">P977</f>
        <v>0..1</v>
      </c>
      <c r="AQ977" s="176" t="str">
        <f aca="false">Q977</f>
        <v>/rsm:CrossIndustryInvoice
/rsm:SupplyChainTradeTransaction
/ram:ApplicableHeaderTradeSettlement
/ram:SpecifiedTradeSettlementPaymentMeans
/ram:PayeeSpecifiedCreditorFinancialInstitution</v>
      </c>
      <c r="AR977" s="177" t="str">
        <f aca="false">R977</f>
        <v>/rsm:CrossIndustryInvoice/rsm:SupplyChainTradeTransaction/ram:ApplicableHeaderTradeSettlement/ram:SpecifiedTradeSettlementPaymentMeans/ram:PayeeSpecifiedCreditorFinancialInstitution</v>
      </c>
      <c r="AS977" s="172"/>
      <c r="AT977" s="178"/>
      <c r="AU977" s="172" t="str">
        <f aca="false">U977</f>
        <v>0..1</v>
      </c>
      <c r="AV977" s="172"/>
      <c r="AW977" s="179"/>
      <c r="AX977" s="6"/>
      <c r="AY977" s="178" t="str">
        <f aca="false">Y977</f>
        <v>EN 16931</v>
      </c>
      <c r="AZ977" s="178" t="str">
        <f aca="false">Z977</f>
        <v>EN 16931</v>
      </c>
      <c r="BA977" s="1"/>
      <c r="BB977" s="49"/>
      <c r="BF977" s="1"/>
      <c r="BG977" s="1"/>
      <c r="BH977" s="1"/>
      <c r="BI977" s="1"/>
      <c r="BJ977" s="1"/>
      <c r="BK977" s="1"/>
      <c r="BL977" s="1"/>
      <c r="BM977" s="1"/>
      <c r="BN977" s="1"/>
      <c r="BO977" s="1"/>
      <c r="BP977" s="1"/>
      <c r="BQ977" s="1"/>
      <c r="BR977" s="1"/>
      <c r="BS977" s="1"/>
      <c r="BT977" s="1"/>
      <c r="BU977" s="1"/>
      <c r="BV977" s="1"/>
      <c r="BW977" s="1"/>
      <c r="BX977" s="1"/>
      <c r="BY977" s="1"/>
      <c r="BZ977" s="1"/>
    </row>
    <row r="978" s="53" customFormat="true" ht="114" hidden="false" customHeight="false" outlineLevel="0" collapsed="false">
      <c r="A978" s="58" t="str">
        <f aca="false">IF(LEFT(E978,2)="BG","NO",IF(LEN(E978)-LEN(SUBSTITUTE(E978,"-",""))&gt;1,"NO",IF(E978="EXT","EXT","YES")))</f>
        <v>YES</v>
      </c>
      <c r="B978" s="58"/>
      <c r="C978" s="58"/>
      <c r="D978" s="277" t="s">
        <v>6235</v>
      </c>
      <c r="E978" s="278" t="s">
        <v>3930</v>
      </c>
      <c r="F978" s="279" t="s">
        <v>3930</v>
      </c>
      <c r="G978" s="99" t="n">
        <f aca="false">LEN(R978)-LEN(SUBSTITUTE(R978,"/",""))-1</f>
        <v>5</v>
      </c>
      <c r="H978" s="99" t="s">
        <v>95</v>
      </c>
      <c r="I978" s="97" t="s">
        <v>3931</v>
      </c>
      <c r="J978" s="97" t="s">
        <v>3932</v>
      </c>
      <c r="K978" s="98" t="s">
        <v>3933</v>
      </c>
      <c r="L978" s="98" t="s">
        <v>3934</v>
      </c>
      <c r="M978" s="98" t="s">
        <v>3935</v>
      </c>
      <c r="N978" s="97" t="s">
        <v>137</v>
      </c>
      <c r="O978" s="99" t="s">
        <v>88</v>
      </c>
      <c r="P978" s="100" t="str">
        <f aca="false">O978</f>
        <v>1..1</v>
      </c>
      <c r="Q978" s="54" t="s">
        <v>6571</v>
      </c>
      <c r="R978" s="109" t="s">
        <v>3936</v>
      </c>
      <c r="S978" s="99"/>
      <c r="T978" s="10" t="s">
        <v>4639</v>
      </c>
      <c r="U978" s="99" t="s">
        <v>95</v>
      </c>
      <c r="V978" s="99" t="s">
        <v>562</v>
      </c>
      <c r="W978" s="102" t="s">
        <v>3935</v>
      </c>
      <c r="X978" s="38"/>
      <c r="Y978" s="10" t="s">
        <v>27</v>
      </c>
      <c r="Z978" s="110" t="s">
        <v>27</v>
      </c>
      <c r="AA978" s="4"/>
      <c r="AB978" s="13" t="str">
        <f aca="false">IF(ISERROR(FIND("/",R978)),R978,LEFT(R978,FIND(CHAR(1),SUBSTITUTE(R978,"/",CHAR(1),LEN(R978)-LEN(SUBSTITUTE(R978,"/",""))))-1))</f>
        <v>/rsm:CrossIndustryInvoice/rsm:SupplyChainTradeTransaction/ram:ApplicableHeaderTradeSettlement/ram:SpecifiedTradeSettlementPaymentMeans/ram:PayeeSpecifiedCreditorFinancialInstitution</v>
      </c>
      <c r="AC978" s="13" t="str">
        <f aca="false">IF(ISERROR(FIND("/",R978)),R978,MID(R978, FIND(CHAR(1),SUBSTITUTE(R978,"/",CHAR(1), LEN(R978)-LEN(SUBSTITUTE(R978,"/","")))), LEN(R978)))</f>
        <v>/ram:BICID</v>
      </c>
      <c r="AD978" s="14" t="n">
        <f aca="false">COUNTIFS(R$4:R978,AB978)</f>
        <v>1</v>
      </c>
      <c r="AE978" s="1"/>
      <c r="AF978" s="278" t="str">
        <f aca="false">E978</f>
        <v>BT-86</v>
      </c>
      <c r="AG978" s="99" t="n">
        <f aca="false">LEN(AR978)-LEN(SUBSTITUTE(AR978,"/",""))-1</f>
        <v>5</v>
      </c>
      <c r="AH978" s="99" t="str">
        <f aca="false">H978</f>
        <v>0..1</v>
      </c>
      <c r="AI978" s="97" t="s">
        <v>3937</v>
      </c>
      <c r="AJ978" s="97" t="s">
        <v>3938</v>
      </c>
      <c r="AK978" s="98" t="s">
        <v>3939</v>
      </c>
      <c r="AL978" s="98" t="s">
        <v>3940</v>
      </c>
      <c r="AM978" s="98" t="s">
        <v>3941</v>
      </c>
      <c r="AN978" s="97" t="s">
        <v>2190</v>
      </c>
      <c r="AO978" s="100" t="str">
        <f aca="false">O978</f>
        <v>1..1</v>
      </c>
      <c r="AP978" s="100" t="str">
        <f aca="false">P978</f>
        <v>1..1</v>
      </c>
      <c r="AQ978" s="54" t="str">
        <f aca="false">Q978</f>
        <v>/rsm:CrossIndustryInvoice
/rsm:SupplyChainTradeTransaction
/ram:ApplicableHeaderTradeSettlement
/ram:SpecifiedTradeSettlementPaymentMeans
/ram:PayeeSpecifiedCreditorFinancialInstitution
/ram:BICID</v>
      </c>
      <c r="AR978" s="109" t="str">
        <f aca="false">R978</f>
        <v>/rsm:CrossIndustryInvoice/rsm:SupplyChainTradeTransaction/ram:ApplicableHeaderTradeSettlement/ram:SpecifiedTradeSettlementPaymentMeans/ram:PayeeSpecifiedCreditorFinancialInstitution/ram:BICID</v>
      </c>
      <c r="AS978" s="99"/>
      <c r="AT978" s="10" t="s">
        <v>4639</v>
      </c>
      <c r="AU978" s="99" t="str">
        <f aca="false">U978</f>
        <v>0..1</v>
      </c>
      <c r="AV978" s="99" t="s">
        <v>562</v>
      </c>
      <c r="AW978" s="102" t="s">
        <v>3935</v>
      </c>
      <c r="AX978" s="6"/>
      <c r="AY978" s="10" t="str">
        <f aca="false">Y978</f>
        <v>EN 16931</v>
      </c>
      <c r="AZ978" s="110" t="str">
        <f aca="false">Z978</f>
        <v>EN 16931</v>
      </c>
      <c r="BA978" s="1"/>
      <c r="BB978" s="49"/>
      <c r="BF978" s="1"/>
      <c r="BG978" s="1"/>
      <c r="BH978" s="1"/>
      <c r="BI978" s="1"/>
      <c r="BJ978" s="1"/>
      <c r="BK978" s="1"/>
      <c r="BL978" s="1"/>
      <c r="BM978" s="1"/>
      <c r="BN978" s="1"/>
      <c r="BO978" s="1"/>
      <c r="BP978" s="1"/>
      <c r="BQ978" s="1"/>
      <c r="BR978" s="1"/>
      <c r="BS978" s="1"/>
      <c r="BT978" s="1"/>
      <c r="BU978" s="1"/>
      <c r="BV978" s="1"/>
      <c r="BW978" s="1"/>
      <c r="BX978" s="1"/>
      <c r="BY978" s="1"/>
      <c r="BZ978" s="1"/>
    </row>
    <row r="979" s="53" customFormat="true" ht="75" hidden="false" customHeight="false" outlineLevel="0" collapsed="false">
      <c r="A979" s="58" t="str">
        <f aca="false">IF(LEFT(E979,2)="BG","NO",IF(LEN(E979)-LEN(SUBSTITUTE(E979,"-",""))&gt;1,"NO",IF(E979="EXT","EXT","YES")))</f>
        <v>NO</v>
      </c>
      <c r="B979" s="58"/>
      <c r="C979" s="58"/>
      <c r="D979" s="274" t="s">
        <v>6235</v>
      </c>
      <c r="E979" s="275" t="s">
        <v>3942</v>
      </c>
      <c r="F979" s="276" t="s">
        <v>3942</v>
      </c>
      <c r="G979" s="135" t="n">
        <f aca="false">LEN(R979)-LEN(SUBSTITUTE(R979,"/",""))-1</f>
        <v>3</v>
      </c>
      <c r="H979" s="135" t="s">
        <v>274</v>
      </c>
      <c r="I979" s="130" t="s">
        <v>3943</v>
      </c>
      <c r="J979" s="130" t="s">
        <v>3944</v>
      </c>
      <c r="K979" s="131"/>
      <c r="L979" s="131"/>
      <c r="M979" s="131" t="s">
        <v>6572</v>
      </c>
      <c r="N979" s="130"/>
      <c r="O979" s="282" t="s">
        <v>274</v>
      </c>
      <c r="P979" s="283" t="str">
        <f aca="false">O979</f>
        <v>1..n</v>
      </c>
      <c r="Q979" s="284" t="s">
        <v>6573</v>
      </c>
      <c r="R979" s="285" t="s">
        <v>3945</v>
      </c>
      <c r="S979" s="282"/>
      <c r="T979" s="234"/>
      <c r="U979" s="282" t="s">
        <v>112</v>
      </c>
      <c r="V979" s="282" t="s">
        <v>177</v>
      </c>
      <c r="W979" s="286"/>
      <c r="X979" s="38"/>
      <c r="Y979" s="234" t="s">
        <v>25</v>
      </c>
      <c r="Z979" s="234" t="s">
        <v>25</v>
      </c>
      <c r="AA979" s="4"/>
      <c r="AB979" s="13" t="str">
        <f aca="false">IF(ISERROR(FIND("/",R979)),R979,LEFT(R979,FIND(CHAR(1),SUBSTITUTE(R979,"/",CHAR(1),LEN(R979)-LEN(SUBSTITUTE(R979,"/",""))))-1))</f>
        <v>/rsm:CrossIndustryInvoice/rsm:SupplyChainTradeTransaction/ram:ApplicableHeaderTradeSettlement</v>
      </c>
      <c r="AC979" s="13" t="str">
        <f aca="false">IF(ISERROR(FIND("/",R979)),R979,MID(R979, FIND(CHAR(1),SUBSTITUTE(R979,"/",CHAR(1), LEN(R979)-LEN(SUBSTITUTE(R979,"/","")))), LEN(R979)))</f>
        <v>/ram:ApplicableTradeTax</v>
      </c>
      <c r="AD979" s="14" t="n">
        <f aca="false">COUNTIFS(R$4:R979,AB979)</f>
        <v>1</v>
      </c>
      <c r="AE979" s="1"/>
      <c r="AF979" s="275" t="str">
        <f aca="false">E979</f>
        <v>BG-23</v>
      </c>
      <c r="AG979" s="135" t="n">
        <f aca="false">LEN(AR979)-LEN(SUBSTITUTE(AR979,"/",""))-1</f>
        <v>3</v>
      </c>
      <c r="AH979" s="135" t="str">
        <f aca="false">H979</f>
        <v>1..n</v>
      </c>
      <c r="AI979" s="130" t="s">
        <v>3946</v>
      </c>
      <c r="AJ979" s="130" t="s">
        <v>3947</v>
      </c>
      <c r="AK979" s="131"/>
      <c r="AL979" s="131"/>
      <c r="AM979" s="131" t="s">
        <v>6574</v>
      </c>
      <c r="AN979" s="130"/>
      <c r="AO979" s="283" t="str">
        <f aca="false">O979</f>
        <v>1..n</v>
      </c>
      <c r="AP979" s="283" t="str">
        <f aca="false">P979</f>
        <v>1..n</v>
      </c>
      <c r="AQ979" s="284" t="str">
        <f aca="false">Q979</f>
        <v>/rsm:CrossIndustryInvoice
/rsm:SupplyChainTradeTransaction
/ram:ApplicableHeaderTradeSettlement
/ram:ApplicableTradeTax</v>
      </c>
      <c r="AR979" s="285" t="str">
        <f aca="false">R979</f>
        <v>/rsm:CrossIndustryInvoice/rsm:SupplyChainTradeTransaction/ram:ApplicableHeaderTradeSettlement/ram:ApplicableTradeTax</v>
      </c>
      <c r="AS979" s="282"/>
      <c r="AT979" s="234"/>
      <c r="AU979" s="282" t="str">
        <f aca="false">U979</f>
        <v>0..n</v>
      </c>
      <c r="AV979" s="282" t="s">
        <v>177</v>
      </c>
      <c r="AW979" s="286"/>
      <c r="AX979" s="6"/>
      <c r="AY979" s="234" t="str">
        <f aca="false">Y979</f>
        <v>BASIC WL</v>
      </c>
      <c r="AZ979" s="234" t="str">
        <f aca="false">Z979</f>
        <v>BASIC WL</v>
      </c>
      <c r="BA979" s="1"/>
      <c r="BB979" s="49"/>
      <c r="BF979" s="1"/>
      <c r="BG979" s="1"/>
      <c r="BH979" s="1"/>
      <c r="BI979" s="1"/>
      <c r="BJ979" s="1"/>
      <c r="BK979" s="1"/>
      <c r="BL979" s="1"/>
      <c r="BM979" s="1"/>
      <c r="BN979" s="1"/>
      <c r="BO979" s="1"/>
      <c r="BP979" s="1"/>
      <c r="BQ979" s="1"/>
      <c r="BR979" s="1"/>
      <c r="BS979" s="1"/>
      <c r="BT979" s="1"/>
      <c r="BU979" s="1"/>
      <c r="BV979" s="1"/>
      <c r="BW979" s="1"/>
      <c r="BX979" s="1"/>
      <c r="BY979" s="1"/>
      <c r="BZ979" s="1"/>
    </row>
    <row r="980" s="53" customFormat="true" ht="114.75" hidden="false" customHeight="false" outlineLevel="0" collapsed="false">
      <c r="A980" s="58" t="str">
        <f aca="false">IF(LEFT(E980,2)="BG","NO",IF(LEN(E980)-LEN(SUBSTITUTE(E980,"-",""))&gt;1,"NO",IF(E980="EXT","EXT","YES")))</f>
        <v>YES</v>
      </c>
      <c r="B980" s="58"/>
      <c r="C980" s="58"/>
      <c r="D980" s="277" t="s">
        <v>6235</v>
      </c>
      <c r="E980" s="278" t="s">
        <v>3948</v>
      </c>
      <c r="F980" s="279" t="s">
        <v>3948</v>
      </c>
      <c r="G980" s="99" t="n">
        <f aca="false">LEN(R980)-LEN(SUBSTITUTE(R980,"/",""))-1</f>
        <v>4</v>
      </c>
      <c r="H980" s="99" t="s">
        <v>88</v>
      </c>
      <c r="I980" s="97" t="s">
        <v>3949</v>
      </c>
      <c r="J980" s="97" t="s">
        <v>3950</v>
      </c>
      <c r="K980" s="98" t="s">
        <v>3951</v>
      </c>
      <c r="L980" s="98"/>
      <c r="M980" s="98" t="s">
        <v>6575</v>
      </c>
      <c r="N980" s="97" t="s">
        <v>856</v>
      </c>
      <c r="O980" s="99" t="s">
        <v>88</v>
      </c>
      <c r="P980" s="100" t="str">
        <f aca="false">O980</f>
        <v>1..1</v>
      </c>
      <c r="Q980" s="54" t="s">
        <v>6576</v>
      </c>
      <c r="R980" s="109" t="s">
        <v>3953</v>
      </c>
      <c r="S980" s="99" t="s">
        <v>858</v>
      </c>
      <c r="T980" s="10" t="s">
        <v>4639</v>
      </c>
      <c r="U980" s="99" t="s">
        <v>112</v>
      </c>
      <c r="V980" s="99" t="s">
        <v>140</v>
      </c>
      <c r="W980" s="102"/>
      <c r="X980" s="38"/>
      <c r="Y980" s="10" t="s">
        <v>25</v>
      </c>
      <c r="Z980" s="110" t="s">
        <v>25</v>
      </c>
      <c r="AA980" s="4"/>
      <c r="AB980" s="13" t="str">
        <f aca="false">IF(ISERROR(FIND("/",R980)),R980,LEFT(R980,FIND(CHAR(1),SUBSTITUTE(R980,"/",CHAR(1),LEN(R980)-LEN(SUBSTITUTE(R980,"/",""))))-1))</f>
        <v>/rsm:CrossIndustryInvoice/rsm:SupplyChainTradeTransaction/ram:ApplicableHeaderTradeSettlement/ram:ApplicableTradeTax</v>
      </c>
      <c r="AC980" s="13" t="str">
        <f aca="false">IF(ISERROR(FIND("/",R980)),R980,MID(R980, FIND(CHAR(1),SUBSTITUTE(R980,"/",CHAR(1), LEN(R980)-LEN(SUBSTITUTE(R980,"/","")))), LEN(R980)))</f>
        <v>/ram:CalculatedAmount</v>
      </c>
      <c r="AD980" s="14" t="n">
        <f aca="false">COUNTIFS(R$4:R980,AB980)</f>
        <v>1</v>
      </c>
      <c r="AE980" s="1"/>
      <c r="AF980" s="278" t="str">
        <f aca="false">E980</f>
        <v>BT-117</v>
      </c>
      <c r="AG980" s="99" t="n">
        <f aca="false">LEN(AR980)-LEN(SUBSTITUTE(AR980,"/",""))-1</f>
        <v>4</v>
      </c>
      <c r="AH980" s="99" t="str">
        <f aca="false">H980</f>
        <v>1..1</v>
      </c>
      <c r="AI980" s="97" t="s">
        <v>3954</v>
      </c>
      <c r="AJ980" s="97" t="s">
        <v>3955</v>
      </c>
      <c r="AK980" s="98" t="s">
        <v>3956</v>
      </c>
      <c r="AL980" s="98"/>
      <c r="AM980" s="98" t="s">
        <v>6577</v>
      </c>
      <c r="AN980" s="97" t="s">
        <v>5229</v>
      </c>
      <c r="AO980" s="100" t="str">
        <f aca="false">O980</f>
        <v>1..1</v>
      </c>
      <c r="AP980" s="100" t="str">
        <f aca="false">P980</f>
        <v>1..1</v>
      </c>
      <c r="AQ980" s="54" t="str">
        <f aca="false">Q980</f>
        <v>/rsm:CrossIndustryInvoice
/rsm:SupplyChainTradeTransaction
/ram:ApplicableHeaderTradeSettlement
/ram:ApplicableTradeTax
/ram:CalculatedAmount</v>
      </c>
      <c r="AR980" s="109" t="str">
        <f aca="false">R980</f>
        <v>/rsm:CrossIndustryInvoice/rsm:SupplyChainTradeTransaction/ram:ApplicableHeaderTradeSettlement/ram:ApplicableTradeTax/ram:CalculatedAmount</v>
      </c>
      <c r="AS980" s="99" t="s">
        <v>858</v>
      </c>
      <c r="AT980" s="10" t="s">
        <v>4639</v>
      </c>
      <c r="AU980" s="99" t="str">
        <f aca="false">U980</f>
        <v>0..n</v>
      </c>
      <c r="AV980" s="99" t="s">
        <v>140</v>
      </c>
      <c r="AW980" s="102"/>
      <c r="AX980" s="6"/>
      <c r="AY980" s="10" t="str">
        <f aca="false">Y980</f>
        <v>BASIC WL</v>
      </c>
      <c r="AZ980" s="110" t="str">
        <f aca="false">Z980</f>
        <v>BASIC WL</v>
      </c>
      <c r="BA980" s="1"/>
      <c r="BB980" s="49"/>
      <c r="BF980" s="1"/>
      <c r="BG980" s="1"/>
      <c r="BH980" s="1"/>
      <c r="BI980" s="1"/>
      <c r="BJ980" s="1"/>
      <c r="BK980" s="1"/>
      <c r="BL980" s="1"/>
      <c r="BM980" s="1"/>
      <c r="BN980" s="1"/>
      <c r="BO980" s="1"/>
      <c r="BP980" s="1"/>
      <c r="BQ980" s="1"/>
      <c r="BR980" s="1"/>
      <c r="BS980" s="1"/>
      <c r="BT980" s="1"/>
      <c r="BU980" s="1"/>
      <c r="BV980" s="1"/>
      <c r="BW980" s="1"/>
      <c r="BX980" s="1"/>
      <c r="BY980" s="1"/>
      <c r="BZ980" s="1"/>
    </row>
    <row r="981" s="53" customFormat="true" ht="76.5" hidden="false" customHeight="false" outlineLevel="0" collapsed="false">
      <c r="A981" s="58" t="str">
        <f aca="false">IF(LEFT(E981,2)="BG","NO",IF(LEN(E981)-LEN(SUBSTITUTE(E981,"-",""))&gt;1,"NO",IF(E981="EXT","EXT","YES")))</f>
        <v>NO</v>
      </c>
      <c r="B981" s="58"/>
      <c r="C981" s="58"/>
      <c r="D981" s="277" t="s">
        <v>6235</v>
      </c>
      <c r="E981" s="278" t="s">
        <v>3958</v>
      </c>
      <c r="F981" s="279" t="e">
        <f aca="false">#N/A</f>
        <v>#N/A</v>
      </c>
      <c r="G981" s="99" t="n">
        <f aca="false">LEN(R981)-LEN(SUBSTITUTE(R981,"/",""))-1</f>
        <v>4</v>
      </c>
      <c r="H981" s="99" t="s">
        <v>88</v>
      </c>
      <c r="I981" s="139" t="s">
        <v>6578</v>
      </c>
      <c r="J981" s="97"/>
      <c r="K981" s="98" t="s">
        <v>4128</v>
      </c>
      <c r="L981" s="98"/>
      <c r="M981" s="98" t="s">
        <v>1334</v>
      </c>
      <c r="N981" s="97"/>
      <c r="O981" s="99" t="s">
        <v>88</v>
      </c>
      <c r="P981" s="100" t="str">
        <f aca="false">O981</f>
        <v>1..1</v>
      </c>
      <c r="Q981" s="54" t="s">
        <v>6579</v>
      </c>
      <c r="R981" s="109" t="s">
        <v>3960</v>
      </c>
      <c r="S981" s="99" t="s">
        <v>176</v>
      </c>
      <c r="T981" s="10"/>
      <c r="U981" s="99" t="s">
        <v>95</v>
      </c>
      <c r="V981" s="99"/>
      <c r="W981" s="102" t="s">
        <v>1334</v>
      </c>
      <c r="X981" s="38"/>
      <c r="Y981" s="10" t="s">
        <v>25</v>
      </c>
      <c r="Z981" s="110" t="s">
        <v>25</v>
      </c>
      <c r="AA981" s="4"/>
      <c r="AB981" s="13" t="str">
        <f aca="false">IF(ISERROR(FIND("/",R981)),R981,LEFT(R981,FIND(CHAR(1),SUBSTITUTE(R981,"/",CHAR(1),LEN(R981)-LEN(SUBSTITUTE(R981,"/",""))))-1))</f>
        <v>/rsm:CrossIndustryInvoice/rsm:SupplyChainTradeTransaction/ram:ApplicableHeaderTradeSettlement/ram:ApplicableTradeTax</v>
      </c>
      <c r="AC981" s="13" t="str">
        <f aca="false">IF(ISERROR(FIND("/",R981)),R981,MID(R981, FIND(CHAR(1),SUBSTITUTE(R981,"/",CHAR(1), LEN(R981)-LEN(SUBSTITUTE(R981,"/","")))), LEN(R981)))</f>
        <v>/ram:TypeCode</v>
      </c>
      <c r="AD981" s="14" t="n">
        <f aca="false">COUNTIFS(R$4:R981,AB981)</f>
        <v>1</v>
      </c>
      <c r="AE981" s="1"/>
      <c r="AF981" s="278" t="str">
        <f aca="false">E981</f>
        <v>BT-118-0</v>
      </c>
      <c r="AG981" s="99" t="n">
        <f aca="false">LEN(AR981)-LEN(SUBSTITUTE(AR981,"/",""))-1</f>
        <v>4</v>
      </c>
      <c r="AH981" s="99" t="str">
        <f aca="false">H981</f>
        <v>1..1</v>
      </c>
      <c r="AI981" s="139" t="s">
        <v>877</v>
      </c>
      <c r="AJ981" s="97"/>
      <c r="AK981" s="98" t="s">
        <v>1335</v>
      </c>
      <c r="AL981" s="98"/>
      <c r="AM981" s="98" t="s">
        <v>1335</v>
      </c>
      <c r="AN981" s="97"/>
      <c r="AO981" s="100" t="str">
        <f aca="false">O981</f>
        <v>1..1</v>
      </c>
      <c r="AP981" s="100" t="str">
        <f aca="false">P981</f>
        <v>1..1</v>
      </c>
      <c r="AQ981" s="54" t="str">
        <f aca="false">Q981</f>
        <v>/rsm:CrossIndustryInvoice
/rsm:SupplyChainTradeTransaction
/ram:ApplicableHeaderTradeSettlement
/ram:ApplicableTradeTax
/ram:TypeCode</v>
      </c>
      <c r="AR981" s="109" t="str">
        <f aca="false">R981</f>
        <v>/rsm:CrossIndustryInvoice/rsm:SupplyChainTradeTransaction/ram:ApplicableHeaderTradeSettlement/ram:ApplicableTradeTax/ram:TypeCode</v>
      </c>
      <c r="AS981" s="99" t="s">
        <v>176</v>
      </c>
      <c r="AT981" s="10"/>
      <c r="AU981" s="99" t="str">
        <f aca="false">U981</f>
        <v>0..1</v>
      </c>
      <c r="AV981" s="99"/>
      <c r="AW981" s="102" t="s">
        <v>1334</v>
      </c>
      <c r="AX981" s="6"/>
      <c r="AY981" s="10" t="str">
        <f aca="false">Y981</f>
        <v>BASIC WL</v>
      </c>
      <c r="AZ981" s="110" t="str">
        <f aca="false">Z981</f>
        <v>BASIC WL</v>
      </c>
      <c r="BA981" s="1"/>
      <c r="BB981" s="49"/>
      <c r="BF981" s="1"/>
      <c r="BG981" s="1"/>
      <c r="BH981" s="1"/>
      <c r="BI981" s="1"/>
      <c r="BJ981" s="1"/>
      <c r="BK981" s="1"/>
      <c r="BL981" s="1"/>
      <c r="BM981" s="1"/>
      <c r="BN981" s="1"/>
      <c r="BO981" s="1"/>
      <c r="BP981" s="1"/>
      <c r="BQ981" s="1"/>
      <c r="BR981" s="1"/>
      <c r="BS981" s="1"/>
      <c r="BT981" s="1"/>
      <c r="BU981" s="1"/>
      <c r="BV981" s="1"/>
      <c r="BW981" s="1"/>
      <c r="BX981" s="1"/>
      <c r="BY981" s="1"/>
      <c r="BZ981" s="1"/>
    </row>
    <row r="982" s="53" customFormat="true" ht="76.5" hidden="false" customHeight="false" outlineLevel="0" collapsed="false">
      <c r="A982" s="58" t="str">
        <f aca="false">IF(LEFT(E982,2)="BG","NO",IF(LEN(E982)-LEN(SUBSTITUTE(E982,"-",""))&gt;1,"NO",IF(E982="EXT","EXT","YES")))</f>
        <v>YES</v>
      </c>
      <c r="B982" s="58"/>
      <c r="C982" s="58"/>
      <c r="D982" s="277" t="s">
        <v>6235</v>
      </c>
      <c r="E982" s="278" t="s">
        <v>3961</v>
      </c>
      <c r="F982" s="279" t="s">
        <v>3961</v>
      </c>
      <c r="G982" s="99" t="n">
        <f aca="false">LEN(R982)-LEN(SUBSTITUTE(R982,"/",""))-1</f>
        <v>4</v>
      </c>
      <c r="H982" s="99" t="s">
        <v>95</v>
      </c>
      <c r="I982" s="97" t="s">
        <v>867</v>
      </c>
      <c r="J982" s="97" t="s">
        <v>868</v>
      </c>
      <c r="K982" s="98" t="s">
        <v>6580</v>
      </c>
      <c r="L982" s="98" t="s">
        <v>3963</v>
      </c>
      <c r="M982" s="98"/>
      <c r="N982" s="97" t="s">
        <v>119</v>
      </c>
      <c r="O982" s="99" t="s">
        <v>95</v>
      </c>
      <c r="P982" s="100" t="str">
        <f aca="false">O982</f>
        <v>0..1</v>
      </c>
      <c r="Q982" s="54" t="s">
        <v>6581</v>
      </c>
      <c r="R982" s="109" t="s">
        <v>3964</v>
      </c>
      <c r="S982" s="99" t="s">
        <v>121</v>
      </c>
      <c r="T982" s="10" t="s">
        <v>4639</v>
      </c>
      <c r="U982" s="99" t="s">
        <v>95</v>
      </c>
      <c r="V982" s="99"/>
      <c r="W982" s="102"/>
      <c r="X982" s="38"/>
      <c r="Y982" s="10" t="s">
        <v>25</v>
      </c>
      <c r="Z982" s="110" t="s">
        <v>25</v>
      </c>
      <c r="AA982" s="4"/>
      <c r="AB982" s="13" t="str">
        <f aca="false">IF(ISERROR(FIND("/",R982)),R982,LEFT(R982,FIND(CHAR(1),SUBSTITUTE(R982,"/",CHAR(1),LEN(R982)-LEN(SUBSTITUTE(R982,"/",""))))-1))</f>
        <v>/rsm:CrossIndustryInvoice/rsm:SupplyChainTradeTransaction/ram:ApplicableHeaderTradeSettlement/ram:ApplicableTradeTax</v>
      </c>
      <c r="AC982" s="13" t="str">
        <f aca="false">IF(ISERROR(FIND("/",R982)),R982,MID(R982, FIND(CHAR(1),SUBSTITUTE(R982,"/",CHAR(1), LEN(R982)-LEN(SUBSTITUTE(R982,"/","")))), LEN(R982)))</f>
        <v>/ram:ExemptionReason</v>
      </c>
      <c r="AD982" s="14" t="n">
        <f aca="false">COUNTIFS(R$4:R982,AB982)</f>
        <v>1</v>
      </c>
      <c r="AE982" s="1"/>
      <c r="AF982" s="278" t="str">
        <f aca="false">E982</f>
        <v>BT-120</v>
      </c>
      <c r="AG982" s="99" t="n">
        <f aca="false">LEN(AR982)-LEN(SUBSTITUTE(AR982,"/",""))-1</f>
        <v>4</v>
      </c>
      <c r="AH982" s="99" t="str">
        <f aca="false">H982</f>
        <v>0..1</v>
      </c>
      <c r="AI982" s="97" t="s">
        <v>870</v>
      </c>
      <c r="AJ982" s="97" t="s">
        <v>871</v>
      </c>
      <c r="AK982" s="98" t="s">
        <v>3965</v>
      </c>
      <c r="AL982" s="98" t="s">
        <v>3966</v>
      </c>
      <c r="AM982" s="98"/>
      <c r="AN982" s="97" t="s">
        <v>4647</v>
      </c>
      <c r="AO982" s="100" t="str">
        <f aca="false">O982</f>
        <v>0..1</v>
      </c>
      <c r="AP982" s="100" t="str">
        <f aca="false">P982</f>
        <v>0..1</v>
      </c>
      <c r="AQ982" s="54" t="str">
        <f aca="false">Q982</f>
        <v>/rsm:CrossIndustryInvoice
/rsm:SupplyChainTradeTransaction
/ram:ApplicableHeaderTradeSettlement
/ram:ApplicableTradeTax
/ram:ExemptionReason</v>
      </c>
      <c r="AR982" s="109" t="str">
        <f aca="false">R982</f>
        <v>/rsm:CrossIndustryInvoice/rsm:SupplyChainTradeTransaction/ram:ApplicableHeaderTradeSettlement/ram:ApplicableTradeTax/ram:ExemptionReason</v>
      </c>
      <c r="AS982" s="99" t="s">
        <v>121</v>
      </c>
      <c r="AT982" s="10" t="s">
        <v>4639</v>
      </c>
      <c r="AU982" s="99" t="str">
        <f aca="false">U982</f>
        <v>0..1</v>
      </c>
      <c r="AV982" s="99"/>
      <c r="AW982" s="102"/>
      <c r="AX982" s="6"/>
      <c r="AY982" s="10" t="str">
        <f aca="false">Y982</f>
        <v>BASIC WL</v>
      </c>
      <c r="AZ982" s="110" t="str">
        <f aca="false">Z982</f>
        <v>BASIC WL</v>
      </c>
      <c r="BA982" s="1"/>
      <c r="BB982" s="49"/>
      <c r="BF982" s="1"/>
      <c r="BG982" s="1"/>
      <c r="BH982" s="1"/>
      <c r="BI982" s="1"/>
      <c r="BJ982" s="1"/>
      <c r="BK982" s="1"/>
      <c r="BL982" s="1"/>
      <c r="BM982" s="1"/>
      <c r="BN982" s="1"/>
      <c r="BO982" s="1"/>
      <c r="BP982" s="1"/>
      <c r="BQ982" s="1"/>
      <c r="BR982" s="1"/>
      <c r="BS982" s="1"/>
      <c r="BT982" s="1"/>
      <c r="BU982" s="1"/>
      <c r="BV982" s="1"/>
      <c r="BW982" s="1"/>
      <c r="BX982" s="1"/>
      <c r="BY982" s="1"/>
      <c r="BZ982" s="1"/>
    </row>
    <row r="983" s="53" customFormat="true" ht="76.5" hidden="false" customHeight="false" outlineLevel="0" collapsed="false">
      <c r="A983" s="58" t="str">
        <f aca="false">IF(LEFT(E983,2)="BG","NO",IF(LEN(E983)-LEN(SUBSTITUTE(E983,"-",""))&gt;1,"NO",IF(E983="EXT","EXT","YES")))</f>
        <v>YES</v>
      </c>
      <c r="B983" s="58"/>
      <c r="C983" s="58"/>
      <c r="D983" s="277" t="s">
        <v>6235</v>
      </c>
      <c r="E983" s="278" t="s">
        <v>3967</v>
      </c>
      <c r="F983" s="279" t="s">
        <v>3967</v>
      </c>
      <c r="G983" s="99" t="n">
        <f aca="false">LEN(R983)-LEN(SUBSTITUTE(R983,"/",""))-1</f>
        <v>4</v>
      </c>
      <c r="H983" s="99" t="s">
        <v>88</v>
      </c>
      <c r="I983" s="97" t="s">
        <v>3968</v>
      </c>
      <c r="J983" s="97" t="s">
        <v>3969</v>
      </c>
      <c r="K983" s="98" t="s">
        <v>3970</v>
      </c>
      <c r="L983" s="98"/>
      <c r="M983" s="98" t="s">
        <v>6582</v>
      </c>
      <c r="N983" s="97" t="s">
        <v>856</v>
      </c>
      <c r="O983" s="99" t="s">
        <v>88</v>
      </c>
      <c r="P983" s="100" t="str">
        <f aca="false">O983</f>
        <v>1..1</v>
      </c>
      <c r="Q983" s="54" t="s">
        <v>6583</v>
      </c>
      <c r="R983" s="109" t="s">
        <v>3971</v>
      </c>
      <c r="S983" s="99" t="s">
        <v>858</v>
      </c>
      <c r="T983" s="10" t="s">
        <v>4639</v>
      </c>
      <c r="U983" s="99" t="s">
        <v>112</v>
      </c>
      <c r="V983" s="99" t="s">
        <v>140</v>
      </c>
      <c r="W983" s="102"/>
      <c r="X983" s="38"/>
      <c r="Y983" s="10" t="s">
        <v>25</v>
      </c>
      <c r="Z983" s="110" t="s">
        <v>25</v>
      </c>
      <c r="AA983" s="4"/>
      <c r="AB983" s="13" t="str">
        <f aca="false">IF(ISERROR(FIND("/",R983)),R983,LEFT(R983,FIND(CHAR(1),SUBSTITUTE(R983,"/",CHAR(1),LEN(R983)-LEN(SUBSTITUTE(R983,"/",""))))-1))</f>
        <v>/rsm:CrossIndustryInvoice/rsm:SupplyChainTradeTransaction/ram:ApplicableHeaderTradeSettlement/ram:ApplicableTradeTax</v>
      </c>
      <c r="AC983" s="13" t="str">
        <f aca="false">IF(ISERROR(FIND("/",R983)),R983,MID(R983, FIND(CHAR(1),SUBSTITUTE(R983,"/",CHAR(1), LEN(R983)-LEN(SUBSTITUTE(R983,"/","")))), LEN(R983)))</f>
        <v>/ram:BasisAmount</v>
      </c>
      <c r="AD983" s="14" t="n">
        <f aca="false">COUNTIFS(R$4:R983,AB983)</f>
        <v>1</v>
      </c>
      <c r="AE983" s="1"/>
      <c r="AF983" s="278" t="str">
        <f aca="false">E983</f>
        <v>BT-116</v>
      </c>
      <c r="AG983" s="99" t="n">
        <f aca="false">LEN(AR983)-LEN(SUBSTITUTE(AR983,"/",""))-1</f>
        <v>4</v>
      </c>
      <c r="AH983" s="99" t="str">
        <f aca="false">H983</f>
        <v>1..1</v>
      </c>
      <c r="AI983" s="97" t="s">
        <v>3972</v>
      </c>
      <c r="AJ983" s="97" t="s">
        <v>3973</v>
      </c>
      <c r="AK983" s="98" t="s">
        <v>3974</v>
      </c>
      <c r="AL983" s="98"/>
      <c r="AM983" s="98" t="s">
        <v>6584</v>
      </c>
      <c r="AN983" s="97" t="s">
        <v>5229</v>
      </c>
      <c r="AO983" s="100" t="str">
        <f aca="false">O983</f>
        <v>1..1</v>
      </c>
      <c r="AP983" s="100" t="str">
        <f aca="false">P983</f>
        <v>1..1</v>
      </c>
      <c r="AQ983" s="54" t="str">
        <f aca="false">Q983</f>
        <v>/rsm:CrossIndustryInvoice
/rsm:SupplyChainTradeTransaction
/ram:ApplicableHeaderTradeSettlement
/ram:ApplicableTradeTax
/ram:BasisAmount</v>
      </c>
      <c r="AR983" s="109" t="str">
        <f aca="false">R983</f>
        <v>/rsm:CrossIndustryInvoice/rsm:SupplyChainTradeTransaction/ram:ApplicableHeaderTradeSettlement/ram:ApplicableTradeTax/ram:BasisAmount</v>
      </c>
      <c r="AS983" s="99" t="s">
        <v>858</v>
      </c>
      <c r="AT983" s="10" t="s">
        <v>4639</v>
      </c>
      <c r="AU983" s="99" t="str">
        <f aca="false">U983</f>
        <v>0..n</v>
      </c>
      <c r="AV983" s="99" t="s">
        <v>140</v>
      </c>
      <c r="AW983" s="102"/>
      <c r="AX983" s="6"/>
      <c r="AY983" s="10" t="str">
        <f aca="false">Y983</f>
        <v>BASIC WL</v>
      </c>
      <c r="AZ983" s="110" t="str">
        <f aca="false">Z983</f>
        <v>BASIC WL</v>
      </c>
      <c r="BA983" s="1"/>
      <c r="BB983" s="49"/>
      <c r="BF983" s="1"/>
      <c r="BG983" s="1"/>
      <c r="BH983" s="1"/>
      <c r="BI983" s="1"/>
      <c r="BJ983" s="1"/>
      <c r="BK983" s="1"/>
      <c r="BL983" s="1"/>
      <c r="BM983" s="1"/>
      <c r="BN983" s="1"/>
      <c r="BO983" s="1"/>
      <c r="BP983" s="1"/>
      <c r="BQ983" s="1"/>
      <c r="BR983" s="1"/>
      <c r="BS983" s="1"/>
      <c r="BT983" s="1"/>
      <c r="BU983" s="1"/>
      <c r="BV983" s="1"/>
      <c r="BW983" s="1"/>
      <c r="BX983" s="1"/>
      <c r="BY983" s="1"/>
      <c r="BZ983" s="1"/>
    </row>
    <row r="984" s="53" customFormat="true" ht="76.5" hidden="false" customHeight="false" outlineLevel="0" collapsed="false">
      <c r="A984" s="58" t="str">
        <f aca="false">IF(LEFT(E984,2)="BG","NO",IF(LEN(E984)-LEN(SUBSTITUTE(E984,"-",""))&gt;1,"NO",IF(E984="EXT","EXT","YES")))</f>
        <v>EXT</v>
      </c>
      <c r="B984" s="58"/>
      <c r="C984" s="58"/>
      <c r="D984" s="280" t="s">
        <v>6235</v>
      </c>
      <c r="E984" s="93" t="s">
        <v>4631</v>
      </c>
      <c r="F984" s="94" t="e">
        <f aca="false">#N/A</f>
        <v>#N/A</v>
      </c>
      <c r="G984" s="95" t="n">
        <f aca="false">LEN(R984)-LEN(SUBSTITUTE(R984,"/",""))-1</f>
        <v>4</v>
      </c>
      <c r="H984" s="95" t="s">
        <v>95</v>
      </c>
      <c r="I984" s="97" t="s">
        <v>3976</v>
      </c>
      <c r="J984" s="97" t="s">
        <v>6585</v>
      </c>
      <c r="K984" s="98"/>
      <c r="L984" s="98"/>
      <c r="M984" s="98"/>
      <c r="N984" s="97"/>
      <c r="O984" s="99" t="s">
        <v>95</v>
      </c>
      <c r="P984" s="100" t="str">
        <f aca="false">O984</f>
        <v>0..1</v>
      </c>
      <c r="Q984" s="9" t="s">
        <v>6586</v>
      </c>
      <c r="R984" s="101" t="s">
        <v>3978</v>
      </c>
      <c r="S984" s="99" t="s">
        <v>858</v>
      </c>
      <c r="T984" s="10" t="s">
        <v>4639</v>
      </c>
      <c r="U984" s="95" t="s">
        <v>112</v>
      </c>
      <c r="V984" s="99"/>
      <c r="W984" s="102"/>
      <c r="X984" s="38"/>
      <c r="Y984" s="103" t="s">
        <v>30</v>
      </c>
      <c r="Z984" s="103" t="s">
        <v>30</v>
      </c>
      <c r="AA984" s="4"/>
      <c r="AB984" s="13" t="str">
        <f aca="false">IF(ISERROR(FIND("/",R984)),R984,LEFT(R984,FIND(CHAR(1),SUBSTITUTE(R984,"/",CHAR(1),LEN(R984)-LEN(SUBSTITUTE(R984,"/",""))))-1))</f>
        <v>/rsm:CrossIndustryInvoice/rsm:SupplyChainTradeTransaction/ram:ApplicableHeaderTradeSettlement/ram:ApplicableTradeTax</v>
      </c>
      <c r="AC984" s="13" t="str">
        <f aca="false">IF(ISERROR(FIND("/",R984)),R984,MID(R984, FIND(CHAR(1),SUBSTITUTE(R984,"/",CHAR(1), LEN(R984)-LEN(SUBSTITUTE(R984,"/","")))), LEN(R984)))</f>
        <v>/ram:LineTotalBasisAmount</v>
      </c>
      <c r="AD984" s="14" t="n">
        <f aca="false">COUNTIFS(R$4:R984,AB984)</f>
        <v>1</v>
      </c>
      <c r="AE984" s="1"/>
      <c r="AF984" s="93" t="str">
        <f aca="false">E984</f>
        <v>EXT</v>
      </c>
      <c r="AG984" s="95" t="n">
        <f aca="false">LEN(AR984)-LEN(SUBSTITUTE(AR984,"/",""))-1</f>
        <v>4</v>
      </c>
      <c r="AH984" s="95" t="str">
        <f aca="false">H984</f>
        <v>0..1</v>
      </c>
      <c r="AI984" s="97" t="s">
        <v>3979</v>
      </c>
      <c r="AJ984" s="97"/>
      <c r="AK984" s="98"/>
      <c r="AL984" s="98"/>
      <c r="AM984" s="98"/>
      <c r="AN984" s="97"/>
      <c r="AO984" s="100" t="str">
        <f aca="false">O984</f>
        <v>0..1</v>
      </c>
      <c r="AP984" s="100" t="str">
        <f aca="false">P984</f>
        <v>0..1</v>
      </c>
      <c r="AQ984" s="9" t="str">
        <f aca="false">Q984</f>
        <v>/rsm:CrossIndustryInvoice
/rsm:SupplyChainTradeTransaction
/ram:ApplicableHeaderTradeSettlement
/ram:ApplicableTradeTax
/ram:LineTotalBasisAmount</v>
      </c>
      <c r="AR984" s="101" t="str">
        <f aca="false">R984</f>
        <v>/rsm:CrossIndustryInvoice/rsm:SupplyChainTradeTransaction/ram:ApplicableHeaderTradeSettlement/ram:ApplicableTradeTax/ram:LineTotalBasisAmount</v>
      </c>
      <c r="AS984" s="99" t="s">
        <v>858</v>
      </c>
      <c r="AT984" s="10" t="s">
        <v>4639</v>
      </c>
      <c r="AU984" s="95" t="str">
        <f aca="false">U984</f>
        <v>0..n</v>
      </c>
      <c r="AV984" s="99"/>
      <c r="AW984" s="102"/>
      <c r="AX984" s="6"/>
      <c r="AY984" s="103" t="str">
        <f aca="false">Y984</f>
        <v>EXTENDED</v>
      </c>
      <c r="AZ984" s="103" t="str">
        <f aca="false">Z984</f>
        <v>EXTENDED</v>
      </c>
      <c r="BA984" s="1"/>
      <c r="BB984" s="49"/>
      <c r="BF984" s="1"/>
      <c r="BG984" s="1"/>
      <c r="BH984" s="1"/>
      <c r="BI984" s="1"/>
      <c r="BJ984" s="1"/>
      <c r="BK984" s="1"/>
      <c r="BL984" s="1"/>
      <c r="BM984" s="1"/>
      <c r="BN984" s="1"/>
      <c r="BO984" s="1"/>
      <c r="BP984" s="1"/>
      <c r="BQ984" s="1"/>
      <c r="BR984" s="1"/>
      <c r="BS984" s="1"/>
      <c r="BT984" s="1"/>
      <c r="BU984" s="1"/>
      <c r="BV984" s="1"/>
      <c r="BW984" s="1"/>
      <c r="BX984" s="1"/>
      <c r="BY984" s="1"/>
      <c r="BZ984" s="1"/>
    </row>
    <row r="985" s="53" customFormat="true" ht="76.5" hidden="false" customHeight="false" outlineLevel="0" collapsed="false">
      <c r="A985" s="58" t="str">
        <f aca="false">IF(LEFT(E985,2)="BG","NO",IF(LEN(E985)-LEN(SUBSTITUTE(E985,"-",""))&gt;1,"NO",IF(E985="EXT","EXT","YES")))</f>
        <v>EXT</v>
      </c>
      <c r="B985" s="58"/>
      <c r="C985" s="58"/>
      <c r="D985" s="280" t="s">
        <v>6235</v>
      </c>
      <c r="E985" s="93" t="s">
        <v>4631</v>
      </c>
      <c r="F985" s="94" t="e">
        <f aca="false">#N/A</f>
        <v>#N/A</v>
      </c>
      <c r="G985" s="95" t="n">
        <f aca="false">LEN(R985)-LEN(SUBSTITUTE(R985,"/",""))-1</f>
        <v>4</v>
      </c>
      <c r="H985" s="95" t="s">
        <v>95</v>
      </c>
      <c r="I985" s="97" t="s">
        <v>6587</v>
      </c>
      <c r="J985" s="97" t="s">
        <v>6588</v>
      </c>
      <c r="K985" s="98"/>
      <c r="L985" s="98"/>
      <c r="M985" s="98"/>
      <c r="N985" s="97"/>
      <c r="O985" s="99" t="s">
        <v>95</v>
      </c>
      <c r="P985" s="100" t="str">
        <f aca="false">O985</f>
        <v>0..1</v>
      </c>
      <c r="Q985" s="9" t="s">
        <v>6589</v>
      </c>
      <c r="R985" s="101" t="s">
        <v>3983</v>
      </c>
      <c r="S985" s="99" t="s">
        <v>858</v>
      </c>
      <c r="T985" s="10" t="s">
        <v>4639</v>
      </c>
      <c r="U985" s="95" t="s">
        <v>112</v>
      </c>
      <c r="V985" s="99"/>
      <c r="W985" s="102"/>
      <c r="X985" s="38"/>
      <c r="Y985" s="103" t="s">
        <v>30</v>
      </c>
      <c r="Z985" s="103" t="s">
        <v>30</v>
      </c>
      <c r="AA985" s="4"/>
      <c r="AB985" s="13" t="str">
        <f aca="false">IF(ISERROR(FIND("/",R985)),R985,LEFT(R985,FIND(CHAR(1),SUBSTITUTE(R985,"/",CHAR(1),LEN(R985)-LEN(SUBSTITUTE(R985,"/",""))))-1))</f>
        <v>/rsm:CrossIndustryInvoice/rsm:SupplyChainTradeTransaction/ram:ApplicableHeaderTradeSettlement/ram:ApplicableTradeTax</v>
      </c>
      <c r="AC985" s="13" t="str">
        <f aca="false">IF(ISERROR(FIND("/",R985)),R985,MID(R985, FIND(CHAR(1),SUBSTITUTE(R985,"/",CHAR(1), LEN(R985)-LEN(SUBSTITUTE(R985,"/","")))), LEN(R985)))</f>
        <v>/ram:AllowanceChargeBasisAmount</v>
      </c>
      <c r="AD985" s="14" t="n">
        <f aca="false">COUNTIFS(R$4:R985,AB985)</f>
        <v>1</v>
      </c>
      <c r="AE985" s="1"/>
      <c r="AF985" s="93" t="str">
        <f aca="false">E985</f>
        <v>EXT</v>
      </c>
      <c r="AG985" s="95" t="n">
        <f aca="false">LEN(AR985)-LEN(SUBSTITUTE(AR985,"/",""))-1</f>
        <v>4</v>
      </c>
      <c r="AH985" s="95" t="str">
        <f aca="false">H985</f>
        <v>0..1</v>
      </c>
      <c r="AI985" s="97" t="s">
        <v>3984</v>
      </c>
      <c r="AJ985" s="97"/>
      <c r="AK985" s="98"/>
      <c r="AL985" s="98"/>
      <c r="AM985" s="98"/>
      <c r="AN985" s="97"/>
      <c r="AO985" s="100" t="str">
        <f aca="false">O985</f>
        <v>0..1</v>
      </c>
      <c r="AP985" s="100" t="str">
        <f aca="false">P985</f>
        <v>0..1</v>
      </c>
      <c r="AQ985" s="9" t="str">
        <f aca="false">Q985</f>
        <v>/rsm:CrossIndustryInvoice
/rsm:SupplyChainTradeTransaction
/ram:ApplicableHeaderTradeSettlement
/ram:ApplicableTradeTax
/ram:AllowanceChargeBasisAmount</v>
      </c>
      <c r="AR985" s="101" t="str">
        <f aca="false">R985</f>
        <v>/rsm:CrossIndustryInvoice/rsm:SupplyChainTradeTransaction/ram:ApplicableHeaderTradeSettlement/ram:ApplicableTradeTax/ram:AllowanceChargeBasisAmount</v>
      </c>
      <c r="AS985" s="99" t="s">
        <v>858</v>
      </c>
      <c r="AT985" s="10" t="s">
        <v>4639</v>
      </c>
      <c r="AU985" s="95" t="str">
        <f aca="false">U985</f>
        <v>0..n</v>
      </c>
      <c r="AV985" s="99"/>
      <c r="AW985" s="102"/>
      <c r="AX985" s="6"/>
      <c r="AY985" s="103" t="str">
        <f aca="false">Y985</f>
        <v>EXTENDED</v>
      </c>
      <c r="AZ985" s="103" t="str">
        <f aca="false">Z985</f>
        <v>EXTENDED</v>
      </c>
      <c r="BA985" s="1"/>
      <c r="BB985" s="49"/>
      <c r="BF985" s="1"/>
      <c r="BG985" s="1"/>
      <c r="BH985" s="1"/>
      <c r="BI985" s="1"/>
      <c r="BJ985" s="1"/>
      <c r="BK985" s="1"/>
      <c r="BL985" s="1"/>
      <c r="BM985" s="1"/>
      <c r="BN985" s="1"/>
      <c r="BO985" s="1"/>
      <c r="BP985" s="1"/>
      <c r="BQ985" s="1"/>
      <c r="BR985" s="1"/>
      <c r="BS985" s="1"/>
      <c r="BT985" s="1"/>
      <c r="BU985" s="1"/>
      <c r="BV985" s="1"/>
      <c r="BW985" s="1"/>
      <c r="BX985" s="1"/>
      <c r="BY985" s="1"/>
      <c r="BZ985" s="1"/>
    </row>
    <row r="986" s="53" customFormat="true" ht="165.75" hidden="false" customHeight="false" outlineLevel="0" collapsed="false">
      <c r="A986" s="58" t="str">
        <f aca="false">IF(LEFT(E986,2)="BG","NO",IF(LEN(E986)-LEN(SUBSTITUTE(E986,"-",""))&gt;1,"NO",IF(E986="EXT","EXT","YES")))</f>
        <v>YES</v>
      </c>
      <c r="B986" s="58"/>
      <c r="C986" s="58"/>
      <c r="D986" s="277" t="s">
        <v>6235</v>
      </c>
      <c r="E986" s="278" t="s">
        <v>3985</v>
      </c>
      <c r="F986" s="279" t="s">
        <v>3985</v>
      </c>
      <c r="G986" s="99" t="n">
        <f aca="false">LEN(R986)-LEN(SUBSTITUTE(R986,"/",""))-1</f>
        <v>4</v>
      </c>
      <c r="H986" s="99" t="s">
        <v>88</v>
      </c>
      <c r="I986" s="97" t="s">
        <v>873</v>
      </c>
      <c r="J986" s="97" t="s">
        <v>874</v>
      </c>
      <c r="K986" s="98" t="s">
        <v>875</v>
      </c>
      <c r="L986" s="98" t="s">
        <v>1340</v>
      </c>
      <c r="M986" s="98" t="s">
        <v>6590</v>
      </c>
      <c r="N986" s="97" t="s">
        <v>174</v>
      </c>
      <c r="O986" s="99" t="s">
        <v>88</v>
      </c>
      <c r="P986" s="100" t="str">
        <f aca="false">O986</f>
        <v>1..1</v>
      </c>
      <c r="Q986" s="54" t="s">
        <v>6591</v>
      </c>
      <c r="R986" s="109" t="s">
        <v>3987</v>
      </c>
      <c r="S986" s="99"/>
      <c r="T986" s="10" t="s">
        <v>4639</v>
      </c>
      <c r="U986" s="99" t="s">
        <v>95</v>
      </c>
      <c r="V986" s="99" t="s">
        <v>177</v>
      </c>
      <c r="W986" s="102"/>
      <c r="X986" s="38"/>
      <c r="Y986" s="10" t="s">
        <v>25</v>
      </c>
      <c r="Z986" s="110" t="s">
        <v>25</v>
      </c>
      <c r="AA986" s="4"/>
      <c r="AB986" s="13" t="str">
        <f aca="false">IF(ISERROR(FIND("/",R986)),R986,LEFT(R986,FIND(CHAR(1),SUBSTITUTE(R986,"/",CHAR(1),LEN(R986)-LEN(SUBSTITUTE(R986,"/",""))))-1))</f>
        <v>/rsm:CrossIndustryInvoice/rsm:SupplyChainTradeTransaction/ram:ApplicableHeaderTradeSettlement/ram:ApplicableTradeTax</v>
      </c>
      <c r="AC986" s="13" t="str">
        <f aca="false">IF(ISERROR(FIND("/",R986)),R986,MID(R986, FIND(CHAR(1),SUBSTITUTE(R986,"/",CHAR(1), LEN(R986)-LEN(SUBSTITUTE(R986,"/","")))), LEN(R986)))</f>
        <v>/ram:CategoryCode</v>
      </c>
      <c r="AD986" s="14" t="n">
        <f aca="false">COUNTIFS(R$4:R986,AB986)</f>
        <v>1</v>
      </c>
      <c r="AE986" s="1"/>
      <c r="AF986" s="278" t="str">
        <f aca="false">E986</f>
        <v>BT-118</v>
      </c>
      <c r="AG986" s="99" t="n">
        <f aca="false">LEN(AR986)-LEN(SUBSTITUTE(AR986,"/",""))-1</f>
        <v>4</v>
      </c>
      <c r="AH986" s="99" t="str">
        <f aca="false">H986</f>
        <v>1..1</v>
      </c>
      <c r="AI986" s="97" t="s">
        <v>877</v>
      </c>
      <c r="AJ986" s="97" t="s">
        <v>878</v>
      </c>
      <c r="AK986" s="98" t="s">
        <v>879</v>
      </c>
      <c r="AL986" s="98" t="s">
        <v>1345</v>
      </c>
      <c r="AM986" s="98" t="s">
        <v>6592</v>
      </c>
      <c r="AN986" s="97" t="s">
        <v>174</v>
      </c>
      <c r="AO986" s="100" t="str">
        <f aca="false">O986</f>
        <v>1..1</v>
      </c>
      <c r="AP986" s="100" t="str">
        <f aca="false">P986</f>
        <v>1..1</v>
      </c>
      <c r="AQ986" s="54" t="str">
        <f aca="false">Q986</f>
        <v>/rsm:CrossIndustryInvoice
/rsm:SupplyChainTradeTransaction
/ram:ApplicableHeaderTradeSettlement
/ram:ApplicableTradeTax
/ram:CategoryCode</v>
      </c>
      <c r="AR986" s="109" t="str">
        <f aca="false">R986</f>
        <v>/rsm:CrossIndustryInvoice/rsm:SupplyChainTradeTransaction/ram:ApplicableHeaderTradeSettlement/ram:ApplicableTradeTax/ram:CategoryCode</v>
      </c>
      <c r="AS986" s="99"/>
      <c r="AT986" s="10" t="s">
        <v>4639</v>
      </c>
      <c r="AU986" s="99" t="str">
        <f aca="false">U986</f>
        <v>0..1</v>
      </c>
      <c r="AV986" s="99" t="s">
        <v>177</v>
      </c>
      <c r="AW986" s="102"/>
      <c r="AX986" s="6"/>
      <c r="AY986" s="10" t="str">
        <f aca="false">Y986</f>
        <v>BASIC WL</v>
      </c>
      <c r="AZ986" s="110" t="str">
        <f aca="false">Z986</f>
        <v>BASIC WL</v>
      </c>
      <c r="BA986" s="1"/>
      <c r="BB986" s="49"/>
      <c r="BF986" s="1"/>
      <c r="BG986" s="1"/>
      <c r="BH986" s="1"/>
      <c r="BI986" s="1"/>
      <c r="BJ986" s="1"/>
      <c r="BK986" s="1"/>
      <c r="BL986" s="1"/>
      <c r="BM986" s="1"/>
      <c r="BN986" s="1"/>
      <c r="BO986" s="1"/>
      <c r="BP986" s="1"/>
      <c r="BQ986" s="1"/>
      <c r="BR986" s="1"/>
      <c r="BS986" s="1"/>
      <c r="BT986" s="1"/>
      <c r="BU986" s="1"/>
      <c r="BV986" s="1"/>
      <c r="BW986" s="1"/>
      <c r="BX986" s="1"/>
      <c r="BY986" s="1"/>
      <c r="BZ986" s="1"/>
    </row>
    <row r="987" s="53" customFormat="true" ht="76.5" hidden="false" customHeight="false" outlineLevel="0" collapsed="false">
      <c r="A987" s="58" t="str">
        <f aca="false">IF(LEFT(E987,2)="BG","NO",IF(LEN(E987)-LEN(SUBSTITUTE(E987,"-",""))&gt;1,"NO",IF(E987="EXT","EXT","YES")))</f>
        <v>YES</v>
      </c>
      <c r="B987" s="58"/>
      <c r="C987" s="58"/>
      <c r="D987" s="277" t="s">
        <v>6235</v>
      </c>
      <c r="E987" s="278" t="s">
        <v>3989</v>
      </c>
      <c r="F987" s="279" t="s">
        <v>3989</v>
      </c>
      <c r="G987" s="99" t="n">
        <f aca="false">LEN(R987)-LEN(SUBSTITUTE(R987,"/",""))-1</f>
        <v>4</v>
      </c>
      <c r="H987" s="99" t="s">
        <v>95</v>
      </c>
      <c r="I987" s="97" t="s">
        <v>881</v>
      </c>
      <c r="J987" s="97" t="s">
        <v>882</v>
      </c>
      <c r="K987" s="98" t="s">
        <v>883</v>
      </c>
      <c r="L987" s="98"/>
      <c r="M987" s="98"/>
      <c r="N987" s="97" t="s">
        <v>174</v>
      </c>
      <c r="O987" s="99" t="s">
        <v>95</v>
      </c>
      <c r="P987" s="100" t="str">
        <f aca="false">O987</f>
        <v>0..1</v>
      </c>
      <c r="Q987" s="54" t="s">
        <v>6593</v>
      </c>
      <c r="R987" s="109" t="s">
        <v>3990</v>
      </c>
      <c r="S987" s="99" t="s">
        <v>176</v>
      </c>
      <c r="T987" s="10" t="s">
        <v>4639</v>
      </c>
      <c r="U987" s="99" t="s">
        <v>95</v>
      </c>
      <c r="V987" s="99"/>
      <c r="W987" s="102"/>
      <c r="X987" s="38"/>
      <c r="Y987" s="10" t="s">
        <v>25</v>
      </c>
      <c r="Z987" s="110" t="s">
        <v>25</v>
      </c>
      <c r="AA987" s="4"/>
      <c r="AB987" s="13" t="str">
        <f aca="false">IF(ISERROR(FIND("/",R987)),R987,LEFT(R987,FIND(CHAR(1),SUBSTITUTE(R987,"/",CHAR(1),LEN(R987)-LEN(SUBSTITUTE(R987,"/",""))))-1))</f>
        <v>/rsm:CrossIndustryInvoice/rsm:SupplyChainTradeTransaction/ram:ApplicableHeaderTradeSettlement/ram:ApplicableTradeTax</v>
      </c>
      <c r="AC987" s="13" t="str">
        <f aca="false">IF(ISERROR(FIND("/",R987)),R987,MID(R987, FIND(CHAR(1),SUBSTITUTE(R987,"/",CHAR(1), LEN(R987)-LEN(SUBSTITUTE(R987,"/","")))), LEN(R987)))</f>
        <v>/ram:ExemptionReasonCode</v>
      </c>
      <c r="AD987" s="14" t="n">
        <f aca="false">COUNTIFS(R$4:R987,AB987)</f>
        <v>1</v>
      </c>
      <c r="AE987" s="1"/>
      <c r="AF987" s="278" t="str">
        <f aca="false">E987</f>
        <v>BT-121</v>
      </c>
      <c r="AG987" s="99" t="n">
        <f aca="false">LEN(AR987)-LEN(SUBSTITUTE(AR987,"/",""))-1</f>
        <v>4</v>
      </c>
      <c r="AH987" s="99" t="str">
        <f aca="false">H987</f>
        <v>0..1</v>
      </c>
      <c r="AI987" s="97" t="s">
        <v>885</v>
      </c>
      <c r="AJ987" s="97" t="s">
        <v>886</v>
      </c>
      <c r="AK987" s="98" t="s">
        <v>887</v>
      </c>
      <c r="AL987" s="98"/>
      <c r="AM987" s="98"/>
      <c r="AN987" s="97" t="s">
        <v>174</v>
      </c>
      <c r="AO987" s="100" t="str">
        <f aca="false">O987</f>
        <v>0..1</v>
      </c>
      <c r="AP987" s="100" t="str">
        <f aca="false">P987</f>
        <v>0..1</v>
      </c>
      <c r="AQ987" s="54" t="str">
        <f aca="false">Q987</f>
        <v>/rsm:CrossIndustryInvoice
/rsm:SupplyChainTradeTransaction
/ram:ApplicableHeaderTradeSettlement
/ram:ApplicableTradeTax
/ram:ExemptionReasonCode</v>
      </c>
      <c r="AR987" s="109" t="str">
        <f aca="false">R987</f>
        <v>/rsm:CrossIndustryInvoice/rsm:SupplyChainTradeTransaction/ram:ApplicableHeaderTradeSettlement/ram:ApplicableTradeTax/ram:ExemptionReasonCode</v>
      </c>
      <c r="AS987" s="99" t="s">
        <v>176</v>
      </c>
      <c r="AT987" s="10" t="s">
        <v>4639</v>
      </c>
      <c r="AU987" s="99" t="str">
        <f aca="false">U987</f>
        <v>0..1</v>
      </c>
      <c r="AV987" s="99"/>
      <c r="AW987" s="102"/>
      <c r="AX987" s="6"/>
      <c r="AY987" s="10" t="str">
        <f aca="false">Y987</f>
        <v>BASIC WL</v>
      </c>
      <c r="AZ987" s="110" t="str">
        <f aca="false">Z987</f>
        <v>BASIC WL</v>
      </c>
      <c r="BA987" s="1"/>
      <c r="BB987" s="49"/>
      <c r="BF987" s="1"/>
      <c r="BG987" s="1"/>
      <c r="BH987" s="1"/>
      <c r="BI987" s="1"/>
      <c r="BJ987" s="1"/>
      <c r="BK987" s="1"/>
      <c r="BL987" s="1"/>
      <c r="BM987" s="1"/>
      <c r="BN987" s="1"/>
      <c r="BO987" s="1"/>
      <c r="BP987" s="1"/>
      <c r="BQ987" s="1"/>
      <c r="BR987" s="1"/>
      <c r="BS987" s="1"/>
      <c r="BT987" s="1"/>
      <c r="BU987" s="1"/>
      <c r="BV987" s="1"/>
      <c r="BW987" s="1"/>
      <c r="BX987" s="1"/>
      <c r="BY987" s="1"/>
      <c r="BZ987" s="1"/>
    </row>
    <row r="988" s="53" customFormat="true" ht="76.5" hidden="false" customHeight="false" outlineLevel="0" collapsed="false">
      <c r="A988" s="58" t="str">
        <f aca="false">IF(LEFT(E988,2)="BG","NO",IF(LEN(E988)-LEN(SUBSTITUTE(E988,"-",""))&gt;1,"NO",IF(E988="EXT","EXT","YES")))</f>
        <v>NO</v>
      </c>
      <c r="B988" s="58"/>
      <c r="C988" s="58"/>
      <c r="D988" s="277" t="s">
        <v>6235</v>
      </c>
      <c r="E988" s="278" t="s">
        <v>3991</v>
      </c>
      <c r="F988" s="279" t="e">
        <f aca="false">#N/A</f>
        <v>#N/A</v>
      </c>
      <c r="G988" s="107" t="n">
        <f aca="false">LEN(R988)-LEN(SUBSTITUTE(R988,"/",""))-1</f>
        <v>4</v>
      </c>
      <c r="H988" s="107" t="s">
        <v>95</v>
      </c>
      <c r="I988" s="108" t="s">
        <v>6594</v>
      </c>
      <c r="J988" s="97"/>
      <c r="K988" s="98"/>
      <c r="L988" s="98"/>
      <c r="M988" s="98"/>
      <c r="N988" s="97"/>
      <c r="O988" s="99" t="s">
        <v>95</v>
      </c>
      <c r="P988" s="100" t="str">
        <f aca="false">O988</f>
        <v>0..1</v>
      </c>
      <c r="Q988" s="54" t="s">
        <v>6595</v>
      </c>
      <c r="R988" s="109" t="s">
        <v>3994</v>
      </c>
      <c r="S988" s="99"/>
      <c r="T988" s="10"/>
      <c r="U988" s="99" t="s">
        <v>95</v>
      </c>
      <c r="V988" s="99"/>
      <c r="W988" s="102"/>
      <c r="X988" s="38"/>
      <c r="Y988" s="10" t="s">
        <v>27</v>
      </c>
      <c r="Z988" s="110" t="s">
        <v>27</v>
      </c>
      <c r="AA988" s="4"/>
      <c r="AB988" s="13" t="str">
        <f aca="false">IF(ISERROR(FIND("/",R988)),R988,LEFT(R988,FIND(CHAR(1),SUBSTITUTE(R988,"/",CHAR(1),LEN(R988)-LEN(SUBSTITUTE(R988,"/",""))))-1))</f>
        <v>/rsm:CrossIndustryInvoice/rsm:SupplyChainTradeTransaction/ram:ApplicableHeaderTradeSettlement/ram:ApplicableTradeTax</v>
      </c>
      <c r="AC988" s="13" t="str">
        <f aca="false">IF(ISERROR(FIND("/",R988)),R988,MID(R988, FIND(CHAR(1),SUBSTITUTE(R988,"/",CHAR(1), LEN(R988)-LEN(SUBSTITUTE(R988,"/","")))), LEN(R988)))</f>
        <v>/ram:TaxPointDate</v>
      </c>
      <c r="AD988" s="14" t="n">
        <f aca="false">COUNTIFS(R$4:R988,AB988)</f>
        <v>1</v>
      </c>
      <c r="AE988" s="1"/>
      <c r="AF988" s="278" t="str">
        <f aca="false">E988</f>
        <v>BT-7-00</v>
      </c>
      <c r="AG988" s="107" t="n">
        <f aca="false">LEN(AR988)-LEN(SUBSTITUTE(AR988,"/",""))-1</f>
        <v>4</v>
      </c>
      <c r="AH988" s="107" t="str">
        <f aca="false">H988</f>
        <v>0..1</v>
      </c>
      <c r="AI988" s="108" t="s">
        <v>6596</v>
      </c>
      <c r="AJ988" s="97"/>
      <c r="AK988" s="98"/>
      <c r="AL988" s="98"/>
      <c r="AM988" s="98"/>
      <c r="AN988" s="97"/>
      <c r="AO988" s="100" t="str">
        <f aca="false">O988</f>
        <v>0..1</v>
      </c>
      <c r="AP988" s="100" t="str">
        <f aca="false">P988</f>
        <v>0..1</v>
      </c>
      <c r="AQ988" s="54" t="str">
        <f aca="false">Q988</f>
        <v>/rsm:CrossIndustryInvoice
/rsm:SupplyChainTradeTransaction
/ram:ApplicableHeaderTradeSettlement
/ram:ApplicableTradeTax
/ram:TaxPointDate</v>
      </c>
      <c r="AR988" s="109" t="str">
        <f aca="false">R988</f>
        <v>/rsm:CrossIndustryInvoice/rsm:SupplyChainTradeTransaction/ram:ApplicableHeaderTradeSettlement/ram:ApplicableTradeTax/ram:TaxPointDate</v>
      </c>
      <c r="AS988" s="99"/>
      <c r="AT988" s="10"/>
      <c r="AU988" s="99" t="str">
        <f aca="false">U988</f>
        <v>0..1</v>
      </c>
      <c r="AV988" s="99"/>
      <c r="AW988" s="102"/>
      <c r="AX988" s="6"/>
      <c r="AY988" s="10" t="str">
        <f aca="false">Y988</f>
        <v>EN 16931</v>
      </c>
      <c r="AZ988" s="110" t="str">
        <f aca="false">Z988</f>
        <v>EN 16931</v>
      </c>
      <c r="BA988" s="1"/>
      <c r="BB988" s="49"/>
      <c r="BF988" s="1"/>
      <c r="BG988" s="1"/>
      <c r="BH988" s="1"/>
      <c r="BI988" s="1"/>
      <c r="BJ988" s="1"/>
      <c r="BK988" s="1"/>
      <c r="BL988" s="1"/>
      <c r="BM988" s="1"/>
      <c r="BN988" s="1"/>
      <c r="BO988" s="1"/>
      <c r="BP988" s="1"/>
      <c r="BQ988" s="1"/>
      <c r="BR988" s="1"/>
      <c r="BS988" s="1"/>
      <c r="BT988" s="1"/>
      <c r="BU988" s="1"/>
      <c r="BV988" s="1"/>
      <c r="BW988" s="1"/>
      <c r="BX988" s="1"/>
      <c r="BY988" s="1"/>
      <c r="BZ988" s="1"/>
    </row>
    <row r="989" s="53" customFormat="true" ht="102" hidden="false" customHeight="false" outlineLevel="0" collapsed="false">
      <c r="A989" s="58" t="str">
        <f aca="false">IF(LEFT(E989,2)="BG","NO",IF(LEN(E989)-LEN(SUBSTITUTE(E989,"-",""))&gt;1,"NO",IF(E989="EXT","EXT","YES")))</f>
        <v>YES</v>
      </c>
      <c r="B989" s="58"/>
      <c r="C989" s="58"/>
      <c r="D989" s="277" t="s">
        <v>6235</v>
      </c>
      <c r="E989" s="278" t="s">
        <v>3997</v>
      </c>
      <c r="F989" s="279" t="s">
        <v>3997</v>
      </c>
      <c r="G989" s="99" t="n">
        <f aca="false">LEN(R989)-LEN(SUBSTITUTE(R989,"/",""))-1</f>
        <v>5</v>
      </c>
      <c r="H989" s="99" t="s">
        <v>95</v>
      </c>
      <c r="I989" s="97" t="s">
        <v>3998</v>
      </c>
      <c r="J989" s="97" t="s">
        <v>3999</v>
      </c>
      <c r="K989" s="98" t="s">
        <v>6597</v>
      </c>
      <c r="L989" s="98" t="s">
        <v>4001</v>
      </c>
      <c r="M989" s="98" t="s">
        <v>4002</v>
      </c>
      <c r="N989" s="97" t="s">
        <v>186</v>
      </c>
      <c r="O989" s="99" t="s">
        <v>88</v>
      </c>
      <c r="P989" s="100" t="str">
        <f aca="false">O989</f>
        <v>1..1</v>
      </c>
      <c r="Q989" s="54" t="s">
        <v>6598</v>
      </c>
      <c r="R989" s="109" t="s">
        <v>4003</v>
      </c>
      <c r="S989" s="99" t="s">
        <v>188</v>
      </c>
      <c r="T989" s="10" t="s">
        <v>4639</v>
      </c>
      <c r="U989" s="99" t="s">
        <v>88</v>
      </c>
      <c r="V989" s="99" t="s">
        <v>4004</v>
      </c>
      <c r="W989" s="102" t="s">
        <v>1377</v>
      </c>
      <c r="X989" s="38"/>
      <c r="Y989" s="10" t="s">
        <v>27</v>
      </c>
      <c r="Z989" s="110" t="s">
        <v>27</v>
      </c>
      <c r="AA989" s="4"/>
      <c r="AB989" s="13" t="str">
        <f aca="false">IF(ISERROR(FIND("/",R989)),R989,LEFT(R989,FIND(CHAR(1),SUBSTITUTE(R989,"/",CHAR(1),LEN(R989)-LEN(SUBSTITUTE(R989,"/",""))))-1))</f>
        <v>/rsm:CrossIndustryInvoice/rsm:SupplyChainTradeTransaction/ram:ApplicableHeaderTradeSettlement/ram:ApplicableTradeTax/ram:TaxPointDate</v>
      </c>
      <c r="AC989" s="13" t="str">
        <f aca="false">IF(ISERROR(FIND("/",R989)),R989,MID(R989, FIND(CHAR(1),SUBSTITUTE(R989,"/",CHAR(1), LEN(R989)-LEN(SUBSTITUTE(R989,"/","")))), LEN(R989)))</f>
        <v>/udt:DateString</v>
      </c>
      <c r="AD989" s="14" t="n">
        <f aca="false">COUNTIFS(R$4:R989,AB989)</f>
        <v>1</v>
      </c>
      <c r="AE989" s="1"/>
      <c r="AF989" s="278" t="str">
        <f aca="false">E989</f>
        <v>BT-7</v>
      </c>
      <c r="AG989" s="99" t="n">
        <f aca="false">LEN(AR989)-LEN(SUBSTITUTE(AR989,"/",""))-1</f>
        <v>5</v>
      </c>
      <c r="AH989" s="99" t="str">
        <f aca="false">H989</f>
        <v>0..1</v>
      </c>
      <c r="AI989" s="97" t="s">
        <v>3995</v>
      </c>
      <c r="AJ989" s="97" t="s">
        <v>4005</v>
      </c>
      <c r="AK989" s="98" t="s">
        <v>4006</v>
      </c>
      <c r="AL989" s="98" t="s">
        <v>4007</v>
      </c>
      <c r="AM989" s="98" t="s">
        <v>4008</v>
      </c>
      <c r="AN989" s="97" t="s">
        <v>186</v>
      </c>
      <c r="AO989" s="100" t="str">
        <f aca="false">O989</f>
        <v>1..1</v>
      </c>
      <c r="AP989" s="100" t="str">
        <f aca="false">P989</f>
        <v>1..1</v>
      </c>
      <c r="AQ989" s="54" t="str">
        <f aca="false">Q989</f>
        <v>/rsm:CrossIndustryInvoice
/rsm:SupplyChainTradeTransaction
/ram:ApplicableHeaderTradeSettlement
/ram:ApplicableTradeTax
/ram:TaxPointDate
/udt:DateString</v>
      </c>
      <c r="AR989" s="109" t="str">
        <f aca="false">R989</f>
        <v>/rsm:CrossIndustryInvoice/rsm:SupplyChainTradeTransaction/ram:ApplicableHeaderTradeSettlement/ram:ApplicableTradeTax/ram:TaxPointDate/udt:DateString</v>
      </c>
      <c r="AS989" s="99" t="s">
        <v>188</v>
      </c>
      <c r="AT989" s="10" t="s">
        <v>4639</v>
      </c>
      <c r="AU989" s="99" t="str">
        <f aca="false">U989</f>
        <v>1..1</v>
      </c>
      <c r="AV989" s="99" t="s">
        <v>4004</v>
      </c>
      <c r="AW989" s="102" t="s">
        <v>1377</v>
      </c>
      <c r="AX989" s="6"/>
      <c r="AY989" s="10" t="str">
        <f aca="false">Y989</f>
        <v>EN 16931</v>
      </c>
      <c r="AZ989" s="110" t="str">
        <f aca="false">Z989</f>
        <v>EN 16931</v>
      </c>
      <c r="BA989" s="1"/>
      <c r="BB989" s="49"/>
      <c r="BF989" s="1"/>
      <c r="BG989" s="1"/>
      <c r="BH989" s="1"/>
      <c r="BI989" s="1"/>
      <c r="BJ989" s="1"/>
      <c r="BK989" s="1"/>
      <c r="BL989" s="1"/>
      <c r="BM989" s="1"/>
      <c r="BN989" s="1"/>
      <c r="BO989" s="1"/>
      <c r="BP989" s="1"/>
      <c r="BQ989" s="1"/>
      <c r="BR989" s="1"/>
      <c r="BS989" s="1"/>
      <c r="BT989" s="1"/>
      <c r="BU989" s="1"/>
      <c r="BV989" s="1"/>
      <c r="BW989" s="1"/>
      <c r="BX989" s="1"/>
      <c r="BY989" s="1"/>
      <c r="BZ989" s="1"/>
    </row>
    <row r="990" s="53" customFormat="true" ht="102" hidden="false" customHeight="false" outlineLevel="0" collapsed="false">
      <c r="A990" s="58" t="str">
        <f aca="false">IF(LEFT(E990,2)="BG","NO",IF(LEN(E990)-LEN(SUBSTITUTE(E990,"-",""))&gt;1,"NO",IF(E990="EXT","EXT","YES")))</f>
        <v>NO</v>
      </c>
      <c r="B990" s="58"/>
      <c r="C990" s="58"/>
      <c r="D990" s="277" t="s">
        <v>6235</v>
      </c>
      <c r="E990" s="278" t="s">
        <v>4009</v>
      </c>
      <c r="F990" s="279" t="e">
        <f aca="false">#N/A</f>
        <v>#N/A</v>
      </c>
      <c r="G990" s="99" t="n">
        <f aca="false">LEN(R990)-LEN(SUBSTITUTE(R990,"/",""))-1</f>
        <v>6</v>
      </c>
      <c r="H990" s="99" t="s">
        <v>88</v>
      </c>
      <c r="I990" s="139" t="s">
        <v>5204</v>
      </c>
      <c r="J990" s="97"/>
      <c r="K990" s="98" t="s">
        <v>5205</v>
      </c>
      <c r="L990" s="98"/>
      <c r="M990" s="98" t="s">
        <v>200</v>
      </c>
      <c r="N990" s="97"/>
      <c r="O990" s="99" t="s">
        <v>88</v>
      </c>
      <c r="P990" s="100" t="str">
        <f aca="false">O990</f>
        <v>1..1</v>
      </c>
      <c r="Q990" s="54" t="s">
        <v>6599</v>
      </c>
      <c r="R990" s="109" t="s">
        <v>4010</v>
      </c>
      <c r="S990" s="99"/>
      <c r="T990" s="10" t="s">
        <v>858</v>
      </c>
      <c r="U990" s="99" t="s">
        <v>95</v>
      </c>
      <c r="V990" s="99"/>
      <c r="W990" s="102" t="s">
        <v>200</v>
      </c>
      <c r="X990" s="38"/>
      <c r="Y990" s="10" t="s">
        <v>27</v>
      </c>
      <c r="Z990" s="110" t="s">
        <v>27</v>
      </c>
      <c r="AA990" s="4"/>
      <c r="AB990" s="13" t="str">
        <f aca="false">IF(ISERROR(FIND("/",R990)),R990,LEFT(R990,FIND(CHAR(1),SUBSTITUTE(R990,"/",CHAR(1),LEN(R990)-LEN(SUBSTITUTE(R990,"/",""))))-1))</f>
        <v>/rsm:CrossIndustryInvoice/rsm:SupplyChainTradeTransaction/ram:ApplicableHeaderTradeSettlement/ram:ApplicableTradeTax/ram:TaxPointDate/udt:DateString</v>
      </c>
      <c r="AC990" s="13" t="str">
        <f aca="false">IF(ISERROR(FIND("/",R990)),R990,MID(R990, FIND(CHAR(1),SUBSTITUTE(R990,"/",CHAR(1), LEN(R990)-LEN(SUBSTITUTE(R990,"/","")))), LEN(R990)))</f>
        <v>/@format</v>
      </c>
      <c r="AD990" s="14" t="n">
        <f aca="false">COUNTIFS(R$4:R990,AB990)</f>
        <v>1</v>
      </c>
      <c r="AE990" s="1"/>
      <c r="AF990" s="278" t="str">
        <f aca="false">E990</f>
        <v>BT-7-0</v>
      </c>
      <c r="AG990" s="99" t="n">
        <f aca="false">LEN(AR990)-LEN(SUBSTITUTE(AR990,"/",""))-1</f>
        <v>6</v>
      </c>
      <c r="AH990" s="99" t="str">
        <f aca="false">H990</f>
        <v>1..1</v>
      </c>
      <c r="AI990" s="139" t="s">
        <v>5207</v>
      </c>
      <c r="AJ990" s="97"/>
      <c r="AK990" s="98" t="s">
        <v>4673</v>
      </c>
      <c r="AL990" s="98"/>
      <c r="AM990" s="98" t="s">
        <v>4674</v>
      </c>
      <c r="AN990" s="97"/>
      <c r="AO990" s="100" t="str">
        <f aca="false">O990</f>
        <v>1..1</v>
      </c>
      <c r="AP990" s="100" t="str">
        <f aca="false">P990</f>
        <v>1..1</v>
      </c>
      <c r="AQ990" s="54" t="str">
        <f aca="false">Q990</f>
        <v>/rsm:CrossIndustryInvoice
/rsm:SupplyChainTradeTransaction
/ram:ApplicableHeaderTradeSettlement
/ram:ApplicableTradeTax
/ram:TaxPointDate
/udt:DateString
/@format</v>
      </c>
      <c r="AR990" s="109" t="str">
        <f aca="false">R990</f>
        <v>/rsm:CrossIndustryInvoice/rsm:SupplyChainTradeTransaction/ram:ApplicableHeaderTradeSettlement/ram:ApplicableTradeTax/ram:TaxPointDate/udt:DateString/@format</v>
      </c>
      <c r="AS990" s="99"/>
      <c r="AT990" s="10" t="s">
        <v>858</v>
      </c>
      <c r="AU990" s="99" t="str">
        <f aca="false">U990</f>
        <v>0..1</v>
      </c>
      <c r="AV990" s="99"/>
      <c r="AW990" s="102" t="s">
        <v>200</v>
      </c>
      <c r="AX990" s="6"/>
      <c r="AY990" s="10" t="str">
        <f aca="false">Y990</f>
        <v>EN 16931</v>
      </c>
      <c r="AZ990" s="110" t="str">
        <f aca="false">Z990</f>
        <v>EN 16931</v>
      </c>
      <c r="BA990" s="1"/>
      <c r="BB990" s="49"/>
      <c r="BF990" s="1"/>
      <c r="BG990" s="1"/>
      <c r="BH990" s="1"/>
      <c r="BI990" s="1"/>
      <c r="BJ990" s="1"/>
      <c r="BK990" s="1"/>
      <c r="BL990" s="1"/>
      <c r="BM990" s="1"/>
      <c r="BN990" s="1"/>
      <c r="BO990" s="1"/>
      <c r="BP990" s="1"/>
      <c r="BQ990" s="1"/>
      <c r="BR990" s="1"/>
      <c r="BS990" s="1"/>
      <c r="BT990" s="1"/>
      <c r="BU990" s="1"/>
      <c r="BV990" s="1"/>
      <c r="BW990" s="1"/>
      <c r="BX990" s="1"/>
      <c r="BY990" s="1"/>
      <c r="BZ990" s="1"/>
    </row>
    <row r="991" s="53" customFormat="true" ht="114.75" hidden="false" customHeight="false" outlineLevel="0" collapsed="false">
      <c r="A991" s="58" t="str">
        <f aca="false">IF(LEFT(E991,2)="BG","NO",IF(LEN(E991)-LEN(SUBSTITUTE(E991,"-",""))&gt;1,"NO",IF(E991="EXT","EXT","YES")))</f>
        <v>YES</v>
      </c>
      <c r="B991" s="58"/>
      <c r="C991" s="58"/>
      <c r="D991" s="277" t="s">
        <v>6235</v>
      </c>
      <c r="E991" s="278" t="s">
        <v>4011</v>
      </c>
      <c r="F991" s="279" t="s">
        <v>4011</v>
      </c>
      <c r="G991" s="99" t="n">
        <f aca="false">LEN(R991)-LEN(SUBSTITUTE(R991,"/",""))-1</f>
        <v>4</v>
      </c>
      <c r="H991" s="99" t="s">
        <v>95</v>
      </c>
      <c r="I991" s="97" t="s">
        <v>4012</v>
      </c>
      <c r="J991" s="97" t="s">
        <v>4013</v>
      </c>
      <c r="K991" s="98" t="s">
        <v>6600</v>
      </c>
      <c r="L991" s="98" t="s">
        <v>6601</v>
      </c>
      <c r="M991" s="98" t="s">
        <v>4002</v>
      </c>
      <c r="N991" s="97" t="s">
        <v>174</v>
      </c>
      <c r="O991" s="99" t="s">
        <v>95</v>
      </c>
      <c r="P991" s="100" t="str">
        <f aca="false">O991</f>
        <v>0..1</v>
      </c>
      <c r="Q991" s="54" t="s">
        <v>6602</v>
      </c>
      <c r="R991" s="109" t="s">
        <v>4016</v>
      </c>
      <c r="S991" s="99" t="s">
        <v>176</v>
      </c>
      <c r="T991" s="10" t="s">
        <v>4639</v>
      </c>
      <c r="U991" s="99" t="s">
        <v>95</v>
      </c>
      <c r="V991" s="99" t="s">
        <v>4004</v>
      </c>
      <c r="W991" s="102"/>
      <c r="X991" s="38"/>
      <c r="Y991" s="10" t="s">
        <v>25</v>
      </c>
      <c r="Z991" s="110" t="s">
        <v>25</v>
      </c>
      <c r="AA991" s="4"/>
      <c r="AB991" s="13" t="str">
        <f aca="false">IF(ISERROR(FIND("/",R991)),R991,LEFT(R991,FIND(CHAR(1),SUBSTITUTE(R991,"/",CHAR(1),LEN(R991)-LEN(SUBSTITUTE(R991,"/",""))))-1))</f>
        <v>/rsm:CrossIndustryInvoice/rsm:SupplyChainTradeTransaction/ram:ApplicableHeaderTradeSettlement/ram:ApplicableTradeTax</v>
      </c>
      <c r="AC991" s="13" t="str">
        <f aca="false">IF(ISERROR(FIND("/",R991)),R991,MID(R991, FIND(CHAR(1),SUBSTITUTE(R991,"/",CHAR(1), LEN(R991)-LEN(SUBSTITUTE(R991,"/","")))), LEN(R991)))</f>
        <v>/ram:DueDateTypeCode</v>
      </c>
      <c r="AD991" s="14" t="n">
        <f aca="false">COUNTIFS(R$4:R991,AB991)</f>
        <v>1</v>
      </c>
      <c r="AE991" s="1"/>
      <c r="AF991" s="278" t="str">
        <f aca="false">E991</f>
        <v>BT-8</v>
      </c>
      <c r="AG991" s="99" t="n">
        <f aca="false">LEN(AR991)-LEN(SUBSTITUTE(AR991,"/",""))-1</f>
        <v>4</v>
      </c>
      <c r="AH991" s="99" t="str">
        <f aca="false">H991</f>
        <v>0..1</v>
      </c>
      <c r="AI991" s="97" t="s">
        <v>4017</v>
      </c>
      <c r="AJ991" s="97" t="s">
        <v>4018</v>
      </c>
      <c r="AK991" s="98" t="s">
        <v>4019</v>
      </c>
      <c r="AL991" s="98" t="s">
        <v>6603</v>
      </c>
      <c r="AM991" s="98" t="s">
        <v>4008</v>
      </c>
      <c r="AN991" s="97" t="s">
        <v>174</v>
      </c>
      <c r="AO991" s="100" t="str">
        <f aca="false">O991</f>
        <v>0..1</v>
      </c>
      <c r="AP991" s="100" t="str">
        <f aca="false">P991</f>
        <v>0..1</v>
      </c>
      <c r="AQ991" s="54" t="str">
        <f aca="false">Q991</f>
        <v>/rsm:CrossIndustryInvoice
/rsm:SupplyChainTradeTransaction
/ram:ApplicableHeaderTradeSettlement
/ram:ApplicableTradeTax
/ram:DueDateTypeCode</v>
      </c>
      <c r="AR991" s="109" t="str">
        <f aca="false">R991</f>
        <v>/rsm:CrossIndustryInvoice/rsm:SupplyChainTradeTransaction/ram:ApplicableHeaderTradeSettlement/ram:ApplicableTradeTax/ram:DueDateTypeCode</v>
      </c>
      <c r="AS991" s="99" t="s">
        <v>176</v>
      </c>
      <c r="AT991" s="10" t="s">
        <v>4639</v>
      </c>
      <c r="AU991" s="99" t="str">
        <f aca="false">U991</f>
        <v>0..1</v>
      </c>
      <c r="AV991" s="99" t="s">
        <v>4004</v>
      </c>
      <c r="AW991" s="102"/>
      <c r="AX991" s="6"/>
      <c r="AY991" s="10" t="str">
        <f aca="false">Y991</f>
        <v>BASIC WL</v>
      </c>
      <c r="AZ991" s="110" t="str">
        <f aca="false">Z991</f>
        <v>BASIC WL</v>
      </c>
      <c r="BA991" s="1"/>
      <c r="BB991" s="49"/>
      <c r="BF991" s="1"/>
      <c r="BG991" s="1"/>
      <c r="BH991" s="1"/>
      <c r="BI991" s="1"/>
      <c r="BJ991" s="1"/>
      <c r="BK991" s="1"/>
      <c r="BL991" s="1"/>
      <c r="BM991" s="1"/>
      <c r="BN991" s="1"/>
      <c r="BO991" s="1"/>
      <c r="BP991" s="1"/>
      <c r="BQ991" s="1"/>
      <c r="BR991" s="1"/>
      <c r="BS991" s="1"/>
      <c r="BT991" s="1"/>
      <c r="BU991" s="1"/>
      <c r="BV991" s="1"/>
      <c r="BW991" s="1"/>
      <c r="BX991" s="1"/>
      <c r="BY991" s="1"/>
      <c r="BZ991" s="1"/>
    </row>
    <row r="992" s="53" customFormat="true" ht="76.5" hidden="false" customHeight="false" outlineLevel="0" collapsed="false">
      <c r="A992" s="58" t="str">
        <f aca="false">IF(LEFT(E992,2)="BG","NO",IF(LEN(E992)-LEN(SUBSTITUTE(E992,"-",""))&gt;1,"NO",IF(E992="EXT","EXT","YES")))</f>
        <v>YES</v>
      </c>
      <c r="B992" s="58"/>
      <c r="C992" s="58"/>
      <c r="D992" s="277" t="s">
        <v>6235</v>
      </c>
      <c r="E992" s="278" t="s">
        <v>4021</v>
      </c>
      <c r="F992" s="279" t="s">
        <v>4021</v>
      </c>
      <c r="G992" s="99" t="n">
        <f aca="false">LEN(R992)-LEN(SUBSTITUTE(R992,"/",""))-1</f>
        <v>4</v>
      </c>
      <c r="H992" s="99" t="s">
        <v>95</v>
      </c>
      <c r="I992" s="97" t="s">
        <v>889</v>
      </c>
      <c r="J992" s="97" t="s">
        <v>890</v>
      </c>
      <c r="K992" s="98" t="s">
        <v>891</v>
      </c>
      <c r="L992" s="98" t="s">
        <v>4985</v>
      </c>
      <c r="M992" s="98" t="s">
        <v>4022</v>
      </c>
      <c r="N992" s="97" t="s">
        <v>764</v>
      </c>
      <c r="O992" s="99" t="s">
        <v>95</v>
      </c>
      <c r="P992" s="100" t="str">
        <f aca="false">O992</f>
        <v>0..1</v>
      </c>
      <c r="Q992" s="54" t="s">
        <v>6604</v>
      </c>
      <c r="R992" s="109" t="s">
        <v>4023</v>
      </c>
      <c r="S992" s="99" t="s">
        <v>766</v>
      </c>
      <c r="T992" s="10" t="s">
        <v>4639</v>
      </c>
      <c r="U992" s="99" t="s">
        <v>95</v>
      </c>
      <c r="V992" s="99"/>
      <c r="W992" s="102"/>
      <c r="X992" s="38"/>
      <c r="Y992" s="10" t="s">
        <v>25</v>
      </c>
      <c r="Z992" s="110" t="s">
        <v>25</v>
      </c>
      <c r="AA992" s="4"/>
      <c r="AB992" s="13" t="str">
        <f aca="false">IF(ISERROR(FIND("/",R992)),R992,LEFT(R992,FIND(CHAR(1),SUBSTITUTE(R992,"/",CHAR(1),LEN(R992)-LEN(SUBSTITUTE(R992,"/",""))))-1))</f>
        <v>/rsm:CrossIndustryInvoice/rsm:SupplyChainTradeTransaction/ram:ApplicableHeaderTradeSettlement/ram:ApplicableTradeTax</v>
      </c>
      <c r="AC992" s="13" t="str">
        <f aca="false">IF(ISERROR(FIND("/",R992)),R992,MID(R992, FIND(CHAR(1),SUBSTITUTE(R992,"/",CHAR(1), LEN(R992)-LEN(SUBSTITUTE(R992,"/","")))), LEN(R992)))</f>
        <v>/ram:RateApplicablePercent</v>
      </c>
      <c r="AD992" s="14" t="n">
        <f aca="false">COUNTIFS(R$4:R992,AB992)</f>
        <v>1</v>
      </c>
      <c r="AE992" s="1"/>
      <c r="AF992" s="278" t="str">
        <f aca="false">E992</f>
        <v>BT-119</v>
      </c>
      <c r="AG992" s="99" t="n">
        <f aca="false">LEN(AR992)-LEN(SUBSTITUTE(AR992,"/",""))-1</f>
        <v>4</v>
      </c>
      <c r="AH992" s="99" t="str">
        <f aca="false">H992</f>
        <v>0..1</v>
      </c>
      <c r="AI992" s="97" t="s">
        <v>893</v>
      </c>
      <c r="AJ992" s="97" t="s">
        <v>894</v>
      </c>
      <c r="AK992" s="98" t="s">
        <v>895</v>
      </c>
      <c r="AL992" s="98" t="s">
        <v>1357</v>
      </c>
      <c r="AM992" s="98" t="s">
        <v>4024</v>
      </c>
      <c r="AN992" s="97" t="s">
        <v>5197</v>
      </c>
      <c r="AO992" s="100" t="str">
        <f aca="false">O992</f>
        <v>0..1</v>
      </c>
      <c r="AP992" s="100" t="str">
        <f aca="false">P992</f>
        <v>0..1</v>
      </c>
      <c r="AQ992" s="54" t="str">
        <f aca="false">Q992</f>
        <v>/rsm:CrossIndustryInvoice
/rsm:SupplyChainTradeTransaction
/ram:ApplicableHeaderTradeSettlement
/ram:ApplicableTradeTax
/ram:RateApplicablePercent</v>
      </c>
      <c r="AR992" s="109" t="str">
        <f aca="false">R992</f>
        <v>/rsm:CrossIndustryInvoice/rsm:SupplyChainTradeTransaction/ram:ApplicableHeaderTradeSettlement/ram:ApplicableTradeTax/ram:RateApplicablePercent</v>
      </c>
      <c r="AS992" s="99" t="s">
        <v>766</v>
      </c>
      <c r="AT992" s="10" t="s">
        <v>4639</v>
      </c>
      <c r="AU992" s="99" t="str">
        <f aca="false">U992</f>
        <v>0..1</v>
      </c>
      <c r="AV992" s="99"/>
      <c r="AW992" s="102"/>
      <c r="AX992" s="6"/>
      <c r="AY992" s="10" t="str">
        <f aca="false">Y992</f>
        <v>BASIC WL</v>
      </c>
      <c r="AZ992" s="110" t="str">
        <f aca="false">Z992</f>
        <v>BASIC WL</v>
      </c>
      <c r="BA992" s="1"/>
      <c r="BB992" s="49"/>
      <c r="BF992" s="1"/>
      <c r="BG992" s="1"/>
      <c r="BH992" s="1"/>
      <c r="BI992" s="1"/>
      <c r="BJ992" s="1"/>
      <c r="BK992" s="1"/>
      <c r="BL992" s="1"/>
      <c r="BM992" s="1"/>
      <c r="BN992" s="1"/>
      <c r="BO992" s="1"/>
      <c r="BP992" s="1"/>
      <c r="BQ992" s="1"/>
      <c r="BR992" s="1"/>
      <c r="BS992" s="1"/>
      <c r="BT992" s="1"/>
      <c r="BU992" s="1"/>
      <c r="BV992" s="1"/>
      <c r="BW992" s="1"/>
      <c r="BX992" s="1"/>
      <c r="BY992" s="1"/>
      <c r="BZ992" s="1"/>
    </row>
    <row r="993" s="53" customFormat="true" ht="63.75" hidden="false" customHeight="false" outlineLevel="0" collapsed="false">
      <c r="A993" s="58" t="str">
        <f aca="false">IF(LEFT(E993,2)="BG","NO",IF(LEN(E993)-LEN(SUBSTITUTE(E993,"-",""))&gt;1,"NO",IF(E993="EXT","EXT","YES")))</f>
        <v>NO</v>
      </c>
      <c r="B993" s="58"/>
      <c r="C993" s="58"/>
      <c r="D993" s="274" t="s">
        <v>6235</v>
      </c>
      <c r="E993" s="275" t="s">
        <v>4025</v>
      </c>
      <c r="F993" s="276" t="s">
        <v>4025</v>
      </c>
      <c r="G993" s="135" t="n">
        <f aca="false">LEN(R993)-LEN(SUBSTITUTE(R993,"/",""))-1</f>
        <v>3</v>
      </c>
      <c r="H993" s="135" t="s">
        <v>95</v>
      </c>
      <c r="I993" s="130" t="s">
        <v>4026</v>
      </c>
      <c r="J993" s="130" t="s">
        <v>4027</v>
      </c>
      <c r="K993" s="131" t="s">
        <v>4028</v>
      </c>
      <c r="L993" s="131"/>
      <c r="M993" s="131"/>
      <c r="N993" s="130"/>
      <c r="O993" s="282" t="s">
        <v>95</v>
      </c>
      <c r="P993" s="283" t="str">
        <f aca="false">O993</f>
        <v>0..1</v>
      </c>
      <c r="Q993" s="284" t="s">
        <v>6605</v>
      </c>
      <c r="R993" s="285" t="s">
        <v>4029</v>
      </c>
      <c r="S993" s="282"/>
      <c r="T993" s="234" t="s">
        <v>4629</v>
      </c>
      <c r="U993" s="282" t="s">
        <v>95</v>
      </c>
      <c r="V993" s="282"/>
      <c r="W993" s="286"/>
      <c r="X993" s="38"/>
      <c r="Y993" s="234" t="s">
        <v>25</v>
      </c>
      <c r="Z993" s="234" t="s">
        <v>25</v>
      </c>
      <c r="AA993" s="4"/>
      <c r="AB993" s="13" t="str">
        <f aca="false">IF(ISERROR(FIND("/",R993)),R993,LEFT(R993,FIND(CHAR(1),SUBSTITUTE(R993,"/",CHAR(1),LEN(R993)-LEN(SUBSTITUTE(R993,"/",""))))-1))</f>
        <v>/rsm:CrossIndustryInvoice/rsm:SupplyChainTradeTransaction/ram:ApplicableHeaderTradeSettlement</v>
      </c>
      <c r="AC993" s="13" t="str">
        <f aca="false">IF(ISERROR(FIND("/",R993)),R993,MID(R993, FIND(CHAR(1),SUBSTITUTE(R993,"/",CHAR(1), LEN(R993)-LEN(SUBSTITUTE(R993,"/","")))), LEN(R993)))</f>
        <v>/ram:BillingSpecifiedPeriod</v>
      </c>
      <c r="AD993" s="14" t="n">
        <f aca="false">COUNTIFS(R$4:R993,AB993)</f>
        <v>1</v>
      </c>
      <c r="AE993" s="1"/>
      <c r="AF993" s="275" t="str">
        <f aca="false">E993</f>
        <v>BG-14</v>
      </c>
      <c r="AG993" s="135" t="n">
        <f aca="false">LEN(AR993)-LEN(SUBSTITUTE(AR993,"/",""))-1</f>
        <v>3</v>
      </c>
      <c r="AH993" s="135" t="str">
        <f aca="false">H993</f>
        <v>0..1</v>
      </c>
      <c r="AI993" s="130" t="s">
        <v>4030</v>
      </c>
      <c r="AJ993" s="130" t="s">
        <v>4031</v>
      </c>
      <c r="AK993" s="131" t="s">
        <v>4032</v>
      </c>
      <c r="AL993" s="131"/>
      <c r="AM993" s="131"/>
      <c r="AN993" s="130"/>
      <c r="AO993" s="283" t="str">
        <f aca="false">O993</f>
        <v>0..1</v>
      </c>
      <c r="AP993" s="283" t="str">
        <f aca="false">P993</f>
        <v>0..1</v>
      </c>
      <c r="AQ993" s="284" t="str">
        <f aca="false">Q993</f>
        <v>/rsm:CrossIndustryInvoice
/rsm:SupplyChainTradeTransaction
/ram:ApplicableHeaderTradeSettlement
/ram:BillingSpecifiedPeriod</v>
      </c>
      <c r="AR993" s="285" t="str">
        <f aca="false">R993</f>
        <v>/rsm:CrossIndustryInvoice/rsm:SupplyChainTradeTransaction/ram:ApplicableHeaderTradeSettlement/ram:BillingSpecifiedPeriod</v>
      </c>
      <c r="AS993" s="282"/>
      <c r="AT993" s="234" t="s">
        <v>4629</v>
      </c>
      <c r="AU993" s="282" t="str">
        <f aca="false">U993</f>
        <v>0..1</v>
      </c>
      <c r="AV993" s="282"/>
      <c r="AW993" s="286"/>
      <c r="AX993" s="6"/>
      <c r="AY993" s="234" t="str">
        <f aca="false">Y993</f>
        <v>BASIC WL</v>
      </c>
      <c r="AZ993" s="234" t="str">
        <f aca="false">Z993</f>
        <v>BASIC WL</v>
      </c>
      <c r="BA993" s="1"/>
      <c r="BB993" s="49"/>
      <c r="BF993" s="1"/>
      <c r="BG993" s="1"/>
      <c r="BH993" s="1"/>
      <c r="BI993" s="1"/>
      <c r="BJ993" s="1"/>
      <c r="BK993" s="1"/>
      <c r="BL993" s="1"/>
      <c r="BM993" s="1"/>
      <c r="BN993" s="1"/>
      <c r="BO993" s="1"/>
      <c r="BP993" s="1"/>
      <c r="BQ993" s="1"/>
      <c r="BR993" s="1"/>
      <c r="BS993" s="1"/>
      <c r="BT993" s="1"/>
      <c r="BU993" s="1"/>
      <c r="BV993" s="1"/>
      <c r="BW993" s="1"/>
      <c r="BX993" s="1"/>
      <c r="BY993" s="1"/>
      <c r="BZ993" s="1"/>
    </row>
    <row r="994" s="53" customFormat="true" ht="76.5" hidden="false" customHeight="false" outlineLevel="0" collapsed="false">
      <c r="A994" s="58" t="str">
        <f aca="false">IF(LEFT(E994,2)="BG","NO",IF(LEN(E994)-LEN(SUBSTITUTE(E994,"-",""))&gt;1,"NO",IF(E994="EXT","EXT","YES")))</f>
        <v>EXT</v>
      </c>
      <c r="B994" s="58"/>
      <c r="C994" s="58"/>
      <c r="D994" s="280" t="s">
        <v>6235</v>
      </c>
      <c r="E994" s="93" t="s">
        <v>4631</v>
      </c>
      <c r="F994" s="94" t="e">
        <f aca="false">#N/A</f>
        <v>#N/A</v>
      </c>
      <c r="G994" s="95" t="n">
        <f aca="false">LEN(R994)-LEN(SUBSTITUTE(R994,"/",""))-1</f>
        <v>4</v>
      </c>
      <c r="H994" s="95" t="s">
        <v>95</v>
      </c>
      <c r="I994" s="97" t="s">
        <v>11</v>
      </c>
      <c r="J994" s="97"/>
      <c r="K994" s="98"/>
      <c r="L994" s="98"/>
      <c r="M994" s="98"/>
      <c r="N994" s="97"/>
      <c r="O994" s="99" t="s">
        <v>95</v>
      </c>
      <c r="P994" s="100" t="str">
        <f aca="false">O994</f>
        <v>0..1</v>
      </c>
      <c r="Q994" s="9" t="s">
        <v>6606</v>
      </c>
      <c r="R994" s="101" t="s">
        <v>4035</v>
      </c>
      <c r="S994" s="99" t="s">
        <v>121</v>
      </c>
      <c r="T994" s="10" t="s">
        <v>4639</v>
      </c>
      <c r="U994" s="95" t="s">
        <v>112</v>
      </c>
      <c r="V994" s="99"/>
      <c r="W994" s="102"/>
      <c r="X994" s="38"/>
      <c r="Y994" s="103" t="s">
        <v>30</v>
      </c>
      <c r="Z994" s="103" t="s">
        <v>4635</v>
      </c>
      <c r="AA994" s="4"/>
      <c r="AB994" s="13" t="str">
        <f aca="false">IF(ISERROR(FIND("/",R994)),R994,LEFT(R994,FIND(CHAR(1),SUBSTITUTE(R994,"/",CHAR(1),LEN(R994)-LEN(SUBSTITUTE(R994,"/",""))))-1))</f>
        <v>/rsm:CrossIndustryInvoice/rsm:SupplyChainTradeTransaction/ram:ApplicableHeaderTradeSettlement/ram:BillingSpecifiedPeriod</v>
      </c>
      <c r="AC994" s="13" t="str">
        <f aca="false">IF(ISERROR(FIND("/",R994)),R994,MID(R994, FIND(CHAR(1),SUBSTITUTE(R994,"/",CHAR(1), LEN(R994)-LEN(SUBSTITUTE(R994,"/","")))), LEN(R994)))</f>
        <v>/ram:Description</v>
      </c>
      <c r="AD994" s="14" t="n">
        <f aca="false">COUNTIFS(R$4:R994,AB994)</f>
        <v>1</v>
      </c>
      <c r="AE994" s="1"/>
      <c r="AF994" s="93" t="str">
        <f aca="false">E994</f>
        <v>EXT</v>
      </c>
      <c r="AG994" s="95" t="n">
        <f aca="false">LEN(AR994)-LEN(SUBSTITUTE(AR994,"/",""))-1</f>
        <v>4</v>
      </c>
      <c r="AH994" s="95" t="str">
        <f aca="false">H994</f>
        <v>0..1</v>
      </c>
      <c r="AI994" s="97" t="s">
        <v>4036</v>
      </c>
      <c r="AJ994" s="97"/>
      <c r="AK994" s="98"/>
      <c r="AL994" s="98" t="s">
        <v>6607</v>
      </c>
      <c r="AM994" s="98"/>
      <c r="AN994" s="97"/>
      <c r="AO994" s="100" t="str">
        <f aca="false">O994</f>
        <v>0..1</v>
      </c>
      <c r="AP994" s="100" t="str">
        <f aca="false">P994</f>
        <v>0..1</v>
      </c>
      <c r="AQ994" s="9" t="str">
        <f aca="false">Q994</f>
        <v>/rsm:CrossIndustryInvoice
/rsm:SupplyChainTradeTransaction
/ram:ApplicableHeaderTradeSettlement
/ram:BillingSpecifiedPeriod
/ram:Description</v>
      </c>
      <c r="AR994" s="101" t="str">
        <f aca="false">R994</f>
        <v>/rsm:CrossIndustryInvoice/rsm:SupplyChainTradeTransaction/ram:ApplicableHeaderTradeSettlement/ram:BillingSpecifiedPeriod/ram:Description</v>
      </c>
      <c r="AS994" s="99" t="s">
        <v>121</v>
      </c>
      <c r="AT994" s="10" t="s">
        <v>4639</v>
      </c>
      <c r="AU994" s="95" t="str">
        <f aca="false">U994</f>
        <v>0..n</v>
      </c>
      <c r="AV994" s="99"/>
      <c r="AW994" s="102"/>
      <c r="AX994" s="6"/>
      <c r="AY994" s="103" t="str">
        <f aca="false">Y994</f>
        <v>EXTENDED</v>
      </c>
      <c r="AZ994" s="103" t="str">
        <f aca="false">Z994</f>
        <v>EXTENDED FR B2B</v>
      </c>
      <c r="BA994" s="1"/>
      <c r="BB994" s="49"/>
      <c r="BF994" s="1"/>
      <c r="BG994" s="1"/>
      <c r="BH994" s="1"/>
      <c r="BI994" s="1"/>
      <c r="BJ994" s="1"/>
      <c r="BK994" s="1"/>
      <c r="BL994" s="1"/>
      <c r="BM994" s="1"/>
      <c r="BN994" s="1"/>
      <c r="BO994" s="1"/>
      <c r="BP994" s="1"/>
      <c r="BQ994" s="1"/>
      <c r="BR994" s="1"/>
      <c r="BS994" s="1"/>
      <c r="BT994" s="1"/>
      <c r="BU994" s="1"/>
      <c r="BV994" s="1"/>
      <c r="BW994" s="1"/>
      <c r="BX994" s="1"/>
      <c r="BY994" s="1"/>
      <c r="BZ994" s="1"/>
    </row>
    <row r="995" s="53" customFormat="true" ht="76.5" hidden="false" customHeight="false" outlineLevel="0" collapsed="false">
      <c r="A995" s="58" t="str">
        <f aca="false">IF(LEFT(E995,2)="BG","NO",IF(LEN(E995)-LEN(SUBSTITUTE(E995,"-",""))&gt;1,"NO",IF(E995="EXT","EXT","YES")))</f>
        <v>NO</v>
      </c>
      <c r="B995" s="58"/>
      <c r="C995" s="58"/>
      <c r="D995" s="277" t="s">
        <v>6235</v>
      </c>
      <c r="E995" s="287" t="s">
        <v>4037</v>
      </c>
      <c r="F995" s="288" t="e">
        <f aca="false">#N/A</f>
        <v>#N/A</v>
      </c>
      <c r="G995" s="172" t="n">
        <f aca="false">LEN(R995)-LEN(SUBSTITUTE(R995,"/",""))-1</f>
        <v>4</v>
      </c>
      <c r="H995" s="172" t="s">
        <v>95</v>
      </c>
      <c r="I995" s="181" t="s">
        <v>6608</v>
      </c>
      <c r="J995" s="173"/>
      <c r="K995" s="174"/>
      <c r="L995" s="174"/>
      <c r="M995" s="174"/>
      <c r="N995" s="173"/>
      <c r="O995" s="175" t="s">
        <v>95</v>
      </c>
      <c r="P995" s="175" t="str">
        <f aca="false">O995</f>
        <v>0..1</v>
      </c>
      <c r="Q995" s="176" t="s">
        <v>6609</v>
      </c>
      <c r="R995" s="177" t="s">
        <v>4039</v>
      </c>
      <c r="S995" s="172"/>
      <c r="T995" s="178"/>
      <c r="U995" s="172" t="s">
        <v>95</v>
      </c>
      <c r="V995" s="172"/>
      <c r="W995" s="179"/>
      <c r="X995" s="38"/>
      <c r="Y995" s="178" t="s">
        <v>25</v>
      </c>
      <c r="Z995" s="178" t="s">
        <v>25</v>
      </c>
      <c r="AA995" s="4"/>
      <c r="AB995" s="13" t="str">
        <f aca="false">IF(ISERROR(FIND("/",R995)),R995,LEFT(R995,FIND(CHAR(1),SUBSTITUTE(R995,"/",CHAR(1),LEN(R995)-LEN(SUBSTITUTE(R995,"/",""))))-1))</f>
        <v>/rsm:CrossIndustryInvoice/rsm:SupplyChainTradeTransaction/ram:ApplicableHeaderTradeSettlement/ram:BillingSpecifiedPeriod</v>
      </c>
      <c r="AC995" s="13" t="str">
        <f aca="false">IF(ISERROR(FIND("/",R995)),R995,MID(R995, FIND(CHAR(1),SUBSTITUTE(R995,"/",CHAR(1), LEN(R995)-LEN(SUBSTITUTE(R995,"/","")))), LEN(R995)))</f>
        <v>/ram:StartDateTime</v>
      </c>
      <c r="AD995" s="14" t="n">
        <f aca="false">COUNTIFS(R$4:R995,AB995)</f>
        <v>1</v>
      </c>
      <c r="AE995" s="1"/>
      <c r="AF995" s="287" t="str">
        <f aca="false">E995</f>
        <v>BT-73-00</v>
      </c>
      <c r="AG995" s="172" t="n">
        <f aca="false">LEN(AR995)-LEN(SUBSTITUTE(AR995,"/",""))-1</f>
        <v>4</v>
      </c>
      <c r="AH995" s="172" t="str">
        <f aca="false">H995</f>
        <v>0..1</v>
      </c>
      <c r="AI995" s="181" t="s">
        <v>6610</v>
      </c>
      <c r="AJ995" s="173"/>
      <c r="AK995" s="174"/>
      <c r="AL995" s="174"/>
      <c r="AM995" s="174"/>
      <c r="AN995" s="173"/>
      <c r="AO995" s="172" t="str">
        <f aca="false">O995</f>
        <v>0..1</v>
      </c>
      <c r="AP995" s="172" t="str">
        <f aca="false">P995</f>
        <v>0..1</v>
      </c>
      <c r="AQ995" s="176" t="str">
        <f aca="false">Q995</f>
        <v>/rsm:CrossIndustryInvoice
/rsm:SupplyChainTradeTransaction
/ram:ApplicableHeaderTradeSettlement
/ram:BillingSpecifiedPeriod
/ram:StartDateTime</v>
      </c>
      <c r="AR995" s="177" t="str">
        <f aca="false">R995</f>
        <v>/rsm:CrossIndustryInvoice/rsm:SupplyChainTradeTransaction/ram:ApplicableHeaderTradeSettlement/ram:BillingSpecifiedPeriod/ram:StartDateTime</v>
      </c>
      <c r="AS995" s="172"/>
      <c r="AT995" s="178"/>
      <c r="AU995" s="172" t="str">
        <f aca="false">U995</f>
        <v>0..1</v>
      </c>
      <c r="AV995" s="172"/>
      <c r="AW995" s="179"/>
      <c r="AX995" s="6"/>
      <c r="AY995" s="178" t="str">
        <f aca="false">Y995</f>
        <v>BASIC WL</v>
      </c>
      <c r="AZ995" s="178" t="str">
        <f aca="false">Z995</f>
        <v>BASIC WL</v>
      </c>
      <c r="BA995" s="1"/>
      <c r="BB995" s="49"/>
      <c r="BF995" s="1"/>
      <c r="BG995" s="1"/>
      <c r="BH995" s="1"/>
      <c r="BI995" s="1"/>
      <c r="BJ995" s="1"/>
      <c r="BK995" s="1"/>
      <c r="BL995" s="1"/>
      <c r="BM995" s="1"/>
      <c r="BN995" s="1"/>
      <c r="BO995" s="1"/>
      <c r="BP995" s="1"/>
      <c r="BQ995" s="1"/>
      <c r="BR995" s="1"/>
      <c r="BS995" s="1"/>
      <c r="BT995" s="1"/>
      <c r="BU995" s="1"/>
      <c r="BV995" s="1"/>
      <c r="BW995" s="1"/>
      <c r="BX995" s="1"/>
      <c r="BY995" s="1"/>
      <c r="BZ995" s="1"/>
    </row>
    <row r="996" s="53" customFormat="true" ht="89.25" hidden="false" customHeight="false" outlineLevel="0" collapsed="false">
      <c r="A996" s="58" t="str">
        <f aca="false">IF(LEFT(E996,2)="BG","NO",IF(LEN(E996)-LEN(SUBSTITUTE(E996,"-",""))&gt;1,"NO",IF(E996="EXT","EXT","YES")))</f>
        <v>YES</v>
      </c>
      <c r="B996" s="58"/>
      <c r="C996" s="58"/>
      <c r="D996" s="277" t="s">
        <v>6235</v>
      </c>
      <c r="E996" s="278" t="s">
        <v>4042</v>
      </c>
      <c r="F996" s="279" t="s">
        <v>4042</v>
      </c>
      <c r="G996" s="99" t="n">
        <f aca="false">LEN(R996)-LEN(SUBSTITUTE(R996,"/",""))-1</f>
        <v>5</v>
      </c>
      <c r="H996" s="99" t="s">
        <v>95</v>
      </c>
      <c r="I996" s="97" t="s">
        <v>4038</v>
      </c>
      <c r="J996" s="97" t="s">
        <v>4043</v>
      </c>
      <c r="K996" s="98" t="s">
        <v>4044</v>
      </c>
      <c r="L996" s="98" t="s">
        <v>4045</v>
      </c>
      <c r="M996" s="98" t="s">
        <v>4046</v>
      </c>
      <c r="N996" s="97" t="s">
        <v>186</v>
      </c>
      <c r="O996" s="99" t="s">
        <v>88</v>
      </c>
      <c r="P996" s="100" t="str">
        <f aca="false">O996</f>
        <v>1..1</v>
      </c>
      <c r="Q996" s="54" t="s">
        <v>6611</v>
      </c>
      <c r="R996" s="109" t="s">
        <v>4047</v>
      </c>
      <c r="S996" s="99" t="s">
        <v>188</v>
      </c>
      <c r="T996" s="10" t="s">
        <v>4639</v>
      </c>
      <c r="U996" s="99" t="s">
        <v>88</v>
      </c>
      <c r="V996" s="99" t="s">
        <v>4048</v>
      </c>
      <c r="W996" s="102" t="s">
        <v>1377</v>
      </c>
      <c r="X996" s="38"/>
      <c r="Y996" s="10" t="s">
        <v>25</v>
      </c>
      <c r="Z996" s="110" t="s">
        <v>25</v>
      </c>
      <c r="AA996" s="4"/>
      <c r="AB996" s="13" t="str">
        <f aca="false">IF(ISERROR(FIND("/",R996)),R996,LEFT(R996,FIND(CHAR(1),SUBSTITUTE(R996,"/",CHAR(1),LEN(R996)-LEN(SUBSTITUTE(R996,"/",""))))-1))</f>
        <v>/rsm:CrossIndustryInvoice/rsm:SupplyChainTradeTransaction/ram:ApplicableHeaderTradeSettlement/ram:BillingSpecifiedPeriod/ram:StartDateTime</v>
      </c>
      <c r="AC996" s="13" t="str">
        <f aca="false">IF(ISERROR(FIND("/",R996)),R996,MID(R996, FIND(CHAR(1),SUBSTITUTE(R996,"/",CHAR(1), LEN(R996)-LEN(SUBSTITUTE(R996,"/","")))), LEN(R996)))</f>
        <v>/udt:DateTimeString</v>
      </c>
      <c r="AD996" s="14" t="n">
        <f aca="false">COUNTIFS(R$4:R996,AB996)</f>
        <v>1</v>
      </c>
      <c r="AE996" s="1"/>
      <c r="AF996" s="278" t="str">
        <f aca="false">E996</f>
        <v>BT-73</v>
      </c>
      <c r="AG996" s="99" t="n">
        <f aca="false">LEN(AR996)-LEN(SUBSTITUTE(AR996,"/",""))-1</f>
        <v>5</v>
      </c>
      <c r="AH996" s="99" t="str">
        <f aca="false">H996</f>
        <v>0..1</v>
      </c>
      <c r="AI996" s="97" t="s">
        <v>4040</v>
      </c>
      <c r="AJ996" s="97" t="s">
        <v>4041</v>
      </c>
      <c r="AK996" s="98" t="s">
        <v>1379</v>
      </c>
      <c r="AL996" s="98" t="s">
        <v>4049</v>
      </c>
      <c r="AM996" s="98" t="s">
        <v>4050</v>
      </c>
      <c r="AN996" s="97" t="s">
        <v>186</v>
      </c>
      <c r="AO996" s="100" t="str">
        <f aca="false">O996</f>
        <v>1..1</v>
      </c>
      <c r="AP996" s="100" t="str">
        <f aca="false">P996</f>
        <v>1..1</v>
      </c>
      <c r="AQ996" s="54" t="str">
        <f aca="false">Q996</f>
        <v>/rsm:CrossIndustryInvoice
/rsm:SupplyChainTradeTransaction
/ram:ApplicableHeaderTradeSettlement
/ram:BillingSpecifiedPeriod
/ram:StartDateTime
/udt:DateTimeString</v>
      </c>
      <c r="AR996" s="109" t="str">
        <f aca="false">R996</f>
        <v>/rsm:CrossIndustryInvoice/rsm:SupplyChainTradeTransaction/ram:ApplicableHeaderTradeSettlement/ram:BillingSpecifiedPeriod/ram:StartDateTime/udt:DateTimeString</v>
      </c>
      <c r="AS996" s="99" t="s">
        <v>188</v>
      </c>
      <c r="AT996" s="10" t="s">
        <v>4639</v>
      </c>
      <c r="AU996" s="99" t="str">
        <f aca="false">U996</f>
        <v>1..1</v>
      </c>
      <c r="AV996" s="99" t="s">
        <v>4048</v>
      </c>
      <c r="AW996" s="102" t="s">
        <v>1377</v>
      </c>
      <c r="AX996" s="6"/>
      <c r="AY996" s="10" t="str">
        <f aca="false">Y996</f>
        <v>BASIC WL</v>
      </c>
      <c r="AZ996" s="110" t="str">
        <f aca="false">Z996</f>
        <v>BASIC WL</v>
      </c>
      <c r="BA996" s="1"/>
      <c r="BB996" s="49"/>
      <c r="BF996" s="1"/>
      <c r="BG996" s="1"/>
      <c r="BH996" s="1"/>
      <c r="BI996" s="1"/>
      <c r="BJ996" s="1"/>
      <c r="BK996" s="1"/>
      <c r="BL996" s="1"/>
      <c r="BM996" s="1"/>
      <c r="BN996" s="1"/>
      <c r="BO996" s="1"/>
      <c r="BP996" s="1"/>
      <c r="BQ996" s="1"/>
      <c r="BR996" s="1"/>
      <c r="BS996" s="1"/>
      <c r="BT996" s="1"/>
      <c r="BU996" s="1"/>
      <c r="BV996" s="1"/>
      <c r="BW996" s="1"/>
      <c r="BX996" s="1"/>
      <c r="BY996" s="1"/>
      <c r="BZ996" s="1"/>
    </row>
    <row r="997" s="53" customFormat="true" ht="102" hidden="false" customHeight="false" outlineLevel="0" collapsed="false">
      <c r="A997" s="58" t="str">
        <f aca="false">IF(LEFT(E997,2)="BG","NO",IF(LEN(E997)-LEN(SUBSTITUTE(E997,"-",""))&gt;1,"NO",IF(E997="EXT","EXT","YES")))</f>
        <v>NO</v>
      </c>
      <c r="B997" s="58"/>
      <c r="C997" s="58"/>
      <c r="D997" s="277" t="s">
        <v>6235</v>
      </c>
      <c r="E997" s="278" t="s">
        <v>4051</v>
      </c>
      <c r="F997" s="279" t="e">
        <f aca="false">#N/A</f>
        <v>#N/A</v>
      </c>
      <c r="G997" s="99" t="n">
        <f aca="false">LEN(R997)-LEN(SUBSTITUTE(R997,"/",""))-1</f>
        <v>6</v>
      </c>
      <c r="H997" s="99" t="s">
        <v>88</v>
      </c>
      <c r="I997" s="139" t="s">
        <v>5204</v>
      </c>
      <c r="J997" s="97"/>
      <c r="K997" s="98" t="s">
        <v>5205</v>
      </c>
      <c r="L997" s="98"/>
      <c r="M997" s="98" t="s">
        <v>200</v>
      </c>
      <c r="N997" s="97"/>
      <c r="O997" s="99" t="s">
        <v>88</v>
      </c>
      <c r="P997" s="100" t="str">
        <f aca="false">O997</f>
        <v>1..1</v>
      </c>
      <c r="Q997" s="54" t="s">
        <v>6612</v>
      </c>
      <c r="R997" s="109" t="s">
        <v>4052</v>
      </c>
      <c r="S997" s="99"/>
      <c r="T997" s="10" t="s">
        <v>858</v>
      </c>
      <c r="U997" s="99" t="s">
        <v>95</v>
      </c>
      <c r="V997" s="99"/>
      <c r="W997" s="102" t="s">
        <v>200</v>
      </c>
      <c r="X997" s="38"/>
      <c r="Y997" s="10" t="s">
        <v>25</v>
      </c>
      <c r="Z997" s="110" t="s">
        <v>25</v>
      </c>
      <c r="AA997" s="4"/>
      <c r="AB997" s="13" t="str">
        <f aca="false">IF(ISERROR(FIND("/",R997)),R997,LEFT(R997,FIND(CHAR(1),SUBSTITUTE(R997,"/",CHAR(1),LEN(R997)-LEN(SUBSTITUTE(R997,"/",""))))-1))</f>
        <v>/rsm:CrossIndustryInvoice/rsm:SupplyChainTradeTransaction/ram:ApplicableHeaderTradeSettlement/ram:BillingSpecifiedPeriod/ram:StartDateTime/udt:DateTimeString</v>
      </c>
      <c r="AC997" s="13" t="str">
        <f aca="false">IF(ISERROR(FIND("/",R997)),R997,MID(R997, FIND(CHAR(1),SUBSTITUTE(R997,"/",CHAR(1), LEN(R997)-LEN(SUBSTITUTE(R997,"/","")))), LEN(R997)))</f>
        <v>/@format</v>
      </c>
      <c r="AD997" s="14" t="n">
        <f aca="false">COUNTIFS(R$4:R997,AB997)</f>
        <v>1</v>
      </c>
      <c r="AE997" s="1"/>
      <c r="AF997" s="278" t="str">
        <f aca="false">E997</f>
        <v>BT-73-0</v>
      </c>
      <c r="AG997" s="99" t="n">
        <f aca="false">LEN(AR997)-LEN(SUBSTITUTE(AR997,"/",""))-1</f>
        <v>6</v>
      </c>
      <c r="AH997" s="99" t="str">
        <f aca="false">H997</f>
        <v>1..1</v>
      </c>
      <c r="AI997" s="139"/>
      <c r="AJ997" s="97"/>
      <c r="AK997" s="98" t="s">
        <v>4673</v>
      </c>
      <c r="AL997" s="98"/>
      <c r="AM997" s="98" t="s">
        <v>4674</v>
      </c>
      <c r="AN997" s="97"/>
      <c r="AO997" s="100" t="str">
        <f aca="false">O997</f>
        <v>1..1</v>
      </c>
      <c r="AP997" s="100" t="str">
        <f aca="false">P997</f>
        <v>1..1</v>
      </c>
      <c r="AQ997" s="54" t="str">
        <f aca="false">Q997</f>
        <v>/rsm:CrossIndustryInvoice
/rsm:SupplyChainTradeTransaction
/ram:ApplicableHeaderTradeSettlement
/ram:BillingSpecifiedPeriod
/ram:StartDateTime
/udt:DateTimeString
/@format</v>
      </c>
      <c r="AR997" s="109" t="str">
        <f aca="false">R997</f>
        <v>/rsm:CrossIndustryInvoice/rsm:SupplyChainTradeTransaction/ram:ApplicableHeaderTradeSettlement/ram:BillingSpecifiedPeriod/ram:StartDateTime/udt:DateTimeString/@format</v>
      </c>
      <c r="AS997" s="99"/>
      <c r="AT997" s="10" t="s">
        <v>858</v>
      </c>
      <c r="AU997" s="99" t="str">
        <f aca="false">U997</f>
        <v>0..1</v>
      </c>
      <c r="AV997" s="99"/>
      <c r="AW997" s="102" t="s">
        <v>200</v>
      </c>
      <c r="AX997" s="6"/>
      <c r="AY997" s="10" t="str">
        <f aca="false">Y997</f>
        <v>BASIC WL</v>
      </c>
      <c r="AZ997" s="110" t="str">
        <f aca="false">Z997</f>
        <v>BASIC WL</v>
      </c>
      <c r="BA997" s="1"/>
      <c r="BB997" s="49"/>
      <c r="BF997" s="1"/>
      <c r="BG997" s="1"/>
      <c r="BH997" s="1"/>
      <c r="BI997" s="1"/>
      <c r="BJ997" s="1"/>
      <c r="BK997" s="1"/>
      <c r="BL997" s="1"/>
      <c r="BM997" s="1"/>
      <c r="BN997" s="1"/>
      <c r="BO997" s="1"/>
      <c r="BP997" s="1"/>
      <c r="BQ997" s="1"/>
      <c r="BR997" s="1"/>
      <c r="BS997" s="1"/>
      <c r="BT997" s="1"/>
      <c r="BU997" s="1"/>
      <c r="BV997" s="1"/>
      <c r="BW997" s="1"/>
      <c r="BX997" s="1"/>
      <c r="BY997" s="1"/>
      <c r="BZ997" s="1"/>
    </row>
    <row r="998" s="53" customFormat="true" ht="76.5" hidden="false" customHeight="false" outlineLevel="0" collapsed="false">
      <c r="A998" s="58" t="str">
        <f aca="false">IF(LEFT(E998,2)="BG","NO",IF(LEN(E998)-LEN(SUBSTITUTE(E998,"-",""))&gt;1,"NO",IF(E998="EXT","EXT","YES")))</f>
        <v>NO</v>
      </c>
      <c r="B998" s="58"/>
      <c r="C998" s="58"/>
      <c r="D998" s="277" t="s">
        <v>6235</v>
      </c>
      <c r="E998" s="287" t="s">
        <v>4053</v>
      </c>
      <c r="F998" s="288" t="e">
        <f aca="false">#N/A</f>
        <v>#N/A</v>
      </c>
      <c r="G998" s="172" t="n">
        <f aca="false">LEN(R998)-LEN(SUBSTITUTE(R998,"/",""))-1</f>
        <v>4</v>
      </c>
      <c r="H998" s="172" t="s">
        <v>95</v>
      </c>
      <c r="I998" s="181" t="s">
        <v>6613</v>
      </c>
      <c r="J998" s="173"/>
      <c r="K998" s="174"/>
      <c r="L998" s="174"/>
      <c r="M998" s="174"/>
      <c r="N998" s="173"/>
      <c r="O998" s="175" t="s">
        <v>95</v>
      </c>
      <c r="P998" s="175" t="str">
        <f aca="false">O998</f>
        <v>0..1</v>
      </c>
      <c r="Q998" s="176" t="s">
        <v>6614</v>
      </c>
      <c r="R998" s="177" t="s">
        <v>4055</v>
      </c>
      <c r="S998" s="172"/>
      <c r="T998" s="178"/>
      <c r="U998" s="172" t="s">
        <v>95</v>
      </c>
      <c r="V998" s="172"/>
      <c r="W998" s="179"/>
      <c r="X998" s="38"/>
      <c r="Y998" s="178" t="s">
        <v>25</v>
      </c>
      <c r="Z998" s="178" t="s">
        <v>25</v>
      </c>
      <c r="AA998" s="4"/>
      <c r="AB998" s="13" t="str">
        <f aca="false">IF(ISERROR(FIND("/",R998)),R998,LEFT(R998,FIND(CHAR(1),SUBSTITUTE(R998,"/",CHAR(1),LEN(R998)-LEN(SUBSTITUTE(R998,"/",""))))-1))</f>
        <v>/rsm:CrossIndustryInvoice/rsm:SupplyChainTradeTransaction/ram:ApplicableHeaderTradeSettlement/ram:BillingSpecifiedPeriod</v>
      </c>
      <c r="AC998" s="13" t="str">
        <f aca="false">IF(ISERROR(FIND("/",R998)),R998,MID(R998, FIND(CHAR(1),SUBSTITUTE(R998,"/",CHAR(1), LEN(R998)-LEN(SUBSTITUTE(R998,"/","")))), LEN(R998)))</f>
        <v>/ram:EndDateTime</v>
      </c>
      <c r="AD998" s="14" t="n">
        <f aca="false">COUNTIFS(R$4:R998,AB998)</f>
        <v>1</v>
      </c>
      <c r="AE998" s="1"/>
      <c r="AF998" s="287" t="str">
        <f aca="false">E998</f>
        <v>BT-74-00</v>
      </c>
      <c r="AG998" s="172" t="n">
        <f aca="false">LEN(AR998)-LEN(SUBSTITUTE(AR998,"/",""))-1</f>
        <v>4</v>
      </c>
      <c r="AH998" s="172" t="str">
        <f aca="false">H998</f>
        <v>0..1</v>
      </c>
      <c r="AI998" s="181" t="s">
        <v>6615</v>
      </c>
      <c r="AJ998" s="173"/>
      <c r="AK998" s="174"/>
      <c r="AL998" s="174"/>
      <c r="AM998" s="174"/>
      <c r="AN998" s="173"/>
      <c r="AO998" s="172" t="str">
        <f aca="false">O998</f>
        <v>0..1</v>
      </c>
      <c r="AP998" s="172" t="str">
        <f aca="false">P998</f>
        <v>0..1</v>
      </c>
      <c r="AQ998" s="176" t="str">
        <f aca="false">Q998</f>
        <v>/rsm:CrossIndustryInvoice
/rsm:SupplyChainTradeTransaction
/ram:ApplicableHeaderTradeSettlement
/ram:BillingSpecifiedPeriod
/ram:EndDateTime</v>
      </c>
      <c r="AR998" s="177" t="str">
        <f aca="false">R998</f>
        <v>/rsm:CrossIndustryInvoice/rsm:SupplyChainTradeTransaction/ram:ApplicableHeaderTradeSettlement/ram:BillingSpecifiedPeriod/ram:EndDateTime</v>
      </c>
      <c r="AS998" s="172"/>
      <c r="AT998" s="178"/>
      <c r="AU998" s="172" t="str">
        <f aca="false">U998</f>
        <v>0..1</v>
      </c>
      <c r="AV998" s="172"/>
      <c r="AW998" s="179"/>
      <c r="AX998" s="6"/>
      <c r="AY998" s="178" t="str">
        <f aca="false">Y998</f>
        <v>BASIC WL</v>
      </c>
      <c r="AZ998" s="178" t="str">
        <f aca="false">Z998</f>
        <v>BASIC WL</v>
      </c>
      <c r="BA998" s="1"/>
      <c r="BB998" s="49"/>
      <c r="BF998" s="1"/>
      <c r="BG998" s="1"/>
      <c r="BH998" s="1"/>
      <c r="BI998" s="1"/>
      <c r="BJ998" s="1"/>
      <c r="BK998" s="1"/>
      <c r="BL998" s="1"/>
      <c r="BM998" s="1"/>
      <c r="BN998" s="1"/>
      <c r="BO998" s="1"/>
      <c r="BP998" s="1"/>
      <c r="BQ998" s="1"/>
      <c r="BR998" s="1"/>
      <c r="BS998" s="1"/>
      <c r="BT998" s="1"/>
      <c r="BU998" s="1"/>
      <c r="BV998" s="1"/>
      <c r="BW998" s="1"/>
      <c r="BX998" s="1"/>
      <c r="BY998" s="1"/>
      <c r="BZ998" s="1"/>
    </row>
    <row r="999" s="53" customFormat="true" ht="165.75" hidden="false" customHeight="false" outlineLevel="0" collapsed="false">
      <c r="A999" s="58" t="str">
        <f aca="false">IF(LEFT(E999,2)="BG","NO",IF(LEN(E999)-LEN(SUBSTITUTE(E999,"-",""))&gt;1,"NO",IF(E999="EXT","EXT","YES")))</f>
        <v>YES</v>
      </c>
      <c r="B999" s="58"/>
      <c r="C999" s="58"/>
      <c r="D999" s="277" t="s">
        <v>6235</v>
      </c>
      <c r="E999" s="278" t="s">
        <v>4058</v>
      </c>
      <c r="F999" s="279" t="s">
        <v>4058</v>
      </c>
      <c r="G999" s="99" t="n">
        <f aca="false">LEN(R999)-LEN(SUBSTITUTE(R999,"/",""))-1</f>
        <v>5</v>
      </c>
      <c r="H999" s="99" t="s">
        <v>95</v>
      </c>
      <c r="I999" s="97" t="s">
        <v>4054</v>
      </c>
      <c r="J999" s="97" t="s">
        <v>4059</v>
      </c>
      <c r="K999" s="98" t="s">
        <v>4060</v>
      </c>
      <c r="L999" s="98" t="s">
        <v>4061</v>
      </c>
      <c r="M999" s="98" t="s">
        <v>4062</v>
      </c>
      <c r="N999" s="97" t="s">
        <v>186</v>
      </c>
      <c r="O999" s="99" t="s">
        <v>88</v>
      </c>
      <c r="P999" s="100" t="str">
        <f aca="false">O999</f>
        <v>1..1</v>
      </c>
      <c r="Q999" s="54" t="s">
        <v>6616</v>
      </c>
      <c r="R999" s="109" t="s">
        <v>4063</v>
      </c>
      <c r="S999" s="99" t="s">
        <v>188</v>
      </c>
      <c r="T999" s="10" t="s">
        <v>4639</v>
      </c>
      <c r="U999" s="99" t="s">
        <v>88</v>
      </c>
      <c r="V999" s="99" t="s">
        <v>4048</v>
      </c>
      <c r="W999" s="102" t="s">
        <v>1377</v>
      </c>
      <c r="X999" s="38"/>
      <c r="Y999" s="10" t="s">
        <v>25</v>
      </c>
      <c r="Z999" s="110" t="s">
        <v>25</v>
      </c>
      <c r="AA999" s="4"/>
      <c r="AB999" s="13" t="str">
        <f aca="false">IF(ISERROR(FIND("/",R999)),R999,LEFT(R999,FIND(CHAR(1),SUBSTITUTE(R999,"/",CHAR(1),LEN(R999)-LEN(SUBSTITUTE(R999,"/",""))))-1))</f>
        <v>/rsm:CrossIndustryInvoice/rsm:SupplyChainTradeTransaction/ram:ApplicableHeaderTradeSettlement/ram:BillingSpecifiedPeriod/ram:EndDateTime</v>
      </c>
      <c r="AC999" s="13" t="str">
        <f aca="false">IF(ISERROR(FIND("/",R999)),R999,MID(R999, FIND(CHAR(1),SUBSTITUTE(R999,"/",CHAR(1), LEN(R999)-LEN(SUBSTITUTE(R999,"/","")))), LEN(R999)))</f>
        <v>/udt:DateTimeString</v>
      </c>
      <c r="AD999" s="14" t="n">
        <f aca="false">COUNTIFS(R$4:R999,AB999)</f>
        <v>1</v>
      </c>
      <c r="AE999" s="1"/>
      <c r="AF999" s="278" t="str">
        <f aca="false">E999</f>
        <v>BT-74</v>
      </c>
      <c r="AG999" s="99" t="n">
        <f aca="false">LEN(AR999)-LEN(SUBSTITUTE(AR999,"/",""))-1</f>
        <v>5</v>
      </c>
      <c r="AH999" s="99" t="str">
        <f aca="false">H999</f>
        <v>0..1</v>
      </c>
      <c r="AI999" s="97" t="s">
        <v>4056</v>
      </c>
      <c r="AJ999" s="97" t="s">
        <v>4057</v>
      </c>
      <c r="AK999" s="98" t="s">
        <v>1396</v>
      </c>
      <c r="AL999" s="98" t="s">
        <v>4064</v>
      </c>
      <c r="AM999" s="98" t="s">
        <v>4065</v>
      </c>
      <c r="AN999" s="97" t="s">
        <v>186</v>
      </c>
      <c r="AO999" s="100" t="str">
        <f aca="false">O999</f>
        <v>1..1</v>
      </c>
      <c r="AP999" s="100" t="str">
        <f aca="false">P999</f>
        <v>1..1</v>
      </c>
      <c r="AQ999" s="54" t="str">
        <f aca="false">Q999</f>
        <v>/rsm:CrossIndustryInvoice
/rsm:SupplyChainTradeTransaction
/ram:ApplicableHeaderTradeSettlement
/ram:BillingSpecifiedPeriod
/ram:EndDateTime
/udt:DateTimeString</v>
      </c>
      <c r="AR999" s="109" t="str">
        <f aca="false">R999</f>
        <v>/rsm:CrossIndustryInvoice/rsm:SupplyChainTradeTransaction/ram:ApplicableHeaderTradeSettlement/ram:BillingSpecifiedPeriod/ram:EndDateTime/udt:DateTimeString</v>
      </c>
      <c r="AS999" s="99" t="s">
        <v>188</v>
      </c>
      <c r="AT999" s="10" t="s">
        <v>4639</v>
      </c>
      <c r="AU999" s="99" t="str">
        <f aca="false">U999</f>
        <v>1..1</v>
      </c>
      <c r="AV999" s="99" t="s">
        <v>4048</v>
      </c>
      <c r="AW999" s="102" t="s">
        <v>1377</v>
      </c>
      <c r="AX999" s="6"/>
      <c r="AY999" s="10" t="str">
        <f aca="false">Y999</f>
        <v>BASIC WL</v>
      </c>
      <c r="AZ999" s="110" t="str">
        <f aca="false">Z999</f>
        <v>BASIC WL</v>
      </c>
      <c r="BA999" s="1"/>
      <c r="BB999" s="49"/>
      <c r="BF999" s="1"/>
      <c r="BG999" s="1"/>
      <c r="BH999" s="1"/>
      <c r="BI999" s="1"/>
      <c r="BJ999" s="1"/>
      <c r="BK999" s="1"/>
      <c r="BL999" s="1"/>
      <c r="BM999" s="1"/>
      <c r="BN999" s="1"/>
      <c r="BO999" s="1"/>
      <c r="BP999" s="1"/>
      <c r="BQ999" s="1"/>
      <c r="BR999" s="1"/>
      <c r="BS999" s="1"/>
      <c r="BT999" s="1"/>
      <c r="BU999" s="1"/>
      <c r="BV999" s="1"/>
      <c r="BW999" s="1"/>
      <c r="BX999" s="1"/>
      <c r="BY999" s="1"/>
      <c r="BZ999" s="1"/>
    </row>
    <row r="1000" s="53" customFormat="true" ht="102" hidden="false" customHeight="false" outlineLevel="0" collapsed="false">
      <c r="A1000" s="58" t="str">
        <f aca="false">IF(LEFT(E1000,2)="BG","NO",IF(LEN(E1000)-LEN(SUBSTITUTE(E1000,"-",""))&gt;1,"NO",IF(E1000="EXT","EXT","YES")))</f>
        <v>NO</v>
      </c>
      <c r="B1000" s="58"/>
      <c r="C1000" s="58"/>
      <c r="D1000" s="277" t="s">
        <v>6235</v>
      </c>
      <c r="E1000" s="278" t="s">
        <v>4066</v>
      </c>
      <c r="F1000" s="279" t="e">
        <f aca="false">#N/A</f>
        <v>#N/A</v>
      </c>
      <c r="G1000" s="99" t="n">
        <f aca="false">LEN(R1000)-LEN(SUBSTITUTE(R1000,"/",""))-1</f>
        <v>6</v>
      </c>
      <c r="H1000" s="99" t="s">
        <v>88</v>
      </c>
      <c r="I1000" s="139" t="s">
        <v>5204</v>
      </c>
      <c r="J1000" s="97"/>
      <c r="K1000" s="98" t="s">
        <v>5205</v>
      </c>
      <c r="L1000" s="98"/>
      <c r="M1000" s="98" t="s">
        <v>200</v>
      </c>
      <c r="N1000" s="97"/>
      <c r="O1000" s="99" t="s">
        <v>88</v>
      </c>
      <c r="P1000" s="100" t="str">
        <f aca="false">O1000</f>
        <v>1..1</v>
      </c>
      <c r="Q1000" s="54" t="s">
        <v>6617</v>
      </c>
      <c r="R1000" s="109" t="s">
        <v>4067</v>
      </c>
      <c r="S1000" s="99"/>
      <c r="T1000" s="10" t="s">
        <v>858</v>
      </c>
      <c r="U1000" s="99" t="s">
        <v>95</v>
      </c>
      <c r="V1000" s="99"/>
      <c r="W1000" s="102" t="s">
        <v>200</v>
      </c>
      <c r="X1000" s="38"/>
      <c r="Y1000" s="10" t="s">
        <v>25</v>
      </c>
      <c r="Z1000" s="110" t="s">
        <v>25</v>
      </c>
      <c r="AA1000" s="4"/>
      <c r="AB1000" s="13" t="str">
        <f aca="false">IF(ISERROR(FIND("/",R1000)),R1000,LEFT(R1000,FIND(CHAR(1),SUBSTITUTE(R1000,"/",CHAR(1),LEN(R1000)-LEN(SUBSTITUTE(R1000,"/",""))))-1))</f>
        <v>/rsm:CrossIndustryInvoice/rsm:SupplyChainTradeTransaction/ram:ApplicableHeaderTradeSettlement/ram:BillingSpecifiedPeriod/ram:EndDateTime/udt:DateTimeString</v>
      </c>
      <c r="AC1000" s="13" t="str">
        <f aca="false">IF(ISERROR(FIND("/",R1000)),R1000,MID(R1000, FIND(CHAR(1),SUBSTITUTE(R1000,"/",CHAR(1), LEN(R1000)-LEN(SUBSTITUTE(R1000,"/","")))), LEN(R1000)))</f>
        <v>/@format</v>
      </c>
      <c r="AD1000" s="14" t="n">
        <f aca="false">COUNTIFS(R$4:R1000,AB1000)</f>
        <v>1</v>
      </c>
      <c r="AE1000" s="1"/>
      <c r="AF1000" s="278" t="str">
        <f aca="false">E1000</f>
        <v>BT-74-0</v>
      </c>
      <c r="AG1000" s="99" t="n">
        <f aca="false">LEN(AR1000)-LEN(SUBSTITUTE(AR1000,"/",""))-1</f>
        <v>6</v>
      </c>
      <c r="AH1000" s="99" t="str">
        <f aca="false">H1000</f>
        <v>1..1</v>
      </c>
      <c r="AI1000" s="139"/>
      <c r="AJ1000" s="97"/>
      <c r="AK1000" s="98" t="s">
        <v>4673</v>
      </c>
      <c r="AL1000" s="98"/>
      <c r="AM1000" s="98" t="s">
        <v>4674</v>
      </c>
      <c r="AN1000" s="97"/>
      <c r="AO1000" s="100" t="str">
        <f aca="false">O1000</f>
        <v>1..1</v>
      </c>
      <c r="AP1000" s="100" t="str">
        <f aca="false">P1000</f>
        <v>1..1</v>
      </c>
      <c r="AQ1000" s="54" t="str">
        <f aca="false">Q1000</f>
        <v>/rsm:CrossIndustryInvoice
/rsm:SupplyChainTradeTransaction
/ram:ApplicableHeaderTradeSettlement
/ram:BillingSpecifiedPeriod
/ram:EndDateTime
/udt:DateTimeString
/@format</v>
      </c>
      <c r="AR1000" s="109" t="str">
        <f aca="false">R1000</f>
        <v>/rsm:CrossIndustryInvoice/rsm:SupplyChainTradeTransaction/ram:ApplicableHeaderTradeSettlement/ram:BillingSpecifiedPeriod/ram:EndDateTime/udt:DateTimeString/@format</v>
      </c>
      <c r="AS1000" s="99"/>
      <c r="AT1000" s="10" t="s">
        <v>858</v>
      </c>
      <c r="AU1000" s="99" t="str">
        <f aca="false">U1000</f>
        <v>0..1</v>
      </c>
      <c r="AV1000" s="99"/>
      <c r="AW1000" s="102" t="s">
        <v>200</v>
      </c>
      <c r="AX1000" s="6"/>
      <c r="AY1000" s="10" t="str">
        <f aca="false">Y1000</f>
        <v>BASIC WL</v>
      </c>
      <c r="AZ1000" s="110" t="str">
        <f aca="false">Z1000</f>
        <v>BASIC WL</v>
      </c>
      <c r="BA1000" s="1"/>
      <c r="BB1000" s="49"/>
      <c r="BF1000" s="1"/>
      <c r="BG1000" s="1"/>
      <c r="BH1000" s="1"/>
      <c r="BI1000" s="1"/>
      <c r="BJ1000" s="1"/>
      <c r="BK1000" s="1"/>
      <c r="BL1000" s="1"/>
      <c r="BM1000" s="1"/>
      <c r="BN1000" s="1"/>
      <c r="BO1000" s="1"/>
      <c r="BP1000" s="1"/>
      <c r="BQ1000" s="1"/>
      <c r="BR1000" s="1"/>
      <c r="BS1000" s="1"/>
      <c r="BT1000" s="1"/>
      <c r="BU1000" s="1"/>
      <c r="BV1000" s="1"/>
      <c r="BW1000" s="1"/>
      <c r="BX1000" s="1"/>
      <c r="BY1000" s="1"/>
      <c r="BZ1000" s="1"/>
    </row>
    <row r="1001" s="53" customFormat="true" ht="63.75" hidden="false" customHeight="false" outlineLevel="0" collapsed="false">
      <c r="A1001" s="58" t="str">
        <f aca="false">IF(LEFT(E1001,2)="BG","NO",IF(LEN(E1001)-LEN(SUBSTITUTE(E1001,"-",""))&gt;1,"NO",IF(E1001="EXT","EXT","YES")))</f>
        <v>NO</v>
      </c>
      <c r="B1001" s="58"/>
      <c r="C1001" s="58"/>
      <c r="D1001" s="274" t="s">
        <v>6235</v>
      </c>
      <c r="E1001" s="275" t="s">
        <v>4068</v>
      </c>
      <c r="F1001" s="276" t="e">
        <f aca="false">#N/A</f>
        <v>#N/A</v>
      </c>
      <c r="G1001" s="296" t="n">
        <f aca="false">LEN(R1001)-LEN(SUBSTITUTE(R1001,"/",""))-1</f>
        <v>3</v>
      </c>
      <c r="H1001" s="296" t="s">
        <v>112</v>
      </c>
      <c r="I1001" s="297" t="s">
        <v>4069</v>
      </c>
      <c r="J1001" s="297" t="s">
        <v>4070</v>
      </c>
      <c r="K1001" s="298" t="s">
        <v>4071</v>
      </c>
      <c r="L1001" s="298"/>
      <c r="M1001" s="298" t="s">
        <v>1405</v>
      </c>
      <c r="N1001" s="297"/>
      <c r="O1001" s="282" t="s">
        <v>112</v>
      </c>
      <c r="P1001" s="283" t="str">
        <f aca="false">O1001</f>
        <v>0..n</v>
      </c>
      <c r="Q1001" s="284" t="s">
        <v>6618</v>
      </c>
      <c r="R1001" s="285" t="s">
        <v>6619</v>
      </c>
      <c r="S1001" s="282"/>
      <c r="T1001" s="234"/>
      <c r="U1001" s="282" t="s">
        <v>112</v>
      </c>
      <c r="V1001" s="282" t="s">
        <v>1407</v>
      </c>
      <c r="W1001" s="286" t="s">
        <v>1405</v>
      </c>
      <c r="X1001" s="38"/>
      <c r="Y1001" s="234" t="s">
        <v>25</v>
      </c>
      <c r="Z1001" s="234" t="s">
        <v>25</v>
      </c>
      <c r="AA1001" s="4"/>
      <c r="AB1001" s="13" t="str">
        <f aca="false">IF(ISERROR(FIND("/",R1001)),R1001,LEFT(R1001,FIND(CHAR(1),SUBSTITUTE(R1001,"/",CHAR(1),LEN(R1001)-LEN(SUBSTITUTE(R1001,"/",""))))-1))</f>
        <v>/rsm:CrossIndustryInvoice/rsm:SupplyChainTradeTransaction/ram:ApplicableHeaderTradeSettlement</v>
      </c>
      <c r="AC1001" s="13" t="str">
        <f aca="false">IF(ISERROR(FIND("/",R1001)),R1001,MID(R1001, FIND(CHAR(1),SUBSTITUTE(R1001,"/",CHAR(1), LEN(R1001)-LEN(SUBSTITUTE(R1001,"/","")))), LEN(R1001)))</f>
        <v>/ram:SpecifiedTradeAllowanceCharge</v>
      </c>
      <c r="AD1001" s="14" t="n">
        <f aca="false">COUNTIFS(R$4:R1001,AB1001)</f>
        <v>1</v>
      </c>
      <c r="AE1001" s="1"/>
      <c r="AF1001" s="275" t="str">
        <f aca="false">E1001</f>
        <v>BG-20</v>
      </c>
      <c r="AG1001" s="296" t="n">
        <f aca="false">LEN(AR1001)-LEN(SUBSTITUTE(AR1001,"/",""))-1</f>
        <v>3</v>
      </c>
      <c r="AH1001" s="296" t="str">
        <f aca="false">H1001</f>
        <v>0..n</v>
      </c>
      <c r="AI1001" s="297" t="s">
        <v>4073</v>
      </c>
      <c r="AJ1001" s="297" t="s">
        <v>6620</v>
      </c>
      <c r="AK1001" s="298" t="s">
        <v>4075</v>
      </c>
      <c r="AL1001" s="298"/>
      <c r="AM1001" s="298" t="s">
        <v>1405</v>
      </c>
      <c r="AN1001" s="297"/>
      <c r="AO1001" s="283" t="str">
        <f aca="false">O1001</f>
        <v>0..n</v>
      </c>
      <c r="AP1001" s="283" t="str">
        <f aca="false">P1001</f>
        <v>0..n</v>
      </c>
      <c r="AQ1001" s="284" t="str">
        <f aca="false">Q1001</f>
        <v>/rsm:CrossIndustryInvoice
/rsm:SupplyChainTradeTransaction
/ram:ApplicableHeaderTradeSettlement
/ram:SpecifiedTradeAllowanceCharge</v>
      </c>
      <c r="AR1001" s="285" t="str">
        <f aca="false">R1001</f>
        <v>/rsm:CrossIndustryInvoice/rsm:SupplyChainTradeTransaction/ram:ApplicableHeaderTradeSettlement/ram:SpecifiedTradeAllowanceCharge</v>
      </c>
      <c r="AS1001" s="282"/>
      <c r="AT1001" s="234"/>
      <c r="AU1001" s="282" t="str">
        <f aca="false">U1001</f>
        <v>0..n</v>
      </c>
      <c r="AV1001" s="282" t="s">
        <v>1407</v>
      </c>
      <c r="AW1001" s="286" t="s">
        <v>1405</v>
      </c>
      <c r="AX1001" s="6"/>
      <c r="AY1001" s="234" t="str">
        <f aca="false">Y1001</f>
        <v>BASIC WL</v>
      </c>
      <c r="AZ1001" s="234" t="str">
        <f aca="false">Z1001</f>
        <v>BASIC WL</v>
      </c>
      <c r="BA1001" s="1"/>
      <c r="BB1001" s="49"/>
      <c r="BF1001" s="1"/>
      <c r="BG1001" s="1"/>
      <c r="BH1001" s="1"/>
      <c r="BI1001" s="1"/>
      <c r="BJ1001" s="1"/>
      <c r="BK1001" s="1"/>
      <c r="BL1001" s="1"/>
      <c r="BM1001" s="1"/>
      <c r="BN1001" s="1"/>
      <c r="BO1001" s="1"/>
      <c r="BP1001" s="1"/>
      <c r="BQ1001" s="1"/>
      <c r="BR1001" s="1"/>
      <c r="BS1001" s="1"/>
      <c r="BT1001" s="1"/>
      <c r="BU1001" s="1"/>
      <c r="BV1001" s="1"/>
      <c r="BW1001" s="1"/>
      <c r="BX1001" s="1"/>
      <c r="BY1001" s="1"/>
      <c r="BZ1001" s="1"/>
    </row>
    <row r="1002" s="53" customFormat="true" ht="85.5" hidden="false" customHeight="false" outlineLevel="0" collapsed="false">
      <c r="A1002" s="58" t="str">
        <f aca="false">IF(LEFT(E1002,2)="BG","NO",IF(LEN(E1002)-LEN(SUBSTITUTE(E1002,"-",""))&gt;1,"NO",IF(E1002="EXT","EXT","YES")))</f>
        <v>NO</v>
      </c>
      <c r="B1002" s="58"/>
      <c r="C1002" s="58"/>
      <c r="D1002" s="277" t="s">
        <v>6235</v>
      </c>
      <c r="E1002" s="278" t="s">
        <v>4076</v>
      </c>
      <c r="F1002" s="279" t="e">
        <f aca="false">#N/A</f>
        <v>#N/A</v>
      </c>
      <c r="G1002" s="99" t="n">
        <f aca="false">LEN(R1002)-LEN(SUBSTITUTE(R1002,"/",""))-1</f>
        <v>4</v>
      </c>
      <c r="H1002" s="99" t="s">
        <v>88</v>
      </c>
      <c r="I1002" s="139" t="s">
        <v>6621</v>
      </c>
      <c r="J1002" s="97"/>
      <c r="K1002" s="98"/>
      <c r="L1002" s="98"/>
      <c r="M1002" s="98"/>
      <c r="N1002" s="97"/>
      <c r="O1002" s="99" t="s">
        <v>88</v>
      </c>
      <c r="P1002" s="100" t="str">
        <f aca="false">O1002</f>
        <v>1..1</v>
      </c>
      <c r="Q1002" s="54" t="s">
        <v>6622</v>
      </c>
      <c r="R1002" s="109" t="s">
        <v>6623</v>
      </c>
      <c r="S1002" s="99"/>
      <c r="T1002" s="10"/>
      <c r="U1002" s="99" t="s">
        <v>95</v>
      </c>
      <c r="V1002" s="99"/>
      <c r="W1002" s="102"/>
      <c r="X1002" s="38"/>
      <c r="Y1002" s="10" t="s">
        <v>25</v>
      </c>
      <c r="Z1002" s="110" t="s">
        <v>25</v>
      </c>
      <c r="AA1002" s="4"/>
      <c r="AB1002" s="13" t="str">
        <f aca="false">IF(ISERROR(FIND("/",R1002)),R1002,LEFT(R1002,FIND(CHAR(1),SUBSTITUTE(R1002,"/",CHAR(1),LEN(R1002)-LEN(SUBSTITUTE(R1002,"/",""))))-1))</f>
        <v>/rsm:CrossIndustryInvoice/rsm:SupplyChainTradeTransaction/ram:ApplicableHeaderTradeSettlement/ram:SpecifiedTradeAllowanceCharge</v>
      </c>
      <c r="AC1002" s="13" t="str">
        <f aca="false">IF(ISERROR(FIND("/",R1002)),R1002,MID(R1002, FIND(CHAR(1),SUBSTITUTE(R1002,"/",CHAR(1), LEN(R1002)-LEN(SUBSTITUTE(R1002,"/","")))), LEN(R1002)))</f>
        <v>/ram:ChargeIndicator</v>
      </c>
      <c r="AD1002" s="14" t="n">
        <f aca="false">COUNTIFS(R$4:R1002,AB1002)</f>
        <v>1</v>
      </c>
      <c r="AE1002" s="1"/>
      <c r="AF1002" s="278" t="str">
        <f aca="false">E1002</f>
        <v>BG-20-0</v>
      </c>
      <c r="AG1002" s="99" t="n">
        <f aca="false">LEN(AR1002)-LEN(SUBSTITUTE(AR1002,"/",""))-1</f>
        <v>4</v>
      </c>
      <c r="AH1002" s="99" t="str">
        <f aca="false">H1002</f>
        <v>1..1</v>
      </c>
      <c r="AI1002" s="139" t="s">
        <v>5219</v>
      </c>
      <c r="AJ1002" s="97"/>
      <c r="AK1002" s="98"/>
      <c r="AL1002" s="98"/>
      <c r="AM1002" s="98"/>
      <c r="AN1002" s="97"/>
      <c r="AO1002" s="100" t="str">
        <f aca="false">O1002</f>
        <v>1..1</v>
      </c>
      <c r="AP1002" s="100" t="str">
        <f aca="false">P1002</f>
        <v>1..1</v>
      </c>
      <c r="AQ1002" s="54" t="str">
        <f aca="false">Q1002</f>
        <v>/rsm:CrossIndustryInvoice
/rsm:SupplyChainTradeTransaction
/ram:ApplicableHeaderTradeSettlement
/ram:SpecifiedTradeAllowanceCharge
/ram:ChargeIndicator</v>
      </c>
      <c r="AR1002" s="109" t="str">
        <f aca="false">R1002</f>
        <v>/rsm:CrossIndustryInvoice/rsm:SupplyChainTradeTransaction/ram:ApplicableHeaderTradeSettlement/ram:SpecifiedTradeAllowanceCharge/ram:ChargeIndicator</v>
      </c>
      <c r="AS1002" s="99"/>
      <c r="AT1002" s="10"/>
      <c r="AU1002" s="99" t="str">
        <f aca="false">U1002</f>
        <v>0..1</v>
      </c>
      <c r="AV1002" s="99"/>
      <c r="AW1002" s="102"/>
      <c r="AX1002" s="6"/>
      <c r="AY1002" s="10" t="str">
        <f aca="false">Y1002</f>
        <v>BASIC WL</v>
      </c>
      <c r="AZ1002" s="110" t="str">
        <f aca="false">Z1002</f>
        <v>BASIC WL</v>
      </c>
      <c r="BA1002" s="1"/>
      <c r="BB1002" s="49"/>
      <c r="BF1002" s="1"/>
      <c r="BG1002" s="1"/>
      <c r="BH1002" s="1"/>
      <c r="BI1002" s="1"/>
      <c r="BJ1002" s="1"/>
      <c r="BK1002" s="1"/>
      <c r="BL1002" s="1"/>
      <c r="BM1002" s="1"/>
      <c r="BN1002" s="1"/>
      <c r="BO1002" s="1"/>
      <c r="BP1002" s="1"/>
      <c r="BQ1002" s="1"/>
      <c r="BR1002" s="1"/>
      <c r="BS1002" s="1"/>
      <c r="BT1002" s="1"/>
      <c r="BU1002" s="1"/>
      <c r="BV1002" s="1"/>
      <c r="BW1002" s="1"/>
      <c r="BX1002" s="1"/>
      <c r="BY1002" s="1"/>
      <c r="BZ1002" s="1"/>
    </row>
    <row r="1003" s="53" customFormat="true" ht="89.25" hidden="false" customHeight="false" outlineLevel="0" collapsed="false">
      <c r="A1003" s="58" t="str">
        <f aca="false">IF(LEFT(E1003,2)="BG","NO",IF(LEN(E1003)-LEN(SUBSTITUTE(E1003,"-",""))&gt;1,"NO",IF(E1003="EXT","EXT","YES")))</f>
        <v>NO</v>
      </c>
      <c r="B1003" s="58"/>
      <c r="C1003" s="58"/>
      <c r="D1003" s="277" t="s">
        <v>6235</v>
      </c>
      <c r="E1003" s="278" t="s">
        <v>4078</v>
      </c>
      <c r="F1003" s="279" t="e">
        <f aca="false">#N/A</f>
        <v>#N/A</v>
      </c>
      <c r="G1003" s="99" t="n">
        <f aca="false">LEN(R1003)-LEN(SUBSTITUTE(R1003,"/",""))-1</f>
        <v>5</v>
      </c>
      <c r="H1003" s="99" t="s">
        <v>88</v>
      </c>
      <c r="I1003" s="139" t="s">
        <v>6624</v>
      </c>
      <c r="J1003" s="97"/>
      <c r="K1003" s="98" t="s">
        <v>4915</v>
      </c>
      <c r="L1003" s="98"/>
      <c r="M1003" s="98" t="s">
        <v>4915</v>
      </c>
      <c r="N1003" s="97"/>
      <c r="O1003" s="99" t="s">
        <v>88</v>
      </c>
      <c r="P1003" s="100" t="str">
        <f aca="false">O1003</f>
        <v>1..1</v>
      </c>
      <c r="Q1003" s="54" t="s">
        <v>6625</v>
      </c>
      <c r="R1003" s="109" t="s">
        <v>6626</v>
      </c>
      <c r="S1003" s="99"/>
      <c r="T1003" s="10"/>
      <c r="U1003" s="99" t="s">
        <v>88</v>
      </c>
      <c r="V1003" s="99"/>
      <c r="W1003" s="102" t="s">
        <v>4915</v>
      </c>
      <c r="X1003" s="38"/>
      <c r="Y1003" s="10" t="s">
        <v>25</v>
      </c>
      <c r="Z1003" s="110" t="s">
        <v>25</v>
      </c>
      <c r="AA1003" s="4"/>
      <c r="AB1003" s="13" t="str">
        <f aca="false">IF(ISERROR(FIND("/",R1003)),R1003,LEFT(R1003,FIND(CHAR(1),SUBSTITUTE(R1003,"/",CHAR(1),LEN(R1003)-LEN(SUBSTITUTE(R1003,"/",""))))-1))</f>
        <v>/rsm:CrossIndustryInvoice/rsm:SupplyChainTradeTransaction/ram:ApplicableHeaderTradeSettlement/ram:SpecifiedTradeAllowanceCharge/ram:ChargeIndicator</v>
      </c>
      <c r="AC1003" s="13" t="str">
        <f aca="false">IF(ISERROR(FIND("/",R1003)),R1003,MID(R1003, FIND(CHAR(1),SUBSTITUTE(R1003,"/",CHAR(1), LEN(R1003)-LEN(SUBSTITUTE(R1003,"/","")))), LEN(R1003)))</f>
        <v>/udt:Indicator</v>
      </c>
      <c r="AD1003" s="14" t="n">
        <f aca="false">COUNTIFS(R$4:R1003,AB1003)</f>
        <v>1</v>
      </c>
      <c r="AE1003" s="1"/>
      <c r="AF1003" s="278" t="str">
        <f aca="false">E1003</f>
        <v>BG-20-1</v>
      </c>
      <c r="AG1003" s="99" t="n">
        <f aca="false">LEN(AR1003)-LEN(SUBSTITUTE(AR1003,"/",""))-1</f>
        <v>5</v>
      </c>
      <c r="AH1003" s="99" t="str">
        <f aca="false">H1003</f>
        <v>1..1</v>
      </c>
      <c r="AI1003" s="139" t="s">
        <v>5224</v>
      </c>
      <c r="AJ1003" s="97"/>
      <c r="AK1003" s="98" t="s">
        <v>4919</v>
      </c>
      <c r="AL1003" s="98"/>
      <c r="AM1003" s="98" t="s">
        <v>4919</v>
      </c>
      <c r="AN1003" s="97"/>
      <c r="AO1003" s="100" t="str">
        <f aca="false">O1003</f>
        <v>1..1</v>
      </c>
      <c r="AP1003" s="100" t="str">
        <f aca="false">P1003</f>
        <v>1..1</v>
      </c>
      <c r="AQ1003" s="54" t="str">
        <f aca="false">Q1003</f>
        <v>/rsm:CrossIndustryInvoice
/rsm:SupplyChainTradeTransaction
/ram:ApplicableHeaderTradeSettlement
/ram:SpecifiedTradeAllowanceCharge
/ram:ChargeIndicator
/udt:Indicator</v>
      </c>
      <c r="AR1003" s="109" t="str">
        <f aca="false">R1003</f>
        <v>/rsm:CrossIndustryInvoice/rsm:SupplyChainTradeTransaction/ram:ApplicableHeaderTradeSettlement/ram:SpecifiedTradeAllowanceCharge/ram:ChargeIndicator/udt:Indicator</v>
      </c>
      <c r="AS1003" s="99"/>
      <c r="AT1003" s="10"/>
      <c r="AU1003" s="99" t="str">
        <f aca="false">U1003</f>
        <v>1..1</v>
      </c>
      <c r="AV1003" s="99"/>
      <c r="AW1003" s="102" t="s">
        <v>4915</v>
      </c>
      <c r="AX1003" s="6"/>
      <c r="AY1003" s="10" t="str">
        <f aca="false">Y1003</f>
        <v>BASIC WL</v>
      </c>
      <c r="AZ1003" s="110" t="str">
        <f aca="false">Z1003</f>
        <v>BASIC WL</v>
      </c>
      <c r="BA1003" s="1"/>
      <c r="BB1003" s="49"/>
      <c r="BF1003" s="1"/>
      <c r="BG1003" s="1"/>
      <c r="BH1003" s="1"/>
      <c r="BI1003" s="1"/>
      <c r="BJ1003" s="1"/>
      <c r="BK1003" s="1"/>
      <c r="BL1003" s="1"/>
      <c r="BM1003" s="1"/>
      <c r="BN1003" s="1"/>
      <c r="BO1003" s="1"/>
      <c r="BP1003" s="1"/>
      <c r="BQ1003" s="1"/>
      <c r="BR1003" s="1"/>
      <c r="BS1003" s="1"/>
      <c r="BT1003" s="1"/>
      <c r="BU1003" s="1"/>
      <c r="BV1003" s="1"/>
      <c r="BW1003" s="1"/>
      <c r="BX1003" s="1"/>
      <c r="BY1003" s="1"/>
      <c r="BZ1003" s="1"/>
    </row>
    <row r="1004" s="53" customFormat="true" ht="85.5" hidden="false" customHeight="false" outlineLevel="0" collapsed="false">
      <c r="A1004" s="58" t="str">
        <f aca="false">IF(LEFT(E1004,2)="BG","NO",IF(LEN(E1004)-LEN(SUBSTITUTE(E1004,"-",""))&gt;1,"NO",IF(E1004="EXT","EXT","YES")))</f>
        <v>EXT</v>
      </c>
      <c r="B1004" s="58"/>
      <c r="C1004" s="58"/>
      <c r="D1004" s="280" t="s">
        <v>6235</v>
      </c>
      <c r="E1004" s="93" t="s">
        <v>4631</v>
      </c>
      <c r="F1004" s="94" t="e">
        <f aca="false">#N/A</f>
        <v>#N/A</v>
      </c>
      <c r="G1004" s="95" t="n">
        <f aca="false">LEN(R1004)-LEN(SUBSTITUTE(R1004,"/",""))-1</f>
        <v>4</v>
      </c>
      <c r="H1004" s="95" t="s">
        <v>95</v>
      </c>
      <c r="I1004" s="97" t="s">
        <v>6627</v>
      </c>
      <c r="J1004" s="97" t="s">
        <v>6628</v>
      </c>
      <c r="K1004" s="98"/>
      <c r="L1004" s="98"/>
      <c r="M1004" s="98"/>
      <c r="N1004" s="97"/>
      <c r="O1004" s="99" t="s">
        <v>95</v>
      </c>
      <c r="P1004" s="100" t="str">
        <f aca="false">O1004</f>
        <v>0..1</v>
      </c>
      <c r="Q1004" s="9" t="s">
        <v>6629</v>
      </c>
      <c r="R1004" s="101" t="s">
        <v>6630</v>
      </c>
      <c r="S1004" s="99" t="s">
        <v>6536</v>
      </c>
      <c r="T1004" s="10" t="s">
        <v>4639</v>
      </c>
      <c r="U1004" s="95" t="s">
        <v>95</v>
      </c>
      <c r="V1004" s="99"/>
      <c r="W1004" s="102"/>
      <c r="X1004" s="38"/>
      <c r="Y1004" s="103" t="s">
        <v>30</v>
      </c>
      <c r="Z1004" s="103" t="s">
        <v>30</v>
      </c>
      <c r="AA1004" s="4"/>
      <c r="AB1004" s="13" t="str">
        <f aca="false">IF(ISERROR(FIND("/",R1004)),R1004,LEFT(R1004,FIND(CHAR(1),SUBSTITUTE(R1004,"/",CHAR(1),LEN(R1004)-LEN(SUBSTITUTE(R1004,"/",""))))-1))</f>
        <v>/rsm:CrossIndustryInvoice/rsm:SupplyChainTradeTransaction/ram:ApplicableHeaderTradeSettlement/ram:SpecifiedTradeAllowanceCharge</v>
      </c>
      <c r="AC1004" s="13" t="str">
        <f aca="false">IF(ISERROR(FIND("/",R1004)),R1004,MID(R1004, FIND(CHAR(1),SUBSTITUTE(R1004,"/",CHAR(1), LEN(R1004)-LEN(SUBSTITUTE(R1004,"/","")))), LEN(R1004)))</f>
        <v>/ram:SequenceNumeric</v>
      </c>
      <c r="AD1004" s="14" t="n">
        <f aca="false">COUNTIFS(R$4:R1004,AB1004)</f>
        <v>1</v>
      </c>
      <c r="AE1004" s="1"/>
      <c r="AF1004" s="93" t="str">
        <f aca="false">E1004</f>
        <v>EXT</v>
      </c>
      <c r="AG1004" s="95" t="n">
        <f aca="false">LEN(AR1004)-LEN(SUBSTITUTE(AR1004,"/",""))-1</f>
        <v>4</v>
      </c>
      <c r="AH1004" s="95" t="str">
        <f aca="false">H1004</f>
        <v>0..1</v>
      </c>
      <c r="AI1004" s="97" t="s">
        <v>4084</v>
      </c>
      <c r="AJ1004" s="97"/>
      <c r="AK1004" s="98"/>
      <c r="AL1004" s="98"/>
      <c r="AM1004" s="98"/>
      <c r="AN1004" s="97"/>
      <c r="AO1004" s="100" t="str">
        <f aca="false">O1004</f>
        <v>0..1</v>
      </c>
      <c r="AP1004" s="100" t="str">
        <f aca="false">P1004</f>
        <v>0..1</v>
      </c>
      <c r="AQ1004" s="9" t="str">
        <f aca="false">Q1004</f>
        <v>/rsm:CrossIndustryInvoice
/rsm:SupplyChainTradeTransaction
/ram:ApplicableHeaderTradeSettlement
/ram:SpecifiedTradeAllowanceCharge
/ram:SequenceNumeric</v>
      </c>
      <c r="AR1004" s="101" t="str">
        <f aca="false">R1004</f>
        <v>/rsm:CrossIndustryInvoice/rsm:SupplyChainTradeTransaction/ram:ApplicableHeaderTradeSettlement/ram:SpecifiedTradeAllowanceCharge/ram:SequenceNumeric</v>
      </c>
      <c r="AS1004" s="99" t="s">
        <v>6536</v>
      </c>
      <c r="AT1004" s="10" t="s">
        <v>4639</v>
      </c>
      <c r="AU1004" s="95" t="str">
        <f aca="false">U1004</f>
        <v>0..1</v>
      </c>
      <c r="AV1004" s="99"/>
      <c r="AW1004" s="102"/>
      <c r="AX1004" s="6"/>
      <c r="AY1004" s="103" t="str">
        <f aca="false">Y1004</f>
        <v>EXTENDED</v>
      </c>
      <c r="AZ1004" s="103" t="str">
        <f aca="false">Z1004</f>
        <v>EXTENDED</v>
      </c>
      <c r="BA1004" s="1"/>
      <c r="BB1004" s="49"/>
      <c r="BF1004" s="1"/>
      <c r="BG1004" s="1"/>
      <c r="BH1004" s="1"/>
      <c r="BI1004" s="1"/>
      <c r="BJ1004" s="1"/>
      <c r="BK1004" s="1"/>
      <c r="BL1004" s="1"/>
      <c r="BM1004" s="1"/>
      <c r="BN1004" s="1"/>
      <c r="BO1004" s="1"/>
      <c r="BP1004" s="1"/>
      <c r="BQ1004" s="1"/>
      <c r="BR1004" s="1"/>
      <c r="BS1004" s="1"/>
      <c r="BT1004" s="1"/>
      <c r="BU1004" s="1"/>
      <c r="BV1004" s="1"/>
      <c r="BW1004" s="1"/>
      <c r="BX1004" s="1"/>
      <c r="BY1004" s="1"/>
      <c r="BZ1004" s="1"/>
    </row>
    <row r="1005" s="53" customFormat="true" ht="85.5" hidden="false" customHeight="false" outlineLevel="0" collapsed="false">
      <c r="A1005" s="58" t="str">
        <f aca="false">IF(LEFT(E1005,2)="BG","NO",IF(LEN(E1005)-LEN(SUBSTITUTE(E1005,"-",""))&gt;1,"NO",IF(E1005="EXT","EXT","YES")))</f>
        <v>YES</v>
      </c>
      <c r="B1005" s="58"/>
      <c r="C1005" s="58"/>
      <c r="D1005" s="277" t="s">
        <v>6235</v>
      </c>
      <c r="E1005" s="278" t="s">
        <v>4085</v>
      </c>
      <c r="F1005" s="279" t="s">
        <v>4085</v>
      </c>
      <c r="G1005" s="99" t="n">
        <f aca="false">LEN(R1005)-LEN(SUBSTITUTE(R1005,"/",""))-1</f>
        <v>4</v>
      </c>
      <c r="H1005" s="99" t="s">
        <v>95</v>
      </c>
      <c r="I1005" s="97" t="s">
        <v>4086</v>
      </c>
      <c r="J1005" s="97" t="s">
        <v>4087</v>
      </c>
      <c r="K1005" s="98"/>
      <c r="L1005" s="98" t="s">
        <v>4985</v>
      </c>
      <c r="M1005" s="98"/>
      <c r="N1005" s="97" t="s">
        <v>764</v>
      </c>
      <c r="O1005" s="99" t="s">
        <v>95</v>
      </c>
      <c r="P1005" s="100" t="str">
        <f aca="false">O1005</f>
        <v>0..1</v>
      </c>
      <c r="Q1005" s="54" t="s">
        <v>6631</v>
      </c>
      <c r="R1005" s="109" t="s">
        <v>6632</v>
      </c>
      <c r="S1005" s="99" t="s">
        <v>766</v>
      </c>
      <c r="T1005" s="10" t="s">
        <v>4639</v>
      </c>
      <c r="U1005" s="99" t="s">
        <v>95</v>
      </c>
      <c r="V1005" s="99"/>
      <c r="W1005" s="102"/>
      <c r="X1005" s="38"/>
      <c r="Y1005" s="10" t="s">
        <v>25</v>
      </c>
      <c r="Z1005" s="110" t="s">
        <v>25</v>
      </c>
      <c r="AA1005" s="4"/>
      <c r="AB1005" s="13" t="str">
        <f aca="false">IF(ISERROR(FIND("/",R1005)),R1005,LEFT(R1005,FIND(CHAR(1),SUBSTITUTE(R1005,"/",CHAR(1),LEN(R1005)-LEN(SUBSTITUTE(R1005,"/",""))))-1))</f>
        <v>/rsm:CrossIndustryInvoice/rsm:SupplyChainTradeTransaction/ram:ApplicableHeaderTradeSettlement/ram:SpecifiedTradeAllowanceCharge</v>
      </c>
      <c r="AC1005" s="13" t="str">
        <f aca="false">IF(ISERROR(FIND("/",R1005)),R1005,MID(R1005, FIND(CHAR(1),SUBSTITUTE(R1005,"/",CHAR(1), LEN(R1005)-LEN(SUBSTITUTE(R1005,"/","")))), LEN(R1005)))</f>
        <v>/ram:CalculationPercent</v>
      </c>
      <c r="AD1005" s="14" t="n">
        <f aca="false">COUNTIFS(R$4:R1005,AB1005)</f>
        <v>1</v>
      </c>
      <c r="AE1005" s="1"/>
      <c r="AF1005" s="278" t="str">
        <f aca="false">E1005</f>
        <v>BT-94</v>
      </c>
      <c r="AG1005" s="99" t="n">
        <f aca="false">LEN(AR1005)-LEN(SUBSTITUTE(AR1005,"/",""))-1</f>
        <v>4</v>
      </c>
      <c r="AH1005" s="99" t="str">
        <f aca="false">H1005</f>
        <v>0..1</v>
      </c>
      <c r="AI1005" s="97" t="s">
        <v>4089</v>
      </c>
      <c r="AJ1005" s="97" t="s">
        <v>4090</v>
      </c>
      <c r="AK1005" s="98"/>
      <c r="AL1005" s="98" t="s">
        <v>1357</v>
      </c>
      <c r="AM1005" s="98"/>
      <c r="AN1005" s="97" t="s">
        <v>5197</v>
      </c>
      <c r="AO1005" s="100" t="str">
        <f aca="false">O1005</f>
        <v>0..1</v>
      </c>
      <c r="AP1005" s="100" t="str">
        <f aca="false">P1005</f>
        <v>0..1</v>
      </c>
      <c r="AQ1005" s="54" t="str">
        <f aca="false">Q1005</f>
        <v>/rsm:CrossIndustryInvoice
/rsm:SupplyChainTradeTransaction
/ram:ApplicableHeaderTradeSettlement
/ram:SpecifiedTradeAllowanceCharge
/ram:CalculationPercent</v>
      </c>
      <c r="AR1005" s="109" t="str">
        <f aca="false">R1005</f>
        <v>/rsm:CrossIndustryInvoice/rsm:SupplyChainTradeTransaction/ram:ApplicableHeaderTradeSettlement/ram:SpecifiedTradeAllowanceCharge/ram:CalculationPercent</v>
      </c>
      <c r="AS1005" s="99" t="s">
        <v>766</v>
      </c>
      <c r="AT1005" s="10" t="s">
        <v>4639</v>
      </c>
      <c r="AU1005" s="99" t="str">
        <f aca="false">U1005</f>
        <v>0..1</v>
      </c>
      <c r="AV1005" s="99"/>
      <c r="AW1005" s="102"/>
      <c r="AX1005" s="6"/>
      <c r="AY1005" s="10" t="str">
        <f aca="false">Y1005</f>
        <v>BASIC WL</v>
      </c>
      <c r="AZ1005" s="110" t="str">
        <f aca="false">Z1005</f>
        <v>BASIC WL</v>
      </c>
      <c r="BA1005" s="1"/>
      <c r="BB1005" s="49"/>
      <c r="BF1005" s="1"/>
      <c r="BG1005" s="1"/>
      <c r="BH1005" s="1"/>
      <c r="BI1005" s="1"/>
      <c r="BJ1005" s="1"/>
      <c r="BK1005" s="1"/>
      <c r="BL1005" s="1"/>
      <c r="BM1005" s="1"/>
      <c r="BN1005" s="1"/>
      <c r="BO1005" s="1"/>
      <c r="BP1005" s="1"/>
      <c r="BQ1005" s="1"/>
      <c r="BR1005" s="1"/>
      <c r="BS1005" s="1"/>
      <c r="BT1005" s="1"/>
      <c r="BU1005" s="1"/>
      <c r="BV1005" s="1"/>
      <c r="BW1005" s="1"/>
      <c r="BX1005" s="1"/>
      <c r="BY1005" s="1"/>
      <c r="BZ1005" s="1"/>
    </row>
    <row r="1006" s="53" customFormat="true" ht="85.5" hidden="false" customHeight="false" outlineLevel="0" collapsed="false">
      <c r="A1006" s="58" t="str">
        <f aca="false">IF(LEFT(E1006,2)="BG","NO",IF(LEN(E1006)-LEN(SUBSTITUTE(E1006,"-",""))&gt;1,"NO",IF(E1006="EXT","EXT","YES")))</f>
        <v>YES</v>
      </c>
      <c r="B1006" s="58"/>
      <c r="C1006" s="58"/>
      <c r="D1006" s="277" t="s">
        <v>6235</v>
      </c>
      <c r="E1006" s="278" t="s">
        <v>4091</v>
      </c>
      <c r="F1006" s="279" t="s">
        <v>4091</v>
      </c>
      <c r="G1006" s="99" t="n">
        <f aca="false">LEN(R1006)-LEN(SUBSTITUTE(R1006,"/",""))-1</f>
        <v>4</v>
      </c>
      <c r="H1006" s="99" t="s">
        <v>95</v>
      </c>
      <c r="I1006" s="97" t="s">
        <v>4092</v>
      </c>
      <c r="J1006" s="97" t="s">
        <v>4093</v>
      </c>
      <c r="K1006" s="98"/>
      <c r="L1006" s="98"/>
      <c r="M1006" s="98"/>
      <c r="N1006" s="97" t="s">
        <v>856</v>
      </c>
      <c r="O1006" s="99" t="s">
        <v>95</v>
      </c>
      <c r="P1006" s="100" t="str">
        <f aca="false">O1006</f>
        <v>0..1</v>
      </c>
      <c r="Q1006" s="54" t="s">
        <v>6633</v>
      </c>
      <c r="R1006" s="109" t="s">
        <v>6634</v>
      </c>
      <c r="S1006" s="99" t="s">
        <v>858</v>
      </c>
      <c r="T1006" s="10" t="s">
        <v>4639</v>
      </c>
      <c r="U1006" s="99" t="s">
        <v>95</v>
      </c>
      <c r="V1006" s="99"/>
      <c r="W1006" s="102"/>
      <c r="X1006" s="38"/>
      <c r="Y1006" s="10" t="s">
        <v>25</v>
      </c>
      <c r="Z1006" s="110" t="s">
        <v>25</v>
      </c>
      <c r="AA1006" s="4"/>
      <c r="AB1006" s="13" t="str">
        <f aca="false">IF(ISERROR(FIND("/",R1006)),R1006,LEFT(R1006,FIND(CHAR(1),SUBSTITUTE(R1006,"/",CHAR(1),LEN(R1006)-LEN(SUBSTITUTE(R1006,"/",""))))-1))</f>
        <v>/rsm:CrossIndustryInvoice/rsm:SupplyChainTradeTransaction/ram:ApplicableHeaderTradeSettlement/ram:SpecifiedTradeAllowanceCharge</v>
      </c>
      <c r="AC1006" s="13" t="str">
        <f aca="false">IF(ISERROR(FIND("/",R1006)),R1006,MID(R1006, FIND(CHAR(1),SUBSTITUTE(R1006,"/",CHAR(1), LEN(R1006)-LEN(SUBSTITUTE(R1006,"/","")))), LEN(R1006)))</f>
        <v>/ram:BasisAmount</v>
      </c>
      <c r="AD1006" s="14" t="n">
        <f aca="false">COUNTIFS(R$4:R1006,AB1006)</f>
        <v>1</v>
      </c>
      <c r="AE1006" s="1"/>
      <c r="AF1006" s="278" t="str">
        <f aca="false">E1006</f>
        <v>BT-93</v>
      </c>
      <c r="AG1006" s="99" t="n">
        <f aca="false">LEN(AR1006)-LEN(SUBSTITUTE(AR1006,"/",""))-1</f>
        <v>4</v>
      </c>
      <c r="AH1006" s="99" t="str">
        <f aca="false">H1006</f>
        <v>0..1</v>
      </c>
      <c r="AI1006" s="97" t="s">
        <v>4095</v>
      </c>
      <c r="AJ1006" s="97" t="s">
        <v>4096</v>
      </c>
      <c r="AK1006" s="98"/>
      <c r="AL1006" s="98"/>
      <c r="AM1006" s="98"/>
      <c r="AN1006" s="97" t="s">
        <v>5229</v>
      </c>
      <c r="AO1006" s="100" t="str">
        <f aca="false">O1006</f>
        <v>0..1</v>
      </c>
      <c r="AP1006" s="100" t="str">
        <f aca="false">P1006</f>
        <v>0..1</v>
      </c>
      <c r="AQ1006" s="54" t="str">
        <f aca="false">Q1006</f>
        <v>/rsm:CrossIndustryInvoice
/rsm:SupplyChainTradeTransaction
/ram:ApplicableHeaderTradeSettlement
/ram:SpecifiedTradeAllowanceCharge
/ram:BasisAmount</v>
      </c>
      <c r="AR1006" s="109" t="str">
        <f aca="false">R1006</f>
        <v>/rsm:CrossIndustryInvoice/rsm:SupplyChainTradeTransaction/ram:ApplicableHeaderTradeSettlement/ram:SpecifiedTradeAllowanceCharge/ram:BasisAmount</v>
      </c>
      <c r="AS1006" s="99" t="s">
        <v>858</v>
      </c>
      <c r="AT1006" s="10" t="s">
        <v>4639</v>
      </c>
      <c r="AU1006" s="99" t="str">
        <f aca="false">U1006</f>
        <v>0..1</v>
      </c>
      <c r="AV1006" s="99"/>
      <c r="AW1006" s="102"/>
      <c r="AX1006" s="6"/>
      <c r="AY1006" s="10" t="str">
        <f aca="false">Y1006</f>
        <v>BASIC WL</v>
      </c>
      <c r="AZ1006" s="110" t="str">
        <f aca="false">Z1006</f>
        <v>BASIC WL</v>
      </c>
      <c r="BA1006" s="1"/>
      <c r="BB1006" s="49"/>
      <c r="BF1006" s="1"/>
      <c r="BG1006" s="1"/>
      <c r="BH1006" s="1"/>
      <c r="BI1006" s="1"/>
      <c r="BJ1006" s="1"/>
      <c r="BK1006" s="1"/>
      <c r="BL1006" s="1"/>
      <c r="BM1006" s="1"/>
      <c r="BN1006" s="1"/>
      <c r="BO1006" s="1"/>
      <c r="BP1006" s="1"/>
      <c r="BQ1006" s="1"/>
      <c r="BR1006" s="1"/>
      <c r="BS1006" s="1"/>
      <c r="BT1006" s="1"/>
      <c r="BU1006" s="1"/>
      <c r="BV1006" s="1"/>
      <c r="BW1006" s="1"/>
      <c r="BX1006" s="1"/>
      <c r="BY1006" s="1"/>
      <c r="BZ1006" s="1"/>
    </row>
    <row r="1007" s="53" customFormat="true" ht="85.5" hidden="false" customHeight="false" outlineLevel="0" collapsed="false">
      <c r="A1007" s="58" t="str">
        <f aca="false">IF(LEFT(E1007,2)="BG","NO",IF(LEN(E1007)-LEN(SUBSTITUTE(E1007,"-",""))&gt;1,"NO",IF(E1007="EXT","EXT","YES")))</f>
        <v>EXT</v>
      </c>
      <c r="B1007" s="58"/>
      <c r="C1007" s="58"/>
      <c r="D1007" s="280" t="s">
        <v>6235</v>
      </c>
      <c r="E1007" s="93" t="s">
        <v>4631</v>
      </c>
      <c r="F1007" s="94" t="e">
        <f aca="false">#N/A</f>
        <v>#N/A</v>
      </c>
      <c r="G1007" s="95" t="n">
        <f aca="false">LEN(R1007)-LEN(SUBSTITUTE(R1007,"/",""))-1</f>
        <v>4</v>
      </c>
      <c r="H1007" s="95" t="s">
        <v>95</v>
      </c>
      <c r="I1007" s="97" t="s">
        <v>6635</v>
      </c>
      <c r="J1007" s="97" t="s">
        <v>6636</v>
      </c>
      <c r="K1007" s="98"/>
      <c r="L1007" s="98"/>
      <c r="M1007" s="98"/>
      <c r="N1007" s="97"/>
      <c r="O1007" s="99" t="s">
        <v>95</v>
      </c>
      <c r="P1007" s="100" t="str">
        <f aca="false">O1007</f>
        <v>0..1</v>
      </c>
      <c r="Q1007" s="9" t="s">
        <v>6637</v>
      </c>
      <c r="R1007" s="101" t="s">
        <v>6638</v>
      </c>
      <c r="S1007" s="99" t="s">
        <v>442</v>
      </c>
      <c r="T1007" s="10" t="s">
        <v>4639</v>
      </c>
      <c r="U1007" s="95" t="s">
        <v>95</v>
      </c>
      <c r="V1007" s="99"/>
      <c r="W1007" s="102"/>
      <c r="X1007" s="38"/>
      <c r="Y1007" s="103" t="s">
        <v>30</v>
      </c>
      <c r="Z1007" s="103" t="s">
        <v>30</v>
      </c>
      <c r="AA1007" s="4"/>
      <c r="AB1007" s="13" t="str">
        <f aca="false">IF(ISERROR(FIND("/",R1007)),R1007,LEFT(R1007,FIND(CHAR(1),SUBSTITUTE(R1007,"/",CHAR(1),LEN(R1007)-LEN(SUBSTITUTE(R1007,"/",""))))-1))</f>
        <v>/rsm:CrossIndustryInvoice/rsm:SupplyChainTradeTransaction/ram:ApplicableHeaderTradeSettlement/ram:SpecifiedTradeAllowanceCharge</v>
      </c>
      <c r="AC1007" s="13" t="str">
        <f aca="false">IF(ISERROR(FIND("/",R1007)),R1007,MID(R1007, FIND(CHAR(1),SUBSTITUTE(R1007,"/",CHAR(1), LEN(R1007)-LEN(SUBSTITUTE(R1007,"/","")))), LEN(R1007)))</f>
        <v>/ram:BasisQuantity</v>
      </c>
      <c r="AD1007" s="14" t="n">
        <f aca="false">COUNTIFS(R$4:R1007,AB1007)</f>
        <v>1</v>
      </c>
      <c r="AE1007" s="1"/>
      <c r="AF1007" s="93" t="str">
        <f aca="false">E1007</f>
        <v>EXT</v>
      </c>
      <c r="AG1007" s="95" t="n">
        <f aca="false">LEN(AR1007)-LEN(SUBSTITUTE(AR1007,"/",""))-1</f>
        <v>4</v>
      </c>
      <c r="AH1007" s="95" t="str">
        <f aca="false">H1007</f>
        <v>0..1</v>
      </c>
      <c r="AI1007" s="97" t="s">
        <v>4100</v>
      </c>
      <c r="AJ1007" s="97"/>
      <c r="AK1007" s="98"/>
      <c r="AL1007" s="98"/>
      <c r="AM1007" s="98"/>
      <c r="AN1007" s="97"/>
      <c r="AO1007" s="100" t="str">
        <f aca="false">O1007</f>
        <v>0..1</v>
      </c>
      <c r="AP1007" s="100" t="str">
        <f aca="false">P1007</f>
        <v>0..1</v>
      </c>
      <c r="AQ1007" s="9" t="str">
        <f aca="false">Q1007</f>
        <v>/rsm:CrossIndustryInvoice
/rsm:SupplyChainTradeTransaction
/ram:ApplicableHeaderTradeSettlement
/ram:SpecifiedTradeAllowanceCharge
/ram:BasisQuantity</v>
      </c>
      <c r="AR1007" s="101" t="str">
        <f aca="false">R1007</f>
        <v>/rsm:CrossIndustryInvoice/rsm:SupplyChainTradeTransaction/ram:ApplicableHeaderTradeSettlement/ram:SpecifiedTradeAllowanceCharge/ram:BasisQuantity</v>
      </c>
      <c r="AS1007" s="99" t="s">
        <v>442</v>
      </c>
      <c r="AT1007" s="10" t="s">
        <v>4639</v>
      </c>
      <c r="AU1007" s="95" t="str">
        <f aca="false">U1007</f>
        <v>0..1</v>
      </c>
      <c r="AV1007" s="99"/>
      <c r="AW1007" s="102"/>
      <c r="AX1007" s="6"/>
      <c r="AY1007" s="103" t="str">
        <f aca="false">Y1007</f>
        <v>EXTENDED</v>
      </c>
      <c r="AZ1007" s="103" t="str">
        <f aca="false">Z1007</f>
        <v>EXTENDED</v>
      </c>
      <c r="BA1007" s="1"/>
      <c r="BB1007" s="49"/>
      <c r="BF1007" s="1"/>
      <c r="BG1007" s="1"/>
      <c r="BH1007" s="1"/>
      <c r="BI1007" s="1"/>
      <c r="BJ1007" s="1"/>
      <c r="BK1007" s="1"/>
      <c r="BL1007" s="1"/>
      <c r="BM1007" s="1"/>
      <c r="BN1007" s="1"/>
      <c r="BO1007" s="1"/>
      <c r="BP1007" s="1"/>
      <c r="BQ1007" s="1"/>
      <c r="BR1007" s="1"/>
      <c r="BS1007" s="1"/>
      <c r="BT1007" s="1"/>
      <c r="BU1007" s="1"/>
      <c r="BV1007" s="1"/>
      <c r="BW1007" s="1"/>
      <c r="BX1007" s="1"/>
      <c r="BY1007" s="1"/>
      <c r="BZ1007" s="1"/>
    </row>
    <row r="1008" s="53" customFormat="true" ht="89.25" hidden="false" customHeight="false" outlineLevel="0" collapsed="false">
      <c r="A1008" s="58" t="str">
        <f aca="false">IF(LEFT(E1008,2)="BG","NO",IF(LEN(E1008)-LEN(SUBSTITUTE(E1008,"-",""))&gt;1,"NO",IF(E1008="EXT","EXT","YES")))</f>
        <v>EXT</v>
      </c>
      <c r="B1008" s="58"/>
      <c r="C1008" s="58"/>
      <c r="D1008" s="280" t="s">
        <v>6235</v>
      </c>
      <c r="E1008" s="93" t="s">
        <v>4631</v>
      </c>
      <c r="F1008" s="94" t="e">
        <f aca="false">#N/A</f>
        <v>#N/A</v>
      </c>
      <c r="G1008" s="95" t="n">
        <f aca="false">LEN(R1008)-LEN(SUBSTITUTE(R1008,"/",""))-1</f>
        <v>5</v>
      </c>
      <c r="H1008" s="95" t="s">
        <v>95</v>
      </c>
      <c r="I1008" s="97" t="s">
        <v>4817</v>
      </c>
      <c r="J1008" s="97"/>
      <c r="K1008" s="98"/>
      <c r="L1008" s="98"/>
      <c r="M1008" s="98"/>
      <c r="N1008" s="97"/>
      <c r="O1008" s="99" t="s">
        <v>95</v>
      </c>
      <c r="P1008" s="100" t="str">
        <f aca="false">O1008</f>
        <v>0..1</v>
      </c>
      <c r="Q1008" s="9" t="s">
        <v>6639</v>
      </c>
      <c r="R1008" s="101" t="s">
        <v>6640</v>
      </c>
      <c r="S1008" s="99"/>
      <c r="T1008" s="10" t="s">
        <v>858</v>
      </c>
      <c r="U1008" s="95" t="s">
        <v>95</v>
      </c>
      <c r="V1008" s="99"/>
      <c r="W1008" s="102"/>
      <c r="X1008" s="38"/>
      <c r="Y1008" s="103" t="s">
        <v>30</v>
      </c>
      <c r="Z1008" s="103" t="s">
        <v>30</v>
      </c>
      <c r="AA1008" s="4"/>
      <c r="AB1008" s="13" t="str">
        <f aca="false">IF(ISERROR(FIND("/",R1008)),R1008,LEFT(R1008,FIND(CHAR(1),SUBSTITUTE(R1008,"/",CHAR(1),LEN(R1008)-LEN(SUBSTITUTE(R1008,"/",""))))-1))</f>
        <v>/rsm:CrossIndustryInvoice/rsm:SupplyChainTradeTransaction/ram:ApplicableHeaderTradeSettlement/ram:SpecifiedTradeAllowanceCharge/ram:BasisQuantity</v>
      </c>
      <c r="AC1008" s="13" t="str">
        <f aca="false">IF(ISERROR(FIND("/",R1008)),R1008,MID(R1008, FIND(CHAR(1),SUBSTITUTE(R1008,"/",CHAR(1), LEN(R1008)-LEN(SUBSTITUTE(R1008,"/","")))), LEN(R1008)))</f>
        <v>/@unitCode</v>
      </c>
      <c r="AD1008" s="14" t="n">
        <f aca="false">COUNTIFS(R$4:R1008,AB1008)</f>
        <v>1</v>
      </c>
      <c r="AE1008" s="1"/>
      <c r="AF1008" s="93" t="str">
        <f aca="false">E1008</f>
        <v>EXT</v>
      </c>
      <c r="AG1008" s="95" t="n">
        <f aca="false">LEN(AR1008)-LEN(SUBSTITUTE(AR1008,"/",""))-1</f>
        <v>5</v>
      </c>
      <c r="AH1008" s="95" t="str">
        <f aca="false">H1008</f>
        <v>0..1</v>
      </c>
      <c r="AI1008" s="97" t="s">
        <v>4104</v>
      </c>
      <c r="AJ1008" s="97"/>
      <c r="AK1008" s="98"/>
      <c r="AL1008" s="98"/>
      <c r="AM1008" s="98"/>
      <c r="AN1008" s="97"/>
      <c r="AO1008" s="100" t="str">
        <f aca="false">O1008</f>
        <v>0..1</v>
      </c>
      <c r="AP1008" s="100" t="str">
        <f aca="false">P1008</f>
        <v>0..1</v>
      </c>
      <c r="AQ1008" s="9" t="str">
        <f aca="false">Q1008</f>
        <v>/rsm:CrossIndustryInvoice
/rsm:SupplyChainTradeTransaction
/ram:ApplicableHeaderTradeSettlement
/ram:SpecifiedTradeAllowanceCharge
/ram:BasisQuantity
/@unitCode</v>
      </c>
      <c r="AR1008" s="101" t="str">
        <f aca="false">R1008</f>
        <v>/rsm:CrossIndustryInvoice/rsm:SupplyChainTradeTransaction/ram:ApplicableHeaderTradeSettlement/ram:SpecifiedTradeAllowanceCharge/ram:BasisQuantity/@unitCode</v>
      </c>
      <c r="AS1008" s="99"/>
      <c r="AT1008" s="10" t="s">
        <v>858</v>
      </c>
      <c r="AU1008" s="95" t="str">
        <f aca="false">U1008</f>
        <v>0..1</v>
      </c>
      <c r="AV1008" s="99"/>
      <c r="AW1008" s="102"/>
      <c r="AX1008" s="6"/>
      <c r="AY1008" s="103" t="str">
        <f aca="false">Y1008</f>
        <v>EXTENDED</v>
      </c>
      <c r="AZ1008" s="103" t="str">
        <f aca="false">Z1008</f>
        <v>EXTENDED</v>
      </c>
      <c r="BA1008" s="1"/>
      <c r="BB1008" s="49"/>
      <c r="BF1008" s="1"/>
      <c r="BG1008" s="1"/>
      <c r="BH1008" s="1"/>
      <c r="BI1008" s="1"/>
      <c r="BJ1008" s="1"/>
      <c r="BK1008" s="1"/>
      <c r="BL1008" s="1"/>
      <c r="BM1008" s="1"/>
      <c r="BN1008" s="1"/>
      <c r="BO1008" s="1"/>
      <c r="BP1008" s="1"/>
      <c r="BQ1008" s="1"/>
      <c r="BR1008" s="1"/>
      <c r="BS1008" s="1"/>
      <c r="BT1008" s="1"/>
      <c r="BU1008" s="1"/>
      <c r="BV1008" s="1"/>
      <c r="BW1008" s="1"/>
      <c r="BX1008" s="1"/>
      <c r="BY1008" s="1"/>
      <c r="BZ1008" s="1"/>
    </row>
    <row r="1009" s="53" customFormat="true" ht="85.5" hidden="false" customHeight="false" outlineLevel="0" collapsed="false">
      <c r="A1009" s="58" t="str">
        <f aca="false">IF(LEFT(E1009,2)="BG","NO",IF(LEN(E1009)-LEN(SUBSTITUTE(E1009,"-",""))&gt;1,"NO",IF(E1009="EXT","EXT","YES")))</f>
        <v>YES</v>
      </c>
      <c r="B1009" s="58"/>
      <c r="C1009" s="58"/>
      <c r="D1009" s="277" t="s">
        <v>6235</v>
      </c>
      <c r="E1009" s="278" t="s">
        <v>4105</v>
      </c>
      <c r="F1009" s="279" t="s">
        <v>4105</v>
      </c>
      <c r="G1009" s="99" t="n">
        <f aca="false">LEN(R1009)-LEN(SUBSTITUTE(R1009,"/",""))-1</f>
        <v>4</v>
      </c>
      <c r="H1009" s="99" t="s">
        <v>88</v>
      </c>
      <c r="I1009" s="97" t="s">
        <v>4106</v>
      </c>
      <c r="J1009" s="97" t="s">
        <v>1435</v>
      </c>
      <c r="K1009" s="98"/>
      <c r="L1009" s="98"/>
      <c r="M1009" s="98" t="s">
        <v>6641</v>
      </c>
      <c r="N1009" s="97" t="s">
        <v>856</v>
      </c>
      <c r="O1009" s="99" t="s">
        <v>88</v>
      </c>
      <c r="P1009" s="100" t="str">
        <f aca="false">O1009</f>
        <v>1..1</v>
      </c>
      <c r="Q1009" s="54" t="s">
        <v>6642</v>
      </c>
      <c r="R1009" s="109" t="s">
        <v>6643</v>
      </c>
      <c r="S1009" s="99" t="s">
        <v>858</v>
      </c>
      <c r="T1009" s="10" t="s">
        <v>4639</v>
      </c>
      <c r="U1009" s="99" t="s">
        <v>112</v>
      </c>
      <c r="V1009" s="99" t="s">
        <v>140</v>
      </c>
      <c r="W1009" s="102"/>
      <c r="X1009" s="38"/>
      <c r="Y1009" s="10" t="s">
        <v>25</v>
      </c>
      <c r="Z1009" s="110" t="s">
        <v>25</v>
      </c>
      <c r="AA1009" s="4"/>
      <c r="AB1009" s="13" t="str">
        <f aca="false">IF(ISERROR(FIND("/",R1009)),R1009,LEFT(R1009,FIND(CHAR(1),SUBSTITUTE(R1009,"/",CHAR(1),LEN(R1009)-LEN(SUBSTITUTE(R1009,"/",""))))-1))</f>
        <v>/rsm:CrossIndustryInvoice/rsm:SupplyChainTradeTransaction/ram:ApplicableHeaderTradeSettlement/ram:SpecifiedTradeAllowanceCharge</v>
      </c>
      <c r="AC1009" s="13" t="str">
        <f aca="false">IF(ISERROR(FIND("/",R1009)),R1009,MID(R1009, FIND(CHAR(1),SUBSTITUTE(R1009,"/",CHAR(1), LEN(R1009)-LEN(SUBSTITUTE(R1009,"/","")))), LEN(R1009)))</f>
        <v>/ram:ActualAmount</v>
      </c>
      <c r="AD1009" s="14" t="n">
        <f aca="false">COUNTIFS(R$4:R1009,AB1009)</f>
        <v>1</v>
      </c>
      <c r="AE1009" s="1"/>
      <c r="AF1009" s="278" t="str">
        <f aca="false">E1009</f>
        <v>BT-92</v>
      </c>
      <c r="AG1009" s="99" t="n">
        <f aca="false">LEN(AR1009)-LEN(SUBSTITUTE(AR1009,"/",""))-1</f>
        <v>4</v>
      </c>
      <c r="AH1009" s="99" t="str">
        <f aca="false">H1009</f>
        <v>1..1</v>
      </c>
      <c r="AI1009" s="97" t="s">
        <v>4108</v>
      </c>
      <c r="AJ1009" s="97" t="s">
        <v>4109</v>
      </c>
      <c r="AK1009" s="98"/>
      <c r="AL1009" s="98"/>
      <c r="AM1009" s="98" t="s">
        <v>6644</v>
      </c>
      <c r="AN1009" s="97" t="s">
        <v>5229</v>
      </c>
      <c r="AO1009" s="100" t="str">
        <f aca="false">O1009</f>
        <v>1..1</v>
      </c>
      <c r="AP1009" s="100" t="str">
        <f aca="false">P1009</f>
        <v>1..1</v>
      </c>
      <c r="AQ1009" s="54" t="str">
        <f aca="false">Q1009</f>
        <v>/rsm:CrossIndustryInvoice
/rsm:SupplyChainTradeTransaction
/ram:ApplicableHeaderTradeSettlement
/ram:SpecifiedTradeAllowanceCharge
/ram:ActualAmount</v>
      </c>
      <c r="AR1009" s="109" t="str">
        <f aca="false">R1009</f>
        <v>/rsm:CrossIndustryInvoice/rsm:SupplyChainTradeTransaction/ram:ApplicableHeaderTradeSettlement/ram:SpecifiedTradeAllowanceCharge/ram:ActualAmount</v>
      </c>
      <c r="AS1009" s="99" t="s">
        <v>858</v>
      </c>
      <c r="AT1009" s="10" t="s">
        <v>4639</v>
      </c>
      <c r="AU1009" s="99" t="str">
        <f aca="false">U1009</f>
        <v>0..n</v>
      </c>
      <c r="AV1009" s="99" t="s">
        <v>140</v>
      </c>
      <c r="AW1009" s="102"/>
      <c r="AX1009" s="6"/>
      <c r="AY1009" s="10" t="str">
        <f aca="false">Y1009</f>
        <v>BASIC WL</v>
      </c>
      <c r="AZ1009" s="110" t="str">
        <f aca="false">Z1009</f>
        <v>BASIC WL</v>
      </c>
      <c r="BA1009" s="1"/>
      <c r="BB1009" s="49"/>
      <c r="BF1009" s="1"/>
      <c r="BG1009" s="1"/>
      <c r="BH1009" s="1"/>
      <c r="BI1009" s="1"/>
      <c r="BJ1009" s="1"/>
      <c r="BK1009" s="1"/>
      <c r="BL1009" s="1"/>
      <c r="BM1009" s="1"/>
      <c r="BN1009" s="1"/>
      <c r="BO1009" s="1"/>
      <c r="BP1009" s="1"/>
      <c r="BQ1009" s="1"/>
      <c r="BR1009" s="1"/>
      <c r="BS1009" s="1"/>
      <c r="BT1009" s="1"/>
      <c r="BU1009" s="1"/>
      <c r="BV1009" s="1"/>
      <c r="BW1009" s="1"/>
      <c r="BX1009" s="1"/>
      <c r="BY1009" s="1"/>
      <c r="BZ1009" s="1"/>
    </row>
    <row r="1010" s="53" customFormat="true" ht="216.75" hidden="false" customHeight="false" outlineLevel="0" collapsed="false">
      <c r="A1010" s="58" t="str">
        <f aca="false">IF(LEFT(E1010,2)="BG","NO",IF(LEN(E1010)-LEN(SUBSTITUTE(E1010,"-",""))&gt;1,"NO",IF(E1010="EXT","EXT","YES")))</f>
        <v>YES</v>
      </c>
      <c r="B1010" s="58"/>
      <c r="C1010" s="58"/>
      <c r="D1010" s="277" t="s">
        <v>6235</v>
      </c>
      <c r="E1010" s="278" t="s">
        <v>4110</v>
      </c>
      <c r="F1010" s="279" t="s">
        <v>4110</v>
      </c>
      <c r="G1010" s="99" t="n">
        <f aca="false">LEN(R1010)-LEN(SUBSTITUTE(R1010,"/",""))-1</f>
        <v>4</v>
      </c>
      <c r="H1010" s="99" t="s">
        <v>95</v>
      </c>
      <c r="I1010" s="97" t="s">
        <v>4111</v>
      </c>
      <c r="J1010" s="97" t="s">
        <v>4112</v>
      </c>
      <c r="K1010" s="98" t="s">
        <v>4113</v>
      </c>
      <c r="L1010" s="98"/>
      <c r="M1010" s="98" t="s">
        <v>4114</v>
      </c>
      <c r="N1010" s="97" t="s">
        <v>174</v>
      </c>
      <c r="O1010" s="99" t="s">
        <v>95</v>
      </c>
      <c r="P1010" s="100" t="str">
        <f aca="false">O1010</f>
        <v>0..1</v>
      </c>
      <c r="Q1010" s="54" t="s">
        <v>6645</v>
      </c>
      <c r="R1010" s="109" t="s">
        <v>6646</v>
      </c>
      <c r="S1010" s="99" t="s">
        <v>176</v>
      </c>
      <c r="T1010" s="10" t="s">
        <v>4639</v>
      </c>
      <c r="U1010" s="99" t="s">
        <v>95</v>
      </c>
      <c r="V1010" s="99"/>
      <c r="W1010" s="102"/>
      <c r="X1010" s="38"/>
      <c r="Y1010" s="10" t="s">
        <v>25</v>
      </c>
      <c r="Z1010" s="110" t="s">
        <v>25</v>
      </c>
      <c r="AA1010" s="4"/>
      <c r="AB1010" s="13" t="str">
        <f aca="false">IF(ISERROR(FIND("/",R1010)),R1010,LEFT(R1010,FIND(CHAR(1),SUBSTITUTE(R1010,"/",CHAR(1),LEN(R1010)-LEN(SUBSTITUTE(R1010,"/",""))))-1))</f>
        <v>/rsm:CrossIndustryInvoice/rsm:SupplyChainTradeTransaction/ram:ApplicableHeaderTradeSettlement/ram:SpecifiedTradeAllowanceCharge</v>
      </c>
      <c r="AC1010" s="13" t="str">
        <f aca="false">IF(ISERROR(FIND("/",R1010)),R1010,MID(R1010, FIND(CHAR(1),SUBSTITUTE(R1010,"/",CHAR(1), LEN(R1010)-LEN(SUBSTITUTE(R1010,"/","")))), LEN(R1010)))</f>
        <v>/ram:ReasonCode</v>
      </c>
      <c r="AD1010" s="14" t="n">
        <f aca="false">COUNTIFS(R$4:R1010,AB1010)</f>
        <v>1</v>
      </c>
      <c r="AE1010" s="1"/>
      <c r="AF1010" s="278" t="str">
        <f aca="false">E1010</f>
        <v>BT-98</v>
      </c>
      <c r="AG1010" s="99" t="n">
        <f aca="false">LEN(AR1010)-LEN(SUBSTITUTE(AR1010,"/",""))-1</f>
        <v>4</v>
      </c>
      <c r="AH1010" s="99" t="str">
        <f aca="false">H1010</f>
        <v>0..1</v>
      </c>
      <c r="AI1010" s="97" t="s">
        <v>4116</v>
      </c>
      <c r="AJ1010" s="97" t="s">
        <v>4117</v>
      </c>
      <c r="AK1010" s="98" t="s">
        <v>4118</v>
      </c>
      <c r="AL1010" s="98"/>
      <c r="AM1010" s="98" t="s">
        <v>6647</v>
      </c>
      <c r="AN1010" s="97" t="s">
        <v>174</v>
      </c>
      <c r="AO1010" s="100" t="str">
        <f aca="false">O1010</f>
        <v>0..1</v>
      </c>
      <c r="AP1010" s="100" t="str">
        <f aca="false">P1010</f>
        <v>0..1</v>
      </c>
      <c r="AQ1010" s="54" t="str">
        <f aca="false">Q1010</f>
        <v>/rsm:CrossIndustryInvoice
/rsm:SupplyChainTradeTransaction
/ram:ApplicableHeaderTradeSettlement
/ram:SpecifiedTradeAllowanceCharge
/ram:ReasonCode</v>
      </c>
      <c r="AR1010" s="109" t="str">
        <f aca="false">R1010</f>
        <v>/rsm:CrossIndustryInvoice/rsm:SupplyChainTradeTransaction/ram:ApplicableHeaderTradeSettlement/ram:SpecifiedTradeAllowanceCharge/ram:ReasonCode</v>
      </c>
      <c r="AS1010" s="99" t="s">
        <v>176</v>
      </c>
      <c r="AT1010" s="10" t="s">
        <v>4639</v>
      </c>
      <c r="AU1010" s="99" t="str">
        <f aca="false">U1010</f>
        <v>0..1</v>
      </c>
      <c r="AV1010" s="99"/>
      <c r="AW1010" s="102"/>
      <c r="AX1010" s="6"/>
      <c r="AY1010" s="10" t="str">
        <f aca="false">Y1010</f>
        <v>BASIC WL</v>
      </c>
      <c r="AZ1010" s="110" t="str">
        <f aca="false">Z1010</f>
        <v>BASIC WL</v>
      </c>
      <c r="BA1010" s="1"/>
      <c r="BB1010" s="49"/>
      <c r="BF1010" s="1"/>
      <c r="BG1010" s="1"/>
      <c r="BH1010" s="1"/>
      <c r="BI1010" s="1"/>
      <c r="BJ1010" s="1"/>
      <c r="BK1010" s="1"/>
      <c r="BL1010" s="1"/>
      <c r="BM1010" s="1"/>
      <c r="BN1010" s="1"/>
      <c r="BO1010" s="1"/>
      <c r="BP1010" s="1"/>
      <c r="BQ1010" s="1"/>
      <c r="BR1010" s="1"/>
      <c r="BS1010" s="1"/>
      <c r="BT1010" s="1"/>
      <c r="BU1010" s="1"/>
      <c r="BV1010" s="1"/>
      <c r="BW1010" s="1"/>
      <c r="BX1010" s="1"/>
      <c r="BY1010" s="1"/>
      <c r="BZ1010" s="1"/>
    </row>
    <row r="1011" s="53" customFormat="true" ht="216.75" hidden="false" customHeight="false" outlineLevel="0" collapsed="false">
      <c r="A1011" s="58" t="str">
        <f aca="false">IF(LEFT(E1011,2)="BG","NO",IF(LEN(E1011)-LEN(SUBSTITUTE(E1011,"-",""))&gt;1,"NO",IF(E1011="EXT","EXT","YES")))</f>
        <v>YES</v>
      </c>
      <c r="B1011" s="58"/>
      <c r="C1011" s="58"/>
      <c r="D1011" s="277" t="s">
        <v>6235</v>
      </c>
      <c r="E1011" s="278" t="s">
        <v>4120</v>
      </c>
      <c r="F1011" s="279" t="s">
        <v>4120</v>
      </c>
      <c r="G1011" s="99" t="n">
        <f aca="false">LEN(R1011)-LEN(SUBSTITUTE(R1011,"/",""))-1</f>
        <v>4</v>
      </c>
      <c r="H1011" s="99" t="s">
        <v>95</v>
      </c>
      <c r="I1011" s="97" t="s">
        <v>4121</v>
      </c>
      <c r="J1011" s="97" t="s">
        <v>4122</v>
      </c>
      <c r="K1011" s="98"/>
      <c r="L1011" s="98"/>
      <c r="M1011" s="98" t="s">
        <v>4114</v>
      </c>
      <c r="N1011" s="97" t="s">
        <v>119</v>
      </c>
      <c r="O1011" s="99" t="s">
        <v>95</v>
      </c>
      <c r="P1011" s="100" t="str">
        <f aca="false">O1011</f>
        <v>0..1</v>
      </c>
      <c r="Q1011" s="54" t="s">
        <v>6648</v>
      </c>
      <c r="R1011" s="109" t="s">
        <v>6649</v>
      </c>
      <c r="S1011" s="99" t="s">
        <v>121</v>
      </c>
      <c r="T1011" s="10" t="s">
        <v>4639</v>
      </c>
      <c r="U1011" s="99" t="s">
        <v>95</v>
      </c>
      <c r="V1011" s="99"/>
      <c r="W1011" s="102"/>
      <c r="X1011" s="38"/>
      <c r="Y1011" s="10" t="s">
        <v>25</v>
      </c>
      <c r="Z1011" s="110" t="s">
        <v>25</v>
      </c>
      <c r="AA1011" s="4"/>
      <c r="AB1011" s="13" t="str">
        <f aca="false">IF(ISERROR(FIND("/",R1011)),R1011,LEFT(R1011,FIND(CHAR(1),SUBSTITUTE(R1011,"/",CHAR(1),LEN(R1011)-LEN(SUBSTITUTE(R1011,"/",""))))-1))</f>
        <v>/rsm:CrossIndustryInvoice/rsm:SupplyChainTradeTransaction/ram:ApplicableHeaderTradeSettlement/ram:SpecifiedTradeAllowanceCharge</v>
      </c>
      <c r="AC1011" s="13" t="str">
        <f aca="false">IF(ISERROR(FIND("/",R1011)),R1011,MID(R1011, FIND(CHAR(1),SUBSTITUTE(R1011,"/",CHAR(1), LEN(R1011)-LEN(SUBSTITUTE(R1011,"/","")))), LEN(R1011)))</f>
        <v>/ram:Reason</v>
      </c>
      <c r="AD1011" s="14" t="n">
        <f aca="false">COUNTIFS(R$4:R1011,AB1011)</f>
        <v>1</v>
      </c>
      <c r="AE1011" s="1"/>
      <c r="AF1011" s="278" t="str">
        <f aca="false">E1011</f>
        <v>BT-97</v>
      </c>
      <c r="AG1011" s="99" t="n">
        <f aca="false">LEN(AR1011)-LEN(SUBSTITUTE(AR1011,"/",""))-1</f>
        <v>4</v>
      </c>
      <c r="AH1011" s="99" t="str">
        <f aca="false">H1011</f>
        <v>0..1</v>
      </c>
      <c r="AI1011" s="97" t="s">
        <v>4124</v>
      </c>
      <c r="AJ1011" s="97" t="s">
        <v>4125</v>
      </c>
      <c r="AK1011" s="98"/>
      <c r="AL1011" s="98"/>
      <c r="AM1011" s="98" t="s">
        <v>6647</v>
      </c>
      <c r="AN1011" s="97" t="s">
        <v>4647</v>
      </c>
      <c r="AO1011" s="100" t="str">
        <f aca="false">O1011</f>
        <v>0..1</v>
      </c>
      <c r="AP1011" s="100" t="str">
        <f aca="false">P1011</f>
        <v>0..1</v>
      </c>
      <c r="AQ1011" s="54" t="str">
        <f aca="false">Q1011</f>
        <v>/rsm:CrossIndustryInvoice
/rsm:SupplyChainTradeTransaction
/ram:ApplicableHeaderTradeSettlement
/ram:SpecifiedTradeAllowanceCharge
/ram:Reason</v>
      </c>
      <c r="AR1011" s="109" t="str">
        <f aca="false">R1011</f>
        <v>/rsm:CrossIndustryInvoice/rsm:SupplyChainTradeTransaction/ram:ApplicableHeaderTradeSettlement/ram:SpecifiedTradeAllowanceCharge/ram:Reason</v>
      </c>
      <c r="AS1011" s="99" t="s">
        <v>121</v>
      </c>
      <c r="AT1011" s="10" t="s">
        <v>4639</v>
      </c>
      <c r="AU1011" s="99" t="str">
        <f aca="false">U1011</f>
        <v>0..1</v>
      </c>
      <c r="AV1011" s="99"/>
      <c r="AW1011" s="102"/>
      <c r="AX1011" s="6"/>
      <c r="AY1011" s="10" t="str">
        <f aca="false">Y1011</f>
        <v>BASIC WL</v>
      </c>
      <c r="AZ1011" s="110" t="str">
        <f aca="false">Z1011</f>
        <v>BASIC WL</v>
      </c>
      <c r="BA1011" s="1"/>
      <c r="BB1011" s="49"/>
      <c r="BF1011" s="1"/>
      <c r="BG1011" s="1"/>
      <c r="BH1011" s="1"/>
      <c r="BI1011" s="1"/>
      <c r="BJ1011" s="1"/>
      <c r="BK1011" s="1"/>
      <c r="BL1011" s="1"/>
      <c r="BM1011" s="1"/>
      <c r="BN1011" s="1"/>
      <c r="BO1011" s="1"/>
      <c r="BP1011" s="1"/>
      <c r="BQ1011" s="1"/>
      <c r="BR1011" s="1"/>
      <c r="BS1011" s="1"/>
      <c r="BT1011" s="1"/>
      <c r="BU1011" s="1"/>
      <c r="BV1011" s="1"/>
      <c r="BW1011" s="1"/>
      <c r="BX1011" s="1"/>
      <c r="BY1011" s="1"/>
      <c r="BZ1011" s="1"/>
    </row>
    <row r="1012" s="53" customFormat="true" ht="85.5" hidden="false" customHeight="false" outlineLevel="0" collapsed="false">
      <c r="A1012" s="58" t="str">
        <f aca="false">IF(LEFT(E1012,2)="BG","NO",IF(LEN(E1012)-LEN(SUBSTITUTE(E1012,"-",""))&gt;1,"NO",IF(E1012="EXT","EXT","YES")))</f>
        <v>NO</v>
      </c>
      <c r="B1012" s="58"/>
      <c r="C1012" s="58"/>
      <c r="D1012" s="277" t="s">
        <v>6235</v>
      </c>
      <c r="E1012" s="287" t="s">
        <v>4126</v>
      </c>
      <c r="F1012" s="288" t="e">
        <f aca="false">#N/A</f>
        <v>#N/A</v>
      </c>
      <c r="G1012" s="172" t="n">
        <f aca="false">LEN(R1012)-LEN(SUBSTITUTE(R1012,"/",""))-1</f>
        <v>4</v>
      </c>
      <c r="H1012" s="172" t="s">
        <v>88</v>
      </c>
      <c r="I1012" s="181" t="s">
        <v>6650</v>
      </c>
      <c r="J1012" s="173"/>
      <c r="K1012" s="174"/>
      <c r="L1012" s="174"/>
      <c r="M1012" s="174"/>
      <c r="N1012" s="173"/>
      <c r="O1012" s="175" t="s">
        <v>88</v>
      </c>
      <c r="P1012" s="175" t="str">
        <f aca="false">O1012</f>
        <v>1..1</v>
      </c>
      <c r="Q1012" s="176" t="s">
        <v>6651</v>
      </c>
      <c r="R1012" s="177" t="s">
        <v>6652</v>
      </c>
      <c r="S1012" s="172"/>
      <c r="T1012" s="178"/>
      <c r="U1012" s="172" t="s">
        <v>112</v>
      </c>
      <c r="V1012" s="172"/>
      <c r="W1012" s="179"/>
      <c r="X1012" s="38"/>
      <c r="Y1012" s="178" t="s">
        <v>25</v>
      </c>
      <c r="Z1012" s="178" t="s">
        <v>25</v>
      </c>
      <c r="AA1012" s="4"/>
      <c r="AB1012" s="13" t="str">
        <f aca="false">IF(ISERROR(FIND("/",R1012)),R1012,LEFT(R1012,FIND(CHAR(1),SUBSTITUTE(R1012,"/",CHAR(1),LEN(R1012)-LEN(SUBSTITUTE(R1012,"/",""))))-1))</f>
        <v>/rsm:CrossIndustryInvoice/rsm:SupplyChainTradeTransaction/ram:ApplicableHeaderTradeSettlement/ram:SpecifiedTradeAllowanceCharge</v>
      </c>
      <c r="AC1012" s="13" t="str">
        <f aca="false">IF(ISERROR(FIND("/",R1012)),R1012,MID(R1012, FIND(CHAR(1),SUBSTITUTE(R1012,"/",CHAR(1), LEN(R1012)-LEN(SUBSTITUTE(R1012,"/","")))), LEN(R1012)))</f>
        <v>/ram:CategoryTradeTax</v>
      </c>
      <c r="AD1012" s="14" t="n">
        <f aca="false">COUNTIFS(R$4:R1012,AB1012)</f>
        <v>1</v>
      </c>
      <c r="AE1012" s="1"/>
      <c r="AF1012" s="287" t="str">
        <f aca="false">E1012</f>
        <v>BT-95-00</v>
      </c>
      <c r="AG1012" s="172" t="n">
        <f aca="false">LEN(AR1012)-LEN(SUBSTITUTE(AR1012,"/",""))-1</f>
        <v>4</v>
      </c>
      <c r="AH1012" s="172" t="str">
        <f aca="false">H1012</f>
        <v>1..1</v>
      </c>
      <c r="AI1012" s="181" t="s">
        <v>6653</v>
      </c>
      <c r="AJ1012" s="173"/>
      <c r="AK1012" s="174"/>
      <c r="AL1012" s="174"/>
      <c r="AM1012" s="174"/>
      <c r="AN1012" s="173"/>
      <c r="AO1012" s="172" t="str">
        <f aca="false">O1012</f>
        <v>1..1</v>
      </c>
      <c r="AP1012" s="172" t="str">
        <f aca="false">P1012</f>
        <v>1..1</v>
      </c>
      <c r="AQ1012" s="176" t="str">
        <f aca="false">Q1012</f>
        <v>/rsm:CrossIndustryInvoice
/rsm:SupplyChainTradeTransaction
/ram:ApplicableHeaderTradeSettlement
/ram:SpecifiedTradeAllowanceCharge
/ram:CategoryTradeTax</v>
      </c>
      <c r="AR1012" s="177" t="str">
        <f aca="false">R1012</f>
        <v>/rsm:CrossIndustryInvoice/rsm:SupplyChainTradeTransaction/ram:ApplicableHeaderTradeSettlement/ram:SpecifiedTradeAllowanceCharge/ram:CategoryTradeTax</v>
      </c>
      <c r="AS1012" s="172"/>
      <c r="AT1012" s="178"/>
      <c r="AU1012" s="172" t="str">
        <f aca="false">U1012</f>
        <v>0..n</v>
      </c>
      <c r="AV1012" s="172"/>
      <c r="AW1012" s="179"/>
      <c r="AX1012" s="6"/>
      <c r="AY1012" s="178" t="str">
        <f aca="false">Y1012</f>
        <v>BASIC WL</v>
      </c>
      <c r="AZ1012" s="178" t="str">
        <f aca="false">Z1012</f>
        <v>BASIC WL</v>
      </c>
      <c r="BA1012" s="1"/>
      <c r="BB1012" s="49"/>
      <c r="BF1012" s="1"/>
      <c r="BG1012" s="1"/>
      <c r="BH1012" s="1"/>
      <c r="BI1012" s="1"/>
      <c r="BJ1012" s="1"/>
      <c r="BK1012" s="1"/>
      <c r="BL1012" s="1"/>
      <c r="BM1012" s="1"/>
      <c r="BN1012" s="1"/>
      <c r="BO1012" s="1"/>
      <c r="BP1012" s="1"/>
      <c r="BQ1012" s="1"/>
      <c r="BR1012" s="1"/>
      <c r="BS1012" s="1"/>
      <c r="BT1012" s="1"/>
      <c r="BU1012" s="1"/>
      <c r="BV1012" s="1"/>
      <c r="BW1012" s="1"/>
      <c r="BX1012" s="1"/>
      <c r="BY1012" s="1"/>
      <c r="BZ1012" s="1"/>
    </row>
    <row r="1013" s="53" customFormat="true" ht="99.75" hidden="false" customHeight="false" outlineLevel="0" collapsed="false">
      <c r="A1013" s="58" t="str">
        <f aca="false">IF(LEFT(E1013,2)="BG","NO",IF(LEN(E1013)-LEN(SUBSTITUTE(E1013,"-",""))&gt;1,"NO",IF(E1013="EXT","EXT","YES")))</f>
        <v>NO</v>
      </c>
      <c r="B1013" s="58"/>
      <c r="C1013" s="58"/>
      <c r="D1013" s="277" t="s">
        <v>6235</v>
      </c>
      <c r="E1013" s="278" t="s">
        <v>4131</v>
      </c>
      <c r="F1013" s="279" t="e">
        <f aca="false">#N/A</f>
        <v>#N/A</v>
      </c>
      <c r="G1013" s="99" t="n">
        <f aca="false">LEN(R1013)-LEN(SUBSTITUTE(R1013,"/",""))-1</f>
        <v>5</v>
      </c>
      <c r="H1013" s="99" t="s">
        <v>88</v>
      </c>
      <c r="I1013" s="139" t="s">
        <v>4127</v>
      </c>
      <c r="J1013" s="97"/>
      <c r="K1013" s="98" t="s">
        <v>4128</v>
      </c>
      <c r="L1013" s="98"/>
      <c r="M1013" s="98" t="s">
        <v>1334</v>
      </c>
      <c r="N1013" s="97"/>
      <c r="O1013" s="99" t="s">
        <v>88</v>
      </c>
      <c r="P1013" s="100" t="str">
        <f aca="false">O1013</f>
        <v>1..1</v>
      </c>
      <c r="Q1013" s="54" t="s">
        <v>6654</v>
      </c>
      <c r="R1013" s="109" t="s">
        <v>6655</v>
      </c>
      <c r="S1013" s="99" t="s">
        <v>176</v>
      </c>
      <c r="T1013" s="10"/>
      <c r="U1013" s="99" t="s">
        <v>95</v>
      </c>
      <c r="V1013" s="99"/>
      <c r="W1013" s="102" t="s">
        <v>1334</v>
      </c>
      <c r="X1013" s="38"/>
      <c r="Y1013" s="10" t="s">
        <v>25</v>
      </c>
      <c r="Z1013" s="110" t="s">
        <v>25</v>
      </c>
      <c r="AA1013" s="4"/>
      <c r="AB1013" s="13" t="str">
        <f aca="false">IF(ISERROR(FIND("/",R1013)),R1013,LEFT(R1013,FIND(CHAR(1),SUBSTITUTE(R1013,"/",CHAR(1),LEN(R1013)-LEN(SUBSTITUTE(R1013,"/",""))))-1))</f>
        <v>/rsm:CrossIndustryInvoice/rsm:SupplyChainTradeTransaction/ram:ApplicableHeaderTradeSettlement/ram:SpecifiedTradeAllowanceCharge/ram:CategoryTradeTax</v>
      </c>
      <c r="AC1013" s="13" t="str">
        <f aca="false">IF(ISERROR(FIND("/",R1013)),R1013,MID(R1013, FIND(CHAR(1),SUBSTITUTE(R1013,"/",CHAR(1), LEN(R1013)-LEN(SUBSTITUTE(R1013,"/","")))), LEN(R1013)))</f>
        <v>/ram:TypeCode</v>
      </c>
      <c r="AD1013" s="14" t="n">
        <f aca="false">COUNTIFS(R$4:R1013,AB1013)</f>
        <v>1</v>
      </c>
      <c r="AE1013" s="1"/>
      <c r="AF1013" s="278" t="str">
        <f aca="false">E1013</f>
        <v>BT-95-0</v>
      </c>
      <c r="AG1013" s="99" t="n">
        <f aca="false">LEN(AR1013)-LEN(SUBSTITUTE(AR1013,"/",""))-1</f>
        <v>5</v>
      </c>
      <c r="AH1013" s="99" t="str">
        <f aca="false">H1013</f>
        <v>1..1</v>
      </c>
      <c r="AI1013" s="139" t="s">
        <v>4138</v>
      </c>
      <c r="AJ1013" s="97"/>
      <c r="AK1013" s="98" t="s">
        <v>1335</v>
      </c>
      <c r="AL1013" s="98"/>
      <c r="AM1013" s="98" t="s">
        <v>1335</v>
      </c>
      <c r="AN1013" s="97"/>
      <c r="AO1013" s="100" t="str">
        <f aca="false">O1013</f>
        <v>1..1</v>
      </c>
      <c r="AP1013" s="100" t="str">
        <f aca="false">P1013</f>
        <v>1..1</v>
      </c>
      <c r="AQ1013" s="54" t="str">
        <f aca="false">Q1013</f>
        <v>/rsm:CrossIndustryInvoice
/rsm:SupplyChainTradeTransaction
/ram:ApplicableHeaderTradeSettlement
/ram:SpecifiedTradeAllowanceCharge
/ram:CategoryTradeTax
/ram:TypeCode</v>
      </c>
      <c r="AR1013" s="109" t="str">
        <f aca="false">R1013</f>
        <v>/rsm:CrossIndustryInvoice/rsm:SupplyChainTradeTransaction/ram:ApplicableHeaderTradeSettlement/ram:SpecifiedTradeAllowanceCharge/ram:CategoryTradeTax/ram:TypeCode</v>
      </c>
      <c r="AS1013" s="99" t="s">
        <v>176</v>
      </c>
      <c r="AT1013" s="10"/>
      <c r="AU1013" s="99" t="str">
        <f aca="false">U1013</f>
        <v>0..1</v>
      </c>
      <c r="AV1013" s="99"/>
      <c r="AW1013" s="102" t="s">
        <v>1334</v>
      </c>
      <c r="AX1013" s="6"/>
      <c r="AY1013" s="10" t="str">
        <f aca="false">Y1013</f>
        <v>BASIC WL</v>
      </c>
      <c r="AZ1013" s="110" t="str">
        <f aca="false">Z1013</f>
        <v>BASIC WL</v>
      </c>
      <c r="BA1013" s="1"/>
      <c r="BB1013" s="49"/>
      <c r="BF1013" s="1"/>
      <c r="BG1013" s="1"/>
      <c r="BH1013" s="1"/>
      <c r="BI1013" s="1"/>
      <c r="BJ1013" s="1"/>
      <c r="BK1013" s="1"/>
      <c r="BL1013" s="1"/>
      <c r="BM1013" s="1"/>
      <c r="BN1013" s="1"/>
      <c r="BO1013" s="1"/>
      <c r="BP1013" s="1"/>
      <c r="BQ1013" s="1"/>
      <c r="BR1013" s="1"/>
      <c r="BS1013" s="1"/>
      <c r="BT1013" s="1"/>
      <c r="BU1013" s="1"/>
      <c r="BV1013" s="1"/>
      <c r="BW1013" s="1"/>
      <c r="BX1013" s="1"/>
      <c r="BY1013" s="1"/>
      <c r="BZ1013" s="1"/>
    </row>
    <row r="1014" s="53" customFormat="true" ht="165.75" hidden="false" customHeight="false" outlineLevel="0" collapsed="false">
      <c r="A1014" s="58" t="str">
        <f aca="false">IF(LEFT(E1014,2)="BG","NO",IF(LEN(E1014)-LEN(SUBSTITUTE(E1014,"-",""))&gt;1,"NO",IF(E1014="EXT","EXT","YES")))</f>
        <v>YES</v>
      </c>
      <c r="B1014" s="58"/>
      <c r="C1014" s="58"/>
      <c r="D1014" s="277" t="s">
        <v>6235</v>
      </c>
      <c r="E1014" s="278" t="s">
        <v>4133</v>
      </c>
      <c r="F1014" s="279" t="s">
        <v>4133</v>
      </c>
      <c r="G1014" s="99" t="n">
        <f aca="false">LEN(R1014)-LEN(SUBSTITUTE(R1014,"/",""))-1</f>
        <v>5</v>
      </c>
      <c r="H1014" s="99" t="s">
        <v>88</v>
      </c>
      <c r="I1014" s="97" t="s">
        <v>4134</v>
      </c>
      <c r="J1014" s="97" t="s">
        <v>4135</v>
      </c>
      <c r="K1014" s="98" t="s">
        <v>875</v>
      </c>
      <c r="L1014" s="98" t="s">
        <v>1340</v>
      </c>
      <c r="M1014" s="98" t="s">
        <v>4136</v>
      </c>
      <c r="N1014" s="97" t="s">
        <v>174</v>
      </c>
      <c r="O1014" s="99" t="s">
        <v>88</v>
      </c>
      <c r="P1014" s="100" t="str">
        <f aca="false">O1014</f>
        <v>1..1</v>
      </c>
      <c r="Q1014" s="54" t="s">
        <v>6656</v>
      </c>
      <c r="R1014" s="109" t="s">
        <v>6657</v>
      </c>
      <c r="S1014" s="99"/>
      <c r="T1014" s="10" t="s">
        <v>4639</v>
      </c>
      <c r="U1014" s="99" t="s">
        <v>95</v>
      </c>
      <c r="V1014" s="99"/>
      <c r="W1014" s="102"/>
      <c r="X1014" s="38"/>
      <c r="Y1014" s="10" t="s">
        <v>25</v>
      </c>
      <c r="Z1014" s="110" t="s">
        <v>25</v>
      </c>
      <c r="AA1014" s="4"/>
      <c r="AB1014" s="13" t="str">
        <f aca="false">IF(ISERROR(FIND("/",R1014)),R1014,LEFT(R1014,FIND(CHAR(1),SUBSTITUTE(R1014,"/",CHAR(1),LEN(R1014)-LEN(SUBSTITUTE(R1014,"/",""))))-1))</f>
        <v>/rsm:CrossIndustryInvoice/rsm:SupplyChainTradeTransaction/ram:ApplicableHeaderTradeSettlement/ram:SpecifiedTradeAllowanceCharge/ram:CategoryTradeTax</v>
      </c>
      <c r="AC1014" s="13" t="str">
        <f aca="false">IF(ISERROR(FIND("/",R1014)),R1014,MID(R1014, FIND(CHAR(1),SUBSTITUTE(R1014,"/",CHAR(1), LEN(R1014)-LEN(SUBSTITUTE(R1014,"/","")))), LEN(R1014)))</f>
        <v>/ram:CategoryCode</v>
      </c>
      <c r="AD1014" s="14" t="n">
        <f aca="false">COUNTIFS(R$4:R1014,AB1014)</f>
        <v>1</v>
      </c>
      <c r="AE1014" s="1"/>
      <c r="AF1014" s="278" t="str">
        <f aca="false">E1014</f>
        <v>BT-95</v>
      </c>
      <c r="AG1014" s="99" t="n">
        <f aca="false">LEN(AR1014)-LEN(SUBSTITUTE(AR1014,"/",""))-1</f>
        <v>5</v>
      </c>
      <c r="AH1014" s="99" t="str">
        <f aca="false">H1014</f>
        <v>1..1</v>
      </c>
      <c r="AI1014" s="97" t="s">
        <v>4138</v>
      </c>
      <c r="AJ1014" s="97" t="s">
        <v>4139</v>
      </c>
      <c r="AK1014" s="98" t="s">
        <v>879</v>
      </c>
      <c r="AL1014" s="98" t="s">
        <v>1345</v>
      </c>
      <c r="AM1014" s="98" t="s">
        <v>4140</v>
      </c>
      <c r="AN1014" s="97" t="s">
        <v>174</v>
      </c>
      <c r="AO1014" s="100" t="str">
        <f aca="false">O1014</f>
        <v>1..1</v>
      </c>
      <c r="AP1014" s="100" t="str">
        <f aca="false">P1014</f>
        <v>1..1</v>
      </c>
      <c r="AQ1014" s="54" t="str">
        <f aca="false">Q1014</f>
        <v>/rsm:CrossIndustryInvoice
/rsm:SupplyChainTradeTransaction
/ram:ApplicableHeaderTradeSettlement
/ram:SpecifiedTradeAllowanceCharge
/ram:CategoryTradeTax
/ram:CategoryCode</v>
      </c>
      <c r="AR1014" s="109" t="str">
        <f aca="false">R1014</f>
        <v>/rsm:CrossIndustryInvoice/rsm:SupplyChainTradeTransaction/ram:ApplicableHeaderTradeSettlement/ram:SpecifiedTradeAllowanceCharge/ram:CategoryTradeTax/ram:CategoryCode</v>
      </c>
      <c r="AS1014" s="99"/>
      <c r="AT1014" s="10" t="s">
        <v>4639</v>
      </c>
      <c r="AU1014" s="99" t="str">
        <f aca="false">U1014</f>
        <v>0..1</v>
      </c>
      <c r="AV1014" s="99"/>
      <c r="AW1014" s="102"/>
      <c r="AX1014" s="6"/>
      <c r="AY1014" s="10" t="str">
        <f aca="false">Y1014</f>
        <v>BASIC WL</v>
      </c>
      <c r="AZ1014" s="110" t="str">
        <f aca="false">Z1014</f>
        <v>BASIC WL</v>
      </c>
      <c r="BA1014" s="1"/>
      <c r="BB1014" s="49"/>
      <c r="BF1014" s="1"/>
      <c r="BG1014" s="1"/>
      <c r="BH1014" s="1"/>
      <c r="BI1014" s="1"/>
      <c r="BJ1014" s="1"/>
      <c r="BK1014" s="1"/>
      <c r="BL1014" s="1"/>
      <c r="BM1014" s="1"/>
      <c r="BN1014" s="1"/>
      <c r="BO1014" s="1"/>
      <c r="BP1014" s="1"/>
      <c r="BQ1014" s="1"/>
      <c r="BR1014" s="1"/>
      <c r="BS1014" s="1"/>
      <c r="BT1014" s="1"/>
      <c r="BU1014" s="1"/>
      <c r="BV1014" s="1"/>
      <c r="BW1014" s="1"/>
      <c r="BX1014" s="1"/>
      <c r="BY1014" s="1"/>
      <c r="BZ1014" s="1"/>
    </row>
    <row r="1015" s="53" customFormat="true" ht="99.75" hidden="false" customHeight="false" outlineLevel="0" collapsed="false">
      <c r="A1015" s="58" t="str">
        <f aca="false">IF(LEFT(E1015,2)="BG","NO",IF(LEN(E1015)-LEN(SUBSTITUTE(E1015,"-",""))&gt;1,"NO",IF(E1015="EXT","EXT","YES")))</f>
        <v>YES</v>
      </c>
      <c r="B1015" s="58"/>
      <c r="C1015" s="58"/>
      <c r="D1015" s="277" t="s">
        <v>6235</v>
      </c>
      <c r="E1015" s="278" t="s">
        <v>4141</v>
      </c>
      <c r="F1015" s="279" t="s">
        <v>4141</v>
      </c>
      <c r="G1015" s="99" t="n">
        <f aca="false">LEN(R1015)-LEN(SUBSTITUTE(R1015,"/",""))-1</f>
        <v>5</v>
      </c>
      <c r="H1015" s="99" t="s">
        <v>95</v>
      </c>
      <c r="I1015" s="97" t="s">
        <v>4142</v>
      </c>
      <c r="J1015" s="97" t="s">
        <v>4143</v>
      </c>
      <c r="K1015" s="98"/>
      <c r="L1015" s="98" t="s">
        <v>4985</v>
      </c>
      <c r="M1015" s="98"/>
      <c r="N1015" s="97" t="s">
        <v>764</v>
      </c>
      <c r="O1015" s="99" t="s">
        <v>95</v>
      </c>
      <c r="P1015" s="100" t="str">
        <f aca="false">O1015</f>
        <v>0..1</v>
      </c>
      <c r="Q1015" s="54" t="s">
        <v>6658</v>
      </c>
      <c r="R1015" s="109" t="s">
        <v>6659</v>
      </c>
      <c r="S1015" s="99" t="s">
        <v>766</v>
      </c>
      <c r="T1015" s="10" t="s">
        <v>4639</v>
      </c>
      <c r="U1015" s="99" t="s">
        <v>95</v>
      </c>
      <c r="V1015" s="99"/>
      <c r="W1015" s="102"/>
      <c r="X1015" s="38"/>
      <c r="Y1015" s="10" t="s">
        <v>25</v>
      </c>
      <c r="Z1015" s="110" t="s">
        <v>25</v>
      </c>
      <c r="AA1015" s="4"/>
      <c r="AB1015" s="13" t="str">
        <f aca="false">IF(ISERROR(FIND("/",R1015)),R1015,LEFT(R1015,FIND(CHAR(1),SUBSTITUTE(R1015,"/",CHAR(1),LEN(R1015)-LEN(SUBSTITUTE(R1015,"/",""))))-1))</f>
        <v>/rsm:CrossIndustryInvoice/rsm:SupplyChainTradeTransaction/ram:ApplicableHeaderTradeSettlement/ram:SpecifiedTradeAllowanceCharge/ram:CategoryTradeTax</v>
      </c>
      <c r="AC1015" s="13" t="str">
        <f aca="false">IF(ISERROR(FIND("/",R1015)),R1015,MID(R1015, FIND(CHAR(1),SUBSTITUTE(R1015,"/",CHAR(1), LEN(R1015)-LEN(SUBSTITUTE(R1015,"/","")))), LEN(R1015)))</f>
        <v>/ram:RateApplicablePercent</v>
      </c>
      <c r="AD1015" s="14" t="n">
        <f aca="false">COUNTIFS(R$4:R1015,AB1015)</f>
        <v>1</v>
      </c>
      <c r="AE1015" s="1"/>
      <c r="AF1015" s="278" t="str">
        <f aca="false">E1015</f>
        <v>BT-96</v>
      </c>
      <c r="AG1015" s="99" t="n">
        <f aca="false">LEN(AR1015)-LEN(SUBSTITUTE(AR1015,"/",""))-1</f>
        <v>5</v>
      </c>
      <c r="AH1015" s="99" t="str">
        <f aca="false">H1015</f>
        <v>0..1</v>
      </c>
      <c r="AI1015" s="97" t="s">
        <v>4145</v>
      </c>
      <c r="AJ1015" s="97" t="s">
        <v>6660</v>
      </c>
      <c r="AK1015" s="98"/>
      <c r="AL1015" s="98" t="s">
        <v>1357</v>
      </c>
      <c r="AM1015" s="98"/>
      <c r="AN1015" s="97" t="s">
        <v>5197</v>
      </c>
      <c r="AO1015" s="100" t="str">
        <f aca="false">O1015</f>
        <v>0..1</v>
      </c>
      <c r="AP1015" s="100" t="str">
        <f aca="false">P1015</f>
        <v>0..1</v>
      </c>
      <c r="AQ1015" s="54" t="str">
        <f aca="false">Q1015</f>
        <v>/rsm:CrossIndustryInvoice
/rsm:SupplyChainTradeTransaction
/ram:ApplicableHeaderTradeSettlement
/ram:SpecifiedTradeAllowanceCharge
/ram:CategoryTradeTax
/ram:RateApplicablePercent</v>
      </c>
      <c r="AR1015" s="109" t="str">
        <f aca="false">R1015</f>
        <v>/rsm:CrossIndustryInvoice/rsm:SupplyChainTradeTransaction/ram:ApplicableHeaderTradeSettlement/ram:SpecifiedTradeAllowanceCharge/ram:CategoryTradeTax/ram:RateApplicablePercent</v>
      </c>
      <c r="AS1015" s="99" t="s">
        <v>766</v>
      </c>
      <c r="AT1015" s="10" t="s">
        <v>4639</v>
      </c>
      <c r="AU1015" s="99" t="str">
        <f aca="false">U1015</f>
        <v>0..1</v>
      </c>
      <c r="AV1015" s="99"/>
      <c r="AW1015" s="102"/>
      <c r="AX1015" s="6"/>
      <c r="AY1015" s="10" t="str">
        <f aca="false">Y1015</f>
        <v>BASIC WL</v>
      </c>
      <c r="AZ1015" s="110" t="str">
        <f aca="false">Z1015</f>
        <v>BASIC WL</v>
      </c>
      <c r="BA1015" s="1"/>
      <c r="BB1015" s="49"/>
      <c r="BF1015" s="1"/>
      <c r="BG1015" s="1"/>
      <c r="BH1015" s="1"/>
      <c r="BI1015" s="1"/>
      <c r="BJ1015" s="1"/>
      <c r="BK1015" s="1"/>
      <c r="BL1015" s="1"/>
      <c r="BM1015" s="1"/>
      <c r="BN1015" s="1"/>
      <c r="BO1015" s="1"/>
      <c r="BP1015" s="1"/>
      <c r="BQ1015" s="1"/>
      <c r="BR1015" s="1"/>
      <c r="BS1015" s="1"/>
      <c r="BT1015" s="1"/>
      <c r="BU1015" s="1"/>
      <c r="BV1015" s="1"/>
      <c r="BW1015" s="1"/>
      <c r="BX1015" s="1"/>
      <c r="BY1015" s="1"/>
      <c r="BZ1015" s="1"/>
    </row>
    <row r="1016" s="53" customFormat="true" ht="75" hidden="false" customHeight="false" outlineLevel="0" collapsed="false">
      <c r="A1016" s="58" t="str">
        <f aca="false">IF(LEFT(E1016,2)="BG","NO",IF(LEN(E1016)-LEN(SUBSTITUTE(E1016,"-",""))&gt;1,"NO",IF(E1016="EXT","EXT","YES")))</f>
        <v>NO</v>
      </c>
      <c r="B1016" s="58"/>
      <c r="C1016" s="58"/>
      <c r="D1016" s="274" t="s">
        <v>6235</v>
      </c>
      <c r="E1016" s="275" t="s">
        <v>4147</v>
      </c>
      <c r="F1016" s="276" t="e">
        <f aca="false">#N/A</f>
        <v>#N/A</v>
      </c>
      <c r="G1016" s="296" t="n">
        <f aca="false">LEN(R1016)-LEN(SUBSTITUTE(R1016,"/",""))-1</f>
        <v>3</v>
      </c>
      <c r="H1016" s="296" t="s">
        <v>112</v>
      </c>
      <c r="I1016" s="297" t="s">
        <v>4148</v>
      </c>
      <c r="J1016" s="297" t="s">
        <v>4149</v>
      </c>
      <c r="K1016" s="298"/>
      <c r="L1016" s="298"/>
      <c r="M1016" s="298" t="s">
        <v>1458</v>
      </c>
      <c r="N1016" s="297"/>
      <c r="O1016" s="282" t="s">
        <v>112</v>
      </c>
      <c r="P1016" s="283" t="str">
        <f aca="false">O1016</f>
        <v>0..n</v>
      </c>
      <c r="Q1016" s="284" t="s">
        <v>6618</v>
      </c>
      <c r="R1016" s="285" t="s">
        <v>6619</v>
      </c>
      <c r="S1016" s="282"/>
      <c r="T1016" s="234"/>
      <c r="U1016" s="282" t="s">
        <v>112</v>
      </c>
      <c r="V1016" s="282" t="s">
        <v>1407</v>
      </c>
      <c r="W1016" s="286" t="s">
        <v>1458</v>
      </c>
      <c r="X1016" s="38"/>
      <c r="Y1016" s="234" t="s">
        <v>25</v>
      </c>
      <c r="Z1016" s="234" t="s">
        <v>25</v>
      </c>
      <c r="AA1016" s="4"/>
      <c r="AB1016" s="13" t="str">
        <f aca="false">IF(ISERROR(FIND("/",R1016)),R1016,LEFT(R1016,FIND(CHAR(1),SUBSTITUTE(R1016,"/",CHAR(1),LEN(R1016)-LEN(SUBSTITUTE(R1016,"/",""))))-1))</f>
        <v>/rsm:CrossIndustryInvoice/rsm:SupplyChainTradeTransaction/ram:ApplicableHeaderTradeSettlement</v>
      </c>
      <c r="AC1016" s="13" t="str">
        <f aca="false">IF(ISERROR(FIND("/",R1016)),R1016,MID(R1016, FIND(CHAR(1),SUBSTITUTE(R1016,"/",CHAR(1), LEN(R1016)-LEN(SUBSTITUTE(R1016,"/","")))), LEN(R1016)))</f>
        <v>/ram:SpecifiedTradeAllowanceCharge</v>
      </c>
      <c r="AD1016" s="14" t="n">
        <f aca="false">COUNTIFS(R$4:R1016,AB1016)</f>
        <v>1</v>
      </c>
      <c r="AE1016" s="1"/>
      <c r="AF1016" s="275" t="str">
        <f aca="false">E1016</f>
        <v>BG-21</v>
      </c>
      <c r="AG1016" s="296" t="n">
        <f aca="false">LEN(AR1016)-LEN(SUBSTITUTE(AR1016,"/",""))-1</f>
        <v>3</v>
      </c>
      <c r="AH1016" s="296" t="str">
        <f aca="false">H1016</f>
        <v>0..n</v>
      </c>
      <c r="AI1016" s="297" t="s">
        <v>4151</v>
      </c>
      <c r="AJ1016" s="297" t="s">
        <v>4152</v>
      </c>
      <c r="AK1016" s="298"/>
      <c r="AL1016" s="298"/>
      <c r="AM1016" s="298" t="s">
        <v>1458</v>
      </c>
      <c r="AN1016" s="297"/>
      <c r="AO1016" s="283" t="str">
        <f aca="false">O1016</f>
        <v>0..n</v>
      </c>
      <c r="AP1016" s="283" t="str">
        <f aca="false">P1016</f>
        <v>0..n</v>
      </c>
      <c r="AQ1016" s="284" t="str">
        <f aca="false">Q1016</f>
        <v>/rsm:CrossIndustryInvoice
/rsm:SupplyChainTradeTransaction
/ram:ApplicableHeaderTradeSettlement
/ram:SpecifiedTradeAllowanceCharge</v>
      </c>
      <c r="AR1016" s="285" t="str">
        <f aca="false">R1016</f>
        <v>/rsm:CrossIndustryInvoice/rsm:SupplyChainTradeTransaction/ram:ApplicableHeaderTradeSettlement/ram:SpecifiedTradeAllowanceCharge</v>
      </c>
      <c r="AS1016" s="282"/>
      <c r="AT1016" s="234"/>
      <c r="AU1016" s="282" t="str">
        <f aca="false">U1016</f>
        <v>0..n</v>
      </c>
      <c r="AV1016" s="282" t="s">
        <v>1407</v>
      </c>
      <c r="AW1016" s="286" t="s">
        <v>1458</v>
      </c>
      <c r="AX1016" s="6"/>
      <c r="AY1016" s="234" t="str">
        <f aca="false">Y1016</f>
        <v>BASIC WL</v>
      </c>
      <c r="AZ1016" s="234" t="str">
        <f aca="false">Z1016</f>
        <v>BASIC WL</v>
      </c>
      <c r="BA1016" s="1"/>
      <c r="BB1016" s="49"/>
      <c r="BF1016" s="1"/>
      <c r="BG1016" s="1"/>
      <c r="BH1016" s="1"/>
      <c r="BI1016" s="1"/>
      <c r="BJ1016" s="1"/>
      <c r="BK1016" s="1"/>
      <c r="BL1016" s="1"/>
      <c r="BM1016" s="1"/>
      <c r="BN1016" s="1"/>
      <c r="BO1016" s="1"/>
      <c r="BP1016" s="1"/>
      <c r="BQ1016" s="1"/>
      <c r="BR1016" s="1"/>
      <c r="BS1016" s="1"/>
      <c r="BT1016" s="1"/>
      <c r="BU1016" s="1"/>
      <c r="BV1016" s="1"/>
      <c r="BW1016" s="1"/>
      <c r="BX1016" s="1"/>
      <c r="BY1016" s="1"/>
      <c r="BZ1016" s="1"/>
    </row>
    <row r="1017" s="53" customFormat="true" ht="85.5" hidden="false" customHeight="false" outlineLevel="0" collapsed="false">
      <c r="A1017" s="58" t="str">
        <f aca="false">IF(LEFT(E1017,2)="BG","NO",IF(LEN(E1017)-LEN(SUBSTITUTE(E1017,"-",""))&gt;1,"NO",IF(E1017="EXT","EXT","YES")))</f>
        <v>NO</v>
      </c>
      <c r="B1017" s="58"/>
      <c r="C1017" s="58"/>
      <c r="D1017" s="277" t="s">
        <v>6235</v>
      </c>
      <c r="E1017" s="278" t="s">
        <v>4153</v>
      </c>
      <c r="F1017" s="279" t="e">
        <f aca="false">#N/A</f>
        <v>#N/A</v>
      </c>
      <c r="G1017" s="99" t="n">
        <f aca="false">LEN(R1017)-LEN(SUBSTITUTE(R1017,"/",""))-1</f>
        <v>4</v>
      </c>
      <c r="H1017" s="99" t="s">
        <v>88</v>
      </c>
      <c r="I1017" s="139" t="s">
        <v>6621</v>
      </c>
      <c r="J1017" s="97"/>
      <c r="K1017" s="98"/>
      <c r="L1017" s="98"/>
      <c r="M1017" s="98"/>
      <c r="N1017" s="97"/>
      <c r="O1017" s="99" t="s">
        <v>88</v>
      </c>
      <c r="P1017" s="100" t="str">
        <f aca="false">O1017</f>
        <v>1..1</v>
      </c>
      <c r="Q1017" s="54" t="s">
        <v>6622</v>
      </c>
      <c r="R1017" s="109" t="s">
        <v>6623</v>
      </c>
      <c r="S1017" s="99"/>
      <c r="T1017" s="10"/>
      <c r="U1017" s="99" t="s">
        <v>95</v>
      </c>
      <c r="V1017" s="99"/>
      <c r="W1017" s="102"/>
      <c r="X1017" s="38"/>
      <c r="Y1017" s="10" t="s">
        <v>25</v>
      </c>
      <c r="Z1017" s="110" t="s">
        <v>25</v>
      </c>
      <c r="AA1017" s="4"/>
      <c r="AB1017" s="13" t="str">
        <f aca="false">IF(ISERROR(FIND("/",R1017)),R1017,LEFT(R1017,FIND(CHAR(1),SUBSTITUTE(R1017,"/",CHAR(1),LEN(R1017)-LEN(SUBSTITUTE(R1017,"/",""))))-1))</f>
        <v>/rsm:CrossIndustryInvoice/rsm:SupplyChainTradeTransaction/ram:ApplicableHeaderTradeSettlement/ram:SpecifiedTradeAllowanceCharge</v>
      </c>
      <c r="AC1017" s="13" t="str">
        <f aca="false">IF(ISERROR(FIND("/",R1017)),R1017,MID(R1017, FIND(CHAR(1),SUBSTITUTE(R1017,"/",CHAR(1), LEN(R1017)-LEN(SUBSTITUTE(R1017,"/","")))), LEN(R1017)))</f>
        <v>/ram:ChargeIndicator</v>
      </c>
      <c r="AD1017" s="14" t="n">
        <f aca="false">COUNTIFS(R$4:R1017,AB1017)</f>
        <v>2</v>
      </c>
      <c r="AE1017" s="1"/>
      <c r="AF1017" s="278" t="str">
        <f aca="false">E1017</f>
        <v>BG-21-0</v>
      </c>
      <c r="AG1017" s="99" t="n">
        <f aca="false">LEN(AR1017)-LEN(SUBSTITUTE(AR1017,"/",""))-1</f>
        <v>4</v>
      </c>
      <c r="AH1017" s="99" t="str">
        <f aca="false">H1017</f>
        <v>1..1</v>
      </c>
      <c r="AI1017" s="139" t="s">
        <v>5219</v>
      </c>
      <c r="AJ1017" s="97"/>
      <c r="AK1017" s="98"/>
      <c r="AL1017" s="98"/>
      <c r="AM1017" s="98"/>
      <c r="AN1017" s="97"/>
      <c r="AO1017" s="100" t="str">
        <f aca="false">O1017</f>
        <v>1..1</v>
      </c>
      <c r="AP1017" s="100" t="str">
        <f aca="false">P1017</f>
        <v>1..1</v>
      </c>
      <c r="AQ1017" s="54" t="str">
        <f aca="false">Q1017</f>
        <v>/rsm:CrossIndustryInvoice
/rsm:SupplyChainTradeTransaction
/ram:ApplicableHeaderTradeSettlement
/ram:SpecifiedTradeAllowanceCharge
/ram:ChargeIndicator</v>
      </c>
      <c r="AR1017" s="109" t="str">
        <f aca="false">R1017</f>
        <v>/rsm:CrossIndustryInvoice/rsm:SupplyChainTradeTransaction/ram:ApplicableHeaderTradeSettlement/ram:SpecifiedTradeAllowanceCharge/ram:ChargeIndicator</v>
      </c>
      <c r="AS1017" s="99"/>
      <c r="AT1017" s="10"/>
      <c r="AU1017" s="99" t="str">
        <f aca="false">U1017</f>
        <v>0..1</v>
      </c>
      <c r="AV1017" s="99"/>
      <c r="AW1017" s="102"/>
      <c r="AX1017" s="6"/>
      <c r="AY1017" s="10" t="str">
        <f aca="false">Y1017</f>
        <v>BASIC WL</v>
      </c>
      <c r="AZ1017" s="110" t="str">
        <f aca="false">Z1017</f>
        <v>BASIC WL</v>
      </c>
      <c r="BA1017" s="1"/>
      <c r="BB1017" s="49"/>
      <c r="BF1017" s="1"/>
      <c r="BG1017" s="1"/>
      <c r="BH1017" s="1"/>
      <c r="BI1017" s="1"/>
      <c r="BJ1017" s="1"/>
      <c r="BK1017" s="1"/>
      <c r="BL1017" s="1"/>
      <c r="BM1017" s="1"/>
      <c r="BN1017" s="1"/>
      <c r="BO1017" s="1"/>
      <c r="BP1017" s="1"/>
      <c r="BQ1017" s="1"/>
      <c r="BR1017" s="1"/>
      <c r="BS1017" s="1"/>
      <c r="BT1017" s="1"/>
      <c r="BU1017" s="1"/>
      <c r="BV1017" s="1"/>
      <c r="BW1017" s="1"/>
      <c r="BX1017" s="1"/>
      <c r="BY1017" s="1"/>
      <c r="BZ1017" s="1"/>
    </row>
    <row r="1018" s="53" customFormat="true" ht="89.25" hidden="false" customHeight="false" outlineLevel="0" collapsed="false">
      <c r="A1018" s="58" t="str">
        <f aca="false">IF(LEFT(E1018,2)="BG","NO",IF(LEN(E1018)-LEN(SUBSTITUTE(E1018,"-",""))&gt;1,"NO",IF(E1018="EXT","EXT","YES")))</f>
        <v>NO</v>
      </c>
      <c r="B1018" s="58"/>
      <c r="C1018" s="58"/>
      <c r="D1018" s="277" t="s">
        <v>6235</v>
      </c>
      <c r="E1018" s="278" t="s">
        <v>4155</v>
      </c>
      <c r="F1018" s="279" t="e">
        <f aca="false">#N/A</f>
        <v>#N/A</v>
      </c>
      <c r="G1018" s="99" t="n">
        <f aca="false">LEN(R1018)-LEN(SUBSTITUTE(R1018,"/",""))-1</f>
        <v>5</v>
      </c>
      <c r="H1018" s="99" t="s">
        <v>88</v>
      </c>
      <c r="I1018" s="139" t="s">
        <v>6661</v>
      </c>
      <c r="J1018" s="97"/>
      <c r="K1018" s="98" t="s">
        <v>4944</v>
      </c>
      <c r="L1018" s="98"/>
      <c r="M1018" s="98" t="s">
        <v>4944</v>
      </c>
      <c r="N1018" s="97"/>
      <c r="O1018" s="99" t="s">
        <v>88</v>
      </c>
      <c r="P1018" s="100" t="str">
        <f aca="false">O1018</f>
        <v>1..1</v>
      </c>
      <c r="Q1018" s="54" t="s">
        <v>6625</v>
      </c>
      <c r="R1018" s="109" t="s">
        <v>6626</v>
      </c>
      <c r="S1018" s="99"/>
      <c r="T1018" s="10"/>
      <c r="U1018" s="99" t="s">
        <v>88</v>
      </c>
      <c r="V1018" s="99"/>
      <c r="W1018" s="102" t="s">
        <v>4944</v>
      </c>
      <c r="X1018" s="38"/>
      <c r="Y1018" s="10" t="s">
        <v>25</v>
      </c>
      <c r="Z1018" s="110" t="s">
        <v>25</v>
      </c>
      <c r="AA1018" s="4"/>
      <c r="AB1018" s="13" t="str">
        <f aca="false">IF(ISERROR(FIND("/",R1018)),R1018,LEFT(R1018,FIND(CHAR(1),SUBSTITUTE(R1018,"/",CHAR(1),LEN(R1018)-LEN(SUBSTITUTE(R1018,"/",""))))-1))</f>
        <v>/rsm:CrossIndustryInvoice/rsm:SupplyChainTradeTransaction/ram:ApplicableHeaderTradeSettlement/ram:SpecifiedTradeAllowanceCharge/ram:ChargeIndicator</v>
      </c>
      <c r="AC1018" s="13" t="str">
        <f aca="false">IF(ISERROR(FIND("/",R1018)),R1018,MID(R1018, FIND(CHAR(1),SUBSTITUTE(R1018,"/",CHAR(1), LEN(R1018)-LEN(SUBSTITUTE(R1018,"/","")))), LEN(R1018)))</f>
        <v>/udt:Indicator</v>
      </c>
      <c r="AD1018" s="14" t="n">
        <f aca="false">COUNTIFS(R$4:R1018,AB1018)</f>
        <v>2</v>
      </c>
      <c r="AE1018" s="1"/>
      <c r="AF1018" s="278" t="str">
        <f aca="false">E1018</f>
        <v>BG-21-1</v>
      </c>
      <c r="AG1018" s="99" t="n">
        <f aca="false">LEN(AR1018)-LEN(SUBSTITUTE(AR1018,"/",""))-1</f>
        <v>5</v>
      </c>
      <c r="AH1018" s="99" t="str">
        <f aca="false">H1018</f>
        <v>1..1</v>
      </c>
      <c r="AI1018" s="139" t="s">
        <v>5224</v>
      </c>
      <c r="AJ1018" s="97"/>
      <c r="AK1018" s="98" t="s">
        <v>5242</v>
      </c>
      <c r="AL1018" s="98"/>
      <c r="AM1018" s="98" t="s">
        <v>5242</v>
      </c>
      <c r="AN1018" s="97"/>
      <c r="AO1018" s="100" t="str">
        <f aca="false">O1018</f>
        <v>1..1</v>
      </c>
      <c r="AP1018" s="100" t="str">
        <f aca="false">P1018</f>
        <v>1..1</v>
      </c>
      <c r="AQ1018" s="54" t="str">
        <f aca="false">Q1018</f>
        <v>/rsm:CrossIndustryInvoice
/rsm:SupplyChainTradeTransaction
/ram:ApplicableHeaderTradeSettlement
/ram:SpecifiedTradeAllowanceCharge
/ram:ChargeIndicator
/udt:Indicator</v>
      </c>
      <c r="AR1018" s="109" t="str">
        <f aca="false">R1018</f>
        <v>/rsm:CrossIndustryInvoice/rsm:SupplyChainTradeTransaction/ram:ApplicableHeaderTradeSettlement/ram:SpecifiedTradeAllowanceCharge/ram:ChargeIndicator/udt:Indicator</v>
      </c>
      <c r="AS1018" s="99"/>
      <c r="AT1018" s="10"/>
      <c r="AU1018" s="99" t="str">
        <f aca="false">U1018</f>
        <v>1..1</v>
      </c>
      <c r="AV1018" s="99"/>
      <c r="AW1018" s="102" t="s">
        <v>4944</v>
      </c>
      <c r="AX1018" s="6"/>
      <c r="AY1018" s="10" t="str">
        <f aca="false">Y1018</f>
        <v>BASIC WL</v>
      </c>
      <c r="AZ1018" s="110" t="str">
        <f aca="false">Z1018</f>
        <v>BASIC WL</v>
      </c>
      <c r="BA1018" s="1"/>
      <c r="BB1018" s="49"/>
      <c r="BF1018" s="1"/>
      <c r="BG1018" s="1"/>
      <c r="BH1018" s="1"/>
      <c r="BI1018" s="1"/>
      <c r="BJ1018" s="1"/>
      <c r="BK1018" s="1"/>
      <c r="BL1018" s="1"/>
      <c r="BM1018" s="1"/>
      <c r="BN1018" s="1"/>
      <c r="BO1018" s="1"/>
      <c r="BP1018" s="1"/>
      <c r="BQ1018" s="1"/>
      <c r="BR1018" s="1"/>
      <c r="BS1018" s="1"/>
      <c r="BT1018" s="1"/>
      <c r="BU1018" s="1"/>
      <c r="BV1018" s="1"/>
      <c r="BW1018" s="1"/>
      <c r="BX1018" s="1"/>
      <c r="BY1018" s="1"/>
      <c r="BZ1018" s="1"/>
    </row>
    <row r="1019" s="53" customFormat="true" ht="85.5" hidden="false" customHeight="false" outlineLevel="0" collapsed="false">
      <c r="A1019" s="58" t="str">
        <f aca="false">IF(LEFT(E1019,2)="BG","NO",IF(LEN(E1019)-LEN(SUBSTITUTE(E1019,"-",""))&gt;1,"NO",IF(E1019="EXT","EXT","YES")))</f>
        <v>EXT</v>
      </c>
      <c r="B1019" s="58"/>
      <c r="C1019" s="58"/>
      <c r="D1019" s="280" t="s">
        <v>6235</v>
      </c>
      <c r="E1019" s="93" t="s">
        <v>4631</v>
      </c>
      <c r="F1019" s="94" t="e">
        <f aca="false">#N/A</f>
        <v>#N/A</v>
      </c>
      <c r="G1019" s="95" t="n">
        <f aca="false">LEN(R1019)-LEN(SUBSTITUTE(R1019,"/",""))-1</f>
        <v>4</v>
      </c>
      <c r="H1019" s="95" t="s">
        <v>95</v>
      </c>
      <c r="I1019" s="97" t="s">
        <v>6662</v>
      </c>
      <c r="J1019" s="97" t="s">
        <v>6628</v>
      </c>
      <c r="K1019" s="98"/>
      <c r="L1019" s="98"/>
      <c r="M1019" s="98"/>
      <c r="N1019" s="97"/>
      <c r="O1019" s="99" t="s">
        <v>95</v>
      </c>
      <c r="P1019" s="100" t="str">
        <f aca="false">O1019</f>
        <v>0..1</v>
      </c>
      <c r="Q1019" s="9" t="s">
        <v>6629</v>
      </c>
      <c r="R1019" s="101" t="s">
        <v>6630</v>
      </c>
      <c r="S1019" s="99"/>
      <c r="T1019" s="10"/>
      <c r="U1019" s="95" t="s">
        <v>95</v>
      </c>
      <c r="V1019" s="99"/>
      <c r="W1019" s="102"/>
      <c r="X1019" s="38"/>
      <c r="Y1019" s="103" t="s">
        <v>30</v>
      </c>
      <c r="Z1019" s="103" t="s">
        <v>30</v>
      </c>
      <c r="AA1019" s="4"/>
      <c r="AB1019" s="13" t="str">
        <f aca="false">IF(ISERROR(FIND("/",R1019)),R1019,LEFT(R1019,FIND(CHAR(1),SUBSTITUTE(R1019,"/",CHAR(1),LEN(R1019)-LEN(SUBSTITUTE(R1019,"/",""))))-1))</f>
        <v>/rsm:CrossIndustryInvoice/rsm:SupplyChainTradeTransaction/ram:ApplicableHeaderTradeSettlement/ram:SpecifiedTradeAllowanceCharge</v>
      </c>
      <c r="AC1019" s="13" t="str">
        <f aca="false">IF(ISERROR(FIND("/",R1019)),R1019,MID(R1019, FIND(CHAR(1),SUBSTITUTE(R1019,"/",CHAR(1), LEN(R1019)-LEN(SUBSTITUTE(R1019,"/","")))), LEN(R1019)))</f>
        <v>/ram:SequenceNumeric</v>
      </c>
      <c r="AD1019" s="14" t="n">
        <f aca="false">COUNTIFS(R$4:R1019,AB1019)</f>
        <v>2</v>
      </c>
      <c r="AE1019" s="1"/>
      <c r="AF1019" s="93" t="str">
        <f aca="false">E1019</f>
        <v>EXT</v>
      </c>
      <c r="AG1019" s="95" t="n">
        <f aca="false">LEN(AR1019)-LEN(SUBSTITUTE(AR1019,"/",""))-1</f>
        <v>4</v>
      </c>
      <c r="AH1019" s="95" t="str">
        <f aca="false">H1019</f>
        <v>0..1</v>
      </c>
      <c r="AI1019" s="97" t="s">
        <v>4084</v>
      </c>
      <c r="AJ1019" s="97"/>
      <c r="AK1019" s="98"/>
      <c r="AL1019" s="98"/>
      <c r="AM1019" s="98"/>
      <c r="AN1019" s="97"/>
      <c r="AO1019" s="100" t="str">
        <f aca="false">O1019</f>
        <v>0..1</v>
      </c>
      <c r="AP1019" s="100" t="str">
        <f aca="false">P1019</f>
        <v>0..1</v>
      </c>
      <c r="AQ1019" s="9" t="str">
        <f aca="false">Q1019</f>
        <v>/rsm:CrossIndustryInvoice
/rsm:SupplyChainTradeTransaction
/ram:ApplicableHeaderTradeSettlement
/ram:SpecifiedTradeAllowanceCharge
/ram:SequenceNumeric</v>
      </c>
      <c r="AR1019" s="101" t="str">
        <f aca="false">R1019</f>
        <v>/rsm:CrossIndustryInvoice/rsm:SupplyChainTradeTransaction/ram:ApplicableHeaderTradeSettlement/ram:SpecifiedTradeAllowanceCharge/ram:SequenceNumeric</v>
      </c>
      <c r="AS1019" s="99"/>
      <c r="AT1019" s="10"/>
      <c r="AU1019" s="95" t="str">
        <f aca="false">U1019</f>
        <v>0..1</v>
      </c>
      <c r="AV1019" s="99"/>
      <c r="AW1019" s="102"/>
      <c r="AX1019" s="6"/>
      <c r="AY1019" s="103" t="str">
        <f aca="false">Y1019</f>
        <v>EXTENDED</v>
      </c>
      <c r="AZ1019" s="103" t="str">
        <f aca="false">Z1019</f>
        <v>EXTENDED</v>
      </c>
      <c r="BA1019" s="1"/>
      <c r="BB1019" s="49"/>
      <c r="BF1019" s="1"/>
      <c r="BG1019" s="1"/>
      <c r="BH1019" s="1"/>
      <c r="BI1019" s="1"/>
      <c r="BJ1019" s="1"/>
      <c r="BK1019" s="1"/>
      <c r="BL1019" s="1"/>
      <c r="BM1019" s="1"/>
      <c r="BN1019" s="1"/>
      <c r="BO1019" s="1"/>
      <c r="BP1019" s="1"/>
      <c r="BQ1019" s="1"/>
      <c r="BR1019" s="1"/>
      <c r="BS1019" s="1"/>
      <c r="BT1019" s="1"/>
      <c r="BU1019" s="1"/>
      <c r="BV1019" s="1"/>
      <c r="BW1019" s="1"/>
      <c r="BX1019" s="1"/>
      <c r="BY1019" s="1"/>
      <c r="BZ1019" s="1"/>
    </row>
    <row r="1020" s="53" customFormat="true" ht="85.5" hidden="false" customHeight="false" outlineLevel="0" collapsed="false">
      <c r="A1020" s="58" t="str">
        <f aca="false">IF(LEFT(E1020,2)="BG","NO",IF(LEN(E1020)-LEN(SUBSTITUTE(E1020,"-",""))&gt;1,"NO",IF(E1020="EXT","EXT","YES")))</f>
        <v>YES</v>
      </c>
      <c r="B1020" s="58"/>
      <c r="C1020" s="58"/>
      <c r="D1020" s="277" t="s">
        <v>6235</v>
      </c>
      <c r="E1020" s="278" t="s">
        <v>4159</v>
      </c>
      <c r="F1020" s="279" t="s">
        <v>4085</v>
      </c>
      <c r="G1020" s="99" t="n">
        <f aca="false">LEN(R1020)-LEN(SUBSTITUTE(R1020,"/",""))-1</f>
        <v>4</v>
      </c>
      <c r="H1020" s="99" t="s">
        <v>95</v>
      </c>
      <c r="I1020" s="97" t="s">
        <v>4160</v>
      </c>
      <c r="J1020" s="97" t="s">
        <v>4161</v>
      </c>
      <c r="K1020" s="98"/>
      <c r="L1020" s="98" t="s">
        <v>4985</v>
      </c>
      <c r="M1020" s="98"/>
      <c r="N1020" s="97" t="s">
        <v>764</v>
      </c>
      <c r="O1020" s="99" t="s">
        <v>95</v>
      </c>
      <c r="P1020" s="100" t="str">
        <f aca="false">O1020</f>
        <v>0..1</v>
      </c>
      <c r="Q1020" s="54" t="s">
        <v>6631</v>
      </c>
      <c r="R1020" s="109" t="s">
        <v>6632</v>
      </c>
      <c r="S1020" s="99" t="s">
        <v>766</v>
      </c>
      <c r="T1020" s="10" t="s">
        <v>4639</v>
      </c>
      <c r="U1020" s="99" t="s">
        <v>95</v>
      </c>
      <c r="V1020" s="99"/>
      <c r="W1020" s="102"/>
      <c r="X1020" s="38"/>
      <c r="Y1020" s="10" t="s">
        <v>25</v>
      </c>
      <c r="Z1020" s="110" t="s">
        <v>25</v>
      </c>
      <c r="AA1020" s="4"/>
      <c r="AB1020" s="13" t="str">
        <f aca="false">IF(ISERROR(FIND("/",R1020)),R1020,LEFT(R1020,FIND(CHAR(1),SUBSTITUTE(R1020,"/",CHAR(1),LEN(R1020)-LEN(SUBSTITUTE(R1020,"/",""))))-1))</f>
        <v>/rsm:CrossIndustryInvoice/rsm:SupplyChainTradeTransaction/ram:ApplicableHeaderTradeSettlement/ram:SpecifiedTradeAllowanceCharge</v>
      </c>
      <c r="AC1020" s="13" t="str">
        <f aca="false">IF(ISERROR(FIND("/",R1020)),R1020,MID(R1020, FIND(CHAR(1),SUBSTITUTE(R1020,"/",CHAR(1), LEN(R1020)-LEN(SUBSTITUTE(R1020,"/","")))), LEN(R1020)))</f>
        <v>/ram:CalculationPercent</v>
      </c>
      <c r="AD1020" s="14" t="n">
        <f aca="false">COUNTIFS(R$4:R1020,AB1020)</f>
        <v>2</v>
      </c>
      <c r="AE1020" s="1"/>
      <c r="AF1020" s="278" t="str">
        <f aca="false">E1020</f>
        <v>BT-101</v>
      </c>
      <c r="AG1020" s="99" t="n">
        <f aca="false">LEN(AR1020)-LEN(SUBSTITUTE(AR1020,"/",""))-1</f>
        <v>4</v>
      </c>
      <c r="AH1020" s="99" t="str">
        <f aca="false">H1020</f>
        <v>0..1</v>
      </c>
      <c r="AI1020" s="97" t="s">
        <v>4163</v>
      </c>
      <c r="AJ1020" s="97" t="s">
        <v>4164</v>
      </c>
      <c r="AK1020" s="98"/>
      <c r="AL1020" s="98" t="s">
        <v>1357</v>
      </c>
      <c r="AM1020" s="98"/>
      <c r="AN1020" s="97" t="s">
        <v>5197</v>
      </c>
      <c r="AO1020" s="100" t="str">
        <f aca="false">O1020</f>
        <v>0..1</v>
      </c>
      <c r="AP1020" s="100" t="str">
        <f aca="false">P1020</f>
        <v>0..1</v>
      </c>
      <c r="AQ1020" s="54" t="str">
        <f aca="false">Q1020</f>
        <v>/rsm:CrossIndustryInvoice
/rsm:SupplyChainTradeTransaction
/ram:ApplicableHeaderTradeSettlement
/ram:SpecifiedTradeAllowanceCharge
/ram:CalculationPercent</v>
      </c>
      <c r="AR1020" s="109" t="str">
        <f aca="false">R1020</f>
        <v>/rsm:CrossIndustryInvoice/rsm:SupplyChainTradeTransaction/ram:ApplicableHeaderTradeSettlement/ram:SpecifiedTradeAllowanceCharge/ram:CalculationPercent</v>
      </c>
      <c r="AS1020" s="99" t="s">
        <v>766</v>
      </c>
      <c r="AT1020" s="10" t="s">
        <v>4639</v>
      </c>
      <c r="AU1020" s="99" t="str">
        <f aca="false">U1020</f>
        <v>0..1</v>
      </c>
      <c r="AV1020" s="99"/>
      <c r="AW1020" s="102"/>
      <c r="AX1020" s="6"/>
      <c r="AY1020" s="10" t="str">
        <f aca="false">Y1020</f>
        <v>BASIC WL</v>
      </c>
      <c r="AZ1020" s="110" t="str">
        <f aca="false">Z1020</f>
        <v>BASIC WL</v>
      </c>
      <c r="BA1020" s="1"/>
      <c r="BB1020" s="49"/>
      <c r="BF1020" s="1"/>
      <c r="BG1020" s="1"/>
      <c r="BH1020" s="1"/>
      <c r="BI1020" s="1"/>
      <c r="BJ1020" s="1"/>
      <c r="BK1020" s="1"/>
      <c r="BL1020" s="1"/>
      <c r="BM1020" s="1"/>
      <c r="BN1020" s="1"/>
      <c r="BO1020" s="1"/>
      <c r="BP1020" s="1"/>
      <c r="BQ1020" s="1"/>
      <c r="BR1020" s="1"/>
      <c r="BS1020" s="1"/>
      <c r="BT1020" s="1"/>
      <c r="BU1020" s="1"/>
      <c r="BV1020" s="1"/>
      <c r="BW1020" s="1"/>
      <c r="BX1020" s="1"/>
      <c r="BY1020" s="1"/>
      <c r="BZ1020" s="1"/>
    </row>
    <row r="1021" s="53" customFormat="true" ht="85.5" hidden="false" customHeight="false" outlineLevel="0" collapsed="false">
      <c r="A1021" s="58" t="str">
        <f aca="false">IF(LEFT(E1021,2)="BG","NO",IF(LEN(E1021)-LEN(SUBSTITUTE(E1021,"-",""))&gt;1,"NO",IF(E1021="EXT","EXT","YES")))</f>
        <v>YES</v>
      </c>
      <c r="B1021" s="58"/>
      <c r="C1021" s="58"/>
      <c r="D1021" s="277" t="s">
        <v>6235</v>
      </c>
      <c r="E1021" s="278" t="s">
        <v>4165</v>
      </c>
      <c r="F1021" s="279" t="s">
        <v>4091</v>
      </c>
      <c r="G1021" s="99" t="n">
        <f aca="false">LEN(R1021)-LEN(SUBSTITUTE(R1021,"/",""))-1</f>
        <v>4</v>
      </c>
      <c r="H1021" s="99" t="s">
        <v>95</v>
      </c>
      <c r="I1021" s="97" t="s">
        <v>4166</v>
      </c>
      <c r="J1021" s="97" t="s">
        <v>4167</v>
      </c>
      <c r="K1021" s="98"/>
      <c r="L1021" s="98"/>
      <c r="M1021" s="98"/>
      <c r="N1021" s="97" t="s">
        <v>856</v>
      </c>
      <c r="O1021" s="99" t="s">
        <v>95</v>
      </c>
      <c r="P1021" s="100" t="str">
        <f aca="false">O1021</f>
        <v>0..1</v>
      </c>
      <c r="Q1021" s="54" t="s">
        <v>6633</v>
      </c>
      <c r="R1021" s="109" t="s">
        <v>6634</v>
      </c>
      <c r="S1021" s="99" t="s">
        <v>858</v>
      </c>
      <c r="T1021" s="10" t="s">
        <v>4639</v>
      </c>
      <c r="U1021" s="99" t="s">
        <v>95</v>
      </c>
      <c r="V1021" s="99"/>
      <c r="W1021" s="102"/>
      <c r="X1021" s="38"/>
      <c r="Y1021" s="10" t="s">
        <v>25</v>
      </c>
      <c r="Z1021" s="110" t="s">
        <v>25</v>
      </c>
      <c r="AA1021" s="4"/>
      <c r="AB1021" s="13" t="str">
        <f aca="false">IF(ISERROR(FIND("/",R1021)),R1021,LEFT(R1021,FIND(CHAR(1),SUBSTITUTE(R1021,"/",CHAR(1),LEN(R1021)-LEN(SUBSTITUTE(R1021,"/",""))))-1))</f>
        <v>/rsm:CrossIndustryInvoice/rsm:SupplyChainTradeTransaction/ram:ApplicableHeaderTradeSettlement/ram:SpecifiedTradeAllowanceCharge</v>
      </c>
      <c r="AC1021" s="13" t="str">
        <f aca="false">IF(ISERROR(FIND("/",R1021)),R1021,MID(R1021, FIND(CHAR(1),SUBSTITUTE(R1021,"/",CHAR(1), LEN(R1021)-LEN(SUBSTITUTE(R1021,"/","")))), LEN(R1021)))</f>
        <v>/ram:BasisAmount</v>
      </c>
      <c r="AD1021" s="14" t="n">
        <f aca="false">COUNTIFS(R$4:R1021,AB1021)</f>
        <v>2</v>
      </c>
      <c r="AE1021" s="1"/>
      <c r="AF1021" s="278" t="str">
        <f aca="false">E1021</f>
        <v>BT-100</v>
      </c>
      <c r="AG1021" s="99" t="n">
        <f aca="false">LEN(AR1021)-LEN(SUBSTITUTE(AR1021,"/",""))-1</f>
        <v>4</v>
      </c>
      <c r="AH1021" s="99" t="str">
        <f aca="false">H1021</f>
        <v>0..1</v>
      </c>
      <c r="AI1021" s="97" t="s">
        <v>4169</v>
      </c>
      <c r="AJ1021" s="97" t="s">
        <v>4170</v>
      </c>
      <c r="AK1021" s="98"/>
      <c r="AL1021" s="98"/>
      <c r="AM1021" s="98"/>
      <c r="AN1021" s="97" t="s">
        <v>5229</v>
      </c>
      <c r="AO1021" s="100" t="str">
        <f aca="false">O1021</f>
        <v>0..1</v>
      </c>
      <c r="AP1021" s="100" t="str">
        <f aca="false">P1021</f>
        <v>0..1</v>
      </c>
      <c r="AQ1021" s="54" t="str">
        <f aca="false">Q1021</f>
        <v>/rsm:CrossIndustryInvoice
/rsm:SupplyChainTradeTransaction
/ram:ApplicableHeaderTradeSettlement
/ram:SpecifiedTradeAllowanceCharge
/ram:BasisAmount</v>
      </c>
      <c r="AR1021" s="109" t="str">
        <f aca="false">R1021</f>
        <v>/rsm:CrossIndustryInvoice/rsm:SupplyChainTradeTransaction/ram:ApplicableHeaderTradeSettlement/ram:SpecifiedTradeAllowanceCharge/ram:BasisAmount</v>
      </c>
      <c r="AS1021" s="99" t="s">
        <v>858</v>
      </c>
      <c r="AT1021" s="10" t="s">
        <v>4639</v>
      </c>
      <c r="AU1021" s="99" t="str">
        <f aca="false">U1021</f>
        <v>0..1</v>
      </c>
      <c r="AV1021" s="99"/>
      <c r="AW1021" s="102"/>
      <c r="AX1021" s="6"/>
      <c r="AY1021" s="10" t="str">
        <f aca="false">Y1021</f>
        <v>BASIC WL</v>
      </c>
      <c r="AZ1021" s="110" t="str">
        <f aca="false">Z1021</f>
        <v>BASIC WL</v>
      </c>
      <c r="BA1021" s="1"/>
      <c r="BB1021" s="49"/>
      <c r="BF1021" s="1"/>
      <c r="BG1021" s="1"/>
      <c r="BH1021" s="1"/>
      <c r="BI1021" s="1"/>
      <c r="BJ1021" s="1"/>
      <c r="BK1021" s="1"/>
      <c r="BL1021" s="1"/>
      <c r="BM1021" s="1"/>
      <c r="BN1021" s="1"/>
      <c r="BO1021" s="1"/>
      <c r="BP1021" s="1"/>
      <c r="BQ1021" s="1"/>
      <c r="BR1021" s="1"/>
      <c r="BS1021" s="1"/>
      <c r="BT1021" s="1"/>
      <c r="BU1021" s="1"/>
      <c r="BV1021" s="1"/>
      <c r="BW1021" s="1"/>
      <c r="BX1021" s="1"/>
      <c r="BY1021" s="1"/>
      <c r="BZ1021" s="1"/>
    </row>
    <row r="1022" s="53" customFormat="true" ht="85.5" hidden="false" customHeight="false" outlineLevel="0" collapsed="false">
      <c r="A1022" s="58" t="str">
        <f aca="false">IF(LEFT(E1022,2)="BG","NO",IF(LEN(E1022)-LEN(SUBSTITUTE(E1022,"-",""))&gt;1,"NO",IF(E1022="EXT","EXT","YES")))</f>
        <v>EXT</v>
      </c>
      <c r="B1022" s="58"/>
      <c r="C1022" s="58"/>
      <c r="D1022" s="280" t="s">
        <v>6235</v>
      </c>
      <c r="E1022" s="93" t="s">
        <v>4631</v>
      </c>
      <c r="F1022" s="94" t="e">
        <f aca="false">#N/A</f>
        <v>#N/A</v>
      </c>
      <c r="G1022" s="95" t="n">
        <f aca="false">LEN(R1022)-LEN(SUBSTITUTE(R1022,"/",""))-1</f>
        <v>4</v>
      </c>
      <c r="H1022" s="95" t="s">
        <v>95</v>
      </c>
      <c r="I1022" s="97" t="s">
        <v>6635</v>
      </c>
      <c r="J1022" s="97" t="s">
        <v>6636</v>
      </c>
      <c r="K1022" s="98"/>
      <c r="L1022" s="98"/>
      <c r="M1022" s="98"/>
      <c r="N1022" s="97"/>
      <c r="O1022" s="99" t="s">
        <v>95</v>
      </c>
      <c r="P1022" s="100" t="str">
        <f aca="false">O1022</f>
        <v>0..1</v>
      </c>
      <c r="Q1022" s="9" t="s">
        <v>6637</v>
      </c>
      <c r="R1022" s="101" t="s">
        <v>6638</v>
      </c>
      <c r="S1022" s="99" t="s">
        <v>442</v>
      </c>
      <c r="T1022" s="10" t="s">
        <v>4639</v>
      </c>
      <c r="U1022" s="95" t="s">
        <v>95</v>
      </c>
      <c r="V1022" s="99"/>
      <c r="W1022" s="102"/>
      <c r="X1022" s="38"/>
      <c r="Y1022" s="103" t="s">
        <v>30</v>
      </c>
      <c r="Z1022" s="103" t="s">
        <v>30</v>
      </c>
      <c r="AA1022" s="4"/>
      <c r="AB1022" s="13" t="str">
        <f aca="false">IF(ISERROR(FIND("/",R1022)),R1022,LEFT(R1022,FIND(CHAR(1),SUBSTITUTE(R1022,"/",CHAR(1),LEN(R1022)-LEN(SUBSTITUTE(R1022,"/",""))))-1))</f>
        <v>/rsm:CrossIndustryInvoice/rsm:SupplyChainTradeTransaction/ram:ApplicableHeaderTradeSettlement/ram:SpecifiedTradeAllowanceCharge</v>
      </c>
      <c r="AC1022" s="13" t="str">
        <f aca="false">IF(ISERROR(FIND("/",R1022)),R1022,MID(R1022, FIND(CHAR(1),SUBSTITUTE(R1022,"/",CHAR(1), LEN(R1022)-LEN(SUBSTITUTE(R1022,"/","")))), LEN(R1022)))</f>
        <v>/ram:BasisQuantity</v>
      </c>
      <c r="AD1022" s="14" t="n">
        <f aca="false">COUNTIFS(R$4:R1022,AB1022)</f>
        <v>2</v>
      </c>
      <c r="AE1022" s="1"/>
      <c r="AF1022" s="93" t="str">
        <f aca="false">E1022</f>
        <v>EXT</v>
      </c>
      <c r="AG1022" s="95" t="n">
        <f aca="false">LEN(AR1022)-LEN(SUBSTITUTE(AR1022,"/",""))-1</f>
        <v>4</v>
      </c>
      <c r="AH1022" s="95" t="str">
        <f aca="false">H1022</f>
        <v>0..1</v>
      </c>
      <c r="AI1022" s="97" t="s">
        <v>4100</v>
      </c>
      <c r="AJ1022" s="97"/>
      <c r="AK1022" s="98"/>
      <c r="AL1022" s="98"/>
      <c r="AM1022" s="98"/>
      <c r="AN1022" s="97"/>
      <c r="AO1022" s="100" t="str">
        <f aca="false">O1022</f>
        <v>0..1</v>
      </c>
      <c r="AP1022" s="100" t="str">
        <f aca="false">P1022</f>
        <v>0..1</v>
      </c>
      <c r="AQ1022" s="9" t="str">
        <f aca="false">Q1022</f>
        <v>/rsm:CrossIndustryInvoice
/rsm:SupplyChainTradeTransaction
/ram:ApplicableHeaderTradeSettlement
/ram:SpecifiedTradeAllowanceCharge
/ram:BasisQuantity</v>
      </c>
      <c r="AR1022" s="101" t="str">
        <f aca="false">R1022</f>
        <v>/rsm:CrossIndustryInvoice/rsm:SupplyChainTradeTransaction/ram:ApplicableHeaderTradeSettlement/ram:SpecifiedTradeAllowanceCharge/ram:BasisQuantity</v>
      </c>
      <c r="AS1022" s="99" t="s">
        <v>442</v>
      </c>
      <c r="AT1022" s="10" t="s">
        <v>4639</v>
      </c>
      <c r="AU1022" s="95" t="str">
        <f aca="false">U1022</f>
        <v>0..1</v>
      </c>
      <c r="AV1022" s="99"/>
      <c r="AW1022" s="102"/>
      <c r="AX1022" s="6"/>
      <c r="AY1022" s="103" t="str">
        <f aca="false">Y1022</f>
        <v>EXTENDED</v>
      </c>
      <c r="AZ1022" s="103" t="str">
        <f aca="false">Z1022</f>
        <v>EXTENDED</v>
      </c>
      <c r="BA1022" s="1"/>
      <c r="BB1022" s="49"/>
      <c r="BF1022" s="1"/>
      <c r="BG1022" s="1"/>
      <c r="BH1022" s="1"/>
      <c r="BI1022" s="1"/>
      <c r="BJ1022" s="1"/>
      <c r="BK1022" s="1"/>
      <c r="BL1022" s="1"/>
      <c r="BM1022" s="1"/>
      <c r="BN1022" s="1"/>
      <c r="BO1022" s="1"/>
      <c r="BP1022" s="1"/>
      <c r="BQ1022" s="1"/>
      <c r="BR1022" s="1"/>
      <c r="BS1022" s="1"/>
      <c r="BT1022" s="1"/>
      <c r="BU1022" s="1"/>
      <c r="BV1022" s="1"/>
      <c r="BW1022" s="1"/>
      <c r="BX1022" s="1"/>
      <c r="BY1022" s="1"/>
      <c r="BZ1022" s="1"/>
    </row>
    <row r="1023" s="53" customFormat="true" ht="89.25" hidden="false" customHeight="false" outlineLevel="0" collapsed="false">
      <c r="A1023" s="58" t="str">
        <f aca="false">IF(LEFT(E1023,2)="BG","NO",IF(LEN(E1023)-LEN(SUBSTITUTE(E1023,"-",""))&gt;1,"NO",IF(E1023="EXT","EXT","YES")))</f>
        <v>EXT</v>
      </c>
      <c r="B1023" s="58"/>
      <c r="C1023" s="58"/>
      <c r="D1023" s="280" t="s">
        <v>6235</v>
      </c>
      <c r="E1023" s="93" t="s">
        <v>4631</v>
      </c>
      <c r="F1023" s="94" t="e">
        <f aca="false">#N/A</f>
        <v>#N/A</v>
      </c>
      <c r="G1023" s="95" t="n">
        <f aca="false">LEN(R1023)-LEN(SUBSTITUTE(R1023,"/",""))-1</f>
        <v>5</v>
      </c>
      <c r="H1023" s="95" t="s">
        <v>95</v>
      </c>
      <c r="I1023" s="97" t="s">
        <v>4817</v>
      </c>
      <c r="J1023" s="97"/>
      <c r="K1023" s="98"/>
      <c r="L1023" s="98"/>
      <c r="M1023" s="98"/>
      <c r="N1023" s="97"/>
      <c r="O1023" s="99" t="s">
        <v>95</v>
      </c>
      <c r="P1023" s="100" t="str">
        <f aca="false">O1023</f>
        <v>0..1</v>
      </c>
      <c r="Q1023" s="9" t="s">
        <v>6639</v>
      </c>
      <c r="R1023" s="101" t="s">
        <v>6640</v>
      </c>
      <c r="S1023" s="99"/>
      <c r="T1023" s="10" t="s">
        <v>858</v>
      </c>
      <c r="U1023" s="95" t="s">
        <v>95</v>
      </c>
      <c r="V1023" s="99"/>
      <c r="W1023" s="102"/>
      <c r="X1023" s="38"/>
      <c r="Y1023" s="103" t="s">
        <v>30</v>
      </c>
      <c r="Z1023" s="103" t="s">
        <v>30</v>
      </c>
      <c r="AA1023" s="4"/>
      <c r="AB1023" s="13" t="str">
        <f aca="false">IF(ISERROR(FIND("/",R1023)),R1023,LEFT(R1023,FIND(CHAR(1),SUBSTITUTE(R1023,"/",CHAR(1),LEN(R1023)-LEN(SUBSTITUTE(R1023,"/",""))))-1))</f>
        <v>/rsm:CrossIndustryInvoice/rsm:SupplyChainTradeTransaction/ram:ApplicableHeaderTradeSettlement/ram:SpecifiedTradeAllowanceCharge/ram:BasisQuantity</v>
      </c>
      <c r="AC1023" s="13" t="str">
        <f aca="false">IF(ISERROR(FIND("/",R1023)),R1023,MID(R1023, FIND(CHAR(1),SUBSTITUTE(R1023,"/",CHAR(1), LEN(R1023)-LEN(SUBSTITUTE(R1023,"/","")))), LEN(R1023)))</f>
        <v>/@unitCode</v>
      </c>
      <c r="AD1023" s="14" t="n">
        <f aca="false">COUNTIFS(R$4:R1023,AB1023)</f>
        <v>2</v>
      </c>
      <c r="AE1023" s="1"/>
      <c r="AF1023" s="93" t="str">
        <f aca="false">E1023</f>
        <v>EXT</v>
      </c>
      <c r="AG1023" s="95" t="n">
        <f aca="false">LEN(AR1023)-LEN(SUBSTITUTE(AR1023,"/",""))-1</f>
        <v>5</v>
      </c>
      <c r="AH1023" s="95" t="str">
        <f aca="false">H1023</f>
        <v>0..1</v>
      </c>
      <c r="AI1023" s="97" t="s">
        <v>4104</v>
      </c>
      <c r="AJ1023" s="97"/>
      <c r="AK1023" s="98"/>
      <c r="AL1023" s="98"/>
      <c r="AM1023" s="98"/>
      <c r="AN1023" s="97"/>
      <c r="AO1023" s="100" t="str">
        <f aca="false">O1023</f>
        <v>0..1</v>
      </c>
      <c r="AP1023" s="100" t="str">
        <f aca="false">P1023</f>
        <v>0..1</v>
      </c>
      <c r="AQ1023" s="9" t="str">
        <f aca="false">Q1023</f>
        <v>/rsm:CrossIndustryInvoice
/rsm:SupplyChainTradeTransaction
/ram:ApplicableHeaderTradeSettlement
/ram:SpecifiedTradeAllowanceCharge
/ram:BasisQuantity
/@unitCode</v>
      </c>
      <c r="AR1023" s="101" t="str">
        <f aca="false">R1023</f>
        <v>/rsm:CrossIndustryInvoice/rsm:SupplyChainTradeTransaction/ram:ApplicableHeaderTradeSettlement/ram:SpecifiedTradeAllowanceCharge/ram:BasisQuantity/@unitCode</v>
      </c>
      <c r="AS1023" s="99"/>
      <c r="AT1023" s="10" t="s">
        <v>858</v>
      </c>
      <c r="AU1023" s="95" t="str">
        <f aca="false">U1023</f>
        <v>0..1</v>
      </c>
      <c r="AV1023" s="99"/>
      <c r="AW1023" s="102"/>
      <c r="AX1023" s="6"/>
      <c r="AY1023" s="103" t="str">
        <f aca="false">Y1023</f>
        <v>EXTENDED</v>
      </c>
      <c r="AZ1023" s="103" t="str">
        <f aca="false">Z1023</f>
        <v>EXTENDED</v>
      </c>
      <c r="BA1023" s="1"/>
      <c r="BB1023" s="49"/>
      <c r="BF1023" s="1"/>
      <c r="BG1023" s="1"/>
      <c r="BH1023" s="1"/>
      <c r="BI1023" s="1"/>
      <c r="BJ1023" s="1"/>
      <c r="BK1023" s="1"/>
      <c r="BL1023" s="1"/>
      <c r="BM1023" s="1"/>
      <c r="BN1023" s="1"/>
      <c r="BO1023" s="1"/>
      <c r="BP1023" s="1"/>
      <c r="BQ1023" s="1"/>
      <c r="BR1023" s="1"/>
      <c r="BS1023" s="1"/>
      <c r="BT1023" s="1"/>
      <c r="BU1023" s="1"/>
      <c r="BV1023" s="1"/>
      <c r="BW1023" s="1"/>
      <c r="BX1023" s="1"/>
      <c r="BY1023" s="1"/>
      <c r="BZ1023" s="1"/>
    </row>
    <row r="1024" s="53" customFormat="true" ht="85.5" hidden="false" customHeight="false" outlineLevel="0" collapsed="false">
      <c r="A1024" s="58" t="str">
        <f aca="false">IF(LEFT(E1024,2)="BG","NO",IF(LEN(E1024)-LEN(SUBSTITUTE(E1024,"-",""))&gt;1,"NO",IF(E1024="EXT","EXT","YES")))</f>
        <v>YES</v>
      </c>
      <c r="B1024" s="58"/>
      <c r="C1024" s="58"/>
      <c r="D1024" s="277" t="s">
        <v>6235</v>
      </c>
      <c r="E1024" s="278" t="s">
        <v>4176</v>
      </c>
      <c r="F1024" s="279" t="s">
        <v>4105</v>
      </c>
      <c r="G1024" s="99" t="n">
        <f aca="false">LEN(R1024)-LEN(SUBSTITUTE(R1024,"/",""))-1</f>
        <v>4</v>
      </c>
      <c r="H1024" s="99" t="s">
        <v>88</v>
      </c>
      <c r="I1024" s="97" t="s">
        <v>4177</v>
      </c>
      <c r="J1024" s="97" t="s">
        <v>1488</v>
      </c>
      <c r="K1024" s="98"/>
      <c r="L1024" s="98"/>
      <c r="M1024" s="98" t="s">
        <v>6663</v>
      </c>
      <c r="N1024" s="97" t="s">
        <v>856</v>
      </c>
      <c r="O1024" s="99" t="s">
        <v>88</v>
      </c>
      <c r="P1024" s="100" t="str">
        <f aca="false">O1024</f>
        <v>1..1</v>
      </c>
      <c r="Q1024" s="54" t="s">
        <v>6642</v>
      </c>
      <c r="R1024" s="109" t="s">
        <v>6643</v>
      </c>
      <c r="S1024" s="99" t="s">
        <v>858</v>
      </c>
      <c r="T1024" s="10" t="s">
        <v>4639</v>
      </c>
      <c r="U1024" s="99" t="s">
        <v>112</v>
      </c>
      <c r="V1024" s="99" t="s">
        <v>140</v>
      </c>
      <c r="W1024" s="102"/>
      <c r="X1024" s="38"/>
      <c r="Y1024" s="10" t="s">
        <v>25</v>
      </c>
      <c r="Z1024" s="110" t="s">
        <v>25</v>
      </c>
      <c r="AA1024" s="4"/>
      <c r="AB1024" s="13" t="str">
        <f aca="false">IF(ISERROR(FIND("/",R1024)),R1024,LEFT(R1024,FIND(CHAR(1),SUBSTITUTE(R1024,"/",CHAR(1),LEN(R1024)-LEN(SUBSTITUTE(R1024,"/",""))))-1))</f>
        <v>/rsm:CrossIndustryInvoice/rsm:SupplyChainTradeTransaction/ram:ApplicableHeaderTradeSettlement/ram:SpecifiedTradeAllowanceCharge</v>
      </c>
      <c r="AC1024" s="13" t="str">
        <f aca="false">IF(ISERROR(FIND("/",R1024)),R1024,MID(R1024, FIND(CHAR(1),SUBSTITUTE(R1024,"/",CHAR(1), LEN(R1024)-LEN(SUBSTITUTE(R1024,"/","")))), LEN(R1024)))</f>
        <v>/ram:ActualAmount</v>
      </c>
      <c r="AD1024" s="14" t="n">
        <f aca="false">COUNTIFS(R$4:R1024,AB1024)</f>
        <v>2</v>
      </c>
      <c r="AE1024" s="1"/>
      <c r="AF1024" s="278" t="str">
        <f aca="false">E1024</f>
        <v>BT-99</v>
      </c>
      <c r="AG1024" s="99" t="n">
        <f aca="false">LEN(AR1024)-LEN(SUBSTITUTE(AR1024,"/",""))-1</f>
        <v>4</v>
      </c>
      <c r="AH1024" s="99" t="str">
        <f aca="false">H1024</f>
        <v>1..1</v>
      </c>
      <c r="AI1024" s="97" t="s">
        <v>4179</v>
      </c>
      <c r="AJ1024" s="97" t="s">
        <v>4180</v>
      </c>
      <c r="AK1024" s="98"/>
      <c r="AL1024" s="98"/>
      <c r="AM1024" s="98" t="s">
        <v>6664</v>
      </c>
      <c r="AN1024" s="97" t="s">
        <v>5229</v>
      </c>
      <c r="AO1024" s="100" t="str">
        <f aca="false">O1024</f>
        <v>1..1</v>
      </c>
      <c r="AP1024" s="100" t="str">
        <f aca="false">P1024</f>
        <v>1..1</v>
      </c>
      <c r="AQ1024" s="54" t="str">
        <f aca="false">Q1024</f>
        <v>/rsm:CrossIndustryInvoice
/rsm:SupplyChainTradeTransaction
/ram:ApplicableHeaderTradeSettlement
/ram:SpecifiedTradeAllowanceCharge
/ram:ActualAmount</v>
      </c>
      <c r="AR1024" s="109" t="str">
        <f aca="false">R1024</f>
        <v>/rsm:CrossIndustryInvoice/rsm:SupplyChainTradeTransaction/ram:ApplicableHeaderTradeSettlement/ram:SpecifiedTradeAllowanceCharge/ram:ActualAmount</v>
      </c>
      <c r="AS1024" s="99" t="s">
        <v>858</v>
      </c>
      <c r="AT1024" s="10" t="s">
        <v>4639</v>
      </c>
      <c r="AU1024" s="99" t="str">
        <f aca="false">U1024</f>
        <v>0..n</v>
      </c>
      <c r="AV1024" s="99" t="s">
        <v>140</v>
      </c>
      <c r="AW1024" s="102"/>
      <c r="AX1024" s="6"/>
      <c r="AY1024" s="10" t="str">
        <f aca="false">Y1024</f>
        <v>BASIC WL</v>
      </c>
      <c r="AZ1024" s="110" t="str">
        <f aca="false">Z1024</f>
        <v>BASIC WL</v>
      </c>
      <c r="BA1024" s="1"/>
      <c r="BB1024" s="49"/>
      <c r="BF1024" s="1"/>
      <c r="BG1024" s="1"/>
      <c r="BH1024" s="1"/>
      <c r="BI1024" s="1"/>
      <c r="BJ1024" s="1"/>
      <c r="BK1024" s="1"/>
      <c r="BL1024" s="1"/>
      <c r="BM1024" s="1"/>
      <c r="BN1024" s="1"/>
      <c r="BO1024" s="1"/>
      <c r="BP1024" s="1"/>
      <c r="BQ1024" s="1"/>
      <c r="BR1024" s="1"/>
      <c r="BS1024" s="1"/>
      <c r="BT1024" s="1"/>
      <c r="BU1024" s="1"/>
      <c r="BV1024" s="1"/>
      <c r="BW1024" s="1"/>
      <c r="BX1024" s="1"/>
      <c r="BY1024" s="1"/>
      <c r="BZ1024" s="1"/>
    </row>
    <row r="1025" s="53" customFormat="true" ht="216.75" hidden="false" customHeight="false" outlineLevel="0" collapsed="false">
      <c r="A1025" s="58" t="str">
        <f aca="false">IF(LEFT(E1025,2)="BG","NO",IF(LEN(E1025)-LEN(SUBSTITUTE(E1025,"-",""))&gt;1,"NO",IF(E1025="EXT","EXT","YES")))</f>
        <v>YES</v>
      </c>
      <c r="B1025" s="58"/>
      <c r="C1025" s="58"/>
      <c r="D1025" s="277" t="s">
        <v>6235</v>
      </c>
      <c r="E1025" s="278" t="s">
        <v>4181</v>
      </c>
      <c r="F1025" s="279" t="s">
        <v>4110</v>
      </c>
      <c r="G1025" s="99" t="n">
        <f aca="false">LEN(R1025)-LEN(SUBSTITUTE(R1025,"/",""))-1</f>
        <v>4</v>
      </c>
      <c r="H1025" s="99" t="s">
        <v>95</v>
      </c>
      <c r="I1025" s="97" t="s">
        <v>4182</v>
      </c>
      <c r="J1025" s="97" t="s">
        <v>4183</v>
      </c>
      <c r="K1025" s="98" t="s">
        <v>4184</v>
      </c>
      <c r="L1025" s="98" t="s">
        <v>1442</v>
      </c>
      <c r="M1025" s="98" t="s">
        <v>4185</v>
      </c>
      <c r="N1025" s="97" t="s">
        <v>174</v>
      </c>
      <c r="O1025" s="99" t="s">
        <v>95</v>
      </c>
      <c r="P1025" s="100" t="str">
        <f aca="false">O1025</f>
        <v>0..1</v>
      </c>
      <c r="Q1025" s="54" t="s">
        <v>6645</v>
      </c>
      <c r="R1025" s="109" t="s">
        <v>6646</v>
      </c>
      <c r="S1025" s="99" t="s">
        <v>176</v>
      </c>
      <c r="T1025" s="10" t="s">
        <v>4639</v>
      </c>
      <c r="U1025" s="99" t="s">
        <v>95</v>
      </c>
      <c r="V1025" s="99"/>
      <c r="W1025" s="102"/>
      <c r="X1025" s="38"/>
      <c r="Y1025" s="10" t="s">
        <v>25</v>
      </c>
      <c r="Z1025" s="110" t="s">
        <v>25</v>
      </c>
      <c r="AA1025" s="4"/>
      <c r="AB1025" s="13" t="str">
        <f aca="false">IF(ISERROR(FIND("/",R1025)),R1025,LEFT(R1025,FIND(CHAR(1),SUBSTITUTE(R1025,"/",CHAR(1),LEN(R1025)-LEN(SUBSTITUTE(R1025,"/",""))))-1))</f>
        <v>/rsm:CrossIndustryInvoice/rsm:SupplyChainTradeTransaction/ram:ApplicableHeaderTradeSettlement/ram:SpecifiedTradeAllowanceCharge</v>
      </c>
      <c r="AC1025" s="13" t="str">
        <f aca="false">IF(ISERROR(FIND("/",R1025)),R1025,MID(R1025, FIND(CHAR(1),SUBSTITUTE(R1025,"/",CHAR(1), LEN(R1025)-LEN(SUBSTITUTE(R1025,"/","")))), LEN(R1025)))</f>
        <v>/ram:ReasonCode</v>
      </c>
      <c r="AD1025" s="14" t="n">
        <f aca="false">COUNTIFS(R$4:R1025,AB1025)</f>
        <v>2</v>
      </c>
      <c r="AE1025" s="1"/>
      <c r="AF1025" s="278" t="str">
        <f aca="false">E1025</f>
        <v>BT-105</v>
      </c>
      <c r="AG1025" s="99" t="n">
        <f aca="false">LEN(AR1025)-LEN(SUBSTITUTE(AR1025,"/",""))-1</f>
        <v>4</v>
      </c>
      <c r="AH1025" s="99" t="str">
        <f aca="false">H1025</f>
        <v>0..1</v>
      </c>
      <c r="AI1025" s="97" t="s">
        <v>4187</v>
      </c>
      <c r="AJ1025" s="97" t="s">
        <v>4188</v>
      </c>
      <c r="AK1025" s="98" t="s">
        <v>4189</v>
      </c>
      <c r="AL1025" s="98" t="s">
        <v>1446</v>
      </c>
      <c r="AM1025" s="98" t="s">
        <v>6665</v>
      </c>
      <c r="AN1025" s="97" t="s">
        <v>174</v>
      </c>
      <c r="AO1025" s="100" t="str">
        <f aca="false">O1025</f>
        <v>0..1</v>
      </c>
      <c r="AP1025" s="100" t="str">
        <f aca="false">P1025</f>
        <v>0..1</v>
      </c>
      <c r="AQ1025" s="54" t="str">
        <f aca="false">Q1025</f>
        <v>/rsm:CrossIndustryInvoice
/rsm:SupplyChainTradeTransaction
/ram:ApplicableHeaderTradeSettlement
/ram:SpecifiedTradeAllowanceCharge
/ram:ReasonCode</v>
      </c>
      <c r="AR1025" s="109" t="str">
        <f aca="false">R1025</f>
        <v>/rsm:CrossIndustryInvoice/rsm:SupplyChainTradeTransaction/ram:ApplicableHeaderTradeSettlement/ram:SpecifiedTradeAllowanceCharge/ram:ReasonCode</v>
      </c>
      <c r="AS1025" s="99" t="s">
        <v>176</v>
      </c>
      <c r="AT1025" s="10" t="s">
        <v>4639</v>
      </c>
      <c r="AU1025" s="99" t="str">
        <f aca="false">U1025</f>
        <v>0..1</v>
      </c>
      <c r="AV1025" s="99"/>
      <c r="AW1025" s="102"/>
      <c r="AX1025" s="6"/>
      <c r="AY1025" s="10" t="str">
        <f aca="false">Y1025</f>
        <v>BASIC WL</v>
      </c>
      <c r="AZ1025" s="110" t="str">
        <f aca="false">Z1025</f>
        <v>BASIC WL</v>
      </c>
      <c r="BA1025" s="1"/>
      <c r="BB1025" s="49"/>
      <c r="BF1025" s="1"/>
      <c r="BG1025" s="1"/>
      <c r="BH1025" s="1"/>
      <c r="BI1025" s="1"/>
      <c r="BJ1025" s="1"/>
      <c r="BK1025" s="1"/>
      <c r="BL1025" s="1"/>
      <c r="BM1025" s="1"/>
      <c r="BN1025" s="1"/>
      <c r="BO1025" s="1"/>
      <c r="BP1025" s="1"/>
      <c r="BQ1025" s="1"/>
      <c r="BR1025" s="1"/>
      <c r="BS1025" s="1"/>
      <c r="BT1025" s="1"/>
      <c r="BU1025" s="1"/>
      <c r="BV1025" s="1"/>
      <c r="BW1025" s="1"/>
      <c r="BX1025" s="1"/>
      <c r="BY1025" s="1"/>
      <c r="BZ1025" s="1"/>
    </row>
    <row r="1026" s="53" customFormat="true" ht="204" hidden="false" customHeight="false" outlineLevel="0" collapsed="false">
      <c r="A1026" s="58" t="str">
        <f aca="false">IF(LEFT(E1026,2)="BG","NO",IF(LEN(E1026)-LEN(SUBSTITUTE(E1026,"-",""))&gt;1,"NO",IF(E1026="EXT","EXT","YES")))</f>
        <v>YES</v>
      </c>
      <c r="B1026" s="58"/>
      <c r="C1026" s="58"/>
      <c r="D1026" s="277" t="s">
        <v>6235</v>
      </c>
      <c r="E1026" s="278" t="s">
        <v>4191</v>
      </c>
      <c r="F1026" s="279" t="s">
        <v>4120</v>
      </c>
      <c r="G1026" s="99" t="n">
        <f aca="false">LEN(R1026)-LEN(SUBSTITUTE(R1026,"/",""))-1</f>
        <v>4</v>
      </c>
      <c r="H1026" s="99" t="s">
        <v>95</v>
      </c>
      <c r="I1026" s="97" t="s">
        <v>4192</v>
      </c>
      <c r="J1026" s="97" t="s">
        <v>4193</v>
      </c>
      <c r="K1026" s="98"/>
      <c r="L1026" s="98" t="s">
        <v>3963</v>
      </c>
      <c r="M1026" s="98" t="s">
        <v>4185</v>
      </c>
      <c r="N1026" s="97" t="s">
        <v>119</v>
      </c>
      <c r="O1026" s="99" t="s">
        <v>95</v>
      </c>
      <c r="P1026" s="100" t="str">
        <f aca="false">O1026</f>
        <v>0..1</v>
      </c>
      <c r="Q1026" s="54" t="s">
        <v>6648</v>
      </c>
      <c r="R1026" s="109" t="s">
        <v>6649</v>
      </c>
      <c r="S1026" s="99" t="s">
        <v>121</v>
      </c>
      <c r="T1026" s="10" t="s">
        <v>4639</v>
      </c>
      <c r="U1026" s="99" t="s">
        <v>95</v>
      </c>
      <c r="V1026" s="99"/>
      <c r="W1026" s="102"/>
      <c r="X1026" s="38"/>
      <c r="Y1026" s="10" t="s">
        <v>25</v>
      </c>
      <c r="Z1026" s="110" t="s">
        <v>25</v>
      </c>
      <c r="AA1026" s="4"/>
      <c r="AB1026" s="13" t="str">
        <f aca="false">IF(ISERROR(FIND("/",R1026)),R1026,LEFT(R1026,FIND(CHAR(1),SUBSTITUTE(R1026,"/",CHAR(1),LEN(R1026)-LEN(SUBSTITUTE(R1026,"/",""))))-1))</f>
        <v>/rsm:CrossIndustryInvoice/rsm:SupplyChainTradeTransaction/ram:ApplicableHeaderTradeSettlement/ram:SpecifiedTradeAllowanceCharge</v>
      </c>
      <c r="AC1026" s="13" t="str">
        <f aca="false">IF(ISERROR(FIND("/",R1026)),R1026,MID(R1026, FIND(CHAR(1),SUBSTITUTE(R1026,"/",CHAR(1), LEN(R1026)-LEN(SUBSTITUTE(R1026,"/","")))), LEN(R1026)))</f>
        <v>/ram:Reason</v>
      </c>
      <c r="AD1026" s="14" t="n">
        <f aca="false">COUNTIFS(R$4:R1026,AB1026)</f>
        <v>2</v>
      </c>
      <c r="AE1026" s="1"/>
      <c r="AF1026" s="278" t="str">
        <f aca="false">E1026</f>
        <v>BT-104</v>
      </c>
      <c r="AG1026" s="99" t="n">
        <f aca="false">LEN(AR1026)-LEN(SUBSTITUTE(AR1026,"/",""))-1</f>
        <v>4</v>
      </c>
      <c r="AH1026" s="99" t="str">
        <f aca="false">H1026</f>
        <v>0..1</v>
      </c>
      <c r="AI1026" s="97" t="s">
        <v>4195</v>
      </c>
      <c r="AJ1026" s="97" t="s">
        <v>4196</v>
      </c>
      <c r="AK1026" s="98"/>
      <c r="AL1026" s="98" t="s">
        <v>3966</v>
      </c>
      <c r="AM1026" s="98" t="s">
        <v>6666</v>
      </c>
      <c r="AN1026" s="97" t="s">
        <v>4647</v>
      </c>
      <c r="AO1026" s="100" t="str">
        <f aca="false">O1026</f>
        <v>0..1</v>
      </c>
      <c r="AP1026" s="100" t="str">
        <f aca="false">P1026</f>
        <v>0..1</v>
      </c>
      <c r="AQ1026" s="54" t="str">
        <f aca="false">Q1026</f>
        <v>/rsm:CrossIndustryInvoice
/rsm:SupplyChainTradeTransaction
/ram:ApplicableHeaderTradeSettlement
/ram:SpecifiedTradeAllowanceCharge
/ram:Reason</v>
      </c>
      <c r="AR1026" s="109" t="str">
        <f aca="false">R1026</f>
        <v>/rsm:CrossIndustryInvoice/rsm:SupplyChainTradeTransaction/ram:ApplicableHeaderTradeSettlement/ram:SpecifiedTradeAllowanceCharge/ram:Reason</v>
      </c>
      <c r="AS1026" s="99" t="s">
        <v>121</v>
      </c>
      <c r="AT1026" s="10" t="s">
        <v>4639</v>
      </c>
      <c r="AU1026" s="99" t="str">
        <f aca="false">U1026</f>
        <v>0..1</v>
      </c>
      <c r="AV1026" s="99"/>
      <c r="AW1026" s="102"/>
      <c r="AX1026" s="6"/>
      <c r="AY1026" s="10" t="str">
        <f aca="false">Y1026</f>
        <v>BASIC WL</v>
      </c>
      <c r="AZ1026" s="110" t="str">
        <f aca="false">Z1026</f>
        <v>BASIC WL</v>
      </c>
      <c r="BA1026" s="1"/>
      <c r="BB1026" s="49"/>
      <c r="BF1026" s="1"/>
      <c r="BG1026" s="1"/>
      <c r="BH1026" s="1"/>
      <c r="BI1026" s="1"/>
      <c r="BJ1026" s="1"/>
      <c r="BK1026" s="1"/>
      <c r="BL1026" s="1"/>
      <c r="BM1026" s="1"/>
      <c r="BN1026" s="1"/>
      <c r="BO1026" s="1"/>
      <c r="BP1026" s="1"/>
      <c r="BQ1026" s="1"/>
      <c r="BR1026" s="1"/>
      <c r="BS1026" s="1"/>
      <c r="BT1026" s="1"/>
      <c r="BU1026" s="1"/>
      <c r="BV1026" s="1"/>
      <c r="BW1026" s="1"/>
      <c r="BX1026" s="1"/>
      <c r="BY1026" s="1"/>
      <c r="BZ1026" s="1"/>
    </row>
    <row r="1027" s="53" customFormat="true" ht="85.5" hidden="false" customHeight="false" outlineLevel="0" collapsed="false">
      <c r="A1027" s="58" t="str">
        <f aca="false">IF(LEFT(E1027,2)="BG","NO",IF(LEN(E1027)-LEN(SUBSTITUTE(E1027,"-",""))&gt;1,"NO",IF(E1027="EXT","EXT","YES")))</f>
        <v>NO</v>
      </c>
      <c r="B1027" s="58"/>
      <c r="C1027" s="58"/>
      <c r="D1027" s="277" t="s">
        <v>6235</v>
      </c>
      <c r="E1027" s="287" t="s">
        <v>4197</v>
      </c>
      <c r="F1027" s="288" t="e">
        <f aca="false">#N/A</f>
        <v>#N/A</v>
      </c>
      <c r="G1027" s="172" t="n">
        <f aca="false">LEN(R1027)-LEN(SUBSTITUTE(R1027,"/",""))-1</f>
        <v>4</v>
      </c>
      <c r="H1027" s="172" t="s">
        <v>88</v>
      </c>
      <c r="I1027" s="181" t="s">
        <v>6667</v>
      </c>
      <c r="J1027" s="173"/>
      <c r="K1027" s="174"/>
      <c r="L1027" s="174"/>
      <c r="M1027" s="174"/>
      <c r="N1027" s="173"/>
      <c r="O1027" s="175" t="s">
        <v>88</v>
      </c>
      <c r="P1027" s="175" t="str">
        <f aca="false">O1027</f>
        <v>1..1</v>
      </c>
      <c r="Q1027" s="176" t="s">
        <v>6651</v>
      </c>
      <c r="R1027" s="177" t="s">
        <v>6652</v>
      </c>
      <c r="S1027" s="172"/>
      <c r="T1027" s="178"/>
      <c r="U1027" s="172" t="s">
        <v>112</v>
      </c>
      <c r="V1027" s="172"/>
      <c r="W1027" s="179"/>
      <c r="X1027" s="38"/>
      <c r="Y1027" s="178" t="s">
        <v>25</v>
      </c>
      <c r="Z1027" s="178" t="s">
        <v>25</v>
      </c>
      <c r="AA1027" s="4"/>
      <c r="AB1027" s="13" t="str">
        <f aca="false">IF(ISERROR(FIND("/",R1027)),R1027,LEFT(R1027,FIND(CHAR(1),SUBSTITUTE(R1027,"/",CHAR(1),LEN(R1027)-LEN(SUBSTITUTE(R1027,"/",""))))-1))</f>
        <v>/rsm:CrossIndustryInvoice/rsm:SupplyChainTradeTransaction/ram:ApplicableHeaderTradeSettlement/ram:SpecifiedTradeAllowanceCharge</v>
      </c>
      <c r="AC1027" s="13" t="str">
        <f aca="false">IF(ISERROR(FIND("/",R1027)),R1027,MID(R1027, FIND(CHAR(1),SUBSTITUTE(R1027,"/",CHAR(1), LEN(R1027)-LEN(SUBSTITUTE(R1027,"/","")))), LEN(R1027)))</f>
        <v>/ram:CategoryTradeTax</v>
      </c>
      <c r="AD1027" s="14" t="n">
        <f aca="false">COUNTIFS(R$4:R1027,AB1027)</f>
        <v>2</v>
      </c>
      <c r="AE1027" s="1"/>
      <c r="AF1027" s="287" t="str">
        <f aca="false">E1027</f>
        <v>BT-102-00</v>
      </c>
      <c r="AG1027" s="172" t="n">
        <f aca="false">LEN(AR1027)-LEN(SUBSTITUTE(AR1027,"/",""))-1</f>
        <v>4</v>
      </c>
      <c r="AH1027" s="172" t="str">
        <f aca="false">H1027</f>
        <v>1..1</v>
      </c>
      <c r="AI1027" s="181" t="s">
        <v>6668</v>
      </c>
      <c r="AJ1027" s="173"/>
      <c r="AK1027" s="174"/>
      <c r="AL1027" s="174"/>
      <c r="AM1027" s="174"/>
      <c r="AN1027" s="173"/>
      <c r="AO1027" s="172" t="str">
        <f aca="false">O1027</f>
        <v>1..1</v>
      </c>
      <c r="AP1027" s="172" t="str">
        <f aca="false">P1027</f>
        <v>1..1</v>
      </c>
      <c r="AQ1027" s="176" t="str">
        <f aca="false">Q1027</f>
        <v>/rsm:CrossIndustryInvoice
/rsm:SupplyChainTradeTransaction
/ram:ApplicableHeaderTradeSettlement
/ram:SpecifiedTradeAllowanceCharge
/ram:CategoryTradeTax</v>
      </c>
      <c r="AR1027" s="177" t="str">
        <f aca="false">R1027</f>
        <v>/rsm:CrossIndustryInvoice/rsm:SupplyChainTradeTransaction/ram:ApplicableHeaderTradeSettlement/ram:SpecifiedTradeAllowanceCharge/ram:CategoryTradeTax</v>
      </c>
      <c r="AS1027" s="172"/>
      <c r="AT1027" s="178"/>
      <c r="AU1027" s="172" t="str">
        <f aca="false">U1027</f>
        <v>0..n</v>
      </c>
      <c r="AV1027" s="172"/>
      <c r="AW1027" s="179"/>
      <c r="AX1027" s="6"/>
      <c r="AY1027" s="178" t="str">
        <f aca="false">Y1027</f>
        <v>BASIC WL</v>
      </c>
      <c r="AZ1027" s="178" t="str">
        <f aca="false">Z1027</f>
        <v>BASIC WL</v>
      </c>
      <c r="BA1027" s="1"/>
      <c r="BB1027" s="49"/>
      <c r="BF1027" s="1"/>
      <c r="BG1027" s="1"/>
      <c r="BH1027" s="1"/>
      <c r="BI1027" s="1"/>
      <c r="BJ1027" s="1"/>
      <c r="BK1027" s="1"/>
      <c r="BL1027" s="1"/>
      <c r="BM1027" s="1"/>
      <c r="BN1027" s="1"/>
      <c r="BO1027" s="1"/>
      <c r="BP1027" s="1"/>
      <c r="BQ1027" s="1"/>
      <c r="BR1027" s="1"/>
      <c r="BS1027" s="1"/>
      <c r="BT1027" s="1"/>
      <c r="BU1027" s="1"/>
      <c r="BV1027" s="1"/>
      <c r="BW1027" s="1"/>
      <c r="BX1027" s="1"/>
      <c r="BY1027" s="1"/>
      <c r="BZ1027" s="1"/>
    </row>
    <row r="1028" s="53" customFormat="true" ht="99.75" hidden="false" customHeight="false" outlineLevel="0" collapsed="false">
      <c r="A1028" s="58" t="str">
        <f aca="false">IF(LEFT(E1028,2)="BG","NO",IF(LEN(E1028)-LEN(SUBSTITUTE(E1028,"-",""))&gt;1,"NO",IF(E1028="EXT","EXT","YES")))</f>
        <v>NO</v>
      </c>
      <c r="B1028" s="58"/>
      <c r="C1028" s="58"/>
      <c r="D1028" s="277" t="s">
        <v>6235</v>
      </c>
      <c r="E1028" s="278" t="s">
        <v>4202</v>
      </c>
      <c r="F1028" s="279" t="e">
        <f aca="false">#N/A</f>
        <v>#N/A</v>
      </c>
      <c r="G1028" s="99" t="n">
        <f aca="false">LEN(R1028)-LEN(SUBSTITUTE(R1028,"/",""))-1</f>
        <v>5</v>
      </c>
      <c r="H1028" s="99" t="s">
        <v>88</v>
      </c>
      <c r="I1028" s="139" t="s">
        <v>6669</v>
      </c>
      <c r="J1028" s="97"/>
      <c r="K1028" s="98" t="s">
        <v>4128</v>
      </c>
      <c r="L1028" s="98"/>
      <c r="M1028" s="98" t="s">
        <v>1334</v>
      </c>
      <c r="N1028" s="97"/>
      <c r="O1028" s="99" t="s">
        <v>88</v>
      </c>
      <c r="P1028" s="100" t="str">
        <f aca="false">O1028</f>
        <v>1..1</v>
      </c>
      <c r="Q1028" s="54" t="s">
        <v>6654</v>
      </c>
      <c r="R1028" s="109" t="s">
        <v>6655</v>
      </c>
      <c r="S1028" s="99" t="s">
        <v>176</v>
      </c>
      <c r="T1028" s="10"/>
      <c r="U1028" s="99" t="s">
        <v>95</v>
      </c>
      <c r="V1028" s="99"/>
      <c r="W1028" s="102" t="s">
        <v>1334</v>
      </c>
      <c r="X1028" s="38"/>
      <c r="Y1028" s="10" t="s">
        <v>25</v>
      </c>
      <c r="Z1028" s="110" t="s">
        <v>25</v>
      </c>
      <c r="AA1028" s="4"/>
      <c r="AB1028" s="13" t="str">
        <f aca="false">IF(ISERROR(FIND("/",R1028)),R1028,LEFT(R1028,FIND(CHAR(1),SUBSTITUTE(R1028,"/",CHAR(1),LEN(R1028)-LEN(SUBSTITUTE(R1028,"/",""))))-1))</f>
        <v>/rsm:CrossIndustryInvoice/rsm:SupplyChainTradeTransaction/ram:ApplicableHeaderTradeSettlement/ram:SpecifiedTradeAllowanceCharge/ram:CategoryTradeTax</v>
      </c>
      <c r="AC1028" s="13" t="str">
        <f aca="false">IF(ISERROR(FIND("/",R1028)),R1028,MID(R1028, FIND(CHAR(1),SUBSTITUTE(R1028,"/",CHAR(1), LEN(R1028)-LEN(SUBSTITUTE(R1028,"/","")))), LEN(R1028)))</f>
        <v>/ram:TypeCode</v>
      </c>
      <c r="AD1028" s="14" t="n">
        <f aca="false">COUNTIFS(R$4:R1028,AB1028)</f>
        <v>2</v>
      </c>
      <c r="AE1028" s="1"/>
      <c r="AF1028" s="278" t="str">
        <f aca="false">E1028</f>
        <v>BT-102-0</v>
      </c>
      <c r="AG1028" s="99" t="n">
        <f aca="false">LEN(AR1028)-LEN(SUBSTITUTE(AR1028,"/",""))-1</f>
        <v>5</v>
      </c>
      <c r="AH1028" s="99" t="str">
        <f aca="false">H1028</f>
        <v>1..1</v>
      </c>
      <c r="AI1028" s="139" t="s">
        <v>4209</v>
      </c>
      <c r="AJ1028" s="97"/>
      <c r="AK1028" s="98" t="s">
        <v>1335</v>
      </c>
      <c r="AL1028" s="98"/>
      <c r="AM1028" s="98" t="s">
        <v>1335</v>
      </c>
      <c r="AN1028" s="97"/>
      <c r="AO1028" s="100" t="str">
        <f aca="false">O1028</f>
        <v>1..1</v>
      </c>
      <c r="AP1028" s="100" t="str">
        <f aca="false">P1028</f>
        <v>1..1</v>
      </c>
      <c r="AQ1028" s="54" t="str">
        <f aca="false">Q1028</f>
        <v>/rsm:CrossIndustryInvoice
/rsm:SupplyChainTradeTransaction
/ram:ApplicableHeaderTradeSettlement
/ram:SpecifiedTradeAllowanceCharge
/ram:CategoryTradeTax
/ram:TypeCode</v>
      </c>
      <c r="AR1028" s="109" t="str">
        <f aca="false">R1028</f>
        <v>/rsm:CrossIndustryInvoice/rsm:SupplyChainTradeTransaction/ram:ApplicableHeaderTradeSettlement/ram:SpecifiedTradeAllowanceCharge/ram:CategoryTradeTax/ram:TypeCode</v>
      </c>
      <c r="AS1028" s="99" t="s">
        <v>176</v>
      </c>
      <c r="AT1028" s="10"/>
      <c r="AU1028" s="99" t="str">
        <f aca="false">U1028</f>
        <v>0..1</v>
      </c>
      <c r="AV1028" s="99"/>
      <c r="AW1028" s="102" t="s">
        <v>1334</v>
      </c>
      <c r="AX1028" s="6"/>
      <c r="AY1028" s="10" t="str">
        <f aca="false">Y1028</f>
        <v>BASIC WL</v>
      </c>
      <c r="AZ1028" s="110" t="str">
        <f aca="false">Z1028</f>
        <v>BASIC WL</v>
      </c>
      <c r="BA1028" s="1"/>
      <c r="BB1028" s="49"/>
      <c r="BF1028" s="1"/>
      <c r="BG1028" s="1"/>
      <c r="BH1028" s="1"/>
      <c r="BI1028" s="1"/>
      <c r="BJ1028" s="1"/>
      <c r="BK1028" s="1"/>
      <c r="BL1028" s="1"/>
      <c r="BM1028" s="1"/>
      <c r="BN1028" s="1"/>
      <c r="BO1028" s="1"/>
      <c r="BP1028" s="1"/>
      <c r="BQ1028" s="1"/>
      <c r="BR1028" s="1"/>
      <c r="BS1028" s="1"/>
      <c r="BT1028" s="1"/>
      <c r="BU1028" s="1"/>
      <c r="BV1028" s="1"/>
      <c r="BW1028" s="1"/>
      <c r="BX1028" s="1"/>
      <c r="BY1028" s="1"/>
      <c r="BZ1028" s="1"/>
    </row>
    <row r="1029" s="53" customFormat="true" ht="165.75" hidden="false" customHeight="false" outlineLevel="0" collapsed="false">
      <c r="A1029" s="58" t="str">
        <f aca="false">IF(LEFT(E1029,2)="BG","NO",IF(LEN(E1029)-LEN(SUBSTITUTE(E1029,"-",""))&gt;1,"NO",IF(E1029="EXT","EXT","YES")))</f>
        <v>YES</v>
      </c>
      <c r="B1029" s="58"/>
      <c r="C1029" s="58"/>
      <c r="D1029" s="277" t="s">
        <v>6235</v>
      </c>
      <c r="E1029" s="278" t="s">
        <v>4204</v>
      </c>
      <c r="F1029" s="279" t="s">
        <v>4133</v>
      </c>
      <c r="G1029" s="99" t="n">
        <f aca="false">LEN(R1029)-LEN(SUBSTITUTE(R1029,"/",""))-1</f>
        <v>5</v>
      </c>
      <c r="H1029" s="99" t="s">
        <v>88</v>
      </c>
      <c r="I1029" s="97" t="s">
        <v>4205</v>
      </c>
      <c r="J1029" s="97" t="s">
        <v>4206</v>
      </c>
      <c r="K1029" s="98" t="s">
        <v>875</v>
      </c>
      <c r="L1029" s="98" t="s">
        <v>1340</v>
      </c>
      <c r="M1029" s="98" t="s">
        <v>4207</v>
      </c>
      <c r="N1029" s="97" t="s">
        <v>174</v>
      </c>
      <c r="O1029" s="99" t="s">
        <v>88</v>
      </c>
      <c r="P1029" s="100" t="str">
        <f aca="false">O1029</f>
        <v>1..1</v>
      </c>
      <c r="Q1029" s="54" t="s">
        <v>6656</v>
      </c>
      <c r="R1029" s="109" t="s">
        <v>6657</v>
      </c>
      <c r="S1029" s="99"/>
      <c r="T1029" s="10" t="s">
        <v>4639</v>
      </c>
      <c r="U1029" s="99" t="s">
        <v>95</v>
      </c>
      <c r="V1029" s="99"/>
      <c r="W1029" s="102"/>
      <c r="X1029" s="38"/>
      <c r="Y1029" s="10" t="s">
        <v>25</v>
      </c>
      <c r="Z1029" s="110" t="s">
        <v>25</v>
      </c>
      <c r="AA1029" s="4"/>
      <c r="AB1029" s="13" t="str">
        <f aca="false">IF(ISERROR(FIND("/",R1029)),R1029,LEFT(R1029,FIND(CHAR(1),SUBSTITUTE(R1029,"/",CHAR(1),LEN(R1029)-LEN(SUBSTITUTE(R1029,"/",""))))-1))</f>
        <v>/rsm:CrossIndustryInvoice/rsm:SupplyChainTradeTransaction/ram:ApplicableHeaderTradeSettlement/ram:SpecifiedTradeAllowanceCharge/ram:CategoryTradeTax</v>
      </c>
      <c r="AC1029" s="13" t="str">
        <f aca="false">IF(ISERROR(FIND("/",R1029)),R1029,MID(R1029, FIND(CHAR(1),SUBSTITUTE(R1029,"/",CHAR(1), LEN(R1029)-LEN(SUBSTITUTE(R1029,"/","")))), LEN(R1029)))</f>
        <v>/ram:CategoryCode</v>
      </c>
      <c r="AD1029" s="14" t="n">
        <f aca="false">COUNTIFS(R$4:R1029,AB1029)</f>
        <v>2</v>
      </c>
      <c r="AE1029" s="1"/>
      <c r="AF1029" s="278" t="str">
        <f aca="false">E1029</f>
        <v>BT-102</v>
      </c>
      <c r="AG1029" s="99" t="n">
        <f aca="false">LEN(AR1029)-LEN(SUBSTITUTE(AR1029,"/",""))-1</f>
        <v>5</v>
      </c>
      <c r="AH1029" s="99" t="str">
        <f aca="false">H1029</f>
        <v>1..1</v>
      </c>
      <c r="AI1029" s="97" t="s">
        <v>4209</v>
      </c>
      <c r="AJ1029" s="97" t="s">
        <v>4210</v>
      </c>
      <c r="AK1029" s="98" t="s">
        <v>879</v>
      </c>
      <c r="AL1029" s="98" t="s">
        <v>1345</v>
      </c>
      <c r="AM1029" s="98" t="s">
        <v>4211</v>
      </c>
      <c r="AN1029" s="97" t="s">
        <v>174</v>
      </c>
      <c r="AO1029" s="100" t="str">
        <f aca="false">O1029</f>
        <v>1..1</v>
      </c>
      <c r="AP1029" s="100" t="str">
        <f aca="false">P1029</f>
        <v>1..1</v>
      </c>
      <c r="AQ1029" s="54" t="str">
        <f aca="false">Q1029</f>
        <v>/rsm:CrossIndustryInvoice
/rsm:SupplyChainTradeTransaction
/ram:ApplicableHeaderTradeSettlement
/ram:SpecifiedTradeAllowanceCharge
/ram:CategoryTradeTax
/ram:CategoryCode</v>
      </c>
      <c r="AR1029" s="109" t="str">
        <f aca="false">R1029</f>
        <v>/rsm:CrossIndustryInvoice/rsm:SupplyChainTradeTransaction/ram:ApplicableHeaderTradeSettlement/ram:SpecifiedTradeAllowanceCharge/ram:CategoryTradeTax/ram:CategoryCode</v>
      </c>
      <c r="AS1029" s="99"/>
      <c r="AT1029" s="10" t="s">
        <v>4639</v>
      </c>
      <c r="AU1029" s="99" t="str">
        <f aca="false">U1029</f>
        <v>0..1</v>
      </c>
      <c r="AV1029" s="99"/>
      <c r="AW1029" s="102"/>
      <c r="AX1029" s="6"/>
      <c r="AY1029" s="10" t="str">
        <f aca="false">Y1029</f>
        <v>BASIC WL</v>
      </c>
      <c r="AZ1029" s="110" t="str">
        <f aca="false">Z1029</f>
        <v>BASIC WL</v>
      </c>
      <c r="BA1029" s="1"/>
      <c r="BB1029" s="49"/>
      <c r="BF1029" s="1"/>
      <c r="BG1029" s="1"/>
      <c r="BH1029" s="1"/>
      <c r="BI1029" s="1"/>
      <c r="BJ1029" s="1"/>
      <c r="BK1029" s="1"/>
      <c r="BL1029" s="1"/>
      <c r="BM1029" s="1"/>
      <c r="BN1029" s="1"/>
      <c r="BO1029" s="1"/>
      <c r="BP1029" s="1"/>
      <c r="BQ1029" s="1"/>
      <c r="BR1029" s="1"/>
      <c r="BS1029" s="1"/>
      <c r="BT1029" s="1"/>
      <c r="BU1029" s="1"/>
      <c r="BV1029" s="1"/>
      <c r="BW1029" s="1"/>
      <c r="BX1029" s="1"/>
      <c r="BY1029" s="1"/>
      <c r="BZ1029" s="1"/>
    </row>
    <row r="1030" s="53" customFormat="true" ht="99.75" hidden="false" customHeight="false" outlineLevel="0" collapsed="false">
      <c r="A1030" s="58" t="str">
        <f aca="false">IF(LEFT(E1030,2)="BG","NO",IF(LEN(E1030)-LEN(SUBSTITUTE(E1030,"-",""))&gt;1,"NO",IF(E1030="EXT","EXT","YES")))</f>
        <v>YES</v>
      </c>
      <c r="B1030" s="58"/>
      <c r="C1030" s="58"/>
      <c r="D1030" s="277" t="s">
        <v>6235</v>
      </c>
      <c r="E1030" s="278" t="s">
        <v>4212</v>
      </c>
      <c r="F1030" s="279" t="s">
        <v>4141</v>
      </c>
      <c r="G1030" s="99" t="n">
        <f aca="false">LEN(R1030)-LEN(SUBSTITUTE(R1030,"/",""))-1</f>
        <v>5</v>
      </c>
      <c r="H1030" s="99" t="s">
        <v>95</v>
      </c>
      <c r="I1030" s="97" t="s">
        <v>4213</v>
      </c>
      <c r="J1030" s="97" t="s">
        <v>4214</v>
      </c>
      <c r="K1030" s="98"/>
      <c r="L1030" s="98" t="s">
        <v>4985</v>
      </c>
      <c r="M1030" s="98"/>
      <c r="N1030" s="97" t="s">
        <v>764</v>
      </c>
      <c r="O1030" s="99" t="s">
        <v>95</v>
      </c>
      <c r="P1030" s="100" t="str">
        <f aca="false">O1030</f>
        <v>0..1</v>
      </c>
      <c r="Q1030" s="54" t="s">
        <v>6658</v>
      </c>
      <c r="R1030" s="109" t="s">
        <v>6659</v>
      </c>
      <c r="S1030" s="99" t="s">
        <v>766</v>
      </c>
      <c r="T1030" s="10" t="s">
        <v>4639</v>
      </c>
      <c r="U1030" s="99" t="s">
        <v>95</v>
      </c>
      <c r="V1030" s="99"/>
      <c r="W1030" s="102"/>
      <c r="X1030" s="38"/>
      <c r="Y1030" s="10" t="s">
        <v>25</v>
      </c>
      <c r="Z1030" s="110" t="s">
        <v>25</v>
      </c>
      <c r="AA1030" s="4"/>
      <c r="AB1030" s="13" t="str">
        <f aca="false">IF(ISERROR(FIND("/",R1030)),R1030,LEFT(R1030,FIND(CHAR(1),SUBSTITUTE(R1030,"/",CHAR(1),LEN(R1030)-LEN(SUBSTITUTE(R1030,"/",""))))-1))</f>
        <v>/rsm:CrossIndustryInvoice/rsm:SupplyChainTradeTransaction/ram:ApplicableHeaderTradeSettlement/ram:SpecifiedTradeAllowanceCharge/ram:CategoryTradeTax</v>
      </c>
      <c r="AC1030" s="13" t="str">
        <f aca="false">IF(ISERROR(FIND("/",R1030)),R1030,MID(R1030, FIND(CHAR(1),SUBSTITUTE(R1030,"/",CHAR(1), LEN(R1030)-LEN(SUBSTITUTE(R1030,"/","")))), LEN(R1030)))</f>
        <v>/ram:RateApplicablePercent</v>
      </c>
      <c r="AD1030" s="14" t="n">
        <f aca="false">COUNTIFS(R$4:R1030,AB1030)</f>
        <v>2</v>
      </c>
      <c r="AE1030" s="1"/>
      <c r="AF1030" s="278" t="str">
        <f aca="false">E1030</f>
        <v>BT-103</v>
      </c>
      <c r="AG1030" s="99" t="n">
        <f aca="false">LEN(AR1030)-LEN(SUBSTITUTE(AR1030,"/",""))-1</f>
        <v>5</v>
      </c>
      <c r="AH1030" s="99" t="str">
        <f aca="false">H1030</f>
        <v>0..1</v>
      </c>
      <c r="AI1030" s="97" t="s">
        <v>4216</v>
      </c>
      <c r="AJ1030" s="97" t="s">
        <v>4217</v>
      </c>
      <c r="AK1030" s="98"/>
      <c r="AL1030" s="98" t="s">
        <v>1357</v>
      </c>
      <c r="AM1030" s="98"/>
      <c r="AN1030" s="97" t="s">
        <v>5197</v>
      </c>
      <c r="AO1030" s="100" t="str">
        <f aca="false">O1030</f>
        <v>0..1</v>
      </c>
      <c r="AP1030" s="100" t="str">
        <f aca="false">P1030</f>
        <v>0..1</v>
      </c>
      <c r="AQ1030" s="54" t="str">
        <f aca="false">Q1030</f>
        <v>/rsm:CrossIndustryInvoice
/rsm:SupplyChainTradeTransaction
/ram:ApplicableHeaderTradeSettlement
/ram:SpecifiedTradeAllowanceCharge
/ram:CategoryTradeTax
/ram:RateApplicablePercent</v>
      </c>
      <c r="AR1030" s="109" t="str">
        <f aca="false">R1030</f>
        <v>/rsm:CrossIndustryInvoice/rsm:SupplyChainTradeTransaction/ram:ApplicableHeaderTradeSettlement/ram:SpecifiedTradeAllowanceCharge/ram:CategoryTradeTax/ram:RateApplicablePercent</v>
      </c>
      <c r="AS1030" s="99" t="s">
        <v>766</v>
      </c>
      <c r="AT1030" s="10" t="s">
        <v>4639</v>
      </c>
      <c r="AU1030" s="99" t="str">
        <f aca="false">U1030</f>
        <v>0..1</v>
      </c>
      <c r="AV1030" s="99"/>
      <c r="AW1030" s="102"/>
      <c r="AX1030" s="6"/>
      <c r="AY1030" s="10" t="str">
        <f aca="false">Y1030</f>
        <v>BASIC WL</v>
      </c>
      <c r="AZ1030" s="110" t="str">
        <f aca="false">Z1030</f>
        <v>BASIC WL</v>
      </c>
      <c r="BA1030" s="1"/>
      <c r="BB1030" s="49"/>
      <c r="BF1030" s="1"/>
      <c r="BG1030" s="1"/>
      <c r="BH1030" s="1"/>
      <c r="BI1030" s="1"/>
      <c r="BJ1030" s="1"/>
      <c r="BK1030" s="1"/>
      <c r="BL1030" s="1"/>
      <c r="BM1030" s="1"/>
      <c r="BN1030" s="1"/>
      <c r="BO1030" s="1"/>
      <c r="BP1030" s="1"/>
      <c r="BQ1030" s="1"/>
      <c r="BR1030" s="1"/>
      <c r="BS1030" s="1"/>
      <c r="BT1030" s="1"/>
      <c r="BU1030" s="1"/>
      <c r="BV1030" s="1"/>
      <c r="BW1030" s="1"/>
      <c r="BX1030" s="1"/>
      <c r="BY1030" s="1"/>
      <c r="BZ1030" s="1"/>
    </row>
    <row r="1031" s="53" customFormat="true" ht="63.75" hidden="false" customHeight="false" outlineLevel="0" collapsed="false">
      <c r="A1031" s="58" t="str">
        <f aca="false">IF(LEFT(E1031,2)="BG","NO",IF(LEN(E1031)-LEN(SUBSTITUTE(E1031,"-",""))&gt;1,"NO",IF(E1031="EXT","EXT","YES")))</f>
        <v>EXT</v>
      </c>
      <c r="B1031" s="58"/>
      <c r="C1031" s="58"/>
      <c r="D1031" s="281" t="s">
        <v>6235</v>
      </c>
      <c r="E1031" s="141" t="s">
        <v>4631</v>
      </c>
      <c r="F1031" s="142" t="e">
        <f aca="false">#N/A</f>
        <v>#N/A</v>
      </c>
      <c r="G1031" s="143" t="n">
        <f aca="false">LEN(R1031)-LEN(SUBSTITUTE(R1031,"/",""))-1</f>
        <v>3</v>
      </c>
      <c r="H1031" s="143" t="s">
        <v>112</v>
      </c>
      <c r="I1031" s="173" t="s">
        <v>6670</v>
      </c>
      <c r="J1031" s="173" t="s">
        <v>6671</v>
      </c>
      <c r="K1031" s="174"/>
      <c r="L1031" s="174"/>
      <c r="M1031" s="174"/>
      <c r="N1031" s="173"/>
      <c r="O1031" s="175" t="s">
        <v>112</v>
      </c>
      <c r="P1031" s="175" t="str">
        <f aca="false">O1031</f>
        <v>0..n</v>
      </c>
      <c r="Q1031" s="145" t="s">
        <v>6672</v>
      </c>
      <c r="R1031" s="146" t="s">
        <v>4220</v>
      </c>
      <c r="S1031" s="172"/>
      <c r="T1031" s="178"/>
      <c r="U1031" s="143" t="s">
        <v>112</v>
      </c>
      <c r="V1031" s="172"/>
      <c r="W1031" s="179"/>
      <c r="X1031" s="38"/>
      <c r="Y1031" s="147" t="s">
        <v>30</v>
      </c>
      <c r="Z1031" s="147" t="s">
        <v>30</v>
      </c>
      <c r="AA1031" s="4"/>
      <c r="AB1031" s="13" t="str">
        <f aca="false">IF(ISERROR(FIND("/",R1031)),R1031,LEFT(R1031,FIND(CHAR(1),SUBSTITUTE(R1031,"/",CHAR(1),LEN(R1031)-LEN(SUBSTITUTE(R1031,"/",""))))-1))</f>
        <v>/rsm:CrossIndustryInvoice/rsm:SupplyChainTradeTransaction/ram:ApplicableHeaderTradeSettlement</v>
      </c>
      <c r="AC1031" s="13" t="str">
        <f aca="false">IF(ISERROR(FIND("/",R1031)),R1031,MID(R1031, FIND(CHAR(1),SUBSTITUTE(R1031,"/",CHAR(1), LEN(R1031)-LEN(SUBSTITUTE(R1031,"/","")))), LEN(R1031)))</f>
        <v>/ram:SpecifiedLogisticsServiceCharge</v>
      </c>
      <c r="AD1031" s="14" t="n">
        <f aca="false">COUNTIFS(R$4:R1031,AB1031)</f>
        <v>1</v>
      </c>
      <c r="AE1031" s="1"/>
      <c r="AF1031" s="141" t="str">
        <f aca="false">E1031</f>
        <v>EXT</v>
      </c>
      <c r="AG1031" s="143" t="n">
        <f aca="false">LEN(AR1031)-LEN(SUBSTITUTE(AR1031,"/",""))-1</f>
        <v>3</v>
      </c>
      <c r="AH1031" s="143" t="str">
        <f aca="false">H1031</f>
        <v>0..n</v>
      </c>
      <c r="AI1031" s="173" t="n">
        <v>0</v>
      </c>
      <c r="AJ1031" s="173"/>
      <c r="AK1031" s="174"/>
      <c r="AL1031" s="174"/>
      <c r="AM1031" s="174"/>
      <c r="AN1031" s="173"/>
      <c r="AO1031" s="172" t="str">
        <f aca="false">O1031</f>
        <v>0..n</v>
      </c>
      <c r="AP1031" s="172" t="str">
        <f aca="false">P1031</f>
        <v>0..n</v>
      </c>
      <c r="AQ1031" s="145" t="str">
        <f aca="false">Q1031</f>
        <v>/rsm:CrossIndustryInvoice
/rsm:SupplyChainTradeTransaction
/ram:ApplicableHeaderTradeSettlement
/ram:SpecifiedLogisticsServiceCharge</v>
      </c>
      <c r="AR1031" s="146" t="str">
        <f aca="false">R1031</f>
        <v>/rsm:CrossIndustryInvoice/rsm:SupplyChainTradeTransaction/ram:ApplicableHeaderTradeSettlement/ram:SpecifiedLogisticsServiceCharge</v>
      </c>
      <c r="AS1031" s="172"/>
      <c r="AT1031" s="178"/>
      <c r="AU1031" s="143" t="str">
        <f aca="false">U1031</f>
        <v>0..n</v>
      </c>
      <c r="AV1031" s="172"/>
      <c r="AW1031" s="179"/>
      <c r="AX1031" s="6"/>
      <c r="AY1031" s="147" t="str">
        <f aca="false">Y1031</f>
        <v>EXTENDED</v>
      </c>
      <c r="AZ1031" s="147" t="str">
        <f aca="false">Z1031</f>
        <v>EXTENDED</v>
      </c>
      <c r="BA1031" s="1"/>
      <c r="BB1031" s="49"/>
      <c r="BF1031" s="1"/>
      <c r="BG1031" s="1"/>
      <c r="BH1031" s="1"/>
      <c r="BI1031" s="1"/>
      <c r="BJ1031" s="1"/>
      <c r="BK1031" s="1"/>
      <c r="BL1031" s="1"/>
      <c r="BM1031" s="1"/>
      <c r="BN1031" s="1"/>
      <c r="BO1031" s="1"/>
      <c r="BP1031" s="1"/>
      <c r="BQ1031" s="1"/>
      <c r="BR1031" s="1"/>
      <c r="BS1031" s="1"/>
      <c r="BT1031" s="1"/>
      <c r="BU1031" s="1"/>
      <c r="BV1031" s="1"/>
      <c r="BW1031" s="1"/>
      <c r="BX1031" s="1"/>
      <c r="BY1031" s="1"/>
      <c r="BZ1031" s="1"/>
    </row>
    <row r="1032" s="53" customFormat="true" ht="85.5" hidden="false" customHeight="false" outlineLevel="0" collapsed="false">
      <c r="A1032" s="58" t="str">
        <f aca="false">IF(LEFT(E1032,2)="BG","NO",IF(LEN(E1032)-LEN(SUBSTITUTE(E1032,"-",""))&gt;1,"NO",IF(E1032="EXT","EXT","YES")))</f>
        <v>EXT</v>
      </c>
      <c r="B1032" s="58"/>
      <c r="C1032" s="58"/>
      <c r="D1032" s="280" t="s">
        <v>6235</v>
      </c>
      <c r="E1032" s="93" t="s">
        <v>4631</v>
      </c>
      <c r="F1032" s="94" t="e">
        <f aca="false">#N/A</f>
        <v>#N/A</v>
      </c>
      <c r="G1032" s="95" t="n">
        <f aca="false">LEN(R1032)-LEN(SUBSTITUTE(R1032,"/",""))-1</f>
        <v>4</v>
      </c>
      <c r="H1032" s="95" t="s">
        <v>88</v>
      </c>
      <c r="I1032" s="97" t="s">
        <v>11</v>
      </c>
      <c r="J1032" s="97"/>
      <c r="K1032" s="98"/>
      <c r="L1032" s="98"/>
      <c r="M1032" s="98"/>
      <c r="N1032" s="97"/>
      <c r="O1032" s="99" t="s">
        <v>88</v>
      </c>
      <c r="P1032" s="100" t="str">
        <f aca="false">O1032</f>
        <v>1..1</v>
      </c>
      <c r="Q1032" s="9" t="s">
        <v>6673</v>
      </c>
      <c r="R1032" s="101" t="s">
        <v>4224</v>
      </c>
      <c r="S1032" s="99" t="s">
        <v>121</v>
      </c>
      <c r="T1032" s="10" t="s">
        <v>4639</v>
      </c>
      <c r="U1032" s="95" t="s">
        <v>112</v>
      </c>
      <c r="V1032" s="99"/>
      <c r="W1032" s="102"/>
      <c r="X1032" s="38"/>
      <c r="Y1032" s="103" t="s">
        <v>30</v>
      </c>
      <c r="Z1032" s="103" t="s">
        <v>30</v>
      </c>
      <c r="AA1032" s="4"/>
      <c r="AB1032" s="13" t="str">
        <f aca="false">IF(ISERROR(FIND("/",R1032)),R1032,LEFT(R1032,FIND(CHAR(1),SUBSTITUTE(R1032,"/",CHAR(1),LEN(R1032)-LEN(SUBSTITUTE(R1032,"/",""))))-1))</f>
        <v>/rsm:CrossIndustryInvoice/rsm:SupplyChainTradeTransaction/ram:ApplicableHeaderTradeSettlement/ram:SpecifiedLogisticsServiceCharge</v>
      </c>
      <c r="AC1032" s="13" t="str">
        <f aca="false">IF(ISERROR(FIND("/",R1032)),R1032,MID(R1032, FIND(CHAR(1),SUBSTITUTE(R1032,"/",CHAR(1), LEN(R1032)-LEN(SUBSTITUTE(R1032,"/","")))), LEN(R1032)))</f>
        <v>/ram:Description</v>
      </c>
      <c r="AD1032" s="14" t="n">
        <f aca="false">COUNTIFS(R$4:R1032,AB1032)</f>
        <v>1</v>
      </c>
      <c r="AE1032" s="1"/>
      <c r="AF1032" s="93" t="str">
        <f aca="false">E1032</f>
        <v>EXT</v>
      </c>
      <c r="AG1032" s="95" t="n">
        <f aca="false">LEN(AR1032)-LEN(SUBSTITUTE(AR1032,"/",""))-1</f>
        <v>4</v>
      </c>
      <c r="AH1032" s="95" t="str">
        <f aca="false">H1032</f>
        <v>1..1</v>
      </c>
      <c r="AI1032" s="97" t="n">
        <v>0</v>
      </c>
      <c r="AJ1032" s="97"/>
      <c r="AK1032" s="98"/>
      <c r="AL1032" s="98"/>
      <c r="AM1032" s="98"/>
      <c r="AN1032" s="97"/>
      <c r="AO1032" s="100" t="str">
        <f aca="false">O1032</f>
        <v>1..1</v>
      </c>
      <c r="AP1032" s="100" t="str">
        <f aca="false">P1032</f>
        <v>1..1</v>
      </c>
      <c r="AQ1032" s="9" t="str">
        <f aca="false">Q1032</f>
        <v>/rsm:CrossIndustryInvoice
/rsm:SupplyChainTradeTransaction
/ram:ApplicableHeaderTradeSettlement
/ram:SpecifiedLogisticsServiceCharge
/ram:Description</v>
      </c>
      <c r="AR1032" s="101" t="str">
        <f aca="false">R1032</f>
        <v>/rsm:CrossIndustryInvoice/rsm:SupplyChainTradeTransaction/ram:ApplicableHeaderTradeSettlement/ram:SpecifiedLogisticsServiceCharge/ram:Description</v>
      </c>
      <c r="AS1032" s="99" t="s">
        <v>121</v>
      </c>
      <c r="AT1032" s="10" t="s">
        <v>4639</v>
      </c>
      <c r="AU1032" s="95" t="str">
        <f aca="false">U1032</f>
        <v>0..n</v>
      </c>
      <c r="AV1032" s="99"/>
      <c r="AW1032" s="102"/>
      <c r="AX1032" s="6"/>
      <c r="AY1032" s="103" t="str">
        <f aca="false">Y1032</f>
        <v>EXTENDED</v>
      </c>
      <c r="AZ1032" s="103" t="str">
        <f aca="false">Z1032</f>
        <v>EXTENDED</v>
      </c>
      <c r="BA1032" s="1"/>
      <c r="BB1032" s="49"/>
      <c r="BF1032" s="1"/>
      <c r="BG1032" s="1"/>
      <c r="BH1032" s="1"/>
      <c r="BI1032" s="1"/>
      <c r="BJ1032" s="1"/>
      <c r="BK1032" s="1"/>
      <c r="BL1032" s="1"/>
      <c r="BM1032" s="1"/>
      <c r="BN1032" s="1"/>
      <c r="BO1032" s="1"/>
      <c r="BP1032" s="1"/>
      <c r="BQ1032" s="1"/>
      <c r="BR1032" s="1"/>
      <c r="BS1032" s="1"/>
      <c r="BT1032" s="1"/>
      <c r="BU1032" s="1"/>
      <c r="BV1032" s="1"/>
      <c r="BW1032" s="1"/>
      <c r="BX1032" s="1"/>
      <c r="BY1032" s="1"/>
      <c r="BZ1032" s="1"/>
    </row>
    <row r="1033" s="53" customFormat="true" ht="85.5" hidden="false" customHeight="false" outlineLevel="0" collapsed="false">
      <c r="A1033" s="58" t="str">
        <f aca="false">IF(LEFT(E1033,2)="BG","NO",IF(LEN(E1033)-LEN(SUBSTITUTE(E1033,"-",""))&gt;1,"NO",IF(E1033="EXT","EXT","YES")))</f>
        <v>EXT</v>
      </c>
      <c r="B1033" s="58"/>
      <c r="C1033" s="58"/>
      <c r="D1033" s="280" t="s">
        <v>6235</v>
      </c>
      <c r="E1033" s="93" t="s">
        <v>4631</v>
      </c>
      <c r="F1033" s="94" t="e">
        <f aca="false">#N/A</f>
        <v>#N/A</v>
      </c>
      <c r="G1033" s="95" t="n">
        <f aca="false">LEN(R1033)-LEN(SUBSTITUTE(R1033,"/",""))-1</f>
        <v>4</v>
      </c>
      <c r="H1033" s="95" t="s">
        <v>88</v>
      </c>
      <c r="I1033" s="97" t="s">
        <v>6674</v>
      </c>
      <c r="J1033" s="97"/>
      <c r="K1033" s="98"/>
      <c r="L1033" s="98"/>
      <c r="M1033" s="98"/>
      <c r="N1033" s="97"/>
      <c r="O1033" s="99" t="s">
        <v>88</v>
      </c>
      <c r="P1033" s="100" t="str">
        <f aca="false">O1033</f>
        <v>1..1</v>
      </c>
      <c r="Q1033" s="9" t="s">
        <v>6675</v>
      </c>
      <c r="R1033" s="101" t="s">
        <v>4228</v>
      </c>
      <c r="S1033" s="99" t="s">
        <v>858</v>
      </c>
      <c r="T1033" s="10" t="s">
        <v>4639</v>
      </c>
      <c r="U1033" s="95" t="s">
        <v>112</v>
      </c>
      <c r="V1033" s="99"/>
      <c r="W1033" s="102"/>
      <c r="X1033" s="38"/>
      <c r="Y1033" s="103" t="s">
        <v>30</v>
      </c>
      <c r="Z1033" s="103" t="s">
        <v>30</v>
      </c>
      <c r="AA1033" s="4"/>
      <c r="AB1033" s="13" t="str">
        <f aca="false">IF(ISERROR(FIND("/",R1033)),R1033,LEFT(R1033,FIND(CHAR(1),SUBSTITUTE(R1033,"/",CHAR(1),LEN(R1033)-LEN(SUBSTITUTE(R1033,"/",""))))-1))</f>
        <v>/rsm:CrossIndustryInvoice/rsm:SupplyChainTradeTransaction/ram:ApplicableHeaderTradeSettlement/ram:SpecifiedLogisticsServiceCharge</v>
      </c>
      <c r="AC1033" s="13" t="str">
        <f aca="false">IF(ISERROR(FIND("/",R1033)),R1033,MID(R1033, FIND(CHAR(1),SUBSTITUTE(R1033,"/",CHAR(1), LEN(R1033)-LEN(SUBSTITUTE(R1033,"/","")))), LEN(R1033)))</f>
        <v>/ram:AppliedAmount</v>
      </c>
      <c r="AD1033" s="14" t="n">
        <f aca="false">COUNTIFS(R$4:R1033,AB1033)</f>
        <v>1</v>
      </c>
      <c r="AE1033" s="1"/>
      <c r="AF1033" s="93" t="str">
        <f aca="false">E1033</f>
        <v>EXT</v>
      </c>
      <c r="AG1033" s="95" t="n">
        <f aca="false">LEN(AR1033)-LEN(SUBSTITUTE(AR1033,"/",""))-1</f>
        <v>4</v>
      </c>
      <c r="AH1033" s="95" t="str">
        <f aca="false">H1033</f>
        <v>1..1</v>
      </c>
      <c r="AI1033" s="97" t="n">
        <v>0</v>
      </c>
      <c r="AJ1033" s="97"/>
      <c r="AK1033" s="98"/>
      <c r="AL1033" s="98"/>
      <c r="AM1033" s="98"/>
      <c r="AN1033" s="97"/>
      <c r="AO1033" s="100" t="str">
        <f aca="false">O1033</f>
        <v>1..1</v>
      </c>
      <c r="AP1033" s="100" t="str">
        <f aca="false">P1033</f>
        <v>1..1</v>
      </c>
      <c r="AQ1033" s="9" t="str">
        <f aca="false">Q1033</f>
        <v>/rsm:CrossIndustryInvoice
/rsm:SupplyChainTradeTransaction
/ram:ApplicableHeaderTradeSettlement
/ram:SpecifiedLogisticsServiceCharge
/ram:AppliedAmount</v>
      </c>
      <c r="AR1033" s="101" t="str">
        <f aca="false">R1033</f>
        <v>/rsm:CrossIndustryInvoice/rsm:SupplyChainTradeTransaction/ram:ApplicableHeaderTradeSettlement/ram:SpecifiedLogisticsServiceCharge/ram:AppliedAmount</v>
      </c>
      <c r="AS1033" s="99" t="s">
        <v>858</v>
      </c>
      <c r="AT1033" s="10" t="s">
        <v>4639</v>
      </c>
      <c r="AU1033" s="95" t="str">
        <f aca="false">U1033</f>
        <v>0..n</v>
      </c>
      <c r="AV1033" s="99"/>
      <c r="AW1033" s="102"/>
      <c r="AX1033" s="6"/>
      <c r="AY1033" s="103" t="str">
        <f aca="false">Y1033</f>
        <v>EXTENDED</v>
      </c>
      <c r="AZ1033" s="103" t="str">
        <f aca="false">Z1033</f>
        <v>EXTENDED</v>
      </c>
      <c r="BA1033" s="1"/>
      <c r="BB1033" s="49"/>
      <c r="BF1033" s="1"/>
      <c r="BG1033" s="1"/>
      <c r="BH1033" s="1"/>
      <c r="BI1033" s="1"/>
      <c r="BJ1033" s="1"/>
      <c r="BK1033" s="1"/>
      <c r="BL1033" s="1"/>
      <c r="BM1033" s="1"/>
      <c r="BN1033" s="1"/>
      <c r="BO1033" s="1"/>
      <c r="BP1033" s="1"/>
      <c r="BQ1033" s="1"/>
      <c r="BR1033" s="1"/>
      <c r="BS1033" s="1"/>
      <c r="BT1033" s="1"/>
      <c r="BU1033" s="1"/>
      <c r="BV1033" s="1"/>
      <c r="BW1033" s="1"/>
      <c r="BX1033" s="1"/>
      <c r="BY1033" s="1"/>
      <c r="BZ1033" s="1"/>
    </row>
    <row r="1034" s="53" customFormat="true" ht="85.5" hidden="false" customHeight="false" outlineLevel="0" collapsed="false">
      <c r="A1034" s="58" t="str">
        <f aca="false">IF(LEFT(E1034,2)="BG","NO",IF(LEN(E1034)-LEN(SUBSTITUTE(E1034,"-",""))&gt;1,"NO",IF(E1034="EXT","EXT","YES")))</f>
        <v>EXT</v>
      </c>
      <c r="B1034" s="58"/>
      <c r="C1034" s="250" t="s">
        <v>6676</v>
      </c>
      <c r="D1034" s="280" t="s">
        <v>6235</v>
      </c>
      <c r="E1034" s="184" t="s">
        <v>4631</v>
      </c>
      <c r="F1034" s="185" t="e">
        <f aca="false">#N/A</f>
        <v>#N/A</v>
      </c>
      <c r="G1034" s="186" t="n">
        <f aca="false">LEN(R1034)-LEN(SUBSTITUTE(R1034,"/",""))-1</f>
        <v>4</v>
      </c>
      <c r="H1034" s="186" t="s">
        <v>112</v>
      </c>
      <c r="I1034" s="173" t="s">
        <v>6677</v>
      </c>
      <c r="J1034" s="173"/>
      <c r="K1034" s="174"/>
      <c r="L1034" s="174"/>
      <c r="M1034" s="174"/>
      <c r="N1034" s="173"/>
      <c r="O1034" s="175" t="s">
        <v>274</v>
      </c>
      <c r="P1034" s="175" t="str">
        <f aca="false">O1034</f>
        <v>1..n</v>
      </c>
      <c r="Q1034" s="187" t="s">
        <v>6678</v>
      </c>
      <c r="R1034" s="188" t="s">
        <v>4231</v>
      </c>
      <c r="S1034" s="172"/>
      <c r="T1034" s="178"/>
      <c r="U1034" s="186" t="s">
        <v>112</v>
      </c>
      <c r="V1034" s="172"/>
      <c r="W1034" s="179"/>
      <c r="X1034" s="38"/>
      <c r="Y1034" s="189" t="s">
        <v>30</v>
      </c>
      <c r="Z1034" s="189" t="s">
        <v>30</v>
      </c>
      <c r="AA1034" s="4"/>
      <c r="AB1034" s="13" t="str">
        <f aca="false">IF(ISERROR(FIND("/",R1034)),R1034,LEFT(R1034,FIND(CHAR(1),SUBSTITUTE(R1034,"/",CHAR(1),LEN(R1034)-LEN(SUBSTITUTE(R1034,"/",""))))-1))</f>
        <v>/rsm:CrossIndustryInvoice/rsm:SupplyChainTradeTransaction/ram:ApplicableHeaderTradeSettlement/ram:SpecifiedLogisticsServiceCharge</v>
      </c>
      <c r="AC1034" s="13" t="str">
        <f aca="false">IF(ISERROR(FIND("/",R1034)),R1034,MID(R1034, FIND(CHAR(1),SUBSTITUTE(R1034,"/",CHAR(1), LEN(R1034)-LEN(SUBSTITUTE(R1034,"/","")))), LEN(R1034)))</f>
        <v>/ram:AppliedTradeTax</v>
      </c>
      <c r="AD1034" s="14" t="n">
        <f aca="false">COUNTIFS(R$4:R1034,AB1034)</f>
        <v>1</v>
      </c>
      <c r="AE1034" s="1"/>
      <c r="AF1034" s="184" t="str">
        <f aca="false">E1034</f>
        <v>EXT</v>
      </c>
      <c r="AG1034" s="186" t="n">
        <f aca="false">LEN(AR1034)-LEN(SUBSTITUTE(AR1034,"/",""))-1</f>
        <v>4</v>
      </c>
      <c r="AH1034" s="186" t="str">
        <f aca="false">H1034</f>
        <v>0..n</v>
      </c>
      <c r="AI1034" s="173" t="n">
        <v>0</v>
      </c>
      <c r="AJ1034" s="173"/>
      <c r="AK1034" s="174"/>
      <c r="AL1034" s="174"/>
      <c r="AM1034" s="174"/>
      <c r="AN1034" s="173"/>
      <c r="AO1034" s="172" t="str">
        <f aca="false">O1034</f>
        <v>1..n</v>
      </c>
      <c r="AP1034" s="172" t="str">
        <f aca="false">P1034</f>
        <v>1..n</v>
      </c>
      <c r="AQ1034" s="187" t="str">
        <f aca="false">Q1034</f>
        <v>/rsm:CrossIndustryInvoice
/rsm:SupplyChainTradeTransaction
/ram:ApplicableHeaderTradeSettlement
/ram:SpecifiedLogisticsServiceCharge
/ram:AppliedTradeTax</v>
      </c>
      <c r="AR1034" s="188" t="str">
        <f aca="false">R1034</f>
        <v>/rsm:CrossIndustryInvoice/rsm:SupplyChainTradeTransaction/ram:ApplicableHeaderTradeSettlement/ram:SpecifiedLogisticsServiceCharge/ram:AppliedTradeTax</v>
      </c>
      <c r="AS1034" s="172"/>
      <c r="AT1034" s="178"/>
      <c r="AU1034" s="186" t="str">
        <f aca="false">U1034</f>
        <v>0..n</v>
      </c>
      <c r="AV1034" s="172"/>
      <c r="AW1034" s="179"/>
      <c r="AX1034" s="6"/>
      <c r="AY1034" s="189" t="str">
        <f aca="false">Y1034</f>
        <v>EXTENDED</v>
      </c>
      <c r="AZ1034" s="189" t="str">
        <f aca="false">Z1034</f>
        <v>EXTENDED</v>
      </c>
      <c r="BA1034" s="1"/>
      <c r="BB1034" s="49"/>
      <c r="BF1034" s="1"/>
      <c r="BG1034" s="1"/>
      <c r="BH1034" s="1"/>
      <c r="BI1034" s="1"/>
      <c r="BJ1034" s="1"/>
      <c r="BK1034" s="1"/>
      <c r="BL1034" s="1"/>
      <c r="BM1034" s="1"/>
      <c r="BN1034" s="1"/>
      <c r="BO1034" s="1"/>
      <c r="BP1034" s="1"/>
      <c r="BQ1034" s="1"/>
      <c r="BR1034" s="1"/>
      <c r="BS1034" s="1"/>
      <c r="BT1034" s="1"/>
      <c r="BU1034" s="1"/>
      <c r="BV1034" s="1"/>
      <c r="BW1034" s="1"/>
      <c r="BX1034" s="1"/>
      <c r="BY1034" s="1"/>
      <c r="BZ1034" s="1"/>
    </row>
    <row r="1035" s="53" customFormat="true" ht="99.75" hidden="false" customHeight="false" outlineLevel="0" collapsed="false">
      <c r="A1035" s="58" t="str">
        <f aca="false">IF(LEFT(E1035,2)="BG","NO",IF(LEN(E1035)-LEN(SUBSTITUTE(E1035,"-",""))&gt;1,"NO",IF(E1035="EXT","EXT","YES")))</f>
        <v>EXT</v>
      </c>
      <c r="B1035" s="58"/>
      <c r="C1035" s="58"/>
      <c r="D1035" s="280" t="s">
        <v>6235</v>
      </c>
      <c r="E1035" s="93" t="s">
        <v>4631</v>
      </c>
      <c r="F1035" s="94" t="e">
        <f aca="false">#N/A</f>
        <v>#N/A</v>
      </c>
      <c r="G1035" s="95" t="n">
        <f aca="false">LEN(R1035)-LEN(SUBSTITUTE(R1035,"/",""))-1</f>
        <v>5</v>
      </c>
      <c r="H1035" s="95" t="s">
        <v>95</v>
      </c>
      <c r="I1035" s="97" t="s">
        <v>4753</v>
      </c>
      <c r="J1035" s="97"/>
      <c r="K1035" s="98" t="s">
        <v>4128</v>
      </c>
      <c r="L1035" s="98"/>
      <c r="M1035" s="98" t="s">
        <v>1334</v>
      </c>
      <c r="N1035" s="97"/>
      <c r="O1035" s="99" t="s">
        <v>95</v>
      </c>
      <c r="P1035" s="100" t="str">
        <f aca="false">O1035</f>
        <v>0..1</v>
      </c>
      <c r="Q1035" s="9" t="s">
        <v>6679</v>
      </c>
      <c r="R1035" s="101" t="s">
        <v>4235</v>
      </c>
      <c r="S1035" s="99"/>
      <c r="T1035" s="10"/>
      <c r="U1035" s="95" t="s">
        <v>95</v>
      </c>
      <c r="V1035" s="99"/>
      <c r="W1035" s="102"/>
      <c r="X1035" s="38"/>
      <c r="Y1035" s="103" t="s">
        <v>30</v>
      </c>
      <c r="Z1035" s="103" t="s">
        <v>30</v>
      </c>
      <c r="AA1035" s="4"/>
      <c r="AB1035" s="13" t="str">
        <f aca="false">IF(ISERROR(FIND("/",R1035)),R1035,LEFT(R1035,FIND(CHAR(1),SUBSTITUTE(R1035,"/",CHAR(1),LEN(R1035)-LEN(SUBSTITUTE(R1035,"/",""))))-1))</f>
        <v>/rsm:CrossIndustryInvoice/rsm:SupplyChainTradeTransaction/ram:ApplicableHeaderTradeSettlement/ram:SpecifiedLogisticsServiceCharge/ram:AppliedTradeTax</v>
      </c>
      <c r="AC1035" s="13" t="str">
        <f aca="false">IF(ISERROR(FIND("/",R1035)),R1035,MID(R1035, FIND(CHAR(1),SUBSTITUTE(R1035,"/",CHAR(1), LEN(R1035)-LEN(SUBSTITUTE(R1035,"/","")))), LEN(R1035)))</f>
        <v>/ram:TypeCode</v>
      </c>
      <c r="AD1035" s="14" t="n">
        <f aca="false">COUNTIFS(R$4:R1035,AB1035)</f>
        <v>1</v>
      </c>
      <c r="AE1035" s="1"/>
      <c r="AF1035" s="93" t="str">
        <f aca="false">E1035</f>
        <v>EXT</v>
      </c>
      <c r="AG1035" s="95" t="n">
        <f aca="false">LEN(AR1035)-LEN(SUBSTITUTE(AR1035,"/",""))-1</f>
        <v>5</v>
      </c>
      <c r="AH1035" s="95" t="str">
        <f aca="false">H1035</f>
        <v>0..1</v>
      </c>
      <c r="AI1035" s="97" t="n">
        <v>0</v>
      </c>
      <c r="AJ1035" s="97"/>
      <c r="AK1035" s="98"/>
      <c r="AL1035" s="98"/>
      <c r="AM1035" s="98"/>
      <c r="AN1035" s="97"/>
      <c r="AO1035" s="100" t="str">
        <f aca="false">O1035</f>
        <v>0..1</v>
      </c>
      <c r="AP1035" s="100" t="str">
        <f aca="false">P1035</f>
        <v>0..1</v>
      </c>
      <c r="AQ1035" s="9" t="str">
        <f aca="false">Q1035</f>
        <v>/rsm:CrossIndustryInvoice
/rsm:SupplyChainTradeTransaction
/ram:ApplicableHeaderTradeSettlement
/ram:SpecifiedLogisticsServiceCharge
/ram:AppliedTradeTax
/ram:TypeCode</v>
      </c>
      <c r="AR1035" s="101" t="str">
        <f aca="false">R1035</f>
        <v>/rsm:CrossIndustryInvoice/rsm:SupplyChainTradeTransaction/ram:ApplicableHeaderTradeSettlement/ram:SpecifiedLogisticsServiceCharge/ram:AppliedTradeTax/ram:TypeCode</v>
      </c>
      <c r="AS1035" s="99"/>
      <c r="AT1035" s="10"/>
      <c r="AU1035" s="95" t="str">
        <f aca="false">U1035</f>
        <v>0..1</v>
      </c>
      <c r="AV1035" s="99"/>
      <c r="AW1035" s="102"/>
      <c r="AX1035" s="6"/>
      <c r="AY1035" s="103" t="str">
        <f aca="false">Y1035</f>
        <v>EXTENDED</v>
      </c>
      <c r="AZ1035" s="103" t="str">
        <f aca="false">Z1035</f>
        <v>EXTENDED</v>
      </c>
      <c r="BA1035" s="1"/>
      <c r="BB1035" s="49"/>
      <c r="BF1035" s="1"/>
      <c r="BG1035" s="1"/>
      <c r="BH1035" s="1"/>
      <c r="BI1035" s="1"/>
      <c r="BJ1035" s="1"/>
      <c r="BK1035" s="1"/>
      <c r="BL1035" s="1"/>
      <c r="BM1035" s="1"/>
      <c r="BN1035" s="1"/>
      <c r="BO1035" s="1"/>
      <c r="BP1035" s="1"/>
      <c r="BQ1035" s="1"/>
      <c r="BR1035" s="1"/>
      <c r="BS1035" s="1"/>
      <c r="BT1035" s="1"/>
      <c r="BU1035" s="1"/>
      <c r="BV1035" s="1"/>
      <c r="BW1035" s="1"/>
      <c r="BX1035" s="1"/>
      <c r="BY1035" s="1"/>
      <c r="BZ1035" s="1"/>
    </row>
    <row r="1036" s="53" customFormat="true" ht="165.75" hidden="false" customHeight="false" outlineLevel="0" collapsed="false">
      <c r="A1036" s="58" t="str">
        <f aca="false">IF(LEFT(E1036,2)="BG","NO",IF(LEN(E1036)-LEN(SUBSTITUTE(E1036,"-",""))&gt;1,"NO",IF(E1036="EXT","EXT","YES")))</f>
        <v>EXT</v>
      </c>
      <c r="B1036" s="58"/>
      <c r="C1036" s="58"/>
      <c r="D1036" s="280" t="s">
        <v>6235</v>
      </c>
      <c r="E1036" s="93" t="s">
        <v>4631</v>
      </c>
      <c r="F1036" s="94" t="e">
        <f aca="false">#N/A</f>
        <v>#N/A</v>
      </c>
      <c r="G1036" s="95" t="n">
        <f aca="false">LEN(R1036)-LEN(SUBSTITUTE(R1036,"/",""))-1</f>
        <v>5</v>
      </c>
      <c r="H1036" s="95" t="s">
        <v>95</v>
      </c>
      <c r="I1036" s="97" t="s">
        <v>4979</v>
      </c>
      <c r="J1036" s="97" t="s">
        <v>4206</v>
      </c>
      <c r="K1036" s="98" t="s">
        <v>875</v>
      </c>
      <c r="L1036" s="98" t="s">
        <v>1340</v>
      </c>
      <c r="M1036" s="98"/>
      <c r="N1036" s="97"/>
      <c r="O1036" s="99" t="s">
        <v>88</v>
      </c>
      <c r="P1036" s="100" t="str">
        <f aca="false">O1036</f>
        <v>1..1</v>
      </c>
      <c r="Q1036" s="9" t="s">
        <v>6680</v>
      </c>
      <c r="R1036" s="101" t="s">
        <v>4237</v>
      </c>
      <c r="S1036" s="99" t="s">
        <v>176</v>
      </c>
      <c r="T1036" s="10" t="s">
        <v>4639</v>
      </c>
      <c r="U1036" s="95" t="s">
        <v>95</v>
      </c>
      <c r="V1036" s="99"/>
      <c r="W1036" s="102"/>
      <c r="X1036" s="38"/>
      <c r="Y1036" s="103" t="s">
        <v>30</v>
      </c>
      <c r="Z1036" s="103" t="s">
        <v>30</v>
      </c>
      <c r="AA1036" s="4"/>
      <c r="AB1036" s="13" t="str">
        <f aca="false">IF(ISERROR(FIND("/",R1036)),R1036,LEFT(R1036,FIND(CHAR(1),SUBSTITUTE(R1036,"/",CHAR(1),LEN(R1036)-LEN(SUBSTITUTE(R1036,"/",""))))-1))</f>
        <v>/rsm:CrossIndustryInvoice/rsm:SupplyChainTradeTransaction/ram:ApplicableHeaderTradeSettlement/ram:SpecifiedLogisticsServiceCharge/ram:AppliedTradeTax</v>
      </c>
      <c r="AC1036" s="13" t="str">
        <f aca="false">IF(ISERROR(FIND("/",R1036)),R1036,MID(R1036, FIND(CHAR(1),SUBSTITUTE(R1036,"/",CHAR(1), LEN(R1036)-LEN(SUBSTITUTE(R1036,"/","")))), LEN(R1036)))</f>
        <v>/ram:CategoryCode</v>
      </c>
      <c r="AD1036" s="14" t="n">
        <f aca="false">COUNTIFS(R$4:R1036,AB1036)</f>
        <v>1</v>
      </c>
      <c r="AE1036" s="1"/>
      <c r="AF1036" s="93" t="str">
        <f aca="false">E1036</f>
        <v>EXT</v>
      </c>
      <c r="AG1036" s="95" t="n">
        <f aca="false">LEN(AR1036)-LEN(SUBSTITUTE(AR1036,"/",""))-1</f>
        <v>5</v>
      </c>
      <c r="AH1036" s="95" t="str">
        <f aca="false">H1036</f>
        <v>0..1</v>
      </c>
      <c r="AI1036" s="97" t="n">
        <v>0</v>
      </c>
      <c r="AJ1036" s="97"/>
      <c r="AK1036" s="98"/>
      <c r="AL1036" s="98"/>
      <c r="AM1036" s="98"/>
      <c r="AN1036" s="97"/>
      <c r="AO1036" s="100" t="str">
        <f aca="false">O1036</f>
        <v>1..1</v>
      </c>
      <c r="AP1036" s="100" t="str">
        <f aca="false">P1036</f>
        <v>1..1</v>
      </c>
      <c r="AQ1036" s="9" t="str">
        <f aca="false">Q1036</f>
        <v>/rsm:CrossIndustryInvoice
/rsm:SupplyChainTradeTransaction
/ram:ApplicableHeaderTradeSettlement
/ram:SpecifiedLogisticsServiceCharge
/ram:AppliedTradeTax
/ram:CategoryCode</v>
      </c>
      <c r="AR1036" s="101" t="str">
        <f aca="false">R1036</f>
        <v>/rsm:CrossIndustryInvoice/rsm:SupplyChainTradeTransaction/ram:ApplicableHeaderTradeSettlement/ram:SpecifiedLogisticsServiceCharge/ram:AppliedTradeTax/ram:CategoryCode</v>
      </c>
      <c r="AS1036" s="99" t="s">
        <v>176</v>
      </c>
      <c r="AT1036" s="10" t="s">
        <v>4639</v>
      </c>
      <c r="AU1036" s="95" t="str">
        <f aca="false">U1036</f>
        <v>0..1</v>
      </c>
      <c r="AV1036" s="99"/>
      <c r="AW1036" s="102"/>
      <c r="AX1036" s="6"/>
      <c r="AY1036" s="103" t="str">
        <f aca="false">Y1036</f>
        <v>EXTENDED</v>
      </c>
      <c r="AZ1036" s="103" t="str">
        <f aca="false">Z1036</f>
        <v>EXTENDED</v>
      </c>
      <c r="BA1036" s="1"/>
      <c r="BB1036" s="49"/>
      <c r="BF1036" s="1"/>
      <c r="BG1036" s="1"/>
      <c r="BH1036" s="1"/>
      <c r="BI1036" s="1"/>
      <c r="BJ1036" s="1"/>
      <c r="BK1036" s="1"/>
      <c r="BL1036" s="1"/>
      <c r="BM1036" s="1"/>
      <c r="BN1036" s="1"/>
      <c r="BO1036" s="1"/>
      <c r="BP1036" s="1"/>
      <c r="BQ1036" s="1"/>
      <c r="BR1036" s="1"/>
      <c r="BS1036" s="1"/>
      <c r="BT1036" s="1"/>
      <c r="BU1036" s="1"/>
      <c r="BV1036" s="1"/>
      <c r="BW1036" s="1"/>
      <c r="BX1036" s="1"/>
      <c r="BY1036" s="1"/>
      <c r="BZ1036" s="1"/>
    </row>
    <row r="1037" s="53" customFormat="true" ht="99.75" hidden="false" customHeight="false" outlineLevel="0" collapsed="false">
      <c r="A1037" s="58" t="str">
        <f aca="false">IF(LEFT(E1037,2)="BG","NO",IF(LEN(E1037)-LEN(SUBSTITUTE(E1037,"-",""))&gt;1,"NO",IF(E1037="EXT","EXT","YES")))</f>
        <v>EXT</v>
      </c>
      <c r="B1037" s="58"/>
      <c r="C1037" s="58"/>
      <c r="D1037" s="280" t="s">
        <v>6235</v>
      </c>
      <c r="E1037" s="93" t="s">
        <v>4631</v>
      </c>
      <c r="F1037" s="94" t="e">
        <f aca="false">#N/A</f>
        <v>#N/A</v>
      </c>
      <c r="G1037" s="95" t="n">
        <f aca="false">LEN(R1037)-LEN(SUBSTITUTE(R1037,"/",""))-1</f>
        <v>5</v>
      </c>
      <c r="H1037" s="95" t="s">
        <v>95</v>
      </c>
      <c r="I1037" s="97" t="s">
        <v>4984</v>
      </c>
      <c r="J1037" s="97"/>
      <c r="K1037" s="98"/>
      <c r="L1037" s="98"/>
      <c r="M1037" s="98"/>
      <c r="N1037" s="97"/>
      <c r="O1037" s="99" t="s">
        <v>95</v>
      </c>
      <c r="P1037" s="100" t="str">
        <f aca="false">O1037</f>
        <v>0..1</v>
      </c>
      <c r="Q1037" s="9" t="s">
        <v>6681</v>
      </c>
      <c r="R1037" s="101" t="s">
        <v>4239</v>
      </c>
      <c r="S1037" s="99" t="s">
        <v>766</v>
      </c>
      <c r="T1037" s="10" t="s">
        <v>4639</v>
      </c>
      <c r="U1037" s="95" t="s">
        <v>95</v>
      </c>
      <c r="V1037" s="99"/>
      <c r="W1037" s="102"/>
      <c r="X1037" s="38"/>
      <c r="Y1037" s="103" t="s">
        <v>30</v>
      </c>
      <c r="Z1037" s="103" t="s">
        <v>30</v>
      </c>
      <c r="AA1037" s="4"/>
      <c r="AB1037" s="13" t="str">
        <f aca="false">IF(ISERROR(FIND("/",R1037)),R1037,LEFT(R1037,FIND(CHAR(1),SUBSTITUTE(R1037,"/",CHAR(1),LEN(R1037)-LEN(SUBSTITUTE(R1037,"/",""))))-1))</f>
        <v>/rsm:CrossIndustryInvoice/rsm:SupplyChainTradeTransaction/ram:ApplicableHeaderTradeSettlement/ram:SpecifiedLogisticsServiceCharge/ram:AppliedTradeTax</v>
      </c>
      <c r="AC1037" s="13" t="str">
        <f aca="false">IF(ISERROR(FIND("/",R1037)),R1037,MID(R1037, FIND(CHAR(1),SUBSTITUTE(R1037,"/",CHAR(1), LEN(R1037)-LEN(SUBSTITUTE(R1037,"/","")))), LEN(R1037)))</f>
        <v>/ram:RateApplicablePercent</v>
      </c>
      <c r="AD1037" s="14" t="n">
        <f aca="false">COUNTIFS(R$4:R1037,AB1037)</f>
        <v>1</v>
      </c>
      <c r="AE1037" s="1"/>
      <c r="AF1037" s="93" t="str">
        <f aca="false">E1037</f>
        <v>EXT</v>
      </c>
      <c r="AG1037" s="95" t="n">
        <f aca="false">LEN(AR1037)-LEN(SUBSTITUTE(AR1037,"/",""))-1</f>
        <v>5</v>
      </c>
      <c r="AH1037" s="95" t="str">
        <f aca="false">H1037</f>
        <v>0..1</v>
      </c>
      <c r="AI1037" s="97" t="n">
        <v>0</v>
      </c>
      <c r="AJ1037" s="97"/>
      <c r="AK1037" s="98"/>
      <c r="AL1037" s="98"/>
      <c r="AM1037" s="98"/>
      <c r="AN1037" s="97"/>
      <c r="AO1037" s="100" t="str">
        <f aca="false">O1037</f>
        <v>0..1</v>
      </c>
      <c r="AP1037" s="100" t="str">
        <f aca="false">P1037</f>
        <v>0..1</v>
      </c>
      <c r="AQ1037" s="9" t="str">
        <f aca="false">Q1037</f>
        <v>/rsm:CrossIndustryInvoice
/rsm:SupplyChainTradeTransaction
/ram:ApplicableHeaderTradeSettlement
/ram:SpecifiedLogisticsServiceCharge
/ram:AppliedTradeTax
/ram:RateApplicablePercent</v>
      </c>
      <c r="AR1037" s="101" t="str">
        <f aca="false">R1037</f>
        <v>/rsm:CrossIndustryInvoice/rsm:SupplyChainTradeTransaction/ram:ApplicableHeaderTradeSettlement/ram:SpecifiedLogisticsServiceCharge/ram:AppliedTradeTax/ram:RateApplicablePercent</v>
      </c>
      <c r="AS1037" s="99" t="s">
        <v>766</v>
      </c>
      <c r="AT1037" s="10" t="s">
        <v>4639</v>
      </c>
      <c r="AU1037" s="95" t="str">
        <f aca="false">U1037</f>
        <v>0..1</v>
      </c>
      <c r="AV1037" s="99"/>
      <c r="AW1037" s="102"/>
      <c r="AX1037" s="6"/>
      <c r="AY1037" s="103" t="str">
        <f aca="false">Y1037</f>
        <v>EXTENDED</v>
      </c>
      <c r="AZ1037" s="103" t="str">
        <f aca="false">Z1037</f>
        <v>EXTENDED</v>
      </c>
      <c r="BA1037" s="1"/>
      <c r="BB1037" s="49"/>
      <c r="BF1037" s="1"/>
      <c r="BG1037" s="1"/>
      <c r="BH1037" s="1"/>
      <c r="BI1037" s="1"/>
      <c r="BJ1037" s="1"/>
      <c r="BK1037" s="1"/>
      <c r="BL1037" s="1"/>
      <c r="BM1037" s="1"/>
      <c r="BN1037" s="1"/>
      <c r="BO1037" s="1"/>
      <c r="BP1037" s="1"/>
      <c r="BQ1037" s="1"/>
      <c r="BR1037" s="1"/>
      <c r="BS1037" s="1"/>
      <c r="BT1037" s="1"/>
      <c r="BU1037" s="1"/>
      <c r="BV1037" s="1"/>
      <c r="BW1037" s="1"/>
      <c r="BX1037" s="1"/>
      <c r="BY1037" s="1"/>
      <c r="BZ1037" s="1"/>
    </row>
    <row r="1038" s="53" customFormat="true" ht="63.75" hidden="false" customHeight="false" outlineLevel="0" collapsed="false">
      <c r="A1038" s="58" t="str">
        <f aca="false">IF(LEFT(E1038,2)="BG","NO",IF(LEN(E1038)-LEN(SUBSTITUTE(E1038,"-",""))&gt;1,"NO",IF(E1038="EXT","EXT","YES")))</f>
        <v>NO</v>
      </c>
      <c r="B1038" s="58"/>
      <c r="C1038" s="58"/>
      <c r="D1038" s="274" t="s">
        <v>6235</v>
      </c>
      <c r="E1038" s="275" t="s">
        <v>4240</v>
      </c>
      <c r="F1038" s="276" t="e">
        <f aca="false">#N/A</f>
        <v>#N/A</v>
      </c>
      <c r="G1038" s="296" t="n">
        <f aca="false">LEN(R1038)-LEN(SUBSTITUTE(R1038,"/",""))-1</f>
        <v>3</v>
      </c>
      <c r="H1038" s="296" t="s">
        <v>95</v>
      </c>
      <c r="I1038" s="299" t="s">
        <v>6682</v>
      </c>
      <c r="J1038" s="297"/>
      <c r="K1038" s="298"/>
      <c r="L1038" s="298"/>
      <c r="M1038" s="298"/>
      <c r="N1038" s="297"/>
      <c r="O1038" s="282" t="s">
        <v>95</v>
      </c>
      <c r="P1038" s="283" t="s">
        <v>112</v>
      </c>
      <c r="Q1038" s="284" t="s">
        <v>6683</v>
      </c>
      <c r="R1038" s="285" t="s">
        <v>4242</v>
      </c>
      <c r="S1038" s="282"/>
      <c r="T1038" s="234"/>
      <c r="U1038" s="282" t="s">
        <v>112</v>
      </c>
      <c r="V1038" s="282"/>
      <c r="W1038" s="286"/>
      <c r="X1038" s="38"/>
      <c r="Y1038" s="234" t="s">
        <v>25</v>
      </c>
      <c r="Z1038" s="234" t="s">
        <v>25</v>
      </c>
      <c r="AA1038" s="4"/>
      <c r="AB1038" s="13" t="str">
        <f aca="false">IF(ISERROR(FIND("/",R1038)),R1038,LEFT(R1038,FIND(CHAR(1),SUBSTITUTE(R1038,"/",CHAR(1),LEN(R1038)-LEN(SUBSTITUTE(R1038,"/",""))))-1))</f>
        <v>/rsm:CrossIndustryInvoice/rsm:SupplyChainTradeTransaction/ram:ApplicableHeaderTradeSettlement</v>
      </c>
      <c r="AC1038" s="13" t="str">
        <f aca="false">IF(ISERROR(FIND("/",R1038)),R1038,MID(R1038, FIND(CHAR(1),SUBSTITUTE(R1038,"/",CHAR(1), LEN(R1038)-LEN(SUBSTITUTE(R1038,"/","")))), LEN(R1038)))</f>
        <v>/ram:SpecifiedTradePaymentTerms</v>
      </c>
      <c r="AD1038" s="14" t="n">
        <f aca="false">COUNTIFS(R$4:R1038,AB1038)</f>
        <v>1</v>
      </c>
      <c r="AE1038" s="1"/>
      <c r="AF1038" s="275" t="str">
        <f aca="false">E1038</f>
        <v>BT-20-00</v>
      </c>
      <c r="AG1038" s="296" t="n">
        <f aca="false">LEN(AR1038)-LEN(SUBSTITUTE(AR1038,"/",""))-1</f>
        <v>3</v>
      </c>
      <c r="AH1038" s="296" t="str">
        <f aca="false">H1038</f>
        <v>0..1</v>
      </c>
      <c r="AI1038" s="297" t="s">
        <v>6684</v>
      </c>
      <c r="AJ1038" s="297"/>
      <c r="AK1038" s="298"/>
      <c r="AL1038" s="298"/>
      <c r="AM1038" s="298"/>
      <c r="AN1038" s="297"/>
      <c r="AO1038" s="283" t="str">
        <f aca="false">O1038</f>
        <v>0..1</v>
      </c>
      <c r="AP1038" s="283" t="str">
        <f aca="false">P1038</f>
        <v>0..n</v>
      </c>
      <c r="AQ1038" s="284" t="str">
        <f aca="false">Q1038</f>
        <v>/rsm:CrossIndustryInvoice
/rsm:SupplyChainTradeTransaction
/ram:ApplicableHeaderTradeSettlement
/ram:SpecifiedTradePaymentTerms</v>
      </c>
      <c r="AR1038" s="285" t="str">
        <f aca="false">R1038</f>
        <v>/rsm:CrossIndustryInvoice/rsm:SupplyChainTradeTransaction/ram:ApplicableHeaderTradeSettlement/ram:SpecifiedTradePaymentTerms</v>
      </c>
      <c r="AS1038" s="282"/>
      <c r="AT1038" s="234"/>
      <c r="AU1038" s="282" t="str">
        <f aca="false">U1038</f>
        <v>0..n</v>
      </c>
      <c r="AV1038" s="282"/>
      <c r="AW1038" s="286"/>
      <c r="AX1038" s="6"/>
      <c r="AY1038" s="234" t="str">
        <f aca="false">Y1038</f>
        <v>BASIC WL</v>
      </c>
      <c r="AZ1038" s="234" t="str">
        <f aca="false">Z1038</f>
        <v>BASIC WL</v>
      </c>
      <c r="BA1038" s="1"/>
      <c r="BB1038" s="49"/>
      <c r="BF1038" s="1"/>
      <c r="BG1038" s="1"/>
      <c r="BH1038" s="1"/>
      <c r="BI1038" s="1"/>
      <c r="BJ1038" s="1"/>
      <c r="BK1038" s="1"/>
      <c r="BL1038" s="1"/>
      <c r="BM1038" s="1"/>
      <c r="BN1038" s="1"/>
      <c r="BO1038" s="1"/>
      <c r="BP1038" s="1"/>
      <c r="BQ1038" s="1"/>
      <c r="BR1038" s="1"/>
      <c r="BS1038" s="1"/>
      <c r="BT1038" s="1"/>
      <c r="BU1038" s="1"/>
      <c r="BV1038" s="1"/>
      <c r="BW1038" s="1"/>
      <c r="BX1038" s="1"/>
      <c r="BY1038" s="1"/>
      <c r="BZ1038" s="1"/>
    </row>
    <row r="1039" s="53" customFormat="true" ht="85.5" hidden="false" customHeight="false" outlineLevel="0" collapsed="false">
      <c r="A1039" s="58" t="str">
        <f aca="false">IF(LEFT(E1039,2)="BG","NO",IF(LEN(E1039)-LEN(SUBSTITUTE(E1039,"-",""))&gt;1,"NO",IF(E1039="EXT","EXT","YES")))</f>
        <v>YES</v>
      </c>
      <c r="B1039" s="58"/>
      <c r="C1039" s="58"/>
      <c r="D1039" s="277" t="s">
        <v>6235</v>
      </c>
      <c r="E1039" s="278" t="s">
        <v>4244</v>
      </c>
      <c r="F1039" s="279" t="s">
        <v>4244</v>
      </c>
      <c r="G1039" s="99" t="n">
        <f aca="false">LEN(R1039)-LEN(SUBSTITUTE(R1039,"/",""))-1</f>
        <v>4</v>
      </c>
      <c r="H1039" s="99" t="s">
        <v>95</v>
      </c>
      <c r="I1039" s="97" t="s">
        <v>4245</v>
      </c>
      <c r="J1039" s="97" t="s">
        <v>4246</v>
      </c>
      <c r="K1039" s="98" t="s">
        <v>4247</v>
      </c>
      <c r="L1039" s="98"/>
      <c r="M1039" s="98" t="s">
        <v>6685</v>
      </c>
      <c r="N1039" s="97" t="s">
        <v>119</v>
      </c>
      <c r="O1039" s="99" t="s">
        <v>95</v>
      </c>
      <c r="P1039" s="100" t="str">
        <f aca="false">O1039</f>
        <v>0..1</v>
      </c>
      <c r="Q1039" s="54" t="s">
        <v>6686</v>
      </c>
      <c r="R1039" s="109" t="s">
        <v>4248</v>
      </c>
      <c r="S1039" s="99" t="s">
        <v>121</v>
      </c>
      <c r="T1039" s="10" t="s">
        <v>4639</v>
      </c>
      <c r="U1039" s="99" t="s">
        <v>112</v>
      </c>
      <c r="V1039" s="99" t="s">
        <v>122</v>
      </c>
      <c r="W1039" s="102"/>
      <c r="X1039" s="38"/>
      <c r="Y1039" s="10" t="s">
        <v>27</v>
      </c>
      <c r="Z1039" s="110" t="s">
        <v>25</v>
      </c>
      <c r="AA1039" s="4"/>
      <c r="AB1039" s="13" t="str">
        <f aca="false">IF(ISERROR(FIND("/",R1039)),R1039,LEFT(R1039,FIND(CHAR(1),SUBSTITUTE(R1039,"/",CHAR(1),LEN(R1039)-LEN(SUBSTITUTE(R1039,"/",""))))-1))</f>
        <v>/rsm:CrossIndustryInvoice/rsm:SupplyChainTradeTransaction/ram:ApplicableHeaderTradeSettlement/ram:SpecifiedTradePaymentTerms</v>
      </c>
      <c r="AC1039" s="13" t="str">
        <f aca="false">IF(ISERROR(FIND("/",R1039)),R1039,MID(R1039, FIND(CHAR(1),SUBSTITUTE(R1039,"/",CHAR(1), LEN(R1039)-LEN(SUBSTITUTE(R1039,"/","")))), LEN(R1039)))</f>
        <v>/ram:Description</v>
      </c>
      <c r="AD1039" s="14" t="n">
        <f aca="false">COUNTIFS(R$4:R1039,AB1039)</f>
        <v>1</v>
      </c>
      <c r="AE1039" s="1"/>
      <c r="AF1039" s="278" t="str">
        <f aca="false">E1039</f>
        <v>BT-20</v>
      </c>
      <c r="AG1039" s="99" t="n">
        <f aca="false">LEN(AR1039)-LEN(SUBSTITUTE(AR1039,"/",""))-1</f>
        <v>4</v>
      </c>
      <c r="AH1039" s="99" t="str">
        <f aca="false">H1039</f>
        <v>0..1</v>
      </c>
      <c r="AI1039" s="97" t="s">
        <v>4249</v>
      </c>
      <c r="AJ1039" s="97" t="s">
        <v>4250</v>
      </c>
      <c r="AK1039" s="98" t="s">
        <v>4251</v>
      </c>
      <c r="AL1039" s="98"/>
      <c r="AM1039" s="98" t="s">
        <v>6687</v>
      </c>
      <c r="AN1039" s="97" t="s">
        <v>4647</v>
      </c>
      <c r="AO1039" s="100" t="str">
        <f aca="false">O1039</f>
        <v>0..1</v>
      </c>
      <c r="AP1039" s="100" t="str">
        <f aca="false">P1039</f>
        <v>0..1</v>
      </c>
      <c r="AQ1039" s="54" t="str">
        <f aca="false">Q1039</f>
        <v>/rsm:CrossIndustryInvoice
/rsm:SupplyChainTradeTransaction
/ram:ApplicableHeaderTradeSettlement
/ram:SpecifiedTradePaymentTerms
/ram:Description</v>
      </c>
      <c r="AR1039" s="109" t="str">
        <f aca="false">R1039</f>
        <v>/rsm:CrossIndustryInvoice/rsm:SupplyChainTradeTransaction/ram:ApplicableHeaderTradeSettlement/ram:SpecifiedTradePaymentTerms/ram:Description</v>
      </c>
      <c r="AS1039" s="99" t="s">
        <v>121</v>
      </c>
      <c r="AT1039" s="10" t="s">
        <v>4639</v>
      </c>
      <c r="AU1039" s="99" t="str">
        <f aca="false">U1039</f>
        <v>0..n</v>
      </c>
      <c r="AV1039" s="99" t="s">
        <v>122</v>
      </c>
      <c r="AW1039" s="102"/>
      <c r="AX1039" s="6"/>
      <c r="AY1039" s="10" t="str">
        <f aca="false">Y1039</f>
        <v>EN 16931</v>
      </c>
      <c r="AZ1039" s="110" t="str">
        <f aca="false">Z1039</f>
        <v>BASIC WL</v>
      </c>
      <c r="BA1039" s="1"/>
      <c r="BB1039" s="49"/>
      <c r="BF1039" s="1"/>
      <c r="BG1039" s="1"/>
      <c r="BH1039" s="1"/>
      <c r="BI1039" s="1"/>
      <c r="BJ1039" s="1"/>
      <c r="BK1039" s="1"/>
      <c r="BL1039" s="1"/>
      <c r="BM1039" s="1"/>
      <c r="BN1039" s="1"/>
      <c r="BO1039" s="1"/>
      <c r="BP1039" s="1"/>
      <c r="BQ1039" s="1"/>
      <c r="BR1039" s="1"/>
      <c r="BS1039" s="1"/>
      <c r="BT1039" s="1"/>
      <c r="BU1039" s="1"/>
      <c r="BV1039" s="1"/>
      <c r="BW1039" s="1"/>
      <c r="BX1039" s="1"/>
      <c r="BY1039" s="1"/>
      <c r="BZ1039" s="1"/>
    </row>
    <row r="1040" s="53" customFormat="true" ht="85.5" hidden="false" customHeight="false" outlineLevel="0" collapsed="false">
      <c r="A1040" s="58" t="str">
        <f aca="false">IF(LEFT(E1040,2)="BG","NO",IF(LEN(E1040)-LEN(SUBSTITUTE(E1040,"-",""))&gt;1,"NO",IF(E1040="EXT","EXT","YES")))</f>
        <v>NO</v>
      </c>
      <c r="B1040" s="58"/>
      <c r="C1040" s="58"/>
      <c r="D1040" s="277" t="s">
        <v>6235</v>
      </c>
      <c r="E1040" s="287" t="s">
        <v>4252</v>
      </c>
      <c r="F1040" s="288" t="e">
        <f aca="false">#N/A</f>
        <v>#N/A</v>
      </c>
      <c r="G1040" s="172" t="n">
        <f aca="false">LEN(R1040)-LEN(SUBSTITUTE(R1040,"/",""))-1</f>
        <v>4</v>
      </c>
      <c r="H1040" s="172" t="s">
        <v>95</v>
      </c>
      <c r="I1040" s="181" t="s">
        <v>6688</v>
      </c>
      <c r="J1040" s="173"/>
      <c r="K1040" s="174"/>
      <c r="L1040" s="174"/>
      <c r="M1040" s="174"/>
      <c r="N1040" s="173"/>
      <c r="O1040" s="175" t="s">
        <v>95</v>
      </c>
      <c r="P1040" s="175" t="str">
        <f aca="false">O1040</f>
        <v>0..1</v>
      </c>
      <c r="Q1040" s="176" t="s">
        <v>6689</v>
      </c>
      <c r="R1040" s="177" t="s">
        <v>4254</v>
      </c>
      <c r="S1040" s="172"/>
      <c r="T1040" s="178"/>
      <c r="U1040" s="172" t="s">
        <v>95</v>
      </c>
      <c r="V1040" s="172"/>
      <c r="W1040" s="179"/>
      <c r="X1040" s="38"/>
      <c r="Y1040" s="178" t="s">
        <v>25</v>
      </c>
      <c r="Z1040" s="178" t="s">
        <v>25</v>
      </c>
      <c r="AA1040" s="4"/>
      <c r="AB1040" s="13" t="str">
        <f aca="false">IF(ISERROR(FIND("/",R1040)),R1040,LEFT(R1040,FIND(CHAR(1),SUBSTITUTE(R1040,"/",CHAR(1),LEN(R1040)-LEN(SUBSTITUTE(R1040,"/",""))))-1))</f>
        <v>/rsm:CrossIndustryInvoice/rsm:SupplyChainTradeTransaction/ram:ApplicableHeaderTradeSettlement/ram:SpecifiedTradePaymentTerms</v>
      </c>
      <c r="AC1040" s="13" t="str">
        <f aca="false">IF(ISERROR(FIND("/",R1040)),R1040,MID(R1040, FIND(CHAR(1),SUBSTITUTE(R1040,"/",CHAR(1), LEN(R1040)-LEN(SUBSTITUTE(R1040,"/","")))), LEN(R1040)))</f>
        <v>/ram:DueDateDateTime</v>
      </c>
      <c r="AD1040" s="14" t="n">
        <f aca="false">COUNTIFS(R$4:R1040,AB1040)</f>
        <v>1</v>
      </c>
      <c r="AE1040" s="1"/>
      <c r="AF1040" s="287" t="str">
        <f aca="false">E1040</f>
        <v>BT-9-00</v>
      </c>
      <c r="AG1040" s="172" t="n">
        <f aca="false">LEN(AR1040)-LEN(SUBSTITUTE(AR1040,"/",""))-1</f>
        <v>4</v>
      </c>
      <c r="AH1040" s="172" t="str">
        <f aca="false">H1040</f>
        <v>0..1</v>
      </c>
      <c r="AI1040" s="181" t="s">
        <v>6690</v>
      </c>
      <c r="AJ1040" s="173"/>
      <c r="AK1040" s="174"/>
      <c r="AL1040" s="174"/>
      <c r="AM1040" s="174"/>
      <c r="AN1040" s="173"/>
      <c r="AO1040" s="172" t="str">
        <f aca="false">O1040</f>
        <v>0..1</v>
      </c>
      <c r="AP1040" s="172" t="str">
        <f aca="false">P1040</f>
        <v>0..1</v>
      </c>
      <c r="AQ1040" s="176" t="str">
        <f aca="false">Q1040</f>
        <v>/rsm:CrossIndustryInvoice
/rsm:SupplyChainTradeTransaction
/ram:ApplicableHeaderTradeSettlement
/ram:SpecifiedTradePaymentTerms
/ram:DueDateDateTime</v>
      </c>
      <c r="AR1040" s="177" t="str">
        <f aca="false">R1040</f>
        <v>/rsm:CrossIndustryInvoice/rsm:SupplyChainTradeTransaction/ram:ApplicableHeaderTradeSettlement/ram:SpecifiedTradePaymentTerms/ram:DueDateDateTime</v>
      </c>
      <c r="AS1040" s="172"/>
      <c r="AT1040" s="178"/>
      <c r="AU1040" s="172" t="str">
        <f aca="false">U1040</f>
        <v>0..1</v>
      </c>
      <c r="AV1040" s="172"/>
      <c r="AW1040" s="179"/>
      <c r="AX1040" s="6"/>
      <c r="AY1040" s="178" t="str">
        <f aca="false">Y1040</f>
        <v>BASIC WL</v>
      </c>
      <c r="AZ1040" s="178" t="str">
        <f aca="false">Z1040</f>
        <v>BASIC WL</v>
      </c>
      <c r="BA1040" s="1"/>
      <c r="BB1040" s="49"/>
      <c r="BF1040" s="1"/>
      <c r="BG1040" s="1"/>
      <c r="BH1040" s="1"/>
      <c r="BI1040" s="1"/>
      <c r="BJ1040" s="1"/>
      <c r="BK1040" s="1"/>
      <c r="BL1040" s="1"/>
      <c r="BM1040" s="1"/>
      <c r="BN1040" s="1"/>
      <c r="BO1040" s="1"/>
      <c r="BP1040" s="1"/>
      <c r="BQ1040" s="1"/>
      <c r="BR1040" s="1"/>
      <c r="BS1040" s="1"/>
      <c r="BT1040" s="1"/>
      <c r="BU1040" s="1"/>
      <c r="BV1040" s="1"/>
      <c r="BW1040" s="1"/>
      <c r="BX1040" s="1"/>
      <c r="BY1040" s="1"/>
      <c r="BZ1040" s="1"/>
    </row>
    <row r="1041" s="53" customFormat="true" ht="89.25" hidden="false" customHeight="false" outlineLevel="0" collapsed="false">
      <c r="A1041" s="58" t="str">
        <f aca="false">IF(LEFT(E1041,2)="BG","NO",IF(LEN(E1041)-LEN(SUBSTITUTE(E1041,"-",""))&gt;1,"NO",IF(E1041="EXT","EXT","YES")))</f>
        <v>YES</v>
      </c>
      <c r="B1041" s="58"/>
      <c r="C1041" s="58"/>
      <c r="D1041" s="277" t="s">
        <v>6235</v>
      </c>
      <c r="E1041" s="278" t="s">
        <v>4256</v>
      </c>
      <c r="F1041" s="279" t="s">
        <v>4256</v>
      </c>
      <c r="G1041" s="99" t="n">
        <f aca="false">LEN(R1041)-LEN(SUBSTITUTE(R1041,"/",""))-1</f>
        <v>5</v>
      </c>
      <c r="H1041" s="99" t="s">
        <v>95</v>
      </c>
      <c r="I1041" s="97" t="s">
        <v>4257</v>
      </c>
      <c r="J1041" s="97" t="s">
        <v>4258</v>
      </c>
      <c r="K1041" s="98" t="s">
        <v>4259</v>
      </c>
      <c r="L1041" s="98"/>
      <c r="M1041" s="98" t="s">
        <v>6685</v>
      </c>
      <c r="N1041" s="97" t="s">
        <v>186</v>
      </c>
      <c r="O1041" s="99" t="s">
        <v>88</v>
      </c>
      <c r="P1041" s="100" t="str">
        <f aca="false">O1041</f>
        <v>1..1</v>
      </c>
      <c r="Q1041" s="54" t="s">
        <v>6691</v>
      </c>
      <c r="R1041" s="109" t="s">
        <v>4260</v>
      </c>
      <c r="S1041" s="99" t="s">
        <v>188</v>
      </c>
      <c r="T1041" s="10" t="s">
        <v>4639</v>
      </c>
      <c r="U1041" s="99" t="s">
        <v>88</v>
      </c>
      <c r="V1041" s="99"/>
      <c r="W1041" s="102" t="s">
        <v>1377</v>
      </c>
      <c r="X1041" s="38"/>
      <c r="Y1041" s="10" t="s">
        <v>25</v>
      </c>
      <c r="Z1041" s="110" t="s">
        <v>25</v>
      </c>
      <c r="AA1041" s="4"/>
      <c r="AB1041" s="13" t="str">
        <f aca="false">IF(ISERROR(FIND("/",R1041)),R1041,LEFT(R1041,FIND(CHAR(1),SUBSTITUTE(R1041,"/",CHAR(1),LEN(R1041)-LEN(SUBSTITUTE(R1041,"/",""))))-1))</f>
        <v>/rsm:CrossIndustryInvoice/rsm:SupplyChainTradeTransaction/ram:ApplicableHeaderTradeSettlement/ram:SpecifiedTradePaymentTerms/ram:DueDateDateTime</v>
      </c>
      <c r="AC1041" s="13" t="str">
        <f aca="false">IF(ISERROR(FIND("/",R1041)),R1041,MID(R1041, FIND(CHAR(1),SUBSTITUTE(R1041,"/",CHAR(1), LEN(R1041)-LEN(SUBSTITUTE(R1041,"/","")))), LEN(R1041)))</f>
        <v>/udt:DateTimeString</v>
      </c>
      <c r="AD1041" s="14" t="n">
        <f aca="false">COUNTIFS(R$4:R1041,AB1041)</f>
        <v>1</v>
      </c>
      <c r="AE1041" s="1"/>
      <c r="AF1041" s="278" t="str">
        <f aca="false">E1041</f>
        <v>BT-9</v>
      </c>
      <c r="AG1041" s="99" t="n">
        <f aca="false">LEN(AR1041)-LEN(SUBSTITUTE(AR1041,"/",""))-1</f>
        <v>5</v>
      </c>
      <c r="AH1041" s="99" t="str">
        <f aca="false">H1041</f>
        <v>0..1</v>
      </c>
      <c r="AI1041" s="97" t="s">
        <v>4255</v>
      </c>
      <c r="AJ1041" s="97" t="s">
        <v>4261</v>
      </c>
      <c r="AK1041" s="98" t="s">
        <v>4262</v>
      </c>
      <c r="AL1041" s="98"/>
      <c r="AM1041" s="98" t="s">
        <v>6687</v>
      </c>
      <c r="AN1041" s="97" t="s">
        <v>186</v>
      </c>
      <c r="AO1041" s="100" t="str">
        <f aca="false">O1041</f>
        <v>1..1</v>
      </c>
      <c r="AP1041" s="100" t="str">
        <f aca="false">P1041</f>
        <v>1..1</v>
      </c>
      <c r="AQ1041" s="54" t="str">
        <f aca="false">Q1041</f>
        <v>/rsm:CrossIndustryInvoice
/rsm:SupplyChainTradeTransaction
/ram:ApplicableHeaderTradeSettlement
/ram:SpecifiedTradePaymentTerms
/ram:DueDateDateTime
/udt:DateTimeString</v>
      </c>
      <c r="AR1041" s="109" t="str">
        <f aca="false">R1041</f>
        <v>/rsm:CrossIndustryInvoice/rsm:SupplyChainTradeTransaction/ram:ApplicableHeaderTradeSettlement/ram:SpecifiedTradePaymentTerms/ram:DueDateDateTime/udt:DateTimeString</v>
      </c>
      <c r="AS1041" s="99" t="s">
        <v>188</v>
      </c>
      <c r="AT1041" s="10" t="s">
        <v>4639</v>
      </c>
      <c r="AU1041" s="99" t="str">
        <f aca="false">U1041</f>
        <v>1..1</v>
      </c>
      <c r="AV1041" s="99"/>
      <c r="AW1041" s="102" t="s">
        <v>1377</v>
      </c>
      <c r="AX1041" s="6"/>
      <c r="AY1041" s="10" t="str">
        <f aca="false">Y1041</f>
        <v>BASIC WL</v>
      </c>
      <c r="AZ1041" s="110" t="str">
        <f aca="false">Z1041</f>
        <v>BASIC WL</v>
      </c>
      <c r="BA1041" s="1"/>
      <c r="BB1041" s="49"/>
      <c r="BF1041" s="1"/>
      <c r="BG1041" s="1"/>
      <c r="BH1041" s="1"/>
      <c r="BI1041" s="1"/>
      <c r="BJ1041" s="1"/>
      <c r="BK1041" s="1"/>
      <c r="BL1041" s="1"/>
      <c r="BM1041" s="1"/>
      <c r="BN1041" s="1"/>
      <c r="BO1041" s="1"/>
      <c r="BP1041" s="1"/>
      <c r="BQ1041" s="1"/>
      <c r="BR1041" s="1"/>
      <c r="BS1041" s="1"/>
      <c r="BT1041" s="1"/>
      <c r="BU1041" s="1"/>
      <c r="BV1041" s="1"/>
      <c r="BW1041" s="1"/>
      <c r="BX1041" s="1"/>
      <c r="BY1041" s="1"/>
      <c r="BZ1041" s="1"/>
    </row>
    <row r="1042" s="53" customFormat="true" ht="102" hidden="false" customHeight="false" outlineLevel="0" collapsed="false">
      <c r="A1042" s="58" t="str">
        <f aca="false">IF(LEFT(E1042,2)="BG","NO",IF(LEN(E1042)-LEN(SUBSTITUTE(E1042,"-",""))&gt;1,"NO",IF(E1042="EXT","EXT","YES")))</f>
        <v>NO</v>
      </c>
      <c r="B1042" s="58"/>
      <c r="C1042" s="58"/>
      <c r="D1042" s="277" t="s">
        <v>6235</v>
      </c>
      <c r="E1042" s="278" t="s">
        <v>4263</v>
      </c>
      <c r="F1042" s="279" t="e">
        <f aca="false">#N/A</f>
        <v>#N/A</v>
      </c>
      <c r="G1042" s="99" t="n">
        <f aca="false">LEN(R1042)-LEN(SUBSTITUTE(R1042,"/",""))-1</f>
        <v>6</v>
      </c>
      <c r="H1042" s="99" t="s">
        <v>88</v>
      </c>
      <c r="I1042" s="139" t="s">
        <v>5207</v>
      </c>
      <c r="J1042" s="97"/>
      <c r="K1042" s="98" t="s">
        <v>5205</v>
      </c>
      <c r="L1042" s="98"/>
      <c r="M1042" s="98" t="s">
        <v>200</v>
      </c>
      <c r="N1042" s="97"/>
      <c r="O1042" s="99" t="s">
        <v>88</v>
      </c>
      <c r="P1042" s="100" t="str">
        <f aca="false">O1042</f>
        <v>1..1</v>
      </c>
      <c r="Q1042" s="54" t="s">
        <v>6692</v>
      </c>
      <c r="R1042" s="109" t="s">
        <v>4264</v>
      </c>
      <c r="S1042" s="99"/>
      <c r="T1042" s="10" t="s">
        <v>858</v>
      </c>
      <c r="U1042" s="99" t="s">
        <v>95</v>
      </c>
      <c r="V1042" s="99"/>
      <c r="W1042" s="102" t="s">
        <v>200</v>
      </c>
      <c r="X1042" s="38"/>
      <c r="Y1042" s="10" t="s">
        <v>25</v>
      </c>
      <c r="Z1042" s="110" t="s">
        <v>25</v>
      </c>
      <c r="AA1042" s="4"/>
      <c r="AB1042" s="13" t="str">
        <f aca="false">IF(ISERROR(FIND("/",R1042)),R1042,LEFT(R1042,FIND(CHAR(1),SUBSTITUTE(R1042,"/",CHAR(1),LEN(R1042)-LEN(SUBSTITUTE(R1042,"/",""))))-1))</f>
        <v>/rsm:CrossIndustryInvoice/rsm:SupplyChainTradeTransaction/ram:ApplicableHeaderTradeSettlement/ram:SpecifiedTradePaymentTerms/ram:DueDateDateTime/udt:DateTimeString</v>
      </c>
      <c r="AC1042" s="13" t="str">
        <f aca="false">IF(ISERROR(FIND("/",R1042)),R1042,MID(R1042, FIND(CHAR(1),SUBSTITUTE(R1042,"/",CHAR(1), LEN(R1042)-LEN(SUBSTITUTE(R1042,"/","")))), LEN(R1042)))</f>
        <v>/@format</v>
      </c>
      <c r="AD1042" s="14" t="n">
        <f aca="false">COUNTIFS(R$4:R1042,AB1042)</f>
        <v>1</v>
      </c>
      <c r="AE1042" s="1"/>
      <c r="AF1042" s="278" t="str">
        <f aca="false">E1042</f>
        <v>BT-9-0</v>
      </c>
      <c r="AG1042" s="99" t="n">
        <f aca="false">LEN(AR1042)-LEN(SUBSTITUTE(AR1042,"/",""))-1</f>
        <v>6</v>
      </c>
      <c r="AH1042" s="99" t="str">
        <f aca="false">H1042</f>
        <v>1..1</v>
      </c>
      <c r="AI1042" s="139" t="s">
        <v>5207</v>
      </c>
      <c r="AJ1042" s="97"/>
      <c r="AK1042" s="98" t="s">
        <v>4673</v>
      </c>
      <c r="AL1042" s="98"/>
      <c r="AM1042" s="98" t="s">
        <v>4674</v>
      </c>
      <c r="AN1042" s="97"/>
      <c r="AO1042" s="100" t="str">
        <f aca="false">O1042</f>
        <v>1..1</v>
      </c>
      <c r="AP1042" s="100" t="str">
        <f aca="false">P1042</f>
        <v>1..1</v>
      </c>
      <c r="AQ1042" s="54" t="str">
        <f aca="false">Q1042</f>
        <v>/rsm:CrossIndustryInvoice
/rsm:SupplyChainTradeTransaction
/ram:ApplicableHeaderTradeSettlement
/ram:SpecifiedTradePaymentTerms
/ram:DueDateDateTime
/udt:DateTimeString
/@format</v>
      </c>
      <c r="AR1042" s="109" t="str">
        <f aca="false">R1042</f>
        <v>/rsm:CrossIndustryInvoice/rsm:SupplyChainTradeTransaction/ram:ApplicableHeaderTradeSettlement/ram:SpecifiedTradePaymentTerms/ram:DueDateDateTime/udt:DateTimeString/@format</v>
      </c>
      <c r="AS1042" s="99"/>
      <c r="AT1042" s="10" t="s">
        <v>858</v>
      </c>
      <c r="AU1042" s="99" t="str">
        <f aca="false">U1042</f>
        <v>0..1</v>
      </c>
      <c r="AV1042" s="99"/>
      <c r="AW1042" s="102" t="s">
        <v>200</v>
      </c>
      <c r="AX1042" s="6"/>
      <c r="AY1042" s="10" t="str">
        <f aca="false">Y1042</f>
        <v>BASIC WL</v>
      </c>
      <c r="AZ1042" s="110" t="str">
        <f aca="false">Z1042</f>
        <v>BASIC WL</v>
      </c>
      <c r="BA1042" s="1"/>
      <c r="BB1042" s="49"/>
      <c r="BF1042" s="1"/>
      <c r="BG1042" s="1"/>
      <c r="BH1042" s="1"/>
      <c r="BI1042" s="1"/>
      <c r="BJ1042" s="1"/>
      <c r="BK1042" s="1"/>
      <c r="BL1042" s="1"/>
      <c r="BM1042" s="1"/>
      <c r="BN1042" s="1"/>
      <c r="BO1042" s="1"/>
      <c r="BP1042" s="1"/>
      <c r="BQ1042" s="1"/>
      <c r="BR1042" s="1"/>
      <c r="BS1042" s="1"/>
      <c r="BT1042" s="1"/>
      <c r="BU1042" s="1"/>
      <c r="BV1042" s="1"/>
      <c r="BW1042" s="1"/>
      <c r="BX1042" s="1"/>
      <c r="BY1042" s="1"/>
      <c r="BZ1042" s="1"/>
    </row>
    <row r="1043" s="53" customFormat="true" ht="85.5" hidden="false" customHeight="false" outlineLevel="0" collapsed="false">
      <c r="A1043" s="58" t="str">
        <f aca="false">IF(LEFT(E1043,2)="BG","NO",IF(LEN(E1043)-LEN(SUBSTITUTE(E1043,"-",""))&gt;1,"NO",IF(E1043="EXT","EXT","YES")))</f>
        <v>YES</v>
      </c>
      <c r="B1043" s="58"/>
      <c r="C1043" s="58"/>
      <c r="D1043" s="277" t="s">
        <v>6235</v>
      </c>
      <c r="E1043" s="278" t="s">
        <v>4265</v>
      </c>
      <c r="F1043" s="279" t="s">
        <v>4265</v>
      </c>
      <c r="G1043" s="99" t="n">
        <f aca="false">LEN(R1043)-LEN(SUBSTITUTE(R1043,"/",""))-1</f>
        <v>4</v>
      </c>
      <c r="H1043" s="99" t="s">
        <v>95</v>
      </c>
      <c r="I1043" s="97" t="s">
        <v>4266</v>
      </c>
      <c r="J1043" s="97" t="s">
        <v>4267</v>
      </c>
      <c r="K1043" s="98" t="s">
        <v>3268</v>
      </c>
      <c r="L1043" s="98" t="s">
        <v>4268</v>
      </c>
      <c r="M1043" s="98"/>
      <c r="N1043" s="97" t="s">
        <v>137</v>
      </c>
      <c r="O1043" s="99" t="s">
        <v>95</v>
      </c>
      <c r="P1043" s="100" t="str">
        <f aca="false">O1043</f>
        <v>0..1</v>
      </c>
      <c r="Q1043" s="54" t="s">
        <v>6693</v>
      </c>
      <c r="R1043" s="109" t="s">
        <v>4269</v>
      </c>
      <c r="S1043" s="99" t="s">
        <v>139</v>
      </c>
      <c r="T1043" s="10" t="s">
        <v>4639</v>
      </c>
      <c r="U1043" s="99" t="s">
        <v>112</v>
      </c>
      <c r="V1043" s="99"/>
      <c r="W1043" s="102"/>
      <c r="X1043" s="38"/>
      <c r="Y1043" s="10" t="s">
        <v>25</v>
      </c>
      <c r="Z1043" s="110" t="s">
        <v>25</v>
      </c>
      <c r="AA1043" s="4"/>
      <c r="AB1043" s="13" t="str">
        <f aca="false">IF(ISERROR(FIND("/",R1043)),R1043,LEFT(R1043,FIND(CHAR(1),SUBSTITUTE(R1043,"/",CHAR(1),LEN(R1043)-LEN(SUBSTITUTE(R1043,"/",""))))-1))</f>
        <v>/rsm:CrossIndustryInvoice/rsm:SupplyChainTradeTransaction/ram:ApplicableHeaderTradeSettlement/ram:SpecifiedTradePaymentTerms</v>
      </c>
      <c r="AC1043" s="13" t="str">
        <f aca="false">IF(ISERROR(FIND("/",R1043)),R1043,MID(R1043, FIND(CHAR(1),SUBSTITUTE(R1043,"/",CHAR(1), LEN(R1043)-LEN(SUBSTITUTE(R1043,"/","")))), LEN(R1043)))</f>
        <v>/ram:DirectDebitMandateID</v>
      </c>
      <c r="AD1043" s="14" t="n">
        <f aca="false">COUNTIFS(R$4:R1039,AB1043)</f>
        <v>1</v>
      </c>
      <c r="AE1043" s="1"/>
      <c r="AF1043" s="278" t="str">
        <f aca="false">E1043</f>
        <v>BT-89</v>
      </c>
      <c r="AG1043" s="99" t="n">
        <f aca="false">LEN(AR1043)-LEN(SUBSTITUTE(AR1043,"/",""))-1</f>
        <v>4</v>
      </c>
      <c r="AH1043" s="99" t="str">
        <f aca="false">H1043</f>
        <v>0..1</v>
      </c>
      <c r="AI1043" s="97" t="s">
        <v>4270</v>
      </c>
      <c r="AJ1043" s="97" t="s">
        <v>4271</v>
      </c>
      <c r="AK1043" s="98" t="s">
        <v>3273</v>
      </c>
      <c r="AL1043" s="98" t="s">
        <v>4272</v>
      </c>
      <c r="AM1043" s="98"/>
      <c r="AN1043" s="97" t="s">
        <v>2190</v>
      </c>
      <c r="AO1043" s="100" t="str">
        <f aca="false">O1043</f>
        <v>0..1</v>
      </c>
      <c r="AP1043" s="100" t="str">
        <f aca="false">P1043</f>
        <v>0..1</v>
      </c>
      <c r="AQ1043" s="54" t="str">
        <f aca="false">Q1043</f>
        <v>/rsm:CrossIndustryInvoice
/rsm:SupplyChainTradeTransaction
/ram:ApplicableHeaderTradeSettlement
/ram:SpecifiedTradePaymentTerms
/ram:DirectDebitMandateID</v>
      </c>
      <c r="AR1043" s="109" t="str">
        <f aca="false">R1043</f>
        <v>/rsm:CrossIndustryInvoice/rsm:SupplyChainTradeTransaction/ram:ApplicableHeaderTradeSettlement/ram:SpecifiedTradePaymentTerms/ram:DirectDebitMandateID</v>
      </c>
      <c r="AS1043" s="99" t="s">
        <v>139</v>
      </c>
      <c r="AT1043" s="10" t="s">
        <v>4639</v>
      </c>
      <c r="AU1043" s="99" t="str">
        <f aca="false">U1043</f>
        <v>0..n</v>
      </c>
      <c r="AV1043" s="99"/>
      <c r="AW1043" s="102"/>
      <c r="AX1043" s="6"/>
      <c r="AY1043" s="10" t="str">
        <f aca="false">Y1043</f>
        <v>BASIC WL</v>
      </c>
      <c r="AZ1043" s="110" t="str">
        <f aca="false">Z1043</f>
        <v>BASIC WL</v>
      </c>
      <c r="BA1043" s="1"/>
      <c r="BB1043" s="49"/>
      <c r="BF1043" s="1"/>
      <c r="BG1043" s="1"/>
      <c r="BH1043" s="1"/>
      <c r="BI1043" s="1"/>
      <c r="BJ1043" s="1"/>
      <c r="BK1043" s="1"/>
      <c r="BL1043" s="1"/>
      <c r="BM1043" s="1"/>
      <c r="BN1043" s="1"/>
      <c r="BO1043" s="1"/>
      <c r="BP1043" s="1"/>
      <c r="BQ1043" s="1"/>
      <c r="BR1043" s="1"/>
      <c r="BS1043" s="1"/>
      <c r="BT1043" s="1"/>
      <c r="BU1043" s="1"/>
      <c r="BV1043" s="1"/>
      <c r="BW1043" s="1"/>
      <c r="BX1043" s="1"/>
      <c r="BY1043" s="1"/>
      <c r="BZ1043" s="1"/>
    </row>
    <row r="1044" s="53" customFormat="true" ht="85.5" hidden="false" customHeight="false" outlineLevel="0" collapsed="false">
      <c r="A1044" s="58" t="str">
        <f aca="false">IF(LEFT(E1044,2)="BG","NO",IF(LEN(E1044)-LEN(SUBSTITUTE(E1044,"-",""))&gt;1,"NO",IF(E1044="EXT","EXT","YES")))</f>
        <v>EXT</v>
      </c>
      <c r="B1044" s="58"/>
      <c r="C1044" s="58"/>
      <c r="D1044" s="280" t="s">
        <v>6235</v>
      </c>
      <c r="E1044" s="93" t="s">
        <v>4631</v>
      </c>
      <c r="F1044" s="94" t="e">
        <f aca="false">#N/A</f>
        <v>#N/A</v>
      </c>
      <c r="G1044" s="95" t="n">
        <f aca="false">LEN(R1044)-LEN(SUBSTITUTE(R1044,"/",""))-1</f>
        <v>4</v>
      </c>
      <c r="H1044" s="95" t="s">
        <v>95</v>
      </c>
      <c r="I1044" s="97" t="s">
        <v>6694</v>
      </c>
      <c r="J1044" s="97"/>
      <c r="K1044" s="98"/>
      <c r="L1044" s="98"/>
      <c r="M1044" s="98"/>
      <c r="N1044" s="97"/>
      <c r="O1044" s="100" t="s">
        <v>95</v>
      </c>
      <c r="P1044" s="99" t="str">
        <f aca="false">O1044</f>
        <v>0..1</v>
      </c>
      <c r="Q1044" s="9" t="s">
        <v>6695</v>
      </c>
      <c r="R1044" s="101" t="s">
        <v>4275</v>
      </c>
      <c r="S1044" s="99" t="s">
        <v>858</v>
      </c>
      <c r="T1044" s="10" t="s">
        <v>4639</v>
      </c>
      <c r="U1044" s="95" t="s">
        <v>112</v>
      </c>
      <c r="V1044" s="99"/>
      <c r="W1044" s="102"/>
      <c r="X1044" s="38"/>
      <c r="Y1044" s="103" t="s">
        <v>30</v>
      </c>
      <c r="Z1044" s="103" t="s">
        <v>4635</v>
      </c>
      <c r="AA1044" s="4"/>
      <c r="AB1044" s="13" t="str">
        <f aca="false">IF(ISERROR(FIND("/",R1044)),R1044,LEFT(R1044,FIND(CHAR(1),SUBSTITUTE(R1044,"/",CHAR(1),LEN(R1044)-LEN(SUBSTITUTE(R1044,"/",""))))-1))</f>
        <v>/rsm:CrossIndustryInvoice/rsm:SupplyChainTradeTransaction/ram:ApplicableHeaderTradeSettlement/ram:SpecifiedTradePaymentTerms</v>
      </c>
      <c r="AC1044" s="13" t="str">
        <f aca="false">IF(ISERROR(FIND("/",R1044)),R1044,MID(R1044, FIND(CHAR(1),SUBSTITUTE(R1044,"/",CHAR(1), LEN(R1044)-LEN(SUBSTITUTE(R1044,"/","")))), LEN(R1044)))</f>
        <v>/ram:PartialPaymentAmount</v>
      </c>
      <c r="AD1044" s="14" t="n">
        <f aca="false">COUNTIFS(R$4:R1047,AB1044)</f>
        <v>1</v>
      </c>
      <c r="AE1044" s="1"/>
      <c r="AF1044" s="93" t="str">
        <f aca="false">E1044</f>
        <v>EXT</v>
      </c>
      <c r="AG1044" s="95" t="n">
        <f aca="false">LEN(AR1044)-LEN(SUBSTITUTE(AR1044,"/",""))-1</f>
        <v>4</v>
      </c>
      <c r="AH1044" s="95" t="str">
        <f aca="false">H1044</f>
        <v>0..1</v>
      </c>
      <c r="AI1044" s="97" t="s">
        <v>4276</v>
      </c>
      <c r="AJ1044" s="97"/>
      <c r="AK1044" s="98"/>
      <c r="AL1044" s="98"/>
      <c r="AM1044" s="98"/>
      <c r="AN1044" s="97"/>
      <c r="AO1044" s="100" t="str">
        <f aca="false">O1044</f>
        <v>0..1</v>
      </c>
      <c r="AP1044" s="100" t="str">
        <f aca="false">P1044</f>
        <v>0..1</v>
      </c>
      <c r="AQ1044" s="9" t="str">
        <f aca="false">Q1044</f>
        <v>/rsm:CrossIndustryInvoice
/rsm:SupplyChainTradeTransaction
/ram:ApplicableHeaderTradeSettlement
/ram:SpecifiedTradePaymentTerms
/ram:PartialPaymentAmount</v>
      </c>
      <c r="AR1044" s="101" t="str">
        <f aca="false">R1044</f>
        <v>/rsm:CrossIndustryInvoice/rsm:SupplyChainTradeTransaction/ram:ApplicableHeaderTradeSettlement/ram:SpecifiedTradePaymentTerms/ram:PartialPaymentAmount</v>
      </c>
      <c r="AS1044" s="99" t="s">
        <v>858</v>
      </c>
      <c r="AT1044" s="10" t="s">
        <v>4639</v>
      </c>
      <c r="AU1044" s="95" t="str">
        <f aca="false">U1044</f>
        <v>0..n</v>
      </c>
      <c r="AV1044" s="99"/>
      <c r="AW1044" s="102"/>
      <c r="AX1044" s="6"/>
      <c r="AY1044" s="103" t="str">
        <f aca="false">Y1044</f>
        <v>EXTENDED</v>
      </c>
      <c r="AZ1044" s="103" t="str">
        <f aca="false">Z1044</f>
        <v>EXTENDED FR B2B</v>
      </c>
      <c r="BA1044" s="1"/>
      <c r="BB1044" s="49"/>
      <c r="BF1044" s="1"/>
      <c r="BG1044" s="1"/>
      <c r="BH1044" s="1"/>
      <c r="BI1044" s="1"/>
      <c r="BJ1044" s="1"/>
      <c r="BK1044" s="1"/>
      <c r="BL1044" s="1"/>
      <c r="BM1044" s="1"/>
      <c r="BN1044" s="1"/>
      <c r="BO1044" s="1"/>
      <c r="BP1044" s="1"/>
      <c r="BQ1044" s="1"/>
      <c r="BR1044" s="1"/>
      <c r="BS1044" s="1"/>
      <c r="BT1044" s="1"/>
      <c r="BU1044" s="1"/>
      <c r="BV1044" s="1"/>
      <c r="BW1044" s="1"/>
      <c r="BX1044" s="1"/>
      <c r="BY1044" s="1"/>
      <c r="BZ1044" s="1"/>
    </row>
    <row r="1045" s="53" customFormat="true" ht="85.5" hidden="false" customHeight="false" outlineLevel="0" collapsed="false">
      <c r="A1045" s="58" t="str">
        <f aca="false">IF(LEFT(E1045,2)="BG","NO",IF(LEN(E1045)-LEN(SUBSTITUTE(E1045,"-",""))&gt;1,"NO",IF(E1045="EXT","EXT","YES")))</f>
        <v>EXT</v>
      </c>
      <c r="B1045" s="58"/>
      <c r="C1045" s="58"/>
      <c r="D1045" s="280" t="s">
        <v>6235</v>
      </c>
      <c r="E1045" s="184" t="s">
        <v>4631</v>
      </c>
      <c r="F1045" s="185" t="e">
        <f aca="false">#N/A</f>
        <v>#N/A</v>
      </c>
      <c r="G1045" s="186" t="n">
        <f aca="false">LEN(R1045)-LEN(SUBSTITUTE(R1045,"/",""))-1</f>
        <v>4</v>
      </c>
      <c r="H1045" s="186" t="s">
        <v>95</v>
      </c>
      <c r="I1045" s="173" t="s">
        <v>6696</v>
      </c>
      <c r="J1045" s="173"/>
      <c r="K1045" s="174"/>
      <c r="L1045" s="174"/>
      <c r="M1045" s="174"/>
      <c r="N1045" s="173"/>
      <c r="O1045" s="175" t="s">
        <v>95</v>
      </c>
      <c r="P1045" s="175" t="str">
        <f aca="false">O1045</f>
        <v>0..1</v>
      </c>
      <c r="Q1045" s="187" t="s">
        <v>6697</v>
      </c>
      <c r="R1045" s="188" t="s">
        <v>4279</v>
      </c>
      <c r="S1045" s="172"/>
      <c r="T1045" s="178"/>
      <c r="U1045" s="186" t="s">
        <v>95</v>
      </c>
      <c r="V1045" s="172"/>
      <c r="W1045" s="179"/>
      <c r="X1045" s="38"/>
      <c r="Y1045" s="189" t="s">
        <v>30</v>
      </c>
      <c r="Z1045" s="189" t="s">
        <v>30</v>
      </c>
      <c r="AA1045" s="4"/>
      <c r="AB1045" s="13" t="str">
        <f aca="false">IF(ISERROR(FIND("/",R1045)),R1045,LEFT(R1045,FIND(CHAR(1),SUBSTITUTE(R1045,"/",CHAR(1),LEN(R1045)-LEN(SUBSTITUTE(R1045,"/",""))))-1))</f>
        <v>/rsm:CrossIndustryInvoice/rsm:SupplyChainTradeTransaction/ram:ApplicableHeaderTradeSettlement/ram:SpecifiedTradePaymentTerms</v>
      </c>
      <c r="AC1045" s="13" t="str">
        <f aca="false">IF(ISERROR(FIND("/",R1045)),R1045,MID(R1045, FIND(CHAR(1),SUBSTITUTE(R1045,"/",CHAR(1), LEN(R1045)-LEN(SUBSTITUTE(R1045,"/","")))), LEN(R1045)))</f>
        <v>/ram:ApplicableTradePaymentPenaltyTerms</v>
      </c>
      <c r="AD1045" s="14" t="n">
        <f aca="false">COUNTIFS(R$4:R1045,AB1045)</f>
        <v>1</v>
      </c>
      <c r="AE1045" s="1"/>
      <c r="AF1045" s="184" t="str">
        <f aca="false">E1045</f>
        <v>EXT</v>
      </c>
      <c r="AG1045" s="186" t="n">
        <f aca="false">LEN(AR1045)-LEN(SUBSTITUTE(AR1045,"/",""))-1</f>
        <v>4</v>
      </c>
      <c r="AH1045" s="186" t="str">
        <f aca="false">H1045</f>
        <v>0..1</v>
      </c>
      <c r="AI1045" s="173" t="s">
        <v>4280</v>
      </c>
      <c r="AJ1045" s="173"/>
      <c r="AK1045" s="174"/>
      <c r="AL1045" s="174"/>
      <c r="AM1045" s="174"/>
      <c r="AN1045" s="173"/>
      <c r="AO1045" s="172" t="str">
        <f aca="false">O1045</f>
        <v>0..1</v>
      </c>
      <c r="AP1045" s="172" t="str">
        <f aca="false">P1045</f>
        <v>0..1</v>
      </c>
      <c r="AQ1045" s="187" t="str">
        <f aca="false">Q1045</f>
        <v>/rsm:CrossIndustryInvoice
/rsm:SupplyChainTradeTransaction
/ram:ApplicableHeaderTradeSettlement
/ram:SpecifiedTradePaymentTerms
/ram:ApplicableTradePaymentPenaltyTerms</v>
      </c>
      <c r="AR1045" s="188" t="str">
        <f aca="false">R1045</f>
        <v>/rsm:CrossIndustryInvoice/rsm:SupplyChainTradeTransaction/ram:ApplicableHeaderTradeSettlement/ram:SpecifiedTradePaymentTerms/ram:ApplicableTradePaymentPenaltyTerms</v>
      </c>
      <c r="AS1045" s="172"/>
      <c r="AT1045" s="178"/>
      <c r="AU1045" s="186" t="str">
        <f aca="false">U1045</f>
        <v>0..1</v>
      </c>
      <c r="AV1045" s="172"/>
      <c r="AW1045" s="179"/>
      <c r="AX1045" s="6"/>
      <c r="AY1045" s="189" t="str">
        <f aca="false">Y1045</f>
        <v>EXTENDED</v>
      </c>
      <c r="AZ1045" s="190" t="str">
        <f aca="false">Z1045</f>
        <v>EXTENDED</v>
      </c>
      <c r="BA1045" s="1"/>
      <c r="BB1045" s="49"/>
      <c r="BF1045" s="1"/>
      <c r="BG1045" s="1"/>
      <c r="BH1045" s="1"/>
      <c r="BI1045" s="1"/>
      <c r="BJ1045" s="1"/>
      <c r="BK1045" s="1"/>
      <c r="BL1045" s="1"/>
      <c r="BM1045" s="1"/>
      <c r="BN1045" s="1"/>
      <c r="BO1045" s="1"/>
      <c r="BP1045" s="1"/>
      <c r="BQ1045" s="1"/>
      <c r="BR1045" s="1"/>
      <c r="BS1045" s="1"/>
      <c r="BT1045" s="1"/>
      <c r="BU1045" s="1"/>
      <c r="BV1045" s="1"/>
      <c r="BW1045" s="1"/>
      <c r="BX1045" s="1"/>
      <c r="BY1045" s="1"/>
      <c r="BZ1045" s="1"/>
    </row>
    <row r="1046" s="53" customFormat="true" ht="99.75" hidden="false" customHeight="false" outlineLevel="0" collapsed="false">
      <c r="A1046" s="58" t="str">
        <f aca="false">IF(LEFT(E1046,2)="BG","NO",IF(LEN(E1046)-LEN(SUBSTITUTE(E1046,"-",""))&gt;1,"NO",IF(E1046="EXT","EXT","YES")))</f>
        <v>EXT</v>
      </c>
      <c r="B1046" s="58"/>
      <c r="C1046" s="58"/>
      <c r="D1046" s="280" t="s">
        <v>6235</v>
      </c>
      <c r="E1046" s="93" t="s">
        <v>4631</v>
      </c>
      <c r="F1046" s="94" t="e">
        <f aca="false">#N/A</f>
        <v>#N/A</v>
      </c>
      <c r="G1046" s="95" t="n">
        <f aca="false">LEN(R1046)-LEN(SUBSTITUTE(R1046,"/",""))-1</f>
        <v>5</v>
      </c>
      <c r="H1046" s="95" t="s">
        <v>95</v>
      </c>
      <c r="I1046" s="97" t="s">
        <v>6698</v>
      </c>
      <c r="J1046" s="97"/>
      <c r="K1046" s="98"/>
      <c r="L1046" s="98"/>
      <c r="M1046" s="98"/>
      <c r="N1046" s="97"/>
      <c r="O1046" s="99" t="s">
        <v>95</v>
      </c>
      <c r="P1046" s="100" t="str">
        <f aca="false">O1046</f>
        <v>0..1</v>
      </c>
      <c r="Q1046" s="9" t="s">
        <v>6699</v>
      </c>
      <c r="R1046" s="101" t="s">
        <v>4283</v>
      </c>
      <c r="S1046" s="99"/>
      <c r="T1046" s="10"/>
      <c r="U1046" s="95" t="s">
        <v>95</v>
      </c>
      <c r="V1046" s="99"/>
      <c r="W1046" s="102"/>
      <c r="X1046" s="38"/>
      <c r="Y1046" s="103" t="s">
        <v>30</v>
      </c>
      <c r="Z1046" s="103" t="s">
        <v>30</v>
      </c>
      <c r="AA1046" s="4"/>
      <c r="AB1046" s="13" t="str">
        <f aca="false">IF(ISERROR(FIND("/",R1046)),R1046,LEFT(R1046,FIND(CHAR(1),SUBSTITUTE(R1046,"/",CHAR(1),LEN(R1046)-LEN(SUBSTITUTE(R1046,"/",""))))-1))</f>
        <v>/rsm:CrossIndustryInvoice/rsm:SupplyChainTradeTransaction/ram:ApplicableHeaderTradeSettlement/ram:SpecifiedTradePaymentTerms/ram:ApplicableTradePaymentPenaltyTerms</v>
      </c>
      <c r="AC1046" s="13" t="str">
        <f aca="false">IF(ISERROR(FIND("/",R1046)),R1046,MID(R1046, FIND(CHAR(1),SUBSTITUTE(R1046,"/",CHAR(1), LEN(R1046)-LEN(SUBSTITUTE(R1046,"/","")))), LEN(R1046)))</f>
        <v>/ram:BasisDateTime</v>
      </c>
      <c r="AD1046" s="14" t="n">
        <f aca="false">COUNTIFS(R$4:R1046,AB1046)</f>
        <v>1</v>
      </c>
      <c r="AE1046" s="1"/>
      <c r="AF1046" s="93" t="str">
        <f aca="false">E1046</f>
        <v>EXT</v>
      </c>
      <c r="AG1046" s="95" t="n">
        <f aca="false">LEN(AR1046)-LEN(SUBSTITUTE(AR1046,"/",""))-1</f>
        <v>5</v>
      </c>
      <c r="AH1046" s="95" t="str">
        <f aca="false">H1046</f>
        <v>0..1</v>
      </c>
      <c r="AI1046" s="97" t="s">
        <v>4284</v>
      </c>
      <c r="AJ1046" s="97"/>
      <c r="AK1046" s="98"/>
      <c r="AL1046" s="98"/>
      <c r="AM1046" s="98"/>
      <c r="AN1046" s="97"/>
      <c r="AO1046" s="100" t="str">
        <f aca="false">O1046</f>
        <v>0..1</v>
      </c>
      <c r="AP1046" s="100" t="str">
        <f aca="false">P1046</f>
        <v>0..1</v>
      </c>
      <c r="AQ1046" s="9" t="str">
        <f aca="false">Q1046</f>
        <v>/rsm:CrossIndustryInvoice
/rsm:SupplyChainTradeTransaction
/ram:ApplicableHeaderTradeSettlement
/ram:SpecifiedTradePaymentTerms
/ram:ApplicableTradePaymentPenaltyTerms
/ram:BasisDateTime</v>
      </c>
      <c r="AR1046" s="101" t="str">
        <f aca="false">R1046</f>
        <v>/rsm:CrossIndustryInvoice/rsm:SupplyChainTradeTransaction/ram:ApplicableHeaderTradeSettlement/ram:SpecifiedTradePaymentTerms/ram:ApplicableTradePaymentPenaltyTerms/ram:BasisDateTime</v>
      </c>
      <c r="AS1046" s="99"/>
      <c r="AT1046" s="10"/>
      <c r="AU1046" s="95" t="str">
        <f aca="false">U1046</f>
        <v>0..1</v>
      </c>
      <c r="AV1046" s="99"/>
      <c r="AW1046" s="102"/>
      <c r="AX1046" s="6"/>
      <c r="AY1046" s="103" t="str">
        <f aca="false">Y1046</f>
        <v>EXTENDED</v>
      </c>
      <c r="AZ1046" s="180" t="str">
        <f aca="false">Z1046</f>
        <v>EXTENDED</v>
      </c>
      <c r="BA1046" s="1"/>
      <c r="BB1046" s="49"/>
      <c r="BF1046" s="1"/>
      <c r="BG1046" s="1"/>
      <c r="BH1046" s="1"/>
      <c r="BI1046" s="1"/>
      <c r="BJ1046" s="1"/>
      <c r="BK1046" s="1"/>
      <c r="BL1046" s="1"/>
      <c r="BM1046" s="1"/>
      <c r="BN1046" s="1"/>
      <c r="BO1046" s="1"/>
      <c r="BP1046" s="1"/>
      <c r="BQ1046" s="1"/>
      <c r="BR1046" s="1"/>
      <c r="BS1046" s="1"/>
      <c r="BT1046" s="1"/>
      <c r="BU1046" s="1"/>
      <c r="BV1046" s="1"/>
      <c r="BW1046" s="1"/>
      <c r="BX1046" s="1"/>
      <c r="BY1046" s="1"/>
      <c r="BZ1046" s="1"/>
    </row>
    <row r="1047" s="53" customFormat="true" ht="114" hidden="false" customHeight="false" outlineLevel="0" collapsed="false">
      <c r="A1047" s="58" t="str">
        <f aca="false">IF(LEFT(E1047,2)="BG","NO",IF(LEN(E1047)-LEN(SUBSTITUTE(E1047,"-",""))&gt;1,"NO",IF(E1047="EXT","EXT","YES")))</f>
        <v>EXT</v>
      </c>
      <c r="B1047" s="58"/>
      <c r="C1047" s="58"/>
      <c r="D1047" s="280" t="s">
        <v>6235</v>
      </c>
      <c r="E1047" s="93" t="s">
        <v>4631</v>
      </c>
      <c r="F1047" s="94" t="e">
        <f aca="false">#N/A</f>
        <v>#N/A</v>
      </c>
      <c r="G1047" s="95" t="n">
        <f aca="false">LEN(R1047)-LEN(SUBSTITUTE(R1047,"/",""))-1</f>
        <v>6</v>
      </c>
      <c r="H1047" s="95" t="s">
        <v>88</v>
      </c>
      <c r="I1047" s="97" t="s">
        <v>4697</v>
      </c>
      <c r="J1047" s="97"/>
      <c r="K1047" s="98"/>
      <c r="L1047" s="98"/>
      <c r="M1047" s="98"/>
      <c r="N1047" s="97"/>
      <c r="O1047" s="99" t="s">
        <v>88</v>
      </c>
      <c r="P1047" s="100" t="str">
        <f aca="false">O1047</f>
        <v>1..1</v>
      </c>
      <c r="Q1047" s="9" t="s">
        <v>6700</v>
      </c>
      <c r="R1047" s="101" t="s">
        <v>4287</v>
      </c>
      <c r="S1047" s="99" t="s">
        <v>188</v>
      </c>
      <c r="T1047" s="10" t="s">
        <v>4639</v>
      </c>
      <c r="U1047" s="95" t="s">
        <v>95</v>
      </c>
      <c r="V1047" s="99"/>
      <c r="W1047" s="102"/>
      <c r="X1047" s="38"/>
      <c r="Y1047" s="103" t="s">
        <v>30</v>
      </c>
      <c r="Z1047" s="103" t="s">
        <v>30</v>
      </c>
      <c r="AA1047" s="4"/>
      <c r="AB1047" s="13" t="str">
        <f aca="false">IF(ISERROR(FIND("/",R1047)),R1047,LEFT(R1047,FIND(CHAR(1),SUBSTITUTE(R1047,"/",CHAR(1),LEN(R1047)-LEN(SUBSTITUTE(R1047,"/",""))))-1))</f>
        <v>/rsm:CrossIndustryInvoice/rsm:SupplyChainTradeTransaction/ram:ApplicableHeaderTradeSettlement/ram:SpecifiedTradePaymentTerms/ram:ApplicableTradePaymentPenaltyTerms/ram:BasisDateTime</v>
      </c>
      <c r="AC1047" s="13" t="str">
        <f aca="false">IF(ISERROR(FIND("/",R1047)),R1047,MID(R1047, FIND(CHAR(1),SUBSTITUTE(R1047,"/",CHAR(1), LEN(R1047)-LEN(SUBSTITUTE(R1047,"/","")))), LEN(R1047)))</f>
        <v>/udt:DateTimeString</v>
      </c>
      <c r="AD1047" s="14" t="n">
        <f aca="false">COUNTIFS(R$4:R1047,AB1047)</f>
        <v>1</v>
      </c>
      <c r="AE1047" s="1"/>
      <c r="AF1047" s="93" t="str">
        <f aca="false">E1047</f>
        <v>EXT</v>
      </c>
      <c r="AG1047" s="95" t="n">
        <f aca="false">LEN(AR1047)-LEN(SUBSTITUTE(AR1047,"/",""))-1</f>
        <v>6</v>
      </c>
      <c r="AH1047" s="95" t="str">
        <f aca="false">H1047</f>
        <v>1..1</v>
      </c>
      <c r="AI1047" s="97" t="s">
        <v>6701</v>
      </c>
      <c r="AJ1047" s="97"/>
      <c r="AK1047" s="98"/>
      <c r="AL1047" s="98"/>
      <c r="AM1047" s="98"/>
      <c r="AN1047" s="97"/>
      <c r="AO1047" s="100" t="str">
        <f aca="false">O1047</f>
        <v>1..1</v>
      </c>
      <c r="AP1047" s="100" t="str">
        <f aca="false">P1047</f>
        <v>1..1</v>
      </c>
      <c r="AQ1047" s="9" t="str">
        <f aca="false">Q1047</f>
        <v>/rsm:CrossIndustryInvoice
/rsm:SupplyChainTradeTransaction
/ram:ApplicableHeaderTradeSettlement
/ram:SpecifiedTradePaymentTerms
/ram:ApplicableTradePaymentPenaltyTerms
/ram:BasisDateTime
/udt:DateTimeString</v>
      </c>
      <c r="AR1047" s="101" t="str">
        <f aca="false">R1047</f>
        <v>/rsm:CrossIndustryInvoice/rsm:SupplyChainTradeTransaction/ram:ApplicableHeaderTradeSettlement/ram:SpecifiedTradePaymentTerms/ram:ApplicableTradePaymentPenaltyTerms/ram:BasisDateTime/udt:DateTimeString</v>
      </c>
      <c r="AS1047" s="99" t="s">
        <v>188</v>
      </c>
      <c r="AT1047" s="10" t="s">
        <v>4639</v>
      </c>
      <c r="AU1047" s="95" t="str">
        <f aca="false">U1047</f>
        <v>0..1</v>
      </c>
      <c r="AV1047" s="99"/>
      <c r="AW1047" s="102"/>
      <c r="AX1047" s="6"/>
      <c r="AY1047" s="103" t="str">
        <f aca="false">Y1047</f>
        <v>EXTENDED</v>
      </c>
      <c r="AZ1047" s="180" t="str">
        <f aca="false">Z1047</f>
        <v>EXTENDED</v>
      </c>
      <c r="BA1047" s="1"/>
      <c r="BB1047" s="49"/>
      <c r="BF1047" s="1"/>
      <c r="BG1047" s="1"/>
      <c r="BH1047" s="1"/>
      <c r="BI1047" s="1"/>
      <c r="BJ1047" s="1"/>
      <c r="BK1047" s="1"/>
      <c r="BL1047" s="1"/>
      <c r="BM1047" s="1"/>
      <c r="BN1047" s="1"/>
      <c r="BO1047" s="1"/>
      <c r="BP1047" s="1"/>
      <c r="BQ1047" s="1"/>
      <c r="BR1047" s="1"/>
      <c r="BS1047" s="1"/>
      <c r="BT1047" s="1"/>
      <c r="BU1047" s="1"/>
      <c r="BV1047" s="1"/>
      <c r="BW1047" s="1"/>
      <c r="BX1047" s="1"/>
      <c r="BY1047" s="1"/>
      <c r="BZ1047" s="1"/>
    </row>
    <row r="1048" s="53" customFormat="true" ht="128.25" hidden="false" customHeight="false" outlineLevel="0" collapsed="false">
      <c r="A1048" s="58" t="str">
        <f aca="false">IF(LEFT(E1048,2)="BG","NO",IF(LEN(E1048)-LEN(SUBSTITUTE(E1048,"-",""))&gt;1,"NO",IF(E1048="EXT","EXT","YES")))</f>
        <v>EXT</v>
      </c>
      <c r="B1048" s="58"/>
      <c r="C1048" s="58"/>
      <c r="D1048" s="280" t="s">
        <v>6235</v>
      </c>
      <c r="E1048" s="93" t="s">
        <v>4631</v>
      </c>
      <c r="F1048" s="94" t="e">
        <f aca="false">#N/A</f>
        <v>#N/A</v>
      </c>
      <c r="G1048" s="95" t="n">
        <f aca="false">LEN(R1048)-LEN(SUBSTITUTE(R1048,"/",""))-1</f>
        <v>7</v>
      </c>
      <c r="H1048" s="95" t="s">
        <v>88</v>
      </c>
      <c r="I1048" s="97" t="s">
        <v>4699</v>
      </c>
      <c r="J1048" s="97"/>
      <c r="K1048" s="98" t="s">
        <v>5205</v>
      </c>
      <c r="L1048" s="98"/>
      <c r="M1048" s="98" t="s">
        <v>200</v>
      </c>
      <c r="N1048" s="97"/>
      <c r="O1048" s="99" t="s">
        <v>88</v>
      </c>
      <c r="P1048" s="100" t="str">
        <f aca="false">O1048</f>
        <v>1..1</v>
      </c>
      <c r="Q1048" s="9" t="s">
        <v>6702</v>
      </c>
      <c r="R1048" s="101" t="s">
        <v>4290</v>
      </c>
      <c r="S1048" s="99"/>
      <c r="T1048" s="10" t="s">
        <v>858</v>
      </c>
      <c r="U1048" s="95" t="s">
        <v>95</v>
      </c>
      <c r="V1048" s="99"/>
      <c r="W1048" s="102"/>
      <c r="X1048" s="38"/>
      <c r="Y1048" s="103" t="s">
        <v>30</v>
      </c>
      <c r="Z1048" s="103" t="s">
        <v>30</v>
      </c>
      <c r="AA1048" s="4"/>
      <c r="AB1048" s="13" t="str">
        <f aca="false">IF(ISERROR(FIND("/",R1048)),R1048,LEFT(R1048,FIND(CHAR(1),SUBSTITUTE(R1048,"/",CHAR(1),LEN(R1048)-LEN(SUBSTITUTE(R1048,"/",""))))-1))</f>
        <v>/rsm:CrossIndustryInvoice/rsm:SupplyChainTradeTransaction/ram:ApplicableHeaderTradeSettlement/ram:SpecifiedTradePaymentTerms/ram:ApplicableTradePaymentPenaltyTerms/ram:BasisDateTime/udt:DateTimeString</v>
      </c>
      <c r="AC1048" s="13" t="str">
        <f aca="false">IF(ISERROR(FIND("/",R1048)),R1048,MID(R1048, FIND(CHAR(1),SUBSTITUTE(R1048,"/",CHAR(1), LEN(R1048)-LEN(SUBSTITUTE(R1048,"/","")))), LEN(R1048)))</f>
        <v>/@format</v>
      </c>
      <c r="AD1048" s="14" t="n">
        <f aca="false">COUNTIFS(R$4:R1048,AB1048)</f>
        <v>1</v>
      </c>
      <c r="AE1048" s="1"/>
      <c r="AF1048" s="93" t="str">
        <f aca="false">E1048</f>
        <v>EXT</v>
      </c>
      <c r="AG1048" s="95" t="n">
        <f aca="false">LEN(AR1048)-LEN(SUBSTITUTE(AR1048,"/",""))-1</f>
        <v>7</v>
      </c>
      <c r="AH1048" s="95" t="str">
        <f aca="false">H1048</f>
        <v>1..1</v>
      </c>
      <c r="AI1048" s="97" t="s">
        <v>199</v>
      </c>
      <c r="AJ1048" s="97"/>
      <c r="AK1048" s="98"/>
      <c r="AL1048" s="98"/>
      <c r="AM1048" s="98"/>
      <c r="AN1048" s="97"/>
      <c r="AO1048" s="100" t="str">
        <f aca="false">O1048</f>
        <v>1..1</v>
      </c>
      <c r="AP1048" s="100" t="str">
        <f aca="false">P1048</f>
        <v>1..1</v>
      </c>
      <c r="AQ1048" s="9" t="str">
        <f aca="false">Q1048</f>
        <v>/rsm:CrossIndustryInvoice
/rsm:SupplyChainTradeTransaction
/ram:ApplicableHeaderTradeSettlement
/ram:SpecifiedTradePaymentTerms
/ram:ApplicableTradePaymentPenaltyTerms
/ram:BasisDateTime
/udt:DateTimeString
/@format</v>
      </c>
      <c r="AR1048" s="101" t="str">
        <f aca="false">R1048</f>
        <v>/rsm:CrossIndustryInvoice/rsm:SupplyChainTradeTransaction/ram:ApplicableHeaderTradeSettlement/ram:SpecifiedTradePaymentTerms/ram:ApplicableTradePaymentPenaltyTerms/ram:BasisDateTime/udt:DateTimeString/@format</v>
      </c>
      <c r="AS1048" s="99"/>
      <c r="AT1048" s="10" t="s">
        <v>858</v>
      </c>
      <c r="AU1048" s="95" t="str">
        <f aca="false">U1048</f>
        <v>0..1</v>
      </c>
      <c r="AV1048" s="99"/>
      <c r="AW1048" s="102"/>
      <c r="AX1048" s="6"/>
      <c r="AY1048" s="103" t="str">
        <f aca="false">Y1048</f>
        <v>EXTENDED</v>
      </c>
      <c r="AZ1048" s="180" t="str">
        <f aca="false">Z1048</f>
        <v>EXTENDED</v>
      </c>
      <c r="BA1048" s="1"/>
      <c r="BB1048" s="49"/>
      <c r="BF1048" s="1"/>
      <c r="BG1048" s="1"/>
      <c r="BH1048" s="1"/>
      <c r="BI1048" s="1"/>
      <c r="BJ1048" s="1"/>
      <c r="BK1048" s="1"/>
      <c r="BL1048" s="1"/>
      <c r="BM1048" s="1"/>
      <c r="BN1048" s="1"/>
      <c r="BO1048" s="1"/>
      <c r="BP1048" s="1"/>
      <c r="BQ1048" s="1"/>
      <c r="BR1048" s="1"/>
      <c r="BS1048" s="1"/>
      <c r="BT1048" s="1"/>
      <c r="BU1048" s="1"/>
      <c r="BV1048" s="1"/>
      <c r="BW1048" s="1"/>
      <c r="BX1048" s="1"/>
      <c r="BY1048" s="1"/>
      <c r="BZ1048" s="1"/>
    </row>
    <row r="1049" s="53" customFormat="true" ht="99.75" hidden="false" customHeight="false" outlineLevel="0" collapsed="false">
      <c r="A1049" s="58" t="str">
        <f aca="false">IF(LEFT(E1049,2)="BG","NO",IF(LEN(E1049)-LEN(SUBSTITUTE(E1049,"-",""))&gt;1,"NO",IF(E1049="EXT","EXT","YES")))</f>
        <v>EXT</v>
      </c>
      <c r="B1049" s="58"/>
      <c r="C1049" s="58"/>
      <c r="D1049" s="280" t="s">
        <v>6235</v>
      </c>
      <c r="E1049" s="93" t="s">
        <v>4631</v>
      </c>
      <c r="F1049" s="94" t="e">
        <f aca="false">#N/A</f>
        <v>#N/A</v>
      </c>
      <c r="G1049" s="95" t="n">
        <f aca="false">LEN(R1049)-LEN(SUBSTITUTE(R1049,"/",""))-1</f>
        <v>5</v>
      </c>
      <c r="H1049" s="95" t="s">
        <v>95</v>
      </c>
      <c r="I1049" s="97" t="s">
        <v>6703</v>
      </c>
      <c r="J1049" s="97"/>
      <c r="K1049" s="98"/>
      <c r="L1049" s="98"/>
      <c r="M1049" s="98"/>
      <c r="N1049" s="97"/>
      <c r="O1049" s="99" t="s">
        <v>95</v>
      </c>
      <c r="P1049" s="100" t="str">
        <f aca="false">O1049</f>
        <v>0..1</v>
      </c>
      <c r="Q1049" s="9" t="s">
        <v>6704</v>
      </c>
      <c r="R1049" s="101" t="s">
        <v>4294</v>
      </c>
      <c r="S1049" s="99" t="s">
        <v>442</v>
      </c>
      <c r="T1049" s="10" t="s">
        <v>4639</v>
      </c>
      <c r="U1049" s="95" t="s">
        <v>95</v>
      </c>
      <c r="V1049" s="99"/>
      <c r="W1049" s="102"/>
      <c r="X1049" s="38"/>
      <c r="Y1049" s="103" t="s">
        <v>30</v>
      </c>
      <c r="Z1049" s="103" t="s">
        <v>30</v>
      </c>
      <c r="AA1049" s="4"/>
      <c r="AB1049" s="13" t="str">
        <f aca="false">IF(ISERROR(FIND("/",R1049)),R1049,LEFT(R1049,FIND(CHAR(1),SUBSTITUTE(R1049,"/",CHAR(1),LEN(R1049)-LEN(SUBSTITUTE(R1049,"/",""))))-1))</f>
        <v>/rsm:CrossIndustryInvoice/rsm:SupplyChainTradeTransaction/ram:ApplicableHeaderTradeSettlement/ram:SpecifiedTradePaymentTerms/ram:ApplicableTradePaymentPenaltyTerms</v>
      </c>
      <c r="AC1049" s="13" t="str">
        <f aca="false">IF(ISERROR(FIND("/",R1049)),R1049,MID(R1049, FIND(CHAR(1),SUBSTITUTE(R1049,"/",CHAR(1), LEN(R1049)-LEN(SUBSTITUTE(R1049,"/","")))), LEN(R1049)))</f>
        <v>/ram:BasisPeriodMeasure</v>
      </c>
      <c r="AD1049" s="14" t="n">
        <f aca="false">COUNTIFS(R$4:R1049,AB1049)</f>
        <v>1</v>
      </c>
      <c r="AE1049" s="1"/>
      <c r="AF1049" s="93" t="str">
        <f aca="false">E1049</f>
        <v>EXT</v>
      </c>
      <c r="AG1049" s="95" t="n">
        <f aca="false">LEN(AR1049)-LEN(SUBSTITUTE(AR1049,"/",""))-1</f>
        <v>5</v>
      </c>
      <c r="AH1049" s="95" t="str">
        <f aca="false">H1049</f>
        <v>0..1</v>
      </c>
      <c r="AI1049" s="97" t="s">
        <v>6705</v>
      </c>
      <c r="AJ1049" s="97"/>
      <c r="AK1049" s="98"/>
      <c r="AL1049" s="98"/>
      <c r="AM1049" s="98"/>
      <c r="AN1049" s="97"/>
      <c r="AO1049" s="100" t="str">
        <f aca="false">O1049</f>
        <v>0..1</v>
      </c>
      <c r="AP1049" s="100" t="str">
        <f aca="false">P1049</f>
        <v>0..1</v>
      </c>
      <c r="AQ1049" s="9" t="str">
        <f aca="false">Q1049</f>
        <v>/rsm:CrossIndustryInvoice
/rsm:SupplyChainTradeTransaction
/ram:ApplicableHeaderTradeSettlement
/ram:SpecifiedTradePaymentTerms
/ram:ApplicableTradePaymentPenaltyTerms
/ram:BasisPeriodMeasure</v>
      </c>
      <c r="AR1049" s="101" t="str">
        <f aca="false">R1049</f>
        <v>/rsm:CrossIndustryInvoice/rsm:SupplyChainTradeTransaction/ram:ApplicableHeaderTradeSettlement/ram:SpecifiedTradePaymentTerms/ram:ApplicableTradePaymentPenaltyTerms/ram:BasisPeriodMeasure</v>
      </c>
      <c r="AS1049" s="99" t="s">
        <v>442</v>
      </c>
      <c r="AT1049" s="10" t="s">
        <v>4639</v>
      </c>
      <c r="AU1049" s="95" t="str">
        <f aca="false">U1049</f>
        <v>0..1</v>
      </c>
      <c r="AV1049" s="99"/>
      <c r="AW1049" s="102"/>
      <c r="AX1049" s="6"/>
      <c r="AY1049" s="103" t="str">
        <f aca="false">Y1049</f>
        <v>EXTENDED</v>
      </c>
      <c r="AZ1049" s="180" t="str">
        <f aca="false">Z1049</f>
        <v>EXTENDED</v>
      </c>
      <c r="BA1049" s="1"/>
      <c r="BB1049" s="49"/>
      <c r="BF1049" s="1"/>
      <c r="BG1049" s="1"/>
      <c r="BH1049" s="1"/>
      <c r="BI1049" s="1"/>
      <c r="BJ1049" s="1"/>
      <c r="BK1049" s="1"/>
      <c r="BL1049" s="1"/>
      <c r="BM1049" s="1"/>
      <c r="BN1049" s="1"/>
      <c r="BO1049" s="1"/>
      <c r="BP1049" s="1"/>
      <c r="BQ1049" s="1"/>
      <c r="BR1049" s="1"/>
      <c r="BS1049" s="1"/>
      <c r="BT1049" s="1"/>
      <c r="BU1049" s="1"/>
      <c r="BV1049" s="1"/>
      <c r="BW1049" s="1"/>
      <c r="BX1049" s="1"/>
      <c r="BY1049" s="1"/>
      <c r="BZ1049" s="1"/>
    </row>
    <row r="1050" s="53" customFormat="true" ht="114" hidden="false" customHeight="false" outlineLevel="0" collapsed="false">
      <c r="A1050" s="58" t="str">
        <f aca="false">IF(LEFT(E1050,2)="BG","NO",IF(LEN(E1050)-LEN(SUBSTITUTE(E1050,"-",""))&gt;1,"NO",IF(E1050="EXT","EXT","YES")))</f>
        <v>EXT</v>
      </c>
      <c r="B1050" s="58"/>
      <c r="C1050" s="58"/>
      <c r="D1050" s="280" t="s">
        <v>6235</v>
      </c>
      <c r="E1050" s="93" t="s">
        <v>4631</v>
      </c>
      <c r="F1050" s="94" t="e">
        <f aca="false">#N/A</f>
        <v>#N/A</v>
      </c>
      <c r="G1050" s="95" t="n">
        <f aca="false">LEN(R1050)-LEN(SUBSTITUTE(R1050,"/",""))-1</f>
        <v>6</v>
      </c>
      <c r="H1050" s="95" t="s">
        <v>95</v>
      </c>
      <c r="I1050" s="97" t="s">
        <v>4817</v>
      </c>
      <c r="J1050" s="97"/>
      <c r="K1050" s="98"/>
      <c r="L1050" s="98"/>
      <c r="M1050" s="98"/>
      <c r="N1050" s="97"/>
      <c r="O1050" s="99" t="s">
        <v>95</v>
      </c>
      <c r="P1050" s="100" t="str">
        <f aca="false">O1050</f>
        <v>0..1</v>
      </c>
      <c r="Q1050" s="9" t="s">
        <v>6706</v>
      </c>
      <c r="R1050" s="101" t="s">
        <v>4299</v>
      </c>
      <c r="S1050" s="99"/>
      <c r="T1050" s="10" t="s">
        <v>858</v>
      </c>
      <c r="U1050" s="95" t="s">
        <v>95</v>
      </c>
      <c r="V1050" s="99"/>
      <c r="W1050" s="102"/>
      <c r="X1050" s="38"/>
      <c r="Y1050" s="103" t="s">
        <v>30</v>
      </c>
      <c r="Z1050" s="103" t="s">
        <v>30</v>
      </c>
      <c r="AA1050" s="4"/>
      <c r="AB1050" s="13" t="str">
        <f aca="false">IF(ISERROR(FIND("/",R1050)),R1050,LEFT(R1050,FIND(CHAR(1),SUBSTITUTE(R1050,"/",CHAR(1),LEN(R1050)-LEN(SUBSTITUTE(R1050,"/",""))))-1))</f>
        <v>/rsm:CrossIndustryInvoice/rsm:SupplyChainTradeTransaction/ram:ApplicableHeaderTradeSettlement/ram:SpecifiedTradePaymentTerms/ram:ApplicableTradePaymentPenaltyTerms/ram:BasisPeriodMeasure</v>
      </c>
      <c r="AC1050" s="13" t="str">
        <f aca="false">IF(ISERROR(FIND("/",R1050)),R1050,MID(R1050, FIND(CHAR(1),SUBSTITUTE(R1050,"/",CHAR(1), LEN(R1050)-LEN(SUBSTITUTE(R1050,"/","")))), LEN(R1050)))</f>
        <v>/@unitCode</v>
      </c>
      <c r="AD1050" s="14" t="n">
        <f aca="false">COUNTIFS(R$4:R1050,AB1050)</f>
        <v>1</v>
      </c>
      <c r="AE1050" s="1"/>
      <c r="AF1050" s="93" t="str">
        <f aca="false">E1050</f>
        <v>EXT</v>
      </c>
      <c r="AG1050" s="95" t="n">
        <f aca="false">LEN(AR1050)-LEN(SUBSTITUTE(AR1050,"/",""))-1</f>
        <v>6</v>
      </c>
      <c r="AH1050" s="95" t="str">
        <f aca="false">H1050</f>
        <v>0..1</v>
      </c>
      <c r="AI1050" s="97" t="s">
        <v>4300</v>
      </c>
      <c r="AJ1050" s="97"/>
      <c r="AK1050" s="98"/>
      <c r="AL1050" s="98"/>
      <c r="AM1050" s="98"/>
      <c r="AN1050" s="97"/>
      <c r="AO1050" s="100" t="str">
        <f aca="false">O1050</f>
        <v>0..1</v>
      </c>
      <c r="AP1050" s="100" t="str">
        <f aca="false">P1050</f>
        <v>0..1</v>
      </c>
      <c r="AQ1050" s="9" t="str">
        <f aca="false">Q1050</f>
        <v>/rsm:CrossIndustryInvoice
/rsm:SupplyChainTradeTransaction
/ram:ApplicableHeaderTradeSettlement
/ram:SpecifiedTradePaymentTerms
/ram:ApplicableTradePaymentPenaltyTerms
/ram:BasisPeriodMeasure
/@unitCode</v>
      </c>
      <c r="AR1050" s="101" t="str">
        <f aca="false">R1050</f>
        <v>/rsm:CrossIndustryInvoice/rsm:SupplyChainTradeTransaction/ram:ApplicableHeaderTradeSettlement/ram:SpecifiedTradePaymentTerms/ram:ApplicableTradePaymentPenaltyTerms/ram:BasisPeriodMeasure/@unitCode</v>
      </c>
      <c r="AS1050" s="99"/>
      <c r="AT1050" s="10" t="s">
        <v>858</v>
      </c>
      <c r="AU1050" s="95" t="str">
        <f aca="false">U1050</f>
        <v>0..1</v>
      </c>
      <c r="AV1050" s="99"/>
      <c r="AW1050" s="102"/>
      <c r="AX1050" s="6"/>
      <c r="AY1050" s="103" t="str">
        <f aca="false">Y1050</f>
        <v>EXTENDED</v>
      </c>
      <c r="AZ1050" s="180" t="str">
        <f aca="false">Z1050</f>
        <v>EXTENDED</v>
      </c>
      <c r="BA1050" s="1"/>
      <c r="BB1050" s="49"/>
      <c r="BF1050" s="1"/>
      <c r="BG1050" s="1"/>
      <c r="BH1050" s="1"/>
      <c r="BI1050" s="1"/>
      <c r="BJ1050" s="1"/>
      <c r="BK1050" s="1"/>
      <c r="BL1050" s="1"/>
      <c r="BM1050" s="1"/>
      <c r="BN1050" s="1"/>
      <c r="BO1050" s="1"/>
      <c r="BP1050" s="1"/>
      <c r="BQ1050" s="1"/>
      <c r="BR1050" s="1"/>
      <c r="BS1050" s="1"/>
      <c r="BT1050" s="1"/>
      <c r="BU1050" s="1"/>
      <c r="BV1050" s="1"/>
      <c r="BW1050" s="1"/>
      <c r="BX1050" s="1"/>
      <c r="BY1050" s="1"/>
      <c r="BZ1050" s="1"/>
    </row>
    <row r="1051" s="53" customFormat="true" ht="99.75" hidden="false" customHeight="false" outlineLevel="0" collapsed="false">
      <c r="A1051" s="58" t="str">
        <f aca="false">IF(LEFT(E1051,2)="BG","NO",IF(LEN(E1051)-LEN(SUBSTITUTE(E1051,"-",""))&gt;1,"NO",IF(E1051="EXT","EXT","YES")))</f>
        <v>EXT</v>
      </c>
      <c r="B1051" s="58"/>
      <c r="C1051" s="58"/>
      <c r="D1051" s="280" t="s">
        <v>6235</v>
      </c>
      <c r="E1051" s="93" t="s">
        <v>4631</v>
      </c>
      <c r="F1051" s="94" t="e">
        <f aca="false">#N/A</f>
        <v>#N/A</v>
      </c>
      <c r="G1051" s="95" t="n">
        <f aca="false">LEN(R1051)-LEN(SUBSTITUTE(R1051,"/",""))-1</f>
        <v>5</v>
      </c>
      <c r="H1051" s="95" t="s">
        <v>95</v>
      </c>
      <c r="I1051" s="97" t="s">
        <v>6707</v>
      </c>
      <c r="J1051" s="97"/>
      <c r="K1051" s="98"/>
      <c r="L1051" s="98"/>
      <c r="M1051" s="98"/>
      <c r="N1051" s="97"/>
      <c r="O1051" s="99" t="s">
        <v>95</v>
      </c>
      <c r="P1051" s="100" t="str">
        <f aca="false">O1051</f>
        <v>0..1</v>
      </c>
      <c r="Q1051" s="9" t="s">
        <v>6708</v>
      </c>
      <c r="R1051" s="101" t="s">
        <v>4303</v>
      </c>
      <c r="S1051" s="99" t="s">
        <v>858</v>
      </c>
      <c r="T1051" s="10" t="s">
        <v>4639</v>
      </c>
      <c r="U1051" s="95" t="s">
        <v>95</v>
      </c>
      <c r="V1051" s="99"/>
      <c r="W1051" s="102"/>
      <c r="X1051" s="38"/>
      <c r="Y1051" s="103" t="s">
        <v>30</v>
      </c>
      <c r="Z1051" s="103" t="s">
        <v>30</v>
      </c>
      <c r="AA1051" s="4"/>
      <c r="AB1051" s="13" t="str">
        <f aca="false">IF(ISERROR(FIND("/",R1051)),R1051,LEFT(R1051,FIND(CHAR(1),SUBSTITUTE(R1051,"/",CHAR(1),LEN(R1051)-LEN(SUBSTITUTE(R1051,"/",""))))-1))</f>
        <v>/rsm:CrossIndustryInvoice/rsm:SupplyChainTradeTransaction/ram:ApplicableHeaderTradeSettlement/ram:SpecifiedTradePaymentTerms/ram:ApplicableTradePaymentPenaltyTerms</v>
      </c>
      <c r="AC1051" s="13" t="str">
        <f aca="false">IF(ISERROR(FIND("/",R1051)),R1051,MID(R1051, FIND(CHAR(1),SUBSTITUTE(R1051,"/",CHAR(1), LEN(R1051)-LEN(SUBSTITUTE(R1051,"/","")))), LEN(R1051)))</f>
        <v>/ram:BasisAmount</v>
      </c>
      <c r="AD1051" s="14" t="n">
        <f aca="false">COUNTIFS(R$4:R1051,AB1051)</f>
        <v>1</v>
      </c>
      <c r="AE1051" s="1"/>
      <c r="AF1051" s="93" t="str">
        <f aca="false">E1051</f>
        <v>EXT</v>
      </c>
      <c r="AG1051" s="95" t="n">
        <f aca="false">LEN(AR1051)-LEN(SUBSTITUTE(AR1051,"/",""))-1</f>
        <v>5</v>
      </c>
      <c r="AH1051" s="95" t="str">
        <f aca="false">H1051</f>
        <v>0..1</v>
      </c>
      <c r="AI1051" s="97" t="s">
        <v>4304</v>
      </c>
      <c r="AJ1051" s="97"/>
      <c r="AK1051" s="98"/>
      <c r="AL1051" s="98"/>
      <c r="AM1051" s="98"/>
      <c r="AN1051" s="97"/>
      <c r="AO1051" s="100" t="str">
        <f aca="false">O1051</f>
        <v>0..1</v>
      </c>
      <c r="AP1051" s="100" t="str">
        <f aca="false">P1051</f>
        <v>0..1</v>
      </c>
      <c r="AQ1051" s="9" t="str">
        <f aca="false">Q1051</f>
        <v>/rsm:CrossIndustryInvoice
/rsm:SupplyChainTradeTransaction
/ram:ApplicableHeaderTradeSettlement
/ram:SpecifiedTradePaymentTerms
/ram:ApplicableTradePaymentPenaltyTerms
/ram:BasisAmount</v>
      </c>
      <c r="AR1051" s="101" t="str">
        <f aca="false">R1051</f>
        <v>/rsm:CrossIndustryInvoice/rsm:SupplyChainTradeTransaction/ram:ApplicableHeaderTradeSettlement/ram:SpecifiedTradePaymentTerms/ram:ApplicableTradePaymentPenaltyTerms/ram:BasisAmount</v>
      </c>
      <c r="AS1051" s="99" t="s">
        <v>858</v>
      </c>
      <c r="AT1051" s="10" t="s">
        <v>4639</v>
      </c>
      <c r="AU1051" s="95" t="str">
        <f aca="false">U1051</f>
        <v>0..1</v>
      </c>
      <c r="AV1051" s="99"/>
      <c r="AW1051" s="102"/>
      <c r="AX1051" s="6"/>
      <c r="AY1051" s="103" t="str">
        <f aca="false">Y1051</f>
        <v>EXTENDED</v>
      </c>
      <c r="AZ1051" s="180" t="str">
        <f aca="false">Z1051</f>
        <v>EXTENDED</v>
      </c>
      <c r="BA1051" s="1"/>
      <c r="BB1051" s="49"/>
      <c r="BF1051" s="1"/>
      <c r="BG1051" s="1"/>
      <c r="BH1051" s="1"/>
      <c r="BI1051" s="1"/>
      <c r="BJ1051" s="1"/>
      <c r="BK1051" s="1"/>
      <c r="BL1051" s="1"/>
      <c r="BM1051" s="1"/>
      <c r="BN1051" s="1"/>
      <c r="BO1051" s="1"/>
      <c r="BP1051" s="1"/>
      <c r="BQ1051" s="1"/>
      <c r="BR1051" s="1"/>
      <c r="BS1051" s="1"/>
      <c r="BT1051" s="1"/>
      <c r="BU1051" s="1"/>
      <c r="BV1051" s="1"/>
      <c r="BW1051" s="1"/>
      <c r="BX1051" s="1"/>
      <c r="BY1051" s="1"/>
      <c r="BZ1051" s="1"/>
    </row>
    <row r="1052" s="53" customFormat="true" ht="99.75" hidden="false" customHeight="false" outlineLevel="0" collapsed="false">
      <c r="A1052" s="58" t="str">
        <f aca="false">IF(LEFT(E1052,2)="BG","NO",IF(LEN(E1052)-LEN(SUBSTITUTE(E1052,"-",""))&gt;1,"NO",IF(E1052="EXT","EXT","YES")))</f>
        <v>EXT</v>
      </c>
      <c r="B1052" s="58"/>
      <c r="C1052" s="58"/>
      <c r="D1052" s="280" t="s">
        <v>6235</v>
      </c>
      <c r="E1052" s="93" t="s">
        <v>4631</v>
      </c>
      <c r="F1052" s="94" t="e">
        <f aca="false">#N/A</f>
        <v>#N/A</v>
      </c>
      <c r="G1052" s="95" t="n">
        <f aca="false">LEN(R1052)-LEN(SUBSTITUTE(R1052,"/",""))-1</f>
        <v>5</v>
      </c>
      <c r="H1052" s="95" t="s">
        <v>95</v>
      </c>
      <c r="I1052" s="97" t="s">
        <v>6709</v>
      </c>
      <c r="J1052" s="97"/>
      <c r="K1052" s="98"/>
      <c r="L1052" s="98"/>
      <c r="M1052" s="98"/>
      <c r="N1052" s="97"/>
      <c r="O1052" s="99" t="s">
        <v>95</v>
      </c>
      <c r="P1052" s="100" t="str">
        <f aca="false">O1052</f>
        <v>0..1</v>
      </c>
      <c r="Q1052" s="9" t="s">
        <v>6710</v>
      </c>
      <c r="R1052" s="101" t="s">
        <v>4307</v>
      </c>
      <c r="S1052" s="99" t="s">
        <v>766</v>
      </c>
      <c r="T1052" s="10" t="s">
        <v>4639</v>
      </c>
      <c r="U1052" s="95" t="s">
        <v>95</v>
      </c>
      <c r="V1052" s="99"/>
      <c r="W1052" s="102"/>
      <c r="X1052" s="38"/>
      <c r="Y1052" s="103" t="s">
        <v>30</v>
      </c>
      <c r="Z1052" s="103" t="s">
        <v>30</v>
      </c>
      <c r="AA1052" s="4"/>
      <c r="AB1052" s="13" t="str">
        <f aca="false">IF(ISERROR(FIND("/",R1052)),R1052,LEFT(R1052,FIND(CHAR(1),SUBSTITUTE(R1052,"/",CHAR(1),LEN(R1052)-LEN(SUBSTITUTE(R1052,"/",""))))-1))</f>
        <v>/rsm:CrossIndustryInvoice/rsm:SupplyChainTradeTransaction/ram:ApplicableHeaderTradeSettlement/ram:SpecifiedTradePaymentTerms/ram:ApplicableTradePaymentPenaltyTerms</v>
      </c>
      <c r="AC1052" s="13" t="str">
        <f aca="false">IF(ISERROR(FIND("/",R1052)),R1052,MID(R1052, FIND(CHAR(1),SUBSTITUTE(R1052,"/",CHAR(1), LEN(R1052)-LEN(SUBSTITUTE(R1052,"/","")))), LEN(R1052)))</f>
        <v>/ram:CalculationPercent</v>
      </c>
      <c r="AD1052" s="14" t="n">
        <f aca="false">COUNTIFS(R$4:R1052,AB1052)</f>
        <v>1</v>
      </c>
      <c r="AE1052" s="1"/>
      <c r="AF1052" s="93" t="str">
        <f aca="false">E1052</f>
        <v>EXT</v>
      </c>
      <c r="AG1052" s="95" t="n">
        <f aca="false">LEN(AR1052)-LEN(SUBSTITUTE(AR1052,"/",""))-1</f>
        <v>5</v>
      </c>
      <c r="AH1052" s="95" t="str">
        <f aca="false">H1052</f>
        <v>0..1</v>
      </c>
      <c r="AI1052" s="97" t="s">
        <v>4308</v>
      </c>
      <c r="AJ1052" s="97"/>
      <c r="AK1052" s="98"/>
      <c r="AL1052" s="98"/>
      <c r="AM1052" s="98"/>
      <c r="AN1052" s="97"/>
      <c r="AO1052" s="100" t="str">
        <f aca="false">O1052</f>
        <v>0..1</v>
      </c>
      <c r="AP1052" s="100" t="str">
        <f aca="false">P1052</f>
        <v>0..1</v>
      </c>
      <c r="AQ1052" s="9" t="str">
        <f aca="false">Q1052</f>
        <v>/rsm:CrossIndustryInvoice
/rsm:SupplyChainTradeTransaction
/ram:ApplicableHeaderTradeSettlement
/ram:SpecifiedTradePaymentTerms
/ram:ApplicableTradePaymentPenaltyTerms
/ram:CalculationPercent</v>
      </c>
      <c r="AR1052" s="101" t="str">
        <f aca="false">R1052</f>
        <v>/rsm:CrossIndustryInvoice/rsm:SupplyChainTradeTransaction/ram:ApplicableHeaderTradeSettlement/ram:SpecifiedTradePaymentTerms/ram:ApplicableTradePaymentPenaltyTerms/ram:CalculationPercent</v>
      </c>
      <c r="AS1052" s="99" t="s">
        <v>766</v>
      </c>
      <c r="AT1052" s="10" t="s">
        <v>4639</v>
      </c>
      <c r="AU1052" s="95" t="str">
        <f aca="false">U1052</f>
        <v>0..1</v>
      </c>
      <c r="AV1052" s="99"/>
      <c r="AW1052" s="102"/>
      <c r="AX1052" s="6"/>
      <c r="AY1052" s="103" t="str">
        <f aca="false">Y1052</f>
        <v>EXTENDED</v>
      </c>
      <c r="AZ1052" s="180" t="str">
        <f aca="false">Z1052</f>
        <v>EXTENDED</v>
      </c>
      <c r="BA1052" s="1"/>
      <c r="BB1052" s="49"/>
      <c r="BF1052" s="1"/>
      <c r="BG1052" s="1"/>
      <c r="BH1052" s="1"/>
      <c r="BI1052" s="1"/>
      <c r="BJ1052" s="1"/>
      <c r="BK1052" s="1"/>
      <c r="BL1052" s="1"/>
      <c r="BM1052" s="1"/>
      <c r="BN1052" s="1"/>
      <c r="BO1052" s="1"/>
      <c r="BP1052" s="1"/>
      <c r="BQ1052" s="1"/>
      <c r="BR1052" s="1"/>
      <c r="BS1052" s="1"/>
      <c r="BT1052" s="1"/>
      <c r="BU1052" s="1"/>
      <c r="BV1052" s="1"/>
      <c r="BW1052" s="1"/>
      <c r="BX1052" s="1"/>
      <c r="BY1052" s="1"/>
      <c r="BZ1052" s="1"/>
    </row>
    <row r="1053" s="53" customFormat="true" ht="99.75" hidden="false" customHeight="false" outlineLevel="0" collapsed="false">
      <c r="A1053" s="58" t="str">
        <f aca="false">IF(LEFT(E1053,2)="BG","NO",IF(LEN(E1053)-LEN(SUBSTITUTE(E1053,"-",""))&gt;1,"NO",IF(E1053="EXT","EXT","YES")))</f>
        <v>EXT</v>
      </c>
      <c r="B1053" s="58"/>
      <c r="C1053" s="58"/>
      <c r="D1053" s="280" t="s">
        <v>6235</v>
      </c>
      <c r="E1053" s="93" t="s">
        <v>4631</v>
      </c>
      <c r="F1053" s="94" t="e">
        <f aca="false">#N/A</f>
        <v>#N/A</v>
      </c>
      <c r="G1053" s="95" t="n">
        <f aca="false">LEN(R1053)-LEN(SUBSTITUTE(R1053,"/",""))-1</f>
        <v>5</v>
      </c>
      <c r="H1053" s="95" t="s">
        <v>95</v>
      </c>
      <c r="I1053" s="97" t="s">
        <v>6711</v>
      </c>
      <c r="J1053" s="97"/>
      <c r="K1053" s="98"/>
      <c r="L1053" s="98"/>
      <c r="M1053" s="98"/>
      <c r="N1053" s="97"/>
      <c r="O1053" s="99" t="s">
        <v>95</v>
      </c>
      <c r="P1053" s="100" t="str">
        <f aca="false">O1053</f>
        <v>0..1</v>
      </c>
      <c r="Q1053" s="9" t="s">
        <v>6712</v>
      </c>
      <c r="R1053" s="101" t="s">
        <v>4311</v>
      </c>
      <c r="S1053" s="99" t="s">
        <v>858</v>
      </c>
      <c r="T1053" s="10" t="s">
        <v>4639</v>
      </c>
      <c r="U1053" s="95" t="s">
        <v>95</v>
      </c>
      <c r="V1053" s="99"/>
      <c r="W1053" s="102"/>
      <c r="X1053" s="38"/>
      <c r="Y1053" s="103" t="s">
        <v>30</v>
      </c>
      <c r="Z1053" s="103" t="s">
        <v>30</v>
      </c>
      <c r="AA1053" s="4"/>
      <c r="AB1053" s="13" t="str">
        <f aca="false">IF(ISERROR(FIND("/",R1053)),R1053,LEFT(R1053,FIND(CHAR(1),SUBSTITUTE(R1053,"/",CHAR(1),LEN(R1053)-LEN(SUBSTITUTE(R1053,"/",""))))-1))</f>
        <v>/rsm:CrossIndustryInvoice/rsm:SupplyChainTradeTransaction/ram:ApplicableHeaderTradeSettlement/ram:SpecifiedTradePaymentTerms/ram:ApplicableTradePaymentPenaltyTerms</v>
      </c>
      <c r="AC1053" s="13" t="str">
        <f aca="false">IF(ISERROR(FIND("/",R1053)),R1053,MID(R1053, FIND(CHAR(1),SUBSTITUTE(R1053,"/",CHAR(1), LEN(R1053)-LEN(SUBSTITUTE(R1053,"/","")))), LEN(R1053)))</f>
        <v>/ram:ActualPenaltyAmount</v>
      </c>
      <c r="AD1053" s="14" t="n">
        <f aca="false">COUNTIFS(R$4:R1053,AB1053)</f>
        <v>1</v>
      </c>
      <c r="AE1053" s="1"/>
      <c r="AF1053" s="93" t="str">
        <f aca="false">E1053</f>
        <v>EXT</v>
      </c>
      <c r="AG1053" s="95" t="n">
        <f aca="false">LEN(AR1053)-LEN(SUBSTITUTE(AR1053,"/",""))-1</f>
        <v>5</v>
      </c>
      <c r="AH1053" s="95" t="str">
        <f aca="false">H1053</f>
        <v>0..1</v>
      </c>
      <c r="AI1053" s="97" t="s">
        <v>4312</v>
      </c>
      <c r="AJ1053" s="97"/>
      <c r="AK1053" s="98"/>
      <c r="AL1053" s="98"/>
      <c r="AM1053" s="98"/>
      <c r="AN1053" s="97"/>
      <c r="AO1053" s="100" t="str">
        <f aca="false">O1053</f>
        <v>0..1</v>
      </c>
      <c r="AP1053" s="100" t="str">
        <f aca="false">P1053</f>
        <v>0..1</v>
      </c>
      <c r="AQ1053" s="9" t="str">
        <f aca="false">Q1053</f>
        <v>/rsm:CrossIndustryInvoice
/rsm:SupplyChainTradeTransaction
/ram:ApplicableHeaderTradeSettlement
/ram:SpecifiedTradePaymentTerms
/ram:ApplicableTradePaymentPenaltyTerms
/ram:ActualPenaltyAmount</v>
      </c>
      <c r="AR1053" s="101" t="str">
        <f aca="false">R1053</f>
        <v>/rsm:CrossIndustryInvoice/rsm:SupplyChainTradeTransaction/ram:ApplicableHeaderTradeSettlement/ram:SpecifiedTradePaymentTerms/ram:ApplicableTradePaymentPenaltyTerms/ram:ActualPenaltyAmount</v>
      </c>
      <c r="AS1053" s="99" t="s">
        <v>858</v>
      </c>
      <c r="AT1053" s="10" t="s">
        <v>4639</v>
      </c>
      <c r="AU1053" s="95" t="str">
        <f aca="false">U1053</f>
        <v>0..1</v>
      </c>
      <c r="AV1053" s="99"/>
      <c r="AW1053" s="102"/>
      <c r="AX1053" s="6"/>
      <c r="AY1053" s="103" t="str">
        <f aca="false">Y1053</f>
        <v>EXTENDED</v>
      </c>
      <c r="AZ1053" s="180" t="str">
        <f aca="false">Z1053</f>
        <v>EXTENDED</v>
      </c>
      <c r="BA1053" s="1"/>
      <c r="BB1053" s="49"/>
      <c r="BF1053" s="1"/>
      <c r="BG1053" s="1"/>
      <c r="BH1053" s="1"/>
      <c r="BI1053" s="1"/>
      <c r="BJ1053" s="1"/>
      <c r="BK1053" s="1"/>
      <c r="BL1053" s="1"/>
      <c r="BM1053" s="1"/>
      <c r="BN1053" s="1"/>
      <c r="BO1053" s="1"/>
      <c r="BP1053" s="1"/>
      <c r="BQ1053" s="1"/>
      <c r="BR1053" s="1"/>
      <c r="BS1053" s="1"/>
      <c r="BT1053" s="1"/>
      <c r="BU1053" s="1"/>
      <c r="BV1053" s="1"/>
      <c r="BW1053" s="1"/>
      <c r="BX1053" s="1"/>
      <c r="BY1053" s="1"/>
      <c r="BZ1053" s="1"/>
    </row>
    <row r="1054" s="53" customFormat="true" ht="85.5" hidden="false" customHeight="false" outlineLevel="0" collapsed="false">
      <c r="A1054" s="58" t="str">
        <f aca="false">IF(LEFT(E1054,2)="BG","NO",IF(LEN(E1054)-LEN(SUBSTITUTE(E1054,"-",""))&gt;1,"NO",IF(E1054="EXT","EXT","YES")))</f>
        <v>EXT</v>
      </c>
      <c r="B1054" s="58"/>
      <c r="C1054" s="58"/>
      <c r="D1054" s="280" t="s">
        <v>6235</v>
      </c>
      <c r="E1054" s="184" t="s">
        <v>4631</v>
      </c>
      <c r="F1054" s="185" t="e">
        <f aca="false">#N/A</f>
        <v>#N/A</v>
      </c>
      <c r="G1054" s="186" t="n">
        <f aca="false">LEN(R1054)-LEN(SUBSTITUTE(R1054,"/",""))-1</f>
        <v>4</v>
      </c>
      <c r="H1054" s="186" t="s">
        <v>95</v>
      </c>
      <c r="I1054" s="173" t="s">
        <v>6713</v>
      </c>
      <c r="J1054" s="173"/>
      <c r="K1054" s="174"/>
      <c r="L1054" s="174"/>
      <c r="M1054" s="174"/>
      <c r="N1054" s="173"/>
      <c r="O1054" s="175" t="s">
        <v>95</v>
      </c>
      <c r="P1054" s="175" t="str">
        <f aca="false">O1054</f>
        <v>0..1</v>
      </c>
      <c r="Q1054" s="187" t="s">
        <v>6714</v>
      </c>
      <c r="R1054" s="188" t="s">
        <v>4315</v>
      </c>
      <c r="S1054" s="172"/>
      <c r="T1054" s="178" t="s">
        <v>4629</v>
      </c>
      <c r="U1054" s="186" t="s">
        <v>95</v>
      </c>
      <c r="V1054" s="172"/>
      <c r="W1054" s="179"/>
      <c r="X1054" s="38"/>
      <c r="Y1054" s="189" t="s">
        <v>30</v>
      </c>
      <c r="Z1054" s="189" t="s">
        <v>4635</v>
      </c>
      <c r="AA1054" s="4"/>
      <c r="AB1054" s="13" t="str">
        <f aca="false">IF(ISERROR(FIND("/",R1054)),R1054,LEFT(R1054,FIND(CHAR(1),SUBSTITUTE(R1054,"/",CHAR(1),LEN(R1054)-LEN(SUBSTITUTE(R1054,"/",""))))-1))</f>
        <v>/rsm:CrossIndustryInvoice/rsm:SupplyChainTradeTransaction/ram:ApplicableHeaderTradeSettlement/ram:SpecifiedTradePaymentTerms</v>
      </c>
      <c r="AC1054" s="13" t="str">
        <f aca="false">IF(ISERROR(FIND("/",R1054)),R1054,MID(R1054, FIND(CHAR(1),SUBSTITUTE(R1054,"/",CHAR(1), LEN(R1054)-LEN(SUBSTITUTE(R1054,"/","")))), LEN(R1054)))</f>
        <v>/ram:ApplicableTradePaymentDiscountTerms</v>
      </c>
      <c r="AD1054" s="14" t="n">
        <f aca="false">COUNTIFS(R$4:R1054,AB1054)</f>
        <v>1</v>
      </c>
      <c r="AE1054" s="1"/>
      <c r="AF1054" s="184" t="str">
        <f aca="false">E1054</f>
        <v>EXT</v>
      </c>
      <c r="AG1054" s="186" t="n">
        <f aca="false">LEN(AR1054)-LEN(SUBSTITUTE(AR1054,"/",""))-1</f>
        <v>4</v>
      </c>
      <c r="AH1054" s="186" t="str">
        <f aca="false">H1054</f>
        <v>0..1</v>
      </c>
      <c r="AI1054" s="173" t="s">
        <v>4316</v>
      </c>
      <c r="AJ1054" s="173"/>
      <c r="AK1054" s="174"/>
      <c r="AL1054" s="174"/>
      <c r="AM1054" s="174"/>
      <c r="AN1054" s="173"/>
      <c r="AO1054" s="172" t="str">
        <f aca="false">O1054</f>
        <v>0..1</v>
      </c>
      <c r="AP1054" s="172" t="str">
        <f aca="false">P1054</f>
        <v>0..1</v>
      </c>
      <c r="AQ1054" s="187" t="str">
        <f aca="false">Q1054</f>
        <v>/rsm:CrossIndustryInvoice
/rsm:SupplyChainTradeTransaction
/ram:ApplicableHeaderTradeSettlement
/ram:SpecifiedTradePaymentTerms
/ram:ApplicableTradePaymentDiscountTerms</v>
      </c>
      <c r="AR1054" s="188" t="str">
        <f aca="false">R1054</f>
        <v>/rsm:CrossIndustryInvoice/rsm:SupplyChainTradeTransaction/ram:ApplicableHeaderTradeSettlement/ram:SpecifiedTradePaymentTerms/ram:ApplicableTradePaymentDiscountTerms</v>
      </c>
      <c r="AS1054" s="172"/>
      <c r="AT1054" s="178" t="s">
        <v>4629</v>
      </c>
      <c r="AU1054" s="186" t="str">
        <f aca="false">U1054</f>
        <v>0..1</v>
      </c>
      <c r="AV1054" s="172"/>
      <c r="AW1054" s="179"/>
      <c r="AX1054" s="6"/>
      <c r="AY1054" s="189" t="str">
        <f aca="false">Y1054</f>
        <v>EXTENDED</v>
      </c>
      <c r="AZ1054" s="190" t="str">
        <f aca="false">Z1054</f>
        <v>EXTENDED FR B2B</v>
      </c>
      <c r="BA1054" s="1"/>
      <c r="BB1054" s="49"/>
      <c r="BF1054" s="1"/>
      <c r="BG1054" s="1"/>
      <c r="BH1054" s="1"/>
      <c r="BI1054" s="1"/>
      <c r="BJ1054" s="1"/>
      <c r="BK1054" s="1"/>
      <c r="BL1054" s="1"/>
      <c r="BM1054" s="1"/>
      <c r="BN1054" s="1"/>
      <c r="BO1054" s="1"/>
      <c r="BP1054" s="1"/>
      <c r="BQ1054" s="1"/>
      <c r="BR1054" s="1"/>
      <c r="BS1054" s="1"/>
      <c r="BT1054" s="1"/>
      <c r="BU1054" s="1"/>
      <c r="BV1054" s="1"/>
      <c r="BW1054" s="1"/>
      <c r="BX1054" s="1"/>
      <c r="BY1054" s="1"/>
      <c r="BZ1054" s="1"/>
    </row>
    <row r="1055" s="53" customFormat="true" ht="99.75" hidden="false" customHeight="false" outlineLevel="0" collapsed="false">
      <c r="A1055" s="58" t="str">
        <f aca="false">IF(LEFT(E1055,2)="BG","NO",IF(LEN(E1055)-LEN(SUBSTITUTE(E1055,"-",""))&gt;1,"NO",IF(E1055="EXT","EXT","YES")))</f>
        <v>EXT</v>
      </c>
      <c r="B1055" s="58"/>
      <c r="C1055" s="58"/>
      <c r="D1055" s="280" t="s">
        <v>6235</v>
      </c>
      <c r="E1055" s="93" t="s">
        <v>4631</v>
      </c>
      <c r="F1055" s="94" t="e">
        <f aca="false">#N/A</f>
        <v>#N/A</v>
      </c>
      <c r="G1055" s="95" t="n">
        <f aca="false">LEN(R1055)-LEN(SUBSTITUTE(R1055,"/",""))-1</f>
        <v>5</v>
      </c>
      <c r="H1055" s="95" t="s">
        <v>95</v>
      </c>
      <c r="I1055" s="97" t="s">
        <v>6715</v>
      </c>
      <c r="J1055" s="97"/>
      <c r="K1055" s="98"/>
      <c r="L1055" s="98"/>
      <c r="M1055" s="98"/>
      <c r="N1055" s="97"/>
      <c r="O1055" s="99" t="s">
        <v>95</v>
      </c>
      <c r="P1055" s="100" t="str">
        <f aca="false">O1055</f>
        <v>0..1</v>
      </c>
      <c r="Q1055" s="9" t="s">
        <v>6716</v>
      </c>
      <c r="R1055" s="101" t="s">
        <v>4318</v>
      </c>
      <c r="S1055" s="99"/>
      <c r="T1055" s="10"/>
      <c r="U1055" s="95" t="s">
        <v>95</v>
      </c>
      <c r="V1055" s="99"/>
      <c r="W1055" s="102"/>
      <c r="X1055" s="38"/>
      <c r="Y1055" s="103" t="s">
        <v>30</v>
      </c>
      <c r="Z1055" s="103" t="s">
        <v>4635</v>
      </c>
      <c r="AA1055" s="4"/>
      <c r="AB1055" s="13" t="str">
        <f aca="false">IF(ISERROR(FIND("/",R1055)),R1055,LEFT(R1055,FIND(CHAR(1),SUBSTITUTE(R1055,"/",CHAR(1),LEN(R1055)-LEN(SUBSTITUTE(R1055,"/",""))))-1))</f>
        <v>/rsm:CrossIndustryInvoice/rsm:SupplyChainTradeTransaction/ram:ApplicableHeaderTradeSettlement/ram:SpecifiedTradePaymentTerms/ram:ApplicableTradePaymentDiscountTerms</v>
      </c>
      <c r="AC1055" s="13" t="str">
        <f aca="false">IF(ISERROR(FIND("/",R1055)),R1055,MID(R1055, FIND(CHAR(1),SUBSTITUTE(R1055,"/",CHAR(1), LEN(R1055)-LEN(SUBSTITUTE(R1055,"/","")))), LEN(R1055)))</f>
        <v>/ram:BasisDateTime</v>
      </c>
      <c r="AD1055" s="14" t="n">
        <f aca="false">COUNTIFS(R$4:R1055,AB1055)</f>
        <v>1</v>
      </c>
      <c r="AE1055" s="1"/>
      <c r="AF1055" s="93" t="str">
        <f aca="false">E1055</f>
        <v>EXT</v>
      </c>
      <c r="AG1055" s="95" t="n">
        <f aca="false">LEN(AR1055)-LEN(SUBSTITUTE(AR1055,"/",""))-1</f>
        <v>5</v>
      </c>
      <c r="AH1055" s="95" t="str">
        <f aca="false">H1055</f>
        <v>0..1</v>
      </c>
      <c r="AI1055" s="97" t="s">
        <v>4284</v>
      </c>
      <c r="AJ1055" s="97"/>
      <c r="AK1055" s="98"/>
      <c r="AL1055" s="98"/>
      <c r="AM1055" s="98"/>
      <c r="AN1055" s="97"/>
      <c r="AO1055" s="100" t="str">
        <f aca="false">O1055</f>
        <v>0..1</v>
      </c>
      <c r="AP1055" s="100" t="str">
        <f aca="false">P1055</f>
        <v>0..1</v>
      </c>
      <c r="AQ1055" s="9" t="str">
        <f aca="false">Q1055</f>
        <v>/rsm:CrossIndustryInvoice
/rsm:SupplyChainTradeTransaction
/ram:ApplicableHeaderTradeSettlement
/ram:SpecifiedTradePaymentTerms
/ram:ApplicableTradePaymentDiscountTerms
/ram:BasisDateTime</v>
      </c>
      <c r="AR1055" s="101" t="str">
        <f aca="false">R1055</f>
        <v>/rsm:CrossIndustryInvoice/rsm:SupplyChainTradeTransaction/ram:ApplicableHeaderTradeSettlement/ram:SpecifiedTradePaymentTerms/ram:ApplicableTradePaymentDiscountTerms/ram:BasisDateTime</v>
      </c>
      <c r="AS1055" s="99"/>
      <c r="AT1055" s="10"/>
      <c r="AU1055" s="95" t="str">
        <f aca="false">U1055</f>
        <v>0..1</v>
      </c>
      <c r="AV1055" s="99"/>
      <c r="AW1055" s="102"/>
      <c r="AX1055" s="6"/>
      <c r="AY1055" s="103" t="str">
        <f aca="false">Y1055</f>
        <v>EXTENDED</v>
      </c>
      <c r="AZ1055" s="180" t="str">
        <f aca="false">Z1055</f>
        <v>EXTENDED FR B2B</v>
      </c>
      <c r="BA1055" s="1"/>
      <c r="BB1055" s="49"/>
      <c r="BF1055" s="1"/>
      <c r="BG1055" s="1"/>
      <c r="BH1055" s="1"/>
      <c r="BI1055" s="1"/>
      <c r="BJ1055" s="1"/>
      <c r="BK1055" s="1"/>
      <c r="BL1055" s="1"/>
      <c r="BM1055" s="1"/>
      <c r="BN1055" s="1"/>
      <c r="BO1055" s="1"/>
      <c r="BP1055" s="1"/>
      <c r="BQ1055" s="1"/>
      <c r="BR1055" s="1"/>
      <c r="BS1055" s="1"/>
      <c r="BT1055" s="1"/>
      <c r="BU1055" s="1"/>
      <c r="BV1055" s="1"/>
      <c r="BW1055" s="1"/>
      <c r="BX1055" s="1"/>
      <c r="BY1055" s="1"/>
      <c r="BZ1055" s="1"/>
    </row>
    <row r="1056" s="53" customFormat="true" ht="114" hidden="false" customHeight="false" outlineLevel="0" collapsed="false">
      <c r="A1056" s="58" t="str">
        <f aca="false">IF(LEFT(E1056,2)="BG","NO",IF(LEN(E1056)-LEN(SUBSTITUTE(E1056,"-",""))&gt;1,"NO",IF(E1056="EXT","EXT","YES")))</f>
        <v>EXT</v>
      </c>
      <c r="B1056" s="58"/>
      <c r="C1056" s="58"/>
      <c r="D1056" s="280" t="s">
        <v>6235</v>
      </c>
      <c r="E1056" s="93" t="s">
        <v>4631</v>
      </c>
      <c r="F1056" s="94" t="e">
        <f aca="false">#N/A</f>
        <v>#N/A</v>
      </c>
      <c r="G1056" s="95" t="n">
        <f aca="false">LEN(R1056)-LEN(SUBSTITUTE(R1056,"/",""))-1</f>
        <v>6</v>
      </c>
      <c r="H1056" s="95" t="s">
        <v>88</v>
      </c>
      <c r="I1056" s="97" t="s">
        <v>4697</v>
      </c>
      <c r="J1056" s="97"/>
      <c r="K1056" s="98"/>
      <c r="L1056" s="98"/>
      <c r="M1056" s="98"/>
      <c r="N1056" s="97"/>
      <c r="O1056" s="99" t="s">
        <v>88</v>
      </c>
      <c r="P1056" s="100" t="str">
        <f aca="false">O1056</f>
        <v>1..1</v>
      </c>
      <c r="Q1056" s="9" t="s">
        <v>6717</v>
      </c>
      <c r="R1056" s="101" t="s">
        <v>4320</v>
      </c>
      <c r="S1056" s="99" t="s">
        <v>188</v>
      </c>
      <c r="T1056" s="10" t="s">
        <v>4639</v>
      </c>
      <c r="U1056" s="95" t="s">
        <v>95</v>
      </c>
      <c r="V1056" s="99"/>
      <c r="W1056" s="102"/>
      <c r="X1056" s="38"/>
      <c r="Y1056" s="103" t="s">
        <v>30</v>
      </c>
      <c r="Z1056" s="103" t="s">
        <v>4635</v>
      </c>
      <c r="AA1056" s="4"/>
      <c r="AB1056" s="13" t="str">
        <f aca="false">IF(ISERROR(FIND("/",R1056)),R1056,LEFT(R1056,FIND(CHAR(1),SUBSTITUTE(R1056,"/",CHAR(1),LEN(R1056)-LEN(SUBSTITUTE(R1056,"/",""))))-1))</f>
        <v>/rsm:CrossIndustryInvoice/rsm:SupplyChainTradeTransaction/ram:ApplicableHeaderTradeSettlement/ram:SpecifiedTradePaymentTerms/ram:ApplicableTradePaymentDiscountTerms/ram:BasisDateTime</v>
      </c>
      <c r="AC1056" s="13" t="str">
        <f aca="false">IF(ISERROR(FIND("/",R1056)),R1056,MID(R1056, FIND(CHAR(1),SUBSTITUTE(R1056,"/",CHAR(1), LEN(R1056)-LEN(SUBSTITUTE(R1056,"/","")))), LEN(R1056)))</f>
        <v>/udt:DateTimeString</v>
      </c>
      <c r="AD1056" s="14" t="n">
        <f aca="false">COUNTIFS(R$4:R1056,AB1056)</f>
        <v>1</v>
      </c>
      <c r="AE1056" s="1"/>
      <c r="AF1056" s="93" t="str">
        <f aca="false">E1056</f>
        <v>EXT</v>
      </c>
      <c r="AG1056" s="95" t="n">
        <f aca="false">LEN(AR1056)-LEN(SUBSTITUTE(AR1056,"/",""))-1</f>
        <v>6</v>
      </c>
      <c r="AH1056" s="95" t="str">
        <f aca="false">H1056</f>
        <v>1..1</v>
      </c>
      <c r="AI1056" s="97" t="s">
        <v>6701</v>
      </c>
      <c r="AJ1056" s="97"/>
      <c r="AK1056" s="98"/>
      <c r="AL1056" s="98"/>
      <c r="AM1056" s="98"/>
      <c r="AN1056" s="97"/>
      <c r="AO1056" s="100" t="str">
        <f aca="false">O1056</f>
        <v>1..1</v>
      </c>
      <c r="AP1056" s="100" t="str">
        <f aca="false">P1056</f>
        <v>1..1</v>
      </c>
      <c r="AQ1056" s="9" t="str">
        <f aca="false">Q1056</f>
        <v>/rsm:CrossIndustryInvoice
/rsm:SupplyChainTradeTransaction
/ram:ApplicableHeaderTradeSettlement
/ram:SpecifiedTradePaymentTerms
/ram:ApplicableTradePaymentDiscountTerms
/ram:BasisDateTime
/udt:DateTimeString</v>
      </c>
      <c r="AR1056" s="101" t="str">
        <f aca="false">R1056</f>
        <v>/rsm:CrossIndustryInvoice/rsm:SupplyChainTradeTransaction/ram:ApplicableHeaderTradeSettlement/ram:SpecifiedTradePaymentTerms/ram:ApplicableTradePaymentDiscountTerms/ram:BasisDateTime/udt:DateTimeString</v>
      </c>
      <c r="AS1056" s="99" t="s">
        <v>188</v>
      </c>
      <c r="AT1056" s="10" t="s">
        <v>4639</v>
      </c>
      <c r="AU1056" s="95" t="str">
        <f aca="false">U1056</f>
        <v>0..1</v>
      </c>
      <c r="AV1056" s="99"/>
      <c r="AW1056" s="102"/>
      <c r="AX1056" s="6"/>
      <c r="AY1056" s="103" t="str">
        <f aca="false">Y1056</f>
        <v>EXTENDED</v>
      </c>
      <c r="AZ1056" s="180" t="str">
        <f aca="false">Z1056</f>
        <v>EXTENDED FR B2B</v>
      </c>
      <c r="BA1056" s="1"/>
      <c r="BB1056" s="49"/>
      <c r="BF1056" s="1"/>
      <c r="BG1056" s="1"/>
      <c r="BH1056" s="1"/>
      <c r="BI1056" s="1"/>
      <c r="BJ1056" s="1"/>
      <c r="BK1056" s="1"/>
      <c r="BL1056" s="1"/>
      <c r="BM1056" s="1"/>
      <c r="BN1056" s="1"/>
      <c r="BO1056" s="1"/>
      <c r="BP1056" s="1"/>
      <c r="BQ1056" s="1"/>
      <c r="BR1056" s="1"/>
      <c r="BS1056" s="1"/>
      <c r="BT1056" s="1"/>
      <c r="BU1056" s="1"/>
      <c r="BV1056" s="1"/>
      <c r="BW1056" s="1"/>
      <c r="BX1056" s="1"/>
      <c r="BY1056" s="1"/>
      <c r="BZ1056" s="1"/>
    </row>
    <row r="1057" s="53" customFormat="true" ht="128.25" hidden="false" customHeight="false" outlineLevel="0" collapsed="false">
      <c r="A1057" s="58" t="str">
        <f aca="false">IF(LEFT(E1057,2)="BG","NO",IF(LEN(E1057)-LEN(SUBSTITUTE(E1057,"-",""))&gt;1,"NO",IF(E1057="EXT","EXT","YES")))</f>
        <v>EXT</v>
      </c>
      <c r="B1057" s="58"/>
      <c r="C1057" s="58"/>
      <c r="D1057" s="280" t="s">
        <v>6235</v>
      </c>
      <c r="E1057" s="93" t="s">
        <v>4631</v>
      </c>
      <c r="F1057" s="94" t="e">
        <f aca="false">#N/A</f>
        <v>#N/A</v>
      </c>
      <c r="G1057" s="95" t="n">
        <f aca="false">LEN(R1057)-LEN(SUBSTITUTE(R1057,"/",""))-1</f>
        <v>7</v>
      </c>
      <c r="H1057" s="95" t="s">
        <v>88</v>
      </c>
      <c r="I1057" s="97" t="s">
        <v>4699</v>
      </c>
      <c r="J1057" s="97"/>
      <c r="K1057" s="98" t="s">
        <v>5205</v>
      </c>
      <c r="L1057" s="98"/>
      <c r="M1057" s="98" t="s">
        <v>200</v>
      </c>
      <c r="N1057" s="97"/>
      <c r="O1057" s="99" t="s">
        <v>88</v>
      </c>
      <c r="P1057" s="100" t="str">
        <f aca="false">O1057</f>
        <v>1..1</v>
      </c>
      <c r="Q1057" s="9" t="s">
        <v>6718</v>
      </c>
      <c r="R1057" s="101" t="s">
        <v>4322</v>
      </c>
      <c r="S1057" s="99"/>
      <c r="T1057" s="10" t="s">
        <v>858</v>
      </c>
      <c r="U1057" s="95" t="s">
        <v>95</v>
      </c>
      <c r="V1057" s="99"/>
      <c r="W1057" s="102"/>
      <c r="X1057" s="38"/>
      <c r="Y1057" s="103" t="s">
        <v>30</v>
      </c>
      <c r="Z1057" s="103" t="s">
        <v>4635</v>
      </c>
      <c r="AA1057" s="4"/>
      <c r="AB1057" s="13" t="str">
        <f aca="false">IF(ISERROR(FIND("/",R1057)),R1057,LEFT(R1057,FIND(CHAR(1),SUBSTITUTE(R1057,"/",CHAR(1),LEN(R1057)-LEN(SUBSTITUTE(R1057,"/",""))))-1))</f>
        <v>/rsm:CrossIndustryInvoice/rsm:SupplyChainTradeTransaction/ram:ApplicableHeaderTradeSettlement/ram:SpecifiedTradePaymentTerms/ram:ApplicableTradePaymentDiscountTerms/ram:BasisDateTime/udt:DateTimeString</v>
      </c>
      <c r="AC1057" s="13" t="str">
        <f aca="false">IF(ISERROR(FIND("/",R1057)),R1057,MID(R1057, FIND(CHAR(1),SUBSTITUTE(R1057,"/",CHAR(1), LEN(R1057)-LEN(SUBSTITUTE(R1057,"/","")))), LEN(R1057)))</f>
        <v>/@format</v>
      </c>
      <c r="AD1057" s="14" t="n">
        <f aca="false">COUNTIFS(R$4:R1057,AB1057)</f>
        <v>1</v>
      </c>
      <c r="AE1057" s="1"/>
      <c r="AF1057" s="93" t="str">
        <f aca="false">E1057</f>
        <v>EXT</v>
      </c>
      <c r="AG1057" s="95" t="n">
        <f aca="false">LEN(AR1057)-LEN(SUBSTITUTE(AR1057,"/",""))-1</f>
        <v>7</v>
      </c>
      <c r="AH1057" s="95" t="str">
        <f aca="false">H1057</f>
        <v>1..1</v>
      </c>
      <c r="AI1057" s="97" t="s">
        <v>199</v>
      </c>
      <c r="AJ1057" s="97"/>
      <c r="AK1057" s="98"/>
      <c r="AL1057" s="98"/>
      <c r="AM1057" s="98"/>
      <c r="AN1057" s="97"/>
      <c r="AO1057" s="100" t="str">
        <f aca="false">O1057</f>
        <v>1..1</v>
      </c>
      <c r="AP1057" s="100" t="str">
        <f aca="false">P1057</f>
        <v>1..1</v>
      </c>
      <c r="AQ1057" s="9" t="str">
        <f aca="false">Q1057</f>
        <v>/rsm:CrossIndustryInvoice
/rsm:SupplyChainTradeTransaction
/ram:ApplicableHeaderTradeSettlement
/ram:SpecifiedTradePaymentTerms
/ram:ApplicableTradePaymentDiscountTerms
/ram:BasisDateTime
/udt:DateTimeString
/@format</v>
      </c>
      <c r="AR1057" s="101" t="str">
        <f aca="false">R1057</f>
        <v>/rsm:CrossIndustryInvoice/rsm:SupplyChainTradeTransaction/ram:ApplicableHeaderTradeSettlement/ram:SpecifiedTradePaymentTerms/ram:ApplicableTradePaymentDiscountTerms/ram:BasisDateTime/udt:DateTimeString/@format</v>
      </c>
      <c r="AS1057" s="99"/>
      <c r="AT1057" s="10" t="s">
        <v>858</v>
      </c>
      <c r="AU1057" s="95" t="str">
        <f aca="false">U1057</f>
        <v>0..1</v>
      </c>
      <c r="AV1057" s="99"/>
      <c r="AW1057" s="102"/>
      <c r="AX1057" s="6"/>
      <c r="AY1057" s="103" t="str">
        <f aca="false">Y1057</f>
        <v>EXTENDED</v>
      </c>
      <c r="AZ1057" s="180" t="str">
        <f aca="false">Z1057</f>
        <v>EXTENDED FR B2B</v>
      </c>
      <c r="BA1057" s="1"/>
      <c r="BB1057" s="49"/>
      <c r="BF1057" s="1"/>
      <c r="BG1057" s="1"/>
      <c r="BH1057" s="1"/>
      <c r="BI1057" s="1"/>
      <c r="BJ1057" s="1"/>
      <c r="BK1057" s="1"/>
      <c r="BL1057" s="1"/>
      <c r="BM1057" s="1"/>
      <c r="BN1057" s="1"/>
      <c r="BO1057" s="1"/>
      <c r="BP1057" s="1"/>
      <c r="BQ1057" s="1"/>
      <c r="BR1057" s="1"/>
      <c r="BS1057" s="1"/>
      <c r="BT1057" s="1"/>
      <c r="BU1057" s="1"/>
      <c r="BV1057" s="1"/>
      <c r="BW1057" s="1"/>
      <c r="BX1057" s="1"/>
      <c r="BY1057" s="1"/>
      <c r="BZ1057" s="1"/>
    </row>
    <row r="1058" s="53" customFormat="true" ht="99.75" hidden="false" customHeight="false" outlineLevel="0" collapsed="false">
      <c r="A1058" s="58" t="str">
        <f aca="false">IF(LEFT(E1058,2)="BG","NO",IF(LEN(E1058)-LEN(SUBSTITUTE(E1058,"-",""))&gt;1,"NO",IF(E1058="EXT","EXT","YES")))</f>
        <v>EXT</v>
      </c>
      <c r="B1058" s="58"/>
      <c r="C1058" s="58"/>
      <c r="D1058" s="280" t="s">
        <v>6235</v>
      </c>
      <c r="E1058" s="93" t="s">
        <v>4631</v>
      </c>
      <c r="F1058" s="94" t="e">
        <f aca="false">#N/A</f>
        <v>#N/A</v>
      </c>
      <c r="G1058" s="95" t="n">
        <f aca="false">LEN(R1058)-LEN(SUBSTITUTE(R1058,"/",""))-1</f>
        <v>5</v>
      </c>
      <c r="H1058" s="95" t="s">
        <v>95</v>
      </c>
      <c r="I1058" s="97" t="s">
        <v>6703</v>
      </c>
      <c r="J1058" s="97"/>
      <c r="K1058" s="98"/>
      <c r="L1058" s="98"/>
      <c r="M1058" s="98"/>
      <c r="N1058" s="97"/>
      <c r="O1058" s="99" t="s">
        <v>95</v>
      </c>
      <c r="P1058" s="100" t="str">
        <f aca="false">O1058</f>
        <v>0..1</v>
      </c>
      <c r="Q1058" s="9" t="s">
        <v>6719</v>
      </c>
      <c r="R1058" s="101" t="s">
        <v>4324</v>
      </c>
      <c r="S1058" s="99" t="s">
        <v>442</v>
      </c>
      <c r="T1058" s="10" t="s">
        <v>4639</v>
      </c>
      <c r="U1058" s="95" t="s">
        <v>95</v>
      </c>
      <c r="V1058" s="99"/>
      <c r="W1058" s="102"/>
      <c r="X1058" s="38"/>
      <c r="Y1058" s="103" t="s">
        <v>30</v>
      </c>
      <c r="Z1058" s="103" t="s">
        <v>4635</v>
      </c>
      <c r="AA1058" s="4"/>
      <c r="AB1058" s="13" t="str">
        <f aca="false">IF(ISERROR(FIND("/",R1058)),R1058,LEFT(R1058,FIND(CHAR(1),SUBSTITUTE(R1058,"/",CHAR(1),LEN(R1058)-LEN(SUBSTITUTE(R1058,"/",""))))-1))</f>
        <v>/rsm:CrossIndustryInvoice/rsm:SupplyChainTradeTransaction/ram:ApplicableHeaderTradeSettlement/ram:SpecifiedTradePaymentTerms/ram:ApplicableTradePaymentDiscountTerms</v>
      </c>
      <c r="AC1058" s="13" t="str">
        <f aca="false">IF(ISERROR(FIND("/",R1058)),R1058,MID(R1058, FIND(CHAR(1),SUBSTITUTE(R1058,"/",CHAR(1), LEN(R1058)-LEN(SUBSTITUTE(R1058,"/","")))), LEN(R1058)))</f>
        <v>/ram:BasisPeriodMeasure</v>
      </c>
      <c r="AD1058" s="14" t="n">
        <f aca="false">COUNTIFS(R$4:R1058,AB1058)</f>
        <v>1</v>
      </c>
      <c r="AE1058" s="1"/>
      <c r="AF1058" s="93" t="str">
        <f aca="false">E1058</f>
        <v>EXT</v>
      </c>
      <c r="AG1058" s="95" t="n">
        <f aca="false">LEN(AR1058)-LEN(SUBSTITUTE(AR1058,"/",""))-1</f>
        <v>5</v>
      </c>
      <c r="AH1058" s="95" t="str">
        <f aca="false">H1058</f>
        <v>0..1</v>
      </c>
      <c r="AI1058" s="97" t="s">
        <v>6705</v>
      </c>
      <c r="AJ1058" s="97"/>
      <c r="AK1058" s="98"/>
      <c r="AL1058" s="98"/>
      <c r="AM1058" s="98"/>
      <c r="AN1058" s="97"/>
      <c r="AO1058" s="100" t="str">
        <f aca="false">O1058</f>
        <v>0..1</v>
      </c>
      <c r="AP1058" s="100" t="str">
        <f aca="false">P1058</f>
        <v>0..1</v>
      </c>
      <c r="AQ1058" s="9" t="str">
        <f aca="false">Q1058</f>
        <v>/rsm:CrossIndustryInvoice
/rsm:SupplyChainTradeTransaction
/ram:ApplicableHeaderTradeSettlement
/ram:SpecifiedTradePaymentTerms
/ram:ApplicableTradePaymentDiscountTerms
/ram:BasisPeriodMeasure</v>
      </c>
      <c r="AR1058" s="101" t="str">
        <f aca="false">R1058</f>
        <v>/rsm:CrossIndustryInvoice/rsm:SupplyChainTradeTransaction/ram:ApplicableHeaderTradeSettlement/ram:SpecifiedTradePaymentTerms/ram:ApplicableTradePaymentDiscountTerms/ram:BasisPeriodMeasure</v>
      </c>
      <c r="AS1058" s="99" t="s">
        <v>442</v>
      </c>
      <c r="AT1058" s="10" t="s">
        <v>4639</v>
      </c>
      <c r="AU1058" s="95" t="str">
        <f aca="false">U1058</f>
        <v>0..1</v>
      </c>
      <c r="AV1058" s="99"/>
      <c r="AW1058" s="102"/>
      <c r="AX1058" s="6"/>
      <c r="AY1058" s="103" t="str">
        <f aca="false">Y1058</f>
        <v>EXTENDED</v>
      </c>
      <c r="AZ1058" s="180" t="str">
        <f aca="false">Z1058</f>
        <v>EXTENDED FR B2B</v>
      </c>
      <c r="BA1058" s="1"/>
      <c r="BB1058" s="49"/>
      <c r="BF1058" s="1"/>
      <c r="BG1058" s="1"/>
      <c r="BH1058" s="1"/>
      <c r="BI1058" s="1"/>
      <c r="BJ1058" s="1"/>
      <c r="BK1058" s="1"/>
      <c r="BL1058" s="1"/>
      <c r="BM1058" s="1"/>
      <c r="BN1058" s="1"/>
      <c r="BO1058" s="1"/>
      <c r="BP1058" s="1"/>
      <c r="BQ1058" s="1"/>
      <c r="BR1058" s="1"/>
      <c r="BS1058" s="1"/>
      <c r="BT1058" s="1"/>
      <c r="BU1058" s="1"/>
      <c r="BV1058" s="1"/>
      <c r="BW1058" s="1"/>
      <c r="BX1058" s="1"/>
      <c r="BY1058" s="1"/>
      <c r="BZ1058" s="1"/>
    </row>
    <row r="1059" s="53" customFormat="true" ht="114" hidden="false" customHeight="false" outlineLevel="0" collapsed="false">
      <c r="A1059" s="58" t="str">
        <f aca="false">IF(LEFT(E1059,2)="BG","NO",IF(LEN(E1059)-LEN(SUBSTITUTE(E1059,"-",""))&gt;1,"NO",IF(E1059="EXT","EXT","YES")))</f>
        <v>EXT</v>
      </c>
      <c r="B1059" s="58"/>
      <c r="C1059" s="58"/>
      <c r="D1059" s="280" t="s">
        <v>6235</v>
      </c>
      <c r="E1059" s="93" t="s">
        <v>4631</v>
      </c>
      <c r="F1059" s="94" t="e">
        <f aca="false">#N/A</f>
        <v>#N/A</v>
      </c>
      <c r="G1059" s="95" t="n">
        <f aca="false">LEN(R1059)-LEN(SUBSTITUTE(R1059,"/",""))-1</f>
        <v>6</v>
      </c>
      <c r="H1059" s="95" t="s">
        <v>95</v>
      </c>
      <c r="I1059" s="97" t="s">
        <v>4817</v>
      </c>
      <c r="J1059" s="97"/>
      <c r="K1059" s="98"/>
      <c r="L1059" s="98"/>
      <c r="M1059" s="98"/>
      <c r="N1059" s="97"/>
      <c r="O1059" s="99" t="s">
        <v>95</v>
      </c>
      <c r="P1059" s="100" t="str">
        <f aca="false">O1059</f>
        <v>0..1</v>
      </c>
      <c r="Q1059" s="9" t="s">
        <v>6720</v>
      </c>
      <c r="R1059" s="101" t="s">
        <v>4327</v>
      </c>
      <c r="S1059" s="99"/>
      <c r="T1059" s="10" t="s">
        <v>858</v>
      </c>
      <c r="U1059" s="95" t="s">
        <v>95</v>
      </c>
      <c r="V1059" s="99"/>
      <c r="W1059" s="102"/>
      <c r="X1059" s="38"/>
      <c r="Y1059" s="103" t="s">
        <v>30</v>
      </c>
      <c r="Z1059" s="103" t="s">
        <v>4635</v>
      </c>
      <c r="AA1059" s="4"/>
      <c r="AB1059" s="13" t="str">
        <f aca="false">IF(ISERROR(FIND("/",R1059)),R1059,LEFT(R1059,FIND(CHAR(1),SUBSTITUTE(R1059,"/",CHAR(1),LEN(R1059)-LEN(SUBSTITUTE(R1059,"/",""))))-1))</f>
        <v>/rsm:CrossIndustryInvoice/rsm:SupplyChainTradeTransaction/ram:ApplicableHeaderTradeSettlement/ram:SpecifiedTradePaymentTerms/ram:ApplicableTradePaymentDiscountTerms/ram:BasisPeriodMeasure</v>
      </c>
      <c r="AC1059" s="13" t="str">
        <f aca="false">IF(ISERROR(FIND("/",R1059)),R1059,MID(R1059, FIND(CHAR(1),SUBSTITUTE(R1059,"/",CHAR(1), LEN(R1059)-LEN(SUBSTITUTE(R1059,"/","")))), LEN(R1059)))</f>
        <v>/@unitCode</v>
      </c>
      <c r="AD1059" s="14" t="n">
        <f aca="false">COUNTIFS(R$4:R1059,AB1059)</f>
        <v>1</v>
      </c>
      <c r="AE1059" s="1"/>
      <c r="AF1059" s="93" t="str">
        <f aca="false">E1059</f>
        <v>EXT</v>
      </c>
      <c r="AG1059" s="95" t="n">
        <f aca="false">LEN(AR1059)-LEN(SUBSTITUTE(AR1059,"/",""))-1</f>
        <v>6</v>
      </c>
      <c r="AH1059" s="95" t="str">
        <f aca="false">H1059</f>
        <v>0..1</v>
      </c>
      <c r="AI1059" s="97" t="s">
        <v>4300</v>
      </c>
      <c r="AJ1059" s="97"/>
      <c r="AK1059" s="98"/>
      <c r="AL1059" s="98"/>
      <c r="AM1059" s="98"/>
      <c r="AN1059" s="97"/>
      <c r="AO1059" s="100" t="str">
        <f aca="false">O1059</f>
        <v>0..1</v>
      </c>
      <c r="AP1059" s="100" t="str">
        <f aca="false">P1059</f>
        <v>0..1</v>
      </c>
      <c r="AQ1059" s="9" t="str">
        <f aca="false">Q1059</f>
        <v>/rsm:CrossIndustryInvoice
/rsm:SupplyChainTradeTransaction
/ram:ApplicableHeaderTradeSettlement
/ram:SpecifiedTradePaymentTerms
/ram:ApplicableTradePaymentDiscountTerms
/ram:BasisPeriodMeasure
/@unitCode</v>
      </c>
      <c r="AR1059" s="101" t="str">
        <f aca="false">R1059</f>
        <v>/rsm:CrossIndustryInvoice/rsm:SupplyChainTradeTransaction/ram:ApplicableHeaderTradeSettlement/ram:SpecifiedTradePaymentTerms/ram:ApplicableTradePaymentDiscountTerms/ram:BasisPeriodMeasure/@unitCode</v>
      </c>
      <c r="AS1059" s="99"/>
      <c r="AT1059" s="10" t="s">
        <v>858</v>
      </c>
      <c r="AU1059" s="95" t="str">
        <f aca="false">U1059</f>
        <v>0..1</v>
      </c>
      <c r="AV1059" s="99"/>
      <c r="AW1059" s="102"/>
      <c r="AX1059" s="6"/>
      <c r="AY1059" s="103" t="str">
        <f aca="false">Y1059</f>
        <v>EXTENDED</v>
      </c>
      <c r="AZ1059" s="180" t="str">
        <f aca="false">Z1059</f>
        <v>EXTENDED FR B2B</v>
      </c>
      <c r="BA1059" s="1"/>
      <c r="BB1059" s="49"/>
      <c r="BF1059" s="1"/>
      <c r="BG1059" s="1"/>
      <c r="BH1059" s="1"/>
      <c r="BI1059" s="1"/>
      <c r="BJ1059" s="1"/>
      <c r="BK1059" s="1"/>
      <c r="BL1059" s="1"/>
      <c r="BM1059" s="1"/>
      <c r="BN1059" s="1"/>
      <c r="BO1059" s="1"/>
      <c r="BP1059" s="1"/>
      <c r="BQ1059" s="1"/>
      <c r="BR1059" s="1"/>
      <c r="BS1059" s="1"/>
      <c r="BT1059" s="1"/>
      <c r="BU1059" s="1"/>
      <c r="BV1059" s="1"/>
      <c r="BW1059" s="1"/>
      <c r="BX1059" s="1"/>
      <c r="BY1059" s="1"/>
      <c r="BZ1059" s="1"/>
    </row>
    <row r="1060" s="53" customFormat="true" ht="99.75" hidden="false" customHeight="false" outlineLevel="0" collapsed="false">
      <c r="A1060" s="58" t="str">
        <f aca="false">IF(LEFT(E1060,2)="BG","NO",IF(LEN(E1060)-LEN(SUBSTITUTE(E1060,"-",""))&gt;1,"NO",IF(E1060="EXT","EXT","YES")))</f>
        <v>EXT</v>
      </c>
      <c r="B1060" s="58"/>
      <c r="C1060" s="58"/>
      <c r="D1060" s="280" t="s">
        <v>6235</v>
      </c>
      <c r="E1060" s="93" t="s">
        <v>4631</v>
      </c>
      <c r="F1060" s="94" t="e">
        <f aca="false">#N/A</f>
        <v>#N/A</v>
      </c>
      <c r="G1060" s="95" t="n">
        <f aca="false">LEN(R1060)-LEN(SUBSTITUTE(R1060,"/",""))-1</f>
        <v>5</v>
      </c>
      <c r="H1060" s="95" t="s">
        <v>95</v>
      </c>
      <c r="I1060" s="97" t="s">
        <v>4924</v>
      </c>
      <c r="J1060" s="97"/>
      <c r="K1060" s="98"/>
      <c r="L1060" s="98"/>
      <c r="M1060" s="98"/>
      <c r="N1060" s="97"/>
      <c r="O1060" s="99" t="s">
        <v>95</v>
      </c>
      <c r="P1060" s="100" t="str">
        <f aca="false">O1060</f>
        <v>0..1</v>
      </c>
      <c r="Q1060" s="9" t="s">
        <v>6721</v>
      </c>
      <c r="R1060" s="101" t="s">
        <v>4330</v>
      </c>
      <c r="S1060" s="99" t="s">
        <v>858</v>
      </c>
      <c r="T1060" s="10" t="s">
        <v>4639</v>
      </c>
      <c r="U1060" s="95" t="s">
        <v>95</v>
      </c>
      <c r="V1060" s="99"/>
      <c r="W1060" s="102"/>
      <c r="X1060" s="38"/>
      <c r="Y1060" s="103" t="s">
        <v>30</v>
      </c>
      <c r="Z1060" s="103" t="s">
        <v>4635</v>
      </c>
      <c r="AA1060" s="4"/>
      <c r="AB1060" s="13" t="str">
        <f aca="false">IF(ISERROR(FIND("/",R1060)),R1060,LEFT(R1060,FIND(CHAR(1),SUBSTITUTE(R1060,"/",CHAR(1),LEN(R1060)-LEN(SUBSTITUTE(R1060,"/",""))))-1))</f>
        <v>/rsm:CrossIndustryInvoice/rsm:SupplyChainTradeTransaction/ram:ApplicableHeaderTradeSettlement/ram:SpecifiedTradePaymentTerms/ram:ApplicableTradePaymentDiscountTerms</v>
      </c>
      <c r="AC1060" s="13" t="str">
        <f aca="false">IF(ISERROR(FIND("/",R1060)),R1060,MID(R1060, FIND(CHAR(1),SUBSTITUTE(R1060,"/",CHAR(1), LEN(R1060)-LEN(SUBSTITUTE(R1060,"/","")))), LEN(R1060)))</f>
        <v>/ram:BasisAmount</v>
      </c>
      <c r="AD1060" s="14" t="n">
        <f aca="false">COUNTIFS(R$4:R1060,AB1060)</f>
        <v>1</v>
      </c>
      <c r="AE1060" s="1"/>
      <c r="AF1060" s="93" t="str">
        <f aca="false">E1060</f>
        <v>EXT</v>
      </c>
      <c r="AG1060" s="95" t="n">
        <f aca="false">LEN(AR1060)-LEN(SUBSTITUTE(AR1060,"/",""))-1</f>
        <v>5</v>
      </c>
      <c r="AH1060" s="95" t="str">
        <f aca="false">H1060</f>
        <v>0..1</v>
      </c>
      <c r="AI1060" s="97" t="s">
        <v>4331</v>
      </c>
      <c r="AJ1060" s="97"/>
      <c r="AK1060" s="98"/>
      <c r="AL1060" s="98"/>
      <c r="AM1060" s="98"/>
      <c r="AN1060" s="97"/>
      <c r="AO1060" s="100" t="str">
        <f aca="false">O1060</f>
        <v>0..1</v>
      </c>
      <c r="AP1060" s="100" t="str">
        <f aca="false">P1060</f>
        <v>0..1</v>
      </c>
      <c r="AQ1060" s="9" t="str">
        <f aca="false">Q1060</f>
        <v>/rsm:CrossIndustryInvoice
/rsm:SupplyChainTradeTransaction
/ram:ApplicableHeaderTradeSettlement
/ram:SpecifiedTradePaymentTerms
/ram:ApplicableTradePaymentDiscountTerms
/ram:BasisAmount</v>
      </c>
      <c r="AR1060" s="101" t="str">
        <f aca="false">R1060</f>
        <v>/rsm:CrossIndustryInvoice/rsm:SupplyChainTradeTransaction/ram:ApplicableHeaderTradeSettlement/ram:SpecifiedTradePaymentTerms/ram:ApplicableTradePaymentDiscountTerms/ram:BasisAmount</v>
      </c>
      <c r="AS1060" s="99" t="s">
        <v>858</v>
      </c>
      <c r="AT1060" s="10" t="s">
        <v>4639</v>
      </c>
      <c r="AU1060" s="95" t="str">
        <f aca="false">U1060</f>
        <v>0..1</v>
      </c>
      <c r="AV1060" s="99"/>
      <c r="AW1060" s="102"/>
      <c r="AX1060" s="6"/>
      <c r="AY1060" s="103" t="str">
        <f aca="false">Y1060</f>
        <v>EXTENDED</v>
      </c>
      <c r="AZ1060" s="180" t="str">
        <f aca="false">Z1060</f>
        <v>EXTENDED FR B2B</v>
      </c>
      <c r="BA1060" s="1"/>
      <c r="BB1060" s="49"/>
      <c r="BF1060" s="1"/>
      <c r="BG1060" s="1"/>
      <c r="BH1060" s="1"/>
      <c r="BI1060" s="1"/>
      <c r="BJ1060" s="1"/>
      <c r="BK1060" s="1"/>
      <c r="BL1060" s="1"/>
      <c r="BM1060" s="1"/>
      <c r="BN1060" s="1"/>
      <c r="BO1060" s="1"/>
      <c r="BP1060" s="1"/>
      <c r="BQ1060" s="1"/>
      <c r="BR1060" s="1"/>
      <c r="BS1060" s="1"/>
      <c r="BT1060" s="1"/>
      <c r="BU1060" s="1"/>
      <c r="BV1060" s="1"/>
      <c r="BW1060" s="1"/>
      <c r="BX1060" s="1"/>
      <c r="BY1060" s="1"/>
      <c r="BZ1060" s="1"/>
    </row>
    <row r="1061" s="53" customFormat="true" ht="99.75" hidden="false" customHeight="false" outlineLevel="0" collapsed="false">
      <c r="A1061" s="58" t="str">
        <f aca="false">IF(LEFT(E1061,2)="BG","NO",IF(LEN(E1061)-LEN(SUBSTITUTE(E1061,"-",""))&gt;1,"NO",IF(E1061="EXT","EXT","YES")))</f>
        <v>EXT</v>
      </c>
      <c r="B1061" s="58"/>
      <c r="C1061" s="58"/>
      <c r="D1061" s="280" t="s">
        <v>6235</v>
      </c>
      <c r="E1061" s="93" t="s">
        <v>4631</v>
      </c>
      <c r="F1061" s="94" t="e">
        <f aca="false">#N/A</f>
        <v>#N/A</v>
      </c>
      <c r="G1061" s="95" t="n">
        <f aca="false">LEN(R1061)-LEN(SUBSTITUTE(R1061,"/",""))-1</f>
        <v>5</v>
      </c>
      <c r="H1061" s="95" t="s">
        <v>95</v>
      </c>
      <c r="I1061" s="97" t="s">
        <v>4920</v>
      </c>
      <c r="J1061" s="97"/>
      <c r="K1061" s="98"/>
      <c r="L1061" s="98"/>
      <c r="M1061" s="98"/>
      <c r="N1061" s="97"/>
      <c r="O1061" s="99" t="s">
        <v>95</v>
      </c>
      <c r="P1061" s="100" t="str">
        <f aca="false">O1061</f>
        <v>0..1</v>
      </c>
      <c r="Q1061" s="9" t="s">
        <v>6722</v>
      </c>
      <c r="R1061" s="101" t="s">
        <v>4334</v>
      </c>
      <c r="S1061" s="99" t="s">
        <v>766</v>
      </c>
      <c r="T1061" s="10" t="s">
        <v>4639</v>
      </c>
      <c r="U1061" s="95" t="s">
        <v>95</v>
      </c>
      <c r="V1061" s="99"/>
      <c r="W1061" s="102"/>
      <c r="X1061" s="38"/>
      <c r="Y1061" s="103" t="s">
        <v>30</v>
      </c>
      <c r="Z1061" s="103" t="s">
        <v>4635</v>
      </c>
      <c r="AA1061" s="4"/>
      <c r="AB1061" s="13" t="str">
        <f aca="false">IF(ISERROR(FIND("/",R1061)),R1061,LEFT(R1061,FIND(CHAR(1),SUBSTITUTE(R1061,"/",CHAR(1),LEN(R1061)-LEN(SUBSTITUTE(R1061,"/",""))))-1))</f>
        <v>/rsm:CrossIndustryInvoice/rsm:SupplyChainTradeTransaction/ram:ApplicableHeaderTradeSettlement/ram:SpecifiedTradePaymentTerms/ram:ApplicableTradePaymentDiscountTerms</v>
      </c>
      <c r="AC1061" s="13" t="str">
        <f aca="false">IF(ISERROR(FIND("/",R1061)),R1061,MID(R1061, FIND(CHAR(1),SUBSTITUTE(R1061,"/",CHAR(1), LEN(R1061)-LEN(SUBSTITUTE(R1061,"/","")))), LEN(R1061)))</f>
        <v>/ram:CalculationPercent</v>
      </c>
      <c r="AD1061" s="14" t="n">
        <f aca="false">COUNTIFS(R$4:R1061,AB1061)</f>
        <v>1</v>
      </c>
      <c r="AE1061" s="1"/>
      <c r="AF1061" s="93" t="str">
        <f aca="false">E1061</f>
        <v>EXT</v>
      </c>
      <c r="AG1061" s="95" t="n">
        <f aca="false">LEN(AR1061)-LEN(SUBSTITUTE(AR1061,"/",""))-1</f>
        <v>5</v>
      </c>
      <c r="AH1061" s="95" t="str">
        <f aca="false">H1061</f>
        <v>0..1</v>
      </c>
      <c r="AI1061" s="97" t="s">
        <v>4335</v>
      </c>
      <c r="AJ1061" s="97"/>
      <c r="AK1061" s="98"/>
      <c r="AL1061" s="98"/>
      <c r="AM1061" s="98"/>
      <c r="AN1061" s="97"/>
      <c r="AO1061" s="100" t="str">
        <f aca="false">O1061</f>
        <v>0..1</v>
      </c>
      <c r="AP1061" s="100" t="str">
        <f aca="false">P1061</f>
        <v>0..1</v>
      </c>
      <c r="AQ1061" s="9" t="str">
        <f aca="false">Q1061</f>
        <v>/rsm:CrossIndustryInvoice
/rsm:SupplyChainTradeTransaction
/ram:ApplicableHeaderTradeSettlement
/ram:SpecifiedTradePaymentTerms
/ram:ApplicableTradePaymentDiscountTerms
/ram:CalculationPercent</v>
      </c>
      <c r="AR1061" s="101" t="str">
        <f aca="false">R1061</f>
        <v>/rsm:CrossIndustryInvoice/rsm:SupplyChainTradeTransaction/ram:ApplicableHeaderTradeSettlement/ram:SpecifiedTradePaymentTerms/ram:ApplicableTradePaymentDiscountTerms/ram:CalculationPercent</v>
      </c>
      <c r="AS1061" s="99" t="s">
        <v>766</v>
      </c>
      <c r="AT1061" s="10" t="s">
        <v>4639</v>
      </c>
      <c r="AU1061" s="95" t="str">
        <f aca="false">U1061</f>
        <v>0..1</v>
      </c>
      <c r="AV1061" s="99"/>
      <c r="AW1061" s="102"/>
      <c r="AX1061" s="6"/>
      <c r="AY1061" s="103" t="str">
        <f aca="false">Y1061</f>
        <v>EXTENDED</v>
      </c>
      <c r="AZ1061" s="180" t="str">
        <f aca="false">Z1061</f>
        <v>EXTENDED FR B2B</v>
      </c>
      <c r="BA1061" s="1"/>
      <c r="BB1061" s="49"/>
      <c r="BF1061" s="1"/>
      <c r="BG1061" s="1"/>
      <c r="BH1061" s="1"/>
      <c r="BI1061" s="1"/>
      <c r="BJ1061" s="1"/>
      <c r="BK1061" s="1"/>
      <c r="BL1061" s="1"/>
      <c r="BM1061" s="1"/>
      <c r="BN1061" s="1"/>
      <c r="BO1061" s="1"/>
      <c r="BP1061" s="1"/>
      <c r="BQ1061" s="1"/>
      <c r="BR1061" s="1"/>
      <c r="BS1061" s="1"/>
      <c r="BT1061" s="1"/>
      <c r="BU1061" s="1"/>
      <c r="BV1061" s="1"/>
      <c r="BW1061" s="1"/>
      <c r="BX1061" s="1"/>
      <c r="BY1061" s="1"/>
      <c r="BZ1061" s="1"/>
    </row>
    <row r="1062" s="53" customFormat="true" ht="99.75" hidden="false" customHeight="false" outlineLevel="0" collapsed="false">
      <c r="A1062" s="58" t="str">
        <f aca="false">IF(LEFT(E1062,2)="BG","NO",IF(LEN(E1062)-LEN(SUBSTITUTE(E1062,"-",""))&gt;1,"NO",IF(E1062="EXT","EXT","YES")))</f>
        <v>EXT</v>
      </c>
      <c r="B1062" s="58"/>
      <c r="C1062" s="58"/>
      <c r="D1062" s="280" t="s">
        <v>6235</v>
      </c>
      <c r="E1062" s="93" t="s">
        <v>4631</v>
      </c>
      <c r="F1062" s="94" t="e">
        <f aca="false">#N/A</f>
        <v>#N/A</v>
      </c>
      <c r="G1062" s="95" t="n">
        <f aca="false">LEN(R1062)-LEN(SUBSTITUTE(R1062,"/",""))-1</f>
        <v>5</v>
      </c>
      <c r="H1062" s="95" t="s">
        <v>95</v>
      </c>
      <c r="I1062" s="97" t="s">
        <v>6723</v>
      </c>
      <c r="J1062" s="97"/>
      <c r="K1062" s="98"/>
      <c r="L1062" s="98"/>
      <c r="M1062" s="98"/>
      <c r="N1062" s="97"/>
      <c r="O1062" s="99" t="s">
        <v>95</v>
      </c>
      <c r="P1062" s="100" t="str">
        <f aca="false">O1062</f>
        <v>0..1</v>
      </c>
      <c r="Q1062" s="9" t="s">
        <v>6724</v>
      </c>
      <c r="R1062" s="101" t="s">
        <v>4338</v>
      </c>
      <c r="S1062" s="99" t="s">
        <v>858</v>
      </c>
      <c r="T1062" s="10" t="s">
        <v>4639</v>
      </c>
      <c r="U1062" s="95" t="s">
        <v>95</v>
      </c>
      <c r="V1062" s="99"/>
      <c r="W1062" s="102"/>
      <c r="X1062" s="38"/>
      <c r="Y1062" s="103" t="s">
        <v>30</v>
      </c>
      <c r="Z1062" s="103" t="s">
        <v>4635</v>
      </c>
      <c r="AA1062" s="4"/>
      <c r="AB1062" s="13" t="str">
        <f aca="false">IF(ISERROR(FIND("/",R1062)),R1062,LEFT(R1062,FIND(CHAR(1),SUBSTITUTE(R1062,"/",CHAR(1),LEN(R1062)-LEN(SUBSTITUTE(R1062,"/",""))))-1))</f>
        <v>/rsm:CrossIndustryInvoice/rsm:SupplyChainTradeTransaction/ram:ApplicableHeaderTradeSettlement/ram:SpecifiedTradePaymentTerms/ram:ApplicableTradePaymentDiscountTerms</v>
      </c>
      <c r="AC1062" s="13" t="str">
        <f aca="false">IF(ISERROR(FIND("/",R1062)),R1062,MID(R1062, FIND(CHAR(1),SUBSTITUTE(R1062,"/",CHAR(1), LEN(R1062)-LEN(SUBSTITUTE(R1062,"/","")))), LEN(R1062)))</f>
        <v>/ram:ActualDiscountAmount</v>
      </c>
      <c r="AD1062" s="14" t="n">
        <f aca="false">COUNTIFS(R$4:R1062,AB1062)</f>
        <v>1</v>
      </c>
      <c r="AE1062" s="1"/>
      <c r="AF1062" s="93" t="str">
        <f aca="false">E1062</f>
        <v>EXT</v>
      </c>
      <c r="AG1062" s="95" t="n">
        <f aca="false">LEN(AR1062)-LEN(SUBSTITUTE(AR1062,"/",""))-1</f>
        <v>5</v>
      </c>
      <c r="AH1062" s="95" t="str">
        <f aca="false">H1062</f>
        <v>0..1</v>
      </c>
      <c r="AI1062" s="97" t="s">
        <v>4339</v>
      </c>
      <c r="AJ1062" s="97"/>
      <c r="AK1062" s="98"/>
      <c r="AL1062" s="98"/>
      <c r="AM1062" s="98"/>
      <c r="AN1062" s="97"/>
      <c r="AO1062" s="100" t="str">
        <f aca="false">O1062</f>
        <v>0..1</v>
      </c>
      <c r="AP1062" s="100" t="str">
        <f aca="false">P1062</f>
        <v>0..1</v>
      </c>
      <c r="AQ1062" s="9" t="str">
        <f aca="false">Q1062</f>
        <v>/rsm:CrossIndustryInvoice
/rsm:SupplyChainTradeTransaction
/ram:ApplicableHeaderTradeSettlement
/ram:SpecifiedTradePaymentTerms
/ram:ApplicableTradePaymentDiscountTerms
/ram:ActualDiscountAmount</v>
      </c>
      <c r="AR1062" s="101" t="str">
        <f aca="false">R1062</f>
        <v>/rsm:CrossIndustryInvoice/rsm:SupplyChainTradeTransaction/ram:ApplicableHeaderTradeSettlement/ram:SpecifiedTradePaymentTerms/ram:ApplicableTradePaymentDiscountTerms/ram:ActualDiscountAmount</v>
      </c>
      <c r="AS1062" s="99" t="s">
        <v>858</v>
      </c>
      <c r="AT1062" s="10" t="s">
        <v>4639</v>
      </c>
      <c r="AU1062" s="95" t="str">
        <f aca="false">U1062</f>
        <v>0..1</v>
      </c>
      <c r="AV1062" s="99"/>
      <c r="AW1062" s="102"/>
      <c r="AX1062" s="6"/>
      <c r="AY1062" s="103" t="str">
        <f aca="false">Y1062</f>
        <v>EXTENDED</v>
      </c>
      <c r="AZ1062" s="180" t="str">
        <f aca="false">Z1062</f>
        <v>EXTENDED FR B2B</v>
      </c>
      <c r="BA1062" s="1"/>
      <c r="BB1062" s="49"/>
      <c r="BF1062" s="1"/>
      <c r="BG1062" s="1"/>
      <c r="BH1062" s="1"/>
      <c r="BI1062" s="1"/>
      <c r="BJ1062" s="1"/>
      <c r="BK1062" s="1"/>
      <c r="BL1062" s="1"/>
      <c r="BM1062" s="1"/>
      <c r="BN1062" s="1"/>
      <c r="BO1062" s="1"/>
      <c r="BP1062" s="1"/>
      <c r="BQ1062" s="1"/>
      <c r="BR1062" s="1"/>
      <c r="BS1062" s="1"/>
      <c r="BT1062" s="1"/>
      <c r="BU1062" s="1"/>
      <c r="BV1062" s="1"/>
      <c r="BW1062" s="1"/>
      <c r="BX1062" s="1"/>
      <c r="BY1062" s="1"/>
      <c r="BZ1062" s="1"/>
    </row>
    <row r="1063" s="53" customFormat="true" ht="90" hidden="false" customHeight="false" outlineLevel="0" collapsed="false">
      <c r="A1063" s="58" t="str">
        <f aca="false">IF(LEFT(E1063,2)="BG","NO",IF(LEN(E1063)-LEN(SUBSTITUTE(E1063,"-",""))&gt;1,"NO",IF(E1063="EXT","EXT","YES")))</f>
        <v>EXT</v>
      </c>
      <c r="B1063" s="77" t="s">
        <v>5506</v>
      </c>
      <c r="C1063" s="77"/>
      <c r="D1063" s="274" t="s">
        <v>6235</v>
      </c>
      <c r="E1063" s="184" t="s">
        <v>4631</v>
      </c>
      <c r="F1063" s="185" t="e">
        <f aca="false">#N/A</f>
        <v>#N/A</v>
      </c>
      <c r="G1063" s="189" t="n">
        <f aca="false">LEN(R1063)-LEN(SUBSTITUTE(R1063,"/",""))-1</f>
        <v>4</v>
      </c>
      <c r="H1063" s="189" t="s">
        <v>95</v>
      </c>
      <c r="I1063" s="173" t="s">
        <v>6725</v>
      </c>
      <c r="J1063" s="173" t="s">
        <v>6726</v>
      </c>
      <c r="K1063" s="174" t="s">
        <v>6727</v>
      </c>
      <c r="L1063" s="174"/>
      <c r="M1063" s="174"/>
      <c r="N1063" s="173"/>
      <c r="O1063" s="300" t="s">
        <v>95</v>
      </c>
      <c r="P1063" s="301" t="str">
        <f aca="false">O1063</f>
        <v>0..1</v>
      </c>
      <c r="Q1063" s="302" t="s">
        <v>6728</v>
      </c>
      <c r="R1063" s="303" t="s">
        <v>4344</v>
      </c>
      <c r="S1063" s="300"/>
      <c r="T1063" s="304" t="s">
        <v>4629</v>
      </c>
      <c r="U1063" s="295" t="s">
        <v>112</v>
      </c>
      <c r="V1063" s="300"/>
      <c r="W1063" s="305"/>
      <c r="X1063" s="38"/>
      <c r="Y1063" s="295" t="s">
        <v>30</v>
      </c>
      <c r="Z1063" s="295" t="s">
        <v>4635</v>
      </c>
      <c r="AA1063" s="4"/>
      <c r="AB1063" s="13" t="str">
        <f aca="false">IF(ISERROR(FIND("/",R1063)),R1063,LEFT(R1063,FIND(CHAR(1),SUBSTITUTE(R1063,"/",CHAR(1),LEN(R1063)-LEN(SUBSTITUTE(R1063,"/",""))))-1))</f>
        <v>/rsm:CrossIndustryInvoice/rsm:SupplyChainTradeTransaction/ram:ApplicableHeaderTradeSettlement/ram:SpecifiedTradePaymentTerms</v>
      </c>
      <c r="AC1063" s="13" t="str">
        <f aca="false">IF(ISERROR(FIND("/",R1063)),R1063,MID(R1063, FIND(CHAR(1),SUBSTITUTE(R1063,"/",CHAR(1), LEN(R1063)-LEN(SUBSTITUTE(R1063,"/","")))), LEN(R1063)))</f>
        <v>/ram:PayeeTradeParty</v>
      </c>
      <c r="AD1063" s="14" t="n">
        <f aca="false">COUNTIFS(R$4:R1063,AB1063)</f>
        <v>1</v>
      </c>
      <c r="AE1063" s="1"/>
      <c r="AF1063" s="184" t="str">
        <f aca="false">E1063</f>
        <v>EXT</v>
      </c>
      <c r="AG1063" s="189" t="n">
        <f aca="false">LEN(AR1063)-LEN(SUBSTITUTE(AR1063,"/",""))-1</f>
        <v>4</v>
      </c>
      <c r="AH1063" s="189" t="str">
        <f aca="false">H1063</f>
        <v>0..1</v>
      </c>
      <c r="AI1063" s="173" t="s">
        <v>6729</v>
      </c>
      <c r="AJ1063" s="173" t="s">
        <v>4346</v>
      </c>
      <c r="AK1063" s="174" t="s">
        <v>6730</v>
      </c>
      <c r="AL1063" s="174"/>
      <c r="AM1063" s="174"/>
      <c r="AN1063" s="173"/>
      <c r="AO1063" s="301" t="str">
        <f aca="false">O1063</f>
        <v>0..1</v>
      </c>
      <c r="AP1063" s="301" t="str">
        <f aca="false">P1063</f>
        <v>0..1</v>
      </c>
      <c r="AQ1063" s="302" t="str">
        <f aca="false">Q1063</f>
        <v>/rsm:CrossIndustryInvoice
/rsm:SupplyChainTradeTransaction
/ram:ApplicableHeaderTradeSettlement
/ram:SpecifiedTradePaymentTerms
/ram:PayeeTradeParty</v>
      </c>
      <c r="AR1063" s="303" t="str">
        <f aca="false">R1063</f>
        <v>/rsm:CrossIndustryInvoice/rsm:SupplyChainTradeTransaction/ram:ApplicableHeaderTradeSettlement/ram:SpecifiedTradePaymentTerms/ram:PayeeTradeParty</v>
      </c>
      <c r="AS1063" s="300"/>
      <c r="AT1063" s="304" t="s">
        <v>4629</v>
      </c>
      <c r="AU1063" s="295" t="str">
        <f aca="false">U1063</f>
        <v>0..n</v>
      </c>
      <c r="AV1063" s="300"/>
      <c r="AW1063" s="305"/>
      <c r="AX1063" s="6"/>
      <c r="AY1063" s="295" t="str">
        <f aca="false">Y1063</f>
        <v>EXTENDED</v>
      </c>
      <c r="AZ1063" s="306" t="str">
        <f aca="false">Z1063</f>
        <v>EXTENDED FR B2B</v>
      </c>
      <c r="BA1063" s="1"/>
      <c r="BB1063" s="49"/>
      <c r="BF1063" s="1"/>
      <c r="BG1063" s="1"/>
      <c r="BH1063" s="1"/>
      <c r="BI1063" s="1"/>
      <c r="BJ1063" s="1"/>
      <c r="BK1063" s="1"/>
      <c r="BL1063" s="1"/>
      <c r="BM1063" s="1"/>
      <c r="BN1063" s="1"/>
      <c r="BO1063" s="1"/>
      <c r="BP1063" s="1"/>
      <c r="BQ1063" s="1"/>
      <c r="BR1063" s="1"/>
      <c r="BS1063" s="1"/>
      <c r="BT1063" s="1"/>
      <c r="BU1063" s="1"/>
      <c r="BV1063" s="1"/>
      <c r="BW1063" s="1"/>
      <c r="BX1063" s="1"/>
      <c r="BY1063" s="1"/>
      <c r="BZ1063" s="1"/>
    </row>
    <row r="1064" s="53" customFormat="true" ht="89.25" hidden="false" customHeight="false" outlineLevel="0" collapsed="false">
      <c r="A1064" s="58" t="str">
        <f aca="false">IF(LEFT(E1064,2)="BG","NO",IF(LEN(E1064)-LEN(SUBSTITUTE(E1064,"-",""))&gt;1,"NO",IF(E1064="EXT","EXT","YES")))</f>
        <v>EXT</v>
      </c>
      <c r="B1064" s="77" t="s">
        <v>5506</v>
      </c>
      <c r="C1064" s="77"/>
      <c r="D1064" s="277" t="s">
        <v>6235</v>
      </c>
      <c r="E1064" s="93" t="s">
        <v>4631</v>
      </c>
      <c r="F1064" s="94" t="e">
        <f aca="false">#N/A</f>
        <v>#N/A</v>
      </c>
      <c r="G1064" s="95" t="n">
        <f aca="false">LEN(R1064)-LEN(SUBSTITUTE(R1064,"/",""))-1</f>
        <v>5</v>
      </c>
      <c r="H1064" s="95" t="s">
        <v>95</v>
      </c>
      <c r="I1064" s="97" t="s">
        <v>6381</v>
      </c>
      <c r="J1064" s="97" t="s">
        <v>6382</v>
      </c>
      <c r="K1064" s="98" t="s">
        <v>6045</v>
      </c>
      <c r="L1064" s="98"/>
      <c r="M1064" s="98" t="s">
        <v>5019</v>
      </c>
      <c r="N1064" s="97" t="s">
        <v>137</v>
      </c>
      <c r="O1064" s="99" t="s">
        <v>95</v>
      </c>
      <c r="P1064" s="100" t="str">
        <f aca="false">O1064</f>
        <v>0..1</v>
      </c>
      <c r="Q1064" s="204" t="s">
        <v>6731</v>
      </c>
      <c r="R1064" s="205" t="s">
        <v>4350</v>
      </c>
      <c r="S1064" s="99" t="s">
        <v>139</v>
      </c>
      <c r="T1064" s="10" t="s">
        <v>4639</v>
      </c>
      <c r="U1064" s="193" t="s">
        <v>112</v>
      </c>
      <c r="V1064" s="99" t="s">
        <v>1645</v>
      </c>
      <c r="W1064" s="102" t="s">
        <v>5019</v>
      </c>
      <c r="X1064" s="38"/>
      <c r="Y1064" s="103" t="s">
        <v>30</v>
      </c>
      <c r="Z1064" s="103" t="s">
        <v>4635</v>
      </c>
      <c r="AA1064" s="4"/>
      <c r="AB1064" s="13" t="str">
        <f aca="false">IF(ISERROR(FIND("/",R1064)),R1064,LEFT(R1064,FIND(CHAR(1),SUBSTITUTE(R1064,"/",CHAR(1),LEN(R1064)-LEN(SUBSTITUTE(R1064,"/",""))))-1))</f>
        <v>/rsm:CrossIndustryInvoice/rsm:SupplyChainTradeTransaction/ram:ApplicableHeaderTradeSettlement/ram:SpecifiedTradePaymentTerms/ram:PayeeTradeParty</v>
      </c>
      <c r="AC1064" s="13" t="str">
        <f aca="false">IF(ISERROR(FIND("/",R1064)),R1064,MID(R1064, FIND(CHAR(1),SUBSTITUTE(R1064,"/",CHAR(1), LEN(R1064)-LEN(SUBSTITUTE(R1064,"/","")))), LEN(R1064)))</f>
        <v>/ram:ID</v>
      </c>
      <c r="AD1064" s="14" t="n">
        <f aca="false">COUNTIFS(R$4:R1064,AB1064)</f>
        <v>1</v>
      </c>
      <c r="AE1064" s="1"/>
      <c r="AF1064" s="93" t="str">
        <f aca="false">E1064</f>
        <v>EXT</v>
      </c>
      <c r="AG1064" s="95" t="n">
        <f aca="false">LEN(AR1064)-LEN(SUBSTITUTE(AR1064,"/",""))-1</f>
        <v>5</v>
      </c>
      <c r="AH1064" s="95" t="str">
        <f aca="false">H1064</f>
        <v>0..1</v>
      </c>
      <c r="AI1064" s="97" t="s">
        <v>3559</v>
      </c>
      <c r="AJ1064" s="97" t="s">
        <v>6384</v>
      </c>
      <c r="AK1064" s="98" t="s">
        <v>6385</v>
      </c>
      <c r="AL1064" s="98"/>
      <c r="AM1064" s="98"/>
      <c r="AN1064" s="97" t="s">
        <v>2190</v>
      </c>
      <c r="AO1064" s="100" t="str">
        <f aca="false">O1064</f>
        <v>0..1</v>
      </c>
      <c r="AP1064" s="100" t="str">
        <f aca="false">P1064</f>
        <v>0..1</v>
      </c>
      <c r="AQ1064" s="204" t="str">
        <f aca="false">Q1064</f>
        <v>/rsm:CrossIndustryInvoice
/rsm:SupplyChainTradeTransaction
/ram:ApplicableHeaderTradeSettlement
/ram:SpecifiedTradePaymentTerms
/ram:PayeeTradeParty
/ram:ID</v>
      </c>
      <c r="AR1064" s="205" t="str">
        <f aca="false">R1064</f>
        <v>/rsm:CrossIndustryInvoice/rsm:SupplyChainTradeTransaction/ram:ApplicableHeaderTradeSettlement/ram:SpecifiedTradePaymentTerms/ram:PayeeTradeParty/ram:ID</v>
      </c>
      <c r="AS1064" s="99" t="s">
        <v>139</v>
      </c>
      <c r="AT1064" s="10" t="s">
        <v>4639</v>
      </c>
      <c r="AU1064" s="193" t="str">
        <f aca="false">U1064</f>
        <v>0..n</v>
      </c>
      <c r="AV1064" s="99" t="s">
        <v>1645</v>
      </c>
      <c r="AW1064" s="102" t="s">
        <v>5019</v>
      </c>
      <c r="AX1064" s="6"/>
      <c r="AY1064" s="103" t="str">
        <f aca="false">Y1064</f>
        <v>EXTENDED</v>
      </c>
      <c r="AZ1064" s="180" t="str">
        <f aca="false">Z1064</f>
        <v>EXTENDED FR B2B</v>
      </c>
      <c r="BA1064" s="1"/>
      <c r="BB1064" s="49"/>
      <c r="BF1064" s="1"/>
      <c r="BG1064" s="1"/>
      <c r="BH1064" s="1"/>
      <c r="BI1064" s="1"/>
      <c r="BJ1064" s="1"/>
      <c r="BK1064" s="1"/>
      <c r="BL1064" s="1"/>
      <c r="BM1064" s="1"/>
      <c r="BN1064" s="1"/>
      <c r="BO1064" s="1"/>
      <c r="BP1064" s="1"/>
      <c r="BQ1064" s="1"/>
      <c r="BR1064" s="1"/>
      <c r="BS1064" s="1"/>
      <c r="BT1064" s="1"/>
      <c r="BU1064" s="1"/>
      <c r="BV1064" s="1"/>
      <c r="BW1064" s="1"/>
      <c r="BX1064" s="1"/>
      <c r="BY1064" s="1"/>
      <c r="BZ1064" s="1"/>
    </row>
    <row r="1065" s="53" customFormat="true" ht="89.25" hidden="false" customHeight="false" outlineLevel="0" collapsed="false">
      <c r="A1065" s="58" t="str">
        <f aca="false">IF(LEFT(E1065,2)="BG","NO",IF(LEN(E1065)-LEN(SUBSTITUTE(E1065,"-",""))&gt;1,"NO",IF(E1065="EXT","EXT","YES")))</f>
        <v>EXT</v>
      </c>
      <c r="B1065" s="77" t="s">
        <v>5506</v>
      </c>
      <c r="C1065" s="307" t="s">
        <v>6047</v>
      </c>
      <c r="D1065" s="277" t="s">
        <v>6235</v>
      </c>
      <c r="E1065" s="93" t="s">
        <v>4631</v>
      </c>
      <c r="F1065" s="94" t="e">
        <f aca="false">#N/A</f>
        <v>#N/A</v>
      </c>
      <c r="G1065" s="95" t="n">
        <f aca="false">LEN(R1065)-LEN(SUBSTITUTE(R1065,"/",""))-1</f>
        <v>5</v>
      </c>
      <c r="H1065" s="95" t="s">
        <v>95</v>
      </c>
      <c r="I1065" s="139" t="s">
        <v>4355</v>
      </c>
      <c r="J1065" s="97"/>
      <c r="K1065" s="98" t="s">
        <v>5019</v>
      </c>
      <c r="L1065" s="98"/>
      <c r="M1065" s="98" t="s">
        <v>5019</v>
      </c>
      <c r="N1065" s="97"/>
      <c r="O1065" s="99" t="s">
        <v>95</v>
      </c>
      <c r="P1065" s="100" t="s">
        <v>112</v>
      </c>
      <c r="Q1065" s="204" t="s">
        <v>6732</v>
      </c>
      <c r="R1065" s="205" t="s">
        <v>4353</v>
      </c>
      <c r="S1065" s="99"/>
      <c r="T1065" s="10" t="s">
        <v>4639</v>
      </c>
      <c r="U1065" s="193" t="s">
        <v>112</v>
      </c>
      <c r="V1065" s="99" t="s">
        <v>1645</v>
      </c>
      <c r="W1065" s="102" t="s">
        <v>5019</v>
      </c>
      <c r="X1065" s="38"/>
      <c r="Y1065" s="103" t="s">
        <v>30</v>
      </c>
      <c r="Z1065" s="103" t="s">
        <v>4635</v>
      </c>
      <c r="AA1065" s="4"/>
      <c r="AB1065" s="13" t="str">
        <f aca="false">IF(ISERROR(FIND("/",R1065)),R1065,LEFT(R1065,FIND(CHAR(1),SUBSTITUTE(R1065,"/",CHAR(1),LEN(R1065)-LEN(SUBSTITUTE(R1065,"/",""))))-1))</f>
        <v>/rsm:CrossIndustryInvoice/rsm:SupplyChainTradeTransaction/ram:ApplicableHeaderTradeSettlement/ram:SpecifiedTradePaymentTerms/ram:PayeeTradeParty</v>
      </c>
      <c r="AC1065" s="13" t="str">
        <f aca="false">IF(ISERROR(FIND("/",R1065)),R1065,MID(R1065, FIND(CHAR(1),SUBSTITUTE(R1065,"/",CHAR(1), LEN(R1065)-LEN(SUBSTITUTE(R1065,"/","")))), LEN(R1065)))</f>
        <v>/ram:GlobalID</v>
      </c>
      <c r="AD1065" s="14" t="n">
        <f aca="false">COUNTIFS(R$4:R1065,AB1065)</f>
        <v>1</v>
      </c>
      <c r="AE1065" s="1"/>
      <c r="AF1065" s="93" t="str">
        <f aca="false">E1065</f>
        <v>EXT</v>
      </c>
      <c r="AG1065" s="95" t="n">
        <f aca="false">LEN(AR1065)-LEN(SUBSTITUTE(AR1065,"/",""))-1</f>
        <v>5</v>
      </c>
      <c r="AH1065" s="95" t="str">
        <f aca="false">H1065</f>
        <v>0..1</v>
      </c>
      <c r="AI1065" s="139" t="s">
        <v>3559</v>
      </c>
      <c r="AJ1065" s="97"/>
      <c r="AK1065" s="98" t="s">
        <v>968</v>
      </c>
      <c r="AL1065" s="98"/>
      <c r="AM1065" s="98"/>
      <c r="AN1065" s="97"/>
      <c r="AO1065" s="100" t="str">
        <f aca="false">O1065</f>
        <v>0..1</v>
      </c>
      <c r="AP1065" s="100" t="str">
        <f aca="false">P1065</f>
        <v>0..n</v>
      </c>
      <c r="AQ1065" s="204" t="str">
        <f aca="false">Q1065</f>
        <v>/rsm:CrossIndustryInvoice
/rsm:SupplyChainTradeTransaction
/ram:ApplicableHeaderTradeSettlement
/ram:SpecifiedTradePaymentTerms
/ram:PayeeTradeParty
/ram:GlobalID</v>
      </c>
      <c r="AR1065" s="205" t="str">
        <f aca="false">R1065</f>
        <v>/rsm:CrossIndustryInvoice/rsm:SupplyChainTradeTransaction/ram:ApplicableHeaderTradeSettlement/ram:SpecifiedTradePaymentTerms/ram:PayeeTradeParty/ram:GlobalID</v>
      </c>
      <c r="AS1065" s="99"/>
      <c r="AT1065" s="10" t="s">
        <v>4639</v>
      </c>
      <c r="AU1065" s="193" t="str">
        <f aca="false">U1065</f>
        <v>0..n</v>
      </c>
      <c r="AV1065" s="99" t="s">
        <v>1645</v>
      </c>
      <c r="AW1065" s="102" t="s">
        <v>5019</v>
      </c>
      <c r="AX1065" s="6"/>
      <c r="AY1065" s="103" t="str">
        <f aca="false">Y1065</f>
        <v>EXTENDED</v>
      </c>
      <c r="AZ1065" s="180" t="str">
        <f aca="false">Z1065</f>
        <v>EXTENDED FR B2B</v>
      </c>
      <c r="BA1065" s="1"/>
      <c r="BB1065" s="49"/>
      <c r="BF1065" s="1"/>
      <c r="BG1065" s="1"/>
      <c r="BH1065" s="1"/>
      <c r="BI1065" s="1"/>
      <c r="BJ1065" s="1"/>
      <c r="BK1065" s="1"/>
      <c r="BL1065" s="1"/>
      <c r="BM1065" s="1"/>
      <c r="BN1065" s="1"/>
      <c r="BO1065" s="1"/>
      <c r="BP1065" s="1"/>
      <c r="BQ1065" s="1"/>
      <c r="BR1065" s="1"/>
      <c r="BS1065" s="1"/>
      <c r="BT1065" s="1"/>
      <c r="BU1065" s="1"/>
      <c r="BV1065" s="1"/>
      <c r="BW1065" s="1"/>
      <c r="BX1065" s="1"/>
      <c r="BY1065" s="1"/>
      <c r="BZ1065" s="1"/>
    </row>
    <row r="1066" s="53" customFormat="true" ht="102" hidden="false" customHeight="false" outlineLevel="0" collapsed="false">
      <c r="A1066" s="58" t="str">
        <f aca="false">IF(LEFT(E1066,2)="BG","NO",IF(LEN(E1066)-LEN(SUBSTITUTE(E1066,"-",""))&gt;1,"NO",IF(E1066="EXT","EXT","YES")))</f>
        <v>EXT</v>
      </c>
      <c r="B1066" s="77" t="s">
        <v>5506</v>
      </c>
      <c r="C1066" s="77"/>
      <c r="D1066" s="277" t="s">
        <v>6235</v>
      </c>
      <c r="E1066" s="93" t="s">
        <v>4631</v>
      </c>
      <c r="F1066" s="94" t="e">
        <f aca="false">#N/A</f>
        <v>#N/A</v>
      </c>
      <c r="G1066" s="95" t="n">
        <f aca="false">LEN(R1066)-LEN(SUBSTITUTE(R1066,"/",""))-1</f>
        <v>6</v>
      </c>
      <c r="H1066" s="95" t="s">
        <v>88</v>
      </c>
      <c r="I1066" s="139" t="s">
        <v>355</v>
      </c>
      <c r="J1066" s="97" t="s">
        <v>3566</v>
      </c>
      <c r="K1066" s="98" t="s">
        <v>4744</v>
      </c>
      <c r="L1066" s="98"/>
      <c r="M1066" s="98"/>
      <c r="N1066" s="97"/>
      <c r="O1066" s="99" t="s">
        <v>88</v>
      </c>
      <c r="P1066" s="100" t="str">
        <f aca="false">O1066</f>
        <v>1..1</v>
      </c>
      <c r="Q1066" s="204" t="s">
        <v>6733</v>
      </c>
      <c r="R1066" s="205" t="s">
        <v>4356</v>
      </c>
      <c r="S1066" s="99" t="s">
        <v>360</v>
      </c>
      <c r="T1066" s="10" t="s">
        <v>858</v>
      </c>
      <c r="U1066" s="193" t="s">
        <v>95</v>
      </c>
      <c r="V1066" s="99"/>
      <c r="W1066" s="102"/>
      <c r="X1066" s="38"/>
      <c r="Y1066" s="103" t="s">
        <v>30</v>
      </c>
      <c r="Z1066" s="103" t="s">
        <v>4635</v>
      </c>
      <c r="AA1066" s="4"/>
      <c r="AB1066" s="13" t="str">
        <f aca="false">IF(ISERROR(FIND("/",R1066)),R1066,LEFT(R1066,FIND(CHAR(1),SUBSTITUTE(R1066,"/",CHAR(1),LEN(R1066)-LEN(SUBSTITUTE(R1066,"/",""))))-1))</f>
        <v>/rsm:CrossIndustryInvoice/rsm:SupplyChainTradeTransaction/ram:ApplicableHeaderTradeSettlement/ram:SpecifiedTradePaymentTerms/ram:PayeeTradeParty/ram:GlobalID</v>
      </c>
      <c r="AC1066" s="13" t="str">
        <f aca="false">IF(ISERROR(FIND("/",R1066)),R1066,MID(R1066, FIND(CHAR(1),SUBSTITUTE(R1066,"/",CHAR(1), LEN(R1066)-LEN(SUBSTITUTE(R1066,"/","")))), LEN(R1066)))</f>
        <v>/@schemeID</v>
      </c>
      <c r="AD1066" s="14" t="n">
        <f aca="false">COUNTIFS(R$4:R1066,AB1066)</f>
        <v>1</v>
      </c>
      <c r="AE1066" s="1"/>
      <c r="AF1066" s="93" t="str">
        <f aca="false">E1066</f>
        <v>EXT</v>
      </c>
      <c r="AG1066" s="95" t="n">
        <f aca="false">LEN(AR1066)-LEN(SUBSTITUTE(AR1066,"/",""))-1</f>
        <v>6</v>
      </c>
      <c r="AH1066" s="95" t="str">
        <f aca="false">H1066</f>
        <v>1..1</v>
      </c>
      <c r="AI1066" s="139" t="s">
        <v>361</v>
      </c>
      <c r="AJ1066" s="97" t="s">
        <v>3566</v>
      </c>
      <c r="AK1066" s="98" t="s">
        <v>363</v>
      </c>
      <c r="AL1066" s="98"/>
      <c r="AM1066" s="98"/>
      <c r="AN1066" s="97"/>
      <c r="AO1066" s="100" t="str">
        <f aca="false">O1066</f>
        <v>1..1</v>
      </c>
      <c r="AP1066" s="100" t="str">
        <f aca="false">P1066</f>
        <v>1..1</v>
      </c>
      <c r="AQ1066" s="204" t="str">
        <f aca="false">Q1066</f>
        <v>/rsm:CrossIndustryInvoice
/rsm:SupplyChainTradeTransaction
/ram:ApplicableHeaderTradeSettlement
/ram:SpecifiedTradePaymentTerms
/ram:PayeeTradeParty
/ram:GlobalID
/@schemeID</v>
      </c>
      <c r="AR1066" s="205" t="str">
        <f aca="false">R1066</f>
        <v>/rsm:CrossIndustryInvoice/rsm:SupplyChainTradeTransaction/ram:ApplicableHeaderTradeSettlement/ram:SpecifiedTradePaymentTerms/ram:PayeeTradeParty/ram:GlobalID/@schemeID</v>
      </c>
      <c r="AS1066" s="99" t="s">
        <v>360</v>
      </c>
      <c r="AT1066" s="10" t="s">
        <v>858</v>
      </c>
      <c r="AU1066" s="193" t="str">
        <f aca="false">U1066</f>
        <v>0..1</v>
      </c>
      <c r="AV1066" s="99"/>
      <c r="AW1066" s="102"/>
      <c r="AX1066" s="6"/>
      <c r="AY1066" s="103" t="str">
        <f aca="false">Y1066</f>
        <v>EXTENDED</v>
      </c>
      <c r="AZ1066" s="180" t="str">
        <f aca="false">Z1066</f>
        <v>EXTENDED FR B2B</v>
      </c>
      <c r="BA1066" s="1"/>
      <c r="BB1066" s="49"/>
      <c r="BF1066" s="1"/>
      <c r="BG1066" s="1"/>
      <c r="BH1066" s="1"/>
      <c r="BI1066" s="1"/>
      <c r="BJ1066" s="1"/>
      <c r="BK1066" s="1"/>
      <c r="BL1066" s="1"/>
      <c r="BM1066" s="1"/>
      <c r="BN1066" s="1"/>
      <c r="BO1066" s="1"/>
      <c r="BP1066" s="1"/>
      <c r="BQ1066" s="1"/>
      <c r="BR1066" s="1"/>
      <c r="BS1066" s="1"/>
      <c r="BT1066" s="1"/>
      <c r="BU1066" s="1"/>
      <c r="BV1066" s="1"/>
      <c r="BW1066" s="1"/>
      <c r="BX1066" s="1"/>
      <c r="BY1066" s="1"/>
      <c r="BZ1066" s="1"/>
    </row>
    <row r="1067" s="53" customFormat="true" ht="89.25" hidden="false" customHeight="false" outlineLevel="0" collapsed="false">
      <c r="A1067" s="58" t="str">
        <f aca="false">IF(LEFT(E1067,2)="BG","NO",IF(LEN(E1067)-LEN(SUBSTITUTE(E1067,"-",""))&gt;1,"NO",IF(E1067="EXT","EXT","YES")))</f>
        <v>EXT</v>
      </c>
      <c r="B1067" s="77" t="s">
        <v>5506</v>
      </c>
      <c r="C1067" s="77"/>
      <c r="D1067" s="277" t="s">
        <v>6235</v>
      </c>
      <c r="E1067" s="93" t="s">
        <v>4631</v>
      </c>
      <c r="F1067" s="94" t="e">
        <f aca="false">#N/A</f>
        <v>#N/A</v>
      </c>
      <c r="G1067" s="95" t="n">
        <f aca="false">LEN(R1067)-LEN(SUBSTITUTE(R1067,"/",""))-1</f>
        <v>5</v>
      </c>
      <c r="H1067" s="95" t="s">
        <v>88</v>
      </c>
      <c r="I1067" s="97" t="s">
        <v>3568</v>
      </c>
      <c r="J1067" s="97" t="s">
        <v>3569</v>
      </c>
      <c r="K1067" s="98" t="s">
        <v>4360</v>
      </c>
      <c r="L1067" s="98" t="s">
        <v>6388</v>
      </c>
      <c r="M1067" s="98" t="s">
        <v>3572</v>
      </c>
      <c r="N1067" s="97" t="s">
        <v>119</v>
      </c>
      <c r="O1067" s="99" t="s">
        <v>88</v>
      </c>
      <c r="P1067" s="100" t="str">
        <f aca="false">O1067</f>
        <v>1..1</v>
      </c>
      <c r="Q1067" s="204" t="s">
        <v>6734</v>
      </c>
      <c r="R1067" s="205" t="s">
        <v>4361</v>
      </c>
      <c r="S1067" s="99" t="s">
        <v>121</v>
      </c>
      <c r="T1067" s="10" t="s">
        <v>4639</v>
      </c>
      <c r="U1067" s="193" t="s">
        <v>95</v>
      </c>
      <c r="V1067" s="99"/>
      <c r="W1067" s="102"/>
      <c r="X1067" s="38"/>
      <c r="Y1067" s="103" t="s">
        <v>30</v>
      </c>
      <c r="Z1067" s="103" t="s">
        <v>4635</v>
      </c>
      <c r="AA1067" s="4"/>
      <c r="AB1067" s="13" t="str">
        <f aca="false">IF(ISERROR(FIND("/",R1067)),R1067,LEFT(R1067,FIND(CHAR(1),SUBSTITUTE(R1067,"/",CHAR(1),LEN(R1067)-LEN(SUBSTITUTE(R1067,"/",""))))-1))</f>
        <v>/rsm:CrossIndustryInvoice/rsm:SupplyChainTradeTransaction/ram:ApplicableHeaderTradeSettlement/ram:SpecifiedTradePaymentTerms/ram:PayeeTradeParty</v>
      </c>
      <c r="AC1067" s="13" t="str">
        <f aca="false">IF(ISERROR(FIND("/",R1067)),R1067,MID(R1067, FIND(CHAR(1),SUBSTITUTE(R1067,"/",CHAR(1), LEN(R1067)-LEN(SUBSTITUTE(R1067,"/","")))), LEN(R1067)))</f>
        <v>/ram:Name</v>
      </c>
      <c r="AD1067" s="14" t="n">
        <f aca="false">COUNTIFS(R$4:R1067,AB1067)</f>
        <v>1</v>
      </c>
      <c r="AE1067" s="1"/>
      <c r="AF1067" s="93" t="str">
        <f aca="false">E1067</f>
        <v>EXT</v>
      </c>
      <c r="AG1067" s="95" t="n">
        <f aca="false">LEN(AR1067)-LEN(SUBSTITUTE(AR1067,"/",""))-1</f>
        <v>5</v>
      </c>
      <c r="AH1067" s="95" t="str">
        <f aca="false">H1067</f>
        <v>1..1</v>
      </c>
      <c r="AI1067" s="97" t="s">
        <v>3574</v>
      </c>
      <c r="AJ1067" s="97" t="s">
        <v>3575</v>
      </c>
      <c r="AK1067" s="98" t="s">
        <v>3576</v>
      </c>
      <c r="AL1067" s="98" t="s">
        <v>6390</v>
      </c>
      <c r="AM1067" s="98" t="s">
        <v>3578</v>
      </c>
      <c r="AN1067" s="97" t="s">
        <v>4647</v>
      </c>
      <c r="AO1067" s="100" t="str">
        <f aca="false">O1067</f>
        <v>1..1</v>
      </c>
      <c r="AP1067" s="100" t="str">
        <f aca="false">P1067</f>
        <v>1..1</v>
      </c>
      <c r="AQ1067" s="204" t="str">
        <f aca="false">Q1067</f>
        <v>/rsm:CrossIndustryInvoice
/rsm:SupplyChainTradeTransaction
/ram:ApplicableHeaderTradeSettlement
/ram:SpecifiedTradePaymentTerms
/ram:PayeeTradeParty
/ram:Name</v>
      </c>
      <c r="AR1067" s="205" t="str">
        <f aca="false">R1067</f>
        <v>/rsm:CrossIndustryInvoice/rsm:SupplyChainTradeTransaction/ram:ApplicableHeaderTradeSettlement/ram:SpecifiedTradePaymentTerms/ram:PayeeTradeParty/ram:Name</v>
      </c>
      <c r="AS1067" s="99" t="s">
        <v>121</v>
      </c>
      <c r="AT1067" s="10" t="s">
        <v>4639</v>
      </c>
      <c r="AU1067" s="193" t="str">
        <f aca="false">U1067</f>
        <v>0..1</v>
      </c>
      <c r="AV1067" s="99"/>
      <c r="AW1067" s="102"/>
      <c r="AX1067" s="6"/>
      <c r="AY1067" s="103" t="str">
        <f aca="false">Y1067</f>
        <v>EXTENDED</v>
      </c>
      <c r="AZ1067" s="180" t="str">
        <f aca="false">Z1067</f>
        <v>EXTENDED FR B2B</v>
      </c>
      <c r="BA1067" s="1"/>
      <c r="BB1067" s="49"/>
      <c r="BF1067" s="1"/>
      <c r="BG1067" s="1"/>
      <c r="BH1067" s="1"/>
      <c r="BI1067" s="1"/>
      <c r="BJ1067" s="1"/>
      <c r="BK1067" s="1"/>
      <c r="BL1067" s="1"/>
      <c r="BM1067" s="1"/>
      <c r="BN1067" s="1"/>
      <c r="BO1067" s="1"/>
      <c r="BP1067" s="1"/>
      <c r="BQ1067" s="1"/>
      <c r="BR1067" s="1"/>
      <c r="BS1067" s="1"/>
      <c r="BT1067" s="1"/>
      <c r="BU1067" s="1"/>
      <c r="BV1067" s="1"/>
      <c r="BW1067" s="1"/>
      <c r="BX1067" s="1"/>
      <c r="BY1067" s="1"/>
      <c r="BZ1067" s="1"/>
    </row>
    <row r="1068" s="53" customFormat="true" ht="89.25" hidden="false" customHeight="false" outlineLevel="0" collapsed="false">
      <c r="A1068" s="58" t="str">
        <f aca="false">IF(LEFT(E1068,2)="BG","NO",IF(LEN(E1068)-LEN(SUBSTITUTE(E1068,"-",""))&gt;1,"NO",IF(E1068="EXT","EXT","YES")))</f>
        <v>EXT</v>
      </c>
      <c r="B1068" s="77" t="s">
        <v>5506</v>
      </c>
      <c r="C1068" s="77"/>
      <c r="D1068" s="277" t="s">
        <v>6235</v>
      </c>
      <c r="E1068" s="93" t="s">
        <v>4631</v>
      </c>
      <c r="F1068" s="94" t="e">
        <f aca="false">#N/A</f>
        <v>#N/A</v>
      </c>
      <c r="G1068" s="95" t="n">
        <f aca="false">LEN(R1068)-LEN(SUBSTITUTE(R1068,"/",""))-1</f>
        <v>5</v>
      </c>
      <c r="H1068" s="95" t="s">
        <v>95</v>
      </c>
      <c r="I1068" s="97" t="s">
        <v>6391</v>
      </c>
      <c r="J1068" s="97" t="s">
        <v>6392</v>
      </c>
      <c r="K1068" s="98" t="s">
        <v>6476</v>
      </c>
      <c r="L1068" s="98"/>
      <c r="M1068" s="98"/>
      <c r="N1068" s="97" t="s">
        <v>119</v>
      </c>
      <c r="O1068" s="99" t="s">
        <v>95</v>
      </c>
      <c r="P1068" s="100" t="s">
        <v>95</v>
      </c>
      <c r="Q1068" s="204" t="s">
        <v>6735</v>
      </c>
      <c r="R1068" s="205" t="s">
        <v>4366</v>
      </c>
      <c r="S1068" s="99" t="s">
        <v>176</v>
      </c>
      <c r="T1068" s="10" t="s">
        <v>4639</v>
      </c>
      <c r="U1068" s="95" t="s">
        <v>112</v>
      </c>
      <c r="V1068" s="99"/>
      <c r="W1068" s="102"/>
      <c r="X1068" s="38"/>
      <c r="Y1068" s="103" t="s">
        <v>30</v>
      </c>
      <c r="Z1068" s="103" t="s">
        <v>4635</v>
      </c>
      <c r="AA1068" s="4"/>
      <c r="AB1068" s="13" t="str">
        <f aca="false">IF(ISERROR(FIND("/",R1068)),R1068,LEFT(R1068,FIND(CHAR(1),SUBSTITUTE(R1068,"/",CHAR(1),LEN(R1068)-LEN(SUBSTITUTE(R1068,"/",""))))-1))</f>
        <v>/rsm:CrossIndustryInvoice/rsm:SupplyChainTradeTransaction/ram:ApplicableHeaderTradeSettlement/ram:SpecifiedTradePaymentTerms/ram:PayeeTradeParty</v>
      </c>
      <c r="AC1068" s="13" t="str">
        <f aca="false">IF(ISERROR(FIND("/",R1068)),R1068,MID(R1068, FIND(CHAR(1),SUBSTITUTE(R1068,"/",CHAR(1), LEN(R1068)-LEN(SUBSTITUTE(R1068,"/","")))), LEN(R1068)))</f>
        <v>/ram:RoleCode</v>
      </c>
      <c r="AD1068" s="14" t="n">
        <f aca="false">COUNTIFS(R$4:R1068,AB1068)</f>
        <v>1</v>
      </c>
      <c r="AE1068" s="1"/>
      <c r="AF1068" s="93" t="str">
        <f aca="false">E1068</f>
        <v>EXT</v>
      </c>
      <c r="AG1068" s="95" t="n">
        <f aca="false">LEN(AR1068)-LEN(SUBSTITUTE(AR1068,"/",""))-1</f>
        <v>5</v>
      </c>
      <c r="AH1068" s="95" t="str">
        <f aca="false">H1068</f>
        <v>0..1</v>
      </c>
      <c r="AI1068" s="97" t="s">
        <v>6395</v>
      </c>
      <c r="AJ1068" s="97" t="s">
        <v>6396</v>
      </c>
      <c r="AK1068" s="98" t="s">
        <v>6397</v>
      </c>
      <c r="AL1068" s="98"/>
      <c r="AM1068" s="98"/>
      <c r="AN1068" s="97" t="s">
        <v>174</v>
      </c>
      <c r="AO1068" s="100" t="str">
        <f aca="false">O1068</f>
        <v>0..1</v>
      </c>
      <c r="AP1068" s="100" t="str">
        <f aca="false">P1068</f>
        <v>0..1</v>
      </c>
      <c r="AQ1068" s="204" t="str">
        <f aca="false">Q1068</f>
        <v>/rsm:CrossIndustryInvoice
/rsm:SupplyChainTradeTransaction
/ram:ApplicableHeaderTradeSettlement
/ram:SpecifiedTradePaymentTerms
/ram:PayeeTradeParty
/ram:RoleCode</v>
      </c>
      <c r="AR1068" s="205" t="str">
        <f aca="false">R1068</f>
        <v>/rsm:CrossIndustryInvoice/rsm:SupplyChainTradeTransaction/ram:ApplicableHeaderTradeSettlement/ram:SpecifiedTradePaymentTerms/ram:PayeeTradeParty/ram:RoleCode</v>
      </c>
      <c r="AS1068" s="99" t="s">
        <v>176</v>
      </c>
      <c r="AT1068" s="10" t="s">
        <v>4639</v>
      </c>
      <c r="AU1068" s="95" t="str">
        <f aca="false">U1068</f>
        <v>0..n</v>
      </c>
      <c r="AV1068" s="99"/>
      <c r="AW1068" s="102"/>
      <c r="AX1068" s="6"/>
      <c r="AY1068" s="103" t="str">
        <f aca="false">Y1068</f>
        <v>EXTENDED</v>
      </c>
      <c r="AZ1068" s="180" t="str">
        <f aca="false">Z1068</f>
        <v>EXTENDED FR B2B</v>
      </c>
      <c r="BA1068" s="1"/>
      <c r="BB1068" s="49"/>
      <c r="BF1068" s="1"/>
      <c r="BG1068" s="1"/>
      <c r="BH1068" s="1"/>
      <c r="BI1068" s="1"/>
      <c r="BJ1068" s="1"/>
      <c r="BK1068" s="1"/>
      <c r="BL1068" s="1"/>
      <c r="BM1068" s="1"/>
      <c r="BN1068" s="1"/>
      <c r="BO1068" s="1"/>
      <c r="BP1068" s="1"/>
      <c r="BQ1068" s="1"/>
      <c r="BR1068" s="1"/>
      <c r="BS1068" s="1"/>
      <c r="BT1068" s="1"/>
      <c r="BU1068" s="1"/>
      <c r="BV1068" s="1"/>
      <c r="BW1068" s="1"/>
      <c r="BX1068" s="1"/>
      <c r="BY1068" s="1"/>
      <c r="BZ1068" s="1"/>
    </row>
    <row r="1069" s="53" customFormat="true" ht="89.25" hidden="false" customHeight="false" outlineLevel="0" collapsed="false">
      <c r="A1069" s="58" t="str">
        <f aca="false">IF(LEFT(E1069,2)="BG","NO",IF(LEN(E1069)-LEN(SUBSTITUTE(E1069,"-",""))&gt;1,"NO",IF(E1069="EXT","EXT","YES")))</f>
        <v>EXT</v>
      </c>
      <c r="B1069" s="77" t="s">
        <v>5506</v>
      </c>
      <c r="C1069" s="77"/>
      <c r="D1069" s="277" t="s">
        <v>6235</v>
      </c>
      <c r="E1069" s="225" t="s">
        <v>4631</v>
      </c>
      <c r="F1069" s="226" t="e">
        <f aca="false">#N/A</f>
        <v>#N/A</v>
      </c>
      <c r="G1069" s="210" t="n">
        <f aca="false">LEN(R1069)-LEN(SUBSTITUTE(R1069,"/",""))-1</f>
        <v>5</v>
      </c>
      <c r="H1069" s="210" t="s">
        <v>95</v>
      </c>
      <c r="I1069" s="308" t="s">
        <v>6736</v>
      </c>
      <c r="J1069" s="309"/>
      <c r="K1069" s="310"/>
      <c r="L1069" s="310"/>
      <c r="M1069" s="310"/>
      <c r="N1069" s="309"/>
      <c r="O1069" s="311" t="s">
        <v>95</v>
      </c>
      <c r="P1069" s="312" t="str">
        <f aca="false">O1069</f>
        <v>0..1</v>
      </c>
      <c r="Q1069" s="187" t="s">
        <v>6737</v>
      </c>
      <c r="R1069" s="187" t="s">
        <v>4368</v>
      </c>
      <c r="S1069" s="311"/>
      <c r="T1069" s="313"/>
      <c r="U1069" s="294" t="s">
        <v>95</v>
      </c>
      <c r="V1069" s="311"/>
      <c r="W1069" s="314"/>
      <c r="X1069" s="38"/>
      <c r="Y1069" s="295" t="s">
        <v>30</v>
      </c>
      <c r="Z1069" s="295" t="s">
        <v>4635</v>
      </c>
      <c r="AA1069" s="4"/>
      <c r="AB1069" s="13" t="str">
        <f aca="false">IF(ISERROR(FIND("/",R1069)),R1069,LEFT(R1069,FIND(CHAR(1),SUBSTITUTE(R1069,"/",CHAR(1),LEN(R1069)-LEN(SUBSTITUTE(R1069,"/",""))))-1))</f>
        <v>/rsm:CrossIndustryInvoice/rsm:SupplyChainTradeTransaction/ram:ApplicableHeaderTradeSettlement/ram:SpecifiedTradePaymentTerms/ram:PayeeTradeParty</v>
      </c>
      <c r="AC1069" s="13" t="str">
        <f aca="false">IF(ISERROR(FIND("/",R1069)),R1069,MID(R1069, FIND(CHAR(1),SUBSTITUTE(R1069,"/",CHAR(1), LEN(R1069)-LEN(SUBSTITUTE(R1069,"/","")))), LEN(R1069)))</f>
        <v>/ram:SpecifiedLegalOrganization</v>
      </c>
      <c r="AD1069" s="14" t="n">
        <f aca="false">COUNTIFS(R$4:R1069,AB1069)</f>
        <v>1</v>
      </c>
      <c r="AE1069" s="1"/>
      <c r="AF1069" s="225" t="str">
        <f aca="false">E1069</f>
        <v>EXT</v>
      </c>
      <c r="AG1069" s="210" t="n">
        <f aca="false">LEN(AR1069)-LEN(SUBSTITUTE(AR1069,"/",""))-1</f>
        <v>5</v>
      </c>
      <c r="AH1069" s="210" t="str">
        <f aca="false">H1069</f>
        <v>0..1</v>
      </c>
      <c r="AI1069" s="308" t="s">
        <v>6400</v>
      </c>
      <c r="AJ1069" s="309"/>
      <c r="AK1069" s="310"/>
      <c r="AL1069" s="310"/>
      <c r="AM1069" s="310"/>
      <c r="AN1069" s="309"/>
      <c r="AO1069" s="312" t="str">
        <f aca="false">O1069</f>
        <v>0..1</v>
      </c>
      <c r="AP1069" s="312" t="str">
        <f aca="false">P1069</f>
        <v>0..1</v>
      </c>
      <c r="AQ1069" s="187" t="str">
        <f aca="false">Q1069</f>
        <v>/rsm:CrossIndustryInvoice
/rsm:SupplyChainTradeTransaction
/ram:ApplicableHeaderTradeSettlement
/ram:SpecifiedTradePaymentTerms
/ram:PayeeTradeParty
/ram:SpecifiedLegalOrganization</v>
      </c>
      <c r="AR1069" s="187" t="str">
        <f aca="false">R1069</f>
        <v>/rsm:CrossIndustryInvoice/rsm:SupplyChainTradeTransaction/ram:ApplicableHeaderTradeSettlement/ram:SpecifiedTradePaymentTerms/ram:PayeeTradeParty/ram:SpecifiedLegalOrganization</v>
      </c>
      <c r="AS1069" s="311"/>
      <c r="AT1069" s="313"/>
      <c r="AU1069" s="294" t="str">
        <f aca="false">U1069</f>
        <v>0..1</v>
      </c>
      <c r="AV1069" s="311"/>
      <c r="AW1069" s="314"/>
      <c r="AX1069" s="6"/>
      <c r="AY1069" s="295" t="str">
        <f aca="false">Y1069</f>
        <v>EXTENDED</v>
      </c>
      <c r="AZ1069" s="306" t="str">
        <f aca="false">Z1069</f>
        <v>EXTENDED FR B2B</v>
      </c>
      <c r="BA1069" s="1"/>
      <c r="BB1069" s="49"/>
      <c r="BF1069" s="1"/>
      <c r="BG1069" s="1"/>
      <c r="BH1069" s="1"/>
      <c r="BI1069" s="1"/>
      <c r="BJ1069" s="1"/>
      <c r="BK1069" s="1"/>
      <c r="BL1069" s="1"/>
      <c r="BM1069" s="1"/>
      <c r="BN1069" s="1"/>
      <c r="BO1069" s="1"/>
      <c r="BP1069" s="1"/>
      <c r="BQ1069" s="1"/>
      <c r="BR1069" s="1"/>
      <c r="BS1069" s="1"/>
      <c r="BT1069" s="1"/>
      <c r="BU1069" s="1"/>
      <c r="BV1069" s="1"/>
      <c r="BW1069" s="1"/>
      <c r="BX1069" s="1"/>
      <c r="BY1069" s="1"/>
      <c r="BZ1069" s="1"/>
    </row>
    <row r="1070" s="53" customFormat="true" ht="114" hidden="false" customHeight="false" outlineLevel="0" collapsed="false">
      <c r="A1070" s="58" t="str">
        <f aca="false">IF(LEFT(E1070,2)="BG","NO",IF(LEN(E1070)-LEN(SUBSTITUTE(E1070,"-",""))&gt;1,"NO",IF(E1070="EXT","EXT","YES")))</f>
        <v>EXT</v>
      </c>
      <c r="B1070" s="77" t="s">
        <v>5506</v>
      </c>
      <c r="C1070" s="77"/>
      <c r="D1070" s="277" t="s">
        <v>6235</v>
      </c>
      <c r="E1070" s="93" t="s">
        <v>4631</v>
      </c>
      <c r="F1070" s="94" t="e">
        <f aca="false">#N/A</f>
        <v>#N/A</v>
      </c>
      <c r="G1070" s="95" t="n">
        <f aca="false">LEN(R1070)-LEN(SUBSTITUTE(R1070,"/",""))-1</f>
        <v>6</v>
      </c>
      <c r="H1070" s="95" t="s">
        <v>95</v>
      </c>
      <c r="I1070" s="97" t="s">
        <v>6401</v>
      </c>
      <c r="J1070" s="97" t="s">
        <v>6402</v>
      </c>
      <c r="K1070" s="98" t="s">
        <v>6403</v>
      </c>
      <c r="L1070" s="98"/>
      <c r="M1070" s="98"/>
      <c r="N1070" s="97" t="s">
        <v>137</v>
      </c>
      <c r="O1070" s="99" t="s">
        <v>88</v>
      </c>
      <c r="P1070" s="100" t="str">
        <f aca="false">O1070</f>
        <v>1..1</v>
      </c>
      <c r="Q1070" s="204" t="s">
        <v>6738</v>
      </c>
      <c r="R1070" s="205" t="s">
        <v>4370</v>
      </c>
      <c r="S1070" s="99" t="s">
        <v>139</v>
      </c>
      <c r="T1070" s="10" t="s">
        <v>4639</v>
      </c>
      <c r="U1070" s="95" t="s">
        <v>95</v>
      </c>
      <c r="V1070" s="99"/>
      <c r="W1070" s="102"/>
      <c r="X1070" s="38"/>
      <c r="Y1070" s="103" t="s">
        <v>30</v>
      </c>
      <c r="Z1070" s="103" t="s">
        <v>4635</v>
      </c>
      <c r="AA1070" s="4"/>
      <c r="AB1070" s="13" t="str">
        <f aca="false">IF(ISERROR(FIND("/",R1070)),R1070,LEFT(R1070,FIND(CHAR(1),SUBSTITUTE(R1070,"/",CHAR(1),LEN(R1070)-LEN(SUBSTITUTE(R1070,"/",""))))-1))</f>
        <v>/rsm:CrossIndustryInvoice/rsm:SupplyChainTradeTransaction/ram:ApplicableHeaderTradeSettlement/ram:SpecifiedTradePaymentTerms/ram:PayeeTradeParty/ram:SpecifiedLegalOrganization</v>
      </c>
      <c r="AC1070" s="13" t="str">
        <f aca="false">IF(ISERROR(FIND("/",R1070)),R1070,MID(R1070, FIND(CHAR(1),SUBSTITUTE(R1070,"/",CHAR(1), LEN(R1070)-LEN(SUBSTITUTE(R1070,"/","")))), LEN(R1070)))</f>
        <v>/ram:ID</v>
      </c>
      <c r="AD1070" s="14" t="n">
        <f aca="false">COUNTIFS(R$4:R1070,AB1070)</f>
        <v>1</v>
      </c>
      <c r="AE1070" s="1"/>
      <c r="AF1070" s="93" t="str">
        <f aca="false">E1070</f>
        <v>EXT</v>
      </c>
      <c r="AG1070" s="95" t="n">
        <f aca="false">LEN(AR1070)-LEN(SUBSTITUTE(AR1070,"/",""))-1</f>
        <v>6</v>
      </c>
      <c r="AH1070" s="95" t="str">
        <f aca="false">H1070</f>
        <v>0..1</v>
      </c>
      <c r="AI1070" s="97" t="s">
        <v>3595</v>
      </c>
      <c r="AJ1070" s="97" t="s">
        <v>3596</v>
      </c>
      <c r="AK1070" s="98" t="s">
        <v>3597</v>
      </c>
      <c r="AL1070" s="98"/>
      <c r="AM1070" s="98"/>
      <c r="AN1070" s="97" t="s">
        <v>2190</v>
      </c>
      <c r="AO1070" s="100" t="str">
        <f aca="false">O1070</f>
        <v>1..1</v>
      </c>
      <c r="AP1070" s="100" t="str">
        <f aca="false">P1070</f>
        <v>1..1</v>
      </c>
      <c r="AQ1070" s="204" t="str">
        <f aca="false">Q1070</f>
        <v>/rsm:CrossIndustryInvoice
/rsm:SupplyChainTradeTransaction
/ram:ApplicableHeaderTradeSettlement
/ram:SpecifiedTradePaymentTerms
/ram:PayeeTradeParty
/ram:SpecifiedLegalOrganization
/ram:ID</v>
      </c>
      <c r="AR1070" s="205" t="str">
        <f aca="false">R1070</f>
        <v>/rsm:CrossIndustryInvoice/rsm:SupplyChainTradeTransaction/ram:ApplicableHeaderTradeSettlement/ram:SpecifiedTradePaymentTerms/ram:PayeeTradeParty/ram:SpecifiedLegalOrganization/ram:ID</v>
      </c>
      <c r="AS1070" s="99" t="s">
        <v>139</v>
      </c>
      <c r="AT1070" s="10" t="s">
        <v>4639</v>
      </c>
      <c r="AU1070" s="95" t="str">
        <f aca="false">U1070</f>
        <v>0..1</v>
      </c>
      <c r="AV1070" s="99"/>
      <c r="AW1070" s="102"/>
      <c r="AX1070" s="6"/>
      <c r="AY1070" s="103" t="str">
        <f aca="false">Y1070</f>
        <v>EXTENDED</v>
      </c>
      <c r="AZ1070" s="180" t="str">
        <f aca="false">Z1070</f>
        <v>EXTENDED FR B2B</v>
      </c>
      <c r="BA1070" s="1"/>
      <c r="BB1070" s="49"/>
      <c r="BF1070" s="1"/>
      <c r="BG1070" s="1"/>
      <c r="BH1070" s="1"/>
      <c r="BI1070" s="1"/>
      <c r="BJ1070" s="1"/>
      <c r="BK1070" s="1"/>
      <c r="BL1070" s="1"/>
      <c r="BM1070" s="1"/>
      <c r="BN1070" s="1"/>
      <c r="BO1070" s="1"/>
      <c r="BP1070" s="1"/>
      <c r="BQ1070" s="1"/>
      <c r="BR1070" s="1"/>
      <c r="BS1070" s="1"/>
      <c r="BT1070" s="1"/>
      <c r="BU1070" s="1"/>
      <c r="BV1070" s="1"/>
      <c r="BW1070" s="1"/>
      <c r="BX1070" s="1"/>
      <c r="BY1070" s="1"/>
      <c r="BZ1070" s="1"/>
    </row>
    <row r="1071" s="53" customFormat="true" ht="114.75" hidden="false" customHeight="false" outlineLevel="0" collapsed="false">
      <c r="A1071" s="58" t="str">
        <f aca="false">IF(LEFT(E1071,2)="BG","NO",IF(LEN(E1071)-LEN(SUBSTITUTE(E1071,"-",""))&gt;1,"NO",IF(E1071="EXT","EXT","YES")))</f>
        <v>EXT</v>
      </c>
      <c r="B1071" s="77" t="s">
        <v>5506</v>
      </c>
      <c r="C1071" s="77"/>
      <c r="D1071" s="277" t="s">
        <v>6235</v>
      </c>
      <c r="E1071" s="93" t="s">
        <v>4631</v>
      </c>
      <c r="F1071" s="94" t="e">
        <f aca="false">#N/A</f>
        <v>#N/A</v>
      </c>
      <c r="G1071" s="95" t="n">
        <f aca="false">LEN(R1071)-LEN(SUBSTITUTE(R1071,"/",""))-1</f>
        <v>7</v>
      </c>
      <c r="H1071" s="95" t="s">
        <v>95</v>
      </c>
      <c r="I1071" s="139" t="s">
        <v>355</v>
      </c>
      <c r="J1071" s="97" t="s">
        <v>3599</v>
      </c>
      <c r="K1071" s="98" t="s">
        <v>4744</v>
      </c>
      <c r="L1071" s="98" t="s">
        <v>1699</v>
      </c>
      <c r="M1071" s="98"/>
      <c r="N1071" s="97" t="s">
        <v>174</v>
      </c>
      <c r="O1071" s="99" t="s">
        <v>95</v>
      </c>
      <c r="P1071" s="100" t="str">
        <f aca="false">O1071</f>
        <v>0..1</v>
      </c>
      <c r="Q1071" s="204" t="s">
        <v>6739</v>
      </c>
      <c r="R1071" s="205" t="s">
        <v>4372</v>
      </c>
      <c r="S1071" s="99" t="s">
        <v>360</v>
      </c>
      <c r="T1071" s="10" t="s">
        <v>858</v>
      </c>
      <c r="U1071" s="95" t="s">
        <v>95</v>
      </c>
      <c r="V1071" s="99"/>
      <c r="W1071" s="102"/>
      <c r="X1071" s="38"/>
      <c r="Y1071" s="103" t="s">
        <v>30</v>
      </c>
      <c r="Z1071" s="103" t="s">
        <v>4635</v>
      </c>
      <c r="AA1071" s="4"/>
      <c r="AB1071" s="13" t="str">
        <f aca="false">IF(ISERROR(FIND("/",R1071)),R1071,LEFT(R1071,FIND(CHAR(1),SUBSTITUTE(R1071,"/",CHAR(1),LEN(R1071)-LEN(SUBSTITUTE(R1071,"/",""))))-1))</f>
        <v>/rsm:CrossIndustryInvoice/rsm:SupplyChainTradeTransaction/ram:ApplicableHeaderTradeSettlement/ram:SpecifiedTradePaymentTerms/ram:PayeeTradeParty/ram:SpecifiedLegalOrganization/ram:ID</v>
      </c>
      <c r="AC1071" s="13" t="str">
        <f aca="false">IF(ISERROR(FIND("/",R1071)),R1071,MID(R1071, FIND(CHAR(1),SUBSTITUTE(R1071,"/",CHAR(1), LEN(R1071)-LEN(SUBSTITUTE(R1071,"/","")))), LEN(R1071)))</f>
        <v>/@schemeID</v>
      </c>
      <c r="AD1071" s="14" t="n">
        <f aca="false">COUNTIFS(R$4:R1071,AB1071)</f>
        <v>1</v>
      </c>
      <c r="AE1071" s="1"/>
      <c r="AF1071" s="93" t="str">
        <f aca="false">E1071</f>
        <v>EXT</v>
      </c>
      <c r="AG1071" s="95" t="n">
        <f aca="false">LEN(AR1071)-LEN(SUBSTITUTE(AR1071,"/",""))-1</f>
        <v>7</v>
      </c>
      <c r="AH1071" s="95" t="str">
        <f aca="false">H1071</f>
        <v>0..1</v>
      </c>
      <c r="AI1071" s="139" t="s">
        <v>361</v>
      </c>
      <c r="AJ1071" s="97" t="s">
        <v>3601</v>
      </c>
      <c r="AK1071" s="98" t="s">
        <v>363</v>
      </c>
      <c r="AL1071" s="98" t="s">
        <v>1702</v>
      </c>
      <c r="AM1071" s="98"/>
      <c r="AN1071" s="97" t="s">
        <v>174</v>
      </c>
      <c r="AO1071" s="100" t="str">
        <f aca="false">O1071</f>
        <v>0..1</v>
      </c>
      <c r="AP1071" s="100" t="str">
        <f aca="false">P1071</f>
        <v>0..1</v>
      </c>
      <c r="AQ1071" s="204" t="str">
        <f aca="false">Q1071</f>
        <v>/rsm:CrossIndustryInvoice
/rsm:SupplyChainTradeTransaction
/ram:ApplicableHeaderTradeSettlement
/ram:SpecifiedTradePaymentTerms
/ram:PayeeTradeParty
/ram:SpecifiedLegalOrganization
/ram:ID
/@schemeID</v>
      </c>
      <c r="AR1071" s="205" t="str">
        <f aca="false">R1071</f>
        <v>/rsm:CrossIndustryInvoice/rsm:SupplyChainTradeTransaction/ram:ApplicableHeaderTradeSettlement/ram:SpecifiedTradePaymentTerms/ram:PayeeTradeParty/ram:SpecifiedLegalOrganization/ram:ID/@schemeID</v>
      </c>
      <c r="AS1071" s="99" t="s">
        <v>360</v>
      </c>
      <c r="AT1071" s="10" t="s">
        <v>858</v>
      </c>
      <c r="AU1071" s="95" t="str">
        <f aca="false">U1071</f>
        <v>0..1</v>
      </c>
      <c r="AV1071" s="99"/>
      <c r="AW1071" s="102"/>
      <c r="AX1071" s="6"/>
      <c r="AY1071" s="103" t="str">
        <f aca="false">Y1071</f>
        <v>EXTENDED</v>
      </c>
      <c r="AZ1071" s="180" t="str">
        <f aca="false">Z1071</f>
        <v>EXTENDED FR B2B</v>
      </c>
      <c r="BA1071" s="1"/>
      <c r="BB1071" s="49"/>
      <c r="BF1071" s="1"/>
      <c r="BG1071" s="1"/>
      <c r="BH1071" s="1"/>
      <c r="BI1071" s="1"/>
      <c r="BJ1071" s="1"/>
      <c r="BK1071" s="1"/>
      <c r="BL1071" s="1"/>
      <c r="BM1071" s="1"/>
      <c r="BN1071" s="1"/>
      <c r="BO1071" s="1"/>
      <c r="BP1071" s="1"/>
      <c r="BQ1071" s="1"/>
      <c r="BR1071" s="1"/>
      <c r="BS1071" s="1"/>
      <c r="BT1071" s="1"/>
      <c r="BU1071" s="1"/>
      <c r="BV1071" s="1"/>
      <c r="BW1071" s="1"/>
      <c r="BX1071" s="1"/>
      <c r="BY1071" s="1"/>
      <c r="BZ1071" s="1"/>
    </row>
    <row r="1072" s="53" customFormat="true" ht="114" hidden="false" customHeight="false" outlineLevel="0" collapsed="false">
      <c r="A1072" s="58" t="str">
        <f aca="false">IF(LEFT(E1072,2)="BG","NO",IF(LEN(E1072)-LEN(SUBSTITUTE(E1072,"-",""))&gt;1,"NO",IF(E1072="EXT","EXT","YES")))</f>
        <v>EXT</v>
      </c>
      <c r="B1072" s="77" t="s">
        <v>5506</v>
      </c>
      <c r="C1072" s="77"/>
      <c r="D1072" s="280" t="s">
        <v>6235</v>
      </c>
      <c r="E1072" s="93" t="s">
        <v>4631</v>
      </c>
      <c r="F1072" s="94" t="e">
        <f aca="false">#N/A</f>
        <v>#N/A</v>
      </c>
      <c r="G1072" s="95" t="n">
        <f aca="false">LEN(R1072)-LEN(SUBSTITUTE(R1072,"/",""))-1</f>
        <v>6</v>
      </c>
      <c r="H1072" s="95" t="s">
        <v>95</v>
      </c>
      <c r="I1072" s="97" t="s">
        <v>1005</v>
      </c>
      <c r="J1072" s="97"/>
      <c r="K1072" s="98"/>
      <c r="L1072" s="98"/>
      <c r="M1072" s="98"/>
      <c r="N1072" s="97"/>
      <c r="O1072" s="99" t="s">
        <v>95</v>
      </c>
      <c r="P1072" s="100" t="str">
        <f aca="false">O1072</f>
        <v>0..1</v>
      </c>
      <c r="Q1072" s="9" t="s">
        <v>6740</v>
      </c>
      <c r="R1072" s="101" t="s">
        <v>4375</v>
      </c>
      <c r="S1072" s="99" t="s">
        <v>121</v>
      </c>
      <c r="T1072" s="10" t="s">
        <v>4639</v>
      </c>
      <c r="U1072" s="95" t="s">
        <v>95</v>
      </c>
      <c r="V1072" s="99"/>
      <c r="W1072" s="102"/>
      <c r="X1072" s="38"/>
      <c r="Y1072" s="103" t="s">
        <v>30</v>
      </c>
      <c r="Z1072" s="103" t="s">
        <v>4635</v>
      </c>
      <c r="AA1072" s="4"/>
      <c r="AB1072" s="13" t="str">
        <f aca="false">IF(ISERROR(FIND("/",R1072)),R1072,LEFT(R1072,FIND(CHAR(1),SUBSTITUTE(R1072,"/",CHAR(1),LEN(R1072)-LEN(SUBSTITUTE(R1072,"/",""))))-1))</f>
        <v>/rsm:CrossIndustryInvoice/rsm:SupplyChainTradeTransaction/ram:ApplicableHeaderTradeSettlement/ram:SpecifiedTradePaymentTerms/ram:PayeeTradeParty/ram:SpecifiedLegalOrganization</v>
      </c>
      <c r="AC1072" s="13" t="str">
        <f aca="false">IF(ISERROR(FIND("/",R1072)),R1072,MID(R1072, FIND(CHAR(1),SUBSTITUTE(R1072,"/",CHAR(1), LEN(R1072)-LEN(SUBSTITUTE(R1072,"/","")))), LEN(R1072)))</f>
        <v>/ram:TradingBusinessName</v>
      </c>
      <c r="AD1072" s="14" t="n">
        <f aca="false">COUNTIFS(R$4:R1072,AB1072)</f>
        <v>1</v>
      </c>
      <c r="AE1072" s="1"/>
      <c r="AF1072" s="93" t="str">
        <f aca="false">E1072</f>
        <v>EXT</v>
      </c>
      <c r="AG1072" s="95" t="n">
        <f aca="false">LEN(AR1072)-LEN(SUBSTITUTE(AR1072,"/",""))-1</f>
        <v>6</v>
      </c>
      <c r="AH1072" s="95" t="str">
        <f aca="false">H1072</f>
        <v>0..1</v>
      </c>
      <c r="AI1072" s="97" t="s">
        <v>2095</v>
      </c>
      <c r="AJ1072" s="97"/>
      <c r="AK1072" s="98"/>
      <c r="AL1072" s="98"/>
      <c r="AM1072" s="98"/>
      <c r="AN1072" s="97"/>
      <c r="AO1072" s="100" t="str">
        <f aca="false">O1072</f>
        <v>0..1</v>
      </c>
      <c r="AP1072" s="100" t="str">
        <f aca="false">P1072</f>
        <v>0..1</v>
      </c>
      <c r="AQ1072" s="9" t="str">
        <f aca="false">Q1072</f>
        <v>/rsm:CrossIndustryInvoice
/rsm:SupplyChainTradeTransaction
/ram:ApplicableHeaderTradeSettlement
/ram:SpecifiedTradePaymentTerms
/ram:PayeeTradeParty
/ram:SpecifiedLegalOrganization
/ram:TradingBusinessName</v>
      </c>
      <c r="AR1072" s="101" t="str">
        <f aca="false">R1072</f>
        <v>/rsm:CrossIndustryInvoice/rsm:SupplyChainTradeTransaction/ram:ApplicableHeaderTradeSettlement/ram:SpecifiedTradePaymentTerms/ram:PayeeTradeParty/ram:SpecifiedLegalOrganization/ram:TradingBusinessName</v>
      </c>
      <c r="AS1072" s="99" t="s">
        <v>121</v>
      </c>
      <c r="AT1072" s="10" t="s">
        <v>4639</v>
      </c>
      <c r="AU1072" s="95" t="str">
        <f aca="false">U1072</f>
        <v>0..1</v>
      </c>
      <c r="AV1072" s="99"/>
      <c r="AW1072" s="102"/>
      <c r="AX1072" s="6"/>
      <c r="AY1072" s="103" t="str">
        <f aca="false">Y1072</f>
        <v>EXTENDED</v>
      </c>
      <c r="AZ1072" s="180" t="str">
        <f aca="false">Z1072</f>
        <v>EXTENDED FR B2B</v>
      </c>
      <c r="BA1072" s="1"/>
      <c r="BB1072" s="49"/>
      <c r="BF1072" s="1"/>
      <c r="BG1072" s="1"/>
      <c r="BH1072" s="1"/>
      <c r="BI1072" s="1"/>
      <c r="BJ1072" s="1"/>
      <c r="BK1072" s="1"/>
      <c r="BL1072" s="1"/>
      <c r="BM1072" s="1"/>
      <c r="BN1072" s="1"/>
      <c r="BO1072" s="1"/>
      <c r="BP1072" s="1"/>
      <c r="BQ1072" s="1"/>
      <c r="BR1072" s="1"/>
      <c r="BS1072" s="1"/>
      <c r="BT1072" s="1"/>
      <c r="BU1072" s="1"/>
      <c r="BV1072" s="1"/>
      <c r="BW1072" s="1"/>
      <c r="BX1072" s="1"/>
      <c r="BY1072" s="1"/>
      <c r="BZ1072" s="1"/>
    </row>
    <row r="1073" s="53" customFormat="true" ht="114" hidden="false" customHeight="false" outlineLevel="0" collapsed="false">
      <c r="A1073" s="58" t="str">
        <f aca="false">IF(LEFT(E1073,2)="BG","NO",IF(LEN(E1073)-LEN(SUBSTITUTE(E1073,"-",""))&gt;1,"NO",IF(E1073="EXT","EXT","YES")))</f>
        <v>EXT</v>
      </c>
      <c r="B1073" s="77" t="s">
        <v>5506</v>
      </c>
      <c r="C1073" s="77"/>
      <c r="D1073" s="280" t="s">
        <v>6235</v>
      </c>
      <c r="E1073" s="208" t="s">
        <v>4631</v>
      </c>
      <c r="F1073" s="209" t="e">
        <f aca="false">#N/A</f>
        <v>#N/A</v>
      </c>
      <c r="G1073" s="210" t="n">
        <f aca="false">LEN(R1073)-LEN(SUBSTITUTE(R1073,"/",""))-1</f>
        <v>6</v>
      </c>
      <c r="H1073" s="210" t="s">
        <v>95</v>
      </c>
      <c r="I1073" s="211" t="s">
        <v>6741</v>
      </c>
      <c r="J1073" s="211" t="s">
        <v>6059</v>
      </c>
      <c r="K1073" s="212"/>
      <c r="L1073" s="212"/>
      <c r="M1073" s="212"/>
      <c r="N1073" s="211"/>
      <c r="O1073" s="99" t="s">
        <v>95</v>
      </c>
      <c r="P1073" s="100" t="str">
        <f aca="false">O1073</f>
        <v>0..1</v>
      </c>
      <c r="Q1073" s="215" t="s">
        <v>6742</v>
      </c>
      <c r="R1073" s="216" t="s">
        <v>4377</v>
      </c>
      <c r="S1073" s="213"/>
      <c r="T1073" s="217"/>
      <c r="U1073" s="210" t="s">
        <v>95</v>
      </c>
      <c r="V1073" s="213"/>
      <c r="W1073" s="218"/>
      <c r="X1073" s="38"/>
      <c r="Y1073" s="219" t="s">
        <v>30</v>
      </c>
      <c r="Z1073" s="219" t="s">
        <v>30</v>
      </c>
      <c r="AA1073" s="49"/>
      <c r="AB1073" s="13" t="str">
        <f aca="false">IF(ISERROR(FIND("/",R1073)),R1073,LEFT(R1073,FIND(CHAR(1),SUBSTITUTE(R1073,"/",CHAR(1),LEN(R1073)-LEN(SUBSTITUTE(R1073,"/",""))))-1))</f>
        <v>/rsm:CrossIndustryInvoice/rsm:SupplyChainTradeTransaction/ram:ApplicableHeaderTradeSettlement/ram:SpecifiedTradePaymentTerms/ram:PayeeTradeParty/ram:SpecifiedLegalOrganization</v>
      </c>
      <c r="AC1073" s="13" t="str">
        <f aca="false">IF(ISERROR(FIND("/",R1073)),R1073,MID(R1073, FIND(CHAR(1),SUBSTITUTE(R1073,"/",CHAR(1), LEN(R1073)-LEN(SUBSTITUTE(R1073,"/","")))), LEN(R1073)))</f>
        <v>/ram:PostalTradeAddress</v>
      </c>
      <c r="AD1073" s="14" t="n">
        <f aca="false">COUNTIFS(R$4:R1073,AB1073)</f>
        <v>1</v>
      </c>
      <c r="AE1073" s="49"/>
      <c r="AF1073" s="208" t="str">
        <f aca="false">E1073</f>
        <v>EXT</v>
      </c>
      <c r="AG1073" s="210" t="n">
        <f aca="false">LEN(AR1073)-LEN(SUBSTITUTE(AR1073,"/",""))-1</f>
        <v>6</v>
      </c>
      <c r="AH1073" s="210" t="str">
        <f aca="false">H1073</f>
        <v>0..1</v>
      </c>
      <c r="AI1073" s="211" t="s">
        <v>1932</v>
      </c>
      <c r="AJ1073" s="211" t="s">
        <v>5335</v>
      </c>
      <c r="AK1073" s="212"/>
      <c r="AL1073" s="212"/>
      <c r="AM1073" s="212"/>
      <c r="AN1073" s="211"/>
      <c r="AO1073" s="100" t="str">
        <f aca="false">O1073</f>
        <v>0..1</v>
      </c>
      <c r="AP1073" s="100" t="str">
        <f aca="false">P1073</f>
        <v>0..1</v>
      </c>
      <c r="AQ1073" s="215" t="str">
        <f aca="false">Q1073</f>
        <v>/rsm:CrossIndustryInvoice
/rsm:SupplyChainTradeTransaction
/ram:ApplicableHeaderTradeSettlement
/ram:SpecifiedTradePaymentTerms
/ram:PayeeTradeParty
/ram:SpecifiedLegalOrganization
/ram:PostalTradeAddress</v>
      </c>
      <c r="AR1073" s="216" t="str">
        <f aca="false">R1073</f>
        <v>/rsm:CrossIndustryInvoice/rsm:SupplyChainTradeTransaction/ram:ApplicableHeaderTradeSettlement/ram:SpecifiedTradePaymentTerms/ram:PayeeTradeParty/ram:SpecifiedLegalOrganization/ram:PostalTradeAddress</v>
      </c>
      <c r="AS1073" s="213"/>
      <c r="AT1073" s="217"/>
      <c r="AU1073" s="210" t="str">
        <f aca="false">U1073</f>
        <v>0..1</v>
      </c>
      <c r="AV1073" s="213"/>
      <c r="AW1073" s="218"/>
      <c r="AX1073" s="6"/>
      <c r="AY1073" s="219" t="str">
        <f aca="false">Y1073</f>
        <v>EXTENDED</v>
      </c>
      <c r="AZ1073" s="220" t="str">
        <f aca="false">Z1073</f>
        <v>EXTENDED</v>
      </c>
      <c r="BA1073" s="1"/>
      <c r="BB1073" s="49"/>
      <c r="BF1073" s="1"/>
      <c r="BG1073" s="1"/>
      <c r="BH1073" s="1"/>
      <c r="BI1073" s="1"/>
      <c r="BJ1073" s="1"/>
      <c r="BK1073" s="1"/>
      <c r="BL1073" s="1"/>
      <c r="BM1073" s="1"/>
      <c r="BN1073" s="1"/>
      <c r="BO1073" s="1"/>
      <c r="BP1073" s="1"/>
      <c r="BQ1073" s="1"/>
      <c r="BR1073" s="1"/>
      <c r="BS1073" s="1"/>
      <c r="BT1073" s="1"/>
      <c r="BU1073" s="1"/>
      <c r="BV1073" s="1"/>
      <c r="BW1073" s="1"/>
      <c r="BX1073" s="1"/>
      <c r="BY1073" s="1"/>
      <c r="BZ1073" s="1"/>
    </row>
    <row r="1074" s="53" customFormat="true" ht="128.25" hidden="false" customHeight="false" outlineLevel="0" collapsed="false">
      <c r="A1074" s="58" t="str">
        <f aca="false">IF(LEFT(E1074,2)="BG","NO",IF(LEN(E1074)-LEN(SUBSTITUTE(E1074,"-",""))&gt;1,"NO",IF(E1074="EXT","EXT","YES")))</f>
        <v>EXT</v>
      </c>
      <c r="B1074" s="77" t="s">
        <v>5506</v>
      </c>
      <c r="C1074" s="77"/>
      <c r="D1074" s="280" t="s">
        <v>6235</v>
      </c>
      <c r="E1074" s="93" t="s">
        <v>4631</v>
      </c>
      <c r="F1074" s="94" t="e">
        <f aca="false">#N/A</f>
        <v>#N/A</v>
      </c>
      <c r="G1074" s="95" t="n">
        <f aca="false">LEN(R1074)-LEN(SUBSTITUTE(R1074,"/",""))-1</f>
        <v>7</v>
      </c>
      <c r="H1074" s="95" t="s">
        <v>95</v>
      </c>
      <c r="I1074" s="97" t="s">
        <v>5336</v>
      </c>
      <c r="J1074" s="97" t="s">
        <v>1070</v>
      </c>
      <c r="K1074" s="98" t="s">
        <v>1071</v>
      </c>
      <c r="L1074" s="98"/>
      <c r="M1074" s="98"/>
      <c r="N1074" s="97"/>
      <c r="O1074" s="99" t="s">
        <v>95</v>
      </c>
      <c r="P1074" s="100" t="str">
        <f aca="false">O1074</f>
        <v>0..1</v>
      </c>
      <c r="Q1074" s="9" t="s">
        <v>6743</v>
      </c>
      <c r="R1074" s="101" t="s">
        <v>4379</v>
      </c>
      <c r="S1074" s="99" t="s">
        <v>121</v>
      </c>
      <c r="T1074" s="10" t="s">
        <v>4639</v>
      </c>
      <c r="U1074" s="95" t="s">
        <v>95</v>
      </c>
      <c r="V1074" s="99"/>
      <c r="W1074" s="102"/>
      <c r="X1074" s="38"/>
      <c r="Y1074" s="103" t="s">
        <v>30</v>
      </c>
      <c r="Z1074" s="103" t="s">
        <v>30</v>
      </c>
      <c r="AA1074" s="49"/>
      <c r="AB1074" s="13" t="str">
        <f aca="false">IF(ISERROR(FIND("/",R1074)),R1074,LEFT(R1074,FIND(CHAR(1),SUBSTITUTE(R1074,"/",CHAR(1),LEN(R1074)-LEN(SUBSTITUTE(R1074,"/",""))))-1))</f>
        <v>/rsm:CrossIndustryInvoice/rsm:SupplyChainTradeTransaction/ram:ApplicableHeaderTradeSettlement/ram:SpecifiedTradePaymentTerms/ram:PayeeTradeParty/ram:SpecifiedLegalOrganization/ram:PostalTradeAddress</v>
      </c>
      <c r="AC1074" s="13" t="str">
        <f aca="false">IF(ISERROR(FIND("/",R1074)),R1074,MID(R1074, FIND(CHAR(1),SUBSTITUTE(R1074,"/",CHAR(1), LEN(R1074)-LEN(SUBSTITUTE(R1074,"/","")))), LEN(R1074)))</f>
        <v>/ram:PostcodeCode</v>
      </c>
      <c r="AD1074" s="14" t="n">
        <f aca="false">COUNTIFS(R$4:R1074,AB1074)</f>
        <v>1</v>
      </c>
      <c r="AE1074" s="49"/>
      <c r="AF1074" s="93" t="str">
        <f aca="false">E1074</f>
        <v>EXT</v>
      </c>
      <c r="AG1074" s="95" t="n">
        <f aca="false">LEN(AR1074)-LEN(SUBSTITUTE(AR1074,"/",""))-1</f>
        <v>7</v>
      </c>
      <c r="AH1074" s="95" t="str">
        <f aca="false">H1074</f>
        <v>0..1</v>
      </c>
      <c r="AI1074" s="97" t="s">
        <v>5773</v>
      </c>
      <c r="AJ1074" s="97"/>
      <c r="AK1074" s="98"/>
      <c r="AL1074" s="98"/>
      <c r="AM1074" s="98"/>
      <c r="AN1074" s="97"/>
      <c r="AO1074" s="100" t="str">
        <f aca="false">O1074</f>
        <v>0..1</v>
      </c>
      <c r="AP1074" s="100" t="str">
        <f aca="false">P1074</f>
        <v>0..1</v>
      </c>
      <c r="AQ1074" s="9" t="str">
        <f aca="false">Q1074</f>
        <v>/rsm:CrossIndustryInvoice
/rsm:SupplyChainTradeTransaction
/ram:ApplicableHeaderTradeSettlement
/ram:SpecifiedTradePaymentTerms
/ram:PayeeTradeParty
/ram:SpecifiedLegalOrganization
/ram:PostalTradeAddress
/ram:PostcodeCode</v>
      </c>
      <c r="AR1074" s="101" t="str">
        <f aca="false">R1074</f>
        <v>/rsm:CrossIndustryInvoice/rsm:SupplyChainTradeTransaction/ram:ApplicableHeaderTradeSettlement/ram:SpecifiedTradePaymentTerms/ram:PayeeTradeParty/ram:SpecifiedLegalOrganization/ram:PostalTradeAddress/ram:PostcodeCode</v>
      </c>
      <c r="AS1074" s="99" t="s">
        <v>121</v>
      </c>
      <c r="AT1074" s="10" t="s">
        <v>4639</v>
      </c>
      <c r="AU1074" s="95" t="str">
        <f aca="false">U1074</f>
        <v>0..1</v>
      </c>
      <c r="AV1074" s="99"/>
      <c r="AW1074" s="102"/>
      <c r="AX1074" s="6"/>
      <c r="AY1074" s="103" t="str">
        <f aca="false">Y1074</f>
        <v>EXTENDED</v>
      </c>
      <c r="AZ1074" s="180" t="str">
        <f aca="false">Z1074</f>
        <v>EXTENDED</v>
      </c>
      <c r="BA1074" s="1"/>
      <c r="BB1074" s="49"/>
      <c r="BF1074" s="1"/>
      <c r="BG1074" s="1"/>
      <c r="BH1074" s="1"/>
      <c r="BI1074" s="1"/>
      <c r="BJ1074" s="1"/>
      <c r="BK1074" s="1"/>
      <c r="BL1074" s="1"/>
      <c r="BM1074" s="1"/>
      <c r="BN1074" s="1"/>
      <c r="BO1074" s="1"/>
      <c r="BP1074" s="1"/>
      <c r="BQ1074" s="1"/>
      <c r="BR1074" s="1"/>
      <c r="BS1074" s="1"/>
      <c r="BT1074" s="1"/>
      <c r="BU1074" s="1"/>
      <c r="BV1074" s="1"/>
      <c r="BW1074" s="1"/>
      <c r="BX1074" s="1"/>
      <c r="BY1074" s="1"/>
      <c r="BZ1074" s="1"/>
    </row>
    <row r="1075" s="53" customFormat="true" ht="128.25" hidden="false" customHeight="false" outlineLevel="0" collapsed="false">
      <c r="A1075" s="58" t="str">
        <f aca="false">IF(LEFT(E1075,2)="BG","NO",IF(LEN(E1075)-LEN(SUBSTITUTE(E1075,"-",""))&gt;1,"NO",IF(E1075="EXT","EXT","YES")))</f>
        <v>EXT</v>
      </c>
      <c r="B1075" s="77" t="s">
        <v>5506</v>
      </c>
      <c r="C1075" s="77"/>
      <c r="D1075" s="280" t="s">
        <v>6235</v>
      </c>
      <c r="E1075" s="93" t="s">
        <v>4631</v>
      </c>
      <c r="F1075" s="94" t="e">
        <f aca="false">#N/A</f>
        <v>#N/A</v>
      </c>
      <c r="G1075" s="95" t="n">
        <f aca="false">LEN(R1075)-LEN(SUBSTITUTE(R1075,"/",""))-1</f>
        <v>7</v>
      </c>
      <c r="H1075" s="95" t="s">
        <v>95</v>
      </c>
      <c r="I1075" s="97" t="s">
        <v>5338</v>
      </c>
      <c r="J1075" s="97" t="s">
        <v>1079</v>
      </c>
      <c r="K1075" s="98" t="s">
        <v>1080</v>
      </c>
      <c r="L1075" s="98"/>
      <c r="M1075" s="98"/>
      <c r="N1075" s="97"/>
      <c r="O1075" s="99" t="s">
        <v>95</v>
      </c>
      <c r="P1075" s="100" t="str">
        <f aca="false">O1075</f>
        <v>0..1</v>
      </c>
      <c r="Q1075" s="9" t="s">
        <v>6744</v>
      </c>
      <c r="R1075" s="101" t="s">
        <v>4381</v>
      </c>
      <c r="S1075" s="99" t="s">
        <v>121</v>
      </c>
      <c r="T1075" s="10" t="s">
        <v>4639</v>
      </c>
      <c r="U1075" s="95" t="s">
        <v>95</v>
      </c>
      <c r="V1075" s="99"/>
      <c r="W1075" s="102"/>
      <c r="X1075" s="38"/>
      <c r="Y1075" s="103" t="s">
        <v>30</v>
      </c>
      <c r="Z1075" s="103" t="s">
        <v>30</v>
      </c>
      <c r="AA1075" s="49"/>
      <c r="AB1075" s="13" t="str">
        <f aca="false">IF(ISERROR(FIND("/",R1075)),R1075,LEFT(R1075,FIND(CHAR(1),SUBSTITUTE(R1075,"/",CHAR(1),LEN(R1075)-LEN(SUBSTITUTE(R1075,"/",""))))-1))</f>
        <v>/rsm:CrossIndustryInvoice/rsm:SupplyChainTradeTransaction/ram:ApplicableHeaderTradeSettlement/ram:SpecifiedTradePaymentTerms/ram:PayeeTradeParty/ram:SpecifiedLegalOrganization/ram:PostalTradeAddress</v>
      </c>
      <c r="AC1075" s="13" t="str">
        <f aca="false">IF(ISERROR(FIND("/",R1075)),R1075,MID(R1075, FIND(CHAR(1),SUBSTITUTE(R1075,"/",CHAR(1), LEN(R1075)-LEN(SUBSTITUTE(R1075,"/","")))), LEN(R1075)))</f>
        <v>/ram:LineOne</v>
      </c>
      <c r="AD1075" s="14" t="n">
        <f aca="false">COUNTIFS(R$4:R1075,AB1075)</f>
        <v>1</v>
      </c>
      <c r="AE1075" s="49"/>
      <c r="AF1075" s="93" t="str">
        <f aca="false">E1075</f>
        <v>EXT</v>
      </c>
      <c r="AG1075" s="95" t="n">
        <f aca="false">LEN(AR1075)-LEN(SUBSTITUTE(AR1075,"/",""))-1</f>
        <v>7</v>
      </c>
      <c r="AH1075" s="95" t="str">
        <f aca="false">H1075</f>
        <v>0..1</v>
      </c>
      <c r="AI1075" s="97" t="s">
        <v>5775</v>
      </c>
      <c r="AJ1075" s="97"/>
      <c r="AK1075" s="98"/>
      <c r="AL1075" s="98"/>
      <c r="AM1075" s="98"/>
      <c r="AN1075" s="97"/>
      <c r="AO1075" s="100" t="str">
        <f aca="false">O1075</f>
        <v>0..1</v>
      </c>
      <c r="AP1075" s="100" t="str">
        <f aca="false">P1075</f>
        <v>0..1</v>
      </c>
      <c r="AQ1075" s="9" t="str">
        <f aca="false">Q1075</f>
        <v>/rsm:CrossIndustryInvoice
/rsm:SupplyChainTradeTransaction
/ram:ApplicableHeaderTradeSettlement
/ram:SpecifiedTradePaymentTerms
/ram:PayeeTradeParty
/ram:SpecifiedLegalOrganization
/ram:PostalTradeAddress
/ram:LineOne</v>
      </c>
      <c r="AR1075" s="101" t="str">
        <f aca="false">R1075</f>
        <v>/rsm:CrossIndustryInvoice/rsm:SupplyChainTradeTransaction/ram:ApplicableHeaderTradeSettlement/ram:SpecifiedTradePaymentTerms/ram:PayeeTradeParty/ram:SpecifiedLegalOrganization/ram:PostalTradeAddress/ram:LineOne</v>
      </c>
      <c r="AS1075" s="99" t="s">
        <v>121</v>
      </c>
      <c r="AT1075" s="10" t="s">
        <v>4639</v>
      </c>
      <c r="AU1075" s="95" t="str">
        <f aca="false">U1075</f>
        <v>0..1</v>
      </c>
      <c r="AV1075" s="99"/>
      <c r="AW1075" s="102"/>
      <c r="AX1075" s="6"/>
      <c r="AY1075" s="103" t="str">
        <f aca="false">Y1075</f>
        <v>EXTENDED</v>
      </c>
      <c r="AZ1075" s="180" t="str">
        <f aca="false">Z1075</f>
        <v>EXTENDED</v>
      </c>
      <c r="BA1075" s="1"/>
      <c r="BB1075" s="49"/>
      <c r="BF1075" s="1"/>
      <c r="BG1075" s="1"/>
      <c r="BH1075" s="1"/>
      <c r="BI1075" s="1"/>
      <c r="BJ1075" s="1"/>
      <c r="BK1075" s="1"/>
      <c r="BL1075" s="1"/>
      <c r="BM1075" s="1"/>
      <c r="BN1075" s="1"/>
      <c r="BO1075" s="1"/>
      <c r="BP1075" s="1"/>
      <c r="BQ1075" s="1"/>
      <c r="BR1075" s="1"/>
      <c r="BS1075" s="1"/>
      <c r="BT1075" s="1"/>
      <c r="BU1075" s="1"/>
      <c r="BV1075" s="1"/>
      <c r="BW1075" s="1"/>
      <c r="BX1075" s="1"/>
      <c r="BY1075" s="1"/>
      <c r="BZ1075" s="1"/>
    </row>
    <row r="1076" s="53" customFormat="true" ht="128.25" hidden="false" customHeight="false" outlineLevel="0" collapsed="false">
      <c r="A1076" s="58" t="str">
        <f aca="false">IF(LEFT(E1076,2)="BG","NO",IF(LEN(E1076)-LEN(SUBSTITUTE(E1076,"-",""))&gt;1,"NO",IF(E1076="EXT","EXT","YES")))</f>
        <v>EXT</v>
      </c>
      <c r="B1076" s="77" t="s">
        <v>5506</v>
      </c>
      <c r="C1076" s="77"/>
      <c r="D1076" s="280" t="s">
        <v>6235</v>
      </c>
      <c r="E1076" s="93" t="s">
        <v>4631</v>
      </c>
      <c r="F1076" s="94" t="e">
        <f aca="false">#N/A</f>
        <v>#N/A</v>
      </c>
      <c r="G1076" s="95" t="n">
        <f aca="false">LEN(R1076)-LEN(SUBSTITUTE(R1076,"/",""))-1</f>
        <v>7</v>
      </c>
      <c r="H1076" s="95" t="s">
        <v>95</v>
      </c>
      <c r="I1076" s="97" t="s">
        <v>5341</v>
      </c>
      <c r="J1076" s="97" t="s">
        <v>1088</v>
      </c>
      <c r="K1076" s="98"/>
      <c r="L1076" s="98"/>
      <c r="M1076" s="98"/>
      <c r="N1076" s="97"/>
      <c r="O1076" s="99" t="s">
        <v>95</v>
      </c>
      <c r="P1076" s="100" t="str">
        <f aca="false">O1076</f>
        <v>0..1</v>
      </c>
      <c r="Q1076" s="9" t="s">
        <v>6745</v>
      </c>
      <c r="R1076" s="101" t="s">
        <v>4383</v>
      </c>
      <c r="S1076" s="99" t="s">
        <v>121</v>
      </c>
      <c r="T1076" s="10" t="s">
        <v>4639</v>
      </c>
      <c r="U1076" s="95" t="s">
        <v>95</v>
      </c>
      <c r="V1076" s="99"/>
      <c r="W1076" s="102"/>
      <c r="X1076" s="38"/>
      <c r="Y1076" s="103" t="s">
        <v>30</v>
      </c>
      <c r="Z1076" s="103" t="s">
        <v>30</v>
      </c>
      <c r="AA1076" s="49"/>
      <c r="AB1076" s="13" t="str">
        <f aca="false">IF(ISERROR(FIND("/",R1076)),R1076,LEFT(R1076,FIND(CHAR(1),SUBSTITUTE(R1076,"/",CHAR(1),LEN(R1076)-LEN(SUBSTITUTE(R1076,"/",""))))-1))</f>
        <v>/rsm:CrossIndustryInvoice/rsm:SupplyChainTradeTransaction/ram:ApplicableHeaderTradeSettlement/ram:SpecifiedTradePaymentTerms/ram:PayeeTradeParty/ram:SpecifiedLegalOrganization/ram:PostalTradeAddress</v>
      </c>
      <c r="AC1076" s="13" t="str">
        <f aca="false">IF(ISERROR(FIND("/",R1076)),R1076,MID(R1076, FIND(CHAR(1),SUBSTITUTE(R1076,"/",CHAR(1), LEN(R1076)-LEN(SUBSTITUTE(R1076,"/","")))), LEN(R1076)))</f>
        <v>/ram:LineTwo</v>
      </c>
      <c r="AD1076" s="14" t="n">
        <f aca="false">COUNTIFS(R$4:R1076,AB1076)</f>
        <v>1</v>
      </c>
      <c r="AE1076" s="49"/>
      <c r="AF1076" s="93" t="str">
        <f aca="false">E1076</f>
        <v>EXT</v>
      </c>
      <c r="AG1076" s="95" t="n">
        <f aca="false">LEN(AR1076)-LEN(SUBSTITUTE(AR1076,"/",""))-1</f>
        <v>7</v>
      </c>
      <c r="AH1076" s="95" t="str">
        <f aca="false">H1076</f>
        <v>0..1</v>
      </c>
      <c r="AI1076" s="97" t="s">
        <v>5777</v>
      </c>
      <c r="AJ1076" s="97"/>
      <c r="AK1076" s="98"/>
      <c r="AL1076" s="98"/>
      <c r="AM1076" s="98"/>
      <c r="AN1076" s="97"/>
      <c r="AO1076" s="100" t="str">
        <f aca="false">O1076</f>
        <v>0..1</v>
      </c>
      <c r="AP1076" s="100" t="str">
        <f aca="false">P1076</f>
        <v>0..1</v>
      </c>
      <c r="AQ1076" s="9" t="str">
        <f aca="false">Q1076</f>
        <v>/rsm:CrossIndustryInvoice
/rsm:SupplyChainTradeTransaction
/ram:ApplicableHeaderTradeSettlement
/ram:SpecifiedTradePaymentTerms
/ram:PayeeTradeParty
/ram:SpecifiedLegalOrganization
/ram:PostalTradeAddress
/ram:LineTwo</v>
      </c>
      <c r="AR1076" s="101" t="str">
        <f aca="false">R1076</f>
        <v>/rsm:CrossIndustryInvoice/rsm:SupplyChainTradeTransaction/ram:ApplicableHeaderTradeSettlement/ram:SpecifiedTradePaymentTerms/ram:PayeeTradeParty/ram:SpecifiedLegalOrganization/ram:PostalTradeAddress/ram:LineTwo</v>
      </c>
      <c r="AS1076" s="99" t="s">
        <v>121</v>
      </c>
      <c r="AT1076" s="10" t="s">
        <v>4639</v>
      </c>
      <c r="AU1076" s="95" t="str">
        <f aca="false">U1076</f>
        <v>0..1</v>
      </c>
      <c r="AV1076" s="99"/>
      <c r="AW1076" s="102"/>
      <c r="AX1076" s="6"/>
      <c r="AY1076" s="103" t="str">
        <f aca="false">Y1076</f>
        <v>EXTENDED</v>
      </c>
      <c r="AZ1076" s="180" t="str">
        <f aca="false">Z1076</f>
        <v>EXTENDED</v>
      </c>
      <c r="BA1076" s="1"/>
      <c r="BB1076" s="49"/>
      <c r="BF1076" s="1"/>
      <c r="BG1076" s="1"/>
      <c r="BH1076" s="1"/>
      <c r="BI1076" s="1"/>
      <c r="BJ1076" s="1"/>
      <c r="BK1076" s="1"/>
      <c r="BL1076" s="1"/>
      <c r="BM1076" s="1"/>
      <c r="BN1076" s="1"/>
      <c r="BO1076" s="1"/>
      <c r="BP1076" s="1"/>
      <c r="BQ1076" s="1"/>
      <c r="BR1076" s="1"/>
      <c r="BS1076" s="1"/>
      <c r="BT1076" s="1"/>
      <c r="BU1076" s="1"/>
      <c r="BV1076" s="1"/>
      <c r="BW1076" s="1"/>
      <c r="BX1076" s="1"/>
      <c r="BY1076" s="1"/>
      <c r="BZ1076" s="1"/>
    </row>
    <row r="1077" s="53" customFormat="true" ht="128.25" hidden="false" customHeight="false" outlineLevel="0" collapsed="false">
      <c r="A1077" s="58" t="str">
        <f aca="false">IF(LEFT(E1077,2)="BG","NO",IF(LEN(E1077)-LEN(SUBSTITUTE(E1077,"-",""))&gt;1,"NO",IF(E1077="EXT","EXT","YES")))</f>
        <v>EXT</v>
      </c>
      <c r="B1077" s="77" t="s">
        <v>5506</v>
      </c>
      <c r="C1077" s="77"/>
      <c r="D1077" s="280" t="s">
        <v>6235</v>
      </c>
      <c r="E1077" s="93" t="s">
        <v>4631</v>
      </c>
      <c r="F1077" s="94" t="e">
        <f aca="false">#N/A</f>
        <v>#N/A</v>
      </c>
      <c r="G1077" s="95" t="n">
        <f aca="false">LEN(R1077)-LEN(SUBSTITUTE(R1077,"/",""))-1</f>
        <v>7</v>
      </c>
      <c r="H1077" s="95" t="s">
        <v>95</v>
      </c>
      <c r="I1077" s="97" t="s">
        <v>5344</v>
      </c>
      <c r="J1077" s="97" t="s">
        <v>1088</v>
      </c>
      <c r="K1077" s="98"/>
      <c r="L1077" s="98"/>
      <c r="M1077" s="98"/>
      <c r="N1077" s="97"/>
      <c r="O1077" s="99" t="s">
        <v>95</v>
      </c>
      <c r="P1077" s="100" t="str">
        <f aca="false">O1077</f>
        <v>0..1</v>
      </c>
      <c r="Q1077" s="9" t="s">
        <v>6746</v>
      </c>
      <c r="R1077" s="101" t="s">
        <v>4385</v>
      </c>
      <c r="S1077" s="99" t="s">
        <v>121</v>
      </c>
      <c r="T1077" s="10" t="s">
        <v>4639</v>
      </c>
      <c r="U1077" s="95" t="s">
        <v>95</v>
      </c>
      <c r="V1077" s="99"/>
      <c r="W1077" s="102"/>
      <c r="X1077" s="38"/>
      <c r="Y1077" s="103" t="s">
        <v>30</v>
      </c>
      <c r="Z1077" s="103" t="s">
        <v>30</v>
      </c>
      <c r="AA1077" s="82"/>
      <c r="AB1077" s="13" t="str">
        <f aca="false">IF(ISERROR(FIND("/",R1077)),R1077,LEFT(R1077,FIND(CHAR(1),SUBSTITUTE(R1077,"/",CHAR(1),LEN(R1077)-LEN(SUBSTITUTE(R1077,"/",""))))-1))</f>
        <v>/rsm:CrossIndustryInvoice/rsm:SupplyChainTradeTransaction/ram:ApplicableHeaderTradeSettlement/ram:SpecifiedTradePaymentTerms/ram:PayeeTradeParty/ram:SpecifiedLegalOrganization/ram:PostalTradeAddress</v>
      </c>
      <c r="AC1077" s="13" t="str">
        <f aca="false">IF(ISERROR(FIND("/",R1077)),R1077,MID(R1077, FIND(CHAR(1),SUBSTITUTE(R1077,"/",CHAR(1), LEN(R1077)-LEN(SUBSTITUTE(R1077,"/","")))), LEN(R1077)))</f>
        <v>/ram:LineThree</v>
      </c>
      <c r="AD1077" s="14" t="n">
        <f aca="false">COUNTIFS(R$4:R1077,AB1077)</f>
        <v>1</v>
      </c>
      <c r="AE1077" s="11"/>
      <c r="AF1077" s="93" t="str">
        <f aca="false">E1077</f>
        <v>EXT</v>
      </c>
      <c r="AG1077" s="95" t="n">
        <f aca="false">LEN(AR1077)-LEN(SUBSTITUTE(AR1077,"/",""))-1</f>
        <v>7</v>
      </c>
      <c r="AH1077" s="95" t="str">
        <f aca="false">H1077</f>
        <v>0..1</v>
      </c>
      <c r="AI1077" s="97" t="s">
        <v>5779</v>
      </c>
      <c r="AJ1077" s="97"/>
      <c r="AK1077" s="98"/>
      <c r="AL1077" s="98"/>
      <c r="AM1077" s="98"/>
      <c r="AN1077" s="97"/>
      <c r="AO1077" s="100" t="str">
        <f aca="false">O1077</f>
        <v>0..1</v>
      </c>
      <c r="AP1077" s="100" t="str">
        <f aca="false">P1077</f>
        <v>0..1</v>
      </c>
      <c r="AQ1077" s="9" t="str">
        <f aca="false">Q1077</f>
        <v>/rsm:CrossIndustryInvoice
/rsm:SupplyChainTradeTransaction
/ram:ApplicableHeaderTradeSettlement
/ram:SpecifiedTradePaymentTerms
/ram:PayeeTradeParty
/ram:SpecifiedLegalOrganization
/ram:PostalTradeAddress
/ram:LineThree</v>
      </c>
      <c r="AR1077" s="101" t="str">
        <f aca="false">R1077</f>
        <v>/rsm:CrossIndustryInvoice/rsm:SupplyChainTradeTransaction/ram:ApplicableHeaderTradeSettlement/ram:SpecifiedTradePaymentTerms/ram:PayeeTradeParty/ram:SpecifiedLegalOrganization/ram:PostalTradeAddress/ram:LineThree</v>
      </c>
      <c r="AS1077" s="99" t="s">
        <v>121</v>
      </c>
      <c r="AT1077" s="10" t="s">
        <v>4639</v>
      </c>
      <c r="AU1077" s="95" t="str">
        <f aca="false">U1077</f>
        <v>0..1</v>
      </c>
      <c r="AV1077" s="99"/>
      <c r="AW1077" s="102"/>
      <c r="AX1077" s="6"/>
      <c r="AY1077" s="103" t="str">
        <f aca="false">Y1077</f>
        <v>EXTENDED</v>
      </c>
      <c r="AZ1077" s="180" t="str">
        <f aca="false">Z1077</f>
        <v>EXTENDED</v>
      </c>
      <c r="BA1077" s="1"/>
      <c r="BB1077" s="49"/>
      <c r="BF1077" s="1"/>
      <c r="BG1077" s="1"/>
      <c r="BH1077" s="1"/>
      <c r="BI1077" s="1"/>
      <c r="BJ1077" s="1"/>
      <c r="BK1077" s="1"/>
      <c r="BL1077" s="1"/>
      <c r="BM1077" s="1"/>
      <c r="BN1077" s="1"/>
      <c r="BO1077" s="1"/>
      <c r="BP1077" s="1"/>
      <c r="BQ1077" s="1"/>
      <c r="BR1077" s="1"/>
      <c r="BS1077" s="1"/>
      <c r="BT1077" s="1"/>
      <c r="BU1077" s="1"/>
      <c r="BV1077" s="1"/>
      <c r="BW1077" s="1"/>
      <c r="BX1077" s="1"/>
      <c r="BY1077" s="1"/>
      <c r="BZ1077" s="1"/>
    </row>
    <row r="1078" s="53" customFormat="true" ht="128.25" hidden="false" customHeight="false" outlineLevel="0" collapsed="false">
      <c r="A1078" s="58" t="str">
        <f aca="false">IF(LEFT(E1078,2)="BG","NO",IF(LEN(E1078)-LEN(SUBSTITUTE(E1078,"-",""))&gt;1,"NO",IF(E1078="EXT","EXT","YES")))</f>
        <v>EXT</v>
      </c>
      <c r="B1078" s="77" t="s">
        <v>5506</v>
      </c>
      <c r="C1078" s="77"/>
      <c r="D1078" s="280" t="s">
        <v>6235</v>
      </c>
      <c r="E1078" s="93" t="s">
        <v>4631</v>
      </c>
      <c r="F1078" s="94" t="e">
        <f aca="false">#N/A</f>
        <v>#N/A</v>
      </c>
      <c r="G1078" s="95" t="n">
        <f aca="false">LEN(R1078)-LEN(SUBSTITUTE(R1078,"/",""))-1</f>
        <v>7</v>
      </c>
      <c r="H1078" s="95" t="s">
        <v>95</v>
      </c>
      <c r="I1078" s="97" t="s">
        <v>5347</v>
      </c>
      <c r="J1078" s="97" t="s">
        <v>2011</v>
      </c>
      <c r="K1078" s="98"/>
      <c r="L1078" s="98"/>
      <c r="M1078" s="98"/>
      <c r="N1078" s="97"/>
      <c r="O1078" s="99" t="s">
        <v>95</v>
      </c>
      <c r="P1078" s="100" t="str">
        <f aca="false">O1078</f>
        <v>0..1</v>
      </c>
      <c r="Q1078" s="9" t="s">
        <v>6747</v>
      </c>
      <c r="R1078" s="101" t="s">
        <v>4387</v>
      </c>
      <c r="S1078" s="99" t="s">
        <v>121</v>
      </c>
      <c r="T1078" s="10" t="s">
        <v>4639</v>
      </c>
      <c r="U1078" s="95" t="s">
        <v>95</v>
      </c>
      <c r="V1078" s="99"/>
      <c r="W1078" s="102"/>
      <c r="X1078" s="38"/>
      <c r="Y1078" s="103" t="s">
        <v>30</v>
      </c>
      <c r="Z1078" s="103" t="s">
        <v>30</v>
      </c>
      <c r="AA1078" s="82"/>
      <c r="AB1078" s="13" t="str">
        <f aca="false">IF(ISERROR(FIND("/",R1078)),R1078,LEFT(R1078,FIND(CHAR(1),SUBSTITUTE(R1078,"/",CHAR(1),LEN(R1078)-LEN(SUBSTITUTE(R1078,"/",""))))-1))</f>
        <v>/rsm:CrossIndustryInvoice/rsm:SupplyChainTradeTransaction/ram:ApplicableHeaderTradeSettlement/ram:SpecifiedTradePaymentTerms/ram:PayeeTradeParty/ram:SpecifiedLegalOrganization/ram:PostalTradeAddress</v>
      </c>
      <c r="AC1078" s="13" t="str">
        <f aca="false">IF(ISERROR(FIND("/",R1078)),R1078,MID(R1078, FIND(CHAR(1),SUBSTITUTE(R1078,"/",CHAR(1), LEN(R1078)-LEN(SUBSTITUTE(R1078,"/","")))), LEN(R1078)))</f>
        <v>/ram:CityName</v>
      </c>
      <c r="AD1078" s="14" t="n">
        <f aca="false">COUNTIFS(R$4:R1078,AB1078)</f>
        <v>1</v>
      </c>
      <c r="AE1078" s="11"/>
      <c r="AF1078" s="93" t="str">
        <f aca="false">E1078</f>
        <v>EXT</v>
      </c>
      <c r="AG1078" s="95" t="n">
        <f aca="false">LEN(AR1078)-LEN(SUBSTITUTE(AR1078,"/",""))-1</f>
        <v>7</v>
      </c>
      <c r="AH1078" s="95" t="str">
        <f aca="false">H1078</f>
        <v>0..1</v>
      </c>
      <c r="AI1078" s="97" t="s">
        <v>5961</v>
      </c>
      <c r="AJ1078" s="97"/>
      <c r="AK1078" s="98"/>
      <c r="AL1078" s="98"/>
      <c r="AM1078" s="98"/>
      <c r="AN1078" s="97"/>
      <c r="AO1078" s="100" t="str">
        <f aca="false">O1078</f>
        <v>0..1</v>
      </c>
      <c r="AP1078" s="100" t="str">
        <f aca="false">P1078</f>
        <v>0..1</v>
      </c>
      <c r="AQ1078" s="9" t="str">
        <f aca="false">Q1078</f>
        <v>/rsm:CrossIndustryInvoice
/rsm:SupplyChainTradeTransaction
/ram:ApplicableHeaderTradeSettlement
/ram:SpecifiedTradePaymentTerms
/ram:PayeeTradeParty
/ram:SpecifiedLegalOrganization
/ram:PostalTradeAddress
/ram:CityName</v>
      </c>
      <c r="AR1078" s="101" t="str">
        <f aca="false">R1078</f>
        <v>/rsm:CrossIndustryInvoice/rsm:SupplyChainTradeTransaction/ram:ApplicableHeaderTradeSettlement/ram:SpecifiedTradePaymentTerms/ram:PayeeTradeParty/ram:SpecifiedLegalOrganization/ram:PostalTradeAddress/ram:CityName</v>
      </c>
      <c r="AS1078" s="99" t="s">
        <v>121</v>
      </c>
      <c r="AT1078" s="10" t="s">
        <v>4639</v>
      </c>
      <c r="AU1078" s="95" t="str">
        <f aca="false">U1078</f>
        <v>0..1</v>
      </c>
      <c r="AV1078" s="99"/>
      <c r="AW1078" s="102"/>
      <c r="AX1078" s="6"/>
      <c r="AY1078" s="103" t="str">
        <f aca="false">Y1078</f>
        <v>EXTENDED</v>
      </c>
      <c r="AZ1078" s="180" t="str">
        <f aca="false">Z1078</f>
        <v>EXTENDED</v>
      </c>
      <c r="BA1078" s="1"/>
      <c r="BB1078" s="49"/>
      <c r="BF1078" s="1"/>
      <c r="BG1078" s="1"/>
      <c r="BH1078" s="1"/>
      <c r="BI1078" s="1"/>
      <c r="BJ1078" s="1"/>
      <c r="BK1078" s="1"/>
      <c r="BL1078" s="1"/>
      <c r="BM1078" s="1"/>
      <c r="BN1078" s="1"/>
      <c r="BO1078" s="1"/>
      <c r="BP1078" s="1"/>
      <c r="BQ1078" s="1"/>
      <c r="BR1078" s="1"/>
      <c r="BS1078" s="1"/>
      <c r="BT1078" s="1"/>
      <c r="BU1078" s="1"/>
      <c r="BV1078" s="1"/>
      <c r="BW1078" s="1"/>
      <c r="BX1078" s="1"/>
      <c r="BY1078" s="1"/>
      <c r="BZ1078" s="1"/>
    </row>
    <row r="1079" s="53" customFormat="true" ht="128.25" hidden="false" customHeight="false" outlineLevel="0" collapsed="false">
      <c r="A1079" s="58" t="str">
        <f aca="false">IF(LEFT(E1079,2)="BG","NO",IF(LEN(E1079)-LEN(SUBSTITUTE(E1079,"-",""))&gt;1,"NO",IF(E1079="EXT","EXT","YES")))</f>
        <v>EXT</v>
      </c>
      <c r="B1079" s="77" t="s">
        <v>5506</v>
      </c>
      <c r="C1079" s="77"/>
      <c r="D1079" s="280" t="s">
        <v>6235</v>
      </c>
      <c r="E1079" s="93" t="s">
        <v>4631</v>
      </c>
      <c r="F1079" s="94" t="e">
        <f aca="false">#N/A</f>
        <v>#N/A</v>
      </c>
      <c r="G1079" s="95" t="n">
        <f aca="false">LEN(R1079)-LEN(SUBSTITUTE(R1079,"/",""))-1</f>
        <v>7</v>
      </c>
      <c r="H1079" s="95" t="s">
        <v>88</v>
      </c>
      <c r="I1079" s="97" t="s">
        <v>5349</v>
      </c>
      <c r="J1079" s="97" t="s">
        <v>1107</v>
      </c>
      <c r="K1079" s="98" t="s">
        <v>4790</v>
      </c>
      <c r="L1079" s="98"/>
      <c r="M1079" s="98"/>
      <c r="N1079" s="97"/>
      <c r="O1079" s="99" t="s">
        <v>88</v>
      </c>
      <c r="P1079" s="100" t="str">
        <f aca="false">O1079</f>
        <v>1..1</v>
      </c>
      <c r="Q1079" s="9" t="s">
        <v>6748</v>
      </c>
      <c r="R1079" s="101" t="s">
        <v>4389</v>
      </c>
      <c r="S1079" s="99" t="s">
        <v>176</v>
      </c>
      <c r="T1079" s="10" t="s">
        <v>4639</v>
      </c>
      <c r="U1079" s="95" t="s">
        <v>95</v>
      </c>
      <c r="V1079" s="99"/>
      <c r="W1079" s="102"/>
      <c r="X1079" s="38"/>
      <c r="Y1079" s="103" t="s">
        <v>30</v>
      </c>
      <c r="Z1079" s="103" t="s">
        <v>30</v>
      </c>
      <c r="AA1079" s="82"/>
      <c r="AB1079" s="13" t="str">
        <f aca="false">IF(ISERROR(FIND("/",R1079)),R1079,LEFT(R1079,FIND(CHAR(1),SUBSTITUTE(R1079,"/",CHAR(1),LEN(R1079)-LEN(SUBSTITUTE(R1079,"/",""))))-1))</f>
        <v>/rsm:CrossIndustryInvoice/rsm:SupplyChainTradeTransaction/ram:ApplicableHeaderTradeSettlement/ram:SpecifiedTradePaymentTerms/ram:PayeeTradeParty/ram:SpecifiedLegalOrganization/ram:PostalTradeAddress</v>
      </c>
      <c r="AC1079" s="13" t="str">
        <f aca="false">IF(ISERROR(FIND("/",R1079)),R1079,MID(R1079, FIND(CHAR(1),SUBSTITUTE(R1079,"/",CHAR(1), LEN(R1079)-LEN(SUBSTITUTE(R1079,"/","")))), LEN(R1079)))</f>
        <v>/ram:CountryID</v>
      </c>
      <c r="AD1079" s="14" t="n">
        <f aca="false">COUNTIFS(R$4:R1079,AB1079)</f>
        <v>1</v>
      </c>
      <c r="AE1079" s="11"/>
      <c r="AF1079" s="93" t="str">
        <f aca="false">E1079</f>
        <v>EXT</v>
      </c>
      <c r="AG1079" s="95" t="n">
        <f aca="false">LEN(AR1079)-LEN(SUBSTITUTE(AR1079,"/",""))-1</f>
        <v>7</v>
      </c>
      <c r="AH1079" s="95" t="str">
        <f aca="false">H1079</f>
        <v>1..1</v>
      </c>
      <c r="AI1079" s="97" t="s">
        <v>5783</v>
      </c>
      <c r="AJ1079" s="97"/>
      <c r="AK1079" s="98"/>
      <c r="AL1079" s="98"/>
      <c r="AM1079" s="98"/>
      <c r="AN1079" s="97"/>
      <c r="AO1079" s="100" t="str">
        <f aca="false">O1079</f>
        <v>1..1</v>
      </c>
      <c r="AP1079" s="100" t="str">
        <f aca="false">P1079</f>
        <v>1..1</v>
      </c>
      <c r="AQ1079" s="9" t="str">
        <f aca="false">Q1079</f>
        <v>/rsm:CrossIndustryInvoice
/rsm:SupplyChainTradeTransaction
/ram:ApplicableHeaderTradeSettlement
/ram:SpecifiedTradePaymentTerms
/ram:PayeeTradeParty
/ram:SpecifiedLegalOrganization
/ram:PostalTradeAddress
/ram:CountryID</v>
      </c>
      <c r="AR1079" s="101" t="str">
        <f aca="false">R1079</f>
        <v>/rsm:CrossIndustryInvoice/rsm:SupplyChainTradeTransaction/ram:ApplicableHeaderTradeSettlement/ram:SpecifiedTradePaymentTerms/ram:PayeeTradeParty/ram:SpecifiedLegalOrganization/ram:PostalTradeAddress/ram:CountryID</v>
      </c>
      <c r="AS1079" s="99" t="s">
        <v>176</v>
      </c>
      <c r="AT1079" s="10" t="s">
        <v>4639</v>
      </c>
      <c r="AU1079" s="95" t="str">
        <f aca="false">U1079</f>
        <v>0..1</v>
      </c>
      <c r="AV1079" s="99"/>
      <c r="AW1079" s="102"/>
      <c r="AX1079" s="6"/>
      <c r="AY1079" s="103" t="str">
        <f aca="false">Y1079</f>
        <v>EXTENDED</v>
      </c>
      <c r="AZ1079" s="180" t="str">
        <f aca="false">Z1079</f>
        <v>EXTENDED</v>
      </c>
      <c r="BA1079" s="1"/>
      <c r="BB1079" s="49"/>
      <c r="BF1079" s="1"/>
      <c r="BG1079" s="1"/>
      <c r="BH1079" s="1"/>
      <c r="BI1079" s="1"/>
      <c r="BJ1079" s="1"/>
      <c r="BK1079" s="1"/>
      <c r="BL1079" s="1"/>
      <c r="BM1079" s="1"/>
      <c r="BN1079" s="1"/>
      <c r="BO1079" s="1"/>
      <c r="BP1079" s="1"/>
      <c r="BQ1079" s="1"/>
      <c r="BR1079" s="1"/>
      <c r="BS1079" s="1"/>
      <c r="BT1079" s="1"/>
      <c r="BU1079" s="1"/>
      <c r="BV1079" s="1"/>
      <c r="BW1079" s="1"/>
      <c r="BX1079" s="1"/>
      <c r="BY1079" s="1"/>
      <c r="BZ1079" s="1"/>
    </row>
    <row r="1080" s="53" customFormat="true" ht="128.25" hidden="false" customHeight="false" outlineLevel="0" collapsed="false">
      <c r="A1080" s="58" t="str">
        <f aca="false">IF(LEFT(E1080,2)="BG","NO",IF(LEN(E1080)-LEN(SUBSTITUTE(E1080,"-",""))&gt;1,"NO",IF(E1080="EXT","EXT","YES")))</f>
        <v>EXT</v>
      </c>
      <c r="B1080" s="77" t="s">
        <v>5506</v>
      </c>
      <c r="C1080" s="77"/>
      <c r="D1080" s="280" t="s">
        <v>6235</v>
      </c>
      <c r="E1080" s="93" t="s">
        <v>4631</v>
      </c>
      <c r="F1080" s="94" t="e">
        <f aca="false">#N/A</f>
        <v>#N/A</v>
      </c>
      <c r="G1080" s="95" t="n">
        <f aca="false">LEN(R1080)-LEN(SUBSTITUTE(R1080,"/",""))-1</f>
        <v>7</v>
      </c>
      <c r="H1080" s="95"/>
      <c r="I1080" s="97" t="s">
        <v>5352</v>
      </c>
      <c r="J1080" s="97" t="s">
        <v>1114</v>
      </c>
      <c r="K1080" s="98" t="s">
        <v>1115</v>
      </c>
      <c r="L1080" s="98"/>
      <c r="M1080" s="98"/>
      <c r="N1080" s="97" t="s">
        <v>119</v>
      </c>
      <c r="O1080" s="99" t="s">
        <v>95</v>
      </c>
      <c r="P1080" s="100" t="str">
        <f aca="false">O1080</f>
        <v>0..1</v>
      </c>
      <c r="Q1080" s="9" t="s">
        <v>6749</v>
      </c>
      <c r="R1080" s="101" t="s">
        <v>4391</v>
      </c>
      <c r="S1080" s="99" t="s">
        <v>121</v>
      </c>
      <c r="T1080" s="10" t="s">
        <v>4639</v>
      </c>
      <c r="U1080" s="95" t="s">
        <v>112</v>
      </c>
      <c r="V1080" s="99"/>
      <c r="W1080" s="102"/>
      <c r="X1080" s="38"/>
      <c r="Y1080" s="103" t="s">
        <v>30</v>
      </c>
      <c r="Z1080" s="103" t="s">
        <v>30</v>
      </c>
      <c r="AA1080" s="82"/>
      <c r="AB1080" s="13" t="str">
        <f aca="false">IF(ISERROR(FIND("/",R1080)),R1080,LEFT(R1080,FIND(CHAR(1),SUBSTITUTE(R1080,"/",CHAR(1),LEN(R1080)-LEN(SUBSTITUTE(R1080,"/",""))))-1))</f>
        <v>/rsm:CrossIndustryInvoice/rsm:SupplyChainTradeTransaction/ram:ApplicableHeaderTradeSettlement/ram:SpecifiedTradePaymentTerms/ram:PayeeTradeParty/ram:SpecifiedLegalOrganization/ram:PostalTradeAddress</v>
      </c>
      <c r="AC1080" s="13" t="str">
        <f aca="false">IF(ISERROR(FIND("/",R1080)),R1080,MID(R1080, FIND(CHAR(1),SUBSTITUTE(R1080,"/",CHAR(1), LEN(R1080)-LEN(SUBSTITUTE(R1080,"/","")))), LEN(R1080)))</f>
        <v>/ram:CountrySubDivisionName</v>
      </c>
      <c r="AD1080" s="14" t="n">
        <f aca="false">COUNTIFS(R$4:R1080,AB1080)</f>
        <v>1</v>
      </c>
      <c r="AE1080" s="11"/>
      <c r="AF1080" s="93" t="str">
        <f aca="false">E1080</f>
        <v>EXT</v>
      </c>
      <c r="AG1080" s="95" t="n">
        <f aca="false">LEN(AR1080)-LEN(SUBSTITUTE(AR1080,"/",""))-1</f>
        <v>7</v>
      </c>
      <c r="AH1080" s="95" t="n">
        <f aca="false">H1080</f>
        <v>0</v>
      </c>
      <c r="AI1080" s="97" t="s">
        <v>5964</v>
      </c>
      <c r="AJ1080" s="97" t="s">
        <v>1118</v>
      </c>
      <c r="AK1080" s="98" t="s">
        <v>1119</v>
      </c>
      <c r="AL1080" s="98"/>
      <c r="AM1080" s="98"/>
      <c r="AN1080" s="97" t="s">
        <v>4647</v>
      </c>
      <c r="AO1080" s="100" t="str">
        <f aca="false">O1080</f>
        <v>0..1</v>
      </c>
      <c r="AP1080" s="100" t="str">
        <f aca="false">P1080</f>
        <v>0..1</v>
      </c>
      <c r="AQ1080" s="9" t="str">
        <f aca="false">Q1080</f>
        <v>/rsm:CrossIndustryInvoice
/rsm:SupplyChainTradeTransaction
/ram:ApplicableHeaderTradeSettlement
/ram:SpecifiedTradePaymentTerms
/ram:PayeeTradeParty
/ram:SpecifiedLegalOrganization
/ram:PostalTradeAddress
/ram:CountrySubDivisionName</v>
      </c>
      <c r="AR1080" s="101" t="str">
        <f aca="false">R1080</f>
        <v>/rsm:CrossIndustryInvoice/rsm:SupplyChainTradeTransaction/ram:ApplicableHeaderTradeSettlement/ram:SpecifiedTradePaymentTerms/ram:PayeeTradeParty/ram:SpecifiedLegalOrganization/ram:PostalTradeAddress/ram:CountrySubDivisionName</v>
      </c>
      <c r="AS1080" s="99" t="s">
        <v>121</v>
      </c>
      <c r="AT1080" s="10" t="s">
        <v>4639</v>
      </c>
      <c r="AU1080" s="95" t="str">
        <f aca="false">U1080</f>
        <v>0..n</v>
      </c>
      <c r="AV1080" s="99"/>
      <c r="AW1080" s="102"/>
      <c r="AX1080" s="6"/>
      <c r="AY1080" s="103" t="str">
        <f aca="false">Y1080</f>
        <v>EXTENDED</v>
      </c>
      <c r="AZ1080" s="180" t="str">
        <f aca="false">Z1080</f>
        <v>EXTENDED</v>
      </c>
      <c r="BA1080" s="1"/>
      <c r="BB1080" s="49"/>
      <c r="BF1080" s="1"/>
      <c r="BG1080" s="1"/>
      <c r="BH1080" s="1"/>
      <c r="BI1080" s="1"/>
      <c r="BJ1080" s="1"/>
      <c r="BK1080" s="1"/>
      <c r="BL1080" s="1"/>
      <c r="BM1080" s="1"/>
      <c r="BN1080" s="1"/>
      <c r="BO1080" s="1"/>
      <c r="BP1080" s="1"/>
      <c r="BQ1080" s="1"/>
      <c r="BR1080" s="1"/>
      <c r="BS1080" s="1"/>
      <c r="BT1080" s="1"/>
      <c r="BU1080" s="1"/>
      <c r="BV1080" s="1"/>
      <c r="BW1080" s="1"/>
      <c r="BX1080" s="1"/>
      <c r="BY1080" s="1"/>
      <c r="BZ1080" s="1"/>
    </row>
    <row r="1081" s="53" customFormat="true" ht="89.25" hidden="false" customHeight="false" outlineLevel="0" collapsed="false">
      <c r="A1081" s="58" t="str">
        <f aca="false">IF(LEFT(E1081,2)="BG","NO",IF(LEN(E1081)-LEN(SUBSTITUTE(E1081,"-",""))&gt;1,"NO",IF(E1081="EXT","EXT","YES")))</f>
        <v>EXT</v>
      </c>
      <c r="B1081" s="77" t="s">
        <v>5506</v>
      </c>
      <c r="C1081" s="77"/>
      <c r="D1081" s="280" t="s">
        <v>6235</v>
      </c>
      <c r="E1081" s="184" t="s">
        <v>4631</v>
      </c>
      <c r="F1081" s="185" t="e">
        <f aca="false">#N/A</f>
        <v>#N/A</v>
      </c>
      <c r="G1081" s="186" t="n">
        <f aca="false">LEN(R1081)-LEN(SUBSTITUTE(R1081,"/",""))-1</f>
        <v>5</v>
      </c>
      <c r="H1081" s="186" t="s">
        <v>95</v>
      </c>
      <c r="I1081" s="309" t="s">
        <v>6750</v>
      </c>
      <c r="J1081" s="309"/>
      <c r="K1081" s="310"/>
      <c r="L1081" s="310"/>
      <c r="M1081" s="310"/>
      <c r="N1081" s="309"/>
      <c r="O1081" s="311" t="s">
        <v>112</v>
      </c>
      <c r="P1081" s="312" t="str">
        <f aca="false">O1081</f>
        <v>0..n</v>
      </c>
      <c r="Q1081" s="187" t="s">
        <v>6751</v>
      </c>
      <c r="R1081" s="188" t="s">
        <v>4393</v>
      </c>
      <c r="S1081" s="311"/>
      <c r="T1081" s="313" t="s">
        <v>4639</v>
      </c>
      <c r="U1081" s="186" t="s">
        <v>112</v>
      </c>
      <c r="V1081" s="311"/>
      <c r="W1081" s="314"/>
      <c r="X1081" s="38"/>
      <c r="Y1081" s="189" t="s">
        <v>30</v>
      </c>
      <c r="Z1081" s="189" t="s">
        <v>4635</v>
      </c>
      <c r="AA1081" s="4"/>
      <c r="AB1081" s="13" t="str">
        <f aca="false">IF(ISERROR(FIND("/",R1081)),R1081,LEFT(R1081,FIND(CHAR(1),SUBSTITUTE(R1081,"/",CHAR(1),LEN(R1081)-LEN(SUBSTITUTE(R1081,"/",""))))-1))</f>
        <v>/rsm:CrossIndustryInvoice/rsm:SupplyChainTradeTransaction/ram:ApplicableHeaderTradeSettlement/ram:SpecifiedTradePaymentTerms/ram:PayeeTradeParty</v>
      </c>
      <c r="AC1081" s="13" t="str">
        <f aca="false">IF(ISERROR(FIND("/",R1081)),R1081,MID(R1081, FIND(CHAR(1),SUBSTITUTE(R1081,"/",CHAR(1), LEN(R1081)-LEN(SUBSTITUTE(R1081,"/","")))), LEN(R1081)))</f>
        <v>/ram:DefinedTradeContact</v>
      </c>
      <c r="AD1081" s="14" t="n">
        <f aca="false">COUNTIFS(R$4:R1081,AB1081)</f>
        <v>1</v>
      </c>
      <c r="AE1081" s="1"/>
      <c r="AF1081" s="184" t="str">
        <f aca="false">E1081</f>
        <v>EXT</v>
      </c>
      <c r="AG1081" s="186" t="n">
        <f aca="false">LEN(AR1081)-LEN(SUBSTITUTE(AR1081,"/",""))-1</f>
        <v>5</v>
      </c>
      <c r="AH1081" s="186" t="str">
        <f aca="false">H1081</f>
        <v>0..1</v>
      </c>
      <c r="AI1081" s="309" t="s">
        <v>6496</v>
      </c>
      <c r="AJ1081" s="309"/>
      <c r="AK1081" s="310"/>
      <c r="AL1081" s="310"/>
      <c r="AM1081" s="310"/>
      <c r="AN1081" s="309"/>
      <c r="AO1081" s="312" t="str">
        <f aca="false">O1081</f>
        <v>0..n</v>
      </c>
      <c r="AP1081" s="312" t="str">
        <f aca="false">P1081</f>
        <v>0..n</v>
      </c>
      <c r="AQ1081" s="187" t="str">
        <f aca="false">Q1081</f>
        <v>/rsm:CrossIndustryInvoice
/rsm:SupplyChainTradeTransaction
/ram:ApplicableHeaderTradeSettlement
/ram:SpecifiedTradePaymentTerms
/ram:PayeeTradeParty
/ram:DefinedTradeContact</v>
      </c>
      <c r="AR1081" s="188" t="str">
        <f aca="false">R1081</f>
        <v>/rsm:CrossIndustryInvoice/rsm:SupplyChainTradeTransaction/ram:ApplicableHeaderTradeSettlement/ram:SpecifiedTradePaymentTerms/ram:PayeeTradeParty/ram:DefinedTradeContact</v>
      </c>
      <c r="AS1081" s="311"/>
      <c r="AT1081" s="313" t="s">
        <v>4639</v>
      </c>
      <c r="AU1081" s="186" t="str">
        <f aca="false">U1081</f>
        <v>0..n</v>
      </c>
      <c r="AV1081" s="311"/>
      <c r="AW1081" s="314"/>
      <c r="AX1081" s="6"/>
      <c r="AY1081" s="189" t="str">
        <f aca="false">Y1081</f>
        <v>EXTENDED</v>
      </c>
      <c r="AZ1081" s="190" t="str">
        <f aca="false">Z1081</f>
        <v>EXTENDED FR B2B</v>
      </c>
      <c r="BA1081" s="1"/>
      <c r="BB1081" s="49"/>
      <c r="BF1081" s="1"/>
      <c r="BG1081" s="1"/>
      <c r="BH1081" s="1"/>
      <c r="BI1081" s="1"/>
      <c r="BJ1081" s="1"/>
      <c r="BK1081" s="1"/>
      <c r="BL1081" s="1"/>
      <c r="BM1081" s="1"/>
      <c r="BN1081" s="1"/>
      <c r="BO1081" s="1"/>
      <c r="BP1081" s="1"/>
      <c r="BQ1081" s="1"/>
      <c r="BR1081" s="1"/>
      <c r="BS1081" s="1"/>
      <c r="BT1081" s="1"/>
      <c r="BU1081" s="1"/>
      <c r="BV1081" s="1"/>
      <c r="BW1081" s="1"/>
      <c r="BX1081" s="1"/>
      <c r="BY1081" s="1"/>
      <c r="BZ1081" s="1"/>
    </row>
    <row r="1082" s="53" customFormat="true" ht="102" hidden="false" customHeight="false" outlineLevel="0" collapsed="false">
      <c r="A1082" s="58" t="str">
        <f aca="false">IF(LEFT(E1082,2)="BG","NO",IF(LEN(E1082)-LEN(SUBSTITUTE(E1082,"-",""))&gt;1,"NO",IF(E1082="EXT","EXT","YES")))</f>
        <v>EXT</v>
      </c>
      <c r="B1082" s="77" t="s">
        <v>5506</v>
      </c>
      <c r="C1082" s="77"/>
      <c r="D1082" s="280" t="s">
        <v>6235</v>
      </c>
      <c r="E1082" s="93" t="s">
        <v>4631</v>
      </c>
      <c r="F1082" s="94" t="e">
        <f aca="false">#N/A</f>
        <v>#N/A</v>
      </c>
      <c r="G1082" s="95" t="n">
        <f aca="false">LEN(R1082)-LEN(SUBSTITUTE(R1082,"/",""))-1</f>
        <v>6</v>
      </c>
      <c r="H1082" s="95" t="s">
        <v>95</v>
      </c>
      <c r="I1082" s="97" t="s">
        <v>5547</v>
      </c>
      <c r="J1082" s="97"/>
      <c r="K1082" s="98"/>
      <c r="L1082" s="98"/>
      <c r="M1082" s="98"/>
      <c r="N1082" s="97"/>
      <c r="O1082" s="99" t="s">
        <v>95</v>
      </c>
      <c r="P1082" s="100" t="str">
        <f aca="false">O1082</f>
        <v>0..1</v>
      </c>
      <c r="Q1082" s="9" t="s">
        <v>6752</v>
      </c>
      <c r="R1082" s="101" t="s">
        <v>4395</v>
      </c>
      <c r="S1082" s="99" t="s">
        <v>121</v>
      </c>
      <c r="T1082" s="10" t="s">
        <v>4639</v>
      </c>
      <c r="U1082" s="95" t="s">
        <v>95</v>
      </c>
      <c r="V1082" s="99"/>
      <c r="W1082" s="102"/>
      <c r="X1082" s="38"/>
      <c r="Y1082" s="103" t="s">
        <v>30</v>
      </c>
      <c r="Z1082" s="103" t="s">
        <v>4635</v>
      </c>
      <c r="AA1082" s="4"/>
      <c r="AB1082" s="13" t="str">
        <f aca="false">IF(ISERROR(FIND("/",R1082)),R1082,LEFT(R1082,FIND(CHAR(1),SUBSTITUTE(R1082,"/",CHAR(1),LEN(R1082)-LEN(SUBSTITUTE(R1082,"/",""))))-1))</f>
        <v>/rsm:CrossIndustryInvoice/rsm:SupplyChainTradeTransaction/ram:ApplicableHeaderTradeSettlement/ram:SpecifiedTradePaymentTerms/ram:PayeeTradeParty/ram:DefinedTradeContact</v>
      </c>
      <c r="AC1082" s="13" t="str">
        <f aca="false">IF(ISERROR(FIND("/",R1082)),R1082,MID(R1082, FIND(CHAR(1),SUBSTITUTE(R1082,"/",CHAR(1), LEN(R1082)-LEN(SUBSTITUTE(R1082,"/","")))), LEN(R1082)))</f>
        <v>/ram:PersonName</v>
      </c>
      <c r="AD1082" s="14" t="n">
        <f aca="false">COUNTIFS(R$4:R1082,AB1082)</f>
        <v>1</v>
      </c>
      <c r="AE1082" s="1"/>
      <c r="AF1082" s="93" t="str">
        <f aca="false">E1082</f>
        <v>EXT</v>
      </c>
      <c r="AG1082" s="95" t="n">
        <f aca="false">LEN(AR1082)-LEN(SUBSTITUTE(AR1082,"/",""))-1</f>
        <v>6</v>
      </c>
      <c r="AH1082" s="95" t="str">
        <f aca="false">H1082</f>
        <v>0..1</v>
      </c>
      <c r="AI1082" s="97" t="s">
        <v>6498</v>
      </c>
      <c r="AJ1082" s="97"/>
      <c r="AK1082" s="98"/>
      <c r="AL1082" s="98"/>
      <c r="AM1082" s="98"/>
      <c r="AN1082" s="97"/>
      <c r="AO1082" s="100" t="str">
        <f aca="false">O1082</f>
        <v>0..1</v>
      </c>
      <c r="AP1082" s="100" t="str">
        <f aca="false">P1082</f>
        <v>0..1</v>
      </c>
      <c r="AQ1082" s="9" t="str">
        <f aca="false">Q1082</f>
        <v>/rsm:CrossIndustryInvoice
/rsm:SupplyChainTradeTransaction
/ram:ApplicableHeaderTradeSettlement
/ram:SpecifiedTradePaymentTerms
/ram:PayeeTradeParty
/ram:DefinedTradeContact
/ram:PersonName</v>
      </c>
      <c r="AR1082" s="101" t="str">
        <f aca="false">R1082</f>
        <v>/rsm:CrossIndustryInvoice/rsm:SupplyChainTradeTransaction/ram:ApplicableHeaderTradeSettlement/ram:SpecifiedTradePaymentTerms/ram:PayeeTradeParty/ram:DefinedTradeContact/ram:PersonName</v>
      </c>
      <c r="AS1082" s="99" t="s">
        <v>121</v>
      </c>
      <c r="AT1082" s="10" t="s">
        <v>4639</v>
      </c>
      <c r="AU1082" s="95" t="str">
        <f aca="false">U1082</f>
        <v>0..1</v>
      </c>
      <c r="AV1082" s="99"/>
      <c r="AW1082" s="102"/>
      <c r="AX1082" s="6"/>
      <c r="AY1082" s="103" t="str">
        <f aca="false">Y1082</f>
        <v>EXTENDED</v>
      </c>
      <c r="AZ1082" s="180" t="str">
        <f aca="false">Z1082</f>
        <v>EXTENDED FR B2B</v>
      </c>
      <c r="BA1082" s="1"/>
      <c r="BB1082" s="49"/>
      <c r="BF1082" s="1"/>
      <c r="BG1082" s="1"/>
      <c r="BH1082" s="1"/>
      <c r="BI1082" s="1"/>
      <c r="BJ1082" s="1"/>
      <c r="BK1082" s="1"/>
      <c r="BL1082" s="1"/>
      <c r="BM1082" s="1"/>
      <c r="BN1082" s="1"/>
      <c r="BO1082" s="1"/>
      <c r="BP1082" s="1"/>
      <c r="BQ1082" s="1"/>
      <c r="BR1082" s="1"/>
      <c r="BS1082" s="1"/>
      <c r="BT1082" s="1"/>
      <c r="BU1082" s="1"/>
      <c r="BV1082" s="1"/>
      <c r="BW1082" s="1"/>
      <c r="BX1082" s="1"/>
      <c r="BY1082" s="1"/>
      <c r="BZ1082" s="1"/>
    </row>
    <row r="1083" s="53" customFormat="true" ht="102" hidden="false" customHeight="false" outlineLevel="0" collapsed="false">
      <c r="A1083" s="58" t="str">
        <f aca="false">IF(LEFT(E1083,2)="BG","NO",IF(LEN(E1083)-LEN(SUBSTITUTE(E1083,"-",""))&gt;1,"NO",IF(E1083="EXT","EXT","YES")))</f>
        <v>EXT</v>
      </c>
      <c r="B1083" s="77" t="s">
        <v>5506</v>
      </c>
      <c r="C1083" s="77"/>
      <c r="D1083" s="280" t="s">
        <v>6235</v>
      </c>
      <c r="E1083" s="93" t="s">
        <v>4631</v>
      </c>
      <c r="F1083" s="94" t="e">
        <f aca="false">#N/A</f>
        <v>#N/A</v>
      </c>
      <c r="G1083" s="95" t="n">
        <f aca="false">LEN(R1083)-LEN(SUBSTITUTE(R1083,"/",""))-1</f>
        <v>6</v>
      </c>
      <c r="H1083" s="95" t="s">
        <v>95</v>
      </c>
      <c r="I1083" s="97" t="s">
        <v>5550</v>
      </c>
      <c r="J1083" s="97"/>
      <c r="K1083" s="98"/>
      <c r="L1083" s="98"/>
      <c r="M1083" s="98"/>
      <c r="N1083" s="97"/>
      <c r="O1083" s="99" t="s">
        <v>95</v>
      </c>
      <c r="P1083" s="100" t="str">
        <f aca="false">O1083</f>
        <v>0..1</v>
      </c>
      <c r="Q1083" s="9" t="s">
        <v>6753</v>
      </c>
      <c r="R1083" s="101" t="s">
        <v>4397</v>
      </c>
      <c r="S1083" s="99" t="s">
        <v>121</v>
      </c>
      <c r="T1083" s="10" t="s">
        <v>4639</v>
      </c>
      <c r="U1083" s="95" t="s">
        <v>95</v>
      </c>
      <c r="V1083" s="99"/>
      <c r="W1083" s="102"/>
      <c r="X1083" s="38"/>
      <c r="Y1083" s="103" t="s">
        <v>30</v>
      </c>
      <c r="Z1083" s="103" t="s">
        <v>4635</v>
      </c>
      <c r="AA1083" s="4"/>
      <c r="AB1083" s="13" t="str">
        <f aca="false">IF(ISERROR(FIND("/",R1083)),R1083,LEFT(R1083,FIND(CHAR(1),SUBSTITUTE(R1083,"/",CHAR(1),LEN(R1083)-LEN(SUBSTITUTE(R1083,"/",""))))-1))</f>
        <v>/rsm:CrossIndustryInvoice/rsm:SupplyChainTradeTransaction/ram:ApplicableHeaderTradeSettlement/ram:SpecifiedTradePaymentTerms/ram:PayeeTradeParty/ram:DefinedTradeContact</v>
      </c>
      <c r="AC1083" s="13" t="str">
        <f aca="false">IF(ISERROR(FIND("/",R1083)),R1083,MID(R1083, FIND(CHAR(1),SUBSTITUTE(R1083,"/",CHAR(1), LEN(R1083)-LEN(SUBSTITUTE(R1083,"/","")))), LEN(R1083)))</f>
        <v>/ram:DepartmentName</v>
      </c>
      <c r="AD1083" s="14" t="n">
        <f aca="false">COUNTIFS(R$4:R1083,AB1083)</f>
        <v>1</v>
      </c>
      <c r="AE1083" s="1"/>
      <c r="AF1083" s="93" t="str">
        <f aca="false">E1083</f>
        <v>EXT</v>
      </c>
      <c r="AG1083" s="95" t="n">
        <f aca="false">LEN(AR1083)-LEN(SUBSTITUTE(AR1083,"/",""))-1</f>
        <v>6</v>
      </c>
      <c r="AH1083" s="95" t="str">
        <f aca="false">H1083</f>
        <v>0..1</v>
      </c>
      <c r="AI1083" s="97" t="s">
        <v>6498</v>
      </c>
      <c r="AJ1083" s="97"/>
      <c r="AK1083" s="98"/>
      <c r="AL1083" s="98"/>
      <c r="AM1083" s="98"/>
      <c r="AN1083" s="97"/>
      <c r="AO1083" s="100" t="str">
        <f aca="false">O1083</f>
        <v>0..1</v>
      </c>
      <c r="AP1083" s="100" t="str">
        <f aca="false">P1083</f>
        <v>0..1</v>
      </c>
      <c r="AQ1083" s="9" t="str">
        <f aca="false">Q1083</f>
        <v>/rsm:CrossIndustryInvoice
/rsm:SupplyChainTradeTransaction
/ram:ApplicableHeaderTradeSettlement
/ram:SpecifiedTradePaymentTerms
/ram:PayeeTradeParty
/ram:DefinedTradeContact
/ram:DepartmentName</v>
      </c>
      <c r="AR1083" s="101" t="str">
        <f aca="false">R1083</f>
        <v>/rsm:CrossIndustryInvoice/rsm:SupplyChainTradeTransaction/ram:ApplicableHeaderTradeSettlement/ram:SpecifiedTradePaymentTerms/ram:PayeeTradeParty/ram:DefinedTradeContact/ram:DepartmentName</v>
      </c>
      <c r="AS1083" s="99" t="s">
        <v>121</v>
      </c>
      <c r="AT1083" s="10" t="s">
        <v>4639</v>
      </c>
      <c r="AU1083" s="95" t="str">
        <f aca="false">U1083</f>
        <v>0..1</v>
      </c>
      <c r="AV1083" s="99"/>
      <c r="AW1083" s="102"/>
      <c r="AX1083" s="6"/>
      <c r="AY1083" s="103" t="str">
        <f aca="false">Y1083</f>
        <v>EXTENDED</v>
      </c>
      <c r="AZ1083" s="180" t="str">
        <f aca="false">Z1083</f>
        <v>EXTENDED FR B2B</v>
      </c>
      <c r="BA1083" s="1"/>
      <c r="BB1083" s="49"/>
      <c r="BF1083" s="1"/>
      <c r="BG1083" s="1"/>
      <c r="BH1083" s="1"/>
      <c r="BI1083" s="1"/>
      <c r="BJ1083" s="1"/>
      <c r="BK1083" s="1"/>
      <c r="BL1083" s="1"/>
      <c r="BM1083" s="1"/>
      <c r="BN1083" s="1"/>
      <c r="BO1083" s="1"/>
      <c r="BP1083" s="1"/>
      <c r="BQ1083" s="1"/>
      <c r="BR1083" s="1"/>
      <c r="BS1083" s="1"/>
      <c r="BT1083" s="1"/>
      <c r="BU1083" s="1"/>
      <c r="BV1083" s="1"/>
      <c r="BW1083" s="1"/>
      <c r="BX1083" s="1"/>
      <c r="BY1083" s="1"/>
      <c r="BZ1083" s="1"/>
    </row>
    <row r="1084" s="53" customFormat="true" ht="102" hidden="false" customHeight="false" outlineLevel="0" collapsed="false">
      <c r="A1084" s="58" t="str">
        <f aca="false">IF(LEFT(E1084,2)="BG","NO",IF(LEN(E1084)-LEN(SUBSTITUTE(E1084,"-",""))&gt;1,"NO",IF(E1084="EXT","EXT","YES")))</f>
        <v>EXT</v>
      </c>
      <c r="B1084" s="77" t="s">
        <v>5506</v>
      </c>
      <c r="C1084" s="77"/>
      <c r="D1084" s="280" t="s">
        <v>6235</v>
      </c>
      <c r="E1084" s="93" t="s">
        <v>4631</v>
      </c>
      <c r="F1084" s="94" t="e">
        <f aca="false">#N/A</f>
        <v>#N/A</v>
      </c>
      <c r="G1084" s="95" t="n">
        <f aca="false">LEN(R1084)-LEN(SUBSTITUTE(R1084,"/",""))-1</f>
        <v>6</v>
      </c>
      <c r="H1084" s="95" t="s">
        <v>95</v>
      </c>
      <c r="I1084" s="97" t="s">
        <v>5970</v>
      </c>
      <c r="J1084" s="97"/>
      <c r="K1084" s="98" t="s">
        <v>5044</v>
      </c>
      <c r="L1084" s="98"/>
      <c r="M1084" s="98"/>
      <c r="N1084" s="97"/>
      <c r="O1084" s="99" t="s">
        <v>95</v>
      </c>
      <c r="P1084" s="100" t="str">
        <f aca="false">O1084</f>
        <v>0..1</v>
      </c>
      <c r="Q1084" s="9" t="s">
        <v>6754</v>
      </c>
      <c r="R1084" s="101" t="s">
        <v>4399</v>
      </c>
      <c r="S1084" s="99" t="s">
        <v>176</v>
      </c>
      <c r="T1084" s="10" t="s">
        <v>4639</v>
      </c>
      <c r="U1084" s="95" t="s">
        <v>95</v>
      </c>
      <c r="V1084" s="99"/>
      <c r="W1084" s="102"/>
      <c r="X1084" s="38"/>
      <c r="Y1084" s="103" t="s">
        <v>30</v>
      </c>
      <c r="Z1084" s="103" t="s">
        <v>4635</v>
      </c>
      <c r="AA1084" s="49"/>
      <c r="AB1084" s="13" t="str">
        <f aca="false">IF(ISERROR(FIND("/",R1084)),R1084,LEFT(R1084,FIND(CHAR(1),SUBSTITUTE(R1084,"/",CHAR(1),LEN(R1084)-LEN(SUBSTITUTE(R1084,"/",""))))-1))</f>
        <v>/rsm:CrossIndustryInvoice/rsm:SupplyChainTradeTransaction/ram:ApplicableHeaderTradeSettlement/ram:SpecifiedTradePaymentTerms/ram:PayeeTradeParty/ram:DefinedTradeContact</v>
      </c>
      <c r="AC1084" s="13" t="str">
        <f aca="false">IF(ISERROR(FIND("/",R1084)),R1084,MID(R1084, FIND(CHAR(1),SUBSTITUTE(R1084,"/",CHAR(1), LEN(R1084)-LEN(SUBSTITUTE(R1084,"/","")))), LEN(R1084)))</f>
        <v>/ram:TypeCode</v>
      </c>
      <c r="AD1084" s="14" t="n">
        <f aca="false">COUNTIFS(R$4:R1084,AB1084)</f>
        <v>1</v>
      </c>
      <c r="AE1084" s="49"/>
      <c r="AF1084" s="93" t="str">
        <f aca="false">E1084</f>
        <v>EXT</v>
      </c>
      <c r="AG1084" s="95" t="n">
        <f aca="false">LEN(AR1084)-LEN(SUBSTITUTE(AR1084,"/",""))-1</f>
        <v>6</v>
      </c>
      <c r="AH1084" s="95" t="str">
        <f aca="false">H1084</f>
        <v>0..1</v>
      </c>
      <c r="AI1084" s="97" t="s">
        <v>5972</v>
      </c>
      <c r="AJ1084" s="97"/>
      <c r="AK1084" s="98" t="s">
        <v>5047</v>
      </c>
      <c r="AL1084" s="98"/>
      <c r="AM1084" s="98"/>
      <c r="AN1084" s="97"/>
      <c r="AO1084" s="100" t="str">
        <f aca="false">O1084</f>
        <v>0..1</v>
      </c>
      <c r="AP1084" s="100" t="str">
        <f aca="false">P1084</f>
        <v>0..1</v>
      </c>
      <c r="AQ1084" s="9" t="str">
        <f aca="false">Q1084</f>
        <v>/rsm:CrossIndustryInvoice
/rsm:SupplyChainTradeTransaction
/ram:ApplicableHeaderTradeSettlement
/ram:SpecifiedTradePaymentTerms
/ram:PayeeTradeParty
/ram:DefinedTradeContact
/ram:TypeCode</v>
      </c>
      <c r="AR1084" s="101" t="str">
        <f aca="false">R1084</f>
        <v>/rsm:CrossIndustryInvoice/rsm:SupplyChainTradeTransaction/ram:ApplicableHeaderTradeSettlement/ram:SpecifiedTradePaymentTerms/ram:PayeeTradeParty/ram:DefinedTradeContact/ram:TypeCode</v>
      </c>
      <c r="AS1084" s="99" t="s">
        <v>176</v>
      </c>
      <c r="AT1084" s="10" t="s">
        <v>4639</v>
      </c>
      <c r="AU1084" s="95" t="str">
        <f aca="false">U1084</f>
        <v>0..1</v>
      </c>
      <c r="AV1084" s="99"/>
      <c r="AW1084" s="102"/>
      <c r="AX1084" s="6"/>
      <c r="AY1084" s="103" t="str">
        <f aca="false">Y1084</f>
        <v>EXTENDED</v>
      </c>
      <c r="AZ1084" s="180" t="str">
        <f aca="false">Z1084</f>
        <v>EXTENDED FR B2B</v>
      </c>
      <c r="BA1084" s="1"/>
      <c r="BB1084" s="49"/>
      <c r="BF1084" s="1"/>
      <c r="BG1084" s="1"/>
      <c r="BH1084" s="1"/>
      <c r="BI1084" s="1"/>
      <c r="BJ1084" s="1"/>
      <c r="BK1084" s="1"/>
      <c r="BL1084" s="1"/>
      <c r="BM1084" s="1"/>
      <c r="BN1084" s="1"/>
      <c r="BO1084" s="1"/>
      <c r="BP1084" s="1"/>
      <c r="BQ1084" s="1"/>
      <c r="BR1084" s="1"/>
      <c r="BS1084" s="1"/>
      <c r="BT1084" s="1"/>
      <c r="BU1084" s="1"/>
      <c r="BV1084" s="1"/>
      <c r="BW1084" s="1"/>
      <c r="BX1084" s="1"/>
      <c r="BY1084" s="1"/>
      <c r="BZ1084" s="1"/>
    </row>
    <row r="1085" s="53" customFormat="true" ht="102" hidden="false" customHeight="false" outlineLevel="0" collapsed="false">
      <c r="A1085" s="58" t="str">
        <f aca="false">IF(LEFT(E1085,2)="BG","NO",IF(LEN(E1085)-LEN(SUBSTITUTE(E1085,"-",""))&gt;1,"NO",IF(E1085="EXT","EXT","YES")))</f>
        <v>EXT</v>
      </c>
      <c r="B1085" s="77" t="s">
        <v>5506</v>
      </c>
      <c r="C1085" s="77"/>
      <c r="D1085" s="280" t="s">
        <v>6235</v>
      </c>
      <c r="E1085" s="93" t="s">
        <v>4631</v>
      </c>
      <c r="F1085" s="94" t="e">
        <f aca="false">#N/A</f>
        <v>#N/A</v>
      </c>
      <c r="G1085" s="95" t="n">
        <f aca="false">LEN(R1085)-LEN(SUBSTITUTE(R1085,"/",""))-1</f>
        <v>6</v>
      </c>
      <c r="H1085" s="95" t="s">
        <v>95</v>
      </c>
      <c r="I1085" s="247" t="s">
        <v>5555</v>
      </c>
      <c r="J1085" s="97"/>
      <c r="K1085" s="98"/>
      <c r="L1085" s="98"/>
      <c r="M1085" s="98"/>
      <c r="N1085" s="97"/>
      <c r="O1085" s="99" t="s">
        <v>95</v>
      </c>
      <c r="P1085" s="100" t="str">
        <f aca="false">O1085</f>
        <v>0..1</v>
      </c>
      <c r="Q1085" s="9" t="s">
        <v>6755</v>
      </c>
      <c r="R1085" s="101" t="s">
        <v>4401</v>
      </c>
      <c r="S1085" s="99"/>
      <c r="T1085" s="10"/>
      <c r="U1085" s="95" t="s">
        <v>95</v>
      </c>
      <c r="V1085" s="99"/>
      <c r="W1085" s="102"/>
      <c r="X1085" s="38"/>
      <c r="Y1085" s="103" t="s">
        <v>30</v>
      </c>
      <c r="Z1085" s="103" t="s">
        <v>4635</v>
      </c>
      <c r="AA1085" s="4"/>
      <c r="AB1085" s="13" t="str">
        <f aca="false">IF(ISERROR(FIND("/",R1085)),R1085,LEFT(R1085,FIND(CHAR(1),SUBSTITUTE(R1085,"/",CHAR(1),LEN(R1085)-LEN(SUBSTITUTE(R1085,"/",""))))-1))</f>
        <v>/rsm:CrossIndustryInvoice/rsm:SupplyChainTradeTransaction/ram:ApplicableHeaderTradeSettlement/ram:SpecifiedTradePaymentTerms/ram:PayeeTradeParty/ram:DefinedTradeContact</v>
      </c>
      <c r="AC1085" s="13" t="str">
        <f aca="false">IF(ISERROR(FIND("/",R1085)),R1085,MID(R1085, FIND(CHAR(1),SUBSTITUTE(R1085,"/",CHAR(1), LEN(R1085)-LEN(SUBSTITUTE(R1085,"/","")))), LEN(R1085)))</f>
        <v>/ram:TelephoneUniversalCommunication</v>
      </c>
      <c r="AD1085" s="14" t="n">
        <f aca="false">COUNTIFS(R$4:R1085,AB1085)</f>
        <v>1</v>
      </c>
      <c r="AE1085" s="1"/>
      <c r="AF1085" s="93" t="str">
        <f aca="false">E1085</f>
        <v>EXT</v>
      </c>
      <c r="AG1085" s="95" t="n">
        <f aca="false">LEN(AR1085)-LEN(SUBSTITUTE(AR1085,"/",""))-1</f>
        <v>6</v>
      </c>
      <c r="AH1085" s="95" t="str">
        <f aca="false">H1085</f>
        <v>0..1</v>
      </c>
      <c r="AI1085" s="247" t="s">
        <v>1757</v>
      </c>
      <c r="AJ1085" s="97"/>
      <c r="AK1085" s="98"/>
      <c r="AL1085" s="98"/>
      <c r="AM1085" s="98"/>
      <c r="AN1085" s="97"/>
      <c r="AO1085" s="100" t="str">
        <f aca="false">O1085</f>
        <v>0..1</v>
      </c>
      <c r="AP1085" s="100" t="str">
        <f aca="false">P1085</f>
        <v>0..1</v>
      </c>
      <c r="AQ1085" s="9" t="str">
        <f aca="false">Q1085</f>
        <v>/rsm:CrossIndustryInvoice
/rsm:SupplyChainTradeTransaction
/ram:ApplicableHeaderTradeSettlement
/ram:SpecifiedTradePaymentTerms
/ram:PayeeTradeParty
/ram:DefinedTradeContact
/ram:TelephoneUniversalCommunication</v>
      </c>
      <c r="AR1085" s="101" t="str">
        <f aca="false">R1085</f>
        <v>/rsm:CrossIndustryInvoice/rsm:SupplyChainTradeTransaction/ram:ApplicableHeaderTradeSettlement/ram:SpecifiedTradePaymentTerms/ram:PayeeTradeParty/ram:DefinedTradeContact/ram:TelephoneUniversalCommunication</v>
      </c>
      <c r="AS1085" s="99"/>
      <c r="AT1085" s="10"/>
      <c r="AU1085" s="95" t="str">
        <f aca="false">U1085</f>
        <v>0..1</v>
      </c>
      <c r="AV1085" s="99"/>
      <c r="AW1085" s="102"/>
      <c r="AX1085" s="6"/>
      <c r="AY1085" s="103" t="str">
        <f aca="false">Y1085</f>
        <v>EXTENDED</v>
      </c>
      <c r="AZ1085" s="180" t="str">
        <f aca="false">Z1085</f>
        <v>EXTENDED FR B2B</v>
      </c>
      <c r="BA1085" s="1"/>
      <c r="BB1085" s="49"/>
      <c r="BF1085" s="1"/>
      <c r="BG1085" s="1"/>
      <c r="BH1085" s="1"/>
      <c r="BI1085" s="1"/>
      <c r="BJ1085" s="1"/>
      <c r="BK1085" s="1"/>
      <c r="BL1085" s="1"/>
      <c r="BM1085" s="1"/>
      <c r="BN1085" s="1"/>
      <c r="BO1085" s="1"/>
      <c r="BP1085" s="1"/>
      <c r="BQ1085" s="1"/>
      <c r="BR1085" s="1"/>
      <c r="BS1085" s="1"/>
      <c r="BT1085" s="1"/>
      <c r="BU1085" s="1"/>
      <c r="BV1085" s="1"/>
      <c r="BW1085" s="1"/>
      <c r="BX1085" s="1"/>
      <c r="BY1085" s="1"/>
      <c r="BZ1085" s="1"/>
    </row>
    <row r="1086" s="53" customFormat="true" ht="128.25" hidden="false" customHeight="false" outlineLevel="0" collapsed="false">
      <c r="A1086" s="58" t="str">
        <f aca="false">IF(LEFT(E1086,2)="BG","NO",IF(LEN(E1086)-LEN(SUBSTITUTE(E1086,"-",""))&gt;1,"NO",IF(E1086="EXT","EXT","YES")))</f>
        <v>EXT</v>
      </c>
      <c r="B1086" s="77" t="s">
        <v>5506</v>
      </c>
      <c r="C1086" s="77"/>
      <c r="D1086" s="280" t="s">
        <v>6235</v>
      </c>
      <c r="E1086" s="93" t="s">
        <v>4631</v>
      </c>
      <c r="F1086" s="94" t="e">
        <f aca="false">#N/A</f>
        <v>#N/A</v>
      </c>
      <c r="G1086" s="95" t="n">
        <f aca="false">LEN(R1086)-LEN(SUBSTITUTE(R1086,"/",""))-1</f>
        <v>7</v>
      </c>
      <c r="H1086" s="95" t="s">
        <v>88</v>
      </c>
      <c r="I1086" s="97" t="s">
        <v>5557</v>
      </c>
      <c r="J1086" s="97"/>
      <c r="K1086" s="98"/>
      <c r="L1086" s="98"/>
      <c r="M1086" s="98"/>
      <c r="N1086" s="97"/>
      <c r="O1086" s="99" t="s">
        <v>88</v>
      </c>
      <c r="P1086" s="100" t="str">
        <f aca="false">O1086</f>
        <v>1..1</v>
      </c>
      <c r="Q1086" s="9" t="s">
        <v>6756</v>
      </c>
      <c r="R1086" s="101" t="s">
        <v>4403</v>
      </c>
      <c r="S1086" s="99" t="s">
        <v>121</v>
      </c>
      <c r="T1086" s="10" t="s">
        <v>4639</v>
      </c>
      <c r="U1086" s="95" t="s">
        <v>95</v>
      </c>
      <c r="V1086" s="99"/>
      <c r="W1086" s="102"/>
      <c r="X1086" s="38"/>
      <c r="Y1086" s="103" t="s">
        <v>30</v>
      </c>
      <c r="Z1086" s="103" t="s">
        <v>4635</v>
      </c>
      <c r="AA1086" s="4"/>
      <c r="AB1086" s="13" t="str">
        <f aca="false">IF(ISERROR(FIND("/",R1086)),R1086,LEFT(R1086,FIND(CHAR(1),SUBSTITUTE(R1086,"/",CHAR(1),LEN(R1086)-LEN(SUBSTITUTE(R1086,"/",""))))-1))</f>
        <v>/rsm:CrossIndustryInvoice/rsm:SupplyChainTradeTransaction/ram:ApplicableHeaderTradeSettlement/ram:SpecifiedTradePaymentTerms/ram:PayeeTradeParty/ram:DefinedTradeContact/ram:TelephoneUniversalCommunication</v>
      </c>
      <c r="AC1086" s="13" t="str">
        <f aca="false">IF(ISERROR(FIND("/",R1086)),R1086,MID(R1086, FIND(CHAR(1),SUBSTITUTE(R1086,"/",CHAR(1), LEN(R1086)-LEN(SUBSTITUTE(R1086,"/","")))), LEN(R1086)))</f>
        <v>/ram:CompleteNumber</v>
      </c>
      <c r="AD1086" s="14" t="n">
        <f aca="false">COUNTIFS(R$4:R1086,AB1086)</f>
        <v>1</v>
      </c>
      <c r="AE1086" s="1"/>
      <c r="AF1086" s="93" t="str">
        <f aca="false">E1086</f>
        <v>EXT</v>
      </c>
      <c r="AG1086" s="95" t="n">
        <f aca="false">LEN(AR1086)-LEN(SUBSTITUTE(AR1086,"/",""))-1</f>
        <v>7</v>
      </c>
      <c r="AH1086" s="95" t="str">
        <f aca="false">H1086</f>
        <v>1..1</v>
      </c>
      <c r="AI1086" s="97" t="s">
        <v>6426</v>
      </c>
      <c r="AJ1086" s="97"/>
      <c r="AK1086" s="98"/>
      <c r="AL1086" s="98" t="s">
        <v>6427</v>
      </c>
      <c r="AM1086" s="98"/>
      <c r="AN1086" s="97"/>
      <c r="AO1086" s="100" t="str">
        <f aca="false">O1086</f>
        <v>1..1</v>
      </c>
      <c r="AP1086" s="100" t="str">
        <f aca="false">P1086</f>
        <v>1..1</v>
      </c>
      <c r="AQ1086" s="9" t="str">
        <f aca="false">Q1086</f>
        <v>/rsm:CrossIndustryInvoice
/rsm:SupplyChainTradeTransaction
/ram:ApplicableHeaderTradeSettlement
/ram:SpecifiedTradePaymentTerms
/ram:PayeeTradeParty
/ram:DefinedTradeContact
/ram:TelephoneUniversalCommunication
/ram:CompleteNumber</v>
      </c>
      <c r="AR1086" s="101" t="str">
        <f aca="false">R1086</f>
        <v>/rsm:CrossIndustryInvoice/rsm:SupplyChainTradeTransaction/ram:ApplicableHeaderTradeSettlement/ram:SpecifiedTradePaymentTerms/ram:PayeeTradeParty/ram:DefinedTradeContact/ram:TelephoneUniversalCommunication/ram:CompleteNumber</v>
      </c>
      <c r="AS1086" s="99" t="s">
        <v>121</v>
      </c>
      <c r="AT1086" s="10" t="s">
        <v>4639</v>
      </c>
      <c r="AU1086" s="95" t="str">
        <f aca="false">U1086</f>
        <v>0..1</v>
      </c>
      <c r="AV1086" s="99"/>
      <c r="AW1086" s="102"/>
      <c r="AX1086" s="6"/>
      <c r="AY1086" s="103" t="str">
        <f aca="false">Y1086</f>
        <v>EXTENDED</v>
      </c>
      <c r="AZ1086" s="180" t="str">
        <f aca="false">Z1086</f>
        <v>EXTENDED FR B2B</v>
      </c>
      <c r="BA1086" s="1"/>
      <c r="BB1086" s="49"/>
      <c r="BF1086" s="1"/>
      <c r="BG1086" s="1"/>
      <c r="BH1086" s="1"/>
      <c r="BI1086" s="1"/>
      <c r="BJ1086" s="1"/>
      <c r="BK1086" s="1"/>
      <c r="BL1086" s="1"/>
      <c r="BM1086" s="1"/>
      <c r="BN1086" s="1"/>
      <c r="BO1086" s="1"/>
      <c r="BP1086" s="1"/>
      <c r="BQ1086" s="1"/>
      <c r="BR1086" s="1"/>
      <c r="BS1086" s="1"/>
      <c r="BT1086" s="1"/>
      <c r="BU1086" s="1"/>
      <c r="BV1086" s="1"/>
      <c r="BW1086" s="1"/>
      <c r="BX1086" s="1"/>
      <c r="BY1086" s="1"/>
      <c r="BZ1086" s="1"/>
    </row>
    <row r="1087" s="53" customFormat="true" ht="102" hidden="false" customHeight="false" outlineLevel="0" collapsed="false">
      <c r="A1087" s="58" t="str">
        <f aca="false">IF(LEFT(E1087,2)="BG","NO",IF(LEN(E1087)-LEN(SUBSTITUTE(E1087,"-",""))&gt;1,"NO",IF(E1087="EXT","EXT","YES")))</f>
        <v>EXT</v>
      </c>
      <c r="B1087" s="77" t="s">
        <v>5506</v>
      </c>
      <c r="C1087" s="77"/>
      <c r="D1087" s="280" t="s">
        <v>6235</v>
      </c>
      <c r="E1087" s="93" t="s">
        <v>4631</v>
      </c>
      <c r="F1087" s="94" t="e">
        <f aca="false">#N/A</f>
        <v>#N/A</v>
      </c>
      <c r="G1087" s="95" t="n">
        <f aca="false">LEN(R1087)-LEN(SUBSTITUTE(R1087,"/",""))-1</f>
        <v>6</v>
      </c>
      <c r="H1087" s="95" t="s">
        <v>95</v>
      </c>
      <c r="I1087" s="247" t="s">
        <v>5559</v>
      </c>
      <c r="J1087" s="97"/>
      <c r="K1087" s="98"/>
      <c r="L1087" s="98"/>
      <c r="M1087" s="98"/>
      <c r="N1087" s="97"/>
      <c r="O1087" s="99" t="s">
        <v>95</v>
      </c>
      <c r="P1087" s="100" t="str">
        <f aca="false">O1087</f>
        <v>0..1</v>
      </c>
      <c r="Q1087" s="9" t="s">
        <v>6757</v>
      </c>
      <c r="R1087" s="101" t="s">
        <v>4405</v>
      </c>
      <c r="S1087" s="99"/>
      <c r="T1087" s="10"/>
      <c r="U1087" s="95" t="s">
        <v>95</v>
      </c>
      <c r="V1087" s="99"/>
      <c r="W1087" s="102"/>
      <c r="X1087" s="38"/>
      <c r="Y1087" s="103" t="s">
        <v>30</v>
      </c>
      <c r="Z1087" s="103" t="s">
        <v>30</v>
      </c>
      <c r="AA1087" s="4"/>
      <c r="AB1087" s="13" t="str">
        <f aca="false">IF(ISERROR(FIND("/",R1087)),R1087,LEFT(R1087,FIND(CHAR(1),SUBSTITUTE(R1087,"/",CHAR(1),LEN(R1087)-LEN(SUBSTITUTE(R1087,"/",""))))-1))</f>
        <v>/rsm:CrossIndustryInvoice/rsm:SupplyChainTradeTransaction/ram:ApplicableHeaderTradeSettlement/ram:SpecifiedTradePaymentTerms/ram:PayeeTradeParty/ram:DefinedTradeContact</v>
      </c>
      <c r="AC1087" s="13" t="str">
        <f aca="false">IF(ISERROR(FIND("/",R1087)),R1087,MID(R1087, FIND(CHAR(1),SUBSTITUTE(R1087,"/",CHAR(1), LEN(R1087)-LEN(SUBSTITUTE(R1087,"/","")))), LEN(R1087)))</f>
        <v>/ram:FaxUniversalCommunication</v>
      </c>
      <c r="AD1087" s="14" t="n">
        <f aca="false">COUNTIFS(R$4:R1087,AB1087)</f>
        <v>1</v>
      </c>
      <c r="AE1087" s="1"/>
      <c r="AF1087" s="93" t="str">
        <f aca="false">E1087</f>
        <v>EXT</v>
      </c>
      <c r="AG1087" s="95" t="n">
        <f aca="false">LEN(AR1087)-LEN(SUBSTITUTE(AR1087,"/",""))-1</f>
        <v>6</v>
      </c>
      <c r="AH1087" s="95" t="str">
        <f aca="false">H1087</f>
        <v>0..1</v>
      </c>
      <c r="AI1087" s="247" t="s">
        <v>1765</v>
      </c>
      <c r="AJ1087" s="97"/>
      <c r="AK1087" s="98"/>
      <c r="AL1087" s="98"/>
      <c r="AM1087" s="98"/>
      <c r="AN1087" s="97"/>
      <c r="AO1087" s="100" t="str">
        <f aca="false">O1087</f>
        <v>0..1</v>
      </c>
      <c r="AP1087" s="100" t="str">
        <f aca="false">P1087</f>
        <v>0..1</v>
      </c>
      <c r="AQ1087" s="9" t="str">
        <f aca="false">Q1087</f>
        <v>/rsm:CrossIndustryInvoice
/rsm:SupplyChainTradeTransaction
/ram:ApplicableHeaderTradeSettlement
/ram:SpecifiedTradePaymentTerms
/ram:PayeeTradeParty
/ram:DefinedTradeContact
/ram:FaxUniversalCommunication</v>
      </c>
      <c r="AR1087" s="101" t="str">
        <f aca="false">R1087</f>
        <v>/rsm:CrossIndustryInvoice/rsm:SupplyChainTradeTransaction/ram:ApplicableHeaderTradeSettlement/ram:SpecifiedTradePaymentTerms/ram:PayeeTradeParty/ram:DefinedTradeContact/ram:FaxUniversalCommunication</v>
      </c>
      <c r="AS1087" s="99"/>
      <c r="AT1087" s="10"/>
      <c r="AU1087" s="95" t="str">
        <f aca="false">U1087</f>
        <v>0..1</v>
      </c>
      <c r="AV1087" s="99"/>
      <c r="AW1087" s="102"/>
      <c r="AX1087" s="6"/>
      <c r="AY1087" s="103" t="str">
        <f aca="false">Y1087</f>
        <v>EXTENDED</v>
      </c>
      <c r="AZ1087" s="180" t="str">
        <f aca="false">Z1087</f>
        <v>EXTENDED</v>
      </c>
      <c r="BA1087" s="1"/>
      <c r="BB1087" s="49"/>
      <c r="BF1087" s="1"/>
      <c r="BG1087" s="1"/>
      <c r="BH1087" s="1"/>
      <c r="BI1087" s="1"/>
      <c r="BJ1087" s="1"/>
      <c r="BK1087" s="1"/>
      <c r="BL1087" s="1"/>
      <c r="BM1087" s="1"/>
      <c r="BN1087" s="1"/>
      <c r="BO1087" s="1"/>
      <c r="BP1087" s="1"/>
      <c r="BQ1087" s="1"/>
      <c r="BR1087" s="1"/>
      <c r="BS1087" s="1"/>
      <c r="BT1087" s="1"/>
      <c r="BU1087" s="1"/>
      <c r="BV1087" s="1"/>
      <c r="BW1087" s="1"/>
      <c r="BX1087" s="1"/>
      <c r="BY1087" s="1"/>
      <c r="BZ1087" s="1"/>
    </row>
    <row r="1088" s="53" customFormat="true" ht="128.25" hidden="false" customHeight="false" outlineLevel="0" collapsed="false">
      <c r="A1088" s="58" t="str">
        <f aca="false">IF(LEFT(E1088,2)="BG","NO",IF(LEN(E1088)-LEN(SUBSTITUTE(E1088,"-",""))&gt;1,"NO",IF(E1088="EXT","EXT","YES")))</f>
        <v>EXT</v>
      </c>
      <c r="B1088" s="77" t="s">
        <v>5506</v>
      </c>
      <c r="C1088" s="77"/>
      <c r="D1088" s="280" t="s">
        <v>6235</v>
      </c>
      <c r="E1088" s="93" t="s">
        <v>4631</v>
      </c>
      <c r="F1088" s="94" t="e">
        <f aca="false">#N/A</f>
        <v>#N/A</v>
      </c>
      <c r="G1088" s="95" t="n">
        <f aca="false">LEN(R1088)-LEN(SUBSTITUTE(R1088,"/",""))-1</f>
        <v>7</v>
      </c>
      <c r="H1088" s="95" t="s">
        <v>88</v>
      </c>
      <c r="I1088" s="97" t="s">
        <v>5561</v>
      </c>
      <c r="J1088" s="97"/>
      <c r="K1088" s="98"/>
      <c r="L1088" s="98"/>
      <c r="M1088" s="98"/>
      <c r="N1088" s="97"/>
      <c r="O1088" s="99" t="s">
        <v>88</v>
      </c>
      <c r="P1088" s="100" t="str">
        <f aca="false">O1088</f>
        <v>1..1</v>
      </c>
      <c r="Q1088" s="9" t="s">
        <v>6758</v>
      </c>
      <c r="R1088" s="101" t="s">
        <v>4407</v>
      </c>
      <c r="S1088" s="99" t="s">
        <v>121</v>
      </c>
      <c r="T1088" s="10" t="s">
        <v>4639</v>
      </c>
      <c r="U1088" s="95" t="s">
        <v>95</v>
      </c>
      <c r="V1088" s="99"/>
      <c r="W1088" s="102"/>
      <c r="X1088" s="38"/>
      <c r="Y1088" s="103" t="s">
        <v>30</v>
      </c>
      <c r="Z1088" s="103" t="s">
        <v>30</v>
      </c>
      <c r="AA1088" s="4"/>
      <c r="AB1088" s="13" t="str">
        <f aca="false">IF(ISERROR(FIND("/",R1088)),R1088,LEFT(R1088,FIND(CHAR(1),SUBSTITUTE(R1088,"/",CHAR(1),LEN(R1088)-LEN(SUBSTITUTE(R1088,"/",""))))-1))</f>
        <v>/rsm:CrossIndustryInvoice/rsm:SupplyChainTradeTransaction/ram:ApplicableHeaderTradeSettlement/ram:SpecifiedTradePaymentTerms/ram:PayeeTradeParty/ram:DefinedTradeContact/ram:FaxUniversalCommunication</v>
      </c>
      <c r="AC1088" s="13" t="str">
        <f aca="false">IF(ISERROR(FIND("/",R1088)),R1088,MID(R1088, FIND(CHAR(1),SUBSTITUTE(R1088,"/",CHAR(1), LEN(R1088)-LEN(SUBSTITUTE(R1088,"/","")))), LEN(R1088)))</f>
        <v>/ram:CompleteNumber</v>
      </c>
      <c r="AD1088" s="14" t="n">
        <f aca="false">COUNTIFS(R$4:R1088,AB1088)</f>
        <v>1</v>
      </c>
      <c r="AE1088" s="1"/>
      <c r="AF1088" s="93" t="str">
        <f aca="false">E1088</f>
        <v>EXT</v>
      </c>
      <c r="AG1088" s="95" t="n">
        <f aca="false">LEN(AR1088)-LEN(SUBSTITUTE(AR1088,"/",""))-1</f>
        <v>7</v>
      </c>
      <c r="AH1088" s="95" t="str">
        <f aca="false">H1088</f>
        <v>1..1</v>
      </c>
      <c r="AI1088" s="97" t="s">
        <v>6430</v>
      </c>
      <c r="AJ1088" s="97"/>
      <c r="AK1088" s="98"/>
      <c r="AL1088" s="98"/>
      <c r="AM1088" s="98"/>
      <c r="AN1088" s="97"/>
      <c r="AO1088" s="100" t="str">
        <f aca="false">O1088</f>
        <v>1..1</v>
      </c>
      <c r="AP1088" s="100" t="str">
        <f aca="false">P1088</f>
        <v>1..1</v>
      </c>
      <c r="AQ1088" s="9" t="str">
        <f aca="false">Q1088</f>
        <v>/rsm:CrossIndustryInvoice
/rsm:SupplyChainTradeTransaction
/ram:ApplicableHeaderTradeSettlement
/ram:SpecifiedTradePaymentTerms
/ram:PayeeTradeParty
/ram:DefinedTradeContact
/ram:FaxUniversalCommunication
/ram:CompleteNumber</v>
      </c>
      <c r="AR1088" s="101" t="str">
        <f aca="false">R1088</f>
        <v>/rsm:CrossIndustryInvoice/rsm:SupplyChainTradeTransaction/ram:ApplicableHeaderTradeSettlement/ram:SpecifiedTradePaymentTerms/ram:PayeeTradeParty/ram:DefinedTradeContact/ram:FaxUniversalCommunication/ram:CompleteNumber</v>
      </c>
      <c r="AS1088" s="99" t="s">
        <v>121</v>
      </c>
      <c r="AT1088" s="10" t="s">
        <v>4639</v>
      </c>
      <c r="AU1088" s="95" t="str">
        <f aca="false">U1088</f>
        <v>0..1</v>
      </c>
      <c r="AV1088" s="99"/>
      <c r="AW1088" s="102"/>
      <c r="AX1088" s="6"/>
      <c r="AY1088" s="103" t="str">
        <f aca="false">Y1088</f>
        <v>EXTENDED</v>
      </c>
      <c r="AZ1088" s="180" t="str">
        <f aca="false">Z1088</f>
        <v>EXTENDED</v>
      </c>
      <c r="BA1088" s="1"/>
      <c r="BB1088" s="49"/>
      <c r="BF1088" s="1"/>
      <c r="BG1088" s="1"/>
      <c r="BH1088" s="1"/>
      <c r="BI1088" s="1"/>
      <c r="BJ1088" s="1"/>
      <c r="BK1088" s="1"/>
      <c r="BL1088" s="1"/>
      <c r="BM1088" s="1"/>
      <c r="BN1088" s="1"/>
      <c r="BO1088" s="1"/>
      <c r="BP1088" s="1"/>
      <c r="BQ1088" s="1"/>
      <c r="BR1088" s="1"/>
      <c r="BS1088" s="1"/>
      <c r="BT1088" s="1"/>
      <c r="BU1088" s="1"/>
      <c r="BV1088" s="1"/>
      <c r="BW1088" s="1"/>
      <c r="BX1088" s="1"/>
      <c r="BY1088" s="1"/>
      <c r="BZ1088" s="1"/>
    </row>
    <row r="1089" s="53" customFormat="true" ht="102" hidden="false" customHeight="false" outlineLevel="0" collapsed="false">
      <c r="A1089" s="58" t="str">
        <f aca="false">IF(LEFT(E1089,2)="BG","NO",IF(LEN(E1089)-LEN(SUBSTITUTE(E1089,"-",""))&gt;1,"NO",IF(E1089="EXT","EXT","YES")))</f>
        <v>EXT</v>
      </c>
      <c r="B1089" s="77" t="s">
        <v>5506</v>
      </c>
      <c r="C1089" s="77"/>
      <c r="D1089" s="280" t="s">
        <v>6235</v>
      </c>
      <c r="E1089" s="93" t="s">
        <v>4631</v>
      </c>
      <c r="F1089" s="94" t="e">
        <f aca="false">#N/A</f>
        <v>#N/A</v>
      </c>
      <c r="G1089" s="95" t="n">
        <f aca="false">LEN(R1089)-LEN(SUBSTITUTE(R1089,"/",""))-1</f>
        <v>6</v>
      </c>
      <c r="H1089" s="95" t="s">
        <v>95</v>
      </c>
      <c r="I1089" s="247" t="s">
        <v>5564</v>
      </c>
      <c r="J1089" s="97"/>
      <c r="K1089" s="98"/>
      <c r="L1089" s="98"/>
      <c r="M1089" s="98"/>
      <c r="N1089" s="97"/>
      <c r="O1089" s="99" t="s">
        <v>95</v>
      </c>
      <c r="P1089" s="100" t="str">
        <f aca="false">O1089</f>
        <v>0..1</v>
      </c>
      <c r="Q1089" s="9" t="s">
        <v>6759</v>
      </c>
      <c r="R1089" s="101" t="s">
        <v>4409</v>
      </c>
      <c r="S1089" s="99"/>
      <c r="T1089" s="10"/>
      <c r="U1089" s="95" t="s">
        <v>95</v>
      </c>
      <c r="V1089" s="99"/>
      <c r="W1089" s="102"/>
      <c r="X1089" s="38"/>
      <c r="Y1089" s="103" t="s">
        <v>30</v>
      </c>
      <c r="Z1089" s="103" t="s">
        <v>4635</v>
      </c>
      <c r="AA1089" s="4"/>
      <c r="AB1089" s="13" t="str">
        <f aca="false">IF(ISERROR(FIND("/",R1089)),R1089,LEFT(R1089,FIND(CHAR(1),SUBSTITUTE(R1089,"/",CHAR(1),LEN(R1089)-LEN(SUBSTITUTE(R1089,"/",""))))-1))</f>
        <v>/rsm:CrossIndustryInvoice/rsm:SupplyChainTradeTransaction/ram:ApplicableHeaderTradeSettlement/ram:SpecifiedTradePaymentTerms/ram:PayeeTradeParty/ram:DefinedTradeContact</v>
      </c>
      <c r="AC1089" s="13" t="str">
        <f aca="false">IF(ISERROR(FIND("/",R1089)),R1089,MID(R1089, FIND(CHAR(1),SUBSTITUTE(R1089,"/",CHAR(1), LEN(R1089)-LEN(SUBSTITUTE(R1089,"/","")))), LEN(R1089)))</f>
        <v>/ram:EmailURIUniversalCommunication</v>
      </c>
      <c r="AD1089" s="14" t="n">
        <f aca="false">COUNTIFS(R$4:R1089,AB1089)</f>
        <v>1</v>
      </c>
      <c r="AE1089" s="1"/>
      <c r="AF1089" s="93" t="str">
        <f aca="false">E1089</f>
        <v>EXT</v>
      </c>
      <c r="AG1089" s="95" t="n">
        <f aca="false">LEN(AR1089)-LEN(SUBSTITUTE(AR1089,"/",""))-1</f>
        <v>6</v>
      </c>
      <c r="AH1089" s="95" t="str">
        <f aca="false">H1089</f>
        <v>0..1</v>
      </c>
      <c r="AI1089" s="247" t="s">
        <v>1775</v>
      </c>
      <c r="AJ1089" s="97"/>
      <c r="AK1089" s="98"/>
      <c r="AL1089" s="98"/>
      <c r="AM1089" s="98"/>
      <c r="AN1089" s="97"/>
      <c r="AO1089" s="100" t="str">
        <f aca="false">O1089</f>
        <v>0..1</v>
      </c>
      <c r="AP1089" s="100" t="str">
        <f aca="false">P1089</f>
        <v>0..1</v>
      </c>
      <c r="AQ1089" s="9" t="str">
        <f aca="false">Q1089</f>
        <v>/rsm:CrossIndustryInvoice
/rsm:SupplyChainTradeTransaction
/ram:ApplicableHeaderTradeSettlement
/ram:SpecifiedTradePaymentTerms
/ram:PayeeTradeParty
/ram:DefinedTradeContact
/ram:EmailURIUniversalCommunication</v>
      </c>
      <c r="AR1089" s="101" t="str">
        <f aca="false">R1089</f>
        <v>/rsm:CrossIndustryInvoice/rsm:SupplyChainTradeTransaction/ram:ApplicableHeaderTradeSettlement/ram:SpecifiedTradePaymentTerms/ram:PayeeTradeParty/ram:DefinedTradeContact/ram:EmailURIUniversalCommunication</v>
      </c>
      <c r="AS1089" s="99"/>
      <c r="AT1089" s="10"/>
      <c r="AU1089" s="95" t="str">
        <f aca="false">U1089</f>
        <v>0..1</v>
      </c>
      <c r="AV1089" s="99"/>
      <c r="AW1089" s="102"/>
      <c r="AX1089" s="6"/>
      <c r="AY1089" s="103" t="str">
        <f aca="false">Y1089</f>
        <v>EXTENDED</v>
      </c>
      <c r="AZ1089" s="180" t="str">
        <f aca="false">Z1089</f>
        <v>EXTENDED FR B2B</v>
      </c>
      <c r="BA1089" s="1"/>
      <c r="BB1089" s="49"/>
      <c r="BF1089" s="1"/>
      <c r="BG1089" s="1"/>
      <c r="BH1089" s="1"/>
      <c r="BI1089" s="1"/>
      <c r="BJ1089" s="1"/>
      <c r="BK1089" s="1"/>
      <c r="BL1089" s="1"/>
      <c r="BM1089" s="1"/>
      <c r="BN1089" s="1"/>
      <c r="BO1089" s="1"/>
      <c r="BP1089" s="1"/>
      <c r="BQ1089" s="1"/>
      <c r="BR1089" s="1"/>
      <c r="BS1089" s="1"/>
      <c r="BT1089" s="1"/>
      <c r="BU1089" s="1"/>
      <c r="BV1089" s="1"/>
      <c r="BW1089" s="1"/>
      <c r="BX1089" s="1"/>
      <c r="BY1089" s="1"/>
      <c r="BZ1089" s="1"/>
    </row>
    <row r="1090" s="53" customFormat="true" ht="128.25" hidden="false" customHeight="false" outlineLevel="0" collapsed="false">
      <c r="A1090" s="58" t="str">
        <f aca="false">IF(LEFT(E1090,2)="BG","NO",IF(LEN(E1090)-LEN(SUBSTITUTE(E1090,"-",""))&gt;1,"NO",IF(E1090="EXT","EXT","YES")))</f>
        <v>EXT</v>
      </c>
      <c r="B1090" s="77" t="s">
        <v>5506</v>
      </c>
      <c r="C1090" s="77"/>
      <c r="D1090" s="280" t="s">
        <v>6235</v>
      </c>
      <c r="E1090" s="93" t="s">
        <v>4631</v>
      </c>
      <c r="F1090" s="94" t="e">
        <f aca="false">#N/A</f>
        <v>#N/A</v>
      </c>
      <c r="G1090" s="95" t="n">
        <f aca="false">LEN(R1090)-LEN(SUBSTITUTE(R1090,"/",""))-1</f>
        <v>7</v>
      </c>
      <c r="H1090" s="95" t="s">
        <v>88</v>
      </c>
      <c r="I1090" s="97" t="s">
        <v>5566</v>
      </c>
      <c r="J1090" s="97"/>
      <c r="K1090" s="98"/>
      <c r="L1090" s="98"/>
      <c r="M1090" s="98"/>
      <c r="N1090" s="97"/>
      <c r="O1090" s="99" t="s">
        <v>88</v>
      </c>
      <c r="P1090" s="100" t="str">
        <f aca="false">O1090</f>
        <v>1..1</v>
      </c>
      <c r="Q1090" s="9" t="s">
        <v>6760</v>
      </c>
      <c r="R1090" s="101" t="s">
        <v>4411</v>
      </c>
      <c r="S1090" s="99" t="s">
        <v>121</v>
      </c>
      <c r="T1090" s="10" t="s">
        <v>4639</v>
      </c>
      <c r="U1090" s="95" t="s">
        <v>95</v>
      </c>
      <c r="V1090" s="99"/>
      <c r="W1090" s="102"/>
      <c r="X1090" s="38"/>
      <c r="Y1090" s="103" t="s">
        <v>30</v>
      </c>
      <c r="Z1090" s="103" t="s">
        <v>4635</v>
      </c>
      <c r="AA1090" s="4"/>
      <c r="AB1090" s="13" t="str">
        <f aca="false">IF(ISERROR(FIND("/",R1090)),R1090,LEFT(R1090,FIND(CHAR(1),SUBSTITUTE(R1090,"/",CHAR(1),LEN(R1090)-LEN(SUBSTITUTE(R1090,"/",""))))-1))</f>
        <v>/rsm:CrossIndustryInvoice/rsm:SupplyChainTradeTransaction/ram:ApplicableHeaderTradeSettlement/ram:SpecifiedTradePaymentTerms/ram:PayeeTradeParty/ram:DefinedTradeContact/ram:EmailURIUniversalCommunication</v>
      </c>
      <c r="AC1090" s="13" t="str">
        <f aca="false">IF(ISERROR(FIND("/",R1090)),R1090,MID(R1090, FIND(CHAR(1),SUBSTITUTE(R1090,"/",CHAR(1), LEN(R1090)-LEN(SUBSTITUTE(R1090,"/","")))), LEN(R1090)))</f>
        <v>/ram:URIID</v>
      </c>
      <c r="AD1090" s="14" t="n">
        <f aca="false">COUNTIFS(R$4:R1090,AB1090)</f>
        <v>1</v>
      </c>
      <c r="AE1090" s="1"/>
      <c r="AF1090" s="93" t="str">
        <f aca="false">E1090</f>
        <v>EXT</v>
      </c>
      <c r="AG1090" s="95" t="n">
        <f aca="false">LEN(AR1090)-LEN(SUBSTITUTE(AR1090,"/",""))-1</f>
        <v>7</v>
      </c>
      <c r="AH1090" s="95" t="str">
        <f aca="false">H1090</f>
        <v>1..1</v>
      </c>
      <c r="AI1090" s="97" t="s">
        <v>6433</v>
      </c>
      <c r="AJ1090" s="97"/>
      <c r="AK1090" s="98"/>
      <c r="AL1090" s="98" t="s">
        <v>6434</v>
      </c>
      <c r="AM1090" s="98"/>
      <c r="AN1090" s="97"/>
      <c r="AO1090" s="100" t="str">
        <f aca="false">O1090</f>
        <v>1..1</v>
      </c>
      <c r="AP1090" s="100" t="str">
        <f aca="false">P1090</f>
        <v>1..1</v>
      </c>
      <c r="AQ1090" s="9" t="str">
        <f aca="false">Q1090</f>
        <v>/rsm:CrossIndustryInvoice
/rsm:SupplyChainTradeTransaction
/ram:ApplicableHeaderTradeSettlement
/ram:SpecifiedTradePaymentTerms
/ram:PayeeTradeParty
/ram:DefinedTradeContact
/ram:EmailURIUniversalCommunication
/ram:URIID</v>
      </c>
      <c r="AR1090" s="101" t="str">
        <f aca="false">R1090</f>
        <v>/rsm:CrossIndustryInvoice/rsm:SupplyChainTradeTransaction/ram:ApplicableHeaderTradeSettlement/ram:SpecifiedTradePaymentTerms/ram:PayeeTradeParty/ram:DefinedTradeContact/ram:EmailURIUniversalCommunication/ram:URIID</v>
      </c>
      <c r="AS1090" s="99" t="s">
        <v>121</v>
      </c>
      <c r="AT1090" s="10" t="s">
        <v>4639</v>
      </c>
      <c r="AU1090" s="95" t="str">
        <f aca="false">U1090</f>
        <v>0..1</v>
      </c>
      <c r="AV1090" s="99"/>
      <c r="AW1090" s="102"/>
      <c r="AX1090" s="6"/>
      <c r="AY1090" s="103" t="str">
        <f aca="false">Y1090</f>
        <v>EXTENDED</v>
      </c>
      <c r="AZ1090" s="180" t="str">
        <f aca="false">Z1090</f>
        <v>EXTENDED FR B2B</v>
      </c>
      <c r="BA1090" s="1"/>
      <c r="BB1090" s="49"/>
      <c r="BF1090" s="1"/>
      <c r="BG1090" s="1"/>
      <c r="BH1090" s="1"/>
      <c r="BI1090" s="1"/>
      <c r="BJ1090" s="1"/>
      <c r="BK1090" s="1"/>
      <c r="BL1090" s="1"/>
      <c r="BM1090" s="1"/>
      <c r="BN1090" s="1"/>
      <c r="BO1090" s="1"/>
      <c r="BP1090" s="1"/>
      <c r="BQ1090" s="1"/>
      <c r="BR1090" s="1"/>
      <c r="BS1090" s="1"/>
      <c r="BT1090" s="1"/>
      <c r="BU1090" s="1"/>
      <c r="BV1090" s="1"/>
      <c r="BW1090" s="1"/>
      <c r="BX1090" s="1"/>
      <c r="BY1090" s="1"/>
      <c r="BZ1090" s="1"/>
    </row>
    <row r="1091" s="53" customFormat="true" ht="89.25" hidden="false" customHeight="false" outlineLevel="0" collapsed="false">
      <c r="A1091" s="58" t="str">
        <f aca="false">IF(LEFT(E1091,2)="BG","NO",IF(LEN(E1091)-LEN(SUBSTITUTE(E1091,"-",""))&gt;1,"NO",IF(E1091="EXT","EXT","YES")))</f>
        <v>EXT</v>
      </c>
      <c r="B1091" s="77" t="s">
        <v>5506</v>
      </c>
      <c r="C1091" s="77"/>
      <c r="D1091" s="280" t="s">
        <v>6235</v>
      </c>
      <c r="E1091" s="184" t="s">
        <v>4631</v>
      </c>
      <c r="F1091" s="185" t="e">
        <f aca="false">#N/A</f>
        <v>#N/A</v>
      </c>
      <c r="G1091" s="186" t="n">
        <f aca="false">LEN(R1091)-LEN(SUBSTITUTE(R1091,"/",""))-1</f>
        <v>5</v>
      </c>
      <c r="H1091" s="186" t="s">
        <v>95</v>
      </c>
      <c r="I1091" s="309" t="s">
        <v>6761</v>
      </c>
      <c r="J1091" s="309"/>
      <c r="K1091" s="310"/>
      <c r="L1091" s="310"/>
      <c r="M1091" s="310"/>
      <c r="N1091" s="309"/>
      <c r="O1091" s="311" t="s">
        <v>95</v>
      </c>
      <c r="P1091" s="312" t="str">
        <f aca="false">O1091</f>
        <v>0..1</v>
      </c>
      <c r="Q1091" s="187" t="s">
        <v>6762</v>
      </c>
      <c r="R1091" s="188" t="s">
        <v>4413</v>
      </c>
      <c r="S1091" s="311"/>
      <c r="T1091" s="313" t="s">
        <v>4639</v>
      </c>
      <c r="U1091" s="186" t="s">
        <v>95</v>
      </c>
      <c r="V1091" s="311"/>
      <c r="W1091" s="314"/>
      <c r="X1091" s="38"/>
      <c r="Y1091" s="189" t="s">
        <v>30</v>
      </c>
      <c r="Z1091" s="189" t="s">
        <v>30</v>
      </c>
      <c r="AA1091" s="4"/>
      <c r="AB1091" s="13" t="str">
        <f aca="false">IF(ISERROR(FIND("/",R1091)),R1091,LEFT(R1091,FIND(CHAR(1),SUBSTITUTE(R1091,"/",CHAR(1),LEN(R1091)-LEN(SUBSTITUTE(R1091,"/",""))))-1))</f>
        <v>/rsm:CrossIndustryInvoice/rsm:SupplyChainTradeTransaction/ram:ApplicableHeaderTradeSettlement/ram:SpecifiedTradePaymentTerms/ram:PayeeTradeParty</v>
      </c>
      <c r="AC1091" s="13" t="str">
        <f aca="false">IF(ISERROR(FIND("/",R1091)),R1091,MID(R1091, FIND(CHAR(1),SUBSTITUTE(R1091,"/",CHAR(1), LEN(R1091)-LEN(SUBSTITUTE(R1091,"/","")))), LEN(R1091)))</f>
        <v>/ram:PostalTradeAddress</v>
      </c>
      <c r="AD1091" s="14" t="n">
        <f aca="false">COUNTIFS(R$4:R1091,AB1091)</f>
        <v>1</v>
      </c>
      <c r="AE1091" s="1"/>
      <c r="AF1091" s="184" t="str">
        <f aca="false">E1091</f>
        <v>EXT</v>
      </c>
      <c r="AG1091" s="186" t="n">
        <f aca="false">LEN(AR1091)-LEN(SUBSTITUTE(AR1091,"/",""))-1</f>
        <v>5</v>
      </c>
      <c r="AH1091" s="186" t="str">
        <f aca="false">H1091</f>
        <v>0..1</v>
      </c>
      <c r="AI1091" s="309" t="s">
        <v>3648</v>
      </c>
      <c r="AJ1091" s="309"/>
      <c r="AK1091" s="310"/>
      <c r="AL1091" s="310"/>
      <c r="AM1091" s="310"/>
      <c r="AN1091" s="309"/>
      <c r="AO1091" s="312" t="str">
        <f aca="false">O1091</f>
        <v>0..1</v>
      </c>
      <c r="AP1091" s="312" t="str">
        <f aca="false">P1091</f>
        <v>0..1</v>
      </c>
      <c r="AQ1091" s="187" t="str">
        <f aca="false">Q1091</f>
        <v>/rsm:CrossIndustryInvoice
/rsm:SupplyChainTradeTransaction
/ram:ApplicableHeaderTradeSettlement
/ram:SpecifiedTradePaymentTerms
/ram:PayeeTradeParty
/ram:PostalTradeAddress</v>
      </c>
      <c r="AR1091" s="188" t="str">
        <f aca="false">R1091</f>
        <v>/rsm:CrossIndustryInvoice/rsm:SupplyChainTradeTransaction/ram:ApplicableHeaderTradeSettlement/ram:SpecifiedTradePaymentTerms/ram:PayeeTradeParty/ram:PostalTradeAddress</v>
      </c>
      <c r="AS1091" s="311"/>
      <c r="AT1091" s="313" t="s">
        <v>4639</v>
      </c>
      <c r="AU1091" s="186" t="str">
        <f aca="false">U1091</f>
        <v>0..1</v>
      </c>
      <c r="AV1091" s="311"/>
      <c r="AW1091" s="314"/>
      <c r="AX1091" s="6"/>
      <c r="AY1091" s="189" t="str">
        <f aca="false">Y1091</f>
        <v>EXTENDED</v>
      </c>
      <c r="AZ1091" s="190" t="str">
        <f aca="false">Z1091</f>
        <v>EXTENDED</v>
      </c>
      <c r="BA1091" s="1"/>
      <c r="BB1091" s="49"/>
      <c r="BF1091" s="1"/>
      <c r="BG1091" s="1"/>
      <c r="BH1091" s="1"/>
      <c r="BI1091" s="1"/>
      <c r="BJ1091" s="1"/>
      <c r="BK1091" s="1"/>
      <c r="BL1091" s="1"/>
      <c r="BM1091" s="1"/>
      <c r="BN1091" s="1"/>
      <c r="BO1091" s="1"/>
      <c r="BP1091" s="1"/>
      <c r="BQ1091" s="1"/>
      <c r="BR1091" s="1"/>
      <c r="BS1091" s="1"/>
      <c r="BT1091" s="1"/>
      <c r="BU1091" s="1"/>
      <c r="BV1091" s="1"/>
      <c r="BW1091" s="1"/>
      <c r="BX1091" s="1"/>
      <c r="BY1091" s="1"/>
      <c r="BZ1091" s="1"/>
    </row>
    <row r="1092" s="53" customFormat="true" ht="102" hidden="false" customHeight="false" outlineLevel="0" collapsed="false">
      <c r="A1092" s="58" t="str">
        <f aca="false">IF(LEFT(E1092,2)="BG","NO",IF(LEN(E1092)-LEN(SUBSTITUTE(E1092,"-",""))&gt;1,"NO",IF(E1092="EXT","EXT","YES")))</f>
        <v>EXT</v>
      </c>
      <c r="B1092" s="77" t="s">
        <v>5506</v>
      </c>
      <c r="C1092" s="77"/>
      <c r="D1092" s="280" t="s">
        <v>6235</v>
      </c>
      <c r="E1092" s="93" t="s">
        <v>4631</v>
      </c>
      <c r="F1092" s="94" t="e">
        <f aca="false">#N/A</f>
        <v>#N/A</v>
      </c>
      <c r="G1092" s="95" t="n">
        <f aca="false">LEN(R1092)-LEN(SUBSTITUTE(R1092,"/",""))-1</f>
        <v>6</v>
      </c>
      <c r="H1092" s="95" t="s">
        <v>95</v>
      </c>
      <c r="I1092" s="97" t="s">
        <v>5336</v>
      </c>
      <c r="J1092" s="97" t="s">
        <v>1070</v>
      </c>
      <c r="K1092" s="98" t="s">
        <v>1071</v>
      </c>
      <c r="L1092" s="98"/>
      <c r="M1092" s="98"/>
      <c r="N1092" s="97"/>
      <c r="O1092" s="99" t="s">
        <v>95</v>
      </c>
      <c r="P1092" s="100" t="str">
        <f aca="false">O1092</f>
        <v>0..1</v>
      </c>
      <c r="Q1092" s="9" t="s">
        <v>6763</v>
      </c>
      <c r="R1092" s="101" t="s">
        <v>4415</v>
      </c>
      <c r="S1092" s="99" t="s">
        <v>121</v>
      </c>
      <c r="T1092" s="10" t="s">
        <v>4639</v>
      </c>
      <c r="U1092" s="95" t="s">
        <v>95</v>
      </c>
      <c r="V1092" s="99"/>
      <c r="W1092" s="102"/>
      <c r="X1092" s="38"/>
      <c r="Y1092" s="103" t="s">
        <v>30</v>
      </c>
      <c r="Z1092" s="103" t="s">
        <v>30</v>
      </c>
      <c r="AA1092" s="4"/>
      <c r="AB1092" s="13" t="str">
        <f aca="false">IF(ISERROR(FIND("/",R1092)),R1092,LEFT(R1092,FIND(CHAR(1),SUBSTITUTE(R1092,"/",CHAR(1),LEN(R1092)-LEN(SUBSTITUTE(R1092,"/",""))))-1))</f>
        <v>/rsm:CrossIndustryInvoice/rsm:SupplyChainTradeTransaction/ram:ApplicableHeaderTradeSettlement/ram:SpecifiedTradePaymentTerms/ram:PayeeTradeParty/ram:PostalTradeAddress</v>
      </c>
      <c r="AC1092" s="13" t="str">
        <f aca="false">IF(ISERROR(FIND("/",R1092)),R1092,MID(R1092, FIND(CHAR(1),SUBSTITUTE(R1092,"/",CHAR(1), LEN(R1092)-LEN(SUBSTITUTE(R1092,"/","")))), LEN(R1092)))</f>
        <v>/ram:PostcodeCode</v>
      </c>
      <c r="AD1092" s="14" t="n">
        <f aca="false">COUNTIFS(R$4:R1092,AB1092)</f>
        <v>1</v>
      </c>
      <c r="AE1092" s="1"/>
      <c r="AF1092" s="93" t="str">
        <f aca="false">E1092</f>
        <v>EXT</v>
      </c>
      <c r="AG1092" s="95" t="n">
        <f aca="false">LEN(AR1092)-LEN(SUBSTITUTE(AR1092,"/",""))-1</f>
        <v>6</v>
      </c>
      <c r="AH1092" s="95" t="str">
        <f aca="false">H1092</f>
        <v>0..1</v>
      </c>
      <c r="AI1092" s="97" t="s">
        <v>6438</v>
      </c>
      <c r="AJ1092" s="97"/>
      <c r="AK1092" s="98"/>
      <c r="AL1092" s="98" t="s">
        <v>6439</v>
      </c>
      <c r="AM1092" s="98"/>
      <c r="AN1092" s="97"/>
      <c r="AO1092" s="100" t="str">
        <f aca="false">O1092</f>
        <v>0..1</v>
      </c>
      <c r="AP1092" s="100" t="str">
        <f aca="false">P1092</f>
        <v>0..1</v>
      </c>
      <c r="AQ1092" s="9" t="str">
        <f aca="false">Q1092</f>
        <v>/rsm:CrossIndustryInvoice
/rsm:SupplyChainTradeTransaction
/ram:ApplicableHeaderTradeSettlement
/ram:SpecifiedTradePaymentTerms
/ram:PayeeTradeParty
/ram:PostalTradeAddress
/ram:PostcodeCode</v>
      </c>
      <c r="AR1092" s="101" t="str">
        <f aca="false">R1092</f>
        <v>/rsm:CrossIndustryInvoice/rsm:SupplyChainTradeTransaction/ram:ApplicableHeaderTradeSettlement/ram:SpecifiedTradePaymentTerms/ram:PayeeTradeParty/ram:PostalTradeAddress/ram:PostcodeCode</v>
      </c>
      <c r="AS1092" s="99" t="s">
        <v>121</v>
      </c>
      <c r="AT1092" s="10" t="s">
        <v>4639</v>
      </c>
      <c r="AU1092" s="95" t="str">
        <f aca="false">U1092</f>
        <v>0..1</v>
      </c>
      <c r="AV1092" s="99"/>
      <c r="AW1092" s="102"/>
      <c r="AX1092" s="6"/>
      <c r="AY1092" s="103" t="str">
        <f aca="false">Y1092</f>
        <v>EXTENDED</v>
      </c>
      <c r="AZ1092" s="180" t="str">
        <f aca="false">Z1092</f>
        <v>EXTENDED</v>
      </c>
      <c r="BA1092" s="1"/>
      <c r="BB1092" s="49"/>
      <c r="BF1092" s="1"/>
      <c r="BG1092" s="1"/>
      <c r="BH1092" s="1"/>
      <c r="BI1092" s="1"/>
      <c r="BJ1092" s="1"/>
      <c r="BK1092" s="1"/>
      <c r="BL1092" s="1"/>
      <c r="BM1092" s="1"/>
      <c r="BN1092" s="1"/>
      <c r="BO1092" s="1"/>
      <c r="BP1092" s="1"/>
      <c r="BQ1092" s="1"/>
      <c r="BR1092" s="1"/>
      <c r="BS1092" s="1"/>
      <c r="BT1092" s="1"/>
      <c r="BU1092" s="1"/>
      <c r="BV1092" s="1"/>
      <c r="BW1092" s="1"/>
      <c r="BX1092" s="1"/>
      <c r="BY1092" s="1"/>
      <c r="BZ1092" s="1"/>
    </row>
    <row r="1093" s="53" customFormat="true" ht="102" hidden="false" customHeight="false" outlineLevel="0" collapsed="false">
      <c r="A1093" s="58" t="str">
        <f aca="false">IF(LEFT(E1093,2)="BG","NO",IF(LEN(E1093)-LEN(SUBSTITUTE(E1093,"-",""))&gt;1,"NO",IF(E1093="EXT","EXT","YES")))</f>
        <v>EXT</v>
      </c>
      <c r="B1093" s="77" t="s">
        <v>5506</v>
      </c>
      <c r="C1093" s="77"/>
      <c r="D1093" s="280" t="s">
        <v>6235</v>
      </c>
      <c r="E1093" s="93" t="s">
        <v>4631</v>
      </c>
      <c r="F1093" s="94" t="e">
        <f aca="false">#N/A</f>
        <v>#N/A</v>
      </c>
      <c r="G1093" s="95" t="n">
        <f aca="false">LEN(R1093)-LEN(SUBSTITUTE(R1093,"/",""))-1</f>
        <v>6</v>
      </c>
      <c r="H1093" s="95" t="s">
        <v>95</v>
      </c>
      <c r="I1093" s="97" t="s">
        <v>5338</v>
      </c>
      <c r="J1093" s="97" t="s">
        <v>1079</v>
      </c>
      <c r="K1093" s="98" t="s">
        <v>1080</v>
      </c>
      <c r="L1093" s="98"/>
      <c r="M1093" s="98"/>
      <c r="N1093" s="97"/>
      <c r="O1093" s="99" t="s">
        <v>95</v>
      </c>
      <c r="P1093" s="100" t="str">
        <f aca="false">O1093</f>
        <v>0..1</v>
      </c>
      <c r="Q1093" s="9" t="s">
        <v>6764</v>
      </c>
      <c r="R1093" s="101" t="s">
        <v>4417</v>
      </c>
      <c r="S1093" s="99" t="s">
        <v>121</v>
      </c>
      <c r="T1093" s="10" t="s">
        <v>4639</v>
      </c>
      <c r="U1093" s="95" t="s">
        <v>95</v>
      </c>
      <c r="V1093" s="99"/>
      <c r="W1093" s="102"/>
      <c r="X1093" s="38"/>
      <c r="Y1093" s="103" t="s">
        <v>30</v>
      </c>
      <c r="Z1093" s="103" t="s">
        <v>30</v>
      </c>
      <c r="AA1093" s="4"/>
      <c r="AB1093" s="13" t="str">
        <f aca="false">IF(ISERROR(FIND("/",R1093)),R1093,LEFT(R1093,FIND(CHAR(1),SUBSTITUTE(R1093,"/",CHAR(1),LEN(R1093)-LEN(SUBSTITUTE(R1093,"/",""))))-1))</f>
        <v>/rsm:CrossIndustryInvoice/rsm:SupplyChainTradeTransaction/ram:ApplicableHeaderTradeSettlement/ram:SpecifiedTradePaymentTerms/ram:PayeeTradeParty/ram:PostalTradeAddress</v>
      </c>
      <c r="AC1093" s="13" t="str">
        <f aca="false">IF(ISERROR(FIND("/",R1093)),R1093,MID(R1093, FIND(CHAR(1),SUBSTITUTE(R1093,"/",CHAR(1), LEN(R1093)-LEN(SUBSTITUTE(R1093,"/","")))), LEN(R1093)))</f>
        <v>/ram:LineOne</v>
      </c>
      <c r="AD1093" s="14" t="n">
        <f aca="false">COUNTIFS(R$4:R1093,AB1093)</f>
        <v>1</v>
      </c>
      <c r="AE1093" s="1"/>
      <c r="AF1093" s="93" t="str">
        <f aca="false">E1093</f>
        <v>EXT</v>
      </c>
      <c r="AG1093" s="95" t="n">
        <f aca="false">LEN(AR1093)-LEN(SUBSTITUTE(AR1093,"/",""))-1</f>
        <v>6</v>
      </c>
      <c r="AH1093" s="95" t="str">
        <f aca="false">H1093</f>
        <v>0..1</v>
      </c>
      <c r="AI1093" s="97" t="s">
        <v>6441</v>
      </c>
      <c r="AJ1093" s="97"/>
      <c r="AK1093" s="98"/>
      <c r="AL1093" s="98" t="s">
        <v>6442</v>
      </c>
      <c r="AM1093" s="98"/>
      <c r="AN1093" s="97"/>
      <c r="AO1093" s="100" t="str">
        <f aca="false">O1093</f>
        <v>0..1</v>
      </c>
      <c r="AP1093" s="100" t="str">
        <f aca="false">P1093</f>
        <v>0..1</v>
      </c>
      <c r="AQ1093" s="9" t="str">
        <f aca="false">Q1093</f>
        <v>/rsm:CrossIndustryInvoice
/rsm:SupplyChainTradeTransaction
/ram:ApplicableHeaderTradeSettlement
/ram:SpecifiedTradePaymentTerms
/ram:PayeeTradeParty
/ram:PostalTradeAddress
/ram:LineOne</v>
      </c>
      <c r="AR1093" s="101" t="str">
        <f aca="false">R1093</f>
        <v>/rsm:CrossIndustryInvoice/rsm:SupplyChainTradeTransaction/ram:ApplicableHeaderTradeSettlement/ram:SpecifiedTradePaymentTerms/ram:PayeeTradeParty/ram:PostalTradeAddress/ram:LineOne</v>
      </c>
      <c r="AS1093" s="99" t="s">
        <v>121</v>
      </c>
      <c r="AT1093" s="10" t="s">
        <v>4639</v>
      </c>
      <c r="AU1093" s="95" t="str">
        <f aca="false">U1093</f>
        <v>0..1</v>
      </c>
      <c r="AV1093" s="99"/>
      <c r="AW1093" s="102"/>
      <c r="AX1093" s="6"/>
      <c r="AY1093" s="103" t="str">
        <f aca="false">Y1093</f>
        <v>EXTENDED</v>
      </c>
      <c r="AZ1093" s="180" t="str">
        <f aca="false">Z1093</f>
        <v>EXTENDED</v>
      </c>
      <c r="BA1093" s="1"/>
      <c r="BB1093" s="49"/>
      <c r="BF1093" s="1"/>
      <c r="BG1093" s="1"/>
      <c r="BH1093" s="1"/>
      <c r="BI1093" s="1"/>
      <c r="BJ1093" s="1"/>
      <c r="BK1093" s="1"/>
      <c r="BL1093" s="1"/>
      <c r="BM1093" s="1"/>
      <c r="BN1093" s="1"/>
      <c r="BO1093" s="1"/>
      <c r="BP1093" s="1"/>
      <c r="BQ1093" s="1"/>
      <c r="BR1093" s="1"/>
      <c r="BS1093" s="1"/>
      <c r="BT1093" s="1"/>
      <c r="BU1093" s="1"/>
      <c r="BV1093" s="1"/>
      <c r="BW1093" s="1"/>
      <c r="BX1093" s="1"/>
      <c r="BY1093" s="1"/>
      <c r="BZ1093" s="1"/>
    </row>
    <row r="1094" s="53" customFormat="true" ht="102" hidden="false" customHeight="false" outlineLevel="0" collapsed="false">
      <c r="A1094" s="58" t="str">
        <f aca="false">IF(LEFT(E1094,2)="BG","NO",IF(LEN(E1094)-LEN(SUBSTITUTE(E1094,"-",""))&gt;1,"NO",IF(E1094="EXT","EXT","YES")))</f>
        <v>EXT</v>
      </c>
      <c r="B1094" s="77" t="s">
        <v>5506</v>
      </c>
      <c r="C1094" s="77"/>
      <c r="D1094" s="280" t="s">
        <v>6235</v>
      </c>
      <c r="E1094" s="93" t="s">
        <v>4631</v>
      </c>
      <c r="F1094" s="94" t="e">
        <f aca="false">#N/A</f>
        <v>#N/A</v>
      </c>
      <c r="G1094" s="95" t="n">
        <f aca="false">LEN(R1094)-LEN(SUBSTITUTE(R1094,"/",""))-1</f>
        <v>6</v>
      </c>
      <c r="H1094" s="95" t="s">
        <v>95</v>
      </c>
      <c r="I1094" s="97" t="s">
        <v>5341</v>
      </c>
      <c r="J1094" s="97" t="s">
        <v>1088</v>
      </c>
      <c r="K1094" s="98"/>
      <c r="L1094" s="98"/>
      <c r="M1094" s="98"/>
      <c r="N1094" s="97"/>
      <c r="O1094" s="99" t="s">
        <v>95</v>
      </c>
      <c r="P1094" s="100" t="str">
        <f aca="false">O1094</f>
        <v>0..1</v>
      </c>
      <c r="Q1094" s="9" t="s">
        <v>6765</v>
      </c>
      <c r="R1094" s="101" t="s">
        <v>4419</v>
      </c>
      <c r="S1094" s="99" t="s">
        <v>121</v>
      </c>
      <c r="T1094" s="10" t="s">
        <v>4639</v>
      </c>
      <c r="U1094" s="95" t="s">
        <v>95</v>
      </c>
      <c r="V1094" s="99"/>
      <c r="W1094" s="102"/>
      <c r="X1094" s="38"/>
      <c r="Y1094" s="103" t="s">
        <v>30</v>
      </c>
      <c r="Z1094" s="103" t="s">
        <v>30</v>
      </c>
      <c r="AA1094" s="4"/>
      <c r="AB1094" s="13" t="str">
        <f aca="false">IF(ISERROR(FIND("/",R1094)),R1094,LEFT(R1094,FIND(CHAR(1),SUBSTITUTE(R1094,"/",CHAR(1),LEN(R1094)-LEN(SUBSTITUTE(R1094,"/",""))))-1))</f>
        <v>/rsm:CrossIndustryInvoice/rsm:SupplyChainTradeTransaction/ram:ApplicableHeaderTradeSettlement/ram:SpecifiedTradePaymentTerms/ram:PayeeTradeParty/ram:PostalTradeAddress</v>
      </c>
      <c r="AC1094" s="13" t="str">
        <f aca="false">IF(ISERROR(FIND("/",R1094)),R1094,MID(R1094, FIND(CHAR(1),SUBSTITUTE(R1094,"/",CHAR(1), LEN(R1094)-LEN(SUBSTITUTE(R1094,"/","")))), LEN(R1094)))</f>
        <v>/ram:LineTwo</v>
      </c>
      <c r="AD1094" s="14" t="n">
        <f aca="false">COUNTIFS(R$4:R1094,AB1094)</f>
        <v>1</v>
      </c>
      <c r="AE1094" s="1"/>
      <c r="AF1094" s="93" t="str">
        <f aca="false">E1094</f>
        <v>EXT</v>
      </c>
      <c r="AG1094" s="95" t="n">
        <f aca="false">LEN(AR1094)-LEN(SUBSTITUTE(AR1094,"/",""))-1</f>
        <v>6</v>
      </c>
      <c r="AH1094" s="95" t="str">
        <f aca="false">H1094</f>
        <v>0..1</v>
      </c>
      <c r="AI1094" s="97" t="s">
        <v>6444</v>
      </c>
      <c r="AJ1094" s="97"/>
      <c r="AK1094" s="98"/>
      <c r="AL1094" s="98" t="s">
        <v>6445</v>
      </c>
      <c r="AM1094" s="98"/>
      <c r="AN1094" s="97"/>
      <c r="AO1094" s="100" t="str">
        <f aca="false">O1094</f>
        <v>0..1</v>
      </c>
      <c r="AP1094" s="100" t="str">
        <f aca="false">P1094</f>
        <v>0..1</v>
      </c>
      <c r="AQ1094" s="9" t="str">
        <f aca="false">Q1094</f>
        <v>/rsm:CrossIndustryInvoice
/rsm:SupplyChainTradeTransaction
/ram:ApplicableHeaderTradeSettlement
/ram:SpecifiedTradePaymentTerms
/ram:PayeeTradeParty
/ram:PostalTradeAddress
/ram:LineTwo</v>
      </c>
      <c r="AR1094" s="101" t="str">
        <f aca="false">R1094</f>
        <v>/rsm:CrossIndustryInvoice/rsm:SupplyChainTradeTransaction/ram:ApplicableHeaderTradeSettlement/ram:SpecifiedTradePaymentTerms/ram:PayeeTradeParty/ram:PostalTradeAddress/ram:LineTwo</v>
      </c>
      <c r="AS1094" s="99" t="s">
        <v>121</v>
      </c>
      <c r="AT1094" s="10" t="s">
        <v>4639</v>
      </c>
      <c r="AU1094" s="95" t="str">
        <f aca="false">U1094</f>
        <v>0..1</v>
      </c>
      <c r="AV1094" s="99"/>
      <c r="AW1094" s="102"/>
      <c r="AX1094" s="6"/>
      <c r="AY1094" s="103" t="str">
        <f aca="false">Y1094</f>
        <v>EXTENDED</v>
      </c>
      <c r="AZ1094" s="180" t="str">
        <f aca="false">Z1094</f>
        <v>EXTENDED</v>
      </c>
      <c r="BA1094" s="1"/>
      <c r="BB1094" s="49"/>
      <c r="BF1094" s="1"/>
      <c r="BG1094" s="1"/>
      <c r="BH1094" s="1"/>
      <c r="BI1094" s="1"/>
      <c r="BJ1094" s="1"/>
      <c r="BK1094" s="1"/>
      <c r="BL1094" s="1"/>
      <c r="BM1094" s="1"/>
      <c r="BN1094" s="1"/>
      <c r="BO1094" s="1"/>
      <c r="BP1094" s="1"/>
      <c r="BQ1094" s="1"/>
      <c r="BR1094" s="1"/>
      <c r="BS1094" s="1"/>
      <c r="BT1094" s="1"/>
      <c r="BU1094" s="1"/>
      <c r="BV1094" s="1"/>
      <c r="BW1094" s="1"/>
      <c r="BX1094" s="1"/>
      <c r="BY1094" s="1"/>
      <c r="BZ1094" s="1"/>
    </row>
    <row r="1095" s="53" customFormat="true" ht="102" hidden="false" customHeight="false" outlineLevel="0" collapsed="false">
      <c r="A1095" s="58" t="str">
        <f aca="false">IF(LEFT(E1095,2)="BG","NO",IF(LEN(E1095)-LEN(SUBSTITUTE(E1095,"-",""))&gt;1,"NO",IF(E1095="EXT","EXT","YES")))</f>
        <v>EXT</v>
      </c>
      <c r="B1095" s="77" t="s">
        <v>5506</v>
      </c>
      <c r="C1095" s="77"/>
      <c r="D1095" s="280" t="s">
        <v>6235</v>
      </c>
      <c r="E1095" s="93" t="s">
        <v>4631</v>
      </c>
      <c r="F1095" s="94" t="e">
        <f aca="false">#N/A</f>
        <v>#N/A</v>
      </c>
      <c r="G1095" s="95" t="n">
        <f aca="false">LEN(R1095)-LEN(SUBSTITUTE(R1095,"/",""))-1</f>
        <v>6</v>
      </c>
      <c r="H1095" s="95" t="s">
        <v>95</v>
      </c>
      <c r="I1095" s="97" t="s">
        <v>5344</v>
      </c>
      <c r="J1095" s="97" t="s">
        <v>1088</v>
      </c>
      <c r="K1095" s="98"/>
      <c r="L1095" s="98"/>
      <c r="M1095" s="98"/>
      <c r="N1095" s="97"/>
      <c r="O1095" s="99" t="s">
        <v>95</v>
      </c>
      <c r="P1095" s="100" t="str">
        <f aca="false">O1095</f>
        <v>0..1</v>
      </c>
      <c r="Q1095" s="9" t="s">
        <v>6766</v>
      </c>
      <c r="R1095" s="101" t="s">
        <v>4421</v>
      </c>
      <c r="S1095" s="99" t="s">
        <v>121</v>
      </c>
      <c r="T1095" s="10" t="s">
        <v>4639</v>
      </c>
      <c r="U1095" s="95" t="s">
        <v>95</v>
      </c>
      <c r="V1095" s="99"/>
      <c r="W1095" s="102"/>
      <c r="X1095" s="38"/>
      <c r="Y1095" s="103" t="s">
        <v>30</v>
      </c>
      <c r="Z1095" s="103" t="s">
        <v>30</v>
      </c>
      <c r="AA1095" s="4"/>
      <c r="AB1095" s="13" t="str">
        <f aca="false">IF(ISERROR(FIND("/",R1095)),R1095,LEFT(R1095,FIND(CHAR(1),SUBSTITUTE(R1095,"/",CHAR(1),LEN(R1095)-LEN(SUBSTITUTE(R1095,"/",""))))-1))</f>
        <v>/rsm:CrossIndustryInvoice/rsm:SupplyChainTradeTransaction/ram:ApplicableHeaderTradeSettlement/ram:SpecifiedTradePaymentTerms/ram:PayeeTradeParty/ram:PostalTradeAddress</v>
      </c>
      <c r="AC1095" s="13" t="str">
        <f aca="false">IF(ISERROR(FIND("/",R1095)),R1095,MID(R1095, FIND(CHAR(1),SUBSTITUTE(R1095,"/",CHAR(1), LEN(R1095)-LEN(SUBSTITUTE(R1095,"/","")))), LEN(R1095)))</f>
        <v>/ram:LineThree</v>
      </c>
      <c r="AD1095" s="14" t="n">
        <f aca="false">COUNTIFS(R$4:R1095,AB1095)</f>
        <v>1</v>
      </c>
      <c r="AE1095" s="1"/>
      <c r="AF1095" s="93" t="str">
        <f aca="false">E1095</f>
        <v>EXT</v>
      </c>
      <c r="AG1095" s="95" t="n">
        <f aca="false">LEN(AR1095)-LEN(SUBSTITUTE(AR1095,"/",""))-1</f>
        <v>6</v>
      </c>
      <c r="AH1095" s="95" t="str">
        <f aca="false">H1095</f>
        <v>0..1</v>
      </c>
      <c r="AI1095" s="97" t="s">
        <v>6447</v>
      </c>
      <c r="AJ1095" s="97"/>
      <c r="AK1095" s="98"/>
      <c r="AL1095" s="98"/>
      <c r="AM1095" s="98"/>
      <c r="AN1095" s="97"/>
      <c r="AO1095" s="100" t="str">
        <f aca="false">O1095</f>
        <v>0..1</v>
      </c>
      <c r="AP1095" s="100" t="str">
        <f aca="false">P1095</f>
        <v>0..1</v>
      </c>
      <c r="AQ1095" s="9" t="str">
        <f aca="false">Q1095</f>
        <v>/rsm:CrossIndustryInvoice
/rsm:SupplyChainTradeTransaction
/ram:ApplicableHeaderTradeSettlement
/ram:SpecifiedTradePaymentTerms
/ram:PayeeTradeParty
/ram:PostalTradeAddress
/ram:LineThree</v>
      </c>
      <c r="AR1095" s="101" t="str">
        <f aca="false">R1095</f>
        <v>/rsm:CrossIndustryInvoice/rsm:SupplyChainTradeTransaction/ram:ApplicableHeaderTradeSettlement/ram:SpecifiedTradePaymentTerms/ram:PayeeTradeParty/ram:PostalTradeAddress/ram:LineThree</v>
      </c>
      <c r="AS1095" s="99" t="s">
        <v>121</v>
      </c>
      <c r="AT1095" s="10" t="s">
        <v>4639</v>
      </c>
      <c r="AU1095" s="95" t="str">
        <f aca="false">U1095</f>
        <v>0..1</v>
      </c>
      <c r="AV1095" s="99"/>
      <c r="AW1095" s="102"/>
      <c r="AX1095" s="6"/>
      <c r="AY1095" s="103" t="str">
        <f aca="false">Y1095</f>
        <v>EXTENDED</v>
      </c>
      <c r="AZ1095" s="180" t="str">
        <f aca="false">Z1095</f>
        <v>EXTENDED</v>
      </c>
      <c r="BA1095" s="1"/>
      <c r="BB1095" s="49"/>
      <c r="BF1095" s="1"/>
      <c r="BG1095" s="1"/>
      <c r="BH1095" s="1"/>
      <c r="BI1095" s="1"/>
      <c r="BJ1095" s="1"/>
      <c r="BK1095" s="1"/>
      <c r="BL1095" s="1"/>
      <c r="BM1095" s="1"/>
      <c r="BN1095" s="1"/>
      <c r="BO1095" s="1"/>
      <c r="BP1095" s="1"/>
      <c r="BQ1095" s="1"/>
      <c r="BR1095" s="1"/>
      <c r="BS1095" s="1"/>
      <c r="BT1095" s="1"/>
      <c r="BU1095" s="1"/>
      <c r="BV1095" s="1"/>
      <c r="BW1095" s="1"/>
      <c r="BX1095" s="1"/>
      <c r="BY1095" s="1"/>
      <c r="BZ1095" s="1"/>
    </row>
    <row r="1096" s="53" customFormat="true" ht="102" hidden="false" customHeight="false" outlineLevel="0" collapsed="false">
      <c r="A1096" s="58" t="str">
        <f aca="false">IF(LEFT(E1096,2)="BG","NO",IF(LEN(E1096)-LEN(SUBSTITUTE(E1096,"-",""))&gt;1,"NO",IF(E1096="EXT","EXT","YES")))</f>
        <v>EXT</v>
      </c>
      <c r="B1096" s="77" t="s">
        <v>5506</v>
      </c>
      <c r="C1096" s="77"/>
      <c r="D1096" s="280" t="s">
        <v>6235</v>
      </c>
      <c r="E1096" s="93" t="s">
        <v>4631</v>
      </c>
      <c r="F1096" s="94" t="e">
        <f aca="false">#N/A</f>
        <v>#N/A</v>
      </c>
      <c r="G1096" s="95" t="n">
        <f aca="false">LEN(R1096)-LEN(SUBSTITUTE(R1096,"/",""))-1</f>
        <v>6</v>
      </c>
      <c r="H1096" s="95" t="s">
        <v>95</v>
      </c>
      <c r="I1096" s="97" t="s">
        <v>5347</v>
      </c>
      <c r="J1096" s="97" t="s">
        <v>1809</v>
      </c>
      <c r="K1096" s="98"/>
      <c r="L1096" s="98"/>
      <c r="M1096" s="98"/>
      <c r="N1096" s="97"/>
      <c r="O1096" s="99" t="s">
        <v>95</v>
      </c>
      <c r="P1096" s="100" t="str">
        <f aca="false">O1096</f>
        <v>0..1</v>
      </c>
      <c r="Q1096" s="9" t="s">
        <v>6767</v>
      </c>
      <c r="R1096" s="101" t="s">
        <v>4423</v>
      </c>
      <c r="S1096" s="99" t="s">
        <v>121</v>
      </c>
      <c r="T1096" s="10" t="s">
        <v>4639</v>
      </c>
      <c r="U1096" s="95" t="s">
        <v>95</v>
      </c>
      <c r="V1096" s="99"/>
      <c r="W1096" s="102"/>
      <c r="X1096" s="38"/>
      <c r="Y1096" s="103" t="s">
        <v>30</v>
      </c>
      <c r="Z1096" s="103" t="s">
        <v>30</v>
      </c>
      <c r="AA1096" s="4"/>
      <c r="AB1096" s="13" t="str">
        <f aca="false">IF(ISERROR(FIND("/",R1096)),R1096,LEFT(R1096,FIND(CHAR(1),SUBSTITUTE(R1096,"/",CHAR(1),LEN(R1096)-LEN(SUBSTITUTE(R1096,"/",""))))-1))</f>
        <v>/rsm:CrossIndustryInvoice/rsm:SupplyChainTradeTransaction/ram:ApplicableHeaderTradeSettlement/ram:SpecifiedTradePaymentTerms/ram:PayeeTradeParty/ram:PostalTradeAddress</v>
      </c>
      <c r="AC1096" s="13" t="str">
        <f aca="false">IF(ISERROR(FIND("/",R1096)),R1096,MID(R1096, FIND(CHAR(1),SUBSTITUTE(R1096,"/",CHAR(1), LEN(R1096)-LEN(SUBSTITUTE(R1096,"/","")))), LEN(R1096)))</f>
        <v>/ram:CityName</v>
      </c>
      <c r="AD1096" s="14" t="n">
        <f aca="false">COUNTIFS(R$4:R1096,AB1096)</f>
        <v>1</v>
      </c>
      <c r="AE1096" s="1"/>
      <c r="AF1096" s="93" t="str">
        <f aca="false">E1096</f>
        <v>EXT</v>
      </c>
      <c r="AG1096" s="95" t="n">
        <f aca="false">LEN(AR1096)-LEN(SUBSTITUTE(AR1096,"/",""))-1</f>
        <v>6</v>
      </c>
      <c r="AH1096" s="95" t="str">
        <f aca="false">H1096</f>
        <v>0..1</v>
      </c>
      <c r="AI1096" s="97" t="s">
        <v>6449</v>
      </c>
      <c r="AJ1096" s="97"/>
      <c r="AK1096" s="98"/>
      <c r="AL1096" s="98" t="s">
        <v>6450</v>
      </c>
      <c r="AM1096" s="98"/>
      <c r="AN1096" s="97"/>
      <c r="AO1096" s="100" t="str">
        <f aca="false">O1096</f>
        <v>0..1</v>
      </c>
      <c r="AP1096" s="100" t="str">
        <f aca="false">P1096</f>
        <v>0..1</v>
      </c>
      <c r="AQ1096" s="9" t="str">
        <f aca="false">Q1096</f>
        <v>/rsm:CrossIndustryInvoice
/rsm:SupplyChainTradeTransaction
/ram:ApplicableHeaderTradeSettlement
/ram:SpecifiedTradePaymentTerms
/ram:PayeeTradeParty
/ram:PostalTradeAddress
/ram:CityName</v>
      </c>
      <c r="AR1096" s="101" t="str">
        <f aca="false">R1096</f>
        <v>/rsm:CrossIndustryInvoice/rsm:SupplyChainTradeTransaction/ram:ApplicableHeaderTradeSettlement/ram:SpecifiedTradePaymentTerms/ram:PayeeTradeParty/ram:PostalTradeAddress/ram:CityName</v>
      </c>
      <c r="AS1096" s="99" t="s">
        <v>121</v>
      </c>
      <c r="AT1096" s="10" t="s">
        <v>4639</v>
      </c>
      <c r="AU1096" s="95" t="str">
        <f aca="false">U1096</f>
        <v>0..1</v>
      </c>
      <c r="AV1096" s="99"/>
      <c r="AW1096" s="102"/>
      <c r="AX1096" s="6"/>
      <c r="AY1096" s="103" t="str">
        <f aca="false">Y1096</f>
        <v>EXTENDED</v>
      </c>
      <c r="AZ1096" s="180" t="str">
        <f aca="false">Z1096</f>
        <v>EXTENDED</v>
      </c>
      <c r="BA1096" s="1"/>
      <c r="BB1096" s="49"/>
      <c r="BF1096" s="1"/>
      <c r="BG1096" s="1"/>
      <c r="BH1096" s="1"/>
      <c r="BI1096" s="1"/>
      <c r="BJ1096" s="1"/>
      <c r="BK1096" s="1"/>
      <c r="BL1096" s="1"/>
      <c r="BM1096" s="1"/>
      <c r="BN1096" s="1"/>
      <c r="BO1096" s="1"/>
      <c r="BP1096" s="1"/>
      <c r="BQ1096" s="1"/>
      <c r="BR1096" s="1"/>
      <c r="BS1096" s="1"/>
      <c r="BT1096" s="1"/>
      <c r="BU1096" s="1"/>
      <c r="BV1096" s="1"/>
      <c r="BW1096" s="1"/>
      <c r="BX1096" s="1"/>
      <c r="BY1096" s="1"/>
      <c r="BZ1096" s="1"/>
    </row>
    <row r="1097" s="53" customFormat="true" ht="102" hidden="false" customHeight="false" outlineLevel="0" collapsed="false">
      <c r="A1097" s="58" t="str">
        <f aca="false">IF(LEFT(E1097,2)="BG","NO",IF(LEN(E1097)-LEN(SUBSTITUTE(E1097,"-",""))&gt;1,"NO",IF(E1097="EXT","EXT","YES")))</f>
        <v>EXT</v>
      </c>
      <c r="B1097" s="77" t="s">
        <v>5506</v>
      </c>
      <c r="C1097" s="77"/>
      <c r="D1097" s="280" t="s">
        <v>6235</v>
      </c>
      <c r="E1097" s="93" t="s">
        <v>4631</v>
      </c>
      <c r="F1097" s="94" t="e">
        <f aca="false">#N/A</f>
        <v>#N/A</v>
      </c>
      <c r="G1097" s="95" t="n">
        <f aca="false">LEN(R1097)-LEN(SUBSTITUTE(R1097,"/",""))-1</f>
        <v>6</v>
      </c>
      <c r="H1097" s="95" t="s">
        <v>88</v>
      </c>
      <c r="I1097" s="97" t="s">
        <v>5349</v>
      </c>
      <c r="J1097" s="97" t="s">
        <v>1107</v>
      </c>
      <c r="K1097" s="98" t="s">
        <v>5350</v>
      </c>
      <c r="L1097" s="98"/>
      <c r="M1097" s="98"/>
      <c r="N1097" s="97"/>
      <c r="O1097" s="99" t="s">
        <v>88</v>
      </c>
      <c r="P1097" s="100" t="str">
        <f aca="false">O1097</f>
        <v>1..1</v>
      </c>
      <c r="Q1097" s="9" t="s">
        <v>6768</v>
      </c>
      <c r="R1097" s="101" t="s">
        <v>4425</v>
      </c>
      <c r="S1097" s="99" t="s">
        <v>176</v>
      </c>
      <c r="T1097" s="10" t="s">
        <v>4639</v>
      </c>
      <c r="U1097" s="95" t="s">
        <v>95</v>
      </c>
      <c r="V1097" s="99"/>
      <c r="W1097" s="102"/>
      <c r="X1097" s="38"/>
      <c r="Y1097" s="103" t="s">
        <v>30</v>
      </c>
      <c r="Z1097" s="103" t="s">
        <v>30</v>
      </c>
      <c r="AA1097" s="4"/>
      <c r="AB1097" s="13" t="str">
        <f aca="false">IF(ISERROR(FIND("/",R1097)),R1097,LEFT(R1097,FIND(CHAR(1),SUBSTITUTE(R1097,"/",CHAR(1),LEN(R1097)-LEN(SUBSTITUTE(R1097,"/",""))))-1))</f>
        <v>/rsm:CrossIndustryInvoice/rsm:SupplyChainTradeTransaction/ram:ApplicableHeaderTradeSettlement/ram:SpecifiedTradePaymentTerms/ram:PayeeTradeParty/ram:PostalTradeAddress</v>
      </c>
      <c r="AC1097" s="13" t="str">
        <f aca="false">IF(ISERROR(FIND("/",R1097)),R1097,MID(R1097, FIND(CHAR(1),SUBSTITUTE(R1097,"/",CHAR(1), LEN(R1097)-LEN(SUBSTITUTE(R1097,"/","")))), LEN(R1097)))</f>
        <v>/ram:CountryID</v>
      </c>
      <c r="AD1097" s="14" t="n">
        <f aca="false">COUNTIFS(R$4:R1097,AB1097)</f>
        <v>1</v>
      </c>
      <c r="AE1097" s="1"/>
      <c r="AF1097" s="93" t="str">
        <f aca="false">E1097</f>
        <v>EXT</v>
      </c>
      <c r="AG1097" s="95" t="n">
        <f aca="false">LEN(AR1097)-LEN(SUBSTITUTE(AR1097,"/",""))-1</f>
        <v>6</v>
      </c>
      <c r="AH1097" s="95" t="str">
        <f aca="false">H1097</f>
        <v>1..1</v>
      </c>
      <c r="AI1097" s="97" t="s">
        <v>6452</v>
      </c>
      <c r="AJ1097" s="97"/>
      <c r="AK1097" s="98"/>
      <c r="AL1097" s="98" t="s">
        <v>6453</v>
      </c>
      <c r="AM1097" s="98"/>
      <c r="AN1097" s="97"/>
      <c r="AO1097" s="100" t="str">
        <f aca="false">O1097</f>
        <v>1..1</v>
      </c>
      <c r="AP1097" s="100" t="str">
        <f aca="false">P1097</f>
        <v>1..1</v>
      </c>
      <c r="AQ1097" s="9" t="str">
        <f aca="false">Q1097</f>
        <v>/rsm:CrossIndustryInvoice
/rsm:SupplyChainTradeTransaction
/ram:ApplicableHeaderTradeSettlement
/ram:SpecifiedTradePaymentTerms
/ram:PayeeTradeParty
/ram:PostalTradeAddress
/ram:CountryID</v>
      </c>
      <c r="AR1097" s="101" t="str">
        <f aca="false">R1097</f>
        <v>/rsm:CrossIndustryInvoice/rsm:SupplyChainTradeTransaction/ram:ApplicableHeaderTradeSettlement/ram:SpecifiedTradePaymentTerms/ram:PayeeTradeParty/ram:PostalTradeAddress/ram:CountryID</v>
      </c>
      <c r="AS1097" s="99" t="s">
        <v>176</v>
      </c>
      <c r="AT1097" s="10" t="s">
        <v>4639</v>
      </c>
      <c r="AU1097" s="95" t="str">
        <f aca="false">U1097</f>
        <v>0..1</v>
      </c>
      <c r="AV1097" s="99"/>
      <c r="AW1097" s="102"/>
      <c r="AX1097" s="6"/>
      <c r="AY1097" s="103" t="str">
        <f aca="false">Y1097</f>
        <v>EXTENDED</v>
      </c>
      <c r="AZ1097" s="180" t="str">
        <f aca="false">Z1097</f>
        <v>EXTENDED</v>
      </c>
      <c r="BA1097" s="1"/>
      <c r="BB1097" s="49"/>
      <c r="BF1097" s="1"/>
      <c r="BG1097" s="1"/>
      <c r="BH1097" s="1"/>
      <c r="BI1097" s="1"/>
      <c r="BJ1097" s="1"/>
      <c r="BK1097" s="1"/>
      <c r="BL1097" s="1"/>
      <c r="BM1097" s="1"/>
      <c r="BN1097" s="1"/>
      <c r="BO1097" s="1"/>
      <c r="BP1097" s="1"/>
      <c r="BQ1097" s="1"/>
      <c r="BR1097" s="1"/>
      <c r="BS1097" s="1"/>
      <c r="BT1097" s="1"/>
      <c r="BU1097" s="1"/>
      <c r="BV1097" s="1"/>
      <c r="BW1097" s="1"/>
      <c r="BX1097" s="1"/>
      <c r="BY1097" s="1"/>
      <c r="BZ1097" s="1"/>
    </row>
    <row r="1098" s="53" customFormat="true" ht="102" hidden="false" customHeight="false" outlineLevel="0" collapsed="false">
      <c r="A1098" s="58" t="str">
        <f aca="false">IF(LEFT(E1098,2)="BG","NO",IF(LEN(E1098)-LEN(SUBSTITUTE(E1098,"-",""))&gt;1,"NO",IF(E1098="EXT","EXT","YES")))</f>
        <v>EXT</v>
      </c>
      <c r="B1098" s="77" t="s">
        <v>5506</v>
      </c>
      <c r="C1098" s="77"/>
      <c r="D1098" s="280" t="s">
        <v>6235</v>
      </c>
      <c r="E1098" s="93" t="s">
        <v>4631</v>
      </c>
      <c r="F1098" s="94" t="e">
        <f aca="false">#N/A</f>
        <v>#N/A</v>
      </c>
      <c r="G1098" s="95" t="n">
        <f aca="false">LEN(R1098)-LEN(SUBSTITUTE(R1098,"/",""))-1</f>
        <v>6</v>
      </c>
      <c r="H1098" s="95" t="s">
        <v>95</v>
      </c>
      <c r="I1098" s="97" t="s">
        <v>5352</v>
      </c>
      <c r="J1098" s="97" t="s">
        <v>1114</v>
      </c>
      <c r="K1098" s="98" t="s">
        <v>1115</v>
      </c>
      <c r="L1098" s="98"/>
      <c r="M1098" s="98"/>
      <c r="N1098" s="97" t="s">
        <v>119</v>
      </c>
      <c r="O1098" s="99" t="s">
        <v>95</v>
      </c>
      <c r="P1098" s="100" t="str">
        <f aca="false">O1098</f>
        <v>0..1</v>
      </c>
      <c r="Q1098" s="9" t="s">
        <v>6769</v>
      </c>
      <c r="R1098" s="101" t="s">
        <v>4427</v>
      </c>
      <c r="S1098" s="99" t="s">
        <v>121</v>
      </c>
      <c r="T1098" s="10" t="s">
        <v>4639</v>
      </c>
      <c r="U1098" s="95" t="s">
        <v>112</v>
      </c>
      <c r="V1098" s="99"/>
      <c r="W1098" s="102"/>
      <c r="X1098" s="38"/>
      <c r="Y1098" s="103" t="s">
        <v>30</v>
      </c>
      <c r="Z1098" s="103" t="s">
        <v>30</v>
      </c>
      <c r="AA1098" s="4"/>
      <c r="AB1098" s="13" t="str">
        <f aca="false">IF(ISERROR(FIND("/",R1098)),R1098,LEFT(R1098,FIND(CHAR(1),SUBSTITUTE(R1098,"/",CHAR(1),LEN(R1098)-LEN(SUBSTITUTE(R1098,"/",""))))-1))</f>
        <v>/rsm:CrossIndustryInvoice/rsm:SupplyChainTradeTransaction/ram:ApplicableHeaderTradeSettlement/ram:SpecifiedTradePaymentTerms/ram:PayeeTradeParty/ram:PostalTradeAddress</v>
      </c>
      <c r="AC1098" s="13" t="str">
        <f aca="false">IF(ISERROR(FIND("/",R1098)),R1098,MID(R1098, FIND(CHAR(1),SUBSTITUTE(R1098,"/",CHAR(1), LEN(R1098)-LEN(SUBSTITUTE(R1098,"/","")))), LEN(R1098)))</f>
        <v>/ram:CountrySubDivisionName</v>
      </c>
      <c r="AD1098" s="14" t="n">
        <f aca="false">COUNTIFS(R$4:R1098,AB1098)</f>
        <v>1</v>
      </c>
      <c r="AE1098" s="1"/>
      <c r="AF1098" s="93" t="str">
        <f aca="false">E1098</f>
        <v>EXT</v>
      </c>
      <c r="AG1098" s="95" t="n">
        <f aca="false">LEN(AR1098)-LEN(SUBSTITUTE(AR1098,"/",""))-1</f>
        <v>6</v>
      </c>
      <c r="AH1098" s="95" t="str">
        <f aca="false">H1098</f>
        <v>0..1</v>
      </c>
      <c r="AI1098" s="97" t="s">
        <v>6455</v>
      </c>
      <c r="AJ1098" s="97" t="s">
        <v>1118</v>
      </c>
      <c r="AK1098" s="98" t="s">
        <v>1119</v>
      </c>
      <c r="AL1098" s="98"/>
      <c r="AM1098" s="98"/>
      <c r="AN1098" s="97" t="s">
        <v>4647</v>
      </c>
      <c r="AO1098" s="100" t="str">
        <f aca="false">O1098</f>
        <v>0..1</v>
      </c>
      <c r="AP1098" s="100" t="str">
        <f aca="false">P1098</f>
        <v>0..1</v>
      </c>
      <c r="AQ1098" s="9" t="str">
        <f aca="false">Q1098</f>
        <v>/rsm:CrossIndustryInvoice
/rsm:SupplyChainTradeTransaction
/ram:ApplicableHeaderTradeSettlement
/ram:SpecifiedTradePaymentTerms
/ram:PayeeTradeParty
/ram:PostalTradeAddress
/ram:CountrySubDivisionName</v>
      </c>
      <c r="AR1098" s="101" t="str">
        <f aca="false">R1098</f>
        <v>/rsm:CrossIndustryInvoice/rsm:SupplyChainTradeTransaction/ram:ApplicableHeaderTradeSettlement/ram:SpecifiedTradePaymentTerms/ram:PayeeTradeParty/ram:PostalTradeAddress/ram:CountrySubDivisionName</v>
      </c>
      <c r="AS1098" s="99" t="s">
        <v>121</v>
      </c>
      <c r="AT1098" s="10" t="s">
        <v>4639</v>
      </c>
      <c r="AU1098" s="95" t="str">
        <f aca="false">U1098</f>
        <v>0..n</v>
      </c>
      <c r="AV1098" s="99"/>
      <c r="AW1098" s="102"/>
      <c r="AX1098" s="6"/>
      <c r="AY1098" s="103" t="str">
        <f aca="false">Y1098</f>
        <v>EXTENDED</v>
      </c>
      <c r="AZ1098" s="180" t="str">
        <f aca="false">Z1098</f>
        <v>EXTENDED</v>
      </c>
      <c r="BA1098" s="1"/>
      <c r="BB1098" s="49"/>
      <c r="BF1098" s="1"/>
      <c r="BG1098" s="1"/>
      <c r="BH1098" s="1"/>
      <c r="BI1098" s="1"/>
      <c r="BJ1098" s="1"/>
      <c r="BK1098" s="1"/>
      <c r="BL1098" s="1"/>
      <c r="BM1098" s="1"/>
      <c r="BN1098" s="1"/>
      <c r="BO1098" s="1"/>
      <c r="BP1098" s="1"/>
      <c r="BQ1098" s="1"/>
      <c r="BR1098" s="1"/>
      <c r="BS1098" s="1"/>
      <c r="BT1098" s="1"/>
      <c r="BU1098" s="1"/>
      <c r="BV1098" s="1"/>
      <c r="BW1098" s="1"/>
      <c r="BX1098" s="1"/>
      <c r="BY1098" s="1"/>
      <c r="BZ1098" s="1"/>
    </row>
    <row r="1099" s="53" customFormat="true" ht="89.25" hidden="false" customHeight="false" outlineLevel="0" collapsed="false">
      <c r="A1099" s="58" t="str">
        <f aca="false">IF(LEFT(E1099,2)="BG","NO",IF(LEN(E1099)-LEN(SUBSTITUTE(E1099,"-",""))&gt;1,"NO",IF(E1099="EXT","EXT","YES")))</f>
        <v>EXT</v>
      </c>
      <c r="B1099" s="77" t="s">
        <v>5506</v>
      </c>
      <c r="C1099" s="77"/>
      <c r="D1099" s="280" t="s">
        <v>6235</v>
      </c>
      <c r="E1099" s="184" t="s">
        <v>4631</v>
      </c>
      <c r="F1099" s="185" t="e">
        <f aca="false">#N/A</f>
        <v>#N/A</v>
      </c>
      <c r="G1099" s="186" t="n">
        <f aca="false">LEN(R1099)-LEN(SUBSTITUTE(R1099,"/",""))-1</f>
        <v>5</v>
      </c>
      <c r="H1099" s="186" t="s">
        <v>95</v>
      </c>
      <c r="I1099" s="309" t="s">
        <v>6770</v>
      </c>
      <c r="J1099" s="309"/>
      <c r="K1099" s="310"/>
      <c r="L1099" s="310"/>
      <c r="M1099" s="310"/>
      <c r="N1099" s="309"/>
      <c r="O1099" s="311" t="s">
        <v>95</v>
      </c>
      <c r="P1099" s="312" t="str">
        <f aca="false">O1099</f>
        <v>0..1</v>
      </c>
      <c r="Q1099" s="187" t="s">
        <v>6771</v>
      </c>
      <c r="R1099" s="188" t="s">
        <v>4429</v>
      </c>
      <c r="S1099" s="311"/>
      <c r="T1099" s="313"/>
      <c r="U1099" s="186" t="s">
        <v>112</v>
      </c>
      <c r="V1099" s="311"/>
      <c r="W1099" s="314"/>
      <c r="X1099" s="38"/>
      <c r="Y1099" s="189" t="s">
        <v>30</v>
      </c>
      <c r="Z1099" s="189" t="s">
        <v>4635</v>
      </c>
      <c r="AA1099" s="4"/>
      <c r="AB1099" s="13" t="str">
        <f aca="false">IF(ISERROR(FIND("/",R1099)),R1099,LEFT(R1099,FIND(CHAR(1),SUBSTITUTE(R1099,"/",CHAR(1),LEN(R1099)-LEN(SUBSTITUTE(R1099,"/",""))))-1))</f>
        <v>/rsm:CrossIndustryInvoice/rsm:SupplyChainTradeTransaction/ram:ApplicableHeaderTradeSettlement/ram:SpecifiedTradePaymentTerms/ram:PayeeTradeParty</v>
      </c>
      <c r="AC1099" s="13" t="str">
        <f aca="false">IF(ISERROR(FIND("/",R1099)),R1099,MID(R1099, FIND(CHAR(1),SUBSTITUTE(R1099,"/",CHAR(1), LEN(R1099)-LEN(SUBSTITUTE(R1099,"/","")))), LEN(R1099)))</f>
        <v>/ram:URIUniversalCommunication</v>
      </c>
      <c r="AD1099" s="14" t="n">
        <f aca="false">COUNTIFS(R$4:R1099,AB1099)</f>
        <v>1</v>
      </c>
      <c r="AE1099" s="1"/>
      <c r="AF1099" s="184" t="str">
        <f aca="false">E1099</f>
        <v>EXT</v>
      </c>
      <c r="AG1099" s="186" t="n">
        <f aca="false">LEN(AR1099)-LEN(SUBSTITUTE(AR1099,"/",""))-1</f>
        <v>5</v>
      </c>
      <c r="AH1099" s="186" t="str">
        <f aca="false">H1099</f>
        <v>0..1</v>
      </c>
      <c r="AI1099" s="309" t="s">
        <v>1123</v>
      </c>
      <c r="AJ1099" s="309"/>
      <c r="AK1099" s="310"/>
      <c r="AL1099" s="310"/>
      <c r="AM1099" s="310"/>
      <c r="AN1099" s="309"/>
      <c r="AO1099" s="312" t="str">
        <f aca="false">O1099</f>
        <v>0..1</v>
      </c>
      <c r="AP1099" s="312" t="str">
        <f aca="false">P1099</f>
        <v>0..1</v>
      </c>
      <c r="AQ1099" s="187" t="str">
        <f aca="false">Q1099</f>
        <v>/rsm:CrossIndustryInvoice
/rsm:SupplyChainTradeTransaction
/ram:ApplicableHeaderTradeSettlement
/ram:SpecifiedTradePaymentTerms
/ram:PayeeTradeParty
/ram:URIUniversalCommunication</v>
      </c>
      <c r="AR1099" s="188" t="str">
        <f aca="false">R1099</f>
        <v>/rsm:CrossIndustryInvoice/rsm:SupplyChainTradeTransaction/ram:ApplicableHeaderTradeSettlement/ram:SpecifiedTradePaymentTerms/ram:PayeeTradeParty/ram:URIUniversalCommunication</v>
      </c>
      <c r="AS1099" s="311"/>
      <c r="AT1099" s="313"/>
      <c r="AU1099" s="186" t="str">
        <f aca="false">U1099</f>
        <v>0..n</v>
      </c>
      <c r="AV1099" s="311"/>
      <c r="AW1099" s="314"/>
      <c r="AX1099" s="6"/>
      <c r="AY1099" s="189" t="str">
        <f aca="false">Y1099</f>
        <v>EXTENDED</v>
      </c>
      <c r="AZ1099" s="190" t="str">
        <f aca="false">Z1099</f>
        <v>EXTENDED FR B2B</v>
      </c>
      <c r="BA1099" s="1"/>
      <c r="BB1099" s="49"/>
      <c r="BF1099" s="1"/>
      <c r="BG1099" s="1"/>
      <c r="BH1099" s="1"/>
      <c r="BI1099" s="1"/>
      <c r="BJ1099" s="1"/>
      <c r="BK1099" s="1"/>
      <c r="BL1099" s="1"/>
      <c r="BM1099" s="1"/>
      <c r="BN1099" s="1"/>
      <c r="BO1099" s="1"/>
      <c r="BP1099" s="1"/>
      <c r="BQ1099" s="1"/>
      <c r="BR1099" s="1"/>
      <c r="BS1099" s="1"/>
      <c r="BT1099" s="1"/>
      <c r="BU1099" s="1"/>
      <c r="BV1099" s="1"/>
      <c r="BW1099" s="1"/>
      <c r="BX1099" s="1"/>
      <c r="BY1099" s="1"/>
      <c r="BZ1099" s="1"/>
    </row>
    <row r="1100" s="53" customFormat="true" ht="114" hidden="false" customHeight="false" outlineLevel="0" collapsed="false">
      <c r="A1100" s="58" t="str">
        <f aca="false">IF(LEFT(E1100,2)="BG","NO",IF(LEN(E1100)-LEN(SUBSTITUTE(E1100,"-",""))&gt;1,"NO",IF(E1100="EXT","EXT","YES")))</f>
        <v>EXT</v>
      </c>
      <c r="B1100" s="77" t="s">
        <v>5506</v>
      </c>
      <c r="C1100" s="77"/>
      <c r="D1100" s="280" t="s">
        <v>6235</v>
      </c>
      <c r="E1100" s="93" t="s">
        <v>4631</v>
      </c>
      <c r="F1100" s="94" t="e">
        <f aca="false">#N/A</f>
        <v>#N/A</v>
      </c>
      <c r="G1100" s="95" t="n">
        <f aca="false">LEN(R1100)-LEN(SUBSTITUTE(R1100,"/",""))-1</f>
        <v>6</v>
      </c>
      <c r="H1100" s="95" t="s">
        <v>88</v>
      </c>
      <c r="I1100" s="97" t="s">
        <v>4873</v>
      </c>
      <c r="J1100" s="97"/>
      <c r="K1100" s="98"/>
      <c r="L1100" s="98"/>
      <c r="M1100" s="98"/>
      <c r="N1100" s="97"/>
      <c r="O1100" s="99" t="s">
        <v>88</v>
      </c>
      <c r="P1100" s="100" t="str">
        <f aca="false">O1100</f>
        <v>1..1</v>
      </c>
      <c r="Q1100" s="9" t="s">
        <v>6772</v>
      </c>
      <c r="R1100" s="101" t="s">
        <v>4431</v>
      </c>
      <c r="S1100" s="99" t="s">
        <v>139</v>
      </c>
      <c r="T1100" s="10" t="s">
        <v>4639</v>
      </c>
      <c r="U1100" s="95" t="s">
        <v>95</v>
      </c>
      <c r="V1100" s="99"/>
      <c r="W1100" s="102"/>
      <c r="X1100" s="38"/>
      <c r="Y1100" s="103" t="s">
        <v>30</v>
      </c>
      <c r="Z1100" s="103" t="s">
        <v>4635</v>
      </c>
      <c r="AA1100" s="4"/>
      <c r="AB1100" s="13" t="str">
        <f aca="false">IF(ISERROR(FIND("/",R1100)),R1100,LEFT(R1100,FIND(CHAR(1),SUBSTITUTE(R1100,"/",CHAR(1),LEN(R1100)-LEN(SUBSTITUTE(R1100,"/",""))))-1))</f>
        <v>/rsm:CrossIndustryInvoice/rsm:SupplyChainTradeTransaction/ram:ApplicableHeaderTradeSettlement/ram:SpecifiedTradePaymentTerms/ram:PayeeTradeParty/ram:URIUniversalCommunication</v>
      </c>
      <c r="AC1100" s="13" t="str">
        <f aca="false">IF(ISERROR(FIND("/",R1100)),R1100,MID(R1100, FIND(CHAR(1),SUBSTITUTE(R1100,"/",CHAR(1), LEN(R1100)-LEN(SUBSTITUTE(R1100,"/","")))), LEN(R1100)))</f>
        <v>/ram:URIID</v>
      </c>
      <c r="AD1100" s="14" t="n">
        <f aca="false">COUNTIFS(R$4:R1100,AB1100)</f>
        <v>1</v>
      </c>
      <c r="AE1100" s="1"/>
      <c r="AF1100" s="93" t="str">
        <f aca="false">E1100</f>
        <v>EXT</v>
      </c>
      <c r="AG1100" s="95" t="n">
        <f aca="false">LEN(AR1100)-LEN(SUBSTITUTE(AR1100,"/",""))-1</f>
        <v>6</v>
      </c>
      <c r="AH1100" s="95" t="str">
        <f aca="false">H1100</f>
        <v>1..1</v>
      </c>
      <c r="AI1100" s="97" t="s">
        <v>1127</v>
      </c>
      <c r="AJ1100" s="97"/>
      <c r="AK1100" s="98"/>
      <c r="AL1100" s="98"/>
      <c r="AM1100" s="98"/>
      <c r="AN1100" s="97"/>
      <c r="AO1100" s="100" t="str">
        <f aca="false">O1100</f>
        <v>1..1</v>
      </c>
      <c r="AP1100" s="100" t="str">
        <f aca="false">P1100</f>
        <v>1..1</v>
      </c>
      <c r="AQ1100" s="9" t="str">
        <f aca="false">Q1100</f>
        <v>/rsm:CrossIndustryInvoice
/rsm:SupplyChainTradeTransaction
/ram:ApplicableHeaderTradeSettlement
/ram:SpecifiedTradePaymentTerms
/ram:PayeeTradeParty
/ram:URIUniversalCommunication
/ram:URIID</v>
      </c>
      <c r="AR1100" s="101" t="str">
        <f aca="false">R1100</f>
        <v>/rsm:CrossIndustryInvoice/rsm:SupplyChainTradeTransaction/ram:ApplicableHeaderTradeSettlement/ram:SpecifiedTradePaymentTerms/ram:PayeeTradeParty/ram:URIUniversalCommunication/ram:URIID</v>
      </c>
      <c r="AS1100" s="99" t="s">
        <v>139</v>
      </c>
      <c r="AT1100" s="10" t="s">
        <v>4639</v>
      </c>
      <c r="AU1100" s="95" t="str">
        <f aca="false">U1100</f>
        <v>0..1</v>
      </c>
      <c r="AV1100" s="99"/>
      <c r="AW1100" s="102"/>
      <c r="AX1100" s="6"/>
      <c r="AY1100" s="103" t="str">
        <f aca="false">Y1100</f>
        <v>EXTENDED</v>
      </c>
      <c r="AZ1100" s="180" t="str">
        <f aca="false">Z1100</f>
        <v>EXTENDED FR B2B</v>
      </c>
      <c r="BA1100" s="1"/>
      <c r="BB1100" s="49"/>
      <c r="BF1100" s="1"/>
      <c r="BG1100" s="1"/>
      <c r="BH1100" s="1"/>
      <c r="BI1100" s="1"/>
      <c r="BJ1100" s="1"/>
      <c r="BK1100" s="1"/>
      <c r="BL1100" s="1"/>
      <c r="BM1100" s="1"/>
      <c r="BN1100" s="1"/>
      <c r="BO1100" s="1"/>
      <c r="BP1100" s="1"/>
      <c r="BQ1100" s="1"/>
      <c r="BR1100" s="1"/>
      <c r="BS1100" s="1"/>
      <c r="BT1100" s="1"/>
      <c r="BU1100" s="1"/>
      <c r="BV1100" s="1"/>
      <c r="BW1100" s="1"/>
      <c r="BX1100" s="1"/>
      <c r="BY1100" s="1"/>
      <c r="BZ1100" s="1"/>
    </row>
    <row r="1101" s="53" customFormat="true" ht="114.75" hidden="false" customHeight="false" outlineLevel="0" collapsed="false">
      <c r="A1101" s="58" t="str">
        <f aca="false">IF(LEFT(E1101,2)="BG","NO",IF(LEN(E1101)-LEN(SUBSTITUTE(E1101,"-",""))&gt;1,"NO",IF(E1101="EXT","EXT","YES")))</f>
        <v>EXT</v>
      </c>
      <c r="B1101" s="77" t="s">
        <v>5506</v>
      </c>
      <c r="C1101" s="77"/>
      <c r="D1101" s="280" t="s">
        <v>6235</v>
      </c>
      <c r="E1101" s="93" t="s">
        <v>4631</v>
      </c>
      <c r="F1101" s="94" t="e">
        <f aca="false">#N/A</f>
        <v>#N/A</v>
      </c>
      <c r="G1101" s="95" t="n">
        <f aca="false">LEN(R1101)-LEN(SUBSTITUTE(R1101,"/",""))-1</f>
        <v>7</v>
      </c>
      <c r="H1101" s="95" t="s">
        <v>95</v>
      </c>
      <c r="I1101" s="97" t="s">
        <v>4801</v>
      </c>
      <c r="J1101" s="97"/>
      <c r="K1101" s="98"/>
      <c r="L1101" s="98"/>
      <c r="M1101" s="98"/>
      <c r="N1101" s="97"/>
      <c r="O1101" s="99" t="s">
        <v>88</v>
      </c>
      <c r="P1101" s="100" t="str">
        <f aca="false">O1101</f>
        <v>1..1</v>
      </c>
      <c r="Q1101" s="9" t="s">
        <v>6773</v>
      </c>
      <c r="R1101" s="101" t="s">
        <v>4433</v>
      </c>
      <c r="S1101" s="99" t="s">
        <v>360</v>
      </c>
      <c r="T1101" s="10" t="s">
        <v>858</v>
      </c>
      <c r="U1101" s="95" t="s">
        <v>95</v>
      </c>
      <c r="V1101" s="99"/>
      <c r="W1101" s="102"/>
      <c r="X1101" s="38"/>
      <c r="Y1101" s="103" t="s">
        <v>30</v>
      </c>
      <c r="Z1101" s="103" t="s">
        <v>4635</v>
      </c>
      <c r="AA1101" s="4"/>
      <c r="AB1101" s="13" t="str">
        <f aca="false">IF(ISERROR(FIND("/",R1101)),R1101,LEFT(R1101,FIND(CHAR(1),SUBSTITUTE(R1101,"/",CHAR(1),LEN(R1101)-LEN(SUBSTITUTE(R1101,"/",""))))-1))</f>
        <v>/rsm:CrossIndustryInvoice/rsm:SupplyChainTradeTransaction/ram:ApplicableHeaderTradeSettlement/ram:SpecifiedTradePaymentTerms/ram:PayeeTradeParty/ram:URIUniversalCommunication/ram:URIID</v>
      </c>
      <c r="AC1101" s="13" t="str">
        <f aca="false">IF(ISERROR(FIND("/",R1101)),R1101,MID(R1101, FIND(CHAR(1),SUBSTITUTE(R1101,"/",CHAR(1), LEN(R1101)-LEN(SUBSTITUTE(R1101,"/","")))), LEN(R1101)))</f>
        <v>/@schemeID</v>
      </c>
      <c r="AD1101" s="14" t="n">
        <f aca="false">COUNTIFS(R$4:R1101,AB1101)</f>
        <v>1</v>
      </c>
      <c r="AE1101" s="1"/>
      <c r="AF1101" s="93" t="str">
        <f aca="false">E1101</f>
        <v>EXT</v>
      </c>
      <c r="AG1101" s="95" t="n">
        <f aca="false">LEN(AR1101)-LEN(SUBSTITUTE(AR1101,"/",""))-1</f>
        <v>7</v>
      </c>
      <c r="AH1101" s="95" t="str">
        <f aca="false">H1101</f>
        <v>0..1</v>
      </c>
      <c r="AI1101" s="97" t="s">
        <v>361</v>
      </c>
      <c r="AJ1101" s="97"/>
      <c r="AK1101" s="98"/>
      <c r="AL1101" s="98"/>
      <c r="AM1101" s="98"/>
      <c r="AN1101" s="97"/>
      <c r="AO1101" s="100" t="str">
        <f aca="false">O1101</f>
        <v>1..1</v>
      </c>
      <c r="AP1101" s="100" t="str">
        <f aca="false">P1101</f>
        <v>1..1</v>
      </c>
      <c r="AQ1101" s="9" t="str">
        <f aca="false">Q1101</f>
        <v>/rsm:CrossIndustryInvoice
/rsm:SupplyChainTradeTransaction
/ram:ApplicableHeaderTradeSettlement
/ram:SpecifiedTradePaymentTerms
/ram:PayeeTradeParty
/ram:URIUniversalCommunication
/ram:URIID
/@schemeID</v>
      </c>
      <c r="AR1101" s="101" t="str">
        <f aca="false">R1101</f>
        <v>/rsm:CrossIndustryInvoice/rsm:SupplyChainTradeTransaction/ram:ApplicableHeaderTradeSettlement/ram:SpecifiedTradePaymentTerms/ram:PayeeTradeParty/ram:URIUniversalCommunication/ram:URIID/@schemeID</v>
      </c>
      <c r="AS1101" s="99" t="s">
        <v>360</v>
      </c>
      <c r="AT1101" s="10" t="s">
        <v>858</v>
      </c>
      <c r="AU1101" s="95" t="str">
        <f aca="false">U1101</f>
        <v>0..1</v>
      </c>
      <c r="AV1101" s="99"/>
      <c r="AW1101" s="102"/>
      <c r="AX1101" s="6"/>
      <c r="AY1101" s="103" t="str">
        <f aca="false">Y1101</f>
        <v>EXTENDED</v>
      </c>
      <c r="AZ1101" s="180" t="str">
        <f aca="false">Z1101</f>
        <v>EXTENDED FR B2B</v>
      </c>
      <c r="BA1101" s="1"/>
      <c r="BB1101" s="49"/>
      <c r="BF1101" s="1"/>
      <c r="BG1101" s="1"/>
      <c r="BH1101" s="1"/>
      <c r="BI1101" s="1"/>
      <c r="BJ1101" s="1"/>
      <c r="BK1101" s="1"/>
      <c r="BL1101" s="1"/>
      <c r="BM1101" s="1"/>
      <c r="BN1101" s="1"/>
      <c r="BO1101" s="1"/>
      <c r="BP1101" s="1"/>
      <c r="BQ1101" s="1"/>
      <c r="BR1101" s="1"/>
      <c r="BS1101" s="1"/>
      <c r="BT1101" s="1"/>
      <c r="BU1101" s="1"/>
      <c r="BV1101" s="1"/>
      <c r="BW1101" s="1"/>
      <c r="BX1101" s="1"/>
      <c r="BY1101" s="1"/>
      <c r="BZ1101" s="1"/>
    </row>
    <row r="1102" s="53" customFormat="true" ht="89.25" hidden="false" customHeight="false" outlineLevel="0" collapsed="false">
      <c r="A1102" s="58" t="str">
        <f aca="false">IF(LEFT(E1102,2)="BG","NO",IF(LEN(E1102)-LEN(SUBSTITUTE(E1102,"-",""))&gt;1,"NO",IF(E1102="EXT","EXT","YES")))</f>
        <v>EXT</v>
      </c>
      <c r="B1102" s="77" t="s">
        <v>5506</v>
      </c>
      <c r="C1102" s="77"/>
      <c r="D1102" s="280" t="s">
        <v>6235</v>
      </c>
      <c r="E1102" s="184" t="s">
        <v>4631</v>
      </c>
      <c r="F1102" s="185" t="e">
        <f aca="false">#N/A</f>
        <v>#N/A</v>
      </c>
      <c r="G1102" s="186" t="n">
        <f aca="false">LEN(R1102)-LEN(SUBSTITUTE(R1102,"/",""))-1</f>
        <v>5</v>
      </c>
      <c r="H1102" s="186" t="s">
        <v>112</v>
      </c>
      <c r="I1102" s="309" t="s">
        <v>6774</v>
      </c>
      <c r="J1102" s="309"/>
      <c r="K1102" s="310"/>
      <c r="L1102" s="310"/>
      <c r="M1102" s="310"/>
      <c r="N1102" s="309"/>
      <c r="O1102" s="311" t="s">
        <v>112</v>
      </c>
      <c r="P1102" s="312" t="str">
        <f aca="false">O1102</f>
        <v>0..n</v>
      </c>
      <c r="Q1102" s="187" t="s">
        <v>6775</v>
      </c>
      <c r="R1102" s="188" t="s">
        <v>4435</v>
      </c>
      <c r="S1102" s="311"/>
      <c r="T1102" s="313"/>
      <c r="U1102" s="186" t="s">
        <v>112</v>
      </c>
      <c r="V1102" s="311"/>
      <c r="W1102" s="314"/>
      <c r="X1102" s="38"/>
      <c r="Y1102" s="189" t="s">
        <v>30</v>
      </c>
      <c r="Z1102" s="189" t="s">
        <v>30</v>
      </c>
      <c r="AA1102" s="4"/>
      <c r="AB1102" s="13" t="str">
        <f aca="false">IF(ISERROR(FIND("/",R1102)),R1102,LEFT(R1102,FIND(CHAR(1),SUBSTITUTE(R1102,"/",CHAR(1),LEN(R1102)-LEN(SUBSTITUTE(R1102,"/",""))))-1))</f>
        <v>/rsm:CrossIndustryInvoice/rsm:SupplyChainTradeTransaction/ram:ApplicableHeaderTradeSettlement/ram:SpecifiedTradePaymentTerms/ram:PayeeTradeParty</v>
      </c>
      <c r="AC1102" s="13" t="str">
        <f aca="false">IF(ISERROR(FIND("/",R1102)),R1102,MID(R1102, FIND(CHAR(1),SUBSTITUTE(R1102,"/",CHAR(1), LEN(R1102)-LEN(SUBSTITUTE(R1102,"/","")))), LEN(R1102)))</f>
        <v>/ram:SpecifiedTaxRegistration</v>
      </c>
      <c r="AD1102" s="14" t="n">
        <f aca="false">COUNTIFS(R$4:R1102,AB1102)</f>
        <v>1</v>
      </c>
      <c r="AE1102" s="1"/>
      <c r="AF1102" s="184" t="str">
        <f aca="false">E1102</f>
        <v>EXT</v>
      </c>
      <c r="AG1102" s="186" t="n">
        <f aca="false">LEN(AR1102)-LEN(SUBSTITUTE(AR1102,"/",""))-1</f>
        <v>5</v>
      </c>
      <c r="AH1102" s="186" t="str">
        <f aca="false">H1102</f>
        <v>0..n</v>
      </c>
      <c r="AI1102" s="309" t="s">
        <v>1133</v>
      </c>
      <c r="AJ1102" s="309"/>
      <c r="AK1102" s="310"/>
      <c r="AL1102" s="310"/>
      <c r="AM1102" s="310"/>
      <c r="AN1102" s="309"/>
      <c r="AO1102" s="312" t="str">
        <f aca="false">O1102</f>
        <v>0..n</v>
      </c>
      <c r="AP1102" s="312" t="str">
        <f aca="false">P1102</f>
        <v>0..n</v>
      </c>
      <c r="AQ1102" s="187" t="str">
        <f aca="false">Q1102</f>
        <v>/rsm:CrossIndustryInvoice
/rsm:SupplyChainTradeTransaction
/ram:ApplicableHeaderTradeSettlement
/ram:SpecifiedTradePaymentTerms
/ram:PayeeTradeParty
/ram:SpecifiedTaxRegistration</v>
      </c>
      <c r="AR1102" s="188" t="str">
        <f aca="false">R1102</f>
        <v>/rsm:CrossIndustryInvoice/rsm:SupplyChainTradeTransaction/ram:ApplicableHeaderTradeSettlement/ram:SpecifiedTradePaymentTerms/ram:PayeeTradeParty/ram:SpecifiedTaxRegistration</v>
      </c>
      <c r="AS1102" s="311"/>
      <c r="AT1102" s="313"/>
      <c r="AU1102" s="186" t="str">
        <f aca="false">U1102</f>
        <v>0..n</v>
      </c>
      <c r="AV1102" s="311"/>
      <c r="AW1102" s="314"/>
      <c r="AX1102" s="6"/>
      <c r="AY1102" s="189" t="str">
        <f aca="false">Y1102</f>
        <v>EXTENDED</v>
      </c>
      <c r="AZ1102" s="190" t="str">
        <f aca="false">Z1102</f>
        <v>EXTENDED</v>
      </c>
      <c r="BA1102" s="1"/>
      <c r="BB1102" s="49"/>
      <c r="BF1102" s="1"/>
      <c r="BG1102" s="1"/>
      <c r="BH1102" s="1"/>
      <c r="BI1102" s="1"/>
      <c r="BJ1102" s="1"/>
      <c r="BK1102" s="1"/>
      <c r="BL1102" s="1"/>
      <c r="BM1102" s="1"/>
      <c r="BN1102" s="1"/>
      <c r="BO1102" s="1"/>
      <c r="BP1102" s="1"/>
      <c r="BQ1102" s="1"/>
      <c r="BR1102" s="1"/>
      <c r="BS1102" s="1"/>
      <c r="BT1102" s="1"/>
      <c r="BU1102" s="1"/>
      <c r="BV1102" s="1"/>
      <c r="BW1102" s="1"/>
      <c r="BX1102" s="1"/>
      <c r="BY1102" s="1"/>
      <c r="BZ1102" s="1"/>
    </row>
    <row r="1103" s="53" customFormat="true" ht="114" hidden="false" customHeight="false" outlineLevel="0" collapsed="false">
      <c r="A1103" s="58" t="str">
        <f aca="false">IF(LEFT(E1103,2)="BG","NO",IF(LEN(E1103)-LEN(SUBSTITUTE(E1103,"-",""))&gt;1,"NO",IF(E1103="EXT","EXT","YES")))</f>
        <v>EXT</v>
      </c>
      <c r="B1103" s="77" t="s">
        <v>5506</v>
      </c>
      <c r="C1103" s="77"/>
      <c r="D1103" s="280" t="s">
        <v>6235</v>
      </c>
      <c r="E1103" s="93" t="s">
        <v>4631</v>
      </c>
      <c r="F1103" s="94" t="e">
        <f aca="false">#N/A</f>
        <v>#N/A</v>
      </c>
      <c r="G1103" s="95" t="n">
        <f aca="false">LEN(R1103)-LEN(SUBSTITUTE(R1103,"/",""))-1</f>
        <v>6</v>
      </c>
      <c r="H1103" s="95" t="s">
        <v>88</v>
      </c>
      <c r="I1103" s="97" t="s">
        <v>6</v>
      </c>
      <c r="J1103" s="97"/>
      <c r="K1103" s="98"/>
      <c r="L1103" s="98"/>
      <c r="M1103" s="98"/>
      <c r="N1103" s="97"/>
      <c r="O1103" s="99" t="s">
        <v>88</v>
      </c>
      <c r="P1103" s="100" t="str">
        <f aca="false">O1103</f>
        <v>1..1</v>
      </c>
      <c r="Q1103" s="9" t="s">
        <v>6776</v>
      </c>
      <c r="R1103" s="101" t="s">
        <v>4437</v>
      </c>
      <c r="S1103" s="99" t="s">
        <v>139</v>
      </c>
      <c r="T1103" s="10" t="s">
        <v>4639</v>
      </c>
      <c r="U1103" s="95" t="s">
        <v>95</v>
      </c>
      <c r="V1103" s="99"/>
      <c r="W1103" s="102"/>
      <c r="X1103" s="38"/>
      <c r="Y1103" s="103" t="s">
        <v>30</v>
      </c>
      <c r="Z1103" s="103" t="s">
        <v>30</v>
      </c>
      <c r="AA1103" s="4"/>
      <c r="AB1103" s="13" t="str">
        <f aca="false">IF(ISERROR(FIND("/",R1103)),R1103,LEFT(R1103,FIND(CHAR(1),SUBSTITUTE(R1103,"/",CHAR(1),LEN(R1103)-LEN(SUBSTITUTE(R1103,"/",""))))-1))</f>
        <v>/rsm:CrossIndustryInvoice/rsm:SupplyChainTradeTransaction/ram:ApplicableHeaderTradeSettlement/ram:SpecifiedTradePaymentTerms/ram:PayeeTradeParty/ram:SpecifiedTaxRegistration</v>
      </c>
      <c r="AC1103" s="13" t="str">
        <f aca="false">IF(ISERROR(FIND("/",R1103)),R1103,MID(R1103, FIND(CHAR(1),SUBSTITUTE(R1103,"/",CHAR(1), LEN(R1103)-LEN(SUBSTITUTE(R1103,"/","")))), LEN(R1103)))</f>
        <v>/ram:ID</v>
      </c>
      <c r="AD1103" s="14" t="n">
        <f aca="false">COUNTIFS(R$4:R1103,AB1103)</f>
        <v>1</v>
      </c>
      <c r="AE1103" s="1"/>
      <c r="AF1103" s="93" t="str">
        <f aca="false">E1103</f>
        <v>EXT</v>
      </c>
      <c r="AG1103" s="95" t="n">
        <f aca="false">LEN(AR1103)-LEN(SUBSTITUTE(AR1103,"/",""))-1</f>
        <v>6</v>
      </c>
      <c r="AH1103" s="95" t="str">
        <f aca="false">H1103</f>
        <v>1..1</v>
      </c>
      <c r="AI1103" s="97" t="s">
        <v>5085</v>
      </c>
      <c r="AJ1103" s="97"/>
      <c r="AK1103" s="98"/>
      <c r="AL1103" s="98"/>
      <c r="AM1103" s="98"/>
      <c r="AN1103" s="97"/>
      <c r="AO1103" s="100" t="str">
        <f aca="false">O1103</f>
        <v>1..1</v>
      </c>
      <c r="AP1103" s="100" t="str">
        <f aca="false">P1103</f>
        <v>1..1</v>
      </c>
      <c r="AQ1103" s="9" t="str">
        <f aca="false">Q1103</f>
        <v>/rsm:CrossIndustryInvoice
/rsm:SupplyChainTradeTransaction
/ram:ApplicableHeaderTradeSettlement
/ram:SpecifiedTradePaymentTerms
/ram:PayeeTradeParty
/ram:SpecifiedTaxRegistration
/ram:ID</v>
      </c>
      <c r="AR1103" s="101" t="str">
        <f aca="false">R1103</f>
        <v>/rsm:CrossIndustryInvoice/rsm:SupplyChainTradeTransaction/ram:ApplicableHeaderTradeSettlement/ram:SpecifiedTradePaymentTerms/ram:PayeeTradeParty/ram:SpecifiedTaxRegistration/ram:ID</v>
      </c>
      <c r="AS1103" s="99" t="s">
        <v>139</v>
      </c>
      <c r="AT1103" s="10" t="s">
        <v>4639</v>
      </c>
      <c r="AU1103" s="95" t="str">
        <f aca="false">U1103</f>
        <v>0..1</v>
      </c>
      <c r="AV1103" s="99"/>
      <c r="AW1103" s="102"/>
      <c r="AX1103" s="6"/>
      <c r="AY1103" s="103" t="str">
        <f aca="false">Y1103</f>
        <v>EXTENDED</v>
      </c>
      <c r="AZ1103" s="180" t="str">
        <f aca="false">Z1103</f>
        <v>EXTENDED</v>
      </c>
      <c r="BA1103" s="1"/>
      <c r="BB1103" s="49"/>
      <c r="BF1103" s="1"/>
      <c r="BG1103" s="1"/>
      <c r="BH1103" s="1"/>
      <c r="BI1103" s="1"/>
      <c r="BJ1103" s="1"/>
      <c r="BK1103" s="1"/>
      <c r="BL1103" s="1"/>
      <c r="BM1103" s="1"/>
      <c r="BN1103" s="1"/>
      <c r="BO1103" s="1"/>
      <c r="BP1103" s="1"/>
      <c r="BQ1103" s="1"/>
      <c r="BR1103" s="1"/>
      <c r="BS1103" s="1"/>
      <c r="BT1103" s="1"/>
      <c r="BU1103" s="1"/>
      <c r="BV1103" s="1"/>
      <c r="BW1103" s="1"/>
      <c r="BX1103" s="1"/>
      <c r="BY1103" s="1"/>
      <c r="BZ1103" s="1"/>
    </row>
    <row r="1104" s="53" customFormat="true" ht="114.75" hidden="false" customHeight="false" outlineLevel="0" collapsed="false">
      <c r="A1104" s="58" t="str">
        <f aca="false">IF(LEFT(E1104,2)="BG","NO",IF(LEN(E1104)-LEN(SUBSTITUTE(E1104,"-",""))&gt;1,"NO",IF(E1104="EXT","EXT","YES")))</f>
        <v>EXT</v>
      </c>
      <c r="B1104" s="77" t="s">
        <v>5506</v>
      </c>
      <c r="C1104" s="77"/>
      <c r="D1104" s="280" t="s">
        <v>6235</v>
      </c>
      <c r="E1104" s="93" t="s">
        <v>4631</v>
      </c>
      <c r="F1104" s="94" t="e">
        <f aca="false">#N/A</f>
        <v>#N/A</v>
      </c>
      <c r="G1104" s="95" t="n">
        <f aca="false">LEN(R1104)-LEN(SUBSTITUTE(R1104,"/",""))-1</f>
        <v>7</v>
      </c>
      <c r="H1104" s="95" t="s">
        <v>95</v>
      </c>
      <c r="I1104" s="97" t="s">
        <v>4801</v>
      </c>
      <c r="J1104" s="97"/>
      <c r="K1104" s="98" t="s">
        <v>5086</v>
      </c>
      <c r="L1104" s="98"/>
      <c r="M1104" s="98" t="s">
        <v>2045</v>
      </c>
      <c r="N1104" s="97"/>
      <c r="O1104" s="99" t="s">
        <v>88</v>
      </c>
      <c r="P1104" s="100" t="str">
        <f aca="false">O1104</f>
        <v>1..1</v>
      </c>
      <c r="Q1104" s="9" t="s">
        <v>6777</v>
      </c>
      <c r="R1104" s="101" t="s">
        <v>4439</v>
      </c>
      <c r="S1104" s="99" t="s">
        <v>360</v>
      </c>
      <c r="T1104" s="10" t="s">
        <v>858</v>
      </c>
      <c r="U1104" s="95" t="s">
        <v>95</v>
      </c>
      <c r="V1104" s="99"/>
      <c r="W1104" s="102"/>
      <c r="X1104" s="38"/>
      <c r="Y1104" s="103" t="s">
        <v>30</v>
      </c>
      <c r="Z1104" s="103" t="s">
        <v>30</v>
      </c>
      <c r="AA1104" s="4"/>
      <c r="AB1104" s="13" t="str">
        <f aca="false">IF(ISERROR(FIND("/",R1104)),R1104,LEFT(R1104,FIND(CHAR(1),SUBSTITUTE(R1104,"/",CHAR(1),LEN(R1104)-LEN(SUBSTITUTE(R1104,"/",""))))-1))</f>
        <v>/rsm:CrossIndustryInvoice/rsm:SupplyChainTradeTransaction/ram:ApplicableHeaderTradeSettlement/ram:SpecifiedTradePaymentTerms/ram:PayeeTradeParty/ram:SpecifiedTaxRegistration/ram:ID</v>
      </c>
      <c r="AC1104" s="13" t="str">
        <f aca="false">IF(ISERROR(FIND("/",R1104)),R1104,MID(R1104, FIND(CHAR(1),SUBSTITUTE(R1104,"/",CHAR(1), LEN(R1104)-LEN(SUBSTITUTE(R1104,"/","")))), LEN(R1104)))</f>
        <v>/@schemeID</v>
      </c>
      <c r="AD1104" s="14" t="n">
        <f aca="false">COUNTIFS(R$4:R1104,AB1104)</f>
        <v>1</v>
      </c>
      <c r="AE1104" s="1"/>
      <c r="AF1104" s="93" t="str">
        <f aca="false">E1104</f>
        <v>EXT</v>
      </c>
      <c r="AG1104" s="95" t="n">
        <f aca="false">LEN(AR1104)-LEN(SUBSTITUTE(AR1104,"/",""))-1</f>
        <v>7</v>
      </c>
      <c r="AH1104" s="95" t="str">
        <f aca="false">H1104</f>
        <v>0..1</v>
      </c>
      <c r="AI1104" s="97" t="s">
        <v>5088</v>
      </c>
      <c r="AJ1104" s="97"/>
      <c r="AK1104" s="98"/>
      <c r="AL1104" s="98"/>
      <c r="AM1104" s="98"/>
      <c r="AN1104" s="97"/>
      <c r="AO1104" s="100" t="str">
        <f aca="false">O1104</f>
        <v>1..1</v>
      </c>
      <c r="AP1104" s="100" t="str">
        <f aca="false">P1104</f>
        <v>1..1</v>
      </c>
      <c r="AQ1104" s="9" t="str">
        <f aca="false">Q1104</f>
        <v>/rsm:CrossIndustryInvoice
/rsm:SupplyChainTradeTransaction
/ram:ApplicableHeaderTradeSettlement
/ram:SpecifiedTradePaymentTerms
/ram:PayeeTradeParty
/ram:SpecifiedTaxRegistration
/ram:ID
/@schemeID</v>
      </c>
      <c r="AR1104" s="101" t="str">
        <f aca="false">R1104</f>
        <v>/rsm:CrossIndustryInvoice/rsm:SupplyChainTradeTransaction/ram:ApplicableHeaderTradeSettlement/ram:SpecifiedTradePaymentTerms/ram:PayeeTradeParty/ram:SpecifiedTaxRegistration/ram:ID/@schemeID</v>
      </c>
      <c r="AS1104" s="99" t="s">
        <v>360</v>
      </c>
      <c r="AT1104" s="10" t="s">
        <v>858</v>
      </c>
      <c r="AU1104" s="95" t="str">
        <f aca="false">U1104</f>
        <v>0..1</v>
      </c>
      <c r="AV1104" s="99"/>
      <c r="AW1104" s="102"/>
      <c r="AX1104" s="6"/>
      <c r="AY1104" s="103" t="str">
        <f aca="false">Y1104</f>
        <v>EXTENDED</v>
      </c>
      <c r="AZ1104" s="180" t="str">
        <f aca="false">Z1104</f>
        <v>EXTENDED</v>
      </c>
      <c r="BA1104" s="1"/>
      <c r="BB1104" s="49"/>
      <c r="BF1104" s="1"/>
      <c r="BG1104" s="1"/>
      <c r="BH1104" s="1"/>
      <c r="BI1104" s="1"/>
      <c r="BJ1104" s="1"/>
      <c r="BK1104" s="1"/>
      <c r="BL1104" s="1"/>
      <c r="BM1104" s="1"/>
      <c r="BN1104" s="1"/>
      <c r="BO1104" s="1"/>
      <c r="BP1104" s="1"/>
      <c r="BQ1104" s="1"/>
      <c r="BR1104" s="1"/>
      <c r="BS1104" s="1"/>
      <c r="BT1104" s="1"/>
      <c r="BU1104" s="1"/>
      <c r="BV1104" s="1"/>
      <c r="BW1104" s="1"/>
      <c r="BX1104" s="1"/>
      <c r="BY1104" s="1"/>
      <c r="BZ1104" s="1"/>
    </row>
    <row r="1105" s="53" customFormat="true" ht="76.5" hidden="false" customHeight="false" outlineLevel="0" collapsed="false">
      <c r="A1105" s="58" t="str">
        <f aca="false">IF(LEFT(E1105,2)="BG","NO",IF(LEN(E1105)-LEN(SUBSTITUTE(E1105,"-",""))&gt;1,"NO",IF(E1105="EXT","EXT","YES")))</f>
        <v>NO</v>
      </c>
      <c r="B1105" s="58"/>
      <c r="C1105" s="58"/>
      <c r="D1105" s="274" t="s">
        <v>6235</v>
      </c>
      <c r="E1105" s="275" t="s">
        <v>4440</v>
      </c>
      <c r="F1105" s="276" t="s">
        <v>4440</v>
      </c>
      <c r="G1105" s="296" t="n">
        <f aca="false">LEN(R1105)-LEN(SUBSTITUTE(R1105,"/",""))-1</f>
        <v>3</v>
      </c>
      <c r="H1105" s="296" t="s">
        <v>88</v>
      </c>
      <c r="I1105" s="297" t="s">
        <v>4441</v>
      </c>
      <c r="J1105" s="297" t="s">
        <v>4442</v>
      </c>
      <c r="K1105" s="298"/>
      <c r="L1105" s="298" t="s">
        <v>4443</v>
      </c>
      <c r="M1105" s="298"/>
      <c r="N1105" s="297"/>
      <c r="O1105" s="282" t="s">
        <v>88</v>
      </c>
      <c r="P1105" s="283" t="str">
        <f aca="false">O1105</f>
        <v>1..1</v>
      </c>
      <c r="Q1105" s="284" t="s">
        <v>6778</v>
      </c>
      <c r="R1105" s="285" t="s">
        <v>4444</v>
      </c>
      <c r="S1105" s="282"/>
      <c r="T1105" s="234"/>
      <c r="U1105" s="282" t="s">
        <v>95</v>
      </c>
      <c r="V1105" s="282"/>
      <c r="W1105" s="286"/>
      <c r="X1105" s="38"/>
      <c r="Y1105" s="234" t="s">
        <v>24</v>
      </c>
      <c r="Z1105" s="234" t="s">
        <v>24</v>
      </c>
      <c r="AA1105" s="4"/>
      <c r="AB1105" s="13" t="str">
        <f aca="false">IF(ISERROR(FIND("/",R1105)),R1105,LEFT(R1105,FIND(CHAR(1),SUBSTITUTE(R1105,"/",CHAR(1),LEN(R1105)-LEN(SUBSTITUTE(R1105,"/",""))))-1))</f>
        <v>/rsm:CrossIndustryInvoice/rsm:SupplyChainTradeTransaction/ram:ApplicableHeaderTradeSettlement</v>
      </c>
      <c r="AC1105" s="13" t="str">
        <f aca="false">IF(ISERROR(FIND("/",R1105)),R1105,MID(R1105, FIND(CHAR(1),SUBSTITUTE(R1105,"/",CHAR(1), LEN(R1105)-LEN(SUBSTITUTE(R1105,"/","")))), LEN(R1105)))</f>
        <v>/ram:SpecifiedTradeSettlementHeaderMonetarySummation</v>
      </c>
      <c r="AD1105" s="14" t="n">
        <f aca="false">COUNTIFS(R$4:R1105,AB1105)</f>
        <v>1</v>
      </c>
      <c r="AE1105" s="1"/>
      <c r="AF1105" s="275" t="str">
        <f aca="false">E1105</f>
        <v>BG-22</v>
      </c>
      <c r="AG1105" s="296" t="n">
        <f aca="false">LEN(AR1105)-LEN(SUBSTITUTE(AR1105,"/",""))-1</f>
        <v>3</v>
      </c>
      <c r="AH1105" s="296" t="str">
        <f aca="false">H1105</f>
        <v>1..1</v>
      </c>
      <c r="AI1105" s="297" t="s">
        <v>4445</v>
      </c>
      <c r="AJ1105" s="297" t="s">
        <v>4446</v>
      </c>
      <c r="AK1105" s="298"/>
      <c r="AL1105" s="298" t="s">
        <v>6779</v>
      </c>
      <c r="AM1105" s="298"/>
      <c r="AN1105" s="297"/>
      <c r="AO1105" s="283" t="str">
        <f aca="false">O1105</f>
        <v>1..1</v>
      </c>
      <c r="AP1105" s="283" t="str">
        <f aca="false">P1105</f>
        <v>1..1</v>
      </c>
      <c r="AQ1105" s="284" t="str">
        <f aca="false">Q1105</f>
        <v>/rsm:CrossIndustryInvoice
/rsm:SupplyChainTradeTransaction
/ram:ApplicableHeaderTradeSettlement
/ram:SpecifiedTradeSettlementHeaderMonetarySummation</v>
      </c>
      <c r="AR1105" s="285" t="str">
        <f aca="false">R1105</f>
        <v>/rsm:CrossIndustryInvoice/rsm:SupplyChainTradeTransaction/ram:ApplicableHeaderTradeSettlement/ram:SpecifiedTradeSettlementHeaderMonetarySummation</v>
      </c>
      <c r="AS1105" s="282"/>
      <c r="AT1105" s="234"/>
      <c r="AU1105" s="282" t="str">
        <f aca="false">U1105</f>
        <v>0..1</v>
      </c>
      <c r="AV1105" s="282"/>
      <c r="AW1105" s="286"/>
      <c r="AX1105" s="6"/>
      <c r="AY1105" s="234" t="str">
        <f aca="false">Y1105</f>
        <v>MINIMUM</v>
      </c>
      <c r="AZ1105" s="235" t="str">
        <f aca="false">Z1105</f>
        <v>MINIMUM</v>
      </c>
      <c r="BA1105" s="1"/>
      <c r="BB1105" s="49"/>
      <c r="BF1105" s="1"/>
      <c r="BG1105" s="1"/>
      <c r="BH1105" s="1"/>
      <c r="BI1105" s="1"/>
      <c r="BJ1105" s="1"/>
      <c r="BK1105" s="1"/>
      <c r="BL1105" s="1"/>
      <c r="BM1105" s="1"/>
      <c r="BN1105" s="1"/>
      <c r="BO1105" s="1"/>
      <c r="BP1105" s="1"/>
      <c r="BQ1105" s="1"/>
      <c r="BR1105" s="1"/>
      <c r="BS1105" s="1"/>
      <c r="BT1105" s="1"/>
      <c r="BU1105" s="1"/>
      <c r="BV1105" s="1"/>
      <c r="BW1105" s="1"/>
      <c r="BX1105" s="1"/>
      <c r="BY1105" s="1"/>
      <c r="BZ1105" s="1"/>
    </row>
    <row r="1106" s="53" customFormat="true" ht="102" hidden="false" customHeight="false" outlineLevel="0" collapsed="false">
      <c r="A1106" s="58" t="str">
        <f aca="false">IF(LEFT(E1106,2)="BG","NO",IF(LEN(E1106)-LEN(SUBSTITUTE(E1106,"-",""))&gt;1,"NO",IF(E1106="EXT","EXT","YES")))</f>
        <v>YES</v>
      </c>
      <c r="B1106" s="58"/>
      <c r="C1106" s="58"/>
      <c r="D1106" s="277" t="s">
        <v>6235</v>
      </c>
      <c r="E1106" s="278" t="s">
        <v>4448</v>
      </c>
      <c r="F1106" s="279" t="s">
        <v>4448</v>
      </c>
      <c r="G1106" s="99" t="n">
        <f aca="false">LEN(R1106)-LEN(SUBSTITUTE(R1106,"/",""))-1</f>
        <v>4</v>
      </c>
      <c r="H1106" s="99" t="s">
        <v>88</v>
      </c>
      <c r="I1106" s="97" t="s">
        <v>4449</v>
      </c>
      <c r="J1106" s="97" t="s">
        <v>4450</v>
      </c>
      <c r="K1106" s="98"/>
      <c r="L1106" s="98"/>
      <c r="M1106" s="98" t="s">
        <v>6780</v>
      </c>
      <c r="N1106" s="97" t="s">
        <v>856</v>
      </c>
      <c r="O1106" s="99" t="s">
        <v>88</v>
      </c>
      <c r="P1106" s="100" t="str">
        <f aca="false">O1106</f>
        <v>1..1</v>
      </c>
      <c r="Q1106" s="54" t="s">
        <v>6781</v>
      </c>
      <c r="R1106" s="109" t="s">
        <v>4452</v>
      </c>
      <c r="S1106" s="99" t="s">
        <v>858</v>
      </c>
      <c r="T1106" s="10" t="s">
        <v>4639</v>
      </c>
      <c r="U1106" s="99" t="s">
        <v>112</v>
      </c>
      <c r="V1106" s="99" t="s">
        <v>140</v>
      </c>
      <c r="W1106" s="315"/>
      <c r="X1106" s="38"/>
      <c r="Y1106" s="10" t="s">
        <v>25</v>
      </c>
      <c r="Z1106" s="110" t="s">
        <v>25</v>
      </c>
      <c r="AA1106" s="4"/>
      <c r="AB1106" s="13" t="str">
        <f aca="false">IF(ISERROR(FIND("/",R1106)),R1106,LEFT(R1106,FIND(CHAR(1),SUBSTITUTE(R1106,"/",CHAR(1),LEN(R1106)-LEN(SUBSTITUTE(R1106,"/",""))))-1))</f>
        <v>/rsm:CrossIndustryInvoice/rsm:SupplyChainTradeTransaction/ram:ApplicableHeaderTradeSettlement/ram:SpecifiedTradeSettlementHeaderMonetarySummation</v>
      </c>
      <c r="AC1106" s="13" t="str">
        <f aca="false">IF(ISERROR(FIND("/",R1106)),R1106,MID(R1106, FIND(CHAR(1),SUBSTITUTE(R1106,"/",CHAR(1), LEN(R1106)-LEN(SUBSTITUTE(R1106,"/","")))), LEN(R1106)))</f>
        <v>/ram:LineTotalAmount</v>
      </c>
      <c r="AD1106" s="14" t="n">
        <f aca="false">COUNTIFS(R$4:R1106,AB1106)</f>
        <v>1</v>
      </c>
      <c r="AE1106" s="1"/>
      <c r="AF1106" s="278" t="str">
        <f aca="false">E1106</f>
        <v>BT-106</v>
      </c>
      <c r="AG1106" s="99" t="n">
        <f aca="false">LEN(AR1106)-LEN(SUBSTITUTE(AR1106,"/",""))-1</f>
        <v>4</v>
      </c>
      <c r="AH1106" s="99" t="str">
        <f aca="false">H1106</f>
        <v>1..1</v>
      </c>
      <c r="AI1106" s="97" t="s">
        <v>4453</v>
      </c>
      <c r="AJ1106" s="97" t="s">
        <v>4454</v>
      </c>
      <c r="AK1106" s="98"/>
      <c r="AL1106" s="98"/>
      <c r="AM1106" s="98" t="s">
        <v>6782</v>
      </c>
      <c r="AN1106" s="97" t="s">
        <v>5229</v>
      </c>
      <c r="AO1106" s="100" t="str">
        <f aca="false">O1106</f>
        <v>1..1</v>
      </c>
      <c r="AP1106" s="100" t="str">
        <f aca="false">P1106</f>
        <v>1..1</v>
      </c>
      <c r="AQ1106" s="54" t="str">
        <f aca="false">Q1106</f>
        <v>/rsm:CrossIndustryInvoice
/rsm:SupplyChainTradeTransaction
/ram:ApplicableHeaderTradeSettlement
/ram:SpecifiedTradeSettlementHeaderMonetarySummation
/ram:LineTotalAmount</v>
      </c>
      <c r="AR1106" s="109" t="str">
        <f aca="false">R1106</f>
        <v>/rsm:CrossIndustryInvoice/rsm:SupplyChainTradeTransaction/ram:ApplicableHeaderTradeSettlement/ram:SpecifiedTradeSettlementHeaderMonetarySummation/ram:LineTotalAmount</v>
      </c>
      <c r="AS1106" s="99" t="s">
        <v>858</v>
      </c>
      <c r="AT1106" s="10" t="s">
        <v>4639</v>
      </c>
      <c r="AU1106" s="99" t="str">
        <f aca="false">U1106</f>
        <v>0..n</v>
      </c>
      <c r="AV1106" s="99" t="s">
        <v>140</v>
      </c>
      <c r="AW1106" s="315"/>
      <c r="AX1106" s="6"/>
      <c r="AY1106" s="10" t="str">
        <f aca="false">Y1106</f>
        <v>BASIC WL</v>
      </c>
      <c r="AZ1106" s="10" t="str">
        <f aca="false">Z1106</f>
        <v>BASIC WL</v>
      </c>
      <c r="BA1106" s="1"/>
      <c r="BB1106" s="49"/>
      <c r="BF1106" s="1"/>
      <c r="BG1106" s="1"/>
      <c r="BH1106" s="1"/>
      <c r="BI1106" s="1"/>
      <c r="BJ1106" s="1"/>
      <c r="BK1106" s="1"/>
      <c r="BL1106" s="1"/>
      <c r="BM1106" s="1"/>
      <c r="BN1106" s="1"/>
      <c r="BO1106" s="1"/>
      <c r="BP1106" s="1"/>
      <c r="BQ1106" s="1"/>
      <c r="BR1106" s="1"/>
      <c r="BS1106" s="1"/>
      <c r="BT1106" s="1"/>
      <c r="BU1106" s="1"/>
      <c r="BV1106" s="1"/>
      <c r="BW1106" s="1"/>
      <c r="BX1106" s="1"/>
      <c r="BY1106" s="1"/>
      <c r="BZ1106" s="1"/>
    </row>
    <row r="1107" s="53" customFormat="true" ht="89.25" hidden="false" customHeight="false" outlineLevel="0" collapsed="false">
      <c r="A1107" s="58" t="str">
        <f aca="false">IF(LEFT(E1107,2)="BG","NO",IF(LEN(E1107)-LEN(SUBSTITUTE(E1107,"-",""))&gt;1,"NO",IF(E1107="EXT","EXT","YES")))</f>
        <v>YES</v>
      </c>
      <c r="B1107" s="58"/>
      <c r="C1107" s="58"/>
      <c r="D1107" s="277" t="s">
        <v>6235</v>
      </c>
      <c r="E1107" s="278" t="s">
        <v>4456</v>
      </c>
      <c r="F1107" s="279" t="s">
        <v>4456</v>
      </c>
      <c r="G1107" s="99" t="n">
        <f aca="false">LEN(R1107)-LEN(SUBSTITUTE(R1107,"/",""))-1</f>
        <v>4</v>
      </c>
      <c r="H1107" s="99" t="s">
        <v>95</v>
      </c>
      <c r="I1107" s="97" t="s">
        <v>4457</v>
      </c>
      <c r="J1107" s="97" t="s">
        <v>4458</v>
      </c>
      <c r="K1107" s="98" t="s">
        <v>4459</v>
      </c>
      <c r="L1107" s="98"/>
      <c r="M1107" s="98" t="s">
        <v>6783</v>
      </c>
      <c r="N1107" s="97" t="s">
        <v>856</v>
      </c>
      <c r="O1107" s="99" t="s">
        <v>95</v>
      </c>
      <c r="P1107" s="100" t="str">
        <f aca="false">O1107</f>
        <v>0..1</v>
      </c>
      <c r="Q1107" s="54" t="s">
        <v>6784</v>
      </c>
      <c r="R1107" s="109" t="s">
        <v>4461</v>
      </c>
      <c r="S1107" s="99" t="s">
        <v>858</v>
      </c>
      <c r="T1107" s="10" t="s">
        <v>4639</v>
      </c>
      <c r="U1107" s="99" t="s">
        <v>112</v>
      </c>
      <c r="V1107" s="99" t="s">
        <v>122</v>
      </c>
      <c r="W1107" s="315"/>
      <c r="X1107" s="38"/>
      <c r="Y1107" s="10" t="s">
        <v>25</v>
      </c>
      <c r="Z1107" s="110" t="s">
        <v>25</v>
      </c>
      <c r="AA1107" s="4"/>
      <c r="AB1107" s="13" t="str">
        <f aca="false">IF(ISERROR(FIND("/",R1107)),R1107,LEFT(R1107,FIND(CHAR(1),SUBSTITUTE(R1107,"/",CHAR(1),LEN(R1107)-LEN(SUBSTITUTE(R1107,"/",""))))-1))</f>
        <v>/rsm:CrossIndustryInvoice/rsm:SupplyChainTradeTransaction/ram:ApplicableHeaderTradeSettlement/ram:SpecifiedTradeSettlementHeaderMonetarySummation</v>
      </c>
      <c r="AC1107" s="13" t="str">
        <f aca="false">IF(ISERROR(FIND("/",R1107)),R1107,MID(R1107, FIND(CHAR(1),SUBSTITUTE(R1107,"/",CHAR(1), LEN(R1107)-LEN(SUBSTITUTE(R1107,"/","")))), LEN(R1107)))</f>
        <v>/ram:ChargeTotalAmount</v>
      </c>
      <c r="AD1107" s="14" t="n">
        <f aca="false">COUNTIFS(R$4:R1107,AB1107)</f>
        <v>1</v>
      </c>
      <c r="AE1107" s="1"/>
      <c r="AF1107" s="278" t="str">
        <f aca="false">E1107</f>
        <v>BT-108</v>
      </c>
      <c r="AG1107" s="99" t="n">
        <f aca="false">LEN(AR1107)-LEN(SUBSTITUTE(AR1107,"/",""))-1</f>
        <v>4</v>
      </c>
      <c r="AH1107" s="99" t="str">
        <f aca="false">H1107</f>
        <v>0..1</v>
      </c>
      <c r="AI1107" s="97" t="s">
        <v>4462</v>
      </c>
      <c r="AJ1107" s="97" t="s">
        <v>4463</v>
      </c>
      <c r="AK1107" s="98" t="s">
        <v>4464</v>
      </c>
      <c r="AL1107" s="98"/>
      <c r="AM1107" s="98" t="s">
        <v>6785</v>
      </c>
      <c r="AN1107" s="97" t="s">
        <v>5229</v>
      </c>
      <c r="AO1107" s="100" t="str">
        <f aca="false">O1107</f>
        <v>0..1</v>
      </c>
      <c r="AP1107" s="100" t="str">
        <f aca="false">P1107</f>
        <v>0..1</v>
      </c>
      <c r="AQ1107" s="54" t="str">
        <f aca="false">Q1107</f>
        <v>/rsm:CrossIndustryInvoice
/rsm:SupplyChainTradeTransaction
/ram:ApplicableHeaderTradeSettlement
/ram:SpecifiedTradeSettlementHeaderMonetarySummation
/ram:ChargeTotalAmount</v>
      </c>
      <c r="AR1107" s="109" t="str">
        <f aca="false">R1107</f>
        <v>/rsm:CrossIndustryInvoice/rsm:SupplyChainTradeTransaction/ram:ApplicableHeaderTradeSettlement/ram:SpecifiedTradeSettlementHeaderMonetarySummation/ram:ChargeTotalAmount</v>
      </c>
      <c r="AS1107" s="99" t="s">
        <v>858</v>
      </c>
      <c r="AT1107" s="10" t="s">
        <v>4639</v>
      </c>
      <c r="AU1107" s="99" t="str">
        <f aca="false">U1107</f>
        <v>0..n</v>
      </c>
      <c r="AV1107" s="99" t="s">
        <v>122</v>
      </c>
      <c r="AW1107" s="315"/>
      <c r="AX1107" s="6"/>
      <c r="AY1107" s="10" t="str">
        <f aca="false">Y1107</f>
        <v>BASIC WL</v>
      </c>
      <c r="AZ1107" s="10" t="str">
        <f aca="false">Z1107</f>
        <v>BASIC WL</v>
      </c>
      <c r="BA1107" s="1"/>
      <c r="BB1107" s="49"/>
      <c r="BF1107" s="1"/>
      <c r="BG1107" s="1"/>
      <c r="BH1107" s="1"/>
      <c r="BI1107" s="1"/>
      <c r="BJ1107" s="1"/>
      <c r="BK1107" s="1"/>
      <c r="BL1107" s="1"/>
      <c r="BM1107" s="1"/>
      <c r="BN1107" s="1"/>
      <c r="BO1107" s="1"/>
      <c r="BP1107" s="1"/>
      <c r="BQ1107" s="1"/>
      <c r="BR1107" s="1"/>
      <c r="BS1107" s="1"/>
      <c r="BT1107" s="1"/>
      <c r="BU1107" s="1"/>
      <c r="BV1107" s="1"/>
      <c r="BW1107" s="1"/>
      <c r="BX1107" s="1"/>
      <c r="BY1107" s="1"/>
      <c r="BZ1107" s="1"/>
    </row>
    <row r="1108" s="53" customFormat="true" ht="89.25" hidden="false" customHeight="false" outlineLevel="0" collapsed="false">
      <c r="A1108" s="58" t="str">
        <f aca="false">IF(LEFT(E1108,2)="BG","NO",IF(LEN(E1108)-LEN(SUBSTITUTE(E1108,"-",""))&gt;1,"NO",IF(E1108="EXT","EXT","YES")))</f>
        <v>YES</v>
      </c>
      <c r="B1108" s="58"/>
      <c r="C1108" s="58"/>
      <c r="D1108" s="277" t="s">
        <v>6235</v>
      </c>
      <c r="E1108" s="278" t="s">
        <v>4466</v>
      </c>
      <c r="F1108" s="279" t="s">
        <v>4466</v>
      </c>
      <c r="G1108" s="99" t="n">
        <f aca="false">LEN(R1108)-LEN(SUBSTITUTE(R1108,"/",""))-1</f>
        <v>4</v>
      </c>
      <c r="H1108" s="99" t="s">
        <v>95</v>
      </c>
      <c r="I1108" s="97" t="s">
        <v>4467</v>
      </c>
      <c r="J1108" s="97" t="s">
        <v>4468</v>
      </c>
      <c r="K1108" s="98" t="s">
        <v>4469</v>
      </c>
      <c r="L1108" s="98"/>
      <c r="M1108" s="98" t="s">
        <v>6786</v>
      </c>
      <c r="N1108" s="97" t="s">
        <v>856</v>
      </c>
      <c r="O1108" s="99" t="s">
        <v>95</v>
      </c>
      <c r="P1108" s="100" t="str">
        <f aca="false">O1108</f>
        <v>0..1</v>
      </c>
      <c r="Q1108" s="54" t="s">
        <v>6787</v>
      </c>
      <c r="R1108" s="109" t="s">
        <v>4471</v>
      </c>
      <c r="S1108" s="99" t="s">
        <v>858</v>
      </c>
      <c r="T1108" s="10" t="s">
        <v>4639</v>
      </c>
      <c r="U1108" s="99" t="s">
        <v>112</v>
      </c>
      <c r="V1108" s="99" t="s">
        <v>122</v>
      </c>
      <c r="W1108" s="315"/>
      <c r="X1108" s="38"/>
      <c r="Y1108" s="10" t="s">
        <v>25</v>
      </c>
      <c r="Z1108" s="110" t="s">
        <v>25</v>
      </c>
      <c r="AA1108" s="4"/>
      <c r="AB1108" s="13" t="str">
        <f aca="false">IF(ISERROR(FIND("/",R1108)),R1108,LEFT(R1108,FIND(CHAR(1),SUBSTITUTE(R1108,"/",CHAR(1),LEN(R1108)-LEN(SUBSTITUTE(R1108,"/",""))))-1))</f>
        <v>/rsm:CrossIndustryInvoice/rsm:SupplyChainTradeTransaction/ram:ApplicableHeaderTradeSettlement/ram:SpecifiedTradeSettlementHeaderMonetarySummation</v>
      </c>
      <c r="AC1108" s="13" t="str">
        <f aca="false">IF(ISERROR(FIND("/",R1108)),R1108,MID(R1108, FIND(CHAR(1),SUBSTITUTE(R1108,"/",CHAR(1), LEN(R1108)-LEN(SUBSTITUTE(R1108,"/","")))), LEN(R1108)))</f>
        <v>/ram:AllowanceTotalAmount</v>
      </c>
      <c r="AD1108" s="14" t="n">
        <f aca="false">COUNTIFS(R$4:R1108,AB1108)</f>
        <v>1</v>
      </c>
      <c r="AE1108" s="1"/>
      <c r="AF1108" s="278" t="str">
        <f aca="false">E1108</f>
        <v>BT-107</v>
      </c>
      <c r="AG1108" s="99" t="n">
        <f aca="false">LEN(AR1108)-LEN(SUBSTITUTE(AR1108,"/",""))-1</f>
        <v>4</v>
      </c>
      <c r="AH1108" s="99" t="str">
        <f aca="false">H1108</f>
        <v>0..1</v>
      </c>
      <c r="AI1108" s="97" t="s">
        <v>4472</v>
      </c>
      <c r="AJ1108" s="97" t="s">
        <v>4473</v>
      </c>
      <c r="AK1108" s="98" t="s">
        <v>4474</v>
      </c>
      <c r="AL1108" s="98"/>
      <c r="AM1108" s="98" t="s">
        <v>6788</v>
      </c>
      <c r="AN1108" s="97" t="s">
        <v>5229</v>
      </c>
      <c r="AO1108" s="100" t="str">
        <f aca="false">O1108</f>
        <v>0..1</v>
      </c>
      <c r="AP1108" s="100" t="str">
        <f aca="false">P1108</f>
        <v>0..1</v>
      </c>
      <c r="AQ1108" s="54" t="str">
        <f aca="false">Q1108</f>
        <v>/rsm:CrossIndustryInvoice
/rsm:SupplyChainTradeTransaction
/ram:ApplicableHeaderTradeSettlement
/ram:SpecifiedTradeSettlementHeaderMonetarySummation
/ram:AllowanceTotalAmount</v>
      </c>
      <c r="AR1108" s="109" t="str">
        <f aca="false">R1108</f>
        <v>/rsm:CrossIndustryInvoice/rsm:SupplyChainTradeTransaction/ram:ApplicableHeaderTradeSettlement/ram:SpecifiedTradeSettlementHeaderMonetarySummation/ram:AllowanceTotalAmount</v>
      </c>
      <c r="AS1108" s="99" t="s">
        <v>858</v>
      </c>
      <c r="AT1108" s="10" t="s">
        <v>4639</v>
      </c>
      <c r="AU1108" s="99" t="str">
        <f aca="false">U1108</f>
        <v>0..n</v>
      </c>
      <c r="AV1108" s="99" t="s">
        <v>122</v>
      </c>
      <c r="AW1108" s="315"/>
      <c r="AX1108" s="6"/>
      <c r="AY1108" s="10" t="str">
        <f aca="false">Y1108</f>
        <v>BASIC WL</v>
      </c>
      <c r="AZ1108" s="10" t="str">
        <f aca="false">Z1108</f>
        <v>BASIC WL</v>
      </c>
      <c r="BA1108" s="1"/>
      <c r="BB1108" s="49"/>
      <c r="BF1108" s="1"/>
      <c r="BG1108" s="1"/>
      <c r="BH1108" s="1"/>
      <c r="BI1108" s="1"/>
      <c r="BJ1108" s="1"/>
      <c r="BK1108" s="1"/>
      <c r="BL1108" s="1"/>
      <c r="BM1108" s="1"/>
      <c r="BN1108" s="1"/>
      <c r="BO1108" s="1"/>
      <c r="BP1108" s="1"/>
      <c r="BQ1108" s="1"/>
      <c r="BR1108" s="1"/>
      <c r="BS1108" s="1"/>
      <c r="BT1108" s="1"/>
      <c r="BU1108" s="1"/>
      <c r="BV1108" s="1"/>
      <c r="BW1108" s="1"/>
      <c r="BX1108" s="1"/>
      <c r="BY1108" s="1"/>
      <c r="BZ1108" s="1"/>
    </row>
    <row r="1109" s="53" customFormat="true" ht="127.5" hidden="false" customHeight="false" outlineLevel="0" collapsed="false">
      <c r="A1109" s="58" t="str">
        <f aca="false">IF(LEFT(E1109,2)="BG","NO",IF(LEN(E1109)-LEN(SUBSTITUTE(E1109,"-",""))&gt;1,"NO",IF(E1109="EXT","EXT","YES")))</f>
        <v>YES</v>
      </c>
      <c r="B1109" s="58"/>
      <c r="C1109" s="58"/>
      <c r="D1109" s="277" t="s">
        <v>6235</v>
      </c>
      <c r="E1109" s="278" t="s">
        <v>4476</v>
      </c>
      <c r="F1109" s="279" t="s">
        <v>4476</v>
      </c>
      <c r="G1109" s="99" t="n">
        <f aca="false">LEN(R1109)-LEN(SUBSTITUTE(R1109,"/",""))-1</f>
        <v>4</v>
      </c>
      <c r="H1109" s="99" t="s">
        <v>88</v>
      </c>
      <c r="I1109" s="97" t="s">
        <v>4477</v>
      </c>
      <c r="J1109" s="97" t="s">
        <v>4478</v>
      </c>
      <c r="K1109" s="98" t="s">
        <v>4479</v>
      </c>
      <c r="L1109" s="98"/>
      <c r="M1109" s="98" t="s">
        <v>6789</v>
      </c>
      <c r="N1109" s="97" t="s">
        <v>856</v>
      </c>
      <c r="O1109" s="99" t="s">
        <v>88</v>
      </c>
      <c r="P1109" s="100" t="s">
        <v>6790</v>
      </c>
      <c r="Q1109" s="54" t="s">
        <v>6791</v>
      </c>
      <c r="R1109" s="109" t="s">
        <v>4481</v>
      </c>
      <c r="S1109" s="99" t="s">
        <v>858</v>
      </c>
      <c r="T1109" s="10" t="s">
        <v>4639</v>
      </c>
      <c r="U1109" s="99" t="s">
        <v>112</v>
      </c>
      <c r="V1109" s="99" t="s">
        <v>140</v>
      </c>
      <c r="W1109" s="315"/>
      <c r="X1109" s="38"/>
      <c r="Y1109" s="10" t="s">
        <v>24</v>
      </c>
      <c r="Z1109" s="110" t="s">
        <v>24</v>
      </c>
      <c r="AA1109" s="4"/>
      <c r="AB1109" s="13" t="str">
        <f aca="false">IF(ISERROR(FIND("/",R1109)),R1109,LEFT(R1109,FIND(CHAR(1),SUBSTITUTE(R1109,"/",CHAR(1),LEN(R1109)-LEN(SUBSTITUTE(R1109,"/",""))))-1))</f>
        <v>/rsm:CrossIndustryInvoice/rsm:SupplyChainTradeTransaction/ram:ApplicableHeaderTradeSettlement/ram:SpecifiedTradeSettlementHeaderMonetarySummation</v>
      </c>
      <c r="AC1109" s="13" t="str">
        <f aca="false">IF(ISERROR(FIND("/",R1109)),R1109,MID(R1109, FIND(CHAR(1),SUBSTITUTE(R1109,"/",CHAR(1), LEN(R1109)-LEN(SUBSTITUTE(R1109,"/","")))), LEN(R1109)))</f>
        <v>/ram:TaxBasisTotalAmount</v>
      </c>
      <c r="AD1109" s="14" t="n">
        <f aca="false">COUNTIFS(R$4:R1109,AB1109)</f>
        <v>1</v>
      </c>
      <c r="AE1109" s="1"/>
      <c r="AF1109" s="278" t="str">
        <f aca="false">E1109</f>
        <v>BT-109</v>
      </c>
      <c r="AG1109" s="99" t="n">
        <f aca="false">LEN(AR1109)-LEN(SUBSTITUTE(AR1109,"/",""))-1</f>
        <v>4</v>
      </c>
      <c r="AH1109" s="99" t="str">
        <f aca="false">H1109</f>
        <v>1..1</v>
      </c>
      <c r="AI1109" s="97" t="s">
        <v>4482</v>
      </c>
      <c r="AJ1109" s="97" t="s">
        <v>4483</v>
      </c>
      <c r="AK1109" s="98" t="s">
        <v>4484</v>
      </c>
      <c r="AL1109" s="98"/>
      <c r="AM1109" s="98" t="s">
        <v>6792</v>
      </c>
      <c r="AN1109" s="97" t="s">
        <v>5229</v>
      </c>
      <c r="AO1109" s="100" t="str">
        <f aca="false">O1109</f>
        <v>1..1</v>
      </c>
      <c r="AP1109" s="100" t="str">
        <f aca="false">P1109</f>
        <v>1..2</v>
      </c>
      <c r="AQ1109" s="54" t="str">
        <f aca="false">Q1109</f>
        <v>/rsm:CrossIndustryInvoice
/rsm:SupplyChainTradeTransaction
/ram:ApplicableHeaderTradeSettlement
/ram:SpecifiedTradeSettlementHeaderMonetarySummation
/ram:TaxBasisTotalAmount</v>
      </c>
      <c r="AR1109" s="109" t="str">
        <f aca="false">R1109</f>
        <v>/rsm:CrossIndustryInvoice/rsm:SupplyChainTradeTransaction/ram:ApplicableHeaderTradeSettlement/ram:SpecifiedTradeSettlementHeaderMonetarySummation/ram:TaxBasisTotalAmount</v>
      </c>
      <c r="AS1109" s="99" t="s">
        <v>858</v>
      </c>
      <c r="AT1109" s="10" t="s">
        <v>4639</v>
      </c>
      <c r="AU1109" s="99" t="str">
        <f aca="false">U1109</f>
        <v>0..n</v>
      </c>
      <c r="AV1109" s="99" t="s">
        <v>140</v>
      </c>
      <c r="AW1109" s="315"/>
      <c r="AX1109" s="6"/>
      <c r="AY1109" s="10" t="str">
        <f aca="false">Y1109</f>
        <v>MINIMUM</v>
      </c>
      <c r="AZ1109" s="10" t="str">
        <f aca="false">Z1109</f>
        <v>MINIMUM</v>
      </c>
      <c r="BA1109" s="1"/>
      <c r="BB1109" s="49"/>
      <c r="BF1109" s="1"/>
      <c r="BG1109" s="1"/>
      <c r="BH1109" s="1"/>
      <c r="BI1109" s="1"/>
      <c r="BJ1109" s="1"/>
      <c r="BK1109" s="1"/>
      <c r="BL1109" s="1"/>
      <c r="BM1109" s="1"/>
      <c r="BN1109" s="1"/>
      <c r="BO1109" s="1"/>
      <c r="BP1109" s="1"/>
      <c r="BQ1109" s="1"/>
      <c r="BR1109" s="1"/>
      <c r="BS1109" s="1"/>
      <c r="BT1109" s="1"/>
      <c r="BU1109" s="1"/>
      <c r="BV1109" s="1"/>
      <c r="BW1109" s="1"/>
      <c r="BX1109" s="1"/>
      <c r="BY1109" s="1"/>
      <c r="BZ1109" s="1"/>
    </row>
    <row r="1110" s="53" customFormat="true" ht="102" hidden="false" customHeight="false" outlineLevel="0" collapsed="false">
      <c r="A1110" s="58" t="str">
        <f aca="false">IF(LEFT(E1110,2)="BG","NO",IF(LEN(E1110)-LEN(SUBSTITUTE(E1110,"-",""))&gt;1,"NO",IF(E1110="EXT","EXT","YES")))</f>
        <v>EXT</v>
      </c>
      <c r="B1110" s="58"/>
      <c r="C1110" s="58"/>
      <c r="D1110" s="280" t="s">
        <v>6235</v>
      </c>
      <c r="E1110" s="93" t="s">
        <v>4631</v>
      </c>
      <c r="F1110" s="94" t="e">
        <f aca="false">#N/A</f>
        <v>#N/A</v>
      </c>
      <c r="G1110" s="95" t="n">
        <f aca="false">LEN(R1110)-LEN(SUBSTITUTE(R1110,"/",""))-1</f>
        <v>5</v>
      </c>
      <c r="H1110" s="95" t="s">
        <v>95</v>
      </c>
      <c r="I1110" s="97" t="s">
        <v>6793</v>
      </c>
      <c r="J1110" s="97"/>
      <c r="K1110" s="98"/>
      <c r="L1110" s="98"/>
      <c r="M1110" s="98"/>
      <c r="N1110" s="97"/>
      <c r="O1110" s="99" t="s">
        <v>95</v>
      </c>
      <c r="P1110" s="100" t="str">
        <f aca="false">O1110</f>
        <v>0..1</v>
      </c>
      <c r="Q1110" s="9" t="s">
        <v>6794</v>
      </c>
      <c r="R1110" s="101" t="s">
        <v>6795</v>
      </c>
      <c r="S1110" s="99" t="s">
        <v>176</v>
      </c>
      <c r="T1110" s="10" t="s">
        <v>4639</v>
      </c>
      <c r="U1110" s="95" t="s">
        <v>95</v>
      </c>
      <c r="V1110" s="99"/>
      <c r="W1110" s="102"/>
      <c r="X1110" s="38"/>
      <c r="Y1110" s="103" t="s">
        <v>30</v>
      </c>
      <c r="Z1110" s="103" t="s">
        <v>30</v>
      </c>
      <c r="AA1110" s="4"/>
      <c r="AB1110" s="13" t="str">
        <f aca="false">IF(ISERROR(FIND("/",R1110)),R1110,LEFT(R1110,FIND(CHAR(1),SUBSTITUTE(R1110,"/",CHAR(1),LEN(R1110)-LEN(SUBSTITUTE(R1110,"/",""))))-1))</f>
        <v>/rsm:CrossIndustryInvoice/rsm:SupplyChainTradeTransaction/ram:ApplicableHeaderTradeSettlement/ram:SpecifiedTradeSettlementHeaderMonetarySummation/ram:TaxBasisTotalAmount</v>
      </c>
      <c r="AC1110" s="13" t="str">
        <f aca="false">IF(ISERROR(FIND("/",R1110)),R1110,MID(R1110, FIND(CHAR(1),SUBSTITUTE(R1110,"/",CHAR(1), LEN(R1110)-LEN(SUBSTITUTE(R1110,"/","")))), LEN(R1110)))</f>
        <v>/@currencyID</v>
      </c>
      <c r="AD1110" s="14" t="n">
        <f aca="false">COUNTIFS(R$4:R1110,AB1110)</f>
        <v>1</v>
      </c>
      <c r="AE1110" s="1"/>
      <c r="AF1110" s="93" t="str">
        <f aca="false">E1110</f>
        <v>EXT</v>
      </c>
      <c r="AG1110" s="95" t="n">
        <f aca="false">LEN(AR1110)-LEN(SUBSTITUTE(AR1110,"/",""))-1</f>
        <v>5</v>
      </c>
      <c r="AH1110" s="95" t="str">
        <f aca="false">H1110</f>
        <v>0..1</v>
      </c>
      <c r="AI1110" s="97" t="n">
        <v>0</v>
      </c>
      <c r="AJ1110" s="97"/>
      <c r="AK1110" s="98"/>
      <c r="AL1110" s="98"/>
      <c r="AM1110" s="98"/>
      <c r="AN1110" s="97"/>
      <c r="AO1110" s="100" t="str">
        <f aca="false">O1110</f>
        <v>0..1</v>
      </c>
      <c r="AP1110" s="100" t="str">
        <f aca="false">P1110</f>
        <v>0..1</v>
      </c>
      <c r="AQ1110" s="9" t="str">
        <f aca="false">Q1110</f>
        <v>/rsm:CrossIndustryInvoice
/rsm:SupplyChainTradeTransaction
/ram:ApplicableHeaderTradeSettlement
/ram:SpecifiedTradeSettlementHeaderMonetarySummation
/ram:TaxBasisTotalAmount
/@currencyID</v>
      </c>
      <c r="AR1110" s="101" t="str">
        <f aca="false">R1110</f>
        <v>/rsm:CrossIndustryInvoice/rsm:SupplyChainTradeTransaction/ram:ApplicableHeaderTradeSettlement/ram:SpecifiedTradeSettlementHeaderMonetarySummation/ram:TaxBasisTotalAmount/@currencyID</v>
      </c>
      <c r="AS1110" s="99" t="s">
        <v>176</v>
      </c>
      <c r="AT1110" s="10" t="s">
        <v>4639</v>
      </c>
      <c r="AU1110" s="95" t="str">
        <f aca="false">U1110</f>
        <v>0..1</v>
      </c>
      <c r="AV1110" s="99"/>
      <c r="AW1110" s="102"/>
      <c r="AX1110" s="6"/>
      <c r="AY1110" s="103" t="str">
        <f aca="false">Y1110</f>
        <v>EXTENDED</v>
      </c>
      <c r="AZ1110" s="180" t="str">
        <f aca="false">Z1110</f>
        <v>EXTENDED</v>
      </c>
      <c r="BA1110" s="1"/>
      <c r="BB1110" s="49"/>
      <c r="BF1110" s="1"/>
      <c r="BG1110" s="1"/>
      <c r="BH1110" s="1"/>
      <c r="BI1110" s="1"/>
      <c r="BJ1110" s="1"/>
      <c r="BK1110" s="1"/>
      <c r="BL1110" s="1"/>
      <c r="BM1110" s="1"/>
      <c r="BN1110" s="1"/>
      <c r="BO1110" s="1"/>
      <c r="BP1110" s="1"/>
      <c r="BQ1110" s="1"/>
      <c r="BR1110" s="1"/>
      <c r="BS1110" s="1"/>
      <c r="BT1110" s="1"/>
      <c r="BU1110" s="1"/>
      <c r="BV1110" s="1"/>
      <c r="BW1110" s="1"/>
      <c r="BX1110" s="1"/>
      <c r="BY1110" s="1"/>
      <c r="BZ1110" s="1"/>
    </row>
    <row r="1111" s="53" customFormat="true" ht="89.25" hidden="false" customHeight="false" outlineLevel="0" collapsed="false">
      <c r="A1111" s="58" t="str">
        <f aca="false">IF(LEFT(E1111,2)="BG","NO",IF(LEN(E1111)-LEN(SUBSTITUTE(E1111,"-",""))&gt;1,"NO",IF(E1111="EXT","EXT","YES")))</f>
        <v>YES</v>
      </c>
      <c r="B1111" s="58"/>
      <c r="C1111" s="58"/>
      <c r="D1111" s="277" t="s">
        <v>6235</v>
      </c>
      <c r="E1111" s="278" t="s">
        <v>4486</v>
      </c>
      <c r="F1111" s="279" t="s">
        <v>4486</v>
      </c>
      <c r="G1111" s="99" t="n">
        <f aca="false">LEN(R1111)-LEN(SUBSTITUTE(R1111,"/",""))-1</f>
        <v>4</v>
      </c>
      <c r="H1111" s="99" t="s">
        <v>95</v>
      </c>
      <c r="I1111" s="316" t="s">
        <v>4487</v>
      </c>
      <c r="J1111" s="97" t="s">
        <v>4488</v>
      </c>
      <c r="K1111" s="98" t="s">
        <v>4489</v>
      </c>
      <c r="L1111" s="98"/>
      <c r="M1111" s="98" t="s">
        <v>6796</v>
      </c>
      <c r="N1111" s="97" t="s">
        <v>856</v>
      </c>
      <c r="O1111" s="99" t="s">
        <v>5397</v>
      </c>
      <c r="P1111" s="100" t="str">
        <f aca="false">O1111</f>
        <v>0..2</v>
      </c>
      <c r="Q1111" s="54" t="s">
        <v>6797</v>
      </c>
      <c r="R1111" s="109" t="s">
        <v>6798</v>
      </c>
      <c r="S1111" s="99" t="s">
        <v>858</v>
      </c>
      <c r="T1111" s="10" t="s">
        <v>4639</v>
      </c>
      <c r="U1111" s="99" t="s">
        <v>112</v>
      </c>
      <c r="V1111" s="99" t="s">
        <v>4491</v>
      </c>
      <c r="W1111" s="315" t="s">
        <v>4492</v>
      </c>
      <c r="X1111" s="38"/>
      <c r="Y1111" s="10" t="s">
        <v>24</v>
      </c>
      <c r="Z1111" s="110" t="s">
        <v>24</v>
      </c>
      <c r="AA1111" s="4"/>
      <c r="AB1111" s="13" t="str">
        <f aca="false">IF(ISERROR(FIND("/",R1111)),R1111,LEFT(R1111,FIND(CHAR(1),SUBSTITUTE(R1111,"/",CHAR(1),LEN(R1111)-LEN(SUBSTITUTE(R1111,"/",""))))-1))</f>
        <v>/rsm:CrossIndustryInvoice/rsm:SupplyChainTradeTransaction/ram:ApplicableHeaderTradeSettlement/ram:SpecifiedTradeSettlementHeaderMonetarySummation</v>
      </c>
      <c r="AC1111" s="13" t="str">
        <f aca="false">IF(ISERROR(FIND("/",R1111)),R1111,MID(R1111, FIND(CHAR(1),SUBSTITUTE(R1111,"/",CHAR(1), LEN(R1111)-LEN(SUBSTITUTE(R1111,"/","")))), LEN(R1111)))</f>
        <v>/ram:TaxTotalAmount</v>
      </c>
      <c r="AD1111" s="14" t="n">
        <f aca="false">COUNTIFS(R$4:R1111,AB1111)</f>
        <v>1</v>
      </c>
      <c r="AE1111" s="1"/>
      <c r="AF1111" s="278" t="str">
        <f aca="false">E1111</f>
        <v>BT-110</v>
      </c>
      <c r="AG1111" s="99" t="n">
        <f aca="false">LEN(AR1111)-LEN(SUBSTITUTE(AR1111,"/",""))-1</f>
        <v>4</v>
      </c>
      <c r="AH1111" s="99" t="str">
        <f aca="false">H1111</f>
        <v>0..1</v>
      </c>
      <c r="AI1111" s="316" t="s">
        <v>6799</v>
      </c>
      <c r="AJ1111" s="97" t="s">
        <v>4494</v>
      </c>
      <c r="AK1111" s="98" t="s">
        <v>4495</v>
      </c>
      <c r="AL1111" s="98"/>
      <c r="AM1111" s="98" t="s">
        <v>6800</v>
      </c>
      <c r="AN1111" s="97" t="s">
        <v>5229</v>
      </c>
      <c r="AO1111" s="100" t="str">
        <f aca="false">O1111</f>
        <v>0..2</v>
      </c>
      <c r="AP1111" s="100" t="str">
        <f aca="false">P1111</f>
        <v>0..2</v>
      </c>
      <c r="AQ1111" s="54" t="str">
        <f aca="false">Q1111</f>
        <v>/rsm:CrossIndustryInvoice
/rsm:SupplyChainTradeTransaction
/ram:ApplicableHeaderTradeSettlement
/ram:SpecifiedTradeSettlementHeaderMonetarySummation
/ram:TaxTotalAmount</v>
      </c>
      <c r="AR1111" s="109" t="str">
        <f aca="false">R1111</f>
        <v>/rsm:CrossIndustryInvoice/rsm:SupplyChainTradeTransaction/ram:ApplicableHeaderTradeSettlement/ram:SpecifiedTradeSettlementHeaderMonetarySummation/ram:TaxTotalAmount</v>
      </c>
      <c r="AS1111" s="99" t="s">
        <v>858</v>
      </c>
      <c r="AT1111" s="10" t="s">
        <v>4639</v>
      </c>
      <c r="AU1111" s="99" t="str">
        <f aca="false">U1111</f>
        <v>0..n</v>
      </c>
      <c r="AV1111" s="99" t="s">
        <v>4491</v>
      </c>
      <c r="AW1111" s="315" t="s">
        <v>4492</v>
      </c>
      <c r="AX1111" s="6"/>
      <c r="AY1111" s="10" t="str">
        <f aca="false">Y1111</f>
        <v>MINIMUM</v>
      </c>
      <c r="AZ1111" s="10" t="str">
        <f aca="false">Z1111</f>
        <v>MINIMUM</v>
      </c>
      <c r="BA1111" s="1"/>
      <c r="BB1111" s="49"/>
      <c r="BF1111" s="1"/>
      <c r="BG1111" s="1"/>
      <c r="BH1111" s="1"/>
      <c r="BI1111" s="1"/>
      <c r="BJ1111" s="1"/>
      <c r="BK1111" s="1"/>
      <c r="BL1111" s="1"/>
      <c r="BM1111" s="1"/>
      <c r="BN1111" s="1"/>
      <c r="BO1111" s="1"/>
      <c r="BP1111" s="1"/>
      <c r="BQ1111" s="1"/>
      <c r="BR1111" s="1"/>
      <c r="BS1111" s="1"/>
      <c r="BT1111" s="1"/>
      <c r="BU1111" s="1"/>
      <c r="BV1111" s="1"/>
      <c r="BW1111" s="1"/>
      <c r="BX1111" s="1"/>
      <c r="BY1111" s="1"/>
      <c r="BZ1111" s="1"/>
    </row>
    <row r="1112" s="53" customFormat="true" ht="102" hidden="false" customHeight="false" outlineLevel="0" collapsed="false">
      <c r="A1112" s="58" t="str">
        <f aca="false">IF(LEFT(E1112,2)="BG","NO",IF(LEN(E1112)-LEN(SUBSTITUTE(E1112,"-",""))&gt;1,"NO",IF(E1112="EXT","EXT","YES")))</f>
        <v>NO</v>
      </c>
      <c r="B1112" s="58"/>
      <c r="C1112" s="58"/>
      <c r="D1112" s="277" t="s">
        <v>6235</v>
      </c>
      <c r="E1112" s="278" t="s">
        <v>4496</v>
      </c>
      <c r="F1112" s="279" t="e">
        <f aca="false">#N/A</f>
        <v>#N/A</v>
      </c>
      <c r="G1112" s="99" t="n">
        <f aca="false">LEN(R1112)-LEN(SUBSTITUTE(R1112,"/",""))-1</f>
        <v>5</v>
      </c>
      <c r="H1112" s="99" t="s">
        <v>88</v>
      </c>
      <c r="I1112" s="139" t="s">
        <v>6801</v>
      </c>
      <c r="J1112" s="97"/>
      <c r="K1112" s="98"/>
      <c r="L1112" s="98"/>
      <c r="M1112" s="98" t="s">
        <v>4492</v>
      </c>
      <c r="N1112" s="97"/>
      <c r="O1112" s="99" t="s">
        <v>88</v>
      </c>
      <c r="P1112" s="100" t="str">
        <f aca="false">O1112</f>
        <v>1..1</v>
      </c>
      <c r="Q1112" s="54" t="s">
        <v>6802</v>
      </c>
      <c r="R1112" s="109" t="s">
        <v>6803</v>
      </c>
      <c r="S1112" s="99"/>
      <c r="T1112" s="10" t="s">
        <v>858</v>
      </c>
      <c r="U1112" s="99" t="s">
        <v>95</v>
      </c>
      <c r="V1112" s="99"/>
      <c r="W1112" s="315" t="s">
        <v>4492</v>
      </c>
      <c r="X1112" s="38"/>
      <c r="Y1112" s="10" t="s">
        <v>24</v>
      </c>
      <c r="Z1112" s="110" t="s">
        <v>24</v>
      </c>
      <c r="AA1112" s="4"/>
      <c r="AB1112" s="13" t="str">
        <f aca="false">IF(ISERROR(FIND("/",R1112)),R1112,LEFT(R1112,FIND(CHAR(1),SUBSTITUTE(R1112,"/",CHAR(1),LEN(R1112)-LEN(SUBSTITUTE(R1112,"/",""))))-1))</f>
        <v>/rsm:CrossIndustryInvoice/rsm:SupplyChainTradeTransaction/ram:ApplicableHeaderTradeSettlement/ram:SpecifiedTradeSettlementHeaderMonetarySummation/ram:TaxTotalAmount</v>
      </c>
      <c r="AC1112" s="13" t="str">
        <f aca="false">IF(ISERROR(FIND("/",R1112)),R1112,MID(R1112, FIND(CHAR(1),SUBSTITUTE(R1112,"/",CHAR(1), LEN(R1112)-LEN(SUBSTITUTE(R1112,"/","")))), LEN(R1112)))</f>
        <v>/@currencyID</v>
      </c>
      <c r="AD1112" s="14" t="n">
        <f aca="false">COUNTIFS(R$4:R1112,AB1112)</f>
        <v>1</v>
      </c>
      <c r="AE1112" s="1"/>
      <c r="AF1112" s="278" t="str">
        <f aca="false">E1112</f>
        <v>BT-110-0</v>
      </c>
      <c r="AG1112" s="99" t="n">
        <f aca="false">LEN(AR1112)-LEN(SUBSTITUTE(AR1112,"/",""))-1</f>
        <v>5</v>
      </c>
      <c r="AH1112" s="99" t="str">
        <f aca="false">H1112</f>
        <v>1..1</v>
      </c>
      <c r="AI1112" s="139" t="s">
        <v>6804</v>
      </c>
      <c r="AJ1112" s="97"/>
      <c r="AK1112" s="98"/>
      <c r="AL1112" s="98"/>
      <c r="AM1112" s="98" t="s">
        <v>6805</v>
      </c>
      <c r="AN1112" s="97"/>
      <c r="AO1112" s="100" t="str">
        <f aca="false">O1112</f>
        <v>1..1</v>
      </c>
      <c r="AP1112" s="100" t="str">
        <f aca="false">P1112</f>
        <v>1..1</v>
      </c>
      <c r="AQ1112" s="54" t="str">
        <f aca="false">Q1112</f>
        <v>/rsm:CrossIndustryInvoice
/rsm:SupplyChainTradeTransaction
/ram:ApplicableHeaderTradeSettlement
/ram:SpecifiedTradeSettlementHeaderMonetarySummation
/ram:TaxTotalAmount
/@currencyID</v>
      </c>
      <c r="AR1112" s="109" t="str">
        <f aca="false">R1112</f>
        <v>/rsm:CrossIndustryInvoice/rsm:SupplyChainTradeTransaction/ram:ApplicableHeaderTradeSettlement/ram:SpecifiedTradeSettlementHeaderMonetarySummation/ram:TaxTotalAmount/@currencyID</v>
      </c>
      <c r="AS1112" s="99"/>
      <c r="AT1112" s="10" t="s">
        <v>858</v>
      </c>
      <c r="AU1112" s="99" t="str">
        <f aca="false">U1112</f>
        <v>0..1</v>
      </c>
      <c r="AV1112" s="99"/>
      <c r="AW1112" s="315" t="s">
        <v>4492</v>
      </c>
      <c r="AX1112" s="6"/>
      <c r="AY1112" s="10" t="str">
        <f aca="false">Y1112</f>
        <v>MINIMUM</v>
      </c>
      <c r="AZ1112" s="10" t="str">
        <f aca="false">Z1112</f>
        <v>MINIMUM</v>
      </c>
      <c r="BA1112" s="1"/>
      <c r="BB1112" s="49"/>
      <c r="BF1112" s="1"/>
      <c r="BG1112" s="1"/>
      <c r="BH1112" s="1"/>
      <c r="BI1112" s="1"/>
      <c r="BJ1112" s="1"/>
      <c r="BK1112" s="1"/>
      <c r="BL1112" s="1"/>
      <c r="BM1112" s="1"/>
      <c r="BN1112" s="1"/>
      <c r="BO1112" s="1"/>
      <c r="BP1112" s="1"/>
      <c r="BQ1112" s="1"/>
      <c r="BR1112" s="1"/>
      <c r="BS1112" s="1"/>
      <c r="BT1112" s="1"/>
      <c r="BU1112" s="1"/>
      <c r="BV1112" s="1"/>
      <c r="BW1112" s="1"/>
      <c r="BX1112" s="1"/>
      <c r="BY1112" s="1"/>
      <c r="BZ1112" s="1"/>
    </row>
    <row r="1113" s="53" customFormat="true" ht="102" hidden="false" customHeight="false" outlineLevel="0" collapsed="false">
      <c r="A1113" s="58" t="str">
        <f aca="false">IF(LEFT(E1113,2)="BG","NO",IF(LEN(E1113)-LEN(SUBSTITUTE(E1113,"-",""))&gt;1,"NO",IF(E1113="EXT","EXT","YES")))</f>
        <v>YES</v>
      </c>
      <c r="B1113" s="58"/>
      <c r="C1113" s="58"/>
      <c r="D1113" s="277" t="s">
        <v>6235</v>
      </c>
      <c r="E1113" s="278" t="s">
        <v>4498</v>
      </c>
      <c r="F1113" s="279" t="s">
        <v>4486</v>
      </c>
      <c r="G1113" s="99" t="n">
        <f aca="false">LEN(R1113)-LEN(SUBSTITUTE(R1113,"/",""))-1</f>
        <v>4</v>
      </c>
      <c r="H1113" s="99" t="s">
        <v>95</v>
      </c>
      <c r="I1113" s="97" t="s">
        <v>4499</v>
      </c>
      <c r="J1113" s="97" t="s">
        <v>4500</v>
      </c>
      <c r="K1113" s="98" t="s">
        <v>6806</v>
      </c>
      <c r="L1113" s="98"/>
      <c r="M1113" s="98" t="s">
        <v>6807</v>
      </c>
      <c r="N1113" s="97" t="s">
        <v>856</v>
      </c>
      <c r="O1113" s="99" t="s">
        <v>5397</v>
      </c>
      <c r="P1113" s="100" t="str">
        <f aca="false">O1113</f>
        <v>0..2</v>
      </c>
      <c r="Q1113" s="54" t="s">
        <v>6797</v>
      </c>
      <c r="R1113" s="109" t="s">
        <v>6798</v>
      </c>
      <c r="S1113" s="99" t="s">
        <v>858</v>
      </c>
      <c r="T1113" s="10" t="s">
        <v>4639</v>
      </c>
      <c r="U1113" s="99" t="s">
        <v>112</v>
      </c>
      <c r="V1113" s="99" t="s">
        <v>4491</v>
      </c>
      <c r="W1113" s="315" t="s">
        <v>4492</v>
      </c>
      <c r="X1113" s="38"/>
      <c r="Y1113" s="10" t="s">
        <v>27</v>
      </c>
      <c r="Z1113" s="110" t="s">
        <v>25</v>
      </c>
      <c r="AA1113" s="4"/>
      <c r="AB1113" s="13" t="str">
        <f aca="false">IF(ISERROR(FIND("/",R1113)),R1113,LEFT(R1113,FIND(CHAR(1),SUBSTITUTE(R1113,"/",CHAR(1),LEN(R1113)-LEN(SUBSTITUTE(R1113,"/",""))))-1))</f>
        <v>/rsm:CrossIndustryInvoice/rsm:SupplyChainTradeTransaction/ram:ApplicableHeaderTradeSettlement/ram:SpecifiedTradeSettlementHeaderMonetarySummation</v>
      </c>
      <c r="AC1113" s="13" t="str">
        <f aca="false">IF(ISERROR(FIND("/",R1113)),R1113,MID(R1113, FIND(CHAR(1),SUBSTITUTE(R1113,"/",CHAR(1), LEN(R1113)-LEN(SUBSTITUTE(R1113,"/","")))), LEN(R1113)))</f>
        <v>/ram:TaxTotalAmount</v>
      </c>
      <c r="AD1113" s="14" t="n">
        <f aca="false">COUNTIFS(R$4:R1113,AB1113)</f>
        <v>1</v>
      </c>
      <c r="AE1113" s="1"/>
      <c r="AF1113" s="278" t="str">
        <f aca="false">E1113</f>
        <v>BT-111</v>
      </c>
      <c r="AG1113" s="99" t="n">
        <f aca="false">LEN(AR1113)-LEN(SUBSTITUTE(AR1113,"/",""))-1</f>
        <v>4</v>
      </c>
      <c r="AH1113" s="99" t="str">
        <f aca="false">H1113</f>
        <v>0..1</v>
      </c>
      <c r="AI1113" s="97" t="s">
        <v>4503</v>
      </c>
      <c r="AJ1113" s="97" t="s">
        <v>4504</v>
      </c>
      <c r="AK1113" s="98" t="s">
        <v>4505</v>
      </c>
      <c r="AL1113" s="98"/>
      <c r="AM1113" s="98" t="s">
        <v>6808</v>
      </c>
      <c r="AN1113" s="97" t="s">
        <v>5229</v>
      </c>
      <c r="AO1113" s="100" t="str">
        <f aca="false">O1113</f>
        <v>0..2</v>
      </c>
      <c r="AP1113" s="100" t="str">
        <f aca="false">P1113</f>
        <v>0..2</v>
      </c>
      <c r="AQ1113" s="54" t="str">
        <f aca="false">Q1113</f>
        <v>/rsm:CrossIndustryInvoice
/rsm:SupplyChainTradeTransaction
/ram:ApplicableHeaderTradeSettlement
/ram:SpecifiedTradeSettlementHeaderMonetarySummation
/ram:TaxTotalAmount</v>
      </c>
      <c r="AR1113" s="109" t="str">
        <f aca="false">R1113</f>
        <v>/rsm:CrossIndustryInvoice/rsm:SupplyChainTradeTransaction/ram:ApplicableHeaderTradeSettlement/ram:SpecifiedTradeSettlementHeaderMonetarySummation/ram:TaxTotalAmount</v>
      </c>
      <c r="AS1113" s="99" t="s">
        <v>858</v>
      </c>
      <c r="AT1113" s="10" t="s">
        <v>4639</v>
      </c>
      <c r="AU1113" s="99" t="str">
        <f aca="false">U1113</f>
        <v>0..n</v>
      </c>
      <c r="AV1113" s="99" t="s">
        <v>4491</v>
      </c>
      <c r="AW1113" s="315" t="s">
        <v>4492</v>
      </c>
      <c r="AX1113" s="6"/>
      <c r="AY1113" s="10" t="str">
        <f aca="false">Y1113</f>
        <v>EN 16931</v>
      </c>
      <c r="AZ1113" s="10" t="str">
        <f aca="false">Z1113</f>
        <v>BASIC WL</v>
      </c>
      <c r="BA1113" s="1"/>
      <c r="BB1113" s="49"/>
      <c r="BF1113" s="1"/>
      <c r="BG1113" s="1"/>
      <c r="BH1113" s="1"/>
      <c r="BI1113" s="1"/>
      <c r="BJ1113" s="1"/>
      <c r="BK1113" s="1"/>
      <c r="BL1113" s="1"/>
      <c r="BM1113" s="1"/>
      <c r="BN1113" s="1"/>
      <c r="BO1113" s="1"/>
      <c r="BP1113" s="1"/>
      <c r="BQ1113" s="1"/>
      <c r="BR1113" s="1"/>
      <c r="BS1113" s="1"/>
      <c r="BT1113" s="1"/>
      <c r="BU1113" s="1"/>
      <c r="BV1113" s="1"/>
      <c r="BW1113" s="1"/>
      <c r="BX1113" s="1"/>
      <c r="BY1113" s="1"/>
      <c r="BZ1113" s="1"/>
    </row>
    <row r="1114" s="53" customFormat="true" ht="102" hidden="false" customHeight="false" outlineLevel="0" collapsed="false">
      <c r="A1114" s="58" t="str">
        <f aca="false">IF(LEFT(E1114,2)="BG","NO",IF(LEN(E1114)-LEN(SUBSTITUTE(E1114,"-",""))&gt;1,"NO",IF(E1114="EXT","EXT","YES")))</f>
        <v>NO</v>
      </c>
      <c r="B1114" s="58"/>
      <c r="C1114" s="58"/>
      <c r="D1114" s="277" t="s">
        <v>6235</v>
      </c>
      <c r="E1114" s="278" t="s">
        <v>4506</v>
      </c>
      <c r="F1114" s="279" t="e">
        <f aca="false">#N/A</f>
        <v>#N/A</v>
      </c>
      <c r="G1114" s="99" t="n">
        <f aca="false">LEN(R1114)-LEN(SUBSTITUTE(R1114,"/",""))-1</f>
        <v>5</v>
      </c>
      <c r="H1114" s="99" t="s">
        <v>88</v>
      </c>
      <c r="I1114" s="139" t="s">
        <v>6809</v>
      </c>
      <c r="J1114" s="97"/>
      <c r="K1114" s="98"/>
      <c r="L1114" s="98"/>
      <c r="M1114" s="98" t="s">
        <v>4492</v>
      </c>
      <c r="N1114" s="97"/>
      <c r="O1114" s="99" t="s">
        <v>88</v>
      </c>
      <c r="P1114" s="100" t="str">
        <f aca="false">O1114</f>
        <v>1..1</v>
      </c>
      <c r="Q1114" s="54" t="s">
        <v>6802</v>
      </c>
      <c r="R1114" s="109" t="s">
        <v>6803</v>
      </c>
      <c r="S1114" s="99"/>
      <c r="T1114" s="10" t="s">
        <v>858</v>
      </c>
      <c r="U1114" s="99" t="s">
        <v>95</v>
      </c>
      <c r="V1114" s="99"/>
      <c r="W1114" s="315" t="s">
        <v>4492</v>
      </c>
      <c r="X1114" s="38"/>
      <c r="Y1114" s="10" t="s">
        <v>27</v>
      </c>
      <c r="Z1114" s="110" t="s">
        <v>25</v>
      </c>
      <c r="AA1114" s="4"/>
      <c r="AB1114" s="13" t="str">
        <f aca="false">IF(ISERROR(FIND("/",R1114)),R1114,LEFT(R1114,FIND(CHAR(1),SUBSTITUTE(R1114,"/",CHAR(1),LEN(R1114)-LEN(SUBSTITUTE(R1114,"/",""))))-1))</f>
        <v>/rsm:CrossIndustryInvoice/rsm:SupplyChainTradeTransaction/ram:ApplicableHeaderTradeSettlement/ram:SpecifiedTradeSettlementHeaderMonetarySummation/ram:TaxTotalAmount</v>
      </c>
      <c r="AC1114" s="13" t="str">
        <f aca="false">IF(ISERROR(FIND("/",R1114)),R1114,MID(R1114, FIND(CHAR(1),SUBSTITUTE(R1114,"/",CHAR(1), LEN(R1114)-LEN(SUBSTITUTE(R1114,"/","")))), LEN(R1114)))</f>
        <v>/@currencyID</v>
      </c>
      <c r="AD1114" s="14" t="n">
        <f aca="false">COUNTIFS(R$4:R1114,AB1114)</f>
        <v>2</v>
      </c>
      <c r="AE1114" s="1"/>
      <c r="AF1114" s="278" t="str">
        <f aca="false">E1114</f>
        <v>BT-111-0</v>
      </c>
      <c r="AG1114" s="99" t="n">
        <f aca="false">LEN(AR1114)-LEN(SUBSTITUTE(AR1114,"/",""))-1</f>
        <v>5</v>
      </c>
      <c r="AH1114" s="99" t="str">
        <f aca="false">H1114</f>
        <v>1..1</v>
      </c>
      <c r="AI1114" s="139" t="s">
        <v>6804</v>
      </c>
      <c r="AJ1114" s="97"/>
      <c r="AK1114" s="98"/>
      <c r="AL1114" s="98"/>
      <c r="AM1114" s="98" t="s">
        <v>6805</v>
      </c>
      <c r="AN1114" s="97"/>
      <c r="AO1114" s="100" t="str">
        <f aca="false">O1114</f>
        <v>1..1</v>
      </c>
      <c r="AP1114" s="100" t="str">
        <f aca="false">P1114</f>
        <v>1..1</v>
      </c>
      <c r="AQ1114" s="54" t="str">
        <f aca="false">Q1114</f>
        <v>/rsm:CrossIndustryInvoice
/rsm:SupplyChainTradeTransaction
/ram:ApplicableHeaderTradeSettlement
/ram:SpecifiedTradeSettlementHeaderMonetarySummation
/ram:TaxTotalAmount
/@currencyID</v>
      </c>
      <c r="AR1114" s="109" t="str">
        <f aca="false">R1114</f>
        <v>/rsm:CrossIndustryInvoice/rsm:SupplyChainTradeTransaction/ram:ApplicableHeaderTradeSettlement/ram:SpecifiedTradeSettlementHeaderMonetarySummation/ram:TaxTotalAmount/@currencyID</v>
      </c>
      <c r="AS1114" s="99"/>
      <c r="AT1114" s="10" t="s">
        <v>858</v>
      </c>
      <c r="AU1114" s="99" t="str">
        <f aca="false">U1114</f>
        <v>0..1</v>
      </c>
      <c r="AV1114" s="99"/>
      <c r="AW1114" s="315" t="s">
        <v>4492</v>
      </c>
      <c r="AX1114" s="6"/>
      <c r="AY1114" s="10" t="str">
        <f aca="false">Y1114</f>
        <v>EN 16931</v>
      </c>
      <c r="AZ1114" s="10" t="str">
        <f aca="false">Z1114</f>
        <v>BASIC WL</v>
      </c>
      <c r="BA1114" s="1"/>
      <c r="BB1114" s="49"/>
      <c r="BF1114" s="1"/>
      <c r="BG1114" s="1"/>
      <c r="BH1114" s="1"/>
      <c r="BI1114" s="1"/>
      <c r="BJ1114" s="1"/>
      <c r="BK1114" s="1"/>
      <c r="BL1114" s="1"/>
      <c r="BM1114" s="1"/>
      <c r="BN1114" s="1"/>
      <c r="BO1114" s="1"/>
      <c r="BP1114" s="1"/>
      <c r="BQ1114" s="1"/>
      <c r="BR1114" s="1"/>
      <c r="BS1114" s="1"/>
      <c r="BT1114" s="1"/>
      <c r="BU1114" s="1"/>
      <c r="BV1114" s="1"/>
      <c r="BW1114" s="1"/>
      <c r="BX1114" s="1"/>
      <c r="BY1114" s="1"/>
      <c r="BZ1114" s="1"/>
    </row>
    <row r="1115" s="53" customFormat="true" ht="89.25" hidden="false" customHeight="false" outlineLevel="0" collapsed="false">
      <c r="A1115" s="58" t="str">
        <f aca="false">IF(LEFT(E1115,2)="BG","NO",IF(LEN(E1115)-LEN(SUBSTITUTE(E1115,"-",""))&gt;1,"NO",IF(E1115="EXT","EXT","YES")))</f>
        <v>YES</v>
      </c>
      <c r="B1115" s="58"/>
      <c r="C1115" s="58"/>
      <c r="D1115" s="277" t="s">
        <v>6235</v>
      </c>
      <c r="E1115" s="278" t="s">
        <v>4508</v>
      </c>
      <c r="F1115" s="279" t="s">
        <v>4508</v>
      </c>
      <c r="G1115" s="99" t="n">
        <f aca="false">LEN(R1115)-LEN(SUBSTITUTE(R1115,"/",""))-1</f>
        <v>4</v>
      </c>
      <c r="H1115" s="99" t="s">
        <v>95</v>
      </c>
      <c r="I1115" s="97" t="s">
        <v>4509</v>
      </c>
      <c r="J1115" s="97" t="s">
        <v>4510</v>
      </c>
      <c r="K1115" s="98"/>
      <c r="L1115" s="98" t="s">
        <v>6810</v>
      </c>
      <c r="M1115" s="98"/>
      <c r="N1115" s="97" t="s">
        <v>856</v>
      </c>
      <c r="O1115" s="99" t="s">
        <v>95</v>
      </c>
      <c r="P1115" s="100" t="str">
        <f aca="false">O1115</f>
        <v>0..1</v>
      </c>
      <c r="Q1115" s="54" t="s">
        <v>6811</v>
      </c>
      <c r="R1115" s="109" t="s">
        <v>4512</v>
      </c>
      <c r="S1115" s="99" t="s">
        <v>858</v>
      </c>
      <c r="T1115" s="10" t="s">
        <v>4639</v>
      </c>
      <c r="U1115" s="99" t="s">
        <v>112</v>
      </c>
      <c r="V1115" s="99" t="s">
        <v>122</v>
      </c>
      <c r="W1115" s="315"/>
      <c r="X1115" s="38"/>
      <c r="Y1115" s="10" t="s">
        <v>27</v>
      </c>
      <c r="Z1115" s="110" t="s">
        <v>27</v>
      </c>
      <c r="AA1115" s="4"/>
      <c r="AB1115" s="13" t="str">
        <f aca="false">IF(ISERROR(FIND("/",R1115)),R1115,LEFT(R1115,FIND(CHAR(1),SUBSTITUTE(R1115,"/",CHAR(1),LEN(R1115)-LEN(SUBSTITUTE(R1115,"/",""))))-1))</f>
        <v>/rsm:CrossIndustryInvoice/rsm:SupplyChainTradeTransaction/ram:ApplicableHeaderTradeSettlement/ram:SpecifiedTradeSettlementHeaderMonetarySummation</v>
      </c>
      <c r="AC1115" s="13" t="str">
        <f aca="false">IF(ISERROR(FIND("/",R1115)),R1115,MID(R1115, FIND(CHAR(1),SUBSTITUTE(R1115,"/",CHAR(1), LEN(R1115)-LEN(SUBSTITUTE(R1115,"/","")))), LEN(R1115)))</f>
        <v>/ram:RoundingAmount</v>
      </c>
      <c r="AD1115" s="14" t="n">
        <f aca="false">COUNTIFS(R$4:R1115,AB1115)</f>
        <v>1</v>
      </c>
      <c r="AE1115" s="1"/>
      <c r="AF1115" s="278" t="str">
        <f aca="false">E1115</f>
        <v>BT-114</v>
      </c>
      <c r="AG1115" s="99" t="n">
        <f aca="false">LEN(AR1115)-LEN(SUBSTITUTE(AR1115,"/",""))-1</f>
        <v>4</v>
      </c>
      <c r="AH1115" s="99" t="str">
        <f aca="false">H1115</f>
        <v>0..1</v>
      </c>
      <c r="AI1115" s="97" t="s">
        <v>4513</v>
      </c>
      <c r="AJ1115" s="97" t="s">
        <v>4514</v>
      </c>
      <c r="AK1115" s="98"/>
      <c r="AL1115" s="98" t="s">
        <v>4515</v>
      </c>
      <c r="AM1115" s="98"/>
      <c r="AN1115" s="97" t="s">
        <v>5229</v>
      </c>
      <c r="AO1115" s="100" t="str">
        <f aca="false">O1115</f>
        <v>0..1</v>
      </c>
      <c r="AP1115" s="100" t="str">
        <f aca="false">P1115</f>
        <v>0..1</v>
      </c>
      <c r="AQ1115" s="54" t="str">
        <f aca="false">Q1115</f>
        <v>/rsm:CrossIndustryInvoice
/rsm:SupplyChainTradeTransaction
/ram:ApplicableHeaderTradeSettlement
/ram:SpecifiedTradeSettlementHeaderMonetarySummation
/ram:RoundingAmount</v>
      </c>
      <c r="AR1115" s="109" t="str">
        <f aca="false">R1115</f>
        <v>/rsm:CrossIndustryInvoice/rsm:SupplyChainTradeTransaction/ram:ApplicableHeaderTradeSettlement/ram:SpecifiedTradeSettlementHeaderMonetarySummation/ram:RoundingAmount</v>
      </c>
      <c r="AS1115" s="99" t="s">
        <v>858</v>
      </c>
      <c r="AT1115" s="10" t="s">
        <v>4639</v>
      </c>
      <c r="AU1115" s="99" t="str">
        <f aca="false">U1115</f>
        <v>0..n</v>
      </c>
      <c r="AV1115" s="99" t="s">
        <v>122</v>
      </c>
      <c r="AW1115" s="315"/>
      <c r="AX1115" s="6"/>
      <c r="AY1115" s="10" t="str">
        <f aca="false">Y1115</f>
        <v>EN 16931</v>
      </c>
      <c r="AZ1115" s="10" t="str">
        <f aca="false">Z1115</f>
        <v>EN 16931</v>
      </c>
      <c r="BA1115" s="1"/>
      <c r="BB1115" s="49"/>
      <c r="BF1115" s="1"/>
      <c r="BG1115" s="1"/>
      <c r="BH1115" s="1"/>
      <c r="BI1115" s="1"/>
      <c r="BJ1115" s="1"/>
      <c r="BK1115" s="1"/>
      <c r="BL1115" s="1"/>
      <c r="BM1115" s="1"/>
      <c r="BN1115" s="1"/>
      <c r="BO1115" s="1"/>
      <c r="BP1115" s="1"/>
      <c r="BQ1115" s="1"/>
      <c r="BR1115" s="1"/>
      <c r="BS1115" s="1"/>
      <c r="BT1115" s="1"/>
      <c r="BU1115" s="1"/>
      <c r="BV1115" s="1"/>
      <c r="BW1115" s="1"/>
      <c r="BX1115" s="1"/>
      <c r="BY1115" s="1"/>
      <c r="BZ1115" s="1"/>
    </row>
    <row r="1116" customFormat="false" ht="114.75" hidden="false" customHeight="false" outlineLevel="0" collapsed="false">
      <c r="A1116" s="58" t="str">
        <f aca="false">IF(LEFT(E1116,2)="BG","NO",IF(LEN(E1116)-LEN(SUBSTITUTE(E1116,"-",""))&gt;1,"NO",IF(E1116="EXT","EXT","YES")))</f>
        <v>YES</v>
      </c>
      <c r="B1116" s="58"/>
      <c r="C1116" s="250" t="s">
        <v>6812</v>
      </c>
      <c r="D1116" s="277" t="s">
        <v>6235</v>
      </c>
      <c r="E1116" s="278" t="s">
        <v>4516</v>
      </c>
      <c r="F1116" s="279" t="s">
        <v>4516</v>
      </c>
      <c r="G1116" s="99" t="n">
        <f aca="false">LEN(R1116)-LEN(SUBSTITUTE(R1116,"/",""))-1</f>
        <v>4</v>
      </c>
      <c r="H1116" s="99" t="s">
        <v>88</v>
      </c>
      <c r="I1116" s="97" t="s">
        <v>4517</v>
      </c>
      <c r="J1116" s="97" t="s">
        <v>4518</v>
      </c>
      <c r="K1116" s="98" t="s">
        <v>4519</v>
      </c>
      <c r="L1116" s="98"/>
      <c r="M1116" s="98" t="s">
        <v>6813</v>
      </c>
      <c r="N1116" s="97" t="s">
        <v>856</v>
      </c>
      <c r="O1116" s="99" t="s">
        <v>88</v>
      </c>
      <c r="P1116" s="100" t="str">
        <f aca="false">O1116</f>
        <v>1..1</v>
      </c>
      <c r="Q1116" s="54" t="s">
        <v>6814</v>
      </c>
      <c r="R1116" s="109" t="s">
        <v>4520</v>
      </c>
      <c r="S1116" s="99" t="s">
        <v>858</v>
      </c>
      <c r="T1116" s="10" t="s">
        <v>4639</v>
      </c>
      <c r="U1116" s="99" t="s">
        <v>112</v>
      </c>
      <c r="V1116" s="99" t="s">
        <v>140</v>
      </c>
      <c r="W1116" s="315"/>
      <c r="X1116" s="38"/>
      <c r="Y1116" s="10" t="s">
        <v>24</v>
      </c>
      <c r="Z1116" s="110" t="s">
        <v>24</v>
      </c>
      <c r="AB1116" s="13" t="str">
        <f aca="false">IF(ISERROR(FIND("/",R1116)),R1116,LEFT(R1116,FIND(CHAR(1),SUBSTITUTE(R1116,"/",CHAR(1),LEN(R1116)-LEN(SUBSTITUTE(R1116,"/",""))))-1))</f>
        <v>/rsm:CrossIndustryInvoice/rsm:SupplyChainTradeTransaction/ram:ApplicableHeaderTradeSettlement/ram:SpecifiedTradeSettlementHeaderMonetarySummation</v>
      </c>
      <c r="AC1116" s="13" t="str">
        <f aca="false">IF(ISERROR(FIND("/",R1116)),R1116,MID(R1116, FIND(CHAR(1),SUBSTITUTE(R1116,"/",CHAR(1), LEN(R1116)-LEN(SUBSTITUTE(R1116,"/","")))), LEN(R1116)))</f>
        <v>/ram:GrandTotalAmount</v>
      </c>
      <c r="AD1116" s="14" t="n">
        <f aca="false">COUNTIFS(R$4:R1116,AB1116)</f>
        <v>1</v>
      </c>
      <c r="AF1116" s="278" t="str">
        <f aca="false">E1116</f>
        <v>BT-112</v>
      </c>
      <c r="AG1116" s="99" t="n">
        <f aca="false">LEN(AR1116)-LEN(SUBSTITUTE(AR1116,"/",""))-1</f>
        <v>4</v>
      </c>
      <c r="AH1116" s="99" t="str">
        <f aca="false">H1116</f>
        <v>1..1</v>
      </c>
      <c r="AI1116" s="97" t="s">
        <v>4521</v>
      </c>
      <c r="AJ1116" s="97" t="s">
        <v>4522</v>
      </c>
      <c r="AK1116" s="98" t="s">
        <v>4523</v>
      </c>
      <c r="AL1116" s="98"/>
      <c r="AM1116" s="98" t="s">
        <v>6815</v>
      </c>
      <c r="AN1116" s="97" t="s">
        <v>5229</v>
      </c>
      <c r="AO1116" s="100" t="str">
        <f aca="false">O1116</f>
        <v>1..1</v>
      </c>
      <c r="AP1116" s="100" t="str">
        <f aca="false">P1116</f>
        <v>1..1</v>
      </c>
      <c r="AQ1116" s="54" t="str">
        <f aca="false">Q1116</f>
        <v>/rsm:CrossIndustryInvoice
/rsm:SupplyChainTradeTransaction
/ram:ApplicableHeaderTradeSettlement
/ram:SpecifiedTradeSettlementHeaderMonetarySummation
/ram:GrandTotalAmount</v>
      </c>
      <c r="AR1116" s="109" t="str">
        <f aca="false">R1116</f>
        <v>/rsm:CrossIndustryInvoice/rsm:SupplyChainTradeTransaction/ram:ApplicableHeaderTradeSettlement/ram:SpecifiedTradeSettlementHeaderMonetarySummation/ram:GrandTotalAmount</v>
      </c>
      <c r="AS1116" s="99" t="s">
        <v>858</v>
      </c>
      <c r="AT1116" s="10" t="s">
        <v>4639</v>
      </c>
      <c r="AU1116" s="99" t="str">
        <f aca="false">U1116</f>
        <v>0..n</v>
      </c>
      <c r="AV1116" s="99" t="s">
        <v>140</v>
      </c>
      <c r="AW1116" s="315"/>
      <c r="AX1116" s="6"/>
      <c r="AY1116" s="10" t="str">
        <f aca="false">Y1116</f>
        <v>MINIMUM</v>
      </c>
      <c r="AZ1116" s="10" t="str">
        <f aca="false">Z1116</f>
        <v>MINIMUM</v>
      </c>
      <c r="BB1116" s="49"/>
    </row>
    <row r="1117" customFormat="false" ht="102" hidden="false" customHeight="false" outlineLevel="0" collapsed="false">
      <c r="A1117" s="58" t="str">
        <f aca="false">IF(LEFT(E1117,2)="BG","NO",IF(LEN(E1117)-LEN(SUBSTITUTE(E1117,"-",""))&gt;1,"NO",IF(E1117="EXT","EXT","YES")))</f>
        <v>EXT</v>
      </c>
      <c r="B1117" s="58"/>
      <c r="C1117" s="58"/>
      <c r="D1117" s="280" t="s">
        <v>6235</v>
      </c>
      <c r="E1117" s="93" t="s">
        <v>4631</v>
      </c>
      <c r="F1117" s="94" t="e">
        <f aca="false">#N/A</f>
        <v>#N/A</v>
      </c>
      <c r="G1117" s="95" t="n">
        <f aca="false">LEN(R1117)-LEN(SUBSTITUTE(R1117,"/",""))-1</f>
        <v>5</v>
      </c>
      <c r="H1117" s="95" t="s">
        <v>95</v>
      </c>
      <c r="I1117" s="97" t="s">
        <v>6793</v>
      </c>
      <c r="J1117" s="97"/>
      <c r="K1117" s="98"/>
      <c r="L1117" s="98"/>
      <c r="M1117" s="98"/>
      <c r="N1117" s="97"/>
      <c r="O1117" s="99" t="s">
        <v>95</v>
      </c>
      <c r="P1117" s="100" t="str">
        <f aca="false">O1117</f>
        <v>0..1</v>
      </c>
      <c r="Q1117" s="9" t="s">
        <v>6816</v>
      </c>
      <c r="R1117" s="101" t="s">
        <v>6817</v>
      </c>
      <c r="S1117" s="99" t="s">
        <v>176</v>
      </c>
      <c r="T1117" s="10" t="s">
        <v>4639</v>
      </c>
      <c r="U1117" s="95" t="s">
        <v>95</v>
      </c>
      <c r="V1117" s="99"/>
      <c r="W1117" s="102"/>
      <c r="X1117" s="38"/>
      <c r="Y1117" s="103" t="s">
        <v>30</v>
      </c>
      <c r="Z1117" s="103" t="s">
        <v>30</v>
      </c>
      <c r="AB1117" s="13" t="str">
        <f aca="false">IF(ISERROR(FIND("/",R1117)),R1117,LEFT(R1117,FIND(CHAR(1),SUBSTITUTE(R1117,"/",CHAR(1),LEN(R1117)-LEN(SUBSTITUTE(R1117,"/",""))))-1))</f>
        <v>/rsm:CrossIndustryInvoice/rsm:SupplyChainTradeTransaction/ram:ApplicableHeaderTradeSettlement/ram:SpecifiedTradeSettlementHeaderMonetarySummation/ram:GrandTotalAmount</v>
      </c>
      <c r="AC1117" s="13" t="str">
        <f aca="false">IF(ISERROR(FIND("/",R1117)),R1117,MID(R1117, FIND(CHAR(1),SUBSTITUTE(R1117,"/",CHAR(1), LEN(R1117)-LEN(SUBSTITUTE(R1117,"/","")))), LEN(R1117)))</f>
        <v>/@currencyID</v>
      </c>
      <c r="AD1117" s="14" t="n">
        <f aca="false">COUNTIFS(R$4:R1117,AB1117)</f>
        <v>1</v>
      </c>
      <c r="AF1117" s="93" t="str">
        <f aca="false">E1117</f>
        <v>EXT</v>
      </c>
      <c r="AG1117" s="95" t="n">
        <f aca="false">LEN(AR1117)-LEN(SUBSTITUTE(AR1117,"/",""))-1</f>
        <v>5</v>
      </c>
      <c r="AH1117" s="95" t="str">
        <f aca="false">H1117</f>
        <v>0..1</v>
      </c>
      <c r="AI1117" s="97"/>
      <c r="AJ1117" s="97"/>
      <c r="AK1117" s="98"/>
      <c r="AL1117" s="98"/>
      <c r="AM1117" s="98"/>
      <c r="AN1117" s="97"/>
      <c r="AO1117" s="100" t="str">
        <f aca="false">O1117</f>
        <v>0..1</v>
      </c>
      <c r="AP1117" s="100" t="str">
        <f aca="false">P1117</f>
        <v>0..1</v>
      </c>
      <c r="AQ1117" s="9" t="str">
        <f aca="false">Q1117</f>
        <v>/rsm:CrossIndustryInvoice
/rsm:SupplyChainTradeTransaction
/ram:ApplicableHeaderTradeSettlement
/ram:SpecifiedTradeSettlementHeaderMonetarySummation
/ram:GrandTotalAmount
/@currencyID</v>
      </c>
      <c r="AR1117" s="101" t="str">
        <f aca="false">R1117</f>
        <v>/rsm:CrossIndustryInvoice/rsm:SupplyChainTradeTransaction/ram:ApplicableHeaderTradeSettlement/ram:SpecifiedTradeSettlementHeaderMonetarySummation/ram:GrandTotalAmount/@currencyID</v>
      </c>
      <c r="AS1117" s="99" t="s">
        <v>176</v>
      </c>
      <c r="AT1117" s="10" t="s">
        <v>4639</v>
      </c>
      <c r="AU1117" s="95" t="str">
        <f aca="false">U1117</f>
        <v>0..1</v>
      </c>
      <c r="AV1117" s="99"/>
      <c r="AW1117" s="102"/>
      <c r="AX1117" s="6"/>
      <c r="AY1117" s="103" t="str">
        <f aca="false">Y1117</f>
        <v>EXTENDED</v>
      </c>
      <c r="AZ1117" s="180" t="str">
        <f aca="false">Z1117</f>
        <v>EXTENDED</v>
      </c>
      <c r="BB1117" s="49"/>
    </row>
    <row r="1118" customFormat="false" ht="89.25" hidden="false" customHeight="false" outlineLevel="0" collapsed="false">
      <c r="A1118" s="58" t="str">
        <f aca="false">IF(LEFT(E1118,2)="BG","NO",IF(LEN(E1118)-LEN(SUBSTITUTE(E1118,"-",""))&gt;1,"NO",IF(E1118="EXT","EXT","YES")))</f>
        <v>YES</v>
      </c>
      <c r="B1118" s="58"/>
      <c r="C1118" s="58"/>
      <c r="D1118" s="277" t="s">
        <v>6235</v>
      </c>
      <c r="E1118" s="278" t="s">
        <v>4524</v>
      </c>
      <c r="F1118" s="279" t="s">
        <v>4524</v>
      </c>
      <c r="G1118" s="99" t="n">
        <f aca="false">LEN(R1118)-LEN(SUBSTITUTE(R1118,"/",""))-1</f>
        <v>4</v>
      </c>
      <c r="H1118" s="99" t="s">
        <v>95</v>
      </c>
      <c r="I1118" s="97" t="s">
        <v>4525</v>
      </c>
      <c r="J1118" s="97" t="s">
        <v>4526</v>
      </c>
      <c r="K1118" s="98" t="s">
        <v>4527</v>
      </c>
      <c r="L1118" s="98"/>
      <c r="M1118" s="98"/>
      <c r="N1118" s="97" t="s">
        <v>856</v>
      </c>
      <c r="O1118" s="99" t="s">
        <v>95</v>
      </c>
      <c r="P1118" s="100" t="str">
        <f aca="false">O1118</f>
        <v>0..1</v>
      </c>
      <c r="Q1118" s="54" t="s">
        <v>6818</v>
      </c>
      <c r="R1118" s="109" t="s">
        <v>4528</v>
      </c>
      <c r="S1118" s="99" t="s">
        <v>858</v>
      </c>
      <c r="T1118" s="10" t="s">
        <v>4639</v>
      </c>
      <c r="U1118" s="99" t="s">
        <v>112</v>
      </c>
      <c r="V1118" s="99" t="s">
        <v>122</v>
      </c>
      <c r="W1118" s="315"/>
      <c r="X1118" s="38"/>
      <c r="Y1118" s="10" t="s">
        <v>25</v>
      </c>
      <c r="Z1118" s="110" t="s">
        <v>25</v>
      </c>
      <c r="AB1118" s="13" t="str">
        <f aca="false">IF(ISERROR(FIND("/",R1118)),R1118,LEFT(R1118,FIND(CHAR(1),SUBSTITUTE(R1118,"/",CHAR(1),LEN(R1118)-LEN(SUBSTITUTE(R1118,"/",""))))-1))</f>
        <v>/rsm:CrossIndustryInvoice/rsm:SupplyChainTradeTransaction/ram:ApplicableHeaderTradeSettlement/ram:SpecifiedTradeSettlementHeaderMonetarySummation</v>
      </c>
      <c r="AC1118" s="13" t="str">
        <f aca="false">IF(ISERROR(FIND("/",R1118)),R1118,MID(R1118, FIND(CHAR(1),SUBSTITUTE(R1118,"/",CHAR(1), LEN(R1118)-LEN(SUBSTITUTE(R1118,"/","")))), LEN(R1118)))</f>
        <v>/ram:TotalPrepaidAmount</v>
      </c>
      <c r="AD1118" s="14" t="n">
        <f aca="false">COUNTIFS(R$4:R1118,AB1118)</f>
        <v>1</v>
      </c>
      <c r="AF1118" s="278" t="str">
        <f aca="false">E1118</f>
        <v>BT-113</v>
      </c>
      <c r="AG1118" s="99" t="n">
        <f aca="false">LEN(AR1118)-LEN(SUBSTITUTE(AR1118,"/",""))-1</f>
        <v>4</v>
      </c>
      <c r="AH1118" s="99" t="str">
        <f aca="false">H1118</f>
        <v>0..1</v>
      </c>
      <c r="AI1118" s="97" t="s">
        <v>6819</v>
      </c>
      <c r="AJ1118" s="97" t="s">
        <v>6820</v>
      </c>
      <c r="AK1118" s="98" t="s">
        <v>6821</v>
      </c>
      <c r="AL1118" s="98"/>
      <c r="AM1118" s="98"/>
      <c r="AN1118" s="97" t="s">
        <v>5229</v>
      </c>
      <c r="AO1118" s="100" t="str">
        <f aca="false">O1118</f>
        <v>0..1</v>
      </c>
      <c r="AP1118" s="100" t="str">
        <f aca="false">P1118</f>
        <v>0..1</v>
      </c>
      <c r="AQ1118" s="54" t="str">
        <f aca="false">Q1118</f>
        <v>/rsm:CrossIndustryInvoice
/rsm:SupplyChainTradeTransaction
/ram:ApplicableHeaderTradeSettlement
/ram:SpecifiedTradeSettlementHeaderMonetarySummation
/ram:TotalPrepaidAmount</v>
      </c>
      <c r="AR1118" s="109" t="str">
        <f aca="false">R1118</f>
        <v>/rsm:CrossIndustryInvoice/rsm:SupplyChainTradeTransaction/ram:ApplicableHeaderTradeSettlement/ram:SpecifiedTradeSettlementHeaderMonetarySummation/ram:TotalPrepaidAmount</v>
      </c>
      <c r="AS1118" s="99" t="s">
        <v>858</v>
      </c>
      <c r="AT1118" s="10" t="s">
        <v>4639</v>
      </c>
      <c r="AU1118" s="99" t="str">
        <f aca="false">U1118</f>
        <v>0..n</v>
      </c>
      <c r="AV1118" s="99" t="s">
        <v>122</v>
      </c>
      <c r="AW1118" s="315"/>
      <c r="AX1118" s="6"/>
      <c r="AY1118" s="10" t="str">
        <f aca="false">Y1118</f>
        <v>BASIC WL</v>
      </c>
      <c r="AZ1118" s="10" t="str">
        <f aca="false">Z1118</f>
        <v>BASIC WL</v>
      </c>
      <c r="BB1118" s="49"/>
    </row>
    <row r="1119" customFormat="false" ht="89.25" hidden="false" customHeight="false" outlineLevel="0" collapsed="false">
      <c r="A1119" s="58" t="str">
        <f aca="false">IF(LEFT(E1119,2)="BG","NO",IF(LEN(E1119)-LEN(SUBSTITUTE(E1119,"-",""))&gt;1,"NO",IF(E1119="EXT","EXT","YES")))</f>
        <v>YES</v>
      </c>
      <c r="B1119" s="58"/>
      <c r="C1119" s="58"/>
      <c r="D1119" s="277" t="s">
        <v>6235</v>
      </c>
      <c r="E1119" s="278" t="s">
        <v>4531</v>
      </c>
      <c r="F1119" s="279" t="s">
        <v>4531</v>
      </c>
      <c r="G1119" s="99" t="n">
        <f aca="false">LEN(R1119)-LEN(SUBSTITUTE(R1119,"/",""))-1</f>
        <v>4</v>
      </c>
      <c r="H1119" s="99" t="s">
        <v>88</v>
      </c>
      <c r="I1119" s="97" t="s">
        <v>4532</v>
      </c>
      <c r="J1119" s="97" t="s">
        <v>4533</v>
      </c>
      <c r="K1119" s="98" t="s">
        <v>4534</v>
      </c>
      <c r="L1119" s="98"/>
      <c r="M1119" s="98" t="s">
        <v>6822</v>
      </c>
      <c r="N1119" s="97" t="s">
        <v>856</v>
      </c>
      <c r="O1119" s="99" t="s">
        <v>88</v>
      </c>
      <c r="P1119" s="100" t="str">
        <f aca="false">O1119</f>
        <v>1..1</v>
      </c>
      <c r="Q1119" s="54" t="s">
        <v>6823</v>
      </c>
      <c r="R1119" s="109" t="s">
        <v>4535</v>
      </c>
      <c r="S1119" s="99" t="s">
        <v>858</v>
      </c>
      <c r="T1119" s="10" t="s">
        <v>4639</v>
      </c>
      <c r="U1119" s="99" t="s">
        <v>112</v>
      </c>
      <c r="V1119" s="99" t="s">
        <v>140</v>
      </c>
      <c r="W1119" s="315"/>
      <c r="X1119" s="38"/>
      <c r="Y1119" s="10" t="s">
        <v>24</v>
      </c>
      <c r="Z1119" s="110" t="s">
        <v>24</v>
      </c>
      <c r="AB1119" s="13" t="str">
        <f aca="false">IF(ISERROR(FIND("/",R1119)),R1119,LEFT(R1119,FIND(CHAR(1),SUBSTITUTE(R1119,"/",CHAR(1),LEN(R1119)-LEN(SUBSTITUTE(R1119,"/",""))))-1))</f>
        <v>/rsm:CrossIndustryInvoice/rsm:SupplyChainTradeTransaction/ram:ApplicableHeaderTradeSettlement/ram:SpecifiedTradeSettlementHeaderMonetarySummation</v>
      </c>
      <c r="AC1119" s="13" t="str">
        <f aca="false">IF(ISERROR(FIND("/",R1119)),R1119,MID(R1119, FIND(CHAR(1),SUBSTITUTE(R1119,"/",CHAR(1), LEN(R1119)-LEN(SUBSTITUTE(R1119,"/","")))), LEN(R1119)))</f>
        <v>/ram:DuePayableAmount</v>
      </c>
      <c r="AD1119" s="14" t="n">
        <f aca="false">COUNTIFS(R$4:R1119,AB1119)</f>
        <v>1</v>
      </c>
      <c r="AF1119" s="278" t="str">
        <f aca="false">E1119</f>
        <v>BT-115</v>
      </c>
      <c r="AG1119" s="99" t="n">
        <f aca="false">LEN(AR1119)-LEN(SUBSTITUTE(AR1119,"/",""))-1</f>
        <v>4</v>
      </c>
      <c r="AH1119" s="99" t="str">
        <f aca="false">H1119</f>
        <v>1..1</v>
      </c>
      <c r="AI1119" s="97" t="s">
        <v>4536</v>
      </c>
      <c r="AJ1119" s="97" t="s">
        <v>4537</v>
      </c>
      <c r="AK1119" s="98" t="s">
        <v>4538</v>
      </c>
      <c r="AL1119" s="98"/>
      <c r="AM1119" s="98" t="s">
        <v>6824</v>
      </c>
      <c r="AN1119" s="97" t="s">
        <v>5229</v>
      </c>
      <c r="AO1119" s="100" t="str">
        <f aca="false">O1119</f>
        <v>1..1</v>
      </c>
      <c r="AP1119" s="100" t="str">
        <f aca="false">P1119</f>
        <v>1..1</v>
      </c>
      <c r="AQ1119" s="54" t="str">
        <f aca="false">Q1119</f>
        <v>/rsm:CrossIndustryInvoice
/rsm:SupplyChainTradeTransaction
/ram:ApplicableHeaderTradeSettlement
/ram:SpecifiedTradeSettlementHeaderMonetarySummation
/ram:DuePayableAmount</v>
      </c>
      <c r="AR1119" s="109" t="str">
        <f aca="false">R1119</f>
        <v>/rsm:CrossIndustryInvoice/rsm:SupplyChainTradeTransaction/ram:ApplicableHeaderTradeSettlement/ram:SpecifiedTradeSettlementHeaderMonetarySummation/ram:DuePayableAmount</v>
      </c>
      <c r="AS1119" s="99" t="s">
        <v>858</v>
      </c>
      <c r="AT1119" s="10" t="s">
        <v>4639</v>
      </c>
      <c r="AU1119" s="99" t="str">
        <f aca="false">U1119</f>
        <v>0..n</v>
      </c>
      <c r="AV1119" s="99" t="s">
        <v>140</v>
      </c>
      <c r="AW1119" s="315"/>
      <c r="AX1119" s="6"/>
      <c r="AY1119" s="10" t="str">
        <f aca="false">Y1119</f>
        <v>MINIMUM</v>
      </c>
      <c r="AZ1119" s="10" t="str">
        <f aca="false">Z1119</f>
        <v>MINIMUM</v>
      </c>
      <c r="BB1119" s="49"/>
    </row>
    <row r="1120" customFormat="false" ht="76.5" hidden="false" customHeight="false" outlineLevel="0" collapsed="false">
      <c r="A1120" s="58" t="str">
        <f aca="false">IF(LEFT(E1120,2)="BG","NO",IF(LEN(E1120)-LEN(SUBSTITUTE(E1120,"-",""))&gt;1,"NO",IF(E1120="EXT","EXT","YES")))</f>
        <v>NO</v>
      </c>
      <c r="B1120" s="76" t="s">
        <v>6825</v>
      </c>
      <c r="C1120" s="76"/>
      <c r="D1120" s="274" t="s">
        <v>6235</v>
      </c>
      <c r="E1120" s="275" t="s">
        <v>4539</v>
      </c>
      <c r="F1120" s="276" t="s">
        <v>4539</v>
      </c>
      <c r="G1120" s="135" t="n">
        <f aca="false">LEN(R1120)-LEN(SUBSTITUTE(R1120,"/",""))-1</f>
        <v>3</v>
      </c>
      <c r="H1120" s="135" t="s">
        <v>112</v>
      </c>
      <c r="I1120" s="130" t="s">
        <v>1540</v>
      </c>
      <c r="J1120" s="130" t="s">
        <v>1541</v>
      </c>
      <c r="K1120" s="131" t="s">
        <v>5266</v>
      </c>
      <c r="L1120" s="131" t="s">
        <v>4540</v>
      </c>
      <c r="M1120" s="131"/>
      <c r="N1120" s="130"/>
      <c r="O1120" s="282" t="s">
        <v>95</v>
      </c>
      <c r="P1120" s="283" t="str">
        <f aca="false">O1120</f>
        <v>0..1</v>
      </c>
      <c r="Q1120" s="284" t="s">
        <v>6826</v>
      </c>
      <c r="R1120" s="285" t="s">
        <v>4541</v>
      </c>
      <c r="S1120" s="282"/>
      <c r="T1120" s="234"/>
      <c r="U1120" s="317" t="s">
        <v>95</v>
      </c>
      <c r="V1120" s="282"/>
      <c r="W1120" s="286"/>
      <c r="X1120" s="38"/>
      <c r="Y1120" s="234" t="s">
        <v>25</v>
      </c>
      <c r="Z1120" s="234" t="s">
        <v>25</v>
      </c>
      <c r="AB1120" s="13" t="str">
        <f aca="false">IF(ISERROR(FIND("/",R1120)),R1120,LEFT(R1120,FIND(CHAR(1),SUBSTITUTE(R1120,"/",CHAR(1),LEN(R1120)-LEN(SUBSTITUTE(R1120,"/",""))))-1))</f>
        <v>/rsm:CrossIndustryInvoice/rsm:SupplyChainTradeTransaction/ram:ApplicableHeaderTradeSettlement</v>
      </c>
      <c r="AC1120" s="13" t="str">
        <f aca="false">IF(ISERROR(FIND("/",R1120)),R1120,MID(R1120, FIND(CHAR(1),SUBSTITUTE(R1120,"/",CHAR(1), LEN(R1120)-LEN(SUBSTITUTE(R1120,"/","")))), LEN(R1120)))</f>
        <v>/ram:InvoiceReferencedDocument</v>
      </c>
      <c r="AD1120" s="14" t="n">
        <f aca="false">COUNTIFS(R$4:R1120,AB1120)</f>
        <v>1</v>
      </c>
      <c r="AF1120" s="275" t="str">
        <f aca="false">E1120</f>
        <v>BG-3</v>
      </c>
      <c r="AG1120" s="135" t="n">
        <f aca="false">LEN(AR1120)-LEN(SUBSTITUTE(AR1120,"/",""))-1</f>
        <v>3</v>
      </c>
      <c r="AH1120" s="135" t="str">
        <f aca="false">H1120</f>
        <v>0..n</v>
      </c>
      <c r="AI1120" s="130" t="s">
        <v>1544</v>
      </c>
      <c r="AJ1120" s="130" t="s">
        <v>1545</v>
      </c>
      <c r="AK1120" s="131" t="s">
        <v>1546</v>
      </c>
      <c r="AL1120" s="131" t="s">
        <v>4542</v>
      </c>
      <c r="AM1120" s="131"/>
      <c r="AN1120" s="130"/>
      <c r="AO1120" s="283" t="str">
        <f aca="false">O1120</f>
        <v>0..1</v>
      </c>
      <c r="AP1120" s="283" t="str">
        <f aca="false">P1120</f>
        <v>0..1</v>
      </c>
      <c r="AQ1120" s="284" t="str">
        <f aca="false">Q1120</f>
        <v>/rsm:CrossIndustryInvoice
/rsm:SupplyChainTradeTransaction
/ram:ApplicableHeaderTradeSettlement
/ram:InvoiceReferencedDocument</v>
      </c>
      <c r="AR1120" s="285" t="str">
        <f aca="false">R1120</f>
        <v>/rsm:CrossIndustryInvoice/rsm:SupplyChainTradeTransaction/ram:ApplicableHeaderTradeSettlement/ram:InvoiceReferencedDocument</v>
      </c>
      <c r="AS1120" s="282"/>
      <c r="AT1120" s="234"/>
      <c r="AU1120" s="317" t="str">
        <f aca="false">U1120</f>
        <v>0..1</v>
      </c>
      <c r="AV1120" s="282"/>
      <c r="AW1120" s="286"/>
      <c r="AX1120" s="6"/>
      <c r="AY1120" s="234" t="str">
        <f aca="false">Y1120</f>
        <v>BASIC WL</v>
      </c>
      <c r="AZ1120" s="235" t="str">
        <f aca="false">Z1120</f>
        <v>BASIC WL</v>
      </c>
      <c r="BB1120" s="49"/>
    </row>
    <row r="1121" customFormat="false" ht="85.5" hidden="false" customHeight="false" outlineLevel="0" collapsed="false">
      <c r="A1121" s="58" t="str">
        <f aca="false">IF(LEFT(E1121,2)="BG","NO",IF(LEN(E1121)-LEN(SUBSTITUTE(E1121,"-",""))&gt;1,"NO",IF(E1121="EXT","EXT","YES")))</f>
        <v>YES</v>
      </c>
      <c r="B1121" s="58"/>
      <c r="C1121" s="58"/>
      <c r="D1121" s="277" t="s">
        <v>6235</v>
      </c>
      <c r="E1121" s="278" t="s">
        <v>4543</v>
      </c>
      <c r="F1121" s="279" t="s">
        <v>4543</v>
      </c>
      <c r="G1121" s="99" t="n">
        <f aca="false">LEN(R1121)-LEN(SUBSTITUTE(R1121,"/",""))-1</f>
        <v>4</v>
      </c>
      <c r="H1121" s="99" t="s">
        <v>88</v>
      </c>
      <c r="I1121" s="97" t="s">
        <v>1549</v>
      </c>
      <c r="J1121" s="97" t="s">
        <v>1550</v>
      </c>
      <c r="K1121" s="98"/>
      <c r="L1121" s="98"/>
      <c r="M1121" s="98" t="s">
        <v>6827</v>
      </c>
      <c r="N1121" s="198" t="s">
        <v>4829</v>
      </c>
      <c r="O1121" s="99" t="s">
        <v>88</v>
      </c>
      <c r="P1121" s="100" t="str">
        <f aca="false">O1121</f>
        <v>1..1</v>
      </c>
      <c r="Q1121" s="54" t="s">
        <v>6828</v>
      </c>
      <c r="R1121" s="109" t="s">
        <v>4544</v>
      </c>
      <c r="S1121" s="99" t="s">
        <v>4831</v>
      </c>
      <c r="T1121" s="10" t="s">
        <v>4639</v>
      </c>
      <c r="U1121" s="99" t="s">
        <v>95</v>
      </c>
      <c r="V1121" s="99" t="s">
        <v>177</v>
      </c>
      <c r="W1121" s="102"/>
      <c r="X1121" s="38"/>
      <c r="Y1121" s="10" t="s">
        <v>25</v>
      </c>
      <c r="Z1121" s="110" t="s">
        <v>25</v>
      </c>
      <c r="AB1121" s="13" t="str">
        <f aca="false">IF(ISERROR(FIND("/",R1121)),R1121,LEFT(R1121,FIND(CHAR(1),SUBSTITUTE(R1121,"/",CHAR(1),LEN(R1121)-LEN(SUBSTITUTE(R1121,"/",""))))-1))</f>
        <v>/rsm:CrossIndustryInvoice/rsm:SupplyChainTradeTransaction/ram:ApplicableHeaderTradeSettlement/ram:InvoiceReferencedDocument</v>
      </c>
      <c r="AC1121" s="13" t="str">
        <f aca="false">IF(ISERROR(FIND("/",R1121)),R1121,MID(R1121, FIND(CHAR(1),SUBSTITUTE(R1121,"/",CHAR(1), LEN(R1121)-LEN(SUBSTITUTE(R1121,"/","")))), LEN(R1121)))</f>
        <v>/ram:IssuerAssignedID</v>
      </c>
      <c r="AD1121" s="14" t="n">
        <f aca="false">COUNTIFS(R$4:R1121,AB1121)</f>
        <v>1</v>
      </c>
      <c r="AF1121" s="278" t="str">
        <f aca="false">E1121</f>
        <v>BT-25</v>
      </c>
      <c r="AG1121" s="99" t="n">
        <f aca="false">LEN(AR1121)-LEN(SUBSTITUTE(AR1121,"/",""))-1</f>
        <v>4</v>
      </c>
      <c r="AH1121" s="99" t="str">
        <f aca="false">H1121</f>
        <v>1..1</v>
      </c>
      <c r="AI1121" s="97" t="s">
        <v>1552</v>
      </c>
      <c r="AJ1121" s="97" t="s">
        <v>5272</v>
      </c>
      <c r="AK1121" s="98"/>
      <c r="AL1121" s="98"/>
      <c r="AM1121" s="98" t="s">
        <v>6829</v>
      </c>
      <c r="AN1121" s="198" t="s">
        <v>4832</v>
      </c>
      <c r="AO1121" s="100" t="str">
        <f aca="false">O1121</f>
        <v>1..1</v>
      </c>
      <c r="AP1121" s="100" t="str">
        <f aca="false">P1121</f>
        <v>1..1</v>
      </c>
      <c r="AQ1121" s="54" t="str">
        <f aca="false">Q1121</f>
        <v>/rsm:CrossIndustryInvoice
/rsm:SupplyChainTradeTransaction
/ram:ApplicableHeaderTradeSettlement
/ram:InvoiceReferencedDocument
/ram:IssuerAssignedID</v>
      </c>
      <c r="AR1121" s="109" t="str">
        <f aca="false">R1121</f>
        <v>/rsm:CrossIndustryInvoice/rsm:SupplyChainTradeTransaction/ram:ApplicableHeaderTradeSettlement/ram:InvoiceReferencedDocument/ram:IssuerAssignedID</v>
      </c>
      <c r="AS1121" s="99" t="s">
        <v>4831</v>
      </c>
      <c r="AT1121" s="10" t="s">
        <v>4639</v>
      </c>
      <c r="AU1121" s="99" t="str">
        <f aca="false">U1121</f>
        <v>0..1</v>
      </c>
      <c r="AV1121" s="99" t="s">
        <v>177</v>
      </c>
      <c r="AW1121" s="102"/>
      <c r="AX1121" s="6"/>
      <c r="AY1121" s="10" t="str">
        <f aca="false">Y1121</f>
        <v>BASIC WL</v>
      </c>
      <c r="AZ1121" s="10" t="str">
        <f aca="false">Z1121</f>
        <v>BASIC WL</v>
      </c>
      <c r="BB1121" s="49"/>
    </row>
    <row r="1122" s="87" customFormat="true" ht="85.5" hidden="false" customHeight="false" outlineLevel="0" collapsed="false">
      <c r="A1122" s="318" t="str">
        <f aca="false">IF(LEFT(E1122,2)="BG","NO",IF(LEN(E1122)-LEN(SUBSTITUTE(E1122,"-",""))&gt;1,"NO",IF(E1122="EXT","EXT","YES")))</f>
        <v>EXT</v>
      </c>
      <c r="B1122" s="76" t="s">
        <v>5506</v>
      </c>
      <c r="C1122" s="76"/>
      <c r="D1122" s="319" t="s">
        <v>6235</v>
      </c>
      <c r="E1122" s="320" t="s">
        <v>4631</v>
      </c>
      <c r="F1122" s="321" t="s">
        <v>4546</v>
      </c>
      <c r="G1122" s="322" t="n">
        <f aca="false">LEN(R1122)-LEN(SUBSTITUTE(R1122,"/",""))-1</f>
        <v>4</v>
      </c>
      <c r="H1122" s="322" t="s">
        <v>95</v>
      </c>
      <c r="I1122" s="255" t="s">
        <v>6830</v>
      </c>
      <c r="J1122" s="255" t="s">
        <v>5274</v>
      </c>
      <c r="K1122" s="256" t="s">
        <v>5275</v>
      </c>
      <c r="L1122" s="256"/>
      <c r="M1122" s="256"/>
      <c r="N1122" s="255"/>
      <c r="O1122" s="323" t="s">
        <v>95</v>
      </c>
      <c r="P1122" s="324" t="str">
        <f aca="false">O1122</f>
        <v>0..1</v>
      </c>
      <c r="Q1122" s="258" t="s">
        <v>6831</v>
      </c>
      <c r="R1122" s="259" t="s">
        <v>4548</v>
      </c>
      <c r="S1122" s="324" t="s">
        <v>176</v>
      </c>
      <c r="T1122" s="325" t="s">
        <v>4639</v>
      </c>
      <c r="U1122" s="322" t="s">
        <v>95</v>
      </c>
      <c r="V1122" s="324"/>
      <c r="W1122" s="326"/>
      <c r="X1122" s="38"/>
      <c r="Y1122" s="327" t="s">
        <v>30</v>
      </c>
      <c r="Z1122" s="327" t="s">
        <v>4635</v>
      </c>
      <c r="AA1122" s="84"/>
      <c r="AB1122" s="328" t="str">
        <f aca="false">IF(ISERROR(FIND("/",R1122)),R1122,LEFT(R1122,FIND(CHAR(1),SUBSTITUTE(R1122,"/",CHAR(1),LEN(R1122)-LEN(SUBSTITUTE(R1122,"/",""))))-1))</f>
        <v>/rsm:CrossIndustryInvoice/rsm:SupplyChainTradeTransaction/ram:ApplicableHeaderTradeSettlement/ram:InvoiceReferencedDocument</v>
      </c>
      <c r="AC1122" s="328" t="str">
        <f aca="false">IF(ISERROR(FIND("/",R1122)),R1122,MID(R1122, FIND(CHAR(1),SUBSTITUTE(R1122,"/",CHAR(1), LEN(R1122)-LEN(SUBSTITUTE(R1122,"/","")))), LEN(R1122)))</f>
        <v>/ram:TypeCode</v>
      </c>
      <c r="AD1122" s="329" t="n">
        <f aca="false">COUNTIFS(R$4:R1122,AB1122)</f>
        <v>1</v>
      </c>
      <c r="AF1122" s="320" t="str">
        <f aca="false">E1122</f>
        <v>EXT</v>
      </c>
      <c r="AG1122" s="322" t="n">
        <f aca="false">LEN(AR1122)-LEN(SUBSTITUTE(AR1122,"/",""))-1</f>
        <v>4</v>
      </c>
      <c r="AH1122" s="322" t="str">
        <f aca="false">H1122</f>
        <v>0..1</v>
      </c>
      <c r="AI1122" s="255" t="s">
        <v>5277</v>
      </c>
      <c r="AJ1122" s="255" t="s">
        <v>5278</v>
      </c>
      <c r="AK1122" s="256" t="s">
        <v>5279</v>
      </c>
      <c r="AL1122" s="256"/>
      <c r="AM1122" s="256"/>
      <c r="AN1122" s="255"/>
      <c r="AO1122" s="323" t="str">
        <f aca="false">O1122</f>
        <v>0..1</v>
      </c>
      <c r="AP1122" s="324" t="str">
        <f aca="false">P1122</f>
        <v>0..1</v>
      </c>
      <c r="AQ1122" s="258" t="str">
        <f aca="false">Q1122</f>
        <v>/rsm:CrossIndustryInvoice
/rsm:SupplyChainTradeTransaction
/ram:ApplicableHeaderTradeSettlement
/ram:InvoiceReferencedDocument
/ram:TypeCode</v>
      </c>
      <c r="AR1122" s="259" t="str">
        <f aca="false">R1122</f>
        <v>/rsm:CrossIndustryInvoice/rsm:SupplyChainTradeTransaction/ram:ApplicableHeaderTradeSettlement/ram:InvoiceReferencedDocument/ram:TypeCode</v>
      </c>
      <c r="AS1122" s="324" t="s">
        <v>176</v>
      </c>
      <c r="AT1122" s="325" t="s">
        <v>4639</v>
      </c>
      <c r="AU1122" s="322" t="str">
        <f aca="false">U1122</f>
        <v>0..1</v>
      </c>
      <c r="AV1122" s="324"/>
      <c r="AW1122" s="326"/>
      <c r="AX1122" s="88"/>
      <c r="AY1122" s="327" t="str">
        <f aca="false">Y1122</f>
        <v>EXTENDED</v>
      </c>
      <c r="AZ1122" s="327" t="str">
        <f aca="false">Z1122</f>
        <v>EXTENDED FR B2B</v>
      </c>
      <c r="BB1122" s="49"/>
      <c r="BC1122" s="53"/>
      <c r="BD1122" s="53"/>
      <c r="BF1122" s="1"/>
      <c r="BG1122" s="1"/>
      <c r="BH1122" s="1"/>
      <c r="BI1122" s="1"/>
      <c r="BJ1122" s="1"/>
      <c r="BK1122" s="1"/>
      <c r="BL1122" s="1"/>
      <c r="BM1122" s="1"/>
      <c r="BN1122" s="1"/>
      <c r="BO1122" s="1"/>
      <c r="BP1122" s="1"/>
      <c r="BQ1122" s="1"/>
      <c r="BR1122" s="1"/>
      <c r="BS1122" s="1"/>
      <c r="BT1122" s="1"/>
      <c r="BU1122" s="1"/>
      <c r="BV1122" s="1"/>
      <c r="BW1122" s="1"/>
      <c r="BX1122" s="1"/>
      <c r="BY1122" s="1"/>
      <c r="BZ1122" s="1"/>
    </row>
    <row r="1123" customFormat="false" ht="85.5" hidden="false" customHeight="false" outlineLevel="0" collapsed="false">
      <c r="A1123" s="58" t="str">
        <f aca="false">IF(LEFT(E1123,2)="BG","NO",IF(LEN(E1123)-LEN(SUBSTITUTE(E1123,"-",""))&gt;1,"NO",IF(E1123="EXT","EXT","YES")))</f>
        <v>NO</v>
      </c>
      <c r="B1123" s="58"/>
      <c r="C1123" s="58"/>
      <c r="D1123" s="277" t="s">
        <v>6235</v>
      </c>
      <c r="E1123" s="287" t="s">
        <v>4550</v>
      </c>
      <c r="F1123" s="288" t="e">
        <f aca="false">#N/A</f>
        <v>#N/A</v>
      </c>
      <c r="G1123" s="172" t="n">
        <f aca="false">LEN(R1123)-LEN(SUBSTITUTE(R1123,"/",""))-1</f>
        <v>4</v>
      </c>
      <c r="H1123" s="172" t="s">
        <v>95</v>
      </c>
      <c r="I1123" s="181" t="s">
        <v>5280</v>
      </c>
      <c r="J1123" s="173"/>
      <c r="K1123" s="174"/>
      <c r="L1123" s="174"/>
      <c r="M1123" s="174"/>
      <c r="N1123" s="173"/>
      <c r="O1123" s="172" t="s">
        <v>95</v>
      </c>
      <c r="P1123" s="175" t="str">
        <f aca="false">O1123</f>
        <v>0..1</v>
      </c>
      <c r="Q1123" s="176" t="s">
        <v>6832</v>
      </c>
      <c r="R1123" s="177" t="s">
        <v>4552</v>
      </c>
      <c r="S1123" s="172"/>
      <c r="T1123" s="178"/>
      <c r="U1123" s="172" t="s">
        <v>95</v>
      </c>
      <c r="V1123" s="172"/>
      <c r="W1123" s="179"/>
      <c r="X1123" s="38"/>
      <c r="Y1123" s="178" t="s">
        <v>25</v>
      </c>
      <c r="Z1123" s="178" t="s">
        <v>25</v>
      </c>
      <c r="AB1123" s="13" t="str">
        <f aca="false">IF(ISERROR(FIND("/",R1123)),R1123,LEFT(R1123,FIND(CHAR(1),SUBSTITUTE(R1123,"/",CHAR(1),LEN(R1123)-LEN(SUBSTITUTE(R1123,"/",""))))-1))</f>
        <v>/rsm:CrossIndustryInvoice/rsm:SupplyChainTradeTransaction/ram:ApplicableHeaderTradeSettlement/ram:InvoiceReferencedDocument</v>
      </c>
      <c r="AC1123" s="13" t="str">
        <f aca="false">IF(ISERROR(FIND("/",R1123)),R1123,MID(R1123, FIND(CHAR(1),SUBSTITUTE(R1123,"/",CHAR(1), LEN(R1123)-LEN(SUBSTITUTE(R1123,"/","")))), LEN(R1123)))</f>
        <v>/ram:FormattedIssueDateTime</v>
      </c>
      <c r="AD1123" s="14" t="n">
        <f aca="false">COUNTIFS(R$4:R1123,AB1123)</f>
        <v>1</v>
      </c>
      <c r="AF1123" s="287" t="str">
        <f aca="false">E1123</f>
        <v>BT-26-00</v>
      </c>
      <c r="AG1123" s="172" t="n">
        <f aca="false">LEN(AR1123)-LEN(SUBSTITUTE(AR1123,"/",""))-1</f>
        <v>4</v>
      </c>
      <c r="AH1123" s="172" t="str">
        <f aca="false">H1123</f>
        <v>0..1</v>
      </c>
      <c r="AI1123" s="181" t="s">
        <v>5281</v>
      </c>
      <c r="AJ1123" s="173"/>
      <c r="AK1123" s="174"/>
      <c r="AL1123" s="174"/>
      <c r="AM1123" s="174"/>
      <c r="AN1123" s="173"/>
      <c r="AO1123" s="172" t="str">
        <f aca="false">O1123</f>
        <v>0..1</v>
      </c>
      <c r="AP1123" s="172" t="str">
        <f aca="false">P1123</f>
        <v>0..1</v>
      </c>
      <c r="AQ1123" s="176" t="str">
        <f aca="false">Q1123</f>
        <v>/rsm:CrossIndustryInvoice
/rsm:SupplyChainTradeTransaction
/ram:ApplicableHeaderTradeSettlement
/ram:InvoiceReferencedDocument
/ram:FormattedIssueDateTime</v>
      </c>
      <c r="AR1123" s="177" t="str">
        <f aca="false">R1123</f>
        <v>/rsm:CrossIndustryInvoice/rsm:SupplyChainTradeTransaction/ram:ApplicableHeaderTradeSettlement/ram:InvoiceReferencedDocument/ram:FormattedIssueDateTime</v>
      </c>
      <c r="AS1123" s="172"/>
      <c r="AT1123" s="178"/>
      <c r="AU1123" s="172" t="str">
        <f aca="false">U1123</f>
        <v>0..1</v>
      </c>
      <c r="AV1123" s="172"/>
      <c r="AW1123" s="179"/>
      <c r="AX1123" s="6"/>
      <c r="AY1123" s="178" t="str">
        <f aca="false">Y1123</f>
        <v>BASIC WL</v>
      </c>
      <c r="AZ1123" s="182" t="str">
        <f aca="false">Z1123</f>
        <v>BASIC WL</v>
      </c>
      <c r="BB1123" s="49"/>
    </row>
    <row r="1124" customFormat="false" ht="99.75" hidden="false" customHeight="false" outlineLevel="0" collapsed="false">
      <c r="A1124" s="58" t="str">
        <f aca="false">IF(LEFT(E1124,2)="BG","NO",IF(LEN(E1124)-LEN(SUBSTITUTE(E1124,"-",""))&gt;1,"NO",IF(E1124="EXT","EXT","YES")))</f>
        <v>YES</v>
      </c>
      <c r="B1124" s="58"/>
      <c r="C1124" s="58"/>
      <c r="D1124" s="277" t="s">
        <v>6235</v>
      </c>
      <c r="E1124" s="278" t="s">
        <v>4554</v>
      </c>
      <c r="F1124" s="279" t="s">
        <v>4554</v>
      </c>
      <c r="G1124" s="99" t="n">
        <f aca="false">LEN(R1124)-LEN(SUBSTITUTE(R1124,"/",""))-1</f>
        <v>5</v>
      </c>
      <c r="H1124" s="99" t="s">
        <v>95</v>
      </c>
      <c r="I1124" s="97" t="s">
        <v>1565</v>
      </c>
      <c r="J1124" s="97" t="s">
        <v>1571</v>
      </c>
      <c r="K1124" s="98" t="s">
        <v>1572</v>
      </c>
      <c r="L1124" s="98"/>
      <c r="M1124" s="98"/>
      <c r="N1124" s="97" t="s">
        <v>186</v>
      </c>
      <c r="O1124" s="100" t="s">
        <v>88</v>
      </c>
      <c r="P1124" s="100" t="str">
        <f aca="false">O1124</f>
        <v>1..1</v>
      </c>
      <c r="Q1124" s="54" t="s">
        <v>6833</v>
      </c>
      <c r="R1124" s="109" t="s">
        <v>4555</v>
      </c>
      <c r="S1124" s="99" t="s">
        <v>188</v>
      </c>
      <c r="T1124" s="10" t="s">
        <v>4639</v>
      </c>
      <c r="U1124" s="99" t="s">
        <v>88</v>
      </c>
      <c r="V1124" s="99"/>
      <c r="W1124" s="102"/>
      <c r="X1124" s="38"/>
      <c r="Y1124" s="10" t="s">
        <v>25</v>
      </c>
      <c r="Z1124" s="110" t="s">
        <v>25</v>
      </c>
      <c r="AB1124" s="13" t="str">
        <f aca="false">IF(ISERROR(FIND("/",R1124)),R1124,LEFT(R1124,FIND(CHAR(1),SUBSTITUTE(R1124,"/",CHAR(1),LEN(R1124)-LEN(SUBSTITUTE(R1124,"/",""))))-1))</f>
        <v>/rsm:CrossIndustryInvoice/rsm:SupplyChainTradeTransaction/ram:ApplicableHeaderTradeSettlement/ram:InvoiceReferencedDocument/ram:FormattedIssueDateTime</v>
      </c>
      <c r="AC1124" s="13" t="str">
        <f aca="false">IF(ISERROR(FIND("/",R1124)),R1124,MID(R1124, FIND(CHAR(1),SUBSTITUTE(R1124,"/",CHAR(1), LEN(R1124)-LEN(SUBSTITUTE(R1124,"/","")))), LEN(R1124)))</f>
        <v>/qdt:DateTimeString</v>
      </c>
      <c r="AD1124" s="14" t="n">
        <f aca="false">COUNTIFS(R$4:R1124,AB1124)</f>
        <v>1</v>
      </c>
      <c r="AF1124" s="278" t="str">
        <f aca="false">E1124</f>
        <v>BT-26</v>
      </c>
      <c r="AG1124" s="99" t="n">
        <f aca="false">LEN(AR1124)-LEN(SUBSTITUTE(AR1124,"/",""))-1</f>
        <v>5</v>
      </c>
      <c r="AH1124" s="99" t="str">
        <f aca="false">H1124</f>
        <v>0..1</v>
      </c>
      <c r="AI1124" s="97" t="s">
        <v>1567</v>
      </c>
      <c r="AJ1124" s="97" t="s">
        <v>5283</v>
      </c>
      <c r="AK1124" s="98" t="s">
        <v>1575</v>
      </c>
      <c r="AL1124" s="98"/>
      <c r="AM1124" s="98"/>
      <c r="AN1124" s="97" t="s">
        <v>186</v>
      </c>
      <c r="AO1124" s="100" t="str">
        <f aca="false">O1124</f>
        <v>1..1</v>
      </c>
      <c r="AP1124" s="100" t="str">
        <f aca="false">P1124</f>
        <v>1..1</v>
      </c>
      <c r="AQ1124" s="54" t="str">
        <f aca="false">Q1124</f>
        <v>/rsm:CrossIndustryInvoice
/rsm:SupplyChainTradeTransaction
/ram:ApplicableHeaderTradeSettlement
/ram:InvoiceReferencedDocument
/ram:FormattedIssueDateTime
/qdt:DateTimeString</v>
      </c>
      <c r="AR1124" s="109" t="str">
        <f aca="false">R1124</f>
        <v>/rsm:CrossIndustryInvoice/rsm:SupplyChainTradeTransaction/ram:ApplicableHeaderTradeSettlement/ram:InvoiceReferencedDocument/ram:FormattedIssueDateTime/qdt:DateTimeString</v>
      </c>
      <c r="AS1124" s="99" t="s">
        <v>188</v>
      </c>
      <c r="AT1124" s="10" t="s">
        <v>4639</v>
      </c>
      <c r="AU1124" s="99" t="str">
        <f aca="false">U1124</f>
        <v>1..1</v>
      </c>
      <c r="AV1124" s="99"/>
      <c r="AW1124" s="102"/>
      <c r="AX1124" s="6"/>
      <c r="AY1124" s="10" t="str">
        <f aca="false">Y1124</f>
        <v>BASIC WL</v>
      </c>
      <c r="AZ1124" s="10" t="str">
        <f aca="false">Z1124</f>
        <v>BASIC WL</v>
      </c>
      <c r="BB1124" s="49"/>
    </row>
    <row r="1125" customFormat="false" ht="102" hidden="false" customHeight="false" outlineLevel="0" collapsed="false">
      <c r="A1125" s="58" t="str">
        <f aca="false">IF(LEFT(E1125,2)="BG","NO",IF(LEN(E1125)-LEN(SUBSTITUTE(E1125,"-",""))&gt;1,"NO",IF(E1125="EXT","EXT","YES")))</f>
        <v>NO</v>
      </c>
      <c r="B1125" s="58"/>
      <c r="C1125" s="58"/>
      <c r="D1125" s="277" t="s">
        <v>6235</v>
      </c>
      <c r="E1125" s="278" t="s">
        <v>4556</v>
      </c>
      <c r="F1125" s="279" t="e">
        <f aca="false">#N/A</f>
        <v>#N/A</v>
      </c>
      <c r="G1125" s="99" t="n">
        <f aca="false">LEN(R1125)-LEN(SUBSTITUTE(R1125,"/",""))-1</f>
        <v>6</v>
      </c>
      <c r="H1125" s="99" t="s">
        <v>88</v>
      </c>
      <c r="I1125" s="139" t="s">
        <v>5204</v>
      </c>
      <c r="J1125" s="97"/>
      <c r="K1125" s="98" t="s">
        <v>5205</v>
      </c>
      <c r="L1125" s="98"/>
      <c r="M1125" s="54" t="s">
        <v>200</v>
      </c>
      <c r="N1125" s="97"/>
      <c r="O1125" s="100" t="s">
        <v>88</v>
      </c>
      <c r="P1125" s="100" t="str">
        <f aca="false">O1125</f>
        <v>1..1</v>
      </c>
      <c r="Q1125" s="54" t="s">
        <v>6834</v>
      </c>
      <c r="R1125" s="109" t="s">
        <v>4557</v>
      </c>
      <c r="S1125" s="99"/>
      <c r="T1125" s="10" t="s">
        <v>858</v>
      </c>
      <c r="U1125" s="99" t="s">
        <v>95</v>
      </c>
      <c r="V1125" s="99"/>
      <c r="W1125" s="102" t="s">
        <v>200</v>
      </c>
      <c r="X1125" s="38"/>
      <c r="Y1125" s="10" t="s">
        <v>25</v>
      </c>
      <c r="Z1125" s="110" t="s">
        <v>25</v>
      </c>
      <c r="AB1125" s="13" t="str">
        <f aca="false">IF(ISERROR(FIND("/",R1125)),R1125,LEFT(R1125,FIND(CHAR(1),SUBSTITUTE(R1125,"/",CHAR(1),LEN(R1125)-LEN(SUBSTITUTE(R1125,"/",""))))-1))</f>
        <v>/rsm:CrossIndustryInvoice/rsm:SupplyChainTradeTransaction/ram:ApplicableHeaderTradeSettlement/ram:InvoiceReferencedDocument/ram:FormattedIssueDateTime/qdt:DateTimeString</v>
      </c>
      <c r="AC1125" s="13" t="str">
        <f aca="false">IF(ISERROR(FIND("/",R1125)),R1125,MID(R1125, FIND(CHAR(1),SUBSTITUTE(R1125,"/",CHAR(1), LEN(R1125)-LEN(SUBSTITUTE(R1125,"/","")))), LEN(R1125)))</f>
        <v>/@format</v>
      </c>
      <c r="AD1125" s="14" t="n">
        <f aca="false">COUNTIFS(R$4:R1125,AB1125)</f>
        <v>1</v>
      </c>
      <c r="AF1125" s="278" t="str">
        <f aca="false">E1125</f>
        <v>BT-26-0</v>
      </c>
      <c r="AG1125" s="99" t="n">
        <f aca="false">LEN(AR1125)-LEN(SUBSTITUTE(AR1125,"/",""))-1</f>
        <v>6</v>
      </c>
      <c r="AH1125" s="99" t="str">
        <f aca="false">H1125</f>
        <v>1..1</v>
      </c>
      <c r="AI1125" s="139" t="s">
        <v>5207</v>
      </c>
      <c r="AJ1125" s="97"/>
      <c r="AK1125" s="98" t="s">
        <v>4673</v>
      </c>
      <c r="AL1125" s="98"/>
      <c r="AM1125" s="54" t="s">
        <v>4674</v>
      </c>
      <c r="AN1125" s="97"/>
      <c r="AO1125" s="100" t="str">
        <f aca="false">O1125</f>
        <v>1..1</v>
      </c>
      <c r="AP1125" s="100" t="str">
        <f aca="false">P1125</f>
        <v>1..1</v>
      </c>
      <c r="AQ1125" s="54" t="str">
        <f aca="false">Q1125</f>
        <v>/rsm:CrossIndustryInvoice
/rsm:SupplyChainTradeTransaction
/ram:ApplicableHeaderTradeSettlement
/ram:InvoiceReferencedDocument
/ram:FormattedIssueDateTime
/qdt:DateTimeString
/@format</v>
      </c>
      <c r="AR1125" s="109" t="str">
        <f aca="false">R1125</f>
        <v>/rsm:CrossIndustryInvoice/rsm:SupplyChainTradeTransaction/ram:ApplicableHeaderTradeSettlement/ram:InvoiceReferencedDocument/ram:FormattedIssueDateTime/qdt:DateTimeString/@format</v>
      </c>
      <c r="AS1125" s="99"/>
      <c r="AT1125" s="10" t="s">
        <v>858</v>
      </c>
      <c r="AU1125" s="99" t="str">
        <f aca="false">U1125</f>
        <v>0..1</v>
      </c>
      <c r="AV1125" s="99"/>
      <c r="AW1125" s="102" t="s">
        <v>200</v>
      </c>
      <c r="AX1125" s="6"/>
      <c r="AY1125" s="10" t="str">
        <f aca="false">Y1125</f>
        <v>BASIC WL</v>
      </c>
      <c r="AZ1125" s="10" t="str">
        <f aca="false">Z1125</f>
        <v>BASIC WL</v>
      </c>
      <c r="BB1125" s="49"/>
    </row>
    <row r="1126" customFormat="false" ht="63.75" hidden="false" customHeight="false" outlineLevel="0" collapsed="false">
      <c r="A1126" s="58" t="str">
        <f aca="false">IF(LEFT(E1126,2)="BG","NO",IF(LEN(E1126)-LEN(SUBSTITUTE(E1126,"-",""))&gt;1,"NO",IF(E1126="EXT","EXT","YES")))</f>
        <v>NO</v>
      </c>
      <c r="B1126" s="58"/>
      <c r="C1126" s="58"/>
      <c r="D1126" s="274" t="s">
        <v>6235</v>
      </c>
      <c r="E1126" s="275" t="s">
        <v>4558</v>
      </c>
      <c r="F1126" s="276" t="e">
        <f aca="false">#N/A</f>
        <v>#N/A</v>
      </c>
      <c r="G1126" s="135" t="n">
        <f aca="false">LEN(R1126)-LEN(SUBSTITUTE(R1126,"/",""))-1</f>
        <v>3</v>
      </c>
      <c r="H1126" s="135" t="s">
        <v>95</v>
      </c>
      <c r="I1126" s="130" t="s">
        <v>6835</v>
      </c>
      <c r="J1126" s="130"/>
      <c r="K1126" s="131"/>
      <c r="L1126" s="131"/>
      <c r="M1126" s="131"/>
      <c r="N1126" s="130"/>
      <c r="O1126" s="283" t="s">
        <v>95</v>
      </c>
      <c r="P1126" s="283" t="s">
        <v>112</v>
      </c>
      <c r="Q1126" s="284" t="s">
        <v>6836</v>
      </c>
      <c r="R1126" s="285" t="s">
        <v>4560</v>
      </c>
      <c r="S1126" s="282"/>
      <c r="T1126" s="234"/>
      <c r="U1126" s="282" t="s">
        <v>112</v>
      </c>
      <c r="V1126" s="282"/>
      <c r="W1126" s="286"/>
      <c r="X1126" s="38"/>
      <c r="Y1126" s="234" t="s">
        <v>25</v>
      </c>
      <c r="Z1126" s="234" t="s">
        <v>25</v>
      </c>
      <c r="AB1126" s="13" t="str">
        <f aca="false">IF(ISERROR(FIND("/",R1126)),R1126,LEFT(R1126,FIND(CHAR(1),SUBSTITUTE(R1126,"/",CHAR(1),LEN(R1126)-LEN(SUBSTITUTE(R1126,"/",""))))-1))</f>
        <v>/rsm:CrossIndustryInvoice/rsm:SupplyChainTradeTransaction/ram:ApplicableHeaderTradeSettlement</v>
      </c>
      <c r="AC1126" s="13" t="str">
        <f aca="false">IF(ISERROR(FIND("/",R1126)),R1126,MID(R1126, FIND(CHAR(1),SUBSTITUTE(R1126,"/",CHAR(1), LEN(R1126)-LEN(SUBSTITUTE(R1126,"/","")))), LEN(R1126)))</f>
        <v>/ram:ReceivableSpecifiedTradeAccountingAccount</v>
      </c>
      <c r="AD1126" s="14" t="n">
        <f aca="false">COUNTIFS(R$4:R1126,AB1126)</f>
        <v>1</v>
      </c>
      <c r="AF1126" s="275" t="str">
        <f aca="false">E1126</f>
        <v>BT-19-00</v>
      </c>
      <c r="AG1126" s="135" t="n">
        <f aca="false">LEN(AR1126)-LEN(SUBSTITUTE(AR1126,"/",""))-1</f>
        <v>3</v>
      </c>
      <c r="AH1126" s="135" t="str">
        <f aca="false">H1126</f>
        <v>0..1</v>
      </c>
      <c r="AI1126" s="130" t="s">
        <v>6837</v>
      </c>
      <c r="AJ1126" s="130"/>
      <c r="AK1126" s="131"/>
      <c r="AL1126" s="131"/>
      <c r="AM1126" s="131"/>
      <c r="AN1126" s="130"/>
      <c r="AO1126" s="283" t="str">
        <f aca="false">O1126</f>
        <v>0..1</v>
      </c>
      <c r="AP1126" s="283" t="str">
        <f aca="false">P1126</f>
        <v>0..n</v>
      </c>
      <c r="AQ1126" s="284" t="str">
        <f aca="false">Q1126</f>
        <v>/rsm:CrossIndustryInvoice
/rsm:SupplyChainTradeTransaction
/ram:ApplicableHeaderTradeSettlement
/ram:ReceivableSpecifiedTradeAccountingAccount</v>
      </c>
      <c r="AR1126" s="285" t="str">
        <f aca="false">R1126</f>
        <v>/rsm:CrossIndustryInvoice/rsm:SupplyChainTradeTransaction/ram:ApplicableHeaderTradeSettlement/ram:ReceivableSpecifiedTradeAccountingAccount</v>
      </c>
      <c r="AS1126" s="282"/>
      <c r="AT1126" s="234"/>
      <c r="AU1126" s="282" t="str">
        <f aca="false">U1126</f>
        <v>0..n</v>
      </c>
      <c r="AV1126" s="282"/>
      <c r="AW1126" s="286"/>
      <c r="AX1126" s="6"/>
      <c r="AY1126" s="234" t="str">
        <f aca="false">Y1126</f>
        <v>BASIC WL</v>
      </c>
      <c r="AZ1126" s="235" t="str">
        <f aca="false">Z1126</f>
        <v>BASIC WL</v>
      </c>
      <c r="BB1126" s="49"/>
    </row>
    <row r="1127" customFormat="false" ht="85.5" hidden="false" customHeight="false" outlineLevel="0" collapsed="false">
      <c r="A1127" s="58" t="str">
        <f aca="false">IF(LEFT(E1127,2)="BG","NO",IF(LEN(E1127)-LEN(SUBSTITUTE(E1127,"-",""))&gt;1,"NO",IF(E1127="EXT","EXT","YES")))</f>
        <v>YES</v>
      </c>
      <c r="B1127" s="58"/>
      <c r="C1127" s="58"/>
      <c r="D1127" s="277" t="s">
        <v>6235</v>
      </c>
      <c r="E1127" s="278" t="s">
        <v>4562</v>
      </c>
      <c r="F1127" s="279" t="s">
        <v>4562</v>
      </c>
      <c r="G1127" s="99" t="n">
        <f aca="false">LEN(R1127)-LEN(SUBSTITUTE(R1127,"/",""))-1</f>
        <v>4</v>
      </c>
      <c r="H1127" s="99" t="s">
        <v>95</v>
      </c>
      <c r="I1127" s="97" t="s">
        <v>4563</v>
      </c>
      <c r="J1127" s="97" t="s">
        <v>1609</v>
      </c>
      <c r="K1127" s="98"/>
      <c r="L1127" s="98" t="s">
        <v>4564</v>
      </c>
      <c r="M1127" s="98"/>
      <c r="N1127" s="97" t="s">
        <v>119</v>
      </c>
      <c r="O1127" s="100" t="s">
        <v>88</v>
      </c>
      <c r="P1127" s="100" t="str">
        <f aca="false">O1127</f>
        <v>1..1</v>
      </c>
      <c r="Q1127" s="54" t="s">
        <v>6838</v>
      </c>
      <c r="R1127" s="109" t="s">
        <v>4565</v>
      </c>
      <c r="S1127" s="99" t="s">
        <v>121</v>
      </c>
      <c r="T1127" s="10" t="s">
        <v>4639</v>
      </c>
      <c r="U1127" s="99" t="s">
        <v>88</v>
      </c>
      <c r="V1127" s="99" t="s">
        <v>177</v>
      </c>
      <c r="W1127" s="102"/>
      <c r="X1127" s="38"/>
      <c r="Y1127" s="10" t="s">
        <v>25</v>
      </c>
      <c r="Z1127" s="110" t="s">
        <v>25</v>
      </c>
      <c r="AB1127" s="13" t="str">
        <f aca="false">IF(ISERROR(FIND("/",R1127)),R1127,LEFT(R1127,FIND(CHAR(1),SUBSTITUTE(R1127,"/",CHAR(1),LEN(R1127)-LEN(SUBSTITUTE(R1127,"/",""))))-1))</f>
        <v>/rsm:CrossIndustryInvoice/rsm:SupplyChainTradeTransaction/ram:ApplicableHeaderTradeSettlement/ram:ReceivableSpecifiedTradeAccountingAccount</v>
      </c>
      <c r="AC1127" s="13" t="str">
        <f aca="false">IF(ISERROR(FIND("/",R1127)),R1127,MID(R1127, FIND(CHAR(1),SUBSTITUTE(R1127,"/",CHAR(1), LEN(R1127)-LEN(SUBSTITUTE(R1127,"/","")))), LEN(R1127)))</f>
        <v>/ram:ID</v>
      </c>
      <c r="AD1127" s="14" t="n">
        <f aca="false">COUNTIFS(R$4:R1127,AB1127)</f>
        <v>1</v>
      </c>
      <c r="AF1127" s="278" t="str">
        <f aca="false">E1127</f>
        <v>BT-19</v>
      </c>
      <c r="AG1127" s="99" t="n">
        <f aca="false">LEN(AR1127)-LEN(SUBSTITUTE(AR1127,"/",""))-1</f>
        <v>4</v>
      </c>
      <c r="AH1127" s="99" t="str">
        <f aca="false">H1127</f>
        <v>0..1</v>
      </c>
      <c r="AI1127" s="97" t="s">
        <v>1612</v>
      </c>
      <c r="AJ1127" s="97" t="s">
        <v>1613</v>
      </c>
      <c r="AK1127" s="98"/>
      <c r="AL1127" s="98" t="s">
        <v>3212</v>
      </c>
      <c r="AM1127" s="98"/>
      <c r="AN1127" s="97" t="s">
        <v>4647</v>
      </c>
      <c r="AO1127" s="100" t="str">
        <f aca="false">O1127</f>
        <v>1..1</v>
      </c>
      <c r="AP1127" s="100" t="str">
        <f aca="false">P1127</f>
        <v>1..1</v>
      </c>
      <c r="AQ1127" s="54" t="str">
        <f aca="false">Q1127</f>
        <v>/rsm:CrossIndustryInvoice
/rsm:SupplyChainTradeTransaction
/ram:ApplicableHeaderTradeSettlement
/ram:ReceivableSpecifiedTradeAccountingAccount
/ram:ID</v>
      </c>
      <c r="AR1127" s="109" t="str">
        <f aca="false">R1127</f>
        <v>/rsm:CrossIndustryInvoice/rsm:SupplyChainTradeTransaction/ram:ApplicableHeaderTradeSettlement/ram:ReceivableSpecifiedTradeAccountingAccount/ram:ID</v>
      </c>
      <c r="AS1127" s="99" t="s">
        <v>121</v>
      </c>
      <c r="AT1127" s="10" t="s">
        <v>4639</v>
      </c>
      <c r="AU1127" s="99" t="str">
        <f aca="false">U1127</f>
        <v>1..1</v>
      </c>
      <c r="AV1127" s="99" t="s">
        <v>177</v>
      </c>
      <c r="AW1127" s="102"/>
      <c r="AX1127" s="6"/>
      <c r="AY1127" s="10" t="str">
        <f aca="false">Y1127</f>
        <v>BASIC WL</v>
      </c>
      <c r="AZ1127" s="10" t="str">
        <f aca="false">Z1127</f>
        <v>BASIC WL</v>
      </c>
      <c r="BB1127" s="49"/>
    </row>
    <row r="1128" customFormat="false" ht="85.5" hidden="false" customHeight="false" outlineLevel="0" collapsed="false">
      <c r="A1128" s="58" t="str">
        <f aca="false">IF(LEFT(E1128,2)="BG","NO",IF(LEN(E1128)-LEN(SUBSTITUTE(E1128,"-",""))&gt;1,"NO",IF(E1128="EXT","EXT","YES")))</f>
        <v>EXT</v>
      </c>
      <c r="B1128" s="58"/>
      <c r="C1128" s="58"/>
      <c r="D1128" s="280" t="s">
        <v>6235</v>
      </c>
      <c r="E1128" s="93" t="s">
        <v>4631</v>
      </c>
      <c r="F1128" s="94" t="e">
        <f aca="false">#N/A</f>
        <v>#N/A</v>
      </c>
      <c r="G1128" s="95" t="n">
        <f aca="false">LEN(R1128)-LEN(SUBSTITUTE(R1128,"/",""))-1</f>
        <v>4</v>
      </c>
      <c r="H1128" s="95" t="s">
        <v>95</v>
      </c>
      <c r="I1128" s="97" t="s">
        <v>4753</v>
      </c>
      <c r="J1128" s="97" t="s">
        <v>6839</v>
      </c>
      <c r="K1128" s="98"/>
      <c r="L1128" s="98"/>
      <c r="M1128" s="98"/>
      <c r="N1128" s="97"/>
      <c r="O1128" s="100" t="s">
        <v>95</v>
      </c>
      <c r="P1128" s="100" t="str">
        <f aca="false">O1128</f>
        <v>0..1</v>
      </c>
      <c r="Q1128" s="9" t="s">
        <v>6840</v>
      </c>
      <c r="R1128" s="101" t="s">
        <v>4568</v>
      </c>
      <c r="S1128" s="99" t="s">
        <v>176</v>
      </c>
      <c r="T1128" s="10" t="s">
        <v>4639</v>
      </c>
      <c r="U1128" s="95" t="s">
        <v>95</v>
      </c>
      <c r="V1128" s="99"/>
      <c r="W1128" s="102"/>
      <c r="X1128" s="38"/>
      <c r="Y1128" s="103" t="s">
        <v>30</v>
      </c>
      <c r="Z1128" s="103" t="s">
        <v>4635</v>
      </c>
      <c r="AB1128" s="13" t="str">
        <f aca="false">IF(ISERROR(FIND("/",R1128)),R1128,LEFT(R1128,FIND(CHAR(1),SUBSTITUTE(R1128,"/",CHAR(1),LEN(R1128)-LEN(SUBSTITUTE(R1128,"/",""))))-1))</f>
        <v>/rsm:CrossIndustryInvoice/rsm:SupplyChainTradeTransaction/ram:ApplicableHeaderTradeSettlement/ram:ReceivableSpecifiedTradeAccountingAccount</v>
      </c>
      <c r="AC1128" s="13" t="str">
        <f aca="false">IF(ISERROR(FIND("/",R1128)),R1128,MID(R1128, FIND(CHAR(1),SUBSTITUTE(R1128,"/",CHAR(1), LEN(R1128)-LEN(SUBSTITUTE(R1128,"/","")))), LEN(R1128)))</f>
        <v>/ram:TypeCode</v>
      </c>
      <c r="AD1128" s="14" t="n">
        <f aca="false">COUNTIFS(R$4:R1128,AB1128)</f>
        <v>1</v>
      </c>
      <c r="AF1128" s="93" t="str">
        <f aca="false">E1128</f>
        <v>EXT</v>
      </c>
      <c r="AG1128" s="95" t="n">
        <f aca="false">LEN(AR1128)-LEN(SUBSTITUTE(AR1128,"/",""))-1</f>
        <v>4</v>
      </c>
      <c r="AH1128" s="95" t="str">
        <f aca="false">H1128</f>
        <v>0..1</v>
      </c>
      <c r="AI1128" s="97" t="s">
        <v>1618</v>
      </c>
      <c r="AJ1128" s="97"/>
      <c r="AK1128" s="98"/>
      <c r="AL1128" s="98"/>
      <c r="AM1128" s="98"/>
      <c r="AN1128" s="97"/>
      <c r="AO1128" s="100" t="str">
        <f aca="false">O1128</f>
        <v>0..1</v>
      </c>
      <c r="AP1128" s="100" t="str">
        <f aca="false">P1128</f>
        <v>0..1</v>
      </c>
      <c r="AQ1128" s="9" t="str">
        <f aca="false">Q1128</f>
        <v>/rsm:CrossIndustryInvoice
/rsm:SupplyChainTradeTransaction
/ram:ApplicableHeaderTradeSettlement
/ram:ReceivableSpecifiedTradeAccountingAccount
/ram:TypeCode</v>
      </c>
      <c r="AR1128" s="101" t="str">
        <f aca="false">R1128</f>
        <v>/rsm:CrossIndustryInvoice/rsm:SupplyChainTradeTransaction/ram:ApplicableHeaderTradeSettlement/ram:ReceivableSpecifiedTradeAccountingAccount/ram:TypeCode</v>
      </c>
      <c r="AS1128" s="99" t="s">
        <v>176</v>
      </c>
      <c r="AT1128" s="10" t="s">
        <v>4639</v>
      </c>
      <c r="AU1128" s="95" t="str">
        <f aca="false">U1128</f>
        <v>0..1</v>
      </c>
      <c r="AV1128" s="99"/>
      <c r="AW1128" s="102"/>
      <c r="AX1128" s="6"/>
      <c r="AY1128" s="103" t="str">
        <f aca="false">Y1128</f>
        <v>EXTENDED</v>
      </c>
      <c r="AZ1128" s="180" t="str">
        <f aca="false">Z1128</f>
        <v>EXTENDED FR B2B</v>
      </c>
      <c r="BB1128" s="49"/>
    </row>
    <row r="1129" customFormat="false" ht="63.75" hidden="false" customHeight="false" outlineLevel="0" collapsed="false">
      <c r="A1129" s="58" t="str">
        <f aca="false">IF(LEFT(E1129,2)="BG","NO",IF(LEN(E1129)-LEN(SUBSTITUTE(E1129,"-",""))&gt;1,"NO",IF(E1129="EXT","EXT","YES")))</f>
        <v>EXT</v>
      </c>
      <c r="B1129" s="58"/>
      <c r="C1129" s="58"/>
      <c r="D1129" s="281" t="s">
        <v>6235</v>
      </c>
      <c r="E1129" s="141" t="s">
        <v>4631</v>
      </c>
      <c r="F1129" s="142" t="e">
        <f aca="false">#N/A</f>
        <v>#N/A</v>
      </c>
      <c r="G1129" s="143" t="n">
        <f aca="false">LEN(R1129)-LEN(SUBSTITUTE(R1129,"/",""))-1</f>
        <v>3</v>
      </c>
      <c r="H1129" s="143" t="s">
        <v>112</v>
      </c>
      <c r="I1129" s="173" t="s">
        <v>6841</v>
      </c>
      <c r="J1129" s="173"/>
      <c r="K1129" s="174"/>
      <c r="L1129" s="174"/>
      <c r="M1129" s="174"/>
      <c r="N1129" s="173"/>
      <c r="O1129" s="172" t="s">
        <v>112</v>
      </c>
      <c r="P1129" s="175" t="str">
        <f aca="false">O1129</f>
        <v>0..n</v>
      </c>
      <c r="Q1129" s="145" t="s">
        <v>6842</v>
      </c>
      <c r="R1129" s="146" t="s">
        <v>4571</v>
      </c>
      <c r="S1129" s="172"/>
      <c r="T1129" s="178"/>
      <c r="U1129" s="143" t="s">
        <v>112</v>
      </c>
      <c r="V1129" s="172"/>
      <c r="W1129" s="179"/>
      <c r="X1129" s="38"/>
      <c r="Y1129" s="147" t="s">
        <v>30</v>
      </c>
      <c r="Z1129" s="147" t="s">
        <v>4635</v>
      </c>
      <c r="AB1129" s="13" t="str">
        <f aca="false">IF(ISERROR(FIND("/",R1129)),R1129,LEFT(R1129,FIND(CHAR(1),SUBSTITUTE(R1129,"/",CHAR(1),LEN(R1129)-LEN(SUBSTITUTE(R1129,"/",""))))-1))</f>
        <v>/rsm:CrossIndustryInvoice/rsm:SupplyChainTradeTransaction/ram:ApplicableHeaderTradeSettlement</v>
      </c>
      <c r="AC1129" s="13" t="str">
        <f aca="false">IF(ISERROR(FIND("/",R1129)),R1129,MID(R1129, FIND(CHAR(1),SUBSTITUTE(R1129,"/",CHAR(1), LEN(R1129)-LEN(SUBSTITUTE(R1129,"/","")))), LEN(R1129)))</f>
        <v>/ram:SpecifiedAdvancePayment</v>
      </c>
      <c r="AD1129" s="14" t="n">
        <f aca="false">COUNTIFS(R$4:R1129,AB1129)</f>
        <v>1</v>
      </c>
      <c r="AF1129" s="141" t="str">
        <f aca="false">E1129</f>
        <v>EXT</v>
      </c>
      <c r="AG1129" s="143" t="n">
        <f aca="false">LEN(AR1129)-LEN(SUBSTITUTE(AR1129,"/",""))-1</f>
        <v>3</v>
      </c>
      <c r="AH1129" s="143" t="str">
        <f aca="false">H1129</f>
        <v>0..n</v>
      </c>
      <c r="AI1129" s="173" t="s">
        <v>6843</v>
      </c>
      <c r="AJ1129" s="173"/>
      <c r="AK1129" s="174"/>
      <c r="AL1129" s="174"/>
      <c r="AM1129" s="174"/>
      <c r="AN1129" s="173"/>
      <c r="AO1129" s="172" t="str">
        <f aca="false">O1129</f>
        <v>0..n</v>
      </c>
      <c r="AP1129" s="172" t="str">
        <f aca="false">P1129</f>
        <v>0..n</v>
      </c>
      <c r="AQ1129" s="145" t="str">
        <f aca="false">Q1129</f>
        <v>/rsm:CrossIndustryInvoice
/rsm:SupplyChainTradeTransaction
/ram:ApplicableHeaderTradeSettlement
/ram:SpecifiedAdvancePayment</v>
      </c>
      <c r="AR1129" s="146" t="str">
        <f aca="false">R1129</f>
        <v>/rsm:CrossIndustryInvoice/rsm:SupplyChainTradeTransaction/ram:ApplicableHeaderTradeSettlement/ram:SpecifiedAdvancePayment</v>
      </c>
      <c r="AS1129" s="172"/>
      <c r="AT1129" s="178"/>
      <c r="AU1129" s="143" t="str">
        <f aca="false">U1129</f>
        <v>0..n</v>
      </c>
      <c r="AV1129" s="172"/>
      <c r="AW1129" s="179"/>
      <c r="AX1129" s="6"/>
      <c r="AY1129" s="147" t="str">
        <f aca="false">Y1129</f>
        <v>EXTENDED</v>
      </c>
      <c r="AZ1129" s="249" t="str">
        <f aca="false">Z1129</f>
        <v>EXTENDED FR B2B</v>
      </c>
      <c r="BB1129" s="49"/>
    </row>
    <row r="1130" customFormat="false" ht="76.5" hidden="false" customHeight="false" outlineLevel="0" collapsed="false">
      <c r="A1130" s="58" t="str">
        <f aca="false">IF(LEFT(E1130,2)="BG","NO",IF(LEN(E1130)-LEN(SUBSTITUTE(E1130,"-",""))&gt;1,"NO",IF(E1130="EXT","EXT","YES")))</f>
        <v>EXT</v>
      </c>
      <c r="B1130" s="58"/>
      <c r="C1130" s="58"/>
      <c r="D1130" s="280" t="s">
        <v>6235</v>
      </c>
      <c r="E1130" s="93" t="s">
        <v>4631</v>
      </c>
      <c r="F1130" s="94" t="e">
        <f aca="false">#N/A</f>
        <v>#N/A</v>
      </c>
      <c r="G1130" s="95" t="n">
        <f aca="false">LEN(R1130)-LEN(SUBSTITUTE(R1130,"/",""))-1</f>
        <v>4</v>
      </c>
      <c r="H1130" s="95" t="s">
        <v>88</v>
      </c>
      <c r="I1130" s="97" t="s">
        <v>6844</v>
      </c>
      <c r="J1130" s="97"/>
      <c r="K1130" s="98"/>
      <c r="L1130" s="98"/>
      <c r="M1130" s="98"/>
      <c r="N1130" s="97"/>
      <c r="O1130" s="100" t="s">
        <v>88</v>
      </c>
      <c r="P1130" s="100" t="str">
        <f aca="false">O1130</f>
        <v>1..1</v>
      </c>
      <c r="Q1130" s="9" t="s">
        <v>6845</v>
      </c>
      <c r="R1130" s="101" t="s">
        <v>4575</v>
      </c>
      <c r="S1130" s="99" t="s">
        <v>858</v>
      </c>
      <c r="T1130" s="10" t="s">
        <v>4639</v>
      </c>
      <c r="U1130" s="95" t="s">
        <v>88</v>
      </c>
      <c r="V1130" s="99"/>
      <c r="W1130" s="102"/>
      <c r="X1130" s="38"/>
      <c r="Y1130" s="103" t="s">
        <v>30</v>
      </c>
      <c r="Z1130" s="103" t="s">
        <v>4635</v>
      </c>
      <c r="AB1130" s="13" t="str">
        <f aca="false">IF(ISERROR(FIND("/",R1130)),R1130,LEFT(R1130,FIND(CHAR(1),SUBSTITUTE(R1130,"/",CHAR(1),LEN(R1130)-LEN(SUBSTITUTE(R1130,"/",""))))-1))</f>
        <v>/rsm:CrossIndustryInvoice/rsm:SupplyChainTradeTransaction/ram:ApplicableHeaderTradeSettlement/ram:SpecifiedAdvancePayment</v>
      </c>
      <c r="AC1130" s="13" t="str">
        <f aca="false">IF(ISERROR(FIND("/",R1130)),R1130,MID(R1130, FIND(CHAR(1),SUBSTITUTE(R1130,"/",CHAR(1), LEN(R1130)-LEN(SUBSTITUTE(R1130,"/","")))), LEN(R1130)))</f>
        <v>/ram:PaidAmount</v>
      </c>
      <c r="AD1130" s="14" t="n">
        <f aca="false">COUNTIFS(R$4:R1130,AB1130)</f>
        <v>1</v>
      </c>
      <c r="AF1130" s="93" t="str">
        <f aca="false">E1130</f>
        <v>EXT</v>
      </c>
      <c r="AG1130" s="95" t="n">
        <f aca="false">LEN(AR1130)-LEN(SUBSTITUTE(AR1130,"/",""))-1</f>
        <v>4</v>
      </c>
      <c r="AH1130" s="95" t="str">
        <f aca="false">H1130</f>
        <v>1..1</v>
      </c>
      <c r="AI1130" s="97" t="s">
        <v>4576</v>
      </c>
      <c r="AJ1130" s="97"/>
      <c r="AK1130" s="98"/>
      <c r="AL1130" s="98"/>
      <c r="AM1130" s="98"/>
      <c r="AN1130" s="97"/>
      <c r="AO1130" s="100" t="str">
        <f aca="false">O1130</f>
        <v>1..1</v>
      </c>
      <c r="AP1130" s="100" t="str">
        <f aca="false">P1130</f>
        <v>1..1</v>
      </c>
      <c r="AQ1130" s="9" t="str">
        <f aca="false">Q1130</f>
        <v>/rsm:CrossIndustryInvoice
/rsm:SupplyChainTradeTransaction
/ram:ApplicableHeaderTradeSettlement
/ram:SpecifiedAdvancePayment
/ram:PaidAmount</v>
      </c>
      <c r="AR1130" s="101" t="str">
        <f aca="false">R1130</f>
        <v>/rsm:CrossIndustryInvoice/rsm:SupplyChainTradeTransaction/ram:ApplicableHeaderTradeSettlement/ram:SpecifiedAdvancePayment/ram:PaidAmount</v>
      </c>
      <c r="AS1130" s="99" t="s">
        <v>858</v>
      </c>
      <c r="AT1130" s="10" t="s">
        <v>4639</v>
      </c>
      <c r="AU1130" s="95" t="str">
        <f aca="false">U1130</f>
        <v>1..1</v>
      </c>
      <c r="AV1130" s="99"/>
      <c r="AW1130" s="102"/>
      <c r="AX1130" s="6"/>
      <c r="AY1130" s="103" t="str">
        <f aca="false">Y1130</f>
        <v>EXTENDED</v>
      </c>
      <c r="AZ1130" s="180" t="str">
        <f aca="false">Z1130</f>
        <v>EXTENDED FR B2B</v>
      </c>
      <c r="BB1130" s="49"/>
    </row>
    <row r="1131" customFormat="false" ht="76.5" hidden="false" customHeight="false" outlineLevel="0" collapsed="false">
      <c r="A1131" s="58" t="str">
        <f aca="false">IF(LEFT(E1131,2)="BG","NO",IF(LEN(E1131)-LEN(SUBSTITUTE(E1131,"-",""))&gt;1,"NO",IF(E1131="EXT","EXT","YES")))</f>
        <v>EXT</v>
      </c>
      <c r="B1131" s="58"/>
      <c r="C1131" s="58"/>
      <c r="D1131" s="280" t="s">
        <v>6235</v>
      </c>
      <c r="E1131" s="184" t="s">
        <v>4631</v>
      </c>
      <c r="F1131" s="185" t="e">
        <f aca="false">#N/A</f>
        <v>#N/A</v>
      </c>
      <c r="G1131" s="186" t="n">
        <f aca="false">LEN(R1131)-LEN(SUBSTITUTE(R1131,"/",""))-1</f>
        <v>4</v>
      </c>
      <c r="H1131" s="186" t="s">
        <v>95</v>
      </c>
      <c r="I1131" s="181" t="s">
        <v>4851</v>
      </c>
      <c r="J1131" s="173" t="s">
        <v>6846</v>
      </c>
      <c r="K1131" s="174"/>
      <c r="L1131" s="174"/>
      <c r="M1131" s="174"/>
      <c r="N1131" s="173"/>
      <c r="O1131" s="172" t="s">
        <v>95</v>
      </c>
      <c r="P1131" s="175" t="str">
        <f aca="false">O1131</f>
        <v>0..1</v>
      </c>
      <c r="Q1131" s="187" t="s">
        <v>6847</v>
      </c>
      <c r="R1131" s="188" t="s">
        <v>4579</v>
      </c>
      <c r="S1131" s="172"/>
      <c r="T1131" s="178"/>
      <c r="U1131" s="186" t="s">
        <v>95</v>
      </c>
      <c r="V1131" s="172"/>
      <c r="W1131" s="179"/>
      <c r="X1131" s="38"/>
      <c r="Y1131" s="189" t="s">
        <v>30</v>
      </c>
      <c r="Z1131" s="189" t="s">
        <v>4635</v>
      </c>
      <c r="AB1131" s="13" t="str">
        <f aca="false">IF(ISERROR(FIND("/",R1131)),R1131,LEFT(R1131,FIND(CHAR(1),SUBSTITUTE(R1131,"/",CHAR(1),LEN(R1131)-LEN(SUBSTITUTE(R1131,"/",""))))-1))</f>
        <v>/rsm:CrossIndustryInvoice/rsm:SupplyChainTradeTransaction/ram:ApplicableHeaderTradeSettlement/ram:SpecifiedAdvancePayment</v>
      </c>
      <c r="AC1131" s="13" t="str">
        <f aca="false">IF(ISERROR(FIND("/",R1131)),R1131,MID(R1131, FIND(CHAR(1),SUBSTITUTE(R1131,"/",CHAR(1), LEN(R1131)-LEN(SUBSTITUTE(R1131,"/","")))), LEN(R1131)))</f>
        <v>/ram:FormattedReceivedDateTime</v>
      </c>
      <c r="AD1131" s="14" t="n">
        <f aca="false">COUNTIFS(R$4:R1131,AB1131)</f>
        <v>1</v>
      </c>
      <c r="AF1131" s="184" t="str">
        <f aca="false">E1131</f>
        <v>EXT</v>
      </c>
      <c r="AG1131" s="186" t="n">
        <f aca="false">LEN(AR1131)-LEN(SUBSTITUTE(AR1131,"/",""))-1</f>
        <v>4</v>
      </c>
      <c r="AH1131" s="186" t="str">
        <f aca="false">H1131</f>
        <v>0..1</v>
      </c>
      <c r="AI1131" s="173" t="s">
        <v>4580</v>
      </c>
      <c r="AJ1131" s="173"/>
      <c r="AK1131" s="174"/>
      <c r="AL1131" s="174"/>
      <c r="AM1131" s="174"/>
      <c r="AN1131" s="173"/>
      <c r="AO1131" s="172" t="str">
        <f aca="false">O1131</f>
        <v>0..1</v>
      </c>
      <c r="AP1131" s="172" t="str">
        <f aca="false">P1131</f>
        <v>0..1</v>
      </c>
      <c r="AQ1131" s="187" t="str">
        <f aca="false">Q1131</f>
        <v>/rsm:CrossIndustryInvoice
/rsm:SupplyChainTradeTransaction
/ram:ApplicableHeaderTradeSettlement
/ram:SpecifiedAdvancePayment
/ram:FormattedReceivedDateTime</v>
      </c>
      <c r="AR1131" s="188" t="str">
        <f aca="false">R1131</f>
        <v>/rsm:CrossIndustryInvoice/rsm:SupplyChainTradeTransaction/ram:ApplicableHeaderTradeSettlement/ram:SpecifiedAdvancePayment/ram:FormattedReceivedDateTime</v>
      </c>
      <c r="AS1131" s="172"/>
      <c r="AT1131" s="178"/>
      <c r="AU1131" s="186" t="str">
        <f aca="false">U1131</f>
        <v>0..1</v>
      </c>
      <c r="AV1131" s="172"/>
      <c r="AW1131" s="179"/>
      <c r="AX1131" s="6"/>
      <c r="AY1131" s="189" t="str">
        <f aca="false">Y1131</f>
        <v>EXTENDED</v>
      </c>
      <c r="AZ1131" s="190" t="str">
        <f aca="false">Z1131</f>
        <v>EXTENDED FR B2B</v>
      </c>
      <c r="BB1131" s="49"/>
    </row>
    <row r="1132" s="53" customFormat="true" ht="99.75" hidden="false" customHeight="false" outlineLevel="0" collapsed="false">
      <c r="A1132" s="58" t="str">
        <f aca="false">IF(LEFT(E1132,2)="BG","NO",IF(LEN(E1132)-LEN(SUBSTITUTE(E1132,"-",""))&gt;1,"NO",IF(E1132="EXT","EXT","YES")))</f>
        <v>EXT</v>
      </c>
      <c r="B1132" s="58"/>
      <c r="C1132" s="58"/>
      <c r="D1132" s="280" t="s">
        <v>6235</v>
      </c>
      <c r="E1132" s="93" t="s">
        <v>4631</v>
      </c>
      <c r="F1132" s="94" t="e">
        <f aca="false">#N/A</f>
        <v>#N/A</v>
      </c>
      <c r="G1132" s="95" t="n">
        <f aca="false">LEN(R1132)-LEN(SUBSTITUTE(R1132,"/",""))-1</f>
        <v>5</v>
      </c>
      <c r="H1132" s="95" t="s">
        <v>88</v>
      </c>
      <c r="I1132" s="97" t="s">
        <v>4854</v>
      </c>
      <c r="J1132" s="97"/>
      <c r="K1132" s="98"/>
      <c r="L1132" s="98"/>
      <c r="M1132" s="98"/>
      <c r="N1132" s="97"/>
      <c r="O1132" s="100" t="s">
        <v>88</v>
      </c>
      <c r="P1132" s="100" t="str">
        <f aca="false">O1132</f>
        <v>1..1</v>
      </c>
      <c r="Q1132" s="9" t="s">
        <v>6848</v>
      </c>
      <c r="R1132" s="101" t="s">
        <v>4583</v>
      </c>
      <c r="S1132" s="99" t="s">
        <v>188</v>
      </c>
      <c r="T1132" s="10" t="s">
        <v>4639</v>
      </c>
      <c r="U1132" s="95" t="s">
        <v>95</v>
      </c>
      <c r="V1132" s="99"/>
      <c r="W1132" s="102"/>
      <c r="X1132" s="38"/>
      <c r="Y1132" s="103" t="s">
        <v>30</v>
      </c>
      <c r="Z1132" s="103" t="s">
        <v>4635</v>
      </c>
      <c r="AA1132" s="4"/>
      <c r="AB1132" s="13" t="str">
        <f aca="false">IF(ISERROR(FIND("/",R1132)),R1132,LEFT(R1132,FIND(CHAR(1),SUBSTITUTE(R1132,"/",CHAR(1),LEN(R1132)-LEN(SUBSTITUTE(R1132,"/",""))))-1))</f>
        <v>/rsm:CrossIndustryInvoice/rsm:SupplyChainTradeTransaction/ram:ApplicableHeaderTradeSettlement/ram:SpecifiedAdvancePayment/ram:FormattedReceivedDateTime</v>
      </c>
      <c r="AC1132" s="13" t="str">
        <f aca="false">IF(ISERROR(FIND("/",R1132)),R1132,MID(R1132, FIND(CHAR(1),SUBSTITUTE(R1132,"/",CHAR(1), LEN(R1132)-LEN(SUBSTITUTE(R1132,"/","")))), LEN(R1132)))</f>
        <v>/qdt:DateTimeString</v>
      </c>
      <c r="AD1132" s="14" t="n">
        <f aca="false">COUNTIFS(R$4:R1132,AB1132)</f>
        <v>1</v>
      </c>
      <c r="AE1132" s="1"/>
      <c r="AF1132" s="93" t="str">
        <f aca="false">E1132</f>
        <v>EXT</v>
      </c>
      <c r="AG1132" s="95" t="n">
        <f aca="false">LEN(AR1132)-LEN(SUBSTITUTE(AR1132,"/",""))-1</f>
        <v>5</v>
      </c>
      <c r="AH1132" s="95" t="str">
        <f aca="false">H1132</f>
        <v>1..1</v>
      </c>
      <c r="AI1132" s="97" t="s">
        <v>4584</v>
      </c>
      <c r="AJ1132" s="97"/>
      <c r="AK1132" s="98"/>
      <c r="AL1132" s="98"/>
      <c r="AM1132" s="98"/>
      <c r="AN1132" s="97"/>
      <c r="AO1132" s="100" t="str">
        <f aca="false">O1132</f>
        <v>1..1</v>
      </c>
      <c r="AP1132" s="100" t="str">
        <f aca="false">P1132</f>
        <v>1..1</v>
      </c>
      <c r="AQ1132" s="9" t="str">
        <f aca="false">Q1132</f>
        <v>/rsm:CrossIndustryInvoice
/rsm:SupplyChainTradeTransaction
/ram:ApplicableHeaderTradeSettlement
/ram:SpecifiedAdvancePayment
/ram:FormattedReceivedDateTime
/qdt:DateTimeString</v>
      </c>
      <c r="AR1132" s="101" t="str">
        <f aca="false">R1132</f>
        <v>/rsm:CrossIndustryInvoice/rsm:SupplyChainTradeTransaction/ram:ApplicableHeaderTradeSettlement/ram:SpecifiedAdvancePayment/ram:FormattedReceivedDateTime/qdt:DateTimeString</v>
      </c>
      <c r="AS1132" s="99" t="s">
        <v>188</v>
      </c>
      <c r="AT1132" s="10" t="s">
        <v>4639</v>
      </c>
      <c r="AU1132" s="95" t="str">
        <f aca="false">U1132</f>
        <v>0..1</v>
      </c>
      <c r="AV1132" s="99"/>
      <c r="AW1132" s="102"/>
      <c r="AX1132" s="6"/>
      <c r="AY1132" s="103" t="str">
        <f aca="false">Y1132</f>
        <v>EXTENDED</v>
      </c>
      <c r="AZ1132" s="180" t="str">
        <f aca="false">Z1132</f>
        <v>EXTENDED FR B2B</v>
      </c>
      <c r="BA1132" s="1"/>
      <c r="BB1132" s="49"/>
      <c r="BF1132" s="1"/>
      <c r="BG1132" s="1"/>
      <c r="BH1132" s="1"/>
      <c r="BI1132" s="1"/>
      <c r="BJ1132" s="1"/>
      <c r="BK1132" s="1"/>
      <c r="BL1132" s="1"/>
      <c r="BM1132" s="1"/>
      <c r="BN1132" s="1"/>
      <c r="BO1132" s="1"/>
      <c r="BP1132" s="1"/>
      <c r="BQ1132" s="1"/>
      <c r="BR1132" s="1"/>
      <c r="BS1132" s="1"/>
      <c r="BT1132" s="1"/>
      <c r="BU1132" s="1"/>
      <c r="BV1132" s="1"/>
      <c r="BW1132" s="1"/>
      <c r="BX1132" s="1"/>
      <c r="BY1132" s="1"/>
      <c r="BZ1132" s="1"/>
    </row>
    <row r="1133" s="53" customFormat="true" ht="102" hidden="false" customHeight="false" outlineLevel="0" collapsed="false">
      <c r="A1133" s="58" t="str">
        <f aca="false">IF(LEFT(E1133,2)="BG","NO",IF(LEN(E1133)-LEN(SUBSTITUTE(E1133,"-",""))&gt;1,"NO",IF(E1133="EXT","EXT","YES")))</f>
        <v>EXT</v>
      </c>
      <c r="B1133" s="58"/>
      <c r="C1133" s="58"/>
      <c r="D1133" s="280" t="s">
        <v>6235</v>
      </c>
      <c r="E1133" s="93" t="s">
        <v>4631</v>
      </c>
      <c r="F1133" s="94" t="e">
        <f aca="false">#N/A</f>
        <v>#N/A</v>
      </c>
      <c r="G1133" s="95" t="n">
        <f aca="false">LEN(R1133)-LEN(SUBSTITUTE(R1133,"/",""))-1</f>
        <v>6</v>
      </c>
      <c r="H1133" s="95" t="s">
        <v>88</v>
      </c>
      <c r="I1133" s="97" t="s">
        <v>4699</v>
      </c>
      <c r="J1133" s="97"/>
      <c r="K1133" s="98" t="s">
        <v>5205</v>
      </c>
      <c r="L1133" s="98"/>
      <c r="M1133" s="54" t="s">
        <v>200</v>
      </c>
      <c r="N1133" s="97"/>
      <c r="O1133" s="100" t="s">
        <v>88</v>
      </c>
      <c r="P1133" s="100" t="str">
        <f aca="false">O1133</f>
        <v>1..1</v>
      </c>
      <c r="Q1133" s="9" t="s">
        <v>6849</v>
      </c>
      <c r="R1133" s="101" t="s">
        <v>4586</v>
      </c>
      <c r="S1133" s="99"/>
      <c r="T1133" s="10" t="s">
        <v>858</v>
      </c>
      <c r="U1133" s="95" t="s">
        <v>95</v>
      </c>
      <c r="V1133" s="99"/>
      <c r="W1133" s="102"/>
      <c r="X1133" s="38"/>
      <c r="Y1133" s="103" t="s">
        <v>30</v>
      </c>
      <c r="Z1133" s="103" t="s">
        <v>4635</v>
      </c>
      <c r="AA1133" s="4"/>
      <c r="AB1133" s="13" t="str">
        <f aca="false">IF(ISERROR(FIND("/",R1133)),R1133,LEFT(R1133,FIND(CHAR(1),SUBSTITUTE(R1133,"/",CHAR(1),LEN(R1133)-LEN(SUBSTITUTE(R1133,"/",""))))-1))</f>
        <v>/rsm:CrossIndustryInvoice/rsm:SupplyChainTradeTransaction/ram:ApplicableHeaderTradeSettlement/ram:SpecifiedAdvancePayment/ram:FormattedReceivedDateTime/qdt:DateTimeString</v>
      </c>
      <c r="AC1133" s="13" t="str">
        <f aca="false">IF(ISERROR(FIND("/",R1133)),R1133,MID(R1133, FIND(CHAR(1),SUBSTITUTE(R1133,"/",CHAR(1), LEN(R1133)-LEN(SUBSTITUTE(R1133,"/","")))), LEN(R1133)))</f>
        <v>/@format</v>
      </c>
      <c r="AD1133" s="14" t="n">
        <f aca="false">COUNTIFS(R$4:R1133,AB1133)</f>
        <v>1</v>
      </c>
      <c r="AE1133" s="1"/>
      <c r="AF1133" s="93" t="str">
        <f aca="false">E1133</f>
        <v>EXT</v>
      </c>
      <c r="AG1133" s="95" t="n">
        <f aca="false">LEN(AR1133)-LEN(SUBSTITUTE(AR1133,"/",""))-1</f>
        <v>6</v>
      </c>
      <c r="AH1133" s="95" t="str">
        <f aca="false">H1133</f>
        <v>1..1</v>
      </c>
      <c r="AI1133" s="97" t="s">
        <v>199</v>
      </c>
      <c r="AJ1133" s="97"/>
      <c r="AK1133" s="98"/>
      <c r="AL1133" s="98"/>
      <c r="AM1133" s="54"/>
      <c r="AN1133" s="97"/>
      <c r="AO1133" s="100" t="str">
        <f aca="false">O1133</f>
        <v>1..1</v>
      </c>
      <c r="AP1133" s="100" t="str">
        <f aca="false">P1133</f>
        <v>1..1</v>
      </c>
      <c r="AQ1133" s="9" t="str">
        <f aca="false">Q1133</f>
        <v>/rsm:CrossIndustryInvoice
/rsm:SupplyChainTradeTransaction
/ram:ApplicableHeaderTradeSettlement
/ram:SpecifiedAdvancePayment
/ram:FormattedReceivedDateTime
/qdt:DateTimeString
/@format</v>
      </c>
      <c r="AR1133" s="101" t="str">
        <f aca="false">R1133</f>
        <v>/rsm:CrossIndustryInvoice/rsm:SupplyChainTradeTransaction/ram:ApplicableHeaderTradeSettlement/ram:SpecifiedAdvancePayment/ram:FormattedReceivedDateTime/qdt:DateTimeString/@format</v>
      </c>
      <c r="AS1133" s="99"/>
      <c r="AT1133" s="10" t="s">
        <v>858</v>
      </c>
      <c r="AU1133" s="95" t="str">
        <f aca="false">U1133</f>
        <v>0..1</v>
      </c>
      <c r="AV1133" s="99"/>
      <c r="AW1133" s="102"/>
      <c r="AX1133" s="6"/>
      <c r="AY1133" s="103" t="str">
        <f aca="false">Y1133</f>
        <v>EXTENDED</v>
      </c>
      <c r="AZ1133" s="180" t="str">
        <f aca="false">Z1133</f>
        <v>EXTENDED FR B2B</v>
      </c>
      <c r="BA1133" s="1"/>
      <c r="BB1133" s="49"/>
      <c r="BF1133" s="1"/>
      <c r="BG1133" s="1"/>
      <c r="BH1133" s="1"/>
      <c r="BI1133" s="1"/>
      <c r="BJ1133" s="1"/>
      <c r="BK1133" s="1"/>
      <c r="BL1133" s="1"/>
      <c r="BM1133" s="1"/>
      <c r="BN1133" s="1"/>
      <c r="BO1133" s="1"/>
      <c r="BP1133" s="1"/>
      <c r="BQ1133" s="1"/>
      <c r="BR1133" s="1"/>
      <c r="BS1133" s="1"/>
      <c r="BT1133" s="1"/>
      <c r="BU1133" s="1"/>
      <c r="BV1133" s="1"/>
      <c r="BW1133" s="1"/>
      <c r="BX1133" s="1"/>
      <c r="BY1133" s="1"/>
      <c r="BZ1133" s="1"/>
    </row>
    <row r="1134" s="53" customFormat="true" ht="76.5" hidden="false" customHeight="false" outlineLevel="0" collapsed="false">
      <c r="A1134" s="58" t="str">
        <f aca="false">IF(LEFT(E1134,2)="BG","NO",IF(LEN(E1134)-LEN(SUBSTITUTE(E1134,"-",""))&gt;1,"NO",IF(E1134="EXT","EXT","YES")))</f>
        <v>EXT</v>
      </c>
      <c r="B1134" s="58"/>
      <c r="C1134" s="58"/>
      <c r="D1134" s="280" t="s">
        <v>6235</v>
      </c>
      <c r="E1134" s="184" t="s">
        <v>4631</v>
      </c>
      <c r="F1134" s="185" t="e">
        <f aca="false">#N/A</f>
        <v>#N/A</v>
      </c>
      <c r="G1134" s="186" t="n">
        <f aca="false">LEN(R1134)-LEN(SUBSTITUTE(R1134,"/",""))-1</f>
        <v>4</v>
      </c>
      <c r="H1134" s="186" t="s">
        <v>274</v>
      </c>
      <c r="I1134" s="173" t="s">
        <v>6850</v>
      </c>
      <c r="J1134" s="173"/>
      <c r="K1134" s="174"/>
      <c r="L1134" s="174"/>
      <c r="M1134" s="174"/>
      <c r="N1134" s="173"/>
      <c r="O1134" s="172" t="s">
        <v>274</v>
      </c>
      <c r="P1134" s="175" t="str">
        <f aca="false">O1134</f>
        <v>1..n</v>
      </c>
      <c r="Q1134" s="187" t="s">
        <v>6851</v>
      </c>
      <c r="R1134" s="188" t="s">
        <v>4589</v>
      </c>
      <c r="S1134" s="172"/>
      <c r="T1134" s="178"/>
      <c r="U1134" s="186" t="s">
        <v>112</v>
      </c>
      <c r="V1134" s="172"/>
      <c r="W1134" s="179"/>
      <c r="X1134" s="38"/>
      <c r="Y1134" s="189" t="s">
        <v>30</v>
      </c>
      <c r="Z1134" s="189" t="s">
        <v>4635</v>
      </c>
      <c r="AA1134" s="4"/>
      <c r="AB1134" s="13" t="str">
        <f aca="false">IF(ISERROR(FIND("/",R1134)),R1134,LEFT(R1134,FIND(CHAR(1),SUBSTITUTE(R1134,"/",CHAR(1),LEN(R1134)-LEN(SUBSTITUTE(R1134,"/",""))))-1))</f>
        <v>/rsm:CrossIndustryInvoice/rsm:SupplyChainTradeTransaction/ram:ApplicableHeaderTradeSettlement/ram:SpecifiedAdvancePayment</v>
      </c>
      <c r="AC1134" s="13" t="str">
        <f aca="false">IF(ISERROR(FIND("/",R1134)),R1134,MID(R1134, FIND(CHAR(1),SUBSTITUTE(R1134,"/",CHAR(1), LEN(R1134)-LEN(SUBSTITUTE(R1134,"/","")))), LEN(R1134)))</f>
        <v>/ram:IncludedTradeTax</v>
      </c>
      <c r="AD1134" s="14" t="n">
        <f aca="false">COUNTIFS(R$4:R1134,AB1134)</f>
        <v>1</v>
      </c>
      <c r="AE1134" s="1"/>
      <c r="AF1134" s="184" t="str">
        <f aca="false">E1134</f>
        <v>EXT</v>
      </c>
      <c r="AG1134" s="186" t="n">
        <f aca="false">LEN(AR1134)-LEN(SUBSTITUTE(AR1134,"/",""))-1</f>
        <v>4</v>
      </c>
      <c r="AH1134" s="186" t="str">
        <f aca="false">H1134</f>
        <v>1..n</v>
      </c>
      <c r="AI1134" s="173" t="s">
        <v>4590</v>
      </c>
      <c r="AJ1134" s="173"/>
      <c r="AK1134" s="174"/>
      <c r="AL1134" s="174"/>
      <c r="AM1134" s="174"/>
      <c r="AN1134" s="173"/>
      <c r="AO1134" s="172" t="str">
        <f aca="false">O1134</f>
        <v>1..n</v>
      </c>
      <c r="AP1134" s="172" t="str">
        <f aca="false">P1134</f>
        <v>1..n</v>
      </c>
      <c r="AQ1134" s="187" t="str">
        <f aca="false">Q1134</f>
        <v>/rsm:CrossIndustryInvoice
/rsm:SupplyChainTradeTransaction
/ram:ApplicableHeaderTradeSettlement
/ram:SpecifiedAdvancePayment
/ram:IncludedTradeTax</v>
      </c>
      <c r="AR1134" s="188" t="str">
        <f aca="false">R1134</f>
        <v>/rsm:CrossIndustryInvoice/rsm:SupplyChainTradeTransaction/ram:ApplicableHeaderTradeSettlement/ram:SpecifiedAdvancePayment/ram:IncludedTradeTax</v>
      </c>
      <c r="AS1134" s="172"/>
      <c r="AT1134" s="178"/>
      <c r="AU1134" s="186" t="str">
        <f aca="false">U1134</f>
        <v>0..n</v>
      </c>
      <c r="AV1134" s="172"/>
      <c r="AW1134" s="179"/>
      <c r="AX1134" s="6"/>
      <c r="AY1134" s="189" t="str">
        <f aca="false">Y1134</f>
        <v>EXTENDED</v>
      </c>
      <c r="AZ1134" s="190" t="str">
        <f aca="false">Z1134</f>
        <v>EXTENDED FR B2B</v>
      </c>
      <c r="BA1134" s="1"/>
      <c r="BB1134" s="49"/>
      <c r="BF1134" s="1"/>
      <c r="BG1134" s="1"/>
      <c r="BH1134" s="1"/>
      <c r="BI1134" s="1"/>
      <c r="BJ1134" s="1"/>
      <c r="BK1134" s="1"/>
      <c r="BL1134" s="1"/>
      <c r="BM1134" s="1"/>
      <c r="BN1134" s="1"/>
      <c r="BO1134" s="1"/>
      <c r="BP1134" s="1"/>
      <c r="BQ1134" s="1"/>
      <c r="BR1134" s="1"/>
      <c r="BS1134" s="1"/>
      <c r="BT1134" s="1"/>
      <c r="BU1134" s="1"/>
      <c r="BV1134" s="1"/>
      <c r="BW1134" s="1"/>
      <c r="BX1134" s="1"/>
      <c r="BY1134" s="1"/>
      <c r="BZ1134" s="1"/>
    </row>
    <row r="1135" s="53" customFormat="true" ht="89.25" hidden="false" customHeight="false" outlineLevel="0" collapsed="false">
      <c r="A1135" s="58" t="str">
        <f aca="false">IF(LEFT(E1135,2)="BG","NO",IF(LEN(E1135)-LEN(SUBSTITUTE(E1135,"-",""))&gt;1,"NO",IF(E1135="EXT","EXT","YES")))</f>
        <v>EXT</v>
      </c>
      <c r="B1135" s="58"/>
      <c r="C1135" s="58"/>
      <c r="D1135" s="280" t="s">
        <v>6235</v>
      </c>
      <c r="E1135" s="93" t="s">
        <v>4631</v>
      </c>
      <c r="F1135" s="94" t="e">
        <f aca="false">#N/A</f>
        <v>#N/A</v>
      </c>
      <c r="G1135" s="95" t="n">
        <f aca="false">LEN(R1135)-LEN(SUBSTITUTE(R1135,"/",""))-1</f>
        <v>5</v>
      </c>
      <c r="H1135" s="95" t="s">
        <v>88</v>
      </c>
      <c r="I1135" s="97" t="s">
        <v>4970</v>
      </c>
      <c r="J1135" s="97"/>
      <c r="K1135" s="98"/>
      <c r="L1135" s="98"/>
      <c r="M1135" s="98"/>
      <c r="N1135" s="97"/>
      <c r="O1135" s="100" t="s">
        <v>88</v>
      </c>
      <c r="P1135" s="100" t="str">
        <f aca="false">O1135</f>
        <v>1..1</v>
      </c>
      <c r="Q1135" s="9" t="s">
        <v>6852</v>
      </c>
      <c r="R1135" s="101" t="s">
        <v>4593</v>
      </c>
      <c r="S1135" s="99" t="s">
        <v>858</v>
      </c>
      <c r="T1135" s="10" t="s">
        <v>4639</v>
      </c>
      <c r="U1135" s="95" t="s">
        <v>112</v>
      </c>
      <c r="V1135" s="99"/>
      <c r="W1135" s="102"/>
      <c r="X1135" s="38"/>
      <c r="Y1135" s="103" t="s">
        <v>30</v>
      </c>
      <c r="Z1135" s="103" t="s">
        <v>4635</v>
      </c>
      <c r="AA1135" s="4"/>
      <c r="AB1135" s="13" t="str">
        <f aca="false">IF(ISERROR(FIND("/",R1135)),R1135,LEFT(R1135,FIND(CHAR(1),SUBSTITUTE(R1135,"/",CHAR(1),LEN(R1135)-LEN(SUBSTITUTE(R1135,"/",""))))-1))</f>
        <v>/rsm:CrossIndustryInvoice/rsm:SupplyChainTradeTransaction/ram:ApplicableHeaderTradeSettlement/ram:SpecifiedAdvancePayment/ram:IncludedTradeTax</v>
      </c>
      <c r="AC1135" s="13" t="str">
        <f aca="false">IF(ISERROR(FIND("/",R1135)),R1135,MID(R1135, FIND(CHAR(1),SUBSTITUTE(R1135,"/",CHAR(1), LEN(R1135)-LEN(SUBSTITUTE(R1135,"/","")))), LEN(R1135)))</f>
        <v>/ram:CalculatedAmount</v>
      </c>
      <c r="AD1135" s="14" t="n">
        <f aca="false">COUNTIFS(R$4:R1135,AB1135)</f>
        <v>1</v>
      </c>
      <c r="AE1135" s="1"/>
      <c r="AF1135" s="93" t="str">
        <f aca="false">E1135</f>
        <v>EXT</v>
      </c>
      <c r="AG1135" s="95" t="n">
        <f aca="false">LEN(AR1135)-LEN(SUBSTITUTE(AR1135,"/",""))-1</f>
        <v>5</v>
      </c>
      <c r="AH1135" s="95" t="str">
        <f aca="false">H1135</f>
        <v>1..1</v>
      </c>
      <c r="AI1135" s="97"/>
      <c r="AJ1135" s="97"/>
      <c r="AK1135" s="98"/>
      <c r="AL1135" s="98"/>
      <c r="AM1135" s="98"/>
      <c r="AN1135" s="97"/>
      <c r="AO1135" s="100" t="str">
        <f aca="false">O1135</f>
        <v>1..1</v>
      </c>
      <c r="AP1135" s="100" t="str">
        <f aca="false">P1135</f>
        <v>1..1</v>
      </c>
      <c r="AQ1135" s="9" t="str">
        <f aca="false">Q1135</f>
        <v>/rsm:CrossIndustryInvoice
/rsm:SupplyChainTradeTransaction
/ram:ApplicableHeaderTradeSettlement
/ram:SpecifiedAdvancePayment
/ram:IncludedTradeTax
/ram:CalculatedAmount</v>
      </c>
      <c r="AR1135" s="101" t="str">
        <f aca="false">R1135</f>
        <v>/rsm:CrossIndustryInvoice/rsm:SupplyChainTradeTransaction/ram:ApplicableHeaderTradeSettlement/ram:SpecifiedAdvancePayment/ram:IncludedTradeTax/ram:CalculatedAmount</v>
      </c>
      <c r="AS1135" s="99" t="s">
        <v>858</v>
      </c>
      <c r="AT1135" s="10" t="s">
        <v>4639</v>
      </c>
      <c r="AU1135" s="95" t="str">
        <f aca="false">U1135</f>
        <v>0..n</v>
      </c>
      <c r="AV1135" s="99"/>
      <c r="AW1135" s="102"/>
      <c r="AX1135" s="6"/>
      <c r="AY1135" s="103" t="str">
        <f aca="false">Y1135</f>
        <v>EXTENDED</v>
      </c>
      <c r="AZ1135" s="180" t="str">
        <f aca="false">Z1135</f>
        <v>EXTENDED FR B2B</v>
      </c>
      <c r="BA1135" s="1"/>
      <c r="BB1135" s="49"/>
      <c r="BF1135" s="1"/>
      <c r="BG1135" s="1"/>
      <c r="BH1135" s="1"/>
      <c r="BI1135" s="1"/>
      <c r="BJ1135" s="1"/>
      <c r="BK1135" s="1"/>
      <c r="BL1135" s="1"/>
      <c r="BM1135" s="1"/>
      <c r="BN1135" s="1"/>
      <c r="BO1135" s="1"/>
      <c r="BP1135" s="1"/>
      <c r="BQ1135" s="1"/>
      <c r="BR1135" s="1"/>
      <c r="BS1135" s="1"/>
      <c r="BT1135" s="1"/>
      <c r="BU1135" s="1"/>
      <c r="BV1135" s="1"/>
      <c r="BW1135" s="1"/>
      <c r="BX1135" s="1"/>
      <c r="BY1135" s="1"/>
      <c r="BZ1135" s="1"/>
    </row>
    <row r="1136" s="53" customFormat="true" ht="89.25" hidden="false" customHeight="false" outlineLevel="0" collapsed="false">
      <c r="A1136" s="58" t="str">
        <f aca="false">IF(LEFT(E1136,2)="BG","NO",IF(LEN(E1136)-LEN(SUBSTITUTE(E1136,"-",""))&gt;1,"NO",IF(E1136="EXT","EXT","YES")))</f>
        <v>EXT</v>
      </c>
      <c r="B1136" s="58"/>
      <c r="C1136" s="58"/>
      <c r="D1136" s="280" t="s">
        <v>6235</v>
      </c>
      <c r="E1136" s="93" t="s">
        <v>4631</v>
      </c>
      <c r="F1136" s="94" t="e">
        <f aca="false">#N/A</f>
        <v>#N/A</v>
      </c>
      <c r="G1136" s="95" t="n">
        <f aca="false">LEN(R1136)-LEN(SUBSTITUTE(R1136,"/",""))-1</f>
        <v>5</v>
      </c>
      <c r="H1136" s="95" t="s">
        <v>88</v>
      </c>
      <c r="I1136" s="97" t="s">
        <v>4753</v>
      </c>
      <c r="J1136" s="97"/>
      <c r="K1136" s="98" t="s">
        <v>4128</v>
      </c>
      <c r="L1136" s="98"/>
      <c r="M1136" s="98" t="s">
        <v>1334</v>
      </c>
      <c r="N1136" s="97"/>
      <c r="O1136" s="100" t="s">
        <v>88</v>
      </c>
      <c r="P1136" s="100" t="str">
        <f aca="false">O1136</f>
        <v>1..1</v>
      </c>
      <c r="Q1136" s="9" t="s">
        <v>6853</v>
      </c>
      <c r="R1136" s="101" t="s">
        <v>4596</v>
      </c>
      <c r="S1136" s="99"/>
      <c r="T1136" s="10"/>
      <c r="U1136" s="95" t="s">
        <v>95</v>
      </c>
      <c r="V1136" s="99"/>
      <c r="W1136" s="102"/>
      <c r="X1136" s="38"/>
      <c r="Y1136" s="103" t="s">
        <v>30</v>
      </c>
      <c r="Z1136" s="103" t="s">
        <v>4635</v>
      </c>
      <c r="AA1136" s="4"/>
      <c r="AB1136" s="13" t="str">
        <f aca="false">IF(ISERROR(FIND("/",R1136)),R1136,LEFT(R1136,FIND(CHAR(1),SUBSTITUTE(R1136,"/",CHAR(1),LEN(R1136)-LEN(SUBSTITUTE(R1136,"/",""))))-1))</f>
        <v>/rsm:CrossIndustryInvoice/rsm:SupplyChainTradeTransaction/ram:ApplicableHeaderTradeSettlement/ram:SpecifiedAdvancePayment/ram:IncludedTradeTax</v>
      </c>
      <c r="AC1136" s="13" t="str">
        <f aca="false">IF(ISERROR(FIND("/",R1136)),R1136,MID(R1136, FIND(CHAR(1),SUBSTITUTE(R1136,"/",CHAR(1), LEN(R1136)-LEN(SUBSTITUTE(R1136,"/","")))), LEN(R1136)))</f>
        <v>/ram:TypeCode</v>
      </c>
      <c r="AD1136" s="14" t="n">
        <f aca="false">COUNTIFS(R$4:R1136,AB1136)</f>
        <v>1</v>
      </c>
      <c r="AE1136" s="1"/>
      <c r="AF1136" s="93" t="str">
        <f aca="false">E1136</f>
        <v>EXT</v>
      </c>
      <c r="AG1136" s="95" t="n">
        <f aca="false">LEN(AR1136)-LEN(SUBSTITUTE(AR1136,"/",""))-1</f>
        <v>5</v>
      </c>
      <c r="AH1136" s="95" t="str">
        <f aca="false">H1136</f>
        <v>1..1</v>
      </c>
      <c r="AI1136" s="97" t="s">
        <v>877</v>
      </c>
      <c r="AJ1136" s="97"/>
      <c r="AK1136" s="98"/>
      <c r="AL1136" s="98"/>
      <c r="AM1136" s="98"/>
      <c r="AN1136" s="97"/>
      <c r="AO1136" s="100" t="str">
        <f aca="false">O1136</f>
        <v>1..1</v>
      </c>
      <c r="AP1136" s="100" t="str">
        <f aca="false">P1136</f>
        <v>1..1</v>
      </c>
      <c r="AQ1136" s="9" t="str">
        <f aca="false">Q1136</f>
        <v>/rsm:CrossIndustryInvoice
/rsm:SupplyChainTradeTransaction
/ram:ApplicableHeaderTradeSettlement
/ram:SpecifiedAdvancePayment
/ram:IncludedTradeTax
/ram:TypeCode</v>
      </c>
      <c r="AR1136" s="101" t="str">
        <f aca="false">R1136</f>
        <v>/rsm:CrossIndustryInvoice/rsm:SupplyChainTradeTransaction/ram:ApplicableHeaderTradeSettlement/ram:SpecifiedAdvancePayment/ram:IncludedTradeTax/ram:TypeCode</v>
      </c>
      <c r="AS1136" s="99"/>
      <c r="AT1136" s="10"/>
      <c r="AU1136" s="95" t="str">
        <f aca="false">U1136</f>
        <v>0..1</v>
      </c>
      <c r="AV1136" s="99"/>
      <c r="AW1136" s="102"/>
      <c r="AX1136" s="6"/>
      <c r="AY1136" s="103" t="str">
        <f aca="false">Y1136</f>
        <v>EXTENDED</v>
      </c>
      <c r="AZ1136" s="180" t="str">
        <f aca="false">Z1136</f>
        <v>EXTENDED FR B2B</v>
      </c>
      <c r="BA1136" s="1"/>
      <c r="BB1136" s="49"/>
      <c r="BF1136" s="1"/>
      <c r="BG1136" s="1"/>
      <c r="BH1136" s="1"/>
      <c r="BI1136" s="1"/>
      <c r="BJ1136" s="1"/>
      <c r="BK1136" s="1"/>
      <c r="BL1136" s="1"/>
      <c r="BM1136" s="1"/>
      <c r="BN1136" s="1"/>
      <c r="BO1136" s="1"/>
      <c r="BP1136" s="1"/>
      <c r="BQ1136" s="1"/>
      <c r="BR1136" s="1"/>
      <c r="BS1136" s="1"/>
      <c r="BT1136" s="1"/>
      <c r="BU1136" s="1"/>
      <c r="BV1136" s="1"/>
      <c r="BW1136" s="1"/>
      <c r="BX1136" s="1"/>
      <c r="BY1136" s="1"/>
      <c r="BZ1136" s="1"/>
    </row>
    <row r="1137" s="53" customFormat="true" ht="89.25" hidden="false" customHeight="false" outlineLevel="0" collapsed="false">
      <c r="A1137" s="58" t="str">
        <f aca="false">IF(LEFT(E1137,2)="BG","NO",IF(LEN(E1137)-LEN(SUBSTITUTE(E1137,"-",""))&gt;1,"NO",IF(E1137="EXT","EXT","YES")))</f>
        <v>EXT</v>
      </c>
      <c r="B1137" s="58"/>
      <c r="C1137" s="58"/>
      <c r="D1137" s="280" t="s">
        <v>6235</v>
      </c>
      <c r="E1137" s="93" t="s">
        <v>4631</v>
      </c>
      <c r="F1137" s="94" t="e">
        <f aca="false">#N/A</f>
        <v>#N/A</v>
      </c>
      <c r="G1137" s="95" t="n">
        <f aca="false">LEN(R1137)-LEN(SUBSTITUTE(R1137,"/",""))-1</f>
        <v>5</v>
      </c>
      <c r="H1137" s="95" t="s">
        <v>95</v>
      </c>
      <c r="I1137" s="97" t="s">
        <v>4976</v>
      </c>
      <c r="J1137" s="97"/>
      <c r="K1137" s="98"/>
      <c r="L1137" s="98"/>
      <c r="M1137" s="98"/>
      <c r="N1137" s="97"/>
      <c r="O1137" s="100" t="s">
        <v>95</v>
      </c>
      <c r="P1137" s="100" t="str">
        <f aca="false">O1137</f>
        <v>0..1</v>
      </c>
      <c r="Q1137" s="9" t="s">
        <v>6854</v>
      </c>
      <c r="R1137" s="101" t="s">
        <v>4598</v>
      </c>
      <c r="S1137" s="99" t="s">
        <v>121</v>
      </c>
      <c r="T1137" s="10" t="s">
        <v>4639</v>
      </c>
      <c r="U1137" s="95" t="s">
        <v>95</v>
      </c>
      <c r="V1137" s="99"/>
      <c r="W1137" s="102"/>
      <c r="X1137" s="38"/>
      <c r="Y1137" s="103" t="s">
        <v>30</v>
      </c>
      <c r="Z1137" s="103" t="s">
        <v>4635</v>
      </c>
      <c r="AA1137" s="4"/>
      <c r="AB1137" s="13" t="str">
        <f aca="false">IF(ISERROR(FIND("/",R1137)),R1137,LEFT(R1137,FIND(CHAR(1),SUBSTITUTE(R1137,"/",CHAR(1),LEN(R1137)-LEN(SUBSTITUTE(R1137,"/",""))))-1))</f>
        <v>/rsm:CrossIndustryInvoice/rsm:SupplyChainTradeTransaction/ram:ApplicableHeaderTradeSettlement/ram:SpecifiedAdvancePayment/ram:IncludedTradeTax</v>
      </c>
      <c r="AC1137" s="13" t="str">
        <f aca="false">IF(ISERROR(FIND("/",R1137)),R1137,MID(R1137, FIND(CHAR(1),SUBSTITUTE(R1137,"/",CHAR(1), LEN(R1137)-LEN(SUBSTITUTE(R1137,"/","")))), LEN(R1137)))</f>
        <v>/ram:ExemptionReason</v>
      </c>
      <c r="AD1137" s="14" t="n">
        <f aca="false">COUNTIFS(R$4:R1137,AB1137)</f>
        <v>1</v>
      </c>
      <c r="AE1137" s="1"/>
      <c r="AF1137" s="93" t="str">
        <f aca="false">E1137</f>
        <v>EXT</v>
      </c>
      <c r="AG1137" s="95" t="n">
        <f aca="false">LEN(AR1137)-LEN(SUBSTITUTE(AR1137,"/",""))-1</f>
        <v>5</v>
      </c>
      <c r="AH1137" s="95" t="str">
        <f aca="false">H1137</f>
        <v>0..1</v>
      </c>
      <c r="AI1137" s="97" t="s">
        <v>870</v>
      </c>
      <c r="AJ1137" s="97"/>
      <c r="AK1137" s="98"/>
      <c r="AL1137" s="98"/>
      <c r="AM1137" s="98"/>
      <c r="AN1137" s="97"/>
      <c r="AO1137" s="100" t="str">
        <f aca="false">O1137</f>
        <v>0..1</v>
      </c>
      <c r="AP1137" s="100" t="str">
        <f aca="false">P1137</f>
        <v>0..1</v>
      </c>
      <c r="AQ1137" s="9" t="str">
        <f aca="false">Q1137</f>
        <v>/rsm:CrossIndustryInvoice
/rsm:SupplyChainTradeTransaction
/ram:ApplicableHeaderTradeSettlement
/ram:SpecifiedAdvancePayment
/ram:IncludedTradeTax
/ram:ExemptionReason</v>
      </c>
      <c r="AR1137" s="101" t="str">
        <f aca="false">R1137</f>
        <v>/rsm:CrossIndustryInvoice/rsm:SupplyChainTradeTransaction/ram:ApplicableHeaderTradeSettlement/ram:SpecifiedAdvancePayment/ram:IncludedTradeTax/ram:ExemptionReason</v>
      </c>
      <c r="AS1137" s="99" t="s">
        <v>121</v>
      </c>
      <c r="AT1137" s="10" t="s">
        <v>4639</v>
      </c>
      <c r="AU1137" s="95" t="str">
        <f aca="false">U1137</f>
        <v>0..1</v>
      </c>
      <c r="AV1137" s="99"/>
      <c r="AW1137" s="102"/>
      <c r="AX1137" s="6"/>
      <c r="AY1137" s="103" t="str">
        <f aca="false">Y1137</f>
        <v>EXTENDED</v>
      </c>
      <c r="AZ1137" s="180" t="str">
        <f aca="false">Z1137</f>
        <v>EXTENDED FR B2B</v>
      </c>
      <c r="BA1137" s="1"/>
      <c r="BB1137" s="49"/>
      <c r="BF1137" s="1"/>
      <c r="BG1137" s="1"/>
      <c r="BH1137" s="1"/>
      <c r="BI1137" s="1"/>
      <c r="BJ1137" s="1"/>
      <c r="BK1137" s="1"/>
      <c r="BL1137" s="1"/>
      <c r="BM1137" s="1"/>
      <c r="BN1137" s="1"/>
      <c r="BO1137" s="1"/>
      <c r="BP1137" s="1"/>
      <c r="BQ1137" s="1"/>
      <c r="BR1137" s="1"/>
      <c r="BS1137" s="1"/>
      <c r="BT1137" s="1"/>
      <c r="BU1137" s="1"/>
      <c r="BV1137" s="1"/>
      <c r="BW1137" s="1"/>
      <c r="BX1137" s="1"/>
      <c r="BY1137" s="1"/>
      <c r="BZ1137" s="1"/>
    </row>
    <row r="1138" s="53" customFormat="true" ht="165.75" hidden="false" customHeight="false" outlineLevel="0" collapsed="false">
      <c r="A1138" s="58" t="str">
        <f aca="false">IF(LEFT(E1138,2)="BG","NO",IF(LEN(E1138)-LEN(SUBSTITUTE(E1138,"-",""))&gt;1,"NO",IF(E1138="EXT","EXT","YES")))</f>
        <v>EXT</v>
      </c>
      <c r="B1138" s="58"/>
      <c r="C1138" s="58"/>
      <c r="D1138" s="280" t="s">
        <v>6235</v>
      </c>
      <c r="E1138" s="93" t="s">
        <v>4631</v>
      </c>
      <c r="F1138" s="94" t="e">
        <f aca="false">#N/A</f>
        <v>#N/A</v>
      </c>
      <c r="G1138" s="95" t="n">
        <f aca="false">LEN(R1138)-LEN(SUBSTITUTE(R1138,"/",""))-1</f>
        <v>5</v>
      </c>
      <c r="H1138" s="95" t="s">
        <v>88</v>
      </c>
      <c r="I1138" s="97" t="s">
        <v>4979</v>
      </c>
      <c r="J1138" s="97" t="s">
        <v>4206</v>
      </c>
      <c r="K1138" s="98" t="s">
        <v>875</v>
      </c>
      <c r="L1138" s="98" t="s">
        <v>1340</v>
      </c>
      <c r="M1138" s="98" t="s">
        <v>4207</v>
      </c>
      <c r="N1138" s="97"/>
      <c r="O1138" s="100" t="s">
        <v>88</v>
      </c>
      <c r="P1138" s="100" t="str">
        <f aca="false">O1138</f>
        <v>1..1</v>
      </c>
      <c r="Q1138" s="9" t="s">
        <v>6855</v>
      </c>
      <c r="R1138" s="101" t="s">
        <v>4600</v>
      </c>
      <c r="S1138" s="99" t="s">
        <v>176</v>
      </c>
      <c r="T1138" s="10" t="s">
        <v>4639</v>
      </c>
      <c r="U1138" s="95" t="s">
        <v>95</v>
      </c>
      <c r="V1138" s="99"/>
      <c r="W1138" s="102"/>
      <c r="X1138" s="38"/>
      <c r="Y1138" s="103" t="s">
        <v>30</v>
      </c>
      <c r="Z1138" s="103" t="s">
        <v>4635</v>
      </c>
      <c r="AA1138" s="4"/>
      <c r="AB1138" s="13" t="str">
        <f aca="false">IF(ISERROR(FIND("/",R1138)),R1138,LEFT(R1138,FIND(CHAR(1),SUBSTITUTE(R1138,"/",CHAR(1),LEN(R1138)-LEN(SUBSTITUTE(R1138,"/",""))))-1))</f>
        <v>/rsm:CrossIndustryInvoice/rsm:SupplyChainTradeTransaction/ram:ApplicableHeaderTradeSettlement/ram:SpecifiedAdvancePayment/ram:IncludedTradeTax</v>
      </c>
      <c r="AC1138" s="13" t="str">
        <f aca="false">IF(ISERROR(FIND("/",R1138)),R1138,MID(R1138, FIND(CHAR(1),SUBSTITUTE(R1138,"/",CHAR(1), LEN(R1138)-LEN(SUBSTITUTE(R1138,"/","")))), LEN(R1138)))</f>
        <v>/ram:CategoryCode</v>
      </c>
      <c r="AD1138" s="14" t="n">
        <f aca="false">COUNTIFS(R$4:R1138,AB1138)</f>
        <v>1</v>
      </c>
      <c r="AE1138" s="1"/>
      <c r="AF1138" s="93" t="str">
        <f aca="false">E1138</f>
        <v>EXT</v>
      </c>
      <c r="AG1138" s="95" t="n">
        <f aca="false">LEN(AR1138)-LEN(SUBSTITUTE(AR1138,"/",""))-1</f>
        <v>5</v>
      </c>
      <c r="AH1138" s="95" t="str">
        <f aca="false">H1138</f>
        <v>1..1</v>
      </c>
      <c r="AI1138" s="97" t="s">
        <v>6856</v>
      </c>
      <c r="AJ1138" s="97"/>
      <c r="AK1138" s="98"/>
      <c r="AL1138" s="98"/>
      <c r="AM1138" s="98"/>
      <c r="AN1138" s="97"/>
      <c r="AO1138" s="100" t="str">
        <f aca="false">O1138</f>
        <v>1..1</v>
      </c>
      <c r="AP1138" s="100" t="str">
        <f aca="false">P1138</f>
        <v>1..1</v>
      </c>
      <c r="AQ1138" s="9" t="str">
        <f aca="false">Q1138</f>
        <v>/rsm:CrossIndustryInvoice
/rsm:SupplyChainTradeTransaction
/ram:ApplicableHeaderTradeSettlement
/ram:SpecifiedAdvancePayment
/ram:IncludedTradeTax
/ram:CategoryCode</v>
      </c>
      <c r="AR1138" s="101" t="str">
        <f aca="false">R1138</f>
        <v>/rsm:CrossIndustryInvoice/rsm:SupplyChainTradeTransaction/ram:ApplicableHeaderTradeSettlement/ram:SpecifiedAdvancePayment/ram:IncludedTradeTax/ram:CategoryCode</v>
      </c>
      <c r="AS1138" s="99" t="s">
        <v>176</v>
      </c>
      <c r="AT1138" s="10" t="s">
        <v>4639</v>
      </c>
      <c r="AU1138" s="95" t="str">
        <f aca="false">U1138</f>
        <v>0..1</v>
      </c>
      <c r="AV1138" s="99"/>
      <c r="AW1138" s="102"/>
      <c r="AX1138" s="6"/>
      <c r="AY1138" s="103" t="str">
        <f aca="false">Y1138</f>
        <v>EXTENDED</v>
      </c>
      <c r="AZ1138" s="180" t="str">
        <f aca="false">Z1138</f>
        <v>EXTENDED FR B2B</v>
      </c>
      <c r="BA1138" s="1"/>
      <c r="BB1138" s="49"/>
      <c r="BF1138" s="1"/>
      <c r="BG1138" s="1"/>
      <c r="BH1138" s="1"/>
      <c r="BI1138" s="1"/>
      <c r="BJ1138" s="1"/>
      <c r="BK1138" s="1"/>
      <c r="BL1138" s="1"/>
      <c r="BM1138" s="1"/>
      <c r="BN1138" s="1"/>
      <c r="BO1138" s="1"/>
      <c r="BP1138" s="1"/>
      <c r="BQ1138" s="1"/>
      <c r="BR1138" s="1"/>
      <c r="BS1138" s="1"/>
      <c r="BT1138" s="1"/>
      <c r="BU1138" s="1"/>
      <c r="BV1138" s="1"/>
      <c r="BW1138" s="1"/>
      <c r="BX1138" s="1"/>
      <c r="BY1138" s="1"/>
      <c r="BZ1138" s="1"/>
    </row>
    <row r="1139" s="53" customFormat="true" ht="89.25" hidden="false" customHeight="false" outlineLevel="0" collapsed="false">
      <c r="A1139" s="58" t="str">
        <f aca="false">IF(LEFT(E1139,2)="BG","NO",IF(LEN(E1139)-LEN(SUBSTITUTE(E1139,"-",""))&gt;1,"NO",IF(E1139="EXT","EXT","YES")))</f>
        <v>EXT</v>
      </c>
      <c r="B1139" s="58"/>
      <c r="C1139" s="58"/>
      <c r="D1139" s="280" t="s">
        <v>6235</v>
      </c>
      <c r="E1139" s="93" t="s">
        <v>4631</v>
      </c>
      <c r="F1139" s="94" t="e">
        <f aca="false">#N/A</f>
        <v>#N/A</v>
      </c>
      <c r="G1139" s="95" t="n">
        <f aca="false">LEN(R1139)-LEN(SUBSTITUTE(R1139,"/",""))-1</f>
        <v>5</v>
      </c>
      <c r="H1139" s="95" t="s">
        <v>95</v>
      </c>
      <c r="I1139" s="97" t="s">
        <v>4982</v>
      </c>
      <c r="J1139" s="97"/>
      <c r="K1139" s="98"/>
      <c r="L1139" s="98"/>
      <c r="M1139" s="98"/>
      <c r="N1139" s="97"/>
      <c r="O1139" s="100" t="s">
        <v>95</v>
      </c>
      <c r="P1139" s="100" t="str">
        <f aca="false">O1139</f>
        <v>0..1</v>
      </c>
      <c r="Q1139" s="9" t="s">
        <v>6857</v>
      </c>
      <c r="R1139" s="101" t="s">
        <v>4602</v>
      </c>
      <c r="S1139" s="99" t="s">
        <v>176</v>
      </c>
      <c r="T1139" s="10" t="s">
        <v>4639</v>
      </c>
      <c r="U1139" s="95" t="s">
        <v>95</v>
      </c>
      <c r="V1139" s="99"/>
      <c r="W1139" s="102"/>
      <c r="X1139" s="38"/>
      <c r="Y1139" s="103" t="s">
        <v>30</v>
      </c>
      <c r="Z1139" s="103" t="s">
        <v>4635</v>
      </c>
      <c r="AA1139" s="4"/>
      <c r="AB1139" s="13" t="str">
        <f aca="false">IF(ISERROR(FIND("/",R1139)),R1139,LEFT(R1139,FIND(CHAR(1),SUBSTITUTE(R1139,"/",CHAR(1),LEN(R1139)-LEN(SUBSTITUTE(R1139,"/",""))))-1))</f>
        <v>/rsm:CrossIndustryInvoice/rsm:SupplyChainTradeTransaction/ram:ApplicableHeaderTradeSettlement/ram:SpecifiedAdvancePayment/ram:IncludedTradeTax</v>
      </c>
      <c r="AC1139" s="13" t="str">
        <f aca="false">IF(ISERROR(FIND("/",R1139)),R1139,MID(R1139, FIND(CHAR(1),SUBSTITUTE(R1139,"/",CHAR(1), LEN(R1139)-LEN(SUBSTITUTE(R1139,"/","")))), LEN(R1139)))</f>
        <v>/ram:ExemptionReasonCode</v>
      </c>
      <c r="AD1139" s="14" t="n">
        <f aca="false">COUNTIFS(R$4:R1139,AB1139)</f>
        <v>1</v>
      </c>
      <c r="AE1139" s="1"/>
      <c r="AF1139" s="93" t="str">
        <f aca="false">E1139</f>
        <v>EXT</v>
      </c>
      <c r="AG1139" s="95" t="n">
        <f aca="false">LEN(AR1139)-LEN(SUBSTITUTE(AR1139,"/",""))-1</f>
        <v>5</v>
      </c>
      <c r="AH1139" s="95" t="str">
        <f aca="false">H1139</f>
        <v>0..1</v>
      </c>
      <c r="AI1139" s="97" t="s">
        <v>885</v>
      </c>
      <c r="AJ1139" s="97"/>
      <c r="AK1139" s="98"/>
      <c r="AL1139" s="98"/>
      <c r="AM1139" s="98"/>
      <c r="AN1139" s="97"/>
      <c r="AO1139" s="100" t="str">
        <f aca="false">O1139</f>
        <v>0..1</v>
      </c>
      <c r="AP1139" s="100" t="str">
        <f aca="false">P1139</f>
        <v>0..1</v>
      </c>
      <c r="AQ1139" s="9" t="str">
        <f aca="false">Q1139</f>
        <v>/rsm:CrossIndustryInvoice
/rsm:SupplyChainTradeTransaction
/ram:ApplicableHeaderTradeSettlement
/ram:SpecifiedAdvancePayment
/ram:IncludedTradeTax
/ram:ExemptionReasonCode</v>
      </c>
      <c r="AR1139" s="101" t="str">
        <f aca="false">R1139</f>
        <v>/rsm:CrossIndustryInvoice/rsm:SupplyChainTradeTransaction/ram:ApplicableHeaderTradeSettlement/ram:SpecifiedAdvancePayment/ram:IncludedTradeTax/ram:ExemptionReasonCode</v>
      </c>
      <c r="AS1139" s="99" t="s">
        <v>176</v>
      </c>
      <c r="AT1139" s="10" t="s">
        <v>4639</v>
      </c>
      <c r="AU1139" s="95" t="str">
        <f aca="false">U1139</f>
        <v>0..1</v>
      </c>
      <c r="AV1139" s="99"/>
      <c r="AW1139" s="102"/>
      <c r="AX1139" s="6"/>
      <c r="AY1139" s="103" t="str">
        <f aca="false">Y1139</f>
        <v>EXTENDED</v>
      </c>
      <c r="AZ1139" s="180" t="str">
        <f aca="false">Z1139</f>
        <v>EXTENDED FR B2B</v>
      </c>
      <c r="BA1139" s="1"/>
      <c r="BB1139" s="49"/>
      <c r="BF1139" s="1"/>
      <c r="BG1139" s="1"/>
      <c r="BH1139" s="1"/>
      <c r="BI1139" s="1"/>
      <c r="BJ1139" s="1"/>
      <c r="BK1139" s="1"/>
      <c r="BL1139" s="1"/>
      <c r="BM1139" s="1"/>
      <c r="BN1139" s="1"/>
      <c r="BO1139" s="1"/>
      <c r="BP1139" s="1"/>
      <c r="BQ1139" s="1"/>
      <c r="BR1139" s="1"/>
      <c r="BS1139" s="1"/>
      <c r="BT1139" s="1"/>
      <c r="BU1139" s="1"/>
      <c r="BV1139" s="1"/>
      <c r="BW1139" s="1"/>
      <c r="BX1139" s="1"/>
      <c r="BY1139" s="1"/>
      <c r="BZ1139" s="1"/>
    </row>
    <row r="1140" s="53" customFormat="true" ht="90" hidden="false" customHeight="false" outlineLevel="0" collapsed="false">
      <c r="A1140" s="58" t="str">
        <f aca="false">IF(LEFT(E1140,2)="BG","NO",IF(LEN(E1140)-LEN(SUBSTITUTE(E1140,"-",""))&gt;1,"NO",IF(E1140="EXT","EXT","YES")))</f>
        <v>EXT</v>
      </c>
      <c r="B1140" s="58"/>
      <c r="C1140" s="58"/>
      <c r="D1140" s="280" t="s">
        <v>6235</v>
      </c>
      <c r="E1140" s="330" t="s">
        <v>4631</v>
      </c>
      <c r="F1140" s="331" t="e">
        <f aca="false">#N/A</f>
        <v>#N/A</v>
      </c>
      <c r="G1140" s="332" t="n">
        <f aca="false">LEN(R1140)-LEN(SUBSTITUTE(R1140,"/",""))-1</f>
        <v>5</v>
      </c>
      <c r="H1140" s="332" t="s">
        <v>95</v>
      </c>
      <c r="I1140" s="333" t="s">
        <v>4984</v>
      </c>
      <c r="J1140" s="333"/>
      <c r="K1140" s="334"/>
      <c r="L1140" s="334"/>
      <c r="M1140" s="334"/>
      <c r="N1140" s="333"/>
      <c r="O1140" s="335" t="s">
        <v>95</v>
      </c>
      <c r="P1140" s="336" t="str">
        <f aca="false">O1140</f>
        <v>0..1</v>
      </c>
      <c r="Q1140" s="337" t="s">
        <v>6858</v>
      </c>
      <c r="R1140" s="338" t="s">
        <v>4604</v>
      </c>
      <c r="S1140" s="335" t="s">
        <v>766</v>
      </c>
      <c r="T1140" s="339" t="s">
        <v>4639</v>
      </c>
      <c r="U1140" s="332" t="s">
        <v>95</v>
      </c>
      <c r="V1140" s="335"/>
      <c r="W1140" s="340"/>
      <c r="X1140" s="38"/>
      <c r="Y1140" s="103" t="s">
        <v>30</v>
      </c>
      <c r="Z1140" s="103" t="s">
        <v>4635</v>
      </c>
      <c r="AA1140" s="4"/>
      <c r="AB1140" s="13" t="str">
        <f aca="false">IF(ISERROR(FIND("/",R1140)),R1140,LEFT(R1140,FIND(CHAR(1),SUBSTITUTE(R1140,"/",CHAR(1),LEN(R1140)-LEN(SUBSTITUTE(R1140,"/",""))))-1))</f>
        <v>/rsm:CrossIndustryInvoice/rsm:SupplyChainTradeTransaction/ram:ApplicableHeaderTradeSettlement/ram:SpecifiedAdvancePayment/ram:IncludedTradeTax</v>
      </c>
      <c r="AC1140" s="13" t="str">
        <f aca="false">IF(ISERROR(FIND("/",R1140)),R1140,MID(R1140, FIND(CHAR(1),SUBSTITUTE(R1140,"/",CHAR(1), LEN(R1140)-LEN(SUBSTITUTE(R1140,"/","")))), LEN(R1140)))</f>
        <v>/ram:RateApplicablePercent</v>
      </c>
      <c r="AD1140" s="14" t="n">
        <f aca="false">COUNTIFS(R$4:R1140,AB1140)</f>
        <v>1</v>
      </c>
      <c r="AE1140" s="1"/>
      <c r="AF1140" s="330" t="str">
        <f aca="false">E1140</f>
        <v>EXT</v>
      </c>
      <c r="AG1140" s="332" t="n">
        <f aca="false">LEN(AR1140)-LEN(SUBSTITUTE(AR1140,"/",""))-1</f>
        <v>5</v>
      </c>
      <c r="AH1140" s="332" t="str">
        <f aca="false">H1140</f>
        <v>0..1</v>
      </c>
      <c r="AI1140" s="333" t="s">
        <v>6859</v>
      </c>
      <c r="AJ1140" s="333"/>
      <c r="AK1140" s="334"/>
      <c r="AL1140" s="334"/>
      <c r="AM1140" s="334"/>
      <c r="AN1140" s="333"/>
      <c r="AO1140" s="335" t="str">
        <f aca="false">O1140</f>
        <v>0..1</v>
      </c>
      <c r="AP1140" s="336" t="str">
        <f aca="false">P1140</f>
        <v>0..1</v>
      </c>
      <c r="AQ1140" s="337" t="str">
        <f aca="false">Q1140</f>
        <v>/rsm:CrossIndustryInvoice
/rsm:SupplyChainTradeTransaction
/ram:ApplicableHeaderTradeSettlement
/ram:SpecifiedAdvancePayment
/ram:IncludedTradeTax
/ram:RateApplicablePercent</v>
      </c>
      <c r="AR1140" s="338" t="str">
        <f aca="false">R1140</f>
        <v>/rsm:CrossIndustryInvoice/rsm:SupplyChainTradeTransaction/ram:ApplicableHeaderTradeSettlement/ram:SpecifiedAdvancePayment/ram:IncludedTradeTax/ram:RateApplicablePercent</v>
      </c>
      <c r="AS1140" s="335" t="s">
        <v>766</v>
      </c>
      <c r="AT1140" s="339" t="s">
        <v>4639</v>
      </c>
      <c r="AU1140" s="332" t="str">
        <f aca="false">U1140</f>
        <v>0..1</v>
      </c>
      <c r="AV1140" s="335"/>
      <c r="AW1140" s="340"/>
      <c r="AX1140" s="6"/>
      <c r="AY1140" s="103" t="str">
        <f aca="false">Y1140</f>
        <v>EXTENDED</v>
      </c>
      <c r="AZ1140" s="180" t="str">
        <f aca="false">Z1140</f>
        <v>EXTENDED FR B2B</v>
      </c>
      <c r="BA1140" s="1"/>
      <c r="BB1140" s="49"/>
      <c r="BF1140" s="1"/>
      <c r="BG1140" s="1"/>
      <c r="BH1140" s="1"/>
      <c r="BI1140" s="1"/>
      <c r="BJ1140" s="1"/>
      <c r="BK1140" s="1"/>
      <c r="BL1140" s="1"/>
      <c r="BM1140" s="1"/>
      <c r="BN1140" s="1"/>
      <c r="BO1140" s="1"/>
      <c r="BP1140" s="1"/>
      <c r="BQ1140" s="1"/>
      <c r="BR1140" s="1"/>
      <c r="BS1140" s="1"/>
      <c r="BT1140" s="1"/>
      <c r="BU1140" s="1"/>
      <c r="BV1140" s="1"/>
      <c r="BW1140" s="1"/>
      <c r="BX1140" s="1"/>
      <c r="BY1140" s="1"/>
      <c r="BZ1140" s="1"/>
    </row>
  </sheetData>
  <autoFilter ref="A4:BR1140"/>
  <conditionalFormatting sqref="O5:O511 O564:O1043">
    <cfRule type="expression" priority="2" aboveAverage="0" equalAverage="0" bottom="0" percent="0" rank="0" text="" dxfId="60">
      <formula>O5&lt;&gt;U5</formula>
    </cfRule>
  </conditionalFormatting>
  <conditionalFormatting sqref="O5:O1043 AO344:AO511 AO520:AO562 AO564:AO1043 AO1045:AO1121 O1123:O1140 AO1123:AO1140">
    <cfRule type="expression" priority="3" aboveAverage="0" equalAverage="0" bottom="0" percent="0" rank="0" text="" dxfId="61">
      <formula>LEFT($Y5,3)="EXT"</formula>
    </cfRule>
  </conditionalFormatting>
  <conditionalFormatting sqref="O5:O1140 AO5:AO1140">
    <cfRule type="expression" priority="4" aboveAverage="0" equalAverage="0" bottom="0" percent="0" rank="0" text="" dxfId="62">
      <formula>LEFT($Z5,3)="EXT"</formula>
    </cfRule>
  </conditionalFormatting>
  <conditionalFormatting sqref="O1045:O1121 AO344:AO511 O520:O562 AO520:AO562 AO564:AO1043 AO1045:AO1121 O1123:O1140 AO1123:AO1140">
    <cfRule type="expression" priority="5" aboveAverage="0" equalAverage="0" bottom="0" percent="0" rank="0" text="" dxfId="63">
      <formula>O344&lt;&gt;U344</formula>
    </cfRule>
  </conditionalFormatting>
  <conditionalFormatting sqref="O1045:O1121">
    <cfRule type="expression" priority="6" aboveAverage="0" equalAverage="0" bottom="0" percent="0" rank="0" text="" dxfId="64">
      <formula>LEFT($Y1045,3)="EXT"</formula>
    </cfRule>
  </conditionalFormatting>
  <conditionalFormatting sqref="P5:P511 P564:P1043">
    <cfRule type="expression" priority="7" aboveAverage="0" equalAverage="0" bottom="0" percent="0" rank="0" text="" dxfId="65">
      <formula>O5&lt;&gt;P5</formula>
    </cfRule>
    <cfRule type="expression" priority="8" aboveAverage="0" equalAverage="0" bottom="0" percent="0" rank="0" text="" dxfId="66">
      <formula>P5&lt;&gt;U5</formula>
    </cfRule>
  </conditionalFormatting>
  <conditionalFormatting sqref="P520:P562 P1045:P1121 P1123:P1140">
    <cfRule type="expression" priority="9" aboveAverage="0" equalAverage="0" bottom="0" percent="0" rank="0" text="" dxfId="67">
      <formula>O520&lt;&gt;P520</formula>
    </cfRule>
    <cfRule type="expression" priority="10" aboveAverage="0" equalAverage="0" bottom="0" percent="0" rank="0" text="" dxfId="68">
      <formula>P520&lt;&gt;U520</formula>
    </cfRule>
  </conditionalFormatting>
  <conditionalFormatting sqref="Z5:Z1140 AZ5:AZ1140">
    <cfRule type="expression" priority="11" aboveAverage="0" equalAverage="0" bottom="0" percent="0" rank="0" text="" dxfId="69">
      <formula>$Y5&lt;&gt;$Z5</formula>
    </cfRule>
  </conditionalFormatting>
  <conditionalFormatting sqref="Z380">
    <cfRule type="expression" priority="12" aboveAverage="0" equalAverage="0" bottom="0" percent="0" rank="0" text="" dxfId="70">
      <formula>Y380&lt;&gt;Z380</formula>
    </cfRule>
  </conditionalFormatting>
  <conditionalFormatting sqref="Z385">
    <cfRule type="expression" priority="13" aboveAverage="0" equalAverage="0" bottom="0" percent="0" rank="0" text="" dxfId="71">
      <formula>Y385&lt;&gt;Z385</formula>
    </cfRule>
  </conditionalFormatting>
  <conditionalFormatting sqref="AO5:AO342">
    <cfRule type="expression" priority="14" aboveAverage="0" equalAverage="0" bottom="0" percent="0" rank="0" text="" dxfId="72">
      <formula>LEFT($Y5,3)="EXT"</formula>
    </cfRule>
    <cfRule type="expression" priority="15" aboveAverage="0" equalAverage="0" bottom="0" percent="0" rank="0" text="" dxfId="73">
      <formula>AO5&lt;&gt;AU5</formula>
    </cfRule>
  </conditionalFormatting>
  <conditionalFormatting sqref="AP5:AP342 AP344:AP511 AP520:AP562 AP564:AP1043">
    <cfRule type="expression" priority="16" aboveAverage="0" equalAverage="0" bottom="0" percent="0" rank="0" text="" dxfId="74">
      <formula>AO5&lt;&gt;AP5</formula>
    </cfRule>
  </conditionalFormatting>
  <conditionalFormatting sqref="AP5:AP342 AP344:AP511 AP520:AP562 AP564:AP1140">
    <cfRule type="expression" priority="17" aboveAverage="0" equalAverage="0" bottom="0" percent="0" rank="0" text="" dxfId="75">
      <formula>AP5&lt;&gt;AU5</formula>
    </cfRule>
  </conditionalFormatting>
  <conditionalFormatting sqref="AP1045:AP1140">
    <cfRule type="expression" priority="18" aboveAverage="0" equalAverage="0" bottom="0" percent="0" rank="0" text="" dxfId="76">
      <formula>AO1045&lt;&gt;AP1045</formula>
    </cfRule>
  </conditionalFormatting>
  <conditionalFormatting sqref="AZ52:AZ511 Z343">
    <cfRule type="expression" priority="19" aboveAverage="0" equalAverage="0" bottom="0" percent="0" rank="0" text="" dxfId="77">
      <formula>Y52&lt;&gt;Z52</formula>
    </cfRule>
  </conditionalFormatting>
  <conditionalFormatting sqref="AZ520:AZ562 AZ1045:AZ1121 AZ1123:AZ1140">
    <cfRule type="expression" priority="20" aboveAverage="0" equalAverage="0" bottom="0" percent="0" rank="0" text="" dxfId="78">
      <formula>AY520&lt;&gt;AZ520</formula>
    </cfRule>
  </conditionalFormatting>
  <conditionalFormatting sqref="BL1122">
    <cfRule type="beginsWith" priority="21" operator="beginsWith" aboveAverage="0" equalAverage="0" bottom="0" percent="0" rank="0" text="N" dxfId="79">
      <formula>LEFT(BL1122,LEN("N"))="N"</formula>
    </cfRule>
  </conditionalFormatting>
  <conditionalFormatting sqref="BO1116:BO1119">
    <cfRule type="expression" priority="22" aboveAverage="0" equalAverage="0" bottom="0" percent="0" rank="0" text="" dxfId="80">
      <formula>BO1116&lt;&gt;BT1116</formula>
    </cfRule>
  </conditionalFormatting>
  <conditionalFormatting sqref="BQ1122">
    <cfRule type="expression" priority="23" aboveAverage="0" equalAverage="0" bottom="0" percent="0" rank="0" text="" dxfId="81">
      <formula>LEN(TRIM(BQ1122))=0</formula>
    </cfRule>
    <cfRule type="expression" priority="24" aboveAverage="0" equalAverage="0" bottom="0" percent="0" rank="0" text="" dxfId="82">
      <formula>$E1122&lt;&gt;BQ1122</formula>
    </cfRule>
  </conditionalFormatting>
  <conditionalFormatting sqref="BS1122">
    <cfRule type="beginsWith" priority="25" operator="beginsWith" aboveAverage="0" equalAverage="0" bottom="0" percent="0" rank="0" text="OK" dxfId="83">
      <formula>LEFT(BS1122,LEN("OK"))="OK"</formula>
    </cfRule>
  </conditionalFormatting>
  <conditionalFormatting sqref="BU1122">
    <cfRule type="expression" priority="26" aboveAverage="0" equalAverage="0" bottom="0" percent="0" rank="0" text="" dxfId="84">
      <formula>LEN(TRIM(BU1122))=0</formula>
    </cfRule>
    <cfRule type="expression" priority="27" aboveAverage="0" equalAverage="0" bottom="0" percent="0" rank="0" text="" dxfId="85">
      <formula>$E1122&lt;&gt;BU1122</formula>
    </cfRule>
  </conditionalFormatting>
  <conditionalFormatting sqref="BV1122">
    <cfRule type="expression" priority="28" aboveAverage="0" equalAverage="0" bottom="0" percent="0" rank="0" text="" dxfId="86">
      <formula>ISNA(BV1122)</formula>
    </cfRule>
  </conditionalFormatting>
  <conditionalFormatting sqref="BW1122">
    <cfRule type="beginsWith" priority="29" operator="beginsWith" aboveAverage="0" equalAverage="0" bottom="0" percent="0" rank="0" text="OK" dxfId="87">
      <formula>LEFT(BW1122,LEN("OK"))="OK"</formula>
    </cfRule>
  </conditionalFormatting>
  <conditionalFormatting sqref="BY1122">
    <cfRule type="containsText" priority="30" operator="containsText" aboveAverage="0" equalAverage="0" bottom="0" percent="0" rank="0" text="DIFF" dxfId="88">
      <formula>NOT(ISERROR(SEARCH("DIFF",BY1122)))</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true"/>
  </sheetPr>
  <dimension ref="A1:BT315"/>
  <sheetViews>
    <sheetView showFormulas="false" showGridLines="false" showRowColHeaders="true" showZeros="true" rightToLeft="false" tabSelected="false" showOutlineSymbols="true" defaultGridColor="true" view="normal" topLeftCell="A1" colorId="64" zoomScale="90" zoomScaleNormal="90" zoomScalePageLayoutView="70" workbookViewId="0">
      <pane xSplit="9" ySplit="4" topLeftCell="J310" activePane="bottomRight" state="frozen"/>
      <selection pane="topLeft" activeCell="A1" activeCellId="0" sqref="A1"/>
      <selection pane="topRight" activeCell="J1" activeCellId="0" sqref="J1"/>
      <selection pane="bottomLeft" activeCell="A310" activeCellId="0" sqref="A310"/>
      <selection pane="bottomRight" activeCell="K313" activeCellId="0" sqref="K313"/>
    </sheetView>
  </sheetViews>
  <sheetFormatPr defaultColWidth="10.859375" defaultRowHeight="14.25" zeroHeight="false" outlineLevelRow="0" outlineLevelCol="1"/>
  <cols>
    <col collapsed="false" customWidth="true" hidden="true" outlineLevel="1" max="1" min="1" style="1" width="6.71"/>
    <col collapsed="false" customWidth="true" hidden="true" outlineLevel="1" max="3" min="2" style="1" width="10"/>
    <col collapsed="false" customWidth="true" hidden="false" outlineLevel="0" max="4" min="4" style="2" width="11.71"/>
    <col collapsed="false" customWidth="true" hidden="false" outlineLevel="0" max="5" min="5" style="3" width="11.85"/>
    <col collapsed="false" customWidth="true" hidden="false" outlineLevel="1" max="6" min="6" style="3" width="11.85"/>
    <col collapsed="false" customWidth="true" hidden="false" outlineLevel="0" max="8" min="7" style="4" width="6.29"/>
    <col collapsed="false" customWidth="true" hidden="false" outlineLevel="0" max="9" min="9" style="1" width="25.85"/>
    <col collapsed="false" customWidth="true" hidden="false" outlineLevel="0" max="10" min="10" style="1" width="36.86"/>
    <col collapsed="false" customWidth="true" hidden="false" outlineLevel="0" max="11" min="11" style="5" width="44.71"/>
    <col collapsed="false" customWidth="true" hidden="false" outlineLevel="0" max="12" min="12" style="5" width="51"/>
    <col collapsed="false" customWidth="true" hidden="false" outlineLevel="0" max="13" min="13" style="5" width="50.86"/>
    <col collapsed="false" customWidth="true" hidden="false" outlineLevel="0" max="14" min="14" style="1" width="11.85"/>
    <col collapsed="false" customWidth="true" hidden="false" outlineLevel="0" max="15" min="15" style="4" width="6.14"/>
    <col collapsed="false" customWidth="true" hidden="true" outlineLevel="1" max="16" min="16" style="4" width="6.14"/>
    <col collapsed="false" customWidth="true" hidden="false" outlineLevel="0" max="17" min="17" style="5" width="44.85"/>
    <col collapsed="false" customWidth="true" hidden="true" outlineLevel="1" max="18" min="18" style="1" width="45"/>
    <col collapsed="false" customWidth="true" hidden="true" outlineLevel="1" max="19" min="19" style="6" width="6.29"/>
    <col collapsed="false" customWidth="true" hidden="true" outlineLevel="1" max="20" min="20" style="4" width="5.14"/>
    <col collapsed="false" customWidth="true" hidden="false" outlineLevel="0" max="21" min="21" style="4" width="6.14"/>
    <col collapsed="false" customWidth="true" hidden="false" outlineLevel="1" max="22" min="22" style="4" width="10.29"/>
    <col collapsed="false" customWidth="true" hidden="false" outlineLevel="1" max="23" min="23" style="3" width="18.86"/>
    <col collapsed="false" customWidth="true" hidden="false" outlineLevel="0" max="24" min="24" style="4" width="6.43"/>
    <col collapsed="false" customWidth="true" hidden="false" outlineLevel="0" max="28" min="25" style="4" width="4.86"/>
    <col collapsed="false" customWidth="true" hidden="true" outlineLevel="1" max="30" min="29" style="4" width="4.86"/>
    <col collapsed="false" customWidth="true" hidden="false" outlineLevel="0" max="31" min="31" style="4" width="4.86"/>
    <col collapsed="false" customWidth="true" hidden="false" outlineLevel="0" max="32" min="32" style="4" width="5.14"/>
    <col collapsed="false" customWidth="true" hidden="false" outlineLevel="0" max="34" min="33" style="4" width="13.15"/>
    <col collapsed="false" customWidth="true" hidden="true" outlineLevel="1" max="35" min="35" style="4" width="5.42"/>
    <col collapsed="false" customWidth="true" hidden="true" outlineLevel="1" max="36" min="36" style="1" width="26.86"/>
    <col collapsed="false" customWidth="true" hidden="true" outlineLevel="1" max="37" min="37" style="1" width="28.29"/>
    <col collapsed="false" customWidth="true" hidden="true" outlineLevel="1" max="38" min="38" style="1" width="13.71"/>
    <col collapsed="false" customWidth="true" hidden="false" outlineLevel="0" max="39" min="39" style="1" width="5.86"/>
    <col collapsed="false" customWidth="true" hidden="false" outlineLevel="0" max="40" min="40" style="2" width="11.71"/>
    <col collapsed="false" customWidth="true" hidden="false" outlineLevel="0" max="41" min="41" style="3" width="11.85"/>
    <col collapsed="false" customWidth="true" hidden="false" outlineLevel="1" max="42" min="42" style="3" width="11.85"/>
    <col collapsed="false" customWidth="true" hidden="false" outlineLevel="0" max="44" min="43" style="4" width="6.29"/>
    <col collapsed="false" customWidth="true" hidden="false" outlineLevel="0" max="45" min="45" style="1" width="26"/>
    <col collapsed="false" customWidth="true" hidden="false" outlineLevel="0" max="46" min="46" style="1" width="36.86"/>
    <col collapsed="false" customWidth="true" hidden="false" outlineLevel="0" max="47" min="47" style="7" width="44.85"/>
    <col collapsed="false" customWidth="true" hidden="false" outlineLevel="0" max="49" min="48" style="7" width="50.86"/>
    <col collapsed="false" customWidth="true" hidden="false" outlineLevel="0" max="50" min="50" style="1" width="11.85"/>
    <col collapsed="false" customWidth="true" hidden="false" outlineLevel="0" max="51" min="51" style="4" width="6.14"/>
    <col collapsed="false" customWidth="true" hidden="true" outlineLevel="1" max="52" min="52" style="4" width="6.14"/>
    <col collapsed="false" customWidth="true" hidden="false" outlineLevel="0" max="53" min="53" style="5" width="44.85"/>
    <col collapsed="false" customWidth="true" hidden="false" outlineLevel="1" max="54" min="54" style="1" width="44.85"/>
    <col collapsed="false" customWidth="true" hidden="false" outlineLevel="1" max="55" min="55" style="6" width="6.29"/>
    <col collapsed="false" customWidth="true" hidden="false" outlineLevel="1" max="56" min="56" style="4" width="5.14"/>
    <col collapsed="false" customWidth="true" hidden="false" outlineLevel="0" max="57" min="57" style="4" width="6.14"/>
    <col collapsed="false" customWidth="true" hidden="false" outlineLevel="1" max="58" min="58" style="4" width="10.29"/>
    <col collapsed="false" customWidth="true" hidden="false" outlineLevel="1" max="59" min="59" style="3" width="18.86"/>
    <col collapsed="false" customWidth="true" hidden="false" outlineLevel="0" max="60" min="60" style="1" width="5.71"/>
    <col collapsed="false" customWidth="true" hidden="false" outlineLevel="0" max="64" min="61" style="4" width="4.86"/>
    <col collapsed="false" customWidth="true" hidden="true" outlineLevel="1" max="66" min="65" style="4" width="4.86"/>
    <col collapsed="false" customWidth="true" hidden="false" outlineLevel="0" max="67" min="67" style="4" width="4.86"/>
    <col collapsed="false" customWidth="true" hidden="false" outlineLevel="0" max="68" min="68" style="1" width="5.71"/>
    <col collapsed="false" customWidth="true" hidden="false" outlineLevel="0" max="70" min="69" style="4" width="12.86"/>
    <col collapsed="false" customWidth="false" hidden="false" outlineLevel="0" max="71" min="71" style="1" width="10.85"/>
    <col collapsed="false" customWidth="false" hidden="true" outlineLevel="1" max="72" min="72" style="1" width="10.85"/>
    <col collapsed="false" customWidth="false" hidden="false" outlineLevel="0" max="16384" min="73" style="1" width="10.85"/>
  </cols>
  <sheetData>
    <row r="1" customFormat="false" ht="27" hidden="false" customHeight="true" outlineLevel="0" collapsed="false">
      <c r="D1" s="8" t="s">
        <v>0</v>
      </c>
      <c r="Q1" s="9" t="str">
        <f aca="false">MID(SUBSTITUTE(SUBSTITUTE(R1,"/",_xlfn.CONCAT(CHAR(10),"/")),"/",_xlfn.CONCAT(CHAR(10),"/"),G1+1),2,500)</f>
        <v/>
      </c>
      <c r="T1" s="10"/>
      <c r="AN1" s="16"/>
    </row>
    <row r="2" s="11" customFormat="true" ht="15" hidden="false" customHeight="false" outlineLevel="0" collapsed="false">
      <c r="D2" s="16"/>
      <c r="E2" s="3"/>
      <c r="F2" s="3"/>
      <c r="G2" s="4"/>
      <c r="H2" s="4"/>
      <c r="I2" s="1"/>
      <c r="J2" s="1"/>
      <c r="K2" s="5"/>
      <c r="L2" s="5"/>
      <c r="M2" s="5"/>
      <c r="N2" s="1"/>
      <c r="O2" s="4"/>
      <c r="P2" s="4"/>
      <c r="Q2" s="5"/>
      <c r="R2" s="1"/>
      <c r="S2" s="6"/>
      <c r="T2" s="4"/>
      <c r="U2" s="4"/>
      <c r="V2" s="4"/>
      <c r="W2" s="3"/>
      <c r="X2" s="4"/>
      <c r="Y2" s="4" t="str">
        <f aca="false">IF(AH2=Y$4,"X","-")</f>
        <v>-</v>
      </c>
      <c r="Z2" s="4" t="str">
        <f aca="false">IF(Y2="X","X",IF($AH2=Z$4,"X","-"))</f>
        <v>-</v>
      </c>
      <c r="AA2" s="4" t="str">
        <f aca="false">IF(Z2="X","X",IF($AH2=AA$4,"X","-"))</f>
        <v>-</v>
      </c>
      <c r="AB2" s="4" t="str">
        <f aca="false">IF(AA2="X","X",IF($AH2=AB$4,"X","-"))</f>
        <v>-</v>
      </c>
      <c r="AC2" s="4" t="str">
        <f aca="false">IF(AB2="X","X",IF($AH2=AC$4,"X","-"))</f>
        <v>-</v>
      </c>
      <c r="AD2" s="4" t="str">
        <f aca="false">IF(AC2="X","X",IF($AH2=AD$4,"X","-"))</f>
        <v>-</v>
      </c>
      <c r="AE2" s="4" t="str">
        <f aca="false">IF(AD2="X","X",IF($AH2=AE$4,"X","-"))</f>
        <v>-</v>
      </c>
      <c r="AF2" s="4"/>
      <c r="AG2" s="4"/>
      <c r="AH2" s="4"/>
      <c r="AI2" s="4"/>
      <c r="AJ2" s="13" t="n">
        <f aca="false">IF(ISERROR(FIND("/",R2)),R2,LEFT(R2,FIND(CHAR(1),SUBSTITUTE(R2,"/",CHAR(1),LEN(R2)-LEN(SUBSTITUTE(R2,"/",""))))-1))</f>
        <v>0</v>
      </c>
      <c r="AK2" s="13" t="n">
        <f aca="false">IF(ISERROR(FIND("/",R2)),R2,MID(R2, FIND(CHAR(1),SUBSTITUTE(R2,"/",CHAR(1), LEN(R2)-LEN(SUBSTITUTE(R2,"/","")))), LEN(R2)))</f>
        <v>0</v>
      </c>
      <c r="AL2" s="14" t="n">
        <f aca="false">COUNTIFS(R2:R$4,AJ2)</f>
        <v>0</v>
      </c>
      <c r="AM2" s="1"/>
      <c r="AN2" s="16"/>
      <c r="AO2" s="3"/>
      <c r="AP2" s="3"/>
      <c r="AQ2" s="4"/>
      <c r="AR2" s="4"/>
      <c r="AS2" s="1"/>
      <c r="AT2" s="1"/>
      <c r="AU2" s="7"/>
      <c r="AV2" s="7"/>
      <c r="AW2" s="7"/>
      <c r="AX2" s="1"/>
      <c r="AY2" s="4"/>
      <c r="AZ2" s="4"/>
      <c r="BA2" s="5"/>
      <c r="BB2" s="1"/>
      <c r="BC2" s="6"/>
      <c r="BD2" s="4"/>
      <c r="BE2" s="4"/>
      <c r="BF2" s="4"/>
      <c r="BG2" s="3"/>
      <c r="BI2" s="4" t="str">
        <f aca="false">IF(BQ2=BI$4,"X","-")</f>
        <v>-</v>
      </c>
      <c r="BJ2" s="4" t="str">
        <f aca="false">IF(BI2="X","X",IF($AH2=BJ$4,"X","-"))</f>
        <v>-</v>
      </c>
      <c r="BK2" s="4" t="str">
        <f aca="false">IF(BJ2="X","X",IF($AH2=BK$4,"X","-"))</f>
        <v>-</v>
      </c>
      <c r="BL2" s="4" t="str">
        <f aca="false">IF(BK2="X","X",IF($AH2=BL$4,"X","-"))</f>
        <v>-</v>
      </c>
      <c r="BM2" s="4" t="str">
        <f aca="false">IF(BL2="X","X",IF($AH2=BM$4,"X","-"))</f>
        <v>-</v>
      </c>
      <c r="BN2" s="4" t="str">
        <f aca="false">IF(BM2="X","X",IF($AH2=BN$4,"X","-"))</f>
        <v>-</v>
      </c>
      <c r="BO2" s="4" t="str">
        <f aca="false">IF(BN2="X","X",IF($AH2=BO$4,"X","-"))</f>
        <v>-</v>
      </c>
      <c r="BQ2" s="4"/>
      <c r="BR2" s="4"/>
    </row>
    <row r="3" s="15" customFormat="true" ht="33" hidden="false" customHeight="true" outlineLevel="0" collapsed="false">
      <c r="D3" s="16"/>
      <c r="E3" s="341" t="s">
        <v>6860</v>
      </c>
      <c r="F3" s="342"/>
      <c r="G3" s="342"/>
      <c r="H3" s="342"/>
      <c r="I3" s="342"/>
      <c r="J3" s="342"/>
      <c r="K3" s="342"/>
      <c r="L3" s="342"/>
      <c r="M3" s="342"/>
      <c r="N3" s="342"/>
      <c r="O3" s="342"/>
      <c r="P3" s="343"/>
      <c r="Q3" s="344"/>
      <c r="R3" s="344"/>
      <c r="S3" s="344"/>
      <c r="T3" s="344"/>
      <c r="U3" s="344"/>
      <c r="V3" s="344"/>
      <c r="W3" s="345"/>
      <c r="X3" s="24"/>
      <c r="Y3" s="24"/>
      <c r="Z3" s="24"/>
      <c r="AA3" s="24"/>
      <c r="AB3" s="24"/>
      <c r="AC3" s="24"/>
      <c r="AD3" s="24"/>
      <c r="AE3" s="24"/>
      <c r="AF3" s="24"/>
      <c r="AG3" s="24"/>
      <c r="AH3" s="24"/>
      <c r="AI3" s="24"/>
      <c r="AJ3" s="346"/>
      <c r="AK3" s="346"/>
      <c r="AL3" s="346"/>
      <c r="AM3" s="1"/>
      <c r="AN3" s="16"/>
      <c r="AO3" s="347" t="str">
        <f aca="false">E3</f>
        <v>UN/CEFACT XML D22B : Factur-X, EN16931</v>
      </c>
      <c r="AP3" s="348"/>
      <c r="AQ3" s="348"/>
      <c r="AR3" s="348"/>
      <c r="AS3" s="348"/>
      <c r="AT3" s="348"/>
      <c r="AU3" s="348"/>
      <c r="AV3" s="348"/>
      <c r="AW3" s="348"/>
      <c r="AX3" s="348"/>
      <c r="AY3" s="348"/>
      <c r="AZ3" s="348"/>
      <c r="BA3" s="348"/>
      <c r="BB3" s="348"/>
      <c r="BC3" s="348"/>
      <c r="BD3" s="348"/>
      <c r="BE3" s="348"/>
      <c r="BF3" s="348"/>
      <c r="BG3" s="349"/>
      <c r="BI3" s="24"/>
      <c r="BJ3" s="24"/>
      <c r="BK3" s="24"/>
      <c r="BL3" s="24"/>
      <c r="BM3" s="24"/>
      <c r="BN3" s="24"/>
      <c r="BO3" s="24"/>
      <c r="BQ3" s="24"/>
      <c r="BR3" s="24"/>
    </row>
    <row r="4" s="46" customFormat="true" ht="160.5" hidden="false" customHeight="false" outlineLevel="0" collapsed="false">
      <c r="A4" s="29" t="s">
        <v>2</v>
      </c>
      <c r="B4" s="30" t="s">
        <v>3</v>
      </c>
      <c r="C4" s="30" t="s">
        <v>4</v>
      </c>
      <c r="D4" s="350" t="s">
        <v>6861</v>
      </c>
      <c r="E4" s="351" t="s">
        <v>6</v>
      </c>
      <c r="F4" s="352" t="s">
        <v>7</v>
      </c>
      <c r="G4" s="353" t="s">
        <v>8</v>
      </c>
      <c r="H4" s="353" t="s">
        <v>9</v>
      </c>
      <c r="I4" s="354" t="s">
        <v>10</v>
      </c>
      <c r="J4" s="354" t="s">
        <v>11</v>
      </c>
      <c r="K4" s="354" t="s">
        <v>12</v>
      </c>
      <c r="L4" s="354" t="s">
        <v>13</v>
      </c>
      <c r="M4" s="354" t="s">
        <v>14</v>
      </c>
      <c r="N4" s="354" t="s">
        <v>15</v>
      </c>
      <c r="O4" s="355" t="s">
        <v>16</v>
      </c>
      <c r="P4" s="353" t="s">
        <v>17</v>
      </c>
      <c r="Q4" s="354" t="s">
        <v>18</v>
      </c>
      <c r="R4" s="354" t="s">
        <v>18</v>
      </c>
      <c r="S4" s="353" t="s">
        <v>19</v>
      </c>
      <c r="T4" s="355" t="s">
        <v>20</v>
      </c>
      <c r="U4" s="355" t="s">
        <v>21</v>
      </c>
      <c r="V4" s="354" t="s">
        <v>22</v>
      </c>
      <c r="W4" s="356" t="s">
        <v>23</v>
      </c>
      <c r="X4" s="38"/>
      <c r="Y4" s="357" t="s">
        <v>24</v>
      </c>
      <c r="Z4" s="357" t="s">
        <v>25</v>
      </c>
      <c r="AA4" s="357" t="s">
        <v>26</v>
      </c>
      <c r="AB4" s="357" t="s">
        <v>27</v>
      </c>
      <c r="AC4" s="358" t="s">
        <v>28</v>
      </c>
      <c r="AD4" s="358" t="s">
        <v>29</v>
      </c>
      <c r="AE4" s="357" t="s">
        <v>30</v>
      </c>
      <c r="AF4" s="38"/>
      <c r="AG4" s="359" t="s">
        <v>31</v>
      </c>
      <c r="AH4" s="359" t="s">
        <v>32</v>
      </c>
      <c r="AI4" s="38"/>
      <c r="AJ4" s="42" t="s">
        <v>33</v>
      </c>
      <c r="AK4" s="42" t="s">
        <v>34</v>
      </c>
      <c r="AL4" s="42" t="s">
        <v>35</v>
      </c>
      <c r="AM4" s="43"/>
      <c r="AN4" s="350" t="str">
        <f aca="false">D4</f>
        <v>CDE BLOC CII</v>
      </c>
      <c r="AO4" s="351" t="s">
        <v>6</v>
      </c>
      <c r="AP4" s="352" t="s">
        <v>36</v>
      </c>
      <c r="AQ4" s="353" t="s">
        <v>8</v>
      </c>
      <c r="AR4" s="353" t="s">
        <v>37</v>
      </c>
      <c r="AS4" s="354" t="s">
        <v>38</v>
      </c>
      <c r="AT4" s="354" t="s">
        <v>39</v>
      </c>
      <c r="AU4" s="354" t="s">
        <v>40</v>
      </c>
      <c r="AV4" s="354" t="s">
        <v>41</v>
      </c>
      <c r="AW4" s="354" t="s">
        <v>42</v>
      </c>
      <c r="AX4" s="354" t="s">
        <v>15</v>
      </c>
      <c r="AY4" s="355" t="s">
        <v>16</v>
      </c>
      <c r="AZ4" s="353" t="s">
        <v>17</v>
      </c>
      <c r="BA4" s="354" t="s">
        <v>18</v>
      </c>
      <c r="BB4" s="354" t="s">
        <v>18</v>
      </c>
      <c r="BC4" s="353" t="s">
        <v>19</v>
      </c>
      <c r="BD4" s="355" t="s">
        <v>20</v>
      </c>
      <c r="BE4" s="355" t="s">
        <v>21</v>
      </c>
      <c r="BF4" s="354" t="s">
        <v>22</v>
      </c>
      <c r="BG4" s="356" t="s">
        <v>23</v>
      </c>
      <c r="BI4" s="39" t="s">
        <v>24</v>
      </c>
      <c r="BJ4" s="39" t="s">
        <v>25</v>
      </c>
      <c r="BK4" s="39" t="s">
        <v>26</v>
      </c>
      <c r="BL4" s="39" t="s">
        <v>43</v>
      </c>
      <c r="BM4" s="40" t="s">
        <v>28</v>
      </c>
      <c r="BN4" s="40" t="s">
        <v>29</v>
      </c>
      <c r="BO4" s="39" t="s">
        <v>30</v>
      </c>
      <c r="BQ4" s="41" t="s">
        <v>31</v>
      </c>
      <c r="BR4" s="41" t="s">
        <v>32</v>
      </c>
      <c r="BT4" s="49" t="s">
        <v>6862</v>
      </c>
    </row>
    <row r="5" s="11" customFormat="true" ht="85.5" hidden="false" customHeight="false" outlineLevel="0" collapsed="false">
      <c r="A5" s="58" t="str">
        <f aca="false">IF(OR(T5="E",T5="A"),"YES","NO")</f>
        <v>NO</v>
      </c>
      <c r="B5" s="58"/>
      <c r="C5" s="58"/>
      <c r="D5" s="59" t="s">
        <v>4626</v>
      </c>
      <c r="E5" s="60" t="s">
        <v>87</v>
      </c>
      <c r="F5" s="61" t="s">
        <v>87</v>
      </c>
      <c r="G5" s="62" t="n">
        <f aca="false">LEN(R5)-LEN(SUBSTITUTE(R5,"/",""))-1</f>
        <v>1</v>
      </c>
      <c r="H5" s="62" t="s">
        <v>88</v>
      </c>
      <c r="I5" s="63" t="s">
        <v>4627</v>
      </c>
      <c r="J5" s="63" t="s">
        <v>90</v>
      </c>
      <c r="K5" s="64"/>
      <c r="L5" s="64"/>
      <c r="M5" s="64"/>
      <c r="N5" s="63"/>
      <c r="O5" s="65" t="s">
        <v>88</v>
      </c>
      <c r="P5" s="89" t="str">
        <f aca="false">O5</f>
        <v>1..1</v>
      </c>
      <c r="Q5" s="90" t="s">
        <v>4628</v>
      </c>
      <c r="R5" s="67" t="s">
        <v>91</v>
      </c>
      <c r="S5" s="65"/>
      <c r="T5" s="91" t="str">
        <f aca="false">IF($E5="","",IF(ISERROR(SEARCH("@",$R5)),IF(LEFT($E5,4)="BG-X","EG",IF(LEFT($E5,2)="BG","G",IF(LEFT($E5,4)="BT-X",IF(LEN($E5)-LEN(SUBSTITUTE($E5,"-",))&gt;2,"","E"),IF(LEN($E5)-LEN(SUBSTITUTE($E5,"-",))&gt;1,"","E")))),"A"))</f>
        <v>G</v>
      </c>
      <c r="U5" s="65" t="s">
        <v>88</v>
      </c>
      <c r="V5" s="65"/>
      <c r="W5" s="360"/>
      <c r="X5" s="38"/>
      <c r="Y5" s="69" t="str">
        <f aca="false">IF(AH5=Y$4,"X","-")</f>
        <v>X</v>
      </c>
      <c r="Z5" s="69" t="str">
        <f aca="false">IF(Y5="X","X",IF($AH5=Z$4,"X","-"))</f>
        <v>X</v>
      </c>
      <c r="AA5" s="69" t="str">
        <f aca="false">IF(Z5="X","X",IF($AH5=AA$4,"X","-"))</f>
        <v>X</v>
      </c>
      <c r="AB5" s="69" t="str">
        <f aca="false">IF(AA5="X","X",IF($AH5=AB$4,"X","-"))</f>
        <v>X</v>
      </c>
      <c r="AC5" s="69" t="str">
        <f aca="false">IF(AB5="X","X",IF($AH5=AC$4,"X","-"))</f>
        <v>X</v>
      </c>
      <c r="AD5" s="69" t="str">
        <f aca="false">IF(AC5="X","X",IF($AH5=AD$4,"X","-"))</f>
        <v>X</v>
      </c>
      <c r="AE5" s="69" t="str">
        <f aca="false">IF(AD5="X","X",IF($AH5=AE$4,"X","-"))</f>
        <v>X</v>
      </c>
      <c r="AF5" s="38"/>
      <c r="AG5" s="69" t="s">
        <v>24</v>
      </c>
      <c r="AH5" s="69" t="s">
        <v>24</v>
      </c>
      <c r="AI5" s="38"/>
      <c r="AJ5" s="13" t="str">
        <f aca="false">IF(ISERROR(FIND("/",R5)),R5,LEFT(R5,FIND(CHAR(1),SUBSTITUTE(R5,"/",CHAR(1),LEN(R5)-LEN(SUBSTITUTE(R5,"/",""))))-1))</f>
        <v>/rsm:CrossIndustryInvoice</v>
      </c>
      <c r="AK5" s="13" t="str">
        <f aca="false">IF(ISERROR(FIND("/",R5)),R5,MID(R5, FIND(CHAR(1),SUBSTITUTE(R5,"/",CHAR(1), LEN(R5)-LEN(SUBSTITUTE(R5,"/","")))), LEN(R5)))</f>
        <v>/rsm:ExchangedDocumentContext</v>
      </c>
      <c r="AL5" s="14" t="n">
        <f aca="false">COUNTIFS(R$4:R5,AJ5)</f>
        <v>0</v>
      </c>
      <c r="AM5" s="1"/>
      <c r="AN5" s="59" t="str">
        <f aca="false">D5</f>
        <v>EDC</v>
      </c>
      <c r="AO5" s="60" t="str">
        <f aca="false">E5</f>
        <v>BG-2</v>
      </c>
      <c r="AP5" s="61" t="str">
        <f aca="false">IF(F5="","",F5)</f>
        <v>BG-2</v>
      </c>
      <c r="AQ5" s="62" t="n">
        <f aca="false">LEN(BB5)-LEN(SUBSTITUTE(BB5,"/",""))-1</f>
        <v>1</v>
      </c>
      <c r="AR5" s="62" t="str">
        <f aca="false">H5</f>
        <v>1..1</v>
      </c>
      <c r="AS5" s="63" t="s">
        <v>4627</v>
      </c>
      <c r="AT5" s="63" t="s">
        <v>93</v>
      </c>
      <c r="AU5" s="64"/>
      <c r="AV5" s="64"/>
      <c r="AW5" s="64"/>
      <c r="AX5" s="63"/>
      <c r="AY5" s="65" t="str">
        <f aca="false">O5</f>
        <v>1..1</v>
      </c>
      <c r="AZ5" s="89" t="str">
        <f aca="false">P5</f>
        <v>1..1</v>
      </c>
      <c r="BA5" s="90" t="str">
        <f aca="false">Q5</f>
        <v>/rsm:CrossIndustryInvoice
/rsm:ExchangedDocumentContext</v>
      </c>
      <c r="BB5" s="67" t="str">
        <f aca="false">R5</f>
        <v>/rsm:CrossIndustryInvoice/rsm:ExchangedDocumentContext</v>
      </c>
      <c r="BC5" s="65" t="str">
        <f aca="false">IF(S5="","",S5)</f>
        <v/>
      </c>
      <c r="BD5" s="91" t="str">
        <f aca="false">IF(T5="","",T5)</f>
        <v>G</v>
      </c>
      <c r="BE5" s="65" t="str">
        <f aca="false">IF(U5="","",U5)</f>
        <v>1..1</v>
      </c>
      <c r="BF5" s="65" t="str">
        <f aca="false">IF(V5="","",V5)</f>
        <v/>
      </c>
      <c r="BG5" s="360" t="str">
        <f aca="false">IF(W5="","",W5)</f>
        <v/>
      </c>
      <c r="BH5" s="6"/>
      <c r="BI5" s="69" t="str">
        <f aca="false">Y5</f>
        <v>X</v>
      </c>
      <c r="BJ5" s="69" t="str">
        <f aca="false">Z5</f>
        <v>X</v>
      </c>
      <c r="BK5" s="69" t="str">
        <f aca="false">AA5</f>
        <v>X</v>
      </c>
      <c r="BL5" s="69" t="str">
        <f aca="false">AB5</f>
        <v>X</v>
      </c>
      <c r="BM5" s="69" t="str">
        <f aca="false">AC5</f>
        <v>X</v>
      </c>
      <c r="BN5" s="69" t="str">
        <f aca="false">AD5</f>
        <v>X</v>
      </c>
      <c r="BO5" s="69" t="str">
        <f aca="false">AE5</f>
        <v>X</v>
      </c>
      <c r="BP5" s="6"/>
      <c r="BQ5" s="69" t="str">
        <f aca="false">AG5</f>
        <v>MINIMUM</v>
      </c>
      <c r="BR5" s="69" t="str">
        <f aca="false">AH5</f>
        <v>MINIMUM</v>
      </c>
      <c r="BS5" s="49"/>
      <c r="BT5" s="49" t="s">
        <v>6862</v>
      </c>
    </row>
    <row r="6" s="11" customFormat="true" ht="85.5" hidden="false" customHeight="false" outlineLevel="0" collapsed="false">
      <c r="A6" s="58" t="str">
        <f aca="false">IF(OR(T6="E",T6="A"),"YES","NO")</f>
        <v>NO</v>
      </c>
      <c r="B6" s="58"/>
      <c r="C6" s="58"/>
      <c r="D6" s="104" t="s">
        <v>4626</v>
      </c>
      <c r="E6" s="105" t="s">
        <v>109</v>
      </c>
      <c r="F6" s="106"/>
      <c r="G6" s="107" t="n">
        <f aca="false">LEN(R6)-LEN(SUBSTITUTE(R6,"/",""))-1</f>
        <v>2</v>
      </c>
      <c r="H6" s="107" t="s">
        <v>95</v>
      </c>
      <c r="I6" s="108" t="s">
        <v>4641</v>
      </c>
      <c r="J6" s="97"/>
      <c r="K6" s="98"/>
      <c r="L6" s="98"/>
      <c r="M6" s="98"/>
      <c r="N6" s="97"/>
      <c r="O6" s="99" t="s">
        <v>95</v>
      </c>
      <c r="P6" s="100" t="str">
        <f aca="false">O6</f>
        <v>0..1</v>
      </c>
      <c r="Q6" s="54" t="s">
        <v>4642</v>
      </c>
      <c r="R6" s="109" t="s">
        <v>111</v>
      </c>
      <c r="S6" s="99"/>
      <c r="T6" s="10" t="str">
        <f aca="false">IF($E6="","",IF(ISERROR(SEARCH("@",$R6)),IF(LEFT($E6,4)="BG-X","EG",IF(LEFT($E6,2)="BG","G",IF(LEFT($E6,4)="BT-X",IF(LEN($E6)-LEN(SUBSTITUTE($E6,"-",))&gt;2,"","E"),IF(LEN($E6)-LEN(SUBSTITUTE($E6,"-",))&gt;1,"","E")))),"A"))</f>
        <v/>
      </c>
      <c r="U6" s="99" t="s">
        <v>112</v>
      </c>
      <c r="V6" s="99"/>
      <c r="W6" s="315"/>
      <c r="X6" s="38"/>
      <c r="Y6" s="10" t="str">
        <f aca="false">IF(AH6=Y$4,"X","-")</f>
        <v>X</v>
      </c>
      <c r="Z6" s="10" t="str">
        <f aca="false">IF(Y6="X","X",IF($AH6=Z$4,"X","-"))</f>
        <v>X</v>
      </c>
      <c r="AA6" s="10" t="str">
        <f aca="false">IF(Z6="X","X",IF($AH6=AA$4,"X","-"))</f>
        <v>X</v>
      </c>
      <c r="AB6" s="10" t="str">
        <f aca="false">IF(AA6="X","X",IF($AH6=AB$4,"X","-"))</f>
        <v>X</v>
      </c>
      <c r="AC6" s="10" t="str">
        <f aca="false">IF(AB6="X","X",IF($AH6=AC$4,"X","-"))</f>
        <v>X</v>
      </c>
      <c r="AD6" s="10" t="str">
        <f aca="false">IF(AC6="X","X",IF($AH6=AD$4,"X","-"))</f>
        <v>X</v>
      </c>
      <c r="AE6" s="10" t="str">
        <f aca="false">IF(AD6="X","X",IF($AH6=AE$4,"X","-"))</f>
        <v>X</v>
      </c>
      <c r="AF6" s="38"/>
      <c r="AG6" s="10" t="s">
        <v>24</v>
      </c>
      <c r="AH6" s="110" t="s">
        <v>24</v>
      </c>
      <c r="AI6" s="38"/>
      <c r="AJ6" s="13" t="str">
        <f aca="false">IF(ISERROR(FIND("/",R6)),R6,LEFT(R6,FIND(CHAR(1),SUBSTITUTE(R6,"/",CHAR(1),LEN(R6)-LEN(SUBSTITUTE(R6,"/",""))))-1))</f>
        <v>/rsm:CrossIndustryInvoice/rsm:ExchangedDocumentContext</v>
      </c>
      <c r="AK6" s="13" t="str">
        <f aca="false">IF(ISERROR(FIND("/",R6)),R6,MID(R6, FIND(CHAR(1),SUBSTITUTE(R6,"/",CHAR(1), LEN(R6)-LEN(SUBSTITUTE(R6,"/","")))), LEN(R6)))</f>
        <v>/ram:BusinessProcessSpecifiedDocumentContextParameter</v>
      </c>
      <c r="AL6" s="14" t="n">
        <f aca="false">COUNTIFS(R$4:R6,AJ6)</f>
        <v>1</v>
      </c>
      <c r="AM6" s="1"/>
      <c r="AN6" s="104" t="str">
        <f aca="false">D6</f>
        <v>EDC</v>
      </c>
      <c r="AO6" s="105" t="str">
        <f aca="false">E6</f>
        <v>BT-23-00</v>
      </c>
      <c r="AP6" s="106" t="str">
        <f aca="false">IF(F6="","",F6)</f>
        <v/>
      </c>
      <c r="AQ6" s="107" t="n">
        <f aca="false">LEN(BB6)-LEN(SUBSTITUTE(BB6,"/",""))-1</f>
        <v>2</v>
      </c>
      <c r="AR6" s="107" t="str">
        <f aca="false">H6</f>
        <v>0..1</v>
      </c>
      <c r="AS6" s="108" t="s">
        <v>4643</v>
      </c>
      <c r="AT6" s="97"/>
      <c r="AU6" s="98"/>
      <c r="AV6" s="98"/>
      <c r="AW6" s="98"/>
      <c r="AX6" s="97"/>
      <c r="AY6" s="99" t="str">
        <f aca="false">O6</f>
        <v>0..1</v>
      </c>
      <c r="AZ6" s="100" t="str">
        <f aca="false">P6</f>
        <v>0..1</v>
      </c>
      <c r="BA6" s="54" t="str">
        <f aca="false">Q6</f>
        <v>/rsm:CrossIndustryInvoice
/rsm:ExchangedDocumentContext
/ram:BusinessProcessSpecifiedDocumentContextParameter</v>
      </c>
      <c r="BB6" s="109" t="str">
        <f aca="false">R6</f>
        <v>/rsm:CrossIndustryInvoice/rsm:ExchangedDocumentContext/ram:BusinessProcessSpecifiedDocumentContextParameter</v>
      </c>
      <c r="BC6" s="99" t="str">
        <f aca="false">IF(S6="","",S6)</f>
        <v/>
      </c>
      <c r="BD6" s="10" t="str">
        <f aca="false">IF(T6="","",T6)</f>
        <v/>
      </c>
      <c r="BE6" s="99" t="str">
        <f aca="false">IF(U6="","",U6)</f>
        <v>0..n</v>
      </c>
      <c r="BF6" s="99" t="str">
        <f aca="false">IF(V6="","",V6)</f>
        <v/>
      </c>
      <c r="BG6" s="315" t="str">
        <f aca="false">IF(W6="","",W6)</f>
        <v/>
      </c>
      <c r="BH6" s="6"/>
      <c r="BI6" s="10" t="str">
        <f aca="false">Y6</f>
        <v>X</v>
      </c>
      <c r="BJ6" s="10" t="str">
        <f aca="false">Z6</f>
        <v>X</v>
      </c>
      <c r="BK6" s="10" t="str">
        <f aca="false">AA6</f>
        <v>X</v>
      </c>
      <c r="BL6" s="10" t="str">
        <f aca="false">AB6</f>
        <v>X</v>
      </c>
      <c r="BM6" s="10" t="str">
        <f aca="false">AC6</f>
        <v>X</v>
      </c>
      <c r="BN6" s="10" t="str">
        <f aca="false">AD6</f>
        <v>X</v>
      </c>
      <c r="BO6" s="10" t="str">
        <f aca="false">AE6</f>
        <v>X</v>
      </c>
      <c r="BP6" s="6"/>
      <c r="BQ6" s="10" t="str">
        <f aca="false">AG6</f>
        <v>MINIMUM</v>
      </c>
      <c r="BR6" s="10" t="str">
        <f aca="false">AH6</f>
        <v>MINIMUM</v>
      </c>
      <c r="BS6" s="47"/>
      <c r="BT6" s="49" t="s">
        <v>6862</v>
      </c>
    </row>
    <row r="7" s="11" customFormat="true" ht="89.25" hidden="false" customHeight="false" outlineLevel="0" collapsed="false">
      <c r="A7" s="58" t="str">
        <f aca="false">IF(OR(T7="E",T7="A"),"YES","NO")</f>
        <v>YES</v>
      </c>
      <c r="B7" s="75" t="s">
        <v>6863</v>
      </c>
      <c r="C7" s="75"/>
      <c r="D7" s="104" t="s">
        <v>4626</v>
      </c>
      <c r="E7" s="105" t="s">
        <v>114</v>
      </c>
      <c r="F7" s="106" t="s">
        <v>114</v>
      </c>
      <c r="G7" s="99" t="n">
        <f aca="false">LEN(R7)-LEN(SUBSTITUTE(R7,"/",""))-1</f>
        <v>3</v>
      </c>
      <c r="H7" s="99" t="s">
        <v>95</v>
      </c>
      <c r="I7" s="97" t="s">
        <v>115</v>
      </c>
      <c r="J7" s="97" t="s">
        <v>116</v>
      </c>
      <c r="K7" s="98" t="s">
        <v>117</v>
      </c>
      <c r="L7" s="98" t="s">
        <v>118</v>
      </c>
      <c r="M7" s="98"/>
      <c r="N7" s="97" t="s">
        <v>119</v>
      </c>
      <c r="O7" s="99" t="s">
        <v>88</v>
      </c>
      <c r="P7" s="100" t="str">
        <f aca="false">O7</f>
        <v>1..1</v>
      </c>
      <c r="Q7" s="54" t="s">
        <v>4646</v>
      </c>
      <c r="R7" s="109" t="s">
        <v>120</v>
      </c>
      <c r="S7" s="99" t="s">
        <v>121</v>
      </c>
      <c r="T7" s="10" t="str">
        <f aca="false">IF($E7="","",IF(ISERROR(SEARCH("@",$R7)),IF(LEFT($E7,4)="BG-X","EG",IF(LEFT($E7,2)="BG","G",IF(LEFT($E7,4)="BT-X",IF(LEN($E7)-LEN(SUBSTITUTE($E7,"-",))&gt;2,"","E"),IF(LEN($E7)-LEN(SUBSTITUTE($E7,"-",))&gt;1,"","E")))),"A"))</f>
        <v>E</v>
      </c>
      <c r="U7" s="99" t="s">
        <v>95</v>
      </c>
      <c r="V7" s="99"/>
      <c r="W7" s="315"/>
      <c r="X7" s="38"/>
      <c r="Y7" s="10" t="str">
        <f aca="false">IF(AH7=Y$4,"X","-")</f>
        <v>X</v>
      </c>
      <c r="Z7" s="10" t="str">
        <f aca="false">IF(Y7="X","X",IF($AH7=Z$4,"X","-"))</f>
        <v>X</v>
      </c>
      <c r="AA7" s="10" t="str">
        <f aca="false">IF(Z7="X","X",IF($AH7=AA$4,"X","-"))</f>
        <v>X</v>
      </c>
      <c r="AB7" s="10" t="str">
        <f aca="false">IF(AA7="X","X",IF($AH7=AB$4,"X","-"))</f>
        <v>X</v>
      </c>
      <c r="AC7" s="10" t="str">
        <f aca="false">IF(AB7="X","X",IF($AH7=AC$4,"X","-"))</f>
        <v>X</v>
      </c>
      <c r="AD7" s="10" t="str">
        <f aca="false">IF(AC7="X","X",IF($AH7=AD$4,"X","-"))</f>
        <v>X</v>
      </c>
      <c r="AE7" s="10" t="str">
        <f aca="false">IF(AD7="X","X",IF($AH7=AE$4,"X","-"))</f>
        <v>X</v>
      </c>
      <c r="AF7" s="38"/>
      <c r="AG7" s="10" t="s">
        <v>24</v>
      </c>
      <c r="AH7" s="110" t="s">
        <v>24</v>
      </c>
      <c r="AI7" s="38"/>
      <c r="AJ7" s="13" t="str">
        <f aca="false">IF(ISERROR(FIND("/",R7)),R7,LEFT(R7,FIND(CHAR(1),SUBSTITUTE(R7,"/",CHAR(1),LEN(R7)-LEN(SUBSTITUTE(R7,"/",""))))-1))</f>
        <v>/rsm:CrossIndustryInvoice/rsm:ExchangedDocumentContext/ram:BusinessProcessSpecifiedDocumentContextParameter</v>
      </c>
      <c r="AK7" s="13" t="str">
        <f aca="false">IF(ISERROR(FIND("/",R7)),R7,MID(R7, FIND(CHAR(1),SUBSTITUTE(R7,"/",CHAR(1), LEN(R7)-LEN(SUBSTITUTE(R7,"/","")))), LEN(R7)))</f>
        <v>/ram:ID</v>
      </c>
      <c r="AL7" s="14" t="n">
        <f aca="false">COUNTIFS(R$4:R7,AJ7)</f>
        <v>1</v>
      </c>
      <c r="AM7" s="1"/>
      <c r="AN7" s="104" t="str">
        <f aca="false">D7</f>
        <v>EDC</v>
      </c>
      <c r="AO7" s="105" t="str">
        <f aca="false">E7</f>
        <v>BT-23</v>
      </c>
      <c r="AP7" s="106" t="str">
        <f aca="false">IF(F7="","",F7)</f>
        <v>BT-23</v>
      </c>
      <c r="AQ7" s="99" t="n">
        <f aca="false">LEN(BB7)-LEN(SUBSTITUTE(BB7,"/",""))-1</f>
        <v>3</v>
      </c>
      <c r="AR7" s="99" t="str">
        <f aca="false">H7</f>
        <v>0..1</v>
      </c>
      <c r="AS7" s="97" t="s">
        <v>123</v>
      </c>
      <c r="AT7" s="97" t="s">
        <v>124</v>
      </c>
      <c r="AU7" s="98" t="s">
        <v>125</v>
      </c>
      <c r="AV7" s="98" t="s">
        <v>126</v>
      </c>
      <c r="AW7" s="98"/>
      <c r="AX7" s="97" t="s">
        <v>4647</v>
      </c>
      <c r="AY7" s="99" t="str">
        <f aca="false">O7</f>
        <v>1..1</v>
      </c>
      <c r="AZ7" s="100" t="str">
        <f aca="false">P7</f>
        <v>1..1</v>
      </c>
      <c r="BA7" s="54" t="str">
        <f aca="false">Q7</f>
        <v>/rsm:CrossIndustryInvoice
/rsm:ExchangedDocumentContext
/ram:BusinessProcessSpecifiedDocumentContextParameter
/ram:ID</v>
      </c>
      <c r="BB7" s="109" t="str">
        <f aca="false">R7</f>
        <v>/rsm:CrossIndustryInvoice/rsm:ExchangedDocumentContext/ram:BusinessProcessSpecifiedDocumentContextParameter/ram:ID</v>
      </c>
      <c r="BC7" s="99" t="str">
        <f aca="false">IF(S7="","",S7)</f>
        <v>T</v>
      </c>
      <c r="BD7" s="10" t="str">
        <f aca="false">IF(T7="","",T7)</f>
        <v>E</v>
      </c>
      <c r="BE7" s="99" t="str">
        <f aca="false">IF(U7="","",U7)</f>
        <v>0..1</v>
      </c>
      <c r="BF7" s="99" t="str">
        <f aca="false">IF(V7="","",V7)</f>
        <v/>
      </c>
      <c r="BG7" s="315" t="str">
        <f aca="false">IF(W7="","",W7)</f>
        <v/>
      </c>
      <c r="BH7" s="6"/>
      <c r="BI7" s="10" t="str">
        <f aca="false">Y7</f>
        <v>X</v>
      </c>
      <c r="BJ7" s="10" t="str">
        <f aca="false">Z7</f>
        <v>X</v>
      </c>
      <c r="BK7" s="10" t="str">
        <f aca="false">AA7</f>
        <v>X</v>
      </c>
      <c r="BL7" s="10" t="str">
        <f aca="false">AB7</f>
        <v>X</v>
      </c>
      <c r="BM7" s="10" t="str">
        <f aca="false">AC7</f>
        <v>X</v>
      </c>
      <c r="BN7" s="10" t="str">
        <f aca="false">AD7</f>
        <v>X</v>
      </c>
      <c r="BO7" s="10" t="str">
        <f aca="false">AE7</f>
        <v>X</v>
      </c>
      <c r="BP7" s="6"/>
      <c r="BQ7" s="10" t="str">
        <f aca="false">AG7</f>
        <v>MINIMUM</v>
      </c>
      <c r="BR7" s="10" t="str">
        <f aca="false">AH7</f>
        <v>MINIMUM</v>
      </c>
      <c r="BS7" s="47"/>
      <c r="BT7" s="49" t="s">
        <v>6862</v>
      </c>
    </row>
    <row r="8" s="11" customFormat="true" ht="85.5" hidden="false" customHeight="false" outlineLevel="0" collapsed="false">
      <c r="A8" s="58" t="str">
        <f aca="false">IF(OR(T8="E",T8="A"),"YES","NO")</f>
        <v>NO</v>
      </c>
      <c r="B8" s="58"/>
      <c r="C8" s="58"/>
      <c r="D8" s="104" t="s">
        <v>4626</v>
      </c>
      <c r="E8" s="111" t="s">
        <v>127</v>
      </c>
      <c r="F8" s="112"/>
      <c r="G8" s="107" t="n">
        <f aca="false">LEN(R8)-LEN(SUBSTITUTE(R8,"/",""))-1</f>
        <v>2</v>
      </c>
      <c r="H8" s="107" t="s">
        <v>88</v>
      </c>
      <c r="I8" s="108" t="s">
        <v>4648</v>
      </c>
      <c r="J8" s="97"/>
      <c r="K8" s="98"/>
      <c r="L8" s="98"/>
      <c r="M8" s="98"/>
      <c r="N8" s="97"/>
      <c r="O8" s="99" t="s">
        <v>88</v>
      </c>
      <c r="P8" s="100" t="str">
        <f aca="false">O8</f>
        <v>1..1</v>
      </c>
      <c r="Q8" s="54" t="s">
        <v>4649</v>
      </c>
      <c r="R8" s="109" t="s">
        <v>129</v>
      </c>
      <c r="S8" s="99"/>
      <c r="T8" s="10" t="str">
        <f aca="false">IF($E8="","",IF(ISERROR(SEARCH("@",$R8)),IF(LEFT($E8,4)="BG-X","EG",IF(LEFT($E8,2)="BG","G",IF(LEFT($E8,4)="BT-X",IF(LEN($E8)-LEN(SUBSTITUTE($E8,"-",))&gt;2,"","E"),IF(LEN($E8)-LEN(SUBSTITUTE($E8,"-",))&gt;1,"","E")))),"A"))</f>
        <v/>
      </c>
      <c r="U8" s="99" t="s">
        <v>112</v>
      </c>
      <c r="V8" s="99"/>
      <c r="W8" s="315"/>
      <c r="X8" s="38"/>
      <c r="Y8" s="10" t="str">
        <f aca="false">IF(AH8=Y$4,"X","-")</f>
        <v>X</v>
      </c>
      <c r="Z8" s="10" t="str">
        <f aca="false">IF(Y8="X","X",IF($AH8=Z$4,"X","-"))</f>
        <v>X</v>
      </c>
      <c r="AA8" s="10" t="str">
        <f aca="false">IF(Z8="X","X",IF($AH8=AA$4,"X","-"))</f>
        <v>X</v>
      </c>
      <c r="AB8" s="10" t="str">
        <f aca="false">IF(AA8="X","X",IF($AH8=AB$4,"X","-"))</f>
        <v>X</v>
      </c>
      <c r="AC8" s="10" t="str">
        <f aca="false">IF(AB8="X","X",IF($AH8=AC$4,"X","-"))</f>
        <v>X</v>
      </c>
      <c r="AD8" s="10" t="str">
        <f aca="false">IF(AC8="X","X",IF($AH8=AD$4,"X","-"))</f>
        <v>X</v>
      </c>
      <c r="AE8" s="10" t="str">
        <f aca="false">IF(AD8="X","X",IF($AH8=AE$4,"X","-"))</f>
        <v>X</v>
      </c>
      <c r="AF8" s="38"/>
      <c r="AG8" s="10" t="s">
        <v>24</v>
      </c>
      <c r="AH8" s="110" t="s">
        <v>24</v>
      </c>
      <c r="AI8" s="38"/>
      <c r="AJ8" s="13" t="str">
        <f aca="false">IF(ISERROR(FIND("/",R8)),R8,LEFT(R8,FIND(CHAR(1),SUBSTITUTE(R8,"/",CHAR(1),LEN(R8)-LEN(SUBSTITUTE(R8,"/",""))))-1))</f>
        <v>/rsm:CrossIndustryInvoice/rsm:ExchangedDocumentContext</v>
      </c>
      <c r="AK8" s="13" t="str">
        <f aca="false">IF(ISERROR(FIND("/",R8)),R8,MID(R8, FIND(CHAR(1),SUBSTITUTE(R8,"/",CHAR(1), LEN(R8)-LEN(SUBSTITUTE(R8,"/","")))), LEN(R8)))</f>
        <v>/ram:GuidelineSpecifiedDocumentContextParameter</v>
      </c>
      <c r="AL8" s="14" t="n">
        <f aca="false">COUNTIFS(R$4:R8,AJ8)</f>
        <v>1</v>
      </c>
      <c r="AM8" s="1"/>
      <c r="AN8" s="104" t="str">
        <f aca="false">D8</f>
        <v>EDC</v>
      </c>
      <c r="AO8" s="111" t="str">
        <f aca="false">E8</f>
        <v>BT-24-00</v>
      </c>
      <c r="AP8" s="112" t="str">
        <f aca="false">IF(F8="","",F8)</f>
        <v/>
      </c>
      <c r="AQ8" s="107" t="n">
        <f aca="false">LEN(BB8)-LEN(SUBSTITUTE(BB8,"/",""))-1</f>
        <v>2</v>
      </c>
      <c r="AR8" s="107" t="str">
        <f aca="false">H8</f>
        <v>1..1</v>
      </c>
      <c r="AS8" s="108" t="s">
        <v>4650</v>
      </c>
      <c r="AT8" s="97"/>
      <c r="AU8" s="98"/>
      <c r="AV8" s="98"/>
      <c r="AW8" s="98"/>
      <c r="AX8" s="97"/>
      <c r="AY8" s="99" t="str">
        <f aca="false">O8</f>
        <v>1..1</v>
      </c>
      <c r="AZ8" s="100" t="str">
        <f aca="false">P8</f>
        <v>1..1</v>
      </c>
      <c r="BA8" s="54" t="str">
        <f aca="false">Q8</f>
        <v>/rsm:CrossIndustryInvoice
/rsm:ExchangedDocumentContext
/ram:GuidelineSpecifiedDocumentContextParameter</v>
      </c>
      <c r="BB8" s="109" t="str">
        <f aca="false">R8</f>
        <v>/rsm:CrossIndustryInvoice/rsm:ExchangedDocumentContext/ram:GuidelineSpecifiedDocumentContextParameter</v>
      </c>
      <c r="BC8" s="99" t="str">
        <f aca="false">IF(S8="","",S8)</f>
        <v/>
      </c>
      <c r="BD8" s="10" t="str">
        <f aca="false">IF(T8="","",T8)</f>
        <v/>
      </c>
      <c r="BE8" s="99" t="str">
        <f aca="false">IF(U8="","",U8)</f>
        <v>0..n</v>
      </c>
      <c r="BF8" s="99" t="str">
        <f aca="false">IF(V8="","",V8)</f>
        <v/>
      </c>
      <c r="BG8" s="315" t="str">
        <f aca="false">IF(W8="","",W8)</f>
        <v/>
      </c>
      <c r="BH8" s="6"/>
      <c r="BI8" s="10" t="str">
        <f aca="false">Y8</f>
        <v>X</v>
      </c>
      <c r="BJ8" s="10" t="str">
        <f aca="false">Z8</f>
        <v>X</v>
      </c>
      <c r="BK8" s="10" t="str">
        <f aca="false">AA8</f>
        <v>X</v>
      </c>
      <c r="BL8" s="10" t="str">
        <f aca="false">AB8</f>
        <v>X</v>
      </c>
      <c r="BM8" s="10" t="str">
        <f aca="false">AC8</f>
        <v>X</v>
      </c>
      <c r="BN8" s="10" t="str">
        <f aca="false">AD8</f>
        <v>X</v>
      </c>
      <c r="BO8" s="10" t="str">
        <f aca="false">AE8</f>
        <v>X</v>
      </c>
      <c r="BP8" s="6"/>
      <c r="BQ8" s="10" t="str">
        <f aca="false">AG8</f>
        <v>MINIMUM</v>
      </c>
      <c r="BR8" s="10" t="str">
        <f aca="false">AH8</f>
        <v>MINIMUM</v>
      </c>
      <c r="BS8" s="47"/>
      <c r="BT8" s="49" t="s">
        <v>6862</v>
      </c>
    </row>
    <row r="9" s="11" customFormat="true" ht="127.5" hidden="false" customHeight="false" outlineLevel="0" collapsed="false">
      <c r="A9" s="58" t="str">
        <f aca="false">IF(OR(T9="E",T9="A"),"YES","NO")</f>
        <v>YES</v>
      </c>
      <c r="B9" s="58"/>
      <c r="C9" s="58"/>
      <c r="D9" s="104" t="s">
        <v>4626</v>
      </c>
      <c r="E9" s="111" t="s">
        <v>131</v>
      </c>
      <c r="F9" s="112" t="s">
        <v>131</v>
      </c>
      <c r="G9" s="99" t="n">
        <f aca="false">LEN(R9)-LEN(SUBSTITUTE(R9,"/",""))-1</f>
        <v>3</v>
      </c>
      <c r="H9" s="99" t="s">
        <v>88</v>
      </c>
      <c r="I9" s="97" t="s">
        <v>132</v>
      </c>
      <c r="J9" s="97" t="s">
        <v>133</v>
      </c>
      <c r="K9" s="98" t="s">
        <v>134</v>
      </c>
      <c r="L9" s="98" t="s">
        <v>4652</v>
      </c>
      <c r="M9" s="98" t="s">
        <v>136</v>
      </c>
      <c r="N9" s="97" t="s">
        <v>137</v>
      </c>
      <c r="O9" s="99" t="s">
        <v>88</v>
      </c>
      <c r="P9" s="100" t="str">
        <f aca="false">O9</f>
        <v>1..1</v>
      </c>
      <c r="Q9" s="54" t="s">
        <v>4653</v>
      </c>
      <c r="R9" s="109" t="s">
        <v>138</v>
      </c>
      <c r="S9" s="99" t="s">
        <v>139</v>
      </c>
      <c r="T9" s="10" t="str">
        <f aca="false">IF($E9="","",IF(ISERROR(SEARCH("@",$R9)),IF(LEFT($E9,4)="BG-X","EG",IF(LEFT($E9,2)="BG","G",IF(LEFT($E9,4)="BT-X",IF(LEN($E9)-LEN(SUBSTITUTE($E9,"-",))&gt;2,"","E"),IF(LEN($E9)-LEN(SUBSTITUTE($E9,"-",))&gt;1,"","E")))),"A"))</f>
        <v>E</v>
      </c>
      <c r="U9" s="99" t="s">
        <v>95</v>
      </c>
      <c r="V9" s="99" t="s">
        <v>140</v>
      </c>
      <c r="W9" s="315"/>
      <c r="X9" s="38"/>
      <c r="Y9" s="10" t="str">
        <f aca="false">IF(AH9=Y$4,"X","-")</f>
        <v>X</v>
      </c>
      <c r="Z9" s="10" t="str">
        <f aca="false">IF(Y9="X","X",IF($AH9=Z$4,"X","-"))</f>
        <v>X</v>
      </c>
      <c r="AA9" s="10" t="str">
        <f aca="false">IF(Z9="X","X",IF($AH9=AA$4,"X","-"))</f>
        <v>X</v>
      </c>
      <c r="AB9" s="10" t="str">
        <f aca="false">IF(AA9="X","X",IF($AH9=AB$4,"X","-"))</f>
        <v>X</v>
      </c>
      <c r="AC9" s="10" t="str">
        <f aca="false">IF(AB9="X","X",IF($AH9=AC$4,"X","-"))</f>
        <v>X</v>
      </c>
      <c r="AD9" s="10" t="str">
        <f aca="false">IF(AC9="X","X",IF($AH9=AD$4,"X","-"))</f>
        <v>X</v>
      </c>
      <c r="AE9" s="10" t="str">
        <f aca="false">IF(AD9="X","X",IF($AH9=AE$4,"X","-"))</f>
        <v>X</v>
      </c>
      <c r="AF9" s="38"/>
      <c r="AG9" s="10" t="s">
        <v>24</v>
      </c>
      <c r="AH9" s="110" t="s">
        <v>24</v>
      </c>
      <c r="AI9" s="38"/>
      <c r="AJ9" s="13" t="str">
        <f aca="false">IF(ISERROR(FIND("/",R9)),R9,LEFT(R9,FIND(CHAR(1),SUBSTITUTE(R9,"/",CHAR(1),LEN(R9)-LEN(SUBSTITUTE(R9,"/",""))))-1))</f>
        <v>/rsm:CrossIndustryInvoice/rsm:ExchangedDocumentContext/ram:GuidelineSpecifiedDocumentContextParameter</v>
      </c>
      <c r="AK9" s="13" t="str">
        <f aca="false">IF(ISERROR(FIND("/",R9)),R9,MID(R9, FIND(CHAR(1),SUBSTITUTE(R9,"/",CHAR(1), LEN(R9)-LEN(SUBSTITUTE(R9,"/","")))), LEN(R9)))</f>
        <v>/ram:ID</v>
      </c>
      <c r="AL9" s="14" t="n">
        <f aca="false">COUNTIFS(R$4:R9,AJ9)</f>
        <v>1</v>
      </c>
      <c r="AM9" s="1"/>
      <c r="AN9" s="104" t="str">
        <f aca="false">D9</f>
        <v>EDC</v>
      </c>
      <c r="AO9" s="111" t="str">
        <f aca="false">E9</f>
        <v>BT-24</v>
      </c>
      <c r="AP9" s="112" t="str">
        <f aca="false">IF(F9="","",F9)</f>
        <v>BT-24</v>
      </c>
      <c r="AQ9" s="99" t="n">
        <f aca="false">LEN(BB9)-LEN(SUBSTITUTE(BB9,"/",""))-1</f>
        <v>3</v>
      </c>
      <c r="AR9" s="99" t="str">
        <f aca="false">H9</f>
        <v>1..1</v>
      </c>
      <c r="AS9" s="97" t="s">
        <v>141</v>
      </c>
      <c r="AT9" s="97" t="s">
        <v>142</v>
      </c>
      <c r="AU9" s="98" t="s">
        <v>143</v>
      </c>
      <c r="AV9" s="98" t="s">
        <v>4654</v>
      </c>
      <c r="AW9" s="98" t="s">
        <v>145</v>
      </c>
      <c r="AX9" s="97" t="s">
        <v>2190</v>
      </c>
      <c r="AY9" s="99" t="str">
        <f aca="false">O9</f>
        <v>1..1</v>
      </c>
      <c r="AZ9" s="100" t="str">
        <f aca="false">P9</f>
        <v>1..1</v>
      </c>
      <c r="BA9" s="54" t="str">
        <f aca="false">Q9</f>
        <v>/rsm:CrossIndustryInvoice
/rsm:ExchangedDocumentContext
/ram:GuidelineSpecifiedDocumentContextParameter
/ram:ID</v>
      </c>
      <c r="BB9" s="109" t="str">
        <f aca="false">R9</f>
        <v>/rsm:CrossIndustryInvoice/rsm:ExchangedDocumentContext/ram:GuidelineSpecifiedDocumentContextParameter/ram:ID</v>
      </c>
      <c r="BC9" s="99" t="str">
        <f aca="false">IF(S9="","",S9)</f>
        <v>I</v>
      </c>
      <c r="BD9" s="10" t="str">
        <f aca="false">IF(T9="","",T9)</f>
        <v>E</v>
      </c>
      <c r="BE9" s="99" t="str">
        <f aca="false">IF(U9="","",U9)</f>
        <v>0..1</v>
      </c>
      <c r="BF9" s="99" t="str">
        <f aca="false">IF(V9="","",V9)</f>
        <v>CAR-2, CAR-3</v>
      </c>
      <c r="BG9" s="315" t="str">
        <f aca="false">IF(W9="","",W9)</f>
        <v/>
      </c>
      <c r="BH9" s="6"/>
      <c r="BI9" s="10" t="str">
        <f aca="false">Y9</f>
        <v>X</v>
      </c>
      <c r="BJ9" s="10" t="str">
        <f aca="false">Z9</f>
        <v>X</v>
      </c>
      <c r="BK9" s="10" t="str">
        <f aca="false">AA9</f>
        <v>X</v>
      </c>
      <c r="BL9" s="10" t="str">
        <f aca="false">AB9</f>
        <v>X</v>
      </c>
      <c r="BM9" s="10" t="str">
        <f aca="false">AC9</f>
        <v>X</v>
      </c>
      <c r="BN9" s="10" t="str">
        <f aca="false">AD9</f>
        <v>X</v>
      </c>
      <c r="BO9" s="10" t="str">
        <f aca="false">AE9</f>
        <v>X</v>
      </c>
      <c r="BP9" s="6"/>
      <c r="BQ9" s="10" t="str">
        <f aca="false">AG9</f>
        <v>MINIMUM</v>
      </c>
      <c r="BR9" s="10" t="str">
        <f aca="false">AH9</f>
        <v>MINIMUM</v>
      </c>
      <c r="BS9" s="47"/>
      <c r="BT9" s="49" t="s">
        <v>6862</v>
      </c>
    </row>
    <row r="10" s="11" customFormat="true" ht="85.5" hidden="false" customHeight="false" outlineLevel="0" collapsed="false">
      <c r="A10" s="58" t="str">
        <f aca="false">IF(OR(T10="E",T10="A"),"YES","NO")</f>
        <v>NO</v>
      </c>
      <c r="B10" s="58"/>
      <c r="C10" s="58"/>
      <c r="D10" s="113" t="s">
        <v>4626</v>
      </c>
      <c r="E10" s="114" t="s">
        <v>146</v>
      </c>
      <c r="F10" s="115"/>
      <c r="G10" s="116" t="n">
        <f aca="false">LEN(R10)-LEN(SUBSTITUTE(R10,"/",""))-1</f>
        <v>1</v>
      </c>
      <c r="H10" s="116" t="s">
        <v>88</v>
      </c>
      <c r="I10" s="63" t="s">
        <v>4655</v>
      </c>
      <c r="J10" s="63"/>
      <c r="K10" s="64"/>
      <c r="L10" s="64"/>
      <c r="M10" s="64"/>
      <c r="N10" s="63"/>
      <c r="O10" s="117" t="s">
        <v>88</v>
      </c>
      <c r="P10" s="116" t="str">
        <f aca="false">O10</f>
        <v>1..1</v>
      </c>
      <c r="Q10" s="118" t="s">
        <v>4656</v>
      </c>
      <c r="R10" s="119" t="s">
        <v>148</v>
      </c>
      <c r="S10" s="116"/>
      <c r="T10" s="62" t="str">
        <f aca="false">IF($E10="","",IF(ISERROR(SEARCH("@",$R10)),IF(LEFT($E10,4)="BG-X","EG",IF(LEFT($E10,2)="BG","G",IF(LEFT($E10,4)="BT-X",IF(LEN($E10)-LEN(SUBSTITUTE($E10,"-",))&gt;2,"","E"),IF(LEN($E10)-LEN(SUBSTITUTE($E10,"-",))&gt;1,"","E")))),"A"))</f>
        <v/>
      </c>
      <c r="U10" s="116" t="s">
        <v>88</v>
      </c>
      <c r="V10" s="116"/>
      <c r="W10" s="361"/>
      <c r="X10" s="38"/>
      <c r="Y10" s="62" t="str">
        <f aca="false">IF(AH10=Y$4,"X","-")</f>
        <v>X</v>
      </c>
      <c r="Z10" s="62" t="str">
        <f aca="false">IF(Y10="X","X",IF($AH10=Z$4,"X","-"))</f>
        <v>X</v>
      </c>
      <c r="AA10" s="62" t="str">
        <f aca="false">IF(Z10="X","X",IF($AH10=AA$4,"X","-"))</f>
        <v>X</v>
      </c>
      <c r="AB10" s="62" t="str">
        <f aca="false">IF(AA10="X","X",IF($AH10=AB$4,"X","-"))</f>
        <v>X</v>
      </c>
      <c r="AC10" s="62" t="str">
        <f aca="false">IF(AB10="X","X",IF($AH10=AC$4,"X","-"))</f>
        <v>X</v>
      </c>
      <c r="AD10" s="62" t="str">
        <f aca="false">IF(AC10="X","X",IF($AH10=AD$4,"X","-"))</f>
        <v>X</v>
      </c>
      <c r="AE10" s="62" t="str">
        <f aca="false">IF(AD10="X","X",IF($AH10=AE$4,"X","-"))</f>
        <v>X</v>
      </c>
      <c r="AF10" s="38"/>
      <c r="AG10" s="62" t="s">
        <v>24</v>
      </c>
      <c r="AH10" s="121" t="s">
        <v>24</v>
      </c>
      <c r="AI10" s="38"/>
      <c r="AJ10" s="13" t="str">
        <f aca="false">IF(ISERROR(FIND("/",R10)),R10,LEFT(R10,FIND(CHAR(1),SUBSTITUTE(R10,"/",CHAR(1),LEN(R10)-LEN(SUBSTITUTE(R10,"/",""))))-1))</f>
        <v>/rsm:CrossIndustryInvoice</v>
      </c>
      <c r="AK10" s="13" t="str">
        <f aca="false">IF(ISERROR(FIND("/",R10)),R10,MID(R10, FIND(CHAR(1),SUBSTITUTE(R10,"/",CHAR(1), LEN(R10)-LEN(SUBSTITUTE(R10,"/","")))), LEN(R10)))</f>
        <v>/rsm:ExchangedDocument</v>
      </c>
      <c r="AL10" s="14" t="n">
        <f aca="false">COUNTIFS(R$4:R10,AJ10)</f>
        <v>0</v>
      </c>
      <c r="AM10" s="1"/>
      <c r="AN10" s="113" t="str">
        <f aca="false">D10</f>
        <v>EDC</v>
      </c>
      <c r="AO10" s="114" t="str">
        <f aca="false">E10</f>
        <v>BT-1-00</v>
      </c>
      <c r="AP10" s="115" t="str">
        <f aca="false">IF(F10="","",F10)</f>
        <v/>
      </c>
      <c r="AQ10" s="116" t="n">
        <f aca="false">LEN(BB10)-LEN(SUBSTITUTE(BB10,"/",""))-1</f>
        <v>1</v>
      </c>
      <c r="AR10" s="116" t="str">
        <f aca="false">H10</f>
        <v>1..1</v>
      </c>
      <c r="AS10" s="63" t="s">
        <v>4655</v>
      </c>
      <c r="AT10" s="63" t="s">
        <v>149</v>
      </c>
      <c r="AU10" s="64"/>
      <c r="AV10" s="64"/>
      <c r="AW10" s="64"/>
      <c r="AX10" s="63"/>
      <c r="AY10" s="117" t="str">
        <f aca="false">O10</f>
        <v>1..1</v>
      </c>
      <c r="AZ10" s="116" t="str">
        <f aca="false">P10</f>
        <v>1..1</v>
      </c>
      <c r="BA10" s="118" t="str">
        <f aca="false">Q10</f>
        <v>/rsm:CrossIndustryInvoice
/rsm:ExchangedDocument</v>
      </c>
      <c r="BB10" s="119" t="str">
        <f aca="false">R10</f>
        <v>/rsm:CrossIndustryInvoice/rsm:ExchangedDocument</v>
      </c>
      <c r="BC10" s="116" t="str">
        <f aca="false">IF(S10="","",S10)</f>
        <v/>
      </c>
      <c r="BD10" s="62" t="str">
        <f aca="false">IF(T10="","",T10)</f>
        <v/>
      </c>
      <c r="BE10" s="116" t="str">
        <f aca="false">IF(U10="","",U10)</f>
        <v>1..1</v>
      </c>
      <c r="BF10" s="116" t="str">
        <f aca="false">IF(V10="","",V10)</f>
        <v/>
      </c>
      <c r="BG10" s="361" t="str">
        <f aca="false">IF(W10="","",W10)</f>
        <v/>
      </c>
      <c r="BH10" s="6"/>
      <c r="BI10" s="62" t="str">
        <f aca="false">Y10</f>
        <v>X</v>
      </c>
      <c r="BJ10" s="62" t="str">
        <f aca="false">Z10</f>
        <v>X</v>
      </c>
      <c r="BK10" s="62" t="str">
        <f aca="false">AA10</f>
        <v>X</v>
      </c>
      <c r="BL10" s="62" t="str">
        <f aca="false">AB10</f>
        <v>X</v>
      </c>
      <c r="BM10" s="62" t="str">
        <f aca="false">AC10</f>
        <v>X</v>
      </c>
      <c r="BN10" s="62" t="str">
        <f aca="false">AD10</f>
        <v>X</v>
      </c>
      <c r="BO10" s="62" t="str">
        <f aca="false">AE10</f>
        <v>X</v>
      </c>
      <c r="BP10" s="6"/>
      <c r="BQ10" s="62" t="str">
        <f aca="false">AG10</f>
        <v>MINIMUM</v>
      </c>
      <c r="BR10" s="62" t="str">
        <f aca="false">AH10</f>
        <v>MINIMUM</v>
      </c>
      <c r="BS10" s="47"/>
      <c r="BT10" s="49" t="s">
        <v>6862</v>
      </c>
    </row>
    <row r="11" s="11" customFormat="true" ht="89.25" hidden="false" customHeight="false" outlineLevel="0" collapsed="false">
      <c r="A11" s="58" t="str">
        <f aca="false">IF(OR(T11="E",T11="A"),"YES","NO")</f>
        <v>YES</v>
      </c>
      <c r="B11" s="58"/>
      <c r="C11" s="58"/>
      <c r="D11" s="122" t="s">
        <v>4626</v>
      </c>
      <c r="E11" s="123" t="s">
        <v>150</v>
      </c>
      <c r="F11" s="124" t="s">
        <v>150</v>
      </c>
      <c r="G11" s="99" t="n">
        <f aca="false">LEN(R11)-LEN(SUBSTITUTE(R11,"/",""))-1</f>
        <v>2</v>
      </c>
      <c r="H11" s="99" t="s">
        <v>88</v>
      </c>
      <c r="I11" s="97" t="s">
        <v>151</v>
      </c>
      <c r="J11" s="97" t="s">
        <v>152</v>
      </c>
      <c r="K11" s="98" t="s">
        <v>153</v>
      </c>
      <c r="L11" s="98" t="s">
        <v>154</v>
      </c>
      <c r="M11" s="98" t="s">
        <v>155</v>
      </c>
      <c r="N11" s="97" t="s">
        <v>137</v>
      </c>
      <c r="O11" s="99" t="s">
        <v>88</v>
      </c>
      <c r="P11" s="100" t="str">
        <f aca="false">O11</f>
        <v>1..1</v>
      </c>
      <c r="Q11" s="54" t="s">
        <v>4658</v>
      </c>
      <c r="R11" s="109" t="s">
        <v>156</v>
      </c>
      <c r="S11" s="99" t="s">
        <v>139</v>
      </c>
      <c r="T11" s="10" t="str">
        <f aca="false">IF($E11="","",IF(ISERROR(SEARCH("@",$R11)),IF(LEFT($E11,4)="BG-X","EG",IF(LEFT($E11,2)="BG","G",IF(LEFT($E11,4)="BT-X",IF(LEN($E11)-LEN(SUBSTITUTE($E11,"-",))&gt;2,"","E"),IF(LEN($E11)-LEN(SUBSTITUTE($E11,"-",))&gt;1,"","E")))),"A"))</f>
        <v>E</v>
      </c>
      <c r="U11" s="99" t="s">
        <v>95</v>
      </c>
      <c r="V11" s="99"/>
      <c r="W11" s="315"/>
      <c r="X11" s="38"/>
      <c r="Y11" s="10" t="str">
        <f aca="false">IF(AH11=Y$4,"X","-")</f>
        <v>X</v>
      </c>
      <c r="Z11" s="10" t="str">
        <f aca="false">IF(Y11="X","X",IF($AH11=Z$4,"X","-"))</f>
        <v>X</v>
      </c>
      <c r="AA11" s="10" t="str">
        <f aca="false">IF(Z11="X","X",IF($AH11=AA$4,"X","-"))</f>
        <v>X</v>
      </c>
      <c r="AB11" s="10" t="str">
        <f aca="false">IF(AA11="X","X",IF($AH11=AB$4,"X","-"))</f>
        <v>X</v>
      </c>
      <c r="AC11" s="10" t="str">
        <f aca="false">IF(AB11="X","X",IF($AH11=AC$4,"X","-"))</f>
        <v>X</v>
      </c>
      <c r="AD11" s="10" t="str">
        <f aca="false">IF(AC11="X","X",IF($AH11=AD$4,"X","-"))</f>
        <v>X</v>
      </c>
      <c r="AE11" s="10" t="str">
        <f aca="false">IF(AD11="X","X",IF($AH11=AE$4,"X","-"))</f>
        <v>X</v>
      </c>
      <c r="AF11" s="38"/>
      <c r="AG11" s="10" t="s">
        <v>24</v>
      </c>
      <c r="AH11" s="110" t="s">
        <v>24</v>
      </c>
      <c r="AI11" s="38"/>
      <c r="AJ11" s="13" t="str">
        <f aca="false">IF(ISERROR(FIND("/",R11)),R11,LEFT(R11,FIND(CHAR(1),SUBSTITUTE(R11,"/",CHAR(1),LEN(R11)-LEN(SUBSTITUTE(R11,"/",""))))-1))</f>
        <v>/rsm:CrossIndustryInvoice/rsm:ExchangedDocument</v>
      </c>
      <c r="AK11" s="13" t="str">
        <f aca="false">IF(ISERROR(FIND("/",R11)),R11,MID(R11, FIND(CHAR(1),SUBSTITUTE(R11,"/",CHAR(1), LEN(R11)-LEN(SUBSTITUTE(R11,"/","")))), LEN(R11)))</f>
        <v>/ram:ID</v>
      </c>
      <c r="AL11" s="14" t="n">
        <f aca="false">COUNTIFS(R$4:R11,AJ11)</f>
        <v>1</v>
      </c>
      <c r="AM11" s="1"/>
      <c r="AN11" s="122" t="str">
        <f aca="false">D11</f>
        <v>EDC</v>
      </c>
      <c r="AO11" s="123" t="str">
        <f aca="false">E11</f>
        <v>BT-1</v>
      </c>
      <c r="AP11" s="124" t="str">
        <f aca="false">IF(F11="","",F11)</f>
        <v>BT-1</v>
      </c>
      <c r="AQ11" s="99" t="n">
        <f aca="false">LEN(BB11)-LEN(SUBSTITUTE(BB11,"/",""))-1</f>
        <v>2</v>
      </c>
      <c r="AR11" s="99" t="str">
        <f aca="false">H11</f>
        <v>1..1</v>
      </c>
      <c r="AS11" s="97" t="s">
        <v>157</v>
      </c>
      <c r="AT11" s="97" t="s">
        <v>158</v>
      </c>
      <c r="AU11" s="98" t="s">
        <v>4659</v>
      </c>
      <c r="AV11" s="98" t="s">
        <v>160</v>
      </c>
      <c r="AW11" s="98" t="s">
        <v>161</v>
      </c>
      <c r="AX11" s="97" t="s">
        <v>2190</v>
      </c>
      <c r="AY11" s="99" t="str">
        <f aca="false">O11</f>
        <v>1..1</v>
      </c>
      <c r="AZ11" s="100" t="str">
        <f aca="false">P11</f>
        <v>1..1</v>
      </c>
      <c r="BA11" s="54" t="str">
        <f aca="false">Q11</f>
        <v>/rsm:CrossIndustryInvoice
/rsm:ExchangedDocument
/ram:ID</v>
      </c>
      <c r="BB11" s="109" t="str">
        <f aca="false">R11</f>
        <v>/rsm:CrossIndustryInvoice/rsm:ExchangedDocument/ram:ID</v>
      </c>
      <c r="BC11" s="99" t="str">
        <f aca="false">IF(S11="","",S11)</f>
        <v>I</v>
      </c>
      <c r="BD11" s="10" t="str">
        <f aca="false">IF(T11="","",T11)</f>
        <v>E</v>
      </c>
      <c r="BE11" s="99" t="str">
        <f aca="false">IF(U11="","",U11)</f>
        <v>0..1</v>
      </c>
      <c r="BF11" s="99" t="str">
        <f aca="false">IF(V11="","",V11)</f>
        <v/>
      </c>
      <c r="BG11" s="315" t="str">
        <f aca="false">IF(W11="","",W11)</f>
        <v/>
      </c>
      <c r="BH11" s="6"/>
      <c r="BI11" s="10" t="str">
        <f aca="false">Y11</f>
        <v>X</v>
      </c>
      <c r="BJ11" s="10" t="str">
        <f aca="false">Z11</f>
        <v>X</v>
      </c>
      <c r="BK11" s="10" t="str">
        <f aca="false">AA11</f>
        <v>X</v>
      </c>
      <c r="BL11" s="10" t="str">
        <f aca="false">AB11</f>
        <v>X</v>
      </c>
      <c r="BM11" s="10" t="str">
        <f aca="false">AC11</f>
        <v>X</v>
      </c>
      <c r="BN11" s="10" t="str">
        <f aca="false">AD11</f>
        <v>X</v>
      </c>
      <c r="BO11" s="10" t="str">
        <f aca="false">AE11</f>
        <v>X</v>
      </c>
      <c r="BP11" s="6"/>
      <c r="BQ11" s="10" t="str">
        <f aca="false">AG11</f>
        <v>MINIMUM</v>
      </c>
      <c r="BR11" s="10" t="str">
        <f aca="false">AH11</f>
        <v>MINIMUM</v>
      </c>
      <c r="BS11" s="47"/>
      <c r="BT11" s="49" t="s">
        <v>6862</v>
      </c>
    </row>
    <row r="12" s="11" customFormat="true" ht="140.25" hidden="false" customHeight="false" outlineLevel="0" collapsed="false">
      <c r="A12" s="58" t="str">
        <f aca="false">IF(OR(T12="E",T12="A"),"YES","NO")</f>
        <v>YES</v>
      </c>
      <c r="B12" s="58"/>
      <c r="C12" s="58"/>
      <c r="D12" s="122" t="s">
        <v>4626</v>
      </c>
      <c r="E12" s="123" t="s">
        <v>168</v>
      </c>
      <c r="F12" s="124" t="s">
        <v>168</v>
      </c>
      <c r="G12" s="99" t="n">
        <f aca="false">LEN(R12)-LEN(SUBSTITUTE(R12,"/",""))-1</f>
        <v>2</v>
      </c>
      <c r="H12" s="99" t="s">
        <v>88</v>
      </c>
      <c r="I12" s="97" t="s">
        <v>169</v>
      </c>
      <c r="J12" s="97" t="s">
        <v>170</v>
      </c>
      <c r="K12" s="98" t="s">
        <v>171</v>
      </c>
      <c r="L12" s="98" t="s">
        <v>172</v>
      </c>
      <c r="M12" s="98" t="s">
        <v>173</v>
      </c>
      <c r="N12" s="97" t="s">
        <v>174</v>
      </c>
      <c r="O12" s="99" t="s">
        <v>88</v>
      </c>
      <c r="P12" s="100" t="str">
        <f aca="false">O12</f>
        <v>1..1</v>
      </c>
      <c r="Q12" s="54" t="s">
        <v>4664</v>
      </c>
      <c r="R12" s="109" t="s">
        <v>175</v>
      </c>
      <c r="S12" s="99" t="s">
        <v>176</v>
      </c>
      <c r="T12" s="10" t="str">
        <f aca="false">IF($E12="","",IF(ISERROR(SEARCH("@",$R12)),IF(LEFT($E12,4)="BG-X","EG",IF(LEFT($E12,2)="BG","G",IF(LEFT($E12,4)="BT-X",IF(LEN($E12)-LEN(SUBSTITUTE($E12,"-",))&gt;2,"","E"),IF(LEN($E12)-LEN(SUBSTITUTE($E12,"-",))&gt;1,"","E")))),"A"))</f>
        <v>E</v>
      </c>
      <c r="U12" s="99" t="s">
        <v>95</v>
      </c>
      <c r="V12" s="99" t="s">
        <v>177</v>
      </c>
      <c r="W12" s="315"/>
      <c r="X12" s="38"/>
      <c r="Y12" s="10" t="str">
        <f aca="false">IF(AH12=Y$4,"X","-")</f>
        <v>X</v>
      </c>
      <c r="Z12" s="10" t="str">
        <f aca="false">IF(Y12="X","X",IF($AH12=Z$4,"X","-"))</f>
        <v>X</v>
      </c>
      <c r="AA12" s="10" t="str">
        <f aca="false">IF(Z12="X","X",IF($AH12=AA$4,"X","-"))</f>
        <v>X</v>
      </c>
      <c r="AB12" s="10" t="str">
        <f aca="false">IF(AA12="X","X",IF($AH12=AB$4,"X","-"))</f>
        <v>X</v>
      </c>
      <c r="AC12" s="10" t="str">
        <f aca="false">IF(AB12="X","X",IF($AH12=AC$4,"X","-"))</f>
        <v>X</v>
      </c>
      <c r="AD12" s="10" t="str">
        <f aca="false">IF(AC12="X","X",IF($AH12=AD$4,"X","-"))</f>
        <v>X</v>
      </c>
      <c r="AE12" s="10" t="str">
        <f aca="false">IF(AD12="X","X",IF($AH12=AE$4,"X","-"))</f>
        <v>X</v>
      </c>
      <c r="AF12" s="38"/>
      <c r="AG12" s="10" t="s">
        <v>24</v>
      </c>
      <c r="AH12" s="110" t="s">
        <v>24</v>
      </c>
      <c r="AI12" s="38"/>
      <c r="AJ12" s="13" t="str">
        <f aca="false">IF(ISERROR(FIND("/",R12)),R12,LEFT(R12,FIND(CHAR(1),SUBSTITUTE(R12,"/",CHAR(1),LEN(R12)-LEN(SUBSTITUTE(R12,"/",""))))-1))</f>
        <v>/rsm:CrossIndustryInvoice/rsm:ExchangedDocument</v>
      </c>
      <c r="AK12" s="13" t="str">
        <f aca="false">IF(ISERROR(FIND("/",R12)),R12,MID(R12, FIND(CHAR(1),SUBSTITUTE(R12,"/",CHAR(1), LEN(R12)-LEN(SUBSTITUTE(R12,"/","")))), LEN(R12)))</f>
        <v>/ram:TypeCode</v>
      </c>
      <c r="AL12" s="14" t="n">
        <f aca="false">COUNTIFS(R$4:R12,AJ12)</f>
        <v>1</v>
      </c>
      <c r="AM12" s="1"/>
      <c r="AN12" s="122" t="str">
        <f aca="false">D12</f>
        <v>EDC</v>
      </c>
      <c r="AO12" s="123" t="str">
        <f aca="false">E12</f>
        <v>BT-3</v>
      </c>
      <c r="AP12" s="124" t="str">
        <f aca="false">IF(F12="","",F12)</f>
        <v>BT-3</v>
      </c>
      <c r="AQ12" s="99" t="n">
        <f aca="false">LEN(BB12)-LEN(SUBSTITUTE(BB12,"/",""))-1</f>
        <v>2</v>
      </c>
      <c r="AR12" s="99" t="str">
        <f aca="false">H12</f>
        <v>1..1</v>
      </c>
      <c r="AS12" s="97" t="s">
        <v>178</v>
      </c>
      <c r="AT12" s="97" t="s">
        <v>179</v>
      </c>
      <c r="AU12" s="98" t="s">
        <v>180</v>
      </c>
      <c r="AV12" s="98" t="s">
        <v>181</v>
      </c>
      <c r="AW12" s="98" t="s">
        <v>182</v>
      </c>
      <c r="AX12" s="97" t="s">
        <v>174</v>
      </c>
      <c r="AY12" s="99" t="str">
        <f aca="false">O12</f>
        <v>1..1</v>
      </c>
      <c r="AZ12" s="100" t="str">
        <f aca="false">P12</f>
        <v>1..1</v>
      </c>
      <c r="BA12" s="54" t="str">
        <f aca="false">Q12</f>
        <v>/rsm:CrossIndustryInvoice
/rsm:ExchangedDocument
/ram:TypeCode</v>
      </c>
      <c r="BB12" s="109" t="str">
        <f aca="false">R12</f>
        <v>/rsm:CrossIndustryInvoice/rsm:ExchangedDocument/ram:TypeCode</v>
      </c>
      <c r="BC12" s="99" t="str">
        <f aca="false">IF(S12="","",S12)</f>
        <v>C</v>
      </c>
      <c r="BD12" s="10" t="str">
        <f aca="false">IF(T12="","",T12)</f>
        <v>E</v>
      </c>
      <c r="BE12" s="99" t="str">
        <f aca="false">IF(U12="","",U12)</f>
        <v>0..1</v>
      </c>
      <c r="BF12" s="99" t="str">
        <f aca="false">IF(V12="","",V12)</f>
        <v>CAR-2</v>
      </c>
      <c r="BG12" s="315" t="str">
        <f aca="false">IF(W12="","",W12)</f>
        <v/>
      </c>
      <c r="BH12" s="6"/>
      <c r="BI12" s="10" t="str">
        <f aca="false">Y12</f>
        <v>X</v>
      </c>
      <c r="BJ12" s="10" t="str">
        <f aca="false">Z12</f>
        <v>X</v>
      </c>
      <c r="BK12" s="10" t="str">
        <f aca="false">AA12</f>
        <v>X</v>
      </c>
      <c r="BL12" s="10" t="str">
        <f aca="false">AB12</f>
        <v>X</v>
      </c>
      <c r="BM12" s="10" t="str">
        <f aca="false">AC12</f>
        <v>X</v>
      </c>
      <c r="BN12" s="10" t="str">
        <f aca="false">AD12</f>
        <v>X</v>
      </c>
      <c r="BO12" s="10" t="str">
        <f aca="false">AE12</f>
        <v>X</v>
      </c>
      <c r="BP12" s="6"/>
      <c r="BQ12" s="10" t="str">
        <f aca="false">AG12</f>
        <v>MINIMUM</v>
      </c>
      <c r="BR12" s="10" t="str">
        <f aca="false">AH12</f>
        <v>MINIMUM</v>
      </c>
      <c r="BS12" s="47"/>
      <c r="BT12" s="49" t="s">
        <v>6862</v>
      </c>
    </row>
    <row r="13" s="11" customFormat="true" ht="85.5" hidden="false" customHeight="false" outlineLevel="0" collapsed="false">
      <c r="A13" s="58" t="str">
        <f aca="false">IF(OR(T13="E",T13="A"),"YES","NO")</f>
        <v>NO</v>
      </c>
      <c r="B13" s="58"/>
      <c r="C13" s="58"/>
      <c r="D13" s="113" t="s">
        <v>4626</v>
      </c>
      <c r="E13" s="126" t="s">
        <v>183</v>
      </c>
      <c r="F13" s="127"/>
      <c r="G13" s="128" t="n">
        <f aca="false">LEN(R13)-LEN(SUBSTITUTE(R13,"/",""))-1</f>
        <v>2</v>
      </c>
      <c r="H13" s="128" t="s">
        <v>88</v>
      </c>
      <c r="I13" s="129" t="s">
        <v>4665</v>
      </c>
      <c r="J13" s="130" t="s">
        <v>185</v>
      </c>
      <c r="K13" s="131"/>
      <c r="L13" s="131"/>
      <c r="M13" s="131"/>
      <c r="N13" s="130" t="s">
        <v>186</v>
      </c>
      <c r="O13" s="132" t="s">
        <v>88</v>
      </c>
      <c r="P13" s="128" t="str">
        <f aca="false">O13</f>
        <v>1..1</v>
      </c>
      <c r="Q13" s="133" t="s">
        <v>4666</v>
      </c>
      <c r="R13" s="134" t="s">
        <v>187</v>
      </c>
      <c r="S13" s="128" t="s">
        <v>188</v>
      </c>
      <c r="T13" s="135" t="str">
        <f aca="false">IF($E13="","",IF(ISERROR(SEARCH("@",$R13)),IF(LEFT($E13,4)="BG-X","EG",IF(LEFT($E13,2)="BG","G",IF(LEFT($E13,4)="BT-X",IF(LEN($E13)-LEN(SUBSTITUTE($E13,"-",))&gt;2,"","E"),IF(LEN($E13)-LEN(SUBSTITUTE($E13,"-",))&gt;1,"","E")))),"A"))</f>
        <v/>
      </c>
      <c r="U13" s="128" t="s">
        <v>88</v>
      </c>
      <c r="V13" s="128"/>
      <c r="W13" s="362"/>
      <c r="X13" s="38"/>
      <c r="Y13" s="135" t="str">
        <f aca="false">IF(AH13=Y$4,"X","-")</f>
        <v>X</v>
      </c>
      <c r="Z13" s="135" t="str">
        <f aca="false">IF(Y13="X","X",IF($AH13=Z$4,"X","-"))</f>
        <v>X</v>
      </c>
      <c r="AA13" s="135" t="str">
        <f aca="false">IF(Z13="X","X",IF($AH13=AA$4,"X","-"))</f>
        <v>X</v>
      </c>
      <c r="AB13" s="135" t="str">
        <f aca="false">IF(AA13="X","X",IF($AH13=AB$4,"X","-"))</f>
        <v>X</v>
      </c>
      <c r="AC13" s="135" t="str">
        <f aca="false">IF(AB13="X","X",IF($AH13=AC$4,"X","-"))</f>
        <v>X</v>
      </c>
      <c r="AD13" s="135" t="str">
        <f aca="false">IF(AC13="X","X",IF($AH13=AD$4,"X","-"))</f>
        <v>X</v>
      </c>
      <c r="AE13" s="135" t="str">
        <f aca="false">IF(AD13="X","X",IF($AH13=AE$4,"X","-"))</f>
        <v>X</v>
      </c>
      <c r="AF13" s="38"/>
      <c r="AG13" s="135" t="s">
        <v>24</v>
      </c>
      <c r="AH13" s="135" t="s">
        <v>24</v>
      </c>
      <c r="AI13" s="38"/>
      <c r="AJ13" s="13" t="str">
        <f aca="false">IF(ISERROR(FIND("/",R13)),R13,LEFT(R13,FIND(CHAR(1),SUBSTITUTE(R13,"/",CHAR(1),LEN(R13)-LEN(SUBSTITUTE(R13,"/",""))))-1))</f>
        <v>/rsm:CrossIndustryInvoice/rsm:ExchangedDocument</v>
      </c>
      <c r="AK13" s="13" t="str">
        <f aca="false">IF(ISERROR(FIND("/",R13)),R13,MID(R13, FIND(CHAR(1),SUBSTITUTE(R13,"/",CHAR(1), LEN(R13)-LEN(SUBSTITUTE(R13,"/","")))), LEN(R13)))</f>
        <v>/ram:IssueDateTime</v>
      </c>
      <c r="AL13" s="14" t="n">
        <f aca="false">COUNTIFS(R$4:R13,AJ13)</f>
        <v>1</v>
      </c>
      <c r="AM13" s="1"/>
      <c r="AN13" s="113" t="str">
        <f aca="false">D13</f>
        <v>EDC</v>
      </c>
      <c r="AO13" s="126" t="str">
        <f aca="false">E13</f>
        <v>BT-2-00</v>
      </c>
      <c r="AP13" s="127" t="str">
        <f aca="false">IF(F13="","",F13)</f>
        <v/>
      </c>
      <c r="AQ13" s="128" t="n">
        <f aca="false">LEN(BB13)-LEN(SUBSTITUTE(BB13,"/",""))-1</f>
        <v>2</v>
      </c>
      <c r="AR13" s="128" t="str">
        <f aca="false">H13</f>
        <v>1..1</v>
      </c>
      <c r="AS13" s="129" t="s">
        <v>4667</v>
      </c>
      <c r="AT13" s="130"/>
      <c r="AU13" s="131"/>
      <c r="AV13" s="131"/>
      <c r="AW13" s="131"/>
      <c r="AX13" s="130" t="s">
        <v>186</v>
      </c>
      <c r="AY13" s="132" t="str">
        <f aca="false">O13</f>
        <v>1..1</v>
      </c>
      <c r="AZ13" s="128" t="str">
        <f aca="false">P13</f>
        <v>1..1</v>
      </c>
      <c r="BA13" s="133" t="str">
        <f aca="false">Q13</f>
        <v>/rsm:CrossIndustryInvoice
/rsm:ExchangedDocument
/ram:IssueDateTime</v>
      </c>
      <c r="BB13" s="134" t="str">
        <f aca="false">R13</f>
        <v>/rsm:CrossIndustryInvoice/rsm:ExchangedDocument/ram:IssueDateTime</v>
      </c>
      <c r="BC13" s="128" t="str">
        <f aca="false">IF(S13="","",S13)</f>
        <v>D</v>
      </c>
      <c r="BD13" s="135" t="str">
        <f aca="false">IF(T13="","",T13)</f>
        <v/>
      </c>
      <c r="BE13" s="128" t="str">
        <f aca="false">IF(U13="","",U13)</f>
        <v>1..1</v>
      </c>
      <c r="BF13" s="128" t="str">
        <f aca="false">IF(V13="","",V13)</f>
        <v/>
      </c>
      <c r="BG13" s="362" t="str">
        <f aca="false">IF(W13="","",W13)</f>
        <v/>
      </c>
      <c r="BH13" s="6"/>
      <c r="BI13" s="135" t="str">
        <f aca="false">Y13</f>
        <v>X</v>
      </c>
      <c r="BJ13" s="135" t="str">
        <f aca="false">Z13</f>
        <v>X</v>
      </c>
      <c r="BK13" s="135" t="str">
        <f aca="false">AA13</f>
        <v>X</v>
      </c>
      <c r="BL13" s="135" t="str">
        <f aca="false">AB13</f>
        <v>X</v>
      </c>
      <c r="BM13" s="135" t="str">
        <f aca="false">AC13</f>
        <v>X</v>
      </c>
      <c r="BN13" s="135" t="str">
        <f aca="false">AD13</f>
        <v>X</v>
      </c>
      <c r="BO13" s="135" t="str">
        <f aca="false">AE13</f>
        <v>X</v>
      </c>
      <c r="BP13" s="6"/>
      <c r="BQ13" s="135" t="str">
        <f aca="false">AG13</f>
        <v>MINIMUM</v>
      </c>
      <c r="BR13" s="135" t="str">
        <f aca="false">AH13</f>
        <v>MINIMUM</v>
      </c>
      <c r="BS13" s="47"/>
      <c r="BT13" s="49" t="s">
        <v>6862</v>
      </c>
    </row>
    <row r="14" s="11" customFormat="true" ht="85.5" hidden="false" customHeight="false" outlineLevel="0" collapsed="false">
      <c r="A14" s="58" t="str">
        <f aca="false">IF(OR(T14="E",T14="A"),"YES","NO")</f>
        <v>YES</v>
      </c>
      <c r="B14" s="58"/>
      <c r="C14" s="58"/>
      <c r="D14" s="122" t="s">
        <v>4626</v>
      </c>
      <c r="E14" s="137" t="s">
        <v>190</v>
      </c>
      <c r="F14" s="138" t="s">
        <v>190</v>
      </c>
      <c r="G14" s="99" t="n">
        <f aca="false">LEN(R14)-LEN(SUBSTITUTE(R14,"/",""))-1</f>
        <v>3</v>
      </c>
      <c r="H14" s="99" t="s">
        <v>88</v>
      </c>
      <c r="I14" s="97" t="s">
        <v>191</v>
      </c>
      <c r="J14" s="97" t="s">
        <v>185</v>
      </c>
      <c r="K14" s="98"/>
      <c r="L14" s="98" t="s">
        <v>192</v>
      </c>
      <c r="M14" s="98" t="s">
        <v>193</v>
      </c>
      <c r="N14" s="97" t="s">
        <v>186</v>
      </c>
      <c r="O14" s="99" t="s">
        <v>88</v>
      </c>
      <c r="P14" s="100" t="str">
        <f aca="false">O14</f>
        <v>1..1</v>
      </c>
      <c r="Q14" s="54" t="s">
        <v>4668</v>
      </c>
      <c r="R14" s="109" t="s">
        <v>194</v>
      </c>
      <c r="S14" s="99" t="s">
        <v>188</v>
      </c>
      <c r="T14" s="10" t="str">
        <f aca="false">IF($E14="","",IF(ISERROR(SEARCH("@",$R14)),IF(LEFT($E14,4)="BG-X","EG",IF(LEFT($E14,2)="BG","G",IF(LEFT($E14,4)="BT-X",IF(LEN($E14)-LEN(SUBSTITUTE($E14,"-",))&gt;2,"","E"),IF(LEN($E14)-LEN(SUBSTITUTE($E14,"-",))&gt;1,"","E")))),"A"))</f>
        <v>E</v>
      </c>
      <c r="U14" s="99" t="s">
        <v>88</v>
      </c>
      <c r="V14" s="99"/>
      <c r="W14" s="315" t="s">
        <v>1377</v>
      </c>
      <c r="X14" s="38"/>
      <c r="Y14" s="10" t="str">
        <f aca="false">IF(AH14=Y$4,"X","-")</f>
        <v>X</v>
      </c>
      <c r="Z14" s="10" t="str">
        <f aca="false">IF(Y14="X","X",IF($AH14=Z$4,"X","-"))</f>
        <v>X</v>
      </c>
      <c r="AA14" s="10" t="str">
        <f aca="false">IF(Z14="X","X",IF($AH14=AA$4,"X","-"))</f>
        <v>X</v>
      </c>
      <c r="AB14" s="10" t="str">
        <f aca="false">IF(AA14="X","X",IF($AH14=AB$4,"X","-"))</f>
        <v>X</v>
      </c>
      <c r="AC14" s="10" t="str">
        <f aca="false">IF(AB14="X","X",IF($AH14=AC$4,"X","-"))</f>
        <v>X</v>
      </c>
      <c r="AD14" s="10" t="str">
        <f aca="false">IF(AC14="X","X",IF($AH14=AD$4,"X","-"))</f>
        <v>X</v>
      </c>
      <c r="AE14" s="10" t="str">
        <f aca="false">IF(AD14="X","X",IF($AH14=AE$4,"X","-"))</f>
        <v>X</v>
      </c>
      <c r="AF14" s="38"/>
      <c r="AG14" s="10" t="s">
        <v>24</v>
      </c>
      <c r="AH14" s="110" t="s">
        <v>24</v>
      </c>
      <c r="AI14" s="38"/>
      <c r="AJ14" s="13" t="str">
        <f aca="false">IF(ISERROR(FIND("/",R14)),R14,LEFT(R14,FIND(CHAR(1),SUBSTITUTE(R14,"/",CHAR(1),LEN(R14)-LEN(SUBSTITUTE(R14,"/",""))))-1))</f>
        <v>/rsm:CrossIndustryInvoice/rsm:ExchangedDocument/ram:IssueDateTime</v>
      </c>
      <c r="AK14" s="13" t="str">
        <f aca="false">IF(ISERROR(FIND("/",R14)),R14,MID(R14, FIND(CHAR(1),SUBSTITUTE(R14,"/",CHAR(1), LEN(R14)-LEN(SUBSTITUTE(R14,"/","")))), LEN(R14)))</f>
        <v>/udt:DateTimeString</v>
      </c>
      <c r="AL14" s="14" t="n">
        <f aca="false">COUNTIFS(R$4:R14,AJ14)</f>
        <v>1</v>
      </c>
      <c r="AM14" s="1"/>
      <c r="AN14" s="122" t="str">
        <f aca="false">D14</f>
        <v>EDC</v>
      </c>
      <c r="AO14" s="137" t="str">
        <f aca="false">E14</f>
        <v>BT-2</v>
      </c>
      <c r="AP14" s="138" t="str">
        <f aca="false">IF(F14="","",F14)</f>
        <v>BT-2</v>
      </c>
      <c r="AQ14" s="99" t="n">
        <f aca="false">LEN(BB14)-LEN(SUBSTITUTE(BB14,"/",""))-1</f>
        <v>3</v>
      </c>
      <c r="AR14" s="99" t="str">
        <f aca="false">H14</f>
        <v>1..1</v>
      </c>
      <c r="AS14" s="97" t="s">
        <v>189</v>
      </c>
      <c r="AT14" s="97" t="s">
        <v>195</v>
      </c>
      <c r="AU14" s="98"/>
      <c r="AV14" s="98" t="s">
        <v>196</v>
      </c>
      <c r="AW14" s="98" t="s">
        <v>197</v>
      </c>
      <c r="AX14" s="97" t="s">
        <v>186</v>
      </c>
      <c r="AY14" s="99" t="str">
        <f aca="false">O14</f>
        <v>1..1</v>
      </c>
      <c r="AZ14" s="100" t="str">
        <f aca="false">P14</f>
        <v>1..1</v>
      </c>
      <c r="BA14" s="54" t="str">
        <f aca="false">Q14</f>
        <v>/rsm:CrossIndustryInvoice
/rsm:ExchangedDocument
/ram:IssueDateTime
/udt:DateTimeString</v>
      </c>
      <c r="BB14" s="109" t="str">
        <f aca="false">R14</f>
        <v>/rsm:CrossIndustryInvoice/rsm:ExchangedDocument/ram:IssueDateTime/udt:DateTimeString</v>
      </c>
      <c r="BC14" s="99" t="str">
        <f aca="false">IF(S14="","",S14)</f>
        <v>D</v>
      </c>
      <c r="BD14" s="10" t="str">
        <f aca="false">IF(T14="","",T14)</f>
        <v>E</v>
      </c>
      <c r="BE14" s="99" t="str">
        <f aca="false">IF(U14="","",U14)</f>
        <v>1..1</v>
      </c>
      <c r="BF14" s="99" t="str">
        <f aca="false">IF(V14="","",V14)</f>
        <v/>
      </c>
      <c r="BG14" s="315" t="str">
        <f aca="false">IF(W14="","",W14)</f>
        <v>@format="102"</v>
      </c>
      <c r="BH14" s="6"/>
      <c r="BI14" s="10" t="str">
        <f aca="false">Y14</f>
        <v>X</v>
      </c>
      <c r="BJ14" s="10" t="str">
        <f aca="false">Z14</f>
        <v>X</v>
      </c>
      <c r="BK14" s="10" t="str">
        <f aca="false">AA14</f>
        <v>X</v>
      </c>
      <c r="BL14" s="10" t="str">
        <f aca="false">AB14</f>
        <v>X</v>
      </c>
      <c r="BM14" s="10" t="str">
        <f aca="false">AC14</f>
        <v>X</v>
      </c>
      <c r="BN14" s="10" t="str">
        <f aca="false">AD14</f>
        <v>X</v>
      </c>
      <c r="BO14" s="10" t="str">
        <f aca="false">AE14</f>
        <v>X</v>
      </c>
      <c r="BP14" s="6"/>
      <c r="BQ14" s="10" t="str">
        <f aca="false">AG14</f>
        <v>MINIMUM</v>
      </c>
      <c r="BR14" s="10" t="str">
        <f aca="false">AH14</f>
        <v>MINIMUM</v>
      </c>
      <c r="BS14" s="47"/>
      <c r="BT14" s="49" t="s">
        <v>6862</v>
      </c>
    </row>
    <row r="15" customFormat="false" ht="85.5" hidden="false" customHeight="false" outlineLevel="0" collapsed="false">
      <c r="A15" s="58" t="str">
        <f aca="false">IF(OR(T15="E",T15="A"),"YES","NO")</f>
        <v>YES</v>
      </c>
      <c r="B15" s="58"/>
      <c r="C15" s="58"/>
      <c r="D15" s="122" t="s">
        <v>4626</v>
      </c>
      <c r="E15" s="137" t="s">
        <v>198</v>
      </c>
      <c r="F15" s="138"/>
      <c r="G15" s="99" t="n">
        <f aca="false">LEN(R15)-LEN(SUBSTITUTE(R15,"/",""))-1</f>
        <v>4</v>
      </c>
      <c r="H15" s="99" t="s">
        <v>88</v>
      </c>
      <c r="I15" s="139" t="s">
        <v>199</v>
      </c>
      <c r="J15" s="97"/>
      <c r="K15" s="98" t="s">
        <v>200</v>
      </c>
      <c r="L15" s="98"/>
      <c r="M15" s="98"/>
      <c r="N15" s="97" t="s">
        <v>174</v>
      </c>
      <c r="O15" s="99" t="s">
        <v>88</v>
      </c>
      <c r="P15" s="100" t="str">
        <f aca="false">O15</f>
        <v>1..1</v>
      </c>
      <c r="Q15" s="54" t="s">
        <v>4671</v>
      </c>
      <c r="R15" s="109" t="s">
        <v>201</v>
      </c>
      <c r="S15" s="99" t="s">
        <v>176</v>
      </c>
      <c r="T15" s="10" t="str">
        <f aca="false">IF($E15="","",IF(ISERROR(SEARCH("@",$R15)),IF(LEFT($E15,4)="BG-X","EG",IF(LEFT($E15,2)="BG","G",IF(LEFT($E15,4)="BT-X",IF(LEN($E15)-LEN(SUBSTITUTE($E15,"-",))&gt;2,"","E"),IF(LEN($E15)-LEN(SUBSTITUTE($E15,"-",))&gt;1,"","E")))),"A"))</f>
        <v>A</v>
      </c>
      <c r="U15" s="99" t="s">
        <v>95</v>
      </c>
      <c r="V15" s="99"/>
      <c r="W15" s="315" t="s">
        <v>200</v>
      </c>
      <c r="X15" s="38"/>
      <c r="Y15" s="10" t="str">
        <f aca="false">IF(AH15=Y$4,"X","-")</f>
        <v>X</v>
      </c>
      <c r="Z15" s="10" t="str">
        <f aca="false">IF(Y15="X","X",IF($AH15=Z$4,"X","-"))</f>
        <v>X</v>
      </c>
      <c r="AA15" s="10" t="str">
        <f aca="false">IF(Z15="X","X",IF($AH15=AA$4,"X","-"))</f>
        <v>X</v>
      </c>
      <c r="AB15" s="10" t="str">
        <f aca="false">IF(AA15="X","X",IF($AH15=AB$4,"X","-"))</f>
        <v>X</v>
      </c>
      <c r="AC15" s="10" t="str">
        <f aca="false">IF(AB15="X","X",IF($AH15=AC$4,"X","-"))</f>
        <v>X</v>
      </c>
      <c r="AD15" s="10" t="str">
        <f aca="false">IF(AC15="X","X",IF($AH15=AD$4,"X","-"))</f>
        <v>X</v>
      </c>
      <c r="AE15" s="10" t="str">
        <f aca="false">IF(AD15="X","X",IF($AH15=AE$4,"X","-"))</f>
        <v>X</v>
      </c>
      <c r="AF15" s="38"/>
      <c r="AG15" s="10" t="s">
        <v>24</v>
      </c>
      <c r="AH15" s="110" t="s">
        <v>24</v>
      </c>
      <c r="AI15" s="38"/>
      <c r="AJ15" s="13" t="str">
        <f aca="false">IF(ISERROR(FIND("/",R15)),R15,LEFT(R15,FIND(CHAR(1),SUBSTITUTE(R15,"/",CHAR(1),LEN(R15)-LEN(SUBSTITUTE(R15,"/",""))))-1))</f>
        <v>/rsm:CrossIndustryInvoice/rsm:ExchangedDocument/ram:IssueDateTime/udt:DateTimeString</v>
      </c>
      <c r="AK15" s="13" t="str">
        <f aca="false">IF(ISERROR(FIND("/",R15)),R15,MID(R15, FIND(CHAR(1),SUBSTITUTE(R15,"/",CHAR(1), LEN(R15)-LEN(SUBSTITUTE(R15,"/","")))), LEN(R15)))</f>
        <v>/@format</v>
      </c>
      <c r="AL15" s="14" t="n">
        <f aca="false">COUNTIFS(R$4:R15,AJ15)</f>
        <v>1</v>
      </c>
      <c r="AN15" s="122" t="str">
        <f aca="false">D15</f>
        <v>EDC</v>
      </c>
      <c r="AO15" s="137" t="str">
        <f aca="false">E15</f>
        <v>BT-2-0</v>
      </c>
      <c r="AP15" s="138" t="str">
        <f aca="false">IF(F15="","",F15)</f>
        <v/>
      </c>
      <c r="AQ15" s="99" t="n">
        <f aca="false">LEN(BB15)-LEN(SUBSTITUTE(BB15,"/",""))-1</f>
        <v>4</v>
      </c>
      <c r="AR15" s="99" t="str">
        <f aca="false">H15</f>
        <v>1..1</v>
      </c>
      <c r="AS15" s="139" t="s">
        <v>4672</v>
      </c>
      <c r="AT15" s="97"/>
      <c r="AU15" s="98" t="s">
        <v>202</v>
      </c>
      <c r="AV15" s="98"/>
      <c r="AW15" s="98" t="s">
        <v>4674</v>
      </c>
      <c r="AX15" s="97" t="s">
        <v>174</v>
      </c>
      <c r="AY15" s="99" t="str">
        <f aca="false">O15</f>
        <v>1..1</v>
      </c>
      <c r="AZ15" s="100" t="str">
        <f aca="false">P15</f>
        <v>1..1</v>
      </c>
      <c r="BA15" s="54" t="str">
        <f aca="false">Q15</f>
        <v>/rsm:CrossIndustryInvoice
/rsm:ExchangedDocument
/ram:IssueDateTime
/udt:DateTimeString
/@format</v>
      </c>
      <c r="BB15" s="109" t="str">
        <f aca="false">R15</f>
        <v>/rsm:CrossIndustryInvoice/rsm:ExchangedDocument/ram:IssueDateTime/udt:DateTimeString/@format</v>
      </c>
      <c r="BC15" s="99" t="str">
        <f aca="false">IF(S15="","",S15)</f>
        <v>C</v>
      </c>
      <c r="BD15" s="10" t="str">
        <f aca="false">IF(T15="","",T15)</f>
        <v>A</v>
      </c>
      <c r="BE15" s="99" t="str">
        <f aca="false">IF(U15="","",U15)</f>
        <v>0..1</v>
      </c>
      <c r="BF15" s="99" t="str">
        <f aca="false">IF(V15="","",V15)</f>
        <v/>
      </c>
      <c r="BG15" s="315" t="str">
        <f aca="false">IF(W15="","",W15)</f>
        <v>Only value "102"</v>
      </c>
      <c r="BH15" s="6"/>
      <c r="BI15" s="10" t="str">
        <f aca="false">Y15</f>
        <v>X</v>
      </c>
      <c r="BJ15" s="10" t="str">
        <f aca="false">Z15</f>
        <v>X</v>
      </c>
      <c r="BK15" s="10" t="str">
        <f aca="false">AA15</f>
        <v>X</v>
      </c>
      <c r="BL15" s="10" t="str">
        <f aca="false">AB15</f>
        <v>X</v>
      </c>
      <c r="BM15" s="10" t="str">
        <f aca="false">AC15</f>
        <v>X</v>
      </c>
      <c r="BN15" s="10" t="str">
        <f aca="false">AD15</f>
        <v>X</v>
      </c>
      <c r="BO15" s="10" t="str">
        <f aca="false">AE15</f>
        <v>X</v>
      </c>
      <c r="BP15" s="6"/>
      <c r="BQ15" s="10" t="str">
        <f aca="false">AG15</f>
        <v>MINIMUM</v>
      </c>
      <c r="BR15" s="10" t="str">
        <f aca="false">AH15</f>
        <v>MINIMUM</v>
      </c>
      <c r="BS15" s="47"/>
      <c r="BT15" s="49" t="s">
        <v>6862</v>
      </c>
    </row>
    <row r="16" customFormat="false" ht="85.5" hidden="false" customHeight="false" outlineLevel="0" collapsed="false">
      <c r="A16" s="58" t="str">
        <f aca="false">IF(OR(T16="E",T16="A"),"YES","NO")</f>
        <v>NO</v>
      </c>
      <c r="B16" s="58"/>
      <c r="C16" s="58"/>
      <c r="D16" s="113" t="s">
        <v>4626</v>
      </c>
      <c r="E16" s="148" t="s">
        <v>223</v>
      </c>
      <c r="F16" s="149" t="s">
        <v>223</v>
      </c>
      <c r="G16" s="128" t="n">
        <f aca="false">LEN(R16)-LEN(SUBSTITUTE(R16,"/",""))-1</f>
        <v>2</v>
      </c>
      <c r="H16" s="128" t="s">
        <v>112</v>
      </c>
      <c r="I16" s="129" t="s">
        <v>224</v>
      </c>
      <c r="J16" s="130" t="s">
        <v>225</v>
      </c>
      <c r="K16" s="131"/>
      <c r="L16" s="131"/>
      <c r="M16" s="131"/>
      <c r="N16" s="130"/>
      <c r="O16" s="132" t="s">
        <v>112</v>
      </c>
      <c r="P16" s="128" t="str">
        <f aca="false">O16</f>
        <v>0..n</v>
      </c>
      <c r="Q16" s="133" t="s">
        <v>4683</v>
      </c>
      <c r="R16" s="134" t="s">
        <v>226</v>
      </c>
      <c r="S16" s="128"/>
      <c r="T16" s="135" t="str">
        <f aca="false">IF($E16="","",IF(ISERROR(SEARCH("@",$R16)),IF(LEFT($E16,4)="BG-X","EG",IF(LEFT($E16,2)="BG","G",IF(LEFT($E16,4)="BT-X",IF(LEN($E16)-LEN(SUBSTITUTE($E16,"-",))&gt;2,"","E"),IF(LEN($E16)-LEN(SUBSTITUTE($E16,"-",))&gt;1,"","E")))),"A"))</f>
        <v>G</v>
      </c>
      <c r="U16" s="128" t="s">
        <v>112</v>
      </c>
      <c r="V16" s="128"/>
      <c r="W16" s="362"/>
      <c r="X16" s="38"/>
      <c r="Y16" s="135" t="str">
        <f aca="false">IF(AH16=Y$4,"X","-")</f>
        <v>-</v>
      </c>
      <c r="Z16" s="135" t="str">
        <f aca="false">IF(Y16="X","X",IF($AH16=Z$4,"X","-"))</f>
        <v>X</v>
      </c>
      <c r="AA16" s="135" t="str">
        <f aca="false">IF(Z16="X","X",IF($AH16=AA$4,"X","-"))</f>
        <v>X</v>
      </c>
      <c r="AB16" s="135" t="str">
        <f aca="false">IF(AA16="X","X",IF($AH16=AB$4,"X","-"))</f>
        <v>X</v>
      </c>
      <c r="AC16" s="135" t="str">
        <f aca="false">IF(AB16="X","X",IF($AH16=AC$4,"X","-"))</f>
        <v>X</v>
      </c>
      <c r="AD16" s="135" t="str">
        <f aca="false">IF(AC16="X","X",IF($AH16=AD$4,"X","-"))</f>
        <v>X</v>
      </c>
      <c r="AE16" s="135" t="str">
        <f aca="false">IF(AD16="X","X",IF($AH16=AE$4,"X","-"))</f>
        <v>X</v>
      </c>
      <c r="AF16" s="38"/>
      <c r="AG16" s="135" t="s">
        <v>25</v>
      </c>
      <c r="AH16" s="135" t="s">
        <v>25</v>
      </c>
      <c r="AI16" s="38"/>
      <c r="AJ16" s="13" t="str">
        <f aca="false">IF(ISERROR(FIND("/",R16)),R16,LEFT(R16,FIND(CHAR(1),SUBSTITUTE(R16,"/",CHAR(1),LEN(R16)-LEN(SUBSTITUTE(R16,"/",""))))-1))</f>
        <v>/rsm:CrossIndustryInvoice/rsm:ExchangedDocument</v>
      </c>
      <c r="AK16" s="13" t="str">
        <f aca="false">IF(ISERROR(FIND("/",R16)),R16,MID(R16, FIND(CHAR(1),SUBSTITUTE(R16,"/",CHAR(1), LEN(R16)-LEN(SUBSTITUTE(R16,"/","")))), LEN(R16)))</f>
        <v>/ram:IncludedNote</v>
      </c>
      <c r="AL16" s="14" t="n">
        <f aca="false">COUNTIFS(R$4:R16,AJ16)</f>
        <v>1</v>
      </c>
      <c r="AN16" s="113" t="str">
        <f aca="false">D16</f>
        <v>EDC</v>
      </c>
      <c r="AO16" s="148" t="str">
        <f aca="false">E16</f>
        <v>BG-1</v>
      </c>
      <c r="AP16" s="149" t="str">
        <f aca="false">IF(F16="","",F16)</f>
        <v>BG-1</v>
      </c>
      <c r="AQ16" s="128" t="n">
        <f aca="false">LEN(BB16)-LEN(SUBSTITUTE(BB16,"/",""))-1</f>
        <v>2</v>
      </c>
      <c r="AR16" s="128" t="str">
        <f aca="false">H16</f>
        <v>0..n</v>
      </c>
      <c r="AS16" s="129" t="s">
        <v>227</v>
      </c>
      <c r="AT16" s="130" t="s">
        <v>228</v>
      </c>
      <c r="AU16" s="131"/>
      <c r="AV16" s="131"/>
      <c r="AW16" s="131"/>
      <c r="AX16" s="130"/>
      <c r="AY16" s="132" t="str">
        <f aca="false">O16</f>
        <v>0..n</v>
      </c>
      <c r="AZ16" s="128" t="str">
        <f aca="false">P16</f>
        <v>0..n</v>
      </c>
      <c r="BA16" s="133" t="str">
        <f aca="false">Q16</f>
        <v>/rsm:CrossIndustryInvoice
/rsm:ExchangedDocument
/ram:IncludedNote</v>
      </c>
      <c r="BB16" s="134" t="str">
        <f aca="false">R16</f>
        <v>/rsm:CrossIndustryInvoice/rsm:ExchangedDocument/ram:IncludedNote</v>
      </c>
      <c r="BC16" s="128" t="str">
        <f aca="false">IF(S16="","",S16)</f>
        <v/>
      </c>
      <c r="BD16" s="135" t="str">
        <f aca="false">IF(T16="","",T16)</f>
        <v>G</v>
      </c>
      <c r="BE16" s="128" t="str">
        <f aca="false">IF(U16="","",U16)</f>
        <v>0..n</v>
      </c>
      <c r="BF16" s="128" t="str">
        <f aca="false">IF(V16="","",V16)</f>
        <v/>
      </c>
      <c r="BG16" s="362" t="str">
        <f aca="false">IF(W16="","",W16)</f>
        <v/>
      </c>
      <c r="BH16" s="6"/>
      <c r="BI16" s="135" t="str">
        <f aca="false">Y16</f>
        <v>-</v>
      </c>
      <c r="BJ16" s="135" t="str">
        <f aca="false">Z16</f>
        <v>X</v>
      </c>
      <c r="BK16" s="135" t="str">
        <f aca="false">AA16</f>
        <v>X</v>
      </c>
      <c r="BL16" s="135" t="str">
        <f aca="false">AB16</f>
        <v>X</v>
      </c>
      <c r="BM16" s="135" t="str">
        <f aca="false">AC16</f>
        <v>X</v>
      </c>
      <c r="BN16" s="135" t="str">
        <f aca="false">AD16</f>
        <v>X</v>
      </c>
      <c r="BO16" s="135" t="str">
        <f aca="false">AE16</f>
        <v>X</v>
      </c>
      <c r="BP16" s="6"/>
      <c r="BQ16" s="135" t="str">
        <f aca="false">AG16</f>
        <v>BASIC WL</v>
      </c>
      <c r="BR16" s="135" t="str">
        <f aca="false">AH16</f>
        <v>BASIC WL</v>
      </c>
      <c r="BS16" s="47"/>
      <c r="BT16" s="49" t="s">
        <v>6862</v>
      </c>
    </row>
    <row r="17" customFormat="false" ht="85.5" hidden="false" customHeight="false" outlineLevel="0" collapsed="false">
      <c r="A17" s="58" t="str">
        <f aca="false">IF(OR(T17="E",T17="A"),"YES","NO")</f>
        <v>YES</v>
      </c>
      <c r="B17" s="58"/>
      <c r="C17" s="363" t="s">
        <v>6864</v>
      </c>
      <c r="D17" s="122" t="s">
        <v>4626</v>
      </c>
      <c r="E17" s="123" t="s">
        <v>237</v>
      </c>
      <c r="F17" s="124" t="s">
        <v>237</v>
      </c>
      <c r="G17" s="99" t="n">
        <f aca="false">LEN(R17)-LEN(SUBSTITUTE(R17,"/",""))-1</f>
        <v>3</v>
      </c>
      <c r="H17" s="99" t="s">
        <v>88</v>
      </c>
      <c r="I17" s="97" t="s">
        <v>238</v>
      </c>
      <c r="J17" s="97" t="s">
        <v>239</v>
      </c>
      <c r="K17" s="98" t="s">
        <v>240</v>
      </c>
      <c r="L17" s="98"/>
      <c r="M17" s="98"/>
      <c r="N17" s="97" t="s">
        <v>119</v>
      </c>
      <c r="O17" s="99" t="s">
        <v>88</v>
      </c>
      <c r="P17" s="100" t="s">
        <v>95</v>
      </c>
      <c r="Q17" s="54" t="s">
        <v>4689</v>
      </c>
      <c r="R17" s="109" t="s">
        <v>241</v>
      </c>
      <c r="S17" s="99" t="s">
        <v>121</v>
      </c>
      <c r="T17" s="10" t="str">
        <f aca="false">IF($E17="","",IF(ISERROR(SEARCH("@",$R17)),IF(LEFT($E17,4)="BG-X","EG",IF(LEFT($E17,2)="BG","G",IF(LEFT($E17,4)="BT-X",IF(LEN($E17)-LEN(SUBSTITUTE($E17,"-",))&gt;2,"","E"),IF(LEN($E17)-LEN(SUBSTITUTE($E17,"-",))&gt;1,"","E")))),"A"))</f>
        <v>E</v>
      </c>
      <c r="U17" s="99" t="s">
        <v>112</v>
      </c>
      <c r="V17" s="99" t="s">
        <v>122</v>
      </c>
      <c r="W17" s="315"/>
      <c r="X17" s="38"/>
      <c r="Y17" s="10" t="str">
        <f aca="false">IF(AH17=Y$4,"X","-")</f>
        <v>-</v>
      </c>
      <c r="Z17" s="10" t="str">
        <f aca="false">IF(Y17="X","X",IF($AH17=Z$4,"X","-"))</f>
        <v>X</v>
      </c>
      <c r="AA17" s="10" t="str">
        <f aca="false">IF(Z17="X","X",IF($AH17=AA$4,"X","-"))</f>
        <v>X</v>
      </c>
      <c r="AB17" s="10" t="str">
        <f aca="false">IF(AA17="X","X",IF($AH17=AB$4,"X","-"))</f>
        <v>X</v>
      </c>
      <c r="AC17" s="10" t="str">
        <f aca="false">IF(AB17="X","X",IF($AH17=AC$4,"X","-"))</f>
        <v>X</v>
      </c>
      <c r="AD17" s="10" t="str">
        <f aca="false">IF(AC17="X","X",IF($AH17=AD$4,"X","-"))</f>
        <v>X</v>
      </c>
      <c r="AE17" s="10" t="str">
        <f aca="false">IF(AD17="X","X",IF($AH17=AE$4,"X","-"))</f>
        <v>X</v>
      </c>
      <c r="AF17" s="38"/>
      <c r="AG17" s="10" t="s">
        <v>25</v>
      </c>
      <c r="AH17" s="110" t="s">
        <v>25</v>
      </c>
      <c r="AI17" s="38"/>
      <c r="AJ17" s="13" t="str">
        <f aca="false">IF(ISERROR(FIND("/",R17)),R17,LEFT(R17,FIND(CHAR(1),SUBSTITUTE(R17,"/",CHAR(1),LEN(R17)-LEN(SUBSTITUTE(R17,"/",""))))-1))</f>
        <v>/rsm:CrossIndustryInvoice/rsm:ExchangedDocument/ram:IncludedNote</v>
      </c>
      <c r="AK17" s="13" t="str">
        <f aca="false">IF(ISERROR(FIND("/",R17)),R17,MID(R17, FIND(CHAR(1),SUBSTITUTE(R17,"/",CHAR(1), LEN(R17)-LEN(SUBSTITUTE(R17,"/","")))), LEN(R17)))</f>
        <v>/ram:Content</v>
      </c>
      <c r="AL17" s="14" t="n">
        <f aca="false">COUNTIFS(R$4:R17,AJ17)</f>
        <v>1</v>
      </c>
      <c r="AN17" s="122" t="str">
        <f aca="false">D17</f>
        <v>EDC</v>
      </c>
      <c r="AO17" s="123" t="str">
        <f aca="false">E17</f>
        <v>BT-22</v>
      </c>
      <c r="AP17" s="124" t="str">
        <f aca="false">IF(F17="","",F17)</f>
        <v>BT-22</v>
      </c>
      <c r="AQ17" s="99" t="n">
        <f aca="false">LEN(BB17)-LEN(SUBSTITUTE(BB17,"/",""))-1</f>
        <v>3</v>
      </c>
      <c r="AR17" s="99" t="str">
        <f aca="false">H17</f>
        <v>1..1</v>
      </c>
      <c r="AS17" s="97" t="s">
        <v>242</v>
      </c>
      <c r="AT17" s="97" t="s">
        <v>243</v>
      </c>
      <c r="AU17" s="98" t="s">
        <v>244</v>
      </c>
      <c r="AV17" s="98"/>
      <c r="AW17" s="98"/>
      <c r="AX17" s="97" t="s">
        <v>4647</v>
      </c>
      <c r="AY17" s="99" t="str">
        <f aca="false">O17</f>
        <v>1..1</v>
      </c>
      <c r="AZ17" s="100" t="str">
        <f aca="false">P17</f>
        <v>0..1</v>
      </c>
      <c r="BA17" s="54" t="str">
        <f aca="false">Q17</f>
        <v>/rsm:CrossIndustryInvoice
/rsm:ExchangedDocument
/ram:IncludedNote
/ram:Content</v>
      </c>
      <c r="BB17" s="109" t="str">
        <f aca="false">R17</f>
        <v>/rsm:CrossIndustryInvoice/rsm:ExchangedDocument/ram:IncludedNote/ram:Content</v>
      </c>
      <c r="BC17" s="99" t="str">
        <f aca="false">IF(S17="","",S17)</f>
        <v>T</v>
      </c>
      <c r="BD17" s="10" t="str">
        <f aca="false">IF(T17="","",T17)</f>
        <v>E</v>
      </c>
      <c r="BE17" s="99" t="str">
        <f aca="false">IF(U17="","",U17)</f>
        <v>0..n</v>
      </c>
      <c r="BF17" s="99" t="str">
        <f aca="false">IF(V17="","",V17)</f>
        <v>CAR-3</v>
      </c>
      <c r="BG17" s="315" t="str">
        <f aca="false">IF(W17="","",W17)</f>
        <v/>
      </c>
      <c r="BH17" s="6"/>
      <c r="BI17" s="10" t="str">
        <f aca="false">Y17</f>
        <v>-</v>
      </c>
      <c r="BJ17" s="10" t="str">
        <f aca="false">Z17</f>
        <v>X</v>
      </c>
      <c r="BK17" s="10" t="str">
        <f aca="false">AA17</f>
        <v>X</v>
      </c>
      <c r="BL17" s="10" t="str">
        <f aca="false">AB17</f>
        <v>X</v>
      </c>
      <c r="BM17" s="10" t="str">
        <f aca="false">AC17</f>
        <v>X</v>
      </c>
      <c r="BN17" s="10" t="str">
        <f aca="false">AD17</f>
        <v>X</v>
      </c>
      <c r="BO17" s="10" t="str">
        <f aca="false">AE17</f>
        <v>X</v>
      </c>
      <c r="BP17" s="6"/>
      <c r="BQ17" s="10" t="str">
        <f aca="false">AG17</f>
        <v>BASIC WL</v>
      </c>
      <c r="BR17" s="10" t="str">
        <f aca="false">AH17</f>
        <v>BASIC WL</v>
      </c>
      <c r="BS17" s="47"/>
      <c r="BT17" s="49" t="s">
        <v>6862</v>
      </c>
    </row>
    <row r="18" customFormat="false" ht="102" hidden="false" customHeight="false" outlineLevel="0" collapsed="false">
      <c r="A18" s="58" t="str">
        <f aca="false">IF(OR(T18="E",T18="A"),"YES","NO")</f>
        <v>YES</v>
      </c>
      <c r="B18" s="58"/>
      <c r="C18" s="58"/>
      <c r="D18" s="122" t="s">
        <v>4626</v>
      </c>
      <c r="E18" s="123" t="s">
        <v>245</v>
      </c>
      <c r="F18" s="124" t="s">
        <v>245</v>
      </c>
      <c r="G18" s="99" t="n">
        <f aca="false">LEN(R18)-LEN(SUBSTITUTE(R18,"/",""))-1</f>
        <v>3</v>
      </c>
      <c r="H18" s="99" t="s">
        <v>95</v>
      </c>
      <c r="I18" s="97" t="s">
        <v>246</v>
      </c>
      <c r="J18" s="97" t="s">
        <v>247</v>
      </c>
      <c r="K18" s="98" t="s">
        <v>248</v>
      </c>
      <c r="L18" s="98" t="s">
        <v>249</v>
      </c>
      <c r="M18" s="98"/>
      <c r="N18" s="97" t="s">
        <v>174</v>
      </c>
      <c r="O18" s="99" t="s">
        <v>95</v>
      </c>
      <c r="P18" s="100" t="str">
        <f aca="false">O18</f>
        <v>0..1</v>
      </c>
      <c r="Q18" s="54" t="s">
        <v>4692</v>
      </c>
      <c r="R18" s="109" t="s">
        <v>250</v>
      </c>
      <c r="S18" s="99" t="s">
        <v>176</v>
      </c>
      <c r="T18" s="10" t="str">
        <f aca="false">IF($E18="","",IF(ISERROR(SEARCH("@",$R18)),IF(LEFT($E18,4)="BG-X","EG",IF(LEFT($E18,2)="BG","G",IF(LEFT($E18,4)="BT-X",IF(LEN($E18)-LEN(SUBSTITUTE($E18,"-",))&gt;2,"","E"),IF(LEN($E18)-LEN(SUBSTITUTE($E18,"-",))&gt;1,"","E")))),"A"))</f>
        <v>E</v>
      </c>
      <c r="U18" s="99" t="s">
        <v>112</v>
      </c>
      <c r="V18" s="99"/>
      <c r="W18" s="315"/>
      <c r="X18" s="38"/>
      <c r="Y18" s="10" t="str">
        <f aca="false">IF(AH18=Y$4,"X","-")</f>
        <v>-</v>
      </c>
      <c r="Z18" s="10" t="str">
        <f aca="false">IF(Y18="X","X",IF($AH18=Z$4,"X","-"))</f>
        <v>X</v>
      </c>
      <c r="AA18" s="10" t="str">
        <f aca="false">IF(Z18="X","X",IF($AH18=AA$4,"X","-"))</f>
        <v>X</v>
      </c>
      <c r="AB18" s="10" t="str">
        <f aca="false">IF(AA18="X","X",IF($AH18=AB$4,"X","-"))</f>
        <v>X</v>
      </c>
      <c r="AC18" s="10" t="str">
        <f aca="false">IF(AB18="X","X",IF($AH18=AC$4,"X","-"))</f>
        <v>X</v>
      </c>
      <c r="AD18" s="10" t="str">
        <f aca="false">IF(AC18="X","X",IF($AH18=AD$4,"X","-"))</f>
        <v>X</v>
      </c>
      <c r="AE18" s="10" t="str">
        <f aca="false">IF(AD18="X","X",IF($AH18=AE$4,"X","-"))</f>
        <v>X</v>
      </c>
      <c r="AF18" s="38"/>
      <c r="AG18" s="10" t="s">
        <v>25</v>
      </c>
      <c r="AH18" s="110" t="s">
        <v>25</v>
      </c>
      <c r="AI18" s="38"/>
      <c r="AJ18" s="13" t="str">
        <f aca="false">IF(ISERROR(FIND("/",R18)),R18,LEFT(R18,FIND(CHAR(1),SUBSTITUTE(R18,"/",CHAR(1),LEN(R18)-LEN(SUBSTITUTE(R18,"/",""))))-1))</f>
        <v>/rsm:CrossIndustryInvoice/rsm:ExchangedDocument/ram:IncludedNote</v>
      </c>
      <c r="AK18" s="13" t="str">
        <f aca="false">IF(ISERROR(FIND("/",R18)),R18,MID(R18, FIND(CHAR(1),SUBSTITUTE(R18,"/",CHAR(1), LEN(R18)-LEN(SUBSTITUTE(R18,"/","")))), LEN(R18)))</f>
        <v>/ram:SubjectCode</v>
      </c>
      <c r="AL18" s="14" t="n">
        <f aca="false">COUNTIFS(R$4:R18,AJ18)</f>
        <v>1</v>
      </c>
      <c r="AN18" s="122" t="str">
        <f aca="false">D18</f>
        <v>EDC</v>
      </c>
      <c r="AO18" s="123" t="str">
        <f aca="false">E18</f>
        <v>BT-21</v>
      </c>
      <c r="AP18" s="124" t="str">
        <f aca="false">IF(F18="","",F18)</f>
        <v>BT-21</v>
      </c>
      <c r="AQ18" s="99" t="n">
        <f aca="false">LEN(BB18)-LEN(SUBSTITUTE(BB18,"/",""))-1</f>
        <v>3</v>
      </c>
      <c r="AR18" s="99" t="str">
        <f aca="false">H18</f>
        <v>0..1</v>
      </c>
      <c r="AS18" s="97" t="s">
        <v>251</v>
      </c>
      <c r="AT18" s="97" t="s">
        <v>243</v>
      </c>
      <c r="AU18" s="98" t="s">
        <v>244</v>
      </c>
      <c r="AV18" s="98" t="s">
        <v>252</v>
      </c>
      <c r="AW18" s="98"/>
      <c r="AX18" s="97" t="s">
        <v>174</v>
      </c>
      <c r="AY18" s="99" t="str">
        <f aca="false">O18</f>
        <v>0..1</v>
      </c>
      <c r="AZ18" s="100" t="str">
        <f aca="false">P18</f>
        <v>0..1</v>
      </c>
      <c r="BA18" s="54" t="str">
        <f aca="false">Q18</f>
        <v>/rsm:CrossIndustryInvoice
/rsm:ExchangedDocument
/ram:IncludedNote
/ram:SubjectCode</v>
      </c>
      <c r="BB18" s="109" t="str">
        <f aca="false">R18</f>
        <v>/rsm:CrossIndustryInvoice/rsm:ExchangedDocument/ram:IncludedNote/ram:SubjectCode</v>
      </c>
      <c r="BC18" s="99" t="str">
        <f aca="false">IF(S18="","",S18)</f>
        <v>C</v>
      </c>
      <c r="BD18" s="10" t="str">
        <f aca="false">IF(T18="","",T18)</f>
        <v>E</v>
      </c>
      <c r="BE18" s="99" t="str">
        <f aca="false">IF(U18="","",U18)</f>
        <v>0..n</v>
      </c>
      <c r="BF18" s="99" t="str">
        <f aca="false">IF(V18="","",V18)</f>
        <v/>
      </c>
      <c r="BG18" s="315" t="str">
        <f aca="false">IF(W18="","",W18)</f>
        <v/>
      </c>
      <c r="BH18" s="6"/>
      <c r="BI18" s="10" t="str">
        <f aca="false">Y18</f>
        <v>-</v>
      </c>
      <c r="BJ18" s="10" t="str">
        <f aca="false">Z18</f>
        <v>X</v>
      </c>
      <c r="BK18" s="10" t="str">
        <f aca="false">AA18</f>
        <v>X</v>
      </c>
      <c r="BL18" s="10" t="str">
        <f aca="false">AB18</f>
        <v>X</v>
      </c>
      <c r="BM18" s="10" t="str">
        <f aca="false">AC18</f>
        <v>X</v>
      </c>
      <c r="BN18" s="10" t="str">
        <f aca="false">AD18</f>
        <v>X</v>
      </c>
      <c r="BO18" s="10" t="str">
        <f aca="false">AE18</f>
        <v>X</v>
      </c>
      <c r="BP18" s="6"/>
      <c r="BQ18" s="10" t="str">
        <f aca="false">AG18</f>
        <v>BASIC WL</v>
      </c>
      <c r="BR18" s="10" t="str">
        <f aca="false">AH18</f>
        <v>BASIC WL</v>
      </c>
      <c r="BS18" s="47"/>
      <c r="BT18" s="49" t="s">
        <v>6862</v>
      </c>
    </row>
    <row r="19" customFormat="false" ht="85.5" hidden="false" customHeight="false" outlineLevel="0" collapsed="false">
      <c r="A19" s="58" t="str">
        <f aca="false">IF(OR(T19="E",T19="A"),"YES","NO")</f>
        <v>NO</v>
      </c>
      <c r="B19" s="58"/>
      <c r="C19" s="58"/>
      <c r="D19" s="150" t="s">
        <v>4701</v>
      </c>
      <c r="E19" s="114" t="s">
        <v>269</v>
      </c>
      <c r="F19" s="115"/>
      <c r="G19" s="62" t="n">
        <f aca="false">LEN(R19)-LEN(SUBSTITUTE(R19,"/",""))-1</f>
        <v>1</v>
      </c>
      <c r="H19" s="116" t="s">
        <v>88</v>
      </c>
      <c r="I19" s="63" t="s">
        <v>4702</v>
      </c>
      <c r="J19" s="63"/>
      <c r="K19" s="64"/>
      <c r="L19" s="64"/>
      <c r="M19" s="64"/>
      <c r="N19" s="63"/>
      <c r="O19" s="117" t="s">
        <v>88</v>
      </c>
      <c r="P19" s="116" t="str">
        <f aca="false">O19</f>
        <v>1..1</v>
      </c>
      <c r="Q19" s="118" t="s">
        <v>4703</v>
      </c>
      <c r="R19" s="119" t="s">
        <v>271</v>
      </c>
      <c r="S19" s="116"/>
      <c r="T19" s="62" t="str">
        <f aca="false">IF($E19="","",IF(ISERROR(SEARCH("@",$R19)),IF(LEFT($E19,4)="BG-X","EG",IF(LEFT($E19,2)="BG","G",IF(LEFT($E19,4)="BT-X",IF(LEN($E19)-LEN(SUBSTITUTE($E19,"-",))&gt;2,"","E"),IF(LEN($E19)-LEN(SUBSTITUTE($E19,"-",))&gt;1,"","E")))),"A"))</f>
        <v>G</v>
      </c>
      <c r="U19" s="116" t="s">
        <v>88</v>
      </c>
      <c r="V19" s="116"/>
      <c r="W19" s="361"/>
      <c r="X19" s="38"/>
      <c r="Y19" s="62" t="str">
        <f aca="false">IF(AH19=Y$4,"X","-")</f>
        <v>X</v>
      </c>
      <c r="Z19" s="62" t="str">
        <f aca="false">IF(Y19="X","X",IF($AH19=Z$4,"X","-"))</f>
        <v>X</v>
      </c>
      <c r="AA19" s="62" t="str">
        <f aca="false">IF(Z19="X","X",IF($AH19=AA$4,"X","-"))</f>
        <v>X</v>
      </c>
      <c r="AB19" s="62" t="str">
        <f aca="false">IF(AA19="X","X",IF($AH19=AB$4,"X","-"))</f>
        <v>X</v>
      </c>
      <c r="AC19" s="62" t="str">
        <f aca="false">IF(AB19="X","X",IF($AH19=AC$4,"X","-"))</f>
        <v>X</v>
      </c>
      <c r="AD19" s="62" t="str">
        <f aca="false">IF(AC19="X","X",IF($AH19=AD$4,"X","-"))</f>
        <v>X</v>
      </c>
      <c r="AE19" s="62" t="str">
        <f aca="false">IF(AD19="X","X",IF($AH19=AE$4,"X","-"))</f>
        <v>X</v>
      </c>
      <c r="AF19" s="38"/>
      <c r="AG19" s="62" t="s">
        <v>24</v>
      </c>
      <c r="AH19" s="121" t="s">
        <v>24</v>
      </c>
      <c r="AI19" s="38"/>
      <c r="AJ19" s="13" t="str">
        <f aca="false">IF(ISERROR(FIND("/",R19)),R19,LEFT(R19,FIND(CHAR(1),SUBSTITUTE(R19,"/",CHAR(1),LEN(R19)-LEN(SUBSTITUTE(R19,"/",""))))-1))</f>
        <v>/rsm:CrossIndustryInvoice</v>
      </c>
      <c r="AK19" s="13" t="str">
        <f aca="false">IF(ISERROR(FIND("/",R19)),R19,MID(R19, FIND(CHAR(1),SUBSTITUTE(R19,"/",CHAR(1), LEN(R19)-LEN(SUBSTITUTE(R19,"/","")))), LEN(R19)))</f>
        <v>/rsm:SupplyChainTradeTransaction</v>
      </c>
      <c r="AL19" s="14" t="n">
        <f aca="false">COUNTIFS(R$4:R19,AJ19)</f>
        <v>0</v>
      </c>
      <c r="AN19" s="150" t="str">
        <f aca="false">D19</f>
        <v>SCT</v>
      </c>
      <c r="AO19" s="114" t="str">
        <f aca="false">E19</f>
        <v>BG-25-00</v>
      </c>
      <c r="AP19" s="115" t="str">
        <f aca="false">IF(F19="","",F19)</f>
        <v/>
      </c>
      <c r="AQ19" s="62" t="n">
        <f aca="false">LEN(BB19)-LEN(SUBSTITUTE(BB19,"/",""))-1</f>
        <v>1</v>
      </c>
      <c r="AR19" s="116" t="str">
        <f aca="false">H19</f>
        <v>1..1</v>
      </c>
      <c r="AS19" s="63" t="s">
        <v>4704</v>
      </c>
      <c r="AT19" s="63"/>
      <c r="AU19" s="64"/>
      <c r="AV19" s="64"/>
      <c r="AW19" s="64"/>
      <c r="AX19" s="63"/>
      <c r="AY19" s="117" t="str">
        <f aca="false">O19</f>
        <v>1..1</v>
      </c>
      <c r="AZ19" s="116" t="str">
        <f aca="false">P19</f>
        <v>1..1</v>
      </c>
      <c r="BA19" s="118" t="str">
        <f aca="false">Q19</f>
        <v>/rsm:CrossIndustryInvoice
/rsm:SupplyChainTradeTransaction</v>
      </c>
      <c r="BB19" s="119" t="str">
        <f aca="false">R19</f>
        <v>/rsm:CrossIndustryInvoice/rsm:SupplyChainTradeTransaction</v>
      </c>
      <c r="BC19" s="116" t="str">
        <f aca="false">IF(S19="","",S19)</f>
        <v/>
      </c>
      <c r="BD19" s="62" t="str">
        <f aca="false">IF(T19="","",T19)</f>
        <v>G</v>
      </c>
      <c r="BE19" s="116" t="str">
        <f aca="false">IF(U19="","",U19)</f>
        <v>1..1</v>
      </c>
      <c r="BF19" s="116" t="str">
        <f aca="false">IF(V19="","",V19)</f>
        <v/>
      </c>
      <c r="BG19" s="361" t="str">
        <f aca="false">IF(W19="","",W19)</f>
        <v/>
      </c>
      <c r="BH19" s="6"/>
      <c r="BI19" s="62" t="str">
        <f aca="false">Y19</f>
        <v>X</v>
      </c>
      <c r="BJ19" s="62" t="str">
        <f aca="false">Z19</f>
        <v>X</v>
      </c>
      <c r="BK19" s="62" t="str">
        <f aca="false">AA19</f>
        <v>X</v>
      </c>
      <c r="BL19" s="62" t="str">
        <f aca="false">AB19</f>
        <v>X</v>
      </c>
      <c r="BM19" s="62" t="str">
        <f aca="false">AC19</f>
        <v>X</v>
      </c>
      <c r="BN19" s="62" t="str">
        <f aca="false">AD19</f>
        <v>X</v>
      </c>
      <c r="BO19" s="62" t="str">
        <f aca="false">AE19</f>
        <v>X</v>
      </c>
      <c r="BP19" s="6"/>
      <c r="BQ19" s="62" t="str">
        <f aca="false">AG19</f>
        <v>MINIMUM</v>
      </c>
      <c r="BR19" s="62" t="str">
        <f aca="false">AH19</f>
        <v>MINIMUM</v>
      </c>
      <c r="BS19" s="47"/>
      <c r="BT19" s="49" t="s">
        <v>6862</v>
      </c>
    </row>
    <row r="20" customFormat="false" ht="85.5" hidden="false" customHeight="false" outlineLevel="0" collapsed="false">
      <c r="A20" s="58" t="str">
        <f aca="false">IF(OR(T20="E",T20="A"),"YES","NO")</f>
        <v>NO</v>
      </c>
      <c r="B20" s="58"/>
      <c r="C20" s="58"/>
      <c r="D20" s="151" t="s">
        <v>4705</v>
      </c>
      <c r="E20" s="152" t="s">
        <v>273</v>
      </c>
      <c r="F20" s="153" t="s">
        <v>273</v>
      </c>
      <c r="G20" s="128" t="n">
        <f aca="false">LEN(R20)-LEN(SUBSTITUTE(R20,"/",""))-1</f>
        <v>2</v>
      </c>
      <c r="H20" s="128" t="s">
        <v>274</v>
      </c>
      <c r="I20" s="130" t="s">
        <v>275</v>
      </c>
      <c r="J20" s="130" t="s">
        <v>276</v>
      </c>
      <c r="K20" s="131"/>
      <c r="L20" s="131"/>
      <c r="M20" s="131" t="s">
        <v>4706</v>
      </c>
      <c r="N20" s="130"/>
      <c r="O20" s="132" t="s">
        <v>274</v>
      </c>
      <c r="P20" s="128" t="str">
        <f aca="false">O20</f>
        <v>1..n</v>
      </c>
      <c r="Q20" s="133" t="s">
        <v>4707</v>
      </c>
      <c r="R20" s="134" t="s">
        <v>277</v>
      </c>
      <c r="S20" s="128"/>
      <c r="T20" s="135" t="str">
        <f aca="false">IF($E20="","",IF(ISERROR(SEARCH("@",$R20)),IF(LEFT($E20,4)="BG-X","EG",IF(LEFT($E20,2)="BG","G",IF(LEFT($E20,4)="BT-X",IF(LEN($E20)-LEN(SUBSTITUTE($E20,"-",))&gt;2,"","E"),IF(LEN($E20)-LEN(SUBSTITUTE($E20,"-",))&gt;1,"","E")))),"A"))</f>
        <v>G</v>
      </c>
      <c r="U20" s="128" t="s">
        <v>112</v>
      </c>
      <c r="V20" s="128" t="s">
        <v>177</v>
      </c>
      <c r="W20" s="362"/>
      <c r="X20" s="38"/>
      <c r="Y20" s="135" t="str">
        <f aca="false">IF(AH20=Y$4,"X","-")</f>
        <v>-</v>
      </c>
      <c r="Z20" s="135" t="str">
        <f aca="false">IF(Y20="X","X",IF($AH20=Z$4,"X","-"))</f>
        <v>-</v>
      </c>
      <c r="AA20" s="135" t="str">
        <f aca="false">IF(Z20="X","X",IF($AH20=AA$4,"X","-"))</f>
        <v>X</v>
      </c>
      <c r="AB20" s="135" t="str">
        <f aca="false">IF(AA20="X","X",IF($AH20=AB$4,"X","-"))</f>
        <v>X</v>
      </c>
      <c r="AC20" s="135" t="str">
        <f aca="false">IF(AB20="X","X",IF($AH20=AC$4,"X","-"))</f>
        <v>X</v>
      </c>
      <c r="AD20" s="135" t="str">
        <f aca="false">IF(AC20="X","X",IF($AH20=AD$4,"X","-"))</f>
        <v>X</v>
      </c>
      <c r="AE20" s="135" t="str">
        <f aca="false">IF(AD20="X","X",IF($AH20=AE$4,"X","-"))</f>
        <v>X</v>
      </c>
      <c r="AF20" s="38"/>
      <c r="AG20" s="135" t="s">
        <v>26</v>
      </c>
      <c r="AH20" s="135" t="s">
        <v>26</v>
      </c>
      <c r="AI20" s="38"/>
      <c r="AJ20" s="13" t="str">
        <f aca="false">IF(ISERROR(FIND("/",R20)),R20,LEFT(R20,FIND(CHAR(1),SUBSTITUTE(R20,"/",CHAR(1),LEN(R20)-LEN(SUBSTITUTE(R20,"/",""))))-1))</f>
        <v>/rsm:CrossIndustryInvoice/rsm:SupplyChainTradeTransaction</v>
      </c>
      <c r="AK20" s="13" t="str">
        <f aca="false">IF(ISERROR(FIND("/",R20)),R20,MID(R20, FIND(CHAR(1),SUBSTITUTE(R20,"/",CHAR(1), LEN(R20)-LEN(SUBSTITUTE(R20,"/","")))), LEN(R20)))</f>
        <v>/ram:IncludedSupplyChainTradeLineItem</v>
      </c>
      <c r="AL20" s="14" t="n">
        <f aca="false">COUNTIFS(R$4:R20,AJ20)</f>
        <v>1</v>
      </c>
      <c r="AN20" s="151" t="str">
        <f aca="false">D20</f>
        <v>SCT_LINE</v>
      </c>
      <c r="AO20" s="152" t="str">
        <f aca="false">E20</f>
        <v>BG-25</v>
      </c>
      <c r="AP20" s="153" t="str">
        <f aca="false">IF(F20="","",F20)</f>
        <v>BG-25</v>
      </c>
      <c r="AQ20" s="128" t="n">
        <f aca="false">LEN(BB20)-LEN(SUBSTITUTE(BB20,"/",""))-1</f>
        <v>2</v>
      </c>
      <c r="AR20" s="128" t="str">
        <f aca="false">H20</f>
        <v>1..n</v>
      </c>
      <c r="AS20" s="130" t="s">
        <v>278</v>
      </c>
      <c r="AT20" s="130" t="s">
        <v>279</v>
      </c>
      <c r="AU20" s="131"/>
      <c r="AV20" s="131"/>
      <c r="AW20" s="131" t="s">
        <v>4708</v>
      </c>
      <c r="AX20" s="130"/>
      <c r="AY20" s="132" t="str">
        <f aca="false">O20</f>
        <v>1..n</v>
      </c>
      <c r="AZ20" s="128" t="str">
        <f aca="false">P20</f>
        <v>1..n</v>
      </c>
      <c r="BA20" s="133" t="str">
        <f aca="false">Q20</f>
        <v>/rsm:CrossIndustryInvoice
/rsm:SupplyChainTradeTransaction
/ram:IncludedSupplyChainTradeLineItem</v>
      </c>
      <c r="BB20" s="134" t="str">
        <f aca="false">R20</f>
        <v>/rsm:CrossIndustryInvoice/rsm:SupplyChainTradeTransaction/ram:IncludedSupplyChainTradeLineItem</v>
      </c>
      <c r="BC20" s="128" t="str">
        <f aca="false">IF(S20="","",S20)</f>
        <v/>
      </c>
      <c r="BD20" s="135" t="str">
        <f aca="false">IF(T20="","",T20)</f>
        <v>G</v>
      </c>
      <c r="BE20" s="128" t="str">
        <f aca="false">IF(U20="","",U20)</f>
        <v>0..n</v>
      </c>
      <c r="BF20" s="128" t="str">
        <f aca="false">IF(V20="","",V20)</f>
        <v>CAR-2</v>
      </c>
      <c r="BG20" s="362" t="str">
        <f aca="false">IF(W20="","",W20)</f>
        <v/>
      </c>
      <c r="BH20" s="6"/>
      <c r="BI20" s="135" t="str">
        <f aca="false">Y20</f>
        <v>-</v>
      </c>
      <c r="BJ20" s="135" t="str">
        <f aca="false">Z20</f>
        <v>-</v>
      </c>
      <c r="BK20" s="135" t="str">
        <f aca="false">AA20</f>
        <v>X</v>
      </c>
      <c r="BL20" s="135" t="str">
        <f aca="false">AB20</f>
        <v>X</v>
      </c>
      <c r="BM20" s="135" t="str">
        <f aca="false">AC20</f>
        <v>X</v>
      </c>
      <c r="BN20" s="135" t="str">
        <f aca="false">AD20</f>
        <v>X</v>
      </c>
      <c r="BO20" s="135" t="str">
        <f aca="false">AE20</f>
        <v>X</v>
      </c>
      <c r="BP20" s="6"/>
      <c r="BQ20" s="135" t="str">
        <f aca="false">AG20</f>
        <v>BASIC</v>
      </c>
      <c r="BR20" s="135" t="str">
        <f aca="false">AH20</f>
        <v>BASIC</v>
      </c>
      <c r="BS20" s="47"/>
      <c r="BT20" s="49" t="s">
        <v>6862</v>
      </c>
    </row>
    <row r="21" customFormat="false" ht="85.5" hidden="false" customHeight="false" outlineLevel="0" collapsed="false">
      <c r="A21" s="58" t="str">
        <f aca="false">IF(OR(T21="E",T21="A"),"YES","NO")</f>
        <v>NO</v>
      </c>
      <c r="B21" s="58"/>
      <c r="C21" s="58"/>
      <c r="D21" s="151" t="s">
        <v>4705</v>
      </c>
      <c r="E21" s="154" t="s">
        <v>280</v>
      </c>
      <c r="F21" s="155"/>
      <c r="G21" s="156" t="n">
        <f aca="false">LEN(R21)-LEN(SUBSTITUTE(R21,"/",""))-1</f>
        <v>3</v>
      </c>
      <c r="H21" s="156" t="s">
        <v>88</v>
      </c>
      <c r="I21" s="157" t="s">
        <v>4709</v>
      </c>
      <c r="J21" s="158"/>
      <c r="K21" s="159"/>
      <c r="L21" s="159"/>
      <c r="M21" s="159"/>
      <c r="N21" s="158"/>
      <c r="O21" s="160" t="s">
        <v>88</v>
      </c>
      <c r="P21" s="156" t="str">
        <f aca="false">O21</f>
        <v>1..1</v>
      </c>
      <c r="Q21" s="161" t="s">
        <v>4710</v>
      </c>
      <c r="R21" s="162" t="s">
        <v>282</v>
      </c>
      <c r="S21" s="156"/>
      <c r="T21" s="163" t="str">
        <f aca="false">IF($E21="","",IF(ISERROR(SEARCH("@",$R21)),IF(LEFT($E21,4)="BG-X","EG",IF(LEFT($E21,2)="BG","G",IF(LEFT($E21,4)="BT-X",IF(LEN($E21)-LEN(SUBSTITUTE($E21,"-",))&gt;2,"","E"),IF(LEN($E21)-LEN(SUBSTITUTE($E21,"-",))&gt;1,"","E")))),"A"))</f>
        <v/>
      </c>
      <c r="U21" s="156" t="s">
        <v>95</v>
      </c>
      <c r="V21" s="156"/>
      <c r="W21" s="364"/>
      <c r="X21" s="38"/>
      <c r="Y21" s="163" t="str">
        <f aca="false">IF(AH21=Y$4,"X","-")</f>
        <v>-</v>
      </c>
      <c r="Z21" s="163" t="str">
        <f aca="false">IF(Y21="X","X",IF($AH21=Z$4,"X","-"))</f>
        <v>-</v>
      </c>
      <c r="AA21" s="163" t="str">
        <f aca="false">IF(Z21="X","X",IF($AH21=AA$4,"X","-"))</f>
        <v>X</v>
      </c>
      <c r="AB21" s="163" t="str">
        <f aca="false">IF(AA21="X","X",IF($AH21=AB$4,"X","-"))</f>
        <v>X</v>
      </c>
      <c r="AC21" s="163" t="str">
        <f aca="false">IF(AB21="X","X",IF($AH21=AC$4,"X","-"))</f>
        <v>X</v>
      </c>
      <c r="AD21" s="163" t="str">
        <f aca="false">IF(AC21="X","X",IF($AH21=AD$4,"X","-"))</f>
        <v>X</v>
      </c>
      <c r="AE21" s="163" t="str">
        <f aca="false">IF(AD21="X","X",IF($AH21=AE$4,"X","-"))</f>
        <v>X</v>
      </c>
      <c r="AF21" s="38"/>
      <c r="AG21" s="163" t="s">
        <v>26</v>
      </c>
      <c r="AH21" s="163" t="s">
        <v>26</v>
      </c>
      <c r="AI21" s="38"/>
      <c r="AJ21" s="13" t="str">
        <f aca="false">IF(ISERROR(FIND("/",R21)),R21,LEFT(R21,FIND(CHAR(1),SUBSTITUTE(R21,"/",CHAR(1),LEN(R21)-LEN(SUBSTITUTE(R21,"/",""))))-1))</f>
        <v>/rsm:CrossIndustryInvoice/rsm:SupplyChainTradeTransaction/ram:IncludedSupplyChainTradeLineItem</v>
      </c>
      <c r="AK21" s="13" t="str">
        <f aca="false">IF(ISERROR(FIND("/",R21)),R21,MID(R21, FIND(CHAR(1),SUBSTITUTE(R21,"/",CHAR(1), LEN(R21)-LEN(SUBSTITUTE(R21,"/","")))), LEN(R21)))</f>
        <v>/ram:AssociatedDocumentLineDocument</v>
      </c>
      <c r="AL21" s="14" t="n">
        <f aca="false">COUNTIFS(R$4:R21,AJ21)</f>
        <v>1</v>
      </c>
      <c r="AN21" s="151" t="str">
        <f aca="false">D21</f>
        <v>SCT_LINE</v>
      </c>
      <c r="AO21" s="154" t="str">
        <f aca="false">E21</f>
        <v>BT-126-00</v>
      </c>
      <c r="AP21" s="155" t="str">
        <f aca="false">IF(F21="","",F21)</f>
        <v/>
      </c>
      <c r="AQ21" s="156" t="n">
        <f aca="false">LEN(BB21)-LEN(SUBSTITUTE(BB21,"/",""))-1</f>
        <v>3</v>
      </c>
      <c r="AR21" s="156" t="str">
        <f aca="false">H21</f>
        <v>1..1</v>
      </c>
      <c r="AS21" s="157" t="s">
        <v>4711</v>
      </c>
      <c r="AT21" s="158"/>
      <c r="AU21" s="159"/>
      <c r="AV21" s="159"/>
      <c r="AW21" s="159"/>
      <c r="AX21" s="158"/>
      <c r="AY21" s="160" t="str">
        <f aca="false">O21</f>
        <v>1..1</v>
      </c>
      <c r="AZ21" s="156" t="str">
        <f aca="false">P21</f>
        <v>1..1</v>
      </c>
      <c r="BA21" s="161" t="str">
        <f aca="false">Q21</f>
        <v>/rsm:CrossIndustryInvoice
/rsm:SupplyChainTradeTransaction
/ram:IncludedSupplyChainTradeLineItem
/ram:AssociatedDocumentLineDocument</v>
      </c>
      <c r="BB21" s="162" t="str">
        <f aca="false">R21</f>
        <v>/rsm:CrossIndustryInvoice/rsm:SupplyChainTradeTransaction/ram:IncludedSupplyChainTradeLineItem/ram:AssociatedDocumentLineDocument</v>
      </c>
      <c r="BC21" s="156" t="str">
        <f aca="false">IF(S21="","",S21)</f>
        <v/>
      </c>
      <c r="BD21" s="163" t="str">
        <f aca="false">IF(T21="","",T21)</f>
        <v/>
      </c>
      <c r="BE21" s="156" t="str">
        <f aca="false">IF(U21="","",U21)</f>
        <v>0..1</v>
      </c>
      <c r="BF21" s="156" t="str">
        <f aca="false">IF(V21="","",V21)</f>
        <v/>
      </c>
      <c r="BG21" s="364" t="str">
        <f aca="false">IF(W21="","",W21)</f>
        <v/>
      </c>
      <c r="BH21" s="6"/>
      <c r="BI21" s="163" t="str">
        <f aca="false">Y21</f>
        <v>-</v>
      </c>
      <c r="BJ21" s="163" t="str">
        <f aca="false">Z21</f>
        <v>-</v>
      </c>
      <c r="BK21" s="163" t="str">
        <f aca="false">AA21</f>
        <v>X</v>
      </c>
      <c r="BL21" s="163" t="str">
        <f aca="false">AB21</f>
        <v>X</v>
      </c>
      <c r="BM21" s="163" t="str">
        <f aca="false">AC21</f>
        <v>X</v>
      </c>
      <c r="BN21" s="163" t="str">
        <f aca="false">AD21</f>
        <v>X</v>
      </c>
      <c r="BO21" s="163" t="str">
        <f aca="false">AE21</f>
        <v>X</v>
      </c>
      <c r="BP21" s="6"/>
      <c r="BQ21" s="163" t="str">
        <f aca="false">AG21</f>
        <v>BASIC</v>
      </c>
      <c r="BR21" s="163" t="str">
        <f aca="false">AH21</f>
        <v>BASIC</v>
      </c>
      <c r="BS21" s="47"/>
      <c r="BT21" s="49" t="s">
        <v>6862</v>
      </c>
    </row>
    <row r="22" customFormat="false" ht="85.5" hidden="false" customHeight="false" outlineLevel="0" collapsed="false">
      <c r="A22" s="58" t="str">
        <f aca="false">IF(OR(T22="E",T22="A"),"YES","NO")</f>
        <v>YES</v>
      </c>
      <c r="B22" s="58"/>
      <c r="C22" s="58"/>
      <c r="D22" s="165" t="s">
        <v>4705</v>
      </c>
      <c r="E22" s="166" t="s">
        <v>284</v>
      </c>
      <c r="F22" s="167" t="s">
        <v>284</v>
      </c>
      <c r="G22" s="99" t="n">
        <f aca="false">LEN(R22)-LEN(SUBSTITUTE(R22,"/",""))-1</f>
        <v>4</v>
      </c>
      <c r="H22" s="99" t="s">
        <v>88</v>
      </c>
      <c r="I22" s="97" t="s">
        <v>285</v>
      </c>
      <c r="J22" s="97" t="s">
        <v>286</v>
      </c>
      <c r="K22" s="98"/>
      <c r="L22" s="98"/>
      <c r="M22" s="98" t="s">
        <v>4712</v>
      </c>
      <c r="N22" s="97" t="s">
        <v>137</v>
      </c>
      <c r="O22" s="99" t="s">
        <v>88</v>
      </c>
      <c r="P22" s="100" t="str">
        <f aca="false">O22</f>
        <v>1..1</v>
      </c>
      <c r="Q22" s="54" t="s">
        <v>4713</v>
      </c>
      <c r="R22" s="109" t="s">
        <v>287</v>
      </c>
      <c r="S22" s="99" t="s">
        <v>139</v>
      </c>
      <c r="T22" s="10" t="str">
        <f aca="false">IF($E22="","",IF(ISERROR(SEARCH("@",$R22)),IF(LEFT($E22,4)="BG-X","EG",IF(LEFT($E22,2)="BG","G",IF(LEFT($E22,4)="BT-X",IF(LEN($E22)-LEN(SUBSTITUTE($E22,"-",))&gt;2,"","E"),IF(LEN($E22)-LEN(SUBSTITUTE($E22,"-",))&gt;1,"","E")))),"A"))</f>
        <v>E</v>
      </c>
      <c r="U22" s="99" t="s">
        <v>95</v>
      </c>
      <c r="V22" s="99" t="s">
        <v>177</v>
      </c>
      <c r="W22" s="315"/>
      <c r="X22" s="38"/>
      <c r="Y22" s="10" t="str">
        <f aca="false">IF(AH22=Y$4,"X","-")</f>
        <v>-</v>
      </c>
      <c r="Z22" s="10" t="str">
        <f aca="false">IF(Y22="X","X",IF($AH22=Z$4,"X","-"))</f>
        <v>-</v>
      </c>
      <c r="AA22" s="10" t="str">
        <f aca="false">IF(Z22="X","X",IF($AH22=AA$4,"X","-"))</f>
        <v>X</v>
      </c>
      <c r="AB22" s="10" t="str">
        <f aca="false">IF(AA22="X","X",IF($AH22=AB$4,"X","-"))</f>
        <v>X</v>
      </c>
      <c r="AC22" s="10" t="str">
        <f aca="false">IF(AB22="X","X",IF($AH22=AC$4,"X","-"))</f>
        <v>X</v>
      </c>
      <c r="AD22" s="10" t="str">
        <f aca="false">IF(AC22="X","X",IF($AH22=AD$4,"X","-"))</f>
        <v>X</v>
      </c>
      <c r="AE22" s="10" t="str">
        <f aca="false">IF(AD22="X","X",IF($AH22=AE$4,"X","-"))</f>
        <v>X</v>
      </c>
      <c r="AF22" s="38"/>
      <c r="AG22" s="10" t="s">
        <v>26</v>
      </c>
      <c r="AH22" s="110" t="s">
        <v>26</v>
      </c>
      <c r="AI22" s="38"/>
      <c r="AJ22" s="13" t="str">
        <f aca="false">IF(ISERROR(FIND("/",R22)),R22,LEFT(R22,FIND(CHAR(1),SUBSTITUTE(R22,"/",CHAR(1),LEN(R22)-LEN(SUBSTITUTE(R22,"/",""))))-1))</f>
        <v>/rsm:CrossIndustryInvoice/rsm:SupplyChainTradeTransaction/ram:IncludedSupplyChainTradeLineItem/ram:AssociatedDocumentLineDocument</v>
      </c>
      <c r="AK22" s="13" t="str">
        <f aca="false">IF(ISERROR(FIND("/",R22)),R22,MID(R22, FIND(CHAR(1),SUBSTITUTE(R22,"/",CHAR(1), LEN(R22)-LEN(SUBSTITUTE(R22,"/","")))), LEN(R22)))</f>
        <v>/ram:LineID</v>
      </c>
      <c r="AL22" s="14" t="n">
        <f aca="false">COUNTIFS(R$4:R22,AJ22)</f>
        <v>1</v>
      </c>
      <c r="AN22" s="165" t="str">
        <f aca="false">D22</f>
        <v>SCT_LINE</v>
      </c>
      <c r="AO22" s="166" t="str">
        <f aca="false">E22</f>
        <v>BT-126</v>
      </c>
      <c r="AP22" s="167" t="str">
        <f aca="false">IF(F22="","",F22)</f>
        <v>BT-126</v>
      </c>
      <c r="AQ22" s="99" t="n">
        <f aca="false">LEN(BB22)-LEN(SUBSTITUTE(BB22,"/",""))-1</f>
        <v>4</v>
      </c>
      <c r="AR22" s="99" t="str">
        <f aca="false">H22</f>
        <v>1..1</v>
      </c>
      <c r="AS22" s="97" t="s">
        <v>288</v>
      </c>
      <c r="AT22" s="97" t="s">
        <v>289</v>
      </c>
      <c r="AU22" s="98"/>
      <c r="AV22" s="98"/>
      <c r="AW22" s="98" t="s">
        <v>4714</v>
      </c>
      <c r="AX22" s="97" t="s">
        <v>2190</v>
      </c>
      <c r="AY22" s="99" t="str">
        <f aca="false">O22</f>
        <v>1..1</v>
      </c>
      <c r="AZ22" s="100" t="str">
        <f aca="false">P22</f>
        <v>1..1</v>
      </c>
      <c r="BA22" s="54" t="str">
        <f aca="false">Q22</f>
        <v>/rsm:CrossIndustryInvoice
/rsm:SupplyChainTradeTransaction
/ram:IncludedSupplyChainTradeLineItem
/ram:AssociatedDocumentLineDocument
/ram:LineID</v>
      </c>
      <c r="BB22" s="109" t="str">
        <f aca="false">R22</f>
        <v>/rsm:CrossIndustryInvoice/rsm:SupplyChainTradeTransaction/ram:IncludedSupplyChainTradeLineItem/ram:AssociatedDocumentLineDocument/ram:LineID</v>
      </c>
      <c r="BC22" s="99" t="str">
        <f aca="false">IF(S22="","",S22)</f>
        <v>I</v>
      </c>
      <c r="BD22" s="10" t="str">
        <f aca="false">IF(T22="","",T22)</f>
        <v>E</v>
      </c>
      <c r="BE22" s="99" t="str">
        <f aca="false">IF(U22="","",U22)</f>
        <v>0..1</v>
      </c>
      <c r="BF22" s="99" t="str">
        <f aca="false">IF(V22="","",V22)</f>
        <v>CAR-2</v>
      </c>
      <c r="BG22" s="315" t="str">
        <f aca="false">IF(W22="","",W22)</f>
        <v/>
      </c>
      <c r="BH22" s="6"/>
      <c r="BI22" s="10" t="str">
        <f aca="false">Y22</f>
        <v>-</v>
      </c>
      <c r="BJ22" s="10" t="str">
        <f aca="false">Z22</f>
        <v>-</v>
      </c>
      <c r="BK22" s="10" t="str">
        <f aca="false">AA22</f>
        <v>X</v>
      </c>
      <c r="BL22" s="10" t="str">
        <f aca="false">AB22</f>
        <v>X</v>
      </c>
      <c r="BM22" s="10" t="str">
        <f aca="false">AC22</f>
        <v>X</v>
      </c>
      <c r="BN22" s="10" t="str">
        <f aca="false">AD22</f>
        <v>X</v>
      </c>
      <c r="BO22" s="10" t="str">
        <f aca="false">AE22</f>
        <v>X</v>
      </c>
      <c r="BP22" s="6"/>
      <c r="BQ22" s="10" t="str">
        <f aca="false">AG22</f>
        <v>BASIC</v>
      </c>
      <c r="BR22" s="10" t="str">
        <f aca="false">AH22</f>
        <v>BASIC</v>
      </c>
      <c r="BS22" s="47"/>
      <c r="BT22" s="49" t="s">
        <v>6862</v>
      </c>
    </row>
    <row r="23" customFormat="false" ht="85.5" hidden="false" customHeight="false" outlineLevel="0" collapsed="false">
      <c r="A23" s="58" t="str">
        <f aca="false">IF(OR(T23="E",T23="A"),"YES","NO")</f>
        <v>NO</v>
      </c>
      <c r="B23" s="58"/>
      <c r="C23" s="58"/>
      <c r="D23" s="165" t="s">
        <v>4705</v>
      </c>
      <c r="E23" s="170" t="s">
        <v>312</v>
      </c>
      <c r="F23" s="171" t="s">
        <v>312</v>
      </c>
      <c r="G23" s="172" t="n">
        <f aca="false">LEN(R23)-LEN(SUBSTITUTE(R23,"/",""))-1</f>
        <v>4</v>
      </c>
      <c r="H23" s="172" t="s">
        <v>95</v>
      </c>
      <c r="I23" s="173" t="s">
        <v>4727</v>
      </c>
      <c r="J23" s="173" t="s">
        <v>313</v>
      </c>
      <c r="K23" s="174"/>
      <c r="L23" s="174"/>
      <c r="M23" s="174"/>
      <c r="N23" s="173"/>
      <c r="O23" s="175" t="s">
        <v>95</v>
      </c>
      <c r="P23" s="175" t="s">
        <v>112</v>
      </c>
      <c r="Q23" s="176" t="s">
        <v>4728</v>
      </c>
      <c r="R23" s="177" t="s">
        <v>314</v>
      </c>
      <c r="S23" s="172"/>
      <c r="T23" s="178" t="str">
        <f aca="false">IF($E23="","",IF(ISERROR(SEARCH("@",$R23)),IF(LEFT($E23,4)="BG-X","EG",IF(LEFT($E23,2)="BG","G",IF(LEFT($E23,4)="BT-X",IF(LEN($E23)-LEN(SUBSTITUTE($E23,"-",))&gt;2,"","E"),IF(LEN($E23)-LEN(SUBSTITUTE($E23,"-",))&gt;1,"","E")))),"A"))</f>
        <v/>
      </c>
      <c r="U23" s="172" t="s">
        <v>112</v>
      </c>
      <c r="V23" s="172"/>
      <c r="W23" s="365"/>
      <c r="X23" s="38"/>
      <c r="Y23" s="178" t="str">
        <f aca="false">IF(AH23=Y$4,"X","-")</f>
        <v>-</v>
      </c>
      <c r="Z23" s="178" t="str">
        <f aca="false">IF(Y23="X","X",IF($AH23=Z$4,"X","-"))</f>
        <v>-</v>
      </c>
      <c r="AA23" s="178" t="str">
        <f aca="false">IF(Z23="X","X",IF($AH23=AA$4,"X","-"))</f>
        <v>X</v>
      </c>
      <c r="AB23" s="178" t="str">
        <f aca="false">IF(AA23="X","X",IF($AH23=AB$4,"X","-"))</f>
        <v>X</v>
      </c>
      <c r="AC23" s="178" t="str">
        <f aca="false">IF(AB23="X","X",IF($AH23=AC$4,"X","-"))</f>
        <v>X</v>
      </c>
      <c r="AD23" s="178" t="str">
        <f aca="false">IF(AC23="X","X",IF($AH23=AD$4,"X","-"))</f>
        <v>X</v>
      </c>
      <c r="AE23" s="178" t="str">
        <f aca="false">IF(AD23="X","X",IF($AH23=AE$4,"X","-"))</f>
        <v>X</v>
      </c>
      <c r="AF23" s="38"/>
      <c r="AG23" s="178" t="s">
        <v>26</v>
      </c>
      <c r="AH23" s="178" t="s">
        <v>26</v>
      </c>
      <c r="AI23" s="38"/>
      <c r="AJ23" s="13" t="str">
        <f aca="false">IF(ISERROR(FIND("/",R23)),R23,LEFT(R23,FIND(CHAR(1),SUBSTITUTE(R23,"/",CHAR(1),LEN(R23)-LEN(SUBSTITUTE(R23,"/",""))))-1))</f>
        <v>/rsm:CrossIndustryInvoice/rsm:SupplyChainTradeTransaction/ram:IncludedSupplyChainTradeLineItem/ram:AssociatedDocumentLineDocument</v>
      </c>
      <c r="AK23" s="13" t="str">
        <f aca="false">IF(ISERROR(FIND("/",R23)),R23,MID(R23, FIND(CHAR(1),SUBSTITUTE(R23,"/",CHAR(1), LEN(R23)-LEN(SUBSTITUTE(R23,"/","")))), LEN(R23)))</f>
        <v>/ram:IncludedNote</v>
      </c>
      <c r="AL23" s="14" t="n">
        <f aca="false">COUNTIFS(R$4:R23,AJ23)</f>
        <v>1</v>
      </c>
      <c r="AN23" s="165" t="str">
        <f aca="false">D23</f>
        <v>SCT_LINE</v>
      </c>
      <c r="AO23" s="170" t="str">
        <f aca="false">E23</f>
        <v>BT-127-00</v>
      </c>
      <c r="AP23" s="171" t="str">
        <f aca="false">IF(F23="","",F23)</f>
        <v>BT-127-00</v>
      </c>
      <c r="AQ23" s="172" t="n">
        <f aca="false">LEN(BB23)-LEN(SUBSTITUTE(BB23,"/",""))-1</f>
        <v>4</v>
      </c>
      <c r="AR23" s="172" t="str">
        <f aca="false">H23</f>
        <v>0..1</v>
      </c>
      <c r="AS23" s="173" t="s">
        <v>4727</v>
      </c>
      <c r="AT23" s="173" t="s">
        <v>316</v>
      </c>
      <c r="AU23" s="174"/>
      <c r="AV23" s="174"/>
      <c r="AW23" s="174"/>
      <c r="AX23" s="173"/>
      <c r="AY23" s="175" t="str">
        <f aca="false">O23</f>
        <v>0..1</v>
      </c>
      <c r="AZ23" s="175" t="str">
        <f aca="false">P23</f>
        <v>0..n</v>
      </c>
      <c r="BA23" s="176" t="str">
        <f aca="false">Q23</f>
        <v>/rsm:CrossIndustryInvoice
/rsm:SupplyChainTradeTransaction
/ram:IncludedSupplyChainTradeLineItem
/ram:AssociatedDocumentLineDocument
/ram:IncludedNote</v>
      </c>
      <c r="BB23" s="177" t="str">
        <f aca="false">R23</f>
        <v>/rsm:CrossIndustryInvoice/rsm:SupplyChainTradeTransaction/ram:IncludedSupplyChainTradeLineItem/ram:AssociatedDocumentLineDocument/ram:IncludedNote</v>
      </c>
      <c r="BC23" s="172" t="str">
        <f aca="false">IF(S23="","",S23)</f>
        <v/>
      </c>
      <c r="BD23" s="178" t="str">
        <f aca="false">IF(T23="","",T23)</f>
        <v/>
      </c>
      <c r="BE23" s="172" t="str">
        <f aca="false">IF(U23="","",U23)</f>
        <v>0..n</v>
      </c>
      <c r="BF23" s="172" t="str">
        <f aca="false">IF(V23="","",V23)</f>
        <v/>
      </c>
      <c r="BG23" s="365" t="str">
        <f aca="false">IF(W23="","",W23)</f>
        <v/>
      </c>
      <c r="BH23" s="6"/>
      <c r="BI23" s="178" t="str">
        <f aca="false">Y23</f>
        <v>-</v>
      </c>
      <c r="BJ23" s="178" t="str">
        <f aca="false">Z23</f>
        <v>-</v>
      </c>
      <c r="BK23" s="178" t="str">
        <f aca="false">AA23</f>
        <v>X</v>
      </c>
      <c r="BL23" s="178" t="str">
        <f aca="false">AB23</f>
        <v>X</v>
      </c>
      <c r="BM23" s="178" t="str">
        <f aca="false">AC23</f>
        <v>X</v>
      </c>
      <c r="BN23" s="178" t="str">
        <f aca="false">AD23</f>
        <v>X</v>
      </c>
      <c r="BO23" s="178" t="str">
        <f aca="false">AE23</f>
        <v>X</v>
      </c>
      <c r="BP23" s="6"/>
      <c r="BQ23" s="178" t="str">
        <f aca="false">AG23</f>
        <v>BASIC</v>
      </c>
      <c r="BR23" s="178" t="str">
        <f aca="false">AH23</f>
        <v>BASIC</v>
      </c>
      <c r="BS23" s="47"/>
      <c r="BT23" s="49" t="s">
        <v>6862</v>
      </c>
    </row>
    <row r="24" customFormat="false" ht="89.25" hidden="false" customHeight="false" outlineLevel="0" collapsed="false">
      <c r="A24" s="58" t="str">
        <f aca="false">IF(OR(T24="E",T24="A"),"YES","NO")</f>
        <v>YES</v>
      </c>
      <c r="B24" s="58"/>
      <c r="C24" s="363" t="s">
        <v>6864</v>
      </c>
      <c r="D24" s="165" t="s">
        <v>4705</v>
      </c>
      <c r="E24" s="166" t="s">
        <v>323</v>
      </c>
      <c r="F24" s="167" t="s">
        <v>323</v>
      </c>
      <c r="G24" s="99" t="n">
        <f aca="false">LEN(R24)-LEN(SUBSTITUTE(R24,"/",""))-1</f>
        <v>5</v>
      </c>
      <c r="H24" s="99" t="s">
        <v>95</v>
      </c>
      <c r="I24" s="97" t="s">
        <v>324</v>
      </c>
      <c r="J24" s="97" t="s">
        <v>325</v>
      </c>
      <c r="K24" s="98"/>
      <c r="L24" s="98"/>
      <c r="M24" s="98"/>
      <c r="N24" s="97" t="s">
        <v>119</v>
      </c>
      <c r="O24" s="99" t="s">
        <v>88</v>
      </c>
      <c r="P24" s="100" t="s">
        <v>95</v>
      </c>
      <c r="Q24" s="54" t="s">
        <v>4731</v>
      </c>
      <c r="R24" s="109" t="s">
        <v>326</v>
      </c>
      <c r="S24" s="99" t="s">
        <v>121</v>
      </c>
      <c r="T24" s="10" t="str">
        <f aca="false">IF($E24="","",IF(ISERROR(SEARCH("@",$R24)),IF(LEFT($E24,4)="BG-X","EG",IF(LEFT($E24,2)="BG","G",IF(LEFT($E24,4)="BT-X",IF(LEN($E24)-LEN(SUBSTITUTE($E24,"-",))&gt;2,"","E"),IF(LEN($E24)-LEN(SUBSTITUTE($E24,"-",))&gt;1,"","E")))),"A"))</f>
        <v>E</v>
      </c>
      <c r="U24" s="99" t="s">
        <v>112</v>
      </c>
      <c r="V24" s="99" t="s">
        <v>122</v>
      </c>
      <c r="W24" s="315"/>
      <c r="X24" s="38"/>
      <c r="Y24" s="10" t="str">
        <f aca="false">IF(AH24=Y$4,"X","-")</f>
        <v>-</v>
      </c>
      <c r="Z24" s="10" t="str">
        <f aca="false">IF(Y24="X","X",IF($AH24=Z$4,"X","-"))</f>
        <v>-</v>
      </c>
      <c r="AA24" s="10" t="str">
        <f aca="false">IF(Z24="X","X",IF($AH24=AA$4,"X","-"))</f>
        <v>X</v>
      </c>
      <c r="AB24" s="10" t="str">
        <f aca="false">IF(AA24="X","X",IF($AH24=AB$4,"X","-"))</f>
        <v>X</v>
      </c>
      <c r="AC24" s="10" t="str">
        <f aca="false">IF(AB24="X","X",IF($AH24=AC$4,"X","-"))</f>
        <v>X</v>
      </c>
      <c r="AD24" s="10" t="str">
        <f aca="false">IF(AC24="X","X",IF($AH24=AD$4,"X","-"))</f>
        <v>X</v>
      </c>
      <c r="AE24" s="10" t="str">
        <f aca="false">IF(AD24="X","X",IF($AH24=AE$4,"X","-"))</f>
        <v>X</v>
      </c>
      <c r="AF24" s="38"/>
      <c r="AG24" s="10" t="s">
        <v>26</v>
      </c>
      <c r="AH24" s="110" t="s">
        <v>26</v>
      </c>
      <c r="AI24" s="38"/>
      <c r="AJ24" s="13" t="str">
        <f aca="false">IF(ISERROR(FIND("/",R24)),R24,LEFT(R24,FIND(CHAR(1),SUBSTITUTE(R24,"/",CHAR(1),LEN(R24)-LEN(SUBSTITUTE(R24,"/",""))))-1))</f>
        <v>/rsm:CrossIndustryInvoice/rsm:SupplyChainTradeTransaction/ram:IncludedSupplyChainTradeLineItem/ram:AssociatedDocumentLineDocument/ram:IncludedNote</v>
      </c>
      <c r="AK24" s="13" t="str">
        <f aca="false">IF(ISERROR(FIND("/",R24)),R24,MID(R24, FIND(CHAR(1),SUBSTITUTE(R24,"/",CHAR(1), LEN(R24)-LEN(SUBSTITUTE(R24,"/","")))), LEN(R24)))</f>
        <v>/ram:Content</v>
      </c>
      <c r="AL24" s="14" t="n">
        <f aca="false">COUNTIFS(R$4:R24,AJ24)</f>
        <v>1</v>
      </c>
      <c r="AN24" s="165" t="str">
        <f aca="false">D24</f>
        <v>SCT_LINE</v>
      </c>
      <c r="AO24" s="166" t="str">
        <f aca="false">E24</f>
        <v>BT-127</v>
      </c>
      <c r="AP24" s="167" t="str">
        <f aca="false">IF(F24="","",F24)</f>
        <v>BT-127</v>
      </c>
      <c r="AQ24" s="99" t="n">
        <f aca="false">LEN(BB24)-LEN(SUBSTITUTE(BB24,"/",""))-1</f>
        <v>5</v>
      </c>
      <c r="AR24" s="99" t="str">
        <f aca="false">H24</f>
        <v>0..1</v>
      </c>
      <c r="AS24" s="97" t="s">
        <v>315</v>
      </c>
      <c r="AT24" s="97" t="s">
        <v>316</v>
      </c>
      <c r="AU24" s="98"/>
      <c r="AV24" s="98"/>
      <c r="AW24" s="98"/>
      <c r="AX24" s="97" t="s">
        <v>4647</v>
      </c>
      <c r="AY24" s="99" t="str">
        <f aca="false">O24</f>
        <v>1..1</v>
      </c>
      <c r="AZ24" s="100" t="s">
        <v>95</v>
      </c>
      <c r="BA24" s="54" t="str">
        <f aca="false">Q24</f>
        <v>/rsm:CrossIndustryInvoice
/rsm:SupplyChainTradeTransaction
/ram:IncludedSupplyChainTradeLineItem
/ram:AssociatedDocumentLineDocument
/ram:IncludedNote
/ram:Content</v>
      </c>
      <c r="BB24" s="109" t="str">
        <f aca="false">R24</f>
        <v>/rsm:CrossIndustryInvoice/rsm:SupplyChainTradeTransaction/ram:IncludedSupplyChainTradeLineItem/ram:AssociatedDocumentLineDocument/ram:IncludedNote/ram:Content</v>
      </c>
      <c r="BC24" s="99" t="str">
        <f aca="false">IF(S24="","",S24)</f>
        <v>T</v>
      </c>
      <c r="BD24" s="10" t="str">
        <f aca="false">IF(T24="","",T24)</f>
        <v>E</v>
      </c>
      <c r="BE24" s="99" t="str">
        <f aca="false">IF(U24="","",U24)</f>
        <v>0..n</v>
      </c>
      <c r="BF24" s="99" t="str">
        <f aca="false">IF(V24="","",V24)</f>
        <v>CAR-3</v>
      </c>
      <c r="BG24" s="315" t="str">
        <f aca="false">IF(W24="","",W24)</f>
        <v/>
      </c>
      <c r="BH24" s="6"/>
      <c r="BI24" s="10" t="str">
        <f aca="false">Y24</f>
        <v>-</v>
      </c>
      <c r="BJ24" s="10" t="str">
        <f aca="false">Z24</f>
        <v>-</v>
      </c>
      <c r="BK24" s="10" t="str">
        <f aca="false">AA24</f>
        <v>X</v>
      </c>
      <c r="BL24" s="10" t="str">
        <f aca="false">AB24</f>
        <v>X</v>
      </c>
      <c r="BM24" s="10" t="str">
        <f aca="false">AC24</f>
        <v>X</v>
      </c>
      <c r="BN24" s="10" t="str">
        <f aca="false">AD24</f>
        <v>X</v>
      </c>
      <c r="BO24" s="10" t="str">
        <f aca="false">AE24</f>
        <v>X</v>
      </c>
      <c r="BP24" s="6"/>
      <c r="BQ24" s="10" t="str">
        <f aca="false">AG24</f>
        <v>BASIC</v>
      </c>
      <c r="BR24" s="10" t="str">
        <f aca="false">AH24</f>
        <v>BASIC</v>
      </c>
      <c r="BS24" s="47"/>
      <c r="BT24" s="49" t="s">
        <v>6862</v>
      </c>
    </row>
    <row r="25" customFormat="false" ht="85.5" hidden="false" customHeight="false" outlineLevel="0" collapsed="false">
      <c r="A25" s="58" t="str">
        <f aca="false">IF(OR(T25="E",T25="A"),"YES","NO")</f>
        <v>NO</v>
      </c>
      <c r="B25" s="58"/>
      <c r="C25" s="58"/>
      <c r="D25" s="151" t="s">
        <v>4705</v>
      </c>
      <c r="E25" s="154" t="s">
        <v>332</v>
      </c>
      <c r="F25" s="155" t="s">
        <v>332</v>
      </c>
      <c r="G25" s="156" t="n">
        <f aca="false">LEN(R25)-LEN(SUBSTITUTE(R25,"/",""))-1</f>
        <v>3</v>
      </c>
      <c r="H25" s="156" t="s">
        <v>88</v>
      </c>
      <c r="I25" s="157" t="s">
        <v>333</v>
      </c>
      <c r="J25" s="158" t="s">
        <v>334</v>
      </c>
      <c r="K25" s="159"/>
      <c r="L25" s="159"/>
      <c r="M25" s="159"/>
      <c r="N25" s="158"/>
      <c r="O25" s="160" t="s">
        <v>88</v>
      </c>
      <c r="P25" s="156" t="str">
        <f aca="false">O25</f>
        <v>1..1</v>
      </c>
      <c r="Q25" s="161" t="s">
        <v>4734</v>
      </c>
      <c r="R25" s="162" t="s">
        <v>335</v>
      </c>
      <c r="S25" s="156"/>
      <c r="T25" s="163" t="str">
        <f aca="false">IF($E25="","",IF(ISERROR(SEARCH("@",$R25)),IF(LEFT($E25,4)="BG-X","EG",IF(LEFT($E25,2)="BG","G",IF(LEFT($E25,4)="BT-X",IF(LEN($E25)-LEN(SUBSTITUTE($E25,"-",))&gt;2,"","E"),IF(LEN($E25)-LEN(SUBSTITUTE($E25,"-",))&gt;1,"","E")))),"A"))</f>
        <v>G</v>
      </c>
      <c r="U25" s="156" t="s">
        <v>95</v>
      </c>
      <c r="V25" s="156" t="s">
        <v>177</v>
      </c>
      <c r="W25" s="364"/>
      <c r="X25" s="38"/>
      <c r="Y25" s="163" t="str">
        <f aca="false">IF(AH25=Y$4,"X","-")</f>
        <v>-</v>
      </c>
      <c r="Z25" s="163" t="str">
        <f aca="false">IF(Y25="X","X",IF($AH25=Z$4,"X","-"))</f>
        <v>-</v>
      </c>
      <c r="AA25" s="163" t="str">
        <f aca="false">IF(Z25="X","X",IF($AH25=AA$4,"X","-"))</f>
        <v>X</v>
      </c>
      <c r="AB25" s="163" t="str">
        <f aca="false">IF(AA25="X","X",IF($AH25=AB$4,"X","-"))</f>
        <v>X</v>
      </c>
      <c r="AC25" s="163" t="str">
        <f aca="false">IF(AB25="X","X",IF($AH25=AC$4,"X","-"))</f>
        <v>X</v>
      </c>
      <c r="AD25" s="163" t="str">
        <f aca="false">IF(AC25="X","X",IF($AH25=AD$4,"X","-"))</f>
        <v>X</v>
      </c>
      <c r="AE25" s="163" t="str">
        <f aca="false">IF(AD25="X","X",IF($AH25=AE$4,"X","-"))</f>
        <v>X</v>
      </c>
      <c r="AF25" s="38"/>
      <c r="AG25" s="163" t="s">
        <v>26</v>
      </c>
      <c r="AH25" s="163" t="s">
        <v>26</v>
      </c>
      <c r="AI25" s="38"/>
      <c r="AJ25" s="13" t="str">
        <f aca="false">IF(ISERROR(FIND("/",R25)),R25,LEFT(R25,FIND(CHAR(1),SUBSTITUTE(R25,"/",CHAR(1),LEN(R25)-LEN(SUBSTITUTE(R25,"/",""))))-1))</f>
        <v>/rsm:CrossIndustryInvoice/rsm:SupplyChainTradeTransaction/ram:IncludedSupplyChainTradeLineItem</v>
      </c>
      <c r="AK25" s="13" t="str">
        <f aca="false">IF(ISERROR(FIND("/",R25)),R25,MID(R25, FIND(CHAR(1),SUBSTITUTE(R25,"/",CHAR(1), LEN(R25)-LEN(SUBSTITUTE(R25,"/","")))), LEN(R25)))</f>
        <v>/ram:SpecifiedTradeProduct</v>
      </c>
      <c r="AL25" s="14" t="n">
        <f aca="false">COUNTIFS(R$4:R25,AJ25)</f>
        <v>1</v>
      </c>
      <c r="AN25" s="151" t="str">
        <f aca="false">D25</f>
        <v>SCT_LINE</v>
      </c>
      <c r="AO25" s="154" t="str">
        <f aca="false">E25</f>
        <v>BG-31</v>
      </c>
      <c r="AP25" s="155" t="str">
        <f aca="false">IF(F25="","",F25)</f>
        <v>BG-31</v>
      </c>
      <c r="AQ25" s="156" t="n">
        <f aca="false">LEN(BB25)-LEN(SUBSTITUTE(BB25,"/",""))-1</f>
        <v>3</v>
      </c>
      <c r="AR25" s="156" t="str">
        <f aca="false">H25</f>
        <v>1..1</v>
      </c>
      <c r="AS25" s="157" t="s">
        <v>336</v>
      </c>
      <c r="AT25" s="158" t="s">
        <v>337</v>
      </c>
      <c r="AU25" s="159"/>
      <c r="AV25" s="159"/>
      <c r="AW25" s="159"/>
      <c r="AX25" s="158"/>
      <c r="AY25" s="160" t="str">
        <f aca="false">O25</f>
        <v>1..1</v>
      </c>
      <c r="AZ25" s="156" t="str">
        <f aca="false">P25</f>
        <v>1..1</v>
      </c>
      <c r="BA25" s="161" t="str">
        <f aca="false">Q25</f>
        <v>/rsm:CrossIndustryInvoice
/rsm:SupplyChainTradeTransaction
/ram:IncludedSupplyChainTradeLineItem
/ram:SpecifiedTradeProduct</v>
      </c>
      <c r="BB25" s="162" t="str">
        <f aca="false">R25</f>
        <v>/rsm:CrossIndustryInvoice/rsm:SupplyChainTradeTransaction/ram:IncludedSupplyChainTradeLineItem/ram:SpecifiedTradeProduct</v>
      </c>
      <c r="BC25" s="156" t="str">
        <f aca="false">IF(S25="","",S25)</f>
        <v/>
      </c>
      <c r="BD25" s="163" t="str">
        <f aca="false">IF(T25="","",T25)</f>
        <v>G</v>
      </c>
      <c r="BE25" s="156" t="str">
        <f aca="false">IF(U25="","",U25)</f>
        <v>0..1</v>
      </c>
      <c r="BF25" s="156" t="str">
        <f aca="false">IF(V25="","",V25)</f>
        <v>CAR-2</v>
      </c>
      <c r="BG25" s="364" t="str">
        <f aca="false">IF(W25="","",W25)</f>
        <v/>
      </c>
      <c r="BH25" s="6"/>
      <c r="BI25" s="163" t="str">
        <f aca="false">Y25</f>
        <v>-</v>
      </c>
      <c r="BJ25" s="163" t="str">
        <f aca="false">Z25</f>
        <v>-</v>
      </c>
      <c r="BK25" s="163" t="str">
        <f aca="false">AA25</f>
        <v>X</v>
      </c>
      <c r="BL25" s="163" t="str">
        <f aca="false">AB25</f>
        <v>X</v>
      </c>
      <c r="BM25" s="163" t="str">
        <f aca="false">AC25</f>
        <v>X</v>
      </c>
      <c r="BN25" s="163" t="str">
        <f aca="false">AD25</f>
        <v>X</v>
      </c>
      <c r="BO25" s="163" t="str">
        <f aca="false">AE25</f>
        <v>X</v>
      </c>
      <c r="BP25" s="6"/>
      <c r="BQ25" s="163" t="str">
        <f aca="false">AG25</f>
        <v>BASIC</v>
      </c>
      <c r="BR25" s="163" t="str">
        <f aca="false">AH25</f>
        <v>BASIC</v>
      </c>
      <c r="BS25" s="47"/>
      <c r="BT25" s="49" t="s">
        <v>6862</v>
      </c>
    </row>
    <row r="26" customFormat="false" ht="85.5" hidden="false" customHeight="false" outlineLevel="0" collapsed="false">
      <c r="A26" s="58" t="str">
        <f aca="false">IF(OR(T26="E",T26="A"),"YES","NO")</f>
        <v>YES</v>
      </c>
      <c r="B26" s="58"/>
      <c r="C26" s="58"/>
      <c r="D26" s="165" t="s">
        <v>4705</v>
      </c>
      <c r="E26" s="166" t="s">
        <v>344</v>
      </c>
      <c r="F26" s="167" t="s">
        <v>344</v>
      </c>
      <c r="G26" s="99" t="n">
        <f aca="false">LEN(R26)-LEN(SUBSTITUTE(R26,"/",""))-1</f>
        <v>4</v>
      </c>
      <c r="H26" s="99" t="s">
        <v>95</v>
      </c>
      <c r="I26" s="97" t="s">
        <v>345</v>
      </c>
      <c r="J26" s="97" t="s">
        <v>346</v>
      </c>
      <c r="K26" s="98"/>
      <c r="L26" s="98" t="s">
        <v>347</v>
      </c>
      <c r="M26" s="98" t="s">
        <v>348</v>
      </c>
      <c r="N26" s="97" t="s">
        <v>137</v>
      </c>
      <c r="O26" s="99" t="s">
        <v>95</v>
      </c>
      <c r="P26" s="100" t="str">
        <f aca="false">O26</f>
        <v>0..1</v>
      </c>
      <c r="Q26" s="54" t="s">
        <v>4742</v>
      </c>
      <c r="R26" s="109" t="s">
        <v>349</v>
      </c>
      <c r="S26" s="99" t="s">
        <v>139</v>
      </c>
      <c r="T26" s="10" t="str">
        <f aca="false">IF($E26="","",IF(ISERROR(SEARCH("@",$R26)),IF(LEFT($E26,4)="BG-X","EG",IF(LEFT($E26,2)="BG","G",IF(LEFT($E26,4)="BT-X",IF(LEN($E26)-LEN(SUBSTITUTE($E26,"-",))&gt;2,"","E"),IF(LEN($E26)-LEN(SUBSTITUTE($E26,"-",))&gt;1,"","E")))),"A"))</f>
        <v>E</v>
      </c>
      <c r="U26" s="99" t="s">
        <v>95</v>
      </c>
      <c r="V26" s="99"/>
      <c r="W26" s="315"/>
      <c r="X26" s="38"/>
      <c r="Y26" s="10" t="str">
        <f aca="false">IF(AH26=Y$4,"X","-")</f>
        <v>-</v>
      </c>
      <c r="Z26" s="10" t="str">
        <f aca="false">IF(Y26="X","X",IF($AH26=Z$4,"X","-"))</f>
        <v>-</v>
      </c>
      <c r="AA26" s="10" t="str">
        <f aca="false">IF(Z26="X","X",IF($AH26=AA$4,"X","-"))</f>
        <v>X</v>
      </c>
      <c r="AB26" s="10" t="str">
        <f aca="false">IF(AA26="X","X",IF($AH26=AB$4,"X","-"))</f>
        <v>X</v>
      </c>
      <c r="AC26" s="10" t="str">
        <f aca="false">IF(AB26="X","X",IF($AH26=AC$4,"X","-"))</f>
        <v>X</v>
      </c>
      <c r="AD26" s="10" t="str">
        <f aca="false">IF(AC26="X","X",IF($AH26=AD$4,"X","-"))</f>
        <v>X</v>
      </c>
      <c r="AE26" s="10" t="str">
        <f aca="false">IF(AD26="X","X",IF($AH26=AE$4,"X","-"))</f>
        <v>X</v>
      </c>
      <c r="AF26" s="38"/>
      <c r="AG26" s="10" t="s">
        <v>26</v>
      </c>
      <c r="AH26" s="110" t="s">
        <v>26</v>
      </c>
      <c r="AI26" s="38"/>
      <c r="AJ26" s="13" t="str">
        <f aca="false">IF(ISERROR(FIND("/",R26)),R26,LEFT(R26,FIND(CHAR(1),SUBSTITUTE(R26,"/",CHAR(1),LEN(R26)-LEN(SUBSTITUTE(R26,"/",""))))-1))</f>
        <v>/rsm:CrossIndustryInvoice/rsm:SupplyChainTradeTransaction/ram:IncludedSupplyChainTradeLineItem/ram:SpecifiedTradeProduct</v>
      </c>
      <c r="AK26" s="13" t="str">
        <f aca="false">IF(ISERROR(FIND("/",R26)),R26,MID(R26, FIND(CHAR(1),SUBSTITUTE(R26,"/",CHAR(1), LEN(R26)-LEN(SUBSTITUTE(R26,"/","")))), LEN(R26)))</f>
        <v>/ram:GlobalID</v>
      </c>
      <c r="AL26" s="14" t="n">
        <f aca="false">COUNTIFS(R$4:R26,AJ26)</f>
        <v>1</v>
      </c>
      <c r="AN26" s="165" t="str">
        <f aca="false">D26</f>
        <v>SCT_LINE</v>
      </c>
      <c r="AO26" s="166" t="str">
        <f aca="false">E26</f>
        <v>BT-157</v>
      </c>
      <c r="AP26" s="167" t="str">
        <f aca="false">IF(F26="","",F26)</f>
        <v>BT-157</v>
      </c>
      <c r="AQ26" s="99" t="n">
        <f aca="false">LEN(BB26)-LEN(SUBSTITUTE(BB26,"/",""))-1</f>
        <v>4</v>
      </c>
      <c r="AR26" s="99" t="str">
        <f aca="false">H26</f>
        <v>0..1</v>
      </c>
      <c r="AS26" s="97" t="s">
        <v>350</v>
      </c>
      <c r="AT26" s="97" t="s">
        <v>351</v>
      </c>
      <c r="AU26" s="98"/>
      <c r="AV26" s="98" t="s">
        <v>352</v>
      </c>
      <c r="AW26" s="98" t="s">
        <v>353</v>
      </c>
      <c r="AX26" s="97" t="s">
        <v>2190</v>
      </c>
      <c r="AY26" s="99" t="str">
        <f aca="false">O26</f>
        <v>0..1</v>
      </c>
      <c r="AZ26" s="100" t="str">
        <f aca="false">P26</f>
        <v>0..1</v>
      </c>
      <c r="BA26" s="54" t="str">
        <f aca="false">Q26</f>
        <v>/rsm:CrossIndustryInvoice
/rsm:SupplyChainTradeTransaction
/ram:IncludedSupplyChainTradeLineItem
/ram:SpecifiedTradeProduct
/ram:GlobalID</v>
      </c>
      <c r="BB26" s="109" t="str">
        <f aca="false">R26</f>
        <v>/rsm:CrossIndustryInvoice/rsm:SupplyChainTradeTransaction/ram:IncludedSupplyChainTradeLineItem/ram:SpecifiedTradeProduct/ram:GlobalID</v>
      </c>
      <c r="BC26" s="99" t="str">
        <f aca="false">IF(S26="","",S26)</f>
        <v>I</v>
      </c>
      <c r="BD26" s="10" t="str">
        <f aca="false">IF(T26="","",T26)</f>
        <v>E</v>
      </c>
      <c r="BE26" s="99" t="str">
        <f aca="false">IF(U26="","",U26)</f>
        <v>0..1</v>
      </c>
      <c r="BF26" s="99" t="str">
        <f aca="false">IF(V26="","",V26)</f>
        <v/>
      </c>
      <c r="BG26" s="315" t="str">
        <f aca="false">IF(W26="","",W26)</f>
        <v/>
      </c>
      <c r="BH26" s="6"/>
      <c r="BI26" s="10" t="str">
        <f aca="false">Y26</f>
        <v>-</v>
      </c>
      <c r="BJ26" s="10" t="str">
        <f aca="false">Z26</f>
        <v>-</v>
      </c>
      <c r="BK26" s="10" t="str">
        <f aca="false">AA26</f>
        <v>X</v>
      </c>
      <c r="BL26" s="10" t="str">
        <f aca="false">AB26</f>
        <v>X</v>
      </c>
      <c r="BM26" s="10" t="str">
        <f aca="false">AC26</f>
        <v>X</v>
      </c>
      <c r="BN26" s="10" t="str">
        <f aca="false">AD26</f>
        <v>X</v>
      </c>
      <c r="BO26" s="10" t="str">
        <f aca="false">AE26</f>
        <v>X</v>
      </c>
      <c r="BP26" s="6"/>
      <c r="BQ26" s="10" t="str">
        <f aca="false">AG26</f>
        <v>BASIC</v>
      </c>
      <c r="BR26" s="10" t="str">
        <f aca="false">AH26</f>
        <v>BASIC</v>
      </c>
      <c r="BS26" s="47"/>
      <c r="BT26" s="49" t="s">
        <v>6862</v>
      </c>
    </row>
    <row r="27" customFormat="false" ht="89.25" hidden="false" customHeight="false" outlineLevel="0" collapsed="false">
      <c r="A27" s="58" t="str">
        <f aca="false">IF(OR(T27="E",T27="A"),"YES","NO")</f>
        <v>YES</v>
      </c>
      <c r="B27" s="58"/>
      <c r="C27" s="58"/>
      <c r="D27" s="165" t="s">
        <v>4705</v>
      </c>
      <c r="E27" s="166" t="s">
        <v>354</v>
      </c>
      <c r="F27" s="167" t="s">
        <v>354</v>
      </c>
      <c r="G27" s="99" t="n">
        <f aca="false">LEN(R27)-LEN(SUBSTITUTE(R27,"/",""))-1</f>
        <v>5</v>
      </c>
      <c r="H27" s="99" t="s">
        <v>88</v>
      </c>
      <c r="I27" s="139" t="s">
        <v>355</v>
      </c>
      <c r="J27" s="97" t="s">
        <v>356</v>
      </c>
      <c r="K27" s="98" t="s">
        <v>357</v>
      </c>
      <c r="L27" s="98"/>
      <c r="M27" s="98"/>
      <c r="N27" s="97" t="s">
        <v>358</v>
      </c>
      <c r="O27" s="99" t="s">
        <v>88</v>
      </c>
      <c r="P27" s="100" t="str">
        <f aca="false">O27</f>
        <v>1..1</v>
      </c>
      <c r="Q27" s="54" t="s">
        <v>4745</v>
      </c>
      <c r="R27" s="109" t="s">
        <v>359</v>
      </c>
      <c r="S27" s="99" t="s">
        <v>360</v>
      </c>
      <c r="T27" s="10" t="str">
        <f aca="false">IF($E27="","",IF(ISERROR(SEARCH("@",$R27)),IF(LEFT($E27,4)="BG-X","EG",IF(LEFT($E27,2)="BG","G",IF(LEFT($E27,4)="BT-X",IF(LEN($E27)-LEN(SUBSTITUTE($E27,"-",))&gt;2,"","E"),IF(LEN($E27)-LEN(SUBSTITUTE($E27,"-",))&gt;1,"","E")))),"A"))</f>
        <v>A</v>
      </c>
      <c r="U27" s="99" t="s">
        <v>95</v>
      </c>
      <c r="V27" s="99"/>
      <c r="W27" s="315"/>
      <c r="X27" s="38"/>
      <c r="Y27" s="10" t="str">
        <f aca="false">IF(AH27=Y$4,"X","-")</f>
        <v>-</v>
      </c>
      <c r="Z27" s="10" t="str">
        <f aca="false">IF(Y27="X","X",IF($AH27=Z$4,"X","-"))</f>
        <v>-</v>
      </c>
      <c r="AA27" s="10" t="str">
        <f aca="false">IF(Z27="X","X",IF($AH27=AA$4,"X","-"))</f>
        <v>X</v>
      </c>
      <c r="AB27" s="10" t="str">
        <f aca="false">IF(AA27="X","X",IF($AH27=AB$4,"X","-"))</f>
        <v>X</v>
      </c>
      <c r="AC27" s="10" t="str">
        <f aca="false">IF(AB27="X","X",IF($AH27=AC$4,"X","-"))</f>
        <v>X</v>
      </c>
      <c r="AD27" s="10" t="str">
        <f aca="false">IF(AC27="X","X",IF($AH27=AD$4,"X","-"))</f>
        <v>X</v>
      </c>
      <c r="AE27" s="10" t="str">
        <f aca="false">IF(AD27="X","X",IF($AH27=AE$4,"X","-"))</f>
        <v>X</v>
      </c>
      <c r="AF27" s="38"/>
      <c r="AG27" s="10" t="s">
        <v>26</v>
      </c>
      <c r="AH27" s="110" t="s">
        <v>26</v>
      </c>
      <c r="AI27" s="38"/>
      <c r="AJ27" s="13" t="str">
        <f aca="false">IF(ISERROR(FIND("/",R27)),R27,LEFT(R27,FIND(CHAR(1),SUBSTITUTE(R27,"/",CHAR(1),LEN(R27)-LEN(SUBSTITUTE(R27,"/",""))))-1))</f>
        <v>/rsm:CrossIndustryInvoice/rsm:SupplyChainTradeTransaction/ram:IncludedSupplyChainTradeLineItem/ram:SpecifiedTradeProduct/ram:GlobalID</v>
      </c>
      <c r="AK27" s="13" t="str">
        <f aca="false">IF(ISERROR(FIND("/",R27)),R27,MID(R27, FIND(CHAR(1),SUBSTITUTE(R27,"/",CHAR(1), LEN(R27)-LEN(SUBSTITUTE(R27,"/","")))), LEN(R27)))</f>
        <v>/@schemeID</v>
      </c>
      <c r="AL27" s="14" t="n">
        <f aca="false">COUNTIFS(R$4:R27,AJ27)</f>
        <v>1</v>
      </c>
      <c r="AN27" s="165" t="str">
        <f aca="false">D27</f>
        <v>SCT_LINE</v>
      </c>
      <c r="AO27" s="166" t="str">
        <f aca="false">E27</f>
        <v>BT-157-1</v>
      </c>
      <c r="AP27" s="167" t="str">
        <f aca="false">IF(F27="","",F27)</f>
        <v>BT-157-1</v>
      </c>
      <c r="AQ27" s="99" t="n">
        <f aca="false">LEN(BB27)-LEN(SUBSTITUTE(BB27,"/",""))-1</f>
        <v>5</v>
      </c>
      <c r="AR27" s="99" t="str">
        <f aca="false">H27</f>
        <v>1..1</v>
      </c>
      <c r="AS27" s="139" t="s">
        <v>361</v>
      </c>
      <c r="AT27" s="97" t="s">
        <v>362</v>
      </c>
      <c r="AU27" s="98" t="s">
        <v>363</v>
      </c>
      <c r="AV27" s="98"/>
      <c r="AW27" s="98"/>
      <c r="AX27" s="97"/>
      <c r="AY27" s="99" t="str">
        <f aca="false">O27</f>
        <v>1..1</v>
      </c>
      <c r="AZ27" s="100" t="str">
        <f aca="false">P27</f>
        <v>1..1</v>
      </c>
      <c r="BA27" s="54" t="str">
        <f aca="false">Q27</f>
        <v>/rsm:CrossIndustryInvoice
/rsm:SupplyChainTradeTransaction
/ram:IncludedSupplyChainTradeLineItem
/ram:SpecifiedTradeProduct
/ram:GlobalID
/@schemeID</v>
      </c>
      <c r="BB27" s="109" t="str">
        <f aca="false">R27</f>
        <v>/rsm:CrossIndustryInvoice/rsm:SupplyChainTradeTransaction/ram:IncludedSupplyChainTradeLineItem/ram:SpecifiedTradeProduct/ram:GlobalID/@schemeID</v>
      </c>
      <c r="BC27" s="99" t="str">
        <f aca="false">IF(S27="","",S27)</f>
        <v>S</v>
      </c>
      <c r="BD27" s="10" t="str">
        <f aca="false">IF(T27="","",T27)</f>
        <v>A</v>
      </c>
      <c r="BE27" s="99" t="str">
        <f aca="false">IF(U27="","",U27)</f>
        <v>0..1</v>
      </c>
      <c r="BF27" s="99" t="str">
        <f aca="false">IF(V27="","",V27)</f>
        <v/>
      </c>
      <c r="BG27" s="315" t="str">
        <f aca="false">IF(W27="","",W27)</f>
        <v/>
      </c>
      <c r="BH27" s="6"/>
      <c r="BI27" s="10" t="str">
        <f aca="false">Y27</f>
        <v>-</v>
      </c>
      <c r="BJ27" s="10" t="str">
        <f aca="false">Z27</f>
        <v>-</v>
      </c>
      <c r="BK27" s="10" t="str">
        <f aca="false">AA27</f>
        <v>X</v>
      </c>
      <c r="BL27" s="10" t="str">
        <f aca="false">AB27</f>
        <v>X</v>
      </c>
      <c r="BM27" s="10" t="str">
        <f aca="false">AC27</f>
        <v>X</v>
      </c>
      <c r="BN27" s="10" t="str">
        <f aca="false">AD27</f>
        <v>X</v>
      </c>
      <c r="BO27" s="10" t="str">
        <f aca="false">AE27</f>
        <v>X</v>
      </c>
      <c r="BP27" s="6"/>
      <c r="BQ27" s="10" t="str">
        <f aca="false">AG27</f>
        <v>BASIC</v>
      </c>
      <c r="BR27" s="10" t="str">
        <f aca="false">AH27</f>
        <v>BASIC</v>
      </c>
      <c r="BS27" s="47"/>
      <c r="BT27" s="49" t="s">
        <v>6862</v>
      </c>
    </row>
    <row r="28" customFormat="false" ht="85.5" hidden="false" customHeight="false" outlineLevel="0" collapsed="false">
      <c r="A28" s="58" t="str">
        <f aca="false">IF(OR(T28="E",T28="A"),"YES","NO")</f>
        <v>YES</v>
      </c>
      <c r="B28" s="58"/>
      <c r="C28" s="58"/>
      <c r="D28" s="165" t="s">
        <v>4705</v>
      </c>
      <c r="E28" s="166" t="s">
        <v>364</v>
      </c>
      <c r="F28" s="167" t="s">
        <v>364</v>
      </c>
      <c r="G28" s="99" t="n">
        <f aca="false">LEN(R28)-LEN(SUBSTITUTE(R28,"/",""))-1</f>
        <v>4</v>
      </c>
      <c r="H28" s="99" t="s">
        <v>95</v>
      </c>
      <c r="I28" s="97" t="s">
        <v>365</v>
      </c>
      <c r="J28" s="97" t="s">
        <v>366</v>
      </c>
      <c r="K28" s="98"/>
      <c r="L28" s="98"/>
      <c r="M28" s="98"/>
      <c r="N28" s="97" t="s">
        <v>137</v>
      </c>
      <c r="O28" s="99" t="s">
        <v>95</v>
      </c>
      <c r="P28" s="100" t="str">
        <f aca="false">O28</f>
        <v>0..1</v>
      </c>
      <c r="Q28" s="54" t="s">
        <v>4746</v>
      </c>
      <c r="R28" s="109" t="s">
        <v>367</v>
      </c>
      <c r="S28" s="99" t="s">
        <v>139</v>
      </c>
      <c r="T28" s="10" t="str">
        <f aca="false">IF($E28="","",IF(ISERROR(SEARCH("@",$R28)),IF(LEFT($E28,4)="BG-X","EG",IF(LEFT($E28,2)="BG","G",IF(LEFT($E28,4)="BT-X",IF(LEN($E28)-LEN(SUBSTITUTE($E28,"-",))&gt;2,"","E"),IF(LEN($E28)-LEN(SUBSTITUTE($E28,"-",))&gt;1,"","E")))),"A"))</f>
        <v>E</v>
      </c>
      <c r="U28" s="99" t="s">
        <v>95</v>
      </c>
      <c r="V28" s="99"/>
      <c r="W28" s="315"/>
      <c r="X28" s="38"/>
      <c r="Y28" s="10" t="str">
        <f aca="false">IF(AH28=Y$4,"X","-")</f>
        <v>-</v>
      </c>
      <c r="Z28" s="10" t="str">
        <f aca="false">IF(Y28="X","X",IF($AH28=Z$4,"X","-"))</f>
        <v>-</v>
      </c>
      <c r="AA28" s="10" t="str">
        <f aca="false">IF(Z28="X","X",IF($AH28=AA$4,"X","-"))</f>
        <v>-</v>
      </c>
      <c r="AB28" s="10" t="str">
        <f aca="false">IF(AA28="X","X",IF($AH28=AB$4,"X","-"))</f>
        <v>X</v>
      </c>
      <c r="AC28" s="10" t="str">
        <f aca="false">IF(AB28="X","X",IF($AH28=AC$4,"X","-"))</f>
        <v>X</v>
      </c>
      <c r="AD28" s="10" t="str">
        <f aca="false">IF(AC28="X","X",IF($AH28=AD$4,"X","-"))</f>
        <v>X</v>
      </c>
      <c r="AE28" s="10" t="str">
        <f aca="false">IF(AD28="X","X",IF($AH28=AE$4,"X","-"))</f>
        <v>X</v>
      </c>
      <c r="AF28" s="38"/>
      <c r="AG28" s="10" t="s">
        <v>27</v>
      </c>
      <c r="AH28" s="110" t="s">
        <v>27</v>
      </c>
      <c r="AI28" s="38"/>
      <c r="AJ28" s="13" t="str">
        <f aca="false">IF(ISERROR(FIND("/",R28)),R28,LEFT(R28,FIND(CHAR(1),SUBSTITUTE(R28,"/",CHAR(1),LEN(R28)-LEN(SUBSTITUTE(R28,"/",""))))-1))</f>
        <v>/rsm:CrossIndustryInvoice/rsm:SupplyChainTradeTransaction/ram:IncludedSupplyChainTradeLineItem/ram:SpecifiedTradeProduct</v>
      </c>
      <c r="AK28" s="13" t="str">
        <f aca="false">IF(ISERROR(FIND("/",R28)),R28,MID(R28, FIND(CHAR(1),SUBSTITUTE(R28,"/",CHAR(1), LEN(R28)-LEN(SUBSTITUTE(R28,"/","")))), LEN(R28)))</f>
        <v>/ram:SellerAssignedID</v>
      </c>
      <c r="AL28" s="14" t="n">
        <f aca="false">COUNTIFS(R$4:R28,AJ28)</f>
        <v>1</v>
      </c>
      <c r="AN28" s="165" t="str">
        <f aca="false">D28</f>
        <v>SCT_LINE</v>
      </c>
      <c r="AO28" s="166" t="str">
        <f aca="false">E28</f>
        <v>BT-155</v>
      </c>
      <c r="AP28" s="167" t="str">
        <f aca="false">IF(F28="","",F28)</f>
        <v>BT-155</v>
      </c>
      <c r="AQ28" s="99" t="n">
        <f aca="false">LEN(BB28)-LEN(SUBSTITUTE(BB28,"/",""))-1</f>
        <v>4</v>
      </c>
      <c r="AR28" s="99" t="str">
        <f aca="false">H28</f>
        <v>0..1</v>
      </c>
      <c r="AS28" s="97" t="s">
        <v>368</v>
      </c>
      <c r="AT28" s="97" t="s">
        <v>369</v>
      </c>
      <c r="AU28" s="98"/>
      <c r="AV28" s="98"/>
      <c r="AW28" s="98"/>
      <c r="AX28" s="97" t="s">
        <v>2190</v>
      </c>
      <c r="AY28" s="99" t="str">
        <f aca="false">O28</f>
        <v>0..1</v>
      </c>
      <c r="AZ28" s="100" t="str">
        <f aca="false">P28</f>
        <v>0..1</v>
      </c>
      <c r="BA28" s="54" t="str">
        <f aca="false">Q28</f>
        <v>/rsm:CrossIndustryInvoice
/rsm:SupplyChainTradeTransaction
/ram:IncludedSupplyChainTradeLineItem
/ram:SpecifiedTradeProduct
/ram:SellerAssignedID</v>
      </c>
      <c r="BB28" s="109" t="str">
        <f aca="false">R28</f>
        <v>/rsm:CrossIndustryInvoice/rsm:SupplyChainTradeTransaction/ram:IncludedSupplyChainTradeLineItem/ram:SpecifiedTradeProduct/ram:SellerAssignedID</v>
      </c>
      <c r="BC28" s="99" t="str">
        <f aca="false">IF(S28="","",S28)</f>
        <v>I</v>
      </c>
      <c r="BD28" s="10" t="str">
        <f aca="false">IF(T28="","",T28)</f>
        <v>E</v>
      </c>
      <c r="BE28" s="99" t="str">
        <f aca="false">IF(U28="","",U28)</f>
        <v>0..1</v>
      </c>
      <c r="BF28" s="99" t="str">
        <f aca="false">IF(V28="","",V28)</f>
        <v/>
      </c>
      <c r="BG28" s="315" t="str">
        <f aca="false">IF(W28="","",W28)</f>
        <v/>
      </c>
      <c r="BH28" s="6"/>
      <c r="BI28" s="10" t="str">
        <f aca="false">Y28</f>
        <v>-</v>
      </c>
      <c r="BJ28" s="10" t="str">
        <f aca="false">Z28</f>
        <v>-</v>
      </c>
      <c r="BK28" s="10" t="str">
        <f aca="false">AA28</f>
        <v>-</v>
      </c>
      <c r="BL28" s="10" t="str">
        <f aca="false">AB28</f>
        <v>X</v>
      </c>
      <c r="BM28" s="10" t="str">
        <f aca="false">AC28</f>
        <v>X</v>
      </c>
      <c r="BN28" s="10" t="str">
        <f aca="false">AD28</f>
        <v>X</v>
      </c>
      <c r="BO28" s="10" t="str">
        <f aca="false">AE28</f>
        <v>X</v>
      </c>
      <c r="BP28" s="6"/>
      <c r="BQ28" s="10" t="str">
        <f aca="false">AG28</f>
        <v>EN 16931</v>
      </c>
      <c r="BR28" s="10" t="str">
        <f aca="false">AH28</f>
        <v>EN 16931</v>
      </c>
      <c r="BS28" s="47"/>
      <c r="BT28" s="49" t="s">
        <v>6862</v>
      </c>
    </row>
    <row r="29" customFormat="false" ht="85.5" hidden="false" customHeight="false" outlineLevel="0" collapsed="false">
      <c r="A29" s="58" t="str">
        <f aca="false">IF(OR(T29="E",T29="A"),"YES","NO")</f>
        <v>YES</v>
      </c>
      <c r="B29" s="58"/>
      <c r="C29" s="58"/>
      <c r="D29" s="165" t="s">
        <v>4705</v>
      </c>
      <c r="E29" s="166" t="s">
        <v>370</v>
      </c>
      <c r="F29" s="167" t="s">
        <v>370</v>
      </c>
      <c r="G29" s="99" t="n">
        <f aca="false">LEN(R29)-LEN(SUBSTITUTE(R29,"/",""))-1</f>
        <v>4</v>
      </c>
      <c r="H29" s="99" t="s">
        <v>95</v>
      </c>
      <c r="I29" s="97" t="s">
        <v>371</v>
      </c>
      <c r="J29" s="97" t="s">
        <v>372</v>
      </c>
      <c r="K29" s="98"/>
      <c r="L29" s="98"/>
      <c r="M29" s="98"/>
      <c r="N29" s="97" t="s">
        <v>137</v>
      </c>
      <c r="O29" s="99" t="s">
        <v>95</v>
      </c>
      <c r="P29" s="100" t="str">
        <f aca="false">O29</f>
        <v>0..1</v>
      </c>
      <c r="Q29" s="54" t="s">
        <v>4747</v>
      </c>
      <c r="R29" s="109" t="s">
        <v>373</v>
      </c>
      <c r="S29" s="99" t="s">
        <v>139</v>
      </c>
      <c r="T29" s="10" t="str">
        <f aca="false">IF($E29="","",IF(ISERROR(SEARCH("@",$R29)),IF(LEFT($E29,4)="BG-X","EG",IF(LEFT($E29,2)="BG","G",IF(LEFT($E29,4)="BT-X",IF(LEN($E29)-LEN(SUBSTITUTE($E29,"-",))&gt;2,"","E"),IF(LEN($E29)-LEN(SUBSTITUTE($E29,"-",))&gt;1,"","E")))),"A"))</f>
        <v>E</v>
      </c>
      <c r="U29" s="99" t="s">
        <v>95</v>
      </c>
      <c r="V29" s="99"/>
      <c r="W29" s="315"/>
      <c r="X29" s="38"/>
      <c r="Y29" s="10" t="str">
        <f aca="false">IF(AH29=Y$4,"X","-")</f>
        <v>-</v>
      </c>
      <c r="Z29" s="10" t="str">
        <f aca="false">IF(Y29="X","X",IF($AH29=Z$4,"X","-"))</f>
        <v>-</v>
      </c>
      <c r="AA29" s="10" t="str">
        <f aca="false">IF(Z29="X","X",IF($AH29=AA$4,"X","-"))</f>
        <v>-</v>
      </c>
      <c r="AB29" s="10" t="str">
        <f aca="false">IF(AA29="X","X",IF($AH29=AB$4,"X","-"))</f>
        <v>X</v>
      </c>
      <c r="AC29" s="10" t="str">
        <f aca="false">IF(AB29="X","X",IF($AH29=AC$4,"X","-"))</f>
        <v>X</v>
      </c>
      <c r="AD29" s="10" t="str">
        <f aca="false">IF(AC29="X","X",IF($AH29=AD$4,"X","-"))</f>
        <v>X</v>
      </c>
      <c r="AE29" s="10" t="str">
        <f aca="false">IF(AD29="X","X",IF($AH29=AE$4,"X","-"))</f>
        <v>X</v>
      </c>
      <c r="AF29" s="38"/>
      <c r="AG29" s="10" t="s">
        <v>27</v>
      </c>
      <c r="AH29" s="110" t="s">
        <v>27</v>
      </c>
      <c r="AI29" s="38"/>
      <c r="AJ29" s="13" t="str">
        <f aca="false">IF(ISERROR(FIND("/",R29)),R29,LEFT(R29,FIND(CHAR(1),SUBSTITUTE(R29,"/",CHAR(1),LEN(R29)-LEN(SUBSTITUTE(R29,"/",""))))-1))</f>
        <v>/rsm:CrossIndustryInvoice/rsm:SupplyChainTradeTransaction/ram:IncludedSupplyChainTradeLineItem/ram:SpecifiedTradeProduct</v>
      </c>
      <c r="AK29" s="13" t="str">
        <f aca="false">IF(ISERROR(FIND("/",R29)),R29,MID(R29, FIND(CHAR(1),SUBSTITUTE(R29,"/",CHAR(1), LEN(R29)-LEN(SUBSTITUTE(R29,"/","")))), LEN(R29)))</f>
        <v>/ram:BuyerAssignedID</v>
      </c>
      <c r="AL29" s="14" t="n">
        <f aca="false">COUNTIFS(R$4:R29,AJ29)</f>
        <v>1</v>
      </c>
      <c r="AN29" s="165" t="str">
        <f aca="false">D29</f>
        <v>SCT_LINE</v>
      </c>
      <c r="AO29" s="166" t="str">
        <f aca="false">E29</f>
        <v>BT-156</v>
      </c>
      <c r="AP29" s="167" t="str">
        <f aca="false">IF(F29="","",F29)</f>
        <v>BT-156</v>
      </c>
      <c r="AQ29" s="99" t="n">
        <f aca="false">LEN(BB29)-LEN(SUBSTITUTE(BB29,"/",""))-1</f>
        <v>4</v>
      </c>
      <c r="AR29" s="99" t="str">
        <f aca="false">H29</f>
        <v>0..1</v>
      </c>
      <c r="AS29" s="97" t="s">
        <v>374</v>
      </c>
      <c r="AT29" s="97" t="s">
        <v>375</v>
      </c>
      <c r="AU29" s="98"/>
      <c r="AV29" s="98"/>
      <c r="AW29" s="98"/>
      <c r="AX29" s="97" t="s">
        <v>2190</v>
      </c>
      <c r="AY29" s="99" t="str">
        <f aca="false">O29</f>
        <v>0..1</v>
      </c>
      <c r="AZ29" s="100" t="str">
        <f aca="false">P29</f>
        <v>0..1</v>
      </c>
      <c r="BA29" s="54" t="str">
        <f aca="false">Q29</f>
        <v>/rsm:CrossIndustryInvoice
/rsm:SupplyChainTradeTransaction
/ram:IncludedSupplyChainTradeLineItem
/ram:SpecifiedTradeProduct
/ram:BuyerAssignedID</v>
      </c>
      <c r="BB29" s="109" t="str">
        <f aca="false">R29</f>
        <v>/rsm:CrossIndustryInvoice/rsm:SupplyChainTradeTransaction/ram:IncludedSupplyChainTradeLineItem/ram:SpecifiedTradeProduct/ram:BuyerAssignedID</v>
      </c>
      <c r="BC29" s="99" t="str">
        <f aca="false">IF(S29="","",S29)</f>
        <v>I</v>
      </c>
      <c r="BD29" s="10" t="str">
        <f aca="false">IF(T29="","",T29)</f>
        <v>E</v>
      </c>
      <c r="BE29" s="99" t="str">
        <f aca="false">IF(U29="","",U29)</f>
        <v>0..1</v>
      </c>
      <c r="BF29" s="99" t="str">
        <f aca="false">IF(V29="","",V29)</f>
        <v/>
      </c>
      <c r="BG29" s="315" t="str">
        <f aca="false">IF(W29="","",W29)</f>
        <v/>
      </c>
      <c r="BH29" s="6"/>
      <c r="BI29" s="10" t="str">
        <f aca="false">Y29</f>
        <v>-</v>
      </c>
      <c r="BJ29" s="10" t="str">
        <f aca="false">Z29</f>
        <v>-</v>
      </c>
      <c r="BK29" s="10" t="str">
        <f aca="false">AA29</f>
        <v>-</v>
      </c>
      <c r="BL29" s="10" t="str">
        <f aca="false">AB29</f>
        <v>X</v>
      </c>
      <c r="BM29" s="10" t="str">
        <f aca="false">AC29</f>
        <v>X</v>
      </c>
      <c r="BN29" s="10" t="str">
        <f aca="false">AD29</f>
        <v>X</v>
      </c>
      <c r="BO29" s="10" t="str">
        <f aca="false">AE29</f>
        <v>X</v>
      </c>
      <c r="BP29" s="6"/>
      <c r="BQ29" s="10" t="str">
        <f aca="false">AG29</f>
        <v>EN 16931</v>
      </c>
      <c r="BR29" s="10" t="str">
        <f aca="false">AH29</f>
        <v>EN 16931</v>
      </c>
      <c r="BS29" s="47"/>
      <c r="BT29" s="49" t="s">
        <v>6862</v>
      </c>
    </row>
    <row r="30" customFormat="false" ht="85.5" hidden="false" customHeight="false" outlineLevel="0" collapsed="false">
      <c r="A30" s="58" t="str">
        <f aca="false">IF(OR(T30="E",T30="A"),"YES","NO")</f>
        <v>YES</v>
      </c>
      <c r="B30" s="58"/>
      <c r="C30" s="58"/>
      <c r="D30" s="165" t="s">
        <v>4705</v>
      </c>
      <c r="E30" s="166" t="s">
        <v>388</v>
      </c>
      <c r="F30" s="167" t="s">
        <v>388</v>
      </c>
      <c r="G30" s="99" t="n">
        <f aca="false">LEN(R30)-LEN(SUBSTITUTE(R30,"/",""))-1</f>
        <v>4</v>
      </c>
      <c r="H30" s="99" t="s">
        <v>88</v>
      </c>
      <c r="I30" s="97" t="s">
        <v>389</v>
      </c>
      <c r="J30" s="97" t="s">
        <v>390</v>
      </c>
      <c r="K30" s="98"/>
      <c r="L30" s="98"/>
      <c r="M30" s="98" t="s">
        <v>4748</v>
      </c>
      <c r="N30" s="97" t="s">
        <v>119</v>
      </c>
      <c r="O30" s="99" t="s">
        <v>88</v>
      </c>
      <c r="P30" s="100" t="str">
        <f aca="false">O30</f>
        <v>1..1</v>
      </c>
      <c r="Q30" s="54" t="s">
        <v>4749</v>
      </c>
      <c r="R30" s="109" t="s">
        <v>391</v>
      </c>
      <c r="S30" s="99" t="s">
        <v>121</v>
      </c>
      <c r="T30" s="10" t="str">
        <f aca="false">IF($E30="","",IF(ISERROR(SEARCH("@",$R30)),IF(LEFT($E30,4)="BG-X","EG",IF(LEFT($E30,2)="BG","G",IF(LEFT($E30,4)="BT-X",IF(LEN($E30)-LEN(SUBSTITUTE($E30,"-",))&gt;2,"","E"),IF(LEN($E30)-LEN(SUBSTITUTE($E30,"-",))&gt;1,"","E")))),"A"))</f>
        <v>E</v>
      </c>
      <c r="U30" s="99" t="s">
        <v>112</v>
      </c>
      <c r="V30" s="99" t="s">
        <v>140</v>
      </c>
      <c r="W30" s="315"/>
      <c r="X30" s="38"/>
      <c r="Y30" s="10" t="str">
        <f aca="false">IF(AH30=Y$4,"X","-")</f>
        <v>-</v>
      </c>
      <c r="Z30" s="10" t="str">
        <f aca="false">IF(Y30="X","X",IF($AH30=Z$4,"X","-"))</f>
        <v>-</v>
      </c>
      <c r="AA30" s="10" t="str">
        <f aca="false">IF(Z30="X","X",IF($AH30=AA$4,"X","-"))</f>
        <v>X</v>
      </c>
      <c r="AB30" s="10" t="str">
        <f aca="false">IF(AA30="X","X",IF($AH30=AB$4,"X","-"))</f>
        <v>X</v>
      </c>
      <c r="AC30" s="10" t="str">
        <f aca="false">IF(AB30="X","X",IF($AH30=AC$4,"X","-"))</f>
        <v>X</v>
      </c>
      <c r="AD30" s="10" t="str">
        <f aca="false">IF(AC30="X","X",IF($AH30=AD$4,"X","-"))</f>
        <v>X</v>
      </c>
      <c r="AE30" s="10" t="str">
        <f aca="false">IF(AD30="X","X",IF($AH30=AE$4,"X","-"))</f>
        <v>X</v>
      </c>
      <c r="AF30" s="38"/>
      <c r="AG30" s="10" t="s">
        <v>26</v>
      </c>
      <c r="AH30" s="110" t="s">
        <v>26</v>
      </c>
      <c r="AI30" s="38"/>
      <c r="AJ30" s="13" t="str">
        <f aca="false">IF(ISERROR(FIND("/",R30)),R30,LEFT(R30,FIND(CHAR(1),SUBSTITUTE(R30,"/",CHAR(1),LEN(R30)-LEN(SUBSTITUTE(R30,"/",""))))-1))</f>
        <v>/rsm:CrossIndustryInvoice/rsm:SupplyChainTradeTransaction/ram:IncludedSupplyChainTradeLineItem/ram:SpecifiedTradeProduct</v>
      </c>
      <c r="AK30" s="13" t="str">
        <f aca="false">IF(ISERROR(FIND("/",R30)),R30,MID(R30, FIND(CHAR(1),SUBSTITUTE(R30,"/",CHAR(1), LEN(R30)-LEN(SUBSTITUTE(R30,"/","")))), LEN(R30)))</f>
        <v>/ram:Name</v>
      </c>
      <c r="AL30" s="14" t="n">
        <f aca="false">COUNTIFS(R$4:R30,AJ30)</f>
        <v>1</v>
      </c>
      <c r="AN30" s="165" t="str">
        <f aca="false">D30</f>
        <v>SCT_LINE</v>
      </c>
      <c r="AO30" s="166" t="str">
        <f aca="false">E30</f>
        <v>BT-153</v>
      </c>
      <c r="AP30" s="167" t="str">
        <f aca="false">IF(F30="","",F30)</f>
        <v>BT-153</v>
      </c>
      <c r="AQ30" s="99" t="n">
        <f aca="false">LEN(BB30)-LEN(SUBSTITUTE(BB30,"/",""))-1</f>
        <v>4</v>
      </c>
      <c r="AR30" s="99" t="str">
        <f aca="false">H30</f>
        <v>1..1</v>
      </c>
      <c r="AS30" s="97" t="s">
        <v>392</v>
      </c>
      <c r="AT30" s="97" t="s">
        <v>393</v>
      </c>
      <c r="AU30" s="98"/>
      <c r="AV30" s="98"/>
      <c r="AW30" s="98" t="s">
        <v>4750</v>
      </c>
      <c r="AX30" s="97" t="s">
        <v>4647</v>
      </c>
      <c r="AY30" s="99" t="str">
        <f aca="false">O30</f>
        <v>1..1</v>
      </c>
      <c r="AZ30" s="100" t="str">
        <f aca="false">P30</f>
        <v>1..1</v>
      </c>
      <c r="BA30" s="54" t="str">
        <f aca="false">Q30</f>
        <v>/rsm:CrossIndustryInvoice
/rsm:SupplyChainTradeTransaction
/ram:IncludedSupplyChainTradeLineItem
/ram:SpecifiedTradeProduct
/ram:Name</v>
      </c>
      <c r="BB30" s="109" t="str">
        <f aca="false">R30</f>
        <v>/rsm:CrossIndustryInvoice/rsm:SupplyChainTradeTransaction/ram:IncludedSupplyChainTradeLineItem/ram:SpecifiedTradeProduct/ram:Name</v>
      </c>
      <c r="BC30" s="99" t="str">
        <f aca="false">IF(S30="","",S30)</f>
        <v>T</v>
      </c>
      <c r="BD30" s="10" t="str">
        <f aca="false">IF(T30="","",T30)</f>
        <v>E</v>
      </c>
      <c r="BE30" s="99" t="str">
        <f aca="false">IF(U30="","",U30)</f>
        <v>0..n</v>
      </c>
      <c r="BF30" s="99" t="str">
        <f aca="false">IF(V30="","",V30)</f>
        <v>CAR-2, CAR-3</v>
      </c>
      <c r="BG30" s="315" t="str">
        <f aca="false">IF(W30="","",W30)</f>
        <v/>
      </c>
      <c r="BH30" s="6"/>
      <c r="BI30" s="10" t="str">
        <f aca="false">Y30</f>
        <v>-</v>
      </c>
      <c r="BJ30" s="10" t="str">
        <f aca="false">Z30</f>
        <v>-</v>
      </c>
      <c r="BK30" s="10" t="str">
        <f aca="false">AA30</f>
        <v>X</v>
      </c>
      <c r="BL30" s="10" t="str">
        <f aca="false">AB30</f>
        <v>X</v>
      </c>
      <c r="BM30" s="10" t="str">
        <f aca="false">AC30</f>
        <v>X</v>
      </c>
      <c r="BN30" s="10" t="str">
        <f aca="false">AD30</f>
        <v>X</v>
      </c>
      <c r="BO30" s="10" t="str">
        <f aca="false">AE30</f>
        <v>X</v>
      </c>
      <c r="BP30" s="6"/>
      <c r="BQ30" s="10" t="str">
        <f aca="false">AG30</f>
        <v>BASIC</v>
      </c>
      <c r="BR30" s="10" t="str">
        <f aca="false">AH30</f>
        <v>BASIC</v>
      </c>
      <c r="BS30" s="47"/>
      <c r="BT30" s="49" t="s">
        <v>6862</v>
      </c>
    </row>
    <row r="31" customFormat="false" ht="85.5" hidden="false" customHeight="false" outlineLevel="0" collapsed="false">
      <c r="A31" s="58" t="str">
        <f aca="false">IF(OR(T31="E",T31="A"),"YES","NO")</f>
        <v>YES</v>
      </c>
      <c r="B31" s="58"/>
      <c r="C31" s="58"/>
      <c r="D31" s="165" t="s">
        <v>4705</v>
      </c>
      <c r="E31" s="166" t="s">
        <v>394</v>
      </c>
      <c r="F31" s="167" t="s">
        <v>394</v>
      </c>
      <c r="G31" s="99" t="n">
        <f aca="false">LEN(R31)-LEN(SUBSTITUTE(R31,"/",""))-1</f>
        <v>4</v>
      </c>
      <c r="H31" s="99" t="s">
        <v>95</v>
      </c>
      <c r="I31" s="97" t="s">
        <v>395</v>
      </c>
      <c r="J31" s="97" t="s">
        <v>396</v>
      </c>
      <c r="K31" s="98" t="s">
        <v>397</v>
      </c>
      <c r="L31" s="98"/>
      <c r="M31" s="98"/>
      <c r="N31" s="97" t="s">
        <v>119</v>
      </c>
      <c r="O31" s="99" t="s">
        <v>95</v>
      </c>
      <c r="P31" s="100" t="str">
        <f aca="false">O31</f>
        <v>0..1</v>
      </c>
      <c r="Q31" s="54" t="s">
        <v>4751</v>
      </c>
      <c r="R31" s="109" t="s">
        <v>398</v>
      </c>
      <c r="S31" s="99" t="s">
        <v>121</v>
      </c>
      <c r="T31" s="10" t="str">
        <f aca="false">IF($E31="","",IF(ISERROR(SEARCH("@",$R31)),IF(LEFT($E31,4)="BG-X","EG",IF(LEFT($E31,2)="BG","G",IF(LEFT($E31,4)="BT-X",IF(LEN($E31)-LEN(SUBSTITUTE($E31,"-",))&gt;2,"","E"),IF(LEN($E31)-LEN(SUBSTITUTE($E31,"-",))&gt;1,"","E")))),"A"))</f>
        <v>E</v>
      </c>
      <c r="U31" s="99" t="s">
        <v>112</v>
      </c>
      <c r="V31" s="99" t="s">
        <v>122</v>
      </c>
      <c r="W31" s="315"/>
      <c r="X31" s="38"/>
      <c r="Y31" s="10" t="str">
        <f aca="false">IF(AH31=Y$4,"X","-")</f>
        <v>-</v>
      </c>
      <c r="Z31" s="10" t="str">
        <f aca="false">IF(Y31="X","X",IF($AH31=Z$4,"X","-"))</f>
        <v>-</v>
      </c>
      <c r="AA31" s="10" t="str">
        <f aca="false">IF(Z31="X","X",IF($AH31=AA$4,"X","-"))</f>
        <v>-</v>
      </c>
      <c r="AB31" s="10" t="str">
        <f aca="false">IF(AA31="X","X",IF($AH31=AB$4,"X","-"))</f>
        <v>X</v>
      </c>
      <c r="AC31" s="10" t="str">
        <f aca="false">IF(AB31="X","X",IF($AH31=AC$4,"X","-"))</f>
        <v>X</v>
      </c>
      <c r="AD31" s="10" t="str">
        <f aca="false">IF(AC31="X","X",IF($AH31=AD$4,"X","-"))</f>
        <v>X</v>
      </c>
      <c r="AE31" s="10" t="str">
        <f aca="false">IF(AD31="X","X",IF($AH31=AE$4,"X","-"))</f>
        <v>X</v>
      </c>
      <c r="AF31" s="38"/>
      <c r="AG31" s="10" t="s">
        <v>27</v>
      </c>
      <c r="AH31" s="110" t="s">
        <v>27</v>
      </c>
      <c r="AI31" s="38"/>
      <c r="AJ31" s="13" t="str">
        <f aca="false">IF(ISERROR(FIND("/",R31)),R31,LEFT(R31,FIND(CHAR(1),SUBSTITUTE(R31,"/",CHAR(1),LEN(R31)-LEN(SUBSTITUTE(R31,"/",""))))-1))</f>
        <v>/rsm:CrossIndustryInvoice/rsm:SupplyChainTradeTransaction/ram:IncludedSupplyChainTradeLineItem/ram:SpecifiedTradeProduct</v>
      </c>
      <c r="AK31" s="13" t="str">
        <f aca="false">IF(ISERROR(FIND("/",R31)),R31,MID(R31, FIND(CHAR(1),SUBSTITUTE(R31,"/",CHAR(1), LEN(R31)-LEN(SUBSTITUTE(R31,"/","")))), LEN(R31)))</f>
        <v>/ram:Description</v>
      </c>
      <c r="AL31" s="14" t="n">
        <f aca="false">COUNTIFS(R$4:R31,AJ31)</f>
        <v>1</v>
      </c>
      <c r="AN31" s="165" t="str">
        <f aca="false">D31</f>
        <v>SCT_LINE</v>
      </c>
      <c r="AO31" s="166" t="str">
        <f aca="false">E31</f>
        <v>BT-154</v>
      </c>
      <c r="AP31" s="167" t="str">
        <f aca="false">IF(F31="","",F31)</f>
        <v>BT-154</v>
      </c>
      <c r="AQ31" s="99" t="n">
        <f aca="false">LEN(BB31)-LEN(SUBSTITUTE(BB31,"/",""))-1</f>
        <v>4</v>
      </c>
      <c r="AR31" s="99" t="str">
        <f aca="false">H31</f>
        <v>0..1</v>
      </c>
      <c r="AS31" s="97" t="s">
        <v>399</v>
      </c>
      <c r="AT31" s="97" t="s">
        <v>400</v>
      </c>
      <c r="AU31" s="98" t="s">
        <v>401</v>
      </c>
      <c r="AV31" s="98"/>
      <c r="AW31" s="98"/>
      <c r="AX31" s="97" t="s">
        <v>4647</v>
      </c>
      <c r="AY31" s="99" t="str">
        <f aca="false">O31</f>
        <v>0..1</v>
      </c>
      <c r="AZ31" s="100" t="str">
        <f aca="false">P31</f>
        <v>0..1</v>
      </c>
      <c r="BA31" s="54" t="str">
        <f aca="false">Q31</f>
        <v>/rsm:CrossIndustryInvoice
/rsm:SupplyChainTradeTransaction
/ram:IncludedSupplyChainTradeLineItem
/ram:SpecifiedTradeProduct
/ram:Description</v>
      </c>
      <c r="BB31" s="109" t="str">
        <f aca="false">R31</f>
        <v>/rsm:CrossIndustryInvoice/rsm:SupplyChainTradeTransaction/ram:IncludedSupplyChainTradeLineItem/ram:SpecifiedTradeProduct/ram:Description</v>
      </c>
      <c r="BC31" s="99" t="str">
        <f aca="false">IF(S31="","",S31)</f>
        <v>T</v>
      </c>
      <c r="BD31" s="10" t="str">
        <f aca="false">IF(T31="","",T31)</f>
        <v>E</v>
      </c>
      <c r="BE31" s="99" t="str">
        <f aca="false">IF(U31="","",U31)</f>
        <v>0..n</v>
      </c>
      <c r="BF31" s="99" t="str">
        <f aca="false">IF(V31="","",V31)</f>
        <v>CAR-3</v>
      </c>
      <c r="BG31" s="315" t="str">
        <f aca="false">IF(W31="","",W31)</f>
        <v/>
      </c>
      <c r="BH31" s="6"/>
      <c r="BI31" s="10" t="str">
        <f aca="false">Y31</f>
        <v>-</v>
      </c>
      <c r="BJ31" s="10" t="str">
        <f aca="false">Z31</f>
        <v>-</v>
      </c>
      <c r="BK31" s="10" t="str">
        <f aca="false">AA31</f>
        <v>-</v>
      </c>
      <c r="BL31" s="10" t="str">
        <f aca="false">AB31</f>
        <v>X</v>
      </c>
      <c r="BM31" s="10" t="str">
        <f aca="false">AC31</f>
        <v>X</v>
      </c>
      <c r="BN31" s="10" t="str">
        <f aca="false">AD31</f>
        <v>X</v>
      </c>
      <c r="BO31" s="10" t="str">
        <f aca="false">AE31</f>
        <v>X</v>
      </c>
      <c r="BP31" s="6"/>
      <c r="BQ31" s="10" t="str">
        <f aca="false">AG31</f>
        <v>EN 16931</v>
      </c>
      <c r="BR31" s="10" t="str">
        <f aca="false">AH31</f>
        <v>EN 16931</v>
      </c>
      <c r="BS31" s="47"/>
      <c r="BT31" s="49" t="s">
        <v>6862</v>
      </c>
    </row>
    <row r="32" customFormat="false" ht="85.5" hidden="false" customHeight="false" outlineLevel="0" collapsed="false">
      <c r="A32" s="58" t="str">
        <f aca="false">IF(OR(T32="E",T32="A"),"YES","NO")</f>
        <v>NO</v>
      </c>
      <c r="B32" s="58"/>
      <c r="C32" s="58"/>
      <c r="D32" s="165" t="s">
        <v>4705</v>
      </c>
      <c r="E32" s="170" t="s">
        <v>418</v>
      </c>
      <c r="F32" s="171" t="s">
        <v>418</v>
      </c>
      <c r="G32" s="172" t="n">
        <f aca="false">LEN(R32)-LEN(SUBSTITUTE(R32,"/",""))-1</f>
        <v>4</v>
      </c>
      <c r="H32" s="172" t="s">
        <v>112</v>
      </c>
      <c r="I32" s="173" t="s">
        <v>419</v>
      </c>
      <c r="J32" s="173" t="s">
        <v>420</v>
      </c>
      <c r="K32" s="174"/>
      <c r="L32" s="174"/>
      <c r="M32" s="174"/>
      <c r="N32" s="173"/>
      <c r="O32" s="175" t="s">
        <v>112</v>
      </c>
      <c r="P32" s="175" t="str">
        <f aca="false">O32</f>
        <v>0..n</v>
      </c>
      <c r="Q32" s="176" t="s">
        <v>4752</v>
      </c>
      <c r="R32" s="177" t="s">
        <v>421</v>
      </c>
      <c r="S32" s="172"/>
      <c r="T32" s="178" t="str">
        <f aca="false">IF($E32="","",IF(ISERROR(SEARCH("@",$R32)),IF(LEFT($E32,4)="BG-X","EG",IF(LEFT($E32,2)="BG","G",IF(LEFT($E32,4)="BT-X",IF(LEN($E32)-LEN(SUBSTITUTE($E32,"-",))&gt;2,"","E"),IF(LEN($E32)-LEN(SUBSTITUTE($E32,"-",))&gt;1,"","E")))),"A"))</f>
        <v>G</v>
      </c>
      <c r="U32" s="172" t="s">
        <v>112</v>
      </c>
      <c r="V32" s="172"/>
      <c r="W32" s="365"/>
      <c r="X32" s="38"/>
      <c r="Y32" s="178" t="str">
        <f aca="false">IF(AH32=Y$4,"X","-")</f>
        <v>-</v>
      </c>
      <c r="Z32" s="178" t="str">
        <f aca="false">IF(Y32="X","X",IF($AH32=Z$4,"X","-"))</f>
        <v>-</v>
      </c>
      <c r="AA32" s="178" t="str">
        <f aca="false">IF(Z32="X","X",IF($AH32=AA$4,"X","-"))</f>
        <v>-</v>
      </c>
      <c r="AB32" s="178" t="str">
        <f aca="false">IF(AA32="X","X",IF($AH32=AB$4,"X","-"))</f>
        <v>X</v>
      </c>
      <c r="AC32" s="178" t="str">
        <f aca="false">IF(AB32="X","X",IF($AH32=AC$4,"X","-"))</f>
        <v>X</v>
      </c>
      <c r="AD32" s="178" t="str">
        <f aca="false">IF(AC32="X","X",IF($AH32=AD$4,"X","-"))</f>
        <v>X</v>
      </c>
      <c r="AE32" s="178" t="str">
        <f aca="false">IF(AD32="X","X",IF($AH32=AE$4,"X","-"))</f>
        <v>X</v>
      </c>
      <c r="AF32" s="38"/>
      <c r="AG32" s="178" t="s">
        <v>27</v>
      </c>
      <c r="AH32" s="178" t="s">
        <v>27</v>
      </c>
      <c r="AI32" s="38"/>
      <c r="AJ32" s="13" t="str">
        <f aca="false">IF(ISERROR(FIND("/",R32)),R32,LEFT(R32,FIND(CHAR(1),SUBSTITUTE(R32,"/",CHAR(1),LEN(R32)-LEN(SUBSTITUTE(R32,"/",""))))-1))</f>
        <v>/rsm:CrossIndustryInvoice/rsm:SupplyChainTradeTransaction/ram:IncludedSupplyChainTradeLineItem/ram:SpecifiedTradeProduct</v>
      </c>
      <c r="AK32" s="13" t="str">
        <f aca="false">IF(ISERROR(FIND("/",R32)),R32,MID(R32, FIND(CHAR(1),SUBSTITUTE(R32,"/",CHAR(1), LEN(R32)-LEN(SUBSTITUTE(R32,"/","")))), LEN(R32)))</f>
        <v>/ram:ApplicableProductCharacteristic</v>
      </c>
      <c r="AL32" s="14" t="n">
        <f aca="false">COUNTIFS(R$4:R32,AJ32)</f>
        <v>1</v>
      </c>
      <c r="AN32" s="165" t="str">
        <f aca="false">D32</f>
        <v>SCT_LINE</v>
      </c>
      <c r="AO32" s="170" t="str">
        <f aca="false">E32</f>
        <v>BG-32</v>
      </c>
      <c r="AP32" s="171" t="str">
        <f aca="false">IF(F32="","",F32)</f>
        <v>BG-32</v>
      </c>
      <c r="AQ32" s="172" t="n">
        <f aca="false">LEN(BB32)-LEN(SUBSTITUTE(BB32,"/",""))-1</f>
        <v>4</v>
      </c>
      <c r="AR32" s="172" t="str">
        <f aca="false">H32</f>
        <v>0..n</v>
      </c>
      <c r="AS32" s="173" t="s">
        <v>422</v>
      </c>
      <c r="AT32" s="173" t="s">
        <v>423</v>
      </c>
      <c r="AU32" s="174"/>
      <c r="AV32" s="174"/>
      <c r="AW32" s="174"/>
      <c r="AX32" s="173"/>
      <c r="AY32" s="175" t="str">
        <f aca="false">O32</f>
        <v>0..n</v>
      </c>
      <c r="AZ32" s="175" t="str">
        <f aca="false">P32</f>
        <v>0..n</v>
      </c>
      <c r="BA32" s="176" t="str">
        <f aca="false">Q32</f>
        <v>/rsm:CrossIndustryInvoice
/rsm:SupplyChainTradeTransaction
/ram:IncludedSupplyChainTradeLineItem
/ram:SpecifiedTradeProduct
/ram:ApplicableProductCharacteristic</v>
      </c>
      <c r="BB32" s="177" t="str">
        <f aca="false">R32</f>
        <v>/rsm:CrossIndustryInvoice/rsm:SupplyChainTradeTransaction/ram:IncludedSupplyChainTradeLineItem/ram:SpecifiedTradeProduct/ram:ApplicableProductCharacteristic</v>
      </c>
      <c r="BC32" s="172" t="str">
        <f aca="false">IF(S32="","",S32)</f>
        <v/>
      </c>
      <c r="BD32" s="178" t="str">
        <f aca="false">IF(T32="","",T32)</f>
        <v>G</v>
      </c>
      <c r="BE32" s="172" t="str">
        <f aca="false">IF(U32="","",U32)</f>
        <v>0..n</v>
      </c>
      <c r="BF32" s="172" t="str">
        <f aca="false">IF(V32="","",V32)</f>
        <v/>
      </c>
      <c r="BG32" s="365" t="str">
        <f aca="false">IF(W32="","",W32)</f>
        <v/>
      </c>
      <c r="BH32" s="6"/>
      <c r="BI32" s="178" t="str">
        <f aca="false">Y32</f>
        <v>-</v>
      </c>
      <c r="BJ32" s="178" t="str">
        <f aca="false">Z32</f>
        <v>-</v>
      </c>
      <c r="BK32" s="178" t="str">
        <f aca="false">AA32</f>
        <v>-</v>
      </c>
      <c r="BL32" s="178" t="str">
        <f aca="false">AB32</f>
        <v>X</v>
      </c>
      <c r="BM32" s="178" t="str">
        <f aca="false">AC32</f>
        <v>X</v>
      </c>
      <c r="BN32" s="178" t="str">
        <f aca="false">AD32</f>
        <v>X</v>
      </c>
      <c r="BO32" s="178" t="str">
        <f aca="false">AE32</f>
        <v>X</v>
      </c>
      <c r="BP32" s="6"/>
      <c r="BQ32" s="178" t="str">
        <f aca="false">AG32</f>
        <v>EN 16931</v>
      </c>
      <c r="BR32" s="178" t="str">
        <f aca="false">AH32</f>
        <v>EN 16931</v>
      </c>
      <c r="BS32" s="47"/>
      <c r="BT32" s="49" t="s">
        <v>6862</v>
      </c>
    </row>
    <row r="33" customFormat="false" ht="99.75" hidden="false" customHeight="false" outlineLevel="0" collapsed="false">
      <c r="A33" s="58" t="str">
        <f aca="false">IF(OR(T33="E",T33="A"),"YES","NO")</f>
        <v>YES</v>
      </c>
      <c r="B33" s="58"/>
      <c r="C33" s="58"/>
      <c r="D33" s="165" t="s">
        <v>4705</v>
      </c>
      <c r="E33" s="166" t="s">
        <v>430</v>
      </c>
      <c r="F33" s="167" t="s">
        <v>430</v>
      </c>
      <c r="G33" s="99" t="n">
        <f aca="false">LEN(R33)-LEN(SUBSTITUTE(R33,"/",""))-1</f>
        <v>5</v>
      </c>
      <c r="H33" s="99" t="s">
        <v>88</v>
      </c>
      <c r="I33" s="97" t="s">
        <v>431</v>
      </c>
      <c r="J33" s="97" t="s">
        <v>432</v>
      </c>
      <c r="K33" s="98" t="s">
        <v>433</v>
      </c>
      <c r="L33" s="98"/>
      <c r="M33" s="98" t="s">
        <v>4756</v>
      </c>
      <c r="N33" s="97" t="s">
        <v>119</v>
      </c>
      <c r="O33" s="99" t="s">
        <v>88</v>
      </c>
      <c r="P33" s="100" t="str">
        <f aca="false">O33</f>
        <v>1..1</v>
      </c>
      <c r="Q33" s="54" t="s">
        <v>4757</v>
      </c>
      <c r="R33" s="109" t="s">
        <v>434</v>
      </c>
      <c r="S33" s="99" t="s">
        <v>121</v>
      </c>
      <c r="T33" s="10" t="str">
        <f aca="false">IF($E33="","",IF(ISERROR(SEARCH("@",$R33)),IF(LEFT($E33,4)="BG-X","EG",IF(LEFT($E33,2)="BG","G",IF(LEFT($E33,4)="BT-X",IF(LEN($E33)-LEN(SUBSTITUTE($E33,"-",))&gt;2,"","E"),IF(LEN($E33)-LEN(SUBSTITUTE($E33,"-",))&gt;1,"","E")))),"A"))</f>
        <v>E</v>
      </c>
      <c r="U33" s="99" t="s">
        <v>112</v>
      </c>
      <c r="V33" s="99" t="s">
        <v>140</v>
      </c>
      <c r="W33" s="315"/>
      <c r="X33" s="38"/>
      <c r="Y33" s="10" t="str">
        <f aca="false">IF(AH33=Y$4,"X","-")</f>
        <v>-</v>
      </c>
      <c r="Z33" s="10" t="str">
        <f aca="false">IF(Y33="X","X",IF($AH33=Z$4,"X","-"))</f>
        <v>-</v>
      </c>
      <c r="AA33" s="10" t="str">
        <f aca="false">IF(Z33="X","X",IF($AH33=AA$4,"X","-"))</f>
        <v>-</v>
      </c>
      <c r="AB33" s="10" t="str">
        <f aca="false">IF(AA33="X","X",IF($AH33=AB$4,"X","-"))</f>
        <v>X</v>
      </c>
      <c r="AC33" s="10" t="str">
        <f aca="false">IF(AB33="X","X",IF($AH33=AC$4,"X","-"))</f>
        <v>X</v>
      </c>
      <c r="AD33" s="10" t="str">
        <f aca="false">IF(AC33="X","X",IF($AH33=AD$4,"X","-"))</f>
        <v>X</v>
      </c>
      <c r="AE33" s="10" t="str">
        <f aca="false">IF(AD33="X","X",IF($AH33=AE$4,"X","-"))</f>
        <v>X</v>
      </c>
      <c r="AF33" s="38"/>
      <c r="AG33" s="10" t="s">
        <v>27</v>
      </c>
      <c r="AH33" s="110" t="s">
        <v>27</v>
      </c>
      <c r="AI33" s="38"/>
      <c r="AJ33" s="13" t="str">
        <f aca="false">IF(ISERROR(FIND("/",R33)),R33,LEFT(R33,FIND(CHAR(1),SUBSTITUTE(R33,"/",CHAR(1),LEN(R33)-LEN(SUBSTITUTE(R33,"/",""))))-1))</f>
        <v>/rsm:CrossIndustryInvoice/rsm:SupplyChainTradeTransaction/ram:IncludedSupplyChainTradeLineItem/ram:SpecifiedTradeProduct/ram:ApplicableProductCharacteristic</v>
      </c>
      <c r="AK33" s="13" t="str">
        <f aca="false">IF(ISERROR(FIND("/",R33)),R33,MID(R33, FIND(CHAR(1),SUBSTITUTE(R33,"/",CHAR(1), LEN(R33)-LEN(SUBSTITUTE(R33,"/","")))), LEN(R33)))</f>
        <v>/ram:Description</v>
      </c>
      <c r="AL33" s="14" t="n">
        <f aca="false">COUNTIFS(R$4:R33,AJ33)</f>
        <v>1</v>
      </c>
      <c r="AN33" s="165" t="str">
        <f aca="false">D33</f>
        <v>SCT_LINE</v>
      </c>
      <c r="AO33" s="166" t="str">
        <f aca="false">E33</f>
        <v>BT-160</v>
      </c>
      <c r="AP33" s="167" t="str">
        <f aca="false">IF(F33="","",F33)</f>
        <v>BT-160</v>
      </c>
      <c r="AQ33" s="99" t="n">
        <f aca="false">LEN(BB33)-LEN(SUBSTITUTE(BB33,"/",""))-1</f>
        <v>5</v>
      </c>
      <c r="AR33" s="99" t="str">
        <f aca="false">H33</f>
        <v>1..1</v>
      </c>
      <c r="AS33" s="97" t="s">
        <v>435</v>
      </c>
      <c r="AT33" s="97" t="s">
        <v>436</v>
      </c>
      <c r="AU33" s="98" t="s">
        <v>437</v>
      </c>
      <c r="AV33" s="98"/>
      <c r="AW33" s="98" t="s">
        <v>4758</v>
      </c>
      <c r="AX33" s="97" t="s">
        <v>4647</v>
      </c>
      <c r="AY33" s="99" t="str">
        <f aca="false">O33</f>
        <v>1..1</v>
      </c>
      <c r="AZ33" s="100" t="str">
        <f aca="false">P33</f>
        <v>1..1</v>
      </c>
      <c r="BA33" s="54" t="str">
        <f aca="false">Q33</f>
        <v>/rsm:CrossIndustryInvoice
/rsm:SupplyChainTradeTransaction
/ram:IncludedSupplyChainTradeLineItem
/ram:SpecifiedTradeProduct
/ram:ApplicableProductCharacteristic
/ram:Description</v>
      </c>
      <c r="BB33" s="109" t="str">
        <f aca="false">R33</f>
        <v>/rsm:CrossIndustryInvoice/rsm:SupplyChainTradeTransaction/ram:IncludedSupplyChainTradeLineItem/ram:SpecifiedTradeProduct/ram:ApplicableProductCharacteristic/ram:Description</v>
      </c>
      <c r="BC33" s="99" t="str">
        <f aca="false">IF(S33="","",S33)</f>
        <v>T</v>
      </c>
      <c r="BD33" s="10" t="str">
        <f aca="false">IF(T33="","",T33)</f>
        <v>E</v>
      </c>
      <c r="BE33" s="99" t="str">
        <f aca="false">IF(U33="","",U33)</f>
        <v>0..n</v>
      </c>
      <c r="BF33" s="99" t="str">
        <f aca="false">IF(V33="","",V33)</f>
        <v>CAR-2, CAR-3</v>
      </c>
      <c r="BG33" s="315" t="str">
        <f aca="false">IF(W33="","",W33)</f>
        <v/>
      </c>
      <c r="BH33" s="6"/>
      <c r="BI33" s="10" t="str">
        <f aca="false">Y33</f>
        <v>-</v>
      </c>
      <c r="BJ33" s="10" t="str">
        <f aca="false">Z33</f>
        <v>-</v>
      </c>
      <c r="BK33" s="10" t="str">
        <f aca="false">AA33</f>
        <v>-</v>
      </c>
      <c r="BL33" s="10" t="str">
        <f aca="false">AB33</f>
        <v>X</v>
      </c>
      <c r="BM33" s="10" t="str">
        <f aca="false">AC33</f>
        <v>X</v>
      </c>
      <c r="BN33" s="10" t="str">
        <f aca="false">AD33</f>
        <v>X</v>
      </c>
      <c r="BO33" s="10" t="str">
        <f aca="false">AE33</f>
        <v>X</v>
      </c>
      <c r="BP33" s="6"/>
      <c r="BQ33" s="10" t="str">
        <f aca="false">AG33</f>
        <v>EN 16931</v>
      </c>
      <c r="BR33" s="10" t="str">
        <f aca="false">AH33</f>
        <v>EN 16931</v>
      </c>
      <c r="BS33" s="47"/>
      <c r="BT33" s="49" t="s">
        <v>6862</v>
      </c>
    </row>
    <row r="34" customFormat="false" ht="99.75" hidden="false" customHeight="false" outlineLevel="0" collapsed="false">
      <c r="A34" s="58" t="str">
        <f aca="false">IF(OR(T34="E",T34="A"),"YES","NO")</f>
        <v>YES</v>
      </c>
      <c r="B34" s="58"/>
      <c r="C34" s="58"/>
      <c r="D34" s="165" t="s">
        <v>4705</v>
      </c>
      <c r="E34" s="166" t="s">
        <v>448</v>
      </c>
      <c r="F34" s="167" t="s">
        <v>448</v>
      </c>
      <c r="G34" s="99" t="n">
        <f aca="false">LEN(R34)-LEN(SUBSTITUTE(R34,"/",""))-1</f>
        <v>5</v>
      </c>
      <c r="H34" s="99" t="s">
        <v>88</v>
      </c>
      <c r="I34" s="97" t="s">
        <v>449</v>
      </c>
      <c r="J34" s="97" t="s">
        <v>450</v>
      </c>
      <c r="K34" s="98" t="s">
        <v>451</v>
      </c>
      <c r="L34" s="98"/>
      <c r="M34" s="98" t="s">
        <v>4765</v>
      </c>
      <c r="N34" s="97" t="s">
        <v>119</v>
      </c>
      <c r="O34" s="99" t="s">
        <v>88</v>
      </c>
      <c r="P34" s="100" t="str">
        <f aca="false">O34</f>
        <v>1..1</v>
      </c>
      <c r="Q34" s="54" t="s">
        <v>4766</v>
      </c>
      <c r="R34" s="109" t="s">
        <v>452</v>
      </c>
      <c r="S34" s="99" t="s">
        <v>121</v>
      </c>
      <c r="T34" s="10" t="str">
        <f aca="false">IF($E34="","",IF(ISERROR(SEARCH("@",$R34)),IF(LEFT($E34,4)="BG-X","EG",IF(LEFT($E34,2)="BG","G",IF(LEFT($E34,4)="BT-X",IF(LEN($E34)-LEN(SUBSTITUTE($E34,"-",))&gt;2,"","E"),IF(LEN($E34)-LEN(SUBSTITUTE($E34,"-",))&gt;1,"","E")))),"A"))</f>
        <v>E</v>
      </c>
      <c r="U34" s="99" t="s">
        <v>112</v>
      </c>
      <c r="V34" s="99" t="s">
        <v>453</v>
      </c>
      <c r="W34" s="315"/>
      <c r="X34" s="38"/>
      <c r="Y34" s="10" t="str">
        <f aca="false">IF(AH34=Y$4,"X","-")</f>
        <v>-</v>
      </c>
      <c r="Z34" s="10" t="str">
        <f aca="false">IF(Y34="X","X",IF($AH34=Z$4,"X","-"))</f>
        <v>-</v>
      </c>
      <c r="AA34" s="10" t="str">
        <f aca="false">IF(Z34="X","X",IF($AH34=AA$4,"X","-"))</f>
        <v>-</v>
      </c>
      <c r="AB34" s="10" t="str">
        <f aca="false">IF(AA34="X","X",IF($AH34=AB$4,"X","-"))</f>
        <v>X</v>
      </c>
      <c r="AC34" s="10" t="str">
        <f aca="false">IF(AB34="X","X",IF($AH34=AC$4,"X","-"))</f>
        <v>X</v>
      </c>
      <c r="AD34" s="10" t="str">
        <f aca="false">IF(AC34="X","X",IF($AH34=AD$4,"X","-"))</f>
        <v>X</v>
      </c>
      <c r="AE34" s="10" t="str">
        <f aca="false">IF(AD34="X","X",IF($AH34=AE$4,"X","-"))</f>
        <v>X</v>
      </c>
      <c r="AF34" s="38"/>
      <c r="AG34" s="10" t="s">
        <v>27</v>
      </c>
      <c r="AH34" s="110" t="s">
        <v>27</v>
      </c>
      <c r="AI34" s="38"/>
      <c r="AJ34" s="13" t="str">
        <f aca="false">IF(ISERROR(FIND("/",R34)),R34,LEFT(R34,FIND(CHAR(1),SUBSTITUTE(R34,"/",CHAR(1),LEN(R34)-LEN(SUBSTITUTE(R34,"/",""))))-1))</f>
        <v>/rsm:CrossIndustryInvoice/rsm:SupplyChainTradeTransaction/ram:IncludedSupplyChainTradeLineItem/ram:SpecifiedTradeProduct/ram:ApplicableProductCharacteristic</v>
      </c>
      <c r="AK34" s="13" t="str">
        <f aca="false">IF(ISERROR(FIND("/",R34)),R34,MID(R34, FIND(CHAR(1),SUBSTITUTE(R34,"/",CHAR(1), LEN(R34)-LEN(SUBSTITUTE(R34,"/","")))), LEN(R34)))</f>
        <v>/ram:Value</v>
      </c>
      <c r="AL34" s="14" t="n">
        <f aca="false">COUNTIFS(R$4:R34,AJ34)</f>
        <v>1</v>
      </c>
      <c r="AN34" s="165" t="str">
        <f aca="false">D34</f>
        <v>SCT_LINE</v>
      </c>
      <c r="AO34" s="166" t="str">
        <f aca="false">E34</f>
        <v>BT-161</v>
      </c>
      <c r="AP34" s="167" t="str">
        <f aca="false">IF(F34="","",F34)</f>
        <v>BT-161</v>
      </c>
      <c r="AQ34" s="99" t="n">
        <f aca="false">LEN(BB34)-LEN(SUBSTITUTE(BB34,"/",""))-1</f>
        <v>5</v>
      </c>
      <c r="AR34" s="99" t="str">
        <f aca="false">H34</f>
        <v>1..1</v>
      </c>
      <c r="AS34" s="97" t="s">
        <v>454</v>
      </c>
      <c r="AT34" s="97" t="s">
        <v>455</v>
      </c>
      <c r="AU34" s="98" t="s">
        <v>456</v>
      </c>
      <c r="AV34" s="98"/>
      <c r="AW34" s="98" t="s">
        <v>4758</v>
      </c>
      <c r="AX34" s="97" t="s">
        <v>4647</v>
      </c>
      <c r="AY34" s="99" t="str">
        <f aca="false">O34</f>
        <v>1..1</v>
      </c>
      <c r="AZ34" s="100" t="str">
        <f aca="false">P34</f>
        <v>1..1</v>
      </c>
      <c r="BA34" s="54" t="str">
        <f aca="false">Q34</f>
        <v>/rsm:CrossIndustryInvoice
/rsm:SupplyChainTradeTransaction
/ram:IncludedSupplyChainTradeLineItem
/ram:SpecifiedTradeProduct
/ram:ApplicableProductCharacteristic
/ram:Value</v>
      </c>
      <c r="BB34" s="109" t="str">
        <f aca="false">R34</f>
        <v>/rsm:CrossIndustryInvoice/rsm:SupplyChainTradeTransaction/ram:IncludedSupplyChainTradeLineItem/ram:SpecifiedTradeProduct/ram:ApplicableProductCharacteristic/ram:Value</v>
      </c>
      <c r="BC34" s="99" t="str">
        <f aca="false">IF(S34="","",S34)</f>
        <v>T</v>
      </c>
      <c r="BD34" s="10" t="str">
        <f aca="false">IF(T34="","",T34)</f>
        <v>E</v>
      </c>
      <c r="BE34" s="99" t="str">
        <f aca="false">IF(U34="","",U34)</f>
        <v>0..n</v>
      </c>
      <c r="BF34" s="99" t="str">
        <f aca="false">IF(V34="","",V34)</f>
        <v>SYN-2, CAR-2, CAR-3</v>
      </c>
      <c r="BG34" s="315" t="str">
        <f aca="false">IF(W34="","",W34)</f>
        <v/>
      </c>
      <c r="BH34" s="6"/>
      <c r="BI34" s="10" t="str">
        <f aca="false">Y34</f>
        <v>-</v>
      </c>
      <c r="BJ34" s="10" t="str">
        <f aca="false">Z34</f>
        <v>-</v>
      </c>
      <c r="BK34" s="10" t="str">
        <f aca="false">AA34</f>
        <v>-</v>
      </c>
      <c r="BL34" s="10" t="str">
        <f aca="false">AB34</f>
        <v>X</v>
      </c>
      <c r="BM34" s="10" t="str">
        <f aca="false">AC34</f>
        <v>X</v>
      </c>
      <c r="BN34" s="10" t="str">
        <f aca="false">AD34</f>
        <v>X</v>
      </c>
      <c r="BO34" s="10" t="str">
        <f aca="false">AE34</f>
        <v>X</v>
      </c>
      <c r="BP34" s="6"/>
      <c r="BQ34" s="10" t="str">
        <f aca="false">AG34</f>
        <v>EN 16931</v>
      </c>
      <c r="BR34" s="110" t="str">
        <f aca="false">AH34</f>
        <v>EN 16931</v>
      </c>
      <c r="BS34" s="47"/>
      <c r="BT34" s="49" t="s">
        <v>6862</v>
      </c>
    </row>
    <row r="35" customFormat="false" ht="85.5" hidden="false" customHeight="false" outlineLevel="0" collapsed="false">
      <c r="A35" s="58" t="str">
        <f aca="false">IF(OR(T35="E",T35="A"),"YES","NO")</f>
        <v>NO</v>
      </c>
      <c r="B35" s="58"/>
      <c r="C35" s="58"/>
      <c r="D35" s="165" t="s">
        <v>4705</v>
      </c>
      <c r="E35" s="170" t="s">
        <v>457</v>
      </c>
      <c r="F35" s="171"/>
      <c r="G35" s="172" t="n">
        <f aca="false">LEN(R35)-LEN(SUBSTITUTE(R35,"/",""))-1</f>
        <v>4</v>
      </c>
      <c r="H35" s="172" t="s">
        <v>112</v>
      </c>
      <c r="I35" s="181" t="s">
        <v>4767</v>
      </c>
      <c r="J35" s="173"/>
      <c r="K35" s="174"/>
      <c r="L35" s="174"/>
      <c r="M35" s="174"/>
      <c r="N35" s="173"/>
      <c r="O35" s="175" t="s">
        <v>112</v>
      </c>
      <c r="P35" s="175" t="str">
        <f aca="false">O35</f>
        <v>0..n</v>
      </c>
      <c r="Q35" s="176" t="s">
        <v>4768</v>
      </c>
      <c r="R35" s="177" t="s">
        <v>459</v>
      </c>
      <c r="S35" s="172"/>
      <c r="T35" s="178" t="str">
        <f aca="false">IF($E35="","",IF(ISERROR(SEARCH("@",$R35)),IF(LEFT($E35,4)="BG-X","EG",IF(LEFT($E35,2)="BG","G",IF(LEFT($E35,4)="BT-X",IF(LEN($E35)-LEN(SUBSTITUTE($E35,"-",))&gt;2,"","E"),IF(LEN($E35)-LEN(SUBSTITUTE($E35,"-",))&gt;1,"","E")))),"A"))</f>
        <v/>
      </c>
      <c r="U35" s="172" t="s">
        <v>112</v>
      </c>
      <c r="V35" s="172"/>
      <c r="W35" s="365"/>
      <c r="X35" s="38"/>
      <c r="Y35" s="178" t="str">
        <f aca="false">IF(AH35=Y$4,"X","-")</f>
        <v>-</v>
      </c>
      <c r="Z35" s="178" t="str">
        <f aca="false">IF(Y35="X","X",IF($AH35=Z$4,"X","-"))</f>
        <v>-</v>
      </c>
      <c r="AA35" s="178" t="str">
        <f aca="false">IF(Z35="X","X",IF($AH35=AA$4,"X","-"))</f>
        <v>-</v>
      </c>
      <c r="AB35" s="178" t="str">
        <f aca="false">IF(AA35="X","X",IF($AH35=AB$4,"X","-"))</f>
        <v>X</v>
      </c>
      <c r="AC35" s="178" t="str">
        <f aca="false">IF(AB35="X","X",IF($AH35=AC$4,"X","-"))</f>
        <v>X</v>
      </c>
      <c r="AD35" s="178" t="str">
        <f aca="false">IF(AC35="X","X",IF($AH35=AD$4,"X","-"))</f>
        <v>X</v>
      </c>
      <c r="AE35" s="178" t="str">
        <f aca="false">IF(AD35="X","X",IF($AH35=AE$4,"X","-"))</f>
        <v>X</v>
      </c>
      <c r="AF35" s="38"/>
      <c r="AG35" s="178" t="s">
        <v>27</v>
      </c>
      <c r="AH35" s="178" t="s">
        <v>27</v>
      </c>
      <c r="AI35" s="38"/>
      <c r="AJ35" s="13" t="str">
        <f aca="false">IF(ISERROR(FIND("/",R35)),R35,LEFT(R35,FIND(CHAR(1),SUBSTITUTE(R35,"/",CHAR(1),LEN(R35)-LEN(SUBSTITUTE(R35,"/",""))))-1))</f>
        <v>/rsm:CrossIndustryInvoice/rsm:SupplyChainTradeTransaction/ram:IncludedSupplyChainTradeLineItem/ram:SpecifiedTradeProduct</v>
      </c>
      <c r="AK35" s="13" t="str">
        <f aca="false">IF(ISERROR(FIND("/",R35)),R35,MID(R35, FIND(CHAR(1),SUBSTITUTE(R35,"/",CHAR(1), LEN(R35)-LEN(SUBSTITUTE(R35,"/","")))), LEN(R35)))</f>
        <v>/ram:DesignatedProductClassification</v>
      </c>
      <c r="AL35" s="14" t="n">
        <f aca="false">COUNTIFS(R$4:R35,AJ35)</f>
        <v>1</v>
      </c>
      <c r="AN35" s="165" t="str">
        <f aca="false">D35</f>
        <v>SCT_LINE</v>
      </c>
      <c r="AO35" s="170" t="str">
        <f aca="false">E35</f>
        <v>BT-158-00</v>
      </c>
      <c r="AP35" s="171" t="str">
        <f aca="false">IF(F35="","",F35)</f>
        <v/>
      </c>
      <c r="AQ35" s="172" t="n">
        <f aca="false">LEN(BB35)-LEN(SUBSTITUTE(BB35,"/",""))-1</f>
        <v>4</v>
      </c>
      <c r="AR35" s="172" t="str">
        <f aca="false">H35</f>
        <v>0..n</v>
      </c>
      <c r="AS35" s="181" t="s">
        <v>4767</v>
      </c>
      <c r="AT35" s="173"/>
      <c r="AU35" s="174"/>
      <c r="AV35" s="174"/>
      <c r="AW35" s="174"/>
      <c r="AX35" s="173"/>
      <c r="AY35" s="175" t="str">
        <f aca="false">O35</f>
        <v>0..n</v>
      </c>
      <c r="AZ35" s="175" t="str">
        <f aca="false">P35</f>
        <v>0..n</v>
      </c>
      <c r="BA35" s="176" t="str">
        <f aca="false">Q35</f>
        <v>/rsm:CrossIndustryInvoice
/rsm:SupplyChainTradeTransaction
/ram:IncludedSupplyChainTradeLineItem
/ram:SpecifiedTradeProduct
/ram:DesignatedProductClassification</v>
      </c>
      <c r="BB35" s="177" t="str">
        <f aca="false">R35</f>
        <v>/rsm:CrossIndustryInvoice/rsm:SupplyChainTradeTransaction/ram:IncludedSupplyChainTradeLineItem/ram:SpecifiedTradeProduct/ram:DesignatedProductClassification</v>
      </c>
      <c r="BC35" s="172" t="str">
        <f aca="false">IF(S35="","",S35)</f>
        <v/>
      </c>
      <c r="BD35" s="178" t="str">
        <f aca="false">IF(T35="","",T35)</f>
        <v/>
      </c>
      <c r="BE35" s="172" t="str">
        <f aca="false">IF(U35="","",U35)</f>
        <v>0..n</v>
      </c>
      <c r="BF35" s="172" t="str">
        <f aca="false">IF(V35="","",V35)</f>
        <v/>
      </c>
      <c r="BG35" s="365" t="str">
        <f aca="false">IF(W35="","",W35)</f>
        <v/>
      </c>
      <c r="BH35" s="6"/>
      <c r="BI35" s="178" t="str">
        <f aca="false">Y35</f>
        <v>-</v>
      </c>
      <c r="BJ35" s="178" t="str">
        <f aca="false">Z35</f>
        <v>-</v>
      </c>
      <c r="BK35" s="178" t="str">
        <f aca="false">AA35</f>
        <v>-</v>
      </c>
      <c r="BL35" s="178" t="str">
        <f aca="false">AB35</f>
        <v>X</v>
      </c>
      <c r="BM35" s="178" t="str">
        <f aca="false">AC35</f>
        <v>X</v>
      </c>
      <c r="BN35" s="178" t="str">
        <f aca="false">AD35</f>
        <v>X</v>
      </c>
      <c r="BO35" s="178" t="str">
        <f aca="false">AE35</f>
        <v>X</v>
      </c>
      <c r="BP35" s="6"/>
      <c r="BQ35" s="178" t="str">
        <f aca="false">AG35</f>
        <v>EN 16931</v>
      </c>
      <c r="BR35" s="178" t="str">
        <f aca="false">AH35</f>
        <v>EN 16931</v>
      </c>
      <c r="BS35" s="47"/>
      <c r="BT35" s="49" t="s">
        <v>6862</v>
      </c>
    </row>
    <row r="36" customFormat="false" ht="99.75" hidden="false" customHeight="false" outlineLevel="0" collapsed="false">
      <c r="A36" s="58" t="str">
        <f aca="false">IF(OR(T36="E",T36="A"),"YES","NO")</f>
        <v>YES</v>
      </c>
      <c r="B36" s="58"/>
      <c r="C36" s="58"/>
      <c r="D36" s="165" t="s">
        <v>4705</v>
      </c>
      <c r="E36" s="166" t="s">
        <v>461</v>
      </c>
      <c r="F36" s="167" t="s">
        <v>461</v>
      </c>
      <c r="G36" s="99" t="n">
        <f aca="false">LEN(R36)-LEN(SUBSTITUTE(R36,"/",""))-1</f>
        <v>5</v>
      </c>
      <c r="H36" s="99" t="s">
        <v>112</v>
      </c>
      <c r="I36" s="97" t="s">
        <v>462</v>
      </c>
      <c r="J36" s="97" t="s">
        <v>463</v>
      </c>
      <c r="K36" s="98" t="s">
        <v>464</v>
      </c>
      <c r="L36" s="98"/>
      <c r="M36" s="98" t="s">
        <v>4772</v>
      </c>
      <c r="N36" s="97" t="s">
        <v>137</v>
      </c>
      <c r="O36" s="99" t="s">
        <v>95</v>
      </c>
      <c r="P36" s="100" t="str">
        <f aca="false">O36</f>
        <v>0..1</v>
      </c>
      <c r="Q36" s="54" t="s">
        <v>4773</v>
      </c>
      <c r="R36" s="109" t="s">
        <v>465</v>
      </c>
      <c r="S36" s="99" t="s">
        <v>139</v>
      </c>
      <c r="T36" s="10" t="str">
        <f aca="false">IF($E36="","",IF(ISERROR(SEARCH("@",$R36)),IF(LEFT($E36,4)="BG-X","EG",IF(LEFT($E36,2)="BG","G",IF(LEFT($E36,4)="BT-X",IF(LEN($E36)-LEN(SUBSTITUTE($E36,"-",))&gt;2,"","E"),IF(LEN($E36)-LEN(SUBSTITUTE($E36,"-",))&gt;1,"","E")))),"A"))</f>
        <v>E</v>
      </c>
      <c r="U36" s="99" t="s">
        <v>95</v>
      </c>
      <c r="V36" s="99"/>
      <c r="W36" s="315"/>
      <c r="X36" s="38"/>
      <c r="Y36" s="10" t="str">
        <f aca="false">IF(AH36=Y$4,"X","-")</f>
        <v>-</v>
      </c>
      <c r="Z36" s="10" t="str">
        <f aca="false">IF(Y36="X","X",IF($AH36=Z$4,"X","-"))</f>
        <v>-</v>
      </c>
      <c r="AA36" s="10" t="str">
        <f aca="false">IF(Z36="X","X",IF($AH36=AA$4,"X","-"))</f>
        <v>-</v>
      </c>
      <c r="AB36" s="10" t="str">
        <f aca="false">IF(AA36="X","X",IF($AH36=AB$4,"X","-"))</f>
        <v>X</v>
      </c>
      <c r="AC36" s="10" t="str">
        <f aca="false">IF(AB36="X","X",IF($AH36=AC$4,"X","-"))</f>
        <v>X</v>
      </c>
      <c r="AD36" s="10" t="str">
        <f aca="false">IF(AC36="X","X",IF($AH36=AD$4,"X","-"))</f>
        <v>X</v>
      </c>
      <c r="AE36" s="10" t="str">
        <f aca="false">IF(AD36="X","X",IF($AH36=AE$4,"X","-"))</f>
        <v>X</v>
      </c>
      <c r="AF36" s="38"/>
      <c r="AG36" s="10" t="s">
        <v>27</v>
      </c>
      <c r="AH36" s="110" t="s">
        <v>27</v>
      </c>
      <c r="AI36" s="38"/>
      <c r="AJ36" s="13" t="str">
        <f aca="false">IF(ISERROR(FIND("/",R36)),R36,LEFT(R36,FIND(CHAR(1),SUBSTITUTE(R36,"/",CHAR(1),LEN(R36)-LEN(SUBSTITUTE(R36,"/",""))))-1))</f>
        <v>/rsm:CrossIndustryInvoice/rsm:SupplyChainTradeTransaction/ram:IncludedSupplyChainTradeLineItem/ram:SpecifiedTradeProduct/ram:DesignatedProductClassification</v>
      </c>
      <c r="AK36" s="13" t="str">
        <f aca="false">IF(ISERROR(FIND("/",R36)),R36,MID(R36, FIND(CHAR(1),SUBSTITUTE(R36,"/",CHAR(1), LEN(R36)-LEN(SUBSTITUTE(R36,"/","")))), LEN(R36)))</f>
        <v>/ram:ClassCode</v>
      </c>
      <c r="AL36" s="14" t="n">
        <f aca="false">COUNTIFS(R$4:R36,AJ36)</f>
        <v>1</v>
      </c>
      <c r="AN36" s="165" t="str">
        <f aca="false">D36</f>
        <v>SCT_LINE</v>
      </c>
      <c r="AO36" s="166" t="str">
        <f aca="false">E36</f>
        <v>BT-158</v>
      </c>
      <c r="AP36" s="167" t="str">
        <f aca="false">IF(F36="","",F36)</f>
        <v>BT-158</v>
      </c>
      <c r="AQ36" s="99" t="n">
        <f aca="false">LEN(BB36)-LEN(SUBSTITUTE(BB36,"/",""))-1</f>
        <v>5</v>
      </c>
      <c r="AR36" s="99" t="str">
        <f aca="false">H36</f>
        <v>0..n</v>
      </c>
      <c r="AS36" s="97" t="s">
        <v>466</v>
      </c>
      <c r="AT36" s="97" t="s">
        <v>467</v>
      </c>
      <c r="AU36" s="98" t="s">
        <v>468</v>
      </c>
      <c r="AV36" s="98"/>
      <c r="AW36" s="98" t="s">
        <v>4774</v>
      </c>
      <c r="AX36" s="97" t="s">
        <v>2190</v>
      </c>
      <c r="AY36" s="99" t="str">
        <f aca="false">O36</f>
        <v>0..1</v>
      </c>
      <c r="AZ36" s="100" t="str">
        <f aca="false">P36</f>
        <v>0..1</v>
      </c>
      <c r="BA36" s="54" t="str">
        <f aca="false">Q36</f>
        <v>/rsm:CrossIndustryInvoice
/rsm:SupplyChainTradeTransaction
/ram:IncludedSupplyChainTradeLineItem
/ram:SpecifiedTradeProduct
/ram:DesignatedProductClassification
/ram:ClassCode</v>
      </c>
      <c r="BB36" s="109" t="str">
        <f aca="false">R36</f>
        <v>/rsm:CrossIndustryInvoice/rsm:SupplyChainTradeTransaction/ram:IncludedSupplyChainTradeLineItem/ram:SpecifiedTradeProduct/ram:DesignatedProductClassification/ram:ClassCode</v>
      </c>
      <c r="BC36" s="99" t="str">
        <f aca="false">IF(S36="","",S36)</f>
        <v>I</v>
      </c>
      <c r="BD36" s="10" t="str">
        <f aca="false">IF(T36="","",T36)</f>
        <v>E</v>
      </c>
      <c r="BE36" s="99" t="str">
        <f aca="false">IF(U36="","",U36)</f>
        <v>0..1</v>
      </c>
      <c r="BF36" s="99" t="str">
        <f aca="false">IF(V36="","",V36)</f>
        <v/>
      </c>
      <c r="BG36" s="315" t="str">
        <f aca="false">IF(W36="","",W36)</f>
        <v/>
      </c>
      <c r="BH36" s="6"/>
      <c r="BI36" s="10" t="str">
        <f aca="false">Y36</f>
        <v>-</v>
      </c>
      <c r="BJ36" s="10" t="str">
        <f aca="false">Z36</f>
        <v>-</v>
      </c>
      <c r="BK36" s="10" t="str">
        <f aca="false">AA36</f>
        <v>-</v>
      </c>
      <c r="BL36" s="10" t="str">
        <f aca="false">AB36</f>
        <v>X</v>
      </c>
      <c r="BM36" s="10" t="str">
        <f aca="false">AC36</f>
        <v>X</v>
      </c>
      <c r="BN36" s="10" t="str">
        <f aca="false">AD36</f>
        <v>X</v>
      </c>
      <c r="BO36" s="10" t="str">
        <f aca="false">AE36</f>
        <v>X</v>
      </c>
      <c r="BP36" s="6"/>
      <c r="BQ36" s="10" t="str">
        <f aca="false">AG36</f>
        <v>EN 16931</v>
      </c>
      <c r="BR36" s="110" t="str">
        <f aca="false">AH36</f>
        <v>EN 16931</v>
      </c>
      <c r="BS36" s="47"/>
      <c r="BT36" s="49" t="s">
        <v>6862</v>
      </c>
    </row>
    <row r="37" customFormat="false" ht="102" hidden="false" customHeight="false" outlineLevel="0" collapsed="false">
      <c r="A37" s="58" t="str">
        <f aca="false">IF(OR(T37="E",T37="A"),"YES","NO")</f>
        <v>YES</v>
      </c>
      <c r="B37" s="58"/>
      <c r="C37" s="58"/>
      <c r="D37" s="165" t="s">
        <v>4705</v>
      </c>
      <c r="E37" s="166" t="s">
        <v>469</v>
      </c>
      <c r="F37" s="167" t="s">
        <v>469</v>
      </c>
      <c r="G37" s="99" t="n">
        <f aca="false">LEN(R37)-LEN(SUBSTITUTE(R37,"/",""))-1</f>
        <v>6</v>
      </c>
      <c r="H37" s="99" t="s">
        <v>88</v>
      </c>
      <c r="I37" s="139" t="s">
        <v>355</v>
      </c>
      <c r="J37" s="97" t="s">
        <v>470</v>
      </c>
      <c r="K37" s="98" t="s">
        <v>471</v>
      </c>
      <c r="L37" s="98"/>
      <c r="M37" s="98"/>
      <c r="N37" s="97" t="s">
        <v>358</v>
      </c>
      <c r="O37" s="99" t="s">
        <v>88</v>
      </c>
      <c r="P37" s="100" t="str">
        <f aca="false">O37</f>
        <v>1..1</v>
      </c>
      <c r="Q37" s="54" t="s">
        <v>4777</v>
      </c>
      <c r="R37" s="109" t="s">
        <v>472</v>
      </c>
      <c r="S37" s="99" t="s">
        <v>360</v>
      </c>
      <c r="T37" s="10" t="str">
        <f aca="false">IF($E37="","",IF(ISERROR(SEARCH("@",$R37)),IF(LEFT($E37,4)="BG-X","EG",IF(LEFT($E37,2)="BG","G",IF(LEFT($E37,4)="BT-X",IF(LEN($E37)-LEN(SUBSTITUTE($E37,"-",))&gt;2,"","E"),IF(LEN($E37)-LEN(SUBSTITUTE($E37,"-",))&gt;1,"","E")))),"A"))</f>
        <v>A</v>
      </c>
      <c r="U37" s="99" t="s">
        <v>95</v>
      </c>
      <c r="V37" s="99" t="s">
        <v>177</v>
      </c>
      <c r="W37" s="315"/>
      <c r="X37" s="38"/>
      <c r="Y37" s="10" t="str">
        <f aca="false">IF(AH37=Y$4,"X","-")</f>
        <v>-</v>
      </c>
      <c r="Z37" s="10" t="str">
        <f aca="false">IF(Y37="X","X",IF($AH37=Z$4,"X","-"))</f>
        <v>-</v>
      </c>
      <c r="AA37" s="10" t="str">
        <f aca="false">IF(Z37="X","X",IF($AH37=AA$4,"X","-"))</f>
        <v>-</v>
      </c>
      <c r="AB37" s="10" t="str">
        <f aca="false">IF(AA37="X","X",IF($AH37=AB$4,"X","-"))</f>
        <v>X</v>
      </c>
      <c r="AC37" s="10" t="str">
        <f aca="false">IF(AB37="X","X",IF($AH37=AC$4,"X","-"))</f>
        <v>X</v>
      </c>
      <c r="AD37" s="10" t="str">
        <f aca="false">IF(AC37="X","X",IF($AH37=AD$4,"X","-"))</f>
        <v>X</v>
      </c>
      <c r="AE37" s="10" t="str">
        <f aca="false">IF(AD37="X","X",IF($AH37=AE$4,"X","-"))</f>
        <v>X</v>
      </c>
      <c r="AF37" s="38"/>
      <c r="AG37" s="10" t="s">
        <v>27</v>
      </c>
      <c r="AH37" s="110" t="s">
        <v>27</v>
      </c>
      <c r="AI37" s="38"/>
      <c r="AJ37" s="13" t="str">
        <f aca="false">IF(ISERROR(FIND("/",R37)),R37,LEFT(R37,FIND(CHAR(1),SUBSTITUTE(R37,"/",CHAR(1),LEN(R37)-LEN(SUBSTITUTE(R37,"/",""))))-1))</f>
        <v>/rsm:CrossIndustryInvoice/rsm:SupplyChainTradeTransaction/ram:IncludedSupplyChainTradeLineItem/ram:SpecifiedTradeProduct/ram:DesignatedProductClassification/ram:ClassCode</v>
      </c>
      <c r="AK37" s="13" t="str">
        <f aca="false">IF(ISERROR(FIND("/",R37)),R37,MID(R37, FIND(CHAR(1),SUBSTITUTE(R37,"/",CHAR(1), LEN(R37)-LEN(SUBSTITUTE(R37,"/","")))), LEN(R37)))</f>
        <v>/@listID</v>
      </c>
      <c r="AL37" s="14" t="n">
        <f aca="false">COUNTIFS(R$4:R37,AJ37)</f>
        <v>1</v>
      </c>
      <c r="AN37" s="165" t="str">
        <f aca="false">D37</f>
        <v>SCT_LINE</v>
      </c>
      <c r="AO37" s="166" t="str">
        <f aca="false">E37</f>
        <v>BT-158-1</v>
      </c>
      <c r="AP37" s="167" t="str">
        <f aca="false">IF(F37="","",F37)</f>
        <v>BT-158-1</v>
      </c>
      <c r="AQ37" s="99" t="n">
        <f aca="false">LEN(BB37)-LEN(SUBSTITUTE(BB37,"/",""))-1</f>
        <v>6</v>
      </c>
      <c r="AR37" s="99" t="str">
        <f aca="false">H37</f>
        <v>1..1</v>
      </c>
      <c r="AS37" s="139" t="s">
        <v>361</v>
      </c>
      <c r="AT37" s="97" t="s">
        <v>473</v>
      </c>
      <c r="AU37" s="98" t="s">
        <v>474</v>
      </c>
      <c r="AV37" s="98"/>
      <c r="AW37" s="98"/>
      <c r="AX37" s="97"/>
      <c r="AY37" s="99" t="str">
        <f aca="false">O37</f>
        <v>1..1</v>
      </c>
      <c r="AZ37" s="100" t="str">
        <f aca="false">P37</f>
        <v>1..1</v>
      </c>
      <c r="BA37" s="54" t="str">
        <f aca="false">Q37</f>
        <v>/rsm:CrossIndustryInvoice
/rsm:SupplyChainTradeTransaction
/ram:IncludedSupplyChainTradeLineItem
/ram:SpecifiedTradeProduct
/ram:DesignatedProductClassification
/ram:ClassCode
/@listID</v>
      </c>
      <c r="BB37" s="109" t="str">
        <f aca="false">R37</f>
        <v>/rsm:CrossIndustryInvoice/rsm:SupplyChainTradeTransaction/ram:IncludedSupplyChainTradeLineItem/ram:SpecifiedTradeProduct/ram:DesignatedProductClassification/ram:ClassCode/@listID</v>
      </c>
      <c r="BC37" s="99" t="str">
        <f aca="false">IF(S37="","",S37)</f>
        <v>S</v>
      </c>
      <c r="BD37" s="10" t="str">
        <f aca="false">IF(T37="","",T37)</f>
        <v>A</v>
      </c>
      <c r="BE37" s="99" t="str">
        <f aca="false">IF(U37="","",U37)</f>
        <v>0..1</v>
      </c>
      <c r="BF37" s="99" t="str">
        <f aca="false">IF(V37="","",V37)</f>
        <v>CAR-2</v>
      </c>
      <c r="BG37" s="315" t="str">
        <f aca="false">IF(W37="","",W37)</f>
        <v/>
      </c>
      <c r="BH37" s="6"/>
      <c r="BI37" s="10" t="str">
        <f aca="false">Y37</f>
        <v>-</v>
      </c>
      <c r="BJ37" s="10" t="str">
        <f aca="false">Z37</f>
        <v>-</v>
      </c>
      <c r="BK37" s="10" t="str">
        <f aca="false">AA37</f>
        <v>-</v>
      </c>
      <c r="BL37" s="10" t="str">
        <f aca="false">AB37</f>
        <v>X</v>
      </c>
      <c r="BM37" s="10" t="str">
        <f aca="false">AC37</f>
        <v>X</v>
      </c>
      <c r="BN37" s="10" t="str">
        <f aca="false">AD37</f>
        <v>X</v>
      </c>
      <c r="BO37" s="10" t="str">
        <f aca="false">AE37</f>
        <v>X</v>
      </c>
      <c r="BP37" s="6"/>
      <c r="BQ37" s="10" t="str">
        <f aca="false">AG37</f>
        <v>EN 16931</v>
      </c>
      <c r="BR37" s="110" t="str">
        <f aca="false">AH37</f>
        <v>EN 16931</v>
      </c>
      <c r="BS37" s="47"/>
      <c r="BT37" s="49" t="s">
        <v>6862</v>
      </c>
    </row>
    <row r="38" customFormat="false" ht="102" hidden="false" customHeight="false" outlineLevel="0" collapsed="false">
      <c r="A38" s="58" t="str">
        <f aca="false">IF(OR(T38="E",T38="A"),"YES","NO")</f>
        <v>YES</v>
      </c>
      <c r="B38" s="58"/>
      <c r="C38" s="58"/>
      <c r="D38" s="165" t="s">
        <v>4705</v>
      </c>
      <c r="E38" s="166" t="s">
        <v>475</v>
      </c>
      <c r="F38" s="167" t="s">
        <v>475</v>
      </c>
      <c r="G38" s="99" t="n">
        <f aca="false">LEN(R38)-LEN(SUBSTITUTE(R38,"/",""))-1</f>
        <v>6</v>
      </c>
      <c r="H38" s="99" t="s">
        <v>95</v>
      </c>
      <c r="I38" s="139" t="s">
        <v>476</v>
      </c>
      <c r="J38" s="97" t="s">
        <v>477</v>
      </c>
      <c r="K38" s="98"/>
      <c r="L38" s="98"/>
      <c r="M38" s="98"/>
      <c r="N38" s="97" t="s">
        <v>358</v>
      </c>
      <c r="O38" s="99" t="s">
        <v>95</v>
      </c>
      <c r="P38" s="100" t="str">
        <f aca="false">O38</f>
        <v>0..1</v>
      </c>
      <c r="Q38" s="54" t="s">
        <v>4779</v>
      </c>
      <c r="R38" s="109" t="s">
        <v>478</v>
      </c>
      <c r="S38" s="99" t="s">
        <v>360</v>
      </c>
      <c r="T38" s="10" t="str">
        <f aca="false">IF($E38="","",IF(ISERROR(SEARCH("@",$R38)),IF(LEFT($E38,4)="BG-X","EG",IF(LEFT($E38,2)="BG","G",IF(LEFT($E38,4)="BT-X",IF(LEN($E38)-LEN(SUBSTITUTE($E38,"-",))&gt;2,"","E"),IF(LEN($E38)-LEN(SUBSTITUTE($E38,"-",))&gt;1,"","E")))),"A"))</f>
        <v>A</v>
      </c>
      <c r="U38" s="99" t="s">
        <v>95</v>
      </c>
      <c r="V38" s="99"/>
      <c r="W38" s="315"/>
      <c r="X38" s="38"/>
      <c r="Y38" s="10" t="str">
        <f aca="false">IF(AH38=Y$4,"X","-")</f>
        <v>-</v>
      </c>
      <c r="Z38" s="10" t="str">
        <f aca="false">IF(Y38="X","X",IF($AH38=Z$4,"X","-"))</f>
        <v>-</v>
      </c>
      <c r="AA38" s="10" t="str">
        <f aca="false">IF(Z38="X","X",IF($AH38=AA$4,"X","-"))</f>
        <v>-</v>
      </c>
      <c r="AB38" s="10" t="str">
        <f aca="false">IF(AA38="X","X",IF($AH38=AB$4,"X","-"))</f>
        <v>X</v>
      </c>
      <c r="AC38" s="10" t="str">
        <f aca="false">IF(AB38="X","X",IF($AH38=AC$4,"X","-"))</f>
        <v>X</v>
      </c>
      <c r="AD38" s="10" t="str">
        <f aca="false">IF(AC38="X","X",IF($AH38=AD$4,"X","-"))</f>
        <v>X</v>
      </c>
      <c r="AE38" s="10" t="str">
        <f aca="false">IF(AD38="X","X",IF($AH38=AE$4,"X","-"))</f>
        <v>X</v>
      </c>
      <c r="AF38" s="38"/>
      <c r="AG38" s="10" t="s">
        <v>27</v>
      </c>
      <c r="AH38" s="110" t="s">
        <v>27</v>
      </c>
      <c r="AI38" s="38"/>
      <c r="AJ38" s="13" t="str">
        <f aca="false">IF(ISERROR(FIND("/",R38)),R38,LEFT(R38,FIND(CHAR(1),SUBSTITUTE(R38,"/",CHAR(1),LEN(R38)-LEN(SUBSTITUTE(R38,"/",""))))-1))</f>
        <v>/rsm:CrossIndustryInvoice/rsm:SupplyChainTradeTransaction/ram:IncludedSupplyChainTradeLineItem/ram:SpecifiedTradeProduct/ram:DesignatedProductClassification/ram:ClassCode</v>
      </c>
      <c r="AK38" s="13" t="str">
        <f aca="false">IF(ISERROR(FIND("/",R38)),R38,MID(R38, FIND(CHAR(1),SUBSTITUTE(R38,"/",CHAR(1), LEN(R38)-LEN(SUBSTITUTE(R38,"/","")))), LEN(R38)))</f>
        <v>/@listVersionID</v>
      </c>
      <c r="AL38" s="14" t="n">
        <f aca="false">COUNTIFS(R$4:R38,AJ38)</f>
        <v>1</v>
      </c>
      <c r="AN38" s="165" t="str">
        <f aca="false">D38</f>
        <v>SCT_LINE</v>
      </c>
      <c r="AO38" s="166" t="str">
        <f aca="false">E38</f>
        <v>BT-158-2</v>
      </c>
      <c r="AP38" s="167" t="str">
        <f aca="false">IF(F38="","",F38)</f>
        <v>BT-158-2</v>
      </c>
      <c r="AQ38" s="99" t="n">
        <f aca="false">LEN(BB38)-LEN(SUBSTITUTE(BB38,"/",""))-1</f>
        <v>6</v>
      </c>
      <c r="AR38" s="99" t="str">
        <f aca="false">H38</f>
        <v>0..1</v>
      </c>
      <c r="AS38" s="139" t="s">
        <v>479</v>
      </c>
      <c r="AT38" s="97" t="s">
        <v>480</v>
      </c>
      <c r="AU38" s="98"/>
      <c r="AV38" s="98"/>
      <c r="AW38" s="98"/>
      <c r="AX38" s="97"/>
      <c r="AY38" s="99" t="str">
        <f aca="false">O38</f>
        <v>0..1</v>
      </c>
      <c r="AZ38" s="100" t="str">
        <f aca="false">P38</f>
        <v>0..1</v>
      </c>
      <c r="BA38" s="54" t="str">
        <f aca="false">Q38</f>
        <v>/rsm:CrossIndustryInvoice
/rsm:SupplyChainTradeTransaction
/ram:IncludedSupplyChainTradeLineItem
/ram:SpecifiedTradeProduct
/ram:DesignatedProductClassification
/ram:ClassCode
/@listVersionID</v>
      </c>
      <c r="BB38" s="109" t="str">
        <f aca="false">R38</f>
        <v>/rsm:CrossIndustryInvoice/rsm:SupplyChainTradeTransaction/ram:IncludedSupplyChainTradeLineItem/ram:SpecifiedTradeProduct/ram:DesignatedProductClassification/ram:ClassCode/@listVersionID</v>
      </c>
      <c r="BC38" s="99" t="str">
        <f aca="false">IF(S38="","",S38)</f>
        <v>S</v>
      </c>
      <c r="BD38" s="10" t="str">
        <f aca="false">IF(T38="","",T38)</f>
        <v>A</v>
      </c>
      <c r="BE38" s="99" t="str">
        <f aca="false">IF(U38="","",U38)</f>
        <v>0..1</v>
      </c>
      <c r="BF38" s="99" t="str">
        <f aca="false">IF(V38="","",V38)</f>
        <v/>
      </c>
      <c r="BG38" s="315" t="str">
        <f aca="false">IF(W38="","",W38)</f>
        <v/>
      </c>
      <c r="BH38" s="6"/>
      <c r="BI38" s="10" t="str">
        <f aca="false">Y38</f>
        <v>-</v>
      </c>
      <c r="BJ38" s="10" t="str">
        <f aca="false">Z38</f>
        <v>-</v>
      </c>
      <c r="BK38" s="10" t="str">
        <f aca="false">AA38</f>
        <v>-</v>
      </c>
      <c r="BL38" s="10" t="str">
        <f aca="false">AB38</f>
        <v>X</v>
      </c>
      <c r="BM38" s="10" t="str">
        <f aca="false">AC38</f>
        <v>X</v>
      </c>
      <c r="BN38" s="10" t="str">
        <f aca="false">AD38</f>
        <v>X</v>
      </c>
      <c r="BO38" s="10" t="str">
        <f aca="false">AE38</f>
        <v>X</v>
      </c>
      <c r="BP38" s="6"/>
      <c r="BQ38" s="10" t="str">
        <f aca="false">AG38</f>
        <v>EN 16931</v>
      </c>
      <c r="BR38" s="110" t="str">
        <f aca="false">AH38</f>
        <v>EN 16931</v>
      </c>
      <c r="BS38" s="47"/>
      <c r="BT38" s="49" t="s">
        <v>6862</v>
      </c>
    </row>
    <row r="39" customFormat="false" ht="85.5" hidden="false" customHeight="false" outlineLevel="0" collapsed="false">
      <c r="A39" s="58" t="str">
        <f aca="false">IF(OR(T39="E",T39="A"),"YES","NO")</f>
        <v>NO</v>
      </c>
      <c r="B39" s="58"/>
      <c r="C39" s="58"/>
      <c r="D39" s="165" t="s">
        <v>4705</v>
      </c>
      <c r="E39" s="170" t="s">
        <v>503</v>
      </c>
      <c r="F39" s="171"/>
      <c r="G39" s="172" t="n">
        <f aca="false">LEN(R39)-LEN(SUBSTITUTE(R39,"/",""))-1</f>
        <v>4</v>
      </c>
      <c r="H39" s="172" t="s">
        <v>95</v>
      </c>
      <c r="I39" s="173" t="s">
        <v>4786</v>
      </c>
      <c r="J39" s="173"/>
      <c r="K39" s="174"/>
      <c r="L39" s="174"/>
      <c r="M39" s="174"/>
      <c r="N39" s="173"/>
      <c r="O39" s="175" t="s">
        <v>95</v>
      </c>
      <c r="P39" s="175" t="str">
        <f aca="false">O39</f>
        <v>0..1</v>
      </c>
      <c r="Q39" s="176" t="s">
        <v>4787</v>
      </c>
      <c r="R39" s="177" t="s">
        <v>505</v>
      </c>
      <c r="S39" s="172"/>
      <c r="T39" s="178" t="str">
        <f aca="false">IF($E39="","",IF(ISERROR(SEARCH("@",$R39)),IF(LEFT($E39,4)="BG-X","EG",IF(LEFT($E39,2)="BG","G",IF(LEFT($E39,4)="BT-X",IF(LEN($E39)-LEN(SUBSTITUTE($E39,"-",))&gt;2,"","E"),IF(LEN($E39)-LEN(SUBSTITUTE($E39,"-",))&gt;1,"","E")))),"A"))</f>
        <v/>
      </c>
      <c r="U39" s="172" t="s">
        <v>95</v>
      </c>
      <c r="V39" s="172"/>
      <c r="W39" s="365"/>
      <c r="X39" s="38"/>
      <c r="Y39" s="178" t="str">
        <f aca="false">IF(AH39=Y$4,"X","-")</f>
        <v>-</v>
      </c>
      <c r="Z39" s="178" t="str">
        <f aca="false">IF(Y39="X","X",IF($AH39=Z$4,"X","-"))</f>
        <v>-</v>
      </c>
      <c r="AA39" s="178" t="str">
        <f aca="false">IF(Z39="X","X",IF($AH39=AA$4,"X","-"))</f>
        <v>-</v>
      </c>
      <c r="AB39" s="178" t="str">
        <f aca="false">IF(AA39="X","X",IF($AH39=AB$4,"X","-"))</f>
        <v>X</v>
      </c>
      <c r="AC39" s="178" t="str">
        <f aca="false">IF(AB39="X","X",IF($AH39=AC$4,"X","-"))</f>
        <v>X</v>
      </c>
      <c r="AD39" s="178" t="str">
        <f aca="false">IF(AC39="X","X",IF($AH39=AD$4,"X","-"))</f>
        <v>X</v>
      </c>
      <c r="AE39" s="178" t="str">
        <f aca="false">IF(AD39="X","X",IF($AH39=AE$4,"X","-"))</f>
        <v>X</v>
      </c>
      <c r="AF39" s="38"/>
      <c r="AG39" s="178" t="s">
        <v>27</v>
      </c>
      <c r="AH39" s="178" t="s">
        <v>27</v>
      </c>
      <c r="AI39" s="38"/>
      <c r="AJ39" s="13" t="str">
        <f aca="false">IF(ISERROR(FIND("/",R39)),R39,LEFT(R39,FIND(CHAR(1),SUBSTITUTE(R39,"/",CHAR(1),LEN(R39)-LEN(SUBSTITUTE(R39,"/",""))))-1))</f>
        <v>/rsm:CrossIndustryInvoice/rsm:SupplyChainTradeTransaction/ram:IncludedSupplyChainTradeLineItem/ram:SpecifiedTradeProduct</v>
      </c>
      <c r="AK39" s="13" t="str">
        <f aca="false">IF(ISERROR(FIND("/",R39)),R39,MID(R39, FIND(CHAR(1),SUBSTITUTE(R39,"/",CHAR(1), LEN(R39)-LEN(SUBSTITUTE(R39,"/","")))), LEN(R39)))</f>
        <v>/ram:OriginTradeCountry</v>
      </c>
      <c r="AL39" s="14" t="n">
        <f aca="false">COUNTIFS(R$4:R39,AJ39)</f>
        <v>1</v>
      </c>
      <c r="AN39" s="165" t="str">
        <f aca="false">D39</f>
        <v>SCT_LINE</v>
      </c>
      <c r="AO39" s="170" t="str">
        <f aca="false">E39</f>
        <v>BT-159-00</v>
      </c>
      <c r="AP39" s="171" t="str">
        <f aca="false">IF(F39="","",F39)</f>
        <v/>
      </c>
      <c r="AQ39" s="172" t="n">
        <f aca="false">LEN(BB39)-LEN(SUBSTITUTE(BB39,"/",""))-1</f>
        <v>4</v>
      </c>
      <c r="AR39" s="172" t="str">
        <f aca="false">H39</f>
        <v>0..1</v>
      </c>
      <c r="AS39" s="173" t="s">
        <v>4788</v>
      </c>
      <c r="AT39" s="173"/>
      <c r="AU39" s="174"/>
      <c r="AV39" s="174"/>
      <c r="AW39" s="174"/>
      <c r="AX39" s="173"/>
      <c r="AY39" s="175" t="str">
        <f aca="false">O39</f>
        <v>0..1</v>
      </c>
      <c r="AZ39" s="175" t="str">
        <f aca="false">P39</f>
        <v>0..1</v>
      </c>
      <c r="BA39" s="176" t="str">
        <f aca="false">Q39</f>
        <v>/rsm:CrossIndustryInvoice
/rsm:SupplyChainTradeTransaction
/ram:IncludedSupplyChainTradeLineItem
/ram:SpecifiedTradeProduct
/ram:OriginTradeCountry</v>
      </c>
      <c r="BB39" s="177" t="str">
        <f aca="false">R39</f>
        <v>/rsm:CrossIndustryInvoice/rsm:SupplyChainTradeTransaction/ram:IncludedSupplyChainTradeLineItem/ram:SpecifiedTradeProduct/ram:OriginTradeCountry</v>
      </c>
      <c r="BC39" s="172" t="str">
        <f aca="false">IF(S39="","",S39)</f>
        <v/>
      </c>
      <c r="BD39" s="178" t="str">
        <f aca="false">IF(T39="","",T39)</f>
        <v/>
      </c>
      <c r="BE39" s="172" t="str">
        <f aca="false">IF(U39="","",U39)</f>
        <v>0..1</v>
      </c>
      <c r="BF39" s="172" t="str">
        <f aca="false">IF(V39="","",V39)</f>
        <v/>
      </c>
      <c r="BG39" s="365" t="str">
        <f aca="false">IF(W39="","",W39)</f>
        <v/>
      </c>
      <c r="BH39" s="6"/>
      <c r="BI39" s="178" t="str">
        <f aca="false">Y39</f>
        <v>-</v>
      </c>
      <c r="BJ39" s="178" t="str">
        <f aca="false">Z39</f>
        <v>-</v>
      </c>
      <c r="BK39" s="178" t="str">
        <f aca="false">AA39</f>
        <v>-</v>
      </c>
      <c r="BL39" s="178" t="str">
        <f aca="false">AB39</f>
        <v>X</v>
      </c>
      <c r="BM39" s="178" t="str">
        <f aca="false">AC39</f>
        <v>X</v>
      </c>
      <c r="BN39" s="178" t="str">
        <f aca="false">AD39</f>
        <v>X</v>
      </c>
      <c r="BO39" s="178" t="str">
        <f aca="false">AE39</f>
        <v>X</v>
      </c>
      <c r="BP39" s="6"/>
      <c r="BQ39" s="178" t="str">
        <f aca="false">AG39</f>
        <v>EN 16931</v>
      </c>
      <c r="BR39" s="178" t="str">
        <f aca="false">AH39</f>
        <v>EN 16931</v>
      </c>
      <c r="BS39" s="47"/>
      <c r="BT39" s="49" t="s">
        <v>6862</v>
      </c>
    </row>
    <row r="40" customFormat="false" ht="89.25" hidden="false" customHeight="false" outlineLevel="0" collapsed="false">
      <c r="A40" s="58" t="str">
        <f aca="false">IF(OR(T40="E",T40="A"),"YES","NO")</f>
        <v>YES</v>
      </c>
      <c r="B40" s="363" t="s">
        <v>4789</v>
      </c>
      <c r="C40" s="363" t="s">
        <v>6865</v>
      </c>
      <c r="D40" s="165" t="s">
        <v>4705</v>
      </c>
      <c r="E40" s="166" t="s">
        <v>507</v>
      </c>
      <c r="F40" s="167" t="s">
        <v>507</v>
      </c>
      <c r="G40" s="99" t="n">
        <f aca="false">LEN(R40)-LEN(SUBSTITUTE(R40,"/",""))-1</f>
        <v>5</v>
      </c>
      <c r="H40" s="99" t="s">
        <v>95</v>
      </c>
      <c r="I40" s="97" t="s">
        <v>508</v>
      </c>
      <c r="J40" s="97" t="s">
        <v>509</v>
      </c>
      <c r="K40" s="98" t="s">
        <v>510</v>
      </c>
      <c r="L40" s="98"/>
      <c r="M40" s="98"/>
      <c r="N40" s="97" t="s">
        <v>174</v>
      </c>
      <c r="O40" s="99" t="s">
        <v>88</v>
      </c>
      <c r="P40" s="100" t="str">
        <f aca="false">O40</f>
        <v>1..1</v>
      </c>
      <c r="Q40" s="54" t="s">
        <v>4791</v>
      </c>
      <c r="R40" s="109" t="s">
        <v>511</v>
      </c>
      <c r="S40" s="99" t="s">
        <v>176</v>
      </c>
      <c r="T40" s="10" t="str">
        <f aca="false">IF($E40="","",IF(ISERROR(SEARCH("@",$R40)),IF(LEFT($E40,4)="BG-X","EG",IF(LEFT($E40,2)="BG","G",IF(LEFT($E40,4)="BT-X",IF(LEN($E40)-LEN(SUBSTITUTE($E40,"-",))&gt;2,"","E"),IF(LEN($E40)-LEN(SUBSTITUTE($E40,"-",))&gt;1,"","E")))),"A"))</f>
        <v>E</v>
      </c>
      <c r="U40" s="99" t="s">
        <v>95</v>
      </c>
      <c r="V40" s="99"/>
      <c r="W40" s="315"/>
      <c r="X40" s="38"/>
      <c r="Y40" s="10" t="str">
        <f aca="false">IF(AH40=Y$4,"X","-")</f>
        <v>-</v>
      </c>
      <c r="Z40" s="10" t="str">
        <f aca="false">IF(Y40="X","X",IF($AH40=Z$4,"X","-"))</f>
        <v>-</v>
      </c>
      <c r="AA40" s="10" t="str">
        <f aca="false">IF(Z40="X","X",IF($AH40=AA$4,"X","-"))</f>
        <v>-</v>
      </c>
      <c r="AB40" s="10" t="str">
        <f aca="false">IF(AA40="X","X",IF($AH40=AB$4,"X","-"))</f>
        <v>X</v>
      </c>
      <c r="AC40" s="10" t="str">
        <f aca="false">IF(AB40="X","X",IF($AH40=AC$4,"X","-"))</f>
        <v>X</v>
      </c>
      <c r="AD40" s="10" t="str">
        <f aca="false">IF(AC40="X","X",IF($AH40=AD$4,"X","-"))</f>
        <v>X</v>
      </c>
      <c r="AE40" s="10" t="str">
        <f aca="false">IF(AD40="X","X",IF($AH40=AE$4,"X","-"))</f>
        <v>X</v>
      </c>
      <c r="AF40" s="38"/>
      <c r="AG40" s="10" t="s">
        <v>27</v>
      </c>
      <c r="AH40" s="110" t="s">
        <v>27</v>
      </c>
      <c r="AI40" s="38"/>
      <c r="AJ40" s="13" t="str">
        <f aca="false">IF(ISERROR(FIND("/",R40)),R40,LEFT(R40,FIND(CHAR(1),SUBSTITUTE(R40,"/",CHAR(1),LEN(R40)-LEN(SUBSTITUTE(R40,"/",""))))-1))</f>
        <v>/rsm:CrossIndustryInvoice/rsm:SupplyChainTradeTransaction/ram:IncludedSupplyChainTradeLineItem/ram:SpecifiedTradeProduct/ram:OriginTradeCountry</v>
      </c>
      <c r="AK40" s="13" t="str">
        <f aca="false">IF(ISERROR(FIND("/",R40)),R40,MID(R40, FIND(CHAR(1),SUBSTITUTE(R40,"/",CHAR(1), LEN(R40)-LEN(SUBSTITUTE(R40,"/","")))), LEN(R40)))</f>
        <v>/ram:ID</v>
      </c>
      <c r="AL40" s="14" t="n">
        <f aca="false">COUNTIFS(R$4:R40,AJ40)</f>
        <v>1</v>
      </c>
      <c r="AN40" s="165" t="str">
        <f aca="false">D40</f>
        <v>SCT_LINE</v>
      </c>
      <c r="AO40" s="166" t="str">
        <f aca="false">E40</f>
        <v>BT-159</v>
      </c>
      <c r="AP40" s="167" t="str">
        <f aca="false">IF(F40="","",F40)</f>
        <v>BT-159</v>
      </c>
      <c r="AQ40" s="99" t="n">
        <f aca="false">LEN(BB40)-LEN(SUBSTITUTE(BB40,"/",""))-1</f>
        <v>5</v>
      </c>
      <c r="AR40" s="99" t="str">
        <f aca="false">H40</f>
        <v>0..1</v>
      </c>
      <c r="AS40" s="97" t="s">
        <v>512</v>
      </c>
      <c r="AT40" s="97" t="s">
        <v>513</v>
      </c>
      <c r="AU40" s="98" t="s">
        <v>514</v>
      </c>
      <c r="AV40" s="98"/>
      <c r="AW40" s="98"/>
      <c r="AX40" s="97" t="s">
        <v>174</v>
      </c>
      <c r="AY40" s="99" t="str">
        <f aca="false">O40</f>
        <v>1..1</v>
      </c>
      <c r="AZ40" s="100" t="str">
        <f aca="false">P40</f>
        <v>1..1</v>
      </c>
      <c r="BA40" s="54" t="str">
        <f aca="false">Q40</f>
        <v>/rsm:CrossIndustryInvoice
/rsm:SupplyChainTradeTransaction
/ram:IncludedSupplyChainTradeLineItem
/ram:SpecifiedTradeProduct
/ram:OriginTradeCountry
/ram:ID</v>
      </c>
      <c r="BB40" s="109" t="str">
        <f aca="false">R40</f>
        <v>/rsm:CrossIndustryInvoice/rsm:SupplyChainTradeTransaction/ram:IncludedSupplyChainTradeLineItem/ram:SpecifiedTradeProduct/ram:OriginTradeCountry/ram:ID</v>
      </c>
      <c r="BC40" s="99" t="str">
        <f aca="false">IF(S40="","",S40)</f>
        <v>C</v>
      </c>
      <c r="BD40" s="10" t="str">
        <f aca="false">IF(T40="","",T40)</f>
        <v>E</v>
      </c>
      <c r="BE40" s="99" t="str">
        <f aca="false">IF(U40="","",U40)</f>
        <v>0..1</v>
      </c>
      <c r="BF40" s="99" t="str">
        <f aca="false">IF(V40="","",V40)</f>
        <v/>
      </c>
      <c r="BG40" s="315" t="str">
        <f aca="false">IF(W40="","",W40)</f>
        <v/>
      </c>
      <c r="BH40" s="6"/>
      <c r="BI40" s="10" t="str">
        <f aca="false">Y40</f>
        <v>-</v>
      </c>
      <c r="BJ40" s="10" t="str">
        <f aca="false">Z40</f>
        <v>-</v>
      </c>
      <c r="BK40" s="10" t="str">
        <f aca="false">AA40</f>
        <v>-</v>
      </c>
      <c r="BL40" s="10" t="str">
        <f aca="false">AB40</f>
        <v>X</v>
      </c>
      <c r="BM40" s="10" t="str">
        <f aca="false">AC40</f>
        <v>X</v>
      </c>
      <c r="BN40" s="10" t="str">
        <f aca="false">AD40</f>
        <v>X</v>
      </c>
      <c r="BO40" s="10" t="str">
        <f aca="false">AE40</f>
        <v>X</v>
      </c>
      <c r="BP40" s="6"/>
      <c r="BQ40" s="10" t="str">
        <f aca="false">AG40</f>
        <v>EN 16931</v>
      </c>
      <c r="BR40" s="110" t="str">
        <f aca="false">AH40</f>
        <v>EN 16931</v>
      </c>
      <c r="BS40" s="47"/>
      <c r="BT40" s="49" t="s">
        <v>6862</v>
      </c>
    </row>
    <row r="41" customFormat="false" ht="85.5" hidden="false" customHeight="false" outlineLevel="0" collapsed="false">
      <c r="A41" s="58" t="str">
        <f aca="false">IF(OR(T41="E",T41="A"),"YES","NO")</f>
        <v>NO</v>
      </c>
      <c r="B41" s="58"/>
      <c r="C41" s="58"/>
      <c r="D41" s="196" t="s">
        <v>4819</v>
      </c>
      <c r="E41" s="154" t="s">
        <v>558</v>
      </c>
      <c r="F41" s="155" t="s">
        <v>558</v>
      </c>
      <c r="G41" s="156" t="n">
        <f aca="false">LEN(R41)-LEN(SUBSTITUTE(R41,"/",""))-1</f>
        <v>3</v>
      </c>
      <c r="H41" s="156" t="s">
        <v>88</v>
      </c>
      <c r="I41" s="157" t="s">
        <v>4820</v>
      </c>
      <c r="J41" s="158" t="s">
        <v>560</v>
      </c>
      <c r="K41" s="159"/>
      <c r="L41" s="159"/>
      <c r="M41" s="159"/>
      <c r="N41" s="158"/>
      <c r="O41" s="160" t="s">
        <v>88</v>
      </c>
      <c r="P41" s="156" t="str">
        <f aca="false">O41</f>
        <v>1..1</v>
      </c>
      <c r="Q41" s="161" t="s">
        <v>4821</v>
      </c>
      <c r="R41" s="162" t="s">
        <v>561</v>
      </c>
      <c r="S41" s="156"/>
      <c r="T41" s="163" t="str">
        <f aca="false">IF($E41="","",IF(ISERROR(SEARCH("@",$R41)),IF(LEFT($E41,4)="BG-X","EG",IF(LEFT($E41,2)="BG","G",IF(LEFT($E41,4)="BT-X",IF(LEN($E41)-LEN(SUBSTITUTE($E41,"-",))&gt;2,"","E"),IF(LEN($E41)-LEN(SUBSTITUTE($E41,"-",))&gt;1,"","E")))),"A"))</f>
        <v>G</v>
      </c>
      <c r="U41" s="156" t="s">
        <v>95</v>
      </c>
      <c r="V41" s="156" t="s">
        <v>562</v>
      </c>
      <c r="W41" s="364"/>
      <c r="X41" s="38"/>
      <c r="Y41" s="163" t="str">
        <f aca="false">IF(AH41=Y$4,"X","-")</f>
        <v>-</v>
      </c>
      <c r="Z41" s="163" t="str">
        <f aca="false">IF(Y41="X","X",IF($AH41=Z$4,"X","-"))</f>
        <v>-</v>
      </c>
      <c r="AA41" s="163" t="str">
        <f aca="false">IF(Z41="X","X",IF($AH41=AA$4,"X","-"))</f>
        <v>X</v>
      </c>
      <c r="AB41" s="163" t="str">
        <f aca="false">IF(AA41="X","X",IF($AH41=AB$4,"X","-"))</f>
        <v>X</v>
      </c>
      <c r="AC41" s="163" t="str">
        <f aca="false">IF(AB41="X","X",IF($AH41=AC$4,"X","-"))</f>
        <v>X</v>
      </c>
      <c r="AD41" s="163" t="str">
        <f aca="false">IF(AC41="X","X",IF($AH41=AD$4,"X","-"))</f>
        <v>X</v>
      </c>
      <c r="AE41" s="163" t="str">
        <f aca="false">IF(AD41="X","X",IF($AH41=AE$4,"X","-"))</f>
        <v>X</v>
      </c>
      <c r="AF41" s="38"/>
      <c r="AG41" s="163" t="s">
        <v>26</v>
      </c>
      <c r="AH41" s="163" t="s">
        <v>26</v>
      </c>
      <c r="AI41" s="38"/>
      <c r="AJ41" s="13" t="str">
        <f aca="false">IF(ISERROR(FIND("/",R41)),R41,LEFT(R41,FIND(CHAR(1),SUBSTITUTE(R41,"/",CHAR(1),LEN(R41)-LEN(SUBSTITUTE(R41,"/",""))))-1))</f>
        <v>/rsm:CrossIndustryInvoice/rsm:SupplyChainTradeTransaction/ram:IncludedSupplyChainTradeLineItem</v>
      </c>
      <c r="AK41" s="13" t="str">
        <f aca="false">IF(ISERROR(FIND("/",R41)),R41,MID(R41, FIND(CHAR(1),SUBSTITUTE(R41,"/",CHAR(1), LEN(R41)-LEN(SUBSTITUTE(R41,"/","")))), LEN(R41)))</f>
        <v>/ram:SpecifiedLineTradeAgreement</v>
      </c>
      <c r="AL41" s="14" t="n">
        <f aca="false">COUNTIFS(R$4:R41,AJ41)</f>
        <v>1</v>
      </c>
      <c r="AN41" s="196" t="str">
        <f aca="false">D41</f>
        <v>SCT_LINE_TA</v>
      </c>
      <c r="AO41" s="154" t="str">
        <f aca="false">E41</f>
        <v>BG-29</v>
      </c>
      <c r="AP41" s="155" t="str">
        <f aca="false">IF(F41="","",F41)</f>
        <v>BG-29</v>
      </c>
      <c r="AQ41" s="156" t="n">
        <f aca="false">LEN(BB41)-LEN(SUBSTITUTE(BB41,"/",""))-1</f>
        <v>3</v>
      </c>
      <c r="AR41" s="156" t="str">
        <f aca="false">H41</f>
        <v>1..1</v>
      </c>
      <c r="AS41" s="157" t="s">
        <v>4820</v>
      </c>
      <c r="AT41" s="158" t="s">
        <v>564</v>
      </c>
      <c r="AU41" s="159"/>
      <c r="AV41" s="159"/>
      <c r="AW41" s="159"/>
      <c r="AX41" s="158"/>
      <c r="AY41" s="160" t="str">
        <f aca="false">O41</f>
        <v>1..1</v>
      </c>
      <c r="AZ41" s="156" t="str">
        <f aca="false">P41</f>
        <v>1..1</v>
      </c>
      <c r="BA41" s="161" t="str">
        <f aca="false">Q41</f>
        <v>/rsm:CrossIndustryInvoice
/rsm:SupplyChainTradeTransaction
/ram:IncludedSupplyChainTradeLineItem
/ram:SpecifiedLineTradeAgreement</v>
      </c>
      <c r="BB41" s="162" t="str">
        <f aca="false">R41</f>
        <v>/rsm:CrossIndustryInvoice/rsm:SupplyChainTradeTransaction/ram:IncludedSupplyChainTradeLineItem/ram:SpecifiedLineTradeAgreement</v>
      </c>
      <c r="BC41" s="156" t="str">
        <f aca="false">IF(S41="","",S41)</f>
        <v/>
      </c>
      <c r="BD41" s="163" t="str">
        <f aca="false">IF(T41="","",T41)</f>
        <v>G</v>
      </c>
      <c r="BE41" s="156" t="str">
        <f aca="false">IF(U41="","",U41)</f>
        <v>0..1</v>
      </c>
      <c r="BF41" s="156" t="str">
        <f aca="false">IF(V41="","",V41)</f>
        <v>STR-3</v>
      </c>
      <c r="BG41" s="364" t="str">
        <f aca="false">IF(W41="","",W41)</f>
        <v/>
      </c>
      <c r="BH41" s="6"/>
      <c r="BI41" s="163" t="str">
        <f aca="false">Y41</f>
        <v>-</v>
      </c>
      <c r="BJ41" s="163" t="str">
        <f aca="false">Z41</f>
        <v>-</v>
      </c>
      <c r="BK41" s="163" t="str">
        <f aca="false">AA41</f>
        <v>X</v>
      </c>
      <c r="BL41" s="163" t="str">
        <f aca="false">AB41</f>
        <v>X</v>
      </c>
      <c r="BM41" s="163" t="str">
        <f aca="false">AC41</f>
        <v>X</v>
      </c>
      <c r="BN41" s="163" t="str">
        <f aca="false">AD41</f>
        <v>X</v>
      </c>
      <c r="BO41" s="163" t="str">
        <f aca="false">AE41</f>
        <v>X</v>
      </c>
      <c r="BP41" s="6"/>
      <c r="BQ41" s="163" t="str">
        <f aca="false">AG41</f>
        <v>BASIC</v>
      </c>
      <c r="BR41" s="163" t="str">
        <f aca="false">AH41</f>
        <v>BASIC</v>
      </c>
      <c r="BS41" s="47"/>
      <c r="BT41" s="49" t="s">
        <v>6862</v>
      </c>
    </row>
    <row r="42" customFormat="false" ht="85.5" hidden="false" customHeight="false" outlineLevel="0" collapsed="false">
      <c r="A42" s="58" t="str">
        <f aca="false">IF(OR(T42="E",T42="A"),"YES","NO")</f>
        <v>NO</v>
      </c>
      <c r="B42" s="58"/>
      <c r="C42" s="58"/>
      <c r="D42" s="196" t="s">
        <v>4819</v>
      </c>
      <c r="E42" s="170" t="s">
        <v>592</v>
      </c>
      <c r="F42" s="171"/>
      <c r="G42" s="172" t="n">
        <f aca="false">LEN(R42)-LEN(SUBSTITUTE(R42,"/",""))-1</f>
        <v>4</v>
      </c>
      <c r="H42" s="172" t="s">
        <v>95</v>
      </c>
      <c r="I42" s="173" t="s">
        <v>4822</v>
      </c>
      <c r="J42" s="173"/>
      <c r="K42" s="174"/>
      <c r="L42" s="174"/>
      <c r="M42" s="174"/>
      <c r="N42" s="173"/>
      <c r="O42" s="175" t="s">
        <v>95</v>
      </c>
      <c r="P42" s="175" t="str">
        <f aca="false">O42</f>
        <v>0..1</v>
      </c>
      <c r="Q42" s="176" t="s">
        <v>4823</v>
      </c>
      <c r="R42" s="177" t="s">
        <v>594</v>
      </c>
      <c r="S42" s="172"/>
      <c r="T42" s="178" t="str">
        <f aca="false">IF($E42="","",IF(ISERROR(SEARCH("@",$R42)),IF(LEFT($E42,4)="BG-X","EG",IF(LEFT($E42,2)="BG","G",IF(LEFT($E42,4)="BT-X",IF(LEN($E42)-LEN(SUBSTITUTE($E42,"-",))&gt;2,"","E"),IF(LEN($E42)-LEN(SUBSTITUTE($E42,"-",))&gt;1,"","E")))),"A"))</f>
        <v/>
      </c>
      <c r="U42" s="172" t="s">
        <v>95</v>
      </c>
      <c r="V42" s="172"/>
      <c r="W42" s="365"/>
      <c r="X42" s="38"/>
      <c r="Y42" s="178" t="str">
        <f aca="false">IF(AH42=Y$4,"X","-")</f>
        <v>-</v>
      </c>
      <c r="Z42" s="178" t="str">
        <f aca="false">IF(Y42="X","X",IF($AH42=Z$4,"X","-"))</f>
        <v>-</v>
      </c>
      <c r="AA42" s="178" t="str">
        <f aca="false">IF(Z42="X","X",IF($AH42=AA$4,"X","-"))</f>
        <v>-</v>
      </c>
      <c r="AB42" s="178" t="str">
        <f aca="false">IF(AA42="X","X",IF($AH42=AB$4,"X","-"))</f>
        <v>X</v>
      </c>
      <c r="AC42" s="178" t="str">
        <f aca="false">IF(AB42="X","X",IF($AH42=AC$4,"X","-"))</f>
        <v>X</v>
      </c>
      <c r="AD42" s="178" t="str">
        <f aca="false">IF(AC42="X","X",IF($AH42=AD$4,"X","-"))</f>
        <v>X</v>
      </c>
      <c r="AE42" s="178" t="str">
        <f aca="false">IF(AD42="X","X",IF($AH42=AE$4,"X","-"))</f>
        <v>X</v>
      </c>
      <c r="AF42" s="38"/>
      <c r="AG42" s="178" t="s">
        <v>27</v>
      </c>
      <c r="AH42" s="178" t="s">
        <v>27</v>
      </c>
      <c r="AI42" s="38"/>
      <c r="AJ42" s="13" t="str">
        <f aca="false">IF(ISERROR(FIND("/",R42)),R42,LEFT(R42,FIND(CHAR(1),SUBSTITUTE(R42,"/",CHAR(1),LEN(R42)-LEN(SUBSTITUTE(R42,"/",""))))-1))</f>
        <v>/rsm:CrossIndustryInvoice/rsm:SupplyChainTradeTransaction/ram:IncludedSupplyChainTradeLineItem/ram:SpecifiedLineTradeAgreement</v>
      </c>
      <c r="AK42" s="13" t="str">
        <f aca="false">IF(ISERROR(FIND("/",R42)),R42,MID(R42, FIND(CHAR(1),SUBSTITUTE(R42,"/",CHAR(1), LEN(R42)-LEN(SUBSTITUTE(R42,"/","")))), LEN(R42)))</f>
        <v>/ram:BuyerOrderReferencedDocument</v>
      </c>
      <c r="AL42" s="14" t="n">
        <f aca="false">COUNTIFS(R$4:R42,AJ42)</f>
        <v>1</v>
      </c>
      <c r="AN42" s="196" t="str">
        <f aca="false">D42</f>
        <v>SCT_LINE_TA</v>
      </c>
      <c r="AO42" s="170" t="str">
        <f aca="false">E42</f>
        <v>BT-132-00</v>
      </c>
      <c r="AP42" s="171" t="str">
        <f aca="false">IF(F42="","",F42)</f>
        <v/>
      </c>
      <c r="AQ42" s="172" t="n">
        <f aca="false">LEN(BB42)-LEN(SUBSTITUTE(BB42,"/",""))-1</f>
        <v>4</v>
      </c>
      <c r="AR42" s="172" t="str">
        <f aca="false">H42</f>
        <v>0..1</v>
      </c>
      <c r="AS42" s="173" t="s">
        <v>4824</v>
      </c>
      <c r="AT42" s="173"/>
      <c r="AU42" s="174"/>
      <c r="AV42" s="174"/>
      <c r="AW42" s="174"/>
      <c r="AX42" s="173"/>
      <c r="AY42" s="175" t="str">
        <f aca="false">O42</f>
        <v>0..1</v>
      </c>
      <c r="AZ42" s="175" t="str">
        <f aca="false">P42</f>
        <v>0..1</v>
      </c>
      <c r="BA42" s="176" t="str">
        <f aca="false">Q42</f>
        <v>/rsm:CrossIndustryInvoice
/rsm:SupplyChainTradeTransaction
/ram:IncludedSupplyChainTradeLineItem
/ram:SpecifiedLineTradeAgreement
/ram:BuyerOrderReferencedDocument</v>
      </c>
      <c r="BB42" s="177" t="str">
        <f aca="false">R42</f>
        <v>/rsm:CrossIndustryInvoice/rsm:SupplyChainTradeTransaction/ram:IncludedSupplyChainTradeLineItem/ram:SpecifiedLineTradeAgreement/ram:BuyerOrderReferencedDocument</v>
      </c>
      <c r="BC42" s="172" t="str">
        <f aca="false">IF(S42="","",S42)</f>
        <v/>
      </c>
      <c r="BD42" s="178" t="str">
        <f aca="false">IF(T42="","",T42)</f>
        <v/>
      </c>
      <c r="BE42" s="172" t="str">
        <f aca="false">IF(U42="","",U42)</f>
        <v>0..1</v>
      </c>
      <c r="BF42" s="172" t="str">
        <f aca="false">IF(V42="","",V42)</f>
        <v/>
      </c>
      <c r="BG42" s="365" t="str">
        <f aca="false">IF(W42="","",W42)</f>
        <v/>
      </c>
      <c r="BH42" s="6"/>
      <c r="BI42" s="178" t="str">
        <f aca="false">Y42</f>
        <v>-</v>
      </c>
      <c r="BJ42" s="178" t="str">
        <f aca="false">Z42</f>
        <v>-</v>
      </c>
      <c r="BK42" s="178" t="str">
        <f aca="false">AA42</f>
        <v>-</v>
      </c>
      <c r="BL42" s="178" t="str">
        <f aca="false">AB42</f>
        <v>X</v>
      </c>
      <c r="BM42" s="178" t="str">
        <f aca="false">AC42</f>
        <v>X</v>
      </c>
      <c r="BN42" s="178" t="str">
        <f aca="false">AD42</f>
        <v>X</v>
      </c>
      <c r="BO42" s="178" t="str">
        <f aca="false">AE42</f>
        <v>X</v>
      </c>
      <c r="BP42" s="6"/>
      <c r="BQ42" s="178" t="str">
        <f aca="false">AG42</f>
        <v>EN 16931</v>
      </c>
      <c r="BR42" s="178" t="str">
        <f aca="false">AH42</f>
        <v>EN 16931</v>
      </c>
      <c r="BS42" s="47"/>
      <c r="BT42" s="49" t="s">
        <v>6862</v>
      </c>
    </row>
    <row r="43" customFormat="false" ht="99.75" hidden="false" customHeight="false" outlineLevel="0" collapsed="false">
      <c r="A43" s="58" t="str">
        <f aca="false">IF(OR(T43="E",T43="A"),"YES","NO")</f>
        <v>YES</v>
      </c>
      <c r="B43" s="58"/>
      <c r="C43" s="58"/>
      <c r="D43" s="196" t="s">
        <v>4819</v>
      </c>
      <c r="E43" s="166" t="s">
        <v>601</v>
      </c>
      <c r="F43" s="167" t="s">
        <v>601</v>
      </c>
      <c r="G43" s="99" t="n">
        <f aca="false">LEN(R43)-LEN(SUBSTITUTE(R43,"/",""))-1</f>
        <v>5</v>
      </c>
      <c r="H43" s="99" t="s">
        <v>95</v>
      </c>
      <c r="I43" s="97" t="s">
        <v>602</v>
      </c>
      <c r="J43" s="97" t="s">
        <v>603</v>
      </c>
      <c r="K43" s="98" t="s">
        <v>604</v>
      </c>
      <c r="L43" s="98"/>
      <c r="M43" s="98"/>
      <c r="N43" s="198" t="s">
        <v>4829</v>
      </c>
      <c r="O43" s="99" t="s">
        <v>95</v>
      </c>
      <c r="P43" s="100" t="str">
        <f aca="false">O43</f>
        <v>0..1</v>
      </c>
      <c r="Q43" s="54" t="s">
        <v>4830</v>
      </c>
      <c r="R43" s="109" t="s">
        <v>605</v>
      </c>
      <c r="S43" s="99" t="s">
        <v>575</v>
      </c>
      <c r="T43" s="10" t="str">
        <f aca="false">IF($E43="","",IF(ISERROR(SEARCH("@",$R43)),IF(LEFT($E43,4)="BG-X","EG",IF(LEFT($E43,2)="BG","G",IF(LEFT($E43,4)="BT-X",IF(LEN($E43)-LEN(SUBSTITUTE($E43,"-",))&gt;2,"","E"),IF(LEN($E43)-LEN(SUBSTITUTE($E43,"-",))&gt;1,"","E")))),"A"))</f>
        <v>E</v>
      </c>
      <c r="U43" s="99" t="s">
        <v>95</v>
      </c>
      <c r="V43" s="99"/>
      <c r="W43" s="315"/>
      <c r="X43" s="38"/>
      <c r="Y43" s="10" t="str">
        <f aca="false">IF(AH43=Y$4,"X","-")</f>
        <v>-</v>
      </c>
      <c r="Z43" s="10" t="str">
        <f aca="false">IF(Y43="X","X",IF($AH43=Z$4,"X","-"))</f>
        <v>-</v>
      </c>
      <c r="AA43" s="10" t="str">
        <f aca="false">IF(Z43="X","X",IF($AH43=AA$4,"X","-"))</f>
        <v>-</v>
      </c>
      <c r="AB43" s="10" t="str">
        <f aca="false">IF(AA43="X","X",IF($AH43=AB$4,"X","-"))</f>
        <v>X</v>
      </c>
      <c r="AC43" s="10" t="str">
        <f aca="false">IF(AB43="X","X",IF($AH43=AC$4,"X","-"))</f>
        <v>X</v>
      </c>
      <c r="AD43" s="10" t="str">
        <f aca="false">IF(AC43="X","X",IF($AH43=AD$4,"X","-"))</f>
        <v>X</v>
      </c>
      <c r="AE43" s="10" t="str">
        <f aca="false">IF(AD43="X","X",IF($AH43=AE$4,"X","-"))</f>
        <v>X</v>
      </c>
      <c r="AF43" s="38"/>
      <c r="AG43" s="10" t="s">
        <v>27</v>
      </c>
      <c r="AH43" s="110" t="s">
        <v>27</v>
      </c>
      <c r="AI43" s="38"/>
      <c r="AJ43" s="13" t="str">
        <f aca="false">IF(ISERROR(FIND("/",R43)),R43,LEFT(R43,FIND(CHAR(1),SUBSTITUTE(R43,"/",CHAR(1),LEN(R43)-LEN(SUBSTITUTE(R43,"/",""))))-1))</f>
        <v>/rsm:CrossIndustryInvoice/rsm:SupplyChainTradeTransaction/ram:IncludedSupplyChainTradeLineItem/ram:SpecifiedLineTradeAgreement/ram:BuyerOrderReferencedDocument</v>
      </c>
      <c r="AK43" s="13" t="str">
        <f aca="false">IF(ISERROR(FIND("/",R43)),R43,MID(R43, FIND(CHAR(1),SUBSTITUTE(R43,"/",CHAR(1), LEN(R43)-LEN(SUBSTITUTE(R43,"/","")))), LEN(R43)))</f>
        <v>/ram:LineID</v>
      </c>
      <c r="AL43" s="14" t="n">
        <f aca="false">COUNTIFS(R$4:R43,AJ43)</f>
        <v>1</v>
      </c>
      <c r="AN43" s="196" t="str">
        <f aca="false">D43</f>
        <v>SCT_LINE_TA</v>
      </c>
      <c r="AO43" s="166" t="str">
        <f aca="false">E43</f>
        <v>BT-132</v>
      </c>
      <c r="AP43" s="167" t="str">
        <f aca="false">IF(F43="","",F43)</f>
        <v>BT-132</v>
      </c>
      <c r="AQ43" s="99" t="n">
        <f aca="false">LEN(BB43)-LEN(SUBSTITUTE(BB43,"/",""))-1</f>
        <v>5</v>
      </c>
      <c r="AR43" s="99" t="str">
        <f aca="false">H43</f>
        <v>0..1</v>
      </c>
      <c r="AS43" s="97" t="s">
        <v>606</v>
      </c>
      <c r="AT43" s="97" t="s">
        <v>607</v>
      </c>
      <c r="AU43" s="98" t="s">
        <v>608</v>
      </c>
      <c r="AV43" s="98"/>
      <c r="AW43" s="98"/>
      <c r="AX43" s="198" t="s">
        <v>4832</v>
      </c>
      <c r="AY43" s="99" t="str">
        <f aca="false">O43</f>
        <v>0..1</v>
      </c>
      <c r="AZ43" s="100" t="str">
        <f aca="false">P43</f>
        <v>0..1</v>
      </c>
      <c r="BA43" s="54" t="str">
        <f aca="false">Q43</f>
        <v>/rsm:CrossIndustryInvoice
/rsm:SupplyChainTradeTransaction
/ram:IncludedSupplyChainTradeLineItem
/ram:SpecifiedLineTradeAgreement
/ram:BuyerOrderReferencedDocument
/ram:LineID</v>
      </c>
      <c r="BB43" s="109" t="str">
        <f aca="false">R43</f>
        <v>/rsm:CrossIndustryInvoice/rsm:SupplyChainTradeTransaction/ram:IncludedSupplyChainTradeLineItem/ram:SpecifiedLineTradeAgreement/ram:BuyerOrderReferencedDocument/ram:LineID</v>
      </c>
      <c r="BC43" s="99" t="str">
        <f aca="false">IF(S43="","",S43)</f>
        <v>R</v>
      </c>
      <c r="BD43" s="10" t="str">
        <f aca="false">IF(T43="","",T43)</f>
        <v>E</v>
      </c>
      <c r="BE43" s="99" t="str">
        <f aca="false">IF(U43="","",U43)</f>
        <v>0..1</v>
      </c>
      <c r="BF43" s="99" t="str">
        <f aca="false">IF(V43="","",V43)</f>
        <v/>
      </c>
      <c r="BG43" s="315" t="str">
        <f aca="false">IF(W43="","",W43)</f>
        <v/>
      </c>
      <c r="BH43" s="6"/>
      <c r="BI43" s="10" t="str">
        <f aca="false">Y43</f>
        <v>-</v>
      </c>
      <c r="BJ43" s="10" t="str">
        <f aca="false">Z43</f>
        <v>-</v>
      </c>
      <c r="BK43" s="10" t="str">
        <f aca="false">AA43</f>
        <v>-</v>
      </c>
      <c r="BL43" s="10" t="str">
        <f aca="false">AB43</f>
        <v>X</v>
      </c>
      <c r="BM43" s="10" t="str">
        <f aca="false">AC43</f>
        <v>X</v>
      </c>
      <c r="BN43" s="10" t="str">
        <f aca="false">AD43</f>
        <v>X</v>
      </c>
      <c r="BO43" s="10" t="str">
        <f aca="false">AE43</f>
        <v>X</v>
      </c>
      <c r="BP43" s="6"/>
      <c r="BQ43" s="10" t="str">
        <f aca="false">AG43</f>
        <v>EN 16931</v>
      </c>
      <c r="BR43" s="110" t="str">
        <f aca="false">AH43</f>
        <v>EN 16931</v>
      </c>
      <c r="BS43" s="47"/>
      <c r="BT43" s="49" t="s">
        <v>6862</v>
      </c>
    </row>
    <row r="44" s="11" customFormat="true" ht="85.5" hidden="false" customHeight="false" outlineLevel="0" collapsed="false">
      <c r="A44" s="58" t="str">
        <f aca="false">IF(OR(T44="E",T44="A"),"YES","NO")</f>
        <v>NO</v>
      </c>
      <c r="B44" s="58"/>
      <c r="C44" s="58"/>
      <c r="D44" s="196" t="s">
        <v>4819</v>
      </c>
      <c r="E44" s="170" t="s">
        <v>711</v>
      </c>
      <c r="F44" s="171"/>
      <c r="G44" s="172" t="n">
        <f aca="false">LEN(R44)-LEN(SUBSTITUTE(R44,"/",""))-1</f>
        <v>4</v>
      </c>
      <c r="H44" s="172" t="s">
        <v>95</v>
      </c>
      <c r="I44" s="173" t="s">
        <v>4891</v>
      </c>
      <c r="J44" s="173" t="s">
        <v>712</v>
      </c>
      <c r="K44" s="174"/>
      <c r="L44" s="174"/>
      <c r="M44" s="174"/>
      <c r="N44" s="173"/>
      <c r="O44" s="175" t="s">
        <v>95</v>
      </c>
      <c r="P44" s="175" t="str">
        <f aca="false">O44</f>
        <v>0..1</v>
      </c>
      <c r="Q44" s="176" t="s">
        <v>4892</v>
      </c>
      <c r="R44" s="177" t="s">
        <v>713</v>
      </c>
      <c r="S44" s="172"/>
      <c r="T44" s="178" t="str">
        <f aca="false">IF($E44="","",IF(ISERROR(SEARCH("@",$R44)),IF(LEFT($E44,4)="BG-X","EG",IF(LEFT($E44,2)="BG","G",IF(LEFT($E44,4)="BT-X",IF(LEN($E44)-LEN(SUBSTITUTE($E44,"-",))&gt;2,"","E"),IF(LEN($E44)-LEN(SUBSTITUTE($E44,"-",))&gt;1,"","E")))),"A"))</f>
        <v/>
      </c>
      <c r="U44" s="172" t="s">
        <v>95</v>
      </c>
      <c r="V44" s="172"/>
      <c r="W44" s="365"/>
      <c r="X44" s="38"/>
      <c r="Y44" s="178" t="str">
        <f aca="false">IF(AH44=Y$4,"X","-")</f>
        <v>-</v>
      </c>
      <c r="Z44" s="178" t="str">
        <f aca="false">IF(Y44="X","X",IF($AH44=Z$4,"X","-"))</f>
        <v>-</v>
      </c>
      <c r="AA44" s="178" t="str">
        <f aca="false">IF(Z44="X","X",IF($AH44=AA$4,"X","-"))</f>
        <v>X</v>
      </c>
      <c r="AB44" s="178" t="str">
        <f aca="false">IF(AA44="X","X",IF($AH44=AB$4,"X","-"))</f>
        <v>X</v>
      </c>
      <c r="AC44" s="178" t="str">
        <f aca="false">IF(AB44="X","X",IF($AH44=AC$4,"X","-"))</f>
        <v>X</v>
      </c>
      <c r="AD44" s="178" t="str">
        <f aca="false">IF(AC44="X","X",IF($AH44=AD$4,"X","-"))</f>
        <v>X</v>
      </c>
      <c r="AE44" s="178" t="str">
        <f aca="false">IF(AD44="X","X",IF($AH44=AE$4,"X","-"))</f>
        <v>X</v>
      </c>
      <c r="AF44" s="38"/>
      <c r="AG44" s="178" t="s">
        <v>26</v>
      </c>
      <c r="AH44" s="178" t="s">
        <v>26</v>
      </c>
      <c r="AI44" s="38"/>
      <c r="AJ44" s="13" t="str">
        <f aca="false">IF(ISERROR(FIND("/",R44)),R44,LEFT(R44,FIND(CHAR(1),SUBSTITUTE(R44,"/",CHAR(1),LEN(R44)-LEN(SUBSTITUTE(R44,"/",""))))-1))</f>
        <v>/rsm:CrossIndustryInvoice/rsm:SupplyChainTradeTransaction/ram:IncludedSupplyChainTradeLineItem/ram:SpecifiedLineTradeAgreement</v>
      </c>
      <c r="AK44" s="13" t="str">
        <f aca="false">IF(ISERROR(FIND("/",R44)),R44,MID(R44, FIND(CHAR(1),SUBSTITUTE(R44,"/",CHAR(1), LEN(R44)-LEN(SUBSTITUTE(R44,"/","")))), LEN(R44)))</f>
        <v>/ram:GrossPriceProductTradePrice</v>
      </c>
      <c r="AL44" s="14" t="n">
        <f aca="false">COUNTIFS(R$4:R44,AJ44)</f>
        <v>1</v>
      </c>
      <c r="AM44" s="1"/>
      <c r="AN44" s="196" t="str">
        <f aca="false">D44</f>
        <v>SCT_LINE_TA</v>
      </c>
      <c r="AO44" s="170" t="str">
        <f aca="false">E44</f>
        <v>BT-148-00</v>
      </c>
      <c r="AP44" s="171" t="str">
        <f aca="false">IF(F44="","",F44)</f>
        <v/>
      </c>
      <c r="AQ44" s="172" t="n">
        <f aca="false">LEN(BB44)-LEN(SUBSTITUTE(BB44,"/",""))-1</f>
        <v>4</v>
      </c>
      <c r="AR44" s="172" t="str">
        <f aca="false">H44</f>
        <v>0..1</v>
      </c>
      <c r="AS44" s="173" t="s">
        <v>4893</v>
      </c>
      <c r="AT44" s="173"/>
      <c r="AU44" s="174"/>
      <c r="AV44" s="174"/>
      <c r="AW44" s="174"/>
      <c r="AX44" s="173"/>
      <c r="AY44" s="175" t="str">
        <f aca="false">O44</f>
        <v>0..1</v>
      </c>
      <c r="AZ44" s="175" t="str">
        <f aca="false">P44</f>
        <v>0..1</v>
      </c>
      <c r="BA44" s="176" t="str">
        <f aca="false">Q44</f>
        <v>/rsm:CrossIndustryInvoice
/rsm:SupplyChainTradeTransaction
/ram:IncludedSupplyChainTradeLineItem
/ram:SpecifiedLineTradeAgreement
/ram:GrossPriceProductTradePrice</v>
      </c>
      <c r="BB44" s="177" t="str">
        <f aca="false">R44</f>
        <v>/rsm:CrossIndustryInvoice/rsm:SupplyChainTradeTransaction/ram:IncludedSupplyChainTradeLineItem/ram:SpecifiedLineTradeAgreement/ram:GrossPriceProductTradePrice</v>
      </c>
      <c r="BC44" s="172" t="str">
        <f aca="false">IF(S44="","",S44)</f>
        <v/>
      </c>
      <c r="BD44" s="178" t="str">
        <f aca="false">IF(T44="","",T44)</f>
        <v/>
      </c>
      <c r="BE44" s="172" t="str">
        <f aca="false">IF(U44="","",U44)</f>
        <v>0..1</v>
      </c>
      <c r="BF44" s="172" t="str">
        <f aca="false">IF(V44="","",V44)</f>
        <v/>
      </c>
      <c r="BG44" s="365" t="str">
        <f aca="false">IF(W44="","",W44)</f>
        <v/>
      </c>
      <c r="BH44" s="6"/>
      <c r="BI44" s="178" t="str">
        <f aca="false">Y44</f>
        <v>-</v>
      </c>
      <c r="BJ44" s="178" t="str">
        <f aca="false">Z44</f>
        <v>-</v>
      </c>
      <c r="BK44" s="178" t="str">
        <f aca="false">AA44</f>
        <v>X</v>
      </c>
      <c r="BL44" s="178" t="str">
        <f aca="false">AB44</f>
        <v>X</v>
      </c>
      <c r="BM44" s="178" t="str">
        <f aca="false">AC44</f>
        <v>X</v>
      </c>
      <c r="BN44" s="178" t="str">
        <f aca="false">AD44</f>
        <v>X</v>
      </c>
      <c r="BO44" s="178" t="str">
        <f aca="false">AE44</f>
        <v>X</v>
      </c>
      <c r="BP44" s="6"/>
      <c r="BQ44" s="178" t="str">
        <f aca="false">AG44</f>
        <v>BASIC</v>
      </c>
      <c r="BR44" s="178" t="str">
        <f aca="false">AH44</f>
        <v>BASIC</v>
      </c>
      <c r="BS44" s="47"/>
      <c r="BT44" s="49" t="s">
        <v>6862</v>
      </c>
    </row>
    <row r="45" s="11" customFormat="true" ht="99.75" hidden="false" customHeight="false" outlineLevel="0" collapsed="false">
      <c r="A45" s="58" t="str">
        <f aca="false">IF(OR(T45="E",T45="A"),"YES","NO")</f>
        <v>YES</v>
      </c>
      <c r="B45" s="58"/>
      <c r="C45" s="58"/>
      <c r="D45" s="196" t="s">
        <v>4819</v>
      </c>
      <c r="E45" s="166" t="s">
        <v>715</v>
      </c>
      <c r="F45" s="167" t="s">
        <v>715</v>
      </c>
      <c r="G45" s="99" t="n">
        <f aca="false">LEN(R45)-LEN(SUBSTITUTE(R45,"/",""))-1</f>
        <v>5</v>
      </c>
      <c r="H45" s="99" t="s">
        <v>95</v>
      </c>
      <c r="I45" s="97" t="s">
        <v>716</v>
      </c>
      <c r="J45" s="97" t="s">
        <v>717</v>
      </c>
      <c r="K45" s="98"/>
      <c r="L45" s="98" t="s">
        <v>718</v>
      </c>
      <c r="M45" s="98" t="s">
        <v>719</v>
      </c>
      <c r="N45" s="97" t="s">
        <v>720</v>
      </c>
      <c r="O45" s="99" t="s">
        <v>88</v>
      </c>
      <c r="P45" s="100" t="str">
        <f aca="false">O45</f>
        <v>1..1</v>
      </c>
      <c r="Q45" s="54" t="s">
        <v>4895</v>
      </c>
      <c r="R45" s="109" t="s">
        <v>721</v>
      </c>
      <c r="S45" s="99" t="s">
        <v>722</v>
      </c>
      <c r="T45" s="10" t="str">
        <f aca="false">IF($E45="","",IF(ISERROR(SEARCH("@",$R45)),IF(LEFT($E45,4)="BG-X","EG",IF(LEFT($E45,2)="BG","G",IF(LEFT($E45,4)="BT-X",IF(LEN($E45)-LEN(SUBSTITUTE($E45,"-",))&gt;2,"","E"),IF(LEN($E45)-LEN(SUBSTITUTE($E45,"-",))&gt;1,"","E")))),"A"))</f>
        <v>E</v>
      </c>
      <c r="U45" s="99" t="s">
        <v>274</v>
      </c>
      <c r="V45" s="99" t="s">
        <v>122</v>
      </c>
      <c r="W45" s="315"/>
      <c r="X45" s="38"/>
      <c r="Y45" s="10" t="str">
        <f aca="false">IF(AH45=Y$4,"X","-")</f>
        <v>-</v>
      </c>
      <c r="Z45" s="10" t="str">
        <f aca="false">IF(Y45="X","X",IF($AH45=Z$4,"X","-"))</f>
        <v>-</v>
      </c>
      <c r="AA45" s="10" t="str">
        <f aca="false">IF(Z45="X","X",IF($AH45=AA$4,"X","-"))</f>
        <v>X</v>
      </c>
      <c r="AB45" s="10" t="str">
        <f aca="false">IF(AA45="X","X",IF($AH45=AB$4,"X","-"))</f>
        <v>X</v>
      </c>
      <c r="AC45" s="10" t="str">
        <f aca="false">IF(AB45="X","X",IF($AH45=AC$4,"X","-"))</f>
        <v>X</v>
      </c>
      <c r="AD45" s="10" t="str">
        <f aca="false">IF(AC45="X","X",IF($AH45=AD$4,"X","-"))</f>
        <v>X</v>
      </c>
      <c r="AE45" s="10" t="str">
        <f aca="false">IF(AD45="X","X",IF($AH45=AE$4,"X","-"))</f>
        <v>X</v>
      </c>
      <c r="AF45" s="38"/>
      <c r="AG45" s="10" t="s">
        <v>26</v>
      </c>
      <c r="AH45" s="110" t="s">
        <v>26</v>
      </c>
      <c r="AI45" s="38"/>
      <c r="AJ45" s="13" t="str">
        <f aca="false">IF(ISERROR(FIND("/",R45)),R45,LEFT(R45,FIND(CHAR(1),SUBSTITUTE(R45,"/",CHAR(1),LEN(R45)-LEN(SUBSTITUTE(R45,"/",""))))-1))</f>
        <v>/rsm:CrossIndustryInvoice/rsm:SupplyChainTradeTransaction/ram:IncludedSupplyChainTradeLineItem/ram:SpecifiedLineTradeAgreement/ram:GrossPriceProductTradePrice</v>
      </c>
      <c r="AK45" s="13" t="str">
        <f aca="false">IF(ISERROR(FIND("/",R45)),R45,MID(R45, FIND(CHAR(1),SUBSTITUTE(R45,"/",CHAR(1), LEN(R45)-LEN(SUBSTITUTE(R45,"/","")))), LEN(R45)))</f>
        <v>/ram:ChargeAmount</v>
      </c>
      <c r="AL45" s="14" t="n">
        <f aca="false">COUNTIFS(R$4:R45,AJ45)</f>
        <v>1</v>
      </c>
      <c r="AM45" s="1"/>
      <c r="AN45" s="196" t="str">
        <f aca="false">D45</f>
        <v>SCT_LINE_TA</v>
      </c>
      <c r="AO45" s="166" t="str">
        <f aca="false">E45</f>
        <v>BT-148</v>
      </c>
      <c r="AP45" s="167" t="str">
        <f aca="false">IF(F45="","",F45)</f>
        <v>BT-148</v>
      </c>
      <c r="AQ45" s="99" t="n">
        <f aca="false">LEN(BB45)-LEN(SUBSTITUTE(BB45,"/",""))-1</f>
        <v>5</v>
      </c>
      <c r="AR45" s="99" t="str">
        <f aca="false">H45</f>
        <v>0..1</v>
      </c>
      <c r="AS45" s="97" t="s">
        <v>723</v>
      </c>
      <c r="AT45" s="97" t="s">
        <v>724</v>
      </c>
      <c r="AU45" s="98"/>
      <c r="AV45" s="98" t="s">
        <v>725</v>
      </c>
      <c r="AW45" s="98" t="s">
        <v>726</v>
      </c>
      <c r="AX45" s="97" t="s">
        <v>4896</v>
      </c>
      <c r="AY45" s="99" t="str">
        <f aca="false">O45</f>
        <v>1..1</v>
      </c>
      <c r="AZ45" s="100" t="str">
        <f aca="false">P45</f>
        <v>1..1</v>
      </c>
      <c r="BA45" s="54" t="str">
        <f aca="false">Q45</f>
        <v>/rsm:CrossIndustryInvoice
/rsm:SupplyChainTradeTransaction
/ram:IncludedSupplyChainTradeLineItem
/ram:SpecifiedLineTradeAgreement
/ram:GrossPriceProductTradePrice
/ram:ChargeAmount</v>
      </c>
      <c r="BB45" s="109" t="str">
        <f aca="false">R45</f>
        <v>/rsm:CrossIndustryInvoice/rsm:SupplyChainTradeTransaction/ram:IncludedSupplyChainTradeLineItem/ram:SpecifiedLineTradeAgreement/ram:GrossPriceProductTradePrice/ram:ChargeAmount</v>
      </c>
      <c r="BC45" s="99" t="str">
        <f aca="false">IF(S45="","",S45)</f>
        <v>U</v>
      </c>
      <c r="BD45" s="10" t="str">
        <f aca="false">IF(T45="","",T45)</f>
        <v>E</v>
      </c>
      <c r="BE45" s="99" t="str">
        <f aca="false">IF(U45="","",U45)</f>
        <v>1..n</v>
      </c>
      <c r="BF45" s="99" t="str">
        <f aca="false">IF(V45="","",V45)</f>
        <v>CAR-3</v>
      </c>
      <c r="BG45" s="315" t="str">
        <f aca="false">IF(W45="","",W45)</f>
        <v/>
      </c>
      <c r="BH45" s="6"/>
      <c r="BI45" s="10" t="str">
        <f aca="false">Y45</f>
        <v>-</v>
      </c>
      <c r="BJ45" s="10" t="str">
        <f aca="false">Z45</f>
        <v>-</v>
      </c>
      <c r="BK45" s="10" t="str">
        <f aca="false">AA45</f>
        <v>X</v>
      </c>
      <c r="BL45" s="10" t="str">
        <f aca="false">AB45</f>
        <v>X</v>
      </c>
      <c r="BM45" s="10" t="str">
        <f aca="false">AC45</f>
        <v>X</v>
      </c>
      <c r="BN45" s="10" t="str">
        <f aca="false">AD45</f>
        <v>X</v>
      </c>
      <c r="BO45" s="10" t="str">
        <f aca="false">AE45</f>
        <v>X</v>
      </c>
      <c r="BP45" s="6"/>
      <c r="BQ45" s="10" t="str">
        <f aca="false">AG45</f>
        <v>BASIC</v>
      </c>
      <c r="BR45" s="110" t="str">
        <f aca="false">AH45</f>
        <v>BASIC</v>
      </c>
      <c r="BS45" s="47"/>
      <c r="BT45" s="49" t="s">
        <v>6862</v>
      </c>
    </row>
    <row r="46" s="11" customFormat="true" ht="99.75" hidden="false" customHeight="false" outlineLevel="0" collapsed="false">
      <c r="A46" s="58" t="str">
        <f aca="false">IF(OR(T46="E",T46="A"),"YES","NO")</f>
        <v>YES</v>
      </c>
      <c r="B46" s="58"/>
      <c r="C46" s="58"/>
      <c r="D46" s="196" t="s">
        <v>4819</v>
      </c>
      <c r="E46" s="166" t="s">
        <v>727</v>
      </c>
      <c r="F46" s="167"/>
      <c r="G46" s="99" t="n">
        <f aca="false">LEN(R46)-LEN(SUBSTITUTE(R46,"/",""))-1</f>
        <v>5</v>
      </c>
      <c r="H46" s="99" t="s">
        <v>95</v>
      </c>
      <c r="I46" s="97" t="s">
        <v>728</v>
      </c>
      <c r="J46" s="97" t="s">
        <v>729</v>
      </c>
      <c r="K46" s="98"/>
      <c r="L46" s="98" t="s">
        <v>4897</v>
      </c>
      <c r="M46" s="98"/>
      <c r="N46" s="97" t="s">
        <v>440</v>
      </c>
      <c r="O46" s="99" t="s">
        <v>95</v>
      </c>
      <c r="P46" s="100" t="str">
        <f aca="false">O46</f>
        <v>0..1</v>
      </c>
      <c r="Q46" s="54" t="s">
        <v>4898</v>
      </c>
      <c r="R46" s="109" t="s">
        <v>731</v>
      </c>
      <c r="S46" s="99" t="s">
        <v>442</v>
      </c>
      <c r="T46" s="366" t="s">
        <v>4639</v>
      </c>
      <c r="U46" s="99" t="s">
        <v>95</v>
      </c>
      <c r="V46" s="99" t="s">
        <v>562</v>
      </c>
      <c r="W46" s="315"/>
      <c r="X46" s="38"/>
      <c r="Y46" s="10" t="str">
        <f aca="false">IF(AH46=Y$4,"X","-")</f>
        <v>-</v>
      </c>
      <c r="Z46" s="10" t="str">
        <f aca="false">IF(Y46="X","X",IF($AH46=Z$4,"X","-"))</f>
        <v>-</v>
      </c>
      <c r="AA46" s="10" t="str">
        <f aca="false">IF(Z46="X","X",IF($AH46=AA$4,"X","-"))</f>
        <v>X</v>
      </c>
      <c r="AB46" s="10" t="str">
        <f aca="false">IF(AA46="X","X",IF($AH46=AB$4,"X","-"))</f>
        <v>X</v>
      </c>
      <c r="AC46" s="10" t="str">
        <f aca="false">IF(AB46="X","X",IF($AH46=AC$4,"X","-"))</f>
        <v>X</v>
      </c>
      <c r="AD46" s="10" t="str">
        <f aca="false">IF(AC46="X","X",IF($AH46=AD$4,"X","-"))</f>
        <v>X</v>
      </c>
      <c r="AE46" s="10" t="str">
        <f aca="false">IF(AD46="X","X",IF($AH46=AE$4,"X","-"))</f>
        <v>X</v>
      </c>
      <c r="AF46" s="38"/>
      <c r="AG46" s="10" t="s">
        <v>26</v>
      </c>
      <c r="AH46" s="110" t="s">
        <v>26</v>
      </c>
      <c r="AI46" s="38"/>
      <c r="AJ46" s="13" t="str">
        <f aca="false">IF(ISERROR(FIND("/",R46)),R46,LEFT(R46,FIND(CHAR(1),SUBSTITUTE(R46,"/",CHAR(1),LEN(R46)-LEN(SUBSTITUTE(R46,"/",""))))-1))</f>
        <v>/rsm:CrossIndustryInvoice/rsm:SupplyChainTradeTransaction/ram:IncludedSupplyChainTradeLineItem/ram:SpecifiedLineTradeAgreement/ram:GrossPriceProductTradePrice</v>
      </c>
      <c r="AK46" s="13" t="str">
        <f aca="false">IF(ISERROR(FIND("/",R46)),R46,MID(R46, FIND(CHAR(1),SUBSTITUTE(R46,"/",CHAR(1), LEN(R46)-LEN(SUBSTITUTE(R46,"/","")))), LEN(R46)))</f>
        <v>/ram:BasisQuantity</v>
      </c>
      <c r="AL46" s="14" t="n">
        <f aca="false">COUNTIFS(R$4:R46,AJ46)</f>
        <v>1</v>
      </c>
      <c r="AM46" s="1"/>
      <c r="AN46" s="196" t="str">
        <f aca="false">D46</f>
        <v>SCT_LINE_TA</v>
      </c>
      <c r="AO46" s="166" t="str">
        <f aca="false">E46</f>
        <v>BT-149-1</v>
      </c>
      <c r="AP46" s="167" t="str">
        <f aca="false">IF(F46="","",F46)</f>
        <v/>
      </c>
      <c r="AQ46" s="99" t="n">
        <f aca="false">LEN(BB46)-LEN(SUBSTITUTE(BB46,"/",""))-1</f>
        <v>5</v>
      </c>
      <c r="AR46" s="99" t="str">
        <f aca="false">H46</f>
        <v>0..1</v>
      </c>
      <c r="AS46" s="97" t="s">
        <v>732</v>
      </c>
      <c r="AT46" s="97" t="s">
        <v>733</v>
      </c>
      <c r="AU46" s="98"/>
      <c r="AV46" s="98" t="s">
        <v>734</v>
      </c>
      <c r="AW46" s="98"/>
      <c r="AX46" s="97" t="s">
        <v>4900</v>
      </c>
      <c r="AY46" s="99" t="str">
        <f aca="false">O46</f>
        <v>0..1</v>
      </c>
      <c r="AZ46" s="100" t="str">
        <f aca="false">P46</f>
        <v>0..1</v>
      </c>
      <c r="BA46" s="54" t="str">
        <f aca="false">Q46</f>
        <v>/rsm:CrossIndustryInvoice
/rsm:SupplyChainTradeTransaction
/ram:IncludedSupplyChainTradeLineItem
/ram:SpecifiedLineTradeAgreement
/ram:GrossPriceProductTradePrice
/ram:BasisQuantity</v>
      </c>
      <c r="BB46" s="109" t="str">
        <f aca="false">R46</f>
        <v>/rsm:CrossIndustryInvoice/rsm:SupplyChainTradeTransaction/ram:IncludedSupplyChainTradeLineItem/ram:SpecifiedLineTradeAgreement/ram:GrossPriceProductTradePrice/ram:BasisQuantity</v>
      </c>
      <c r="BC46" s="99" t="str">
        <f aca="false">IF(S46="","",S46)</f>
        <v>Q</v>
      </c>
      <c r="BD46" s="10" t="str">
        <f aca="false">IF(T46="","",T46)</f>
        <v>E</v>
      </c>
      <c r="BE46" s="99" t="str">
        <f aca="false">IF(U46="","",U46)</f>
        <v>0..1</v>
      </c>
      <c r="BF46" s="99" t="str">
        <f aca="false">IF(V46="","",V46)</f>
        <v>STR-3</v>
      </c>
      <c r="BG46" s="315" t="str">
        <f aca="false">IF(W46="","",W46)</f>
        <v/>
      </c>
      <c r="BH46" s="6"/>
      <c r="BI46" s="10" t="str">
        <f aca="false">Y46</f>
        <v>-</v>
      </c>
      <c r="BJ46" s="10" t="str">
        <f aca="false">Z46</f>
        <v>-</v>
      </c>
      <c r="BK46" s="10" t="str">
        <f aca="false">AA46</f>
        <v>X</v>
      </c>
      <c r="BL46" s="10" t="str">
        <f aca="false">AB46</f>
        <v>X</v>
      </c>
      <c r="BM46" s="10" t="str">
        <f aca="false">AC46</f>
        <v>X</v>
      </c>
      <c r="BN46" s="10" t="str">
        <f aca="false">AD46</f>
        <v>X</v>
      </c>
      <c r="BO46" s="10" t="str">
        <f aca="false">AE46</f>
        <v>X</v>
      </c>
      <c r="BP46" s="6"/>
      <c r="BQ46" s="10" t="str">
        <f aca="false">AG46</f>
        <v>BASIC</v>
      </c>
      <c r="BR46" s="110" t="str">
        <f aca="false">AH46</f>
        <v>BASIC</v>
      </c>
      <c r="BS46" s="47"/>
      <c r="BT46" s="49" t="s">
        <v>6862</v>
      </c>
    </row>
    <row r="47" s="11" customFormat="true" ht="114.75" hidden="false" customHeight="false" outlineLevel="0" collapsed="false">
      <c r="A47" s="58" t="str">
        <f aca="false">IF(OR(T47="E",T47="A"),"YES","NO")</f>
        <v>YES</v>
      </c>
      <c r="B47" s="58"/>
      <c r="C47" s="58"/>
      <c r="D47" s="196" t="s">
        <v>4819</v>
      </c>
      <c r="E47" s="166" t="s">
        <v>735</v>
      </c>
      <c r="F47" s="167"/>
      <c r="G47" s="99" t="n">
        <f aca="false">LEN(R47)-LEN(SUBSTITUTE(R47,"/",""))-1</f>
        <v>6</v>
      </c>
      <c r="H47" s="99" t="s">
        <v>95</v>
      </c>
      <c r="I47" s="201" t="s">
        <v>736</v>
      </c>
      <c r="J47" s="97" t="s">
        <v>737</v>
      </c>
      <c r="K47" s="98" t="s">
        <v>738</v>
      </c>
      <c r="L47" s="98" t="s">
        <v>739</v>
      </c>
      <c r="M47" s="98" t="s">
        <v>740</v>
      </c>
      <c r="N47" s="97" t="s">
        <v>174</v>
      </c>
      <c r="O47" s="99" t="s">
        <v>95</v>
      </c>
      <c r="P47" s="100" t="str">
        <f aca="false">O47</f>
        <v>0..1</v>
      </c>
      <c r="Q47" s="54" t="s">
        <v>4903</v>
      </c>
      <c r="R47" s="109" t="s">
        <v>741</v>
      </c>
      <c r="S47" s="99" t="s">
        <v>176</v>
      </c>
      <c r="T47" s="10" t="str">
        <f aca="false">IF($E47="","",IF(ISERROR(SEARCH("@",$R47)),IF(LEFT($E47,4)="BG-X","EG",IF(LEFT($E47,2)="BG","G",IF(LEFT($E47,4)="BT-X",IF(LEN($E47)-LEN(SUBSTITUTE($E47,"-",))&gt;2,"","E"),IF(LEN($E47)-LEN(SUBSTITUTE($E47,"-",))&gt;1,"","E")))),"A"))</f>
        <v>A</v>
      </c>
      <c r="U47" s="99" t="s">
        <v>95</v>
      </c>
      <c r="V47" s="99"/>
      <c r="W47" s="315"/>
      <c r="X47" s="38"/>
      <c r="Y47" s="10" t="str">
        <f aca="false">IF(AH47=Y$4,"X","-")</f>
        <v>-</v>
      </c>
      <c r="Z47" s="10" t="str">
        <f aca="false">IF(Y47="X","X",IF($AH47=Z$4,"X","-"))</f>
        <v>-</v>
      </c>
      <c r="AA47" s="10" t="str">
        <f aca="false">IF(Z47="X","X",IF($AH47=AA$4,"X","-"))</f>
        <v>X</v>
      </c>
      <c r="AB47" s="10" t="str">
        <f aca="false">IF(AA47="X","X",IF($AH47=AB$4,"X","-"))</f>
        <v>X</v>
      </c>
      <c r="AC47" s="10" t="str">
        <f aca="false">IF(AB47="X","X",IF($AH47=AC$4,"X","-"))</f>
        <v>X</v>
      </c>
      <c r="AD47" s="10" t="str">
        <f aca="false">IF(AC47="X","X",IF($AH47=AD$4,"X","-"))</f>
        <v>X</v>
      </c>
      <c r="AE47" s="10" t="str">
        <f aca="false">IF(AD47="X","X",IF($AH47=AE$4,"X","-"))</f>
        <v>X</v>
      </c>
      <c r="AF47" s="38"/>
      <c r="AG47" s="10" t="s">
        <v>26</v>
      </c>
      <c r="AH47" s="110" t="s">
        <v>26</v>
      </c>
      <c r="AI47" s="38"/>
      <c r="AJ47" s="13" t="str">
        <f aca="false">IF(ISERROR(FIND("/",R47)),R47,LEFT(R47,FIND(CHAR(1),SUBSTITUTE(R47,"/",CHAR(1),LEN(R47)-LEN(SUBSTITUTE(R47,"/",""))))-1))</f>
        <v>/rsm:CrossIndustryInvoice/rsm:SupplyChainTradeTransaction/ram:IncludedSupplyChainTradeLineItem/ram:SpecifiedLineTradeAgreement/ram:GrossPriceProductTradePrice/ram:BasisQuantity</v>
      </c>
      <c r="AK47" s="13" t="str">
        <f aca="false">IF(ISERROR(FIND("/",R47)),R47,MID(R47, FIND(CHAR(1),SUBSTITUTE(R47,"/",CHAR(1), LEN(R47)-LEN(SUBSTITUTE(R47,"/","")))), LEN(R47)))</f>
        <v>/@unitCode</v>
      </c>
      <c r="AL47" s="14" t="n">
        <f aca="false">COUNTIFS(R$4:R47,AJ47)</f>
        <v>1</v>
      </c>
      <c r="AM47" s="1"/>
      <c r="AN47" s="196" t="str">
        <f aca="false">D47</f>
        <v>SCT_LINE_TA</v>
      </c>
      <c r="AO47" s="166" t="str">
        <f aca="false">E47</f>
        <v>BT-150-1</v>
      </c>
      <c r="AP47" s="167" t="str">
        <f aca="false">IF(F47="","",F47)</f>
        <v/>
      </c>
      <c r="AQ47" s="99" t="n">
        <f aca="false">LEN(BB47)-LEN(SUBSTITUTE(BB47,"/",""))-1</f>
        <v>6</v>
      </c>
      <c r="AR47" s="99" t="str">
        <f aca="false">H47</f>
        <v>0..1</v>
      </c>
      <c r="AS47" s="201" t="s">
        <v>742</v>
      </c>
      <c r="AT47" s="97" t="s">
        <v>743</v>
      </c>
      <c r="AU47" s="98" t="s">
        <v>744</v>
      </c>
      <c r="AV47" s="98" t="s">
        <v>745</v>
      </c>
      <c r="AW47" s="98" t="s">
        <v>746</v>
      </c>
      <c r="AX47" s="97" t="s">
        <v>174</v>
      </c>
      <c r="AY47" s="99" t="str">
        <f aca="false">O47</f>
        <v>0..1</v>
      </c>
      <c r="AZ47" s="100" t="str">
        <f aca="false">P47</f>
        <v>0..1</v>
      </c>
      <c r="BA47" s="54" t="str">
        <f aca="false">Q47</f>
        <v>/rsm:CrossIndustryInvoice
/rsm:SupplyChainTradeTransaction
/ram:IncludedSupplyChainTradeLineItem
/ram:SpecifiedLineTradeAgreement
/ram:GrossPriceProductTradePrice
/ram:BasisQuantity
/@unitCode</v>
      </c>
      <c r="BB47" s="109" t="str">
        <f aca="false">R47</f>
        <v>/rsm:CrossIndustryInvoice/rsm:SupplyChainTradeTransaction/ram:IncludedSupplyChainTradeLineItem/ram:SpecifiedLineTradeAgreement/ram:GrossPriceProductTradePrice/ram:BasisQuantity/@unitCode</v>
      </c>
      <c r="BC47" s="99" t="str">
        <f aca="false">IF(S47="","",S47)</f>
        <v>C</v>
      </c>
      <c r="BD47" s="10" t="str">
        <f aca="false">IF(T47="","",T47)</f>
        <v>A</v>
      </c>
      <c r="BE47" s="99" t="str">
        <f aca="false">IF(U47="","",U47)</f>
        <v>0..1</v>
      </c>
      <c r="BF47" s="99" t="str">
        <f aca="false">IF(V47="","",V47)</f>
        <v/>
      </c>
      <c r="BG47" s="315" t="str">
        <f aca="false">IF(W47="","",W47)</f>
        <v/>
      </c>
      <c r="BH47" s="6"/>
      <c r="BI47" s="10" t="str">
        <f aca="false">Y47</f>
        <v>-</v>
      </c>
      <c r="BJ47" s="10" t="str">
        <f aca="false">Z47</f>
        <v>-</v>
      </c>
      <c r="BK47" s="10" t="str">
        <f aca="false">AA47</f>
        <v>X</v>
      </c>
      <c r="BL47" s="10" t="str">
        <f aca="false">AB47</f>
        <v>X</v>
      </c>
      <c r="BM47" s="10" t="str">
        <f aca="false">AC47</f>
        <v>X</v>
      </c>
      <c r="BN47" s="10" t="str">
        <f aca="false">AD47</f>
        <v>X</v>
      </c>
      <c r="BO47" s="10" t="str">
        <f aca="false">AE47</f>
        <v>X</v>
      </c>
      <c r="BP47" s="6"/>
      <c r="BQ47" s="10" t="str">
        <f aca="false">AG47</f>
        <v>BASIC</v>
      </c>
      <c r="BR47" s="110" t="str">
        <f aca="false">AH47</f>
        <v>BASIC</v>
      </c>
      <c r="BS47" s="47"/>
      <c r="BT47" s="49" t="s">
        <v>6862</v>
      </c>
    </row>
    <row r="48" s="11" customFormat="true" ht="99.75" hidden="false" customHeight="false" outlineLevel="0" collapsed="false">
      <c r="A48" s="58" t="str">
        <f aca="false">IF(OR(T48="E",T48="A"),"YES","NO")</f>
        <v>NO</v>
      </c>
      <c r="B48" s="30" t="s">
        <v>4905</v>
      </c>
      <c r="C48" s="30"/>
      <c r="D48" s="196" t="s">
        <v>4819</v>
      </c>
      <c r="E48" s="166" t="s">
        <v>747</v>
      </c>
      <c r="F48" s="167"/>
      <c r="G48" s="107" t="n">
        <f aca="false">LEN(R48)-LEN(SUBSTITUTE(R48,"/",""))-1</f>
        <v>5</v>
      </c>
      <c r="H48" s="107" t="s">
        <v>95</v>
      </c>
      <c r="I48" s="108" t="s">
        <v>4906</v>
      </c>
      <c r="J48" s="97"/>
      <c r="K48" s="98"/>
      <c r="L48" s="98"/>
      <c r="M48" s="98"/>
      <c r="N48" s="97"/>
      <c r="O48" s="99" t="s">
        <v>95</v>
      </c>
      <c r="P48" s="100" t="s">
        <v>112</v>
      </c>
      <c r="Q48" s="54" t="s">
        <v>4907</v>
      </c>
      <c r="R48" s="109" t="s">
        <v>4908</v>
      </c>
      <c r="S48" s="99"/>
      <c r="T48" s="10" t="str">
        <f aca="false">IF($E48="","",IF(ISERROR(SEARCH("@",$R48)),IF(LEFT($E48,4)="BG-X","EG",IF(LEFT($E48,2)="BG","G",IF(LEFT($E48,4)="BT-X",IF(LEN($E48)-LEN(SUBSTITUTE($E48,"-",))&gt;2,"","E"),IF(LEN($E48)-LEN(SUBSTITUTE($E48,"-",))&gt;1,"","E")))),"A"))</f>
        <v/>
      </c>
      <c r="U48" s="99" t="s">
        <v>112</v>
      </c>
      <c r="V48" s="99"/>
      <c r="W48" s="315"/>
      <c r="X48" s="38"/>
      <c r="Y48" s="10" t="str">
        <f aca="false">IF(AH48=Y$4,"X","-")</f>
        <v>-</v>
      </c>
      <c r="Z48" s="10" t="str">
        <f aca="false">IF(Y48="X","X",IF($AH48=Z$4,"X","-"))</f>
        <v>-</v>
      </c>
      <c r="AA48" s="10" t="str">
        <f aca="false">IF(Z48="X","X",IF($AH48=AA$4,"X","-"))</f>
        <v>X</v>
      </c>
      <c r="AB48" s="10" t="str">
        <f aca="false">IF(AA48="X","X",IF($AH48=AB$4,"X","-"))</f>
        <v>X</v>
      </c>
      <c r="AC48" s="10" t="str">
        <f aca="false">IF(AB48="X","X",IF($AH48=AC$4,"X","-"))</f>
        <v>X</v>
      </c>
      <c r="AD48" s="10" t="str">
        <f aca="false">IF(AC48="X","X",IF($AH48=AD$4,"X","-"))</f>
        <v>X</v>
      </c>
      <c r="AE48" s="10" t="str">
        <f aca="false">IF(AD48="X","X",IF($AH48=AE$4,"X","-"))</f>
        <v>X</v>
      </c>
      <c r="AF48" s="38"/>
      <c r="AG48" s="10" t="s">
        <v>26</v>
      </c>
      <c r="AH48" s="110" t="s">
        <v>26</v>
      </c>
      <c r="AI48" s="38"/>
      <c r="AJ48" s="13" t="str">
        <f aca="false">IF(ISERROR(FIND("/",R48)),R48,LEFT(R48,FIND(CHAR(1),SUBSTITUTE(R48,"/",CHAR(1),LEN(R48)-LEN(SUBSTITUTE(R48,"/",""))))-1))</f>
        <v>/rsm:CrossIndustryInvoice/rsm:SupplyChainTradeTransaction/ram:IncludedSupplyChainTradeLineItem/ram:SpecifiedLineTradeAgreement/ram:GrossPriceProductTradePrice</v>
      </c>
      <c r="AK48" s="13" t="str">
        <f aca="false">IF(ISERROR(FIND("/",R48)),R48,MID(R48, FIND(CHAR(1),SUBSTITUTE(R48,"/",CHAR(1), LEN(R48)-LEN(SUBSTITUTE(R48,"/","")))), LEN(R48)))</f>
        <v>/ram:AppliedTradeAllowanceCharge</v>
      </c>
      <c r="AL48" s="14" t="n">
        <f aca="false">COUNTIFS(R$4:R48,AJ48)</f>
        <v>1</v>
      </c>
      <c r="AM48" s="1"/>
      <c r="AN48" s="196" t="str">
        <f aca="false">D48</f>
        <v>SCT_LINE_TA</v>
      </c>
      <c r="AO48" s="166" t="str">
        <f aca="false">E48</f>
        <v>BT-147-00</v>
      </c>
      <c r="AP48" s="167" t="str">
        <f aca="false">IF(F48="","",F48)</f>
        <v/>
      </c>
      <c r="AQ48" s="107" t="n">
        <f aca="false">LEN(BB48)-LEN(SUBSTITUTE(BB48,"/",""))-1</f>
        <v>5</v>
      </c>
      <c r="AR48" s="107" t="str">
        <f aca="false">H48</f>
        <v>0..1</v>
      </c>
      <c r="AS48" s="108" t="s">
        <v>4909</v>
      </c>
      <c r="AT48" s="97"/>
      <c r="AU48" s="98"/>
      <c r="AV48" s="98"/>
      <c r="AW48" s="98"/>
      <c r="AX48" s="97"/>
      <c r="AY48" s="99" t="str">
        <f aca="false">O48</f>
        <v>0..1</v>
      </c>
      <c r="AZ48" s="100" t="str">
        <f aca="false">P48</f>
        <v>0..n</v>
      </c>
      <c r="BA48" s="54" t="str">
        <f aca="false">Q48</f>
        <v>/rsm:CrossIndustryInvoice
/rsm:SupplyChainTradeTransaction
/ram:IncludedSupplyChainTradeLineItem
/ram:SpecifiedLineTradeAgreement
/ram:GrossPriceProductTradePrice
/ram:AppliedTradeAllowanceCharge</v>
      </c>
      <c r="BB48" s="109" t="str">
        <f aca="false">R48</f>
        <v>/rsm:CrossIndustryInvoice/rsm:SupplyChainTradeTransaction/ram:IncludedSupplyChainTradeLineItem/ram:SpecifiedLineTradeAgreement/ram:GrossPriceProductTradePrice/ram:AppliedTradeAllowanceCharge</v>
      </c>
      <c r="BC48" s="99" t="str">
        <f aca="false">IF(S48="","",S48)</f>
        <v/>
      </c>
      <c r="BD48" s="10" t="str">
        <f aca="false">IF(T48="","",T48)</f>
        <v/>
      </c>
      <c r="BE48" s="99" t="str">
        <f aca="false">IF(U48="","",U48)</f>
        <v>0..n</v>
      </c>
      <c r="BF48" s="99" t="str">
        <f aca="false">IF(V48="","",V48)</f>
        <v/>
      </c>
      <c r="BG48" s="315" t="str">
        <f aca="false">IF(W48="","",W48)</f>
        <v/>
      </c>
      <c r="BH48" s="6"/>
      <c r="BI48" s="10" t="str">
        <f aca="false">Y48</f>
        <v>-</v>
      </c>
      <c r="BJ48" s="10" t="str">
        <f aca="false">Z48</f>
        <v>-</v>
      </c>
      <c r="BK48" s="10" t="str">
        <f aca="false">AA48</f>
        <v>X</v>
      </c>
      <c r="BL48" s="10" t="str">
        <f aca="false">AB48</f>
        <v>X</v>
      </c>
      <c r="BM48" s="10" t="str">
        <f aca="false">AC48</f>
        <v>X</v>
      </c>
      <c r="BN48" s="10" t="str">
        <f aca="false">AD48</f>
        <v>X</v>
      </c>
      <c r="BO48" s="10" t="str">
        <f aca="false">AE48</f>
        <v>X</v>
      </c>
      <c r="BP48" s="6"/>
      <c r="BQ48" s="10" t="str">
        <f aca="false">AG48</f>
        <v>BASIC</v>
      </c>
      <c r="BR48" s="110" t="str">
        <f aca="false">AH48</f>
        <v>BASIC</v>
      </c>
      <c r="BS48" s="47"/>
      <c r="BT48" s="49" t="s">
        <v>6862</v>
      </c>
    </row>
    <row r="49" s="11" customFormat="true" ht="114" hidden="false" customHeight="false" outlineLevel="0" collapsed="false">
      <c r="A49" s="58" t="str">
        <f aca="false">IF(OR(T49="E",T49="A"),"YES","NO")</f>
        <v>NO</v>
      </c>
      <c r="B49" s="58"/>
      <c r="C49" s="58"/>
      <c r="D49" s="196" t="s">
        <v>4819</v>
      </c>
      <c r="E49" s="166" t="s">
        <v>753</v>
      </c>
      <c r="F49" s="167"/>
      <c r="G49" s="202" t="n">
        <f aca="false">LEN(R49)-LEN(SUBSTITUTE(R49,"/",""))-1</f>
        <v>6</v>
      </c>
      <c r="H49" s="107" t="s">
        <v>88</v>
      </c>
      <c r="I49" s="108" t="s">
        <v>4910</v>
      </c>
      <c r="J49" s="97"/>
      <c r="K49" s="98"/>
      <c r="L49" s="98"/>
      <c r="M49" s="98"/>
      <c r="N49" s="97"/>
      <c r="O49" s="99" t="s">
        <v>88</v>
      </c>
      <c r="P49" s="100" t="str">
        <f aca="false">O49</f>
        <v>1..1</v>
      </c>
      <c r="Q49" s="54" t="s">
        <v>4911</v>
      </c>
      <c r="R49" s="109" t="s">
        <v>4912</v>
      </c>
      <c r="S49" s="99"/>
      <c r="T49" s="10" t="str">
        <f aca="false">IF($E49="","",IF(ISERROR(SEARCH("@",$R49)),IF(LEFT($E49,4)="BG-X","EG",IF(LEFT($E49,2)="BG","G",IF(LEFT($E49,4)="BT-X",IF(LEN($E49)-LEN(SUBSTITUTE($E49,"-",))&gt;2,"","E"),IF(LEN($E49)-LEN(SUBSTITUTE($E49,"-",))&gt;1,"","E")))),"A"))</f>
        <v/>
      </c>
      <c r="U49" s="99" t="s">
        <v>95</v>
      </c>
      <c r="V49" s="99"/>
      <c r="W49" s="315"/>
      <c r="X49" s="38"/>
      <c r="Y49" s="10" t="str">
        <f aca="false">IF(AH49=Y$4,"X","-")</f>
        <v>-</v>
      </c>
      <c r="Z49" s="10" t="str">
        <f aca="false">IF(Y49="X","X",IF($AH49=Z$4,"X","-"))</f>
        <v>-</v>
      </c>
      <c r="AA49" s="10" t="str">
        <f aca="false">IF(Z49="X","X",IF($AH49=AA$4,"X","-"))</f>
        <v>X</v>
      </c>
      <c r="AB49" s="10" t="str">
        <f aca="false">IF(AA49="X","X",IF($AH49=AB$4,"X","-"))</f>
        <v>X</v>
      </c>
      <c r="AC49" s="10" t="str">
        <f aca="false">IF(AB49="X","X",IF($AH49=AC$4,"X","-"))</f>
        <v>X</v>
      </c>
      <c r="AD49" s="10" t="str">
        <f aca="false">IF(AC49="X","X",IF($AH49=AD$4,"X","-"))</f>
        <v>X</v>
      </c>
      <c r="AE49" s="10" t="str">
        <f aca="false">IF(AD49="X","X",IF($AH49=AE$4,"X","-"))</f>
        <v>X</v>
      </c>
      <c r="AF49" s="38"/>
      <c r="AG49" s="10" t="s">
        <v>26</v>
      </c>
      <c r="AH49" s="110" t="s">
        <v>26</v>
      </c>
      <c r="AI49" s="38"/>
      <c r="AJ49" s="13" t="str">
        <f aca="false">IF(ISERROR(FIND("/",R49)),R49,LEFT(R49,FIND(CHAR(1),SUBSTITUTE(R49,"/",CHAR(1),LEN(R49)-LEN(SUBSTITUTE(R49,"/",""))))-1))</f>
        <v>/rsm:CrossIndustryInvoice/rsm:SupplyChainTradeTransaction/ram:IncludedSupplyChainTradeLineItem/ram:SpecifiedLineTradeAgreement/ram:GrossPriceProductTradePrice/ram:AppliedTradeAllowanceCharge</v>
      </c>
      <c r="AK49" s="13" t="str">
        <f aca="false">IF(ISERROR(FIND("/",R49)),R49,MID(R49, FIND(CHAR(1),SUBSTITUTE(R49,"/",CHAR(1), LEN(R49)-LEN(SUBSTITUTE(R49,"/","")))), LEN(R49)))</f>
        <v>/ram:ChargeIndicator</v>
      </c>
      <c r="AL49" s="14" t="n">
        <f aca="false">COUNTIFS(R$4:R49,AJ49)</f>
        <v>1</v>
      </c>
      <c r="AM49" s="1"/>
      <c r="AN49" s="196" t="str">
        <f aca="false">D49</f>
        <v>SCT_LINE_TA</v>
      </c>
      <c r="AO49" s="166" t="str">
        <f aca="false">E49</f>
        <v>BT-147-01</v>
      </c>
      <c r="AP49" s="167" t="str">
        <f aca="false">IF(F49="","",F49)</f>
        <v/>
      </c>
      <c r="AQ49" s="202" t="n">
        <f aca="false">LEN(BB49)-LEN(SUBSTITUTE(BB49,"/",""))-1</f>
        <v>6</v>
      </c>
      <c r="AR49" s="107" t="str">
        <f aca="false">H49</f>
        <v>1..1</v>
      </c>
      <c r="AS49" s="108" t="s">
        <v>4913</v>
      </c>
      <c r="AT49" s="97"/>
      <c r="AU49" s="98"/>
      <c r="AV49" s="98"/>
      <c r="AW49" s="98"/>
      <c r="AX49" s="97"/>
      <c r="AY49" s="99" t="str">
        <f aca="false">O49</f>
        <v>1..1</v>
      </c>
      <c r="AZ49" s="100" t="str">
        <f aca="false">P49</f>
        <v>1..1</v>
      </c>
      <c r="BA49" s="54" t="str">
        <f aca="false">Q49</f>
        <v>/rsm:CrossIndustryInvoice
/rsm:SupplyChainTradeTransaction
/ram:IncludedSupplyChainTradeLineItem
/ram:SpecifiedLineTradeAgreement
/ram:GrossPriceProductTradePrice
/ram:AppliedTradeAllowanceCharge
/ram:ChargeIndicator</v>
      </c>
      <c r="BB49" s="109" t="str">
        <f aca="false">R49</f>
        <v>/rsm:CrossIndustryInvoice/rsm:SupplyChainTradeTransaction/ram:IncludedSupplyChainTradeLineItem/ram:SpecifiedLineTradeAgreement/ram:GrossPriceProductTradePrice/ram:AppliedTradeAllowanceCharge/ram:ChargeIndicator</v>
      </c>
      <c r="BC49" s="99" t="str">
        <f aca="false">IF(S49="","",S49)</f>
        <v/>
      </c>
      <c r="BD49" s="10" t="str">
        <f aca="false">IF(T49="","",T49)</f>
        <v/>
      </c>
      <c r="BE49" s="99" t="str">
        <f aca="false">IF(U49="","",U49)</f>
        <v>0..1</v>
      </c>
      <c r="BF49" s="99" t="str">
        <f aca="false">IF(V49="","",V49)</f>
        <v/>
      </c>
      <c r="BG49" s="315" t="str">
        <f aca="false">IF(W49="","",W49)</f>
        <v/>
      </c>
      <c r="BH49" s="6"/>
      <c r="BI49" s="10" t="str">
        <f aca="false">Y49</f>
        <v>-</v>
      </c>
      <c r="BJ49" s="10" t="str">
        <f aca="false">Z49</f>
        <v>-</v>
      </c>
      <c r="BK49" s="10" t="str">
        <f aca="false">AA49</f>
        <v>X</v>
      </c>
      <c r="BL49" s="10" t="str">
        <f aca="false">AB49</f>
        <v>X</v>
      </c>
      <c r="BM49" s="10" t="str">
        <f aca="false">AC49</f>
        <v>X</v>
      </c>
      <c r="BN49" s="10" t="str">
        <f aca="false">AD49</f>
        <v>X</v>
      </c>
      <c r="BO49" s="10" t="str">
        <f aca="false">AE49</f>
        <v>X</v>
      </c>
      <c r="BP49" s="6"/>
      <c r="BQ49" s="10" t="str">
        <f aca="false">AG49</f>
        <v>BASIC</v>
      </c>
      <c r="BR49" s="110" t="str">
        <f aca="false">AH49</f>
        <v>BASIC</v>
      </c>
      <c r="BS49" s="47"/>
      <c r="BT49" s="49" t="s">
        <v>6862</v>
      </c>
    </row>
    <row r="50" s="11" customFormat="true" ht="128.25" hidden="false" customHeight="false" outlineLevel="0" collapsed="false">
      <c r="A50" s="58" t="str">
        <f aca="false">IF(OR(T50="E",T50="A"),"YES","NO")</f>
        <v>NO</v>
      </c>
      <c r="B50" s="58"/>
      <c r="C50" s="58"/>
      <c r="D50" s="196" t="s">
        <v>4819</v>
      </c>
      <c r="E50" s="166" t="s">
        <v>757</v>
      </c>
      <c r="F50" s="167"/>
      <c r="G50" s="202" t="n">
        <f aca="false">LEN(R50)-LEN(SUBSTITUTE(R50,"/",""))-1</f>
        <v>7</v>
      </c>
      <c r="H50" s="107" t="s">
        <v>88</v>
      </c>
      <c r="I50" s="108" t="s">
        <v>4914</v>
      </c>
      <c r="J50" s="97"/>
      <c r="K50" s="98" t="s">
        <v>759</v>
      </c>
      <c r="L50" s="98"/>
      <c r="M50" s="98" t="s">
        <v>4915</v>
      </c>
      <c r="N50" s="47" t="s">
        <v>105</v>
      </c>
      <c r="O50" s="99" t="s">
        <v>88</v>
      </c>
      <c r="P50" s="100" t="str">
        <f aca="false">O50</f>
        <v>1..1</v>
      </c>
      <c r="Q50" s="54" t="s">
        <v>4916</v>
      </c>
      <c r="R50" s="109" t="s">
        <v>4917</v>
      </c>
      <c r="S50" s="99" t="s">
        <v>107</v>
      </c>
      <c r="T50" s="10" t="str">
        <f aca="false">IF($E50="","",IF(ISERROR(SEARCH("@",$R50)),IF(LEFT($E50,4)="BG-X","EG",IF(LEFT($E50,2)="BG","G",IF(LEFT($E50,4)="BT-X",IF(LEN($E50)-LEN(SUBSTITUTE($E50,"-",))&gt;2,"","E"),IF(LEN($E50)-LEN(SUBSTITUTE($E50,"-",))&gt;1,"","E")))),"A"))</f>
        <v/>
      </c>
      <c r="U50" s="99" t="s">
        <v>88</v>
      </c>
      <c r="V50" s="99"/>
      <c r="W50" s="315"/>
      <c r="X50" s="38"/>
      <c r="Y50" s="10" t="str">
        <f aca="false">IF(AH50=Y$4,"X","-")</f>
        <v>-</v>
      </c>
      <c r="Z50" s="10" t="str">
        <f aca="false">IF(Y50="X","X",IF($AH50=Z$4,"X","-"))</f>
        <v>-</v>
      </c>
      <c r="AA50" s="10" t="str">
        <f aca="false">IF(Z50="X","X",IF($AH50=AA$4,"X","-"))</f>
        <v>X</v>
      </c>
      <c r="AB50" s="10" t="str">
        <f aca="false">IF(AA50="X","X",IF($AH50=AB$4,"X","-"))</f>
        <v>X</v>
      </c>
      <c r="AC50" s="10" t="str">
        <f aca="false">IF(AB50="X","X",IF($AH50=AC$4,"X","-"))</f>
        <v>X</v>
      </c>
      <c r="AD50" s="10" t="str">
        <f aca="false">IF(AC50="X","X",IF($AH50=AD$4,"X","-"))</f>
        <v>X</v>
      </c>
      <c r="AE50" s="10" t="str">
        <f aca="false">IF(AD50="X","X",IF($AH50=AE$4,"X","-"))</f>
        <v>X</v>
      </c>
      <c r="AF50" s="38"/>
      <c r="AG50" s="10" t="s">
        <v>26</v>
      </c>
      <c r="AH50" s="110" t="s">
        <v>26</v>
      </c>
      <c r="AI50" s="38"/>
      <c r="AJ50" s="13" t="str">
        <f aca="false">IF(ISERROR(FIND("/",R50)),R50,LEFT(R50,FIND(CHAR(1),SUBSTITUTE(R50,"/",CHAR(1),LEN(R50)-LEN(SUBSTITUTE(R50,"/",""))))-1))</f>
        <v>/rsm:CrossIndustryInvoice/rsm:SupplyChainTradeTransaction/ram:IncludedSupplyChainTradeLineItem/ram:SpecifiedLineTradeAgreement/ram:GrossPriceProductTradePrice/ram:AppliedTradeAllowanceCharge/ram:ChargeIndicator</v>
      </c>
      <c r="AK50" s="13" t="str">
        <f aca="false">IF(ISERROR(FIND("/",R50)),R50,MID(R50, FIND(CHAR(1),SUBSTITUTE(R50,"/",CHAR(1), LEN(R50)-LEN(SUBSTITUTE(R50,"/","")))), LEN(R50)))</f>
        <v>/udt:Indicator</v>
      </c>
      <c r="AL50" s="14" t="n">
        <f aca="false">COUNTIFS(R$4:R50,AJ50)</f>
        <v>1</v>
      </c>
      <c r="AM50" s="1"/>
      <c r="AN50" s="196" t="str">
        <f aca="false">D50</f>
        <v>SCT_LINE_TA</v>
      </c>
      <c r="AO50" s="166" t="str">
        <f aca="false">E50</f>
        <v>BT-147-02</v>
      </c>
      <c r="AP50" s="167" t="str">
        <f aca="false">IF(F50="","",F50)</f>
        <v/>
      </c>
      <c r="AQ50" s="202" t="n">
        <f aca="false">LEN(BB50)-LEN(SUBSTITUTE(BB50,"/",""))-1</f>
        <v>7</v>
      </c>
      <c r="AR50" s="107" t="str">
        <f aca="false">H50</f>
        <v>1..1</v>
      </c>
      <c r="AS50" s="108" t="s">
        <v>4918</v>
      </c>
      <c r="AT50" s="97"/>
      <c r="AU50" s="98"/>
      <c r="AV50" s="98"/>
      <c r="AW50" s="98" t="s">
        <v>4919</v>
      </c>
      <c r="AX50" s="97" t="s">
        <v>6866</v>
      </c>
      <c r="AY50" s="99" t="str">
        <f aca="false">O50</f>
        <v>1..1</v>
      </c>
      <c r="AZ50" s="100" t="str">
        <f aca="false">P50</f>
        <v>1..1</v>
      </c>
      <c r="BA50" s="54" t="str">
        <f aca="false">Q50</f>
        <v>/rsm:CrossIndustryInvoice
/rsm:SupplyChainTradeTransaction
/ram:IncludedSupplyChainTradeLineItem
/ram:SpecifiedLineTradeAgreement
/ram:GrossPriceProductTradePrice
/ram:AppliedTradeAllowanceCharge
/ram:ChargeIndicator
/udt:Indicator</v>
      </c>
      <c r="BB50" s="109" t="str">
        <f aca="false">R50</f>
        <v>/rsm:CrossIndustryInvoice/rsm:SupplyChainTradeTransaction/ram:IncludedSupplyChainTradeLineItem/ram:SpecifiedLineTradeAgreement/ram:GrossPriceProductTradePrice/ram:AppliedTradeAllowanceCharge/ram:ChargeIndicator/udt:Indicator</v>
      </c>
      <c r="BC50" s="99" t="str">
        <f aca="false">IF(S50="","",S50)</f>
        <v>XI</v>
      </c>
      <c r="BD50" s="10" t="str">
        <f aca="false">IF(T50="","",T50)</f>
        <v/>
      </c>
      <c r="BE50" s="99" t="str">
        <f aca="false">IF(U50="","",U50)</f>
        <v>1..1</v>
      </c>
      <c r="BF50" s="99" t="str">
        <f aca="false">IF(V50="","",V50)</f>
        <v/>
      </c>
      <c r="BG50" s="315" t="str">
        <f aca="false">IF(W50="","",W50)</f>
        <v/>
      </c>
      <c r="BH50" s="6"/>
      <c r="BI50" s="10" t="str">
        <f aca="false">Y50</f>
        <v>-</v>
      </c>
      <c r="BJ50" s="10" t="str">
        <f aca="false">Z50</f>
        <v>-</v>
      </c>
      <c r="BK50" s="10" t="str">
        <f aca="false">AA50</f>
        <v>X</v>
      </c>
      <c r="BL50" s="10" t="str">
        <f aca="false">AB50</f>
        <v>X</v>
      </c>
      <c r="BM50" s="10" t="str">
        <f aca="false">AC50</f>
        <v>X</v>
      </c>
      <c r="BN50" s="10" t="str">
        <f aca="false">AD50</f>
        <v>X</v>
      </c>
      <c r="BO50" s="10" t="str">
        <f aca="false">AE50</f>
        <v>X</v>
      </c>
      <c r="BP50" s="6"/>
      <c r="BQ50" s="10" t="str">
        <f aca="false">AG50</f>
        <v>BASIC</v>
      </c>
      <c r="BR50" s="110" t="str">
        <f aca="false">AH50</f>
        <v>BASIC</v>
      </c>
      <c r="BS50" s="47"/>
      <c r="BT50" s="49" t="s">
        <v>6862</v>
      </c>
    </row>
    <row r="51" s="11" customFormat="true" ht="114" hidden="false" customHeight="false" outlineLevel="0" collapsed="false">
      <c r="A51" s="58" t="str">
        <f aca="false">IF(OR(T51="E",T51="A"),"YES","NO")</f>
        <v>YES</v>
      </c>
      <c r="B51" s="58"/>
      <c r="C51" s="58"/>
      <c r="D51" s="196" t="s">
        <v>4819</v>
      </c>
      <c r="E51" s="166" t="s">
        <v>772</v>
      </c>
      <c r="F51" s="167" t="s">
        <v>772</v>
      </c>
      <c r="G51" s="99" t="n">
        <f aca="false">LEN(R51)-LEN(SUBSTITUTE(R51,"/",""))-1</f>
        <v>6</v>
      </c>
      <c r="H51" s="99" t="s">
        <v>95</v>
      </c>
      <c r="I51" s="97" t="s">
        <v>773</v>
      </c>
      <c r="J51" s="97" t="s">
        <v>774</v>
      </c>
      <c r="K51" s="98" t="s">
        <v>775</v>
      </c>
      <c r="L51" s="98"/>
      <c r="M51" s="98"/>
      <c r="N51" s="97" t="s">
        <v>720</v>
      </c>
      <c r="O51" s="99" t="s">
        <v>88</v>
      </c>
      <c r="P51" s="100" t="str">
        <f aca="false">O51</f>
        <v>1..1</v>
      </c>
      <c r="Q51" s="54" t="s">
        <v>4928</v>
      </c>
      <c r="R51" s="109" t="s">
        <v>4929</v>
      </c>
      <c r="S51" s="99" t="s">
        <v>722</v>
      </c>
      <c r="T51" s="10" t="str">
        <f aca="false">IF($E51="","",IF(ISERROR(SEARCH("@",$R51)),IF(LEFT($E51,4)="BG-X","EG",IF(LEFT($E51,2)="BG","G",IF(LEFT($E51,4)="BT-X",IF(LEN($E51)-LEN(SUBSTITUTE($E51,"-",))&gt;2,"","E"),IF(LEN($E51)-LEN(SUBSTITUTE($E51,"-",))&gt;1,"","E")))),"A"))</f>
        <v>E</v>
      </c>
      <c r="U51" s="99" t="s">
        <v>112</v>
      </c>
      <c r="V51" s="99" t="s">
        <v>122</v>
      </c>
      <c r="W51" s="315"/>
      <c r="X51" s="38"/>
      <c r="Y51" s="10" t="str">
        <f aca="false">IF(AH51=Y$4,"X","-")</f>
        <v>-</v>
      </c>
      <c r="Z51" s="10" t="str">
        <f aca="false">IF(Y51="X","X",IF($AH51=Z$4,"X","-"))</f>
        <v>-</v>
      </c>
      <c r="AA51" s="10" t="str">
        <f aca="false">IF(Z51="X","X",IF($AH51=AA$4,"X","-"))</f>
        <v>X</v>
      </c>
      <c r="AB51" s="10" t="str">
        <f aca="false">IF(AA51="X","X",IF($AH51=AB$4,"X","-"))</f>
        <v>X</v>
      </c>
      <c r="AC51" s="10" t="str">
        <f aca="false">IF(AB51="X","X",IF($AH51=AC$4,"X","-"))</f>
        <v>X</v>
      </c>
      <c r="AD51" s="10" t="str">
        <f aca="false">IF(AC51="X","X",IF($AH51=AD$4,"X","-"))</f>
        <v>X</v>
      </c>
      <c r="AE51" s="10" t="str">
        <f aca="false">IF(AD51="X","X",IF($AH51=AE$4,"X","-"))</f>
        <v>X</v>
      </c>
      <c r="AF51" s="38"/>
      <c r="AG51" s="10" t="s">
        <v>26</v>
      </c>
      <c r="AH51" s="110" t="s">
        <v>26</v>
      </c>
      <c r="AI51" s="38"/>
      <c r="AJ51" s="13" t="str">
        <f aca="false">IF(ISERROR(FIND("/",R51)),R51,LEFT(R51,FIND(CHAR(1),SUBSTITUTE(R51,"/",CHAR(1),LEN(R51)-LEN(SUBSTITUTE(R51,"/",""))))-1))</f>
        <v>/rsm:CrossIndustryInvoice/rsm:SupplyChainTradeTransaction/ram:IncludedSupplyChainTradeLineItem/ram:SpecifiedLineTradeAgreement/ram:GrossPriceProductTradePrice/ram:AppliedTradeAllowanceCharge</v>
      </c>
      <c r="AK51" s="13" t="str">
        <f aca="false">IF(ISERROR(FIND("/",R51)),R51,MID(R51, FIND(CHAR(1),SUBSTITUTE(R51,"/",CHAR(1), LEN(R51)-LEN(SUBSTITUTE(R51,"/","")))), LEN(R51)))</f>
        <v>/ram:ActualAmount</v>
      </c>
      <c r="AL51" s="14" t="n">
        <f aca="false">COUNTIFS(R$4:R51,AJ51)</f>
        <v>1</v>
      </c>
      <c r="AM51" s="1"/>
      <c r="AN51" s="196" t="str">
        <f aca="false">D51</f>
        <v>SCT_LINE_TA</v>
      </c>
      <c r="AO51" s="166" t="str">
        <f aca="false">E51</f>
        <v>BT-147</v>
      </c>
      <c r="AP51" s="167" t="str">
        <f aca="false">IF(F51="","",F51)</f>
        <v>BT-147</v>
      </c>
      <c r="AQ51" s="99" t="n">
        <f aca="false">LEN(BB51)-LEN(SUBSTITUTE(BB51,"/",""))-1</f>
        <v>6</v>
      </c>
      <c r="AR51" s="99" t="str">
        <f aca="false">H51</f>
        <v>0..1</v>
      </c>
      <c r="AS51" s="97" t="s">
        <v>752</v>
      </c>
      <c r="AT51" s="97" t="s">
        <v>777</v>
      </c>
      <c r="AU51" s="98" t="s">
        <v>778</v>
      </c>
      <c r="AV51" s="98"/>
      <c r="AW51" s="98"/>
      <c r="AX51" s="97" t="s">
        <v>4896</v>
      </c>
      <c r="AY51" s="99" t="str">
        <f aca="false">O51</f>
        <v>1..1</v>
      </c>
      <c r="AZ51" s="100" t="str">
        <f aca="false">P51</f>
        <v>1..1</v>
      </c>
      <c r="BA51" s="54" t="str">
        <f aca="false">Q51</f>
        <v>/rsm:CrossIndustryInvoice
/rsm:SupplyChainTradeTransaction
/ram:IncludedSupplyChainTradeLineItem
/ram:SpecifiedLineTradeAgreement
/ram:GrossPriceProductTradePrice
/ram:AppliedTradeAllowanceCharge
/ram:ActualAmount</v>
      </c>
      <c r="BB51" s="109" t="str">
        <f aca="false">R51</f>
        <v>/rsm:CrossIndustryInvoice/rsm:SupplyChainTradeTransaction/ram:IncludedSupplyChainTradeLineItem/ram:SpecifiedLineTradeAgreement/ram:GrossPriceProductTradePrice/ram:AppliedTradeAllowanceCharge/ram:ActualAmount</v>
      </c>
      <c r="BC51" s="99" t="str">
        <f aca="false">IF(S51="","",S51)</f>
        <v>U</v>
      </c>
      <c r="BD51" s="10" t="str">
        <f aca="false">IF(T51="","",T51)</f>
        <v>E</v>
      </c>
      <c r="BE51" s="99" t="str">
        <f aca="false">IF(U51="","",U51)</f>
        <v>0..n</v>
      </c>
      <c r="BF51" s="99" t="str">
        <f aca="false">IF(V51="","",V51)</f>
        <v>CAR-3</v>
      </c>
      <c r="BG51" s="315" t="str">
        <f aca="false">IF(W51="","",W51)</f>
        <v/>
      </c>
      <c r="BH51" s="6"/>
      <c r="BI51" s="10" t="str">
        <f aca="false">Y51</f>
        <v>-</v>
      </c>
      <c r="BJ51" s="10" t="str">
        <f aca="false">Z51</f>
        <v>-</v>
      </c>
      <c r="BK51" s="10" t="str">
        <f aca="false">AA51</f>
        <v>X</v>
      </c>
      <c r="BL51" s="10" t="str">
        <f aca="false">AB51</f>
        <v>X</v>
      </c>
      <c r="BM51" s="10" t="str">
        <f aca="false">AC51</f>
        <v>X</v>
      </c>
      <c r="BN51" s="10" t="str">
        <f aca="false">AD51</f>
        <v>X</v>
      </c>
      <c r="BO51" s="10" t="str">
        <f aca="false">AE51</f>
        <v>X</v>
      </c>
      <c r="BP51" s="6"/>
      <c r="BQ51" s="10" t="str">
        <f aca="false">AG51</f>
        <v>BASIC</v>
      </c>
      <c r="BR51" s="110" t="str">
        <f aca="false">AH51</f>
        <v>BASIC</v>
      </c>
      <c r="BS51" s="47"/>
      <c r="BT51" s="49" t="s">
        <v>6862</v>
      </c>
    </row>
    <row r="52" s="11" customFormat="true" ht="85.5" hidden="false" customHeight="false" outlineLevel="0" collapsed="false">
      <c r="A52" s="58" t="str">
        <f aca="false">IF(OR(T52="E",T52="A"),"YES","NO")</f>
        <v>NO</v>
      </c>
      <c r="B52" s="58"/>
      <c r="C52" s="58"/>
      <c r="D52" s="196" t="s">
        <v>4819</v>
      </c>
      <c r="E52" s="170" t="s">
        <v>829</v>
      </c>
      <c r="F52" s="171"/>
      <c r="G52" s="172" t="n">
        <f aca="false">LEN(R52)-LEN(SUBSTITUTE(R52,"/",""))-1</f>
        <v>4</v>
      </c>
      <c r="H52" s="172" t="s">
        <v>88</v>
      </c>
      <c r="I52" s="173" t="s">
        <v>4960</v>
      </c>
      <c r="J52" s="173"/>
      <c r="K52" s="174"/>
      <c r="L52" s="174"/>
      <c r="M52" s="174"/>
      <c r="N52" s="173"/>
      <c r="O52" s="175" t="s">
        <v>88</v>
      </c>
      <c r="P52" s="175" t="str">
        <f aca="false">O52</f>
        <v>1..1</v>
      </c>
      <c r="Q52" s="176" t="s">
        <v>4961</v>
      </c>
      <c r="R52" s="177" t="s">
        <v>832</v>
      </c>
      <c r="S52" s="172"/>
      <c r="T52" s="178" t="str">
        <f aca="false">IF($E52="","",IF(ISERROR(SEARCH("@",$R52)),IF(LEFT($E52,4)="BG-X","EG",IF(LEFT($E52,2)="BG","G",IF(LEFT($E52,4)="BT-X",IF(LEN($E52)-LEN(SUBSTITUTE($E52,"-",))&gt;2,"","E"),IF(LEN($E52)-LEN(SUBSTITUTE($E52,"-",))&gt;1,"","E")))),"A"))</f>
        <v/>
      </c>
      <c r="U52" s="172" t="s">
        <v>95</v>
      </c>
      <c r="V52" s="172"/>
      <c r="W52" s="365"/>
      <c r="X52" s="38"/>
      <c r="Y52" s="178" t="str">
        <f aca="false">IF(AH52=Y$4,"X","-")</f>
        <v>-</v>
      </c>
      <c r="Z52" s="178" t="str">
        <f aca="false">IF(Y52="X","X",IF($AH52=Z$4,"X","-"))</f>
        <v>-</v>
      </c>
      <c r="AA52" s="178" t="str">
        <f aca="false">IF(Z52="X","X",IF($AH52=AA$4,"X","-"))</f>
        <v>X</v>
      </c>
      <c r="AB52" s="178" t="str">
        <f aca="false">IF(AA52="X","X",IF($AH52=AB$4,"X","-"))</f>
        <v>X</v>
      </c>
      <c r="AC52" s="178" t="str">
        <f aca="false">IF(AB52="X","X",IF($AH52=AC$4,"X","-"))</f>
        <v>X</v>
      </c>
      <c r="AD52" s="178" t="str">
        <f aca="false">IF(AC52="X","X",IF($AH52=AD$4,"X","-"))</f>
        <v>X</v>
      </c>
      <c r="AE52" s="178" t="str">
        <f aca="false">IF(AD52="X","X",IF($AH52=AE$4,"X","-"))</f>
        <v>X</v>
      </c>
      <c r="AF52" s="38"/>
      <c r="AG52" s="178" t="s">
        <v>26</v>
      </c>
      <c r="AH52" s="178" t="s">
        <v>26</v>
      </c>
      <c r="AI52" s="38"/>
      <c r="AJ52" s="13" t="str">
        <f aca="false">IF(ISERROR(FIND("/",R52)),R52,LEFT(R52,FIND(CHAR(1),SUBSTITUTE(R52,"/",CHAR(1),LEN(R52)-LEN(SUBSTITUTE(R52,"/",""))))-1))</f>
        <v>/rsm:CrossIndustryInvoice/rsm:SupplyChainTradeTransaction/ram:IncludedSupplyChainTradeLineItem/ram:SpecifiedLineTradeAgreement</v>
      </c>
      <c r="AK52" s="13" t="str">
        <f aca="false">IF(ISERROR(FIND("/",R52)),R52,MID(R52, FIND(CHAR(1),SUBSTITUTE(R52,"/",CHAR(1), LEN(R52)-LEN(SUBSTITUTE(R52,"/","")))), LEN(R52)))</f>
        <v>/ram:NetPriceProductTradePrice</v>
      </c>
      <c r="AL52" s="14" t="n">
        <f aca="false">COUNTIFS(R$4:R52,AJ52)</f>
        <v>1</v>
      </c>
      <c r="AM52" s="1"/>
      <c r="AN52" s="196" t="str">
        <f aca="false">D52</f>
        <v>SCT_LINE_TA</v>
      </c>
      <c r="AO52" s="170" t="str">
        <f aca="false">E52</f>
        <v>BT-146-00</v>
      </c>
      <c r="AP52" s="171" t="str">
        <f aca="false">IF(F52="","",F52)</f>
        <v/>
      </c>
      <c r="AQ52" s="172" t="n">
        <f aca="false">LEN(BB52)-LEN(SUBSTITUTE(BB52,"/",""))-1</f>
        <v>4</v>
      </c>
      <c r="AR52" s="172" t="str">
        <f aca="false">H52</f>
        <v>1..1</v>
      </c>
      <c r="AS52" s="173" t="s">
        <v>4962</v>
      </c>
      <c r="AT52" s="173"/>
      <c r="AU52" s="174" t="s">
        <v>834</v>
      </c>
      <c r="AV52" s="174"/>
      <c r="AW52" s="174"/>
      <c r="AX52" s="173"/>
      <c r="AY52" s="175" t="str">
        <f aca="false">O52</f>
        <v>1..1</v>
      </c>
      <c r="AZ52" s="175" t="str">
        <f aca="false">P52</f>
        <v>1..1</v>
      </c>
      <c r="BA52" s="176" t="str">
        <f aca="false">Q52</f>
        <v>/rsm:CrossIndustryInvoice
/rsm:SupplyChainTradeTransaction
/ram:IncludedSupplyChainTradeLineItem
/ram:SpecifiedLineTradeAgreement
/ram:NetPriceProductTradePrice</v>
      </c>
      <c r="BB52" s="177" t="str">
        <f aca="false">R52</f>
        <v>/rsm:CrossIndustryInvoice/rsm:SupplyChainTradeTransaction/ram:IncludedSupplyChainTradeLineItem/ram:SpecifiedLineTradeAgreement/ram:NetPriceProductTradePrice</v>
      </c>
      <c r="BC52" s="172" t="str">
        <f aca="false">IF(S52="","",S52)</f>
        <v/>
      </c>
      <c r="BD52" s="178" t="str">
        <f aca="false">IF(T52="","",T52)</f>
        <v/>
      </c>
      <c r="BE52" s="172" t="str">
        <f aca="false">IF(U52="","",U52)</f>
        <v>0..1</v>
      </c>
      <c r="BF52" s="172" t="str">
        <f aca="false">IF(V52="","",V52)</f>
        <v/>
      </c>
      <c r="BG52" s="365" t="str">
        <f aca="false">IF(W52="","",W52)</f>
        <v/>
      </c>
      <c r="BH52" s="6"/>
      <c r="BI52" s="178" t="str">
        <f aca="false">Y52</f>
        <v>-</v>
      </c>
      <c r="BJ52" s="178" t="str">
        <f aca="false">Z52</f>
        <v>-</v>
      </c>
      <c r="BK52" s="178" t="str">
        <f aca="false">AA52</f>
        <v>X</v>
      </c>
      <c r="BL52" s="178" t="str">
        <f aca="false">AB52</f>
        <v>X</v>
      </c>
      <c r="BM52" s="178" t="str">
        <f aca="false">AC52</f>
        <v>X</v>
      </c>
      <c r="BN52" s="178" t="str">
        <f aca="false">AD52</f>
        <v>X</v>
      </c>
      <c r="BO52" s="178" t="str">
        <f aca="false">AE52</f>
        <v>X</v>
      </c>
      <c r="BP52" s="6"/>
      <c r="BQ52" s="178" t="str">
        <f aca="false">AG52</f>
        <v>BASIC</v>
      </c>
      <c r="BR52" s="178" t="str">
        <f aca="false">AH52</f>
        <v>BASIC</v>
      </c>
      <c r="BS52" s="47"/>
      <c r="BT52" s="49" t="s">
        <v>6862</v>
      </c>
    </row>
    <row r="53" s="11" customFormat="true" ht="99.75" hidden="false" customHeight="false" outlineLevel="0" collapsed="false">
      <c r="A53" s="58" t="str">
        <f aca="false">IF(OR(T53="E",T53="A"),"YES","NO")</f>
        <v>YES</v>
      </c>
      <c r="B53" s="58"/>
      <c r="C53" s="58"/>
      <c r="D53" s="196" t="s">
        <v>4819</v>
      </c>
      <c r="E53" s="166" t="s">
        <v>835</v>
      </c>
      <c r="F53" s="167" t="s">
        <v>835</v>
      </c>
      <c r="G53" s="99" t="n">
        <f aca="false">LEN(R53)-LEN(SUBSTITUTE(R53,"/",""))-1</f>
        <v>5</v>
      </c>
      <c r="H53" s="99" t="s">
        <v>88</v>
      </c>
      <c r="I53" s="97" t="s">
        <v>836</v>
      </c>
      <c r="J53" s="97" t="s">
        <v>837</v>
      </c>
      <c r="K53" s="98" t="s">
        <v>838</v>
      </c>
      <c r="L53" s="98" t="s">
        <v>839</v>
      </c>
      <c r="M53" s="98" t="s">
        <v>840</v>
      </c>
      <c r="N53" s="97" t="s">
        <v>720</v>
      </c>
      <c r="O53" s="99" t="s">
        <v>88</v>
      </c>
      <c r="P53" s="100" t="str">
        <f aca="false">O53</f>
        <v>1..1</v>
      </c>
      <c r="Q53" s="54" t="s">
        <v>4963</v>
      </c>
      <c r="R53" s="109" t="s">
        <v>841</v>
      </c>
      <c r="S53" s="99" t="s">
        <v>722</v>
      </c>
      <c r="T53" s="10" t="str">
        <f aca="false">IF($E53="","",IF(ISERROR(SEARCH("@",$R53)),IF(LEFT($E53,4)="BG-X","EG",IF(LEFT($E53,2)="BG","G",IF(LEFT($E53,4)="BT-X",IF(LEN($E53)-LEN(SUBSTITUTE($E53,"-",))&gt;2,"","E"),IF(LEN($E53)-LEN(SUBSTITUTE($E53,"-",))&gt;1,"","E")))),"A"))</f>
        <v>E</v>
      </c>
      <c r="U53" s="99" t="s">
        <v>274</v>
      </c>
      <c r="V53" s="99" t="s">
        <v>122</v>
      </c>
      <c r="W53" s="315"/>
      <c r="X53" s="38"/>
      <c r="Y53" s="10" t="str">
        <f aca="false">IF(AH53=Y$4,"X","-")</f>
        <v>-</v>
      </c>
      <c r="Z53" s="10" t="str">
        <f aca="false">IF(Y53="X","X",IF($AH53=Z$4,"X","-"))</f>
        <v>-</v>
      </c>
      <c r="AA53" s="10" t="str">
        <f aca="false">IF(Z53="X","X",IF($AH53=AA$4,"X","-"))</f>
        <v>X</v>
      </c>
      <c r="AB53" s="10" t="str">
        <f aca="false">IF(AA53="X","X",IF($AH53=AB$4,"X","-"))</f>
        <v>X</v>
      </c>
      <c r="AC53" s="10" t="str">
        <f aca="false">IF(AB53="X","X",IF($AH53=AC$4,"X","-"))</f>
        <v>X</v>
      </c>
      <c r="AD53" s="10" t="str">
        <f aca="false">IF(AC53="X","X",IF($AH53=AD$4,"X","-"))</f>
        <v>X</v>
      </c>
      <c r="AE53" s="10" t="str">
        <f aca="false">IF(AD53="X","X",IF($AH53=AE$4,"X","-"))</f>
        <v>X</v>
      </c>
      <c r="AF53" s="38"/>
      <c r="AG53" s="10" t="s">
        <v>26</v>
      </c>
      <c r="AH53" s="110" t="s">
        <v>26</v>
      </c>
      <c r="AI53" s="38"/>
      <c r="AJ53" s="13" t="str">
        <f aca="false">IF(ISERROR(FIND("/",R53)),R53,LEFT(R53,FIND(CHAR(1),SUBSTITUTE(R53,"/",CHAR(1),LEN(R53)-LEN(SUBSTITUTE(R53,"/",""))))-1))</f>
        <v>/rsm:CrossIndustryInvoice/rsm:SupplyChainTradeTransaction/ram:IncludedSupplyChainTradeLineItem/ram:SpecifiedLineTradeAgreement/ram:NetPriceProductTradePrice</v>
      </c>
      <c r="AK53" s="13" t="str">
        <f aca="false">IF(ISERROR(FIND("/",R53)),R53,MID(R53, FIND(CHAR(1),SUBSTITUTE(R53,"/",CHAR(1), LEN(R53)-LEN(SUBSTITUTE(R53,"/","")))), LEN(R53)))</f>
        <v>/ram:ChargeAmount</v>
      </c>
      <c r="AL53" s="14" t="n">
        <f aca="false">COUNTIFS(R$4:R53,AJ53)</f>
        <v>1</v>
      </c>
      <c r="AM53" s="1"/>
      <c r="AN53" s="196" t="str">
        <f aca="false">D53</f>
        <v>SCT_LINE_TA</v>
      </c>
      <c r="AO53" s="166" t="str">
        <f aca="false">E53</f>
        <v>BT-146</v>
      </c>
      <c r="AP53" s="167" t="str">
        <f aca="false">IF(F53="","",F53)</f>
        <v>BT-146</v>
      </c>
      <c r="AQ53" s="99" t="n">
        <f aca="false">LEN(BB53)-LEN(SUBSTITUTE(BB53,"/",""))-1</f>
        <v>5</v>
      </c>
      <c r="AR53" s="99" t="str">
        <f aca="false">H53</f>
        <v>1..1</v>
      </c>
      <c r="AS53" s="97" t="s">
        <v>842</v>
      </c>
      <c r="AT53" s="97" t="s">
        <v>843</v>
      </c>
      <c r="AU53" s="98" t="s">
        <v>844</v>
      </c>
      <c r="AV53" s="98" t="s">
        <v>845</v>
      </c>
      <c r="AW53" s="98" t="s">
        <v>846</v>
      </c>
      <c r="AX53" s="97" t="s">
        <v>4896</v>
      </c>
      <c r="AY53" s="99" t="str">
        <f aca="false">O53</f>
        <v>1..1</v>
      </c>
      <c r="AZ53" s="100" t="str">
        <f aca="false">P53</f>
        <v>1..1</v>
      </c>
      <c r="BA53" s="54" t="str">
        <f aca="false">Q53</f>
        <v>/rsm:CrossIndustryInvoice
/rsm:SupplyChainTradeTransaction
/ram:IncludedSupplyChainTradeLineItem
/ram:SpecifiedLineTradeAgreement
/ram:NetPriceProductTradePrice
/ram:ChargeAmount</v>
      </c>
      <c r="BB53" s="109" t="str">
        <f aca="false">R53</f>
        <v>/rsm:CrossIndustryInvoice/rsm:SupplyChainTradeTransaction/ram:IncludedSupplyChainTradeLineItem/ram:SpecifiedLineTradeAgreement/ram:NetPriceProductTradePrice/ram:ChargeAmount</v>
      </c>
      <c r="BC53" s="99" t="str">
        <f aca="false">IF(S53="","",S53)</f>
        <v>U</v>
      </c>
      <c r="BD53" s="10" t="str">
        <f aca="false">IF(T53="","",T53)</f>
        <v>E</v>
      </c>
      <c r="BE53" s="99" t="str">
        <f aca="false">IF(U53="","",U53)</f>
        <v>1..n</v>
      </c>
      <c r="BF53" s="99" t="str">
        <f aca="false">IF(V53="","",V53)</f>
        <v>CAR-3</v>
      </c>
      <c r="BG53" s="315" t="str">
        <f aca="false">IF(W53="","",W53)</f>
        <v/>
      </c>
      <c r="BH53" s="6"/>
      <c r="BI53" s="10" t="str">
        <f aca="false">Y53</f>
        <v>-</v>
      </c>
      <c r="BJ53" s="10" t="str">
        <f aca="false">Z53</f>
        <v>-</v>
      </c>
      <c r="BK53" s="10" t="str">
        <f aca="false">AA53</f>
        <v>X</v>
      </c>
      <c r="BL53" s="10" t="str">
        <f aca="false">AB53</f>
        <v>X</v>
      </c>
      <c r="BM53" s="10" t="str">
        <f aca="false">AC53</f>
        <v>X</v>
      </c>
      <c r="BN53" s="10" t="str">
        <f aca="false">AD53</f>
        <v>X</v>
      </c>
      <c r="BO53" s="10" t="str">
        <f aca="false">AE53</f>
        <v>X</v>
      </c>
      <c r="BP53" s="6"/>
      <c r="BQ53" s="10" t="str">
        <f aca="false">AG53</f>
        <v>BASIC</v>
      </c>
      <c r="BR53" s="110" t="str">
        <f aca="false">AH53</f>
        <v>BASIC</v>
      </c>
      <c r="BS53" s="47"/>
      <c r="BT53" s="49" t="s">
        <v>6862</v>
      </c>
    </row>
    <row r="54" s="11" customFormat="true" ht="99.75" hidden="false" customHeight="false" outlineLevel="0" collapsed="false">
      <c r="A54" s="58" t="str">
        <f aca="false">IF(OR(T54="E",T54="A"),"YES","NO")</f>
        <v>YES</v>
      </c>
      <c r="B54" s="58"/>
      <c r="C54" s="58"/>
      <c r="D54" s="196" t="s">
        <v>4819</v>
      </c>
      <c r="E54" s="166" t="s">
        <v>847</v>
      </c>
      <c r="F54" s="167" t="s">
        <v>847</v>
      </c>
      <c r="G54" s="99" t="n">
        <f aca="false">LEN(R54)-LEN(SUBSTITUTE(R54,"/",""))-1</f>
        <v>5</v>
      </c>
      <c r="H54" s="99" t="s">
        <v>95</v>
      </c>
      <c r="I54" s="97" t="s">
        <v>728</v>
      </c>
      <c r="J54" s="97" t="s">
        <v>729</v>
      </c>
      <c r="K54" s="98"/>
      <c r="L54" s="98" t="s">
        <v>730</v>
      </c>
      <c r="M54" s="98"/>
      <c r="N54" s="97" t="s">
        <v>440</v>
      </c>
      <c r="O54" s="99" t="s">
        <v>95</v>
      </c>
      <c r="P54" s="100" t="str">
        <f aca="false">O54</f>
        <v>0..1</v>
      </c>
      <c r="Q54" s="54" t="s">
        <v>4964</v>
      </c>
      <c r="R54" s="109" t="s">
        <v>848</v>
      </c>
      <c r="S54" s="99" t="s">
        <v>442</v>
      </c>
      <c r="T54" s="10" t="str">
        <f aca="false">IF($E54="","",IF(ISERROR(SEARCH("@",$R54)),IF(LEFT($E54,4)="BG-X","EG",IF(LEFT($E54,2)="BG","G",IF(LEFT($E54,4)="BT-X",IF(LEN($E54)-LEN(SUBSTITUTE($E54,"-",))&gt;2,"","E"),IF(LEN($E54)-LEN(SUBSTITUTE($E54,"-",))&gt;1,"","E")))),"A"))</f>
        <v>E</v>
      </c>
      <c r="U54" s="99" t="s">
        <v>95</v>
      </c>
      <c r="V54" s="99" t="s">
        <v>562</v>
      </c>
      <c r="W54" s="315"/>
      <c r="X54" s="38"/>
      <c r="Y54" s="10" t="str">
        <f aca="false">IF(AH54=Y$4,"X","-")</f>
        <v>-</v>
      </c>
      <c r="Z54" s="10" t="str">
        <f aca="false">IF(Y54="X","X",IF($AH54=Z$4,"X","-"))</f>
        <v>-</v>
      </c>
      <c r="AA54" s="10" t="str">
        <f aca="false">IF(Z54="X","X",IF($AH54=AA$4,"X","-"))</f>
        <v>X</v>
      </c>
      <c r="AB54" s="10" t="str">
        <f aca="false">IF(AA54="X","X",IF($AH54=AB$4,"X","-"))</f>
        <v>X</v>
      </c>
      <c r="AC54" s="10" t="str">
        <f aca="false">IF(AB54="X","X",IF($AH54=AC$4,"X","-"))</f>
        <v>X</v>
      </c>
      <c r="AD54" s="10" t="str">
        <f aca="false">IF(AC54="X","X",IF($AH54=AD$4,"X","-"))</f>
        <v>X</v>
      </c>
      <c r="AE54" s="10" t="str">
        <f aca="false">IF(AD54="X","X",IF($AH54=AE$4,"X","-"))</f>
        <v>X</v>
      </c>
      <c r="AF54" s="38"/>
      <c r="AG54" s="10" t="s">
        <v>26</v>
      </c>
      <c r="AH54" s="110" t="s">
        <v>26</v>
      </c>
      <c r="AI54" s="38"/>
      <c r="AJ54" s="13" t="str">
        <f aca="false">IF(ISERROR(FIND("/",R54)),R54,LEFT(R54,FIND(CHAR(1),SUBSTITUTE(R54,"/",CHAR(1),LEN(R54)-LEN(SUBSTITUTE(R54,"/",""))))-1))</f>
        <v>/rsm:CrossIndustryInvoice/rsm:SupplyChainTradeTransaction/ram:IncludedSupplyChainTradeLineItem/ram:SpecifiedLineTradeAgreement/ram:NetPriceProductTradePrice</v>
      </c>
      <c r="AK54" s="13" t="str">
        <f aca="false">IF(ISERROR(FIND("/",R54)),R54,MID(R54, FIND(CHAR(1),SUBSTITUTE(R54,"/",CHAR(1), LEN(R54)-LEN(SUBSTITUTE(R54,"/","")))), LEN(R54)))</f>
        <v>/ram:BasisQuantity</v>
      </c>
      <c r="AL54" s="14" t="n">
        <f aca="false">COUNTIFS(R$4:R54,AJ54)</f>
        <v>1</v>
      </c>
      <c r="AM54" s="1"/>
      <c r="AN54" s="196" t="str">
        <f aca="false">D54</f>
        <v>SCT_LINE_TA</v>
      </c>
      <c r="AO54" s="166" t="str">
        <f aca="false">E54</f>
        <v>BT-149</v>
      </c>
      <c r="AP54" s="167" t="str">
        <f aca="false">IF(F54="","",F54)</f>
        <v>BT-149</v>
      </c>
      <c r="AQ54" s="99" t="n">
        <f aca="false">LEN(BB54)-LEN(SUBSTITUTE(BB54,"/",""))-1</f>
        <v>5</v>
      </c>
      <c r="AR54" s="99" t="str">
        <f aca="false">H54</f>
        <v>0..1</v>
      </c>
      <c r="AS54" s="97" t="s">
        <v>732</v>
      </c>
      <c r="AT54" s="97" t="s">
        <v>733</v>
      </c>
      <c r="AU54" s="98"/>
      <c r="AV54" s="98" t="s">
        <v>734</v>
      </c>
      <c r="AW54" s="98"/>
      <c r="AX54" s="97" t="s">
        <v>4900</v>
      </c>
      <c r="AY54" s="99" t="str">
        <f aca="false">O54</f>
        <v>0..1</v>
      </c>
      <c r="AZ54" s="100" t="str">
        <f aca="false">P54</f>
        <v>0..1</v>
      </c>
      <c r="BA54" s="54" t="str">
        <f aca="false">Q54</f>
        <v>/rsm:CrossIndustryInvoice
/rsm:SupplyChainTradeTransaction
/ram:IncludedSupplyChainTradeLineItem
/ram:SpecifiedLineTradeAgreement
/ram:NetPriceProductTradePrice
/ram:BasisQuantity</v>
      </c>
      <c r="BB54" s="109" t="str">
        <f aca="false">R54</f>
        <v>/rsm:CrossIndustryInvoice/rsm:SupplyChainTradeTransaction/ram:IncludedSupplyChainTradeLineItem/ram:SpecifiedLineTradeAgreement/ram:NetPriceProductTradePrice/ram:BasisQuantity</v>
      </c>
      <c r="BC54" s="99" t="str">
        <f aca="false">IF(S54="","",S54)</f>
        <v>Q</v>
      </c>
      <c r="BD54" s="10" t="str">
        <f aca="false">IF(T54="","",T54)</f>
        <v>E</v>
      </c>
      <c r="BE54" s="99" t="str">
        <f aca="false">IF(U54="","",U54)</f>
        <v>0..1</v>
      </c>
      <c r="BF54" s="99" t="str">
        <f aca="false">IF(V54="","",V54)</f>
        <v>STR-3</v>
      </c>
      <c r="BG54" s="315" t="str">
        <f aca="false">IF(W54="","",W54)</f>
        <v/>
      </c>
      <c r="BH54" s="6"/>
      <c r="BI54" s="10" t="str">
        <f aca="false">Y54</f>
        <v>-</v>
      </c>
      <c r="BJ54" s="10" t="str">
        <f aca="false">Z54</f>
        <v>-</v>
      </c>
      <c r="BK54" s="10" t="str">
        <f aca="false">AA54</f>
        <v>X</v>
      </c>
      <c r="BL54" s="10" t="str">
        <f aca="false">AB54</f>
        <v>X</v>
      </c>
      <c r="BM54" s="10" t="str">
        <f aca="false">AC54</f>
        <v>X</v>
      </c>
      <c r="BN54" s="10" t="str">
        <f aca="false">AD54</f>
        <v>X</v>
      </c>
      <c r="BO54" s="10" t="str">
        <f aca="false">AE54</f>
        <v>X</v>
      </c>
      <c r="BP54" s="6"/>
      <c r="BQ54" s="10" t="str">
        <f aca="false">AG54</f>
        <v>BASIC</v>
      </c>
      <c r="BR54" s="110" t="str">
        <f aca="false">AH54</f>
        <v>BASIC</v>
      </c>
      <c r="BS54" s="47"/>
      <c r="BT54" s="49" t="s">
        <v>6862</v>
      </c>
    </row>
    <row r="55" s="11" customFormat="true" ht="114.75" hidden="false" customHeight="false" outlineLevel="0" collapsed="false">
      <c r="A55" s="58" t="str">
        <f aca="false">IF(OR(T55="E",T55="A"),"YES","NO")</f>
        <v>YES</v>
      </c>
      <c r="B55" s="58"/>
      <c r="C55" s="58"/>
      <c r="D55" s="196" t="s">
        <v>4819</v>
      </c>
      <c r="E55" s="166" t="s">
        <v>849</v>
      </c>
      <c r="F55" s="167" t="s">
        <v>849</v>
      </c>
      <c r="G55" s="202" t="n">
        <f aca="false">LEN(R55)-LEN(SUBSTITUTE(R55,"/",""))-1</f>
        <v>6</v>
      </c>
      <c r="H55" s="99" t="s">
        <v>95</v>
      </c>
      <c r="I55" s="97" t="s">
        <v>736</v>
      </c>
      <c r="J55" s="97" t="s">
        <v>737</v>
      </c>
      <c r="K55" s="98" t="s">
        <v>738</v>
      </c>
      <c r="L55" s="98" t="s">
        <v>739</v>
      </c>
      <c r="M55" s="98" t="s">
        <v>740</v>
      </c>
      <c r="N55" s="97" t="s">
        <v>174</v>
      </c>
      <c r="O55" s="99" t="s">
        <v>95</v>
      </c>
      <c r="P55" s="100" t="str">
        <f aca="false">O55</f>
        <v>0..1</v>
      </c>
      <c r="Q55" s="54" t="s">
        <v>4966</v>
      </c>
      <c r="R55" s="109" t="s">
        <v>850</v>
      </c>
      <c r="S55" s="99" t="s">
        <v>176</v>
      </c>
      <c r="T55" s="10" t="str">
        <f aca="false">IF($E55="","",IF(ISERROR(SEARCH("@",$R55)),IF(LEFT($E55,4)="BG-X","EG",IF(LEFT($E55,2)="BG","G",IF(LEFT($E55,4)="BT-X",IF(LEN($E55)-LEN(SUBSTITUTE($E55,"-",))&gt;2,"","E"),IF(LEN($E55)-LEN(SUBSTITUTE($E55,"-",))&gt;1,"","E")))),"A"))</f>
        <v>A</v>
      </c>
      <c r="U55" s="99" t="s">
        <v>95</v>
      </c>
      <c r="V55" s="99"/>
      <c r="W55" s="315"/>
      <c r="X55" s="38"/>
      <c r="Y55" s="10" t="str">
        <f aca="false">IF(AH55=Y$4,"X","-")</f>
        <v>-</v>
      </c>
      <c r="Z55" s="10" t="str">
        <f aca="false">IF(Y55="X","X",IF($AH55=Z$4,"X","-"))</f>
        <v>-</v>
      </c>
      <c r="AA55" s="10" t="str">
        <f aca="false">IF(Z55="X","X",IF($AH55=AA$4,"X","-"))</f>
        <v>X</v>
      </c>
      <c r="AB55" s="10" t="str">
        <f aca="false">IF(AA55="X","X",IF($AH55=AB$4,"X","-"))</f>
        <v>X</v>
      </c>
      <c r="AC55" s="10" t="str">
        <f aca="false">IF(AB55="X","X",IF($AH55=AC$4,"X","-"))</f>
        <v>X</v>
      </c>
      <c r="AD55" s="10" t="str">
        <f aca="false">IF(AC55="X","X",IF($AH55=AD$4,"X","-"))</f>
        <v>X</v>
      </c>
      <c r="AE55" s="10" t="str">
        <f aca="false">IF(AD55="X","X",IF($AH55=AE$4,"X","-"))</f>
        <v>X</v>
      </c>
      <c r="AF55" s="38"/>
      <c r="AG55" s="10" t="s">
        <v>26</v>
      </c>
      <c r="AH55" s="110" t="s">
        <v>26</v>
      </c>
      <c r="AI55" s="38"/>
      <c r="AJ55" s="13" t="str">
        <f aca="false">IF(ISERROR(FIND("/",R55)),R55,LEFT(R55,FIND(CHAR(1),SUBSTITUTE(R55,"/",CHAR(1),LEN(R55)-LEN(SUBSTITUTE(R55,"/",""))))-1))</f>
        <v>/rsm:CrossIndustryInvoice/rsm:SupplyChainTradeTransaction/ram:IncludedSupplyChainTradeLineItem/ram:SpecifiedLineTradeAgreement/ram:NetPriceProductTradePrice/ram:BasisQuantity</v>
      </c>
      <c r="AK55" s="13" t="str">
        <f aca="false">IF(ISERROR(FIND("/",R55)),R55,MID(R55, FIND(CHAR(1),SUBSTITUTE(R55,"/",CHAR(1), LEN(R55)-LEN(SUBSTITUTE(R55,"/","")))), LEN(R55)))</f>
        <v>/@unitCode</v>
      </c>
      <c r="AL55" s="14" t="n">
        <f aca="false">COUNTIFS(R$4:R55,AJ55)</f>
        <v>1</v>
      </c>
      <c r="AM55" s="1"/>
      <c r="AN55" s="196" t="str">
        <f aca="false">D55</f>
        <v>SCT_LINE_TA</v>
      </c>
      <c r="AO55" s="166" t="str">
        <f aca="false">E55</f>
        <v>BT-150</v>
      </c>
      <c r="AP55" s="167" t="str">
        <f aca="false">IF(F55="","",F55)</f>
        <v>BT-150</v>
      </c>
      <c r="AQ55" s="202" t="n">
        <f aca="false">LEN(BB55)-LEN(SUBSTITUTE(BB55,"/",""))-1</f>
        <v>6</v>
      </c>
      <c r="AR55" s="99" t="str">
        <f aca="false">H55</f>
        <v>0..1</v>
      </c>
      <c r="AS55" s="97" t="s">
        <v>742</v>
      </c>
      <c r="AT55" s="97" t="s">
        <v>743</v>
      </c>
      <c r="AU55" s="98" t="s">
        <v>744</v>
      </c>
      <c r="AV55" s="98" t="s">
        <v>745</v>
      </c>
      <c r="AW55" s="98" t="s">
        <v>746</v>
      </c>
      <c r="AX55" s="97" t="s">
        <v>174</v>
      </c>
      <c r="AY55" s="99" t="str">
        <f aca="false">O55</f>
        <v>0..1</v>
      </c>
      <c r="AZ55" s="100" t="str">
        <f aca="false">P55</f>
        <v>0..1</v>
      </c>
      <c r="BA55" s="54" t="str">
        <f aca="false">Q55</f>
        <v>/rsm:CrossIndustryInvoice
/rsm:SupplyChainTradeTransaction
/ram:IncludedSupplyChainTradeLineItem
/ram:SpecifiedLineTradeAgreement
/ram:NetPriceProductTradePrice
/ram:BasisQuantity
/@unitCode</v>
      </c>
      <c r="BB55" s="109" t="str">
        <f aca="false">R55</f>
        <v>/rsm:CrossIndustryInvoice/rsm:SupplyChainTradeTransaction/ram:IncludedSupplyChainTradeLineItem/ram:SpecifiedLineTradeAgreement/ram:NetPriceProductTradePrice/ram:BasisQuantity/@unitCode</v>
      </c>
      <c r="BC55" s="99" t="str">
        <f aca="false">IF(S55="","",S55)</f>
        <v>C</v>
      </c>
      <c r="BD55" s="10" t="str">
        <f aca="false">IF(T55="","",T55)</f>
        <v>A</v>
      </c>
      <c r="BE55" s="99" t="str">
        <f aca="false">IF(U55="","",U55)</f>
        <v>0..1</v>
      </c>
      <c r="BF55" s="99" t="str">
        <f aca="false">IF(V55="","",V55)</f>
        <v/>
      </c>
      <c r="BG55" s="315" t="str">
        <f aca="false">IF(W55="","",W55)</f>
        <v/>
      </c>
      <c r="BH55" s="6"/>
      <c r="BI55" s="10" t="str">
        <f aca="false">Y55</f>
        <v>-</v>
      </c>
      <c r="BJ55" s="10" t="str">
        <f aca="false">Z55</f>
        <v>-</v>
      </c>
      <c r="BK55" s="10" t="str">
        <f aca="false">AA55</f>
        <v>X</v>
      </c>
      <c r="BL55" s="10" t="str">
        <f aca="false">AB55</f>
        <v>X</v>
      </c>
      <c r="BM55" s="10" t="str">
        <f aca="false">AC55</f>
        <v>X</v>
      </c>
      <c r="BN55" s="10" t="str">
        <f aca="false">AD55</f>
        <v>X</v>
      </c>
      <c r="BO55" s="10" t="str">
        <f aca="false">AE55</f>
        <v>X</v>
      </c>
      <c r="BP55" s="6"/>
      <c r="BQ55" s="10" t="str">
        <f aca="false">AG55</f>
        <v>BASIC</v>
      </c>
      <c r="BR55" s="110" t="str">
        <f aca="false">AH55</f>
        <v>BASIC</v>
      </c>
      <c r="BS55" s="47"/>
      <c r="BT55" s="49" t="s">
        <v>6862</v>
      </c>
    </row>
    <row r="56" s="78" customFormat="true" ht="85.5" hidden="false" customHeight="false" outlineLevel="0" collapsed="false">
      <c r="A56" s="58" t="str">
        <f aca="false">IF(OR(T56="E",T56="A"),"YES","NO")</f>
        <v>NO</v>
      </c>
      <c r="B56" s="58"/>
      <c r="C56" s="58"/>
      <c r="D56" s="206" t="s">
        <v>4998</v>
      </c>
      <c r="E56" s="154" t="s">
        <v>914</v>
      </c>
      <c r="F56" s="155"/>
      <c r="G56" s="156" t="n">
        <f aca="false">LEN(R56)-LEN(SUBSTITUTE(R56,"/",""))-1</f>
        <v>3</v>
      </c>
      <c r="H56" s="156" t="s">
        <v>88</v>
      </c>
      <c r="I56" s="157" t="s">
        <v>4999</v>
      </c>
      <c r="J56" s="158"/>
      <c r="K56" s="159"/>
      <c r="L56" s="159"/>
      <c r="M56" s="159"/>
      <c r="N56" s="158"/>
      <c r="O56" s="160" t="s">
        <v>88</v>
      </c>
      <c r="P56" s="156" t="str">
        <f aca="false">O56</f>
        <v>1..1</v>
      </c>
      <c r="Q56" s="161" t="s">
        <v>5000</v>
      </c>
      <c r="R56" s="162" t="s">
        <v>916</v>
      </c>
      <c r="S56" s="156"/>
      <c r="T56" s="163" t="str">
        <f aca="false">IF($E56="","",IF(ISERROR(SEARCH("@",$R56)),IF(LEFT($E56,4)="BG-X","EG",IF(LEFT($E56,2)="BG","G",IF(LEFT($E56,4)="BT-X",IF(LEN($E56)-LEN(SUBSTITUTE($E56,"-",))&gt;2,"","E"),IF(LEN($E56)-LEN(SUBSTITUTE($E56,"-",))&gt;1,"","E")))),"A"))</f>
        <v/>
      </c>
      <c r="U56" s="156" t="s">
        <v>95</v>
      </c>
      <c r="V56" s="156"/>
      <c r="W56" s="364"/>
      <c r="X56" s="38"/>
      <c r="Y56" s="163" t="str">
        <f aca="false">IF(AH56=Y$4,"X","-")</f>
        <v>-</v>
      </c>
      <c r="Z56" s="163" t="str">
        <f aca="false">IF(Y56="X","X",IF($AH56=Z$4,"X","-"))</f>
        <v>-</v>
      </c>
      <c r="AA56" s="163" t="str">
        <f aca="false">IF(Z56="X","X",IF($AH56=AA$4,"X","-"))</f>
        <v>X</v>
      </c>
      <c r="AB56" s="163" t="str">
        <f aca="false">IF(AA56="X","X",IF($AH56=AB$4,"X","-"))</f>
        <v>X</v>
      </c>
      <c r="AC56" s="163" t="str">
        <f aca="false">IF(AB56="X","X",IF($AH56=AC$4,"X","-"))</f>
        <v>X</v>
      </c>
      <c r="AD56" s="163" t="str">
        <f aca="false">IF(AC56="X","X",IF($AH56=AD$4,"X","-"))</f>
        <v>X</v>
      </c>
      <c r="AE56" s="163" t="str">
        <f aca="false">IF(AD56="X","X",IF($AH56=AE$4,"X","-"))</f>
        <v>X</v>
      </c>
      <c r="AF56" s="38"/>
      <c r="AG56" s="163" t="s">
        <v>26</v>
      </c>
      <c r="AH56" s="163" t="s">
        <v>26</v>
      </c>
      <c r="AI56" s="38"/>
      <c r="AJ56" s="13" t="str">
        <f aca="false">IF(ISERROR(FIND("/",R56)),R56,LEFT(R56,FIND(CHAR(1),SUBSTITUTE(R56,"/",CHAR(1),LEN(R56)-LEN(SUBSTITUTE(R56,"/",""))))-1))</f>
        <v>/rsm:CrossIndustryInvoice/rsm:SupplyChainTradeTransaction/ram:IncludedSupplyChainTradeLineItem</v>
      </c>
      <c r="AK56" s="13" t="str">
        <f aca="false">IF(ISERROR(FIND("/",R56)),R56,MID(R56, FIND(CHAR(1),SUBSTITUTE(R56,"/",CHAR(1), LEN(R56)-LEN(SUBSTITUTE(R56,"/","")))), LEN(R56)))</f>
        <v>/ram:SpecifiedLineTradeDelivery</v>
      </c>
      <c r="AL56" s="14" t="n">
        <f aca="false">COUNTIFS(R$4:R56,AJ56)</f>
        <v>1</v>
      </c>
      <c r="AM56" s="1"/>
      <c r="AN56" s="206" t="str">
        <f aca="false">D56</f>
        <v>SCT_LINE_TD</v>
      </c>
      <c r="AO56" s="154" t="str">
        <f aca="false">E56</f>
        <v>BT-129-00</v>
      </c>
      <c r="AP56" s="155" t="str">
        <f aca="false">IF(F56="","",F56)</f>
        <v/>
      </c>
      <c r="AQ56" s="156" t="n">
        <f aca="false">LEN(BB56)-LEN(SUBSTITUTE(BB56,"/",""))-1</f>
        <v>3</v>
      </c>
      <c r="AR56" s="156" t="str">
        <f aca="false">H56</f>
        <v>1..1</v>
      </c>
      <c r="AS56" s="157" t="s">
        <v>4999</v>
      </c>
      <c r="AT56" s="158"/>
      <c r="AU56" s="159"/>
      <c r="AV56" s="159"/>
      <c r="AW56" s="159"/>
      <c r="AX56" s="158"/>
      <c r="AY56" s="160" t="str">
        <f aca="false">O56</f>
        <v>1..1</v>
      </c>
      <c r="AZ56" s="156" t="str">
        <f aca="false">P56</f>
        <v>1..1</v>
      </c>
      <c r="BA56" s="161" t="str">
        <f aca="false">Q56</f>
        <v>/rsm:CrossIndustryInvoice
/rsm:SupplyChainTradeTransaction
/ram:IncludedSupplyChainTradeLineItem
/ram:SpecifiedLineTradeDelivery</v>
      </c>
      <c r="BB56" s="162" t="str">
        <f aca="false">R56</f>
        <v>/rsm:CrossIndustryInvoice/rsm:SupplyChainTradeTransaction/ram:IncludedSupplyChainTradeLineItem/ram:SpecifiedLineTradeDelivery</v>
      </c>
      <c r="BC56" s="156" t="str">
        <f aca="false">IF(S56="","",S56)</f>
        <v/>
      </c>
      <c r="BD56" s="163" t="str">
        <f aca="false">IF(T56="","",T56)</f>
        <v/>
      </c>
      <c r="BE56" s="156" t="str">
        <f aca="false">IF(U56="","",U56)</f>
        <v>0..1</v>
      </c>
      <c r="BF56" s="156" t="str">
        <f aca="false">IF(V56="","",V56)</f>
        <v/>
      </c>
      <c r="BG56" s="364" t="str">
        <f aca="false">IF(W56="","",W56)</f>
        <v/>
      </c>
      <c r="BH56" s="6"/>
      <c r="BI56" s="163" t="str">
        <f aca="false">Y56</f>
        <v>-</v>
      </c>
      <c r="BJ56" s="163" t="str">
        <f aca="false">Z56</f>
        <v>-</v>
      </c>
      <c r="BK56" s="163" t="str">
        <f aca="false">AA56</f>
        <v>X</v>
      </c>
      <c r="BL56" s="163" t="str">
        <f aca="false">AB56</f>
        <v>X</v>
      </c>
      <c r="BM56" s="163" t="str">
        <f aca="false">AC56</f>
        <v>X</v>
      </c>
      <c r="BN56" s="163" t="str">
        <f aca="false">AD56</f>
        <v>X</v>
      </c>
      <c r="BO56" s="163" t="str">
        <f aca="false">AE56</f>
        <v>X</v>
      </c>
      <c r="BP56" s="6"/>
      <c r="BQ56" s="163" t="str">
        <f aca="false">AG56</f>
        <v>BASIC</v>
      </c>
      <c r="BR56" s="163" t="str">
        <f aca="false">AH56</f>
        <v>BASIC</v>
      </c>
      <c r="BS56" s="47"/>
      <c r="BT56" s="49" t="s">
        <v>6862</v>
      </c>
    </row>
    <row r="57" s="11" customFormat="true" ht="85.5" hidden="false" customHeight="false" outlineLevel="0" collapsed="false">
      <c r="A57" s="58" t="str">
        <f aca="false">IF(OR(T57="E",T57="A"),"YES","NO")</f>
        <v>YES</v>
      </c>
      <c r="B57" s="58"/>
      <c r="C57" s="58"/>
      <c r="D57" s="206" t="s">
        <v>4998</v>
      </c>
      <c r="E57" s="166" t="s">
        <v>918</v>
      </c>
      <c r="F57" s="167" t="s">
        <v>918</v>
      </c>
      <c r="G57" s="99" t="n">
        <f aca="false">LEN(R57)-LEN(SUBSTITUTE(R57,"/",""))-1</f>
        <v>4</v>
      </c>
      <c r="H57" s="99" t="s">
        <v>88</v>
      </c>
      <c r="I57" s="97" t="s">
        <v>919</v>
      </c>
      <c r="J57" s="97" t="s">
        <v>920</v>
      </c>
      <c r="K57" s="98"/>
      <c r="L57" s="98" t="s">
        <v>921</v>
      </c>
      <c r="M57" s="98" t="s">
        <v>922</v>
      </c>
      <c r="N57" s="97" t="s">
        <v>440</v>
      </c>
      <c r="O57" s="99" t="s">
        <v>88</v>
      </c>
      <c r="P57" s="100" t="str">
        <f aca="false">O57</f>
        <v>1..1</v>
      </c>
      <c r="Q57" s="54" t="s">
        <v>5002</v>
      </c>
      <c r="R57" s="109" t="s">
        <v>923</v>
      </c>
      <c r="S57" s="99" t="s">
        <v>442</v>
      </c>
      <c r="T57" s="10" t="str">
        <f aca="false">IF($E57="","",IF(ISERROR(SEARCH("@",$R57)),IF(LEFT($E57,4)="BG-X","EG",IF(LEFT($E57,2)="BG","G",IF(LEFT($E57,4)="BT-X",IF(LEN($E57)-LEN(SUBSTITUTE($E57,"-",))&gt;2,"","E"),IF(LEN($E57)-LEN(SUBSTITUTE($E57,"-",))&gt;1,"","E")))),"A"))</f>
        <v>E</v>
      </c>
      <c r="U57" s="99" t="s">
        <v>95</v>
      </c>
      <c r="V57" s="99" t="s">
        <v>177</v>
      </c>
      <c r="W57" s="315"/>
      <c r="X57" s="38"/>
      <c r="Y57" s="10" t="str">
        <f aca="false">IF(AH57=Y$4,"X","-")</f>
        <v>-</v>
      </c>
      <c r="Z57" s="10" t="str">
        <f aca="false">IF(Y57="X","X",IF($AH57=Z$4,"X","-"))</f>
        <v>-</v>
      </c>
      <c r="AA57" s="10" t="str">
        <f aca="false">IF(Z57="X","X",IF($AH57=AA$4,"X","-"))</f>
        <v>X</v>
      </c>
      <c r="AB57" s="10" t="str">
        <f aca="false">IF(AA57="X","X",IF($AH57=AB$4,"X","-"))</f>
        <v>X</v>
      </c>
      <c r="AC57" s="10" t="str">
        <f aca="false">IF(AB57="X","X",IF($AH57=AC$4,"X","-"))</f>
        <v>X</v>
      </c>
      <c r="AD57" s="10" t="str">
        <f aca="false">IF(AC57="X","X",IF($AH57=AD$4,"X","-"))</f>
        <v>X</v>
      </c>
      <c r="AE57" s="10" t="str">
        <f aca="false">IF(AD57="X","X",IF($AH57=AE$4,"X","-"))</f>
        <v>X</v>
      </c>
      <c r="AF57" s="38"/>
      <c r="AG57" s="10" t="s">
        <v>26</v>
      </c>
      <c r="AH57" s="110" t="s">
        <v>26</v>
      </c>
      <c r="AI57" s="38"/>
      <c r="AJ57" s="13" t="str">
        <f aca="false">IF(ISERROR(FIND("/",R57)),R57,LEFT(R57,FIND(CHAR(1),SUBSTITUTE(R57,"/",CHAR(1),LEN(R57)-LEN(SUBSTITUTE(R57,"/",""))))-1))</f>
        <v>/rsm:CrossIndustryInvoice/rsm:SupplyChainTradeTransaction/ram:IncludedSupplyChainTradeLineItem/ram:SpecifiedLineTradeDelivery</v>
      </c>
      <c r="AK57" s="13" t="str">
        <f aca="false">IF(ISERROR(FIND("/",R57)),R57,MID(R57, FIND(CHAR(1),SUBSTITUTE(R57,"/",CHAR(1), LEN(R57)-LEN(SUBSTITUTE(R57,"/","")))), LEN(R57)))</f>
        <v>/ram:BilledQuantity</v>
      </c>
      <c r="AL57" s="14" t="n">
        <f aca="false">COUNTIFS(R$4:R57,AJ57)</f>
        <v>1</v>
      </c>
      <c r="AM57" s="1"/>
      <c r="AN57" s="206" t="str">
        <f aca="false">D57</f>
        <v>SCT_LINE_TD</v>
      </c>
      <c r="AO57" s="166" t="str">
        <f aca="false">E57</f>
        <v>BT-129</v>
      </c>
      <c r="AP57" s="167" t="str">
        <f aca="false">IF(F57="","",F57)</f>
        <v>BT-129</v>
      </c>
      <c r="AQ57" s="99" t="n">
        <f aca="false">LEN(BB57)-LEN(SUBSTITUTE(BB57,"/",""))-1</f>
        <v>4</v>
      </c>
      <c r="AR57" s="99" t="str">
        <f aca="false">H57</f>
        <v>1..1</v>
      </c>
      <c r="AS57" s="97" t="s">
        <v>924</v>
      </c>
      <c r="AT57" s="97" t="s">
        <v>925</v>
      </c>
      <c r="AU57" s="98"/>
      <c r="AV57" s="98" t="s">
        <v>5003</v>
      </c>
      <c r="AW57" s="98" t="s">
        <v>927</v>
      </c>
      <c r="AX57" s="97" t="s">
        <v>4900</v>
      </c>
      <c r="AY57" s="99" t="str">
        <f aca="false">O57</f>
        <v>1..1</v>
      </c>
      <c r="AZ57" s="100" t="str">
        <f aca="false">P57</f>
        <v>1..1</v>
      </c>
      <c r="BA57" s="54" t="str">
        <f aca="false">Q57</f>
        <v>/rsm:CrossIndustryInvoice
/rsm:SupplyChainTradeTransaction
/ram:IncludedSupplyChainTradeLineItem
/ram:SpecifiedLineTradeDelivery
/ram:BilledQuantity</v>
      </c>
      <c r="BB57" s="109" t="str">
        <f aca="false">R57</f>
        <v>/rsm:CrossIndustryInvoice/rsm:SupplyChainTradeTransaction/ram:IncludedSupplyChainTradeLineItem/ram:SpecifiedLineTradeDelivery/ram:BilledQuantity</v>
      </c>
      <c r="BC57" s="99" t="str">
        <f aca="false">IF(S57="","",S57)</f>
        <v>Q</v>
      </c>
      <c r="BD57" s="10" t="str">
        <f aca="false">IF(T57="","",T57)</f>
        <v>E</v>
      </c>
      <c r="BE57" s="99" t="str">
        <f aca="false">IF(U57="","",U57)</f>
        <v>0..1</v>
      </c>
      <c r="BF57" s="99" t="str">
        <f aca="false">IF(V57="","",V57)</f>
        <v>CAR-2</v>
      </c>
      <c r="BG57" s="315" t="str">
        <f aca="false">IF(W57="","",W57)</f>
        <v/>
      </c>
      <c r="BH57" s="6"/>
      <c r="BI57" s="10" t="str">
        <f aca="false">Y57</f>
        <v>-</v>
      </c>
      <c r="BJ57" s="10" t="str">
        <f aca="false">Z57</f>
        <v>-</v>
      </c>
      <c r="BK57" s="10" t="str">
        <f aca="false">AA57</f>
        <v>X</v>
      </c>
      <c r="BL57" s="10" t="str">
        <f aca="false">AB57</f>
        <v>X</v>
      </c>
      <c r="BM57" s="10" t="str">
        <f aca="false">AC57</f>
        <v>X</v>
      </c>
      <c r="BN57" s="10" t="str">
        <f aca="false">AD57</f>
        <v>X</v>
      </c>
      <c r="BO57" s="10" t="str">
        <f aca="false">AE57</f>
        <v>X</v>
      </c>
      <c r="BP57" s="6"/>
      <c r="BQ57" s="10" t="str">
        <f aca="false">AG57</f>
        <v>BASIC</v>
      </c>
      <c r="BR57" s="110" t="str">
        <f aca="false">AH57</f>
        <v>BASIC</v>
      </c>
      <c r="BS57" s="47"/>
      <c r="BT57" s="49" t="s">
        <v>6862</v>
      </c>
    </row>
    <row r="58" s="11" customFormat="true" ht="204" hidden="false" customHeight="false" outlineLevel="0" collapsed="false">
      <c r="A58" s="58" t="str">
        <f aca="false">IF(OR(T58="E",T58="A"),"YES","NO")</f>
        <v>YES</v>
      </c>
      <c r="B58" s="58"/>
      <c r="C58" s="58"/>
      <c r="D58" s="206" t="s">
        <v>4998</v>
      </c>
      <c r="E58" s="166" t="s">
        <v>928</v>
      </c>
      <c r="F58" s="167" t="s">
        <v>928</v>
      </c>
      <c r="G58" s="99" t="n">
        <f aca="false">LEN(R58)-LEN(SUBSTITUTE(R58,"/",""))-1</f>
        <v>5</v>
      </c>
      <c r="H58" s="99" t="s">
        <v>88</v>
      </c>
      <c r="I58" s="97" t="s">
        <v>929</v>
      </c>
      <c r="J58" s="97" t="s">
        <v>930</v>
      </c>
      <c r="K58" s="98" t="s">
        <v>931</v>
      </c>
      <c r="L58" s="98" t="s">
        <v>739</v>
      </c>
      <c r="M58" s="98" t="s">
        <v>932</v>
      </c>
      <c r="N58" s="97" t="s">
        <v>174</v>
      </c>
      <c r="O58" s="99" t="s">
        <v>88</v>
      </c>
      <c r="P58" s="100" t="str">
        <f aca="false">O58</f>
        <v>1..1</v>
      </c>
      <c r="Q58" s="54" t="s">
        <v>5005</v>
      </c>
      <c r="R58" s="109" t="s">
        <v>933</v>
      </c>
      <c r="S58" s="99" t="s">
        <v>176</v>
      </c>
      <c r="T58" s="10" t="str">
        <f aca="false">IF($E58="","",IF(ISERROR(SEARCH("@",$R58)),IF(LEFT($E58,4)="BG-X","EG",IF(LEFT($E58,2)="BG","G",IF(LEFT($E58,4)="BT-X",IF(LEN($E58)-LEN(SUBSTITUTE($E58,"-",))&gt;2,"","E"),IF(LEN($E58)-LEN(SUBSTITUTE($E58,"-",))&gt;1,"","E")))),"A"))</f>
        <v>A</v>
      </c>
      <c r="U58" s="99" t="s">
        <v>95</v>
      </c>
      <c r="V58" s="99" t="s">
        <v>177</v>
      </c>
      <c r="W58" s="315"/>
      <c r="X58" s="38"/>
      <c r="Y58" s="10" t="str">
        <f aca="false">IF(AH58=Y$4,"X","-")</f>
        <v>-</v>
      </c>
      <c r="Z58" s="10" t="str">
        <f aca="false">IF(Y58="X","X",IF($AH58=Z$4,"X","-"))</f>
        <v>-</v>
      </c>
      <c r="AA58" s="10" t="str">
        <f aca="false">IF(Z58="X","X",IF($AH58=AA$4,"X","-"))</f>
        <v>X</v>
      </c>
      <c r="AB58" s="10" t="str">
        <f aca="false">IF(AA58="X","X",IF($AH58=AB$4,"X","-"))</f>
        <v>X</v>
      </c>
      <c r="AC58" s="10" t="str">
        <f aca="false">IF(AB58="X","X",IF($AH58=AC$4,"X","-"))</f>
        <v>X</v>
      </c>
      <c r="AD58" s="10" t="str">
        <f aca="false">IF(AC58="X","X",IF($AH58=AD$4,"X","-"))</f>
        <v>X</v>
      </c>
      <c r="AE58" s="10" t="str">
        <f aca="false">IF(AD58="X","X",IF($AH58=AE$4,"X","-"))</f>
        <v>X</v>
      </c>
      <c r="AF58" s="38"/>
      <c r="AG58" s="10" t="s">
        <v>26</v>
      </c>
      <c r="AH58" s="110" t="s">
        <v>26</v>
      </c>
      <c r="AI58" s="38"/>
      <c r="AJ58" s="13" t="str">
        <f aca="false">IF(ISERROR(FIND("/",R58)),R58,LEFT(R58,FIND(CHAR(1),SUBSTITUTE(R58,"/",CHAR(1),LEN(R58)-LEN(SUBSTITUTE(R58,"/",""))))-1))</f>
        <v>/rsm:CrossIndustryInvoice/rsm:SupplyChainTradeTransaction/ram:IncludedSupplyChainTradeLineItem/ram:SpecifiedLineTradeDelivery/ram:BilledQuantity</v>
      </c>
      <c r="AK58" s="13" t="str">
        <f aca="false">IF(ISERROR(FIND("/",R58)),R58,MID(R58, FIND(CHAR(1),SUBSTITUTE(R58,"/",CHAR(1), LEN(R58)-LEN(SUBSTITUTE(R58,"/","")))), LEN(R58)))</f>
        <v>/@unitCode</v>
      </c>
      <c r="AL58" s="14" t="n">
        <f aca="false">COUNTIFS(R$4:R58,AJ58)</f>
        <v>1</v>
      </c>
      <c r="AM58" s="1"/>
      <c r="AN58" s="206" t="str">
        <f aca="false">D58</f>
        <v>SCT_LINE_TD</v>
      </c>
      <c r="AO58" s="166" t="str">
        <f aca="false">E58</f>
        <v>BT-130</v>
      </c>
      <c r="AP58" s="167" t="str">
        <f aca="false">IF(F58="","",F58)</f>
        <v>BT-130</v>
      </c>
      <c r="AQ58" s="99" t="n">
        <f aca="false">LEN(BB58)-LEN(SUBSTITUTE(BB58,"/",""))-1</f>
        <v>5</v>
      </c>
      <c r="AR58" s="99" t="str">
        <f aca="false">H58</f>
        <v>1..1</v>
      </c>
      <c r="AS58" s="97" t="s">
        <v>934</v>
      </c>
      <c r="AT58" s="97" t="s">
        <v>935</v>
      </c>
      <c r="AU58" s="98" t="s">
        <v>936</v>
      </c>
      <c r="AV58" s="98" t="s">
        <v>745</v>
      </c>
      <c r="AW58" s="98" t="s">
        <v>937</v>
      </c>
      <c r="AX58" s="97" t="s">
        <v>174</v>
      </c>
      <c r="AY58" s="99" t="str">
        <f aca="false">O58</f>
        <v>1..1</v>
      </c>
      <c r="AZ58" s="100" t="str">
        <f aca="false">P58</f>
        <v>1..1</v>
      </c>
      <c r="BA58" s="54" t="str">
        <f aca="false">Q58</f>
        <v>/rsm:CrossIndustryInvoice
/rsm:SupplyChainTradeTransaction
/ram:IncludedSupplyChainTradeLineItem
/ram:SpecifiedLineTradeDelivery
/ram:BilledQuantity
/@unitCode</v>
      </c>
      <c r="BB58" s="109" t="str">
        <f aca="false">R58</f>
        <v>/rsm:CrossIndustryInvoice/rsm:SupplyChainTradeTransaction/ram:IncludedSupplyChainTradeLineItem/ram:SpecifiedLineTradeDelivery/ram:BilledQuantity/@unitCode</v>
      </c>
      <c r="BC58" s="99" t="str">
        <f aca="false">IF(S58="","",S58)</f>
        <v>C</v>
      </c>
      <c r="BD58" s="10" t="str">
        <f aca="false">IF(T58="","",T58)</f>
        <v>A</v>
      </c>
      <c r="BE58" s="99" t="str">
        <f aca="false">IF(U58="","",U58)</f>
        <v>0..1</v>
      </c>
      <c r="BF58" s="99" t="str">
        <f aca="false">IF(V58="","",V58)</f>
        <v>CAR-2</v>
      </c>
      <c r="BG58" s="315" t="str">
        <f aca="false">IF(W58="","",W58)</f>
        <v/>
      </c>
      <c r="BH58" s="6"/>
      <c r="BI58" s="10" t="str">
        <f aca="false">Y58</f>
        <v>-</v>
      </c>
      <c r="BJ58" s="10" t="str">
        <f aca="false">Z58</f>
        <v>-</v>
      </c>
      <c r="BK58" s="10" t="str">
        <f aca="false">AA58</f>
        <v>X</v>
      </c>
      <c r="BL58" s="10" t="str">
        <f aca="false">AB58</f>
        <v>X</v>
      </c>
      <c r="BM58" s="10" t="str">
        <f aca="false">AC58</f>
        <v>X</v>
      </c>
      <c r="BN58" s="10" t="str">
        <f aca="false">AD58</f>
        <v>X</v>
      </c>
      <c r="BO58" s="10" t="str">
        <f aca="false">AE58</f>
        <v>X</v>
      </c>
      <c r="BP58" s="6"/>
      <c r="BQ58" s="10" t="str">
        <f aca="false">AG58</f>
        <v>BASIC</v>
      </c>
      <c r="BR58" s="110" t="str">
        <f aca="false">AH58</f>
        <v>BASIC</v>
      </c>
      <c r="BS58" s="47"/>
      <c r="BT58" s="49" t="s">
        <v>6862</v>
      </c>
    </row>
    <row r="59" s="78" customFormat="true" ht="85.5" hidden="false" customHeight="false" outlineLevel="0" collapsed="false">
      <c r="A59" s="58" t="str">
        <f aca="false">IF(OR(T59="E",T59="A"),"YES","NO")</f>
        <v>NO</v>
      </c>
      <c r="B59" s="58"/>
      <c r="C59" s="58"/>
      <c r="D59" s="223" t="s">
        <v>5180</v>
      </c>
      <c r="E59" s="154" t="s">
        <v>1313</v>
      </c>
      <c r="F59" s="155"/>
      <c r="G59" s="156" t="n">
        <f aca="false">LEN(R59)-LEN(SUBSTITUTE(R59,"/",""))-1</f>
        <v>3</v>
      </c>
      <c r="H59" s="156" t="s">
        <v>88</v>
      </c>
      <c r="I59" s="157" t="s">
        <v>5181</v>
      </c>
      <c r="J59" s="158" t="s">
        <v>1314</v>
      </c>
      <c r="K59" s="159"/>
      <c r="L59" s="159"/>
      <c r="M59" s="159"/>
      <c r="N59" s="158"/>
      <c r="O59" s="160" t="s">
        <v>88</v>
      </c>
      <c r="P59" s="156" t="str">
        <f aca="false">O59</f>
        <v>1..1</v>
      </c>
      <c r="Q59" s="161" t="s">
        <v>5182</v>
      </c>
      <c r="R59" s="162" t="s">
        <v>1315</v>
      </c>
      <c r="S59" s="156"/>
      <c r="T59" s="163" t="str">
        <f aca="false">IF($E59="","",IF(ISERROR(SEARCH("@",$R59)),IF(LEFT($E59,4)="BG-X","EG",IF(LEFT($E59,2)="BG","G",IF(LEFT($E59,4)="BT-X",IF(LEN($E59)-LEN(SUBSTITUTE($E59,"-",))&gt;2,"","E"),IF(LEN($E59)-LEN(SUBSTITUTE($E59,"-",))&gt;1,"","E")))),"A"))</f>
        <v>G</v>
      </c>
      <c r="U59" s="156" t="s">
        <v>88</v>
      </c>
      <c r="V59" s="156"/>
      <c r="W59" s="364"/>
      <c r="X59" s="38"/>
      <c r="Y59" s="163" t="str">
        <f aca="false">IF(AH59=Y$4,"X","-")</f>
        <v>-</v>
      </c>
      <c r="Z59" s="163" t="str">
        <f aca="false">IF(Y59="X","X",IF($AH59=Z$4,"X","-"))</f>
        <v>-</v>
      </c>
      <c r="AA59" s="163" t="str">
        <f aca="false">IF(Z59="X","X",IF($AH59=AA$4,"X","-"))</f>
        <v>X</v>
      </c>
      <c r="AB59" s="163" t="str">
        <f aca="false">IF(AA59="X","X",IF($AH59=AB$4,"X","-"))</f>
        <v>X</v>
      </c>
      <c r="AC59" s="163" t="str">
        <f aca="false">IF(AB59="X","X",IF($AH59=AC$4,"X","-"))</f>
        <v>X</v>
      </c>
      <c r="AD59" s="163" t="str">
        <f aca="false">IF(AC59="X","X",IF($AH59=AD$4,"X","-"))</f>
        <v>X</v>
      </c>
      <c r="AE59" s="163" t="str">
        <f aca="false">IF(AD59="X","X",IF($AH59=AE$4,"X","-"))</f>
        <v>X</v>
      </c>
      <c r="AF59" s="38"/>
      <c r="AG59" s="163" t="s">
        <v>26</v>
      </c>
      <c r="AH59" s="163" t="s">
        <v>26</v>
      </c>
      <c r="AI59" s="38"/>
      <c r="AJ59" s="13" t="str">
        <f aca="false">IF(ISERROR(FIND("/",R59)),R59,LEFT(R59,FIND(CHAR(1),SUBSTITUTE(R59,"/",CHAR(1),LEN(R59)-LEN(SUBSTITUTE(R59,"/",""))))-1))</f>
        <v>/rsm:CrossIndustryInvoice/rsm:SupplyChainTradeTransaction/ram:IncludedSupplyChainTradeLineItem</v>
      </c>
      <c r="AK59" s="13" t="str">
        <f aca="false">IF(ISERROR(FIND("/",R59)),R59,MID(R59, FIND(CHAR(1),SUBSTITUTE(R59,"/",CHAR(1), LEN(R59)-LEN(SUBSTITUTE(R59,"/","")))), LEN(R59)))</f>
        <v>/ram:SpecifiedLineTradeSettlement</v>
      </c>
      <c r="AL59" s="14" t="n">
        <f aca="false">COUNTIFS(R$4:R59,AJ59)</f>
        <v>1</v>
      </c>
      <c r="AM59" s="1"/>
      <c r="AN59" s="223" t="str">
        <f aca="false">D59</f>
        <v>SCT_LINE_TS</v>
      </c>
      <c r="AO59" s="154" t="str">
        <f aca="false">E59</f>
        <v>BG-30-00</v>
      </c>
      <c r="AP59" s="155" t="str">
        <f aca="false">IF(F59="","",F59)</f>
        <v/>
      </c>
      <c r="AQ59" s="156" t="n">
        <f aca="false">LEN(BB59)-LEN(SUBSTITUTE(BB59,"/",""))-1</f>
        <v>3</v>
      </c>
      <c r="AR59" s="156" t="str">
        <f aca="false">H59</f>
        <v>1..1</v>
      </c>
      <c r="AS59" s="157" t="s">
        <v>5181</v>
      </c>
      <c r="AT59" s="158"/>
      <c r="AU59" s="159"/>
      <c r="AV59" s="159"/>
      <c r="AW59" s="159"/>
      <c r="AX59" s="158"/>
      <c r="AY59" s="160" t="str">
        <f aca="false">O59</f>
        <v>1..1</v>
      </c>
      <c r="AZ59" s="156" t="str">
        <f aca="false">P59</f>
        <v>1..1</v>
      </c>
      <c r="BA59" s="161" t="str">
        <f aca="false">Q59</f>
        <v>/rsm:CrossIndustryInvoice
/rsm:SupplyChainTradeTransaction
/ram:IncludedSupplyChainTradeLineItem
/ram:SpecifiedLineTradeSettlement</v>
      </c>
      <c r="BB59" s="162" t="str">
        <f aca="false">R59</f>
        <v>/rsm:CrossIndustryInvoice/rsm:SupplyChainTradeTransaction/ram:IncludedSupplyChainTradeLineItem/ram:SpecifiedLineTradeSettlement</v>
      </c>
      <c r="BC59" s="156" t="str">
        <f aca="false">IF(S59="","",S59)</f>
        <v/>
      </c>
      <c r="BD59" s="163" t="str">
        <f aca="false">IF(T59="","",T59)</f>
        <v>G</v>
      </c>
      <c r="BE59" s="156" t="str">
        <f aca="false">IF(U59="","",U59)</f>
        <v>1..1</v>
      </c>
      <c r="BF59" s="156" t="str">
        <f aca="false">IF(V59="","",V59)</f>
        <v/>
      </c>
      <c r="BG59" s="364" t="str">
        <f aca="false">IF(W59="","",W59)</f>
        <v/>
      </c>
      <c r="BH59" s="6"/>
      <c r="BI59" s="163" t="str">
        <f aca="false">Y59</f>
        <v>-</v>
      </c>
      <c r="BJ59" s="163" t="str">
        <f aca="false">Z59</f>
        <v>-</v>
      </c>
      <c r="BK59" s="163" t="str">
        <f aca="false">AA59</f>
        <v>X</v>
      </c>
      <c r="BL59" s="163" t="str">
        <f aca="false">AB59</f>
        <v>X</v>
      </c>
      <c r="BM59" s="163" t="str">
        <f aca="false">AC59</f>
        <v>X</v>
      </c>
      <c r="BN59" s="163" t="str">
        <f aca="false">AD59</f>
        <v>X</v>
      </c>
      <c r="BO59" s="163" t="str">
        <f aca="false">AE59</f>
        <v>X</v>
      </c>
      <c r="BP59" s="6"/>
      <c r="BQ59" s="163" t="str">
        <f aca="false">AG59</f>
        <v>BASIC</v>
      </c>
      <c r="BR59" s="163" t="str">
        <f aca="false">AH59</f>
        <v>BASIC</v>
      </c>
      <c r="BS59" s="47"/>
      <c r="BT59" s="49" t="s">
        <v>6862</v>
      </c>
    </row>
    <row r="60" s="11" customFormat="true" ht="85.5" hidden="false" customHeight="false" outlineLevel="0" collapsed="false">
      <c r="A60" s="58" t="str">
        <f aca="false">IF(OR(T60="E",T60="A"),"YES","NO")</f>
        <v>NO</v>
      </c>
      <c r="B60" s="58"/>
      <c r="C60" s="58"/>
      <c r="D60" s="223" t="s">
        <v>5180</v>
      </c>
      <c r="E60" s="170" t="s">
        <v>1317</v>
      </c>
      <c r="F60" s="171" t="s">
        <v>1317</v>
      </c>
      <c r="G60" s="172" t="n">
        <f aca="false">LEN(R60)-LEN(SUBSTITUTE(R60,"/",""))-1</f>
        <v>4</v>
      </c>
      <c r="H60" s="172" t="s">
        <v>88</v>
      </c>
      <c r="I60" s="173" t="s">
        <v>1318</v>
      </c>
      <c r="J60" s="173" t="s">
        <v>1319</v>
      </c>
      <c r="K60" s="174"/>
      <c r="L60" s="174"/>
      <c r="M60" s="174"/>
      <c r="N60" s="173"/>
      <c r="O60" s="175" t="s">
        <v>88</v>
      </c>
      <c r="P60" s="175" t="s">
        <v>274</v>
      </c>
      <c r="Q60" s="176" t="s">
        <v>5183</v>
      </c>
      <c r="R60" s="177" t="s">
        <v>1320</v>
      </c>
      <c r="S60" s="172"/>
      <c r="T60" s="178" t="str">
        <f aca="false">IF($E60="","",IF(ISERROR(SEARCH("@",$R60)),IF(LEFT($E60,4)="BG-X","EG",IF(LEFT($E60,2)="BG","G",IF(LEFT($E60,4)="BT-X",IF(LEN($E60)-LEN(SUBSTITUTE($E60,"-",))&gt;2,"","E"),IF(LEN($E60)-LEN(SUBSTITUTE($E60,"-",))&gt;1,"","E")))),"A"))</f>
        <v>G</v>
      </c>
      <c r="U60" s="172" t="s">
        <v>112</v>
      </c>
      <c r="V60" s="172" t="s">
        <v>122</v>
      </c>
      <c r="W60" s="365"/>
      <c r="X60" s="38"/>
      <c r="Y60" s="178" t="str">
        <f aca="false">IF(AH60=Y$4,"X","-")</f>
        <v>-</v>
      </c>
      <c r="Z60" s="178" t="str">
        <f aca="false">IF(Y60="X","X",IF($AH60=Z$4,"X","-"))</f>
        <v>-</v>
      </c>
      <c r="AA60" s="178" t="str">
        <f aca="false">IF(Z60="X","X",IF($AH60=AA$4,"X","-"))</f>
        <v>X</v>
      </c>
      <c r="AB60" s="178" t="str">
        <f aca="false">IF(AA60="X","X",IF($AH60=AB$4,"X","-"))</f>
        <v>X</v>
      </c>
      <c r="AC60" s="178" t="str">
        <f aca="false">IF(AB60="X","X",IF($AH60=AC$4,"X","-"))</f>
        <v>X</v>
      </c>
      <c r="AD60" s="178" t="str">
        <f aca="false">IF(AC60="X","X",IF($AH60=AD$4,"X","-"))</f>
        <v>X</v>
      </c>
      <c r="AE60" s="178" t="str">
        <f aca="false">IF(AD60="X","X",IF($AH60=AE$4,"X","-"))</f>
        <v>X</v>
      </c>
      <c r="AF60" s="38"/>
      <c r="AG60" s="178" t="s">
        <v>26</v>
      </c>
      <c r="AH60" s="178" t="s">
        <v>26</v>
      </c>
      <c r="AI60" s="38"/>
      <c r="AJ60" s="13" t="str">
        <f aca="false">IF(ISERROR(FIND("/",R60)),R60,LEFT(R60,FIND(CHAR(1),SUBSTITUTE(R60,"/",CHAR(1),LEN(R60)-LEN(SUBSTITUTE(R60,"/",""))))-1))</f>
        <v>/rsm:CrossIndustryInvoice/rsm:SupplyChainTradeTransaction/ram:IncludedSupplyChainTradeLineItem/ram:SpecifiedLineTradeSettlement</v>
      </c>
      <c r="AK60" s="13" t="str">
        <f aca="false">IF(ISERROR(FIND("/",R60)),R60,MID(R60, FIND(CHAR(1),SUBSTITUTE(R60,"/",CHAR(1), LEN(R60)-LEN(SUBSTITUTE(R60,"/","")))), LEN(R60)))</f>
        <v>/ram:ApplicableTradeTax</v>
      </c>
      <c r="AL60" s="14" t="n">
        <f aca="false">COUNTIFS(R$4:R60,AJ60)</f>
        <v>1</v>
      </c>
      <c r="AM60" s="1"/>
      <c r="AN60" s="223" t="str">
        <f aca="false">D60</f>
        <v>SCT_LINE_TS</v>
      </c>
      <c r="AO60" s="170" t="str">
        <f aca="false">E60</f>
        <v>BG-30</v>
      </c>
      <c r="AP60" s="171" t="str">
        <f aca="false">IF(F60="","",F60)</f>
        <v>BG-30</v>
      </c>
      <c r="AQ60" s="172" t="n">
        <f aca="false">LEN(BB60)-LEN(SUBSTITUTE(BB60,"/",""))-1</f>
        <v>4</v>
      </c>
      <c r="AR60" s="172" t="str">
        <f aca="false">H60</f>
        <v>1..1</v>
      </c>
      <c r="AS60" s="173" t="s">
        <v>1321</v>
      </c>
      <c r="AT60" s="173" t="s">
        <v>1322</v>
      </c>
      <c r="AU60" s="174"/>
      <c r="AV60" s="174"/>
      <c r="AW60" s="174"/>
      <c r="AX60" s="173"/>
      <c r="AY60" s="175" t="str">
        <f aca="false">O60</f>
        <v>1..1</v>
      </c>
      <c r="AZ60" s="175" t="str">
        <f aca="false">P60</f>
        <v>1..n</v>
      </c>
      <c r="BA60" s="176" t="str">
        <f aca="false">Q60</f>
        <v>/rsm:CrossIndustryInvoice
/rsm:SupplyChainTradeTransaction
/ram:IncludedSupplyChainTradeLineItem
/ram:SpecifiedLineTradeSettlement
/ram:ApplicableTradeTax</v>
      </c>
      <c r="BB60" s="177" t="str">
        <f aca="false">R60</f>
        <v>/rsm:CrossIndustryInvoice/rsm:SupplyChainTradeTransaction/ram:IncludedSupplyChainTradeLineItem/ram:SpecifiedLineTradeSettlement/ram:ApplicableTradeTax</v>
      </c>
      <c r="BC60" s="172" t="str">
        <f aca="false">IF(S60="","",S60)</f>
        <v/>
      </c>
      <c r="BD60" s="178" t="str">
        <f aca="false">IF(T60="","",T60)</f>
        <v>G</v>
      </c>
      <c r="BE60" s="172" t="str">
        <f aca="false">IF(U60="","",U60)</f>
        <v>0..n</v>
      </c>
      <c r="BF60" s="172" t="str">
        <f aca="false">IF(V60="","",V60)</f>
        <v>CAR-3</v>
      </c>
      <c r="BG60" s="365" t="str">
        <f aca="false">IF(W60="","",W60)</f>
        <v/>
      </c>
      <c r="BH60" s="6"/>
      <c r="BI60" s="178" t="str">
        <f aca="false">Y60</f>
        <v>-</v>
      </c>
      <c r="BJ60" s="178" t="str">
        <f aca="false">Z60</f>
        <v>-</v>
      </c>
      <c r="BK60" s="178" t="str">
        <f aca="false">AA60</f>
        <v>X</v>
      </c>
      <c r="BL60" s="178" t="str">
        <f aca="false">AB60</f>
        <v>X</v>
      </c>
      <c r="BM60" s="178" t="str">
        <f aca="false">AC60</f>
        <v>X</v>
      </c>
      <c r="BN60" s="178" t="str">
        <f aca="false">AD60</f>
        <v>X</v>
      </c>
      <c r="BO60" s="178" t="str">
        <f aca="false">AE60</f>
        <v>X</v>
      </c>
      <c r="BP60" s="6"/>
      <c r="BQ60" s="178" t="str">
        <f aca="false">AG60</f>
        <v>BASIC</v>
      </c>
      <c r="BR60" s="178" t="str">
        <f aca="false">AH60</f>
        <v>BASIC</v>
      </c>
      <c r="BS60" s="47"/>
      <c r="BT60" s="49" t="s">
        <v>6862</v>
      </c>
    </row>
    <row r="61" s="11" customFormat="true" ht="99.75" hidden="false" customHeight="false" outlineLevel="0" collapsed="false">
      <c r="A61" s="58" t="str">
        <f aca="false">IF(OR(T61="E",T61="A"),"YES","NO")</f>
        <v>NO</v>
      </c>
      <c r="B61" s="58"/>
      <c r="C61" s="58"/>
      <c r="D61" s="223" t="s">
        <v>5180</v>
      </c>
      <c r="E61" s="166" t="s">
        <v>1329</v>
      </c>
      <c r="F61" s="167"/>
      <c r="G61" s="99" t="n">
        <f aca="false">LEN(R61)-LEN(SUBSTITUTE(R61,"/",""))-1</f>
        <v>5</v>
      </c>
      <c r="H61" s="99" t="s">
        <v>88</v>
      </c>
      <c r="I61" s="139" t="s">
        <v>6867</v>
      </c>
      <c r="J61" s="97" t="s">
        <v>1331</v>
      </c>
      <c r="K61" s="98" t="s">
        <v>6868</v>
      </c>
      <c r="L61" s="98"/>
      <c r="M61" s="98" t="s">
        <v>1334</v>
      </c>
      <c r="N61" s="97" t="s">
        <v>358</v>
      </c>
      <c r="O61" s="99" t="s">
        <v>88</v>
      </c>
      <c r="P61" s="100" t="str">
        <f aca="false">O61</f>
        <v>1..1</v>
      </c>
      <c r="Q61" s="54" t="s">
        <v>5187</v>
      </c>
      <c r="R61" s="109" t="s">
        <v>1333</v>
      </c>
      <c r="S61" s="99"/>
      <c r="T61" s="10" t="str">
        <f aca="false">IF($E61="","",IF(ISERROR(SEARCH("@",$R61)),IF(LEFT($E61,4)="BG-X","EG",IF(LEFT($E61,2)="BG","G",IF(LEFT($E61,4)="BT-X",IF(LEN($E61)-LEN(SUBSTITUTE($E61,"-",))&gt;2,"","E"),IF(LEN($E61)-LEN(SUBSTITUTE($E61,"-",))&gt;1,"","E")))),"A"))</f>
        <v/>
      </c>
      <c r="U61" s="99" t="s">
        <v>95</v>
      </c>
      <c r="V61" s="99"/>
      <c r="W61" s="315" t="s">
        <v>1334</v>
      </c>
      <c r="X61" s="38"/>
      <c r="Y61" s="10" t="str">
        <f aca="false">IF(AH61=Y$4,"X","-")</f>
        <v>-</v>
      </c>
      <c r="Z61" s="10" t="str">
        <f aca="false">IF(Y61="X","X",IF($AH61=Z$4,"X","-"))</f>
        <v>-</v>
      </c>
      <c r="AA61" s="10" t="str">
        <f aca="false">IF(Z61="X","X",IF($AH61=AA$4,"X","-"))</f>
        <v>X</v>
      </c>
      <c r="AB61" s="10" t="str">
        <f aca="false">IF(AA61="X","X",IF($AH61=AB$4,"X","-"))</f>
        <v>X</v>
      </c>
      <c r="AC61" s="10" t="str">
        <f aca="false">IF(AB61="X","X",IF($AH61=AC$4,"X","-"))</f>
        <v>X</v>
      </c>
      <c r="AD61" s="10" t="str">
        <f aca="false">IF(AC61="X","X",IF($AH61=AD$4,"X","-"))</f>
        <v>X</v>
      </c>
      <c r="AE61" s="10" t="str">
        <f aca="false">IF(AD61="X","X",IF($AH61=AE$4,"X","-"))</f>
        <v>X</v>
      </c>
      <c r="AF61" s="38"/>
      <c r="AG61" s="10" t="s">
        <v>26</v>
      </c>
      <c r="AH61" s="110" t="s">
        <v>26</v>
      </c>
      <c r="AI61" s="38"/>
      <c r="AJ61" s="13" t="str">
        <f aca="false">IF(ISERROR(FIND("/",R61)),R61,LEFT(R61,FIND(CHAR(1),SUBSTITUTE(R61,"/",CHAR(1),LEN(R61)-LEN(SUBSTITUTE(R61,"/",""))))-1))</f>
        <v>/rsm:CrossIndustryInvoice/rsm:SupplyChainTradeTransaction/ram:IncludedSupplyChainTradeLineItem/ram:SpecifiedLineTradeSettlement/ram:ApplicableTradeTax</v>
      </c>
      <c r="AK61" s="13" t="str">
        <f aca="false">IF(ISERROR(FIND("/",R61)),R61,MID(R61, FIND(CHAR(1),SUBSTITUTE(R61,"/",CHAR(1), LEN(R61)-LEN(SUBSTITUTE(R61,"/","")))), LEN(R61)))</f>
        <v>/ram:TypeCode</v>
      </c>
      <c r="AL61" s="14" t="n">
        <f aca="false">COUNTIFS(R$4:R61,AJ61)</f>
        <v>1</v>
      </c>
      <c r="AM61" s="1"/>
      <c r="AN61" s="223" t="str">
        <f aca="false">D61</f>
        <v>SCT_LINE_TS</v>
      </c>
      <c r="AO61" s="166" t="str">
        <f aca="false">E61</f>
        <v>BT-151-0</v>
      </c>
      <c r="AP61" s="167" t="str">
        <f aca="false">IF(F61="","",F61)</f>
        <v/>
      </c>
      <c r="AQ61" s="99" t="n">
        <f aca="false">LEN(BB61)-LEN(SUBSTITUTE(BB61,"/",""))-1</f>
        <v>5</v>
      </c>
      <c r="AR61" s="99" t="str">
        <f aca="false">H61</f>
        <v>1..1</v>
      </c>
      <c r="AS61" s="139" t="s">
        <v>6869</v>
      </c>
      <c r="AT61" s="97" t="s">
        <v>1331</v>
      </c>
      <c r="AU61" s="98" t="s">
        <v>6870</v>
      </c>
      <c r="AV61" s="98"/>
      <c r="AW61" s="98" t="s">
        <v>1335</v>
      </c>
      <c r="AX61" s="97"/>
      <c r="AY61" s="99" t="str">
        <f aca="false">O61</f>
        <v>1..1</v>
      </c>
      <c r="AZ61" s="100" t="str">
        <f aca="false">P61</f>
        <v>1..1</v>
      </c>
      <c r="BA61" s="54" t="str">
        <f aca="false">Q61</f>
        <v>/rsm:CrossIndustryInvoice
/rsm:SupplyChainTradeTransaction
/ram:IncludedSupplyChainTradeLineItem
/ram:SpecifiedLineTradeSettlement
/ram:ApplicableTradeTax
/ram:TypeCode</v>
      </c>
      <c r="BB61" s="109" t="str">
        <f aca="false">R61</f>
        <v>/rsm:CrossIndustryInvoice/rsm:SupplyChainTradeTransaction/ram:IncludedSupplyChainTradeLineItem/ram:SpecifiedLineTradeSettlement/ram:ApplicableTradeTax/ram:TypeCode</v>
      </c>
      <c r="BC61" s="99" t="str">
        <f aca="false">IF(S61="","",S61)</f>
        <v/>
      </c>
      <c r="BD61" s="10" t="str">
        <f aca="false">IF(T61="","",T61)</f>
        <v/>
      </c>
      <c r="BE61" s="99" t="str">
        <f aca="false">IF(U61="","",U61)</f>
        <v>0..1</v>
      </c>
      <c r="BF61" s="99" t="str">
        <f aca="false">IF(V61="","",V61)</f>
        <v/>
      </c>
      <c r="BG61" s="315" t="str">
        <f aca="false">IF(W61="","",W61)</f>
        <v>Fixed value "VAT"</v>
      </c>
      <c r="BH61" s="6"/>
      <c r="BI61" s="10" t="str">
        <f aca="false">Y61</f>
        <v>-</v>
      </c>
      <c r="BJ61" s="10" t="str">
        <f aca="false">Z61</f>
        <v>-</v>
      </c>
      <c r="BK61" s="10" t="str">
        <f aca="false">AA61</f>
        <v>X</v>
      </c>
      <c r="BL61" s="10" t="str">
        <f aca="false">AB61</f>
        <v>X</v>
      </c>
      <c r="BM61" s="10" t="str">
        <f aca="false">AC61</f>
        <v>X</v>
      </c>
      <c r="BN61" s="10" t="str">
        <f aca="false">AD61</f>
        <v>X</v>
      </c>
      <c r="BO61" s="10" t="str">
        <f aca="false">AE61</f>
        <v>X</v>
      </c>
      <c r="BP61" s="6"/>
      <c r="BQ61" s="10" t="str">
        <f aca="false">AG61</f>
        <v>BASIC</v>
      </c>
      <c r="BR61" s="110" t="str">
        <f aca="false">AH61</f>
        <v>BASIC</v>
      </c>
      <c r="BS61" s="47"/>
      <c r="BT61" s="49" t="s">
        <v>6862</v>
      </c>
    </row>
    <row r="62" s="11" customFormat="true" ht="229.5" hidden="false" customHeight="false" outlineLevel="0" collapsed="false">
      <c r="A62" s="58" t="str">
        <f aca="false">IF(OR(T62="E",T62="A"),"YES","NO")</f>
        <v>YES</v>
      </c>
      <c r="B62" s="58"/>
      <c r="C62" s="58"/>
      <c r="D62" s="223" t="s">
        <v>5180</v>
      </c>
      <c r="E62" s="166" t="s">
        <v>1338</v>
      </c>
      <c r="F62" s="167" t="s">
        <v>1338</v>
      </c>
      <c r="G62" s="99" t="n">
        <f aca="false">LEN(R62)-LEN(SUBSTITUTE(R62,"/",""))-1</f>
        <v>5</v>
      </c>
      <c r="H62" s="99" t="s">
        <v>88</v>
      </c>
      <c r="I62" s="97" t="s">
        <v>1339</v>
      </c>
      <c r="J62" s="97" t="s">
        <v>1331</v>
      </c>
      <c r="K62" s="98" t="s">
        <v>875</v>
      </c>
      <c r="L62" s="98" t="s">
        <v>1340</v>
      </c>
      <c r="M62" s="98" t="s">
        <v>1341</v>
      </c>
      <c r="N62" s="97" t="s">
        <v>174</v>
      </c>
      <c r="O62" s="99" t="s">
        <v>88</v>
      </c>
      <c r="P62" s="100" t="str">
        <f aca="false">O62</f>
        <v>1..1</v>
      </c>
      <c r="Q62" s="54" t="s">
        <v>5192</v>
      </c>
      <c r="R62" s="109" t="s">
        <v>1342</v>
      </c>
      <c r="S62" s="99" t="s">
        <v>176</v>
      </c>
      <c r="T62" s="10" t="str">
        <f aca="false">IF($E62="","",IF(ISERROR(SEARCH("@",$R62)),IF(LEFT($E62,4)="BG-X","EG",IF(LEFT($E62,2)="BG","G",IF(LEFT($E62,4)="BT-X",IF(LEN($E62)-LEN(SUBSTITUTE($E62,"-",))&gt;2,"","E"),IF(LEN($E62)-LEN(SUBSTITUTE($E62,"-",))&gt;1,"","E")))),"A"))</f>
        <v>E</v>
      </c>
      <c r="U62" s="99" t="s">
        <v>95</v>
      </c>
      <c r="V62" s="99" t="s">
        <v>177</v>
      </c>
      <c r="W62" s="315"/>
      <c r="X62" s="38"/>
      <c r="Y62" s="10" t="str">
        <f aca="false">IF(AH62=Y$4,"X","-")</f>
        <v>-</v>
      </c>
      <c r="Z62" s="10" t="str">
        <f aca="false">IF(Y62="X","X",IF($AH62=Z$4,"X","-"))</f>
        <v>-</v>
      </c>
      <c r="AA62" s="10" t="str">
        <f aca="false">IF(Z62="X","X",IF($AH62=AA$4,"X","-"))</f>
        <v>X</v>
      </c>
      <c r="AB62" s="10" t="str">
        <f aca="false">IF(AA62="X","X",IF($AH62=AB$4,"X","-"))</f>
        <v>X</v>
      </c>
      <c r="AC62" s="10" t="str">
        <f aca="false">IF(AB62="X","X",IF($AH62=AC$4,"X","-"))</f>
        <v>X</v>
      </c>
      <c r="AD62" s="10" t="str">
        <f aca="false">IF(AC62="X","X",IF($AH62=AD$4,"X","-"))</f>
        <v>X</v>
      </c>
      <c r="AE62" s="10" t="str">
        <f aca="false">IF(AD62="X","X",IF($AH62=AE$4,"X","-"))</f>
        <v>X</v>
      </c>
      <c r="AF62" s="38"/>
      <c r="AG62" s="10" t="s">
        <v>26</v>
      </c>
      <c r="AH62" s="110" t="s">
        <v>26</v>
      </c>
      <c r="AI62" s="38"/>
      <c r="AJ62" s="13" t="str">
        <f aca="false">IF(ISERROR(FIND("/",R62)),R62,LEFT(R62,FIND(CHAR(1),SUBSTITUTE(R62,"/",CHAR(1),LEN(R62)-LEN(SUBSTITUTE(R62,"/",""))))-1))</f>
        <v>/rsm:CrossIndustryInvoice/rsm:SupplyChainTradeTransaction/ram:IncludedSupplyChainTradeLineItem/ram:SpecifiedLineTradeSettlement/ram:ApplicableTradeTax</v>
      </c>
      <c r="AK62" s="13" t="str">
        <f aca="false">IF(ISERROR(FIND("/",R62)),R62,MID(R62, FIND(CHAR(1),SUBSTITUTE(R62,"/",CHAR(1), LEN(R62)-LEN(SUBSTITUTE(R62,"/","")))), LEN(R62)))</f>
        <v>/ram:CategoryCode</v>
      </c>
      <c r="AL62" s="14" t="n">
        <f aca="false">COUNTIFS(R$4:R62,AJ62)</f>
        <v>1</v>
      </c>
      <c r="AM62" s="1"/>
      <c r="AN62" s="223" t="str">
        <f aca="false">D62</f>
        <v>SCT_LINE_TS</v>
      </c>
      <c r="AO62" s="166" t="str">
        <f aca="false">E62</f>
        <v>BT-151</v>
      </c>
      <c r="AP62" s="167" t="str">
        <f aca="false">IF(F62="","",F62)</f>
        <v>BT-151</v>
      </c>
      <c r="AQ62" s="99" t="n">
        <f aca="false">LEN(BB62)-LEN(SUBSTITUTE(BB62,"/",""))-1</f>
        <v>5</v>
      </c>
      <c r="AR62" s="99" t="str">
        <f aca="false">H62</f>
        <v>1..1</v>
      </c>
      <c r="AS62" s="97" t="s">
        <v>1343</v>
      </c>
      <c r="AT62" s="97" t="s">
        <v>1344</v>
      </c>
      <c r="AU62" s="98" t="s">
        <v>879</v>
      </c>
      <c r="AV62" s="98" t="s">
        <v>1345</v>
      </c>
      <c r="AW62" s="98" t="s">
        <v>1346</v>
      </c>
      <c r="AX62" s="97" t="s">
        <v>174</v>
      </c>
      <c r="AY62" s="99" t="str">
        <f aca="false">O62</f>
        <v>1..1</v>
      </c>
      <c r="AZ62" s="100" t="str">
        <f aca="false">P62</f>
        <v>1..1</v>
      </c>
      <c r="BA62" s="54" t="str">
        <f aca="false">Q62</f>
        <v>/rsm:CrossIndustryInvoice
/rsm:SupplyChainTradeTransaction
/ram:IncludedSupplyChainTradeLineItem
/ram:SpecifiedLineTradeSettlement
/ram:ApplicableTradeTax
/ram:CategoryCode</v>
      </c>
      <c r="BB62" s="109" t="str">
        <f aca="false">R62</f>
        <v>/rsm:CrossIndustryInvoice/rsm:SupplyChainTradeTransaction/ram:IncludedSupplyChainTradeLineItem/ram:SpecifiedLineTradeSettlement/ram:ApplicableTradeTax/ram:CategoryCode</v>
      </c>
      <c r="BC62" s="99" t="str">
        <f aca="false">IF(S62="","",S62)</f>
        <v>C</v>
      </c>
      <c r="BD62" s="10" t="str">
        <f aca="false">IF(T62="","",T62)</f>
        <v>E</v>
      </c>
      <c r="BE62" s="99" t="str">
        <f aca="false">IF(U62="","",U62)</f>
        <v>0..1</v>
      </c>
      <c r="BF62" s="99" t="str">
        <f aca="false">IF(V62="","",V62)</f>
        <v>CAR-2</v>
      </c>
      <c r="BG62" s="315" t="str">
        <f aca="false">IF(W62="","",W62)</f>
        <v/>
      </c>
      <c r="BH62" s="6"/>
      <c r="BI62" s="10" t="str">
        <f aca="false">Y62</f>
        <v>-</v>
      </c>
      <c r="BJ62" s="10" t="str">
        <f aca="false">Z62</f>
        <v>-</v>
      </c>
      <c r="BK62" s="10" t="str">
        <f aca="false">AA62</f>
        <v>X</v>
      </c>
      <c r="BL62" s="10" t="str">
        <f aca="false">AB62</f>
        <v>X</v>
      </c>
      <c r="BM62" s="10" t="str">
        <f aca="false">AC62</f>
        <v>X</v>
      </c>
      <c r="BN62" s="10" t="str">
        <f aca="false">AD62</f>
        <v>X</v>
      </c>
      <c r="BO62" s="10" t="str">
        <f aca="false">AE62</f>
        <v>X</v>
      </c>
      <c r="BP62" s="6"/>
      <c r="BQ62" s="10" t="str">
        <f aca="false">AG62</f>
        <v>BASIC</v>
      </c>
      <c r="BR62" s="110" t="str">
        <f aca="false">AH62</f>
        <v>BASIC</v>
      </c>
      <c r="BS62" s="47"/>
      <c r="BT62" s="49" t="s">
        <v>6862</v>
      </c>
    </row>
    <row r="63" s="11" customFormat="true" ht="99.75" hidden="false" customHeight="false" outlineLevel="0" collapsed="false">
      <c r="A63" s="58" t="str">
        <f aca="false">IF(OR(T63="E",T63="A"),"YES","NO")</f>
        <v>YES</v>
      </c>
      <c r="B63" s="58"/>
      <c r="C63" s="58"/>
      <c r="D63" s="223" t="s">
        <v>5180</v>
      </c>
      <c r="E63" s="166" t="s">
        <v>1349</v>
      </c>
      <c r="F63" s="167" t="s">
        <v>1349</v>
      </c>
      <c r="G63" s="99" t="n">
        <f aca="false">LEN(R63)-LEN(SUBSTITUTE(R63,"/",""))-1</f>
        <v>5</v>
      </c>
      <c r="H63" s="99" t="s">
        <v>95</v>
      </c>
      <c r="I63" s="97" t="s">
        <v>1350</v>
      </c>
      <c r="J63" s="97" t="s">
        <v>1351</v>
      </c>
      <c r="K63" s="98"/>
      <c r="L63" s="98" t="s">
        <v>1352</v>
      </c>
      <c r="M63" s="98"/>
      <c r="N63" s="97" t="s">
        <v>764</v>
      </c>
      <c r="O63" s="99" t="s">
        <v>95</v>
      </c>
      <c r="P63" s="100" t="str">
        <f aca="false">O63</f>
        <v>0..1</v>
      </c>
      <c r="Q63" s="54" t="s">
        <v>5196</v>
      </c>
      <c r="R63" s="109" t="s">
        <v>1353</v>
      </c>
      <c r="S63" s="99" t="s">
        <v>766</v>
      </c>
      <c r="T63" s="10" t="str">
        <f aca="false">IF($E63="","",IF(ISERROR(SEARCH("@",$R63)),IF(LEFT($E63,4)="BG-X","EG",IF(LEFT($E63,2)="BG","G",IF(LEFT($E63,4)="BT-X",IF(LEN($E63)-LEN(SUBSTITUTE($E63,"-",))&gt;2,"","E"),IF(LEN($E63)-LEN(SUBSTITUTE($E63,"-",))&gt;1,"","E")))),"A"))</f>
        <v>E</v>
      </c>
      <c r="U63" s="99" t="s">
        <v>95</v>
      </c>
      <c r="V63" s="99"/>
      <c r="W63" s="315"/>
      <c r="X63" s="38"/>
      <c r="Y63" s="10" t="str">
        <f aca="false">IF(AH63=Y$4,"X","-")</f>
        <v>-</v>
      </c>
      <c r="Z63" s="10" t="str">
        <f aca="false">IF(Y63="X","X",IF($AH63=Z$4,"X","-"))</f>
        <v>-</v>
      </c>
      <c r="AA63" s="10" t="str">
        <f aca="false">IF(Z63="X","X",IF($AH63=AA$4,"X","-"))</f>
        <v>X</v>
      </c>
      <c r="AB63" s="10" t="str">
        <f aca="false">IF(AA63="X","X",IF($AH63=AB$4,"X","-"))</f>
        <v>X</v>
      </c>
      <c r="AC63" s="10" t="str">
        <f aca="false">IF(AB63="X","X",IF($AH63=AC$4,"X","-"))</f>
        <v>X</v>
      </c>
      <c r="AD63" s="10" t="str">
        <f aca="false">IF(AC63="X","X",IF($AH63=AD$4,"X","-"))</f>
        <v>X</v>
      </c>
      <c r="AE63" s="10" t="str">
        <f aca="false">IF(AD63="X","X",IF($AH63=AE$4,"X","-"))</f>
        <v>X</v>
      </c>
      <c r="AF63" s="38"/>
      <c r="AG63" s="10" t="s">
        <v>26</v>
      </c>
      <c r="AH63" s="110" t="s">
        <v>26</v>
      </c>
      <c r="AI63" s="38"/>
      <c r="AJ63" s="13" t="str">
        <f aca="false">IF(ISERROR(FIND("/",R63)),R63,LEFT(R63,FIND(CHAR(1),SUBSTITUTE(R63,"/",CHAR(1),LEN(R63)-LEN(SUBSTITUTE(R63,"/",""))))-1))</f>
        <v>/rsm:CrossIndustryInvoice/rsm:SupplyChainTradeTransaction/ram:IncludedSupplyChainTradeLineItem/ram:SpecifiedLineTradeSettlement/ram:ApplicableTradeTax</v>
      </c>
      <c r="AK63" s="13" t="str">
        <f aca="false">IF(ISERROR(FIND("/",R63)),R63,MID(R63, FIND(CHAR(1),SUBSTITUTE(R63,"/",CHAR(1), LEN(R63)-LEN(SUBSTITUTE(R63,"/","")))), LEN(R63)))</f>
        <v>/ram:RateApplicablePercent</v>
      </c>
      <c r="AL63" s="14" t="n">
        <f aca="false">COUNTIFS(R$4:R63,AJ63)</f>
        <v>1</v>
      </c>
      <c r="AM63" s="1"/>
      <c r="AN63" s="223" t="str">
        <f aca="false">D63</f>
        <v>SCT_LINE_TS</v>
      </c>
      <c r="AO63" s="166" t="str">
        <f aca="false">E63</f>
        <v>BT-152</v>
      </c>
      <c r="AP63" s="167" t="str">
        <f aca="false">IF(F63="","",F63)</f>
        <v>BT-152</v>
      </c>
      <c r="AQ63" s="99" t="n">
        <f aca="false">LEN(BB63)-LEN(SUBSTITUTE(BB63,"/",""))-1</f>
        <v>5</v>
      </c>
      <c r="AR63" s="99" t="str">
        <f aca="false">H63</f>
        <v>0..1</v>
      </c>
      <c r="AS63" s="97" t="s">
        <v>1354</v>
      </c>
      <c r="AT63" s="97" t="s">
        <v>1355</v>
      </c>
      <c r="AU63" s="98" t="s">
        <v>1356</v>
      </c>
      <c r="AV63" s="98" t="s">
        <v>1357</v>
      </c>
      <c r="AW63" s="98"/>
      <c r="AX63" s="97" t="s">
        <v>5197</v>
      </c>
      <c r="AY63" s="99" t="str">
        <f aca="false">O63</f>
        <v>0..1</v>
      </c>
      <c r="AZ63" s="100" t="str">
        <f aca="false">P63</f>
        <v>0..1</v>
      </c>
      <c r="BA63" s="54" t="str">
        <f aca="false">Q63</f>
        <v>/rsm:CrossIndustryInvoice
/rsm:SupplyChainTradeTransaction
/ram:IncludedSupplyChainTradeLineItem
/ram:SpecifiedLineTradeSettlement
/ram:ApplicableTradeTax
/ram:RateApplicablePercent</v>
      </c>
      <c r="BB63" s="109" t="str">
        <f aca="false">R63</f>
        <v>/rsm:CrossIndustryInvoice/rsm:SupplyChainTradeTransaction/ram:IncludedSupplyChainTradeLineItem/ram:SpecifiedLineTradeSettlement/ram:ApplicableTradeTax/ram:RateApplicablePercent</v>
      </c>
      <c r="BC63" s="99" t="str">
        <f aca="false">IF(S63="","",S63)</f>
        <v>P</v>
      </c>
      <c r="BD63" s="10" t="str">
        <f aca="false">IF(T63="","",T63)</f>
        <v>E</v>
      </c>
      <c r="BE63" s="99" t="str">
        <f aca="false">IF(U63="","",U63)</f>
        <v>0..1</v>
      </c>
      <c r="BF63" s="99" t="str">
        <f aca="false">IF(V63="","",V63)</f>
        <v/>
      </c>
      <c r="BG63" s="315" t="str">
        <f aca="false">IF(W63="","",W63)</f>
        <v/>
      </c>
      <c r="BH63" s="6"/>
      <c r="BI63" s="10" t="str">
        <f aca="false">Y63</f>
        <v>-</v>
      </c>
      <c r="BJ63" s="10" t="str">
        <f aca="false">Z63</f>
        <v>-</v>
      </c>
      <c r="BK63" s="10" t="str">
        <f aca="false">AA63</f>
        <v>X</v>
      </c>
      <c r="BL63" s="10" t="str">
        <f aca="false">AB63</f>
        <v>X</v>
      </c>
      <c r="BM63" s="10" t="str">
        <f aca="false">AC63</f>
        <v>X</v>
      </c>
      <c r="BN63" s="10" t="str">
        <f aca="false">AD63</f>
        <v>X</v>
      </c>
      <c r="BO63" s="10" t="str">
        <f aca="false">AE63</f>
        <v>X</v>
      </c>
      <c r="BP63" s="6"/>
      <c r="BQ63" s="10" t="str">
        <f aca="false">AG63</f>
        <v>BASIC</v>
      </c>
      <c r="BR63" s="110" t="str">
        <f aca="false">AH63</f>
        <v>BASIC</v>
      </c>
      <c r="BS63" s="47"/>
      <c r="BT63" s="49" t="s">
        <v>6862</v>
      </c>
    </row>
    <row r="64" s="11" customFormat="true" ht="85.5" hidden="false" customHeight="false" outlineLevel="0" collapsed="false">
      <c r="A64" s="58" t="str">
        <f aca="false">IF(OR(T64="E",T64="A"),"YES","NO")</f>
        <v>NO</v>
      </c>
      <c r="B64" s="58"/>
      <c r="C64" s="58"/>
      <c r="D64" s="223" t="s">
        <v>5180</v>
      </c>
      <c r="E64" s="170" t="s">
        <v>1358</v>
      </c>
      <c r="F64" s="171" t="s">
        <v>1358</v>
      </c>
      <c r="G64" s="172" t="n">
        <f aca="false">LEN(R64)-LEN(SUBSTITUTE(R64,"/",""))-1</f>
        <v>4</v>
      </c>
      <c r="H64" s="172" t="s">
        <v>95</v>
      </c>
      <c r="I64" s="173" t="s">
        <v>1359</v>
      </c>
      <c r="J64" s="173" t="s">
        <v>1360</v>
      </c>
      <c r="K64" s="174" t="s">
        <v>1361</v>
      </c>
      <c r="L64" s="174"/>
      <c r="M64" s="174"/>
      <c r="N64" s="173"/>
      <c r="O64" s="175" t="s">
        <v>95</v>
      </c>
      <c r="P64" s="175" t="str">
        <f aca="false">O64</f>
        <v>0..1</v>
      </c>
      <c r="Q64" s="176" t="s">
        <v>5199</v>
      </c>
      <c r="R64" s="177" t="s">
        <v>1362</v>
      </c>
      <c r="S64" s="172"/>
      <c r="T64" s="178" t="str">
        <f aca="false">IF($E64="","",IF(ISERROR(SEARCH("@",$R64)),IF(LEFT($E64,4)="BG-X","EG",IF(LEFT($E64,2)="BG","G",IF(LEFT($E64,4)="BT-X",IF(LEN($E64)-LEN(SUBSTITUTE($E64,"-",))&gt;2,"","E"),IF(LEN($E64)-LEN(SUBSTITUTE($E64,"-",))&gt;1,"","E")))),"A"))</f>
        <v>G</v>
      </c>
      <c r="U64" s="172" t="s">
        <v>95</v>
      </c>
      <c r="V64" s="172"/>
      <c r="W64" s="365"/>
      <c r="X64" s="38"/>
      <c r="Y64" s="178" t="str">
        <f aca="false">IF(AH64=Y$4,"X","-")</f>
        <v>-</v>
      </c>
      <c r="Z64" s="178" t="str">
        <f aca="false">IF(Y64="X","X",IF($AH64=Z$4,"X","-"))</f>
        <v>-</v>
      </c>
      <c r="AA64" s="178" t="str">
        <f aca="false">IF(Z64="X","X",IF($AH64=AA$4,"X","-"))</f>
        <v>X</v>
      </c>
      <c r="AB64" s="178" t="str">
        <f aca="false">IF(AA64="X","X",IF($AH64=AB$4,"X","-"))</f>
        <v>X</v>
      </c>
      <c r="AC64" s="178" t="str">
        <f aca="false">IF(AB64="X","X",IF($AH64=AC$4,"X","-"))</f>
        <v>X</v>
      </c>
      <c r="AD64" s="178" t="str">
        <f aca="false">IF(AC64="X","X",IF($AH64=AD$4,"X","-"))</f>
        <v>X</v>
      </c>
      <c r="AE64" s="178" t="str">
        <f aca="false">IF(AD64="X","X",IF($AH64=AE$4,"X","-"))</f>
        <v>X</v>
      </c>
      <c r="AF64" s="38"/>
      <c r="AG64" s="178" t="s">
        <v>26</v>
      </c>
      <c r="AH64" s="178" t="s">
        <v>26</v>
      </c>
      <c r="AI64" s="38"/>
      <c r="AJ64" s="13" t="str">
        <f aca="false">IF(ISERROR(FIND("/",R64)),R64,LEFT(R64,FIND(CHAR(1),SUBSTITUTE(R64,"/",CHAR(1),LEN(R64)-LEN(SUBSTITUTE(R64,"/",""))))-1))</f>
        <v>/rsm:CrossIndustryInvoice/rsm:SupplyChainTradeTransaction/ram:IncludedSupplyChainTradeLineItem/ram:SpecifiedLineTradeSettlement</v>
      </c>
      <c r="AK64" s="13" t="str">
        <f aca="false">IF(ISERROR(FIND("/",R64)),R64,MID(R64, FIND(CHAR(1),SUBSTITUTE(R64,"/",CHAR(1), LEN(R64)-LEN(SUBSTITUTE(R64,"/","")))), LEN(R64)))</f>
        <v>/ram:BillingSpecifiedPeriod</v>
      </c>
      <c r="AL64" s="14" t="n">
        <f aca="false">COUNTIFS(R$4:R64,AJ64)</f>
        <v>1</v>
      </c>
      <c r="AM64" s="1"/>
      <c r="AN64" s="223" t="str">
        <f aca="false">D64</f>
        <v>SCT_LINE_TS</v>
      </c>
      <c r="AO64" s="170" t="str">
        <f aca="false">E64</f>
        <v>BG-26</v>
      </c>
      <c r="AP64" s="171" t="str">
        <f aca="false">IF(F64="","",F64)</f>
        <v>BG-26</v>
      </c>
      <c r="AQ64" s="172" t="n">
        <f aca="false">LEN(BB64)-LEN(SUBSTITUTE(BB64,"/",""))-1</f>
        <v>4</v>
      </c>
      <c r="AR64" s="172" t="str">
        <f aca="false">H64</f>
        <v>0..1</v>
      </c>
      <c r="AS64" s="173" t="s">
        <v>1363</v>
      </c>
      <c r="AT64" s="173" t="s">
        <v>1364</v>
      </c>
      <c r="AU64" s="174" t="s">
        <v>1365</v>
      </c>
      <c r="AV64" s="174"/>
      <c r="AW64" s="174"/>
      <c r="AX64" s="173"/>
      <c r="AY64" s="175" t="str">
        <f aca="false">O64</f>
        <v>0..1</v>
      </c>
      <c r="AZ64" s="175" t="str">
        <f aca="false">P64</f>
        <v>0..1</v>
      </c>
      <c r="BA64" s="176" t="str">
        <f aca="false">Q64</f>
        <v>/rsm:CrossIndustryInvoice
/rsm:SupplyChainTradeTransaction
/ram:IncludedSupplyChainTradeLineItem
/ram:SpecifiedLineTradeSettlement
/ram:BillingSpecifiedPeriod</v>
      </c>
      <c r="BB64" s="177" t="str">
        <f aca="false">R64</f>
        <v>/rsm:CrossIndustryInvoice/rsm:SupplyChainTradeTransaction/ram:IncludedSupplyChainTradeLineItem/ram:SpecifiedLineTradeSettlement/ram:BillingSpecifiedPeriod</v>
      </c>
      <c r="BC64" s="172" t="str">
        <f aca="false">IF(S64="","",S64)</f>
        <v/>
      </c>
      <c r="BD64" s="178" t="str">
        <f aca="false">IF(T64="","",T64)</f>
        <v>G</v>
      </c>
      <c r="BE64" s="172" t="str">
        <f aca="false">IF(U64="","",U64)</f>
        <v>0..1</v>
      </c>
      <c r="BF64" s="172" t="str">
        <f aca="false">IF(V64="","",V64)</f>
        <v/>
      </c>
      <c r="BG64" s="365" t="str">
        <f aca="false">IF(W64="","",W64)</f>
        <v/>
      </c>
      <c r="BH64" s="6"/>
      <c r="BI64" s="178" t="str">
        <f aca="false">Y64</f>
        <v>-</v>
      </c>
      <c r="BJ64" s="178" t="str">
        <f aca="false">Z64</f>
        <v>-</v>
      </c>
      <c r="BK64" s="178" t="str">
        <f aca="false">AA64</f>
        <v>X</v>
      </c>
      <c r="BL64" s="178" t="str">
        <f aca="false">AB64</f>
        <v>X</v>
      </c>
      <c r="BM64" s="178" t="str">
        <f aca="false">AC64</f>
        <v>X</v>
      </c>
      <c r="BN64" s="178" t="str">
        <f aca="false">AD64</f>
        <v>X</v>
      </c>
      <c r="BO64" s="178" t="str">
        <f aca="false">AE64</f>
        <v>X</v>
      </c>
      <c r="BP64" s="6"/>
      <c r="BQ64" s="178" t="str">
        <f aca="false">AG64</f>
        <v>BASIC</v>
      </c>
      <c r="BR64" s="178" t="str">
        <f aca="false">AH64</f>
        <v>BASIC</v>
      </c>
      <c r="BS64" s="47"/>
      <c r="BT64" s="49" t="s">
        <v>6862</v>
      </c>
    </row>
    <row r="65" s="11" customFormat="true" ht="99.75" hidden="false" customHeight="false" outlineLevel="0" collapsed="false">
      <c r="A65" s="58" t="str">
        <f aca="false">IF(OR(T65="E",T65="A"),"YES","NO")</f>
        <v>NO</v>
      </c>
      <c r="B65" s="58"/>
      <c r="C65" s="58"/>
      <c r="D65" s="223" t="s">
        <v>5180</v>
      </c>
      <c r="E65" s="166" t="s">
        <v>1366</v>
      </c>
      <c r="F65" s="167"/>
      <c r="G65" s="107" t="n">
        <f aca="false">LEN(R65)-LEN(SUBSTITUTE(R65,"/",""))-1</f>
        <v>5</v>
      </c>
      <c r="H65" s="107" t="s">
        <v>95</v>
      </c>
      <c r="I65" s="108" t="s">
        <v>5200</v>
      </c>
      <c r="J65" s="97"/>
      <c r="K65" s="98"/>
      <c r="L65" s="98"/>
      <c r="M65" s="98"/>
      <c r="N65" s="97"/>
      <c r="O65" s="99" t="s">
        <v>95</v>
      </c>
      <c r="P65" s="100" t="str">
        <f aca="false">O65</f>
        <v>0..1</v>
      </c>
      <c r="Q65" s="54" t="s">
        <v>5201</v>
      </c>
      <c r="R65" s="109" t="s">
        <v>1368</v>
      </c>
      <c r="S65" s="99"/>
      <c r="T65" s="10" t="str">
        <f aca="false">IF($E65="","",IF(ISERROR(SEARCH("@",$R65)),IF(LEFT($E65,4)="BG-X","EG",IF(LEFT($E65,2)="BG","G",IF(LEFT($E65,4)="BT-X",IF(LEN($E65)-LEN(SUBSTITUTE($E65,"-",))&gt;2,"","E"),IF(LEN($E65)-LEN(SUBSTITUTE($E65,"-",))&gt;1,"","E")))),"A"))</f>
        <v/>
      </c>
      <c r="U65" s="99" t="s">
        <v>95</v>
      </c>
      <c r="V65" s="99"/>
      <c r="W65" s="315"/>
      <c r="X65" s="38"/>
      <c r="Y65" s="10" t="str">
        <f aca="false">IF(AH65=Y$4,"X","-")</f>
        <v>-</v>
      </c>
      <c r="Z65" s="10" t="str">
        <f aca="false">IF(Y65="X","X",IF($AH65=Z$4,"X","-"))</f>
        <v>-</v>
      </c>
      <c r="AA65" s="10" t="str">
        <f aca="false">IF(Z65="X","X",IF($AH65=AA$4,"X","-"))</f>
        <v>X</v>
      </c>
      <c r="AB65" s="10" t="str">
        <f aca="false">IF(AA65="X","X",IF($AH65=AB$4,"X","-"))</f>
        <v>X</v>
      </c>
      <c r="AC65" s="10" t="str">
        <f aca="false">IF(AB65="X","X",IF($AH65=AC$4,"X","-"))</f>
        <v>X</v>
      </c>
      <c r="AD65" s="10" t="str">
        <f aca="false">IF(AC65="X","X",IF($AH65=AD$4,"X","-"))</f>
        <v>X</v>
      </c>
      <c r="AE65" s="10" t="str">
        <f aca="false">IF(AD65="X","X",IF($AH65=AE$4,"X","-"))</f>
        <v>X</v>
      </c>
      <c r="AF65" s="38"/>
      <c r="AG65" s="10" t="s">
        <v>26</v>
      </c>
      <c r="AH65" s="110" t="s">
        <v>26</v>
      </c>
      <c r="AI65" s="38"/>
      <c r="AJ65" s="13" t="str">
        <f aca="false">IF(ISERROR(FIND("/",R65)),R65,LEFT(R65,FIND(CHAR(1),SUBSTITUTE(R65,"/",CHAR(1),LEN(R65)-LEN(SUBSTITUTE(R65,"/",""))))-1))</f>
        <v>/rsm:CrossIndustryInvoice/rsm:SupplyChainTradeTransaction/ram:IncludedSupplyChainTradeLineItem/ram:SpecifiedLineTradeSettlement/ram:BillingSpecifiedPeriod</v>
      </c>
      <c r="AK65" s="13" t="str">
        <f aca="false">IF(ISERROR(FIND("/",R65)),R65,MID(R65, FIND(CHAR(1),SUBSTITUTE(R65,"/",CHAR(1), LEN(R65)-LEN(SUBSTITUTE(R65,"/","")))), LEN(R65)))</f>
        <v>/ram:StartDateTime</v>
      </c>
      <c r="AL65" s="14" t="n">
        <f aca="false">COUNTIFS(R$4:R65,AJ65)</f>
        <v>1</v>
      </c>
      <c r="AM65" s="1"/>
      <c r="AN65" s="223" t="str">
        <f aca="false">D65</f>
        <v>SCT_LINE_TS</v>
      </c>
      <c r="AO65" s="166" t="str">
        <f aca="false">E65</f>
        <v>BT-134-00</v>
      </c>
      <c r="AP65" s="167" t="str">
        <f aca="false">IF(F65="","",F65)</f>
        <v/>
      </c>
      <c r="AQ65" s="107" t="n">
        <f aca="false">LEN(BB65)-LEN(SUBSTITUTE(BB65,"/",""))-1</f>
        <v>5</v>
      </c>
      <c r="AR65" s="107" t="str">
        <f aca="false">H65</f>
        <v>0..1</v>
      </c>
      <c r="AS65" s="108" t="s">
        <v>5202</v>
      </c>
      <c r="AT65" s="97"/>
      <c r="AU65" s="98"/>
      <c r="AV65" s="98"/>
      <c r="AW65" s="98"/>
      <c r="AX65" s="97"/>
      <c r="AY65" s="99" t="str">
        <f aca="false">O65</f>
        <v>0..1</v>
      </c>
      <c r="AZ65" s="100" t="str">
        <f aca="false">P65</f>
        <v>0..1</v>
      </c>
      <c r="BA65" s="54" t="str">
        <f aca="false">Q65</f>
        <v>/rsm:CrossIndustryInvoice
/rsm:SupplyChainTradeTransaction
/ram:IncludedSupplyChainTradeLineItem
/ram:SpecifiedLineTradeSettlement
/ram:BillingSpecifiedPeriod
/ram:StartDateTime</v>
      </c>
      <c r="BB65" s="109" t="str">
        <f aca="false">R65</f>
        <v>/rsm:CrossIndustryInvoice/rsm:SupplyChainTradeTransaction/ram:IncludedSupplyChainTradeLineItem/ram:SpecifiedLineTradeSettlement/ram:BillingSpecifiedPeriod/ram:StartDateTime</v>
      </c>
      <c r="BC65" s="99" t="str">
        <f aca="false">IF(S65="","",S65)</f>
        <v/>
      </c>
      <c r="BD65" s="10" t="str">
        <f aca="false">IF(T65="","",T65)</f>
        <v/>
      </c>
      <c r="BE65" s="99" t="str">
        <f aca="false">IF(U65="","",U65)</f>
        <v>0..1</v>
      </c>
      <c r="BF65" s="99" t="str">
        <f aca="false">IF(V65="","",V65)</f>
        <v/>
      </c>
      <c r="BG65" s="315" t="str">
        <f aca="false">IF(W65="","",W65)</f>
        <v/>
      </c>
      <c r="BH65" s="6"/>
      <c r="BI65" s="10" t="str">
        <f aca="false">Y65</f>
        <v>-</v>
      </c>
      <c r="BJ65" s="10" t="str">
        <f aca="false">Z65</f>
        <v>-</v>
      </c>
      <c r="BK65" s="10" t="str">
        <f aca="false">AA65</f>
        <v>X</v>
      </c>
      <c r="BL65" s="10" t="str">
        <f aca="false">AB65</f>
        <v>X</v>
      </c>
      <c r="BM65" s="10" t="str">
        <f aca="false">AC65</f>
        <v>X</v>
      </c>
      <c r="BN65" s="10" t="str">
        <f aca="false">AD65</f>
        <v>X</v>
      </c>
      <c r="BO65" s="10" t="str">
        <f aca="false">AE65</f>
        <v>X</v>
      </c>
      <c r="BP65" s="6"/>
      <c r="BQ65" s="10" t="str">
        <f aca="false">AG65</f>
        <v>BASIC</v>
      </c>
      <c r="BR65" s="110" t="str">
        <f aca="false">AH65</f>
        <v>BASIC</v>
      </c>
      <c r="BS65" s="47"/>
      <c r="BT65" s="49" t="s">
        <v>6862</v>
      </c>
    </row>
    <row r="66" s="11" customFormat="true" ht="102" hidden="false" customHeight="false" outlineLevel="0" collapsed="false">
      <c r="A66" s="58" t="str">
        <f aca="false">IF(OR(T66="E",T66="A"),"YES","NO")</f>
        <v>YES</v>
      </c>
      <c r="B66" s="58"/>
      <c r="C66" s="58"/>
      <c r="D66" s="223" t="s">
        <v>5180</v>
      </c>
      <c r="E66" s="166" t="s">
        <v>1370</v>
      </c>
      <c r="F66" s="167" t="s">
        <v>1370</v>
      </c>
      <c r="G66" s="99" t="n">
        <f aca="false">LEN(R66)-LEN(SUBSTITUTE(R66,"/",""))-1</f>
        <v>6</v>
      </c>
      <c r="H66" s="99" t="s">
        <v>95</v>
      </c>
      <c r="I66" s="97" t="s">
        <v>1371</v>
      </c>
      <c r="J66" s="97" t="s">
        <v>1372</v>
      </c>
      <c r="K66" s="98" t="s">
        <v>1373</v>
      </c>
      <c r="L66" s="98" t="s">
        <v>1374</v>
      </c>
      <c r="M66" s="98" t="s">
        <v>1375</v>
      </c>
      <c r="N66" s="97" t="s">
        <v>186</v>
      </c>
      <c r="O66" s="99" t="s">
        <v>88</v>
      </c>
      <c r="P66" s="100" t="str">
        <f aca="false">O66</f>
        <v>1..1</v>
      </c>
      <c r="Q66" s="54" t="s">
        <v>5203</v>
      </c>
      <c r="R66" s="109" t="s">
        <v>1376</v>
      </c>
      <c r="S66" s="99" t="s">
        <v>188</v>
      </c>
      <c r="T66" s="10" t="str">
        <f aca="false">IF($E66="","",IF(ISERROR(SEARCH("@",$R66)),IF(LEFT($E66,4)="BG-X","EG",IF(LEFT($E66,2)="BG","G",IF(LEFT($E66,4)="BT-X",IF(LEN($E66)-LEN(SUBSTITUTE($E66,"-",))&gt;2,"","E"),IF(LEN($E66)-LEN(SUBSTITUTE($E66,"-",))&gt;1,"","E")))),"A"))</f>
        <v>E</v>
      </c>
      <c r="U66" s="99" t="s">
        <v>88</v>
      </c>
      <c r="V66" s="99" t="s">
        <v>177</v>
      </c>
      <c r="W66" s="315" t="s">
        <v>1377</v>
      </c>
      <c r="X66" s="38"/>
      <c r="Y66" s="10" t="str">
        <f aca="false">IF(AH66=Y$4,"X","-")</f>
        <v>-</v>
      </c>
      <c r="Z66" s="10" t="str">
        <f aca="false">IF(Y66="X","X",IF($AH66=Z$4,"X","-"))</f>
        <v>-</v>
      </c>
      <c r="AA66" s="10" t="str">
        <f aca="false">IF(Z66="X","X",IF($AH66=AA$4,"X","-"))</f>
        <v>X</v>
      </c>
      <c r="AB66" s="10" t="str">
        <f aca="false">IF(AA66="X","X",IF($AH66=AB$4,"X","-"))</f>
        <v>X</v>
      </c>
      <c r="AC66" s="10" t="str">
        <f aca="false">IF(AB66="X","X",IF($AH66=AC$4,"X","-"))</f>
        <v>X</v>
      </c>
      <c r="AD66" s="10" t="str">
        <f aca="false">IF(AC66="X","X",IF($AH66=AD$4,"X","-"))</f>
        <v>X</v>
      </c>
      <c r="AE66" s="10" t="str">
        <f aca="false">IF(AD66="X","X",IF($AH66=AE$4,"X","-"))</f>
        <v>X</v>
      </c>
      <c r="AF66" s="38"/>
      <c r="AG66" s="10" t="s">
        <v>26</v>
      </c>
      <c r="AH66" s="110" t="s">
        <v>26</v>
      </c>
      <c r="AI66" s="38"/>
      <c r="AJ66" s="13" t="str">
        <f aca="false">IF(ISERROR(FIND("/",R66)),R66,LEFT(R66,FIND(CHAR(1),SUBSTITUTE(R66,"/",CHAR(1),LEN(R66)-LEN(SUBSTITUTE(R66,"/",""))))-1))</f>
        <v>/rsm:CrossIndustryInvoice/rsm:SupplyChainTradeTransaction/ram:IncludedSupplyChainTradeLineItem/ram:SpecifiedLineTradeSettlement/ram:BillingSpecifiedPeriod/ram:StartDateTime</v>
      </c>
      <c r="AK66" s="13" t="str">
        <f aca="false">IF(ISERROR(FIND("/",R66)),R66,MID(R66, FIND(CHAR(1),SUBSTITUTE(R66,"/",CHAR(1), LEN(R66)-LEN(SUBSTITUTE(R66,"/","")))), LEN(R66)))</f>
        <v>/udt:DateTimeString</v>
      </c>
      <c r="AL66" s="14" t="n">
        <f aca="false">COUNTIFS(R$4:R66,AJ66)</f>
        <v>1</v>
      </c>
      <c r="AM66" s="1"/>
      <c r="AN66" s="223" t="str">
        <f aca="false">D66</f>
        <v>SCT_LINE_TS</v>
      </c>
      <c r="AO66" s="166" t="str">
        <f aca="false">E66</f>
        <v>BT-134</v>
      </c>
      <c r="AP66" s="167" t="str">
        <f aca="false">IF(F66="","",F66)</f>
        <v>BT-134</v>
      </c>
      <c r="AQ66" s="99" t="n">
        <f aca="false">LEN(BB66)-LEN(SUBSTITUTE(BB66,"/",""))-1</f>
        <v>6</v>
      </c>
      <c r="AR66" s="99" t="str">
        <f aca="false">H66</f>
        <v>0..1</v>
      </c>
      <c r="AS66" s="97" t="s">
        <v>1369</v>
      </c>
      <c r="AT66" s="97" t="s">
        <v>1378</v>
      </c>
      <c r="AU66" s="98" t="s">
        <v>1379</v>
      </c>
      <c r="AV66" s="98" t="s">
        <v>1380</v>
      </c>
      <c r="AW66" s="98" t="s">
        <v>1381</v>
      </c>
      <c r="AX66" s="97" t="s">
        <v>186</v>
      </c>
      <c r="AY66" s="99" t="str">
        <f aca="false">O66</f>
        <v>1..1</v>
      </c>
      <c r="AZ66" s="100" t="str">
        <f aca="false">P66</f>
        <v>1..1</v>
      </c>
      <c r="BA66" s="54" t="str">
        <f aca="false">Q66</f>
        <v>/rsm:CrossIndustryInvoice
/rsm:SupplyChainTradeTransaction
/ram:IncludedSupplyChainTradeLineItem
/ram:SpecifiedLineTradeSettlement
/ram:BillingSpecifiedPeriod
/ram:StartDateTime
/udt:DateTimeString</v>
      </c>
      <c r="BB66" s="109" t="str">
        <f aca="false">R66</f>
        <v>/rsm:CrossIndustryInvoice/rsm:SupplyChainTradeTransaction/ram:IncludedSupplyChainTradeLineItem/ram:SpecifiedLineTradeSettlement/ram:BillingSpecifiedPeriod/ram:StartDateTime/udt:DateTimeString</v>
      </c>
      <c r="BC66" s="99" t="str">
        <f aca="false">IF(S66="","",S66)</f>
        <v>D</v>
      </c>
      <c r="BD66" s="10" t="str">
        <f aca="false">IF(T66="","",T66)</f>
        <v>E</v>
      </c>
      <c r="BE66" s="99" t="str">
        <f aca="false">IF(U66="","",U66)</f>
        <v>1..1</v>
      </c>
      <c r="BF66" s="99" t="str">
        <f aca="false">IF(V66="","",V66)</f>
        <v>CAR-2</v>
      </c>
      <c r="BG66" s="315" t="str">
        <f aca="false">IF(W66="","",W66)</f>
        <v>@format="102"</v>
      </c>
      <c r="BH66" s="6"/>
      <c r="BI66" s="10" t="str">
        <f aca="false">Y66</f>
        <v>-</v>
      </c>
      <c r="BJ66" s="10" t="str">
        <f aca="false">Z66</f>
        <v>-</v>
      </c>
      <c r="BK66" s="10" t="str">
        <f aca="false">AA66</f>
        <v>X</v>
      </c>
      <c r="BL66" s="10" t="str">
        <f aca="false">AB66</f>
        <v>X</v>
      </c>
      <c r="BM66" s="10" t="str">
        <f aca="false">AC66</f>
        <v>X</v>
      </c>
      <c r="BN66" s="10" t="str">
        <f aca="false">AD66</f>
        <v>X</v>
      </c>
      <c r="BO66" s="10" t="str">
        <f aca="false">AE66</f>
        <v>X</v>
      </c>
      <c r="BP66" s="6"/>
      <c r="BQ66" s="10" t="str">
        <f aca="false">AG66</f>
        <v>BASIC</v>
      </c>
      <c r="BR66" s="110" t="str">
        <f aca="false">AH66</f>
        <v>BASIC</v>
      </c>
      <c r="BS66" s="47"/>
      <c r="BT66" s="49" t="s">
        <v>6862</v>
      </c>
    </row>
    <row r="67" s="11" customFormat="true" ht="114.75" hidden="false" customHeight="false" outlineLevel="0" collapsed="false">
      <c r="A67" s="58" t="str">
        <f aca="false">IF(OR(T67="E",T67="A"),"YES","NO")</f>
        <v>YES</v>
      </c>
      <c r="B67" s="58"/>
      <c r="C67" s="58"/>
      <c r="D67" s="223" t="s">
        <v>5180</v>
      </c>
      <c r="E67" s="166" t="s">
        <v>1382</v>
      </c>
      <c r="F67" s="167"/>
      <c r="G67" s="99" t="n">
        <f aca="false">LEN(R67)-LEN(SUBSTITUTE(R67,"/",""))-1</f>
        <v>7</v>
      </c>
      <c r="H67" s="99" t="s">
        <v>88</v>
      </c>
      <c r="I67" s="139" t="s">
        <v>199</v>
      </c>
      <c r="J67" s="97"/>
      <c r="K67" s="98" t="s">
        <v>200</v>
      </c>
      <c r="L67" s="98"/>
      <c r="M67" s="98" t="s">
        <v>200</v>
      </c>
      <c r="N67" s="97" t="s">
        <v>174</v>
      </c>
      <c r="O67" s="99" t="s">
        <v>88</v>
      </c>
      <c r="P67" s="100" t="str">
        <f aca="false">O67</f>
        <v>1..1</v>
      </c>
      <c r="Q67" s="54" t="s">
        <v>5206</v>
      </c>
      <c r="R67" s="109" t="s">
        <v>1383</v>
      </c>
      <c r="S67" s="99" t="s">
        <v>176</v>
      </c>
      <c r="T67" s="10" t="str">
        <f aca="false">IF($E67="","",IF(ISERROR(SEARCH("@",$R67)),IF(LEFT($E67,4)="BG-X","EG",IF(LEFT($E67,2)="BG","G",IF(LEFT($E67,4)="BT-X",IF(LEN($E67)-LEN(SUBSTITUTE($E67,"-",))&gt;2,"","E"),IF(LEN($E67)-LEN(SUBSTITUTE($E67,"-",))&gt;1,"","E")))),"A"))</f>
        <v>A</v>
      </c>
      <c r="U67" s="99" t="s">
        <v>95</v>
      </c>
      <c r="V67" s="99"/>
      <c r="W67" s="315" t="s">
        <v>200</v>
      </c>
      <c r="X67" s="38"/>
      <c r="Y67" s="10" t="str">
        <f aca="false">IF(AH67=Y$4,"X","-")</f>
        <v>-</v>
      </c>
      <c r="Z67" s="10" t="str">
        <f aca="false">IF(Y67="X","X",IF($AH67=Z$4,"X","-"))</f>
        <v>-</v>
      </c>
      <c r="AA67" s="10" t="str">
        <f aca="false">IF(Z67="X","X",IF($AH67=AA$4,"X","-"))</f>
        <v>X</v>
      </c>
      <c r="AB67" s="10" t="str">
        <f aca="false">IF(AA67="X","X",IF($AH67=AB$4,"X","-"))</f>
        <v>X</v>
      </c>
      <c r="AC67" s="10" t="str">
        <f aca="false">IF(AB67="X","X",IF($AH67=AC$4,"X","-"))</f>
        <v>X</v>
      </c>
      <c r="AD67" s="10" t="str">
        <f aca="false">IF(AC67="X","X",IF($AH67=AD$4,"X","-"))</f>
        <v>X</v>
      </c>
      <c r="AE67" s="10" t="str">
        <f aca="false">IF(AD67="X","X",IF($AH67=AE$4,"X","-"))</f>
        <v>X</v>
      </c>
      <c r="AF67" s="38"/>
      <c r="AG67" s="10" t="s">
        <v>26</v>
      </c>
      <c r="AH67" s="110" t="s">
        <v>26</v>
      </c>
      <c r="AI67" s="38"/>
      <c r="AJ67" s="13" t="str">
        <f aca="false">IF(ISERROR(FIND("/",R67)),R67,LEFT(R67,FIND(CHAR(1),SUBSTITUTE(R67,"/",CHAR(1),LEN(R67)-LEN(SUBSTITUTE(R67,"/",""))))-1))</f>
        <v>/rsm:CrossIndustryInvoice/rsm:SupplyChainTradeTransaction/ram:IncludedSupplyChainTradeLineItem/ram:SpecifiedLineTradeSettlement/ram:BillingSpecifiedPeriod/ram:StartDateTime/udt:DateTimeString</v>
      </c>
      <c r="AK67" s="13" t="str">
        <f aca="false">IF(ISERROR(FIND("/",R67)),R67,MID(R67, FIND(CHAR(1),SUBSTITUTE(R67,"/",CHAR(1), LEN(R67)-LEN(SUBSTITUTE(R67,"/","")))), LEN(R67)))</f>
        <v>/@format</v>
      </c>
      <c r="AL67" s="14" t="n">
        <f aca="false">COUNTIFS(R$4:R67,AJ67)</f>
        <v>1</v>
      </c>
      <c r="AM67" s="1"/>
      <c r="AN67" s="223" t="str">
        <f aca="false">D67</f>
        <v>SCT_LINE_TS</v>
      </c>
      <c r="AO67" s="166" t="str">
        <f aca="false">E67</f>
        <v>BT-134-0</v>
      </c>
      <c r="AP67" s="167" t="str">
        <f aca="false">IF(F67="","",F67)</f>
        <v/>
      </c>
      <c r="AQ67" s="99" t="n">
        <f aca="false">LEN(BB67)-LEN(SUBSTITUTE(BB67,"/",""))-1</f>
        <v>7</v>
      </c>
      <c r="AR67" s="99" t="str">
        <f aca="false">H67</f>
        <v>1..1</v>
      </c>
      <c r="AS67" s="139" t="s">
        <v>199</v>
      </c>
      <c r="AT67" s="97"/>
      <c r="AU67" s="98" t="s">
        <v>202</v>
      </c>
      <c r="AV67" s="98"/>
      <c r="AW67" s="98" t="s">
        <v>4674</v>
      </c>
      <c r="AX67" s="97" t="s">
        <v>174</v>
      </c>
      <c r="AY67" s="99" t="str">
        <f aca="false">O67</f>
        <v>1..1</v>
      </c>
      <c r="AZ67" s="100" t="str">
        <f aca="false">P67</f>
        <v>1..1</v>
      </c>
      <c r="BA67" s="54" t="str">
        <f aca="false">Q67</f>
        <v>/rsm:CrossIndustryInvoice
/rsm:SupplyChainTradeTransaction
/ram:IncludedSupplyChainTradeLineItem
/ram:SpecifiedLineTradeSettlement
/ram:BillingSpecifiedPeriod
/ram:StartDateTime
/udt:DateTimeString
/@format</v>
      </c>
      <c r="BB67" s="109" t="str">
        <f aca="false">R67</f>
        <v>/rsm:CrossIndustryInvoice/rsm:SupplyChainTradeTransaction/ram:IncludedSupplyChainTradeLineItem/ram:SpecifiedLineTradeSettlement/ram:BillingSpecifiedPeriod/ram:StartDateTime/udt:DateTimeString/@format</v>
      </c>
      <c r="BC67" s="99" t="str">
        <f aca="false">IF(S67="","",S67)</f>
        <v>C</v>
      </c>
      <c r="BD67" s="10" t="str">
        <f aca="false">IF(T67="","",T67)</f>
        <v>A</v>
      </c>
      <c r="BE67" s="99" t="str">
        <f aca="false">IF(U67="","",U67)</f>
        <v>0..1</v>
      </c>
      <c r="BF67" s="99" t="str">
        <f aca="false">IF(V67="","",V67)</f>
        <v/>
      </c>
      <c r="BG67" s="315" t="str">
        <f aca="false">IF(W67="","",W67)</f>
        <v>Only value "102"</v>
      </c>
      <c r="BH67" s="6"/>
      <c r="BI67" s="10" t="str">
        <f aca="false">Y67</f>
        <v>-</v>
      </c>
      <c r="BJ67" s="10" t="str">
        <f aca="false">Z67</f>
        <v>-</v>
      </c>
      <c r="BK67" s="10" t="str">
        <f aca="false">AA67</f>
        <v>X</v>
      </c>
      <c r="BL67" s="10" t="str">
        <f aca="false">AB67</f>
        <v>X</v>
      </c>
      <c r="BM67" s="10" t="str">
        <f aca="false">AC67</f>
        <v>X</v>
      </c>
      <c r="BN67" s="10" t="str">
        <f aca="false">AD67</f>
        <v>X</v>
      </c>
      <c r="BO67" s="10" t="str">
        <f aca="false">AE67</f>
        <v>X</v>
      </c>
      <c r="BP67" s="6"/>
      <c r="BQ67" s="10" t="str">
        <f aca="false">AG67</f>
        <v>BASIC</v>
      </c>
      <c r="BR67" s="110" t="str">
        <f aca="false">AH67</f>
        <v>BASIC</v>
      </c>
      <c r="BS67" s="47"/>
      <c r="BT67" s="49" t="s">
        <v>6862</v>
      </c>
    </row>
    <row r="68" s="11" customFormat="true" ht="99.75" hidden="false" customHeight="false" outlineLevel="0" collapsed="false">
      <c r="A68" s="58" t="str">
        <f aca="false">IF(OR(T68="E",T68="A"),"YES","NO")</f>
        <v>NO</v>
      </c>
      <c r="B68" s="58"/>
      <c r="C68" s="58"/>
      <c r="D68" s="223" t="s">
        <v>5180</v>
      </c>
      <c r="E68" s="166" t="s">
        <v>1384</v>
      </c>
      <c r="F68" s="167"/>
      <c r="G68" s="107" t="n">
        <f aca="false">LEN(R68)-LEN(SUBSTITUTE(R68,"/",""))-1</f>
        <v>5</v>
      </c>
      <c r="H68" s="107" t="s">
        <v>95</v>
      </c>
      <c r="I68" s="108" t="s">
        <v>5208</v>
      </c>
      <c r="J68" s="97"/>
      <c r="K68" s="98"/>
      <c r="L68" s="98"/>
      <c r="M68" s="98"/>
      <c r="N68" s="97"/>
      <c r="O68" s="99" t="s">
        <v>95</v>
      </c>
      <c r="P68" s="100" t="str">
        <f aca="false">O68</f>
        <v>0..1</v>
      </c>
      <c r="Q68" s="54" t="s">
        <v>5209</v>
      </c>
      <c r="R68" s="109" t="s">
        <v>1386</v>
      </c>
      <c r="S68" s="99"/>
      <c r="T68" s="10" t="str">
        <f aca="false">IF($E68="","",IF(ISERROR(SEARCH("@",$R68)),IF(LEFT($E68,4)="BG-X","EG",IF(LEFT($E68,2)="BG","G",IF(LEFT($E68,4)="BT-X",IF(LEN($E68)-LEN(SUBSTITUTE($E68,"-",))&gt;2,"","E"),IF(LEN($E68)-LEN(SUBSTITUTE($E68,"-",))&gt;1,"","E")))),"A"))</f>
        <v/>
      </c>
      <c r="U68" s="99" t="s">
        <v>95</v>
      </c>
      <c r="V68" s="99"/>
      <c r="W68" s="315"/>
      <c r="X68" s="38"/>
      <c r="Y68" s="10" t="str">
        <f aca="false">IF(AH68=Y$4,"X","-")</f>
        <v>-</v>
      </c>
      <c r="Z68" s="10" t="str">
        <f aca="false">IF(Y68="X","X",IF($AH68=Z$4,"X","-"))</f>
        <v>-</v>
      </c>
      <c r="AA68" s="10" t="str">
        <f aca="false">IF(Z68="X","X",IF($AH68=AA$4,"X","-"))</f>
        <v>X</v>
      </c>
      <c r="AB68" s="10" t="str">
        <f aca="false">IF(AA68="X","X",IF($AH68=AB$4,"X","-"))</f>
        <v>X</v>
      </c>
      <c r="AC68" s="10" t="str">
        <f aca="false">IF(AB68="X","X",IF($AH68=AC$4,"X","-"))</f>
        <v>X</v>
      </c>
      <c r="AD68" s="10" t="str">
        <f aca="false">IF(AC68="X","X",IF($AH68=AD$4,"X","-"))</f>
        <v>X</v>
      </c>
      <c r="AE68" s="10" t="str">
        <f aca="false">IF(AD68="X","X",IF($AH68=AE$4,"X","-"))</f>
        <v>X</v>
      </c>
      <c r="AF68" s="38"/>
      <c r="AG68" s="10" t="s">
        <v>26</v>
      </c>
      <c r="AH68" s="110" t="s">
        <v>26</v>
      </c>
      <c r="AI68" s="38"/>
      <c r="AJ68" s="13" t="str">
        <f aca="false">IF(ISERROR(FIND("/",R68)),R68,LEFT(R68,FIND(CHAR(1),SUBSTITUTE(R68,"/",CHAR(1),LEN(R68)-LEN(SUBSTITUTE(R68,"/",""))))-1))</f>
        <v>/rsm:CrossIndustryInvoice/rsm:SupplyChainTradeTransaction/ram:IncludedSupplyChainTradeLineItem/ram:SpecifiedLineTradeSettlement/ram:BillingSpecifiedPeriod</v>
      </c>
      <c r="AK68" s="13" t="str">
        <f aca="false">IF(ISERROR(FIND("/",R68)),R68,MID(R68, FIND(CHAR(1),SUBSTITUTE(R68,"/",CHAR(1), LEN(R68)-LEN(SUBSTITUTE(R68,"/","")))), LEN(R68)))</f>
        <v>/ram:EndDateTime</v>
      </c>
      <c r="AL68" s="14" t="n">
        <f aca="false">COUNTIFS(R$4:R68,AJ68)</f>
        <v>1</v>
      </c>
      <c r="AM68" s="1"/>
      <c r="AN68" s="223" t="str">
        <f aca="false">D68</f>
        <v>SCT_LINE_TS</v>
      </c>
      <c r="AO68" s="166" t="str">
        <f aca="false">E68</f>
        <v>BT-135-00</v>
      </c>
      <c r="AP68" s="167" t="str">
        <f aca="false">IF(F68="","",F68)</f>
        <v/>
      </c>
      <c r="AQ68" s="107" t="n">
        <f aca="false">LEN(BB68)-LEN(SUBSTITUTE(BB68,"/",""))-1</f>
        <v>5</v>
      </c>
      <c r="AR68" s="107" t="str">
        <f aca="false">H68</f>
        <v>0..1</v>
      </c>
      <c r="AS68" s="108" t="s">
        <v>5210</v>
      </c>
      <c r="AT68" s="97"/>
      <c r="AU68" s="98"/>
      <c r="AV68" s="98"/>
      <c r="AW68" s="98"/>
      <c r="AX68" s="97"/>
      <c r="AY68" s="99" t="str">
        <f aca="false">O68</f>
        <v>0..1</v>
      </c>
      <c r="AZ68" s="100" t="str">
        <f aca="false">P68</f>
        <v>0..1</v>
      </c>
      <c r="BA68" s="54" t="str">
        <f aca="false">Q68</f>
        <v>/rsm:CrossIndustryInvoice
/rsm:SupplyChainTradeTransaction
/ram:IncludedSupplyChainTradeLineItem
/ram:SpecifiedLineTradeSettlement
/ram:BillingSpecifiedPeriod
/ram:EndDateTime</v>
      </c>
      <c r="BB68" s="109" t="str">
        <f aca="false">R68</f>
        <v>/rsm:CrossIndustryInvoice/rsm:SupplyChainTradeTransaction/ram:IncludedSupplyChainTradeLineItem/ram:SpecifiedLineTradeSettlement/ram:BillingSpecifiedPeriod/ram:EndDateTime</v>
      </c>
      <c r="BC68" s="99" t="str">
        <f aca="false">IF(S68="","",S68)</f>
        <v/>
      </c>
      <c r="BD68" s="10" t="str">
        <f aca="false">IF(T68="","",T68)</f>
        <v/>
      </c>
      <c r="BE68" s="99" t="str">
        <f aca="false">IF(U68="","",U68)</f>
        <v>0..1</v>
      </c>
      <c r="BF68" s="99" t="str">
        <f aca="false">IF(V68="","",V68)</f>
        <v/>
      </c>
      <c r="BG68" s="315" t="str">
        <f aca="false">IF(W68="","",W68)</f>
        <v/>
      </c>
      <c r="BH68" s="6"/>
      <c r="BI68" s="10" t="str">
        <f aca="false">Y68</f>
        <v>-</v>
      </c>
      <c r="BJ68" s="10" t="str">
        <f aca="false">Z68</f>
        <v>-</v>
      </c>
      <c r="BK68" s="10" t="str">
        <f aca="false">AA68</f>
        <v>X</v>
      </c>
      <c r="BL68" s="10" t="str">
        <f aca="false">AB68</f>
        <v>X</v>
      </c>
      <c r="BM68" s="10" t="str">
        <f aca="false">AC68</f>
        <v>X</v>
      </c>
      <c r="BN68" s="10" t="str">
        <f aca="false">AD68</f>
        <v>X</v>
      </c>
      <c r="BO68" s="10" t="str">
        <f aca="false">AE68</f>
        <v>X</v>
      </c>
      <c r="BP68" s="6"/>
      <c r="BQ68" s="10" t="str">
        <f aca="false">AG68</f>
        <v>BASIC</v>
      </c>
      <c r="BR68" s="110" t="str">
        <f aca="false">AH68</f>
        <v>BASIC</v>
      </c>
      <c r="BS68" s="47"/>
      <c r="BT68" s="49" t="s">
        <v>6862</v>
      </c>
    </row>
    <row r="69" s="11" customFormat="true" ht="140.25" hidden="false" customHeight="false" outlineLevel="0" collapsed="false">
      <c r="A69" s="58" t="str">
        <f aca="false">IF(OR(T69="E",T69="A"),"YES","NO")</f>
        <v>YES</v>
      </c>
      <c r="B69" s="58"/>
      <c r="C69" s="58"/>
      <c r="D69" s="223" t="s">
        <v>5180</v>
      </c>
      <c r="E69" s="166" t="s">
        <v>1388</v>
      </c>
      <c r="F69" s="167" t="s">
        <v>1388</v>
      </c>
      <c r="G69" s="99" t="n">
        <f aca="false">LEN(R69)-LEN(SUBSTITUTE(R69,"/",""))-1</f>
        <v>6</v>
      </c>
      <c r="H69" s="99" t="s">
        <v>95</v>
      </c>
      <c r="I69" s="97" t="s">
        <v>1389</v>
      </c>
      <c r="J69" s="97" t="s">
        <v>1390</v>
      </c>
      <c r="K69" s="98" t="s">
        <v>1391</v>
      </c>
      <c r="L69" s="98" t="s">
        <v>1392</v>
      </c>
      <c r="M69" s="98" t="s">
        <v>1393</v>
      </c>
      <c r="N69" s="97" t="s">
        <v>186</v>
      </c>
      <c r="O69" s="99" t="s">
        <v>88</v>
      </c>
      <c r="P69" s="100" t="str">
        <f aca="false">O69</f>
        <v>1..1</v>
      </c>
      <c r="Q69" s="54" t="s">
        <v>5211</v>
      </c>
      <c r="R69" s="109" t="s">
        <v>1394</v>
      </c>
      <c r="S69" s="99" t="s">
        <v>188</v>
      </c>
      <c r="T69" s="10" t="str">
        <f aca="false">IF($E69="","",IF(ISERROR(SEARCH("@",$R69)),IF(LEFT($E69,4)="BG-X","EG",IF(LEFT($E69,2)="BG","G",IF(LEFT($E69,4)="BT-X",IF(LEN($E69)-LEN(SUBSTITUTE($E69,"-",))&gt;2,"","E"),IF(LEN($E69)-LEN(SUBSTITUTE($E69,"-",))&gt;1,"","E")))),"A"))</f>
        <v>E</v>
      </c>
      <c r="U69" s="99" t="s">
        <v>88</v>
      </c>
      <c r="V69" s="99"/>
      <c r="W69" s="315" t="s">
        <v>1377</v>
      </c>
      <c r="X69" s="38"/>
      <c r="Y69" s="10" t="str">
        <f aca="false">IF(AH69=Y$4,"X","-")</f>
        <v>-</v>
      </c>
      <c r="Z69" s="10" t="str">
        <f aca="false">IF(Y69="X","X",IF($AH69=Z$4,"X","-"))</f>
        <v>-</v>
      </c>
      <c r="AA69" s="10" t="str">
        <f aca="false">IF(Z69="X","X",IF($AH69=AA$4,"X","-"))</f>
        <v>X</v>
      </c>
      <c r="AB69" s="10" t="str">
        <f aca="false">IF(AA69="X","X",IF($AH69=AB$4,"X","-"))</f>
        <v>X</v>
      </c>
      <c r="AC69" s="10" t="str">
        <f aca="false">IF(AB69="X","X",IF($AH69=AC$4,"X","-"))</f>
        <v>X</v>
      </c>
      <c r="AD69" s="10" t="str">
        <f aca="false">IF(AC69="X","X",IF($AH69=AD$4,"X","-"))</f>
        <v>X</v>
      </c>
      <c r="AE69" s="10" t="str">
        <f aca="false">IF(AD69="X","X",IF($AH69=AE$4,"X","-"))</f>
        <v>X</v>
      </c>
      <c r="AF69" s="38"/>
      <c r="AG69" s="10" t="s">
        <v>26</v>
      </c>
      <c r="AH69" s="110" t="s">
        <v>26</v>
      </c>
      <c r="AI69" s="38"/>
      <c r="AJ69" s="13" t="str">
        <f aca="false">IF(ISERROR(FIND("/",R69)),R69,LEFT(R69,FIND(CHAR(1),SUBSTITUTE(R69,"/",CHAR(1),LEN(R69)-LEN(SUBSTITUTE(R69,"/",""))))-1))</f>
        <v>/rsm:CrossIndustryInvoice/rsm:SupplyChainTradeTransaction/ram:IncludedSupplyChainTradeLineItem/ram:SpecifiedLineTradeSettlement/ram:BillingSpecifiedPeriod/ram:EndDateTime</v>
      </c>
      <c r="AK69" s="13" t="str">
        <f aca="false">IF(ISERROR(FIND("/",R69)),R69,MID(R69, FIND(CHAR(1),SUBSTITUTE(R69,"/",CHAR(1), LEN(R69)-LEN(SUBSTITUTE(R69,"/","")))), LEN(R69)))</f>
        <v>/udt:DateTimeString</v>
      </c>
      <c r="AL69" s="14" t="n">
        <f aca="false">COUNTIFS(R$4:R69,AJ69)</f>
        <v>1</v>
      </c>
      <c r="AM69" s="1"/>
      <c r="AN69" s="223" t="str">
        <f aca="false">D69</f>
        <v>SCT_LINE_TS</v>
      </c>
      <c r="AO69" s="166" t="str">
        <f aca="false">E69</f>
        <v>BT-135</v>
      </c>
      <c r="AP69" s="167" t="str">
        <f aca="false">IF(F69="","",F69)</f>
        <v>BT-135</v>
      </c>
      <c r="AQ69" s="99" t="n">
        <f aca="false">LEN(BB69)-LEN(SUBSTITUTE(BB69,"/",""))-1</f>
        <v>6</v>
      </c>
      <c r="AR69" s="99" t="str">
        <f aca="false">H69</f>
        <v>0..1</v>
      </c>
      <c r="AS69" s="97" t="s">
        <v>1387</v>
      </c>
      <c r="AT69" s="97" t="s">
        <v>1395</v>
      </c>
      <c r="AU69" s="98" t="s">
        <v>1396</v>
      </c>
      <c r="AV69" s="98" t="s">
        <v>1397</v>
      </c>
      <c r="AW69" s="98" t="s">
        <v>1398</v>
      </c>
      <c r="AX69" s="97" t="s">
        <v>186</v>
      </c>
      <c r="AY69" s="99" t="str">
        <f aca="false">O69</f>
        <v>1..1</v>
      </c>
      <c r="AZ69" s="100" t="str">
        <f aca="false">P69</f>
        <v>1..1</v>
      </c>
      <c r="BA69" s="54" t="str">
        <f aca="false">Q69</f>
        <v>/rsm:CrossIndustryInvoice
/rsm:SupplyChainTradeTransaction
/ram:IncludedSupplyChainTradeLineItem
/ram:SpecifiedLineTradeSettlement
/ram:BillingSpecifiedPeriod
/ram:EndDateTime
/udt:DateTimeString</v>
      </c>
      <c r="BB69" s="109" t="str">
        <f aca="false">R69</f>
        <v>/rsm:CrossIndustryInvoice/rsm:SupplyChainTradeTransaction/ram:IncludedSupplyChainTradeLineItem/ram:SpecifiedLineTradeSettlement/ram:BillingSpecifiedPeriod/ram:EndDateTime/udt:DateTimeString</v>
      </c>
      <c r="BC69" s="99" t="str">
        <f aca="false">IF(S69="","",S69)</f>
        <v>D</v>
      </c>
      <c r="BD69" s="10" t="str">
        <f aca="false">IF(T69="","",T69)</f>
        <v>E</v>
      </c>
      <c r="BE69" s="99" t="str">
        <f aca="false">IF(U69="","",U69)</f>
        <v>1..1</v>
      </c>
      <c r="BF69" s="99" t="str">
        <f aca="false">IF(V69="","",V69)</f>
        <v/>
      </c>
      <c r="BG69" s="315" t="str">
        <f aca="false">IF(W69="","",W69)</f>
        <v>@format="102"</v>
      </c>
      <c r="BH69" s="6"/>
      <c r="BI69" s="10" t="str">
        <f aca="false">Y69</f>
        <v>-</v>
      </c>
      <c r="BJ69" s="10" t="str">
        <f aca="false">Z69</f>
        <v>-</v>
      </c>
      <c r="BK69" s="10" t="str">
        <f aca="false">AA69</f>
        <v>X</v>
      </c>
      <c r="BL69" s="10" t="str">
        <f aca="false">AB69</f>
        <v>X</v>
      </c>
      <c r="BM69" s="10" t="str">
        <f aca="false">AC69</f>
        <v>X</v>
      </c>
      <c r="BN69" s="10" t="str">
        <f aca="false">AD69</f>
        <v>X</v>
      </c>
      <c r="BO69" s="10" t="str">
        <f aca="false">AE69</f>
        <v>X</v>
      </c>
      <c r="BP69" s="6"/>
      <c r="BQ69" s="10" t="str">
        <f aca="false">AG69</f>
        <v>BASIC</v>
      </c>
      <c r="BR69" s="110" t="str">
        <f aca="false">AH69</f>
        <v>BASIC</v>
      </c>
      <c r="BS69" s="47"/>
      <c r="BT69" s="49" t="s">
        <v>6862</v>
      </c>
    </row>
    <row r="70" s="78" customFormat="true" ht="114.75" hidden="false" customHeight="false" outlineLevel="0" collapsed="false">
      <c r="A70" s="58" t="str">
        <f aca="false">IF(OR(T70="E",T70="A"),"YES","NO")</f>
        <v>YES</v>
      </c>
      <c r="B70" s="58"/>
      <c r="C70" s="58"/>
      <c r="D70" s="223" t="s">
        <v>5180</v>
      </c>
      <c r="E70" s="166" t="s">
        <v>1399</v>
      </c>
      <c r="F70" s="167"/>
      <c r="G70" s="99" t="n">
        <f aca="false">LEN(R70)-LEN(SUBSTITUTE(R70,"/",""))-1</f>
        <v>7</v>
      </c>
      <c r="H70" s="99" t="s">
        <v>88</v>
      </c>
      <c r="I70" s="139" t="s">
        <v>199</v>
      </c>
      <c r="J70" s="97"/>
      <c r="K70" s="98" t="s">
        <v>200</v>
      </c>
      <c r="L70" s="98"/>
      <c r="M70" s="98" t="s">
        <v>200</v>
      </c>
      <c r="N70" s="97" t="s">
        <v>174</v>
      </c>
      <c r="O70" s="99" t="s">
        <v>88</v>
      </c>
      <c r="P70" s="100" t="str">
        <f aca="false">O70</f>
        <v>1..1</v>
      </c>
      <c r="Q70" s="54" t="s">
        <v>5212</v>
      </c>
      <c r="R70" s="109" t="s">
        <v>1400</v>
      </c>
      <c r="S70" s="99" t="s">
        <v>176</v>
      </c>
      <c r="T70" s="10" t="str">
        <f aca="false">IF($E70="","",IF(ISERROR(SEARCH("@",$R70)),IF(LEFT($E70,4)="BG-X","EG",IF(LEFT($E70,2)="BG","G",IF(LEFT($E70,4)="BT-X",IF(LEN($E70)-LEN(SUBSTITUTE($E70,"-",))&gt;2,"","E"),IF(LEN($E70)-LEN(SUBSTITUTE($E70,"-",))&gt;1,"","E")))),"A"))</f>
        <v>A</v>
      </c>
      <c r="U70" s="99" t="s">
        <v>95</v>
      </c>
      <c r="V70" s="99"/>
      <c r="W70" s="315" t="s">
        <v>200</v>
      </c>
      <c r="X70" s="38"/>
      <c r="Y70" s="10" t="str">
        <f aca="false">IF(AH70=Y$4,"X","-")</f>
        <v>-</v>
      </c>
      <c r="Z70" s="10" t="str">
        <f aca="false">IF(Y70="X","X",IF($AH70=Z$4,"X","-"))</f>
        <v>-</v>
      </c>
      <c r="AA70" s="10" t="str">
        <f aca="false">IF(Z70="X","X",IF($AH70=AA$4,"X","-"))</f>
        <v>X</v>
      </c>
      <c r="AB70" s="10" t="str">
        <f aca="false">IF(AA70="X","X",IF($AH70=AB$4,"X","-"))</f>
        <v>X</v>
      </c>
      <c r="AC70" s="10" t="str">
        <f aca="false">IF(AB70="X","X",IF($AH70=AC$4,"X","-"))</f>
        <v>X</v>
      </c>
      <c r="AD70" s="10" t="str">
        <f aca="false">IF(AC70="X","X",IF($AH70=AD$4,"X","-"))</f>
        <v>X</v>
      </c>
      <c r="AE70" s="10" t="str">
        <f aca="false">IF(AD70="X","X",IF($AH70=AE$4,"X","-"))</f>
        <v>X</v>
      </c>
      <c r="AF70" s="38"/>
      <c r="AG70" s="10" t="s">
        <v>26</v>
      </c>
      <c r="AH70" s="110" t="s">
        <v>26</v>
      </c>
      <c r="AI70" s="38"/>
      <c r="AJ70" s="13" t="str">
        <f aca="false">IF(ISERROR(FIND("/",R70)),R70,LEFT(R70,FIND(CHAR(1),SUBSTITUTE(R70,"/",CHAR(1),LEN(R70)-LEN(SUBSTITUTE(R70,"/",""))))-1))</f>
        <v>/rsm:CrossIndustryInvoice/rsm:SupplyChainTradeTransaction/ram:IncludedSupplyChainTradeLineItem/ram:SpecifiedLineTradeSettlement/ram:BillingSpecifiedPeriod/ram:EndDateTime/udt:DateTimeString</v>
      </c>
      <c r="AK70" s="13" t="str">
        <f aca="false">IF(ISERROR(FIND("/",R70)),R70,MID(R70, FIND(CHAR(1),SUBSTITUTE(R70,"/",CHAR(1), LEN(R70)-LEN(SUBSTITUTE(R70,"/","")))), LEN(R70)))</f>
        <v>/@format</v>
      </c>
      <c r="AL70" s="14" t="n">
        <f aca="false">COUNTIFS(R$4:R70,AJ70)</f>
        <v>1</v>
      </c>
      <c r="AM70" s="1"/>
      <c r="AN70" s="223" t="str">
        <f aca="false">D70</f>
        <v>SCT_LINE_TS</v>
      </c>
      <c r="AO70" s="166" t="str">
        <f aca="false">E70</f>
        <v>BT-135-0</v>
      </c>
      <c r="AP70" s="167" t="str">
        <f aca="false">IF(F70="","",F70)</f>
        <v/>
      </c>
      <c r="AQ70" s="99" t="n">
        <f aca="false">LEN(BB70)-LEN(SUBSTITUTE(BB70,"/",""))-1</f>
        <v>7</v>
      </c>
      <c r="AR70" s="99" t="str">
        <f aca="false">H70</f>
        <v>1..1</v>
      </c>
      <c r="AS70" s="139" t="s">
        <v>199</v>
      </c>
      <c r="AT70" s="97"/>
      <c r="AU70" s="98" t="s">
        <v>202</v>
      </c>
      <c r="AV70" s="98"/>
      <c r="AW70" s="98" t="s">
        <v>4674</v>
      </c>
      <c r="AX70" s="97" t="s">
        <v>174</v>
      </c>
      <c r="AY70" s="99" t="str">
        <f aca="false">O70</f>
        <v>1..1</v>
      </c>
      <c r="AZ70" s="100" t="str">
        <f aca="false">P70</f>
        <v>1..1</v>
      </c>
      <c r="BA70" s="54" t="str">
        <f aca="false">Q70</f>
        <v>/rsm:CrossIndustryInvoice
/rsm:SupplyChainTradeTransaction
/ram:IncludedSupplyChainTradeLineItem
/ram:SpecifiedLineTradeSettlement
/ram:BillingSpecifiedPeriod
/ram:EndDateTime
/udt:DateTimeString
/@format</v>
      </c>
      <c r="BB70" s="109" t="str">
        <f aca="false">R70</f>
        <v>/rsm:CrossIndustryInvoice/rsm:SupplyChainTradeTransaction/ram:IncludedSupplyChainTradeLineItem/ram:SpecifiedLineTradeSettlement/ram:BillingSpecifiedPeriod/ram:EndDateTime/udt:DateTimeString/@format</v>
      </c>
      <c r="BC70" s="99" t="str">
        <f aca="false">IF(S70="","",S70)</f>
        <v>C</v>
      </c>
      <c r="BD70" s="10" t="str">
        <f aca="false">IF(T70="","",T70)</f>
        <v>A</v>
      </c>
      <c r="BE70" s="99" t="str">
        <f aca="false">IF(U70="","",U70)</f>
        <v>0..1</v>
      </c>
      <c r="BF70" s="99" t="str">
        <f aca="false">IF(V70="","",V70)</f>
        <v/>
      </c>
      <c r="BG70" s="315" t="str">
        <f aca="false">IF(W70="","",W70)</f>
        <v>Only value "102"</v>
      </c>
      <c r="BH70" s="6"/>
      <c r="BI70" s="10" t="str">
        <f aca="false">Y70</f>
        <v>-</v>
      </c>
      <c r="BJ70" s="10" t="str">
        <f aca="false">Z70</f>
        <v>-</v>
      </c>
      <c r="BK70" s="10" t="str">
        <f aca="false">AA70</f>
        <v>X</v>
      </c>
      <c r="BL70" s="10" t="str">
        <f aca="false">AB70</f>
        <v>X</v>
      </c>
      <c r="BM70" s="10" t="str">
        <f aca="false">AC70</f>
        <v>X</v>
      </c>
      <c r="BN70" s="10" t="str">
        <f aca="false">AD70</f>
        <v>X</v>
      </c>
      <c r="BO70" s="10" t="str">
        <f aca="false">AE70</f>
        <v>X</v>
      </c>
      <c r="BP70" s="6"/>
      <c r="BQ70" s="10" t="str">
        <f aca="false">AG70</f>
        <v>BASIC</v>
      </c>
      <c r="BR70" s="110" t="str">
        <f aca="false">AH70</f>
        <v>BASIC</v>
      </c>
      <c r="BS70" s="47"/>
      <c r="BT70" s="49" t="s">
        <v>6862</v>
      </c>
    </row>
    <row r="71" s="11" customFormat="true" ht="85.5" hidden="false" customHeight="false" outlineLevel="0" collapsed="false">
      <c r="A71" s="58" t="str">
        <f aca="false">IF(OR(T71="E",T71="A"),"YES","NO")</f>
        <v>NO</v>
      </c>
      <c r="B71" s="58"/>
      <c r="C71" s="58"/>
      <c r="D71" s="223" t="s">
        <v>5180</v>
      </c>
      <c r="E71" s="170" t="s">
        <v>1401</v>
      </c>
      <c r="F71" s="171" t="s">
        <v>1401</v>
      </c>
      <c r="G71" s="172" t="n">
        <f aca="false">LEN(R71)-LEN(SUBSTITUTE(R71,"/",""))-1</f>
        <v>4</v>
      </c>
      <c r="H71" s="172" t="s">
        <v>112</v>
      </c>
      <c r="I71" s="173" t="s">
        <v>1402</v>
      </c>
      <c r="J71" s="173" t="s">
        <v>1403</v>
      </c>
      <c r="K71" s="174"/>
      <c r="L71" s="174" t="s">
        <v>1404</v>
      </c>
      <c r="M71" s="174" t="s">
        <v>1405</v>
      </c>
      <c r="N71" s="173"/>
      <c r="O71" s="175" t="s">
        <v>112</v>
      </c>
      <c r="P71" s="175" t="str">
        <f aca="false">O71</f>
        <v>0..n</v>
      </c>
      <c r="Q71" s="176" t="s">
        <v>5213</v>
      </c>
      <c r="R71" s="177" t="s">
        <v>5214</v>
      </c>
      <c r="S71" s="172"/>
      <c r="T71" s="178" t="str">
        <f aca="false">IF($E71="","",IF(ISERROR(SEARCH("@",$R71)),IF(LEFT($E71,4)="BG-X","EG",IF(LEFT($E71,2)="BG","G",IF(LEFT($E71,4)="BT-X",IF(LEN($E71)-LEN(SUBSTITUTE($E71,"-",))&gt;2,"","E"),IF(LEN($E71)-LEN(SUBSTITUTE($E71,"-",))&gt;1,"","E")))),"A"))</f>
        <v>G</v>
      </c>
      <c r="U71" s="172" t="s">
        <v>112</v>
      </c>
      <c r="V71" s="172" t="s">
        <v>1407</v>
      </c>
      <c r="W71" s="365" t="s">
        <v>1405</v>
      </c>
      <c r="X71" s="38"/>
      <c r="Y71" s="178" t="str">
        <f aca="false">IF(AH71=Y$4,"X","-")</f>
        <v>-</v>
      </c>
      <c r="Z71" s="178" t="str">
        <f aca="false">IF(Y71="X","X",IF($AH71=Z$4,"X","-"))</f>
        <v>-</v>
      </c>
      <c r="AA71" s="178" t="str">
        <f aca="false">IF(Z71="X","X",IF($AH71=AA$4,"X","-"))</f>
        <v>X</v>
      </c>
      <c r="AB71" s="178" t="str">
        <f aca="false">IF(AA71="X","X",IF($AH71=AB$4,"X","-"))</f>
        <v>X</v>
      </c>
      <c r="AC71" s="178" t="str">
        <f aca="false">IF(AB71="X","X",IF($AH71=AC$4,"X","-"))</f>
        <v>X</v>
      </c>
      <c r="AD71" s="178" t="str">
        <f aca="false">IF(AC71="X","X",IF($AH71=AD$4,"X","-"))</f>
        <v>X</v>
      </c>
      <c r="AE71" s="178" t="str">
        <f aca="false">IF(AD71="X","X",IF($AH71=AE$4,"X","-"))</f>
        <v>X</v>
      </c>
      <c r="AF71" s="38"/>
      <c r="AG71" s="178" t="s">
        <v>26</v>
      </c>
      <c r="AH71" s="178" t="s">
        <v>26</v>
      </c>
      <c r="AI71" s="38"/>
      <c r="AJ71" s="13" t="str">
        <f aca="false">IF(ISERROR(FIND("/",R71)),R71,LEFT(R71,FIND(CHAR(1),SUBSTITUTE(R71,"/",CHAR(1),LEN(R71)-LEN(SUBSTITUTE(R71,"/",""))))-1))</f>
        <v>/rsm:CrossIndustryInvoice/rsm:SupplyChainTradeTransaction/ram:IncludedSupplyChainTradeLineItem/ram:SpecifiedLineTradeSettlement</v>
      </c>
      <c r="AK71" s="13" t="str">
        <f aca="false">IF(ISERROR(FIND("/",R71)),R71,MID(R71, FIND(CHAR(1),SUBSTITUTE(R71,"/",CHAR(1), LEN(R71)-LEN(SUBSTITUTE(R71,"/","")))), LEN(R71)))</f>
        <v>/ram:SpecifiedTradeAllowanceCharge</v>
      </c>
      <c r="AL71" s="14" t="n">
        <f aca="false">COUNTIFS(R$4:R71,AJ71)</f>
        <v>1</v>
      </c>
      <c r="AM71" s="1"/>
      <c r="AN71" s="223" t="str">
        <f aca="false">D71</f>
        <v>SCT_LINE_TS</v>
      </c>
      <c r="AO71" s="170" t="str">
        <f aca="false">E71</f>
        <v>BG-27</v>
      </c>
      <c r="AP71" s="171" t="str">
        <f aca="false">IF(F71="","",F71)</f>
        <v>BG-27</v>
      </c>
      <c r="AQ71" s="172" t="n">
        <f aca="false">LEN(BB71)-LEN(SUBSTITUTE(BB71,"/",""))-1</f>
        <v>4</v>
      </c>
      <c r="AR71" s="172" t="str">
        <f aca="false">H71</f>
        <v>0..n</v>
      </c>
      <c r="AS71" s="173" t="s">
        <v>1408</v>
      </c>
      <c r="AT71" s="173" t="s">
        <v>1409</v>
      </c>
      <c r="AU71" s="174"/>
      <c r="AV71" s="174" t="s">
        <v>1410</v>
      </c>
      <c r="AW71" s="174" t="s">
        <v>1405</v>
      </c>
      <c r="AX71" s="173"/>
      <c r="AY71" s="175" t="str">
        <f aca="false">O71</f>
        <v>0..n</v>
      </c>
      <c r="AZ71" s="175" t="str">
        <f aca="false">P71</f>
        <v>0..n</v>
      </c>
      <c r="BA71" s="176" t="str">
        <f aca="false">Q71</f>
        <v>/rsm:CrossIndustryInvoice
/rsm:SupplyChainTradeTransaction
/ram:IncludedSupplyChainTradeLineItem
/ram:SpecifiedLineTradeSettlement
/ram:SpecifiedTradeAllowanceCharge</v>
      </c>
      <c r="BB71" s="177" t="str">
        <f aca="false">R71</f>
        <v>/rsm:CrossIndustryInvoice/rsm:SupplyChainTradeTransaction/ram:IncludedSupplyChainTradeLineItem/ram:SpecifiedLineTradeSettlement/ram:SpecifiedTradeAllowanceCharge</v>
      </c>
      <c r="BC71" s="172" t="str">
        <f aca="false">IF(S71="","",S71)</f>
        <v/>
      </c>
      <c r="BD71" s="178" t="str">
        <f aca="false">IF(T71="","",T71)</f>
        <v>G</v>
      </c>
      <c r="BE71" s="172" t="str">
        <f aca="false">IF(U71="","",U71)</f>
        <v>0..n</v>
      </c>
      <c r="BF71" s="172" t="str">
        <f aca="false">IF(V71="","",V71)</f>
        <v>STR-4</v>
      </c>
      <c r="BG71" s="365" t="str">
        <f aca="false">IF(W71="","",W71)</f>
        <v>ChargeIndicator=false</v>
      </c>
      <c r="BH71" s="6"/>
      <c r="BI71" s="178" t="str">
        <f aca="false">Y71</f>
        <v>-</v>
      </c>
      <c r="BJ71" s="178" t="str">
        <f aca="false">Z71</f>
        <v>-</v>
      </c>
      <c r="BK71" s="178" t="str">
        <f aca="false">AA71</f>
        <v>X</v>
      </c>
      <c r="BL71" s="178" t="str">
        <f aca="false">AB71</f>
        <v>X</v>
      </c>
      <c r="BM71" s="178" t="str">
        <f aca="false">AC71</f>
        <v>X</v>
      </c>
      <c r="BN71" s="178" t="str">
        <f aca="false">AD71</f>
        <v>X</v>
      </c>
      <c r="BO71" s="178" t="str">
        <f aca="false">AE71</f>
        <v>X</v>
      </c>
      <c r="BP71" s="6"/>
      <c r="BQ71" s="178" t="str">
        <f aca="false">AG71</f>
        <v>BASIC</v>
      </c>
      <c r="BR71" s="178" t="str">
        <f aca="false">AH71</f>
        <v>BASIC</v>
      </c>
      <c r="BS71" s="47"/>
      <c r="BT71" s="49" t="s">
        <v>6862</v>
      </c>
    </row>
    <row r="72" s="11" customFormat="true" ht="99.75" hidden="false" customHeight="false" outlineLevel="0" collapsed="false">
      <c r="A72" s="58" t="str">
        <f aca="false">IF(OR(T72="E",T72="A"),"YES","NO")</f>
        <v>NO</v>
      </c>
      <c r="B72" s="58"/>
      <c r="C72" s="58"/>
      <c r="D72" s="223" t="s">
        <v>5180</v>
      </c>
      <c r="E72" s="166" t="s">
        <v>1411</v>
      </c>
      <c r="F72" s="167"/>
      <c r="G72" s="99" t="n">
        <f aca="false">LEN(R72)-LEN(SUBSTITUTE(R72,"/",""))-1</f>
        <v>5</v>
      </c>
      <c r="H72" s="99" t="s">
        <v>88</v>
      </c>
      <c r="I72" s="139" t="s">
        <v>5215</v>
      </c>
      <c r="J72" s="97" t="s">
        <v>5216</v>
      </c>
      <c r="K72" s="98"/>
      <c r="L72" s="98"/>
      <c r="M72" s="98"/>
      <c r="N72" s="97"/>
      <c r="O72" s="99" t="s">
        <v>88</v>
      </c>
      <c r="P72" s="100" t="str">
        <f aca="false">O72</f>
        <v>1..1</v>
      </c>
      <c r="Q72" s="54" t="s">
        <v>5217</v>
      </c>
      <c r="R72" s="109" t="s">
        <v>5218</v>
      </c>
      <c r="S72" s="99"/>
      <c r="T72" s="10" t="str">
        <f aca="false">IF($E72="","",IF(ISERROR(SEARCH("@",$R72)),IF(LEFT($E72,4)="BG-X","EG",IF(LEFT($E72,2)="BG","G",IF(LEFT($E72,4)="BT-X",IF(LEN($E72)-LEN(SUBSTITUTE($E72,"-",))&gt;2,"","E"),IF(LEN($E72)-LEN(SUBSTITUTE($E72,"-",))&gt;1,"","E")))),"A"))</f>
        <v>G</v>
      </c>
      <c r="U72" s="99" t="s">
        <v>95</v>
      </c>
      <c r="V72" s="99"/>
      <c r="W72" s="315"/>
      <c r="X72" s="38"/>
      <c r="Y72" s="10" t="str">
        <f aca="false">IF(AH72=Y$4,"X","-")</f>
        <v>-</v>
      </c>
      <c r="Z72" s="10" t="str">
        <f aca="false">IF(Y72="X","X",IF($AH72=Z$4,"X","-"))</f>
        <v>-</v>
      </c>
      <c r="AA72" s="10" t="str">
        <f aca="false">IF(Z72="X","X",IF($AH72=AA$4,"X","-"))</f>
        <v>X</v>
      </c>
      <c r="AB72" s="10" t="str">
        <f aca="false">IF(AA72="X","X",IF($AH72=AB$4,"X","-"))</f>
        <v>X</v>
      </c>
      <c r="AC72" s="10" t="str">
        <f aca="false">IF(AB72="X","X",IF($AH72=AC$4,"X","-"))</f>
        <v>X</v>
      </c>
      <c r="AD72" s="10" t="str">
        <f aca="false">IF(AC72="X","X",IF($AH72=AD$4,"X","-"))</f>
        <v>X</v>
      </c>
      <c r="AE72" s="10" t="str">
        <f aca="false">IF(AD72="X","X",IF($AH72=AE$4,"X","-"))</f>
        <v>X</v>
      </c>
      <c r="AF72" s="38"/>
      <c r="AG72" s="10" t="s">
        <v>26</v>
      </c>
      <c r="AH72" s="110" t="s">
        <v>26</v>
      </c>
      <c r="AI72" s="38"/>
      <c r="AJ72" s="13" t="str">
        <f aca="false">IF(ISERROR(FIND("/",R72)),R72,LEFT(R72,FIND(CHAR(1),SUBSTITUTE(R72,"/",CHAR(1),LEN(R72)-LEN(SUBSTITUTE(R72,"/",""))))-1))</f>
        <v>/rsm:CrossIndustryInvoice/rsm:SupplyChainTradeTransaction/ram:IncludedSupplyChainTradeLineItem/ram:SpecifiedLineTradeSettlement/ram:SpecifiedTradeAllowanceCharge</v>
      </c>
      <c r="AK72" s="13" t="str">
        <f aca="false">IF(ISERROR(FIND("/",R72)),R72,MID(R72, FIND(CHAR(1),SUBSTITUTE(R72,"/",CHAR(1), LEN(R72)-LEN(SUBSTITUTE(R72,"/","")))), LEN(R72)))</f>
        <v>/ram:ChargeIndicator</v>
      </c>
      <c r="AL72" s="14" t="n">
        <f aca="false">COUNTIFS(R$4:R72,AJ72)</f>
        <v>1</v>
      </c>
      <c r="AM72" s="1"/>
      <c r="AN72" s="223" t="str">
        <f aca="false">D72</f>
        <v>SCT_LINE_TS</v>
      </c>
      <c r="AO72" s="166" t="str">
        <f aca="false">E72</f>
        <v>BG-27-0</v>
      </c>
      <c r="AP72" s="167" t="str">
        <f aca="false">IF(F72="","",F72)</f>
        <v/>
      </c>
      <c r="AQ72" s="99" t="n">
        <f aca="false">LEN(BB72)-LEN(SUBSTITUTE(BB72,"/",""))-1</f>
        <v>5</v>
      </c>
      <c r="AR72" s="99" t="str">
        <f aca="false">H72</f>
        <v>1..1</v>
      </c>
      <c r="AS72" s="139" t="s">
        <v>5219</v>
      </c>
      <c r="AT72" s="97" t="s">
        <v>5220</v>
      </c>
      <c r="AU72" s="98"/>
      <c r="AV72" s="98"/>
      <c r="AW72" s="98"/>
      <c r="AX72" s="97"/>
      <c r="AY72" s="99" t="str">
        <f aca="false">O72</f>
        <v>1..1</v>
      </c>
      <c r="AZ72" s="100" t="str">
        <f aca="false">P72</f>
        <v>1..1</v>
      </c>
      <c r="BA72" s="54" t="str">
        <f aca="false">Q72</f>
        <v>/rsm:CrossIndustryInvoice
/rsm:SupplyChainTradeTransaction
/ram:IncludedSupplyChainTradeLineItem
/ram:SpecifiedLineTradeSettlement
/ram:SpecifiedTradeAllowanceCharge
/ram:ChargeIndicator</v>
      </c>
      <c r="BB72" s="109" t="str">
        <f aca="false">R72</f>
        <v>/rsm:CrossIndustryInvoice/rsm:SupplyChainTradeTransaction/ram:IncludedSupplyChainTradeLineItem/ram:SpecifiedLineTradeSettlement/ram:SpecifiedTradeAllowanceCharge/ram:ChargeIndicator</v>
      </c>
      <c r="BC72" s="99" t="str">
        <f aca="false">IF(S72="","",S72)</f>
        <v/>
      </c>
      <c r="BD72" s="10" t="str">
        <f aca="false">IF(T72="","",T72)</f>
        <v>G</v>
      </c>
      <c r="BE72" s="99" t="str">
        <f aca="false">IF(U72="","",U72)</f>
        <v>0..1</v>
      </c>
      <c r="BF72" s="99" t="str">
        <f aca="false">IF(V72="","",V72)</f>
        <v/>
      </c>
      <c r="BG72" s="315" t="str">
        <f aca="false">IF(W72="","",W72)</f>
        <v/>
      </c>
      <c r="BH72" s="6"/>
      <c r="BI72" s="10" t="str">
        <f aca="false">Y72</f>
        <v>-</v>
      </c>
      <c r="BJ72" s="10" t="str">
        <f aca="false">Z72</f>
        <v>-</v>
      </c>
      <c r="BK72" s="10" t="str">
        <f aca="false">AA72</f>
        <v>X</v>
      </c>
      <c r="BL72" s="10" t="str">
        <f aca="false">AB72</f>
        <v>X</v>
      </c>
      <c r="BM72" s="10" t="str">
        <f aca="false">AC72</f>
        <v>X</v>
      </c>
      <c r="BN72" s="10" t="str">
        <f aca="false">AD72</f>
        <v>X</v>
      </c>
      <c r="BO72" s="10" t="str">
        <f aca="false">AE72</f>
        <v>X</v>
      </c>
      <c r="BP72" s="6"/>
      <c r="BQ72" s="10" t="str">
        <f aca="false">AG72</f>
        <v>BASIC</v>
      </c>
      <c r="BR72" s="110" t="str">
        <f aca="false">AH72</f>
        <v>BASIC</v>
      </c>
      <c r="BS72" s="47"/>
      <c r="BT72" s="49" t="s">
        <v>6862</v>
      </c>
    </row>
    <row r="73" s="11" customFormat="true" ht="114" hidden="false" customHeight="false" outlineLevel="0" collapsed="false">
      <c r="A73" s="58" t="str">
        <f aca="false">IF(OR(T73="E",T73="A"),"YES","NO")</f>
        <v>NO</v>
      </c>
      <c r="B73" s="58"/>
      <c r="C73" s="58"/>
      <c r="D73" s="223" t="s">
        <v>5180</v>
      </c>
      <c r="E73" s="166" t="s">
        <v>1415</v>
      </c>
      <c r="F73" s="167"/>
      <c r="G73" s="99" t="n">
        <f aca="false">LEN(R73)-LEN(SUBSTITUTE(R73,"/",""))-1</f>
        <v>6</v>
      </c>
      <c r="H73" s="99" t="s">
        <v>88</v>
      </c>
      <c r="I73" s="139" t="s">
        <v>5221</v>
      </c>
      <c r="J73" s="97"/>
      <c r="K73" s="98" t="s">
        <v>4915</v>
      </c>
      <c r="L73" s="98"/>
      <c r="M73" s="98" t="s">
        <v>4915</v>
      </c>
      <c r="N73" s="97" t="s">
        <v>105</v>
      </c>
      <c r="O73" s="99" t="s">
        <v>88</v>
      </c>
      <c r="P73" s="100" t="str">
        <f aca="false">O73</f>
        <v>1..1</v>
      </c>
      <c r="Q73" s="54" t="s">
        <v>5222</v>
      </c>
      <c r="R73" s="109" t="s">
        <v>5223</v>
      </c>
      <c r="S73" s="99" t="s">
        <v>107</v>
      </c>
      <c r="T73" s="10" t="str">
        <f aca="false">IF($E73="","",IF(ISERROR(SEARCH("@",$R73)),IF(LEFT($E73,4)="BG-X","EG",IF(LEFT($E73,2)="BG","G",IF(LEFT($E73,4)="BT-X",IF(LEN($E73)-LEN(SUBSTITUTE($E73,"-",))&gt;2,"","E"),IF(LEN($E73)-LEN(SUBSTITUTE($E73,"-",))&gt;1,"","E")))),"A"))</f>
        <v>G</v>
      </c>
      <c r="U73" s="99" t="s">
        <v>88</v>
      </c>
      <c r="V73" s="99"/>
      <c r="W73" s="315" t="s">
        <v>4915</v>
      </c>
      <c r="X73" s="38"/>
      <c r="Y73" s="10" t="str">
        <f aca="false">IF(AH73=Y$4,"X","-")</f>
        <v>-</v>
      </c>
      <c r="Z73" s="10" t="str">
        <f aca="false">IF(Y73="X","X",IF($AH73=Z$4,"X","-"))</f>
        <v>-</v>
      </c>
      <c r="AA73" s="10" t="str">
        <f aca="false">IF(Z73="X","X",IF($AH73=AA$4,"X","-"))</f>
        <v>X</v>
      </c>
      <c r="AB73" s="10" t="str">
        <f aca="false">IF(AA73="X","X",IF($AH73=AB$4,"X","-"))</f>
        <v>X</v>
      </c>
      <c r="AC73" s="10" t="str">
        <f aca="false">IF(AB73="X","X",IF($AH73=AC$4,"X","-"))</f>
        <v>X</v>
      </c>
      <c r="AD73" s="10" t="str">
        <f aca="false">IF(AC73="X","X",IF($AH73=AD$4,"X","-"))</f>
        <v>X</v>
      </c>
      <c r="AE73" s="10" t="str">
        <f aca="false">IF(AD73="X","X",IF($AH73=AE$4,"X","-"))</f>
        <v>X</v>
      </c>
      <c r="AF73" s="38"/>
      <c r="AG73" s="10" t="s">
        <v>26</v>
      </c>
      <c r="AH73" s="110" t="s">
        <v>26</v>
      </c>
      <c r="AI73" s="38"/>
      <c r="AJ73" s="13" t="str">
        <f aca="false">IF(ISERROR(FIND("/",R73)),R73,LEFT(R73,FIND(CHAR(1),SUBSTITUTE(R73,"/",CHAR(1),LEN(R73)-LEN(SUBSTITUTE(R73,"/",""))))-1))</f>
        <v>/rsm:CrossIndustryInvoice/rsm:SupplyChainTradeTransaction/ram:IncludedSupplyChainTradeLineItem/ram:SpecifiedLineTradeSettlement/ram:SpecifiedTradeAllowanceCharge/ram:ChargeIndicator</v>
      </c>
      <c r="AK73" s="13" t="str">
        <f aca="false">IF(ISERROR(FIND("/",R73)),R73,MID(R73, FIND(CHAR(1),SUBSTITUTE(R73,"/",CHAR(1), LEN(R73)-LEN(SUBSTITUTE(R73,"/","")))), LEN(R73)))</f>
        <v>/udt:Indicator</v>
      </c>
      <c r="AL73" s="14" t="n">
        <f aca="false">COUNTIFS(R$4:R73,AJ73)</f>
        <v>1</v>
      </c>
      <c r="AM73" s="1"/>
      <c r="AN73" s="223" t="str">
        <f aca="false">D73</f>
        <v>SCT_LINE_TS</v>
      </c>
      <c r="AO73" s="166" t="str">
        <f aca="false">E73</f>
        <v>BG-27-1</v>
      </c>
      <c r="AP73" s="167" t="str">
        <f aca="false">IF(F73="","",F73)</f>
        <v/>
      </c>
      <c r="AQ73" s="99" t="n">
        <f aca="false">LEN(BB73)-LEN(SUBSTITUTE(BB73,"/",""))-1</f>
        <v>6</v>
      </c>
      <c r="AR73" s="99" t="str">
        <f aca="false">H73</f>
        <v>1..1</v>
      </c>
      <c r="AS73" s="139" t="s">
        <v>5224</v>
      </c>
      <c r="AT73" s="97"/>
      <c r="AU73" s="98" t="s">
        <v>4919</v>
      </c>
      <c r="AV73" s="98"/>
      <c r="AW73" s="98" t="s">
        <v>4919</v>
      </c>
      <c r="AX73" s="97" t="s">
        <v>6866</v>
      </c>
      <c r="AY73" s="99" t="str">
        <f aca="false">O73</f>
        <v>1..1</v>
      </c>
      <c r="AZ73" s="100" t="str">
        <f aca="false">P73</f>
        <v>1..1</v>
      </c>
      <c r="BA73" s="54" t="str">
        <f aca="false">Q73</f>
        <v>/rsm:CrossIndustryInvoice
/rsm:SupplyChainTradeTransaction
/ram:IncludedSupplyChainTradeLineItem
/ram:SpecifiedLineTradeSettlement
/ram:SpecifiedTradeAllowanceCharge
/ram:ChargeIndicator
/udt:Indicator</v>
      </c>
      <c r="BB73" s="109" t="str">
        <f aca="false">R73</f>
        <v>/rsm:CrossIndustryInvoice/rsm:SupplyChainTradeTransaction/ram:IncludedSupplyChainTradeLineItem/ram:SpecifiedLineTradeSettlement/ram:SpecifiedTradeAllowanceCharge/ram:ChargeIndicator/udt:Indicator</v>
      </c>
      <c r="BC73" s="99" t="str">
        <f aca="false">IF(S73="","",S73)</f>
        <v>XI</v>
      </c>
      <c r="BD73" s="10" t="str">
        <f aca="false">IF(T73="","",T73)</f>
        <v>G</v>
      </c>
      <c r="BE73" s="99" t="str">
        <f aca="false">IF(U73="","",U73)</f>
        <v>1..1</v>
      </c>
      <c r="BF73" s="99" t="str">
        <f aca="false">IF(V73="","",V73)</f>
        <v/>
      </c>
      <c r="BG73" s="315" t="str">
        <f aca="false">IF(W73="","",W73)</f>
        <v>Value = false</v>
      </c>
      <c r="BH73" s="6"/>
      <c r="BI73" s="10" t="str">
        <f aca="false">Y73</f>
        <v>-</v>
      </c>
      <c r="BJ73" s="10" t="str">
        <f aca="false">Z73</f>
        <v>-</v>
      </c>
      <c r="BK73" s="10" t="str">
        <f aca="false">AA73</f>
        <v>X</v>
      </c>
      <c r="BL73" s="10" t="str">
        <f aca="false">AB73</f>
        <v>X</v>
      </c>
      <c r="BM73" s="10" t="str">
        <f aca="false">AC73</f>
        <v>X</v>
      </c>
      <c r="BN73" s="10" t="str">
        <f aca="false">AD73</f>
        <v>X</v>
      </c>
      <c r="BO73" s="10" t="str">
        <f aca="false">AE73</f>
        <v>X</v>
      </c>
      <c r="BP73" s="6"/>
      <c r="BQ73" s="10" t="str">
        <f aca="false">AG73</f>
        <v>BASIC</v>
      </c>
      <c r="BR73" s="110" t="str">
        <f aca="false">AH73</f>
        <v>BASIC</v>
      </c>
      <c r="BS73" s="47"/>
      <c r="BT73" s="49" t="s">
        <v>6862</v>
      </c>
    </row>
    <row r="74" s="11" customFormat="true" ht="99.75" hidden="false" customHeight="false" outlineLevel="0" collapsed="false">
      <c r="A74" s="58" t="str">
        <f aca="false">IF(OR(T74="E",T74="A"),"YES","NO")</f>
        <v>YES</v>
      </c>
      <c r="B74" s="58"/>
      <c r="C74" s="58"/>
      <c r="D74" s="223" t="s">
        <v>5180</v>
      </c>
      <c r="E74" s="166" t="s">
        <v>1421</v>
      </c>
      <c r="F74" s="167" t="s">
        <v>1421</v>
      </c>
      <c r="G74" s="99" t="n">
        <f aca="false">LEN(R74)-LEN(SUBSTITUTE(R74,"/",""))-1</f>
        <v>5</v>
      </c>
      <c r="H74" s="99" t="s">
        <v>95</v>
      </c>
      <c r="I74" s="97" t="s">
        <v>1422</v>
      </c>
      <c r="J74" s="97" t="s">
        <v>1423</v>
      </c>
      <c r="K74" s="98"/>
      <c r="L74" s="98" t="s">
        <v>1352</v>
      </c>
      <c r="M74" s="98"/>
      <c r="N74" s="97" t="s">
        <v>764</v>
      </c>
      <c r="O74" s="99" t="s">
        <v>95</v>
      </c>
      <c r="P74" s="100" t="str">
        <f aca="false">O74</f>
        <v>0..1</v>
      </c>
      <c r="Q74" s="54" t="s">
        <v>5225</v>
      </c>
      <c r="R74" s="109" t="s">
        <v>5226</v>
      </c>
      <c r="S74" s="99" t="s">
        <v>766</v>
      </c>
      <c r="T74" s="10" t="str">
        <f aca="false">IF($E74="","",IF(ISERROR(SEARCH("@",$R74)),IF(LEFT($E74,4)="BG-X","EG",IF(LEFT($E74,2)="BG","G",IF(LEFT($E74,4)="BT-X",IF(LEN($E74)-LEN(SUBSTITUTE($E74,"-",))&gt;2,"","E"),IF(LEN($E74)-LEN(SUBSTITUTE($E74,"-",))&gt;1,"","E")))),"A"))</f>
        <v>E</v>
      </c>
      <c r="U74" s="99" t="s">
        <v>95</v>
      </c>
      <c r="V74" s="99"/>
      <c r="W74" s="315"/>
      <c r="X74" s="38"/>
      <c r="Y74" s="10" t="str">
        <f aca="false">IF(AH74=Y$4,"X","-")</f>
        <v>-</v>
      </c>
      <c r="Z74" s="10" t="str">
        <f aca="false">IF(Y74="X","X",IF($AH74=Z$4,"X","-"))</f>
        <v>-</v>
      </c>
      <c r="AA74" s="10" t="str">
        <f aca="false">IF(Z74="X","X",IF($AH74=AA$4,"X","-"))</f>
        <v>-</v>
      </c>
      <c r="AB74" s="10" t="str">
        <f aca="false">IF(AA74="X","X",IF($AH74=AB$4,"X","-"))</f>
        <v>X</v>
      </c>
      <c r="AC74" s="10" t="str">
        <f aca="false">IF(AB74="X","X",IF($AH74=AC$4,"X","-"))</f>
        <v>X</v>
      </c>
      <c r="AD74" s="10" t="str">
        <f aca="false">IF(AC74="X","X",IF($AH74=AD$4,"X","-"))</f>
        <v>X</v>
      </c>
      <c r="AE74" s="10" t="str">
        <f aca="false">IF(AD74="X","X",IF($AH74=AE$4,"X","-"))</f>
        <v>X</v>
      </c>
      <c r="AF74" s="38"/>
      <c r="AG74" s="10" t="s">
        <v>27</v>
      </c>
      <c r="AH74" s="110" t="s">
        <v>27</v>
      </c>
      <c r="AI74" s="38"/>
      <c r="AJ74" s="13" t="str">
        <f aca="false">IF(ISERROR(FIND("/",R74)),R74,LEFT(R74,FIND(CHAR(1),SUBSTITUTE(R74,"/",CHAR(1),LEN(R74)-LEN(SUBSTITUTE(R74,"/",""))))-1))</f>
        <v>/rsm:CrossIndustryInvoice/rsm:SupplyChainTradeTransaction/ram:IncludedSupplyChainTradeLineItem/ram:SpecifiedLineTradeSettlement/ram:SpecifiedTradeAllowanceCharge</v>
      </c>
      <c r="AK74" s="13" t="str">
        <f aca="false">IF(ISERROR(FIND("/",R74)),R74,MID(R74, FIND(CHAR(1),SUBSTITUTE(R74,"/",CHAR(1), LEN(R74)-LEN(SUBSTITUTE(R74,"/","")))), LEN(R74)))</f>
        <v>/ram:CalculationPercent</v>
      </c>
      <c r="AL74" s="14" t="n">
        <f aca="false">COUNTIFS(R$4:R74,AJ74)</f>
        <v>1</v>
      </c>
      <c r="AM74" s="1"/>
      <c r="AN74" s="223" t="str">
        <f aca="false">D74</f>
        <v>SCT_LINE_TS</v>
      </c>
      <c r="AO74" s="166" t="str">
        <f aca="false">E74</f>
        <v>BT-138</v>
      </c>
      <c r="AP74" s="167" t="str">
        <f aca="false">IF(F74="","",F74)</f>
        <v>BT-138</v>
      </c>
      <c r="AQ74" s="99" t="n">
        <f aca="false">LEN(BB74)-LEN(SUBSTITUTE(BB74,"/",""))-1</f>
        <v>5</v>
      </c>
      <c r="AR74" s="99" t="str">
        <f aca="false">H74</f>
        <v>0..1</v>
      </c>
      <c r="AS74" s="97" t="s">
        <v>1425</v>
      </c>
      <c r="AT74" s="97" t="s">
        <v>1426</v>
      </c>
      <c r="AU74" s="98"/>
      <c r="AV74" s="98" t="s">
        <v>1357</v>
      </c>
      <c r="AW74" s="98"/>
      <c r="AX74" s="97" t="s">
        <v>5197</v>
      </c>
      <c r="AY74" s="99" t="str">
        <f aca="false">O74</f>
        <v>0..1</v>
      </c>
      <c r="AZ74" s="100" t="str">
        <f aca="false">P74</f>
        <v>0..1</v>
      </c>
      <c r="BA74" s="54" t="str">
        <f aca="false">Q74</f>
        <v>/rsm:CrossIndustryInvoice
/rsm:SupplyChainTradeTransaction
/ram:IncludedSupplyChainTradeLineItem
/ram:SpecifiedLineTradeSettlement
/ram:SpecifiedTradeAllowanceCharge
/ram:CalculationPercent</v>
      </c>
      <c r="BB74" s="109" t="str">
        <f aca="false">R74</f>
        <v>/rsm:CrossIndustryInvoice/rsm:SupplyChainTradeTransaction/ram:IncludedSupplyChainTradeLineItem/ram:SpecifiedLineTradeSettlement/ram:SpecifiedTradeAllowanceCharge/ram:CalculationPercent</v>
      </c>
      <c r="BC74" s="99" t="str">
        <f aca="false">IF(S74="","",S74)</f>
        <v>P</v>
      </c>
      <c r="BD74" s="10" t="str">
        <f aca="false">IF(T74="","",T74)</f>
        <v>E</v>
      </c>
      <c r="BE74" s="99" t="str">
        <f aca="false">IF(U74="","",U74)</f>
        <v>0..1</v>
      </c>
      <c r="BF74" s="99" t="str">
        <f aca="false">IF(V74="","",V74)</f>
        <v/>
      </c>
      <c r="BG74" s="315" t="str">
        <f aca="false">IF(W74="","",W74)</f>
        <v/>
      </c>
      <c r="BH74" s="6"/>
      <c r="BI74" s="10" t="str">
        <f aca="false">Y74</f>
        <v>-</v>
      </c>
      <c r="BJ74" s="10" t="str">
        <f aca="false">Z74</f>
        <v>-</v>
      </c>
      <c r="BK74" s="10" t="str">
        <f aca="false">AA74</f>
        <v>-</v>
      </c>
      <c r="BL74" s="10" t="str">
        <f aca="false">AB74</f>
        <v>X</v>
      </c>
      <c r="BM74" s="10" t="str">
        <f aca="false">AC74</f>
        <v>X</v>
      </c>
      <c r="BN74" s="10" t="str">
        <f aca="false">AD74</f>
        <v>X</v>
      </c>
      <c r="BO74" s="10" t="str">
        <f aca="false">AE74</f>
        <v>X</v>
      </c>
      <c r="BP74" s="6"/>
      <c r="BQ74" s="10" t="str">
        <f aca="false">AG74</f>
        <v>EN 16931</v>
      </c>
      <c r="BR74" s="110" t="str">
        <f aca="false">AH74</f>
        <v>EN 16931</v>
      </c>
      <c r="BS74" s="47"/>
      <c r="BT74" s="49" t="s">
        <v>6862</v>
      </c>
    </row>
    <row r="75" s="11" customFormat="true" ht="99.75" hidden="false" customHeight="false" outlineLevel="0" collapsed="false">
      <c r="A75" s="58" t="str">
        <f aca="false">IF(OR(T75="E",T75="A"),"YES","NO")</f>
        <v>YES</v>
      </c>
      <c r="B75" s="58"/>
      <c r="C75" s="58"/>
      <c r="D75" s="223" t="s">
        <v>5180</v>
      </c>
      <c r="E75" s="166" t="s">
        <v>1427</v>
      </c>
      <c r="F75" s="167" t="s">
        <v>1427</v>
      </c>
      <c r="G75" s="99" t="n">
        <f aca="false">LEN(R75)-LEN(SUBSTITUTE(R75,"/",""))-1</f>
        <v>5</v>
      </c>
      <c r="H75" s="99" t="s">
        <v>95</v>
      </c>
      <c r="I75" s="97" t="s">
        <v>1428</v>
      </c>
      <c r="J75" s="97" t="s">
        <v>1429</v>
      </c>
      <c r="K75" s="98"/>
      <c r="L75" s="98"/>
      <c r="M75" s="98"/>
      <c r="N75" s="97" t="s">
        <v>856</v>
      </c>
      <c r="O75" s="99" t="s">
        <v>95</v>
      </c>
      <c r="P75" s="100" t="str">
        <f aca="false">O75</f>
        <v>0..1</v>
      </c>
      <c r="Q75" s="54" t="s">
        <v>5227</v>
      </c>
      <c r="R75" s="109" t="s">
        <v>5228</v>
      </c>
      <c r="S75" s="99" t="s">
        <v>858</v>
      </c>
      <c r="T75" s="10" t="str">
        <f aca="false">IF($E75="","",IF(ISERROR(SEARCH("@",$R75)),IF(LEFT($E75,4)="BG-X","EG",IF(LEFT($E75,2)="BG","G",IF(LEFT($E75,4)="BT-X",IF(LEN($E75)-LEN(SUBSTITUTE($E75,"-",))&gt;2,"","E"),IF(LEN($E75)-LEN(SUBSTITUTE($E75,"-",))&gt;1,"","E")))),"A"))</f>
        <v>E</v>
      </c>
      <c r="U75" s="99" t="s">
        <v>95</v>
      </c>
      <c r="V75" s="99"/>
      <c r="W75" s="315"/>
      <c r="X75" s="38"/>
      <c r="Y75" s="10" t="str">
        <f aca="false">IF(AH75=Y$4,"X","-")</f>
        <v>-</v>
      </c>
      <c r="Z75" s="10" t="str">
        <f aca="false">IF(Y75="X","X",IF($AH75=Z$4,"X","-"))</f>
        <v>-</v>
      </c>
      <c r="AA75" s="10" t="str">
        <f aca="false">IF(Z75="X","X",IF($AH75=AA$4,"X","-"))</f>
        <v>-</v>
      </c>
      <c r="AB75" s="10" t="str">
        <f aca="false">IF(AA75="X","X",IF($AH75=AB$4,"X","-"))</f>
        <v>X</v>
      </c>
      <c r="AC75" s="10" t="str">
        <f aca="false">IF(AB75="X","X",IF($AH75=AC$4,"X","-"))</f>
        <v>X</v>
      </c>
      <c r="AD75" s="10" t="str">
        <f aca="false">IF(AC75="X","X",IF($AH75=AD$4,"X","-"))</f>
        <v>X</v>
      </c>
      <c r="AE75" s="10" t="str">
        <f aca="false">IF(AD75="X","X",IF($AH75=AE$4,"X","-"))</f>
        <v>X</v>
      </c>
      <c r="AF75" s="38"/>
      <c r="AG75" s="10" t="s">
        <v>27</v>
      </c>
      <c r="AH75" s="110" t="s">
        <v>27</v>
      </c>
      <c r="AI75" s="38"/>
      <c r="AJ75" s="13" t="str">
        <f aca="false">IF(ISERROR(FIND("/",R75)),R75,LEFT(R75,FIND(CHAR(1),SUBSTITUTE(R75,"/",CHAR(1),LEN(R75)-LEN(SUBSTITUTE(R75,"/",""))))-1))</f>
        <v>/rsm:CrossIndustryInvoice/rsm:SupplyChainTradeTransaction/ram:IncludedSupplyChainTradeLineItem/ram:SpecifiedLineTradeSettlement/ram:SpecifiedTradeAllowanceCharge</v>
      </c>
      <c r="AK75" s="13" t="str">
        <f aca="false">IF(ISERROR(FIND("/",R75)),R75,MID(R75, FIND(CHAR(1),SUBSTITUTE(R75,"/",CHAR(1), LEN(R75)-LEN(SUBSTITUTE(R75,"/","")))), LEN(R75)))</f>
        <v>/ram:BasisAmount</v>
      </c>
      <c r="AL75" s="14" t="n">
        <f aca="false">COUNTIFS(R$4:R75,AJ75)</f>
        <v>1</v>
      </c>
      <c r="AM75" s="1"/>
      <c r="AN75" s="223" t="str">
        <f aca="false">D75</f>
        <v>SCT_LINE_TS</v>
      </c>
      <c r="AO75" s="166" t="str">
        <f aca="false">E75</f>
        <v>BT-137</v>
      </c>
      <c r="AP75" s="167" t="str">
        <f aca="false">IF(F75="","",F75)</f>
        <v>BT-137</v>
      </c>
      <c r="AQ75" s="99" t="n">
        <f aca="false">LEN(BB75)-LEN(SUBSTITUTE(BB75,"/",""))-1</f>
        <v>5</v>
      </c>
      <c r="AR75" s="99" t="str">
        <f aca="false">H75</f>
        <v>0..1</v>
      </c>
      <c r="AS75" s="97" t="s">
        <v>1431</v>
      </c>
      <c r="AT75" s="97" t="s">
        <v>1432</v>
      </c>
      <c r="AU75" s="98"/>
      <c r="AV75" s="98"/>
      <c r="AW75" s="98"/>
      <c r="AX75" s="97" t="s">
        <v>5229</v>
      </c>
      <c r="AY75" s="99" t="str">
        <f aca="false">O75</f>
        <v>0..1</v>
      </c>
      <c r="AZ75" s="100" t="str">
        <f aca="false">P75</f>
        <v>0..1</v>
      </c>
      <c r="BA75" s="54" t="str">
        <f aca="false">Q75</f>
        <v>/rsm:CrossIndustryInvoice
/rsm:SupplyChainTradeTransaction
/ram:IncludedSupplyChainTradeLineItem
/ram:SpecifiedLineTradeSettlement
/ram:SpecifiedTradeAllowanceCharge
/ram:BasisAmount</v>
      </c>
      <c r="BB75" s="109" t="str">
        <f aca="false">R75</f>
        <v>/rsm:CrossIndustryInvoice/rsm:SupplyChainTradeTransaction/ram:IncludedSupplyChainTradeLineItem/ram:SpecifiedLineTradeSettlement/ram:SpecifiedTradeAllowanceCharge/ram:BasisAmount</v>
      </c>
      <c r="BC75" s="99" t="str">
        <f aca="false">IF(S75="","",S75)</f>
        <v>A</v>
      </c>
      <c r="BD75" s="10" t="str">
        <f aca="false">IF(T75="","",T75)</f>
        <v>E</v>
      </c>
      <c r="BE75" s="99" t="str">
        <f aca="false">IF(U75="","",U75)</f>
        <v>0..1</v>
      </c>
      <c r="BF75" s="99" t="str">
        <f aca="false">IF(V75="","",V75)</f>
        <v/>
      </c>
      <c r="BG75" s="315" t="str">
        <f aca="false">IF(W75="","",W75)</f>
        <v/>
      </c>
      <c r="BH75" s="6"/>
      <c r="BI75" s="10" t="str">
        <f aca="false">Y75</f>
        <v>-</v>
      </c>
      <c r="BJ75" s="10" t="str">
        <f aca="false">Z75</f>
        <v>-</v>
      </c>
      <c r="BK75" s="10" t="str">
        <f aca="false">AA75</f>
        <v>-</v>
      </c>
      <c r="BL75" s="10" t="str">
        <f aca="false">AB75</f>
        <v>X</v>
      </c>
      <c r="BM75" s="10" t="str">
        <f aca="false">AC75</f>
        <v>X</v>
      </c>
      <c r="BN75" s="10" t="str">
        <f aca="false">AD75</f>
        <v>X</v>
      </c>
      <c r="BO75" s="10" t="str">
        <f aca="false">AE75</f>
        <v>X</v>
      </c>
      <c r="BP75" s="6"/>
      <c r="BQ75" s="10" t="str">
        <f aca="false">AG75</f>
        <v>EN 16931</v>
      </c>
      <c r="BR75" s="110" t="str">
        <f aca="false">AH75</f>
        <v>EN 16931</v>
      </c>
      <c r="BS75" s="47"/>
      <c r="BT75" s="49" t="s">
        <v>6862</v>
      </c>
    </row>
    <row r="76" s="78" customFormat="true" ht="99.75" hidden="false" customHeight="false" outlineLevel="0" collapsed="false">
      <c r="A76" s="58" t="str">
        <f aca="false">IF(OR(T76="E",T76="A"),"YES","NO")</f>
        <v>YES</v>
      </c>
      <c r="B76" s="58"/>
      <c r="C76" s="58"/>
      <c r="D76" s="223" t="s">
        <v>5180</v>
      </c>
      <c r="E76" s="166" t="s">
        <v>1433</v>
      </c>
      <c r="F76" s="167" t="s">
        <v>1433</v>
      </c>
      <c r="G76" s="99" t="n">
        <f aca="false">LEN(R76)-LEN(SUBSTITUTE(R76,"/",""))-1</f>
        <v>5</v>
      </c>
      <c r="H76" s="99" t="s">
        <v>88</v>
      </c>
      <c r="I76" s="97" t="s">
        <v>1434</v>
      </c>
      <c r="J76" s="97" t="s">
        <v>1435</v>
      </c>
      <c r="K76" s="98"/>
      <c r="L76" s="98"/>
      <c r="M76" s="98" t="s">
        <v>5230</v>
      </c>
      <c r="N76" s="97" t="s">
        <v>856</v>
      </c>
      <c r="O76" s="99" t="s">
        <v>88</v>
      </c>
      <c r="P76" s="100" t="str">
        <f aca="false">O76</f>
        <v>1..1</v>
      </c>
      <c r="Q76" s="54" t="s">
        <v>5231</v>
      </c>
      <c r="R76" s="109" t="s">
        <v>5232</v>
      </c>
      <c r="S76" s="99" t="s">
        <v>858</v>
      </c>
      <c r="T76" s="10" t="str">
        <f aca="false">IF($E76="","",IF(ISERROR(SEARCH("@",$R76)),IF(LEFT($E76,4)="BG-X","EG",IF(LEFT($E76,2)="BG","G",IF(LEFT($E76,4)="BT-X",IF(LEN($E76)-LEN(SUBSTITUTE($E76,"-",))&gt;2,"","E"),IF(LEN($E76)-LEN(SUBSTITUTE($E76,"-",))&gt;1,"","E")))),"A"))</f>
        <v>E</v>
      </c>
      <c r="U76" s="99" t="s">
        <v>112</v>
      </c>
      <c r="V76" s="99" t="s">
        <v>177</v>
      </c>
      <c r="W76" s="315"/>
      <c r="X76" s="38"/>
      <c r="Y76" s="10" t="str">
        <f aca="false">IF(AH76=Y$4,"X","-")</f>
        <v>-</v>
      </c>
      <c r="Z76" s="10" t="str">
        <f aca="false">IF(Y76="X","X",IF($AH76=Z$4,"X","-"))</f>
        <v>-</v>
      </c>
      <c r="AA76" s="10" t="str">
        <f aca="false">IF(Z76="X","X",IF($AH76=AA$4,"X","-"))</f>
        <v>X</v>
      </c>
      <c r="AB76" s="10" t="str">
        <f aca="false">IF(AA76="X","X",IF($AH76=AB$4,"X","-"))</f>
        <v>X</v>
      </c>
      <c r="AC76" s="10" t="str">
        <f aca="false">IF(AB76="X","X",IF($AH76=AC$4,"X","-"))</f>
        <v>X</v>
      </c>
      <c r="AD76" s="10" t="str">
        <f aca="false">IF(AC76="X","X",IF($AH76=AD$4,"X","-"))</f>
        <v>X</v>
      </c>
      <c r="AE76" s="10" t="str">
        <f aca="false">IF(AD76="X","X",IF($AH76=AE$4,"X","-"))</f>
        <v>X</v>
      </c>
      <c r="AF76" s="38"/>
      <c r="AG76" s="10" t="s">
        <v>26</v>
      </c>
      <c r="AH76" s="110" t="s">
        <v>26</v>
      </c>
      <c r="AI76" s="38"/>
      <c r="AJ76" s="13" t="str">
        <f aca="false">IF(ISERROR(FIND("/",R76)),R76,LEFT(R76,FIND(CHAR(1),SUBSTITUTE(R76,"/",CHAR(1),LEN(R76)-LEN(SUBSTITUTE(R76,"/",""))))-1))</f>
        <v>/rsm:CrossIndustryInvoice/rsm:SupplyChainTradeTransaction/ram:IncludedSupplyChainTradeLineItem/ram:SpecifiedLineTradeSettlement/ram:SpecifiedTradeAllowanceCharge</v>
      </c>
      <c r="AK76" s="13" t="str">
        <f aca="false">IF(ISERROR(FIND("/",R76)),R76,MID(R76, FIND(CHAR(1),SUBSTITUTE(R76,"/",CHAR(1), LEN(R76)-LEN(SUBSTITUTE(R76,"/","")))), LEN(R76)))</f>
        <v>/ram:ActualAmount</v>
      </c>
      <c r="AL76" s="14" t="n">
        <f aca="false">COUNTIFS(R$4:R76,AJ76)</f>
        <v>1</v>
      </c>
      <c r="AM76" s="1"/>
      <c r="AN76" s="223" t="str">
        <f aca="false">D76</f>
        <v>SCT_LINE_TS</v>
      </c>
      <c r="AO76" s="166" t="str">
        <f aca="false">E76</f>
        <v>BT-136</v>
      </c>
      <c r="AP76" s="167" t="str">
        <f aca="false">IF(F76="","",F76)</f>
        <v>BT-136</v>
      </c>
      <c r="AQ76" s="99" t="n">
        <f aca="false">LEN(BB76)-LEN(SUBSTITUTE(BB76,"/",""))-1</f>
        <v>5</v>
      </c>
      <c r="AR76" s="99" t="str">
        <f aca="false">H76</f>
        <v>1..1</v>
      </c>
      <c r="AS76" s="97" t="s">
        <v>1437</v>
      </c>
      <c r="AT76" s="97" t="s">
        <v>1438</v>
      </c>
      <c r="AU76" s="98"/>
      <c r="AV76" s="98"/>
      <c r="AW76" s="98" t="s">
        <v>5233</v>
      </c>
      <c r="AX76" s="97" t="s">
        <v>5229</v>
      </c>
      <c r="AY76" s="99" t="str">
        <f aca="false">O76</f>
        <v>1..1</v>
      </c>
      <c r="AZ76" s="100" t="str">
        <f aca="false">P76</f>
        <v>1..1</v>
      </c>
      <c r="BA76" s="54" t="str">
        <f aca="false">Q76</f>
        <v>/rsm:CrossIndustryInvoice
/rsm:SupplyChainTradeTransaction
/ram:IncludedSupplyChainTradeLineItem
/ram:SpecifiedLineTradeSettlement
/ram:SpecifiedTradeAllowanceCharge
/ram:ActualAmount</v>
      </c>
      <c r="BB76" s="109" t="str">
        <f aca="false">R76</f>
        <v>/rsm:CrossIndustryInvoice/rsm:SupplyChainTradeTransaction/ram:IncludedSupplyChainTradeLineItem/ram:SpecifiedLineTradeSettlement/ram:SpecifiedTradeAllowanceCharge/ram:ActualAmount</v>
      </c>
      <c r="BC76" s="99" t="str">
        <f aca="false">IF(S76="","",S76)</f>
        <v>A</v>
      </c>
      <c r="BD76" s="10" t="str">
        <f aca="false">IF(T76="","",T76)</f>
        <v>E</v>
      </c>
      <c r="BE76" s="99" t="str">
        <f aca="false">IF(U76="","",U76)</f>
        <v>0..n</v>
      </c>
      <c r="BF76" s="99" t="str">
        <f aca="false">IF(V76="","",V76)</f>
        <v>CAR-2</v>
      </c>
      <c r="BG76" s="315" t="str">
        <f aca="false">IF(W76="","",W76)</f>
        <v/>
      </c>
      <c r="BH76" s="6"/>
      <c r="BI76" s="10" t="str">
        <f aca="false">Y76</f>
        <v>-</v>
      </c>
      <c r="BJ76" s="10" t="str">
        <f aca="false">Z76</f>
        <v>-</v>
      </c>
      <c r="BK76" s="10" t="str">
        <f aca="false">AA76</f>
        <v>X</v>
      </c>
      <c r="BL76" s="10" t="str">
        <f aca="false">AB76</f>
        <v>X</v>
      </c>
      <c r="BM76" s="10" t="str">
        <f aca="false">AC76</f>
        <v>X</v>
      </c>
      <c r="BN76" s="10" t="str">
        <f aca="false">AD76</f>
        <v>X</v>
      </c>
      <c r="BO76" s="10" t="str">
        <f aca="false">AE76</f>
        <v>X</v>
      </c>
      <c r="BP76" s="6"/>
      <c r="BQ76" s="10" t="str">
        <f aca="false">AG76</f>
        <v>BASIC</v>
      </c>
      <c r="BR76" s="110" t="str">
        <f aca="false">AH76</f>
        <v>BASIC</v>
      </c>
      <c r="BS76" s="47"/>
      <c r="BT76" s="49" t="s">
        <v>6862</v>
      </c>
    </row>
    <row r="77" s="11" customFormat="true" ht="165.75" hidden="false" customHeight="false" outlineLevel="0" collapsed="false">
      <c r="A77" s="58" t="str">
        <f aca="false">IF(OR(T77="E",T77="A"),"YES","NO")</f>
        <v>YES</v>
      </c>
      <c r="B77" s="58"/>
      <c r="C77" s="58"/>
      <c r="D77" s="223" t="s">
        <v>5180</v>
      </c>
      <c r="E77" s="166" t="s">
        <v>1439</v>
      </c>
      <c r="F77" s="167" t="s">
        <v>1439</v>
      </c>
      <c r="G77" s="99" t="n">
        <f aca="false">LEN(R77)-LEN(SUBSTITUTE(R77,"/",""))-1</f>
        <v>5</v>
      </c>
      <c r="H77" s="99" t="s">
        <v>95</v>
      </c>
      <c r="I77" s="97" t="s">
        <v>1440</v>
      </c>
      <c r="J77" s="97" t="s">
        <v>1441</v>
      </c>
      <c r="K77" s="98" t="s">
        <v>781</v>
      </c>
      <c r="L77" s="98" t="s">
        <v>1442</v>
      </c>
      <c r="M77" s="98" t="s">
        <v>5234</v>
      </c>
      <c r="N77" s="97" t="s">
        <v>174</v>
      </c>
      <c r="O77" s="99" t="s">
        <v>95</v>
      </c>
      <c r="P77" s="100" t="str">
        <f aca="false">O77</f>
        <v>0..1</v>
      </c>
      <c r="Q77" s="54" t="s">
        <v>5235</v>
      </c>
      <c r="R77" s="109" t="s">
        <v>5236</v>
      </c>
      <c r="S77" s="99" t="s">
        <v>176</v>
      </c>
      <c r="T77" s="10" t="str">
        <f aca="false">IF($E77="","",IF(ISERROR(SEARCH("@",$R77)),IF(LEFT($E77,4)="BG-X","EG",IF(LEFT($E77,2)="BG","G",IF(LEFT($E77,4)="BT-X",IF(LEN($E77)-LEN(SUBSTITUTE($E77,"-",))&gt;2,"","E"),IF(LEN($E77)-LEN(SUBSTITUTE($E77,"-",))&gt;1,"","E")))),"A"))</f>
        <v>E</v>
      </c>
      <c r="U77" s="99" t="s">
        <v>95</v>
      </c>
      <c r="V77" s="99"/>
      <c r="W77" s="315"/>
      <c r="X77" s="38"/>
      <c r="Y77" s="10" t="str">
        <f aca="false">IF(AH77=Y$4,"X","-")</f>
        <v>-</v>
      </c>
      <c r="Z77" s="10" t="str">
        <f aca="false">IF(Y77="X","X",IF($AH77=Z$4,"X","-"))</f>
        <v>-</v>
      </c>
      <c r="AA77" s="10" t="str">
        <f aca="false">IF(Z77="X","X",IF($AH77=AA$4,"X","-"))</f>
        <v>X</v>
      </c>
      <c r="AB77" s="10" t="str">
        <f aca="false">IF(AA77="X","X",IF($AH77=AB$4,"X","-"))</f>
        <v>X</v>
      </c>
      <c r="AC77" s="10" t="str">
        <f aca="false">IF(AB77="X","X",IF($AH77=AC$4,"X","-"))</f>
        <v>X</v>
      </c>
      <c r="AD77" s="10" t="str">
        <f aca="false">IF(AC77="X","X",IF($AH77=AD$4,"X","-"))</f>
        <v>X</v>
      </c>
      <c r="AE77" s="10" t="str">
        <f aca="false">IF(AD77="X","X",IF($AH77=AE$4,"X","-"))</f>
        <v>X</v>
      </c>
      <c r="AF77" s="38"/>
      <c r="AG77" s="10" t="s">
        <v>26</v>
      </c>
      <c r="AH77" s="110" t="s">
        <v>26</v>
      </c>
      <c r="AI77" s="38"/>
      <c r="AJ77" s="13" t="str">
        <f aca="false">IF(ISERROR(FIND("/",R77)),R77,LEFT(R77,FIND(CHAR(1),SUBSTITUTE(R77,"/",CHAR(1),LEN(R77)-LEN(SUBSTITUTE(R77,"/",""))))-1))</f>
        <v>/rsm:CrossIndustryInvoice/rsm:SupplyChainTradeTransaction/ram:IncludedSupplyChainTradeLineItem/ram:SpecifiedLineTradeSettlement/ram:SpecifiedTradeAllowanceCharge</v>
      </c>
      <c r="AK77" s="13" t="str">
        <f aca="false">IF(ISERROR(FIND("/",R77)),R77,MID(R77, FIND(CHAR(1),SUBSTITUTE(R77,"/",CHAR(1), LEN(R77)-LEN(SUBSTITUTE(R77,"/","")))), LEN(R77)))</f>
        <v>/ram:ReasonCode</v>
      </c>
      <c r="AL77" s="14" t="n">
        <f aca="false">COUNTIFS(R$4:R77,AJ77)</f>
        <v>1</v>
      </c>
      <c r="AM77" s="1"/>
      <c r="AN77" s="223" t="str">
        <f aca="false">D77</f>
        <v>SCT_LINE_TS</v>
      </c>
      <c r="AO77" s="166" t="str">
        <f aca="false">E77</f>
        <v>BT-140</v>
      </c>
      <c r="AP77" s="167" t="str">
        <f aca="false">IF(F77="","",F77)</f>
        <v>BT-140</v>
      </c>
      <c r="AQ77" s="99" t="n">
        <f aca="false">LEN(BB77)-LEN(SUBSTITUTE(BB77,"/",""))-1</f>
        <v>5</v>
      </c>
      <c r="AR77" s="99" t="str">
        <f aca="false">H77</f>
        <v>0..1</v>
      </c>
      <c r="AS77" s="97" t="s">
        <v>1444</v>
      </c>
      <c r="AT77" s="97" t="s">
        <v>1445</v>
      </c>
      <c r="AU77" s="98" t="s">
        <v>784</v>
      </c>
      <c r="AV77" s="98" t="s">
        <v>1446</v>
      </c>
      <c r="AW77" s="98" t="s">
        <v>5237</v>
      </c>
      <c r="AX77" s="97" t="s">
        <v>174</v>
      </c>
      <c r="AY77" s="99" t="str">
        <f aca="false">O77</f>
        <v>0..1</v>
      </c>
      <c r="AZ77" s="100" t="str">
        <f aca="false">P77</f>
        <v>0..1</v>
      </c>
      <c r="BA77" s="54" t="str">
        <f aca="false">Q77</f>
        <v>/rsm:CrossIndustryInvoice
/rsm:SupplyChainTradeTransaction
/ram:IncludedSupplyChainTradeLineItem
/ram:SpecifiedLineTradeSettlement
/ram:SpecifiedTradeAllowanceCharge
/ram:ReasonCode</v>
      </c>
      <c r="BB77" s="109" t="str">
        <f aca="false">R77</f>
        <v>/rsm:CrossIndustryInvoice/rsm:SupplyChainTradeTransaction/ram:IncludedSupplyChainTradeLineItem/ram:SpecifiedLineTradeSettlement/ram:SpecifiedTradeAllowanceCharge/ram:ReasonCode</v>
      </c>
      <c r="BC77" s="99" t="str">
        <f aca="false">IF(S77="","",S77)</f>
        <v>C</v>
      </c>
      <c r="BD77" s="10" t="str">
        <f aca="false">IF(T77="","",T77)</f>
        <v>E</v>
      </c>
      <c r="BE77" s="99" t="str">
        <f aca="false">IF(U77="","",U77)</f>
        <v>0..1</v>
      </c>
      <c r="BF77" s="99" t="str">
        <f aca="false">IF(V77="","",V77)</f>
        <v/>
      </c>
      <c r="BG77" s="315" t="str">
        <f aca="false">IF(W77="","",W77)</f>
        <v/>
      </c>
      <c r="BH77" s="6"/>
      <c r="BI77" s="10" t="str">
        <f aca="false">Y77</f>
        <v>-</v>
      </c>
      <c r="BJ77" s="10" t="str">
        <f aca="false">Z77</f>
        <v>-</v>
      </c>
      <c r="BK77" s="10" t="str">
        <f aca="false">AA77</f>
        <v>X</v>
      </c>
      <c r="BL77" s="10" t="str">
        <f aca="false">AB77</f>
        <v>X</v>
      </c>
      <c r="BM77" s="10" t="str">
        <f aca="false">AC77</f>
        <v>X</v>
      </c>
      <c r="BN77" s="10" t="str">
        <f aca="false">AD77</f>
        <v>X</v>
      </c>
      <c r="BO77" s="10" t="str">
        <f aca="false">AE77</f>
        <v>X</v>
      </c>
      <c r="BP77" s="6"/>
      <c r="BQ77" s="10" t="str">
        <f aca="false">AG77</f>
        <v>BASIC</v>
      </c>
      <c r="BR77" s="110" t="str">
        <f aca="false">AH77</f>
        <v>BASIC</v>
      </c>
      <c r="BS77" s="47"/>
      <c r="BT77" s="49" t="s">
        <v>6862</v>
      </c>
    </row>
    <row r="78" s="11" customFormat="true" ht="165.75" hidden="false" customHeight="false" outlineLevel="0" collapsed="false">
      <c r="A78" s="58" t="str">
        <f aca="false">IF(OR(T78="E",T78="A"),"YES","NO")</f>
        <v>YES</v>
      </c>
      <c r="B78" s="58"/>
      <c r="C78" s="58"/>
      <c r="D78" s="223" t="s">
        <v>5180</v>
      </c>
      <c r="E78" s="166" t="s">
        <v>1447</v>
      </c>
      <c r="F78" s="167" t="s">
        <v>1447</v>
      </c>
      <c r="G78" s="99" t="n">
        <f aca="false">LEN(R78)-LEN(SUBSTITUTE(R78,"/",""))-1</f>
        <v>5</v>
      </c>
      <c r="H78" s="99" t="s">
        <v>95</v>
      </c>
      <c r="I78" s="97" t="s">
        <v>1448</v>
      </c>
      <c r="J78" s="97" t="s">
        <v>1449</v>
      </c>
      <c r="K78" s="98"/>
      <c r="L78" s="98"/>
      <c r="M78" s="98" t="s">
        <v>5234</v>
      </c>
      <c r="N78" s="97" t="s">
        <v>119</v>
      </c>
      <c r="O78" s="99" t="s">
        <v>95</v>
      </c>
      <c r="P78" s="100" t="str">
        <f aca="false">O78</f>
        <v>0..1</v>
      </c>
      <c r="Q78" s="54" t="s">
        <v>5238</v>
      </c>
      <c r="R78" s="109" t="s">
        <v>5239</v>
      </c>
      <c r="S78" s="99" t="s">
        <v>121</v>
      </c>
      <c r="T78" s="10" t="str">
        <f aca="false">IF($E78="","",IF(ISERROR(SEARCH("@",$R78)),IF(LEFT($E78,4)="BG-X","EG",IF(LEFT($E78,2)="BG","G",IF(LEFT($E78,4)="BT-X",IF(LEN($E78)-LEN(SUBSTITUTE($E78,"-",))&gt;2,"","E"),IF(LEN($E78)-LEN(SUBSTITUTE($E78,"-",))&gt;1,"","E")))),"A"))</f>
        <v>E</v>
      </c>
      <c r="U78" s="99" t="s">
        <v>95</v>
      </c>
      <c r="V78" s="99"/>
      <c r="W78" s="315"/>
      <c r="X78" s="38"/>
      <c r="Y78" s="10" t="str">
        <f aca="false">IF(AH78=Y$4,"X","-")</f>
        <v>-</v>
      </c>
      <c r="Z78" s="10" t="str">
        <f aca="false">IF(Y78="X","X",IF($AH78=Z$4,"X","-"))</f>
        <v>-</v>
      </c>
      <c r="AA78" s="10" t="str">
        <f aca="false">IF(Z78="X","X",IF($AH78=AA$4,"X","-"))</f>
        <v>X</v>
      </c>
      <c r="AB78" s="10" t="str">
        <f aca="false">IF(AA78="X","X",IF($AH78=AB$4,"X","-"))</f>
        <v>X</v>
      </c>
      <c r="AC78" s="10" t="str">
        <f aca="false">IF(AB78="X","X",IF($AH78=AC$4,"X","-"))</f>
        <v>X</v>
      </c>
      <c r="AD78" s="10" t="str">
        <f aca="false">IF(AC78="X","X",IF($AH78=AD$4,"X","-"))</f>
        <v>X</v>
      </c>
      <c r="AE78" s="10" t="str">
        <f aca="false">IF(AD78="X","X",IF($AH78=AE$4,"X","-"))</f>
        <v>X</v>
      </c>
      <c r="AF78" s="38"/>
      <c r="AG78" s="10" t="s">
        <v>26</v>
      </c>
      <c r="AH78" s="110" t="s">
        <v>26</v>
      </c>
      <c r="AI78" s="38"/>
      <c r="AJ78" s="13" t="str">
        <f aca="false">IF(ISERROR(FIND("/",R78)),R78,LEFT(R78,FIND(CHAR(1),SUBSTITUTE(R78,"/",CHAR(1),LEN(R78)-LEN(SUBSTITUTE(R78,"/",""))))-1))</f>
        <v>/rsm:CrossIndustryInvoice/rsm:SupplyChainTradeTransaction/ram:IncludedSupplyChainTradeLineItem/ram:SpecifiedLineTradeSettlement/ram:SpecifiedTradeAllowanceCharge</v>
      </c>
      <c r="AK78" s="13" t="str">
        <f aca="false">IF(ISERROR(FIND("/",R78)),R78,MID(R78, FIND(CHAR(1),SUBSTITUTE(R78,"/",CHAR(1), LEN(R78)-LEN(SUBSTITUTE(R78,"/","")))), LEN(R78)))</f>
        <v>/ram:Reason</v>
      </c>
      <c r="AL78" s="14" t="n">
        <f aca="false">COUNTIFS(R$4:R78,AJ78)</f>
        <v>1</v>
      </c>
      <c r="AM78" s="1"/>
      <c r="AN78" s="223" t="str">
        <f aca="false">D78</f>
        <v>SCT_LINE_TS</v>
      </c>
      <c r="AO78" s="166" t="str">
        <f aca="false">E78</f>
        <v>BT-139</v>
      </c>
      <c r="AP78" s="167" t="str">
        <f aca="false">IF(F78="","",F78)</f>
        <v>BT-139</v>
      </c>
      <c r="AQ78" s="99" t="n">
        <f aca="false">LEN(BB78)-LEN(SUBSTITUTE(BB78,"/",""))-1</f>
        <v>5</v>
      </c>
      <c r="AR78" s="99" t="str">
        <f aca="false">H78</f>
        <v>0..1</v>
      </c>
      <c r="AS78" s="97" t="s">
        <v>1451</v>
      </c>
      <c r="AT78" s="97" t="s">
        <v>1452</v>
      </c>
      <c r="AU78" s="98"/>
      <c r="AV78" s="98"/>
      <c r="AW78" s="98" t="s">
        <v>5237</v>
      </c>
      <c r="AX78" s="97" t="s">
        <v>4647</v>
      </c>
      <c r="AY78" s="99" t="str">
        <f aca="false">O78</f>
        <v>0..1</v>
      </c>
      <c r="AZ78" s="100" t="str">
        <f aca="false">P78</f>
        <v>0..1</v>
      </c>
      <c r="BA78" s="54" t="str">
        <f aca="false">Q78</f>
        <v>/rsm:CrossIndustryInvoice
/rsm:SupplyChainTradeTransaction
/ram:IncludedSupplyChainTradeLineItem
/ram:SpecifiedLineTradeSettlement
/ram:SpecifiedTradeAllowanceCharge
/ram:Reason</v>
      </c>
      <c r="BB78" s="109" t="str">
        <f aca="false">R78</f>
        <v>/rsm:CrossIndustryInvoice/rsm:SupplyChainTradeTransaction/ram:IncludedSupplyChainTradeLineItem/ram:SpecifiedLineTradeSettlement/ram:SpecifiedTradeAllowanceCharge/ram:Reason</v>
      </c>
      <c r="BC78" s="99" t="str">
        <f aca="false">IF(S78="","",S78)</f>
        <v>T</v>
      </c>
      <c r="BD78" s="10" t="str">
        <f aca="false">IF(T78="","",T78)</f>
        <v>E</v>
      </c>
      <c r="BE78" s="99" t="str">
        <f aca="false">IF(U78="","",U78)</f>
        <v>0..1</v>
      </c>
      <c r="BF78" s="99" t="str">
        <f aca="false">IF(V78="","",V78)</f>
        <v/>
      </c>
      <c r="BG78" s="315" t="str">
        <f aca="false">IF(W78="","",W78)</f>
        <v/>
      </c>
      <c r="BH78" s="6"/>
      <c r="BI78" s="10" t="str">
        <f aca="false">Y78</f>
        <v>-</v>
      </c>
      <c r="BJ78" s="10" t="str">
        <f aca="false">Z78</f>
        <v>-</v>
      </c>
      <c r="BK78" s="10" t="str">
        <f aca="false">AA78</f>
        <v>X</v>
      </c>
      <c r="BL78" s="10" t="str">
        <f aca="false">AB78</f>
        <v>X</v>
      </c>
      <c r="BM78" s="10" t="str">
        <f aca="false">AC78</f>
        <v>X</v>
      </c>
      <c r="BN78" s="10" t="str">
        <f aca="false">AD78</f>
        <v>X</v>
      </c>
      <c r="BO78" s="10" t="str">
        <f aca="false">AE78</f>
        <v>X</v>
      </c>
      <c r="BP78" s="6"/>
      <c r="BQ78" s="10" t="str">
        <f aca="false">AG78</f>
        <v>BASIC</v>
      </c>
      <c r="BR78" s="110" t="str">
        <f aca="false">AH78</f>
        <v>BASIC</v>
      </c>
      <c r="BS78" s="47"/>
      <c r="BT78" s="49" t="s">
        <v>6862</v>
      </c>
    </row>
    <row r="79" s="11" customFormat="true" ht="85.5" hidden="false" customHeight="false" outlineLevel="0" collapsed="false">
      <c r="A79" s="58" t="str">
        <f aca="false">IF(OR(T79="E",T79="A"),"YES","NO")</f>
        <v>NO</v>
      </c>
      <c r="B79" s="58"/>
      <c r="C79" s="58"/>
      <c r="D79" s="223" t="s">
        <v>5180</v>
      </c>
      <c r="E79" s="170" t="s">
        <v>1453</v>
      </c>
      <c r="F79" s="171" t="s">
        <v>1453</v>
      </c>
      <c r="G79" s="172" t="n">
        <f aca="false">LEN(R79)-LEN(SUBSTITUTE(R79,"/",""))-1</f>
        <v>4</v>
      </c>
      <c r="H79" s="172" t="s">
        <v>112</v>
      </c>
      <c r="I79" s="173" t="s">
        <v>1454</v>
      </c>
      <c r="J79" s="173" t="s">
        <v>1455</v>
      </c>
      <c r="K79" s="174" t="s">
        <v>1456</v>
      </c>
      <c r="L79" s="174" t="s">
        <v>1457</v>
      </c>
      <c r="M79" s="174" t="s">
        <v>1458</v>
      </c>
      <c r="N79" s="173"/>
      <c r="O79" s="175" t="s">
        <v>112</v>
      </c>
      <c r="P79" s="175" t="str">
        <f aca="false">O79</f>
        <v>0..n</v>
      </c>
      <c r="Q79" s="176" t="s">
        <v>5213</v>
      </c>
      <c r="R79" s="177" t="s">
        <v>5214</v>
      </c>
      <c r="S79" s="172"/>
      <c r="T79" s="178" t="str">
        <f aca="false">IF($E79="","",IF(ISERROR(SEARCH("@",$R79)),IF(LEFT($E79,4)="BG-X","EG",IF(LEFT($E79,2)="BG","G",IF(LEFT($E79,4)="BT-X",IF(LEN($E79)-LEN(SUBSTITUTE($E79,"-",))&gt;2,"","E"),IF(LEN($E79)-LEN(SUBSTITUTE($E79,"-",))&gt;1,"","E")))),"A"))</f>
        <v>G</v>
      </c>
      <c r="U79" s="172" t="s">
        <v>112</v>
      </c>
      <c r="V79" s="172" t="s">
        <v>1407</v>
      </c>
      <c r="W79" s="365" t="s">
        <v>1458</v>
      </c>
      <c r="X79" s="38"/>
      <c r="Y79" s="178" t="str">
        <f aca="false">IF(AH79=Y$4,"X","-")</f>
        <v>-</v>
      </c>
      <c r="Z79" s="178" t="str">
        <f aca="false">IF(Y79="X","X",IF($AH79=Z$4,"X","-"))</f>
        <v>-</v>
      </c>
      <c r="AA79" s="178" t="str">
        <f aca="false">IF(Z79="X","X",IF($AH79=AA$4,"X","-"))</f>
        <v>X</v>
      </c>
      <c r="AB79" s="178" t="str">
        <f aca="false">IF(AA79="X","X",IF($AH79=AB$4,"X","-"))</f>
        <v>X</v>
      </c>
      <c r="AC79" s="178" t="str">
        <f aca="false">IF(AB79="X","X",IF($AH79=AC$4,"X","-"))</f>
        <v>X</v>
      </c>
      <c r="AD79" s="178" t="str">
        <f aca="false">IF(AC79="X","X",IF($AH79=AD$4,"X","-"))</f>
        <v>X</v>
      </c>
      <c r="AE79" s="178" t="str">
        <f aca="false">IF(AD79="X","X",IF($AH79=AE$4,"X","-"))</f>
        <v>X</v>
      </c>
      <c r="AF79" s="38"/>
      <c r="AG79" s="178" t="s">
        <v>26</v>
      </c>
      <c r="AH79" s="178" t="s">
        <v>26</v>
      </c>
      <c r="AI79" s="38"/>
      <c r="AJ79" s="13" t="str">
        <f aca="false">IF(ISERROR(FIND("/",R79)),R79,LEFT(R79,FIND(CHAR(1),SUBSTITUTE(R79,"/",CHAR(1),LEN(R79)-LEN(SUBSTITUTE(R79,"/",""))))-1))</f>
        <v>/rsm:CrossIndustryInvoice/rsm:SupplyChainTradeTransaction/ram:IncludedSupplyChainTradeLineItem/ram:SpecifiedLineTradeSettlement</v>
      </c>
      <c r="AK79" s="13" t="str">
        <f aca="false">IF(ISERROR(FIND("/",R79)),R79,MID(R79, FIND(CHAR(1),SUBSTITUTE(R79,"/",CHAR(1), LEN(R79)-LEN(SUBSTITUTE(R79,"/","")))), LEN(R79)))</f>
        <v>/ram:SpecifiedTradeAllowanceCharge</v>
      </c>
      <c r="AL79" s="14" t="n">
        <f aca="false">COUNTIFS(R$4:R79,AJ79)</f>
        <v>1</v>
      </c>
      <c r="AM79" s="1"/>
      <c r="AN79" s="223" t="str">
        <f aca="false">D79</f>
        <v>SCT_LINE_TS</v>
      </c>
      <c r="AO79" s="170" t="str">
        <f aca="false">E79</f>
        <v>BG-28</v>
      </c>
      <c r="AP79" s="171" t="str">
        <f aca="false">IF(F79="","",F79)</f>
        <v>BG-28</v>
      </c>
      <c r="AQ79" s="172" t="n">
        <f aca="false">LEN(BB79)-LEN(SUBSTITUTE(BB79,"/",""))-1</f>
        <v>4</v>
      </c>
      <c r="AR79" s="172" t="str">
        <f aca="false">H79</f>
        <v>0..n</v>
      </c>
      <c r="AS79" s="173" t="s">
        <v>5240</v>
      </c>
      <c r="AT79" s="173" t="s">
        <v>1461</v>
      </c>
      <c r="AU79" s="174" t="s">
        <v>1462</v>
      </c>
      <c r="AV79" s="174" t="s">
        <v>1463</v>
      </c>
      <c r="AW79" s="174" t="s">
        <v>1458</v>
      </c>
      <c r="AX79" s="173"/>
      <c r="AY79" s="175" t="str">
        <f aca="false">O79</f>
        <v>0..n</v>
      </c>
      <c r="AZ79" s="175" t="str">
        <f aca="false">P79</f>
        <v>0..n</v>
      </c>
      <c r="BA79" s="176" t="str">
        <f aca="false">Q79</f>
        <v>/rsm:CrossIndustryInvoice
/rsm:SupplyChainTradeTransaction
/ram:IncludedSupplyChainTradeLineItem
/ram:SpecifiedLineTradeSettlement
/ram:SpecifiedTradeAllowanceCharge</v>
      </c>
      <c r="BB79" s="177" t="str">
        <f aca="false">R79</f>
        <v>/rsm:CrossIndustryInvoice/rsm:SupplyChainTradeTransaction/ram:IncludedSupplyChainTradeLineItem/ram:SpecifiedLineTradeSettlement/ram:SpecifiedTradeAllowanceCharge</v>
      </c>
      <c r="BC79" s="172" t="str">
        <f aca="false">IF(S79="","",S79)</f>
        <v/>
      </c>
      <c r="BD79" s="178" t="str">
        <f aca="false">IF(T79="","",T79)</f>
        <v>G</v>
      </c>
      <c r="BE79" s="172" t="str">
        <f aca="false">IF(U79="","",U79)</f>
        <v>0..n</v>
      </c>
      <c r="BF79" s="172" t="str">
        <f aca="false">IF(V79="","",V79)</f>
        <v>STR-4</v>
      </c>
      <c r="BG79" s="365" t="str">
        <f aca="false">IF(W79="","",W79)</f>
        <v>ChargeIndicator=true</v>
      </c>
      <c r="BH79" s="6"/>
      <c r="BI79" s="178" t="str">
        <f aca="false">Y79</f>
        <v>-</v>
      </c>
      <c r="BJ79" s="178" t="str">
        <f aca="false">Z79</f>
        <v>-</v>
      </c>
      <c r="BK79" s="178" t="str">
        <f aca="false">AA79</f>
        <v>X</v>
      </c>
      <c r="BL79" s="178" t="str">
        <f aca="false">AB79</f>
        <v>X</v>
      </c>
      <c r="BM79" s="178" t="str">
        <f aca="false">AC79</f>
        <v>X</v>
      </c>
      <c r="BN79" s="178" t="str">
        <f aca="false">AD79</f>
        <v>X</v>
      </c>
      <c r="BO79" s="178" t="str">
        <f aca="false">AE79</f>
        <v>X</v>
      </c>
      <c r="BP79" s="6"/>
      <c r="BQ79" s="178" t="str">
        <f aca="false">AG79</f>
        <v>BASIC</v>
      </c>
      <c r="BR79" s="178" t="str">
        <f aca="false">AH79</f>
        <v>BASIC</v>
      </c>
      <c r="BS79" s="47"/>
      <c r="BT79" s="49" t="s">
        <v>6862</v>
      </c>
    </row>
    <row r="80" s="78" customFormat="true" ht="99.75" hidden="false" customHeight="false" outlineLevel="0" collapsed="false">
      <c r="A80" s="58" t="str">
        <f aca="false">IF(OR(T80="E",T80="A"),"YES","NO")</f>
        <v>NO</v>
      </c>
      <c r="B80" s="58"/>
      <c r="C80" s="58"/>
      <c r="D80" s="223" t="s">
        <v>5180</v>
      </c>
      <c r="E80" s="166" t="s">
        <v>1464</v>
      </c>
      <c r="F80" s="167"/>
      <c r="G80" s="99" t="n">
        <f aca="false">LEN(R80)-LEN(SUBSTITUTE(R80,"/",""))-1</f>
        <v>5</v>
      </c>
      <c r="H80" s="99" t="s">
        <v>88</v>
      </c>
      <c r="I80" s="139" t="s">
        <v>5215</v>
      </c>
      <c r="J80" s="97"/>
      <c r="K80" s="98"/>
      <c r="L80" s="98"/>
      <c r="M80" s="98"/>
      <c r="N80" s="97"/>
      <c r="O80" s="99" t="s">
        <v>88</v>
      </c>
      <c r="P80" s="100" t="str">
        <f aca="false">O80</f>
        <v>1..1</v>
      </c>
      <c r="Q80" s="54" t="s">
        <v>5217</v>
      </c>
      <c r="R80" s="109" t="s">
        <v>5218</v>
      </c>
      <c r="S80" s="99"/>
      <c r="T80" s="10" t="str">
        <f aca="false">IF($E80="","",IF(ISERROR(SEARCH("@",$R80)),IF(LEFT($E80,4)="BG-X","EG",IF(LEFT($E80,2)="BG","G",IF(LEFT($E80,4)="BT-X",IF(LEN($E80)-LEN(SUBSTITUTE($E80,"-",))&gt;2,"","E"),IF(LEN($E80)-LEN(SUBSTITUTE($E80,"-",))&gt;1,"","E")))),"A"))</f>
        <v>G</v>
      </c>
      <c r="U80" s="99" t="s">
        <v>95</v>
      </c>
      <c r="V80" s="99"/>
      <c r="W80" s="315"/>
      <c r="X80" s="38"/>
      <c r="Y80" s="10" t="str">
        <f aca="false">IF(AH80=Y$4,"X","-")</f>
        <v>-</v>
      </c>
      <c r="Z80" s="10" t="str">
        <f aca="false">IF(Y80="X","X",IF($AH80=Z$4,"X","-"))</f>
        <v>-</v>
      </c>
      <c r="AA80" s="10" t="str">
        <f aca="false">IF(Z80="X","X",IF($AH80=AA$4,"X","-"))</f>
        <v>X</v>
      </c>
      <c r="AB80" s="10" t="str">
        <f aca="false">IF(AA80="X","X",IF($AH80=AB$4,"X","-"))</f>
        <v>X</v>
      </c>
      <c r="AC80" s="10" t="str">
        <f aca="false">IF(AB80="X","X",IF($AH80=AC$4,"X","-"))</f>
        <v>X</v>
      </c>
      <c r="AD80" s="10" t="str">
        <f aca="false">IF(AC80="X","X",IF($AH80=AD$4,"X","-"))</f>
        <v>X</v>
      </c>
      <c r="AE80" s="10" t="str">
        <f aca="false">IF(AD80="X","X",IF($AH80=AE$4,"X","-"))</f>
        <v>X</v>
      </c>
      <c r="AF80" s="38"/>
      <c r="AG80" s="10" t="s">
        <v>26</v>
      </c>
      <c r="AH80" s="110" t="s">
        <v>26</v>
      </c>
      <c r="AI80" s="38"/>
      <c r="AJ80" s="13" t="str">
        <f aca="false">IF(ISERROR(FIND("/",R80)),R80,LEFT(R80,FIND(CHAR(1),SUBSTITUTE(R80,"/",CHAR(1),LEN(R80)-LEN(SUBSTITUTE(R80,"/",""))))-1))</f>
        <v>/rsm:CrossIndustryInvoice/rsm:SupplyChainTradeTransaction/ram:IncludedSupplyChainTradeLineItem/ram:SpecifiedLineTradeSettlement/ram:SpecifiedTradeAllowanceCharge</v>
      </c>
      <c r="AK80" s="13" t="str">
        <f aca="false">IF(ISERROR(FIND("/",R80)),R80,MID(R80, FIND(CHAR(1),SUBSTITUTE(R80,"/",CHAR(1), LEN(R80)-LEN(SUBSTITUTE(R80,"/","")))), LEN(R80)))</f>
        <v>/ram:ChargeIndicator</v>
      </c>
      <c r="AL80" s="14" t="n">
        <f aca="false">COUNTIFS(R$4:R80,AJ80)</f>
        <v>2</v>
      </c>
      <c r="AM80" s="1"/>
      <c r="AN80" s="223" t="str">
        <f aca="false">D80</f>
        <v>SCT_LINE_TS</v>
      </c>
      <c r="AO80" s="166" t="str">
        <f aca="false">E80</f>
        <v>BG-28-0</v>
      </c>
      <c r="AP80" s="167" t="str">
        <f aca="false">IF(F80="","",F80)</f>
        <v/>
      </c>
      <c r="AQ80" s="99" t="n">
        <f aca="false">LEN(BB80)-LEN(SUBSTITUTE(BB80,"/",""))-1</f>
        <v>5</v>
      </c>
      <c r="AR80" s="99" t="str">
        <f aca="false">H80</f>
        <v>1..1</v>
      </c>
      <c r="AS80" s="139" t="s">
        <v>5219</v>
      </c>
      <c r="AT80" s="97"/>
      <c r="AU80" s="98"/>
      <c r="AV80" s="98"/>
      <c r="AW80" s="98"/>
      <c r="AX80" s="97"/>
      <c r="AY80" s="99" t="str">
        <f aca="false">O80</f>
        <v>1..1</v>
      </c>
      <c r="AZ80" s="100" t="str">
        <f aca="false">P80</f>
        <v>1..1</v>
      </c>
      <c r="BA80" s="54" t="str">
        <f aca="false">Q80</f>
        <v>/rsm:CrossIndustryInvoice
/rsm:SupplyChainTradeTransaction
/ram:IncludedSupplyChainTradeLineItem
/ram:SpecifiedLineTradeSettlement
/ram:SpecifiedTradeAllowanceCharge
/ram:ChargeIndicator</v>
      </c>
      <c r="BB80" s="109" t="str">
        <f aca="false">R80</f>
        <v>/rsm:CrossIndustryInvoice/rsm:SupplyChainTradeTransaction/ram:IncludedSupplyChainTradeLineItem/ram:SpecifiedLineTradeSettlement/ram:SpecifiedTradeAllowanceCharge/ram:ChargeIndicator</v>
      </c>
      <c r="BC80" s="99" t="str">
        <f aca="false">IF(S80="","",S80)</f>
        <v/>
      </c>
      <c r="BD80" s="10" t="str">
        <f aca="false">IF(T80="","",T80)</f>
        <v>G</v>
      </c>
      <c r="BE80" s="99" t="str">
        <f aca="false">IF(U80="","",U80)</f>
        <v>0..1</v>
      </c>
      <c r="BF80" s="99" t="str">
        <f aca="false">IF(V80="","",V80)</f>
        <v/>
      </c>
      <c r="BG80" s="315" t="str">
        <f aca="false">IF(W80="","",W80)</f>
        <v/>
      </c>
      <c r="BH80" s="6"/>
      <c r="BI80" s="10" t="str">
        <f aca="false">Y80</f>
        <v>-</v>
      </c>
      <c r="BJ80" s="10" t="str">
        <f aca="false">Z80</f>
        <v>-</v>
      </c>
      <c r="BK80" s="10" t="str">
        <f aca="false">AA80</f>
        <v>X</v>
      </c>
      <c r="BL80" s="10" t="str">
        <f aca="false">AB80</f>
        <v>X</v>
      </c>
      <c r="BM80" s="10" t="str">
        <f aca="false">AC80</f>
        <v>X</v>
      </c>
      <c r="BN80" s="10" t="str">
        <f aca="false">AD80</f>
        <v>X</v>
      </c>
      <c r="BO80" s="10" t="str">
        <f aca="false">AE80</f>
        <v>X</v>
      </c>
      <c r="BP80" s="6"/>
      <c r="BQ80" s="10" t="str">
        <f aca="false">AG80</f>
        <v>BASIC</v>
      </c>
      <c r="BR80" s="110" t="str">
        <f aca="false">AH80</f>
        <v>BASIC</v>
      </c>
      <c r="BS80" s="47"/>
      <c r="BT80" s="49" t="s">
        <v>6862</v>
      </c>
    </row>
    <row r="81" s="11" customFormat="true" ht="114" hidden="false" customHeight="false" outlineLevel="0" collapsed="false">
      <c r="A81" s="58" t="str">
        <f aca="false">IF(OR(T81="E",T81="A"),"YES","NO")</f>
        <v>NO</v>
      </c>
      <c r="B81" s="58"/>
      <c r="C81" s="58"/>
      <c r="D81" s="223" t="s">
        <v>5180</v>
      </c>
      <c r="E81" s="166" t="s">
        <v>1468</v>
      </c>
      <c r="F81" s="167"/>
      <c r="G81" s="99" t="n">
        <f aca="false">LEN(R81)-LEN(SUBSTITUTE(R81,"/",""))-1</f>
        <v>6</v>
      </c>
      <c r="H81" s="99" t="s">
        <v>88</v>
      </c>
      <c r="I81" s="139" t="s">
        <v>5241</v>
      </c>
      <c r="J81" s="97"/>
      <c r="K81" s="98" t="s">
        <v>4944</v>
      </c>
      <c r="L81" s="98"/>
      <c r="M81" s="98" t="s">
        <v>4944</v>
      </c>
      <c r="N81" s="97" t="s">
        <v>105</v>
      </c>
      <c r="O81" s="99" t="s">
        <v>88</v>
      </c>
      <c r="P81" s="100" t="str">
        <f aca="false">O81</f>
        <v>1..1</v>
      </c>
      <c r="Q81" s="54" t="s">
        <v>5222</v>
      </c>
      <c r="R81" s="109" t="s">
        <v>5223</v>
      </c>
      <c r="S81" s="99" t="s">
        <v>107</v>
      </c>
      <c r="T81" s="10" t="str">
        <f aca="false">IF($E81="","",IF(ISERROR(SEARCH("@",$R81)),IF(LEFT($E81,4)="BG-X","EG",IF(LEFT($E81,2)="BG","G",IF(LEFT($E81,4)="BT-X",IF(LEN($E81)-LEN(SUBSTITUTE($E81,"-",))&gt;2,"","E"),IF(LEN($E81)-LEN(SUBSTITUTE($E81,"-",))&gt;1,"","E")))),"A"))</f>
        <v>G</v>
      </c>
      <c r="U81" s="99" t="s">
        <v>88</v>
      </c>
      <c r="V81" s="99"/>
      <c r="W81" s="315" t="s">
        <v>4944</v>
      </c>
      <c r="X81" s="38"/>
      <c r="Y81" s="10" t="str">
        <f aca="false">IF(AH81=Y$4,"X","-")</f>
        <v>-</v>
      </c>
      <c r="Z81" s="10" t="str">
        <f aca="false">IF(Y81="X","X",IF($AH81=Z$4,"X","-"))</f>
        <v>-</v>
      </c>
      <c r="AA81" s="10" t="str">
        <f aca="false">IF(Z81="X","X",IF($AH81=AA$4,"X","-"))</f>
        <v>X</v>
      </c>
      <c r="AB81" s="10" t="str">
        <f aca="false">IF(AA81="X","X",IF($AH81=AB$4,"X","-"))</f>
        <v>X</v>
      </c>
      <c r="AC81" s="10" t="str">
        <f aca="false">IF(AB81="X","X",IF($AH81=AC$4,"X","-"))</f>
        <v>X</v>
      </c>
      <c r="AD81" s="10" t="str">
        <f aca="false">IF(AC81="X","X",IF($AH81=AD$4,"X","-"))</f>
        <v>X</v>
      </c>
      <c r="AE81" s="10" t="str">
        <f aca="false">IF(AD81="X","X",IF($AH81=AE$4,"X","-"))</f>
        <v>X</v>
      </c>
      <c r="AF81" s="38"/>
      <c r="AG81" s="10" t="s">
        <v>26</v>
      </c>
      <c r="AH81" s="110" t="s">
        <v>26</v>
      </c>
      <c r="AI81" s="38"/>
      <c r="AJ81" s="13" t="str">
        <f aca="false">IF(ISERROR(FIND("/",R81)),R81,LEFT(R81,FIND(CHAR(1),SUBSTITUTE(R81,"/",CHAR(1),LEN(R81)-LEN(SUBSTITUTE(R81,"/",""))))-1))</f>
        <v>/rsm:CrossIndustryInvoice/rsm:SupplyChainTradeTransaction/ram:IncludedSupplyChainTradeLineItem/ram:SpecifiedLineTradeSettlement/ram:SpecifiedTradeAllowanceCharge/ram:ChargeIndicator</v>
      </c>
      <c r="AK81" s="13" t="str">
        <f aca="false">IF(ISERROR(FIND("/",R81)),R81,MID(R81, FIND(CHAR(1),SUBSTITUTE(R81,"/",CHAR(1), LEN(R81)-LEN(SUBSTITUTE(R81,"/","")))), LEN(R81)))</f>
        <v>/udt:Indicator</v>
      </c>
      <c r="AL81" s="14" t="n">
        <f aca="false">COUNTIFS(R$4:R81,AJ81)</f>
        <v>2</v>
      </c>
      <c r="AM81" s="1"/>
      <c r="AN81" s="223" t="str">
        <f aca="false">D81</f>
        <v>SCT_LINE_TS</v>
      </c>
      <c r="AO81" s="166" t="str">
        <f aca="false">E81</f>
        <v>BG-28-1</v>
      </c>
      <c r="AP81" s="167" t="str">
        <f aca="false">IF(F81="","",F81)</f>
        <v/>
      </c>
      <c r="AQ81" s="99" t="n">
        <f aca="false">LEN(BB81)-LEN(SUBSTITUTE(BB81,"/",""))-1</f>
        <v>6</v>
      </c>
      <c r="AR81" s="99" t="str">
        <f aca="false">H81</f>
        <v>1..1</v>
      </c>
      <c r="AS81" s="139" t="s">
        <v>5224</v>
      </c>
      <c r="AT81" s="97"/>
      <c r="AU81" s="98" t="s">
        <v>5242</v>
      </c>
      <c r="AV81" s="98"/>
      <c r="AW81" s="98" t="s">
        <v>5242</v>
      </c>
      <c r="AX81" s="97" t="s">
        <v>6866</v>
      </c>
      <c r="AY81" s="99" t="str">
        <f aca="false">O81</f>
        <v>1..1</v>
      </c>
      <c r="AZ81" s="100" t="str">
        <f aca="false">P81</f>
        <v>1..1</v>
      </c>
      <c r="BA81" s="54" t="str">
        <f aca="false">Q81</f>
        <v>/rsm:CrossIndustryInvoice
/rsm:SupplyChainTradeTransaction
/ram:IncludedSupplyChainTradeLineItem
/ram:SpecifiedLineTradeSettlement
/ram:SpecifiedTradeAllowanceCharge
/ram:ChargeIndicator
/udt:Indicator</v>
      </c>
      <c r="BB81" s="109" t="str">
        <f aca="false">R81</f>
        <v>/rsm:CrossIndustryInvoice/rsm:SupplyChainTradeTransaction/ram:IncludedSupplyChainTradeLineItem/ram:SpecifiedLineTradeSettlement/ram:SpecifiedTradeAllowanceCharge/ram:ChargeIndicator/udt:Indicator</v>
      </c>
      <c r="BC81" s="99" t="str">
        <f aca="false">IF(S81="","",S81)</f>
        <v>XI</v>
      </c>
      <c r="BD81" s="10" t="str">
        <f aca="false">IF(T81="","",T81)</f>
        <v>G</v>
      </c>
      <c r="BE81" s="99" t="str">
        <f aca="false">IF(U81="","",U81)</f>
        <v>1..1</v>
      </c>
      <c r="BF81" s="99" t="str">
        <f aca="false">IF(V81="","",V81)</f>
        <v/>
      </c>
      <c r="BG81" s="315" t="str">
        <f aca="false">IF(W81="","",W81)</f>
        <v>Value = true</v>
      </c>
      <c r="BH81" s="6"/>
      <c r="BI81" s="10" t="str">
        <f aca="false">Y81</f>
        <v>-</v>
      </c>
      <c r="BJ81" s="10" t="str">
        <f aca="false">Z81</f>
        <v>-</v>
      </c>
      <c r="BK81" s="10" t="str">
        <f aca="false">AA81</f>
        <v>X</v>
      </c>
      <c r="BL81" s="10" t="str">
        <f aca="false">AB81</f>
        <v>X</v>
      </c>
      <c r="BM81" s="10" t="str">
        <f aca="false">AC81</f>
        <v>X</v>
      </c>
      <c r="BN81" s="10" t="str">
        <f aca="false">AD81</f>
        <v>X</v>
      </c>
      <c r="BO81" s="10" t="str">
        <f aca="false">AE81</f>
        <v>X</v>
      </c>
      <c r="BP81" s="6"/>
      <c r="BQ81" s="10" t="str">
        <f aca="false">AG81</f>
        <v>BASIC</v>
      </c>
      <c r="BR81" s="110" t="str">
        <f aca="false">AH81</f>
        <v>BASIC</v>
      </c>
      <c r="BS81" s="47"/>
      <c r="BT81" s="49" t="s">
        <v>6862</v>
      </c>
    </row>
    <row r="82" s="11" customFormat="true" ht="99.75" hidden="false" customHeight="false" outlineLevel="0" collapsed="false">
      <c r="A82" s="58" t="str">
        <f aca="false">IF(OR(T82="E",T82="A"),"YES","NO")</f>
        <v>YES</v>
      </c>
      <c r="B82" s="58"/>
      <c r="C82" s="58"/>
      <c r="D82" s="223" t="s">
        <v>5180</v>
      </c>
      <c r="E82" s="166" t="s">
        <v>1474</v>
      </c>
      <c r="F82" s="167" t="s">
        <v>1474</v>
      </c>
      <c r="G82" s="99" t="n">
        <f aca="false">LEN(R82)-LEN(SUBSTITUTE(R82,"/",""))-1</f>
        <v>5</v>
      </c>
      <c r="H82" s="99" t="s">
        <v>95</v>
      </c>
      <c r="I82" s="97" t="s">
        <v>1475</v>
      </c>
      <c r="J82" s="97" t="s">
        <v>1476</v>
      </c>
      <c r="K82" s="98"/>
      <c r="L82" s="98" t="s">
        <v>1352</v>
      </c>
      <c r="M82" s="98"/>
      <c r="N82" s="97" t="s">
        <v>764</v>
      </c>
      <c r="O82" s="99" t="s">
        <v>95</v>
      </c>
      <c r="P82" s="100" t="str">
        <f aca="false">O82</f>
        <v>0..1</v>
      </c>
      <c r="Q82" s="54" t="s">
        <v>5225</v>
      </c>
      <c r="R82" s="109" t="s">
        <v>5226</v>
      </c>
      <c r="S82" s="99" t="s">
        <v>766</v>
      </c>
      <c r="T82" s="10" t="str">
        <f aca="false">IF($E82="","",IF(ISERROR(SEARCH("@",$R82)),IF(LEFT($E82,4)="BG-X","EG",IF(LEFT($E82,2)="BG","G",IF(LEFT($E82,4)="BT-X",IF(LEN($E82)-LEN(SUBSTITUTE($E82,"-",))&gt;2,"","E"),IF(LEN($E82)-LEN(SUBSTITUTE($E82,"-",))&gt;1,"","E")))),"A"))</f>
        <v>E</v>
      </c>
      <c r="U82" s="99" t="s">
        <v>95</v>
      </c>
      <c r="V82" s="99"/>
      <c r="W82" s="315"/>
      <c r="X82" s="38"/>
      <c r="Y82" s="10" t="str">
        <f aca="false">IF(AH82=Y$4,"X","-")</f>
        <v>-</v>
      </c>
      <c r="Z82" s="10" t="str">
        <f aca="false">IF(Y82="X","X",IF($AH82=Z$4,"X","-"))</f>
        <v>-</v>
      </c>
      <c r="AA82" s="10" t="str">
        <f aca="false">IF(Z82="X","X",IF($AH82=AA$4,"X","-"))</f>
        <v>-</v>
      </c>
      <c r="AB82" s="10" t="str">
        <f aca="false">IF(AA82="X","X",IF($AH82=AB$4,"X","-"))</f>
        <v>X</v>
      </c>
      <c r="AC82" s="10" t="str">
        <f aca="false">IF(AB82="X","X",IF($AH82=AC$4,"X","-"))</f>
        <v>X</v>
      </c>
      <c r="AD82" s="10" t="str">
        <f aca="false">IF(AC82="X","X",IF($AH82=AD$4,"X","-"))</f>
        <v>X</v>
      </c>
      <c r="AE82" s="10" t="str">
        <f aca="false">IF(AD82="X","X",IF($AH82=AE$4,"X","-"))</f>
        <v>X</v>
      </c>
      <c r="AF82" s="38"/>
      <c r="AG82" s="10" t="s">
        <v>27</v>
      </c>
      <c r="AH82" s="110" t="s">
        <v>27</v>
      </c>
      <c r="AI82" s="38"/>
      <c r="AJ82" s="13" t="str">
        <f aca="false">IF(ISERROR(FIND("/",R82)),R82,LEFT(R82,FIND(CHAR(1),SUBSTITUTE(R82,"/",CHAR(1),LEN(R82)-LEN(SUBSTITUTE(R82,"/",""))))-1))</f>
        <v>/rsm:CrossIndustryInvoice/rsm:SupplyChainTradeTransaction/ram:IncludedSupplyChainTradeLineItem/ram:SpecifiedLineTradeSettlement/ram:SpecifiedTradeAllowanceCharge</v>
      </c>
      <c r="AK82" s="13" t="str">
        <f aca="false">IF(ISERROR(FIND("/",R82)),R82,MID(R82, FIND(CHAR(1),SUBSTITUTE(R82,"/",CHAR(1), LEN(R82)-LEN(SUBSTITUTE(R82,"/","")))), LEN(R82)))</f>
        <v>/ram:CalculationPercent</v>
      </c>
      <c r="AL82" s="14" t="n">
        <f aca="false">COUNTIFS(R$4:R82,AJ82)</f>
        <v>2</v>
      </c>
      <c r="AM82" s="1"/>
      <c r="AN82" s="223" t="str">
        <f aca="false">D82</f>
        <v>SCT_LINE_TS</v>
      </c>
      <c r="AO82" s="166" t="str">
        <f aca="false">E82</f>
        <v>BT-143</v>
      </c>
      <c r="AP82" s="167" t="str">
        <f aca="false">IF(F82="","",F82)</f>
        <v>BT-143</v>
      </c>
      <c r="AQ82" s="99" t="n">
        <f aca="false">LEN(BB82)-LEN(SUBSTITUTE(BB82,"/",""))-1</f>
        <v>5</v>
      </c>
      <c r="AR82" s="99" t="str">
        <f aca="false">H82</f>
        <v>0..1</v>
      </c>
      <c r="AS82" s="97" t="s">
        <v>1478</v>
      </c>
      <c r="AT82" s="97" t="s">
        <v>1479</v>
      </c>
      <c r="AU82" s="98"/>
      <c r="AV82" s="98" t="s">
        <v>1357</v>
      </c>
      <c r="AW82" s="98"/>
      <c r="AX82" s="97" t="s">
        <v>5197</v>
      </c>
      <c r="AY82" s="99" t="str">
        <f aca="false">O82</f>
        <v>0..1</v>
      </c>
      <c r="AZ82" s="100" t="str">
        <f aca="false">P82</f>
        <v>0..1</v>
      </c>
      <c r="BA82" s="54" t="str">
        <f aca="false">Q82</f>
        <v>/rsm:CrossIndustryInvoice
/rsm:SupplyChainTradeTransaction
/ram:IncludedSupplyChainTradeLineItem
/ram:SpecifiedLineTradeSettlement
/ram:SpecifiedTradeAllowanceCharge
/ram:CalculationPercent</v>
      </c>
      <c r="BB82" s="109" t="str">
        <f aca="false">R82</f>
        <v>/rsm:CrossIndustryInvoice/rsm:SupplyChainTradeTransaction/ram:IncludedSupplyChainTradeLineItem/ram:SpecifiedLineTradeSettlement/ram:SpecifiedTradeAllowanceCharge/ram:CalculationPercent</v>
      </c>
      <c r="BC82" s="99" t="str">
        <f aca="false">IF(S82="","",S82)</f>
        <v>P</v>
      </c>
      <c r="BD82" s="10" t="str">
        <f aca="false">IF(T82="","",T82)</f>
        <v>E</v>
      </c>
      <c r="BE82" s="99" t="str">
        <f aca="false">IF(U82="","",U82)</f>
        <v>0..1</v>
      </c>
      <c r="BF82" s="99" t="str">
        <f aca="false">IF(V82="","",V82)</f>
        <v/>
      </c>
      <c r="BG82" s="315" t="str">
        <f aca="false">IF(W82="","",W82)</f>
        <v/>
      </c>
      <c r="BH82" s="6"/>
      <c r="BI82" s="10" t="str">
        <f aca="false">Y82</f>
        <v>-</v>
      </c>
      <c r="BJ82" s="10" t="str">
        <f aca="false">Z82</f>
        <v>-</v>
      </c>
      <c r="BK82" s="10" t="str">
        <f aca="false">AA82</f>
        <v>-</v>
      </c>
      <c r="BL82" s="10" t="str">
        <f aca="false">AB82</f>
        <v>X</v>
      </c>
      <c r="BM82" s="10" t="str">
        <f aca="false">AC82</f>
        <v>X</v>
      </c>
      <c r="BN82" s="10" t="str">
        <f aca="false">AD82</f>
        <v>X</v>
      </c>
      <c r="BO82" s="10" t="str">
        <f aca="false">AE82</f>
        <v>X</v>
      </c>
      <c r="BP82" s="6"/>
      <c r="BQ82" s="10" t="str">
        <f aca="false">AG82</f>
        <v>EN 16931</v>
      </c>
      <c r="BR82" s="110" t="str">
        <f aca="false">AH82</f>
        <v>EN 16931</v>
      </c>
      <c r="BS82" s="47"/>
      <c r="BT82" s="49" t="s">
        <v>6862</v>
      </c>
    </row>
    <row r="83" s="11" customFormat="true" ht="99.75" hidden="false" customHeight="false" outlineLevel="0" collapsed="false">
      <c r="A83" s="58" t="str">
        <f aca="false">IF(OR(T83="E",T83="A"),"YES","NO")</f>
        <v>YES</v>
      </c>
      <c r="B83" s="58"/>
      <c r="C83" s="58"/>
      <c r="D83" s="223" t="s">
        <v>5180</v>
      </c>
      <c r="E83" s="166" t="s">
        <v>1480</v>
      </c>
      <c r="F83" s="167" t="s">
        <v>1480</v>
      </c>
      <c r="G83" s="99" t="n">
        <f aca="false">LEN(R83)-LEN(SUBSTITUTE(R83,"/",""))-1</f>
        <v>5</v>
      </c>
      <c r="H83" s="99" t="s">
        <v>95</v>
      </c>
      <c r="I83" s="97" t="s">
        <v>1481</v>
      </c>
      <c r="J83" s="97" t="s">
        <v>1482</v>
      </c>
      <c r="K83" s="98"/>
      <c r="L83" s="98"/>
      <c r="M83" s="98"/>
      <c r="N83" s="97" t="s">
        <v>856</v>
      </c>
      <c r="O83" s="99" t="s">
        <v>95</v>
      </c>
      <c r="P83" s="100" t="str">
        <f aca="false">O83</f>
        <v>0..1</v>
      </c>
      <c r="Q83" s="54" t="s">
        <v>5227</v>
      </c>
      <c r="R83" s="109" t="s">
        <v>5228</v>
      </c>
      <c r="S83" s="99" t="s">
        <v>858</v>
      </c>
      <c r="T83" s="10" t="str">
        <f aca="false">IF($E83="","",IF(ISERROR(SEARCH("@",$R83)),IF(LEFT($E83,4)="BG-X","EG",IF(LEFT($E83,2)="BG","G",IF(LEFT($E83,4)="BT-X",IF(LEN($E83)-LEN(SUBSTITUTE($E83,"-",))&gt;2,"","E"),IF(LEN($E83)-LEN(SUBSTITUTE($E83,"-",))&gt;1,"","E")))),"A"))</f>
        <v>E</v>
      </c>
      <c r="U83" s="99" t="s">
        <v>95</v>
      </c>
      <c r="V83" s="99"/>
      <c r="W83" s="315"/>
      <c r="X83" s="38"/>
      <c r="Y83" s="10" t="str">
        <f aca="false">IF(AH83=Y$4,"X","-")</f>
        <v>-</v>
      </c>
      <c r="Z83" s="10" t="str">
        <f aca="false">IF(Y83="X","X",IF($AH83=Z$4,"X","-"))</f>
        <v>-</v>
      </c>
      <c r="AA83" s="10" t="str">
        <f aca="false">IF(Z83="X","X",IF($AH83=AA$4,"X","-"))</f>
        <v>-</v>
      </c>
      <c r="AB83" s="10" t="str">
        <f aca="false">IF(AA83="X","X",IF($AH83=AB$4,"X","-"))</f>
        <v>X</v>
      </c>
      <c r="AC83" s="10" t="str">
        <f aca="false">IF(AB83="X","X",IF($AH83=AC$4,"X","-"))</f>
        <v>X</v>
      </c>
      <c r="AD83" s="10" t="str">
        <f aca="false">IF(AC83="X","X",IF($AH83=AD$4,"X","-"))</f>
        <v>X</v>
      </c>
      <c r="AE83" s="10" t="str">
        <f aca="false">IF(AD83="X","X",IF($AH83=AE$4,"X","-"))</f>
        <v>X</v>
      </c>
      <c r="AF83" s="38"/>
      <c r="AG83" s="10" t="s">
        <v>27</v>
      </c>
      <c r="AH83" s="110" t="s">
        <v>27</v>
      </c>
      <c r="AI83" s="38"/>
      <c r="AJ83" s="13" t="str">
        <f aca="false">IF(ISERROR(FIND("/",R83)),R83,LEFT(R83,FIND(CHAR(1),SUBSTITUTE(R83,"/",CHAR(1),LEN(R83)-LEN(SUBSTITUTE(R83,"/",""))))-1))</f>
        <v>/rsm:CrossIndustryInvoice/rsm:SupplyChainTradeTransaction/ram:IncludedSupplyChainTradeLineItem/ram:SpecifiedLineTradeSettlement/ram:SpecifiedTradeAllowanceCharge</v>
      </c>
      <c r="AK83" s="13" t="str">
        <f aca="false">IF(ISERROR(FIND("/",R83)),R83,MID(R83, FIND(CHAR(1),SUBSTITUTE(R83,"/",CHAR(1), LEN(R83)-LEN(SUBSTITUTE(R83,"/","")))), LEN(R83)))</f>
        <v>/ram:BasisAmount</v>
      </c>
      <c r="AL83" s="14" t="n">
        <f aca="false">COUNTIFS(R$4:R83,AJ83)</f>
        <v>2</v>
      </c>
      <c r="AM83" s="1"/>
      <c r="AN83" s="223" t="str">
        <f aca="false">D83</f>
        <v>SCT_LINE_TS</v>
      </c>
      <c r="AO83" s="166" t="str">
        <f aca="false">E83</f>
        <v>BT-142</v>
      </c>
      <c r="AP83" s="167" t="str">
        <f aca="false">IF(F83="","",F83)</f>
        <v>BT-142</v>
      </c>
      <c r="AQ83" s="99" t="n">
        <f aca="false">LEN(BB83)-LEN(SUBSTITUTE(BB83,"/",""))-1</f>
        <v>5</v>
      </c>
      <c r="AR83" s="99" t="str">
        <f aca="false">H83</f>
        <v>0..1</v>
      </c>
      <c r="AS83" s="97" t="s">
        <v>1484</v>
      </c>
      <c r="AT83" s="97" t="s">
        <v>1485</v>
      </c>
      <c r="AU83" s="98"/>
      <c r="AV83" s="98"/>
      <c r="AW83" s="98"/>
      <c r="AX83" s="97" t="s">
        <v>5229</v>
      </c>
      <c r="AY83" s="99" t="str">
        <f aca="false">O83</f>
        <v>0..1</v>
      </c>
      <c r="AZ83" s="100" t="str">
        <f aca="false">P83</f>
        <v>0..1</v>
      </c>
      <c r="BA83" s="54" t="str">
        <f aca="false">Q83</f>
        <v>/rsm:CrossIndustryInvoice
/rsm:SupplyChainTradeTransaction
/ram:IncludedSupplyChainTradeLineItem
/ram:SpecifiedLineTradeSettlement
/ram:SpecifiedTradeAllowanceCharge
/ram:BasisAmount</v>
      </c>
      <c r="BB83" s="109" t="str">
        <f aca="false">R83</f>
        <v>/rsm:CrossIndustryInvoice/rsm:SupplyChainTradeTransaction/ram:IncludedSupplyChainTradeLineItem/ram:SpecifiedLineTradeSettlement/ram:SpecifiedTradeAllowanceCharge/ram:BasisAmount</v>
      </c>
      <c r="BC83" s="99" t="str">
        <f aca="false">IF(S83="","",S83)</f>
        <v>A</v>
      </c>
      <c r="BD83" s="10" t="str">
        <f aca="false">IF(T83="","",T83)</f>
        <v>E</v>
      </c>
      <c r="BE83" s="99" t="str">
        <f aca="false">IF(U83="","",U83)</f>
        <v>0..1</v>
      </c>
      <c r="BF83" s="99" t="str">
        <f aca="false">IF(V83="","",V83)</f>
        <v/>
      </c>
      <c r="BG83" s="315" t="str">
        <f aca="false">IF(W83="","",W83)</f>
        <v/>
      </c>
      <c r="BH83" s="6"/>
      <c r="BI83" s="10" t="str">
        <f aca="false">Y83</f>
        <v>-</v>
      </c>
      <c r="BJ83" s="10" t="str">
        <f aca="false">Z83</f>
        <v>-</v>
      </c>
      <c r="BK83" s="10" t="str">
        <f aca="false">AA83</f>
        <v>-</v>
      </c>
      <c r="BL83" s="10" t="str">
        <f aca="false">AB83</f>
        <v>X</v>
      </c>
      <c r="BM83" s="10" t="str">
        <f aca="false">AC83</f>
        <v>X</v>
      </c>
      <c r="BN83" s="10" t="str">
        <f aca="false">AD83</f>
        <v>X</v>
      </c>
      <c r="BO83" s="10" t="str">
        <f aca="false">AE83</f>
        <v>X</v>
      </c>
      <c r="BP83" s="6"/>
      <c r="BQ83" s="10" t="str">
        <f aca="false">AG83</f>
        <v>EN 16931</v>
      </c>
      <c r="BR83" s="110" t="str">
        <f aca="false">AH83</f>
        <v>EN 16931</v>
      </c>
      <c r="BS83" s="47"/>
      <c r="BT83" s="49" t="s">
        <v>6862</v>
      </c>
    </row>
    <row r="84" s="11" customFormat="true" ht="99.75" hidden="false" customHeight="false" outlineLevel="0" collapsed="false">
      <c r="A84" s="58" t="str">
        <f aca="false">IF(OR(T84="E",T84="A"),"YES","NO")</f>
        <v>YES</v>
      </c>
      <c r="B84" s="58"/>
      <c r="C84" s="58"/>
      <c r="D84" s="223" t="s">
        <v>5180</v>
      </c>
      <c r="E84" s="166" t="s">
        <v>1486</v>
      </c>
      <c r="F84" s="167" t="s">
        <v>1486</v>
      </c>
      <c r="G84" s="99" t="n">
        <f aca="false">LEN(R84)-LEN(SUBSTITUTE(R84,"/",""))-1</f>
        <v>5</v>
      </c>
      <c r="H84" s="99" t="s">
        <v>88</v>
      </c>
      <c r="I84" s="97" t="s">
        <v>1487</v>
      </c>
      <c r="J84" s="97" t="s">
        <v>1488</v>
      </c>
      <c r="K84" s="98"/>
      <c r="L84" s="98"/>
      <c r="M84" s="98" t="s">
        <v>5243</v>
      </c>
      <c r="N84" s="97" t="s">
        <v>856</v>
      </c>
      <c r="O84" s="99" t="s">
        <v>88</v>
      </c>
      <c r="P84" s="100" t="str">
        <f aca="false">O84</f>
        <v>1..1</v>
      </c>
      <c r="Q84" s="54" t="s">
        <v>5231</v>
      </c>
      <c r="R84" s="109" t="s">
        <v>5232</v>
      </c>
      <c r="S84" s="99" t="s">
        <v>858</v>
      </c>
      <c r="T84" s="10" t="str">
        <f aca="false">IF($E84="","",IF(ISERROR(SEARCH("@",$R84)),IF(LEFT($E84,4)="BG-X","EG",IF(LEFT($E84,2)="BG","G",IF(LEFT($E84,4)="BT-X",IF(LEN($E84)-LEN(SUBSTITUTE($E84,"-",))&gt;2,"","E"),IF(LEN($E84)-LEN(SUBSTITUTE($E84,"-",))&gt;1,"","E")))),"A"))</f>
        <v>E</v>
      </c>
      <c r="U84" s="99" t="s">
        <v>112</v>
      </c>
      <c r="V84" s="99" t="s">
        <v>177</v>
      </c>
      <c r="W84" s="315"/>
      <c r="X84" s="38"/>
      <c r="Y84" s="10" t="str">
        <f aca="false">IF(AH84=Y$4,"X","-")</f>
        <v>-</v>
      </c>
      <c r="Z84" s="10" t="str">
        <f aca="false">IF(Y84="X","X",IF($AH84=Z$4,"X","-"))</f>
        <v>-</v>
      </c>
      <c r="AA84" s="10" t="str">
        <f aca="false">IF(Z84="X","X",IF($AH84=AA$4,"X","-"))</f>
        <v>X</v>
      </c>
      <c r="AB84" s="10" t="str">
        <f aca="false">IF(AA84="X","X",IF($AH84=AB$4,"X","-"))</f>
        <v>X</v>
      </c>
      <c r="AC84" s="10" t="str">
        <f aca="false">IF(AB84="X","X",IF($AH84=AC$4,"X","-"))</f>
        <v>X</v>
      </c>
      <c r="AD84" s="10" t="str">
        <f aca="false">IF(AC84="X","X",IF($AH84=AD$4,"X","-"))</f>
        <v>X</v>
      </c>
      <c r="AE84" s="10" t="str">
        <f aca="false">IF(AD84="X","X",IF($AH84=AE$4,"X","-"))</f>
        <v>X</v>
      </c>
      <c r="AF84" s="38"/>
      <c r="AG84" s="10" t="s">
        <v>26</v>
      </c>
      <c r="AH84" s="110" t="s">
        <v>26</v>
      </c>
      <c r="AI84" s="38"/>
      <c r="AJ84" s="13" t="str">
        <f aca="false">IF(ISERROR(FIND("/",R84)),R84,LEFT(R84,FIND(CHAR(1),SUBSTITUTE(R84,"/",CHAR(1),LEN(R84)-LEN(SUBSTITUTE(R84,"/",""))))-1))</f>
        <v>/rsm:CrossIndustryInvoice/rsm:SupplyChainTradeTransaction/ram:IncludedSupplyChainTradeLineItem/ram:SpecifiedLineTradeSettlement/ram:SpecifiedTradeAllowanceCharge</v>
      </c>
      <c r="AK84" s="13" t="str">
        <f aca="false">IF(ISERROR(FIND("/",R84)),R84,MID(R84, FIND(CHAR(1),SUBSTITUTE(R84,"/",CHAR(1), LEN(R84)-LEN(SUBSTITUTE(R84,"/","")))), LEN(R84)))</f>
        <v>/ram:ActualAmount</v>
      </c>
      <c r="AL84" s="14" t="n">
        <f aca="false">COUNTIFS(R$4:R84,AJ84)</f>
        <v>2</v>
      </c>
      <c r="AM84" s="1"/>
      <c r="AN84" s="223" t="str">
        <f aca="false">D84</f>
        <v>SCT_LINE_TS</v>
      </c>
      <c r="AO84" s="166" t="str">
        <f aca="false">E84</f>
        <v>BT-141</v>
      </c>
      <c r="AP84" s="167" t="str">
        <f aca="false">IF(F84="","",F84)</f>
        <v>BT-141</v>
      </c>
      <c r="AQ84" s="99" t="n">
        <f aca="false">LEN(BB84)-LEN(SUBSTITUTE(BB84,"/",""))-1</f>
        <v>5</v>
      </c>
      <c r="AR84" s="99" t="str">
        <f aca="false">H84</f>
        <v>1..1</v>
      </c>
      <c r="AS84" s="97" t="s">
        <v>1490</v>
      </c>
      <c r="AT84" s="97" t="s">
        <v>1491</v>
      </c>
      <c r="AU84" s="98"/>
      <c r="AV84" s="98"/>
      <c r="AW84" s="98" t="s">
        <v>5244</v>
      </c>
      <c r="AX84" s="97" t="s">
        <v>5229</v>
      </c>
      <c r="AY84" s="99" t="str">
        <f aca="false">O84</f>
        <v>1..1</v>
      </c>
      <c r="AZ84" s="100" t="str">
        <f aca="false">P84</f>
        <v>1..1</v>
      </c>
      <c r="BA84" s="54" t="str">
        <f aca="false">Q84</f>
        <v>/rsm:CrossIndustryInvoice
/rsm:SupplyChainTradeTransaction
/ram:IncludedSupplyChainTradeLineItem
/ram:SpecifiedLineTradeSettlement
/ram:SpecifiedTradeAllowanceCharge
/ram:ActualAmount</v>
      </c>
      <c r="BB84" s="109" t="str">
        <f aca="false">R84</f>
        <v>/rsm:CrossIndustryInvoice/rsm:SupplyChainTradeTransaction/ram:IncludedSupplyChainTradeLineItem/ram:SpecifiedLineTradeSettlement/ram:SpecifiedTradeAllowanceCharge/ram:ActualAmount</v>
      </c>
      <c r="BC84" s="99" t="str">
        <f aca="false">IF(S84="","",S84)</f>
        <v>A</v>
      </c>
      <c r="BD84" s="10" t="str">
        <f aca="false">IF(T84="","",T84)</f>
        <v>E</v>
      </c>
      <c r="BE84" s="99" t="str">
        <f aca="false">IF(U84="","",U84)</f>
        <v>0..n</v>
      </c>
      <c r="BF84" s="99" t="str">
        <f aca="false">IF(V84="","",V84)</f>
        <v>CAR-2</v>
      </c>
      <c r="BG84" s="315" t="str">
        <f aca="false">IF(W84="","",W84)</f>
        <v/>
      </c>
      <c r="BH84" s="6"/>
      <c r="BI84" s="10" t="str">
        <f aca="false">Y84</f>
        <v>-</v>
      </c>
      <c r="BJ84" s="10" t="str">
        <f aca="false">Z84</f>
        <v>-</v>
      </c>
      <c r="BK84" s="10" t="str">
        <f aca="false">AA84</f>
        <v>X</v>
      </c>
      <c r="BL84" s="10" t="str">
        <f aca="false">AB84</f>
        <v>X</v>
      </c>
      <c r="BM84" s="10" t="str">
        <f aca="false">AC84</f>
        <v>X</v>
      </c>
      <c r="BN84" s="10" t="str">
        <f aca="false">AD84</f>
        <v>X</v>
      </c>
      <c r="BO84" s="10" t="str">
        <f aca="false">AE84</f>
        <v>X</v>
      </c>
      <c r="BP84" s="6"/>
      <c r="BQ84" s="10" t="str">
        <f aca="false">AG84</f>
        <v>BASIC</v>
      </c>
      <c r="BR84" s="110" t="str">
        <f aca="false">AH84</f>
        <v>BASIC</v>
      </c>
      <c r="BS84" s="47"/>
      <c r="BT84" s="49" t="s">
        <v>6862</v>
      </c>
    </row>
    <row r="85" s="11" customFormat="true" ht="204" hidden="false" customHeight="false" outlineLevel="0" collapsed="false">
      <c r="A85" s="58" t="str">
        <f aca="false">IF(OR(T85="E",T85="A"),"YES","NO")</f>
        <v>YES</v>
      </c>
      <c r="B85" s="58"/>
      <c r="C85" s="58"/>
      <c r="D85" s="223" t="s">
        <v>5180</v>
      </c>
      <c r="E85" s="166" t="s">
        <v>1492</v>
      </c>
      <c r="F85" s="167" t="s">
        <v>1492</v>
      </c>
      <c r="G85" s="99" t="n">
        <f aca="false">LEN(R85)-LEN(SUBSTITUTE(R85,"/",""))-1</f>
        <v>5</v>
      </c>
      <c r="H85" s="99" t="s">
        <v>95</v>
      </c>
      <c r="I85" s="97" t="s">
        <v>1493</v>
      </c>
      <c r="J85" s="97" t="s">
        <v>1494</v>
      </c>
      <c r="K85" s="98" t="s">
        <v>821</v>
      </c>
      <c r="L85" s="98" t="s">
        <v>1442</v>
      </c>
      <c r="M85" s="98" t="s">
        <v>1495</v>
      </c>
      <c r="N85" s="97" t="s">
        <v>174</v>
      </c>
      <c r="O85" s="99" t="s">
        <v>95</v>
      </c>
      <c r="P85" s="100" t="str">
        <f aca="false">O85</f>
        <v>0..1</v>
      </c>
      <c r="Q85" s="54" t="s">
        <v>5235</v>
      </c>
      <c r="R85" s="109" t="s">
        <v>5236</v>
      </c>
      <c r="S85" s="99" t="s">
        <v>176</v>
      </c>
      <c r="T85" s="10" t="str">
        <f aca="false">IF($E85="","",IF(ISERROR(SEARCH("@",$R85)),IF(LEFT($E85,4)="BG-X","EG",IF(LEFT($E85,2)="BG","G",IF(LEFT($E85,4)="BT-X",IF(LEN($E85)-LEN(SUBSTITUTE($E85,"-",))&gt;2,"","E"),IF(LEN($E85)-LEN(SUBSTITUTE($E85,"-",))&gt;1,"","E")))),"A"))</f>
        <v>E</v>
      </c>
      <c r="U85" s="99" t="s">
        <v>95</v>
      </c>
      <c r="V85" s="99"/>
      <c r="W85" s="315"/>
      <c r="X85" s="38"/>
      <c r="Y85" s="10" t="str">
        <f aca="false">IF(AH85=Y$4,"X","-")</f>
        <v>-</v>
      </c>
      <c r="Z85" s="10" t="str">
        <f aca="false">IF(Y85="X","X",IF($AH85=Z$4,"X","-"))</f>
        <v>-</v>
      </c>
      <c r="AA85" s="10" t="str">
        <f aca="false">IF(Z85="X","X",IF($AH85=AA$4,"X","-"))</f>
        <v>X</v>
      </c>
      <c r="AB85" s="10" t="str">
        <f aca="false">IF(AA85="X","X",IF($AH85=AB$4,"X","-"))</f>
        <v>X</v>
      </c>
      <c r="AC85" s="10" t="str">
        <f aca="false">IF(AB85="X","X",IF($AH85=AC$4,"X","-"))</f>
        <v>X</v>
      </c>
      <c r="AD85" s="10" t="str">
        <f aca="false">IF(AC85="X","X",IF($AH85=AD$4,"X","-"))</f>
        <v>X</v>
      </c>
      <c r="AE85" s="10" t="str">
        <f aca="false">IF(AD85="X","X",IF($AH85=AE$4,"X","-"))</f>
        <v>X</v>
      </c>
      <c r="AF85" s="38"/>
      <c r="AG85" s="10" t="s">
        <v>26</v>
      </c>
      <c r="AH85" s="110" t="s">
        <v>26</v>
      </c>
      <c r="AI85" s="38"/>
      <c r="AJ85" s="13" t="str">
        <f aca="false">IF(ISERROR(FIND("/",R85)),R85,LEFT(R85,FIND(CHAR(1),SUBSTITUTE(R85,"/",CHAR(1),LEN(R85)-LEN(SUBSTITUTE(R85,"/",""))))-1))</f>
        <v>/rsm:CrossIndustryInvoice/rsm:SupplyChainTradeTransaction/ram:IncludedSupplyChainTradeLineItem/ram:SpecifiedLineTradeSettlement/ram:SpecifiedTradeAllowanceCharge</v>
      </c>
      <c r="AK85" s="13" t="str">
        <f aca="false">IF(ISERROR(FIND("/",R85)),R85,MID(R85, FIND(CHAR(1),SUBSTITUTE(R85,"/",CHAR(1), LEN(R85)-LEN(SUBSTITUTE(R85,"/","")))), LEN(R85)))</f>
        <v>/ram:ReasonCode</v>
      </c>
      <c r="AL85" s="14" t="n">
        <f aca="false">COUNTIFS(R$4:R85,AJ85)</f>
        <v>2</v>
      </c>
      <c r="AM85" s="1"/>
      <c r="AN85" s="223" t="str">
        <f aca="false">D85</f>
        <v>SCT_LINE_TS</v>
      </c>
      <c r="AO85" s="166" t="str">
        <f aca="false">E85</f>
        <v>BT-145</v>
      </c>
      <c r="AP85" s="167" t="str">
        <f aca="false">IF(F85="","",F85)</f>
        <v>BT-145</v>
      </c>
      <c r="AQ85" s="99" t="n">
        <f aca="false">LEN(BB85)-LEN(SUBSTITUTE(BB85,"/",""))-1</f>
        <v>5</v>
      </c>
      <c r="AR85" s="99" t="str">
        <f aca="false">H85</f>
        <v>0..1</v>
      </c>
      <c r="AS85" s="97" t="s">
        <v>1497</v>
      </c>
      <c r="AT85" s="97" t="s">
        <v>1498</v>
      </c>
      <c r="AU85" s="98" t="s">
        <v>824</v>
      </c>
      <c r="AV85" s="98" t="s">
        <v>1446</v>
      </c>
      <c r="AW85" s="98" t="s">
        <v>1499</v>
      </c>
      <c r="AX85" s="97" t="s">
        <v>174</v>
      </c>
      <c r="AY85" s="99" t="str">
        <f aca="false">O85</f>
        <v>0..1</v>
      </c>
      <c r="AZ85" s="100" t="str">
        <f aca="false">P85</f>
        <v>0..1</v>
      </c>
      <c r="BA85" s="54" t="str">
        <f aca="false">Q85</f>
        <v>/rsm:CrossIndustryInvoice
/rsm:SupplyChainTradeTransaction
/ram:IncludedSupplyChainTradeLineItem
/ram:SpecifiedLineTradeSettlement
/ram:SpecifiedTradeAllowanceCharge
/ram:ReasonCode</v>
      </c>
      <c r="BB85" s="109" t="str">
        <f aca="false">R85</f>
        <v>/rsm:CrossIndustryInvoice/rsm:SupplyChainTradeTransaction/ram:IncludedSupplyChainTradeLineItem/ram:SpecifiedLineTradeSettlement/ram:SpecifiedTradeAllowanceCharge/ram:ReasonCode</v>
      </c>
      <c r="BC85" s="99" t="str">
        <f aca="false">IF(S85="","",S85)</f>
        <v>C</v>
      </c>
      <c r="BD85" s="10" t="str">
        <f aca="false">IF(T85="","",T85)</f>
        <v>E</v>
      </c>
      <c r="BE85" s="99" t="str">
        <f aca="false">IF(U85="","",U85)</f>
        <v>0..1</v>
      </c>
      <c r="BF85" s="99" t="str">
        <f aca="false">IF(V85="","",V85)</f>
        <v/>
      </c>
      <c r="BG85" s="315" t="str">
        <f aca="false">IF(W85="","",W85)</f>
        <v/>
      </c>
      <c r="BH85" s="6"/>
      <c r="BI85" s="10" t="str">
        <f aca="false">Y85</f>
        <v>-</v>
      </c>
      <c r="BJ85" s="10" t="str">
        <f aca="false">Z85</f>
        <v>-</v>
      </c>
      <c r="BK85" s="10" t="str">
        <f aca="false">AA85</f>
        <v>X</v>
      </c>
      <c r="BL85" s="10" t="str">
        <f aca="false">AB85</f>
        <v>X</v>
      </c>
      <c r="BM85" s="10" t="str">
        <f aca="false">AC85</f>
        <v>X</v>
      </c>
      <c r="BN85" s="10" t="str">
        <f aca="false">AD85</f>
        <v>X</v>
      </c>
      <c r="BO85" s="10" t="str">
        <f aca="false">AE85</f>
        <v>X</v>
      </c>
      <c r="BP85" s="6"/>
      <c r="BQ85" s="10" t="str">
        <f aca="false">AG85</f>
        <v>BASIC</v>
      </c>
      <c r="BR85" s="110" t="str">
        <f aca="false">AH85</f>
        <v>BASIC</v>
      </c>
      <c r="BS85" s="47"/>
      <c r="BT85" s="49" t="s">
        <v>6862</v>
      </c>
    </row>
    <row r="86" s="11" customFormat="true" ht="204" hidden="false" customHeight="false" outlineLevel="0" collapsed="false">
      <c r="A86" s="58" t="str">
        <f aca="false">IF(OR(T86="E",T86="A"),"YES","NO")</f>
        <v>YES</v>
      </c>
      <c r="B86" s="58"/>
      <c r="C86" s="58"/>
      <c r="D86" s="223" t="s">
        <v>5180</v>
      </c>
      <c r="E86" s="166" t="s">
        <v>1500</v>
      </c>
      <c r="F86" s="167" t="s">
        <v>1500</v>
      </c>
      <c r="G86" s="99" t="n">
        <f aca="false">LEN(R86)-LEN(SUBSTITUTE(R86,"/",""))-1</f>
        <v>5</v>
      </c>
      <c r="H86" s="99" t="s">
        <v>95</v>
      </c>
      <c r="I86" s="97" t="s">
        <v>1501</v>
      </c>
      <c r="J86" s="97" t="s">
        <v>1502</v>
      </c>
      <c r="K86" s="98"/>
      <c r="L86" s="98"/>
      <c r="M86" s="98" t="s">
        <v>1495</v>
      </c>
      <c r="N86" s="97" t="s">
        <v>119</v>
      </c>
      <c r="O86" s="99" t="s">
        <v>95</v>
      </c>
      <c r="P86" s="100" t="str">
        <f aca="false">O86</f>
        <v>0..1</v>
      </c>
      <c r="Q86" s="54" t="s">
        <v>5238</v>
      </c>
      <c r="R86" s="109" t="s">
        <v>5239</v>
      </c>
      <c r="S86" s="99" t="s">
        <v>121</v>
      </c>
      <c r="T86" s="10" t="str">
        <f aca="false">IF($E86="","",IF(ISERROR(SEARCH("@",$R86)),IF(LEFT($E86,4)="BG-X","EG",IF(LEFT($E86,2)="BG","G",IF(LEFT($E86,4)="BT-X",IF(LEN($E86)-LEN(SUBSTITUTE($E86,"-",))&gt;2,"","E"),IF(LEN($E86)-LEN(SUBSTITUTE($E86,"-",))&gt;1,"","E")))),"A"))</f>
        <v>E</v>
      </c>
      <c r="U86" s="99" t="s">
        <v>95</v>
      </c>
      <c r="V86" s="99"/>
      <c r="W86" s="315"/>
      <c r="X86" s="38"/>
      <c r="Y86" s="10" t="str">
        <f aca="false">IF(AH86=Y$4,"X","-")</f>
        <v>-</v>
      </c>
      <c r="Z86" s="10" t="str">
        <f aca="false">IF(Y86="X","X",IF($AH86=Z$4,"X","-"))</f>
        <v>-</v>
      </c>
      <c r="AA86" s="10" t="str">
        <f aca="false">IF(Z86="X","X",IF($AH86=AA$4,"X","-"))</f>
        <v>X</v>
      </c>
      <c r="AB86" s="10" t="str">
        <f aca="false">IF(AA86="X","X",IF($AH86=AB$4,"X","-"))</f>
        <v>X</v>
      </c>
      <c r="AC86" s="10" t="str">
        <f aca="false">IF(AB86="X","X",IF($AH86=AC$4,"X","-"))</f>
        <v>X</v>
      </c>
      <c r="AD86" s="10" t="str">
        <f aca="false">IF(AC86="X","X",IF($AH86=AD$4,"X","-"))</f>
        <v>X</v>
      </c>
      <c r="AE86" s="10" t="str">
        <f aca="false">IF(AD86="X","X",IF($AH86=AE$4,"X","-"))</f>
        <v>X</v>
      </c>
      <c r="AF86" s="38"/>
      <c r="AG86" s="10" t="s">
        <v>26</v>
      </c>
      <c r="AH86" s="110" t="s">
        <v>26</v>
      </c>
      <c r="AI86" s="38"/>
      <c r="AJ86" s="13" t="str">
        <f aca="false">IF(ISERROR(FIND("/",R86)),R86,LEFT(R86,FIND(CHAR(1),SUBSTITUTE(R86,"/",CHAR(1),LEN(R86)-LEN(SUBSTITUTE(R86,"/",""))))-1))</f>
        <v>/rsm:CrossIndustryInvoice/rsm:SupplyChainTradeTransaction/ram:IncludedSupplyChainTradeLineItem/ram:SpecifiedLineTradeSettlement/ram:SpecifiedTradeAllowanceCharge</v>
      </c>
      <c r="AK86" s="13" t="str">
        <f aca="false">IF(ISERROR(FIND("/",R86)),R86,MID(R86, FIND(CHAR(1),SUBSTITUTE(R86,"/",CHAR(1), LEN(R86)-LEN(SUBSTITUTE(R86,"/","")))), LEN(R86)))</f>
        <v>/ram:Reason</v>
      </c>
      <c r="AL86" s="14" t="n">
        <f aca="false">COUNTIFS(R$4:R86,AJ86)</f>
        <v>2</v>
      </c>
      <c r="AM86" s="1"/>
      <c r="AN86" s="223" t="str">
        <f aca="false">D86</f>
        <v>SCT_LINE_TS</v>
      </c>
      <c r="AO86" s="166" t="str">
        <f aca="false">E86</f>
        <v>BT-144</v>
      </c>
      <c r="AP86" s="167" t="str">
        <f aca="false">IF(F86="","",F86)</f>
        <v>BT-144</v>
      </c>
      <c r="AQ86" s="99" t="n">
        <f aca="false">LEN(BB86)-LEN(SUBSTITUTE(BB86,"/",""))-1</f>
        <v>5</v>
      </c>
      <c r="AR86" s="99" t="str">
        <f aca="false">H86</f>
        <v>0..1</v>
      </c>
      <c r="AS86" s="97" t="s">
        <v>1504</v>
      </c>
      <c r="AT86" s="97" t="s">
        <v>1505</v>
      </c>
      <c r="AU86" s="98"/>
      <c r="AV86" s="98"/>
      <c r="AW86" s="98" t="s">
        <v>1499</v>
      </c>
      <c r="AX86" s="97" t="s">
        <v>4647</v>
      </c>
      <c r="AY86" s="99" t="str">
        <f aca="false">O86</f>
        <v>0..1</v>
      </c>
      <c r="AZ86" s="100" t="str">
        <f aca="false">P86</f>
        <v>0..1</v>
      </c>
      <c r="BA86" s="54" t="str">
        <f aca="false">Q86</f>
        <v>/rsm:CrossIndustryInvoice
/rsm:SupplyChainTradeTransaction
/ram:IncludedSupplyChainTradeLineItem
/ram:SpecifiedLineTradeSettlement
/ram:SpecifiedTradeAllowanceCharge
/ram:Reason</v>
      </c>
      <c r="BB86" s="109" t="str">
        <f aca="false">R86</f>
        <v>/rsm:CrossIndustryInvoice/rsm:SupplyChainTradeTransaction/ram:IncludedSupplyChainTradeLineItem/ram:SpecifiedLineTradeSettlement/ram:SpecifiedTradeAllowanceCharge/ram:Reason</v>
      </c>
      <c r="BC86" s="99" t="str">
        <f aca="false">IF(S86="","",S86)</f>
        <v>T</v>
      </c>
      <c r="BD86" s="10" t="str">
        <f aca="false">IF(T86="","",T86)</f>
        <v>E</v>
      </c>
      <c r="BE86" s="99" t="str">
        <f aca="false">IF(U86="","",U86)</f>
        <v>0..1</v>
      </c>
      <c r="BF86" s="99" t="str">
        <f aca="false">IF(V86="","",V86)</f>
        <v/>
      </c>
      <c r="BG86" s="315" t="str">
        <f aca="false">IF(W86="","",W86)</f>
        <v/>
      </c>
      <c r="BH86" s="6"/>
      <c r="BI86" s="10" t="str">
        <f aca="false">Y86</f>
        <v>-</v>
      </c>
      <c r="BJ86" s="10" t="str">
        <f aca="false">Z86</f>
        <v>-</v>
      </c>
      <c r="BK86" s="10" t="str">
        <f aca="false">AA86</f>
        <v>X</v>
      </c>
      <c r="BL86" s="10" t="str">
        <f aca="false">AB86</f>
        <v>X</v>
      </c>
      <c r="BM86" s="10" t="str">
        <f aca="false">AC86</f>
        <v>X</v>
      </c>
      <c r="BN86" s="10" t="str">
        <f aca="false">AD86</f>
        <v>X</v>
      </c>
      <c r="BO86" s="10" t="str">
        <f aca="false">AE86</f>
        <v>X</v>
      </c>
      <c r="BP86" s="6"/>
      <c r="BQ86" s="10" t="str">
        <f aca="false">AG86</f>
        <v>BASIC</v>
      </c>
      <c r="BR86" s="110" t="str">
        <f aca="false">AH86</f>
        <v>BASIC</v>
      </c>
      <c r="BS86" s="47"/>
      <c r="BT86" s="49" t="s">
        <v>6862</v>
      </c>
    </row>
    <row r="87" s="11" customFormat="true" ht="89.25" hidden="false" customHeight="false" outlineLevel="0" collapsed="false">
      <c r="A87" s="58" t="str">
        <f aca="false">IF(OR(T87="E",T87="A"),"YES","NO")</f>
        <v>NO</v>
      </c>
      <c r="B87" s="58"/>
      <c r="C87" s="58"/>
      <c r="D87" s="223" t="s">
        <v>5180</v>
      </c>
      <c r="E87" s="170" t="s">
        <v>1506</v>
      </c>
      <c r="F87" s="171"/>
      <c r="G87" s="172" t="n">
        <f aca="false">LEN(R87)-LEN(SUBSTITUTE(R87,"/",""))-1</f>
        <v>4</v>
      </c>
      <c r="H87" s="172" t="s">
        <v>88</v>
      </c>
      <c r="I87" s="173" t="s">
        <v>5245</v>
      </c>
      <c r="J87" s="47" t="s">
        <v>1507</v>
      </c>
      <c r="K87" s="174"/>
      <c r="L87" s="174"/>
      <c r="M87" s="174"/>
      <c r="N87" s="173"/>
      <c r="O87" s="175" t="s">
        <v>88</v>
      </c>
      <c r="P87" s="175" t="str">
        <f aca="false">O87</f>
        <v>1..1</v>
      </c>
      <c r="Q87" s="176" t="s">
        <v>5246</v>
      </c>
      <c r="R87" s="177" t="s">
        <v>1508</v>
      </c>
      <c r="S87" s="172"/>
      <c r="T87" s="178" t="str">
        <f aca="false">IF($E87="","",IF(ISERROR(SEARCH("@",$R87)),IF(LEFT($E87,4)="BG-X","EG",IF(LEFT($E87,2)="BG","G",IF(LEFT($E87,4)="BT-X",IF(LEN($E87)-LEN(SUBSTITUTE($E87,"-",))&gt;2,"","E"),IF(LEN($E87)-LEN(SUBSTITUTE($E87,"-",))&gt;1,"","E")))),"A"))</f>
        <v/>
      </c>
      <c r="U87" s="172" t="s">
        <v>95</v>
      </c>
      <c r="V87" s="172"/>
      <c r="W87" s="365"/>
      <c r="X87" s="38"/>
      <c r="Y87" s="178" t="str">
        <f aca="false">IF(AH87=Y$4,"X","-")</f>
        <v>-</v>
      </c>
      <c r="Z87" s="178" t="str">
        <f aca="false">IF(Y87="X","X",IF($AH87=Z$4,"X","-"))</f>
        <v>-</v>
      </c>
      <c r="AA87" s="178" t="str">
        <f aca="false">IF(Z87="X","X",IF($AH87=AA$4,"X","-"))</f>
        <v>X</v>
      </c>
      <c r="AB87" s="178" t="str">
        <f aca="false">IF(AA87="X","X",IF($AH87=AB$4,"X","-"))</f>
        <v>X</v>
      </c>
      <c r="AC87" s="178" t="str">
        <f aca="false">IF(AB87="X","X",IF($AH87=AC$4,"X","-"))</f>
        <v>X</v>
      </c>
      <c r="AD87" s="178" t="str">
        <f aca="false">IF(AC87="X","X",IF($AH87=AD$4,"X","-"))</f>
        <v>X</v>
      </c>
      <c r="AE87" s="178" t="str">
        <f aca="false">IF(AD87="X","X",IF($AH87=AE$4,"X","-"))</f>
        <v>X</v>
      </c>
      <c r="AF87" s="38"/>
      <c r="AG87" s="178" t="s">
        <v>26</v>
      </c>
      <c r="AH87" s="178" t="s">
        <v>26</v>
      </c>
      <c r="AI87" s="38"/>
      <c r="AJ87" s="13" t="str">
        <f aca="false">IF(ISERROR(FIND("/",R87)),R87,LEFT(R87,FIND(CHAR(1),SUBSTITUTE(R87,"/",CHAR(1),LEN(R87)-LEN(SUBSTITUTE(R87,"/",""))))-1))</f>
        <v>/rsm:CrossIndustryInvoice/rsm:SupplyChainTradeTransaction/ram:IncludedSupplyChainTradeLineItem/ram:SpecifiedLineTradeSettlement</v>
      </c>
      <c r="AK87" s="13" t="str">
        <f aca="false">IF(ISERROR(FIND("/",R87)),R87,MID(R87, FIND(CHAR(1),SUBSTITUTE(R87,"/",CHAR(1), LEN(R87)-LEN(SUBSTITUTE(R87,"/","")))), LEN(R87)))</f>
        <v>/ram:SpecifiedTradeSettlementLineMonetarySummation</v>
      </c>
      <c r="AL87" s="14" t="n">
        <f aca="false">COUNTIFS(R$4:R87,AJ87)</f>
        <v>1</v>
      </c>
      <c r="AM87" s="1"/>
      <c r="AN87" s="223" t="str">
        <f aca="false">D87</f>
        <v>SCT_LINE_TS</v>
      </c>
      <c r="AO87" s="170" t="str">
        <f aca="false">E87</f>
        <v>BT-131-00</v>
      </c>
      <c r="AP87" s="171" t="str">
        <f aca="false">IF(F87="","",F87)</f>
        <v/>
      </c>
      <c r="AQ87" s="172" t="n">
        <f aca="false">LEN(BB87)-LEN(SUBSTITUTE(BB87,"/",""))-1</f>
        <v>4</v>
      </c>
      <c r="AR87" s="172" t="str">
        <f aca="false">H87</f>
        <v>1..1</v>
      </c>
      <c r="AS87" s="173" t="s">
        <v>5247</v>
      </c>
      <c r="AT87" s="173"/>
      <c r="AU87" s="174"/>
      <c r="AV87" s="174"/>
      <c r="AW87" s="174"/>
      <c r="AX87" s="173"/>
      <c r="AY87" s="175" t="str">
        <f aca="false">O87</f>
        <v>1..1</v>
      </c>
      <c r="AZ87" s="175" t="str">
        <f aca="false">P87</f>
        <v>1..1</v>
      </c>
      <c r="BA87" s="176" t="str">
        <f aca="false">Q87</f>
        <v>/rsm:CrossIndustryInvoice
/rsm:SupplyChainTradeTransaction
/ram:IncludedSupplyChainTradeLineItem
/ram:SpecifiedLineTradeSettlement
/ram:SpecifiedTradeSettlementLineMonetarySummation</v>
      </c>
      <c r="BB87" s="177" t="str">
        <f aca="false">R87</f>
        <v>/rsm:CrossIndustryInvoice/rsm:SupplyChainTradeTransaction/ram:IncludedSupplyChainTradeLineItem/ram:SpecifiedLineTradeSettlement/ram:SpecifiedTradeSettlementLineMonetarySummation</v>
      </c>
      <c r="BC87" s="172" t="str">
        <f aca="false">IF(S87="","",S87)</f>
        <v/>
      </c>
      <c r="BD87" s="178" t="str">
        <f aca="false">IF(T87="","",T87)</f>
        <v/>
      </c>
      <c r="BE87" s="172" t="str">
        <f aca="false">IF(U87="","",U87)</f>
        <v>0..1</v>
      </c>
      <c r="BF87" s="172" t="str">
        <f aca="false">IF(V87="","",V87)</f>
        <v/>
      </c>
      <c r="BG87" s="365" t="str">
        <f aca="false">IF(W87="","",W87)</f>
        <v/>
      </c>
      <c r="BH87" s="6"/>
      <c r="BI87" s="178" t="str">
        <f aca="false">Y87</f>
        <v>-</v>
      </c>
      <c r="BJ87" s="178" t="str">
        <f aca="false">Z87</f>
        <v>-</v>
      </c>
      <c r="BK87" s="178" t="str">
        <f aca="false">AA87</f>
        <v>X</v>
      </c>
      <c r="BL87" s="178" t="str">
        <f aca="false">AB87</f>
        <v>X</v>
      </c>
      <c r="BM87" s="178" t="str">
        <f aca="false">AC87</f>
        <v>X</v>
      </c>
      <c r="BN87" s="178" t="str">
        <f aca="false">AD87</f>
        <v>X</v>
      </c>
      <c r="BO87" s="178" t="str">
        <f aca="false">AE87</f>
        <v>X</v>
      </c>
      <c r="BP87" s="6"/>
      <c r="BQ87" s="178" t="str">
        <f aca="false">AG87</f>
        <v>BASIC</v>
      </c>
      <c r="BR87" s="178" t="str">
        <f aca="false">AH87</f>
        <v>BASIC</v>
      </c>
      <c r="BS87" s="47"/>
      <c r="BT87" s="49" t="s">
        <v>6862</v>
      </c>
    </row>
    <row r="88" s="78" customFormat="true" ht="114" hidden="false" customHeight="false" outlineLevel="0" collapsed="false">
      <c r="A88" s="58" t="str">
        <f aca="false">IF(OR(T88="E",T88="A"),"YES","NO")</f>
        <v>YES</v>
      </c>
      <c r="B88" s="58"/>
      <c r="C88" s="58"/>
      <c r="D88" s="223" t="s">
        <v>5180</v>
      </c>
      <c r="E88" s="166" t="s">
        <v>1510</v>
      </c>
      <c r="F88" s="167" t="s">
        <v>1510</v>
      </c>
      <c r="G88" s="99" t="n">
        <f aca="false">LEN(R88)-LEN(SUBSTITUTE(R88,"/",""))-1</f>
        <v>5</v>
      </c>
      <c r="H88" s="99" t="s">
        <v>88</v>
      </c>
      <c r="I88" s="97" t="s">
        <v>1511</v>
      </c>
      <c r="J88" s="97" t="s">
        <v>1512</v>
      </c>
      <c r="K88" s="98" t="s">
        <v>1513</v>
      </c>
      <c r="L88" s="98"/>
      <c r="M88" s="98" t="s">
        <v>5248</v>
      </c>
      <c r="N88" s="97" t="s">
        <v>856</v>
      </c>
      <c r="O88" s="99" t="s">
        <v>88</v>
      </c>
      <c r="P88" s="100" t="str">
        <f aca="false">O88</f>
        <v>1..1</v>
      </c>
      <c r="Q88" s="54" t="s">
        <v>5249</v>
      </c>
      <c r="R88" s="109" t="s">
        <v>1514</v>
      </c>
      <c r="S88" s="99" t="s">
        <v>858</v>
      </c>
      <c r="T88" s="10" t="str">
        <f aca="false">IF($E88="","",IF(ISERROR(SEARCH("@",$R88)),IF(LEFT($E88,4)="BG-X","EG",IF(LEFT($E88,2)="BG","G",IF(LEFT($E88,4)="BT-X",IF(LEN($E88)-LEN(SUBSTITUTE($E88,"-",))&gt;2,"","E"),IF(LEN($E88)-LEN(SUBSTITUTE($E88,"-",))&gt;1,"","E")))),"A"))</f>
        <v>E</v>
      </c>
      <c r="U88" s="99" t="s">
        <v>112</v>
      </c>
      <c r="V88" s="99" t="s">
        <v>140</v>
      </c>
      <c r="W88" s="315"/>
      <c r="X88" s="38"/>
      <c r="Y88" s="10" t="str">
        <f aca="false">IF(AH88=Y$4,"X","-")</f>
        <v>-</v>
      </c>
      <c r="Z88" s="10" t="str">
        <f aca="false">IF(Y88="X","X",IF($AH88=Z$4,"X","-"))</f>
        <v>-</v>
      </c>
      <c r="AA88" s="10" t="str">
        <f aca="false">IF(Z88="X","X",IF($AH88=AA$4,"X","-"))</f>
        <v>X</v>
      </c>
      <c r="AB88" s="10" t="str">
        <f aca="false">IF(AA88="X","X",IF($AH88=AB$4,"X","-"))</f>
        <v>X</v>
      </c>
      <c r="AC88" s="10" t="str">
        <f aca="false">IF(AB88="X","X",IF($AH88=AC$4,"X","-"))</f>
        <v>X</v>
      </c>
      <c r="AD88" s="10" t="str">
        <f aca="false">IF(AC88="X","X",IF($AH88=AD$4,"X","-"))</f>
        <v>X</v>
      </c>
      <c r="AE88" s="10" t="str">
        <f aca="false">IF(AD88="X","X",IF($AH88=AE$4,"X","-"))</f>
        <v>X</v>
      </c>
      <c r="AF88" s="38"/>
      <c r="AG88" s="10" t="s">
        <v>26</v>
      </c>
      <c r="AH88" s="110" t="s">
        <v>26</v>
      </c>
      <c r="AI88" s="38"/>
      <c r="AJ88" s="13" t="str">
        <f aca="false">IF(ISERROR(FIND("/",R88)),R88,LEFT(R88,FIND(CHAR(1),SUBSTITUTE(R88,"/",CHAR(1),LEN(R88)-LEN(SUBSTITUTE(R88,"/",""))))-1))</f>
        <v>/rsm:CrossIndustryInvoice/rsm:SupplyChainTradeTransaction/ram:IncludedSupplyChainTradeLineItem/ram:SpecifiedLineTradeSettlement/ram:SpecifiedTradeSettlementLineMonetarySummation</v>
      </c>
      <c r="AK88" s="13" t="str">
        <f aca="false">IF(ISERROR(FIND("/",R88)),R88,MID(R88, FIND(CHAR(1),SUBSTITUTE(R88,"/",CHAR(1), LEN(R88)-LEN(SUBSTITUTE(R88,"/","")))), LEN(R88)))</f>
        <v>/ram:LineTotalAmount</v>
      </c>
      <c r="AL88" s="14" t="n">
        <f aca="false">COUNTIFS(R$4:R88,AJ88)</f>
        <v>1</v>
      </c>
      <c r="AM88" s="1"/>
      <c r="AN88" s="223" t="str">
        <f aca="false">D88</f>
        <v>SCT_LINE_TS</v>
      </c>
      <c r="AO88" s="166" t="str">
        <f aca="false">E88</f>
        <v>BT-131</v>
      </c>
      <c r="AP88" s="167" t="str">
        <f aca="false">IF(F88="","",F88)</f>
        <v>BT-131</v>
      </c>
      <c r="AQ88" s="99" t="n">
        <f aca="false">LEN(BB88)-LEN(SUBSTITUTE(BB88,"/",""))-1</f>
        <v>5</v>
      </c>
      <c r="AR88" s="99" t="str">
        <f aca="false">H88</f>
        <v>1..1</v>
      </c>
      <c r="AS88" s="97" t="s">
        <v>1515</v>
      </c>
      <c r="AT88" s="97" t="s">
        <v>1516</v>
      </c>
      <c r="AU88" s="98" t="s">
        <v>1517</v>
      </c>
      <c r="AV88" s="98"/>
      <c r="AW88" s="98" t="s">
        <v>5250</v>
      </c>
      <c r="AX88" s="97" t="s">
        <v>5229</v>
      </c>
      <c r="AY88" s="99" t="str">
        <f aca="false">O88</f>
        <v>1..1</v>
      </c>
      <c r="AZ88" s="100" t="str">
        <f aca="false">P88</f>
        <v>1..1</v>
      </c>
      <c r="BA88" s="54" t="str">
        <f aca="false">Q88</f>
        <v>/rsm:CrossIndustryInvoice
/rsm:SupplyChainTradeTransaction
/ram:IncludedSupplyChainTradeLineItem
/ram:SpecifiedLineTradeSettlement
/ram:SpecifiedTradeSettlementLineMonetarySummation
/ram:LineTotalAmount</v>
      </c>
      <c r="BB88" s="109" t="str">
        <f aca="false">R88</f>
        <v>/rsm:CrossIndustryInvoice/rsm:SupplyChainTradeTransaction/ram:IncludedSupplyChainTradeLineItem/ram:SpecifiedLineTradeSettlement/ram:SpecifiedTradeSettlementLineMonetarySummation/ram:LineTotalAmount</v>
      </c>
      <c r="BC88" s="99" t="str">
        <f aca="false">IF(S88="","",S88)</f>
        <v>A</v>
      </c>
      <c r="BD88" s="10" t="str">
        <f aca="false">IF(T88="","",T88)</f>
        <v>E</v>
      </c>
      <c r="BE88" s="99" t="str">
        <f aca="false">IF(U88="","",U88)</f>
        <v>0..n</v>
      </c>
      <c r="BF88" s="99" t="str">
        <f aca="false">IF(V88="","",V88)</f>
        <v>CAR-2, CAR-3</v>
      </c>
      <c r="BG88" s="315" t="str">
        <f aca="false">IF(W88="","",W88)</f>
        <v/>
      </c>
      <c r="BH88" s="6"/>
      <c r="BI88" s="10" t="str">
        <f aca="false">Y88</f>
        <v>-</v>
      </c>
      <c r="BJ88" s="10" t="str">
        <f aca="false">Z88</f>
        <v>-</v>
      </c>
      <c r="BK88" s="10" t="str">
        <f aca="false">AA88</f>
        <v>X</v>
      </c>
      <c r="BL88" s="10" t="str">
        <f aca="false">AB88</f>
        <v>X</v>
      </c>
      <c r="BM88" s="10" t="str">
        <f aca="false">AC88</f>
        <v>X</v>
      </c>
      <c r="BN88" s="10" t="str">
        <f aca="false">AD88</f>
        <v>X</v>
      </c>
      <c r="BO88" s="10" t="str">
        <f aca="false">AE88</f>
        <v>X</v>
      </c>
      <c r="BP88" s="6"/>
      <c r="BQ88" s="10" t="str">
        <f aca="false">AG88</f>
        <v>BASIC</v>
      </c>
      <c r="BR88" s="110" t="str">
        <f aca="false">AH88</f>
        <v>BASIC</v>
      </c>
      <c r="BS88" s="47"/>
      <c r="BT88" s="49" t="s">
        <v>6862</v>
      </c>
    </row>
    <row r="89" s="11" customFormat="true" ht="85.5" hidden="false" customHeight="false" outlineLevel="0" collapsed="false">
      <c r="A89" s="58" t="str">
        <f aca="false">IF(OR(T89="E",T89="A"),"YES","NO")</f>
        <v>NO</v>
      </c>
      <c r="B89" s="58"/>
      <c r="C89" s="58"/>
      <c r="D89" s="223" t="s">
        <v>5180</v>
      </c>
      <c r="E89" s="170" t="s">
        <v>1578</v>
      </c>
      <c r="F89" s="171"/>
      <c r="G89" s="172" t="n">
        <f aca="false">LEN(R89)-LEN(SUBSTITUTE(R89,"/",""))-1</f>
        <v>4</v>
      </c>
      <c r="H89" s="172" t="s">
        <v>95</v>
      </c>
      <c r="I89" s="173" t="s">
        <v>5285</v>
      </c>
      <c r="J89" s="173" t="s">
        <v>1579</v>
      </c>
      <c r="K89" s="174"/>
      <c r="L89" s="174"/>
      <c r="M89" s="174"/>
      <c r="N89" s="173"/>
      <c r="O89" s="175" t="s">
        <v>95</v>
      </c>
      <c r="P89" s="175" t="s">
        <v>112</v>
      </c>
      <c r="Q89" s="176" t="s">
        <v>5286</v>
      </c>
      <c r="R89" s="177" t="s">
        <v>1580</v>
      </c>
      <c r="S89" s="172"/>
      <c r="T89" s="178" t="str">
        <f aca="false">IF($E89="","",IF(ISERROR(SEARCH("@",$R89)),IF(LEFT($E89,4)="BG-X","EG",IF(LEFT($E89,2)="BG","G",IF(LEFT($E89,4)="BT-X",IF(LEN($E89)-LEN(SUBSTITUTE($E89,"-",))&gt;2,"","E"),IF(LEN($E89)-LEN(SUBSTITUTE($E89,"-",))&gt;1,"","E")))),"A"))</f>
        <v/>
      </c>
      <c r="U89" s="172" t="s">
        <v>112</v>
      </c>
      <c r="V89" s="172"/>
      <c r="W89" s="365"/>
      <c r="X89" s="38"/>
      <c r="Y89" s="178" t="str">
        <f aca="false">IF(AH89=Y$4,"X","-")</f>
        <v>-</v>
      </c>
      <c r="Z89" s="178" t="str">
        <f aca="false">IF(Y89="X","X",IF($AH89=Z$4,"X","-"))</f>
        <v>-</v>
      </c>
      <c r="AA89" s="178" t="str">
        <f aca="false">IF(Z89="X","X",IF($AH89=AA$4,"X","-"))</f>
        <v>-</v>
      </c>
      <c r="AB89" s="178" t="str">
        <f aca="false">IF(AA89="X","X",IF($AH89=AB$4,"X","-"))</f>
        <v>X</v>
      </c>
      <c r="AC89" s="178" t="str">
        <f aca="false">IF(AB89="X","X",IF($AH89=AC$4,"X","-"))</f>
        <v>X</v>
      </c>
      <c r="AD89" s="178" t="str">
        <f aca="false">IF(AC89="X","X",IF($AH89=AD$4,"X","-"))</f>
        <v>X</v>
      </c>
      <c r="AE89" s="178" t="str">
        <f aca="false">IF(AD89="X","X",IF($AH89=AE$4,"X","-"))</f>
        <v>X</v>
      </c>
      <c r="AF89" s="38"/>
      <c r="AG89" s="178" t="s">
        <v>27</v>
      </c>
      <c r="AH89" s="178" t="s">
        <v>27</v>
      </c>
      <c r="AI89" s="38"/>
      <c r="AJ89" s="13" t="str">
        <f aca="false">IF(ISERROR(FIND("/",R89)),R89,LEFT(R89,FIND(CHAR(1),SUBSTITUTE(R89,"/",CHAR(1),LEN(R89)-LEN(SUBSTITUTE(R89,"/",""))))-1))</f>
        <v>/rsm:CrossIndustryInvoice/rsm:SupplyChainTradeTransaction/ram:IncludedSupplyChainTradeLineItem/ram:SpecifiedLineTradeSettlement</v>
      </c>
      <c r="AK89" s="13" t="str">
        <f aca="false">IF(ISERROR(FIND("/",R89)),R89,MID(R89, FIND(CHAR(1),SUBSTITUTE(R89,"/",CHAR(1), LEN(R89)-LEN(SUBSTITUTE(R89,"/","")))), LEN(R89)))</f>
        <v>/ram:AdditionalReferencedDocument</v>
      </c>
      <c r="AL89" s="14"/>
      <c r="AM89" s="1"/>
      <c r="AN89" s="223" t="str">
        <f aca="false">D89</f>
        <v>SCT_LINE_TS</v>
      </c>
      <c r="AO89" s="170" t="str">
        <f aca="false">E89</f>
        <v>BT-128-00</v>
      </c>
      <c r="AP89" s="171" t="str">
        <f aca="false">IF(F89="","",F89)</f>
        <v/>
      </c>
      <c r="AQ89" s="172" t="n">
        <f aca="false">LEN(BB89)-LEN(SUBSTITUTE(BB89,"/",""))-1</f>
        <v>4</v>
      </c>
      <c r="AR89" s="172" t="str">
        <f aca="false">H89</f>
        <v>0..1</v>
      </c>
      <c r="AS89" s="173" t="s">
        <v>5287</v>
      </c>
      <c r="AT89" s="173" t="s">
        <v>1582</v>
      </c>
      <c r="AU89" s="174" t="s">
        <v>1583</v>
      </c>
      <c r="AV89" s="174"/>
      <c r="AW89" s="174"/>
      <c r="AX89" s="173"/>
      <c r="AY89" s="175" t="str">
        <f aca="false">O89</f>
        <v>0..1</v>
      </c>
      <c r="AZ89" s="175" t="str">
        <f aca="false">P89</f>
        <v>0..n</v>
      </c>
      <c r="BA89" s="176" t="str">
        <f aca="false">Q89</f>
        <v>/rsm:CrossIndustryInvoice
/rsm:SupplyChainTradeTransaction
/ram:IncludedSupplyChainTradeLineItem
/ram:SpecifiedLineTradeSettlement
/ram:AdditionalReferencedDocument</v>
      </c>
      <c r="BB89" s="177" t="str">
        <f aca="false">R89</f>
        <v>/rsm:CrossIndustryInvoice/rsm:SupplyChainTradeTransaction/ram:IncludedSupplyChainTradeLineItem/ram:SpecifiedLineTradeSettlement/ram:AdditionalReferencedDocument</v>
      </c>
      <c r="BC89" s="172" t="str">
        <f aca="false">IF(S89="","",S89)</f>
        <v/>
      </c>
      <c r="BD89" s="178" t="str">
        <f aca="false">IF(T89="","",T89)</f>
        <v/>
      </c>
      <c r="BE89" s="172" t="str">
        <f aca="false">IF(U89="","",U89)</f>
        <v>0..n</v>
      </c>
      <c r="BF89" s="172" t="str">
        <f aca="false">IF(V89="","",V89)</f>
        <v/>
      </c>
      <c r="BG89" s="365" t="str">
        <f aca="false">IF(W89="","",W89)</f>
        <v/>
      </c>
      <c r="BH89" s="6"/>
      <c r="BI89" s="178" t="str">
        <f aca="false">Y89</f>
        <v>-</v>
      </c>
      <c r="BJ89" s="178" t="str">
        <f aca="false">Z89</f>
        <v>-</v>
      </c>
      <c r="BK89" s="178" t="str">
        <f aca="false">AA89</f>
        <v>-</v>
      </c>
      <c r="BL89" s="178" t="str">
        <f aca="false">AB89</f>
        <v>X</v>
      </c>
      <c r="BM89" s="178" t="str">
        <f aca="false">AC89</f>
        <v>X</v>
      </c>
      <c r="BN89" s="178" t="str">
        <f aca="false">AD89</f>
        <v>X</v>
      </c>
      <c r="BO89" s="178" t="str">
        <f aca="false">AE89</f>
        <v>X</v>
      </c>
      <c r="BP89" s="6"/>
      <c r="BQ89" s="178" t="str">
        <f aca="false">AG89</f>
        <v>EN 16931</v>
      </c>
      <c r="BR89" s="178" t="str">
        <f aca="false">AH89</f>
        <v>EN 16931</v>
      </c>
      <c r="BS89" s="47"/>
      <c r="BT89" s="49" t="s">
        <v>6862</v>
      </c>
    </row>
    <row r="90" customFormat="false" ht="99.75" hidden="false" customHeight="false" outlineLevel="0" collapsed="false">
      <c r="A90" s="58" t="str">
        <f aca="false">IF(OR(T90="E",T90="A"),"YES","NO")</f>
        <v>YES</v>
      </c>
      <c r="B90" s="58"/>
      <c r="C90" s="58"/>
      <c r="D90" s="223" t="s">
        <v>5180</v>
      </c>
      <c r="E90" s="166" t="s">
        <v>1584</v>
      </c>
      <c r="F90" s="167" t="s">
        <v>1584</v>
      </c>
      <c r="G90" s="99" t="n">
        <f aca="false">LEN(R90)-LEN(SUBSTITUTE(R90,"/",""))-1</f>
        <v>5</v>
      </c>
      <c r="H90" s="99" t="s">
        <v>95</v>
      </c>
      <c r="I90" s="97" t="s">
        <v>1585</v>
      </c>
      <c r="J90" s="97" t="s">
        <v>1586</v>
      </c>
      <c r="K90" s="98" t="s">
        <v>1587</v>
      </c>
      <c r="L90" s="98"/>
      <c r="M90" s="98"/>
      <c r="N90" s="97" t="s">
        <v>137</v>
      </c>
      <c r="O90" s="99" t="s">
        <v>88</v>
      </c>
      <c r="P90" s="100" t="str">
        <f aca="false">O90</f>
        <v>1..1</v>
      </c>
      <c r="Q90" s="54" t="s">
        <v>5288</v>
      </c>
      <c r="R90" s="109" t="s">
        <v>1588</v>
      </c>
      <c r="S90" s="99" t="s">
        <v>139</v>
      </c>
      <c r="T90" s="10" t="str">
        <f aca="false">IF($E90="","",IF(ISERROR(SEARCH("@",$R90)),IF(LEFT($E90,4)="BG-X","EG",IF(LEFT($E90,2)="BG","G",IF(LEFT($E90,4)="BT-X",IF(LEN($E90)-LEN(SUBSTITUTE($E90,"-",))&gt;2,"","E"),IF(LEN($E90)-LEN(SUBSTITUTE($E90,"-",))&gt;1,"","E")))),"A"))</f>
        <v>E</v>
      </c>
      <c r="U90" s="99" t="s">
        <v>95</v>
      </c>
      <c r="V90" s="99"/>
      <c r="W90" s="315" t="s">
        <v>5289</v>
      </c>
      <c r="X90" s="38"/>
      <c r="Y90" s="10" t="str">
        <f aca="false">IF(AH90=Y$4,"X","-")</f>
        <v>-</v>
      </c>
      <c r="Z90" s="10" t="str">
        <f aca="false">IF(Y90="X","X",IF($AH90=Z$4,"X","-"))</f>
        <v>-</v>
      </c>
      <c r="AA90" s="10" t="str">
        <f aca="false">IF(Z90="X","X",IF($AH90=AA$4,"X","-"))</f>
        <v>-</v>
      </c>
      <c r="AB90" s="10" t="str">
        <f aca="false">IF(AA90="X","X",IF($AH90=AB$4,"X","-"))</f>
        <v>X</v>
      </c>
      <c r="AC90" s="10" t="str">
        <f aca="false">IF(AB90="X","X",IF($AH90=AC$4,"X","-"))</f>
        <v>X</v>
      </c>
      <c r="AD90" s="10" t="str">
        <f aca="false">IF(AC90="X","X",IF($AH90=AD$4,"X","-"))</f>
        <v>X</v>
      </c>
      <c r="AE90" s="10" t="str">
        <f aca="false">IF(AD90="X","X",IF($AH90=AE$4,"X","-"))</f>
        <v>X</v>
      </c>
      <c r="AF90" s="38"/>
      <c r="AG90" s="10" t="s">
        <v>27</v>
      </c>
      <c r="AH90" s="110" t="s">
        <v>27</v>
      </c>
      <c r="AI90" s="38"/>
      <c r="AJ90" s="13" t="str">
        <f aca="false">IF(ISERROR(FIND("/",R90)),R90,LEFT(R90,FIND(CHAR(1),SUBSTITUTE(R90,"/",CHAR(1),LEN(R90)-LEN(SUBSTITUTE(R90,"/",""))))-1))</f>
        <v>/rsm:CrossIndustryInvoice/rsm:SupplyChainTradeTransaction/ram:IncludedSupplyChainTradeLineItem/ram:SpecifiedLineTradeSettlement/ram:AdditionalReferencedDocument</v>
      </c>
      <c r="AK90" s="13" t="str">
        <f aca="false">IF(ISERROR(FIND("/",R90)),R90,MID(R90, FIND(CHAR(1),SUBSTITUTE(R90,"/",CHAR(1), LEN(R90)-LEN(SUBSTITUTE(R90,"/","")))), LEN(R90)))</f>
        <v>/ram:IssuerAssignedID</v>
      </c>
      <c r="AL90" s="14" t="n">
        <f aca="false">COUNTIFS(R$4:R90,AJ90)</f>
        <v>1</v>
      </c>
      <c r="AN90" s="223" t="str">
        <f aca="false">D90</f>
        <v>SCT_LINE_TS</v>
      </c>
      <c r="AO90" s="166" t="str">
        <f aca="false">E90</f>
        <v>BT-128</v>
      </c>
      <c r="AP90" s="167" t="str">
        <f aca="false">IF(F90="","",F90)</f>
        <v>BT-128</v>
      </c>
      <c r="AQ90" s="99" t="n">
        <f aca="false">LEN(BB90)-LEN(SUBSTITUTE(BB90,"/",""))-1</f>
        <v>5</v>
      </c>
      <c r="AR90" s="99" t="str">
        <f aca="false">H90</f>
        <v>0..1</v>
      </c>
      <c r="AS90" s="97" t="s">
        <v>1581</v>
      </c>
      <c r="AT90" s="97" t="s">
        <v>1582</v>
      </c>
      <c r="AU90" s="98" t="s">
        <v>1583</v>
      </c>
      <c r="AV90" s="98"/>
      <c r="AW90" s="98"/>
      <c r="AX90" s="97" t="s">
        <v>2190</v>
      </c>
      <c r="AY90" s="99" t="str">
        <f aca="false">O90</f>
        <v>1..1</v>
      </c>
      <c r="AZ90" s="100" t="str">
        <f aca="false">P90</f>
        <v>1..1</v>
      </c>
      <c r="BA90" s="54" t="str">
        <f aca="false">Q90</f>
        <v>/rsm:CrossIndustryInvoice
/rsm:SupplyChainTradeTransaction
/ram:IncludedSupplyChainTradeLineItem
/ram:SpecifiedLineTradeSettlement
/ram:AdditionalReferencedDocument
/ram:IssuerAssignedID</v>
      </c>
      <c r="BB90" s="109" t="str">
        <f aca="false">R90</f>
        <v>/rsm:CrossIndustryInvoice/rsm:SupplyChainTradeTransaction/ram:IncludedSupplyChainTradeLineItem/ram:SpecifiedLineTradeSettlement/ram:AdditionalReferencedDocument/ram:IssuerAssignedID</v>
      </c>
      <c r="BC90" s="99" t="str">
        <f aca="false">IF(S90="","",S90)</f>
        <v>I</v>
      </c>
      <c r="BD90" s="10" t="str">
        <f aca="false">IF(T90="","",T90)</f>
        <v>E</v>
      </c>
      <c r="BE90" s="99" t="str">
        <f aca="false">IF(U90="","",U90)</f>
        <v>0..1</v>
      </c>
      <c r="BF90" s="99" t="str">
        <f aca="false">IF(V90="","",V90)</f>
        <v/>
      </c>
      <c r="BG90" s="315" t="str">
        <f aca="false">IF(W90="","",W90)</f>
        <v>Use with TypeCode "130"</v>
      </c>
      <c r="BH90" s="6"/>
      <c r="BI90" s="10" t="str">
        <f aca="false">Y90</f>
        <v>-</v>
      </c>
      <c r="BJ90" s="10" t="str">
        <f aca="false">Z90</f>
        <v>-</v>
      </c>
      <c r="BK90" s="10" t="str">
        <f aca="false">AA90</f>
        <v>-</v>
      </c>
      <c r="BL90" s="10" t="str">
        <f aca="false">AB90</f>
        <v>X</v>
      </c>
      <c r="BM90" s="10" t="str">
        <f aca="false">AC90</f>
        <v>X</v>
      </c>
      <c r="BN90" s="10" t="str">
        <f aca="false">AD90</f>
        <v>X</v>
      </c>
      <c r="BO90" s="10" t="str">
        <f aca="false">AE90</f>
        <v>X</v>
      </c>
      <c r="BP90" s="6"/>
      <c r="BQ90" s="10" t="str">
        <f aca="false">AG90</f>
        <v>EN 16931</v>
      </c>
      <c r="BR90" s="110" t="str">
        <f aca="false">AH90</f>
        <v>EN 16931</v>
      </c>
      <c r="BS90" s="47"/>
      <c r="BT90" s="49" t="s">
        <v>6862</v>
      </c>
    </row>
    <row r="91" s="11" customFormat="true" ht="99.75" hidden="false" customHeight="false" outlineLevel="0" collapsed="false">
      <c r="A91" s="58" t="str">
        <f aca="false">IF(OR(T91="E",T91="A"),"YES","NO")</f>
        <v>NO</v>
      </c>
      <c r="B91" s="58"/>
      <c r="C91" s="58"/>
      <c r="D91" s="223" t="s">
        <v>5180</v>
      </c>
      <c r="E91" s="166" t="s">
        <v>1590</v>
      </c>
      <c r="F91" s="167"/>
      <c r="G91" s="99" t="n">
        <f aca="false">LEN(R91)-LEN(SUBSTITUTE(R91,"/",""))-1</f>
        <v>5</v>
      </c>
      <c r="H91" s="99" t="s">
        <v>95</v>
      </c>
      <c r="I91" s="139" t="n">
        <v>0</v>
      </c>
      <c r="J91" s="97"/>
      <c r="K91" s="98" t="s">
        <v>5290</v>
      </c>
      <c r="L91" s="98"/>
      <c r="M91" s="98" t="s">
        <v>5289</v>
      </c>
      <c r="N91" s="97"/>
      <c r="O91" s="99" t="s">
        <v>88</v>
      </c>
      <c r="P91" s="100" t="str">
        <f aca="false">O91</f>
        <v>1..1</v>
      </c>
      <c r="Q91" s="54" t="s">
        <v>5291</v>
      </c>
      <c r="R91" s="109" t="s">
        <v>1592</v>
      </c>
      <c r="S91" s="99"/>
      <c r="T91" s="10" t="str">
        <f aca="false">IF($E91="","",IF(ISERROR(SEARCH("@",$R91)),IF(LEFT($E91,4)="BG-X","EG",IF(LEFT($E91,2)="BG","G",IF(LEFT($E91,4)="BT-X",IF(LEN($E91)-LEN(SUBSTITUTE($E91,"-",))&gt;2,"","E"),IF(LEN($E91)-LEN(SUBSTITUTE($E91,"-",))&gt;1,"","E")))),"A"))</f>
        <v/>
      </c>
      <c r="U91" s="99" t="s">
        <v>95</v>
      </c>
      <c r="V91" s="99"/>
      <c r="W91" s="315" t="s">
        <v>5289</v>
      </c>
      <c r="X91" s="38"/>
      <c r="Y91" s="10" t="str">
        <f aca="false">IF(AH91=Y$4,"X","-")</f>
        <v>-</v>
      </c>
      <c r="Z91" s="10" t="str">
        <f aca="false">IF(Y91="X","X",IF($AH91=Z$4,"X","-"))</f>
        <v>-</v>
      </c>
      <c r="AA91" s="10" t="str">
        <f aca="false">IF(Z91="X","X",IF($AH91=AA$4,"X","-"))</f>
        <v>-</v>
      </c>
      <c r="AB91" s="10" t="str">
        <f aca="false">IF(AA91="X","X",IF($AH91=AB$4,"X","-"))</f>
        <v>X</v>
      </c>
      <c r="AC91" s="10" t="str">
        <f aca="false">IF(AB91="X","X",IF($AH91=AC$4,"X","-"))</f>
        <v>X</v>
      </c>
      <c r="AD91" s="10" t="str">
        <f aca="false">IF(AC91="X","X",IF($AH91=AD$4,"X","-"))</f>
        <v>X</v>
      </c>
      <c r="AE91" s="10" t="str">
        <f aca="false">IF(AD91="X","X",IF($AH91=AE$4,"X","-"))</f>
        <v>X</v>
      </c>
      <c r="AF91" s="38"/>
      <c r="AG91" s="10" t="s">
        <v>27</v>
      </c>
      <c r="AH91" s="110" t="s">
        <v>27</v>
      </c>
      <c r="AI91" s="38"/>
      <c r="AJ91" s="13" t="str">
        <f aca="false">IF(ISERROR(FIND("/",R91)),R91,LEFT(R91,FIND(CHAR(1),SUBSTITUTE(R91,"/",CHAR(1),LEN(R91)-LEN(SUBSTITUTE(R91,"/",""))))-1))</f>
        <v>/rsm:CrossIndustryInvoice/rsm:SupplyChainTradeTransaction/ram:IncludedSupplyChainTradeLineItem/ram:SpecifiedLineTradeSettlement/ram:AdditionalReferencedDocument</v>
      </c>
      <c r="AK91" s="13" t="str">
        <f aca="false">IF(ISERROR(FIND("/",R91)),R91,MID(R91, FIND(CHAR(1),SUBSTITUTE(R91,"/",CHAR(1), LEN(R91)-LEN(SUBSTITUTE(R91,"/","")))), LEN(R91)))</f>
        <v>/ram:TypeCode</v>
      </c>
      <c r="AL91" s="14" t="n">
        <f aca="false">COUNTIFS(R$4:R91,AJ91)</f>
        <v>1</v>
      </c>
      <c r="AM91" s="1"/>
      <c r="AN91" s="223" t="str">
        <f aca="false">D91</f>
        <v>SCT_LINE_TS</v>
      </c>
      <c r="AO91" s="166" t="str">
        <f aca="false">E91</f>
        <v>BT-128-0</v>
      </c>
      <c r="AP91" s="167" t="str">
        <f aca="false">IF(F91="","",F91)</f>
        <v/>
      </c>
      <c r="AQ91" s="99" t="n">
        <f aca="false">LEN(BB91)-LEN(SUBSTITUTE(BB91,"/",""))-1</f>
        <v>5</v>
      </c>
      <c r="AR91" s="99" t="str">
        <f aca="false">H91</f>
        <v>0..1</v>
      </c>
      <c r="AS91" s="139"/>
      <c r="AT91" s="97"/>
      <c r="AU91" s="98" t="s">
        <v>5292</v>
      </c>
      <c r="AV91" s="98"/>
      <c r="AW91" s="98" t="s">
        <v>5293</v>
      </c>
      <c r="AX91" s="97"/>
      <c r="AY91" s="99" t="str">
        <f aca="false">O91</f>
        <v>1..1</v>
      </c>
      <c r="AZ91" s="100" t="str">
        <f aca="false">P91</f>
        <v>1..1</v>
      </c>
      <c r="BA91" s="54" t="str">
        <f aca="false">Q91</f>
        <v>/rsm:CrossIndustryInvoice
/rsm:SupplyChainTradeTransaction
/ram:IncludedSupplyChainTradeLineItem
/ram:SpecifiedLineTradeSettlement
/ram:AdditionalReferencedDocument
/ram:TypeCode</v>
      </c>
      <c r="BB91" s="109" t="str">
        <f aca="false">R91</f>
        <v>/rsm:CrossIndustryInvoice/rsm:SupplyChainTradeTransaction/ram:IncludedSupplyChainTradeLineItem/ram:SpecifiedLineTradeSettlement/ram:AdditionalReferencedDocument/ram:TypeCode</v>
      </c>
      <c r="BC91" s="99" t="str">
        <f aca="false">IF(S91="","",S91)</f>
        <v/>
      </c>
      <c r="BD91" s="10" t="str">
        <f aca="false">IF(T91="","",T91)</f>
        <v/>
      </c>
      <c r="BE91" s="99" t="str">
        <f aca="false">IF(U91="","",U91)</f>
        <v>0..1</v>
      </c>
      <c r="BF91" s="99" t="str">
        <f aca="false">IF(V91="","",V91)</f>
        <v/>
      </c>
      <c r="BG91" s="315" t="str">
        <f aca="false">IF(W91="","",W91)</f>
        <v>Use with TypeCode "130"</v>
      </c>
      <c r="BH91" s="6"/>
      <c r="BI91" s="10" t="str">
        <f aca="false">Y91</f>
        <v>-</v>
      </c>
      <c r="BJ91" s="10" t="str">
        <f aca="false">Z91</f>
        <v>-</v>
      </c>
      <c r="BK91" s="10" t="str">
        <f aca="false">AA91</f>
        <v>-</v>
      </c>
      <c r="BL91" s="10" t="str">
        <f aca="false">AB91</f>
        <v>X</v>
      </c>
      <c r="BM91" s="10" t="str">
        <f aca="false">AC91</f>
        <v>X</v>
      </c>
      <c r="BN91" s="10" t="str">
        <f aca="false">AD91</f>
        <v>X</v>
      </c>
      <c r="BO91" s="10" t="str">
        <f aca="false">AE91</f>
        <v>X</v>
      </c>
      <c r="BP91" s="6"/>
      <c r="BQ91" s="10" t="str">
        <f aca="false">AG91</f>
        <v>EN 16931</v>
      </c>
      <c r="BR91" s="110" t="str">
        <f aca="false">AH91</f>
        <v>EN 16931</v>
      </c>
      <c r="BS91" s="47"/>
      <c r="BT91" s="49" t="s">
        <v>6862</v>
      </c>
    </row>
    <row r="92" s="11" customFormat="true" ht="99.75" hidden="false" customHeight="false" outlineLevel="0" collapsed="false">
      <c r="A92" s="58" t="str">
        <f aca="false">IF(OR(T92="E",T92="A"),"YES","NO")</f>
        <v>YES</v>
      </c>
      <c r="B92" s="58"/>
      <c r="C92" s="58"/>
      <c r="D92" s="223" t="s">
        <v>5180</v>
      </c>
      <c r="E92" s="166" t="s">
        <v>1595</v>
      </c>
      <c r="F92" s="167" t="s">
        <v>1595</v>
      </c>
      <c r="G92" s="99" t="n">
        <f aca="false">LEN(R92)-LEN(SUBSTITUTE(R92,"/",""))-1</f>
        <v>5</v>
      </c>
      <c r="H92" s="99" t="s">
        <v>95</v>
      </c>
      <c r="I92" s="139" t="s">
        <v>1596</v>
      </c>
      <c r="J92" s="97" t="s">
        <v>1597</v>
      </c>
      <c r="K92" s="98" t="s">
        <v>1598</v>
      </c>
      <c r="L92" s="98"/>
      <c r="M92" s="98"/>
      <c r="N92" s="97" t="s">
        <v>358</v>
      </c>
      <c r="O92" s="99" t="s">
        <v>95</v>
      </c>
      <c r="P92" s="100" t="str">
        <f aca="false">O92</f>
        <v>0..1</v>
      </c>
      <c r="Q92" s="54" t="s">
        <v>5296</v>
      </c>
      <c r="R92" s="109" t="s">
        <v>1599</v>
      </c>
      <c r="S92" s="99" t="s">
        <v>360</v>
      </c>
      <c r="T92" s="366" t="s">
        <v>4639</v>
      </c>
      <c r="U92" s="99" t="s">
        <v>95</v>
      </c>
      <c r="V92" s="99"/>
      <c r="W92" s="315"/>
      <c r="X92" s="38"/>
      <c r="Y92" s="10" t="str">
        <f aca="false">IF(AH92=Y$4,"X","-")</f>
        <v>-</v>
      </c>
      <c r="Z92" s="10" t="str">
        <f aca="false">IF(Y92="X","X",IF($AH92=Z$4,"X","-"))</f>
        <v>-</v>
      </c>
      <c r="AA92" s="10" t="str">
        <f aca="false">IF(Z92="X","X",IF($AH92=AA$4,"X","-"))</f>
        <v>-</v>
      </c>
      <c r="AB92" s="10" t="str">
        <f aca="false">IF(AA92="X","X",IF($AH92=AB$4,"X","-"))</f>
        <v>X</v>
      </c>
      <c r="AC92" s="10" t="str">
        <f aca="false">IF(AB92="X","X",IF($AH92=AC$4,"X","-"))</f>
        <v>X</v>
      </c>
      <c r="AD92" s="10" t="str">
        <f aca="false">IF(AC92="X","X",IF($AH92=AD$4,"X","-"))</f>
        <v>X</v>
      </c>
      <c r="AE92" s="10" t="str">
        <f aca="false">IF(AD92="X","X",IF($AH92=AE$4,"X","-"))</f>
        <v>X</v>
      </c>
      <c r="AF92" s="38"/>
      <c r="AG92" s="10" t="s">
        <v>27</v>
      </c>
      <c r="AH92" s="110" t="s">
        <v>27</v>
      </c>
      <c r="AI92" s="38"/>
      <c r="AJ92" s="13" t="str">
        <f aca="false">IF(ISERROR(FIND("/",R92)),R92,LEFT(R92,FIND(CHAR(1),SUBSTITUTE(R92,"/",CHAR(1),LEN(R92)-LEN(SUBSTITUTE(R92,"/",""))))-1))</f>
        <v>/rsm:CrossIndustryInvoice/rsm:SupplyChainTradeTransaction/ram:IncludedSupplyChainTradeLineItem/ram:SpecifiedLineTradeSettlement/ram:AdditionalReferencedDocument</v>
      </c>
      <c r="AK92" s="13" t="str">
        <f aca="false">IF(ISERROR(FIND("/",R92)),R92,MID(R92, FIND(CHAR(1),SUBSTITUTE(R92,"/",CHAR(1), LEN(R92)-LEN(SUBSTITUTE(R92,"/","")))), LEN(R92)))</f>
        <v>/ram:ReferenceTypeCode</v>
      </c>
      <c r="AL92" s="14" t="n">
        <f aca="false">COUNTIFS(R$4:R92,AJ92)</f>
        <v>1</v>
      </c>
      <c r="AM92" s="1"/>
      <c r="AN92" s="223" t="str">
        <f aca="false">D92</f>
        <v>SCT_LINE_TS</v>
      </c>
      <c r="AO92" s="166" t="str">
        <f aca="false">E92</f>
        <v>BT-128-1</v>
      </c>
      <c r="AP92" s="167" t="str">
        <f aca="false">IF(F92="","",F92)</f>
        <v>BT-128-1</v>
      </c>
      <c r="AQ92" s="99" t="n">
        <f aca="false">LEN(BB92)-LEN(SUBSTITUTE(BB92,"/",""))-1</f>
        <v>5</v>
      </c>
      <c r="AR92" s="99" t="str">
        <f aca="false">H92</f>
        <v>0..1</v>
      </c>
      <c r="AS92" s="139" t="s">
        <v>361</v>
      </c>
      <c r="AT92" s="97" t="s">
        <v>1601</v>
      </c>
      <c r="AU92" s="98" t="s">
        <v>1602</v>
      </c>
      <c r="AV92" s="98"/>
      <c r="AW92" s="98"/>
      <c r="AX92" s="97"/>
      <c r="AY92" s="99" t="str">
        <f aca="false">O92</f>
        <v>0..1</v>
      </c>
      <c r="AZ92" s="100" t="str">
        <f aca="false">P92</f>
        <v>0..1</v>
      </c>
      <c r="BA92" s="54" t="str">
        <f aca="false">Q92</f>
        <v>/rsm:CrossIndustryInvoice
/rsm:SupplyChainTradeTransaction
/ram:IncludedSupplyChainTradeLineItem
/ram:SpecifiedLineTradeSettlement
/ram:AdditionalReferencedDocument
/ram:ReferenceTypeCode</v>
      </c>
      <c r="BB92" s="109" t="str">
        <f aca="false">R92</f>
        <v>/rsm:CrossIndustryInvoice/rsm:SupplyChainTradeTransaction/ram:IncludedSupplyChainTradeLineItem/ram:SpecifiedLineTradeSettlement/ram:AdditionalReferencedDocument/ram:ReferenceTypeCode</v>
      </c>
      <c r="BC92" s="99" t="str">
        <f aca="false">IF(S92="","",S92)</f>
        <v>S</v>
      </c>
      <c r="BD92" s="10" t="str">
        <f aca="false">IF(T92="","",T92)</f>
        <v>E</v>
      </c>
      <c r="BE92" s="99" t="str">
        <f aca="false">IF(U92="","",U92)</f>
        <v>0..1</v>
      </c>
      <c r="BF92" s="99" t="str">
        <f aca="false">IF(V92="","",V92)</f>
        <v/>
      </c>
      <c r="BG92" s="315" t="str">
        <f aca="false">IF(W92="","",W92)</f>
        <v/>
      </c>
      <c r="BH92" s="6"/>
      <c r="BI92" s="10" t="str">
        <f aca="false">Y92</f>
        <v>-</v>
      </c>
      <c r="BJ92" s="10" t="str">
        <f aca="false">Z92</f>
        <v>-</v>
      </c>
      <c r="BK92" s="10" t="str">
        <f aca="false">AA92</f>
        <v>-</v>
      </c>
      <c r="BL92" s="10" t="str">
        <f aca="false">AB92</f>
        <v>X</v>
      </c>
      <c r="BM92" s="10" t="str">
        <f aca="false">AC92</f>
        <v>X</v>
      </c>
      <c r="BN92" s="10" t="str">
        <f aca="false">AD92</f>
        <v>X</v>
      </c>
      <c r="BO92" s="10" t="str">
        <f aca="false">AE92</f>
        <v>X</v>
      </c>
      <c r="BP92" s="6"/>
      <c r="BQ92" s="10" t="str">
        <f aca="false">AG92</f>
        <v>EN 16931</v>
      </c>
      <c r="BR92" s="110" t="str">
        <f aca="false">AH92</f>
        <v>EN 16931</v>
      </c>
      <c r="BS92" s="47"/>
      <c r="BT92" s="49" t="s">
        <v>6862</v>
      </c>
    </row>
    <row r="93" s="11" customFormat="true" ht="89.25" hidden="false" customHeight="false" outlineLevel="0" collapsed="false">
      <c r="A93" s="58" t="str">
        <f aca="false">IF(OR(T93="E",T93="A"),"YES","NO")</f>
        <v>NO</v>
      </c>
      <c r="B93" s="58"/>
      <c r="C93" s="58"/>
      <c r="D93" s="223" t="s">
        <v>5180</v>
      </c>
      <c r="E93" s="170" t="s">
        <v>1603</v>
      </c>
      <c r="F93" s="171"/>
      <c r="G93" s="172" t="n">
        <f aca="false">LEN(R93)-LEN(SUBSTITUTE(R93,"/",""))-1</f>
        <v>4</v>
      </c>
      <c r="H93" s="172" t="s">
        <v>95</v>
      </c>
      <c r="I93" s="173" t="s">
        <v>5297</v>
      </c>
      <c r="J93" s="173" t="s">
        <v>1604</v>
      </c>
      <c r="K93" s="174"/>
      <c r="L93" s="174"/>
      <c r="M93" s="174"/>
      <c r="N93" s="173"/>
      <c r="O93" s="175" t="s">
        <v>95</v>
      </c>
      <c r="P93" s="175" t="str">
        <f aca="false">O93</f>
        <v>0..1</v>
      </c>
      <c r="Q93" s="176" t="s">
        <v>5298</v>
      </c>
      <c r="R93" s="177" t="s">
        <v>1605</v>
      </c>
      <c r="S93" s="172"/>
      <c r="T93" s="178" t="str">
        <f aca="false">IF($E93="","",IF(ISERROR(SEARCH("@",$R93)),IF(LEFT($E93,4)="BG-X","EG",IF(LEFT($E93,2)="BG","G",IF(LEFT($E93,4)="BT-X",IF(LEN($E93)-LEN(SUBSTITUTE($E93,"-",))&gt;2,"","E"),IF(LEN($E93)-LEN(SUBSTITUTE($E93,"-",))&gt;1,"","E")))),"A"))</f>
        <v/>
      </c>
      <c r="U93" s="172" t="s">
        <v>112</v>
      </c>
      <c r="V93" s="172"/>
      <c r="W93" s="365"/>
      <c r="X93" s="38"/>
      <c r="Y93" s="178" t="str">
        <f aca="false">IF(AH93=Y$4,"X","-")</f>
        <v>-</v>
      </c>
      <c r="Z93" s="178" t="str">
        <f aca="false">IF(Y93="X","X",IF($AH93=Z$4,"X","-"))</f>
        <v>-</v>
      </c>
      <c r="AA93" s="178" t="str">
        <f aca="false">IF(Z93="X","X",IF($AH93=AA$4,"X","-"))</f>
        <v>-</v>
      </c>
      <c r="AB93" s="178" t="str">
        <f aca="false">IF(AA93="X","X",IF($AH93=AB$4,"X","-"))</f>
        <v>X</v>
      </c>
      <c r="AC93" s="178" t="str">
        <f aca="false">IF(AB93="X","X",IF($AH93=AC$4,"X","-"))</f>
        <v>X</v>
      </c>
      <c r="AD93" s="178" t="str">
        <f aca="false">IF(AC93="X","X",IF($AH93=AD$4,"X","-"))</f>
        <v>X</v>
      </c>
      <c r="AE93" s="178" t="str">
        <f aca="false">IF(AD93="X","X",IF($AH93=AE$4,"X","-"))</f>
        <v>X</v>
      </c>
      <c r="AF93" s="38"/>
      <c r="AG93" s="178" t="s">
        <v>27</v>
      </c>
      <c r="AH93" s="178" t="s">
        <v>27</v>
      </c>
      <c r="AI93" s="38"/>
      <c r="AJ93" s="13" t="str">
        <f aca="false">IF(ISERROR(FIND("/",R93)),R93,LEFT(R93,FIND(CHAR(1),SUBSTITUTE(R93,"/",CHAR(1),LEN(R93)-LEN(SUBSTITUTE(R93,"/",""))))-1))</f>
        <v>/rsm:CrossIndustryInvoice/rsm:SupplyChainTradeTransaction/ram:IncludedSupplyChainTradeLineItem/ram:SpecifiedLineTradeSettlement</v>
      </c>
      <c r="AK93" s="13" t="str">
        <f aca="false">IF(ISERROR(FIND("/",R93)),R93,MID(R93, FIND(CHAR(1),SUBSTITUTE(R93,"/",CHAR(1), LEN(R93)-LEN(SUBSTITUTE(R93,"/","")))), LEN(R93)))</f>
        <v>/ram:ReceivableSpecifiedTradeAccountingAccount</v>
      </c>
      <c r="AL93" s="14" t="n">
        <f aca="false">COUNTIFS(R$4:R93,AJ93)</f>
        <v>1</v>
      </c>
      <c r="AM93" s="1"/>
      <c r="AN93" s="223" t="str">
        <f aca="false">D93</f>
        <v>SCT_LINE_TS</v>
      </c>
      <c r="AO93" s="170" t="str">
        <f aca="false">E93</f>
        <v>BT-133-00</v>
      </c>
      <c r="AP93" s="171" t="str">
        <f aca="false">IF(F93="","",F93)</f>
        <v/>
      </c>
      <c r="AQ93" s="172" t="n">
        <f aca="false">LEN(BB93)-LEN(SUBSTITUTE(BB93,"/",""))-1</f>
        <v>4</v>
      </c>
      <c r="AR93" s="172" t="str">
        <f aca="false">H93</f>
        <v>0..1</v>
      </c>
      <c r="AS93" s="173" t="s">
        <v>5299</v>
      </c>
      <c r="AT93" s="173"/>
      <c r="AU93" s="174"/>
      <c r="AV93" s="174"/>
      <c r="AW93" s="174"/>
      <c r="AX93" s="173"/>
      <c r="AY93" s="175" t="str">
        <f aca="false">O93</f>
        <v>0..1</v>
      </c>
      <c r="AZ93" s="175" t="str">
        <f aca="false">P93</f>
        <v>0..1</v>
      </c>
      <c r="BA93" s="176" t="str">
        <f aca="false">Q93</f>
        <v>/rsm:CrossIndustryInvoice
/rsm:SupplyChainTradeTransaction
/ram:IncludedSupplyChainTradeLineItem
/ram:SpecifiedLineTradeSettlement
/ram:ReceivableSpecifiedTradeAccountingAccount</v>
      </c>
      <c r="BB93" s="177" t="str">
        <f aca="false">R93</f>
        <v>/rsm:CrossIndustryInvoice/rsm:SupplyChainTradeTransaction/ram:IncludedSupplyChainTradeLineItem/ram:SpecifiedLineTradeSettlement/ram:ReceivableSpecifiedTradeAccountingAccount</v>
      </c>
      <c r="BC93" s="172" t="str">
        <f aca="false">IF(S93="","",S93)</f>
        <v/>
      </c>
      <c r="BD93" s="178" t="str">
        <f aca="false">IF(T93="","",T93)</f>
        <v/>
      </c>
      <c r="BE93" s="172" t="str">
        <f aca="false">IF(U93="","",U93)</f>
        <v>0..n</v>
      </c>
      <c r="BF93" s="172" t="str">
        <f aca="false">IF(V93="","",V93)</f>
        <v/>
      </c>
      <c r="BG93" s="365" t="str">
        <f aca="false">IF(W93="","",W93)</f>
        <v/>
      </c>
      <c r="BH93" s="6"/>
      <c r="BI93" s="178" t="str">
        <f aca="false">Y93</f>
        <v>-</v>
      </c>
      <c r="BJ93" s="178" t="str">
        <f aca="false">Z93</f>
        <v>-</v>
      </c>
      <c r="BK93" s="178" t="str">
        <f aca="false">AA93</f>
        <v>-</v>
      </c>
      <c r="BL93" s="178" t="str">
        <f aca="false">AB93</f>
        <v>X</v>
      </c>
      <c r="BM93" s="178" t="str">
        <f aca="false">AC93</f>
        <v>X</v>
      </c>
      <c r="BN93" s="178" t="str">
        <f aca="false">AD93</f>
        <v>X</v>
      </c>
      <c r="BO93" s="178" t="str">
        <f aca="false">AE93</f>
        <v>X</v>
      </c>
      <c r="BP93" s="6"/>
      <c r="BQ93" s="178" t="str">
        <f aca="false">AG93</f>
        <v>EN 16931</v>
      </c>
      <c r="BR93" s="178" t="str">
        <f aca="false">AH93</f>
        <v>EN 16931</v>
      </c>
      <c r="BS93" s="47"/>
      <c r="BT93" s="49" t="s">
        <v>6862</v>
      </c>
    </row>
    <row r="94" s="11" customFormat="true" ht="99.75" hidden="false" customHeight="false" outlineLevel="0" collapsed="false">
      <c r="A94" s="58" t="str">
        <f aca="false">IF(OR(T94="E",T94="A"),"YES","NO")</f>
        <v>YES</v>
      </c>
      <c r="B94" s="58"/>
      <c r="C94" s="58"/>
      <c r="D94" s="223" t="s">
        <v>5180</v>
      </c>
      <c r="E94" s="166" t="s">
        <v>1607</v>
      </c>
      <c r="F94" s="167" t="s">
        <v>1607</v>
      </c>
      <c r="G94" s="99" t="n">
        <f aca="false">LEN(R94)-LEN(SUBSTITUTE(R94,"/",""))-1</f>
        <v>5</v>
      </c>
      <c r="H94" s="99" t="s">
        <v>95</v>
      </c>
      <c r="I94" s="97" t="s">
        <v>1608</v>
      </c>
      <c r="J94" s="97" t="s">
        <v>1609</v>
      </c>
      <c r="K94" s="98" t="s">
        <v>1610</v>
      </c>
      <c r="L94" s="98"/>
      <c r="M94" s="98"/>
      <c r="N94" s="97" t="s">
        <v>119</v>
      </c>
      <c r="O94" s="99" t="s">
        <v>88</v>
      </c>
      <c r="P94" s="100" t="str">
        <f aca="false">O94</f>
        <v>1..1</v>
      </c>
      <c r="Q94" s="54" t="s">
        <v>5300</v>
      </c>
      <c r="R94" s="109" t="s">
        <v>1611</v>
      </c>
      <c r="S94" s="99" t="s">
        <v>121</v>
      </c>
      <c r="T94" s="10" t="str">
        <f aca="false">IF($E94="","",IF(ISERROR(SEARCH("@",$R94)),IF(LEFT($E94,4)="BG-X","EG",IF(LEFT($E94,2)="BG","G",IF(LEFT($E94,4)="BT-X",IF(LEN($E94)-LEN(SUBSTITUTE($E94,"-",))&gt;2,"","E"),IF(LEN($E94)-LEN(SUBSTITUTE($E94,"-",))&gt;1,"","E")))),"A"))</f>
        <v>E</v>
      </c>
      <c r="U94" s="99" t="s">
        <v>88</v>
      </c>
      <c r="V94" s="99" t="s">
        <v>122</v>
      </c>
      <c r="W94" s="315"/>
      <c r="X94" s="38"/>
      <c r="Y94" s="10" t="str">
        <f aca="false">IF(AH94=Y$4,"X","-")</f>
        <v>-</v>
      </c>
      <c r="Z94" s="10" t="str">
        <f aca="false">IF(Y94="X","X",IF($AH94=Z$4,"X","-"))</f>
        <v>-</v>
      </c>
      <c r="AA94" s="10" t="str">
        <f aca="false">IF(Z94="X","X",IF($AH94=AA$4,"X","-"))</f>
        <v>-</v>
      </c>
      <c r="AB94" s="10" t="str">
        <f aca="false">IF(AA94="X","X",IF($AH94=AB$4,"X","-"))</f>
        <v>X</v>
      </c>
      <c r="AC94" s="10" t="str">
        <f aca="false">IF(AB94="X","X",IF($AH94=AC$4,"X","-"))</f>
        <v>X</v>
      </c>
      <c r="AD94" s="10" t="str">
        <f aca="false">IF(AC94="X","X",IF($AH94=AD$4,"X","-"))</f>
        <v>X</v>
      </c>
      <c r="AE94" s="10" t="str">
        <f aca="false">IF(AD94="X","X",IF($AH94=AE$4,"X","-"))</f>
        <v>X</v>
      </c>
      <c r="AF94" s="38"/>
      <c r="AG94" s="10" t="s">
        <v>27</v>
      </c>
      <c r="AH94" s="110" t="s">
        <v>27</v>
      </c>
      <c r="AI94" s="38"/>
      <c r="AJ94" s="13" t="str">
        <f aca="false">IF(ISERROR(FIND("/",R94)),R94,LEFT(R94,FIND(CHAR(1),SUBSTITUTE(R94,"/",CHAR(1),LEN(R94)-LEN(SUBSTITUTE(R94,"/",""))))-1))</f>
        <v>/rsm:CrossIndustryInvoice/rsm:SupplyChainTradeTransaction/ram:IncludedSupplyChainTradeLineItem/ram:SpecifiedLineTradeSettlement/ram:ReceivableSpecifiedTradeAccountingAccount</v>
      </c>
      <c r="AK94" s="13" t="str">
        <f aca="false">IF(ISERROR(FIND("/",R94)),R94,MID(R94, FIND(CHAR(1),SUBSTITUTE(R94,"/",CHAR(1), LEN(R94)-LEN(SUBSTITUTE(R94,"/","")))), LEN(R94)))</f>
        <v>/ram:ID</v>
      </c>
      <c r="AL94" s="14" t="n">
        <f aca="false">COUNTIFS(R$4:R94,AJ94)</f>
        <v>1</v>
      </c>
      <c r="AM94" s="1"/>
      <c r="AN94" s="223" t="str">
        <f aca="false">D94</f>
        <v>SCT_LINE_TS</v>
      </c>
      <c r="AO94" s="166" t="str">
        <f aca="false">E94</f>
        <v>BT-133</v>
      </c>
      <c r="AP94" s="167" t="str">
        <f aca="false">IF(F94="","",F94)</f>
        <v>BT-133</v>
      </c>
      <c r="AQ94" s="99" t="n">
        <f aca="false">LEN(BB94)-LEN(SUBSTITUTE(BB94,"/",""))-1</f>
        <v>5</v>
      </c>
      <c r="AR94" s="99" t="str">
        <f aca="false">H94</f>
        <v>0..1</v>
      </c>
      <c r="AS94" s="97" t="s">
        <v>1612</v>
      </c>
      <c r="AT94" s="97" t="s">
        <v>1613</v>
      </c>
      <c r="AU94" s="98" t="s">
        <v>1614</v>
      </c>
      <c r="AV94" s="98"/>
      <c r="AW94" s="98"/>
      <c r="AX94" s="97" t="s">
        <v>4647</v>
      </c>
      <c r="AY94" s="99" t="str">
        <f aca="false">O94</f>
        <v>1..1</v>
      </c>
      <c r="AZ94" s="100" t="str">
        <f aca="false">P94</f>
        <v>1..1</v>
      </c>
      <c r="BA94" s="54" t="str">
        <f aca="false">Q94</f>
        <v>/rsm:CrossIndustryInvoice
/rsm:SupplyChainTradeTransaction
/ram:IncludedSupplyChainTradeLineItem
/ram:SpecifiedLineTradeSettlement
/ram:ReceivableSpecifiedTradeAccountingAccount
/ram:ID</v>
      </c>
      <c r="BB94" s="109" t="str">
        <f aca="false">R94</f>
        <v>/rsm:CrossIndustryInvoice/rsm:SupplyChainTradeTransaction/ram:IncludedSupplyChainTradeLineItem/ram:SpecifiedLineTradeSettlement/ram:ReceivableSpecifiedTradeAccountingAccount/ram:ID</v>
      </c>
      <c r="BC94" s="99" t="str">
        <f aca="false">IF(S94="","",S94)</f>
        <v>T</v>
      </c>
      <c r="BD94" s="10" t="str">
        <f aca="false">IF(T94="","",T94)</f>
        <v>E</v>
      </c>
      <c r="BE94" s="99" t="str">
        <f aca="false">IF(U94="","",U94)</f>
        <v>1..1</v>
      </c>
      <c r="BF94" s="99" t="str">
        <f aca="false">IF(V94="","",V94)</f>
        <v>CAR-3</v>
      </c>
      <c r="BG94" s="315" t="str">
        <f aca="false">IF(W94="","",W94)</f>
        <v/>
      </c>
      <c r="BH94" s="6"/>
      <c r="BI94" s="10" t="str">
        <f aca="false">Y94</f>
        <v>-</v>
      </c>
      <c r="BJ94" s="10" t="str">
        <f aca="false">Z94</f>
        <v>-</v>
      </c>
      <c r="BK94" s="10" t="str">
        <f aca="false">AA94</f>
        <v>-</v>
      </c>
      <c r="BL94" s="10" t="str">
        <f aca="false">AB94</f>
        <v>X</v>
      </c>
      <c r="BM94" s="10" t="str">
        <f aca="false">AC94</f>
        <v>X</v>
      </c>
      <c r="BN94" s="10" t="str">
        <f aca="false">AD94</f>
        <v>X</v>
      </c>
      <c r="BO94" s="10" t="str">
        <f aca="false">AE94</f>
        <v>X</v>
      </c>
      <c r="BP94" s="6"/>
      <c r="BQ94" s="10" t="str">
        <f aca="false">AG94</f>
        <v>EN 16931</v>
      </c>
      <c r="BR94" s="110" t="str">
        <f aca="false">AH94</f>
        <v>EN 16931</v>
      </c>
      <c r="BS94" s="47"/>
      <c r="BT94" s="49" t="s">
        <v>6862</v>
      </c>
    </row>
    <row r="95" s="11" customFormat="true" ht="85.5" hidden="false" customHeight="false" outlineLevel="0" collapsed="false">
      <c r="A95" s="58" t="str">
        <f aca="false">IF(OR(T95="E",T95="A"),"YES","NO")</f>
        <v>NO</v>
      </c>
      <c r="B95" s="58"/>
      <c r="C95" s="58"/>
      <c r="D95" s="231" t="s">
        <v>5302</v>
      </c>
      <c r="E95" s="232" t="s">
        <v>1619</v>
      </c>
      <c r="F95" s="233"/>
      <c r="G95" s="128" t="n">
        <f aca="false">LEN(R95)-LEN(SUBSTITUTE(R95,"/",""))-1</f>
        <v>2</v>
      </c>
      <c r="H95" s="128" t="s">
        <v>88</v>
      </c>
      <c r="I95" s="130" t="s">
        <v>5303</v>
      </c>
      <c r="J95" s="130"/>
      <c r="K95" s="131"/>
      <c r="L95" s="131"/>
      <c r="M95" s="131"/>
      <c r="N95" s="130"/>
      <c r="O95" s="132" t="s">
        <v>88</v>
      </c>
      <c r="P95" s="128" t="str">
        <f aca="false">O95</f>
        <v>1..1</v>
      </c>
      <c r="Q95" s="133" t="s">
        <v>5304</v>
      </c>
      <c r="R95" s="134" t="s">
        <v>1621</v>
      </c>
      <c r="S95" s="128"/>
      <c r="T95" s="135" t="str">
        <f aca="false">IF($E95="","",IF(ISERROR(SEARCH("@",$R95)),IF(LEFT($E95,4)="BG-X","EG",IF(LEFT($E95,2)="BG","G",IF(LEFT($E95,4)="BT-X",IF(LEN($E95)-LEN(SUBSTITUTE($E95,"-",))&gt;2,"","E"),IF(LEN($E95)-LEN(SUBSTITUTE($E95,"-",))&gt;1,"","E")))),"A"))</f>
        <v/>
      </c>
      <c r="U95" s="128" t="s">
        <v>88</v>
      </c>
      <c r="V95" s="128"/>
      <c r="W95" s="362"/>
      <c r="X95" s="38"/>
      <c r="Y95" s="234" t="str">
        <f aca="false">IF(AH95=Y$4,"X","-")</f>
        <v>X</v>
      </c>
      <c r="Z95" s="234" t="str">
        <f aca="false">IF(Y95="X","X",IF($AH95=Z$4,"X","-"))</f>
        <v>X</v>
      </c>
      <c r="AA95" s="234" t="str">
        <f aca="false">IF(Z95="X","X",IF($AH95=AA$4,"X","-"))</f>
        <v>X</v>
      </c>
      <c r="AB95" s="234" t="str">
        <f aca="false">IF(AA95="X","X",IF($AH95=AB$4,"X","-"))</f>
        <v>X</v>
      </c>
      <c r="AC95" s="234" t="str">
        <f aca="false">IF(AB95="X","X",IF($AH95=AC$4,"X","-"))</f>
        <v>X</v>
      </c>
      <c r="AD95" s="234" t="str">
        <f aca="false">IF(AC95="X","X",IF($AH95=AD$4,"X","-"))</f>
        <v>X</v>
      </c>
      <c r="AE95" s="234" t="str">
        <f aca="false">IF(AD95="X","X",IF($AH95=AE$4,"X","-"))</f>
        <v>X</v>
      </c>
      <c r="AF95" s="38"/>
      <c r="AG95" s="234" t="s">
        <v>24</v>
      </c>
      <c r="AH95" s="234" t="s">
        <v>24</v>
      </c>
      <c r="AI95" s="38"/>
      <c r="AJ95" s="13" t="str">
        <f aca="false">IF(ISERROR(FIND("/",R95)),R95,LEFT(R95,FIND(CHAR(1),SUBSTITUTE(R95,"/",CHAR(1),LEN(R95)-LEN(SUBSTITUTE(R95,"/",""))))-1))</f>
        <v>/rsm:CrossIndustryInvoice/rsm:SupplyChainTradeTransaction</v>
      </c>
      <c r="AK95" s="13" t="str">
        <f aca="false">IF(ISERROR(FIND("/",R95)),R95,MID(R95, FIND(CHAR(1),SUBSTITUTE(R95,"/",CHAR(1), LEN(R95)-LEN(SUBSTITUTE(R95,"/","")))), LEN(R95)))</f>
        <v>/ram:ApplicableHeaderTradeAgreement</v>
      </c>
      <c r="AL95" s="14" t="n">
        <f aca="false">COUNTIFS(R$4:R95,AJ95)</f>
        <v>1</v>
      </c>
      <c r="AM95" s="1"/>
      <c r="AN95" s="231" t="str">
        <f aca="false">D95</f>
        <v>SCT_HTA</v>
      </c>
      <c r="AO95" s="232" t="str">
        <f aca="false">E95</f>
        <v>BT-10-00</v>
      </c>
      <c r="AP95" s="233" t="str">
        <f aca="false">IF(F95="","",F95)</f>
        <v/>
      </c>
      <c r="AQ95" s="128" t="n">
        <f aca="false">LEN(BB95)-LEN(SUBSTITUTE(BB95,"/",""))-1</f>
        <v>2</v>
      </c>
      <c r="AR95" s="128" t="str">
        <f aca="false">H95</f>
        <v>1..1</v>
      </c>
      <c r="AS95" s="130" t="s">
        <v>5303</v>
      </c>
      <c r="AT95" s="130" t="s">
        <v>1622</v>
      </c>
      <c r="AU95" s="131"/>
      <c r="AV95" s="131"/>
      <c r="AW95" s="131"/>
      <c r="AX95" s="130"/>
      <c r="AY95" s="132" t="str">
        <f aca="false">O95</f>
        <v>1..1</v>
      </c>
      <c r="AZ95" s="128" t="str">
        <f aca="false">P95</f>
        <v>1..1</v>
      </c>
      <c r="BA95" s="133" t="str">
        <f aca="false">Q95</f>
        <v>/rsm:CrossIndustryInvoice
/rsm:SupplyChainTradeTransaction
/ram:ApplicableHeaderTradeAgreement</v>
      </c>
      <c r="BB95" s="134" t="str">
        <f aca="false">R95</f>
        <v>/rsm:CrossIndustryInvoice/rsm:SupplyChainTradeTransaction/ram:ApplicableHeaderTradeAgreement</v>
      </c>
      <c r="BC95" s="128" t="str">
        <f aca="false">IF(S95="","",S95)</f>
        <v/>
      </c>
      <c r="BD95" s="135" t="str">
        <f aca="false">IF(T95="","",T95)</f>
        <v/>
      </c>
      <c r="BE95" s="128" t="str">
        <f aca="false">IF(U95="","",U95)</f>
        <v>1..1</v>
      </c>
      <c r="BF95" s="128" t="str">
        <f aca="false">IF(V95="","",V95)</f>
        <v/>
      </c>
      <c r="BG95" s="362" t="str">
        <f aca="false">IF(W95="","",W95)</f>
        <v/>
      </c>
      <c r="BH95" s="6"/>
      <c r="BI95" s="234" t="str">
        <f aca="false">Y95</f>
        <v>X</v>
      </c>
      <c r="BJ95" s="234" t="str">
        <f aca="false">Z95</f>
        <v>X</v>
      </c>
      <c r="BK95" s="234" t="str">
        <f aca="false">AA95</f>
        <v>X</v>
      </c>
      <c r="BL95" s="234" t="str">
        <f aca="false">AB95</f>
        <v>X</v>
      </c>
      <c r="BM95" s="234" t="str">
        <f aca="false">AC95</f>
        <v>X</v>
      </c>
      <c r="BN95" s="234" t="str">
        <f aca="false">AD95</f>
        <v>X</v>
      </c>
      <c r="BO95" s="234" t="str">
        <f aca="false">AE95</f>
        <v>X</v>
      </c>
      <c r="BP95" s="6"/>
      <c r="BQ95" s="234" t="str">
        <f aca="false">AG95</f>
        <v>MINIMUM</v>
      </c>
      <c r="BR95" s="234" t="str">
        <f aca="false">AH95</f>
        <v>MINIMUM</v>
      </c>
      <c r="BS95" s="47"/>
      <c r="BT95" s="49" t="s">
        <v>6862</v>
      </c>
    </row>
    <row r="96" s="11" customFormat="true" ht="85.5" hidden="false" customHeight="false" outlineLevel="0" collapsed="false">
      <c r="A96" s="58" t="str">
        <f aca="false">IF(OR(T96="E",T96="A"),"YES","NO")</f>
        <v>YES</v>
      </c>
      <c r="B96" s="58"/>
      <c r="C96" s="58"/>
      <c r="D96" s="236" t="s">
        <v>5302</v>
      </c>
      <c r="E96" s="237" t="s">
        <v>1623</v>
      </c>
      <c r="F96" s="238" t="s">
        <v>1623</v>
      </c>
      <c r="G96" s="99" t="n">
        <f aca="false">LEN(R96)-LEN(SUBSTITUTE(R96,"/",""))-1</f>
        <v>3</v>
      </c>
      <c r="H96" s="99" t="s">
        <v>95</v>
      </c>
      <c r="I96" s="97" t="s">
        <v>1624</v>
      </c>
      <c r="J96" s="97" t="s">
        <v>1625</v>
      </c>
      <c r="K96" s="98" t="s">
        <v>1626</v>
      </c>
      <c r="L96" s="98" t="s">
        <v>1627</v>
      </c>
      <c r="M96" s="98"/>
      <c r="N96" s="97" t="s">
        <v>119</v>
      </c>
      <c r="O96" s="99" t="s">
        <v>95</v>
      </c>
      <c r="P96" s="100" t="str">
        <f aca="false">O96</f>
        <v>0..1</v>
      </c>
      <c r="Q96" s="54" t="s">
        <v>5305</v>
      </c>
      <c r="R96" s="109" t="s">
        <v>1628</v>
      </c>
      <c r="S96" s="99" t="s">
        <v>121</v>
      </c>
      <c r="T96" s="10" t="str">
        <f aca="false">IF($E96="","",IF(ISERROR(SEARCH("@",$R96)),IF(LEFT($E96,4)="BG-X","EG",IF(LEFT($E96,2)="BG","G",IF(LEFT($E96,4)="BT-X",IF(LEN($E96)-LEN(SUBSTITUTE($E96,"-",))&gt;2,"","E"),IF(LEN($E96)-LEN(SUBSTITUTE($E96,"-",))&gt;1,"","E")))),"A"))</f>
        <v>E</v>
      </c>
      <c r="U96" s="99" t="s">
        <v>95</v>
      </c>
      <c r="V96" s="99"/>
      <c r="W96" s="315"/>
      <c r="X96" s="38"/>
      <c r="Y96" s="10" t="str">
        <f aca="false">IF(AH96=Y$4,"X","-")</f>
        <v>X</v>
      </c>
      <c r="Z96" s="10" t="str">
        <f aca="false">IF(Y96="X","X",IF($AH96=Z$4,"X","-"))</f>
        <v>X</v>
      </c>
      <c r="AA96" s="10" t="str">
        <f aca="false">IF(Z96="X","X",IF($AH96=AA$4,"X","-"))</f>
        <v>X</v>
      </c>
      <c r="AB96" s="10" t="str">
        <f aca="false">IF(AA96="X","X",IF($AH96=AB$4,"X","-"))</f>
        <v>X</v>
      </c>
      <c r="AC96" s="10" t="str">
        <f aca="false">IF(AB96="X","X",IF($AH96=AC$4,"X","-"))</f>
        <v>X</v>
      </c>
      <c r="AD96" s="10" t="str">
        <f aca="false">IF(AC96="X","X",IF($AH96=AD$4,"X","-"))</f>
        <v>X</v>
      </c>
      <c r="AE96" s="10" t="str">
        <f aca="false">IF(AD96="X","X",IF($AH96=AE$4,"X","-"))</f>
        <v>X</v>
      </c>
      <c r="AF96" s="38"/>
      <c r="AG96" s="10" t="s">
        <v>24</v>
      </c>
      <c r="AH96" s="110" t="s">
        <v>24</v>
      </c>
      <c r="AI96" s="38"/>
      <c r="AJ96" s="13" t="str">
        <f aca="false">IF(ISERROR(FIND("/",R96)),R96,LEFT(R96,FIND(CHAR(1),SUBSTITUTE(R96,"/",CHAR(1),LEN(R96)-LEN(SUBSTITUTE(R96,"/",""))))-1))</f>
        <v>/rsm:CrossIndustryInvoice/rsm:SupplyChainTradeTransaction/ram:ApplicableHeaderTradeAgreement</v>
      </c>
      <c r="AK96" s="13" t="str">
        <f aca="false">IF(ISERROR(FIND("/",R96)),R96,MID(R96, FIND(CHAR(1),SUBSTITUTE(R96,"/",CHAR(1), LEN(R96)-LEN(SUBSTITUTE(R96,"/","")))), LEN(R96)))</f>
        <v>/ram:BuyerReference</v>
      </c>
      <c r="AL96" s="14" t="n">
        <f aca="false">COUNTIFS(R$4:R96,AJ96)</f>
        <v>1</v>
      </c>
      <c r="AM96" s="1"/>
      <c r="AN96" s="236" t="str">
        <f aca="false">D96</f>
        <v>SCT_HTA</v>
      </c>
      <c r="AO96" s="237" t="str">
        <f aca="false">E96</f>
        <v>BT-10</v>
      </c>
      <c r="AP96" s="238" t="str">
        <f aca="false">IF(F96="","",F96)</f>
        <v>BT-10</v>
      </c>
      <c r="AQ96" s="99" t="n">
        <f aca="false">LEN(BB96)-LEN(SUBSTITUTE(BB96,"/",""))-1</f>
        <v>3</v>
      </c>
      <c r="AR96" s="99" t="str">
        <f aca="false">H96</f>
        <v>0..1</v>
      </c>
      <c r="AS96" s="97" t="s">
        <v>1629</v>
      </c>
      <c r="AT96" s="97" t="s">
        <v>1630</v>
      </c>
      <c r="AU96" s="98" t="s">
        <v>1631</v>
      </c>
      <c r="AV96" s="98" t="s">
        <v>1632</v>
      </c>
      <c r="AW96" s="98"/>
      <c r="AX96" s="97" t="s">
        <v>4647</v>
      </c>
      <c r="AY96" s="99" t="str">
        <f aca="false">O96</f>
        <v>0..1</v>
      </c>
      <c r="AZ96" s="100" t="str">
        <f aca="false">P96</f>
        <v>0..1</v>
      </c>
      <c r="BA96" s="54" t="str">
        <f aca="false">Q96</f>
        <v>/rsm:CrossIndustryInvoice
/rsm:SupplyChainTradeTransaction
/ram:ApplicableHeaderTradeAgreement
/ram:BuyerReference</v>
      </c>
      <c r="BB96" s="109" t="str">
        <f aca="false">R96</f>
        <v>/rsm:CrossIndustryInvoice/rsm:SupplyChainTradeTransaction/ram:ApplicableHeaderTradeAgreement/ram:BuyerReference</v>
      </c>
      <c r="BC96" s="99" t="str">
        <f aca="false">IF(S96="","",S96)</f>
        <v>T</v>
      </c>
      <c r="BD96" s="10" t="str">
        <f aca="false">IF(T96="","",T96)</f>
        <v>E</v>
      </c>
      <c r="BE96" s="99" t="str">
        <f aca="false">IF(U96="","",U96)</f>
        <v>0..1</v>
      </c>
      <c r="BF96" s="99" t="str">
        <f aca="false">IF(V96="","",V96)</f>
        <v/>
      </c>
      <c r="BG96" s="315" t="str">
        <f aca="false">IF(W96="","",W96)</f>
        <v/>
      </c>
      <c r="BH96" s="6"/>
      <c r="BI96" s="10" t="str">
        <f aca="false">Y96</f>
        <v>X</v>
      </c>
      <c r="BJ96" s="10" t="str">
        <f aca="false">Z96</f>
        <v>X</v>
      </c>
      <c r="BK96" s="10" t="str">
        <f aca="false">AA96</f>
        <v>X</v>
      </c>
      <c r="BL96" s="10" t="str">
        <f aca="false">AB96</f>
        <v>X</v>
      </c>
      <c r="BM96" s="10" t="str">
        <f aca="false">AC96</f>
        <v>X</v>
      </c>
      <c r="BN96" s="10" t="str">
        <f aca="false">AD96</f>
        <v>X</v>
      </c>
      <c r="BO96" s="10" t="str">
        <f aca="false">AE96</f>
        <v>X</v>
      </c>
      <c r="BP96" s="6"/>
      <c r="BQ96" s="10" t="str">
        <f aca="false">AG96</f>
        <v>MINIMUM</v>
      </c>
      <c r="BR96" s="110" t="str">
        <f aca="false">AH96</f>
        <v>MINIMUM</v>
      </c>
      <c r="BS96" s="47"/>
      <c r="BT96" s="49" t="s">
        <v>6862</v>
      </c>
    </row>
    <row r="97" s="11" customFormat="true" ht="85.5" hidden="false" customHeight="false" outlineLevel="0" collapsed="false">
      <c r="A97" s="58" t="str">
        <f aca="false">IF(OR(T97="E",T97="A"),"YES","NO")</f>
        <v>NO</v>
      </c>
      <c r="B97" s="58"/>
      <c r="C97" s="58"/>
      <c r="D97" s="231" t="s">
        <v>5302</v>
      </c>
      <c r="E97" s="239" t="s">
        <v>1633</v>
      </c>
      <c r="F97" s="240" t="s">
        <v>1633</v>
      </c>
      <c r="G97" s="156" t="n">
        <f aca="false">LEN(R97)-LEN(SUBSTITUTE(R97,"/",""))-1</f>
        <v>3</v>
      </c>
      <c r="H97" s="156" t="s">
        <v>88</v>
      </c>
      <c r="I97" s="158" t="s">
        <v>1634</v>
      </c>
      <c r="J97" s="158" t="s">
        <v>1635</v>
      </c>
      <c r="K97" s="159"/>
      <c r="L97" s="159"/>
      <c r="M97" s="159"/>
      <c r="N97" s="158"/>
      <c r="O97" s="160" t="s">
        <v>88</v>
      </c>
      <c r="P97" s="156" t="str">
        <f aca="false">O97</f>
        <v>1..1</v>
      </c>
      <c r="Q97" s="161" t="s">
        <v>5306</v>
      </c>
      <c r="R97" s="162" t="s">
        <v>1636</v>
      </c>
      <c r="S97" s="156"/>
      <c r="T97" s="163" t="str">
        <f aca="false">IF($E97="","",IF(ISERROR(SEARCH("@",$R97)),IF(LEFT($E97,4)="BG-X","EG",IF(LEFT($E97,2)="BG","G",IF(LEFT($E97,4)="BT-X",IF(LEN($E97)-LEN(SUBSTITUTE($E97,"-",))&gt;2,"","E"),IF(LEN($E97)-LEN(SUBSTITUTE($E97,"-",))&gt;1,"","E")))),"A"))</f>
        <v>G</v>
      </c>
      <c r="U97" s="156" t="s">
        <v>95</v>
      </c>
      <c r="V97" s="156"/>
      <c r="W97" s="364"/>
      <c r="X97" s="38"/>
      <c r="Y97" s="163" t="str">
        <f aca="false">IF(AH97=Y$4,"X","-")</f>
        <v>X</v>
      </c>
      <c r="Z97" s="163" t="str">
        <f aca="false">IF(Y97="X","X",IF($AH97=Z$4,"X","-"))</f>
        <v>X</v>
      </c>
      <c r="AA97" s="163" t="str">
        <f aca="false">IF(Z97="X","X",IF($AH97=AA$4,"X","-"))</f>
        <v>X</v>
      </c>
      <c r="AB97" s="163" t="str">
        <f aca="false">IF(AA97="X","X",IF($AH97=AB$4,"X","-"))</f>
        <v>X</v>
      </c>
      <c r="AC97" s="163" t="str">
        <f aca="false">IF(AB97="X","X",IF($AH97=AC$4,"X","-"))</f>
        <v>X</v>
      </c>
      <c r="AD97" s="163" t="str">
        <f aca="false">IF(AC97="X","X",IF($AH97=AD$4,"X","-"))</f>
        <v>X</v>
      </c>
      <c r="AE97" s="163" t="str">
        <f aca="false">IF(AD97="X","X",IF($AH97=AE$4,"X","-"))</f>
        <v>X</v>
      </c>
      <c r="AF97" s="38"/>
      <c r="AG97" s="163" t="s">
        <v>24</v>
      </c>
      <c r="AH97" s="163" t="s">
        <v>24</v>
      </c>
      <c r="AI97" s="38"/>
      <c r="AJ97" s="13" t="str">
        <f aca="false">IF(ISERROR(FIND("/",R97)),R97,LEFT(R97,FIND(CHAR(1),SUBSTITUTE(R97,"/",CHAR(1),LEN(R97)-LEN(SUBSTITUTE(R97,"/",""))))-1))</f>
        <v>/rsm:CrossIndustryInvoice/rsm:SupplyChainTradeTransaction/ram:ApplicableHeaderTradeAgreement</v>
      </c>
      <c r="AK97" s="13" t="str">
        <f aca="false">IF(ISERROR(FIND("/",R97)),R97,MID(R97, FIND(CHAR(1),SUBSTITUTE(R97,"/",CHAR(1), LEN(R97)-LEN(SUBSTITUTE(R97,"/","")))), LEN(R97)))</f>
        <v>/ram:SellerTradeParty</v>
      </c>
      <c r="AL97" s="14" t="n">
        <f aca="false">COUNTIFS(R$4:R97,AJ97)</f>
        <v>1</v>
      </c>
      <c r="AM97" s="1"/>
      <c r="AN97" s="231" t="str">
        <f aca="false">D97</f>
        <v>SCT_HTA</v>
      </c>
      <c r="AO97" s="239" t="str">
        <f aca="false">E97</f>
        <v>BG-4</v>
      </c>
      <c r="AP97" s="240" t="str">
        <f aca="false">IF(F97="","",F97)</f>
        <v>BG-4</v>
      </c>
      <c r="AQ97" s="156" t="n">
        <f aca="false">LEN(BB97)-LEN(SUBSTITUTE(BB97,"/",""))-1</f>
        <v>3</v>
      </c>
      <c r="AR97" s="156" t="str">
        <f aca="false">H97</f>
        <v>1..1</v>
      </c>
      <c r="AS97" s="158" t="s">
        <v>1637</v>
      </c>
      <c r="AT97" s="158" t="s">
        <v>1638</v>
      </c>
      <c r="AU97" s="159"/>
      <c r="AV97" s="159"/>
      <c r="AW97" s="159"/>
      <c r="AX97" s="158"/>
      <c r="AY97" s="160" t="str">
        <f aca="false">O97</f>
        <v>1..1</v>
      </c>
      <c r="AZ97" s="156" t="str">
        <f aca="false">P97</f>
        <v>1..1</v>
      </c>
      <c r="BA97" s="161" t="str">
        <f aca="false">Q97</f>
        <v>/rsm:CrossIndustryInvoice
/rsm:SupplyChainTradeTransaction
/ram:ApplicableHeaderTradeAgreement
/ram:SellerTradeParty</v>
      </c>
      <c r="BB97" s="162" t="str">
        <f aca="false">R97</f>
        <v>/rsm:CrossIndustryInvoice/rsm:SupplyChainTradeTransaction/ram:ApplicableHeaderTradeAgreement/ram:SellerTradeParty</v>
      </c>
      <c r="BC97" s="156" t="str">
        <f aca="false">IF(S97="","",S97)</f>
        <v/>
      </c>
      <c r="BD97" s="163" t="str">
        <f aca="false">IF(T97="","",T97)</f>
        <v>G</v>
      </c>
      <c r="BE97" s="156" t="str">
        <f aca="false">IF(U97="","",U97)</f>
        <v>0..1</v>
      </c>
      <c r="BF97" s="156" t="str">
        <f aca="false">IF(V97="","",V97)</f>
        <v/>
      </c>
      <c r="BG97" s="364" t="str">
        <f aca="false">IF(W97="","",W97)</f>
        <v/>
      </c>
      <c r="BH97" s="6"/>
      <c r="BI97" s="163" t="str">
        <f aca="false">Y97</f>
        <v>X</v>
      </c>
      <c r="BJ97" s="163" t="str">
        <f aca="false">Z97</f>
        <v>X</v>
      </c>
      <c r="BK97" s="163" t="str">
        <f aca="false">AA97</f>
        <v>X</v>
      </c>
      <c r="BL97" s="163" t="str">
        <f aca="false">AB97</f>
        <v>X</v>
      </c>
      <c r="BM97" s="163" t="str">
        <f aca="false">AC97</f>
        <v>X</v>
      </c>
      <c r="BN97" s="163" t="str">
        <f aca="false">AD97</f>
        <v>X</v>
      </c>
      <c r="BO97" s="163" t="str">
        <f aca="false">AE97</f>
        <v>X</v>
      </c>
      <c r="BP97" s="6"/>
      <c r="BQ97" s="163" t="str">
        <f aca="false">AG97</f>
        <v>MINIMUM</v>
      </c>
      <c r="BR97" s="163" t="str">
        <f aca="false">AH97</f>
        <v>MINIMUM</v>
      </c>
      <c r="BS97" s="47"/>
      <c r="BT97" s="49" t="s">
        <v>6862</v>
      </c>
    </row>
    <row r="98" customFormat="false" ht="102" hidden="false" customHeight="false" outlineLevel="0" collapsed="false">
      <c r="A98" s="58" t="str">
        <f aca="false">IF(OR(T98="E",T98="A"),"YES","NO")</f>
        <v>YES</v>
      </c>
      <c r="B98" s="58"/>
      <c r="C98" s="58"/>
      <c r="D98" s="236" t="s">
        <v>5302</v>
      </c>
      <c r="E98" s="237" t="s">
        <v>1639</v>
      </c>
      <c r="F98" s="238"/>
      <c r="G98" s="99" t="n">
        <f aca="false">LEN(R98)-LEN(SUBSTITUTE(R98,"/",""))-1</f>
        <v>4</v>
      </c>
      <c r="H98" s="99" t="s">
        <v>112</v>
      </c>
      <c r="I98" s="97" t="s">
        <v>1640</v>
      </c>
      <c r="J98" s="97" t="s">
        <v>1641</v>
      </c>
      <c r="K98" s="98" t="s">
        <v>1642</v>
      </c>
      <c r="L98" s="98"/>
      <c r="M98" s="98" t="s">
        <v>1643</v>
      </c>
      <c r="N98" s="97" t="s">
        <v>137</v>
      </c>
      <c r="O98" s="99" t="s">
        <v>112</v>
      </c>
      <c r="P98" s="100" t="str">
        <f aca="false">O98</f>
        <v>0..n</v>
      </c>
      <c r="Q98" s="54" t="s">
        <v>5309</v>
      </c>
      <c r="R98" s="109" t="s">
        <v>1644</v>
      </c>
      <c r="S98" s="99" t="s">
        <v>139</v>
      </c>
      <c r="T98" s="10" t="str">
        <f aca="false">IF($E98="","",IF(ISERROR(SEARCH("@",$R98)),IF(LEFT($E98,4)="BG-X","EG",IF(LEFT($E98,2)="BG","G",IF(LEFT($E98,4)="BT-X",IF(LEN($E98)-LEN(SUBSTITUTE($E98,"-",))&gt;2,"","E"),IF(LEN($E98)-LEN(SUBSTITUTE($E98,"-",))&gt;1,"","E")))),"A"))</f>
        <v>E</v>
      </c>
      <c r="U98" s="99" t="s">
        <v>112</v>
      </c>
      <c r="V98" s="99" t="s">
        <v>1645</v>
      </c>
      <c r="W98" s="315" t="s">
        <v>5019</v>
      </c>
      <c r="X98" s="38"/>
      <c r="Y98" s="10" t="str">
        <f aca="false">IF(AH98=Y$4,"X","-")</f>
        <v>-</v>
      </c>
      <c r="Z98" s="10" t="str">
        <f aca="false">IF(Y98="X","X",IF($AH98=Z$4,"X","-"))</f>
        <v>X</v>
      </c>
      <c r="AA98" s="10" t="str">
        <f aca="false">IF(Z98="X","X",IF($AH98=AA$4,"X","-"))</f>
        <v>X</v>
      </c>
      <c r="AB98" s="10" t="str">
        <f aca="false">IF(AA98="X","X",IF($AH98=AB$4,"X","-"))</f>
        <v>X</v>
      </c>
      <c r="AC98" s="10" t="str">
        <f aca="false">IF(AB98="X","X",IF($AH98=AC$4,"X","-"))</f>
        <v>X</v>
      </c>
      <c r="AD98" s="10" t="str">
        <f aca="false">IF(AC98="X","X",IF($AH98=AD$4,"X","-"))</f>
        <v>X</v>
      </c>
      <c r="AE98" s="10" t="str">
        <f aca="false">IF(AD98="X","X",IF($AH98=AE$4,"X","-"))</f>
        <v>X</v>
      </c>
      <c r="AF98" s="38"/>
      <c r="AG98" s="10" t="s">
        <v>25</v>
      </c>
      <c r="AH98" s="110" t="s">
        <v>25</v>
      </c>
      <c r="AI98" s="38"/>
      <c r="AJ98" s="13" t="str">
        <f aca="false">IF(ISERROR(FIND("/",R98)),R98,LEFT(R98,FIND(CHAR(1),SUBSTITUTE(R98,"/",CHAR(1),LEN(R98)-LEN(SUBSTITUTE(R98,"/",""))))-1))</f>
        <v>/rsm:CrossIndustryInvoice/rsm:SupplyChainTradeTransaction/ram:ApplicableHeaderTradeAgreement/ram:SellerTradeParty</v>
      </c>
      <c r="AK98" s="13" t="str">
        <f aca="false">IF(ISERROR(FIND("/",R98)),R98,MID(R98, FIND(CHAR(1),SUBSTITUTE(R98,"/",CHAR(1), LEN(R98)-LEN(SUBSTITUTE(R98,"/","")))), LEN(R98)))</f>
        <v>/ram:ID</v>
      </c>
      <c r="AL98" s="14" t="n">
        <f aca="false">COUNTIFS(R$4:R98,AJ98)</f>
        <v>1</v>
      </c>
      <c r="AN98" s="236" t="str">
        <f aca="false">D98</f>
        <v>SCT_HTA</v>
      </c>
      <c r="AO98" s="237" t="str">
        <f aca="false">E98</f>
        <v>BT-29</v>
      </c>
      <c r="AP98" s="238" t="str">
        <f aca="false">IF(F98="","",F98)</f>
        <v/>
      </c>
      <c r="AQ98" s="99" t="n">
        <f aca="false">LEN(BB98)-LEN(SUBSTITUTE(BB98,"/",""))-1</f>
        <v>4</v>
      </c>
      <c r="AR98" s="99" t="str">
        <f aca="false">H98</f>
        <v>0..n</v>
      </c>
      <c r="AS98" s="97" t="s">
        <v>1647</v>
      </c>
      <c r="AT98" s="97" t="s">
        <v>1648</v>
      </c>
      <c r="AU98" s="98" t="s">
        <v>5310</v>
      </c>
      <c r="AV98" s="98" t="s">
        <v>5311</v>
      </c>
      <c r="AW98" s="98" t="s">
        <v>1649</v>
      </c>
      <c r="AX98" s="97" t="s">
        <v>2190</v>
      </c>
      <c r="AY98" s="99" t="str">
        <f aca="false">O98</f>
        <v>0..n</v>
      </c>
      <c r="AZ98" s="100" t="str">
        <f aca="false">P98</f>
        <v>0..n</v>
      </c>
      <c r="BA98" s="54" t="str">
        <f aca="false">Q98</f>
        <v>/rsm:CrossIndustryInvoice
/rsm:SupplyChainTradeTransaction
/ram:ApplicableHeaderTradeAgreement
/ram:SellerTradeParty
/ram:ID</v>
      </c>
      <c r="BB98" s="109" t="str">
        <f aca="false">R98</f>
        <v>/rsm:CrossIndustryInvoice/rsm:SupplyChainTradeTransaction/ram:ApplicableHeaderTradeAgreement/ram:SellerTradeParty/ram:ID</v>
      </c>
      <c r="BC98" s="99" t="str">
        <f aca="false">IF(S98="","",S98)</f>
        <v>I</v>
      </c>
      <c r="BD98" s="10" t="str">
        <f aca="false">IF(T98="","",T98)</f>
        <v>E</v>
      </c>
      <c r="BE98" s="99" t="str">
        <f aca="false">IF(U98="","",U98)</f>
        <v>0..n</v>
      </c>
      <c r="BF98" s="99" t="str">
        <f aca="false">IF(V98="","",V98)</f>
        <v>SYN-1, CAR-3</v>
      </c>
      <c r="BG98" s="315" t="str">
        <f aca="false">IF(W98="","",W98)</f>
        <v>GloablID, if global identifier exists and can be stated in @schemeID, ID else</v>
      </c>
      <c r="BH98" s="6"/>
      <c r="BI98" s="10" t="str">
        <f aca="false">Y98</f>
        <v>-</v>
      </c>
      <c r="BJ98" s="10" t="str">
        <f aca="false">Z98</f>
        <v>X</v>
      </c>
      <c r="BK98" s="10" t="str">
        <f aca="false">AA98</f>
        <v>X</v>
      </c>
      <c r="BL98" s="10" t="str">
        <f aca="false">AB98</f>
        <v>X</v>
      </c>
      <c r="BM98" s="10" t="str">
        <f aca="false">AC98</f>
        <v>X</v>
      </c>
      <c r="BN98" s="10" t="str">
        <f aca="false">AD98</f>
        <v>X</v>
      </c>
      <c r="BO98" s="10" t="str">
        <f aca="false">AE98</f>
        <v>X</v>
      </c>
      <c r="BP98" s="6"/>
      <c r="BQ98" s="10" t="str">
        <f aca="false">AG98</f>
        <v>BASIC WL</v>
      </c>
      <c r="BR98" s="110" t="str">
        <f aca="false">AH98</f>
        <v>BASIC WL</v>
      </c>
      <c r="BS98" s="47"/>
      <c r="BT98" s="49" t="s">
        <v>6862</v>
      </c>
    </row>
    <row r="99" customFormat="false" ht="85.5" hidden="false" customHeight="false" outlineLevel="0" collapsed="false">
      <c r="A99" s="58" t="str">
        <f aca="false">IF(OR(T99="E",T99="A"),"YES","NO")</f>
        <v>NO</v>
      </c>
      <c r="B99" s="58"/>
      <c r="C99" s="58"/>
      <c r="D99" s="236" t="s">
        <v>5302</v>
      </c>
      <c r="E99" s="237" t="s">
        <v>1650</v>
      </c>
      <c r="F99" s="238" t="s">
        <v>6871</v>
      </c>
      <c r="G99" s="99" t="n">
        <f aca="false">LEN(R99)-LEN(SUBSTITUTE(R99,"/",""))-1</f>
        <v>4</v>
      </c>
      <c r="H99" s="99" t="s">
        <v>112</v>
      </c>
      <c r="I99" s="139" t="s">
        <v>5312</v>
      </c>
      <c r="J99" s="97" t="s">
        <v>1641</v>
      </c>
      <c r="K99" s="98" t="s">
        <v>5019</v>
      </c>
      <c r="L99" s="98" t="s">
        <v>1654</v>
      </c>
      <c r="M99" s="98" t="s">
        <v>5019</v>
      </c>
      <c r="N99" s="97"/>
      <c r="O99" s="99" t="s">
        <v>112</v>
      </c>
      <c r="P99" s="100" t="str">
        <f aca="false">O99</f>
        <v>0..n</v>
      </c>
      <c r="Q99" s="54" t="s">
        <v>5313</v>
      </c>
      <c r="R99" s="109" t="s">
        <v>1655</v>
      </c>
      <c r="S99" s="99"/>
      <c r="T99" s="10" t="str">
        <f aca="false">IF($E99="","",IF(ISERROR(SEARCH("@",$R99)),IF(LEFT($E99,4)="BG-X","EG",IF(LEFT($E99,2)="BG","G",IF(LEFT($E99,4)="BT-X",IF(LEN($E99)-LEN(SUBSTITUTE($E99,"-",))&gt;2,"","E"),IF(LEN($E99)-LEN(SUBSTITUTE($E99,"-",))&gt;1,"","E")))),"A"))</f>
        <v/>
      </c>
      <c r="U99" s="99" t="s">
        <v>112</v>
      </c>
      <c r="V99" s="99" t="s">
        <v>1645</v>
      </c>
      <c r="W99" s="315" t="s">
        <v>5019</v>
      </c>
      <c r="X99" s="38"/>
      <c r="Y99" s="10" t="str">
        <f aca="false">IF(AH99=Y$4,"X","-")</f>
        <v>-</v>
      </c>
      <c r="Z99" s="10" t="str">
        <f aca="false">IF(Y99="X","X",IF($AH99=Z$4,"X","-"))</f>
        <v>X</v>
      </c>
      <c r="AA99" s="10" t="str">
        <f aca="false">IF(Z99="X","X",IF($AH99=AA$4,"X","-"))</f>
        <v>X</v>
      </c>
      <c r="AB99" s="10" t="str">
        <f aca="false">IF(AA99="X","X",IF($AH99=AB$4,"X","-"))</f>
        <v>X</v>
      </c>
      <c r="AC99" s="10" t="str">
        <f aca="false">IF(AB99="X","X",IF($AH99=AC$4,"X","-"))</f>
        <v>X</v>
      </c>
      <c r="AD99" s="10" t="str">
        <f aca="false">IF(AC99="X","X",IF($AH99=AD$4,"X","-"))</f>
        <v>X</v>
      </c>
      <c r="AE99" s="10" t="str">
        <f aca="false">IF(AD99="X","X",IF($AH99=AE$4,"X","-"))</f>
        <v>X</v>
      </c>
      <c r="AF99" s="38"/>
      <c r="AG99" s="10" t="s">
        <v>25</v>
      </c>
      <c r="AH99" s="110" t="s">
        <v>25</v>
      </c>
      <c r="AI99" s="38"/>
      <c r="AJ99" s="13" t="str">
        <f aca="false">IF(ISERROR(FIND("/",R99)),R99,LEFT(R99,FIND(CHAR(1),SUBSTITUTE(R99,"/",CHAR(1),LEN(R99)-LEN(SUBSTITUTE(R99,"/",""))))-1))</f>
        <v>/rsm:CrossIndustryInvoice/rsm:SupplyChainTradeTransaction/ram:ApplicableHeaderTradeAgreement/ram:SellerTradeParty</v>
      </c>
      <c r="AK99" s="13" t="str">
        <f aca="false">IF(ISERROR(FIND("/",R99)),R99,MID(R99, FIND(CHAR(1),SUBSTITUTE(R99,"/",CHAR(1), LEN(R99)-LEN(SUBSTITUTE(R99,"/","")))), LEN(R99)))</f>
        <v>/ram:GlobalID</v>
      </c>
      <c r="AL99" s="14" t="n">
        <f aca="false">COUNTIFS(R$4:R99,AJ99)</f>
        <v>1</v>
      </c>
      <c r="AN99" s="236" t="str">
        <f aca="false">D99</f>
        <v>SCT_HTA</v>
      </c>
      <c r="AO99" s="237" t="str">
        <f aca="false">E99</f>
        <v>BT-29-0</v>
      </c>
      <c r="AP99" s="238" t="str">
        <f aca="false">IF(F99="","",F99)</f>
        <v>BT-29a</v>
      </c>
      <c r="AQ99" s="99" t="n">
        <f aca="false">LEN(BB99)-LEN(SUBSTITUTE(BB99,"/",""))-1</f>
        <v>4</v>
      </c>
      <c r="AR99" s="99" t="str">
        <f aca="false">H99</f>
        <v>0..n</v>
      </c>
      <c r="AS99" s="139" t="s">
        <v>5314</v>
      </c>
      <c r="AT99" s="97" t="s">
        <v>5315</v>
      </c>
      <c r="AU99" s="98" t="s">
        <v>1657</v>
      </c>
      <c r="AV99" s="98" t="s">
        <v>5311</v>
      </c>
      <c r="AW99" s="98"/>
      <c r="AX99" s="97"/>
      <c r="AY99" s="99" t="str">
        <f aca="false">O99</f>
        <v>0..n</v>
      </c>
      <c r="AZ99" s="100" t="str">
        <f aca="false">P99</f>
        <v>0..n</v>
      </c>
      <c r="BA99" s="54" t="str">
        <f aca="false">Q99</f>
        <v>/rsm:CrossIndustryInvoice
/rsm:SupplyChainTradeTransaction
/ram:ApplicableHeaderTradeAgreement
/ram:SellerTradeParty
/ram:GlobalID</v>
      </c>
      <c r="BB99" s="109" t="str">
        <f aca="false">R99</f>
        <v>/rsm:CrossIndustryInvoice/rsm:SupplyChainTradeTransaction/ram:ApplicableHeaderTradeAgreement/ram:SellerTradeParty/ram:GlobalID</v>
      </c>
      <c r="BC99" s="99" t="str">
        <f aca="false">IF(S99="","",S99)</f>
        <v/>
      </c>
      <c r="BD99" s="10" t="str">
        <f aca="false">IF(T99="","",T99)</f>
        <v/>
      </c>
      <c r="BE99" s="99" t="str">
        <f aca="false">IF(U99="","",U99)</f>
        <v>0..n</v>
      </c>
      <c r="BF99" s="99" t="str">
        <f aca="false">IF(V99="","",V99)</f>
        <v>SYN-1, CAR-3</v>
      </c>
      <c r="BG99" s="315" t="str">
        <f aca="false">IF(W99="","",W99)</f>
        <v>GloablID, if global identifier exists and can be stated in @schemeID, ID else</v>
      </c>
      <c r="BH99" s="6"/>
      <c r="BI99" s="10" t="str">
        <f aca="false">Y99</f>
        <v>-</v>
      </c>
      <c r="BJ99" s="10" t="str">
        <f aca="false">Z99</f>
        <v>X</v>
      </c>
      <c r="BK99" s="10" t="str">
        <f aca="false">AA99</f>
        <v>X</v>
      </c>
      <c r="BL99" s="10" t="str">
        <f aca="false">AB99</f>
        <v>X</v>
      </c>
      <c r="BM99" s="10" t="str">
        <f aca="false">AC99</f>
        <v>X</v>
      </c>
      <c r="BN99" s="10" t="str">
        <f aca="false">AD99</f>
        <v>X</v>
      </c>
      <c r="BO99" s="10" t="str">
        <f aca="false">AE99</f>
        <v>X</v>
      </c>
      <c r="BP99" s="6"/>
      <c r="BQ99" s="10" t="str">
        <f aca="false">AG99</f>
        <v>BASIC WL</v>
      </c>
      <c r="BR99" s="110" t="str">
        <f aca="false">AH99</f>
        <v>BASIC WL</v>
      </c>
      <c r="BS99" s="47"/>
      <c r="BT99" s="49" t="s">
        <v>6862</v>
      </c>
    </row>
    <row r="100" customFormat="false" ht="89.25" hidden="false" customHeight="false" outlineLevel="0" collapsed="false">
      <c r="A100" s="58" t="str">
        <f aca="false">IF(OR(T100="E",T100="A"),"YES","NO")</f>
        <v>YES</v>
      </c>
      <c r="B100" s="58"/>
      <c r="C100" s="58"/>
      <c r="D100" s="236" t="s">
        <v>5302</v>
      </c>
      <c r="E100" s="237" t="s">
        <v>1659</v>
      </c>
      <c r="F100" s="238" t="s">
        <v>6872</v>
      </c>
      <c r="G100" s="99" t="n">
        <f aca="false">LEN(R100)-LEN(SUBSTITUTE(R100,"/",""))-1</f>
        <v>5</v>
      </c>
      <c r="H100" s="99" t="s">
        <v>95</v>
      </c>
      <c r="I100" s="139" t="s">
        <v>1660</v>
      </c>
      <c r="J100" s="97" t="s">
        <v>355</v>
      </c>
      <c r="K100" s="98" t="s">
        <v>1661</v>
      </c>
      <c r="L100" s="98" t="s">
        <v>1662</v>
      </c>
      <c r="M100" s="98"/>
      <c r="N100" s="97" t="s">
        <v>358</v>
      </c>
      <c r="O100" s="99" t="s">
        <v>88</v>
      </c>
      <c r="P100" s="100" t="str">
        <f aca="false">O100</f>
        <v>1..1</v>
      </c>
      <c r="Q100" s="54" t="s">
        <v>5318</v>
      </c>
      <c r="R100" s="109" t="s">
        <v>1663</v>
      </c>
      <c r="S100" s="99" t="s">
        <v>360</v>
      </c>
      <c r="T100" s="10" t="str">
        <f aca="false">IF($E100="","",IF(ISERROR(SEARCH("@",$R100)),IF(LEFT($E100,4)="BG-X","EG",IF(LEFT($E100,2)="BG","G",IF(LEFT($E100,4)="BT-X",IF(LEN($E100)-LEN(SUBSTITUTE($E100,"-",))&gt;2,"","E"),IF(LEN($E100)-LEN(SUBSTITUTE($E100,"-",))&gt;1,"","E")))),"A"))</f>
        <v>A</v>
      </c>
      <c r="U100" s="99" t="s">
        <v>95</v>
      </c>
      <c r="V100" s="99"/>
      <c r="W100" s="315"/>
      <c r="X100" s="38"/>
      <c r="Y100" s="10" t="str">
        <f aca="false">IF(AH100=Y$4,"X","-")</f>
        <v>-</v>
      </c>
      <c r="Z100" s="10" t="str">
        <f aca="false">IF(Y100="X","X",IF($AH100=Z$4,"X","-"))</f>
        <v>X</v>
      </c>
      <c r="AA100" s="10" t="str">
        <f aca="false">IF(Z100="X","X",IF($AH100=AA$4,"X","-"))</f>
        <v>X</v>
      </c>
      <c r="AB100" s="10" t="str">
        <f aca="false">IF(AA100="X","X",IF($AH100=AB$4,"X","-"))</f>
        <v>X</v>
      </c>
      <c r="AC100" s="10" t="str">
        <f aca="false">IF(AB100="X","X",IF($AH100=AC$4,"X","-"))</f>
        <v>X</v>
      </c>
      <c r="AD100" s="10" t="str">
        <f aca="false">IF(AC100="X","X",IF($AH100=AD$4,"X","-"))</f>
        <v>X</v>
      </c>
      <c r="AE100" s="10" t="str">
        <f aca="false">IF(AD100="X","X",IF($AH100=AE$4,"X","-"))</f>
        <v>X</v>
      </c>
      <c r="AF100" s="38"/>
      <c r="AG100" s="10" t="s">
        <v>25</v>
      </c>
      <c r="AH100" s="110" t="s">
        <v>25</v>
      </c>
      <c r="AI100" s="38"/>
      <c r="AJ100" s="13" t="str">
        <f aca="false">IF(ISERROR(FIND("/",R100)),R100,LEFT(R100,FIND(CHAR(1),SUBSTITUTE(R100,"/",CHAR(1),LEN(R100)-LEN(SUBSTITUTE(R100,"/",""))))-1))</f>
        <v>/rsm:CrossIndustryInvoice/rsm:SupplyChainTradeTransaction/ram:ApplicableHeaderTradeAgreement/ram:SellerTradeParty/ram:GlobalID</v>
      </c>
      <c r="AK100" s="13" t="str">
        <f aca="false">IF(ISERROR(FIND("/",R100)),R100,MID(R100, FIND(CHAR(1),SUBSTITUTE(R100,"/",CHAR(1), LEN(R100)-LEN(SUBSTITUTE(R100,"/","")))), LEN(R100)))</f>
        <v>/@schemeID</v>
      </c>
      <c r="AL100" s="14" t="n">
        <f aca="false">COUNTIFS(R$4:R100,AJ100)</f>
        <v>1</v>
      </c>
      <c r="AN100" s="236" t="str">
        <f aca="false">D100</f>
        <v>SCT_HTA</v>
      </c>
      <c r="AO100" s="237" t="str">
        <f aca="false">E100</f>
        <v>BT-29-1</v>
      </c>
      <c r="AP100" s="238" t="str">
        <f aca="false">IF(F100="","",F100)</f>
        <v>BT-29a-1</v>
      </c>
      <c r="AQ100" s="99" t="n">
        <f aca="false">LEN(BB100)-LEN(SUBSTITUTE(BB100,"/",""))-1</f>
        <v>5</v>
      </c>
      <c r="AR100" s="99" t="str">
        <f aca="false">H100</f>
        <v>0..1</v>
      </c>
      <c r="AS100" s="139" t="s">
        <v>361</v>
      </c>
      <c r="AT100" s="97" t="s">
        <v>1664</v>
      </c>
      <c r="AU100" s="98" t="s">
        <v>363</v>
      </c>
      <c r="AV100" s="98" t="s">
        <v>1665</v>
      </c>
      <c r="AW100" s="98"/>
      <c r="AX100" s="97"/>
      <c r="AY100" s="99" t="str">
        <f aca="false">O100</f>
        <v>1..1</v>
      </c>
      <c r="AZ100" s="100" t="str">
        <f aca="false">P100</f>
        <v>1..1</v>
      </c>
      <c r="BA100" s="54" t="str">
        <f aca="false">Q100</f>
        <v>/rsm:CrossIndustryInvoice
/rsm:SupplyChainTradeTransaction
/ram:ApplicableHeaderTradeAgreement
/ram:SellerTradeParty
/ram:GlobalID
/@schemeID</v>
      </c>
      <c r="BB100" s="109" t="str">
        <f aca="false">R100</f>
        <v>/rsm:CrossIndustryInvoice/rsm:SupplyChainTradeTransaction/ram:ApplicableHeaderTradeAgreement/ram:SellerTradeParty/ram:GlobalID/@schemeID</v>
      </c>
      <c r="BC100" s="99" t="str">
        <f aca="false">IF(S100="","",S100)</f>
        <v>S</v>
      </c>
      <c r="BD100" s="10" t="str">
        <f aca="false">IF(T100="","",T100)</f>
        <v>A</v>
      </c>
      <c r="BE100" s="99" t="str">
        <f aca="false">IF(U100="","",U100)</f>
        <v>0..1</v>
      </c>
      <c r="BF100" s="99" t="str">
        <f aca="false">IF(V100="","",V100)</f>
        <v/>
      </c>
      <c r="BG100" s="315" t="str">
        <f aca="false">IF(W100="","",W100)</f>
        <v/>
      </c>
      <c r="BH100" s="6"/>
      <c r="BI100" s="10" t="str">
        <f aca="false">Y100</f>
        <v>-</v>
      </c>
      <c r="BJ100" s="10" t="str">
        <f aca="false">Z100</f>
        <v>X</v>
      </c>
      <c r="BK100" s="10" t="str">
        <f aca="false">AA100</f>
        <v>X</v>
      </c>
      <c r="BL100" s="10" t="str">
        <f aca="false">AB100</f>
        <v>X</v>
      </c>
      <c r="BM100" s="10" t="str">
        <f aca="false">AC100</f>
        <v>X</v>
      </c>
      <c r="BN100" s="10" t="str">
        <f aca="false">AD100</f>
        <v>X</v>
      </c>
      <c r="BO100" s="10" t="str">
        <f aca="false">AE100</f>
        <v>X</v>
      </c>
      <c r="BP100" s="6"/>
      <c r="BQ100" s="10" t="str">
        <f aca="false">AG100</f>
        <v>BASIC WL</v>
      </c>
      <c r="BR100" s="110" t="str">
        <f aca="false">AH100</f>
        <v>BASIC WL</v>
      </c>
      <c r="BS100" s="47"/>
      <c r="BT100" s="49" t="s">
        <v>6862</v>
      </c>
    </row>
    <row r="101" customFormat="false" ht="85.5" hidden="false" customHeight="false" outlineLevel="0" collapsed="false">
      <c r="A101" s="58" t="str">
        <f aca="false">IF(OR(T101="E",T101="A"),"YES","NO")</f>
        <v>YES</v>
      </c>
      <c r="B101" s="58"/>
      <c r="C101" s="58"/>
      <c r="D101" s="236" t="s">
        <v>5302</v>
      </c>
      <c r="E101" s="237" t="s">
        <v>1666</v>
      </c>
      <c r="F101" s="238" t="s">
        <v>1666</v>
      </c>
      <c r="G101" s="99" t="n">
        <f aca="false">LEN(R101)-LEN(SUBSTITUTE(R101,"/",""))-1</f>
        <v>4</v>
      </c>
      <c r="H101" s="99" t="s">
        <v>88</v>
      </c>
      <c r="I101" s="97" t="s">
        <v>1667</v>
      </c>
      <c r="J101" s="97" t="s">
        <v>1668</v>
      </c>
      <c r="K101" s="98"/>
      <c r="L101" s="98"/>
      <c r="M101" s="98" t="s">
        <v>5320</v>
      </c>
      <c r="N101" s="97" t="s">
        <v>119</v>
      </c>
      <c r="O101" s="99" t="s">
        <v>88</v>
      </c>
      <c r="P101" s="100" t="str">
        <f aca="false">O101</f>
        <v>1..1</v>
      </c>
      <c r="Q101" s="54" t="s">
        <v>5321</v>
      </c>
      <c r="R101" s="109" t="s">
        <v>1669</v>
      </c>
      <c r="S101" s="99" t="s">
        <v>121</v>
      </c>
      <c r="T101" s="10" t="str">
        <f aca="false">IF($E101="","",IF(ISERROR(SEARCH("@",$R101)),IF(LEFT($E101,4)="BG-X","EG",IF(LEFT($E101,2)="BG","G",IF(LEFT($E101,4)="BT-X",IF(LEN($E101)-LEN(SUBSTITUTE($E101,"-",))&gt;2,"","E"),IF(LEN($E101)-LEN(SUBSTITUTE($E101,"-",))&gt;1,"","E")))),"A"))</f>
        <v>E</v>
      </c>
      <c r="U101" s="99" t="s">
        <v>95</v>
      </c>
      <c r="V101" s="99" t="s">
        <v>177</v>
      </c>
      <c r="W101" s="315"/>
      <c r="X101" s="38"/>
      <c r="Y101" s="10" t="str">
        <f aca="false">IF(AH101=Y$4,"X","-")</f>
        <v>X</v>
      </c>
      <c r="Z101" s="10" t="str">
        <f aca="false">IF(Y101="X","X",IF($AH101=Z$4,"X","-"))</f>
        <v>X</v>
      </c>
      <c r="AA101" s="10" t="str">
        <f aca="false">IF(Z101="X","X",IF($AH101=AA$4,"X","-"))</f>
        <v>X</v>
      </c>
      <c r="AB101" s="10" t="str">
        <f aca="false">IF(AA101="X","X",IF($AH101=AB$4,"X","-"))</f>
        <v>X</v>
      </c>
      <c r="AC101" s="10" t="str">
        <f aca="false">IF(AB101="X","X",IF($AH101=AC$4,"X","-"))</f>
        <v>X</v>
      </c>
      <c r="AD101" s="10" t="str">
        <f aca="false">IF(AC101="X","X",IF($AH101=AD$4,"X","-"))</f>
        <v>X</v>
      </c>
      <c r="AE101" s="10" t="str">
        <f aca="false">IF(AD101="X","X",IF($AH101=AE$4,"X","-"))</f>
        <v>X</v>
      </c>
      <c r="AF101" s="38"/>
      <c r="AG101" s="10" t="s">
        <v>24</v>
      </c>
      <c r="AH101" s="110" t="s">
        <v>24</v>
      </c>
      <c r="AI101" s="38"/>
      <c r="AJ101" s="13" t="str">
        <f aca="false">IF(ISERROR(FIND("/",R101)),R101,LEFT(R101,FIND(CHAR(1),SUBSTITUTE(R101,"/",CHAR(1),LEN(R101)-LEN(SUBSTITUTE(R101,"/",""))))-1))</f>
        <v>/rsm:CrossIndustryInvoice/rsm:SupplyChainTradeTransaction/ram:ApplicableHeaderTradeAgreement/ram:SellerTradeParty</v>
      </c>
      <c r="AK101" s="13" t="str">
        <f aca="false">IF(ISERROR(FIND("/",R101)),R101,MID(R101, FIND(CHAR(1),SUBSTITUTE(R101,"/",CHAR(1), LEN(R101)-LEN(SUBSTITUTE(R101,"/","")))), LEN(R101)))</f>
        <v>/ram:Name</v>
      </c>
      <c r="AL101" s="14" t="n">
        <f aca="false">COUNTIFS(R$4:R101,AJ101)</f>
        <v>1</v>
      </c>
      <c r="AN101" s="236" t="str">
        <f aca="false">D101</f>
        <v>SCT_HTA</v>
      </c>
      <c r="AO101" s="237" t="str">
        <f aca="false">E101</f>
        <v>BT-27</v>
      </c>
      <c r="AP101" s="238" t="str">
        <f aca="false">IF(F101="","",F101)</f>
        <v>BT-27</v>
      </c>
      <c r="AQ101" s="99" t="n">
        <f aca="false">LEN(BB101)-LEN(SUBSTITUTE(BB101,"/",""))-1</f>
        <v>4</v>
      </c>
      <c r="AR101" s="99" t="str">
        <f aca="false">H101</f>
        <v>1..1</v>
      </c>
      <c r="AS101" s="97" t="s">
        <v>1670</v>
      </c>
      <c r="AT101" s="97" t="s">
        <v>1671</v>
      </c>
      <c r="AU101" s="98"/>
      <c r="AV101" s="98"/>
      <c r="AW101" s="98" t="s">
        <v>5322</v>
      </c>
      <c r="AX101" s="97" t="s">
        <v>4647</v>
      </c>
      <c r="AY101" s="99" t="str">
        <f aca="false">O101</f>
        <v>1..1</v>
      </c>
      <c r="AZ101" s="100" t="str">
        <f aca="false">P101</f>
        <v>1..1</v>
      </c>
      <c r="BA101" s="54" t="str">
        <f aca="false">Q101</f>
        <v>/rsm:CrossIndustryInvoice
/rsm:SupplyChainTradeTransaction
/ram:ApplicableHeaderTradeAgreement
/ram:SellerTradeParty
/ram:Name</v>
      </c>
      <c r="BB101" s="109" t="str">
        <f aca="false">R101</f>
        <v>/rsm:CrossIndustryInvoice/rsm:SupplyChainTradeTransaction/ram:ApplicableHeaderTradeAgreement/ram:SellerTradeParty/ram:Name</v>
      </c>
      <c r="BC101" s="99" t="str">
        <f aca="false">IF(S101="","",S101)</f>
        <v>T</v>
      </c>
      <c r="BD101" s="10" t="str">
        <f aca="false">IF(T101="","",T101)</f>
        <v>E</v>
      </c>
      <c r="BE101" s="99" t="str">
        <f aca="false">IF(U101="","",U101)</f>
        <v>0..1</v>
      </c>
      <c r="BF101" s="99" t="str">
        <f aca="false">IF(V101="","",V101)</f>
        <v>CAR-2</v>
      </c>
      <c r="BG101" s="315" t="str">
        <f aca="false">IF(W101="","",W101)</f>
        <v/>
      </c>
      <c r="BH101" s="6"/>
      <c r="BI101" s="10" t="str">
        <f aca="false">Y101</f>
        <v>X</v>
      </c>
      <c r="BJ101" s="10" t="str">
        <f aca="false">Z101</f>
        <v>X</v>
      </c>
      <c r="BK101" s="10" t="str">
        <f aca="false">AA101</f>
        <v>X</v>
      </c>
      <c r="BL101" s="10" t="str">
        <f aca="false">AB101</f>
        <v>X</v>
      </c>
      <c r="BM101" s="10" t="str">
        <f aca="false">AC101</f>
        <v>X</v>
      </c>
      <c r="BN101" s="10" t="str">
        <f aca="false">AD101</f>
        <v>X</v>
      </c>
      <c r="BO101" s="10" t="str">
        <f aca="false">AE101</f>
        <v>X</v>
      </c>
      <c r="BP101" s="6"/>
      <c r="BQ101" s="10" t="str">
        <f aca="false">AG101</f>
        <v>MINIMUM</v>
      </c>
      <c r="BR101" s="110" t="str">
        <f aca="false">AH101</f>
        <v>MINIMUM</v>
      </c>
      <c r="BS101" s="47"/>
      <c r="BT101" s="49" t="s">
        <v>6862</v>
      </c>
    </row>
    <row r="102" customFormat="false" ht="85.5" hidden="false" customHeight="false" outlineLevel="0" collapsed="false">
      <c r="A102" s="58" t="str">
        <f aca="false">IF(OR(T102="E",T102="A"),"YES","NO")</f>
        <v>YES</v>
      </c>
      <c r="B102" s="58"/>
      <c r="C102" s="58"/>
      <c r="D102" s="236" t="s">
        <v>5302</v>
      </c>
      <c r="E102" s="237" t="s">
        <v>1678</v>
      </c>
      <c r="F102" s="238" t="s">
        <v>1678</v>
      </c>
      <c r="G102" s="99" t="n">
        <f aca="false">LEN(R102)-LEN(SUBSTITUTE(R102,"/",""))-1</f>
        <v>4</v>
      </c>
      <c r="H102" s="99" t="s">
        <v>95</v>
      </c>
      <c r="I102" s="97" t="s">
        <v>1679</v>
      </c>
      <c r="J102" s="97" t="s">
        <v>1680</v>
      </c>
      <c r="K102" s="98" t="s">
        <v>1681</v>
      </c>
      <c r="L102" s="98"/>
      <c r="M102" s="98"/>
      <c r="N102" s="97" t="s">
        <v>119</v>
      </c>
      <c r="O102" s="99" t="s">
        <v>95</v>
      </c>
      <c r="P102" s="100" t="str">
        <f aca="false">O102</f>
        <v>0..1</v>
      </c>
      <c r="Q102" s="54" t="s">
        <v>5323</v>
      </c>
      <c r="R102" s="109" t="s">
        <v>1682</v>
      </c>
      <c r="S102" s="99" t="s">
        <v>121</v>
      </c>
      <c r="T102" s="10" t="str">
        <f aca="false">IF($E102="","",IF(ISERROR(SEARCH("@",$R102)),IF(LEFT($E102,4)="BG-X","EG",IF(LEFT($E102,2)="BG","G",IF(LEFT($E102,4)="BT-X",IF(LEN($E102)-LEN(SUBSTITUTE($E102,"-",))&gt;2,"","E"),IF(LEN($E102)-LEN(SUBSTITUTE($E102,"-",))&gt;1,"","E")))),"A"))</f>
        <v>E</v>
      </c>
      <c r="U102" s="99" t="s">
        <v>112</v>
      </c>
      <c r="V102" s="99" t="s">
        <v>122</v>
      </c>
      <c r="W102" s="315"/>
      <c r="X102" s="38"/>
      <c r="Y102" s="10" t="str">
        <f aca="false">IF(AH102=Y$4,"X","-")</f>
        <v>-</v>
      </c>
      <c r="Z102" s="10" t="str">
        <f aca="false">IF(Y102="X","X",IF($AH102=Z$4,"X","-"))</f>
        <v>-</v>
      </c>
      <c r="AA102" s="10" t="str">
        <f aca="false">IF(Z102="X","X",IF($AH102=AA$4,"X","-"))</f>
        <v>-</v>
      </c>
      <c r="AB102" s="10" t="str">
        <f aca="false">IF(AA102="X","X",IF($AH102=AB$4,"X","-"))</f>
        <v>X</v>
      </c>
      <c r="AC102" s="10" t="str">
        <f aca="false">IF(AB102="X","X",IF($AH102=AC$4,"X","-"))</f>
        <v>X</v>
      </c>
      <c r="AD102" s="10" t="str">
        <f aca="false">IF(AC102="X","X",IF($AH102=AD$4,"X","-"))</f>
        <v>X</v>
      </c>
      <c r="AE102" s="10" t="str">
        <f aca="false">IF(AD102="X","X",IF($AH102=AE$4,"X","-"))</f>
        <v>X</v>
      </c>
      <c r="AF102" s="38"/>
      <c r="AG102" s="10" t="s">
        <v>27</v>
      </c>
      <c r="AH102" s="110" t="s">
        <v>27</v>
      </c>
      <c r="AI102" s="38"/>
      <c r="AJ102" s="13" t="str">
        <f aca="false">IF(ISERROR(FIND("/",R102)),R102,LEFT(R102,FIND(CHAR(1),SUBSTITUTE(R102,"/",CHAR(1),LEN(R102)-LEN(SUBSTITUTE(R102,"/",""))))-1))</f>
        <v>/rsm:CrossIndustryInvoice/rsm:SupplyChainTradeTransaction/ram:ApplicableHeaderTradeAgreement/ram:SellerTradeParty</v>
      </c>
      <c r="AK102" s="13" t="str">
        <f aca="false">IF(ISERROR(FIND("/",R102)),R102,MID(R102, FIND(CHAR(1),SUBSTITUTE(R102,"/",CHAR(1), LEN(R102)-LEN(SUBSTITUTE(R102,"/","")))), LEN(R102)))</f>
        <v>/ram:Description</v>
      </c>
      <c r="AL102" s="14" t="n">
        <f aca="false">COUNTIFS(R$4:R102,AJ102)</f>
        <v>1</v>
      </c>
      <c r="AN102" s="236" t="str">
        <f aca="false">D102</f>
        <v>SCT_HTA</v>
      </c>
      <c r="AO102" s="237" t="str">
        <f aca="false">E102</f>
        <v>BT-33</v>
      </c>
      <c r="AP102" s="238" t="str">
        <f aca="false">IF(F102="","",F102)</f>
        <v>BT-33</v>
      </c>
      <c r="AQ102" s="99" t="n">
        <f aca="false">LEN(BB102)-LEN(SUBSTITUTE(BB102,"/",""))-1</f>
        <v>4</v>
      </c>
      <c r="AR102" s="99" t="str">
        <f aca="false">H102</f>
        <v>0..1</v>
      </c>
      <c r="AS102" s="97" t="s">
        <v>1683</v>
      </c>
      <c r="AT102" s="97" t="s">
        <v>1684</v>
      </c>
      <c r="AU102" s="98" t="s">
        <v>1685</v>
      </c>
      <c r="AV102" s="98"/>
      <c r="AW102" s="98"/>
      <c r="AX102" s="97" t="s">
        <v>4647</v>
      </c>
      <c r="AY102" s="99" t="str">
        <f aca="false">O102</f>
        <v>0..1</v>
      </c>
      <c r="AZ102" s="100" t="str">
        <f aca="false">P102</f>
        <v>0..1</v>
      </c>
      <c r="BA102" s="54" t="str">
        <f aca="false">Q102</f>
        <v>/rsm:CrossIndustryInvoice
/rsm:SupplyChainTradeTransaction
/ram:ApplicableHeaderTradeAgreement
/ram:SellerTradeParty
/ram:Description</v>
      </c>
      <c r="BB102" s="109" t="str">
        <f aca="false">R102</f>
        <v>/rsm:CrossIndustryInvoice/rsm:SupplyChainTradeTransaction/ram:ApplicableHeaderTradeAgreement/ram:SellerTradeParty/ram:Description</v>
      </c>
      <c r="BC102" s="99" t="str">
        <f aca="false">IF(S102="","",S102)</f>
        <v>T</v>
      </c>
      <c r="BD102" s="10" t="str">
        <f aca="false">IF(T102="","",T102)</f>
        <v>E</v>
      </c>
      <c r="BE102" s="99" t="str">
        <f aca="false">IF(U102="","",U102)</f>
        <v>0..n</v>
      </c>
      <c r="BF102" s="99" t="str">
        <f aca="false">IF(V102="","",V102)</f>
        <v>CAR-3</v>
      </c>
      <c r="BG102" s="315" t="str">
        <f aca="false">IF(W102="","",W102)</f>
        <v/>
      </c>
      <c r="BH102" s="6"/>
      <c r="BI102" s="10" t="str">
        <f aca="false">Y102</f>
        <v>-</v>
      </c>
      <c r="BJ102" s="10" t="str">
        <f aca="false">Z102</f>
        <v>-</v>
      </c>
      <c r="BK102" s="10" t="str">
        <f aca="false">AA102</f>
        <v>-</v>
      </c>
      <c r="BL102" s="10" t="str">
        <f aca="false">AB102</f>
        <v>X</v>
      </c>
      <c r="BM102" s="10" t="str">
        <f aca="false">AC102</f>
        <v>X</v>
      </c>
      <c r="BN102" s="10" t="str">
        <f aca="false">AD102</f>
        <v>X</v>
      </c>
      <c r="BO102" s="10" t="str">
        <f aca="false">AE102</f>
        <v>X</v>
      </c>
      <c r="BP102" s="6"/>
      <c r="BQ102" s="10" t="str">
        <f aca="false">AG102</f>
        <v>EN 16931</v>
      </c>
      <c r="BR102" s="110" t="str">
        <f aca="false">AH102</f>
        <v>EN 16931</v>
      </c>
      <c r="BS102" s="47"/>
      <c r="BT102" s="49" t="s">
        <v>6862</v>
      </c>
    </row>
    <row r="103" customFormat="false" ht="85.5" hidden="false" customHeight="false" outlineLevel="0" collapsed="false">
      <c r="A103" s="58" t="str">
        <f aca="false">IF(OR(T103="E",T103="A"),"YES","NO")</f>
        <v>NO</v>
      </c>
      <c r="B103" s="58"/>
      <c r="C103" s="58"/>
      <c r="D103" s="236" t="s">
        <v>5302</v>
      </c>
      <c r="E103" s="241" t="s">
        <v>1686</v>
      </c>
      <c r="F103" s="242"/>
      <c r="G103" s="172" t="n">
        <f aca="false">LEN(R103)-LEN(SUBSTITUTE(R103,"/",""))-1</f>
        <v>4</v>
      </c>
      <c r="H103" s="172" t="s">
        <v>95</v>
      </c>
      <c r="I103" s="173" t="s">
        <v>5325</v>
      </c>
      <c r="J103" s="173" t="s">
        <v>1165</v>
      </c>
      <c r="K103" s="174"/>
      <c r="L103" s="174"/>
      <c r="M103" s="174"/>
      <c r="N103" s="173"/>
      <c r="O103" s="175" t="s">
        <v>95</v>
      </c>
      <c r="P103" s="175" t="str">
        <f aca="false">O103</f>
        <v>0..1</v>
      </c>
      <c r="Q103" s="176" t="s">
        <v>5326</v>
      </c>
      <c r="R103" s="177" t="s">
        <v>1687</v>
      </c>
      <c r="S103" s="172"/>
      <c r="T103" s="178" t="str">
        <f aca="false">IF($E103="","",IF(ISERROR(SEARCH("@",$R103)),IF(LEFT($E103,4)="BG-X","EG",IF(LEFT($E103,2)="BG","G",IF(LEFT($E103,4)="BT-X",IF(LEN($E103)-LEN(SUBSTITUTE($E103,"-",))&gt;2,"","E"),IF(LEN($E103)-LEN(SUBSTITUTE($E103,"-",))&gt;1,"","E")))),"A"))</f>
        <v/>
      </c>
      <c r="U103" s="172" t="s">
        <v>95</v>
      </c>
      <c r="V103" s="172"/>
      <c r="W103" s="365"/>
      <c r="X103" s="38"/>
      <c r="Y103" s="178" t="str">
        <f aca="false">IF(AH103=Y$4,"X","-")</f>
        <v>X</v>
      </c>
      <c r="Z103" s="178" t="str">
        <f aca="false">IF(Y103="X","X",IF($AH103=Z$4,"X","-"))</f>
        <v>X</v>
      </c>
      <c r="AA103" s="178" t="str">
        <f aca="false">IF(Z103="X","X",IF($AH103=AA$4,"X","-"))</f>
        <v>X</v>
      </c>
      <c r="AB103" s="178" t="str">
        <f aca="false">IF(AA103="X","X",IF($AH103=AB$4,"X","-"))</f>
        <v>X</v>
      </c>
      <c r="AC103" s="178" t="str">
        <f aca="false">IF(AB103="X","X",IF($AH103=AC$4,"X","-"))</f>
        <v>X</v>
      </c>
      <c r="AD103" s="178" t="str">
        <f aca="false">IF(AC103="X","X",IF($AH103=AD$4,"X","-"))</f>
        <v>X</v>
      </c>
      <c r="AE103" s="178" t="str">
        <f aca="false">IF(AD103="X","X",IF($AH103=AE$4,"X","-"))</f>
        <v>X</v>
      </c>
      <c r="AF103" s="38"/>
      <c r="AG103" s="178" t="s">
        <v>24</v>
      </c>
      <c r="AH103" s="178" t="s">
        <v>24</v>
      </c>
      <c r="AI103" s="38"/>
      <c r="AJ103" s="13" t="str">
        <f aca="false">IF(ISERROR(FIND("/",R103)),R103,LEFT(R103,FIND(CHAR(1),SUBSTITUTE(R103,"/",CHAR(1),LEN(R103)-LEN(SUBSTITUTE(R103,"/",""))))-1))</f>
        <v>/rsm:CrossIndustryInvoice/rsm:SupplyChainTradeTransaction/ram:ApplicableHeaderTradeAgreement/ram:SellerTradeParty</v>
      </c>
      <c r="AK103" s="13" t="str">
        <f aca="false">IF(ISERROR(FIND("/",R103)),R103,MID(R103, FIND(CHAR(1),SUBSTITUTE(R103,"/",CHAR(1), LEN(R103)-LEN(SUBSTITUTE(R103,"/","")))), LEN(R103)))</f>
        <v>/ram:SpecifiedLegalOrganization</v>
      </c>
      <c r="AL103" s="14" t="n">
        <f aca="false">COUNTIFS(R$4:R103,AJ103)</f>
        <v>1</v>
      </c>
      <c r="AN103" s="236" t="str">
        <f aca="false">D103</f>
        <v>SCT_HTA</v>
      </c>
      <c r="AO103" s="241" t="str">
        <f aca="false">E103</f>
        <v>BT-30-00</v>
      </c>
      <c r="AP103" s="242" t="str">
        <f aca="false">IF(F103="","",F103)</f>
        <v/>
      </c>
      <c r="AQ103" s="172" t="n">
        <f aca="false">LEN(BB103)-LEN(SUBSTITUTE(BB103,"/",""))-1</f>
        <v>4</v>
      </c>
      <c r="AR103" s="172" t="str">
        <f aca="false">H103</f>
        <v>0..1</v>
      </c>
      <c r="AS103" s="173" t="s">
        <v>5327</v>
      </c>
      <c r="AT103" s="173"/>
      <c r="AU103" s="174"/>
      <c r="AV103" s="174"/>
      <c r="AW103" s="174"/>
      <c r="AX103" s="173"/>
      <c r="AY103" s="175" t="str">
        <f aca="false">O103</f>
        <v>0..1</v>
      </c>
      <c r="AZ103" s="175" t="str">
        <f aca="false">P103</f>
        <v>0..1</v>
      </c>
      <c r="BA103" s="176" t="str">
        <f aca="false">Q103</f>
        <v>/rsm:CrossIndustryInvoice
/rsm:SupplyChainTradeTransaction
/ram:ApplicableHeaderTradeAgreement
/ram:SellerTradeParty
/ram:SpecifiedLegalOrganization</v>
      </c>
      <c r="BB103" s="177" t="str">
        <f aca="false">R103</f>
        <v>/rsm:CrossIndustryInvoice/rsm:SupplyChainTradeTransaction/ram:ApplicableHeaderTradeAgreement/ram:SellerTradeParty/ram:SpecifiedLegalOrganization</v>
      </c>
      <c r="BC103" s="172" t="str">
        <f aca="false">IF(S103="","",S103)</f>
        <v/>
      </c>
      <c r="BD103" s="178" t="str">
        <f aca="false">IF(T103="","",T103)</f>
        <v/>
      </c>
      <c r="BE103" s="172" t="str">
        <f aca="false">IF(U103="","",U103)</f>
        <v>0..1</v>
      </c>
      <c r="BF103" s="172" t="str">
        <f aca="false">IF(V103="","",V103)</f>
        <v/>
      </c>
      <c r="BG103" s="365" t="str">
        <f aca="false">IF(W103="","",W103)</f>
        <v/>
      </c>
      <c r="BH103" s="6"/>
      <c r="BI103" s="178" t="str">
        <f aca="false">Y103</f>
        <v>X</v>
      </c>
      <c r="BJ103" s="178" t="str">
        <f aca="false">Z103</f>
        <v>X</v>
      </c>
      <c r="BK103" s="178" t="str">
        <f aca="false">AA103</f>
        <v>X</v>
      </c>
      <c r="BL103" s="178" t="str">
        <f aca="false">AB103</f>
        <v>X</v>
      </c>
      <c r="BM103" s="178" t="str">
        <f aca="false">AC103</f>
        <v>X</v>
      </c>
      <c r="BN103" s="178" t="str">
        <f aca="false">AD103</f>
        <v>X</v>
      </c>
      <c r="BO103" s="178" t="str">
        <f aca="false">AE103</f>
        <v>X</v>
      </c>
      <c r="BP103" s="6"/>
      <c r="BQ103" s="178" t="str">
        <f aca="false">AG103</f>
        <v>MINIMUM</v>
      </c>
      <c r="BR103" s="178" t="str">
        <f aca="false">AH103</f>
        <v>MINIMUM</v>
      </c>
      <c r="BS103" s="47"/>
      <c r="BT103" s="49" t="s">
        <v>6862</v>
      </c>
    </row>
    <row r="104" s="53" customFormat="true" ht="89.25" hidden="false" customHeight="false" outlineLevel="0" collapsed="false">
      <c r="A104" s="58" t="str">
        <f aca="false">IF(OR(T104="E",T104="A"),"YES","NO")</f>
        <v>YES</v>
      </c>
      <c r="B104" s="58"/>
      <c r="C104" s="58"/>
      <c r="D104" s="236" t="s">
        <v>5302</v>
      </c>
      <c r="E104" s="237" t="s">
        <v>1689</v>
      </c>
      <c r="F104" s="238" t="s">
        <v>1689</v>
      </c>
      <c r="G104" s="99" t="n">
        <f aca="false">LEN(R104)-LEN(SUBSTITUTE(R104,"/",""))-1</f>
        <v>5</v>
      </c>
      <c r="H104" s="99" t="s">
        <v>95</v>
      </c>
      <c r="I104" s="97" t="s">
        <v>1690</v>
      </c>
      <c r="J104" s="97" t="s">
        <v>1691</v>
      </c>
      <c r="K104" s="98" t="s">
        <v>1692</v>
      </c>
      <c r="L104" s="98"/>
      <c r="M104" s="98" t="s">
        <v>1643</v>
      </c>
      <c r="N104" s="97" t="s">
        <v>137</v>
      </c>
      <c r="O104" s="99" t="s">
        <v>95</v>
      </c>
      <c r="P104" s="100" t="str">
        <f aca="false">O104</f>
        <v>0..1</v>
      </c>
      <c r="Q104" s="54" t="s">
        <v>5329</v>
      </c>
      <c r="R104" s="109" t="s">
        <v>1693</v>
      </c>
      <c r="S104" s="99" t="s">
        <v>139</v>
      </c>
      <c r="T104" s="10" t="str">
        <f aca="false">IF($E104="","",IF(ISERROR(SEARCH("@",$R104)),IF(LEFT($E104,4)="BG-X","EG",IF(LEFT($E104,2)="BG","G",IF(LEFT($E104,4)="BT-X",IF(LEN($E104)-LEN(SUBSTITUTE($E104,"-",))&gt;2,"","E"),IF(LEN($E104)-LEN(SUBSTITUTE($E104,"-",))&gt;1,"","E")))),"A"))</f>
        <v>E</v>
      </c>
      <c r="U104" s="99" t="s">
        <v>95</v>
      </c>
      <c r="V104" s="99"/>
      <c r="W104" s="315"/>
      <c r="X104" s="38"/>
      <c r="Y104" s="10" t="str">
        <f aca="false">IF(AH104=Y$4,"X","-")</f>
        <v>X</v>
      </c>
      <c r="Z104" s="10" t="str">
        <f aca="false">IF(Y104="X","X",IF($AH104=Z$4,"X","-"))</f>
        <v>X</v>
      </c>
      <c r="AA104" s="10" t="str">
        <f aca="false">IF(Z104="X","X",IF($AH104=AA$4,"X","-"))</f>
        <v>X</v>
      </c>
      <c r="AB104" s="10" t="str">
        <f aca="false">IF(AA104="X","X",IF($AH104=AB$4,"X","-"))</f>
        <v>X</v>
      </c>
      <c r="AC104" s="10" t="str">
        <f aca="false">IF(AB104="X","X",IF($AH104=AC$4,"X","-"))</f>
        <v>X</v>
      </c>
      <c r="AD104" s="10" t="str">
        <f aca="false">IF(AC104="X","X",IF($AH104=AD$4,"X","-"))</f>
        <v>X</v>
      </c>
      <c r="AE104" s="10" t="str">
        <f aca="false">IF(AD104="X","X",IF($AH104=AE$4,"X","-"))</f>
        <v>X</v>
      </c>
      <c r="AF104" s="38"/>
      <c r="AG104" s="10" t="s">
        <v>24</v>
      </c>
      <c r="AH104" s="110" t="s">
        <v>24</v>
      </c>
      <c r="AI104" s="38"/>
      <c r="AJ104" s="13" t="str">
        <f aca="false">IF(ISERROR(FIND("/",R104)),R104,LEFT(R104,FIND(CHAR(1),SUBSTITUTE(R104,"/",CHAR(1),LEN(R104)-LEN(SUBSTITUTE(R104,"/",""))))-1))</f>
        <v>/rsm:CrossIndustryInvoice/rsm:SupplyChainTradeTransaction/ram:ApplicableHeaderTradeAgreement/ram:SellerTradeParty/ram:SpecifiedLegalOrganization</v>
      </c>
      <c r="AK104" s="13" t="str">
        <f aca="false">IF(ISERROR(FIND("/",R104)),R104,MID(R104, FIND(CHAR(1),SUBSTITUTE(R104,"/",CHAR(1), LEN(R104)-LEN(SUBSTITUTE(R104,"/","")))), LEN(R104)))</f>
        <v>/ram:ID</v>
      </c>
      <c r="AL104" s="14" t="n">
        <f aca="false">COUNTIFS(R$4:R104,AJ104)</f>
        <v>1</v>
      </c>
      <c r="AM104" s="1"/>
      <c r="AN104" s="236" t="str">
        <f aca="false">D104</f>
        <v>SCT_HTA</v>
      </c>
      <c r="AO104" s="237" t="str">
        <f aca="false">E104</f>
        <v>BT-30</v>
      </c>
      <c r="AP104" s="238" t="str">
        <f aca="false">IF(F104="","",F104)</f>
        <v>BT-30</v>
      </c>
      <c r="AQ104" s="99" t="n">
        <f aca="false">LEN(BB104)-LEN(SUBSTITUTE(BB104,"/",""))-1</f>
        <v>5</v>
      </c>
      <c r="AR104" s="99" t="str">
        <f aca="false">H104</f>
        <v>0..1</v>
      </c>
      <c r="AS104" s="97" t="s">
        <v>1694</v>
      </c>
      <c r="AT104" s="97" t="s">
        <v>1695</v>
      </c>
      <c r="AU104" s="98" t="s">
        <v>1696</v>
      </c>
      <c r="AV104" s="98"/>
      <c r="AW104" s="98" t="s">
        <v>1649</v>
      </c>
      <c r="AX104" s="97" t="s">
        <v>2190</v>
      </c>
      <c r="AY104" s="99" t="str">
        <f aca="false">O104</f>
        <v>0..1</v>
      </c>
      <c r="AZ104" s="100" t="str">
        <f aca="false">P104</f>
        <v>0..1</v>
      </c>
      <c r="BA104" s="54" t="str">
        <f aca="false">Q104</f>
        <v>/rsm:CrossIndustryInvoice
/rsm:SupplyChainTradeTransaction
/ram:ApplicableHeaderTradeAgreement
/ram:SellerTradeParty
/ram:SpecifiedLegalOrganization
/ram:ID</v>
      </c>
      <c r="BB104" s="109" t="str">
        <f aca="false">R104</f>
        <v>/rsm:CrossIndustryInvoice/rsm:SupplyChainTradeTransaction/ram:ApplicableHeaderTradeAgreement/ram:SellerTradeParty/ram:SpecifiedLegalOrganization/ram:ID</v>
      </c>
      <c r="BC104" s="99" t="str">
        <f aca="false">IF(S104="","",S104)</f>
        <v>I</v>
      </c>
      <c r="BD104" s="10" t="str">
        <f aca="false">IF(T104="","",T104)</f>
        <v>E</v>
      </c>
      <c r="BE104" s="99" t="str">
        <f aca="false">IF(U104="","",U104)</f>
        <v>0..1</v>
      </c>
      <c r="BF104" s="99" t="str">
        <f aca="false">IF(V104="","",V104)</f>
        <v/>
      </c>
      <c r="BG104" s="315" t="str">
        <f aca="false">IF(W104="","",W104)</f>
        <v/>
      </c>
      <c r="BH104" s="6"/>
      <c r="BI104" s="10" t="str">
        <f aca="false">Y104</f>
        <v>X</v>
      </c>
      <c r="BJ104" s="10" t="str">
        <f aca="false">Z104</f>
        <v>X</v>
      </c>
      <c r="BK104" s="10" t="str">
        <f aca="false">AA104</f>
        <v>X</v>
      </c>
      <c r="BL104" s="10" t="str">
        <f aca="false">AB104</f>
        <v>X</v>
      </c>
      <c r="BM104" s="10" t="str">
        <f aca="false">AC104</f>
        <v>X</v>
      </c>
      <c r="BN104" s="10" t="str">
        <f aca="false">AD104</f>
        <v>X</v>
      </c>
      <c r="BO104" s="10" t="str">
        <f aca="false">AE104</f>
        <v>X</v>
      </c>
      <c r="BP104" s="6"/>
      <c r="BQ104" s="10" t="str">
        <f aca="false">AG104</f>
        <v>MINIMUM</v>
      </c>
      <c r="BR104" s="110" t="str">
        <f aca="false">AH104</f>
        <v>MINIMUM</v>
      </c>
      <c r="BS104" s="47"/>
      <c r="BT104" s="49" t="s">
        <v>6862</v>
      </c>
    </row>
    <row r="105" s="53" customFormat="true" ht="102" hidden="false" customHeight="false" outlineLevel="0" collapsed="false">
      <c r="A105" s="58" t="str">
        <f aca="false">IF(OR(T105="E",T105="A"),"YES","NO")</f>
        <v>YES</v>
      </c>
      <c r="B105" s="58"/>
      <c r="C105" s="58"/>
      <c r="D105" s="236" t="s">
        <v>5302</v>
      </c>
      <c r="E105" s="237" t="s">
        <v>1697</v>
      </c>
      <c r="F105" s="238" t="s">
        <v>1697</v>
      </c>
      <c r="G105" s="99" t="n">
        <f aca="false">LEN(R105)-LEN(SUBSTITUTE(R105,"/",""))-1</f>
        <v>6</v>
      </c>
      <c r="H105" s="99" t="s">
        <v>95</v>
      </c>
      <c r="I105" s="139" t="s">
        <v>355</v>
      </c>
      <c r="J105" s="97" t="s">
        <v>1698</v>
      </c>
      <c r="K105" s="98" t="s">
        <v>971</v>
      </c>
      <c r="L105" s="98" t="s">
        <v>1699</v>
      </c>
      <c r="M105" s="98"/>
      <c r="N105" s="97" t="s">
        <v>358</v>
      </c>
      <c r="O105" s="99" t="s">
        <v>95</v>
      </c>
      <c r="P105" s="100" t="str">
        <f aca="false">O105</f>
        <v>0..1</v>
      </c>
      <c r="Q105" s="54" t="s">
        <v>5331</v>
      </c>
      <c r="R105" s="109" t="s">
        <v>1700</v>
      </c>
      <c r="S105" s="99" t="s">
        <v>360</v>
      </c>
      <c r="T105" s="10" t="str">
        <f aca="false">IF($E105="","",IF(ISERROR(SEARCH("@",$R105)),IF(LEFT($E105,4)="BG-X","EG",IF(LEFT($E105,2)="BG","G",IF(LEFT($E105,4)="BT-X",IF(LEN($E105)-LEN(SUBSTITUTE($E105,"-",))&gt;2,"","E"),IF(LEN($E105)-LEN(SUBSTITUTE($E105,"-",))&gt;1,"","E")))),"A"))</f>
        <v>A</v>
      </c>
      <c r="U105" s="99" t="s">
        <v>95</v>
      </c>
      <c r="V105" s="99"/>
      <c r="W105" s="315"/>
      <c r="X105" s="38"/>
      <c r="Y105" s="10" t="str">
        <f aca="false">IF(AH105=Y$4,"X","-")</f>
        <v>X</v>
      </c>
      <c r="Z105" s="10" t="str">
        <f aca="false">IF(Y105="X","X",IF($AH105=Z$4,"X","-"))</f>
        <v>X</v>
      </c>
      <c r="AA105" s="10" t="str">
        <f aca="false">IF(Z105="X","X",IF($AH105=AA$4,"X","-"))</f>
        <v>X</v>
      </c>
      <c r="AB105" s="10" t="str">
        <f aca="false">IF(AA105="X","X",IF($AH105=AB$4,"X","-"))</f>
        <v>X</v>
      </c>
      <c r="AC105" s="10" t="str">
        <f aca="false">IF(AB105="X","X",IF($AH105=AC$4,"X","-"))</f>
        <v>X</v>
      </c>
      <c r="AD105" s="10" t="str">
        <f aca="false">IF(AC105="X","X",IF($AH105=AD$4,"X","-"))</f>
        <v>X</v>
      </c>
      <c r="AE105" s="10" t="str">
        <f aca="false">IF(AD105="X","X",IF($AH105=AE$4,"X","-"))</f>
        <v>X</v>
      </c>
      <c r="AF105" s="38"/>
      <c r="AG105" s="10" t="s">
        <v>24</v>
      </c>
      <c r="AH105" s="110" t="s">
        <v>24</v>
      </c>
      <c r="AI105" s="38"/>
      <c r="AJ105" s="13" t="str">
        <f aca="false">IF(ISERROR(FIND("/",R105)),R105,LEFT(R105,FIND(CHAR(1),SUBSTITUTE(R105,"/",CHAR(1),LEN(R105)-LEN(SUBSTITUTE(R105,"/",""))))-1))</f>
        <v>/rsm:CrossIndustryInvoice/rsm:SupplyChainTradeTransaction/ram:ApplicableHeaderTradeAgreement/ram:SellerTradeParty/ram:SpecifiedLegalOrganization/ram:ID</v>
      </c>
      <c r="AK105" s="13" t="str">
        <f aca="false">IF(ISERROR(FIND("/",R105)),R105,MID(R105, FIND(CHAR(1),SUBSTITUTE(R105,"/",CHAR(1), LEN(R105)-LEN(SUBSTITUTE(R105,"/","")))), LEN(R105)))</f>
        <v>/@schemeID</v>
      </c>
      <c r="AL105" s="14" t="n">
        <f aca="false">COUNTIFS(R$4:R105,AJ105)</f>
        <v>1</v>
      </c>
      <c r="AM105" s="1"/>
      <c r="AN105" s="236" t="str">
        <f aca="false">D105</f>
        <v>SCT_HTA</v>
      </c>
      <c r="AO105" s="237" t="str">
        <f aca="false">E105</f>
        <v>BT-30-1</v>
      </c>
      <c r="AP105" s="238" t="str">
        <f aca="false">IF(F105="","",F105)</f>
        <v>BT-30-1</v>
      </c>
      <c r="AQ105" s="99" t="n">
        <f aca="false">LEN(BB105)-LEN(SUBSTITUTE(BB105,"/",""))-1</f>
        <v>6</v>
      </c>
      <c r="AR105" s="99" t="str">
        <f aca="false">H105</f>
        <v>0..1</v>
      </c>
      <c r="AS105" s="139" t="s">
        <v>361</v>
      </c>
      <c r="AT105" s="97" t="s">
        <v>1701</v>
      </c>
      <c r="AU105" s="98" t="s">
        <v>363</v>
      </c>
      <c r="AV105" s="98" t="s">
        <v>1702</v>
      </c>
      <c r="AW105" s="98"/>
      <c r="AX105" s="97" t="s">
        <v>174</v>
      </c>
      <c r="AY105" s="99" t="str">
        <f aca="false">O105</f>
        <v>0..1</v>
      </c>
      <c r="AZ105" s="100" t="str">
        <f aca="false">P105</f>
        <v>0..1</v>
      </c>
      <c r="BA105" s="54" t="str">
        <f aca="false">Q105</f>
        <v>/rsm:CrossIndustryInvoice
/rsm:SupplyChainTradeTransaction
/ram:ApplicableHeaderTradeAgreement
/ram:SellerTradeParty
/ram:SpecifiedLegalOrganization
/ram:ID
/@schemeID</v>
      </c>
      <c r="BB105" s="109" t="str">
        <f aca="false">R105</f>
        <v>/rsm:CrossIndustryInvoice/rsm:SupplyChainTradeTransaction/ram:ApplicableHeaderTradeAgreement/ram:SellerTradeParty/ram:SpecifiedLegalOrganization/ram:ID/@schemeID</v>
      </c>
      <c r="BC105" s="99" t="str">
        <f aca="false">IF(S105="","",S105)</f>
        <v>S</v>
      </c>
      <c r="BD105" s="10" t="str">
        <f aca="false">IF(T105="","",T105)</f>
        <v>A</v>
      </c>
      <c r="BE105" s="99" t="str">
        <f aca="false">IF(U105="","",U105)</f>
        <v>0..1</v>
      </c>
      <c r="BF105" s="99" t="str">
        <f aca="false">IF(V105="","",V105)</f>
        <v/>
      </c>
      <c r="BG105" s="315" t="str">
        <f aca="false">IF(W105="","",W105)</f>
        <v/>
      </c>
      <c r="BH105" s="6"/>
      <c r="BI105" s="10" t="str">
        <f aca="false">Y105</f>
        <v>X</v>
      </c>
      <c r="BJ105" s="10" t="str">
        <f aca="false">Z105</f>
        <v>X</v>
      </c>
      <c r="BK105" s="10" t="str">
        <f aca="false">AA105</f>
        <v>X</v>
      </c>
      <c r="BL105" s="10" t="str">
        <f aca="false">AB105</f>
        <v>X</v>
      </c>
      <c r="BM105" s="10" t="str">
        <f aca="false">AC105</f>
        <v>X</v>
      </c>
      <c r="BN105" s="10" t="str">
        <f aca="false">AD105</f>
        <v>X</v>
      </c>
      <c r="BO105" s="10" t="str">
        <f aca="false">AE105</f>
        <v>X</v>
      </c>
      <c r="BP105" s="6"/>
      <c r="BQ105" s="10" t="str">
        <f aca="false">AG105</f>
        <v>MINIMUM</v>
      </c>
      <c r="BR105" s="110" t="str">
        <f aca="false">AH105</f>
        <v>MINIMUM</v>
      </c>
      <c r="BS105" s="47"/>
      <c r="BT105" s="49" t="s">
        <v>6862</v>
      </c>
    </row>
    <row r="106" s="53" customFormat="true" ht="89.25" hidden="false" customHeight="false" outlineLevel="0" collapsed="false">
      <c r="A106" s="58" t="str">
        <f aca="false">IF(OR(T106="E",T106="A"),"YES","NO")</f>
        <v>YES</v>
      </c>
      <c r="B106" s="58"/>
      <c r="C106" s="58"/>
      <c r="D106" s="236" t="s">
        <v>5302</v>
      </c>
      <c r="E106" s="237" t="s">
        <v>1703</v>
      </c>
      <c r="F106" s="238" t="s">
        <v>1703</v>
      </c>
      <c r="G106" s="99" t="n">
        <f aca="false">LEN(R106)-LEN(SUBSTITUTE(R106,"/",""))-1</f>
        <v>5</v>
      </c>
      <c r="H106" s="99" t="s">
        <v>95</v>
      </c>
      <c r="I106" s="97" t="s">
        <v>1704</v>
      </c>
      <c r="J106" s="97" t="s">
        <v>1705</v>
      </c>
      <c r="K106" s="98" t="s">
        <v>1706</v>
      </c>
      <c r="L106" s="98" t="s">
        <v>1707</v>
      </c>
      <c r="M106" s="98"/>
      <c r="N106" s="97" t="s">
        <v>119</v>
      </c>
      <c r="O106" s="99" t="s">
        <v>95</v>
      </c>
      <c r="P106" s="100" t="str">
        <f aca="false">O106</f>
        <v>0..1</v>
      </c>
      <c r="Q106" s="54" t="s">
        <v>5332</v>
      </c>
      <c r="R106" s="109" t="s">
        <v>1708</v>
      </c>
      <c r="S106" s="99" t="s">
        <v>121</v>
      </c>
      <c r="T106" s="10" t="str">
        <f aca="false">IF($E106="","",IF(ISERROR(SEARCH("@",$R106)),IF(LEFT($E106,4)="BG-X","EG",IF(LEFT($E106,2)="BG","G",IF(LEFT($E106,4)="BT-X",IF(LEN($E106)-LEN(SUBSTITUTE($E106,"-",))&gt;2,"","E"),IF(LEN($E106)-LEN(SUBSTITUTE($E106,"-",))&gt;1,"","E")))),"A"))</f>
        <v>E</v>
      </c>
      <c r="U106" s="99" t="s">
        <v>95</v>
      </c>
      <c r="V106" s="99"/>
      <c r="W106" s="315"/>
      <c r="X106" s="38"/>
      <c r="Y106" s="10" t="str">
        <f aca="false">IF(AH106=Y$4,"X","-")</f>
        <v>-</v>
      </c>
      <c r="Z106" s="10" t="str">
        <f aca="false">IF(Y106="X","X",IF($AH106=Z$4,"X","-"))</f>
        <v>X</v>
      </c>
      <c r="AA106" s="10" t="str">
        <f aca="false">IF(Z106="X","X",IF($AH106=AA$4,"X","-"))</f>
        <v>X</v>
      </c>
      <c r="AB106" s="10" t="str">
        <f aca="false">IF(AA106="X","X",IF($AH106=AB$4,"X","-"))</f>
        <v>X</v>
      </c>
      <c r="AC106" s="10" t="str">
        <f aca="false">IF(AB106="X","X",IF($AH106=AC$4,"X","-"))</f>
        <v>X</v>
      </c>
      <c r="AD106" s="10" t="str">
        <f aca="false">IF(AC106="X","X",IF($AH106=AD$4,"X","-"))</f>
        <v>X</v>
      </c>
      <c r="AE106" s="10" t="str">
        <f aca="false">IF(AD106="X","X",IF($AH106=AE$4,"X","-"))</f>
        <v>X</v>
      </c>
      <c r="AF106" s="38"/>
      <c r="AG106" s="10" t="s">
        <v>25</v>
      </c>
      <c r="AH106" s="110" t="s">
        <v>25</v>
      </c>
      <c r="AI106" s="38"/>
      <c r="AJ106" s="13" t="str">
        <f aca="false">IF(ISERROR(FIND("/",R106)),R106,LEFT(R106,FIND(CHAR(1),SUBSTITUTE(R106,"/",CHAR(1),LEN(R106)-LEN(SUBSTITUTE(R106,"/",""))))-1))</f>
        <v>/rsm:CrossIndustryInvoice/rsm:SupplyChainTradeTransaction/ram:ApplicableHeaderTradeAgreement/ram:SellerTradeParty/ram:SpecifiedLegalOrganization</v>
      </c>
      <c r="AK106" s="13" t="str">
        <f aca="false">IF(ISERROR(FIND("/",R106)),R106,MID(R106, FIND(CHAR(1),SUBSTITUTE(R106,"/",CHAR(1), LEN(R106)-LEN(SUBSTITUTE(R106,"/","")))), LEN(R106)))</f>
        <v>/ram:TradingBusinessName</v>
      </c>
      <c r="AL106" s="14" t="n">
        <f aca="false">COUNTIFS(R$4:R106,AJ106)</f>
        <v>1</v>
      </c>
      <c r="AM106" s="1"/>
      <c r="AN106" s="236" t="str">
        <f aca="false">D106</f>
        <v>SCT_HTA</v>
      </c>
      <c r="AO106" s="237" t="str">
        <f aca="false">E106</f>
        <v>BT-28</v>
      </c>
      <c r="AP106" s="238" t="str">
        <f aca="false">IF(F106="","",F106)</f>
        <v>BT-28</v>
      </c>
      <c r="AQ106" s="99" t="n">
        <f aca="false">LEN(BB106)-LEN(SUBSTITUTE(BB106,"/",""))-1</f>
        <v>5</v>
      </c>
      <c r="AR106" s="99" t="str">
        <f aca="false">H106</f>
        <v>0..1</v>
      </c>
      <c r="AS106" s="97" t="s">
        <v>1709</v>
      </c>
      <c r="AT106" s="97" t="s">
        <v>1710</v>
      </c>
      <c r="AU106" s="98" t="s">
        <v>1711</v>
      </c>
      <c r="AV106" s="98" t="s">
        <v>1712</v>
      </c>
      <c r="AW106" s="98"/>
      <c r="AX106" s="97" t="s">
        <v>4647</v>
      </c>
      <c r="AY106" s="99" t="str">
        <f aca="false">O106</f>
        <v>0..1</v>
      </c>
      <c r="AZ106" s="100" t="str">
        <f aca="false">P106</f>
        <v>0..1</v>
      </c>
      <c r="BA106" s="54" t="str">
        <f aca="false">Q106</f>
        <v>/rsm:CrossIndustryInvoice
/rsm:SupplyChainTradeTransaction
/ram:ApplicableHeaderTradeAgreement
/ram:SellerTradeParty
/ram:SpecifiedLegalOrganization
/ram:TradingBusinessName</v>
      </c>
      <c r="BB106" s="109" t="str">
        <f aca="false">R106</f>
        <v>/rsm:CrossIndustryInvoice/rsm:SupplyChainTradeTransaction/ram:ApplicableHeaderTradeAgreement/ram:SellerTradeParty/ram:SpecifiedLegalOrganization/ram:TradingBusinessName</v>
      </c>
      <c r="BC106" s="99" t="str">
        <f aca="false">IF(S106="","",S106)</f>
        <v>T</v>
      </c>
      <c r="BD106" s="10" t="str">
        <f aca="false">IF(T106="","",T106)</f>
        <v>E</v>
      </c>
      <c r="BE106" s="99" t="str">
        <f aca="false">IF(U106="","",U106)</f>
        <v>0..1</v>
      </c>
      <c r="BF106" s="99" t="str">
        <f aca="false">IF(V106="","",V106)</f>
        <v/>
      </c>
      <c r="BG106" s="315" t="str">
        <f aca="false">IF(W106="","",W106)</f>
        <v/>
      </c>
      <c r="BH106" s="6"/>
      <c r="BI106" s="10" t="str">
        <f aca="false">Y106</f>
        <v>-</v>
      </c>
      <c r="BJ106" s="10" t="str">
        <f aca="false">Z106</f>
        <v>X</v>
      </c>
      <c r="BK106" s="10" t="str">
        <f aca="false">AA106</f>
        <v>X</v>
      </c>
      <c r="BL106" s="10" t="str">
        <f aca="false">AB106</f>
        <v>X</v>
      </c>
      <c r="BM106" s="10" t="str">
        <f aca="false">AC106</f>
        <v>X</v>
      </c>
      <c r="BN106" s="10" t="str">
        <f aca="false">AD106</f>
        <v>X</v>
      </c>
      <c r="BO106" s="10" t="str">
        <f aca="false">AE106</f>
        <v>X</v>
      </c>
      <c r="BP106" s="6"/>
      <c r="BQ106" s="10" t="str">
        <f aca="false">AG106</f>
        <v>BASIC WL</v>
      </c>
      <c r="BR106" s="110" t="str">
        <f aca="false">AH106</f>
        <v>BASIC WL</v>
      </c>
      <c r="BS106" s="47"/>
      <c r="BT106" s="49" t="s">
        <v>6862</v>
      </c>
    </row>
    <row r="107" s="53" customFormat="true" ht="85.5" hidden="false" customHeight="false" outlineLevel="0" collapsed="false">
      <c r="A107" s="58" t="str">
        <f aca="false">IF(OR(T107="E",T107="A"),"YES","NO")</f>
        <v>NO</v>
      </c>
      <c r="B107" s="58"/>
      <c r="C107" s="58"/>
      <c r="D107" s="236" t="s">
        <v>5302</v>
      </c>
      <c r="E107" s="241" t="s">
        <v>1734</v>
      </c>
      <c r="F107" s="242" t="s">
        <v>1734</v>
      </c>
      <c r="G107" s="172" t="n">
        <f aca="false">LEN(R107)-LEN(SUBSTITUTE(R107,"/",""))-1</f>
        <v>4</v>
      </c>
      <c r="H107" s="172" t="s">
        <v>95</v>
      </c>
      <c r="I107" s="173" t="s">
        <v>1735</v>
      </c>
      <c r="J107" s="173" t="s">
        <v>1736</v>
      </c>
      <c r="K107" s="174"/>
      <c r="L107" s="174"/>
      <c r="M107" s="174"/>
      <c r="N107" s="173"/>
      <c r="O107" s="175" t="s">
        <v>95</v>
      </c>
      <c r="P107" s="175" t="s">
        <v>112</v>
      </c>
      <c r="Q107" s="176" t="s">
        <v>5354</v>
      </c>
      <c r="R107" s="177" t="s">
        <v>1737</v>
      </c>
      <c r="S107" s="172"/>
      <c r="T107" s="178" t="str">
        <f aca="false">IF($E107="","",IF(ISERROR(SEARCH("@",$R107)),IF(LEFT($E107,4)="BG-X","EG",IF(LEFT($E107,2)="BG","G",IF(LEFT($E107,4)="BT-X",IF(LEN($E107)-LEN(SUBSTITUTE($E107,"-",))&gt;2,"","E"),IF(LEN($E107)-LEN(SUBSTITUTE($E107,"-",))&gt;1,"","E")))),"A"))</f>
        <v>G</v>
      </c>
      <c r="U107" s="172" t="s">
        <v>112</v>
      </c>
      <c r="V107" s="172" t="s">
        <v>122</v>
      </c>
      <c r="W107" s="365"/>
      <c r="X107" s="38"/>
      <c r="Y107" s="178" t="str">
        <f aca="false">IF(AH107=Y$4,"X","-")</f>
        <v>-</v>
      </c>
      <c r="Z107" s="178" t="str">
        <f aca="false">IF(Y107="X","X",IF($AH107=Z$4,"X","-"))</f>
        <v>-</v>
      </c>
      <c r="AA107" s="178" t="str">
        <f aca="false">IF(Z107="X","X",IF($AH107=AA$4,"X","-"))</f>
        <v>-</v>
      </c>
      <c r="AB107" s="178" t="str">
        <f aca="false">IF(AA107="X","X",IF($AH107=AB$4,"X","-"))</f>
        <v>X</v>
      </c>
      <c r="AC107" s="178" t="str">
        <f aca="false">IF(AB107="X","X",IF($AH107=AC$4,"X","-"))</f>
        <v>X</v>
      </c>
      <c r="AD107" s="178" t="str">
        <f aca="false">IF(AC107="X","X",IF($AH107=AD$4,"X","-"))</f>
        <v>X</v>
      </c>
      <c r="AE107" s="178" t="str">
        <f aca="false">IF(AD107="X","X",IF($AH107=AE$4,"X","-"))</f>
        <v>X</v>
      </c>
      <c r="AF107" s="38"/>
      <c r="AG107" s="178" t="s">
        <v>27</v>
      </c>
      <c r="AH107" s="178" t="s">
        <v>27</v>
      </c>
      <c r="AI107" s="38"/>
      <c r="AJ107" s="13" t="str">
        <f aca="false">IF(ISERROR(FIND("/",R107)),R107,LEFT(R107,FIND(CHAR(1),SUBSTITUTE(R107,"/",CHAR(1),LEN(R107)-LEN(SUBSTITUTE(R107,"/",""))))-1))</f>
        <v>/rsm:CrossIndustryInvoice/rsm:SupplyChainTradeTransaction/ram:ApplicableHeaderTradeAgreement/ram:SellerTradeParty</v>
      </c>
      <c r="AK107" s="13" t="str">
        <f aca="false">IF(ISERROR(FIND("/",R107)),R107,MID(R107, FIND(CHAR(1),SUBSTITUTE(R107,"/",CHAR(1), LEN(R107)-LEN(SUBSTITUTE(R107,"/","")))), LEN(R107)))</f>
        <v>/ram:DefinedTradeContact</v>
      </c>
      <c r="AL107" s="14" t="n">
        <f aca="false">COUNTIFS(R$4:R107,AJ107)</f>
        <v>1</v>
      </c>
      <c r="AM107" s="1"/>
      <c r="AN107" s="236" t="str">
        <f aca="false">D107</f>
        <v>SCT_HTA</v>
      </c>
      <c r="AO107" s="241" t="str">
        <f aca="false">E107</f>
        <v>BG-6</v>
      </c>
      <c r="AP107" s="242" t="str">
        <f aca="false">IF(F107="","",F107)</f>
        <v>BG-6</v>
      </c>
      <c r="AQ107" s="172" t="n">
        <f aca="false">LEN(BB107)-LEN(SUBSTITUTE(BB107,"/",""))-1</f>
        <v>4</v>
      </c>
      <c r="AR107" s="172" t="str">
        <f aca="false">H107</f>
        <v>0..1</v>
      </c>
      <c r="AS107" s="173" t="s">
        <v>1738</v>
      </c>
      <c r="AT107" s="173" t="s">
        <v>1739</v>
      </c>
      <c r="AU107" s="174"/>
      <c r="AV107" s="174"/>
      <c r="AW107" s="174"/>
      <c r="AX107" s="173"/>
      <c r="AY107" s="175" t="str">
        <f aca="false">O107</f>
        <v>0..1</v>
      </c>
      <c r="AZ107" s="175" t="str">
        <f aca="false">P107</f>
        <v>0..n</v>
      </c>
      <c r="BA107" s="176" t="str">
        <f aca="false">Q107</f>
        <v>/rsm:CrossIndustryInvoice
/rsm:SupplyChainTradeTransaction
/ram:ApplicableHeaderTradeAgreement
/ram:SellerTradeParty
/ram:DefinedTradeContact</v>
      </c>
      <c r="BB107" s="177" t="str">
        <f aca="false">R107</f>
        <v>/rsm:CrossIndustryInvoice/rsm:SupplyChainTradeTransaction/ram:ApplicableHeaderTradeAgreement/ram:SellerTradeParty/ram:DefinedTradeContact</v>
      </c>
      <c r="BC107" s="172" t="str">
        <f aca="false">IF(S107="","",S107)</f>
        <v/>
      </c>
      <c r="BD107" s="178" t="str">
        <f aca="false">IF(T107="","",T107)</f>
        <v>G</v>
      </c>
      <c r="BE107" s="172" t="str">
        <f aca="false">IF(U107="","",U107)</f>
        <v>0..n</v>
      </c>
      <c r="BF107" s="172" t="str">
        <f aca="false">IF(V107="","",V107)</f>
        <v>CAR-3</v>
      </c>
      <c r="BG107" s="365" t="str">
        <f aca="false">IF(W107="","",W107)</f>
        <v/>
      </c>
      <c r="BH107" s="6"/>
      <c r="BI107" s="178" t="str">
        <f aca="false">Y107</f>
        <v>-</v>
      </c>
      <c r="BJ107" s="178" t="str">
        <f aca="false">Z107</f>
        <v>-</v>
      </c>
      <c r="BK107" s="178" t="str">
        <f aca="false">AA107</f>
        <v>-</v>
      </c>
      <c r="BL107" s="178" t="str">
        <f aca="false">AB107</f>
        <v>X</v>
      </c>
      <c r="BM107" s="178" t="str">
        <f aca="false">AC107</f>
        <v>X</v>
      </c>
      <c r="BN107" s="178" t="str">
        <f aca="false">AD107</f>
        <v>X</v>
      </c>
      <c r="BO107" s="178" t="str">
        <f aca="false">AE107</f>
        <v>X</v>
      </c>
      <c r="BP107" s="6"/>
      <c r="BQ107" s="178" t="str">
        <f aca="false">AG107</f>
        <v>EN 16931</v>
      </c>
      <c r="BR107" s="178" t="str">
        <f aca="false">AH107</f>
        <v>EN 16931</v>
      </c>
      <c r="BS107" s="47"/>
      <c r="BT107" s="49" t="s">
        <v>6862</v>
      </c>
    </row>
    <row r="108" s="53" customFormat="true" ht="89.25" hidden="false" customHeight="false" outlineLevel="0" collapsed="false">
      <c r="A108" s="58" t="str">
        <f aca="false">IF(OR(T108="E",T108="A"),"YES","NO")</f>
        <v>YES</v>
      </c>
      <c r="B108" s="58"/>
      <c r="C108" s="58"/>
      <c r="D108" s="236" t="s">
        <v>5302</v>
      </c>
      <c r="E108" s="237" t="s">
        <v>1740</v>
      </c>
      <c r="F108" s="238" t="s">
        <v>1740</v>
      </c>
      <c r="G108" s="99" t="n">
        <f aca="false">LEN(R108)-LEN(SUBSTITUTE(R108,"/",""))-1</f>
        <v>5</v>
      </c>
      <c r="H108" s="99" t="s">
        <v>95</v>
      </c>
      <c r="I108" s="97" t="s">
        <v>1741</v>
      </c>
      <c r="J108" s="97" t="s">
        <v>1742</v>
      </c>
      <c r="K108" s="98" t="s">
        <v>1743</v>
      </c>
      <c r="L108" s="98"/>
      <c r="M108" s="98"/>
      <c r="N108" s="97" t="s">
        <v>119</v>
      </c>
      <c r="O108" s="99" t="s">
        <v>95</v>
      </c>
      <c r="P108" s="100" t="str">
        <f aca="false">O108</f>
        <v>0..1</v>
      </c>
      <c r="Q108" s="54" t="s">
        <v>5356</v>
      </c>
      <c r="R108" s="109" t="s">
        <v>1744</v>
      </c>
      <c r="S108" s="99" t="s">
        <v>121</v>
      </c>
      <c r="T108" s="10" t="str">
        <f aca="false">IF($E108="","",IF(ISERROR(SEARCH("@",$R108)),IF(LEFT($E108,4)="BG-X","EG",IF(LEFT($E108,2)="BG","G",IF(LEFT($E108,4)="BT-X",IF(LEN($E108)-LEN(SUBSTITUTE($E108,"-",))&gt;2,"","E"),IF(LEN($E108)-LEN(SUBSTITUTE($E108,"-",))&gt;1,"","E")))),"A"))</f>
        <v>E</v>
      </c>
      <c r="U108" s="99" t="s">
        <v>95</v>
      </c>
      <c r="V108" s="99" t="s">
        <v>1745</v>
      </c>
      <c r="W108" s="315"/>
      <c r="X108" s="38"/>
      <c r="Y108" s="10" t="str">
        <f aca="false">IF(AH108=Y$4,"X","-")</f>
        <v>-</v>
      </c>
      <c r="Z108" s="10" t="str">
        <f aca="false">IF(Y108="X","X",IF($AH108=Z$4,"X","-"))</f>
        <v>-</v>
      </c>
      <c r="AA108" s="10" t="str">
        <f aca="false">IF(Z108="X","X",IF($AH108=AA$4,"X","-"))</f>
        <v>-</v>
      </c>
      <c r="AB108" s="10" t="str">
        <f aca="false">IF(AA108="X","X",IF($AH108=AB$4,"X","-"))</f>
        <v>X</v>
      </c>
      <c r="AC108" s="10" t="str">
        <f aca="false">IF(AB108="X","X",IF($AH108=AC$4,"X","-"))</f>
        <v>X</v>
      </c>
      <c r="AD108" s="10" t="str">
        <f aca="false">IF(AC108="X","X",IF($AH108=AD$4,"X","-"))</f>
        <v>X</v>
      </c>
      <c r="AE108" s="10" t="str">
        <f aca="false">IF(AD108="X","X",IF($AH108=AE$4,"X","-"))</f>
        <v>X</v>
      </c>
      <c r="AF108" s="38"/>
      <c r="AG108" s="10" t="s">
        <v>27</v>
      </c>
      <c r="AH108" s="110" t="s">
        <v>27</v>
      </c>
      <c r="AI108" s="38"/>
      <c r="AJ108" s="13" t="str">
        <f aca="false">IF(ISERROR(FIND("/",R108)),R108,LEFT(R108,FIND(CHAR(1),SUBSTITUTE(R108,"/",CHAR(1),LEN(R108)-LEN(SUBSTITUTE(R108,"/",""))))-1))</f>
        <v>/rsm:CrossIndustryInvoice/rsm:SupplyChainTradeTransaction/ram:ApplicableHeaderTradeAgreement/ram:SellerTradeParty/ram:DefinedTradeContact</v>
      </c>
      <c r="AK108" s="13" t="str">
        <f aca="false">IF(ISERROR(FIND("/",R108)),R108,MID(R108, FIND(CHAR(1),SUBSTITUTE(R108,"/",CHAR(1), LEN(R108)-LEN(SUBSTITUTE(R108,"/","")))), LEN(R108)))</f>
        <v>/ram:PersonName</v>
      </c>
      <c r="AL108" s="14" t="n">
        <f aca="false">COUNTIFS(R$4:R108,AJ108)</f>
        <v>1</v>
      </c>
      <c r="AM108" s="1"/>
      <c r="AN108" s="236" t="str">
        <f aca="false">D108</f>
        <v>SCT_HTA</v>
      </c>
      <c r="AO108" s="237" t="str">
        <f aca="false">E108</f>
        <v>BT-41</v>
      </c>
      <c r="AP108" s="238" t="str">
        <f aca="false">IF(F108="","",F108)</f>
        <v>BT-41</v>
      </c>
      <c r="AQ108" s="99" t="n">
        <f aca="false">LEN(BB108)-LEN(SUBSTITUTE(BB108,"/",""))-1</f>
        <v>5</v>
      </c>
      <c r="AR108" s="99" t="str">
        <f aca="false">H108</f>
        <v>0..1</v>
      </c>
      <c r="AS108" s="97" t="s">
        <v>1746</v>
      </c>
      <c r="AT108" s="97" t="s">
        <v>1747</v>
      </c>
      <c r="AU108" s="98" t="s">
        <v>1748</v>
      </c>
      <c r="AV108" s="98"/>
      <c r="AW108" s="98"/>
      <c r="AX108" s="97" t="s">
        <v>4647</v>
      </c>
      <c r="AY108" s="99" t="str">
        <f aca="false">O108</f>
        <v>0..1</v>
      </c>
      <c r="AZ108" s="100" t="str">
        <f aca="false">P108</f>
        <v>0..1</v>
      </c>
      <c r="BA108" s="54" t="str">
        <f aca="false">Q108</f>
        <v>/rsm:CrossIndustryInvoice
/rsm:SupplyChainTradeTransaction
/ram:ApplicableHeaderTradeAgreement
/ram:SellerTradeParty
/ram:DefinedTradeContact
/ram:PersonName</v>
      </c>
      <c r="BB108" s="109" t="str">
        <f aca="false">R108</f>
        <v>/rsm:CrossIndustryInvoice/rsm:SupplyChainTradeTransaction/ram:ApplicableHeaderTradeAgreement/ram:SellerTradeParty/ram:DefinedTradeContact/ram:PersonName</v>
      </c>
      <c r="BC108" s="99" t="str">
        <f aca="false">IF(S108="","",S108)</f>
        <v>T</v>
      </c>
      <c r="BD108" s="10" t="str">
        <f aca="false">IF(T108="","",T108)</f>
        <v>E</v>
      </c>
      <c r="BE108" s="99" t="str">
        <f aca="false">IF(U108="","",U108)</f>
        <v>0..1</v>
      </c>
      <c r="BF108" s="99" t="str">
        <f aca="false">IF(V108="","",V108)</f>
        <v>STR-5</v>
      </c>
      <c r="BG108" s="315" t="str">
        <f aca="false">IF(W108="","",W108)</f>
        <v/>
      </c>
      <c r="BH108" s="6"/>
      <c r="BI108" s="10" t="str">
        <f aca="false">Y108</f>
        <v>-</v>
      </c>
      <c r="BJ108" s="10" t="str">
        <f aca="false">Z108</f>
        <v>-</v>
      </c>
      <c r="BK108" s="10" t="str">
        <f aca="false">AA108</f>
        <v>-</v>
      </c>
      <c r="BL108" s="10" t="str">
        <f aca="false">AB108</f>
        <v>X</v>
      </c>
      <c r="BM108" s="10" t="str">
        <f aca="false">AC108</f>
        <v>X</v>
      </c>
      <c r="BN108" s="10" t="str">
        <f aca="false">AD108</f>
        <v>X</v>
      </c>
      <c r="BO108" s="10" t="str">
        <f aca="false">AE108</f>
        <v>X</v>
      </c>
      <c r="BP108" s="6"/>
      <c r="BQ108" s="10" t="str">
        <f aca="false">AG108</f>
        <v>EN 16931</v>
      </c>
      <c r="BR108" s="110" t="str">
        <f aca="false">AH108</f>
        <v>EN 16931</v>
      </c>
      <c r="BS108" s="47"/>
      <c r="BT108" s="49" t="s">
        <v>6862</v>
      </c>
    </row>
    <row r="109" s="53" customFormat="true" ht="89.25" hidden="false" customHeight="false" outlineLevel="0" collapsed="false">
      <c r="A109" s="58" t="str">
        <f aca="false">IF(OR(T109="E",T109="A"),"YES","NO")</f>
        <v>YES</v>
      </c>
      <c r="B109" s="58"/>
      <c r="C109" s="58"/>
      <c r="D109" s="236" t="s">
        <v>5302</v>
      </c>
      <c r="E109" s="237" t="s">
        <v>1749</v>
      </c>
      <c r="F109" s="238"/>
      <c r="G109" s="99" t="n">
        <f aca="false">LEN(R109)-LEN(SUBSTITUTE(R109,"/",""))-1</f>
        <v>5</v>
      </c>
      <c r="H109" s="99" t="s">
        <v>95</v>
      </c>
      <c r="I109" s="97" t="s">
        <v>6873</v>
      </c>
      <c r="J109" s="97" t="s">
        <v>1742</v>
      </c>
      <c r="K109" s="98" t="s">
        <v>5357</v>
      </c>
      <c r="L109" s="98"/>
      <c r="M109" s="98"/>
      <c r="N109" s="97" t="s">
        <v>119</v>
      </c>
      <c r="O109" s="99" t="s">
        <v>95</v>
      </c>
      <c r="P109" s="100" t="str">
        <f aca="false">O109</f>
        <v>0..1</v>
      </c>
      <c r="Q109" s="54" t="s">
        <v>5358</v>
      </c>
      <c r="R109" s="109" t="s">
        <v>1750</v>
      </c>
      <c r="S109" s="99" t="s">
        <v>121</v>
      </c>
      <c r="T109" s="366" t="s">
        <v>4639</v>
      </c>
      <c r="U109" s="99" t="s">
        <v>95</v>
      </c>
      <c r="V109" s="99" t="s">
        <v>1745</v>
      </c>
      <c r="W109" s="315"/>
      <c r="X109" s="38"/>
      <c r="Y109" s="10" t="str">
        <f aca="false">IF(AH109=Y$4,"X","-")</f>
        <v>-</v>
      </c>
      <c r="Z109" s="10" t="str">
        <f aca="false">IF(Y109="X","X",IF($AH109=Z$4,"X","-"))</f>
        <v>-</v>
      </c>
      <c r="AA109" s="10" t="str">
        <f aca="false">IF(Z109="X","X",IF($AH109=AA$4,"X","-"))</f>
        <v>-</v>
      </c>
      <c r="AB109" s="10" t="str">
        <f aca="false">IF(AA109="X","X",IF($AH109=AB$4,"X","-"))</f>
        <v>X</v>
      </c>
      <c r="AC109" s="10" t="str">
        <f aca="false">IF(AB109="X","X",IF($AH109=AC$4,"X","-"))</f>
        <v>X</v>
      </c>
      <c r="AD109" s="10" t="str">
        <f aca="false">IF(AC109="X","X",IF($AH109=AD$4,"X","-"))</f>
        <v>X</v>
      </c>
      <c r="AE109" s="10" t="str">
        <f aca="false">IF(AD109="X","X",IF($AH109=AE$4,"X","-"))</f>
        <v>X</v>
      </c>
      <c r="AF109" s="38"/>
      <c r="AG109" s="10" t="s">
        <v>27</v>
      </c>
      <c r="AH109" s="110" t="s">
        <v>27</v>
      </c>
      <c r="AI109" s="38"/>
      <c r="AJ109" s="13" t="str">
        <f aca="false">IF(ISERROR(FIND("/",R109)),R109,LEFT(R109,FIND(CHAR(1),SUBSTITUTE(R109,"/",CHAR(1),LEN(R109)-LEN(SUBSTITUTE(R109,"/",""))))-1))</f>
        <v>/rsm:CrossIndustryInvoice/rsm:SupplyChainTradeTransaction/ram:ApplicableHeaderTradeAgreement/ram:SellerTradeParty/ram:DefinedTradeContact</v>
      </c>
      <c r="AK109" s="13" t="str">
        <f aca="false">IF(ISERROR(FIND("/",R109)),R109,MID(R109, FIND(CHAR(1),SUBSTITUTE(R109,"/",CHAR(1), LEN(R109)-LEN(SUBSTITUTE(R109,"/","")))), LEN(R109)))</f>
        <v>/ram:DepartmentName</v>
      </c>
      <c r="AL109" s="14" t="n">
        <f aca="false">COUNTIFS(R$4:R109,AJ109)</f>
        <v>1</v>
      </c>
      <c r="AM109" s="1"/>
      <c r="AN109" s="236" t="str">
        <f aca="false">D109</f>
        <v>SCT_HTA</v>
      </c>
      <c r="AO109" s="237" t="str">
        <f aca="false">E109</f>
        <v>BT-41-0</v>
      </c>
      <c r="AP109" s="238" t="str">
        <f aca="false">IF(F109="","",F109)</f>
        <v/>
      </c>
      <c r="AQ109" s="99" t="n">
        <f aca="false">LEN(BB109)-LEN(SUBSTITUTE(BB109,"/",""))-1</f>
        <v>5</v>
      </c>
      <c r="AR109" s="99" t="str">
        <f aca="false">H109</f>
        <v>0..1</v>
      </c>
      <c r="AS109" s="97" t="s">
        <v>1746</v>
      </c>
      <c r="AT109" s="97" t="s">
        <v>1747</v>
      </c>
      <c r="AU109" s="98" t="s">
        <v>5359</v>
      </c>
      <c r="AV109" s="98"/>
      <c r="AW109" s="98"/>
      <c r="AX109" s="97"/>
      <c r="AY109" s="99" t="str">
        <f aca="false">O109</f>
        <v>0..1</v>
      </c>
      <c r="AZ109" s="100" t="str">
        <f aca="false">P109</f>
        <v>0..1</v>
      </c>
      <c r="BA109" s="54" t="str">
        <f aca="false">Q109</f>
        <v>/rsm:CrossIndustryInvoice
/rsm:SupplyChainTradeTransaction
/ram:ApplicableHeaderTradeAgreement
/ram:SellerTradeParty
/ram:DefinedTradeContact
/ram:DepartmentName</v>
      </c>
      <c r="BB109" s="109" t="str">
        <f aca="false">R109</f>
        <v>/rsm:CrossIndustryInvoice/rsm:SupplyChainTradeTransaction/ram:ApplicableHeaderTradeAgreement/ram:SellerTradeParty/ram:DefinedTradeContact/ram:DepartmentName</v>
      </c>
      <c r="BC109" s="99" t="str">
        <f aca="false">IF(S109="","",S109)</f>
        <v>T</v>
      </c>
      <c r="BD109" s="10" t="str">
        <f aca="false">IF(T109="","",T109)</f>
        <v>E</v>
      </c>
      <c r="BE109" s="99" t="str">
        <f aca="false">IF(U109="","",U109)</f>
        <v>0..1</v>
      </c>
      <c r="BF109" s="99" t="str">
        <f aca="false">IF(V109="","",V109)</f>
        <v>STR-5</v>
      </c>
      <c r="BG109" s="315" t="str">
        <f aca="false">IF(W109="","",W109)</f>
        <v/>
      </c>
      <c r="BH109" s="6"/>
      <c r="BI109" s="10" t="str">
        <f aca="false">Y109</f>
        <v>-</v>
      </c>
      <c r="BJ109" s="10" t="str">
        <f aca="false">Z109</f>
        <v>-</v>
      </c>
      <c r="BK109" s="10" t="str">
        <f aca="false">AA109</f>
        <v>-</v>
      </c>
      <c r="BL109" s="10" t="str">
        <f aca="false">AB109</f>
        <v>X</v>
      </c>
      <c r="BM109" s="10" t="str">
        <f aca="false">AC109</f>
        <v>X</v>
      </c>
      <c r="BN109" s="10" t="str">
        <f aca="false">AD109</f>
        <v>X</v>
      </c>
      <c r="BO109" s="10" t="str">
        <f aca="false">AE109</f>
        <v>X</v>
      </c>
      <c r="BP109" s="6"/>
      <c r="BQ109" s="10" t="str">
        <f aca="false">AG109</f>
        <v>EN 16931</v>
      </c>
      <c r="BR109" s="110" t="str">
        <f aca="false">AH109</f>
        <v>EN 16931</v>
      </c>
      <c r="BS109" s="47"/>
      <c r="BT109" s="49" t="s">
        <v>6862</v>
      </c>
    </row>
    <row r="110" s="53" customFormat="true" ht="89.25" hidden="false" customHeight="false" outlineLevel="0" collapsed="false">
      <c r="A110" s="58" t="str">
        <f aca="false">IF(OR(T110="E",T110="A"),"YES","NO")</f>
        <v>NO</v>
      </c>
      <c r="B110" s="58"/>
      <c r="C110" s="58"/>
      <c r="D110" s="236" t="s">
        <v>5302</v>
      </c>
      <c r="E110" s="237" t="s">
        <v>1754</v>
      </c>
      <c r="F110" s="238"/>
      <c r="G110" s="107" t="n">
        <f aca="false">LEN(R110)-LEN(SUBSTITUTE(R110,"/",""))-1</f>
        <v>5</v>
      </c>
      <c r="H110" s="107" t="s">
        <v>95</v>
      </c>
      <c r="I110" s="108" t="s">
        <v>5363</v>
      </c>
      <c r="J110" s="97" t="s">
        <v>1755</v>
      </c>
      <c r="K110" s="98"/>
      <c r="L110" s="98"/>
      <c r="M110" s="98"/>
      <c r="N110" s="97"/>
      <c r="O110" s="99" t="s">
        <v>95</v>
      </c>
      <c r="P110" s="100" t="str">
        <f aca="false">O110</f>
        <v>0..1</v>
      </c>
      <c r="Q110" s="54" t="s">
        <v>5364</v>
      </c>
      <c r="R110" s="109" t="s">
        <v>1756</v>
      </c>
      <c r="S110" s="99"/>
      <c r="T110" s="10" t="str">
        <f aca="false">IF($E110="","",IF(ISERROR(SEARCH("@",$R110)),IF(LEFT($E110,4)="BG-X","EG",IF(LEFT($E110,2)="BG","G",IF(LEFT($E110,4)="BT-X",IF(LEN($E110)-LEN(SUBSTITUTE($E110,"-",))&gt;2,"","E"),IF(LEN($E110)-LEN(SUBSTITUTE($E110,"-",))&gt;1,"","E")))),"A"))</f>
        <v/>
      </c>
      <c r="U110" s="99" t="s">
        <v>95</v>
      </c>
      <c r="V110" s="99"/>
      <c r="W110" s="315"/>
      <c r="X110" s="38"/>
      <c r="Y110" s="10" t="str">
        <f aca="false">IF(AH110=Y$4,"X","-")</f>
        <v>-</v>
      </c>
      <c r="Z110" s="10" t="str">
        <f aca="false">IF(Y110="X","X",IF($AH110=Z$4,"X","-"))</f>
        <v>-</v>
      </c>
      <c r="AA110" s="10" t="str">
        <f aca="false">IF(Z110="X","X",IF($AH110=AA$4,"X","-"))</f>
        <v>-</v>
      </c>
      <c r="AB110" s="10" t="str">
        <f aca="false">IF(AA110="X","X",IF($AH110=AB$4,"X","-"))</f>
        <v>X</v>
      </c>
      <c r="AC110" s="10" t="str">
        <f aca="false">IF(AB110="X","X",IF($AH110=AC$4,"X","-"))</f>
        <v>X</v>
      </c>
      <c r="AD110" s="10" t="str">
        <f aca="false">IF(AC110="X","X",IF($AH110=AD$4,"X","-"))</f>
        <v>X</v>
      </c>
      <c r="AE110" s="10" t="str">
        <f aca="false">IF(AD110="X","X",IF($AH110=AE$4,"X","-"))</f>
        <v>X</v>
      </c>
      <c r="AF110" s="38"/>
      <c r="AG110" s="10" t="s">
        <v>27</v>
      </c>
      <c r="AH110" s="110" t="s">
        <v>27</v>
      </c>
      <c r="AI110" s="38"/>
      <c r="AJ110" s="13" t="str">
        <f aca="false">IF(ISERROR(FIND("/",R110)),R110,LEFT(R110,FIND(CHAR(1),SUBSTITUTE(R110,"/",CHAR(1),LEN(R110)-LEN(SUBSTITUTE(R110,"/",""))))-1))</f>
        <v>/rsm:CrossIndustryInvoice/rsm:SupplyChainTradeTransaction/ram:ApplicableHeaderTradeAgreement/ram:SellerTradeParty/ram:DefinedTradeContact</v>
      </c>
      <c r="AK110" s="13" t="str">
        <f aca="false">IF(ISERROR(FIND("/",R110)),R110,MID(R110, FIND(CHAR(1),SUBSTITUTE(R110,"/",CHAR(1), LEN(R110)-LEN(SUBSTITUTE(R110,"/","")))), LEN(R110)))</f>
        <v>/ram:TelephoneUniversalCommunication</v>
      </c>
      <c r="AL110" s="14" t="n">
        <f aca="false">COUNTIFS(R$4:R110,AJ110)</f>
        <v>1</v>
      </c>
      <c r="AM110" s="1"/>
      <c r="AN110" s="236" t="str">
        <f aca="false">D110</f>
        <v>SCT_HTA</v>
      </c>
      <c r="AO110" s="237" t="str">
        <f aca="false">E110</f>
        <v>BT-42-00</v>
      </c>
      <c r="AP110" s="238" t="str">
        <f aca="false">IF(F110="","",F110)</f>
        <v/>
      </c>
      <c r="AQ110" s="107" t="n">
        <f aca="false">LEN(BB110)-LEN(SUBSTITUTE(BB110,"/",""))-1</f>
        <v>5</v>
      </c>
      <c r="AR110" s="107" t="str">
        <f aca="false">H110</f>
        <v>0..1</v>
      </c>
      <c r="AS110" s="108" t="s">
        <v>5365</v>
      </c>
      <c r="AT110" s="97"/>
      <c r="AU110" s="98"/>
      <c r="AV110" s="98"/>
      <c r="AW110" s="98"/>
      <c r="AX110" s="97"/>
      <c r="AY110" s="99" t="str">
        <f aca="false">O110</f>
        <v>0..1</v>
      </c>
      <c r="AZ110" s="100" t="str">
        <f aca="false">P110</f>
        <v>0..1</v>
      </c>
      <c r="BA110" s="54" t="str">
        <f aca="false">Q110</f>
        <v>/rsm:CrossIndustryInvoice
/rsm:SupplyChainTradeTransaction
/ram:ApplicableHeaderTradeAgreement
/ram:SellerTradeParty
/ram:DefinedTradeContact
/ram:TelephoneUniversalCommunication</v>
      </c>
      <c r="BB110" s="109" t="str">
        <f aca="false">R110</f>
        <v>/rsm:CrossIndustryInvoice/rsm:SupplyChainTradeTransaction/ram:ApplicableHeaderTradeAgreement/ram:SellerTradeParty/ram:DefinedTradeContact/ram:TelephoneUniversalCommunication</v>
      </c>
      <c r="BC110" s="99" t="str">
        <f aca="false">IF(S110="","",S110)</f>
        <v/>
      </c>
      <c r="BD110" s="10" t="str">
        <f aca="false">IF(T110="","",T110)</f>
        <v/>
      </c>
      <c r="BE110" s="99" t="str">
        <f aca="false">IF(U110="","",U110)</f>
        <v>0..1</v>
      </c>
      <c r="BF110" s="99" t="str">
        <f aca="false">IF(V110="","",V110)</f>
        <v/>
      </c>
      <c r="BG110" s="315" t="str">
        <f aca="false">IF(W110="","",W110)</f>
        <v/>
      </c>
      <c r="BH110" s="6"/>
      <c r="BI110" s="10" t="str">
        <f aca="false">Y110</f>
        <v>-</v>
      </c>
      <c r="BJ110" s="10" t="str">
        <f aca="false">Z110</f>
        <v>-</v>
      </c>
      <c r="BK110" s="10" t="str">
        <f aca="false">AA110</f>
        <v>-</v>
      </c>
      <c r="BL110" s="10" t="str">
        <f aca="false">AB110</f>
        <v>X</v>
      </c>
      <c r="BM110" s="10" t="str">
        <f aca="false">AC110</f>
        <v>X</v>
      </c>
      <c r="BN110" s="10" t="str">
        <f aca="false">AD110</f>
        <v>X</v>
      </c>
      <c r="BO110" s="10" t="str">
        <f aca="false">AE110</f>
        <v>X</v>
      </c>
      <c r="BP110" s="6"/>
      <c r="BQ110" s="10" t="str">
        <f aca="false">AG110</f>
        <v>EN 16931</v>
      </c>
      <c r="BR110" s="110" t="str">
        <f aca="false">AH110</f>
        <v>EN 16931</v>
      </c>
      <c r="BS110" s="47"/>
      <c r="BT110" s="49" t="s">
        <v>6862</v>
      </c>
    </row>
    <row r="111" s="53" customFormat="true" ht="114" hidden="false" customHeight="false" outlineLevel="0" collapsed="false">
      <c r="A111" s="58" t="str">
        <f aca="false">IF(OR(T111="E",T111="A"),"YES","NO")</f>
        <v>YES</v>
      </c>
      <c r="B111" s="58"/>
      <c r="C111" s="58"/>
      <c r="D111" s="236" t="s">
        <v>5302</v>
      </c>
      <c r="E111" s="237" t="s">
        <v>1758</v>
      </c>
      <c r="F111" s="238" t="s">
        <v>1758</v>
      </c>
      <c r="G111" s="99" t="n">
        <f aca="false">LEN(R111)-LEN(SUBSTITUTE(R111,"/",""))-1</f>
        <v>6</v>
      </c>
      <c r="H111" s="99" t="s">
        <v>95</v>
      </c>
      <c r="I111" s="97" t="s">
        <v>1759</v>
      </c>
      <c r="J111" s="97" t="s">
        <v>1036</v>
      </c>
      <c r="K111" s="98"/>
      <c r="L111" s="98"/>
      <c r="M111" s="98"/>
      <c r="N111" s="97" t="s">
        <v>119</v>
      </c>
      <c r="O111" s="99" t="s">
        <v>88</v>
      </c>
      <c r="P111" s="100" t="str">
        <f aca="false">O111</f>
        <v>1..1</v>
      </c>
      <c r="Q111" s="54" t="s">
        <v>5366</v>
      </c>
      <c r="R111" s="109" t="s">
        <v>1760</v>
      </c>
      <c r="S111" s="99" t="s">
        <v>121</v>
      </c>
      <c r="T111" s="10" t="str">
        <f aca="false">IF($E111="","",IF(ISERROR(SEARCH("@",$R111)),IF(LEFT($E111,4)="BG-X","EG",IF(LEFT($E111,2)="BG","G",IF(LEFT($E111,4)="BT-X",IF(LEN($E111)-LEN(SUBSTITUTE($E111,"-",))&gt;2,"","E"),IF(LEN($E111)-LEN(SUBSTITUTE($E111,"-",))&gt;1,"","E")))),"A"))</f>
        <v>E</v>
      </c>
      <c r="U111" s="99" t="s">
        <v>95</v>
      </c>
      <c r="V111" s="99"/>
      <c r="W111" s="315"/>
      <c r="X111" s="38"/>
      <c r="Y111" s="10" t="str">
        <f aca="false">IF(AH111=Y$4,"X","-")</f>
        <v>-</v>
      </c>
      <c r="Z111" s="10" t="str">
        <f aca="false">IF(Y111="X","X",IF($AH111=Z$4,"X","-"))</f>
        <v>-</v>
      </c>
      <c r="AA111" s="10" t="str">
        <f aca="false">IF(Z111="X","X",IF($AH111=AA$4,"X","-"))</f>
        <v>-</v>
      </c>
      <c r="AB111" s="10" t="str">
        <f aca="false">IF(AA111="X","X",IF($AH111=AB$4,"X","-"))</f>
        <v>X</v>
      </c>
      <c r="AC111" s="10" t="str">
        <f aca="false">IF(AB111="X","X",IF($AH111=AC$4,"X","-"))</f>
        <v>X</v>
      </c>
      <c r="AD111" s="10" t="str">
        <f aca="false">IF(AC111="X","X",IF($AH111=AD$4,"X","-"))</f>
        <v>X</v>
      </c>
      <c r="AE111" s="10" t="str">
        <f aca="false">IF(AD111="X","X",IF($AH111=AE$4,"X","-"))</f>
        <v>X</v>
      </c>
      <c r="AF111" s="38"/>
      <c r="AG111" s="10" t="s">
        <v>27</v>
      </c>
      <c r="AH111" s="110" t="s">
        <v>27</v>
      </c>
      <c r="AI111" s="38"/>
      <c r="AJ111" s="13" t="str">
        <f aca="false">IF(ISERROR(FIND("/",R111)),R111,LEFT(R111,FIND(CHAR(1),SUBSTITUTE(R111,"/",CHAR(1),LEN(R111)-LEN(SUBSTITUTE(R111,"/",""))))-1))</f>
        <v>/rsm:CrossIndustryInvoice/rsm:SupplyChainTradeTransaction/ram:ApplicableHeaderTradeAgreement/ram:SellerTradeParty/ram:DefinedTradeContact/ram:TelephoneUniversalCommunication</v>
      </c>
      <c r="AK111" s="13" t="str">
        <f aca="false">IF(ISERROR(FIND("/",R111)),R111,MID(R111, FIND(CHAR(1),SUBSTITUTE(R111,"/",CHAR(1), LEN(R111)-LEN(SUBSTITUTE(R111,"/","")))), LEN(R111)))</f>
        <v>/ram:CompleteNumber</v>
      </c>
      <c r="AL111" s="14" t="n">
        <f aca="false">COUNTIFS(R$4:R111,AJ111)</f>
        <v>1</v>
      </c>
      <c r="AM111" s="1"/>
      <c r="AN111" s="236" t="str">
        <f aca="false">D111</f>
        <v>SCT_HTA</v>
      </c>
      <c r="AO111" s="237" t="str">
        <f aca="false">E111</f>
        <v>BT-42</v>
      </c>
      <c r="AP111" s="238" t="str">
        <f aca="false">IF(F111="","",F111)</f>
        <v>BT-42</v>
      </c>
      <c r="AQ111" s="99" t="n">
        <f aca="false">LEN(BB111)-LEN(SUBSTITUTE(BB111,"/",""))-1</f>
        <v>6</v>
      </c>
      <c r="AR111" s="99" t="str">
        <f aca="false">H111</f>
        <v>0..1</v>
      </c>
      <c r="AS111" s="97" t="s">
        <v>1761</v>
      </c>
      <c r="AT111" s="97" t="s">
        <v>1039</v>
      </c>
      <c r="AU111" s="98"/>
      <c r="AV111" s="98"/>
      <c r="AW111" s="98"/>
      <c r="AX111" s="97" t="s">
        <v>4647</v>
      </c>
      <c r="AY111" s="99" t="str">
        <f aca="false">O111</f>
        <v>1..1</v>
      </c>
      <c r="AZ111" s="100" t="str">
        <f aca="false">P111</f>
        <v>1..1</v>
      </c>
      <c r="BA111" s="54" t="str">
        <f aca="false">Q111</f>
        <v>/rsm:CrossIndustryInvoice
/rsm:SupplyChainTradeTransaction
/ram:ApplicableHeaderTradeAgreement
/ram:SellerTradeParty
/ram:DefinedTradeContact
/ram:TelephoneUniversalCommunication
/ram:CompleteNumber</v>
      </c>
      <c r="BB111" s="109" t="str">
        <f aca="false">R111</f>
        <v>/rsm:CrossIndustryInvoice/rsm:SupplyChainTradeTransaction/ram:ApplicableHeaderTradeAgreement/ram:SellerTradeParty/ram:DefinedTradeContact/ram:TelephoneUniversalCommunication/ram:CompleteNumber</v>
      </c>
      <c r="BC111" s="99" t="str">
        <f aca="false">IF(S111="","",S111)</f>
        <v>T</v>
      </c>
      <c r="BD111" s="10" t="str">
        <f aca="false">IF(T111="","",T111)</f>
        <v>E</v>
      </c>
      <c r="BE111" s="99" t="str">
        <f aca="false">IF(U111="","",U111)</f>
        <v>0..1</v>
      </c>
      <c r="BF111" s="99" t="str">
        <f aca="false">IF(V111="","",V111)</f>
        <v/>
      </c>
      <c r="BG111" s="315" t="str">
        <f aca="false">IF(W111="","",W111)</f>
        <v/>
      </c>
      <c r="BH111" s="6"/>
      <c r="BI111" s="10" t="str">
        <f aca="false">Y111</f>
        <v>-</v>
      </c>
      <c r="BJ111" s="10" t="str">
        <f aca="false">Z111</f>
        <v>-</v>
      </c>
      <c r="BK111" s="10" t="str">
        <f aca="false">AA111</f>
        <v>-</v>
      </c>
      <c r="BL111" s="10" t="str">
        <f aca="false">AB111</f>
        <v>X</v>
      </c>
      <c r="BM111" s="10" t="str">
        <f aca="false">AC111</f>
        <v>X</v>
      </c>
      <c r="BN111" s="10" t="str">
        <f aca="false">AD111</f>
        <v>X</v>
      </c>
      <c r="BO111" s="10" t="str">
        <f aca="false">AE111</f>
        <v>X</v>
      </c>
      <c r="BP111" s="6"/>
      <c r="BQ111" s="10" t="str">
        <f aca="false">AG111</f>
        <v>EN 16931</v>
      </c>
      <c r="BR111" s="110" t="str">
        <f aca="false">AH111</f>
        <v>EN 16931</v>
      </c>
      <c r="BS111" s="47"/>
      <c r="BT111" s="49" t="s">
        <v>6862</v>
      </c>
    </row>
    <row r="112" s="53" customFormat="true" ht="89.25" hidden="false" customHeight="false" outlineLevel="0" collapsed="false">
      <c r="A112" s="58" t="str">
        <f aca="false">IF(OR(T112="E",T112="A"),"YES","NO")</f>
        <v>NO</v>
      </c>
      <c r="B112" s="58"/>
      <c r="C112" s="58"/>
      <c r="D112" s="236" t="s">
        <v>5302</v>
      </c>
      <c r="E112" s="237" t="s">
        <v>1772</v>
      </c>
      <c r="F112" s="238"/>
      <c r="G112" s="107" t="n">
        <f aca="false">LEN(R112)-LEN(SUBSTITUTE(R112,"/",""))-1</f>
        <v>5</v>
      </c>
      <c r="H112" s="107" t="s">
        <v>95</v>
      </c>
      <c r="I112" s="108" t="s">
        <v>5371</v>
      </c>
      <c r="J112" s="97" t="s">
        <v>1773</v>
      </c>
      <c r="K112" s="98"/>
      <c r="L112" s="98"/>
      <c r="M112" s="98"/>
      <c r="N112" s="97"/>
      <c r="O112" s="99" t="s">
        <v>95</v>
      </c>
      <c r="P112" s="100" t="str">
        <f aca="false">O112</f>
        <v>0..1</v>
      </c>
      <c r="Q112" s="54" t="s">
        <v>5372</v>
      </c>
      <c r="R112" s="109" t="s">
        <v>1774</v>
      </c>
      <c r="S112" s="99"/>
      <c r="T112" s="10" t="str">
        <f aca="false">IF($E112="","",IF(ISERROR(SEARCH("@",$R112)),IF(LEFT($E112,4)="BG-X","EG",IF(LEFT($E112,2)="BG","G",IF(LEFT($E112,4)="BT-X",IF(LEN($E112)-LEN(SUBSTITUTE($E112,"-",))&gt;2,"","E"),IF(LEN($E112)-LEN(SUBSTITUTE($E112,"-",))&gt;1,"","E")))),"A"))</f>
        <v/>
      </c>
      <c r="U112" s="99" t="s">
        <v>95</v>
      </c>
      <c r="V112" s="99"/>
      <c r="W112" s="315"/>
      <c r="X112" s="38"/>
      <c r="Y112" s="10" t="str">
        <f aca="false">IF(AH112=Y$4,"X","-")</f>
        <v>-</v>
      </c>
      <c r="Z112" s="10" t="str">
        <f aca="false">IF(Y112="X","X",IF($AH112=Z$4,"X","-"))</f>
        <v>-</v>
      </c>
      <c r="AA112" s="10" t="str">
        <f aca="false">IF(Z112="X","X",IF($AH112=AA$4,"X","-"))</f>
        <v>-</v>
      </c>
      <c r="AB112" s="10" t="str">
        <f aca="false">IF(AA112="X","X",IF($AH112=AB$4,"X","-"))</f>
        <v>X</v>
      </c>
      <c r="AC112" s="10" t="str">
        <f aca="false">IF(AB112="X","X",IF($AH112=AC$4,"X","-"))</f>
        <v>X</v>
      </c>
      <c r="AD112" s="10" t="str">
        <f aca="false">IF(AC112="X","X",IF($AH112=AD$4,"X","-"))</f>
        <v>X</v>
      </c>
      <c r="AE112" s="10" t="str">
        <f aca="false">IF(AD112="X","X",IF($AH112=AE$4,"X","-"))</f>
        <v>X</v>
      </c>
      <c r="AF112" s="38"/>
      <c r="AG112" s="10" t="s">
        <v>27</v>
      </c>
      <c r="AH112" s="110" t="s">
        <v>27</v>
      </c>
      <c r="AI112" s="38"/>
      <c r="AJ112" s="13" t="str">
        <f aca="false">IF(ISERROR(FIND("/",R112)),R112,LEFT(R112,FIND(CHAR(1),SUBSTITUTE(R112,"/",CHAR(1),LEN(R112)-LEN(SUBSTITUTE(R112,"/",""))))-1))</f>
        <v>/rsm:CrossIndustryInvoice/rsm:SupplyChainTradeTransaction/ram:ApplicableHeaderTradeAgreement/ram:SellerTradeParty/ram:DefinedTradeContact</v>
      </c>
      <c r="AK112" s="13" t="str">
        <f aca="false">IF(ISERROR(FIND("/",R112)),R112,MID(R112, FIND(CHAR(1),SUBSTITUTE(R112,"/",CHAR(1), LEN(R112)-LEN(SUBSTITUTE(R112,"/","")))), LEN(R112)))</f>
        <v>/ram:EmailURIUniversalCommunication</v>
      </c>
      <c r="AL112" s="14" t="n">
        <f aca="false">COUNTIFS(R$4:R112,AJ112)</f>
        <v>1</v>
      </c>
      <c r="AM112" s="1"/>
      <c r="AN112" s="236" t="str">
        <f aca="false">D112</f>
        <v>SCT_HTA</v>
      </c>
      <c r="AO112" s="237" t="str">
        <f aca="false">E112</f>
        <v>BT-43-00</v>
      </c>
      <c r="AP112" s="238" t="str">
        <f aca="false">IF(F112="","",F112)</f>
        <v/>
      </c>
      <c r="AQ112" s="107" t="n">
        <f aca="false">LEN(BB112)-LEN(SUBSTITUTE(BB112,"/",""))-1</f>
        <v>5</v>
      </c>
      <c r="AR112" s="107" t="str">
        <f aca="false">H112</f>
        <v>0..1</v>
      </c>
      <c r="AS112" s="108" t="s">
        <v>5373</v>
      </c>
      <c r="AT112" s="97"/>
      <c r="AU112" s="98"/>
      <c r="AV112" s="98"/>
      <c r="AW112" s="98"/>
      <c r="AX112" s="97"/>
      <c r="AY112" s="99" t="str">
        <f aca="false">O112</f>
        <v>0..1</v>
      </c>
      <c r="AZ112" s="100" t="str">
        <f aca="false">P112</f>
        <v>0..1</v>
      </c>
      <c r="BA112" s="54" t="str">
        <f aca="false">Q112</f>
        <v>/rsm:CrossIndustryInvoice
/rsm:SupplyChainTradeTransaction
/ram:ApplicableHeaderTradeAgreement
/ram:SellerTradeParty
/ram:DefinedTradeContact
/ram:EmailURIUniversalCommunication</v>
      </c>
      <c r="BB112" s="109" t="str">
        <f aca="false">R112</f>
        <v>/rsm:CrossIndustryInvoice/rsm:SupplyChainTradeTransaction/ram:ApplicableHeaderTradeAgreement/ram:SellerTradeParty/ram:DefinedTradeContact/ram:EmailURIUniversalCommunication</v>
      </c>
      <c r="BC112" s="99" t="str">
        <f aca="false">IF(S112="","",S112)</f>
        <v/>
      </c>
      <c r="BD112" s="10" t="str">
        <f aca="false">IF(T112="","",T112)</f>
        <v/>
      </c>
      <c r="BE112" s="99" t="str">
        <f aca="false">IF(U112="","",U112)</f>
        <v>0..1</v>
      </c>
      <c r="BF112" s="99" t="str">
        <f aca="false">IF(V112="","",V112)</f>
        <v/>
      </c>
      <c r="BG112" s="315" t="str">
        <f aca="false">IF(W112="","",W112)</f>
        <v/>
      </c>
      <c r="BH112" s="6"/>
      <c r="BI112" s="10" t="str">
        <f aca="false">Y112</f>
        <v>-</v>
      </c>
      <c r="BJ112" s="10" t="str">
        <f aca="false">Z112</f>
        <v>-</v>
      </c>
      <c r="BK112" s="10" t="str">
        <f aca="false">AA112</f>
        <v>-</v>
      </c>
      <c r="BL112" s="10" t="str">
        <f aca="false">AB112</f>
        <v>X</v>
      </c>
      <c r="BM112" s="10" t="str">
        <f aca="false">AC112</f>
        <v>X</v>
      </c>
      <c r="BN112" s="10" t="str">
        <f aca="false">AD112</f>
        <v>X</v>
      </c>
      <c r="BO112" s="10" t="str">
        <f aca="false">AE112</f>
        <v>X</v>
      </c>
      <c r="BP112" s="6"/>
      <c r="BQ112" s="10" t="str">
        <f aca="false">AG112</f>
        <v>EN 16931</v>
      </c>
      <c r="BR112" s="110" t="str">
        <f aca="false">AH112</f>
        <v>EN 16931</v>
      </c>
      <c r="BS112" s="47"/>
      <c r="BT112" s="49" t="s">
        <v>6862</v>
      </c>
    </row>
    <row r="113" s="53" customFormat="true" ht="114" hidden="false" customHeight="false" outlineLevel="0" collapsed="false">
      <c r="A113" s="58" t="str">
        <f aca="false">IF(OR(T113="E",T113="A"),"YES","NO")</f>
        <v>YES</v>
      </c>
      <c r="B113" s="58"/>
      <c r="C113" s="58"/>
      <c r="D113" s="236" t="s">
        <v>5302</v>
      </c>
      <c r="E113" s="237" t="s">
        <v>1776</v>
      </c>
      <c r="F113" s="238" t="s">
        <v>1776</v>
      </c>
      <c r="G113" s="99" t="n">
        <f aca="false">LEN(R113)-LEN(SUBSTITUTE(R113,"/",""))-1</f>
        <v>6</v>
      </c>
      <c r="H113" s="99" t="s">
        <v>95</v>
      </c>
      <c r="I113" s="97" t="s">
        <v>1777</v>
      </c>
      <c r="J113" s="97" t="s">
        <v>1054</v>
      </c>
      <c r="K113" s="98"/>
      <c r="L113" s="98"/>
      <c r="M113" s="98"/>
      <c r="N113" s="97" t="s">
        <v>119</v>
      </c>
      <c r="O113" s="99" t="s">
        <v>88</v>
      </c>
      <c r="P113" s="100" t="str">
        <f aca="false">O113</f>
        <v>1..1</v>
      </c>
      <c r="Q113" s="54" t="s">
        <v>5374</v>
      </c>
      <c r="R113" s="109" t="s">
        <v>1778</v>
      </c>
      <c r="S113" s="99" t="s">
        <v>121</v>
      </c>
      <c r="T113" s="10" t="str">
        <f aca="false">IF($E113="","",IF(ISERROR(SEARCH("@",$R113)),IF(LEFT($E113,4)="BG-X","EG",IF(LEFT($E113,2)="BG","G",IF(LEFT($E113,4)="BT-X",IF(LEN($E113)-LEN(SUBSTITUTE($E113,"-",))&gt;2,"","E"),IF(LEN($E113)-LEN(SUBSTITUTE($E113,"-",))&gt;1,"","E")))),"A"))</f>
        <v>E</v>
      </c>
      <c r="U113" s="99" t="s">
        <v>95</v>
      </c>
      <c r="V113" s="99"/>
      <c r="W113" s="315"/>
      <c r="X113" s="38"/>
      <c r="Y113" s="10" t="str">
        <f aca="false">IF(AH113=Y$4,"X","-")</f>
        <v>-</v>
      </c>
      <c r="Z113" s="10" t="str">
        <f aca="false">IF(Y113="X","X",IF($AH113=Z$4,"X","-"))</f>
        <v>-</v>
      </c>
      <c r="AA113" s="10" t="str">
        <f aca="false">IF(Z113="X","X",IF($AH113=AA$4,"X","-"))</f>
        <v>-</v>
      </c>
      <c r="AB113" s="10" t="str">
        <f aca="false">IF(AA113="X","X",IF($AH113=AB$4,"X","-"))</f>
        <v>X</v>
      </c>
      <c r="AC113" s="10" t="str">
        <f aca="false">IF(AB113="X","X",IF($AH113=AC$4,"X","-"))</f>
        <v>X</v>
      </c>
      <c r="AD113" s="10" t="str">
        <f aca="false">IF(AC113="X","X",IF($AH113=AD$4,"X","-"))</f>
        <v>X</v>
      </c>
      <c r="AE113" s="10" t="str">
        <f aca="false">IF(AD113="X","X",IF($AH113=AE$4,"X","-"))</f>
        <v>X</v>
      </c>
      <c r="AF113" s="38"/>
      <c r="AG113" s="10" t="s">
        <v>27</v>
      </c>
      <c r="AH113" s="110" t="s">
        <v>27</v>
      </c>
      <c r="AI113" s="38"/>
      <c r="AJ113" s="13" t="str">
        <f aca="false">IF(ISERROR(FIND("/",R113)),R113,LEFT(R113,FIND(CHAR(1),SUBSTITUTE(R113,"/",CHAR(1),LEN(R113)-LEN(SUBSTITUTE(R113,"/",""))))-1))</f>
        <v>/rsm:CrossIndustryInvoice/rsm:SupplyChainTradeTransaction/ram:ApplicableHeaderTradeAgreement/ram:SellerTradeParty/ram:DefinedTradeContact/ram:EmailURIUniversalCommunication</v>
      </c>
      <c r="AK113" s="13" t="str">
        <f aca="false">IF(ISERROR(FIND("/",R113)),R113,MID(R113, FIND(CHAR(1),SUBSTITUTE(R113,"/",CHAR(1), LEN(R113)-LEN(SUBSTITUTE(R113,"/","")))), LEN(R113)))</f>
        <v>/ram:URIID</v>
      </c>
      <c r="AL113" s="14" t="n">
        <f aca="false">COUNTIFS(R$4:R113,AJ113)</f>
        <v>1</v>
      </c>
      <c r="AM113" s="1"/>
      <c r="AN113" s="236" t="str">
        <f aca="false">D113</f>
        <v>SCT_HTA</v>
      </c>
      <c r="AO113" s="237" t="str">
        <f aca="false">E113</f>
        <v>BT-43</v>
      </c>
      <c r="AP113" s="238" t="str">
        <f aca="false">IF(F113="","",F113)</f>
        <v>BT-43</v>
      </c>
      <c r="AQ113" s="99" t="n">
        <f aca="false">LEN(BB113)-LEN(SUBSTITUTE(BB113,"/",""))-1</f>
        <v>6</v>
      </c>
      <c r="AR113" s="99" t="str">
        <f aca="false">H113</f>
        <v>0..1</v>
      </c>
      <c r="AS113" s="97" t="s">
        <v>1779</v>
      </c>
      <c r="AT113" s="97" t="s">
        <v>1057</v>
      </c>
      <c r="AU113" s="98"/>
      <c r="AV113" s="98"/>
      <c r="AW113" s="98"/>
      <c r="AX113" s="97" t="s">
        <v>4647</v>
      </c>
      <c r="AY113" s="99" t="str">
        <f aca="false">O113</f>
        <v>1..1</v>
      </c>
      <c r="AZ113" s="100" t="str">
        <f aca="false">P113</f>
        <v>1..1</v>
      </c>
      <c r="BA113" s="54" t="str">
        <f aca="false">Q113</f>
        <v>/rsm:CrossIndustryInvoice
/rsm:SupplyChainTradeTransaction
/ram:ApplicableHeaderTradeAgreement
/ram:SellerTradeParty
/ram:DefinedTradeContact
/ram:EmailURIUniversalCommunication
/ram:URIID</v>
      </c>
      <c r="BB113" s="109" t="str">
        <f aca="false">R113</f>
        <v>/rsm:CrossIndustryInvoice/rsm:SupplyChainTradeTransaction/ram:ApplicableHeaderTradeAgreement/ram:SellerTradeParty/ram:DefinedTradeContact/ram:EmailURIUniversalCommunication/ram:URIID</v>
      </c>
      <c r="BC113" s="99" t="str">
        <f aca="false">IF(S113="","",S113)</f>
        <v>T</v>
      </c>
      <c r="BD113" s="10" t="str">
        <f aca="false">IF(T113="","",T113)</f>
        <v>E</v>
      </c>
      <c r="BE113" s="99" t="str">
        <f aca="false">IF(U113="","",U113)</f>
        <v>0..1</v>
      </c>
      <c r="BF113" s="99" t="str">
        <f aca="false">IF(V113="","",V113)</f>
        <v/>
      </c>
      <c r="BG113" s="315" t="str">
        <f aca="false">IF(W113="","",W113)</f>
        <v/>
      </c>
      <c r="BH113" s="6"/>
      <c r="BI113" s="10" t="str">
        <f aca="false">Y113</f>
        <v>-</v>
      </c>
      <c r="BJ113" s="10" t="str">
        <f aca="false">Z113</f>
        <v>-</v>
      </c>
      <c r="BK113" s="10" t="str">
        <f aca="false">AA113</f>
        <v>-</v>
      </c>
      <c r="BL113" s="10" t="str">
        <f aca="false">AB113</f>
        <v>X</v>
      </c>
      <c r="BM113" s="10" t="str">
        <f aca="false">AC113</f>
        <v>X</v>
      </c>
      <c r="BN113" s="10" t="str">
        <f aca="false">AD113</f>
        <v>X</v>
      </c>
      <c r="BO113" s="10" t="str">
        <f aca="false">AE113</f>
        <v>X</v>
      </c>
      <c r="BP113" s="6"/>
      <c r="BQ113" s="10" t="str">
        <f aca="false">AG113</f>
        <v>EN 16931</v>
      </c>
      <c r="BR113" s="110" t="str">
        <f aca="false">AH113</f>
        <v>EN 16931</v>
      </c>
      <c r="BS113" s="47"/>
      <c r="BT113" s="49" t="s">
        <v>6862</v>
      </c>
    </row>
    <row r="114" s="53" customFormat="true" ht="85.5" hidden="false" customHeight="false" outlineLevel="0" collapsed="false">
      <c r="A114" s="58" t="str">
        <f aca="false">IF(OR(T114="E",T114="A"),"YES","NO")</f>
        <v>NO</v>
      </c>
      <c r="B114" s="58"/>
      <c r="C114" s="58"/>
      <c r="D114" s="236" t="s">
        <v>5302</v>
      </c>
      <c r="E114" s="241" t="s">
        <v>1780</v>
      </c>
      <c r="F114" s="242" t="s">
        <v>1780</v>
      </c>
      <c r="G114" s="172" t="n">
        <f aca="false">LEN(R114)-LEN(SUBSTITUTE(R114,"/",""))-1</f>
        <v>4</v>
      </c>
      <c r="H114" s="172" t="s">
        <v>88</v>
      </c>
      <c r="I114" s="173" t="s">
        <v>1781</v>
      </c>
      <c r="J114" s="173" t="s">
        <v>1782</v>
      </c>
      <c r="K114" s="174" t="s">
        <v>1783</v>
      </c>
      <c r="L114" s="174" t="s">
        <v>1784</v>
      </c>
      <c r="M114" s="174" t="s">
        <v>1785</v>
      </c>
      <c r="N114" s="173"/>
      <c r="O114" s="175" t="s">
        <v>88</v>
      </c>
      <c r="P114" s="175" t="str">
        <f aca="false">O114</f>
        <v>1..1</v>
      </c>
      <c r="Q114" s="176" t="s">
        <v>5376</v>
      </c>
      <c r="R114" s="177" t="s">
        <v>1786</v>
      </c>
      <c r="S114" s="172"/>
      <c r="T114" s="178" t="str">
        <f aca="false">IF($E114="","",IF(ISERROR(SEARCH("@",$R114)),IF(LEFT($E114,4)="BG-X","EG",IF(LEFT($E114,2)="BG","G",IF(LEFT($E114,4)="BT-X",IF(LEN($E114)-LEN(SUBSTITUTE($E114,"-",))&gt;2,"","E"),IF(LEN($E114)-LEN(SUBSTITUTE($E114,"-",))&gt;1,"","E")))),"A"))</f>
        <v>G</v>
      </c>
      <c r="U114" s="172" t="s">
        <v>95</v>
      </c>
      <c r="V114" s="172"/>
      <c r="W114" s="365"/>
      <c r="X114" s="38"/>
      <c r="Y114" s="178" t="str">
        <f aca="false">IF(AH114=Y$4,"X","-")</f>
        <v>X</v>
      </c>
      <c r="Z114" s="178" t="str">
        <f aca="false">IF(Y114="X","X",IF($AH114=Z$4,"X","-"))</f>
        <v>X</v>
      </c>
      <c r="AA114" s="178" t="str">
        <f aca="false">IF(Z114="X","X",IF($AH114=AA$4,"X","-"))</f>
        <v>X</v>
      </c>
      <c r="AB114" s="178" t="str">
        <f aca="false">IF(AA114="X","X",IF($AH114=AB$4,"X","-"))</f>
        <v>X</v>
      </c>
      <c r="AC114" s="178" t="str">
        <f aca="false">IF(AB114="X","X",IF($AH114=AC$4,"X","-"))</f>
        <v>X</v>
      </c>
      <c r="AD114" s="178" t="str">
        <f aca="false">IF(AC114="X","X",IF($AH114=AD$4,"X","-"))</f>
        <v>X</v>
      </c>
      <c r="AE114" s="178" t="str">
        <f aca="false">IF(AD114="X","X",IF($AH114=AE$4,"X","-"))</f>
        <v>X</v>
      </c>
      <c r="AF114" s="38"/>
      <c r="AG114" s="178" t="s">
        <v>24</v>
      </c>
      <c r="AH114" s="178" t="s">
        <v>24</v>
      </c>
      <c r="AI114" s="38"/>
      <c r="AJ114" s="13" t="str">
        <f aca="false">IF(ISERROR(FIND("/",R114)),R114,LEFT(R114,FIND(CHAR(1),SUBSTITUTE(R114,"/",CHAR(1),LEN(R114)-LEN(SUBSTITUTE(R114,"/",""))))-1))</f>
        <v>/rsm:CrossIndustryInvoice/rsm:SupplyChainTradeTransaction/ram:ApplicableHeaderTradeAgreement/ram:SellerTradeParty</v>
      </c>
      <c r="AK114" s="13" t="str">
        <f aca="false">IF(ISERROR(FIND("/",R114)),R114,MID(R114, FIND(CHAR(1),SUBSTITUTE(R114,"/",CHAR(1), LEN(R114)-LEN(SUBSTITUTE(R114,"/","")))), LEN(R114)))</f>
        <v>/ram:PostalTradeAddress</v>
      </c>
      <c r="AL114" s="14" t="n">
        <f aca="false">COUNTIFS(R$4:R114,AJ114)</f>
        <v>1</v>
      </c>
      <c r="AM114" s="1"/>
      <c r="AN114" s="236" t="str">
        <f aca="false">D114</f>
        <v>SCT_HTA</v>
      </c>
      <c r="AO114" s="241" t="str">
        <f aca="false">E114</f>
        <v>BG-5</v>
      </c>
      <c r="AP114" s="242" t="str">
        <f aca="false">IF(F114="","",F114)</f>
        <v>BG-5</v>
      </c>
      <c r="AQ114" s="172" t="n">
        <f aca="false">LEN(BB114)-LEN(SUBSTITUTE(BB114,"/",""))-1</f>
        <v>4</v>
      </c>
      <c r="AR114" s="172" t="str">
        <f aca="false">H114</f>
        <v>1..1</v>
      </c>
      <c r="AS114" s="173" t="s">
        <v>1787</v>
      </c>
      <c r="AT114" s="173" t="s">
        <v>1788</v>
      </c>
      <c r="AU114" s="174" t="s">
        <v>1719</v>
      </c>
      <c r="AV114" s="174" t="s">
        <v>1789</v>
      </c>
      <c r="AW114" s="174" t="s">
        <v>1790</v>
      </c>
      <c r="AX114" s="173"/>
      <c r="AY114" s="175" t="str">
        <f aca="false">O114</f>
        <v>1..1</v>
      </c>
      <c r="AZ114" s="175" t="str">
        <f aca="false">P114</f>
        <v>1..1</v>
      </c>
      <c r="BA114" s="176" t="str">
        <f aca="false">Q114</f>
        <v>/rsm:CrossIndustryInvoice
/rsm:SupplyChainTradeTransaction
/ram:ApplicableHeaderTradeAgreement
/ram:SellerTradeParty
/ram:PostalTradeAddress</v>
      </c>
      <c r="BB114" s="177" t="str">
        <f aca="false">R114</f>
        <v>/rsm:CrossIndustryInvoice/rsm:SupplyChainTradeTransaction/ram:ApplicableHeaderTradeAgreement/ram:SellerTradeParty/ram:PostalTradeAddress</v>
      </c>
      <c r="BC114" s="172" t="str">
        <f aca="false">IF(S114="","",S114)</f>
        <v/>
      </c>
      <c r="BD114" s="178" t="str">
        <f aca="false">IF(T114="","",T114)</f>
        <v>G</v>
      </c>
      <c r="BE114" s="172" t="str">
        <f aca="false">IF(U114="","",U114)</f>
        <v>0..1</v>
      </c>
      <c r="BF114" s="172" t="str">
        <f aca="false">IF(V114="","",V114)</f>
        <v/>
      </c>
      <c r="BG114" s="365" t="str">
        <f aca="false">IF(W114="","",W114)</f>
        <v/>
      </c>
      <c r="BH114" s="6"/>
      <c r="BI114" s="178" t="str">
        <f aca="false">Y114</f>
        <v>X</v>
      </c>
      <c r="BJ114" s="178" t="str">
        <f aca="false">Z114</f>
        <v>X</v>
      </c>
      <c r="BK114" s="178" t="str">
        <f aca="false">AA114</f>
        <v>X</v>
      </c>
      <c r="BL114" s="178" t="str">
        <f aca="false">AB114</f>
        <v>X</v>
      </c>
      <c r="BM114" s="178" t="str">
        <f aca="false">AC114</f>
        <v>X</v>
      </c>
      <c r="BN114" s="178" t="str">
        <f aca="false">AD114</f>
        <v>X</v>
      </c>
      <c r="BO114" s="178" t="str">
        <f aca="false">AE114</f>
        <v>X</v>
      </c>
      <c r="BP114" s="6"/>
      <c r="BQ114" s="178" t="str">
        <f aca="false">AG114</f>
        <v>MINIMUM</v>
      </c>
      <c r="BR114" s="178" t="str">
        <f aca="false">AH114</f>
        <v>MINIMUM</v>
      </c>
      <c r="BS114" s="47"/>
      <c r="BT114" s="49" t="s">
        <v>6862</v>
      </c>
    </row>
    <row r="115" s="53" customFormat="true" ht="89.25" hidden="false" customHeight="false" outlineLevel="0" collapsed="false">
      <c r="A115" s="58" t="str">
        <f aca="false">IF(OR(T115="E",T115="A"),"YES","NO")</f>
        <v>YES</v>
      </c>
      <c r="B115" s="58"/>
      <c r="C115" s="58"/>
      <c r="D115" s="236" t="s">
        <v>5302</v>
      </c>
      <c r="E115" s="237" t="s">
        <v>1791</v>
      </c>
      <c r="F115" s="238" t="s">
        <v>1791</v>
      </c>
      <c r="G115" s="99" t="n">
        <f aca="false">LEN(R115)-LEN(SUBSTITUTE(R115,"/",""))-1</f>
        <v>5</v>
      </c>
      <c r="H115" s="99" t="s">
        <v>95</v>
      </c>
      <c r="I115" s="97" t="s">
        <v>1792</v>
      </c>
      <c r="J115" s="97" t="s">
        <v>1070</v>
      </c>
      <c r="K115" s="98" t="s">
        <v>1071</v>
      </c>
      <c r="L115" s="98"/>
      <c r="M115" s="98"/>
      <c r="N115" s="97" t="s">
        <v>119</v>
      </c>
      <c r="O115" s="99" t="s">
        <v>95</v>
      </c>
      <c r="P115" s="100" t="str">
        <f aca="false">O115</f>
        <v>0..1</v>
      </c>
      <c r="Q115" s="54" t="s">
        <v>5377</v>
      </c>
      <c r="R115" s="109" t="s">
        <v>1793</v>
      </c>
      <c r="S115" s="99" t="s">
        <v>121</v>
      </c>
      <c r="T115" s="10" t="str">
        <f aca="false">IF($E115="","",IF(ISERROR(SEARCH("@",$R115)),IF(LEFT($E115,4)="BG-X","EG",IF(LEFT($E115,2)="BG","G",IF(LEFT($E115,4)="BT-X",IF(LEN($E115)-LEN(SUBSTITUTE($E115,"-",))&gt;2,"","E"),IF(LEN($E115)-LEN(SUBSTITUTE($E115,"-",))&gt;1,"","E")))),"A"))</f>
        <v>E</v>
      </c>
      <c r="U115" s="99" t="s">
        <v>95</v>
      </c>
      <c r="V115" s="99"/>
      <c r="W115" s="315"/>
      <c r="X115" s="38"/>
      <c r="Y115" s="10" t="str">
        <f aca="false">IF(AH115=Y$4,"X","-")</f>
        <v>-</v>
      </c>
      <c r="Z115" s="10" t="str">
        <f aca="false">IF(Y115="X","X",IF($AH115=Z$4,"X","-"))</f>
        <v>X</v>
      </c>
      <c r="AA115" s="10" t="str">
        <f aca="false">IF(Z115="X","X",IF($AH115=AA$4,"X","-"))</f>
        <v>X</v>
      </c>
      <c r="AB115" s="10" t="str">
        <f aca="false">IF(AA115="X","X",IF($AH115=AB$4,"X","-"))</f>
        <v>X</v>
      </c>
      <c r="AC115" s="10" t="str">
        <f aca="false">IF(AB115="X","X",IF($AH115=AC$4,"X","-"))</f>
        <v>X</v>
      </c>
      <c r="AD115" s="10" t="str">
        <f aca="false">IF(AC115="X","X",IF($AH115=AD$4,"X","-"))</f>
        <v>X</v>
      </c>
      <c r="AE115" s="10" t="str">
        <f aca="false">IF(AD115="X","X",IF($AH115=AE$4,"X","-"))</f>
        <v>X</v>
      </c>
      <c r="AF115" s="38"/>
      <c r="AG115" s="10" t="s">
        <v>25</v>
      </c>
      <c r="AH115" s="110" t="s">
        <v>25</v>
      </c>
      <c r="AI115" s="38"/>
      <c r="AJ115" s="13" t="str">
        <f aca="false">IF(ISERROR(FIND("/",R115)),R115,LEFT(R115,FIND(CHAR(1),SUBSTITUTE(R115,"/",CHAR(1),LEN(R115)-LEN(SUBSTITUTE(R115,"/",""))))-1))</f>
        <v>/rsm:CrossIndustryInvoice/rsm:SupplyChainTradeTransaction/ram:ApplicableHeaderTradeAgreement/ram:SellerTradeParty/ram:PostalTradeAddress</v>
      </c>
      <c r="AK115" s="13" t="str">
        <f aca="false">IF(ISERROR(FIND("/",R115)),R115,MID(R115, FIND(CHAR(1),SUBSTITUTE(R115,"/",CHAR(1), LEN(R115)-LEN(SUBSTITUTE(R115,"/","")))), LEN(R115)))</f>
        <v>/ram:PostcodeCode</v>
      </c>
      <c r="AL115" s="14" t="n">
        <f aca="false">COUNTIFS(R$4:R115,AJ115)</f>
        <v>1</v>
      </c>
      <c r="AM115" s="1"/>
      <c r="AN115" s="236" t="str">
        <f aca="false">D115</f>
        <v>SCT_HTA</v>
      </c>
      <c r="AO115" s="237" t="str">
        <f aca="false">E115</f>
        <v>BT-38</v>
      </c>
      <c r="AP115" s="238" t="str">
        <f aca="false">IF(F115="","",F115)</f>
        <v>BT-38</v>
      </c>
      <c r="AQ115" s="99" t="n">
        <f aca="false">LEN(BB115)-LEN(SUBSTITUTE(BB115,"/",""))-1</f>
        <v>5</v>
      </c>
      <c r="AR115" s="99" t="str">
        <f aca="false">H115</f>
        <v>0..1</v>
      </c>
      <c r="AS115" s="97" t="s">
        <v>1794</v>
      </c>
      <c r="AT115" s="97" t="s">
        <v>1074</v>
      </c>
      <c r="AU115" s="98" t="s">
        <v>1075</v>
      </c>
      <c r="AV115" s="98"/>
      <c r="AW115" s="98"/>
      <c r="AX115" s="97" t="s">
        <v>4647</v>
      </c>
      <c r="AY115" s="99" t="str">
        <f aca="false">O115</f>
        <v>0..1</v>
      </c>
      <c r="AZ115" s="100" t="str">
        <f aca="false">P115</f>
        <v>0..1</v>
      </c>
      <c r="BA115" s="54" t="str">
        <f aca="false">Q115</f>
        <v>/rsm:CrossIndustryInvoice
/rsm:SupplyChainTradeTransaction
/ram:ApplicableHeaderTradeAgreement
/ram:SellerTradeParty
/ram:PostalTradeAddress
/ram:PostcodeCode</v>
      </c>
      <c r="BB115" s="109" t="str">
        <f aca="false">R115</f>
        <v>/rsm:CrossIndustryInvoice/rsm:SupplyChainTradeTransaction/ram:ApplicableHeaderTradeAgreement/ram:SellerTradeParty/ram:PostalTradeAddress/ram:PostcodeCode</v>
      </c>
      <c r="BC115" s="99" t="str">
        <f aca="false">IF(S115="","",S115)</f>
        <v>T</v>
      </c>
      <c r="BD115" s="10" t="str">
        <f aca="false">IF(T115="","",T115)</f>
        <v>E</v>
      </c>
      <c r="BE115" s="99" t="str">
        <f aca="false">IF(U115="","",U115)</f>
        <v>0..1</v>
      </c>
      <c r="BF115" s="99" t="str">
        <f aca="false">IF(V115="","",V115)</f>
        <v/>
      </c>
      <c r="BG115" s="315" t="str">
        <f aca="false">IF(W115="","",W115)</f>
        <v/>
      </c>
      <c r="BH115" s="6"/>
      <c r="BI115" s="10" t="str">
        <f aca="false">Y115</f>
        <v>-</v>
      </c>
      <c r="BJ115" s="10" t="str">
        <f aca="false">Z115</f>
        <v>X</v>
      </c>
      <c r="BK115" s="10" t="str">
        <f aca="false">AA115</f>
        <v>X</v>
      </c>
      <c r="BL115" s="10" t="str">
        <f aca="false">AB115</f>
        <v>X</v>
      </c>
      <c r="BM115" s="10" t="str">
        <f aca="false">AC115</f>
        <v>X</v>
      </c>
      <c r="BN115" s="10" t="str">
        <f aca="false">AD115</f>
        <v>X</v>
      </c>
      <c r="BO115" s="10" t="str">
        <f aca="false">AE115</f>
        <v>X</v>
      </c>
      <c r="BP115" s="6"/>
      <c r="BQ115" s="10" t="str">
        <f aca="false">AG115</f>
        <v>BASIC WL</v>
      </c>
      <c r="BR115" s="110" t="str">
        <f aca="false">AH115</f>
        <v>BASIC WL</v>
      </c>
      <c r="BS115" s="47"/>
      <c r="BT115" s="49" t="s">
        <v>6862</v>
      </c>
    </row>
    <row r="116" s="53" customFormat="true" ht="89.25" hidden="false" customHeight="false" outlineLevel="0" collapsed="false">
      <c r="A116" s="58" t="str">
        <f aca="false">IF(OR(T116="E",T116="A"),"YES","NO")</f>
        <v>YES</v>
      </c>
      <c r="B116" s="58"/>
      <c r="C116" s="58"/>
      <c r="D116" s="236" t="s">
        <v>5302</v>
      </c>
      <c r="E116" s="237" t="s">
        <v>1795</v>
      </c>
      <c r="F116" s="238" t="s">
        <v>1795</v>
      </c>
      <c r="G116" s="99" t="n">
        <f aca="false">LEN(R116)-LEN(SUBSTITUTE(R116,"/",""))-1</f>
        <v>5</v>
      </c>
      <c r="H116" s="99" t="s">
        <v>95</v>
      </c>
      <c r="I116" s="97" t="s">
        <v>1796</v>
      </c>
      <c r="J116" s="97" t="s">
        <v>1079</v>
      </c>
      <c r="K116" s="98" t="s">
        <v>1080</v>
      </c>
      <c r="L116" s="98"/>
      <c r="M116" s="98"/>
      <c r="N116" s="97" t="s">
        <v>119</v>
      </c>
      <c r="O116" s="99" t="s">
        <v>95</v>
      </c>
      <c r="P116" s="100" t="str">
        <f aca="false">O116</f>
        <v>0..1</v>
      </c>
      <c r="Q116" s="54" t="s">
        <v>5378</v>
      </c>
      <c r="R116" s="109" t="s">
        <v>1797</v>
      </c>
      <c r="S116" s="99" t="s">
        <v>121</v>
      </c>
      <c r="T116" s="10" t="str">
        <f aca="false">IF($E116="","",IF(ISERROR(SEARCH("@",$R116)),IF(LEFT($E116,4)="BG-X","EG",IF(LEFT($E116,2)="BG","G",IF(LEFT($E116,4)="BT-X",IF(LEN($E116)-LEN(SUBSTITUTE($E116,"-",))&gt;2,"","E"),IF(LEN($E116)-LEN(SUBSTITUTE($E116,"-",))&gt;1,"","E")))),"A"))</f>
        <v>E</v>
      </c>
      <c r="U116" s="99" t="s">
        <v>95</v>
      </c>
      <c r="V116" s="99"/>
      <c r="W116" s="315"/>
      <c r="X116" s="38"/>
      <c r="Y116" s="10" t="str">
        <f aca="false">IF(AH116=Y$4,"X","-")</f>
        <v>-</v>
      </c>
      <c r="Z116" s="10" t="str">
        <f aca="false">IF(Y116="X","X",IF($AH116=Z$4,"X","-"))</f>
        <v>X</v>
      </c>
      <c r="AA116" s="10" t="str">
        <f aca="false">IF(Z116="X","X",IF($AH116=AA$4,"X","-"))</f>
        <v>X</v>
      </c>
      <c r="AB116" s="10" t="str">
        <f aca="false">IF(AA116="X","X",IF($AH116=AB$4,"X","-"))</f>
        <v>X</v>
      </c>
      <c r="AC116" s="10" t="str">
        <f aca="false">IF(AB116="X","X",IF($AH116=AC$4,"X","-"))</f>
        <v>X</v>
      </c>
      <c r="AD116" s="10" t="str">
        <f aca="false">IF(AC116="X","X",IF($AH116=AD$4,"X","-"))</f>
        <v>X</v>
      </c>
      <c r="AE116" s="10" t="str">
        <f aca="false">IF(AD116="X","X",IF($AH116=AE$4,"X","-"))</f>
        <v>X</v>
      </c>
      <c r="AF116" s="38"/>
      <c r="AG116" s="10" t="s">
        <v>25</v>
      </c>
      <c r="AH116" s="110" t="s">
        <v>25</v>
      </c>
      <c r="AI116" s="38"/>
      <c r="AJ116" s="13" t="str">
        <f aca="false">IF(ISERROR(FIND("/",R116)),R116,LEFT(R116,FIND(CHAR(1),SUBSTITUTE(R116,"/",CHAR(1),LEN(R116)-LEN(SUBSTITUTE(R116,"/",""))))-1))</f>
        <v>/rsm:CrossIndustryInvoice/rsm:SupplyChainTradeTransaction/ram:ApplicableHeaderTradeAgreement/ram:SellerTradeParty/ram:PostalTradeAddress</v>
      </c>
      <c r="AK116" s="13" t="str">
        <f aca="false">IF(ISERROR(FIND("/",R116)),R116,MID(R116, FIND(CHAR(1),SUBSTITUTE(R116,"/",CHAR(1), LEN(R116)-LEN(SUBSTITUTE(R116,"/","")))), LEN(R116)))</f>
        <v>/ram:LineOne</v>
      </c>
      <c r="AL116" s="14" t="n">
        <f aca="false">COUNTIFS(R$4:R116,AJ116)</f>
        <v>1</v>
      </c>
      <c r="AM116" s="1"/>
      <c r="AN116" s="236" t="str">
        <f aca="false">D116</f>
        <v>SCT_HTA</v>
      </c>
      <c r="AO116" s="237" t="str">
        <f aca="false">E116</f>
        <v>BT-35</v>
      </c>
      <c r="AP116" s="238" t="str">
        <f aca="false">IF(F116="","",F116)</f>
        <v>BT-35</v>
      </c>
      <c r="AQ116" s="99" t="n">
        <f aca="false">LEN(BB116)-LEN(SUBSTITUTE(BB116,"/",""))-1</f>
        <v>5</v>
      </c>
      <c r="AR116" s="99" t="str">
        <f aca="false">H116</f>
        <v>0..1</v>
      </c>
      <c r="AS116" s="97" t="s">
        <v>1798</v>
      </c>
      <c r="AT116" s="97" t="s">
        <v>1083</v>
      </c>
      <c r="AU116" s="98" t="s">
        <v>1084</v>
      </c>
      <c r="AV116" s="98"/>
      <c r="AW116" s="98"/>
      <c r="AX116" s="97" t="s">
        <v>4647</v>
      </c>
      <c r="AY116" s="99" t="str">
        <f aca="false">O116</f>
        <v>0..1</v>
      </c>
      <c r="AZ116" s="100" t="str">
        <f aca="false">P116</f>
        <v>0..1</v>
      </c>
      <c r="BA116" s="54" t="str">
        <f aca="false">Q116</f>
        <v>/rsm:CrossIndustryInvoice
/rsm:SupplyChainTradeTransaction
/ram:ApplicableHeaderTradeAgreement
/ram:SellerTradeParty
/ram:PostalTradeAddress
/ram:LineOne</v>
      </c>
      <c r="BB116" s="109" t="str">
        <f aca="false">R116</f>
        <v>/rsm:CrossIndustryInvoice/rsm:SupplyChainTradeTransaction/ram:ApplicableHeaderTradeAgreement/ram:SellerTradeParty/ram:PostalTradeAddress/ram:LineOne</v>
      </c>
      <c r="BC116" s="99" t="str">
        <f aca="false">IF(S116="","",S116)</f>
        <v>T</v>
      </c>
      <c r="BD116" s="10" t="str">
        <f aca="false">IF(T116="","",T116)</f>
        <v>E</v>
      </c>
      <c r="BE116" s="99" t="str">
        <f aca="false">IF(U116="","",U116)</f>
        <v>0..1</v>
      </c>
      <c r="BF116" s="99" t="str">
        <f aca="false">IF(V116="","",V116)</f>
        <v/>
      </c>
      <c r="BG116" s="315" t="str">
        <f aca="false">IF(W116="","",W116)</f>
        <v/>
      </c>
      <c r="BH116" s="6"/>
      <c r="BI116" s="10" t="str">
        <f aca="false">Y116</f>
        <v>-</v>
      </c>
      <c r="BJ116" s="10" t="str">
        <f aca="false">Z116</f>
        <v>X</v>
      </c>
      <c r="BK116" s="10" t="str">
        <f aca="false">AA116</f>
        <v>X</v>
      </c>
      <c r="BL116" s="10" t="str">
        <f aca="false">AB116</f>
        <v>X</v>
      </c>
      <c r="BM116" s="10" t="str">
        <f aca="false">AC116</f>
        <v>X</v>
      </c>
      <c r="BN116" s="10" t="str">
        <f aca="false">AD116</f>
        <v>X</v>
      </c>
      <c r="BO116" s="10" t="str">
        <f aca="false">AE116</f>
        <v>X</v>
      </c>
      <c r="BP116" s="6"/>
      <c r="BQ116" s="10" t="str">
        <f aca="false">AG116</f>
        <v>BASIC WL</v>
      </c>
      <c r="BR116" s="110" t="str">
        <f aca="false">AH116</f>
        <v>BASIC WL</v>
      </c>
      <c r="BS116" s="47"/>
      <c r="BT116" s="49" t="s">
        <v>6862</v>
      </c>
    </row>
    <row r="117" s="53" customFormat="true" ht="89.25" hidden="false" customHeight="false" outlineLevel="0" collapsed="false">
      <c r="A117" s="58" t="str">
        <f aca="false">IF(OR(T117="E",T117="A"),"YES","NO")</f>
        <v>YES</v>
      </c>
      <c r="B117" s="58"/>
      <c r="C117" s="58"/>
      <c r="D117" s="236" t="s">
        <v>5302</v>
      </c>
      <c r="E117" s="237" t="s">
        <v>1799</v>
      </c>
      <c r="F117" s="238" t="s">
        <v>1799</v>
      </c>
      <c r="G117" s="99" t="n">
        <f aca="false">LEN(R117)-LEN(SUBSTITUTE(R117,"/",""))-1</f>
        <v>5</v>
      </c>
      <c r="H117" s="99" t="s">
        <v>95</v>
      </c>
      <c r="I117" s="97" t="s">
        <v>1800</v>
      </c>
      <c r="J117" s="97" t="s">
        <v>1088</v>
      </c>
      <c r="K117" s="98"/>
      <c r="L117" s="98"/>
      <c r="M117" s="98"/>
      <c r="N117" s="97" t="s">
        <v>119</v>
      </c>
      <c r="O117" s="99" t="s">
        <v>95</v>
      </c>
      <c r="P117" s="100" t="str">
        <f aca="false">O117</f>
        <v>0..1</v>
      </c>
      <c r="Q117" s="54" t="s">
        <v>5379</v>
      </c>
      <c r="R117" s="109" t="s">
        <v>1801</v>
      </c>
      <c r="S117" s="99" t="s">
        <v>121</v>
      </c>
      <c r="T117" s="10" t="str">
        <f aca="false">IF($E117="","",IF(ISERROR(SEARCH("@",$R117)),IF(LEFT($E117,4)="BG-X","EG",IF(LEFT($E117,2)="BG","G",IF(LEFT($E117,4)="BT-X",IF(LEN($E117)-LEN(SUBSTITUTE($E117,"-",))&gt;2,"","E"),IF(LEN($E117)-LEN(SUBSTITUTE($E117,"-",))&gt;1,"","E")))),"A"))</f>
        <v>E</v>
      </c>
      <c r="U117" s="99" t="s">
        <v>95</v>
      </c>
      <c r="V117" s="99"/>
      <c r="W117" s="315"/>
      <c r="X117" s="38"/>
      <c r="Y117" s="10" t="str">
        <f aca="false">IF(AH117=Y$4,"X","-")</f>
        <v>-</v>
      </c>
      <c r="Z117" s="10" t="str">
        <f aca="false">IF(Y117="X","X",IF($AH117=Z$4,"X","-"))</f>
        <v>X</v>
      </c>
      <c r="AA117" s="10" t="str">
        <f aca="false">IF(Z117="X","X",IF($AH117=AA$4,"X","-"))</f>
        <v>X</v>
      </c>
      <c r="AB117" s="10" t="str">
        <f aca="false">IF(AA117="X","X",IF($AH117=AB$4,"X","-"))</f>
        <v>X</v>
      </c>
      <c r="AC117" s="10" t="str">
        <f aca="false">IF(AB117="X","X",IF($AH117=AC$4,"X","-"))</f>
        <v>X</v>
      </c>
      <c r="AD117" s="10" t="str">
        <f aca="false">IF(AC117="X","X",IF($AH117=AD$4,"X","-"))</f>
        <v>X</v>
      </c>
      <c r="AE117" s="10" t="str">
        <f aca="false">IF(AD117="X","X",IF($AH117=AE$4,"X","-"))</f>
        <v>X</v>
      </c>
      <c r="AF117" s="38"/>
      <c r="AG117" s="10" t="s">
        <v>25</v>
      </c>
      <c r="AH117" s="110" t="s">
        <v>25</v>
      </c>
      <c r="AI117" s="38"/>
      <c r="AJ117" s="13" t="str">
        <f aca="false">IF(ISERROR(FIND("/",R117)),R117,LEFT(R117,FIND(CHAR(1),SUBSTITUTE(R117,"/",CHAR(1),LEN(R117)-LEN(SUBSTITUTE(R117,"/",""))))-1))</f>
        <v>/rsm:CrossIndustryInvoice/rsm:SupplyChainTradeTransaction/ram:ApplicableHeaderTradeAgreement/ram:SellerTradeParty/ram:PostalTradeAddress</v>
      </c>
      <c r="AK117" s="13" t="str">
        <f aca="false">IF(ISERROR(FIND("/",R117)),R117,MID(R117, FIND(CHAR(1),SUBSTITUTE(R117,"/",CHAR(1), LEN(R117)-LEN(SUBSTITUTE(R117,"/","")))), LEN(R117)))</f>
        <v>/ram:LineTwo</v>
      </c>
      <c r="AL117" s="14" t="n">
        <f aca="false">COUNTIFS(R$4:R117,AJ117)</f>
        <v>1</v>
      </c>
      <c r="AM117" s="1"/>
      <c r="AN117" s="236" t="str">
        <f aca="false">D117</f>
        <v>SCT_HTA</v>
      </c>
      <c r="AO117" s="237" t="str">
        <f aca="false">E117</f>
        <v>BT-36</v>
      </c>
      <c r="AP117" s="238" t="str">
        <f aca="false">IF(F117="","",F117)</f>
        <v>BT-36</v>
      </c>
      <c r="AQ117" s="99" t="n">
        <f aca="false">LEN(BB117)-LEN(SUBSTITUTE(BB117,"/",""))-1</f>
        <v>5</v>
      </c>
      <c r="AR117" s="99" t="str">
        <f aca="false">H117</f>
        <v>0..1</v>
      </c>
      <c r="AS117" s="97" t="s">
        <v>1802</v>
      </c>
      <c r="AT117" s="97" t="s">
        <v>1091</v>
      </c>
      <c r="AU117" s="98"/>
      <c r="AV117" s="98"/>
      <c r="AW117" s="98"/>
      <c r="AX117" s="97" t="s">
        <v>4647</v>
      </c>
      <c r="AY117" s="99" t="str">
        <f aca="false">O117</f>
        <v>0..1</v>
      </c>
      <c r="AZ117" s="100" t="str">
        <f aca="false">P117</f>
        <v>0..1</v>
      </c>
      <c r="BA117" s="54" t="str">
        <f aca="false">Q117</f>
        <v>/rsm:CrossIndustryInvoice
/rsm:SupplyChainTradeTransaction
/ram:ApplicableHeaderTradeAgreement
/ram:SellerTradeParty
/ram:PostalTradeAddress
/ram:LineTwo</v>
      </c>
      <c r="BB117" s="109" t="str">
        <f aca="false">R117</f>
        <v>/rsm:CrossIndustryInvoice/rsm:SupplyChainTradeTransaction/ram:ApplicableHeaderTradeAgreement/ram:SellerTradeParty/ram:PostalTradeAddress/ram:LineTwo</v>
      </c>
      <c r="BC117" s="99" t="str">
        <f aca="false">IF(S117="","",S117)</f>
        <v>T</v>
      </c>
      <c r="BD117" s="10" t="str">
        <f aca="false">IF(T117="","",T117)</f>
        <v>E</v>
      </c>
      <c r="BE117" s="99" t="str">
        <f aca="false">IF(U117="","",U117)</f>
        <v>0..1</v>
      </c>
      <c r="BF117" s="99" t="str">
        <f aca="false">IF(V117="","",V117)</f>
        <v/>
      </c>
      <c r="BG117" s="315" t="str">
        <f aca="false">IF(W117="","",W117)</f>
        <v/>
      </c>
      <c r="BH117" s="6"/>
      <c r="BI117" s="10" t="str">
        <f aca="false">Y117</f>
        <v>-</v>
      </c>
      <c r="BJ117" s="10" t="str">
        <f aca="false">Z117</f>
        <v>X</v>
      </c>
      <c r="BK117" s="10" t="str">
        <f aca="false">AA117</f>
        <v>X</v>
      </c>
      <c r="BL117" s="10" t="str">
        <f aca="false">AB117</f>
        <v>X</v>
      </c>
      <c r="BM117" s="10" t="str">
        <f aca="false">AC117</f>
        <v>X</v>
      </c>
      <c r="BN117" s="10" t="str">
        <f aca="false">AD117</f>
        <v>X</v>
      </c>
      <c r="BO117" s="10" t="str">
        <f aca="false">AE117</f>
        <v>X</v>
      </c>
      <c r="BP117" s="6"/>
      <c r="BQ117" s="10" t="str">
        <f aca="false">AG117</f>
        <v>BASIC WL</v>
      </c>
      <c r="BR117" s="110" t="str">
        <f aca="false">AH117</f>
        <v>BASIC WL</v>
      </c>
      <c r="BS117" s="47"/>
      <c r="BT117" s="49" t="s">
        <v>6862</v>
      </c>
    </row>
    <row r="118" s="53" customFormat="true" ht="89.25" hidden="false" customHeight="false" outlineLevel="0" collapsed="false">
      <c r="A118" s="58" t="str">
        <f aca="false">IF(OR(T118="E",T118="A"),"YES","NO")</f>
        <v>YES</v>
      </c>
      <c r="B118" s="58"/>
      <c r="C118" s="58"/>
      <c r="D118" s="236" t="s">
        <v>5302</v>
      </c>
      <c r="E118" s="237" t="s">
        <v>1803</v>
      </c>
      <c r="F118" s="238" t="s">
        <v>1803</v>
      </c>
      <c r="G118" s="99" t="n">
        <f aca="false">LEN(R118)-LEN(SUBSTITUTE(R118,"/",""))-1</f>
        <v>5</v>
      </c>
      <c r="H118" s="99" t="s">
        <v>95</v>
      </c>
      <c r="I118" s="97" t="s">
        <v>1804</v>
      </c>
      <c r="J118" s="97" t="s">
        <v>1088</v>
      </c>
      <c r="K118" s="98"/>
      <c r="L118" s="98"/>
      <c r="M118" s="98"/>
      <c r="N118" s="97" t="s">
        <v>119</v>
      </c>
      <c r="O118" s="99" t="s">
        <v>95</v>
      </c>
      <c r="P118" s="100" t="str">
        <f aca="false">O118</f>
        <v>0..1</v>
      </c>
      <c r="Q118" s="54" t="s">
        <v>5380</v>
      </c>
      <c r="R118" s="109" t="s">
        <v>1805</v>
      </c>
      <c r="S118" s="99" t="s">
        <v>121</v>
      </c>
      <c r="T118" s="10" t="str">
        <f aca="false">IF($E118="","",IF(ISERROR(SEARCH("@",$R118)),IF(LEFT($E118,4)="BG-X","EG",IF(LEFT($E118,2)="BG","G",IF(LEFT($E118,4)="BT-X",IF(LEN($E118)-LEN(SUBSTITUTE($E118,"-",))&gt;2,"","E"),IF(LEN($E118)-LEN(SUBSTITUTE($E118,"-",))&gt;1,"","E")))),"A"))</f>
        <v>E</v>
      </c>
      <c r="U118" s="99" t="s">
        <v>95</v>
      </c>
      <c r="V118" s="99"/>
      <c r="W118" s="315"/>
      <c r="X118" s="38"/>
      <c r="Y118" s="10" t="str">
        <f aca="false">IF(AH118=Y$4,"X","-")</f>
        <v>-</v>
      </c>
      <c r="Z118" s="10" t="str">
        <f aca="false">IF(Y118="X","X",IF($AH118=Z$4,"X","-"))</f>
        <v>X</v>
      </c>
      <c r="AA118" s="10" t="str">
        <f aca="false">IF(Z118="X","X",IF($AH118=AA$4,"X","-"))</f>
        <v>X</v>
      </c>
      <c r="AB118" s="10" t="str">
        <f aca="false">IF(AA118="X","X",IF($AH118=AB$4,"X","-"))</f>
        <v>X</v>
      </c>
      <c r="AC118" s="10" t="str">
        <f aca="false">IF(AB118="X","X",IF($AH118=AC$4,"X","-"))</f>
        <v>X</v>
      </c>
      <c r="AD118" s="10" t="str">
        <f aca="false">IF(AC118="X","X",IF($AH118=AD$4,"X","-"))</f>
        <v>X</v>
      </c>
      <c r="AE118" s="10" t="str">
        <f aca="false">IF(AD118="X","X",IF($AH118=AE$4,"X","-"))</f>
        <v>X</v>
      </c>
      <c r="AF118" s="38"/>
      <c r="AG118" s="10" t="s">
        <v>25</v>
      </c>
      <c r="AH118" s="110" t="s">
        <v>25</v>
      </c>
      <c r="AI118" s="38"/>
      <c r="AJ118" s="13" t="str">
        <f aca="false">IF(ISERROR(FIND("/",R118)),R118,LEFT(R118,FIND(CHAR(1),SUBSTITUTE(R118,"/",CHAR(1),LEN(R118)-LEN(SUBSTITUTE(R118,"/",""))))-1))</f>
        <v>/rsm:CrossIndustryInvoice/rsm:SupplyChainTradeTransaction/ram:ApplicableHeaderTradeAgreement/ram:SellerTradeParty/ram:PostalTradeAddress</v>
      </c>
      <c r="AK118" s="13" t="str">
        <f aca="false">IF(ISERROR(FIND("/",R118)),R118,MID(R118, FIND(CHAR(1),SUBSTITUTE(R118,"/",CHAR(1), LEN(R118)-LEN(SUBSTITUTE(R118,"/","")))), LEN(R118)))</f>
        <v>/ram:LineThree</v>
      </c>
      <c r="AL118" s="14" t="n">
        <f aca="false">COUNTIFS(R$4:R118,AJ118)</f>
        <v>1</v>
      </c>
      <c r="AM118" s="1"/>
      <c r="AN118" s="236" t="str">
        <f aca="false">D118</f>
        <v>SCT_HTA</v>
      </c>
      <c r="AO118" s="237" t="str">
        <f aca="false">E118</f>
        <v>BT-162</v>
      </c>
      <c r="AP118" s="238" t="str">
        <f aca="false">IF(F118="","",F118)</f>
        <v>BT-162</v>
      </c>
      <c r="AQ118" s="99" t="n">
        <f aca="false">LEN(BB118)-LEN(SUBSTITUTE(BB118,"/",""))-1</f>
        <v>5</v>
      </c>
      <c r="AR118" s="99" t="str">
        <f aca="false">H118</f>
        <v>0..1</v>
      </c>
      <c r="AS118" s="97" t="s">
        <v>1806</v>
      </c>
      <c r="AT118" s="97" t="s">
        <v>1091</v>
      </c>
      <c r="AU118" s="98"/>
      <c r="AV118" s="98"/>
      <c r="AW118" s="98"/>
      <c r="AX118" s="97" t="s">
        <v>4647</v>
      </c>
      <c r="AY118" s="99" t="str">
        <f aca="false">O118</f>
        <v>0..1</v>
      </c>
      <c r="AZ118" s="100" t="str">
        <f aca="false">P118</f>
        <v>0..1</v>
      </c>
      <c r="BA118" s="54" t="str">
        <f aca="false">Q118</f>
        <v>/rsm:CrossIndustryInvoice
/rsm:SupplyChainTradeTransaction
/ram:ApplicableHeaderTradeAgreement
/ram:SellerTradeParty
/ram:PostalTradeAddress
/ram:LineThree</v>
      </c>
      <c r="BB118" s="109" t="str">
        <f aca="false">R118</f>
        <v>/rsm:CrossIndustryInvoice/rsm:SupplyChainTradeTransaction/ram:ApplicableHeaderTradeAgreement/ram:SellerTradeParty/ram:PostalTradeAddress/ram:LineThree</v>
      </c>
      <c r="BC118" s="99" t="str">
        <f aca="false">IF(S118="","",S118)</f>
        <v>T</v>
      </c>
      <c r="BD118" s="10" t="str">
        <f aca="false">IF(T118="","",T118)</f>
        <v>E</v>
      </c>
      <c r="BE118" s="99" t="str">
        <f aca="false">IF(U118="","",U118)</f>
        <v>0..1</v>
      </c>
      <c r="BF118" s="99" t="str">
        <f aca="false">IF(V118="","",V118)</f>
        <v/>
      </c>
      <c r="BG118" s="315" t="str">
        <f aca="false">IF(W118="","",W118)</f>
        <v/>
      </c>
      <c r="BH118" s="6"/>
      <c r="BI118" s="10" t="str">
        <f aca="false">Y118</f>
        <v>-</v>
      </c>
      <c r="BJ118" s="10" t="str">
        <f aca="false">Z118</f>
        <v>X</v>
      </c>
      <c r="BK118" s="10" t="str">
        <f aca="false">AA118</f>
        <v>X</v>
      </c>
      <c r="BL118" s="10" t="str">
        <f aca="false">AB118</f>
        <v>X</v>
      </c>
      <c r="BM118" s="10" t="str">
        <f aca="false">AC118</f>
        <v>X</v>
      </c>
      <c r="BN118" s="10" t="str">
        <f aca="false">AD118</f>
        <v>X</v>
      </c>
      <c r="BO118" s="10" t="str">
        <f aca="false">AE118</f>
        <v>X</v>
      </c>
      <c r="BP118" s="6"/>
      <c r="BQ118" s="10" t="str">
        <f aca="false">AG118</f>
        <v>BASIC WL</v>
      </c>
      <c r="BR118" s="110" t="str">
        <f aca="false">AH118</f>
        <v>BASIC WL</v>
      </c>
      <c r="BS118" s="47"/>
      <c r="BT118" s="49" t="s">
        <v>6862</v>
      </c>
    </row>
    <row r="119" s="53" customFormat="true" ht="89.25" hidden="false" customHeight="false" outlineLevel="0" collapsed="false">
      <c r="A119" s="58" t="str">
        <f aca="false">IF(OR(T119="E",T119="A"),"YES","NO")</f>
        <v>YES</v>
      </c>
      <c r="B119" s="58"/>
      <c r="C119" s="58"/>
      <c r="D119" s="236" t="s">
        <v>5302</v>
      </c>
      <c r="E119" s="237" t="s">
        <v>1807</v>
      </c>
      <c r="F119" s="238" t="s">
        <v>1807</v>
      </c>
      <c r="G119" s="99" t="n">
        <f aca="false">LEN(R119)-LEN(SUBSTITUTE(R119,"/",""))-1</f>
        <v>5</v>
      </c>
      <c r="H119" s="99" t="s">
        <v>95</v>
      </c>
      <c r="I119" s="97" t="s">
        <v>1808</v>
      </c>
      <c r="J119" s="97" t="s">
        <v>1809</v>
      </c>
      <c r="K119" s="98"/>
      <c r="L119" s="98"/>
      <c r="M119" s="98"/>
      <c r="N119" s="97" t="s">
        <v>119</v>
      </c>
      <c r="O119" s="99" t="s">
        <v>95</v>
      </c>
      <c r="P119" s="100" t="str">
        <f aca="false">O119</f>
        <v>0..1</v>
      </c>
      <c r="Q119" s="54" t="s">
        <v>5381</v>
      </c>
      <c r="R119" s="109" t="s">
        <v>1810</v>
      </c>
      <c r="S119" s="99" t="s">
        <v>121</v>
      </c>
      <c r="T119" s="10" t="str">
        <f aca="false">IF($E119="","",IF(ISERROR(SEARCH("@",$R119)),IF(LEFT($E119,4)="BG-X","EG",IF(LEFT($E119,2)="BG","G",IF(LEFT($E119,4)="BT-X",IF(LEN($E119)-LEN(SUBSTITUTE($E119,"-",))&gt;2,"","E"),IF(LEN($E119)-LEN(SUBSTITUTE($E119,"-",))&gt;1,"","E")))),"A"))</f>
        <v>E</v>
      </c>
      <c r="U119" s="99" t="s">
        <v>95</v>
      </c>
      <c r="V119" s="99"/>
      <c r="W119" s="315"/>
      <c r="X119" s="38"/>
      <c r="Y119" s="10" t="str">
        <f aca="false">IF(AH119=Y$4,"X","-")</f>
        <v>-</v>
      </c>
      <c r="Z119" s="10" t="str">
        <f aca="false">IF(Y119="X","X",IF($AH119=Z$4,"X","-"))</f>
        <v>X</v>
      </c>
      <c r="AA119" s="10" t="str">
        <f aca="false">IF(Z119="X","X",IF($AH119=AA$4,"X","-"))</f>
        <v>X</v>
      </c>
      <c r="AB119" s="10" t="str">
        <f aca="false">IF(AA119="X","X",IF($AH119=AB$4,"X","-"))</f>
        <v>X</v>
      </c>
      <c r="AC119" s="10" t="str">
        <f aca="false">IF(AB119="X","X",IF($AH119=AC$4,"X","-"))</f>
        <v>X</v>
      </c>
      <c r="AD119" s="10" t="str">
        <f aca="false">IF(AC119="X","X",IF($AH119=AD$4,"X","-"))</f>
        <v>X</v>
      </c>
      <c r="AE119" s="10" t="str">
        <f aca="false">IF(AD119="X","X",IF($AH119=AE$4,"X","-"))</f>
        <v>X</v>
      </c>
      <c r="AF119" s="38"/>
      <c r="AG119" s="10" t="s">
        <v>25</v>
      </c>
      <c r="AH119" s="110" t="s">
        <v>25</v>
      </c>
      <c r="AI119" s="38"/>
      <c r="AJ119" s="13" t="str">
        <f aca="false">IF(ISERROR(FIND("/",R119)),R119,LEFT(R119,FIND(CHAR(1),SUBSTITUTE(R119,"/",CHAR(1),LEN(R119)-LEN(SUBSTITUTE(R119,"/",""))))-1))</f>
        <v>/rsm:CrossIndustryInvoice/rsm:SupplyChainTradeTransaction/ram:ApplicableHeaderTradeAgreement/ram:SellerTradeParty/ram:PostalTradeAddress</v>
      </c>
      <c r="AK119" s="13" t="str">
        <f aca="false">IF(ISERROR(FIND("/",R119)),R119,MID(R119, FIND(CHAR(1),SUBSTITUTE(R119,"/",CHAR(1), LEN(R119)-LEN(SUBSTITUTE(R119,"/","")))), LEN(R119)))</f>
        <v>/ram:CityName</v>
      </c>
      <c r="AL119" s="14" t="n">
        <f aca="false">COUNTIFS(R$4:R119,AJ119)</f>
        <v>1</v>
      </c>
      <c r="AM119" s="1"/>
      <c r="AN119" s="236" t="str">
        <f aca="false">D119</f>
        <v>SCT_HTA</v>
      </c>
      <c r="AO119" s="237" t="str">
        <f aca="false">E119</f>
        <v>BT-37</v>
      </c>
      <c r="AP119" s="238" t="str">
        <f aca="false">IF(F119="","",F119)</f>
        <v>BT-37</v>
      </c>
      <c r="AQ119" s="99" t="n">
        <f aca="false">LEN(BB119)-LEN(SUBSTITUTE(BB119,"/",""))-1</f>
        <v>5</v>
      </c>
      <c r="AR119" s="99" t="str">
        <f aca="false">H119</f>
        <v>0..1</v>
      </c>
      <c r="AS119" s="97" t="s">
        <v>1811</v>
      </c>
      <c r="AT119" s="97" t="s">
        <v>1812</v>
      </c>
      <c r="AU119" s="98"/>
      <c r="AV119" s="98"/>
      <c r="AW119" s="98"/>
      <c r="AX119" s="97" t="s">
        <v>4647</v>
      </c>
      <c r="AY119" s="99" t="str">
        <f aca="false">O119</f>
        <v>0..1</v>
      </c>
      <c r="AZ119" s="100" t="str">
        <f aca="false">P119</f>
        <v>0..1</v>
      </c>
      <c r="BA119" s="54" t="str">
        <f aca="false">Q119</f>
        <v>/rsm:CrossIndustryInvoice
/rsm:SupplyChainTradeTransaction
/ram:ApplicableHeaderTradeAgreement
/ram:SellerTradeParty
/ram:PostalTradeAddress
/ram:CityName</v>
      </c>
      <c r="BB119" s="109" t="str">
        <f aca="false">R119</f>
        <v>/rsm:CrossIndustryInvoice/rsm:SupplyChainTradeTransaction/ram:ApplicableHeaderTradeAgreement/ram:SellerTradeParty/ram:PostalTradeAddress/ram:CityName</v>
      </c>
      <c r="BC119" s="99" t="str">
        <f aca="false">IF(S119="","",S119)</f>
        <v>T</v>
      </c>
      <c r="BD119" s="10" t="str">
        <f aca="false">IF(T119="","",T119)</f>
        <v>E</v>
      </c>
      <c r="BE119" s="99" t="str">
        <f aca="false">IF(U119="","",U119)</f>
        <v>0..1</v>
      </c>
      <c r="BF119" s="99" t="str">
        <f aca="false">IF(V119="","",V119)</f>
        <v/>
      </c>
      <c r="BG119" s="315" t="str">
        <f aca="false">IF(W119="","",W119)</f>
        <v/>
      </c>
      <c r="BH119" s="6"/>
      <c r="BI119" s="10" t="str">
        <f aca="false">Y119</f>
        <v>-</v>
      </c>
      <c r="BJ119" s="10" t="str">
        <f aca="false">Z119</f>
        <v>X</v>
      </c>
      <c r="BK119" s="10" t="str">
        <f aca="false">AA119</f>
        <v>X</v>
      </c>
      <c r="BL119" s="10" t="str">
        <f aca="false">AB119</f>
        <v>X</v>
      </c>
      <c r="BM119" s="10" t="str">
        <f aca="false">AC119</f>
        <v>X</v>
      </c>
      <c r="BN119" s="10" t="str">
        <f aca="false">AD119</f>
        <v>X</v>
      </c>
      <c r="BO119" s="10" t="str">
        <f aca="false">AE119</f>
        <v>X</v>
      </c>
      <c r="BP119" s="6"/>
      <c r="BQ119" s="10" t="str">
        <f aca="false">AG119</f>
        <v>BASIC WL</v>
      </c>
      <c r="BR119" s="110" t="str">
        <f aca="false">AH119</f>
        <v>BASIC WL</v>
      </c>
      <c r="BS119" s="47"/>
      <c r="BT119" s="49" t="s">
        <v>6862</v>
      </c>
    </row>
    <row r="120" s="53" customFormat="true" ht="89.25" hidden="false" customHeight="false" outlineLevel="0" collapsed="false">
      <c r="A120" s="58" t="str">
        <f aca="false">IF(OR(T120="E",T120="A"),"YES","NO")</f>
        <v>YES</v>
      </c>
      <c r="B120" s="58"/>
      <c r="C120" s="58"/>
      <c r="D120" s="236" t="s">
        <v>5302</v>
      </c>
      <c r="E120" s="237" t="s">
        <v>1813</v>
      </c>
      <c r="F120" s="238" t="s">
        <v>1813</v>
      </c>
      <c r="G120" s="99" t="n">
        <f aca="false">LEN(R120)-LEN(SUBSTITUTE(R120,"/",""))-1</f>
        <v>5</v>
      </c>
      <c r="H120" s="99" t="s">
        <v>88</v>
      </c>
      <c r="I120" s="97" t="s">
        <v>1814</v>
      </c>
      <c r="J120" s="97" t="s">
        <v>1107</v>
      </c>
      <c r="K120" s="98" t="s">
        <v>1815</v>
      </c>
      <c r="L120" s="98"/>
      <c r="M120" s="98" t="s">
        <v>5382</v>
      </c>
      <c r="N120" s="97" t="s">
        <v>174</v>
      </c>
      <c r="O120" s="99" t="s">
        <v>88</v>
      </c>
      <c r="P120" s="100" t="str">
        <f aca="false">O120</f>
        <v>1..1</v>
      </c>
      <c r="Q120" s="54" t="s">
        <v>5383</v>
      </c>
      <c r="R120" s="109" t="s">
        <v>1816</v>
      </c>
      <c r="S120" s="99" t="s">
        <v>176</v>
      </c>
      <c r="T120" s="10" t="str">
        <f aca="false">IF($E120="","",IF(ISERROR(SEARCH("@",$R120)),IF(LEFT($E120,4)="BG-X","EG",IF(LEFT($E120,2)="BG","G",IF(LEFT($E120,4)="BT-X",IF(LEN($E120)-LEN(SUBSTITUTE($E120,"-",))&gt;2,"","E"),IF(LEN($E120)-LEN(SUBSTITUTE($E120,"-",))&gt;1,"","E")))),"A"))</f>
        <v>E</v>
      </c>
      <c r="U120" s="99" t="s">
        <v>95</v>
      </c>
      <c r="V120" s="99"/>
      <c r="W120" s="315"/>
      <c r="X120" s="38"/>
      <c r="Y120" s="10" t="str">
        <f aca="false">IF(AH120=Y$4,"X","-")</f>
        <v>X</v>
      </c>
      <c r="Z120" s="10" t="str">
        <f aca="false">IF(Y120="X","X",IF($AH120=Z$4,"X","-"))</f>
        <v>X</v>
      </c>
      <c r="AA120" s="10" t="str">
        <f aca="false">IF(Z120="X","X",IF($AH120=AA$4,"X","-"))</f>
        <v>X</v>
      </c>
      <c r="AB120" s="10" t="str">
        <f aca="false">IF(AA120="X","X",IF($AH120=AB$4,"X","-"))</f>
        <v>X</v>
      </c>
      <c r="AC120" s="10" t="str">
        <f aca="false">IF(AB120="X","X",IF($AH120=AC$4,"X","-"))</f>
        <v>X</v>
      </c>
      <c r="AD120" s="10" t="str">
        <f aca="false">IF(AC120="X","X",IF($AH120=AD$4,"X","-"))</f>
        <v>X</v>
      </c>
      <c r="AE120" s="10" t="str">
        <f aca="false">IF(AD120="X","X",IF($AH120=AE$4,"X","-"))</f>
        <v>X</v>
      </c>
      <c r="AF120" s="38"/>
      <c r="AG120" s="10" t="s">
        <v>24</v>
      </c>
      <c r="AH120" s="110" t="s">
        <v>24</v>
      </c>
      <c r="AI120" s="38"/>
      <c r="AJ120" s="13" t="str">
        <f aca="false">IF(ISERROR(FIND("/",R120)),R120,LEFT(R120,FIND(CHAR(1),SUBSTITUTE(R120,"/",CHAR(1),LEN(R120)-LEN(SUBSTITUTE(R120,"/",""))))-1))</f>
        <v>/rsm:CrossIndustryInvoice/rsm:SupplyChainTradeTransaction/ram:ApplicableHeaderTradeAgreement/ram:SellerTradeParty/ram:PostalTradeAddress</v>
      </c>
      <c r="AK120" s="13" t="str">
        <f aca="false">IF(ISERROR(FIND("/",R120)),R120,MID(R120, FIND(CHAR(1),SUBSTITUTE(R120,"/",CHAR(1), LEN(R120)-LEN(SUBSTITUTE(R120,"/","")))), LEN(R120)))</f>
        <v>/ram:CountryID</v>
      </c>
      <c r="AL120" s="14" t="n">
        <f aca="false">COUNTIFS(R$4:R120,AJ120)</f>
        <v>1</v>
      </c>
      <c r="AM120" s="1"/>
      <c r="AN120" s="236" t="str">
        <f aca="false">D120</f>
        <v>SCT_HTA</v>
      </c>
      <c r="AO120" s="237" t="str">
        <f aca="false">E120</f>
        <v>BT-40</v>
      </c>
      <c r="AP120" s="238" t="str">
        <f aca="false">IF(F120="","",F120)</f>
        <v>BT-40</v>
      </c>
      <c r="AQ120" s="99" t="n">
        <f aca="false">LEN(BB120)-LEN(SUBSTITUTE(BB120,"/",""))-1</f>
        <v>5</v>
      </c>
      <c r="AR120" s="99" t="str">
        <f aca="false">H120</f>
        <v>1..1</v>
      </c>
      <c r="AS120" s="97" t="s">
        <v>1817</v>
      </c>
      <c r="AT120" s="97" t="s">
        <v>1110</v>
      </c>
      <c r="AU120" s="98" t="s">
        <v>514</v>
      </c>
      <c r="AV120" s="98"/>
      <c r="AW120" s="98" t="s">
        <v>5384</v>
      </c>
      <c r="AX120" s="97" t="s">
        <v>174</v>
      </c>
      <c r="AY120" s="99" t="str">
        <f aca="false">O120</f>
        <v>1..1</v>
      </c>
      <c r="AZ120" s="100" t="str">
        <f aca="false">P120</f>
        <v>1..1</v>
      </c>
      <c r="BA120" s="54" t="str">
        <f aca="false">Q120</f>
        <v>/rsm:CrossIndustryInvoice
/rsm:SupplyChainTradeTransaction
/ram:ApplicableHeaderTradeAgreement
/ram:SellerTradeParty
/ram:PostalTradeAddress
/ram:CountryID</v>
      </c>
      <c r="BB120" s="109" t="str">
        <f aca="false">R120</f>
        <v>/rsm:CrossIndustryInvoice/rsm:SupplyChainTradeTransaction/ram:ApplicableHeaderTradeAgreement/ram:SellerTradeParty/ram:PostalTradeAddress/ram:CountryID</v>
      </c>
      <c r="BC120" s="99" t="str">
        <f aca="false">IF(S120="","",S120)</f>
        <v>C</v>
      </c>
      <c r="BD120" s="10" t="str">
        <f aca="false">IF(T120="","",T120)</f>
        <v>E</v>
      </c>
      <c r="BE120" s="99" t="str">
        <f aca="false">IF(U120="","",U120)</f>
        <v>0..1</v>
      </c>
      <c r="BF120" s="99" t="str">
        <f aca="false">IF(V120="","",V120)</f>
        <v/>
      </c>
      <c r="BG120" s="315" t="str">
        <f aca="false">IF(W120="","",W120)</f>
        <v/>
      </c>
      <c r="BH120" s="6"/>
      <c r="BI120" s="10" t="str">
        <f aca="false">Y120</f>
        <v>X</v>
      </c>
      <c r="BJ120" s="10" t="str">
        <f aca="false">Z120</f>
        <v>X</v>
      </c>
      <c r="BK120" s="10" t="str">
        <f aca="false">AA120</f>
        <v>X</v>
      </c>
      <c r="BL120" s="10" t="str">
        <f aca="false">AB120</f>
        <v>X</v>
      </c>
      <c r="BM120" s="10" t="str">
        <f aca="false">AC120</f>
        <v>X</v>
      </c>
      <c r="BN120" s="10" t="str">
        <f aca="false">AD120</f>
        <v>X</v>
      </c>
      <c r="BO120" s="10" t="str">
        <f aca="false">AE120</f>
        <v>X</v>
      </c>
      <c r="BP120" s="6"/>
      <c r="BQ120" s="10" t="str">
        <f aca="false">AG120</f>
        <v>MINIMUM</v>
      </c>
      <c r="BR120" s="110" t="str">
        <f aca="false">AH120</f>
        <v>MINIMUM</v>
      </c>
      <c r="BS120" s="47"/>
      <c r="BT120" s="49" t="s">
        <v>6862</v>
      </c>
    </row>
    <row r="121" s="53" customFormat="true" ht="89.25" hidden="false" customHeight="false" outlineLevel="0" collapsed="false">
      <c r="A121" s="58" t="str">
        <f aca="false">IF(OR(T121="E",T121="A"),"YES","NO")</f>
        <v>YES</v>
      </c>
      <c r="B121" s="58"/>
      <c r="C121" s="58"/>
      <c r="D121" s="236" t="s">
        <v>5302</v>
      </c>
      <c r="E121" s="237" t="s">
        <v>1818</v>
      </c>
      <c r="F121" s="238" t="s">
        <v>1818</v>
      </c>
      <c r="G121" s="99" t="n">
        <f aca="false">LEN(R121)-LEN(SUBSTITUTE(R121,"/",""))-1</f>
        <v>5</v>
      </c>
      <c r="H121" s="99" t="s">
        <v>95</v>
      </c>
      <c r="I121" s="97" t="s">
        <v>1819</v>
      </c>
      <c r="J121" s="97" t="s">
        <v>1114</v>
      </c>
      <c r="K121" s="98" t="s">
        <v>1115</v>
      </c>
      <c r="L121" s="98"/>
      <c r="M121" s="98"/>
      <c r="N121" s="97" t="s">
        <v>119</v>
      </c>
      <c r="O121" s="99" t="s">
        <v>95</v>
      </c>
      <c r="P121" s="100" t="str">
        <f aca="false">O121</f>
        <v>0..1</v>
      </c>
      <c r="Q121" s="54" t="s">
        <v>5385</v>
      </c>
      <c r="R121" s="109" t="s">
        <v>1820</v>
      </c>
      <c r="S121" s="99" t="s">
        <v>121</v>
      </c>
      <c r="T121" s="10" t="str">
        <f aca="false">IF($E121="","",IF(ISERROR(SEARCH("@",$R121)),IF(LEFT($E121,4)="BG-X","EG",IF(LEFT($E121,2)="BG","G",IF(LEFT($E121,4)="BT-X",IF(LEN($E121)-LEN(SUBSTITUTE($E121,"-",))&gt;2,"","E"),IF(LEN($E121)-LEN(SUBSTITUTE($E121,"-",))&gt;1,"","E")))),"A"))</f>
        <v>E</v>
      </c>
      <c r="U121" s="99" t="s">
        <v>112</v>
      </c>
      <c r="V121" s="99" t="s">
        <v>122</v>
      </c>
      <c r="W121" s="315"/>
      <c r="X121" s="38"/>
      <c r="Y121" s="10" t="str">
        <f aca="false">IF(AH121=Y$4,"X","-")</f>
        <v>-</v>
      </c>
      <c r="Z121" s="10" t="str">
        <f aca="false">IF(Y121="X","X",IF($AH121=Z$4,"X","-"))</f>
        <v>X</v>
      </c>
      <c r="AA121" s="10" t="str">
        <f aca="false">IF(Z121="X","X",IF($AH121=AA$4,"X","-"))</f>
        <v>X</v>
      </c>
      <c r="AB121" s="10" t="str">
        <f aca="false">IF(AA121="X","X",IF($AH121=AB$4,"X","-"))</f>
        <v>X</v>
      </c>
      <c r="AC121" s="10" t="str">
        <f aca="false">IF(AB121="X","X",IF($AH121=AC$4,"X","-"))</f>
        <v>X</v>
      </c>
      <c r="AD121" s="10" t="str">
        <f aca="false">IF(AC121="X","X",IF($AH121=AD$4,"X","-"))</f>
        <v>X</v>
      </c>
      <c r="AE121" s="10" t="str">
        <f aca="false">IF(AD121="X","X",IF($AH121=AE$4,"X","-"))</f>
        <v>X</v>
      </c>
      <c r="AF121" s="38"/>
      <c r="AG121" s="10" t="s">
        <v>25</v>
      </c>
      <c r="AH121" s="110" t="s">
        <v>25</v>
      </c>
      <c r="AI121" s="38"/>
      <c r="AJ121" s="13" t="str">
        <f aca="false">IF(ISERROR(FIND("/",R121)),R121,LEFT(R121,FIND(CHAR(1),SUBSTITUTE(R121,"/",CHAR(1),LEN(R121)-LEN(SUBSTITUTE(R121,"/",""))))-1))</f>
        <v>/rsm:CrossIndustryInvoice/rsm:SupplyChainTradeTransaction/ram:ApplicableHeaderTradeAgreement/ram:SellerTradeParty/ram:PostalTradeAddress</v>
      </c>
      <c r="AK121" s="13" t="str">
        <f aca="false">IF(ISERROR(FIND("/",R121)),R121,MID(R121, FIND(CHAR(1),SUBSTITUTE(R121,"/",CHAR(1), LEN(R121)-LEN(SUBSTITUTE(R121,"/","")))), LEN(R121)))</f>
        <v>/ram:CountrySubDivisionName</v>
      </c>
      <c r="AL121" s="14" t="n">
        <f aca="false">COUNTIFS(R$4:R121,AJ121)</f>
        <v>1</v>
      </c>
      <c r="AM121" s="1"/>
      <c r="AN121" s="236" t="str">
        <f aca="false">D121</f>
        <v>SCT_HTA</v>
      </c>
      <c r="AO121" s="237" t="str">
        <f aca="false">E121</f>
        <v>BT-39</v>
      </c>
      <c r="AP121" s="238" t="str">
        <f aca="false">IF(F121="","",F121)</f>
        <v>BT-39</v>
      </c>
      <c r="AQ121" s="99" t="n">
        <f aca="false">LEN(BB121)-LEN(SUBSTITUTE(BB121,"/",""))-1</f>
        <v>5</v>
      </c>
      <c r="AR121" s="99" t="str">
        <f aca="false">H121</f>
        <v>0..1</v>
      </c>
      <c r="AS121" s="97" t="s">
        <v>1821</v>
      </c>
      <c r="AT121" s="97" t="s">
        <v>1118</v>
      </c>
      <c r="AU121" s="98" t="s">
        <v>1119</v>
      </c>
      <c r="AV121" s="98"/>
      <c r="AW121" s="98"/>
      <c r="AX121" s="97" t="s">
        <v>4647</v>
      </c>
      <c r="AY121" s="99" t="str">
        <f aca="false">O121</f>
        <v>0..1</v>
      </c>
      <c r="AZ121" s="100" t="str">
        <f aca="false">P121</f>
        <v>0..1</v>
      </c>
      <c r="BA121" s="54" t="str">
        <f aca="false">Q121</f>
        <v>/rsm:CrossIndustryInvoice
/rsm:SupplyChainTradeTransaction
/ram:ApplicableHeaderTradeAgreement
/ram:SellerTradeParty
/ram:PostalTradeAddress
/ram:CountrySubDivisionName</v>
      </c>
      <c r="BB121" s="109" t="str">
        <f aca="false">R121</f>
        <v>/rsm:CrossIndustryInvoice/rsm:SupplyChainTradeTransaction/ram:ApplicableHeaderTradeAgreement/ram:SellerTradeParty/ram:PostalTradeAddress/ram:CountrySubDivisionName</v>
      </c>
      <c r="BC121" s="99" t="str">
        <f aca="false">IF(S121="","",S121)</f>
        <v>T</v>
      </c>
      <c r="BD121" s="10" t="str">
        <f aca="false">IF(T121="","",T121)</f>
        <v>E</v>
      </c>
      <c r="BE121" s="99" t="str">
        <f aca="false">IF(U121="","",U121)</f>
        <v>0..n</v>
      </c>
      <c r="BF121" s="99" t="str">
        <f aca="false">IF(V121="","",V121)</f>
        <v>CAR-3</v>
      </c>
      <c r="BG121" s="315" t="str">
        <f aca="false">IF(W121="","",W121)</f>
        <v/>
      </c>
      <c r="BH121" s="6"/>
      <c r="BI121" s="10" t="str">
        <f aca="false">Y121</f>
        <v>-</v>
      </c>
      <c r="BJ121" s="10" t="str">
        <f aca="false">Z121</f>
        <v>X</v>
      </c>
      <c r="BK121" s="10" t="str">
        <f aca="false">AA121</f>
        <v>X</v>
      </c>
      <c r="BL121" s="10" t="str">
        <f aca="false">AB121</f>
        <v>X</v>
      </c>
      <c r="BM121" s="10" t="str">
        <f aca="false">AC121</f>
        <v>X</v>
      </c>
      <c r="BN121" s="10" t="str">
        <f aca="false">AD121</f>
        <v>X</v>
      </c>
      <c r="BO121" s="10" t="str">
        <f aca="false">AE121</f>
        <v>X</v>
      </c>
      <c r="BP121" s="6"/>
      <c r="BQ121" s="10" t="str">
        <f aca="false">AG121</f>
        <v>BASIC WL</v>
      </c>
      <c r="BR121" s="110" t="str">
        <f aca="false">AH121</f>
        <v>BASIC WL</v>
      </c>
      <c r="BS121" s="47"/>
      <c r="BT121" s="49" t="s">
        <v>6862</v>
      </c>
    </row>
    <row r="122" s="53" customFormat="true" ht="85.5" hidden="false" customHeight="false" outlineLevel="0" collapsed="false">
      <c r="A122" s="58" t="str">
        <f aca="false">IF(OR(T122="E",T122="A"),"YES","NO")</f>
        <v>NO</v>
      </c>
      <c r="B122" s="58"/>
      <c r="C122" s="58"/>
      <c r="D122" s="236" t="s">
        <v>5302</v>
      </c>
      <c r="E122" s="241" t="s">
        <v>1822</v>
      </c>
      <c r="F122" s="242"/>
      <c r="G122" s="172" t="n">
        <f aca="false">LEN(R122)-LEN(SUBSTITUTE(R122,"/",""))-1</f>
        <v>4</v>
      </c>
      <c r="H122" s="172" t="s">
        <v>95</v>
      </c>
      <c r="I122" s="181" t="s">
        <v>5386</v>
      </c>
      <c r="J122" s="173" t="s">
        <v>1121</v>
      </c>
      <c r="K122" s="174"/>
      <c r="L122" s="174"/>
      <c r="M122" s="174"/>
      <c r="N122" s="173"/>
      <c r="O122" s="175" t="s">
        <v>95</v>
      </c>
      <c r="P122" s="175" t="str">
        <f aca="false">O122</f>
        <v>0..1</v>
      </c>
      <c r="Q122" s="176" t="s">
        <v>5387</v>
      </c>
      <c r="R122" s="177" t="s">
        <v>1823</v>
      </c>
      <c r="S122" s="172"/>
      <c r="T122" s="178" t="str">
        <f aca="false">IF($E122="","",IF(ISERROR(SEARCH("@",$R122)),IF(LEFT($E122,4)="BG-X","EG",IF(LEFT($E122,2)="BG","G",IF(LEFT($E122,4)="BT-X",IF(LEN($E122)-LEN(SUBSTITUTE($E122,"-",))&gt;2,"","E"),IF(LEN($E122)-LEN(SUBSTITUTE($E122,"-",))&gt;1,"","E")))),"A"))</f>
        <v/>
      </c>
      <c r="U122" s="172" t="s">
        <v>112</v>
      </c>
      <c r="V122" s="172"/>
      <c r="W122" s="365"/>
      <c r="X122" s="38"/>
      <c r="Y122" s="178" t="str">
        <f aca="false">IF(AH122=Y$4,"X","-")</f>
        <v>-</v>
      </c>
      <c r="Z122" s="178" t="str">
        <f aca="false">IF(Y122="X","X",IF($AH122=Z$4,"X","-"))</f>
        <v>X</v>
      </c>
      <c r="AA122" s="178" t="str">
        <f aca="false">IF(Z122="X","X",IF($AH122=AA$4,"X","-"))</f>
        <v>X</v>
      </c>
      <c r="AB122" s="178" t="str">
        <f aca="false">IF(AA122="X","X",IF($AH122=AB$4,"X","-"))</f>
        <v>X</v>
      </c>
      <c r="AC122" s="178" t="str">
        <f aca="false">IF(AB122="X","X",IF($AH122=AC$4,"X","-"))</f>
        <v>X</v>
      </c>
      <c r="AD122" s="178" t="str">
        <f aca="false">IF(AC122="X","X",IF($AH122=AD$4,"X","-"))</f>
        <v>X</v>
      </c>
      <c r="AE122" s="178" t="str">
        <f aca="false">IF(AD122="X","X",IF($AH122=AE$4,"X","-"))</f>
        <v>X</v>
      </c>
      <c r="AF122" s="38"/>
      <c r="AG122" s="178" t="s">
        <v>25</v>
      </c>
      <c r="AH122" s="178" t="s">
        <v>25</v>
      </c>
      <c r="AI122" s="38"/>
      <c r="AJ122" s="13" t="str">
        <f aca="false">IF(ISERROR(FIND("/",R122)),R122,LEFT(R122,FIND(CHAR(1),SUBSTITUTE(R122,"/",CHAR(1),LEN(R122)-LEN(SUBSTITUTE(R122,"/",""))))-1))</f>
        <v>/rsm:CrossIndustryInvoice/rsm:SupplyChainTradeTransaction/ram:ApplicableHeaderTradeAgreement/ram:SellerTradeParty</v>
      </c>
      <c r="AK122" s="13" t="str">
        <f aca="false">IF(ISERROR(FIND("/",R122)),R122,MID(R122, FIND(CHAR(1),SUBSTITUTE(R122,"/",CHAR(1), LEN(R122)-LEN(SUBSTITUTE(R122,"/","")))), LEN(R122)))</f>
        <v>/ram:URIUniversalCommunication</v>
      </c>
      <c r="AL122" s="14" t="n">
        <f aca="false">COUNTIFS(R$4:R122,AJ122)</f>
        <v>1</v>
      </c>
      <c r="AM122" s="1"/>
      <c r="AN122" s="236" t="str">
        <f aca="false">D122</f>
        <v>SCT_HTA</v>
      </c>
      <c r="AO122" s="241" t="str">
        <f aca="false">E122</f>
        <v>BT-34-00</v>
      </c>
      <c r="AP122" s="242" t="str">
        <f aca="false">IF(F122="","",F122)</f>
        <v/>
      </c>
      <c r="AQ122" s="172" t="n">
        <f aca="false">LEN(BB122)-LEN(SUBSTITUTE(BB122,"/",""))-1</f>
        <v>4</v>
      </c>
      <c r="AR122" s="172" t="str">
        <f aca="false">H122</f>
        <v>0..1</v>
      </c>
      <c r="AS122" s="173" t="s">
        <v>5388</v>
      </c>
      <c r="AT122" s="173"/>
      <c r="AU122" s="174"/>
      <c r="AV122" s="174"/>
      <c r="AW122" s="174"/>
      <c r="AX122" s="173"/>
      <c r="AY122" s="175" t="str">
        <f aca="false">O122</f>
        <v>0..1</v>
      </c>
      <c r="AZ122" s="175" t="str">
        <f aca="false">P122</f>
        <v>0..1</v>
      </c>
      <c r="BA122" s="176" t="str">
        <f aca="false">Q122</f>
        <v>/rsm:CrossIndustryInvoice
/rsm:SupplyChainTradeTransaction
/ram:ApplicableHeaderTradeAgreement
/ram:SellerTradeParty
/ram:URIUniversalCommunication</v>
      </c>
      <c r="BB122" s="177" t="str">
        <f aca="false">R122</f>
        <v>/rsm:CrossIndustryInvoice/rsm:SupplyChainTradeTransaction/ram:ApplicableHeaderTradeAgreement/ram:SellerTradeParty/ram:URIUniversalCommunication</v>
      </c>
      <c r="BC122" s="172" t="str">
        <f aca="false">IF(S122="","",S122)</f>
        <v/>
      </c>
      <c r="BD122" s="178" t="str">
        <f aca="false">IF(T122="","",T122)</f>
        <v/>
      </c>
      <c r="BE122" s="172" t="str">
        <f aca="false">IF(U122="","",U122)</f>
        <v>0..n</v>
      </c>
      <c r="BF122" s="172" t="str">
        <f aca="false">IF(V122="","",V122)</f>
        <v/>
      </c>
      <c r="BG122" s="365" t="str">
        <f aca="false">IF(W122="","",W122)</f>
        <v/>
      </c>
      <c r="BH122" s="6"/>
      <c r="BI122" s="178" t="str">
        <f aca="false">Y122</f>
        <v>-</v>
      </c>
      <c r="BJ122" s="178" t="str">
        <f aca="false">Z122</f>
        <v>X</v>
      </c>
      <c r="BK122" s="178" t="str">
        <f aca="false">AA122</f>
        <v>X</v>
      </c>
      <c r="BL122" s="178" t="str">
        <f aca="false">AB122</f>
        <v>X</v>
      </c>
      <c r="BM122" s="178" t="str">
        <f aca="false">AC122</f>
        <v>X</v>
      </c>
      <c r="BN122" s="178" t="str">
        <f aca="false">AD122</f>
        <v>X</v>
      </c>
      <c r="BO122" s="178" t="str">
        <f aca="false">AE122</f>
        <v>X</v>
      </c>
      <c r="BP122" s="6"/>
      <c r="BQ122" s="178" t="str">
        <f aca="false">AG122</f>
        <v>BASIC WL</v>
      </c>
      <c r="BR122" s="178" t="str">
        <f aca="false">AH122</f>
        <v>BASIC WL</v>
      </c>
      <c r="BS122" s="47"/>
      <c r="BT122" s="49" t="s">
        <v>6862</v>
      </c>
    </row>
    <row r="123" s="53" customFormat="true" ht="89.25" hidden="false" customHeight="false" outlineLevel="0" collapsed="false">
      <c r="A123" s="58" t="str">
        <f aca="false">IF(OR(T123="E",T123="A"),"YES","NO")</f>
        <v>YES</v>
      </c>
      <c r="B123" s="58"/>
      <c r="C123" s="58"/>
      <c r="D123" s="236" t="s">
        <v>5302</v>
      </c>
      <c r="E123" s="237" t="s">
        <v>1825</v>
      </c>
      <c r="F123" s="238" t="s">
        <v>1825</v>
      </c>
      <c r="G123" s="99" t="n">
        <f aca="false">LEN(R123)-LEN(SUBSTITUTE(R123,"/",""))-1</f>
        <v>5</v>
      </c>
      <c r="H123" s="99" t="s">
        <v>95</v>
      </c>
      <c r="I123" s="97" t="s">
        <v>1826</v>
      </c>
      <c r="J123" s="97" t="s">
        <v>1827</v>
      </c>
      <c r="K123" s="98"/>
      <c r="L123" s="98"/>
      <c r="M123" s="98" t="s">
        <v>5390</v>
      </c>
      <c r="N123" s="97" t="s">
        <v>137</v>
      </c>
      <c r="O123" s="99" t="s">
        <v>88</v>
      </c>
      <c r="P123" s="100" t="str">
        <f aca="false">O123</f>
        <v>1..1</v>
      </c>
      <c r="Q123" s="54" t="s">
        <v>5391</v>
      </c>
      <c r="R123" s="109" t="s">
        <v>1828</v>
      </c>
      <c r="S123" s="99" t="s">
        <v>139</v>
      </c>
      <c r="T123" s="10" t="str">
        <f aca="false">IF($E123="","",IF(ISERROR(SEARCH("@",$R123)),IF(LEFT($E123,4)="BG-X","EG",IF(LEFT($E123,2)="BG","G",IF(LEFT($E123,4)="BT-X",IF(LEN($E123)-LEN(SUBSTITUTE($E123,"-",))&gt;2,"","E"),IF(LEN($E123)-LEN(SUBSTITUTE($E123,"-",))&gt;1,"","E")))),"A"))</f>
        <v>E</v>
      </c>
      <c r="U123" s="99" t="s">
        <v>95</v>
      </c>
      <c r="V123" s="99" t="s">
        <v>122</v>
      </c>
      <c r="W123" s="315"/>
      <c r="X123" s="38"/>
      <c r="Y123" s="10" t="str">
        <f aca="false">IF(AH123=Y$4,"X","-")</f>
        <v>-</v>
      </c>
      <c r="Z123" s="10" t="str">
        <f aca="false">IF(Y123="X","X",IF($AH123=Z$4,"X","-"))</f>
        <v>X</v>
      </c>
      <c r="AA123" s="10" t="str">
        <f aca="false">IF(Z123="X","X",IF($AH123=AA$4,"X","-"))</f>
        <v>X</v>
      </c>
      <c r="AB123" s="10" t="str">
        <f aca="false">IF(AA123="X","X",IF($AH123=AB$4,"X","-"))</f>
        <v>X</v>
      </c>
      <c r="AC123" s="10" t="str">
        <f aca="false">IF(AB123="X","X",IF($AH123=AC$4,"X","-"))</f>
        <v>X</v>
      </c>
      <c r="AD123" s="10" t="str">
        <f aca="false">IF(AC123="X","X",IF($AH123=AD$4,"X","-"))</f>
        <v>X</v>
      </c>
      <c r="AE123" s="10" t="str">
        <f aca="false">IF(AD123="X","X",IF($AH123=AE$4,"X","-"))</f>
        <v>X</v>
      </c>
      <c r="AF123" s="38"/>
      <c r="AG123" s="10" t="s">
        <v>25</v>
      </c>
      <c r="AH123" s="110" t="s">
        <v>25</v>
      </c>
      <c r="AI123" s="38"/>
      <c r="AJ123" s="13" t="str">
        <f aca="false">IF(ISERROR(FIND("/",R123)),R123,LEFT(R123,FIND(CHAR(1),SUBSTITUTE(R123,"/",CHAR(1),LEN(R123)-LEN(SUBSTITUTE(R123,"/",""))))-1))</f>
        <v>/rsm:CrossIndustryInvoice/rsm:SupplyChainTradeTransaction/ram:ApplicableHeaderTradeAgreement/ram:SellerTradeParty/ram:URIUniversalCommunication</v>
      </c>
      <c r="AK123" s="13" t="str">
        <f aca="false">IF(ISERROR(FIND("/",R123)),R123,MID(R123, FIND(CHAR(1),SUBSTITUTE(R123,"/",CHAR(1), LEN(R123)-LEN(SUBSTITUTE(R123,"/","")))), LEN(R123)))</f>
        <v>/ram:URIID</v>
      </c>
      <c r="AL123" s="14" t="n">
        <f aca="false">COUNTIFS(R$4:R123,AJ123)</f>
        <v>1</v>
      </c>
      <c r="AM123" s="1"/>
      <c r="AN123" s="236" t="str">
        <f aca="false">D123</f>
        <v>SCT_HTA</v>
      </c>
      <c r="AO123" s="237" t="str">
        <f aca="false">E123</f>
        <v>BT-34</v>
      </c>
      <c r="AP123" s="238" t="str">
        <f aca="false">IF(F123="","",F123)</f>
        <v>BT-34</v>
      </c>
      <c r="AQ123" s="99" t="n">
        <f aca="false">LEN(BB123)-LEN(SUBSTITUTE(BB123,"/",""))-1</f>
        <v>5</v>
      </c>
      <c r="AR123" s="99" t="str">
        <f aca="false">H123</f>
        <v>0..1</v>
      </c>
      <c r="AS123" s="97" t="s">
        <v>5392</v>
      </c>
      <c r="AT123" s="97" t="s">
        <v>1830</v>
      </c>
      <c r="AU123" s="98"/>
      <c r="AV123" s="98"/>
      <c r="AW123" s="98" t="s">
        <v>5393</v>
      </c>
      <c r="AX123" s="97" t="s">
        <v>2190</v>
      </c>
      <c r="AY123" s="99" t="str">
        <f aca="false">O123</f>
        <v>1..1</v>
      </c>
      <c r="AZ123" s="100" t="str">
        <f aca="false">P123</f>
        <v>1..1</v>
      </c>
      <c r="BA123" s="54" t="str">
        <f aca="false">Q123</f>
        <v>/rsm:CrossIndustryInvoice
/rsm:SupplyChainTradeTransaction
/ram:ApplicableHeaderTradeAgreement
/ram:SellerTradeParty
/ram:URIUniversalCommunication
/ram:URIID</v>
      </c>
      <c r="BB123" s="109" t="str">
        <f aca="false">R123</f>
        <v>/rsm:CrossIndustryInvoice/rsm:SupplyChainTradeTransaction/ram:ApplicableHeaderTradeAgreement/ram:SellerTradeParty/ram:URIUniversalCommunication/ram:URIID</v>
      </c>
      <c r="BC123" s="99" t="str">
        <f aca="false">IF(S123="","",S123)</f>
        <v>I</v>
      </c>
      <c r="BD123" s="10" t="str">
        <f aca="false">IF(T123="","",T123)</f>
        <v>E</v>
      </c>
      <c r="BE123" s="99" t="str">
        <f aca="false">IF(U123="","",U123)</f>
        <v>0..1</v>
      </c>
      <c r="BF123" s="99" t="str">
        <f aca="false">IF(V123="","",V123)</f>
        <v>CAR-3</v>
      </c>
      <c r="BG123" s="315" t="str">
        <f aca="false">IF(W123="","",W123)</f>
        <v/>
      </c>
      <c r="BH123" s="6"/>
      <c r="BI123" s="10" t="str">
        <f aca="false">Y123</f>
        <v>-</v>
      </c>
      <c r="BJ123" s="10" t="str">
        <f aca="false">Z123</f>
        <v>X</v>
      </c>
      <c r="BK123" s="10" t="str">
        <f aca="false">AA123</f>
        <v>X</v>
      </c>
      <c r="BL123" s="10" t="str">
        <f aca="false">AB123</f>
        <v>X</v>
      </c>
      <c r="BM123" s="10" t="str">
        <f aca="false">AC123</f>
        <v>X</v>
      </c>
      <c r="BN123" s="10" t="str">
        <f aca="false">AD123</f>
        <v>X</v>
      </c>
      <c r="BO123" s="10" t="str">
        <f aca="false">AE123</f>
        <v>X</v>
      </c>
      <c r="BP123" s="6"/>
      <c r="BQ123" s="10" t="str">
        <f aca="false">AG123</f>
        <v>BASIC WL</v>
      </c>
      <c r="BR123" s="110" t="str">
        <f aca="false">AH123</f>
        <v>BASIC WL</v>
      </c>
      <c r="BS123" s="47"/>
      <c r="BT123" s="49" t="s">
        <v>6862</v>
      </c>
    </row>
    <row r="124" s="53" customFormat="true" ht="102" hidden="false" customHeight="false" outlineLevel="0" collapsed="false">
      <c r="A124" s="58" t="str">
        <f aca="false">IF(OR(T124="E",T124="A"),"YES","NO")</f>
        <v>YES</v>
      </c>
      <c r="B124" s="58"/>
      <c r="C124" s="58"/>
      <c r="D124" s="236" t="s">
        <v>5302</v>
      </c>
      <c r="E124" s="237" t="s">
        <v>1831</v>
      </c>
      <c r="F124" s="238" t="s">
        <v>1831</v>
      </c>
      <c r="G124" s="99" t="n">
        <f aca="false">LEN(R124)-LEN(SUBSTITUTE(R124,"/",""))-1</f>
        <v>6</v>
      </c>
      <c r="H124" s="99" t="s">
        <v>88</v>
      </c>
      <c r="I124" s="139" t="s">
        <v>355</v>
      </c>
      <c r="J124" s="97" t="s">
        <v>1832</v>
      </c>
      <c r="K124" s="98" t="s">
        <v>1833</v>
      </c>
      <c r="L124" s="98"/>
      <c r="M124" s="98"/>
      <c r="N124" s="97" t="s">
        <v>358</v>
      </c>
      <c r="O124" s="99" t="s">
        <v>88</v>
      </c>
      <c r="P124" s="100" t="str">
        <f aca="false">O124</f>
        <v>1..1</v>
      </c>
      <c r="Q124" s="54" t="s">
        <v>5395</v>
      </c>
      <c r="R124" s="109" t="s">
        <v>1834</v>
      </c>
      <c r="S124" s="99" t="s">
        <v>360</v>
      </c>
      <c r="T124" s="10" t="str">
        <f aca="false">IF($E124="","",IF(ISERROR(SEARCH("@",$R124)),IF(LEFT($E124,4)="BG-X","EG",IF(LEFT($E124,2)="BG","G",IF(LEFT($E124,4)="BT-X",IF(LEN($E124)-LEN(SUBSTITUTE($E124,"-",))&gt;2,"","E"),IF(LEN($E124)-LEN(SUBSTITUTE($E124,"-",))&gt;1,"","E")))),"A"))</f>
        <v>A</v>
      </c>
      <c r="U124" s="99" t="s">
        <v>95</v>
      </c>
      <c r="V124" s="99"/>
      <c r="W124" s="315"/>
      <c r="X124" s="38"/>
      <c r="Y124" s="10" t="str">
        <f aca="false">IF(AH124=Y$4,"X","-")</f>
        <v>-</v>
      </c>
      <c r="Z124" s="10" t="str">
        <f aca="false">IF(Y124="X","X",IF($AH124=Z$4,"X","-"))</f>
        <v>X</v>
      </c>
      <c r="AA124" s="10" t="str">
        <f aca="false">IF(Z124="X","X",IF($AH124=AA$4,"X","-"))</f>
        <v>X</v>
      </c>
      <c r="AB124" s="10" t="str">
        <f aca="false">IF(AA124="X","X",IF($AH124=AB$4,"X","-"))</f>
        <v>X</v>
      </c>
      <c r="AC124" s="10" t="str">
        <f aca="false">IF(AB124="X","X",IF($AH124=AC$4,"X","-"))</f>
        <v>X</v>
      </c>
      <c r="AD124" s="10" t="str">
        <f aca="false">IF(AC124="X","X",IF($AH124=AD$4,"X","-"))</f>
        <v>X</v>
      </c>
      <c r="AE124" s="10" t="str">
        <f aca="false">IF(AD124="X","X",IF($AH124=AE$4,"X","-"))</f>
        <v>X</v>
      </c>
      <c r="AF124" s="38"/>
      <c r="AG124" s="10" t="s">
        <v>25</v>
      </c>
      <c r="AH124" s="110" t="s">
        <v>25</v>
      </c>
      <c r="AI124" s="38"/>
      <c r="AJ124" s="13" t="str">
        <f aca="false">IF(ISERROR(FIND("/",R124)),R124,LEFT(R124,FIND(CHAR(1),SUBSTITUTE(R124,"/",CHAR(1),LEN(R124)-LEN(SUBSTITUTE(R124,"/",""))))-1))</f>
        <v>/rsm:CrossIndustryInvoice/rsm:SupplyChainTradeTransaction/ram:ApplicableHeaderTradeAgreement/ram:SellerTradeParty/ram:URIUniversalCommunication/ram:URIID</v>
      </c>
      <c r="AK124" s="13" t="str">
        <f aca="false">IF(ISERROR(FIND("/",R124)),R124,MID(R124, FIND(CHAR(1),SUBSTITUTE(R124,"/",CHAR(1), LEN(R124)-LEN(SUBSTITUTE(R124,"/","")))), LEN(R124)))</f>
        <v>/@schemeID</v>
      </c>
      <c r="AL124" s="14" t="n">
        <f aca="false">COUNTIFS(R$4:R124,AJ124)</f>
        <v>1</v>
      </c>
      <c r="AM124" s="1"/>
      <c r="AN124" s="236" t="str">
        <f aca="false">D124</f>
        <v>SCT_HTA</v>
      </c>
      <c r="AO124" s="237" t="str">
        <f aca="false">E124</f>
        <v>BT-34-1</v>
      </c>
      <c r="AP124" s="238" t="str">
        <f aca="false">IF(F124="","",F124)</f>
        <v>BT-34-1</v>
      </c>
      <c r="AQ124" s="99" t="n">
        <f aca="false">LEN(BB124)-LEN(SUBSTITUTE(BB124,"/",""))-1</f>
        <v>6</v>
      </c>
      <c r="AR124" s="99" t="str">
        <f aca="false">H124</f>
        <v>1..1</v>
      </c>
      <c r="AS124" s="139" t="s">
        <v>361</v>
      </c>
      <c r="AT124" s="97" t="s">
        <v>1835</v>
      </c>
      <c r="AU124" s="98" t="s">
        <v>1836</v>
      </c>
      <c r="AV124" s="98"/>
      <c r="AW124" s="98"/>
      <c r="AX124" s="97"/>
      <c r="AY124" s="99" t="str">
        <f aca="false">O124</f>
        <v>1..1</v>
      </c>
      <c r="AZ124" s="100" t="str">
        <f aca="false">P124</f>
        <v>1..1</v>
      </c>
      <c r="BA124" s="54" t="str">
        <f aca="false">Q124</f>
        <v>/rsm:CrossIndustryInvoice
/rsm:SupplyChainTradeTransaction
/ram:ApplicableHeaderTradeAgreement
/ram:SellerTradeParty
/ram:URIUniversalCommunication
/ram:URIID
/@schemeID</v>
      </c>
      <c r="BB124" s="109" t="str">
        <f aca="false">R124</f>
        <v>/rsm:CrossIndustryInvoice/rsm:SupplyChainTradeTransaction/ram:ApplicableHeaderTradeAgreement/ram:SellerTradeParty/ram:URIUniversalCommunication/ram:URIID/@schemeID</v>
      </c>
      <c r="BC124" s="99" t="str">
        <f aca="false">IF(S124="","",S124)</f>
        <v>S</v>
      </c>
      <c r="BD124" s="10" t="str">
        <f aca="false">IF(T124="","",T124)</f>
        <v>A</v>
      </c>
      <c r="BE124" s="99" t="str">
        <f aca="false">IF(U124="","",U124)</f>
        <v>0..1</v>
      </c>
      <c r="BF124" s="99" t="str">
        <f aca="false">IF(V124="","",V124)</f>
        <v/>
      </c>
      <c r="BG124" s="315" t="str">
        <f aca="false">IF(W124="","",W124)</f>
        <v/>
      </c>
      <c r="BH124" s="6"/>
      <c r="BI124" s="10" t="str">
        <f aca="false">Y124</f>
        <v>-</v>
      </c>
      <c r="BJ124" s="10" t="str">
        <f aca="false">Z124</f>
        <v>X</v>
      </c>
      <c r="BK124" s="10" t="str">
        <f aca="false">AA124</f>
        <v>X</v>
      </c>
      <c r="BL124" s="10" t="str">
        <f aca="false">AB124</f>
        <v>X</v>
      </c>
      <c r="BM124" s="10" t="str">
        <f aca="false">AC124</f>
        <v>X</v>
      </c>
      <c r="BN124" s="10" t="str">
        <f aca="false">AD124</f>
        <v>X</v>
      </c>
      <c r="BO124" s="10" t="str">
        <f aca="false">AE124</f>
        <v>X</v>
      </c>
      <c r="BP124" s="6"/>
      <c r="BQ124" s="10" t="str">
        <f aca="false">AG124</f>
        <v>BASIC WL</v>
      </c>
      <c r="BR124" s="110" t="str">
        <f aca="false">AH124</f>
        <v>BASIC WL</v>
      </c>
      <c r="BS124" s="47"/>
      <c r="BT124" s="49" t="s">
        <v>6862</v>
      </c>
    </row>
    <row r="125" s="53" customFormat="true" ht="85.5" hidden="false" customHeight="false" outlineLevel="0" collapsed="false">
      <c r="A125" s="58" t="str">
        <f aca="false">IF(OR(T125="E",T125="A"),"YES","NO")</f>
        <v>NO</v>
      </c>
      <c r="B125" s="58"/>
      <c r="C125" s="58"/>
      <c r="D125" s="236" t="s">
        <v>5302</v>
      </c>
      <c r="E125" s="241" t="s">
        <v>1837</v>
      </c>
      <c r="F125" s="242"/>
      <c r="G125" s="172" t="n">
        <f aca="false">LEN(R125)-LEN(SUBSTITUTE(R125,"/",""))-1</f>
        <v>4</v>
      </c>
      <c r="H125" s="172" t="s">
        <v>95</v>
      </c>
      <c r="I125" s="181" t="s">
        <v>5396</v>
      </c>
      <c r="J125" s="173" t="s">
        <v>1838</v>
      </c>
      <c r="K125" s="174"/>
      <c r="L125" s="174"/>
      <c r="M125" s="174"/>
      <c r="N125" s="173"/>
      <c r="O125" s="175" t="s">
        <v>5397</v>
      </c>
      <c r="P125" s="175" t="str">
        <f aca="false">O125</f>
        <v>0..2</v>
      </c>
      <c r="Q125" s="176" t="s">
        <v>5398</v>
      </c>
      <c r="R125" s="177" t="s">
        <v>5399</v>
      </c>
      <c r="S125" s="172"/>
      <c r="T125" s="178" t="str">
        <f aca="false">IF($E125="","",IF(ISERROR(SEARCH("@",$R125)),IF(LEFT($E125,4)="BG-X","EG",IF(LEFT($E125,2)="BG","G",IF(LEFT($E125,4)="BT-X",IF(LEN($E125)-LEN(SUBSTITUTE($E125,"-",))&gt;2,"","E"),IF(LEN($E125)-LEN(SUBSTITUTE($E125,"-",))&gt;1,"","E")))),"A"))</f>
        <v/>
      </c>
      <c r="U125" s="172" t="s">
        <v>112</v>
      </c>
      <c r="V125" s="172"/>
      <c r="W125" s="365"/>
      <c r="X125" s="38"/>
      <c r="Y125" s="178" t="str">
        <f aca="false">IF(AH125=Y$4,"X","-")</f>
        <v>X</v>
      </c>
      <c r="Z125" s="178" t="str">
        <f aca="false">IF(Y125="X","X",IF($AH125=Z$4,"X","-"))</f>
        <v>X</v>
      </c>
      <c r="AA125" s="178" t="str">
        <f aca="false">IF(Z125="X","X",IF($AH125=AA$4,"X","-"))</f>
        <v>X</v>
      </c>
      <c r="AB125" s="178" t="str">
        <f aca="false">IF(AA125="X","X",IF($AH125=AB$4,"X","-"))</f>
        <v>X</v>
      </c>
      <c r="AC125" s="178" t="str">
        <f aca="false">IF(AB125="X","X",IF($AH125=AC$4,"X","-"))</f>
        <v>X</v>
      </c>
      <c r="AD125" s="178" t="str">
        <f aca="false">IF(AC125="X","X",IF($AH125=AD$4,"X","-"))</f>
        <v>X</v>
      </c>
      <c r="AE125" s="178" t="str">
        <f aca="false">IF(AD125="X","X",IF($AH125=AE$4,"X","-"))</f>
        <v>X</v>
      </c>
      <c r="AF125" s="38"/>
      <c r="AG125" s="178" t="s">
        <v>24</v>
      </c>
      <c r="AH125" s="178" t="s">
        <v>24</v>
      </c>
      <c r="AI125" s="38"/>
      <c r="AJ125" s="13" t="str">
        <f aca="false">IF(ISERROR(FIND("/",R125)),R125,LEFT(R125,FIND(CHAR(1),SUBSTITUTE(R125,"/",CHAR(1),LEN(R125)-LEN(SUBSTITUTE(R125,"/",""))))-1))</f>
        <v>/rsm:CrossIndustryInvoice/rsm:SupplyChainTradeTransaction/ram:ApplicableHeaderTradeAgreement/ram:SellerTradeParty</v>
      </c>
      <c r="AK125" s="13" t="str">
        <f aca="false">IF(ISERROR(FIND("/",R125)),R125,MID(R125, FIND(CHAR(1),SUBSTITUTE(R125,"/",CHAR(1), LEN(R125)-LEN(SUBSTITUTE(R125,"/","")))), LEN(R125)))</f>
        <v>/ram:SpecifiedTaxRegistration</v>
      </c>
      <c r="AL125" s="14" t="n">
        <f aca="false">COUNTIFS(R$4:R125,AJ125)</f>
        <v>1</v>
      </c>
      <c r="AM125" s="1"/>
      <c r="AN125" s="236" t="str">
        <f aca="false">D125</f>
        <v>SCT_HTA</v>
      </c>
      <c r="AO125" s="241" t="str">
        <f aca="false">E125</f>
        <v>BT-31-00</v>
      </c>
      <c r="AP125" s="242" t="str">
        <f aca="false">IF(F125="","",F125)</f>
        <v/>
      </c>
      <c r="AQ125" s="172" t="n">
        <f aca="false">LEN(BB125)-LEN(SUBSTITUTE(BB125,"/",""))-1</f>
        <v>4</v>
      </c>
      <c r="AR125" s="172" t="str">
        <f aca="false">H125</f>
        <v>0..1</v>
      </c>
      <c r="AS125" s="181" t="s">
        <v>5400</v>
      </c>
      <c r="AT125" s="173"/>
      <c r="AU125" s="174"/>
      <c r="AV125" s="174"/>
      <c r="AW125" s="174"/>
      <c r="AX125" s="173"/>
      <c r="AY125" s="175" t="str">
        <f aca="false">O125</f>
        <v>0..2</v>
      </c>
      <c r="AZ125" s="175" t="str">
        <f aca="false">P125</f>
        <v>0..2</v>
      </c>
      <c r="BA125" s="176" t="str">
        <f aca="false">Q125</f>
        <v>/rsm:CrossIndustryInvoice
/rsm:SupplyChainTradeTransaction
/ram:ApplicableHeaderTradeAgreement
/ram:SellerTradeParty
/ram:SpecifiedTaxRegistration</v>
      </c>
      <c r="BB125" s="177" t="str">
        <f aca="false">R125</f>
        <v>/rsm:CrossIndustryInvoice/rsm:SupplyChainTradeTransaction/ram:ApplicableHeaderTradeAgreement/ram:SellerTradeParty/ram:SpecifiedTaxRegistration</v>
      </c>
      <c r="BC125" s="172" t="str">
        <f aca="false">IF(S125="","",S125)</f>
        <v/>
      </c>
      <c r="BD125" s="178" t="str">
        <f aca="false">IF(T125="","",T125)</f>
        <v/>
      </c>
      <c r="BE125" s="172" t="str">
        <f aca="false">IF(U125="","",U125)</f>
        <v>0..n</v>
      </c>
      <c r="BF125" s="172" t="str">
        <f aca="false">IF(V125="","",V125)</f>
        <v/>
      </c>
      <c r="BG125" s="365" t="str">
        <f aca="false">IF(W125="","",W125)</f>
        <v/>
      </c>
      <c r="BH125" s="6"/>
      <c r="BI125" s="178" t="str">
        <f aca="false">Y125</f>
        <v>X</v>
      </c>
      <c r="BJ125" s="178" t="str">
        <f aca="false">Z125</f>
        <v>X</v>
      </c>
      <c r="BK125" s="178" t="str">
        <f aca="false">AA125</f>
        <v>X</v>
      </c>
      <c r="BL125" s="178" t="str">
        <f aca="false">AB125</f>
        <v>X</v>
      </c>
      <c r="BM125" s="178" t="str">
        <f aca="false">AC125</f>
        <v>X</v>
      </c>
      <c r="BN125" s="178" t="str">
        <f aca="false">AD125</f>
        <v>X</v>
      </c>
      <c r="BO125" s="178" t="str">
        <f aca="false">AE125</f>
        <v>X</v>
      </c>
      <c r="BP125" s="6"/>
      <c r="BQ125" s="178" t="str">
        <f aca="false">AG125</f>
        <v>MINIMUM</v>
      </c>
      <c r="BR125" s="178" t="str">
        <f aca="false">AH125</f>
        <v>MINIMUM</v>
      </c>
      <c r="BS125" s="47"/>
      <c r="BT125" s="49" t="s">
        <v>6862</v>
      </c>
    </row>
    <row r="126" s="53" customFormat="true" ht="140.25" hidden="false" customHeight="false" outlineLevel="0" collapsed="false">
      <c r="A126" s="58" t="str">
        <f aca="false">IF(OR(T126="E",T126="A"),"YES","NO")</f>
        <v>YES</v>
      </c>
      <c r="B126" s="58"/>
      <c r="C126" s="58"/>
      <c r="D126" s="236" t="s">
        <v>5302</v>
      </c>
      <c r="E126" s="237" t="s">
        <v>1841</v>
      </c>
      <c r="F126" s="238" t="s">
        <v>1841</v>
      </c>
      <c r="G126" s="99" t="n">
        <f aca="false">LEN(R126)-LEN(SUBSTITUTE(R126,"/",""))-1</f>
        <v>5</v>
      </c>
      <c r="H126" s="99" t="s">
        <v>95</v>
      </c>
      <c r="I126" s="97" t="s">
        <v>1842</v>
      </c>
      <c r="J126" s="97" t="s">
        <v>1843</v>
      </c>
      <c r="K126" s="98" t="s">
        <v>1844</v>
      </c>
      <c r="L126" s="98"/>
      <c r="M126" s="98" t="s">
        <v>5401</v>
      </c>
      <c r="N126" s="97" t="s">
        <v>137</v>
      </c>
      <c r="O126" s="99" t="s">
        <v>88</v>
      </c>
      <c r="P126" s="100" t="str">
        <f aca="false">O126</f>
        <v>1..1</v>
      </c>
      <c r="Q126" s="54" t="s">
        <v>5402</v>
      </c>
      <c r="R126" s="109" t="s">
        <v>5403</v>
      </c>
      <c r="S126" s="99" t="s">
        <v>139</v>
      </c>
      <c r="T126" s="10" t="str">
        <f aca="false">IF($E126="","",IF(ISERROR(SEARCH("@",$R126)),IF(LEFT($E126,4)="BG-X","EG",IF(LEFT($E126,2)="BG","G",IF(LEFT($E126,4)="BT-X",IF(LEN($E126)-LEN(SUBSTITUTE($E126,"-",))&gt;2,"","E"),IF(LEN($E126)-LEN(SUBSTITUTE($E126,"-",))&gt;1,"","E")))),"A"))</f>
        <v>E</v>
      </c>
      <c r="U126" s="99" t="s">
        <v>95</v>
      </c>
      <c r="V126" s="99"/>
      <c r="W126" s="315" t="s">
        <v>2045</v>
      </c>
      <c r="X126" s="38"/>
      <c r="Y126" s="10" t="str">
        <f aca="false">IF(AH126=Y$4,"X","-")</f>
        <v>X</v>
      </c>
      <c r="Z126" s="10" t="str">
        <f aca="false">IF(Y126="X","X",IF($AH126=Z$4,"X","-"))</f>
        <v>X</v>
      </c>
      <c r="AA126" s="10" t="str">
        <f aca="false">IF(Z126="X","X",IF($AH126=AA$4,"X","-"))</f>
        <v>X</v>
      </c>
      <c r="AB126" s="10" t="str">
        <f aca="false">IF(AA126="X","X",IF($AH126=AB$4,"X","-"))</f>
        <v>X</v>
      </c>
      <c r="AC126" s="10" t="str">
        <f aca="false">IF(AB126="X","X",IF($AH126=AC$4,"X","-"))</f>
        <v>X</v>
      </c>
      <c r="AD126" s="10" t="str">
        <f aca="false">IF(AC126="X","X",IF($AH126=AD$4,"X","-"))</f>
        <v>X</v>
      </c>
      <c r="AE126" s="10" t="str">
        <f aca="false">IF(AD126="X","X",IF($AH126=AE$4,"X","-"))</f>
        <v>X</v>
      </c>
      <c r="AF126" s="38"/>
      <c r="AG126" s="10" t="s">
        <v>24</v>
      </c>
      <c r="AH126" s="110" t="s">
        <v>24</v>
      </c>
      <c r="AI126" s="38"/>
      <c r="AJ126" s="13" t="str">
        <f aca="false">IF(ISERROR(FIND("/",R126)),R126,LEFT(R126,FIND(CHAR(1),SUBSTITUTE(R126,"/",CHAR(1),LEN(R126)-LEN(SUBSTITUTE(R126,"/",""))))-1))</f>
        <v>/rsm:CrossIndustryInvoice/rsm:SupplyChainTradeTransaction/ram:ApplicableHeaderTradeAgreement/ram:SellerTradeParty/ram:SpecifiedTaxRegistration</v>
      </c>
      <c r="AK126" s="13" t="str">
        <f aca="false">IF(ISERROR(FIND("/",R126)),R126,MID(R126, FIND(CHAR(1),SUBSTITUTE(R126,"/",CHAR(1), LEN(R126)-LEN(SUBSTITUTE(R126,"/","")))), LEN(R126)))</f>
        <v>/ram:ID</v>
      </c>
      <c r="AL126" s="14" t="n">
        <f aca="false">COUNTIFS(R$4:R126,AJ126)</f>
        <v>1</v>
      </c>
      <c r="AM126" s="1"/>
      <c r="AN126" s="236" t="str">
        <f aca="false">D126</f>
        <v>SCT_HTA</v>
      </c>
      <c r="AO126" s="237" t="str">
        <f aca="false">E126</f>
        <v>BT-31</v>
      </c>
      <c r="AP126" s="238" t="str">
        <f aca="false">IF(F126="","",F126)</f>
        <v>BT-31</v>
      </c>
      <c r="AQ126" s="99" t="n">
        <f aca="false">LEN(BB126)-LEN(SUBSTITUTE(BB126,"/",""))-1</f>
        <v>5</v>
      </c>
      <c r="AR126" s="99" t="str">
        <f aca="false">H126</f>
        <v>0..1</v>
      </c>
      <c r="AS126" s="97" t="s">
        <v>1846</v>
      </c>
      <c r="AT126" s="97" t="s">
        <v>1847</v>
      </c>
      <c r="AU126" s="98" t="s">
        <v>1848</v>
      </c>
      <c r="AV126" s="98"/>
      <c r="AW126" s="98" t="s">
        <v>5404</v>
      </c>
      <c r="AX126" s="97" t="s">
        <v>2190</v>
      </c>
      <c r="AY126" s="99" t="str">
        <f aca="false">O126</f>
        <v>1..1</v>
      </c>
      <c r="AZ126" s="100" t="str">
        <f aca="false">P126</f>
        <v>1..1</v>
      </c>
      <c r="BA126" s="54" t="str">
        <f aca="false">Q126</f>
        <v>/rsm:CrossIndustryInvoice
/rsm:SupplyChainTradeTransaction
/ram:ApplicableHeaderTradeAgreement
/ram:SellerTradeParty
/ram:SpecifiedTaxRegistration
/ram:ID</v>
      </c>
      <c r="BB126" s="109" t="str">
        <f aca="false">R126</f>
        <v>/rsm:CrossIndustryInvoice/rsm:SupplyChainTradeTransaction/ram:ApplicableHeaderTradeAgreement/ram:SellerTradeParty/ram:SpecifiedTaxRegistration/ram:ID</v>
      </c>
      <c r="BC126" s="99" t="str">
        <f aca="false">IF(S126="","",S126)</f>
        <v>I</v>
      </c>
      <c r="BD126" s="10" t="str">
        <f aca="false">IF(T126="","",T126)</f>
        <v>E</v>
      </c>
      <c r="BE126" s="99" t="str">
        <f aca="false">IF(U126="","",U126)</f>
        <v>0..1</v>
      </c>
      <c r="BF126" s="99" t="str">
        <f aca="false">IF(V126="","",V126)</f>
        <v/>
      </c>
      <c r="BG126" s="315" t="str">
        <f aca="false">IF(W126="","",W126)</f>
        <v>@schemeID="VA"</v>
      </c>
      <c r="BH126" s="6"/>
      <c r="BI126" s="10" t="str">
        <f aca="false">Y126</f>
        <v>X</v>
      </c>
      <c r="BJ126" s="10" t="str">
        <f aca="false">Z126</f>
        <v>X</v>
      </c>
      <c r="BK126" s="10" t="str">
        <f aca="false">AA126</f>
        <v>X</v>
      </c>
      <c r="BL126" s="10" t="str">
        <f aca="false">AB126</f>
        <v>X</v>
      </c>
      <c r="BM126" s="10" t="str">
        <f aca="false">AC126</f>
        <v>X</v>
      </c>
      <c r="BN126" s="10" t="str">
        <f aca="false">AD126</f>
        <v>X</v>
      </c>
      <c r="BO126" s="10" t="str">
        <f aca="false">AE126</f>
        <v>X</v>
      </c>
      <c r="BP126" s="6"/>
      <c r="BQ126" s="10" t="str">
        <f aca="false">AG126</f>
        <v>MINIMUM</v>
      </c>
      <c r="BR126" s="110" t="str">
        <f aca="false">AH126</f>
        <v>MINIMUM</v>
      </c>
      <c r="BS126" s="47"/>
      <c r="BT126" s="49" t="s">
        <v>6862</v>
      </c>
    </row>
    <row r="127" s="53" customFormat="true" ht="102" hidden="false" customHeight="false" outlineLevel="0" collapsed="false">
      <c r="A127" s="58" t="str">
        <f aca="false">IF(OR(T127="E",T127="A"),"YES","NO")</f>
        <v>YES</v>
      </c>
      <c r="B127" s="58"/>
      <c r="C127" s="58"/>
      <c r="D127" s="236" t="s">
        <v>5302</v>
      </c>
      <c r="E127" s="237" t="s">
        <v>1849</v>
      </c>
      <c r="F127" s="238" t="s">
        <v>1849</v>
      </c>
      <c r="G127" s="99" t="n">
        <f aca="false">LEN(R127)-LEN(SUBSTITUTE(R127,"/",""))-1</f>
        <v>6</v>
      </c>
      <c r="H127" s="99" t="s">
        <v>88</v>
      </c>
      <c r="I127" s="139" t="s">
        <v>1139</v>
      </c>
      <c r="J127" s="97" t="s">
        <v>5406</v>
      </c>
      <c r="K127" s="98" t="s">
        <v>5086</v>
      </c>
      <c r="L127" s="98"/>
      <c r="M127" s="98" t="s">
        <v>2045</v>
      </c>
      <c r="N127" s="97" t="s">
        <v>358</v>
      </c>
      <c r="O127" s="99" t="s">
        <v>88</v>
      </c>
      <c r="P127" s="100" t="str">
        <f aca="false">O127</f>
        <v>1..1</v>
      </c>
      <c r="Q127" s="54" t="s">
        <v>5407</v>
      </c>
      <c r="R127" s="109" t="s">
        <v>5408</v>
      </c>
      <c r="S127" s="99" t="s">
        <v>360</v>
      </c>
      <c r="T127" s="10" t="str">
        <f aca="false">IF($E127="","",IF(ISERROR(SEARCH("@",$R127)),IF(LEFT($E127,4)="BG-X","EG",IF(LEFT($E127,2)="BG","G",IF(LEFT($E127,4)="BT-X",IF(LEN($E127)-LEN(SUBSTITUTE($E127,"-",))&gt;2,"","E"),IF(LEN($E127)-LEN(SUBSTITUTE($E127,"-",))&gt;1,"","E")))),"A"))</f>
        <v>A</v>
      </c>
      <c r="U127" s="99" t="s">
        <v>95</v>
      </c>
      <c r="V127" s="99"/>
      <c r="W127" s="315" t="s">
        <v>2045</v>
      </c>
      <c r="X127" s="38"/>
      <c r="Y127" s="10" t="str">
        <f aca="false">IF(AH127=Y$4,"X","-")</f>
        <v>X</v>
      </c>
      <c r="Z127" s="10" t="str">
        <f aca="false">IF(Y127="X","X",IF($AH127=Z$4,"X","-"))</f>
        <v>X</v>
      </c>
      <c r="AA127" s="10" t="str">
        <f aca="false">IF(Z127="X","X",IF($AH127=AA$4,"X","-"))</f>
        <v>X</v>
      </c>
      <c r="AB127" s="10" t="str">
        <f aca="false">IF(AA127="X","X",IF($AH127=AB$4,"X","-"))</f>
        <v>X</v>
      </c>
      <c r="AC127" s="10" t="str">
        <f aca="false">IF(AB127="X","X",IF($AH127=AC$4,"X","-"))</f>
        <v>X</v>
      </c>
      <c r="AD127" s="10" t="str">
        <f aca="false">IF(AC127="X","X",IF($AH127=AD$4,"X","-"))</f>
        <v>X</v>
      </c>
      <c r="AE127" s="10" t="str">
        <f aca="false">IF(AD127="X","X",IF($AH127=AE$4,"X","-"))</f>
        <v>X</v>
      </c>
      <c r="AF127" s="38"/>
      <c r="AG127" s="10" t="s">
        <v>24</v>
      </c>
      <c r="AH127" s="110" t="s">
        <v>24</v>
      </c>
      <c r="AI127" s="38"/>
      <c r="AJ127" s="13" t="str">
        <f aca="false">IF(ISERROR(FIND("/",R127)),R127,LEFT(R127,FIND(CHAR(1),SUBSTITUTE(R127,"/",CHAR(1),LEN(R127)-LEN(SUBSTITUTE(R127,"/",""))))-1))</f>
        <v>/rsm:CrossIndustryInvoice/rsm:SupplyChainTradeTransaction/ram:ApplicableHeaderTradeAgreement/ram:SellerTradeParty/ram:SpecifiedTaxRegistration/ram:ID</v>
      </c>
      <c r="AK127" s="13" t="str">
        <f aca="false">IF(ISERROR(FIND("/",R127)),R127,MID(R127, FIND(CHAR(1),SUBSTITUTE(R127,"/",CHAR(1), LEN(R127)-LEN(SUBSTITUTE(R127,"/","")))), LEN(R127)))</f>
        <v>/@schemeID</v>
      </c>
      <c r="AL127" s="14" t="n">
        <f aca="false">COUNTIFS(R$4:R127,AJ127)</f>
        <v>1</v>
      </c>
      <c r="AM127" s="1"/>
      <c r="AN127" s="236" t="str">
        <f aca="false">D127</f>
        <v>SCT_HTA</v>
      </c>
      <c r="AO127" s="237" t="str">
        <f aca="false">E127</f>
        <v>BT-31-0</v>
      </c>
      <c r="AP127" s="238" t="str">
        <f aca="false">IF(F127="","",F127)</f>
        <v>BT-31-0</v>
      </c>
      <c r="AQ127" s="99" t="n">
        <f aca="false">LEN(BB127)-LEN(SUBSTITUTE(BB127,"/",""))-1</f>
        <v>6</v>
      </c>
      <c r="AR127" s="99" t="str">
        <f aca="false">H127</f>
        <v>1..1</v>
      </c>
      <c r="AS127" s="139" t="s">
        <v>361</v>
      </c>
      <c r="AT127" s="97" t="s">
        <v>5409</v>
      </c>
      <c r="AU127" s="98" t="s">
        <v>5410</v>
      </c>
      <c r="AV127" s="98"/>
      <c r="AW127" s="98" t="s">
        <v>5410</v>
      </c>
      <c r="AX127" s="97"/>
      <c r="AY127" s="99" t="str">
        <f aca="false">O127</f>
        <v>1..1</v>
      </c>
      <c r="AZ127" s="100" t="str">
        <f aca="false">P127</f>
        <v>1..1</v>
      </c>
      <c r="BA127" s="54" t="str">
        <f aca="false">Q127</f>
        <v>/rsm:CrossIndustryInvoice
/rsm:SupplyChainTradeTransaction
/ram:ApplicableHeaderTradeAgreement
/ram:SellerTradeParty
/ram:SpecifiedTaxRegistration
/ram:ID
/@schemeID</v>
      </c>
      <c r="BB127" s="109" t="str">
        <f aca="false">R127</f>
        <v>/rsm:CrossIndustryInvoice/rsm:SupplyChainTradeTransaction/ram:ApplicableHeaderTradeAgreement/ram:SellerTradeParty/ram:SpecifiedTaxRegistration/ram:ID/@schemeID</v>
      </c>
      <c r="BC127" s="99" t="str">
        <f aca="false">IF(S127="","",S127)</f>
        <v>S</v>
      </c>
      <c r="BD127" s="10" t="str">
        <f aca="false">IF(T127="","",T127)</f>
        <v>A</v>
      </c>
      <c r="BE127" s="99" t="str">
        <f aca="false">IF(U127="","",U127)</f>
        <v>0..1</v>
      </c>
      <c r="BF127" s="99" t="str">
        <f aca="false">IF(V127="","",V127)</f>
        <v/>
      </c>
      <c r="BG127" s="315" t="str">
        <f aca="false">IF(W127="","",W127)</f>
        <v>@schemeID="VA"</v>
      </c>
      <c r="BH127" s="6"/>
      <c r="BI127" s="10" t="str">
        <f aca="false">Y127</f>
        <v>X</v>
      </c>
      <c r="BJ127" s="10" t="str">
        <f aca="false">Z127</f>
        <v>X</v>
      </c>
      <c r="BK127" s="10" t="str">
        <f aca="false">AA127</f>
        <v>X</v>
      </c>
      <c r="BL127" s="10" t="str">
        <f aca="false">AB127</f>
        <v>X</v>
      </c>
      <c r="BM127" s="10" t="str">
        <f aca="false">AC127</f>
        <v>X</v>
      </c>
      <c r="BN127" s="10" t="str">
        <f aca="false">AD127</f>
        <v>X</v>
      </c>
      <c r="BO127" s="10" t="str">
        <f aca="false">AE127</f>
        <v>X</v>
      </c>
      <c r="BP127" s="6"/>
      <c r="BQ127" s="10" t="str">
        <f aca="false">AG127</f>
        <v>MINIMUM</v>
      </c>
      <c r="BR127" s="110" t="str">
        <f aca="false">AH127</f>
        <v>MINIMUM</v>
      </c>
      <c r="BS127" s="47"/>
      <c r="BT127" s="49" t="s">
        <v>6862</v>
      </c>
    </row>
    <row r="128" s="53" customFormat="true" ht="85.5" hidden="false" customHeight="false" outlineLevel="0" collapsed="false">
      <c r="A128" s="58" t="str">
        <f aca="false">IF(OR(T128="E",T128="A"),"YES","NO")</f>
        <v>NO</v>
      </c>
      <c r="B128" s="58"/>
      <c r="C128" s="58"/>
      <c r="D128" s="236" t="s">
        <v>5302</v>
      </c>
      <c r="E128" s="241" t="s">
        <v>1851</v>
      </c>
      <c r="F128" s="242"/>
      <c r="G128" s="172" t="n">
        <f aca="false">LEN(R128)-LEN(SUBSTITUTE(R128,"/",""))-1</f>
        <v>4</v>
      </c>
      <c r="H128" s="172" t="s">
        <v>95</v>
      </c>
      <c r="I128" s="181" t="s">
        <v>5411</v>
      </c>
      <c r="J128" s="173"/>
      <c r="K128" s="174"/>
      <c r="L128" s="174"/>
      <c r="M128" s="174"/>
      <c r="N128" s="173"/>
      <c r="O128" s="175" t="s">
        <v>5397</v>
      </c>
      <c r="P128" s="175" t="str">
        <f aca="false">O128</f>
        <v>0..2</v>
      </c>
      <c r="Q128" s="176" t="s">
        <v>5398</v>
      </c>
      <c r="R128" s="177" t="s">
        <v>5399</v>
      </c>
      <c r="S128" s="172"/>
      <c r="T128" s="178" t="str">
        <f aca="false">IF($E128="","",IF(ISERROR(SEARCH("@",$R128)),IF(LEFT($E128,4)="BG-X","EG",IF(LEFT($E128,2)="BG","G",IF(LEFT($E128,4)="BT-X",IF(LEN($E128)-LEN(SUBSTITUTE($E128,"-",))&gt;2,"","E"),IF(LEN($E128)-LEN(SUBSTITUTE($E128,"-",))&gt;1,"","E")))),"A"))</f>
        <v/>
      </c>
      <c r="U128" s="172" t="s">
        <v>112</v>
      </c>
      <c r="V128" s="172"/>
      <c r="W128" s="365"/>
      <c r="X128" s="38"/>
      <c r="Y128" s="178" t="str">
        <f aca="false">IF(AH128=Y$4,"X","-")</f>
        <v>-</v>
      </c>
      <c r="Z128" s="178" t="str">
        <f aca="false">IF(Y128="X","X",IF($AH128=Z$4,"X","-"))</f>
        <v>-</v>
      </c>
      <c r="AA128" s="178" t="str">
        <f aca="false">IF(Z128="X","X",IF($AH128=AA$4,"X","-"))</f>
        <v>-</v>
      </c>
      <c r="AB128" s="178" t="str">
        <f aca="false">IF(AA128="X","X",IF($AH128=AB$4,"X","-"))</f>
        <v>X</v>
      </c>
      <c r="AC128" s="178" t="str">
        <f aca="false">IF(AB128="X","X",IF($AH128=AC$4,"X","-"))</f>
        <v>X</v>
      </c>
      <c r="AD128" s="178" t="str">
        <f aca="false">IF(AC128="X","X",IF($AH128=AD$4,"X","-"))</f>
        <v>X</v>
      </c>
      <c r="AE128" s="178" t="str">
        <f aca="false">IF(AD128="X","X",IF($AH128=AE$4,"X","-"))</f>
        <v>X</v>
      </c>
      <c r="AF128" s="38"/>
      <c r="AG128" s="178" t="s">
        <v>27</v>
      </c>
      <c r="AH128" s="178" t="s">
        <v>27</v>
      </c>
      <c r="AI128" s="38"/>
      <c r="AJ128" s="13" t="str">
        <f aca="false">IF(ISERROR(FIND("/",R128)),R128,LEFT(R128,FIND(CHAR(1),SUBSTITUTE(R128,"/",CHAR(1),LEN(R128)-LEN(SUBSTITUTE(R128,"/",""))))-1))</f>
        <v>/rsm:CrossIndustryInvoice/rsm:SupplyChainTradeTransaction/ram:ApplicableHeaderTradeAgreement/ram:SellerTradeParty</v>
      </c>
      <c r="AK128" s="13" t="str">
        <f aca="false">IF(ISERROR(FIND("/",R128)),R128,MID(R128, FIND(CHAR(1),SUBSTITUTE(R128,"/",CHAR(1), LEN(R128)-LEN(SUBSTITUTE(R128,"/","")))), LEN(R128)))</f>
        <v>/ram:SpecifiedTaxRegistration</v>
      </c>
      <c r="AL128" s="14" t="n">
        <f aca="false">COUNTIFS(R$4:R128,AJ128)</f>
        <v>1</v>
      </c>
      <c r="AM128" s="1"/>
      <c r="AN128" s="236" t="str">
        <f aca="false">D128</f>
        <v>SCT_HTA</v>
      </c>
      <c r="AO128" s="241" t="str">
        <f aca="false">E128</f>
        <v>BT-32-00</v>
      </c>
      <c r="AP128" s="242" t="str">
        <f aca="false">IF(F128="","",F128)</f>
        <v/>
      </c>
      <c r="AQ128" s="172" t="n">
        <f aca="false">LEN(BB128)-LEN(SUBSTITUTE(BB128,"/",""))-1</f>
        <v>4</v>
      </c>
      <c r="AR128" s="172" t="str">
        <f aca="false">H128</f>
        <v>0..1</v>
      </c>
      <c r="AS128" s="181" t="s">
        <v>5400</v>
      </c>
      <c r="AT128" s="173"/>
      <c r="AU128" s="174"/>
      <c r="AV128" s="174"/>
      <c r="AW128" s="174"/>
      <c r="AX128" s="173"/>
      <c r="AY128" s="175" t="str">
        <f aca="false">O128</f>
        <v>0..2</v>
      </c>
      <c r="AZ128" s="175" t="str">
        <f aca="false">P128</f>
        <v>0..2</v>
      </c>
      <c r="BA128" s="176" t="str">
        <f aca="false">Q128</f>
        <v>/rsm:CrossIndustryInvoice
/rsm:SupplyChainTradeTransaction
/ram:ApplicableHeaderTradeAgreement
/ram:SellerTradeParty
/ram:SpecifiedTaxRegistration</v>
      </c>
      <c r="BB128" s="177" t="str">
        <f aca="false">R128</f>
        <v>/rsm:CrossIndustryInvoice/rsm:SupplyChainTradeTransaction/ram:ApplicableHeaderTradeAgreement/ram:SellerTradeParty/ram:SpecifiedTaxRegistration</v>
      </c>
      <c r="BC128" s="172" t="str">
        <f aca="false">IF(S128="","",S128)</f>
        <v/>
      </c>
      <c r="BD128" s="178" t="str">
        <f aca="false">IF(T128="","",T128)</f>
        <v/>
      </c>
      <c r="BE128" s="172" t="str">
        <f aca="false">IF(U128="","",U128)</f>
        <v>0..n</v>
      </c>
      <c r="BF128" s="172" t="str">
        <f aca="false">IF(V128="","",V128)</f>
        <v/>
      </c>
      <c r="BG128" s="365" t="str">
        <f aca="false">IF(W128="","",W128)</f>
        <v/>
      </c>
      <c r="BH128" s="6"/>
      <c r="BI128" s="178" t="str">
        <f aca="false">Y128</f>
        <v>-</v>
      </c>
      <c r="BJ128" s="178" t="str">
        <f aca="false">Z128</f>
        <v>-</v>
      </c>
      <c r="BK128" s="178" t="str">
        <f aca="false">AA128</f>
        <v>-</v>
      </c>
      <c r="BL128" s="178" t="str">
        <f aca="false">AB128</f>
        <v>X</v>
      </c>
      <c r="BM128" s="178" t="str">
        <f aca="false">AC128</f>
        <v>X</v>
      </c>
      <c r="BN128" s="178" t="str">
        <f aca="false">AD128</f>
        <v>X</v>
      </c>
      <c r="BO128" s="178" t="str">
        <f aca="false">AE128</f>
        <v>X</v>
      </c>
      <c r="BP128" s="6"/>
      <c r="BQ128" s="178" t="str">
        <f aca="false">AG128</f>
        <v>EN 16931</v>
      </c>
      <c r="BR128" s="178" t="str">
        <f aca="false">AH128</f>
        <v>EN 16931</v>
      </c>
      <c r="BS128" s="47"/>
      <c r="BT128" s="49" t="s">
        <v>6862</v>
      </c>
    </row>
    <row r="129" s="53" customFormat="true" ht="102" hidden="false" customHeight="false" outlineLevel="0" collapsed="false">
      <c r="A129" s="58" t="str">
        <f aca="false">IF(OR(T129="E",T129="A"),"YES","NO")</f>
        <v>YES</v>
      </c>
      <c r="B129" s="58"/>
      <c r="C129" s="58"/>
      <c r="D129" s="236" t="s">
        <v>5302</v>
      </c>
      <c r="E129" s="237" t="s">
        <v>1853</v>
      </c>
      <c r="F129" s="238" t="s">
        <v>1853</v>
      </c>
      <c r="G129" s="99" t="n">
        <f aca="false">LEN(R129)-LEN(SUBSTITUTE(R129,"/",""))-1</f>
        <v>5</v>
      </c>
      <c r="H129" s="99" t="s">
        <v>95</v>
      </c>
      <c r="I129" s="97" t="s">
        <v>1854</v>
      </c>
      <c r="J129" s="97" t="s">
        <v>1855</v>
      </c>
      <c r="K129" s="98" t="s">
        <v>1856</v>
      </c>
      <c r="L129" s="98"/>
      <c r="M129" s="98"/>
      <c r="N129" s="97" t="s">
        <v>137</v>
      </c>
      <c r="O129" s="99" t="s">
        <v>88</v>
      </c>
      <c r="P129" s="100" t="str">
        <f aca="false">O129</f>
        <v>1..1</v>
      </c>
      <c r="Q129" s="54" t="s">
        <v>5402</v>
      </c>
      <c r="R129" s="109" t="s">
        <v>5403</v>
      </c>
      <c r="S129" s="99" t="s">
        <v>139</v>
      </c>
      <c r="T129" s="10" t="str">
        <f aca="false">IF($E129="","",IF(ISERROR(SEARCH("@",$R129)),IF(LEFT($E129,4)="BG-X","EG",IF(LEFT($E129,2)="BG","G",IF(LEFT($E129,4)="BT-X",IF(LEN($E129)-LEN(SUBSTITUTE($E129,"-",))&gt;2,"","E"),IF(LEN($E129)-LEN(SUBSTITUTE($E129,"-",))&gt;1,"","E")))),"A"))</f>
        <v>E</v>
      </c>
      <c r="U129" s="99" t="s">
        <v>95</v>
      </c>
      <c r="V129" s="99"/>
      <c r="W129" s="315" t="s">
        <v>5412</v>
      </c>
      <c r="X129" s="38"/>
      <c r="Y129" s="10" t="str">
        <f aca="false">IF(AH129=Y$4,"X","-")</f>
        <v>-</v>
      </c>
      <c r="Z129" s="10" t="str">
        <f aca="false">IF(Y129="X","X",IF($AH129=Z$4,"X","-"))</f>
        <v>-</v>
      </c>
      <c r="AA129" s="10" t="str">
        <f aca="false">IF(Z129="X","X",IF($AH129=AA$4,"X","-"))</f>
        <v>-</v>
      </c>
      <c r="AB129" s="10" t="str">
        <f aca="false">IF(AA129="X","X",IF($AH129=AB$4,"X","-"))</f>
        <v>X</v>
      </c>
      <c r="AC129" s="10" t="str">
        <f aca="false">IF(AB129="X","X",IF($AH129=AC$4,"X","-"))</f>
        <v>X</v>
      </c>
      <c r="AD129" s="10" t="str">
        <f aca="false">IF(AC129="X","X",IF($AH129=AD$4,"X","-"))</f>
        <v>X</v>
      </c>
      <c r="AE129" s="10" t="str">
        <f aca="false">IF(AD129="X","X",IF($AH129=AE$4,"X","-"))</f>
        <v>X</v>
      </c>
      <c r="AF129" s="38"/>
      <c r="AG129" s="10" t="s">
        <v>27</v>
      </c>
      <c r="AH129" s="110" t="s">
        <v>27</v>
      </c>
      <c r="AI129" s="38"/>
      <c r="AJ129" s="13" t="str">
        <f aca="false">IF(ISERROR(FIND("/",R129)),R129,LEFT(R129,FIND(CHAR(1),SUBSTITUTE(R129,"/",CHAR(1),LEN(R129)-LEN(SUBSTITUTE(R129,"/",""))))-1))</f>
        <v>/rsm:CrossIndustryInvoice/rsm:SupplyChainTradeTransaction/ram:ApplicableHeaderTradeAgreement/ram:SellerTradeParty/ram:SpecifiedTaxRegistration</v>
      </c>
      <c r="AK129" s="13" t="str">
        <f aca="false">IF(ISERROR(FIND("/",R129)),R129,MID(R129, FIND(CHAR(1),SUBSTITUTE(R129,"/",CHAR(1), LEN(R129)-LEN(SUBSTITUTE(R129,"/","")))), LEN(R129)))</f>
        <v>/ram:ID</v>
      </c>
      <c r="AL129" s="14" t="n">
        <f aca="false">COUNTIFS(R$4:R129,AJ129)</f>
        <v>2</v>
      </c>
      <c r="AM129" s="1"/>
      <c r="AN129" s="236" t="str">
        <f aca="false">D129</f>
        <v>SCT_HTA</v>
      </c>
      <c r="AO129" s="237" t="str">
        <f aca="false">E129</f>
        <v>BT-32</v>
      </c>
      <c r="AP129" s="238" t="str">
        <f aca="false">IF(F129="","",F129)</f>
        <v>BT-32</v>
      </c>
      <c r="AQ129" s="99" t="n">
        <f aca="false">LEN(BB129)-LEN(SUBSTITUTE(BB129,"/",""))-1</f>
        <v>5</v>
      </c>
      <c r="AR129" s="99" t="str">
        <f aca="false">H129</f>
        <v>0..1</v>
      </c>
      <c r="AS129" s="97" t="s">
        <v>1858</v>
      </c>
      <c r="AT129" s="97" t="s">
        <v>1859</v>
      </c>
      <c r="AU129" s="98" t="s">
        <v>1860</v>
      </c>
      <c r="AV129" s="98"/>
      <c r="AW129" s="98"/>
      <c r="AX129" s="97" t="s">
        <v>2190</v>
      </c>
      <c r="AY129" s="99" t="str">
        <f aca="false">O129</f>
        <v>1..1</v>
      </c>
      <c r="AZ129" s="100" t="str">
        <f aca="false">P129</f>
        <v>1..1</v>
      </c>
      <c r="BA129" s="54" t="str">
        <f aca="false">Q129</f>
        <v>/rsm:CrossIndustryInvoice
/rsm:SupplyChainTradeTransaction
/ram:ApplicableHeaderTradeAgreement
/ram:SellerTradeParty
/ram:SpecifiedTaxRegistration
/ram:ID</v>
      </c>
      <c r="BB129" s="109" t="str">
        <f aca="false">R129</f>
        <v>/rsm:CrossIndustryInvoice/rsm:SupplyChainTradeTransaction/ram:ApplicableHeaderTradeAgreement/ram:SellerTradeParty/ram:SpecifiedTaxRegistration/ram:ID</v>
      </c>
      <c r="BC129" s="99" t="str">
        <f aca="false">IF(S129="","",S129)</f>
        <v>I</v>
      </c>
      <c r="BD129" s="10" t="str">
        <f aca="false">IF(T129="","",T129)</f>
        <v>E</v>
      </c>
      <c r="BE129" s="99" t="str">
        <f aca="false">IF(U129="","",U129)</f>
        <v>0..1</v>
      </c>
      <c r="BF129" s="99" t="str">
        <f aca="false">IF(V129="","",V129)</f>
        <v/>
      </c>
      <c r="BG129" s="315" t="str">
        <f aca="false">IF(W129="","",W129)</f>
        <v>@schemeID="FC"</v>
      </c>
      <c r="BH129" s="6"/>
      <c r="BI129" s="10" t="str">
        <f aca="false">Y129</f>
        <v>-</v>
      </c>
      <c r="BJ129" s="10" t="str">
        <f aca="false">Z129</f>
        <v>-</v>
      </c>
      <c r="BK129" s="10" t="str">
        <f aca="false">AA129</f>
        <v>-</v>
      </c>
      <c r="BL129" s="10" t="str">
        <f aca="false">AB129</f>
        <v>X</v>
      </c>
      <c r="BM129" s="10" t="str">
        <f aca="false">AC129</f>
        <v>X</v>
      </c>
      <c r="BN129" s="10" t="str">
        <f aca="false">AD129</f>
        <v>X</v>
      </c>
      <c r="BO129" s="10" t="str">
        <f aca="false">AE129</f>
        <v>X</v>
      </c>
      <c r="BP129" s="6"/>
      <c r="BQ129" s="10" t="str">
        <f aca="false">AG129</f>
        <v>EN 16931</v>
      </c>
      <c r="BR129" s="110" t="str">
        <f aca="false">AH129</f>
        <v>EN 16931</v>
      </c>
      <c r="BS129" s="47"/>
      <c r="BT129" s="49" t="s">
        <v>6862</v>
      </c>
    </row>
    <row r="130" s="53" customFormat="true" ht="102" hidden="false" customHeight="false" outlineLevel="0" collapsed="false">
      <c r="A130" s="58" t="str">
        <f aca="false">IF(OR(T130="E",T130="A"),"YES","NO")</f>
        <v>YES</v>
      </c>
      <c r="B130" s="58"/>
      <c r="C130" s="58"/>
      <c r="D130" s="236" t="s">
        <v>5302</v>
      </c>
      <c r="E130" s="237" t="s">
        <v>1861</v>
      </c>
      <c r="F130" s="238" t="s">
        <v>1861</v>
      </c>
      <c r="G130" s="99" t="n">
        <f aca="false">LEN(R130)-LEN(SUBSTITUTE(R130,"/",""))-1</f>
        <v>6</v>
      </c>
      <c r="H130" s="99" t="s">
        <v>88</v>
      </c>
      <c r="I130" s="139" t="s">
        <v>1139</v>
      </c>
      <c r="J130" s="97" t="s">
        <v>5413</v>
      </c>
      <c r="K130" s="98" t="s">
        <v>5414</v>
      </c>
      <c r="L130" s="98"/>
      <c r="M130" s="98" t="s">
        <v>5412</v>
      </c>
      <c r="N130" s="97" t="s">
        <v>358</v>
      </c>
      <c r="O130" s="99" t="s">
        <v>88</v>
      </c>
      <c r="P130" s="100" t="str">
        <f aca="false">O130</f>
        <v>1..1</v>
      </c>
      <c r="Q130" s="54" t="s">
        <v>5407</v>
      </c>
      <c r="R130" s="109" t="s">
        <v>5408</v>
      </c>
      <c r="S130" s="99" t="s">
        <v>360</v>
      </c>
      <c r="T130" s="10" t="str">
        <f aca="false">IF($E130="","",IF(ISERROR(SEARCH("@",$R130)),IF(LEFT($E130,4)="BG-X","EG",IF(LEFT($E130,2)="BG","G",IF(LEFT($E130,4)="BT-X",IF(LEN($E130)-LEN(SUBSTITUTE($E130,"-",))&gt;2,"","E"),IF(LEN($E130)-LEN(SUBSTITUTE($E130,"-",))&gt;1,"","E")))),"A"))</f>
        <v>A</v>
      </c>
      <c r="U130" s="99" t="s">
        <v>95</v>
      </c>
      <c r="V130" s="99"/>
      <c r="W130" s="315" t="s">
        <v>5412</v>
      </c>
      <c r="X130" s="38"/>
      <c r="Y130" s="10" t="str">
        <f aca="false">IF(AH130=Y$4,"X","-")</f>
        <v>-</v>
      </c>
      <c r="Z130" s="10" t="str">
        <f aca="false">IF(Y130="X","X",IF($AH130=Z$4,"X","-"))</f>
        <v>-</v>
      </c>
      <c r="AA130" s="10" t="str">
        <f aca="false">IF(Z130="X","X",IF($AH130=AA$4,"X","-"))</f>
        <v>-</v>
      </c>
      <c r="AB130" s="10" t="str">
        <f aca="false">IF(AA130="X","X",IF($AH130=AB$4,"X","-"))</f>
        <v>X</v>
      </c>
      <c r="AC130" s="10" t="str">
        <f aca="false">IF(AB130="X","X",IF($AH130=AC$4,"X","-"))</f>
        <v>X</v>
      </c>
      <c r="AD130" s="10" t="str">
        <f aca="false">IF(AC130="X","X",IF($AH130=AD$4,"X","-"))</f>
        <v>X</v>
      </c>
      <c r="AE130" s="10" t="str">
        <f aca="false">IF(AD130="X","X",IF($AH130=AE$4,"X","-"))</f>
        <v>X</v>
      </c>
      <c r="AF130" s="38"/>
      <c r="AG130" s="10" t="s">
        <v>27</v>
      </c>
      <c r="AH130" s="110" t="s">
        <v>27</v>
      </c>
      <c r="AI130" s="38"/>
      <c r="AJ130" s="13" t="str">
        <f aca="false">IF(ISERROR(FIND("/",R130)),R130,LEFT(R130,FIND(CHAR(1),SUBSTITUTE(R130,"/",CHAR(1),LEN(R130)-LEN(SUBSTITUTE(R130,"/",""))))-1))</f>
        <v>/rsm:CrossIndustryInvoice/rsm:SupplyChainTradeTransaction/ram:ApplicableHeaderTradeAgreement/ram:SellerTradeParty/ram:SpecifiedTaxRegistration/ram:ID</v>
      </c>
      <c r="AK130" s="13" t="str">
        <f aca="false">IF(ISERROR(FIND("/",R130)),R130,MID(R130, FIND(CHAR(1),SUBSTITUTE(R130,"/",CHAR(1), LEN(R130)-LEN(SUBSTITUTE(R130,"/","")))), LEN(R130)))</f>
        <v>/@schemeID</v>
      </c>
      <c r="AL130" s="14" t="n">
        <f aca="false">COUNTIFS(R$4:R130,AJ130)</f>
        <v>2</v>
      </c>
      <c r="AM130" s="1"/>
      <c r="AN130" s="236" t="str">
        <f aca="false">D130</f>
        <v>SCT_HTA</v>
      </c>
      <c r="AO130" s="237" t="str">
        <f aca="false">E130</f>
        <v>BT-32-0</v>
      </c>
      <c r="AP130" s="238" t="str">
        <f aca="false">IF(F130="","",F130)</f>
        <v>BT-32-0</v>
      </c>
      <c r="AQ130" s="99" t="n">
        <f aca="false">LEN(BB130)-LEN(SUBSTITUTE(BB130,"/",""))-1</f>
        <v>6</v>
      </c>
      <c r="AR130" s="99" t="str">
        <f aca="false">H130</f>
        <v>1..1</v>
      </c>
      <c r="AS130" s="139" t="s">
        <v>361</v>
      </c>
      <c r="AT130" s="97" t="s">
        <v>5409</v>
      </c>
      <c r="AU130" s="98" t="s">
        <v>1864</v>
      </c>
      <c r="AV130" s="98"/>
      <c r="AW130" s="98" t="s">
        <v>5415</v>
      </c>
      <c r="AX130" s="97"/>
      <c r="AY130" s="99" t="str">
        <f aca="false">O130</f>
        <v>1..1</v>
      </c>
      <c r="AZ130" s="100" t="str">
        <f aca="false">P130</f>
        <v>1..1</v>
      </c>
      <c r="BA130" s="54" t="str">
        <f aca="false">Q130</f>
        <v>/rsm:CrossIndustryInvoice
/rsm:SupplyChainTradeTransaction
/ram:ApplicableHeaderTradeAgreement
/ram:SellerTradeParty
/ram:SpecifiedTaxRegistration
/ram:ID
/@schemeID</v>
      </c>
      <c r="BB130" s="109" t="str">
        <f aca="false">R130</f>
        <v>/rsm:CrossIndustryInvoice/rsm:SupplyChainTradeTransaction/ram:ApplicableHeaderTradeAgreement/ram:SellerTradeParty/ram:SpecifiedTaxRegistration/ram:ID/@schemeID</v>
      </c>
      <c r="BC130" s="99" t="str">
        <f aca="false">IF(S130="","",S130)</f>
        <v>S</v>
      </c>
      <c r="BD130" s="10" t="str">
        <f aca="false">IF(T130="","",T130)</f>
        <v>A</v>
      </c>
      <c r="BE130" s="99" t="str">
        <f aca="false">IF(U130="","",U130)</f>
        <v>0..1</v>
      </c>
      <c r="BF130" s="99" t="str">
        <f aca="false">IF(V130="","",V130)</f>
        <v/>
      </c>
      <c r="BG130" s="315" t="str">
        <f aca="false">IF(W130="","",W130)</f>
        <v>@schemeID="FC"</v>
      </c>
      <c r="BH130" s="6"/>
      <c r="BI130" s="10" t="str">
        <f aca="false">Y130</f>
        <v>-</v>
      </c>
      <c r="BJ130" s="10" t="str">
        <f aca="false">Z130</f>
        <v>-</v>
      </c>
      <c r="BK130" s="10" t="str">
        <f aca="false">AA130</f>
        <v>-</v>
      </c>
      <c r="BL130" s="10" t="str">
        <f aca="false">AB130</f>
        <v>X</v>
      </c>
      <c r="BM130" s="10" t="str">
        <f aca="false">AC130</f>
        <v>X</v>
      </c>
      <c r="BN130" s="10" t="str">
        <f aca="false">AD130</f>
        <v>X</v>
      </c>
      <c r="BO130" s="10" t="str">
        <f aca="false">AE130</f>
        <v>X</v>
      </c>
      <c r="BP130" s="6"/>
      <c r="BQ130" s="10" t="str">
        <f aca="false">AG130</f>
        <v>EN 16931</v>
      </c>
      <c r="BR130" s="110" t="str">
        <f aca="false">AH130</f>
        <v>EN 16931</v>
      </c>
      <c r="BS130" s="47"/>
      <c r="BT130" s="49" t="s">
        <v>6862</v>
      </c>
    </row>
    <row r="131" s="53" customFormat="true" ht="85.5" hidden="false" customHeight="false" outlineLevel="0" collapsed="false">
      <c r="A131" s="58" t="str">
        <f aca="false">IF(OR(T131="E",T131="A"),"YES","NO")</f>
        <v>NO</v>
      </c>
      <c r="B131" s="58"/>
      <c r="C131" s="58"/>
      <c r="D131" s="231" t="s">
        <v>5302</v>
      </c>
      <c r="E131" s="239" t="s">
        <v>1865</v>
      </c>
      <c r="F131" s="240" t="s">
        <v>1865</v>
      </c>
      <c r="G131" s="156" t="n">
        <f aca="false">LEN(R131)-LEN(SUBSTITUTE(R131,"/",""))-1</f>
        <v>3</v>
      </c>
      <c r="H131" s="156" t="s">
        <v>88</v>
      </c>
      <c r="I131" s="158" t="s">
        <v>1866</v>
      </c>
      <c r="J131" s="158" t="s">
        <v>1867</v>
      </c>
      <c r="K131" s="159"/>
      <c r="L131" s="159"/>
      <c r="M131" s="159"/>
      <c r="N131" s="158"/>
      <c r="O131" s="160" t="s">
        <v>88</v>
      </c>
      <c r="P131" s="156" t="str">
        <f aca="false">O131</f>
        <v>1..1</v>
      </c>
      <c r="Q131" s="161" t="s">
        <v>5416</v>
      </c>
      <c r="R131" s="162" t="s">
        <v>1868</v>
      </c>
      <c r="S131" s="156"/>
      <c r="T131" s="163" t="str">
        <f aca="false">IF($E131="","",IF(ISERROR(SEARCH("@",$R131)),IF(LEFT($E131,4)="BG-X","EG",IF(LEFT($E131,2)="BG","G",IF(LEFT($E131,4)="BT-X",IF(LEN($E131)-LEN(SUBSTITUTE($E131,"-",))&gt;2,"","E"),IF(LEN($E131)-LEN(SUBSTITUTE($E131,"-",))&gt;1,"","E")))),"A"))</f>
        <v>G</v>
      </c>
      <c r="U131" s="156" t="s">
        <v>95</v>
      </c>
      <c r="V131" s="156"/>
      <c r="W131" s="364"/>
      <c r="X131" s="38"/>
      <c r="Y131" s="163" t="str">
        <f aca="false">IF(AH131=Y$4,"X","-")</f>
        <v>X</v>
      </c>
      <c r="Z131" s="163" t="str">
        <f aca="false">IF(Y131="X","X",IF($AH131=Z$4,"X","-"))</f>
        <v>X</v>
      </c>
      <c r="AA131" s="163" t="str">
        <f aca="false">IF(Z131="X","X",IF($AH131=AA$4,"X","-"))</f>
        <v>X</v>
      </c>
      <c r="AB131" s="163" t="str">
        <f aca="false">IF(AA131="X","X",IF($AH131=AB$4,"X","-"))</f>
        <v>X</v>
      </c>
      <c r="AC131" s="163" t="str">
        <f aca="false">IF(AB131="X","X",IF($AH131=AC$4,"X","-"))</f>
        <v>X</v>
      </c>
      <c r="AD131" s="163" t="str">
        <f aca="false">IF(AC131="X","X",IF($AH131=AD$4,"X","-"))</f>
        <v>X</v>
      </c>
      <c r="AE131" s="163" t="str">
        <f aca="false">IF(AD131="X","X",IF($AH131=AE$4,"X","-"))</f>
        <v>X</v>
      </c>
      <c r="AF131" s="38"/>
      <c r="AG131" s="163" t="s">
        <v>24</v>
      </c>
      <c r="AH131" s="163" t="s">
        <v>24</v>
      </c>
      <c r="AI131" s="38"/>
      <c r="AJ131" s="13" t="str">
        <f aca="false">IF(ISERROR(FIND("/",R131)),R131,LEFT(R131,FIND(CHAR(1),SUBSTITUTE(R131,"/",CHAR(1),LEN(R131)-LEN(SUBSTITUTE(R131,"/",""))))-1))</f>
        <v>/rsm:CrossIndustryInvoice/rsm:SupplyChainTradeTransaction/ram:ApplicableHeaderTradeAgreement</v>
      </c>
      <c r="AK131" s="13" t="str">
        <f aca="false">IF(ISERROR(FIND("/",R131)),R131,MID(R131, FIND(CHAR(1),SUBSTITUTE(R131,"/",CHAR(1), LEN(R131)-LEN(SUBSTITUTE(R131,"/","")))), LEN(R131)))</f>
        <v>/ram:BuyerTradeParty</v>
      </c>
      <c r="AL131" s="14" t="n">
        <f aca="false">COUNTIFS(R$4:R131,AJ131)</f>
        <v>1</v>
      </c>
      <c r="AM131" s="1"/>
      <c r="AN131" s="231" t="str">
        <f aca="false">D131</f>
        <v>SCT_HTA</v>
      </c>
      <c r="AO131" s="239" t="str">
        <f aca="false">E131</f>
        <v>BG-7</v>
      </c>
      <c r="AP131" s="240" t="str">
        <f aca="false">IF(F131="","",F131)</f>
        <v>BG-7</v>
      </c>
      <c r="AQ131" s="156" t="n">
        <f aca="false">LEN(BB131)-LEN(SUBSTITUTE(BB131,"/",""))-1</f>
        <v>3</v>
      </c>
      <c r="AR131" s="156" t="str">
        <f aca="false">H131</f>
        <v>1..1</v>
      </c>
      <c r="AS131" s="158" t="s">
        <v>1869</v>
      </c>
      <c r="AT131" s="158" t="s">
        <v>1870</v>
      </c>
      <c r="AU131" s="159"/>
      <c r="AV131" s="159"/>
      <c r="AW131" s="159"/>
      <c r="AX131" s="158"/>
      <c r="AY131" s="160" t="str">
        <f aca="false">O131</f>
        <v>1..1</v>
      </c>
      <c r="AZ131" s="156" t="str">
        <f aca="false">P131</f>
        <v>1..1</v>
      </c>
      <c r="BA131" s="161" t="str">
        <f aca="false">Q131</f>
        <v>/rsm:CrossIndustryInvoice
/rsm:SupplyChainTradeTransaction
/ram:ApplicableHeaderTradeAgreement
/ram:BuyerTradeParty</v>
      </c>
      <c r="BB131" s="162" t="str">
        <f aca="false">R131</f>
        <v>/rsm:CrossIndustryInvoice/rsm:SupplyChainTradeTransaction/ram:ApplicableHeaderTradeAgreement/ram:BuyerTradeParty</v>
      </c>
      <c r="BC131" s="156" t="str">
        <f aca="false">IF(S131="","",S131)</f>
        <v/>
      </c>
      <c r="BD131" s="163" t="str">
        <f aca="false">IF(T131="","",T131)</f>
        <v>G</v>
      </c>
      <c r="BE131" s="156" t="str">
        <f aca="false">IF(U131="","",U131)</f>
        <v>0..1</v>
      </c>
      <c r="BF131" s="156" t="str">
        <f aca="false">IF(V131="","",V131)</f>
        <v/>
      </c>
      <c r="BG131" s="364" t="str">
        <f aca="false">IF(W131="","",W131)</f>
        <v/>
      </c>
      <c r="BH131" s="6"/>
      <c r="BI131" s="163" t="str">
        <f aca="false">Y131</f>
        <v>X</v>
      </c>
      <c r="BJ131" s="163" t="str">
        <f aca="false">Z131</f>
        <v>X</v>
      </c>
      <c r="BK131" s="163" t="str">
        <f aca="false">AA131</f>
        <v>X</v>
      </c>
      <c r="BL131" s="163" t="str">
        <f aca="false">AB131</f>
        <v>X</v>
      </c>
      <c r="BM131" s="163" t="str">
        <f aca="false">AC131</f>
        <v>X</v>
      </c>
      <c r="BN131" s="163" t="str">
        <f aca="false">AD131</f>
        <v>X</v>
      </c>
      <c r="BO131" s="163" t="str">
        <f aca="false">AE131</f>
        <v>X</v>
      </c>
      <c r="BP131" s="6"/>
      <c r="BQ131" s="163" t="str">
        <f aca="false">AG131</f>
        <v>MINIMUM</v>
      </c>
      <c r="BR131" s="163" t="str">
        <f aca="false">AH131</f>
        <v>MINIMUM</v>
      </c>
      <c r="BS131" s="47"/>
      <c r="BT131" s="49" t="s">
        <v>6862</v>
      </c>
    </row>
    <row r="132" s="53" customFormat="true" ht="85.5" hidden="false" customHeight="false" outlineLevel="0" collapsed="false">
      <c r="A132" s="58" t="str">
        <f aca="false">IF(OR(T132="E",T132="A"),"YES","NO")</f>
        <v>YES</v>
      </c>
      <c r="B132" s="58"/>
      <c r="C132" s="58"/>
      <c r="D132" s="236" t="s">
        <v>5302</v>
      </c>
      <c r="E132" s="237" t="s">
        <v>1871</v>
      </c>
      <c r="F132" s="238"/>
      <c r="G132" s="99" t="n">
        <f aca="false">LEN(R132)-LEN(SUBSTITUTE(R132,"/",""))-1</f>
        <v>4</v>
      </c>
      <c r="H132" s="99" t="s">
        <v>95</v>
      </c>
      <c r="I132" s="97" t="s">
        <v>1872</v>
      </c>
      <c r="J132" s="97" t="s">
        <v>1873</v>
      </c>
      <c r="K132" s="98" t="s">
        <v>6874</v>
      </c>
      <c r="L132" s="98"/>
      <c r="M132" s="98"/>
      <c r="N132" s="97" t="s">
        <v>137</v>
      </c>
      <c r="O132" s="99" t="s">
        <v>95</v>
      </c>
      <c r="P132" s="100" t="str">
        <f aca="false">O132</f>
        <v>0..1</v>
      </c>
      <c r="Q132" s="54" t="s">
        <v>5419</v>
      </c>
      <c r="R132" s="109" t="s">
        <v>1875</v>
      </c>
      <c r="S132" s="99" t="s">
        <v>139</v>
      </c>
      <c r="T132" s="10" t="str">
        <f aca="false">IF($E132="","",IF(ISERROR(SEARCH("@",$R132)),IF(LEFT($E132,4)="BG-X","EG",IF(LEFT($E132,2)="BG","G",IF(LEFT($E132,4)="BT-X",IF(LEN($E132)-LEN(SUBSTITUTE($E132,"-",))&gt;2,"","E"),IF(LEN($E132)-LEN(SUBSTITUTE($E132,"-",))&gt;1,"","E")))),"A"))</f>
        <v>E</v>
      </c>
      <c r="U132" s="99" t="s">
        <v>112</v>
      </c>
      <c r="V132" s="99" t="s">
        <v>1645</v>
      </c>
      <c r="W132" s="315" t="s">
        <v>5019</v>
      </c>
      <c r="X132" s="38"/>
      <c r="Y132" s="10" t="str">
        <f aca="false">IF(AH132=Y$4,"X","-")</f>
        <v>-</v>
      </c>
      <c r="Z132" s="10" t="str">
        <f aca="false">IF(Y132="X","X",IF($AH132=Z$4,"X","-"))</f>
        <v>X</v>
      </c>
      <c r="AA132" s="10" t="str">
        <f aca="false">IF(Z132="X","X",IF($AH132=AA$4,"X","-"))</f>
        <v>X</v>
      </c>
      <c r="AB132" s="10" t="str">
        <f aca="false">IF(AA132="X","X",IF($AH132=AB$4,"X","-"))</f>
        <v>X</v>
      </c>
      <c r="AC132" s="10" t="str">
        <f aca="false">IF(AB132="X","X",IF($AH132=AC$4,"X","-"))</f>
        <v>X</v>
      </c>
      <c r="AD132" s="10" t="str">
        <f aca="false">IF(AC132="X","X",IF($AH132=AD$4,"X","-"))</f>
        <v>X</v>
      </c>
      <c r="AE132" s="10" t="str">
        <f aca="false">IF(AD132="X","X",IF($AH132=AE$4,"X","-"))</f>
        <v>X</v>
      </c>
      <c r="AF132" s="38"/>
      <c r="AG132" s="10" t="s">
        <v>25</v>
      </c>
      <c r="AH132" s="110" t="s">
        <v>25</v>
      </c>
      <c r="AI132" s="38"/>
      <c r="AJ132" s="13" t="str">
        <f aca="false">IF(ISERROR(FIND("/",R132)),R132,LEFT(R132,FIND(CHAR(1),SUBSTITUTE(R132,"/",CHAR(1),LEN(R132)-LEN(SUBSTITUTE(R132,"/",""))))-1))</f>
        <v>/rsm:CrossIndustryInvoice/rsm:SupplyChainTradeTransaction/ram:ApplicableHeaderTradeAgreement/ram:BuyerTradeParty</v>
      </c>
      <c r="AK132" s="13" t="str">
        <f aca="false">IF(ISERROR(FIND("/",R132)),R132,MID(R132, FIND(CHAR(1),SUBSTITUTE(R132,"/",CHAR(1), LEN(R132)-LEN(SUBSTITUTE(R132,"/","")))), LEN(R132)))</f>
        <v>/ram:ID</v>
      </c>
      <c r="AL132" s="14" t="n">
        <f aca="false">COUNTIFS(R$4:R132,AJ132)</f>
        <v>1</v>
      </c>
      <c r="AM132" s="1"/>
      <c r="AN132" s="236" t="str">
        <f aca="false">D132</f>
        <v>SCT_HTA</v>
      </c>
      <c r="AO132" s="237" t="str">
        <f aca="false">E132</f>
        <v>BT-46</v>
      </c>
      <c r="AP132" s="238" t="str">
        <f aca="false">IF(F132="","",F132)</f>
        <v/>
      </c>
      <c r="AQ132" s="99" t="n">
        <f aca="false">LEN(BB132)-LEN(SUBSTITUTE(BB132,"/",""))-1</f>
        <v>4</v>
      </c>
      <c r="AR132" s="99" t="str">
        <f aca="false">H132</f>
        <v>0..1</v>
      </c>
      <c r="AS132" s="97" t="s">
        <v>1876</v>
      </c>
      <c r="AT132" s="97" t="s">
        <v>1877</v>
      </c>
      <c r="AU132" s="98" t="s">
        <v>1878</v>
      </c>
      <c r="AV132" s="98"/>
      <c r="AW132" s="98"/>
      <c r="AX132" s="97" t="s">
        <v>2190</v>
      </c>
      <c r="AY132" s="99" t="str">
        <f aca="false">O132</f>
        <v>0..1</v>
      </c>
      <c r="AZ132" s="100" t="str">
        <f aca="false">P132</f>
        <v>0..1</v>
      </c>
      <c r="BA132" s="54" t="str">
        <f aca="false">Q132</f>
        <v>/rsm:CrossIndustryInvoice
/rsm:SupplyChainTradeTransaction
/ram:ApplicableHeaderTradeAgreement
/ram:BuyerTradeParty
/ram:ID</v>
      </c>
      <c r="BB132" s="109" t="str">
        <f aca="false">R132</f>
        <v>/rsm:CrossIndustryInvoice/rsm:SupplyChainTradeTransaction/ram:ApplicableHeaderTradeAgreement/ram:BuyerTradeParty/ram:ID</v>
      </c>
      <c r="BC132" s="99" t="str">
        <f aca="false">IF(S132="","",S132)</f>
        <v>I</v>
      </c>
      <c r="BD132" s="10" t="str">
        <f aca="false">IF(T132="","",T132)</f>
        <v>E</v>
      </c>
      <c r="BE132" s="99" t="str">
        <f aca="false">IF(U132="","",U132)</f>
        <v>0..n</v>
      </c>
      <c r="BF132" s="99" t="str">
        <f aca="false">IF(V132="","",V132)</f>
        <v>SYN-1, CAR-3</v>
      </c>
      <c r="BG132" s="315" t="str">
        <f aca="false">IF(W132="","",W132)</f>
        <v>GloablID, if global identifier exists and can be stated in @schemeID, ID else</v>
      </c>
      <c r="BH132" s="6"/>
      <c r="BI132" s="10" t="str">
        <f aca="false">Y132</f>
        <v>-</v>
      </c>
      <c r="BJ132" s="10" t="str">
        <f aca="false">Z132</f>
        <v>X</v>
      </c>
      <c r="BK132" s="10" t="str">
        <f aca="false">AA132</f>
        <v>X</v>
      </c>
      <c r="BL132" s="10" t="str">
        <f aca="false">AB132</f>
        <v>X</v>
      </c>
      <c r="BM132" s="10" t="str">
        <f aca="false">AC132</f>
        <v>X</v>
      </c>
      <c r="BN132" s="10" t="str">
        <f aca="false">AD132</f>
        <v>X</v>
      </c>
      <c r="BO132" s="10" t="str">
        <f aca="false">AE132</f>
        <v>X</v>
      </c>
      <c r="BP132" s="6"/>
      <c r="BQ132" s="10" t="str">
        <f aca="false">AG132</f>
        <v>BASIC WL</v>
      </c>
      <c r="BR132" s="110" t="str">
        <f aca="false">AH132</f>
        <v>BASIC WL</v>
      </c>
      <c r="BS132" s="47"/>
      <c r="BT132" s="49" t="s">
        <v>6862</v>
      </c>
    </row>
    <row r="133" s="53" customFormat="true" ht="85.5" hidden="false" customHeight="false" outlineLevel="0" collapsed="false">
      <c r="A133" s="58" t="str">
        <f aca="false">IF(OR(T133="E",T133="A"),"YES","NO")</f>
        <v>YES</v>
      </c>
      <c r="B133" s="58"/>
      <c r="C133" s="58"/>
      <c r="D133" s="236" t="s">
        <v>5302</v>
      </c>
      <c r="E133" s="237" t="s">
        <v>1879</v>
      </c>
      <c r="F133" s="238" t="s">
        <v>1880</v>
      </c>
      <c r="G133" s="99" t="n">
        <f aca="false">LEN(R133)-LEN(SUBSTITUTE(R133,"/",""))-1</f>
        <v>4</v>
      </c>
      <c r="H133" s="99" t="s">
        <v>95</v>
      </c>
      <c r="I133" s="139" t="s">
        <v>6875</v>
      </c>
      <c r="J133" s="97"/>
      <c r="K133" s="98" t="s">
        <v>5019</v>
      </c>
      <c r="L133" s="98"/>
      <c r="M133" s="98" t="s">
        <v>5019</v>
      </c>
      <c r="N133" s="97" t="s">
        <v>137</v>
      </c>
      <c r="O133" s="99" t="s">
        <v>95</v>
      </c>
      <c r="P133" s="100" t="s">
        <v>112</v>
      </c>
      <c r="Q133" s="54" t="s">
        <v>5421</v>
      </c>
      <c r="R133" s="109" t="s">
        <v>1883</v>
      </c>
      <c r="S133" s="99" t="s">
        <v>139</v>
      </c>
      <c r="T133" s="366" t="s">
        <v>4639</v>
      </c>
      <c r="U133" s="99" t="s">
        <v>112</v>
      </c>
      <c r="V133" s="99" t="s">
        <v>1645</v>
      </c>
      <c r="W133" s="315" t="s">
        <v>5019</v>
      </c>
      <c r="X133" s="38"/>
      <c r="Y133" s="10" t="str">
        <f aca="false">IF(AH133=Y$4,"X","-")</f>
        <v>-</v>
      </c>
      <c r="Z133" s="10" t="str">
        <f aca="false">IF(Y133="X","X",IF($AH133=Z$4,"X","-"))</f>
        <v>X</v>
      </c>
      <c r="AA133" s="10" t="str">
        <f aca="false">IF(Z133="X","X",IF($AH133=AA$4,"X","-"))</f>
        <v>X</v>
      </c>
      <c r="AB133" s="10" t="str">
        <f aca="false">IF(AA133="X","X",IF($AH133=AB$4,"X","-"))</f>
        <v>X</v>
      </c>
      <c r="AC133" s="10" t="str">
        <f aca="false">IF(AB133="X","X",IF($AH133=AC$4,"X","-"))</f>
        <v>X</v>
      </c>
      <c r="AD133" s="10" t="str">
        <f aca="false">IF(AC133="X","X",IF($AH133=AD$4,"X","-"))</f>
        <v>X</v>
      </c>
      <c r="AE133" s="10" t="str">
        <f aca="false">IF(AD133="X","X",IF($AH133=AE$4,"X","-"))</f>
        <v>X</v>
      </c>
      <c r="AF133" s="38"/>
      <c r="AG133" s="10" t="s">
        <v>25</v>
      </c>
      <c r="AH133" s="110" t="s">
        <v>25</v>
      </c>
      <c r="AI133" s="38"/>
      <c r="AJ133" s="13" t="str">
        <f aca="false">IF(ISERROR(FIND("/",R133)),R133,LEFT(R133,FIND(CHAR(1),SUBSTITUTE(R133,"/",CHAR(1),LEN(R133)-LEN(SUBSTITUTE(R133,"/",""))))-1))</f>
        <v>/rsm:CrossIndustryInvoice/rsm:SupplyChainTradeTransaction/ram:ApplicableHeaderTradeAgreement/ram:BuyerTradeParty</v>
      </c>
      <c r="AK133" s="13" t="str">
        <f aca="false">IF(ISERROR(FIND("/",R133)),R133,MID(R133, FIND(CHAR(1),SUBSTITUTE(R133,"/",CHAR(1), LEN(R133)-LEN(SUBSTITUTE(R133,"/","")))), LEN(R133)))</f>
        <v>/ram:GlobalID</v>
      </c>
      <c r="AL133" s="14" t="n">
        <f aca="false">COUNTIFS(R$4:R133,AJ133)</f>
        <v>1</v>
      </c>
      <c r="AM133" s="1"/>
      <c r="AN133" s="236" t="str">
        <f aca="false">D133</f>
        <v>SCT_HTA</v>
      </c>
      <c r="AO133" s="237" t="str">
        <f aca="false">E133</f>
        <v>BT-46-0</v>
      </c>
      <c r="AP133" s="238" t="str">
        <f aca="false">IF(F133="","",F133)</f>
        <v>BT-46a</v>
      </c>
      <c r="AQ133" s="99" t="n">
        <f aca="false">LEN(BB133)-LEN(SUBSTITUTE(BB133,"/",""))-1</f>
        <v>4</v>
      </c>
      <c r="AR133" s="99" t="str">
        <f aca="false">H133</f>
        <v>0..1</v>
      </c>
      <c r="AS133" s="139" t="s">
        <v>5422</v>
      </c>
      <c r="AT133" s="97"/>
      <c r="AU133" s="98" t="s">
        <v>968</v>
      </c>
      <c r="AV133" s="98"/>
      <c r="AW133" s="98"/>
      <c r="AX133" s="97" t="s">
        <v>2190</v>
      </c>
      <c r="AY133" s="99" t="str">
        <f aca="false">O133</f>
        <v>0..1</v>
      </c>
      <c r="AZ133" s="100" t="str">
        <f aca="false">P133</f>
        <v>0..n</v>
      </c>
      <c r="BA133" s="54" t="str">
        <f aca="false">Q133</f>
        <v>/rsm:CrossIndustryInvoice
/rsm:SupplyChainTradeTransaction
/ram:ApplicableHeaderTradeAgreement
/ram:BuyerTradeParty
/ram:GlobalID</v>
      </c>
      <c r="BB133" s="109" t="str">
        <f aca="false">R133</f>
        <v>/rsm:CrossIndustryInvoice/rsm:SupplyChainTradeTransaction/ram:ApplicableHeaderTradeAgreement/ram:BuyerTradeParty/ram:GlobalID</v>
      </c>
      <c r="BC133" s="99" t="str">
        <f aca="false">IF(S133="","",S133)</f>
        <v>I</v>
      </c>
      <c r="BD133" s="10" t="str">
        <f aca="false">IF(T133="","",T133)</f>
        <v>E</v>
      </c>
      <c r="BE133" s="99" t="str">
        <f aca="false">IF(U133="","",U133)</f>
        <v>0..n</v>
      </c>
      <c r="BF133" s="99" t="str">
        <f aca="false">IF(V133="","",V133)</f>
        <v>SYN-1, CAR-3</v>
      </c>
      <c r="BG133" s="315" t="str">
        <f aca="false">IF(W133="","",W133)</f>
        <v>GloablID, if global identifier exists and can be stated in @schemeID, ID else</v>
      </c>
      <c r="BH133" s="6"/>
      <c r="BI133" s="10" t="str">
        <f aca="false">Y133</f>
        <v>-</v>
      </c>
      <c r="BJ133" s="10" t="str">
        <f aca="false">Z133</f>
        <v>X</v>
      </c>
      <c r="BK133" s="10" t="str">
        <f aca="false">AA133</f>
        <v>X</v>
      </c>
      <c r="BL133" s="10" t="str">
        <f aca="false">AB133</f>
        <v>X</v>
      </c>
      <c r="BM133" s="10" t="str">
        <f aca="false">AC133</f>
        <v>X</v>
      </c>
      <c r="BN133" s="10" t="str">
        <f aca="false">AD133</f>
        <v>X</v>
      </c>
      <c r="BO133" s="10" t="str">
        <f aca="false">AE133</f>
        <v>X</v>
      </c>
      <c r="BP133" s="6"/>
      <c r="BQ133" s="10" t="str">
        <f aca="false">AG133</f>
        <v>BASIC WL</v>
      </c>
      <c r="BR133" s="110" t="str">
        <f aca="false">AH133</f>
        <v>BASIC WL</v>
      </c>
      <c r="BS133" s="47"/>
      <c r="BT133" s="49" t="s">
        <v>6862</v>
      </c>
    </row>
    <row r="134" s="53" customFormat="true" ht="89.25" hidden="false" customHeight="false" outlineLevel="0" collapsed="false">
      <c r="A134" s="58" t="str">
        <f aca="false">IF(OR(T134="E",T134="A"),"YES","NO")</f>
        <v>YES</v>
      </c>
      <c r="B134" s="58"/>
      <c r="C134" s="58"/>
      <c r="D134" s="236" t="s">
        <v>5302</v>
      </c>
      <c r="E134" s="237" t="s">
        <v>1887</v>
      </c>
      <c r="F134" s="238" t="s">
        <v>5423</v>
      </c>
      <c r="G134" s="99" t="n">
        <f aca="false">LEN(R134)-LEN(SUBSTITUTE(R134,"/",""))-1</f>
        <v>5</v>
      </c>
      <c r="H134" s="99" t="s">
        <v>88</v>
      </c>
      <c r="I134" s="139" t="s">
        <v>355</v>
      </c>
      <c r="J134" s="97" t="s">
        <v>1888</v>
      </c>
      <c r="K134" s="98" t="s">
        <v>971</v>
      </c>
      <c r="L134" s="98"/>
      <c r="M134" s="98"/>
      <c r="N134" s="97" t="s">
        <v>358</v>
      </c>
      <c r="O134" s="99" t="s">
        <v>88</v>
      </c>
      <c r="P134" s="100" t="str">
        <f aca="false">O134</f>
        <v>1..1</v>
      </c>
      <c r="Q134" s="54" t="s">
        <v>5426</v>
      </c>
      <c r="R134" s="109" t="s">
        <v>1889</v>
      </c>
      <c r="S134" s="99" t="s">
        <v>360</v>
      </c>
      <c r="T134" s="10" t="str">
        <f aca="false">IF($E134="","",IF(ISERROR(SEARCH("@",$R134)),IF(LEFT($E134,4)="BG-X","EG",IF(LEFT($E134,2)="BG","G",IF(LEFT($E134,4)="BT-X",IF(LEN($E134)-LEN(SUBSTITUTE($E134,"-",))&gt;2,"","E"),IF(LEN($E134)-LEN(SUBSTITUTE($E134,"-",))&gt;1,"","E")))),"A"))</f>
        <v>A</v>
      </c>
      <c r="U134" s="99" t="s">
        <v>95</v>
      </c>
      <c r="V134" s="99"/>
      <c r="W134" s="315"/>
      <c r="X134" s="38"/>
      <c r="Y134" s="10" t="str">
        <f aca="false">IF(AH134=Y$4,"X","-")</f>
        <v>-</v>
      </c>
      <c r="Z134" s="10" t="str">
        <f aca="false">IF(Y134="X","X",IF($AH134=Z$4,"X","-"))</f>
        <v>X</v>
      </c>
      <c r="AA134" s="10" t="str">
        <f aca="false">IF(Z134="X","X",IF($AH134=AA$4,"X","-"))</f>
        <v>X</v>
      </c>
      <c r="AB134" s="10" t="str">
        <f aca="false">IF(AA134="X","X",IF($AH134=AB$4,"X","-"))</f>
        <v>X</v>
      </c>
      <c r="AC134" s="10" t="str">
        <f aca="false">IF(AB134="X","X",IF($AH134=AC$4,"X","-"))</f>
        <v>X</v>
      </c>
      <c r="AD134" s="10" t="str">
        <f aca="false">IF(AC134="X","X",IF($AH134=AD$4,"X","-"))</f>
        <v>X</v>
      </c>
      <c r="AE134" s="10" t="str">
        <f aca="false">IF(AD134="X","X",IF($AH134=AE$4,"X","-"))</f>
        <v>X</v>
      </c>
      <c r="AF134" s="38"/>
      <c r="AG134" s="10" t="s">
        <v>25</v>
      </c>
      <c r="AH134" s="110" t="s">
        <v>25</v>
      </c>
      <c r="AI134" s="38"/>
      <c r="AJ134" s="13" t="str">
        <f aca="false">IF(ISERROR(FIND("/",R134)),R134,LEFT(R134,FIND(CHAR(1),SUBSTITUTE(R134,"/",CHAR(1),LEN(R134)-LEN(SUBSTITUTE(R134,"/",""))))-1))</f>
        <v>/rsm:CrossIndustryInvoice/rsm:SupplyChainTradeTransaction/ram:ApplicableHeaderTradeAgreement/ram:BuyerTradeParty/ram:GlobalID</v>
      </c>
      <c r="AK134" s="13" t="str">
        <f aca="false">IF(ISERROR(FIND("/",R134)),R134,MID(R134, FIND(CHAR(1),SUBSTITUTE(R134,"/",CHAR(1), LEN(R134)-LEN(SUBSTITUTE(R134,"/","")))), LEN(R134)))</f>
        <v>/@schemeID</v>
      </c>
      <c r="AL134" s="14" t="n">
        <f aca="false">COUNTIFS(R$4:R134,AJ134)</f>
        <v>1</v>
      </c>
      <c r="AM134" s="1"/>
      <c r="AN134" s="236" t="str">
        <f aca="false">D134</f>
        <v>SCT_HTA</v>
      </c>
      <c r="AO134" s="237" t="str">
        <f aca="false">E134</f>
        <v>BT-46-1</v>
      </c>
      <c r="AP134" s="238" t="str">
        <f aca="false">IF(F134="","",F134)</f>
        <v>BT-46a-1</v>
      </c>
      <c r="AQ134" s="99" t="n">
        <f aca="false">LEN(BB134)-LEN(SUBSTITUTE(BB134,"/",""))-1</f>
        <v>5</v>
      </c>
      <c r="AR134" s="99" t="str">
        <f aca="false">H134</f>
        <v>1..1</v>
      </c>
      <c r="AS134" s="139" t="s">
        <v>973</v>
      </c>
      <c r="AT134" s="97" t="s">
        <v>1890</v>
      </c>
      <c r="AU134" s="98" t="s">
        <v>363</v>
      </c>
      <c r="AV134" s="98"/>
      <c r="AW134" s="98"/>
      <c r="AX134" s="97"/>
      <c r="AY134" s="99" t="str">
        <f aca="false">O134</f>
        <v>1..1</v>
      </c>
      <c r="AZ134" s="100" t="str">
        <f aca="false">P134</f>
        <v>1..1</v>
      </c>
      <c r="BA134" s="54" t="str">
        <f aca="false">Q134</f>
        <v>/rsm:CrossIndustryInvoice
/rsm:SupplyChainTradeTransaction
/ram:ApplicableHeaderTradeAgreement
/ram:BuyerTradeParty
/ram:GlobalID
/@schemeID</v>
      </c>
      <c r="BB134" s="109" t="str">
        <f aca="false">R134</f>
        <v>/rsm:CrossIndustryInvoice/rsm:SupplyChainTradeTransaction/ram:ApplicableHeaderTradeAgreement/ram:BuyerTradeParty/ram:GlobalID/@schemeID</v>
      </c>
      <c r="BC134" s="99" t="str">
        <f aca="false">IF(S134="","",S134)</f>
        <v>S</v>
      </c>
      <c r="BD134" s="10" t="str">
        <f aca="false">IF(T134="","",T134)</f>
        <v>A</v>
      </c>
      <c r="BE134" s="99" t="str">
        <f aca="false">IF(U134="","",U134)</f>
        <v>0..1</v>
      </c>
      <c r="BF134" s="99" t="str">
        <f aca="false">IF(V134="","",V134)</f>
        <v/>
      </c>
      <c r="BG134" s="315" t="str">
        <f aca="false">IF(W134="","",W134)</f>
        <v/>
      </c>
      <c r="BH134" s="6"/>
      <c r="BI134" s="10" t="str">
        <f aca="false">Y134</f>
        <v>-</v>
      </c>
      <c r="BJ134" s="10" t="str">
        <f aca="false">Z134</f>
        <v>X</v>
      </c>
      <c r="BK134" s="10" t="str">
        <f aca="false">AA134</f>
        <v>X</v>
      </c>
      <c r="BL134" s="10" t="str">
        <f aca="false">AB134</f>
        <v>X</v>
      </c>
      <c r="BM134" s="10" t="str">
        <f aca="false">AC134</f>
        <v>X</v>
      </c>
      <c r="BN134" s="10" t="str">
        <f aca="false">AD134</f>
        <v>X</v>
      </c>
      <c r="BO134" s="10" t="str">
        <f aca="false">AE134</f>
        <v>X</v>
      </c>
      <c r="BP134" s="6"/>
      <c r="BQ134" s="10" t="str">
        <f aca="false">AG134</f>
        <v>BASIC WL</v>
      </c>
      <c r="BR134" s="110" t="str">
        <f aca="false">AH134</f>
        <v>BASIC WL</v>
      </c>
      <c r="BS134" s="47"/>
      <c r="BT134" s="49" t="s">
        <v>6862</v>
      </c>
    </row>
    <row r="135" s="53" customFormat="true" ht="85.5" hidden="false" customHeight="false" outlineLevel="0" collapsed="false">
      <c r="A135" s="58" t="str">
        <f aca="false">IF(OR(T135="E",T135="A"),"YES","NO")</f>
        <v>YES</v>
      </c>
      <c r="B135" s="58"/>
      <c r="C135" s="58"/>
      <c r="D135" s="236" t="s">
        <v>5302</v>
      </c>
      <c r="E135" s="237" t="s">
        <v>1891</v>
      </c>
      <c r="F135" s="238" t="s">
        <v>1891</v>
      </c>
      <c r="G135" s="99" t="n">
        <f aca="false">LEN(R135)-LEN(SUBSTITUTE(R135,"/",""))-1</f>
        <v>4</v>
      </c>
      <c r="H135" s="99" t="s">
        <v>88</v>
      </c>
      <c r="I135" s="97" t="s">
        <v>1892</v>
      </c>
      <c r="J135" s="97" t="s">
        <v>1893</v>
      </c>
      <c r="K135" s="98"/>
      <c r="L135" s="98" t="s">
        <v>1707</v>
      </c>
      <c r="M135" s="98" t="s">
        <v>1894</v>
      </c>
      <c r="N135" s="97" t="s">
        <v>119</v>
      </c>
      <c r="O135" s="99" t="s">
        <v>88</v>
      </c>
      <c r="P135" s="100" t="str">
        <f aca="false">O135</f>
        <v>1..1</v>
      </c>
      <c r="Q135" s="54" t="s">
        <v>5427</v>
      </c>
      <c r="R135" s="109" t="s">
        <v>1895</v>
      </c>
      <c r="S135" s="99" t="s">
        <v>121</v>
      </c>
      <c r="T135" s="10" t="str">
        <f aca="false">IF($E135="","",IF(ISERROR(SEARCH("@",$R135)),IF(LEFT($E135,4)="BG-X","EG",IF(LEFT($E135,2)="BG","G",IF(LEFT($E135,4)="BT-X",IF(LEN($E135)-LEN(SUBSTITUTE($E135,"-",))&gt;2,"","E"),IF(LEN($E135)-LEN(SUBSTITUTE($E135,"-",))&gt;1,"","E")))),"A"))</f>
        <v>E</v>
      </c>
      <c r="U135" s="99" t="s">
        <v>95</v>
      </c>
      <c r="V135" s="99" t="s">
        <v>177</v>
      </c>
      <c r="W135" s="315"/>
      <c r="X135" s="38"/>
      <c r="Y135" s="10" t="str">
        <f aca="false">IF(AH135=Y$4,"X","-")</f>
        <v>X</v>
      </c>
      <c r="Z135" s="10" t="str">
        <f aca="false">IF(Y135="X","X",IF($AH135=Z$4,"X","-"))</f>
        <v>X</v>
      </c>
      <c r="AA135" s="10" t="str">
        <f aca="false">IF(Z135="X","X",IF($AH135=AA$4,"X","-"))</f>
        <v>X</v>
      </c>
      <c r="AB135" s="10" t="str">
        <f aca="false">IF(AA135="X","X",IF($AH135=AB$4,"X","-"))</f>
        <v>X</v>
      </c>
      <c r="AC135" s="10" t="str">
        <f aca="false">IF(AB135="X","X",IF($AH135=AC$4,"X","-"))</f>
        <v>X</v>
      </c>
      <c r="AD135" s="10" t="str">
        <f aca="false">IF(AC135="X","X",IF($AH135=AD$4,"X","-"))</f>
        <v>X</v>
      </c>
      <c r="AE135" s="10" t="str">
        <f aca="false">IF(AD135="X","X",IF($AH135=AE$4,"X","-"))</f>
        <v>X</v>
      </c>
      <c r="AF135" s="38"/>
      <c r="AG135" s="10" t="s">
        <v>24</v>
      </c>
      <c r="AH135" s="110" t="s">
        <v>24</v>
      </c>
      <c r="AI135" s="38"/>
      <c r="AJ135" s="13" t="str">
        <f aca="false">IF(ISERROR(FIND("/",R135)),R135,LEFT(R135,FIND(CHAR(1),SUBSTITUTE(R135,"/",CHAR(1),LEN(R135)-LEN(SUBSTITUTE(R135,"/",""))))-1))</f>
        <v>/rsm:CrossIndustryInvoice/rsm:SupplyChainTradeTransaction/ram:ApplicableHeaderTradeAgreement/ram:BuyerTradeParty</v>
      </c>
      <c r="AK135" s="13" t="str">
        <f aca="false">IF(ISERROR(FIND("/",R135)),R135,MID(R135, FIND(CHAR(1),SUBSTITUTE(R135,"/",CHAR(1), LEN(R135)-LEN(SUBSTITUTE(R135,"/","")))), LEN(R135)))</f>
        <v>/ram:Name</v>
      </c>
      <c r="AL135" s="14" t="n">
        <f aca="false">COUNTIFS(R$4:R135,AJ135)</f>
        <v>1</v>
      </c>
      <c r="AM135" s="1"/>
      <c r="AN135" s="236" t="str">
        <f aca="false">D135</f>
        <v>SCT_HTA</v>
      </c>
      <c r="AO135" s="237" t="str">
        <f aca="false">E135</f>
        <v>BT-44</v>
      </c>
      <c r="AP135" s="238" t="str">
        <f aca="false">IF(F135="","",F135)</f>
        <v>BT-44</v>
      </c>
      <c r="AQ135" s="99" t="n">
        <f aca="false">LEN(BB135)-LEN(SUBSTITUTE(BB135,"/",""))-1</f>
        <v>4</v>
      </c>
      <c r="AR135" s="99" t="str">
        <f aca="false">H135</f>
        <v>1..1</v>
      </c>
      <c r="AS135" s="97" t="s">
        <v>1896</v>
      </c>
      <c r="AT135" s="97" t="s">
        <v>1897</v>
      </c>
      <c r="AU135" s="98" t="s">
        <v>5428</v>
      </c>
      <c r="AV135" s="98" t="s">
        <v>1712</v>
      </c>
      <c r="AW135" s="98" t="s">
        <v>1898</v>
      </c>
      <c r="AX135" s="97" t="s">
        <v>4647</v>
      </c>
      <c r="AY135" s="99" t="str">
        <f aca="false">O135</f>
        <v>1..1</v>
      </c>
      <c r="AZ135" s="100" t="str">
        <f aca="false">P135</f>
        <v>1..1</v>
      </c>
      <c r="BA135" s="54" t="str">
        <f aca="false">Q135</f>
        <v>/rsm:CrossIndustryInvoice
/rsm:SupplyChainTradeTransaction
/ram:ApplicableHeaderTradeAgreement
/ram:BuyerTradeParty
/ram:Name</v>
      </c>
      <c r="BB135" s="109" t="str">
        <f aca="false">R135</f>
        <v>/rsm:CrossIndustryInvoice/rsm:SupplyChainTradeTransaction/ram:ApplicableHeaderTradeAgreement/ram:BuyerTradeParty/ram:Name</v>
      </c>
      <c r="BC135" s="99" t="str">
        <f aca="false">IF(S135="","",S135)</f>
        <v>T</v>
      </c>
      <c r="BD135" s="10" t="str">
        <f aca="false">IF(T135="","",T135)</f>
        <v>E</v>
      </c>
      <c r="BE135" s="99" t="str">
        <f aca="false">IF(U135="","",U135)</f>
        <v>0..1</v>
      </c>
      <c r="BF135" s="99" t="str">
        <f aca="false">IF(V135="","",V135)</f>
        <v>CAR-2</v>
      </c>
      <c r="BG135" s="315" t="str">
        <f aca="false">IF(W135="","",W135)</f>
        <v/>
      </c>
      <c r="BH135" s="6"/>
      <c r="BI135" s="10" t="str">
        <f aca="false">Y135</f>
        <v>X</v>
      </c>
      <c r="BJ135" s="10" t="str">
        <f aca="false">Z135</f>
        <v>X</v>
      </c>
      <c r="BK135" s="10" t="str">
        <f aca="false">AA135</f>
        <v>X</v>
      </c>
      <c r="BL135" s="10" t="str">
        <f aca="false">AB135</f>
        <v>X</v>
      </c>
      <c r="BM135" s="10" t="str">
        <f aca="false">AC135</f>
        <v>X</v>
      </c>
      <c r="BN135" s="10" t="str">
        <f aca="false">AD135</f>
        <v>X</v>
      </c>
      <c r="BO135" s="10" t="str">
        <f aca="false">AE135</f>
        <v>X</v>
      </c>
      <c r="BP135" s="6"/>
      <c r="BQ135" s="10" t="str">
        <f aca="false">AG135</f>
        <v>MINIMUM</v>
      </c>
      <c r="BR135" s="110" t="str">
        <f aca="false">AH135</f>
        <v>MINIMUM</v>
      </c>
      <c r="BS135" s="47"/>
      <c r="BT135" s="49" t="s">
        <v>6862</v>
      </c>
    </row>
    <row r="136" s="53" customFormat="true" ht="85.5" hidden="false" customHeight="false" outlineLevel="0" collapsed="false">
      <c r="A136" s="58" t="str">
        <f aca="false">IF(OR(T136="E",T136="A"),"YES","NO")</f>
        <v>NO</v>
      </c>
      <c r="B136" s="58"/>
      <c r="C136" s="58"/>
      <c r="D136" s="236" t="s">
        <v>5302</v>
      </c>
      <c r="E136" s="241" t="s">
        <v>1907</v>
      </c>
      <c r="F136" s="242"/>
      <c r="G136" s="172" t="n">
        <f aca="false">LEN(R136)-LEN(SUBSTITUTE(R136,"/",""))-1</f>
        <v>4</v>
      </c>
      <c r="H136" s="172" t="s">
        <v>95</v>
      </c>
      <c r="I136" s="181" t="s">
        <v>5431</v>
      </c>
      <c r="J136" s="173" t="s">
        <v>1165</v>
      </c>
      <c r="K136" s="174"/>
      <c r="L136" s="174"/>
      <c r="M136" s="174"/>
      <c r="N136" s="173"/>
      <c r="O136" s="175" t="s">
        <v>95</v>
      </c>
      <c r="P136" s="175" t="str">
        <f aca="false">O136</f>
        <v>0..1</v>
      </c>
      <c r="Q136" s="176" t="s">
        <v>5432</v>
      </c>
      <c r="R136" s="177" t="s">
        <v>1908</v>
      </c>
      <c r="S136" s="172"/>
      <c r="T136" s="178" t="str">
        <f aca="false">IF($E136="","",IF(ISERROR(SEARCH("@",$R136)),IF(LEFT($E136,4)="BG-X","EG",IF(LEFT($E136,2)="BG","G",IF(LEFT($E136,4)="BT-X",IF(LEN($E136)-LEN(SUBSTITUTE($E136,"-",))&gt;2,"","E"),IF(LEN($E136)-LEN(SUBSTITUTE($E136,"-",))&gt;1,"","E")))),"A"))</f>
        <v/>
      </c>
      <c r="U136" s="172" t="s">
        <v>95</v>
      </c>
      <c r="V136" s="172"/>
      <c r="W136" s="365"/>
      <c r="X136" s="38"/>
      <c r="Y136" s="178" t="str">
        <f aca="false">IF(AH136=Y$4,"X","-")</f>
        <v>X</v>
      </c>
      <c r="Z136" s="178" t="str">
        <f aca="false">IF(Y136="X","X",IF($AH136=Z$4,"X","-"))</f>
        <v>X</v>
      </c>
      <c r="AA136" s="178" t="str">
        <f aca="false">IF(Z136="X","X",IF($AH136=AA$4,"X","-"))</f>
        <v>X</v>
      </c>
      <c r="AB136" s="178" t="str">
        <f aca="false">IF(AA136="X","X",IF($AH136=AB$4,"X","-"))</f>
        <v>X</v>
      </c>
      <c r="AC136" s="178" t="str">
        <f aca="false">IF(AB136="X","X",IF($AH136=AC$4,"X","-"))</f>
        <v>X</v>
      </c>
      <c r="AD136" s="178" t="str">
        <f aca="false">IF(AC136="X","X",IF($AH136=AD$4,"X","-"))</f>
        <v>X</v>
      </c>
      <c r="AE136" s="178" t="str">
        <f aca="false">IF(AD136="X","X",IF($AH136=AE$4,"X","-"))</f>
        <v>X</v>
      </c>
      <c r="AF136" s="38"/>
      <c r="AG136" s="178" t="s">
        <v>24</v>
      </c>
      <c r="AH136" s="178" t="s">
        <v>24</v>
      </c>
      <c r="AI136" s="38"/>
      <c r="AJ136" s="13" t="str">
        <f aca="false">IF(ISERROR(FIND("/",R136)),R136,LEFT(R136,FIND(CHAR(1),SUBSTITUTE(R136,"/",CHAR(1),LEN(R136)-LEN(SUBSTITUTE(R136,"/",""))))-1))</f>
        <v>/rsm:CrossIndustryInvoice/rsm:SupplyChainTradeTransaction/ram:ApplicableHeaderTradeAgreement/ram:BuyerTradeParty</v>
      </c>
      <c r="AK136" s="13" t="str">
        <f aca="false">IF(ISERROR(FIND("/",R136)),R136,MID(R136, FIND(CHAR(1),SUBSTITUTE(R136,"/",CHAR(1), LEN(R136)-LEN(SUBSTITUTE(R136,"/","")))), LEN(R136)))</f>
        <v>/ram:SpecifiedLegalOrganization</v>
      </c>
      <c r="AL136" s="14" t="n">
        <f aca="false">COUNTIFS(R$4:R136,AJ136)</f>
        <v>1</v>
      </c>
      <c r="AM136" s="1"/>
      <c r="AN136" s="236" t="str">
        <f aca="false">D136</f>
        <v>SCT_HTA</v>
      </c>
      <c r="AO136" s="241" t="str">
        <f aca="false">E136</f>
        <v>BT-47-00</v>
      </c>
      <c r="AP136" s="242" t="str">
        <f aca="false">IF(F136="","",F136)</f>
        <v/>
      </c>
      <c r="AQ136" s="172" t="n">
        <f aca="false">LEN(BB136)-LEN(SUBSTITUTE(BB136,"/",""))-1</f>
        <v>4</v>
      </c>
      <c r="AR136" s="172" t="str">
        <f aca="false">H136</f>
        <v>0..1</v>
      </c>
      <c r="AS136" s="181" t="s">
        <v>5433</v>
      </c>
      <c r="AT136" s="173"/>
      <c r="AU136" s="174"/>
      <c r="AV136" s="174"/>
      <c r="AW136" s="174"/>
      <c r="AX136" s="173"/>
      <c r="AY136" s="175" t="str">
        <f aca="false">O136</f>
        <v>0..1</v>
      </c>
      <c r="AZ136" s="175" t="str">
        <f aca="false">P136</f>
        <v>0..1</v>
      </c>
      <c r="BA136" s="176" t="str">
        <f aca="false">Q136</f>
        <v>/rsm:CrossIndustryInvoice
/rsm:SupplyChainTradeTransaction
/ram:ApplicableHeaderTradeAgreement
/ram:BuyerTradeParty
/ram:SpecifiedLegalOrganization</v>
      </c>
      <c r="BB136" s="177" t="str">
        <f aca="false">R136</f>
        <v>/rsm:CrossIndustryInvoice/rsm:SupplyChainTradeTransaction/ram:ApplicableHeaderTradeAgreement/ram:BuyerTradeParty/ram:SpecifiedLegalOrganization</v>
      </c>
      <c r="BC136" s="172" t="str">
        <f aca="false">IF(S136="","",S136)</f>
        <v/>
      </c>
      <c r="BD136" s="178" t="str">
        <f aca="false">IF(T136="","",T136)</f>
        <v/>
      </c>
      <c r="BE136" s="172" t="str">
        <f aca="false">IF(U136="","",U136)</f>
        <v>0..1</v>
      </c>
      <c r="BF136" s="172" t="str">
        <f aca="false">IF(V136="","",V136)</f>
        <v/>
      </c>
      <c r="BG136" s="365" t="str">
        <f aca="false">IF(W136="","",W136)</f>
        <v/>
      </c>
      <c r="BH136" s="6"/>
      <c r="BI136" s="178" t="str">
        <f aca="false">Y136</f>
        <v>X</v>
      </c>
      <c r="BJ136" s="178" t="str">
        <f aca="false">Z136</f>
        <v>X</v>
      </c>
      <c r="BK136" s="178" t="str">
        <f aca="false">AA136</f>
        <v>X</v>
      </c>
      <c r="BL136" s="178" t="str">
        <f aca="false">AB136</f>
        <v>X</v>
      </c>
      <c r="BM136" s="178" t="str">
        <f aca="false">AC136</f>
        <v>X</v>
      </c>
      <c r="BN136" s="178" t="str">
        <f aca="false">AD136</f>
        <v>X</v>
      </c>
      <c r="BO136" s="178" t="str">
        <f aca="false">AE136</f>
        <v>X</v>
      </c>
      <c r="BP136" s="6"/>
      <c r="BQ136" s="178" t="str">
        <f aca="false">AG136</f>
        <v>MINIMUM</v>
      </c>
      <c r="BR136" s="178" t="str">
        <f aca="false">AH136</f>
        <v>MINIMUM</v>
      </c>
      <c r="BS136" s="47"/>
      <c r="BT136" s="49" t="s">
        <v>6862</v>
      </c>
    </row>
    <row r="137" s="53" customFormat="true" ht="89.25" hidden="false" customHeight="false" outlineLevel="0" collapsed="false">
      <c r="A137" s="58" t="str">
        <f aca="false">IF(OR(T137="E",T137="A"),"YES","NO")</f>
        <v>YES</v>
      </c>
      <c r="B137" s="58"/>
      <c r="C137" s="76" t="s">
        <v>6876</v>
      </c>
      <c r="D137" s="236" t="s">
        <v>5302</v>
      </c>
      <c r="E137" s="237" t="s">
        <v>1909</v>
      </c>
      <c r="F137" s="238" t="s">
        <v>1909</v>
      </c>
      <c r="G137" s="99" t="n">
        <f aca="false">LEN(R137)-LEN(SUBSTITUTE(R137,"/",""))-1</f>
        <v>5</v>
      </c>
      <c r="H137" s="99" t="s">
        <v>95</v>
      </c>
      <c r="I137" s="97" t="s">
        <v>1910</v>
      </c>
      <c r="J137" s="97" t="s">
        <v>1911</v>
      </c>
      <c r="K137" s="98" t="s">
        <v>1912</v>
      </c>
      <c r="L137" s="98" t="s">
        <v>1913</v>
      </c>
      <c r="M137" s="98"/>
      <c r="N137" s="97" t="s">
        <v>137</v>
      </c>
      <c r="O137" s="99" t="s">
        <v>95</v>
      </c>
      <c r="P137" s="100" t="str">
        <f aca="false">O137</f>
        <v>0..1</v>
      </c>
      <c r="Q137" s="54" t="s">
        <v>5436</v>
      </c>
      <c r="R137" s="109" t="s">
        <v>1914</v>
      </c>
      <c r="S137" s="99" t="s">
        <v>139</v>
      </c>
      <c r="T137" s="10" t="str">
        <f aca="false">IF($E137="","",IF(ISERROR(SEARCH("@",$R137)),IF(LEFT($E137,4)="BG-X","EG",IF(LEFT($E137,2)="BG","G",IF(LEFT($E137,4)="BT-X",IF(LEN($E137)-LEN(SUBSTITUTE($E137,"-",))&gt;2,"","E"),IF(LEN($E137)-LEN(SUBSTITUTE($E137,"-",))&gt;1,"","E")))),"A"))</f>
        <v>E</v>
      </c>
      <c r="U137" s="99" t="s">
        <v>95</v>
      </c>
      <c r="V137" s="99"/>
      <c r="W137" s="315"/>
      <c r="X137" s="38"/>
      <c r="Y137" s="10" t="str">
        <f aca="false">IF(AH137=Y$4,"X","-")</f>
        <v>X</v>
      </c>
      <c r="Z137" s="10" t="str">
        <f aca="false">IF(Y137="X","X",IF($AH137=Z$4,"X","-"))</f>
        <v>X</v>
      </c>
      <c r="AA137" s="10" t="str">
        <f aca="false">IF(Z137="X","X",IF($AH137=AA$4,"X","-"))</f>
        <v>X</v>
      </c>
      <c r="AB137" s="10" t="str">
        <f aca="false">IF(AA137="X","X",IF($AH137=AB$4,"X","-"))</f>
        <v>X</v>
      </c>
      <c r="AC137" s="10" t="str">
        <f aca="false">IF(AB137="X","X",IF($AH137=AC$4,"X","-"))</f>
        <v>X</v>
      </c>
      <c r="AD137" s="10" t="str">
        <f aca="false">IF(AC137="X","X",IF($AH137=AD$4,"X","-"))</f>
        <v>X</v>
      </c>
      <c r="AE137" s="10" t="str">
        <f aca="false">IF(AD137="X","X",IF($AH137=AE$4,"X","-"))</f>
        <v>X</v>
      </c>
      <c r="AF137" s="38"/>
      <c r="AG137" s="10" t="s">
        <v>24</v>
      </c>
      <c r="AH137" s="110" t="s">
        <v>24</v>
      </c>
      <c r="AI137" s="38"/>
      <c r="AJ137" s="13" t="str">
        <f aca="false">IF(ISERROR(FIND("/",R137)),R137,LEFT(R137,FIND(CHAR(1),SUBSTITUTE(R137,"/",CHAR(1),LEN(R137)-LEN(SUBSTITUTE(R137,"/",""))))-1))</f>
        <v>/rsm:CrossIndustryInvoice/rsm:SupplyChainTradeTransaction/ram:ApplicableHeaderTradeAgreement/ram:BuyerTradeParty/ram:SpecifiedLegalOrganization</v>
      </c>
      <c r="AK137" s="13" t="str">
        <f aca="false">IF(ISERROR(FIND("/",R137)),R137,MID(R137, FIND(CHAR(1),SUBSTITUTE(R137,"/",CHAR(1), LEN(R137)-LEN(SUBSTITUTE(R137,"/","")))), LEN(R137)))</f>
        <v>/ram:ID</v>
      </c>
      <c r="AL137" s="14" t="n">
        <f aca="false">COUNTIFS(R$4:R137,AJ137)</f>
        <v>1</v>
      </c>
      <c r="AM137" s="1"/>
      <c r="AN137" s="236" t="str">
        <f aca="false">D137</f>
        <v>SCT_HTA</v>
      </c>
      <c r="AO137" s="237" t="str">
        <f aca="false">E137</f>
        <v>BT-47</v>
      </c>
      <c r="AP137" s="238" t="str">
        <f aca="false">IF(F137="","",F137)</f>
        <v>BT-47</v>
      </c>
      <c r="AQ137" s="99" t="n">
        <f aca="false">LEN(BB137)-LEN(SUBSTITUTE(BB137,"/",""))-1</f>
        <v>5</v>
      </c>
      <c r="AR137" s="99" t="str">
        <f aca="false">H137</f>
        <v>0..1</v>
      </c>
      <c r="AS137" s="97" t="s">
        <v>1919</v>
      </c>
      <c r="AT137" s="97" t="s">
        <v>1002</v>
      </c>
      <c r="AU137" s="98" t="s">
        <v>1003</v>
      </c>
      <c r="AV137" s="98" t="s">
        <v>1916</v>
      </c>
      <c r="AW137" s="98"/>
      <c r="AX137" s="97" t="s">
        <v>2190</v>
      </c>
      <c r="AY137" s="99" t="str">
        <f aca="false">O137</f>
        <v>0..1</v>
      </c>
      <c r="AZ137" s="100" t="str">
        <f aca="false">P137</f>
        <v>0..1</v>
      </c>
      <c r="BA137" s="54" t="str">
        <f aca="false">Q137</f>
        <v>/rsm:CrossIndustryInvoice
/rsm:SupplyChainTradeTransaction
/ram:ApplicableHeaderTradeAgreement
/ram:BuyerTradeParty
/ram:SpecifiedLegalOrganization
/ram:ID</v>
      </c>
      <c r="BB137" s="109" t="str">
        <f aca="false">R137</f>
        <v>/rsm:CrossIndustryInvoice/rsm:SupplyChainTradeTransaction/ram:ApplicableHeaderTradeAgreement/ram:BuyerTradeParty/ram:SpecifiedLegalOrganization/ram:ID</v>
      </c>
      <c r="BC137" s="99" t="str">
        <f aca="false">IF(S137="","",S137)</f>
        <v>I</v>
      </c>
      <c r="BD137" s="10" t="str">
        <f aca="false">IF(T137="","",T137)</f>
        <v>E</v>
      </c>
      <c r="BE137" s="99" t="str">
        <f aca="false">IF(U137="","",U137)</f>
        <v>0..1</v>
      </c>
      <c r="BF137" s="99" t="str">
        <f aca="false">IF(V137="","",V137)</f>
        <v/>
      </c>
      <c r="BG137" s="315" t="str">
        <f aca="false">IF(W137="","",W137)</f>
        <v/>
      </c>
      <c r="BH137" s="6"/>
      <c r="BI137" s="10" t="str">
        <f aca="false">Y137</f>
        <v>X</v>
      </c>
      <c r="BJ137" s="10" t="str">
        <f aca="false">Z137</f>
        <v>X</v>
      </c>
      <c r="BK137" s="10" t="str">
        <f aca="false">AA137</f>
        <v>X</v>
      </c>
      <c r="BL137" s="10" t="str">
        <f aca="false">AB137</f>
        <v>X</v>
      </c>
      <c r="BM137" s="10" t="str">
        <f aca="false">AC137</f>
        <v>X</v>
      </c>
      <c r="BN137" s="10" t="str">
        <f aca="false">AD137</f>
        <v>X</v>
      </c>
      <c r="BO137" s="10" t="str">
        <f aca="false">AE137</f>
        <v>X</v>
      </c>
      <c r="BP137" s="6"/>
      <c r="BQ137" s="10" t="str">
        <f aca="false">AG137</f>
        <v>MINIMUM</v>
      </c>
      <c r="BR137" s="110" t="str">
        <f aca="false">AH137</f>
        <v>MINIMUM</v>
      </c>
      <c r="BS137" s="47"/>
      <c r="BT137" s="49" t="s">
        <v>6862</v>
      </c>
    </row>
    <row r="138" s="53" customFormat="true" ht="102" hidden="false" customHeight="false" outlineLevel="0" collapsed="false">
      <c r="A138" s="58" t="str">
        <f aca="false">IF(OR(T138="E",T138="A"),"YES","NO")</f>
        <v>YES</v>
      </c>
      <c r="B138" s="58"/>
      <c r="C138" s="58"/>
      <c r="D138" s="236" t="s">
        <v>5302</v>
      </c>
      <c r="E138" s="237" t="s">
        <v>1917</v>
      </c>
      <c r="F138" s="238" t="s">
        <v>1917</v>
      </c>
      <c r="G138" s="99" t="n">
        <f aca="false">LEN(R138)-LEN(SUBSTITUTE(R138,"/",""))-1</f>
        <v>6</v>
      </c>
      <c r="H138" s="99" t="s">
        <v>95</v>
      </c>
      <c r="I138" s="139" t="s">
        <v>355</v>
      </c>
      <c r="J138" s="97" t="s">
        <v>998</v>
      </c>
      <c r="K138" s="98" t="s">
        <v>999</v>
      </c>
      <c r="L138" s="98" t="s">
        <v>1699</v>
      </c>
      <c r="M138" s="98"/>
      <c r="N138" s="97" t="s">
        <v>358</v>
      </c>
      <c r="O138" s="99" t="s">
        <v>95</v>
      </c>
      <c r="P138" s="100" t="str">
        <f aca="false">O138</f>
        <v>0..1</v>
      </c>
      <c r="Q138" s="54" t="s">
        <v>5438</v>
      </c>
      <c r="R138" s="109" t="s">
        <v>1918</v>
      </c>
      <c r="S138" s="99" t="s">
        <v>360</v>
      </c>
      <c r="T138" s="10" t="str">
        <f aca="false">IF($E138="","",IF(ISERROR(SEARCH("@",$R138)),IF(LEFT($E138,4)="BG-X","EG",IF(LEFT($E138,2)="BG","G",IF(LEFT($E138,4)="BT-X",IF(LEN($E138)-LEN(SUBSTITUTE($E138,"-",))&gt;2,"","E"),IF(LEN($E138)-LEN(SUBSTITUTE($E138,"-",))&gt;1,"","E")))),"A"))</f>
        <v>A</v>
      </c>
      <c r="U138" s="99" t="s">
        <v>95</v>
      </c>
      <c r="V138" s="99"/>
      <c r="W138" s="315"/>
      <c r="X138" s="38"/>
      <c r="Y138" s="10" t="str">
        <f aca="false">IF(AH138=Y$4,"X","-")</f>
        <v>X</v>
      </c>
      <c r="Z138" s="10" t="str">
        <f aca="false">IF(Y138="X","X",IF($AH138=Z$4,"X","-"))</f>
        <v>X</v>
      </c>
      <c r="AA138" s="10" t="str">
        <f aca="false">IF(Z138="X","X",IF($AH138=AA$4,"X","-"))</f>
        <v>X</v>
      </c>
      <c r="AB138" s="10" t="str">
        <f aca="false">IF(AA138="X","X",IF($AH138=AB$4,"X","-"))</f>
        <v>X</v>
      </c>
      <c r="AC138" s="10" t="str">
        <f aca="false">IF(AB138="X","X",IF($AH138=AC$4,"X","-"))</f>
        <v>X</v>
      </c>
      <c r="AD138" s="10" t="str">
        <f aca="false">IF(AC138="X","X",IF($AH138=AD$4,"X","-"))</f>
        <v>X</v>
      </c>
      <c r="AE138" s="10" t="str">
        <f aca="false">IF(AD138="X","X",IF($AH138=AE$4,"X","-"))</f>
        <v>X</v>
      </c>
      <c r="AF138" s="38"/>
      <c r="AG138" s="10" t="s">
        <v>24</v>
      </c>
      <c r="AH138" s="110" t="s">
        <v>24</v>
      </c>
      <c r="AI138" s="38"/>
      <c r="AJ138" s="13" t="str">
        <f aca="false">IF(ISERROR(FIND("/",R138)),R138,LEFT(R138,FIND(CHAR(1),SUBSTITUTE(R138,"/",CHAR(1),LEN(R138)-LEN(SUBSTITUTE(R138,"/",""))))-1))</f>
        <v>/rsm:CrossIndustryInvoice/rsm:SupplyChainTradeTransaction/ram:ApplicableHeaderTradeAgreement/ram:BuyerTradeParty/ram:SpecifiedLegalOrganization/ram:ID</v>
      </c>
      <c r="AK138" s="13" t="str">
        <f aca="false">IF(ISERROR(FIND("/",R138)),R138,MID(R138, FIND(CHAR(1),SUBSTITUTE(R138,"/",CHAR(1), LEN(R138)-LEN(SUBSTITUTE(R138,"/","")))), LEN(R138)))</f>
        <v>/@schemeID</v>
      </c>
      <c r="AL138" s="14" t="n">
        <f aca="false">COUNTIFS(R$4:R138,AJ138)</f>
        <v>1</v>
      </c>
      <c r="AM138" s="1"/>
      <c r="AN138" s="236" t="str">
        <f aca="false">D138</f>
        <v>SCT_HTA</v>
      </c>
      <c r="AO138" s="237" t="str">
        <f aca="false">E138</f>
        <v>BT-47-1</v>
      </c>
      <c r="AP138" s="238" t="str">
        <f aca="false">IF(F138="","",F138)</f>
        <v>BT-47-1</v>
      </c>
      <c r="AQ138" s="99" t="n">
        <f aca="false">LEN(BB138)-LEN(SUBSTITUTE(BB138,"/",""))-1</f>
        <v>6</v>
      </c>
      <c r="AR138" s="99" t="str">
        <f aca="false">H138</f>
        <v>0..1</v>
      </c>
      <c r="AS138" s="139" t="s">
        <v>1919</v>
      </c>
      <c r="AT138" s="97" t="s">
        <v>1002</v>
      </c>
      <c r="AU138" s="98" t="s">
        <v>1003</v>
      </c>
      <c r="AV138" s="98" t="s">
        <v>1702</v>
      </c>
      <c r="AW138" s="98"/>
      <c r="AX138" s="97" t="s">
        <v>174</v>
      </c>
      <c r="AY138" s="99" t="str">
        <f aca="false">O138</f>
        <v>0..1</v>
      </c>
      <c r="AZ138" s="100" t="str">
        <f aca="false">P138</f>
        <v>0..1</v>
      </c>
      <c r="BA138" s="54" t="str">
        <f aca="false">Q138</f>
        <v>/rsm:CrossIndustryInvoice
/rsm:SupplyChainTradeTransaction
/ram:ApplicableHeaderTradeAgreement
/ram:BuyerTradeParty
/ram:SpecifiedLegalOrganization
/ram:ID
/@schemeID</v>
      </c>
      <c r="BB138" s="109" t="str">
        <f aca="false">R138</f>
        <v>/rsm:CrossIndustryInvoice/rsm:SupplyChainTradeTransaction/ram:ApplicableHeaderTradeAgreement/ram:BuyerTradeParty/ram:SpecifiedLegalOrganization/ram:ID/@schemeID</v>
      </c>
      <c r="BC138" s="99" t="str">
        <f aca="false">IF(S138="","",S138)</f>
        <v>S</v>
      </c>
      <c r="BD138" s="10" t="str">
        <f aca="false">IF(T138="","",T138)</f>
        <v>A</v>
      </c>
      <c r="BE138" s="99" t="str">
        <f aca="false">IF(U138="","",U138)</f>
        <v>0..1</v>
      </c>
      <c r="BF138" s="99" t="str">
        <f aca="false">IF(V138="","",V138)</f>
        <v/>
      </c>
      <c r="BG138" s="315" t="str">
        <f aca="false">IF(W138="","",W138)</f>
        <v/>
      </c>
      <c r="BH138" s="6"/>
      <c r="BI138" s="10" t="str">
        <f aca="false">Y138</f>
        <v>X</v>
      </c>
      <c r="BJ138" s="10" t="str">
        <f aca="false">Z138</f>
        <v>X</v>
      </c>
      <c r="BK138" s="10" t="str">
        <f aca="false">AA138</f>
        <v>X</v>
      </c>
      <c r="BL138" s="10" t="str">
        <f aca="false">AB138</f>
        <v>X</v>
      </c>
      <c r="BM138" s="10" t="str">
        <f aca="false">AC138</f>
        <v>X</v>
      </c>
      <c r="BN138" s="10" t="str">
        <f aca="false">AD138</f>
        <v>X</v>
      </c>
      <c r="BO138" s="10" t="str">
        <f aca="false">AE138</f>
        <v>X</v>
      </c>
      <c r="BP138" s="6"/>
      <c r="BQ138" s="10" t="str">
        <f aca="false">AG138</f>
        <v>MINIMUM</v>
      </c>
      <c r="BR138" s="110" t="str">
        <f aca="false">AH138</f>
        <v>MINIMUM</v>
      </c>
      <c r="BS138" s="47"/>
      <c r="BT138" s="49" t="s">
        <v>6862</v>
      </c>
    </row>
    <row r="139" s="53" customFormat="true" ht="89.25" hidden="false" customHeight="false" outlineLevel="0" collapsed="false">
      <c r="A139" s="58" t="str">
        <f aca="false">IF(OR(T139="E",T139="A"),"YES","NO")</f>
        <v>YES</v>
      </c>
      <c r="B139" s="58"/>
      <c r="C139" s="58"/>
      <c r="D139" s="236" t="s">
        <v>5302</v>
      </c>
      <c r="E139" s="237" t="s">
        <v>1920</v>
      </c>
      <c r="F139" s="238" t="s">
        <v>1920</v>
      </c>
      <c r="G139" s="99" t="n">
        <f aca="false">LEN(R139)-LEN(SUBSTITUTE(R139,"/",""))-1</f>
        <v>5</v>
      </c>
      <c r="H139" s="99" t="s">
        <v>95</v>
      </c>
      <c r="I139" s="97" t="s">
        <v>1921</v>
      </c>
      <c r="J139" s="97" t="s">
        <v>1922</v>
      </c>
      <c r="K139" s="98" t="s">
        <v>1923</v>
      </c>
      <c r="L139" s="98"/>
      <c r="M139" s="98"/>
      <c r="N139" s="97" t="s">
        <v>119</v>
      </c>
      <c r="O139" s="99" t="s">
        <v>95</v>
      </c>
      <c r="P139" s="100" t="str">
        <f aca="false">O139</f>
        <v>0..1</v>
      </c>
      <c r="Q139" s="54" t="s">
        <v>5440</v>
      </c>
      <c r="R139" s="109" t="s">
        <v>1924</v>
      </c>
      <c r="S139" s="99" t="s">
        <v>121</v>
      </c>
      <c r="T139" s="10" t="str">
        <f aca="false">IF($E139="","",IF(ISERROR(SEARCH("@",$R139)),IF(LEFT($E139,4)="BG-X","EG",IF(LEFT($E139,2)="BG","G",IF(LEFT($E139,4)="BT-X",IF(LEN($E139)-LEN(SUBSTITUTE($E139,"-",))&gt;2,"","E"),IF(LEN($E139)-LEN(SUBSTITUTE($E139,"-",))&gt;1,"","E")))),"A"))</f>
        <v>E</v>
      </c>
      <c r="U139" s="99" t="s">
        <v>95</v>
      </c>
      <c r="V139" s="99"/>
      <c r="W139" s="315"/>
      <c r="X139" s="38"/>
      <c r="Y139" s="10" t="str">
        <f aca="false">IF(AH139=Y$4,"X","-")</f>
        <v>-</v>
      </c>
      <c r="Z139" s="10" t="str">
        <f aca="false">IF(Y139="X","X",IF($AH139=Z$4,"X","-"))</f>
        <v>-</v>
      </c>
      <c r="AA139" s="10" t="str">
        <f aca="false">IF(Z139="X","X",IF($AH139=AA$4,"X","-"))</f>
        <v>-</v>
      </c>
      <c r="AB139" s="10" t="str">
        <f aca="false">IF(AA139="X","X",IF($AH139=AB$4,"X","-"))</f>
        <v>X</v>
      </c>
      <c r="AC139" s="10" t="str">
        <f aca="false">IF(AB139="X","X",IF($AH139=AC$4,"X","-"))</f>
        <v>X</v>
      </c>
      <c r="AD139" s="10" t="str">
        <f aca="false">IF(AC139="X","X",IF($AH139=AD$4,"X","-"))</f>
        <v>X</v>
      </c>
      <c r="AE139" s="10" t="str">
        <f aca="false">IF(AD139="X","X",IF($AH139=AE$4,"X","-"))</f>
        <v>X</v>
      </c>
      <c r="AF139" s="38"/>
      <c r="AG139" s="10" t="s">
        <v>27</v>
      </c>
      <c r="AH139" s="110" t="s">
        <v>27</v>
      </c>
      <c r="AI139" s="38"/>
      <c r="AJ139" s="13" t="str">
        <f aca="false">IF(ISERROR(FIND("/",R139)),R139,LEFT(R139,FIND(CHAR(1),SUBSTITUTE(R139,"/",CHAR(1),LEN(R139)-LEN(SUBSTITUTE(R139,"/",""))))-1))</f>
        <v>/rsm:CrossIndustryInvoice/rsm:SupplyChainTradeTransaction/ram:ApplicableHeaderTradeAgreement/ram:BuyerTradeParty/ram:SpecifiedLegalOrganization</v>
      </c>
      <c r="AK139" s="13" t="str">
        <f aca="false">IF(ISERROR(FIND("/",R139)),R139,MID(R139, FIND(CHAR(1),SUBSTITUTE(R139,"/",CHAR(1), LEN(R139)-LEN(SUBSTITUTE(R139,"/","")))), LEN(R139)))</f>
        <v>/ram:TradingBusinessName</v>
      </c>
      <c r="AL139" s="14" t="n">
        <f aca="false">COUNTIFS(R$4:R139,AJ139)</f>
        <v>1</v>
      </c>
      <c r="AM139" s="1"/>
      <c r="AN139" s="236" t="str">
        <f aca="false">D139</f>
        <v>SCT_HTA</v>
      </c>
      <c r="AO139" s="237" t="str">
        <f aca="false">E139</f>
        <v>BT-45</v>
      </c>
      <c r="AP139" s="238" t="str">
        <f aca="false">IF(F139="","",F139)</f>
        <v>BT-45</v>
      </c>
      <c r="AQ139" s="99" t="n">
        <f aca="false">LEN(BB139)-LEN(SUBSTITUTE(BB139,"/",""))-1</f>
        <v>5</v>
      </c>
      <c r="AR139" s="99" t="str">
        <f aca="false">H139</f>
        <v>0..1</v>
      </c>
      <c r="AS139" s="97" t="s">
        <v>1925</v>
      </c>
      <c r="AT139" s="97" t="s">
        <v>1926</v>
      </c>
      <c r="AU139" s="98" t="s">
        <v>1927</v>
      </c>
      <c r="AV139" s="98"/>
      <c r="AW139" s="98"/>
      <c r="AX139" s="97" t="s">
        <v>4647</v>
      </c>
      <c r="AY139" s="99" t="str">
        <f aca="false">O139</f>
        <v>0..1</v>
      </c>
      <c r="AZ139" s="100" t="str">
        <f aca="false">P139</f>
        <v>0..1</v>
      </c>
      <c r="BA139" s="54" t="str">
        <f aca="false">Q139</f>
        <v>/rsm:CrossIndustryInvoice
/rsm:SupplyChainTradeTransaction
/ram:ApplicableHeaderTradeAgreement
/ram:BuyerTradeParty
/ram:SpecifiedLegalOrganization
/ram:TradingBusinessName</v>
      </c>
      <c r="BB139" s="109" t="str">
        <f aca="false">R139</f>
        <v>/rsm:CrossIndustryInvoice/rsm:SupplyChainTradeTransaction/ram:ApplicableHeaderTradeAgreement/ram:BuyerTradeParty/ram:SpecifiedLegalOrganization/ram:TradingBusinessName</v>
      </c>
      <c r="BC139" s="99" t="str">
        <f aca="false">IF(S139="","",S139)</f>
        <v>T</v>
      </c>
      <c r="BD139" s="10" t="str">
        <f aca="false">IF(T139="","",T139)</f>
        <v>E</v>
      </c>
      <c r="BE139" s="99" t="str">
        <f aca="false">IF(U139="","",U139)</f>
        <v>0..1</v>
      </c>
      <c r="BF139" s="99" t="str">
        <f aca="false">IF(V139="","",V139)</f>
        <v/>
      </c>
      <c r="BG139" s="315" t="str">
        <f aca="false">IF(W139="","",W139)</f>
        <v/>
      </c>
      <c r="BH139" s="6"/>
      <c r="BI139" s="10" t="str">
        <f aca="false">Y139</f>
        <v>-</v>
      </c>
      <c r="BJ139" s="10" t="str">
        <f aca="false">Z139</f>
        <v>-</v>
      </c>
      <c r="BK139" s="10" t="str">
        <f aca="false">AA139</f>
        <v>-</v>
      </c>
      <c r="BL139" s="10" t="str">
        <f aca="false">AB139</f>
        <v>X</v>
      </c>
      <c r="BM139" s="10" t="str">
        <f aca="false">AC139</f>
        <v>X</v>
      </c>
      <c r="BN139" s="10" t="str">
        <f aca="false">AD139</f>
        <v>X</v>
      </c>
      <c r="BO139" s="10" t="str">
        <f aca="false">AE139</f>
        <v>X</v>
      </c>
      <c r="BP139" s="6"/>
      <c r="BQ139" s="10" t="str">
        <f aca="false">AG139</f>
        <v>EN 16931</v>
      </c>
      <c r="BR139" s="110" t="str">
        <f aca="false">AH139</f>
        <v>EN 16931</v>
      </c>
      <c r="BS139" s="47"/>
      <c r="BT139" s="49" t="s">
        <v>6862</v>
      </c>
    </row>
    <row r="140" s="53" customFormat="true" ht="102" hidden="false" customHeight="false" outlineLevel="0" collapsed="false">
      <c r="A140" s="58" t="str">
        <f aca="false">IF(OR(T140="E",T140="A"),"YES","NO")</f>
        <v>NO</v>
      </c>
      <c r="B140" s="58"/>
      <c r="C140" s="58"/>
      <c r="D140" s="236" t="s">
        <v>5302</v>
      </c>
      <c r="E140" s="241" t="s">
        <v>1948</v>
      </c>
      <c r="F140" s="242" t="s">
        <v>1948</v>
      </c>
      <c r="G140" s="172" t="n">
        <f aca="false">LEN(R140)-LEN(SUBSTITUTE(R140,"/",""))-1</f>
        <v>4</v>
      </c>
      <c r="H140" s="172" t="s">
        <v>95</v>
      </c>
      <c r="I140" s="181" t="s">
        <v>1949</v>
      </c>
      <c r="J140" s="173" t="s">
        <v>1950</v>
      </c>
      <c r="K140" s="174" t="s">
        <v>1951</v>
      </c>
      <c r="L140" s="174"/>
      <c r="M140" s="174"/>
      <c r="N140" s="173"/>
      <c r="O140" s="175" t="s">
        <v>95</v>
      </c>
      <c r="P140" s="175" t="s">
        <v>112</v>
      </c>
      <c r="Q140" s="176" t="s">
        <v>5458</v>
      </c>
      <c r="R140" s="177" t="s">
        <v>1952</v>
      </c>
      <c r="S140" s="172"/>
      <c r="T140" s="178" t="str">
        <f aca="false">IF($E140="","",IF(ISERROR(SEARCH("@",$R140)),IF(LEFT($E140,4)="BG-X","EG",IF(LEFT($E140,2)="BG","G",IF(LEFT($E140,4)="BT-X",IF(LEN($E140)-LEN(SUBSTITUTE($E140,"-",))&gt;2,"","E"),IF(LEN($E140)-LEN(SUBSTITUTE($E140,"-",))&gt;1,"","E")))),"A"))</f>
        <v>G</v>
      </c>
      <c r="U140" s="172" t="s">
        <v>112</v>
      </c>
      <c r="V140" s="172" t="s">
        <v>122</v>
      </c>
      <c r="W140" s="365"/>
      <c r="X140" s="38"/>
      <c r="Y140" s="178" t="str">
        <f aca="false">IF(AH140=Y$4,"X","-")</f>
        <v>-</v>
      </c>
      <c r="Z140" s="178" t="str">
        <f aca="false">IF(Y140="X","X",IF($AH140=Z$4,"X","-"))</f>
        <v>-</v>
      </c>
      <c r="AA140" s="178" t="str">
        <f aca="false">IF(Z140="X","X",IF($AH140=AA$4,"X","-"))</f>
        <v>-</v>
      </c>
      <c r="AB140" s="178" t="str">
        <f aca="false">IF(AA140="X","X",IF($AH140=AB$4,"X","-"))</f>
        <v>X</v>
      </c>
      <c r="AC140" s="178" t="str">
        <f aca="false">IF(AB140="X","X",IF($AH140=AC$4,"X","-"))</f>
        <v>X</v>
      </c>
      <c r="AD140" s="178" t="str">
        <f aca="false">IF(AC140="X","X",IF($AH140=AD$4,"X","-"))</f>
        <v>X</v>
      </c>
      <c r="AE140" s="178" t="str">
        <f aca="false">IF(AD140="X","X",IF($AH140=AE$4,"X","-"))</f>
        <v>X</v>
      </c>
      <c r="AF140" s="38"/>
      <c r="AG140" s="178" t="s">
        <v>27</v>
      </c>
      <c r="AH140" s="178" t="s">
        <v>27</v>
      </c>
      <c r="AI140" s="38"/>
      <c r="AJ140" s="13" t="str">
        <f aca="false">IF(ISERROR(FIND("/",R140)),R140,LEFT(R140,FIND(CHAR(1),SUBSTITUTE(R140,"/",CHAR(1),LEN(R140)-LEN(SUBSTITUTE(R140,"/",""))))-1))</f>
        <v>/rsm:CrossIndustryInvoice/rsm:SupplyChainTradeTransaction/ram:ApplicableHeaderTradeAgreement/ram:BuyerTradeParty</v>
      </c>
      <c r="AK140" s="13" t="str">
        <f aca="false">IF(ISERROR(FIND("/",R140)),R140,MID(R140, FIND(CHAR(1),SUBSTITUTE(R140,"/",CHAR(1), LEN(R140)-LEN(SUBSTITUTE(R140,"/","")))), LEN(R140)))</f>
        <v>/ram:DefinedTradeContact</v>
      </c>
      <c r="AL140" s="14" t="n">
        <f aca="false">COUNTIFS(R$4:R140,AJ140)</f>
        <v>1</v>
      </c>
      <c r="AM140" s="1"/>
      <c r="AN140" s="236" t="str">
        <f aca="false">D140</f>
        <v>SCT_HTA</v>
      </c>
      <c r="AO140" s="241" t="str">
        <f aca="false">E140</f>
        <v>BG-9</v>
      </c>
      <c r="AP140" s="242" t="str">
        <f aca="false">IF(F140="","",F140)</f>
        <v>BG-9</v>
      </c>
      <c r="AQ140" s="172" t="n">
        <f aca="false">LEN(BB140)-LEN(SUBSTITUTE(BB140,"/",""))-1</f>
        <v>4</v>
      </c>
      <c r="AR140" s="172" t="str">
        <f aca="false">H140</f>
        <v>0..1</v>
      </c>
      <c r="AS140" s="181" t="s">
        <v>1953</v>
      </c>
      <c r="AT140" s="173" t="s">
        <v>5459</v>
      </c>
      <c r="AU140" s="174" t="s">
        <v>1955</v>
      </c>
      <c r="AV140" s="174"/>
      <c r="AW140" s="174"/>
      <c r="AX140" s="173"/>
      <c r="AY140" s="175" t="str">
        <f aca="false">O140</f>
        <v>0..1</v>
      </c>
      <c r="AZ140" s="175" t="str">
        <f aca="false">P140</f>
        <v>0..n</v>
      </c>
      <c r="BA140" s="176" t="str">
        <f aca="false">Q140</f>
        <v>/rsm:CrossIndustryInvoice
/rsm:SupplyChainTradeTransaction
/ram:ApplicableHeaderTradeAgreement
/ram:BuyerTradeParty
/ram:DefinedTradeContact</v>
      </c>
      <c r="BB140" s="177" t="str">
        <f aca="false">R140</f>
        <v>/rsm:CrossIndustryInvoice/rsm:SupplyChainTradeTransaction/ram:ApplicableHeaderTradeAgreement/ram:BuyerTradeParty/ram:DefinedTradeContact</v>
      </c>
      <c r="BC140" s="172" t="str">
        <f aca="false">IF(S140="","",S140)</f>
        <v/>
      </c>
      <c r="BD140" s="178" t="str">
        <f aca="false">IF(T140="","",T140)</f>
        <v>G</v>
      </c>
      <c r="BE140" s="172" t="str">
        <f aca="false">IF(U140="","",U140)</f>
        <v>0..n</v>
      </c>
      <c r="BF140" s="172" t="str">
        <f aca="false">IF(V140="","",V140)</f>
        <v>CAR-3</v>
      </c>
      <c r="BG140" s="365" t="str">
        <f aca="false">IF(W140="","",W140)</f>
        <v/>
      </c>
      <c r="BH140" s="6"/>
      <c r="BI140" s="178" t="str">
        <f aca="false">Y140</f>
        <v>-</v>
      </c>
      <c r="BJ140" s="178" t="str">
        <f aca="false">Z140</f>
        <v>-</v>
      </c>
      <c r="BK140" s="178" t="str">
        <f aca="false">AA140</f>
        <v>-</v>
      </c>
      <c r="BL140" s="178" t="str">
        <f aca="false">AB140</f>
        <v>X</v>
      </c>
      <c r="BM140" s="178" t="str">
        <f aca="false">AC140</f>
        <v>X</v>
      </c>
      <c r="BN140" s="178" t="str">
        <f aca="false">AD140</f>
        <v>X</v>
      </c>
      <c r="BO140" s="178" t="str">
        <f aca="false">AE140</f>
        <v>X</v>
      </c>
      <c r="BP140" s="6"/>
      <c r="BQ140" s="178" t="str">
        <f aca="false">AG140</f>
        <v>EN 16931</v>
      </c>
      <c r="BR140" s="178" t="str">
        <f aca="false">AH140</f>
        <v>EN 16931</v>
      </c>
      <c r="BS140" s="47"/>
      <c r="BT140" s="49" t="s">
        <v>6862</v>
      </c>
    </row>
    <row r="141" s="53" customFormat="true" ht="89.25" hidden="false" customHeight="false" outlineLevel="0" collapsed="false">
      <c r="A141" s="58" t="str">
        <f aca="false">IF(OR(T141="E",T141="A"),"YES","NO")</f>
        <v>YES</v>
      </c>
      <c r="B141" s="58"/>
      <c r="C141" s="58"/>
      <c r="D141" s="236" t="s">
        <v>5302</v>
      </c>
      <c r="E141" s="237" t="s">
        <v>1956</v>
      </c>
      <c r="F141" s="238" t="s">
        <v>1956</v>
      </c>
      <c r="G141" s="99" t="n">
        <f aca="false">LEN(R141)-LEN(SUBSTITUTE(R141,"/",""))-1</f>
        <v>5</v>
      </c>
      <c r="H141" s="99" t="s">
        <v>95</v>
      </c>
      <c r="I141" s="97" t="s">
        <v>1957</v>
      </c>
      <c r="J141" s="97" t="s">
        <v>1742</v>
      </c>
      <c r="K141" s="98" t="s">
        <v>5355</v>
      </c>
      <c r="L141" s="98"/>
      <c r="M141" s="98"/>
      <c r="N141" s="97" t="s">
        <v>119</v>
      </c>
      <c r="O141" s="99" t="s">
        <v>95</v>
      </c>
      <c r="P141" s="100" t="str">
        <f aca="false">O141</f>
        <v>0..1</v>
      </c>
      <c r="Q141" s="54" t="s">
        <v>5460</v>
      </c>
      <c r="R141" s="109" t="s">
        <v>1958</v>
      </c>
      <c r="S141" s="99" t="s">
        <v>121</v>
      </c>
      <c r="T141" s="10" t="str">
        <f aca="false">IF($E141="","",IF(ISERROR(SEARCH("@",$R141)),IF(LEFT($E141,4)="BG-X","EG",IF(LEFT($E141,2)="BG","G",IF(LEFT($E141,4)="BT-X",IF(LEN($E141)-LEN(SUBSTITUTE($E141,"-",))&gt;2,"","E"),IF(LEN($E141)-LEN(SUBSTITUTE($E141,"-",))&gt;1,"","E")))),"A"))</f>
        <v>E</v>
      </c>
      <c r="U141" s="99" t="s">
        <v>95</v>
      </c>
      <c r="V141" s="99" t="s">
        <v>1745</v>
      </c>
      <c r="W141" s="315"/>
      <c r="X141" s="38"/>
      <c r="Y141" s="10" t="str">
        <f aca="false">IF(AH141=Y$4,"X","-")</f>
        <v>-</v>
      </c>
      <c r="Z141" s="10" t="str">
        <f aca="false">IF(Y141="X","X",IF($AH141=Z$4,"X","-"))</f>
        <v>-</v>
      </c>
      <c r="AA141" s="10" t="str">
        <f aca="false">IF(Z141="X","X",IF($AH141=AA$4,"X","-"))</f>
        <v>-</v>
      </c>
      <c r="AB141" s="10" t="str">
        <f aca="false">IF(AA141="X","X",IF($AH141=AB$4,"X","-"))</f>
        <v>X</v>
      </c>
      <c r="AC141" s="10" t="str">
        <f aca="false">IF(AB141="X","X",IF($AH141=AC$4,"X","-"))</f>
        <v>X</v>
      </c>
      <c r="AD141" s="10" t="str">
        <f aca="false">IF(AC141="X","X",IF($AH141=AD$4,"X","-"))</f>
        <v>X</v>
      </c>
      <c r="AE141" s="10" t="str">
        <f aca="false">IF(AD141="X","X",IF($AH141=AE$4,"X","-"))</f>
        <v>X</v>
      </c>
      <c r="AF141" s="38"/>
      <c r="AG141" s="10" t="s">
        <v>27</v>
      </c>
      <c r="AH141" s="110" t="s">
        <v>27</v>
      </c>
      <c r="AI141" s="38"/>
      <c r="AJ141" s="13" t="str">
        <f aca="false">IF(ISERROR(FIND("/",R141)),R141,LEFT(R141,FIND(CHAR(1),SUBSTITUTE(R141,"/",CHAR(1),LEN(R141)-LEN(SUBSTITUTE(R141,"/",""))))-1))</f>
        <v>/rsm:CrossIndustryInvoice/rsm:SupplyChainTradeTransaction/ram:ApplicableHeaderTradeAgreement/ram:BuyerTradeParty/ram:DefinedTradeContact</v>
      </c>
      <c r="AK141" s="13" t="str">
        <f aca="false">IF(ISERROR(FIND("/",R141)),R141,MID(R141, FIND(CHAR(1),SUBSTITUTE(R141,"/",CHAR(1), LEN(R141)-LEN(SUBSTITUTE(R141,"/","")))), LEN(R141)))</f>
        <v>/ram:PersonName</v>
      </c>
      <c r="AL141" s="14" t="n">
        <f aca="false">COUNTIFS(R$4:R141,AJ141)</f>
        <v>1</v>
      </c>
      <c r="AM141" s="1"/>
      <c r="AN141" s="236" t="str">
        <f aca="false">D141</f>
        <v>SCT_HTA</v>
      </c>
      <c r="AO141" s="237" t="str">
        <f aca="false">E141</f>
        <v>BT-56</v>
      </c>
      <c r="AP141" s="238" t="str">
        <f aca="false">IF(F141="","",F141)</f>
        <v>BT-56</v>
      </c>
      <c r="AQ141" s="99" t="n">
        <f aca="false">LEN(BB141)-LEN(SUBSTITUTE(BB141,"/",""))-1</f>
        <v>5</v>
      </c>
      <c r="AR141" s="99" t="str">
        <f aca="false">H141</f>
        <v>0..1</v>
      </c>
      <c r="AS141" s="97" t="s">
        <v>1959</v>
      </c>
      <c r="AT141" s="97" t="s">
        <v>1747</v>
      </c>
      <c r="AU141" s="98" t="s">
        <v>1748</v>
      </c>
      <c r="AV141" s="98"/>
      <c r="AW141" s="98"/>
      <c r="AX141" s="97" t="s">
        <v>4647</v>
      </c>
      <c r="AY141" s="99" t="str">
        <f aca="false">O141</f>
        <v>0..1</v>
      </c>
      <c r="AZ141" s="100" t="str">
        <f aca="false">P141</f>
        <v>0..1</v>
      </c>
      <c r="BA141" s="54" t="str">
        <f aca="false">Q141</f>
        <v>/rsm:CrossIndustryInvoice
/rsm:SupplyChainTradeTransaction
/ram:ApplicableHeaderTradeAgreement
/ram:BuyerTradeParty
/ram:DefinedTradeContact
/ram:PersonName</v>
      </c>
      <c r="BB141" s="109" t="str">
        <f aca="false">R141</f>
        <v>/rsm:CrossIndustryInvoice/rsm:SupplyChainTradeTransaction/ram:ApplicableHeaderTradeAgreement/ram:BuyerTradeParty/ram:DefinedTradeContact/ram:PersonName</v>
      </c>
      <c r="BC141" s="99" t="str">
        <f aca="false">IF(S141="","",S141)</f>
        <v>T</v>
      </c>
      <c r="BD141" s="10" t="str">
        <f aca="false">IF(T141="","",T141)</f>
        <v>E</v>
      </c>
      <c r="BE141" s="99" t="str">
        <f aca="false">IF(U141="","",U141)</f>
        <v>0..1</v>
      </c>
      <c r="BF141" s="99" t="str">
        <f aca="false">IF(V141="","",V141)</f>
        <v>STR-5</v>
      </c>
      <c r="BG141" s="315" t="str">
        <f aca="false">IF(W141="","",W141)</f>
        <v/>
      </c>
      <c r="BH141" s="6"/>
      <c r="BI141" s="10" t="str">
        <f aca="false">Y141</f>
        <v>-</v>
      </c>
      <c r="BJ141" s="10" t="str">
        <f aca="false">Z141</f>
        <v>-</v>
      </c>
      <c r="BK141" s="10" t="str">
        <f aca="false">AA141</f>
        <v>-</v>
      </c>
      <c r="BL141" s="10" t="str">
        <f aca="false">AB141</f>
        <v>X</v>
      </c>
      <c r="BM141" s="10" t="str">
        <f aca="false">AC141</f>
        <v>X</v>
      </c>
      <c r="BN141" s="10" t="str">
        <f aca="false">AD141</f>
        <v>X</v>
      </c>
      <c r="BO141" s="10" t="str">
        <f aca="false">AE141</f>
        <v>X</v>
      </c>
      <c r="BP141" s="6"/>
      <c r="BQ141" s="10" t="str">
        <f aca="false">AG141</f>
        <v>EN 16931</v>
      </c>
      <c r="BR141" s="110" t="str">
        <f aca="false">AH141</f>
        <v>EN 16931</v>
      </c>
      <c r="BS141" s="47"/>
      <c r="BT141" s="49" t="s">
        <v>6862</v>
      </c>
    </row>
    <row r="142" s="53" customFormat="true" ht="89.25" hidden="false" customHeight="false" outlineLevel="0" collapsed="false">
      <c r="A142" s="58" t="str">
        <f aca="false">IF(OR(T142="E",T142="A"),"YES","NO")</f>
        <v>YES</v>
      </c>
      <c r="B142" s="58"/>
      <c r="C142" s="58"/>
      <c r="D142" s="236" t="s">
        <v>5302</v>
      </c>
      <c r="E142" s="237" t="s">
        <v>1960</v>
      </c>
      <c r="F142" s="238"/>
      <c r="G142" s="99" t="n">
        <f aca="false">LEN(R142)-LEN(SUBSTITUTE(R142,"/",""))-1</f>
        <v>5</v>
      </c>
      <c r="H142" s="99" t="s">
        <v>95</v>
      </c>
      <c r="I142" s="139" t="s">
        <v>6877</v>
      </c>
      <c r="J142" s="97"/>
      <c r="K142" s="98" t="s">
        <v>5357</v>
      </c>
      <c r="L142" s="98" t="s">
        <v>5461</v>
      </c>
      <c r="M142" s="98"/>
      <c r="N142" s="97" t="s">
        <v>119</v>
      </c>
      <c r="O142" s="99" t="s">
        <v>95</v>
      </c>
      <c r="P142" s="100" t="str">
        <f aca="false">O142</f>
        <v>0..1</v>
      </c>
      <c r="Q142" s="54" t="s">
        <v>5462</v>
      </c>
      <c r="R142" s="109" t="s">
        <v>1961</v>
      </c>
      <c r="S142" s="99" t="s">
        <v>121</v>
      </c>
      <c r="T142" s="366" t="s">
        <v>4639</v>
      </c>
      <c r="U142" s="99" t="s">
        <v>95</v>
      </c>
      <c r="V142" s="99" t="s">
        <v>1745</v>
      </c>
      <c r="W142" s="315"/>
      <c r="X142" s="38"/>
      <c r="Y142" s="10" t="str">
        <f aca="false">IF(AH142=Y$4,"X","-")</f>
        <v>-</v>
      </c>
      <c r="Z142" s="10" t="str">
        <f aca="false">IF(Y142="X","X",IF($AH142=Z$4,"X","-"))</f>
        <v>-</v>
      </c>
      <c r="AA142" s="10" t="str">
        <f aca="false">IF(Z142="X","X",IF($AH142=AA$4,"X","-"))</f>
        <v>-</v>
      </c>
      <c r="AB142" s="10" t="str">
        <f aca="false">IF(AA142="X","X",IF($AH142=AB$4,"X","-"))</f>
        <v>X</v>
      </c>
      <c r="AC142" s="10" t="str">
        <f aca="false">IF(AB142="X","X",IF($AH142=AC$4,"X","-"))</f>
        <v>X</v>
      </c>
      <c r="AD142" s="10" t="str">
        <f aca="false">IF(AC142="X","X",IF($AH142=AD$4,"X","-"))</f>
        <v>X</v>
      </c>
      <c r="AE142" s="10" t="str">
        <f aca="false">IF(AD142="X","X",IF($AH142=AE$4,"X","-"))</f>
        <v>X</v>
      </c>
      <c r="AF142" s="38"/>
      <c r="AG142" s="10" t="s">
        <v>27</v>
      </c>
      <c r="AH142" s="110" t="s">
        <v>27</v>
      </c>
      <c r="AI142" s="38"/>
      <c r="AJ142" s="13" t="str">
        <f aca="false">IF(ISERROR(FIND("/",R142)),R142,LEFT(R142,FIND(CHAR(1),SUBSTITUTE(R142,"/",CHAR(1),LEN(R142)-LEN(SUBSTITUTE(R142,"/",""))))-1))</f>
        <v>/rsm:CrossIndustryInvoice/rsm:SupplyChainTradeTransaction/ram:ApplicableHeaderTradeAgreement/ram:BuyerTradeParty/ram:DefinedTradeContact</v>
      </c>
      <c r="AK142" s="13" t="str">
        <f aca="false">IF(ISERROR(FIND("/",R142)),R142,MID(R142, FIND(CHAR(1),SUBSTITUTE(R142,"/",CHAR(1), LEN(R142)-LEN(SUBSTITUTE(R142,"/","")))), LEN(R142)))</f>
        <v>/ram:DepartmentName</v>
      </c>
      <c r="AL142" s="14" t="n">
        <f aca="false">COUNTIFS(R$4:R142,AJ142)</f>
        <v>1</v>
      </c>
      <c r="AM142" s="1"/>
      <c r="AN142" s="236" t="str">
        <f aca="false">D142</f>
        <v>SCT_HTA</v>
      </c>
      <c r="AO142" s="237" t="str">
        <f aca="false">E142</f>
        <v>BT-56-0</v>
      </c>
      <c r="AP142" s="238" t="str">
        <f aca="false">IF(F142="","",F142)</f>
        <v/>
      </c>
      <c r="AQ142" s="99" t="n">
        <f aca="false">LEN(BB142)-LEN(SUBSTITUTE(BB142,"/",""))-1</f>
        <v>5</v>
      </c>
      <c r="AR142" s="99" t="str">
        <f aca="false">H142</f>
        <v>0..1</v>
      </c>
      <c r="AS142" s="139" t="n">
        <v>0</v>
      </c>
      <c r="AT142" s="97"/>
      <c r="AU142" s="98" t="s">
        <v>5359</v>
      </c>
      <c r="AV142" s="98" t="s">
        <v>5463</v>
      </c>
      <c r="AW142" s="98"/>
      <c r="AX142" s="97"/>
      <c r="AY142" s="99" t="str">
        <f aca="false">O142</f>
        <v>0..1</v>
      </c>
      <c r="AZ142" s="100" t="str">
        <f aca="false">P142</f>
        <v>0..1</v>
      </c>
      <c r="BA142" s="54" t="str">
        <f aca="false">Q142</f>
        <v>/rsm:CrossIndustryInvoice
/rsm:SupplyChainTradeTransaction
/ram:ApplicableHeaderTradeAgreement
/ram:BuyerTradeParty
/ram:DefinedTradeContact
/ram:DepartmentName</v>
      </c>
      <c r="BB142" s="109" t="str">
        <f aca="false">R142</f>
        <v>/rsm:CrossIndustryInvoice/rsm:SupplyChainTradeTransaction/ram:ApplicableHeaderTradeAgreement/ram:BuyerTradeParty/ram:DefinedTradeContact/ram:DepartmentName</v>
      </c>
      <c r="BC142" s="99" t="str">
        <f aca="false">IF(S142="","",S142)</f>
        <v>T</v>
      </c>
      <c r="BD142" s="10" t="str">
        <f aca="false">IF(T142="","",T142)</f>
        <v>E</v>
      </c>
      <c r="BE142" s="99" t="str">
        <f aca="false">IF(U142="","",U142)</f>
        <v>0..1</v>
      </c>
      <c r="BF142" s="99" t="str">
        <f aca="false">IF(V142="","",V142)</f>
        <v>STR-5</v>
      </c>
      <c r="BG142" s="315" t="str">
        <f aca="false">IF(W142="","",W142)</f>
        <v/>
      </c>
      <c r="BH142" s="6"/>
      <c r="BI142" s="10" t="str">
        <f aca="false">Y142</f>
        <v>-</v>
      </c>
      <c r="BJ142" s="10" t="str">
        <f aca="false">Z142</f>
        <v>-</v>
      </c>
      <c r="BK142" s="10" t="str">
        <f aca="false">AA142</f>
        <v>-</v>
      </c>
      <c r="BL142" s="10" t="str">
        <f aca="false">AB142</f>
        <v>X</v>
      </c>
      <c r="BM142" s="10" t="str">
        <f aca="false">AC142</f>
        <v>X</v>
      </c>
      <c r="BN142" s="10" t="str">
        <f aca="false">AD142</f>
        <v>X</v>
      </c>
      <c r="BO142" s="10" t="str">
        <f aca="false">AE142</f>
        <v>X</v>
      </c>
      <c r="BP142" s="6"/>
      <c r="BQ142" s="10" t="str">
        <f aca="false">AG142</f>
        <v>EN 16931</v>
      </c>
      <c r="BR142" s="110" t="str">
        <f aca="false">AH142</f>
        <v>EN 16931</v>
      </c>
      <c r="BS142" s="47"/>
      <c r="BT142" s="49" t="s">
        <v>6862</v>
      </c>
    </row>
    <row r="143" s="53" customFormat="true" ht="89.25" hidden="false" customHeight="false" outlineLevel="0" collapsed="false">
      <c r="A143" s="58" t="str">
        <f aca="false">IF(OR(T143="E",T143="A"),"YES","NO")</f>
        <v>NO</v>
      </c>
      <c r="B143" s="58"/>
      <c r="C143" s="58"/>
      <c r="D143" s="236" t="s">
        <v>5302</v>
      </c>
      <c r="E143" s="237" t="s">
        <v>1964</v>
      </c>
      <c r="F143" s="238"/>
      <c r="G143" s="107" t="n">
        <f aca="false">LEN(R143)-LEN(SUBSTITUTE(R143,"/",""))-1</f>
        <v>5</v>
      </c>
      <c r="H143" s="107" t="s">
        <v>95</v>
      </c>
      <c r="I143" s="108" t="s">
        <v>5467</v>
      </c>
      <c r="J143" s="97" t="s">
        <v>1965</v>
      </c>
      <c r="K143" s="98"/>
      <c r="L143" s="98"/>
      <c r="M143" s="98"/>
      <c r="N143" s="97"/>
      <c r="O143" s="99" t="s">
        <v>95</v>
      </c>
      <c r="P143" s="100" t="str">
        <f aca="false">O143</f>
        <v>0..1</v>
      </c>
      <c r="Q143" s="54" t="s">
        <v>5468</v>
      </c>
      <c r="R143" s="109" t="s">
        <v>1966</v>
      </c>
      <c r="S143" s="99"/>
      <c r="T143" s="10" t="str">
        <f aca="false">IF($E143="","",IF(ISERROR(SEARCH("@",$R143)),IF(LEFT($E143,4)="BG-X","EG",IF(LEFT($E143,2)="BG","G",IF(LEFT($E143,4)="BT-X",IF(LEN($E143)-LEN(SUBSTITUTE($E143,"-",))&gt;2,"","E"),IF(LEN($E143)-LEN(SUBSTITUTE($E143,"-",))&gt;1,"","E")))),"A"))</f>
        <v/>
      </c>
      <c r="U143" s="99" t="s">
        <v>95</v>
      </c>
      <c r="V143" s="99"/>
      <c r="W143" s="315"/>
      <c r="X143" s="38"/>
      <c r="Y143" s="10" t="str">
        <f aca="false">IF(AH143=Y$4,"X","-")</f>
        <v>-</v>
      </c>
      <c r="Z143" s="10" t="str">
        <f aca="false">IF(Y143="X","X",IF($AH143=Z$4,"X","-"))</f>
        <v>-</v>
      </c>
      <c r="AA143" s="10" t="str">
        <f aca="false">IF(Z143="X","X",IF($AH143=AA$4,"X","-"))</f>
        <v>-</v>
      </c>
      <c r="AB143" s="10" t="str">
        <f aca="false">IF(AA143="X","X",IF($AH143=AB$4,"X","-"))</f>
        <v>X</v>
      </c>
      <c r="AC143" s="10" t="str">
        <f aca="false">IF(AB143="X","X",IF($AH143=AC$4,"X","-"))</f>
        <v>X</v>
      </c>
      <c r="AD143" s="10" t="str">
        <f aca="false">IF(AC143="X","X",IF($AH143=AD$4,"X","-"))</f>
        <v>X</v>
      </c>
      <c r="AE143" s="10" t="str">
        <f aca="false">IF(AD143="X","X",IF($AH143=AE$4,"X","-"))</f>
        <v>X</v>
      </c>
      <c r="AF143" s="38"/>
      <c r="AG143" s="10" t="s">
        <v>27</v>
      </c>
      <c r="AH143" s="110" t="s">
        <v>27</v>
      </c>
      <c r="AI143" s="38"/>
      <c r="AJ143" s="13" t="str">
        <f aca="false">IF(ISERROR(FIND("/",R143)),R143,LEFT(R143,FIND(CHAR(1),SUBSTITUTE(R143,"/",CHAR(1),LEN(R143)-LEN(SUBSTITUTE(R143,"/",""))))-1))</f>
        <v>/rsm:CrossIndustryInvoice/rsm:SupplyChainTradeTransaction/ram:ApplicableHeaderTradeAgreement/ram:BuyerTradeParty/ram:DefinedTradeContact</v>
      </c>
      <c r="AK143" s="13" t="str">
        <f aca="false">IF(ISERROR(FIND("/",R143)),R143,MID(R143, FIND(CHAR(1),SUBSTITUTE(R143,"/",CHAR(1), LEN(R143)-LEN(SUBSTITUTE(R143,"/","")))), LEN(R143)))</f>
        <v>/ram:TelephoneUniversalCommunication</v>
      </c>
      <c r="AL143" s="14" t="n">
        <f aca="false">COUNTIFS(R$4:R143,AJ143)</f>
        <v>1</v>
      </c>
      <c r="AM143" s="1"/>
      <c r="AN143" s="236" t="str">
        <f aca="false">D143</f>
        <v>SCT_HTA</v>
      </c>
      <c r="AO143" s="237" t="str">
        <f aca="false">E143</f>
        <v>BT-57-00</v>
      </c>
      <c r="AP143" s="238" t="str">
        <f aca="false">IF(F143="","",F143)</f>
        <v/>
      </c>
      <c r="AQ143" s="107" t="n">
        <f aca="false">LEN(BB143)-LEN(SUBSTITUTE(BB143,"/",""))-1</f>
        <v>5</v>
      </c>
      <c r="AR143" s="107" t="str">
        <f aca="false">H143</f>
        <v>0..1</v>
      </c>
      <c r="AS143" s="108" t="s">
        <v>5469</v>
      </c>
      <c r="AT143" s="97"/>
      <c r="AU143" s="98"/>
      <c r="AV143" s="98"/>
      <c r="AW143" s="98"/>
      <c r="AX143" s="97"/>
      <c r="AY143" s="99" t="str">
        <f aca="false">O143</f>
        <v>0..1</v>
      </c>
      <c r="AZ143" s="100" t="str">
        <f aca="false">P143</f>
        <v>0..1</v>
      </c>
      <c r="BA143" s="54" t="str">
        <f aca="false">Q143</f>
        <v>/rsm:CrossIndustryInvoice
/rsm:SupplyChainTradeTransaction
/ram:ApplicableHeaderTradeAgreement
/ram:BuyerTradeParty
/ram:DefinedTradeContact
/ram:TelephoneUniversalCommunication</v>
      </c>
      <c r="BB143" s="109" t="str">
        <f aca="false">R143</f>
        <v>/rsm:CrossIndustryInvoice/rsm:SupplyChainTradeTransaction/ram:ApplicableHeaderTradeAgreement/ram:BuyerTradeParty/ram:DefinedTradeContact/ram:TelephoneUniversalCommunication</v>
      </c>
      <c r="BC143" s="99" t="str">
        <f aca="false">IF(S143="","",S143)</f>
        <v/>
      </c>
      <c r="BD143" s="10" t="str">
        <f aca="false">IF(T143="","",T143)</f>
        <v/>
      </c>
      <c r="BE143" s="99" t="str">
        <f aca="false">IF(U143="","",U143)</f>
        <v>0..1</v>
      </c>
      <c r="BF143" s="99" t="str">
        <f aca="false">IF(V143="","",V143)</f>
        <v/>
      </c>
      <c r="BG143" s="315" t="str">
        <f aca="false">IF(W143="","",W143)</f>
        <v/>
      </c>
      <c r="BH143" s="6"/>
      <c r="BI143" s="10" t="str">
        <f aca="false">Y143</f>
        <v>-</v>
      </c>
      <c r="BJ143" s="10" t="str">
        <f aca="false">Z143</f>
        <v>-</v>
      </c>
      <c r="BK143" s="10" t="str">
        <f aca="false">AA143</f>
        <v>-</v>
      </c>
      <c r="BL143" s="10" t="str">
        <f aca="false">AB143</f>
        <v>X</v>
      </c>
      <c r="BM143" s="10" t="str">
        <f aca="false">AC143</f>
        <v>X</v>
      </c>
      <c r="BN143" s="10" t="str">
        <f aca="false">AD143</f>
        <v>X</v>
      </c>
      <c r="BO143" s="10" t="str">
        <f aca="false">AE143</f>
        <v>X</v>
      </c>
      <c r="BP143" s="6"/>
      <c r="BQ143" s="10" t="str">
        <f aca="false">AG143</f>
        <v>EN 16931</v>
      </c>
      <c r="BR143" s="110" t="str">
        <f aca="false">AH143</f>
        <v>EN 16931</v>
      </c>
      <c r="BS143" s="47"/>
      <c r="BT143" s="49" t="s">
        <v>6862</v>
      </c>
    </row>
    <row r="144" s="53" customFormat="true" ht="114" hidden="false" customHeight="false" outlineLevel="0" collapsed="false">
      <c r="A144" s="58" t="str">
        <f aca="false">IF(OR(T144="E",T144="A"),"YES","NO")</f>
        <v>YES</v>
      </c>
      <c r="B144" s="58"/>
      <c r="C144" s="58"/>
      <c r="D144" s="236" t="s">
        <v>5302</v>
      </c>
      <c r="E144" s="237" t="s">
        <v>1967</v>
      </c>
      <c r="F144" s="238" t="s">
        <v>1967</v>
      </c>
      <c r="G144" s="99" t="n">
        <f aca="false">LEN(R144)-LEN(SUBSTITUTE(R144,"/",""))-1</f>
        <v>6</v>
      </c>
      <c r="H144" s="99" t="s">
        <v>95</v>
      </c>
      <c r="I144" s="97" t="s">
        <v>1968</v>
      </c>
      <c r="J144" s="97" t="s">
        <v>1036</v>
      </c>
      <c r="K144" s="98"/>
      <c r="L144" s="98"/>
      <c r="M144" s="98"/>
      <c r="N144" s="97" t="s">
        <v>119</v>
      </c>
      <c r="O144" s="99" t="s">
        <v>88</v>
      </c>
      <c r="P144" s="100" t="str">
        <f aca="false">O144</f>
        <v>1..1</v>
      </c>
      <c r="Q144" s="54" t="s">
        <v>5470</v>
      </c>
      <c r="R144" s="109" t="s">
        <v>1969</v>
      </c>
      <c r="S144" s="99" t="s">
        <v>121</v>
      </c>
      <c r="T144" s="10" t="str">
        <f aca="false">IF($E144="","",IF(ISERROR(SEARCH("@",$R144)),IF(LEFT($E144,4)="BG-X","EG",IF(LEFT($E144,2)="BG","G",IF(LEFT($E144,4)="BT-X",IF(LEN($E144)-LEN(SUBSTITUTE($E144,"-",))&gt;2,"","E"),IF(LEN($E144)-LEN(SUBSTITUTE($E144,"-",))&gt;1,"","E")))),"A"))</f>
        <v>E</v>
      </c>
      <c r="U144" s="99" t="s">
        <v>95</v>
      </c>
      <c r="V144" s="99"/>
      <c r="W144" s="315"/>
      <c r="X144" s="38"/>
      <c r="Y144" s="10" t="str">
        <f aca="false">IF(AH144=Y$4,"X","-")</f>
        <v>-</v>
      </c>
      <c r="Z144" s="10" t="str">
        <f aca="false">IF(Y144="X","X",IF($AH144=Z$4,"X","-"))</f>
        <v>-</v>
      </c>
      <c r="AA144" s="10" t="str">
        <f aca="false">IF(Z144="X","X",IF($AH144=AA$4,"X","-"))</f>
        <v>-</v>
      </c>
      <c r="AB144" s="10" t="str">
        <f aca="false">IF(AA144="X","X",IF($AH144=AB$4,"X","-"))</f>
        <v>X</v>
      </c>
      <c r="AC144" s="10" t="str">
        <f aca="false">IF(AB144="X","X",IF($AH144=AC$4,"X","-"))</f>
        <v>X</v>
      </c>
      <c r="AD144" s="10" t="str">
        <f aca="false">IF(AC144="X","X",IF($AH144=AD$4,"X","-"))</f>
        <v>X</v>
      </c>
      <c r="AE144" s="10" t="str">
        <f aca="false">IF(AD144="X","X",IF($AH144=AE$4,"X","-"))</f>
        <v>X</v>
      </c>
      <c r="AF144" s="38"/>
      <c r="AG144" s="10" t="s">
        <v>27</v>
      </c>
      <c r="AH144" s="110" t="s">
        <v>27</v>
      </c>
      <c r="AI144" s="38"/>
      <c r="AJ144" s="13" t="str">
        <f aca="false">IF(ISERROR(FIND("/",R144)),R144,LEFT(R144,FIND(CHAR(1),SUBSTITUTE(R144,"/",CHAR(1),LEN(R144)-LEN(SUBSTITUTE(R144,"/",""))))-1))</f>
        <v>/rsm:CrossIndustryInvoice/rsm:SupplyChainTradeTransaction/ram:ApplicableHeaderTradeAgreement/ram:BuyerTradeParty/ram:DefinedTradeContact/ram:TelephoneUniversalCommunication</v>
      </c>
      <c r="AK144" s="13" t="str">
        <f aca="false">IF(ISERROR(FIND("/",R144)),R144,MID(R144, FIND(CHAR(1),SUBSTITUTE(R144,"/",CHAR(1), LEN(R144)-LEN(SUBSTITUTE(R144,"/","")))), LEN(R144)))</f>
        <v>/ram:CompleteNumber</v>
      </c>
      <c r="AL144" s="14" t="n">
        <f aca="false">COUNTIFS(R$4:R144,AJ144)</f>
        <v>1</v>
      </c>
      <c r="AM144" s="1"/>
      <c r="AN144" s="236" t="str">
        <f aca="false">D144</f>
        <v>SCT_HTA</v>
      </c>
      <c r="AO144" s="237" t="str">
        <f aca="false">E144</f>
        <v>BT-57</v>
      </c>
      <c r="AP144" s="238" t="str">
        <f aca="false">IF(F144="","",F144)</f>
        <v>BT-57</v>
      </c>
      <c r="AQ144" s="99" t="n">
        <f aca="false">LEN(BB144)-LEN(SUBSTITUTE(BB144,"/",""))-1</f>
        <v>6</v>
      </c>
      <c r="AR144" s="99" t="str">
        <f aca="false">H144</f>
        <v>0..1</v>
      </c>
      <c r="AS144" s="97" t="s">
        <v>1970</v>
      </c>
      <c r="AT144" s="97" t="s">
        <v>1039</v>
      </c>
      <c r="AU144" s="98"/>
      <c r="AV144" s="98"/>
      <c r="AW144" s="98"/>
      <c r="AX144" s="97" t="s">
        <v>4647</v>
      </c>
      <c r="AY144" s="99" t="str">
        <f aca="false">O144</f>
        <v>1..1</v>
      </c>
      <c r="AZ144" s="100" t="str">
        <f aca="false">P144</f>
        <v>1..1</v>
      </c>
      <c r="BA144" s="54" t="str">
        <f aca="false">Q144</f>
        <v>/rsm:CrossIndustryInvoice
/rsm:SupplyChainTradeTransaction
/ram:ApplicableHeaderTradeAgreement
/ram:BuyerTradeParty
/ram:DefinedTradeContact
/ram:TelephoneUniversalCommunication
/ram:CompleteNumber</v>
      </c>
      <c r="BB144" s="109" t="str">
        <f aca="false">R144</f>
        <v>/rsm:CrossIndustryInvoice/rsm:SupplyChainTradeTransaction/ram:ApplicableHeaderTradeAgreement/ram:BuyerTradeParty/ram:DefinedTradeContact/ram:TelephoneUniversalCommunication/ram:CompleteNumber</v>
      </c>
      <c r="BC144" s="99" t="str">
        <f aca="false">IF(S144="","",S144)</f>
        <v>T</v>
      </c>
      <c r="BD144" s="10" t="str">
        <f aca="false">IF(T144="","",T144)</f>
        <v>E</v>
      </c>
      <c r="BE144" s="99" t="str">
        <f aca="false">IF(U144="","",U144)</f>
        <v>0..1</v>
      </c>
      <c r="BF144" s="99" t="str">
        <f aca="false">IF(V144="","",V144)</f>
        <v/>
      </c>
      <c r="BG144" s="315" t="str">
        <f aca="false">IF(W144="","",W144)</f>
        <v/>
      </c>
      <c r="BH144" s="6"/>
      <c r="BI144" s="10" t="str">
        <f aca="false">Y144</f>
        <v>-</v>
      </c>
      <c r="BJ144" s="10" t="str">
        <f aca="false">Z144</f>
        <v>-</v>
      </c>
      <c r="BK144" s="10" t="str">
        <f aca="false">AA144</f>
        <v>-</v>
      </c>
      <c r="BL144" s="10" t="str">
        <f aca="false">AB144</f>
        <v>X</v>
      </c>
      <c r="BM144" s="10" t="str">
        <f aca="false">AC144</f>
        <v>X</v>
      </c>
      <c r="BN144" s="10" t="str">
        <f aca="false">AD144</f>
        <v>X</v>
      </c>
      <c r="BO144" s="10" t="str">
        <f aca="false">AE144</f>
        <v>X</v>
      </c>
      <c r="BP144" s="6"/>
      <c r="BQ144" s="10" t="str">
        <f aca="false">AG144</f>
        <v>EN 16931</v>
      </c>
      <c r="BR144" s="110" t="str">
        <f aca="false">AH144</f>
        <v>EN 16931</v>
      </c>
      <c r="BS144" s="47"/>
      <c r="BT144" s="49" t="s">
        <v>6862</v>
      </c>
    </row>
    <row r="145" s="53" customFormat="true" ht="89.25" hidden="false" customHeight="false" outlineLevel="0" collapsed="false">
      <c r="A145" s="58" t="str">
        <f aca="false">IF(OR(T145="E",T145="A"),"YES","NO")</f>
        <v>NO</v>
      </c>
      <c r="B145" s="58"/>
      <c r="C145" s="58"/>
      <c r="D145" s="236" t="s">
        <v>5302</v>
      </c>
      <c r="E145" s="237" t="s">
        <v>1978</v>
      </c>
      <c r="F145" s="238"/>
      <c r="G145" s="107" t="n">
        <f aca="false">LEN(R145)-LEN(SUBSTITUTE(R145,"/",""))-1</f>
        <v>5</v>
      </c>
      <c r="H145" s="107" t="s">
        <v>95</v>
      </c>
      <c r="I145" s="108" t="s">
        <v>5476</v>
      </c>
      <c r="J145" s="97"/>
      <c r="K145" s="98"/>
      <c r="L145" s="98"/>
      <c r="M145" s="98"/>
      <c r="N145" s="97"/>
      <c r="O145" s="99" t="s">
        <v>95</v>
      </c>
      <c r="P145" s="100" t="str">
        <f aca="false">O145</f>
        <v>0..1</v>
      </c>
      <c r="Q145" s="54" t="s">
        <v>5477</v>
      </c>
      <c r="R145" s="109" t="s">
        <v>1980</v>
      </c>
      <c r="S145" s="99"/>
      <c r="T145" s="10" t="str">
        <f aca="false">IF($E145="","",IF(ISERROR(SEARCH("@",$R145)),IF(LEFT($E145,4)="BG-X","EG",IF(LEFT($E145,2)="BG","G",IF(LEFT($E145,4)="BT-X",IF(LEN($E145)-LEN(SUBSTITUTE($E145,"-",))&gt;2,"","E"),IF(LEN($E145)-LEN(SUBSTITUTE($E145,"-",))&gt;1,"","E")))),"A"))</f>
        <v/>
      </c>
      <c r="U145" s="99" t="s">
        <v>95</v>
      </c>
      <c r="V145" s="99"/>
      <c r="W145" s="315"/>
      <c r="X145" s="38"/>
      <c r="Y145" s="10" t="str">
        <f aca="false">IF(AH145=Y$4,"X","-")</f>
        <v>-</v>
      </c>
      <c r="Z145" s="10" t="str">
        <f aca="false">IF(Y145="X","X",IF($AH145=Z$4,"X","-"))</f>
        <v>-</v>
      </c>
      <c r="AA145" s="10" t="str">
        <f aca="false">IF(Z145="X","X",IF($AH145=AA$4,"X","-"))</f>
        <v>-</v>
      </c>
      <c r="AB145" s="10" t="str">
        <f aca="false">IF(AA145="X","X",IF($AH145=AB$4,"X","-"))</f>
        <v>X</v>
      </c>
      <c r="AC145" s="10" t="str">
        <f aca="false">IF(AB145="X","X",IF($AH145=AC$4,"X","-"))</f>
        <v>X</v>
      </c>
      <c r="AD145" s="10" t="str">
        <f aca="false">IF(AC145="X","X",IF($AH145=AD$4,"X","-"))</f>
        <v>X</v>
      </c>
      <c r="AE145" s="10" t="str">
        <f aca="false">IF(AD145="X","X",IF($AH145=AE$4,"X","-"))</f>
        <v>X</v>
      </c>
      <c r="AF145" s="38"/>
      <c r="AG145" s="10" t="s">
        <v>27</v>
      </c>
      <c r="AH145" s="110" t="s">
        <v>27</v>
      </c>
      <c r="AI145" s="38"/>
      <c r="AJ145" s="13" t="str">
        <f aca="false">IF(ISERROR(FIND("/",R145)),R145,LEFT(R145,FIND(CHAR(1),SUBSTITUTE(R145,"/",CHAR(1),LEN(R145)-LEN(SUBSTITUTE(R145,"/",""))))-1))</f>
        <v>/rsm:CrossIndustryInvoice/rsm:SupplyChainTradeTransaction/ram:ApplicableHeaderTradeAgreement/ram:BuyerTradeParty/ram:DefinedTradeContact</v>
      </c>
      <c r="AK145" s="13" t="str">
        <f aca="false">IF(ISERROR(FIND("/",R145)),R145,MID(R145, FIND(CHAR(1),SUBSTITUTE(R145,"/",CHAR(1), LEN(R145)-LEN(SUBSTITUTE(R145,"/","")))), LEN(R145)))</f>
        <v>/ram:EmailURIUniversalCommunication</v>
      </c>
      <c r="AL145" s="14" t="n">
        <f aca="false">COUNTIFS(R$4:R145,AJ145)</f>
        <v>1</v>
      </c>
      <c r="AM145" s="1"/>
      <c r="AN145" s="236" t="str">
        <f aca="false">D145</f>
        <v>SCT_HTA</v>
      </c>
      <c r="AO145" s="237" t="str">
        <f aca="false">E145</f>
        <v>BT-58-00</v>
      </c>
      <c r="AP145" s="238" t="str">
        <f aca="false">IF(F145="","",F145)</f>
        <v/>
      </c>
      <c r="AQ145" s="107" t="n">
        <f aca="false">LEN(BB145)-LEN(SUBSTITUTE(BB145,"/",""))-1</f>
        <v>5</v>
      </c>
      <c r="AR145" s="107" t="str">
        <f aca="false">H145</f>
        <v>0..1</v>
      </c>
      <c r="AS145" s="108" t="s">
        <v>5478</v>
      </c>
      <c r="AT145" s="97"/>
      <c r="AU145" s="98"/>
      <c r="AV145" s="98"/>
      <c r="AW145" s="98"/>
      <c r="AX145" s="97"/>
      <c r="AY145" s="99" t="str">
        <f aca="false">O145</f>
        <v>0..1</v>
      </c>
      <c r="AZ145" s="100" t="str">
        <f aca="false">P145</f>
        <v>0..1</v>
      </c>
      <c r="BA145" s="54" t="str">
        <f aca="false">Q145</f>
        <v>/rsm:CrossIndustryInvoice
/rsm:SupplyChainTradeTransaction
/ram:ApplicableHeaderTradeAgreement
/ram:BuyerTradeParty
/ram:DefinedTradeContact
/ram:EmailURIUniversalCommunication</v>
      </c>
      <c r="BB145" s="109" t="str">
        <f aca="false">R145</f>
        <v>/rsm:CrossIndustryInvoice/rsm:SupplyChainTradeTransaction/ram:ApplicableHeaderTradeAgreement/ram:BuyerTradeParty/ram:DefinedTradeContact/ram:EmailURIUniversalCommunication</v>
      </c>
      <c r="BC145" s="99" t="str">
        <f aca="false">IF(S145="","",S145)</f>
        <v/>
      </c>
      <c r="BD145" s="10" t="str">
        <f aca="false">IF(T145="","",T145)</f>
        <v/>
      </c>
      <c r="BE145" s="99" t="str">
        <f aca="false">IF(U145="","",U145)</f>
        <v>0..1</v>
      </c>
      <c r="BF145" s="99" t="str">
        <f aca="false">IF(V145="","",V145)</f>
        <v/>
      </c>
      <c r="BG145" s="315" t="str">
        <f aca="false">IF(W145="","",W145)</f>
        <v/>
      </c>
      <c r="BH145" s="6"/>
      <c r="BI145" s="10" t="str">
        <f aca="false">Y145</f>
        <v>-</v>
      </c>
      <c r="BJ145" s="10" t="str">
        <f aca="false">Z145</f>
        <v>-</v>
      </c>
      <c r="BK145" s="10" t="str">
        <f aca="false">AA145</f>
        <v>-</v>
      </c>
      <c r="BL145" s="10" t="str">
        <f aca="false">AB145</f>
        <v>X</v>
      </c>
      <c r="BM145" s="10" t="str">
        <f aca="false">AC145</f>
        <v>X</v>
      </c>
      <c r="BN145" s="10" t="str">
        <f aca="false">AD145</f>
        <v>X</v>
      </c>
      <c r="BO145" s="10" t="str">
        <f aca="false">AE145</f>
        <v>X</v>
      </c>
      <c r="BP145" s="6"/>
      <c r="BQ145" s="10" t="str">
        <f aca="false">AG145</f>
        <v>EN 16931</v>
      </c>
      <c r="BR145" s="110" t="str">
        <f aca="false">AH145</f>
        <v>EN 16931</v>
      </c>
      <c r="BS145" s="47"/>
      <c r="BT145" s="49" t="s">
        <v>6862</v>
      </c>
    </row>
    <row r="146" s="53" customFormat="true" ht="114" hidden="false" customHeight="false" outlineLevel="0" collapsed="false">
      <c r="A146" s="58" t="str">
        <f aca="false">IF(OR(T146="E",T146="A"),"YES","NO")</f>
        <v>YES</v>
      </c>
      <c r="B146" s="58"/>
      <c r="C146" s="58"/>
      <c r="D146" s="236" t="s">
        <v>5302</v>
      </c>
      <c r="E146" s="237" t="s">
        <v>1981</v>
      </c>
      <c r="F146" s="238" t="s">
        <v>1981</v>
      </c>
      <c r="G146" s="99" t="n">
        <f aca="false">LEN(R146)-LEN(SUBSTITUTE(R146,"/",""))-1</f>
        <v>6</v>
      </c>
      <c r="H146" s="99" t="s">
        <v>95</v>
      </c>
      <c r="I146" s="97" t="s">
        <v>1982</v>
      </c>
      <c r="J146" s="97" t="s">
        <v>1054</v>
      </c>
      <c r="K146" s="98"/>
      <c r="L146" s="98"/>
      <c r="M146" s="98"/>
      <c r="N146" s="97" t="s">
        <v>119</v>
      </c>
      <c r="O146" s="99" t="s">
        <v>88</v>
      </c>
      <c r="P146" s="100" t="str">
        <f aca="false">O146</f>
        <v>1..1</v>
      </c>
      <c r="Q146" s="54" t="s">
        <v>5479</v>
      </c>
      <c r="R146" s="109" t="s">
        <v>1983</v>
      </c>
      <c r="S146" s="99" t="s">
        <v>121</v>
      </c>
      <c r="T146" s="10" t="str">
        <f aca="false">IF($E146="","",IF(ISERROR(SEARCH("@",$R146)),IF(LEFT($E146,4)="BG-X","EG",IF(LEFT($E146,2)="BG","G",IF(LEFT($E146,4)="BT-X",IF(LEN($E146)-LEN(SUBSTITUTE($E146,"-",))&gt;2,"","E"),IF(LEN($E146)-LEN(SUBSTITUTE($E146,"-",))&gt;1,"","E")))),"A"))</f>
        <v>E</v>
      </c>
      <c r="U146" s="99" t="s">
        <v>95</v>
      </c>
      <c r="V146" s="99"/>
      <c r="W146" s="315"/>
      <c r="X146" s="38"/>
      <c r="Y146" s="10" t="str">
        <f aca="false">IF(AH146=Y$4,"X","-")</f>
        <v>-</v>
      </c>
      <c r="Z146" s="10" t="str">
        <f aca="false">IF(Y146="X","X",IF($AH146=Z$4,"X","-"))</f>
        <v>-</v>
      </c>
      <c r="AA146" s="10" t="str">
        <f aca="false">IF(Z146="X","X",IF($AH146=AA$4,"X","-"))</f>
        <v>-</v>
      </c>
      <c r="AB146" s="10" t="str">
        <f aca="false">IF(AA146="X","X",IF($AH146=AB$4,"X","-"))</f>
        <v>X</v>
      </c>
      <c r="AC146" s="10" t="str">
        <f aca="false">IF(AB146="X","X",IF($AH146=AC$4,"X","-"))</f>
        <v>X</v>
      </c>
      <c r="AD146" s="10" t="str">
        <f aca="false">IF(AC146="X","X",IF($AH146=AD$4,"X","-"))</f>
        <v>X</v>
      </c>
      <c r="AE146" s="10" t="str">
        <f aca="false">IF(AD146="X","X",IF($AH146=AE$4,"X","-"))</f>
        <v>X</v>
      </c>
      <c r="AF146" s="38"/>
      <c r="AG146" s="10" t="s">
        <v>27</v>
      </c>
      <c r="AH146" s="110" t="s">
        <v>27</v>
      </c>
      <c r="AI146" s="38"/>
      <c r="AJ146" s="13" t="str">
        <f aca="false">IF(ISERROR(FIND("/",R146)),R146,LEFT(R146,FIND(CHAR(1),SUBSTITUTE(R146,"/",CHAR(1),LEN(R146)-LEN(SUBSTITUTE(R146,"/",""))))-1))</f>
        <v>/rsm:CrossIndustryInvoice/rsm:SupplyChainTradeTransaction/ram:ApplicableHeaderTradeAgreement/ram:BuyerTradeParty/ram:DefinedTradeContact/ram:EmailURIUniversalCommunication</v>
      </c>
      <c r="AK146" s="13" t="str">
        <f aca="false">IF(ISERROR(FIND("/",R146)),R146,MID(R146, FIND(CHAR(1),SUBSTITUTE(R146,"/",CHAR(1), LEN(R146)-LEN(SUBSTITUTE(R146,"/","")))), LEN(R146)))</f>
        <v>/ram:URIID</v>
      </c>
      <c r="AL146" s="14" t="n">
        <f aca="false">COUNTIFS(R$4:R146,AJ146)</f>
        <v>1</v>
      </c>
      <c r="AM146" s="1"/>
      <c r="AN146" s="236" t="str">
        <f aca="false">D146</f>
        <v>SCT_HTA</v>
      </c>
      <c r="AO146" s="237" t="str">
        <f aca="false">E146</f>
        <v>BT-58</v>
      </c>
      <c r="AP146" s="238" t="str">
        <f aca="false">IF(F146="","",F146)</f>
        <v>BT-58</v>
      </c>
      <c r="AQ146" s="99" t="n">
        <f aca="false">LEN(BB146)-LEN(SUBSTITUTE(BB146,"/",""))-1</f>
        <v>6</v>
      </c>
      <c r="AR146" s="99" t="str">
        <f aca="false">H146</f>
        <v>0..1</v>
      </c>
      <c r="AS146" s="97" t="s">
        <v>1984</v>
      </c>
      <c r="AT146" s="97" t="s">
        <v>1057</v>
      </c>
      <c r="AU146" s="98"/>
      <c r="AV146" s="98"/>
      <c r="AW146" s="98"/>
      <c r="AX146" s="97" t="s">
        <v>4647</v>
      </c>
      <c r="AY146" s="99" t="str">
        <f aca="false">O146</f>
        <v>1..1</v>
      </c>
      <c r="AZ146" s="100" t="str">
        <f aca="false">P146</f>
        <v>1..1</v>
      </c>
      <c r="BA146" s="54" t="str">
        <f aca="false">Q146</f>
        <v>/rsm:CrossIndustryInvoice
/rsm:SupplyChainTradeTransaction
/ram:ApplicableHeaderTradeAgreement
/ram:BuyerTradeParty
/ram:DefinedTradeContact
/ram:EmailURIUniversalCommunication
/ram:URIID</v>
      </c>
      <c r="BB146" s="109" t="str">
        <f aca="false">R146</f>
        <v>/rsm:CrossIndustryInvoice/rsm:SupplyChainTradeTransaction/ram:ApplicableHeaderTradeAgreement/ram:BuyerTradeParty/ram:DefinedTradeContact/ram:EmailURIUniversalCommunication/ram:URIID</v>
      </c>
      <c r="BC146" s="99" t="str">
        <f aca="false">IF(S146="","",S146)</f>
        <v>T</v>
      </c>
      <c r="BD146" s="10" t="str">
        <f aca="false">IF(T146="","",T146)</f>
        <v>E</v>
      </c>
      <c r="BE146" s="99" t="str">
        <f aca="false">IF(U146="","",U146)</f>
        <v>0..1</v>
      </c>
      <c r="BF146" s="99" t="str">
        <f aca="false">IF(V146="","",V146)</f>
        <v/>
      </c>
      <c r="BG146" s="315" t="str">
        <f aca="false">IF(W146="","",W146)</f>
        <v/>
      </c>
      <c r="BH146" s="6"/>
      <c r="BI146" s="10" t="str">
        <f aca="false">Y146</f>
        <v>-</v>
      </c>
      <c r="BJ146" s="10" t="str">
        <f aca="false">Z146</f>
        <v>-</v>
      </c>
      <c r="BK146" s="10" t="str">
        <f aca="false">AA146</f>
        <v>-</v>
      </c>
      <c r="BL146" s="10" t="str">
        <f aca="false">AB146</f>
        <v>X</v>
      </c>
      <c r="BM146" s="10" t="str">
        <f aca="false">AC146</f>
        <v>X</v>
      </c>
      <c r="BN146" s="10" t="str">
        <f aca="false">AD146</f>
        <v>X</v>
      </c>
      <c r="BO146" s="10" t="str">
        <f aca="false">AE146</f>
        <v>X</v>
      </c>
      <c r="BP146" s="6"/>
      <c r="BQ146" s="10" t="str">
        <f aca="false">AG146</f>
        <v>EN 16931</v>
      </c>
      <c r="BR146" s="110" t="str">
        <f aca="false">AH146</f>
        <v>EN 16931</v>
      </c>
      <c r="BS146" s="47"/>
      <c r="BT146" s="49" t="s">
        <v>6862</v>
      </c>
    </row>
    <row r="147" s="53" customFormat="true" ht="85.5" hidden="false" customHeight="false" outlineLevel="0" collapsed="false">
      <c r="A147" s="58" t="str">
        <f aca="false">IF(OR(T147="E",T147="A"),"YES","NO")</f>
        <v>NO</v>
      </c>
      <c r="B147" s="58"/>
      <c r="C147" s="58"/>
      <c r="D147" s="236" t="s">
        <v>5302</v>
      </c>
      <c r="E147" s="241" t="s">
        <v>1985</v>
      </c>
      <c r="F147" s="242" t="s">
        <v>1985</v>
      </c>
      <c r="G147" s="172" t="n">
        <f aca="false">LEN(R147)-LEN(SUBSTITUTE(R147,"/",""))-1</f>
        <v>4</v>
      </c>
      <c r="H147" s="172" t="s">
        <v>88</v>
      </c>
      <c r="I147" s="181" t="s">
        <v>1986</v>
      </c>
      <c r="J147" s="173" t="s">
        <v>1987</v>
      </c>
      <c r="K147" s="174" t="s">
        <v>1783</v>
      </c>
      <c r="L147" s="174" t="s">
        <v>1784</v>
      </c>
      <c r="M147" s="174" t="s">
        <v>1988</v>
      </c>
      <c r="N147" s="173"/>
      <c r="O147" s="175" t="s">
        <v>88</v>
      </c>
      <c r="P147" s="175" t="str">
        <f aca="false">O147</f>
        <v>1..1</v>
      </c>
      <c r="Q147" s="176" t="s">
        <v>5480</v>
      </c>
      <c r="R147" s="177" t="s">
        <v>1989</v>
      </c>
      <c r="S147" s="172"/>
      <c r="T147" s="178" t="str">
        <f aca="false">IF($E147="","",IF(ISERROR(SEARCH("@",$R147)),IF(LEFT($E147,4)="BG-X","EG",IF(LEFT($E147,2)="BG","G",IF(LEFT($E147,4)="BT-X",IF(LEN($E147)-LEN(SUBSTITUTE($E147,"-",))&gt;2,"","E"),IF(LEN($E147)-LEN(SUBSTITUTE($E147,"-",))&gt;1,"","E")))),"A"))</f>
        <v>G</v>
      </c>
      <c r="U147" s="172" t="s">
        <v>95</v>
      </c>
      <c r="V147" s="172"/>
      <c r="W147" s="365"/>
      <c r="X147" s="38"/>
      <c r="Y147" s="178" t="str">
        <f aca="false">IF(AH147=Y$4,"X","-")</f>
        <v>-</v>
      </c>
      <c r="Z147" s="178" t="str">
        <f aca="false">IF(Y147="X","X",IF($AH147=Z$4,"X","-"))</f>
        <v>X</v>
      </c>
      <c r="AA147" s="178" t="str">
        <f aca="false">IF(Z147="X","X",IF($AH147=AA$4,"X","-"))</f>
        <v>X</v>
      </c>
      <c r="AB147" s="178" t="str">
        <f aca="false">IF(AA147="X","X",IF($AH147=AB$4,"X","-"))</f>
        <v>X</v>
      </c>
      <c r="AC147" s="178" t="str">
        <f aca="false">IF(AB147="X","X",IF($AH147=AC$4,"X","-"))</f>
        <v>X</v>
      </c>
      <c r="AD147" s="178" t="str">
        <f aca="false">IF(AC147="X","X",IF($AH147=AD$4,"X","-"))</f>
        <v>X</v>
      </c>
      <c r="AE147" s="178" t="str">
        <f aca="false">IF(AD147="X","X",IF($AH147=AE$4,"X","-"))</f>
        <v>X</v>
      </c>
      <c r="AF147" s="38"/>
      <c r="AG147" s="178" t="s">
        <v>25</v>
      </c>
      <c r="AH147" s="178" t="s">
        <v>25</v>
      </c>
      <c r="AI147" s="38"/>
      <c r="AJ147" s="13" t="str">
        <f aca="false">IF(ISERROR(FIND("/",R147)),R147,LEFT(R147,FIND(CHAR(1),SUBSTITUTE(R147,"/",CHAR(1),LEN(R147)-LEN(SUBSTITUTE(R147,"/",""))))-1))</f>
        <v>/rsm:CrossIndustryInvoice/rsm:SupplyChainTradeTransaction/ram:ApplicableHeaderTradeAgreement/ram:BuyerTradeParty</v>
      </c>
      <c r="AK147" s="13" t="str">
        <f aca="false">IF(ISERROR(FIND("/",R147)),R147,MID(R147, FIND(CHAR(1),SUBSTITUTE(R147,"/",CHAR(1), LEN(R147)-LEN(SUBSTITUTE(R147,"/","")))), LEN(R147)))</f>
        <v>/ram:PostalTradeAddress</v>
      </c>
      <c r="AL147" s="14" t="n">
        <f aca="false">COUNTIFS(R$4:R147,AJ147)</f>
        <v>1</v>
      </c>
      <c r="AM147" s="1"/>
      <c r="AN147" s="236" t="str">
        <f aca="false">D147</f>
        <v>SCT_HTA</v>
      </c>
      <c r="AO147" s="241" t="str">
        <f aca="false">E147</f>
        <v>BG-8</v>
      </c>
      <c r="AP147" s="242" t="str">
        <f aca="false">IF(F147="","",F147)</f>
        <v>BG-8</v>
      </c>
      <c r="AQ147" s="172" t="n">
        <f aca="false">LEN(BB147)-LEN(SUBSTITUTE(BB147,"/",""))-1</f>
        <v>4</v>
      </c>
      <c r="AR147" s="172" t="str">
        <f aca="false">H147</f>
        <v>1..1</v>
      </c>
      <c r="AS147" s="181" t="s">
        <v>1990</v>
      </c>
      <c r="AT147" s="173" t="s">
        <v>1991</v>
      </c>
      <c r="AU147" s="174" t="s">
        <v>1719</v>
      </c>
      <c r="AV147" s="174" t="s">
        <v>1789</v>
      </c>
      <c r="AW147" s="174" t="s">
        <v>1992</v>
      </c>
      <c r="AX147" s="173"/>
      <c r="AY147" s="175" t="str">
        <f aca="false">O147</f>
        <v>1..1</v>
      </c>
      <c r="AZ147" s="175" t="str">
        <f aca="false">P147</f>
        <v>1..1</v>
      </c>
      <c r="BA147" s="176" t="str">
        <f aca="false">Q147</f>
        <v>/rsm:CrossIndustryInvoice
/rsm:SupplyChainTradeTransaction
/ram:ApplicableHeaderTradeAgreement
/ram:BuyerTradeParty
/ram:PostalTradeAddress</v>
      </c>
      <c r="BB147" s="177" t="str">
        <f aca="false">R147</f>
        <v>/rsm:CrossIndustryInvoice/rsm:SupplyChainTradeTransaction/ram:ApplicableHeaderTradeAgreement/ram:BuyerTradeParty/ram:PostalTradeAddress</v>
      </c>
      <c r="BC147" s="172" t="str">
        <f aca="false">IF(S147="","",S147)</f>
        <v/>
      </c>
      <c r="BD147" s="178" t="str">
        <f aca="false">IF(T147="","",T147)</f>
        <v>G</v>
      </c>
      <c r="BE147" s="172" t="str">
        <f aca="false">IF(U147="","",U147)</f>
        <v>0..1</v>
      </c>
      <c r="BF147" s="172" t="str">
        <f aca="false">IF(V147="","",V147)</f>
        <v/>
      </c>
      <c r="BG147" s="365" t="str">
        <f aca="false">IF(W147="","",W147)</f>
        <v/>
      </c>
      <c r="BH147" s="6"/>
      <c r="BI147" s="178" t="str">
        <f aca="false">Y147</f>
        <v>-</v>
      </c>
      <c r="BJ147" s="178" t="str">
        <f aca="false">Z147</f>
        <v>X</v>
      </c>
      <c r="BK147" s="178" t="str">
        <f aca="false">AA147</f>
        <v>X</v>
      </c>
      <c r="BL147" s="178" t="str">
        <f aca="false">AB147</f>
        <v>X</v>
      </c>
      <c r="BM147" s="178" t="str">
        <f aca="false">AC147</f>
        <v>X</v>
      </c>
      <c r="BN147" s="178" t="str">
        <f aca="false">AD147</f>
        <v>X</v>
      </c>
      <c r="BO147" s="178" t="str">
        <f aca="false">AE147</f>
        <v>X</v>
      </c>
      <c r="BP147" s="6"/>
      <c r="BQ147" s="178" t="str">
        <f aca="false">AG147</f>
        <v>BASIC WL</v>
      </c>
      <c r="BR147" s="178" t="str">
        <f aca="false">AH147</f>
        <v>BASIC WL</v>
      </c>
      <c r="BS147" s="47"/>
      <c r="BT147" s="49" t="s">
        <v>6862</v>
      </c>
    </row>
    <row r="148" s="53" customFormat="true" ht="89.25" hidden="false" customHeight="false" outlineLevel="0" collapsed="false">
      <c r="A148" s="58" t="str">
        <f aca="false">IF(OR(T148="E",T148="A"),"YES","NO")</f>
        <v>YES</v>
      </c>
      <c r="B148" s="58"/>
      <c r="C148" s="58"/>
      <c r="D148" s="236" t="s">
        <v>5302</v>
      </c>
      <c r="E148" s="237" t="s">
        <v>1993</v>
      </c>
      <c r="F148" s="238" t="s">
        <v>1993</v>
      </c>
      <c r="G148" s="99" t="n">
        <f aca="false">LEN(R148)-LEN(SUBSTITUTE(R148,"/",""))-1</f>
        <v>5</v>
      </c>
      <c r="H148" s="99" t="s">
        <v>95</v>
      </c>
      <c r="I148" s="97" t="s">
        <v>1994</v>
      </c>
      <c r="J148" s="97" t="s">
        <v>1070</v>
      </c>
      <c r="K148" s="98" t="s">
        <v>1071</v>
      </c>
      <c r="L148" s="98"/>
      <c r="M148" s="98"/>
      <c r="N148" s="97" t="s">
        <v>119</v>
      </c>
      <c r="O148" s="99" t="s">
        <v>95</v>
      </c>
      <c r="P148" s="100" t="str">
        <f aca="false">O148</f>
        <v>0..1</v>
      </c>
      <c r="Q148" s="54" t="s">
        <v>5481</v>
      </c>
      <c r="R148" s="109" t="s">
        <v>1995</v>
      </c>
      <c r="S148" s="99" t="s">
        <v>121</v>
      </c>
      <c r="T148" s="10" t="str">
        <f aca="false">IF($E148="","",IF(ISERROR(SEARCH("@",$R148)),IF(LEFT($E148,4)="BG-X","EG",IF(LEFT($E148,2)="BG","G",IF(LEFT($E148,4)="BT-X",IF(LEN($E148)-LEN(SUBSTITUTE($E148,"-",))&gt;2,"","E"),IF(LEN($E148)-LEN(SUBSTITUTE($E148,"-",))&gt;1,"","E")))),"A"))</f>
        <v>E</v>
      </c>
      <c r="U148" s="99" t="s">
        <v>95</v>
      </c>
      <c r="V148" s="99"/>
      <c r="W148" s="315"/>
      <c r="X148" s="38"/>
      <c r="Y148" s="10" t="str">
        <f aca="false">IF(AH148=Y$4,"X","-")</f>
        <v>-</v>
      </c>
      <c r="Z148" s="10" t="str">
        <f aca="false">IF(Y148="X","X",IF($AH148=Z$4,"X","-"))</f>
        <v>X</v>
      </c>
      <c r="AA148" s="10" t="str">
        <f aca="false">IF(Z148="X","X",IF($AH148=AA$4,"X","-"))</f>
        <v>X</v>
      </c>
      <c r="AB148" s="10" t="str">
        <f aca="false">IF(AA148="X","X",IF($AH148=AB$4,"X","-"))</f>
        <v>X</v>
      </c>
      <c r="AC148" s="10" t="str">
        <f aca="false">IF(AB148="X","X",IF($AH148=AC$4,"X","-"))</f>
        <v>X</v>
      </c>
      <c r="AD148" s="10" t="str">
        <f aca="false">IF(AC148="X","X",IF($AH148=AD$4,"X","-"))</f>
        <v>X</v>
      </c>
      <c r="AE148" s="10" t="str">
        <f aca="false">IF(AD148="X","X",IF($AH148=AE$4,"X","-"))</f>
        <v>X</v>
      </c>
      <c r="AF148" s="38"/>
      <c r="AG148" s="10" t="s">
        <v>25</v>
      </c>
      <c r="AH148" s="110" t="s">
        <v>25</v>
      </c>
      <c r="AI148" s="38"/>
      <c r="AJ148" s="13" t="str">
        <f aca="false">IF(ISERROR(FIND("/",R148)),R148,LEFT(R148,FIND(CHAR(1),SUBSTITUTE(R148,"/",CHAR(1),LEN(R148)-LEN(SUBSTITUTE(R148,"/",""))))-1))</f>
        <v>/rsm:CrossIndustryInvoice/rsm:SupplyChainTradeTransaction/ram:ApplicableHeaderTradeAgreement/ram:BuyerTradeParty/ram:PostalTradeAddress</v>
      </c>
      <c r="AK148" s="13" t="str">
        <f aca="false">IF(ISERROR(FIND("/",R148)),R148,MID(R148, FIND(CHAR(1),SUBSTITUTE(R148,"/",CHAR(1), LEN(R148)-LEN(SUBSTITUTE(R148,"/","")))), LEN(R148)))</f>
        <v>/ram:PostcodeCode</v>
      </c>
      <c r="AL148" s="14" t="n">
        <f aca="false">COUNTIFS(R$4:R148,AJ148)</f>
        <v>1</v>
      </c>
      <c r="AM148" s="1"/>
      <c r="AN148" s="236" t="str">
        <f aca="false">D148</f>
        <v>SCT_HTA</v>
      </c>
      <c r="AO148" s="237" t="str">
        <f aca="false">E148</f>
        <v>BT-53</v>
      </c>
      <c r="AP148" s="238" t="str">
        <f aca="false">IF(F148="","",F148)</f>
        <v>BT-53</v>
      </c>
      <c r="AQ148" s="99" t="n">
        <f aca="false">LEN(BB148)-LEN(SUBSTITUTE(BB148,"/",""))-1</f>
        <v>5</v>
      </c>
      <c r="AR148" s="99" t="str">
        <f aca="false">H148</f>
        <v>0..1</v>
      </c>
      <c r="AS148" s="97" t="s">
        <v>1996</v>
      </c>
      <c r="AT148" s="97" t="s">
        <v>1074</v>
      </c>
      <c r="AU148" s="98" t="s">
        <v>1075</v>
      </c>
      <c r="AV148" s="98"/>
      <c r="AW148" s="98"/>
      <c r="AX148" s="97" t="s">
        <v>4647</v>
      </c>
      <c r="AY148" s="99" t="str">
        <f aca="false">O148</f>
        <v>0..1</v>
      </c>
      <c r="AZ148" s="100" t="str">
        <f aca="false">P148</f>
        <v>0..1</v>
      </c>
      <c r="BA148" s="54" t="str">
        <f aca="false">Q148</f>
        <v>/rsm:CrossIndustryInvoice
/rsm:SupplyChainTradeTransaction
/ram:ApplicableHeaderTradeAgreement
/ram:BuyerTradeParty
/ram:PostalTradeAddress
/ram:PostcodeCode</v>
      </c>
      <c r="BB148" s="109" t="str">
        <f aca="false">R148</f>
        <v>/rsm:CrossIndustryInvoice/rsm:SupplyChainTradeTransaction/ram:ApplicableHeaderTradeAgreement/ram:BuyerTradeParty/ram:PostalTradeAddress/ram:PostcodeCode</v>
      </c>
      <c r="BC148" s="99" t="str">
        <f aca="false">IF(S148="","",S148)</f>
        <v>T</v>
      </c>
      <c r="BD148" s="10" t="str">
        <f aca="false">IF(T148="","",T148)</f>
        <v>E</v>
      </c>
      <c r="BE148" s="99" t="str">
        <f aca="false">IF(U148="","",U148)</f>
        <v>0..1</v>
      </c>
      <c r="BF148" s="99" t="str">
        <f aca="false">IF(V148="","",V148)</f>
        <v/>
      </c>
      <c r="BG148" s="315" t="str">
        <f aca="false">IF(W148="","",W148)</f>
        <v/>
      </c>
      <c r="BH148" s="6"/>
      <c r="BI148" s="10" t="str">
        <f aca="false">Y148</f>
        <v>-</v>
      </c>
      <c r="BJ148" s="10" t="str">
        <f aca="false">Z148</f>
        <v>X</v>
      </c>
      <c r="BK148" s="10" t="str">
        <f aca="false">AA148</f>
        <v>X</v>
      </c>
      <c r="BL148" s="10" t="str">
        <f aca="false">AB148</f>
        <v>X</v>
      </c>
      <c r="BM148" s="10" t="str">
        <f aca="false">AC148</f>
        <v>X</v>
      </c>
      <c r="BN148" s="10" t="str">
        <f aca="false">AD148</f>
        <v>X</v>
      </c>
      <c r="BO148" s="10" t="str">
        <f aca="false">AE148</f>
        <v>X</v>
      </c>
      <c r="BP148" s="6"/>
      <c r="BQ148" s="10" t="str">
        <f aca="false">AG148</f>
        <v>BASIC WL</v>
      </c>
      <c r="BR148" s="110" t="str">
        <f aca="false">AH148</f>
        <v>BASIC WL</v>
      </c>
      <c r="BS148" s="47"/>
      <c r="BT148" s="49" t="s">
        <v>6862</v>
      </c>
    </row>
    <row r="149" s="53" customFormat="true" ht="89.25" hidden="false" customHeight="false" outlineLevel="0" collapsed="false">
      <c r="A149" s="58" t="str">
        <f aca="false">IF(OR(T149="E",T149="A"),"YES","NO")</f>
        <v>YES</v>
      </c>
      <c r="B149" s="58"/>
      <c r="C149" s="58"/>
      <c r="D149" s="236" t="s">
        <v>5302</v>
      </c>
      <c r="E149" s="237" t="s">
        <v>1997</v>
      </c>
      <c r="F149" s="238" t="s">
        <v>1997</v>
      </c>
      <c r="G149" s="99" t="n">
        <f aca="false">LEN(R149)-LEN(SUBSTITUTE(R149,"/",""))-1</f>
        <v>5</v>
      </c>
      <c r="H149" s="99" t="s">
        <v>95</v>
      </c>
      <c r="I149" s="97" t="s">
        <v>1998</v>
      </c>
      <c r="J149" s="97" t="s">
        <v>1079</v>
      </c>
      <c r="K149" s="98" t="s">
        <v>1080</v>
      </c>
      <c r="L149" s="98"/>
      <c r="M149" s="98"/>
      <c r="N149" s="97" t="s">
        <v>119</v>
      </c>
      <c r="O149" s="99" t="s">
        <v>95</v>
      </c>
      <c r="P149" s="100" t="str">
        <f aca="false">O149</f>
        <v>0..1</v>
      </c>
      <c r="Q149" s="54" t="s">
        <v>5482</v>
      </c>
      <c r="R149" s="109" t="s">
        <v>1999</v>
      </c>
      <c r="S149" s="99" t="s">
        <v>121</v>
      </c>
      <c r="T149" s="10" t="str">
        <f aca="false">IF($E149="","",IF(ISERROR(SEARCH("@",$R149)),IF(LEFT($E149,4)="BG-X","EG",IF(LEFT($E149,2)="BG","G",IF(LEFT($E149,4)="BT-X",IF(LEN($E149)-LEN(SUBSTITUTE($E149,"-",))&gt;2,"","E"),IF(LEN($E149)-LEN(SUBSTITUTE($E149,"-",))&gt;1,"","E")))),"A"))</f>
        <v>E</v>
      </c>
      <c r="U149" s="99" t="s">
        <v>95</v>
      </c>
      <c r="V149" s="99"/>
      <c r="W149" s="315"/>
      <c r="X149" s="38"/>
      <c r="Y149" s="10" t="str">
        <f aca="false">IF(AH149=Y$4,"X","-")</f>
        <v>-</v>
      </c>
      <c r="Z149" s="10" t="str">
        <f aca="false">IF(Y149="X","X",IF($AH149=Z$4,"X","-"))</f>
        <v>X</v>
      </c>
      <c r="AA149" s="10" t="str">
        <f aca="false">IF(Z149="X","X",IF($AH149=AA$4,"X","-"))</f>
        <v>X</v>
      </c>
      <c r="AB149" s="10" t="str">
        <f aca="false">IF(AA149="X","X",IF($AH149=AB$4,"X","-"))</f>
        <v>X</v>
      </c>
      <c r="AC149" s="10" t="str">
        <f aca="false">IF(AB149="X","X",IF($AH149=AC$4,"X","-"))</f>
        <v>X</v>
      </c>
      <c r="AD149" s="10" t="str">
        <f aca="false">IF(AC149="X","X",IF($AH149=AD$4,"X","-"))</f>
        <v>X</v>
      </c>
      <c r="AE149" s="10" t="str">
        <f aca="false">IF(AD149="X","X",IF($AH149=AE$4,"X","-"))</f>
        <v>X</v>
      </c>
      <c r="AF149" s="38"/>
      <c r="AG149" s="10" t="s">
        <v>25</v>
      </c>
      <c r="AH149" s="110" t="s">
        <v>25</v>
      </c>
      <c r="AI149" s="38"/>
      <c r="AJ149" s="13" t="str">
        <f aca="false">IF(ISERROR(FIND("/",R149)),R149,LEFT(R149,FIND(CHAR(1),SUBSTITUTE(R149,"/",CHAR(1),LEN(R149)-LEN(SUBSTITUTE(R149,"/",""))))-1))</f>
        <v>/rsm:CrossIndustryInvoice/rsm:SupplyChainTradeTransaction/ram:ApplicableHeaderTradeAgreement/ram:BuyerTradeParty/ram:PostalTradeAddress</v>
      </c>
      <c r="AK149" s="13" t="str">
        <f aca="false">IF(ISERROR(FIND("/",R149)),R149,MID(R149, FIND(CHAR(1),SUBSTITUTE(R149,"/",CHAR(1), LEN(R149)-LEN(SUBSTITUTE(R149,"/","")))), LEN(R149)))</f>
        <v>/ram:LineOne</v>
      </c>
      <c r="AL149" s="14" t="n">
        <f aca="false">COUNTIFS(R$4:R149,AJ149)</f>
        <v>1</v>
      </c>
      <c r="AM149" s="1"/>
      <c r="AN149" s="236" t="str">
        <f aca="false">D149</f>
        <v>SCT_HTA</v>
      </c>
      <c r="AO149" s="237" t="str">
        <f aca="false">E149</f>
        <v>BT-50</v>
      </c>
      <c r="AP149" s="238" t="str">
        <f aca="false">IF(F149="","",F149)</f>
        <v>BT-50</v>
      </c>
      <c r="AQ149" s="99" t="n">
        <f aca="false">LEN(BB149)-LEN(SUBSTITUTE(BB149,"/",""))-1</f>
        <v>5</v>
      </c>
      <c r="AR149" s="99" t="str">
        <f aca="false">H149</f>
        <v>0..1</v>
      </c>
      <c r="AS149" s="97" t="s">
        <v>2000</v>
      </c>
      <c r="AT149" s="97" t="s">
        <v>1083</v>
      </c>
      <c r="AU149" s="98" t="s">
        <v>1084</v>
      </c>
      <c r="AV149" s="98"/>
      <c r="AW149" s="98"/>
      <c r="AX149" s="97" t="s">
        <v>4647</v>
      </c>
      <c r="AY149" s="99" t="str">
        <f aca="false">O149</f>
        <v>0..1</v>
      </c>
      <c r="AZ149" s="100" t="str">
        <f aca="false">P149</f>
        <v>0..1</v>
      </c>
      <c r="BA149" s="54" t="str">
        <f aca="false">Q149</f>
        <v>/rsm:CrossIndustryInvoice
/rsm:SupplyChainTradeTransaction
/ram:ApplicableHeaderTradeAgreement
/ram:BuyerTradeParty
/ram:PostalTradeAddress
/ram:LineOne</v>
      </c>
      <c r="BB149" s="109" t="str">
        <f aca="false">R149</f>
        <v>/rsm:CrossIndustryInvoice/rsm:SupplyChainTradeTransaction/ram:ApplicableHeaderTradeAgreement/ram:BuyerTradeParty/ram:PostalTradeAddress/ram:LineOne</v>
      </c>
      <c r="BC149" s="99" t="str">
        <f aca="false">IF(S149="","",S149)</f>
        <v>T</v>
      </c>
      <c r="BD149" s="10" t="str">
        <f aca="false">IF(T149="","",T149)</f>
        <v>E</v>
      </c>
      <c r="BE149" s="99" t="str">
        <f aca="false">IF(U149="","",U149)</f>
        <v>0..1</v>
      </c>
      <c r="BF149" s="99" t="str">
        <f aca="false">IF(V149="","",V149)</f>
        <v/>
      </c>
      <c r="BG149" s="315" t="str">
        <f aca="false">IF(W149="","",W149)</f>
        <v/>
      </c>
      <c r="BH149" s="6"/>
      <c r="BI149" s="10" t="str">
        <f aca="false">Y149</f>
        <v>-</v>
      </c>
      <c r="BJ149" s="10" t="str">
        <f aca="false">Z149</f>
        <v>X</v>
      </c>
      <c r="BK149" s="10" t="str">
        <f aca="false">AA149</f>
        <v>X</v>
      </c>
      <c r="BL149" s="10" t="str">
        <f aca="false">AB149</f>
        <v>X</v>
      </c>
      <c r="BM149" s="10" t="str">
        <f aca="false">AC149</f>
        <v>X</v>
      </c>
      <c r="BN149" s="10" t="str">
        <f aca="false">AD149</f>
        <v>X</v>
      </c>
      <c r="BO149" s="10" t="str">
        <f aca="false">AE149</f>
        <v>X</v>
      </c>
      <c r="BP149" s="6"/>
      <c r="BQ149" s="10" t="str">
        <f aca="false">AG149</f>
        <v>BASIC WL</v>
      </c>
      <c r="BR149" s="110" t="str">
        <f aca="false">AH149</f>
        <v>BASIC WL</v>
      </c>
      <c r="BS149" s="47"/>
      <c r="BT149" s="49" t="s">
        <v>6862</v>
      </c>
    </row>
    <row r="150" s="53" customFormat="true" ht="89.25" hidden="false" customHeight="false" outlineLevel="0" collapsed="false">
      <c r="A150" s="58" t="str">
        <f aca="false">IF(OR(T150="E",T150="A"),"YES","NO")</f>
        <v>YES</v>
      </c>
      <c r="B150" s="58"/>
      <c r="C150" s="58"/>
      <c r="D150" s="236" t="s">
        <v>5302</v>
      </c>
      <c r="E150" s="237" t="s">
        <v>2001</v>
      </c>
      <c r="F150" s="238" t="s">
        <v>2001</v>
      </c>
      <c r="G150" s="99" t="n">
        <f aca="false">LEN(R150)-LEN(SUBSTITUTE(R150,"/",""))-1</f>
        <v>5</v>
      </c>
      <c r="H150" s="99" t="s">
        <v>95</v>
      </c>
      <c r="I150" s="97" t="s">
        <v>2002</v>
      </c>
      <c r="J150" s="97" t="s">
        <v>1088</v>
      </c>
      <c r="K150" s="98"/>
      <c r="L150" s="98"/>
      <c r="M150" s="98"/>
      <c r="N150" s="97" t="s">
        <v>119</v>
      </c>
      <c r="O150" s="99" t="s">
        <v>95</v>
      </c>
      <c r="P150" s="100" t="str">
        <f aca="false">O150</f>
        <v>0..1</v>
      </c>
      <c r="Q150" s="54" t="s">
        <v>5483</v>
      </c>
      <c r="R150" s="109" t="s">
        <v>2003</v>
      </c>
      <c r="S150" s="99" t="s">
        <v>121</v>
      </c>
      <c r="T150" s="10" t="str">
        <f aca="false">IF($E150="","",IF(ISERROR(SEARCH("@",$R150)),IF(LEFT($E150,4)="BG-X","EG",IF(LEFT($E150,2)="BG","G",IF(LEFT($E150,4)="BT-X",IF(LEN($E150)-LEN(SUBSTITUTE($E150,"-",))&gt;2,"","E"),IF(LEN($E150)-LEN(SUBSTITUTE($E150,"-",))&gt;1,"","E")))),"A"))</f>
        <v>E</v>
      </c>
      <c r="U150" s="99" t="s">
        <v>95</v>
      </c>
      <c r="V150" s="99"/>
      <c r="W150" s="315"/>
      <c r="X150" s="38"/>
      <c r="Y150" s="10" t="str">
        <f aca="false">IF(AH150=Y$4,"X","-")</f>
        <v>-</v>
      </c>
      <c r="Z150" s="10" t="str">
        <f aca="false">IF(Y150="X","X",IF($AH150=Z$4,"X","-"))</f>
        <v>X</v>
      </c>
      <c r="AA150" s="10" t="str">
        <f aca="false">IF(Z150="X","X",IF($AH150=AA$4,"X","-"))</f>
        <v>X</v>
      </c>
      <c r="AB150" s="10" t="str">
        <f aca="false">IF(AA150="X","X",IF($AH150=AB$4,"X","-"))</f>
        <v>X</v>
      </c>
      <c r="AC150" s="10" t="str">
        <f aca="false">IF(AB150="X","X",IF($AH150=AC$4,"X","-"))</f>
        <v>X</v>
      </c>
      <c r="AD150" s="10" t="str">
        <f aca="false">IF(AC150="X","X",IF($AH150=AD$4,"X","-"))</f>
        <v>X</v>
      </c>
      <c r="AE150" s="10" t="str">
        <f aca="false">IF(AD150="X","X",IF($AH150=AE$4,"X","-"))</f>
        <v>X</v>
      </c>
      <c r="AF150" s="38"/>
      <c r="AG150" s="10" t="s">
        <v>25</v>
      </c>
      <c r="AH150" s="110" t="s">
        <v>25</v>
      </c>
      <c r="AI150" s="38"/>
      <c r="AJ150" s="13" t="str">
        <f aca="false">IF(ISERROR(FIND("/",R150)),R150,LEFT(R150,FIND(CHAR(1),SUBSTITUTE(R150,"/",CHAR(1),LEN(R150)-LEN(SUBSTITUTE(R150,"/",""))))-1))</f>
        <v>/rsm:CrossIndustryInvoice/rsm:SupplyChainTradeTransaction/ram:ApplicableHeaderTradeAgreement/ram:BuyerTradeParty/ram:PostalTradeAddress</v>
      </c>
      <c r="AK150" s="13" t="str">
        <f aca="false">IF(ISERROR(FIND("/",R150)),R150,MID(R150, FIND(CHAR(1),SUBSTITUTE(R150,"/",CHAR(1), LEN(R150)-LEN(SUBSTITUTE(R150,"/","")))), LEN(R150)))</f>
        <v>/ram:LineTwo</v>
      </c>
      <c r="AL150" s="14" t="n">
        <f aca="false">COUNTIFS(R$4:R150,AJ150)</f>
        <v>1</v>
      </c>
      <c r="AM150" s="1"/>
      <c r="AN150" s="236" t="str">
        <f aca="false">D150</f>
        <v>SCT_HTA</v>
      </c>
      <c r="AO150" s="237" t="str">
        <f aca="false">E150</f>
        <v>BT-51</v>
      </c>
      <c r="AP150" s="238" t="str">
        <f aca="false">IF(F150="","",F150)</f>
        <v>BT-51</v>
      </c>
      <c r="AQ150" s="99" t="n">
        <f aca="false">LEN(BB150)-LEN(SUBSTITUTE(BB150,"/",""))-1</f>
        <v>5</v>
      </c>
      <c r="AR150" s="99" t="str">
        <f aca="false">H150</f>
        <v>0..1</v>
      </c>
      <c r="AS150" s="97" t="s">
        <v>2004</v>
      </c>
      <c r="AT150" s="97" t="s">
        <v>1091</v>
      </c>
      <c r="AU150" s="98"/>
      <c r="AV150" s="98"/>
      <c r="AW150" s="98"/>
      <c r="AX150" s="97" t="s">
        <v>4647</v>
      </c>
      <c r="AY150" s="99" t="str">
        <f aca="false">O150</f>
        <v>0..1</v>
      </c>
      <c r="AZ150" s="100" t="str">
        <f aca="false">P150</f>
        <v>0..1</v>
      </c>
      <c r="BA150" s="54" t="str">
        <f aca="false">Q150</f>
        <v>/rsm:CrossIndustryInvoice
/rsm:SupplyChainTradeTransaction
/ram:ApplicableHeaderTradeAgreement
/ram:BuyerTradeParty
/ram:PostalTradeAddress
/ram:LineTwo</v>
      </c>
      <c r="BB150" s="109" t="str">
        <f aca="false">R150</f>
        <v>/rsm:CrossIndustryInvoice/rsm:SupplyChainTradeTransaction/ram:ApplicableHeaderTradeAgreement/ram:BuyerTradeParty/ram:PostalTradeAddress/ram:LineTwo</v>
      </c>
      <c r="BC150" s="99" t="str">
        <f aca="false">IF(S150="","",S150)</f>
        <v>T</v>
      </c>
      <c r="BD150" s="10" t="str">
        <f aca="false">IF(T150="","",T150)</f>
        <v>E</v>
      </c>
      <c r="BE150" s="99" t="str">
        <f aca="false">IF(U150="","",U150)</f>
        <v>0..1</v>
      </c>
      <c r="BF150" s="99" t="str">
        <f aca="false">IF(V150="","",V150)</f>
        <v/>
      </c>
      <c r="BG150" s="315" t="str">
        <f aca="false">IF(W150="","",W150)</f>
        <v/>
      </c>
      <c r="BH150" s="6"/>
      <c r="BI150" s="10" t="str">
        <f aca="false">Y150</f>
        <v>-</v>
      </c>
      <c r="BJ150" s="10" t="str">
        <f aca="false">Z150</f>
        <v>X</v>
      </c>
      <c r="BK150" s="10" t="str">
        <f aca="false">AA150</f>
        <v>X</v>
      </c>
      <c r="BL150" s="10" t="str">
        <f aca="false">AB150</f>
        <v>X</v>
      </c>
      <c r="BM150" s="10" t="str">
        <f aca="false">AC150</f>
        <v>X</v>
      </c>
      <c r="BN150" s="10" t="str">
        <f aca="false">AD150</f>
        <v>X</v>
      </c>
      <c r="BO150" s="10" t="str">
        <f aca="false">AE150</f>
        <v>X</v>
      </c>
      <c r="BP150" s="6"/>
      <c r="BQ150" s="10" t="str">
        <f aca="false">AG150</f>
        <v>BASIC WL</v>
      </c>
      <c r="BR150" s="110" t="str">
        <f aca="false">AH150</f>
        <v>BASIC WL</v>
      </c>
      <c r="BS150" s="47"/>
      <c r="BT150" s="49" t="s">
        <v>6862</v>
      </c>
    </row>
    <row r="151" s="53" customFormat="true" ht="89.25" hidden="false" customHeight="false" outlineLevel="0" collapsed="false">
      <c r="A151" s="58" t="str">
        <f aca="false">IF(OR(T151="E",T151="A"),"YES","NO")</f>
        <v>YES</v>
      </c>
      <c r="B151" s="58"/>
      <c r="C151" s="58"/>
      <c r="D151" s="236" t="s">
        <v>5302</v>
      </c>
      <c r="E151" s="237" t="s">
        <v>2005</v>
      </c>
      <c r="F151" s="238" t="s">
        <v>2005</v>
      </c>
      <c r="G151" s="99" t="n">
        <f aca="false">LEN(R151)-LEN(SUBSTITUTE(R151,"/",""))-1</f>
        <v>5</v>
      </c>
      <c r="H151" s="99" t="s">
        <v>95</v>
      </c>
      <c r="I151" s="97" t="s">
        <v>2006</v>
      </c>
      <c r="J151" s="97" t="s">
        <v>1088</v>
      </c>
      <c r="K151" s="98"/>
      <c r="L151" s="98"/>
      <c r="M151" s="98"/>
      <c r="N151" s="97" t="s">
        <v>119</v>
      </c>
      <c r="O151" s="99" t="s">
        <v>95</v>
      </c>
      <c r="P151" s="100" t="str">
        <f aca="false">O151</f>
        <v>0..1</v>
      </c>
      <c r="Q151" s="54" t="s">
        <v>5484</v>
      </c>
      <c r="R151" s="109" t="s">
        <v>2007</v>
      </c>
      <c r="S151" s="99" t="s">
        <v>121</v>
      </c>
      <c r="T151" s="10" t="str">
        <f aca="false">IF($E151="","",IF(ISERROR(SEARCH("@",$R151)),IF(LEFT($E151,4)="BG-X","EG",IF(LEFT($E151,2)="BG","G",IF(LEFT($E151,4)="BT-X",IF(LEN($E151)-LEN(SUBSTITUTE($E151,"-",))&gt;2,"","E"),IF(LEN($E151)-LEN(SUBSTITUTE($E151,"-",))&gt;1,"","E")))),"A"))</f>
        <v>E</v>
      </c>
      <c r="U151" s="99" t="s">
        <v>95</v>
      </c>
      <c r="V151" s="99"/>
      <c r="W151" s="315"/>
      <c r="X151" s="38"/>
      <c r="Y151" s="10" t="str">
        <f aca="false">IF(AH151=Y$4,"X","-")</f>
        <v>-</v>
      </c>
      <c r="Z151" s="10" t="str">
        <f aca="false">IF(Y151="X","X",IF($AH151=Z$4,"X","-"))</f>
        <v>X</v>
      </c>
      <c r="AA151" s="10" t="str">
        <f aca="false">IF(Z151="X","X",IF($AH151=AA$4,"X","-"))</f>
        <v>X</v>
      </c>
      <c r="AB151" s="10" t="str">
        <f aca="false">IF(AA151="X","X",IF($AH151=AB$4,"X","-"))</f>
        <v>X</v>
      </c>
      <c r="AC151" s="10" t="str">
        <f aca="false">IF(AB151="X","X",IF($AH151=AC$4,"X","-"))</f>
        <v>X</v>
      </c>
      <c r="AD151" s="10" t="str">
        <f aca="false">IF(AC151="X","X",IF($AH151=AD$4,"X","-"))</f>
        <v>X</v>
      </c>
      <c r="AE151" s="10" t="str">
        <f aca="false">IF(AD151="X","X",IF($AH151=AE$4,"X","-"))</f>
        <v>X</v>
      </c>
      <c r="AF151" s="38"/>
      <c r="AG151" s="10" t="s">
        <v>25</v>
      </c>
      <c r="AH151" s="110" t="s">
        <v>25</v>
      </c>
      <c r="AI151" s="38"/>
      <c r="AJ151" s="13" t="str">
        <f aca="false">IF(ISERROR(FIND("/",R151)),R151,LEFT(R151,FIND(CHAR(1),SUBSTITUTE(R151,"/",CHAR(1),LEN(R151)-LEN(SUBSTITUTE(R151,"/",""))))-1))</f>
        <v>/rsm:CrossIndustryInvoice/rsm:SupplyChainTradeTransaction/ram:ApplicableHeaderTradeAgreement/ram:BuyerTradeParty/ram:PostalTradeAddress</v>
      </c>
      <c r="AK151" s="13" t="str">
        <f aca="false">IF(ISERROR(FIND("/",R151)),R151,MID(R151, FIND(CHAR(1),SUBSTITUTE(R151,"/",CHAR(1), LEN(R151)-LEN(SUBSTITUTE(R151,"/","")))), LEN(R151)))</f>
        <v>/ram:LineThree</v>
      </c>
      <c r="AL151" s="14" t="n">
        <f aca="false">COUNTIFS(R$4:R151,AJ151)</f>
        <v>1</v>
      </c>
      <c r="AM151" s="1"/>
      <c r="AN151" s="236" t="str">
        <f aca="false">D151</f>
        <v>SCT_HTA</v>
      </c>
      <c r="AO151" s="237" t="str">
        <f aca="false">E151</f>
        <v>BT-163</v>
      </c>
      <c r="AP151" s="238" t="str">
        <f aca="false">IF(F151="","",F151)</f>
        <v>BT-163</v>
      </c>
      <c r="AQ151" s="99" t="n">
        <f aca="false">LEN(BB151)-LEN(SUBSTITUTE(BB151,"/",""))-1</f>
        <v>5</v>
      </c>
      <c r="AR151" s="99" t="str">
        <f aca="false">H151</f>
        <v>0..1</v>
      </c>
      <c r="AS151" s="97" t="s">
        <v>2008</v>
      </c>
      <c r="AT151" s="97" t="s">
        <v>1091</v>
      </c>
      <c r="AU151" s="98"/>
      <c r="AV151" s="98"/>
      <c r="AW151" s="98"/>
      <c r="AX151" s="97" t="s">
        <v>4647</v>
      </c>
      <c r="AY151" s="99" t="str">
        <f aca="false">O151</f>
        <v>0..1</v>
      </c>
      <c r="AZ151" s="100" t="str">
        <f aca="false">P151</f>
        <v>0..1</v>
      </c>
      <c r="BA151" s="54" t="str">
        <f aca="false">Q151</f>
        <v>/rsm:CrossIndustryInvoice
/rsm:SupplyChainTradeTransaction
/ram:ApplicableHeaderTradeAgreement
/ram:BuyerTradeParty
/ram:PostalTradeAddress
/ram:LineThree</v>
      </c>
      <c r="BB151" s="109" t="str">
        <f aca="false">R151</f>
        <v>/rsm:CrossIndustryInvoice/rsm:SupplyChainTradeTransaction/ram:ApplicableHeaderTradeAgreement/ram:BuyerTradeParty/ram:PostalTradeAddress/ram:LineThree</v>
      </c>
      <c r="BC151" s="99" t="str">
        <f aca="false">IF(S151="","",S151)</f>
        <v>T</v>
      </c>
      <c r="BD151" s="10" t="str">
        <f aca="false">IF(T151="","",T151)</f>
        <v>E</v>
      </c>
      <c r="BE151" s="99" t="str">
        <f aca="false">IF(U151="","",U151)</f>
        <v>0..1</v>
      </c>
      <c r="BF151" s="99" t="str">
        <f aca="false">IF(V151="","",V151)</f>
        <v/>
      </c>
      <c r="BG151" s="315" t="str">
        <f aca="false">IF(W151="","",W151)</f>
        <v/>
      </c>
      <c r="BH151" s="6"/>
      <c r="BI151" s="10" t="str">
        <f aca="false">Y151</f>
        <v>-</v>
      </c>
      <c r="BJ151" s="10" t="str">
        <f aca="false">Z151</f>
        <v>X</v>
      </c>
      <c r="BK151" s="10" t="str">
        <f aca="false">AA151</f>
        <v>X</v>
      </c>
      <c r="BL151" s="10" t="str">
        <f aca="false">AB151</f>
        <v>X</v>
      </c>
      <c r="BM151" s="10" t="str">
        <f aca="false">AC151</f>
        <v>X</v>
      </c>
      <c r="BN151" s="10" t="str">
        <f aca="false">AD151</f>
        <v>X</v>
      </c>
      <c r="BO151" s="10" t="str">
        <f aca="false">AE151</f>
        <v>X</v>
      </c>
      <c r="BP151" s="6"/>
      <c r="BQ151" s="10" t="str">
        <f aca="false">AG151</f>
        <v>BASIC WL</v>
      </c>
      <c r="BR151" s="110" t="str">
        <f aca="false">AH151</f>
        <v>BASIC WL</v>
      </c>
      <c r="BS151" s="47"/>
      <c r="BT151" s="49" t="s">
        <v>6862</v>
      </c>
    </row>
    <row r="152" s="53" customFormat="true" ht="89.25" hidden="false" customHeight="false" outlineLevel="0" collapsed="false">
      <c r="A152" s="58" t="str">
        <f aca="false">IF(OR(T152="E",T152="A"),"YES","NO")</f>
        <v>YES</v>
      </c>
      <c r="B152" s="58"/>
      <c r="C152" s="58"/>
      <c r="D152" s="236" t="s">
        <v>5302</v>
      </c>
      <c r="E152" s="237" t="s">
        <v>2009</v>
      </c>
      <c r="F152" s="238" t="s">
        <v>2009</v>
      </c>
      <c r="G152" s="99" t="n">
        <f aca="false">LEN(R152)-LEN(SUBSTITUTE(R152,"/",""))-1</f>
        <v>5</v>
      </c>
      <c r="H152" s="99" t="s">
        <v>95</v>
      </c>
      <c r="I152" s="97" t="s">
        <v>2010</v>
      </c>
      <c r="J152" s="97" t="s">
        <v>2011</v>
      </c>
      <c r="K152" s="98"/>
      <c r="L152" s="98"/>
      <c r="M152" s="98"/>
      <c r="N152" s="97" t="s">
        <v>119</v>
      </c>
      <c r="O152" s="99" t="s">
        <v>95</v>
      </c>
      <c r="P152" s="100" t="str">
        <f aca="false">O152</f>
        <v>0..1</v>
      </c>
      <c r="Q152" s="54" t="s">
        <v>5485</v>
      </c>
      <c r="R152" s="109" t="s">
        <v>2012</v>
      </c>
      <c r="S152" s="99" t="s">
        <v>121</v>
      </c>
      <c r="T152" s="10" t="str">
        <f aca="false">IF($E152="","",IF(ISERROR(SEARCH("@",$R152)),IF(LEFT($E152,4)="BG-X","EG",IF(LEFT($E152,2)="BG","G",IF(LEFT($E152,4)="BT-X",IF(LEN($E152)-LEN(SUBSTITUTE($E152,"-",))&gt;2,"","E"),IF(LEN($E152)-LEN(SUBSTITUTE($E152,"-",))&gt;1,"","E")))),"A"))</f>
        <v>E</v>
      </c>
      <c r="U152" s="99" t="s">
        <v>95</v>
      </c>
      <c r="V152" s="99"/>
      <c r="W152" s="315"/>
      <c r="X152" s="38"/>
      <c r="Y152" s="10" t="str">
        <f aca="false">IF(AH152=Y$4,"X","-")</f>
        <v>-</v>
      </c>
      <c r="Z152" s="10" t="str">
        <f aca="false">IF(Y152="X","X",IF($AH152=Z$4,"X","-"))</f>
        <v>X</v>
      </c>
      <c r="AA152" s="10" t="str">
        <f aca="false">IF(Z152="X","X",IF($AH152=AA$4,"X","-"))</f>
        <v>X</v>
      </c>
      <c r="AB152" s="10" t="str">
        <f aca="false">IF(AA152="X","X",IF($AH152=AB$4,"X","-"))</f>
        <v>X</v>
      </c>
      <c r="AC152" s="10" t="str">
        <f aca="false">IF(AB152="X","X",IF($AH152=AC$4,"X","-"))</f>
        <v>X</v>
      </c>
      <c r="AD152" s="10" t="str">
        <f aca="false">IF(AC152="X","X",IF($AH152=AD$4,"X","-"))</f>
        <v>X</v>
      </c>
      <c r="AE152" s="10" t="str">
        <f aca="false">IF(AD152="X","X",IF($AH152=AE$4,"X","-"))</f>
        <v>X</v>
      </c>
      <c r="AF152" s="38"/>
      <c r="AG152" s="10" t="s">
        <v>25</v>
      </c>
      <c r="AH152" s="110" t="s">
        <v>25</v>
      </c>
      <c r="AI152" s="38"/>
      <c r="AJ152" s="13" t="str">
        <f aca="false">IF(ISERROR(FIND("/",R152)),R152,LEFT(R152,FIND(CHAR(1),SUBSTITUTE(R152,"/",CHAR(1),LEN(R152)-LEN(SUBSTITUTE(R152,"/",""))))-1))</f>
        <v>/rsm:CrossIndustryInvoice/rsm:SupplyChainTradeTransaction/ram:ApplicableHeaderTradeAgreement/ram:BuyerTradeParty/ram:PostalTradeAddress</v>
      </c>
      <c r="AK152" s="13" t="str">
        <f aca="false">IF(ISERROR(FIND("/",R152)),R152,MID(R152, FIND(CHAR(1),SUBSTITUTE(R152,"/",CHAR(1), LEN(R152)-LEN(SUBSTITUTE(R152,"/","")))), LEN(R152)))</f>
        <v>/ram:CityName</v>
      </c>
      <c r="AL152" s="14" t="n">
        <f aca="false">COUNTIFS(R$4:R152,AJ152)</f>
        <v>1</v>
      </c>
      <c r="AM152" s="1"/>
      <c r="AN152" s="236" t="str">
        <f aca="false">D152</f>
        <v>SCT_HTA</v>
      </c>
      <c r="AO152" s="237" t="str">
        <f aca="false">E152</f>
        <v>BT-52</v>
      </c>
      <c r="AP152" s="238" t="str">
        <f aca="false">IF(F152="","",F152)</f>
        <v>BT-52</v>
      </c>
      <c r="AQ152" s="99" t="n">
        <f aca="false">LEN(BB152)-LEN(SUBSTITUTE(BB152,"/",""))-1</f>
        <v>5</v>
      </c>
      <c r="AR152" s="99" t="str">
        <f aca="false">H152</f>
        <v>0..1</v>
      </c>
      <c r="AS152" s="97" t="s">
        <v>2013</v>
      </c>
      <c r="AT152" s="97" t="s">
        <v>2014</v>
      </c>
      <c r="AU152" s="98"/>
      <c r="AV152" s="98"/>
      <c r="AW152" s="98"/>
      <c r="AX152" s="97" t="s">
        <v>4647</v>
      </c>
      <c r="AY152" s="99" t="str">
        <f aca="false">O152</f>
        <v>0..1</v>
      </c>
      <c r="AZ152" s="100" t="str">
        <f aca="false">P152</f>
        <v>0..1</v>
      </c>
      <c r="BA152" s="54" t="str">
        <f aca="false">Q152</f>
        <v>/rsm:CrossIndustryInvoice
/rsm:SupplyChainTradeTransaction
/ram:ApplicableHeaderTradeAgreement
/ram:BuyerTradeParty
/ram:PostalTradeAddress
/ram:CityName</v>
      </c>
      <c r="BB152" s="109" t="str">
        <f aca="false">R152</f>
        <v>/rsm:CrossIndustryInvoice/rsm:SupplyChainTradeTransaction/ram:ApplicableHeaderTradeAgreement/ram:BuyerTradeParty/ram:PostalTradeAddress/ram:CityName</v>
      </c>
      <c r="BC152" s="99" t="str">
        <f aca="false">IF(S152="","",S152)</f>
        <v>T</v>
      </c>
      <c r="BD152" s="10" t="str">
        <f aca="false">IF(T152="","",T152)</f>
        <v>E</v>
      </c>
      <c r="BE152" s="99" t="str">
        <f aca="false">IF(U152="","",U152)</f>
        <v>0..1</v>
      </c>
      <c r="BF152" s="99" t="str">
        <f aca="false">IF(V152="","",V152)</f>
        <v/>
      </c>
      <c r="BG152" s="315" t="str">
        <f aca="false">IF(W152="","",W152)</f>
        <v/>
      </c>
      <c r="BH152" s="6"/>
      <c r="BI152" s="10" t="str">
        <f aca="false">Y152</f>
        <v>-</v>
      </c>
      <c r="BJ152" s="10" t="str">
        <f aca="false">Z152</f>
        <v>X</v>
      </c>
      <c r="BK152" s="10" t="str">
        <f aca="false">AA152</f>
        <v>X</v>
      </c>
      <c r="BL152" s="10" t="str">
        <f aca="false">AB152</f>
        <v>X</v>
      </c>
      <c r="BM152" s="10" t="str">
        <f aca="false">AC152</f>
        <v>X</v>
      </c>
      <c r="BN152" s="10" t="str">
        <f aca="false">AD152</f>
        <v>X</v>
      </c>
      <c r="BO152" s="10" t="str">
        <f aca="false">AE152</f>
        <v>X</v>
      </c>
      <c r="BP152" s="6"/>
      <c r="BQ152" s="10" t="str">
        <f aca="false">AG152</f>
        <v>BASIC WL</v>
      </c>
      <c r="BR152" s="110" t="str">
        <f aca="false">AH152</f>
        <v>BASIC WL</v>
      </c>
      <c r="BS152" s="47"/>
      <c r="BT152" s="49" t="s">
        <v>6862</v>
      </c>
    </row>
    <row r="153" s="53" customFormat="true" ht="89.25" hidden="false" customHeight="false" outlineLevel="0" collapsed="false">
      <c r="A153" s="58" t="str">
        <f aca="false">IF(OR(T153="E",T153="A"),"YES","NO")</f>
        <v>YES</v>
      </c>
      <c r="B153" s="58"/>
      <c r="C153" s="58"/>
      <c r="D153" s="236" t="s">
        <v>5302</v>
      </c>
      <c r="E153" s="237" t="s">
        <v>2015</v>
      </c>
      <c r="F153" s="238" t="s">
        <v>2015</v>
      </c>
      <c r="G153" s="99" t="n">
        <f aca="false">LEN(R153)-LEN(SUBSTITUTE(R153,"/",""))-1</f>
        <v>5</v>
      </c>
      <c r="H153" s="99" t="s">
        <v>88</v>
      </c>
      <c r="I153" s="97" t="s">
        <v>2016</v>
      </c>
      <c r="J153" s="97" t="s">
        <v>1107</v>
      </c>
      <c r="K153" s="98" t="s">
        <v>510</v>
      </c>
      <c r="L153" s="98"/>
      <c r="M153" s="98" t="s">
        <v>5486</v>
      </c>
      <c r="N153" s="97" t="s">
        <v>174</v>
      </c>
      <c r="O153" s="99" t="s">
        <v>88</v>
      </c>
      <c r="P153" s="100" t="str">
        <f aca="false">O153</f>
        <v>1..1</v>
      </c>
      <c r="Q153" s="54" t="s">
        <v>5487</v>
      </c>
      <c r="R153" s="109" t="s">
        <v>2017</v>
      </c>
      <c r="S153" s="99" t="s">
        <v>176</v>
      </c>
      <c r="T153" s="10" t="str">
        <f aca="false">IF($E153="","",IF(ISERROR(SEARCH("@",$R153)),IF(LEFT($E153,4)="BG-X","EG",IF(LEFT($E153,2)="BG","G",IF(LEFT($E153,4)="BT-X",IF(LEN($E153)-LEN(SUBSTITUTE($E153,"-",))&gt;2,"","E"),IF(LEN($E153)-LEN(SUBSTITUTE($E153,"-",))&gt;1,"","E")))),"A"))</f>
        <v>E</v>
      </c>
      <c r="U153" s="99" t="s">
        <v>95</v>
      </c>
      <c r="V153" s="99"/>
      <c r="W153" s="315"/>
      <c r="X153" s="38"/>
      <c r="Y153" s="10" t="str">
        <f aca="false">IF(AH153=Y$4,"X","-")</f>
        <v>-</v>
      </c>
      <c r="Z153" s="10" t="str">
        <f aca="false">IF(Y153="X","X",IF($AH153=Z$4,"X","-"))</f>
        <v>X</v>
      </c>
      <c r="AA153" s="10" t="str">
        <f aca="false">IF(Z153="X","X",IF($AH153=AA$4,"X","-"))</f>
        <v>X</v>
      </c>
      <c r="AB153" s="10" t="str">
        <f aca="false">IF(AA153="X","X",IF($AH153=AB$4,"X","-"))</f>
        <v>X</v>
      </c>
      <c r="AC153" s="10" t="str">
        <f aca="false">IF(AB153="X","X",IF($AH153=AC$4,"X","-"))</f>
        <v>X</v>
      </c>
      <c r="AD153" s="10" t="str">
        <f aca="false">IF(AC153="X","X",IF($AH153=AD$4,"X","-"))</f>
        <v>X</v>
      </c>
      <c r="AE153" s="10" t="str">
        <f aca="false">IF(AD153="X","X",IF($AH153=AE$4,"X","-"))</f>
        <v>X</v>
      </c>
      <c r="AF153" s="38"/>
      <c r="AG153" s="10" t="s">
        <v>25</v>
      </c>
      <c r="AH153" s="110" t="s">
        <v>25</v>
      </c>
      <c r="AI153" s="38"/>
      <c r="AJ153" s="13" t="str">
        <f aca="false">IF(ISERROR(FIND("/",R153)),R153,LEFT(R153,FIND(CHAR(1),SUBSTITUTE(R153,"/",CHAR(1),LEN(R153)-LEN(SUBSTITUTE(R153,"/",""))))-1))</f>
        <v>/rsm:CrossIndustryInvoice/rsm:SupplyChainTradeTransaction/ram:ApplicableHeaderTradeAgreement/ram:BuyerTradeParty/ram:PostalTradeAddress</v>
      </c>
      <c r="AK153" s="13" t="str">
        <f aca="false">IF(ISERROR(FIND("/",R153)),R153,MID(R153, FIND(CHAR(1),SUBSTITUTE(R153,"/",CHAR(1), LEN(R153)-LEN(SUBSTITUTE(R153,"/","")))), LEN(R153)))</f>
        <v>/ram:CountryID</v>
      </c>
      <c r="AL153" s="14" t="n">
        <f aca="false">COUNTIFS(R$4:R153,AJ153)</f>
        <v>1</v>
      </c>
      <c r="AM153" s="1"/>
      <c r="AN153" s="236" t="str">
        <f aca="false">D153</f>
        <v>SCT_HTA</v>
      </c>
      <c r="AO153" s="237" t="str">
        <f aca="false">E153</f>
        <v>BT-55</v>
      </c>
      <c r="AP153" s="238" t="str">
        <f aca="false">IF(F153="","",F153)</f>
        <v>BT-55</v>
      </c>
      <c r="AQ153" s="99" t="n">
        <f aca="false">LEN(BB153)-LEN(SUBSTITUTE(BB153,"/",""))-1</f>
        <v>5</v>
      </c>
      <c r="AR153" s="99" t="str">
        <f aca="false">H153</f>
        <v>1..1</v>
      </c>
      <c r="AS153" s="97" t="s">
        <v>2018</v>
      </c>
      <c r="AT153" s="97" t="s">
        <v>1110</v>
      </c>
      <c r="AU153" s="98" t="s">
        <v>514</v>
      </c>
      <c r="AV153" s="98"/>
      <c r="AW153" s="98" t="s">
        <v>5488</v>
      </c>
      <c r="AX153" s="97" t="s">
        <v>174</v>
      </c>
      <c r="AY153" s="99" t="str">
        <f aca="false">O153</f>
        <v>1..1</v>
      </c>
      <c r="AZ153" s="100" t="str">
        <f aca="false">P153</f>
        <v>1..1</v>
      </c>
      <c r="BA153" s="54" t="str">
        <f aca="false">Q153</f>
        <v>/rsm:CrossIndustryInvoice
/rsm:SupplyChainTradeTransaction
/ram:ApplicableHeaderTradeAgreement
/ram:BuyerTradeParty
/ram:PostalTradeAddress
/ram:CountryID</v>
      </c>
      <c r="BB153" s="109" t="str">
        <f aca="false">R153</f>
        <v>/rsm:CrossIndustryInvoice/rsm:SupplyChainTradeTransaction/ram:ApplicableHeaderTradeAgreement/ram:BuyerTradeParty/ram:PostalTradeAddress/ram:CountryID</v>
      </c>
      <c r="BC153" s="99" t="str">
        <f aca="false">IF(S153="","",S153)</f>
        <v>C</v>
      </c>
      <c r="BD153" s="10" t="str">
        <f aca="false">IF(T153="","",T153)</f>
        <v>E</v>
      </c>
      <c r="BE153" s="99" t="str">
        <f aca="false">IF(U153="","",U153)</f>
        <v>0..1</v>
      </c>
      <c r="BF153" s="99" t="str">
        <f aca="false">IF(V153="","",V153)</f>
        <v/>
      </c>
      <c r="BG153" s="315" t="str">
        <f aca="false">IF(W153="","",W153)</f>
        <v/>
      </c>
      <c r="BH153" s="6"/>
      <c r="BI153" s="10" t="str">
        <f aca="false">Y153</f>
        <v>-</v>
      </c>
      <c r="BJ153" s="10" t="str">
        <f aca="false">Z153</f>
        <v>X</v>
      </c>
      <c r="BK153" s="10" t="str">
        <f aca="false">AA153</f>
        <v>X</v>
      </c>
      <c r="BL153" s="10" t="str">
        <f aca="false">AB153</f>
        <v>X</v>
      </c>
      <c r="BM153" s="10" t="str">
        <f aca="false">AC153</f>
        <v>X</v>
      </c>
      <c r="BN153" s="10" t="str">
        <f aca="false">AD153</f>
        <v>X</v>
      </c>
      <c r="BO153" s="10" t="str">
        <f aca="false">AE153</f>
        <v>X</v>
      </c>
      <c r="BP153" s="6"/>
      <c r="BQ153" s="10" t="str">
        <f aca="false">AG153</f>
        <v>BASIC WL</v>
      </c>
      <c r="BR153" s="110" t="str">
        <f aca="false">AH153</f>
        <v>BASIC WL</v>
      </c>
      <c r="BS153" s="47"/>
      <c r="BT153" s="49" t="s">
        <v>6862</v>
      </c>
    </row>
    <row r="154" s="53" customFormat="true" ht="89.25" hidden="false" customHeight="false" outlineLevel="0" collapsed="false">
      <c r="A154" s="58" t="str">
        <f aca="false">IF(OR(T154="E",T154="A"),"YES","NO")</f>
        <v>YES</v>
      </c>
      <c r="B154" s="58"/>
      <c r="C154" s="58"/>
      <c r="D154" s="236" t="s">
        <v>5302</v>
      </c>
      <c r="E154" s="237" t="s">
        <v>2019</v>
      </c>
      <c r="F154" s="238" t="s">
        <v>2019</v>
      </c>
      <c r="G154" s="99" t="n">
        <f aca="false">LEN(R154)-LEN(SUBSTITUTE(R154,"/",""))-1</f>
        <v>5</v>
      </c>
      <c r="H154" s="99" t="s">
        <v>95</v>
      </c>
      <c r="I154" s="97" t="s">
        <v>2020</v>
      </c>
      <c r="J154" s="97" t="s">
        <v>1114</v>
      </c>
      <c r="K154" s="98" t="s">
        <v>1115</v>
      </c>
      <c r="L154" s="98"/>
      <c r="M154" s="98"/>
      <c r="N154" s="97" t="s">
        <v>119</v>
      </c>
      <c r="O154" s="99" t="s">
        <v>95</v>
      </c>
      <c r="P154" s="100" t="str">
        <f aca="false">O154</f>
        <v>0..1</v>
      </c>
      <c r="Q154" s="54" t="s">
        <v>5489</v>
      </c>
      <c r="R154" s="109" t="s">
        <v>2021</v>
      </c>
      <c r="S154" s="99" t="s">
        <v>121</v>
      </c>
      <c r="T154" s="10" t="str">
        <f aca="false">IF($E154="","",IF(ISERROR(SEARCH("@",$R154)),IF(LEFT($E154,4)="BG-X","EG",IF(LEFT($E154,2)="BG","G",IF(LEFT($E154,4)="BT-X",IF(LEN($E154)-LEN(SUBSTITUTE($E154,"-",))&gt;2,"","E"),IF(LEN($E154)-LEN(SUBSTITUTE($E154,"-",))&gt;1,"","E")))),"A"))</f>
        <v>E</v>
      </c>
      <c r="U154" s="99" t="s">
        <v>112</v>
      </c>
      <c r="V154" s="99" t="s">
        <v>122</v>
      </c>
      <c r="W154" s="315"/>
      <c r="X154" s="38"/>
      <c r="Y154" s="10" t="str">
        <f aca="false">IF(AH154=Y$4,"X","-")</f>
        <v>-</v>
      </c>
      <c r="Z154" s="10" t="str">
        <f aca="false">IF(Y154="X","X",IF($AH154=Z$4,"X","-"))</f>
        <v>X</v>
      </c>
      <c r="AA154" s="10" t="str">
        <f aca="false">IF(Z154="X","X",IF($AH154=AA$4,"X","-"))</f>
        <v>X</v>
      </c>
      <c r="AB154" s="10" t="str">
        <f aca="false">IF(AA154="X","X",IF($AH154=AB$4,"X","-"))</f>
        <v>X</v>
      </c>
      <c r="AC154" s="10" t="str">
        <f aca="false">IF(AB154="X","X",IF($AH154=AC$4,"X","-"))</f>
        <v>X</v>
      </c>
      <c r="AD154" s="10" t="str">
        <f aca="false">IF(AC154="X","X",IF($AH154=AD$4,"X","-"))</f>
        <v>X</v>
      </c>
      <c r="AE154" s="10" t="str">
        <f aca="false">IF(AD154="X","X",IF($AH154=AE$4,"X","-"))</f>
        <v>X</v>
      </c>
      <c r="AF154" s="38"/>
      <c r="AG154" s="10" t="s">
        <v>25</v>
      </c>
      <c r="AH154" s="110" t="s">
        <v>25</v>
      </c>
      <c r="AI154" s="38"/>
      <c r="AJ154" s="13" t="str">
        <f aca="false">IF(ISERROR(FIND("/",R154)),R154,LEFT(R154,FIND(CHAR(1),SUBSTITUTE(R154,"/",CHAR(1),LEN(R154)-LEN(SUBSTITUTE(R154,"/",""))))-1))</f>
        <v>/rsm:CrossIndustryInvoice/rsm:SupplyChainTradeTransaction/ram:ApplicableHeaderTradeAgreement/ram:BuyerTradeParty/ram:PostalTradeAddress</v>
      </c>
      <c r="AK154" s="13" t="str">
        <f aca="false">IF(ISERROR(FIND("/",R154)),R154,MID(R154, FIND(CHAR(1),SUBSTITUTE(R154,"/",CHAR(1), LEN(R154)-LEN(SUBSTITUTE(R154,"/","")))), LEN(R154)))</f>
        <v>/ram:CountrySubDivisionName</v>
      </c>
      <c r="AL154" s="14" t="n">
        <f aca="false">COUNTIFS(R$4:R154,AJ154)</f>
        <v>1</v>
      </c>
      <c r="AM154" s="1"/>
      <c r="AN154" s="236" t="str">
        <f aca="false">D154</f>
        <v>SCT_HTA</v>
      </c>
      <c r="AO154" s="237" t="str">
        <f aca="false">E154</f>
        <v>BT-54</v>
      </c>
      <c r="AP154" s="238" t="str">
        <f aca="false">IF(F154="","",F154)</f>
        <v>BT-54</v>
      </c>
      <c r="AQ154" s="99" t="n">
        <f aca="false">LEN(BB154)-LEN(SUBSTITUTE(BB154,"/",""))-1</f>
        <v>5</v>
      </c>
      <c r="AR154" s="99" t="str">
        <f aca="false">H154</f>
        <v>0..1</v>
      </c>
      <c r="AS154" s="97" t="s">
        <v>2022</v>
      </c>
      <c r="AT154" s="97" t="s">
        <v>1118</v>
      </c>
      <c r="AU154" s="98" t="s">
        <v>1119</v>
      </c>
      <c r="AV154" s="98"/>
      <c r="AW154" s="98"/>
      <c r="AX154" s="97" t="s">
        <v>4647</v>
      </c>
      <c r="AY154" s="99" t="str">
        <f aca="false">O154</f>
        <v>0..1</v>
      </c>
      <c r="AZ154" s="100" t="str">
        <f aca="false">P154</f>
        <v>0..1</v>
      </c>
      <c r="BA154" s="54" t="str">
        <f aca="false">Q154</f>
        <v>/rsm:CrossIndustryInvoice
/rsm:SupplyChainTradeTransaction
/ram:ApplicableHeaderTradeAgreement
/ram:BuyerTradeParty
/ram:PostalTradeAddress
/ram:CountrySubDivisionName</v>
      </c>
      <c r="BB154" s="109" t="str">
        <f aca="false">R154</f>
        <v>/rsm:CrossIndustryInvoice/rsm:SupplyChainTradeTransaction/ram:ApplicableHeaderTradeAgreement/ram:BuyerTradeParty/ram:PostalTradeAddress/ram:CountrySubDivisionName</v>
      </c>
      <c r="BC154" s="99" t="str">
        <f aca="false">IF(S154="","",S154)</f>
        <v>T</v>
      </c>
      <c r="BD154" s="10" t="str">
        <f aca="false">IF(T154="","",T154)</f>
        <v>E</v>
      </c>
      <c r="BE154" s="99" t="str">
        <f aca="false">IF(U154="","",U154)</f>
        <v>0..n</v>
      </c>
      <c r="BF154" s="99" t="str">
        <f aca="false">IF(V154="","",V154)</f>
        <v>CAR-3</v>
      </c>
      <c r="BG154" s="315" t="str">
        <f aca="false">IF(W154="","",W154)</f>
        <v/>
      </c>
      <c r="BH154" s="6"/>
      <c r="BI154" s="10" t="str">
        <f aca="false">Y154</f>
        <v>-</v>
      </c>
      <c r="BJ154" s="10" t="str">
        <f aca="false">Z154</f>
        <v>X</v>
      </c>
      <c r="BK154" s="10" t="str">
        <f aca="false">AA154</f>
        <v>X</v>
      </c>
      <c r="BL154" s="10" t="str">
        <f aca="false">AB154</f>
        <v>X</v>
      </c>
      <c r="BM154" s="10" t="str">
        <f aca="false">AC154</f>
        <v>X</v>
      </c>
      <c r="BN154" s="10" t="str">
        <f aca="false">AD154</f>
        <v>X</v>
      </c>
      <c r="BO154" s="10" t="str">
        <f aca="false">AE154</f>
        <v>X</v>
      </c>
      <c r="BP154" s="6"/>
      <c r="BQ154" s="10" t="str">
        <f aca="false">AG154</f>
        <v>BASIC WL</v>
      </c>
      <c r="BR154" s="110" t="str">
        <f aca="false">AH154</f>
        <v>BASIC WL</v>
      </c>
      <c r="BS154" s="47"/>
      <c r="BT154" s="49" t="s">
        <v>6862</v>
      </c>
    </row>
    <row r="155" s="53" customFormat="true" ht="85.5" hidden="false" customHeight="false" outlineLevel="0" collapsed="false">
      <c r="A155" s="58" t="str">
        <f aca="false">IF(OR(T155="E",T155="A"),"YES","NO")</f>
        <v>NO</v>
      </c>
      <c r="B155" s="58"/>
      <c r="C155" s="58"/>
      <c r="D155" s="236" t="s">
        <v>5302</v>
      </c>
      <c r="E155" s="241" t="s">
        <v>2023</v>
      </c>
      <c r="F155" s="242"/>
      <c r="G155" s="172" t="n">
        <f aca="false">LEN(R155)-LEN(SUBSTITUTE(R155,"/",""))-1</f>
        <v>4</v>
      </c>
      <c r="H155" s="172" t="s">
        <v>95</v>
      </c>
      <c r="I155" s="181" t="s">
        <v>5490</v>
      </c>
      <c r="J155" s="173" t="s">
        <v>1121</v>
      </c>
      <c r="K155" s="174"/>
      <c r="L155" s="174"/>
      <c r="M155" s="174"/>
      <c r="N155" s="173"/>
      <c r="O155" s="175" t="s">
        <v>95</v>
      </c>
      <c r="P155" s="175" t="str">
        <f aca="false">O155</f>
        <v>0..1</v>
      </c>
      <c r="Q155" s="176" t="s">
        <v>5491</v>
      </c>
      <c r="R155" s="177" t="s">
        <v>2024</v>
      </c>
      <c r="S155" s="172"/>
      <c r="T155" s="178" t="str">
        <f aca="false">IF($E155="","",IF(ISERROR(SEARCH("@",$R155)),IF(LEFT($E155,4)="BG-X","EG",IF(LEFT($E155,2)="BG","G",IF(LEFT($E155,4)="BT-X",IF(LEN($E155)-LEN(SUBSTITUTE($E155,"-",))&gt;2,"","E"),IF(LEN($E155)-LEN(SUBSTITUTE($E155,"-",))&gt;1,"","E")))),"A"))</f>
        <v/>
      </c>
      <c r="U155" s="172" t="s">
        <v>112</v>
      </c>
      <c r="V155" s="172"/>
      <c r="W155" s="365"/>
      <c r="X155" s="38"/>
      <c r="Y155" s="178" t="str">
        <f aca="false">IF(AH155=Y$4,"X","-")</f>
        <v>-</v>
      </c>
      <c r="Z155" s="178" t="str">
        <f aca="false">IF(Y155="X","X",IF($AH155=Z$4,"X","-"))</f>
        <v>X</v>
      </c>
      <c r="AA155" s="178" t="str">
        <f aca="false">IF(Z155="X","X",IF($AH155=AA$4,"X","-"))</f>
        <v>X</v>
      </c>
      <c r="AB155" s="178" t="str">
        <f aca="false">IF(AA155="X","X",IF($AH155=AB$4,"X","-"))</f>
        <v>X</v>
      </c>
      <c r="AC155" s="178" t="str">
        <f aca="false">IF(AB155="X","X",IF($AH155=AC$4,"X","-"))</f>
        <v>X</v>
      </c>
      <c r="AD155" s="178" t="str">
        <f aca="false">IF(AC155="X","X",IF($AH155=AD$4,"X","-"))</f>
        <v>X</v>
      </c>
      <c r="AE155" s="178" t="str">
        <f aca="false">IF(AD155="X","X",IF($AH155=AE$4,"X","-"))</f>
        <v>X</v>
      </c>
      <c r="AF155" s="38"/>
      <c r="AG155" s="178" t="s">
        <v>25</v>
      </c>
      <c r="AH155" s="178" t="s">
        <v>25</v>
      </c>
      <c r="AI155" s="38"/>
      <c r="AJ155" s="13" t="str">
        <f aca="false">IF(ISERROR(FIND("/",R155)),R155,LEFT(R155,FIND(CHAR(1),SUBSTITUTE(R155,"/",CHAR(1),LEN(R155)-LEN(SUBSTITUTE(R155,"/",""))))-1))</f>
        <v>/rsm:CrossIndustryInvoice/rsm:SupplyChainTradeTransaction/ram:ApplicableHeaderTradeAgreement/ram:BuyerTradeParty</v>
      </c>
      <c r="AK155" s="13" t="str">
        <f aca="false">IF(ISERROR(FIND("/",R155)),R155,MID(R155, FIND(CHAR(1),SUBSTITUTE(R155,"/",CHAR(1), LEN(R155)-LEN(SUBSTITUTE(R155,"/","")))), LEN(R155)))</f>
        <v>/ram:URIUniversalCommunication</v>
      </c>
      <c r="AL155" s="14" t="n">
        <f aca="false">COUNTIFS(R$4:R155,AJ155)</f>
        <v>1</v>
      </c>
      <c r="AM155" s="1"/>
      <c r="AN155" s="236" t="str">
        <f aca="false">D155</f>
        <v>SCT_HTA</v>
      </c>
      <c r="AO155" s="241" t="str">
        <f aca="false">E155</f>
        <v>BT-49-00</v>
      </c>
      <c r="AP155" s="242" t="str">
        <f aca="false">IF(F155="","",F155)</f>
        <v/>
      </c>
      <c r="AQ155" s="172" t="n">
        <f aca="false">LEN(BB155)-LEN(SUBSTITUTE(BB155,"/",""))-1</f>
        <v>4</v>
      </c>
      <c r="AR155" s="172" t="str">
        <f aca="false">H155</f>
        <v>0..1</v>
      </c>
      <c r="AS155" s="181" t="s">
        <v>5492</v>
      </c>
      <c r="AT155" s="173"/>
      <c r="AU155" s="174"/>
      <c r="AV155" s="174"/>
      <c r="AW155" s="174"/>
      <c r="AX155" s="173"/>
      <c r="AY155" s="175" t="str">
        <f aca="false">O155</f>
        <v>0..1</v>
      </c>
      <c r="AZ155" s="175" t="str">
        <f aca="false">P155</f>
        <v>0..1</v>
      </c>
      <c r="BA155" s="176" t="str">
        <f aca="false">Q155</f>
        <v>/rsm:CrossIndustryInvoice
/rsm:SupplyChainTradeTransaction
/ram:ApplicableHeaderTradeAgreement
/ram:BuyerTradeParty
/ram:URIUniversalCommunication</v>
      </c>
      <c r="BB155" s="177" t="str">
        <f aca="false">R155</f>
        <v>/rsm:CrossIndustryInvoice/rsm:SupplyChainTradeTransaction/ram:ApplicableHeaderTradeAgreement/ram:BuyerTradeParty/ram:URIUniversalCommunication</v>
      </c>
      <c r="BC155" s="172" t="str">
        <f aca="false">IF(S155="","",S155)</f>
        <v/>
      </c>
      <c r="BD155" s="178" t="str">
        <f aca="false">IF(T155="","",T155)</f>
        <v/>
      </c>
      <c r="BE155" s="172" t="str">
        <f aca="false">IF(U155="","",U155)</f>
        <v>0..n</v>
      </c>
      <c r="BF155" s="172" t="str">
        <f aca="false">IF(V155="","",V155)</f>
        <v/>
      </c>
      <c r="BG155" s="365" t="str">
        <f aca="false">IF(W155="","",W155)</f>
        <v/>
      </c>
      <c r="BH155" s="6"/>
      <c r="BI155" s="178" t="str">
        <f aca="false">Y155</f>
        <v>-</v>
      </c>
      <c r="BJ155" s="178" t="str">
        <f aca="false">Z155</f>
        <v>X</v>
      </c>
      <c r="BK155" s="178" t="str">
        <f aca="false">AA155</f>
        <v>X</v>
      </c>
      <c r="BL155" s="178" t="str">
        <f aca="false">AB155</f>
        <v>X</v>
      </c>
      <c r="BM155" s="178" t="str">
        <f aca="false">AC155</f>
        <v>X</v>
      </c>
      <c r="BN155" s="178" t="str">
        <f aca="false">AD155</f>
        <v>X</v>
      </c>
      <c r="BO155" s="178" t="str">
        <f aca="false">AE155</f>
        <v>X</v>
      </c>
      <c r="BP155" s="6"/>
      <c r="BQ155" s="178" t="str">
        <f aca="false">AG155</f>
        <v>BASIC WL</v>
      </c>
      <c r="BR155" s="178" t="str">
        <f aca="false">AH155</f>
        <v>BASIC WL</v>
      </c>
      <c r="BS155" s="47"/>
      <c r="BT155" s="49" t="s">
        <v>6862</v>
      </c>
    </row>
    <row r="156" s="53" customFormat="true" ht="89.25" hidden="false" customHeight="false" outlineLevel="0" collapsed="false">
      <c r="A156" s="58" t="str">
        <f aca="false">IF(OR(T156="E",T156="A"),"YES","NO")</f>
        <v>YES</v>
      </c>
      <c r="B156" s="58"/>
      <c r="C156" s="58"/>
      <c r="D156" s="236" t="s">
        <v>5302</v>
      </c>
      <c r="E156" s="237" t="s">
        <v>2025</v>
      </c>
      <c r="F156" s="238" t="s">
        <v>2025</v>
      </c>
      <c r="G156" s="99" t="n">
        <f aca="false">LEN(R156)-LEN(SUBSTITUTE(R156,"/",""))-1</f>
        <v>5</v>
      </c>
      <c r="H156" s="99" t="s">
        <v>95</v>
      </c>
      <c r="I156" s="97" t="s">
        <v>2026</v>
      </c>
      <c r="J156" s="97" t="s">
        <v>5493</v>
      </c>
      <c r="K156" s="98"/>
      <c r="L156" s="98"/>
      <c r="M156" s="98" t="s">
        <v>5494</v>
      </c>
      <c r="N156" s="97" t="s">
        <v>137</v>
      </c>
      <c r="O156" s="99" t="s">
        <v>88</v>
      </c>
      <c r="P156" s="100" t="str">
        <f aca="false">O156</f>
        <v>1..1</v>
      </c>
      <c r="Q156" s="54" t="s">
        <v>5495</v>
      </c>
      <c r="R156" s="109" t="s">
        <v>2028</v>
      </c>
      <c r="S156" s="99" t="s">
        <v>139</v>
      </c>
      <c r="T156" s="10" t="str">
        <f aca="false">IF($E156="","",IF(ISERROR(SEARCH("@",$R156)),IF(LEFT($E156,4)="BG-X","EG",IF(LEFT($E156,2)="BG","G",IF(LEFT($E156,4)="BT-X",IF(LEN($E156)-LEN(SUBSTITUTE($E156,"-",))&gt;2,"","E"),IF(LEN($E156)-LEN(SUBSTITUTE($E156,"-",))&gt;1,"","E")))),"A"))</f>
        <v>E</v>
      </c>
      <c r="U156" s="99" t="s">
        <v>95</v>
      </c>
      <c r="V156" s="99" t="s">
        <v>122</v>
      </c>
      <c r="W156" s="315"/>
      <c r="X156" s="38"/>
      <c r="Y156" s="10" t="str">
        <f aca="false">IF(AH156=Y$4,"X","-")</f>
        <v>-</v>
      </c>
      <c r="Z156" s="10" t="str">
        <f aca="false">IF(Y156="X","X",IF($AH156=Z$4,"X","-"))</f>
        <v>X</v>
      </c>
      <c r="AA156" s="10" t="str">
        <f aca="false">IF(Z156="X","X",IF($AH156=AA$4,"X","-"))</f>
        <v>X</v>
      </c>
      <c r="AB156" s="10" t="str">
        <f aca="false">IF(AA156="X","X",IF($AH156=AB$4,"X","-"))</f>
        <v>X</v>
      </c>
      <c r="AC156" s="10" t="str">
        <f aca="false">IF(AB156="X","X",IF($AH156=AC$4,"X","-"))</f>
        <v>X</v>
      </c>
      <c r="AD156" s="10" t="str">
        <f aca="false">IF(AC156="X","X",IF($AH156=AD$4,"X","-"))</f>
        <v>X</v>
      </c>
      <c r="AE156" s="10" t="str">
        <f aca="false">IF(AD156="X","X",IF($AH156=AE$4,"X","-"))</f>
        <v>X</v>
      </c>
      <c r="AF156" s="38"/>
      <c r="AG156" s="10" t="s">
        <v>25</v>
      </c>
      <c r="AH156" s="110" t="s">
        <v>25</v>
      </c>
      <c r="AI156" s="38"/>
      <c r="AJ156" s="13" t="str">
        <f aca="false">IF(ISERROR(FIND("/",R156)),R156,LEFT(R156,FIND(CHAR(1),SUBSTITUTE(R156,"/",CHAR(1),LEN(R156)-LEN(SUBSTITUTE(R156,"/",""))))-1))</f>
        <v>/rsm:CrossIndustryInvoice/rsm:SupplyChainTradeTransaction/ram:ApplicableHeaderTradeAgreement/ram:BuyerTradeParty/ram:URIUniversalCommunication</v>
      </c>
      <c r="AK156" s="13" t="str">
        <f aca="false">IF(ISERROR(FIND("/",R156)),R156,MID(R156, FIND(CHAR(1),SUBSTITUTE(R156,"/",CHAR(1), LEN(R156)-LEN(SUBSTITUTE(R156,"/","")))), LEN(R156)))</f>
        <v>/ram:URIID</v>
      </c>
      <c r="AL156" s="14" t="n">
        <f aca="false">COUNTIFS(R$4:R156,AJ156)</f>
        <v>1</v>
      </c>
      <c r="AM156" s="1"/>
      <c r="AN156" s="236" t="str">
        <f aca="false">D156</f>
        <v>SCT_HTA</v>
      </c>
      <c r="AO156" s="237" t="str">
        <f aca="false">E156</f>
        <v>BT-49</v>
      </c>
      <c r="AP156" s="238" t="str">
        <f aca="false">IF(F156="","",F156)</f>
        <v>BT-49</v>
      </c>
      <c r="AQ156" s="99" t="n">
        <f aca="false">LEN(BB156)-LEN(SUBSTITUTE(BB156,"/",""))-1</f>
        <v>5</v>
      </c>
      <c r="AR156" s="99" t="str">
        <f aca="false">H156</f>
        <v>0..1</v>
      </c>
      <c r="AS156" s="97" t="s">
        <v>2029</v>
      </c>
      <c r="AT156" s="97" t="s">
        <v>2030</v>
      </c>
      <c r="AU156" s="98"/>
      <c r="AV156" s="98"/>
      <c r="AW156" s="98" t="s">
        <v>5496</v>
      </c>
      <c r="AX156" s="97" t="s">
        <v>2190</v>
      </c>
      <c r="AY156" s="99" t="str">
        <f aca="false">O156</f>
        <v>1..1</v>
      </c>
      <c r="AZ156" s="100" t="str">
        <f aca="false">P156</f>
        <v>1..1</v>
      </c>
      <c r="BA156" s="54" t="str">
        <f aca="false">Q156</f>
        <v>/rsm:CrossIndustryInvoice
/rsm:SupplyChainTradeTransaction
/ram:ApplicableHeaderTradeAgreement
/ram:BuyerTradeParty
/ram:URIUniversalCommunication
/ram:URIID</v>
      </c>
      <c r="BB156" s="109" t="str">
        <f aca="false">R156</f>
        <v>/rsm:CrossIndustryInvoice/rsm:SupplyChainTradeTransaction/ram:ApplicableHeaderTradeAgreement/ram:BuyerTradeParty/ram:URIUniversalCommunication/ram:URIID</v>
      </c>
      <c r="BC156" s="99" t="str">
        <f aca="false">IF(S156="","",S156)</f>
        <v>I</v>
      </c>
      <c r="BD156" s="10" t="str">
        <f aca="false">IF(T156="","",T156)</f>
        <v>E</v>
      </c>
      <c r="BE156" s="99" t="str">
        <f aca="false">IF(U156="","",U156)</f>
        <v>0..1</v>
      </c>
      <c r="BF156" s="99" t="str">
        <f aca="false">IF(V156="","",V156)</f>
        <v>CAR-3</v>
      </c>
      <c r="BG156" s="315" t="str">
        <f aca="false">IF(W156="","",W156)</f>
        <v/>
      </c>
      <c r="BH156" s="6"/>
      <c r="BI156" s="10" t="str">
        <f aca="false">Y156</f>
        <v>-</v>
      </c>
      <c r="BJ156" s="10" t="str">
        <f aca="false">Z156</f>
        <v>X</v>
      </c>
      <c r="BK156" s="10" t="str">
        <f aca="false">AA156</f>
        <v>X</v>
      </c>
      <c r="BL156" s="10" t="str">
        <f aca="false">AB156</f>
        <v>X</v>
      </c>
      <c r="BM156" s="10" t="str">
        <f aca="false">AC156</f>
        <v>X</v>
      </c>
      <c r="BN156" s="10" t="str">
        <f aca="false">AD156</f>
        <v>X</v>
      </c>
      <c r="BO156" s="10" t="str">
        <f aca="false">AE156</f>
        <v>X</v>
      </c>
      <c r="BP156" s="6"/>
      <c r="BQ156" s="10" t="str">
        <f aca="false">AG156</f>
        <v>BASIC WL</v>
      </c>
      <c r="BR156" s="110" t="str">
        <f aca="false">AH156</f>
        <v>BASIC WL</v>
      </c>
      <c r="BS156" s="47"/>
      <c r="BT156" s="49" t="s">
        <v>6862</v>
      </c>
    </row>
    <row r="157" s="53" customFormat="true" ht="102" hidden="false" customHeight="false" outlineLevel="0" collapsed="false">
      <c r="A157" s="58" t="str">
        <f aca="false">IF(OR(T157="E",T157="A"),"YES","NO")</f>
        <v>YES</v>
      </c>
      <c r="B157" s="58"/>
      <c r="C157" s="58"/>
      <c r="D157" s="236" t="s">
        <v>5302</v>
      </c>
      <c r="E157" s="237" t="s">
        <v>2031</v>
      </c>
      <c r="F157" s="238" t="s">
        <v>2031</v>
      </c>
      <c r="G157" s="99" t="n">
        <f aca="false">LEN(R157)-LEN(SUBSTITUTE(R157,"/",""))-1</f>
        <v>6</v>
      </c>
      <c r="H157" s="99" t="s">
        <v>88</v>
      </c>
      <c r="I157" s="139" t="s">
        <v>355</v>
      </c>
      <c r="J157" s="97" t="s">
        <v>2032</v>
      </c>
      <c r="K157" s="98" t="s">
        <v>1833</v>
      </c>
      <c r="L157" s="98"/>
      <c r="M157" s="98"/>
      <c r="N157" s="97" t="s">
        <v>358</v>
      </c>
      <c r="O157" s="99" t="s">
        <v>88</v>
      </c>
      <c r="P157" s="100" t="str">
        <f aca="false">O157</f>
        <v>1..1</v>
      </c>
      <c r="Q157" s="54" t="s">
        <v>5498</v>
      </c>
      <c r="R157" s="109" t="s">
        <v>2033</v>
      </c>
      <c r="S157" s="99" t="s">
        <v>360</v>
      </c>
      <c r="T157" s="10" t="str">
        <f aca="false">IF($E157="","",IF(ISERROR(SEARCH("@",$R157)),IF(LEFT($E157,4)="BG-X","EG",IF(LEFT($E157,2)="BG","G",IF(LEFT($E157,4)="BT-X",IF(LEN($E157)-LEN(SUBSTITUTE($E157,"-",))&gt;2,"","E"),IF(LEN($E157)-LEN(SUBSTITUTE($E157,"-",))&gt;1,"","E")))),"A"))</f>
        <v>A</v>
      </c>
      <c r="U157" s="99" t="s">
        <v>95</v>
      </c>
      <c r="V157" s="99"/>
      <c r="W157" s="315"/>
      <c r="X157" s="38"/>
      <c r="Y157" s="10" t="str">
        <f aca="false">IF(AH157=Y$4,"X","-")</f>
        <v>-</v>
      </c>
      <c r="Z157" s="10" t="str">
        <f aca="false">IF(Y157="X","X",IF($AH157=Z$4,"X","-"))</f>
        <v>X</v>
      </c>
      <c r="AA157" s="10" t="str">
        <f aca="false">IF(Z157="X","X",IF($AH157=AA$4,"X","-"))</f>
        <v>X</v>
      </c>
      <c r="AB157" s="10" t="str">
        <f aca="false">IF(AA157="X","X",IF($AH157=AB$4,"X","-"))</f>
        <v>X</v>
      </c>
      <c r="AC157" s="10" t="str">
        <f aca="false">IF(AB157="X","X",IF($AH157=AC$4,"X","-"))</f>
        <v>X</v>
      </c>
      <c r="AD157" s="10" t="str">
        <f aca="false">IF(AC157="X","X",IF($AH157=AD$4,"X","-"))</f>
        <v>X</v>
      </c>
      <c r="AE157" s="10" t="str">
        <f aca="false">IF(AD157="X","X",IF($AH157=AE$4,"X","-"))</f>
        <v>X</v>
      </c>
      <c r="AF157" s="38"/>
      <c r="AG157" s="10" t="s">
        <v>25</v>
      </c>
      <c r="AH157" s="110" t="s">
        <v>25</v>
      </c>
      <c r="AI157" s="38"/>
      <c r="AJ157" s="13" t="str">
        <f aca="false">IF(ISERROR(FIND("/",R157)),R157,LEFT(R157,FIND(CHAR(1),SUBSTITUTE(R157,"/",CHAR(1),LEN(R157)-LEN(SUBSTITUTE(R157,"/",""))))-1))</f>
        <v>/rsm:CrossIndustryInvoice/rsm:SupplyChainTradeTransaction/ram:ApplicableHeaderTradeAgreement/ram:BuyerTradeParty/ram:URIUniversalCommunication/ram:URIID</v>
      </c>
      <c r="AK157" s="13" t="str">
        <f aca="false">IF(ISERROR(FIND("/",R157)),R157,MID(R157, FIND(CHAR(1),SUBSTITUTE(R157,"/",CHAR(1), LEN(R157)-LEN(SUBSTITUTE(R157,"/","")))), LEN(R157)))</f>
        <v>/@schemeID</v>
      </c>
      <c r="AL157" s="14" t="n">
        <f aca="false">COUNTIFS(R$4:R157,AJ157)</f>
        <v>1</v>
      </c>
      <c r="AM157" s="1"/>
      <c r="AN157" s="236" t="str">
        <f aca="false">D157</f>
        <v>SCT_HTA</v>
      </c>
      <c r="AO157" s="237" t="str">
        <f aca="false">E157</f>
        <v>BT-49-1</v>
      </c>
      <c r="AP157" s="238" t="str">
        <f aca="false">IF(F157="","",F157)</f>
        <v>BT-49-1</v>
      </c>
      <c r="AQ157" s="99" t="n">
        <f aca="false">LEN(BB157)-LEN(SUBSTITUTE(BB157,"/",""))-1</f>
        <v>6</v>
      </c>
      <c r="AR157" s="99" t="str">
        <f aca="false">H157</f>
        <v>1..1</v>
      </c>
      <c r="AS157" s="139" t="s">
        <v>361</v>
      </c>
      <c r="AT157" s="97" t="s">
        <v>2034</v>
      </c>
      <c r="AU157" s="98" t="s">
        <v>1836</v>
      </c>
      <c r="AV157" s="98"/>
      <c r="AW157" s="98"/>
      <c r="AX157" s="97"/>
      <c r="AY157" s="99" t="str">
        <f aca="false">O157</f>
        <v>1..1</v>
      </c>
      <c r="AZ157" s="100" t="str">
        <f aca="false">P157</f>
        <v>1..1</v>
      </c>
      <c r="BA157" s="54" t="str">
        <f aca="false">Q157</f>
        <v>/rsm:CrossIndustryInvoice
/rsm:SupplyChainTradeTransaction
/ram:ApplicableHeaderTradeAgreement
/ram:BuyerTradeParty
/ram:URIUniversalCommunication
/ram:URIID
/@schemeID</v>
      </c>
      <c r="BB157" s="109" t="str">
        <f aca="false">R157</f>
        <v>/rsm:CrossIndustryInvoice/rsm:SupplyChainTradeTransaction/ram:ApplicableHeaderTradeAgreement/ram:BuyerTradeParty/ram:URIUniversalCommunication/ram:URIID/@schemeID</v>
      </c>
      <c r="BC157" s="99" t="str">
        <f aca="false">IF(S157="","",S157)</f>
        <v>S</v>
      </c>
      <c r="BD157" s="10" t="str">
        <f aca="false">IF(T157="","",T157)</f>
        <v>A</v>
      </c>
      <c r="BE157" s="99" t="str">
        <f aca="false">IF(U157="","",U157)</f>
        <v>0..1</v>
      </c>
      <c r="BF157" s="99" t="str">
        <f aca="false">IF(V157="","",V157)</f>
        <v/>
      </c>
      <c r="BG157" s="315" t="str">
        <f aca="false">IF(W157="","",W157)</f>
        <v/>
      </c>
      <c r="BH157" s="6"/>
      <c r="BI157" s="10" t="str">
        <f aca="false">Y157</f>
        <v>-</v>
      </c>
      <c r="BJ157" s="10" t="str">
        <f aca="false">Z157</f>
        <v>X</v>
      </c>
      <c r="BK157" s="10" t="str">
        <f aca="false">AA157</f>
        <v>X</v>
      </c>
      <c r="BL157" s="10" t="str">
        <f aca="false">AB157</f>
        <v>X</v>
      </c>
      <c r="BM157" s="10" t="str">
        <f aca="false">AC157</f>
        <v>X</v>
      </c>
      <c r="BN157" s="10" t="str">
        <f aca="false">AD157</f>
        <v>X</v>
      </c>
      <c r="BO157" s="10" t="str">
        <f aca="false">AE157</f>
        <v>X</v>
      </c>
      <c r="BP157" s="6"/>
      <c r="BQ157" s="10" t="str">
        <f aca="false">AG157</f>
        <v>BASIC WL</v>
      </c>
      <c r="BR157" s="110" t="str">
        <f aca="false">AH157</f>
        <v>BASIC WL</v>
      </c>
      <c r="BS157" s="47"/>
      <c r="BT157" s="49" t="s">
        <v>6862</v>
      </c>
    </row>
    <row r="158" s="53" customFormat="true" ht="85.5" hidden="false" customHeight="false" outlineLevel="0" collapsed="false">
      <c r="A158" s="58" t="str">
        <f aca="false">IF(OR(T158="E",T158="A"),"YES","NO")</f>
        <v>NO</v>
      </c>
      <c r="B158" s="58"/>
      <c r="C158" s="58"/>
      <c r="D158" s="236" t="s">
        <v>5302</v>
      </c>
      <c r="E158" s="241" t="s">
        <v>2035</v>
      </c>
      <c r="F158" s="242"/>
      <c r="G158" s="172" t="n">
        <f aca="false">LEN(R158)-LEN(SUBSTITUTE(R158,"/",""))-1</f>
        <v>4</v>
      </c>
      <c r="H158" s="172" t="s">
        <v>95</v>
      </c>
      <c r="I158" s="181" t="s">
        <v>5499</v>
      </c>
      <c r="J158" s="173" t="s">
        <v>2036</v>
      </c>
      <c r="K158" s="174"/>
      <c r="L158" s="174"/>
      <c r="M158" s="174"/>
      <c r="N158" s="173"/>
      <c r="O158" s="175" t="s">
        <v>95</v>
      </c>
      <c r="P158" s="175" t="str">
        <f aca="false">O158</f>
        <v>0..1</v>
      </c>
      <c r="Q158" s="176" t="s">
        <v>5500</v>
      </c>
      <c r="R158" s="177" t="s">
        <v>2037</v>
      </c>
      <c r="S158" s="172"/>
      <c r="T158" s="178" t="str">
        <f aca="false">IF($E158="","",IF(ISERROR(SEARCH("@",$R158)),IF(LEFT($E158,4)="BG-X","EG",IF(LEFT($E158,2)="BG","G",IF(LEFT($E158,4)="BT-X",IF(LEN($E158)-LEN(SUBSTITUTE($E158,"-",))&gt;2,"","E"),IF(LEN($E158)-LEN(SUBSTITUTE($E158,"-",))&gt;1,"","E")))),"A"))</f>
        <v/>
      </c>
      <c r="U158" s="172" t="s">
        <v>112</v>
      </c>
      <c r="V158" s="172"/>
      <c r="W158" s="365"/>
      <c r="X158" s="38"/>
      <c r="Y158" s="178" t="str">
        <f aca="false">IF(AH158=Y$4,"X","-")</f>
        <v>-</v>
      </c>
      <c r="Z158" s="178" t="str">
        <f aca="false">IF(Y158="X","X",IF($AH158=Z$4,"X","-"))</f>
        <v>X</v>
      </c>
      <c r="AA158" s="178" t="str">
        <f aca="false">IF(Z158="X","X",IF($AH158=AA$4,"X","-"))</f>
        <v>X</v>
      </c>
      <c r="AB158" s="178" t="str">
        <f aca="false">IF(AA158="X","X",IF($AH158=AB$4,"X","-"))</f>
        <v>X</v>
      </c>
      <c r="AC158" s="178" t="str">
        <f aca="false">IF(AB158="X","X",IF($AH158=AC$4,"X","-"))</f>
        <v>X</v>
      </c>
      <c r="AD158" s="178" t="str">
        <f aca="false">IF(AC158="X","X",IF($AH158=AD$4,"X","-"))</f>
        <v>X</v>
      </c>
      <c r="AE158" s="178" t="str">
        <f aca="false">IF(AD158="X","X",IF($AH158=AE$4,"X","-"))</f>
        <v>X</v>
      </c>
      <c r="AF158" s="38"/>
      <c r="AG158" s="178" t="s">
        <v>25</v>
      </c>
      <c r="AH158" s="178" t="s">
        <v>25</v>
      </c>
      <c r="AI158" s="38"/>
      <c r="AJ158" s="13" t="str">
        <f aca="false">IF(ISERROR(FIND("/",R158)),R158,LEFT(R158,FIND(CHAR(1),SUBSTITUTE(R158,"/",CHAR(1),LEN(R158)-LEN(SUBSTITUTE(R158,"/",""))))-1))</f>
        <v>/rsm:CrossIndustryInvoice/rsm:SupplyChainTradeTransaction/ram:ApplicableHeaderTradeAgreement/ram:BuyerTradeParty</v>
      </c>
      <c r="AK158" s="13" t="str">
        <f aca="false">IF(ISERROR(FIND("/",R158)),R158,MID(R158, FIND(CHAR(1),SUBSTITUTE(R158,"/",CHAR(1), LEN(R158)-LEN(SUBSTITUTE(R158,"/","")))), LEN(R158)))</f>
        <v>/ram:SpecifiedTaxRegistration</v>
      </c>
      <c r="AL158" s="14" t="n">
        <f aca="false">COUNTIFS(R$4:R158,AJ158)</f>
        <v>1</v>
      </c>
      <c r="AM158" s="1"/>
      <c r="AN158" s="236" t="str">
        <f aca="false">D158</f>
        <v>SCT_HTA</v>
      </c>
      <c r="AO158" s="241" t="str">
        <f aca="false">E158</f>
        <v>BT-48-00</v>
      </c>
      <c r="AP158" s="242" t="str">
        <f aca="false">IF(F158="","",F158)</f>
        <v/>
      </c>
      <c r="AQ158" s="172" t="n">
        <f aca="false">LEN(BB158)-LEN(SUBSTITUTE(BB158,"/",""))-1</f>
        <v>4</v>
      </c>
      <c r="AR158" s="172" t="str">
        <f aca="false">H158</f>
        <v>0..1</v>
      </c>
      <c r="AS158" s="181" t="s">
        <v>5501</v>
      </c>
      <c r="AT158" s="173"/>
      <c r="AU158" s="174"/>
      <c r="AV158" s="174"/>
      <c r="AW158" s="174"/>
      <c r="AX158" s="173"/>
      <c r="AY158" s="175" t="str">
        <f aca="false">O158</f>
        <v>0..1</v>
      </c>
      <c r="AZ158" s="175" t="str">
        <f aca="false">P158</f>
        <v>0..1</v>
      </c>
      <c r="BA158" s="176" t="str">
        <f aca="false">Q158</f>
        <v>/rsm:CrossIndustryInvoice
/rsm:SupplyChainTradeTransaction
/ram:ApplicableHeaderTradeAgreement
/ram:BuyerTradeParty
/ram:SpecifiedTaxRegistration</v>
      </c>
      <c r="BB158" s="177" t="str">
        <f aca="false">R158</f>
        <v>/rsm:CrossIndustryInvoice/rsm:SupplyChainTradeTransaction/ram:ApplicableHeaderTradeAgreement/ram:BuyerTradeParty/ram:SpecifiedTaxRegistration</v>
      </c>
      <c r="BC158" s="172" t="str">
        <f aca="false">IF(S158="","",S158)</f>
        <v/>
      </c>
      <c r="BD158" s="178" t="str">
        <f aca="false">IF(T158="","",T158)</f>
        <v/>
      </c>
      <c r="BE158" s="172" t="str">
        <f aca="false">IF(U158="","",U158)</f>
        <v>0..n</v>
      </c>
      <c r="BF158" s="172" t="str">
        <f aca="false">IF(V158="","",V158)</f>
        <v/>
      </c>
      <c r="BG158" s="365" t="str">
        <f aca="false">IF(W158="","",W158)</f>
        <v/>
      </c>
      <c r="BH158" s="6"/>
      <c r="BI158" s="178" t="str">
        <f aca="false">Y158</f>
        <v>-</v>
      </c>
      <c r="BJ158" s="178" t="str">
        <f aca="false">Z158</f>
        <v>X</v>
      </c>
      <c r="BK158" s="178" t="str">
        <f aca="false">AA158</f>
        <v>X</v>
      </c>
      <c r="BL158" s="178" t="str">
        <f aca="false">AB158</f>
        <v>X</v>
      </c>
      <c r="BM158" s="178" t="str">
        <f aca="false">AC158</f>
        <v>X</v>
      </c>
      <c r="BN158" s="178" t="str">
        <f aca="false">AD158</f>
        <v>X</v>
      </c>
      <c r="BO158" s="178" t="str">
        <f aca="false">AE158</f>
        <v>X</v>
      </c>
      <c r="BP158" s="6"/>
      <c r="BQ158" s="178" t="str">
        <f aca="false">AG158</f>
        <v>BASIC WL</v>
      </c>
      <c r="BR158" s="178" t="str">
        <f aca="false">AH158</f>
        <v>BASIC WL</v>
      </c>
      <c r="BS158" s="47"/>
      <c r="BT158" s="49" t="s">
        <v>6862</v>
      </c>
    </row>
    <row r="159" s="53" customFormat="true" ht="89.25" hidden="false" customHeight="false" outlineLevel="0" collapsed="false">
      <c r="A159" s="58" t="str">
        <f aca="false">IF(OR(T159="E",T159="A"),"YES","NO")</f>
        <v>YES</v>
      </c>
      <c r="B159" s="58"/>
      <c r="C159" s="58"/>
      <c r="D159" s="236" t="s">
        <v>5302</v>
      </c>
      <c r="E159" s="237" t="s">
        <v>2038</v>
      </c>
      <c r="F159" s="238" t="s">
        <v>2038</v>
      </c>
      <c r="G159" s="99" t="n">
        <f aca="false">LEN(R159)-LEN(SUBSTITUTE(R159,"/",""))-1</f>
        <v>5</v>
      </c>
      <c r="H159" s="99" t="s">
        <v>95</v>
      </c>
      <c r="I159" s="97" t="s">
        <v>2039</v>
      </c>
      <c r="J159" s="97" t="s">
        <v>2040</v>
      </c>
      <c r="K159" s="98" t="s">
        <v>2041</v>
      </c>
      <c r="L159" s="98" t="s">
        <v>2042</v>
      </c>
      <c r="M159" s="98" t="s">
        <v>2043</v>
      </c>
      <c r="N159" s="97" t="s">
        <v>137</v>
      </c>
      <c r="O159" s="99" t="s">
        <v>88</v>
      </c>
      <c r="P159" s="100" t="str">
        <f aca="false">O159</f>
        <v>1..1</v>
      </c>
      <c r="Q159" s="54" t="s">
        <v>5502</v>
      </c>
      <c r="R159" s="109" t="s">
        <v>2044</v>
      </c>
      <c r="S159" s="99" t="s">
        <v>139</v>
      </c>
      <c r="T159" s="10" t="str">
        <f aca="false">IF($E159="","",IF(ISERROR(SEARCH("@",$R159)),IF(LEFT($E159,4)="BG-X","EG",IF(LEFT($E159,2)="BG","G",IF(LEFT($E159,4)="BT-X",IF(LEN($E159)-LEN(SUBSTITUTE($E159,"-",))&gt;2,"","E"),IF(LEN($E159)-LEN(SUBSTITUTE($E159,"-",))&gt;1,"","E")))),"A"))</f>
        <v>E</v>
      </c>
      <c r="U159" s="99" t="s">
        <v>95</v>
      </c>
      <c r="V159" s="99"/>
      <c r="W159" s="315" t="s">
        <v>2045</v>
      </c>
      <c r="X159" s="38"/>
      <c r="Y159" s="10" t="str">
        <f aca="false">IF(AH159=Y$4,"X","-")</f>
        <v>-</v>
      </c>
      <c r="Z159" s="10" t="str">
        <f aca="false">IF(Y159="X","X",IF($AH159=Z$4,"X","-"))</f>
        <v>X</v>
      </c>
      <c r="AA159" s="10" t="str">
        <f aca="false">IF(Z159="X","X",IF($AH159=AA$4,"X","-"))</f>
        <v>X</v>
      </c>
      <c r="AB159" s="10" t="str">
        <f aca="false">IF(AA159="X","X",IF($AH159=AB$4,"X","-"))</f>
        <v>X</v>
      </c>
      <c r="AC159" s="10" t="str">
        <f aca="false">IF(AB159="X","X",IF($AH159=AC$4,"X","-"))</f>
        <v>X</v>
      </c>
      <c r="AD159" s="10" t="str">
        <f aca="false">IF(AC159="X","X",IF($AH159=AD$4,"X","-"))</f>
        <v>X</v>
      </c>
      <c r="AE159" s="10" t="str">
        <f aca="false">IF(AD159="X","X",IF($AH159=AE$4,"X","-"))</f>
        <v>X</v>
      </c>
      <c r="AF159" s="38"/>
      <c r="AG159" s="10" t="s">
        <v>25</v>
      </c>
      <c r="AH159" s="110" t="s">
        <v>25</v>
      </c>
      <c r="AI159" s="38"/>
      <c r="AJ159" s="13" t="str">
        <f aca="false">IF(ISERROR(FIND("/",R159)),R159,LEFT(R159,FIND(CHAR(1),SUBSTITUTE(R159,"/",CHAR(1),LEN(R159)-LEN(SUBSTITUTE(R159,"/",""))))-1))</f>
        <v>/rsm:CrossIndustryInvoice/rsm:SupplyChainTradeTransaction/ram:ApplicableHeaderTradeAgreement/ram:BuyerTradeParty/ram:SpecifiedTaxRegistration</v>
      </c>
      <c r="AK159" s="13" t="str">
        <f aca="false">IF(ISERROR(FIND("/",R159)),R159,MID(R159, FIND(CHAR(1),SUBSTITUTE(R159,"/",CHAR(1), LEN(R159)-LEN(SUBSTITUTE(R159,"/","")))), LEN(R159)))</f>
        <v>/ram:ID</v>
      </c>
      <c r="AL159" s="14" t="n">
        <f aca="false">COUNTIFS(R$4:R159,AJ159)</f>
        <v>1</v>
      </c>
      <c r="AM159" s="1"/>
      <c r="AN159" s="236" t="str">
        <f aca="false">D159</f>
        <v>SCT_HTA</v>
      </c>
      <c r="AO159" s="237" t="str">
        <f aca="false">E159</f>
        <v>BT-48</v>
      </c>
      <c r="AP159" s="238" t="str">
        <f aca="false">IF(F159="","",F159)</f>
        <v>BT-48</v>
      </c>
      <c r="AQ159" s="99" t="n">
        <f aca="false">LEN(BB159)-LEN(SUBSTITUTE(BB159,"/",""))-1</f>
        <v>5</v>
      </c>
      <c r="AR159" s="99" t="str">
        <f aca="false">H159</f>
        <v>0..1</v>
      </c>
      <c r="AS159" s="97" t="s">
        <v>2046</v>
      </c>
      <c r="AT159" s="97" t="s">
        <v>2047</v>
      </c>
      <c r="AU159" s="98" t="s">
        <v>1848</v>
      </c>
      <c r="AV159" s="98" t="s">
        <v>2048</v>
      </c>
      <c r="AW159" s="98" t="s">
        <v>2049</v>
      </c>
      <c r="AX159" s="97" t="s">
        <v>2190</v>
      </c>
      <c r="AY159" s="99" t="str">
        <f aca="false">O159</f>
        <v>1..1</v>
      </c>
      <c r="AZ159" s="100" t="str">
        <f aca="false">P159</f>
        <v>1..1</v>
      </c>
      <c r="BA159" s="54" t="str">
        <f aca="false">Q159</f>
        <v>/rsm:CrossIndustryInvoice
/rsm:SupplyChainTradeTransaction
/ram:ApplicableHeaderTradeAgreement
/ram:BuyerTradeParty
/ram:SpecifiedTaxRegistration
/ram:ID</v>
      </c>
      <c r="BB159" s="109" t="str">
        <f aca="false">R159</f>
        <v>/rsm:CrossIndustryInvoice/rsm:SupplyChainTradeTransaction/ram:ApplicableHeaderTradeAgreement/ram:BuyerTradeParty/ram:SpecifiedTaxRegistration/ram:ID</v>
      </c>
      <c r="BC159" s="99" t="str">
        <f aca="false">IF(S159="","",S159)</f>
        <v>I</v>
      </c>
      <c r="BD159" s="10" t="str">
        <f aca="false">IF(T159="","",T159)</f>
        <v>E</v>
      </c>
      <c r="BE159" s="99" t="str">
        <f aca="false">IF(U159="","",U159)</f>
        <v>0..1</v>
      </c>
      <c r="BF159" s="99" t="str">
        <f aca="false">IF(V159="","",V159)</f>
        <v/>
      </c>
      <c r="BG159" s="315" t="str">
        <f aca="false">IF(W159="","",W159)</f>
        <v>@schemeID="VA"</v>
      </c>
      <c r="BH159" s="6"/>
      <c r="BI159" s="10" t="str">
        <f aca="false">Y159</f>
        <v>-</v>
      </c>
      <c r="BJ159" s="10" t="str">
        <f aca="false">Z159</f>
        <v>X</v>
      </c>
      <c r="BK159" s="10" t="str">
        <f aca="false">AA159</f>
        <v>X</v>
      </c>
      <c r="BL159" s="10" t="str">
        <f aca="false">AB159</f>
        <v>X</v>
      </c>
      <c r="BM159" s="10" t="str">
        <f aca="false">AC159</f>
        <v>X</v>
      </c>
      <c r="BN159" s="10" t="str">
        <f aca="false">AD159</f>
        <v>X</v>
      </c>
      <c r="BO159" s="10" t="str">
        <f aca="false">AE159</f>
        <v>X</v>
      </c>
      <c r="BP159" s="6"/>
      <c r="BQ159" s="10" t="str">
        <f aca="false">AG159</f>
        <v>BASIC WL</v>
      </c>
      <c r="BR159" s="110" t="str">
        <f aca="false">AH159</f>
        <v>BASIC WL</v>
      </c>
      <c r="BS159" s="47"/>
      <c r="BT159" s="49" t="s">
        <v>6862</v>
      </c>
    </row>
    <row r="160" s="53" customFormat="true" ht="102" hidden="false" customHeight="false" outlineLevel="0" collapsed="false">
      <c r="A160" s="58" t="str">
        <f aca="false">IF(OR(T160="E",T160="A"),"YES","NO")</f>
        <v>YES</v>
      </c>
      <c r="B160" s="58"/>
      <c r="C160" s="58"/>
      <c r="D160" s="236" t="s">
        <v>5302</v>
      </c>
      <c r="E160" s="237" t="s">
        <v>2050</v>
      </c>
      <c r="F160" s="238" t="s">
        <v>2050</v>
      </c>
      <c r="G160" s="99" t="n">
        <f aca="false">LEN(R160)-LEN(SUBSTITUTE(R160,"/",""))-1</f>
        <v>6</v>
      </c>
      <c r="H160" s="99" t="s">
        <v>88</v>
      </c>
      <c r="I160" s="139" t="s">
        <v>1139</v>
      </c>
      <c r="J160" s="97" t="s">
        <v>5503</v>
      </c>
      <c r="K160" s="98" t="s">
        <v>5086</v>
      </c>
      <c r="L160" s="98"/>
      <c r="M160" s="98" t="s">
        <v>2045</v>
      </c>
      <c r="N160" s="97" t="s">
        <v>358</v>
      </c>
      <c r="O160" s="99" t="s">
        <v>88</v>
      </c>
      <c r="P160" s="100" t="str">
        <f aca="false">O160</f>
        <v>1..1</v>
      </c>
      <c r="Q160" s="54" t="s">
        <v>5504</v>
      </c>
      <c r="R160" s="109" t="s">
        <v>2051</v>
      </c>
      <c r="S160" s="99" t="s">
        <v>360</v>
      </c>
      <c r="T160" s="10" t="str">
        <f aca="false">IF($E160="","",IF(ISERROR(SEARCH("@",$R160)),IF(LEFT($E160,4)="BG-X","EG",IF(LEFT($E160,2)="BG","G",IF(LEFT($E160,4)="BT-X",IF(LEN($E160)-LEN(SUBSTITUTE($E160,"-",))&gt;2,"","E"),IF(LEN($E160)-LEN(SUBSTITUTE($E160,"-",))&gt;1,"","E")))),"A"))</f>
        <v>A</v>
      </c>
      <c r="U160" s="99" t="s">
        <v>95</v>
      </c>
      <c r="V160" s="99"/>
      <c r="W160" s="315" t="s">
        <v>2045</v>
      </c>
      <c r="X160" s="38"/>
      <c r="Y160" s="10" t="str">
        <f aca="false">IF(AH160=Y$4,"X","-")</f>
        <v>-</v>
      </c>
      <c r="Z160" s="10" t="str">
        <f aca="false">IF(Y160="X","X",IF($AH160=Z$4,"X","-"))</f>
        <v>X</v>
      </c>
      <c r="AA160" s="10" t="str">
        <f aca="false">IF(Z160="X","X",IF($AH160=AA$4,"X","-"))</f>
        <v>X</v>
      </c>
      <c r="AB160" s="10" t="str">
        <f aca="false">IF(AA160="X","X",IF($AH160=AB$4,"X","-"))</f>
        <v>X</v>
      </c>
      <c r="AC160" s="10" t="str">
        <f aca="false">IF(AB160="X","X",IF($AH160=AC$4,"X","-"))</f>
        <v>X</v>
      </c>
      <c r="AD160" s="10" t="str">
        <f aca="false">IF(AC160="X","X",IF($AH160=AD$4,"X","-"))</f>
        <v>X</v>
      </c>
      <c r="AE160" s="10" t="str">
        <f aca="false">IF(AD160="X","X",IF($AH160=AE$4,"X","-"))</f>
        <v>X</v>
      </c>
      <c r="AF160" s="38"/>
      <c r="AG160" s="10" t="s">
        <v>25</v>
      </c>
      <c r="AH160" s="110" t="s">
        <v>25</v>
      </c>
      <c r="AI160" s="38"/>
      <c r="AJ160" s="13" t="str">
        <f aca="false">IF(ISERROR(FIND("/",R160)),R160,LEFT(R160,FIND(CHAR(1),SUBSTITUTE(R160,"/",CHAR(1),LEN(R160)-LEN(SUBSTITUTE(R160,"/",""))))-1))</f>
        <v>/rsm:CrossIndustryInvoice/rsm:SupplyChainTradeTransaction/ram:ApplicableHeaderTradeAgreement/ram:BuyerTradeParty/ram:SpecifiedTaxRegistration/ram:ID</v>
      </c>
      <c r="AK160" s="13" t="str">
        <f aca="false">IF(ISERROR(FIND("/",R160)),R160,MID(R160, FIND(CHAR(1),SUBSTITUTE(R160,"/",CHAR(1), LEN(R160)-LEN(SUBSTITUTE(R160,"/","")))), LEN(R160)))</f>
        <v>/@schemeID</v>
      </c>
      <c r="AL160" s="14" t="n">
        <f aca="false">COUNTIFS(R$4:R160,AJ160)</f>
        <v>1</v>
      </c>
      <c r="AM160" s="1"/>
      <c r="AN160" s="236" t="str">
        <f aca="false">D160</f>
        <v>SCT_HTA</v>
      </c>
      <c r="AO160" s="237" t="str">
        <f aca="false">E160</f>
        <v>BT-48-0</v>
      </c>
      <c r="AP160" s="238" t="str">
        <f aca="false">IF(F160="","",F160)</f>
        <v>BT-48-0</v>
      </c>
      <c r="AQ160" s="99" t="n">
        <f aca="false">LEN(BB160)-LEN(SUBSTITUTE(BB160,"/",""))-1</f>
        <v>6</v>
      </c>
      <c r="AR160" s="99" t="str">
        <f aca="false">H160</f>
        <v>1..1</v>
      </c>
      <c r="AS160" s="139" t="s">
        <v>361</v>
      </c>
      <c r="AT160" s="97" t="s">
        <v>5505</v>
      </c>
      <c r="AU160" s="98" t="s">
        <v>5410</v>
      </c>
      <c r="AV160" s="98"/>
      <c r="AW160" s="98" t="s">
        <v>5410</v>
      </c>
      <c r="AX160" s="97"/>
      <c r="AY160" s="99" t="str">
        <f aca="false">O160</f>
        <v>1..1</v>
      </c>
      <c r="AZ160" s="100" t="str">
        <f aca="false">P160</f>
        <v>1..1</v>
      </c>
      <c r="BA160" s="54" t="str">
        <f aca="false">Q160</f>
        <v>/rsm:CrossIndustryInvoice
/rsm:SupplyChainTradeTransaction
/ram:ApplicableHeaderTradeAgreement
/ram:BuyerTradeParty
/ram:SpecifiedTaxRegistration
/ram:ID
/@schemeID</v>
      </c>
      <c r="BB160" s="109" t="str">
        <f aca="false">R160</f>
        <v>/rsm:CrossIndustryInvoice/rsm:SupplyChainTradeTransaction/ram:ApplicableHeaderTradeAgreement/ram:BuyerTradeParty/ram:SpecifiedTaxRegistration/ram:ID/@schemeID</v>
      </c>
      <c r="BC160" s="99" t="str">
        <f aca="false">IF(S160="","",S160)</f>
        <v>S</v>
      </c>
      <c r="BD160" s="10" t="str">
        <f aca="false">IF(T160="","",T160)</f>
        <v>A</v>
      </c>
      <c r="BE160" s="99" t="str">
        <f aca="false">IF(U160="","",U160)</f>
        <v>0..1</v>
      </c>
      <c r="BF160" s="99" t="str">
        <f aca="false">IF(V160="","",V160)</f>
        <v/>
      </c>
      <c r="BG160" s="315" t="str">
        <f aca="false">IF(W160="","",W160)</f>
        <v>@schemeID="VA"</v>
      </c>
      <c r="BH160" s="6"/>
      <c r="BI160" s="10" t="str">
        <f aca="false">Y160</f>
        <v>-</v>
      </c>
      <c r="BJ160" s="10" t="str">
        <f aca="false">Z160</f>
        <v>X</v>
      </c>
      <c r="BK160" s="10" t="str">
        <f aca="false">AA160</f>
        <v>X</v>
      </c>
      <c r="BL160" s="10" t="str">
        <f aca="false">AB160</f>
        <v>X</v>
      </c>
      <c r="BM160" s="10" t="str">
        <f aca="false">AC160</f>
        <v>X</v>
      </c>
      <c r="BN160" s="10" t="str">
        <f aca="false">AD160</f>
        <v>X</v>
      </c>
      <c r="BO160" s="10" t="str">
        <f aca="false">AE160</f>
        <v>X</v>
      </c>
      <c r="BP160" s="6"/>
      <c r="BQ160" s="10" t="str">
        <f aca="false">AG160</f>
        <v>BASIC WL</v>
      </c>
      <c r="BR160" s="110" t="str">
        <f aca="false">AH160</f>
        <v>BASIC WL</v>
      </c>
      <c r="BS160" s="47"/>
      <c r="BT160" s="49" t="s">
        <v>6862</v>
      </c>
    </row>
    <row r="161" s="53" customFormat="true" ht="85.5" hidden="false" customHeight="false" outlineLevel="0" collapsed="false">
      <c r="A161" s="58" t="str">
        <f aca="false">IF(OR(T161="E",T161="A"),"YES","NO")</f>
        <v>NO</v>
      </c>
      <c r="B161" s="58"/>
      <c r="C161" s="58"/>
      <c r="D161" s="231" t="s">
        <v>5302</v>
      </c>
      <c r="E161" s="239" t="s">
        <v>2276</v>
      </c>
      <c r="F161" s="240" t="s">
        <v>2276</v>
      </c>
      <c r="G161" s="156" t="n">
        <f aca="false">LEN(R161)-LEN(SUBSTITUTE(R161,"/",""))-1</f>
        <v>3</v>
      </c>
      <c r="H161" s="156" t="s">
        <v>95</v>
      </c>
      <c r="I161" s="158" t="s">
        <v>2277</v>
      </c>
      <c r="J161" s="158" t="s">
        <v>2278</v>
      </c>
      <c r="K161" s="159"/>
      <c r="L161" s="159" t="s">
        <v>2279</v>
      </c>
      <c r="M161" s="159"/>
      <c r="N161" s="158"/>
      <c r="O161" s="160" t="s">
        <v>95</v>
      </c>
      <c r="P161" s="156" t="str">
        <f aca="false">O161</f>
        <v>0..1</v>
      </c>
      <c r="Q161" s="161" t="s">
        <v>5696</v>
      </c>
      <c r="R161" s="162" t="s">
        <v>2280</v>
      </c>
      <c r="S161" s="156"/>
      <c r="T161" s="163" t="str">
        <f aca="false">IF($E161="","",IF(ISERROR(SEARCH("@",$R161)),IF(LEFT($E161,4)="BG-X","EG",IF(LEFT($E161,2)="BG","G",IF(LEFT($E161,4)="BT-X",IF(LEN($E161)-LEN(SUBSTITUTE($E161,"-",))&gt;2,"","E"),IF(LEN($E161)-LEN(SUBSTITUTE($E161,"-",))&gt;1,"","E")))),"A"))</f>
        <v>G</v>
      </c>
      <c r="U161" s="156" t="s">
        <v>95</v>
      </c>
      <c r="V161" s="156"/>
      <c r="W161" s="364"/>
      <c r="X161" s="38"/>
      <c r="Y161" s="163" t="str">
        <f aca="false">IF(AH161=Y$4,"X","-")</f>
        <v>-</v>
      </c>
      <c r="Z161" s="163" t="str">
        <f aca="false">IF(Y161="X","X",IF($AH161=Z$4,"X","-"))</f>
        <v>X</v>
      </c>
      <c r="AA161" s="163" t="str">
        <f aca="false">IF(Z161="X","X",IF($AH161=AA$4,"X","-"))</f>
        <v>X</v>
      </c>
      <c r="AB161" s="163" t="str">
        <f aca="false">IF(AA161="X","X",IF($AH161=AB$4,"X","-"))</f>
        <v>X</v>
      </c>
      <c r="AC161" s="163" t="str">
        <f aca="false">IF(AB161="X","X",IF($AH161=AC$4,"X","-"))</f>
        <v>X</v>
      </c>
      <c r="AD161" s="163" t="str">
        <f aca="false">IF(AC161="X","X",IF($AH161=AD$4,"X","-"))</f>
        <v>X</v>
      </c>
      <c r="AE161" s="163" t="str">
        <f aca="false">IF(AD161="X","X",IF($AH161=AE$4,"X","-"))</f>
        <v>X</v>
      </c>
      <c r="AF161" s="38"/>
      <c r="AG161" s="163" t="s">
        <v>25</v>
      </c>
      <c r="AH161" s="163" t="s">
        <v>25</v>
      </c>
      <c r="AI161" s="38"/>
      <c r="AJ161" s="13" t="str">
        <f aca="false">IF(ISERROR(FIND("/",R161)),R161,LEFT(R161,FIND(CHAR(1),SUBSTITUTE(R161,"/",CHAR(1),LEN(R161)-LEN(SUBSTITUTE(R161,"/",""))))-1))</f>
        <v>/rsm:CrossIndustryInvoice/rsm:SupplyChainTradeTransaction/ram:ApplicableHeaderTradeAgreement</v>
      </c>
      <c r="AK161" s="13" t="str">
        <f aca="false">IF(ISERROR(FIND("/",R161)),R161,MID(R161, FIND(CHAR(1),SUBSTITUTE(R161,"/",CHAR(1), LEN(R161)-LEN(SUBSTITUTE(R161,"/","")))), LEN(R161)))</f>
        <v>/ram:SellerTaxRepresentativeTradeParty</v>
      </c>
      <c r="AL161" s="14" t="n">
        <f aca="false">COUNTIFS(R$4:R161,AJ161)</f>
        <v>1</v>
      </c>
      <c r="AM161" s="1"/>
      <c r="AN161" s="231" t="str">
        <f aca="false">D161</f>
        <v>SCT_HTA</v>
      </c>
      <c r="AO161" s="239" t="str">
        <f aca="false">E161</f>
        <v>BG-11</v>
      </c>
      <c r="AP161" s="240" t="str">
        <f aca="false">IF(F161="","",F161)</f>
        <v>BG-11</v>
      </c>
      <c r="AQ161" s="156" t="n">
        <f aca="false">LEN(BB161)-LEN(SUBSTITUTE(BB161,"/",""))-1</f>
        <v>3</v>
      </c>
      <c r="AR161" s="156" t="str">
        <f aca="false">H161</f>
        <v>0..1</v>
      </c>
      <c r="AS161" s="158" t="s">
        <v>2281</v>
      </c>
      <c r="AT161" s="158" t="s">
        <v>2282</v>
      </c>
      <c r="AU161" s="159"/>
      <c r="AV161" s="159" t="s">
        <v>2283</v>
      </c>
      <c r="AW161" s="159"/>
      <c r="AX161" s="158"/>
      <c r="AY161" s="160" t="str">
        <f aca="false">O161</f>
        <v>0..1</v>
      </c>
      <c r="AZ161" s="156" t="str">
        <f aca="false">P161</f>
        <v>0..1</v>
      </c>
      <c r="BA161" s="161" t="str">
        <f aca="false">Q161</f>
        <v>/rsm:CrossIndustryInvoice
/rsm:SupplyChainTradeTransaction
/ram:ApplicableHeaderTradeAgreement
/ram:SellerTaxRepresentativeTradeParty</v>
      </c>
      <c r="BB161" s="162" t="str">
        <f aca="false">R161</f>
        <v>/rsm:CrossIndustryInvoice/rsm:SupplyChainTradeTransaction/ram:ApplicableHeaderTradeAgreement/ram:SellerTaxRepresentativeTradeParty</v>
      </c>
      <c r="BC161" s="156" t="str">
        <f aca="false">IF(S161="","",S161)</f>
        <v/>
      </c>
      <c r="BD161" s="163" t="str">
        <f aca="false">IF(T161="","",T161)</f>
        <v>G</v>
      </c>
      <c r="BE161" s="156" t="str">
        <f aca="false">IF(U161="","",U161)</f>
        <v>0..1</v>
      </c>
      <c r="BF161" s="156" t="str">
        <f aca="false">IF(V161="","",V161)</f>
        <v/>
      </c>
      <c r="BG161" s="364" t="str">
        <f aca="false">IF(W161="","",W161)</f>
        <v/>
      </c>
      <c r="BH161" s="6"/>
      <c r="BI161" s="163" t="str">
        <f aca="false">Y161</f>
        <v>-</v>
      </c>
      <c r="BJ161" s="163" t="str">
        <f aca="false">Z161</f>
        <v>X</v>
      </c>
      <c r="BK161" s="163" t="str">
        <f aca="false">AA161</f>
        <v>X</v>
      </c>
      <c r="BL161" s="163" t="str">
        <f aca="false">AB161</f>
        <v>X</v>
      </c>
      <c r="BM161" s="163" t="str">
        <f aca="false">AC161</f>
        <v>X</v>
      </c>
      <c r="BN161" s="163" t="str">
        <f aca="false">AD161</f>
        <v>X</v>
      </c>
      <c r="BO161" s="163" t="str">
        <f aca="false">AE161</f>
        <v>X</v>
      </c>
      <c r="BP161" s="6"/>
      <c r="BQ161" s="163" t="str">
        <f aca="false">AG161</f>
        <v>BASIC WL</v>
      </c>
      <c r="BR161" s="163" t="str">
        <f aca="false">AH161</f>
        <v>BASIC WL</v>
      </c>
      <c r="BS161" s="47"/>
      <c r="BT161" s="49" t="s">
        <v>6862</v>
      </c>
    </row>
    <row r="162" s="53" customFormat="true" ht="85.5" hidden="false" customHeight="false" outlineLevel="0" collapsed="false">
      <c r="A162" s="58" t="str">
        <f aca="false">IF(OR(T162="E",T162="A"),"YES","NO")</f>
        <v>YES</v>
      </c>
      <c r="B162" s="58"/>
      <c r="C162" s="58"/>
      <c r="D162" s="236" t="s">
        <v>5302</v>
      </c>
      <c r="E162" s="237" t="s">
        <v>2291</v>
      </c>
      <c r="F162" s="238" t="s">
        <v>2291</v>
      </c>
      <c r="G162" s="99" t="n">
        <f aca="false">LEN(R162)-LEN(SUBSTITUTE(R162,"/",""))-1</f>
        <v>4</v>
      </c>
      <c r="H162" s="99" t="s">
        <v>88</v>
      </c>
      <c r="I162" s="97" t="s">
        <v>6878</v>
      </c>
      <c r="J162" s="97" t="s">
        <v>2293</v>
      </c>
      <c r="K162" s="98"/>
      <c r="L162" s="98"/>
      <c r="M162" s="98" t="s">
        <v>5702</v>
      </c>
      <c r="N162" s="97" t="s">
        <v>119</v>
      </c>
      <c r="O162" s="99" t="s">
        <v>88</v>
      </c>
      <c r="P162" s="100" t="str">
        <f aca="false">O162</f>
        <v>1..1</v>
      </c>
      <c r="Q162" s="54" t="s">
        <v>5703</v>
      </c>
      <c r="R162" s="109" t="s">
        <v>2294</v>
      </c>
      <c r="S162" s="99" t="s">
        <v>121</v>
      </c>
      <c r="T162" s="10" t="str">
        <f aca="false">IF($E162="","",IF(ISERROR(SEARCH("@",$R162)),IF(LEFT($E162,4)="BG-X","EG",IF(LEFT($E162,2)="BG","G",IF(LEFT($E162,4)="BT-X",IF(LEN($E162)-LEN(SUBSTITUTE($E162,"-",))&gt;2,"","E"),IF(LEN($E162)-LEN(SUBSTITUTE($E162,"-",))&gt;1,"","E")))),"A"))</f>
        <v>E</v>
      </c>
      <c r="U162" s="99" t="s">
        <v>95</v>
      </c>
      <c r="V162" s="99"/>
      <c r="W162" s="315"/>
      <c r="X162" s="38"/>
      <c r="Y162" s="10" t="str">
        <f aca="false">IF(AH162=Y$4,"X","-")</f>
        <v>-</v>
      </c>
      <c r="Z162" s="10" t="str">
        <f aca="false">IF(Y162="X","X",IF($AH162=Z$4,"X","-"))</f>
        <v>X</v>
      </c>
      <c r="AA162" s="10" t="str">
        <f aca="false">IF(Z162="X","X",IF($AH162=AA$4,"X","-"))</f>
        <v>X</v>
      </c>
      <c r="AB162" s="10" t="str">
        <f aca="false">IF(AA162="X","X",IF($AH162=AB$4,"X","-"))</f>
        <v>X</v>
      </c>
      <c r="AC162" s="10" t="str">
        <f aca="false">IF(AB162="X","X",IF($AH162=AC$4,"X","-"))</f>
        <v>X</v>
      </c>
      <c r="AD162" s="10" t="str">
        <f aca="false">IF(AC162="X","X",IF($AH162=AD$4,"X","-"))</f>
        <v>X</v>
      </c>
      <c r="AE162" s="10" t="str">
        <f aca="false">IF(AD162="X","X",IF($AH162=AE$4,"X","-"))</f>
        <v>X</v>
      </c>
      <c r="AF162" s="38"/>
      <c r="AG162" s="10" t="s">
        <v>25</v>
      </c>
      <c r="AH162" s="110" t="s">
        <v>25</v>
      </c>
      <c r="AI162" s="38"/>
      <c r="AJ162" s="13" t="str">
        <f aca="false">IF(ISERROR(FIND("/",R162)),R162,LEFT(R162,FIND(CHAR(1),SUBSTITUTE(R162,"/",CHAR(1),LEN(R162)-LEN(SUBSTITUTE(R162,"/",""))))-1))</f>
        <v>/rsm:CrossIndustryInvoice/rsm:SupplyChainTradeTransaction/ram:ApplicableHeaderTradeAgreement/ram:SellerTaxRepresentativeTradeParty</v>
      </c>
      <c r="AK162" s="13" t="str">
        <f aca="false">IF(ISERROR(FIND("/",R162)),R162,MID(R162, FIND(CHAR(1),SUBSTITUTE(R162,"/",CHAR(1), LEN(R162)-LEN(SUBSTITUTE(R162,"/","")))), LEN(R162)))</f>
        <v>/ram:Name</v>
      </c>
      <c r="AL162" s="14" t="n">
        <f aca="false">COUNTIFS(R$4:R162,AJ162)</f>
        <v>1</v>
      </c>
      <c r="AM162" s="1"/>
      <c r="AN162" s="236" t="str">
        <f aca="false">D162</f>
        <v>SCT_HTA</v>
      </c>
      <c r="AO162" s="237" t="str">
        <f aca="false">E162</f>
        <v>BT-62</v>
      </c>
      <c r="AP162" s="238" t="str">
        <f aca="false">IF(F162="","",F162)</f>
        <v>BT-62</v>
      </c>
      <c r="AQ162" s="99" t="n">
        <f aca="false">LEN(BB162)-LEN(SUBSTITUTE(BB162,"/",""))-1</f>
        <v>4</v>
      </c>
      <c r="AR162" s="99" t="str">
        <f aca="false">H162</f>
        <v>1..1</v>
      </c>
      <c r="AS162" s="97" t="s">
        <v>2295</v>
      </c>
      <c r="AT162" s="97" t="s">
        <v>2296</v>
      </c>
      <c r="AU162" s="98"/>
      <c r="AV162" s="98"/>
      <c r="AW162" s="98" t="s">
        <v>5629</v>
      </c>
      <c r="AX162" s="97" t="s">
        <v>4647</v>
      </c>
      <c r="AY162" s="99" t="str">
        <f aca="false">O162</f>
        <v>1..1</v>
      </c>
      <c r="AZ162" s="100" t="str">
        <f aca="false">P162</f>
        <v>1..1</v>
      </c>
      <c r="BA162" s="54" t="str">
        <f aca="false">Q162</f>
        <v>/rsm:CrossIndustryInvoice
/rsm:SupplyChainTradeTransaction
/ram:ApplicableHeaderTradeAgreement
/ram:SellerTaxRepresentativeTradeParty
/ram:Name</v>
      </c>
      <c r="BB162" s="109" t="str">
        <f aca="false">R162</f>
        <v>/rsm:CrossIndustryInvoice/rsm:SupplyChainTradeTransaction/ram:ApplicableHeaderTradeAgreement/ram:SellerTaxRepresentativeTradeParty/ram:Name</v>
      </c>
      <c r="BC162" s="99" t="str">
        <f aca="false">IF(S162="","",S162)</f>
        <v>T</v>
      </c>
      <c r="BD162" s="10" t="str">
        <f aca="false">IF(T162="","",T162)</f>
        <v>E</v>
      </c>
      <c r="BE162" s="99" t="str">
        <f aca="false">IF(U162="","",U162)</f>
        <v>0..1</v>
      </c>
      <c r="BF162" s="99" t="str">
        <f aca="false">IF(V162="","",V162)</f>
        <v/>
      </c>
      <c r="BG162" s="315" t="str">
        <f aca="false">IF(W162="","",W162)</f>
        <v/>
      </c>
      <c r="BH162" s="6"/>
      <c r="BI162" s="10" t="str">
        <f aca="false">Y162</f>
        <v>-</v>
      </c>
      <c r="BJ162" s="10" t="str">
        <f aca="false">Z162</f>
        <v>X</v>
      </c>
      <c r="BK162" s="10" t="str">
        <f aca="false">AA162</f>
        <v>X</v>
      </c>
      <c r="BL162" s="10" t="str">
        <f aca="false">AB162</f>
        <v>X</v>
      </c>
      <c r="BM162" s="10" t="str">
        <f aca="false">AC162</f>
        <v>X</v>
      </c>
      <c r="BN162" s="10" t="str">
        <f aca="false">AD162</f>
        <v>X</v>
      </c>
      <c r="BO162" s="10" t="str">
        <f aca="false">AE162</f>
        <v>X</v>
      </c>
      <c r="BP162" s="6"/>
      <c r="BQ162" s="10" t="str">
        <f aca="false">AG162</f>
        <v>BASIC WL</v>
      </c>
      <c r="BR162" s="110" t="str">
        <f aca="false">AH162</f>
        <v>BASIC WL</v>
      </c>
      <c r="BS162" s="47"/>
      <c r="BT162" s="49" t="s">
        <v>6862</v>
      </c>
    </row>
    <row r="163" s="53" customFormat="true" ht="85.5" hidden="false" customHeight="false" outlineLevel="0" collapsed="false">
      <c r="A163" s="58" t="str">
        <f aca="false">IF(OR(T163="E",T163="A"),"YES","NO")</f>
        <v>NO</v>
      </c>
      <c r="B163" s="58"/>
      <c r="C163" s="58"/>
      <c r="D163" s="236" t="s">
        <v>5302</v>
      </c>
      <c r="E163" s="241" t="s">
        <v>2348</v>
      </c>
      <c r="F163" s="242" t="s">
        <v>2348</v>
      </c>
      <c r="G163" s="172" t="n">
        <f aca="false">LEN(R163)-LEN(SUBSTITUTE(R163,"/",""))-1</f>
        <v>4</v>
      </c>
      <c r="H163" s="172" t="s">
        <v>88</v>
      </c>
      <c r="I163" s="181" t="s">
        <v>2349</v>
      </c>
      <c r="J163" s="173" t="s">
        <v>2350</v>
      </c>
      <c r="K163" s="174" t="s">
        <v>2351</v>
      </c>
      <c r="L163" s="174" t="s">
        <v>2352</v>
      </c>
      <c r="M163" s="174" t="s">
        <v>2353</v>
      </c>
      <c r="N163" s="173"/>
      <c r="O163" s="175" t="s">
        <v>88</v>
      </c>
      <c r="P163" s="175" t="str">
        <f aca="false">O163</f>
        <v>1..1</v>
      </c>
      <c r="Q163" s="176" t="s">
        <v>5741</v>
      </c>
      <c r="R163" s="177" t="s">
        <v>2354</v>
      </c>
      <c r="S163" s="172"/>
      <c r="T163" s="178" t="str">
        <f aca="false">IF($E163="","",IF(ISERROR(SEARCH("@",$R163)),IF(LEFT($E163,4)="BG-X","EG",IF(LEFT($E163,2)="BG","G",IF(LEFT($E163,4)="BT-X",IF(LEN($E163)-LEN(SUBSTITUTE($E163,"-",))&gt;2,"","E"),IF(LEN($E163)-LEN(SUBSTITUTE($E163,"-",))&gt;1,"","E")))),"A"))</f>
        <v>G</v>
      </c>
      <c r="U163" s="172" t="s">
        <v>95</v>
      </c>
      <c r="V163" s="172"/>
      <c r="W163" s="365"/>
      <c r="X163" s="38"/>
      <c r="Y163" s="178" t="str">
        <f aca="false">IF(AH163=Y$4,"X","-")</f>
        <v>-</v>
      </c>
      <c r="Z163" s="178" t="str">
        <f aca="false">IF(Y163="X","X",IF($AH163=Z$4,"X","-"))</f>
        <v>X</v>
      </c>
      <c r="AA163" s="178" t="str">
        <f aca="false">IF(Z163="X","X",IF($AH163=AA$4,"X","-"))</f>
        <v>X</v>
      </c>
      <c r="AB163" s="178" t="str">
        <f aca="false">IF(AA163="X","X",IF($AH163=AB$4,"X","-"))</f>
        <v>X</v>
      </c>
      <c r="AC163" s="178" t="str">
        <f aca="false">IF(AB163="X","X",IF($AH163=AC$4,"X","-"))</f>
        <v>X</v>
      </c>
      <c r="AD163" s="178" t="str">
        <f aca="false">IF(AC163="X","X",IF($AH163=AD$4,"X","-"))</f>
        <v>X</v>
      </c>
      <c r="AE163" s="178" t="str">
        <f aca="false">IF(AD163="X","X",IF($AH163=AE$4,"X","-"))</f>
        <v>X</v>
      </c>
      <c r="AF163" s="38"/>
      <c r="AG163" s="178" t="s">
        <v>25</v>
      </c>
      <c r="AH163" s="178" t="s">
        <v>25</v>
      </c>
      <c r="AI163" s="38"/>
      <c r="AJ163" s="13" t="str">
        <f aca="false">IF(ISERROR(FIND("/",R163)),R163,LEFT(R163,FIND(CHAR(1),SUBSTITUTE(R163,"/",CHAR(1),LEN(R163)-LEN(SUBSTITUTE(R163,"/",""))))-1))</f>
        <v>/rsm:CrossIndustryInvoice/rsm:SupplyChainTradeTransaction/ram:ApplicableHeaderTradeAgreement/ram:SellerTaxRepresentativeTradeParty</v>
      </c>
      <c r="AK163" s="13" t="str">
        <f aca="false">IF(ISERROR(FIND("/",R163)),R163,MID(R163, FIND(CHAR(1),SUBSTITUTE(R163,"/",CHAR(1), LEN(R163)-LEN(SUBSTITUTE(R163,"/","")))), LEN(R163)))</f>
        <v>/ram:PostalTradeAddress</v>
      </c>
      <c r="AL163" s="14" t="n">
        <f aca="false">COUNTIFS(R$4:R163,AJ163)</f>
        <v>1</v>
      </c>
      <c r="AM163" s="1"/>
      <c r="AN163" s="236" t="str">
        <f aca="false">D163</f>
        <v>SCT_HTA</v>
      </c>
      <c r="AO163" s="241" t="str">
        <f aca="false">E163</f>
        <v>BG-12</v>
      </c>
      <c r="AP163" s="242" t="str">
        <f aca="false">IF(F163="","",F163)</f>
        <v>BG-12</v>
      </c>
      <c r="AQ163" s="172" t="n">
        <f aca="false">LEN(BB163)-LEN(SUBSTITUTE(BB163,"/",""))-1</f>
        <v>4</v>
      </c>
      <c r="AR163" s="172" t="str">
        <f aca="false">H163</f>
        <v>1..1</v>
      </c>
      <c r="AS163" s="181" t="s">
        <v>2355</v>
      </c>
      <c r="AT163" s="173" t="s">
        <v>2356</v>
      </c>
      <c r="AU163" s="174" t="s">
        <v>2357</v>
      </c>
      <c r="AV163" s="174" t="s">
        <v>2358</v>
      </c>
      <c r="AW163" s="174" t="s">
        <v>2359</v>
      </c>
      <c r="AX163" s="173"/>
      <c r="AY163" s="175" t="str">
        <f aca="false">O163</f>
        <v>1..1</v>
      </c>
      <c r="AZ163" s="175" t="str">
        <f aca="false">P163</f>
        <v>1..1</v>
      </c>
      <c r="BA163" s="176" t="str">
        <f aca="false">Q163</f>
        <v>/rsm:CrossIndustryInvoice
/rsm:SupplyChainTradeTransaction
/ram:ApplicableHeaderTradeAgreement
/ram:SellerTaxRepresentativeTradeParty
/ram:PostalTradeAddress</v>
      </c>
      <c r="BB163" s="177" t="str">
        <f aca="false">R163</f>
        <v>/rsm:CrossIndustryInvoice/rsm:SupplyChainTradeTransaction/ram:ApplicableHeaderTradeAgreement/ram:SellerTaxRepresentativeTradeParty/ram:PostalTradeAddress</v>
      </c>
      <c r="BC163" s="172" t="str">
        <f aca="false">IF(S163="","",S163)</f>
        <v/>
      </c>
      <c r="BD163" s="178" t="str">
        <f aca="false">IF(T163="","",T163)</f>
        <v>G</v>
      </c>
      <c r="BE163" s="172" t="str">
        <f aca="false">IF(U163="","",U163)</f>
        <v>0..1</v>
      </c>
      <c r="BF163" s="172" t="str">
        <f aca="false">IF(V163="","",V163)</f>
        <v/>
      </c>
      <c r="BG163" s="365" t="str">
        <f aca="false">IF(W163="","",W163)</f>
        <v/>
      </c>
      <c r="BH163" s="6"/>
      <c r="BI163" s="178" t="str">
        <f aca="false">Y163</f>
        <v>-</v>
      </c>
      <c r="BJ163" s="178" t="str">
        <f aca="false">Z163</f>
        <v>X</v>
      </c>
      <c r="BK163" s="178" t="str">
        <f aca="false">AA163</f>
        <v>X</v>
      </c>
      <c r="BL163" s="178" t="str">
        <f aca="false">AB163</f>
        <v>X</v>
      </c>
      <c r="BM163" s="178" t="str">
        <f aca="false">AC163</f>
        <v>X</v>
      </c>
      <c r="BN163" s="178" t="str">
        <f aca="false">AD163</f>
        <v>X</v>
      </c>
      <c r="BO163" s="178" t="str">
        <f aca="false">AE163</f>
        <v>X</v>
      </c>
      <c r="BP163" s="6"/>
      <c r="BQ163" s="178" t="str">
        <f aca="false">AG163</f>
        <v>BASIC WL</v>
      </c>
      <c r="BR163" s="178" t="str">
        <f aca="false">AH163</f>
        <v>BASIC WL</v>
      </c>
      <c r="BS163" s="47"/>
      <c r="BT163" s="49" t="s">
        <v>6862</v>
      </c>
    </row>
    <row r="164" s="53" customFormat="true" ht="99.75" hidden="false" customHeight="false" outlineLevel="0" collapsed="false">
      <c r="A164" s="58" t="str">
        <f aca="false">IF(OR(T164="E",T164="A"),"YES","NO")</f>
        <v>YES</v>
      </c>
      <c r="B164" s="58"/>
      <c r="C164" s="58"/>
      <c r="D164" s="236" t="s">
        <v>5302</v>
      </c>
      <c r="E164" s="237" t="s">
        <v>2360</v>
      </c>
      <c r="F164" s="238" t="s">
        <v>2360</v>
      </c>
      <c r="G164" s="99" t="n">
        <f aca="false">LEN(R164)-LEN(SUBSTITUTE(R164,"/",""))-1</f>
        <v>5</v>
      </c>
      <c r="H164" s="99" t="s">
        <v>95</v>
      </c>
      <c r="I164" s="97" t="s">
        <v>2361</v>
      </c>
      <c r="J164" s="97" t="s">
        <v>1070</v>
      </c>
      <c r="K164" s="98" t="s">
        <v>1071</v>
      </c>
      <c r="L164" s="98"/>
      <c r="M164" s="98"/>
      <c r="N164" s="97" t="s">
        <v>119</v>
      </c>
      <c r="O164" s="99" t="s">
        <v>95</v>
      </c>
      <c r="P164" s="100" t="str">
        <f aca="false">O164</f>
        <v>0..1</v>
      </c>
      <c r="Q164" s="54" t="s">
        <v>5742</v>
      </c>
      <c r="R164" s="109" t="s">
        <v>2362</v>
      </c>
      <c r="S164" s="99" t="s">
        <v>121</v>
      </c>
      <c r="T164" s="10" t="str">
        <f aca="false">IF($E164="","",IF(ISERROR(SEARCH("@",$R164)),IF(LEFT($E164,4)="BG-X","EG",IF(LEFT($E164,2)="BG","G",IF(LEFT($E164,4)="BT-X",IF(LEN($E164)-LEN(SUBSTITUTE($E164,"-",))&gt;2,"","E"),IF(LEN($E164)-LEN(SUBSTITUTE($E164,"-",))&gt;1,"","E")))),"A"))</f>
        <v>E</v>
      </c>
      <c r="U164" s="99" t="s">
        <v>95</v>
      </c>
      <c r="V164" s="99"/>
      <c r="W164" s="315"/>
      <c r="X164" s="38"/>
      <c r="Y164" s="10" t="str">
        <f aca="false">IF(AH164=Y$4,"X","-")</f>
        <v>-</v>
      </c>
      <c r="Z164" s="10" t="str">
        <f aca="false">IF(Y164="X","X",IF($AH164=Z$4,"X","-"))</f>
        <v>X</v>
      </c>
      <c r="AA164" s="10" t="str">
        <f aca="false">IF(Z164="X","X",IF($AH164=AA$4,"X","-"))</f>
        <v>X</v>
      </c>
      <c r="AB164" s="10" t="str">
        <f aca="false">IF(AA164="X","X",IF($AH164=AB$4,"X","-"))</f>
        <v>X</v>
      </c>
      <c r="AC164" s="10" t="str">
        <f aca="false">IF(AB164="X","X",IF($AH164=AC$4,"X","-"))</f>
        <v>X</v>
      </c>
      <c r="AD164" s="10" t="str">
        <f aca="false">IF(AC164="X","X",IF($AH164=AD$4,"X","-"))</f>
        <v>X</v>
      </c>
      <c r="AE164" s="10" t="str">
        <f aca="false">IF(AD164="X","X",IF($AH164=AE$4,"X","-"))</f>
        <v>X</v>
      </c>
      <c r="AF164" s="38"/>
      <c r="AG164" s="10" t="s">
        <v>25</v>
      </c>
      <c r="AH164" s="110" t="s">
        <v>25</v>
      </c>
      <c r="AI164" s="38"/>
      <c r="AJ164" s="13" t="str">
        <f aca="false">IF(ISERROR(FIND("/",R164)),R164,LEFT(R164,FIND(CHAR(1),SUBSTITUTE(R164,"/",CHAR(1),LEN(R164)-LEN(SUBSTITUTE(R164,"/",""))))-1))</f>
        <v>/rsm:CrossIndustryInvoice/rsm:SupplyChainTradeTransaction/ram:ApplicableHeaderTradeAgreement/ram:SellerTaxRepresentativeTradeParty/ram:PostalTradeAddress</v>
      </c>
      <c r="AK164" s="13" t="str">
        <f aca="false">IF(ISERROR(FIND("/",R164)),R164,MID(R164, FIND(CHAR(1),SUBSTITUTE(R164,"/",CHAR(1), LEN(R164)-LEN(SUBSTITUTE(R164,"/","")))), LEN(R164)))</f>
        <v>/ram:PostcodeCode</v>
      </c>
      <c r="AL164" s="14" t="n">
        <f aca="false">COUNTIFS(R$4:R164,AJ164)</f>
        <v>1</v>
      </c>
      <c r="AM164" s="1"/>
      <c r="AN164" s="236" t="str">
        <f aca="false">D164</f>
        <v>SCT_HTA</v>
      </c>
      <c r="AO164" s="237" t="str">
        <f aca="false">E164</f>
        <v>BT-67</v>
      </c>
      <c r="AP164" s="238" t="str">
        <f aca="false">IF(F164="","",F164)</f>
        <v>BT-67</v>
      </c>
      <c r="AQ164" s="99" t="n">
        <f aca="false">LEN(BB164)-LEN(SUBSTITUTE(BB164,"/",""))-1</f>
        <v>5</v>
      </c>
      <c r="AR164" s="99" t="str">
        <f aca="false">H164</f>
        <v>0..1</v>
      </c>
      <c r="AS164" s="97" t="s">
        <v>2363</v>
      </c>
      <c r="AT164" s="97" t="s">
        <v>1074</v>
      </c>
      <c r="AU164" s="98" t="s">
        <v>1075</v>
      </c>
      <c r="AV164" s="98"/>
      <c r="AW164" s="98"/>
      <c r="AX164" s="97" t="s">
        <v>4647</v>
      </c>
      <c r="AY164" s="99" t="str">
        <f aca="false">O164</f>
        <v>0..1</v>
      </c>
      <c r="AZ164" s="100" t="str">
        <f aca="false">P164</f>
        <v>0..1</v>
      </c>
      <c r="BA164" s="54" t="str">
        <f aca="false">Q164</f>
        <v>/rsm:CrossIndustryInvoice
/rsm:SupplyChainTradeTransaction
/ram:ApplicableHeaderTradeAgreement
/ram:SellerTaxRepresentativeTradeParty
/ram:PostalTradeAddress
/ram:PostcodeCode</v>
      </c>
      <c r="BB164" s="109" t="str">
        <f aca="false">R164</f>
        <v>/rsm:CrossIndustryInvoice/rsm:SupplyChainTradeTransaction/ram:ApplicableHeaderTradeAgreement/ram:SellerTaxRepresentativeTradeParty/ram:PostalTradeAddress/ram:PostcodeCode</v>
      </c>
      <c r="BC164" s="99" t="str">
        <f aca="false">IF(S164="","",S164)</f>
        <v>T</v>
      </c>
      <c r="BD164" s="10" t="str">
        <f aca="false">IF(T164="","",T164)</f>
        <v>E</v>
      </c>
      <c r="BE164" s="99" t="str">
        <f aca="false">IF(U164="","",U164)</f>
        <v>0..1</v>
      </c>
      <c r="BF164" s="99" t="str">
        <f aca="false">IF(V164="","",V164)</f>
        <v/>
      </c>
      <c r="BG164" s="315" t="str">
        <f aca="false">IF(W164="","",W164)</f>
        <v/>
      </c>
      <c r="BH164" s="6"/>
      <c r="BI164" s="10" t="str">
        <f aca="false">Y164</f>
        <v>-</v>
      </c>
      <c r="BJ164" s="10" t="str">
        <f aca="false">Z164</f>
        <v>X</v>
      </c>
      <c r="BK164" s="10" t="str">
        <f aca="false">AA164</f>
        <v>X</v>
      </c>
      <c r="BL164" s="10" t="str">
        <f aca="false">AB164</f>
        <v>X</v>
      </c>
      <c r="BM164" s="10" t="str">
        <f aca="false">AC164</f>
        <v>X</v>
      </c>
      <c r="BN164" s="10" t="str">
        <f aca="false">AD164</f>
        <v>X</v>
      </c>
      <c r="BO164" s="10" t="str">
        <f aca="false">AE164</f>
        <v>X</v>
      </c>
      <c r="BP164" s="6"/>
      <c r="BQ164" s="10" t="str">
        <f aca="false">AG164</f>
        <v>BASIC WL</v>
      </c>
      <c r="BR164" s="110" t="str">
        <f aca="false">AH164</f>
        <v>BASIC WL</v>
      </c>
      <c r="BS164" s="47"/>
      <c r="BT164" s="49" t="s">
        <v>6862</v>
      </c>
    </row>
    <row r="165" s="53" customFormat="true" ht="99.75" hidden="false" customHeight="false" outlineLevel="0" collapsed="false">
      <c r="A165" s="58" t="str">
        <f aca="false">IF(OR(T165="E",T165="A"),"YES","NO")</f>
        <v>YES</v>
      </c>
      <c r="B165" s="58"/>
      <c r="C165" s="58"/>
      <c r="D165" s="236" t="s">
        <v>5302</v>
      </c>
      <c r="E165" s="237" t="s">
        <v>2364</v>
      </c>
      <c r="F165" s="238" t="s">
        <v>2364</v>
      </c>
      <c r="G165" s="99" t="n">
        <f aca="false">LEN(R165)-LEN(SUBSTITUTE(R165,"/",""))-1</f>
        <v>5</v>
      </c>
      <c r="H165" s="99" t="s">
        <v>95</v>
      </c>
      <c r="I165" s="97" t="s">
        <v>2365</v>
      </c>
      <c r="J165" s="97" t="s">
        <v>1079</v>
      </c>
      <c r="K165" s="98" t="s">
        <v>2366</v>
      </c>
      <c r="L165" s="98"/>
      <c r="M165" s="98"/>
      <c r="N165" s="97" t="s">
        <v>119</v>
      </c>
      <c r="O165" s="99" t="s">
        <v>95</v>
      </c>
      <c r="P165" s="100" t="str">
        <f aca="false">O165</f>
        <v>0..1</v>
      </c>
      <c r="Q165" s="54" t="s">
        <v>5743</v>
      </c>
      <c r="R165" s="109" t="s">
        <v>2367</v>
      </c>
      <c r="S165" s="99" t="s">
        <v>121</v>
      </c>
      <c r="T165" s="10" t="str">
        <f aca="false">IF($E165="","",IF(ISERROR(SEARCH("@",$R165)),IF(LEFT($E165,4)="BG-X","EG",IF(LEFT($E165,2)="BG","G",IF(LEFT($E165,4)="BT-X",IF(LEN($E165)-LEN(SUBSTITUTE($E165,"-",))&gt;2,"","E"),IF(LEN($E165)-LEN(SUBSTITUTE($E165,"-",))&gt;1,"","E")))),"A"))</f>
        <v>E</v>
      </c>
      <c r="U165" s="99" t="s">
        <v>95</v>
      </c>
      <c r="V165" s="99"/>
      <c r="W165" s="315"/>
      <c r="X165" s="38"/>
      <c r="Y165" s="10" t="str">
        <f aca="false">IF(AH165=Y$4,"X","-")</f>
        <v>-</v>
      </c>
      <c r="Z165" s="10" t="str">
        <f aca="false">IF(Y165="X","X",IF($AH165=Z$4,"X","-"))</f>
        <v>X</v>
      </c>
      <c r="AA165" s="10" t="str">
        <f aca="false">IF(Z165="X","X",IF($AH165=AA$4,"X","-"))</f>
        <v>X</v>
      </c>
      <c r="AB165" s="10" t="str">
        <f aca="false">IF(AA165="X","X",IF($AH165=AB$4,"X","-"))</f>
        <v>X</v>
      </c>
      <c r="AC165" s="10" t="str">
        <f aca="false">IF(AB165="X","X",IF($AH165=AC$4,"X","-"))</f>
        <v>X</v>
      </c>
      <c r="AD165" s="10" t="str">
        <f aca="false">IF(AC165="X","X",IF($AH165=AD$4,"X","-"))</f>
        <v>X</v>
      </c>
      <c r="AE165" s="10" t="str">
        <f aca="false">IF(AD165="X","X",IF($AH165=AE$4,"X","-"))</f>
        <v>X</v>
      </c>
      <c r="AF165" s="38"/>
      <c r="AG165" s="10" t="s">
        <v>25</v>
      </c>
      <c r="AH165" s="110" t="s">
        <v>25</v>
      </c>
      <c r="AI165" s="38"/>
      <c r="AJ165" s="13" t="str">
        <f aca="false">IF(ISERROR(FIND("/",R165)),R165,LEFT(R165,FIND(CHAR(1),SUBSTITUTE(R165,"/",CHAR(1),LEN(R165)-LEN(SUBSTITUTE(R165,"/",""))))-1))</f>
        <v>/rsm:CrossIndustryInvoice/rsm:SupplyChainTradeTransaction/ram:ApplicableHeaderTradeAgreement/ram:SellerTaxRepresentativeTradeParty/ram:PostalTradeAddress</v>
      </c>
      <c r="AK165" s="13" t="str">
        <f aca="false">IF(ISERROR(FIND("/",R165)),R165,MID(R165, FIND(CHAR(1),SUBSTITUTE(R165,"/",CHAR(1), LEN(R165)-LEN(SUBSTITUTE(R165,"/","")))), LEN(R165)))</f>
        <v>/ram:LineOne</v>
      </c>
      <c r="AL165" s="14" t="n">
        <f aca="false">COUNTIFS(R$4:R165,AJ165)</f>
        <v>1</v>
      </c>
      <c r="AM165" s="1"/>
      <c r="AN165" s="236" t="str">
        <f aca="false">D165</f>
        <v>SCT_HTA</v>
      </c>
      <c r="AO165" s="237" t="str">
        <f aca="false">E165</f>
        <v>BT-64</v>
      </c>
      <c r="AP165" s="238" t="str">
        <f aca="false">IF(F165="","",F165)</f>
        <v>BT-64</v>
      </c>
      <c r="AQ165" s="99" t="n">
        <f aca="false">LEN(BB165)-LEN(SUBSTITUTE(BB165,"/",""))-1</f>
        <v>5</v>
      </c>
      <c r="AR165" s="99" t="str">
        <f aca="false">H165</f>
        <v>0..1</v>
      </c>
      <c r="AS165" s="97" t="s">
        <v>2368</v>
      </c>
      <c r="AT165" s="97" t="s">
        <v>1083</v>
      </c>
      <c r="AU165" s="98" t="s">
        <v>1084</v>
      </c>
      <c r="AV165" s="98"/>
      <c r="AW165" s="98"/>
      <c r="AX165" s="97" t="s">
        <v>4647</v>
      </c>
      <c r="AY165" s="99" t="str">
        <f aca="false">O165</f>
        <v>0..1</v>
      </c>
      <c r="AZ165" s="100" t="str">
        <f aca="false">P165</f>
        <v>0..1</v>
      </c>
      <c r="BA165" s="54" t="str">
        <f aca="false">Q165</f>
        <v>/rsm:CrossIndustryInvoice
/rsm:SupplyChainTradeTransaction
/ram:ApplicableHeaderTradeAgreement
/ram:SellerTaxRepresentativeTradeParty
/ram:PostalTradeAddress
/ram:LineOne</v>
      </c>
      <c r="BB165" s="109" t="str">
        <f aca="false">R165</f>
        <v>/rsm:CrossIndustryInvoice/rsm:SupplyChainTradeTransaction/ram:ApplicableHeaderTradeAgreement/ram:SellerTaxRepresentativeTradeParty/ram:PostalTradeAddress/ram:LineOne</v>
      </c>
      <c r="BC165" s="99" t="str">
        <f aca="false">IF(S165="","",S165)</f>
        <v>T</v>
      </c>
      <c r="BD165" s="10" t="str">
        <f aca="false">IF(T165="","",T165)</f>
        <v>E</v>
      </c>
      <c r="BE165" s="99" t="str">
        <f aca="false">IF(U165="","",U165)</f>
        <v>0..1</v>
      </c>
      <c r="BF165" s="99" t="str">
        <f aca="false">IF(V165="","",V165)</f>
        <v/>
      </c>
      <c r="BG165" s="315" t="str">
        <f aca="false">IF(W165="","",W165)</f>
        <v/>
      </c>
      <c r="BH165" s="6"/>
      <c r="BI165" s="10" t="str">
        <f aca="false">Y165</f>
        <v>-</v>
      </c>
      <c r="BJ165" s="10" t="str">
        <f aca="false">Z165</f>
        <v>X</v>
      </c>
      <c r="BK165" s="10" t="str">
        <f aca="false">AA165</f>
        <v>X</v>
      </c>
      <c r="BL165" s="10" t="str">
        <f aca="false">AB165</f>
        <v>X</v>
      </c>
      <c r="BM165" s="10" t="str">
        <f aca="false">AC165</f>
        <v>X</v>
      </c>
      <c r="BN165" s="10" t="str">
        <f aca="false">AD165</f>
        <v>X</v>
      </c>
      <c r="BO165" s="10" t="str">
        <f aca="false">AE165</f>
        <v>X</v>
      </c>
      <c r="BP165" s="6"/>
      <c r="BQ165" s="10" t="str">
        <f aca="false">AG165</f>
        <v>BASIC WL</v>
      </c>
      <c r="BR165" s="110" t="str">
        <f aca="false">AH165</f>
        <v>BASIC WL</v>
      </c>
      <c r="BS165" s="47"/>
      <c r="BT165" s="49" t="s">
        <v>6862</v>
      </c>
    </row>
    <row r="166" s="53" customFormat="true" ht="99.75" hidden="false" customHeight="false" outlineLevel="0" collapsed="false">
      <c r="A166" s="58" t="str">
        <f aca="false">IF(OR(T166="E",T166="A"),"YES","NO")</f>
        <v>YES</v>
      </c>
      <c r="B166" s="58"/>
      <c r="C166" s="58"/>
      <c r="D166" s="236" t="s">
        <v>5302</v>
      </c>
      <c r="E166" s="237" t="s">
        <v>2369</v>
      </c>
      <c r="F166" s="238" t="s">
        <v>2369</v>
      </c>
      <c r="G166" s="99" t="n">
        <f aca="false">LEN(R166)-LEN(SUBSTITUTE(R166,"/",""))-1</f>
        <v>5</v>
      </c>
      <c r="H166" s="99" t="s">
        <v>95</v>
      </c>
      <c r="I166" s="97" t="s">
        <v>2370</v>
      </c>
      <c r="J166" s="97" t="s">
        <v>1088</v>
      </c>
      <c r="K166" s="98"/>
      <c r="L166" s="98"/>
      <c r="M166" s="98"/>
      <c r="N166" s="97" t="s">
        <v>119</v>
      </c>
      <c r="O166" s="99" t="s">
        <v>95</v>
      </c>
      <c r="P166" s="100" t="str">
        <f aca="false">O166</f>
        <v>0..1</v>
      </c>
      <c r="Q166" s="54" t="s">
        <v>5744</v>
      </c>
      <c r="R166" s="109" t="s">
        <v>2371</v>
      </c>
      <c r="S166" s="99" t="s">
        <v>121</v>
      </c>
      <c r="T166" s="10" t="str">
        <f aca="false">IF($E166="","",IF(ISERROR(SEARCH("@",$R166)),IF(LEFT($E166,4)="BG-X","EG",IF(LEFT($E166,2)="BG","G",IF(LEFT($E166,4)="BT-X",IF(LEN($E166)-LEN(SUBSTITUTE($E166,"-",))&gt;2,"","E"),IF(LEN($E166)-LEN(SUBSTITUTE($E166,"-",))&gt;1,"","E")))),"A"))</f>
        <v>E</v>
      </c>
      <c r="U166" s="99" t="s">
        <v>95</v>
      </c>
      <c r="V166" s="99"/>
      <c r="W166" s="315"/>
      <c r="X166" s="38"/>
      <c r="Y166" s="10" t="str">
        <f aca="false">IF(AH166=Y$4,"X","-")</f>
        <v>-</v>
      </c>
      <c r="Z166" s="10" t="str">
        <f aca="false">IF(Y166="X","X",IF($AH166=Z$4,"X","-"))</f>
        <v>X</v>
      </c>
      <c r="AA166" s="10" t="str">
        <f aca="false">IF(Z166="X","X",IF($AH166=AA$4,"X","-"))</f>
        <v>X</v>
      </c>
      <c r="AB166" s="10" t="str">
        <f aca="false">IF(AA166="X","X",IF($AH166=AB$4,"X","-"))</f>
        <v>X</v>
      </c>
      <c r="AC166" s="10" t="str">
        <f aca="false">IF(AB166="X","X",IF($AH166=AC$4,"X","-"))</f>
        <v>X</v>
      </c>
      <c r="AD166" s="10" t="str">
        <f aca="false">IF(AC166="X","X",IF($AH166=AD$4,"X","-"))</f>
        <v>X</v>
      </c>
      <c r="AE166" s="10" t="str">
        <f aca="false">IF(AD166="X","X",IF($AH166=AE$4,"X","-"))</f>
        <v>X</v>
      </c>
      <c r="AF166" s="38"/>
      <c r="AG166" s="10" t="s">
        <v>25</v>
      </c>
      <c r="AH166" s="110" t="s">
        <v>25</v>
      </c>
      <c r="AI166" s="38"/>
      <c r="AJ166" s="13" t="str">
        <f aca="false">IF(ISERROR(FIND("/",R166)),R166,LEFT(R166,FIND(CHAR(1),SUBSTITUTE(R166,"/",CHAR(1),LEN(R166)-LEN(SUBSTITUTE(R166,"/",""))))-1))</f>
        <v>/rsm:CrossIndustryInvoice/rsm:SupplyChainTradeTransaction/ram:ApplicableHeaderTradeAgreement/ram:SellerTaxRepresentativeTradeParty/ram:PostalTradeAddress</v>
      </c>
      <c r="AK166" s="13" t="str">
        <f aca="false">IF(ISERROR(FIND("/",R166)),R166,MID(R166, FIND(CHAR(1),SUBSTITUTE(R166,"/",CHAR(1), LEN(R166)-LEN(SUBSTITUTE(R166,"/","")))), LEN(R166)))</f>
        <v>/ram:LineTwo</v>
      </c>
      <c r="AL166" s="14" t="n">
        <f aca="false">COUNTIFS(R$4:R166,AJ166)</f>
        <v>1</v>
      </c>
      <c r="AM166" s="1"/>
      <c r="AN166" s="236" t="str">
        <f aca="false">D166</f>
        <v>SCT_HTA</v>
      </c>
      <c r="AO166" s="237" t="str">
        <f aca="false">E166</f>
        <v>BT-65</v>
      </c>
      <c r="AP166" s="238" t="str">
        <f aca="false">IF(F166="","",F166)</f>
        <v>BT-65</v>
      </c>
      <c r="AQ166" s="99" t="n">
        <f aca="false">LEN(BB166)-LEN(SUBSTITUTE(BB166,"/",""))-1</f>
        <v>5</v>
      </c>
      <c r="AR166" s="99" t="str">
        <f aca="false">H166</f>
        <v>0..1</v>
      </c>
      <c r="AS166" s="97" t="s">
        <v>2372</v>
      </c>
      <c r="AT166" s="97" t="s">
        <v>1091</v>
      </c>
      <c r="AU166" s="98"/>
      <c r="AV166" s="98"/>
      <c r="AW166" s="98"/>
      <c r="AX166" s="97" t="s">
        <v>4647</v>
      </c>
      <c r="AY166" s="99" t="str">
        <f aca="false">O166</f>
        <v>0..1</v>
      </c>
      <c r="AZ166" s="100" t="str">
        <f aca="false">P166</f>
        <v>0..1</v>
      </c>
      <c r="BA166" s="54" t="str">
        <f aca="false">Q166</f>
        <v>/rsm:CrossIndustryInvoice
/rsm:SupplyChainTradeTransaction
/ram:ApplicableHeaderTradeAgreement
/ram:SellerTaxRepresentativeTradeParty
/ram:PostalTradeAddress
/ram:LineTwo</v>
      </c>
      <c r="BB166" s="109" t="str">
        <f aca="false">R166</f>
        <v>/rsm:CrossIndustryInvoice/rsm:SupplyChainTradeTransaction/ram:ApplicableHeaderTradeAgreement/ram:SellerTaxRepresentativeTradeParty/ram:PostalTradeAddress/ram:LineTwo</v>
      </c>
      <c r="BC166" s="99" t="str">
        <f aca="false">IF(S166="","",S166)</f>
        <v>T</v>
      </c>
      <c r="BD166" s="10" t="str">
        <f aca="false">IF(T166="","",T166)</f>
        <v>E</v>
      </c>
      <c r="BE166" s="99" t="str">
        <f aca="false">IF(U166="","",U166)</f>
        <v>0..1</v>
      </c>
      <c r="BF166" s="99" t="str">
        <f aca="false">IF(V166="","",V166)</f>
        <v/>
      </c>
      <c r="BG166" s="315" t="str">
        <f aca="false">IF(W166="","",W166)</f>
        <v/>
      </c>
      <c r="BH166" s="6"/>
      <c r="BI166" s="10" t="str">
        <f aca="false">Y166</f>
        <v>-</v>
      </c>
      <c r="BJ166" s="10" t="str">
        <f aca="false">Z166</f>
        <v>X</v>
      </c>
      <c r="BK166" s="10" t="str">
        <f aca="false">AA166</f>
        <v>X</v>
      </c>
      <c r="BL166" s="10" t="str">
        <f aca="false">AB166</f>
        <v>X</v>
      </c>
      <c r="BM166" s="10" t="str">
        <f aca="false">AC166</f>
        <v>X</v>
      </c>
      <c r="BN166" s="10" t="str">
        <f aca="false">AD166</f>
        <v>X</v>
      </c>
      <c r="BO166" s="10" t="str">
        <f aca="false">AE166</f>
        <v>X</v>
      </c>
      <c r="BP166" s="6"/>
      <c r="BQ166" s="10" t="str">
        <f aca="false">AG166</f>
        <v>BASIC WL</v>
      </c>
      <c r="BR166" s="110" t="str">
        <f aca="false">AH166</f>
        <v>BASIC WL</v>
      </c>
      <c r="BS166" s="47"/>
      <c r="BT166" s="49" t="s">
        <v>6862</v>
      </c>
    </row>
    <row r="167" s="53" customFormat="true" ht="99.75" hidden="false" customHeight="false" outlineLevel="0" collapsed="false">
      <c r="A167" s="58" t="str">
        <f aca="false">IF(OR(T167="E",T167="A"),"YES","NO")</f>
        <v>YES</v>
      </c>
      <c r="B167" s="58"/>
      <c r="C167" s="58"/>
      <c r="D167" s="236" t="s">
        <v>5302</v>
      </c>
      <c r="E167" s="237" t="s">
        <v>2373</v>
      </c>
      <c r="F167" s="238" t="s">
        <v>2373</v>
      </c>
      <c r="G167" s="99" t="n">
        <f aca="false">LEN(R167)-LEN(SUBSTITUTE(R167,"/",""))-1</f>
        <v>5</v>
      </c>
      <c r="H167" s="99" t="s">
        <v>95</v>
      </c>
      <c r="I167" s="97" t="s">
        <v>2374</v>
      </c>
      <c r="J167" s="97" t="s">
        <v>1088</v>
      </c>
      <c r="K167" s="98"/>
      <c r="L167" s="98"/>
      <c r="M167" s="98"/>
      <c r="N167" s="97" t="s">
        <v>119</v>
      </c>
      <c r="O167" s="99" t="s">
        <v>95</v>
      </c>
      <c r="P167" s="100" t="str">
        <f aca="false">O167</f>
        <v>0..1</v>
      </c>
      <c r="Q167" s="54" t="s">
        <v>5745</v>
      </c>
      <c r="R167" s="109" t="s">
        <v>2375</v>
      </c>
      <c r="S167" s="99" t="s">
        <v>121</v>
      </c>
      <c r="T167" s="10" t="str">
        <f aca="false">IF($E167="","",IF(ISERROR(SEARCH("@",$R167)),IF(LEFT($E167,4)="BG-X","EG",IF(LEFT($E167,2)="BG","G",IF(LEFT($E167,4)="BT-X",IF(LEN($E167)-LEN(SUBSTITUTE($E167,"-",))&gt;2,"","E"),IF(LEN($E167)-LEN(SUBSTITUTE($E167,"-",))&gt;1,"","E")))),"A"))</f>
        <v>E</v>
      </c>
      <c r="U167" s="99" t="s">
        <v>95</v>
      </c>
      <c r="V167" s="99"/>
      <c r="W167" s="315"/>
      <c r="X167" s="38"/>
      <c r="Y167" s="10" t="str">
        <f aca="false">IF(AH167=Y$4,"X","-")</f>
        <v>-</v>
      </c>
      <c r="Z167" s="10" t="str">
        <f aca="false">IF(Y167="X","X",IF($AH167=Z$4,"X","-"))</f>
        <v>X</v>
      </c>
      <c r="AA167" s="10" t="str">
        <f aca="false">IF(Z167="X","X",IF($AH167=AA$4,"X","-"))</f>
        <v>X</v>
      </c>
      <c r="AB167" s="10" t="str">
        <f aca="false">IF(AA167="X","X",IF($AH167=AB$4,"X","-"))</f>
        <v>X</v>
      </c>
      <c r="AC167" s="10" t="str">
        <f aca="false">IF(AB167="X","X",IF($AH167=AC$4,"X","-"))</f>
        <v>X</v>
      </c>
      <c r="AD167" s="10" t="str">
        <f aca="false">IF(AC167="X","X",IF($AH167=AD$4,"X","-"))</f>
        <v>X</v>
      </c>
      <c r="AE167" s="10" t="str">
        <f aca="false">IF(AD167="X","X",IF($AH167=AE$4,"X","-"))</f>
        <v>X</v>
      </c>
      <c r="AF167" s="38"/>
      <c r="AG167" s="10" t="s">
        <v>25</v>
      </c>
      <c r="AH167" s="110" t="s">
        <v>25</v>
      </c>
      <c r="AI167" s="38"/>
      <c r="AJ167" s="13" t="str">
        <f aca="false">IF(ISERROR(FIND("/",R167)),R167,LEFT(R167,FIND(CHAR(1),SUBSTITUTE(R167,"/",CHAR(1),LEN(R167)-LEN(SUBSTITUTE(R167,"/",""))))-1))</f>
        <v>/rsm:CrossIndustryInvoice/rsm:SupplyChainTradeTransaction/ram:ApplicableHeaderTradeAgreement/ram:SellerTaxRepresentativeTradeParty/ram:PostalTradeAddress</v>
      </c>
      <c r="AK167" s="13" t="str">
        <f aca="false">IF(ISERROR(FIND("/",R167)),R167,MID(R167, FIND(CHAR(1),SUBSTITUTE(R167,"/",CHAR(1), LEN(R167)-LEN(SUBSTITUTE(R167,"/","")))), LEN(R167)))</f>
        <v>/ram:LineThree</v>
      </c>
      <c r="AL167" s="14" t="n">
        <f aca="false">COUNTIFS(R$4:R167,AJ167)</f>
        <v>1</v>
      </c>
      <c r="AM167" s="1"/>
      <c r="AN167" s="236" t="str">
        <f aca="false">D167</f>
        <v>SCT_HTA</v>
      </c>
      <c r="AO167" s="237" t="str">
        <f aca="false">E167</f>
        <v>BT-164</v>
      </c>
      <c r="AP167" s="238" t="str">
        <f aca="false">IF(F167="","",F167)</f>
        <v>BT-164</v>
      </c>
      <c r="AQ167" s="99" t="n">
        <f aca="false">LEN(BB167)-LEN(SUBSTITUTE(BB167,"/",""))-1</f>
        <v>5</v>
      </c>
      <c r="AR167" s="99" t="str">
        <f aca="false">H167</f>
        <v>0..1</v>
      </c>
      <c r="AS167" s="97" t="s">
        <v>2376</v>
      </c>
      <c r="AT167" s="97" t="s">
        <v>1091</v>
      </c>
      <c r="AU167" s="98"/>
      <c r="AV167" s="98"/>
      <c r="AW167" s="98"/>
      <c r="AX167" s="97" t="s">
        <v>4647</v>
      </c>
      <c r="AY167" s="99" t="str">
        <f aca="false">O167</f>
        <v>0..1</v>
      </c>
      <c r="AZ167" s="100" t="str">
        <f aca="false">P167</f>
        <v>0..1</v>
      </c>
      <c r="BA167" s="54" t="str">
        <f aca="false">Q167</f>
        <v>/rsm:CrossIndustryInvoice
/rsm:SupplyChainTradeTransaction
/ram:ApplicableHeaderTradeAgreement
/ram:SellerTaxRepresentativeTradeParty
/ram:PostalTradeAddress
/ram:LineThree</v>
      </c>
      <c r="BB167" s="109" t="str">
        <f aca="false">R167</f>
        <v>/rsm:CrossIndustryInvoice/rsm:SupplyChainTradeTransaction/ram:ApplicableHeaderTradeAgreement/ram:SellerTaxRepresentativeTradeParty/ram:PostalTradeAddress/ram:LineThree</v>
      </c>
      <c r="BC167" s="99" t="str">
        <f aca="false">IF(S167="","",S167)</f>
        <v>T</v>
      </c>
      <c r="BD167" s="10" t="str">
        <f aca="false">IF(T167="","",T167)</f>
        <v>E</v>
      </c>
      <c r="BE167" s="99" t="str">
        <f aca="false">IF(U167="","",U167)</f>
        <v>0..1</v>
      </c>
      <c r="BF167" s="99" t="str">
        <f aca="false">IF(V167="","",V167)</f>
        <v/>
      </c>
      <c r="BG167" s="315" t="str">
        <f aca="false">IF(W167="","",W167)</f>
        <v/>
      </c>
      <c r="BH167" s="6"/>
      <c r="BI167" s="10" t="str">
        <f aca="false">Y167</f>
        <v>-</v>
      </c>
      <c r="BJ167" s="10" t="str">
        <f aca="false">Z167</f>
        <v>X</v>
      </c>
      <c r="BK167" s="10" t="str">
        <f aca="false">AA167</f>
        <v>X</v>
      </c>
      <c r="BL167" s="10" t="str">
        <f aca="false">AB167</f>
        <v>X</v>
      </c>
      <c r="BM167" s="10" t="str">
        <f aca="false">AC167</f>
        <v>X</v>
      </c>
      <c r="BN167" s="10" t="str">
        <f aca="false">AD167</f>
        <v>X</v>
      </c>
      <c r="BO167" s="10" t="str">
        <f aca="false">AE167</f>
        <v>X</v>
      </c>
      <c r="BP167" s="6"/>
      <c r="BQ167" s="10" t="str">
        <f aca="false">AG167</f>
        <v>BASIC WL</v>
      </c>
      <c r="BR167" s="110" t="str">
        <f aca="false">AH167</f>
        <v>BASIC WL</v>
      </c>
      <c r="BS167" s="47"/>
      <c r="BT167" s="49" t="s">
        <v>6862</v>
      </c>
    </row>
    <row r="168" s="53" customFormat="true" ht="99.75" hidden="false" customHeight="false" outlineLevel="0" collapsed="false">
      <c r="A168" s="58" t="str">
        <f aca="false">IF(OR(T168="E",T168="A"),"YES","NO")</f>
        <v>YES</v>
      </c>
      <c r="B168" s="58"/>
      <c r="C168" s="58"/>
      <c r="D168" s="236" t="s">
        <v>5302</v>
      </c>
      <c r="E168" s="237" t="s">
        <v>2377</v>
      </c>
      <c r="F168" s="238" t="s">
        <v>2377</v>
      </c>
      <c r="G168" s="99" t="n">
        <f aca="false">LEN(R168)-LEN(SUBSTITUTE(R168,"/",""))-1</f>
        <v>5</v>
      </c>
      <c r="H168" s="99" t="s">
        <v>95</v>
      </c>
      <c r="I168" s="97" t="s">
        <v>2378</v>
      </c>
      <c r="J168" s="97" t="s">
        <v>2379</v>
      </c>
      <c r="K168" s="98"/>
      <c r="L168" s="98"/>
      <c r="M168" s="98"/>
      <c r="N168" s="97" t="s">
        <v>119</v>
      </c>
      <c r="O168" s="99" t="s">
        <v>95</v>
      </c>
      <c r="P168" s="100" t="str">
        <f aca="false">O168</f>
        <v>0..1</v>
      </c>
      <c r="Q168" s="54" t="s">
        <v>5746</v>
      </c>
      <c r="R168" s="109" t="s">
        <v>2380</v>
      </c>
      <c r="S168" s="99" t="s">
        <v>121</v>
      </c>
      <c r="T168" s="10" t="str">
        <f aca="false">IF($E168="","",IF(ISERROR(SEARCH("@",$R168)),IF(LEFT($E168,4)="BG-X","EG",IF(LEFT($E168,2)="BG","G",IF(LEFT($E168,4)="BT-X",IF(LEN($E168)-LEN(SUBSTITUTE($E168,"-",))&gt;2,"","E"),IF(LEN($E168)-LEN(SUBSTITUTE($E168,"-",))&gt;1,"","E")))),"A"))</f>
        <v>E</v>
      </c>
      <c r="U168" s="99" t="s">
        <v>95</v>
      </c>
      <c r="V168" s="99"/>
      <c r="W168" s="315"/>
      <c r="X168" s="38"/>
      <c r="Y168" s="10" t="str">
        <f aca="false">IF(AH168=Y$4,"X","-")</f>
        <v>-</v>
      </c>
      <c r="Z168" s="10" t="str">
        <f aca="false">IF(Y168="X","X",IF($AH168=Z$4,"X","-"))</f>
        <v>X</v>
      </c>
      <c r="AA168" s="10" t="str">
        <f aca="false">IF(Z168="X","X",IF($AH168=AA$4,"X","-"))</f>
        <v>X</v>
      </c>
      <c r="AB168" s="10" t="str">
        <f aca="false">IF(AA168="X","X",IF($AH168=AB$4,"X","-"))</f>
        <v>X</v>
      </c>
      <c r="AC168" s="10" t="str">
        <f aca="false">IF(AB168="X","X",IF($AH168=AC$4,"X","-"))</f>
        <v>X</v>
      </c>
      <c r="AD168" s="10" t="str">
        <f aca="false">IF(AC168="X","X",IF($AH168=AD$4,"X","-"))</f>
        <v>X</v>
      </c>
      <c r="AE168" s="10" t="str">
        <f aca="false">IF(AD168="X","X",IF($AH168=AE$4,"X","-"))</f>
        <v>X</v>
      </c>
      <c r="AF168" s="38"/>
      <c r="AG168" s="10" t="s">
        <v>25</v>
      </c>
      <c r="AH168" s="110" t="s">
        <v>25</v>
      </c>
      <c r="AI168" s="38"/>
      <c r="AJ168" s="13" t="str">
        <f aca="false">IF(ISERROR(FIND("/",R168)),R168,LEFT(R168,FIND(CHAR(1),SUBSTITUTE(R168,"/",CHAR(1),LEN(R168)-LEN(SUBSTITUTE(R168,"/",""))))-1))</f>
        <v>/rsm:CrossIndustryInvoice/rsm:SupplyChainTradeTransaction/ram:ApplicableHeaderTradeAgreement/ram:SellerTaxRepresentativeTradeParty/ram:PostalTradeAddress</v>
      </c>
      <c r="AK168" s="13" t="str">
        <f aca="false">IF(ISERROR(FIND("/",R168)),R168,MID(R168, FIND(CHAR(1),SUBSTITUTE(R168,"/",CHAR(1), LEN(R168)-LEN(SUBSTITUTE(R168,"/","")))), LEN(R168)))</f>
        <v>/ram:CityName</v>
      </c>
      <c r="AL168" s="14" t="n">
        <f aca="false">COUNTIFS(R$4:R168,AJ168)</f>
        <v>1</v>
      </c>
      <c r="AM168" s="1"/>
      <c r="AN168" s="236" t="str">
        <f aca="false">D168</f>
        <v>SCT_HTA</v>
      </c>
      <c r="AO168" s="237" t="str">
        <f aca="false">E168</f>
        <v>BT-66</v>
      </c>
      <c r="AP168" s="238" t="str">
        <f aca="false">IF(F168="","",F168)</f>
        <v>BT-66</v>
      </c>
      <c r="AQ168" s="99" t="n">
        <f aca="false">LEN(BB168)-LEN(SUBSTITUTE(BB168,"/",""))-1</f>
        <v>5</v>
      </c>
      <c r="AR168" s="99" t="str">
        <f aca="false">H168</f>
        <v>0..1</v>
      </c>
      <c r="AS168" s="97" t="s">
        <v>2381</v>
      </c>
      <c r="AT168" s="97" t="s">
        <v>2382</v>
      </c>
      <c r="AU168" s="98"/>
      <c r="AV168" s="98"/>
      <c r="AW168" s="98"/>
      <c r="AX168" s="97" t="s">
        <v>4647</v>
      </c>
      <c r="AY168" s="99" t="str">
        <f aca="false">O168</f>
        <v>0..1</v>
      </c>
      <c r="AZ168" s="100" t="str">
        <f aca="false">P168</f>
        <v>0..1</v>
      </c>
      <c r="BA168" s="54" t="str">
        <f aca="false">Q168</f>
        <v>/rsm:CrossIndustryInvoice
/rsm:SupplyChainTradeTransaction
/ram:ApplicableHeaderTradeAgreement
/ram:SellerTaxRepresentativeTradeParty
/ram:PostalTradeAddress
/ram:CityName</v>
      </c>
      <c r="BB168" s="109" t="str">
        <f aca="false">R168</f>
        <v>/rsm:CrossIndustryInvoice/rsm:SupplyChainTradeTransaction/ram:ApplicableHeaderTradeAgreement/ram:SellerTaxRepresentativeTradeParty/ram:PostalTradeAddress/ram:CityName</v>
      </c>
      <c r="BC168" s="99" t="str">
        <f aca="false">IF(S168="","",S168)</f>
        <v>T</v>
      </c>
      <c r="BD168" s="10" t="str">
        <f aca="false">IF(T168="","",T168)</f>
        <v>E</v>
      </c>
      <c r="BE168" s="99" t="str">
        <f aca="false">IF(U168="","",U168)</f>
        <v>0..1</v>
      </c>
      <c r="BF168" s="99" t="str">
        <f aca="false">IF(V168="","",V168)</f>
        <v/>
      </c>
      <c r="BG168" s="315" t="str">
        <f aca="false">IF(W168="","",W168)</f>
        <v/>
      </c>
      <c r="BH168" s="6"/>
      <c r="BI168" s="10" t="str">
        <f aca="false">Y168</f>
        <v>-</v>
      </c>
      <c r="BJ168" s="10" t="str">
        <f aca="false">Z168</f>
        <v>X</v>
      </c>
      <c r="BK168" s="10" t="str">
        <f aca="false">AA168</f>
        <v>X</v>
      </c>
      <c r="BL168" s="10" t="str">
        <f aca="false">AB168</f>
        <v>X</v>
      </c>
      <c r="BM168" s="10" t="str">
        <f aca="false">AC168</f>
        <v>X</v>
      </c>
      <c r="BN168" s="10" t="str">
        <f aca="false">AD168</f>
        <v>X</v>
      </c>
      <c r="BO168" s="10" t="str">
        <f aca="false">AE168</f>
        <v>X</v>
      </c>
      <c r="BP168" s="6"/>
      <c r="BQ168" s="10" t="str">
        <f aca="false">AG168</f>
        <v>BASIC WL</v>
      </c>
      <c r="BR168" s="110" t="str">
        <f aca="false">AH168</f>
        <v>BASIC WL</v>
      </c>
      <c r="BS168" s="47"/>
      <c r="BT168" s="49" t="s">
        <v>6862</v>
      </c>
    </row>
    <row r="169" s="53" customFormat="true" ht="99.75" hidden="false" customHeight="false" outlineLevel="0" collapsed="false">
      <c r="A169" s="58" t="str">
        <f aca="false">IF(OR(T169="E",T169="A"),"YES","NO")</f>
        <v>YES</v>
      </c>
      <c r="B169" s="58"/>
      <c r="C169" s="58"/>
      <c r="D169" s="236" t="s">
        <v>5302</v>
      </c>
      <c r="E169" s="237" t="s">
        <v>2383</v>
      </c>
      <c r="F169" s="238" t="s">
        <v>2383</v>
      </c>
      <c r="G169" s="99" t="n">
        <f aca="false">LEN(R169)-LEN(SUBSTITUTE(R169,"/",""))-1</f>
        <v>5</v>
      </c>
      <c r="H169" s="99" t="s">
        <v>88</v>
      </c>
      <c r="I169" s="97" t="s">
        <v>2384</v>
      </c>
      <c r="J169" s="97" t="s">
        <v>1107</v>
      </c>
      <c r="K169" s="98" t="s">
        <v>2385</v>
      </c>
      <c r="L169" s="98"/>
      <c r="M169" s="98" t="s">
        <v>5676</v>
      </c>
      <c r="N169" s="97" t="s">
        <v>174</v>
      </c>
      <c r="O169" s="99" t="s">
        <v>88</v>
      </c>
      <c r="P169" s="100" t="str">
        <f aca="false">O169</f>
        <v>1..1</v>
      </c>
      <c r="Q169" s="54" t="s">
        <v>5747</v>
      </c>
      <c r="R169" s="109" t="s">
        <v>2386</v>
      </c>
      <c r="S169" s="99" t="s">
        <v>176</v>
      </c>
      <c r="T169" s="10" t="str">
        <f aca="false">IF($E169="","",IF(ISERROR(SEARCH("@",$R169)),IF(LEFT($E169,4)="BG-X","EG",IF(LEFT($E169,2)="BG","G",IF(LEFT($E169,4)="BT-X",IF(LEN($E169)-LEN(SUBSTITUTE($E169,"-",))&gt;2,"","E"),IF(LEN($E169)-LEN(SUBSTITUTE($E169,"-",))&gt;1,"","E")))),"A"))</f>
        <v>E</v>
      </c>
      <c r="U169" s="99" t="s">
        <v>95</v>
      </c>
      <c r="V169" s="99"/>
      <c r="W169" s="315"/>
      <c r="X169" s="38"/>
      <c r="Y169" s="10" t="str">
        <f aca="false">IF(AH169=Y$4,"X","-")</f>
        <v>-</v>
      </c>
      <c r="Z169" s="10" t="str">
        <f aca="false">IF(Y169="X","X",IF($AH169=Z$4,"X","-"))</f>
        <v>X</v>
      </c>
      <c r="AA169" s="10" t="str">
        <f aca="false">IF(Z169="X","X",IF($AH169=AA$4,"X","-"))</f>
        <v>X</v>
      </c>
      <c r="AB169" s="10" t="str">
        <f aca="false">IF(AA169="X","X",IF($AH169=AB$4,"X","-"))</f>
        <v>X</v>
      </c>
      <c r="AC169" s="10" t="str">
        <f aca="false">IF(AB169="X","X",IF($AH169=AC$4,"X","-"))</f>
        <v>X</v>
      </c>
      <c r="AD169" s="10" t="str">
        <f aca="false">IF(AC169="X","X",IF($AH169=AD$4,"X","-"))</f>
        <v>X</v>
      </c>
      <c r="AE169" s="10" t="str">
        <f aca="false">IF(AD169="X","X",IF($AH169=AE$4,"X","-"))</f>
        <v>X</v>
      </c>
      <c r="AF169" s="38"/>
      <c r="AG169" s="10" t="s">
        <v>25</v>
      </c>
      <c r="AH169" s="110" t="s">
        <v>25</v>
      </c>
      <c r="AI169" s="38"/>
      <c r="AJ169" s="13" t="str">
        <f aca="false">IF(ISERROR(FIND("/",R169)),R169,LEFT(R169,FIND(CHAR(1),SUBSTITUTE(R169,"/",CHAR(1),LEN(R169)-LEN(SUBSTITUTE(R169,"/",""))))-1))</f>
        <v>/rsm:CrossIndustryInvoice/rsm:SupplyChainTradeTransaction/ram:ApplicableHeaderTradeAgreement/ram:SellerTaxRepresentativeTradeParty/ram:PostalTradeAddress</v>
      </c>
      <c r="AK169" s="13" t="str">
        <f aca="false">IF(ISERROR(FIND("/",R169)),R169,MID(R169, FIND(CHAR(1),SUBSTITUTE(R169,"/",CHAR(1), LEN(R169)-LEN(SUBSTITUTE(R169,"/","")))), LEN(R169)))</f>
        <v>/ram:CountryID</v>
      </c>
      <c r="AL169" s="14" t="n">
        <f aca="false">COUNTIFS(R$4:R169,AJ169)</f>
        <v>1</v>
      </c>
      <c r="AM169" s="1"/>
      <c r="AN169" s="236" t="str">
        <f aca="false">D169</f>
        <v>SCT_HTA</v>
      </c>
      <c r="AO169" s="237" t="str">
        <f aca="false">E169</f>
        <v>BT-69</v>
      </c>
      <c r="AP169" s="238" t="str">
        <f aca="false">IF(F169="","",F169)</f>
        <v>BT-69</v>
      </c>
      <c r="AQ169" s="99" t="n">
        <f aca="false">LEN(BB169)-LEN(SUBSTITUTE(BB169,"/",""))-1</f>
        <v>5</v>
      </c>
      <c r="AR169" s="99" t="str">
        <f aca="false">H169</f>
        <v>1..1</v>
      </c>
      <c r="AS169" s="97" t="s">
        <v>2387</v>
      </c>
      <c r="AT169" s="97" t="s">
        <v>1110</v>
      </c>
      <c r="AU169" s="98" t="s">
        <v>514</v>
      </c>
      <c r="AV169" s="98"/>
      <c r="AW169" s="98" t="s">
        <v>5678</v>
      </c>
      <c r="AX169" s="97" t="s">
        <v>174</v>
      </c>
      <c r="AY169" s="99" t="str">
        <f aca="false">O169</f>
        <v>1..1</v>
      </c>
      <c r="AZ169" s="100" t="str">
        <f aca="false">P169</f>
        <v>1..1</v>
      </c>
      <c r="BA169" s="54" t="str">
        <f aca="false">Q169</f>
        <v>/rsm:CrossIndustryInvoice
/rsm:SupplyChainTradeTransaction
/ram:ApplicableHeaderTradeAgreement
/ram:SellerTaxRepresentativeTradeParty
/ram:PostalTradeAddress
/ram:CountryID</v>
      </c>
      <c r="BB169" s="109" t="str">
        <f aca="false">R169</f>
        <v>/rsm:CrossIndustryInvoice/rsm:SupplyChainTradeTransaction/ram:ApplicableHeaderTradeAgreement/ram:SellerTaxRepresentativeTradeParty/ram:PostalTradeAddress/ram:CountryID</v>
      </c>
      <c r="BC169" s="99" t="str">
        <f aca="false">IF(S169="","",S169)</f>
        <v>C</v>
      </c>
      <c r="BD169" s="10" t="str">
        <f aca="false">IF(T169="","",T169)</f>
        <v>E</v>
      </c>
      <c r="BE169" s="99" t="str">
        <f aca="false">IF(U169="","",U169)</f>
        <v>0..1</v>
      </c>
      <c r="BF169" s="99" t="str">
        <f aca="false">IF(V169="","",V169)</f>
        <v/>
      </c>
      <c r="BG169" s="315" t="str">
        <f aca="false">IF(W169="","",W169)</f>
        <v/>
      </c>
      <c r="BH169" s="6"/>
      <c r="BI169" s="10" t="str">
        <f aca="false">Y169</f>
        <v>-</v>
      </c>
      <c r="BJ169" s="10" t="str">
        <f aca="false">Z169</f>
        <v>X</v>
      </c>
      <c r="BK169" s="10" t="str">
        <f aca="false">AA169</f>
        <v>X</v>
      </c>
      <c r="BL169" s="10" t="str">
        <f aca="false">AB169</f>
        <v>X</v>
      </c>
      <c r="BM169" s="10" t="str">
        <f aca="false">AC169</f>
        <v>X</v>
      </c>
      <c r="BN169" s="10" t="str">
        <f aca="false">AD169</f>
        <v>X</v>
      </c>
      <c r="BO169" s="10" t="str">
        <f aca="false">AE169</f>
        <v>X</v>
      </c>
      <c r="BP169" s="6"/>
      <c r="BQ169" s="10" t="str">
        <f aca="false">AG169</f>
        <v>BASIC WL</v>
      </c>
      <c r="BR169" s="110" t="str">
        <f aca="false">AH169</f>
        <v>BASIC WL</v>
      </c>
      <c r="BS169" s="47"/>
      <c r="BT169" s="49" t="s">
        <v>6862</v>
      </c>
    </row>
    <row r="170" s="53" customFormat="true" ht="99.75" hidden="false" customHeight="false" outlineLevel="0" collapsed="false">
      <c r="A170" s="58" t="str">
        <f aca="false">IF(OR(T170="E",T170="A"),"YES","NO")</f>
        <v>YES</v>
      </c>
      <c r="B170" s="58"/>
      <c r="C170" s="58"/>
      <c r="D170" s="236" t="s">
        <v>5302</v>
      </c>
      <c r="E170" s="237" t="s">
        <v>2388</v>
      </c>
      <c r="F170" s="238" t="s">
        <v>2388</v>
      </c>
      <c r="G170" s="99" t="n">
        <f aca="false">LEN(R170)-LEN(SUBSTITUTE(R170,"/",""))-1</f>
        <v>5</v>
      </c>
      <c r="H170" s="99" t="s">
        <v>95</v>
      </c>
      <c r="I170" s="97" t="s">
        <v>2389</v>
      </c>
      <c r="J170" s="97" t="s">
        <v>1114</v>
      </c>
      <c r="K170" s="98" t="s">
        <v>1115</v>
      </c>
      <c r="L170" s="98"/>
      <c r="M170" s="98"/>
      <c r="N170" s="97" t="s">
        <v>119</v>
      </c>
      <c r="O170" s="99" t="s">
        <v>95</v>
      </c>
      <c r="P170" s="100" t="str">
        <f aca="false">O170</f>
        <v>0..1</v>
      </c>
      <c r="Q170" s="54" t="s">
        <v>5748</v>
      </c>
      <c r="R170" s="109" t="s">
        <v>2390</v>
      </c>
      <c r="S170" s="99" t="s">
        <v>121</v>
      </c>
      <c r="T170" s="10" t="str">
        <f aca="false">IF($E170="","",IF(ISERROR(SEARCH("@",$R170)),IF(LEFT($E170,4)="BG-X","EG",IF(LEFT($E170,2)="BG","G",IF(LEFT($E170,4)="BT-X",IF(LEN($E170)-LEN(SUBSTITUTE($E170,"-",))&gt;2,"","E"),IF(LEN($E170)-LEN(SUBSTITUTE($E170,"-",))&gt;1,"","E")))),"A"))</f>
        <v>E</v>
      </c>
      <c r="U170" s="99" t="s">
        <v>112</v>
      </c>
      <c r="V170" s="99" t="s">
        <v>122</v>
      </c>
      <c r="W170" s="315"/>
      <c r="X170" s="38"/>
      <c r="Y170" s="10" t="str">
        <f aca="false">IF(AH170=Y$4,"X","-")</f>
        <v>-</v>
      </c>
      <c r="Z170" s="10" t="str">
        <f aca="false">IF(Y170="X","X",IF($AH170=Z$4,"X","-"))</f>
        <v>X</v>
      </c>
      <c r="AA170" s="10" t="str">
        <f aca="false">IF(Z170="X","X",IF($AH170=AA$4,"X","-"))</f>
        <v>X</v>
      </c>
      <c r="AB170" s="10" t="str">
        <f aca="false">IF(AA170="X","X",IF($AH170=AB$4,"X","-"))</f>
        <v>X</v>
      </c>
      <c r="AC170" s="10" t="str">
        <f aca="false">IF(AB170="X","X",IF($AH170=AC$4,"X","-"))</f>
        <v>X</v>
      </c>
      <c r="AD170" s="10" t="str">
        <f aca="false">IF(AC170="X","X",IF($AH170=AD$4,"X","-"))</f>
        <v>X</v>
      </c>
      <c r="AE170" s="10" t="str">
        <f aca="false">IF(AD170="X","X",IF($AH170=AE$4,"X","-"))</f>
        <v>X</v>
      </c>
      <c r="AF170" s="38"/>
      <c r="AG170" s="10" t="s">
        <v>25</v>
      </c>
      <c r="AH170" s="110" t="s">
        <v>25</v>
      </c>
      <c r="AI170" s="38"/>
      <c r="AJ170" s="13" t="str">
        <f aca="false">IF(ISERROR(FIND("/",R170)),R170,LEFT(R170,FIND(CHAR(1),SUBSTITUTE(R170,"/",CHAR(1),LEN(R170)-LEN(SUBSTITUTE(R170,"/",""))))-1))</f>
        <v>/rsm:CrossIndustryInvoice/rsm:SupplyChainTradeTransaction/ram:ApplicableHeaderTradeAgreement/ram:SellerTaxRepresentativeTradeParty/ram:PostalTradeAddress</v>
      </c>
      <c r="AK170" s="13" t="str">
        <f aca="false">IF(ISERROR(FIND("/",R170)),R170,MID(R170, FIND(CHAR(1),SUBSTITUTE(R170,"/",CHAR(1), LEN(R170)-LEN(SUBSTITUTE(R170,"/","")))), LEN(R170)))</f>
        <v>/ram:CountrySubDivisionName</v>
      </c>
      <c r="AL170" s="14" t="n">
        <f aca="false">COUNTIFS(R$4:R170,AJ170)</f>
        <v>1</v>
      </c>
      <c r="AM170" s="1"/>
      <c r="AN170" s="236" t="str">
        <f aca="false">D170</f>
        <v>SCT_HTA</v>
      </c>
      <c r="AO170" s="237" t="str">
        <f aca="false">E170</f>
        <v>BT-68</v>
      </c>
      <c r="AP170" s="238" t="str">
        <f aca="false">IF(F170="","",F170)</f>
        <v>BT-68</v>
      </c>
      <c r="AQ170" s="99" t="n">
        <f aca="false">LEN(BB170)-LEN(SUBSTITUTE(BB170,"/",""))-1</f>
        <v>5</v>
      </c>
      <c r="AR170" s="99" t="str">
        <f aca="false">H170</f>
        <v>0..1</v>
      </c>
      <c r="AS170" s="97" t="s">
        <v>2391</v>
      </c>
      <c r="AT170" s="97" t="s">
        <v>1118</v>
      </c>
      <c r="AU170" s="98" t="s">
        <v>1119</v>
      </c>
      <c r="AV170" s="98"/>
      <c r="AW170" s="98"/>
      <c r="AX170" s="97" t="s">
        <v>4647</v>
      </c>
      <c r="AY170" s="99" t="str">
        <f aca="false">O170</f>
        <v>0..1</v>
      </c>
      <c r="AZ170" s="100" t="str">
        <f aca="false">P170</f>
        <v>0..1</v>
      </c>
      <c r="BA170" s="54" t="str">
        <f aca="false">Q170</f>
        <v>/rsm:CrossIndustryInvoice
/rsm:SupplyChainTradeTransaction
/ram:ApplicableHeaderTradeAgreement
/ram:SellerTaxRepresentativeTradeParty
/ram:PostalTradeAddress
/ram:CountrySubDivisionName</v>
      </c>
      <c r="BB170" s="109" t="str">
        <f aca="false">R170</f>
        <v>/rsm:CrossIndustryInvoice/rsm:SupplyChainTradeTransaction/ram:ApplicableHeaderTradeAgreement/ram:SellerTaxRepresentativeTradeParty/ram:PostalTradeAddress/ram:CountrySubDivisionName</v>
      </c>
      <c r="BC170" s="99" t="str">
        <f aca="false">IF(S170="","",S170)</f>
        <v>T</v>
      </c>
      <c r="BD170" s="10" t="str">
        <f aca="false">IF(T170="","",T170)</f>
        <v>E</v>
      </c>
      <c r="BE170" s="99" t="str">
        <f aca="false">IF(U170="","",U170)</f>
        <v>0..n</v>
      </c>
      <c r="BF170" s="99" t="str">
        <f aca="false">IF(V170="","",V170)</f>
        <v>CAR-3</v>
      </c>
      <c r="BG170" s="315" t="str">
        <f aca="false">IF(W170="","",W170)</f>
        <v/>
      </c>
      <c r="BH170" s="6"/>
      <c r="BI170" s="10" t="str">
        <f aca="false">Y170</f>
        <v>-</v>
      </c>
      <c r="BJ170" s="10" t="str">
        <f aca="false">Z170</f>
        <v>X</v>
      </c>
      <c r="BK170" s="10" t="str">
        <f aca="false">AA170</f>
        <v>X</v>
      </c>
      <c r="BL170" s="10" t="str">
        <f aca="false">AB170</f>
        <v>X</v>
      </c>
      <c r="BM170" s="10" t="str">
        <f aca="false">AC170</f>
        <v>X</v>
      </c>
      <c r="BN170" s="10" t="str">
        <f aca="false">AD170</f>
        <v>X</v>
      </c>
      <c r="BO170" s="10" t="str">
        <f aca="false">AE170</f>
        <v>X</v>
      </c>
      <c r="BP170" s="6"/>
      <c r="BQ170" s="10" t="str">
        <f aca="false">AG170</f>
        <v>BASIC WL</v>
      </c>
      <c r="BR170" s="110" t="str">
        <f aca="false">AH170</f>
        <v>BASIC WL</v>
      </c>
      <c r="BS170" s="47"/>
      <c r="BT170" s="49" t="s">
        <v>6862</v>
      </c>
    </row>
    <row r="171" s="53" customFormat="true" ht="85.5" hidden="false" customHeight="false" outlineLevel="0" collapsed="false">
      <c r="A171" s="58" t="str">
        <f aca="false">IF(OR(T171="E",T171="A"),"YES","NO")</f>
        <v>NO</v>
      </c>
      <c r="B171" s="58"/>
      <c r="C171" s="58"/>
      <c r="D171" s="236" t="s">
        <v>5302</v>
      </c>
      <c r="E171" s="241" t="s">
        <v>2398</v>
      </c>
      <c r="F171" s="242"/>
      <c r="G171" s="172" t="n">
        <f aca="false">LEN(R171)-LEN(SUBSTITUTE(R171,"/",""))-1</f>
        <v>4</v>
      </c>
      <c r="H171" s="172" t="s">
        <v>88</v>
      </c>
      <c r="I171" s="181" t="s">
        <v>5752</v>
      </c>
      <c r="J171" s="173"/>
      <c r="K171" s="174"/>
      <c r="L171" s="174"/>
      <c r="M171" s="174"/>
      <c r="N171" s="173"/>
      <c r="O171" s="175" t="s">
        <v>88</v>
      </c>
      <c r="P171" s="175" t="str">
        <f aca="false">O171</f>
        <v>1..1</v>
      </c>
      <c r="Q171" s="176" t="s">
        <v>5753</v>
      </c>
      <c r="R171" s="177" t="s">
        <v>2399</v>
      </c>
      <c r="S171" s="172"/>
      <c r="T171" s="178" t="str">
        <f aca="false">IF($E171="","",IF(ISERROR(SEARCH("@",$R171)),IF(LEFT($E171,4)="BG-X","EG",IF(LEFT($E171,2)="BG","G",IF(LEFT($E171,4)="BT-X",IF(LEN($E171)-LEN(SUBSTITUTE($E171,"-",))&gt;2,"","E"),IF(LEN($E171)-LEN(SUBSTITUTE($E171,"-",))&gt;1,"","E")))),"A"))</f>
        <v/>
      </c>
      <c r="U171" s="172" t="s">
        <v>112</v>
      </c>
      <c r="V171" s="172"/>
      <c r="W171" s="365"/>
      <c r="X171" s="38"/>
      <c r="Y171" s="178" t="str">
        <f aca="false">IF(AH171=Y$4,"X","-")</f>
        <v>-</v>
      </c>
      <c r="Z171" s="178" t="str">
        <f aca="false">IF(Y171="X","X",IF($AH171=Z$4,"X","-"))</f>
        <v>X</v>
      </c>
      <c r="AA171" s="178" t="str">
        <f aca="false">IF(Z171="X","X",IF($AH171=AA$4,"X","-"))</f>
        <v>X</v>
      </c>
      <c r="AB171" s="178" t="str">
        <f aca="false">IF(AA171="X","X",IF($AH171=AB$4,"X","-"))</f>
        <v>X</v>
      </c>
      <c r="AC171" s="178" t="str">
        <f aca="false">IF(AB171="X","X",IF($AH171=AC$4,"X","-"))</f>
        <v>X</v>
      </c>
      <c r="AD171" s="178" t="str">
        <f aca="false">IF(AC171="X","X",IF($AH171=AD$4,"X","-"))</f>
        <v>X</v>
      </c>
      <c r="AE171" s="178" t="str">
        <f aca="false">IF(AD171="X","X",IF($AH171=AE$4,"X","-"))</f>
        <v>X</v>
      </c>
      <c r="AF171" s="38"/>
      <c r="AG171" s="178" t="s">
        <v>25</v>
      </c>
      <c r="AH171" s="178" t="s">
        <v>25</v>
      </c>
      <c r="AI171" s="38"/>
      <c r="AJ171" s="13" t="str">
        <f aca="false">IF(ISERROR(FIND("/",R171)),R171,LEFT(R171,FIND(CHAR(1),SUBSTITUTE(R171,"/",CHAR(1),LEN(R171)-LEN(SUBSTITUTE(R171,"/",""))))-1))</f>
        <v>/rsm:CrossIndustryInvoice/rsm:SupplyChainTradeTransaction/ram:ApplicableHeaderTradeAgreement/ram:SellerTaxRepresentativeTradeParty</v>
      </c>
      <c r="AK171" s="13" t="str">
        <f aca="false">IF(ISERROR(FIND("/",R171)),R171,MID(R171, FIND(CHAR(1),SUBSTITUTE(R171,"/",CHAR(1), LEN(R171)-LEN(SUBSTITUTE(R171,"/","")))), LEN(R171)))</f>
        <v>/ram:SpecifiedTaxRegistration</v>
      </c>
      <c r="AL171" s="14" t="n">
        <f aca="false">COUNTIFS(R$4:R171,AJ171)</f>
        <v>1</v>
      </c>
      <c r="AM171" s="1"/>
      <c r="AN171" s="236" t="str">
        <f aca="false">D171</f>
        <v>SCT_HTA</v>
      </c>
      <c r="AO171" s="241" t="str">
        <f aca="false">E171</f>
        <v>BT-63-00</v>
      </c>
      <c r="AP171" s="242" t="str">
        <f aca="false">IF(F171="","",F171)</f>
        <v/>
      </c>
      <c r="AQ171" s="172" t="n">
        <f aca="false">LEN(BB171)-LEN(SUBSTITUTE(BB171,"/",""))-1</f>
        <v>4</v>
      </c>
      <c r="AR171" s="172" t="str">
        <f aca="false">H171</f>
        <v>1..1</v>
      </c>
      <c r="AS171" s="181" t="s">
        <v>5754</v>
      </c>
      <c r="AT171" s="173"/>
      <c r="AU171" s="174"/>
      <c r="AV171" s="174"/>
      <c r="AW171" s="174"/>
      <c r="AX171" s="173"/>
      <c r="AY171" s="175" t="str">
        <f aca="false">O171</f>
        <v>1..1</v>
      </c>
      <c r="AZ171" s="175" t="s">
        <v>6790</v>
      </c>
      <c r="BA171" s="176" t="str">
        <f aca="false">Q171</f>
        <v>/rsm:CrossIndustryInvoice
/rsm:SupplyChainTradeTransaction
/ram:ApplicableHeaderTradeAgreement
/ram:SellerTaxRepresentativeTradeParty
/ram:SpecifiedTaxRegistration</v>
      </c>
      <c r="BB171" s="177" t="str">
        <f aca="false">R171</f>
        <v>/rsm:CrossIndustryInvoice/rsm:SupplyChainTradeTransaction/ram:ApplicableHeaderTradeAgreement/ram:SellerTaxRepresentativeTradeParty/ram:SpecifiedTaxRegistration</v>
      </c>
      <c r="BC171" s="172" t="str">
        <f aca="false">IF(S171="","",S171)</f>
        <v/>
      </c>
      <c r="BD171" s="178" t="str">
        <f aca="false">IF(T171="","",T171)</f>
        <v/>
      </c>
      <c r="BE171" s="172" t="str">
        <f aca="false">IF(U171="","",U171)</f>
        <v>0..n</v>
      </c>
      <c r="BF171" s="172" t="str">
        <f aca="false">IF(V171="","",V171)</f>
        <v/>
      </c>
      <c r="BG171" s="365" t="str">
        <f aca="false">IF(W171="","",W171)</f>
        <v/>
      </c>
      <c r="BH171" s="6"/>
      <c r="BI171" s="178" t="str">
        <f aca="false">Y171</f>
        <v>-</v>
      </c>
      <c r="BJ171" s="178" t="str">
        <f aca="false">Z171</f>
        <v>X</v>
      </c>
      <c r="BK171" s="178" t="str">
        <f aca="false">AA171</f>
        <v>X</v>
      </c>
      <c r="BL171" s="178" t="str">
        <f aca="false">AB171</f>
        <v>X</v>
      </c>
      <c r="BM171" s="178" t="str">
        <f aca="false">AC171</f>
        <v>X</v>
      </c>
      <c r="BN171" s="178" t="str">
        <f aca="false">AD171</f>
        <v>X</v>
      </c>
      <c r="BO171" s="178" t="str">
        <f aca="false">AE171</f>
        <v>X</v>
      </c>
      <c r="BP171" s="6"/>
      <c r="BQ171" s="178" t="str">
        <f aca="false">AG171</f>
        <v>BASIC WL</v>
      </c>
      <c r="BR171" s="178" t="str">
        <f aca="false">AH171</f>
        <v>BASIC WL</v>
      </c>
      <c r="BS171" s="47"/>
      <c r="BT171" s="49" t="s">
        <v>6862</v>
      </c>
    </row>
    <row r="172" s="53" customFormat="true" ht="140.25" hidden="false" customHeight="false" outlineLevel="0" collapsed="false">
      <c r="A172" s="58" t="str">
        <f aca="false">IF(OR(T172="E",T172="A"),"YES","NO")</f>
        <v>YES</v>
      </c>
      <c r="B172" s="58"/>
      <c r="C172" s="58"/>
      <c r="D172" s="236" t="s">
        <v>5302</v>
      </c>
      <c r="E172" s="237" t="s">
        <v>2400</v>
      </c>
      <c r="F172" s="238" t="s">
        <v>2400</v>
      </c>
      <c r="G172" s="99" t="n">
        <f aca="false">LEN(R172)-LEN(SUBSTITUTE(R172,"/",""))-1</f>
        <v>5</v>
      </c>
      <c r="H172" s="99" t="s">
        <v>88</v>
      </c>
      <c r="I172" s="97" t="s">
        <v>2401</v>
      </c>
      <c r="J172" s="97" t="s">
        <v>2402</v>
      </c>
      <c r="K172" s="98" t="s">
        <v>2403</v>
      </c>
      <c r="L172" s="98"/>
      <c r="M172" s="98" t="s">
        <v>5690</v>
      </c>
      <c r="N172" s="97" t="s">
        <v>137</v>
      </c>
      <c r="O172" s="99" t="s">
        <v>88</v>
      </c>
      <c r="P172" s="100" t="str">
        <f aca="false">O172</f>
        <v>1..1</v>
      </c>
      <c r="Q172" s="54" t="s">
        <v>5755</v>
      </c>
      <c r="R172" s="109" t="s">
        <v>2404</v>
      </c>
      <c r="S172" s="99" t="s">
        <v>139</v>
      </c>
      <c r="T172" s="10" t="str">
        <f aca="false">IF($E172="","",IF(ISERROR(SEARCH("@",$R172)),IF(LEFT($E172,4)="BG-X","EG",IF(LEFT($E172,2)="BG","G",IF(LEFT($E172,4)="BT-X",IF(LEN($E172)-LEN(SUBSTITUTE($E172,"-",))&gt;2,"","E"),IF(LEN($E172)-LEN(SUBSTITUTE($E172,"-",))&gt;1,"","E")))),"A"))</f>
        <v>E</v>
      </c>
      <c r="U172" s="99" t="s">
        <v>95</v>
      </c>
      <c r="V172" s="99" t="s">
        <v>122</v>
      </c>
      <c r="W172" s="315" t="s">
        <v>2045</v>
      </c>
      <c r="X172" s="38"/>
      <c r="Y172" s="10" t="str">
        <f aca="false">IF(AH172=Y$4,"X","-")</f>
        <v>-</v>
      </c>
      <c r="Z172" s="10" t="str">
        <f aca="false">IF(Y172="X","X",IF($AH172=Z$4,"X","-"))</f>
        <v>X</v>
      </c>
      <c r="AA172" s="10" t="str">
        <f aca="false">IF(Z172="X","X",IF($AH172=AA$4,"X","-"))</f>
        <v>X</v>
      </c>
      <c r="AB172" s="10" t="str">
        <f aca="false">IF(AA172="X","X",IF($AH172=AB$4,"X","-"))</f>
        <v>X</v>
      </c>
      <c r="AC172" s="10" t="str">
        <f aca="false">IF(AB172="X","X",IF($AH172=AC$4,"X","-"))</f>
        <v>X</v>
      </c>
      <c r="AD172" s="10" t="str">
        <f aca="false">IF(AC172="X","X",IF($AH172=AD$4,"X","-"))</f>
        <v>X</v>
      </c>
      <c r="AE172" s="10" t="str">
        <f aca="false">IF(AD172="X","X",IF($AH172=AE$4,"X","-"))</f>
        <v>X</v>
      </c>
      <c r="AF172" s="38"/>
      <c r="AG172" s="10" t="s">
        <v>25</v>
      </c>
      <c r="AH172" s="110" t="s">
        <v>25</v>
      </c>
      <c r="AI172" s="38"/>
      <c r="AJ172" s="13" t="str">
        <f aca="false">IF(ISERROR(FIND("/",R172)),R172,LEFT(R172,FIND(CHAR(1),SUBSTITUTE(R172,"/",CHAR(1),LEN(R172)-LEN(SUBSTITUTE(R172,"/",""))))-1))</f>
        <v>/rsm:CrossIndustryInvoice/rsm:SupplyChainTradeTransaction/ram:ApplicableHeaderTradeAgreement/ram:SellerTaxRepresentativeTradeParty/ram:SpecifiedTaxRegistration</v>
      </c>
      <c r="AK172" s="13" t="str">
        <f aca="false">IF(ISERROR(FIND("/",R172)),R172,MID(R172, FIND(CHAR(1),SUBSTITUTE(R172,"/",CHAR(1), LEN(R172)-LEN(SUBSTITUTE(R172,"/","")))), LEN(R172)))</f>
        <v>/ram:ID</v>
      </c>
      <c r="AL172" s="14" t="n">
        <f aca="false">COUNTIFS(R$4:R172,AJ172)</f>
        <v>1</v>
      </c>
      <c r="AM172" s="1"/>
      <c r="AN172" s="236" t="str">
        <f aca="false">D172</f>
        <v>SCT_HTA</v>
      </c>
      <c r="AO172" s="237" t="str">
        <f aca="false">E172</f>
        <v>BT-63</v>
      </c>
      <c r="AP172" s="238" t="str">
        <f aca="false">IF(F172="","",F172)</f>
        <v>BT-63</v>
      </c>
      <c r="AQ172" s="99" t="n">
        <f aca="false">LEN(BB172)-LEN(SUBSTITUTE(BB172,"/",""))-1</f>
        <v>5</v>
      </c>
      <c r="AR172" s="99" t="str">
        <f aca="false">H172</f>
        <v>1..1</v>
      </c>
      <c r="AS172" s="97" t="s">
        <v>2405</v>
      </c>
      <c r="AT172" s="97" t="s">
        <v>2406</v>
      </c>
      <c r="AU172" s="98" t="s">
        <v>2407</v>
      </c>
      <c r="AV172" s="98"/>
      <c r="AW172" s="98" t="s">
        <v>5693</v>
      </c>
      <c r="AX172" s="97" t="s">
        <v>2190</v>
      </c>
      <c r="AY172" s="99" t="str">
        <f aca="false">O172</f>
        <v>1..1</v>
      </c>
      <c r="AZ172" s="100" t="str">
        <f aca="false">P172</f>
        <v>1..1</v>
      </c>
      <c r="BA172" s="54" t="str">
        <f aca="false">Q172</f>
        <v>/rsm:CrossIndustryInvoice
/rsm:SupplyChainTradeTransaction
/ram:ApplicableHeaderTradeAgreement
/ram:SellerTaxRepresentativeTradeParty
/ram:SpecifiedTaxRegistration
/ram:ID</v>
      </c>
      <c r="BB172" s="109" t="str">
        <f aca="false">R172</f>
        <v>/rsm:CrossIndustryInvoice/rsm:SupplyChainTradeTransaction/ram:ApplicableHeaderTradeAgreement/ram:SellerTaxRepresentativeTradeParty/ram:SpecifiedTaxRegistration/ram:ID</v>
      </c>
      <c r="BC172" s="99" t="str">
        <f aca="false">IF(S172="","",S172)</f>
        <v>I</v>
      </c>
      <c r="BD172" s="10" t="str">
        <f aca="false">IF(T172="","",T172)</f>
        <v>E</v>
      </c>
      <c r="BE172" s="99" t="str">
        <f aca="false">IF(U172="","",U172)</f>
        <v>0..1</v>
      </c>
      <c r="BF172" s="99" t="str">
        <f aca="false">IF(V172="","",V172)</f>
        <v>CAR-3</v>
      </c>
      <c r="BG172" s="315" t="str">
        <f aca="false">IF(W172="","",W172)</f>
        <v>@schemeID="VA"</v>
      </c>
      <c r="BH172" s="6"/>
      <c r="BI172" s="10" t="str">
        <f aca="false">Y172</f>
        <v>-</v>
      </c>
      <c r="BJ172" s="10" t="str">
        <f aca="false">Z172</f>
        <v>X</v>
      </c>
      <c r="BK172" s="10" t="str">
        <f aca="false">AA172</f>
        <v>X</v>
      </c>
      <c r="BL172" s="10" t="str">
        <f aca="false">AB172</f>
        <v>X</v>
      </c>
      <c r="BM172" s="10" t="str">
        <f aca="false">AC172</f>
        <v>X</v>
      </c>
      <c r="BN172" s="10" t="str">
        <f aca="false">AD172</f>
        <v>X</v>
      </c>
      <c r="BO172" s="10" t="str">
        <f aca="false">AE172</f>
        <v>X</v>
      </c>
      <c r="BP172" s="6"/>
      <c r="BQ172" s="10" t="str">
        <f aca="false">AG172</f>
        <v>BASIC WL</v>
      </c>
      <c r="BR172" s="110" t="str">
        <f aca="false">AH172</f>
        <v>BASIC WL</v>
      </c>
      <c r="BS172" s="47"/>
      <c r="BT172" s="49" t="s">
        <v>6862</v>
      </c>
    </row>
    <row r="173" s="53" customFormat="true" ht="102" hidden="false" customHeight="false" outlineLevel="0" collapsed="false">
      <c r="A173" s="58" t="str">
        <f aca="false">IF(OR(T173="E",T173="A"),"YES","NO")</f>
        <v>YES</v>
      </c>
      <c r="B173" s="58"/>
      <c r="C173" s="58"/>
      <c r="D173" s="236" t="s">
        <v>5302</v>
      </c>
      <c r="E173" s="237" t="s">
        <v>2408</v>
      </c>
      <c r="F173" s="238" t="s">
        <v>6879</v>
      </c>
      <c r="G173" s="99" t="n">
        <f aca="false">LEN(R173)-LEN(SUBSTITUTE(R173,"/",""))-1</f>
        <v>6</v>
      </c>
      <c r="H173" s="99" t="s">
        <v>88</v>
      </c>
      <c r="I173" s="139" t="s">
        <v>1139</v>
      </c>
      <c r="J173" s="97" t="s">
        <v>5756</v>
      </c>
      <c r="K173" s="98" t="s">
        <v>5086</v>
      </c>
      <c r="L173" s="98"/>
      <c r="M173" s="98" t="s">
        <v>2045</v>
      </c>
      <c r="N173" s="97" t="s">
        <v>358</v>
      </c>
      <c r="O173" s="99" t="s">
        <v>88</v>
      </c>
      <c r="P173" s="100" t="str">
        <f aca="false">O173</f>
        <v>1..1</v>
      </c>
      <c r="Q173" s="54" t="s">
        <v>5757</v>
      </c>
      <c r="R173" s="109" t="s">
        <v>2409</v>
      </c>
      <c r="S173" s="99" t="s">
        <v>360</v>
      </c>
      <c r="T173" s="10" t="str">
        <f aca="false">IF($E173="","",IF(ISERROR(SEARCH("@",$R173)),IF(LEFT($E173,4)="BG-X","EG",IF(LEFT($E173,2)="BG","G",IF(LEFT($E173,4)="BT-X",IF(LEN($E173)-LEN(SUBSTITUTE($E173,"-",))&gt;2,"","E"),IF(LEN($E173)-LEN(SUBSTITUTE($E173,"-",))&gt;1,"","E")))),"A"))</f>
        <v>A</v>
      </c>
      <c r="U173" s="99" t="s">
        <v>95</v>
      </c>
      <c r="V173" s="99"/>
      <c r="W173" s="315" t="s">
        <v>2045</v>
      </c>
      <c r="X173" s="38"/>
      <c r="Y173" s="10" t="str">
        <f aca="false">IF(AH173=Y$4,"X","-")</f>
        <v>-</v>
      </c>
      <c r="Z173" s="10" t="str">
        <f aca="false">IF(Y173="X","X",IF($AH173=Z$4,"X","-"))</f>
        <v>X</v>
      </c>
      <c r="AA173" s="10" t="str">
        <f aca="false">IF(Z173="X","X",IF($AH173=AA$4,"X","-"))</f>
        <v>X</v>
      </c>
      <c r="AB173" s="10" t="str">
        <f aca="false">IF(AA173="X","X",IF($AH173=AB$4,"X","-"))</f>
        <v>X</v>
      </c>
      <c r="AC173" s="10" t="str">
        <f aca="false">IF(AB173="X","X",IF($AH173=AC$4,"X","-"))</f>
        <v>X</v>
      </c>
      <c r="AD173" s="10" t="str">
        <f aca="false">IF(AC173="X","X",IF($AH173=AD$4,"X","-"))</f>
        <v>X</v>
      </c>
      <c r="AE173" s="10" t="str">
        <f aca="false">IF(AD173="X","X",IF($AH173=AE$4,"X","-"))</f>
        <v>X</v>
      </c>
      <c r="AF173" s="38"/>
      <c r="AG173" s="10" t="s">
        <v>25</v>
      </c>
      <c r="AH173" s="110" t="s">
        <v>25</v>
      </c>
      <c r="AI173" s="38"/>
      <c r="AJ173" s="13" t="str">
        <f aca="false">IF(ISERROR(FIND("/",R173)),R173,LEFT(R173,FIND(CHAR(1),SUBSTITUTE(R173,"/",CHAR(1),LEN(R173)-LEN(SUBSTITUTE(R173,"/",""))))-1))</f>
        <v>/rsm:CrossIndustryInvoice/rsm:SupplyChainTradeTransaction/ram:ApplicableHeaderTradeAgreement/ram:SellerTaxRepresentativeTradeParty/ram:SpecifiedTaxRegistration/ram:ID</v>
      </c>
      <c r="AK173" s="13" t="str">
        <f aca="false">IF(ISERROR(FIND("/",R173)),R173,MID(R173, FIND(CHAR(1),SUBSTITUTE(R173,"/",CHAR(1), LEN(R173)-LEN(SUBSTITUTE(R173,"/","")))), LEN(R173)))</f>
        <v>/@schemeID</v>
      </c>
      <c r="AL173" s="14" t="n">
        <f aca="false">COUNTIFS(R$4:R173,AJ173)</f>
        <v>1</v>
      </c>
      <c r="AM173" s="1"/>
      <c r="AN173" s="236" t="str">
        <f aca="false">D173</f>
        <v>SCT_HTA</v>
      </c>
      <c r="AO173" s="237" t="str">
        <f aca="false">E173</f>
        <v>BT-63-0</v>
      </c>
      <c r="AP173" s="238" t="str">
        <f aca="false">IF(F173="","",F173)</f>
        <v>BT-63-1</v>
      </c>
      <c r="AQ173" s="99" t="n">
        <f aca="false">LEN(BB173)-LEN(SUBSTITUTE(BB173,"/",""))-1</f>
        <v>6</v>
      </c>
      <c r="AR173" s="99" t="str">
        <f aca="false">H173</f>
        <v>1..1</v>
      </c>
      <c r="AS173" s="139" t="s">
        <v>361</v>
      </c>
      <c r="AT173" s="97" t="s">
        <v>5611</v>
      </c>
      <c r="AU173" s="98" t="s">
        <v>1143</v>
      </c>
      <c r="AV173" s="98"/>
      <c r="AW173" s="98" t="s">
        <v>5410</v>
      </c>
      <c r="AX173" s="97"/>
      <c r="AY173" s="99" t="str">
        <f aca="false">O173</f>
        <v>1..1</v>
      </c>
      <c r="AZ173" s="100" t="str">
        <f aca="false">P173</f>
        <v>1..1</v>
      </c>
      <c r="BA173" s="54" t="str">
        <f aca="false">Q173</f>
        <v>/rsm:CrossIndustryInvoice
/rsm:SupplyChainTradeTransaction
/ram:ApplicableHeaderTradeAgreement
/ram:SellerTaxRepresentativeTradeParty
/ram:SpecifiedTaxRegistration
/ram:ID
/@schemeID</v>
      </c>
      <c r="BB173" s="109" t="str">
        <f aca="false">R173</f>
        <v>/rsm:CrossIndustryInvoice/rsm:SupplyChainTradeTransaction/ram:ApplicableHeaderTradeAgreement/ram:SellerTaxRepresentativeTradeParty/ram:SpecifiedTaxRegistration/ram:ID/@schemeID</v>
      </c>
      <c r="BC173" s="99" t="str">
        <f aca="false">IF(S173="","",S173)</f>
        <v>S</v>
      </c>
      <c r="BD173" s="10" t="str">
        <f aca="false">IF(T173="","",T173)</f>
        <v>A</v>
      </c>
      <c r="BE173" s="99" t="str">
        <f aca="false">IF(U173="","",U173)</f>
        <v>0..1</v>
      </c>
      <c r="BF173" s="99" t="str">
        <f aca="false">IF(V173="","",V173)</f>
        <v/>
      </c>
      <c r="BG173" s="315" t="str">
        <f aca="false">IF(W173="","",W173)</f>
        <v>@schemeID="VA"</v>
      </c>
      <c r="BH173" s="6"/>
      <c r="BI173" s="10" t="str">
        <f aca="false">Y173</f>
        <v>-</v>
      </c>
      <c r="BJ173" s="10" t="str">
        <f aca="false">Z173</f>
        <v>X</v>
      </c>
      <c r="BK173" s="10" t="str">
        <f aca="false">AA173</f>
        <v>X</v>
      </c>
      <c r="BL173" s="10" t="str">
        <f aca="false">AB173</f>
        <v>X</v>
      </c>
      <c r="BM173" s="10" t="str">
        <f aca="false">AC173</f>
        <v>X</v>
      </c>
      <c r="BN173" s="10" t="str">
        <f aca="false">AD173</f>
        <v>X</v>
      </c>
      <c r="BO173" s="10" t="str">
        <f aca="false">AE173</f>
        <v>X</v>
      </c>
      <c r="BP173" s="6"/>
      <c r="BQ173" s="10" t="str">
        <f aca="false">AG173</f>
        <v>BASIC WL</v>
      </c>
      <c r="BR173" s="110" t="str">
        <f aca="false">AH173</f>
        <v>BASIC WL</v>
      </c>
      <c r="BS173" s="47"/>
      <c r="BT173" s="49" t="s">
        <v>6862</v>
      </c>
    </row>
    <row r="174" s="53" customFormat="true" ht="85.5" hidden="false" customHeight="false" outlineLevel="0" collapsed="false">
      <c r="A174" s="58" t="str">
        <f aca="false">IF(OR(T174="E",T174="A"),"YES","NO")</f>
        <v>NO</v>
      </c>
      <c r="B174" s="58"/>
      <c r="C174" s="58"/>
      <c r="D174" s="231" t="s">
        <v>5302</v>
      </c>
      <c r="E174" s="239" t="s">
        <v>2518</v>
      </c>
      <c r="F174" s="240"/>
      <c r="G174" s="156" t="n">
        <f aca="false">LEN(R174)-LEN(SUBSTITUTE(R174,"/",""))-1</f>
        <v>3</v>
      </c>
      <c r="H174" s="156" t="s">
        <v>95</v>
      </c>
      <c r="I174" s="157" t="s">
        <v>5833</v>
      </c>
      <c r="J174" s="158"/>
      <c r="K174" s="159"/>
      <c r="L174" s="159"/>
      <c r="M174" s="159"/>
      <c r="N174" s="158"/>
      <c r="O174" s="160" t="s">
        <v>95</v>
      </c>
      <c r="P174" s="156" t="str">
        <f aca="false">O174</f>
        <v>0..1</v>
      </c>
      <c r="Q174" s="161" t="s">
        <v>5834</v>
      </c>
      <c r="R174" s="162" t="s">
        <v>2520</v>
      </c>
      <c r="S174" s="156"/>
      <c r="T174" s="163" t="str">
        <f aca="false">IF($E174="","",IF(ISERROR(SEARCH("@",$R174)),IF(LEFT($E174,4)="BG-X","EG",IF(LEFT($E174,2)="BG","G",IF(LEFT($E174,4)="BT-X",IF(LEN($E174)-LEN(SUBSTITUTE($E174,"-",))&gt;2,"","E"),IF(LEN($E174)-LEN(SUBSTITUTE($E174,"-",))&gt;1,"","E")))),"A"))</f>
        <v/>
      </c>
      <c r="U174" s="156" t="s">
        <v>95</v>
      </c>
      <c r="V174" s="156"/>
      <c r="W174" s="364"/>
      <c r="X174" s="38"/>
      <c r="Y174" s="163" t="str">
        <f aca="false">IF(AH174=Y$4,"X","-")</f>
        <v>-</v>
      </c>
      <c r="Z174" s="163" t="str">
        <f aca="false">IF(Y174="X","X",IF($AH174=Z$4,"X","-"))</f>
        <v>-</v>
      </c>
      <c r="AA174" s="163" t="str">
        <f aca="false">IF(Z174="X","X",IF($AH174=AA$4,"X","-"))</f>
        <v>-</v>
      </c>
      <c r="AB174" s="163" t="str">
        <f aca="false">IF(AA174="X","X",IF($AH174=AB$4,"X","-"))</f>
        <v>X</v>
      </c>
      <c r="AC174" s="163" t="str">
        <f aca="false">IF(AB174="X","X",IF($AH174=AC$4,"X","-"))</f>
        <v>X</v>
      </c>
      <c r="AD174" s="163" t="str">
        <f aca="false">IF(AC174="X","X",IF($AH174=AD$4,"X","-"))</f>
        <v>X</v>
      </c>
      <c r="AE174" s="163" t="str">
        <f aca="false">IF(AD174="X","X",IF($AH174=AE$4,"X","-"))</f>
        <v>X</v>
      </c>
      <c r="AF174" s="38"/>
      <c r="AG174" s="163" t="s">
        <v>27</v>
      </c>
      <c r="AH174" s="163" t="s">
        <v>27</v>
      </c>
      <c r="AI174" s="38"/>
      <c r="AJ174" s="13" t="str">
        <f aca="false">IF(ISERROR(FIND("/",R174)),R174,LEFT(R174,FIND(CHAR(1),SUBSTITUTE(R174,"/",CHAR(1),LEN(R174)-LEN(SUBSTITUTE(R174,"/",""))))-1))</f>
        <v>/rsm:CrossIndustryInvoice/rsm:SupplyChainTradeTransaction/ram:ApplicableHeaderTradeAgreement</v>
      </c>
      <c r="AK174" s="13" t="str">
        <f aca="false">IF(ISERROR(FIND("/",R174)),R174,MID(R174, FIND(CHAR(1),SUBSTITUTE(R174,"/",CHAR(1), LEN(R174)-LEN(SUBSTITUTE(R174,"/","")))), LEN(R174)))</f>
        <v>/ram:SellerOrderReferencedDocument</v>
      </c>
      <c r="AL174" s="14" t="n">
        <f aca="false">COUNTIFS(R$4:R174,AJ174)</f>
        <v>1</v>
      </c>
      <c r="AM174" s="1"/>
      <c r="AN174" s="231" t="str">
        <f aca="false">D174</f>
        <v>SCT_HTA</v>
      </c>
      <c r="AO174" s="239" t="str">
        <f aca="false">E174</f>
        <v>BT-14-00</v>
      </c>
      <c r="AP174" s="240" t="str">
        <f aca="false">IF(F174="","",F174)</f>
        <v/>
      </c>
      <c r="AQ174" s="156" t="n">
        <f aca="false">LEN(BB174)-LEN(SUBSTITUTE(BB174,"/",""))-1</f>
        <v>3</v>
      </c>
      <c r="AR174" s="156" t="str">
        <f aca="false">H174</f>
        <v>0..1</v>
      </c>
      <c r="AS174" s="157" t="s">
        <v>5835</v>
      </c>
      <c r="AT174" s="158"/>
      <c r="AU174" s="159"/>
      <c r="AV174" s="159"/>
      <c r="AW174" s="159"/>
      <c r="AX174" s="158"/>
      <c r="AY174" s="160" t="str">
        <f aca="false">O174</f>
        <v>0..1</v>
      </c>
      <c r="AZ174" s="156" t="str">
        <f aca="false">P174</f>
        <v>0..1</v>
      </c>
      <c r="BA174" s="161" t="str">
        <f aca="false">Q174</f>
        <v>/rsm:CrossIndustryInvoice
/rsm:SupplyChainTradeTransaction
/ram:ApplicableHeaderTradeAgreement
/ram:SellerOrderReferencedDocument</v>
      </c>
      <c r="BB174" s="162" t="str">
        <f aca="false">R174</f>
        <v>/rsm:CrossIndustryInvoice/rsm:SupplyChainTradeTransaction/ram:ApplicableHeaderTradeAgreement/ram:SellerOrderReferencedDocument</v>
      </c>
      <c r="BC174" s="156" t="str">
        <f aca="false">IF(S174="","",S174)</f>
        <v/>
      </c>
      <c r="BD174" s="163" t="str">
        <f aca="false">IF(T174="","",T174)</f>
        <v/>
      </c>
      <c r="BE174" s="156" t="str">
        <f aca="false">IF(U174="","",U174)</f>
        <v>0..1</v>
      </c>
      <c r="BF174" s="156" t="str">
        <f aca="false">IF(V174="","",V174)</f>
        <v/>
      </c>
      <c r="BG174" s="364" t="str">
        <f aca="false">IF(W174="","",W174)</f>
        <v/>
      </c>
      <c r="BH174" s="6"/>
      <c r="BI174" s="163" t="str">
        <f aca="false">Y174</f>
        <v>-</v>
      </c>
      <c r="BJ174" s="163" t="str">
        <f aca="false">Z174</f>
        <v>-</v>
      </c>
      <c r="BK174" s="163" t="str">
        <f aca="false">AA174</f>
        <v>-</v>
      </c>
      <c r="BL174" s="163" t="str">
        <f aca="false">AB174</f>
        <v>X</v>
      </c>
      <c r="BM174" s="163" t="str">
        <f aca="false">AC174</f>
        <v>X</v>
      </c>
      <c r="BN174" s="163" t="str">
        <f aca="false">AD174</f>
        <v>X</v>
      </c>
      <c r="BO174" s="163" t="str">
        <f aca="false">AE174</f>
        <v>X</v>
      </c>
      <c r="BP174" s="6"/>
      <c r="BQ174" s="163" t="str">
        <f aca="false">AG174</f>
        <v>EN 16931</v>
      </c>
      <c r="BR174" s="163" t="str">
        <f aca="false">AH174</f>
        <v>EN 16931</v>
      </c>
      <c r="BS174" s="47"/>
      <c r="BT174" s="49" t="s">
        <v>6862</v>
      </c>
    </row>
    <row r="175" s="53" customFormat="true" ht="85.5" hidden="false" customHeight="false" outlineLevel="0" collapsed="false">
      <c r="A175" s="58" t="str">
        <f aca="false">IF(OR(T175="E",T175="A"),"YES","NO")</f>
        <v>YES</v>
      </c>
      <c r="B175" s="58"/>
      <c r="C175" s="58"/>
      <c r="D175" s="236" t="s">
        <v>5302</v>
      </c>
      <c r="E175" s="237" t="s">
        <v>2522</v>
      </c>
      <c r="F175" s="238" t="s">
        <v>2522</v>
      </c>
      <c r="G175" s="99" t="n">
        <f aca="false">LEN(R175)-LEN(SUBSTITUTE(R175,"/",""))-1</f>
        <v>4</v>
      </c>
      <c r="H175" s="99" t="s">
        <v>95</v>
      </c>
      <c r="I175" s="97" t="s">
        <v>2523</v>
      </c>
      <c r="J175" s="97" t="s">
        <v>2524</v>
      </c>
      <c r="K175" s="98"/>
      <c r="L175" s="98"/>
      <c r="M175" s="98"/>
      <c r="N175" s="198" t="s">
        <v>4829</v>
      </c>
      <c r="O175" s="99" t="s">
        <v>88</v>
      </c>
      <c r="P175" s="100" t="str">
        <f aca="false">O175</f>
        <v>1..1</v>
      </c>
      <c r="Q175" s="54" t="s">
        <v>5836</v>
      </c>
      <c r="R175" s="109" t="s">
        <v>2525</v>
      </c>
      <c r="S175" s="99" t="s">
        <v>575</v>
      </c>
      <c r="T175" s="10" t="str">
        <f aca="false">IF($E175="","",IF(ISERROR(SEARCH("@",$R175)),IF(LEFT($E175,4)="BG-X","EG",IF(LEFT($E175,2)="BG","G",IF(LEFT($E175,4)="BT-X",IF(LEN($E175)-LEN(SUBSTITUTE($E175,"-",))&gt;2,"","E"),IF(LEN($E175)-LEN(SUBSTITUTE($E175,"-",))&gt;1,"","E")))),"A"))</f>
        <v>E</v>
      </c>
      <c r="U175" s="99" t="s">
        <v>95</v>
      </c>
      <c r="V175" s="99"/>
      <c r="W175" s="315"/>
      <c r="X175" s="38"/>
      <c r="Y175" s="10" t="str">
        <f aca="false">IF(AH175=Y$4,"X","-")</f>
        <v>-</v>
      </c>
      <c r="Z175" s="10" t="str">
        <f aca="false">IF(Y175="X","X",IF($AH175=Z$4,"X","-"))</f>
        <v>-</v>
      </c>
      <c r="AA175" s="10" t="str">
        <f aca="false">IF(Z175="X","X",IF($AH175=AA$4,"X","-"))</f>
        <v>-</v>
      </c>
      <c r="AB175" s="10" t="str">
        <f aca="false">IF(AA175="X","X",IF($AH175=AB$4,"X","-"))</f>
        <v>X</v>
      </c>
      <c r="AC175" s="10" t="str">
        <f aca="false">IF(AB175="X","X",IF($AH175=AC$4,"X","-"))</f>
        <v>X</v>
      </c>
      <c r="AD175" s="10" t="str">
        <f aca="false">IF(AC175="X","X",IF($AH175=AD$4,"X","-"))</f>
        <v>X</v>
      </c>
      <c r="AE175" s="10" t="str">
        <f aca="false">IF(AD175="X","X",IF($AH175=AE$4,"X","-"))</f>
        <v>X</v>
      </c>
      <c r="AF175" s="38"/>
      <c r="AG175" s="10" t="s">
        <v>27</v>
      </c>
      <c r="AH175" s="110" t="s">
        <v>27</v>
      </c>
      <c r="AI175" s="38"/>
      <c r="AJ175" s="13" t="str">
        <f aca="false">IF(ISERROR(FIND("/",R175)),R175,LEFT(R175,FIND(CHAR(1),SUBSTITUTE(R175,"/",CHAR(1),LEN(R175)-LEN(SUBSTITUTE(R175,"/",""))))-1))</f>
        <v>/rsm:CrossIndustryInvoice/rsm:SupplyChainTradeTransaction/ram:ApplicableHeaderTradeAgreement/ram:SellerOrderReferencedDocument</v>
      </c>
      <c r="AK175" s="13" t="str">
        <f aca="false">IF(ISERROR(FIND("/",R175)),R175,MID(R175, FIND(CHAR(1),SUBSTITUTE(R175,"/",CHAR(1), LEN(R175)-LEN(SUBSTITUTE(R175,"/","")))), LEN(R175)))</f>
        <v>/ram:IssuerAssignedID</v>
      </c>
      <c r="AL175" s="14" t="n">
        <f aca="false">COUNTIFS(R$4:R175,AJ175)</f>
        <v>1</v>
      </c>
      <c r="AM175" s="1"/>
      <c r="AN175" s="236" t="str">
        <f aca="false">D175</f>
        <v>SCT_HTA</v>
      </c>
      <c r="AO175" s="237" t="str">
        <f aca="false">E175</f>
        <v>BT-14</v>
      </c>
      <c r="AP175" s="238" t="str">
        <f aca="false">IF(F175="","",F175)</f>
        <v>BT-14</v>
      </c>
      <c r="AQ175" s="99" t="n">
        <f aca="false">LEN(BB175)-LEN(SUBSTITUTE(BB175,"/",""))-1</f>
        <v>4</v>
      </c>
      <c r="AR175" s="99" t="str">
        <f aca="false">H175</f>
        <v>0..1</v>
      </c>
      <c r="AS175" s="97" t="s">
        <v>2526</v>
      </c>
      <c r="AT175" s="97" t="s">
        <v>2527</v>
      </c>
      <c r="AU175" s="98"/>
      <c r="AV175" s="98"/>
      <c r="AW175" s="98"/>
      <c r="AX175" s="198" t="s">
        <v>4832</v>
      </c>
      <c r="AY175" s="99" t="str">
        <f aca="false">O175</f>
        <v>1..1</v>
      </c>
      <c r="AZ175" s="100" t="str">
        <f aca="false">P175</f>
        <v>1..1</v>
      </c>
      <c r="BA175" s="54" t="str">
        <f aca="false">Q175</f>
        <v>/rsm:CrossIndustryInvoice
/rsm:SupplyChainTradeTransaction
/ram:ApplicableHeaderTradeAgreement
/ram:SellerOrderReferencedDocument
/ram:IssuerAssignedID</v>
      </c>
      <c r="BB175" s="109" t="str">
        <f aca="false">R175</f>
        <v>/rsm:CrossIndustryInvoice/rsm:SupplyChainTradeTransaction/ram:ApplicableHeaderTradeAgreement/ram:SellerOrderReferencedDocument/ram:IssuerAssignedID</v>
      </c>
      <c r="BC175" s="99" t="str">
        <f aca="false">IF(S175="","",S175)</f>
        <v>R</v>
      </c>
      <c r="BD175" s="10" t="str">
        <f aca="false">IF(T175="","",T175)</f>
        <v>E</v>
      </c>
      <c r="BE175" s="99" t="str">
        <f aca="false">IF(U175="","",U175)</f>
        <v>0..1</v>
      </c>
      <c r="BF175" s="99" t="str">
        <f aca="false">IF(V175="","",V175)</f>
        <v/>
      </c>
      <c r="BG175" s="315" t="str">
        <f aca="false">IF(W175="","",W175)</f>
        <v/>
      </c>
      <c r="BH175" s="6"/>
      <c r="BI175" s="10" t="str">
        <f aca="false">Y175</f>
        <v>-</v>
      </c>
      <c r="BJ175" s="10" t="str">
        <f aca="false">Z175</f>
        <v>-</v>
      </c>
      <c r="BK175" s="10" t="str">
        <f aca="false">AA175</f>
        <v>-</v>
      </c>
      <c r="BL175" s="10" t="str">
        <f aca="false">AB175</f>
        <v>X</v>
      </c>
      <c r="BM175" s="10" t="str">
        <f aca="false">AC175</f>
        <v>X</v>
      </c>
      <c r="BN175" s="10" t="str">
        <f aca="false">AD175</f>
        <v>X</v>
      </c>
      <c r="BO175" s="10" t="str">
        <f aca="false">AE175</f>
        <v>X</v>
      </c>
      <c r="BP175" s="6"/>
      <c r="BQ175" s="10" t="str">
        <f aca="false">AG175</f>
        <v>EN 16931</v>
      </c>
      <c r="BR175" s="110" t="str">
        <f aca="false">AH175</f>
        <v>EN 16931</v>
      </c>
      <c r="BS175" s="47"/>
      <c r="BT175" s="49" t="s">
        <v>6862</v>
      </c>
    </row>
    <row r="176" s="53" customFormat="true" ht="85.5" hidden="false" customHeight="false" outlineLevel="0" collapsed="false">
      <c r="A176" s="58" t="str">
        <f aca="false">IF(OR(T176="E",T176="A"),"YES","NO")</f>
        <v>NO</v>
      </c>
      <c r="B176" s="58"/>
      <c r="C176" s="58"/>
      <c r="D176" s="231" t="s">
        <v>5302</v>
      </c>
      <c r="E176" s="239" t="s">
        <v>2538</v>
      </c>
      <c r="F176" s="240"/>
      <c r="G176" s="156" t="n">
        <f aca="false">LEN(R176)-LEN(SUBSTITUTE(R176,"/",""))-1</f>
        <v>3</v>
      </c>
      <c r="H176" s="156" t="s">
        <v>95</v>
      </c>
      <c r="I176" s="157" t="s">
        <v>5841</v>
      </c>
      <c r="J176" s="158"/>
      <c r="K176" s="159"/>
      <c r="L176" s="159"/>
      <c r="M176" s="159"/>
      <c r="N176" s="158"/>
      <c r="O176" s="160" t="s">
        <v>95</v>
      </c>
      <c r="P176" s="156" t="str">
        <f aca="false">O176</f>
        <v>0..1</v>
      </c>
      <c r="Q176" s="161" t="s">
        <v>5842</v>
      </c>
      <c r="R176" s="162" t="s">
        <v>2539</v>
      </c>
      <c r="S176" s="156"/>
      <c r="T176" s="163" t="str">
        <f aca="false">IF($E176="","",IF(ISERROR(SEARCH("@",$R176)),IF(LEFT($E176,4)="BG-X","EG",IF(LEFT($E176,2)="BG","G",IF(LEFT($E176,4)="BT-X",IF(LEN($E176)-LEN(SUBSTITUTE($E176,"-",))&gt;2,"","E"),IF(LEN($E176)-LEN(SUBSTITUTE($E176,"-",))&gt;1,"","E")))),"A"))</f>
        <v/>
      </c>
      <c r="U176" s="156" t="s">
        <v>95</v>
      </c>
      <c r="V176" s="156"/>
      <c r="W176" s="364"/>
      <c r="X176" s="38"/>
      <c r="Y176" s="163" t="str">
        <f aca="false">IF(AH176=Y$4,"X","-")</f>
        <v>X</v>
      </c>
      <c r="Z176" s="163" t="str">
        <f aca="false">IF(Y176="X","X",IF($AH176=Z$4,"X","-"))</f>
        <v>X</v>
      </c>
      <c r="AA176" s="163" t="str">
        <f aca="false">IF(Z176="X","X",IF($AH176=AA$4,"X","-"))</f>
        <v>X</v>
      </c>
      <c r="AB176" s="163" t="str">
        <f aca="false">IF(AA176="X","X",IF($AH176=AB$4,"X","-"))</f>
        <v>X</v>
      </c>
      <c r="AC176" s="163" t="str">
        <f aca="false">IF(AB176="X","X",IF($AH176=AC$4,"X","-"))</f>
        <v>X</v>
      </c>
      <c r="AD176" s="163" t="str">
        <f aca="false">IF(AC176="X","X",IF($AH176=AD$4,"X","-"))</f>
        <v>X</v>
      </c>
      <c r="AE176" s="163" t="str">
        <f aca="false">IF(AD176="X","X",IF($AH176=AE$4,"X","-"))</f>
        <v>X</v>
      </c>
      <c r="AF176" s="38"/>
      <c r="AG176" s="163" t="s">
        <v>24</v>
      </c>
      <c r="AH176" s="163" t="s">
        <v>24</v>
      </c>
      <c r="AI176" s="38"/>
      <c r="AJ176" s="13" t="str">
        <f aca="false">IF(ISERROR(FIND("/",R176)),R176,LEFT(R176,FIND(CHAR(1),SUBSTITUTE(R176,"/",CHAR(1),LEN(R176)-LEN(SUBSTITUTE(R176,"/",""))))-1))</f>
        <v>/rsm:CrossIndustryInvoice/rsm:SupplyChainTradeTransaction/ram:ApplicableHeaderTradeAgreement</v>
      </c>
      <c r="AK176" s="13" t="str">
        <f aca="false">IF(ISERROR(FIND("/",R176)),R176,MID(R176, FIND(CHAR(1),SUBSTITUTE(R176,"/",CHAR(1), LEN(R176)-LEN(SUBSTITUTE(R176,"/","")))), LEN(R176)))</f>
        <v>/ram:BuyerOrderReferencedDocument</v>
      </c>
      <c r="AL176" s="14" t="n">
        <f aca="false">COUNTIFS(R$4:R176,AJ176)</f>
        <v>1</v>
      </c>
      <c r="AM176" s="1"/>
      <c r="AN176" s="231" t="str">
        <f aca="false">D176</f>
        <v>SCT_HTA</v>
      </c>
      <c r="AO176" s="239" t="str">
        <f aca="false">E176</f>
        <v>BT-13-00</v>
      </c>
      <c r="AP176" s="240" t="str">
        <f aca="false">IF(F176="","",F176)</f>
        <v/>
      </c>
      <c r="AQ176" s="156" t="n">
        <f aca="false">LEN(BB176)-LEN(SUBSTITUTE(BB176,"/",""))-1</f>
        <v>3</v>
      </c>
      <c r="AR176" s="156" t="str">
        <f aca="false">H176</f>
        <v>0..1</v>
      </c>
      <c r="AS176" s="157" t="s">
        <v>5843</v>
      </c>
      <c r="AT176" s="158"/>
      <c r="AU176" s="159"/>
      <c r="AV176" s="159"/>
      <c r="AW176" s="159"/>
      <c r="AX176" s="158"/>
      <c r="AY176" s="160" t="str">
        <f aca="false">O176</f>
        <v>0..1</v>
      </c>
      <c r="AZ176" s="156" t="str">
        <f aca="false">P176</f>
        <v>0..1</v>
      </c>
      <c r="BA176" s="161" t="str">
        <f aca="false">Q176</f>
        <v>/rsm:CrossIndustryInvoice
/rsm:SupplyChainTradeTransaction
/ram:ApplicableHeaderTradeAgreement
/ram:BuyerOrderReferencedDocument</v>
      </c>
      <c r="BB176" s="162" t="str">
        <f aca="false">R176</f>
        <v>/rsm:CrossIndustryInvoice/rsm:SupplyChainTradeTransaction/ram:ApplicableHeaderTradeAgreement/ram:BuyerOrderReferencedDocument</v>
      </c>
      <c r="BC176" s="156" t="str">
        <f aca="false">IF(S176="","",S176)</f>
        <v/>
      </c>
      <c r="BD176" s="163" t="str">
        <f aca="false">IF(T176="","",T176)</f>
        <v/>
      </c>
      <c r="BE176" s="156" t="str">
        <f aca="false">IF(U176="","",U176)</f>
        <v>0..1</v>
      </c>
      <c r="BF176" s="156" t="str">
        <f aca="false">IF(V176="","",V176)</f>
        <v/>
      </c>
      <c r="BG176" s="364" t="str">
        <f aca="false">IF(W176="","",W176)</f>
        <v/>
      </c>
      <c r="BH176" s="6"/>
      <c r="BI176" s="163" t="str">
        <f aca="false">Y176</f>
        <v>X</v>
      </c>
      <c r="BJ176" s="163" t="str">
        <f aca="false">Z176</f>
        <v>X</v>
      </c>
      <c r="BK176" s="163" t="str">
        <f aca="false">AA176</f>
        <v>X</v>
      </c>
      <c r="BL176" s="163" t="str">
        <f aca="false">AB176</f>
        <v>X</v>
      </c>
      <c r="BM176" s="163" t="str">
        <f aca="false">AC176</f>
        <v>X</v>
      </c>
      <c r="BN176" s="163" t="str">
        <f aca="false">AD176</f>
        <v>X</v>
      </c>
      <c r="BO176" s="163" t="str">
        <f aca="false">AE176</f>
        <v>X</v>
      </c>
      <c r="BP176" s="6"/>
      <c r="BQ176" s="163" t="str">
        <f aca="false">AG176</f>
        <v>MINIMUM</v>
      </c>
      <c r="BR176" s="163" t="str">
        <f aca="false">AH176</f>
        <v>MINIMUM</v>
      </c>
      <c r="BS176" s="47"/>
      <c r="BT176" s="49" t="s">
        <v>6862</v>
      </c>
    </row>
    <row r="177" s="53" customFormat="true" ht="85.5" hidden="false" customHeight="false" outlineLevel="0" collapsed="false">
      <c r="A177" s="58" t="str">
        <f aca="false">IF(OR(T177="E",T177="A"),"YES","NO")</f>
        <v>YES</v>
      </c>
      <c r="B177" s="58"/>
      <c r="C177" s="58"/>
      <c r="D177" s="236" t="s">
        <v>5302</v>
      </c>
      <c r="E177" s="237" t="s">
        <v>2541</v>
      </c>
      <c r="F177" s="238" t="s">
        <v>2541</v>
      </c>
      <c r="G177" s="99" t="n">
        <f aca="false">LEN(R177)-LEN(SUBSTITUTE(R177,"/",""))-1</f>
        <v>4</v>
      </c>
      <c r="H177" s="99" t="s">
        <v>95</v>
      </c>
      <c r="I177" s="97" t="s">
        <v>2542</v>
      </c>
      <c r="J177" s="97" t="s">
        <v>2543</v>
      </c>
      <c r="K177" s="98"/>
      <c r="L177" s="98" t="s">
        <v>2544</v>
      </c>
      <c r="M177" s="98"/>
      <c r="N177" s="198" t="s">
        <v>4829</v>
      </c>
      <c r="O177" s="99" t="s">
        <v>88</v>
      </c>
      <c r="P177" s="100" t="str">
        <f aca="false">O177</f>
        <v>1..1</v>
      </c>
      <c r="Q177" s="54" t="s">
        <v>5844</v>
      </c>
      <c r="R177" s="109" t="s">
        <v>2545</v>
      </c>
      <c r="S177" s="99" t="s">
        <v>575</v>
      </c>
      <c r="T177" s="10" t="str">
        <f aca="false">IF($E177="","",IF(ISERROR(SEARCH("@",$R177)),IF(LEFT($E177,4)="BG-X","EG",IF(LEFT($E177,2)="BG","G",IF(LEFT($E177,4)="BT-X",IF(LEN($E177)-LEN(SUBSTITUTE($E177,"-",))&gt;2,"","E"),IF(LEN($E177)-LEN(SUBSTITUTE($E177,"-",))&gt;1,"","E")))),"A"))</f>
        <v>E</v>
      </c>
      <c r="U177" s="99" t="s">
        <v>95</v>
      </c>
      <c r="V177" s="99"/>
      <c r="W177" s="315"/>
      <c r="X177" s="38"/>
      <c r="Y177" s="10" t="str">
        <f aca="false">IF(AH177=Y$4,"X","-")</f>
        <v>X</v>
      </c>
      <c r="Z177" s="10" t="str">
        <f aca="false">IF(Y177="X","X",IF($AH177=Z$4,"X","-"))</f>
        <v>X</v>
      </c>
      <c r="AA177" s="10" t="str">
        <f aca="false">IF(Z177="X","X",IF($AH177=AA$4,"X","-"))</f>
        <v>X</v>
      </c>
      <c r="AB177" s="10" t="str">
        <f aca="false">IF(AA177="X","X",IF($AH177=AB$4,"X","-"))</f>
        <v>X</v>
      </c>
      <c r="AC177" s="10" t="str">
        <f aca="false">IF(AB177="X","X",IF($AH177=AC$4,"X","-"))</f>
        <v>X</v>
      </c>
      <c r="AD177" s="10" t="str">
        <f aca="false">IF(AC177="X","X",IF($AH177=AD$4,"X","-"))</f>
        <v>X</v>
      </c>
      <c r="AE177" s="10" t="str">
        <f aca="false">IF(AD177="X","X",IF($AH177=AE$4,"X","-"))</f>
        <v>X</v>
      </c>
      <c r="AF177" s="38"/>
      <c r="AG177" s="10" t="s">
        <v>24</v>
      </c>
      <c r="AH177" s="110" t="s">
        <v>24</v>
      </c>
      <c r="AI177" s="38"/>
      <c r="AJ177" s="13" t="str">
        <f aca="false">IF(ISERROR(FIND("/",R177)),R177,LEFT(R177,FIND(CHAR(1),SUBSTITUTE(R177,"/",CHAR(1),LEN(R177)-LEN(SUBSTITUTE(R177,"/",""))))-1))</f>
        <v>/rsm:CrossIndustryInvoice/rsm:SupplyChainTradeTransaction/ram:ApplicableHeaderTradeAgreement/ram:BuyerOrderReferencedDocument</v>
      </c>
      <c r="AK177" s="13" t="str">
        <f aca="false">IF(ISERROR(FIND("/",R177)),R177,MID(R177, FIND(CHAR(1),SUBSTITUTE(R177,"/",CHAR(1), LEN(R177)-LEN(SUBSTITUTE(R177,"/","")))), LEN(R177)))</f>
        <v>/ram:IssuerAssignedID</v>
      </c>
      <c r="AL177" s="14" t="n">
        <f aca="false">COUNTIFS(R$4:R177,AJ177)</f>
        <v>1</v>
      </c>
      <c r="AM177" s="1"/>
      <c r="AN177" s="236" t="str">
        <f aca="false">D177</f>
        <v>SCT_HTA</v>
      </c>
      <c r="AO177" s="237" t="str">
        <f aca="false">E177</f>
        <v>BT-13</v>
      </c>
      <c r="AP177" s="238" t="str">
        <f aca="false">IF(F177="","",F177)</f>
        <v>BT-13</v>
      </c>
      <c r="AQ177" s="99" t="n">
        <f aca="false">LEN(BB177)-LEN(SUBSTITUTE(BB177,"/",""))-1</f>
        <v>4</v>
      </c>
      <c r="AR177" s="99" t="str">
        <f aca="false">H177</f>
        <v>0..1</v>
      </c>
      <c r="AS177" s="97" t="s">
        <v>2546</v>
      </c>
      <c r="AT177" s="97" t="s">
        <v>2547</v>
      </c>
      <c r="AU177" s="98"/>
      <c r="AV177" s="98" t="s">
        <v>2548</v>
      </c>
      <c r="AW177" s="98"/>
      <c r="AX177" s="198" t="s">
        <v>4832</v>
      </c>
      <c r="AY177" s="99" t="str">
        <f aca="false">O177</f>
        <v>1..1</v>
      </c>
      <c r="AZ177" s="100" t="str">
        <f aca="false">P177</f>
        <v>1..1</v>
      </c>
      <c r="BA177" s="54" t="str">
        <f aca="false">Q177</f>
        <v>/rsm:CrossIndustryInvoice
/rsm:SupplyChainTradeTransaction
/ram:ApplicableHeaderTradeAgreement
/ram:BuyerOrderReferencedDocument
/ram:IssuerAssignedID</v>
      </c>
      <c r="BB177" s="109" t="str">
        <f aca="false">R177</f>
        <v>/rsm:CrossIndustryInvoice/rsm:SupplyChainTradeTransaction/ram:ApplicableHeaderTradeAgreement/ram:BuyerOrderReferencedDocument/ram:IssuerAssignedID</v>
      </c>
      <c r="BC177" s="99" t="str">
        <f aca="false">IF(S177="","",S177)</f>
        <v>R</v>
      </c>
      <c r="BD177" s="10" t="str">
        <f aca="false">IF(T177="","",T177)</f>
        <v>E</v>
      </c>
      <c r="BE177" s="99" t="str">
        <f aca="false">IF(U177="","",U177)</f>
        <v>0..1</v>
      </c>
      <c r="BF177" s="99" t="str">
        <f aca="false">IF(V177="","",V177)</f>
        <v/>
      </c>
      <c r="BG177" s="315" t="str">
        <f aca="false">IF(W177="","",W177)</f>
        <v/>
      </c>
      <c r="BH177" s="6"/>
      <c r="BI177" s="10" t="str">
        <f aca="false">Y177</f>
        <v>X</v>
      </c>
      <c r="BJ177" s="10" t="str">
        <f aca="false">Z177</f>
        <v>X</v>
      </c>
      <c r="BK177" s="10" t="str">
        <f aca="false">AA177</f>
        <v>X</v>
      </c>
      <c r="BL177" s="10" t="str">
        <f aca="false">AB177</f>
        <v>X</v>
      </c>
      <c r="BM177" s="10" t="str">
        <f aca="false">AC177</f>
        <v>X</v>
      </c>
      <c r="BN177" s="10" t="str">
        <f aca="false">AD177</f>
        <v>X</v>
      </c>
      <c r="BO177" s="10" t="str">
        <f aca="false">AE177</f>
        <v>X</v>
      </c>
      <c r="BP177" s="6"/>
      <c r="BQ177" s="10" t="str">
        <f aca="false">AG177</f>
        <v>MINIMUM</v>
      </c>
      <c r="BR177" s="110" t="str">
        <f aca="false">AH177</f>
        <v>MINIMUM</v>
      </c>
      <c r="BS177" s="47"/>
      <c r="BT177" s="49" t="s">
        <v>6862</v>
      </c>
    </row>
    <row r="178" s="53" customFormat="true" ht="85.5" hidden="false" customHeight="false" outlineLevel="0" collapsed="false">
      <c r="A178" s="58" t="str">
        <f aca="false">IF(OR(T178="E",T178="A"),"YES","NO")</f>
        <v>NO</v>
      </c>
      <c r="B178" s="58"/>
      <c r="C178" s="58"/>
      <c r="D178" s="231" t="s">
        <v>5302</v>
      </c>
      <c r="E178" s="239" t="s">
        <v>2572</v>
      </c>
      <c r="F178" s="240"/>
      <c r="G178" s="156" t="n">
        <f aca="false">LEN(R178)-LEN(SUBSTITUTE(R178,"/",""))-1</f>
        <v>3</v>
      </c>
      <c r="H178" s="156" t="s">
        <v>95</v>
      </c>
      <c r="I178" s="157" t="s">
        <v>5860</v>
      </c>
      <c r="J178" s="158"/>
      <c r="K178" s="159"/>
      <c r="L178" s="159"/>
      <c r="M178" s="159"/>
      <c r="N178" s="158"/>
      <c r="O178" s="160" t="s">
        <v>95</v>
      </c>
      <c r="P178" s="156" t="str">
        <f aca="false">O178</f>
        <v>0..1</v>
      </c>
      <c r="Q178" s="161" t="s">
        <v>5861</v>
      </c>
      <c r="R178" s="162" t="s">
        <v>2574</v>
      </c>
      <c r="S178" s="156"/>
      <c r="T178" s="163" t="str">
        <f aca="false">IF($E178="","",IF(ISERROR(SEARCH("@",$R178)),IF(LEFT($E178,4)="BG-X","EG",IF(LEFT($E178,2)="BG","G",IF(LEFT($E178,4)="BT-X",IF(LEN($E178)-LEN(SUBSTITUTE($E178,"-",))&gt;2,"","E"),IF(LEN($E178)-LEN(SUBSTITUTE($E178,"-",))&gt;1,"","E")))),"A"))</f>
        <v/>
      </c>
      <c r="U178" s="156" t="s">
        <v>95</v>
      </c>
      <c r="V178" s="156"/>
      <c r="W178" s="364"/>
      <c r="X178" s="38"/>
      <c r="Y178" s="163" t="str">
        <f aca="false">IF(AH178=Y$4,"X","-")</f>
        <v>-</v>
      </c>
      <c r="Z178" s="163" t="str">
        <f aca="false">IF(Y178="X","X",IF($AH178=Z$4,"X","-"))</f>
        <v>X</v>
      </c>
      <c r="AA178" s="163" t="str">
        <f aca="false">IF(Z178="X","X",IF($AH178=AA$4,"X","-"))</f>
        <v>X</v>
      </c>
      <c r="AB178" s="163" t="str">
        <f aca="false">IF(AA178="X","X",IF($AH178=AB$4,"X","-"))</f>
        <v>X</v>
      </c>
      <c r="AC178" s="163" t="str">
        <f aca="false">IF(AB178="X","X",IF($AH178=AC$4,"X","-"))</f>
        <v>X</v>
      </c>
      <c r="AD178" s="163" t="str">
        <f aca="false">IF(AC178="X","X",IF($AH178=AD$4,"X","-"))</f>
        <v>X</v>
      </c>
      <c r="AE178" s="163" t="str">
        <f aca="false">IF(AD178="X","X",IF($AH178=AE$4,"X","-"))</f>
        <v>X</v>
      </c>
      <c r="AF178" s="38"/>
      <c r="AG178" s="163" t="s">
        <v>25</v>
      </c>
      <c r="AH178" s="163" t="s">
        <v>25</v>
      </c>
      <c r="AI178" s="38"/>
      <c r="AJ178" s="13" t="str">
        <f aca="false">IF(ISERROR(FIND("/",R178)),R178,LEFT(R178,FIND(CHAR(1),SUBSTITUTE(R178,"/",CHAR(1),LEN(R178)-LEN(SUBSTITUTE(R178,"/",""))))-1))</f>
        <v>/rsm:CrossIndustryInvoice/rsm:SupplyChainTradeTransaction/ram:ApplicableHeaderTradeAgreement</v>
      </c>
      <c r="AK178" s="13" t="str">
        <f aca="false">IF(ISERROR(FIND("/",R178)),R178,MID(R178, FIND(CHAR(1),SUBSTITUTE(R178,"/",CHAR(1), LEN(R178)-LEN(SUBSTITUTE(R178,"/","")))), LEN(R178)))</f>
        <v>/ram:ContractReferencedDocument</v>
      </c>
      <c r="AL178" s="14" t="n">
        <f aca="false">COUNTIFS(R$4:R178,AJ178)</f>
        <v>1</v>
      </c>
      <c r="AM178" s="1"/>
      <c r="AN178" s="231" t="str">
        <f aca="false">D178</f>
        <v>SCT_HTA</v>
      </c>
      <c r="AO178" s="239" t="str">
        <f aca="false">E178</f>
        <v>BT-12-00</v>
      </c>
      <c r="AP178" s="240" t="str">
        <f aca="false">IF(F178="","",F178)</f>
        <v/>
      </c>
      <c r="AQ178" s="156" t="n">
        <f aca="false">LEN(BB178)-LEN(SUBSTITUTE(BB178,"/",""))-1</f>
        <v>3</v>
      </c>
      <c r="AR178" s="156" t="str">
        <f aca="false">H178</f>
        <v>0..1</v>
      </c>
      <c r="AS178" s="157" t="s">
        <v>5862</v>
      </c>
      <c r="AT178" s="158"/>
      <c r="AU178" s="159"/>
      <c r="AV178" s="159"/>
      <c r="AW178" s="159"/>
      <c r="AX178" s="158"/>
      <c r="AY178" s="160" t="str">
        <f aca="false">O178</f>
        <v>0..1</v>
      </c>
      <c r="AZ178" s="156" t="str">
        <f aca="false">P178</f>
        <v>0..1</v>
      </c>
      <c r="BA178" s="161" t="str">
        <f aca="false">Q178</f>
        <v>/rsm:CrossIndustryInvoice
/rsm:SupplyChainTradeTransaction
/ram:ApplicableHeaderTradeAgreement
/ram:ContractReferencedDocument</v>
      </c>
      <c r="BB178" s="162" t="str">
        <f aca="false">R178</f>
        <v>/rsm:CrossIndustryInvoice/rsm:SupplyChainTradeTransaction/ram:ApplicableHeaderTradeAgreement/ram:ContractReferencedDocument</v>
      </c>
      <c r="BC178" s="156" t="str">
        <f aca="false">IF(S178="","",S178)</f>
        <v/>
      </c>
      <c r="BD178" s="163" t="str">
        <f aca="false">IF(T178="","",T178)</f>
        <v/>
      </c>
      <c r="BE178" s="156" t="str">
        <f aca="false">IF(U178="","",U178)</f>
        <v>0..1</v>
      </c>
      <c r="BF178" s="156" t="str">
        <f aca="false">IF(V178="","",V178)</f>
        <v/>
      </c>
      <c r="BG178" s="364" t="str">
        <f aca="false">IF(W178="","",W178)</f>
        <v/>
      </c>
      <c r="BH178" s="6"/>
      <c r="BI178" s="163" t="str">
        <f aca="false">Y178</f>
        <v>-</v>
      </c>
      <c r="BJ178" s="163" t="str">
        <f aca="false">Z178</f>
        <v>X</v>
      </c>
      <c r="BK178" s="163" t="str">
        <f aca="false">AA178</f>
        <v>X</v>
      </c>
      <c r="BL178" s="163" t="str">
        <f aca="false">AB178</f>
        <v>X</v>
      </c>
      <c r="BM178" s="163" t="str">
        <f aca="false">AC178</f>
        <v>X</v>
      </c>
      <c r="BN178" s="163" t="str">
        <f aca="false">AD178</f>
        <v>X</v>
      </c>
      <c r="BO178" s="163" t="str">
        <f aca="false">AE178</f>
        <v>X</v>
      </c>
      <c r="BP178" s="6"/>
      <c r="BQ178" s="163" t="str">
        <f aca="false">AG178</f>
        <v>BASIC WL</v>
      </c>
      <c r="BR178" s="163" t="str">
        <f aca="false">AH178</f>
        <v>BASIC WL</v>
      </c>
      <c r="BS178" s="47"/>
      <c r="BT178" s="49" t="s">
        <v>6862</v>
      </c>
    </row>
    <row r="179" s="53" customFormat="true" ht="85.5" hidden="false" customHeight="false" outlineLevel="0" collapsed="false">
      <c r="A179" s="58" t="str">
        <f aca="false">IF(OR(T179="E",T179="A"),"YES","NO")</f>
        <v>YES</v>
      </c>
      <c r="B179" s="58"/>
      <c r="C179" s="58"/>
      <c r="D179" s="236" t="s">
        <v>5302</v>
      </c>
      <c r="E179" s="237" t="s">
        <v>2576</v>
      </c>
      <c r="F179" s="238" t="s">
        <v>2576</v>
      </c>
      <c r="G179" s="99" t="n">
        <f aca="false">LEN(R179)-LEN(SUBSTITUTE(R179,"/",""))-1</f>
        <v>4</v>
      </c>
      <c r="H179" s="99" t="s">
        <v>95</v>
      </c>
      <c r="I179" s="97" t="s">
        <v>2577</v>
      </c>
      <c r="J179" s="97" t="s">
        <v>2578</v>
      </c>
      <c r="K179" s="98" t="s">
        <v>2579</v>
      </c>
      <c r="L179" s="98" t="s">
        <v>2580</v>
      </c>
      <c r="M179" s="98"/>
      <c r="N179" s="198" t="s">
        <v>4829</v>
      </c>
      <c r="O179" s="99" t="s">
        <v>88</v>
      </c>
      <c r="P179" s="100" t="str">
        <f aca="false">O179</f>
        <v>1..1</v>
      </c>
      <c r="Q179" s="54" t="s">
        <v>5863</v>
      </c>
      <c r="R179" s="109" t="s">
        <v>2581</v>
      </c>
      <c r="S179" s="99" t="s">
        <v>575</v>
      </c>
      <c r="T179" s="10" t="str">
        <f aca="false">IF($E179="","",IF(ISERROR(SEARCH("@",$R179)),IF(LEFT($E179,4)="BG-X","EG",IF(LEFT($E179,2)="BG","G",IF(LEFT($E179,4)="BT-X",IF(LEN($E179)-LEN(SUBSTITUTE($E179,"-",))&gt;2,"","E"),IF(LEN($E179)-LEN(SUBSTITUTE($E179,"-",))&gt;1,"","E")))),"A"))</f>
        <v>E</v>
      </c>
      <c r="U179" s="99" t="s">
        <v>95</v>
      </c>
      <c r="V179" s="99"/>
      <c r="W179" s="315"/>
      <c r="X179" s="38"/>
      <c r="Y179" s="10" t="str">
        <f aca="false">IF(AH179=Y$4,"X","-")</f>
        <v>-</v>
      </c>
      <c r="Z179" s="10" t="str">
        <f aca="false">IF(Y179="X","X",IF($AH179=Z$4,"X","-"))</f>
        <v>X</v>
      </c>
      <c r="AA179" s="10" t="str">
        <f aca="false">IF(Z179="X","X",IF($AH179=AA$4,"X","-"))</f>
        <v>X</v>
      </c>
      <c r="AB179" s="10" t="str">
        <f aca="false">IF(AA179="X","X",IF($AH179=AB$4,"X","-"))</f>
        <v>X</v>
      </c>
      <c r="AC179" s="10" t="str">
        <f aca="false">IF(AB179="X","X",IF($AH179=AC$4,"X","-"))</f>
        <v>X</v>
      </c>
      <c r="AD179" s="10" t="str">
        <f aca="false">IF(AC179="X","X",IF($AH179=AD$4,"X","-"))</f>
        <v>X</v>
      </c>
      <c r="AE179" s="10" t="str">
        <f aca="false">IF(AD179="X","X",IF($AH179=AE$4,"X","-"))</f>
        <v>X</v>
      </c>
      <c r="AF179" s="38"/>
      <c r="AG179" s="10" t="s">
        <v>25</v>
      </c>
      <c r="AH179" s="110" t="s">
        <v>25</v>
      </c>
      <c r="AI179" s="38"/>
      <c r="AJ179" s="13" t="str">
        <f aca="false">IF(ISERROR(FIND("/",R179)),R179,LEFT(R179,FIND(CHAR(1),SUBSTITUTE(R179,"/",CHAR(1),LEN(R179)-LEN(SUBSTITUTE(R179,"/",""))))-1))</f>
        <v>/rsm:CrossIndustryInvoice/rsm:SupplyChainTradeTransaction/ram:ApplicableHeaderTradeAgreement/ram:ContractReferencedDocument</v>
      </c>
      <c r="AK179" s="13" t="str">
        <f aca="false">IF(ISERROR(FIND("/",R179)),R179,MID(R179, FIND(CHAR(1),SUBSTITUTE(R179,"/",CHAR(1), LEN(R179)-LEN(SUBSTITUTE(R179,"/","")))), LEN(R179)))</f>
        <v>/ram:IssuerAssignedID</v>
      </c>
      <c r="AL179" s="14" t="n">
        <f aca="false">COUNTIFS(R$4:R179,AJ179)</f>
        <v>1</v>
      </c>
      <c r="AM179" s="1"/>
      <c r="AN179" s="236" t="str">
        <f aca="false">D179</f>
        <v>SCT_HTA</v>
      </c>
      <c r="AO179" s="237" t="str">
        <f aca="false">E179</f>
        <v>BT-12</v>
      </c>
      <c r="AP179" s="238" t="str">
        <f aca="false">IF(F179="","",F179)</f>
        <v>BT-12</v>
      </c>
      <c r="AQ179" s="99" t="n">
        <f aca="false">LEN(BB179)-LEN(SUBSTITUTE(BB179,"/",""))-1</f>
        <v>4</v>
      </c>
      <c r="AR179" s="99" t="str">
        <f aca="false">H179</f>
        <v>0..1</v>
      </c>
      <c r="AS179" s="97" t="s">
        <v>2582</v>
      </c>
      <c r="AT179" s="97" t="s">
        <v>2583</v>
      </c>
      <c r="AU179" s="98" t="s">
        <v>2584</v>
      </c>
      <c r="AV179" s="98" t="s">
        <v>2585</v>
      </c>
      <c r="AW179" s="98"/>
      <c r="AX179" s="198" t="s">
        <v>4832</v>
      </c>
      <c r="AY179" s="99" t="str">
        <f aca="false">O179</f>
        <v>1..1</v>
      </c>
      <c r="AZ179" s="100" t="str">
        <f aca="false">P179</f>
        <v>1..1</v>
      </c>
      <c r="BA179" s="54" t="str">
        <f aca="false">Q179</f>
        <v>/rsm:CrossIndustryInvoice
/rsm:SupplyChainTradeTransaction
/ram:ApplicableHeaderTradeAgreement
/ram:ContractReferencedDocument
/ram:IssuerAssignedID</v>
      </c>
      <c r="BB179" s="109" t="str">
        <f aca="false">R179</f>
        <v>/rsm:CrossIndustryInvoice/rsm:SupplyChainTradeTransaction/ram:ApplicableHeaderTradeAgreement/ram:ContractReferencedDocument/ram:IssuerAssignedID</v>
      </c>
      <c r="BC179" s="99" t="str">
        <f aca="false">IF(S179="","",S179)</f>
        <v>R</v>
      </c>
      <c r="BD179" s="10" t="str">
        <f aca="false">IF(T179="","",T179)</f>
        <v>E</v>
      </c>
      <c r="BE179" s="99" t="str">
        <f aca="false">IF(U179="","",U179)</f>
        <v>0..1</v>
      </c>
      <c r="BF179" s="99" t="str">
        <f aca="false">IF(V179="","",V179)</f>
        <v/>
      </c>
      <c r="BG179" s="315" t="str">
        <f aca="false">IF(W179="","",W179)</f>
        <v/>
      </c>
      <c r="BH179" s="6"/>
      <c r="BI179" s="10" t="str">
        <f aca="false">Y179</f>
        <v>-</v>
      </c>
      <c r="BJ179" s="10" t="str">
        <f aca="false">Z179</f>
        <v>X</v>
      </c>
      <c r="BK179" s="10" t="str">
        <f aca="false">AA179</f>
        <v>X</v>
      </c>
      <c r="BL179" s="10" t="str">
        <f aca="false">AB179</f>
        <v>X</v>
      </c>
      <c r="BM179" s="10" t="str">
        <f aca="false">AC179</f>
        <v>X</v>
      </c>
      <c r="BN179" s="10" t="str">
        <f aca="false">AD179</f>
        <v>X</v>
      </c>
      <c r="BO179" s="10" t="str">
        <f aca="false">AE179</f>
        <v>X</v>
      </c>
      <c r="BP179" s="6"/>
      <c r="BQ179" s="10" t="str">
        <f aca="false">AG179</f>
        <v>BASIC WL</v>
      </c>
      <c r="BR179" s="110" t="str">
        <f aca="false">AH179</f>
        <v>BASIC WL</v>
      </c>
      <c r="BS179" s="47"/>
      <c r="BT179" s="49" t="s">
        <v>6862</v>
      </c>
    </row>
    <row r="180" s="53" customFormat="true" ht="153" hidden="false" customHeight="false" outlineLevel="0" collapsed="false">
      <c r="A180" s="58" t="str">
        <f aca="false">IF(OR(T180="E",T180="A"),"YES","NO")</f>
        <v>NO</v>
      </c>
      <c r="B180" s="58"/>
      <c r="C180" s="58"/>
      <c r="D180" s="231" t="s">
        <v>5302</v>
      </c>
      <c r="E180" s="239" t="s">
        <v>2602</v>
      </c>
      <c r="F180" s="240" t="s">
        <v>2602</v>
      </c>
      <c r="G180" s="156" t="n">
        <f aca="false">LEN(R180)-LEN(SUBSTITUTE(R180,"/",""))-1</f>
        <v>3</v>
      </c>
      <c r="H180" s="156" t="s">
        <v>112</v>
      </c>
      <c r="I180" s="157" t="s">
        <v>2603</v>
      </c>
      <c r="J180" s="158" t="s">
        <v>2604</v>
      </c>
      <c r="K180" s="159" t="s">
        <v>2605</v>
      </c>
      <c r="L180" s="159" t="s">
        <v>2606</v>
      </c>
      <c r="M180" s="159"/>
      <c r="N180" s="158"/>
      <c r="O180" s="160" t="s">
        <v>112</v>
      </c>
      <c r="P180" s="156" t="str">
        <f aca="false">O180</f>
        <v>0..n</v>
      </c>
      <c r="Q180" s="161" t="s">
        <v>5876</v>
      </c>
      <c r="R180" s="162" t="s">
        <v>5877</v>
      </c>
      <c r="S180" s="156"/>
      <c r="T180" s="163" t="str">
        <f aca="false">IF($E180="","",IF(ISERROR(SEARCH("@",$R180)),IF(LEFT($E180,4)="BG-X","EG",IF(LEFT($E180,2)="BG","G",IF(LEFT($E180,4)="BT-X",IF(LEN($E180)-LEN(SUBSTITUTE($E180,"-",))&gt;2,"","E"),IF(LEN($E180)-LEN(SUBSTITUTE($E180,"-",))&gt;1,"","E")))),"A"))</f>
        <v>G</v>
      </c>
      <c r="U180" s="156" t="s">
        <v>112</v>
      </c>
      <c r="V180" s="156"/>
      <c r="W180" s="364"/>
      <c r="X180" s="38"/>
      <c r="Y180" s="163" t="str">
        <f aca="false">IF(AH180=Y$4,"X","-")</f>
        <v>-</v>
      </c>
      <c r="Z180" s="163" t="str">
        <f aca="false">IF(Y180="X","X",IF($AH180=Z$4,"X","-"))</f>
        <v>-</v>
      </c>
      <c r="AA180" s="163" t="str">
        <f aca="false">IF(Z180="X","X",IF($AH180=AA$4,"X","-"))</f>
        <v>-</v>
      </c>
      <c r="AB180" s="163" t="str">
        <f aca="false">IF(AA180="X","X",IF($AH180=AB$4,"X","-"))</f>
        <v>X</v>
      </c>
      <c r="AC180" s="163" t="str">
        <f aca="false">IF(AB180="X","X",IF($AH180=AC$4,"X","-"))</f>
        <v>X</v>
      </c>
      <c r="AD180" s="163" t="str">
        <f aca="false">IF(AC180="X","X",IF($AH180=AD$4,"X","-"))</f>
        <v>X</v>
      </c>
      <c r="AE180" s="163" t="str">
        <f aca="false">IF(AD180="X","X",IF($AH180=AE$4,"X","-"))</f>
        <v>X</v>
      </c>
      <c r="AF180" s="38"/>
      <c r="AG180" s="163" t="s">
        <v>27</v>
      </c>
      <c r="AH180" s="163" t="s">
        <v>27</v>
      </c>
      <c r="AI180" s="38"/>
      <c r="AJ180" s="13" t="str">
        <f aca="false">IF(ISERROR(FIND("/",R180)),R180,LEFT(R180,FIND(CHAR(1),SUBSTITUTE(R180,"/",CHAR(1),LEN(R180)-LEN(SUBSTITUTE(R180,"/",""))))-1))</f>
        <v>/rsm:CrossIndustryInvoice/rsm:SupplyChainTradeTransaction/ram:ApplicableHeaderTradeAgreement</v>
      </c>
      <c r="AK180" s="13" t="str">
        <f aca="false">IF(ISERROR(FIND("/",R180)),R180,MID(R180, FIND(CHAR(1),SUBSTITUTE(R180,"/",CHAR(1), LEN(R180)-LEN(SUBSTITUTE(R180,"/","")))), LEN(R180)))</f>
        <v>/ram:AdditionalReferencedDocument</v>
      </c>
      <c r="AL180" s="14" t="n">
        <f aca="false">COUNTIFS(R$4:R180,AJ180)</f>
        <v>1</v>
      </c>
      <c r="AM180" s="1"/>
      <c r="AN180" s="231" t="str">
        <f aca="false">D180</f>
        <v>SCT_HTA</v>
      </c>
      <c r="AO180" s="239" t="str">
        <f aca="false">E180</f>
        <v>BG-24</v>
      </c>
      <c r="AP180" s="240" t="str">
        <f aca="false">IF(F180="","",F180)</f>
        <v>BG-24</v>
      </c>
      <c r="AQ180" s="156" t="n">
        <f aca="false">LEN(BB180)-LEN(SUBSTITUTE(BB180,"/",""))-1</f>
        <v>3</v>
      </c>
      <c r="AR180" s="156" t="str">
        <f aca="false">H180</f>
        <v>0..n</v>
      </c>
      <c r="AS180" s="157" t="s">
        <v>2608</v>
      </c>
      <c r="AT180" s="158" t="s">
        <v>2609</v>
      </c>
      <c r="AU180" s="159" t="s">
        <v>2610</v>
      </c>
      <c r="AV180" s="159" t="s">
        <v>5878</v>
      </c>
      <c r="AW180" s="159"/>
      <c r="AX180" s="158"/>
      <c r="AY180" s="160" t="str">
        <f aca="false">O180</f>
        <v>0..n</v>
      </c>
      <c r="AZ180" s="156" t="str">
        <f aca="false">P180</f>
        <v>0..n</v>
      </c>
      <c r="BA180" s="161" t="str">
        <f aca="false">Q180</f>
        <v>/rsm:CrossIndustryInvoice
/rsm:SupplyChainTradeTransaction
/ram:ApplicableHeaderTradeAgreement
/ram:AdditionalReferencedDocument</v>
      </c>
      <c r="BB180" s="162" t="str">
        <f aca="false">R180</f>
        <v>/rsm:CrossIndustryInvoice/rsm:SupplyChainTradeTransaction/ram:ApplicableHeaderTradeAgreement/ram:AdditionalReferencedDocument</v>
      </c>
      <c r="BC180" s="156" t="str">
        <f aca="false">IF(S180="","",S180)</f>
        <v/>
      </c>
      <c r="BD180" s="163" t="str">
        <f aca="false">IF(T180="","",T180)</f>
        <v>G</v>
      </c>
      <c r="BE180" s="156" t="str">
        <f aca="false">IF(U180="","",U180)</f>
        <v>0..n</v>
      </c>
      <c r="BF180" s="156" t="str">
        <f aca="false">IF(V180="","",V180)</f>
        <v/>
      </c>
      <c r="BG180" s="364" t="str">
        <f aca="false">IF(W180="","",W180)</f>
        <v/>
      </c>
      <c r="BH180" s="6"/>
      <c r="BI180" s="163" t="str">
        <f aca="false">Y180</f>
        <v>-</v>
      </c>
      <c r="BJ180" s="163" t="str">
        <f aca="false">Z180</f>
        <v>-</v>
      </c>
      <c r="BK180" s="163" t="str">
        <f aca="false">AA180</f>
        <v>-</v>
      </c>
      <c r="BL180" s="163" t="str">
        <f aca="false">AB180</f>
        <v>X</v>
      </c>
      <c r="BM180" s="163" t="str">
        <f aca="false">AC180</f>
        <v>X</v>
      </c>
      <c r="BN180" s="163" t="str">
        <f aca="false">AD180</f>
        <v>X</v>
      </c>
      <c r="BO180" s="163" t="str">
        <f aca="false">AE180</f>
        <v>X</v>
      </c>
      <c r="BP180" s="6"/>
      <c r="BQ180" s="163" t="str">
        <f aca="false">AG180</f>
        <v>EN 16931</v>
      </c>
      <c r="BR180" s="163" t="str">
        <f aca="false">AH180</f>
        <v>EN 16931</v>
      </c>
      <c r="BS180" s="47"/>
      <c r="BT180" s="49" t="s">
        <v>6862</v>
      </c>
    </row>
    <row r="181" s="53" customFormat="true" ht="85.5" hidden="false" customHeight="false" outlineLevel="0" collapsed="false">
      <c r="A181" s="58" t="str">
        <f aca="false">IF(OR(T181="E",T181="A"),"YES","NO")</f>
        <v>YES</v>
      </c>
      <c r="B181" s="58"/>
      <c r="C181" s="58"/>
      <c r="D181" s="236" t="s">
        <v>5302</v>
      </c>
      <c r="E181" s="237" t="s">
        <v>2612</v>
      </c>
      <c r="F181" s="238" t="s">
        <v>2612</v>
      </c>
      <c r="G181" s="99" t="n">
        <f aca="false">LEN(R181)-LEN(SUBSTITUTE(R181,"/",""))-1</f>
        <v>4</v>
      </c>
      <c r="H181" s="99" t="s">
        <v>88</v>
      </c>
      <c r="I181" s="97" t="s">
        <v>2613</v>
      </c>
      <c r="J181" s="97" t="s">
        <v>2614</v>
      </c>
      <c r="K181" s="98"/>
      <c r="L181" s="98"/>
      <c r="M181" s="98" t="s">
        <v>5879</v>
      </c>
      <c r="N181" s="198" t="s">
        <v>4829</v>
      </c>
      <c r="O181" s="99" t="s">
        <v>88</v>
      </c>
      <c r="P181" s="100" t="str">
        <f aca="false">O181</f>
        <v>1..1</v>
      </c>
      <c r="Q181" s="54" t="s">
        <v>5880</v>
      </c>
      <c r="R181" s="109" t="s">
        <v>5881</v>
      </c>
      <c r="S181" s="99" t="s">
        <v>575</v>
      </c>
      <c r="T181" s="10" t="str">
        <f aca="false">IF($E181="","",IF(ISERROR(SEARCH("@",$R181)),IF(LEFT($E181,4)="BG-X","EG",IF(LEFT($E181,2)="BG","G",IF(LEFT($E181,4)="BT-X",IF(LEN($E181)-LEN(SUBSTITUTE($E181,"-",))&gt;2,"","E"),IF(LEN($E181)-LEN(SUBSTITUTE($E181,"-",))&gt;1,"","E")))),"A"))</f>
        <v>E</v>
      </c>
      <c r="U181" s="99" t="s">
        <v>95</v>
      </c>
      <c r="V181" s="99" t="s">
        <v>177</v>
      </c>
      <c r="W181" s="315" t="s">
        <v>5882</v>
      </c>
      <c r="X181" s="38"/>
      <c r="Y181" s="10" t="str">
        <f aca="false">IF(AH181=Y$4,"X","-")</f>
        <v>-</v>
      </c>
      <c r="Z181" s="10" t="str">
        <f aca="false">IF(Y181="X","X",IF($AH181=Z$4,"X","-"))</f>
        <v>-</v>
      </c>
      <c r="AA181" s="10" t="str">
        <f aca="false">IF(Z181="X","X",IF($AH181=AA$4,"X","-"))</f>
        <v>-</v>
      </c>
      <c r="AB181" s="10" t="str">
        <f aca="false">IF(AA181="X","X",IF($AH181=AB$4,"X","-"))</f>
        <v>X</v>
      </c>
      <c r="AC181" s="10" t="str">
        <f aca="false">IF(AB181="X","X",IF($AH181=AC$4,"X","-"))</f>
        <v>X</v>
      </c>
      <c r="AD181" s="10" t="str">
        <f aca="false">IF(AC181="X","X",IF($AH181=AD$4,"X","-"))</f>
        <v>X</v>
      </c>
      <c r="AE181" s="10" t="str">
        <f aca="false">IF(AD181="X","X",IF($AH181=AE$4,"X","-"))</f>
        <v>X</v>
      </c>
      <c r="AF181" s="38"/>
      <c r="AG181" s="10" t="s">
        <v>27</v>
      </c>
      <c r="AH181" s="110" t="s">
        <v>27</v>
      </c>
      <c r="AI181" s="38"/>
      <c r="AJ181" s="13" t="str">
        <f aca="false">IF(ISERROR(FIND("/",R181)),R181,LEFT(R181,FIND(CHAR(1),SUBSTITUTE(R181,"/",CHAR(1),LEN(R181)-LEN(SUBSTITUTE(R181,"/",""))))-1))</f>
        <v>/rsm:CrossIndustryInvoice/rsm:SupplyChainTradeTransaction/ram:ApplicableHeaderTradeAgreement/ram:AdditionalReferencedDocument</v>
      </c>
      <c r="AK181" s="13" t="str">
        <f aca="false">IF(ISERROR(FIND("/",R181)),R181,MID(R181, FIND(CHAR(1),SUBSTITUTE(R181,"/",CHAR(1), LEN(R181)-LEN(SUBSTITUTE(R181,"/","")))), LEN(R181)))</f>
        <v>/ram:IssuerAssignedID</v>
      </c>
      <c r="AL181" s="14" t="n">
        <f aca="false">COUNTIFS(R$4:R181,AJ181)</f>
        <v>1</v>
      </c>
      <c r="AM181" s="1"/>
      <c r="AN181" s="236" t="str">
        <f aca="false">D181</f>
        <v>SCT_HTA</v>
      </c>
      <c r="AO181" s="237" t="str">
        <f aca="false">E181</f>
        <v>BT-122</v>
      </c>
      <c r="AP181" s="238" t="str">
        <f aca="false">IF(F181="","",F181)</f>
        <v>BT-122</v>
      </c>
      <c r="AQ181" s="99" t="n">
        <f aca="false">LEN(BB181)-LEN(SUBSTITUTE(BB181,"/",""))-1</f>
        <v>4</v>
      </c>
      <c r="AR181" s="99" t="str">
        <f aca="false">H181</f>
        <v>1..1</v>
      </c>
      <c r="AS181" s="97" t="s">
        <v>2616</v>
      </c>
      <c r="AT181" s="97" t="s">
        <v>2617</v>
      </c>
      <c r="AU181" s="98"/>
      <c r="AV181" s="98"/>
      <c r="AW181" s="98" t="s">
        <v>5883</v>
      </c>
      <c r="AX181" s="198" t="s">
        <v>4832</v>
      </c>
      <c r="AY181" s="99" t="str">
        <f aca="false">O181</f>
        <v>1..1</v>
      </c>
      <c r="AZ181" s="100" t="str">
        <f aca="false">P181</f>
        <v>1..1</v>
      </c>
      <c r="BA181" s="54" t="str">
        <f aca="false">Q181</f>
        <v>/rsm:CrossIndustryInvoice
/rsm:SupplyChainTradeTransaction
/ram:ApplicableHeaderTradeAgreement
/ram:AdditionalReferencedDocument
/ram:IssuerAssignedID</v>
      </c>
      <c r="BB181" s="109" t="str">
        <f aca="false">R181</f>
        <v>/rsm:CrossIndustryInvoice/rsm:SupplyChainTradeTransaction/ram:ApplicableHeaderTradeAgreement/ram:AdditionalReferencedDocument/ram:IssuerAssignedID</v>
      </c>
      <c r="BC181" s="99" t="str">
        <f aca="false">IF(S181="","",S181)</f>
        <v>R</v>
      </c>
      <c r="BD181" s="10" t="str">
        <f aca="false">IF(T181="","",T181)</f>
        <v>E</v>
      </c>
      <c r="BE181" s="99" t="str">
        <f aca="false">IF(U181="","",U181)</f>
        <v>0..1</v>
      </c>
      <c r="BF181" s="99" t="str">
        <f aca="false">IF(V181="","",V181)</f>
        <v>CAR-2</v>
      </c>
      <c r="BG181" s="315" t="str">
        <f aca="false">IF(W181="","",W181)</f>
        <v>Use for "ADDITIONAL SUPPORTING DOCUMENTS" with TypeCode "916"</v>
      </c>
      <c r="BH181" s="6"/>
      <c r="BI181" s="10" t="str">
        <f aca="false">Y181</f>
        <v>-</v>
      </c>
      <c r="BJ181" s="10" t="str">
        <f aca="false">Z181</f>
        <v>-</v>
      </c>
      <c r="BK181" s="10" t="str">
        <f aca="false">AA181</f>
        <v>-</v>
      </c>
      <c r="BL181" s="10" t="str">
        <f aca="false">AB181</f>
        <v>X</v>
      </c>
      <c r="BM181" s="10" t="str">
        <f aca="false">AC181</f>
        <v>X</v>
      </c>
      <c r="BN181" s="10" t="str">
        <f aca="false">AD181</f>
        <v>X</v>
      </c>
      <c r="BO181" s="10" t="str">
        <f aca="false">AE181</f>
        <v>X</v>
      </c>
      <c r="BP181" s="6"/>
      <c r="BQ181" s="10" t="str">
        <f aca="false">AG181</f>
        <v>EN 16931</v>
      </c>
      <c r="BR181" s="10" t="str">
        <f aca="false">AH181</f>
        <v>EN 16931</v>
      </c>
      <c r="BS181" s="47"/>
      <c r="BT181" s="49" t="s">
        <v>6862</v>
      </c>
    </row>
    <row r="182" s="53" customFormat="true" ht="114.75" hidden="false" customHeight="false" outlineLevel="0" collapsed="false">
      <c r="A182" s="58" t="str">
        <f aca="false">IF(OR(T182="E",T182="A"),"YES","NO")</f>
        <v>YES</v>
      </c>
      <c r="B182" s="58"/>
      <c r="C182" s="58"/>
      <c r="D182" s="236" t="s">
        <v>5302</v>
      </c>
      <c r="E182" s="237" t="s">
        <v>2618</v>
      </c>
      <c r="F182" s="238" t="s">
        <v>2618</v>
      </c>
      <c r="G182" s="99" t="n">
        <f aca="false">LEN(R182)-LEN(SUBSTITUTE(R182,"/",""))-1</f>
        <v>4</v>
      </c>
      <c r="H182" s="99" t="s">
        <v>95</v>
      </c>
      <c r="I182" s="97" t="s">
        <v>662</v>
      </c>
      <c r="J182" s="97" t="s">
        <v>663</v>
      </c>
      <c r="K182" s="98" t="s">
        <v>664</v>
      </c>
      <c r="L182" s="98"/>
      <c r="M182" s="98"/>
      <c r="N182" s="97" t="s">
        <v>119</v>
      </c>
      <c r="O182" s="99" t="s">
        <v>95</v>
      </c>
      <c r="P182" s="100" t="str">
        <f aca="false">O182</f>
        <v>0..1</v>
      </c>
      <c r="Q182" s="54" t="s">
        <v>5885</v>
      </c>
      <c r="R182" s="109" t="s">
        <v>5886</v>
      </c>
      <c r="S182" s="99" t="s">
        <v>121</v>
      </c>
      <c r="T182" s="10" t="str">
        <f aca="false">IF($E182="","",IF(ISERROR(SEARCH("@",$R182)),IF(LEFT($E182,4)="BG-X","EG",IF(LEFT($E182,2)="BG","G",IF(LEFT($E182,4)="BT-X",IF(LEN($E182)-LEN(SUBSTITUTE($E182,"-",))&gt;2,"","E"),IF(LEN($E182)-LEN(SUBSTITUTE($E182,"-",))&gt;1,"","E")))),"A"))</f>
        <v>E</v>
      </c>
      <c r="U182" s="99" t="s">
        <v>95</v>
      </c>
      <c r="V182" s="99"/>
      <c r="W182" s="315"/>
      <c r="X182" s="38"/>
      <c r="Y182" s="10" t="str">
        <f aca="false">IF(AH182=Y$4,"X","-")</f>
        <v>-</v>
      </c>
      <c r="Z182" s="10" t="str">
        <f aca="false">IF(Y182="X","X",IF($AH182=Z$4,"X","-"))</f>
        <v>-</v>
      </c>
      <c r="AA182" s="10" t="str">
        <f aca="false">IF(Z182="X","X",IF($AH182=AA$4,"X","-"))</f>
        <v>-</v>
      </c>
      <c r="AB182" s="10" t="str">
        <f aca="false">IF(AA182="X","X",IF($AH182=AB$4,"X","-"))</f>
        <v>X</v>
      </c>
      <c r="AC182" s="10" t="str">
        <f aca="false">IF(AB182="X","X",IF($AH182=AC$4,"X","-"))</f>
        <v>X</v>
      </c>
      <c r="AD182" s="10" t="str">
        <f aca="false">IF(AC182="X","X",IF($AH182=AD$4,"X","-"))</f>
        <v>X</v>
      </c>
      <c r="AE182" s="10" t="str">
        <f aca="false">IF(AD182="X","X",IF($AH182=AE$4,"X","-"))</f>
        <v>X</v>
      </c>
      <c r="AF182" s="38"/>
      <c r="AG182" s="10" t="s">
        <v>27</v>
      </c>
      <c r="AH182" s="110" t="s">
        <v>27</v>
      </c>
      <c r="AI182" s="38"/>
      <c r="AJ182" s="13" t="str">
        <f aca="false">IF(ISERROR(FIND("/",R182)),R182,LEFT(R182,FIND(CHAR(1),SUBSTITUTE(R182,"/",CHAR(1),LEN(R182)-LEN(SUBSTITUTE(R182,"/",""))))-1))</f>
        <v>/rsm:CrossIndustryInvoice/rsm:SupplyChainTradeTransaction/ram:ApplicableHeaderTradeAgreement/ram:AdditionalReferencedDocument</v>
      </c>
      <c r="AK182" s="13" t="str">
        <f aca="false">IF(ISERROR(FIND("/",R182)),R182,MID(R182, FIND(CHAR(1),SUBSTITUTE(R182,"/",CHAR(1), LEN(R182)-LEN(SUBSTITUTE(R182,"/","")))), LEN(R182)))</f>
        <v>/ram:URIID</v>
      </c>
      <c r="AL182" s="14" t="n">
        <f aca="false">COUNTIFS(R$4:R182,AJ182)</f>
        <v>1</v>
      </c>
      <c r="AM182" s="1"/>
      <c r="AN182" s="236" t="str">
        <f aca="false">D182</f>
        <v>SCT_HTA</v>
      </c>
      <c r="AO182" s="237" t="str">
        <f aca="false">E182</f>
        <v>BT-124</v>
      </c>
      <c r="AP182" s="238" t="str">
        <f aca="false">IF(F182="","",F182)</f>
        <v>BT-124</v>
      </c>
      <c r="AQ182" s="99" t="n">
        <f aca="false">LEN(BB182)-LEN(SUBSTITUTE(BB182,"/",""))-1</f>
        <v>4</v>
      </c>
      <c r="AR182" s="99" t="str">
        <f aca="false">H182</f>
        <v>0..1</v>
      </c>
      <c r="AS182" s="97" t="s">
        <v>666</v>
      </c>
      <c r="AT182" s="97" t="s">
        <v>667</v>
      </c>
      <c r="AU182" s="98" t="s">
        <v>668</v>
      </c>
      <c r="AV182" s="98"/>
      <c r="AW182" s="98"/>
      <c r="AX182" s="97" t="s">
        <v>4647</v>
      </c>
      <c r="AY182" s="99" t="str">
        <f aca="false">O182</f>
        <v>0..1</v>
      </c>
      <c r="AZ182" s="100" t="str">
        <f aca="false">P182</f>
        <v>0..1</v>
      </c>
      <c r="BA182" s="54" t="str">
        <f aca="false">Q182</f>
        <v>/rsm:CrossIndustryInvoice
/rsm:SupplyChainTradeTransaction
/ram:ApplicableHeaderTradeAgreement
/ram:AdditionalReferencedDocument
/ram:URIID</v>
      </c>
      <c r="BB182" s="109" t="str">
        <f aca="false">R182</f>
        <v>/rsm:CrossIndustryInvoice/rsm:SupplyChainTradeTransaction/ram:ApplicableHeaderTradeAgreement/ram:AdditionalReferencedDocument/ram:URIID</v>
      </c>
      <c r="BC182" s="99" t="str">
        <f aca="false">IF(S182="","",S182)</f>
        <v>T</v>
      </c>
      <c r="BD182" s="10" t="str">
        <f aca="false">IF(T182="","",T182)</f>
        <v>E</v>
      </c>
      <c r="BE182" s="99" t="str">
        <f aca="false">IF(U182="","",U182)</f>
        <v>0..1</v>
      </c>
      <c r="BF182" s="99" t="str">
        <f aca="false">IF(V182="","",V182)</f>
        <v/>
      </c>
      <c r="BG182" s="315" t="str">
        <f aca="false">IF(W182="","",W182)</f>
        <v/>
      </c>
      <c r="BH182" s="6"/>
      <c r="BI182" s="10" t="str">
        <f aca="false">Y182</f>
        <v>-</v>
      </c>
      <c r="BJ182" s="10" t="str">
        <f aca="false">Z182</f>
        <v>-</v>
      </c>
      <c r="BK182" s="10" t="str">
        <f aca="false">AA182</f>
        <v>-</v>
      </c>
      <c r="BL182" s="10" t="str">
        <f aca="false">AB182</f>
        <v>X</v>
      </c>
      <c r="BM182" s="10" t="str">
        <f aca="false">AC182</f>
        <v>X</v>
      </c>
      <c r="BN182" s="10" t="str">
        <f aca="false">AD182</f>
        <v>X</v>
      </c>
      <c r="BO182" s="10" t="str">
        <f aca="false">AE182</f>
        <v>X</v>
      </c>
      <c r="BP182" s="6"/>
      <c r="BQ182" s="10" t="str">
        <f aca="false">AG182</f>
        <v>EN 16931</v>
      </c>
      <c r="BR182" s="10" t="str">
        <f aca="false">AH182</f>
        <v>EN 16931</v>
      </c>
      <c r="BS182" s="47"/>
      <c r="BT182" s="49" t="s">
        <v>6862</v>
      </c>
    </row>
    <row r="183" s="53" customFormat="true" ht="85.5" hidden="false" customHeight="false" outlineLevel="0" collapsed="false">
      <c r="A183" s="58" t="str">
        <f aca="false">IF(OR(T183="E",T183="A"),"YES","NO")</f>
        <v>NO</v>
      </c>
      <c r="B183" s="58"/>
      <c r="C183" s="58"/>
      <c r="D183" s="236" t="s">
        <v>5302</v>
      </c>
      <c r="E183" s="237" t="s">
        <v>2620</v>
      </c>
      <c r="F183" s="238"/>
      <c r="G183" s="99" t="n">
        <f aca="false">LEN(R183)-LEN(SUBSTITUTE(R183,"/",""))-1</f>
        <v>4</v>
      </c>
      <c r="H183" s="99" t="s">
        <v>88</v>
      </c>
      <c r="I183" s="139"/>
      <c r="J183" s="97"/>
      <c r="K183" s="98" t="s">
        <v>2622</v>
      </c>
      <c r="L183" s="98" t="s">
        <v>5888</v>
      </c>
      <c r="M183" s="98"/>
      <c r="N183" s="97" t="s">
        <v>174</v>
      </c>
      <c r="O183" s="99" t="s">
        <v>88</v>
      </c>
      <c r="P183" s="100" t="str">
        <f aca="false">O183</f>
        <v>1..1</v>
      </c>
      <c r="Q183" s="54" t="s">
        <v>5889</v>
      </c>
      <c r="R183" s="109" t="s">
        <v>5890</v>
      </c>
      <c r="S183" s="99" t="s">
        <v>176</v>
      </c>
      <c r="T183" s="10" t="str">
        <f aca="false">IF($E183="","",IF(ISERROR(SEARCH("@",$R183)),IF(LEFT($E183,4)="BG-X","EG",IF(LEFT($E183,2)="BG","G",IF(LEFT($E183,4)="BT-X",IF(LEN($E183)-LEN(SUBSTITUTE($E183,"-",))&gt;2,"","E"),IF(LEN($E183)-LEN(SUBSTITUTE($E183,"-",))&gt;1,"","E")))),"A"))</f>
        <v/>
      </c>
      <c r="U183" s="99" t="s">
        <v>95</v>
      </c>
      <c r="V183" s="99" t="s">
        <v>177</v>
      </c>
      <c r="W183" s="315" t="s">
        <v>5882</v>
      </c>
      <c r="X183" s="38"/>
      <c r="Y183" s="10" t="str">
        <f aca="false">IF(AH183=Y$4,"X","-")</f>
        <v>-</v>
      </c>
      <c r="Z183" s="10" t="str">
        <f aca="false">IF(Y183="X","X",IF($AH183=Z$4,"X","-"))</f>
        <v>-</v>
      </c>
      <c r="AA183" s="10" t="str">
        <f aca="false">IF(Z183="X","X",IF($AH183=AA$4,"X","-"))</f>
        <v>-</v>
      </c>
      <c r="AB183" s="10" t="str">
        <f aca="false">IF(AA183="X","X",IF($AH183=AB$4,"X","-"))</f>
        <v>X</v>
      </c>
      <c r="AC183" s="10" t="str">
        <f aca="false">IF(AB183="X","X",IF($AH183=AC$4,"X","-"))</f>
        <v>X</v>
      </c>
      <c r="AD183" s="10" t="str">
        <f aca="false">IF(AC183="X","X",IF($AH183=AD$4,"X","-"))</f>
        <v>X</v>
      </c>
      <c r="AE183" s="10" t="str">
        <f aca="false">IF(AD183="X","X",IF($AH183=AE$4,"X","-"))</f>
        <v>X</v>
      </c>
      <c r="AF183" s="38"/>
      <c r="AG183" s="10" t="s">
        <v>27</v>
      </c>
      <c r="AH183" s="110" t="s">
        <v>27</v>
      </c>
      <c r="AI183" s="38"/>
      <c r="AJ183" s="13" t="str">
        <f aca="false">IF(ISERROR(FIND("/",R183)),R183,LEFT(R183,FIND(CHAR(1),SUBSTITUTE(R183,"/",CHAR(1),LEN(R183)-LEN(SUBSTITUTE(R183,"/",""))))-1))</f>
        <v>/rsm:CrossIndustryInvoice/rsm:SupplyChainTradeTransaction/ram:ApplicableHeaderTradeAgreement/ram:AdditionalReferencedDocument</v>
      </c>
      <c r="AK183" s="13" t="str">
        <f aca="false">IF(ISERROR(FIND("/",R183)),R183,MID(R183, FIND(CHAR(1),SUBSTITUTE(R183,"/",CHAR(1), LEN(R183)-LEN(SUBSTITUTE(R183,"/","")))), LEN(R183)))</f>
        <v>/ram:TypeCode</v>
      </c>
      <c r="AL183" s="14" t="n">
        <f aca="false">COUNTIFS(R$4:R183,AJ183)</f>
        <v>1</v>
      </c>
      <c r="AM183" s="1"/>
      <c r="AN183" s="236" t="str">
        <f aca="false">D183</f>
        <v>SCT_HTA</v>
      </c>
      <c r="AO183" s="237" t="str">
        <f aca="false">E183</f>
        <v>BT-122-0</v>
      </c>
      <c r="AP183" s="238" t="str">
        <f aca="false">IF(F183="","",F183)</f>
        <v/>
      </c>
      <c r="AQ183" s="99" t="n">
        <f aca="false">LEN(BB183)-LEN(SUBSTITUTE(BB183,"/",""))-1</f>
        <v>4</v>
      </c>
      <c r="AR183" s="99" t="str">
        <f aca="false">H183</f>
        <v>1..1</v>
      </c>
      <c r="AS183" s="139"/>
      <c r="AT183" s="97"/>
      <c r="AU183" s="98" t="s">
        <v>2625</v>
      </c>
      <c r="AV183" s="98"/>
      <c r="AW183" s="98" t="s">
        <v>5892</v>
      </c>
      <c r="AX183" s="97" t="s">
        <v>174</v>
      </c>
      <c r="AY183" s="99" t="str">
        <f aca="false">O183</f>
        <v>1..1</v>
      </c>
      <c r="AZ183" s="100" t="str">
        <f aca="false">P183</f>
        <v>1..1</v>
      </c>
      <c r="BA183" s="54" t="str">
        <f aca="false">Q183</f>
        <v>/rsm:CrossIndustryInvoice
/rsm:SupplyChainTradeTransaction
/ram:ApplicableHeaderTradeAgreement
/ram:AdditionalReferencedDocument
/ram:TypeCode</v>
      </c>
      <c r="BB183" s="109" t="str">
        <f aca="false">R183</f>
        <v>/rsm:CrossIndustryInvoice/rsm:SupplyChainTradeTransaction/ram:ApplicableHeaderTradeAgreement/ram:AdditionalReferencedDocument/ram:TypeCode</v>
      </c>
      <c r="BC183" s="99" t="str">
        <f aca="false">IF(S183="","",S183)</f>
        <v>C</v>
      </c>
      <c r="BD183" s="10" t="str">
        <f aca="false">IF(T183="","",T183)</f>
        <v/>
      </c>
      <c r="BE183" s="99" t="str">
        <f aca="false">IF(U183="","",U183)</f>
        <v>0..1</v>
      </c>
      <c r="BF183" s="99" t="str">
        <f aca="false">IF(V183="","",V183)</f>
        <v>CAR-2</v>
      </c>
      <c r="BG183" s="315" t="str">
        <f aca="false">IF(W183="","",W183)</f>
        <v>Use for "ADDITIONAL SUPPORTING DOCUMENTS" with TypeCode "916"</v>
      </c>
      <c r="BH183" s="6"/>
      <c r="BI183" s="10" t="str">
        <f aca="false">Y183</f>
        <v>-</v>
      </c>
      <c r="BJ183" s="10" t="str">
        <f aca="false">Z183</f>
        <v>-</v>
      </c>
      <c r="BK183" s="10" t="str">
        <f aca="false">AA183</f>
        <v>-</v>
      </c>
      <c r="BL183" s="10" t="str">
        <f aca="false">AB183</f>
        <v>X</v>
      </c>
      <c r="BM183" s="10" t="str">
        <f aca="false">AC183</f>
        <v>X</v>
      </c>
      <c r="BN183" s="10" t="str">
        <f aca="false">AD183</f>
        <v>X</v>
      </c>
      <c r="BO183" s="10" t="str">
        <f aca="false">AE183</f>
        <v>X</v>
      </c>
      <c r="BP183" s="6"/>
      <c r="BQ183" s="10" t="str">
        <f aca="false">AG183</f>
        <v>EN 16931</v>
      </c>
      <c r="BR183" s="10" t="str">
        <f aca="false">AH183</f>
        <v>EN 16931</v>
      </c>
      <c r="BS183" s="47"/>
      <c r="BT183" s="49" t="s">
        <v>6862</v>
      </c>
    </row>
    <row r="184" s="53" customFormat="true" ht="85.5" hidden="false" customHeight="false" outlineLevel="0" collapsed="false">
      <c r="A184" s="58" t="str">
        <f aca="false">IF(OR(T184="E",T184="A"),"YES","NO")</f>
        <v>YES</v>
      </c>
      <c r="B184" s="58"/>
      <c r="C184" s="58"/>
      <c r="D184" s="236" t="s">
        <v>5302</v>
      </c>
      <c r="E184" s="237" t="s">
        <v>2626</v>
      </c>
      <c r="F184" s="238" t="s">
        <v>2626</v>
      </c>
      <c r="G184" s="99" t="n">
        <f aca="false">LEN(R184)-LEN(SUBSTITUTE(R184,"/",""))-1</f>
        <v>4</v>
      </c>
      <c r="H184" s="99" t="s">
        <v>95</v>
      </c>
      <c r="I184" s="97" t="s">
        <v>2627</v>
      </c>
      <c r="J184" s="97" t="s">
        <v>2628</v>
      </c>
      <c r="K184" s="98" t="s">
        <v>2629</v>
      </c>
      <c r="L184" s="98" t="s">
        <v>2630</v>
      </c>
      <c r="M184" s="98"/>
      <c r="N184" s="97" t="s">
        <v>119</v>
      </c>
      <c r="O184" s="99" t="s">
        <v>95</v>
      </c>
      <c r="P184" s="100" t="str">
        <f aca="false">O184</f>
        <v>0..1</v>
      </c>
      <c r="Q184" s="54" t="s">
        <v>5893</v>
      </c>
      <c r="R184" s="109" t="s">
        <v>5894</v>
      </c>
      <c r="S184" s="99" t="s">
        <v>121</v>
      </c>
      <c r="T184" s="10" t="str">
        <f aca="false">IF($E184="","",IF(ISERROR(SEARCH("@",$R184)),IF(LEFT($E184,4)="BG-X","EG",IF(LEFT($E184,2)="BG","G",IF(LEFT($E184,4)="BT-X",IF(LEN($E184)-LEN(SUBSTITUTE($E184,"-",))&gt;2,"","E"),IF(LEN($E184)-LEN(SUBSTITUTE($E184,"-",))&gt;1,"","E")))),"A"))</f>
        <v>E</v>
      </c>
      <c r="U184" s="99" t="s">
        <v>112</v>
      </c>
      <c r="V184" s="99" t="s">
        <v>122</v>
      </c>
      <c r="W184" s="315"/>
      <c r="X184" s="38"/>
      <c r="Y184" s="10" t="str">
        <f aca="false">IF(AH184=Y$4,"X","-")</f>
        <v>-</v>
      </c>
      <c r="Z184" s="10" t="str">
        <f aca="false">IF(Y184="X","X",IF($AH184=Z$4,"X","-"))</f>
        <v>-</v>
      </c>
      <c r="AA184" s="10" t="str">
        <f aca="false">IF(Z184="X","X",IF($AH184=AA$4,"X","-"))</f>
        <v>-</v>
      </c>
      <c r="AB184" s="10" t="str">
        <f aca="false">IF(AA184="X","X",IF($AH184=AB$4,"X","-"))</f>
        <v>X</v>
      </c>
      <c r="AC184" s="10" t="str">
        <f aca="false">IF(AB184="X","X",IF($AH184=AC$4,"X","-"))</f>
        <v>X</v>
      </c>
      <c r="AD184" s="10" t="str">
        <f aca="false">IF(AC184="X","X",IF($AH184=AD$4,"X","-"))</f>
        <v>X</v>
      </c>
      <c r="AE184" s="10" t="str">
        <f aca="false">IF(AD184="X","X",IF($AH184=AE$4,"X","-"))</f>
        <v>X</v>
      </c>
      <c r="AF184" s="38"/>
      <c r="AG184" s="10" t="s">
        <v>27</v>
      </c>
      <c r="AH184" s="110" t="s">
        <v>27</v>
      </c>
      <c r="AI184" s="38"/>
      <c r="AJ184" s="13" t="str">
        <f aca="false">IF(ISERROR(FIND("/",R184)),R184,LEFT(R184,FIND(CHAR(1),SUBSTITUTE(R184,"/",CHAR(1),LEN(R184)-LEN(SUBSTITUTE(R184,"/",""))))-1))</f>
        <v>/rsm:CrossIndustryInvoice/rsm:SupplyChainTradeTransaction/ram:ApplicableHeaderTradeAgreement/ram:AdditionalReferencedDocument</v>
      </c>
      <c r="AK184" s="13" t="str">
        <f aca="false">IF(ISERROR(FIND("/",R184)),R184,MID(R184, FIND(CHAR(1),SUBSTITUTE(R184,"/",CHAR(1), LEN(R184)-LEN(SUBSTITUTE(R184,"/","")))), LEN(R184)))</f>
        <v>/ram:Name</v>
      </c>
      <c r="AL184" s="14" t="n">
        <f aca="false">COUNTIFS(R$4:R184,AJ184)</f>
        <v>1</v>
      </c>
      <c r="AM184" s="1"/>
      <c r="AN184" s="236" t="str">
        <f aca="false">D184</f>
        <v>SCT_HTA</v>
      </c>
      <c r="AO184" s="237" t="str">
        <f aca="false">E184</f>
        <v>BT-123</v>
      </c>
      <c r="AP184" s="238" t="str">
        <f aca="false">IF(F184="","",F184)</f>
        <v>BT-123</v>
      </c>
      <c r="AQ184" s="99" t="n">
        <f aca="false">LEN(BB184)-LEN(SUBSTITUTE(BB184,"/",""))-1</f>
        <v>4</v>
      </c>
      <c r="AR184" s="99" t="str">
        <f aca="false">H184</f>
        <v>0..1</v>
      </c>
      <c r="AS184" s="97" t="s">
        <v>2632</v>
      </c>
      <c r="AT184" s="97" t="s">
        <v>2633</v>
      </c>
      <c r="AU184" s="98" t="s">
        <v>2634</v>
      </c>
      <c r="AV184" s="98" t="s">
        <v>2635</v>
      </c>
      <c r="AW184" s="98"/>
      <c r="AX184" s="97" t="s">
        <v>4647</v>
      </c>
      <c r="AY184" s="99" t="str">
        <f aca="false">O184</f>
        <v>0..1</v>
      </c>
      <c r="AZ184" s="100" t="str">
        <f aca="false">P184</f>
        <v>0..1</v>
      </c>
      <c r="BA184" s="54" t="str">
        <f aca="false">Q184</f>
        <v>/rsm:CrossIndustryInvoice
/rsm:SupplyChainTradeTransaction
/ram:ApplicableHeaderTradeAgreement
/ram:AdditionalReferencedDocument
/ram:Name</v>
      </c>
      <c r="BB184" s="109" t="str">
        <f aca="false">R184</f>
        <v>/rsm:CrossIndustryInvoice/rsm:SupplyChainTradeTransaction/ram:ApplicableHeaderTradeAgreement/ram:AdditionalReferencedDocument/ram:Name</v>
      </c>
      <c r="BC184" s="99" t="str">
        <f aca="false">IF(S184="","",S184)</f>
        <v>T</v>
      </c>
      <c r="BD184" s="10" t="str">
        <f aca="false">IF(T184="","",T184)</f>
        <v>E</v>
      </c>
      <c r="BE184" s="99" t="str">
        <f aca="false">IF(U184="","",U184)</f>
        <v>0..n</v>
      </c>
      <c r="BF184" s="99" t="str">
        <f aca="false">IF(V184="","",V184)</f>
        <v>CAR-3</v>
      </c>
      <c r="BG184" s="315" t="str">
        <f aca="false">IF(W184="","",W184)</f>
        <v/>
      </c>
      <c r="BH184" s="6"/>
      <c r="BI184" s="10" t="str">
        <f aca="false">Y184</f>
        <v>-</v>
      </c>
      <c r="BJ184" s="10" t="str">
        <f aca="false">Z184</f>
        <v>-</v>
      </c>
      <c r="BK184" s="10" t="str">
        <f aca="false">AA184</f>
        <v>-</v>
      </c>
      <c r="BL184" s="10" t="str">
        <f aca="false">AB184</f>
        <v>X</v>
      </c>
      <c r="BM184" s="10" t="str">
        <f aca="false">AC184</f>
        <v>X</v>
      </c>
      <c r="BN184" s="10" t="str">
        <f aca="false">AD184</f>
        <v>X</v>
      </c>
      <c r="BO184" s="10" t="str">
        <f aca="false">AE184</f>
        <v>X</v>
      </c>
      <c r="BP184" s="6"/>
      <c r="BQ184" s="10" t="str">
        <f aca="false">AG184</f>
        <v>EN 16931</v>
      </c>
      <c r="BR184" s="10" t="str">
        <f aca="false">AH184</f>
        <v>EN 16931</v>
      </c>
      <c r="BS184" s="47"/>
      <c r="BT184" s="49" t="s">
        <v>6862</v>
      </c>
    </row>
    <row r="185" s="53" customFormat="true" ht="85.5" hidden="false" customHeight="false" outlineLevel="0" collapsed="false">
      <c r="A185" s="58" t="str">
        <f aca="false">IF(OR(T185="E",T185="A"),"YES","NO")</f>
        <v>YES</v>
      </c>
      <c r="B185" s="58"/>
      <c r="C185" s="58"/>
      <c r="D185" s="236" t="s">
        <v>5302</v>
      </c>
      <c r="E185" s="241" t="s">
        <v>2636</v>
      </c>
      <c r="F185" s="242" t="s">
        <v>2636</v>
      </c>
      <c r="G185" s="172" t="n">
        <f aca="false">LEN(R185)-LEN(SUBSTITUTE(R185,"/",""))-1</f>
        <v>4</v>
      </c>
      <c r="H185" s="172" t="s">
        <v>95</v>
      </c>
      <c r="I185" s="181" t="s">
        <v>680</v>
      </c>
      <c r="J185" s="173" t="s">
        <v>681</v>
      </c>
      <c r="K185" s="174" t="s">
        <v>682</v>
      </c>
      <c r="L185" s="174" t="s">
        <v>2637</v>
      </c>
      <c r="M185" s="174"/>
      <c r="N185" s="173" t="s">
        <v>5897</v>
      </c>
      <c r="O185" s="175" t="s">
        <v>95</v>
      </c>
      <c r="P185" s="175" t="str">
        <f aca="false">O185</f>
        <v>0..1</v>
      </c>
      <c r="Q185" s="176" t="s">
        <v>5898</v>
      </c>
      <c r="R185" s="177" t="s">
        <v>5899</v>
      </c>
      <c r="S185" s="172" t="s">
        <v>685</v>
      </c>
      <c r="T185" s="178" t="str">
        <f aca="false">IF($E185="","",IF(ISERROR(SEARCH("@",$R185)),IF(LEFT($E185,4)="BG-X","EG",IF(LEFT($E185,2)="BG","G",IF(LEFT($E185,4)="BT-X",IF(LEN($E185)-LEN(SUBSTITUTE($E185,"-",))&gt;2,"","E"),IF(LEN($E185)-LEN(SUBSTITUTE($E185,"-",))&gt;1,"","E")))),"A"))</f>
        <v>E</v>
      </c>
      <c r="U185" s="172" t="s">
        <v>112</v>
      </c>
      <c r="V185" s="172" t="s">
        <v>122</v>
      </c>
      <c r="W185" s="365"/>
      <c r="X185" s="38"/>
      <c r="Y185" s="178" t="str">
        <f aca="false">IF(AH185=Y$4,"X","-")</f>
        <v>-</v>
      </c>
      <c r="Z185" s="178" t="str">
        <f aca="false">IF(Y185="X","X",IF($AH185=Z$4,"X","-"))</f>
        <v>-</v>
      </c>
      <c r="AA185" s="178" t="str">
        <f aca="false">IF(Z185="X","X",IF($AH185=AA$4,"X","-"))</f>
        <v>-</v>
      </c>
      <c r="AB185" s="178" t="str">
        <f aca="false">IF(AA185="X","X",IF($AH185=AB$4,"X","-"))</f>
        <v>X</v>
      </c>
      <c r="AC185" s="178" t="str">
        <f aca="false">IF(AB185="X","X",IF($AH185=AC$4,"X","-"))</f>
        <v>X</v>
      </c>
      <c r="AD185" s="178" t="str">
        <f aca="false">IF(AC185="X","X",IF($AH185=AD$4,"X","-"))</f>
        <v>X</v>
      </c>
      <c r="AE185" s="178" t="str">
        <f aca="false">IF(AD185="X","X",IF($AH185=AE$4,"X","-"))</f>
        <v>X</v>
      </c>
      <c r="AF185" s="38"/>
      <c r="AG185" s="178" t="s">
        <v>27</v>
      </c>
      <c r="AH185" s="178" t="s">
        <v>27</v>
      </c>
      <c r="AI185" s="38"/>
      <c r="AJ185" s="13" t="str">
        <f aca="false">IF(ISERROR(FIND("/",R185)),R185,LEFT(R185,FIND(CHAR(1),SUBSTITUTE(R185,"/",CHAR(1),LEN(R185)-LEN(SUBSTITUTE(R185,"/",""))))-1))</f>
        <v>/rsm:CrossIndustryInvoice/rsm:SupplyChainTradeTransaction/ram:ApplicableHeaderTradeAgreement/ram:AdditionalReferencedDocument</v>
      </c>
      <c r="AK185" s="13" t="str">
        <f aca="false">IF(ISERROR(FIND("/",R185)),R185,MID(R185, FIND(CHAR(1),SUBSTITUTE(R185,"/",CHAR(1), LEN(R185)-LEN(SUBSTITUTE(R185,"/","")))), LEN(R185)))</f>
        <v>/ram:AttachmentBinaryObject</v>
      </c>
      <c r="AL185" s="14" t="n">
        <f aca="false">COUNTIFS(R$4:R185,AJ185)</f>
        <v>1</v>
      </c>
      <c r="AM185" s="1"/>
      <c r="AN185" s="236" t="str">
        <f aca="false">D185</f>
        <v>SCT_HTA</v>
      </c>
      <c r="AO185" s="241" t="str">
        <f aca="false">E185</f>
        <v>BT-125</v>
      </c>
      <c r="AP185" s="242" t="str">
        <f aca="false">IF(F185="","",F185)</f>
        <v>BT-125</v>
      </c>
      <c r="AQ185" s="172" t="n">
        <f aca="false">LEN(BB185)-LEN(SUBSTITUTE(BB185,"/",""))-1</f>
        <v>4</v>
      </c>
      <c r="AR185" s="172" t="str">
        <f aca="false">H185</f>
        <v>0..1</v>
      </c>
      <c r="AS185" s="181" t="s">
        <v>686</v>
      </c>
      <c r="AT185" s="173" t="s">
        <v>687</v>
      </c>
      <c r="AU185" s="174" t="s">
        <v>688</v>
      </c>
      <c r="AV185" s="174" t="s">
        <v>2639</v>
      </c>
      <c r="AW185" s="174"/>
      <c r="AX185" s="173" t="s">
        <v>5897</v>
      </c>
      <c r="AY185" s="175" t="str">
        <f aca="false">O185</f>
        <v>0..1</v>
      </c>
      <c r="AZ185" s="175" t="str">
        <f aca="false">P185</f>
        <v>0..1</v>
      </c>
      <c r="BA185" s="176" t="str">
        <f aca="false">Q185</f>
        <v>/rsm:CrossIndustryInvoice
/rsm:SupplyChainTradeTransaction
/ram:ApplicableHeaderTradeAgreement
/ram:AdditionalReferencedDocument
/ram:AttachmentBinaryObject</v>
      </c>
      <c r="BB185" s="177" t="str">
        <f aca="false">R185</f>
        <v>/rsm:CrossIndustryInvoice/rsm:SupplyChainTradeTransaction/ram:ApplicableHeaderTradeAgreement/ram:AdditionalReferencedDocument/ram:AttachmentBinaryObject</v>
      </c>
      <c r="BC185" s="172" t="str">
        <f aca="false">IF(S185="","",S185)</f>
        <v>B</v>
      </c>
      <c r="BD185" s="178" t="str">
        <f aca="false">IF(T185="","",T185)</f>
        <v>E</v>
      </c>
      <c r="BE185" s="172" t="str">
        <f aca="false">IF(U185="","",U185)</f>
        <v>0..n</v>
      </c>
      <c r="BF185" s="172" t="str">
        <f aca="false">IF(V185="","",V185)</f>
        <v>CAR-3</v>
      </c>
      <c r="BG185" s="365" t="str">
        <f aca="false">IF(W185="","",W185)</f>
        <v/>
      </c>
      <c r="BH185" s="6"/>
      <c r="BI185" s="178" t="str">
        <f aca="false">Y185</f>
        <v>-</v>
      </c>
      <c r="BJ185" s="178" t="str">
        <f aca="false">Z185</f>
        <v>-</v>
      </c>
      <c r="BK185" s="178" t="str">
        <f aca="false">AA185</f>
        <v>-</v>
      </c>
      <c r="BL185" s="178" t="str">
        <f aca="false">AB185</f>
        <v>X</v>
      </c>
      <c r="BM185" s="178" t="str">
        <f aca="false">AC185</f>
        <v>X</v>
      </c>
      <c r="BN185" s="178" t="str">
        <f aca="false">AD185</f>
        <v>X</v>
      </c>
      <c r="BO185" s="178" t="str">
        <f aca="false">AE185</f>
        <v>X</v>
      </c>
      <c r="BP185" s="6"/>
      <c r="BQ185" s="178" t="str">
        <f aca="false">AG185</f>
        <v>EN 16931</v>
      </c>
      <c r="BR185" s="178" t="str">
        <f aca="false">AH185</f>
        <v>EN 16931</v>
      </c>
      <c r="BS185" s="47"/>
      <c r="BT185" s="49" t="s">
        <v>6862</v>
      </c>
    </row>
    <row r="186" s="53" customFormat="true" ht="114.75" hidden="false" customHeight="false" outlineLevel="0" collapsed="false">
      <c r="A186" s="58" t="str">
        <f aca="false">IF(OR(T186="E",T186="A"),"YES","NO")</f>
        <v>YES</v>
      </c>
      <c r="B186" s="58"/>
      <c r="C186" s="58"/>
      <c r="D186" s="236" t="s">
        <v>5302</v>
      </c>
      <c r="E186" s="237" t="s">
        <v>2640</v>
      </c>
      <c r="F186" s="238" t="s">
        <v>2640</v>
      </c>
      <c r="G186" s="99" t="n">
        <f aca="false">LEN(R186)-LEN(SUBSTITUTE(R186,"/",""))-1</f>
        <v>5</v>
      </c>
      <c r="H186" s="99" t="s">
        <v>88</v>
      </c>
      <c r="I186" s="97" t="s">
        <v>690</v>
      </c>
      <c r="J186" s="97" t="s">
        <v>691</v>
      </c>
      <c r="K186" s="98" t="s">
        <v>2641</v>
      </c>
      <c r="L186" s="98"/>
      <c r="M186" s="98"/>
      <c r="N186" s="97" t="s">
        <v>358</v>
      </c>
      <c r="O186" s="99" t="s">
        <v>88</v>
      </c>
      <c r="P186" s="100" t="str">
        <f aca="false">O186</f>
        <v>1..1</v>
      </c>
      <c r="Q186" s="54" t="s">
        <v>5901</v>
      </c>
      <c r="R186" s="109" t="s">
        <v>5902</v>
      </c>
      <c r="S186" s="99" t="s">
        <v>360</v>
      </c>
      <c r="T186" s="10" t="str">
        <f aca="false">IF($E186="","",IF(ISERROR(SEARCH("@",$R186)),IF(LEFT($E186,4)="BG-X","EG",IF(LEFT($E186,2)="BG","G",IF(LEFT($E186,4)="BT-X",IF(LEN($E186)-LEN(SUBSTITUTE($E186,"-",))&gt;2,"","E"),IF(LEN($E186)-LEN(SUBSTITUTE($E186,"-",))&gt;1,"","E")))),"A"))</f>
        <v>A</v>
      </c>
      <c r="U186" s="99" t="s">
        <v>95</v>
      </c>
      <c r="V186" s="99" t="s">
        <v>177</v>
      </c>
      <c r="W186" s="315"/>
      <c r="X186" s="38"/>
      <c r="Y186" s="10" t="str">
        <f aca="false">IF(AH186=Y$4,"X","-")</f>
        <v>-</v>
      </c>
      <c r="Z186" s="10" t="str">
        <f aca="false">IF(Y186="X","X",IF($AH186=Z$4,"X","-"))</f>
        <v>-</v>
      </c>
      <c r="AA186" s="10" t="str">
        <f aca="false">IF(Z186="X","X",IF($AH186=AA$4,"X","-"))</f>
        <v>-</v>
      </c>
      <c r="AB186" s="10" t="str">
        <f aca="false">IF(AA186="X","X",IF($AH186=AB$4,"X","-"))</f>
        <v>X</v>
      </c>
      <c r="AC186" s="10" t="str">
        <f aca="false">IF(AB186="X","X",IF($AH186=AC$4,"X","-"))</f>
        <v>X</v>
      </c>
      <c r="AD186" s="10" t="str">
        <f aca="false">IF(AC186="X","X",IF($AH186=AD$4,"X","-"))</f>
        <v>X</v>
      </c>
      <c r="AE186" s="10" t="str">
        <f aca="false">IF(AD186="X","X",IF($AH186=AE$4,"X","-"))</f>
        <v>X</v>
      </c>
      <c r="AF186" s="38"/>
      <c r="AG186" s="10" t="s">
        <v>27</v>
      </c>
      <c r="AH186" s="110" t="s">
        <v>27</v>
      </c>
      <c r="AI186" s="38"/>
      <c r="AJ186" s="13" t="str">
        <f aca="false">IF(ISERROR(FIND("/",R186)),R186,LEFT(R186,FIND(CHAR(1),SUBSTITUTE(R186,"/",CHAR(1),LEN(R186)-LEN(SUBSTITUTE(R186,"/",""))))-1))</f>
        <v>/rsm:CrossIndustryInvoice/rsm:SupplyChainTradeTransaction/ram:ApplicableHeaderTradeAgreement/ram:AdditionalReferencedDocument/ram:AttachmentBinaryObject</v>
      </c>
      <c r="AK186" s="13" t="str">
        <f aca="false">IF(ISERROR(FIND("/",R186)),R186,MID(R186, FIND(CHAR(1),SUBSTITUTE(R186,"/",CHAR(1), LEN(R186)-LEN(SUBSTITUTE(R186,"/","")))), LEN(R186)))</f>
        <v>/@mimeCode</v>
      </c>
      <c r="AL186" s="14" t="n">
        <f aca="false">COUNTIFS(R$4:R186,AJ186)</f>
        <v>1</v>
      </c>
      <c r="AM186" s="1"/>
      <c r="AN186" s="236" t="str">
        <f aca="false">D186</f>
        <v>SCT_HTA</v>
      </c>
      <c r="AO186" s="237" t="str">
        <f aca="false">E186</f>
        <v>BT-125-1</v>
      </c>
      <c r="AP186" s="238" t="str">
        <f aca="false">IF(F186="","",F186)</f>
        <v>BT-125-1</v>
      </c>
      <c r="AQ186" s="99" t="n">
        <f aca="false">LEN(BB186)-LEN(SUBSTITUTE(BB186,"/",""))-1</f>
        <v>5</v>
      </c>
      <c r="AR186" s="99" t="str">
        <f aca="false">H186</f>
        <v>1..1</v>
      </c>
      <c r="AS186" s="97" t="s">
        <v>693</v>
      </c>
      <c r="AT186" s="97" t="s">
        <v>694</v>
      </c>
      <c r="AU186" s="98" t="s">
        <v>2643</v>
      </c>
      <c r="AV186" s="98"/>
      <c r="AW186" s="98"/>
      <c r="AX186" s="97"/>
      <c r="AY186" s="99" t="str">
        <f aca="false">O186</f>
        <v>1..1</v>
      </c>
      <c r="AZ186" s="100" t="str">
        <f aca="false">P186</f>
        <v>1..1</v>
      </c>
      <c r="BA186" s="54" t="str">
        <f aca="false">Q186</f>
        <v>/rsm:CrossIndustryInvoice
/rsm:SupplyChainTradeTransaction
/ram:ApplicableHeaderTradeAgreement
/ram:AdditionalReferencedDocument
/ram:AttachmentBinaryObject
/@mimeCode</v>
      </c>
      <c r="BB186" s="109" t="str">
        <f aca="false">R186</f>
        <v>/rsm:CrossIndustryInvoice/rsm:SupplyChainTradeTransaction/ram:ApplicableHeaderTradeAgreement/ram:AdditionalReferencedDocument/ram:AttachmentBinaryObject/@mimeCode</v>
      </c>
      <c r="BC186" s="99" t="str">
        <f aca="false">IF(S186="","",S186)</f>
        <v>S</v>
      </c>
      <c r="BD186" s="10" t="str">
        <f aca="false">IF(T186="","",T186)</f>
        <v>A</v>
      </c>
      <c r="BE186" s="99" t="str">
        <f aca="false">IF(U186="","",U186)</f>
        <v>0..1</v>
      </c>
      <c r="BF186" s="99" t="str">
        <f aca="false">IF(V186="","",V186)</f>
        <v>CAR-2</v>
      </c>
      <c r="BG186" s="315" t="str">
        <f aca="false">IF(W186="","",W186)</f>
        <v/>
      </c>
      <c r="BH186" s="6"/>
      <c r="BI186" s="10" t="str">
        <f aca="false">Y186</f>
        <v>-</v>
      </c>
      <c r="BJ186" s="10" t="str">
        <f aca="false">Z186</f>
        <v>-</v>
      </c>
      <c r="BK186" s="10" t="str">
        <f aca="false">AA186</f>
        <v>-</v>
      </c>
      <c r="BL186" s="10" t="str">
        <f aca="false">AB186</f>
        <v>X</v>
      </c>
      <c r="BM186" s="10" t="str">
        <f aca="false">AC186</f>
        <v>X</v>
      </c>
      <c r="BN186" s="10" t="str">
        <f aca="false">AD186</f>
        <v>X</v>
      </c>
      <c r="BO186" s="10" t="str">
        <f aca="false">AE186</f>
        <v>X</v>
      </c>
      <c r="BP186" s="6"/>
      <c r="BQ186" s="10" t="str">
        <f aca="false">AG186</f>
        <v>EN 16931</v>
      </c>
      <c r="BR186" s="10" t="str">
        <f aca="false">AH186</f>
        <v>EN 16931</v>
      </c>
      <c r="BS186" s="47"/>
      <c r="BT186" s="49" t="s">
        <v>6862</v>
      </c>
    </row>
    <row r="187" s="53" customFormat="true" ht="99.75" hidden="false" customHeight="false" outlineLevel="0" collapsed="false">
      <c r="A187" s="58" t="str">
        <f aca="false">IF(OR(T187="E",T187="A"),"YES","NO")</f>
        <v>YES</v>
      </c>
      <c r="B187" s="58"/>
      <c r="C187" s="58"/>
      <c r="D187" s="236" t="s">
        <v>5302</v>
      </c>
      <c r="E187" s="237" t="s">
        <v>2644</v>
      </c>
      <c r="F187" s="238" t="s">
        <v>2644</v>
      </c>
      <c r="G187" s="99" t="n">
        <f aca="false">LEN(R187)-LEN(SUBSTITUTE(R187,"/",""))-1</f>
        <v>5</v>
      </c>
      <c r="H187" s="99" t="s">
        <v>88</v>
      </c>
      <c r="I187" s="97" t="s">
        <v>696</v>
      </c>
      <c r="J187" s="97" t="s">
        <v>697</v>
      </c>
      <c r="K187" s="98"/>
      <c r="L187" s="98"/>
      <c r="M187" s="98"/>
      <c r="N187" s="97" t="s">
        <v>358</v>
      </c>
      <c r="O187" s="99" t="s">
        <v>88</v>
      </c>
      <c r="P187" s="100" t="str">
        <f aca="false">O187</f>
        <v>1..1</v>
      </c>
      <c r="Q187" s="54" t="s">
        <v>5903</v>
      </c>
      <c r="R187" s="109" t="s">
        <v>5904</v>
      </c>
      <c r="S187" s="99" t="s">
        <v>360</v>
      </c>
      <c r="T187" s="10" t="str">
        <f aca="false">IF($E187="","",IF(ISERROR(SEARCH("@",$R187)),IF(LEFT($E187,4)="BG-X","EG",IF(LEFT($E187,2)="BG","G",IF(LEFT($E187,4)="BT-X",IF(LEN($E187)-LEN(SUBSTITUTE($E187,"-",))&gt;2,"","E"),IF(LEN($E187)-LEN(SUBSTITUTE($E187,"-",))&gt;1,"","E")))),"A"))</f>
        <v>A</v>
      </c>
      <c r="U187" s="99" t="s">
        <v>95</v>
      </c>
      <c r="V187" s="99" t="s">
        <v>177</v>
      </c>
      <c r="W187" s="315"/>
      <c r="X187" s="38"/>
      <c r="Y187" s="10" t="str">
        <f aca="false">IF(AH187=Y$4,"X","-")</f>
        <v>-</v>
      </c>
      <c r="Z187" s="10" t="str">
        <f aca="false">IF(Y187="X","X",IF($AH187=Z$4,"X","-"))</f>
        <v>-</v>
      </c>
      <c r="AA187" s="10" t="str">
        <f aca="false">IF(Z187="X","X",IF($AH187=AA$4,"X","-"))</f>
        <v>-</v>
      </c>
      <c r="AB187" s="10" t="str">
        <f aca="false">IF(AA187="X","X",IF($AH187=AB$4,"X","-"))</f>
        <v>X</v>
      </c>
      <c r="AC187" s="10" t="str">
        <f aca="false">IF(AB187="X","X",IF($AH187=AC$4,"X","-"))</f>
        <v>X</v>
      </c>
      <c r="AD187" s="10" t="str">
        <f aca="false">IF(AC187="X","X",IF($AH187=AD$4,"X","-"))</f>
        <v>X</v>
      </c>
      <c r="AE187" s="10" t="str">
        <f aca="false">IF(AD187="X","X",IF($AH187=AE$4,"X","-"))</f>
        <v>X</v>
      </c>
      <c r="AF187" s="38"/>
      <c r="AG187" s="10" t="s">
        <v>27</v>
      </c>
      <c r="AH187" s="110" t="s">
        <v>27</v>
      </c>
      <c r="AI187" s="38"/>
      <c r="AJ187" s="13" t="str">
        <f aca="false">IF(ISERROR(FIND("/",R187)),R187,LEFT(R187,FIND(CHAR(1),SUBSTITUTE(R187,"/",CHAR(1),LEN(R187)-LEN(SUBSTITUTE(R187,"/",""))))-1))</f>
        <v>/rsm:CrossIndustryInvoice/rsm:SupplyChainTradeTransaction/ram:ApplicableHeaderTradeAgreement/ram:AdditionalReferencedDocument/ram:AttachmentBinaryObject</v>
      </c>
      <c r="AK187" s="13" t="str">
        <f aca="false">IF(ISERROR(FIND("/",R187)),R187,MID(R187, FIND(CHAR(1),SUBSTITUTE(R187,"/",CHAR(1), LEN(R187)-LEN(SUBSTITUTE(R187,"/","")))), LEN(R187)))</f>
        <v>/@filename</v>
      </c>
      <c r="AL187" s="14" t="n">
        <f aca="false">COUNTIFS(R$4:R187,AJ187)</f>
        <v>1</v>
      </c>
      <c r="AM187" s="1"/>
      <c r="AN187" s="236" t="str">
        <f aca="false">D187</f>
        <v>SCT_HTA</v>
      </c>
      <c r="AO187" s="237" t="str">
        <f aca="false">E187</f>
        <v>BT-125-2</v>
      </c>
      <c r="AP187" s="238" t="str">
        <f aca="false">IF(F187="","",F187)</f>
        <v>BT-125-2</v>
      </c>
      <c r="AQ187" s="99" t="n">
        <f aca="false">LEN(BB187)-LEN(SUBSTITUTE(BB187,"/",""))-1</f>
        <v>5</v>
      </c>
      <c r="AR187" s="99" t="str">
        <f aca="false">H187</f>
        <v>1..1</v>
      </c>
      <c r="AS187" s="97" t="s">
        <v>699</v>
      </c>
      <c r="AT187" s="97" t="s">
        <v>700</v>
      </c>
      <c r="AU187" s="98"/>
      <c r="AV187" s="98"/>
      <c r="AW187" s="98"/>
      <c r="AX187" s="97"/>
      <c r="AY187" s="99" t="str">
        <f aca="false">O187</f>
        <v>1..1</v>
      </c>
      <c r="AZ187" s="100" t="str">
        <f aca="false">P187</f>
        <v>1..1</v>
      </c>
      <c r="BA187" s="54" t="str">
        <f aca="false">Q187</f>
        <v>/rsm:CrossIndustryInvoice
/rsm:SupplyChainTradeTransaction
/ram:ApplicableHeaderTradeAgreement
/ram:AdditionalReferencedDocument
/ram:AttachmentBinaryObject
/@filename</v>
      </c>
      <c r="BB187" s="109" t="str">
        <f aca="false">R187</f>
        <v>/rsm:CrossIndustryInvoice/rsm:SupplyChainTradeTransaction/ram:ApplicableHeaderTradeAgreement/ram:AdditionalReferencedDocument/ram:AttachmentBinaryObject/@filename</v>
      </c>
      <c r="BC187" s="99" t="str">
        <f aca="false">IF(S187="","",S187)</f>
        <v>S</v>
      </c>
      <c r="BD187" s="10" t="str">
        <f aca="false">IF(T187="","",T187)</f>
        <v>A</v>
      </c>
      <c r="BE187" s="99" t="str">
        <f aca="false">IF(U187="","",U187)</f>
        <v>0..1</v>
      </c>
      <c r="BF187" s="99" t="str">
        <f aca="false">IF(V187="","",V187)</f>
        <v>CAR-2</v>
      </c>
      <c r="BG187" s="315" t="str">
        <f aca="false">IF(W187="","",W187)</f>
        <v/>
      </c>
      <c r="BH187" s="6"/>
      <c r="BI187" s="10" t="str">
        <f aca="false">Y187</f>
        <v>-</v>
      </c>
      <c r="BJ187" s="10" t="str">
        <f aca="false">Z187</f>
        <v>-</v>
      </c>
      <c r="BK187" s="10" t="str">
        <f aca="false">AA187</f>
        <v>-</v>
      </c>
      <c r="BL187" s="10" t="str">
        <f aca="false">AB187</f>
        <v>X</v>
      </c>
      <c r="BM187" s="10" t="str">
        <f aca="false">AC187</f>
        <v>X</v>
      </c>
      <c r="BN187" s="10" t="str">
        <f aca="false">AD187</f>
        <v>X</v>
      </c>
      <c r="BO187" s="10" t="str">
        <f aca="false">AE187</f>
        <v>X</v>
      </c>
      <c r="BP187" s="6"/>
      <c r="BQ187" s="10" t="str">
        <f aca="false">AG187</f>
        <v>EN 16931</v>
      </c>
      <c r="BR187" s="10" t="str">
        <f aca="false">AH187</f>
        <v>EN 16931</v>
      </c>
      <c r="BS187" s="47"/>
      <c r="BT187" s="49" t="s">
        <v>6862</v>
      </c>
    </row>
    <row r="188" s="53" customFormat="true" ht="85.5" hidden="false" customHeight="false" outlineLevel="0" collapsed="false">
      <c r="A188" s="58" t="str">
        <f aca="false">IF(OR(T188="E",T188="A"),"YES","NO")</f>
        <v>NO</v>
      </c>
      <c r="B188" s="58"/>
      <c r="C188" s="58"/>
      <c r="D188" s="231" t="s">
        <v>5302</v>
      </c>
      <c r="E188" s="367" t="s">
        <v>2652</v>
      </c>
      <c r="F188" s="368"/>
      <c r="G188" s="156" t="n">
        <f aca="false">LEN(R188)-LEN(SUBSTITUTE(R188,"/",""))-1</f>
        <v>3</v>
      </c>
      <c r="H188" s="156" t="s">
        <v>95</v>
      </c>
      <c r="I188" s="157" t="s">
        <v>5911</v>
      </c>
      <c r="J188" s="158"/>
      <c r="K188" s="159"/>
      <c r="L188" s="159"/>
      <c r="M188" s="159" t="s">
        <v>5912</v>
      </c>
      <c r="N188" s="158"/>
      <c r="O188" s="160" t="s">
        <v>112</v>
      </c>
      <c r="P188" s="156" t="str">
        <f aca="false">O188</f>
        <v>0..n</v>
      </c>
      <c r="Q188" s="161" t="s">
        <v>5876</v>
      </c>
      <c r="R188" s="162" t="s">
        <v>5877</v>
      </c>
      <c r="S188" s="156"/>
      <c r="T188" s="163" t="str">
        <f aca="false">IF($E188="","",IF(ISERROR(SEARCH("@",$R188)),IF(LEFT($E188,4)="BG-X","EG",IF(LEFT($E188,2)="BG","G",IF(LEFT($E188,4)="BT-X",IF(LEN($E188)-LEN(SUBSTITUTE($E188,"-",))&gt;2,"","E"),IF(LEN($E188)-LEN(SUBSTITUTE($E188,"-",))&gt;1,"","E")))),"A"))</f>
        <v/>
      </c>
      <c r="U188" s="156" t="s">
        <v>112</v>
      </c>
      <c r="V188" s="156"/>
      <c r="W188" s="364"/>
      <c r="X188" s="38"/>
      <c r="Y188" s="163" t="str">
        <f aca="false">IF(AH188=Y$4,"X","-")</f>
        <v>-</v>
      </c>
      <c r="Z188" s="163" t="str">
        <f aca="false">IF(Y188="X","X",IF($AH188=Z$4,"X","-"))</f>
        <v>-</v>
      </c>
      <c r="AA188" s="163" t="str">
        <f aca="false">IF(Z188="X","X",IF($AH188=AA$4,"X","-"))</f>
        <v>-</v>
      </c>
      <c r="AB188" s="163" t="str">
        <f aca="false">IF(AA188="X","X",IF($AH188=AB$4,"X","-"))</f>
        <v>X</v>
      </c>
      <c r="AC188" s="163" t="str">
        <f aca="false">IF(AB188="X","X",IF($AH188=AC$4,"X","-"))</f>
        <v>X</v>
      </c>
      <c r="AD188" s="163" t="str">
        <f aca="false">IF(AC188="X","X",IF($AH188=AD$4,"X","-"))</f>
        <v>X</v>
      </c>
      <c r="AE188" s="163" t="str">
        <f aca="false">IF(AD188="X","X",IF($AH188=AE$4,"X","-"))</f>
        <v>X</v>
      </c>
      <c r="AF188" s="38"/>
      <c r="AG188" s="163" t="s">
        <v>27</v>
      </c>
      <c r="AH188" s="163" t="s">
        <v>27</v>
      </c>
      <c r="AI188" s="38"/>
      <c r="AJ188" s="13" t="str">
        <f aca="false">IF(ISERROR(FIND("/",R188)),R188,LEFT(R188,FIND(CHAR(1),SUBSTITUTE(R188,"/",CHAR(1),LEN(R188)-LEN(SUBSTITUTE(R188,"/",""))))-1))</f>
        <v>/rsm:CrossIndustryInvoice/rsm:SupplyChainTradeTransaction/ram:ApplicableHeaderTradeAgreement</v>
      </c>
      <c r="AK188" s="13" t="str">
        <f aca="false">IF(ISERROR(FIND("/",R188)),R188,MID(R188, FIND(CHAR(1),SUBSTITUTE(R188,"/",CHAR(1), LEN(R188)-LEN(SUBSTITUTE(R188,"/","")))), LEN(R188)))</f>
        <v>/ram:AdditionalReferencedDocument</v>
      </c>
      <c r="AL188" s="14" t="n">
        <f aca="false">COUNTIFS(R$4:R188,AJ188)</f>
        <v>1</v>
      </c>
      <c r="AM188" s="1"/>
      <c r="AN188" s="231" t="str">
        <f aca="false">D188</f>
        <v>SCT_HTA</v>
      </c>
      <c r="AO188" s="239" t="str">
        <f aca="false">E188</f>
        <v>BT-17-00</v>
      </c>
      <c r="AP188" s="240" t="str">
        <f aca="false">IF(F188="","",F188)</f>
        <v/>
      </c>
      <c r="AQ188" s="156" t="n">
        <f aca="false">LEN(BB188)-LEN(SUBSTITUTE(BB188,"/",""))-1</f>
        <v>3</v>
      </c>
      <c r="AR188" s="156" t="str">
        <f aca="false">H188</f>
        <v>0..1</v>
      </c>
      <c r="AS188" s="157" t="s">
        <v>5913</v>
      </c>
      <c r="AT188" s="158"/>
      <c r="AU188" s="159"/>
      <c r="AV188" s="159"/>
      <c r="AW188" s="159" t="s">
        <v>5914</v>
      </c>
      <c r="AX188" s="158"/>
      <c r="AY188" s="160" t="str">
        <f aca="false">O188</f>
        <v>0..n</v>
      </c>
      <c r="AZ188" s="156" t="str">
        <f aca="false">P188</f>
        <v>0..n</v>
      </c>
      <c r="BA188" s="161" t="str">
        <f aca="false">Q188</f>
        <v>/rsm:CrossIndustryInvoice
/rsm:SupplyChainTradeTransaction
/ram:ApplicableHeaderTradeAgreement
/ram:AdditionalReferencedDocument</v>
      </c>
      <c r="BB188" s="162" t="str">
        <f aca="false">R188</f>
        <v>/rsm:CrossIndustryInvoice/rsm:SupplyChainTradeTransaction/ram:ApplicableHeaderTradeAgreement/ram:AdditionalReferencedDocument</v>
      </c>
      <c r="BC188" s="156" t="str">
        <f aca="false">IF(S188="","",S188)</f>
        <v/>
      </c>
      <c r="BD188" s="163" t="str">
        <f aca="false">IF(T188="","",T188)</f>
        <v/>
      </c>
      <c r="BE188" s="156" t="str">
        <f aca="false">IF(U188="","",U188)</f>
        <v>0..n</v>
      </c>
      <c r="BF188" s="156" t="str">
        <f aca="false">IF(V188="","",V188)</f>
        <v/>
      </c>
      <c r="BG188" s="364" t="str">
        <f aca="false">IF(W188="","",W188)</f>
        <v/>
      </c>
      <c r="BH188" s="6"/>
      <c r="BI188" s="163" t="str">
        <f aca="false">Y188</f>
        <v>-</v>
      </c>
      <c r="BJ188" s="163" t="str">
        <f aca="false">Z188</f>
        <v>-</v>
      </c>
      <c r="BK188" s="163" t="str">
        <f aca="false">AA188</f>
        <v>-</v>
      </c>
      <c r="BL188" s="163" t="str">
        <f aca="false">AB188</f>
        <v>X</v>
      </c>
      <c r="BM188" s="163" t="str">
        <f aca="false">AC188</f>
        <v>X</v>
      </c>
      <c r="BN188" s="163" t="str">
        <f aca="false">AD188</f>
        <v>X</v>
      </c>
      <c r="BO188" s="163" t="str">
        <f aca="false">AE188</f>
        <v>X</v>
      </c>
      <c r="BP188" s="6"/>
      <c r="BQ188" s="163" t="str">
        <f aca="false">AG188</f>
        <v>EN 16931</v>
      </c>
      <c r="BR188" s="163" t="str">
        <f aca="false">AH188</f>
        <v>EN 16931</v>
      </c>
      <c r="BS188" s="47"/>
      <c r="BT188" s="49" t="s">
        <v>6862</v>
      </c>
    </row>
    <row r="189" s="53" customFormat="true" ht="85.5" hidden="false" customHeight="false" outlineLevel="0" collapsed="false">
      <c r="A189" s="58" t="str">
        <f aca="false">IF(OR(T189="E",T189="A"),"YES","NO")</f>
        <v>YES</v>
      </c>
      <c r="B189" s="58"/>
      <c r="C189" s="58"/>
      <c r="D189" s="236" t="s">
        <v>5302</v>
      </c>
      <c r="E189" s="237" t="s">
        <v>2657</v>
      </c>
      <c r="F189" s="238" t="s">
        <v>2657</v>
      </c>
      <c r="G189" s="99" t="n">
        <f aca="false">LEN(R189)-LEN(SUBSTITUTE(R189,"/",""))-1</f>
        <v>4</v>
      </c>
      <c r="H189" s="99" t="s">
        <v>95</v>
      </c>
      <c r="I189" s="97" t="s">
        <v>2658</v>
      </c>
      <c r="J189" s="97" t="s">
        <v>2659</v>
      </c>
      <c r="K189" s="98" t="s">
        <v>2660</v>
      </c>
      <c r="L189" s="98"/>
      <c r="M189" s="98"/>
      <c r="N189" s="198" t="s">
        <v>4829</v>
      </c>
      <c r="O189" s="99" t="s">
        <v>88</v>
      </c>
      <c r="P189" s="100" t="str">
        <f aca="false">O189</f>
        <v>1..1</v>
      </c>
      <c r="Q189" s="54" t="s">
        <v>5880</v>
      </c>
      <c r="R189" s="109" t="s">
        <v>5881</v>
      </c>
      <c r="S189" s="99" t="s">
        <v>575</v>
      </c>
      <c r="T189" s="10" t="str">
        <f aca="false">IF($E189="","",IF(ISERROR(SEARCH("@",$R189)),IF(LEFT($E189,4)="BG-X","EG",IF(LEFT($E189,2)="BG","G",IF(LEFT($E189,4)="BT-X",IF(LEN($E189)-LEN(SUBSTITUTE($E189,"-",))&gt;2,"","E"),IF(LEN($E189)-LEN(SUBSTITUTE($E189,"-",))&gt;1,"","E")))),"A"))</f>
        <v>E</v>
      </c>
      <c r="U189" s="99" t="s">
        <v>95</v>
      </c>
      <c r="V189" s="99"/>
      <c r="W189" s="315" t="s">
        <v>5915</v>
      </c>
      <c r="X189" s="38"/>
      <c r="Y189" s="10" t="str">
        <f aca="false">IF(AH189=Y$4,"X","-")</f>
        <v>-</v>
      </c>
      <c r="Z189" s="10" t="str">
        <f aca="false">IF(Y189="X","X",IF($AH189=Z$4,"X","-"))</f>
        <v>-</v>
      </c>
      <c r="AA189" s="10" t="str">
        <f aca="false">IF(Z189="X","X",IF($AH189=AA$4,"X","-"))</f>
        <v>-</v>
      </c>
      <c r="AB189" s="10" t="str">
        <f aca="false">IF(AA189="X","X",IF($AH189=AB$4,"X","-"))</f>
        <v>X</v>
      </c>
      <c r="AC189" s="10" t="str">
        <f aca="false">IF(AB189="X","X",IF($AH189=AC$4,"X","-"))</f>
        <v>X</v>
      </c>
      <c r="AD189" s="10" t="str">
        <f aca="false">IF(AC189="X","X",IF($AH189=AD$4,"X","-"))</f>
        <v>X</v>
      </c>
      <c r="AE189" s="10" t="str">
        <f aca="false">IF(AD189="X","X",IF($AH189=AE$4,"X","-"))</f>
        <v>X</v>
      </c>
      <c r="AF189" s="38"/>
      <c r="AG189" s="10" t="s">
        <v>27</v>
      </c>
      <c r="AH189" s="110" t="s">
        <v>27</v>
      </c>
      <c r="AI189" s="38"/>
      <c r="AJ189" s="13" t="str">
        <f aca="false">IF(ISERROR(FIND("/",R189)),R189,LEFT(R189,FIND(CHAR(1),SUBSTITUTE(R189,"/",CHAR(1),LEN(R189)-LEN(SUBSTITUTE(R189,"/",""))))-1))</f>
        <v>/rsm:CrossIndustryInvoice/rsm:SupplyChainTradeTransaction/ram:ApplicableHeaderTradeAgreement/ram:AdditionalReferencedDocument</v>
      </c>
      <c r="AK189" s="13" t="str">
        <f aca="false">IF(ISERROR(FIND("/",R189)),R189,MID(R189, FIND(CHAR(1),SUBSTITUTE(R189,"/",CHAR(1), LEN(R189)-LEN(SUBSTITUTE(R189,"/","")))), LEN(R189)))</f>
        <v>/ram:IssuerAssignedID</v>
      </c>
      <c r="AL189" s="14" t="n">
        <f aca="false">COUNTIFS(R$4:R189,AJ189)</f>
        <v>2</v>
      </c>
      <c r="AM189" s="1"/>
      <c r="AN189" s="236" t="str">
        <f aca="false">D189</f>
        <v>SCT_HTA</v>
      </c>
      <c r="AO189" s="237" t="str">
        <f aca="false">E189</f>
        <v>BT-17</v>
      </c>
      <c r="AP189" s="238" t="str">
        <f aca="false">IF(F189="","",F189)</f>
        <v>BT-17</v>
      </c>
      <c r="AQ189" s="99" t="n">
        <f aca="false">LEN(BB189)-LEN(SUBSTITUTE(BB189,"/",""))-1</f>
        <v>4</v>
      </c>
      <c r="AR189" s="99" t="str">
        <f aca="false">H189</f>
        <v>0..1</v>
      </c>
      <c r="AS189" s="97" t="s">
        <v>2662</v>
      </c>
      <c r="AT189" s="97" t="s">
        <v>2663</v>
      </c>
      <c r="AU189" s="98" t="s">
        <v>2664</v>
      </c>
      <c r="AV189" s="98"/>
      <c r="AW189" s="98" t="s">
        <v>5916</v>
      </c>
      <c r="AX189" s="198" t="s">
        <v>4832</v>
      </c>
      <c r="AY189" s="99" t="str">
        <f aca="false">O189</f>
        <v>1..1</v>
      </c>
      <c r="AZ189" s="100" t="str">
        <f aca="false">P189</f>
        <v>1..1</v>
      </c>
      <c r="BA189" s="54" t="str">
        <f aca="false">Q189</f>
        <v>/rsm:CrossIndustryInvoice
/rsm:SupplyChainTradeTransaction
/ram:ApplicableHeaderTradeAgreement
/ram:AdditionalReferencedDocument
/ram:IssuerAssignedID</v>
      </c>
      <c r="BB189" s="109" t="str">
        <f aca="false">R189</f>
        <v>/rsm:CrossIndustryInvoice/rsm:SupplyChainTradeTransaction/ram:ApplicableHeaderTradeAgreement/ram:AdditionalReferencedDocument/ram:IssuerAssignedID</v>
      </c>
      <c r="BC189" s="99" t="str">
        <f aca="false">IF(S189="","",S189)</f>
        <v>R</v>
      </c>
      <c r="BD189" s="10" t="str">
        <f aca="false">IF(T189="","",T189)</f>
        <v>E</v>
      </c>
      <c r="BE189" s="99" t="str">
        <f aca="false">IF(U189="","",U189)</f>
        <v>0..1</v>
      </c>
      <c r="BF189" s="99" t="str">
        <f aca="false">IF(V189="","",V189)</f>
        <v/>
      </c>
      <c r="BG189" s="315" t="str">
        <f aca="false">IF(W189="","",W189)</f>
        <v>Use for "Tender or lot reference" with TypeCode "50"</v>
      </c>
      <c r="BH189" s="6"/>
      <c r="BI189" s="10" t="str">
        <f aca="false">Y189</f>
        <v>-</v>
      </c>
      <c r="BJ189" s="10" t="str">
        <f aca="false">Z189</f>
        <v>-</v>
      </c>
      <c r="BK189" s="10" t="str">
        <f aca="false">AA189</f>
        <v>-</v>
      </c>
      <c r="BL189" s="10" t="str">
        <f aca="false">AB189</f>
        <v>X</v>
      </c>
      <c r="BM189" s="10" t="str">
        <f aca="false">AC189</f>
        <v>X</v>
      </c>
      <c r="BN189" s="10" t="str">
        <f aca="false">AD189</f>
        <v>X</v>
      </c>
      <c r="BO189" s="10" t="str">
        <f aca="false">AE189</f>
        <v>X</v>
      </c>
      <c r="BP189" s="6"/>
      <c r="BQ189" s="10" t="str">
        <f aca="false">AG189</f>
        <v>EN 16931</v>
      </c>
      <c r="BR189" s="10" t="str">
        <f aca="false">AH189</f>
        <v>EN 16931</v>
      </c>
      <c r="BS189" s="47"/>
      <c r="BT189" s="49" t="s">
        <v>6862</v>
      </c>
    </row>
    <row r="190" s="53" customFormat="true" ht="85.5" hidden="false" customHeight="false" outlineLevel="0" collapsed="false">
      <c r="A190" s="58" t="str">
        <f aca="false">IF(OR(T190="E",T190="A"),"YES","NO")</f>
        <v>NO</v>
      </c>
      <c r="B190" s="58"/>
      <c r="C190" s="58"/>
      <c r="D190" s="236" t="s">
        <v>5302</v>
      </c>
      <c r="E190" s="237" t="s">
        <v>2665</v>
      </c>
      <c r="F190" s="238"/>
      <c r="G190" s="99" t="n">
        <f aca="false">LEN(R190)-LEN(SUBSTITUTE(R190,"/",""))-1</f>
        <v>4</v>
      </c>
      <c r="H190" s="99" t="s">
        <v>88</v>
      </c>
      <c r="I190" s="139" t="s">
        <v>5917</v>
      </c>
      <c r="J190" s="97"/>
      <c r="K190" s="98" t="s">
        <v>2666</v>
      </c>
      <c r="L190" s="98" t="s">
        <v>5919</v>
      </c>
      <c r="M190" s="98" t="s">
        <v>5915</v>
      </c>
      <c r="N190" s="97"/>
      <c r="O190" s="99" t="s">
        <v>88</v>
      </c>
      <c r="P190" s="100" t="str">
        <f aca="false">O190</f>
        <v>1..1</v>
      </c>
      <c r="Q190" s="54" t="s">
        <v>5889</v>
      </c>
      <c r="R190" s="109" t="s">
        <v>5890</v>
      </c>
      <c r="S190" s="99"/>
      <c r="T190" s="10" t="str">
        <f aca="false">IF($E190="","",IF(ISERROR(SEARCH("@",$R190)),IF(LEFT($E190,4)="BG-X","EG",IF(LEFT($E190,2)="BG","G",IF(LEFT($E190,4)="BT-X",IF(LEN($E190)-LEN(SUBSTITUTE($E190,"-",))&gt;2,"","E"),IF(LEN($E190)-LEN(SUBSTITUTE($E190,"-",))&gt;1,"","E")))),"A"))</f>
        <v/>
      </c>
      <c r="U190" s="99" t="s">
        <v>95</v>
      </c>
      <c r="V190" s="99"/>
      <c r="W190" s="315" t="s">
        <v>5915</v>
      </c>
      <c r="X190" s="38"/>
      <c r="Y190" s="10" t="str">
        <f aca="false">IF(AH190=Y$4,"X","-")</f>
        <v>-</v>
      </c>
      <c r="Z190" s="10" t="str">
        <f aca="false">IF(Y190="X","X",IF($AH190=Z$4,"X","-"))</f>
        <v>-</v>
      </c>
      <c r="AA190" s="10" t="str">
        <f aca="false">IF(Z190="X","X",IF($AH190=AA$4,"X","-"))</f>
        <v>-</v>
      </c>
      <c r="AB190" s="10" t="str">
        <f aca="false">IF(AA190="X","X",IF($AH190=AB$4,"X","-"))</f>
        <v>X</v>
      </c>
      <c r="AC190" s="10" t="str">
        <f aca="false">IF(AB190="X","X",IF($AH190=AC$4,"X","-"))</f>
        <v>X</v>
      </c>
      <c r="AD190" s="10" t="str">
        <f aca="false">IF(AC190="X","X",IF($AH190=AD$4,"X","-"))</f>
        <v>X</v>
      </c>
      <c r="AE190" s="10" t="str">
        <f aca="false">IF(AD190="X","X",IF($AH190=AE$4,"X","-"))</f>
        <v>X</v>
      </c>
      <c r="AF190" s="38"/>
      <c r="AG190" s="10" t="s">
        <v>27</v>
      </c>
      <c r="AH190" s="110" t="s">
        <v>27</v>
      </c>
      <c r="AI190" s="38"/>
      <c r="AJ190" s="13" t="str">
        <f aca="false">IF(ISERROR(FIND("/",R190)),R190,LEFT(R190,FIND(CHAR(1),SUBSTITUTE(R190,"/",CHAR(1),LEN(R190)-LEN(SUBSTITUTE(R190,"/",""))))-1))</f>
        <v>/rsm:CrossIndustryInvoice/rsm:SupplyChainTradeTransaction/ram:ApplicableHeaderTradeAgreement/ram:AdditionalReferencedDocument</v>
      </c>
      <c r="AK190" s="13" t="str">
        <f aca="false">IF(ISERROR(FIND("/",R190)),R190,MID(R190, FIND(CHAR(1),SUBSTITUTE(R190,"/",CHAR(1), LEN(R190)-LEN(SUBSTITUTE(R190,"/","")))), LEN(R190)))</f>
        <v>/ram:TypeCode</v>
      </c>
      <c r="AL190" s="14" t="n">
        <f aca="false">COUNTIFS(R$4:R190,AJ190)</f>
        <v>2</v>
      </c>
      <c r="AM190" s="1"/>
      <c r="AN190" s="236" t="str">
        <f aca="false">D190</f>
        <v>SCT_HTA</v>
      </c>
      <c r="AO190" s="237" t="str">
        <f aca="false">E190</f>
        <v>BT-17-0</v>
      </c>
      <c r="AP190" s="238" t="str">
        <f aca="false">IF(F190="","",F190)</f>
        <v/>
      </c>
      <c r="AQ190" s="99" t="n">
        <f aca="false">LEN(BB190)-LEN(SUBSTITUTE(BB190,"/",""))-1</f>
        <v>4</v>
      </c>
      <c r="AR190" s="99" t="str">
        <f aca="false">H190</f>
        <v>1..1</v>
      </c>
      <c r="AS190" s="139" t="s">
        <v>5920</v>
      </c>
      <c r="AT190" s="97"/>
      <c r="AU190" s="98" t="s">
        <v>5921</v>
      </c>
      <c r="AV190" s="98"/>
      <c r="AW190" s="98" t="s">
        <v>5916</v>
      </c>
      <c r="AX190" s="97" t="s">
        <v>174</v>
      </c>
      <c r="AY190" s="99" t="str">
        <f aca="false">O190</f>
        <v>1..1</v>
      </c>
      <c r="AZ190" s="100" t="str">
        <f aca="false">P190</f>
        <v>1..1</v>
      </c>
      <c r="BA190" s="54" t="str">
        <f aca="false">Q190</f>
        <v>/rsm:CrossIndustryInvoice
/rsm:SupplyChainTradeTransaction
/ram:ApplicableHeaderTradeAgreement
/ram:AdditionalReferencedDocument
/ram:TypeCode</v>
      </c>
      <c r="BB190" s="109" t="str">
        <f aca="false">R190</f>
        <v>/rsm:CrossIndustryInvoice/rsm:SupplyChainTradeTransaction/ram:ApplicableHeaderTradeAgreement/ram:AdditionalReferencedDocument/ram:TypeCode</v>
      </c>
      <c r="BC190" s="99" t="str">
        <f aca="false">IF(S190="","",S190)</f>
        <v/>
      </c>
      <c r="BD190" s="10" t="str">
        <f aca="false">IF(T190="","",T190)</f>
        <v/>
      </c>
      <c r="BE190" s="99" t="str">
        <f aca="false">IF(U190="","",U190)</f>
        <v>0..1</v>
      </c>
      <c r="BF190" s="99" t="str">
        <f aca="false">IF(V190="","",V190)</f>
        <v/>
      </c>
      <c r="BG190" s="315" t="str">
        <f aca="false">IF(W190="","",W190)</f>
        <v>Use for "Tender or lot reference" with TypeCode "50"</v>
      </c>
      <c r="BH190" s="6"/>
      <c r="BI190" s="10" t="str">
        <f aca="false">Y190</f>
        <v>-</v>
      </c>
      <c r="BJ190" s="10" t="str">
        <f aca="false">Z190</f>
        <v>-</v>
      </c>
      <c r="BK190" s="10" t="str">
        <f aca="false">AA190</f>
        <v>-</v>
      </c>
      <c r="BL190" s="10" t="str">
        <f aca="false">AB190</f>
        <v>X</v>
      </c>
      <c r="BM190" s="10" t="str">
        <f aca="false">AC190</f>
        <v>X</v>
      </c>
      <c r="BN190" s="10" t="str">
        <f aca="false">AD190</f>
        <v>X</v>
      </c>
      <c r="BO190" s="10" t="str">
        <f aca="false">AE190</f>
        <v>X</v>
      </c>
      <c r="BP190" s="6"/>
      <c r="BQ190" s="10" t="str">
        <f aca="false">AG190</f>
        <v>EN 16931</v>
      </c>
      <c r="BR190" s="10" t="str">
        <f aca="false">AH190</f>
        <v>EN 16931</v>
      </c>
      <c r="BS190" s="47"/>
      <c r="BT190" s="49" t="s">
        <v>6862</v>
      </c>
    </row>
    <row r="191" s="53" customFormat="true" ht="85.5" hidden="false" customHeight="false" outlineLevel="0" collapsed="false">
      <c r="A191" s="58" t="str">
        <f aca="false">IF(OR(T191="E",T191="A"),"YES","NO")</f>
        <v>NO</v>
      </c>
      <c r="B191" s="58"/>
      <c r="C191" s="58"/>
      <c r="D191" s="231" t="s">
        <v>5302</v>
      </c>
      <c r="E191" s="239" t="s">
        <v>2675</v>
      </c>
      <c r="F191" s="240"/>
      <c r="G191" s="156" t="n">
        <f aca="false">LEN(R191)-LEN(SUBSTITUTE(R191,"/",""))-1</f>
        <v>3</v>
      </c>
      <c r="H191" s="156" t="s">
        <v>95</v>
      </c>
      <c r="I191" s="157" t="s">
        <v>5922</v>
      </c>
      <c r="J191" s="158"/>
      <c r="K191" s="159"/>
      <c r="L191" s="159"/>
      <c r="M191" s="159" t="s">
        <v>5923</v>
      </c>
      <c r="N191" s="158"/>
      <c r="O191" s="160" t="s">
        <v>112</v>
      </c>
      <c r="P191" s="156" t="str">
        <f aca="false">O191</f>
        <v>0..n</v>
      </c>
      <c r="Q191" s="161" t="s">
        <v>5876</v>
      </c>
      <c r="R191" s="162" t="s">
        <v>5877</v>
      </c>
      <c r="S191" s="156"/>
      <c r="T191" s="163" t="str">
        <f aca="false">IF($E191="","",IF(ISERROR(SEARCH("@",$R191)),IF(LEFT($E191,4)="BG-X","EG",IF(LEFT($E191,2)="BG","G",IF(LEFT($E191,4)="BT-X",IF(LEN($E191)-LEN(SUBSTITUTE($E191,"-",))&gt;2,"","E"),IF(LEN($E191)-LEN(SUBSTITUTE($E191,"-",))&gt;1,"","E")))),"A"))</f>
        <v/>
      </c>
      <c r="U191" s="156" t="s">
        <v>112</v>
      </c>
      <c r="V191" s="156"/>
      <c r="W191" s="364"/>
      <c r="X191" s="38"/>
      <c r="Y191" s="163" t="str">
        <f aca="false">IF(AH191=Y$4,"X","-")</f>
        <v>-</v>
      </c>
      <c r="Z191" s="163" t="str">
        <f aca="false">IF(Y191="X","X",IF($AH191=Z$4,"X","-"))</f>
        <v>-</v>
      </c>
      <c r="AA191" s="163" t="str">
        <f aca="false">IF(Z191="X","X",IF($AH191=AA$4,"X","-"))</f>
        <v>-</v>
      </c>
      <c r="AB191" s="163" t="str">
        <f aca="false">IF(AA191="X","X",IF($AH191=AB$4,"X","-"))</f>
        <v>X</v>
      </c>
      <c r="AC191" s="163" t="str">
        <f aca="false">IF(AB191="X","X",IF($AH191=AC$4,"X","-"))</f>
        <v>X</v>
      </c>
      <c r="AD191" s="163" t="str">
        <f aca="false">IF(AC191="X","X",IF($AH191=AD$4,"X","-"))</f>
        <v>X</v>
      </c>
      <c r="AE191" s="163" t="str">
        <f aca="false">IF(AD191="X","X",IF($AH191=AE$4,"X","-"))</f>
        <v>X</v>
      </c>
      <c r="AF191" s="38"/>
      <c r="AG191" s="163" t="s">
        <v>27</v>
      </c>
      <c r="AH191" s="163" t="s">
        <v>27</v>
      </c>
      <c r="AI191" s="38"/>
      <c r="AJ191" s="13" t="str">
        <f aca="false">IF(ISERROR(FIND("/",R191)),R191,LEFT(R191,FIND(CHAR(1),SUBSTITUTE(R191,"/",CHAR(1),LEN(R191)-LEN(SUBSTITUTE(R191,"/",""))))-1))</f>
        <v>/rsm:CrossIndustryInvoice/rsm:SupplyChainTradeTransaction/ram:ApplicableHeaderTradeAgreement</v>
      </c>
      <c r="AK191" s="13" t="str">
        <f aca="false">IF(ISERROR(FIND("/",R191)),R191,MID(R191, FIND(CHAR(1),SUBSTITUTE(R191,"/",CHAR(1), LEN(R191)-LEN(SUBSTITUTE(R191,"/","")))), LEN(R191)))</f>
        <v>/ram:AdditionalReferencedDocument</v>
      </c>
      <c r="AL191" s="14" t="n">
        <f aca="false">COUNTIFS(R$4:R191,AJ191)</f>
        <v>1</v>
      </c>
      <c r="AM191" s="1"/>
      <c r="AN191" s="231" t="str">
        <f aca="false">D191</f>
        <v>SCT_HTA</v>
      </c>
      <c r="AO191" s="239" t="str">
        <f aca="false">E191</f>
        <v>BT-18-00</v>
      </c>
      <c r="AP191" s="240" t="str">
        <f aca="false">IF(F191="","",F191)</f>
        <v/>
      </c>
      <c r="AQ191" s="156" t="n">
        <f aca="false">LEN(BB191)-LEN(SUBSTITUTE(BB191,"/",""))-1</f>
        <v>3</v>
      </c>
      <c r="AR191" s="156" t="str">
        <f aca="false">H191</f>
        <v>0..1</v>
      </c>
      <c r="AS191" s="157" t="s">
        <v>5924</v>
      </c>
      <c r="AT191" s="158"/>
      <c r="AU191" s="159"/>
      <c r="AV191" s="159"/>
      <c r="AW191" s="159" t="s">
        <v>5925</v>
      </c>
      <c r="AX191" s="158"/>
      <c r="AY191" s="160" t="str">
        <f aca="false">O191</f>
        <v>0..n</v>
      </c>
      <c r="AZ191" s="156" t="str">
        <f aca="false">P191</f>
        <v>0..n</v>
      </c>
      <c r="BA191" s="161" t="str">
        <f aca="false">Q191</f>
        <v>/rsm:CrossIndustryInvoice
/rsm:SupplyChainTradeTransaction
/ram:ApplicableHeaderTradeAgreement
/ram:AdditionalReferencedDocument</v>
      </c>
      <c r="BB191" s="162" t="str">
        <f aca="false">R191</f>
        <v>/rsm:CrossIndustryInvoice/rsm:SupplyChainTradeTransaction/ram:ApplicableHeaderTradeAgreement/ram:AdditionalReferencedDocument</v>
      </c>
      <c r="BC191" s="156" t="str">
        <f aca="false">IF(S191="","",S191)</f>
        <v/>
      </c>
      <c r="BD191" s="163" t="str">
        <f aca="false">IF(T191="","",T191)</f>
        <v/>
      </c>
      <c r="BE191" s="156" t="str">
        <f aca="false">IF(U191="","",U191)</f>
        <v>0..n</v>
      </c>
      <c r="BF191" s="156" t="str">
        <f aca="false">IF(V191="","",V191)</f>
        <v/>
      </c>
      <c r="BG191" s="364" t="str">
        <f aca="false">IF(W191="","",W191)</f>
        <v/>
      </c>
      <c r="BH191" s="6"/>
      <c r="BI191" s="163" t="str">
        <f aca="false">Y191</f>
        <v>-</v>
      </c>
      <c r="BJ191" s="163" t="str">
        <f aca="false">Z191</f>
        <v>-</v>
      </c>
      <c r="BK191" s="163" t="str">
        <f aca="false">AA191</f>
        <v>-</v>
      </c>
      <c r="BL191" s="163" t="str">
        <f aca="false">AB191</f>
        <v>X</v>
      </c>
      <c r="BM191" s="163" t="str">
        <f aca="false">AC191</f>
        <v>X</v>
      </c>
      <c r="BN191" s="163" t="str">
        <f aca="false">AD191</f>
        <v>X</v>
      </c>
      <c r="BO191" s="163" t="str">
        <f aca="false">AE191</f>
        <v>X</v>
      </c>
      <c r="BP191" s="6"/>
      <c r="BQ191" s="163" t="str">
        <f aca="false">AG191</f>
        <v>EN 16931</v>
      </c>
      <c r="BR191" s="163" t="str">
        <f aca="false">AH191</f>
        <v>EN 16931</v>
      </c>
      <c r="BS191" s="47"/>
      <c r="BT191" s="49" t="s">
        <v>6862</v>
      </c>
    </row>
    <row r="192" s="53" customFormat="true" ht="85.5" hidden="false" customHeight="false" outlineLevel="0" collapsed="false">
      <c r="A192" s="58" t="str">
        <f aca="false">IF(OR(T192="E",T192="A"),"YES","NO")</f>
        <v>YES</v>
      </c>
      <c r="B192" s="58"/>
      <c r="C192" s="58"/>
      <c r="D192" s="236" t="s">
        <v>5302</v>
      </c>
      <c r="E192" s="237" t="s">
        <v>2680</v>
      </c>
      <c r="F192" s="238" t="s">
        <v>2680</v>
      </c>
      <c r="G192" s="99" t="n">
        <f aca="false">LEN(R192)-LEN(SUBSTITUTE(R192,"/",""))-1</f>
        <v>4</v>
      </c>
      <c r="H192" s="99" t="s">
        <v>95</v>
      </c>
      <c r="I192" s="97" t="s">
        <v>2681</v>
      </c>
      <c r="J192" s="97" t="s">
        <v>2682</v>
      </c>
      <c r="K192" s="98" t="s">
        <v>2683</v>
      </c>
      <c r="L192" s="98"/>
      <c r="M192" s="98"/>
      <c r="N192" s="97" t="s">
        <v>137</v>
      </c>
      <c r="O192" s="99" t="s">
        <v>88</v>
      </c>
      <c r="P192" s="100" t="str">
        <f aca="false">O192</f>
        <v>1..1</v>
      </c>
      <c r="Q192" s="54" t="s">
        <v>5880</v>
      </c>
      <c r="R192" s="109" t="s">
        <v>5881</v>
      </c>
      <c r="S192" s="99" t="s">
        <v>139</v>
      </c>
      <c r="T192" s="10" t="str">
        <f aca="false">IF($E192="","",IF(ISERROR(SEARCH("@",$R192)),IF(LEFT($E192,4)="BG-X","EG",IF(LEFT($E192,2)="BG","G",IF(LEFT($E192,4)="BT-X",IF(LEN($E192)-LEN(SUBSTITUTE($E192,"-",))&gt;2,"","E"),IF(LEN($E192)-LEN(SUBSTITUTE($E192,"-",))&gt;1,"","E")))),"A"))</f>
        <v>E</v>
      </c>
      <c r="U192" s="99" t="s">
        <v>95</v>
      </c>
      <c r="V192" s="99" t="s">
        <v>177</v>
      </c>
      <c r="W192" s="315" t="s">
        <v>5928</v>
      </c>
      <c r="X192" s="38"/>
      <c r="Y192" s="10" t="str">
        <f aca="false">IF(AH192=Y$4,"X","-")</f>
        <v>-</v>
      </c>
      <c r="Z192" s="10" t="str">
        <f aca="false">IF(Y192="X","X",IF($AH192=Z$4,"X","-"))</f>
        <v>-</v>
      </c>
      <c r="AA192" s="10" t="str">
        <f aca="false">IF(Z192="X","X",IF($AH192=AA$4,"X","-"))</f>
        <v>-</v>
      </c>
      <c r="AB192" s="10" t="str">
        <f aca="false">IF(AA192="X","X",IF($AH192=AB$4,"X","-"))</f>
        <v>X</v>
      </c>
      <c r="AC192" s="10" t="str">
        <f aca="false">IF(AB192="X","X",IF($AH192=AC$4,"X","-"))</f>
        <v>X</v>
      </c>
      <c r="AD192" s="10" t="str">
        <f aca="false">IF(AC192="X","X",IF($AH192=AD$4,"X","-"))</f>
        <v>X</v>
      </c>
      <c r="AE192" s="10" t="str">
        <f aca="false">IF(AD192="X","X",IF($AH192=AE$4,"X","-"))</f>
        <v>X</v>
      </c>
      <c r="AF192" s="38"/>
      <c r="AG192" s="10" t="s">
        <v>27</v>
      </c>
      <c r="AH192" s="110" t="s">
        <v>27</v>
      </c>
      <c r="AI192" s="38"/>
      <c r="AJ192" s="13" t="str">
        <f aca="false">IF(ISERROR(FIND("/",R192)),R192,LEFT(R192,FIND(CHAR(1),SUBSTITUTE(R192,"/",CHAR(1),LEN(R192)-LEN(SUBSTITUTE(R192,"/",""))))-1))</f>
        <v>/rsm:CrossIndustryInvoice/rsm:SupplyChainTradeTransaction/ram:ApplicableHeaderTradeAgreement/ram:AdditionalReferencedDocument</v>
      </c>
      <c r="AK192" s="13" t="str">
        <f aca="false">IF(ISERROR(FIND("/",R192)),R192,MID(R192, FIND(CHAR(1),SUBSTITUTE(R192,"/",CHAR(1), LEN(R192)-LEN(SUBSTITUTE(R192,"/","")))), LEN(R192)))</f>
        <v>/ram:IssuerAssignedID</v>
      </c>
      <c r="AL192" s="14" t="n">
        <f aca="false">COUNTIFS(R$4:R192,AJ192)</f>
        <v>3</v>
      </c>
      <c r="AM192" s="1"/>
      <c r="AN192" s="236" t="str">
        <f aca="false">D192</f>
        <v>SCT_HTA</v>
      </c>
      <c r="AO192" s="237" t="str">
        <f aca="false">E192</f>
        <v>BT-18</v>
      </c>
      <c r="AP192" s="238" t="str">
        <f aca="false">IF(F192="","",F192)</f>
        <v>BT-18</v>
      </c>
      <c r="AQ192" s="99" t="n">
        <f aca="false">LEN(BB192)-LEN(SUBSTITUTE(BB192,"/",""))-1</f>
        <v>4</v>
      </c>
      <c r="AR192" s="99" t="str">
        <f aca="false">H192</f>
        <v>0..1</v>
      </c>
      <c r="AS192" s="97" t="s">
        <v>2685</v>
      </c>
      <c r="AT192" s="97" t="s">
        <v>2686</v>
      </c>
      <c r="AU192" s="98" t="s">
        <v>1583</v>
      </c>
      <c r="AV192" s="98"/>
      <c r="AW192" s="98" t="s">
        <v>5929</v>
      </c>
      <c r="AX192" s="97" t="s">
        <v>2190</v>
      </c>
      <c r="AY192" s="99" t="str">
        <f aca="false">O192</f>
        <v>1..1</v>
      </c>
      <c r="AZ192" s="100" t="str">
        <f aca="false">P192</f>
        <v>1..1</v>
      </c>
      <c r="BA192" s="54" t="str">
        <f aca="false">Q192</f>
        <v>/rsm:CrossIndustryInvoice
/rsm:SupplyChainTradeTransaction
/ram:ApplicableHeaderTradeAgreement
/ram:AdditionalReferencedDocument
/ram:IssuerAssignedID</v>
      </c>
      <c r="BB192" s="109" t="str">
        <f aca="false">R192</f>
        <v>/rsm:CrossIndustryInvoice/rsm:SupplyChainTradeTransaction/ram:ApplicableHeaderTradeAgreement/ram:AdditionalReferencedDocument/ram:IssuerAssignedID</v>
      </c>
      <c r="BC192" s="99" t="str">
        <f aca="false">IF(S192="","",S192)</f>
        <v>I</v>
      </c>
      <c r="BD192" s="10" t="str">
        <f aca="false">IF(T192="","",T192)</f>
        <v>E</v>
      </c>
      <c r="BE192" s="99" t="str">
        <f aca="false">IF(U192="","",U192)</f>
        <v>0..1</v>
      </c>
      <c r="BF192" s="99" t="str">
        <f aca="false">IF(V192="","",V192)</f>
        <v>CAR-2</v>
      </c>
      <c r="BG192" s="315" t="str">
        <f aca="false">IF(W192="","",W192)</f>
        <v>Use for "Invoiced object identifier" with TypeCode "130" and ReferenceTypeCode</v>
      </c>
      <c r="BH192" s="6"/>
      <c r="BI192" s="10" t="str">
        <f aca="false">Y192</f>
        <v>-</v>
      </c>
      <c r="BJ192" s="10" t="str">
        <f aca="false">Z192</f>
        <v>-</v>
      </c>
      <c r="BK192" s="10" t="str">
        <f aca="false">AA192</f>
        <v>-</v>
      </c>
      <c r="BL192" s="10" t="str">
        <f aca="false">AB192</f>
        <v>X</v>
      </c>
      <c r="BM192" s="10" t="str">
        <f aca="false">AC192</f>
        <v>X</v>
      </c>
      <c r="BN192" s="10" t="str">
        <f aca="false">AD192</f>
        <v>X</v>
      </c>
      <c r="BO192" s="10" t="str">
        <f aca="false">AE192</f>
        <v>X</v>
      </c>
      <c r="BP192" s="6"/>
      <c r="BQ192" s="10" t="str">
        <f aca="false">AG192</f>
        <v>EN 16931</v>
      </c>
      <c r="BR192" s="10" t="str">
        <f aca="false">AH192</f>
        <v>EN 16931</v>
      </c>
      <c r="BS192" s="47"/>
      <c r="BT192" s="49" t="s">
        <v>6862</v>
      </c>
    </row>
    <row r="193" s="53" customFormat="true" ht="85.5" hidden="false" customHeight="false" outlineLevel="0" collapsed="false">
      <c r="A193" s="58" t="str">
        <f aca="false">IF(OR(T193="E",T193="A"),"YES","NO")</f>
        <v>NO</v>
      </c>
      <c r="B193" s="58"/>
      <c r="C193" s="58"/>
      <c r="D193" s="236" t="s">
        <v>5302</v>
      </c>
      <c r="E193" s="237" t="s">
        <v>2687</v>
      </c>
      <c r="F193" s="238"/>
      <c r="G193" s="99" t="n">
        <f aca="false">LEN(R193)-LEN(SUBSTITUTE(R193,"/",""))-1</f>
        <v>4</v>
      </c>
      <c r="H193" s="99" t="s">
        <v>95</v>
      </c>
      <c r="I193" s="139"/>
      <c r="J193" s="97"/>
      <c r="K193" s="98" t="s">
        <v>2688</v>
      </c>
      <c r="L193" s="98" t="s">
        <v>5931</v>
      </c>
      <c r="M193" s="98" t="s">
        <v>5928</v>
      </c>
      <c r="N193" s="97"/>
      <c r="O193" s="99" t="s">
        <v>88</v>
      </c>
      <c r="P193" s="100" t="str">
        <f aca="false">O193</f>
        <v>1..1</v>
      </c>
      <c r="Q193" s="54" t="s">
        <v>5889</v>
      </c>
      <c r="R193" s="109" t="s">
        <v>5890</v>
      </c>
      <c r="S193" s="99"/>
      <c r="T193" s="10" t="str">
        <f aca="false">IF($E193="","",IF(ISERROR(SEARCH("@",$R193)),IF(LEFT($E193,4)="BG-X","EG",IF(LEFT($E193,2)="BG","G",IF(LEFT($E193,4)="BT-X",IF(LEN($E193)-LEN(SUBSTITUTE($E193,"-",))&gt;2,"","E"),IF(LEN($E193)-LEN(SUBSTITUTE($E193,"-",))&gt;1,"","E")))),"A"))</f>
        <v/>
      </c>
      <c r="U193" s="99" t="s">
        <v>95</v>
      </c>
      <c r="V193" s="99" t="s">
        <v>177</v>
      </c>
      <c r="W193" s="315" t="s">
        <v>5928</v>
      </c>
      <c r="X193" s="38"/>
      <c r="Y193" s="10" t="str">
        <f aca="false">IF(AH193=Y$4,"X","-")</f>
        <v>-</v>
      </c>
      <c r="Z193" s="10" t="str">
        <f aca="false">IF(Y193="X","X",IF($AH193=Z$4,"X","-"))</f>
        <v>-</v>
      </c>
      <c r="AA193" s="10" t="str">
        <f aca="false">IF(Z193="X","X",IF($AH193=AA$4,"X","-"))</f>
        <v>-</v>
      </c>
      <c r="AB193" s="10" t="str">
        <f aca="false">IF(AA193="X","X",IF($AH193=AB$4,"X","-"))</f>
        <v>X</v>
      </c>
      <c r="AC193" s="10" t="str">
        <f aca="false">IF(AB193="X","X",IF($AH193=AC$4,"X","-"))</f>
        <v>X</v>
      </c>
      <c r="AD193" s="10" t="str">
        <f aca="false">IF(AC193="X","X",IF($AH193=AD$4,"X","-"))</f>
        <v>X</v>
      </c>
      <c r="AE193" s="10" t="str">
        <f aca="false">IF(AD193="X","X",IF($AH193=AE$4,"X","-"))</f>
        <v>X</v>
      </c>
      <c r="AF193" s="38"/>
      <c r="AG193" s="10" t="s">
        <v>27</v>
      </c>
      <c r="AH193" s="110" t="s">
        <v>27</v>
      </c>
      <c r="AI193" s="38"/>
      <c r="AJ193" s="13" t="str">
        <f aca="false">IF(ISERROR(FIND("/",R193)),R193,LEFT(R193,FIND(CHAR(1),SUBSTITUTE(R193,"/",CHAR(1),LEN(R193)-LEN(SUBSTITUTE(R193,"/",""))))-1))</f>
        <v>/rsm:CrossIndustryInvoice/rsm:SupplyChainTradeTransaction/ram:ApplicableHeaderTradeAgreement/ram:AdditionalReferencedDocument</v>
      </c>
      <c r="AK193" s="13" t="str">
        <f aca="false">IF(ISERROR(FIND("/",R193)),R193,MID(R193, FIND(CHAR(1),SUBSTITUTE(R193,"/",CHAR(1), LEN(R193)-LEN(SUBSTITUTE(R193,"/","")))), LEN(R193)))</f>
        <v>/ram:TypeCode</v>
      </c>
      <c r="AL193" s="14" t="n">
        <f aca="false">COUNTIFS(R$4:R193,AJ193)</f>
        <v>3</v>
      </c>
      <c r="AM193" s="1"/>
      <c r="AN193" s="236" t="str">
        <f aca="false">D193</f>
        <v>SCT_HTA</v>
      </c>
      <c r="AO193" s="237" t="str">
        <f aca="false">E193</f>
        <v>BT-18-0</v>
      </c>
      <c r="AP193" s="238" t="str">
        <f aca="false">IF(F193="","",F193)</f>
        <v/>
      </c>
      <c r="AQ193" s="99" t="n">
        <f aca="false">LEN(BB193)-LEN(SUBSTITUTE(BB193,"/",""))-1</f>
        <v>4</v>
      </c>
      <c r="AR193" s="99" t="str">
        <f aca="false">H193</f>
        <v>0..1</v>
      </c>
      <c r="AS193" s="139"/>
      <c r="AT193" s="97"/>
      <c r="AU193" s="98" t="s">
        <v>2690</v>
      </c>
      <c r="AV193" s="98"/>
      <c r="AW193" s="98" t="s">
        <v>5929</v>
      </c>
      <c r="AX193" s="97"/>
      <c r="AY193" s="99" t="str">
        <f aca="false">O193</f>
        <v>1..1</v>
      </c>
      <c r="AZ193" s="100" t="str">
        <f aca="false">P193</f>
        <v>1..1</v>
      </c>
      <c r="BA193" s="54" t="str">
        <f aca="false">Q193</f>
        <v>/rsm:CrossIndustryInvoice
/rsm:SupplyChainTradeTransaction
/ram:ApplicableHeaderTradeAgreement
/ram:AdditionalReferencedDocument
/ram:TypeCode</v>
      </c>
      <c r="BB193" s="109" t="str">
        <f aca="false">R193</f>
        <v>/rsm:CrossIndustryInvoice/rsm:SupplyChainTradeTransaction/ram:ApplicableHeaderTradeAgreement/ram:AdditionalReferencedDocument/ram:TypeCode</v>
      </c>
      <c r="BC193" s="99" t="str">
        <f aca="false">IF(S193="","",S193)</f>
        <v/>
      </c>
      <c r="BD193" s="10" t="str">
        <f aca="false">IF(T193="","",T193)</f>
        <v/>
      </c>
      <c r="BE193" s="99" t="str">
        <f aca="false">IF(U193="","",U193)</f>
        <v>0..1</v>
      </c>
      <c r="BF193" s="99" t="str">
        <f aca="false">IF(V193="","",V193)</f>
        <v>CAR-2</v>
      </c>
      <c r="BG193" s="315" t="str">
        <f aca="false">IF(W193="","",W193)</f>
        <v>Use for "Invoiced object identifier" with TypeCode "130" and ReferenceTypeCode</v>
      </c>
      <c r="BH193" s="6"/>
      <c r="BI193" s="10" t="str">
        <f aca="false">Y193</f>
        <v>-</v>
      </c>
      <c r="BJ193" s="10" t="str">
        <f aca="false">Z193</f>
        <v>-</v>
      </c>
      <c r="BK193" s="10" t="str">
        <f aca="false">AA193</f>
        <v>-</v>
      </c>
      <c r="BL193" s="10" t="str">
        <f aca="false">AB193</f>
        <v>X</v>
      </c>
      <c r="BM193" s="10" t="str">
        <f aca="false">AC193</f>
        <v>X</v>
      </c>
      <c r="BN193" s="10" t="str">
        <f aca="false">AD193</f>
        <v>X</v>
      </c>
      <c r="BO193" s="10" t="str">
        <f aca="false">AE193</f>
        <v>X</v>
      </c>
      <c r="BP193" s="6"/>
      <c r="BQ193" s="10" t="str">
        <f aca="false">AG193</f>
        <v>EN 16931</v>
      </c>
      <c r="BR193" s="10" t="str">
        <f aca="false">AH193</f>
        <v>EN 16931</v>
      </c>
      <c r="BS193" s="47"/>
      <c r="BT193" s="49" t="s">
        <v>6862</v>
      </c>
    </row>
    <row r="194" s="53" customFormat="true" ht="85.5" hidden="false" customHeight="false" outlineLevel="0" collapsed="false">
      <c r="A194" s="58" t="str">
        <f aca="false">IF(OR(T194="E",T194="A"),"YES","NO")</f>
        <v>YES</v>
      </c>
      <c r="B194" s="58"/>
      <c r="C194" s="58"/>
      <c r="D194" s="236" t="s">
        <v>5302</v>
      </c>
      <c r="E194" s="237" t="s">
        <v>2691</v>
      </c>
      <c r="F194" s="238" t="s">
        <v>2691</v>
      </c>
      <c r="G194" s="99" t="n">
        <f aca="false">LEN(R194)-LEN(SUBSTITUTE(R194,"/",""))-1</f>
        <v>4</v>
      </c>
      <c r="H194" s="99" t="s">
        <v>95</v>
      </c>
      <c r="I194" s="139" t="s">
        <v>355</v>
      </c>
      <c r="J194" s="97" t="s">
        <v>2692</v>
      </c>
      <c r="K194" s="98" t="s">
        <v>2693</v>
      </c>
      <c r="L194" s="98"/>
      <c r="M194" s="98"/>
      <c r="N194" s="97" t="s">
        <v>358</v>
      </c>
      <c r="O194" s="99" t="s">
        <v>95</v>
      </c>
      <c r="P194" s="100" t="str">
        <f aca="false">O194</f>
        <v>0..1</v>
      </c>
      <c r="Q194" s="54" t="s">
        <v>5932</v>
      </c>
      <c r="R194" s="109" t="s">
        <v>5933</v>
      </c>
      <c r="S194" s="99" t="s">
        <v>360</v>
      </c>
      <c r="T194" s="366" t="s">
        <v>4639</v>
      </c>
      <c r="U194" s="99" t="s">
        <v>95</v>
      </c>
      <c r="V194" s="99"/>
      <c r="W194" s="315"/>
      <c r="X194" s="38"/>
      <c r="Y194" s="10" t="str">
        <f aca="false">IF(AH194=Y$4,"X","-")</f>
        <v>-</v>
      </c>
      <c r="Z194" s="10" t="str">
        <f aca="false">IF(Y194="X","X",IF($AH194=Z$4,"X","-"))</f>
        <v>-</v>
      </c>
      <c r="AA194" s="10" t="str">
        <f aca="false">IF(Z194="X","X",IF($AH194=AA$4,"X","-"))</f>
        <v>-</v>
      </c>
      <c r="AB194" s="10" t="str">
        <f aca="false">IF(AA194="X","X",IF($AH194=AB$4,"X","-"))</f>
        <v>X</v>
      </c>
      <c r="AC194" s="10" t="str">
        <f aca="false">IF(AB194="X","X",IF($AH194=AC$4,"X","-"))</f>
        <v>X</v>
      </c>
      <c r="AD194" s="10" t="str">
        <f aca="false">IF(AC194="X","X",IF($AH194=AD$4,"X","-"))</f>
        <v>X</v>
      </c>
      <c r="AE194" s="10" t="str">
        <f aca="false">IF(AD194="X","X",IF($AH194=AE$4,"X","-"))</f>
        <v>X</v>
      </c>
      <c r="AF194" s="38"/>
      <c r="AG194" s="10" t="s">
        <v>27</v>
      </c>
      <c r="AH194" s="110" t="s">
        <v>27</v>
      </c>
      <c r="AI194" s="38"/>
      <c r="AJ194" s="13" t="str">
        <f aca="false">IF(ISERROR(FIND("/",R194)),R194,LEFT(R194,FIND(CHAR(1),SUBSTITUTE(R194,"/",CHAR(1),LEN(R194)-LEN(SUBSTITUTE(R194,"/",""))))-1))</f>
        <v>/rsm:CrossIndustryInvoice/rsm:SupplyChainTradeTransaction/ram:ApplicableHeaderTradeAgreement/ram:AdditionalReferencedDocument</v>
      </c>
      <c r="AK194" s="13" t="str">
        <f aca="false">IF(ISERROR(FIND("/",R194)),R194,MID(R194, FIND(CHAR(1),SUBSTITUTE(R194,"/",CHAR(1), LEN(R194)-LEN(SUBSTITUTE(R194,"/","")))), LEN(R194)))</f>
        <v>/ram:ReferenceTypeCode</v>
      </c>
      <c r="AL194" s="14" t="n">
        <f aca="false">COUNTIFS(R$4:R194,AJ194)</f>
        <v>3</v>
      </c>
      <c r="AM194" s="1"/>
      <c r="AN194" s="236" t="str">
        <f aca="false">D194</f>
        <v>SCT_HTA</v>
      </c>
      <c r="AO194" s="237" t="str">
        <f aca="false">E194</f>
        <v>BT-18-1</v>
      </c>
      <c r="AP194" s="238" t="str">
        <f aca="false">IF(F194="","",F194)</f>
        <v>BT-18-1</v>
      </c>
      <c r="AQ194" s="99" t="n">
        <f aca="false">LEN(BB194)-LEN(SUBSTITUTE(BB194,"/",""))-1</f>
        <v>4</v>
      </c>
      <c r="AR194" s="99" t="str">
        <f aca="false">H194</f>
        <v>0..1</v>
      </c>
      <c r="AS194" s="139" t="s">
        <v>361</v>
      </c>
      <c r="AT194" s="97" t="s">
        <v>2695</v>
      </c>
      <c r="AU194" s="98" t="s">
        <v>2696</v>
      </c>
      <c r="AV194" s="98"/>
      <c r="AW194" s="98"/>
      <c r="AX194" s="97"/>
      <c r="AY194" s="99" t="str">
        <f aca="false">O194</f>
        <v>0..1</v>
      </c>
      <c r="AZ194" s="100" t="str">
        <f aca="false">P194</f>
        <v>0..1</v>
      </c>
      <c r="BA194" s="54" t="str">
        <f aca="false">Q194</f>
        <v>/rsm:CrossIndustryInvoice
/rsm:SupplyChainTradeTransaction
/ram:ApplicableHeaderTradeAgreement
/ram:AdditionalReferencedDocument
/ram:ReferenceTypeCode</v>
      </c>
      <c r="BB194" s="109" t="str">
        <f aca="false">R194</f>
        <v>/rsm:CrossIndustryInvoice/rsm:SupplyChainTradeTransaction/ram:ApplicableHeaderTradeAgreement/ram:AdditionalReferencedDocument/ram:ReferenceTypeCode</v>
      </c>
      <c r="BC194" s="99" t="str">
        <f aca="false">IF(S194="","",S194)</f>
        <v>S</v>
      </c>
      <c r="BD194" s="10" t="str">
        <f aca="false">IF(T194="","",T194)</f>
        <v>E</v>
      </c>
      <c r="BE194" s="99" t="str">
        <f aca="false">IF(U194="","",U194)</f>
        <v>0..1</v>
      </c>
      <c r="BF194" s="99" t="str">
        <f aca="false">IF(V194="","",V194)</f>
        <v/>
      </c>
      <c r="BG194" s="315" t="str">
        <f aca="false">IF(W194="","",W194)</f>
        <v/>
      </c>
      <c r="BH194" s="6"/>
      <c r="BI194" s="10" t="str">
        <f aca="false">Y194</f>
        <v>-</v>
      </c>
      <c r="BJ194" s="10" t="str">
        <f aca="false">Z194</f>
        <v>-</v>
      </c>
      <c r="BK194" s="10" t="str">
        <f aca="false">AA194</f>
        <v>-</v>
      </c>
      <c r="BL194" s="10" t="str">
        <f aca="false">AB194</f>
        <v>X</v>
      </c>
      <c r="BM194" s="10" t="str">
        <f aca="false">AC194</f>
        <v>X</v>
      </c>
      <c r="BN194" s="10" t="str">
        <f aca="false">AD194</f>
        <v>X</v>
      </c>
      <c r="BO194" s="10" t="str">
        <f aca="false">AE194</f>
        <v>X</v>
      </c>
      <c r="BP194" s="6"/>
      <c r="BQ194" s="10" t="str">
        <f aca="false">AG194</f>
        <v>EN 16931</v>
      </c>
      <c r="BR194" s="10" t="str">
        <f aca="false">AH194</f>
        <v>EN 16931</v>
      </c>
      <c r="BS194" s="47"/>
      <c r="BT194" s="49" t="s">
        <v>6862</v>
      </c>
    </row>
    <row r="195" s="53" customFormat="true" ht="85.5" hidden="false" customHeight="false" outlineLevel="0" collapsed="false">
      <c r="A195" s="58" t="str">
        <f aca="false">IF(OR(T195="E",T195="A"),"YES","NO")</f>
        <v>NO</v>
      </c>
      <c r="B195" s="58"/>
      <c r="C195" s="58"/>
      <c r="D195" s="231" t="s">
        <v>5302</v>
      </c>
      <c r="E195" s="239" t="s">
        <v>2820</v>
      </c>
      <c r="F195" s="240"/>
      <c r="G195" s="156" t="n">
        <f aca="false">LEN(R195)-LEN(SUBSTITUTE(R195,"/",""))-1</f>
        <v>3</v>
      </c>
      <c r="H195" s="156" t="s">
        <v>95</v>
      </c>
      <c r="I195" s="157" t="s">
        <v>6017</v>
      </c>
      <c r="J195" s="158"/>
      <c r="K195" s="159"/>
      <c r="L195" s="159"/>
      <c r="M195" s="159"/>
      <c r="N195" s="158"/>
      <c r="O195" s="160" t="s">
        <v>95</v>
      </c>
      <c r="P195" s="156" t="str">
        <f aca="false">O195</f>
        <v>0..1</v>
      </c>
      <c r="Q195" s="161" t="s">
        <v>6018</v>
      </c>
      <c r="R195" s="162" t="s">
        <v>2822</v>
      </c>
      <c r="S195" s="156"/>
      <c r="T195" s="163" t="str">
        <f aca="false">IF($E195="","",IF(ISERROR(SEARCH("@",$R195)),IF(LEFT($E195,4)="BG-X","EG",IF(LEFT($E195,2)="BG","G",IF(LEFT($E195,4)="BT-X",IF(LEN($E195)-LEN(SUBSTITUTE($E195,"-",))&gt;2,"","E"),IF(LEN($E195)-LEN(SUBSTITUTE($E195,"-",))&gt;1,"","E")))),"A"))</f>
        <v/>
      </c>
      <c r="U195" s="156" t="s">
        <v>95</v>
      </c>
      <c r="V195" s="156"/>
      <c r="W195" s="364"/>
      <c r="X195" s="38"/>
      <c r="Y195" s="163" t="str">
        <f aca="false">IF(AH195=Y$4,"X","-")</f>
        <v>-</v>
      </c>
      <c r="Z195" s="163" t="str">
        <f aca="false">IF(Y195="X","X",IF($AH195=Z$4,"X","-"))</f>
        <v>-</v>
      </c>
      <c r="AA195" s="163" t="str">
        <f aca="false">IF(Z195="X","X",IF($AH195=AA$4,"X","-"))</f>
        <v>-</v>
      </c>
      <c r="AB195" s="163" t="str">
        <f aca="false">IF(AA195="X","X",IF($AH195=AB$4,"X","-"))</f>
        <v>X</v>
      </c>
      <c r="AC195" s="163" t="str">
        <f aca="false">IF(AB195="X","X",IF($AH195=AC$4,"X","-"))</f>
        <v>X</v>
      </c>
      <c r="AD195" s="163" t="str">
        <f aca="false">IF(AC195="X","X",IF($AH195=AD$4,"X","-"))</f>
        <v>X</v>
      </c>
      <c r="AE195" s="163" t="str">
        <f aca="false">IF(AD195="X","X",IF($AH195=AE$4,"X","-"))</f>
        <v>X</v>
      </c>
      <c r="AF195" s="38"/>
      <c r="AG195" s="163" t="s">
        <v>27</v>
      </c>
      <c r="AH195" s="163" t="s">
        <v>27</v>
      </c>
      <c r="AI195" s="38"/>
      <c r="AJ195" s="13" t="str">
        <f aca="false">IF(ISERROR(FIND("/",R195)),R195,LEFT(R195,FIND(CHAR(1),SUBSTITUTE(R195,"/",CHAR(1),LEN(R195)-LEN(SUBSTITUTE(R195,"/",""))))-1))</f>
        <v>/rsm:CrossIndustryInvoice/rsm:SupplyChainTradeTransaction/ram:ApplicableHeaderTradeAgreement</v>
      </c>
      <c r="AK195" s="13" t="str">
        <f aca="false">IF(ISERROR(FIND("/",R195)),R195,MID(R195, FIND(CHAR(1),SUBSTITUTE(R195,"/",CHAR(1), LEN(R195)-LEN(SUBSTITUTE(R195,"/","")))), LEN(R195)))</f>
        <v>/ram:SpecifiedProcuringProject</v>
      </c>
      <c r="AL195" s="14" t="n">
        <f aca="false">COUNTIFS(R$4:R195,AJ195)</f>
        <v>1</v>
      </c>
      <c r="AM195" s="1"/>
      <c r="AN195" s="231" t="str">
        <f aca="false">D195</f>
        <v>SCT_HTA</v>
      </c>
      <c r="AO195" s="239" t="str">
        <f aca="false">E195</f>
        <v>BT-11-00</v>
      </c>
      <c r="AP195" s="240" t="str">
        <f aca="false">IF(F195="","",F195)</f>
        <v/>
      </c>
      <c r="AQ195" s="156" t="n">
        <f aca="false">LEN(BB195)-LEN(SUBSTITUTE(BB195,"/",""))-1</f>
        <v>3</v>
      </c>
      <c r="AR195" s="156" t="str">
        <f aca="false">H195</f>
        <v>0..1</v>
      </c>
      <c r="AS195" s="157" t="s">
        <v>6019</v>
      </c>
      <c r="AT195" s="158"/>
      <c r="AU195" s="159"/>
      <c r="AV195" s="159"/>
      <c r="AW195" s="159"/>
      <c r="AX195" s="158"/>
      <c r="AY195" s="160" t="str">
        <f aca="false">O195</f>
        <v>0..1</v>
      </c>
      <c r="AZ195" s="156" t="str">
        <f aca="false">P195</f>
        <v>0..1</v>
      </c>
      <c r="BA195" s="161" t="str">
        <f aca="false">Q195</f>
        <v>/rsm:CrossIndustryInvoice
/rsm:SupplyChainTradeTransaction
/ram:ApplicableHeaderTradeAgreement
/ram:SpecifiedProcuringProject</v>
      </c>
      <c r="BB195" s="162" t="str">
        <f aca="false">R195</f>
        <v>/rsm:CrossIndustryInvoice/rsm:SupplyChainTradeTransaction/ram:ApplicableHeaderTradeAgreement/ram:SpecifiedProcuringProject</v>
      </c>
      <c r="BC195" s="156" t="str">
        <f aca="false">IF(S195="","",S195)</f>
        <v/>
      </c>
      <c r="BD195" s="163" t="str">
        <f aca="false">IF(T195="","",T195)</f>
        <v/>
      </c>
      <c r="BE195" s="156" t="str">
        <f aca="false">IF(U195="","",U195)</f>
        <v>0..1</v>
      </c>
      <c r="BF195" s="156" t="str">
        <f aca="false">IF(V195="","",V195)</f>
        <v/>
      </c>
      <c r="BG195" s="364" t="str">
        <f aca="false">IF(W195="","",W195)</f>
        <v/>
      </c>
      <c r="BH195" s="6"/>
      <c r="BI195" s="163" t="str">
        <f aca="false">Y195</f>
        <v>-</v>
      </c>
      <c r="BJ195" s="163" t="str">
        <f aca="false">Z195</f>
        <v>-</v>
      </c>
      <c r="BK195" s="163" t="str">
        <f aca="false">AA195</f>
        <v>-</v>
      </c>
      <c r="BL195" s="163" t="str">
        <f aca="false">AB195</f>
        <v>X</v>
      </c>
      <c r="BM195" s="163" t="str">
        <f aca="false">AC195</f>
        <v>X</v>
      </c>
      <c r="BN195" s="163" t="str">
        <f aca="false">AD195</f>
        <v>X</v>
      </c>
      <c r="BO195" s="163" t="str">
        <f aca="false">AE195</f>
        <v>X</v>
      </c>
      <c r="BP195" s="6"/>
      <c r="BQ195" s="163" t="str">
        <f aca="false">AG195</f>
        <v>EN 16931</v>
      </c>
      <c r="BR195" s="163" t="str">
        <f aca="false">AH195</f>
        <v>EN 16931</v>
      </c>
      <c r="BS195" s="47"/>
      <c r="BT195" s="49" t="s">
        <v>6862</v>
      </c>
    </row>
    <row r="196" s="53" customFormat="true" ht="85.5" hidden="false" customHeight="false" outlineLevel="0" collapsed="false">
      <c r="A196" s="58" t="str">
        <f aca="false">IF(OR(T196="E",T196="A"),"YES","NO")</f>
        <v>YES</v>
      </c>
      <c r="B196" s="58"/>
      <c r="C196" s="58"/>
      <c r="D196" s="236" t="s">
        <v>5302</v>
      </c>
      <c r="E196" s="237" t="s">
        <v>2824</v>
      </c>
      <c r="F196" s="238" t="s">
        <v>2824</v>
      </c>
      <c r="G196" s="99" t="n">
        <f aca="false">LEN(R196)-LEN(SUBSTITUTE(R196,"/",""))-1</f>
        <v>4</v>
      </c>
      <c r="H196" s="99" t="s">
        <v>95</v>
      </c>
      <c r="I196" s="97" t="s">
        <v>2825</v>
      </c>
      <c r="J196" s="97" t="s">
        <v>2826</v>
      </c>
      <c r="K196" s="98"/>
      <c r="L196" s="98"/>
      <c r="M196" s="98"/>
      <c r="N196" s="198" t="s">
        <v>4829</v>
      </c>
      <c r="O196" s="99" t="s">
        <v>88</v>
      </c>
      <c r="P196" s="100" t="str">
        <f aca="false">O196</f>
        <v>1..1</v>
      </c>
      <c r="Q196" s="54" t="s">
        <v>6020</v>
      </c>
      <c r="R196" s="109" t="s">
        <v>2827</v>
      </c>
      <c r="S196" s="99" t="s">
        <v>575</v>
      </c>
      <c r="T196" s="10" t="str">
        <f aca="false">IF($E196="","",IF(ISERROR(SEARCH("@",$R196)),IF(LEFT($E196,4)="BG-X","EG",IF(LEFT($E196,2)="BG","G",IF(LEFT($E196,4)="BT-X",IF(LEN($E196)-LEN(SUBSTITUTE($E196,"-",))&gt;2,"","E"),IF(LEN($E196)-LEN(SUBSTITUTE($E196,"-",))&gt;1,"","E")))),"A"))</f>
        <v>E</v>
      </c>
      <c r="U196" s="99" t="s">
        <v>88</v>
      </c>
      <c r="V196" s="99"/>
      <c r="W196" s="315" t="s">
        <v>2828</v>
      </c>
      <c r="X196" s="38"/>
      <c r="Y196" s="10" t="str">
        <f aca="false">IF(AH196=Y$4,"X","-")</f>
        <v>-</v>
      </c>
      <c r="Z196" s="10" t="str">
        <f aca="false">IF(Y196="X","X",IF($AH196=Z$4,"X","-"))</f>
        <v>-</v>
      </c>
      <c r="AA196" s="10" t="str">
        <f aca="false">IF(Z196="X","X",IF($AH196=AA$4,"X","-"))</f>
        <v>-</v>
      </c>
      <c r="AB196" s="10" t="str">
        <f aca="false">IF(AA196="X","X",IF($AH196=AB$4,"X","-"))</f>
        <v>X</v>
      </c>
      <c r="AC196" s="10" t="str">
        <f aca="false">IF(AB196="X","X",IF($AH196=AC$4,"X","-"))</f>
        <v>X</v>
      </c>
      <c r="AD196" s="10" t="str">
        <f aca="false">IF(AC196="X","X",IF($AH196=AD$4,"X","-"))</f>
        <v>X</v>
      </c>
      <c r="AE196" s="10" t="str">
        <f aca="false">IF(AD196="X","X",IF($AH196=AE$4,"X","-"))</f>
        <v>X</v>
      </c>
      <c r="AF196" s="38"/>
      <c r="AG196" s="10" t="s">
        <v>27</v>
      </c>
      <c r="AH196" s="110" t="s">
        <v>27</v>
      </c>
      <c r="AI196" s="38"/>
      <c r="AJ196" s="13" t="str">
        <f aca="false">IF(ISERROR(FIND("/",R196)),R196,LEFT(R196,FIND(CHAR(1),SUBSTITUTE(R196,"/",CHAR(1),LEN(R196)-LEN(SUBSTITUTE(R196,"/",""))))-1))</f>
        <v>/rsm:CrossIndustryInvoice/rsm:SupplyChainTradeTransaction/ram:ApplicableHeaderTradeAgreement/ram:SpecifiedProcuringProject</v>
      </c>
      <c r="AK196" s="13" t="str">
        <f aca="false">IF(ISERROR(FIND("/",R196)),R196,MID(R196, FIND(CHAR(1),SUBSTITUTE(R196,"/",CHAR(1), LEN(R196)-LEN(SUBSTITUTE(R196,"/","")))), LEN(R196)))</f>
        <v>/ram:ID</v>
      </c>
      <c r="AL196" s="14" t="n">
        <f aca="false">COUNTIFS(R$4:R196,AJ196)</f>
        <v>1</v>
      </c>
      <c r="AM196" s="1"/>
      <c r="AN196" s="236" t="str">
        <f aca="false">D196</f>
        <v>SCT_HTA</v>
      </c>
      <c r="AO196" s="237" t="str">
        <f aca="false">E196</f>
        <v>BT-11</v>
      </c>
      <c r="AP196" s="238" t="str">
        <f aca="false">IF(F196="","",F196)</f>
        <v>BT-11</v>
      </c>
      <c r="AQ196" s="99" t="n">
        <f aca="false">LEN(BB196)-LEN(SUBSTITUTE(BB196,"/",""))-1</f>
        <v>4</v>
      </c>
      <c r="AR196" s="99" t="str">
        <f aca="false">H196</f>
        <v>0..1</v>
      </c>
      <c r="AS196" s="97" t="s">
        <v>2829</v>
      </c>
      <c r="AT196" s="97" t="s">
        <v>2830</v>
      </c>
      <c r="AU196" s="98"/>
      <c r="AV196" s="98"/>
      <c r="AW196" s="98"/>
      <c r="AX196" s="198" t="s">
        <v>4832</v>
      </c>
      <c r="AY196" s="99" t="str">
        <f aca="false">O196</f>
        <v>1..1</v>
      </c>
      <c r="AZ196" s="100" t="str">
        <f aca="false">P196</f>
        <v>1..1</v>
      </c>
      <c r="BA196" s="54" t="str">
        <f aca="false">Q196</f>
        <v>/rsm:CrossIndustryInvoice
/rsm:SupplyChainTradeTransaction
/ram:ApplicableHeaderTradeAgreement
/ram:SpecifiedProcuringProject
/ram:ID</v>
      </c>
      <c r="BB196" s="109" t="str">
        <f aca="false">R196</f>
        <v>/rsm:CrossIndustryInvoice/rsm:SupplyChainTradeTransaction/ram:ApplicableHeaderTradeAgreement/ram:SpecifiedProcuringProject/ram:ID</v>
      </c>
      <c r="BC196" s="99" t="str">
        <f aca="false">IF(S196="","",S196)</f>
        <v>R</v>
      </c>
      <c r="BD196" s="10" t="str">
        <f aca="false">IF(T196="","",T196)</f>
        <v>E</v>
      </c>
      <c r="BE196" s="99" t="str">
        <f aca="false">IF(U196="","",U196)</f>
        <v>1..1</v>
      </c>
      <c r="BF196" s="99" t="str">
        <f aca="false">IF(V196="","",V196)</f>
        <v/>
      </c>
      <c r="BG196" s="315" t="str">
        <f aca="false">IF(W196="","",W196)</f>
        <v>Use "Project reference" as default value for Name.</v>
      </c>
      <c r="BH196" s="6"/>
      <c r="BI196" s="10" t="str">
        <f aca="false">Y196</f>
        <v>-</v>
      </c>
      <c r="BJ196" s="10" t="str">
        <f aca="false">Z196</f>
        <v>-</v>
      </c>
      <c r="BK196" s="10" t="str">
        <f aca="false">AA196</f>
        <v>-</v>
      </c>
      <c r="BL196" s="10" t="str">
        <f aca="false">AB196</f>
        <v>X</v>
      </c>
      <c r="BM196" s="10" t="str">
        <f aca="false">AC196</f>
        <v>X</v>
      </c>
      <c r="BN196" s="10" t="str">
        <f aca="false">AD196</f>
        <v>X</v>
      </c>
      <c r="BO196" s="10" t="str">
        <f aca="false">AE196</f>
        <v>X</v>
      </c>
      <c r="BP196" s="6"/>
      <c r="BQ196" s="10" t="str">
        <f aca="false">AG196</f>
        <v>EN 16931</v>
      </c>
      <c r="BR196" s="10" t="str">
        <f aca="false">AH196</f>
        <v>EN 16931</v>
      </c>
      <c r="BS196" s="47"/>
      <c r="BT196" s="49" t="s">
        <v>6862</v>
      </c>
    </row>
    <row r="197" s="53" customFormat="true" ht="85.5" hidden="false" customHeight="false" outlineLevel="0" collapsed="false">
      <c r="A197" s="58" t="str">
        <f aca="false">IF(OR(T197="E",T197="A"),"YES","NO")</f>
        <v>NO</v>
      </c>
      <c r="B197" s="58"/>
      <c r="C197" s="58"/>
      <c r="D197" s="236" t="s">
        <v>5302</v>
      </c>
      <c r="E197" s="237" t="s">
        <v>2831</v>
      </c>
      <c r="F197" s="238"/>
      <c r="G197" s="99" t="n">
        <f aca="false">LEN(R197)-LEN(SUBSTITUTE(R197,"/",""))-1</f>
        <v>4</v>
      </c>
      <c r="H197" s="99" t="s">
        <v>88</v>
      </c>
      <c r="I197" s="139" t="s">
        <v>2832</v>
      </c>
      <c r="J197" s="97" t="s">
        <v>2833</v>
      </c>
      <c r="K197" s="98" t="s">
        <v>6021</v>
      </c>
      <c r="L197" s="98"/>
      <c r="M197" s="98" t="s">
        <v>2828</v>
      </c>
      <c r="N197" s="97" t="s">
        <v>358</v>
      </c>
      <c r="O197" s="99" t="s">
        <v>88</v>
      </c>
      <c r="P197" s="100" t="str">
        <f aca="false">O197</f>
        <v>1..1</v>
      </c>
      <c r="Q197" s="54" t="s">
        <v>6022</v>
      </c>
      <c r="R197" s="109" t="s">
        <v>2835</v>
      </c>
      <c r="S197" s="99"/>
      <c r="T197" s="10" t="str">
        <f aca="false">IF($E197="","",IF(ISERROR(SEARCH("@",$R197)),IF(LEFT($E197,4)="BG-X","EG",IF(LEFT($E197,2)="BG","G",IF(LEFT($E197,4)="BT-X",IF(LEN($E197)-LEN(SUBSTITUTE($E197,"-",))&gt;2,"","E"),IF(LEN($E197)-LEN(SUBSTITUTE($E197,"-",))&gt;1,"","E")))),"A"))</f>
        <v/>
      </c>
      <c r="U197" s="99" t="s">
        <v>88</v>
      </c>
      <c r="V197" s="99"/>
      <c r="W197" s="315" t="s">
        <v>2828</v>
      </c>
      <c r="X197" s="38"/>
      <c r="Y197" s="10" t="str">
        <f aca="false">IF(AH197=Y$4,"X","-")</f>
        <v>-</v>
      </c>
      <c r="Z197" s="10" t="str">
        <f aca="false">IF(Y197="X","X",IF($AH197=Z$4,"X","-"))</f>
        <v>-</v>
      </c>
      <c r="AA197" s="10" t="str">
        <f aca="false">IF(Z197="X","X",IF($AH197=AA$4,"X","-"))</f>
        <v>-</v>
      </c>
      <c r="AB197" s="10" t="str">
        <f aca="false">IF(AA197="X","X",IF($AH197=AB$4,"X","-"))</f>
        <v>X</v>
      </c>
      <c r="AC197" s="10" t="str">
        <f aca="false">IF(AB197="X","X",IF($AH197=AC$4,"X","-"))</f>
        <v>X</v>
      </c>
      <c r="AD197" s="10" t="str">
        <f aca="false">IF(AC197="X","X",IF($AH197=AD$4,"X","-"))</f>
        <v>X</v>
      </c>
      <c r="AE197" s="10" t="str">
        <f aca="false">IF(AD197="X","X",IF($AH197=AE$4,"X","-"))</f>
        <v>X</v>
      </c>
      <c r="AF197" s="38"/>
      <c r="AG197" s="10" t="s">
        <v>27</v>
      </c>
      <c r="AH197" s="110" t="s">
        <v>27</v>
      </c>
      <c r="AI197" s="38"/>
      <c r="AJ197" s="13" t="str">
        <f aca="false">IF(ISERROR(FIND("/",R197)),R197,LEFT(R197,FIND(CHAR(1),SUBSTITUTE(R197,"/",CHAR(1),LEN(R197)-LEN(SUBSTITUTE(R197,"/",""))))-1))</f>
        <v>/rsm:CrossIndustryInvoice/rsm:SupplyChainTradeTransaction/ram:ApplicableHeaderTradeAgreement/ram:SpecifiedProcuringProject</v>
      </c>
      <c r="AK197" s="13" t="str">
        <f aca="false">IF(ISERROR(FIND("/",R197)),R197,MID(R197, FIND(CHAR(1),SUBSTITUTE(R197,"/",CHAR(1), LEN(R197)-LEN(SUBSTITUTE(R197,"/","")))), LEN(R197)))</f>
        <v>/ram:Name</v>
      </c>
      <c r="AL197" s="14" t="n">
        <f aca="false">COUNTIFS(R$4:R197,AJ197)</f>
        <v>1</v>
      </c>
      <c r="AM197" s="1"/>
      <c r="AN197" s="236" t="str">
        <f aca="false">D197</f>
        <v>SCT_HTA</v>
      </c>
      <c r="AO197" s="237" t="str">
        <f aca="false">E197</f>
        <v>BT-11-0</v>
      </c>
      <c r="AP197" s="238" t="str">
        <f aca="false">IF(F197="","",F197)</f>
        <v/>
      </c>
      <c r="AQ197" s="99" t="n">
        <f aca="false">LEN(BB197)-LEN(SUBSTITUTE(BB197,"/",""))-1</f>
        <v>4</v>
      </c>
      <c r="AR197" s="99" t="str">
        <f aca="false">H197</f>
        <v>1..1</v>
      </c>
      <c r="AS197" s="139" t="s">
        <v>3330</v>
      </c>
      <c r="AT197" s="97" t="s">
        <v>2837</v>
      </c>
      <c r="AU197" s="98" t="s">
        <v>2838</v>
      </c>
      <c r="AV197" s="98"/>
      <c r="AW197" s="98" t="s">
        <v>6024</v>
      </c>
      <c r="AX197" s="97"/>
      <c r="AY197" s="99" t="str">
        <f aca="false">O197</f>
        <v>1..1</v>
      </c>
      <c r="AZ197" s="100" t="str">
        <f aca="false">P197</f>
        <v>1..1</v>
      </c>
      <c r="BA197" s="54" t="str">
        <f aca="false">Q197</f>
        <v>/rsm:CrossIndustryInvoice
/rsm:SupplyChainTradeTransaction
/ram:ApplicableHeaderTradeAgreement
/ram:SpecifiedProcuringProject
/ram:Name</v>
      </c>
      <c r="BB197" s="109" t="str">
        <f aca="false">R197</f>
        <v>/rsm:CrossIndustryInvoice/rsm:SupplyChainTradeTransaction/ram:ApplicableHeaderTradeAgreement/ram:SpecifiedProcuringProject/ram:Name</v>
      </c>
      <c r="BC197" s="99" t="str">
        <f aca="false">IF(S197="","",S197)</f>
        <v/>
      </c>
      <c r="BD197" s="10" t="str">
        <f aca="false">IF(T197="","",T197)</f>
        <v/>
      </c>
      <c r="BE197" s="99" t="str">
        <f aca="false">IF(U197="","",U197)</f>
        <v>1..1</v>
      </c>
      <c r="BF197" s="99" t="str">
        <f aca="false">IF(V197="","",V197)</f>
        <v/>
      </c>
      <c r="BG197" s="315" t="str">
        <f aca="false">IF(W197="","",W197)</f>
        <v>Use "Project reference" as default value for Name.</v>
      </c>
      <c r="BH197" s="6"/>
      <c r="BI197" s="10" t="str">
        <f aca="false">Y197</f>
        <v>-</v>
      </c>
      <c r="BJ197" s="10" t="str">
        <f aca="false">Z197</f>
        <v>-</v>
      </c>
      <c r="BK197" s="10" t="str">
        <f aca="false">AA197</f>
        <v>-</v>
      </c>
      <c r="BL197" s="10" t="str">
        <f aca="false">AB197</f>
        <v>X</v>
      </c>
      <c r="BM197" s="10" t="str">
        <f aca="false">AC197</f>
        <v>X</v>
      </c>
      <c r="BN197" s="10" t="str">
        <f aca="false">AD197</f>
        <v>X</v>
      </c>
      <c r="BO197" s="10" t="str">
        <f aca="false">AE197</f>
        <v>X</v>
      </c>
      <c r="BP197" s="6"/>
      <c r="BQ197" s="10" t="str">
        <f aca="false">AG197</f>
        <v>EN 16931</v>
      </c>
      <c r="BR197" s="10" t="str">
        <f aca="false">AH197</f>
        <v>EN 16931</v>
      </c>
      <c r="BS197" s="47"/>
      <c r="BT197" s="49" t="s">
        <v>6862</v>
      </c>
    </row>
    <row r="198" s="53" customFormat="true" ht="85.5" hidden="false" customHeight="false" outlineLevel="0" collapsed="false">
      <c r="A198" s="58" t="str">
        <f aca="false">IF(OR(T198="E",T198="A"),"YES","NO")</f>
        <v>NO</v>
      </c>
      <c r="B198" s="58"/>
      <c r="C198" s="58"/>
      <c r="D198" s="260" t="s">
        <v>6031</v>
      </c>
      <c r="E198" s="261" t="s">
        <v>2851</v>
      </c>
      <c r="F198" s="262"/>
      <c r="G198" s="128" t="n">
        <f aca="false">LEN(R198)-LEN(SUBSTITUTE(R198,"/",""))-1</f>
        <v>2</v>
      </c>
      <c r="H198" s="128" t="s">
        <v>88</v>
      </c>
      <c r="I198" s="130" t="s">
        <v>6032</v>
      </c>
      <c r="J198" s="130" t="s">
        <v>2873</v>
      </c>
      <c r="K198" s="131"/>
      <c r="L198" s="131"/>
      <c r="M198" s="131"/>
      <c r="N198" s="130"/>
      <c r="O198" s="132" t="s">
        <v>88</v>
      </c>
      <c r="P198" s="128" t="str">
        <f aca="false">O198</f>
        <v>1..1</v>
      </c>
      <c r="Q198" s="133" t="s">
        <v>6033</v>
      </c>
      <c r="R198" s="134" t="s">
        <v>2853</v>
      </c>
      <c r="S198" s="128"/>
      <c r="T198" s="135" t="str">
        <f aca="false">IF($E198="","",IF(ISERROR(SEARCH("@",$R198)),IF(LEFT($E198,4)="BG-X","EG",IF(LEFT($E198,2)="BG","G",IF(LEFT($E198,4)="BT-X",IF(LEN($E198)-LEN(SUBSTITUTE($E198,"-",))&gt;2,"","E"),IF(LEN($E198)-LEN(SUBSTITUTE($E198,"-",))&gt;1,"","E")))),"A"))</f>
        <v>G</v>
      </c>
      <c r="U198" s="128" t="s">
        <v>88</v>
      </c>
      <c r="V198" s="128"/>
      <c r="W198" s="362"/>
      <c r="X198" s="38"/>
      <c r="Y198" s="234" t="str">
        <f aca="false">IF(AH198=Y$4,"X","-")</f>
        <v>X</v>
      </c>
      <c r="Z198" s="234" t="str">
        <f aca="false">IF(Y198="X","X",IF($AH198=Z$4,"X","-"))</f>
        <v>X</v>
      </c>
      <c r="AA198" s="234" t="str">
        <f aca="false">IF(Z198="X","X",IF($AH198=AA$4,"X","-"))</f>
        <v>X</v>
      </c>
      <c r="AB198" s="234" t="str">
        <f aca="false">IF(AA198="X","X",IF($AH198=AB$4,"X","-"))</f>
        <v>X</v>
      </c>
      <c r="AC198" s="234" t="str">
        <f aca="false">IF(AB198="X","X",IF($AH198=AC$4,"X","-"))</f>
        <v>X</v>
      </c>
      <c r="AD198" s="234" t="str">
        <f aca="false">IF(AC198="X","X",IF($AH198=AD$4,"X","-"))</f>
        <v>X</v>
      </c>
      <c r="AE198" s="234" t="str">
        <f aca="false">IF(AD198="X","X",IF($AH198=AE$4,"X","-"))</f>
        <v>X</v>
      </c>
      <c r="AF198" s="38"/>
      <c r="AG198" s="234" t="s">
        <v>24</v>
      </c>
      <c r="AH198" s="234" t="s">
        <v>24</v>
      </c>
      <c r="AI198" s="38"/>
      <c r="AJ198" s="13" t="str">
        <f aca="false">IF(ISERROR(FIND("/",R198)),R198,LEFT(R198,FIND(CHAR(1),SUBSTITUTE(R198,"/",CHAR(1),LEN(R198)-LEN(SUBSTITUTE(R198,"/",""))))-1))</f>
        <v>/rsm:CrossIndustryInvoice/rsm:SupplyChainTradeTransaction</v>
      </c>
      <c r="AK198" s="13" t="str">
        <f aca="false">IF(ISERROR(FIND("/",R198)),R198,MID(R198, FIND(CHAR(1),SUBSTITUTE(R198,"/",CHAR(1), LEN(R198)-LEN(SUBSTITUTE(R198,"/","")))), LEN(R198)))</f>
        <v>/ram:ApplicableHeaderTradeDelivery</v>
      </c>
      <c r="AL198" s="14" t="n">
        <f aca="false">COUNTIFS(R$4:R198,AJ198)</f>
        <v>1</v>
      </c>
      <c r="AM198" s="1"/>
      <c r="AN198" s="260" t="str">
        <f aca="false">D198</f>
        <v>SCT_HTD</v>
      </c>
      <c r="AO198" s="261" t="str">
        <f aca="false">E198</f>
        <v>BG-13-00</v>
      </c>
      <c r="AP198" s="262" t="str">
        <f aca="false">IF(F198="","",F198)</f>
        <v/>
      </c>
      <c r="AQ198" s="128" t="n">
        <f aca="false">LEN(BB198)-LEN(SUBSTITUTE(BB198,"/",""))-1</f>
        <v>2</v>
      </c>
      <c r="AR198" s="128" t="str">
        <f aca="false">H198</f>
        <v>1..1</v>
      </c>
      <c r="AS198" s="130" t="s">
        <v>6034</v>
      </c>
      <c r="AT198" s="130" t="s">
        <v>2876</v>
      </c>
      <c r="AU198" s="131"/>
      <c r="AV198" s="131"/>
      <c r="AW198" s="131"/>
      <c r="AX198" s="130"/>
      <c r="AY198" s="132" t="str">
        <f aca="false">O198</f>
        <v>1..1</v>
      </c>
      <c r="AZ198" s="128" t="str">
        <f aca="false">P198</f>
        <v>1..1</v>
      </c>
      <c r="BA198" s="133" t="str">
        <f aca="false">Q198</f>
        <v>/rsm:CrossIndustryInvoice
/rsm:SupplyChainTradeTransaction
/ram:ApplicableHeaderTradeDelivery</v>
      </c>
      <c r="BB198" s="134" t="str">
        <f aca="false">R198</f>
        <v>/rsm:CrossIndustryInvoice/rsm:SupplyChainTradeTransaction/ram:ApplicableHeaderTradeDelivery</v>
      </c>
      <c r="BC198" s="128" t="str">
        <f aca="false">IF(S198="","",S198)</f>
        <v/>
      </c>
      <c r="BD198" s="135" t="str">
        <f aca="false">IF(T198="","",T198)</f>
        <v>G</v>
      </c>
      <c r="BE198" s="128" t="str">
        <f aca="false">IF(U198="","",U198)</f>
        <v>1..1</v>
      </c>
      <c r="BF198" s="128" t="str">
        <f aca="false">IF(V198="","",V198)</f>
        <v/>
      </c>
      <c r="BG198" s="362" t="str">
        <f aca="false">IF(W198="","",W198)</f>
        <v/>
      </c>
      <c r="BH198" s="6"/>
      <c r="BI198" s="234" t="str">
        <f aca="false">Y198</f>
        <v>X</v>
      </c>
      <c r="BJ198" s="234" t="str">
        <f aca="false">Z198</f>
        <v>X</v>
      </c>
      <c r="BK198" s="234" t="str">
        <f aca="false">AA198</f>
        <v>X</v>
      </c>
      <c r="BL198" s="234" t="str">
        <f aca="false">AB198</f>
        <v>X</v>
      </c>
      <c r="BM198" s="234" t="str">
        <f aca="false">AC198</f>
        <v>X</v>
      </c>
      <c r="BN198" s="234" t="str">
        <f aca="false">AD198</f>
        <v>X</v>
      </c>
      <c r="BO198" s="234" t="str">
        <f aca="false">AE198</f>
        <v>X</v>
      </c>
      <c r="BP198" s="6"/>
      <c r="BQ198" s="234" t="str">
        <f aca="false">AG198</f>
        <v>MINIMUM</v>
      </c>
      <c r="BR198" s="234" t="str">
        <f aca="false">AH198</f>
        <v>MINIMUM</v>
      </c>
      <c r="BS198" s="47"/>
      <c r="BT198" s="49" t="s">
        <v>6862</v>
      </c>
    </row>
    <row r="199" s="53" customFormat="true" ht="85.5" hidden="false" customHeight="false" outlineLevel="0" collapsed="false">
      <c r="A199" s="58" t="str">
        <f aca="false">IF(OR(T199="E",T199="A"),"YES","NO")</f>
        <v>NO</v>
      </c>
      <c r="B199" s="58"/>
      <c r="C199" s="58"/>
      <c r="D199" s="260" t="s">
        <v>6031</v>
      </c>
      <c r="E199" s="267" t="s">
        <v>2871</v>
      </c>
      <c r="F199" s="268" t="s">
        <v>2871</v>
      </c>
      <c r="G199" s="156" t="n">
        <f aca="false">LEN(R199)-LEN(SUBSTITUTE(R199,"/",""))-1</f>
        <v>3</v>
      </c>
      <c r="H199" s="156" t="s">
        <v>95</v>
      </c>
      <c r="I199" s="157" t="s">
        <v>2872</v>
      </c>
      <c r="J199" s="158" t="s">
        <v>2873</v>
      </c>
      <c r="K199" s="159"/>
      <c r="L199" s="159"/>
      <c r="M199" s="159"/>
      <c r="N199" s="158"/>
      <c r="O199" s="160" t="s">
        <v>95</v>
      </c>
      <c r="P199" s="156" t="str">
        <f aca="false">O199</f>
        <v>0..1</v>
      </c>
      <c r="Q199" s="161" t="s">
        <v>6043</v>
      </c>
      <c r="R199" s="162" t="s">
        <v>2874</v>
      </c>
      <c r="S199" s="156"/>
      <c r="T199" s="163" t="str">
        <f aca="false">IF($E199="","",IF(ISERROR(SEARCH("@",$R199)),IF(LEFT($E199,4)="BG-X","EG",IF(LEFT($E199,2)="BG","G",IF(LEFT($E199,4)="BT-X",IF(LEN($E199)-LEN(SUBSTITUTE($E199,"-",))&gt;2,"","E"),IF(LEN($E199)-LEN(SUBSTITUTE($E199,"-",))&gt;1,"","E")))),"A"))</f>
        <v>G</v>
      </c>
      <c r="U199" s="156" t="s">
        <v>95</v>
      </c>
      <c r="V199" s="156" t="s">
        <v>562</v>
      </c>
      <c r="W199" s="364"/>
      <c r="X199" s="38"/>
      <c r="Y199" s="163" t="str">
        <f aca="false">IF(AH199=Y$4,"X","-")</f>
        <v>-</v>
      </c>
      <c r="Z199" s="163" t="str">
        <f aca="false">IF(Y199="X","X",IF($AH199=Z$4,"X","-"))</f>
        <v>X</v>
      </c>
      <c r="AA199" s="163" t="str">
        <f aca="false">IF(Z199="X","X",IF($AH199=AA$4,"X","-"))</f>
        <v>X</v>
      </c>
      <c r="AB199" s="163" t="str">
        <f aca="false">IF(AA199="X","X",IF($AH199=AB$4,"X","-"))</f>
        <v>X</v>
      </c>
      <c r="AC199" s="163" t="str">
        <f aca="false">IF(AB199="X","X",IF($AH199=AC$4,"X","-"))</f>
        <v>X</v>
      </c>
      <c r="AD199" s="163" t="str">
        <f aca="false">IF(AC199="X","X",IF($AH199=AD$4,"X","-"))</f>
        <v>X</v>
      </c>
      <c r="AE199" s="163" t="str">
        <f aca="false">IF(AD199="X","X",IF($AH199=AE$4,"X","-"))</f>
        <v>X</v>
      </c>
      <c r="AF199" s="38"/>
      <c r="AG199" s="163" t="s">
        <v>25</v>
      </c>
      <c r="AH199" s="163" t="s">
        <v>25</v>
      </c>
      <c r="AI199" s="38"/>
      <c r="AJ199" s="13" t="str">
        <f aca="false">IF(ISERROR(FIND("/",R199)),R199,LEFT(R199,FIND(CHAR(1),SUBSTITUTE(R199,"/",CHAR(1),LEN(R199)-LEN(SUBSTITUTE(R199,"/",""))))-1))</f>
        <v>/rsm:CrossIndustryInvoice/rsm:SupplyChainTradeTransaction/ram:ApplicableHeaderTradeDelivery</v>
      </c>
      <c r="AK199" s="13" t="str">
        <f aca="false">IF(ISERROR(FIND("/",R199)),R199,MID(R199, FIND(CHAR(1),SUBSTITUTE(R199,"/",CHAR(1), LEN(R199)-LEN(SUBSTITUTE(R199,"/","")))), LEN(R199)))</f>
        <v>/ram:ShipToTradeParty</v>
      </c>
      <c r="AL199" s="14" t="n">
        <f aca="false">COUNTIFS(R$4:R199,AJ199)</f>
        <v>1</v>
      </c>
      <c r="AM199" s="1"/>
      <c r="AN199" s="260" t="str">
        <f aca="false">D199</f>
        <v>SCT_HTD</v>
      </c>
      <c r="AO199" s="267" t="str">
        <f aca="false">E199</f>
        <v>BG-13</v>
      </c>
      <c r="AP199" s="268" t="str">
        <f aca="false">IF(F199="","",F199)</f>
        <v>BG-13</v>
      </c>
      <c r="AQ199" s="156" t="n">
        <f aca="false">LEN(BB199)-LEN(SUBSTITUTE(BB199,"/",""))-1</f>
        <v>3</v>
      </c>
      <c r="AR199" s="156" t="str">
        <f aca="false">H199</f>
        <v>0..1</v>
      </c>
      <c r="AS199" s="157" t="s">
        <v>2875</v>
      </c>
      <c r="AT199" s="158" t="s">
        <v>2876</v>
      </c>
      <c r="AU199" s="159"/>
      <c r="AV199" s="159"/>
      <c r="AW199" s="159"/>
      <c r="AX199" s="158"/>
      <c r="AY199" s="160" t="str">
        <f aca="false">O199</f>
        <v>0..1</v>
      </c>
      <c r="AZ199" s="156" t="str">
        <f aca="false">P199</f>
        <v>0..1</v>
      </c>
      <c r="BA199" s="161" t="str">
        <f aca="false">Q199</f>
        <v>/rsm:CrossIndustryInvoice
/rsm:SupplyChainTradeTransaction
/ram:ApplicableHeaderTradeDelivery
/ram:ShipToTradeParty</v>
      </c>
      <c r="BB199" s="162" t="str">
        <f aca="false">R199</f>
        <v>/rsm:CrossIndustryInvoice/rsm:SupplyChainTradeTransaction/ram:ApplicableHeaderTradeDelivery/ram:ShipToTradeParty</v>
      </c>
      <c r="BC199" s="156" t="str">
        <f aca="false">IF(S199="","",S199)</f>
        <v/>
      </c>
      <c r="BD199" s="163" t="str">
        <f aca="false">IF(T199="","",T199)</f>
        <v>G</v>
      </c>
      <c r="BE199" s="156" t="str">
        <f aca="false">IF(U199="","",U199)</f>
        <v>0..1</v>
      </c>
      <c r="BF199" s="156" t="str">
        <f aca="false">IF(V199="","",V199)</f>
        <v>STR-3</v>
      </c>
      <c r="BG199" s="364" t="str">
        <f aca="false">IF(W199="","",W199)</f>
        <v/>
      </c>
      <c r="BH199" s="6"/>
      <c r="BI199" s="163" t="str">
        <f aca="false">Y199</f>
        <v>-</v>
      </c>
      <c r="BJ199" s="163" t="str">
        <f aca="false">Z199</f>
        <v>X</v>
      </c>
      <c r="BK199" s="163" t="str">
        <f aca="false">AA199</f>
        <v>X</v>
      </c>
      <c r="BL199" s="163" t="str">
        <f aca="false">AB199</f>
        <v>X</v>
      </c>
      <c r="BM199" s="163" t="str">
        <f aca="false">AC199</f>
        <v>X</v>
      </c>
      <c r="BN199" s="163" t="str">
        <f aca="false">AD199</f>
        <v>X</v>
      </c>
      <c r="BO199" s="163" t="str">
        <f aca="false">AE199</f>
        <v>X</v>
      </c>
      <c r="BP199" s="6"/>
      <c r="BQ199" s="163" t="str">
        <f aca="false">AG199</f>
        <v>BASIC WL</v>
      </c>
      <c r="BR199" s="163" t="str">
        <f aca="false">AH199</f>
        <v>BASIC WL</v>
      </c>
      <c r="BS199" s="47"/>
      <c r="BT199" s="49" t="s">
        <v>6862</v>
      </c>
    </row>
    <row r="200" s="53" customFormat="true" ht="85.5" hidden="false" customHeight="false" outlineLevel="0" collapsed="false">
      <c r="A200" s="58" t="str">
        <f aca="false">IF(OR(T200="E",T200="A"),"YES","NO")</f>
        <v>YES</v>
      </c>
      <c r="B200" s="58"/>
      <c r="C200" s="58"/>
      <c r="D200" s="269" t="s">
        <v>6031</v>
      </c>
      <c r="E200" s="270" t="s">
        <v>2877</v>
      </c>
      <c r="F200" s="271"/>
      <c r="G200" s="99" t="n">
        <f aca="false">LEN(R200)-LEN(SUBSTITUTE(R200,"/",""))-1</f>
        <v>4</v>
      </c>
      <c r="H200" s="99" t="s">
        <v>95</v>
      </c>
      <c r="I200" s="97" t="s">
        <v>2878</v>
      </c>
      <c r="J200" s="97" t="s">
        <v>2879</v>
      </c>
      <c r="K200" s="98" t="s">
        <v>2880</v>
      </c>
      <c r="L200" s="98"/>
      <c r="M200" s="98"/>
      <c r="N200" s="97" t="s">
        <v>137</v>
      </c>
      <c r="O200" s="99" t="s">
        <v>95</v>
      </c>
      <c r="P200" s="100" t="str">
        <f aca="false">O200</f>
        <v>0..1</v>
      </c>
      <c r="Q200" s="54" t="s">
        <v>6046</v>
      </c>
      <c r="R200" s="109" t="s">
        <v>2881</v>
      </c>
      <c r="S200" s="99" t="s">
        <v>139</v>
      </c>
      <c r="T200" s="10" t="str">
        <f aca="false">IF($E200="","",IF(ISERROR(SEARCH("@",$R200)),IF(LEFT($E200,4)="BG-X","EG",IF(LEFT($E200,2)="BG","G",IF(LEFT($E200,4)="BT-X",IF(LEN($E200)-LEN(SUBSTITUTE($E200,"-",))&gt;2,"","E"),IF(LEN($E200)-LEN(SUBSTITUTE($E200,"-",))&gt;1,"","E")))),"A"))</f>
        <v>E</v>
      </c>
      <c r="U200" s="99" t="s">
        <v>112</v>
      </c>
      <c r="V200" s="99" t="s">
        <v>1645</v>
      </c>
      <c r="W200" s="315" t="s">
        <v>5019</v>
      </c>
      <c r="X200" s="38"/>
      <c r="Y200" s="10" t="str">
        <f aca="false">IF(AH200=Y$4,"X","-")</f>
        <v>-</v>
      </c>
      <c r="Z200" s="10" t="str">
        <f aca="false">IF(Y200="X","X",IF($AH200=Z$4,"X","-"))</f>
        <v>X</v>
      </c>
      <c r="AA200" s="10" t="str">
        <f aca="false">IF(Z200="X","X",IF($AH200=AA$4,"X","-"))</f>
        <v>X</v>
      </c>
      <c r="AB200" s="10" t="str">
        <f aca="false">IF(AA200="X","X",IF($AH200=AB$4,"X","-"))</f>
        <v>X</v>
      </c>
      <c r="AC200" s="10" t="str">
        <f aca="false">IF(AB200="X","X",IF($AH200=AC$4,"X","-"))</f>
        <v>X</v>
      </c>
      <c r="AD200" s="10" t="str">
        <f aca="false">IF(AC200="X","X",IF($AH200=AD$4,"X","-"))</f>
        <v>X</v>
      </c>
      <c r="AE200" s="10" t="str">
        <f aca="false">IF(AD200="X","X",IF($AH200=AE$4,"X","-"))</f>
        <v>X</v>
      </c>
      <c r="AF200" s="38"/>
      <c r="AG200" s="10" t="s">
        <v>25</v>
      </c>
      <c r="AH200" s="110" t="s">
        <v>25</v>
      </c>
      <c r="AI200" s="38"/>
      <c r="AJ200" s="13" t="str">
        <f aca="false">IF(ISERROR(FIND("/",R200)),R200,LEFT(R200,FIND(CHAR(1),SUBSTITUTE(R200,"/",CHAR(1),LEN(R200)-LEN(SUBSTITUTE(R200,"/",""))))-1))</f>
        <v>/rsm:CrossIndustryInvoice/rsm:SupplyChainTradeTransaction/ram:ApplicableHeaderTradeDelivery/ram:ShipToTradeParty</v>
      </c>
      <c r="AK200" s="13" t="str">
        <f aca="false">IF(ISERROR(FIND("/",R200)),R200,MID(R200, FIND(CHAR(1),SUBSTITUTE(R200,"/",CHAR(1), LEN(R200)-LEN(SUBSTITUTE(R200,"/","")))), LEN(R200)))</f>
        <v>/ram:ID</v>
      </c>
      <c r="AL200" s="14" t="n">
        <f aca="false">COUNTIFS(R$4:R200,AJ200)</f>
        <v>1</v>
      </c>
      <c r="AM200" s="1"/>
      <c r="AN200" s="269" t="str">
        <f aca="false">D200</f>
        <v>SCT_HTD</v>
      </c>
      <c r="AO200" s="270" t="str">
        <f aca="false">E200</f>
        <v>BT-71</v>
      </c>
      <c r="AP200" s="271" t="str">
        <f aca="false">IF(F200="","",F200)</f>
        <v/>
      </c>
      <c r="AQ200" s="99" t="n">
        <f aca="false">LEN(BB200)-LEN(SUBSTITUTE(BB200,"/",""))-1</f>
        <v>4</v>
      </c>
      <c r="AR200" s="99" t="str">
        <f aca="false">H200</f>
        <v>0..1</v>
      </c>
      <c r="AS200" s="97" t="s">
        <v>2882</v>
      </c>
      <c r="AT200" s="97" t="s">
        <v>2883</v>
      </c>
      <c r="AU200" s="98" t="s">
        <v>2884</v>
      </c>
      <c r="AV200" s="98"/>
      <c r="AW200" s="98"/>
      <c r="AX200" s="97" t="s">
        <v>2190</v>
      </c>
      <c r="AY200" s="99" t="str">
        <f aca="false">O200</f>
        <v>0..1</v>
      </c>
      <c r="AZ200" s="100" t="str">
        <f aca="false">P200</f>
        <v>0..1</v>
      </c>
      <c r="BA200" s="54" t="str">
        <f aca="false">Q200</f>
        <v>/rsm:CrossIndustryInvoice
/rsm:SupplyChainTradeTransaction
/ram:ApplicableHeaderTradeDelivery
/ram:ShipToTradeParty
/ram:ID</v>
      </c>
      <c r="BB200" s="109" t="str">
        <f aca="false">R200</f>
        <v>/rsm:CrossIndustryInvoice/rsm:SupplyChainTradeTransaction/ram:ApplicableHeaderTradeDelivery/ram:ShipToTradeParty/ram:ID</v>
      </c>
      <c r="BC200" s="99" t="str">
        <f aca="false">IF(S200="","",S200)</f>
        <v>I</v>
      </c>
      <c r="BD200" s="10" t="str">
        <f aca="false">IF(T200="","",T200)</f>
        <v>E</v>
      </c>
      <c r="BE200" s="99" t="str">
        <f aca="false">IF(U200="","",U200)</f>
        <v>0..n</v>
      </c>
      <c r="BF200" s="99" t="str">
        <f aca="false">IF(V200="","",V200)</f>
        <v>SYN-1, CAR-3</v>
      </c>
      <c r="BG200" s="315" t="str">
        <f aca="false">IF(W200="","",W200)</f>
        <v>GloablID, if global identifier exists and can be stated in @schemeID, ID else</v>
      </c>
      <c r="BH200" s="6"/>
      <c r="BI200" s="10" t="str">
        <f aca="false">Y200</f>
        <v>-</v>
      </c>
      <c r="BJ200" s="10" t="str">
        <f aca="false">Z200</f>
        <v>X</v>
      </c>
      <c r="BK200" s="10" t="str">
        <f aca="false">AA200</f>
        <v>X</v>
      </c>
      <c r="BL200" s="10" t="str">
        <f aca="false">AB200</f>
        <v>X</v>
      </c>
      <c r="BM200" s="10" t="str">
        <f aca="false">AC200</f>
        <v>X</v>
      </c>
      <c r="BN200" s="10" t="str">
        <f aca="false">AD200</f>
        <v>X</v>
      </c>
      <c r="BO200" s="10" t="str">
        <f aca="false">AE200</f>
        <v>X</v>
      </c>
      <c r="BP200" s="6"/>
      <c r="BQ200" s="10" t="str">
        <f aca="false">AG200</f>
        <v>BASIC WL</v>
      </c>
      <c r="BR200" s="10" t="str">
        <f aca="false">AH200</f>
        <v>BASIC WL</v>
      </c>
      <c r="BS200" s="47"/>
      <c r="BT200" s="49" t="s">
        <v>6862</v>
      </c>
    </row>
    <row r="201" s="53" customFormat="true" ht="85.5" hidden="false" customHeight="false" outlineLevel="0" collapsed="false">
      <c r="A201" s="58" t="str">
        <f aca="false">IF(OR(T201="E",T201="A"),"YES","NO")</f>
        <v>YES</v>
      </c>
      <c r="B201" s="58"/>
      <c r="C201" s="363" t="s">
        <v>6880</v>
      </c>
      <c r="D201" s="269" t="s">
        <v>6031</v>
      </c>
      <c r="E201" s="270" t="s">
        <v>2885</v>
      </c>
      <c r="F201" s="271" t="s">
        <v>2877</v>
      </c>
      <c r="G201" s="99" t="n">
        <f aca="false">LEN(R201)-LEN(SUBSTITUTE(R201,"/",""))-1</f>
        <v>4</v>
      </c>
      <c r="H201" s="99" t="s">
        <v>95</v>
      </c>
      <c r="I201" s="139" t="s">
        <v>2886</v>
      </c>
      <c r="J201" s="97"/>
      <c r="K201" s="98" t="s">
        <v>5019</v>
      </c>
      <c r="L201" s="98"/>
      <c r="M201" s="98" t="s">
        <v>5019</v>
      </c>
      <c r="N201" s="97" t="s">
        <v>137</v>
      </c>
      <c r="O201" s="99" t="s">
        <v>95</v>
      </c>
      <c r="P201" s="100" t="s">
        <v>112</v>
      </c>
      <c r="Q201" s="54" t="s">
        <v>6049</v>
      </c>
      <c r="R201" s="109" t="s">
        <v>2887</v>
      </c>
      <c r="S201" s="99" t="s">
        <v>139</v>
      </c>
      <c r="T201" s="366" t="s">
        <v>4639</v>
      </c>
      <c r="U201" s="99" t="s">
        <v>112</v>
      </c>
      <c r="V201" s="99" t="s">
        <v>1645</v>
      </c>
      <c r="W201" s="315" t="s">
        <v>5019</v>
      </c>
      <c r="X201" s="38"/>
      <c r="Y201" s="10" t="str">
        <f aca="false">IF(AH201=Y$4,"X","-")</f>
        <v>-</v>
      </c>
      <c r="Z201" s="10" t="str">
        <f aca="false">IF(Y201="X","X",IF($AH201=Z$4,"X","-"))</f>
        <v>X</v>
      </c>
      <c r="AA201" s="10" t="str">
        <f aca="false">IF(Z201="X","X",IF($AH201=AA$4,"X","-"))</f>
        <v>X</v>
      </c>
      <c r="AB201" s="10" t="str">
        <f aca="false">IF(AA201="X","X",IF($AH201=AB$4,"X","-"))</f>
        <v>X</v>
      </c>
      <c r="AC201" s="10" t="str">
        <f aca="false">IF(AB201="X","X",IF($AH201=AC$4,"X","-"))</f>
        <v>X</v>
      </c>
      <c r="AD201" s="10" t="str">
        <f aca="false">IF(AC201="X","X",IF($AH201=AD$4,"X","-"))</f>
        <v>X</v>
      </c>
      <c r="AE201" s="10" t="str">
        <f aca="false">IF(AD201="X","X",IF($AH201=AE$4,"X","-"))</f>
        <v>X</v>
      </c>
      <c r="AF201" s="38"/>
      <c r="AG201" s="10" t="s">
        <v>25</v>
      </c>
      <c r="AH201" s="110" t="s">
        <v>25</v>
      </c>
      <c r="AI201" s="38"/>
      <c r="AJ201" s="13" t="str">
        <f aca="false">IF(ISERROR(FIND("/",R201)),R201,LEFT(R201,FIND(CHAR(1),SUBSTITUTE(R201,"/",CHAR(1),LEN(R201)-LEN(SUBSTITUTE(R201,"/",""))))-1))</f>
        <v>/rsm:CrossIndustryInvoice/rsm:SupplyChainTradeTransaction/ram:ApplicableHeaderTradeDelivery/ram:ShipToTradeParty</v>
      </c>
      <c r="AK201" s="13" t="str">
        <f aca="false">IF(ISERROR(FIND("/",R201)),R201,MID(R201, FIND(CHAR(1),SUBSTITUTE(R201,"/",CHAR(1), LEN(R201)-LEN(SUBSTITUTE(R201,"/","")))), LEN(R201)))</f>
        <v>/ram:GlobalID</v>
      </c>
      <c r="AL201" s="14" t="n">
        <f aca="false">COUNTIFS(R$4:R201,AJ201)</f>
        <v>1</v>
      </c>
      <c r="AM201" s="1"/>
      <c r="AN201" s="269" t="str">
        <f aca="false">D201</f>
        <v>SCT_HTD</v>
      </c>
      <c r="AO201" s="270" t="str">
        <f aca="false">E201</f>
        <v>BT-71-0</v>
      </c>
      <c r="AP201" s="271" t="str">
        <f aca="false">IF(F201="","",F201)</f>
        <v>BT-71</v>
      </c>
      <c r="AQ201" s="99" t="n">
        <f aca="false">LEN(BB201)-LEN(SUBSTITUTE(BB201,"/",""))-1</f>
        <v>4</v>
      </c>
      <c r="AR201" s="99" t="str">
        <f aca="false">H201</f>
        <v>0..1</v>
      </c>
      <c r="AS201" s="139"/>
      <c r="AT201" s="97"/>
      <c r="AU201" s="98" t="s">
        <v>968</v>
      </c>
      <c r="AV201" s="98"/>
      <c r="AW201" s="98"/>
      <c r="AX201" s="97" t="s">
        <v>2190</v>
      </c>
      <c r="AY201" s="99" t="str">
        <f aca="false">O201</f>
        <v>0..1</v>
      </c>
      <c r="AZ201" s="100" t="str">
        <f aca="false">P201</f>
        <v>0..n</v>
      </c>
      <c r="BA201" s="54" t="str">
        <f aca="false">Q201</f>
        <v>/rsm:CrossIndustryInvoice
/rsm:SupplyChainTradeTransaction
/ram:ApplicableHeaderTradeDelivery
/ram:ShipToTradeParty
/ram:GlobalID</v>
      </c>
      <c r="BB201" s="109" t="str">
        <f aca="false">R201</f>
        <v>/rsm:CrossIndustryInvoice/rsm:SupplyChainTradeTransaction/ram:ApplicableHeaderTradeDelivery/ram:ShipToTradeParty/ram:GlobalID</v>
      </c>
      <c r="BC201" s="99" t="str">
        <f aca="false">IF(S201="","",S201)</f>
        <v>I</v>
      </c>
      <c r="BD201" s="10" t="str">
        <f aca="false">IF(T201="","",T201)</f>
        <v>E</v>
      </c>
      <c r="BE201" s="99" t="str">
        <f aca="false">IF(U201="","",U201)</f>
        <v>0..n</v>
      </c>
      <c r="BF201" s="99" t="str">
        <f aca="false">IF(V201="","",V201)</f>
        <v>SYN-1, CAR-3</v>
      </c>
      <c r="BG201" s="315" t="str">
        <f aca="false">IF(W201="","",W201)</f>
        <v>GloablID, if global identifier exists and can be stated in @schemeID, ID else</v>
      </c>
      <c r="BH201" s="6"/>
      <c r="BI201" s="10" t="str">
        <f aca="false">Y201</f>
        <v>-</v>
      </c>
      <c r="BJ201" s="10" t="str">
        <f aca="false">Z201</f>
        <v>X</v>
      </c>
      <c r="BK201" s="10" t="str">
        <f aca="false">AA201</f>
        <v>X</v>
      </c>
      <c r="BL201" s="10" t="str">
        <f aca="false">AB201</f>
        <v>X</v>
      </c>
      <c r="BM201" s="10" t="str">
        <f aca="false">AC201</f>
        <v>X</v>
      </c>
      <c r="BN201" s="10" t="str">
        <f aca="false">AD201</f>
        <v>X</v>
      </c>
      <c r="BO201" s="10" t="str">
        <f aca="false">AE201</f>
        <v>X</v>
      </c>
      <c r="BP201" s="6"/>
      <c r="BQ201" s="10" t="str">
        <f aca="false">AG201</f>
        <v>BASIC WL</v>
      </c>
      <c r="BR201" s="10" t="str">
        <f aca="false">AH201</f>
        <v>BASIC WL</v>
      </c>
      <c r="BS201" s="47"/>
      <c r="BT201" s="49" t="s">
        <v>6862</v>
      </c>
    </row>
    <row r="202" s="53" customFormat="true" ht="89.25" hidden="false" customHeight="false" outlineLevel="0" collapsed="false">
      <c r="A202" s="58" t="str">
        <f aca="false">IF(OR(T202="E",T202="A"),"YES","NO")</f>
        <v>YES</v>
      </c>
      <c r="B202" s="58"/>
      <c r="C202" s="58"/>
      <c r="D202" s="269" t="s">
        <v>6031</v>
      </c>
      <c r="E202" s="270" t="s">
        <v>2888</v>
      </c>
      <c r="F202" s="271" t="s">
        <v>2888</v>
      </c>
      <c r="G202" s="99" t="n">
        <f aca="false">LEN(R202)-LEN(SUBSTITUTE(R202,"/",""))-1</f>
        <v>5</v>
      </c>
      <c r="H202" s="99" t="s">
        <v>95</v>
      </c>
      <c r="I202" s="139" t="s">
        <v>355</v>
      </c>
      <c r="J202" s="97" t="s">
        <v>2889</v>
      </c>
      <c r="K202" s="98" t="s">
        <v>6881</v>
      </c>
      <c r="L202" s="98"/>
      <c r="M202" s="98"/>
      <c r="N202" s="97" t="s">
        <v>358</v>
      </c>
      <c r="O202" s="99" t="s">
        <v>88</v>
      </c>
      <c r="P202" s="100" t="str">
        <f aca="false">O202</f>
        <v>1..1</v>
      </c>
      <c r="Q202" s="54" t="s">
        <v>6051</v>
      </c>
      <c r="R202" s="109" t="s">
        <v>2890</v>
      </c>
      <c r="S202" s="99" t="s">
        <v>360</v>
      </c>
      <c r="T202" s="10" t="str">
        <f aca="false">IF($E202="","",IF(ISERROR(SEARCH("@",$R202)),IF(LEFT($E202,4)="BG-X","EG",IF(LEFT($E202,2)="BG","G",IF(LEFT($E202,4)="BT-X",IF(LEN($E202)-LEN(SUBSTITUTE($E202,"-",))&gt;2,"","E"),IF(LEN($E202)-LEN(SUBSTITUTE($E202,"-",))&gt;1,"","E")))),"A"))</f>
        <v>A</v>
      </c>
      <c r="U202" s="99" t="s">
        <v>95</v>
      </c>
      <c r="V202" s="99"/>
      <c r="W202" s="315"/>
      <c r="X202" s="38"/>
      <c r="Y202" s="10" t="str">
        <f aca="false">IF(AH202=Y$4,"X","-")</f>
        <v>-</v>
      </c>
      <c r="Z202" s="10" t="str">
        <f aca="false">IF(Y202="X","X",IF($AH202=Z$4,"X","-"))</f>
        <v>X</v>
      </c>
      <c r="AA202" s="10" t="str">
        <f aca="false">IF(Z202="X","X",IF($AH202=AA$4,"X","-"))</f>
        <v>X</v>
      </c>
      <c r="AB202" s="10" t="str">
        <f aca="false">IF(AA202="X","X",IF($AH202=AB$4,"X","-"))</f>
        <v>X</v>
      </c>
      <c r="AC202" s="10" t="str">
        <f aca="false">IF(AB202="X","X",IF($AH202=AC$4,"X","-"))</f>
        <v>X</v>
      </c>
      <c r="AD202" s="10" t="str">
        <f aca="false">IF(AC202="X","X",IF($AH202=AD$4,"X","-"))</f>
        <v>X</v>
      </c>
      <c r="AE202" s="10" t="str">
        <f aca="false">IF(AD202="X","X",IF($AH202=AE$4,"X","-"))</f>
        <v>X</v>
      </c>
      <c r="AF202" s="38"/>
      <c r="AG202" s="10" t="s">
        <v>25</v>
      </c>
      <c r="AH202" s="110" t="s">
        <v>25</v>
      </c>
      <c r="AI202" s="38"/>
      <c r="AJ202" s="13" t="str">
        <f aca="false">IF(ISERROR(FIND("/",R202)),R202,LEFT(R202,FIND(CHAR(1),SUBSTITUTE(R202,"/",CHAR(1),LEN(R202)-LEN(SUBSTITUTE(R202,"/",""))))-1))</f>
        <v>/rsm:CrossIndustryInvoice/rsm:SupplyChainTradeTransaction/ram:ApplicableHeaderTradeDelivery/ram:ShipToTradeParty/ram:GlobalID</v>
      </c>
      <c r="AK202" s="13" t="str">
        <f aca="false">IF(ISERROR(FIND("/",R202)),R202,MID(R202, FIND(CHAR(1),SUBSTITUTE(R202,"/",CHAR(1), LEN(R202)-LEN(SUBSTITUTE(R202,"/","")))), LEN(R202)))</f>
        <v>/@schemeID</v>
      </c>
      <c r="AL202" s="14" t="n">
        <f aca="false">COUNTIFS(R$4:R202,AJ202)</f>
        <v>1</v>
      </c>
      <c r="AM202" s="1"/>
      <c r="AN202" s="269" t="str">
        <f aca="false">D202</f>
        <v>SCT_HTD</v>
      </c>
      <c r="AO202" s="270" t="str">
        <f aca="false">E202</f>
        <v>BT-71-1</v>
      </c>
      <c r="AP202" s="271" t="str">
        <f aca="false">IF(F202="","",F202)</f>
        <v>BT-71-1</v>
      </c>
      <c r="AQ202" s="99" t="n">
        <f aca="false">LEN(BB202)-LEN(SUBSTITUTE(BB202,"/",""))-1</f>
        <v>5</v>
      </c>
      <c r="AR202" s="99" t="str">
        <f aca="false">H202</f>
        <v>0..1</v>
      </c>
      <c r="AS202" s="139" t="s">
        <v>361</v>
      </c>
      <c r="AT202" s="97" t="s">
        <v>2891</v>
      </c>
      <c r="AU202" s="98" t="s">
        <v>363</v>
      </c>
      <c r="AV202" s="98"/>
      <c r="AW202" s="98"/>
      <c r="AX202" s="97"/>
      <c r="AY202" s="99" t="str">
        <f aca="false">O202</f>
        <v>1..1</v>
      </c>
      <c r="AZ202" s="100" t="str">
        <f aca="false">P202</f>
        <v>1..1</v>
      </c>
      <c r="BA202" s="54" t="str">
        <f aca="false">Q202</f>
        <v>/rsm:CrossIndustryInvoice
/rsm:SupplyChainTradeTransaction
/ram:ApplicableHeaderTradeDelivery
/ram:ShipToTradeParty
/ram:GlobalID
/@schemeID</v>
      </c>
      <c r="BB202" s="109" t="str">
        <f aca="false">R202</f>
        <v>/rsm:CrossIndustryInvoice/rsm:SupplyChainTradeTransaction/ram:ApplicableHeaderTradeDelivery/ram:ShipToTradeParty/ram:GlobalID/@schemeID</v>
      </c>
      <c r="BC202" s="99" t="str">
        <f aca="false">IF(S202="","",S202)</f>
        <v>S</v>
      </c>
      <c r="BD202" s="10" t="str">
        <f aca="false">IF(T202="","",T202)</f>
        <v>A</v>
      </c>
      <c r="BE202" s="99" t="str">
        <f aca="false">IF(U202="","",U202)</f>
        <v>0..1</v>
      </c>
      <c r="BF202" s="99" t="str">
        <f aca="false">IF(V202="","",V202)</f>
        <v/>
      </c>
      <c r="BG202" s="315" t="str">
        <f aca="false">IF(W202="","",W202)</f>
        <v/>
      </c>
      <c r="BH202" s="6"/>
      <c r="BI202" s="10" t="str">
        <f aca="false">Y202</f>
        <v>-</v>
      </c>
      <c r="BJ202" s="10" t="str">
        <f aca="false">Z202</f>
        <v>X</v>
      </c>
      <c r="BK202" s="10" t="str">
        <f aca="false">AA202</f>
        <v>X</v>
      </c>
      <c r="BL202" s="10" t="str">
        <f aca="false">AB202</f>
        <v>X</v>
      </c>
      <c r="BM202" s="10" t="str">
        <f aca="false">AC202</f>
        <v>X</v>
      </c>
      <c r="BN202" s="10" t="str">
        <f aca="false">AD202</f>
        <v>X</v>
      </c>
      <c r="BO202" s="10" t="str">
        <f aca="false">AE202</f>
        <v>X</v>
      </c>
      <c r="BP202" s="6"/>
      <c r="BQ202" s="10" t="str">
        <f aca="false">AG202</f>
        <v>BASIC WL</v>
      </c>
      <c r="BR202" s="10" t="str">
        <f aca="false">AH202</f>
        <v>BASIC WL</v>
      </c>
      <c r="BS202" s="47"/>
      <c r="BT202" s="49" t="s">
        <v>6862</v>
      </c>
    </row>
    <row r="203" s="53" customFormat="true" ht="85.5" hidden="false" customHeight="false" outlineLevel="0" collapsed="false">
      <c r="A203" s="58" t="str">
        <f aca="false">IF(OR(T203="E",T203="A"),"YES","NO")</f>
        <v>YES</v>
      </c>
      <c r="B203" s="58"/>
      <c r="C203" s="58"/>
      <c r="D203" s="269" t="s">
        <v>6031</v>
      </c>
      <c r="E203" s="270" t="s">
        <v>2892</v>
      </c>
      <c r="F203" s="271" t="s">
        <v>2892</v>
      </c>
      <c r="G203" s="99" t="n">
        <f aca="false">LEN(R203)-LEN(SUBSTITUTE(R203,"/",""))-1</f>
        <v>4</v>
      </c>
      <c r="H203" s="99" t="s">
        <v>95</v>
      </c>
      <c r="I203" s="97" t="s">
        <v>2893</v>
      </c>
      <c r="J203" s="97" t="s">
        <v>2894</v>
      </c>
      <c r="K203" s="98" t="s">
        <v>2895</v>
      </c>
      <c r="L203" s="98"/>
      <c r="M203" s="98"/>
      <c r="N203" s="97" t="s">
        <v>119</v>
      </c>
      <c r="O203" s="99" t="s">
        <v>95</v>
      </c>
      <c r="P203" s="100" t="str">
        <f aca="false">O203</f>
        <v>0..1</v>
      </c>
      <c r="Q203" s="54" t="s">
        <v>6052</v>
      </c>
      <c r="R203" s="109" t="s">
        <v>2896</v>
      </c>
      <c r="S203" s="99" t="s">
        <v>121</v>
      </c>
      <c r="T203" s="10" t="str">
        <f aca="false">IF($E203="","",IF(ISERROR(SEARCH("@",$R203)),IF(LEFT($E203,4)="BG-X","EG",IF(LEFT($E203,2)="BG","G",IF(LEFT($E203,4)="BT-X",IF(LEN($E203)-LEN(SUBSTITUTE($E203,"-",))&gt;2,"","E"),IF(LEN($E203)-LEN(SUBSTITUTE($E203,"-",))&gt;1,"","E")))),"A"))</f>
        <v>E</v>
      </c>
      <c r="U203" s="99" t="s">
        <v>95</v>
      </c>
      <c r="V203" s="99"/>
      <c r="W203" s="315"/>
      <c r="X203" s="38"/>
      <c r="Y203" s="10" t="str">
        <f aca="false">IF(AH203=Y$4,"X","-")</f>
        <v>-</v>
      </c>
      <c r="Z203" s="10" t="str">
        <f aca="false">IF(Y203="X","X",IF($AH203=Z$4,"X","-"))</f>
        <v>X</v>
      </c>
      <c r="AA203" s="10" t="str">
        <f aca="false">IF(Z203="X","X",IF($AH203=AA$4,"X","-"))</f>
        <v>X</v>
      </c>
      <c r="AB203" s="10" t="str">
        <f aca="false">IF(AA203="X","X",IF($AH203=AB$4,"X","-"))</f>
        <v>X</v>
      </c>
      <c r="AC203" s="10" t="str">
        <f aca="false">IF(AB203="X","X",IF($AH203=AC$4,"X","-"))</f>
        <v>X</v>
      </c>
      <c r="AD203" s="10" t="str">
        <f aca="false">IF(AC203="X","X",IF($AH203=AD$4,"X","-"))</f>
        <v>X</v>
      </c>
      <c r="AE203" s="10" t="str">
        <f aca="false">IF(AD203="X","X",IF($AH203=AE$4,"X","-"))</f>
        <v>X</v>
      </c>
      <c r="AF203" s="38"/>
      <c r="AG203" s="10" t="s">
        <v>25</v>
      </c>
      <c r="AH203" s="110" t="s">
        <v>25</v>
      </c>
      <c r="AI203" s="38"/>
      <c r="AJ203" s="13" t="str">
        <f aca="false">IF(ISERROR(FIND("/",R203)),R203,LEFT(R203,FIND(CHAR(1),SUBSTITUTE(R203,"/",CHAR(1),LEN(R203)-LEN(SUBSTITUTE(R203,"/",""))))-1))</f>
        <v>/rsm:CrossIndustryInvoice/rsm:SupplyChainTradeTransaction/ram:ApplicableHeaderTradeDelivery/ram:ShipToTradeParty</v>
      </c>
      <c r="AK203" s="13" t="str">
        <f aca="false">IF(ISERROR(FIND("/",R203)),R203,MID(R203, FIND(CHAR(1),SUBSTITUTE(R203,"/",CHAR(1), LEN(R203)-LEN(SUBSTITUTE(R203,"/","")))), LEN(R203)))</f>
        <v>/ram:Name</v>
      </c>
      <c r="AL203" s="14" t="n">
        <f aca="false">COUNTIFS(R$4:R203,AJ203)</f>
        <v>1</v>
      </c>
      <c r="AM203" s="1"/>
      <c r="AN203" s="269" t="str">
        <f aca="false">D203</f>
        <v>SCT_HTD</v>
      </c>
      <c r="AO203" s="270" t="str">
        <f aca="false">E203</f>
        <v>BT-70</v>
      </c>
      <c r="AP203" s="271" t="str">
        <f aca="false">IF(F203="","",F203)</f>
        <v>BT-70</v>
      </c>
      <c r="AQ203" s="99" t="n">
        <f aca="false">LEN(BB203)-LEN(SUBSTITUTE(BB203,"/",""))-1</f>
        <v>4</v>
      </c>
      <c r="AR203" s="99" t="str">
        <f aca="false">H203</f>
        <v>0..1</v>
      </c>
      <c r="AS203" s="97" t="s">
        <v>2897</v>
      </c>
      <c r="AT203" s="97" t="s">
        <v>2898</v>
      </c>
      <c r="AU203" s="98" t="s">
        <v>2899</v>
      </c>
      <c r="AV203" s="98"/>
      <c r="AW203" s="98"/>
      <c r="AX203" s="97" t="s">
        <v>4647</v>
      </c>
      <c r="AY203" s="99" t="str">
        <f aca="false">O203</f>
        <v>0..1</v>
      </c>
      <c r="AZ203" s="100" t="str">
        <f aca="false">P203</f>
        <v>0..1</v>
      </c>
      <c r="BA203" s="54" t="str">
        <f aca="false">Q203</f>
        <v>/rsm:CrossIndustryInvoice
/rsm:SupplyChainTradeTransaction
/ram:ApplicableHeaderTradeDelivery
/ram:ShipToTradeParty
/ram:Name</v>
      </c>
      <c r="BB203" s="109" t="str">
        <f aca="false">R203</f>
        <v>/rsm:CrossIndustryInvoice/rsm:SupplyChainTradeTransaction/ram:ApplicableHeaderTradeDelivery/ram:ShipToTradeParty/ram:Name</v>
      </c>
      <c r="BC203" s="99" t="str">
        <f aca="false">IF(S203="","",S203)</f>
        <v>T</v>
      </c>
      <c r="BD203" s="10" t="str">
        <f aca="false">IF(T203="","",T203)</f>
        <v>E</v>
      </c>
      <c r="BE203" s="99" t="str">
        <f aca="false">IF(U203="","",U203)</f>
        <v>0..1</v>
      </c>
      <c r="BF203" s="99" t="str">
        <f aca="false">IF(V203="","",V203)</f>
        <v/>
      </c>
      <c r="BG203" s="315" t="str">
        <f aca="false">IF(W203="","",W203)</f>
        <v/>
      </c>
      <c r="BH203" s="6"/>
      <c r="BI203" s="10" t="str">
        <f aca="false">Y203</f>
        <v>-</v>
      </c>
      <c r="BJ203" s="10" t="str">
        <f aca="false">Z203</f>
        <v>X</v>
      </c>
      <c r="BK203" s="10" t="str">
        <f aca="false">AA203</f>
        <v>X</v>
      </c>
      <c r="BL203" s="10" t="str">
        <f aca="false">AB203</f>
        <v>X</v>
      </c>
      <c r="BM203" s="10" t="str">
        <f aca="false">AC203</f>
        <v>X</v>
      </c>
      <c r="BN203" s="10" t="str">
        <f aca="false">AD203</f>
        <v>X</v>
      </c>
      <c r="BO203" s="10" t="str">
        <f aca="false">AE203</f>
        <v>X</v>
      </c>
      <c r="BP203" s="6"/>
      <c r="BQ203" s="10" t="str">
        <f aca="false">AG203</f>
        <v>BASIC WL</v>
      </c>
      <c r="BR203" s="10" t="str">
        <f aca="false">AH203</f>
        <v>BASIC WL</v>
      </c>
      <c r="BS203" s="47"/>
      <c r="BT203" s="49" t="s">
        <v>6862</v>
      </c>
    </row>
    <row r="204" s="53" customFormat="true" ht="85.5" hidden="false" customHeight="false" outlineLevel="0" collapsed="false">
      <c r="A204" s="58" t="str">
        <f aca="false">IF(OR(T204="E",T204="A"),"YES","NO")</f>
        <v>NO</v>
      </c>
      <c r="B204" s="58"/>
      <c r="C204" s="58"/>
      <c r="D204" s="269" t="s">
        <v>6031</v>
      </c>
      <c r="E204" s="272" t="s">
        <v>2948</v>
      </c>
      <c r="F204" s="273" t="s">
        <v>2948</v>
      </c>
      <c r="G204" s="172" t="n">
        <f aca="false">LEN(R204)-LEN(SUBSTITUTE(R204,"/",""))-1</f>
        <v>4</v>
      </c>
      <c r="H204" s="172" t="s">
        <v>95</v>
      </c>
      <c r="I204" s="181" t="s">
        <v>6079</v>
      </c>
      <c r="J204" s="173" t="s">
        <v>2950</v>
      </c>
      <c r="K204" s="174" t="s">
        <v>2951</v>
      </c>
      <c r="L204" s="174" t="s">
        <v>1784</v>
      </c>
      <c r="M204" s="174"/>
      <c r="N204" s="173"/>
      <c r="O204" s="175" t="s">
        <v>95</v>
      </c>
      <c r="P204" s="175" t="str">
        <f aca="false">O204</f>
        <v>0..1</v>
      </c>
      <c r="Q204" s="176" t="s">
        <v>6080</v>
      </c>
      <c r="R204" s="177" t="s">
        <v>2952</v>
      </c>
      <c r="S204" s="172"/>
      <c r="T204" s="178" t="str">
        <f aca="false">IF($E204="","",IF(ISERROR(SEARCH("@",$R204)),IF(LEFT($E204,4)="BG-X","EG",IF(LEFT($E204,2)="BG","G",IF(LEFT($E204,4)="BT-X",IF(LEN($E204)-LEN(SUBSTITUTE($E204,"-",))&gt;2,"","E"),IF(LEN($E204)-LEN(SUBSTITUTE($E204,"-",))&gt;1,"","E")))),"A"))</f>
        <v>G</v>
      </c>
      <c r="U204" s="172" t="s">
        <v>95</v>
      </c>
      <c r="V204" s="172"/>
      <c r="W204" s="365"/>
      <c r="X204" s="38"/>
      <c r="Y204" s="178" t="str">
        <f aca="false">IF(AH204=Y$4,"X","-")</f>
        <v>-</v>
      </c>
      <c r="Z204" s="178" t="str">
        <f aca="false">IF(Y204="X","X",IF($AH204=Z$4,"X","-"))</f>
        <v>X</v>
      </c>
      <c r="AA204" s="178" t="str">
        <f aca="false">IF(Z204="X","X",IF($AH204=AA$4,"X","-"))</f>
        <v>X</v>
      </c>
      <c r="AB204" s="178" t="str">
        <f aca="false">IF(AA204="X","X",IF($AH204=AB$4,"X","-"))</f>
        <v>X</v>
      </c>
      <c r="AC204" s="178" t="str">
        <f aca="false">IF(AB204="X","X",IF($AH204=AC$4,"X","-"))</f>
        <v>X</v>
      </c>
      <c r="AD204" s="178" t="str">
        <f aca="false">IF(AC204="X","X",IF($AH204=AD$4,"X","-"))</f>
        <v>X</v>
      </c>
      <c r="AE204" s="178" t="str">
        <f aca="false">IF(AD204="X","X",IF($AH204=AE$4,"X","-"))</f>
        <v>X</v>
      </c>
      <c r="AF204" s="38"/>
      <c r="AG204" s="178" t="s">
        <v>25</v>
      </c>
      <c r="AH204" s="178" t="s">
        <v>25</v>
      </c>
      <c r="AI204" s="38"/>
      <c r="AJ204" s="13" t="str">
        <f aca="false">IF(ISERROR(FIND("/",R204)),R204,LEFT(R204,FIND(CHAR(1),SUBSTITUTE(R204,"/",CHAR(1),LEN(R204)-LEN(SUBSTITUTE(R204,"/",""))))-1))</f>
        <v>/rsm:CrossIndustryInvoice/rsm:SupplyChainTradeTransaction/ram:ApplicableHeaderTradeDelivery/ram:ShipToTradeParty</v>
      </c>
      <c r="AK204" s="13" t="str">
        <f aca="false">IF(ISERROR(FIND("/",R204)),R204,MID(R204, FIND(CHAR(1),SUBSTITUTE(R204,"/",CHAR(1), LEN(R204)-LEN(SUBSTITUTE(R204,"/","")))), LEN(R204)))</f>
        <v>/ram:PostalTradeAddress</v>
      </c>
      <c r="AL204" s="14" t="n">
        <f aca="false">COUNTIFS(R$4:R204,AJ204)</f>
        <v>1</v>
      </c>
      <c r="AM204" s="1"/>
      <c r="AN204" s="269" t="str">
        <f aca="false">D204</f>
        <v>SCT_HTD</v>
      </c>
      <c r="AO204" s="272" t="str">
        <f aca="false">E204</f>
        <v>BG-15</v>
      </c>
      <c r="AP204" s="273" t="str">
        <f aca="false">IF(F204="","",F204)</f>
        <v>BG-15</v>
      </c>
      <c r="AQ204" s="172" t="n">
        <f aca="false">LEN(BB204)-LEN(SUBSTITUTE(BB204,"/",""))-1</f>
        <v>4</v>
      </c>
      <c r="AR204" s="172" t="str">
        <f aca="false">H204</f>
        <v>0..1</v>
      </c>
      <c r="AS204" s="181" t="s">
        <v>2953</v>
      </c>
      <c r="AT204" s="173" t="s">
        <v>2954</v>
      </c>
      <c r="AU204" s="174" t="s">
        <v>2955</v>
      </c>
      <c r="AV204" s="174" t="s">
        <v>1789</v>
      </c>
      <c r="AW204" s="174"/>
      <c r="AX204" s="173"/>
      <c r="AY204" s="175" t="str">
        <f aca="false">O204</f>
        <v>0..1</v>
      </c>
      <c r="AZ204" s="175" t="str">
        <f aca="false">P204</f>
        <v>0..1</v>
      </c>
      <c r="BA204" s="176" t="str">
        <f aca="false">Q204</f>
        <v>/rsm:CrossIndustryInvoice
/rsm:SupplyChainTradeTransaction
/ram:ApplicableHeaderTradeDelivery
/ram:ShipToTradeParty
/ram:PostalTradeAddress</v>
      </c>
      <c r="BB204" s="177" t="str">
        <f aca="false">R204</f>
        <v>/rsm:CrossIndustryInvoice/rsm:SupplyChainTradeTransaction/ram:ApplicableHeaderTradeDelivery/ram:ShipToTradeParty/ram:PostalTradeAddress</v>
      </c>
      <c r="BC204" s="172" t="str">
        <f aca="false">IF(S204="","",S204)</f>
        <v/>
      </c>
      <c r="BD204" s="178" t="str">
        <f aca="false">IF(T204="","",T204)</f>
        <v>G</v>
      </c>
      <c r="BE204" s="172" t="str">
        <f aca="false">IF(U204="","",U204)</f>
        <v>0..1</v>
      </c>
      <c r="BF204" s="172" t="str">
        <f aca="false">IF(V204="","",V204)</f>
        <v/>
      </c>
      <c r="BG204" s="365" t="str">
        <f aca="false">IF(W204="","",W204)</f>
        <v/>
      </c>
      <c r="BH204" s="6"/>
      <c r="BI204" s="178" t="str">
        <f aca="false">Y204</f>
        <v>-</v>
      </c>
      <c r="BJ204" s="178" t="str">
        <f aca="false">Z204</f>
        <v>X</v>
      </c>
      <c r="BK204" s="178" t="str">
        <f aca="false">AA204</f>
        <v>X</v>
      </c>
      <c r="BL204" s="178" t="str">
        <f aca="false">AB204</f>
        <v>X</v>
      </c>
      <c r="BM204" s="178" t="str">
        <f aca="false">AC204</f>
        <v>X</v>
      </c>
      <c r="BN204" s="178" t="str">
        <f aca="false">AD204</f>
        <v>X</v>
      </c>
      <c r="BO204" s="178" t="str">
        <f aca="false">AE204</f>
        <v>X</v>
      </c>
      <c r="BP204" s="6"/>
      <c r="BQ204" s="178" t="str">
        <f aca="false">AG204</f>
        <v>BASIC WL</v>
      </c>
      <c r="BR204" s="178" t="str">
        <f aca="false">AH204</f>
        <v>BASIC WL</v>
      </c>
      <c r="BS204" s="47"/>
      <c r="BT204" s="49" t="s">
        <v>6862</v>
      </c>
    </row>
    <row r="205" s="53" customFormat="true" ht="89.25" hidden="false" customHeight="false" outlineLevel="0" collapsed="false">
      <c r="A205" s="58" t="str">
        <f aca="false">IF(OR(T205="E",T205="A"),"YES","NO")</f>
        <v>YES</v>
      </c>
      <c r="B205" s="58"/>
      <c r="C205" s="58"/>
      <c r="D205" s="269" t="s">
        <v>6031</v>
      </c>
      <c r="E205" s="270" t="s">
        <v>2956</v>
      </c>
      <c r="F205" s="271" t="s">
        <v>2956</v>
      </c>
      <c r="G205" s="99" t="n">
        <f aca="false">LEN(R205)-LEN(SUBSTITUTE(R205,"/",""))-1</f>
        <v>5</v>
      </c>
      <c r="H205" s="99" t="s">
        <v>95</v>
      </c>
      <c r="I205" s="97" t="s">
        <v>2957</v>
      </c>
      <c r="J205" s="97" t="s">
        <v>1070</v>
      </c>
      <c r="K205" s="98" t="s">
        <v>1071</v>
      </c>
      <c r="L205" s="98"/>
      <c r="M205" s="98"/>
      <c r="N205" s="97" t="s">
        <v>119</v>
      </c>
      <c r="O205" s="99" t="s">
        <v>95</v>
      </c>
      <c r="P205" s="100" t="str">
        <f aca="false">O205</f>
        <v>0..1</v>
      </c>
      <c r="Q205" s="54" t="s">
        <v>6081</v>
      </c>
      <c r="R205" s="109" t="s">
        <v>2958</v>
      </c>
      <c r="S205" s="99" t="s">
        <v>121</v>
      </c>
      <c r="T205" s="10" t="str">
        <f aca="false">IF($E205="","",IF(ISERROR(SEARCH("@",$R205)),IF(LEFT($E205,4)="BG-X","EG",IF(LEFT($E205,2)="BG","G",IF(LEFT($E205,4)="BT-X",IF(LEN($E205)-LEN(SUBSTITUTE($E205,"-",))&gt;2,"","E"),IF(LEN($E205)-LEN(SUBSTITUTE($E205,"-",))&gt;1,"","E")))),"A"))</f>
        <v>E</v>
      </c>
      <c r="U205" s="99" t="s">
        <v>95</v>
      </c>
      <c r="V205" s="99"/>
      <c r="W205" s="315"/>
      <c r="X205" s="38"/>
      <c r="Y205" s="10" t="str">
        <f aca="false">IF(AH205=Y$4,"X","-")</f>
        <v>-</v>
      </c>
      <c r="Z205" s="10" t="str">
        <f aca="false">IF(Y205="X","X",IF($AH205=Z$4,"X","-"))</f>
        <v>X</v>
      </c>
      <c r="AA205" s="10" t="str">
        <f aca="false">IF(Z205="X","X",IF($AH205=AA$4,"X","-"))</f>
        <v>X</v>
      </c>
      <c r="AB205" s="10" t="str">
        <f aca="false">IF(AA205="X","X",IF($AH205=AB$4,"X","-"))</f>
        <v>X</v>
      </c>
      <c r="AC205" s="10" t="str">
        <f aca="false">IF(AB205="X","X",IF($AH205=AC$4,"X","-"))</f>
        <v>X</v>
      </c>
      <c r="AD205" s="10" t="str">
        <f aca="false">IF(AC205="X","X",IF($AH205=AD$4,"X","-"))</f>
        <v>X</v>
      </c>
      <c r="AE205" s="10" t="str">
        <f aca="false">IF(AD205="X","X",IF($AH205=AE$4,"X","-"))</f>
        <v>X</v>
      </c>
      <c r="AF205" s="38"/>
      <c r="AG205" s="10" t="s">
        <v>25</v>
      </c>
      <c r="AH205" s="110" t="s">
        <v>25</v>
      </c>
      <c r="AI205" s="38"/>
      <c r="AJ205" s="13" t="str">
        <f aca="false">IF(ISERROR(FIND("/",R205)),R205,LEFT(R205,FIND(CHAR(1),SUBSTITUTE(R205,"/",CHAR(1),LEN(R205)-LEN(SUBSTITUTE(R205,"/",""))))-1))</f>
        <v>/rsm:CrossIndustryInvoice/rsm:SupplyChainTradeTransaction/ram:ApplicableHeaderTradeDelivery/ram:ShipToTradeParty/ram:PostalTradeAddress</v>
      </c>
      <c r="AK205" s="13" t="str">
        <f aca="false">IF(ISERROR(FIND("/",R205)),R205,MID(R205, FIND(CHAR(1),SUBSTITUTE(R205,"/",CHAR(1), LEN(R205)-LEN(SUBSTITUTE(R205,"/","")))), LEN(R205)))</f>
        <v>/ram:PostcodeCode</v>
      </c>
      <c r="AL205" s="14" t="n">
        <f aca="false">COUNTIFS(R$4:R205,AJ205)</f>
        <v>1</v>
      </c>
      <c r="AM205" s="1"/>
      <c r="AN205" s="269" t="str">
        <f aca="false">D205</f>
        <v>SCT_HTD</v>
      </c>
      <c r="AO205" s="270" t="str">
        <f aca="false">E205</f>
        <v>BT-78</v>
      </c>
      <c r="AP205" s="271" t="str">
        <f aca="false">IF(F205="","",F205)</f>
        <v>BT-78</v>
      </c>
      <c r="AQ205" s="99" t="n">
        <f aca="false">LEN(BB205)-LEN(SUBSTITUTE(BB205,"/",""))-1</f>
        <v>5</v>
      </c>
      <c r="AR205" s="99" t="str">
        <f aca="false">H205</f>
        <v>0..1</v>
      </c>
      <c r="AS205" s="97" t="s">
        <v>2959</v>
      </c>
      <c r="AT205" s="97" t="s">
        <v>1074</v>
      </c>
      <c r="AU205" s="98" t="s">
        <v>1075</v>
      </c>
      <c r="AV205" s="98"/>
      <c r="AW205" s="98"/>
      <c r="AX205" s="97" t="s">
        <v>4647</v>
      </c>
      <c r="AY205" s="99" t="str">
        <f aca="false">O205</f>
        <v>0..1</v>
      </c>
      <c r="AZ205" s="100" t="str">
        <f aca="false">P205</f>
        <v>0..1</v>
      </c>
      <c r="BA205" s="54" t="str">
        <f aca="false">Q205</f>
        <v>/rsm:CrossIndustryInvoice
/rsm:SupplyChainTradeTransaction
/ram:ApplicableHeaderTradeDelivery
/ram:ShipToTradeParty
/ram:PostalTradeAddress
/ram:PostcodeCode</v>
      </c>
      <c r="BB205" s="109" t="str">
        <f aca="false">R205</f>
        <v>/rsm:CrossIndustryInvoice/rsm:SupplyChainTradeTransaction/ram:ApplicableHeaderTradeDelivery/ram:ShipToTradeParty/ram:PostalTradeAddress/ram:PostcodeCode</v>
      </c>
      <c r="BC205" s="99" t="str">
        <f aca="false">IF(S205="","",S205)</f>
        <v>T</v>
      </c>
      <c r="BD205" s="10" t="str">
        <f aca="false">IF(T205="","",T205)</f>
        <v>E</v>
      </c>
      <c r="BE205" s="99" t="str">
        <f aca="false">IF(U205="","",U205)</f>
        <v>0..1</v>
      </c>
      <c r="BF205" s="99" t="str">
        <f aca="false">IF(V205="","",V205)</f>
        <v/>
      </c>
      <c r="BG205" s="315" t="str">
        <f aca="false">IF(W205="","",W205)</f>
        <v/>
      </c>
      <c r="BH205" s="6"/>
      <c r="BI205" s="10" t="str">
        <f aca="false">Y205</f>
        <v>-</v>
      </c>
      <c r="BJ205" s="10" t="str">
        <f aca="false">Z205</f>
        <v>X</v>
      </c>
      <c r="BK205" s="10" t="str">
        <f aca="false">AA205</f>
        <v>X</v>
      </c>
      <c r="BL205" s="10" t="str">
        <f aca="false">AB205</f>
        <v>X</v>
      </c>
      <c r="BM205" s="10" t="str">
        <f aca="false">AC205</f>
        <v>X</v>
      </c>
      <c r="BN205" s="10" t="str">
        <f aca="false">AD205</f>
        <v>X</v>
      </c>
      <c r="BO205" s="10" t="str">
        <f aca="false">AE205</f>
        <v>X</v>
      </c>
      <c r="BP205" s="6"/>
      <c r="BQ205" s="10" t="str">
        <f aca="false">AG205</f>
        <v>BASIC WL</v>
      </c>
      <c r="BR205" s="10" t="str">
        <f aca="false">AH205</f>
        <v>BASIC WL</v>
      </c>
      <c r="BS205" s="47"/>
      <c r="BT205" s="49" t="s">
        <v>6862</v>
      </c>
    </row>
    <row r="206" s="53" customFormat="true" ht="89.25" hidden="false" customHeight="false" outlineLevel="0" collapsed="false">
      <c r="A206" s="58" t="str">
        <f aca="false">IF(OR(T206="E",T206="A"),"YES","NO")</f>
        <v>YES</v>
      </c>
      <c r="B206" s="58"/>
      <c r="C206" s="58"/>
      <c r="D206" s="269" t="s">
        <v>6031</v>
      </c>
      <c r="E206" s="270" t="s">
        <v>2960</v>
      </c>
      <c r="F206" s="271" t="s">
        <v>2960</v>
      </c>
      <c r="G206" s="99" t="n">
        <f aca="false">LEN(R206)-LEN(SUBSTITUTE(R206,"/",""))-1</f>
        <v>5</v>
      </c>
      <c r="H206" s="99" t="s">
        <v>95</v>
      </c>
      <c r="I206" s="97" t="s">
        <v>2961</v>
      </c>
      <c r="J206" s="97" t="s">
        <v>1079</v>
      </c>
      <c r="K206" s="98" t="s">
        <v>2962</v>
      </c>
      <c r="L206" s="98"/>
      <c r="M206" s="98"/>
      <c r="N206" s="97" t="s">
        <v>119</v>
      </c>
      <c r="O206" s="99" t="s">
        <v>95</v>
      </c>
      <c r="P206" s="100" t="str">
        <f aca="false">O206</f>
        <v>0..1</v>
      </c>
      <c r="Q206" s="54" t="s">
        <v>6082</v>
      </c>
      <c r="R206" s="109" t="s">
        <v>2963</v>
      </c>
      <c r="S206" s="99" t="s">
        <v>121</v>
      </c>
      <c r="T206" s="10" t="str">
        <f aca="false">IF($E206="","",IF(ISERROR(SEARCH("@",$R206)),IF(LEFT($E206,4)="BG-X","EG",IF(LEFT($E206,2)="BG","G",IF(LEFT($E206,4)="BT-X",IF(LEN($E206)-LEN(SUBSTITUTE($E206,"-",))&gt;2,"","E"),IF(LEN($E206)-LEN(SUBSTITUTE($E206,"-",))&gt;1,"","E")))),"A"))</f>
        <v>E</v>
      </c>
      <c r="U206" s="99" t="s">
        <v>95</v>
      </c>
      <c r="V206" s="99"/>
      <c r="W206" s="315"/>
      <c r="X206" s="38"/>
      <c r="Y206" s="10" t="str">
        <f aca="false">IF(AH206=Y$4,"X","-")</f>
        <v>-</v>
      </c>
      <c r="Z206" s="10" t="str">
        <f aca="false">IF(Y206="X","X",IF($AH206=Z$4,"X","-"))</f>
        <v>X</v>
      </c>
      <c r="AA206" s="10" t="str">
        <f aca="false">IF(Z206="X","X",IF($AH206=AA$4,"X","-"))</f>
        <v>X</v>
      </c>
      <c r="AB206" s="10" t="str">
        <f aca="false">IF(AA206="X","X",IF($AH206=AB$4,"X","-"))</f>
        <v>X</v>
      </c>
      <c r="AC206" s="10" t="str">
        <f aca="false">IF(AB206="X","X",IF($AH206=AC$4,"X","-"))</f>
        <v>X</v>
      </c>
      <c r="AD206" s="10" t="str">
        <f aca="false">IF(AC206="X","X",IF($AH206=AD$4,"X","-"))</f>
        <v>X</v>
      </c>
      <c r="AE206" s="10" t="str">
        <f aca="false">IF(AD206="X","X",IF($AH206=AE$4,"X","-"))</f>
        <v>X</v>
      </c>
      <c r="AF206" s="38"/>
      <c r="AG206" s="10" t="s">
        <v>25</v>
      </c>
      <c r="AH206" s="110" t="s">
        <v>25</v>
      </c>
      <c r="AI206" s="38"/>
      <c r="AJ206" s="13" t="str">
        <f aca="false">IF(ISERROR(FIND("/",R206)),R206,LEFT(R206,FIND(CHAR(1),SUBSTITUTE(R206,"/",CHAR(1),LEN(R206)-LEN(SUBSTITUTE(R206,"/",""))))-1))</f>
        <v>/rsm:CrossIndustryInvoice/rsm:SupplyChainTradeTransaction/ram:ApplicableHeaderTradeDelivery/ram:ShipToTradeParty/ram:PostalTradeAddress</v>
      </c>
      <c r="AK206" s="13" t="str">
        <f aca="false">IF(ISERROR(FIND("/",R206)),R206,MID(R206, FIND(CHAR(1),SUBSTITUTE(R206,"/",CHAR(1), LEN(R206)-LEN(SUBSTITUTE(R206,"/","")))), LEN(R206)))</f>
        <v>/ram:LineOne</v>
      </c>
      <c r="AL206" s="14" t="n">
        <f aca="false">COUNTIFS(R$4:R206,AJ206)</f>
        <v>1</v>
      </c>
      <c r="AM206" s="1"/>
      <c r="AN206" s="269" t="str">
        <f aca="false">D206</f>
        <v>SCT_HTD</v>
      </c>
      <c r="AO206" s="270" t="str">
        <f aca="false">E206</f>
        <v>BT-75</v>
      </c>
      <c r="AP206" s="271" t="str">
        <f aca="false">IF(F206="","",F206)</f>
        <v>BT-75</v>
      </c>
      <c r="AQ206" s="99" t="n">
        <f aca="false">LEN(BB206)-LEN(SUBSTITUTE(BB206,"/",""))-1</f>
        <v>5</v>
      </c>
      <c r="AR206" s="99" t="str">
        <f aca="false">H206</f>
        <v>0..1</v>
      </c>
      <c r="AS206" s="97" t="s">
        <v>2964</v>
      </c>
      <c r="AT206" s="97" t="s">
        <v>1083</v>
      </c>
      <c r="AU206" s="98" t="s">
        <v>2965</v>
      </c>
      <c r="AV206" s="98"/>
      <c r="AW206" s="98"/>
      <c r="AX206" s="97" t="s">
        <v>4647</v>
      </c>
      <c r="AY206" s="99" t="str">
        <f aca="false">O206</f>
        <v>0..1</v>
      </c>
      <c r="AZ206" s="100" t="str">
        <f aca="false">P206</f>
        <v>0..1</v>
      </c>
      <c r="BA206" s="54" t="str">
        <f aca="false">Q206</f>
        <v>/rsm:CrossIndustryInvoice
/rsm:SupplyChainTradeTransaction
/ram:ApplicableHeaderTradeDelivery
/ram:ShipToTradeParty
/ram:PostalTradeAddress
/ram:LineOne</v>
      </c>
      <c r="BB206" s="109" t="str">
        <f aca="false">R206</f>
        <v>/rsm:CrossIndustryInvoice/rsm:SupplyChainTradeTransaction/ram:ApplicableHeaderTradeDelivery/ram:ShipToTradeParty/ram:PostalTradeAddress/ram:LineOne</v>
      </c>
      <c r="BC206" s="99" t="str">
        <f aca="false">IF(S206="","",S206)</f>
        <v>T</v>
      </c>
      <c r="BD206" s="10" t="str">
        <f aca="false">IF(T206="","",T206)</f>
        <v>E</v>
      </c>
      <c r="BE206" s="99" t="str">
        <f aca="false">IF(U206="","",U206)</f>
        <v>0..1</v>
      </c>
      <c r="BF206" s="99" t="str">
        <f aca="false">IF(V206="","",V206)</f>
        <v/>
      </c>
      <c r="BG206" s="315" t="str">
        <f aca="false">IF(W206="","",W206)</f>
        <v/>
      </c>
      <c r="BH206" s="6"/>
      <c r="BI206" s="10" t="str">
        <f aca="false">Y206</f>
        <v>-</v>
      </c>
      <c r="BJ206" s="10" t="str">
        <f aca="false">Z206</f>
        <v>X</v>
      </c>
      <c r="BK206" s="10" t="str">
        <f aca="false">AA206</f>
        <v>X</v>
      </c>
      <c r="BL206" s="10" t="str">
        <f aca="false">AB206</f>
        <v>X</v>
      </c>
      <c r="BM206" s="10" t="str">
        <f aca="false">AC206</f>
        <v>X</v>
      </c>
      <c r="BN206" s="10" t="str">
        <f aca="false">AD206</f>
        <v>X</v>
      </c>
      <c r="BO206" s="10" t="str">
        <f aca="false">AE206</f>
        <v>X</v>
      </c>
      <c r="BP206" s="6"/>
      <c r="BQ206" s="10" t="str">
        <f aca="false">AG206</f>
        <v>BASIC WL</v>
      </c>
      <c r="BR206" s="10" t="str">
        <f aca="false">AH206</f>
        <v>BASIC WL</v>
      </c>
      <c r="BS206" s="47"/>
      <c r="BT206" s="49" t="s">
        <v>6862</v>
      </c>
    </row>
    <row r="207" s="53" customFormat="true" ht="89.25" hidden="false" customHeight="false" outlineLevel="0" collapsed="false">
      <c r="A207" s="58" t="str">
        <f aca="false">IF(OR(T207="E",T207="A"),"YES","NO")</f>
        <v>YES</v>
      </c>
      <c r="B207" s="58"/>
      <c r="C207" s="58"/>
      <c r="D207" s="269" t="s">
        <v>6031</v>
      </c>
      <c r="E207" s="270" t="s">
        <v>2966</v>
      </c>
      <c r="F207" s="271" t="s">
        <v>2966</v>
      </c>
      <c r="G207" s="99" t="n">
        <f aca="false">LEN(R207)-LEN(SUBSTITUTE(R207,"/",""))-1</f>
        <v>5</v>
      </c>
      <c r="H207" s="99" t="s">
        <v>95</v>
      </c>
      <c r="I207" s="97" t="s">
        <v>2967</v>
      </c>
      <c r="J207" s="97" t="s">
        <v>1088</v>
      </c>
      <c r="K207" s="98"/>
      <c r="L207" s="98"/>
      <c r="M207" s="98"/>
      <c r="N207" s="97" t="s">
        <v>119</v>
      </c>
      <c r="O207" s="99" t="s">
        <v>95</v>
      </c>
      <c r="P207" s="100" t="str">
        <f aca="false">O207</f>
        <v>0..1</v>
      </c>
      <c r="Q207" s="54" t="s">
        <v>6083</v>
      </c>
      <c r="R207" s="109" t="s">
        <v>2968</v>
      </c>
      <c r="S207" s="99" t="s">
        <v>121</v>
      </c>
      <c r="T207" s="10" t="str">
        <f aca="false">IF($E207="","",IF(ISERROR(SEARCH("@",$R207)),IF(LEFT($E207,4)="BG-X","EG",IF(LEFT($E207,2)="BG","G",IF(LEFT($E207,4)="BT-X",IF(LEN($E207)-LEN(SUBSTITUTE($E207,"-",))&gt;2,"","E"),IF(LEN($E207)-LEN(SUBSTITUTE($E207,"-",))&gt;1,"","E")))),"A"))</f>
        <v>E</v>
      </c>
      <c r="U207" s="99" t="s">
        <v>95</v>
      </c>
      <c r="V207" s="99"/>
      <c r="W207" s="315"/>
      <c r="X207" s="38"/>
      <c r="Y207" s="10" t="str">
        <f aca="false">IF(AH207=Y$4,"X","-")</f>
        <v>-</v>
      </c>
      <c r="Z207" s="10" t="str">
        <f aca="false">IF(Y207="X","X",IF($AH207=Z$4,"X","-"))</f>
        <v>X</v>
      </c>
      <c r="AA207" s="10" t="str">
        <f aca="false">IF(Z207="X","X",IF($AH207=AA$4,"X","-"))</f>
        <v>X</v>
      </c>
      <c r="AB207" s="10" t="str">
        <f aca="false">IF(AA207="X","X",IF($AH207=AB$4,"X","-"))</f>
        <v>X</v>
      </c>
      <c r="AC207" s="10" t="str">
        <f aca="false">IF(AB207="X","X",IF($AH207=AC$4,"X","-"))</f>
        <v>X</v>
      </c>
      <c r="AD207" s="10" t="str">
        <f aca="false">IF(AC207="X","X",IF($AH207=AD$4,"X","-"))</f>
        <v>X</v>
      </c>
      <c r="AE207" s="10" t="str">
        <f aca="false">IF(AD207="X","X",IF($AH207=AE$4,"X","-"))</f>
        <v>X</v>
      </c>
      <c r="AF207" s="38"/>
      <c r="AG207" s="10" t="s">
        <v>25</v>
      </c>
      <c r="AH207" s="110" t="s">
        <v>25</v>
      </c>
      <c r="AI207" s="38"/>
      <c r="AJ207" s="13" t="str">
        <f aca="false">IF(ISERROR(FIND("/",R207)),R207,LEFT(R207,FIND(CHAR(1),SUBSTITUTE(R207,"/",CHAR(1),LEN(R207)-LEN(SUBSTITUTE(R207,"/",""))))-1))</f>
        <v>/rsm:CrossIndustryInvoice/rsm:SupplyChainTradeTransaction/ram:ApplicableHeaderTradeDelivery/ram:ShipToTradeParty/ram:PostalTradeAddress</v>
      </c>
      <c r="AK207" s="13" t="str">
        <f aca="false">IF(ISERROR(FIND("/",R207)),R207,MID(R207, FIND(CHAR(1),SUBSTITUTE(R207,"/",CHAR(1), LEN(R207)-LEN(SUBSTITUTE(R207,"/","")))), LEN(R207)))</f>
        <v>/ram:LineTwo</v>
      </c>
      <c r="AL207" s="14" t="n">
        <f aca="false">COUNTIFS(R$4:R207,AJ207)</f>
        <v>1</v>
      </c>
      <c r="AM207" s="1"/>
      <c r="AN207" s="269" t="str">
        <f aca="false">D207</f>
        <v>SCT_HTD</v>
      </c>
      <c r="AO207" s="270" t="str">
        <f aca="false">E207</f>
        <v>BT-76</v>
      </c>
      <c r="AP207" s="271" t="str">
        <f aca="false">IF(F207="","",F207)</f>
        <v>BT-76</v>
      </c>
      <c r="AQ207" s="99" t="n">
        <f aca="false">LEN(BB207)-LEN(SUBSTITUTE(BB207,"/",""))-1</f>
        <v>5</v>
      </c>
      <c r="AR207" s="99" t="str">
        <f aca="false">H207</f>
        <v>0..1</v>
      </c>
      <c r="AS207" s="97" t="s">
        <v>2969</v>
      </c>
      <c r="AT207" s="97" t="s">
        <v>1091</v>
      </c>
      <c r="AU207" s="98"/>
      <c r="AV207" s="98"/>
      <c r="AW207" s="98"/>
      <c r="AX207" s="97" t="s">
        <v>4647</v>
      </c>
      <c r="AY207" s="99" t="str">
        <f aca="false">O207</f>
        <v>0..1</v>
      </c>
      <c r="AZ207" s="100" t="str">
        <f aca="false">P207</f>
        <v>0..1</v>
      </c>
      <c r="BA207" s="54" t="str">
        <f aca="false">Q207</f>
        <v>/rsm:CrossIndustryInvoice
/rsm:SupplyChainTradeTransaction
/ram:ApplicableHeaderTradeDelivery
/ram:ShipToTradeParty
/ram:PostalTradeAddress
/ram:LineTwo</v>
      </c>
      <c r="BB207" s="109" t="str">
        <f aca="false">R207</f>
        <v>/rsm:CrossIndustryInvoice/rsm:SupplyChainTradeTransaction/ram:ApplicableHeaderTradeDelivery/ram:ShipToTradeParty/ram:PostalTradeAddress/ram:LineTwo</v>
      </c>
      <c r="BC207" s="99" t="str">
        <f aca="false">IF(S207="","",S207)</f>
        <v>T</v>
      </c>
      <c r="BD207" s="10" t="str">
        <f aca="false">IF(T207="","",T207)</f>
        <v>E</v>
      </c>
      <c r="BE207" s="99" t="str">
        <f aca="false">IF(U207="","",U207)</f>
        <v>0..1</v>
      </c>
      <c r="BF207" s="99" t="str">
        <f aca="false">IF(V207="","",V207)</f>
        <v/>
      </c>
      <c r="BG207" s="315" t="str">
        <f aca="false">IF(W207="","",W207)</f>
        <v/>
      </c>
      <c r="BH207" s="6"/>
      <c r="BI207" s="10" t="str">
        <f aca="false">Y207</f>
        <v>-</v>
      </c>
      <c r="BJ207" s="10" t="str">
        <f aca="false">Z207</f>
        <v>X</v>
      </c>
      <c r="BK207" s="10" t="str">
        <f aca="false">AA207</f>
        <v>X</v>
      </c>
      <c r="BL207" s="10" t="str">
        <f aca="false">AB207</f>
        <v>X</v>
      </c>
      <c r="BM207" s="10" t="str">
        <f aca="false">AC207</f>
        <v>X</v>
      </c>
      <c r="BN207" s="10" t="str">
        <f aca="false">AD207</f>
        <v>X</v>
      </c>
      <c r="BO207" s="10" t="str">
        <f aca="false">AE207</f>
        <v>X</v>
      </c>
      <c r="BP207" s="6"/>
      <c r="BQ207" s="10" t="str">
        <f aca="false">AG207</f>
        <v>BASIC WL</v>
      </c>
      <c r="BR207" s="10" t="str">
        <f aca="false">AH207</f>
        <v>BASIC WL</v>
      </c>
      <c r="BS207" s="47"/>
      <c r="BT207" s="49" t="s">
        <v>6862</v>
      </c>
    </row>
    <row r="208" s="53" customFormat="true" ht="89.25" hidden="false" customHeight="false" outlineLevel="0" collapsed="false">
      <c r="A208" s="58" t="str">
        <f aca="false">IF(OR(T208="E",T208="A"),"YES","NO")</f>
        <v>YES</v>
      </c>
      <c r="B208" s="58"/>
      <c r="C208" s="58"/>
      <c r="D208" s="269" t="s">
        <v>6031</v>
      </c>
      <c r="E208" s="270" t="s">
        <v>2970</v>
      </c>
      <c r="F208" s="271" t="s">
        <v>2970</v>
      </c>
      <c r="G208" s="99" t="n">
        <f aca="false">LEN(R208)-LEN(SUBSTITUTE(R208,"/",""))-1</f>
        <v>5</v>
      </c>
      <c r="H208" s="99" t="s">
        <v>95</v>
      </c>
      <c r="I208" s="97" t="s">
        <v>2971</v>
      </c>
      <c r="J208" s="97" t="s">
        <v>1088</v>
      </c>
      <c r="K208" s="98"/>
      <c r="L208" s="98"/>
      <c r="M208" s="98"/>
      <c r="N208" s="97" t="s">
        <v>119</v>
      </c>
      <c r="O208" s="99" t="s">
        <v>95</v>
      </c>
      <c r="P208" s="100" t="str">
        <f aca="false">O208</f>
        <v>0..1</v>
      </c>
      <c r="Q208" s="54" t="s">
        <v>6084</v>
      </c>
      <c r="R208" s="109" t="s">
        <v>2972</v>
      </c>
      <c r="S208" s="99" t="s">
        <v>121</v>
      </c>
      <c r="T208" s="10" t="str">
        <f aca="false">IF($E208="","",IF(ISERROR(SEARCH("@",$R208)),IF(LEFT($E208,4)="BG-X","EG",IF(LEFT($E208,2)="BG","G",IF(LEFT($E208,4)="BT-X",IF(LEN($E208)-LEN(SUBSTITUTE($E208,"-",))&gt;2,"","E"),IF(LEN($E208)-LEN(SUBSTITUTE($E208,"-",))&gt;1,"","E")))),"A"))</f>
        <v>E</v>
      </c>
      <c r="U208" s="99" t="s">
        <v>95</v>
      </c>
      <c r="V208" s="99"/>
      <c r="W208" s="315"/>
      <c r="X208" s="38"/>
      <c r="Y208" s="10" t="str">
        <f aca="false">IF(AH208=Y$4,"X","-")</f>
        <v>-</v>
      </c>
      <c r="Z208" s="10" t="str">
        <f aca="false">IF(Y208="X","X",IF($AH208=Z$4,"X","-"))</f>
        <v>X</v>
      </c>
      <c r="AA208" s="10" t="str">
        <f aca="false">IF(Z208="X","X",IF($AH208=AA$4,"X","-"))</f>
        <v>X</v>
      </c>
      <c r="AB208" s="10" t="str">
        <f aca="false">IF(AA208="X","X",IF($AH208=AB$4,"X","-"))</f>
        <v>X</v>
      </c>
      <c r="AC208" s="10" t="str">
        <f aca="false">IF(AB208="X","X",IF($AH208=AC$4,"X","-"))</f>
        <v>X</v>
      </c>
      <c r="AD208" s="10" t="str">
        <f aca="false">IF(AC208="X","X",IF($AH208=AD$4,"X","-"))</f>
        <v>X</v>
      </c>
      <c r="AE208" s="10" t="str">
        <f aca="false">IF(AD208="X","X",IF($AH208=AE$4,"X","-"))</f>
        <v>X</v>
      </c>
      <c r="AF208" s="38"/>
      <c r="AG208" s="10" t="s">
        <v>25</v>
      </c>
      <c r="AH208" s="110" t="s">
        <v>25</v>
      </c>
      <c r="AI208" s="38"/>
      <c r="AJ208" s="13" t="str">
        <f aca="false">IF(ISERROR(FIND("/",R208)),R208,LEFT(R208,FIND(CHAR(1),SUBSTITUTE(R208,"/",CHAR(1),LEN(R208)-LEN(SUBSTITUTE(R208,"/",""))))-1))</f>
        <v>/rsm:CrossIndustryInvoice/rsm:SupplyChainTradeTransaction/ram:ApplicableHeaderTradeDelivery/ram:ShipToTradeParty/ram:PostalTradeAddress</v>
      </c>
      <c r="AK208" s="13" t="str">
        <f aca="false">IF(ISERROR(FIND("/",R208)),R208,MID(R208, FIND(CHAR(1),SUBSTITUTE(R208,"/",CHAR(1), LEN(R208)-LEN(SUBSTITUTE(R208,"/","")))), LEN(R208)))</f>
        <v>/ram:LineThree</v>
      </c>
      <c r="AL208" s="14" t="n">
        <f aca="false">COUNTIFS(R$4:R208,AJ208)</f>
        <v>1</v>
      </c>
      <c r="AM208" s="1"/>
      <c r="AN208" s="269" t="str">
        <f aca="false">D208</f>
        <v>SCT_HTD</v>
      </c>
      <c r="AO208" s="270" t="str">
        <f aca="false">E208</f>
        <v>BT-165</v>
      </c>
      <c r="AP208" s="271" t="str">
        <f aca="false">IF(F208="","",F208)</f>
        <v>BT-165</v>
      </c>
      <c r="AQ208" s="99" t="n">
        <f aca="false">LEN(BB208)-LEN(SUBSTITUTE(BB208,"/",""))-1</f>
        <v>5</v>
      </c>
      <c r="AR208" s="99" t="str">
        <f aca="false">H208</f>
        <v>0..1</v>
      </c>
      <c r="AS208" s="97" t="s">
        <v>2973</v>
      </c>
      <c r="AT208" s="97" t="s">
        <v>1091</v>
      </c>
      <c r="AU208" s="98"/>
      <c r="AV208" s="98"/>
      <c r="AW208" s="98"/>
      <c r="AX208" s="97" t="s">
        <v>4647</v>
      </c>
      <c r="AY208" s="99" t="str">
        <f aca="false">O208</f>
        <v>0..1</v>
      </c>
      <c r="AZ208" s="100" t="str">
        <f aca="false">P208</f>
        <v>0..1</v>
      </c>
      <c r="BA208" s="54" t="str">
        <f aca="false">Q208</f>
        <v>/rsm:CrossIndustryInvoice
/rsm:SupplyChainTradeTransaction
/ram:ApplicableHeaderTradeDelivery
/ram:ShipToTradeParty
/ram:PostalTradeAddress
/ram:LineThree</v>
      </c>
      <c r="BB208" s="109" t="str">
        <f aca="false">R208</f>
        <v>/rsm:CrossIndustryInvoice/rsm:SupplyChainTradeTransaction/ram:ApplicableHeaderTradeDelivery/ram:ShipToTradeParty/ram:PostalTradeAddress/ram:LineThree</v>
      </c>
      <c r="BC208" s="99" t="str">
        <f aca="false">IF(S208="","",S208)</f>
        <v>T</v>
      </c>
      <c r="BD208" s="10" t="str">
        <f aca="false">IF(T208="","",T208)</f>
        <v>E</v>
      </c>
      <c r="BE208" s="99" t="str">
        <f aca="false">IF(U208="","",U208)</f>
        <v>0..1</v>
      </c>
      <c r="BF208" s="99" t="str">
        <f aca="false">IF(V208="","",V208)</f>
        <v/>
      </c>
      <c r="BG208" s="315" t="str">
        <f aca="false">IF(W208="","",W208)</f>
        <v/>
      </c>
      <c r="BH208" s="6"/>
      <c r="BI208" s="10" t="str">
        <f aca="false">Y208</f>
        <v>-</v>
      </c>
      <c r="BJ208" s="10" t="str">
        <f aca="false">Z208</f>
        <v>X</v>
      </c>
      <c r="BK208" s="10" t="str">
        <f aca="false">AA208</f>
        <v>X</v>
      </c>
      <c r="BL208" s="10" t="str">
        <f aca="false">AB208</f>
        <v>X</v>
      </c>
      <c r="BM208" s="10" t="str">
        <f aca="false">AC208</f>
        <v>X</v>
      </c>
      <c r="BN208" s="10" t="str">
        <f aca="false">AD208</f>
        <v>X</v>
      </c>
      <c r="BO208" s="10" t="str">
        <f aca="false">AE208</f>
        <v>X</v>
      </c>
      <c r="BP208" s="6"/>
      <c r="BQ208" s="10" t="str">
        <f aca="false">AG208</f>
        <v>BASIC WL</v>
      </c>
      <c r="BR208" s="10" t="str">
        <f aca="false">AH208</f>
        <v>BASIC WL</v>
      </c>
      <c r="BS208" s="47"/>
      <c r="BT208" s="49" t="s">
        <v>6862</v>
      </c>
    </row>
    <row r="209" s="53" customFormat="true" ht="89.25" hidden="false" customHeight="false" outlineLevel="0" collapsed="false">
      <c r="A209" s="58" t="str">
        <f aca="false">IF(OR(T209="E",T209="A"),"YES","NO")</f>
        <v>YES</v>
      </c>
      <c r="B209" s="58"/>
      <c r="C209" s="58"/>
      <c r="D209" s="269" t="s">
        <v>6031</v>
      </c>
      <c r="E209" s="270" t="s">
        <v>2974</v>
      </c>
      <c r="F209" s="271" t="s">
        <v>2974</v>
      </c>
      <c r="G209" s="99" t="n">
        <f aca="false">LEN(R209)-LEN(SUBSTITUTE(R209,"/",""))-1</f>
        <v>5</v>
      </c>
      <c r="H209" s="99" t="s">
        <v>95</v>
      </c>
      <c r="I209" s="97" t="s">
        <v>2975</v>
      </c>
      <c r="J209" s="97" t="s">
        <v>2976</v>
      </c>
      <c r="K209" s="98"/>
      <c r="L209" s="98"/>
      <c r="M209" s="98"/>
      <c r="N209" s="97" t="s">
        <v>119</v>
      </c>
      <c r="O209" s="99" t="s">
        <v>95</v>
      </c>
      <c r="P209" s="100" t="str">
        <f aca="false">O209</f>
        <v>0..1</v>
      </c>
      <c r="Q209" s="54" t="s">
        <v>6085</v>
      </c>
      <c r="R209" s="109" t="s">
        <v>2977</v>
      </c>
      <c r="S209" s="99" t="s">
        <v>121</v>
      </c>
      <c r="T209" s="10" t="str">
        <f aca="false">IF($E209="","",IF(ISERROR(SEARCH("@",$R209)),IF(LEFT($E209,4)="BG-X","EG",IF(LEFT($E209,2)="BG","G",IF(LEFT($E209,4)="BT-X",IF(LEN($E209)-LEN(SUBSTITUTE($E209,"-",))&gt;2,"","E"),IF(LEN($E209)-LEN(SUBSTITUTE($E209,"-",))&gt;1,"","E")))),"A"))</f>
        <v>E</v>
      </c>
      <c r="U209" s="99" t="s">
        <v>95</v>
      </c>
      <c r="V209" s="99"/>
      <c r="W209" s="315"/>
      <c r="X209" s="38"/>
      <c r="Y209" s="10" t="str">
        <f aca="false">IF(AH209=Y$4,"X","-")</f>
        <v>-</v>
      </c>
      <c r="Z209" s="10" t="str">
        <f aca="false">IF(Y209="X","X",IF($AH209=Z$4,"X","-"))</f>
        <v>X</v>
      </c>
      <c r="AA209" s="10" t="str">
        <f aca="false">IF(Z209="X","X",IF($AH209=AA$4,"X","-"))</f>
        <v>X</v>
      </c>
      <c r="AB209" s="10" t="str">
        <f aca="false">IF(AA209="X","X",IF($AH209=AB$4,"X","-"))</f>
        <v>X</v>
      </c>
      <c r="AC209" s="10" t="str">
        <f aca="false">IF(AB209="X","X",IF($AH209=AC$4,"X","-"))</f>
        <v>X</v>
      </c>
      <c r="AD209" s="10" t="str">
        <f aca="false">IF(AC209="X","X",IF($AH209=AD$4,"X","-"))</f>
        <v>X</v>
      </c>
      <c r="AE209" s="10" t="str">
        <f aca="false">IF(AD209="X","X",IF($AH209=AE$4,"X","-"))</f>
        <v>X</v>
      </c>
      <c r="AF209" s="38"/>
      <c r="AG209" s="10" t="s">
        <v>25</v>
      </c>
      <c r="AH209" s="110" t="s">
        <v>25</v>
      </c>
      <c r="AI209" s="38"/>
      <c r="AJ209" s="13" t="str">
        <f aca="false">IF(ISERROR(FIND("/",R209)),R209,LEFT(R209,FIND(CHAR(1),SUBSTITUTE(R209,"/",CHAR(1),LEN(R209)-LEN(SUBSTITUTE(R209,"/",""))))-1))</f>
        <v>/rsm:CrossIndustryInvoice/rsm:SupplyChainTradeTransaction/ram:ApplicableHeaderTradeDelivery/ram:ShipToTradeParty/ram:PostalTradeAddress</v>
      </c>
      <c r="AK209" s="13" t="str">
        <f aca="false">IF(ISERROR(FIND("/",R209)),R209,MID(R209, FIND(CHAR(1),SUBSTITUTE(R209,"/",CHAR(1), LEN(R209)-LEN(SUBSTITUTE(R209,"/","")))), LEN(R209)))</f>
        <v>/ram:CityName</v>
      </c>
      <c r="AL209" s="14" t="n">
        <f aca="false">COUNTIFS(R$4:R209,AJ209)</f>
        <v>1</v>
      </c>
      <c r="AM209" s="1"/>
      <c r="AN209" s="269" t="str">
        <f aca="false">D209</f>
        <v>SCT_HTD</v>
      </c>
      <c r="AO209" s="270" t="str">
        <f aca="false">E209</f>
        <v>BT-77</v>
      </c>
      <c r="AP209" s="271" t="str">
        <f aca="false">IF(F209="","",F209)</f>
        <v>BT-77</v>
      </c>
      <c r="AQ209" s="99" t="n">
        <f aca="false">LEN(BB209)-LEN(SUBSTITUTE(BB209,"/",""))-1</f>
        <v>5</v>
      </c>
      <c r="AR209" s="99" t="str">
        <f aca="false">H209</f>
        <v>0..1</v>
      </c>
      <c r="AS209" s="97" t="s">
        <v>2978</v>
      </c>
      <c r="AT209" s="97" t="s">
        <v>2979</v>
      </c>
      <c r="AU209" s="98"/>
      <c r="AV209" s="98"/>
      <c r="AW209" s="98"/>
      <c r="AX209" s="97" t="s">
        <v>4647</v>
      </c>
      <c r="AY209" s="99" t="str">
        <f aca="false">O209</f>
        <v>0..1</v>
      </c>
      <c r="AZ209" s="100" t="str">
        <f aca="false">P209</f>
        <v>0..1</v>
      </c>
      <c r="BA209" s="54" t="str">
        <f aca="false">Q209</f>
        <v>/rsm:CrossIndustryInvoice
/rsm:SupplyChainTradeTransaction
/ram:ApplicableHeaderTradeDelivery
/ram:ShipToTradeParty
/ram:PostalTradeAddress
/ram:CityName</v>
      </c>
      <c r="BB209" s="109" t="str">
        <f aca="false">R209</f>
        <v>/rsm:CrossIndustryInvoice/rsm:SupplyChainTradeTransaction/ram:ApplicableHeaderTradeDelivery/ram:ShipToTradeParty/ram:PostalTradeAddress/ram:CityName</v>
      </c>
      <c r="BC209" s="99" t="str">
        <f aca="false">IF(S209="","",S209)</f>
        <v>T</v>
      </c>
      <c r="BD209" s="10" t="str">
        <f aca="false">IF(T209="","",T209)</f>
        <v>E</v>
      </c>
      <c r="BE209" s="99" t="str">
        <f aca="false">IF(U209="","",U209)</f>
        <v>0..1</v>
      </c>
      <c r="BF209" s="99" t="str">
        <f aca="false">IF(V209="","",V209)</f>
        <v/>
      </c>
      <c r="BG209" s="315" t="str">
        <f aca="false">IF(W209="","",W209)</f>
        <v/>
      </c>
      <c r="BH209" s="6"/>
      <c r="BI209" s="10" t="str">
        <f aca="false">Y209</f>
        <v>-</v>
      </c>
      <c r="BJ209" s="10" t="str">
        <f aca="false">Z209</f>
        <v>X</v>
      </c>
      <c r="BK209" s="10" t="str">
        <f aca="false">AA209</f>
        <v>X</v>
      </c>
      <c r="BL209" s="10" t="str">
        <f aca="false">AB209</f>
        <v>X</v>
      </c>
      <c r="BM209" s="10" t="str">
        <f aca="false">AC209</f>
        <v>X</v>
      </c>
      <c r="BN209" s="10" t="str">
        <f aca="false">AD209</f>
        <v>X</v>
      </c>
      <c r="BO209" s="10" t="str">
        <f aca="false">AE209</f>
        <v>X</v>
      </c>
      <c r="BP209" s="6"/>
      <c r="BQ209" s="10" t="str">
        <f aca="false">AG209</f>
        <v>BASIC WL</v>
      </c>
      <c r="BR209" s="10" t="str">
        <f aca="false">AH209</f>
        <v>BASIC WL</v>
      </c>
      <c r="BS209" s="47"/>
      <c r="BT209" s="49" t="s">
        <v>6862</v>
      </c>
    </row>
    <row r="210" s="53" customFormat="true" ht="89.25" hidden="false" customHeight="false" outlineLevel="0" collapsed="false">
      <c r="A210" s="58" t="str">
        <f aca="false">IF(OR(T210="E",T210="A"),"YES","NO")</f>
        <v>YES</v>
      </c>
      <c r="B210" s="58"/>
      <c r="C210" s="58"/>
      <c r="D210" s="269" t="s">
        <v>6031</v>
      </c>
      <c r="E210" s="270" t="s">
        <v>2980</v>
      </c>
      <c r="F210" s="271" t="s">
        <v>2980</v>
      </c>
      <c r="G210" s="99" t="n">
        <f aca="false">LEN(R210)-LEN(SUBSTITUTE(R210,"/",""))-1</f>
        <v>5</v>
      </c>
      <c r="H210" s="99" t="s">
        <v>88</v>
      </c>
      <c r="I210" s="97" t="s">
        <v>2981</v>
      </c>
      <c r="J210" s="97" t="s">
        <v>1107</v>
      </c>
      <c r="K210" s="98" t="s">
        <v>510</v>
      </c>
      <c r="L210" s="98"/>
      <c r="M210" s="98" t="s">
        <v>6086</v>
      </c>
      <c r="N210" s="97" t="s">
        <v>174</v>
      </c>
      <c r="O210" s="99" t="s">
        <v>88</v>
      </c>
      <c r="P210" s="100" t="str">
        <f aca="false">O210</f>
        <v>1..1</v>
      </c>
      <c r="Q210" s="54" t="s">
        <v>6087</v>
      </c>
      <c r="R210" s="109" t="s">
        <v>2982</v>
      </c>
      <c r="S210" s="99" t="s">
        <v>176</v>
      </c>
      <c r="T210" s="10" t="str">
        <f aca="false">IF($E210="","",IF(ISERROR(SEARCH("@",$R210)),IF(LEFT($E210,4)="BG-X","EG",IF(LEFT($E210,2)="BG","G",IF(LEFT($E210,4)="BT-X",IF(LEN($E210)-LEN(SUBSTITUTE($E210,"-",))&gt;2,"","E"),IF(LEN($E210)-LEN(SUBSTITUTE($E210,"-",))&gt;1,"","E")))),"A"))</f>
        <v>E</v>
      </c>
      <c r="U210" s="99" t="s">
        <v>95</v>
      </c>
      <c r="V210" s="99"/>
      <c r="W210" s="315"/>
      <c r="X210" s="38"/>
      <c r="Y210" s="10" t="str">
        <f aca="false">IF(AH210=Y$4,"X","-")</f>
        <v>-</v>
      </c>
      <c r="Z210" s="10" t="str">
        <f aca="false">IF(Y210="X","X",IF($AH210=Z$4,"X","-"))</f>
        <v>X</v>
      </c>
      <c r="AA210" s="10" t="str">
        <f aca="false">IF(Z210="X","X",IF($AH210=AA$4,"X","-"))</f>
        <v>X</v>
      </c>
      <c r="AB210" s="10" t="str">
        <f aca="false">IF(AA210="X","X",IF($AH210=AB$4,"X","-"))</f>
        <v>X</v>
      </c>
      <c r="AC210" s="10" t="str">
        <f aca="false">IF(AB210="X","X",IF($AH210=AC$4,"X","-"))</f>
        <v>X</v>
      </c>
      <c r="AD210" s="10" t="str">
        <f aca="false">IF(AC210="X","X",IF($AH210=AD$4,"X","-"))</f>
        <v>X</v>
      </c>
      <c r="AE210" s="10" t="str">
        <f aca="false">IF(AD210="X","X",IF($AH210=AE$4,"X","-"))</f>
        <v>X</v>
      </c>
      <c r="AF210" s="38"/>
      <c r="AG210" s="10" t="s">
        <v>25</v>
      </c>
      <c r="AH210" s="110" t="s">
        <v>25</v>
      </c>
      <c r="AI210" s="38"/>
      <c r="AJ210" s="13" t="str">
        <f aca="false">IF(ISERROR(FIND("/",R210)),R210,LEFT(R210,FIND(CHAR(1),SUBSTITUTE(R210,"/",CHAR(1),LEN(R210)-LEN(SUBSTITUTE(R210,"/",""))))-1))</f>
        <v>/rsm:CrossIndustryInvoice/rsm:SupplyChainTradeTransaction/ram:ApplicableHeaderTradeDelivery/ram:ShipToTradeParty/ram:PostalTradeAddress</v>
      </c>
      <c r="AK210" s="13" t="str">
        <f aca="false">IF(ISERROR(FIND("/",R210)),R210,MID(R210, FIND(CHAR(1),SUBSTITUTE(R210,"/",CHAR(1), LEN(R210)-LEN(SUBSTITUTE(R210,"/","")))), LEN(R210)))</f>
        <v>/ram:CountryID</v>
      </c>
      <c r="AL210" s="14" t="n">
        <f aca="false">COUNTIFS(R$4:R210,AJ210)</f>
        <v>1</v>
      </c>
      <c r="AM210" s="1"/>
      <c r="AN210" s="269" t="str">
        <f aca="false">D210</f>
        <v>SCT_HTD</v>
      </c>
      <c r="AO210" s="270" t="str">
        <f aca="false">E210</f>
        <v>BT-80</v>
      </c>
      <c r="AP210" s="271" t="str">
        <f aca="false">IF(F210="","",F210)</f>
        <v>BT-80</v>
      </c>
      <c r="AQ210" s="99" t="n">
        <f aca="false">LEN(BB210)-LEN(SUBSTITUTE(BB210,"/",""))-1</f>
        <v>5</v>
      </c>
      <c r="AR210" s="99" t="str">
        <f aca="false">H210</f>
        <v>1..1</v>
      </c>
      <c r="AS210" s="97" t="s">
        <v>2983</v>
      </c>
      <c r="AT210" s="97" t="s">
        <v>1110</v>
      </c>
      <c r="AU210" s="98" t="s">
        <v>514</v>
      </c>
      <c r="AV210" s="98"/>
      <c r="AW210" s="98" t="s">
        <v>6088</v>
      </c>
      <c r="AX210" s="97" t="s">
        <v>174</v>
      </c>
      <c r="AY210" s="99" t="str">
        <f aca="false">O210</f>
        <v>1..1</v>
      </c>
      <c r="AZ210" s="100" t="str">
        <f aca="false">P210</f>
        <v>1..1</v>
      </c>
      <c r="BA210" s="54" t="str">
        <f aca="false">Q210</f>
        <v>/rsm:CrossIndustryInvoice
/rsm:SupplyChainTradeTransaction
/ram:ApplicableHeaderTradeDelivery
/ram:ShipToTradeParty
/ram:PostalTradeAddress
/ram:CountryID</v>
      </c>
      <c r="BB210" s="109" t="str">
        <f aca="false">R210</f>
        <v>/rsm:CrossIndustryInvoice/rsm:SupplyChainTradeTransaction/ram:ApplicableHeaderTradeDelivery/ram:ShipToTradeParty/ram:PostalTradeAddress/ram:CountryID</v>
      </c>
      <c r="BC210" s="99" t="str">
        <f aca="false">IF(S210="","",S210)</f>
        <v>C</v>
      </c>
      <c r="BD210" s="10" t="str">
        <f aca="false">IF(T210="","",T210)</f>
        <v>E</v>
      </c>
      <c r="BE210" s="99" t="str">
        <f aca="false">IF(U210="","",U210)</f>
        <v>0..1</v>
      </c>
      <c r="BF210" s="99" t="str">
        <f aca="false">IF(V210="","",V210)</f>
        <v/>
      </c>
      <c r="BG210" s="315" t="str">
        <f aca="false">IF(W210="","",W210)</f>
        <v/>
      </c>
      <c r="BH210" s="6"/>
      <c r="BI210" s="10" t="str">
        <f aca="false">Y210</f>
        <v>-</v>
      </c>
      <c r="BJ210" s="10" t="str">
        <f aca="false">Z210</f>
        <v>X</v>
      </c>
      <c r="BK210" s="10" t="str">
        <f aca="false">AA210</f>
        <v>X</v>
      </c>
      <c r="BL210" s="10" t="str">
        <f aca="false">AB210</f>
        <v>X</v>
      </c>
      <c r="BM210" s="10" t="str">
        <f aca="false">AC210</f>
        <v>X</v>
      </c>
      <c r="BN210" s="10" t="str">
        <f aca="false">AD210</f>
        <v>X</v>
      </c>
      <c r="BO210" s="10" t="str">
        <f aca="false">AE210</f>
        <v>X</v>
      </c>
      <c r="BP210" s="6"/>
      <c r="BQ210" s="10" t="str">
        <f aca="false">AG210</f>
        <v>BASIC WL</v>
      </c>
      <c r="BR210" s="10" t="str">
        <f aca="false">AH210</f>
        <v>BASIC WL</v>
      </c>
      <c r="BS210" s="47"/>
      <c r="BT210" s="49" t="s">
        <v>6862</v>
      </c>
    </row>
    <row r="211" s="53" customFormat="true" ht="89.25" hidden="false" customHeight="false" outlineLevel="0" collapsed="false">
      <c r="A211" s="58" t="str">
        <f aca="false">IF(OR(T211="E",T211="A"),"YES","NO")</f>
        <v>YES</v>
      </c>
      <c r="B211" s="58"/>
      <c r="C211" s="58"/>
      <c r="D211" s="269" t="s">
        <v>6031</v>
      </c>
      <c r="E211" s="270" t="s">
        <v>2984</v>
      </c>
      <c r="F211" s="271" t="s">
        <v>2984</v>
      </c>
      <c r="G211" s="99" t="n">
        <f aca="false">LEN(R211)-LEN(SUBSTITUTE(R211,"/",""))-1</f>
        <v>5</v>
      </c>
      <c r="H211" s="99" t="s">
        <v>95</v>
      </c>
      <c r="I211" s="97" t="s">
        <v>2985</v>
      </c>
      <c r="J211" s="97" t="s">
        <v>1114</v>
      </c>
      <c r="K211" s="98" t="s">
        <v>1115</v>
      </c>
      <c r="L211" s="98"/>
      <c r="M211" s="98"/>
      <c r="N211" s="97" t="s">
        <v>119</v>
      </c>
      <c r="O211" s="99" t="s">
        <v>95</v>
      </c>
      <c r="P211" s="100" t="str">
        <f aca="false">O211</f>
        <v>0..1</v>
      </c>
      <c r="Q211" s="54" t="s">
        <v>6089</v>
      </c>
      <c r="R211" s="109" t="s">
        <v>2986</v>
      </c>
      <c r="S211" s="99" t="s">
        <v>121</v>
      </c>
      <c r="T211" s="10" t="str">
        <f aca="false">IF($E211="","",IF(ISERROR(SEARCH("@",$R211)),IF(LEFT($E211,4)="BG-X","EG",IF(LEFT($E211,2)="BG","G",IF(LEFT($E211,4)="BT-X",IF(LEN($E211)-LEN(SUBSTITUTE($E211,"-",))&gt;2,"","E"),IF(LEN($E211)-LEN(SUBSTITUTE($E211,"-",))&gt;1,"","E")))),"A"))</f>
        <v>E</v>
      </c>
      <c r="U211" s="99" t="s">
        <v>112</v>
      </c>
      <c r="V211" s="99" t="s">
        <v>122</v>
      </c>
      <c r="W211" s="315"/>
      <c r="X211" s="38"/>
      <c r="Y211" s="10" t="str">
        <f aca="false">IF(AH211=Y$4,"X","-")</f>
        <v>-</v>
      </c>
      <c r="Z211" s="10" t="str">
        <f aca="false">IF(Y211="X","X",IF($AH211=Z$4,"X","-"))</f>
        <v>X</v>
      </c>
      <c r="AA211" s="10" t="str">
        <f aca="false">IF(Z211="X","X",IF($AH211=AA$4,"X","-"))</f>
        <v>X</v>
      </c>
      <c r="AB211" s="10" t="str">
        <f aca="false">IF(AA211="X","X",IF($AH211=AB$4,"X","-"))</f>
        <v>X</v>
      </c>
      <c r="AC211" s="10" t="str">
        <f aca="false">IF(AB211="X","X",IF($AH211=AC$4,"X","-"))</f>
        <v>X</v>
      </c>
      <c r="AD211" s="10" t="str">
        <f aca="false">IF(AC211="X","X",IF($AH211=AD$4,"X","-"))</f>
        <v>X</v>
      </c>
      <c r="AE211" s="10" t="str">
        <f aca="false">IF(AD211="X","X",IF($AH211=AE$4,"X","-"))</f>
        <v>X</v>
      </c>
      <c r="AF211" s="38"/>
      <c r="AG211" s="10" t="s">
        <v>25</v>
      </c>
      <c r="AH211" s="110" t="s">
        <v>25</v>
      </c>
      <c r="AI211" s="38"/>
      <c r="AJ211" s="13" t="str">
        <f aca="false">IF(ISERROR(FIND("/",R211)),R211,LEFT(R211,FIND(CHAR(1),SUBSTITUTE(R211,"/",CHAR(1),LEN(R211)-LEN(SUBSTITUTE(R211,"/",""))))-1))</f>
        <v>/rsm:CrossIndustryInvoice/rsm:SupplyChainTradeTransaction/ram:ApplicableHeaderTradeDelivery/ram:ShipToTradeParty/ram:PostalTradeAddress</v>
      </c>
      <c r="AK211" s="13" t="str">
        <f aca="false">IF(ISERROR(FIND("/",R211)),R211,MID(R211, FIND(CHAR(1),SUBSTITUTE(R211,"/",CHAR(1), LEN(R211)-LEN(SUBSTITUTE(R211,"/","")))), LEN(R211)))</f>
        <v>/ram:CountrySubDivisionName</v>
      </c>
      <c r="AL211" s="14" t="n">
        <f aca="false">COUNTIFS(R$4:R211,AJ211)</f>
        <v>1</v>
      </c>
      <c r="AM211" s="1"/>
      <c r="AN211" s="269" t="str">
        <f aca="false">D211</f>
        <v>SCT_HTD</v>
      </c>
      <c r="AO211" s="270" t="str">
        <f aca="false">E211</f>
        <v>BT-79</v>
      </c>
      <c r="AP211" s="271" t="str">
        <f aca="false">IF(F211="","",F211)</f>
        <v>BT-79</v>
      </c>
      <c r="AQ211" s="99" t="n">
        <f aca="false">LEN(BB211)-LEN(SUBSTITUTE(BB211,"/",""))-1</f>
        <v>5</v>
      </c>
      <c r="AR211" s="99" t="str">
        <f aca="false">H211</f>
        <v>0..1</v>
      </c>
      <c r="AS211" s="97" t="s">
        <v>2987</v>
      </c>
      <c r="AT211" s="97" t="s">
        <v>1118</v>
      </c>
      <c r="AU211" s="98" t="s">
        <v>1119</v>
      </c>
      <c r="AV211" s="98"/>
      <c r="AW211" s="98"/>
      <c r="AX211" s="97" t="s">
        <v>4647</v>
      </c>
      <c r="AY211" s="99" t="str">
        <f aca="false">O211</f>
        <v>0..1</v>
      </c>
      <c r="AZ211" s="100" t="str">
        <f aca="false">P211</f>
        <v>0..1</v>
      </c>
      <c r="BA211" s="54" t="str">
        <f aca="false">Q211</f>
        <v>/rsm:CrossIndustryInvoice
/rsm:SupplyChainTradeTransaction
/ram:ApplicableHeaderTradeDelivery
/ram:ShipToTradeParty
/ram:PostalTradeAddress
/ram:CountrySubDivisionName</v>
      </c>
      <c r="BB211" s="109" t="str">
        <f aca="false">R211</f>
        <v>/rsm:CrossIndustryInvoice/rsm:SupplyChainTradeTransaction/ram:ApplicableHeaderTradeDelivery/ram:ShipToTradeParty/ram:PostalTradeAddress/ram:CountrySubDivisionName</v>
      </c>
      <c r="BC211" s="99" t="str">
        <f aca="false">IF(S211="","",S211)</f>
        <v>T</v>
      </c>
      <c r="BD211" s="10" t="str">
        <f aca="false">IF(T211="","",T211)</f>
        <v>E</v>
      </c>
      <c r="BE211" s="99" t="str">
        <f aca="false">IF(U211="","",U211)</f>
        <v>0..n</v>
      </c>
      <c r="BF211" s="99" t="str">
        <f aca="false">IF(V211="","",V211)</f>
        <v>CAR-3</v>
      </c>
      <c r="BG211" s="315" t="str">
        <f aca="false">IF(W211="","",W211)</f>
        <v/>
      </c>
      <c r="BH211" s="6"/>
      <c r="BI211" s="10" t="str">
        <f aca="false">Y211</f>
        <v>-</v>
      </c>
      <c r="BJ211" s="10" t="str">
        <f aca="false">Z211</f>
        <v>X</v>
      </c>
      <c r="BK211" s="10" t="str">
        <f aca="false">AA211</f>
        <v>X</v>
      </c>
      <c r="BL211" s="10" t="str">
        <f aca="false">AB211</f>
        <v>X</v>
      </c>
      <c r="BM211" s="10" t="str">
        <f aca="false">AC211</f>
        <v>X</v>
      </c>
      <c r="BN211" s="10" t="str">
        <f aca="false">AD211</f>
        <v>X</v>
      </c>
      <c r="BO211" s="10" t="str">
        <f aca="false">AE211</f>
        <v>X</v>
      </c>
      <c r="BP211" s="6"/>
      <c r="BQ211" s="10" t="str">
        <f aca="false">AG211</f>
        <v>BASIC WL</v>
      </c>
      <c r="BR211" s="10" t="str">
        <f aca="false">AH211</f>
        <v>BASIC WL</v>
      </c>
      <c r="BS211" s="47"/>
      <c r="BT211" s="49" t="s">
        <v>6862</v>
      </c>
    </row>
    <row r="212" s="53" customFormat="true" ht="85.5" hidden="false" customHeight="false" outlineLevel="0" collapsed="false">
      <c r="A212" s="58" t="str">
        <f aca="false">IF(OR(T212="E",T212="A"),"YES","NO")</f>
        <v>NO</v>
      </c>
      <c r="B212" s="58"/>
      <c r="C212" s="250" t="s">
        <v>6882</v>
      </c>
      <c r="D212" s="260" t="s">
        <v>6031</v>
      </c>
      <c r="E212" s="267" t="s">
        <v>3185</v>
      </c>
      <c r="F212" s="268"/>
      <c r="G212" s="156" t="n">
        <f aca="false">LEN(R212)-LEN(SUBSTITUTE(R212,"/",""))-1</f>
        <v>3</v>
      </c>
      <c r="H212" s="156" t="s">
        <v>95</v>
      </c>
      <c r="I212" s="157" t="s">
        <v>6203</v>
      </c>
      <c r="J212" s="158" t="s">
        <v>3186</v>
      </c>
      <c r="K212" s="159"/>
      <c r="L212" s="159"/>
      <c r="M212" s="159"/>
      <c r="N212" s="158"/>
      <c r="O212" s="160" t="s">
        <v>95</v>
      </c>
      <c r="P212" s="156" t="str">
        <f aca="false">O212</f>
        <v>0..1</v>
      </c>
      <c r="Q212" s="161" t="s">
        <v>6204</v>
      </c>
      <c r="R212" s="162" t="s">
        <v>3187</v>
      </c>
      <c r="S212" s="156"/>
      <c r="T212" s="163" t="str">
        <f aca="false">IF($E212="","",IF(ISERROR(SEARCH("@",$R212)),IF(LEFT($E212,4)="BG-X","EG",IF(LEFT($E212,2)="BG","G",IF(LEFT($E212,4)="BT-X",IF(LEN($E212)-LEN(SUBSTITUTE($E212,"-",))&gt;2,"","E"),IF(LEN($E212)-LEN(SUBSTITUTE($E212,"-",))&gt;1,"","E")))),"A"))</f>
        <v/>
      </c>
      <c r="U212" s="156" t="s">
        <v>95</v>
      </c>
      <c r="V212" s="156"/>
      <c r="W212" s="364"/>
      <c r="X212" s="38"/>
      <c r="Y212" s="163" t="str">
        <f aca="false">IF(AH212=Y$4,"X","-")</f>
        <v>-</v>
      </c>
      <c r="Z212" s="163" t="str">
        <f aca="false">IF(Y212="X","X",IF($AH212=Z$4,"X","-"))</f>
        <v>X</v>
      </c>
      <c r="AA212" s="163" t="str">
        <f aca="false">IF(Z212="X","X",IF($AH212=AA$4,"X","-"))</f>
        <v>X</v>
      </c>
      <c r="AB212" s="163" t="str">
        <f aca="false">IF(AA212="X","X",IF($AH212=AB$4,"X","-"))</f>
        <v>X</v>
      </c>
      <c r="AC212" s="163" t="str">
        <f aca="false">IF(AB212="X","X",IF($AH212=AC$4,"X","-"))</f>
        <v>X</v>
      </c>
      <c r="AD212" s="163" t="str">
        <f aca="false">IF(AC212="X","X",IF($AH212=AD$4,"X","-"))</f>
        <v>X</v>
      </c>
      <c r="AE212" s="163" t="str">
        <f aca="false">IF(AD212="X","X",IF($AH212=AE$4,"X","-"))</f>
        <v>X</v>
      </c>
      <c r="AF212" s="38"/>
      <c r="AG212" s="163" t="s">
        <v>25</v>
      </c>
      <c r="AH212" s="163" t="s">
        <v>25</v>
      </c>
      <c r="AI212" s="38"/>
      <c r="AJ212" s="13" t="str">
        <f aca="false">IF(ISERROR(FIND("/",R212)),R212,LEFT(R212,FIND(CHAR(1),SUBSTITUTE(R212,"/",CHAR(1),LEN(R212)-LEN(SUBSTITUTE(R212,"/",""))))-1))</f>
        <v>/rsm:CrossIndustryInvoice/rsm:SupplyChainTradeTransaction/ram:ApplicableHeaderTradeDelivery</v>
      </c>
      <c r="AK212" s="13" t="str">
        <f aca="false">IF(ISERROR(FIND("/",R212)),R212,MID(R212, FIND(CHAR(1),SUBSTITUTE(R212,"/",CHAR(1), LEN(R212)-LEN(SUBSTITUTE(R212,"/","")))), LEN(R212)))</f>
        <v>/ram:ActualDeliverySupplyChainEvent</v>
      </c>
      <c r="AL212" s="14" t="n">
        <f aca="false">COUNTIFS(R$4:R212,AJ212)</f>
        <v>1</v>
      </c>
      <c r="AM212" s="1"/>
      <c r="AN212" s="260" t="str">
        <f aca="false">D212</f>
        <v>SCT_HTD</v>
      </c>
      <c r="AO212" s="267" t="str">
        <f aca="false">E212</f>
        <v>BT-72-000</v>
      </c>
      <c r="AP212" s="268" t="str">
        <f aca="false">IF(F212="","",F212)</f>
        <v/>
      </c>
      <c r="AQ212" s="156" t="n">
        <f aca="false">LEN(BB212)-LEN(SUBSTITUTE(BB212,"/",""))-1</f>
        <v>3</v>
      </c>
      <c r="AR212" s="156" t="str">
        <f aca="false">H212</f>
        <v>0..1</v>
      </c>
      <c r="AS212" s="157" t="s">
        <v>6205</v>
      </c>
      <c r="AT212" s="158"/>
      <c r="AU212" s="159"/>
      <c r="AV212" s="159"/>
      <c r="AW212" s="159"/>
      <c r="AX212" s="158"/>
      <c r="AY212" s="160" t="str">
        <f aca="false">O212</f>
        <v>0..1</v>
      </c>
      <c r="AZ212" s="156" t="str">
        <f aca="false">P212</f>
        <v>0..1</v>
      </c>
      <c r="BA212" s="161" t="str">
        <f aca="false">Q212</f>
        <v>/rsm:CrossIndustryInvoice
/rsm:SupplyChainTradeTransaction
/ram:ApplicableHeaderTradeDelivery
/ram:ActualDeliverySupplyChainEvent</v>
      </c>
      <c r="BB212" s="162" t="str">
        <f aca="false">R212</f>
        <v>/rsm:CrossIndustryInvoice/rsm:SupplyChainTradeTransaction/ram:ApplicableHeaderTradeDelivery/ram:ActualDeliverySupplyChainEvent</v>
      </c>
      <c r="BC212" s="156" t="str">
        <f aca="false">IF(S212="","",S212)</f>
        <v/>
      </c>
      <c r="BD212" s="163" t="str">
        <f aca="false">IF(T212="","",T212)</f>
        <v/>
      </c>
      <c r="BE212" s="156" t="str">
        <f aca="false">IF(U212="","",U212)</f>
        <v>0..1</v>
      </c>
      <c r="BF212" s="156" t="str">
        <f aca="false">IF(V212="","",V212)</f>
        <v/>
      </c>
      <c r="BG212" s="364" t="str">
        <f aca="false">IF(W212="","",W212)</f>
        <v/>
      </c>
      <c r="BH212" s="6"/>
      <c r="BI212" s="163" t="str">
        <f aca="false">Y212</f>
        <v>-</v>
      </c>
      <c r="BJ212" s="163" t="str">
        <f aca="false">Z212</f>
        <v>X</v>
      </c>
      <c r="BK212" s="163" t="str">
        <f aca="false">AA212</f>
        <v>X</v>
      </c>
      <c r="BL212" s="163" t="str">
        <f aca="false">AB212</f>
        <v>X</v>
      </c>
      <c r="BM212" s="163" t="str">
        <f aca="false">AC212</f>
        <v>X</v>
      </c>
      <c r="BN212" s="163" t="str">
        <f aca="false">AD212</f>
        <v>X</v>
      </c>
      <c r="BO212" s="163" t="str">
        <f aca="false">AE212</f>
        <v>X</v>
      </c>
      <c r="BP212" s="6"/>
      <c r="BQ212" s="163" t="str">
        <f aca="false">AG212</f>
        <v>BASIC WL</v>
      </c>
      <c r="BR212" s="163" t="str">
        <f aca="false">AH212</f>
        <v>BASIC WL</v>
      </c>
      <c r="BS212" s="47"/>
      <c r="BT212" s="49" t="s">
        <v>6862</v>
      </c>
    </row>
    <row r="213" s="53" customFormat="true" ht="85.5" hidden="false" customHeight="false" outlineLevel="0" collapsed="false">
      <c r="A213" s="58" t="str">
        <f aca="false">IF(OR(T213="E",T213="A"),"YES","NO")</f>
        <v>NO</v>
      </c>
      <c r="B213" s="58"/>
      <c r="C213" s="250" t="s">
        <v>6883</v>
      </c>
      <c r="D213" s="269" t="s">
        <v>6031</v>
      </c>
      <c r="E213" s="270" t="s">
        <v>3188</v>
      </c>
      <c r="F213" s="271"/>
      <c r="G213" s="202" t="n">
        <f aca="false">LEN(R213)-LEN(SUBSTITUTE(R213,"/",""))-1</f>
        <v>4</v>
      </c>
      <c r="H213" s="107" t="s">
        <v>88</v>
      </c>
      <c r="I213" s="108" t="s">
        <v>6207</v>
      </c>
      <c r="J213" s="97" t="s">
        <v>3190</v>
      </c>
      <c r="K213" s="98" t="s">
        <v>3191</v>
      </c>
      <c r="L213" s="98"/>
      <c r="M213" s="98"/>
      <c r="N213" s="97" t="s">
        <v>186</v>
      </c>
      <c r="O213" s="99" t="s">
        <v>88</v>
      </c>
      <c r="P213" s="100" t="str">
        <f aca="false">O213</f>
        <v>1..1</v>
      </c>
      <c r="Q213" s="54" t="s">
        <v>6208</v>
      </c>
      <c r="R213" s="109" t="s">
        <v>3192</v>
      </c>
      <c r="S213" s="128" t="s">
        <v>188</v>
      </c>
      <c r="T213" s="10" t="str">
        <f aca="false">IF($E213="","",IF(ISERROR(SEARCH("@",$R213)),IF(LEFT($E213,4)="BG-X","EG",IF(LEFT($E213,2)="BG","G",IF(LEFT($E213,4)="BT-X",IF(LEN($E213)-LEN(SUBSTITUTE($E213,"-",))&gt;2,"","E"),IF(LEN($E213)-LEN(SUBSTITUTE($E213,"-",))&gt;1,"","E")))),"A"))</f>
        <v/>
      </c>
      <c r="U213" s="99" t="s">
        <v>95</v>
      </c>
      <c r="V213" s="99"/>
      <c r="W213" s="315"/>
      <c r="X213" s="38"/>
      <c r="Y213" s="10" t="str">
        <f aca="false">IF(AH213=Y$4,"X","-")</f>
        <v>-</v>
      </c>
      <c r="Z213" s="10" t="str">
        <f aca="false">IF(Y213="X","X",IF($AH213=Z$4,"X","-"))</f>
        <v>X</v>
      </c>
      <c r="AA213" s="10" t="str">
        <f aca="false">IF(Z213="X","X",IF($AH213=AA$4,"X","-"))</f>
        <v>X</v>
      </c>
      <c r="AB213" s="10" t="str">
        <f aca="false">IF(AA213="X","X",IF($AH213=AB$4,"X","-"))</f>
        <v>X</v>
      </c>
      <c r="AC213" s="10" t="str">
        <f aca="false">IF(AB213="X","X",IF($AH213=AC$4,"X","-"))</f>
        <v>X</v>
      </c>
      <c r="AD213" s="10" t="str">
        <f aca="false">IF(AC213="X","X",IF($AH213=AD$4,"X","-"))</f>
        <v>X</v>
      </c>
      <c r="AE213" s="10" t="str">
        <f aca="false">IF(AD213="X","X",IF($AH213=AE$4,"X","-"))</f>
        <v>X</v>
      </c>
      <c r="AF213" s="38"/>
      <c r="AG213" s="10" t="s">
        <v>25</v>
      </c>
      <c r="AH213" s="110" t="s">
        <v>25</v>
      </c>
      <c r="AI213" s="38"/>
      <c r="AJ213" s="13" t="str">
        <f aca="false">IF(ISERROR(FIND("/",R213)),R213,LEFT(R213,FIND(CHAR(1),SUBSTITUTE(R213,"/",CHAR(1),LEN(R213)-LEN(SUBSTITUTE(R213,"/",""))))-1))</f>
        <v>/rsm:CrossIndustryInvoice/rsm:SupplyChainTradeTransaction/ram:ApplicableHeaderTradeDelivery/ram:ActualDeliverySupplyChainEvent</v>
      </c>
      <c r="AK213" s="13" t="str">
        <f aca="false">IF(ISERROR(FIND("/",R213)),R213,MID(R213, FIND(CHAR(1),SUBSTITUTE(R213,"/",CHAR(1), LEN(R213)-LEN(SUBSTITUTE(R213,"/","")))), LEN(R213)))</f>
        <v>/ram:OccurrenceDateTime</v>
      </c>
      <c r="AL213" s="14" t="n">
        <f aca="false">COUNTIFS(R$4:R213,AJ213)</f>
        <v>1</v>
      </c>
      <c r="AM213" s="1"/>
      <c r="AN213" s="269" t="str">
        <f aca="false">D213</f>
        <v>SCT_HTD</v>
      </c>
      <c r="AO213" s="270" t="str">
        <f aca="false">E213</f>
        <v>BT-72-00</v>
      </c>
      <c r="AP213" s="271" t="str">
        <f aca="false">IF(F213="","",F213)</f>
        <v/>
      </c>
      <c r="AQ213" s="202" t="n">
        <f aca="false">LEN(BB213)-LEN(SUBSTITUTE(BB213,"/",""))-1</f>
        <v>4</v>
      </c>
      <c r="AR213" s="107" t="str">
        <f aca="false">H213</f>
        <v>1..1</v>
      </c>
      <c r="AS213" s="108" t="s">
        <v>6209</v>
      </c>
      <c r="AT213" s="369" t="s">
        <v>3194</v>
      </c>
      <c r="AU213" s="98"/>
      <c r="AV213" s="98"/>
      <c r="AW213" s="98"/>
      <c r="AX213" s="97" t="s">
        <v>186</v>
      </c>
      <c r="AY213" s="99" t="str">
        <f aca="false">O213</f>
        <v>1..1</v>
      </c>
      <c r="AZ213" s="100" t="str">
        <f aca="false">P213</f>
        <v>1..1</v>
      </c>
      <c r="BA213" s="54" t="str">
        <f aca="false">Q213</f>
        <v>/rsm:CrossIndustryInvoice
/rsm:SupplyChainTradeTransaction
/ram:ApplicableHeaderTradeDelivery
/ram:ActualDeliverySupplyChainEvent
/ram:OccurrenceDateTime</v>
      </c>
      <c r="BB213" s="109" t="str">
        <f aca="false">R213</f>
        <v>/rsm:CrossIndustryInvoice/rsm:SupplyChainTradeTransaction/ram:ApplicableHeaderTradeDelivery/ram:ActualDeliverySupplyChainEvent/ram:OccurrenceDateTime</v>
      </c>
      <c r="BC213" s="99" t="str">
        <f aca="false">IF(S213="","",S213)</f>
        <v>D</v>
      </c>
      <c r="BD213" s="10" t="str">
        <f aca="false">IF(T213="","",T213)</f>
        <v/>
      </c>
      <c r="BE213" s="99" t="str">
        <f aca="false">IF(U213="","",U213)</f>
        <v>0..1</v>
      </c>
      <c r="BF213" s="99" t="str">
        <f aca="false">IF(V213="","",V213)</f>
        <v/>
      </c>
      <c r="BG213" s="315" t="str">
        <f aca="false">IF(W213="","",W213)</f>
        <v/>
      </c>
      <c r="BH213" s="6"/>
      <c r="BI213" s="10" t="str">
        <f aca="false">Y213</f>
        <v>-</v>
      </c>
      <c r="BJ213" s="10" t="str">
        <f aca="false">Z213</f>
        <v>X</v>
      </c>
      <c r="BK213" s="10" t="str">
        <f aca="false">AA213</f>
        <v>X</v>
      </c>
      <c r="BL213" s="10" t="str">
        <f aca="false">AB213</f>
        <v>X</v>
      </c>
      <c r="BM213" s="10" t="str">
        <f aca="false">AC213</f>
        <v>X</v>
      </c>
      <c r="BN213" s="10" t="str">
        <f aca="false">AD213</f>
        <v>X</v>
      </c>
      <c r="BO213" s="10" t="str">
        <f aca="false">AE213</f>
        <v>X</v>
      </c>
      <c r="BP213" s="6"/>
      <c r="BQ213" s="10" t="str">
        <f aca="false">AG213</f>
        <v>BASIC WL</v>
      </c>
      <c r="BR213" s="10" t="str">
        <f aca="false">AH213</f>
        <v>BASIC WL</v>
      </c>
      <c r="BS213" s="47"/>
      <c r="BT213" s="49" t="s">
        <v>6862</v>
      </c>
    </row>
    <row r="214" s="53" customFormat="true" ht="99.75" hidden="false" customHeight="false" outlineLevel="0" collapsed="false">
      <c r="A214" s="58" t="str">
        <f aca="false">IF(OR(T214="E",T214="A"),"YES","NO")</f>
        <v>YES</v>
      </c>
      <c r="B214" s="58"/>
      <c r="C214" s="58"/>
      <c r="D214" s="269" t="s">
        <v>6031</v>
      </c>
      <c r="E214" s="270" t="s">
        <v>3196</v>
      </c>
      <c r="F214" s="271" t="s">
        <v>3196</v>
      </c>
      <c r="G214" s="99" t="n">
        <f aca="false">LEN(R214)-LEN(SUBSTITUTE(R214,"/",""))-1</f>
        <v>5</v>
      </c>
      <c r="H214" s="99" t="s">
        <v>95</v>
      </c>
      <c r="I214" s="97" t="s">
        <v>3197</v>
      </c>
      <c r="J214" s="97" t="s">
        <v>6210</v>
      </c>
      <c r="K214" s="98"/>
      <c r="L214" s="98"/>
      <c r="M214" s="98"/>
      <c r="N214" s="97" t="s">
        <v>186</v>
      </c>
      <c r="O214" s="99" t="s">
        <v>88</v>
      </c>
      <c r="P214" s="100" t="str">
        <f aca="false">O214</f>
        <v>1..1</v>
      </c>
      <c r="Q214" s="54" t="s">
        <v>6211</v>
      </c>
      <c r="R214" s="109" t="s">
        <v>3199</v>
      </c>
      <c r="S214" s="99" t="s">
        <v>188</v>
      </c>
      <c r="T214" s="10" t="str">
        <f aca="false">IF($E214="","",IF(ISERROR(SEARCH("@",$R214)),IF(LEFT($E214,4)="BG-X","EG",IF(LEFT($E214,2)="BG","G",IF(LEFT($E214,4)="BT-X",IF(LEN($E214)-LEN(SUBSTITUTE($E214,"-",))&gt;2,"","E"),IF(LEN($E214)-LEN(SUBSTITUTE($E214,"-",))&gt;1,"","E")))),"A"))</f>
        <v>E</v>
      </c>
      <c r="U214" s="99" t="s">
        <v>88</v>
      </c>
      <c r="V214" s="99"/>
      <c r="W214" s="315" t="s">
        <v>1377</v>
      </c>
      <c r="X214" s="38"/>
      <c r="Y214" s="10" t="str">
        <f aca="false">IF(AH214=Y$4,"X","-")</f>
        <v>-</v>
      </c>
      <c r="Z214" s="10" t="str">
        <f aca="false">IF(Y214="X","X",IF($AH214=Z$4,"X","-"))</f>
        <v>X</v>
      </c>
      <c r="AA214" s="10" t="str">
        <f aca="false">IF(Z214="X","X",IF($AH214=AA$4,"X","-"))</f>
        <v>X</v>
      </c>
      <c r="AB214" s="10" t="str">
        <f aca="false">IF(AA214="X","X",IF($AH214=AB$4,"X","-"))</f>
        <v>X</v>
      </c>
      <c r="AC214" s="10" t="str">
        <f aca="false">IF(AB214="X","X",IF($AH214=AC$4,"X","-"))</f>
        <v>X</v>
      </c>
      <c r="AD214" s="10" t="str">
        <f aca="false">IF(AC214="X","X",IF($AH214=AD$4,"X","-"))</f>
        <v>X</v>
      </c>
      <c r="AE214" s="10" t="str">
        <f aca="false">IF(AD214="X","X",IF($AH214=AE$4,"X","-"))</f>
        <v>X</v>
      </c>
      <c r="AF214" s="38"/>
      <c r="AG214" s="10" t="s">
        <v>25</v>
      </c>
      <c r="AH214" s="110" t="s">
        <v>25</v>
      </c>
      <c r="AI214" s="38"/>
      <c r="AJ214" s="13" t="str">
        <f aca="false">IF(ISERROR(FIND("/",R214)),R214,LEFT(R214,FIND(CHAR(1),SUBSTITUTE(R214,"/",CHAR(1),LEN(R214)-LEN(SUBSTITUTE(R214,"/",""))))-1))</f>
        <v>/rsm:CrossIndustryInvoice/rsm:SupplyChainTradeTransaction/ram:ApplicableHeaderTradeDelivery/ram:ActualDeliverySupplyChainEvent/ram:OccurrenceDateTime</v>
      </c>
      <c r="AK214" s="13" t="str">
        <f aca="false">IF(ISERROR(FIND("/",R214)),R214,MID(R214, FIND(CHAR(1),SUBSTITUTE(R214,"/",CHAR(1), LEN(R214)-LEN(SUBSTITUTE(R214,"/","")))), LEN(R214)))</f>
        <v>/udt:DateTimeString</v>
      </c>
      <c r="AL214" s="14" t="n">
        <f aca="false">COUNTIFS(R$4:R214,AJ214)</f>
        <v>1</v>
      </c>
      <c r="AM214" s="1"/>
      <c r="AN214" s="269" t="str">
        <f aca="false">D214</f>
        <v>SCT_HTD</v>
      </c>
      <c r="AO214" s="270" t="str">
        <f aca="false">E214</f>
        <v>BT-72</v>
      </c>
      <c r="AP214" s="271" t="str">
        <f aca="false">IF(F214="","",F214)</f>
        <v>BT-72</v>
      </c>
      <c r="AQ214" s="99" t="n">
        <f aca="false">LEN(BB214)-LEN(SUBSTITUTE(BB214,"/",""))-1</f>
        <v>5</v>
      </c>
      <c r="AR214" s="99" t="str">
        <f aca="false">H214</f>
        <v>0..1</v>
      </c>
      <c r="AS214" s="97" t="s">
        <v>3193</v>
      </c>
      <c r="AT214" s="97" t="s">
        <v>3200</v>
      </c>
      <c r="AU214" s="98"/>
      <c r="AV214" s="98"/>
      <c r="AW214" s="98"/>
      <c r="AX214" s="97" t="s">
        <v>186</v>
      </c>
      <c r="AY214" s="99" t="str">
        <f aca="false">O214</f>
        <v>1..1</v>
      </c>
      <c r="AZ214" s="100" t="str">
        <f aca="false">P214</f>
        <v>1..1</v>
      </c>
      <c r="BA214" s="54" t="str">
        <f aca="false">Q214</f>
        <v>/rsm:CrossIndustryInvoice
/rsm:SupplyChainTradeTransaction
/ram:ApplicableHeaderTradeDelivery
/ram:ActualDeliverySupplyChainEvent
/ram:OccurrenceDateTime
/udt:DateTimeString</v>
      </c>
      <c r="BB214" s="109" t="str">
        <f aca="false">R214</f>
        <v>/rsm:CrossIndustryInvoice/rsm:SupplyChainTradeTransaction/ram:ApplicableHeaderTradeDelivery/ram:ActualDeliverySupplyChainEvent/ram:OccurrenceDateTime/udt:DateTimeString</v>
      </c>
      <c r="BC214" s="99" t="str">
        <f aca="false">IF(S214="","",S214)</f>
        <v>D</v>
      </c>
      <c r="BD214" s="10" t="str">
        <f aca="false">IF(T214="","",T214)</f>
        <v>E</v>
      </c>
      <c r="BE214" s="99" t="str">
        <f aca="false">IF(U214="","",U214)</f>
        <v>1..1</v>
      </c>
      <c r="BF214" s="99" t="str">
        <f aca="false">IF(V214="","",V214)</f>
        <v/>
      </c>
      <c r="BG214" s="315" t="str">
        <f aca="false">IF(W214="","",W214)</f>
        <v>@format="102"</v>
      </c>
      <c r="BH214" s="6"/>
      <c r="BI214" s="10" t="str">
        <f aca="false">Y214</f>
        <v>-</v>
      </c>
      <c r="BJ214" s="10" t="str">
        <f aca="false">Z214</f>
        <v>X</v>
      </c>
      <c r="BK214" s="10" t="str">
        <f aca="false">AA214</f>
        <v>X</v>
      </c>
      <c r="BL214" s="10" t="str">
        <f aca="false">AB214</f>
        <v>X</v>
      </c>
      <c r="BM214" s="10" t="str">
        <f aca="false">AC214</f>
        <v>X</v>
      </c>
      <c r="BN214" s="10" t="str">
        <f aca="false">AD214</f>
        <v>X</v>
      </c>
      <c r="BO214" s="10" t="str">
        <f aca="false">AE214</f>
        <v>X</v>
      </c>
      <c r="BP214" s="6"/>
      <c r="BQ214" s="10" t="str">
        <f aca="false">AG214</f>
        <v>BASIC WL</v>
      </c>
      <c r="BR214" s="10" t="str">
        <f aca="false">AH214</f>
        <v>BASIC WL</v>
      </c>
      <c r="BS214" s="47"/>
      <c r="BT214" s="49" t="s">
        <v>6862</v>
      </c>
    </row>
    <row r="215" s="53" customFormat="true" ht="102" hidden="false" customHeight="false" outlineLevel="0" collapsed="false">
      <c r="A215" s="58" t="str">
        <f aca="false">IF(OR(T215="E",T215="A"),"YES","NO")</f>
        <v>YES</v>
      </c>
      <c r="B215" s="58"/>
      <c r="C215" s="58"/>
      <c r="D215" s="269" t="s">
        <v>6031</v>
      </c>
      <c r="E215" s="270" t="s">
        <v>3201</v>
      </c>
      <c r="F215" s="271"/>
      <c r="G215" s="202" t="n">
        <f aca="false">LEN(R215)-LEN(SUBSTITUTE(R215,"/",""))-1</f>
        <v>6</v>
      </c>
      <c r="H215" s="99" t="s">
        <v>88</v>
      </c>
      <c r="I215" s="139" t="s">
        <v>199</v>
      </c>
      <c r="J215" s="97"/>
      <c r="K215" s="98" t="s">
        <v>5205</v>
      </c>
      <c r="L215" s="98"/>
      <c r="M215" s="54" t="s">
        <v>200</v>
      </c>
      <c r="N215" s="97" t="s">
        <v>174</v>
      </c>
      <c r="O215" s="99" t="s">
        <v>88</v>
      </c>
      <c r="P215" s="100" t="str">
        <f aca="false">O215</f>
        <v>1..1</v>
      </c>
      <c r="Q215" s="54" t="s">
        <v>6212</v>
      </c>
      <c r="R215" s="109" t="s">
        <v>3202</v>
      </c>
      <c r="S215" s="99" t="s">
        <v>176</v>
      </c>
      <c r="T215" s="10" t="str">
        <f aca="false">IF($E215="","",IF(ISERROR(SEARCH("@",$R215)),IF(LEFT($E215,4)="BG-X","EG",IF(LEFT($E215,2)="BG","G",IF(LEFT($E215,4)="BT-X",IF(LEN($E215)-LEN(SUBSTITUTE($E215,"-",))&gt;2,"","E"),IF(LEN($E215)-LEN(SUBSTITUTE($E215,"-",))&gt;1,"","E")))),"A"))</f>
        <v>A</v>
      </c>
      <c r="U215" s="99" t="s">
        <v>95</v>
      </c>
      <c r="V215" s="99"/>
      <c r="W215" s="315" t="s">
        <v>200</v>
      </c>
      <c r="X215" s="38"/>
      <c r="Y215" s="10" t="str">
        <f aca="false">IF(AH215=Y$4,"X","-")</f>
        <v>-</v>
      </c>
      <c r="Z215" s="10" t="str">
        <f aca="false">IF(Y215="X","X",IF($AH215=Z$4,"X","-"))</f>
        <v>X</v>
      </c>
      <c r="AA215" s="10" t="str">
        <f aca="false">IF(Z215="X","X",IF($AH215=AA$4,"X","-"))</f>
        <v>X</v>
      </c>
      <c r="AB215" s="10" t="str">
        <f aca="false">IF(AA215="X","X",IF($AH215=AB$4,"X","-"))</f>
        <v>X</v>
      </c>
      <c r="AC215" s="10" t="str">
        <f aca="false">IF(AB215="X","X",IF($AH215=AC$4,"X","-"))</f>
        <v>X</v>
      </c>
      <c r="AD215" s="10" t="str">
        <f aca="false">IF(AC215="X","X",IF($AH215=AD$4,"X","-"))</f>
        <v>X</v>
      </c>
      <c r="AE215" s="10" t="str">
        <f aca="false">IF(AD215="X","X",IF($AH215=AE$4,"X","-"))</f>
        <v>X</v>
      </c>
      <c r="AF215" s="38"/>
      <c r="AG215" s="10" t="s">
        <v>25</v>
      </c>
      <c r="AH215" s="110" t="s">
        <v>25</v>
      </c>
      <c r="AI215" s="38"/>
      <c r="AJ215" s="13" t="str">
        <f aca="false">IF(ISERROR(FIND("/",R215)),R215,LEFT(R215,FIND(CHAR(1),SUBSTITUTE(R215,"/",CHAR(1),LEN(R215)-LEN(SUBSTITUTE(R215,"/",""))))-1))</f>
        <v>/rsm:CrossIndustryInvoice/rsm:SupplyChainTradeTransaction/ram:ApplicableHeaderTradeDelivery/ram:ActualDeliverySupplyChainEvent/ram:OccurrenceDateTime/udt:DateTimeString</v>
      </c>
      <c r="AK215" s="13" t="str">
        <f aca="false">IF(ISERROR(FIND("/",R215)),R215,MID(R215, FIND(CHAR(1),SUBSTITUTE(R215,"/",CHAR(1), LEN(R215)-LEN(SUBSTITUTE(R215,"/","")))), LEN(R215)))</f>
        <v>/@format</v>
      </c>
      <c r="AL215" s="14" t="n">
        <f aca="false">COUNTIFS(R$4:R215,AJ215)</f>
        <v>1</v>
      </c>
      <c r="AM215" s="1"/>
      <c r="AN215" s="269" t="str">
        <f aca="false">D215</f>
        <v>SCT_HTD</v>
      </c>
      <c r="AO215" s="270" t="str">
        <f aca="false">E215</f>
        <v>BT-72-0</v>
      </c>
      <c r="AP215" s="271" t="str">
        <f aca="false">IF(F215="","",F215)</f>
        <v/>
      </c>
      <c r="AQ215" s="202" t="n">
        <f aca="false">LEN(BB215)-LEN(SUBSTITUTE(BB215,"/",""))-1</f>
        <v>6</v>
      </c>
      <c r="AR215" s="99" t="str">
        <f aca="false">H215</f>
        <v>1..1</v>
      </c>
      <c r="AS215" s="139" t="s">
        <v>5204</v>
      </c>
      <c r="AT215" s="97"/>
      <c r="AU215" s="98" t="s">
        <v>202</v>
      </c>
      <c r="AV215" s="98"/>
      <c r="AW215" s="54" t="s">
        <v>4674</v>
      </c>
      <c r="AX215" s="97" t="s">
        <v>174</v>
      </c>
      <c r="AY215" s="99" t="str">
        <f aca="false">O215</f>
        <v>1..1</v>
      </c>
      <c r="AZ215" s="100" t="str">
        <f aca="false">P215</f>
        <v>1..1</v>
      </c>
      <c r="BA215" s="54" t="str">
        <f aca="false">Q215</f>
        <v>/rsm:CrossIndustryInvoice
/rsm:SupplyChainTradeTransaction
/ram:ApplicableHeaderTradeDelivery
/ram:ActualDeliverySupplyChainEvent
/ram:OccurrenceDateTime
/udt:DateTimeString
/@format</v>
      </c>
      <c r="BB215" s="109" t="str">
        <f aca="false">R215</f>
        <v>/rsm:CrossIndustryInvoice/rsm:SupplyChainTradeTransaction/ram:ApplicableHeaderTradeDelivery/ram:ActualDeliverySupplyChainEvent/ram:OccurrenceDateTime/udt:DateTimeString/@format</v>
      </c>
      <c r="BC215" s="99" t="str">
        <f aca="false">IF(S215="","",S215)</f>
        <v>C</v>
      </c>
      <c r="BD215" s="10" t="str">
        <f aca="false">IF(T215="","",T215)</f>
        <v>A</v>
      </c>
      <c r="BE215" s="99" t="str">
        <f aca="false">IF(U215="","",U215)</f>
        <v>0..1</v>
      </c>
      <c r="BF215" s="99" t="str">
        <f aca="false">IF(V215="","",V215)</f>
        <v/>
      </c>
      <c r="BG215" s="315" t="str">
        <f aca="false">IF(W215="","",W215)</f>
        <v>Only value "102"</v>
      </c>
      <c r="BH215" s="6"/>
      <c r="BI215" s="10" t="str">
        <f aca="false">Y215</f>
        <v>-</v>
      </c>
      <c r="BJ215" s="10" t="str">
        <f aca="false">Z215</f>
        <v>X</v>
      </c>
      <c r="BK215" s="10" t="str">
        <f aca="false">AA215</f>
        <v>X</v>
      </c>
      <c r="BL215" s="10" t="str">
        <f aca="false">AB215</f>
        <v>X</v>
      </c>
      <c r="BM215" s="10" t="str">
        <f aca="false">AC215</f>
        <v>X</v>
      </c>
      <c r="BN215" s="10" t="str">
        <f aca="false">AD215</f>
        <v>X</v>
      </c>
      <c r="BO215" s="10" t="str">
        <f aca="false">AE215</f>
        <v>X</v>
      </c>
      <c r="BP215" s="6"/>
      <c r="BQ215" s="10" t="str">
        <f aca="false">AG215</f>
        <v>BASIC WL</v>
      </c>
      <c r="BR215" s="10" t="str">
        <f aca="false">AH215</f>
        <v>BASIC WL</v>
      </c>
      <c r="BS215" s="47"/>
      <c r="BT215" s="49" t="s">
        <v>6862</v>
      </c>
    </row>
    <row r="216" s="53" customFormat="true" ht="85.5" hidden="false" customHeight="false" outlineLevel="0" collapsed="false">
      <c r="A216" s="58" t="str">
        <f aca="false">IF(OR(T216="E",T216="A"),"YES","NO")</f>
        <v>NO</v>
      </c>
      <c r="B216" s="58"/>
      <c r="C216" s="58"/>
      <c r="D216" s="260" t="s">
        <v>6031</v>
      </c>
      <c r="E216" s="267" t="s">
        <v>3203</v>
      </c>
      <c r="F216" s="268"/>
      <c r="G216" s="156" t="n">
        <f aca="false">LEN(R216)-LEN(SUBSTITUTE(R216,"/",""))-1</f>
        <v>3</v>
      </c>
      <c r="H216" s="156" t="s">
        <v>95</v>
      </c>
      <c r="I216" s="157" t="s">
        <v>6213</v>
      </c>
      <c r="J216" s="158" t="s">
        <v>1255</v>
      </c>
      <c r="K216" s="159"/>
      <c r="L216" s="159"/>
      <c r="M216" s="159"/>
      <c r="N216" s="158"/>
      <c r="O216" s="160" t="s">
        <v>95</v>
      </c>
      <c r="P216" s="156" t="str">
        <f aca="false">O216</f>
        <v>0..1</v>
      </c>
      <c r="Q216" s="161" t="s">
        <v>6214</v>
      </c>
      <c r="R216" s="162" t="s">
        <v>3204</v>
      </c>
      <c r="S216" s="156"/>
      <c r="T216" s="163" t="str">
        <f aca="false">IF($E216="","",IF(ISERROR(SEARCH("@",$R216)),IF(LEFT($E216,4)="BG-X","EG",IF(LEFT($E216,2)="BG","G",IF(LEFT($E216,4)="BT-X",IF(LEN($E216)-LEN(SUBSTITUTE($E216,"-",))&gt;2,"","E"),IF(LEN($E216)-LEN(SUBSTITUTE($E216,"-",))&gt;1,"","E")))),"A"))</f>
        <v/>
      </c>
      <c r="U216" s="156" t="s">
        <v>95</v>
      </c>
      <c r="V216" s="156"/>
      <c r="W216" s="364"/>
      <c r="X216" s="38"/>
      <c r="Y216" s="163" t="str">
        <f aca="false">IF(AH216=Y$4,"X","-")</f>
        <v>-</v>
      </c>
      <c r="Z216" s="163" t="str">
        <f aca="false">IF(Y216="X","X",IF($AH216=Z$4,"X","-"))</f>
        <v>X</v>
      </c>
      <c r="AA216" s="163" t="str">
        <f aca="false">IF(Z216="X","X",IF($AH216=AA$4,"X","-"))</f>
        <v>X</v>
      </c>
      <c r="AB216" s="163" t="str">
        <f aca="false">IF(AA216="X","X",IF($AH216=AB$4,"X","-"))</f>
        <v>X</v>
      </c>
      <c r="AC216" s="163" t="str">
        <f aca="false">IF(AB216="X","X",IF($AH216=AC$4,"X","-"))</f>
        <v>X</v>
      </c>
      <c r="AD216" s="163" t="str">
        <f aca="false">IF(AC216="X","X",IF($AH216=AD$4,"X","-"))</f>
        <v>X</v>
      </c>
      <c r="AE216" s="163" t="str">
        <f aca="false">IF(AD216="X","X",IF($AH216=AE$4,"X","-"))</f>
        <v>X</v>
      </c>
      <c r="AF216" s="38"/>
      <c r="AG216" s="163" t="s">
        <v>25</v>
      </c>
      <c r="AH216" s="163" t="s">
        <v>25</v>
      </c>
      <c r="AI216" s="38"/>
      <c r="AJ216" s="13" t="str">
        <f aca="false">IF(ISERROR(FIND("/",R216)),R216,LEFT(R216,FIND(CHAR(1),SUBSTITUTE(R216,"/",CHAR(1),LEN(R216)-LEN(SUBSTITUTE(R216,"/",""))))-1))</f>
        <v>/rsm:CrossIndustryInvoice/rsm:SupplyChainTradeTransaction/ram:ApplicableHeaderTradeDelivery</v>
      </c>
      <c r="AK216" s="13" t="str">
        <f aca="false">IF(ISERROR(FIND("/",R216)),R216,MID(R216, FIND(CHAR(1),SUBSTITUTE(R216,"/",CHAR(1), LEN(R216)-LEN(SUBSTITUTE(R216,"/","")))), LEN(R216)))</f>
        <v>/ram:DespatchAdviceReferencedDocument</v>
      </c>
      <c r="AL216" s="14" t="n">
        <f aca="false">COUNTIFS(R$4:R216,AJ216)</f>
        <v>1</v>
      </c>
      <c r="AM216" s="1"/>
      <c r="AN216" s="260" t="str">
        <f aca="false">D216</f>
        <v>SCT_HTD</v>
      </c>
      <c r="AO216" s="267" t="str">
        <f aca="false">E216</f>
        <v>BT-16-00</v>
      </c>
      <c r="AP216" s="268" t="str">
        <f aca="false">IF(F216="","",F216)</f>
        <v/>
      </c>
      <c r="AQ216" s="156" t="n">
        <f aca="false">LEN(BB216)-LEN(SUBSTITUTE(BB216,"/",""))-1</f>
        <v>3</v>
      </c>
      <c r="AR216" s="156" t="str">
        <f aca="false">H216</f>
        <v>0..1</v>
      </c>
      <c r="AS216" s="157" t="s">
        <v>6215</v>
      </c>
      <c r="AT216" s="158"/>
      <c r="AU216" s="159"/>
      <c r="AV216" s="159"/>
      <c r="AW216" s="159"/>
      <c r="AX216" s="158"/>
      <c r="AY216" s="160" t="str">
        <f aca="false">O216</f>
        <v>0..1</v>
      </c>
      <c r="AZ216" s="156" t="str">
        <f aca="false">P216</f>
        <v>0..1</v>
      </c>
      <c r="BA216" s="161" t="str">
        <f aca="false">Q216</f>
        <v>/rsm:CrossIndustryInvoice
/rsm:SupplyChainTradeTransaction
/ram:ApplicableHeaderTradeDelivery
/ram:DespatchAdviceReferencedDocument</v>
      </c>
      <c r="BB216" s="162" t="str">
        <f aca="false">R216</f>
        <v>/rsm:CrossIndustryInvoice/rsm:SupplyChainTradeTransaction/ram:ApplicableHeaderTradeDelivery/ram:DespatchAdviceReferencedDocument</v>
      </c>
      <c r="BC216" s="156" t="str">
        <f aca="false">IF(S216="","",S216)</f>
        <v/>
      </c>
      <c r="BD216" s="163" t="str">
        <f aca="false">IF(T216="","",T216)</f>
        <v/>
      </c>
      <c r="BE216" s="156" t="str">
        <f aca="false">IF(U216="","",U216)</f>
        <v>0..1</v>
      </c>
      <c r="BF216" s="156" t="str">
        <f aca="false">IF(V216="","",V216)</f>
        <v/>
      </c>
      <c r="BG216" s="364" t="str">
        <f aca="false">IF(W216="","",W216)</f>
        <v/>
      </c>
      <c r="BH216" s="6"/>
      <c r="BI216" s="163" t="str">
        <f aca="false">Y216</f>
        <v>-</v>
      </c>
      <c r="BJ216" s="163" t="str">
        <f aca="false">Z216</f>
        <v>X</v>
      </c>
      <c r="BK216" s="163" t="str">
        <f aca="false">AA216</f>
        <v>X</v>
      </c>
      <c r="BL216" s="163" t="str">
        <f aca="false">AB216</f>
        <v>X</v>
      </c>
      <c r="BM216" s="163" t="str">
        <f aca="false">AC216</f>
        <v>X</v>
      </c>
      <c r="BN216" s="163" t="str">
        <f aca="false">AD216</f>
        <v>X</v>
      </c>
      <c r="BO216" s="163" t="str">
        <f aca="false">AE216</f>
        <v>X</v>
      </c>
      <c r="BP216" s="6"/>
      <c r="BQ216" s="163" t="str">
        <f aca="false">AG216</f>
        <v>BASIC WL</v>
      </c>
      <c r="BR216" s="163" t="str">
        <f aca="false">AH216</f>
        <v>BASIC WL</v>
      </c>
      <c r="BS216" s="47"/>
      <c r="BT216" s="49" t="s">
        <v>6862</v>
      </c>
    </row>
    <row r="217" s="53" customFormat="true" ht="85.5" hidden="false" customHeight="false" outlineLevel="0" collapsed="false">
      <c r="A217" s="58" t="str">
        <f aca="false">IF(OR(T217="E",T217="A"),"YES","NO")</f>
        <v>YES</v>
      </c>
      <c r="B217" s="58"/>
      <c r="C217" s="58"/>
      <c r="D217" s="269" t="s">
        <v>6031</v>
      </c>
      <c r="E217" s="270" t="s">
        <v>3205</v>
      </c>
      <c r="F217" s="271" t="s">
        <v>3205</v>
      </c>
      <c r="G217" s="99" t="n">
        <f aca="false">LEN(R217)-LEN(SUBSTITUTE(R217,"/",""))-1</f>
        <v>4</v>
      </c>
      <c r="H217" s="99" t="s">
        <v>95</v>
      </c>
      <c r="I217" s="97" t="s">
        <v>3206</v>
      </c>
      <c r="J217" s="97" t="s">
        <v>3207</v>
      </c>
      <c r="K217" s="98"/>
      <c r="L217" s="98" t="s">
        <v>3208</v>
      </c>
      <c r="M217" s="98"/>
      <c r="N217" s="198" t="s">
        <v>4829</v>
      </c>
      <c r="O217" s="99" t="s">
        <v>88</v>
      </c>
      <c r="P217" s="100" t="str">
        <f aca="false">O217</f>
        <v>1..1</v>
      </c>
      <c r="Q217" s="54" t="s">
        <v>6216</v>
      </c>
      <c r="R217" s="109" t="s">
        <v>3209</v>
      </c>
      <c r="S217" s="99" t="s">
        <v>575</v>
      </c>
      <c r="T217" s="10" t="str">
        <f aca="false">IF($E217="","",IF(ISERROR(SEARCH("@",$R217)),IF(LEFT($E217,4)="BG-X","EG",IF(LEFT($E217,2)="BG","G",IF(LEFT($E217,4)="BT-X",IF(LEN($E217)-LEN(SUBSTITUTE($E217,"-",))&gt;2,"","E"),IF(LEN($E217)-LEN(SUBSTITUTE($E217,"-",))&gt;1,"","E")))),"A"))</f>
        <v>E</v>
      </c>
      <c r="U217" s="99" t="s">
        <v>95</v>
      </c>
      <c r="V217" s="99"/>
      <c r="W217" s="315"/>
      <c r="X217" s="38"/>
      <c r="Y217" s="10" t="str">
        <f aca="false">IF(AH217=Y$4,"X","-")</f>
        <v>-</v>
      </c>
      <c r="Z217" s="10" t="str">
        <f aca="false">IF(Y217="X","X",IF($AH217=Z$4,"X","-"))</f>
        <v>X</v>
      </c>
      <c r="AA217" s="10" t="str">
        <f aca="false">IF(Z217="X","X",IF($AH217=AA$4,"X","-"))</f>
        <v>X</v>
      </c>
      <c r="AB217" s="10" t="str">
        <f aca="false">IF(AA217="X","X",IF($AH217=AB$4,"X","-"))</f>
        <v>X</v>
      </c>
      <c r="AC217" s="10" t="str">
        <f aca="false">IF(AB217="X","X",IF($AH217=AC$4,"X","-"))</f>
        <v>X</v>
      </c>
      <c r="AD217" s="10" t="str">
        <f aca="false">IF(AC217="X","X",IF($AH217=AD$4,"X","-"))</f>
        <v>X</v>
      </c>
      <c r="AE217" s="10" t="str">
        <f aca="false">IF(AD217="X","X",IF($AH217=AE$4,"X","-"))</f>
        <v>X</v>
      </c>
      <c r="AF217" s="38"/>
      <c r="AG217" s="10" t="s">
        <v>25</v>
      </c>
      <c r="AH217" s="110" t="s">
        <v>25</v>
      </c>
      <c r="AI217" s="38"/>
      <c r="AJ217" s="13" t="str">
        <f aca="false">IF(ISERROR(FIND("/",R217)),R217,LEFT(R217,FIND(CHAR(1),SUBSTITUTE(R217,"/",CHAR(1),LEN(R217)-LEN(SUBSTITUTE(R217,"/",""))))-1))</f>
        <v>/rsm:CrossIndustryInvoice/rsm:SupplyChainTradeTransaction/ram:ApplicableHeaderTradeDelivery/ram:DespatchAdviceReferencedDocument</v>
      </c>
      <c r="AK217" s="13" t="str">
        <f aca="false">IF(ISERROR(FIND("/",R217)),R217,MID(R217, FIND(CHAR(1),SUBSTITUTE(R217,"/",CHAR(1), LEN(R217)-LEN(SUBSTITUTE(R217,"/","")))), LEN(R217)))</f>
        <v>/ram:IssuerAssignedID</v>
      </c>
      <c r="AL217" s="14" t="n">
        <f aca="false">COUNTIFS(R$4:R217,AJ217)</f>
        <v>1</v>
      </c>
      <c r="AM217" s="1"/>
      <c r="AN217" s="269" t="str">
        <f aca="false">D217</f>
        <v>SCT_HTD</v>
      </c>
      <c r="AO217" s="270" t="str">
        <f aca="false">E217</f>
        <v>BT-16</v>
      </c>
      <c r="AP217" s="271" t="str">
        <f aca="false">IF(F217="","",F217)</f>
        <v>BT-16</v>
      </c>
      <c r="AQ217" s="99" t="n">
        <f aca="false">LEN(BB217)-LEN(SUBSTITUTE(BB217,"/",""))-1</f>
        <v>4</v>
      </c>
      <c r="AR217" s="99" t="str">
        <f aca="false">H217</f>
        <v>0..1</v>
      </c>
      <c r="AS217" s="97" t="s">
        <v>3210</v>
      </c>
      <c r="AT217" s="97" t="s">
        <v>3211</v>
      </c>
      <c r="AU217" s="98"/>
      <c r="AV217" s="98" t="s">
        <v>3212</v>
      </c>
      <c r="AW217" s="98"/>
      <c r="AX217" s="198" t="s">
        <v>4832</v>
      </c>
      <c r="AY217" s="99" t="str">
        <f aca="false">O217</f>
        <v>1..1</v>
      </c>
      <c r="AZ217" s="100" t="str">
        <f aca="false">P217</f>
        <v>1..1</v>
      </c>
      <c r="BA217" s="54" t="str">
        <f aca="false">Q217</f>
        <v>/rsm:CrossIndustryInvoice
/rsm:SupplyChainTradeTransaction
/ram:ApplicableHeaderTradeDelivery
/ram:DespatchAdviceReferencedDocument
/ram:IssuerAssignedID</v>
      </c>
      <c r="BB217" s="109" t="str">
        <f aca="false">R217</f>
        <v>/rsm:CrossIndustryInvoice/rsm:SupplyChainTradeTransaction/ram:ApplicableHeaderTradeDelivery/ram:DespatchAdviceReferencedDocument/ram:IssuerAssignedID</v>
      </c>
      <c r="BC217" s="99" t="str">
        <f aca="false">IF(S217="","",S217)</f>
        <v>R</v>
      </c>
      <c r="BD217" s="10" t="str">
        <f aca="false">IF(T217="","",T217)</f>
        <v>E</v>
      </c>
      <c r="BE217" s="99" t="str">
        <f aca="false">IF(U217="","",U217)</f>
        <v>0..1</v>
      </c>
      <c r="BF217" s="99" t="str">
        <f aca="false">IF(V217="","",V217)</f>
        <v/>
      </c>
      <c r="BG217" s="315" t="str">
        <f aca="false">IF(W217="","",W217)</f>
        <v/>
      </c>
      <c r="BH217" s="6"/>
      <c r="BI217" s="10" t="str">
        <f aca="false">Y217</f>
        <v>-</v>
      </c>
      <c r="BJ217" s="10" t="str">
        <f aca="false">Z217</f>
        <v>X</v>
      </c>
      <c r="BK217" s="10" t="str">
        <f aca="false">AA217</f>
        <v>X</v>
      </c>
      <c r="BL217" s="10" t="str">
        <f aca="false">AB217</f>
        <v>X</v>
      </c>
      <c r="BM217" s="10" t="str">
        <f aca="false">AC217</f>
        <v>X</v>
      </c>
      <c r="BN217" s="10" t="str">
        <f aca="false">AD217</f>
        <v>X</v>
      </c>
      <c r="BO217" s="10" t="str">
        <f aca="false">AE217</f>
        <v>X</v>
      </c>
      <c r="BP217" s="6"/>
      <c r="BQ217" s="10" t="str">
        <f aca="false">AG217</f>
        <v>BASIC WL</v>
      </c>
      <c r="BR217" s="10" t="str">
        <f aca="false">AH217</f>
        <v>BASIC WL</v>
      </c>
      <c r="BS217" s="47"/>
      <c r="BT217" s="49" t="s">
        <v>6862</v>
      </c>
    </row>
    <row r="218" s="53" customFormat="true" ht="85.5" hidden="false" customHeight="false" outlineLevel="0" collapsed="false">
      <c r="A218" s="58" t="str">
        <f aca="false">IF(OR(T218="E",T218="A"),"YES","NO")</f>
        <v>NO</v>
      </c>
      <c r="B218" s="58"/>
      <c r="C218" s="58"/>
      <c r="D218" s="260" t="s">
        <v>6031</v>
      </c>
      <c r="E218" s="267" t="s">
        <v>3223</v>
      </c>
      <c r="F218" s="268"/>
      <c r="G218" s="156" t="n">
        <f aca="false">LEN(R218)-LEN(SUBSTITUTE(R218,"/",""))-1</f>
        <v>3</v>
      </c>
      <c r="H218" s="156" t="s">
        <v>95</v>
      </c>
      <c r="I218" s="157" t="s">
        <v>6221</v>
      </c>
      <c r="J218" s="158" t="s">
        <v>3224</v>
      </c>
      <c r="K218" s="159"/>
      <c r="L218" s="159"/>
      <c r="M218" s="159"/>
      <c r="N218" s="158"/>
      <c r="O218" s="160" t="s">
        <v>95</v>
      </c>
      <c r="P218" s="156" t="str">
        <f aca="false">O218</f>
        <v>0..1</v>
      </c>
      <c r="Q218" s="161" t="s">
        <v>6222</v>
      </c>
      <c r="R218" s="162" t="s">
        <v>3225</v>
      </c>
      <c r="S218" s="156"/>
      <c r="T218" s="163" t="str">
        <f aca="false">IF($E218="","",IF(ISERROR(SEARCH("@",$R218)),IF(LEFT($E218,4)="BG-X","EG",IF(LEFT($E218,2)="BG","G",IF(LEFT($E218,4)="BT-X",IF(LEN($E218)-LEN(SUBSTITUTE($E218,"-",))&gt;2,"","E"),IF(LEN($E218)-LEN(SUBSTITUTE($E218,"-",))&gt;1,"","E")))),"A"))</f>
        <v/>
      </c>
      <c r="U218" s="156" t="s">
        <v>95</v>
      </c>
      <c r="V218" s="156"/>
      <c r="W218" s="364"/>
      <c r="X218" s="38"/>
      <c r="Y218" s="163" t="str">
        <f aca="false">IF(AH218=Y$4,"X","-")</f>
        <v>-</v>
      </c>
      <c r="Z218" s="163" t="str">
        <f aca="false">IF(Y218="X","X",IF($AH218=Z$4,"X","-"))</f>
        <v>-</v>
      </c>
      <c r="AA218" s="163" t="str">
        <f aca="false">IF(Z218="X","X",IF($AH218=AA$4,"X","-"))</f>
        <v>-</v>
      </c>
      <c r="AB218" s="163" t="str">
        <f aca="false">IF(AA218="X","X",IF($AH218=AB$4,"X","-"))</f>
        <v>X</v>
      </c>
      <c r="AC218" s="163" t="str">
        <f aca="false">IF(AB218="X","X",IF($AH218=AC$4,"X","-"))</f>
        <v>X</v>
      </c>
      <c r="AD218" s="163" t="str">
        <f aca="false">IF(AC218="X","X",IF($AH218=AD$4,"X","-"))</f>
        <v>X</v>
      </c>
      <c r="AE218" s="163" t="str">
        <f aca="false">IF(AD218="X","X",IF($AH218=AE$4,"X","-"))</f>
        <v>X</v>
      </c>
      <c r="AF218" s="38"/>
      <c r="AG218" s="163" t="s">
        <v>27</v>
      </c>
      <c r="AH218" s="163" t="s">
        <v>27</v>
      </c>
      <c r="AI218" s="38"/>
      <c r="AJ218" s="13" t="str">
        <f aca="false">IF(ISERROR(FIND("/",R218)),R218,LEFT(R218,FIND(CHAR(1),SUBSTITUTE(R218,"/",CHAR(1),LEN(R218)-LEN(SUBSTITUTE(R218,"/",""))))-1))</f>
        <v>/rsm:CrossIndustryInvoice/rsm:SupplyChainTradeTransaction/ram:ApplicableHeaderTradeDelivery</v>
      </c>
      <c r="AK218" s="13" t="str">
        <f aca="false">IF(ISERROR(FIND("/",R218)),R218,MID(R218, FIND(CHAR(1),SUBSTITUTE(R218,"/",CHAR(1), LEN(R218)-LEN(SUBSTITUTE(R218,"/","")))), LEN(R218)))</f>
        <v>/ram:ReceivingAdviceReferencedDocument</v>
      </c>
      <c r="AL218" s="14" t="n">
        <f aca="false">COUNTIFS(R$4:R218,AJ218)</f>
        <v>1</v>
      </c>
      <c r="AM218" s="1"/>
      <c r="AN218" s="260" t="str">
        <f aca="false">D218</f>
        <v>SCT_HTD</v>
      </c>
      <c r="AO218" s="267" t="str">
        <f aca="false">E218</f>
        <v>BT-15-00</v>
      </c>
      <c r="AP218" s="268" t="str">
        <f aca="false">IF(F218="","",F218)</f>
        <v/>
      </c>
      <c r="AQ218" s="156" t="n">
        <f aca="false">LEN(BB218)-LEN(SUBSTITUTE(BB218,"/",""))-1</f>
        <v>3</v>
      </c>
      <c r="AR218" s="156" t="str">
        <f aca="false">H218</f>
        <v>0..1</v>
      </c>
      <c r="AS218" s="157" t="s">
        <v>6223</v>
      </c>
      <c r="AT218" s="158"/>
      <c r="AU218" s="159"/>
      <c r="AV218" s="159"/>
      <c r="AW218" s="159"/>
      <c r="AX218" s="158"/>
      <c r="AY218" s="160" t="str">
        <f aca="false">O218</f>
        <v>0..1</v>
      </c>
      <c r="AZ218" s="156" t="str">
        <f aca="false">P218</f>
        <v>0..1</v>
      </c>
      <c r="BA218" s="161" t="str">
        <f aca="false">Q218</f>
        <v>/rsm:CrossIndustryInvoice
/rsm:SupplyChainTradeTransaction
/ram:ApplicableHeaderTradeDelivery
/ram:ReceivingAdviceReferencedDocument</v>
      </c>
      <c r="BB218" s="162" t="str">
        <f aca="false">R218</f>
        <v>/rsm:CrossIndustryInvoice/rsm:SupplyChainTradeTransaction/ram:ApplicableHeaderTradeDelivery/ram:ReceivingAdviceReferencedDocument</v>
      </c>
      <c r="BC218" s="156" t="str">
        <f aca="false">IF(S218="","",S218)</f>
        <v/>
      </c>
      <c r="BD218" s="163" t="str">
        <f aca="false">IF(T218="","",T218)</f>
        <v/>
      </c>
      <c r="BE218" s="156" t="str">
        <f aca="false">IF(U218="","",U218)</f>
        <v>0..1</v>
      </c>
      <c r="BF218" s="156" t="str">
        <f aca="false">IF(V218="","",V218)</f>
        <v/>
      </c>
      <c r="BG218" s="364" t="str">
        <f aca="false">IF(W218="","",W218)</f>
        <v/>
      </c>
      <c r="BH218" s="6"/>
      <c r="BI218" s="163" t="str">
        <f aca="false">Y218</f>
        <v>-</v>
      </c>
      <c r="BJ218" s="163" t="str">
        <f aca="false">Z218</f>
        <v>-</v>
      </c>
      <c r="BK218" s="163" t="str">
        <f aca="false">AA218</f>
        <v>-</v>
      </c>
      <c r="BL218" s="163" t="str">
        <f aca="false">AB218</f>
        <v>X</v>
      </c>
      <c r="BM218" s="163" t="str">
        <f aca="false">AC218</f>
        <v>X</v>
      </c>
      <c r="BN218" s="163" t="str">
        <f aca="false">AD218</f>
        <v>X</v>
      </c>
      <c r="BO218" s="163" t="str">
        <f aca="false">AE218</f>
        <v>X</v>
      </c>
      <c r="BP218" s="6"/>
      <c r="BQ218" s="163" t="str">
        <f aca="false">AG218</f>
        <v>EN 16931</v>
      </c>
      <c r="BR218" s="163" t="str">
        <f aca="false">AH218</f>
        <v>EN 16931</v>
      </c>
      <c r="BS218" s="47"/>
      <c r="BT218" s="49" t="s">
        <v>6862</v>
      </c>
    </row>
    <row r="219" s="53" customFormat="true" ht="85.5" hidden="false" customHeight="false" outlineLevel="0" collapsed="false">
      <c r="A219" s="58" t="str">
        <f aca="false">IF(OR(T219="E",T219="A"),"YES","NO")</f>
        <v>YES</v>
      </c>
      <c r="B219" s="58"/>
      <c r="C219" s="58"/>
      <c r="D219" s="269" t="s">
        <v>6031</v>
      </c>
      <c r="E219" s="270" t="s">
        <v>3226</v>
      </c>
      <c r="F219" s="271" t="s">
        <v>3226</v>
      </c>
      <c r="G219" s="99" t="n">
        <f aca="false">LEN(R219)-LEN(SUBSTITUTE(R219,"/",""))-1</f>
        <v>4</v>
      </c>
      <c r="H219" s="99" t="s">
        <v>95</v>
      </c>
      <c r="I219" s="97" t="s">
        <v>3227</v>
      </c>
      <c r="J219" s="97" t="s">
        <v>3228</v>
      </c>
      <c r="K219" s="98"/>
      <c r="L219" s="98"/>
      <c r="M219" s="98"/>
      <c r="N219" s="198" t="s">
        <v>4829</v>
      </c>
      <c r="O219" s="99" t="s">
        <v>88</v>
      </c>
      <c r="P219" s="100" t="str">
        <f aca="false">O219</f>
        <v>1..1</v>
      </c>
      <c r="Q219" s="54" t="s">
        <v>6224</v>
      </c>
      <c r="R219" s="109" t="s">
        <v>3229</v>
      </c>
      <c r="S219" s="99" t="s">
        <v>575</v>
      </c>
      <c r="T219" s="10" t="str">
        <f aca="false">IF($E219="","",IF(ISERROR(SEARCH("@",$R219)),IF(LEFT($E219,4)="BG-X","EG",IF(LEFT($E219,2)="BG","G",IF(LEFT($E219,4)="BT-X",IF(LEN($E219)-LEN(SUBSTITUTE($E219,"-",))&gt;2,"","E"),IF(LEN($E219)-LEN(SUBSTITUTE($E219,"-",))&gt;1,"","E")))),"A"))</f>
        <v>E</v>
      </c>
      <c r="U219" s="99" t="s">
        <v>95</v>
      </c>
      <c r="V219" s="99"/>
      <c r="W219" s="315"/>
      <c r="X219" s="38"/>
      <c r="Y219" s="10" t="str">
        <f aca="false">IF(AH219=Y$4,"X","-")</f>
        <v>-</v>
      </c>
      <c r="Z219" s="10" t="str">
        <f aca="false">IF(Y219="X","X",IF($AH219=Z$4,"X","-"))</f>
        <v>-</v>
      </c>
      <c r="AA219" s="10" t="str">
        <f aca="false">IF(Z219="X","X",IF($AH219=AA$4,"X","-"))</f>
        <v>-</v>
      </c>
      <c r="AB219" s="10" t="str">
        <f aca="false">IF(AA219="X","X",IF($AH219=AB$4,"X","-"))</f>
        <v>X</v>
      </c>
      <c r="AC219" s="10" t="str">
        <f aca="false">IF(AB219="X","X",IF($AH219=AC$4,"X","-"))</f>
        <v>X</v>
      </c>
      <c r="AD219" s="10" t="str">
        <f aca="false">IF(AC219="X","X",IF($AH219=AD$4,"X","-"))</f>
        <v>X</v>
      </c>
      <c r="AE219" s="10" t="str">
        <f aca="false">IF(AD219="X","X",IF($AH219=AE$4,"X","-"))</f>
        <v>X</v>
      </c>
      <c r="AF219" s="38"/>
      <c r="AG219" s="10" t="s">
        <v>27</v>
      </c>
      <c r="AH219" s="110" t="s">
        <v>27</v>
      </c>
      <c r="AI219" s="38"/>
      <c r="AJ219" s="13" t="str">
        <f aca="false">IF(ISERROR(FIND("/",R219)),R219,LEFT(R219,FIND(CHAR(1),SUBSTITUTE(R219,"/",CHAR(1),LEN(R219)-LEN(SUBSTITUTE(R219,"/",""))))-1))</f>
        <v>/rsm:CrossIndustryInvoice/rsm:SupplyChainTradeTransaction/ram:ApplicableHeaderTradeDelivery/ram:ReceivingAdviceReferencedDocument</v>
      </c>
      <c r="AK219" s="13" t="str">
        <f aca="false">IF(ISERROR(FIND("/",R219)),R219,MID(R219, FIND(CHAR(1),SUBSTITUTE(R219,"/",CHAR(1), LEN(R219)-LEN(SUBSTITUTE(R219,"/","")))), LEN(R219)))</f>
        <v>/ram:IssuerAssignedID</v>
      </c>
      <c r="AL219" s="14" t="n">
        <f aca="false">COUNTIFS(R$4:R219,AJ219)</f>
        <v>1</v>
      </c>
      <c r="AM219" s="1"/>
      <c r="AN219" s="269" t="str">
        <f aca="false">D219</f>
        <v>SCT_HTD</v>
      </c>
      <c r="AO219" s="270" t="str">
        <f aca="false">E219</f>
        <v>BT-15</v>
      </c>
      <c r="AP219" s="271" t="str">
        <f aca="false">IF(F219="","",F219)</f>
        <v>BT-15</v>
      </c>
      <c r="AQ219" s="99" t="n">
        <f aca="false">LEN(BB219)-LEN(SUBSTITUTE(BB219,"/",""))-1</f>
        <v>4</v>
      </c>
      <c r="AR219" s="99" t="str">
        <f aca="false">H219</f>
        <v>0..1</v>
      </c>
      <c r="AS219" s="97" t="s">
        <v>3230</v>
      </c>
      <c r="AT219" s="97" t="s">
        <v>3231</v>
      </c>
      <c r="AU219" s="98"/>
      <c r="AV219" s="98"/>
      <c r="AW219" s="98"/>
      <c r="AX219" s="198" t="s">
        <v>4832</v>
      </c>
      <c r="AY219" s="99" t="str">
        <f aca="false">O219</f>
        <v>1..1</v>
      </c>
      <c r="AZ219" s="100" t="str">
        <f aca="false">P219</f>
        <v>1..1</v>
      </c>
      <c r="BA219" s="54" t="str">
        <f aca="false">Q219</f>
        <v>/rsm:CrossIndustryInvoice
/rsm:SupplyChainTradeTransaction
/ram:ApplicableHeaderTradeDelivery
/ram:ReceivingAdviceReferencedDocument
/ram:IssuerAssignedID</v>
      </c>
      <c r="BB219" s="109" t="str">
        <f aca="false">R219</f>
        <v>/rsm:CrossIndustryInvoice/rsm:SupplyChainTradeTransaction/ram:ApplicableHeaderTradeDelivery/ram:ReceivingAdviceReferencedDocument/ram:IssuerAssignedID</v>
      </c>
      <c r="BC219" s="99" t="str">
        <f aca="false">IF(S219="","",S219)</f>
        <v>R</v>
      </c>
      <c r="BD219" s="10" t="str">
        <f aca="false">IF(T219="","",T219)</f>
        <v>E</v>
      </c>
      <c r="BE219" s="99" t="str">
        <f aca="false">IF(U219="","",U219)</f>
        <v>0..1</v>
      </c>
      <c r="BF219" s="99" t="str">
        <f aca="false">IF(V219="","",V219)</f>
        <v/>
      </c>
      <c r="BG219" s="315" t="str">
        <f aca="false">IF(W219="","",W219)</f>
        <v/>
      </c>
      <c r="BH219" s="6"/>
      <c r="BI219" s="10" t="str">
        <f aca="false">Y219</f>
        <v>-</v>
      </c>
      <c r="BJ219" s="10" t="str">
        <f aca="false">Z219</f>
        <v>-</v>
      </c>
      <c r="BK219" s="10" t="str">
        <f aca="false">AA219</f>
        <v>-</v>
      </c>
      <c r="BL219" s="10" t="str">
        <f aca="false">AB219</f>
        <v>X</v>
      </c>
      <c r="BM219" s="10" t="str">
        <f aca="false">AC219</f>
        <v>X</v>
      </c>
      <c r="BN219" s="10" t="str">
        <f aca="false">AD219</f>
        <v>X</v>
      </c>
      <c r="BO219" s="10" t="str">
        <f aca="false">AE219</f>
        <v>X</v>
      </c>
      <c r="BP219" s="6"/>
      <c r="BQ219" s="10" t="str">
        <f aca="false">AG219</f>
        <v>EN 16931</v>
      </c>
      <c r="BR219" s="10" t="str">
        <f aca="false">AH219</f>
        <v>EN 16931</v>
      </c>
      <c r="BS219" s="47"/>
      <c r="BT219" s="49" t="s">
        <v>6862</v>
      </c>
    </row>
    <row r="220" s="53" customFormat="true" ht="85.5" hidden="false" customHeight="false" outlineLevel="0" collapsed="false">
      <c r="A220" s="58" t="str">
        <f aca="false">IF(OR(T220="E",T220="A"),"YES","NO")</f>
        <v>NO</v>
      </c>
      <c r="B220" s="58"/>
      <c r="C220" s="58"/>
      <c r="D220" s="274" t="s">
        <v>6235</v>
      </c>
      <c r="E220" s="275" t="s">
        <v>3257</v>
      </c>
      <c r="F220" s="276" t="s">
        <v>3257</v>
      </c>
      <c r="G220" s="128" t="n">
        <f aca="false">LEN(R220)-LEN(SUBSTITUTE(R220,"/",""))-1</f>
        <v>2</v>
      </c>
      <c r="H220" s="128" t="s">
        <v>95</v>
      </c>
      <c r="I220" s="130" t="s">
        <v>6236</v>
      </c>
      <c r="J220" s="130" t="s">
        <v>3259</v>
      </c>
      <c r="K220" s="131" t="s">
        <v>3260</v>
      </c>
      <c r="L220" s="131" t="s">
        <v>3208</v>
      </c>
      <c r="M220" s="131"/>
      <c r="N220" s="130"/>
      <c r="O220" s="132" t="s">
        <v>88</v>
      </c>
      <c r="P220" s="128" t="str">
        <f aca="false">O220</f>
        <v>1..1</v>
      </c>
      <c r="Q220" s="133" t="s">
        <v>6237</v>
      </c>
      <c r="R220" s="134" t="s">
        <v>3261</v>
      </c>
      <c r="S220" s="128"/>
      <c r="T220" s="135" t="str">
        <f aca="false">IF($E220="","",IF(ISERROR(SEARCH("@",$R220)),IF(LEFT($E220,4)="BG-X","EG",IF(LEFT($E220,2)="BG","G",IF(LEFT($E220,4)="BT-X",IF(LEN($E220)-LEN(SUBSTITUTE($E220,"-",))&gt;2,"","E"),IF(LEN($E220)-LEN(SUBSTITUTE($E220,"-",))&gt;1,"","E")))),"A"))</f>
        <v>G</v>
      </c>
      <c r="U220" s="128" t="s">
        <v>88</v>
      </c>
      <c r="V220" s="128" t="s">
        <v>562</v>
      </c>
      <c r="W220" s="362"/>
      <c r="X220" s="38"/>
      <c r="Y220" s="234" t="str">
        <f aca="false">IF(AH220=Y$4,"X","-")</f>
        <v>X</v>
      </c>
      <c r="Z220" s="234" t="str">
        <f aca="false">IF(Y220="X","X",IF($AH220=Z$4,"X","-"))</f>
        <v>X</v>
      </c>
      <c r="AA220" s="234" t="str">
        <f aca="false">IF(Z220="X","X",IF($AH220=AA$4,"X","-"))</f>
        <v>X</v>
      </c>
      <c r="AB220" s="234" t="str">
        <f aca="false">IF(AA220="X","X",IF($AH220=AB$4,"X","-"))</f>
        <v>X</v>
      </c>
      <c r="AC220" s="234" t="str">
        <f aca="false">IF(AB220="X","X",IF($AH220=AC$4,"X","-"))</f>
        <v>X</v>
      </c>
      <c r="AD220" s="234" t="str">
        <f aca="false">IF(AC220="X","X",IF($AH220=AD$4,"X","-"))</f>
        <v>X</v>
      </c>
      <c r="AE220" s="234" t="str">
        <f aca="false">IF(AD220="X","X",IF($AH220=AE$4,"X","-"))</f>
        <v>X</v>
      </c>
      <c r="AF220" s="38"/>
      <c r="AG220" s="234" t="s">
        <v>24</v>
      </c>
      <c r="AH220" s="234" t="s">
        <v>24</v>
      </c>
      <c r="AI220" s="38"/>
      <c r="AJ220" s="13" t="str">
        <f aca="false">IF(ISERROR(FIND("/",R220)),R220,LEFT(R220,FIND(CHAR(1),SUBSTITUTE(R220,"/",CHAR(1),LEN(R220)-LEN(SUBSTITUTE(R220,"/",""))))-1))</f>
        <v>/rsm:CrossIndustryInvoice/rsm:SupplyChainTradeTransaction</v>
      </c>
      <c r="AK220" s="13" t="str">
        <f aca="false">IF(ISERROR(FIND("/",R220)),R220,MID(R220, FIND(CHAR(1),SUBSTITUTE(R220,"/",CHAR(1), LEN(R220)-LEN(SUBSTITUTE(R220,"/","")))), LEN(R220)))</f>
        <v>/ram:ApplicableHeaderTradeSettlement</v>
      </c>
      <c r="AL220" s="14" t="n">
        <f aca="false">COUNTIFS(R$4:R220,AJ220)</f>
        <v>1</v>
      </c>
      <c r="AM220" s="1"/>
      <c r="AN220" s="274" t="str">
        <f aca="false">D220</f>
        <v>SCT_HTS</v>
      </c>
      <c r="AO220" s="275" t="str">
        <f aca="false">E220</f>
        <v>BG-19</v>
      </c>
      <c r="AP220" s="276" t="str">
        <f aca="false">IF(F220="","",F220)</f>
        <v>BG-19</v>
      </c>
      <c r="AQ220" s="128" t="n">
        <f aca="false">LEN(BB220)-LEN(SUBSTITUTE(BB220,"/",""))-1</f>
        <v>2</v>
      </c>
      <c r="AR220" s="128" t="str">
        <f aca="false">H220</f>
        <v>0..1</v>
      </c>
      <c r="AS220" s="130" t="s">
        <v>3262</v>
      </c>
      <c r="AT220" s="130" t="s">
        <v>3263</v>
      </c>
      <c r="AU220" s="131" t="s">
        <v>3264</v>
      </c>
      <c r="AV220" s="131" t="s">
        <v>3212</v>
      </c>
      <c r="AW220" s="131"/>
      <c r="AX220" s="130"/>
      <c r="AY220" s="132" t="str">
        <f aca="false">O220</f>
        <v>1..1</v>
      </c>
      <c r="AZ220" s="128" t="str">
        <f aca="false">P220</f>
        <v>1..1</v>
      </c>
      <c r="BA220" s="133" t="str">
        <f aca="false">Q220</f>
        <v>/rsm:CrossIndustryInvoice
/rsm:SupplyChainTradeTransaction
/ram:ApplicableHeaderTradeSettlement</v>
      </c>
      <c r="BB220" s="134" t="str">
        <f aca="false">R220</f>
        <v>/rsm:CrossIndustryInvoice/rsm:SupplyChainTradeTransaction/ram:ApplicableHeaderTradeSettlement</v>
      </c>
      <c r="BC220" s="128" t="str">
        <f aca="false">IF(S220="","",S220)</f>
        <v/>
      </c>
      <c r="BD220" s="135" t="str">
        <f aca="false">IF(T220="","",T220)</f>
        <v>G</v>
      </c>
      <c r="BE220" s="128" t="str">
        <f aca="false">IF(U220="","",U220)</f>
        <v>1..1</v>
      </c>
      <c r="BF220" s="128" t="str">
        <f aca="false">IF(V220="","",V220)</f>
        <v>STR-3</v>
      </c>
      <c r="BG220" s="362" t="str">
        <f aca="false">IF(W220="","",W220)</f>
        <v/>
      </c>
      <c r="BH220" s="6"/>
      <c r="BI220" s="234" t="str">
        <f aca="false">Y220</f>
        <v>X</v>
      </c>
      <c r="BJ220" s="234" t="str">
        <f aca="false">Z220</f>
        <v>X</v>
      </c>
      <c r="BK220" s="234" t="str">
        <f aca="false">AA220</f>
        <v>X</v>
      </c>
      <c r="BL220" s="234" t="str">
        <f aca="false">AB220</f>
        <v>X</v>
      </c>
      <c r="BM220" s="234" t="str">
        <f aca="false">AC220</f>
        <v>X</v>
      </c>
      <c r="BN220" s="234" t="str">
        <f aca="false">AD220</f>
        <v>X</v>
      </c>
      <c r="BO220" s="234" t="str">
        <f aca="false">AE220</f>
        <v>X</v>
      </c>
      <c r="BP220" s="6"/>
      <c r="BQ220" s="234" t="str">
        <f aca="false">AG220</f>
        <v>MINIMUM</v>
      </c>
      <c r="BR220" s="234" t="str">
        <f aca="false">AH220</f>
        <v>MINIMUM</v>
      </c>
      <c r="BS220" s="47"/>
      <c r="BT220" s="49" t="s">
        <v>6862</v>
      </c>
    </row>
    <row r="221" s="53" customFormat="true" ht="85.5" hidden="false" customHeight="false" outlineLevel="0" collapsed="false">
      <c r="A221" s="58" t="str">
        <f aca="false">IF(OR(T221="E",T221="A"),"YES","NO")</f>
        <v>YES</v>
      </c>
      <c r="B221" s="58"/>
      <c r="C221" s="58"/>
      <c r="D221" s="277" t="s">
        <v>6235</v>
      </c>
      <c r="E221" s="278" t="s">
        <v>3265</v>
      </c>
      <c r="F221" s="279" t="s">
        <v>3265</v>
      </c>
      <c r="G221" s="99" t="n">
        <f aca="false">LEN(R221)-LEN(SUBSTITUTE(R221,"/",""))-1</f>
        <v>3</v>
      </c>
      <c r="H221" s="99" t="s">
        <v>95</v>
      </c>
      <c r="I221" s="97" t="s">
        <v>3266</v>
      </c>
      <c r="J221" s="97" t="s">
        <v>3267</v>
      </c>
      <c r="K221" s="98" t="s">
        <v>3268</v>
      </c>
      <c r="L221" s="98" t="s">
        <v>3269</v>
      </c>
      <c r="M221" s="98"/>
      <c r="N221" s="97" t="s">
        <v>137</v>
      </c>
      <c r="O221" s="99" t="s">
        <v>95</v>
      </c>
      <c r="P221" s="100" t="str">
        <f aca="false">O221</f>
        <v>0..1</v>
      </c>
      <c r="Q221" s="54" t="s">
        <v>6238</v>
      </c>
      <c r="R221" s="109" t="s">
        <v>3270</v>
      </c>
      <c r="S221" s="99" t="s">
        <v>139</v>
      </c>
      <c r="T221" s="10" t="str">
        <f aca="false">IF($E221="","",IF(ISERROR(SEARCH("@",$R221)),IF(LEFT($E221,4)="BG-X","EG",IF(LEFT($E221,2)="BG","G",IF(LEFT($E221,4)="BT-X",IF(LEN($E221)-LEN(SUBSTITUTE($E221,"-",))&gt;2,"","E"),IF(LEN($E221)-LEN(SUBSTITUTE($E221,"-",))&gt;1,"","E")))),"A"))</f>
        <v>E</v>
      </c>
      <c r="U221" s="99" t="s">
        <v>95</v>
      </c>
      <c r="V221" s="99"/>
      <c r="W221" s="315"/>
      <c r="X221" s="38"/>
      <c r="Y221" s="10" t="str">
        <f aca="false">IF(AH221=Y$4,"X","-")</f>
        <v>-</v>
      </c>
      <c r="Z221" s="10" t="str">
        <f aca="false">IF(Y221="X","X",IF($AH221=Z$4,"X","-"))</f>
        <v>X</v>
      </c>
      <c r="AA221" s="10" t="str">
        <f aca="false">IF(Z221="X","X",IF($AH221=AA$4,"X","-"))</f>
        <v>X</v>
      </c>
      <c r="AB221" s="10" t="str">
        <f aca="false">IF(AA221="X","X",IF($AH221=AB$4,"X","-"))</f>
        <v>X</v>
      </c>
      <c r="AC221" s="10" t="str">
        <f aca="false">IF(AB221="X","X",IF($AH221=AC$4,"X","-"))</f>
        <v>X</v>
      </c>
      <c r="AD221" s="10" t="str">
        <f aca="false">IF(AC221="X","X",IF($AH221=AD$4,"X","-"))</f>
        <v>X</v>
      </c>
      <c r="AE221" s="10" t="str">
        <f aca="false">IF(AD221="X","X",IF($AH221=AE$4,"X","-"))</f>
        <v>X</v>
      </c>
      <c r="AF221" s="38"/>
      <c r="AG221" s="10" t="s">
        <v>25</v>
      </c>
      <c r="AH221" s="110" t="s">
        <v>25</v>
      </c>
      <c r="AI221" s="38"/>
      <c r="AJ221" s="13" t="str">
        <f aca="false">IF(ISERROR(FIND("/",R221)),R221,LEFT(R221,FIND(CHAR(1),SUBSTITUTE(R221,"/",CHAR(1),LEN(R221)-LEN(SUBSTITUTE(R221,"/",""))))-1))</f>
        <v>/rsm:CrossIndustryInvoice/rsm:SupplyChainTradeTransaction/ram:ApplicableHeaderTradeSettlement</v>
      </c>
      <c r="AK221" s="13" t="str">
        <f aca="false">IF(ISERROR(FIND("/",R221)),R221,MID(R221, FIND(CHAR(1),SUBSTITUTE(R221,"/",CHAR(1), LEN(R221)-LEN(SUBSTITUTE(R221,"/","")))), LEN(R221)))</f>
        <v>/ram:CreditorReferenceID</v>
      </c>
      <c r="AL221" s="14" t="n">
        <f aca="false">COUNTIFS(R$4:R221,AJ221)</f>
        <v>1</v>
      </c>
      <c r="AM221" s="1"/>
      <c r="AN221" s="277" t="str">
        <f aca="false">D221</f>
        <v>SCT_HTS</v>
      </c>
      <c r="AO221" s="278" t="str">
        <f aca="false">E221</f>
        <v>BT-90</v>
      </c>
      <c r="AP221" s="279" t="str">
        <f aca="false">IF(F221="","",F221)</f>
        <v>BT-90</v>
      </c>
      <c r="AQ221" s="99" t="n">
        <f aca="false">LEN(BB221)-LEN(SUBSTITUTE(BB221,"/",""))-1</f>
        <v>3</v>
      </c>
      <c r="AR221" s="99" t="str">
        <f aca="false">H221</f>
        <v>0..1</v>
      </c>
      <c r="AS221" s="97" t="s">
        <v>3271</v>
      </c>
      <c r="AT221" s="97" t="s">
        <v>3272</v>
      </c>
      <c r="AU221" s="98" t="s">
        <v>3273</v>
      </c>
      <c r="AV221" s="98" t="s">
        <v>3274</v>
      </c>
      <c r="AW221" s="98"/>
      <c r="AX221" s="97" t="s">
        <v>2190</v>
      </c>
      <c r="AY221" s="99" t="str">
        <f aca="false">O221</f>
        <v>0..1</v>
      </c>
      <c r="AZ221" s="100" t="str">
        <f aca="false">P221</f>
        <v>0..1</v>
      </c>
      <c r="BA221" s="54" t="str">
        <f aca="false">Q221</f>
        <v>/rsm:CrossIndustryInvoice
/rsm:SupplyChainTradeTransaction
/ram:ApplicableHeaderTradeSettlement
/ram:CreditorReferenceID</v>
      </c>
      <c r="BB221" s="109" t="str">
        <f aca="false">R221</f>
        <v>/rsm:CrossIndustryInvoice/rsm:SupplyChainTradeTransaction/ram:ApplicableHeaderTradeSettlement/ram:CreditorReferenceID</v>
      </c>
      <c r="BC221" s="99" t="str">
        <f aca="false">IF(S221="","",S221)</f>
        <v>I</v>
      </c>
      <c r="BD221" s="10" t="str">
        <f aca="false">IF(T221="","",T221)</f>
        <v>E</v>
      </c>
      <c r="BE221" s="99" t="str">
        <f aca="false">IF(U221="","",U221)</f>
        <v>0..1</v>
      </c>
      <c r="BF221" s="99" t="str">
        <f aca="false">IF(V221="","",V221)</f>
        <v/>
      </c>
      <c r="BG221" s="315" t="str">
        <f aca="false">IF(W221="","",W221)</f>
        <v/>
      </c>
      <c r="BH221" s="6"/>
      <c r="BI221" s="10" t="str">
        <f aca="false">Y221</f>
        <v>-</v>
      </c>
      <c r="BJ221" s="10" t="str">
        <f aca="false">Z221</f>
        <v>X</v>
      </c>
      <c r="BK221" s="10" t="str">
        <f aca="false">AA221</f>
        <v>X</v>
      </c>
      <c r="BL221" s="10" t="str">
        <f aca="false">AB221</f>
        <v>X</v>
      </c>
      <c r="BM221" s="10" t="str">
        <f aca="false">AC221</f>
        <v>X</v>
      </c>
      <c r="BN221" s="10" t="str">
        <f aca="false">AD221</f>
        <v>X</v>
      </c>
      <c r="BO221" s="10" t="str">
        <f aca="false">AE221</f>
        <v>X</v>
      </c>
      <c r="BP221" s="6"/>
      <c r="BQ221" s="10" t="str">
        <f aca="false">AG221</f>
        <v>BASIC WL</v>
      </c>
      <c r="BR221" s="10" t="str">
        <f aca="false">AH221</f>
        <v>BASIC WL</v>
      </c>
      <c r="BS221" s="47"/>
      <c r="BT221" s="49" t="s">
        <v>6862</v>
      </c>
    </row>
    <row r="222" s="53" customFormat="true" ht="409.5" hidden="false" customHeight="false" outlineLevel="0" collapsed="false">
      <c r="A222" s="58" t="str">
        <f aca="false">IF(OR(T222="E",T222="A"),"YES","NO")</f>
        <v>YES</v>
      </c>
      <c r="B222" s="58"/>
      <c r="C222" s="58"/>
      <c r="D222" s="277" t="s">
        <v>6235</v>
      </c>
      <c r="E222" s="278" t="s">
        <v>3275</v>
      </c>
      <c r="F222" s="279" t="s">
        <v>3275</v>
      </c>
      <c r="G222" s="99" t="n">
        <f aca="false">LEN(R222)-LEN(SUBSTITUTE(R222,"/",""))-1</f>
        <v>3</v>
      </c>
      <c r="H222" s="99" t="s">
        <v>95</v>
      </c>
      <c r="I222" s="97" t="s">
        <v>3276</v>
      </c>
      <c r="J222" s="97" t="s">
        <v>3277</v>
      </c>
      <c r="K222" s="98" t="s">
        <v>3278</v>
      </c>
      <c r="L222" s="98"/>
      <c r="M222" s="98"/>
      <c r="N222" s="97" t="s">
        <v>119</v>
      </c>
      <c r="O222" s="99" t="s">
        <v>95</v>
      </c>
      <c r="P222" s="100" t="str">
        <f aca="false">O222</f>
        <v>0..1</v>
      </c>
      <c r="Q222" s="54" t="s">
        <v>6240</v>
      </c>
      <c r="R222" s="109" t="s">
        <v>3279</v>
      </c>
      <c r="S222" s="99" t="s">
        <v>121</v>
      </c>
      <c r="T222" s="10" t="str">
        <f aca="false">IF($E222="","",IF(ISERROR(SEARCH("@",$R222)),IF(LEFT($E222,4)="BG-X","EG",IF(LEFT($E222,2)="BG","G",IF(LEFT($E222,4)="BT-X",IF(LEN($E222)-LEN(SUBSTITUTE($E222,"-",))&gt;2,"","E"),IF(LEN($E222)-LEN(SUBSTITUTE($E222,"-",))&gt;1,"","E")))),"A"))</f>
        <v>E</v>
      </c>
      <c r="U222" s="99" t="s">
        <v>112</v>
      </c>
      <c r="V222" s="99" t="s">
        <v>122</v>
      </c>
      <c r="W222" s="315"/>
      <c r="X222" s="38"/>
      <c r="Y222" s="10" t="str">
        <f aca="false">IF(AH222=Y$4,"X","-")</f>
        <v>-</v>
      </c>
      <c r="Z222" s="10" t="str">
        <f aca="false">IF(Y222="X","X",IF($AH222=Z$4,"X","-"))</f>
        <v>X</v>
      </c>
      <c r="AA222" s="10" t="str">
        <f aca="false">IF(Z222="X","X",IF($AH222=AA$4,"X","-"))</f>
        <v>X</v>
      </c>
      <c r="AB222" s="10" t="str">
        <f aca="false">IF(AA222="X","X",IF($AH222=AB$4,"X","-"))</f>
        <v>X</v>
      </c>
      <c r="AC222" s="10" t="str">
        <f aca="false">IF(AB222="X","X",IF($AH222=AC$4,"X","-"))</f>
        <v>X</v>
      </c>
      <c r="AD222" s="10" t="str">
        <f aca="false">IF(AC222="X","X",IF($AH222=AD$4,"X","-"))</f>
        <v>X</v>
      </c>
      <c r="AE222" s="10" t="str">
        <f aca="false">IF(AD222="X","X",IF($AH222=AE$4,"X","-"))</f>
        <v>X</v>
      </c>
      <c r="AF222" s="38"/>
      <c r="AG222" s="10" t="s">
        <v>25</v>
      </c>
      <c r="AH222" s="110" t="s">
        <v>25</v>
      </c>
      <c r="AI222" s="38"/>
      <c r="AJ222" s="13" t="str">
        <f aca="false">IF(ISERROR(FIND("/",R222)),R222,LEFT(R222,FIND(CHAR(1),SUBSTITUTE(R222,"/",CHAR(1),LEN(R222)-LEN(SUBSTITUTE(R222,"/",""))))-1))</f>
        <v>/rsm:CrossIndustryInvoice/rsm:SupplyChainTradeTransaction/ram:ApplicableHeaderTradeSettlement</v>
      </c>
      <c r="AK222" s="13" t="str">
        <f aca="false">IF(ISERROR(FIND("/",R222)),R222,MID(R222, FIND(CHAR(1),SUBSTITUTE(R222,"/",CHAR(1), LEN(R222)-LEN(SUBSTITUTE(R222,"/","")))), LEN(R222)))</f>
        <v>/ram:PaymentReference</v>
      </c>
      <c r="AL222" s="14" t="n">
        <f aca="false">COUNTIFS(R$4:R222,AJ222)</f>
        <v>1</v>
      </c>
      <c r="AM222" s="1"/>
      <c r="AN222" s="277" t="str">
        <f aca="false">D222</f>
        <v>SCT_HTS</v>
      </c>
      <c r="AO222" s="278" t="str">
        <f aca="false">E222</f>
        <v>BT-83</v>
      </c>
      <c r="AP222" s="279" t="str">
        <f aca="false">IF(F222="","",F222)</f>
        <v>BT-83</v>
      </c>
      <c r="AQ222" s="99" t="n">
        <f aca="false">LEN(BB222)-LEN(SUBSTITUTE(BB222,"/",""))-1</f>
        <v>3</v>
      </c>
      <c r="AR222" s="99" t="str">
        <f aca="false">H222</f>
        <v>0..1</v>
      </c>
      <c r="AS222" s="97" t="s">
        <v>3280</v>
      </c>
      <c r="AT222" s="97" t="s">
        <v>3281</v>
      </c>
      <c r="AU222" s="98" t="s">
        <v>3282</v>
      </c>
      <c r="AV222" s="98"/>
      <c r="AW222" s="98"/>
      <c r="AX222" s="97" t="s">
        <v>4647</v>
      </c>
      <c r="AY222" s="99" t="str">
        <f aca="false">O222</f>
        <v>0..1</v>
      </c>
      <c r="AZ222" s="100" t="str">
        <f aca="false">P222</f>
        <v>0..1</v>
      </c>
      <c r="BA222" s="54" t="str">
        <f aca="false">Q222</f>
        <v>/rsm:CrossIndustryInvoice
/rsm:SupplyChainTradeTransaction
/ram:ApplicableHeaderTradeSettlement
/ram:PaymentReference</v>
      </c>
      <c r="BB222" s="109" t="str">
        <f aca="false">R222</f>
        <v>/rsm:CrossIndustryInvoice/rsm:SupplyChainTradeTransaction/ram:ApplicableHeaderTradeSettlement/ram:PaymentReference</v>
      </c>
      <c r="BC222" s="99" t="str">
        <f aca="false">IF(S222="","",S222)</f>
        <v>T</v>
      </c>
      <c r="BD222" s="10" t="str">
        <f aca="false">IF(T222="","",T222)</f>
        <v>E</v>
      </c>
      <c r="BE222" s="99" t="str">
        <f aca="false">IF(U222="","",U222)</f>
        <v>0..n</v>
      </c>
      <c r="BF222" s="99" t="str">
        <f aca="false">IF(V222="","",V222)</f>
        <v>CAR-3</v>
      </c>
      <c r="BG222" s="315" t="str">
        <f aca="false">IF(W222="","",W222)</f>
        <v/>
      </c>
      <c r="BH222" s="6"/>
      <c r="BI222" s="10" t="str">
        <f aca="false">Y222</f>
        <v>-</v>
      </c>
      <c r="BJ222" s="10" t="str">
        <f aca="false">Z222</f>
        <v>X</v>
      </c>
      <c r="BK222" s="10" t="str">
        <f aca="false">AA222</f>
        <v>X</v>
      </c>
      <c r="BL222" s="10" t="str">
        <f aca="false">AB222</f>
        <v>X</v>
      </c>
      <c r="BM222" s="10" t="str">
        <f aca="false">AC222</f>
        <v>X</v>
      </c>
      <c r="BN222" s="10" t="str">
        <f aca="false">AD222</f>
        <v>X</v>
      </c>
      <c r="BO222" s="10" t="str">
        <f aca="false">AE222</f>
        <v>X</v>
      </c>
      <c r="BP222" s="6"/>
      <c r="BQ222" s="10" t="str">
        <f aca="false">AG222</f>
        <v>BASIC WL</v>
      </c>
      <c r="BR222" s="10" t="str">
        <f aca="false">AH222</f>
        <v>BASIC WL</v>
      </c>
      <c r="BS222" s="47"/>
      <c r="BT222" s="49" t="s">
        <v>6862</v>
      </c>
    </row>
    <row r="223" s="53" customFormat="true" ht="140.25" hidden="false" customHeight="false" outlineLevel="0" collapsed="false">
      <c r="A223" s="58" t="str">
        <f aca="false">IF(OR(T223="E",T223="A"),"YES","NO")</f>
        <v>YES</v>
      </c>
      <c r="B223" s="58"/>
      <c r="C223" s="58"/>
      <c r="D223" s="277" t="s">
        <v>6235</v>
      </c>
      <c r="E223" s="278" t="s">
        <v>3283</v>
      </c>
      <c r="F223" s="279" t="s">
        <v>3283</v>
      </c>
      <c r="G223" s="99" t="n">
        <f aca="false">LEN(R223)-LEN(SUBSTITUTE(R223,"/",""))-1</f>
        <v>3</v>
      </c>
      <c r="H223" s="99" t="s">
        <v>95</v>
      </c>
      <c r="I223" s="97" t="s">
        <v>3284</v>
      </c>
      <c r="J223" s="97" t="s">
        <v>3285</v>
      </c>
      <c r="K223" s="98" t="s">
        <v>3286</v>
      </c>
      <c r="L223" s="98"/>
      <c r="M223" s="98"/>
      <c r="N223" s="97" t="s">
        <v>174</v>
      </c>
      <c r="O223" s="99" t="s">
        <v>95</v>
      </c>
      <c r="P223" s="100" t="str">
        <f aca="false">O223</f>
        <v>0..1</v>
      </c>
      <c r="Q223" s="54" t="s">
        <v>6242</v>
      </c>
      <c r="R223" s="109" t="s">
        <v>3287</v>
      </c>
      <c r="S223" s="99" t="s">
        <v>176</v>
      </c>
      <c r="T223" s="10" t="str">
        <f aca="false">IF($E223="","",IF(ISERROR(SEARCH("@",$R223)),IF(LEFT($E223,4)="BG-X","EG",IF(LEFT($E223,2)="BG","G",IF(LEFT($E223,4)="BT-X",IF(LEN($E223)-LEN(SUBSTITUTE($E223,"-",))&gt;2,"","E"),IF(LEN($E223)-LEN(SUBSTITUTE($E223,"-",))&gt;1,"","E")))),"A"))</f>
        <v>E</v>
      </c>
      <c r="U223" s="99" t="s">
        <v>95</v>
      </c>
      <c r="V223" s="99" t="s">
        <v>177</v>
      </c>
      <c r="W223" s="315"/>
      <c r="X223" s="38"/>
      <c r="Y223" s="10" t="str">
        <f aca="false">IF(AH223=Y$4,"X","-")</f>
        <v>-</v>
      </c>
      <c r="Z223" s="10" t="str">
        <f aca="false">IF(Y223="X","X",IF($AH223=Z$4,"X","-"))</f>
        <v>X</v>
      </c>
      <c r="AA223" s="10" t="str">
        <f aca="false">IF(Z223="X","X",IF($AH223=AA$4,"X","-"))</f>
        <v>X</v>
      </c>
      <c r="AB223" s="10" t="str">
        <f aca="false">IF(AA223="X","X",IF($AH223=AB$4,"X","-"))</f>
        <v>X</v>
      </c>
      <c r="AC223" s="10" t="str">
        <f aca="false">IF(AB223="X","X",IF($AH223=AC$4,"X","-"))</f>
        <v>X</v>
      </c>
      <c r="AD223" s="10" t="str">
        <f aca="false">IF(AC223="X","X",IF($AH223=AD$4,"X","-"))</f>
        <v>X</v>
      </c>
      <c r="AE223" s="10" t="str">
        <f aca="false">IF(AD223="X","X",IF($AH223=AE$4,"X","-"))</f>
        <v>X</v>
      </c>
      <c r="AF223" s="38"/>
      <c r="AG223" s="10" t="s">
        <v>25</v>
      </c>
      <c r="AH223" s="110" t="s">
        <v>25</v>
      </c>
      <c r="AI223" s="38"/>
      <c r="AJ223" s="13" t="str">
        <f aca="false">IF(ISERROR(FIND("/",R223)),R223,LEFT(R223,FIND(CHAR(1),SUBSTITUTE(R223,"/",CHAR(1),LEN(R223)-LEN(SUBSTITUTE(R223,"/",""))))-1))</f>
        <v>/rsm:CrossIndustryInvoice/rsm:SupplyChainTradeTransaction/ram:ApplicableHeaderTradeSettlement</v>
      </c>
      <c r="AK223" s="13" t="str">
        <f aca="false">IF(ISERROR(FIND("/",R223)),R223,MID(R223, FIND(CHAR(1),SUBSTITUTE(R223,"/",CHAR(1), LEN(R223)-LEN(SUBSTITUTE(R223,"/","")))), LEN(R223)))</f>
        <v>/ram:TaxCurrencyCode</v>
      </c>
      <c r="AL223" s="14" t="n">
        <f aca="false">COUNTIFS(R$4:R223,AJ223)</f>
        <v>1</v>
      </c>
      <c r="AM223" s="1"/>
      <c r="AN223" s="277" t="str">
        <f aca="false">D223</f>
        <v>SCT_HTS</v>
      </c>
      <c r="AO223" s="278" t="str">
        <f aca="false">E223</f>
        <v>BT-6</v>
      </c>
      <c r="AP223" s="279" t="str">
        <f aca="false">IF(F223="","",F223)</f>
        <v>BT-6</v>
      </c>
      <c r="AQ223" s="99" t="n">
        <f aca="false">LEN(BB223)-LEN(SUBSTITUTE(BB223,"/",""))-1</f>
        <v>3</v>
      </c>
      <c r="AR223" s="99" t="str">
        <f aca="false">H223</f>
        <v>0..1</v>
      </c>
      <c r="AS223" s="97" t="s">
        <v>3288</v>
      </c>
      <c r="AT223" s="97" t="s">
        <v>3289</v>
      </c>
      <c r="AU223" s="98" t="s">
        <v>6243</v>
      </c>
      <c r="AV223" s="98"/>
      <c r="AW223" s="98"/>
      <c r="AX223" s="97" t="s">
        <v>174</v>
      </c>
      <c r="AY223" s="99" t="str">
        <f aca="false">O223</f>
        <v>0..1</v>
      </c>
      <c r="AZ223" s="100" t="str">
        <f aca="false">P223</f>
        <v>0..1</v>
      </c>
      <c r="BA223" s="54" t="str">
        <f aca="false">Q223</f>
        <v>/rsm:CrossIndustryInvoice
/rsm:SupplyChainTradeTransaction
/ram:ApplicableHeaderTradeSettlement
/ram:TaxCurrencyCode</v>
      </c>
      <c r="BB223" s="109" t="str">
        <f aca="false">R223</f>
        <v>/rsm:CrossIndustryInvoice/rsm:SupplyChainTradeTransaction/ram:ApplicableHeaderTradeSettlement/ram:TaxCurrencyCode</v>
      </c>
      <c r="BC223" s="99" t="str">
        <f aca="false">IF(S223="","",S223)</f>
        <v>C</v>
      </c>
      <c r="BD223" s="10" t="str">
        <f aca="false">IF(T223="","",T223)</f>
        <v>E</v>
      </c>
      <c r="BE223" s="99" t="str">
        <f aca="false">IF(U223="","",U223)</f>
        <v>0..1</v>
      </c>
      <c r="BF223" s="99" t="str">
        <f aca="false">IF(V223="","",V223)</f>
        <v>CAR-2</v>
      </c>
      <c r="BG223" s="315" t="str">
        <f aca="false">IF(W223="","",W223)</f>
        <v/>
      </c>
      <c r="BH223" s="6"/>
      <c r="BI223" s="10" t="str">
        <f aca="false">Y223</f>
        <v>-</v>
      </c>
      <c r="BJ223" s="10" t="str">
        <f aca="false">Z223</f>
        <v>X</v>
      </c>
      <c r="BK223" s="10" t="str">
        <f aca="false">AA223</f>
        <v>X</v>
      </c>
      <c r="BL223" s="10" t="str">
        <f aca="false">AB223</f>
        <v>X</v>
      </c>
      <c r="BM223" s="10" t="str">
        <f aca="false">AC223</f>
        <v>X</v>
      </c>
      <c r="BN223" s="10" t="str">
        <f aca="false">AD223</f>
        <v>X</v>
      </c>
      <c r="BO223" s="10" t="str">
        <f aca="false">AE223</f>
        <v>X</v>
      </c>
      <c r="BP223" s="6"/>
      <c r="BQ223" s="10" t="str">
        <f aca="false">AG223</f>
        <v>BASIC WL</v>
      </c>
      <c r="BR223" s="10" t="str">
        <f aca="false">AH223</f>
        <v>BASIC WL</v>
      </c>
      <c r="BS223" s="47"/>
      <c r="BT223" s="49" t="s">
        <v>6862</v>
      </c>
    </row>
    <row r="224" s="53" customFormat="true" ht="140.25" hidden="false" customHeight="false" outlineLevel="0" collapsed="false">
      <c r="A224" s="58" t="str">
        <f aca="false">IF(OR(T224="E",T224="A"),"YES","NO")</f>
        <v>YES</v>
      </c>
      <c r="B224" s="58"/>
      <c r="C224" s="58"/>
      <c r="D224" s="277" t="s">
        <v>6235</v>
      </c>
      <c r="E224" s="278" t="s">
        <v>3291</v>
      </c>
      <c r="F224" s="279" t="s">
        <v>3291</v>
      </c>
      <c r="G224" s="99" t="n">
        <f aca="false">LEN(R224)-LEN(SUBSTITUTE(R224,"/",""))-1</f>
        <v>3</v>
      </c>
      <c r="H224" s="99" t="s">
        <v>88</v>
      </c>
      <c r="I224" s="97" t="s">
        <v>3292</v>
      </c>
      <c r="J224" s="97" t="s">
        <v>3293</v>
      </c>
      <c r="K224" s="98" t="s">
        <v>3294</v>
      </c>
      <c r="L224" s="98" t="s">
        <v>3295</v>
      </c>
      <c r="M224" s="98" t="s">
        <v>3296</v>
      </c>
      <c r="N224" s="97" t="s">
        <v>174</v>
      </c>
      <c r="O224" s="99" t="s">
        <v>88</v>
      </c>
      <c r="P224" s="100" t="str">
        <f aca="false">O224</f>
        <v>1..1</v>
      </c>
      <c r="Q224" s="54" t="s">
        <v>6245</v>
      </c>
      <c r="R224" s="109" t="s">
        <v>3297</v>
      </c>
      <c r="S224" s="99" t="s">
        <v>176</v>
      </c>
      <c r="T224" s="10" t="str">
        <f aca="false">IF($E224="","",IF(ISERROR(SEARCH("@",$R224)),IF(LEFT($E224,4)="BG-X","EG",IF(LEFT($E224,2)="BG","G",IF(LEFT($E224,4)="BT-X",IF(LEN($E224)-LEN(SUBSTITUTE($E224,"-",))&gt;2,"","E"),IF(LEN($E224)-LEN(SUBSTITUTE($E224,"-",))&gt;1,"","E")))),"A"))</f>
        <v>E</v>
      </c>
      <c r="U224" s="99" t="s">
        <v>95</v>
      </c>
      <c r="V224" s="99" t="s">
        <v>177</v>
      </c>
      <c r="W224" s="315"/>
      <c r="X224" s="38"/>
      <c r="Y224" s="10" t="str">
        <f aca="false">IF(AH224=Y$4,"X","-")</f>
        <v>X</v>
      </c>
      <c r="Z224" s="10" t="str">
        <f aca="false">IF(Y224="X","X",IF($AH224=Z$4,"X","-"))</f>
        <v>X</v>
      </c>
      <c r="AA224" s="10" t="str">
        <f aca="false">IF(Z224="X","X",IF($AH224=AA$4,"X","-"))</f>
        <v>X</v>
      </c>
      <c r="AB224" s="10" t="str">
        <f aca="false">IF(AA224="X","X",IF($AH224=AB$4,"X","-"))</f>
        <v>X</v>
      </c>
      <c r="AC224" s="10" t="str">
        <f aca="false">IF(AB224="X","X",IF($AH224=AC$4,"X","-"))</f>
        <v>X</v>
      </c>
      <c r="AD224" s="10" t="str">
        <f aca="false">IF(AC224="X","X",IF($AH224=AD$4,"X","-"))</f>
        <v>X</v>
      </c>
      <c r="AE224" s="10" t="str">
        <f aca="false">IF(AD224="X","X",IF($AH224=AE$4,"X","-"))</f>
        <v>X</v>
      </c>
      <c r="AF224" s="38"/>
      <c r="AG224" s="10" t="s">
        <v>24</v>
      </c>
      <c r="AH224" s="110" t="s">
        <v>24</v>
      </c>
      <c r="AI224" s="38"/>
      <c r="AJ224" s="13" t="str">
        <f aca="false">IF(ISERROR(FIND("/",R224)),R224,LEFT(R224,FIND(CHAR(1),SUBSTITUTE(R224,"/",CHAR(1),LEN(R224)-LEN(SUBSTITUTE(R224,"/",""))))-1))</f>
        <v>/rsm:CrossIndustryInvoice/rsm:SupplyChainTradeTransaction/ram:ApplicableHeaderTradeSettlement</v>
      </c>
      <c r="AK224" s="13" t="str">
        <f aca="false">IF(ISERROR(FIND("/",R224)),R224,MID(R224, FIND(CHAR(1),SUBSTITUTE(R224,"/",CHAR(1), LEN(R224)-LEN(SUBSTITUTE(R224,"/","")))), LEN(R224)))</f>
        <v>/ram:InvoiceCurrencyCode</v>
      </c>
      <c r="AL224" s="14" t="n">
        <f aca="false">COUNTIFS(R$4:R224,AJ224)</f>
        <v>1</v>
      </c>
      <c r="AM224" s="1"/>
      <c r="AN224" s="277" t="str">
        <f aca="false">D224</f>
        <v>SCT_HTS</v>
      </c>
      <c r="AO224" s="278" t="str">
        <f aca="false">E224</f>
        <v>BT-5</v>
      </c>
      <c r="AP224" s="279" t="str">
        <f aca="false">IF(F224="","",F224)</f>
        <v>BT-5</v>
      </c>
      <c r="AQ224" s="99" t="n">
        <f aca="false">LEN(BB224)-LEN(SUBSTITUTE(BB224,"/",""))-1</f>
        <v>3</v>
      </c>
      <c r="AR224" s="99" t="str">
        <f aca="false">H224</f>
        <v>1..1</v>
      </c>
      <c r="AS224" s="97" t="s">
        <v>3298</v>
      </c>
      <c r="AT224" s="97" t="s">
        <v>3299</v>
      </c>
      <c r="AU224" s="98" t="s">
        <v>3300</v>
      </c>
      <c r="AV224" s="98" t="s">
        <v>3301</v>
      </c>
      <c r="AW224" s="98" t="s">
        <v>3302</v>
      </c>
      <c r="AX224" s="97" t="s">
        <v>174</v>
      </c>
      <c r="AY224" s="99" t="str">
        <f aca="false">O224</f>
        <v>1..1</v>
      </c>
      <c r="AZ224" s="100" t="str">
        <f aca="false">P224</f>
        <v>1..1</v>
      </c>
      <c r="BA224" s="54" t="str">
        <f aca="false">Q224</f>
        <v>/rsm:CrossIndustryInvoice
/rsm:SupplyChainTradeTransaction
/ram:ApplicableHeaderTradeSettlement
/ram:InvoiceCurrencyCode</v>
      </c>
      <c r="BB224" s="109" t="str">
        <f aca="false">R224</f>
        <v>/rsm:CrossIndustryInvoice/rsm:SupplyChainTradeTransaction/ram:ApplicableHeaderTradeSettlement/ram:InvoiceCurrencyCode</v>
      </c>
      <c r="BC224" s="99" t="str">
        <f aca="false">IF(S224="","",S224)</f>
        <v>C</v>
      </c>
      <c r="BD224" s="10" t="str">
        <f aca="false">IF(T224="","",T224)</f>
        <v>E</v>
      </c>
      <c r="BE224" s="99" t="str">
        <f aca="false">IF(U224="","",U224)</f>
        <v>0..1</v>
      </c>
      <c r="BF224" s="99" t="str">
        <f aca="false">IF(V224="","",V224)</f>
        <v>CAR-2</v>
      </c>
      <c r="BG224" s="315" t="str">
        <f aca="false">IF(W224="","",W224)</f>
        <v/>
      </c>
      <c r="BH224" s="6"/>
      <c r="BI224" s="10" t="str">
        <f aca="false">Y224</f>
        <v>X</v>
      </c>
      <c r="BJ224" s="10" t="str">
        <f aca="false">Z224</f>
        <v>X</v>
      </c>
      <c r="BK224" s="10" t="str">
        <f aca="false">AA224</f>
        <v>X</v>
      </c>
      <c r="BL224" s="10" t="str">
        <f aca="false">AB224</f>
        <v>X</v>
      </c>
      <c r="BM224" s="10" t="str">
        <f aca="false">AC224</f>
        <v>X</v>
      </c>
      <c r="BN224" s="10" t="str">
        <f aca="false">AD224</f>
        <v>X</v>
      </c>
      <c r="BO224" s="10" t="str">
        <f aca="false">AE224</f>
        <v>X</v>
      </c>
      <c r="BP224" s="6"/>
      <c r="BQ224" s="10" t="str">
        <f aca="false">AG224</f>
        <v>MINIMUM</v>
      </c>
      <c r="BR224" s="10" t="str">
        <f aca="false">AH224</f>
        <v>MINIMUM</v>
      </c>
      <c r="BS224" s="47"/>
      <c r="BT224" s="49" t="s">
        <v>6862</v>
      </c>
    </row>
    <row r="225" s="53" customFormat="true" ht="114.75" hidden="false" customHeight="false" outlineLevel="0" collapsed="false">
      <c r="A225" s="58" t="str">
        <f aca="false">IF(OR(T225="E",T225="A"),"YES","NO")</f>
        <v>NO</v>
      </c>
      <c r="B225" s="58"/>
      <c r="C225" s="58"/>
      <c r="D225" s="274" t="s">
        <v>6235</v>
      </c>
      <c r="E225" s="275" t="s">
        <v>3545</v>
      </c>
      <c r="F225" s="276" t="s">
        <v>3545</v>
      </c>
      <c r="G225" s="135" t="n">
        <f aca="false">LEN(R225)-LEN(SUBSTITUTE(R225,"/",""))-1</f>
        <v>3</v>
      </c>
      <c r="H225" s="135" t="s">
        <v>95</v>
      </c>
      <c r="I225" s="130" t="s">
        <v>3546</v>
      </c>
      <c r="J225" s="130" t="s">
        <v>3547</v>
      </c>
      <c r="K225" s="131" t="s">
        <v>3548</v>
      </c>
      <c r="L225" s="131" t="s">
        <v>6378</v>
      </c>
      <c r="M225" s="131"/>
      <c r="N225" s="130"/>
      <c r="O225" s="282" t="s">
        <v>95</v>
      </c>
      <c r="P225" s="283" t="str">
        <f aca="false">O225</f>
        <v>0..1</v>
      </c>
      <c r="Q225" s="284" t="s">
        <v>6379</v>
      </c>
      <c r="R225" s="285" t="s">
        <v>3550</v>
      </c>
      <c r="S225" s="282"/>
      <c r="T225" s="234" t="str">
        <f aca="false">IF($E225="","",IF(ISERROR(SEARCH("@",$R225)),IF(LEFT($E225,4)="BG-X","EG",IF(LEFT($E225,2)="BG","G",IF(LEFT($E225,4)="BT-X",IF(LEN($E225)-LEN(SUBSTITUTE($E225,"-",))&gt;2,"","E"),IF(LEN($E225)-LEN(SUBSTITUTE($E225,"-",))&gt;1,"","E")))),"A"))</f>
        <v>G</v>
      </c>
      <c r="U225" s="282" t="s">
        <v>95</v>
      </c>
      <c r="V225" s="282"/>
      <c r="W225" s="370"/>
      <c r="X225" s="38"/>
      <c r="Y225" s="234" t="str">
        <f aca="false">IF(AH225=Y$4,"X","-")</f>
        <v>-</v>
      </c>
      <c r="Z225" s="234" t="str">
        <f aca="false">IF(Y225="X","X",IF($AH225=Z$4,"X","-"))</f>
        <v>X</v>
      </c>
      <c r="AA225" s="234" t="str">
        <f aca="false">IF(Z225="X","X",IF($AH225=AA$4,"X","-"))</f>
        <v>X</v>
      </c>
      <c r="AB225" s="234" t="str">
        <f aca="false">IF(AA225="X","X",IF($AH225=AB$4,"X","-"))</f>
        <v>X</v>
      </c>
      <c r="AC225" s="234" t="str">
        <f aca="false">IF(AB225="X","X",IF($AH225=AC$4,"X","-"))</f>
        <v>X</v>
      </c>
      <c r="AD225" s="234" t="str">
        <f aca="false">IF(AC225="X","X",IF($AH225=AD$4,"X","-"))</f>
        <v>X</v>
      </c>
      <c r="AE225" s="234" t="str">
        <f aca="false">IF(AD225="X","X",IF($AH225=AE$4,"X","-"))</f>
        <v>X</v>
      </c>
      <c r="AF225" s="38"/>
      <c r="AG225" s="234" t="s">
        <v>25</v>
      </c>
      <c r="AH225" s="234" t="s">
        <v>25</v>
      </c>
      <c r="AI225" s="38"/>
      <c r="AJ225" s="13" t="str">
        <f aca="false">IF(ISERROR(FIND("/",R225)),R225,LEFT(R225,FIND(CHAR(1),SUBSTITUTE(R225,"/",CHAR(1),LEN(R225)-LEN(SUBSTITUTE(R225,"/",""))))-1))</f>
        <v>/rsm:CrossIndustryInvoice/rsm:SupplyChainTradeTransaction/ram:ApplicableHeaderTradeSettlement</v>
      </c>
      <c r="AK225" s="13" t="str">
        <f aca="false">IF(ISERROR(FIND("/",R225)),R225,MID(R225, FIND(CHAR(1),SUBSTITUTE(R225,"/",CHAR(1), LEN(R225)-LEN(SUBSTITUTE(R225,"/","")))), LEN(R225)))</f>
        <v>/ram:PayeeTradeParty</v>
      </c>
      <c r="AL225" s="14" t="n">
        <f aca="false">COUNTIFS(R$4:R225,AJ225)</f>
        <v>1</v>
      </c>
      <c r="AM225" s="1"/>
      <c r="AN225" s="274" t="str">
        <f aca="false">D225</f>
        <v>SCT_HTS</v>
      </c>
      <c r="AO225" s="275" t="str">
        <f aca="false">E225</f>
        <v>BG-10</v>
      </c>
      <c r="AP225" s="276" t="str">
        <f aca="false">IF(F225="","",F225)</f>
        <v>BG-10</v>
      </c>
      <c r="AQ225" s="135" t="n">
        <f aca="false">LEN(BB225)-LEN(SUBSTITUTE(BB225,"/",""))-1</f>
        <v>3</v>
      </c>
      <c r="AR225" s="135" t="str">
        <f aca="false">H225</f>
        <v>0..1</v>
      </c>
      <c r="AS225" s="130" t="s">
        <v>3551</v>
      </c>
      <c r="AT225" s="130" t="s">
        <v>3552</v>
      </c>
      <c r="AU225" s="131" t="s">
        <v>3553</v>
      </c>
      <c r="AV225" s="131" t="s">
        <v>3554</v>
      </c>
      <c r="AW225" s="131"/>
      <c r="AX225" s="130"/>
      <c r="AY225" s="282" t="str">
        <f aca="false">O225</f>
        <v>0..1</v>
      </c>
      <c r="AZ225" s="283" t="str">
        <f aca="false">P225</f>
        <v>0..1</v>
      </c>
      <c r="BA225" s="284" t="str">
        <f aca="false">Q225</f>
        <v>/rsm:CrossIndustryInvoice
/rsm:SupplyChainTradeTransaction
/ram:ApplicableHeaderTradeSettlement
/ram:PayeeTradeParty</v>
      </c>
      <c r="BB225" s="285" t="str">
        <f aca="false">R225</f>
        <v>/rsm:CrossIndustryInvoice/rsm:SupplyChainTradeTransaction/ram:ApplicableHeaderTradeSettlement/ram:PayeeTradeParty</v>
      </c>
      <c r="BC225" s="282" t="str">
        <f aca="false">IF(S225="","",S225)</f>
        <v/>
      </c>
      <c r="BD225" s="234" t="str">
        <f aca="false">IF(T225="","",T225)</f>
        <v>G</v>
      </c>
      <c r="BE225" s="282" t="str">
        <f aca="false">IF(U225="","",U225)</f>
        <v>0..1</v>
      </c>
      <c r="BF225" s="282" t="str">
        <f aca="false">IF(V225="","",V225)</f>
        <v/>
      </c>
      <c r="BG225" s="370" t="str">
        <f aca="false">IF(W225="","",W225)</f>
        <v/>
      </c>
      <c r="BH225" s="6"/>
      <c r="BI225" s="234" t="str">
        <f aca="false">Y225</f>
        <v>-</v>
      </c>
      <c r="BJ225" s="234" t="str">
        <f aca="false">Z225</f>
        <v>X</v>
      </c>
      <c r="BK225" s="234" t="str">
        <f aca="false">AA225</f>
        <v>X</v>
      </c>
      <c r="BL225" s="234" t="str">
        <f aca="false">AB225</f>
        <v>X</v>
      </c>
      <c r="BM225" s="234" t="str">
        <f aca="false">AC225</f>
        <v>X</v>
      </c>
      <c r="BN225" s="234" t="str">
        <f aca="false">AD225</f>
        <v>X</v>
      </c>
      <c r="BO225" s="234" t="str">
        <f aca="false">AE225</f>
        <v>X</v>
      </c>
      <c r="BP225" s="6"/>
      <c r="BQ225" s="234" t="str">
        <f aca="false">AG225</f>
        <v>BASIC WL</v>
      </c>
      <c r="BR225" s="234" t="str">
        <f aca="false">AH225</f>
        <v>BASIC WL</v>
      </c>
      <c r="BS225" s="47"/>
      <c r="BT225" s="49" t="s">
        <v>6862</v>
      </c>
    </row>
    <row r="226" s="53" customFormat="true" ht="85.5" hidden="false" customHeight="false" outlineLevel="0" collapsed="false">
      <c r="A226" s="58" t="str">
        <f aca="false">IF(OR(T226="E",T226="A"),"YES","NO")</f>
        <v>YES</v>
      </c>
      <c r="B226" s="58"/>
      <c r="C226" s="58"/>
      <c r="D226" s="277" t="s">
        <v>6235</v>
      </c>
      <c r="E226" s="278" t="s">
        <v>3555</v>
      </c>
      <c r="F226" s="279"/>
      <c r="G226" s="99" t="n">
        <f aca="false">LEN(R226)-LEN(SUBSTITUTE(R226,"/",""))-1</f>
        <v>4</v>
      </c>
      <c r="H226" s="99" t="s">
        <v>95</v>
      </c>
      <c r="I226" s="97" t="s">
        <v>3556</v>
      </c>
      <c r="J226" s="97" t="s">
        <v>3557</v>
      </c>
      <c r="K226" s="98" t="s">
        <v>2880</v>
      </c>
      <c r="L226" s="98"/>
      <c r="M226" s="98"/>
      <c r="N226" s="97" t="s">
        <v>137</v>
      </c>
      <c r="O226" s="99" t="s">
        <v>95</v>
      </c>
      <c r="P226" s="100" t="str">
        <f aca="false">O226</f>
        <v>0..1</v>
      </c>
      <c r="Q226" s="54" t="s">
        <v>6383</v>
      </c>
      <c r="R226" s="109" t="s">
        <v>3558</v>
      </c>
      <c r="S226" s="99" t="s">
        <v>139</v>
      </c>
      <c r="T226" s="10" t="str">
        <f aca="false">IF($E226="","",IF(ISERROR(SEARCH("@",$R226)),IF(LEFT($E226,4)="BG-X","EG",IF(LEFT($E226,2)="BG","G",IF(LEFT($E226,4)="BT-X",IF(LEN($E226)-LEN(SUBSTITUTE($E226,"-",))&gt;2,"","E"),IF(LEN($E226)-LEN(SUBSTITUTE($E226,"-",))&gt;1,"","E")))),"A"))</f>
        <v>E</v>
      </c>
      <c r="U226" s="99" t="s">
        <v>112</v>
      </c>
      <c r="V226" s="99" t="s">
        <v>1645</v>
      </c>
      <c r="W226" s="315" t="s">
        <v>5019</v>
      </c>
      <c r="X226" s="38"/>
      <c r="Y226" s="10" t="str">
        <f aca="false">IF(AH226=Y$4,"X","-")</f>
        <v>-</v>
      </c>
      <c r="Z226" s="10" t="str">
        <f aca="false">IF(Y226="X","X",IF($AH226=Z$4,"X","-"))</f>
        <v>X</v>
      </c>
      <c r="AA226" s="10" t="str">
        <f aca="false">IF(Z226="X","X",IF($AH226=AA$4,"X","-"))</f>
        <v>X</v>
      </c>
      <c r="AB226" s="10" t="str">
        <f aca="false">IF(AA226="X","X",IF($AH226=AB$4,"X","-"))</f>
        <v>X</v>
      </c>
      <c r="AC226" s="10" t="str">
        <f aca="false">IF(AB226="X","X",IF($AH226=AC$4,"X","-"))</f>
        <v>X</v>
      </c>
      <c r="AD226" s="10" t="str">
        <f aca="false">IF(AC226="X","X",IF($AH226=AD$4,"X","-"))</f>
        <v>X</v>
      </c>
      <c r="AE226" s="10" t="str">
        <f aca="false">IF(AD226="X","X",IF($AH226=AE$4,"X","-"))</f>
        <v>X</v>
      </c>
      <c r="AF226" s="38"/>
      <c r="AG226" s="10" t="s">
        <v>25</v>
      </c>
      <c r="AH226" s="110" t="s">
        <v>25</v>
      </c>
      <c r="AI226" s="38"/>
      <c r="AJ226" s="13" t="str">
        <f aca="false">IF(ISERROR(FIND("/",R226)),R226,LEFT(R226,FIND(CHAR(1),SUBSTITUTE(R226,"/",CHAR(1),LEN(R226)-LEN(SUBSTITUTE(R226,"/",""))))-1))</f>
        <v>/rsm:CrossIndustryInvoice/rsm:SupplyChainTradeTransaction/ram:ApplicableHeaderTradeSettlement/ram:PayeeTradeParty</v>
      </c>
      <c r="AK226" s="13" t="str">
        <f aca="false">IF(ISERROR(FIND("/",R226)),R226,MID(R226, FIND(CHAR(1),SUBSTITUTE(R226,"/",CHAR(1), LEN(R226)-LEN(SUBSTITUTE(R226,"/","")))), LEN(R226)))</f>
        <v>/ram:ID</v>
      </c>
      <c r="AL226" s="14" t="n">
        <f aca="false">COUNTIFS(R$4:R226,AJ226)</f>
        <v>1</v>
      </c>
      <c r="AM226" s="1"/>
      <c r="AN226" s="277" t="str">
        <f aca="false">D226</f>
        <v>SCT_HTS</v>
      </c>
      <c r="AO226" s="278" t="str">
        <f aca="false">E226</f>
        <v>BT-60</v>
      </c>
      <c r="AP226" s="279" t="str">
        <f aca="false">IF(F226="","",F226)</f>
        <v/>
      </c>
      <c r="AQ226" s="99" t="n">
        <f aca="false">LEN(BB226)-LEN(SUBSTITUTE(BB226,"/",""))-1</f>
        <v>4</v>
      </c>
      <c r="AR226" s="99" t="str">
        <f aca="false">H226</f>
        <v>0..1</v>
      </c>
      <c r="AS226" s="97" t="s">
        <v>3559</v>
      </c>
      <c r="AT226" s="97" t="s">
        <v>6384</v>
      </c>
      <c r="AU226" s="98" t="s">
        <v>6385</v>
      </c>
      <c r="AV226" s="98"/>
      <c r="AW226" s="98"/>
      <c r="AX226" s="97" t="s">
        <v>2190</v>
      </c>
      <c r="AY226" s="99" t="str">
        <f aca="false">O226</f>
        <v>0..1</v>
      </c>
      <c r="AZ226" s="100" t="str">
        <f aca="false">P226</f>
        <v>0..1</v>
      </c>
      <c r="BA226" s="54" t="str">
        <f aca="false">Q226</f>
        <v>/rsm:CrossIndustryInvoice
/rsm:SupplyChainTradeTransaction
/ram:ApplicableHeaderTradeSettlement
/ram:PayeeTradeParty
/ram:ID</v>
      </c>
      <c r="BB226" s="109" t="str">
        <f aca="false">R226</f>
        <v>/rsm:CrossIndustryInvoice/rsm:SupplyChainTradeTransaction/ram:ApplicableHeaderTradeSettlement/ram:PayeeTradeParty/ram:ID</v>
      </c>
      <c r="BC226" s="99" t="str">
        <f aca="false">IF(S226="","",S226)</f>
        <v>I</v>
      </c>
      <c r="BD226" s="10" t="str">
        <f aca="false">IF(T226="","",T226)</f>
        <v>E</v>
      </c>
      <c r="BE226" s="99" t="str">
        <f aca="false">IF(U226="","",U226)</f>
        <v>0..n</v>
      </c>
      <c r="BF226" s="99" t="str">
        <f aca="false">IF(V226="","",V226)</f>
        <v>SYN-1, CAR-3</v>
      </c>
      <c r="BG226" s="315" t="str">
        <f aca="false">IF(W226="","",W226)</f>
        <v>GloablID, if global identifier exists and can be stated in @schemeID, ID else</v>
      </c>
      <c r="BH226" s="6"/>
      <c r="BI226" s="10" t="str">
        <f aca="false">Y226</f>
        <v>-</v>
      </c>
      <c r="BJ226" s="10" t="str">
        <f aca="false">Z226</f>
        <v>X</v>
      </c>
      <c r="BK226" s="10" t="str">
        <f aca="false">AA226</f>
        <v>X</v>
      </c>
      <c r="BL226" s="10" t="str">
        <f aca="false">AB226</f>
        <v>X</v>
      </c>
      <c r="BM226" s="10" t="str">
        <f aca="false">AC226</f>
        <v>X</v>
      </c>
      <c r="BN226" s="10" t="str">
        <f aca="false">AD226</f>
        <v>X</v>
      </c>
      <c r="BO226" s="10" t="str">
        <f aca="false">AE226</f>
        <v>X</v>
      </c>
      <c r="BP226" s="6"/>
      <c r="BQ226" s="10" t="str">
        <f aca="false">AG226</f>
        <v>BASIC WL</v>
      </c>
      <c r="BR226" s="10" t="str">
        <f aca="false">AH226</f>
        <v>BASIC WL</v>
      </c>
      <c r="BS226" s="47"/>
      <c r="BT226" s="49" t="s">
        <v>6862</v>
      </c>
    </row>
    <row r="227" s="53" customFormat="true" ht="85.5" hidden="false" customHeight="false" outlineLevel="0" collapsed="false">
      <c r="A227" s="58" t="str">
        <f aca="false">IF(OR(T227="E",T227="A"),"YES","NO")</f>
        <v>NO</v>
      </c>
      <c r="B227" s="58"/>
      <c r="C227" s="363" t="s">
        <v>6880</v>
      </c>
      <c r="D227" s="277" t="s">
        <v>6235</v>
      </c>
      <c r="E227" s="278" t="s">
        <v>3560</v>
      </c>
      <c r="F227" s="279" t="s">
        <v>3555</v>
      </c>
      <c r="G227" s="99" t="n">
        <f aca="false">LEN(R227)-LEN(SUBSTITUTE(R227,"/",""))-1</f>
        <v>4</v>
      </c>
      <c r="H227" s="99" t="s">
        <v>95</v>
      </c>
      <c r="I227" s="139" t="s">
        <v>3561</v>
      </c>
      <c r="J227" s="97"/>
      <c r="K227" s="98" t="s">
        <v>5019</v>
      </c>
      <c r="L227" s="98"/>
      <c r="M227" s="98" t="s">
        <v>5019</v>
      </c>
      <c r="N227" s="97"/>
      <c r="O227" s="99" t="s">
        <v>95</v>
      </c>
      <c r="P227" s="100" t="s">
        <v>112</v>
      </c>
      <c r="Q227" s="54" t="s">
        <v>6386</v>
      </c>
      <c r="R227" s="109" t="s">
        <v>3562</v>
      </c>
      <c r="S227" s="99"/>
      <c r="T227" s="10" t="str">
        <f aca="false">IF($E227="","",IF(ISERROR(SEARCH("@",$R227)),IF(LEFT($E227,4)="BG-X","EG",IF(LEFT($E227,2)="BG","G",IF(LEFT($E227,4)="BT-X",IF(LEN($E227)-LEN(SUBSTITUTE($E227,"-",))&gt;2,"","E"),IF(LEN($E227)-LEN(SUBSTITUTE($E227,"-",))&gt;1,"","E")))),"A"))</f>
        <v/>
      </c>
      <c r="U227" s="99" t="s">
        <v>112</v>
      </c>
      <c r="V227" s="99" t="s">
        <v>1645</v>
      </c>
      <c r="W227" s="315" t="s">
        <v>5019</v>
      </c>
      <c r="X227" s="38"/>
      <c r="Y227" s="10" t="str">
        <f aca="false">IF(AH227=Y$4,"X","-")</f>
        <v>-</v>
      </c>
      <c r="Z227" s="10" t="str">
        <f aca="false">IF(Y227="X","X",IF($AH227=Z$4,"X","-"))</f>
        <v>X</v>
      </c>
      <c r="AA227" s="10" t="str">
        <f aca="false">IF(Z227="X","X",IF($AH227=AA$4,"X","-"))</f>
        <v>X</v>
      </c>
      <c r="AB227" s="10" t="str">
        <f aca="false">IF(AA227="X","X",IF($AH227=AB$4,"X","-"))</f>
        <v>X</v>
      </c>
      <c r="AC227" s="10" t="str">
        <f aca="false">IF(AB227="X","X",IF($AH227=AC$4,"X","-"))</f>
        <v>X</v>
      </c>
      <c r="AD227" s="10" t="str">
        <f aca="false">IF(AC227="X","X",IF($AH227=AD$4,"X","-"))</f>
        <v>X</v>
      </c>
      <c r="AE227" s="10" t="str">
        <f aca="false">IF(AD227="X","X",IF($AH227=AE$4,"X","-"))</f>
        <v>X</v>
      </c>
      <c r="AF227" s="38"/>
      <c r="AG227" s="10" t="s">
        <v>25</v>
      </c>
      <c r="AH227" s="110" t="s">
        <v>25</v>
      </c>
      <c r="AI227" s="38"/>
      <c r="AJ227" s="13" t="str">
        <f aca="false">IF(ISERROR(FIND("/",R227)),R227,LEFT(R227,FIND(CHAR(1),SUBSTITUTE(R227,"/",CHAR(1),LEN(R227)-LEN(SUBSTITUTE(R227,"/",""))))-1))</f>
        <v>/rsm:CrossIndustryInvoice/rsm:SupplyChainTradeTransaction/ram:ApplicableHeaderTradeSettlement/ram:PayeeTradeParty</v>
      </c>
      <c r="AK227" s="13" t="str">
        <f aca="false">IF(ISERROR(FIND("/",R227)),R227,MID(R227, FIND(CHAR(1),SUBSTITUTE(R227,"/",CHAR(1), LEN(R227)-LEN(SUBSTITUTE(R227,"/","")))), LEN(R227)))</f>
        <v>/ram:GlobalID</v>
      </c>
      <c r="AL227" s="14" t="n">
        <f aca="false">COUNTIFS(R$4:R227,AJ227)</f>
        <v>1</v>
      </c>
      <c r="AM227" s="1"/>
      <c r="AN227" s="277" t="str">
        <f aca="false">D227</f>
        <v>SCT_HTS</v>
      </c>
      <c r="AO227" s="278" t="str">
        <f aca="false">E227</f>
        <v>BT-60-0</v>
      </c>
      <c r="AP227" s="279" t="str">
        <f aca="false">IF(F227="","",F227)</f>
        <v>BT-60</v>
      </c>
      <c r="AQ227" s="99" t="n">
        <f aca="false">LEN(BB227)-LEN(SUBSTITUTE(BB227,"/",""))-1</f>
        <v>4</v>
      </c>
      <c r="AR227" s="99" t="str">
        <f aca="false">H227</f>
        <v>0..1</v>
      </c>
      <c r="AS227" s="139" t="s">
        <v>3559</v>
      </c>
      <c r="AT227" s="97"/>
      <c r="AU227" s="98" t="s">
        <v>968</v>
      </c>
      <c r="AV227" s="98"/>
      <c r="AW227" s="98"/>
      <c r="AX227" s="97"/>
      <c r="AY227" s="99" t="str">
        <f aca="false">O227</f>
        <v>0..1</v>
      </c>
      <c r="AZ227" s="100" t="str">
        <f aca="false">P227</f>
        <v>0..n</v>
      </c>
      <c r="BA227" s="54" t="str">
        <f aca="false">Q227</f>
        <v>/rsm:CrossIndustryInvoice
/rsm:SupplyChainTradeTransaction
/ram:ApplicableHeaderTradeSettlement
/ram:PayeeTradeParty
/ram:GlobalID</v>
      </c>
      <c r="BB227" s="109" t="str">
        <f aca="false">R227</f>
        <v>/rsm:CrossIndustryInvoice/rsm:SupplyChainTradeTransaction/ram:ApplicableHeaderTradeSettlement/ram:PayeeTradeParty/ram:GlobalID</v>
      </c>
      <c r="BC227" s="99" t="str">
        <f aca="false">IF(S227="","",S227)</f>
        <v/>
      </c>
      <c r="BD227" s="10" t="str">
        <f aca="false">IF(T227="","",T227)</f>
        <v/>
      </c>
      <c r="BE227" s="99" t="str">
        <f aca="false">IF(U227="","",U227)</f>
        <v>0..n</v>
      </c>
      <c r="BF227" s="99" t="str">
        <f aca="false">IF(V227="","",V227)</f>
        <v>SYN-1, CAR-3</v>
      </c>
      <c r="BG227" s="315" t="str">
        <f aca="false">IF(W227="","",W227)</f>
        <v>GloablID, if global identifier exists and can be stated in @schemeID, ID else</v>
      </c>
      <c r="BH227" s="6"/>
      <c r="BI227" s="10" t="str">
        <f aca="false">Y227</f>
        <v>-</v>
      </c>
      <c r="BJ227" s="10" t="str">
        <f aca="false">Z227</f>
        <v>X</v>
      </c>
      <c r="BK227" s="10" t="str">
        <f aca="false">AA227</f>
        <v>X</v>
      </c>
      <c r="BL227" s="10" t="str">
        <f aca="false">AB227</f>
        <v>X</v>
      </c>
      <c r="BM227" s="10" t="str">
        <f aca="false">AC227</f>
        <v>X</v>
      </c>
      <c r="BN227" s="10" t="str">
        <f aca="false">AD227</f>
        <v>X</v>
      </c>
      <c r="BO227" s="10" t="str">
        <f aca="false">AE227</f>
        <v>X</v>
      </c>
      <c r="BP227" s="6"/>
      <c r="BQ227" s="10" t="str">
        <f aca="false">AG227</f>
        <v>BASIC WL</v>
      </c>
      <c r="BR227" s="10" t="str">
        <f aca="false">AH227</f>
        <v>BASIC WL</v>
      </c>
      <c r="BS227" s="47"/>
      <c r="BT227" s="49" t="s">
        <v>6862</v>
      </c>
    </row>
    <row r="228" s="53" customFormat="true" ht="89.25" hidden="false" customHeight="false" outlineLevel="0" collapsed="false">
      <c r="A228" s="58" t="str">
        <f aca="false">IF(OR(T228="E",T228="A"),"YES","NO")</f>
        <v>YES</v>
      </c>
      <c r="B228" s="58"/>
      <c r="C228" s="58"/>
      <c r="D228" s="277" t="s">
        <v>6235</v>
      </c>
      <c r="E228" s="278" t="s">
        <v>3563</v>
      </c>
      <c r="F228" s="279" t="s">
        <v>3563</v>
      </c>
      <c r="G228" s="99" t="n">
        <f aca="false">LEN(R228)-LEN(SUBSTITUTE(R228,"/",""))-1</f>
        <v>5</v>
      </c>
      <c r="H228" s="99" t="s">
        <v>88</v>
      </c>
      <c r="I228" s="139" t="s">
        <v>355</v>
      </c>
      <c r="J228" s="97" t="s">
        <v>3564</v>
      </c>
      <c r="K228" s="98" t="s">
        <v>971</v>
      </c>
      <c r="L228" s="98"/>
      <c r="M228" s="98"/>
      <c r="N228" s="97" t="s">
        <v>358</v>
      </c>
      <c r="O228" s="99" t="s">
        <v>88</v>
      </c>
      <c r="P228" s="100" t="str">
        <f aca="false">O228</f>
        <v>1..1</v>
      </c>
      <c r="Q228" s="54" t="s">
        <v>6387</v>
      </c>
      <c r="R228" s="109" t="s">
        <v>3565</v>
      </c>
      <c r="S228" s="99" t="s">
        <v>360</v>
      </c>
      <c r="T228" s="10" t="str">
        <f aca="false">IF($E228="","",IF(ISERROR(SEARCH("@",$R228)),IF(LEFT($E228,4)="BG-X","EG",IF(LEFT($E228,2)="BG","G",IF(LEFT($E228,4)="BT-X",IF(LEN($E228)-LEN(SUBSTITUTE($E228,"-",))&gt;2,"","E"),IF(LEN($E228)-LEN(SUBSTITUTE($E228,"-",))&gt;1,"","E")))),"A"))</f>
        <v>A</v>
      </c>
      <c r="U228" s="99" t="s">
        <v>95</v>
      </c>
      <c r="V228" s="99"/>
      <c r="W228" s="315"/>
      <c r="X228" s="38"/>
      <c r="Y228" s="10" t="str">
        <f aca="false">IF(AH228=Y$4,"X","-")</f>
        <v>-</v>
      </c>
      <c r="Z228" s="10" t="str">
        <f aca="false">IF(Y228="X","X",IF($AH228=Z$4,"X","-"))</f>
        <v>X</v>
      </c>
      <c r="AA228" s="10" t="str">
        <f aca="false">IF(Z228="X","X",IF($AH228=AA$4,"X","-"))</f>
        <v>X</v>
      </c>
      <c r="AB228" s="10" t="str">
        <f aca="false">IF(AA228="X","X",IF($AH228=AB$4,"X","-"))</f>
        <v>X</v>
      </c>
      <c r="AC228" s="10" t="str">
        <f aca="false">IF(AB228="X","X",IF($AH228=AC$4,"X","-"))</f>
        <v>X</v>
      </c>
      <c r="AD228" s="10" t="str">
        <f aca="false">IF(AC228="X","X",IF($AH228=AD$4,"X","-"))</f>
        <v>X</v>
      </c>
      <c r="AE228" s="10" t="str">
        <f aca="false">IF(AD228="X","X",IF($AH228=AE$4,"X","-"))</f>
        <v>X</v>
      </c>
      <c r="AF228" s="38"/>
      <c r="AG228" s="10" t="s">
        <v>25</v>
      </c>
      <c r="AH228" s="110" t="s">
        <v>25</v>
      </c>
      <c r="AI228" s="38"/>
      <c r="AJ228" s="13" t="str">
        <f aca="false">IF(ISERROR(FIND("/",R228)),R228,LEFT(R228,FIND(CHAR(1),SUBSTITUTE(R228,"/",CHAR(1),LEN(R228)-LEN(SUBSTITUTE(R228,"/",""))))-1))</f>
        <v>/rsm:CrossIndustryInvoice/rsm:SupplyChainTradeTransaction/ram:ApplicableHeaderTradeSettlement/ram:PayeeTradeParty/ram:GlobalID</v>
      </c>
      <c r="AK228" s="13" t="str">
        <f aca="false">IF(ISERROR(FIND("/",R228)),R228,MID(R228, FIND(CHAR(1),SUBSTITUTE(R228,"/",CHAR(1), LEN(R228)-LEN(SUBSTITUTE(R228,"/","")))), LEN(R228)))</f>
        <v>/@schemeID</v>
      </c>
      <c r="AL228" s="14" t="n">
        <f aca="false">COUNTIFS(R$4:R228,AJ228)</f>
        <v>1</v>
      </c>
      <c r="AM228" s="1"/>
      <c r="AN228" s="277" t="str">
        <f aca="false">D228</f>
        <v>SCT_HTS</v>
      </c>
      <c r="AO228" s="278" t="str">
        <f aca="false">E228</f>
        <v>BT-60-1</v>
      </c>
      <c r="AP228" s="279" t="str">
        <f aca="false">IF(F228="","",F228)</f>
        <v>BT-60-1</v>
      </c>
      <c r="AQ228" s="99" t="n">
        <f aca="false">LEN(BB228)-LEN(SUBSTITUTE(BB228,"/",""))-1</f>
        <v>5</v>
      </c>
      <c r="AR228" s="99" t="str">
        <f aca="false">H228</f>
        <v>1..1</v>
      </c>
      <c r="AS228" s="139" t="s">
        <v>361</v>
      </c>
      <c r="AT228" s="97" t="s">
        <v>3566</v>
      </c>
      <c r="AU228" s="98" t="s">
        <v>363</v>
      </c>
      <c r="AV228" s="98"/>
      <c r="AW228" s="98"/>
      <c r="AX228" s="97"/>
      <c r="AY228" s="99" t="str">
        <f aca="false">O228</f>
        <v>1..1</v>
      </c>
      <c r="AZ228" s="100" t="str">
        <f aca="false">P228</f>
        <v>1..1</v>
      </c>
      <c r="BA228" s="54" t="str">
        <f aca="false">Q228</f>
        <v>/rsm:CrossIndustryInvoice
/rsm:SupplyChainTradeTransaction
/ram:ApplicableHeaderTradeSettlement
/ram:PayeeTradeParty
/ram:GlobalID
/@schemeID</v>
      </c>
      <c r="BB228" s="109" t="str">
        <f aca="false">R228</f>
        <v>/rsm:CrossIndustryInvoice/rsm:SupplyChainTradeTransaction/ram:ApplicableHeaderTradeSettlement/ram:PayeeTradeParty/ram:GlobalID/@schemeID</v>
      </c>
      <c r="BC228" s="99" t="str">
        <f aca="false">IF(S228="","",S228)</f>
        <v>S</v>
      </c>
      <c r="BD228" s="10" t="str">
        <f aca="false">IF(T228="","",T228)</f>
        <v>A</v>
      </c>
      <c r="BE228" s="99" t="str">
        <f aca="false">IF(U228="","",U228)</f>
        <v>0..1</v>
      </c>
      <c r="BF228" s="99" t="str">
        <f aca="false">IF(V228="","",V228)</f>
        <v/>
      </c>
      <c r="BG228" s="315" t="str">
        <f aca="false">IF(W228="","",W228)</f>
        <v/>
      </c>
      <c r="BH228" s="6"/>
      <c r="BI228" s="10" t="str">
        <f aca="false">Y228</f>
        <v>-</v>
      </c>
      <c r="BJ228" s="10" t="str">
        <f aca="false">Z228</f>
        <v>X</v>
      </c>
      <c r="BK228" s="10" t="str">
        <f aca="false">AA228</f>
        <v>X</v>
      </c>
      <c r="BL228" s="10" t="str">
        <f aca="false">AB228</f>
        <v>X</v>
      </c>
      <c r="BM228" s="10" t="str">
        <f aca="false">AC228</f>
        <v>X</v>
      </c>
      <c r="BN228" s="10" t="str">
        <f aca="false">AD228</f>
        <v>X</v>
      </c>
      <c r="BO228" s="10" t="str">
        <f aca="false">AE228</f>
        <v>X</v>
      </c>
      <c r="BP228" s="6"/>
      <c r="BQ228" s="10" t="str">
        <f aca="false">AG228</f>
        <v>BASIC WL</v>
      </c>
      <c r="BR228" s="10" t="str">
        <f aca="false">AH228</f>
        <v>BASIC WL</v>
      </c>
      <c r="BS228" s="47"/>
      <c r="BT228" s="49" t="s">
        <v>6862</v>
      </c>
    </row>
    <row r="229" s="53" customFormat="true" ht="85.5" hidden="false" customHeight="false" outlineLevel="0" collapsed="false">
      <c r="A229" s="58" t="str">
        <f aca="false">IF(OR(T229="E",T229="A"),"YES","NO")</f>
        <v>YES</v>
      </c>
      <c r="B229" s="58"/>
      <c r="C229" s="58"/>
      <c r="D229" s="277" t="s">
        <v>6235</v>
      </c>
      <c r="E229" s="278" t="s">
        <v>3567</v>
      </c>
      <c r="F229" s="279" t="s">
        <v>3567</v>
      </c>
      <c r="G229" s="99" t="n">
        <f aca="false">LEN(R229)-LEN(SUBSTITUTE(R229,"/",""))-1</f>
        <v>4</v>
      </c>
      <c r="H229" s="99" t="s">
        <v>88</v>
      </c>
      <c r="I229" s="97" t="s">
        <v>3568</v>
      </c>
      <c r="J229" s="97" t="s">
        <v>3569</v>
      </c>
      <c r="K229" s="98" t="s">
        <v>3570</v>
      </c>
      <c r="L229" s="98" t="s">
        <v>3571</v>
      </c>
      <c r="M229" s="98" t="s">
        <v>3572</v>
      </c>
      <c r="N229" s="97" t="s">
        <v>119</v>
      </c>
      <c r="O229" s="99" t="s">
        <v>88</v>
      </c>
      <c r="P229" s="100" t="str">
        <f aca="false">O229</f>
        <v>1..1</v>
      </c>
      <c r="Q229" s="54" t="s">
        <v>6389</v>
      </c>
      <c r="R229" s="109" t="s">
        <v>3573</v>
      </c>
      <c r="S229" s="99" t="s">
        <v>121</v>
      </c>
      <c r="T229" s="10" t="str">
        <f aca="false">IF($E229="","",IF(ISERROR(SEARCH("@",$R229)),IF(LEFT($E229,4)="BG-X","EG",IF(LEFT($E229,2)="BG","G",IF(LEFT($E229,4)="BT-X",IF(LEN($E229)-LEN(SUBSTITUTE($E229,"-",))&gt;2,"","E"),IF(LEN($E229)-LEN(SUBSTITUTE($E229,"-",))&gt;1,"","E")))),"A"))</f>
        <v>E</v>
      </c>
      <c r="U229" s="99" t="s">
        <v>95</v>
      </c>
      <c r="V229" s="99"/>
      <c r="W229" s="315"/>
      <c r="X229" s="38"/>
      <c r="Y229" s="10" t="str">
        <f aca="false">IF(AH229=Y$4,"X","-")</f>
        <v>-</v>
      </c>
      <c r="Z229" s="10" t="str">
        <f aca="false">IF(Y229="X","X",IF($AH229=Z$4,"X","-"))</f>
        <v>X</v>
      </c>
      <c r="AA229" s="10" t="str">
        <f aca="false">IF(Z229="X","X",IF($AH229=AA$4,"X","-"))</f>
        <v>X</v>
      </c>
      <c r="AB229" s="10" t="str">
        <f aca="false">IF(AA229="X","X",IF($AH229=AB$4,"X","-"))</f>
        <v>X</v>
      </c>
      <c r="AC229" s="10" t="str">
        <f aca="false">IF(AB229="X","X",IF($AH229=AC$4,"X","-"))</f>
        <v>X</v>
      </c>
      <c r="AD229" s="10" t="str">
        <f aca="false">IF(AC229="X","X",IF($AH229=AD$4,"X","-"))</f>
        <v>X</v>
      </c>
      <c r="AE229" s="10" t="str">
        <f aca="false">IF(AD229="X","X",IF($AH229=AE$4,"X","-"))</f>
        <v>X</v>
      </c>
      <c r="AF229" s="38"/>
      <c r="AG229" s="10" t="s">
        <v>25</v>
      </c>
      <c r="AH229" s="110" t="s">
        <v>25</v>
      </c>
      <c r="AI229" s="38"/>
      <c r="AJ229" s="13" t="str">
        <f aca="false">IF(ISERROR(FIND("/",R229)),R229,LEFT(R229,FIND(CHAR(1),SUBSTITUTE(R229,"/",CHAR(1),LEN(R229)-LEN(SUBSTITUTE(R229,"/",""))))-1))</f>
        <v>/rsm:CrossIndustryInvoice/rsm:SupplyChainTradeTransaction/ram:ApplicableHeaderTradeSettlement/ram:PayeeTradeParty</v>
      </c>
      <c r="AK229" s="13" t="str">
        <f aca="false">IF(ISERROR(FIND("/",R229)),R229,MID(R229, FIND(CHAR(1),SUBSTITUTE(R229,"/",CHAR(1), LEN(R229)-LEN(SUBSTITUTE(R229,"/","")))), LEN(R229)))</f>
        <v>/ram:Name</v>
      </c>
      <c r="AL229" s="14" t="n">
        <f aca="false">COUNTIFS(R$4:R229,AJ229)</f>
        <v>1</v>
      </c>
      <c r="AM229" s="1"/>
      <c r="AN229" s="277" t="str">
        <f aca="false">D229</f>
        <v>SCT_HTS</v>
      </c>
      <c r="AO229" s="278" t="str">
        <f aca="false">E229</f>
        <v>BT-59</v>
      </c>
      <c r="AP229" s="279" t="str">
        <f aca="false">IF(F229="","",F229)</f>
        <v>BT-59</v>
      </c>
      <c r="AQ229" s="99" t="n">
        <f aca="false">LEN(BB229)-LEN(SUBSTITUTE(BB229,"/",""))-1</f>
        <v>4</v>
      </c>
      <c r="AR229" s="99" t="str">
        <f aca="false">H229</f>
        <v>1..1</v>
      </c>
      <c r="AS229" s="97" t="s">
        <v>3574</v>
      </c>
      <c r="AT229" s="97" t="s">
        <v>3575</v>
      </c>
      <c r="AU229" s="98" t="s">
        <v>3576</v>
      </c>
      <c r="AV229" s="98" t="s">
        <v>6390</v>
      </c>
      <c r="AW229" s="98" t="s">
        <v>3578</v>
      </c>
      <c r="AX229" s="97" t="s">
        <v>4647</v>
      </c>
      <c r="AY229" s="99" t="str">
        <f aca="false">O229</f>
        <v>1..1</v>
      </c>
      <c r="AZ229" s="100" t="str">
        <f aca="false">P229</f>
        <v>1..1</v>
      </c>
      <c r="BA229" s="54" t="str">
        <f aca="false">Q229</f>
        <v>/rsm:CrossIndustryInvoice
/rsm:SupplyChainTradeTransaction
/ram:ApplicableHeaderTradeSettlement
/ram:PayeeTradeParty
/ram:Name</v>
      </c>
      <c r="BB229" s="109" t="str">
        <f aca="false">R229</f>
        <v>/rsm:CrossIndustryInvoice/rsm:SupplyChainTradeTransaction/ram:ApplicableHeaderTradeSettlement/ram:PayeeTradeParty/ram:Name</v>
      </c>
      <c r="BC229" s="99" t="str">
        <f aca="false">IF(S229="","",S229)</f>
        <v>T</v>
      </c>
      <c r="BD229" s="10" t="str">
        <f aca="false">IF(T229="","",T229)</f>
        <v>E</v>
      </c>
      <c r="BE229" s="99" t="str">
        <f aca="false">IF(U229="","",U229)</f>
        <v>0..1</v>
      </c>
      <c r="BF229" s="99" t="str">
        <f aca="false">IF(V229="","",V229)</f>
        <v/>
      </c>
      <c r="BG229" s="315" t="str">
        <f aca="false">IF(W229="","",W229)</f>
        <v/>
      </c>
      <c r="BH229" s="6"/>
      <c r="BI229" s="10" t="str">
        <f aca="false">Y229</f>
        <v>-</v>
      </c>
      <c r="BJ229" s="10" t="str">
        <f aca="false">Z229</f>
        <v>X</v>
      </c>
      <c r="BK229" s="10" t="str">
        <f aca="false">AA229</f>
        <v>X</v>
      </c>
      <c r="BL229" s="10" t="str">
        <f aca="false">AB229</f>
        <v>X</v>
      </c>
      <c r="BM229" s="10" t="str">
        <f aca="false">AC229</f>
        <v>X</v>
      </c>
      <c r="BN229" s="10" t="str">
        <f aca="false">AD229</f>
        <v>X</v>
      </c>
      <c r="BO229" s="10" t="str">
        <f aca="false">AE229</f>
        <v>X</v>
      </c>
      <c r="BP229" s="6"/>
      <c r="BQ229" s="10" t="str">
        <f aca="false">AG229</f>
        <v>BASIC WL</v>
      </c>
      <c r="BR229" s="10" t="str">
        <f aca="false">AH229</f>
        <v>BASIC WL</v>
      </c>
      <c r="BS229" s="47"/>
      <c r="BT229" s="49" t="s">
        <v>6862</v>
      </c>
    </row>
    <row r="230" s="53" customFormat="true" ht="85.5" hidden="false" customHeight="false" outlineLevel="0" collapsed="false">
      <c r="A230" s="58" t="str">
        <f aca="false">IF(OR(T230="E",T230="A"),"YES","NO")</f>
        <v>NO</v>
      </c>
      <c r="B230" s="58"/>
      <c r="C230" s="58"/>
      <c r="D230" s="277" t="s">
        <v>6235</v>
      </c>
      <c r="E230" s="287" t="s">
        <v>3588</v>
      </c>
      <c r="F230" s="288"/>
      <c r="G230" s="172" t="n">
        <f aca="false">LEN(R230)-LEN(SUBSTITUTE(R230,"/",""))-1</f>
        <v>4</v>
      </c>
      <c r="H230" s="172" t="s">
        <v>95</v>
      </c>
      <c r="I230" s="181" t="s">
        <v>6398</v>
      </c>
      <c r="J230" s="173"/>
      <c r="K230" s="174"/>
      <c r="L230" s="174"/>
      <c r="M230" s="174"/>
      <c r="N230" s="173"/>
      <c r="O230" s="175" t="s">
        <v>95</v>
      </c>
      <c r="P230" s="175" t="str">
        <f aca="false">O230</f>
        <v>0..1</v>
      </c>
      <c r="Q230" s="176" t="s">
        <v>6399</v>
      </c>
      <c r="R230" s="177" t="s">
        <v>3589</v>
      </c>
      <c r="S230" s="172"/>
      <c r="T230" s="178" t="str">
        <f aca="false">IF($E230="","",IF(ISERROR(SEARCH("@",$R230)),IF(LEFT($E230,4)="BG-X","EG",IF(LEFT($E230,2)="BG","G",IF(LEFT($E230,4)="BT-X",IF(LEN($E230)-LEN(SUBSTITUTE($E230,"-",))&gt;2,"","E"),IF(LEN($E230)-LEN(SUBSTITUTE($E230,"-",))&gt;1,"","E")))),"A"))</f>
        <v/>
      </c>
      <c r="U230" s="172" t="s">
        <v>95</v>
      </c>
      <c r="V230" s="172"/>
      <c r="W230" s="365"/>
      <c r="X230" s="38"/>
      <c r="Y230" s="178" t="str">
        <f aca="false">IF(AH230=Y$4,"X","-")</f>
        <v>-</v>
      </c>
      <c r="Z230" s="178" t="str">
        <f aca="false">IF(Y230="X","X",IF($AH230=Z$4,"X","-"))</f>
        <v>X</v>
      </c>
      <c r="AA230" s="178" t="str">
        <f aca="false">IF(Z230="X","X",IF($AH230=AA$4,"X","-"))</f>
        <v>X</v>
      </c>
      <c r="AB230" s="178" t="str">
        <f aca="false">IF(AA230="X","X",IF($AH230=AB$4,"X","-"))</f>
        <v>X</v>
      </c>
      <c r="AC230" s="178" t="str">
        <f aca="false">IF(AB230="X","X",IF($AH230=AC$4,"X","-"))</f>
        <v>X</v>
      </c>
      <c r="AD230" s="178" t="str">
        <f aca="false">IF(AC230="X","X",IF($AH230=AD$4,"X","-"))</f>
        <v>X</v>
      </c>
      <c r="AE230" s="178" t="str">
        <f aca="false">IF(AD230="X","X",IF($AH230=AE$4,"X","-"))</f>
        <v>X</v>
      </c>
      <c r="AF230" s="38"/>
      <c r="AG230" s="178" t="s">
        <v>25</v>
      </c>
      <c r="AH230" s="178" t="s">
        <v>25</v>
      </c>
      <c r="AI230" s="38"/>
      <c r="AJ230" s="13" t="str">
        <f aca="false">IF(ISERROR(FIND("/",R230)),R230,LEFT(R230,FIND(CHAR(1),SUBSTITUTE(R230,"/",CHAR(1),LEN(R230)-LEN(SUBSTITUTE(R230,"/",""))))-1))</f>
        <v>/rsm:CrossIndustryInvoice/rsm:SupplyChainTradeTransaction/ram:ApplicableHeaderTradeSettlement/ram:PayeeTradeParty</v>
      </c>
      <c r="AK230" s="13" t="str">
        <f aca="false">IF(ISERROR(FIND("/",R230)),R230,MID(R230, FIND(CHAR(1),SUBSTITUTE(R230,"/",CHAR(1), LEN(R230)-LEN(SUBSTITUTE(R230,"/","")))), LEN(R230)))</f>
        <v>/ram:SpecifiedLegalOrganization</v>
      </c>
      <c r="AL230" s="14" t="n">
        <f aca="false">COUNTIFS(R$4:R230,AJ230)</f>
        <v>1</v>
      </c>
      <c r="AM230" s="1"/>
      <c r="AN230" s="277" t="str">
        <f aca="false">D230</f>
        <v>SCT_HTS</v>
      </c>
      <c r="AO230" s="287" t="str">
        <f aca="false">E230</f>
        <v>BT-61-00</v>
      </c>
      <c r="AP230" s="288" t="str">
        <f aca="false">IF(F230="","",F230)</f>
        <v/>
      </c>
      <c r="AQ230" s="172" t="n">
        <f aca="false">LEN(BB230)-LEN(SUBSTITUTE(BB230,"/",""))-1</f>
        <v>4</v>
      </c>
      <c r="AR230" s="172" t="str">
        <f aca="false">H230</f>
        <v>0..1</v>
      </c>
      <c r="AS230" s="181" t="s">
        <v>6400</v>
      </c>
      <c r="AT230" s="173"/>
      <c r="AU230" s="174"/>
      <c r="AV230" s="174"/>
      <c r="AW230" s="174"/>
      <c r="AX230" s="173"/>
      <c r="AY230" s="175" t="str">
        <f aca="false">O230</f>
        <v>0..1</v>
      </c>
      <c r="AZ230" s="175" t="str">
        <f aca="false">P230</f>
        <v>0..1</v>
      </c>
      <c r="BA230" s="176" t="str">
        <f aca="false">Q230</f>
        <v>/rsm:CrossIndustryInvoice
/rsm:SupplyChainTradeTransaction
/ram:ApplicableHeaderTradeSettlement
/ram:PayeeTradeParty
/ram:SpecifiedLegalOrganization</v>
      </c>
      <c r="BB230" s="177" t="str">
        <f aca="false">R230</f>
        <v>/rsm:CrossIndustryInvoice/rsm:SupplyChainTradeTransaction/ram:ApplicableHeaderTradeSettlement/ram:PayeeTradeParty/ram:SpecifiedLegalOrganization</v>
      </c>
      <c r="BC230" s="172" t="str">
        <f aca="false">IF(S230="","",S230)</f>
        <v/>
      </c>
      <c r="BD230" s="178" t="str">
        <f aca="false">IF(T230="","",T230)</f>
        <v/>
      </c>
      <c r="BE230" s="172" t="str">
        <f aca="false">IF(U230="","",U230)</f>
        <v>0..1</v>
      </c>
      <c r="BF230" s="172" t="str">
        <f aca="false">IF(V230="","",V230)</f>
        <v/>
      </c>
      <c r="BG230" s="365" t="str">
        <f aca="false">IF(W230="","",W230)</f>
        <v/>
      </c>
      <c r="BH230" s="6"/>
      <c r="BI230" s="178" t="str">
        <f aca="false">Y230</f>
        <v>-</v>
      </c>
      <c r="BJ230" s="178" t="str">
        <f aca="false">Z230</f>
        <v>X</v>
      </c>
      <c r="BK230" s="178" t="str">
        <f aca="false">AA230</f>
        <v>X</v>
      </c>
      <c r="BL230" s="178" t="str">
        <f aca="false">AB230</f>
        <v>X</v>
      </c>
      <c r="BM230" s="178" t="str">
        <f aca="false">AC230</f>
        <v>X</v>
      </c>
      <c r="BN230" s="178" t="str">
        <f aca="false">AD230</f>
        <v>X</v>
      </c>
      <c r="BO230" s="178" t="str">
        <f aca="false">AE230</f>
        <v>X</v>
      </c>
      <c r="BP230" s="6"/>
      <c r="BQ230" s="178" t="str">
        <f aca="false">AG230</f>
        <v>BASIC WL</v>
      </c>
      <c r="BR230" s="178" t="str">
        <f aca="false">AH230</f>
        <v>BASIC WL</v>
      </c>
      <c r="BS230" s="47"/>
      <c r="BT230" s="49" t="s">
        <v>6862</v>
      </c>
    </row>
    <row r="231" s="53" customFormat="true" ht="89.25" hidden="false" customHeight="false" outlineLevel="0" collapsed="false">
      <c r="A231" s="58" t="str">
        <f aca="false">IF(OR(T231="E",T231="A"),"YES","NO")</f>
        <v>YES</v>
      </c>
      <c r="B231" s="58"/>
      <c r="C231" s="76" t="s">
        <v>6884</v>
      </c>
      <c r="D231" s="277" t="s">
        <v>6235</v>
      </c>
      <c r="E231" s="278" t="s">
        <v>3590</v>
      </c>
      <c r="F231" s="279" t="s">
        <v>3590</v>
      </c>
      <c r="G231" s="99" t="n">
        <f aca="false">LEN(R231)-LEN(SUBSTITUTE(R231,"/",""))-1</f>
        <v>5</v>
      </c>
      <c r="H231" s="99" t="s">
        <v>95</v>
      </c>
      <c r="I231" s="97" t="s">
        <v>6401</v>
      </c>
      <c r="J231" s="97" t="s">
        <v>3592</v>
      </c>
      <c r="K231" s="98" t="s">
        <v>3593</v>
      </c>
      <c r="L231" s="98"/>
      <c r="M231" s="98"/>
      <c r="N231" s="97" t="s">
        <v>137</v>
      </c>
      <c r="O231" s="99" t="s">
        <v>95</v>
      </c>
      <c r="P231" s="100" t="str">
        <f aca="false">O231</f>
        <v>0..1</v>
      </c>
      <c r="Q231" s="54" t="s">
        <v>6404</v>
      </c>
      <c r="R231" s="109" t="s">
        <v>3594</v>
      </c>
      <c r="S231" s="99" t="s">
        <v>139</v>
      </c>
      <c r="T231" s="10" t="str">
        <f aca="false">IF($E231="","",IF(ISERROR(SEARCH("@",$R231)),IF(LEFT($E231,4)="BG-X","EG",IF(LEFT($E231,2)="BG","G",IF(LEFT($E231,4)="BT-X",IF(LEN($E231)-LEN(SUBSTITUTE($E231,"-",))&gt;2,"","E"),IF(LEN($E231)-LEN(SUBSTITUTE($E231,"-",))&gt;1,"","E")))),"A"))</f>
        <v>E</v>
      </c>
      <c r="U231" s="99" t="s">
        <v>95</v>
      </c>
      <c r="V231" s="99"/>
      <c r="W231" s="315"/>
      <c r="X231" s="38"/>
      <c r="Y231" s="10" t="str">
        <f aca="false">IF(AH231=Y$4,"X","-")</f>
        <v>-</v>
      </c>
      <c r="Z231" s="10" t="str">
        <f aca="false">IF(Y231="X","X",IF($AH231=Z$4,"X","-"))</f>
        <v>X</v>
      </c>
      <c r="AA231" s="10" t="str">
        <f aca="false">IF(Z231="X","X",IF($AH231=AA$4,"X","-"))</f>
        <v>X</v>
      </c>
      <c r="AB231" s="10" t="str">
        <f aca="false">IF(AA231="X","X",IF($AH231=AB$4,"X","-"))</f>
        <v>X</v>
      </c>
      <c r="AC231" s="10" t="str">
        <f aca="false">IF(AB231="X","X",IF($AH231=AC$4,"X","-"))</f>
        <v>X</v>
      </c>
      <c r="AD231" s="10" t="str">
        <f aca="false">IF(AC231="X","X",IF($AH231=AD$4,"X","-"))</f>
        <v>X</v>
      </c>
      <c r="AE231" s="10" t="str">
        <f aca="false">IF(AD231="X","X",IF($AH231=AE$4,"X","-"))</f>
        <v>X</v>
      </c>
      <c r="AF231" s="38"/>
      <c r="AG231" s="10" t="s">
        <v>25</v>
      </c>
      <c r="AH231" s="110" t="s">
        <v>25</v>
      </c>
      <c r="AI231" s="38"/>
      <c r="AJ231" s="13" t="str">
        <f aca="false">IF(ISERROR(FIND("/",R231)),R231,LEFT(R231,FIND(CHAR(1),SUBSTITUTE(R231,"/",CHAR(1),LEN(R231)-LEN(SUBSTITUTE(R231,"/",""))))-1))</f>
        <v>/rsm:CrossIndustryInvoice/rsm:SupplyChainTradeTransaction/ram:ApplicableHeaderTradeSettlement/ram:PayeeTradeParty/ram:SpecifiedLegalOrganization</v>
      </c>
      <c r="AK231" s="13" t="str">
        <f aca="false">IF(ISERROR(FIND("/",R231)),R231,MID(R231, FIND(CHAR(1),SUBSTITUTE(R231,"/",CHAR(1), LEN(R231)-LEN(SUBSTITUTE(R231,"/","")))), LEN(R231)))</f>
        <v>/ram:ID</v>
      </c>
      <c r="AL231" s="14" t="n">
        <f aca="false">COUNTIFS(R$4:R231,AJ231)</f>
        <v>1</v>
      </c>
      <c r="AM231" s="1"/>
      <c r="AN231" s="277" t="str">
        <f aca="false">D231</f>
        <v>SCT_HTS</v>
      </c>
      <c r="AO231" s="278" t="str">
        <f aca="false">E231</f>
        <v>BT-61</v>
      </c>
      <c r="AP231" s="279" t="str">
        <f aca="false">IF(F231="","",F231)</f>
        <v>BT-61</v>
      </c>
      <c r="AQ231" s="99" t="n">
        <f aca="false">LEN(BB231)-LEN(SUBSTITUTE(BB231,"/",""))-1</f>
        <v>5</v>
      </c>
      <c r="AR231" s="99" t="str">
        <f aca="false">H231</f>
        <v>0..1</v>
      </c>
      <c r="AS231" s="97" t="s">
        <v>3595</v>
      </c>
      <c r="AT231" s="97" t="s">
        <v>3596</v>
      </c>
      <c r="AU231" s="98" t="s">
        <v>3597</v>
      </c>
      <c r="AV231" s="98"/>
      <c r="AW231" s="98"/>
      <c r="AX231" s="97" t="s">
        <v>2190</v>
      </c>
      <c r="AY231" s="99" t="str">
        <f aca="false">O231</f>
        <v>0..1</v>
      </c>
      <c r="AZ231" s="100" t="str">
        <f aca="false">P231</f>
        <v>0..1</v>
      </c>
      <c r="BA231" s="54" t="str">
        <f aca="false">Q231</f>
        <v>/rsm:CrossIndustryInvoice
/rsm:SupplyChainTradeTransaction
/ram:ApplicableHeaderTradeSettlement
/ram:PayeeTradeParty
/ram:SpecifiedLegalOrganization
/ram:ID</v>
      </c>
      <c r="BB231" s="109" t="str">
        <f aca="false">R231</f>
        <v>/rsm:CrossIndustryInvoice/rsm:SupplyChainTradeTransaction/ram:ApplicableHeaderTradeSettlement/ram:PayeeTradeParty/ram:SpecifiedLegalOrganization/ram:ID</v>
      </c>
      <c r="BC231" s="99" t="str">
        <f aca="false">IF(S231="","",S231)</f>
        <v>I</v>
      </c>
      <c r="BD231" s="10" t="str">
        <f aca="false">IF(T231="","",T231)</f>
        <v>E</v>
      </c>
      <c r="BE231" s="99" t="str">
        <f aca="false">IF(U231="","",U231)</f>
        <v>0..1</v>
      </c>
      <c r="BF231" s="99" t="str">
        <f aca="false">IF(V231="","",V231)</f>
        <v/>
      </c>
      <c r="BG231" s="315" t="str">
        <f aca="false">IF(W231="","",W231)</f>
        <v/>
      </c>
      <c r="BH231" s="6"/>
      <c r="BI231" s="10" t="str">
        <f aca="false">Y231</f>
        <v>-</v>
      </c>
      <c r="BJ231" s="10" t="str">
        <f aca="false">Z231</f>
        <v>X</v>
      </c>
      <c r="BK231" s="10" t="str">
        <f aca="false">AA231</f>
        <v>X</v>
      </c>
      <c r="BL231" s="10" t="str">
        <f aca="false">AB231</f>
        <v>X</v>
      </c>
      <c r="BM231" s="10" t="str">
        <f aca="false">AC231</f>
        <v>X</v>
      </c>
      <c r="BN231" s="10" t="str">
        <f aca="false">AD231</f>
        <v>X</v>
      </c>
      <c r="BO231" s="10" t="str">
        <f aca="false">AE231</f>
        <v>X</v>
      </c>
      <c r="BP231" s="6"/>
      <c r="BQ231" s="10" t="str">
        <f aca="false">AG231</f>
        <v>BASIC WL</v>
      </c>
      <c r="BR231" s="10" t="str">
        <f aca="false">AH231</f>
        <v>BASIC WL</v>
      </c>
      <c r="BS231" s="47"/>
      <c r="BT231" s="49" t="s">
        <v>6862</v>
      </c>
    </row>
    <row r="232" s="53" customFormat="true" ht="102" hidden="false" customHeight="false" outlineLevel="0" collapsed="false">
      <c r="A232" s="58" t="str">
        <f aca="false">IF(OR(T232="E",T232="A"),"YES","NO")</f>
        <v>YES</v>
      </c>
      <c r="B232" s="58"/>
      <c r="C232" s="58"/>
      <c r="D232" s="277" t="s">
        <v>6235</v>
      </c>
      <c r="E232" s="278" t="s">
        <v>3598</v>
      </c>
      <c r="F232" s="279" t="s">
        <v>3598</v>
      </c>
      <c r="G232" s="99" t="n">
        <f aca="false">LEN(R232)-LEN(SUBSTITUTE(R232,"/",""))-1</f>
        <v>6</v>
      </c>
      <c r="H232" s="99" t="s">
        <v>95</v>
      </c>
      <c r="I232" s="139" t="s">
        <v>355</v>
      </c>
      <c r="J232" s="97" t="s">
        <v>3599</v>
      </c>
      <c r="K232" s="98" t="s">
        <v>971</v>
      </c>
      <c r="L232" s="98" t="s">
        <v>1699</v>
      </c>
      <c r="M232" s="98"/>
      <c r="N232" s="97" t="s">
        <v>358</v>
      </c>
      <c r="O232" s="99" t="s">
        <v>95</v>
      </c>
      <c r="P232" s="100" t="str">
        <f aca="false">O232</f>
        <v>0..1</v>
      </c>
      <c r="Q232" s="54" t="s">
        <v>6405</v>
      </c>
      <c r="R232" s="109" t="s">
        <v>3600</v>
      </c>
      <c r="S232" s="99" t="s">
        <v>360</v>
      </c>
      <c r="T232" s="10" t="str">
        <f aca="false">IF($E232="","",IF(ISERROR(SEARCH("@",$R232)),IF(LEFT($E232,4)="BG-X","EG",IF(LEFT($E232,2)="BG","G",IF(LEFT($E232,4)="BT-X",IF(LEN($E232)-LEN(SUBSTITUTE($E232,"-",))&gt;2,"","E"),IF(LEN($E232)-LEN(SUBSTITUTE($E232,"-",))&gt;1,"","E")))),"A"))</f>
        <v>A</v>
      </c>
      <c r="U232" s="99" t="s">
        <v>95</v>
      </c>
      <c r="V232" s="99"/>
      <c r="W232" s="315"/>
      <c r="X232" s="38"/>
      <c r="Y232" s="10" t="str">
        <f aca="false">IF(AH232=Y$4,"X","-")</f>
        <v>-</v>
      </c>
      <c r="Z232" s="10" t="str">
        <f aca="false">IF(Y232="X","X",IF($AH232=Z$4,"X","-"))</f>
        <v>X</v>
      </c>
      <c r="AA232" s="10" t="str">
        <f aca="false">IF(Z232="X","X",IF($AH232=AA$4,"X","-"))</f>
        <v>X</v>
      </c>
      <c r="AB232" s="10" t="str">
        <f aca="false">IF(AA232="X","X",IF($AH232=AB$4,"X","-"))</f>
        <v>X</v>
      </c>
      <c r="AC232" s="10" t="str">
        <f aca="false">IF(AB232="X","X",IF($AH232=AC$4,"X","-"))</f>
        <v>X</v>
      </c>
      <c r="AD232" s="10" t="str">
        <f aca="false">IF(AC232="X","X",IF($AH232=AD$4,"X","-"))</f>
        <v>X</v>
      </c>
      <c r="AE232" s="10" t="str">
        <f aca="false">IF(AD232="X","X",IF($AH232=AE$4,"X","-"))</f>
        <v>X</v>
      </c>
      <c r="AF232" s="38"/>
      <c r="AG232" s="10" t="s">
        <v>25</v>
      </c>
      <c r="AH232" s="110" t="s">
        <v>25</v>
      </c>
      <c r="AI232" s="38"/>
      <c r="AJ232" s="13" t="str">
        <f aca="false">IF(ISERROR(FIND("/",R232)),R232,LEFT(R232,FIND(CHAR(1),SUBSTITUTE(R232,"/",CHAR(1),LEN(R232)-LEN(SUBSTITUTE(R232,"/",""))))-1))</f>
        <v>/rsm:CrossIndustryInvoice/rsm:SupplyChainTradeTransaction/ram:ApplicableHeaderTradeSettlement/ram:PayeeTradeParty/ram:SpecifiedLegalOrganization/ram:ID</v>
      </c>
      <c r="AK232" s="13" t="str">
        <f aca="false">IF(ISERROR(FIND("/",R232)),R232,MID(R232, FIND(CHAR(1),SUBSTITUTE(R232,"/",CHAR(1), LEN(R232)-LEN(SUBSTITUTE(R232,"/","")))), LEN(R232)))</f>
        <v>/@schemeID</v>
      </c>
      <c r="AL232" s="14" t="n">
        <f aca="false">COUNTIFS(R$4:R232,AJ232)</f>
        <v>1</v>
      </c>
      <c r="AM232" s="1"/>
      <c r="AN232" s="277" t="str">
        <f aca="false">D232</f>
        <v>SCT_HTS</v>
      </c>
      <c r="AO232" s="278" t="str">
        <f aca="false">E232</f>
        <v>BT-61-1</v>
      </c>
      <c r="AP232" s="279" t="str">
        <f aca="false">IF(F232="","",F232)</f>
        <v>BT-61-1</v>
      </c>
      <c r="AQ232" s="99" t="n">
        <f aca="false">LEN(BB232)-LEN(SUBSTITUTE(BB232,"/",""))-1</f>
        <v>6</v>
      </c>
      <c r="AR232" s="99" t="str">
        <f aca="false">H232</f>
        <v>0..1</v>
      </c>
      <c r="AS232" s="139" t="s">
        <v>361</v>
      </c>
      <c r="AT232" s="97" t="s">
        <v>3601</v>
      </c>
      <c r="AU232" s="98" t="s">
        <v>363</v>
      </c>
      <c r="AV232" s="98" t="s">
        <v>1702</v>
      </c>
      <c r="AW232" s="98"/>
      <c r="AX232" s="97" t="s">
        <v>174</v>
      </c>
      <c r="AY232" s="99" t="str">
        <f aca="false">O232</f>
        <v>0..1</v>
      </c>
      <c r="AZ232" s="100" t="str">
        <f aca="false">P232</f>
        <v>0..1</v>
      </c>
      <c r="BA232" s="54" t="str">
        <f aca="false">Q232</f>
        <v>/rsm:CrossIndustryInvoice
/rsm:SupplyChainTradeTransaction
/ram:ApplicableHeaderTradeSettlement
/ram:PayeeTradeParty
/ram:SpecifiedLegalOrganization
/ram:ID
/@schemeID</v>
      </c>
      <c r="BB232" s="109" t="str">
        <f aca="false">R232</f>
        <v>/rsm:CrossIndustryInvoice/rsm:SupplyChainTradeTransaction/ram:ApplicableHeaderTradeSettlement/ram:PayeeTradeParty/ram:SpecifiedLegalOrganization/ram:ID/@schemeID</v>
      </c>
      <c r="BC232" s="99" t="str">
        <f aca="false">IF(S232="","",S232)</f>
        <v>S</v>
      </c>
      <c r="BD232" s="10" t="str">
        <f aca="false">IF(T232="","",T232)</f>
        <v>A</v>
      </c>
      <c r="BE232" s="99" t="str">
        <f aca="false">IF(U232="","",U232)</f>
        <v>0..1</v>
      </c>
      <c r="BF232" s="99" t="str">
        <f aca="false">IF(V232="","",V232)</f>
        <v/>
      </c>
      <c r="BG232" s="315" t="str">
        <f aca="false">IF(W232="","",W232)</f>
        <v/>
      </c>
      <c r="BH232" s="6"/>
      <c r="BI232" s="10" t="str">
        <f aca="false">Y232</f>
        <v>-</v>
      </c>
      <c r="BJ232" s="10" t="str">
        <f aca="false">Z232</f>
        <v>X</v>
      </c>
      <c r="BK232" s="10" t="str">
        <f aca="false">AA232</f>
        <v>X</v>
      </c>
      <c r="BL232" s="10" t="str">
        <f aca="false">AB232</f>
        <v>X</v>
      </c>
      <c r="BM232" s="10" t="str">
        <f aca="false">AC232</f>
        <v>X</v>
      </c>
      <c r="BN232" s="10" t="str">
        <f aca="false">AD232</f>
        <v>X</v>
      </c>
      <c r="BO232" s="10" t="str">
        <f aca="false">AE232</f>
        <v>X</v>
      </c>
      <c r="BP232" s="6"/>
      <c r="BQ232" s="10" t="str">
        <f aca="false">AG232</f>
        <v>BASIC WL</v>
      </c>
      <c r="BR232" s="10" t="str">
        <f aca="false">AH232</f>
        <v>BASIC WL</v>
      </c>
      <c r="BS232" s="47"/>
      <c r="BT232" s="49" t="s">
        <v>6862</v>
      </c>
    </row>
    <row r="233" s="53" customFormat="true" ht="102" hidden="false" customHeight="false" outlineLevel="0" collapsed="false">
      <c r="A233" s="58" t="str">
        <f aca="false">IF(OR(T233="E",T233="A"),"YES","NO")</f>
        <v>NO</v>
      </c>
      <c r="B233" s="58"/>
      <c r="C233" s="363" t="s">
        <v>6885</v>
      </c>
      <c r="D233" s="274" t="s">
        <v>6235</v>
      </c>
      <c r="E233" s="275" t="s">
        <v>3841</v>
      </c>
      <c r="F233" s="276" t="s">
        <v>3841</v>
      </c>
      <c r="G233" s="135" t="n">
        <f aca="false">LEN(R233)-LEN(SUBSTITUTE(R233,"/",""))-1</f>
        <v>3</v>
      </c>
      <c r="H233" s="135" t="s">
        <v>95</v>
      </c>
      <c r="I233" s="130" t="s">
        <v>3842</v>
      </c>
      <c r="J233" s="130" t="s">
        <v>3843</v>
      </c>
      <c r="K233" s="131"/>
      <c r="L233" s="131"/>
      <c r="M233" s="131"/>
      <c r="N233" s="130"/>
      <c r="O233" s="282" t="s">
        <v>112</v>
      </c>
      <c r="P233" s="283" t="s">
        <v>112</v>
      </c>
      <c r="Q233" s="284" t="s">
        <v>6544</v>
      </c>
      <c r="R233" s="285" t="s">
        <v>3844</v>
      </c>
      <c r="S233" s="282"/>
      <c r="T233" s="234" t="str">
        <f aca="false">IF($E233="","",IF(ISERROR(SEARCH("@",$R233)),IF(LEFT($E233,4)="BG-X","EG",IF(LEFT($E233,2)="BG","G",IF(LEFT($E233,4)="BT-X",IF(LEN($E233)-LEN(SUBSTITUTE($E233,"-",))&gt;2,"","E"),IF(LEN($E233)-LEN(SUBSTITUTE($E233,"-",))&gt;1,"","E")))),"A"))</f>
        <v>G</v>
      </c>
      <c r="U233" s="282" t="s">
        <v>112</v>
      </c>
      <c r="V233" s="282" t="s">
        <v>562</v>
      </c>
      <c r="W233" s="370"/>
      <c r="X233" s="38"/>
      <c r="Y233" s="234" t="str">
        <f aca="false">IF(AH233=Y$4,"X","-")</f>
        <v>-</v>
      </c>
      <c r="Z233" s="234" t="str">
        <f aca="false">IF(Y233="X","X",IF($AH233=Z$4,"X","-"))</f>
        <v>X</v>
      </c>
      <c r="AA233" s="234" t="str">
        <f aca="false">IF(Z233="X","X",IF($AH233=AA$4,"X","-"))</f>
        <v>X</v>
      </c>
      <c r="AB233" s="234" t="str">
        <f aca="false">IF(AA233="X","X",IF($AH233=AB$4,"X","-"))</f>
        <v>X</v>
      </c>
      <c r="AC233" s="234" t="str">
        <f aca="false">IF(AB233="X","X",IF($AH233=AC$4,"X","-"))</f>
        <v>X</v>
      </c>
      <c r="AD233" s="234" t="str">
        <f aca="false">IF(AC233="X","X",IF($AH233=AD$4,"X","-"))</f>
        <v>X</v>
      </c>
      <c r="AE233" s="234" t="str">
        <f aca="false">IF(AD233="X","X",IF($AH233=AE$4,"X","-"))</f>
        <v>X</v>
      </c>
      <c r="AF233" s="38"/>
      <c r="AG233" s="234" t="s">
        <v>25</v>
      </c>
      <c r="AH233" s="234" t="s">
        <v>25</v>
      </c>
      <c r="AI233" s="38"/>
      <c r="AJ233" s="13" t="str">
        <f aca="false">IF(ISERROR(FIND("/",R233)),R233,LEFT(R233,FIND(CHAR(1),SUBSTITUTE(R233,"/",CHAR(1),LEN(R233)-LEN(SUBSTITUTE(R233,"/",""))))-1))</f>
        <v>/rsm:CrossIndustryInvoice/rsm:SupplyChainTradeTransaction/ram:ApplicableHeaderTradeSettlement</v>
      </c>
      <c r="AK233" s="13" t="str">
        <f aca="false">IF(ISERROR(FIND("/",R233)),R233,MID(R233, FIND(CHAR(1),SUBSTITUTE(R233,"/",CHAR(1), LEN(R233)-LEN(SUBSTITUTE(R233,"/","")))), LEN(R233)))</f>
        <v>/ram:SpecifiedTradeSettlementPaymentMeans</v>
      </c>
      <c r="AL233" s="14" t="n">
        <f aca="false">COUNTIFS(R$4:R233,AJ233)</f>
        <v>1</v>
      </c>
      <c r="AM233" s="1"/>
      <c r="AN233" s="274" t="str">
        <f aca="false">D233</f>
        <v>SCT_HTS</v>
      </c>
      <c r="AO233" s="275" t="str">
        <f aca="false">E233</f>
        <v>BG-16</v>
      </c>
      <c r="AP233" s="276" t="str">
        <f aca="false">IF(F233="","",F233)</f>
        <v>BG-16</v>
      </c>
      <c r="AQ233" s="135" t="n">
        <f aca="false">LEN(BB233)-LEN(SUBSTITUTE(BB233,"/",""))-1</f>
        <v>3</v>
      </c>
      <c r="AR233" s="135" t="str">
        <f aca="false">H233</f>
        <v>0..1</v>
      </c>
      <c r="AS233" s="130" t="s">
        <v>3845</v>
      </c>
      <c r="AT233" s="130" t="s">
        <v>3846</v>
      </c>
      <c r="AU233" s="131"/>
      <c r="AV233" s="131"/>
      <c r="AW233" s="131"/>
      <c r="AX233" s="130"/>
      <c r="AY233" s="282" t="str">
        <f aca="false">O233</f>
        <v>0..n</v>
      </c>
      <c r="AZ233" s="283" t="str">
        <f aca="false">P233</f>
        <v>0..n</v>
      </c>
      <c r="BA233" s="284" t="str">
        <f aca="false">Q233</f>
        <v>/rsm:CrossIndustryInvoice
/rsm:SupplyChainTradeTransaction
/ram:ApplicableHeaderTradeSettlement
/ram:SpecifiedTradeSettlementPaymentMeans</v>
      </c>
      <c r="BB233" s="285" t="str">
        <f aca="false">R233</f>
        <v>/rsm:CrossIndustryInvoice/rsm:SupplyChainTradeTransaction/ram:ApplicableHeaderTradeSettlement/ram:SpecifiedTradeSettlementPaymentMeans</v>
      </c>
      <c r="BC233" s="282" t="str">
        <f aca="false">IF(S233="","",S233)</f>
        <v/>
      </c>
      <c r="BD233" s="234" t="str">
        <f aca="false">IF(T233="","",T233)</f>
        <v>G</v>
      </c>
      <c r="BE233" s="282" t="str">
        <f aca="false">IF(U233="","",U233)</f>
        <v>0..n</v>
      </c>
      <c r="BF233" s="282" t="str">
        <f aca="false">IF(V233="","",V233)</f>
        <v>STR-3</v>
      </c>
      <c r="BG233" s="370" t="str">
        <f aca="false">IF(W233="","",W233)</f>
        <v/>
      </c>
      <c r="BH233" s="6"/>
      <c r="BI233" s="234" t="str">
        <f aca="false">Y233</f>
        <v>-</v>
      </c>
      <c r="BJ233" s="234" t="str">
        <f aca="false">Z233</f>
        <v>X</v>
      </c>
      <c r="BK233" s="234" t="str">
        <f aca="false">AA233</f>
        <v>X</v>
      </c>
      <c r="BL233" s="234" t="str">
        <f aca="false">AB233</f>
        <v>X</v>
      </c>
      <c r="BM233" s="234" t="str">
        <f aca="false">AC233</f>
        <v>X</v>
      </c>
      <c r="BN233" s="234" t="str">
        <f aca="false">AD233</f>
        <v>X</v>
      </c>
      <c r="BO233" s="234" t="str">
        <f aca="false">AE233</f>
        <v>X</v>
      </c>
      <c r="BP233" s="6"/>
      <c r="BQ233" s="234" t="str">
        <f aca="false">AG233</f>
        <v>BASIC WL</v>
      </c>
      <c r="BR233" s="234" t="str">
        <f aca="false">AH233</f>
        <v>BASIC WL</v>
      </c>
      <c r="BS233" s="47"/>
      <c r="BT233" s="49" t="s">
        <v>6862</v>
      </c>
    </row>
    <row r="234" s="53" customFormat="true" ht="204" hidden="false" customHeight="false" outlineLevel="0" collapsed="false">
      <c r="A234" s="58" t="str">
        <f aca="false">IF(OR(T234="E",T234="A"),"YES","NO")</f>
        <v>YES</v>
      </c>
      <c r="B234" s="58"/>
      <c r="C234" s="58"/>
      <c r="D234" s="277" t="s">
        <v>6235</v>
      </c>
      <c r="E234" s="278" t="s">
        <v>3847</v>
      </c>
      <c r="F234" s="279" t="s">
        <v>3847</v>
      </c>
      <c r="G234" s="99" t="n">
        <f aca="false">LEN(R234)-LEN(SUBSTITUTE(R234,"/",""))-1</f>
        <v>4</v>
      </c>
      <c r="H234" s="99" t="s">
        <v>88</v>
      </c>
      <c r="I234" s="97" t="s">
        <v>3848</v>
      </c>
      <c r="J234" s="97" t="s">
        <v>3849</v>
      </c>
      <c r="K234" s="98" t="s">
        <v>3850</v>
      </c>
      <c r="L234" s="98" t="s">
        <v>3851</v>
      </c>
      <c r="M234" s="98" t="s">
        <v>3852</v>
      </c>
      <c r="N234" s="97" t="s">
        <v>174</v>
      </c>
      <c r="O234" s="99" t="s">
        <v>88</v>
      </c>
      <c r="P234" s="100" t="str">
        <f aca="false">O234</f>
        <v>1..1</v>
      </c>
      <c r="Q234" s="54" t="s">
        <v>6547</v>
      </c>
      <c r="R234" s="109" t="s">
        <v>3853</v>
      </c>
      <c r="S234" s="99" t="s">
        <v>176</v>
      </c>
      <c r="T234" s="10" t="str">
        <f aca="false">IF($E234="","",IF(ISERROR(SEARCH("@",$R234)),IF(LEFT($E234,4)="BG-X","EG",IF(LEFT($E234,2)="BG","G",IF(LEFT($E234,4)="BT-X",IF(LEN($E234)-LEN(SUBSTITUTE($E234,"-",))&gt;2,"","E"),IF(LEN($E234)-LEN(SUBSTITUTE($E234,"-",))&gt;1,"","E")))),"A"))</f>
        <v>E</v>
      </c>
      <c r="U234" s="99" t="s">
        <v>95</v>
      </c>
      <c r="V234" s="99" t="s">
        <v>177</v>
      </c>
      <c r="W234" s="315"/>
      <c r="X234" s="38"/>
      <c r="Y234" s="10" t="str">
        <f aca="false">IF(AH234=Y$4,"X","-")</f>
        <v>-</v>
      </c>
      <c r="Z234" s="10" t="str">
        <f aca="false">IF(Y234="X","X",IF($AH234=Z$4,"X","-"))</f>
        <v>X</v>
      </c>
      <c r="AA234" s="10" t="str">
        <f aca="false">IF(Z234="X","X",IF($AH234=AA$4,"X","-"))</f>
        <v>X</v>
      </c>
      <c r="AB234" s="10" t="str">
        <f aca="false">IF(AA234="X","X",IF($AH234=AB$4,"X","-"))</f>
        <v>X</v>
      </c>
      <c r="AC234" s="10" t="str">
        <f aca="false">IF(AB234="X","X",IF($AH234=AC$4,"X","-"))</f>
        <v>X</v>
      </c>
      <c r="AD234" s="10" t="str">
        <f aca="false">IF(AC234="X","X",IF($AH234=AD$4,"X","-"))</f>
        <v>X</v>
      </c>
      <c r="AE234" s="10" t="str">
        <f aca="false">IF(AD234="X","X",IF($AH234=AE$4,"X","-"))</f>
        <v>X</v>
      </c>
      <c r="AF234" s="38"/>
      <c r="AG234" s="10" t="s">
        <v>25</v>
      </c>
      <c r="AH234" s="110" t="s">
        <v>25</v>
      </c>
      <c r="AI234" s="38"/>
      <c r="AJ234" s="13" t="str">
        <f aca="false">IF(ISERROR(FIND("/",R234)),R234,LEFT(R234,FIND(CHAR(1),SUBSTITUTE(R234,"/",CHAR(1),LEN(R234)-LEN(SUBSTITUTE(R234,"/",""))))-1))</f>
        <v>/rsm:CrossIndustryInvoice/rsm:SupplyChainTradeTransaction/ram:ApplicableHeaderTradeSettlement/ram:SpecifiedTradeSettlementPaymentMeans</v>
      </c>
      <c r="AK234" s="13" t="str">
        <f aca="false">IF(ISERROR(FIND("/",R234)),R234,MID(R234, FIND(CHAR(1),SUBSTITUTE(R234,"/",CHAR(1), LEN(R234)-LEN(SUBSTITUTE(R234,"/","")))), LEN(R234)))</f>
        <v>/ram:TypeCode</v>
      </c>
      <c r="AL234" s="14" t="n">
        <f aca="false">COUNTIFS(R$4:R234,AJ234)</f>
        <v>1</v>
      </c>
      <c r="AM234" s="1"/>
      <c r="AN234" s="277" t="str">
        <f aca="false">D234</f>
        <v>SCT_HTS</v>
      </c>
      <c r="AO234" s="278" t="str">
        <f aca="false">E234</f>
        <v>BT-81</v>
      </c>
      <c r="AP234" s="279" t="str">
        <f aca="false">IF(F234="","",F234)</f>
        <v>BT-81</v>
      </c>
      <c r="AQ234" s="99" t="n">
        <f aca="false">LEN(BB234)-LEN(SUBSTITUTE(BB234,"/",""))-1</f>
        <v>4</v>
      </c>
      <c r="AR234" s="99" t="str">
        <f aca="false">H234</f>
        <v>1..1</v>
      </c>
      <c r="AS234" s="97" t="s">
        <v>3854</v>
      </c>
      <c r="AT234" s="97" t="s">
        <v>3855</v>
      </c>
      <c r="AU234" s="98" t="s">
        <v>3856</v>
      </c>
      <c r="AV234" s="98" t="s">
        <v>3857</v>
      </c>
      <c r="AW234" s="98" t="s">
        <v>3858</v>
      </c>
      <c r="AX234" s="97" t="s">
        <v>174</v>
      </c>
      <c r="AY234" s="99" t="str">
        <f aca="false">O234</f>
        <v>1..1</v>
      </c>
      <c r="AZ234" s="100" t="str">
        <f aca="false">P234</f>
        <v>1..1</v>
      </c>
      <c r="BA234" s="54" t="str">
        <f aca="false">Q234</f>
        <v>/rsm:CrossIndustryInvoice
/rsm:SupplyChainTradeTransaction
/ram:ApplicableHeaderTradeSettlement
/ram:SpecifiedTradeSettlementPaymentMeans
/ram:TypeCode</v>
      </c>
      <c r="BB234" s="109" t="str">
        <f aca="false">R234</f>
        <v>/rsm:CrossIndustryInvoice/rsm:SupplyChainTradeTransaction/ram:ApplicableHeaderTradeSettlement/ram:SpecifiedTradeSettlementPaymentMeans/ram:TypeCode</v>
      </c>
      <c r="BC234" s="99" t="str">
        <f aca="false">IF(S234="","",S234)</f>
        <v>C</v>
      </c>
      <c r="BD234" s="10" t="str">
        <f aca="false">IF(T234="","",T234)</f>
        <v>E</v>
      </c>
      <c r="BE234" s="99" t="str">
        <f aca="false">IF(U234="","",U234)</f>
        <v>0..1</v>
      </c>
      <c r="BF234" s="99" t="str">
        <f aca="false">IF(V234="","",V234)</f>
        <v>CAR-2</v>
      </c>
      <c r="BG234" s="315" t="str">
        <f aca="false">IF(W234="","",W234)</f>
        <v/>
      </c>
      <c r="BH234" s="6"/>
      <c r="BI234" s="10" t="str">
        <f aca="false">Y234</f>
        <v>-</v>
      </c>
      <c r="BJ234" s="10" t="str">
        <f aca="false">Z234</f>
        <v>X</v>
      </c>
      <c r="BK234" s="10" t="str">
        <f aca="false">AA234</f>
        <v>X</v>
      </c>
      <c r="BL234" s="10" t="str">
        <f aca="false">AB234</f>
        <v>X</v>
      </c>
      <c r="BM234" s="10" t="str">
        <f aca="false">AC234</f>
        <v>X</v>
      </c>
      <c r="BN234" s="10" t="str">
        <f aca="false">AD234</f>
        <v>X</v>
      </c>
      <c r="BO234" s="10" t="str">
        <f aca="false">AE234</f>
        <v>X</v>
      </c>
      <c r="BP234" s="6"/>
      <c r="BQ234" s="10" t="str">
        <f aca="false">AG234</f>
        <v>BASIC WL</v>
      </c>
      <c r="BR234" s="10" t="str">
        <f aca="false">AH234</f>
        <v>BASIC WL</v>
      </c>
      <c r="BS234" s="47"/>
      <c r="BT234" s="49" t="s">
        <v>6862</v>
      </c>
    </row>
    <row r="235" s="53" customFormat="true" ht="85.5" hidden="false" customHeight="false" outlineLevel="0" collapsed="false">
      <c r="A235" s="58" t="str">
        <f aca="false">IF(OR(T235="E",T235="A"),"YES","NO")</f>
        <v>YES</v>
      </c>
      <c r="B235" s="58"/>
      <c r="C235" s="58"/>
      <c r="D235" s="277" t="s">
        <v>6235</v>
      </c>
      <c r="E235" s="278" t="s">
        <v>3859</v>
      </c>
      <c r="F235" s="279" t="s">
        <v>3859</v>
      </c>
      <c r="G235" s="99" t="n">
        <f aca="false">LEN(R235)-LEN(SUBSTITUTE(R235,"/",""))-1</f>
        <v>4</v>
      </c>
      <c r="H235" s="99" t="s">
        <v>95</v>
      </c>
      <c r="I235" s="97" t="s">
        <v>3860</v>
      </c>
      <c r="J235" s="97" t="s">
        <v>3861</v>
      </c>
      <c r="K235" s="98" t="s">
        <v>3862</v>
      </c>
      <c r="L235" s="98"/>
      <c r="M235" s="98"/>
      <c r="N235" s="97" t="s">
        <v>119</v>
      </c>
      <c r="O235" s="99" t="s">
        <v>95</v>
      </c>
      <c r="P235" s="100" t="str">
        <f aca="false">O235</f>
        <v>0..1</v>
      </c>
      <c r="Q235" s="54" t="s">
        <v>6549</v>
      </c>
      <c r="R235" s="109" t="s">
        <v>3863</v>
      </c>
      <c r="S235" s="99" t="s">
        <v>121</v>
      </c>
      <c r="T235" s="10" t="str">
        <f aca="false">IF($E235="","",IF(ISERROR(SEARCH("@",$R235)),IF(LEFT($E235,4)="BG-X","EG",IF(LEFT($E235,2)="BG","G",IF(LEFT($E235,4)="BT-X",IF(LEN($E235)-LEN(SUBSTITUTE($E235,"-",))&gt;2,"","E"),IF(LEN($E235)-LEN(SUBSTITUTE($E235,"-",))&gt;1,"","E")))),"A"))</f>
        <v>E</v>
      </c>
      <c r="U235" s="99" t="s">
        <v>112</v>
      </c>
      <c r="V235" s="99" t="s">
        <v>122</v>
      </c>
      <c r="W235" s="315"/>
      <c r="X235" s="38"/>
      <c r="Y235" s="10" t="str">
        <f aca="false">IF(AH235=Y$4,"X","-")</f>
        <v>-</v>
      </c>
      <c r="Z235" s="10" t="str">
        <f aca="false">IF(Y235="X","X",IF($AH235=Z$4,"X","-"))</f>
        <v>-</v>
      </c>
      <c r="AA235" s="10" t="str">
        <f aca="false">IF(Z235="X","X",IF($AH235=AA$4,"X","-"))</f>
        <v>-</v>
      </c>
      <c r="AB235" s="10" t="str">
        <f aca="false">IF(AA235="X","X",IF($AH235=AB$4,"X","-"))</f>
        <v>X</v>
      </c>
      <c r="AC235" s="10" t="str">
        <f aca="false">IF(AB235="X","X",IF($AH235=AC$4,"X","-"))</f>
        <v>X</v>
      </c>
      <c r="AD235" s="10" t="str">
        <f aca="false">IF(AC235="X","X",IF($AH235=AD$4,"X","-"))</f>
        <v>X</v>
      </c>
      <c r="AE235" s="10" t="str">
        <f aca="false">IF(AD235="X","X",IF($AH235=AE$4,"X","-"))</f>
        <v>X</v>
      </c>
      <c r="AF235" s="38"/>
      <c r="AG235" s="10" t="s">
        <v>27</v>
      </c>
      <c r="AH235" s="110" t="s">
        <v>27</v>
      </c>
      <c r="AI235" s="38"/>
      <c r="AJ235" s="13" t="str">
        <f aca="false">IF(ISERROR(FIND("/",R235)),R235,LEFT(R235,FIND(CHAR(1),SUBSTITUTE(R235,"/",CHAR(1),LEN(R235)-LEN(SUBSTITUTE(R235,"/",""))))-1))</f>
        <v>/rsm:CrossIndustryInvoice/rsm:SupplyChainTradeTransaction/ram:ApplicableHeaderTradeSettlement/ram:SpecifiedTradeSettlementPaymentMeans</v>
      </c>
      <c r="AK235" s="13" t="str">
        <f aca="false">IF(ISERROR(FIND("/",R235)),R235,MID(R235, FIND(CHAR(1),SUBSTITUTE(R235,"/",CHAR(1), LEN(R235)-LEN(SUBSTITUTE(R235,"/","")))), LEN(R235)))</f>
        <v>/ram:Information</v>
      </c>
      <c r="AL235" s="14" t="n">
        <f aca="false">COUNTIFS(R$4:R235,AJ235)</f>
        <v>1</v>
      </c>
      <c r="AM235" s="1"/>
      <c r="AN235" s="277" t="str">
        <f aca="false">D235</f>
        <v>SCT_HTS</v>
      </c>
      <c r="AO235" s="278" t="str">
        <f aca="false">E235</f>
        <v>BT-82</v>
      </c>
      <c r="AP235" s="279" t="str">
        <f aca="false">IF(F235="","",F235)</f>
        <v>BT-82</v>
      </c>
      <c r="AQ235" s="99" t="n">
        <f aca="false">LEN(BB235)-LEN(SUBSTITUTE(BB235,"/",""))-1</f>
        <v>4</v>
      </c>
      <c r="AR235" s="99" t="str">
        <f aca="false">H235</f>
        <v>0..1</v>
      </c>
      <c r="AS235" s="97" t="s">
        <v>3864</v>
      </c>
      <c r="AT235" s="97" t="s">
        <v>3865</v>
      </c>
      <c r="AU235" s="98" t="s">
        <v>3866</v>
      </c>
      <c r="AV235" s="98"/>
      <c r="AW235" s="98"/>
      <c r="AX235" s="97" t="s">
        <v>4647</v>
      </c>
      <c r="AY235" s="99" t="str">
        <f aca="false">O235</f>
        <v>0..1</v>
      </c>
      <c r="AZ235" s="100" t="str">
        <f aca="false">P235</f>
        <v>0..1</v>
      </c>
      <c r="BA235" s="54" t="str">
        <f aca="false">Q235</f>
        <v>/rsm:CrossIndustryInvoice
/rsm:SupplyChainTradeTransaction
/ram:ApplicableHeaderTradeSettlement
/ram:SpecifiedTradeSettlementPaymentMeans
/ram:Information</v>
      </c>
      <c r="BB235" s="109" t="str">
        <f aca="false">R235</f>
        <v>/rsm:CrossIndustryInvoice/rsm:SupplyChainTradeTransaction/ram:ApplicableHeaderTradeSettlement/ram:SpecifiedTradeSettlementPaymentMeans/ram:Information</v>
      </c>
      <c r="BC235" s="99" t="str">
        <f aca="false">IF(S235="","",S235)</f>
        <v>T</v>
      </c>
      <c r="BD235" s="10" t="str">
        <f aca="false">IF(T235="","",T235)</f>
        <v>E</v>
      </c>
      <c r="BE235" s="99" t="str">
        <f aca="false">IF(U235="","",U235)</f>
        <v>0..n</v>
      </c>
      <c r="BF235" s="99" t="str">
        <f aca="false">IF(V235="","",V235)</f>
        <v>CAR-3</v>
      </c>
      <c r="BG235" s="315" t="str">
        <f aca="false">IF(W235="","",W235)</f>
        <v/>
      </c>
      <c r="BH235" s="6"/>
      <c r="BI235" s="10" t="str">
        <f aca="false">Y235</f>
        <v>-</v>
      </c>
      <c r="BJ235" s="10" t="str">
        <f aca="false">Z235</f>
        <v>-</v>
      </c>
      <c r="BK235" s="10" t="str">
        <f aca="false">AA235</f>
        <v>-</v>
      </c>
      <c r="BL235" s="10" t="str">
        <f aca="false">AB235</f>
        <v>X</v>
      </c>
      <c r="BM235" s="10" t="str">
        <f aca="false">AC235</f>
        <v>X</v>
      </c>
      <c r="BN235" s="10" t="str">
        <f aca="false">AD235</f>
        <v>X</v>
      </c>
      <c r="BO235" s="10" t="str">
        <f aca="false">AE235</f>
        <v>X</v>
      </c>
      <c r="BP235" s="6"/>
      <c r="BQ235" s="10" t="str">
        <f aca="false">AG235</f>
        <v>EN 16931</v>
      </c>
      <c r="BR235" s="10" t="str">
        <f aca="false">AH235</f>
        <v>EN 16931</v>
      </c>
      <c r="BS235" s="47"/>
      <c r="BT235" s="49" t="s">
        <v>6862</v>
      </c>
    </row>
    <row r="236" s="53" customFormat="true" ht="85.5" hidden="false" customHeight="false" outlineLevel="0" collapsed="false">
      <c r="A236" s="58" t="str">
        <f aca="false">IF(OR(T236="E",T236="A"),"YES","NO")</f>
        <v>NO</v>
      </c>
      <c r="B236" s="58"/>
      <c r="C236" s="58"/>
      <c r="D236" s="277" t="s">
        <v>6235</v>
      </c>
      <c r="E236" s="287" t="s">
        <v>3867</v>
      </c>
      <c r="F236" s="288" t="s">
        <v>3867</v>
      </c>
      <c r="G236" s="172" t="n">
        <f aca="false">LEN(R236)-LEN(SUBSTITUTE(R236,"/",""))-1</f>
        <v>4</v>
      </c>
      <c r="H236" s="172" t="s">
        <v>95</v>
      </c>
      <c r="I236" s="181" t="s">
        <v>3868</v>
      </c>
      <c r="J236" s="173" t="s">
        <v>3869</v>
      </c>
      <c r="K236" s="174" t="s">
        <v>3870</v>
      </c>
      <c r="L236" s="174"/>
      <c r="M236" s="174"/>
      <c r="N236" s="173"/>
      <c r="O236" s="175" t="s">
        <v>95</v>
      </c>
      <c r="P236" s="175" t="str">
        <f aca="false">O236</f>
        <v>0..1</v>
      </c>
      <c r="Q236" s="176" t="s">
        <v>6551</v>
      </c>
      <c r="R236" s="177" t="s">
        <v>3871</v>
      </c>
      <c r="S236" s="172"/>
      <c r="T236" s="178" t="str">
        <f aca="false">IF($E236="","",IF(ISERROR(SEARCH("@",$R236)),IF(LEFT($E236,4)="BG-X","EG",IF(LEFT($E236,2)="BG","G",IF(LEFT($E236,4)="BT-X",IF(LEN($E236)-LEN(SUBSTITUTE($E236,"-",))&gt;2,"","E"),IF(LEN($E236)-LEN(SUBSTITUTE($E236,"-",))&gt;1,"","E")))),"A"))</f>
        <v>G</v>
      </c>
      <c r="U236" s="172" t="s">
        <v>95</v>
      </c>
      <c r="V236" s="172"/>
      <c r="W236" s="365"/>
      <c r="X236" s="38"/>
      <c r="Y236" s="178" t="str">
        <f aca="false">IF(AH236=Y$4,"X","-")</f>
        <v>-</v>
      </c>
      <c r="Z236" s="178" t="str">
        <f aca="false">IF(Y236="X","X",IF($AH236=Z$4,"X","-"))</f>
        <v>-</v>
      </c>
      <c r="AA236" s="178" t="str">
        <f aca="false">IF(Z236="X","X",IF($AH236=AA$4,"X","-"))</f>
        <v>-</v>
      </c>
      <c r="AB236" s="178" t="str">
        <f aca="false">IF(AA236="X","X",IF($AH236=AB$4,"X","-"))</f>
        <v>X</v>
      </c>
      <c r="AC236" s="178" t="str">
        <f aca="false">IF(AB236="X","X",IF($AH236=AC$4,"X","-"))</f>
        <v>X</v>
      </c>
      <c r="AD236" s="178" t="str">
        <f aca="false">IF(AC236="X","X",IF($AH236=AD$4,"X","-"))</f>
        <v>X</v>
      </c>
      <c r="AE236" s="178" t="str">
        <f aca="false">IF(AD236="X","X",IF($AH236=AE$4,"X","-"))</f>
        <v>X</v>
      </c>
      <c r="AF236" s="38"/>
      <c r="AG236" s="178" t="s">
        <v>27</v>
      </c>
      <c r="AH236" s="178" t="s">
        <v>27</v>
      </c>
      <c r="AI236" s="38"/>
      <c r="AJ236" s="13" t="str">
        <f aca="false">IF(ISERROR(FIND("/",R236)),R236,LEFT(R236,FIND(CHAR(1),SUBSTITUTE(R236,"/",CHAR(1),LEN(R236)-LEN(SUBSTITUTE(R236,"/",""))))-1))</f>
        <v>/rsm:CrossIndustryInvoice/rsm:SupplyChainTradeTransaction/ram:ApplicableHeaderTradeSettlement/ram:SpecifiedTradeSettlementPaymentMeans</v>
      </c>
      <c r="AK236" s="13" t="str">
        <f aca="false">IF(ISERROR(FIND("/",R236)),R236,MID(R236, FIND(CHAR(1),SUBSTITUTE(R236,"/",CHAR(1), LEN(R236)-LEN(SUBSTITUTE(R236,"/","")))), LEN(R236)))</f>
        <v>/ram:ApplicableTradeSettlementFinancialCard</v>
      </c>
      <c r="AL236" s="14" t="n">
        <f aca="false">COUNTIFS(R$4:R236,AJ236)</f>
        <v>1</v>
      </c>
      <c r="AM236" s="1"/>
      <c r="AN236" s="277" t="str">
        <f aca="false">D236</f>
        <v>SCT_HTS</v>
      </c>
      <c r="AO236" s="287" t="str">
        <f aca="false">E236</f>
        <v>BG-18</v>
      </c>
      <c r="AP236" s="288" t="str">
        <f aca="false">IF(F236="","",F236)</f>
        <v>BG-18</v>
      </c>
      <c r="AQ236" s="172" t="n">
        <f aca="false">LEN(BB236)-LEN(SUBSTITUTE(BB236,"/",""))-1</f>
        <v>4</v>
      </c>
      <c r="AR236" s="172" t="str">
        <f aca="false">H236</f>
        <v>0..1</v>
      </c>
      <c r="AS236" s="181" t="s">
        <v>3872</v>
      </c>
      <c r="AT236" s="173" t="s">
        <v>3873</v>
      </c>
      <c r="AU236" s="174" t="s">
        <v>3874</v>
      </c>
      <c r="AV236" s="174"/>
      <c r="AW236" s="174"/>
      <c r="AX236" s="173"/>
      <c r="AY236" s="175" t="str">
        <f aca="false">O236</f>
        <v>0..1</v>
      </c>
      <c r="AZ236" s="175" t="str">
        <f aca="false">P236</f>
        <v>0..1</v>
      </c>
      <c r="BA236" s="176" t="str">
        <f aca="false">Q236</f>
        <v>/rsm:CrossIndustryInvoice
/rsm:SupplyChainTradeTransaction
/ram:ApplicableHeaderTradeSettlement
/ram:SpecifiedTradeSettlementPaymentMeans
/ram:ApplicableTradeSettlementFinancialCard</v>
      </c>
      <c r="BB236" s="177" t="str">
        <f aca="false">R236</f>
        <v>/rsm:CrossIndustryInvoice/rsm:SupplyChainTradeTransaction/ram:ApplicableHeaderTradeSettlement/ram:SpecifiedTradeSettlementPaymentMeans/ram:ApplicableTradeSettlementFinancialCard</v>
      </c>
      <c r="BC236" s="172" t="str">
        <f aca="false">IF(S236="","",S236)</f>
        <v/>
      </c>
      <c r="BD236" s="178" t="str">
        <f aca="false">IF(T236="","",T236)</f>
        <v>G</v>
      </c>
      <c r="BE236" s="172" t="str">
        <f aca="false">IF(U236="","",U236)</f>
        <v>0..1</v>
      </c>
      <c r="BF236" s="172" t="str">
        <f aca="false">IF(V236="","",V236)</f>
        <v/>
      </c>
      <c r="BG236" s="365" t="str">
        <f aca="false">IF(W236="","",W236)</f>
        <v/>
      </c>
      <c r="BH236" s="6"/>
      <c r="BI236" s="178" t="str">
        <f aca="false">Y236</f>
        <v>-</v>
      </c>
      <c r="BJ236" s="178" t="str">
        <f aca="false">Z236</f>
        <v>-</v>
      </c>
      <c r="BK236" s="178" t="str">
        <f aca="false">AA236</f>
        <v>-</v>
      </c>
      <c r="BL236" s="178" t="str">
        <f aca="false">AB236</f>
        <v>X</v>
      </c>
      <c r="BM236" s="178" t="str">
        <f aca="false">AC236</f>
        <v>X</v>
      </c>
      <c r="BN236" s="178" t="str">
        <f aca="false">AD236</f>
        <v>X</v>
      </c>
      <c r="BO236" s="178" t="str">
        <f aca="false">AE236</f>
        <v>X</v>
      </c>
      <c r="BP236" s="6"/>
      <c r="BQ236" s="178" t="str">
        <f aca="false">AG236</f>
        <v>EN 16931</v>
      </c>
      <c r="BR236" s="178" t="str">
        <f aca="false">AH236</f>
        <v>EN 16931</v>
      </c>
      <c r="BS236" s="47"/>
      <c r="BT236" s="49" t="s">
        <v>6862</v>
      </c>
    </row>
    <row r="237" s="53" customFormat="true" ht="114" hidden="false" customHeight="false" outlineLevel="0" collapsed="false">
      <c r="A237" s="58" t="str">
        <f aca="false">IF(OR(T237="E",T237="A"),"YES","NO")</f>
        <v>YES</v>
      </c>
      <c r="B237" s="58"/>
      <c r="C237" s="58"/>
      <c r="D237" s="277" t="s">
        <v>6235</v>
      </c>
      <c r="E237" s="278" t="s">
        <v>3875</v>
      </c>
      <c r="F237" s="279" t="s">
        <v>3875</v>
      </c>
      <c r="G237" s="99" t="n">
        <f aca="false">LEN(R237)-LEN(SUBSTITUTE(R237,"/",""))-1</f>
        <v>5</v>
      </c>
      <c r="H237" s="99" t="s">
        <v>88</v>
      </c>
      <c r="I237" s="97" t="s">
        <v>3876</v>
      </c>
      <c r="J237" s="97" t="s">
        <v>3877</v>
      </c>
      <c r="K237" s="98" t="s">
        <v>3878</v>
      </c>
      <c r="L237" s="98"/>
      <c r="M237" s="98" t="s">
        <v>6553</v>
      </c>
      <c r="N237" s="97" t="s">
        <v>119</v>
      </c>
      <c r="O237" s="99" t="s">
        <v>88</v>
      </c>
      <c r="P237" s="100" t="str">
        <f aca="false">O237</f>
        <v>1..1</v>
      </c>
      <c r="Q237" s="54" t="s">
        <v>6554</v>
      </c>
      <c r="R237" s="109" t="s">
        <v>3879</v>
      </c>
      <c r="S237" s="99" t="s">
        <v>121</v>
      </c>
      <c r="T237" s="10" t="str">
        <f aca="false">IF($E237="","",IF(ISERROR(SEARCH("@",$R237)),IF(LEFT($E237,4)="BG-X","EG",IF(LEFT($E237,2)="BG","G",IF(LEFT($E237,4)="BT-X",IF(LEN($E237)-LEN(SUBSTITUTE($E237,"-",))&gt;2,"","E"),IF(LEN($E237)-LEN(SUBSTITUTE($E237,"-",))&gt;1,"","E")))),"A"))</f>
        <v>E</v>
      </c>
      <c r="U237" s="99" t="s">
        <v>95</v>
      </c>
      <c r="V237" s="99" t="s">
        <v>177</v>
      </c>
      <c r="W237" s="315"/>
      <c r="X237" s="38"/>
      <c r="Y237" s="10" t="str">
        <f aca="false">IF(AH237=Y$4,"X","-")</f>
        <v>-</v>
      </c>
      <c r="Z237" s="10" t="str">
        <f aca="false">IF(Y237="X","X",IF($AH237=Z$4,"X","-"))</f>
        <v>-</v>
      </c>
      <c r="AA237" s="10" t="str">
        <f aca="false">IF(Z237="X","X",IF($AH237=AA$4,"X","-"))</f>
        <v>-</v>
      </c>
      <c r="AB237" s="10" t="str">
        <f aca="false">IF(AA237="X","X",IF($AH237=AB$4,"X","-"))</f>
        <v>X</v>
      </c>
      <c r="AC237" s="10" t="str">
        <f aca="false">IF(AB237="X","X",IF($AH237=AC$4,"X","-"))</f>
        <v>X</v>
      </c>
      <c r="AD237" s="10" t="str">
        <f aca="false">IF(AC237="X","X",IF($AH237=AD$4,"X","-"))</f>
        <v>X</v>
      </c>
      <c r="AE237" s="10" t="str">
        <f aca="false">IF(AD237="X","X",IF($AH237=AE$4,"X","-"))</f>
        <v>X</v>
      </c>
      <c r="AF237" s="38"/>
      <c r="AG237" s="10" t="s">
        <v>27</v>
      </c>
      <c r="AH237" s="110" t="s">
        <v>27</v>
      </c>
      <c r="AI237" s="38"/>
      <c r="AJ237" s="13" t="str">
        <f aca="false">IF(ISERROR(FIND("/",R237)),R237,LEFT(R237,FIND(CHAR(1),SUBSTITUTE(R237,"/",CHAR(1),LEN(R237)-LEN(SUBSTITUTE(R237,"/",""))))-1))</f>
        <v>/rsm:CrossIndustryInvoice/rsm:SupplyChainTradeTransaction/ram:ApplicableHeaderTradeSettlement/ram:SpecifiedTradeSettlementPaymentMeans/ram:ApplicableTradeSettlementFinancialCard</v>
      </c>
      <c r="AK237" s="13" t="str">
        <f aca="false">IF(ISERROR(FIND("/",R237)),R237,MID(R237, FIND(CHAR(1),SUBSTITUTE(R237,"/",CHAR(1), LEN(R237)-LEN(SUBSTITUTE(R237,"/","")))), LEN(R237)))</f>
        <v>/ram:ID</v>
      </c>
      <c r="AL237" s="14" t="n">
        <f aca="false">COUNTIFS(R$4:R237,AJ237)</f>
        <v>1</v>
      </c>
      <c r="AM237" s="1"/>
      <c r="AN237" s="277" t="str">
        <f aca="false">D237</f>
        <v>SCT_HTS</v>
      </c>
      <c r="AO237" s="278" t="str">
        <f aca="false">E237</f>
        <v>BT-87</v>
      </c>
      <c r="AP237" s="279" t="str">
        <f aca="false">IF(F237="","",F237)</f>
        <v>BT-87</v>
      </c>
      <c r="AQ237" s="99" t="n">
        <f aca="false">LEN(BB237)-LEN(SUBSTITUTE(BB237,"/",""))-1</f>
        <v>5</v>
      </c>
      <c r="AR237" s="99" t="str">
        <f aca="false">H237</f>
        <v>1..1</v>
      </c>
      <c r="AS237" s="97" t="s">
        <v>3880</v>
      </c>
      <c r="AT237" s="97" t="s">
        <v>3881</v>
      </c>
      <c r="AU237" s="98" t="s">
        <v>3882</v>
      </c>
      <c r="AV237" s="98"/>
      <c r="AW237" s="98" t="s">
        <v>6555</v>
      </c>
      <c r="AX237" s="97" t="s">
        <v>4647</v>
      </c>
      <c r="AY237" s="99" t="str">
        <f aca="false">O237</f>
        <v>1..1</v>
      </c>
      <c r="AZ237" s="100" t="str">
        <f aca="false">P237</f>
        <v>1..1</v>
      </c>
      <c r="BA237" s="54" t="str">
        <f aca="false">Q237</f>
        <v>/rsm:CrossIndustryInvoice
/rsm:SupplyChainTradeTransaction
/ram:ApplicableHeaderTradeSettlement
/ram:SpecifiedTradeSettlementPaymentMeans
/ram:ApplicableTradeSettlementFinancialCard
/ram:ID</v>
      </c>
      <c r="BB237" s="109" t="str">
        <f aca="false">R237</f>
        <v>/rsm:CrossIndustryInvoice/rsm:SupplyChainTradeTransaction/ram:ApplicableHeaderTradeSettlement/ram:SpecifiedTradeSettlementPaymentMeans/ram:ApplicableTradeSettlementFinancialCard/ram:ID</v>
      </c>
      <c r="BC237" s="99" t="str">
        <f aca="false">IF(S237="","",S237)</f>
        <v>T</v>
      </c>
      <c r="BD237" s="10" t="str">
        <f aca="false">IF(T237="","",T237)</f>
        <v>E</v>
      </c>
      <c r="BE237" s="99" t="str">
        <f aca="false">IF(U237="","",U237)</f>
        <v>0..1</v>
      </c>
      <c r="BF237" s="99" t="str">
        <f aca="false">IF(V237="","",V237)</f>
        <v>CAR-2</v>
      </c>
      <c r="BG237" s="315" t="str">
        <f aca="false">IF(W237="","",W237)</f>
        <v/>
      </c>
      <c r="BH237" s="6"/>
      <c r="BI237" s="10" t="str">
        <f aca="false">Y237</f>
        <v>-</v>
      </c>
      <c r="BJ237" s="10" t="str">
        <f aca="false">Z237</f>
        <v>-</v>
      </c>
      <c r="BK237" s="10" t="str">
        <f aca="false">AA237</f>
        <v>-</v>
      </c>
      <c r="BL237" s="10" t="str">
        <f aca="false">AB237</f>
        <v>X</v>
      </c>
      <c r="BM237" s="10" t="str">
        <f aca="false">AC237</f>
        <v>X</v>
      </c>
      <c r="BN237" s="10" t="str">
        <f aca="false">AD237</f>
        <v>X</v>
      </c>
      <c r="BO237" s="10" t="str">
        <f aca="false">AE237</f>
        <v>X</v>
      </c>
      <c r="BP237" s="6"/>
      <c r="BQ237" s="10" t="str">
        <f aca="false">AG237</f>
        <v>EN 16931</v>
      </c>
      <c r="BR237" s="10" t="str">
        <f aca="false">AH237</f>
        <v>EN 16931</v>
      </c>
      <c r="BS237" s="47"/>
      <c r="BT237" s="49" t="s">
        <v>6862</v>
      </c>
    </row>
    <row r="238" s="53" customFormat="true" ht="114" hidden="false" customHeight="false" outlineLevel="0" collapsed="false">
      <c r="A238" s="58" t="str">
        <f aca="false">IF(OR(T238="E",T238="A"),"YES","NO")</f>
        <v>YES</v>
      </c>
      <c r="B238" s="58"/>
      <c r="C238" s="58"/>
      <c r="D238" s="277" t="s">
        <v>6235</v>
      </c>
      <c r="E238" s="278" t="s">
        <v>3883</v>
      </c>
      <c r="F238" s="279" t="s">
        <v>3883</v>
      </c>
      <c r="G238" s="99" t="n">
        <f aca="false">LEN(R238)-LEN(SUBSTITUTE(R238,"/",""))-1</f>
        <v>5</v>
      </c>
      <c r="H238" s="99" t="s">
        <v>95</v>
      </c>
      <c r="I238" s="97" t="s">
        <v>3884</v>
      </c>
      <c r="J238" s="97" t="s">
        <v>3885</v>
      </c>
      <c r="K238" s="98"/>
      <c r="L238" s="98"/>
      <c r="M238" s="98"/>
      <c r="N238" s="97" t="s">
        <v>119</v>
      </c>
      <c r="O238" s="99" t="s">
        <v>95</v>
      </c>
      <c r="P238" s="100" t="str">
        <f aca="false">O238</f>
        <v>0..1</v>
      </c>
      <c r="Q238" s="54" t="s">
        <v>6556</v>
      </c>
      <c r="R238" s="109" t="s">
        <v>3886</v>
      </c>
      <c r="S238" s="99" t="s">
        <v>121</v>
      </c>
      <c r="T238" s="10" t="str">
        <f aca="false">IF($E238="","",IF(ISERROR(SEARCH("@",$R238)),IF(LEFT($E238,4)="BG-X","EG",IF(LEFT($E238,2)="BG","G",IF(LEFT($E238,4)="BT-X",IF(LEN($E238)-LEN(SUBSTITUTE($E238,"-",))&gt;2,"","E"),IF(LEN($E238)-LEN(SUBSTITUTE($E238,"-",))&gt;1,"","E")))),"A"))</f>
        <v>E</v>
      </c>
      <c r="U238" s="99" t="s">
        <v>95</v>
      </c>
      <c r="V238" s="99"/>
      <c r="W238" s="315"/>
      <c r="X238" s="38"/>
      <c r="Y238" s="10" t="str">
        <f aca="false">IF(AH238=Y$4,"X","-")</f>
        <v>-</v>
      </c>
      <c r="Z238" s="10" t="str">
        <f aca="false">IF(Y238="X","X",IF($AH238=Z$4,"X","-"))</f>
        <v>-</v>
      </c>
      <c r="AA238" s="10" t="str">
        <f aca="false">IF(Z238="X","X",IF($AH238=AA$4,"X","-"))</f>
        <v>-</v>
      </c>
      <c r="AB238" s="10" t="str">
        <f aca="false">IF(AA238="X","X",IF($AH238=AB$4,"X","-"))</f>
        <v>X</v>
      </c>
      <c r="AC238" s="10" t="str">
        <f aca="false">IF(AB238="X","X",IF($AH238=AC$4,"X","-"))</f>
        <v>X</v>
      </c>
      <c r="AD238" s="10" t="str">
        <f aca="false">IF(AC238="X","X",IF($AH238=AD$4,"X","-"))</f>
        <v>X</v>
      </c>
      <c r="AE238" s="10" t="str">
        <f aca="false">IF(AD238="X","X",IF($AH238=AE$4,"X","-"))</f>
        <v>X</v>
      </c>
      <c r="AF238" s="38"/>
      <c r="AG238" s="10" t="s">
        <v>27</v>
      </c>
      <c r="AH238" s="110" t="s">
        <v>27</v>
      </c>
      <c r="AI238" s="38"/>
      <c r="AJ238" s="13" t="str">
        <f aca="false">IF(ISERROR(FIND("/",R238)),R238,LEFT(R238,FIND(CHAR(1),SUBSTITUTE(R238,"/",CHAR(1),LEN(R238)-LEN(SUBSTITUTE(R238,"/",""))))-1))</f>
        <v>/rsm:CrossIndustryInvoice/rsm:SupplyChainTradeTransaction/ram:ApplicableHeaderTradeSettlement/ram:SpecifiedTradeSettlementPaymentMeans/ram:ApplicableTradeSettlementFinancialCard</v>
      </c>
      <c r="AK238" s="13" t="str">
        <f aca="false">IF(ISERROR(FIND("/",R238)),R238,MID(R238, FIND(CHAR(1),SUBSTITUTE(R238,"/",CHAR(1), LEN(R238)-LEN(SUBSTITUTE(R238,"/","")))), LEN(R238)))</f>
        <v>/ram:CardholderName</v>
      </c>
      <c r="AL238" s="14" t="n">
        <f aca="false">COUNTIFS(R$4:R238,AJ238)</f>
        <v>1</v>
      </c>
      <c r="AM238" s="1"/>
      <c r="AN238" s="277" t="str">
        <f aca="false">D238</f>
        <v>SCT_HTS</v>
      </c>
      <c r="AO238" s="278" t="str">
        <f aca="false">E238</f>
        <v>BT-88</v>
      </c>
      <c r="AP238" s="279" t="str">
        <f aca="false">IF(F238="","",F238)</f>
        <v>BT-88</v>
      </c>
      <c r="AQ238" s="99" t="n">
        <f aca="false">LEN(BB238)-LEN(SUBSTITUTE(BB238,"/",""))-1</f>
        <v>5</v>
      </c>
      <c r="AR238" s="99" t="str">
        <f aca="false">H238</f>
        <v>0..1</v>
      </c>
      <c r="AS238" s="97" t="s">
        <v>3887</v>
      </c>
      <c r="AT238" s="97" t="s">
        <v>3887</v>
      </c>
      <c r="AU238" s="98"/>
      <c r="AV238" s="98"/>
      <c r="AW238" s="98"/>
      <c r="AX238" s="97" t="s">
        <v>4647</v>
      </c>
      <c r="AY238" s="99" t="str">
        <f aca="false">O238</f>
        <v>0..1</v>
      </c>
      <c r="AZ238" s="100" t="str">
        <f aca="false">P238</f>
        <v>0..1</v>
      </c>
      <c r="BA238" s="54" t="str">
        <f aca="false">Q238</f>
        <v>/rsm:CrossIndustryInvoice
/rsm:SupplyChainTradeTransaction
/ram:ApplicableHeaderTradeSettlement
/ram:SpecifiedTradeSettlementPaymentMeans
/ram:ApplicableTradeSettlementFinancialCard
/ram:CardholderName</v>
      </c>
      <c r="BB238" s="109" t="str">
        <f aca="false">R238</f>
        <v>/rsm:CrossIndustryInvoice/rsm:SupplyChainTradeTransaction/ram:ApplicableHeaderTradeSettlement/ram:SpecifiedTradeSettlementPaymentMeans/ram:ApplicableTradeSettlementFinancialCard/ram:CardholderName</v>
      </c>
      <c r="BC238" s="99" t="str">
        <f aca="false">IF(S238="","",S238)</f>
        <v>T</v>
      </c>
      <c r="BD238" s="10" t="str">
        <f aca="false">IF(T238="","",T238)</f>
        <v>E</v>
      </c>
      <c r="BE238" s="99" t="str">
        <f aca="false">IF(U238="","",U238)</f>
        <v>0..1</v>
      </c>
      <c r="BF238" s="99" t="str">
        <f aca="false">IF(V238="","",V238)</f>
        <v/>
      </c>
      <c r="BG238" s="315" t="str">
        <f aca="false">IF(W238="","",W238)</f>
        <v/>
      </c>
      <c r="BH238" s="6"/>
      <c r="BI238" s="10" t="str">
        <f aca="false">Y238</f>
        <v>-</v>
      </c>
      <c r="BJ238" s="10" t="str">
        <f aca="false">Z238</f>
        <v>-</v>
      </c>
      <c r="BK238" s="10" t="str">
        <f aca="false">AA238</f>
        <v>-</v>
      </c>
      <c r="BL238" s="10" t="str">
        <f aca="false">AB238</f>
        <v>X</v>
      </c>
      <c r="BM238" s="10" t="str">
        <f aca="false">AC238</f>
        <v>X</v>
      </c>
      <c r="BN238" s="10" t="str">
        <f aca="false">AD238</f>
        <v>X</v>
      </c>
      <c r="BO238" s="10" t="str">
        <f aca="false">AE238</f>
        <v>X</v>
      </c>
      <c r="BP238" s="6"/>
      <c r="BQ238" s="10" t="str">
        <f aca="false">AG238</f>
        <v>EN 16931</v>
      </c>
      <c r="BR238" s="10" t="str">
        <f aca="false">AH238</f>
        <v>EN 16931</v>
      </c>
      <c r="BS238" s="47"/>
      <c r="BT238" s="49" t="s">
        <v>6862</v>
      </c>
    </row>
    <row r="239" s="53" customFormat="true" ht="85.5" hidden="false" customHeight="false" outlineLevel="0" collapsed="false">
      <c r="A239" s="58" t="str">
        <f aca="false">IF(OR(T239="E",T239="A"),"YES","NO")</f>
        <v>NO</v>
      </c>
      <c r="B239" s="58"/>
      <c r="C239" s="58"/>
      <c r="D239" s="277" t="s">
        <v>6235</v>
      </c>
      <c r="E239" s="287" t="s">
        <v>3888</v>
      </c>
      <c r="F239" s="288"/>
      <c r="G239" s="172" t="n">
        <f aca="false">LEN(R239)-LEN(SUBSTITUTE(R239,"/",""))-1</f>
        <v>4</v>
      </c>
      <c r="H239" s="172" t="s">
        <v>95</v>
      </c>
      <c r="I239" s="181" t="s">
        <v>6557</v>
      </c>
      <c r="J239" s="173" t="s">
        <v>3889</v>
      </c>
      <c r="K239" s="174"/>
      <c r="L239" s="174"/>
      <c r="M239" s="174"/>
      <c r="N239" s="173"/>
      <c r="O239" s="175" t="s">
        <v>95</v>
      </c>
      <c r="P239" s="175" t="str">
        <f aca="false">O239</f>
        <v>0..1</v>
      </c>
      <c r="Q239" s="176" t="s">
        <v>6558</v>
      </c>
      <c r="R239" s="177" t="s">
        <v>3890</v>
      </c>
      <c r="S239" s="172"/>
      <c r="T239" s="178" t="str">
        <f aca="false">IF($E239="","",IF(ISERROR(SEARCH("@",$R239)),IF(LEFT($E239,4)="BG-X","EG",IF(LEFT($E239,2)="BG","G",IF(LEFT($E239,4)="BT-X",IF(LEN($E239)-LEN(SUBSTITUTE($E239,"-",))&gt;2,"","E"),IF(LEN($E239)-LEN(SUBSTITUTE($E239,"-",))&gt;1,"","E")))),"A"))</f>
        <v/>
      </c>
      <c r="U239" s="172" t="s">
        <v>95</v>
      </c>
      <c r="V239" s="172"/>
      <c r="W239" s="365"/>
      <c r="X239" s="38"/>
      <c r="Y239" s="178" t="str">
        <f aca="false">IF(AH239=Y$4,"X","-")</f>
        <v>-</v>
      </c>
      <c r="Z239" s="178" t="str">
        <f aca="false">IF(Y239="X","X",IF($AH239=Z$4,"X","-"))</f>
        <v>X</v>
      </c>
      <c r="AA239" s="178" t="str">
        <f aca="false">IF(Z239="X","X",IF($AH239=AA$4,"X","-"))</f>
        <v>X</v>
      </c>
      <c r="AB239" s="178" t="str">
        <f aca="false">IF(AA239="X","X",IF($AH239=AB$4,"X","-"))</f>
        <v>X</v>
      </c>
      <c r="AC239" s="178" t="str">
        <f aca="false">IF(AB239="X","X",IF($AH239=AC$4,"X","-"))</f>
        <v>X</v>
      </c>
      <c r="AD239" s="178" t="str">
        <f aca="false">IF(AC239="X","X",IF($AH239=AD$4,"X","-"))</f>
        <v>X</v>
      </c>
      <c r="AE239" s="178" t="str">
        <f aca="false">IF(AD239="X","X",IF($AH239=AE$4,"X","-"))</f>
        <v>X</v>
      </c>
      <c r="AF239" s="38"/>
      <c r="AG239" s="178" t="s">
        <v>25</v>
      </c>
      <c r="AH239" s="178" t="s">
        <v>25</v>
      </c>
      <c r="AI239" s="38"/>
      <c r="AJ239" s="13" t="str">
        <f aca="false">IF(ISERROR(FIND("/",R239)),R239,LEFT(R239,FIND(CHAR(1),SUBSTITUTE(R239,"/",CHAR(1),LEN(R239)-LEN(SUBSTITUTE(R239,"/",""))))-1))</f>
        <v>/rsm:CrossIndustryInvoice/rsm:SupplyChainTradeTransaction/ram:ApplicableHeaderTradeSettlement/ram:SpecifiedTradeSettlementPaymentMeans</v>
      </c>
      <c r="AK239" s="13" t="str">
        <f aca="false">IF(ISERROR(FIND("/",R239)),R239,MID(R239, FIND(CHAR(1),SUBSTITUTE(R239,"/",CHAR(1), LEN(R239)-LEN(SUBSTITUTE(R239,"/","")))), LEN(R239)))</f>
        <v>/ram:PayerPartyDebtorFinancialAccount</v>
      </c>
      <c r="AL239" s="14" t="n">
        <f aca="false">COUNTIFS(R$4:R239,AJ239)</f>
        <v>1</v>
      </c>
      <c r="AM239" s="1"/>
      <c r="AN239" s="277" t="str">
        <f aca="false">D239</f>
        <v>SCT_HTS</v>
      </c>
      <c r="AO239" s="287" t="str">
        <f aca="false">E239</f>
        <v>BT-91-00</v>
      </c>
      <c r="AP239" s="288" t="str">
        <f aca="false">IF(F239="","",F239)</f>
        <v/>
      </c>
      <c r="AQ239" s="172" t="n">
        <f aca="false">LEN(BB239)-LEN(SUBSTITUTE(BB239,"/",""))-1</f>
        <v>4</v>
      </c>
      <c r="AR239" s="172" t="str">
        <f aca="false">H239</f>
        <v>0..1</v>
      </c>
      <c r="AS239" s="181" t="s">
        <v>6559</v>
      </c>
      <c r="AT239" s="173"/>
      <c r="AU239" s="174"/>
      <c r="AV239" s="174"/>
      <c r="AW239" s="174"/>
      <c r="AX239" s="173"/>
      <c r="AY239" s="175" t="str">
        <f aca="false">O239</f>
        <v>0..1</v>
      </c>
      <c r="AZ239" s="175" t="str">
        <f aca="false">P239</f>
        <v>0..1</v>
      </c>
      <c r="BA239" s="176" t="str">
        <f aca="false">Q239</f>
        <v>/rsm:CrossIndustryInvoice
/rsm:SupplyChainTradeTransaction
/ram:ApplicableHeaderTradeSettlement
/ram:SpecifiedTradeSettlementPaymentMeans
/ram:PayerPartyDebtorFinancialAccount</v>
      </c>
      <c r="BB239" s="177" t="str">
        <f aca="false">R239</f>
        <v>/rsm:CrossIndustryInvoice/rsm:SupplyChainTradeTransaction/ram:ApplicableHeaderTradeSettlement/ram:SpecifiedTradeSettlementPaymentMeans/ram:PayerPartyDebtorFinancialAccount</v>
      </c>
      <c r="BC239" s="172" t="str">
        <f aca="false">IF(S239="","",S239)</f>
        <v/>
      </c>
      <c r="BD239" s="178" t="str">
        <f aca="false">IF(T239="","",T239)</f>
        <v/>
      </c>
      <c r="BE239" s="172" t="str">
        <f aca="false">IF(U239="","",U239)</f>
        <v>0..1</v>
      </c>
      <c r="BF239" s="172" t="str">
        <f aca="false">IF(V239="","",V239)</f>
        <v/>
      </c>
      <c r="BG239" s="365" t="str">
        <f aca="false">IF(W239="","",W239)</f>
        <v/>
      </c>
      <c r="BH239" s="6"/>
      <c r="BI239" s="178" t="str">
        <f aca="false">Y239</f>
        <v>-</v>
      </c>
      <c r="BJ239" s="178" t="str">
        <f aca="false">Z239</f>
        <v>X</v>
      </c>
      <c r="BK239" s="178" t="str">
        <f aca="false">AA239</f>
        <v>X</v>
      </c>
      <c r="BL239" s="178" t="str">
        <f aca="false">AB239</f>
        <v>X</v>
      </c>
      <c r="BM239" s="178" t="str">
        <f aca="false">AC239</f>
        <v>X</v>
      </c>
      <c r="BN239" s="178" t="str">
        <f aca="false">AD239</f>
        <v>X</v>
      </c>
      <c r="BO239" s="178" t="str">
        <f aca="false">AE239</f>
        <v>X</v>
      </c>
      <c r="BP239" s="6"/>
      <c r="BQ239" s="178" t="str">
        <f aca="false">AG239</f>
        <v>BASIC WL</v>
      </c>
      <c r="BR239" s="178" t="str">
        <f aca="false">AH239</f>
        <v>BASIC WL</v>
      </c>
      <c r="BS239" s="47"/>
      <c r="BT239" s="49" t="s">
        <v>6862</v>
      </c>
    </row>
    <row r="240" s="53" customFormat="true" ht="114" hidden="false" customHeight="false" outlineLevel="0" collapsed="false">
      <c r="A240" s="58" t="str">
        <f aca="false">IF(OR(T240="E",T240="A"),"YES","NO")</f>
        <v>YES</v>
      </c>
      <c r="B240" s="58"/>
      <c r="C240" s="58"/>
      <c r="D240" s="277" t="s">
        <v>6235</v>
      </c>
      <c r="E240" s="278" t="s">
        <v>3892</v>
      </c>
      <c r="F240" s="279" t="s">
        <v>3892</v>
      </c>
      <c r="G240" s="99" t="n">
        <f aca="false">LEN(R240)-LEN(SUBSTITUTE(R240,"/",""))-1</f>
        <v>5</v>
      </c>
      <c r="H240" s="99" t="s">
        <v>95</v>
      </c>
      <c r="I240" s="97" t="s">
        <v>3893</v>
      </c>
      <c r="J240" s="97" t="s">
        <v>3894</v>
      </c>
      <c r="K240" s="98"/>
      <c r="L240" s="98"/>
      <c r="M240" s="98"/>
      <c r="N240" s="97" t="s">
        <v>137</v>
      </c>
      <c r="O240" s="99" t="s">
        <v>88</v>
      </c>
      <c r="P240" s="100" t="str">
        <f aca="false">O240</f>
        <v>1..1</v>
      </c>
      <c r="Q240" s="54" t="s">
        <v>6560</v>
      </c>
      <c r="R240" s="109" t="s">
        <v>3895</v>
      </c>
      <c r="S240" s="99" t="s">
        <v>139</v>
      </c>
      <c r="T240" s="10" t="str">
        <f aca="false">IF($E240="","",IF(ISERROR(SEARCH("@",$R240)),IF(LEFT($E240,4)="BG-X","EG",IF(LEFT($E240,2)="BG","G",IF(LEFT($E240,4)="BT-X",IF(LEN($E240)-LEN(SUBSTITUTE($E240,"-",))&gt;2,"","E"),IF(LEN($E240)-LEN(SUBSTITUTE($E240,"-",))&gt;1,"","E")))),"A"))</f>
        <v>E</v>
      </c>
      <c r="U240" s="99" t="s">
        <v>95</v>
      </c>
      <c r="V240" s="99"/>
      <c r="W240" s="315"/>
      <c r="X240" s="38"/>
      <c r="Y240" s="10" t="str">
        <f aca="false">IF(AH240=Y$4,"X","-")</f>
        <v>-</v>
      </c>
      <c r="Z240" s="10" t="str">
        <f aca="false">IF(Y240="X","X",IF($AH240=Z$4,"X","-"))</f>
        <v>X</v>
      </c>
      <c r="AA240" s="10" t="str">
        <f aca="false">IF(Z240="X","X",IF($AH240=AA$4,"X","-"))</f>
        <v>X</v>
      </c>
      <c r="AB240" s="10" t="str">
        <f aca="false">IF(AA240="X","X",IF($AH240=AB$4,"X","-"))</f>
        <v>X</v>
      </c>
      <c r="AC240" s="10" t="str">
        <f aca="false">IF(AB240="X","X",IF($AH240=AC$4,"X","-"))</f>
        <v>X</v>
      </c>
      <c r="AD240" s="10" t="str">
        <f aca="false">IF(AC240="X","X",IF($AH240=AD$4,"X","-"))</f>
        <v>X</v>
      </c>
      <c r="AE240" s="10" t="str">
        <f aca="false">IF(AD240="X","X",IF($AH240=AE$4,"X","-"))</f>
        <v>X</v>
      </c>
      <c r="AF240" s="38"/>
      <c r="AG240" s="10" t="s">
        <v>25</v>
      </c>
      <c r="AH240" s="110" t="s">
        <v>25</v>
      </c>
      <c r="AI240" s="38"/>
      <c r="AJ240" s="13" t="str">
        <f aca="false">IF(ISERROR(FIND("/",R240)),R240,LEFT(R240,FIND(CHAR(1),SUBSTITUTE(R240,"/",CHAR(1),LEN(R240)-LEN(SUBSTITUTE(R240,"/",""))))-1))</f>
        <v>/rsm:CrossIndustryInvoice/rsm:SupplyChainTradeTransaction/ram:ApplicableHeaderTradeSettlement/ram:SpecifiedTradeSettlementPaymentMeans/ram:PayerPartyDebtorFinancialAccount</v>
      </c>
      <c r="AK240" s="13" t="str">
        <f aca="false">IF(ISERROR(FIND("/",R240)),R240,MID(R240, FIND(CHAR(1),SUBSTITUTE(R240,"/",CHAR(1), LEN(R240)-LEN(SUBSTITUTE(R240,"/","")))), LEN(R240)))</f>
        <v>/ram:IBANID</v>
      </c>
      <c r="AL240" s="14" t="n">
        <f aca="false">COUNTIFS(R$4:R240,AJ240)</f>
        <v>1</v>
      </c>
      <c r="AM240" s="1"/>
      <c r="AN240" s="277" t="str">
        <f aca="false">D240</f>
        <v>SCT_HTS</v>
      </c>
      <c r="AO240" s="278" t="str">
        <f aca="false">E240</f>
        <v>BT-91</v>
      </c>
      <c r="AP240" s="279" t="str">
        <f aca="false">IF(F240="","",F240)</f>
        <v>BT-91</v>
      </c>
      <c r="AQ240" s="99" t="n">
        <f aca="false">LEN(BB240)-LEN(SUBSTITUTE(BB240,"/",""))-1</f>
        <v>5</v>
      </c>
      <c r="AR240" s="99" t="str">
        <f aca="false">H240</f>
        <v>0..1</v>
      </c>
      <c r="AS240" s="97" t="s">
        <v>3896</v>
      </c>
      <c r="AT240" s="97" t="s">
        <v>3897</v>
      </c>
      <c r="AU240" s="98"/>
      <c r="AV240" s="98"/>
      <c r="AW240" s="98"/>
      <c r="AX240" s="97" t="s">
        <v>2190</v>
      </c>
      <c r="AY240" s="99" t="str">
        <f aca="false">O240</f>
        <v>1..1</v>
      </c>
      <c r="AZ240" s="100" t="str">
        <f aca="false">P240</f>
        <v>1..1</v>
      </c>
      <c r="BA240" s="54" t="str">
        <f aca="false">Q240</f>
        <v>/rsm:CrossIndustryInvoice
/rsm:SupplyChainTradeTransaction
/ram:ApplicableHeaderTradeSettlement
/ram:SpecifiedTradeSettlementPaymentMeans
/ram:PayerPartyDebtorFinancialAccount
/ram:IBANID</v>
      </c>
      <c r="BB240" s="109" t="str">
        <f aca="false">R240</f>
        <v>/rsm:CrossIndustryInvoice/rsm:SupplyChainTradeTransaction/ram:ApplicableHeaderTradeSettlement/ram:SpecifiedTradeSettlementPaymentMeans/ram:PayerPartyDebtorFinancialAccount/ram:IBANID</v>
      </c>
      <c r="BC240" s="99" t="str">
        <f aca="false">IF(S240="","",S240)</f>
        <v>I</v>
      </c>
      <c r="BD240" s="10" t="str">
        <f aca="false">IF(T240="","",T240)</f>
        <v>E</v>
      </c>
      <c r="BE240" s="99" t="str">
        <f aca="false">IF(U240="","",U240)</f>
        <v>0..1</v>
      </c>
      <c r="BF240" s="99" t="str">
        <f aca="false">IF(V240="","",V240)</f>
        <v/>
      </c>
      <c r="BG240" s="315" t="str">
        <f aca="false">IF(W240="","",W240)</f>
        <v/>
      </c>
      <c r="BH240" s="6"/>
      <c r="BI240" s="10" t="str">
        <f aca="false">Y240</f>
        <v>-</v>
      </c>
      <c r="BJ240" s="10" t="str">
        <f aca="false">Z240</f>
        <v>X</v>
      </c>
      <c r="BK240" s="10" t="str">
        <f aca="false">AA240</f>
        <v>X</v>
      </c>
      <c r="BL240" s="10" t="str">
        <f aca="false">AB240</f>
        <v>X</v>
      </c>
      <c r="BM240" s="10" t="str">
        <f aca="false">AC240</f>
        <v>X</v>
      </c>
      <c r="BN240" s="10" t="str">
        <f aca="false">AD240</f>
        <v>X</v>
      </c>
      <c r="BO240" s="10" t="str">
        <f aca="false">AE240</f>
        <v>X</v>
      </c>
      <c r="BP240" s="6"/>
      <c r="BQ240" s="10" t="str">
        <f aca="false">AG240</f>
        <v>BASIC WL</v>
      </c>
      <c r="BR240" s="10" t="str">
        <f aca="false">AH240</f>
        <v>BASIC WL</v>
      </c>
      <c r="BS240" s="47"/>
      <c r="BT240" s="49" t="s">
        <v>6862</v>
      </c>
    </row>
    <row r="241" s="53" customFormat="true" ht="85.5" hidden="false" customHeight="false" outlineLevel="0" collapsed="false">
      <c r="A241" s="58" t="str">
        <f aca="false">IF(OR(T241="E",T241="A"),"YES","NO")</f>
        <v>NO</v>
      </c>
      <c r="B241" s="58"/>
      <c r="C241" s="58"/>
      <c r="D241" s="277" t="s">
        <v>6235</v>
      </c>
      <c r="E241" s="287" t="s">
        <v>3898</v>
      </c>
      <c r="F241" s="288" t="s">
        <v>3898</v>
      </c>
      <c r="G241" s="172" t="n">
        <f aca="false">LEN(R241)-LEN(SUBSTITUTE(R241,"/",""))-1</f>
        <v>4</v>
      </c>
      <c r="H241" s="172" t="s">
        <v>112</v>
      </c>
      <c r="I241" s="181" t="s">
        <v>3899</v>
      </c>
      <c r="J241" s="173" t="s">
        <v>3900</v>
      </c>
      <c r="K241" s="174"/>
      <c r="L241" s="174"/>
      <c r="M241" s="174"/>
      <c r="N241" s="173"/>
      <c r="O241" s="175" t="s">
        <v>95</v>
      </c>
      <c r="P241" s="175" t="str">
        <f aca="false">O241</f>
        <v>0..1</v>
      </c>
      <c r="Q241" s="176" t="s">
        <v>6561</v>
      </c>
      <c r="R241" s="177" t="s">
        <v>3901</v>
      </c>
      <c r="S241" s="172"/>
      <c r="T241" s="178" t="str">
        <f aca="false">IF($E241="","",IF(ISERROR(SEARCH("@",$R241)),IF(LEFT($E241,4)="BG-X","EG",IF(LEFT($E241,2)="BG","G",IF(LEFT($E241,4)="BT-X",IF(LEN($E241)-LEN(SUBSTITUTE($E241,"-",))&gt;2,"","E"),IF(LEN($E241)-LEN(SUBSTITUTE($E241,"-",))&gt;1,"","E")))),"A"))</f>
        <v>G</v>
      </c>
      <c r="U241" s="172" t="s">
        <v>112</v>
      </c>
      <c r="V241" s="172" t="s">
        <v>562</v>
      </c>
      <c r="W241" s="365"/>
      <c r="X241" s="38"/>
      <c r="Y241" s="178" t="str">
        <f aca="false">IF(AH241=Y$4,"X","-")</f>
        <v>-</v>
      </c>
      <c r="Z241" s="178" t="str">
        <f aca="false">IF(Y241="X","X",IF($AH241=Z$4,"X","-"))</f>
        <v>X</v>
      </c>
      <c r="AA241" s="178" t="str">
        <f aca="false">IF(Z241="X","X",IF($AH241=AA$4,"X","-"))</f>
        <v>X</v>
      </c>
      <c r="AB241" s="178" t="str">
        <f aca="false">IF(AA241="X","X",IF($AH241=AB$4,"X","-"))</f>
        <v>X</v>
      </c>
      <c r="AC241" s="178" t="str">
        <f aca="false">IF(AB241="X","X",IF($AH241=AC$4,"X","-"))</f>
        <v>X</v>
      </c>
      <c r="AD241" s="178" t="str">
        <f aca="false">IF(AC241="X","X",IF($AH241=AD$4,"X","-"))</f>
        <v>X</v>
      </c>
      <c r="AE241" s="178" t="str">
        <f aca="false">IF(AD241="X","X",IF($AH241=AE$4,"X","-"))</f>
        <v>X</v>
      </c>
      <c r="AF241" s="38"/>
      <c r="AG241" s="178" t="s">
        <v>25</v>
      </c>
      <c r="AH241" s="178" t="s">
        <v>25</v>
      </c>
      <c r="AI241" s="38"/>
      <c r="AJ241" s="13" t="str">
        <f aca="false">IF(ISERROR(FIND("/",R241)),R241,LEFT(R241,FIND(CHAR(1),SUBSTITUTE(R241,"/",CHAR(1),LEN(R241)-LEN(SUBSTITUTE(R241,"/",""))))-1))</f>
        <v>/rsm:CrossIndustryInvoice/rsm:SupplyChainTradeTransaction/ram:ApplicableHeaderTradeSettlement/ram:SpecifiedTradeSettlementPaymentMeans</v>
      </c>
      <c r="AK241" s="13" t="str">
        <f aca="false">IF(ISERROR(FIND("/",R241)),R241,MID(R241, FIND(CHAR(1),SUBSTITUTE(R241,"/",CHAR(1), LEN(R241)-LEN(SUBSTITUTE(R241,"/","")))), LEN(R241)))</f>
        <v>/ram:PayeePartyCreditorFinancialAccount</v>
      </c>
      <c r="AL241" s="14" t="n">
        <f aca="false">COUNTIFS(R$4:R241,AJ241)</f>
        <v>1</v>
      </c>
      <c r="AM241" s="1"/>
      <c r="AN241" s="277" t="str">
        <f aca="false">D241</f>
        <v>SCT_HTS</v>
      </c>
      <c r="AO241" s="287" t="str">
        <f aca="false">E241</f>
        <v>BG-17</v>
      </c>
      <c r="AP241" s="288" t="str">
        <f aca="false">IF(F241="","",F241)</f>
        <v>BG-17</v>
      </c>
      <c r="AQ241" s="172" t="n">
        <f aca="false">LEN(BB241)-LEN(SUBSTITUTE(BB241,"/",""))-1</f>
        <v>4</v>
      </c>
      <c r="AR241" s="172" t="str">
        <f aca="false">H241</f>
        <v>0..n</v>
      </c>
      <c r="AS241" s="181" t="s">
        <v>3902</v>
      </c>
      <c r="AT241" s="173" t="s">
        <v>3903</v>
      </c>
      <c r="AU241" s="174"/>
      <c r="AV241" s="174"/>
      <c r="AW241" s="174"/>
      <c r="AX241" s="173"/>
      <c r="AY241" s="175" t="str">
        <f aca="false">O241</f>
        <v>0..1</v>
      </c>
      <c r="AZ241" s="175" t="str">
        <f aca="false">P241</f>
        <v>0..1</v>
      </c>
      <c r="BA241" s="176" t="str">
        <f aca="false">Q241</f>
        <v>/rsm:CrossIndustryInvoice
/rsm:SupplyChainTradeTransaction
/ram:ApplicableHeaderTradeSettlement
/ram:SpecifiedTradeSettlementPaymentMeans
/ram:PayeePartyCreditorFinancialAccount</v>
      </c>
      <c r="BB241" s="177" t="str">
        <f aca="false">R241</f>
        <v>/rsm:CrossIndustryInvoice/rsm:SupplyChainTradeTransaction/ram:ApplicableHeaderTradeSettlement/ram:SpecifiedTradeSettlementPaymentMeans/ram:PayeePartyCreditorFinancialAccount</v>
      </c>
      <c r="BC241" s="172" t="str">
        <f aca="false">IF(S241="","",S241)</f>
        <v/>
      </c>
      <c r="BD241" s="178" t="str">
        <f aca="false">IF(T241="","",T241)</f>
        <v>G</v>
      </c>
      <c r="BE241" s="172" t="str">
        <f aca="false">IF(U241="","",U241)</f>
        <v>0..n</v>
      </c>
      <c r="BF241" s="172" t="str">
        <f aca="false">IF(V241="","",V241)</f>
        <v>STR-3</v>
      </c>
      <c r="BG241" s="365" t="str">
        <f aca="false">IF(W241="","",W241)</f>
        <v/>
      </c>
      <c r="BH241" s="6"/>
      <c r="BI241" s="178" t="str">
        <f aca="false">Y241</f>
        <v>-</v>
      </c>
      <c r="BJ241" s="178" t="str">
        <f aca="false">Z241</f>
        <v>X</v>
      </c>
      <c r="BK241" s="178" t="str">
        <f aca="false">AA241</f>
        <v>X</v>
      </c>
      <c r="BL241" s="178" t="str">
        <f aca="false">AB241</f>
        <v>X</v>
      </c>
      <c r="BM241" s="178" t="str">
        <f aca="false">AC241</f>
        <v>X</v>
      </c>
      <c r="BN241" s="178" t="str">
        <f aca="false">AD241</f>
        <v>X</v>
      </c>
      <c r="BO241" s="178" t="str">
        <f aca="false">AE241</f>
        <v>X</v>
      </c>
      <c r="BP241" s="6"/>
      <c r="BQ241" s="178" t="str">
        <f aca="false">AG241</f>
        <v>BASIC WL</v>
      </c>
      <c r="BR241" s="178" t="str">
        <f aca="false">AH241</f>
        <v>BASIC WL</v>
      </c>
      <c r="BS241" s="47"/>
      <c r="BT241" s="49" t="s">
        <v>6862</v>
      </c>
    </row>
    <row r="242" s="53" customFormat="true" ht="127.5" hidden="false" customHeight="false" outlineLevel="0" collapsed="false">
      <c r="A242" s="58" t="str">
        <f aca="false">IF(OR(T242="E",T242="A"),"YES","NO")</f>
        <v>YES</v>
      </c>
      <c r="B242" s="58"/>
      <c r="C242" s="58"/>
      <c r="D242" s="277" t="s">
        <v>6235</v>
      </c>
      <c r="E242" s="278" t="s">
        <v>3904</v>
      </c>
      <c r="F242" s="279" t="s">
        <v>3904</v>
      </c>
      <c r="G242" s="99" t="n">
        <f aca="false">LEN(R242)-LEN(SUBSTITUTE(R242,"/",""))-1</f>
        <v>5</v>
      </c>
      <c r="H242" s="99" t="s">
        <v>88</v>
      </c>
      <c r="I242" s="97" t="s">
        <v>3905</v>
      </c>
      <c r="J242" s="97" t="s">
        <v>3906</v>
      </c>
      <c r="K242" s="98" t="s">
        <v>3907</v>
      </c>
      <c r="L242" s="98"/>
      <c r="M242" s="98" t="s">
        <v>6563</v>
      </c>
      <c r="N242" s="97" t="s">
        <v>137</v>
      </c>
      <c r="O242" s="99" t="s">
        <v>95</v>
      </c>
      <c r="P242" s="100" t="str">
        <f aca="false">O242</f>
        <v>0..1</v>
      </c>
      <c r="Q242" s="54" t="s">
        <v>6564</v>
      </c>
      <c r="R242" s="109" t="s">
        <v>3908</v>
      </c>
      <c r="S242" s="99" t="s">
        <v>139</v>
      </c>
      <c r="T242" s="10" t="str">
        <f aca="false">IF($E242="","",IF(ISERROR(SEARCH("@",$R242)),IF(LEFT($E242,4)="BG-X","EG",IF(LEFT($E242,2)="BG","G",IF(LEFT($E242,4)="BT-X",IF(LEN($E242)-LEN(SUBSTITUTE($E242,"-",))&gt;2,"","E"),IF(LEN($E242)-LEN(SUBSTITUTE($E242,"-",))&gt;1,"","E")))),"A"))</f>
        <v>E</v>
      </c>
      <c r="U242" s="99" t="s">
        <v>95</v>
      </c>
      <c r="V242" s="99" t="s">
        <v>3909</v>
      </c>
      <c r="W242" s="315" t="s">
        <v>3910</v>
      </c>
      <c r="X242" s="38"/>
      <c r="Y242" s="10" t="str">
        <f aca="false">IF(AH242=Y$4,"X","-")</f>
        <v>-</v>
      </c>
      <c r="Z242" s="10" t="str">
        <f aca="false">IF(Y242="X","X",IF($AH242=Z$4,"X","-"))</f>
        <v>X</v>
      </c>
      <c r="AA242" s="10" t="str">
        <f aca="false">IF(Z242="X","X",IF($AH242=AA$4,"X","-"))</f>
        <v>X</v>
      </c>
      <c r="AB242" s="10" t="str">
        <f aca="false">IF(AA242="X","X",IF($AH242=AB$4,"X","-"))</f>
        <v>X</v>
      </c>
      <c r="AC242" s="10" t="str">
        <f aca="false">IF(AB242="X","X",IF($AH242=AC$4,"X","-"))</f>
        <v>X</v>
      </c>
      <c r="AD242" s="10" t="str">
        <f aca="false">IF(AC242="X","X",IF($AH242=AD$4,"X","-"))</f>
        <v>X</v>
      </c>
      <c r="AE242" s="10" t="str">
        <f aca="false">IF(AD242="X","X",IF($AH242=AE$4,"X","-"))</f>
        <v>X</v>
      </c>
      <c r="AF242" s="38"/>
      <c r="AG242" s="10" t="s">
        <v>25</v>
      </c>
      <c r="AH242" s="110" t="s">
        <v>25</v>
      </c>
      <c r="AI242" s="38"/>
      <c r="AJ242" s="13" t="str">
        <f aca="false">IF(ISERROR(FIND("/",R242)),R242,LEFT(R242,FIND(CHAR(1),SUBSTITUTE(R242,"/",CHAR(1),LEN(R242)-LEN(SUBSTITUTE(R242,"/",""))))-1))</f>
        <v>/rsm:CrossIndustryInvoice/rsm:SupplyChainTradeTransaction/ram:ApplicableHeaderTradeSettlement/ram:SpecifiedTradeSettlementPaymentMeans/ram:PayeePartyCreditorFinancialAccount</v>
      </c>
      <c r="AK242" s="13" t="str">
        <f aca="false">IF(ISERROR(FIND("/",R242)),R242,MID(R242, FIND(CHAR(1),SUBSTITUTE(R242,"/",CHAR(1), LEN(R242)-LEN(SUBSTITUTE(R242,"/","")))), LEN(R242)))</f>
        <v>/ram:IBANID</v>
      </c>
      <c r="AL242" s="14" t="n">
        <f aca="false">COUNTIFS(R$4:R242,AJ242)</f>
        <v>1</v>
      </c>
      <c r="AM242" s="1"/>
      <c r="AN242" s="277" t="str">
        <f aca="false">D242</f>
        <v>SCT_HTS</v>
      </c>
      <c r="AO242" s="278" t="str">
        <f aca="false">E242</f>
        <v>BT-84</v>
      </c>
      <c r="AP242" s="279" t="str">
        <f aca="false">IF(F242="","",F242)</f>
        <v>BT-84</v>
      </c>
      <c r="AQ242" s="99" t="n">
        <f aca="false">LEN(BB242)-LEN(SUBSTITUTE(BB242,"/",""))-1</f>
        <v>5</v>
      </c>
      <c r="AR242" s="99" t="str">
        <f aca="false">H242</f>
        <v>1..1</v>
      </c>
      <c r="AS242" s="97" t="s">
        <v>3911</v>
      </c>
      <c r="AT242" s="97" t="s">
        <v>3912</v>
      </c>
      <c r="AU242" s="98" t="s">
        <v>3913</v>
      </c>
      <c r="AV242" s="98"/>
      <c r="AW242" s="98" t="s">
        <v>6565</v>
      </c>
      <c r="AX242" s="97" t="s">
        <v>2190</v>
      </c>
      <c r="AY242" s="99" t="str">
        <f aca="false">O242</f>
        <v>0..1</v>
      </c>
      <c r="AZ242" s="100" t="str">
        <f aca="false">P242</f>
        <v>0..1</v>
      </c>
      <c r="BA242" s="54" t="str">
        <f aca="false">Q242</f>
        <v>/rsm:CrossIndustryInvoice
/rsm:SupplyChainTradeTransaction
/ram:ApplicableHeaderTradeSettlement
/ram:SpecifiedTradeSettlementPaymentMeans
/ram:PayeePartyCreditorFinancialAccount
/ram:IBANID</v>
      </c>
      <c r="BB242" s="109" t="str">
        <f aca="false">R242</f>
        <v>/rsm:CrossIndustryInvoice/rsm:SupplyChainTradeTransaction/ram:ApplicableHeaderTradeSettlement/ram:SpecifiedTradeSettlementPaymentMeans/ram:PayeePartyCreditorFinancialAccount/ram:IBANID</v>
      </c>
      <c r="BC242" s="99" t="str">
        <f aca="false">IF(S242="","",S242)</f>
        <v>I</v>
      </c>
      <c r="BD242" s="10" t="str">
        <f aca="false">IF(T242="","",T242)</f>
        <v>E</v>
      </c>
      <c r="BE242" s="99" t="str">
        <f aca="false">IF(U242="","",U242)</f>
        <v>0..1</v>
      </c>
      <c r="BF242" s="99" t="str">
        <f aca="false">IF(V242="","",V242)</f>
        <v>CAR-2, SEM-2</v>
      </c>
      <c r="BG242" s="315" t="str">
        <f aca="false">IF(W242="","",W242)</f>
        <v>Use IBANID if applicable, ProprietaryID else</v>
      </c>
      <c r="BH242" s="6"/>
      <c r="BI242" s="10" t="str">
        <f aca="false">Y242</f>
        <v>-</v>
      </c>
      <c r="BJ242" s="10" t="str">
        <f aca="false">Z242</f>
        <v>X</v>
      </c>
      <c r="BK242" s="10" t="str">
        <f aca="false">AA242</f>
        <v>X</v>
      </c>
      <c r="BL242" s="10" t="str">
        <f aca="false">AB242</f>
        <v>X</v>
      </c>
      <c r="BM242" s="10" t="str">
        <f aca="false">AC242</f>
        <v>X</v>
      </c>
      <c r="BN242" s="10" t="str">
        <f aca="false">AD242</f>
        <v>X</v>
      </c>
      <c r="BO242" s="10" t="str">
        <f aca="false">AE242</f>
        <v>X</v>
      </c>
      <c r="BP242" s="6"/>
      <c r="BQ242" s="10" t="str">
        <f aca="false">AG242</f>
        <v>BASIC WL</v>
      </c>
      <c r="BR242" s="10" t="str">
        <f aca="false">AH242</f>
        <v>BASIC WL</v>
      </c>
      <c r="BS242" s="47"/>
      <c r="BT242" s="49" t="s">
        <v>6862</v>
      </c>
    </row>
    <row r="243" s="53" customFormat="true" ht="114" hidden="false" customHeight="false" outlineLevel="0" collapsed="false">
      <c r="A243" s="58" t="str">
        <f aca="false">IF(OR(T243="E",T243="A"),"YES","NO")</f>
        <v>YES</v>
      </c>
      <c r="B243" s="58"/>
      <c r="C243" s="58"/>
      <c r="D243" s="277" t="s">
        <v>6235</v>
      </c>
      <c r="E243" s="278" t="s">
        <v>3914</v>
      </c>
      <c r="F243" s="279" t="s">
        <v>3914</v>
      </c>
      <c r="G243" s="99" t="n">
        <f aca="false">LEN(R243)-LEN(SUBSTITUTE(R243,"/",""))-1</f>
        <v>5</v>
      </c>
      <c r="H243" s="99" t="s">
        <v>95</v>
      </c>
      <c r="I243" s="97" t="s">
        <v>3915</v>
      </c>
      <c r="J243" s="97" t="s">
        <v>3916</v>
      </c>
      <c r="K243" s="98"/>
      <c r="L243" s="98"/>
      <c r="M243" s="98"/>
      <c r="N243" s="97" t="s">
        <v>119</v>
      </c>
      <c r="O243" s="99" t="s">
        <v>95</v>
      </c>
      <c r="P243" s="100" t="str">
        <f aca="false">O243</f>
        <v>0..1</v>
      </c>
      <c r="Q243" s="54" t="s">
        <v>6566</v>
      </c>
      <c r="R243" s="109" t="s">
        <v>3917</v>
      </c>
      <c r="S243" s="99" t="s">
        <v>121</v>
      </c>
      <c r="T243" s="10" t="str">
        <f aca="false">IF($E243="","",IF(ISERROR(SEARCH("@",$R243)),IF(LEFT($E243,4)="BG-X","EG",IF(LEFT($E243,2)="BG","G",IF(LEFT($E243,4)="BT-X",IF(LEN($E243)-LEN(SUBSTITUTE($E243,"-",))&gt;2,"","E"),IF(LEN($E243)-LEN(SUBSTITUTE($E243,"-",))&gt;1,"","E")))),"A"))</f>
        <v>E</v>
      </c>
      <c r="U243" s="99" t="s">
        <v>95</v>
      </c>
      <c r="V243" s="99"/>
      <c r="W243" s="315"/>
      <c r="X243" s="38"/>
      <c r="Y243" s="10" t="str">
        <f aca="false">IF(AH243=Y$4,"X","-")</f>
        <v>-</v>
      </c>
      <c r="Z243" s="10" t="str">
        <f aca="false">IF(Y243="X","X",IF($AH243=Z$4,"X","-"))</f>
        <v>-</v>
      </c>
      <c r="AA243" s="10" t="str">
        <f aca="false">IF(Z243="X","X",IF($AH243=AA$4,"X","-"))</f>
        <v>-</v>
      </c>
      <c r="AB243" s="10" t="str">
        <f aca="false">IF(AA243="X","X",IF($AH243=AB$4,"X","-"))</f>
        <v>X</v>
      </c>
      <c r="AC243" s="10" t="str">
        <f aca="false">IF(AB243="X","X",IF($AH243=AC$4,"X","-"))</f>
        <v>X</v>
      </c>
      <c r="AD243" s="10" t="str">
        <f aca="false">IF(AC243="X","X",IF($AH243=AD$4,"X","-"))</f>
        <v>X</v>
      </c>
      <c r="AE243" s="10" t="str">
        <f aca="false">IF(AD243="X","X",IF($AH243=AE$4,"X","-"))</f>
        <v>X</v>
      </c>
      <c r="AF243" s="38"/>
      <c r="AG243" s="10" t="s">
        <v>27</v>
      </c>
      <c r="AH243" s="110" t="s">
        <v>27</v>
      </c>
      <c r="AI243" s="38"/>
      <c r="AJ243" s="13" t="str">
        <f aca="false">IF(ISERROR(FIND("/",R243)),R243,LEFT(R243,FIND(CHAR(1),SUBSTITUTE(R243,"/",CHAR(1),LEN(R243)-LEN(SUBSTITUTE(R243,"/",""))))-1))</f>
        <v>/rsm:CrossIndustryInvoice/rsm:SupplyChainTradeTransaction/ram:ApplicableHeaderTradeSettlement/ram:SpecifiedTradeSettlementPaymentMeans/ram:PayeePartyCreditorFinancialAccount</v>
      </c>
      <c r="AK243" s="13" t="str">
        <f aca="false">IF(ISERROR(FIND("/",R243)),R243,MID(R243, FIND(CHAR(1),SUBSTITUTE(R243,"/",CHAR(1), LEN(R243)-LEN(SUBSTITUTE(R243,"/","")))), LEN(R243)))</f>
        <v>/ram:AccountName</v>
      </c>
      <c r="AL243" s="14" t="n">
        <f aca="false">COUNTIFS(R$4:R243,AJ243)</f>
        <v>1</v>
      </c>
      <c r="AM243" s="1"/>
      <c r="AN243" s="277" t="str">
        <f aca="false">D243</f>
        <v>SCT_HTS</v>
      </c>
      <c r="AO243" s="278" t="str">
        <f aca="false">E243</f>
        <v>BT-85</v>
      </c>
      <c r="AP243" s="279" t="str">
        <f aca="false">IF(F243="","",F243)</f>
        <v>BT-85</v>
      </c>
      <c r="AQ243" s="99" t="n">
        <f aca="false">LEN(BB243)-LEN(SUBSTITUTE(BB243,"/",""))-1</f>
        <v>5</v>
      </c>
      <c r="AR243" s="99" t="str">
        <f aca="false">H243</f>
        <v>0..1</v>
      </c>
      <c r="AS243" s="97" t="s">
        <v>3918</v>
      </c>
      <c r="AT243" s="97" t="s">
        <v>3919</v>
      </c>
      <c r="AU243" s="98"/>
      <c r="AV243" s="98"/>
      <c r="AW243" s="98"/>
      <c r="AX243" s="97" t="s">
        <v>4647</v>
      </c>
      <c r="AY243" s="99" t="str">
        <f aca="false">O243</f>
        <v>0..1</v>
      </c>
      <c r="AZ243" s="100" t="str">
        <f aca="false">P243</f>
        <v>0..1</v>
      </c>
      <c r="BA243" s="54" t="str">
        <f aca="false">Q243</f>
        <v>/rsm:CrossIndustryInvoice
/rsm:SupplyChainTradeTransaction
/ram:ApplicableHeaderTradeSettlement
/ram:SpecifiedTradeSettlementPaymentMeans
/ram:PayeePartyCreditorFinancialAccount
/ram:AccountName</v>
      </c>
      <c r="BB243" s="109" t="str">
        <f aca="false">R243</f>
        <v>/rsm:CrossIndustryInvoice/rsm:SupplyChainTradeTransaction/ram:ApplicableHeaderTradeSettlement/ram:SpecifiedTradeSettlementPaymentMeans/ram:PayeePartyCreditorFinancialAccount/ram:AccountName</v>
      </c>
      <c r="BC243" s="99" t="str">
        <f aca="false">IF(S243="","",S243)</f>
        <v>T</v>
      </c>
      <c r="BD243" s="10" t="str">
        <f aca="false">IF(T243="","",T243)</f>
        <v>E</v>
      </c>
      <c r="BE243" s="99" t="str">
        <f aca="false">IF(U243="","",U243)</f>
        <v>0..1</v>
      </c>
      <c r="BF243" s="99" t="str">
        <f aca="false">IF(V243="","",V243)</f>
        <v/>
      </c>
      <c r="BG243" s="315" t="str">
        <f aca="false">IF(W243="","",W243)</f>
        <v/>
      </c>
      <c r="BH243" s="6"/>
      <c r="BI243" s="10" t="str">
        <f aca="false">Y243</f>
        <v>-</v>
      </c>
      <c r="BJ243" s="10" t="str">
        <f aca="false">Z243</f>
        <v>-</v>
      </c>
      <c r="BK243" s="10" t="str">
        <f aca="false">AA243</f>
        <v>-</v>
      </c>
      <c r="BL243" s="10" t="str">
        <f aca="false">AB243</f>
        <v>X</v>
      </c>
      <c r="BM243" s="10" t="str">
        <f aca="false">AC243</f>
        <v>X</v>
      </c>
      <c r="BN243" s="10" t="str">
        <f aca="false">AD243</f>
        <v>X</v>
      </c>
      <c r="BO243" s="10" t="str">
        <f aca="false">AE243</f>
        <v>X</v>
      </c>
      <c r="BP243" s="6"/>
      <c r="BQ243" s="10" t="str">
        <f aca="false">AG243</f>
        <v>EN 16931</v>
      </c>
      <c r="BR243" s="10" t="str">
        <f aca="false">AH243</f>
        <v>EN 16931</v>
      </c>
      <c r="BS243" s="47"/>
      <c r="BT243" s="49" t="s">
        <v>6862</v>
      </c>
    </row>
    <row r="244" s="53" customFormat="true" ht="114" hidden="false" customHeight="false" outlineLevel="0" collapsed="false">
      <c r="A244" s="58" t="str">
        <f aca="false">IF(OR(T244="E",T244="A"),"YES","NO")</f>
        <v>NO</v>
      </c>
      <c r="B244" s="58"/>
      <c r="C244" s="58"/>
      <c r="D244" s="277" t="s">
        <v>6235</v>
      </c>
      <c r="E244" s="278" t="s">
        <v>3920</v>
      </c>
      <c r="F244" s="279"/>
      <c r="G244" s="99" t="n">
        <f aca="false">LEN(R244)-LEN(SUBSTITUTE(R244,"/",""))-1</f>
        <v>5</v>
      </c>
      <c r="H244" s="99" t="s">
        <v>95</v>
      </c>
      <c r="I244" s="139" t="s">
        <v>3921</v>
      </c>
      <c r="J244" s="97"/>
      <c r="K244" s="98" t="s">
        <v>3922</v>
      </c>
      <c r="L244" s="98"/>
      <c r="M244" s="98" t="s">
        <v>3910</v>
      </c>
      <c r="N244" s="97" t="s">
        <v>137</v>
      </c>
      <c r="O244" s="99" t="s">
        <v>95</v>
      </c>
      <c r="P244" s="100" t="str">
        <f aca="false">O244</f>
        <v>0..1</v>
      </c>
      <c r="Q244" s="54" t="s">
        <v>6567</v>
      </c>
      <c r="R244" s="109" t="s">
        <v>3923</v>
      </c>
      <c r="S244" s="99"/>
      <c r="T244" s="10" t="str">
        <f aca="false">IF($E244="","",IF(ISERROR(SEARCH("@",$R244)),IF(LEFT($E244,4)="BG-X","EG",IF(LEFT($E244,2)="BG","G",IF(LEFT($E244,4)="BT-X",IF(LEN($E244)-LEN(SUBSTITUTE($E244,"-",))&gt;2,"","E"),IF(LEN($E244)-LEN(SUBSTITUTE($E244,"-",))&gt;1,"","E")))),"A"))</f>
        <v/>
      </c>
      <c r="U244" s="99" t="s">
        <v>95</v>
      </c>
      <c r="V244" s="99" t="s">
        <v>3909</v>
      </c>
      <c r="W244" s="315" t="s">
        <v>3910</v>
      </c>
      <c r="X244" s="38"/>
      <c r="Y244" s="10" t="str">
        <f aca="false">IF(AH244=Y$4,"X","-")</f>
        <v>-</v>
      </c>
      <c r="Z244" s="10" t="str">
        <f aca="false">IF(Y244="X","X",IF($AH244=Z$4,"X","-"))</f>
        <v>X</v>
      </c>
      <c r="AA244" s="10" t="str">
        <f aca="false">IF(Z244="X","X",IF($AH244=AA$4,"X","-"))</f>
        <v>X</v>
      </c>
      <c r="AB244" s="10" t="str">
        <f aca="false">IF(AA244="X","X",IF($AH244=AB$4,"X","-"))</f>
        <v>X</v>
      </c>
      <c r="AC244" s="10" t="str">
        <f aca="false">IF(AB244="X","X",IF($AH244=AC$4,"X","-"))</f>
        <v>X</v>
      </c>
      <c r="AD244" s="10" t="str">
        <f aca="false">IF(AC244="X","X",IF($AH244=AD$4,"X","-"))</f>
        <v>X</v>
      </c>
      <c r="AE244" s="10" t="str">
        <f aca="false">IF(AD244="X","X",IF($AH244=AE$4,"X","-"))</f>
        <v>X</v>
      </c>
      <c r="AF244" s="38"/>
      <c r="AG244" s="10" t="s">
        <v>25</v>
      </c>
      <c r="AH244" s="110" t="s">
        <v>25</v>
      </c>
      <c r="AI244" s="38"/>
      <c r="AJ244" s="13" t="str">
        <f aca="false">IF(ISERROR(FIND("/",R244)),R244,LEFT(R244,FIND(CHAR(1),SUBSTITUTE(R244,"/",CHAR(1),LEN(R244)-LEN(SUBSTITUTE(R244,"/",""))))-1))</f>
        <v>/rsm:CrossIndustryInvoice/rsm:SupplyChainTradeTransaction/ram:ApplicableHeaderTradeSettlement/ram:SpecifiedTradeSettlementPaymentMeans/ram:PayeePartyCreditorFinancialAccount</v>
      </c>
      <c r="AK244" s="13" t="str">
        <f aca="false">IF(ISERROR(FIND("/",R244)),R244,MID(R244, FIND(CHAR(1),SUBSTITUTE(R244,"/",CHAR(1), LEN(R244)-LEN(SUBSTITUTE(R244,"/","")))), LEN(R244)))</f>
        <v>/ram:ProprietaryID</v>
      </c>
      <c r="AL244" s="14" t="n">
        <f aca="false">COUNTIFS(R$4:R244,AJ244)</f>
        <v>1</v>
      </c>
      <c r="AM244" s="1"/>
      <c r="AN244" s="277" t="str">
        <f aca="false">D244</f>
        <v>SCT_HTS</v>
      </c>
      <c r="AO244" s="278" t="str">
        <f aca="false">E244</f>
        <v>BT-84-0</v>
      </c>
      <c r="AP244" s="279" t="str">
        <f aca="false">IF(F244="","",F244)</f>
        <v/>
      </c>
      <c r="AQ244" s="99" t="n">
        <f aca="false">LEN(BB244)-LEN(SUBSTITUTE(BB244,"/",""))-1</f>
        <v>5</v>
      </c>
      <c r="AR244" s="99" t="str">
        <f aca="false">H244</f>
        <v>0..1</v>
      </c>
      <c r="AS244" s="139"/>
      <c r="AT244" s="97"/>
      <c r="AU244" s="98" t="s">
        <v>3925</v>
      </c>
      <c r="AV244" s="98"/>
      <c r="AW244" s="98"/>
      <c r="AX244" s="97" t="s">
        <v>2190</v>
      </c>
      <c r="AY244" s="99" t="str">
        <f aca="false">O244</f>
        <v>0..1</v>
      </c>
      <c r="AZ244" s="100" t="str">
        <f aca="false">P244</f>
        <v>0..1</v>
      </c>
      <c r="BA244" s="54" t="str">
        <f aca="false">Q244</f>
        <v>/rsm:CrossIndustryInvoice
/rsm:SupplyChainTradeTransaction
/ram:ApplicableHeaderTradeSettlement
/ram:SpecifiedTradeSettlementPaymentMeans
/ram:PayeePartyCreditorFinancialAccount
/ram:ProprietaryID</v>
      </c>
      <c r="BB244" s="109" t="str">
        <f aca="false">R244</f>
        <v>/rsm:CrossIndustryInvoice/rsm:SupplyChainTradeTransaction/ram:ApplicableHeaderTradeSettlement/ram:SpecifiedTradeSettlementPaymentMeans/ram:PayeePartyCreditorFinancialAccount/ram:ProprietaryID</v>
      </c>
      <c r="BC244" s="99" t="str">
        <f aca="false">IF(S244="","",S244)</f>
        <v/>
      </c>
      <c r="BD244" s="10" t="str">
        <f aca="false">IF(T244="","",T244)</f>
        <v/>
      </c>
      <c r="BE244" s="99" t="str">
        <f aca="false">IF(U244="","",U244)</f>
        <v>0..1</v>
      </c>
      <c r="BF244" s="99" t="str">
        <f aca="false">IF(V244="","",V244)</f>
        <v>CAR-2, SEM-2</v>
      </c>
      <c r="BG244" s="315" t="str">
        <f aca="false">IF(W244="","",W244)</f>
        <v>Use IBANID if applicable, ProprietaryID else</v>
      </c>
      <c r="BH244" s="6"/>
      <c r="BI244" s="10" t="str">
        <f aca="false">Y244</f>
        <v>-</v>
      </c>
      <c r="BJ244" s="10" t="str">
        <f aca="false">Z244</f>
        <v>X</v>
      </c>
      <c r="BK244" s="10" t="str">
        <f aca="false">AA244</f>
        <v>X</v>
      </c>
      <c r="BL244" s="10" t="str">
        <f aca="false">AB244</f>
        <v>X</v>
      </c>
      <c r="BM244" s="10" t="str">
        <f aca="false">AC244</f>
        <v>X</v>
      </c>
      <c r="BN244" s="10" t="str">
        <f aca="false">AD244</f>
        <v>X</v>
      </c>
      <c r="BO244" s="10" t="str">
        <f aca="false">AE244</f>
        <v>X</v>
      </c>
      <c r="BP244" s="6"/>
      <c r="BQ244" s="10" t="str">
        <f aca="false">AG244</f>
        <v>BASIC WL</v>
      </c>
      <c r="BR244" s="10" t="str">
        <f aca="false">AH244</f>
        <v>BASIC WL</v>
      </c>
      <c r="BS244" s="47"/>
      <c r="BT244" s="49" t="s">
        <v>6862</v>
      </c>
    </row>
    <row r="245" s="53" customFormat="true" ht="89.25" hidden="false" customHeight="false" outlineLevel="0" collapsed="false">
      <c r="A245" s="58" t="str">
        <f aca="false">IF(OR(T245="E",T245="A"),"YES","NO")</f>
        <v>NO</v>
      </c>
      <c r="B245" s="58"/>
      <c r="C245" s="58"/>
      <c r="D245" s="277" t="s">
        <v>6235</v>
      </c>
      <c r="E245" s="287" t="s">
        <v>3926</v>
      </c>
      <c r="F245" s="288"/>
      <c r="G245" s="172" t="n">
        <f aca="false">LEN(R245)-LEN(SUBSTITUTE(R245,"/",""))-1</f>
        <v>4</v>
      </c>
      <c r="H245" s="172" t="s">
        <v>95</v>
      </c>
      <c r="I245" s="181" t="s">
        <v>6568</v>
      </c>
      <c r="J245" s="173"/>
      <c r="K245" s="174"/>
      <c r="L245" s="174"/>
      <c r="M245" s="174"/>
      <c r="N245" s="173"/>
      <c r="O245" s="175" t="s">
        <v>95</v>
      </c>
      <c r="P245" s="175" t="str">
        <f aca="false">O245</f>
        <v>0..1</v>
      </c>
      <c r="Q245" s="176" t="s">
        <v>6569</v>
      </c>
      <c r="R245" s="177" t="s">
        <v>3928</v>
      </c>
      <c r="S245" s="172"/>
      <c r="T245" s="178" t="str">
        <f aca="false">IF($E245="","",IF(ISERROR(SEARCH("@",$R245)),IF(LEFT($E245,4)="BG-X","EG",IF(LEFT($E245,2)="BG","G",IF(LEFT($E245,4)="BT-X",IF(LEN($E245)-LEN(SUBSTITUTE($E245,"-",))&gt;2,"","E"),IF(LEN($E245)-LEN(SUBSTITUTE($E245,"-",))&gt;1,"","E")))),"A"))</f>
        <v/>
      </c>
      <c r="U245" s="172" t="s">
        <v>95</v>
      </c>
      <c r="V245" s="172"/>
      <c r="W245" s="365"/>
      <c r="X245" s="38"/>
      <c r="Y245" s="178" t="str">
        <f aca="false">IF(AH245=Y$4,"X","-")</f>
        <v>-</v>
      </c>
      <c r="Z245" s="178" t="str">
        <f aca="false">IF(Y245="X","X",IF($AH245=Z$4,"X","-"))</f>
        <v>-</v>
      </c>
      <c r="AA245" s="178" t="str">
        <f aca="false">IF(Z245="X","X",IF($AH245=AA$4,"X","-"))</f>
        <v>-</v>
      </c>
      <c r="AB245" s="178" t="str">
        <f aca="false">IF(AA245="X","X",IF($AH245=AB$4,"X","-"))</f>
        <v>X</v>
      </c>
      <c r="AC245" s="178" t="str">
        <f aca="false">IF(AB245="X","X",IF($AH245=AC$4,"X","-"))</f>
        <v>X</v>
      </c>
      <c r="AD245" s="178" t="str">
        <f aca="false">IF(AC245="X","X",IF($AH245=AD$4,"X","-"))</f>
        <v>X</v>
      </c>
      <c r="AE245" s="178" t="str">
        <f aca="false">IF(AD245="X","X",IF($AH245=AE$4,"X","-"))</f>
        <v>X</v>
      </c>
      <c r="AF245" s="38"/>
      <c r="AG245" s="178" t="s">
        <v>27</v>
      </c>
      <c r="AH245" s="178" t="s">
        <v>27</v>
      </c>
      <c r="AI245" s="38"/>
      <c r="AJ245" s="13" t="str">
        <f aca="false">IF(ISERROR(FIND("/",R245)),R245,LEFT(R245,FIND(CHAR(1),SUBSTITUTE(R245,"/",CHAR(1),LEN(R245)-LEN(SUBSTITUTE(R245,"/",""))))-1))</f>
        <v>/rsm:CrossIndustryInvoice/rsm:SupplyChainTradeTransaction/ram:ApplicableHeaderTradeSettlement/ram:SpecifiedTradeSettlementPaymentMeans</v>
      </c>
      <c r="AK245" s="13" t="str">
        <f aca="false">IF(ISERROR(FIND("/",R245)),R245,MID(R245, FIND(CHAR(1),SUBSTITUTE(R245,"/",CHAR(1), LEN(R245)-LEN(SUBSTITUTE(R245,"/","")))), LEN(R245)))</f>
        <v>/ram:PayeeSpecifiedCreditorFinancialInstitution</v>
      </c>
      <c r="AL245" s="14" t="n">
        <f aca="false">COUNTIFS(R$4:R245,AJ245)</f>
        <v>1</v>
      </c>
      <c r="AM245" s="1"/>
      <c r="AN245" s="277" t="str">
        <f aca="false">D245</f>
        <v>SCT_HTS</v>
      </c>
      <c r="AO245" s="287" t="str">
        <f aca="false">E245</f>
        <v>BT-86-00</v>
      </c>
      <c r="AP245" s="288" t="str">
        <f aca="false">IF(F245="","",F245)</f>
        <v/>
      </c>
      <c r="AQ245" s="172" t="n">
        <f aca="false">LEN(BB245)-LEN(SUBSTITUTE(BB245,"/",""))-1</f>
        <v>4</v>
      </c>
      <c r="AR245" s="172" t="str">
        <f aca="false">H245</f>
        <v>0..1</v>
      </c>
      <c r="AS245" s="181" t="s">
        <v>6570</v>
      </c>
      <c r="AT245" s="173"/>
      <c r="AU245" s="174"/>
      <c r="AV245" s="174"/>
      <c r="AW245" s="174"/>
      <c r="AX245" s="173"/>
      <c r="AY245" s="175" t="str">
        <f aca="false">O245</f>
        <v>0..1</v>
      </c>
      <c r="AZ245" s="175" t="str">
        <f aca="false">P245</f>
        <v>0..1</v>
      </c>
      <c r="BA245" s="176" t="str">
        <f aca="false">Q245</f>
        <v>/rsm:CrossIndustryInvoice
/rsm:SupplyChainTradeTransaction
/ram:ApplicableHeaderTradeSettlement
/ram:SpecifiedTradeSettlementPaymentMeans
/ram:PayeeSpecifiedCreditorFinancialInstitution</v>
      </c>
      <c r="BB245" s="177" t="str">
        <f aca="false">R245</f>
        <v>/rsm:CrossIndustryInvoice/rsm:SupplyChainTradeTransaction/ram:ApplicableHeaderTradeSettlement/ram:SpecifiedTradeSettlementPaymentMeans/ram:PayeeSpecifiedCreditorFinancialInstitution</v>
      </c>
      <c r="BC245" s="172" t="str">
        <f aca="false">IF(S245="","",S245)</f>
        <v/>
      </c>
      <c r="BD245" s="178" t="str">
        <f aca="false">IF(T245="","",T245)</f>
        <v/>
      </c>
      <c r="BE245" s="172" t="str">
        <f aca="false">IF(U245="","",U245)</f>
        <v>0..1</v>
      </c>
      <c r="BF245" s="172" t="str">
        <f aca="false">IF(V245="","",V245)</f>
        <v/>
      </c>
      <c r="BG245" s="365" t="str">
        <f aca="false">IF(W245="","",W245)</f>
        <v/>
      </c>
      <c r="BH245" s="6"/>
      <c r="BI245" s="178" t="str">
        <f aca="false">Y245</f>
        <v>-</v>
      </c>
      <c r="BJ245" s="178" t="str">
        <f aca="false">Z245</f>
        <v>-</v>
      </c>
      <c r="BK245" s="178" t="str">
        <f aca="false">AA245</f>
        <v>-</v>
      </c>
      <c r="BL245" s="178" t="str">
        <f aca="false">AB245</f>
        <v>X</v>
      </c>
      <c r="BM245" s="178" t="str">
        <f aca="false">AC245</f>
        <v>X</v>
      </c>
      <c r="BN245" s="178" t="str">
        <f aca="false">AD245</f>
        <v>X</v>
      </c>
      <c r="BO245" s="178" t="str">
        <f aca="false">AE245</f>
        <v>X</v>
      </c>
      <c r="BP245" s="6"/>
      <c r="BQ245" s="178" t="str">
        <f aca="false">AG245</f>
        <v>EN 16931</v>
      </c>
      <c r="BR245" s="178" t="str">
        <f aca="false">AH245</f>
        <v>EN 16931</v>
      </c>
      <c r="BS245" s="47"/>
      <c r="BT245" s="49" t="s">
        <v>6862</v>
      </c>
    </row>
    <row r="246" s="53" customFormat="true" ht="114" hidden="false" customHeight="false" outlineLevel="0" collapsed="false">
      <c r="A246" s="58" t="str">
        <f aca="false">IF(OR(T246="E",T246="A"),"YES","NO")</f>
        <v>YES</v>
      </c>
      <c r="B246" s="58"/>
      <c r="C246" s="58"/>
      <c r="D246" s="277" t="s">
        <v>6235</v>
      </c>
      <c r="E246" s="278" t="s">
        <v>3930</v>
      </c>
      <c r="F246" s="279" t="s">
        <v>3930</v>
      </c>
      <c r="G246" s="99" t="n">
        <f aca="false">LEN(R246)-LEN(SUBSTITUTE(R246,"/",""))-1</f>
        <v>5</v>
      </c>
      <c r="H246" s="99" t="s">
        <v>95</v>
      </c>
      <c r="I246" s="97" t="s">
        <v>3931</v>
      </c>
      <c r="J246" s="97" t="s">
        <v>3932</v>
      </c>
      <c r="K246" s="98" t="s">
        <v>3933</v>
      </c>
      <c r="L246" s="98" t="s">
        <v>3934</v>
      </c>
      <c r="M246" s="98" t="s">
        <v>3935</v>
      </c>
      <c r="N246" s="97" t="s">
        <v>137</v>
      </c>
      <c r="O246" s="99" t="s">
        <v>88</v>
      </c>
      <c r="P246" s="100" t="str">
        <f aca="false">O246</f>
        <v>1..1</v>
      </c>
      <c r="Q246" s="54" t="s">
        <v>6571</v>
      </c>
      <c r="R246" s="109" t="s">
        <v>3936</v>
      </c>
      <c r="S246" s="99" t="s">
        <v>139</v>
      </c>
      <c r="T246" s="10" t="str">
        <f aca="false">IF($E246="","",IF(ISERROR(SEARCH("@",$R246)),IF(LEFT($E246,4)="BG-X","EG",IF(LEFT($E246,2)="BG","G",IF(LEFT($E246,4)="BT-X",IF(LEN($E246)-LEN(SUBSTITUTE($E246,"-",))&gt;2,"","E"),IF(LEN($E246)-LEN(SUBSTITUTE($E246,"-",))&gt;1,"","E")))),"A"))</f>
        <v>E</v>
      </c>
      <c r="U246" s="99" t="s">
        <v>95</v>
      </c>
      <c r="V246" s="99" t="s">
        <v>562</v>
      </c>
      <c r="W246" s="315" t="s">
        <v>3935</v>
      </c>
      <c r="X246" s="38"/>
      <c r="Y246" s="10" t="str">
        <f aca="false">IF(AH246=Y$4,"X","-")</f>
        <v>-</v>
      </c>
      <c r="Z246" s="10" t="str">
        <f aca="false">IF(Y246="X","X",IF($AH246=Z$4,"X","-"))</f>
        <v>-</v>
      </c>
      <c r="AA246" s="10" t="str">
        <f aca="false">IF(Z246="X","X",IF($AH246=AA$4,"X","-"))</f>
        <v>-</v>
      </c>
      <c r="AB246" s="10" t="str">
        <f aca="false">IF(AA246="X","X",IF($AH246=AB$4,"X","-"))</f>
        <v>X</v>
      </c>
      <c r="AC246" s="10" t="str">
        <f aca="false">IF(AB246="X","X",IF($AH246=AC$4,"X","-"))</f>
        <v>X</v>
      </c>
      <c r="AD246" s="10" t="str">
        <f aca="false">IF(AC246="X","X",IF($AH246=AD$4,"X","-"))</f>
        <v>X</v>
      </c>
      <c r="AE246" s="10" t="str">
        <f aca="false">IF(AD246="X","X",IF($AH246=AE$4,"X","-"))</f>
        <v>X</v>
      </c>
      <c r="AF246" s="38"/>
      <c r="AG246" s="10" t="s">
        <v>27</v>
      </c>
      <c r="AH246" s="110" t="s">
        <v>27</v>
      </c>
      <c r="AI246" s="38"/>
      <c r="AJ246" s="13" t="str">
        <f aca="false">IF(ISERROR(FIND("/",R246)),R246,LEFT(R246,FIND(CHAR(1),SUBSTITUTE(R246,"/",CHAR(1),LEN(R246)-LEN(SUBSTITUTE(R246,"/",""))))-1))</f>
        <v>/rsm:CrossIndustryInvoice/rsm:SupplyChainTradeTransaction/ram:ApplicableHeaderTradeSettlement/ram:SpecifiedTradeSettlementPaymentMeans/ram:PayeeSpecifiedCreditorFinancialInstitution</v>
      </c>
      <c r="AK246" s="13" t="str">
        <f aca="false">IF(ISERROR(FIND("/",R246)),R246,MID(R246, FIND(CHAR(1),SUBSTITUTE(R246,"/",CHAR(1), LEN(R246)-LEN(SUBSTITUTE(R246,"/","")))), LEN(R246)))</f>
        <v>/ram:BICID</v>
      </c>
      <c r="AL246" s="14" t="n">
        <f aca="false">COUNTIFS(R$4:R246,AJ246)</f>
        <v>1</v>
      </c>
      <c r="AM246" s="1"/>
      <c r="AN246" s="277" t="str">
        <f aca="false">D246</f>
        <v>SCT_HTS</v>
      </c>
      <c r="AO246" s="278" t="str">
        <f aca="false">E246</f>
        <v>BT-86</v>
      </c>
      <c r="AP246" s="279" t="str">
        <f aca="false">IF(F246="","",F246)</f>
        <v>BT-86</v>
      </c>
      <c r="AQ246" s="99" t="n">
        <f aca="false">LEN(BB246)-LEN(SUBSTITUTE(BB246,"/",""))-1</f>
        <v>5</v>
      </c>
      <c r="AR246" s="99" t="str">
        <f aca="false">H246</f>
        <v>0..1</v>
      </c>
      <c r="AS246" s="97" t="s">
        <v>3937</v>
      </c>
      <c r="AT246" s="97" t="s">
        <v>3938</v>
      </c>
      <c r="AU246" s="98" t="s">
        <v>3939</v>
      </c>
      <c r="AV246" s="98" t="s">
        <v>3940</v>
      </c>
      <c r="AW246" s="98" t="s">
        <v>3941</v>
      </c>
      <c r="AX246" s="97" t="s">
        <v>2190</v>
      </c>
      <c r="AY246" s="99" t="str">
        <f aca="false">O246</f>
        <v>1..1</v>
      </c>
      <c r="AZ246" s="100" t="str">
        <f aca="false">P246</f>
        <v>1..1</v>
      </c>
      <c r="BA246" s="54" t="str">
        <f aca="false">Q246</f>
        <v>/rsm:CrossIndustryInvoice
/rsm:SupplyChainTradeTransaction
/ram:ApplicableHeaderTradeSettlement
/ram:SpecifiedTradeSettlementPaymentMeans
/ram:PayeeSpecifiedCreditorFinancialInstitution
/ram:BICID</v>
      </c>
      <c r="BB246" s="109" t="str">
        <f aca="false">R246</f>
        <v>/rsm:CrossIndustryInvoice/rsm:SupplyChainTradeTransaction/ram:ApplicableHeaderTradeSettlement/ram:SpecifiedTradeSettlementPaymentMeans/ram:PayeeSpecifiedCreditorFinancialInstitution/ram:BICID</v>
      </c>
      <c r="BC246" s="99" t="str">
        <f aca="false">IF(S246="","",S246)</f>
        <v>I</v>
      </c>
      <c r="BD246" s="10" t="str">
        <f aca="false">IF(T246="","",T246)</f>
        <v>E</v>
      </c>
      <c r="BE246" s="99" t="str">
        <f aca="false">IF(U246="","",U246)</f>
        <v>0..1</v>
      </c>
      <c r="BF246" s="99" t="str">
        <f aca="false">IF(V246="","",V246)</f>
        <v>STR-3</v>
      </c>
      <c r="BG246" s="315" t="str">
        <f aca="false">IF(W246="","",W246)</f>
        <v>Use for credit transfer</v>
      </c>
      <c r="BH246" s="6"/>
      <c r="BI246" s="10" t="str">
        <f aca="false">Y246</f>
        <v>-</v>
      </c>
      <c r="BJ246" s="10" t="str">
        <f aca="false">Z246</f>
        <v>-</v>
      </c>
      <c r="BK246" s="10" t="str">
        <f aca="false">AA246</f>
        <v>-</v>
      </c>
      <c r="BL246" s="10" t="str">
        <f aca="false">AB246</f>
        <v>X</v>
      </c>
      <c r="BM246" s="10" t="str">
        <f aca="false">AC246</f>
        <v>X</v>
      </c>
      <c r="BN246" s="10" t="str">
        <f aca="false">AD246</f>
        <v>X</v>
      </c>
      <c r="BO246" s="10" t="str">
        <f aca="false">AE246</f>
        <v>X</v>
      </c>
      <c r="BP246" s="6"/>
      <c r="BQ246" s="10" t="str">
        <f aca="false">AG246</f>
        <v>EN 16931</v>
      </c>
      <c r="BR246" s="10" t="str">
        <f aca="false">AH246</f>
        <v>EN 16931</v>
      </c>
      <c r="BS246" s="47"/>
      <c r="BT246" s="49" t="s">
        <v>6862</v>
      </c>
    </row>
    <row r="247" s="53" customFormat="true" ht="85.5" hidden="false" customHeight="false" outlineLevel="0" collapsed="false">
      <c r="A247" s="58" t="str">
        <f aca="false">IF(OR(T247="E",T247="A"),"YES","NO")</f>
        <v>NO</v>
      </c>
      <c r="B247" s="58"/>
      <c r="C247" s="58"/>
      <c r="D247" s="274" t="s">
        <v>6235</v>
      </c>
      <c r="E247" s="275" t="s">
        <v>3942</v>
      </c>
      <c r="F247" s="276" t="s">
        <v>3942</v>
      </c>
      <c r="G247" s="135" t="n">
        <f aca="false">LEN(R247)-LEN(SUBSTITUTE(R247,"/",""))-1</f>
        <v>3</v>
      </c>
      <c r="H247" s="135" t="s">
        <v>274</v>
      </c>
      <c r="I247" s="130" t="s">
        <v>3943</v>
      </c>
      <c r="J247" s="130" t="s">
        <v>3944</v>
      </c>
      <c r="K247" s="131"/>
      <c r="L247" s="131"/>
      <c r="M247" s="131" t="s">
        <v>6572</v>
      </c>
      <c r="N247" s="130"/>
      <c r="O247" s="282" t="s">
        <v>274</v>
      </c>
      <c r="P247" s="283" t="str">
        <f aca="false">O247</f>
        <v>1..n</v>
      </c>
      <c r="Q247" s="284" t="s">
        <v>6573</v>
      </c>
      <c r="R247" s="285" t="s">
        <v>3945</v>
      </c>
      <c r="S247" s="282"/>
      <c r="T247" s="234" t="str">
        <f aca="false">IF($E247="","",IF(ISERROR(SEARCH("@",$R247)),IF(LEFT($E247,4)="BG-X","EG",IF(LEFT($E247,2)="BG","G",IF(LEFT($E247,4)="BT-X",IF(LEN($E247)-LEN(SUBSTITUTE($E247,"-",))&gt;2,"","E"),IF(LEN($E247)-LEN(SUBSTITUTE($E247,"-",))&gt;1,"","E")))),"A"))</f>
        <v>G</v>
      </c>
      <c r="U247" s="282" t="s">
        <v>112</v>
      </c>
      <c r="V247" s="282" t="s">
        <v>177</v>
      </c>
      <c r="W247" s="370"/>
      <c r="X247" s="38"/>
      <c r="Y247" s="234" t="str">
        <f aca="false">IF(AH247=Y$4,"X","-")</f>
        <v>-</v>
      </c>
      <c r="Z247" s="234" t="str">
        <f aca="false">IF(Y247="X","X",IF($AH247=Z$4,"X","-"))</f>
        <v>X</v>
      </c>
      <c r="AA247" s="234" t="str">
        <f aca="false">IF(Z247="X","X",IF($AH247=AA$4,"X","-"))</f>
        <v>X</v>
      </c>
      <c r="AB247" s="234" t="str">
        <f aca="false">IF(AA247="X","X",IF($AH247=AB$4,"X","-"))</f>
        <v>X</v>
      </c>
      <c r="AC247" s="234" t="str">
        <f aca="false">IF(AB247="X","X",IF($AH247=AC$4,"X","-"))</f>
        <v>X</v>
      </c>
      <c r="AD247" s="234" t="str">
        <f aca="false">IF(AC247="X","X",IF($AH247=AD$4,"X","-"))</f>
        <v>X</v>
      </c>
      <c r="AE247" s="234" t="str">
        <f aca="false">IF(AD247="X","X",IF($AH247=AE$4,"X","-"))</f>
        <v>X</v>
      </c>
      <c r="AF247" s="38"/>
      <c r="AG247" s="234" t="s">
        <v>25</v>
      </c>
      <c r="AH247" s="234" t="s">
        <v>25</v>
      </c>
      <c r="AI247" s="38"/>
      <c r="AJ247" s="13" t="str">
        <f aca="false">IF(ISERROR(FIND("/",R247)),R247,LEFT(R247,FIND(CHAR(1),SUBSTITUTE(R247,"/",CHAR(1),LEN(R247)-LEN(SUBSTITUTE(R247,"/",""))))-1))</f>
        <v>/rsm:CrossIndustryInvoice/rsm:SupplyChainTradeTransaction/ram:ApplicableHeaderTradeSettlement</v>
      </c>
      <c r="AK247" s="13" t="str">
        <f aca="false">IF(ISERROR(FIND("/",R247)),R247,MID(R247, FIND(CHAR(1),SUBSTITUTE(R247,"/",CHAR(1), LEN(R247)-LEN(SUBSTITUTE(R247,"/","")))), LEN(R247)))</f>
        <v>/ram:ApplicableTradeTax</v>
      </c>
      <c r="AL247" s="14" t="n">
        <f aca="false">COUNTIFS(R$4:R247,AJ247)</f>
        <v>1</v>
      </c>
      <c r="AM247" s="1"/>
      <c r="AN247" s="274" t="str">
        <f aca="false">D247</f>
        <v>SCT_HTS</v>
      </c>
      <c r="AO247" s="275" t="str">
        <f aca="false">E247</f>
        <v>BG-23</v>
      </c>
      <c r="AP247" s="276" t="str">
        <f aca="false">IF(F247="","",F247)</f>
        <v>BG-23</v>
      </c>
      <c r="AQ247" s="135" t="n">
        <f aca="false">LEN(BB247)-LEN(SUBSTITUTE(BB247,"/",""))-1</f>
        <v>3</v>
      </c>
      <c r="AR247" s="135" t="str">
        <f aca="false">H247</f>
        <v>1..n</v>
      </c>
      <c r="AS247" s="130" t="s">
        <v>3946</v>
      </c>
      <c r="AT247" s="130" t="s">
        <v>3947</v>
      </c>
      <c r="AU247" s="131"/>
      <c r="AV247" s="131"/>
      <c r="AW247" s="131" t="s">
        <v>6574</v>
      </c>
      <c r="AX247" s="130"/>
      <c r="AY247" s="282" t="str">
        <f aca="false">O247</f>
        <v>1..n</v>
      </c>
      <c r="AZ247" s="283" t="str">
        <f aca="false">P247</f>
        <v>1..n</v>
      </c>
      <c r="BA247" s="284" t="str">
        <f aca="false">Q247</f>
        <v>/rsm:CrossIndustryInvoice
/rsm:SupplyChainTradeTransaction
/ram:ApplicableHeaderTradeSettlement
/ram:ApplicableTradeTax</v>
      </c>
      <c r="BB247" s="285" t="str">
        <f aca="false">R247</f>
        <v>/rsm:CrossIndustryInvoice/rsm:SupplyChainTradeTransaction/ram:ApplicableHeaderTradeSettlement/ram:ApplicableTradeTax</v>
      </c>
      <c r="BC247" s="282" t="str">
        <f aca="false">IF(S247="","",S247)</f>
        <v/>
      </c>
      <c r="BD247" s="234" t="str">
        <f aca="false">IF(T247="","",T247)</f>
        <v>G</v>
      </c>
      <c r="BE247" s="282" t="str">
        <f aca="false">IF(U247="","",U247)</f>
        <v>0..n</v>
      </c>
      <c r="BF247" s="282" t="str">
        <f aca="false">IF(V247="","",V247)</f>
        <v>CAR-2</v>
      </c>
      <c r="BG247" s="370" t="str">
        <f aca="false">IF(W247="","",W247)</f>
        <v/>
      </c>
      <c r="BH247" s="6"/>
      <c r="BI247" s="234" t="str">
        <f aca="false">Y247</f>
        <v>-</v>
      </c>
      <c r="BJ247" s="234" t="str">
        <f aca="false">Z247</f>
        <v>X</v>
      </c>
      <c r="BK247" s="234" t="str">
        <f aca="false">AA247</f>
        <v>X</v>
      </c>
      <c r="BL247" s="234" t="str">
        <f aca="false">AB247</f>
        <v>X</v>
      </c>
      <c r="BM247" s="234" t="str">
        <f aca="false">AC247</f>
        <v>X</v>
      </c>
      <c r="BN247" s="234" t="str">
        <f aca="false">AD247</f>
        <v>X</v>
      </c>
      <c r="BO247" s="234" t="str">
        <f aca="false">AE247</f>
        <v>X</v>
      </c>
      <c r="BP247" s="6"/>
      <c r="BQ247" s="234" t="str">
        <f aca="false">AG247</f>
        <v>BASIC WL</v>
      </c>
      <c r="BR247" s="234" t="str">
        <f aca="false">AH247</f>
        <v>BASIC WL</v>
      </c>
      <c r="BS247" s="47"/>
      <c r="BT247" s="49" t="s">
        <v>6862</v>
      </c>
    </row>
    <row r="248" s="53" customFormat="true" ht="127.5" hidden="false" customHeight="false" outlineLevel="0" collapsed="false">
      <c r="A248" s="58" t="str">
        <f aca="false">IF(OR(T248="E",T248="A"),"YES","NO")</f>
        <v>YES</v>
      </c>
      <c r="B248" s="58"/>
      <c r="C248" s="58"/>
      <c r="D248" s="277" t="s">
        <v>6235</v>
      </c>
      <c r="E248" s="278" t="s">
        <v>3948</v>
      </c>
      <c r="F248" s="279" t="s">
        <v>3948</v>
      </c>
      <c r="G248" s="99" t="n">
        <f aca="false">LEN(R248)-LEN(SUBSTITUTE(R248,"/",""))-1</f>
        <v>4</v>
      </c>
      <c r="H248" s="99" t="s">
        <v>88</v>
      </c>
      <c r="I248" s="97" t="s">
        <v>3949</v>
      </c>
      <c r="J248" s="97" t="s">
        <v>3950</v>
      </c>
      <c r="K248" s="98" t="s">
        <v>3951</v>
      </c>
      <c r="L248" s="98"/>
      <c r="M248" s="98" t="s">
        <v>6575</v>
      </c>
      <c r="N248" s="97" t="s">
        <v>856</v>
      </c>
      <c r="O248" s="99" t="s">
        <v>88</v>
      </c>
      <c r="P248" s="100" t="str">
        <f aca="false">O248</f>
        <v>1..1</v>
      </c>
      <c r="Q248" s="54" t="s">
        <v>6576</v>
      </c>
      <c r="R248" s="109" t="s">
        <v>3953</v>
      </c>
      <c r="S248" s="99" t="s">
        <v>858</v>
      </c>
      <c r="T248" s="10" t="str">
        <f aca="false">IF($E248="","",IF(ISERROR(SEARCH("@",$R248)),IF(LEFT($E248,4)="BG-X","EG",IF(LEFT($E248,2)="BG","G",IF(LEFT($E248,4)="BT-X",IF(LEN($E248)-LEN(SUBSTITUTE($E248,"-",))&gt;2,"","E"),IF(LEN($E248)-LEN(SUBSTITUTE($E248,"-",))&gt;1,"","E")))),"A"))</f>
        <v>E</v>
      </c>
      <c r="U248" s="99" t="s">
        <v>112</v>
      </c>
      <c r="V248" s="99" t="s">
        <v>140</v>
      </c>
      <c r="W248" s="315"/>
      <c r="X248" s="38"/>
      <c r="Y248" s="10" t="str">
        <f aca="false">IF(AH248=Y$4,"X","-")</f>
        <v>-</v>
      </c>
      <c r="Z248" s="10" t="str">
        <f aca="false">IF(Y248="X","X",IF($AH248=Z$4,"X","-"))</f>
        <v>X</v>
      </c>
      <c r="AA248" s="10" t="str">
        <f aca="false">IF(Z248="X","X",IF($AH248=AA$4,"X","-"))</f>
        <v>X</v>
      </c>
      <c r="AB248" s="10" t="str">
        <f aca="false">IF(AA248="X","X",IF($AH248=AB$4,"X","-"))</f>
        <v>X</v>
      </c>
      <c r="AC248" s="10" t="str">
        <f aca="false">IF(AB248="X","X",IF($AH248=AC$4,"X","-"))</f>
        <v>X</v>
      </c>
      <c r="AD248" s="10" t="str">
        <f aca="false">IF(AC248="X","X",IF($AH248=AD$4,"X","-"))</f>
        <v>X</v>
      </c>
      <c r="AE248" s="10" t="str">
        <f aca="false">IF(AD248="X","X",IF($AH248=AE$4,"X","-"))</f>
        <v>X</v>
      </c>
      <c r="AF248" s="38"/>
      <c r="AG248" s="10" t="s">
        <v>25</v>
      </c>
      <c r="AH248" s="110" t="s">
        <v>25</v>
      </c>
      <c r="AI248" s="38"/>
      <c r="AJ248" s="13" t="str">
        <f aca="false">IF(ISERROR(FIND("/",R248)),R248,LEFT(R248,FIND(CHAR(1),SUBSTITUTE(R248,"/",CHAR(1),LEN(R248)-LEN(SUBSTITUTE(R248,"/",""))))-1))</f>
        <v>/rsm:CrossIndustryInvoice/rsm:SupplyChainTradeTransaction/ram:ApplicableHeaderTradeSettlement/ram:ApplicableTradeTax</v>
      </c>
      <c r="AK248" s="13" t="str">
        <f aca="false">IF(ISERROR(FIND("/",R248)),R248,MID(R248, FIND(CHAR(1),SUBSTITUTE(R248,"/",CHAR(1), LEN(R248)-LEN(SUBSTITUTE(R248,"/","")))), LEN(R248)))</f>
        <v>/ram:CalculatedAmount</v>
      </c>
      <c r="AL248" s="14" t="n">
        <f aca="false">COUNTIFS(R$4:R248,AJ248)</f>
        <v>1</v>
      </c>
      <c r="AM248" s="1"/>
      <c r="AN248" s="277" t="str">
        <f aca="false">D248</f>
        <v>SCT_HTS</v>
      </c>
      <c r="AO248" s="278" t="str">
        <f aca="false">E248</f>
        <v>BT-117</v>
      </c>
      <c r="AP248" s="279" t="str">
        <f aca="false">IF(F248="","",F248)</f>
        <v>BT-117</v>
      </c>
      <c r="AQ248" s="99" t="n">
        <f aca="false">LEN(BB248)-LEN(SUBSTITUTE(BB248,"/",""))-1</f>
        <v>4</v>
      </c>
      <c r="AR248" s="99" t="str">
        <f aca="false">H248</f>
        <v>1..1</v>
      </c>
      <c r="AS248" s="97" t="s">
        <v>3954</v>
      </c>
      <c r="AT248" s="97" t="s">
        <v>3955</v>
      </c>
      <c r="AU248" s="98" t="s">
        <v>3956</v>
      </c>
      <c r="AV248" s="98"/>
      <c r="AW248" s="98" t="s">
        <v>6886</v>
      </c>
      <c r="AX248" s="97" t="s">
        <v>5229</v>
      </c>
      <c r="AY248" s="99" t="str">
        <f aca="false">O248</f>
        <v>1..1</v>
      </c>
      <c r="AZ248" s="100" t="str">
        <f aca="false">P248</f>
        <v>1..1</v>
      </c>
      <c r="BA248" s="54" t="str">
        <f aca="false">Q248</f>
        <v>/rsm:CrossIndustryInvoice
/rsm:SupplyChainTradeTransaction
/ram:ApplicableHeaderTradeSettlement
/ram:ApplicableTradeTax
/ram:CalculatedAmount</v>
      </c>
      <c r="BB248" s="109" t="str">
        <f aca="false">R248</f>
        <v>/rsm:CrossIndustryInvoice/rsm:SupplyChainTradeTransaction/ram:ApplicableHeaderTradeSettlement/ram:ApplicableTradeTax/ram:CalculatedAmount</v>
      </c>
      <c r="BC248" s="99" t="str">
        <f aca="false">IF(S248="","",S248)</f>
        <v>A</v>
      </c>
      <c r="BD248" s="10" t="str">
        <f aca="false">IF(T248="","",T248)</f>
        <v>E</v>
      </c>
      <c r="BE248" s="99" t="str">
        <f aca="false">IF(U248="","",U248)</f>
        <v>0..n</v>
      </c>
      <c r="BF248" s="99" t="str">
        <f aca="false">IF(V248="","",V248)</f>
        <v>CAR-2, CAR-3</v>
      </c>
      <c r="BG248" s="315" t="str">
        <f aca="false">IF(W248="","",W248)</f>
        <v/>
      </c>
      <c r="BH248" s="6"/>
      <c r="BI248" s="10" t="str">
        <f aca="false">Y248</f>
        <v>-</v>
      </c>
      <c r="BJ248" s="10" t="str">
        <f aca="false">Z248</f>
        <v>X</v>
      </c>
      <c r="BK248" s="10" t="str">
        <f aca="false">AA248</f>
        <v>X</v>
      </c>
      <c r="BL248" s="10" t="str">
        <f aca="false">AB248</f>
        <v>X</v>
      </c>
      <c r="BM248" s="10" t="str">
        <f aca="false">AC248</f>
        <v>X</v>
      </c>
      <c r="BN248" s="10" t="str">
        <f aca="false">AD248</f>
        <v>X</v>
      </c>
      <c r="BO248" s="10" t="str">
        <f aca="false">AE248</f>
        <v>X</v>
      </c>
      <c r="BP248" s="6"/>
      <c r="BQ248" s="10" t="str">
        <f aca="false">AG248</f>
        <v>BASIC WL</v>
      </c>
      <c r="BR248" s="10" t="str">
        <f aca="false">AH248</f>
        <v>BASIC WL</v>
      </c>
      <c r="BS248" s="47"/>
      <c r="BT248" s="49" t="s">
        <v>6862</v>
      </c>
    </row>
    <row r="249" s="53" customFormat="true" ht="85.5" hidden="false" customHeight="false" outlineLevel="0" collapsed="false">
      <c r="A249" s="58" t="str">
        <f aca="false">IF(OR(T249="E",T249="A"),"YES","NO")</f>
        <v>NO</v>
      </c>
      <c r="B249" s="58"/>
      <c r="C249" s="58"/>
      <c r="D249" s="277" t="s">
        <v>6235</v>
      </c>
      <c r="E249" s="278" t="s">
        <v>3958</v>
      </c>
      <c r="F249" s="279"/>
      <c r="G249" s="99" t="n">
        <f aca="false">LEN(R249)-LEN(SUBSTITUTE(R249,"/",""))-1</f>
        <v>4</v>
      </c>
      <c r="H249" s="99" t="s">
        <v>88</v>
      </c>
      <c r="I249" s="139" t="s">
        <v>6887</v>
      </c>
      <c r="J249" s="97" t="s">
        <v>874</v>
      </c>
      <c r="K249" s="98" t="s">
        <v>6888</v>
      </c>
      <c r="L249" s="98"/>
      <c r="M249" s="98" t="s">
        <v>1334</v>
      </c>
      <c r="N249" s="97" t="s">
        <v>358</v>
      </c>
      <c r="O249" s="99" t="s">
        <v>88</v>
      </c>
      <c r="P249" s="100" t="str">
        <f aca="false">O249</f>
        <v>1..1</v>
      </c>
      <c r="Q249" s="54" t="s">
        <v>6579</v>
      </c>
      <c r="R249" s="109" t="s">
        <v>3960</v>
      </c>
      <c r="S249" s="99" t="s">
        <v>176</v>
      </c>
      <c r="T249" s="10" t="str">
        <f aca="false">IF($E249="","",IF(ISERROR(SEARCH("@",$R249)),IF(LEFT($E249,4)="BG-X","EG",IF(LEFT($E249,2)="BG","G",IF(LEFT($E249,4)="BT-X",IF(LEN($E249)-LEN(SUBSTITUTE($E249,"-",))&gt;2,"","E"),IF(LEN($E249)-LEN(SUBSTITUTE($E249,"-",))&gt;1,"","E")))),"A"))</f>
        <v/>
      </c>
      <c r="U249" s="99" t="s">
        <v>95</v>
      </c>
      <c r="V249" s="99"/>
      <c r="W249" s="315" t="s">
        <v>1334</v>
      </c>
      <c r="X249" s="38"/>
      <c r="Y249" s="10" t="str">
        <f aca="false">IF(AH249=Y$4,"X","-")</f>
        <v>-</v>
      </c>
      <c r="Z249" s="10" t="str">
        <f aca="false">IF(Y249="X","X",IF($AH249=Z$4,"X","-"))</f>
        <v>X</v>
      </c>
      <c r="AA249" s="10" t="str">
        <f aca="false">IF(Z249="X","X",IF($AH249=AA$4,"X","-"))</f>
        <v>X</v>
      </c>
      <c r="AB249" s="10" t="str">
        <f aca="false">IF(AA249="X","X",IF($AH249=AB$4,"X","-"))</f>
        <v>X</v>
      </c>
      <c r="AC249" s="10" t="str">
        <f aca="false">IF(AB249="X","X",IF($AH249=AC$4,"X","-"))</f>
        <v>X</v>
      </c>
      <c r="AD249" s="10" t="str">
        <f aca="false">IF(AC249="X","X",IF($AH249=AD$4,"X","-"))</f>
        <v>X</v>
      </c>
      <c r="AE249" s="10" t="str">
        <f aca="false">IF(AD249="X","X",IF($AH249=AE$4,"X","-"))</f>
        <v>X</v>
      </c>
      <c r="AF249" s="38"/>
      <c r="AG249" s="10" t="s">
        <v>25</v>
      </c>
      <c r="AH249" s="110" t="s">
        <v>25</v>
      </c>
      <c r="AI249" s="38"/>
      <c r="AJ249" s="13" t="str">
        <f aca="false">IF(ISERROR(FIND("/",R249)),R249,LEFT(R249,FIND(CHAR(1),SUBSTITUTE(R249,"/",CHAR(1),LEN(R249)-LEN(SUBSTITUTE(R249,"/",""))))-1))</f>
        <v>/rsm:CrossIndustryInvoice/rsm:SupplyChainTradeTransaction/ram:ApplicableHeaderTradeSettlement/ram:ApplicableTradeTax</v>
      </c>
      <c r="AK249" s="13" t="str">
        <f aca="false">IF(ISERROR(FIND("/",R249)),R249,MID(R249, FIND(CHAR(1),SUBSTITUTE(R249,"/",CHAR(1), LEN(R249)-LEN(SUBSTITUTE(R249,"/","")))), LEN(R249)))</f>
        <v>/ram:TypeCode</v>
      </c>
      <c r="AL249" s="14" t="n">
        <f aca="false">COUNTIFS(R$4:R249,AJ249)</f>
        <v>1</v>
      </c>
      <c r="AM249" s="1"/>
      <c r="AN249" s="277" t="str">
        <f aca="false">D249</f>
        <v>SCT_HTS</v>
      </c>
      <c r="AO249" s="278" t="str">
        <f aca="false">E249</f>
        <v>BT-118-0</v>
      </c>
      <c r="AP249" s="279" t="str">
        <f aca="false">IF(F249="","",F249)</f>
        <v/>
      </c>
      <c r="AQ249" s="99" t="n">
        <f aca="false">LEN(BB249)-LEN(SUBSTITUTE(BB249,"/",""))-1</f>
        <v>4</v>
      </c>
      <c r="AR249" s="99" t="str">
        <f aca="false">H249</f>
        <v>1..1</v>
      </c>
      <c r="AS249" s="139" t="s">
        <v>877</v>
      </c>
      <c r="AT249" s="97" t="s">
        <v>874</v>
      </c>
      <c r="AU249" s="98" t="s">
        <v>6889</v>
      </c>
      <c r="AV249" s="98"/>
      <c r="AW249" s="98" t="s">
        <v>1335</v>
      </c>
      <c r="AX249" s="97"/>
      <c r="AY249" s="99" t="str">
        <f aca="false">O249</f>
        <v>1..1</v>
      </c>
      <c r="AZ249" s="100" t="str">
        <f aca="false">P249</f>
        <v>1..1</v>
      </c>
      <c r="BA249" s="54" t="str">
        <f aca="false">Q249</f>
        <v>/rsm:CrossIndustryInvoice
/rsm:SupplyChainTradeTransaction
/ram:ApplicableHeaderTradeSettlement
/ram:ApplicableTradeTax
/ram:TypeCode</v>
      </c>
      <c r="BB249" s="109" t="str">
        <f aca="false">R249</f>
        <v>/rsm:CrossIndustryInvoice/rsm:SupplyChainTradeTransaction/ram:ApplicableHeaderTradeSettlement/ram:ApplicableTradeTax/ram:TypeCode</v>
      </c>
      <c r="BC249" s="99" t="str">
        <f aca="false">IF(S249="","",S249)</f>
        <v>C</v>
      </c>
      <c r="BD249" s="10" t="str">
        <f aca="false">IF(T249="","",T249)</f>
        <v/>
      </c>
      <c r="BE249" s="99" t="str">
        <f aca="false">IF(U249="","",U249)</f>
        <v>0..1</v>
      </c>
      <c r="BF249" s="99" t="str">
        <f aca="false">IF(V249="","",V249)</f>
        <v/>
      </c>
      <c r="BG249" s="315" t="str">
        <f aca="false">IF(W249="","",W249)</f>
        <v>Fixed value "VAT"</v>
      </c>
      <c r="BH249" s="6"/>
      <c r="BI249" s="10" t="str">
        <f aca="false">Y249</f>
        <v>-</v>
      </c>
      <c r="BJ249" s="10" t="str">
        <f aca="false">Z249</f>
        <v>X</v>
      </c>
      <c r="BK249" s="10" t="str">
        <f aca="false">AA249</f>
        <v>X</v>
      </c>
      <c r="BL249" s="10" t="str">
        <f aca="false">AB249</f>
        <v>X</v>
      </c>
      <c r="BM249" s="10" t="str">
        <f aca="false">AC249</f>
        <v>X</v>
      </c>
      <c r="BN249" s="10" t="str">
        <f aca="false">AD249</f>
        <v>X</v>
      </c>
      <c r="BO249" s="10" t="str">
        <f aca="false">AE249</f>
        <v>X</v>
      </c>
      <c r="BP249" s="6"/>
      <c r="BQ249" s="10" t="str">
        <f aca="false">AG249</f>
        <v>BASIC WL</v>
      </c>
      <c r="BR249" s="10" t="str">
        <f aca="false">AH249</f>
        <v>BASIC WL</v>
      </c>
      <c r="BS249" s="47"/>
      <c r="BT249" s="49" t="s">
        <v>6862</v>
      </c>
    </row>
    <row r="250" s="53" customFormat="true" ht="85.5" hidden="false" customHeight="false" outlineLevel="0" collapsed="false">
      <c r="A250" s="58" t="str">
        <f aca="false">IF(OR(T250="E",T250="A"),"YES","NO")</f>
        <v>YES</v>
      </c>
      <c r="B250" s="58"/>
      <c r="C250" s="58"/>
      <c r="D250" s="277" t="s">
        <v>6235</v>
      </c>
      <c r="E250" s="278" t="s">
        <v>3961</v>
      </c>
      <c r="F250" s="279" t="s">
        <v>3961</v>
      </c>
      <c r="G250" s="99" t="n">
        <f aca="false">LEN(R250)-LEN(SUBSTITUTE(R250,"/",""))-1</f>
        <v>4</v>
      </c>
      <c r="H250" s="99" t="s">
        <v>95</v>
      </c>
      <c r="I250" s="97" t="s">
        <v>867</v>
      </c>
      <c r="J250" s="97" t="s">
        <v>868</v>
      </c>
      <c r="K250" s="98" t="s">
        <v>3962</v>
      </c>
      <c r="L250" s="98" t="s">
        <v>3963</v>
      </c>
      <c r="M250" s="98"/>
      <c r="N250" s="97" t="s">
        <v>119</v>
      </c>
      <c r="O250" s="99" t="s">
        <v>95</v>
      </c>
      <c r="P250" s="100" t="str">
        <f aca="false">O250</f>
        <v>0..1</v>
      </c>
      <c r="Q250" s="54" t="s">
        <v>6581</v>
      </c>
      <c r="R250" s="109" t="s">
        <v>3964</v>
      </c>
      <c r="S250" s="99" t="s">
        <v>121</v>
      </c>
      <c r="T250" s="10" t="str">
        <f aca="false">IF($E250="","",IF(ISERROR(SEARCH("@",$R250)),IF(LEFT($E250,4)="BG-X","EG",IF(LEFT($E250,2)="BG","G",IF(LEFT($E250,4)="BT-X",IF(LEN($E250)-LEN(SUBSTITUTE($E250,"-",))&gt;2,"","E"),IF(LEN($E250)-LEN(SUBSTITUTE($E250,"-",))&gt;1,"","E")))),"A"))</f>
        <v>E</v>
      </c>
      <c r="U250" s="99" t="s">
        <v>95</v>
      </c>
      <c r="V250" s="99"/>
      <c r="W250" s="315"/>
      <c r="X250" s="38"/>
      <c r="Y250" s="10" t="str">
        <f aca="false">IF(AH250=Y$4,"X","-")</f>
        <v>-</v>
      </c>
      <c r="Z250" s="10" t="str">
        <f aca="false">IF(Y250="X","X",IF($AH250=Z$4,"X","-"))</f>
        <v>X</v>
      </c>
      <c r="AA250" s="10" t="str">
        <f aca="false">IF(Z250="X","X",IF($AH250=AA$4,"X","-"))</f>
        <v>X</v>
      </c>
      <c r="AB250" s="10" t="str">
        <f aca="false">IF(AA250="X","X",IF($AH250=AB$4,"X","-"))</f>
        <v>X</v>
      </c>
      <c r="AC250" s="10" t="str">
        <f aca="false">IF(AB250="X","X",IF($AH250=AC$4,"X","-"))</f>
        <v>X</v>
      </c>
      <c r="AD250" s="10" t="str">
        <f aca="false">IF(AC250="X","X",IF($AH250=AD$4,"X","-"))</f>
        <v>X</v>
      </c>
      <c r="AE250" s="10" t="str">
        <f aca="false">IF(AD250="X","X",IF($AH250=AE$4,"X","-"))</f>
        <v>X</v>
      </c>
      <c r="AF250" s="38"/>
      <c r="AG250" s="10" t="s">
        <v>25</v>
      </c>
      <c r="AH250" s="110" t="s">
        <v>25</v>
      </c>
      <c r="AI250" s="38"/>
      <c r="AJ250" s="13" t="str">
        <f aca="false">IF(ISERROR(FIND("/",R250)),R250,LEFT(R250,FIND(CHAR(1),SUBSTITUTE(R250,"/",CHAR(1),LEN(R250)-LEN(SUBSTITUTE(R250,"/",""))))-1))</f>
        <v>/rsm:CrossIndustryInvoice/rsm:SupplyChainTradeTransaction/ram:ApplicableHeaderTradeSettlement/ram:ApplicableTradeTax</v>
      </c>
      <c r="AK250" s="13" t="str">
        <f aca="false">IF(ISERROR(FIND("/",R250)),R250,MID(R250, FIND(CHAR(1),SUBSTITUTE(R250,"/",CHAR(1), LEN(R250)-LEN(SUBSTITUTE(R250,"/","")))), LEN(R250)))</f>
        <v>/ram:ExemptionReason</v>
      </c>
      <c r="AL250" s="14" t="n">
        <f aca="false">COUNTIFS(R$4:R250,AJ250)</f>
        <v>1</v>
      </c>
      <c r="AM250" s="1"/>
      <c r="AN250" s="277" t="str">
        <f aca="false">D250</f>
        <v>SCT_HTS</v>
      </c>
      <c r="AO250" s="278" t="str">
        <f aca="false">E250</f>
        <v>BT-120</v>
      </c>
      <c r="AP250" s="279" t="str">
        <f aca="false">IF(F250="","",F250)</f>
        <v>BT-120</v>
      </c>
      <c r="AQ250" s="99" t="n">
        <f aca="false">LEN(BB250)-LEN(SUBSTITUTE(BB250,"/",""))-1</f>
        <v>4</v>
      </c>
      <c r="AR250" s="99" t="str">
        <f aca="false">H250</f>
        <v>0..1</v>
      </c>
      <c r="AS250" s="97" t="s">
        <v>870</v>
      </c>
      <c r="AT250" s="97" t="s">
        <v>871</v>
      </c>
      <c r="AU250" s="98" t="s">
        <v>3965</v>
      </c>
      <c r="AV250" s="98" t="s">
        <v>3966</v>
      </c>
      <c r="AW250" s="98"/>
      <c r="AX250" s="97" t="s">
        <v>4647</v>
      </c>
      <c r="AY250" s="99" t="str">
        <f aca="false">O250</f>
        <v>0..1</v>
      </c>
      <c r="AZ250" s="100" t="str">
        <f aca="false">P250</f>
        <v>0..1</v>
      </c>
      <c r="BA250" s="54" t="str">
        <f aca="false">Q250</f>
        <v>/rsm:CrossIndustryInvoice
/rsm:SupplyChainTradeTransaction
/ram:ApplicableHeaderTradeSettlement
/ram:ApplicableTradeTax
/ram:ExemptionReason</v>
      </c>
      <c r="BB250" s="109" t="str">
        <f aca="false">R250</f>
        <v>/rsm:CrossIndustryInvoice/rsm:SupplyChainTradeTransaction/ram:ApplicableHeaderTradeSettlement/ram:ApplicableTradeTax/ram:ExemptionReason</v>
      </c>
      <c r="BC250" s="99" t="str">
        <f aca="false">IF(S250="","",S250)</f>
        <v>T</v>
      </c>
      <c r="BD250" s="10" t="str">
        <f aca="false">IF(T250="","",T250)</f>
        <v>E</v>
      </c>
      <c r="BE250" s="99" t="str">
        <f aca="false">IF(U250="","",U250)</f>
        <v>0..1</v>
      </c>
      <c r="BF250" s="99" t="str">
        <f aca="false">IF(V250="","",V250)</f>
        <v/>
      </c>
      <c r="BG250" s="315" t="str">
        <f aca="false">IF(W250="","",W250)</f>
        <v/>
      </c>
      <c r="BH250" s="6"/>
      <c r="BI250" s="10" t="str">
        <f aca="false">Y250</f>
        <v>-</v>
      </c>
      <c r="BJ250" s="10" t="str">
        <f aca="false">Z250</f>
        <v>X</v>
      </c>
      <c r="BK250" s="10" t="str">
        <f aca="false">AA250</f>
        <v>X</v>
      </c>
      <c r="BL250" s="10" t="str">
        <f aca="false">AB250</f>
        <v>X</v>
      </c>
      <c r="BM250" s="10" t="str">
        <f aca="false">AC250</f>
        <v>X</v>
      </c>
      <c r="BN250" s="10" t="str">
        <f aca="false">AD250</f>
        <v>X</v>
      </c>
      <c r="BO250" s="10" t="str">
        <f aca="false">AE250</f>
        <v>X</v>
      </c>
      <c r="BP250" s="6"/>
      <c r="BQ250" s="10" t="str">
        <f aca="false">AG250</f>
        <v>BASIC WL</v>
      </c>
      <c r="BR250" s="10" t="str">
        <f aca="false">AH250</f>
        <v>BASIC WL</v>
      </c>
      <c r="BS250" s="47"/>
      <c r="BT250" s="49" t="s">
        <v>6862</v>
      </c>
    </row>
    <row r="251" s="53" customFormat="true" ht="85.5" hidden="false" customHeight="false" outlineLevel="0" collapsed="false">
      <c r="A251" s="58" t="str">
        <f aca="false">IF(OR(T251="E",T251="A"),"YES","NO")</f>
        <v>YES</v>
      </c>
      <c r="B251" s="58"/>
      <c r="C251" s="58"/>
      <c r="D251" s="277" t="s">
        <v>6235</v>
      </c>
      <c r="E251" s="278" t="s">
        <v>3967</v>
      </c>
      <c r="F251" s="279" t="s">
        <v>3967</v>
      </c>
      <c r="G251" s="99" t="n">
        <f aca="false">LEN(R251)-LEN(SUBSTITUTE(R251,"/",""))-1</f>
        <v>4</v>
      </c>
      <c r="H251" s="99" t="s">
        <v>88</v>
      </c>
      <c r="I251" s="97" t="s">
        <v>3968</v>
      </c>
      <c r="J251" s="97" t="s">
        <v>3969</v>
      </c>
      <c r="K251" s="98" t="s">
        <v>3970</v>
      </c>
      <c r="L251" s="98"/>
      <c r="M251" s="98" t="s">
        <v>6582</v>
      </c>
      <c r="N251" s="97" t="s">
        <v>856</v>
      </c>
      <c r="O251" s="99" t="s">
        <v>88</v>
      </c>
      <c r="P251" s="100" t="str">
        <f aca="false">O251</f>
        <v>1..1</v>
      </c>
      <c r="Q251" s="54" t="s">
        <v>6583</v>
      </c>
      <c r="R251" s="109" t="s">
        <v>3971</v>
      </c>
      <c r="S251" s="99" t="s">
        <v>858</v>
      </c>
      <c r="T251" s="10" t="str">
        <f aca="false">IF($E251="","",IF(ISERROR(SEARCH("@",$R251)),IF(LEFT($E251,4)="BG-X","EG",IF(LEFT($E251,2)="BG","G",IF(LEFT($E251,4)="BT-X",IF(LEN($E251)-LEN(SUBSTITUTE($E251,"-",))&gt;2,"","E"),IF(LEN($E251)-LEN(SUBSTITUTE($E251,"-",))&gt;1,"","E")))),"A"))</f>
        <v>E</v>
      </c>
      <c r="U251" s="99" t="s">
        <v>112</v>
      </c>
      <c r="V251" s="99" t="s">
        <v>140</v>
      </c>
      <c r="W251" s="315"/>
      <c r="X251" s="38"/>
      <c r="Y251" s="10" t="str">
        <f aca="false">IF(AH251=Y$4,"X","-")</f>
        <v>-</v>
      </c>
      <c r="Z251" s="10" t="str">
        <f aca="false">IF(Y251="X","X",IF($AH251=Z$4,"X","-"))</f>
        <v>X</v>
      </c>
      <c r="AA251" s="10" t="str">
        <f aca="false">IF(Z251="X","X",IF($AH251=AA$4,"X","-"))</f>
        <v>X</v>
      </c>
      <c r="AB251" s="10" t="str">
        <f aca="false">IF(AA251="X","X",IF($AH251=AB$4,"X","-"))</f>
        <v>X</v>
      </c>
      <c r="AC251" s="10" t="str">
        <f aca="false">IF(AB251="X","X",IF($AH251=AC$4,"X","-"))</f>
        <v>X</v>
      </c>
      <c r="AD251" s="10" t="str">
        <f aca="false">IF(AC251="X","X",IF($AH251=AD$4,"X","-"))</f>
        <v>X</v>
      </c>
      <c r="AE251" s="10" t="str">
        <f aca="false">IF(AD251="X","X",IF($AH251=AE$4,"X","-"))</f>
        <v>X</v>
      </c>
      <c r="AF251" s="38"/>
      <c r="AG251" s="10" t="s">
        <v>25</v>
      </c>
      <c r="AH251" s="110" t="s">
        <v>25</v>
      </c>
      <c r="AI251" s="38"/>
      <c r="AJ251" s="13" t="str">
        <f aca="false">IF(ISERROR(FIND("/",R251)),R251,LEFT(R251,FIND(CHAR(1),SUBSTITUTE(R251,"/",CHAR(1),LEN(R251)-LEN(SUBSTITUTE(R251,"/",""))))-1))</f>
        <v>/rsm:CrossIndustryInvoice/rsm:SupplyChainTradeTransaction/ram:ApplicableHeaderTradeSettlement/ram:ApplicableTradeTax</v>
      </c>
      <c r="AK251" s="13" t="str">
        <f aca="false">IF(ISERROR(FIND("/",R251)),R251,MID(R251, FIND(CHAR(1),SUBSTITUTE(R251,"/",CHAR(1), LEN(R251)-LEN(SUBSTITUTE(R251,"/","")))), LEN(R251)))</f>
        <v>/ram:BasisAmount</v>
      </c>
      <c r="AL251" s="14" t="n">
        <f aca="false">COUNTIFS(R$4:R251,AJ251)</f>
        <v>1</v>
      </c>
      <c r="AM251" s="1"/>
      <c r="AN251" s="277" t="str">
        <f aca="false">D251</f>
        <v>SCT_HTS</v>
      </c>
      <c r="AO251" s="278" t="str">
        <f aca="false">E251</f>
        <v>BT-116</v>
      </c>
      <c r="AP251" s="279" t="str">
        <f aca="false">IF(F251="","",F251)</f>
        <v>BT-116</v>
      </c>
      <c r="AQ251" s="99" t="n">
        <f aca="false">LEN(BB251)-LEN(SUBSTITUTE(BB251,"/",""))-1</f>
        <v>4</v>
      </c>
      <c r="AR251" s="99" t="str">
        <f aca="false">H251</f>
        <v>1..1</v>
      </c>
      <c r="AS251" s="97" t="s">
        <v>3972</v>
      </c>
      <c r="AT251" s="97" t="s">
        <v>3973</v>
      </c>
      <c r="AU251" s="98" t="s">
        <v>3974</v>
      </c>
      <c r="AV251" s="98"/>
      <c r="AW251" s="98" t="s">
        <v>6584</v>
      </c>
      <c r="AX251" s="97" t="s">
        <v>5229</v>
      </c>
      <c r="AY251" s="99" t="str">
        <f aca="false">O251</f>
        <v>1..1</v>
      </c>
      <c r="AZ251" s="100" t="str">
        <f aca="false">P251</f>
        <v>1..1</v>
      </c>
      <c r="BA251" s="54" t="str">
        <f aca="false">Q251</f>
        <v>/rsm:CrossIndustryInvoice
/rsm:SupplyChainTradeTransaction
/ram:ApplicableHeaderTradeSettlement
/ram:ApplicableTradeTax
/ram:BasisAmount</v>
      </c>
      <c r="BB251" s="109" t="str">
        <f aca="false">R251</f>
        <v>/rsm:CrossIndustryInvoice/rsm:SupplyChainTradeTransaction/ram:ApplicableHeaderTradeSettlement/ram:ApplicableTradeTax/ram:BasisAmount</v>
      </c>
      <c r="BC251" s="99" t="str">
        <f aca="false">IF(S251="","",S251)</f>
        <v>A</v>
      </c>
      <c r="BD251" s="10" t="str">
        <f aca="false">IF(T251="","",T251)</f>
        <v>E</v>
      </c>
      <c r="BE251" s="99" t="str">
        <f aca="false">IF(U251="","",U251)</f>
        <v>0..n</v>
      </c>
      <c r="BF251" s="99" t="str">
        <f aca="false">IF(V251="","",V251)</f>
        <v>CAR-2, CAR-3</v>
      </c>
      <c r="BG251" s="315" t="str">
        <f aca="false">IF(W251="","",W251)</f>
        <v/>
      </c>
      <c r="BH251" s="6"/>
      <c r="BI251" s="10" t="str">
        <f aca="false">Y251</f>
        <v>-</v>
      </c>
      <c r="BJ251" s="10" t="str">
        <f aca="false">Z251</f>
        <v>X</v>
      </c>
      <c r="BK251" s="10" t="str">
        <f aca="false">AA251</f>
        <v>X</v>
      </c>
      <c r="BL251" s="10" t="str">
        <f aca="false">AB251</f>
        <v>X</v>
      </c>
      <c r="BM251" s="10" t="str">
        <f aca="false">AC251</f>
        <v>X</v>
      </c>
      <c r="BN251" s="10" t="str">
        <f aca="false">AD251</f>
        <v>X</v>
      </c>
      <c r="BO251" s="10" t="str">
        <f aca="false">AE251</f>
        <v>X</v>
      </c>
      <c r="BP251" s="6"/>
      <c r="BQ251" s="10" t="str">
        <f aca="false">AG251</f>
        <v>BASIC WL</v>
      </c>
      <c r="BR251" s="10" t="str">
        <f aca="false">AH251</f>
        <v>BASIC WL</v>
      </c>
      <c r="BS251" s="47"/>
      <c r="BT251" s="49" t="s">
        <v>6862</v>
      </c>
    </row>
    <row r="252" s="53" customFormat="true" ht="229.5" hidden="false" customHeight="false" outlineLevel="0" collapsed="false">
      <c r="A252" s="58" t="str">
        <f aca="false">IF(OR(T252="E",T252="A"),"YES","NO")</f>
        <v>YES</v>
      </c>
      <c r="B252" s="58"/>
      <c r="C252" s="58"/>
      <c r="D252" s="277" t="s">
        <v>6235</v>
      </c>
      <c r="E252" s="278" t="s">
        <v>3985</v>
      </c>
      <c r="F252" s="279" t="s">
        <v>3985</v>
      </c>
      <c r="G252" s="99" t="n">
        <f aca="false">LEN(R252)-LEN(SUBSTITUTE(R252,"/",""))-1</f>
        <v>4</v>
      </c>
      <c r="H252" s="99" t="s">
        <v>88</v>
      </c>
      <c r="I252" s="97" t="s">
        <v>873</v>
      </c>
      <c r="J252" s="97" t="s">
        <v>874</v>
      </c>
      <c r="K252" s="98" t="s">
        <v>875</v>
      </c>
      <c r="L252" s="98" t="s">
        <v>1340</v>
      </c>
      <c r="M252" s="98" t="s">
        <v>3986</v>
      </c>
      <c r="N252" s="97" t="s">
        <v>174</v>
      </c>
      <c r="O252" s="99" t="s">
        <v>88</v>
      </c>
      <c r="P252" s="100" t="str">
        <f aca="false">O252</f>
        <v>1..1</v>
      </c>
      <c r="Q252" s="54" t="s">
        <v>6591</v>
      </c>
      <c r="R252" s="109" t="s">
        <v>3987</v>
      </c>
      <c r="S252" s="99" t="s">
        <v>176</v>
      </c>
      <c r="T252" s="10" t="str">
        <f aca="false">IF($E252="","",IF(ISERROR(SEARCH("@",$R252)),IF(LEFT($E252,4)="BG-X","EG",IF(LEFT($E252,2)="BG","G",IF(LEFT($E252,4)="BT-X",IF(LEN($E252)-LEN(SUBSTITUTE($E252,"-",))&gt;2,"","E"),IF(LEN($E252)-LEN(SUBSTITUTE($E252,"-",))&gt;1,"","E")))),"A"))</f>
        <v>E</v>
      </c>
      <c r="U252" s="99" t="s">
        <v>95</v>
      </c>
      <c r="V252" s="99" t="s">
        <v>177</v>
      </c>
      <c r="W252" s="315"/>
      <c r="X252" s="38"/>
      <c r="Y252" s="10" t="str">
        <f aca="false">IF(AH252=Y$4,"X","-")</f>
        <v>-</v>
      </c>
      <c r="Z252" s="10" t="str">
        <f aca="false">IF(Y252="X","X",IF($AH252=Z$4,"X","-"))</f>
        <v>X</v>
      </c>
      <c r="AA252" s="10" t="str">
        <f aca="false">IF(Z252="X","X",IF($AH252=AA$4,"X","-"))</f>
        <v>X</v>
      </c>
      <c r="AB252" s="10" t="str">
        <f aca="false">IF(AA252="X","X",IF($AH252=AB$4,"X","-"))</f>
        <v>X</v>
      </c>
      <c r="AC252" s="10" t="str">
        <f aca="false">IF(AB252="X","X",IF($AH252=AC$4,"X","-"))</f>
        <v>X</v>
      </c>
      <c r="AD252" s="10" t="str">
        <f aca="false">IF(AC252="X","X",IF($AH252=AD$4,"X","-"))</f>
        <v>X</v>
      </c>
      <c r="AE252" s="10" t="str">
        <f aca="false">IF(AD252="X","X",IF($AH252=AE$4,"X","-"))</f>
        <v>X</v>
      </c>
      <c r="AF252" s="38"/>
      <c r="AG252" s="10" t="s">
        <v>25</v>
      </c>
      <c r="AH252" s="110" t="s">
        <v>25</v>
      </c>
      <c r="AI252" s="38"/>
      <c r="AJ252" s="13" t="str">
        <f aca="false">IF(ISERROR(FIND("/",R252)),R252,LEFT(R252,FIND(CHAR(1),SUBSTITUTE(R252,"/",CHAR(1),LEN(R252)-LEN(SUBSTITUTE(R252,"/",""))))-1))</f>
        <v>/rsm:CrossIndustryInvoice/rsm:SupplyChainTradeTransaction/ram:ApplicableHeaderTradeSettlement/ram:ApplicableTradeTax</v>
      </c>
      <c r="AK252" s="13" t="str">
        <f aca="false">IF(ISERROR(FIND("/",R252)),R252,MID(R252, FIND(CHAR(1),SUBSTITUTE(R252,"/",CHAR(1), LEN(R252)-LEN(SUBSTITUTE(R252,"/","")))), LEN(R252)))</f>
        <v>/ram:CategoryCode</v>
      </c>
      <c r="AL252" s="14" t="n">
        <f aca="false">COUNTIFS(R$4:R252,AJ252)</f>
        <v>1</v>
      </c>
      <c r="AM252" s="1"/>
      <c r="AN252" s="277" t="str">
        <f aca="false">D252</f>
        <v>SCT_HTS</v>
      </c>
      <c r="AO252" s="278" t="str">
        <f aca="false">E252</f>
        <v>BT-118</v>
      </c>
      <c r="AP252" s="279" t="str">
        <f aca="false">IF(F252="","",F252)</f>
        <v>BT-118</v>
      </c>
      <c r="AQ252" s="99" t="n">
        <f aca="false">LEN(BB252)-LEN(SUBSTITUTE(BB252,"/",""))-1</f>
        <v>4</v>
      </c>
      <c r="AR252" s="99" t="str">
        <f aca="false">H252</f>
        <v>1..1</v>
      </c>
      <c r="AS252" s="97" t="s">
        <v>877</v>
      </c>
      <c r="AT252" s="97" t="s">
        <v>878</v>
      </c>
      <c r="AU252" s="98" t="s">
        <v>879</v>
      </c>
      <c r="AV252" s="98" t="s">
        <v>1345</v>
      </c>
      <c r="AW252" s="98" t="s">
        <v>3988</v>
      </c>
      <c r="AX252" s="97" t="s">
        <v>174</v>
      </c>
      <c r="AY252" s="99" t="str">
        <f aca="false">O252</f>
        <v>1..1</v>
      </c>
      <c r="AZ252" s="100" t="str">
        <f aca="false">P252</f>
        <v>1..1</v>
      </c>
      <c r="BA252" s="54" t="str">
        <f aca="false">Q252</f>
        <v>/rsm:CrossIndustryInvoice
/rsm:SupplyChainTradeTransaction
/ram:ApplicableHeaderTradeSettlement
/ram:ApplicableTradeTax
/ram:CategoryCode</v>
      </c>
      <c r="BB252" s="109" t="str">
        <f aca="false">R252</f>
        <v>/rsm:CrossIndustryInvoice/rsm:SupplyChainTradeTransaction/ram:ApplicableHeaderTradeSettlement/ram:ApplicableTradeTax/ram:CategoryCode</v>
      </c>
      <c r="BC252" s="99" t="str">
        <f aca="false">IF(S252="","",S252)</f>
        <v>C</v>
      </c>
      <c r="BD252" s="10" t="str">
        <f aca="false">IF(T252="","",T252)</f>
        <v>E</v>
      </c>
      <c r="BE252" s="99" t="str">
        <f aca="false">IF(U252="","",U252)</f>
        <v>0..1</v>
      </c>
      <c r="BF252" s="99" t="str">
        <f aca="false">IF(V252="","",V252)</f>
        <v>CAR-2</v>
      </c>
      <c r="BG252" s="315" t="str">
        <f aca="false">IF(W252="","",W252)</f>
        <v/>
      </c>
      <c r="BH252" s="6"/>
      <c r="BI252" s="10" t="str">
        <f aca="false">Y252</f>
        <v>-</v>
      </c>
      <c r="BJ252" s="10" t="str">
        <f aca="false">Z252</f>
        <v>X</v>
      </c>
      <c r="BK252" s="10" t="str">
        <f aca="false">AA252</f>
        <v>X</v>
      </c>
      <c r="BL252" s="10" t="str">
        <f aca="false">AB252</f>
        <v>X</v>
      </c>
      <c r="BM252" s="10" t="str">
        <f aca="false">AC252</f>
        <v>X</v>
      </c>
      <c r="BN252" s="10" t="str">
        <f aca="false">AD252</f>
        <v>X</v>
      </c>
      <c r="BO252" s="10" t="str">
        <f aca="false">AE252</f>
        <v>X</v>
      </c>
      <c r="BP252" s="6"/>
      <c r="BQ252" s="10" t="str">
        <f aca="false">AG252</f>
        <v>BASIC WL</v>
      </c>
      <c r="BR252" s="10" t="str">
        <f aca="false">AH252</f>
        <v>BASIC WL</v>
      </c>
      <c r="BS252" s="47"/>
      <c r="BT252" s="49" t="s">
        <v>6862</v>
      </c>
    </row>
    <row r="253" s="53" customFormat="true" ht="85.5" hidden="false" customHeight="false" outlineLevel="0" collapsed="false">
      <c r="A253" s="58" t="str">
        <f aca="false">IF(OR(T253="E",T253="A"),"YES","NO")</f>
        <v>YES</v>
      </c>
      <c r="B253" s="58"/>
      <c r="C253" s="58"/>
      <c r="D253" s="277" t="s">
        <v>6235</v>
      </c>
      <c r="E253" s="278" t="s">
        <v>3989</v>
      </c>
      <c r="F253" s="279" t="s">
        <v>3989</v>
      </c>
      <c r="G253" s="99" t="n">
        <f aca="false">LEN(R253)-LEN(SUBSTITUTE(R253,"/",""))-1</f>
        <v>4</v>
      </c>
      <c r="H253" s="99" t="s">
        <v>95</v>
      </c>
      <c r="I253" s="97" t="s">
        <v>881</v>
      </c>
      <c r="J253" s="97" t="s">
        <v>882</v>
      </c>
      <c r="K253" s="98" t="s">
        <v>883</v>
      </c>
      <c r="L253" s="98"/>
      <c r="M253" s="98"/>
      <c r="N253" s="97" t="s">
        <v>174</v>
      </c>
      <c r="O253" s="99" t="s">
        <v>95</v>
      </c>
      <c r="P253" s="100" t="str">
        <f aca="false">O253</f>
        <v>0..1</v>
      </c>
      <c r="Q253" s="54" t="s">
        <v>6593</v>
      </c>
      <c r="R253" s="109" t="s">
        <v>3990</v>
      </c>
      <c r="S253" s="99" t="s">
        <v>176</v>
      </c>
      <c r="T253" s="10" t="str">
        <f aca="false">IF($E253="","",IF(ISERROR(SEARCH("@",$R253)),IF(LEFT($E253,4)="BG-X","EG",IF(LEFT($E253,2)="BG","G",IF(LEFT($E253,4)="BT-X",IF(LEN($E253)-LEN(SUBSTITUTE($E253,"-",))&gt;2,"","E"),IF(LEN($E253)-LEN(SUBSTITUTE($E253,"-",))&gt;1,"","E")))),"A"))</f>
        <v>E</v>
      </c>
      <c r="U253" s="99" t="s">
        <v>95</v>
      </c>
      <c r="V253" s="99"/>
      <c r="W253" s="315"/>
      <c r="X253" s="38"/>
      <c r="Y253" s="10" t="str">
        <f aca="false">IF(AH253=Y$4,"X","-")</f>
        <v>-</v>
      </c>
      <c r="Z253" s="10" t="str">
        <f aca="false">IF(Y253="X","X",IF($AH253=Z$4,"X","-"))</f>
        <v>X</v>
      </c>
      <c r="AA253" s="10" t="str">
        <f aca="false">IF(Z253="X","X",IF($AH253=AA$4,"X","-"))</f>
        <v>X</v>
      </c>
      <c r="AB253" s="10" t="str">
        <f aca="false">IF(AA253="X","X",IF($AH253=AB$4,"X","-"))</f>
        <v>X</v>
      </c>
      <c r="AC253" s="10" t="str">
        <f aca="false">IF(AB253="X","X",IF($AH253=AC$4,"X","-"))</f>
        <v>X</v>
      </c>
      <c r="AD253" s="10" t="str">
        <f aca="false">IF(AC253="X","X",IF($AH253=AD$4,"X","-"))</f>
        <v>X</v>
      </c>
      <c r="AE253" s="10" t="str">
        <f aca="false">IF(AD253="X","X",IF($AH253=AE$4,"X","-"))</f>
        <v>X</v>
      </c>
      <c r="AF253" s="38"/>
      <c r="AG253" s="10" t="s">
        <v>25</v>
      </c>
      <c r="AH253" s="110" t="s">
        <v>25</v>
      </c>
      <c r="AI253" s="38"/>
      <c r="AJ253" s="13" t="str">
        <f aca="false">IF(ISERROR(FIND("/",R253)),R253,LEFT(R253,FIND(CHAR(1),SUBSTITUTE(R253,"/",CHAR(1),LEN(R253)-LEN(SUBSTITUTE(R253,"/",""))))-1))</f>
        <v>/rsm:CrossIndustryInvoice/rsm:SupplyChainTradeTransaction/ram:ApplicableHeaderTradeSettlement/ram:ApplicableTradeTax</v>
      </c>
      <c r="AK253" s="13" t="str">
        <f aca="false">IF(ISERROR(FIND("/",R253)),R253,MID(R253, FIND(CHAR(1),SUBSTITUTE(R253,"/",CHAR(1), LEN(R253)-LEN(SUBSTITUTE(R253,"/","")))), LEN(R253)))</f>
        <v>/ram:ExemptionReasonCode</v>
      </c>
      <c r="AL253" s="14" t="n">
        <f aca="false">COUNTIFS(R$4:R253,AJ253)</f>
        <v>1</v>
      </c>
      <c r="AM253" s="1"/>
      <c r="AN253" s="277" t="str">
        <f aca="false">D253</f>
        <v>SCT_HTS</v>
      </c>
      <c r="AO253" s="278" t="str">
        <f aca="false">E253</f>
        <v>BT-121</v>
      </c>
      <c r="AP253" s="279" t="str">
        <f aca="false">IF(F253="","",F253)</f>
        <v>BT-121</v>
      </c>
      <c r="AQ253" s="99" t="n">
        <f aca="false">LEN(BB253)-LEN(SUBSTITUTE(BB253,"/",""))-1</f>
        <v>4</v>
      </c>
      <c r="AR253" s="99" t="str">
        <f aca="false">H253</f>
        <v>0..1</v>
      </c>
      <c r="AS253" s="97" t="s">
        <v>885</v>
      </c>
      <c r="AT253" s="97" t="s">
        <v>886</v>
      </c>
      <c r="AU253" s="98" t="s">
        <v>887</v>
      </c>
      <c r="AV253" s="98"/>
      <c r="AW253" s="98"/>
      <c r="AX253" s="97" t="s">
        <v>174</v>
      </c>
      <c r="AY253" s="99" t="str">
        <f aca="false">O253</f>
        <v>0..1</v>
      </c>
      <c r="AZ253" s="100" t="str">
        <f aca="false">P253</f>
        <v>0..1</v>
      </c>
      <c r="BA253" s="54" t="str">
        <f aca="false">Q253</f>
        <v>/rsm:CrossIndustryInvoice
/rsm:SupplyChainTradeTransaction
/ram:ApplicableHeaderTradeSettlement
/ram:ApplicableTradeTax
/ram:ExemptionReasonCode</v>
      </c>
      <c r="BB253" s="109" t="str">
        <f aca="false">R253</f>
        <v>/rsm:CrossIndustryInvoice/rsm:SupplyChainTradeTransaction/ram:ApplicableHeaderTradeSettlement/ram:ApplicableTradeTax/ram:ExemptionReasonCode</v>
      </c>
      <c r="BC253" s="99" t="str">
        <f aca="false">IF(S253="","",S253)</f>
        <v>C</v>
      </c>
      <c r="BD253" s="10" t="str">
        <f aca="false">IF(T253="","",T253)</f>
        <v>E</v>
      </c>
      <c r="BE253" s="99" t="str">
        <f aca="false">IF(U253="","",U253)</f>
        <v>0..1</v>
      </c>
      <c r="BF253" s="99" t="str">
        <f aca="false">IF(V253="","",V253)</f>
        <v/>
      </c>
      <c r="BG253" s="315" t="str">
        <f aca="false">IF(W253="","",W253)</f>
        <v/>
      </c>
      <c r="BH253" s="6"/>
      <c r="BI253" s="10" t="str">
        <f aca="false">Y253</f>
        <v>-</v>
      </c>
      <c r="BJ253" s="10" t="str">
        <f aca="false">Z253</f>
        <v>X</v>
      </c>
      <c r="BK253" s="10" t="str">
        <f aca="false">AA253</f>
        <v>X</v>
      </c>
      <c r="BL253" s="10" t="str">
        <f aca="false">AB253</f>
        <v>X</v>
      </c>
      <c r="BM253" s="10" t="str">
        <f aca="false">AC253</f>
        <v>X</v>
      </c>
      <c r="BN253" s="10" t="str">
        <f aca="false">AD253</f>
        <v>X</v>
      </c>
      <c r="BO253" s="10" t="str">
        <f aca="false">AE253</f>
        <v>X</v>
      </c>
      <c r="BP253" s="6"/>
      <c r="BQ253" s="10" t="str">
        <f aca="false">AG253</f>
        <v>BASIC WL</v>
      </c>
      <c r="BR253" s="10" t="str">
        <f aca="false">AH253</f>
        <v>BASIC WL</v>
      </c>
      <c r="BS253" s="47"/>
      <c r="BT253" s="49" t="s">
        <v>6862</v>
      </c>
    </row>
    <row r="254" s="53" customFormat="true" ht="85.5" hidden="false" customHeight="false" outlineLevel="0" collapsed="false">
      <c r="A254" s="58" t="str">
        <f aca="false">IF(OR(T254="E",T254="A"),"YES","NO")</f>
        <v>NO</v>
      </c>
      <c r="B254" s="58"/>
      <c r="C254" s="58"/>
      <c r="D254" s="277" t="s">
        <v>6235</v>
      </c>
      <c r="E254" s="278" t="s">
        <v>3991</v>
      </c>
      <c r="F254" s="279"/>
      <c r="G254" s="107" t="n">
        <f aca="false">LEN(R254)-LEN(SUBSTITUTE(R254,"/",""))-1</f>
        <v>4</v>
      </c>
      <c r="H254" s="107" t="s">
        <v>95</v>
      </c>
      <c r="I254" s="108" t="s">
        <v>6594</v>
      </c>
      <c r="J254" s="97" t="s">
        <v>3992</v>
      </c>
      <c r="K254" s="98" t="s">
        <v>3993</v>
      </c>
      <c r="L254" s="98"/>
      <c r="M254" s="98"/>
      <c r="N254" s="97"/>
      <c r="O254" s="99" t="s">
        <v>95</v>
      </c>
      <c r="P254" s="100" t="str">
        <f aca="false">O254</f>
        <v>0..1</v>
      </c>
      <c r="Q254" s="54" t="s">
        <v>6595</v>
      </c>
      <c r="R254" s="109" t="s">
        <v>3994</v>
      </c>
      <c r="S254" s="99"/>
      <c r="T254" s="10" t="str">
        <f aca="false">IF($E254="","",IF(ISERROR(SEARCH("@",$R254)),IF(LEFT($E254,4)="BG-X","EG",IF(LEFT($E254,2)="BG","G",IF(LEFT($E254,4)="BT-X",IF(LEN($E254)-LEN(SUBSTITUTE($E254,"-",))&gt;2,"","E"),IF(LEN($E254)-LEN(SUBSTITUTE($E254,"-",))&gt;1,"","E")))),"A"))</f>
        <v/>
      </c>
      <c r="U254" s="99" t="s">
        <v>95</v>
      </c>
      <c r="V254" s="99"/>
      <c r="W254" s="315"/>
      <c r="X254" s="38"/>
      <c r="Y254" s="10" t="str">
        <f aca="false">IF(AH254=Y$4,"X","-")</f>
        <v>-</v>
      </c>
      <c r="Z254" s="10" t="str">
        <f aca="false">IF(Y254="X","X",IF($AH254=Z$4,"X","-"))</f>
        <v>-</v>
      </c>
      <c r="AA254" s="10" t="str">
        <f aca="false">IF(Z254="X","X",IF($AH254=AA$4,"X","-"))</f>
        <v>-</v>
      </c>
      <c r="AB254" s="10" t="str">
        <f aca="false">IF(AA254="X","X",IF($AH254=AB$4,"X","-"))</f>
        <v>X</v>
      </c>
      <c r="AC254" s="10" t="str">
        <f aca="false">IF(AB254="X","X",IF($AH254=AC$4,"X","-"))</f>
        <v>X</v>
      </c>
      <c r="AD254" s="10" t="str">
        <f aca="false">IF(AC254="X","X",IF($AH254=AD$4,"X","-"))</f>
        <v>X</v>
      </c>
      <c r="AE254" s="10" t="str">
        <f aca="false">IF(AD254="X","X",IF($AH254=AE$4,"X","-"))</f>
        <v>X</v>
      </c>
      <c r="AF254" s="38"/>
      <c r="AG254" s="10" t="s">
        <v>27</v>
      </c>
      <c r="AH254" s="110" t="s">
        <v>27</v>
      </c>
      <c r="AI254" s="38"/>
      <c r="AJ254" s="13" t="str">
        <f aca="false">IF(ISERROR(FIND("/",R254)),R254,LEFT(R254,FIND(CHAR(1),SUBSTITUTE(R254,"/",CHAR(1),LEN(R254)-LEN(SUBSTITUTE(R254,"/",""))))-1))</f>
        <v>/rsm:CrossIndustryInvoice/rsm:SupplyChainTradeTransaction/ram:ApplicableHeaderTradeSettlement/ram:ApplicableTradeTax</v>
      </c>
      <c r="AK254" s="13" t="str">
        <f aca="false">IF(ISERROR(FIND("/",R254)),R254,MID(R254, FIND(CHAR(1),SUBSTITUTE(R254,"/",CHAR(1), LEN(R254)-LEN(SUBSTITUTE(R254,"/","")))), LEN(R254)))</f>
        <v>/ram:TaxPointDate</v>
      </c>
      <c r="AL254" s="14" t="n">
        <f aca="false">COUNTIFS(R$4:R254,AJ254)</f>
        <v>1</v>
      </c>
      <c r="AM254" s="1"/>
      <c r="AN254" s="277" t="str">
        <f aca="false">D254</f>
        <v>SCT_HTS</v>
      </c>
      <c r="AO254" s="278" t="str">
        <f aca="false">E254</f>
        <v>BT-7-00</v>
      </c>
      <c r="AP254" s="279" t="str">
        <f aca="false">IF(F254="","",F254)</f>
        <v/>
      </c>
      <c r="AQ254" s="107" t="n">
        <f aca="false">LEN(BB254)-LEN(SUBSTITUTE(BB254,"/",""))-1</f>
        <v>4</v>
      </c>
      <c r="AR254" s="107" t="str">
        <f aca="false">H254</f>
        <v>0..1</v>
      </c>
      <c r="AS254" s="108" t="s">
        <v>6596</v>
      </c>
      <c r="AT254" s="97" t="s">
        <v>3995</v>
      </c>
      <c r="AU254" s="98" t="s">
        <v>3996</v>
      </c>
      <c r="AV254" s="98"/>
      <c r="AW254" s="98"/>
      <c r="AX254" s="97"/>
      <c r="AY254" s="99" t="str">
        <f aca="false">O254</f>
        <v>0..1</v>
      </c>
      <c r="AZ254" s="100" t="str">
        <f aca="false">P254</f>
        <v>0..1</v>
      </c>
      <c r="BA254" s="54" t="str">
        <f aca="false">Q254</f>
        <v>/rsm:CrossIndustryInvoice
/rsm:SupplyChainTradeTransaction
/ram:ApplicableHeaderTradeSettlement
/ram:ApplicableTradeTax
/ram:TaxPointDate</v>
      </c>
      <c r="BB254" s="109" t="str">
        <f aca="false">R254</f>
        <v>/rsm:CrossIndustryInvoice/rsm:SupplyChainTradeTransaction/ram:ApplicableHeaderTradeSettlement/ram:ApplicableTradeTax/ram:TaxPointDate</v>
      </c>
      <c r="BC254" s="99" t="str">
        <f aca="false">IF(S254="","",S254)</f>
        <v/>
      </c>
      <c r="BD254" s="10" t="str">
        <f aca="false">IF(T254="","",T254)</f>
        <v/>
      </c>
      <c r="BE254" s="99" t="str">
        <f aca="false">IF(U254="","",U254)</f>
        <v>0..1</v>
      </c>
      <c r="BF254" s="99" t="str">
        <f aca="false">IF(V254="","",V254)</f>
        <v/>
      </c>
      <c r="BG254" s="315" t="str">
        <f aca="false">IF(W254="","",W254)</f>
        <v/>
      </c>
      <c r="BH254" s="6"/>
      <c r="BI254" s="10" t="str">
        <f aca="false">Y254</f>
        <v>-</v>
      </c>
      <c r="BJ254" s="10" t="str">
        <f aca="false">Z254</f>
        <v>-</v>
      </c>
      <c r="BK254" s="10" t="str">
        <f aca="false">AA254</f>
        <v>-</v>
      </c>
      <c r="BL254" s="10" t="str">
        <f aca="false">AB254</f>
        <v>X</v>
      </c>
      <c r="BM254" s="10" t="str">
        <f aca="false">AC254</f>
        <v>X</v>
      </c>
      <c r="BN254" s="10" t="str">
        <f aca="false">AD254</f>
        <v>X</v>
      </c>
      <c r="BO254" s="10" t="str">
        <f aca="false">AE254</f>
        <v>X</v>
      </c>
      <c r="BP254" s="6"/>
      <c r="BQ254" s="10" t="str">
        <f aca="false">AG254</f>
        <v>EN 16931</v>
      </c>
      <c r="BR254" s="10" t="str">
        <f aca="false">AH254</f>
        <v>EN 16931</v>
      </c>
      <c r="BS254" s="47"/>
      <c r="BT254" s="49" t="s">
        <v>6862</v>
      </c>
    </row>
    <row r="255" s="53" customFormat="true" ht="127.5" hidden="false" customHeight="false" outlineLevel="0" collapsed="false">
      <c r="A255" s="58" t="str">
        <f aca="false">IF(OR(T255="E",T255="A"),"YES","NO")</f>
        <v>YES</v>
      </c>
      <c r="B255" s="58"/>
      <c r="C255" s="58"/>
      <c r="D255" s="277" t="s">
        <v>6235</v>
      </c>
      <c r="E255" s="278" t="s">
        <v>3997</v>
      </c>
      <c r="F255" s="279" t="s">
        <v>3997</v>
      </c>
      <c r="G255" s="99" t="n">
        <f aca="false">LEN(R255)-LEN(SUBSTITUTE(R255,"/",""))-1</f>
        <v>5</v>
      </c>
      <c r="H255" s="99" t="s">
        <v>95</v>
      </c>
      <c r="I255" s="97" t="s">
        <v>3998</v>
      </c>
      <c r="J255" s="97" t="s">
        <v>3999</v>
      </c>
      <c r="K255" s="98" t="s">
        <v>4000</v>
      </c>
      <c r="L255" s="98" t="s">
        <v>4001</v>
      </c>
      <c r="M255" s="98" t="s">
        <v>4002</v>
      </c>
      <c r="N255" s="97" t="s">
        <v>186</v>
      </c>
      <c r="O255" s="99" t="s">
        <v>88</v>
      </c>
      <c r="P255" s="100" t="str">
        <f aca="false">O255</f>
        <v>1..1</v>
      </c>
      <c r="Q255" s="54" t="s">
        <v>6598</v>
      </c>
      <c r="R255" s="109" t="s">
        <v>4003</v>
      </c>
      <c r="S255" s="99" t="s">
        <v>188</v>
      </c>
      <c r="T255" s="10" t="str">
        <f aca="false">IF($E255="","",IF(ISERROR(SEARCH("@",$R255)),IF(LEFT($E255,4)="BG-X","EG",IF(LEFT($E255,2)="BG","G",IF(LEFT($E255,4)="BT-X",IF(LEN($E255)-LEN(SUBSTITUTE($E255,"-",))&gt;2,"","E"),IF(LEN($E255)-LEN(SUBSTITUTE($E255,"-",))&gt;1,"","E")))),"A"))</f>
        <v>E</v>
      </c>
      <c r="U255" s="99" t="s">
        <v>88</v>
      </c>
      <c r="V255" s="99" t="s">
        <v>4004</v>
      </c>
      <c r="W255" s="315" t="s">
        <v>1377</v>
      </c>
      <c r="X255" s="38"/>
      <c r="Y255" s="10" t="str">
        <f aca="false">IF(AH255=Y$4,"X","-")</f>
        <v>-</v>
      </c>
      <c r="Z255" s="10" t="str">
        <f aca="false">IF(Y255="X","X",IF($AH255=Z$4,"X","-"))</f>
        <v>-</v>
      </c>
      <c r="AA255" s="10" t="str">
        <f aca="false">IF(Z255="X","X",IF($AH255=AA$4,"X","-"))</f>
        <v>-</v>
      </c>
      <c r="AB255" s="10" t="str">
        <f aca="false">IF(AA255="X","X",IF($AH255=AB$4,"X","-"))</f>
        <v>X</v>
      </c>
      <c r="AC255" s="10" t="str">
        <f aca="false">IF(AB255="X","X",IF($AH255=AC$4,"X","-"))</f>
        <v>X</v>
      </c>
      <c r="AD255" s="10" t="str">
        <f aca="false">IF(AC255="X","X",IF($AH255=AD$4,"X","-"))</f>
        <v>X</v>
      </c>
      <c r="AE255" s="10" t="str">
        <f aca="false">IF(AD255="X","X",IF($AH255=AE$4,"X","-"))</f>
        <v>X</v>
      </c>
      <c r="AF255" s="38"/>
      <c r="AG255" s="10" t="s">
        <v>27</v>
      </c>
      <c r="AH255" s="110" t="s">
        <v>27</v>
      </c>
      <c r="AI255" s="38"/>
      <c r="AJ255" s="13" t="str">
        <f aca="false">IF(ISERROR(FIND("/",R255)),R255,LEFT(R255,FIND(CHAR(1),SUBSTITUTE(R255,"/",CHAR(1),LEN(R255)-LEN(SUBSTITUTE(R255,"/",""))))-1))</f>
        <v>/rsm:CrossIndustryInvoice/rsm:SupplyChainTradeTransaction/ram:ApplicableHeaderTradeSettlement/ram:ApplicableTradeTax/ram:TaxPointDate</v>
      </c>
      <c r="AK255" s="13" t="str">
        <f aca="false">IF(ISERROR(FIND("/",R255)),R255,MID(R255, FIND(CHAR(1),SUBSTITUTE(R255,"/",CHAR(1), LEN(R255)-LEN(SUBSTITUTE(R255,"/","")))), LEN(R255)))</f>
        <v>/udt:DateString</v>
      </c>
      <c r="AL255" s="14" t="n">
        <f aca="false">COUNTIFS(R$4:R255,AJ255)</f>
        <v>1</v>
      </c>
      <c r="AM255" s="1"/>
      <c r="AN255" s="277" t="str">
        <f aca="false">D255</f>
        <v>SCT_HTS</v>
      </c>
      <c r="AO255" s="278" t="str">
        <f aca="false">E255</f>
        <v>BT-7</v>
      </c>
      <c r="AP255" s="279" t="str">
        <f aca="false">IF(F255="","",F255)</f>
        <v>BT-7</v>
      </c>
      <c r="AQ255" s="99" t="n">
        <f aca="false">LEN(BB255)-LEN(SUBSTITUTE(BB255,"/",""))-1</f>
        <v>5</v>
      </c>
      <c r="AR255" s="99" t="str">
        <f aca="false">H255</f>
        <v>0..1</v>
      </c>
      <c r="AS255" s="97" t="s">
        <v>3995</v>
      </c>
      <c r="AT255" s="97" t="s">
        <v>4005</v>
      </c>
      <c r="AU255" s="98" t="s">
        <v>4006</v>
      </c>
      <c r="AV255" s="98" t="s">
        <v>4007</v>
      </c>
      <c r="AW255" s="98" t="s">
        <v>4008</v>
      </c>
      <c r="AX255" s="97" t="s">
        <v>186</v>
      </c>
      <c r="AY255" s="99" t="str">
        <f aca="false">O255</f>
        <v>1..1</v>
      </c>
      <c r="AZ255" s="100" t="str">
        <f aca="false">P255</f>
        <v>1..1</v>
      </c>
      <c r="BA255" s="54" t="str">
        <f aca="false">Q255</f>
        <v>/rsm:CrossIndustryInvoice
/rsm:SupplyChainTradeTransaction
/ram:ApplicableHeaderTradeSettlement
/ram:ApplicableTradeTax
/ram:TaxPointDate
/udt:DateString</v>
      </c>
      <c r="BB255" s="109" t="str">
        <f aca="false">R255</f>
        <v>/rsm:CrossIndustryInvoice/rsm:SupplyChainTradeTransaction/ram:ApplicableHeaderTradeSettlement/ram:ApplicableTradeTax/ram:TaxPointDate/udt:DateString</v>
      </c>
      <c r="BC255" s="99" t="str">
        <f aca="false">IF(S255="","",S255)</f>
        <v>D</v>
      </c>
      <c r="BD255" s="10" t="str">
        <f aca="false">IF(T255="","",T255)</f>
        <v>E</v>
      </c>
      <c r="BE255" s="99" t="str">
        <f aca="false">IF(U255="","",U255)</f>
        <v>1..1</v>
      </c>
      <c r="BF255" s="99" t="str">
        <f aca="false">IF(V255="","",V255)</f>
        <v>STR-2</v>
      </c>
      <c r="BG255" s="315" t="str">
        <f aca="false">IF(W255="","",W255)</f>
        <v>@format="102"</v>
      </c>
      <c r="BH255" s="6"/>
      <c r="BI255" s="10" t="str">
        <f aca="false">Y255</f>
        <v>-</v>
      </c>
      <c r="BJ255" s="10" t="str">
        <f aca="false">Z255</f>
        <v>-</v>
      </c>
      <c r="BK255" s="10" t="str">
        <f aca="false">AA255</f>
        <v>-</v>
      </c>
      <c r="BL255" s="10" t="str">
        <f aca="false">AB255</f>
        <v>X</v>
      </c>
      <c r="BM255" s="10" t="str">
        <f aca="false">AC255</f>
        <v>X</v>
      </c>
      <c r="BN255" s="10" t="str">
        <f aca="false">AD255</f>
        <v>X</v>
      </c>
      <c r="BO255" s="10" t="str">
        <f aca="false">AE255</f>
        <v>X</v>
      </c>
      <c r="BP255" s="6"/>
      <c r="BQ255" s="10" t="str">
        <f aca="false">AG255</f>
        <v>EN 16931</v>
      </c>
      <c r="BR255" s="10" t="str">
        <f aca="false">AH255</f>
        <v>EN 16931</v>
      </c>
      <c r="BS255" s="47"/>
      <c r="BT255" s="49" t="s">
        <v>6862</v>
      </c>
    </row>
    <row r="256" s="53" customFormat="true" ht="102" hidden="false" customHeight="false" outlineLevel="0" collapsed="false">
      <c r="A256" s="58" t="str">
        <f aca="false">IF(OR(T256="E",T256="A"),"YES","NO")</f>
        <v>YES</v>
      </c>
      <c r="B256" s="58"/>
      <c r="C256" s="58"/>
      <c r="D256" s="277" t="s">
        <v>6235</v>
      </c>
      <c r="E256" s="278" t="s">
        <v>4009</v>
      </c>
      <c r="F256" s="279"/>
      <c r="G256" s="99" t="n">
        <f aca="false">LEN(R256)-LEN(SUBSTITUTE(R256,"/",""))-1</f>
        <v>6</v>
      </c>
      <c r="H256" s="99" t="s">
        <v>88</v>
      </c>
      <c r="I256" s="139" t="s">
        <v>199</v>
      </c>
      <c r="J256" s="97"/>
      <c r="K256" s="98" t="s">
        <v>200</v>
      </c>
      <c r="L256" s="98"/>
      <c r="M256" s="98" t="s">
        <v>200</v>
      </c>
      <c r="N256" s="97" t="s">
        <v>174</v>
      </c>
      <c r="O256" s="99" t="s">
        <v>88</v>
      </c>
      <c r="P256" s="100" t="str">
        <f aca="false">O256</f>
        <v>1..1</v>
      </c>
      <c r="Q256" s="54" t="s">
        <v>6599</v>
      </c>
      <c r="R256" s="109" t="s">
        <v>4010</v>
      </c>
      <c r="S256" s="99" t="s">
        <v>176</v>
      </c>
      <c r="T256" s="10" t="str">
        <f aca="false">IF($E256="","",IF(ISERROR(SEARCH("@",$R256)),IF(LEFT($E256,4)="BG-X","EG",IF(LEFT($E256,2)="BG","G",IF(LEFT($E256,4)="BT-X",IF(LEN($E256)-LEN(SUBSTITUTE($E256,"-",))&gt;2,"","E"),IF(LEN($E256)-LEN(SUBSTITUTE($E256,"-",))&gt;1,"","E")))),"A"))</f>
        <v>A</v>
      </c>
      <c r="U256" s="99" t="s">
        <v>95</v>
      </c>
      <c r="V256" s="99"/>
      <c r="W256" s="315" t="s">
        <v>200</v>
      </c>
      <c r="X256" s="38"/>
      <c r="Y256" s="10" t="str">
        <f aca="false">IF(AH256=Y$4,"X","-")</f>
        <v>-</v>
      </c>
      <c r="Z256" s="10" t="str">
        <f aca="false">IF(Y256="X","X",IF($AH256=Z$4,"X","-"))</f>
        <v>-</v>
      </c>
      <c r="AA256" s="10" t="str">
        <f aca="false">IF(Z256="X","X",IF($AH256=AA$4,"X","-"))</f>
        <v>-</v>
      </c>
      <c r="AB256" s="10" t="str">
        <f aca="false">IF(AA256="X","X",IF($AH256=AB$4,"X","-"))</f>
        <v>X</v>
      </c>
      <c r="AC256" s="10" t="str">
        <f aca="false">IF(AB256="X","X",IF($AH256=AC$4,"X","-"))</f>
        <v>X</v>
      </c>
      <c r="AD256" s="10" t="str">
        <f aca="false">IF(AC256="X","X",IF($AH256=AD$4,"X","-"))</f>
        <v>X</v>
      </c>
      <c r="AE256" s="10" t="str">
        <f aca="false">IF(AD256="X","X",IF($AH256=AE$4,"X","-"))</f>
        <v>X</v>
      </c>
      <c r="AF256" s="38"/>
      <c r="AG256" s="10" t="s">
        <v>27</v>
      </c>
      <c r="AH256" s="110" t="s">
        <v>27</v>
      </c>
      <c r="AI256" s="38"/>
      <c r="AJ256" s="13" t="str">
        <f aca="false">IF(ISERROR(FIND("/",R256)),R256,LEFT(R256,FIND(CHAR(1),SUBSTITUTE(R256,"/",CHAR(1),LEN(R256)-LEN(SUBSTITUTE(R256,"/",""))))-1))</f>
        <v>/rsm:CrossIndustryInvoice/rsm:SupplyChainTradeTransaction/ram:ApplicableHeaderTradeSettlement/ram:ApplicableTradeTax/ram:TaxPointDate/udt:DateString</v>
      </c>
      <c r="AK256" s="13" t="str">
        <f aca="false">IF(ISERROR(FIND("/",R256)),R256,MID(R256, FIND(CHAR(1),SUBSTITUTE(R256,"/",CHAR(1), LEN(R256)-LEN(SUBSTITUTE(R256,"/","")))), LEN(R256)))</f>
        <v>/@format</v>
      </c>
      <c r="AL256" s="14" t="n">
        <f aca="false">COUNTIFS(R$4:R256,AJ256)</f>
        <v>1</v>
      </c>
      <c r="AM256" s="1"/>
      <c r="AN256" s="277" t="str">
        <f aca="false">D256</f>
        <v>SCT_HTS</v>
      </c>
      <c r="AO256" s="278" t="str">
        <f aca="false">E256</f>
        <v>BT-7-0</v>
      </c>
      <c r="AP256" s="279" t="str">
        <f aca="false">IF(F256="","",F256)</f>
        <v/>
      </c>
      <c r="AQ256" s="99" t="n">
        <f aca="false">LEN(BB256)-LEN(SUBSTITUTE(BB256,"/",""))-1</f>
        <v>6</v>
      </c>
      <c r="AR256" s="99" t="str">
        <f aca="false">H256</f>
        <v>1..1</v>
      </c>
      <c r="AS256" s="139" t="s">
        <v>5207</v>
      </c>
      <c r="AT256" s="97"/>
      <c r="AU256" s="98" t="s">
        <v>202</v>
      </c>
      <c r="AV256" s="98"/>
      <c r="AW256" s="98" t="s">
        <v>4674</v>
      </c>
      <c r="AX256" s="97" t="s">
        <v>174</v>
      </c>
      <c r="AY256" s="99" t="str">
        <f aca="false">O256</f>
        <v>1..1</v>
      </c>
      <c r="AZ256" s="100" t="str">
        <f aca="false">P256</f>
        <v>1..1</v>
      </c>
      <c r="BA256" s="54" t="str">
        <f aca="false">Q256</f>
        <v>/rsm:CrossIndustryInvoice
/rsm:SupplyChainTradeTransaction
/ram:ApplicableHeaderTradeSettlement
/ram:ApplicableTradeTax
/ram:TaxPointDate
/udt:DateString
/@format</v>
      </c>
      <c r="BB256" s="109" t="str">
        <f aca="false">R256</f>
        <v>/rsm:CrossIndustryInvoice/rsm:SupplyChainTradeTransaction/ram:ApplicableHeaderTradeSettlement/ram:ApplicableTradeTax/ram:TaxPointDate/udt:DateString/@format</v>
      </c>
      <c r="BC256" s="99" t="str">
        <f aca="false">IF(S256="","",S256)</f>
        <v>C</v>
      </c>
      <c r="BD256" s="10" t="str">
        <f aca="false">IF(T256="","",T256)</f>
        <v>A</v>
      </c>
      <c r="BE256" s="99" t="str">
        <f aca="false">IF(U256="","",U256)</f>
        <v>0..1</v>
      </c>
      <c r="BF256" s="99" t="str">
        <f aca="false">IF(V256="","",V256)</f>
        <v/>
      </c>
      <c r="BG256" s="315" t="str">
        <f aca="false">IF(W256="","",W256)</f>
        <v>Only value "102"</v>
      </c>
      <c r="BH256" s="6"/>
      <c r="BI256" s="10" t="str">
        <f aca="false">Y256</f>
        <v>-</v>
      </c>
      <c r="BJ256" s="10" t="str">
        <f aca="false">Z256</f>
        <v>-</v>
      </c>
      <c r="BK256" s="10" t="str">
        <f aca="false">AA256</f>
        <v>-</v>
      </c>
      <c r="BL256" s="10" t="str">
        <f aca="false">AB256</f>
        <v>X</v>
      </c>
      <c r="BM256" s="10" t="str">
        <f aca="false">AC256</f>
        <v>X</v>
      </c>
      <c r="BN256" s="10" t="str">
        <f aca="false">AD256</f>
        <v>X</v>
      </c>
      <c r="BO256" s="10" t="str">
        <f aca="false">AE256</f>
        <v>X</v>
      </c>
      <c r="BP256" s="6"/>
      <c r="BQ256" s="10" t="str">
        <f aca="false">AG256</f>
        <v>EN 16931</v>
      </c>
      <c r="BR256" s="10" t="str">
        <f aca="false">AH256</f>
        <v>EN 16931</v>
      </c>
      <c r="BS256" s="47"/>
      <c r="BT256" s="49" t="s">
        <v>6862</v>
      </c>
    </row>
    <row r="257" s="53" customFormat="true" ht="127.5" hidden="false" customHeight="false" outlineLevel="0" collapsed="false">
      <c r="A257" s="58" t="str">
        <f aca="false">IF(OR(T257="E",T257="A"),"YES","NO")</f>
        <v>YES</v>
      </c>
      <c r="B257" s="58"/>
      <c r="C257" s="58"/>
      <c r="D257" s="277" t="s">
        <v>6235</v>
      </c>
      <c r="E257" s="278" t="s">
        <v>4011</v>
      </c>
      <c r="F257" s="279" t="s">
        <v>4011</v>
      </c>
      <c r="G257" s="99" t="n">
        <f aca="false">LEN(R257)-LEN(SUBSTITUTE(R257,"/",""))-1</f>
        <v>4</v>
      </c>
      <c r="H257" s="99" t="s">
        <v>95</v>
      </c>
      <c r="I257" s="97" t="s">
        <v>4012</v>
      </c>
      <c r="J257" s="97" t="s">
        <v>4013</v>
      </c>
      <c r="K257" s="98" t="s">
        <v>4014</v>
      </c>
      <c r="L257" s="98" t="s">
        <v>4015</v>
      </c>
      <c r="M257" s="98" t="s">
        <v>4002</v>
      </c>
      <c r="N257" s="97" t="s">
        <v>174</v>
      </c>
      <c r="O257" s="99" t="s">
        <v>95</v>
      </c>
      <c r="P257" s="100" t="str">
        <f aca="false">O257</f>
        <v>0..1</v>
      </c>
      <c r="Q257" s="54" t="s">
        <v>6602</v>
      </c>
      <c r="R257" s="109" t="s">
        <v>4016</v>
      </c>
      <c r="S257" s="99" t="s">
        <v>176</v>
      </c>
      <c r="T257" s="10" t="str">
        <f aca="false">IF($E257="","",IF(ISERROR(SEARCH("@",$R257)),IF(LEFT($E257,4)="BG-X","EG",IF(LEFT($E257,2)="BG","G",IF(LEFT($E257,4)="BT-X",IF(LEN($E257)-LEN(SUBSTITUTE($E257,"-",))&gt;2,"","E"),IF(LEN($E257)-LEN(SUBSTITUTE($E257,"-",))&gt;1,"","E")))),"A"))</f>
        <v>E</v>
      </c>
      <c r="U257" s="99" t="s">
        <v>95</v>
      </c>
      <c r="V257" s="99" t="s">
        <v>4004</v>
      </c>
      <c r="W257" s="315"/>
      <c r="X257" s="38"/>
      <c r="Y257" s="10" t="str">
        <f aca="false">IF(AH257=Y$4,"X","-")</f>
        <v>-</v>
      </c>
      <c r="Z257" s="10" t="str">
        <f aca="false">IF(Y257="X","X",IF($AH257=Z$4,"X","-"))</f>
        <v>X</v>
      </c>
      <c r="AA257" s="10" t="str">
        <f aca="false">IF(Z257="X","X",IF($AH257=AA$4,"X","-"))</f>
        <v>X</v>
      </c>
      <c r="AB257" s="10" t="str">
        <f aca="false">IF(AA257="X","X",IF($AH257=AB$4,"X","-"))</f>
        <v>X</v>
      </c>
      <c r="AC257" s="10" t="str">
        <f aca="false">IF(AB257="X","X",IF($AH257=AC$4,"X","-"))</f>
        <v>X</v>
      </c>
      <c r="AD257" s="10" t="str">
        <f aca="false">IF(AC257="X","X",IF($AH257=AD$4,"X","-"))</f>
        <v>X</v>
      </c>
      <c r="AE257" s="10" t="str">
        <f aca="false">IF(AD257="X","X",IF($AH257=AE$4,"X","-"))</f>
        <v>X</v>
      </c>
      <c r="AF257" s="38"/>
      <c r="AG257" s="10" t="s">
        <v>25</v>
      </c>
      <c r="AH257" s="110" t="s">
        <v>25</v>
      </c>
      <c r="AI257" s="38"/>
      <c r="AJ257" s="13" t="str">
        <f aca="false">IF(ISERROR(FIND("/",R257)),R257,LEFT(R257,FIND(CHAR(1),SUBSTITUTE(R257,"/",CHAR(1),LEN(R257)-LEN(SUBSTITUTE(R257,"/",""))))-1))</f>
        <v>/rsm:CrossIndustryInvoice/rsm:SupplyChainTradeTransaction/ram:ApplicableHeaderTradeSettlement/ram:ApplicableTradeTax</v>
      </c>
      <c r="AK257" s="13" t="str">
        <f aca="false">IF(ISERROR(FIND("/",R257)),R257,MID(R257, FIND(CHAR(1),SUBSTITUTE(R257,"/",CHAR(1), LEN(R257)-LEN(SUBSTITUTE(R257,"/","")))), LEN(R257)))</f>
        <v>/ram:DueDateTypeCode</v>
      </c>
      <c r="AL257" s="14" t="n">
        <f aca="false">COUNTIFS(R$4:R257,AJ257)</f>
        <v>1</v>
      </c>
      <c r="AM257" s="1"/>
      <c r="AN257" s="277" t="str">
        <f aca="false">D257</f>
        <v>SCT_HTS</v>
      </c>
      <c r="AO257" s="278" t="str">
        <f aca="false">E257</f>
        <v>BT-8</v>
      </c>
      <c r="AP257" s="279" t="str">
        <f aca="false">IF(F257="","",F257)</f>
        <v>BT-8</v>
      </c>
      <c r="AQ257" s="99" t="n">
        <f aca="false">LEN(BB257)-LEN(SUBSTITUTE(BB257,"/",""))-1</f>
        <v>4</v>
      </c>
      <c r="AR257" s="99" t="str">
        <f aca="false">H257</f>
        <v>0..1</v>
      </c>
      <c r="AS257" s="97" t="s">
        <v>4017</v>
      </c>
      <c r="AT257" s="97" t="s">
        <v>4018</v>
      </c>
      <c r="AU257" s="98" t="s">
        <v>4019</v>
      </c>
      <c r="AV257" s="98" t="s">
        <v>4020</v>
      </c>
      <c r="AW257" s="98" t="s">
        <v>4008</v>
      </c>
      <c r="AX257" s="97" t="s">
        <v>174</v>
      </c>
      <c r="AY257" s="99" t="str">
        <f aca="false">O257</f>
        <v>0..1</v>
      </c>
      <c r="AZ257" s="100" t="str">
        <f aca="false">P257</f>
        <v>0..1</v>
      </c>
      <c r="BA257" s="54" t="str">
        <f aca="false">Q257</f>
        <v>/rsm:CrossIndustryInvoice
/rsm:SupplyChainTradeTransaction
/ram:ApplicableHeaderTradeSettlement
/ram:ApplicableTradeTax
/ram:DueDateTypeCode</v>
      </c>
      <c r="BB257" s="109" t="str">
        <f aca="false">R257</f>
        <v>/rsm:CrossIndustryInvoice/rsm:SupplyChainTradeTransaction/ram:ApplicableHeaderTradeSettlement/ram:ApplicableTradeTax/ram:DueDateTypeCode</v>
      </c>
      <c r="BC257" s="99" t="str">
        <f aca="false">IF(S257="","",S257)</f>
        <v>C</v>
      </c>
      <c r="BD257" s="10" t="str">
        <f aca="false">IF(T257="","",T257)</f>
        <v>E</v>
      </c>
      <c r="BE257" s="99" t="str">
        <f aca="false">IF(U257="","",U257)</f>
        <v>0..1</v>
      </c>
      <c r="BF257" s="99" t="str">
        <f aca="false">IF(V257="","",V257)</f>
        <v>STR-2</v>
      </c>
      <c r="BG257" s="315" t="str">
        <f aca="false">IF(W257="","",W257)</f>
        <v/>
      </c>
      <c r="BH257" s="6"/>
      <c r="BI257" s="10" t="str">
        <f aca="false">Y257</f>
        <v>-</v>
      </c>
      <c r="BJ257" s="10" t="str">
        <f aca="false">Z257</f>
        <v>X</v>
      </c>
      <c r="BK257" s="10" t="str">
        <f aca="false">AA257</f>
        <v>X</v>
      </c>
      <c r="BL257" s="10" t="str">
        <f aca="false">AB257</f>
        <v>X</v>
      </c>
      <c r="BM257" s="10" t="str">
        <f aca="false">AC257</f>
        <v>X</v>
      </c>
      <c r="BN257" s="10" t="str">
        <f aca="false">AD257</f>
        <v>X</v>
      </c>
      <c r="BO257" s="10" t="str">
        <f aca="false">AE257</f>
        <v>X</v>
      </c>
      <c r="BP257" s="6"/>
      <c r="BQ257" s="10" t="str">
        <f aca="false">AG257</f>
        <v>BASIC WL</v>
      </c>
      <c r="BR257" s="10" t="str">
        <f aca="false">AH257</f>
        <v>BASIC WL</v>
      </c>
      <c r="BS257" s="47"/>
      <c r="BT257" s="49" t="s">
        <v>6862</v>
      </c>
    </row>
    <row r="258" s="53" customFormat="true" ht="85.5" hidden="false" customHeight="false" outlineLevel="0" collapsed="false">
      <c r="A258" s="58" t="str">
        <f aca="false">IF(OR(T258="E",T258="A"),"YES","NO")</f>
        <v>YES</v>
      </c>
      <c r="B258" s="58"/>
      <c r="C258" s="58"/>
      <c r="D258" s="277" t="s">
        <v>6235</v>
      </c>
      <c r="E258" s="278" t="s">
        <v>4021</v>
      </c>
      <c r="F258" s="279" t="s">
        <v>4021</v>
      </c>
      <c r="G258" s="99" t="n">
        <f aca="false">LEN(R258)-LEN(SUBSTITUTE(R258,"/",""))-1</f>
        <v>4</v>
      </c>
      <c r="H258" s="99" t="s">
        <v>95</v>
      </c>
      <c r="I258" s="97" t="s">
        <v>889</v>
      </c>
      <c r="J258" s="97" t="s">
        <v>890</v>
      </c>
      <c r="K258" s="98" t="s">
        <v>891</v>
      </c>
      <c r="L258" s="98" t="s">
        <v>1352</v>
      </c>
      <c r="M258" s="98" t="s">
        <v>4022</v>
      </c>
      <c r="N258" s="97" t="s">
        <v>764</v>
      </c>
      <c r="O258" s="99" t="s">
        <v>95</v>
      </c>
      <c r="P258" s="100" t="str">
        <f aca="false">O258</f>
        <v>0..1</v>
      </c>
      <c r="Q258" s="54" t="s">
        <v>6604</v>
      </c>
      <c r="R258" s="109" t="s">
        <v>4023</v>
      </c>
      <c r="S258" s="99" t="s">
        <v>766</v>
      </c>
      <c r="T258" s="10" t="str">
        <f aca="false">IF($E258="","",IF(ISERROR(SEARCH("@",$R258)),IF(LEFT($E258,4)="BG-X","EG",IF(LEFT($E258,2)="BG","G",IF(LEFT($E258,4)="BT-X",IF(LEN($E258)-LEN(SUBSTITUTE($E258,"-",))&gt;2,"","E"),IF(LEN($E258)-LEN(SUBSTITUTE($E258,"-",))&gt;1,"","E")))),"A"))</f>
        <v>E</v>
      </c>
      <c r="U258" s="99" t="s">
        <v>95</v>
      </c>
      <c r="V258" s="99"/>
      <c r="W258" s="315"/>
      <c r="X258" s="38"/>
      <c r="Y258" s="10" t="str">
        <f aca="false">IF(AH258=Y$4,"X","-")</f>
        <v>-</v>
      </c>
      <c r="Z258" s="10" t="str">
        <f aca="false">IF(Y258="X","X",IF($AH258=Z$4,"X","-"))</f>
        <v>X</v>
      </c>
      <c r="AA258" s="10" t="str">
        <f aca="false">IF(Z258="X","X",IF($AH258=AA$4,"X","-"))</f>
        <v>X</v>
      </c>
      <c r="AB258" s="10" t="str">
        <f aca="false">IF(AA258="X","X",IF($AH258=AB$4,"X","-"))</f>
        <v>X</v>
      </c>
      <c r="AC258" s="10" t="str">
        <f aca="false">IF(AB258="X","X",IF($AH258=AC$4,"X","-"))</f>
        <v>X</v>
      </c>
      <c r="AD258" s="10" t="str">
        <f aca="false">IF(AC258="X","X",IF($AH258=AD$4,"X","-"))</f>
        <v>X</v>
      </c>
      <c r="AE258" s="10" t="str">
        <f aca="false">IF(AD258="X","X",IF($AH258=AE$4,"X","-"))</f>
        <v>X</v>
      </c>
      <c r="AF258" s="38"/>
      <c r="AG258" s="10" t="s">
        <v>25</v>
      </c>
      <c r="AH258" s="110" t="s">
        <v>25</v>
      </c>
      <c r="AI258" s="38"/>
      <c r="AJ258" s="13" t="str">
        <f aca="false">IF(ISERROR(FIND("/",R258)),R258,LEFT(R258,FIND(CHAR(1),SUBSTITUTE(R258,"/",CHAR(1),LEN(R258)-LEN(SUBSTITUTE(R258,"/",""))))-1))</f>
        <v>/rsm:CrossIndustryInvoice/rsm:SupplyChainTradeTransaction/ram:ApplicableHeaderTradeSettlement/ram:ApplicableTradeTax</v>
      </c>
      <c r="AK258" s="13" t="str">
        <f aca="false">IF(ISERROR(FIND("/",R258)),R258,MID(R258, FIND(CHAR(1),SUBSTITUTE(R258,"/",CHAR(1), LEN(R258)-LEN(SUBSTITUTE(R258,"/","")))), LEN(R258)))</f>
        <v>/ram:RateApplicablePercent</v>
      </c>
      <c r="AL258" s="14" t="n">
        <f aca="false">COUNTIFS(R$4:R258,AJ258)</f>
        <v>1</v>
      </c>
      <c r="AM258" s="1"/>
      <c r="AN258" s="277" t="str">
        <f aca="false">D258</f>
        <v>SCT_HTS</v>
      </c>
      <c r="AO258" s="278" t="str">
        <f aca="false">E258</f>
        <v>BT-119</v>
      </c>
      <c r="AP258" s="279" t="str">
        <f aca="false">IF(F258="","",F258)</f>
        <v>BT-119</v>
      </c>
      <c r="AQ258" s="99" t="n">
        <f aca="false">LEN(BB258)-LEN(SUBSTITUTE(BB258,"/",""))-1</f>
        <v>4</v>
      </c>
      <c r="AR258" s="99" t="str">
        <f aca="false">H258</f>
        <v>0..1</v>
      </c>
      <c r="AS258" s="97" t="s">
        <v>893</v>
      </c>
      <c r="AT258" s="97" t="s">
        <v>894</v>
      </c>
      <c r="AU258" s="98" t="s">
        <v>895</v>
      </c>
      <c r="AV258" s="98" t="s">
        <v>1357</v>
      </c>
      <c r="AW258" s="98" t="s">
        <v>4024</v>
      </c>
      <c r="AX258" s="97" t="s">
        <v>5197</v>
      </c>
      <c r="AY258" s="99" t="str">
        <f aca="false">O258</f>
        <v>0..1</v>
      </c>
      <c r="AZ258" s="100" t="str">
        <f aca="false">P258</f>
        <v>0..1</v>
      </c>
      <c r="BA258" s="54" t="str">
        <f aca="false">Q258</f>
        <v>/rsm:CrossIndustryInvoice
/rsm:SupplyChainTradeTransaction
/ram:ApplicableHeaderTradeSettlement
/ram:ApplicableTradeTax
/ram:RateApplicablePercent</v>
      </c>
      <c r="BB258" s="109" t="str">
        <f aca="false">R258</f>
        <v>/rsm:CrossIndustryInvoice/rsm:SupplyChainTradeTransaction/ram:ApplicableHeaderTradeSettlement/ram:ApplicableTradeTax/ram:RateApplicablePercent</v>
      </c>
      <c r="BC258" s="99" t="str">
        <f aca="false">IF(S258="","",S258)</f>
        <v>P</v>
      </c>
      <c r="BD258" s="10" t="str">
        <f aca="false">IF(T258="","",T258)</f>
        <v>E</v>
      </c>
      <c r="BE258" s="99" t="str">
        <f aca="false">IF(U258="","",U258)</f>
        <v>0..1</v>
      </c>
      <c r="BF258" s="99" t="str">
        <f aca="false">IF(V258="","",V258)</f>
        <v/>
      </c>
      <c r="BG258" s="315" t="str">
        <f aca="false">IF(W258="","",W258)</f>
        <v/>
      </c>
      <c r="BH258" s="6"/>
      <c r="BI258" s="10" t="str">
        <f aca="false">Y258</f>
        <v>-</v>
      </c>
      <c r="BJ258" s="10" t="str">
        <f aca="false">Z258</f>
        <v>X</v>
      </c>
      <c r="BK258" s="10" t="str">
        <f aca="false">AA258</f>
        <v>X</v>
      </c>
      <c r="BL258" s="10" t="str">
        <f aca="false">AB258</f>
        <v>X</v>
      </c>
      <c r="BM258" s="10" t="str">
        <f aca="false">AC258</f>
        <v>X</v>
      </c>
      <c r="BN258" s="10" t="str">
        <f aca="false">AD258</f>
        <v>X</v>
      </c>
      <c r="BO258" s="10" t="str">
        <f aca="false">AE258</f>
        <v>X</v>
      </c>
      <c r="BP258" s="6"/>
      <c r="BQ258" s="10" t="str">
        <f aca="false">AG258</f>
        <v>BASIC WL</v>
      </c>
      <c r="BR258" s="10" t="str">
        <f aca="false">AH258</f>
        <v>BASIC WL</v>
      </c>
      <c r="BS258" s="47"/>
      <c r="BT258" s="49" t="s">
        <v>6862</v>
      </c>
    </row>
    <row r="259" s="53" customFormat="true" ht="85.5" hidden="false" customHeight="false" outlineLevel="0" collapsed="false">
      <c r="A259" s="58" t="str">
        <f aca="false">IF(OR(T259="E",T259="A"),"YES","NO")</f>
        <v>NO</v>
      </c>
      <c r="B259" s="58"/>
      <c r="C259" s="58"/>
      <c r="D259" s="274" t="s">
        <v>6235</v>
      </c>
      <c r="E259" s="275" t="s">
        <v>4025</v>
      </c>
      <c r="F259" s="276" t="s">
        <v>4025</v>
      </c>
      <c r="G259" s="135" t="n">
        <f aca="false">LEN(R259)-LEN(SUBSTITUTE(R259,"/",""))-1</f>
        <v>3</v>
      </c>
      <c r="H259" s="135" t="s">
        <v>95</v>
      </c>
      <c r="I259" s="130" t="s">
        <v>4026</v>
      </c>
      <c r="J259" s="130" t="s">
        <v>4027</v>
      </c>
      <c r="K259" s="131" t="s">
        <v>4028</v>
      </c>
      <c r="L259" s="131"/>
      <c r="M259" s="131"/>
      <c r="N259" s="130"/>
      <c r="O259" s="282" t="s">
        <v>95</v>
      </c>
      <c r="P259" s="283" t="str">
        <f aca="false">O259</f>
        <v>0..1</v>
      </c>
      <c r="Q259" s="284" t="s">
        <v>6605</v>
      </c>
      <c r="R259" s="285" t="s">
        <v>4029</v>
      </c>
      <c r="S259" s="282"/>
      <c r="T259" s="234" t="str">
        <f aca="false">IF($E259="","",IF(ISERROR(SEARCH("@",$R259)),IF(LEFT($E259,4)="BG-X","EG",IF(LEFT($E259,2)="BG","G",IF(LEFT($E259,4)="BT-X",IF(LEN($E259)-LEN(SUBSTITUTE($E259,"-",))&gt;2,"","E"),IF(LEN($E259)-LEN(SUBSTITUTE($E259,"-",))&gt;1,"","E")))),"A"))</f>
        <v>G</v>
      </c>
      <c r="U259" s="282" t="s">
        <v>95</v>
      </c>
      <c r="V259" s="282"/>
      <c r="W259" s="370"/>
      <c r="X259" s="38"/>
      <c r="Y259" s="234" t="str">
        <f aca="false">IF(AH259=Y$4,"X","-")</f>
        <v>-</v>
      </c>
      <c r="Z259" s="234" t="str">
        <f aca="false">IF(Y259="X","X",IF($AH259=Z$4,"X","-"))</f>
        <v>X</v>
      </c>
      <c r="AA259" s="234" t="str">
        <f aca="false">IF(Z259="X","X",IF($AH259=AA$4,"X","-"))</f>
        <v>X</v>
      </c>
      <c r="AB259" s="234" t="str">
        <f aca="false">IF(AA259="X","X",IF($AH259=AB$4,"X","-"))</f>
        <v>X</v>
      </c>
      <c r="AC259" s="234" t="str">
        <f aca="false">IF(AB259="X","X",IF($AH259=AC$4,"X","-"))</f>
        <v>X</v>
      </c>
      <c r="AD259" s="234" t="str">
        <f aca="false">IF(AC259="X","X",IF($AH259=AD$4,"X","-"))</f>
        <v>X</v>
      </c>
      <c r="AE259" s="234" t="str">
        <f aca="false">IF(AD259="X","X",IF($AH259=AE$4,"X","-"))</f>
        <v>X</v>
      </c>
      <c r="AF259" s="38"/>
      <c r="AG259" s="234" t="s">
        <v>25</v>
      </c>
      <c r="AH259" s="234" t="s">
        <v>25</v>
      </c>
      <c r="AI259" s="38"/>
      <c r="AJ259" s="13" t="str">
        <f aca="false">IF(ISERROR(FIND("/",R259)),R259,LEFT(R259,FIND(CHAR(1),SUBSTITUTE(R259,"/",CHAR(1),LEN(R259)-LEN(SUBSTITUTE(R259,"/",""))))-1))</f>
        <v>/rsm:CrossIndustryInvoice/rsm:SupplyChainTradeTransaction/ram:ApplicableHeaderTradeSettlement</v>
      </c>
      <c r="AK259" s="13" t="str">
        <f aca="false">IF(ISERROR(FIND("/",R259)),R259,MID(R259, FIND(CHAR(1),SUBSTITUTE(R259,"/",CHAR(1), LEN(R259)-LEN(SUBSTITUTE(R259,"/","")))), LEN(R259)))</f>
        <v>/ram:BillingSpecifiedPeriod</v>
      </c>
      <c r="AL259" s="14" t="n">
        <f aca="false">COUNTIFS(R$4:R259,AJ259)</f>
        <v>1</v>
      </c>
      <c r="AM259" s="1"/>
      <c r="AN259" s="274" t="str">
        <f aca="false">D259</f>
        <v>SCT_HTS</v>
      </c>
      <c r="AO259" s="275" t="str">
        <f aca="false">E259</f>
        <v>BG-14</v>
      </c>
      <c r="AP259" s="276" t="str">
        <f aca="false">IF(F259="","",F259)</f>
        <v>BG-14</v>
      </c>
      <c r="AQ259" s="135" t="n">
        <f aca="false">LEN(BB259)-LEN(SUBSTITUTE(BB259,"/",""))-1</f>
        <v>3</v>
      </c>
      <c r="AR259" s="135" t="str">
        <f aca="false">H259</f>
        <v>0..1</v>
      </c>
      <c r="AS259" s="130" t="s">
        <v>4030</v>
      </c>
      <c r="AT259" s="130" t="s">
        <v>4031</v>
      </c>
      <c r="AU259" s="131" t="s">
        <v>4032</v>
      </c>
      <c r="AV259" s="131"/>
      <c r="AW259" s="131"/>
      <c r="AX259" s="130"/>
      <c r="AY259" s="282" t="str">
        <f aca="false">O259</f>
        <v>0..1</v>
      </c>
      <c r="AZ259" s="283" t="str">
        <f aca="false">P259</f>
        <v>0..1</v>
      </c>
      <c r="BA259" s="284" t="str">
        <f aca="false">Q259</f>
        <v>/rsm:CrossIndustryInvoice
/rsm:SupplyChainTradeTransaction
/ram:ApplicableHeaderTradeSettlement
/ram:BillingSpecifiedPeriod</v>
      </c>
      <c r="BB259" s="285" t="str">
        <f aca="false">R259</f>
        <v>/rsm:CrossIndustryInvoice/rsm:SupplyChainTradeTransaction/ram:ApplicableHeaderTradeSettlement/ram:BillingSpecifiedPeriod</v>
      </c>
      <c r="BC259" s="282" t="str">
        <f aca="false">IF(S259="","",S259)</f>
        <v/>
      </c>
      <c r="BD259" s="234" t="str">
        <f aca="false">IF(T259="","",T259)</f>
        <v>G</v>
      </c>
      <c r="BE259" s="282" t="str">
        <f aca="false">IF(U259="","",U259)</f>
        <v>0..1</v>
      </c>
      <c r="BF259" s="282" t="str">
        <f aca="false">IF(V259="","",V259)</f>
        <v/>
      </c>
      <c r="BG259" s="370" t="str">
        <f aca="false">IF(W259="","",W259)</f>
        <v/>
      </c>
      <c r="BH259" s="6"/>
      <c r="BI259" s="234" t="str">
        <f aca="false">Y259</f>
        <v>-</v>
      </c>
      <c r="BJ259" s="234" t="str">
        <f aca="false">Z259</f>
        <v>X</v>
      </c>
      <c r="BK259" s="234" t="str">
        <f aca="false">AA259</f>
        <v>X</v>
      </c>
      <c r="BL259" s="234" t="str">
        <f aca="false">AB259</f>
        <v>X</v>
      </c>
      <c r="BM259" s="234" t="str">
        <f aca="false">AC259</f>
        <v>X</v>
      </c>
      <c r="BN259" s="234" t="str">
        <f aca="false">AD259</f>
        <v>X</v>
      </c>
      <c r="BO259" s="234" t="str">
        <f aca="false">AE259</f>
        <v>X</v>
      </c>
      <c r="BP259" s="6"/>
      <c r="BQ259" s="234" t="str">
        <f aca="false">AG259</f>
        <v>BASIC WL</v>
      </c>
      <c r="BR259" s="234" t="str">
        <f aca="false">AH259</f>
        <v>BASIC WL</v>
      </c>
      <c r="BS259" s="47"/>
      <c r="BT259" s="49" t="s">
        <v>6862</v>
      </c>
    </row>
    <row r="260" s="53" customFormat="true" ht="85.5" hidden="false" customHeight="false" outlineLevel="0" collapsed="false">
      <c r="A260" s="58" t="str">
        <f aca="false">IF(OR(T260="E",T260="A"),"YES","NO")</f>
        <v>NO</v>
      </c>
      <c r="B260" s="58"/>
      <c r="C260" s="58"/>
      <c r="D260" s="277" t="s">
        <v>6235</v>
      </c>
      <c r="E260" s="287" t="s">
        <v>4037</v>
      </c>
      <c r="F260" s="288"/>
      <c r="G260" s="172" t="n">
        <f aca="false">LEN(R260)-LEN(SUBSTITUTE(R260,"/",""))-1</f>
        <v>4</v>
      </c>
      <c r="H260" s="172" t="s">
        <v>95</v>
      </c>
      <c r="I260" s="181" t="s">
        <v>6608</v>
      </c>
      <c r="J260" s="173"/>
      <c r="K260" s="174"/>
      <c r="L260" s="174"/>
      <c r="M260" s="174"/>
      <c r="N260" s="173"/>
      <c r="O260" s="175" t="s">
        <v>95</v>
      </c>
      <c r="P260" s="175" t="str">
        <f aca="false">O260</f>
        <v>0..1</v>
      </c>
      <c r="Q260" s="176" t="s">
        <v>6609</v>
      </c>
      <c r="R260" s="177" t="s">
        <v>4039</v>
      </c>
      <c r="S260" s="172"/>
      <c r="T260" s="178" t="str">
        <f aca="false">IF($E260="","",IF(ISERROR(SEARCH("@",$R260)),IF(LEFT($E260,4)="BG-X","EG",IF(LEFT($E260,2)="BG","G",IF(LEFT($E260,4)="BT-X",IF(LEN($E260)-LEN(SUBSTITUTE($E260,"-",))&gt;2,"","E"),IF(LEN($E260)-LEN(SUBSTITUTE($E260,"-",))&gt;1,"","E")))),"A"))</f>
        <v/>
      </c>
      <c r="U260" s="172" t="s">
        <v>95</v>
      </c>
      <c r="V260" s="172"/>
      <c r="W260" s="365"/>
      <c r="X260" s="38"/>
      <c r="Y260" s="178" t="str">
        <f aca="false">IF(AH260=Y$4,"X","-")</f>
        <v>-</v>
      </c>
      <c r="Z260" s="178" t="str">
        <f aca="false">IF(Y260="X","X",IF($AH260=Z$4,"X","-"))</f>
        <v>X</v>
      </c>
      <c r="AA260" s="178" t="str">
        <f aca="false">IF(Z260="X","X",IF($AH260=AA$4,"X","-"))</f>
        <v>X</v>
      </c>
      <c r="AB260" s="178" t="str">
        <f aca="false">IF(AA260="X","X",IF($AH260=AB$4,"X","-"))</f>
        <v>X</v>
      </c>
      <c r="AC260" s="178" t="str">
        <f aca="false">IF(AB260="X","X",IF($AH260=AC$4,"X","-"))</f>
        <v>X</v>
      </c>
      <c r="AD260" s="178" t="str">
        <f aca="false">IF(AC260="X","X",IF($AH260=AD$4,"X","-"))</f>
        <v>X</v>
      </c>
      <c r="AE260" s="178" t="str">
        <f aca="false">IF(AD260="X","X",IF($AH260=AE$4,"X","-"))</f>
        <v>X</v>
      </c>
      <c r="AF260" s="38"/>
      <c r="AG260" s="178" t="s">
        <v>25</v>
      </c>
      <c r="AH260" s="178" t="s">
        <v>25</v>
      </c>
      <c r="AI260" s="38"/>
      <c r="AJ260" s="13" t="str">
        <f aca="false">IF(ISERROR(FIND("/",R260)),R260,LEFT(R260,FIND(CHAR(1),SUBSTITUTE(R260,"/",CHAR(1),LEN(R260)-LEN(SUBSTITUTE(R260,"/",""))))-1))</f>
        <v>/rsm:CrossIndustryInvoice/rsm:SupplyChainTradeTransaction/ram:ApplicableHeaderTradeSettlement/ram:BillingSpecifiedPeriod</v>
      </c>
      <c r="AK260" s="13" t="str">
        <f aca="false">IF(ISERROR(FIND("/",R260)),R260,MID(R260, FIND(CHAR(1),SUBSTITUTE(R260,"/",CHAR(1), LEN(R260)-LEN(SUBSTITUTE(R260,"/","")))), LEN(R260)))</f>
        <v>/ram:StartDateTime</v>
      </c>
      <c r="AL260" s="14" t="n">
        <f aca="false">COUNTIFS(R$4:R260,AJ260)</f>
        <v>1</v>
      </c>
      <c r="AM260" s="1"/>
      <c r="AN260" s="277" t="str">
        <f aca="false">D260</f>
        <v>SCT_HTS</v>
      </c>
      <c r="AO260" s="287" t="str">
        <f aca="false">E260</f>
        <v>BT-73-00</v>
      </c>
      <c r="AP260" s="288" t="str">
        <f aca="false">IF(F260="","",F260)</f>
        <v/>
      </c>
      <c r="AQ260" s="172" t="n">
        <f aca="false">LEN(BB260)-LEN(SUBSTITUTE(BB260,"/",""))-1</f>
        <v>4</v>
      </c>
      <c r="AR260" s="172" t="str">
        <f aca="false">H260</f>
        <v>0..1</v>
      </c>
      <c r="AS260" s="181" t="s">
        <v>6610</v>
      </c>
      <c r="AT260" s="173" t="s">
        <v>4041</v>
      </c>
      <c r="AU260" s="174" t="s">
        <v>1379</v>
      </c>
      <c r="AV260" s="174"/>
      <c r="AW260" s="174"/>
      <c r="AX260" s="173"/>
      <c r="AY260" s="175" t="str">
        <f aca="false">O260</f>
        <v>0..1</v>
      </c>
      <c r="AZ260" s="175" t="str">
        <f aca="false">P260</f>
        <v>0..1</v>
      </c>
      <c r="BA260" s="176" t="str">
        <f aca="false">Q260</f>
        <v>/rsm:CrossIndustryInvoice
/rsm:SupplyChainTradeTransaction
/ram:ApplicableHeaderTradeSettlement
/ram:BillingSpecifiedPeriod
/ram:StartDateTime</v>
      </c>
      <c r="BB260" s="177" t="str">
        <f aca="false">R260</f>
        <v>/rsm:CrossIndustryInvoice/rsm:SupplyChainTradeTransaction/ram:ApplicableHeaderTradeSettlement/ram:BillingSpecifiedPeriod/ram:StartDateTime</v>
      </c>
      <c r="BC260" s="172" t="str">
        <f aca="false">IF(S260="","",S260)</f>
        <v/>
      </c>
      <c r="BD260" s="178" t="str">
        <f aca="false">IF(T260="","",T260)</f>
        <v/>
      </c>
      <c r="BE260" s="172" t="str">
        <f aca="false">IF(U260="","",U260)</f>
        <v>0..1</v>
      </c>
      <c r="BF260" s="172" t="str">
        <f aca="false">IF(V260="","",V260)</f>
        <v/>
      </c>
      <c r="BG260" s="365" t="str">
        <f aca="false">IF(W260="","",W260)</f>
        <v/>
      </c>
      <c r="BH260" s="6"/>
      <c r="BI260" s="178" t="str">
        <f aca="false">Y260</f>
        <v>-</v>
      </c>
      <c r="BJ260" s="178" t="str">
        <f aca="false">Z260</f>
        <v>X</v>
      </c>
      <c r="BK260" s="178" t="str">
        <f aca="false">AA260</f>
        <v>X</v>
      </c>
      <c r="BL260" s="178" t="str">
        <f aca="false">AB260</f>
        <v>X</v>
      </c>
      <c r="BM260" s="178" t="str">
        <f aca="false">AC260</f>
        <v>X</v>
      </c>
      <c r="BN260" s="178" t="str">
        <f aca="false">AD260</f>
        <v>X</v>
      </c>
      <c r="BO260" s="178" t="str">
        <f aca="false">AE260</f>
        <v>X</v>
      </c>
      <c r="BP260" s="6"/>
      <c r="BQ260" s="178" t="str">
        <f aca="false">AG260</f>
        <v>BASIC WL</v>
      </c>
      <c r="BR260" s="178" t="str">
        <f aca="false">AH260</f>
        <v>BASIC WL</v>
      </c>
      <c r="BS260" s="47"/>
      <c r="BT260" s="49" t="s">
        <v>6862</v>
      </c>
    </row>
    <row r="261" s="53" customFormat="true" ht="89.25" hidden="false" customHeight="false" outlineLevel="0" collapsed="false">
      <c r="A261" s="58" t="str">
        <f aca="false">IF(OR(T261="E",T261="A"),"YES","NO")</f>
        <v>YES</v>
      </c>
      <c r="B261" s="58"/>
      <c r="C261" s="58"/>
      <c r="D261" s="277" t="s">
        <v>6235</v>
      </c>
      <c r="E261" s="278" t="s">
        <v>4042</v>
      </c>
      <c r="F261" s="279" t="s">
        <v>4042</v>
      </c>
      <c r="G261" s="99" t="n">
        <f aca="false">LEN(R261)-LEN(SUBSTITUTE(R261,"/",""))-1</f>
        <v>5</v>
      </c>
      <c r="H261" s="99" t="s">
        <v>95</v>
      </c>
      <c r="I261" s="97" t="s">
        <v>4038</v>
      </c>
      <c r="J261" s="97" t="s">
        <v>4043</v>
      </c>
      <c r="K261" s="98" t="s">
        <v>4044</v>
      </c>
      <c r="L261" s="98" t="s">
        <v>4045</v>
      </c>
      <c r="M261" s="98" t="s">
        <v>4046</v>
      </c>
      <c r="N261" s="97" t="s">
        <v>186</v>
      </c>
      <c r="O261" s="99" t="s">
        <v>88</v>
      </c>
      <c r="P261" s="100" t="str">
        <f aca="false">O261</f>
        <v>1..1</v>
      </c>
      <c r="Q261" s="54" t="s">
        <v>6611</v>
      </c>
      <c r="R261" s="109" t="s">
        <v>4047</v>
      </c>
      <c r="S261" s="99" t="s">
        <v>188</v>
      </c>
      <c r="T261" s="10" t="str">
        <f aca="false">IF($E261="","",IF(ISERROR(SEARCH("@",$R261)),IF(LEFT($E261,4)="BG-X","EG",IF(LEFT($E261,2)="BG","G",IF(LEFT($E261,4)="BT-X",IF(LEN($E261)-LEN(SUBSTITUTE($E261,"-",))&gt;2,"","E"),IF(LEN($E261)-LEN(SUBSTITUTE($E261,"-",))&gt;1,"","E")))),"A"))</f>
        <v>E</v>
      </c>
      <c r="U261" s="99" t="s">
        <v>88</v>
      </c>
      <c r="V261" s="99" t="s">
        <v>4048</v>
      </c>
      <c r="W261" s="315" t="s">
        <v>1377</v>
      </c>
      <c r="X261" s="38"/>
      <c r="Y261" s="10" t="str">
        <f aca="false">IF(AH261=Y$4,"X","-")</f>
        <v>-</v>
      </c>
      <c r="Z261" s="10" t="str">
        <f aca="false">IF(Y261="X","X",IF($AH261=Z$4,"X","-"))</f>
        <v>X</v>
      </c>
      <c r="AA261" s="10" t="str">
        <f aca="false">IF(Z261="X","X",IF($AH261=AA$4,"X","-"))</f>
        <v>X</v>
      </c>
      <c r="AB261" s="10" t="str">
        <f aca="false">IF(AA261="X","X",IF($AH261=AB$4,"X","-"))</f>
        <v>X</v>
      </c>
      <c r="AC261" s="10" t="str">
        <f aca="false">IF(AB261="X","X",IF($AH261=AC$4,"X","-"))</f>
        <v>X</v>
      </c>
      <c r="AD261" s="10" t="str">
        <f aca="false">IF(AC261="X","X",IF($AH261=AD$4,"X","-"))</f>
        <v>X</v>
      </c>
      <c r="AE261" s="10" t="str">
        <f aca="false">IF(AD261="X","X",IF($AH261=AE$4,"X","-"))</f>
        <v>X</v>
      </c>
      <c r="AF261" s="38"/>
      <c r="AG261" s="10" t="s">
        <v>25</v>
      </c>
      <c r="AH261" s="110" t="s">
        <v>25</v>
      </c>
      <c r="AI261" s="38"/>
      <c r="AJ261" s="13" t="str">
        <f aca="false">IF(ISERROR(FIND("/",R261)),R261,LEFT(R261,FIND(CHAR(1),SUBSTITUTE(R261,"/",CHAR(1),LEN(R261)-LEN(SUBSTITUTE(R261,"/",""))))-1))</f>
        <v>/rsm:CrossIndustryInvoice/rsm:SupplyChainTradeTransaction/ram:ApplicableHeaderTradeSettlement/ram:BillingSpecifiedPeriod/ram:StartDateTime</v>
      </c>
      <c r="AK261" s="13" t="str">
        <f aca="false">IF(ISERROR(FIND("/",R261)),R261,MID(R261, FIND(CHAR(1),SUBSTITUTE(R261,"/",CHAR(1), LEN(R261)-LEN(SUBSTITUTE(R261,"/","")))), LEN(R261)))</f>
        <v>/udt:DateTimeString</v>
      </c>
      <c r="AL261" s="14" t="n">
        <f aca="false">COUNTIFS(R$4:R261,AJ261)</f>
        <v>1</v>
      </c>
      <c r="AM261" s="1"/>
      <c r="AN261" s="277" t="str">
        <f aca="false">D261</f>
        <v>SCT_HTS</v>
      </c>
      <c r="AO261" s="278" t="str">
        <f aca="false">E261</f>
        <v>BT-73</v>
      </c>
      <c r="AP261" s="279" t="str">
        <f aca="false">IF(F261="","",F261)</f>
        <v>BT-73</v>
      </c>
      <c r="AQ261" s="99" t="n">
        <f aca="false">LEN(BB261)-LEN(SUBSTITUTE(BB261,"/",""))-1</f>
        <v>5</v>
      </c>
      <c r="AR261" s="99" t="str">
        <f aca="false">H261</f>
        <v>0..1</v>
      </c>
      <c r="AS261" s="97" t="s">
        <v>4040</v>
      </c>
      <c r="AT261" s="97" t="s">
        <v>4041</v>
      </c>
      <c r="AU261" s="98" t="s">
        <v>1379</v>
      </c>
      <c r="AV261" s="98" t="s">
        <v>4049</v>
      </c>
      <c r="AW261" s="98" t="s">
        <v>4050</v>
      </c>
      <c r="AX261" s="97" t="s">
        <v>186</v>
      </c>
      <c r="AY261" s="99" t="str">
        <f aca="false">O261</f>
        <v>1..1</v>
      </c>
      <c r="AZ261" s="100" t="str">
        <f aca="false">P261</f>
        <v>1..1</v>
      </c>
      <c r="BA261" s="54" t="str">
        <f aca="false">Q261</f>
        <v>/rsm:CrossIndustryInvoice
/rsm:SupplyChainTradeTransaction
/ram:ApplicableHeaderTradeSettlement
/ram:BillingSpecifiedPeriod
/ram:StartDateTime
/udt:DateTimeString</v>
      </c>
      <c r="BB261" s="109" t="str">
        <f aca="false">R261</f>
        <v>/rsm:CrossIndustryInvoice/rsm:SupplyChainTradeTransaction/ram:ApplicableHeaderTradeSettlement/ram:BillingSpecifiedPeriod/ram:StartDateTime/udt:DateTimeString</v>
      </c>
      <c r="BC261" s="99" t="str">
        <f aca="false">IF(S261="","",S261)</f>
        <v>D</v>
      </c>
      <c r="BD261" s="10" t="str">
        <f aca="false">IF(T261="","",T261)</f>
        <v>E</v>
      </c>
      <c r="BE261" s="99" t="str">
        <f aca="false">IF(U261="","",U261)</f>
        <v>1..1</v>
      </c>
      <c r="BF261" s="99" t="str">
        <f aca="false">IF(V261="","",V261)</f>
        <v>SYN-2, CAR-2</v>
      </c>
      <c r="BG261" s="315" t="str">
        <f aca="false">IF(W261="","",W261)</f>
        <v>@format="102"</v>
      </c>
      <c r="BH261" s="6"/>
      <c r="BI261" s="10" t="str">
        <f aca="false">Y261</f>
        <v>-</v>
      </c>
      <c r="BJ261" s="10" t="str">
        <f aca="false">Z261</f>
        <v>X</v>
      </c>
      <c r="BK261" s="10" t="str">
        <f aca="false">AA261</f>
        <v>X</v>
      </c>
      <c r="BL261" s="10" t="str">
        <f aca="false">AB261</f>
        <v>X</v>
      </c>
      <c r="BM261" s="10" t="str">
        <f aca="false">AC261</f>
        <v>X</v>
      </c>
      <c r="BN261" s="10" t="str">
        <f aca="false">AD261</f>
        <v>X</v>
      </c>
      <c r="BO261" s="10" t="str">
        <f aca="false">AE261</f>
        <v>X</v>
      </c>
      <c r="BP261" s="6"/>
      <c r="BQ261" s="10" t="str">
        <f aca="false">AG261</f>
        <v>BASIC WL</v>
      </c>
      <c r="BR261" s="10" t="str">
        <f aca="false">AH261</f>
        <v>BASIC WL</v>
      </c>
      <c r="BS261" s="47"/>
      <c r="BT261" s="49" t="s">
        <v>6862</v>
      </c>
    </row>
    <row r="262" s="53" customFormat="true" ht="102" hidden="false" customHeight="false" outlineLevel="0" collapsed="false">
      <c r="A262" s="58" t="str">
        <f aca="false">IF(OR(T262="E",T262="A"),"YES","NO")</f>
        <v>YES</v>
      </c>
      <c r="B262" s="58"/>
      <c r="C262" s="58"/>
      <c r="D262" s="277" t="s">
        <v>6235</v>
      </c>
      <c r="E262" s="278" t="s">
        <v>4051</v>
      </c>
      <c r="F262" s="279"/>
      <c r="G262" s="99" t="n">
        <f aca="false">LEN(R262)-LEN(SUBSTITUTE(R262,"/",""))-1</f>
        <v>6</v>
      </c>
      <c r="H262" s="99" t="s">
        <v>88</v>
      </c>
      <c r="I262" s="139" t="s">
        <v>199</v>
      </c>
      <c r="J262" s="97"/>
      <c r="K262" s="98" t="s">
        <v>200</v>
      </c>
      <c r="L262" s="98"/>
      <c r="M262" s="98" t="s">
        <v>200</v>
      </c>
      <c r="N262" s="97" t="s">
        <v>174</v>
      </c>
      <c r="O262" s="99" t="s">
        <v>88</v>
      </c>
      <c r="P262" s="100" t="str">
        <f aca="false">O262</f>
        <v>1..1</v>
      </c>
      <c r="Q262" s="54" t="s">
        <v>6612</v>
      </c>
      <c r="R262" s="109" t="s">
        <v>4052</v>
      </c>
      <c r="S262" s="99" t="s">
        <v>176</v>
      </c>
      <c r="T262" s="10" t="str">
        <f aca="false">IF($E262="","",IF(ISERROR(SEARCH("@",$R262)),IF(LEFT($E262,4)="BG-X","EG",IF(LEFT($E262,2)="BG","G",IF(LEFT($E262,4)="BT-X",IF(LEN($E262)-LEN(SUBSTITUTE($E262,"-",))&gt;2,"","E"),IF(LEN($E262)-LEN(SUBSTITUTE($E262,"-",))&gt;1,"","E")))),"A"))</f>
        <v>A</v>
      </c>
      <c r="U262" s="99" t="s">
        <v>95</v>
      </c>
      <c r="V262" s="99"/>
      <c r="W262" s="315" t="s">
        <v>200</v>
      </c>
      <c r="X262" s="38"/>
      <c r="Y262" s="10" t="str">
        <f aca="false">IF(AH262=Y$4,"X","-")</f>
        <v>-</v>
      </c>
      <c r="Z262" s="10" t="str">
        <f aca="false">IF(Y262="X","X",IF($AH262=Z$4,"X","-"))</f>
        <v>X</v>
      </c>
      <c r="AA262" s="10" t="str">
        <f aca="false">IF(Z262="X","X",IF($AH262=AA$4,"X","-"))</f>
        <v>X</v>
      </c>
      <c r="AB262" s="10" t="str">
        <f aca="false">IF(AA262="X","X",IF($AH262=AB$4,"X","-"))</f>
        <v>X</v>
      </c>
      <c r="AC262" s="10" t="str">
        <f aca="false">IF(AB262="X","X",IF($AH262=AC$4,"X","-"))</f>
        <v>X</v>
      </c>
      <c r="AD262" s="10" t="str">
        <f aca="false">IF(AC262="X","X",IF($AH262=AD$4,"X","-"))</f>
        <v>X</v>
      </c>
      <c r="AE262" s="10" t="str">
        <f aca="false">IF(AD262="X","X",IF($AH262=AE$4,"X","-"))</f>
        <v>X</v>
      </c>
      <c r="AF262" s="38"/>
      <c r="AG262" s="10" t="s">
        <v>25</v>
      </c>
      <c r="AH262" s="110" t="s">
        <v>25</v>
      </c>
      <c r="AI262" s="38"/>
      <c r="AJ262" s="13" t="str">
        <f aca="false">IF(ISERROR(FIND("/",R262)),R262,LEFT(R262,FIND(CHAR(1),SUBSTITUTE(R262,"/",CHAR(1),LEN(R262)-LEN(SUBSTITUTE(R262,"/",""))))-1))</f>
        <v>/rsm:CrossIndustryInvoice/rsm:SupplyChainTradeTransaction/ram:ApplicableHeaderTradeSettlement/ram:BillingSpecifiedPeriod/ram:StartDateTime/udt:DateTimeString</v>
      </c>
      <c r="AK262" s="13" t="str">
        <f aca="false">IF(ISERROR(FIND("/",R262)),R262,MID(R262, FIND(CHAR(1),SUBSTITUTE(R262,"/",CHAR(1), LEN(R262)-LEN(SUBSTITUTE(R262,"/","")))), LEN(R262)))</f>
        <v>/@format</v>
      </c>
      <c r="AL262" s="14" t="n">
        <f aca="false">COUNTIFS(R$4:R262,AJ262)</f>
        <v>1</v>
      </c>
      <c r="AM262" s="1"/>
      <c r="AN262" s="277" t="str">
        <f aca="false">D262</f>
        <v>SCT_HTS</v>
      </c>
      <c r="AO262" s="278" t="str">
        <f aca="false">E262</f>
        <v>BT-73-0</v>
      </c>
      <c r="AP262" s="279" t="str">
        <f aca="false">IF(F262="","",F262)</f>
        <v/>
      </c>
      <c r="AQ262" s="99" t="n">
        <f aca="false">LEN(BB262)-LEN(SUBSTITUTE(BB262,"/",""))-1</f>
        <v>6</v>
      </c>
      <c r="AR262" s="99" t="str">
        <f aca="false">H262</f>
        <v>1..1</v>
      </c>
      <c r="AS262" s="139"/>
      <c r="AT262" s="97"/>
      <c r="AU262" s="98" t="s">
        <v>202</v>
      </c>
      <c r="AV262" s="98"/>
      <c r="AW262" s="98" t="s">
        <v>4674</v>
      </c>
      <c r="AX262" s="97" t="s">
        <v>174</v>
      </c>
      <c r="AY262" s="99" t="str">
        <f aca="false">O262</f>
        <v>1..1</v>
      </c>
      <c r="AZ262" s="100" t="str">
        <f aca="false">P262</f>
        <v>1..1</v>
      </c>
      <c r="BA262" s="54" t="str">
        <f aca="false">Q262</f>
        <v>/rsm:CrossIndustryInvoice
/rsm:SupplyChainTradeTransaction
/ram:ApplicableHeaderTradeSettlement
/ram:BillingSpecifiedPeriod
/ram:StartDateTime
/udt:DateTimeString
/@format</v>
      </c>
      <c r="BB262" s="109" t="str">
        <f aca="false">R262</f>
        <v>/rsm:CrossIndustryInvoice/rsm:SupplyChainTradeTransaction/ram:ApplicableHeaderTradeSettlement/ram:BillingSpecifiedPeriod/ram:StartDateTime/udt:DateTimeString/@format</v>
      </c>
      <c r="BC262" s="99" t="str">
        <f aca="false">IF(S262="","",S262)</f>
        <v>C</v>
      </c>
      <c r="BD262" s="10" t="str">
        <f aca="false">IF(T262="","",T262)</f>
        <v>A</v>
      </c>
      <c r="BE262" s="99" t="str">
        <f aca="false">IF(U262="","",U262)</f>
        <v>0..1</v>
      </c>
      <c r="BF262" s="99" t="str">
        <f aca="false">IF(V262="","",V262)</f>
        <v/>
      </c>
      <c r="BG262" s="315" t="str">
        <f aca="false">IF(W262="","",W262)</f>
        <v>Only value "102"</v>
      </c>
      <c r="BH262" s="6"/>
      <c r="BI262" s="10" t="str">
        <f aca="false">Y262</f>
        <v>-</v>
      </c>
      <c r="BJ262" s="10" t="str">
        <f aca="false">Z262</f>
        <v>X</v>
      </c>
      <c r="BK262" s="10" t="str">
        <f aca="false">AA262</f>
        <v>X</v>
      </c>
      <c r="BL262" s="10" t="str">
        <f aca="false">AB262</f>
        <v>X</v>
      </c>
      <c r="BM262" s="10" t="str">
        <f aca="false">AC262</f>
        <v>X</v>
      </c>
      <c r="BN262" s="10" t="str">
        <f aca="false">AD262</f>
        <v>X</v>
      </c>
      <c r="BO262" s="10" t="str">
        <f aca="false">AE262</f>
        <v>X</v>
      </c>
      <c r="BP262" s="6"/>
      <c r="BQ262" s="10" t="str">
        <f aca="false">AG262</f>
        <v>BASIC WL</v>
      </c>
      <c r="BR262" s="10" t="str">
        <f aca="false">AH262</f>
        <v>BASIC WL</v>
      </c>
      <c r="BS262" s="47"/>
      <c r="BT262" s="49" t="s">
        <v>6862</v>
      </c>
    </row>
    <row r="263" s="53" customFormat="true" ht="85.5" hidden="false" customHeight="false" outlineLevel="0" collapsed="false">
      <c r="A263" s="58" t="str">
        <f aca="false">IF(OR(T263="E",T263="A"),"YES","NO")</f>
        <v>NO</v>
      </c>
      <c r="B263" s="58"/>
      <c r="C263" s="58"/>
      <c r="D263" s="277" t="s">
        <v>6235</v>
      </c>
      <c r="E263" s="287" t="s">
        <v>4053</v>
      </c>
      <c r="F263" s="288"/>
      <c r="G263" s="172" t="n">
        <f aca="false">LEN(R263)-LEN(SUBSTITUTE(R263,"/",""))-1</f>
        <v>4</v>
      </c>
      <c r="H263" s="172" t="s">
        <v>95</v>
      </c>
      <c r="I263" s="181" t="s">
        <v>6613</v>
      </c>
      <c r="J263" s="173"/>
      <c r="K263" s="174"/>
      <c r="L263" s="174"/>
      <c r="M263" s="174"/>
      <c r="N263" s="173"/>
      <c r="O263" s="175" t="s">
        <v>95</v>
      </c>
      <c r="P263" s="175" t="str">
        <f aca="false">O263</f>
        <v>0..1</v>
      </c>
      <c r="Q263" s="176" t="s">
        <v>6614</v>
      </c>
      <c r="R263" s="177" t="s">
        <v>4055</v>
      </c>
      <c r="S263" s="172"/>
      <c r="T263" s="178" t="str">
        <f aca="false">IF($E263="","",IF(ISERROR(SEARCH("@",$R263)),IF(LEFT($E263,4)="BG-X","EG",IF(LEFT($E263,2)="BG","G",IF(LEFT($E263,4)="BT-X",IF(LEN($E263)-LEN(SUBSTITUTE($E263,"-",))&gt;2,"","E"),IF(LEN($E263)-LEN(SUBSTITUTE($E263,"-",))&gt;1,"","E")))),"A"))</f>
        <v/>
      </c>
      <c r="U263" s="172" t="s">
        <v>95</v>
      </c>
      <c r="V263" s="172"/>
      <c r="W263" s="365"/>
      <c r="X263" s="38"/>
      <c r="Y263" s="178" t="str">
        <f aca="false">IF(AH263=Y$4,"X","-")</f>
        <v>-</v>
      </c>
      <c r="Z263" s="178" t="str">
        <f aca="false">IF(Y263="X","X",IF($AH263=Z$4,"X","-"))</f>
        <v>X</v>
      </c>
      <c r="AA263" s="178" t="str">
        <f aca="false">IF(Z263="X","X",IF($AH263=AA$4,"X","-"))</f>
        <v>X</v>
      </c>
      <c r="AB263" s="178" t="str">
        <f aca="false">IF(AA263="X","X",IF($AH263=AB$4,"X","-"))</f>
        <v>X</v>
      </c>
      <c r="AC263" s="178" t="str">
        <f aca="false">IF(AB263="X","X",IF($AH263=AC$4,"X","-"))</f>
        <v>X</v>
      </c>
      <c r="AD263" s="178" t="str">
        <f aca="false">IF(AC263="X","X",IF($AH263=AD$4,"X","-"))</f>
        <v>X</v>
      </c>
      <c r="AE263" s="178" t="str">
        <f aca="false">IF(AD263="X","X",IF($AH263=AE$4,"X","-"))</f>
        <v>X</v>
      </c>
      <c r="AF263" s="38"/>
      <c r="AG263" s="178" t="s">
        <v>25</v>
      </c>
      <c r="AH263" s="178" t="s">
        <v>25</v>
      </c>
      <c r="AI263" s="38"/>
      <c r="AJ263" s="13" t="str">
        <f aca="false">IF(ISERROR(FIND("/",R263)),R263,LEFT(R263,FIND(CHAR(1),SUBSTITUTE(R263,"/",CHAR(1),LEN(R263)-LEN(SUBSTITUTE(R263,"/",""))))-1))</f>
        <v>/rsm:CrossIndustryInvoice/rsm:SupplyChainTradeTransaction/ram:ApplicableHeaderTradeSettlement/ram:BillingSpecifiedPeriod</v>
      </c>
      <c r="AK263" s="13" t="str">
        <f aca="false">IF(ISERROR(FIND("/",R263)),R263,MID(R263, FIND(CHAR(1),SUBSTITUTE(R263,"/",CHAR(1), LEN(R263)-LEN(SUBSTITUTE(R263,"/","")))), LEN(R263)))</f>
        <v>/ram:EndDateTime</v>
      </c>
      <c r="AL263" s="14" t="n">
        <f aca="false">COUNTIFS(R$4:R263,AJ263)</f>
        <v>1</v>
      </c>
      <c r="AM263" s="1"/>
      <c r="AN263" s="277" t="str">
        <f aca="false">D263</f>
        <v>SCT_HTS</v>
      </c>
      <c r="AO263" s="287" t="str">
        <f aca="false">E263</f>
        <v>BT-74-00</v>
      </c>
      <c r="AP263" s="288" t="str">
        <f aca="false">IF(F263="","",F263)</f>
        <v/>
      </c>
      <c r="AQ263" s="172" t="n">
        <f aca="false">LEN(BB263)-LEN(SUBSTITUTE(BB263,"/",""))-1</f>
        <v>4</v>
      </c>
      <c r="AR263" s="172" t="str">
        <f aca="false">H263</f>
        <v>0..1</v>
      </c>
      <c r="AS263" s="181" t="s">
        <v>6615</v>
      </c>
      <c r="AT263" s="173" t="s">
        <v>4057</v>
      </c>
      <c r="AU263" s="174" t="s">
        <v>1396</v>
      </c>
      <c r="AV263" s="174"/>
      <c r="AW263" s="174"/>
      <c r="AX263" s="173"/>
      <c r="AY263" s="175" t="str">
        <f aca="false">O263</f>
        <v>0..1</v>
      </c>
      <c r="AZ263" s="175" t="str">
        <f aca="false">P263</f>
        <v>0..1</v>
      </c>
      <c r="BA263" s="176" t="str">
        <f aca="false">Q263</f>
        <v>/rsm:CrossIndustryInvoice
/rsm:SupplyChainTradeTransaction
/ram:ApplicableHeaderTradeSettlement
/ram:BillingSpecifiedPeriod
/ram:EndDateTime</v>
      </c>
      <c r="BB263" s="177" t="str">
        <f aca="false">R263</f>
        <v>/rsm:CrossIndustryInvoice/rsm:SupplyChainTradeTransaction/ram:ApplicableHeaderTradeSettlement/ram:BillingSpecifiedPeriod/ram:EndDateTime</v>
      </c>
      <c r="BC263" s="172" t="str">
        <f aca="false">IF(S263="","",S263)</f>
        <v/>
      </c>
      <c r="BD263" s="178" t="str">
        <f aca="false">IF(T263="","",T263)</f>
        <v/>
      </c>
      <c r="BE263" s="172" t="str">
        <f aca="false">IF(U263="","",U263)</f>
        <v>0..1</v>
      </c>
      <c r="BF263" s="172" t="str">
        <f aca="false">IF(V263="","",V263)</f>
        <v/>
      </c>
      <c r="BG263" s="365" t="str">
        <f aca="false">IF(W263="","",W263)</f>
        <v/>
      </c>
      <c r="BH263" s="6"/>
      <c r="BI263" s="178" t="str">
        <f aca="false">Y263</f>
        <v>-</v>
      </c>
      <c r="BJ263" s="178" t="str">
        <f aca="false">Z263</f>
        <v>X</v>
      </c>
      <c r="BK263" s="178" t="str">
        <f aca="false">AA263</f>
        <v>X</v>
      </c>
      <c r="BL263" s="178" t="str">
        <f aca="false">AB263</f>
        <v>X</v>
      </c>
      <c r="BM263" s="178" t="str">
        <f aca="false">AC263</f>
        <v>X</v>
      </c>
      <c r="BN263" s="178" t="str">
        <f aca="false">AD263</f>
        <v>X</v>
      </c>
      <c r="BO263" s="178" t="str">
        <f aca="false">AE263</f>
        <v>X</v>
      </c>
      <c r="BP263" s="6"/>
      <c r="BQ263" s="178" t="str">
        <f aca="false">AG263</f>
        <v>BASIC WL</v>
      </c>
      <c r="BR263" s="178" t="str">
        <f aca="false">AH263</f>
        <v>BASIC WL</v>
      </c>
      <c r="BS263" s="47"/>
      <c r="BT263" s="49" t="s">
        <v>6862</v>
      </c>
    </row>
    <row r="264" s="53" customFormat="true" ht="127.5" hidden="false" customHeight="false" outlineLevel="0" collapsed="false">
      <c r="A264" s="58" t="str">
        <f aca="false">IF(OR(T264="E",T264="A"),"YES","NO")</f>
        <v>YES</v>
      </c>
      <c r="B264" s="58"/>
      <c r="C264" s="58"/>
      <c r="D264" s="277" t="s">
        <v>6235</v>
      </c>
      <c r="E264" s="278" t="s">
        <v>4058</v>
      </c>
      <c r="F264" s="279" t="s">
        <v>4058</v>
      </c>
      <c r="G264" s="99" t="n">
        <f aca="false">LEN(R264)-LEN(SUBSTITUTE(R264,"/",""))-1</f>
        <v>5</v>
      </c>
      <c r="H264" s="99" t="s">
        <v>95</v>
      </c>
      <c r="I264" s="97" t="s">
        <v>4054</v>
      </c>
      <c r="J264" s="97" t="s">
        <v>4059</v>
      </c>
      <c r="K264" s="98" t="s">
        <v>4060</v>
      </c>
      <c r="L264" s="98" t="s">
        <v>4061</v>
      </c>
      <c r="M264" s="98" t="s">
        <v>4062</v>
      </c>
      <c r="N264" s="97" t="s">
        <v>186</v>
      </c>
      <c r="O264" s="99" t="s">
        <v>88</v>
      </c>
      <c r="P264" s="100" t="str">
        <f aca="false">O264</f>
        <v>1..1</v>
      </c>
      <c r="Q264" s="54" t="s">
        <v>6616</v>
      </c>
      <c r="R264" s="109" t="s">
        <v>4063</v>
      </c>
      <c r="S264" s="99" t="s">
        <v>188</v>
      </c>
      <c r="T264" s="10" t="str">
        <f aca="false">IF($E264="","",IF(ISERROR(SEARCH("@",$R264)),IF(LEFT($E264,4)="BG-X","EG",IF(LEFT($E264,2)="BG","G",IF(LEFT($E264,4)="BT-X",IF(LEN($E264)-LEN(SUBSTITUTE($E264,"-",))&gt;2,"","E"),IF(LEN($E264)-LEN(SUBSTITUTE($E264,"-",))&gt;1,"","E")))),"A"))</f>
        <v>E</v>
      </c>
      <c r="U264" s="99" t="s">
        <v>88</v>
      </c>
      <c r="V264" s="99" t="s">
        <v>4048</v>
      </c>
      <c r="W264" s="315" t="s">
        <v>1377</v>
      </c>
      <c r="X264" s="38"/>
      <c r="Y264" s="10" t="str">
        <f aca="false">IF(AH264=Y$4,"X","-")</f>
        <v>-</v>
      </c>
      <c r="Z264" s="10" t="str">
        <f aca="false">IF(Y264="X","X",IF($AH264=Z$4,"X","-"))</f>
        <v>X</v>
      </c>
      <c r="AA264" s="10" t="str">
        <f aca="false">IF(Z264="X","X",IF($AH264=AA$4,"X","-"))</f>
        <v>X</v>
      </c>
      <c r="AB264" s="10" t="str">
        <f aca="false">IF(AA264="X","X",IF($AH264=AB$4,"X","-"))</f>
        <v>X</v>
      </c>
      <c r="AC264" s="10" t="str">
        <f aca="false">IF(AB264="X","X",IF($AH264=AC$4,"X","-"))</f>
        <v>X</v>
      </c>
      <c r="AD264" s="10" t="str">
        <f aca="false">IF(AC264="X","X",IF($AH264=AD$4,"X","-"))</f>
        <v>X</v>
      </c>
      <c r="AE264" s="10" t="str">
        <f aca="false">IF(AD264="X","X",IF($AH264=AE$4,"X","-"))</f>
        <v>X</v>
      </c>
      <c r="AF264" s="38"/>
      <c r="AG264" s="10" t="s">
        <v>25</v>
      </c>
      <c r="AH264" s="110" t="s">
        <v>25</v>
      </c>
      <c r="AI264" s="38"/>
      <c r="AJ264" s="13" t="str">
        <f aca="false">IF(ISERROR(FIND("/",R264)),R264,LEFT(R264,FIND(CHAR(1),SUBSTITUTE(R264,"/",CHAR(1),LEN(R264)-LEN(SUBSTITUTE(R264,"/",""))))-1))</f>
        <v>/rsm:CrossIndustryInvoice/rsm:SupplyChainTradeTransaction/ram:ApplicableHeaderTradeSettlement/ram:BillingSpecifiedPeriod/ram:EndDateTime</v>
      </c>
      <c r="AK264" s="13" t="str">
        <f aca="false">IF(ISERROR(FIND("/",R264)),R264,MID(R264, FIND(CHAR(1),SUBSTITUTE(R264,"/",CHAR(1), LEN(R264)-LEN(SUBSTITUTE(R264,"/","")))), LEN(R264)))</f>
        <v>/udt:DateTimeString</v>
      </c>
      <c r="AL264" s="14" t="n">
        <f aca="false">COUNTIFS(R$4:R264,AJ264)</f>
        <v>1</v>
      </c>
      <c r="AM264" s="1"/>
      <c r="AN264" s="277" t="str">
        <f aca="false">D264</f>
        <v>SCT_HTS</v>
      </c>
      <c r="AO264" s="278" t="str">
        <f aca="false">E264</f>
        <v>BT-74</v>
      </c>
      <c r="AP264" s="279" t="str">
        <f aca="false">IF(F264="","",F264)</f>
        <v>BT-74</v>
      </c>
      <c r="AQ264" s="99" t="n">
        <f aca="false">LEN(BB264)-LEN(SUBSTITUTE(BB264,"/",""))-1</f>
        <v>5</v>
      </c>
      <c r="AR264" s="99" t="str">
        <f aca="false">H264</f>
        <v>0..1</v>
      </c>
      <c r="AS264" s="97" t="s">
        <v>4056</v>
      </c>
      <c r="AT264" s="97" t="s">
        <v>4057</v>
      </c>
      <c r="AU264" s="98" t="s">
        <v>1396</v>
      </c>
      <c r="AV264" s="98" t="s">
        <v>4064</v>
      </c>
      <c r="AW264" s="98" t="s">
        <v>4065</v>
      </c>
      <c r="AX264" s="97" t="s">
        <v>186</v>
      </c>
      <c r="AY264" s="99" t="str">
        <f aca="false">O264</f>
        <v>1..1</v>
      </c>
      <c r="AZ264" s="100" t="str">
        <f aca="false">P264</f>
        <v>1..1</v>
      </c>
      <c r="BA264" s="54" t="str">
        <f aca="false">Q264</f>
        <v>/rsm:CrossIndustryInvoice
/rsm:SupplyChainTradeTransaction
/ram:ApplicableHeaderTradeSettlement
/ram:BillingSpecifiedPeriod
/ram:EndDateTime
/udt:DateTimeString</v>
      </c>
      <c r="BB264" s="109" t="str">
        <f aca="false">R264</f>
        <v>/rsm:CrossIndustryInvoice/rsm:SupplyChainTradeTransaction/ram:ApplicableHeaderTradeSettlement/ram:BillingSpecifiedPeriod/ram:EndDateTime/udt:DateTimeString</v>
      </c>
      <c r="BC264" s="99" t="str">
        <f aca="false">IF(S264="","",S264)</f>
        <v>D</v>
      </c>
      <c r="BD264" s="10" t="str">
        <f aca="false">IF(T264="","",T264)</f>
        <v>E</v>
      </c>
      <c r="BE264" s="99" t="str">
        <f aca="false">IF(U264="","",U264)</f>
        <v>1..1</v>
      </c>
      <c r="BF264" s="99" t="str">
        <f aca="false">IF(V264="","",V264)</f>
        <v>SYN-2, CAR-2</v>
      </c>
      <c r="BG264" s="315" t="str">
        <f aca="false">IF(W264="","",W264)</f>
        <v>@format="102"</v>
      </c>
      <c r="BH264" s="6"/>
      <c r="BI264" s="10" t="str">
        <f aca="false">Y264</f>
        <v>-</v>
      </c>
      <c r="BJ264" s="10" t="str">
        <f aca="false">Z264</f>
        <v>X</v>
      </c>
      <c r="BK264" s="10" t="str">
        <f aca="false">AA264</f>
        <v>X</v>
      </c>
      <c r="BL264" s="10" t="str">
        <f aca="false">AB264</f>
        <v>X</v>
      </c>
      <c r="BM264" s="10" t="str">
        <f aca="false">AC264</f>
        <v>X</v>
      </c>
      <c r="BN264" s="10" t="str">
        <f aca="false">AD264</f>
        <v>X</v>
      </c>
      <c r="BO264" s="10" t="str">
        <f aca="false">AE264</f>
        <v>X</v>
      </c>
      <c r="BP264" s="6"/>
      <c r="BQ264" s="10" t="str">
        <f aca="false">AG264</f>
        <v>BASIC WL</v>
      </c>
      <c r="BR264" s="10" t="str">
        <f aca="false">AH264</f>
        <v>BASIC WL</v>
      </c>
      <c r="BS264" s="47"/>
      <c r="BT264" s="49" t="s">
        <v>6862</v>
      </c>
    </row>
    <row r="265" s="53" customFormat="true" ht="102" hidden="false" customHeight="false" outlineLevel="0" collapsed="false">
      <c r="A265" s="58" t="str">
        <f aca="false">IF(OR(T265="E",T265="A"),"YES","NO")</f>
        <v>YES</v>
      </c>
      <c r="B265" s="58"/>
      <c r="C265" s="58"/>
      <c r="D265" s="277" t="s">
        <v>6235</v>
      </c>
      <c r="E265" s="278" t="s">
        <v>4066</v>
      </c>
      <c r="F265" s="279"/>
      <c r="G265" s="99" t="n">
        <f aca="false">LEN(R265)-LEN(SUBSTITUTE(R265,"/",""))-1</f>
        <v>6</v>
      </c>
      <c r="H265" s="99" t="s">
        <v>88</v>
      </c>
      <c r="I265" s="139" t="s">
        <v>199</v>
      </c>
      <c r="J265" s="97"/>
      <c r="K265" s="98" t="s">
        <v>200</v>
      </c>
      <c r="L265" s="98"/>
      <c r="M265" s="98" t="s">
        <v>200</v>
      </c>
      <c r="N265" s="97" t="s">
        <v>174</v>
      </c>
      <c r="O265" s="99" t="s">
        <v>88</v>
      </c>
      <c r="P265" s="100" t="str">
        <f aca="false">O265</f>
        <v>1..1</v>
      </c>
      <c r="Q265" s="54" t="s">
        <v>6617</v>
      </c>
      <c r="R265" s="109" t="s">
        <v>4067</v>
      </c>
      <c r="S265" s="99" t="s">
        <v>176</v>
      </c>
      <c r="T265" s="10" t="str">
        <f aca="false">IF($E265="","",IF(ISERROR(SEARCH("@",$R265)),IF(LEFT($E265,4)="BG-X","EG",IF(LEFT($E265,2)="BG","G",IF(LEFT($E265,4)="BT-X",IF(LEN($E265)-LEN(SUBSTITUTE($E265,"-",))&gt;2,"","E"),IF(LEN($E265)-LEN(SUBSTITUTE($E265,"-",))&gt;1,"","E")))),"A"))</f>
        <v>A</v>
      </c>
      <c r="U265" s="99" t="s">
        <v>95</v>
      </c>
      <c r="V265" s="99"/>
      <c r="W265" s="315" t="s">
        <v>200</v>
      </c>
      <c r="X265" s="38"/>
      <c r="Y265" s="10" t="str">
        <f aca="false">IF(AH265=Y$4,"X","-")</f>
        <v>-</v>
      </c>
      <c r="Z265" s="10" t="str">
        <f aca="false">IF(Y265="X","X",IF($AH265=Z$4,"X","-"))</f>
        <v>X</v>
      </c>
      <c r="AA265" s="10" t="str">
        <f aca="false">IF(Z265="X","X",IF($AH265=AA$4,"X","-"))</f>
        <v>X</v>
      </c>
      <c r="AB265" s="10" t="str">
        <f aca="false">IF(AA265="X","X",IF($AH265=AB$4,"X","-"))</f>
        <v>X</v>
      </c>
      <c r="AC265" s="10" t="str">
        <f aca="false">IF(AB265="X","X",IF($AH265=AC$4,"X","-"))</f>
        <v>X</v>
      </c>
      <c r="AD265" s="10" t="str">
        <f aca="false">IF(AC265="X","X",IF($AH265=AD$4,"X","-"))</f>
        <v>X</v>
      </c>
      <c r="AE265" s="10" t="str">
        <f aca="false">IF(AD265="X","X",IF($AH265=AE$4,"X","-"))</f>
        <v>X</v>
      </c>
      <c r="AF265" s="38"/>
      <c r="AG265" s="10" t="s">
        <v>25</v>
      </c>
      <c r="AH265" s="110" t="s">
        <v>25</v>
      </c>
      <c r="AI265" s="38"/>
      <c r="AJ265" s="13" t="str">
        <f aca="false">IF(ISERROR(FIND("/",R265)),R265,LEFT(R265,FIND(CHAR(1),SUBSTITUTE(R265,"/",CHAR(1),LEN(R265)-LEN(SUBSTITUTE(R265,"/",""))))-1))</f>
        <v>/rsm:CrossIndustryInvoice/rsm:SupplyChainTradeTransaction/ram:ApplicableHeaderTradeSettlement/ram:BillingSpecifiedPeriod/ram:EndDateTime/udt:DateTimeString</v>
      </c>
      <c r="AK265" s="13" t="str">
        <f aca="false">IF(ISERROR(FIND("/",R265)),R265,MID(R265, FIND(CHAR(1),SUBSTITUTE(R265,"/",CHAR(1), LEN(R265)-LEN(SUBSTITUTE(R265,"/","")))), LEN(R265)))</f>
        <v>/@format</v>
      </c>
      <c r="AL265" s="14" t="n">
        <f aca="false">COUNTIFS(R$4:R265,AJ265)</f>
        <v>1</v>
      </c>
      <c r="AM265" s="1"/>
      <c r="AN265" s="277" t="str">
        <f aca="false">D265</f>
        <v>SCT_HTS</v>
      </c>
      <c r="AO265" s="278" t="str">
        <f aca="false">E265</f>
        <v>BT-74-0</v>
      </c>
      <c r="AP265" s="279" t="str">
        <f aca="false">IF(F265="","",F265)</f>
        <v/>
      </c>
      <c r="AQ265" s="99" t="n">
        <f aca="false">LEN(BB265)-LEN(SUBSTITUTE(BB265,"/",""))-1</f>
        <v>6</v>
      </c>
      <c r="AR265" s="99" t="str">
        <f aca="false">H265</f>
        <v>1..1</v>
      </c>
      <c r="AS265" s="139"/>
      <c r="AT265" s="97"/>
      <c r="AU265" s="98" t="s">
        <v>202</v>
      </c>
      <c r="AV265" s="98"/>
      <c r="AW265" s="98" t="s">
        <v>4674</v>
      </c>
      <c r="AX265" s="97" t="s">
        <v>174</v>
      </c>
      <c r="AY265" s="99" t="str">
        <f aca="false">O265</f>
        <v>1..1</v>
      </c>
      <c r="AZ265" s="100" t="str">
        <f aca="false">P265</f>
        <v>1..1</v>
      </c>
      <c r="BA265" s="54" t="str">
        <f aca="false">Q265</f>
        <v>/rsm:CrossIndustryInvoice
/rsm:SupplyChainTradeTransaction
/ram:ApplicableHeaderTradeSettlement
/ram:BillingSpecifiedPeriod
/ram:EndDateTime
/udt:DateTimeString
/@format</v>
      </c>
      <c r="BB265" s="109" t="str">
        <f aca="false">R265</f>
        <v>/rsm:CrossIndustryInvoice/rsm:SupplyChainTradeTransaction/ram:ApplicableHeaderTradeSettlement/ram:BillingSpecifiedPeriod/ram:EndDateTime/udt:DateTimeString/@format</v>
      </c>
      <c r="BC265" s="99" t="str">
        <f aca="false">IF(S265="","",S265)</f>
        <v>C</v>
      </c>
      <c r="BD265" s="10" t="str">
        <f aca="false">IF(T265="","",T265)</f>
        <v>A</v>
      </c>
      <c r="BE265" s="99" t="str">
        <f aca="false">IF(U265="","",U265)</f>
        <v>0..1</v>
      </c>
      <c r="BF265" s="99" t="str">
        <f aca="false">IF(V265="","",V265)</f>
        <v/>
      </c>
      <c r="BG265" s="315" t="str">
        <f aca="false">IF(W265="","",W265)</f>
        <v>Only value "102"</v>
      </c>
      <c r="BH265" s="6"/>
      <c r="BI265" s="10" t="str">
        <f aca="false">Y265</f>
        <v>-</v>
      </c>
      <c r="BJ265" s="10" t="str">
        <f aca="false">Z265</f>
        <v>X</v>
      </c>
      <c r="BK265" s="10" t="str">
        <f aca="false">AA265</f>
        <v>X</v>
      </c>
      <c r="BL265" s="10" t="str">
        <f aca="false">AB265</f>
        <v>X</v>
      </c>
      <c r="BM265" s="10" t="str">
        <f aca="false">AC265</f>
        <v>X</v>
      </c>
      <c r="BN265" s="10" t="str">
        <f aca="false">AD265</f>
        <v>X</v>
      </c>
      <c r="BO265" s="10" t="str">
        <f aca="false">AE265</f>
        <v>X</v>
      </c>
      <c r="BP265" s="6"/>
      <c r="BQ265" s="10" t="str">
        <f aca="false">AG265</f>
        <v>BASIC WL</v>
      </c>
      <c r="BR265" s="10" t="str">
        <f aca="false">AH265</f>
        <v>BASIC WL</v>
      </c>
      <c r="BS265" s="47"/>
      <c r="BT265" s="49" t="s">
        <v>6862</v>
      </c>
    </row>
    <row r="266" s="53" customFormat="true" ht="85.5" hidden="false" customHeight="false" outlineLevel="0" collapsed="false">
      <c r="A266" s="58" t="str">
        <f aca="false">IF(OR(T266="E",T266="A"),"YES","NO")</f>
        <v>NO</v>
      </c>
      <c r="B266" s="58"/>
      <c r="C266" s="58"/>
      <c r="D266" s="274" t="s">
        <v>6235</v>
      </c>
      <c r="E266" s="275" t="s">
        <v>4068</v>
      </c>
      <c r="F266" s="276" t="s">
        <v>4068</v>
      </c>
      <c r="G266" s="296" t="n">
        <f aca="false">LEN(R266)-LEN(SUBSTITUTE(R266,"/",""))-1</f>
        <v>3</v>
      </c>
      <c r="H266" s="296" t="s">
        <v>112</v>
      </c>
      <c r="I266" s="297" t="s">
        <v>4069</v>
      </c>
      <c r="J266" s="297" t="s">
        <v>4070</v>
      </c>
      <c r="K266" s="298" t="s">
        <v>4071</v>
      </c>
      <c r="L266" s="298"/>
      <c r="M266" s="298" t="s">
        <v>1405</v>
      </c>
      <c r="N266" s="297"/>
      <c r="O266" s="282" t="s">
        <v>112</v>
      </c>
      <c r="P266" s="283" t="str">
        <f aca="false">O266</f>
        <v>0..n</v>
      </c>
      <c r="Q266" s="284" t="s">
        <v>6618</v>
      </c>
      <c r="R266" s="285" t="s">
        <v>6619</v>
      </c>
      <c r="S266" s="282"/>
      <c r="T266" s="234" t="str">
        <f aca="false">IF($E266="","",IF(ISERROR(SEARCH("@",$R266)),IF(LEFT($E266,4)="BG-X","EG",IF(LEFT($E266,2)="BG","G",IF(LEFT($E266,4)="BT-X",IF(LEN($E266)-LEN(SUBSTITUTE($E266,"-",))&gt;2,"","E"),IF(LEN($E266)-LEN(SUBSTITUTE($E266,"-",))&gt;1,"","E")))),"A"))</f>
        <v>G</v>
      </c>
      <c r="U266" s="282" t="s">
        <v>112</v>
      </c>
      <c r="V266" s="282" t="s">
        <v>1407</v>
      </c>
      <c r="W266" s="370" t="s">
        <v>1405</v>
      </c>
      <c r="X266" s="38"/>
      <c r="Y266" s="234" t="str">
        <f aca="false">IF(AH266=Y$4,"X","-")</f>
        <v>-</v>
      </c>
      <c r="Z266" s="234" t="str">
        <f aca="false">IF(Y266="X","X",IF($AH266=Z$4,"X","-"))</f>
        <v>X</v>
      </c>
      <c r="AA266" s="234" t="str">
        <f aca="false">IF(Z266="X","X",IF($AH266=AA$4,"X","-"))</f>
        <v>X</v>
      </c>
      <c r="AB266" s="234" t="str">
        <f aca="false">IF(AA266="X","X",IF($AH266=AB$4,"X","-"))</f>
        <v>X</v>
      </c>
      <c r="AC266" s="234" t="str">
        <f aca="false">IF(AB266="X","X",IF($AH266=AC$4,"X","-"))</f>
        <v>X</v>
      </c>
      <c r="AD266" s="234" t="str">
        <f aca="false">IF(AC266="X","X",IF($AH266=AD$4,"X","-"))</f>
        <v>X</v>
      </c>
      <c r="AE266" s="234" t="str">
        <f aca="false">IF(AD266="X","X",IF($AH266=AE$4,"X","-"))</f>
        <v>X</v>
      </c>
      <c r="AF266" s="38"/>
      <c r="AG266" s="234" t="s">
        <v>25</v>
      </c>
      <c r="AH266" s="234" t="s">
        <v>25</v>
      </c>
      <c r="AI266" s="38"/>
      <c r="AJ266" s="13" t="str">
        <f aca="false">IF(ISERROR(FIND("/",R266)),R266,LEFT(R266,FIND(CHAR(1),SUBSTITUTE(R266,"/",CHAR(1),LEN(R266)-LEN(SUBSTITUTE(R266,"/",""))))-1))</f>
        <v>/rsm:CrossIndustryInvoice/rsm:SupplyChainTradeTransaction/ram:ApplicableHeaderTradeSettlement</v>
      </c>
      <c r="AK266" s="13" t="str">
        <f aca="false">IF(ISERROR(FIND("/",R266)),R266,MID(R266, FIND(CHAR(1),SUBSTITUTE(R266,"/",CHAR(1), LEN(R266)-LEN(SUBSTITUTE(R266,"/","")))), LEN(R266)))</f>
        <v>/ram:SpecifiedTradeAllowanceCharge</v>
      </c>
      <c r="AL266" s="14" t="n">
        <f aca="false">COUNTIFS(R$4:R266,AJ266)</f>
        <v>1</v>
      </c>
      <c r="AM266" s="1"/>
      <c r="AN266" s="274" t="str">
        <f aca="false">D266</f>
        <v>SCT_HTS</v>
      </c>
      <c r="AO266" s="275" t="str">
        <f aca="false">E266</f>
        <v>BG-20</v>
      </c>
      <c r="AP266" s="276" t="str">
        <f aca="false">IF(F266="","",F266)</f>
        <v>BG-20</v>
      </c>
      <c r="AQ266" s="296" t="n">
        <f aca="false">LEN(BB266)-LEN(SUBSTITUTE(BB266,"/",""))-1</f>
        <v>3</v>
      </c>
      <c r="AR266" s="296" t="str">
        <f aca="false">H266</f>
        <v>0..n</v>
      </c>
      <c r="AS266" s="297" t="s">
        <v>4073</v>
      </c>
      <c r="AT266" s="297" t="s">
        <v>6620</v>
      </c>
      <c r="AU266" s="298" t="s">
        <v>4075</v>
      </c>
      <c r="AV266" s="298"/>
      <c r="AW266" s="298" t="s">
        <v>1405</v>
      </c>
      <c r="AX266" s="297"/>
      <c r="AY266" s="282" t="str">
        <f aca="false">O266</f>
        <v>0..n</v>
      </c>
      <c r="AZ266" s="283" t="str">
        <f aca="false">P266</f>
        <v>0..n</v>
      </c>
      <c r="BA266" s="284" t="str">
        <f aca="false">Q266</f>
        <v>/rsm:CrossIndustryInvoice
/rsm:SupplyChainTradeTransaction
/ram:ApplicableHeaderTradeSettlement
/ram:SpecifiedTradeAllowanceCharge</v>
      </c>
      <c r="BB266" s="285" t="str">
        <f aca="false">R266</f>
        <v>/rsm:CrossIndustryInvoice/rsm:SupplyChainTradeTransaction/ram:ApplicableHeaderTradeSettlement/ram:SpecifiedTradeAllowanceCharge</v>
      </c>
      <c r="BC266" s="282" t="str">
        <f aca="false">IF(S266="","",S266)</f>
        <v/>
      </c>
      <c r="BD266" s="234" t="str">
        <f aca="false">IF(T266="","",T266)</f>
        <v>G</v>
      </c>
      <c r="BE266" s="282" t="str">
        <f aca="false">IF(U266="","",U266)</f>
        <v>0..n</v>
      </c>
      <c r="BF266" s="282" t="str">
        <f aca="false">IF(V266="","",V266)</f>
        <v>STR-4</v>
      </c>
      <c r="BG266" s="370" t="str">
        <f aca="false">IF(W266="","",W266)</f>
        <v>ChargeIndicator=false</v>
      </c>
      <c r="BH266" s="6"/>
      <c r="BI266" s="234" t="str">
        <f aca="false">Y266</f>
        <v>-</v>
      </c>
      <c r="BJ266" s="234" t="str">
        <f aca="false">Z266</f>
        <v>X</v>
      </c>
      <c r="BK266" s="234" t="str">
        <f aca="false">AA266</f>
        <v>X</v>
      </c>
      <c r="BL266" s="234" t="str">
        <f aca="false">AB266</f>
        <v>X</v>
      </c>
      <c r="BM266" s="234" t="str">
        <f aca="false">AC266</f>
        <v>X</v>
      </c>
      <c r="BN266" s="234" t="str">
        <f aca="false">AD266</f>
        <v>X</v>
      </c>
      <c r="BO266" s="234" t="str">
        <f aca="false">AE266</f>
        <v>X</v>
      </c>
      <c r="BP266" s="6"/>
      <c r="BQ266" s="234" t="str">
        <f aca="false">AG266</f>
        <v>BASIC WL</v>
      </c>
      <c r="BR266" s="234" t="str">
        <f aca="false">AH266</f>
        <v>BASIC WL</v>
      </c>
      <c r="BS266" s="47"/>
      <c r="BT266" s="49" t="s">
        <v>6862</v>
      </c>
    </row>
    <row r="267" s="53" customFormat="true" ht="85.5" hidden="false" customHeight="false" outlineLevel="0" collapsed="false">
      <c r="A267" s="58" t="str">
        <f aca="false">IF(OR(T267="E",T267="A"),"YES","NO")</f>
        <v>NO</v>
      </c>
      <c r="B267" s="58"/>
      <c r="C267" s="58"/>
      <c r="D267" s="277" t="s">
        <v>6235</v>
      </c>
      <c r="E267" s="278" t="s">
        <v>4076</v>
      </c>
      <c r="F267" s="279"/>
      <c r="G267" s="99" t="n">
        <f aca="false">LEN(R267)-LEN(SUBSTITUTE(R267,"/",""))-1</f>
        <v>4</v>
      </c>
      <c r="H267" s="99" t="s">
        <v>88</v>
      </c>
      <c r="I267" s="139" t="s">
        <v>6621</v>
      </c>
      <c r="J267" s="97"/>
      <c r="K267" s="98"/>
      <c r="L267" s="98"/>
      <c r="M267" s="98"/>
      <c r="N267" s="97"/>
      <c r="O267" s="99" t="s">
        <v>88</v>
      </c>
      <c r="P267" s="100" t="str">
        <f aca="false">O267</f>
        <v>1..1</v>
      </c>
      <c r="Q267" s="54" t="s">
        <v>6622</v>
      </c>
      <c r="R267" s="109" t="s">
        <v>6623</v>
      </c>
      <c r="S267" s="99"/>
      <c r="T267" s="10" t="str">
        <f aca="false">IF($E267="","",IF(ISERROR(SEARCH("@",$R267)),IF(LEFT($E267,4)="BG-X","EG",IF(LEFT($E267,2)="BG","G",IF(LEFT($E267,4)="BT-X",IF(LEN($E267)-LEN(SUBSTITUTE($E267,"-",))&gt;2,"","E"),IF(LEN($E267)-LEN(SUBSTITUTE($E267,"-",))&gt;1,"","E")))),"A"))</f>
        <v>G</v>
      </c>
      <c r="U267" s="99" t="s">
        <v>95</v>
      </c>
      <c r="V267" s="99"/>
      <c r="W267" s="315"/>
      <c r="X267" s="38"/>
      <c r="Y267" s="10" t="str">
        <f aca="false">IF(AH267=Y$4,"X","-")</f>
        <v>-</v>
      </c>
      <c r="Z267" s="10" t="str">
        <f aca="false">IF(Y267="X","X",IF($AH267=Z$4,"X","-"))</f>
        <v>X</v>
      </c>
      <c r="AA267" s="10" t="str">
        <f aca="false">IF(Z267="X","X",IF($AH267=AA$4,"X","-"))</f>
        <v>X</v>
      </c>
      <c r="AB267" s="10" t="str">
        <f aca="false">IF(AA267="X","X",IF($AH267=AB$4,"X","-"))</f>
        <v>X</v>
      </c>
      <c r="AC267" s="10" t="str">
        <f aca="false">IF(AB267="X","X",IF($AH267=AC$4,"X","-"))</f>
        <v>X</v>
      </c>
      <c r="AD267" s="10" t="str">
        <f aca="false">IF(AC267="X","X",IF($AH267=AD$4,"X","-"))</f>
        <v>X</v>
      </c>
      <c r="AE267" s="10" t="str">
        <f aca="false">IF(AD267="X","X",IF($AH267=AE$4,"X","-"))</f>
        <v>X</v>
      </c>
      <c r="AF267" s="38"/>
      <c r="AG267" s="10" t="s">
        <v>25</v>
      </c>
      <c r="AH267" s="110" t="s">
        <v>25</v>
      </c>
      <c r="AI267" s="38"/>
      <c r="AJ267" s="13" t="str">
        <f aca="false">IF(ISERROR(FIND("/",R267)),R267,LEFT(R267,FIND(CHAR(1),SUBSTITUTE(R267,"/",CHAR(1),LEN(R267)-LEN(SUBSTITUTE(R267,"/",""))))-1))</f>
        <v>/rsm:CrossIndustryInvoice/rsm:SupplyChainTradeTransaction/ram:ApplicableHeaderTradeSettlement/ram:SpecifiedTradeAllowanceCharge</v>
      </c>
      <c r="AK267" s="13" t="str">
        <f aca="false">IF(ISERROR(FIND("/",R267)),R267,MID(R267, FIND(CHAR(1),SUBSTITUTE(R267,"/",CHAR(1), LEN(R267)-LEN(SUBSTITUTE(R267,"/","")))), LEN(R267)))</f>
        <v>/ram:ChargeIndicator</v>
      </c>
      <c r="AL267" s="14" t="n">
        <f aca="false">COUNTIFS(R$4:R267,AJ267)</f>
        <v>1</v>
      </c>
      <c r="AM267" s="1"/>
      <c r="AN267" s="277" t="str">
        <f aca="false">D267</f>
        <v>SCT_HTS</v>
      </c>
      <c r="AO267" s="278" t="str">
        <f aca="false">E267</f>
        <v>BG-20-0</v>
      </c>
      <c r="AP267" s="279" t="str">
        <f aca="false">IF(F267="","",F267)</f>
        <v/>
      </c>
      <c r="AQ267" s="99" t="n">
        <f aca="false">LEN(BB267)-LEN(SUBSTITUTE(BB267,"/",""))-1</f>
        <v>4</v>
      </c>
      <c r="AR267" s="99" t="str">
        <f aca="false">H267</f>
        <v>1..1</v>
      </c>
      <c r="AS267" s="139" t="s">
        <v>5219</v>
      </c>
      <c r="AT267" s="97"/>
      <c r="AU267" s="98"/>
      <c r="AV267" s="98"/>
      <c r="AW267" s="98"/>
      <c r="AX267" s="97"/>
      <c r="AY267" s="99" t="str">
        <f aca="false">O267</f>
        <v>1..1</v>
      </c>
      <c r="AZ267" s="100" t="str">
        <f aca="false">P267</f>
        <v>1..1</v>
      </c>
      <c r="BA267" s="54" t="str">
        <f aca="false">Q267</f>
        <v>/rsm:CrossIndustryInvoice
/rsm:SupplyChainTradeTransaction
/ram:ApplicableHeaderTradeSettlement
/ram:SpecifiedTradeAllowanceCharge
/ram:ChargeIndicator</v>
      </c>
      <c r="BB267" s="109" t="str">
        <f aca="false">R267</f>
        <v>/rsm:CrossIndustryInvoice/rsm:SupplyChainTradeTransaction/ram:ApplicableHeaderTradeSettlement/ram:SpecifiedTradeAllowanceCharge/ram:ChargeIndicator</v>
      </c>
      <c r="BC267" s="99" t="str">
        <f aca="false">IF(S267="","",S267)</f>
        <v/>
      </c>
      <c r="BD267" s="10" t="str">
        <f aca="false">IF(T267="","",T267)</f>
        <v>G</v>
      </c>
      <c r="BE267" s="99" t="str">
        <f aca="false">IF(U267="","",U267)</f>
        <v>0..1</v>
      </c>
      <c r="BF267" s="99" t="str">
        <f aca="false">IF(V267="","",V267)</f>
        <v/>
      </c>
      <c r="BG267" s="315" t="str">
        <f aca="false">IF(W267="","",W267)</f>
        <v/>
      </c>
      <c r="BH267" s="6"/>
      <c r="BI267" s="10" t="str">
        <f aca="false">Y267</f>
        <v>-</v>
      </c>
      <c r="BJ267" s="10" t="str">
        <f aca="false">Z267</f>
        <v>X</v>
      </c>
      <c r="BK267" s="10" t="str">
        <f aca="false">AA267</f>
        <v>X</v>
      </c>
      <c r="BL267" s="10" t="str">
        <f aca="false">AB267</f>
        <v>X</v>
      </c>
      <c r="BM267" s="10" t="str">
        <f aca="false">AC267</f>
        <v>X</v>
      </c>
      <c r="BN267" s="10" t="str">
        <f aca="false">AD267</f>
        <v>X</v>
      </c>
      <c r="BO267" s="10" t="str">
        <f aca="false">AE267</f>
        <v>X</v>
      </c>
      <c r="BP267" s="6"/>
      <c r="BQ267" s="10" t="str">
        <f aca="false">AG267</f>
        <v>BASIC WL</v>
      </c>
      <c r="BR267" s="10" t="str">
        <f aca="false">AH267</f>
        <v>BASIC WL</v>
      </c>
      <c r="BS267" s="47"/>
      <c r="BT267" s="49" t="s">
        <v>6862</v>
      </c>
    </row>
    <row r="268" s="53" customFormat="true" ht="89.25" hidden="false" customHeight="false" outlineLevel="0" collapsed="false">
      <c r="A268" s="58" t="str">
        <f aca="false">IF(OR(T268="E",T268="A"),"YES","NO")</f>
        <v>NO</v>
      </c>
      <c r="B268" s="58"/>
      <c r="C268" s="58"/>
      <c r="D268" s="277" t="s">
        <v>6235</v>
      </c>
      <c r="E268" s="278" t="s">
        <v>4078</v>
      </c>
      <c r="F268" s="279"/>
      <c r="G268" s="99" t="n">
        <f aca="false">LEN(R268)-LEN(SUBSTITUTE(R268,"/",""))-1</f>
        <v>5</v>
      </c>
      <c r="H268" s="99" t="s">
        <v>88</v>
      </c>
      <c r="I268" s="139" t="s">
        <v>6624</v>
      </c>
      <c r="J268" s="97"/>
      <c r="K268" s="98" t="s">
        <v>4915</v>
      </c>
      <c r="L268" s="98"/>
      <c r="M268" s="98" t="s">
        <v>4915</v>
      </c>
      <c r="N268" s="97" t="s">
        <v>105</v>
      </c>
      <c r="O268" s="99" t="s">
        <v>88</v>
      </c>
      <c r="P268" s="100" t="str">
        <f aca="false">O268</f>
        <v>1..1</v>
      </c>
      <c r="Q268" s="54" t="s">
        <v>6625</v>
      </c>
      <c r="R268" s="109" t="s">
        <v>6626</v>
      </c>
      <c r="S268" s="99" t="s">
        <v>107</v>
      </c>
      <c r="T268" s="10" t="str">
        <f aca="false">IF($E268="","",IF(ISERROR(SEARCH("@",$R268)),IF(LEFT($E268,4)="BG-X","EG",IF(LEFT($E268,2)="BG","G",IF(LEFT($E268,4)="BT-X",IF(LEN($E268)-LEN(SUBSTITUTE($E268,"-",))&gt;2,"","E"),IF(LEN($E268)-LEN(SUBSTITUTE($E268,"-",))&gt;1,"","E")))),"A"))</f>
        <v>G</v>
      </c>
      <c r="U268" s="99" t="s">
        <v>88</v>
      </c>
      <c r="V268" s="99"/>
      <c r="W268" s="315" t="s">
        <v>4915</v>
      </c>
      <c r="X268" s="38"/>
      <c r="Y268" s="10" t="str">
        <f aca="false">IF(AH268=Y$4,"X","-")</f>
        <v>-</v>
      </c>
      <c r="Z268" s="10" t="str">
        <f aca="false">IF(Y268="X","X",IF($AH268=Z$4,"X","-"))</f>
        <v>X</v>
      </c>
      <c r="AA268" s="10" t="str">
        <f aca="false">IF(Z268="X","X",IF($AH268=AA$4,"X","-"))</f>
        <v>X</v>
      </c>
      <c r="AB268" s="10" t="str">
        <f aca="false">IF(AA268="X","X",IF($AH268=AB$4,"X","-"))</f>
        <v>X</v>
      </c>
      <c r="AC268" s="10" t="str">
        <f aca="false">IF(AB268="X","X",IF($AH268=AC$4,"X","-"))</f>
        <v>X</v>
      </c>
      <c r="AD268" s="10" t="str">
        <f aca="false">IF(AC268="X","X",IF($AH268=AD$4,"X","-"))</f>
        <v>X</v>
      </c>
      <c r="AE268" s="10" t="str">
        <f aca="false">IF(AD268="X","X",IF($AH268=AE$4,"X","-"))</f>
        <v>X</v>
      </c>
      <c r="AF268" s="38"/>
      <c r="AG268" s="10" t="s">
        <v>25</v>
      </c>
      <c r="AH268" s="110" t="s">
        <v>25</v>
      </c>
      <c r="AI268" s="38"/>
      <c r="AJ268" s="13" t="str">
        <f aca="false">IF(ISERROR(FIND("/",R268)),R268,LEFT(R268,FIND(CHAR(1),SUBSTITUTE(R268,"/",CHAR(1),LEN(R268)-LEN(SUBSTITUTE(R268,"/",""))))-1))</f>
        <v>/rsm:CrossIndustryInvoice/rsm:SupplyChainTradeTransaction/ram:ApplicableHeaderTradeSettlement/ram:SpecifiedTradeAllowanceCharge/ram:ChargeIndicator</v>
      </c>
      <c r="AK268" s="13" t="str">
        <f aca="false">IF(ISERROR(FIND("/",R268)),R268,MID(R268, FIND(CHAR(1),SUBSTITUTE(R268,"/",CHAR(1), LEN(R268)-LEN(SUBSTITUTE(R268,"/","")))), LEN(R268)))</f>
        <v>/udt:Indicator</v>
      </c>
      <c r="AL268" s="14" t="n">
        <f aca="false">COUNTIFS(R$4:R268,AJ268)</f>
        <v>1</v>
      </c>
      <c r="AM268" s="1"/>
      <c r="AN268" s="277" t="str">
        <f aca="false">D268</f>
        <v>SCT_HTS</v>
      </c>
      <c r="AO268" s="278" t="str">
        <f aca="false">E268</f>
        <v>BG-20-1</v>
      </c>
      <c r="AP268" s="279" t="str">
        <f aca="false">IF(F268="","",F268)</f>
        <v/>
      </c>
      <c r="AQ268" s="99" t="n">
        <f aca="false">LEN(BB268)-LEN(SUBSTITUTE(BB268,"/",""))-1</f>
        <v>5</v>
      </c>
      <c r="AR268" s="99" t="str">
        <f aca="false">H268</f>
        <v>1..1</v>
      </c>
      <c r="AS268" s="139" t="s">
        <v>5224</v>
      </c>
      <c r="AT268" s="97"/>
      <c r="AU268" s="98" t="s">
        <v>4919</v>
      </c>
      <c r="AV268" s="98"/>
      <c r="AW268" s="98" t="s">
        <v>4919</v>
      </c>
      <c r="AX268" s="97" t="s">
        <v>6866</v>
      </c>
      <c r="AY268" s="99" t="str">
        <f aca="false">O268</f>
        <v>1..1</v>
      </c>
      <c r="AZ268" s="100" t="str">
        <f aca="false">P268</f>
        <v>1..1</v>
      </c>
      <c r="BA268" s="54" t="str">
        <f aca="false">Q268</f>
        <v>/rsm:CrossIndustryInvoice
/rsm:SupplyChainTradeTransaction
/ram:ApplicableHeaderTradeSettlement
/ram:SpecifiedTradeAllowanceCharge
/ram:ChargeIndicator
/udt:Indicator</v>
      </c>
      <c r="BB268" s="109" t="str">
        <f aca="false">R268</f>
        <v>/rsm:CrossIndustryInvoice/rsm:SupplyChainTradeTransaction/ram:ApplicableHeaderTradeSettlement/ram:SpecifiedTradeAllowanceCharge/ram:ChargeIndicator/udt:Indicator</v>
      </c>
      <c r="BC268" s="99" t="str">
        <f aca="false">IF(S268="","",S268)</f>
        <v>XI</v>
      </c>
      <c r="BD268" s="10" t="str">
        <f aca="false">IF(T268="","",T268)</f>
        <v>G</v>
      </c>
      <c r="BE268" s="99" t="str">
        <f aca="false">IF(U268="","",U268)</f>
        <v>1..1</v>
      </c>
      <c r="BF268" s="99" t="str">
        <f aca="false">IF(V268="","",V268)</f>
        <v/>
      </c>
      <c r="BG268" s="315" t="str">
        <f aca="false">IF(W268="","",W268)</f>
        <v>Value = false</v>
      </c>
      <c r="BH268" s="6"/>
      <c r="BI268" s="10" t="str">
        <f aca="false">Y268</f>
        <v>-</v>
      </c>
      <c r="BJ268" s="10" t="str">
        <f aca="false">Z268</f>
        <v>X</v>
      </c>
      <c r="BK268" s="10" t="str">
        <f aca="false">AA268</f>
        <v>X</v>
      </c>
      <c r="BL268" s="10" t="str">
        <f aca="false">AB268</f>
        <v>X</v>
      </c>
      <c r="BM268" s="10" t="str">
        <f aca="false">AC268</f>
        <v>X</v>
      </c>
      <c r="BN268" s="10" t="str">
        <f aca="false">AD268</f>
        <v>X</v>
      </c>
      <c r="BO268" s="10" t="str">
        <f aca="false">AE268</f>
        <v>X</v>
      </c>
      <c r="BP268" s="6"/>
      <c r="BQ268" s="10" t="str">
        <f aca="false">AG268</f>
        <v>BASIC WL</v>
      </c>
      <c r="BR268" s="10" t="str">
        <f aca="false">AH268</f>
        <v>BASIC WL</v>
      </c>
      <c r="BS268" s="47"/>
      <c r="BT268" s="49" t="s">
        <v>6862</v>
      </c>
    </row>
    <row r="269" s="53" customFormat="true" ht="85.5" hidden="false" customHeight="false" outlineLevel="0" collapsed="false">
      <c r="A269" s="58" t="str">
        <f aca="false">IF(OR(T269="E",T269="A"),"YES","NO")</f>
        <v>YES</v>
      </c>
      <c r="B269" s="58"/>
      <c r="C269" s="58"/>
      <c r="D269" s="277" t="s">
        <v>6235</v>
      </c>
      <c r="E269" s="278" t="s">
        <v>4085</v>
      </c>
      <c r="F269" s="279" t="s">
        <v>4085</v>
      </c>
      <c r="G269" s="99" t="n">
        <f aca="false">LEN(R269)-LEN(SUBSTITUTE(R269,"/",""))-1</f>
        <v>4</v>
      </c>
      <c r="H269" s="99" t="s">
        <v>95</v>
      </c>
      <c r="I269" s="97" t="s">
        <v>4086</v>
      </c>
      <c r="J269" s="97" t="s">
        <v>4087</v>
      </c>
      <c r="K269" s="98"/>
      <c r="L269" s="98" t="s">
        <v>4985</v>
      </c>
      <c r="M269" s="98"/>
      <c r="N269" s="97" t="s">
        <v>764</v>
      </c>
      <c r="O269" s="99" t="s">
        <v>95</v>
      </c>
      <c r="P269" s="100" t="str">
        <f aca="false">O269</f>
        <v>0..1</v>
      </c>
      <c r="Q269" s="54" t="s">
        <v>6631</v>
      </c>
      <c r="R269" s="109" t="s">
        <v>6632</v>
      </c>
      <c r="S269" s="99" t="s">
        <v>766</v>
      </c>
      <c r="T269" s="10" t="str">
        <f aca="false">IF($E269="","",IF(ISERROR(SEARCH("@",$R269)),IF(LEFT($E269,4)="BG-X","EG",IF(LEFT($E269,2)="BG","G",IF(LEFT($E269,4)="BT-X",IF(LEN($E269)-LEN(SUBSTITUTE($E269,"-",))&gt;2,"","E"),IF(LEN($E269)-LEN(SUBSTITUTE($E269,"-",))&gt;1,"","E")))),"A"))</f>
        <v>E</v>
      </c>
      <c r="U269" s="99" t="s">
        <v>95</v>
      </c>
      <c r="V269" s="99"/>
      <c r="W269" s="315"/>
      <c r="X269" s="38"/>
      <c r="Y269" s="10" t="str">
        <f aca="false">IF(AH269=Y$4,"X","-")</f>
        <v>-</v>
      </c>
      <c r="Z269" s="10" t="str">
        <f aca="false">IF(Y269="X","X",IF($AH269=Z$4,"X","-"))</f>
        <v>X</v>
      </c>
      <c r="AA269" s="10" t="str">
        <f aca="false">IF(Z269="X","X",IF($AH269=AA$4,"X","-"))</f>
        <v>X</v>
      </c>
      <c r="AB269" s="10" t="str">
        <f aca="false">IF(AA269="X","X",IF($AH269=AB$4,"X","-"))</f>
        <v>X</v>
      </c>
      <c r="AC269" s="10" t="str">
        <f aca="false">IF(AB269="X","X",IF($AH269=AC$4,"X","-"))</f>
        <v>X</v>
      </c>
      <c r="AD269" s="10" t="str">
        <f aca="false">IF(AC269="X","X",IF($AH269=AD$4,"X","-"))</f>
        <v>X</v>
      </c>
      <c r="AE269" s="10" t="str">
        <f aca="false">IF(AD269="X","X",IF($AH269=AE$4,"X","-"))</f>
        <v>X</v>
      </c>
      <c r="AF269" s="38"/>
      <c r="AG269" s="10" t="s">
        <v>25</v>
      </c>
      <c r="AH269" s="110" t="s">
        <v>25</v>
      </c>
      <c r="AI269" s="38"/>
      <c r="AJ269" s="13" t="str">
        <f aca="false">IF(ISERROR(FIND("/",R269)),R269,LEFT(R269,FIND(CHAR(1),SUBSTITUTE(R269,"/",CHAR(1),LEN(R269)-LEN(SUBSTITUTE(R269,"/",""))))-1))</f>
        <v>/rsm:CrossIndustryInvoice/rsm:SupplyChainTradeTransaction/ram:ApplicableHeaderTradeSettlement/ram:SpecifiedTradeAllowanceCharge</v>
      </c>
      <c r="AK269" s="13" t="str">
        <f aca="false">IF(ISERROR(FIND("/",R269)),R269,MID(R269, FIND(CHAR(1),SUBSTITUTE(R269,"/",CHAR(1), LEN(R269)-LEN(SUBSTITUTE(R269,"/","")))), LEN(R269)))</f>
        <v>/ram:CalculationPercent</v>
      </c>
      <c r="AL269" s="14" t="n">
        <f aca="false">COUNTIFS(R$4:R269,AJ269)</f>
        <v>1</v>
      </c>
      <c r="AM269" s="1"/>
      <c r="AN269" s="277" t="str">
        <f aca="false">D269</f>
        <v>SCT_HTS</v>
      </c>
      <c r="AO269" s="278" t="str">
        <f aca="false">E269</f>
        <v>BT-94</v>
      </c>
      <c r="AP269" s="279" t="str">
        <f aca="false">IF(F269="","",F269)</f>
        <v>BT-94</v>
      </c>
      <c r="AQ269" s="99" t="n">
        <f aca="false">LEN(BB269)-LEN(SUBSTITUTE(BB269,"/",""))-1</f>
        <v>4</v>
      </c>
      <c r="AR269" s="99" t="str">
        <f aca="false">H269</f>
        <v>0..1</v>
      </c>
      <c r="AS269" s="97" t="s">
        <v>4089</v>
      </c>
      <c r="AT269" s="97" t="s">
        <v>4090</v>
      </c>
      <c r="AU269" s="98"/>
      <c r="AV269" s="98" t="s">
        <v>1357</v>
      </c>
      <c r="AW269" s="98"/>
      <c r="AX269" s="97" t="s">
        <v>5197</v>
      </c>
      <c r="AY269" s="99" t="str">
        <f aca="false">O269</f>
        <v>0..1</v>
      </c>
      <c r="AZ269" s="100" t="str">
        <f aca="false">P269</f>
        <v>0..1</v>
      </c>
      <c r="BA269" s="54" t="str">
        <f aca="false">Q269</f>
        <v>/rsm:CrossIndustryInvoice
/rsm:SupplyChainTradeTransaction
/ram:ApplicableHeaderTradeSettlement
/ram:SpecifiedTradeAllowanceCharge
/ram:CalculationPercent</v>
      </c>
      <c r="BB269" s="109" t="str">
        <f aca="false">R269</f>
        <v>/rsm:CrossIndustryInvoice/rsm:SupplyChainTradeTransaction/ram:ApplicableHeaderTradeSettlement/ram:SpecifiedTradeAllowanceCharge/ram:CalculationPercent</v>
      </c>
      <c r="BC269" s="99" t="str">
        <f aca="false">IF(S269="","",S269)</f>
        <v>P</v>
      </c>
      <c r="BD269" s="10" t="str">
        <f aca="false">IF(T269="","",T269)</f>
        <v>E</v>
      </c>
      <c r="BE269" s="99" t="str">
        <f aca="false">IF(U269="","",U269)</f>
        <v>0..1</v>
      </c>
      <c r="BF269" s="99" t="str">
        <f aca="false">IF(V269="","",V269)</f>
        <v/>
      </c>
      <c r="BG269" s="315" t="str">
        <f aca="false">IF(W269="","",W269)</f>
        <v/>
      </c>
      <c r="BH269" s="6"/>
      <c r="BI269" s="10" t="str">
        <f aca="false">Y269</f>
        <v>-</v>
      </c>
      <c r="BJ269" s="10" t="str">
        <f aca="false">Z269</f>
        <v>X</v>
      </c>
      <c r="BK269" s="10" t="str">
        <f aca="false">AA269</f>
        <v>X</v>
      </c>
      <c r="BL269" s="10" t="str">
        <f aca="false">AB269</f>
        <v>X</v>
      </c>
      <c r="BM269" s="10" t="str">
        <f aca="false">AC269</f>
        <v>X</v>
      </c>
      <c r="BN269" s="10" t="str">
        <f aca="false">AD269</f>
        <v>X</v>
      </c>
      <c r="BO269" s="10" t="str">
        <f aca="false">AE269</f>
        <v>X</v>
      </c>
      <c r="BP269" s="6"/>
      <c r="BQ269" s="10" t="str">
        <f aca="false">AG269</f>
        <v>BASIC WL</v>
      </c>
      <c r="BR269" s="10" t="str">
        <f aca="false">AH269</f>
        <v>BASIC WL</v>
      </c>
      <c r="BS269" s="47"/>
      <c r="BT269" s="49" t="s">
        <v>6862</v>
      </c>
    </row>
    <row r="270" s="53" customFormat="true" ht="85.5" hidden="false" customHeight="false" outlineLevel="0" collapsed="false">
      <c r="A270" s="58" t="str">
        <f aca="false">IF(OR(T270="E",T270="A"),"YES","NO")</f>
        <v>YES</v>
      </c>
      <c r="B270" s="58"/>
      <c r="C270" s="58"/>
      <c r="D270" s="277" t="s">
        <v>6235</v>
      </c>
      <c r="E270" s="278" t="s">
        <v>4091</v>
      </c>
      <c r="F270" s="279" t="s">
        <v>4091</v>
      </c>
      <c r="G270" s="99" t="n">
        <f aca="false">LEN(R270)-LEN(SUBSTITUTE(R270,"/",""))-1</f>
        <v>4</v>
      </c>
      <c r="H270" s="99" t="s">
        <v>95</v>
      </c>
      <c r="I270" s="97" t="s">
        <v>4092</v>
      </c>
      <c r="J270" s="97" t="s">
        <v>4093</v>
      </c>
      <c r="K270" s="98"/>
      <c r="L270" s="98"/>
      <c r="M270" s="98"/>
      <c r="N270" s="97" t="s">
        <v>856</v>
      </c>
      <c r="O270" s="99" t="s">
        <v>95</v>
      </c>
      <c r="P270" s="100" t="str">
        <f aca="false">O270</f>
        <v>0..1</v>
      </c>
      <c r="Q270" s="54" t="s">
        <v>6633</v>
      </c>
      <c r="R270" s="109" t="s">
        <v>6634</v>
      </c>
      <c r="S270" s="99" t="s">
        <v>858</v>
      </c>
      <c r="T270" s="10" t="str">
        <f aca="false">IF($E270="","",IF(ISERROR(SEARCH("@",$R270)),IF(LEFT($E270,4)="BG-X","EG",IF(LEFT($E270,2)="BG","G",IF(LEFT($E270,4)="BT-X",IF(LEN($E270)-LEN(SUBSTITUTE($E270,"-",))&gt;2,"","E"),IF(LEN($E270)-LEN(SUBSTITUTE($E270,"-",))&gt;1,"","E")))),"A"))</f>
        <v>E</v>
      </c>
      <c r="U270" s="99" t="s">
        <v>95</v>
      </c>
      <c r="V270" s="99"/>
      <c r="W270" s="315"/>
      <c r="X270" s="38"/>
      <c r="Y270" s="10" t="str">
        <f aca="false">IF(AH270=Y$4,"X","-")</f>
        <v>-</v>
      </c>
      <c r="Z270" s="10" t="str">
        <f aca="false">IF(Y270="X","X",IF($AH270=Z$4,"X","-"))</f>
        <v>X</v>
      </c>
      <c r="AA270" s="10" t="str">
        <f aca="false">IF(Z270="X","X",IF($AH270=AA$4,"X","-"))</f>
        <v>X</v>
      </c>
      <c r="AB270" s="10" t="str">
        <f aca="false">IF(AA270="X","X",IF($AH270=AB$4,"X","-"))</f>
        <v>X</v>
      </c>
      <c r="AC270" s="10" t="str">
        <f aca="false">IF(AB270="X","X",IF($AH270=AC$4,"X","-"))</f>
        <v>X</v>
      </c>
      <c r="AD270" s="10" t="str">
        <f aca="false">IF(AC270="X","X",IF($AH270=AD$4,"X","-"))</f>
        <v>X</v>
      </c>
      <c r="AE270" s="10" t="str">
        <f aca="false">IF(AD270="X","X",IF($AH270=AE$4,"X","-"))</f>
        <v>X</v>
      </c>
      <c r="AF270" s="38"/>
      <c r="AG270" s="10" t="s">
        <v>25</v>
      </c>
      <c r="AH270" s="110" t="s">
        <v>25</v>
      </c>
      <c r="AI270" s="38"/>
      <c r="AJ270" s="13" t="str">
        <f aca="false">IF(ISERROR(FIND("/",R270)),R270,LEFT(R270,FIND(CHAR(1),SUBSTITUTE(R270,"/",CHAR(1),LEN(R270)-LEN(SUBSTITUTE(R270,"/",""))))-1))</f>
        <v>/rsm:CrossIndustryInvoice/rsm:SupplyChainTradeTransaction/ram:ApplicableHeaderTradeSettlement/ram:SpecifiedTradeAllowanceCharge</v>
      </c>
      <c r="AK270" s="13" t="str">
        <f aca="false">IF(ISERROR(FIND("/",R270)),R270,MID(R270, FIND(CHAR(1),SUBSTITUTE(R270,"/",CHAR(1), LEN(R270)-LEN(SUBSTITUTE(R270,"/","")))), LEN(R270)))</f>
        <v>/ram:BasisAmount</v>
      </c>
      <c r="AL270" s="14" t="n">
        <f aca="false">COUNTIFS(R$4:R270,AJ270)</f>
        <v>1</v>
      </c>
      <c r="AM270" s="1"/>
      <c r="AN270" s="277" t="str">
        <f aca="false">D270</f>
        <v>SCT_HTS</v>
      </c>
      <c r="AO270" s="278" t="str">
        <f aca="false">E270</f>
        <v>BT-93</v>
      </c>
      <c r="AP270" s="279" t="str">
        <f aca="false">IF(F270="","",F270)</f>
        <v>BT-93</v>
      </c>
      <c r="AQ270" s="99" t="n">
        <f aca="false">LEN(BB270)-LEN(SUBSTITUTE(BB270,"/",""))-1</f>
        <v>4</v>
      </c>
      <c r="AR270" s="99" t="str">
        <f aca="false">H270</f>
        <v>0..1</v>
      </c>
      <c r="AS270" s="97" t="s">
        <v>4095</v>
      </c>
      <c r="AT270" s="97" t="s">
        <v>4096</v>
      </c>
      <c r="AU270" s="98"/>
      <c r="AV270" s="98"/>
      <c r="AW270" s="98"/>
      <c r="AX270" s="97" t="s">
        <v>5229</v>
      </c>
      <c r="AY270" s="99" t="str">
        <f aca="false">O270</f>
        <v>0..1</v>
      </c>
      <c r="AZ270" s="100" t="str">
        <f aca="false">P270</f>
        <v>0..1</v>
      </c>
      <c r="BA270" s="54" t="str">
        <f aca="false">Q270</f>
        <v>/rsm:CrossIndustryInvoice
/rsm:SupplyChainTradeTransaction
/ram:ApplicableHeaderTradeSettlement
/ram:SpecifiedTradeAllowanceCharge
/ram:BasisAmount</v>
      </c>
      <c r="BB270" s="109" t="str">
        <f aca="false">R270</f>
        <v>/rsm:CrossIndustryInvoice/rsm:SupplyChainTradeTransaction/ram:ApplicableHeaderTradeSettlement/ram:SpecifiedTradeAllowanceCharge/ram:BasisAmount</v>
      </c>
      <c r="BC270" s="99" t="str">
        <f aca="false">IF(S270="","",S270)</f>
        <v>A</v>
      </c>
      <c r="BD270" s="10" t="str">
        <f aca="false">IF(T270="","",T270)</f>
        <v>E</v>
      </c>
      <c r="BE270" s="99" t="str">
        <f aca="false">IF(U270="","",U270)</f>
        <v>0..1</v>
      </c>
      <c r="BF270" s="99" t="str">
        <f aca="false">IF(V270="","",V270)</f>
        <v/>
      </c>
      <c r="BG270" s="315" t="str">
        <f aca="false">IF(W270="","",W270)</f>
        <v/>
      </c>
      <c r="BH270" s="6"/>
      <c r="BI270" s="10" t="str">
        <f aca="false">Y270</f>
        <v>-</v>
      </c>
      <c r="BJ270" s="10" t="str">
        <f aca="false">Z270</f>
        <v>X</v>
      </c>
      <c r="BK270" s="10" t="str">
        <f aca="false">AA270</f>
        <v>X</v>
      </c>
      <c r="BL270" s="10" t="str">
        <f aca="false">AB270</f>
        <v>X</v>
      </c>
      <c r="BM270" s="10" t="str">
        <f aca="false">AC270</f>
        <v>X</v>
      </c>
      <c r="BN270" s="10" t="str">
        <f aca="false">AD270</f>
        <v>X</v>
      </c>
      <c r="BO270" s="10" t="str">
        <f aca="false">AE270</f>
        <v>X</v>
      </c>
      <c r="BP270" s="6"/>
      <c r="BQ270" s="10" t="str">
        <f aca="false">AG270</f>
        <v>BASIC WL</v>
      </c>
      <c r="BR270" s="10" t="str">
        <f aca="false">AH270</f>
        <v>BASIC WL</v>
      </c>
      <c r="BS270" s="47"/>
      <c r="BT270" s="49" t="s">
        <v>6862</v>
      </c>
    </row>
    <row r="271" s="53" customFormat="true" ht="85.5" hidden="false" customHeight="false" outlineLevel="0" collapsed="false">
      <c r="A271" s="58" t="str">
        <f aca="false">IF(OR(T271="E",T271="A"),"YES","NO")</f>
        <v>YES</v>
      </c>
      <c r="B271" s="58"/>
      <c r="C271" s="58"/>
      <c r="D271" s="277" t="s">
        <v>6235</v>
      </c>
      <c r="E271" s="278" t="s">
        <v>4105</v>
      </c>
      <c r="F271" s="279" t="s">
        <v>4105</v>
      </c>
      <c r="G271" s="99" t="n">
        <f aca="false">LEN(R271)-LEN(SUBSTITUTE(R271,"/",""))-1</f>
        <v>4</v>
      </c>
      <c r="H271" s="99" t="s">
        <v>88</v>
      </c>
      <c r="I271" s="97" t="s">
        <v>4106</v>
      </c>
      <c r="J271" s="97" t="s">
        <v>1435</v>
      </c>
      <c r="K271" s="98"/>
      <c r="L271" s="98"/>
      <c r="M271" s="98" t="s">
        <v>6641</v>
      </c>
      <c r="N271" s="97" t="s">
        <v>856</v>
      </c>
      <c r="O271" s="99" t="s">
        <v>88</v>
      </c>
      <c r="P271" s="100" t="str">
        <f aca="false">O271</f>
        <v>1..1</v>
      </c>
      <c r="Q271" s="54" t="s">
        <v>6642</v>
      </c>
      <c r="R271" s="109" t="s">
        <v>6643</v>
      </c>
      <c r="S271" s="99" t="s">
        <v>858</v>
      </c>
      <c r="T271" s="10" t="str">
        <f aca="false">IF($E271="","",IF(ISERROR(SEARCH("@",$R271)),IF(LEFT($E271,4)="BG-X","EG",IF(LEFT($E271,2)="BG","G",IF(LEFT($E271,4)="BT-X",IF(LEN($E271)-LEN(SUBSTITUTE($E271,"-",))&gt;2,"","E"),IF(LEN($E271)-LEN(SUBSTITUTE($E271,"-",))&gt;1,"","E")))),"A"))</f>
        <v>E</v>
      </c>
      <c r="U271" s="99" t="s">
        <v>112</v>
      </c>
      <c r="V271" s="99" t="s">
        <v>140</v>
      </c>
      <c r="W271" s="315"/>
      <c r="X271" s="38"/>
      <c r="Y271" s="10" t="str">
        <f aca="false">IF(AH271=Y$4,"X","-")</f>
        <v>-</v>
      </c>
      <c r="Z271" s="10" t="str">
        <f aca="false">IF(Y271="X","X",IF($AH271=Z$4,"X","-"))</f>
        <v>X</v>
      </c>
      <c r="AA271" s="10" t="str">
        <f aca="false">IF(Z271="X","X",IF($AH271=AA$4,"X","-"))</f>
        <v>X</v>
      </c>
      <c r="AB271" s="10" t="str">
        <f aca="false">IF(AA271="X","X",IF($AH271=AB$4,"X","-"))</f>
        <v>X</v>
      </c>
      <c r="AC271" s="10" t="str">
        <f aca="false">IF(AB271="X","X",IF($AH271=AC$4,"X","-"))</f>
        <v>X</v>
      </c>
      <c r="AD271" s="10" t="str">
        <f aca="false">IF(AC271="X","X",IF($AH271=AD$4,"X","-"))</f>
        <v>X</v>
      </c>
      <c r="AE271" s="10" t="str">
        <f aca="false">IF(AD271="X","X",IF($AH271=AE$4,"X","-"))</f>
        <v>X</v>
      </c>
      <c r="AF271" s="38"/>
      <c r="AG271" s="10" t="s">
        <v>25</v>
      </c>
      <c r="AH271" s="110" t="s">
        <v>25</v>
      </c>
      <c r="AI271" s="38"/>
      <c r="AJ271" s="13" t="str">
        <f aca="false">IF(ISERROR(FIND("/",R271)),R271,LEFT(R271,FIND(CHAR(1),SUBSTITUTE(R271,"/",CHAR(1),LEN(R271)-LEN(SUBSTITUTE(R271,"/",""))))-1))</f>
        <v>/rsm:CrossIndustryInvoice/rsm:SupplyChainTradeTransaction/ram:ApplicableHeaderTradeSettlement/ram:SpecifiedTradeAllowanceCharge</v>
      </c>
      <c r="AK271" s="13" t="str">
        <f aca="false">IF(ISERROR(FIND("/",R271)),R271,MID(R271, FIND(CHAR(1),SUBSTITUTE(R271,"/",CHAR(1), LEN(R271)-LEN(SUBSTITUTE(R271,"/","")))), LEN(R271)))</f>
        <v>/ram:ActualAmount</v>
      </c>
      <c r="AL271" s="14" t="n">
        <f aca="false">COUNTIFS(R$4:R271,AJ271)</f>
        <v>1</v>
      </c>
      <c r="AM271" s="1"/>
      <c r="AN271" s="277" t="str">
        <f aca="false">D271</f>
        <v>SCT_HTS</v>
      </c>
      <c r="AO271" s="278" t="str">
        <f aca="false">E271</f>
        <v>BT-92</v>
      </c>
      <c r="AP271" s="279" t="str">
        <f aca="false">IF(F271="","",F271)</f>
        <v>BT-92</v>
      </c>
      <c r="AQ271" s="99" t="n">
        <f aca="false">LEN(BB271)-LEN(SUBSTITUTE(BB271,"/",""))-1</f>
        <v>4</v>
      </c>
      <c r="AR271" s="99" t="str">
        <f aca="false">H271</f>
        <v>1..1</v>
      </c>
      <c r="AS271" s="97" t="s">
        <v>4108</v>
      </c>
      <c r="AT271" s="97" t="s">
        <v>4109</v>
      </c>
      <c r="AU271" s="98"/>
      <c r="AV271" s="98"/>
      <c r="AW271" s="98" t="s">
        <v>6644</v>
      </c>
      <c r="AX271" s="97" t="s">
        <v>5229</v>
      </c>
      <c r="AY271" s="99" t="str">
        <f aca="false">O271</f>
        <v>1..1</v>
      </c>
      <c r="AZ271" s="100" t="str">
        <f aca="false">P271</f>
        <v>1..1</v>
      </c>
      <c r="BA271" s="54" t="str">
        <f aca="false">Q271</f>
        <v>/rsm:CrossIndustryInvoice
/rsm:SupplyChainTradeTransaction
/ram:ApplicableHeaderTradeSettlement
/ram:SpecifiedTradeAllowanceCharge
/ram:ActualAmount</v>
      </c>
      <c r="BB271" s="109" t="str">
        <f aca="false">R271</f>
        <v>/rsm:CrossIndustryInvoice/rsm:SupplyChainTradeTransaction/ram:ApplicableHeaderTradeSettlement/ram:SpecifiedTradeAllowanceCharge/ram:ActualAmount</v>
      </c>
      <c r="BC271" s="99" t="str">
        <f aca="false">IF(S271="","",S271)</f>
        <v>A</v>
      </c>
      <c r="BD271" s="10" t="str">
        <f aca="false">IF(T271="","",T271)</f>
        <v>E</v>
      </c>
      <c r="BE271" s="99" t="str">
        <f aca="false">IF(U271="","",U271)</f>
        <v>0..n</v>
      </c>
      <c r="BF271" s="99" t="str">
        <f aca="false">IF(V271="","",V271)</f>
        <v>CAR-2, CAR-3</v>
      </c>
      <c r="BG271" s="315" t="str">
        <f aca="false">IF(W271="","",W271)</f>
        <v/>
      </c>
      <c r="BH271" s="6"/>
      <c r="BI271" s="10" t="str">
        <f aca="false">Y271</f>
        <v>-</v>
      </c>
      <c r="BJ271" s="10" t="str">
        <f aca="false">Z271</f>
        <v>X</v>
      </c>
      <c r="BK271" s="10" t="str">
        <f aca="false">AA271</f>
        <v>X</v>
      </c>
      <c r="BL271" s="10" t="str">
        <f aca="false">AB271</f>
        <v>X</v>
      </c>
      <c r="BM271" s="10" t="str">
        <f aca="false">AC271</f>
        <v>X</v>
      </c>
      <c r="BN271" s="10" t="str">
        <f aca="false">AD271</f>
        <v>X</v>
      </c>
      <c r="BO271" s="10" t="str">
        <f aca="false">AE271</f>
        <v>X</v>
      </c>
      <c r="BP271" s="6"/>
      <c r="BQ271" s="10" t="str">
        <f aca="false">AG271</f>
        <v>BASIC WL</v>
      </c>
      <c r="BR271" s="10" t="str">
        <f aca="false">AH271</f>
        <v>BASIC WL</v>
      </c>
      <c r="BS271" s="47"/>
      <c r="BT271" s="49" t="s">
        <v>6862</v>
      </c>
    </row>
    <row r="272" s="53" customFormat="true" ht="178.5" hidden="false" customHeight="false" outlineLevel="0" collapsed="false">
      <c r="A272" s="58" t="str">
        <f aca="false">IF(OR(T272="E",T272="A"),"YES","NO")</f>
        <v>YES</v>
      </c>
      <c r="B272" s="58"/>
      <c r="C272" s="58"/>
      <c r="D272" s="277" t="s">
        <v>6235</v>
      </c>
      <c r="E272" s="278" t="s">
        <v>4110</v>
      </c>
      <c r="F272" s="279" t="s">
        <v>4110</v>
      </c>
      <c r="G272" s="99" t="n">
        <f aca="false">LEN(R272)-LEN(SUBSTITUTE(R272,"/",""))-1</f>
        <v>4</v>
      </c>
      <c r="H272" s="99" t="s">
        <v>95</v>
      </c>
      <c r="I272" s="97" t="s">
        <v>4111</v>
      </c>
      <c r="J272" s="97" t="s">
        <v>4112</v>
      </c>
      <c r="K272" s="98" t="s">
        <v>4113</v>
      </c>
      <c r="L272" s="98"/>
      <c r="M272" s="98" t="s">
        <v>4114</v>
      </c>
      <c r="N272" s="97" t="s">
        <v>174</v>
      </c>
      <c r="O272" s="99" t="s">
        <v>95</v>
      </c>
      <c r="P272" s="100" t="str">
        <f aca="false">O272</f>
        <v>0..1</v>
      </c>
      <c r="Q272" s="54" t="s">
        <v>6645</v>
      </c>
      <c r="R272" s="109" t="s">
        <v>6646</v>
      </c>
      <c r="S272" s="99" t="s">
        <v>176</v>
      </c>
      <c r="T272" s="10" t="str">
        <f aca="false">IF($E272="","",IF(ISERROR(SEARCH("@",$R272)),IF(LEFT($E272,4)="BG-X","EG",IF(LEFT($E272,2)="BG","G",IF(LEFT($E272,4)="BT-X",IF(LEN($E272)-LEN(SUBSTITUTE($E272,"-",))&gt;2,"","E"),IF(LEN($E272)-LEN(SUBSTITUTE($E272,"-",))&gt;1,"","E")))),"A"))</f>
        <v>E</v>
      </c>
      <c r="U272" s="99" t="s">
        <v>95</v>
      </c>
      <c r="V272" s="99"/>
      <c r="W272" s="315"/>
      <c r="X272" s="38"/>
      <c r="Y272" s="10" t="str">
        <f aca="false">IF(AH272=Y$4,"X","-")</f>
        <v>-</v>
      </c>
      <c r="Z272" s="10" t="str">
        <f aca="false">IF(Y272="X","X",IF($AH272=Z$4,"X","-"))</f>
        <v>X</v>
      </c>
      <c r="AA272" s="10" t="str">
        <f aca="false">IF(Z272="X","X",IF($AH272=AA$4,"X","-"))</f>
        <v>X</v>
      </c>
      <c r="AB272" s="10" t="str">
        <f aca="false">IF(AA272="X","X",IF($AH272=AB$4,"X","-"))</f>
        <v>X</v>
      </c>
      <c r="AC272" s="10" t="str">
        <f aca="false">IF(AB272="X","X",IF($AH272=AC$4,"X","-"))</f>
        <v>X</v>
      </c>
      <c r="AD272" s="10" t="str">
        <f aca="false">IF(AC272="X","X",IF($AH272=AD$4,"X","-"))</f>
        <v>X</v>
      </c>
      <c r="AE272" s="10" t="str">
        <f aca="false">IF(AD272="X","X",IF($AH272=AE$4,"X","-"))</f>
        <v>X</v>
      </c>
      <c r="AF272" s="38"/>
      <c r="AG272" s="10" t="s">
        <v>25</v>
      </c>
      <c r="AH272" s="110" t="s">
        <v>25</v>
      </c>
      <c r="AI272" s="38"/>
      <c r="AJ272" s="13" t="str">
        <f aca="false">IF(ISERROR(FIND("/",R272)),R272,LEFT(R272,FIND(CHAR(1),SUBSTITUTE(R272,"/",CHAR(1),LEN(R272)-LEN(SUBSTITUTE(R272,"/",""))))-1))</f>
        <v>/rsm:CrossIndustryInvoice/rsm:SupplyChainTradeTransaction/ram:ApplicableHeaderTradeSettlement/ram:SpecifiedTradeAllowanceCharge</v>
      </c>
      <c r="AK272" s="13" t="str">
        <f aca="false">IF(ISERROR(FIND("/",R272)),R272,MID(R272, FIND(CHAR(1),SUBSTITUTE(R272,"/",CHAR(1), LEN(R272)-LEN(SUBSTITUTE(R272,"/","")))), LEN(R272)))</f>
        <v>/ram:ReasonCode</v>
      </c>
      <c r="AL272" s="14" t="n">
        <f aca="false">COUNTIFS(R$4:R272,AJ272)</f>
        <v>1</v>
      </c>
      <c r="AM272" s="1"/>
      <c r="AN272" s="277" t="str">
        <f aca="false">D272</f>
        <v>SCT_HTS</v>
      </c>
      <c r="AO272" s="278" t="str">
        <f aca="false">E272</f>
        <v>BT-98</v>
      </c>
      <c r="AP272" s="279" t="str">
        <f aca="false">IF(F272="","",F272)</f>
        <v>BT-98</v>
      </c>
      <c r="AQ272" s="99" t="n">
        <f aca="false">LEN(BB272)-LEN(SUBSTITUTE(BB272,"/",""))-1</f>
        <v>4</v>
      </c>
      <c r="AR272" s="99" t="str">
        <f aca="false">H272</f>
        <v>0..1</v>
      </c>
      <c r="AS272" s="97" t="s">
        <v>4116</v>
      </c>
      <c r="AT272" s="97" t="s">
        <v>4117</v>
      </c>
      <c r="AU272" s="98" t="s">
        <v>4118</v>
      </c>
      <c r="AV272" s="98"/>
      <c r="AW272" s="98" t="s">
        <v>4119</v>
      </c>
      <c r="AX272" s="97" t="s">
        <v>174</v>
      </c>
      <c r="AY272" s="99" t="str">
        <f aca="false">O272</f>
        <v>0..1</v>
      </c>
      <c r="AZ272" s="100" t="str">
        <f aca="false">P272</f>
        <v>0..1</v>
      </c>
      <c r="BA272" s="54" t="str">
        <f aca="false">Q272</f>
        <v>/rsm:CrossIndustryInvoice
/rsm:SupplyChainTradeTransaction
/ram:ApplicableHeaderTradeSettlement
/ram:SpecifiedTradeAllowanceCharge
/ram:ReasonCode</v>
      </c>
      <c r="BB272" s="109" t="str">
        <f aca="false">R272</f>
        <v>/rsm:CrossIndustryInvoice/rsm:SupplyChainTradeTransaction/ram:ApplicableHeaderTradeSettlement/ram:SpecifiedTradeAllowanceCharge/ram:ReasonCode</v>
      </c>
      <c r="BC272" s="99" t="str">
        <f aca="false">IF(S272="","",S272)</f>
        <v>C</v>
      </c>
      <c r="BD272" s="10" t="str">
        <f aca="false">IF(T272="","",T272)</f>
        <v>E</v>
      </c>
      <c r="BE272" s="99" t="str">
        <f aca="false">IF(U272="","",U272)</f>
        <v>0..1</v>
      </c>
      <c r="BF272" s="99" t="str">
        <f aca="false">IF(V272="","",V272)</f>
        <v/>
      </c>
      <c r="BG272" s="315" t="str">
        <f aca="false">IF(W272="","",W272)</f>
        <v/>
      </c>
      <c r="BH272" s="6"/>
      <c r="BI272" s="10" t="str">
        <f aca="false">Y272</f>
        <v>-</v>
      </c>
      <c r="BJ272" s="10" t="str">
        <f aca="false">Z272</f>
        <v>X</v>
      </c>
      <c r="BK272" s="10" t="str">
        <f aca="false">AA272</f>
        <v>X</v>
      </c>
      <c r="BL272" s="10" t="str">
        <f aca="false">AB272</f>
        <v>X</v>
      </c>
      <c r="BM272" s="10" t="str">
        <f aca="false">AC272</f>
        <v>X</v>
      </c>
      <c r="BN272" s="10" t="str">
        <f aca="false">AD272</f>
        <v>X</v>
      </c>
      <c r="BO272" s="10" t="str">
        <f aca="false">AE272</f>
        <v>X</v>
      </c>
      <c r="BP272" s="6"/>
      <c r="BQ272" s="10" t="str">
        <f aca="false">AG272</f>
        <v>BASIC WL</v>
      </c>
      <c r="BR272" s="10" t="str">
        <f aca="false">AH272</f>
        <v>BASIC WL</v>
      </c>
      <c r="BS272" s="47"/>
      <c r="BT272" s="49" t="s">
        <v>6862</v>
      </c>
    </row>
    <row r="273" s="53" customFormat="true" ht="178.5" hidden="false" customHeight="false" outlineLevel="0" collapsed="false">
      <c r="A273" s="58" t="str">
        <f aca="false">IF(OR(T273="E",T273="A"),"YES","NO")</f>
        <v>YES</v>
      </c>
      <c r="B273" s="58"/>
      <c r="C273" s="58"/>
      <c r="D273" s="277" t="s">
        <v>6235</v>
      </c>
      <c r="E273" s="278" t="s">
        <v>4120</v>
      </c>
      <c r="F273" s="279" t="s">
        <v>4120</v>
      </c>
      <c r="G273" s="99" t="n">
        <f aca="false">LEN(R273)-LEN(SUBSTITUTE(R273,"/",""))-1</f>
        <v>4</v>
      </c>
      <c r="H273" s="99" t="s">
        <v>95</v>
      </c>
      <c r="I273" s="97" t="s">
        <v>4121</v>
      </c>
      <c r="J273" s="97" t="s">
        <v>4122</v>
      </c>
      <c r="K273" s="98"/>
      <c r="L273" s="98" t="s">
        <v>3963</v>
      </c>
      <c r="M273" s="98" t="s">
        <v>4114</v>
      </c>
      <c r="N273" s="97" t="s">
        <v>119</v>
      </c>
      <c r="O273" s="99" t="s">
        <v>95</v>
      </c>
      <c r="P273" s="100" t="str">
        <f aca="false">O273</f>
        <v>0..1</v>
      </c>
      <c r="Q273" s="54" t="s">
        <v>6648</v>
      </c>
      <c r="R273" s="109" t="s">
        <v>6649</v>
      </c>
      <c r="S273" s="99" t="s">
        <v>121</v>
      </c>
      <c r="T273" s="10" t="str">
        <f aca="false">IF($E273="","",IF(ISERROR(SEARCH("@",$R273)),IF(LEFT($E273,4)="BG-X","EG",IF(LEFT($E273,2)="BG","G",IF(LEFT($E273,4)="BT-X",IF(LEN($E273)-LEN(SUBSTITUTE($E273,"-",))&gt;2,"","E"),IF(LEN($E273)-LEN(SUBSTITUTE($E273,"-",))&gt;1,"","E")))),"A"))</f>
        <v>E</v>
      </c>
      <c r="U273" s="99" t="s">
        <v>95</v>
      </c>
      <c r="V273" s="99"/>
      <c r="W273" s="315"/>
      <c r="X273" s="38"/>
      <c r="Y273" s="10" t="str">
        <f aca="false">IF(AH273=Y$4,"X","-")</f>
        <v>-</v>
      </c>
      <c r="Z273" s="10" t="str">
        <f aca="false">IF(Y273="X","X",IF($AH273=Z$4,"X","-"))</f>
        <v>X</v>
      </c>
      <c r="AA273" s="10" t="str">
        <f aca="false">IF(Z273="X","X",IF($AH273=AA$4,"X","-"))</f>
        <v>X</v>
      </c>
      <c r="AB273" s="10" t="str">
        <f aca="false">IF(AA273="X","X",IF($AH273=AB$4,"X","-"))</f>
        <v>X</v>
      </c>
      <c r="AC273" s="10" t="str">
        <f aca="false">IF(AB273="X","X",IF($AH273=AC$4,"X","-"))</f>
        <v>X</v>
      </c>
      <c r="AD273" s="10" t="str">
        <f aca="false">IF(AC273="X","X",IF($AH273=AD$4,"X","-"))</f>
        <v>X</v>
      </c>
      <c r="AE273" s="10" t="str">
        <f aca="false">IF(AD273="X","X",IF($AH273=AE$4,"X","-"))</f>
        <v>X</v>
      </c>
      <c r="AF273" s="38"/>
      <c r="AG273" s="10" t="s">
        <v>25</v>
      </c>
      <c r="AH273" s="110" t="s">
        <v>25</v>
      </c>
      <c r="AI273" s="38"/>
      <c r="AJ273" s="13" t="str">
        <f aca="false">IF(ISERROR(FIND("/",R273)),R273,LEFT(R273,FIND(CHAR(1),SUBSTITUTE(R273,"/",CHAR(1),LEN(R273)-LEN(SUBSTITUTE(R273,"/",""))))-1))</f>
        <v>/rsm:CrossIndustryInvoice/rsm:SupplyChainTradeTransaction/ram:ApplicableHeaderTradeSettlement/ram:SpecifiedTradeAllowanceCharge</v>
      </c>
      <c r="AK273" s="13" t="str">
        <f aca="false">IF(ISERROR(FIND("/",R273)),R273,MID(R273, FIND(CHAR(1),SUBSTITUTE(R273,"/",CHAR(1), LEN(R273)-LEN(SUBSTITUTE(R273,"/","")))), LEN(R273)))</f>
        <v>/ram:Reason</v>
      </c>
      <c r="AL273" s="14" t="n">
        <f aca="false">COUNTIFS(R$4:R273,AJ273)</f>
        <v>1</v>
      </c>
      <c r="AM273" s="1"/>
      <c r="AN273" s="277" t="str">
        <f aca="false">D273</f>
        <v>SCT_HTS</v>
      </c>
      <c r="AO273" s="278" t="str">
        <f aca="false">E273</f>
        <v>BT-97</v>
      </c>
      <c r="AP273" s="279" t="str">
        <f aca="false">IF(F273="","",F273)</f>
        <v>BT-97</v>
      </c>
      <c r="AQ273" s="99" t="n">
        <f aca="false">LEN(BB273)-LEN(SUBSTITUTE(BB273,"/",""))-1</f>
        <v>4</v>
      </c>
      <c r="AR273" s="99" t="str">
        <f aca="false">H273</f>
        <v>0..1</v>
      </c>
      <c r="AS273" s="97" t="s">
        <v>4124</v>
      </c>
      <c r="AT273" s="97" t="s">
        <v>4125</v>
      </c>
      <c r="AU273" s="98"/>
      <c r="AV273" s="98" t="s">
        <v>3966</v>
      </c>
      <c r="AW273" s="98" t="s">
        <v>4119</v>
      </c>
      <c r="AX273" s="97" t="s">
        <v>4647</v>
      </c>
      <c r="AY273" s="99" t="str">
        <f aca="false">O273</f>
        <v>0..1</v>
      </c>
      <c r="AZ273" s="100" t="str">
        <f aca="false">P273</f>
        <v>0..1</v>
      </c>
      <c r="BA273" s="54" t="str">
        <f aca="false">Q273</f>
        <v>/rsm:CrossIndustryInvoice
/rsm:SupplyChainTradeTransaction
/ram:ApplicableHeaderTradeSettlement
/ram:SpecifiedTradeAllowanceCharge
/ram:Reason</v>
      </c>
      <c r="BB273" s="109" t="str">
        <f aca="false">R273</f>
        <v>/rsm:CrossIndustryInvoice/rsm:SupplyChainTradeTransaction/ram:ApplicableHeaderTradeSettlement/ram:SpecifiedTradeAllowanceCharge/ram:Reason</v>
      </c>
      <c r="BC273" s="99" t="str">
        <f aca="false">IF(S273="","",S273)</f>
        <v>T</v>
      </c>
      <c r="BD273" s="10" t="str">
        <f aca="false">IF(T273="","",T273)</f>
        <v>E</v>
      </c>
      <c r="BE273" s="99" t="str">
        <f aca="false">IF(U273="","",U273)</f>
        <v>0..1</v>
      </c>
      <c r="BF273" s="99" t="str">
        <f aca="false">IF(V273="","",V273)</f>
        <v/>
      </c>
      <c r="BG273" s="315" t="str">
        <f aca="false">IF(W273="","",W273)</f>
        <v/>
      </c>
      <c r="BH273" s="6"/>
      <c r="BI273" s="10" t="str">
        <f aca="false">Y273</f>
        <v>-</v>
      </c>
      <c r="BJ273" s="10" t="str">
        <f aca="false">Z273</f>
        <v>X</v>
      </c>
      <c r="BK273" s="10" t="str">
        <f aca="false">AA273</f>
        <v>X</v>
      </c>
      <c r="BL273" s="10" t="str">
        <f aca="false">AB273</f>
        <v>X</v>
      </c>
      <c r="BM273" s="10" t="str">
        <f aca="false">AC273</f>
        <v>X</v>
      </c>
      <c r="BN273" s="10" t="str">
        <f aca="false">AD273</f>
        <v>X</v>
      </c>
      <c r="BO273" s="10" t="str">
        <f aca="false">AE273</f>
        <v>X</v>
      </c>
      <c r="BP273" s="6"/>
      <c r="BQ273" s="10" t="str">
        <f aca="false">AG273</f>
        <v>BASIC WL</v>
      </c>
      <c r="BR273" s="10" t="str">
        <f aca="false">AH273</f>
        <v>BASIC WL</v>
      </c>
      <c r="BS273" s="47"/>
      <c r="BT273" s="49" t="s">
        <v>6862</v>
      </c>
    </row>
    <row r="274" s="53" customFormat="true" ht="85.5" hidden="false" customHeight="false" outlineLevel="0" collapsed="false">
      <c r="A274" s="58" t="str">
        <f aca="false">IF(OR(T274="E",T274="A"),"YES","NO")</f>
        <v>NO</v>
      </c>
      <c r="B274" s="58"/>
      <c r="C274" s="58"/>
      <c r="D274" s="277" t="s">
        <v>6235</v>
      </c>
      <c r="E274" s="287" t="s">
        <v>4126</v>
      </c>
      <c r="F274" s="288"/>
      <c r="G274" s="172" t="n">
        <f aca="false">LEN(R274)-LEN(SUBSTITUTE(R274,"/",""))-1</f>
        <v>4</v>
      </c>
      <c r="H274" s="172" t="s">
        <v>88</v>
      </c>
      <c r="I274" s="181" t="s">
        <v>6650</v>
      </c>
      <c r="J274" s="173"/>
      <c r="K274" s="174"/>
      <c r="L274" s="174"/>
      <c r="M274" s="174"/>
      <c r="N274" s="173"/>
      <c r="O274" s="175" t="s">
        <v>88</v>
      </c>
      <c r="P274" s="175" t="str">
        <f aca="false">O274</f>
        <v>1..1</v>
      </c>
      <c r="Q274" s="176" t="s">
        <v>6651</v>
      </c>
      <c r="R274" s="177" t="s">
        <v>6652</v>
      </c>
      <c r="S274" s="172"/>
      <c r="T274" s="178" t="str">
        <f aca="false">IF($E274="","",IF(ISERROR(SEARCH("@",$R274)),IF(LEFT($E274,4)="BG-X","EG",IF(LEFT($E274,2)="BG","G",IF(LEFT($E274,4)="BT-X",IF(LEN($E274)-LEN(SUBSTITUTE($E274,"-",))&gt;2,"","E"),IF(LEN($E274)-LEN(SUBSTITUTE($E274,"-",))&gt;1,"","E")))),"A"))</f>
        <v/>
      </c>
      <c r="U274" s="172" t="s">
        <v>112</v>
      </c>
      <c r="V274" s="172"/>
      <c r="W274" s="365"/>
      <c r="X274" s="38"/>
      <c r="Y274" s="178" t="str">
        <f aca="false">IF(AH274=Y$4,"X","-")</f>
        <v>-</v>
      </c>
      <c r="Z274" s="178" t="str">
        <f aca="false">IF(Y274="X","X",IF($AH274=Z$4,"X","-"))</f>
        <v>X</v>
      </c>
      <c r="AA274" s="178" t="str">
        <f aca="false">IF(Z274="X","X",IF($AH274=AA$4,"X","-"))</f>
        <v>X</v>
      </c>
      <c r="AB274" s="178" t="str">
        <f aca="false">IF(AA274="X","X",IF($AH274=AB$4,"X","-"))</f>
        <v>X</v>
      </c>
      <c r="AC274" s="178" t="str">
        <f aca="false">IF(AB274="X","X",IF($AH274=AC$4,"X","-"))</f>
        <v>X</v>
      </c>
      <c r="AD274" s="178" t="str">
        <f aca="false">IF(AC274="X","X",IF($AH274=AD$4,"X","-"))</f>
        <v>X</v>
      </c>
      <c r="AE274" s="178" t="str">
        <f aca="false">IF(AD274="X","X",IF($AH274=AE$4,"X","-"))</f>
        <v>X</v>
      </c>
      <c r="AF274" s="38"/>
      <c r="AG274" s="178" t="s">
        <v>25</v>
      </c>
      <c r="AH274" s="178" t="s">
        <v>25</v>
      </c>
      <c r="AI274" s="38"/>
      <c r="AJ274" s="13" t="str">
        <f aca="false">IF(ISERROR(FIND("/",R274)),R274,LEFT(R274,FIND(CHAR(1),SUBSTITUTE(R274,"/",CHAR(1),LEN(R274)-LEN(SUBSTITUTE(R274,"/",""))))-1))</f>
        <v>/rsm:CrossIndustryInvoice/rsm:SupplyChainTradeTransaction/ram:ApplicableHeaderTradeSettlement/ram:SpecifiedTradeAllowanceCharge</v>
      </c>
      <c r="AK274" s="13" t="str">
        <f aca="false">IF(ISERROR(FIND("/",R274)),R274,MID(R274, FIND(CHAR(1),SUBSTITUTE(R274,"/",CHAR(1), LEN(R274)-LEN(SUBSTITUTE(R274,"/","")))), LEN(R274)))</f>
        <v>/ram:CategoryTradeTax</v>
      </c>
      <c r="AL274" s="14" t="n">
        <f aca="false">COUNTIFS(R$4:R274,AJ274)</f>
        <v>1</v>
      </c>
      <c r="AM274" s="1"/>
      <c r="AN274" s="277" t="str">
        <f aca="false">D274</f>
        <v>SCT_HTS</v>
      </c>
      <c r="AO274" s="287" t="str">
        <f aca="false">E274</f>
        <v>BT-95-00</v>
      </c>
      <c r="AP274" s="288" t="str">
        <f aca="false">IF(F274="","",F274)</f>
        <v/>
      </c>
      <c r="AQ274" s="172" t="n">
        <f aca="false">LEN(BB274)-LEN(SUBSTITUTE(BB274,"/",""))-1</f>
        <v>4</v>
      </c>
      <c r="AR274" s="172" t="str">
        <f aca="false">H274</f>
        <v>1..1</v>
      </c>
      <c r="AS274" s="181" t="s">
        <v>6653</v>
      </c>
      <c r="AT274" s="173"/>
      <c r="AU274" s="174"/>
      <c r="AV274" s="174"/>
      <c r="AW274" s="174"/>
      <c r="AX274" s="173"/>
      <c r="AY274" s="175" t="str">
        <f aca="false">O274</f>
        <v>1..1</v>
      </c>
      <c r="AZ274" s="175" t="str">
        <f aca="false">P274</f>
        <v>1..1</v>
      </c>
      <c r="BA274" s="176" t="str">
        <f aca="false">Q274</f>
        <v>/rsm:CrossIndustryInvoice
/rsm:SupplyChainTradeTransaction
/ram:ApplicableHeaderTradeSettlement
/ram:SpecifiedTradeAllowanceCharge
/ram:CategoryTradeTax</v>
      </c>
      <c r="BB274" s="177" t="str">
        <f aca="false">R274</f>
        <v>/rsm:CrossIndustryInvoice/rsm:SupplyChainTradeTransaction/ram:ApplicableHeaderTradeSettlement/ram:SpecifiedTradeAllowanceCharge/ram:CategoryTradeTax</v>
      </c>
      <c r="BC274" s="172" t="str">
        <f aca="false">IF(S274="","",S274)</f>
        <v/>
      </c>
      <c r="BD274" s="178" t="str">
        <f aca="false">IF(T274="","",T274)</f>
        <v/>
      </c>
      <c r="BE274" s="172" t="str">
        <f aca="false">IF(U274="","",U274)</f>
        <v>0..n</v>
      </c>
      <c r="BF274" s="172" t="str">
        <f aca="false">IF(V274="","",V274)</f>
        <v/>
      </c>
      <c r="BG274" s="365" t="str">
        <f aca="false">IF(W274="","",W274)</f>
        <v/>
      </c>
      <c r="BH274" s="6"/>
      <c r="BI274" s="178" t="str">
        <f aca="false">Y274</f>
        <v>-</v>
      </c>
      <c r="BJ274" s="178" t="str">
        <f aca="false">Z274</f>
        <v>X</v>
      </c>
      <c r="BK274" s="178" t="str">
        <f aca="false">AA274</f>
        <v>X</v>
      </c>
      <c r="BL274" s="178" t="str">
        <f aca="false">AB274</f>
        <v>X</v>
      </c>
      <c r="BM274" s="178" t="str">
        <f aca="false">AC274</f>
        <v>X</v>
      </c>
      <c r="BN274" s="178" t="str">
        <f aca="false">AD274</f>
        <v>X</v>
      </c>
      <c r="BO274" s="178" t="str">
        <f aca="false">AE274</f>
        <v>X</v>
      </c>
      <c r="BP274" s="6"/>
      <c r="BQ274" s="178" t="str">
        <f aca="false">AG274</f>
        <v>BASIC WL</v>
      </c>
      <c r="BR274" s="178" t="str">
        <f aca="false">AH274</f>
        <v>BASIC WL</v>
      </c>
      <c r="BS274" s="47"/>
      <c r="BT274" s="49" t="s">
        <v>6862</v>
      </c>
    </row>
    <row r="275" s="53" customFormat="true" ht="99.75" hidden="false" customHeight="false" outlineLevel="0" collapsed="false">
      <c r="A275" s="58" t="str">
        <f aca="false">IF(OR(T275="E",T275="A"),"YES","NO")</f>
        <v>NO</v>
      </c>
      <c r="B275" s="58"/>
      <c r="C275" s="58"/>
      <c r="D275" s="277" t="s">
        <v>6235</v>
      </c>
      <c r="E275" s="278" t="s">
        <v>4131</v>
      </c>
      <c r="F275" s="279"/>
      <c r="G275" s="99" t="n">
        <f aca="false">LEN(R275)-LEN(SUBSTITUTE(R275,"/",""))-1</f>
        <v>5</v>
      </c>
      <c r="H275" s="99" t="s">
        <v>88</v>
      </c>
      <c r="I275" s="139" t="s">
        <v>4127</v>
      </c>
      <c r="J275" s="97"/>
      <c r="K275" s="98" t="s">
        <v>4128</v>
      </c>
      <c r="L275" s="98"/>
      <c r="M275" s="98" t="s">
        <v>1334</v>
      </c>
      <c r="N275" s="97"/>
      <c r="O275" s="99" t="s">
        <v>88</v>
      </c>
      <c r="P275" s="100" t="str">
        <f aca="false">O275</f>
        <v>1..1</v>
      </c>
      <c r="Q275" s="54" t="s">
        <v>6654</v>
      </c>
      <c r="R275" s="109" t="s">
        <v>6655</v>
      </c>
      <c r="S275" s="99" t="s">
        <v>176</v>
      </c>
      <c r="T275" s="10" t="str">
        <f aca="false">IF($E275="","",IF(ISERROR(SEARCH("@",$R275)),IF(LEFT($E275,4)="BG-X","EG",IF(LEFT($E275,2)="BG","G",IF(LEFT($E275,4)="BT-X",IF(LEN($E275)-LEN(SUBSTITUTE($E275,"-",))&gt;2,"","E"),IF(LEN($E275)-LEN(SUBSTITUTE($E275,"-",))&gt;1,"","E")))),"A"))</f>
        <v/>
      </c>
      <c r="U275" s="99" t="s">
        <v>95</v>
      </c>
      <c r="V275" s="99"/>
      <c r="W275" s="315" t="s">
        <v>1334</v>
      </c>
      <c r="X275" s="38"/>
      <c r="Y275" s="10" t="str">
        <f aca="false">IF(AH275=Y$4,"X","-")</f>
        <v>-</v>
      </c>
      <c r="Z275" s="10" t="str">
        <f aca="false">IF(Y275="X","X",IF($AH275=Z$4,"X","-"))</f>
        <v>X</v>
      </c>
      <c r="AA275" s="10" t="str">
        <f aca="false">IF(Z275="X","X",IF($AH275=AA$4,"X","-"))</f>
        <v>X</v>
      </c>
      <c r="AB275" s="10" t="str">
        <f aca="false">IF(AA275="X","X",IF($AH275=AB$4,"X","-"))</f>
        <v>X</v>
      </c>
      <c r="AC275" s="10" t="str">
        <f aca="false">IF(AB275="X","X",IF($AH275=AC$4,"X","-"))</f>
        <v>X</v>
      </c>
      <c r="AD275" s="10" t="str">
        <f aca="false">IF(AC275="X","X",IF($AH275=AD$4,"X","-"))</f>
        <v>X</v>
      </c>
      <c r="AE275" s="10" t="str">
        <f aca="false">IF(AD275="X","X",IF($AH275=AE$4,"X","-"))</f>
        <v>X</v>
      </c>
      <c r="AF275" s="38"/>
      <c r="AG275" s="10" t="s">
        <v>25</v>
      </c>
      <c r="AH275" s="110" t="s">
        <v>25</v>
      </c>
      <c r="AI275" s="38"/>
      <c r="AJ275" s="13" t="str">
        <f aca="false">IF(ISERROR(FIND("/",R275)),R275,LEFT(R275,FIND(CHAR(1),SUBSTITUTE(R275,"/",CHAR(1),LEN(R275)-LEN(SUBSTITUTE(R275,"/",""))))-1))</f>
        <v>/rsm:CrossIndustryInvoice/rsm:SupplyChainTradeTransaction/ram:ApplicableHeaderTradeSettlement/ram:SpecifiedTradeAllowanceCharge/ram:CategoryTradeTax</v>
      </c>
      <c r="AK275" s="13" t="str">
        <f aca="false">IF(ISERROR(FIND("/",R275)),R275,MID(R275, FIND(CHAR(1),SUBSTITUTE(R275,"/",CHAR(1), LEN(R275)-LEN(SUBSTITUTE(R275,"/","")))), LEN(R275)))</f>
        <v>/ram:TypeCode</v>
      </c>
      <c r="AL275" s="14" t="n">
        <f aca="false">COUNTIFS(R$4:R275,AJ275)</f>
        <v>1</v>
      </c>
      <c r="AM275" s="1"/>
      <c r="AN275" s="277" t="str">
        <f aca="false">D275</f>
        <v>SCT_HTS</v>
      </c>
      <c r="AO275" s="278" t="str">
        <f aca="false">E275</f>
        <v>BT-95-0</v>
      </c>
      <c r="AP275" s="279" t="str">
        <f aca="false">IF(F275="","",F275)</f>
        <v/>
      </c>
      <c r="AQ275" s="99" t="n">
        <f aca="false">LEN(BB275)-LEN(SUBSTITUTE(BB275,"/",""))-1</f>
        <v>5</v>
      </c>
      <c r="AR275" s="99" t="str">
        <f aca="false">H275</f>
        <v>1..1</v>
      </c>
      <c r="AS275" s="139" t="s">
        <v>4138</v>
      </c>
      <c r="AT275" s="97"/>
      <c r="AU275" s="98" t="s">
        <v>865</v>
      </c>
      <c r="AV275" s="98"/>
      <c r="AW275" s="98" t="s">
        <v>1335</v>
      </c>
      <c r="AX275" s="97"/>
      <c r="AY275" s="99" t="str">
        <f aca="false">O275</f>
        <v>1..1</v>
      </c>
      <c r="AZ275" s="100" t="str">
        <f aca="false">P275</f>
        <v>1..1</v>
      </c>
      <c r="BA275" s="54" t="str">
        <f aca="false">Q275</f>
        <v>/rsm:CrossIndustryInvoice
/rsm:SupplyChainTradeTransaction
/ram:ApplicableHeaderTradeSettlement
/ram:SpecifiedTradeAllowanceCharge
/ram:CategoryTradeTax
/ram:TypeCode</v>
      </c>
      <c r="BB275" s="109" t="str">
        <f aca="false">R275</f>
        <v>/rsm:CrossIndustryInvoice/rsm:SupplyChainTradeTransaction/ram:ApplicableHeaderTradeSettlement/ram:SpecifiedTradeAllowanceCharge/ram:CategoryTradeTax/ram:TypeCode</v>
      </c>
      <c r="BC275" s="99" t="str">
        <f aca="false">IF(S275="","",S275)</f>
        <v>C</v>
      </c>
      <c r="BD275" s="10" t="str">
        <f aca="false">IF(T275="","",T275)</f>
        <v/>
      </c>
      <c r="BE275" s="99" t="str">
        <f aca="false">IF(U275="","",U275)</f>
        <v>0..1</v>
      </c>
      <c r="BF275" s="99" t="str">
        <f aca="false">IF(V275="","",V275)</f>
        <v/>
      </c>
      <c r="BG275" s="315" t="str">
        <f aca="false">IF(W275="","",W275)</f>
        <v>Fixed value "VAT"</v>
      </c>
      <c r="BH275" s="6"/>
      <c r="BI275" s="10" t="str">
        <f aca="false">Y275</f>
        <v>-</v>
      </c>
      <c r="BJ275" s="10" t="str">
        <f aca="false">Z275</f>
        <v>X</v>
      </c>
      <c r="BK275" s="10" t="str">
        <f aca="false">AA275</f>
        <v>X</v>
      </c>
      <c r="BL275" s="10" t="str">
        <f aca="false">AB275</f>
        <v>X</v>
      </c>
      <c r="BM275" s="10" t="str">
        <f aca="false">AC275</f>
        <v>X</v>
      </c>
      <c r="BN275" s="10" t="str">
        <f aca="false">AD275</f>
        <v>X</v>
      </c>
      <c r="BO275" s="10" t="str">
        <f aca="false">AE275</f>
        <v>X</v>
      </c>
      <c r="BP275" s="6"/>
      <c r="BQ275" s="10" t="str">
        <f aca="false">AG275</f>
        <v>BASIC WL</v>
      </c>
      <c r="BR275" s="10" t="str">
        <f aca="false">AH275</f>
        <v>BASIC WL</v>
      </c>
      <c r="BS275" s="47"/>
      <c r="BT275" s="49" t="s">
        <v>6862</v>
      </c>
    </row>
    <row r="276" s="53" customFormat="true" ht="229.5" hidden="false" customHeight="false" outlineLevel="0" collapsed="false">
      <c r="A276" s="58" t="str">
        <f aca="false">IF(OR(T276="E",T276="A"),"YES","NO")</f>
        <v>YES</v>
      </c>
      <c r="B276" s="58"/>
      <c r="C276" s="58"/>
      <c r="D276" s="277" t="s">
        <v>6235</v>
      </c>
      <c r="E276" s="278" t="s">
        <v>4133</v>
      </c>
      <c r="F276" s="279" t="s">
        <v>4133</v>
      </c>
      <c r="G276" s="99" t="n">
        <f aca="false">LEN(R276)-LEN(SUBSTITUTE(R276,"/",""))-1</f>
        <v>5</v>
      </c>
      <c r="H276" s="99" t="s">
        <v>88</v>
      </c>
      <c r="I276" s="97" t="s">
        <v>4134</v>
      </c>
      <c r="J276" s="97" t="s">
        <v>4135</v>
      </c>
      <c r="K276" s="98" t="s">
        <v>875</v>
      </c>
      <c r="L276" s="98" t="s">
        <v>1340</v>
      </c>
      <c r="M276" s="98" t="s">
        <v>4136</v>
      </c>
      <c r="N276" s="97" t="s">
        <v>174</v>
      </c>
      <c r="O276" s="99" t="s">
        <v>88</v>
      </c>
      <c r="P276" s="100" t="str">
        <f aca="false">O276</f>
        <v>1..1</v>
      </c>
      <c r="Q276" s="54" t="s">
        <v>6656</v>
      </c>
      <c r="R276" s="109" t="s">
        <v>6657</v>
      </c>
      <c r="S276" s="99" t="s">
        <v>176</v>
      </c>
      <c r="T276" s="10" t="str">
        <f aca="false">IF($E276="","",IF(ISERROR(SEARCH("@",$R276)),IF(LEFT($E276,4)="BG-X","EG",IF(LEFT($E276,2)="BG","G",IF(LEFT($E276,4)="BT-X",IF(LEN($E276)-LEN(SUBSTITUTE($E276,"-",))&gt;2,"","E"),IF(LEN($E276)-LEN(SUBSTITUTE($E276,"-",))&gt;1,"","E")))),"A"))</f>
        <v>E</v>
      </c>
      <c r="U276" s="99" t="s">
        <v>95</v>
      </c>
      <c r="V276" s="99"/>
      <c r="W276" s="315"/>
      <c r="X276" s="38"/>
      <c r="Y276" s="10" t="str">
        <f aca="false">IF(AH276=Y$4,"X","-")</f>
        <v>-</v>
      </c>
      <c r="Z276" s="10" t="str">
        <f aca="false">IF(Y276="X","X",IF($AH276=Z$4,"X","-"))</f>
        <v>X</v>
      </c>
      <c r="AA276" s="10" t="str">
        <f aca="false">IF(Z276="X","X",IF($AH276=AA$4,"X","-"))</f>
        <v>X</v>
      </c>
      <c r="AB276" s="10" t="str">
        <f aca="false">IF(AA276="X","X",IF($AH276=AB$4,"X","-"))</f>
        <v>X</v>
      </c>
      <c r="AC276" s="10" t="str">
        <f aca="false">IF(AB276="X","X",IF($AH276=AC$4,"X","-"))</f>
        <v>X</v>
      </c>
      <c r="AD276" s="10" t="str">
        <f aca="false">IF(AC276="X","X",IF($AH276=AD$4,"X","-"))</f>
        <v>X</v>
      </c>
      <c r="AE276" s="10" t="str">
        <f aca="false">IF(AD276="X","X",IF($AH276=AE$4,"X","-"))</f>
        <v>X</v>
      </c>
      <c r="AF276" s="38"/>
      <c r="AG276" s="10" t="s">
        <v>25</v>
      </c>
      <c r="AH276" s="110" t="s">
        <v>25</v>
      </c>
      <c r="AI276" s="38"/>
      <c r="AJ276" s="13" t="str">
        <f aca="false">IF(ISERROR(FIND("/",R276)),R276,LEFT(R276,FIND(CHAR(1),SUBSTITUTE(R276,"/",CHAR(1),LEN(R276)-LEN(SUBSTITUTE(R276,"/",""))))-1))</f>
        <v>/rsm:CrossIndustryInvoice/rsm:SupplyChainTradeTransaction/ram:ApplicableHeaderTradeSettlement/ram:SpecifiedTradeAllowanceCharge/ram:CategoryTradeTax</v>
      </c>
      <c r="AK276" s="13" t="str">
        <f aca="false">IF(ISERROR(FIND("/",R276)),R276,MID(R276, FIND(CHAR(1),SUBSTITUTE(R276,"/",CHAR(1), LEN(R276)-LEN(SUBSTITUTE(R276,"/","")))), LEN(R276)))</f>
        <v>/ram:CategoryCode</v>
      </c>
      <c r="AL276" s="14" t="n">
        <f aca="false">COUNTIFS(R$4:R276,AJ276)</f>
        <v>1</v>
      </c>
      <c r="AM276" s="1"/>
      <c r="AN276" s="277" t="str">
        <f aca="false">D276</f>
        <v>SCT_HTS</v>
      </c>
      <c r="AO276" s="278" t="str">
        <f aca="false">E276</f>
        <v>BT-95</v>
      </c>
      <c r="AP276" s="279" t="str">
        <f aca="false">IF(F276="","",F276)</f>
        <v>BT-95</v>
      </c>
      <c r="AQ276" s="99" t="n">
        <f aca="false">LEN(BB276)-LEN(SUBSTITUTE(BB276,"/",""))-1</f>
        <v>5</v>
      </c>
      <c r="AR276" s="99" t="str">
        <f aca="false">H276</f>
        <v>1..1</v>
      </c>
      <c r="AS276" s="97" t="s">
        <v>4138</v>
      </c>
      <c r="AT276" s="97" t="s">
        <v>4139</v>
      </c>
      <c r="AU276" s="98" t="s">
        <v>879</v>
      </c>
      <c r="AV276" s="98" t="s">
        <v>1345</v>
      </c>
      <c r="AW276" s="98" t="s">
        <v>4140</v>
      </c>
      <c r="AX276" s="97" t="s">
        <v>174</v>
      </c>
      <c r="AY276" s="99" t="str">
        <f aca="false">O276</f>
        <v>1..1</v>
      </c>
      <c r="AZ276" s="100" t="str">
        <f aca="false">P276</f>
        <v>1..1</v>
      </c>
      <c r="BA276" s="54" t="str">
        <f aca="false">Q276</f>
        <v>/rsm:CrossIndustryInvoice
/rsm:SupplyChainTradeTransaction
/ram:ApplicableHeaderTradeSettlement
/ram:SpecifiedTradeAllowanceCharge
/ram:CategoryTradeTax
/ram:CategoryCode</v>
      </c>
      <c r="BB276" s="109" t="str">
        <f aca="false">R276</f>
        <v>/rsm:CrossIndustryInvoice/rsm:SupplyChainTradeTransaction/ram:ApplicableHeaderTradeSettlement/ram:SpecifiedTradeAllowanceCharge/ram:CategoryTradeTax/ram:CategoryCode</v>
      </c>
      <c r="BC276" s="99" t="str">
        <f aca="false">IF(S276="","",S276)</f>
        <v>C</v>
      </c>
      <c r="BD276" s="10" t="str">
        <f aca="false">IF(T276="","",T276)</f>
        <v>E</v>
      </c>
      <c r="BE276" s="99" t="str">
        <f aca="false">IF(U276="","",U276)</f>
        <v>0..1</v>
      </c>
      <c r="BF276" s="99" t="str">
        <f aca="false">IF(V276="","",V276)</f>
        <v/>
      </c>
      <c r="BG276" s="315" t="str">
        <f aca="false">IF(W276="","",W276)</f>
        <v/>
      </c>
      <c r="BH276" s="6"/>
      <c r="BI276" s="10" t="str">
        <f aca="false">Y276</f>
        <v>-</v>
      </c>
      <c r="BJ276" s="10" t="str">
        <f aca="false">Z276</f>
        <v>X</v>
      </c>
      <c r="BK276" s="10" t="str">
        <f aca="false">AA276</f>
        <v>X</v>
      </c>
      <c r="BL276" s="10" t="str">
        <f aca="false">AB276</f>
        <v>X</v>
      </c>
      <c r="BM276" s="10" t="str">
        <f aca="false">AC276</f>
        <v>X</v>
      </c>
      <c r="BN276" s="10" t="str">
        <f aca="false">AD276</f>
        <v>X</v>
      </c>
      <c r="BO276" s="10" t="str">
        <f aca="false">AE276</f>
        <v>X</v>
      </c>
      <c r="BP276" s="6"/>
      <c r="BQ276" s="10" t="str">
        <f aca="false">AG276</f>
        <v>BASIC WL</v>
      </c>
      <c r="BR276" s="10" t="str">
        <f aca="false">AH276</f>
        <v>BASIC WL</v>
      </c>
      <c r="BS276" s="47"/>
      <c r="BT276" s="49" t="s">
        <v>6862</v>
      </c>
    </row>
    <row r="277" s="53" customFormat="true" ht="99.75" hidden="false" customHeight="false" outlineLevel="0" collapsed="false">
      <c r="A277" s="58" t="str">
        <f aca="false">IF(OR(T277="E",T277="A"),"YES","NO")</f>
        <v>YES</v>
      </c>
      <c r="B277" s="58"/>
      <c r="C277" s="58"/>
      <c r="D277" s="277" t="s">
        <v>6235</v>
      </c>
      <c r="E277" s="278" t="s">
        <v>4141</v>
      </c>
      <c r="F277" s="279" t="s">
        <v>4141</v>
      </c>
      <c r="G277" s="99" t="n">
        <f aca="false">LEN(R277)-LEN(SUBSTITUTE(R277,"/",""))-1</f>
        <v>5</v>
      </c>
      <c r="H277" s="99" t="s">
        <v>95</v>
      </c>
      <c r="I277" s="97" t="s">
        <v>4142</v>
      </c>
      <c r="J277" s="97" t="s">
        <v>4143</v>
      </c>
      <c r="K277" s="98"/>
      <c r="L277" s="98" t="s">
        <v>1352</v>
      </c>
      <c r="M277" s="98"/>
      <c r="N277" s="97" t="s">
        <v>764</v>
      </c>
      <c r="O277" s="99" t="s">
        <v>95</v>
      </c>
      <c r="P277" s="100" t="str">
        <f aca="false">O277</f>
        <v>0..1</v>
      </c>
      <c r="Q277" s="54" t="s">
        <v>6658</v>
      </c>
      <c r="R277" s="109" t="s">
        <v>6659</v>
      </c>
      <c r="S277" s="99" t="s">
        <v>766</v>
      </c>
      <c r="T277" s="10" t="str">
        <f aca="false">IF($E277="","",IF(ISERROR(SEARCH("@",$R277)),IF(LEFT($E277,4)="BG-X","EG",IF(LEFT($E277,2)="BG","G",IF(LEFT($E277,4)="BT-X",IF(LEN($E277)-LEN(SUBSTITUTE($E277,"-",))&gt;2,"","E"),IF(LEN($E277)-LEN(SUBSTITUTE($E277,"-",))&gt;1,"","E")))),"A"))</f>
        <v>E</v>
      </c>
      <c r="U277" s="99" t="s">
        <v>95</v>
      </c>
      <c r="V277" s="99"/>
      <c r="W277" s="315"/>
      <c r="X277" s="38"/>
      <c r="Y277" s="10" t="str">
        <f aca="false">IF(AH277=Y$4,"X","-")</f>
        <v>-</v>
      </c>
      <c r="Z277" s="10" t="str">
        <f aca="false">IF(Y277="X","X",IF($AH277=Z$4,"X","-"))</f>
        <v>X</v>
      </c>
      <c r="AA277" s="10" t="str">
        <f aca="false">IF(Z277="X","X",IF($AH277=AA$4,"X","-"))</f>
        <v>X</v>
      </c>
      <c r="AB277" s="10" t="str">
        <f aca="false">IF(AA277="X","X",IF($AH277=AB$4,"X","-"))</f>
        <v>X</v>
      </c>
      <c r="AC277" s="10" t="str">
        <f aca="false">IF(AB277="X","X",IF($AH277=AC$4,"X","-"))</f>
        <v>X</v>
      </c>
      <c r="AD277" s="10" t="str">
        <f aca="false">IF(AC277="X","X",IF($AH277=AD$4,"X","-"))</f>
        <v>X</v>
      </c>
      <c r="AE277" s="10" t="str">
        <f aca="false">IF(AD277="X","X",IF($AH277=AE$4,"X","-"))</f>
        <v>X</v>
      </c>
      <c r="AF277" s="38"/>
      <c r="AG277" s="10" t="s">
        <v>25</v>
      </c>
      <c r="AH277" s="110" t="s">
        <v>25</v>
      </c>
      <c r="AI277" s="38"/>
      <c r="AJ277" s="13" t="str">
        <f aca="false">IF(ISERROR(FIND("/",R277)),R277,LEFT(R277,FIND(CHAR(1),SUBSTITUTE(R277,"/",CHAR(1),LEN(R277)-LEN(SUBSTITUTE(R277,"/",""))))-1))</f>
        <v>/rsm:CrossIndustryInvoice/rsm:SupplyChainTradeTransaction/ram:ApplicableHeaderTradeSettlement/ram:SpecifiedTradeAllowanceCharge/ram:CategoryTradeTax</v>
      </c>
      <c r="AK277" s="13" t="str">
        <f aca="false">IF(ISERROR(FIND("/",R277)),R277,MID(R277, FIND(CHAR(1),SUBSTITUTE(R277,"/",CHAR(1), LEN(R277)-LEN(SUBSTITUTE(R277,"/","")))), LEN(R277)))</f>
        <v>/ram:RateApplicablePercent</v>
      </c>
      <c r="AL277" s="14" t="n">
        <f aca="false">COUNTIFS(R$4:R277,AJ277)</f>
        <v>1</v>
      </c>
      <c r="AM277" s="1"/>
      <c r="AN277" s="277" t="str">
        <f aca="false">D277</f>
        <v>SCT_HTS</v>
      </c>
      <c r="AO277" s="278" t="str">
        <f aca="false">E277</f>
        <v>BT-96</v>
      </c>
      <c r="AP277" s="279" t="str">
        <f aca="false">IF(F277="","",F277)</f>
        <v>BT-96</v>
      </c>
      <c r="AQ277" s="99" t="n">
        <f aca="false">LEN(BB277)-LEN(SUBSTITUTE(BB277,"/",""))-1</f>
        <v>5</v>
      </c>
      <c r="AR277" s="99" t="str">
        <f aca="false">H277</f>
        <v>0..1</v>
      </c>
      <c r="AS277" s="97" t="s">
        <v>4145</v>
      </c>
      <c r="AT277" s="97" t="s">
        <v>6660</v>
      </c>
      <c r="AU277" s="98"/>
      <c r="AV277" s="98" t="s">
        <v>1357</v>
      </c>
      <c r="AW277" s="98"/>
      <c r="AX277" s="97" t="s">
        <v>5197</v>
      </c>
      <c r="AY277" s="99" t="str">
        <f aca="false">O277</f>
        <v>0..1</v>
      </c>
      <c r="AZ277" s="100" t="str">
        <f aca="false">P277</f>
        <v>0..1</v>
      </c>
      <c r="BA277" s="54" t="str">
        <f aca="false">Q277</f>
        <v>/rsm:CrossIndustryInvoice
/rsm:SupplyChainTradeTransaction
/ram:ApplicableHeaderTradeSettlement
/ram:SpecifiedTradeAllowanceCharge
/ram:CategoryTradeTax
/ram:RateApplicablePercent</v>
      </c>
      <c r="BB277" s="109" t="str">
        <f aca="false">R277</f>
        <v>/rsm:CrossIndustryInvoice/rsm:SupplyChainTradeTransaction/ram:ApplicableHeaderTradeSettlement/ram:SpecifiedTradeAllowanceCharge/ram:CategoryTradeTax/ram:RateApplicablePercent</v>
      </c>
      <c r="BC277" s="99" t="str">
        <f aca="false">IF(S277="","",S277)</f>
        <v>P</v>
      </c>
      <c r="BD277" s="10" t="str">
        <f aca="false">IF(T277="","",T277)</f>
        <v>E</v>
      </c>
      <c r="BE277" s="99" t="str">
        <f aca="false">IF(U277="","",U277)</f>
        <v>0..1</v>
      </c>
      <c r="BF277" s="99" t="str">
        <f aca="false">IF(V277="","",V277)</f>
        <v/>
      </c>
      <c r="BG277" s="315" t="str">
        <f aca="false">IF(W277="","",W277)</f>
        <v/>
      </c>
      <c r="BH277" s="6"/>
      <c r="BI277" s="10" t="str">
        <f aca="false">Y277</f>
        <v>-</v>
      </c>
      <c r="BJ277" s="10" t="str">
        <f aca="false">Z277</f>
        <v>X</v>
      </c>
      <c r="BK277" s="10" t="str">
        <f aca="false">AA277</f>
        <v>X</v>
      </c>
      <c r="BL277" s="10" t="str">
        <f aca="false">AB277</f>
        <v>X</v>
      </c>
      <c r="BM277" s="10" t="str">
        <f aca="false">AC277</f>
        <v>X</v>
      </c>
      <c r="BN277" s="10" t="str">
        <f aca="false">AD277</f>
        <v>X</v>
      </c>
      <c r="BO277" s="10" t="str">
        <f aca="false">AE277</f>
        <v>X</v>
      </c>
      <c r="BP277" s="6"/>
      <c r="BQ277" s="10" t="str">
        <f aca="false">AG277</f>
        <v>BASIC WL</v>
      </c>
      <c r="BR277" s="10" t="str">
        <f aca="false">AH277</f>
        <v>BASIC WL</v>
      </c>
      <c r="BS277" s="47"/>
      <c r="BT277" s="49" t="s">
        <v>6862</v>
      </c>
    </row>
    <row r="278" s="53" customFormat="true" ht="85.5" hidden="false" customHeight="false" outlineLevel="0" collapsed="false">
      <c r="A278" s="58" t="str">
        <f aca="false">IF(OR(T278="E",T278="A"),"YES","NO")</f>
        <v>NO</v>
      </c>
      <c r="B278" s="58"/>
      <c r="C278" s="58"/>
      <c r="D278" s="274" t="s">
        <v>6235</v>
      </c>
      <c r="E278" s="275" t="s">
        <v>4147</v>
      </c>
      <c r="F278" s="276" t="s">
        <v>4147</v>
      </c>
      <c r="G278" s="296" t="n">
        <f aca="false">LEN(R278)-LEN(SUBSTITUTE(R278,"/",""))-1</f>
        <v>3</v>
      </c>
      <c r="H278" s="296" t="s">
        <v>112</v>
      </c>
      <c r="I278" s="297" t="s">
        <v>4148</v>
      </c>
      <c r="J278" s="297" t="s">
        <v>4149</v>
      </c>
      <c r="K278" s="298"/>
      <c r="L278" s="298"/>
      <c r="M278" s="298" t="s">
        <v>1458</v>
      </c>
      <c r="N278" s="297"/>
      <c r="O278" s="282" t="s">
        <v>112</v>
      </c>
      <c r="P278" s="283" t="str">
        <f aca="false">O278</f>
        <v>0..n</v>
      </c>
      <c r="Q278" s="284" t="s">
        <v>6618</v>
      </c>
      <c r="R278" s="285" t="s">
        <v>6619</v>
      </c>
      <c r="S278" s="282"/>
      <c r="T278" s="234" t="str">
        <f aca="false">IF($E278="","",IF(ISERROR(SEARCH("@",$R278)),IF(LEFT($E278,4)="BG-X","EG",IF(LEFT($E278,2)="BG","G",IF(LEFT($E278,4)="BT-X",IF(LEN($E278)-LEN(SUBSTITUTE($E278,"-",))&gt;2,"","E"),IF(LEN($E278)-LEN(SUBSTITUTE($E278,"-",))&gt;1,"","E")))),"A"))</f>
        <v>G</v>
      </c>
      <c r="U278" s="282" t="s">
        <v>112</v>
      </c>
      <c r="V278" s="282" t="s">
        <v>1407</v>
      </c>
      <c r="W278" s="370" t="s">
        <v>1458</v>
      </c>
      <c r="X278" s="38"/>
      <c r="Y278" s="234" t="str">
        <f aca="false">IF(AH278=Y$4,"X","-")</f>
        <v>-</v>
      </c>
      <c r="Z278" s="234" t="str">
        <f aca="false">IF(Y278="X","X",IF($AH278=Z$4,"X","-"))</f>
        <v>X</v>
      </c>
      <c r="AA278" s="234" t="str">
        <f aca="false">IF(Z278="X","X",IF($AH278=AA$4,"X","-"))</f>
        <v>X</v>
      </c>
      <c r="AB278" s="234" t="str">
        <f aca="false">IF(AA278="X","X",IF($AH278=AB$4,"X","-"))</f>
        <v>X</v>
      </c>
      <c r="AC278" s="234" t="str">
        <f aca="false">IF(AB278="X","X",IF($AH278=AC$4,"X","-"))</f>
        <v>X</v>
      </c>
      <c r="AD278" s="234" t="str">
        <f aca="false">IF(AC278="X","X",IF($AH278=AD$4,"X","-"))</f>
        <v>X</v>
      </c>
      <c r="AE278" s="234" t="str">
        <f aca="false">IF(AD278="X","X",IF($AH278=AE$4,"X","-"))</f>
        <v>X</v>
      </c>
      <c r="AF278" s="38"/>
      <c r="AG278" s="234" t="s">
        <v>25</v>
      </c>
      <c r="AH278" s="234" t="s">
        <v>25</v>
      </c>
      <c r="AI278" s="38"/>
      <c r="AJ278" s="13" t="str">
        <f aca="false">IF(ISERROR(FIND("/",R278)),R278,LEFT(R278,FIND(CHAR(1),SUBSTITUTE(R278,"/",CHAR(1),LEN(R278)-LEN(SUBSTITUTE(R278,"/",""))))-1))</f>
        <v>/rsm:CrossIndustryInvoice/rsm:SupplyChainTradeTransaction/ram:ApplicableHeaderTradeSettlement</v>
      </c>
      <c r="AK278" s="13" t="str">
        <f aca="false">IF(ISERROR(FIND("/",R278)),R278,MID(R278, FIND(CHAR(1),SUBSTITUTE(R278,"/",CHAR(1), LEN(R278)-LEN(SUBSTITUTE(R278,"/","")))), LEN(R278)))</f>
        <v>/ram:SpecifiedTradeAllowanceCharge</v>
      </c>
      <c r="AL278" s="14" t="n">
        <f aca="false">COUNTIFS(R$4:R278,AJ278)</f>
        <v>1</v>
      </c>
      <c r="AM278" s="1"/>
      <c r="AN278" s="274" t="str">
        <f aca="false">D278</f>
        <v>SCT_HTS</v>
      </c>
      <c r="AO278" s="275" t="str">
        <f aca="false">E278</f>
        <v>BG-21</v>
      </c>
      <c r="AP278" s="276" t="str">
        <f aca="false">IF(F278="","",F278)</f>
        <v>BG-21</v>
      </c>
      <c r="AQ278" s="296" t="n">
        <f aca="false">LEN(BB278)-LEN(SUBSTITUTE(BB278,"/",""))-1</f>
        <v>3</v>
      </c>
      <c r="AR278" s="296" t="str">
        <f aca="false">H278</f>
        <v>0..n</v>
      </c>
      <c r="AS278" s="297" t="s">
        <v>4151</v>
      </c>
      <c r="AT278" s="297" t="s">
        <v>4152</v>
      </c>
      <c r="AU278" s="298"/>
      <c r="AV278" s="298"/>
      <c r="AW278" s="298" t="s">
        <v>1458</v>
      </c>
      <c r="AX278" s="297"/>
      <c r="AY278" s="282" t="str">
        <f aca="false">O278</f>
        <v>0..n</v>
      </c>
      <c r="AZ278" s="283" t="str">
        <f aca="false">P278</f>
        <v>0..n</v>
      </c>
      <c r="BA278" s="284" t="str">
        <f aca="false">Q278</f>
        <v>/rsm:CrossIndustryInvoice
/rsm:SupplyChainTradeTransaction
/ram:ApplicableHeaderTradeSettlement
/ram:SpecifiedTradeAllowanceCharge</v>
      </c>
      <c r="BB278" s="285" t="str">
        <f aca="false">R278</f>
        <v>/rsm:CrossIndustryInvoice/rsm:SupplyChainTradeTransaction/ram:ApplicableHeaderTradeSettlement/ram:SpecifiedTradeAllowanceCharge</v>
      </c>
      <c r="BC278" s="282" t="str">
        <f aca="false">IF(S278="","",S278)</f>
        <v/>
      </c>
      <c r="BD278" s="234" t="str">
        <f aca="false">IF(T278="","",T278)</f>
        <v>G</v>
      </c>
      <c r="BE278" s="282" t="str">
        <f aca="false">IF(U278="","",U278)</f>
        <v>0..n</v>
      </c>
      <c r="BF278" s="282" t="str">
        <f aca="false">IF(V278="","",V278)</f>
        <v>STR-4</v>
      </c>
      <c r="BG278" s="370" t="str">
        <f aca="false">IF(W278="","",W278)</f>
        <v>ChargeIndicator=true</v>
      </c>
      <c r="BH278" s="6"/>
      <c r="BI278" s="234" t="str">
        <f aca="false">Y278</f>
        <v>-</v>
      </c>
      <c r="BJ278" s="234" t="str">
        <f aca="false">Z278</f>
        <v>X</v>
      </c>
      <c r="BK278" s="234" t="str">
        <f aca="false">AA278</f>
        <v>X</v>
      </c>
      <c r="BL278" s="234" t="str">
        <f aca="false">AB278</f>
        <v>X</v>
      </c>
      <c r="BM278" s="234" t="str">
        <f aca="false">AC278</f>
        <v>X</v>
      </c>
      <c r="BN278" s="234" t="str">
        <f aca="false">AD278</f>
        <v>X</v>
      </c>
      <c r="BO278" s="234" t="str">
        <f aca="false">AE278</f>
        <v>X</v>
      </c>
      <c r="BP278" s="6"/>
      <c r="BQ278" s="234" t="str">
        <f aca="false">AG278</f>
        <v>BASIC WL</v>
      </c>
      <c r="BR278" s="234" t="str">
        <f aca="false">AH278</f>
        <v>BASIC WL</v>
      </c>
      <c r="BS278" s="47"/>
      <c r="BT278" s="49" t="s">
        <v>6862</v>
      </c>
    </row>
    <row r="279" s="53" customFormat="true" ht="85.5" hidden="false" customHeight="false" outlineLevel="0" collapsed="false">
      <c r="A279" s="58" t="str">
        <f aca="false">IF(OR(T279="E",T279="A"),"YES","NO")</f>
        <v>NO</v>
      </c>
      <c r="B279" s="58"/>
      <c r="C279" s="58"/>
      <c r="D279" s="277" t="s">
        <v>6235</v>
      </c>
      <c r="E279" s="278" t="s">
        <v>4153</v>
      </c>
      <c r="F279" s="279"/>
      <c r="G279" s="99" t="n">
        <f aca="false">LEN(R279)-LEN(SUBSTITUTE(R279,"/",""))-1</f>
        <v>4</v>
      </c>
      <c r="H279" s="99" t="s">
        <v>88</v>
      </c>
      <c r="I279" s="139" t="s">
        <v>6621</v>
      </c>
      <c r="J279" s="97"/>
      <c r="K279" s="98"/>
      <c r="L279" s="98"/>
      <c r="M279" s="98"/>
      <c r="N279" s="97"/>
      <c r="O279" s="99" t="s">
        <v>88</v>
      </c>
      <c r="P279" s="100" t="str">
        <f aca="false">O279</f>
        <v>1..1</v>
      </c>
      <c r="Q279" s="54" t="s">
        <v>6622</v>
      </c>
      <c r="R279" s="109" t="s">
        <v>6623</v>
      </c>
      <c r="S279" s="99"/>
      <c r="T279" s="10" t="str">
        <f aca="false">IF($E279="","",IF(ISERROR(SEARCH("@",$R279)),IF(LEFT($E279,4)="BG-X","EG",IF(LEFT($E279,2)="BG","G",IF(LEFT($E279,4)="BT-X",IF(LEN($E279)-LEN(SUBSTITUTE($E279,"-",))&gt;2,"","E"),IF(LEN($E279)-LEN(SUBSTITUTE($E279,"-",))&gt;1,"","E")))),"A"))</f>
        <v>G</v>
      </c>
      <c r="U279" s="99" t="s">
        <v>95</v>
      </c>
      <c r="V279" s="99"/>
      <c r="W279" s="315"/>
      <c r="X279" s="38"/>
      <c r="Y279" s="10" t="str">
        <f aca="false">IF(AH279=Y$4,"X","-")</f>
        <v>-</v>
      </c>
      <c r="Z279" s="10" t="str">
        <f aca="false">IF(Y279="X","X",IF($AH279=Z$4,"X","-"))</f>
        <v>X</v>
      </c>
      <c r="AA279" s="10" t="str">
        <f aca="false">IF(Z279="X","X",IF($AH279=AA$4,"X","-"))</f>
        <v>X</v>
      </c>
      <c r="AB279" s="10" t="str">
        <f aca="false">IF(AA279="X","X",IF($AH279=AB$4,"X","-"))</f>
        <v>X</v>
      </c>
      <c r="AC279" s="10" t="str">
        <f aca="false">IF(AB279="X","X",IF($AH279=AC$4,"X","-"))</f>
        <v>X</v>
      </c>
      <c r="AD279" s="10" t="str">
        <f aca="false">IF(AC279="X","X",IF($AH279=AD$4,"X","-"))</f>
        <v>X</v>
      </c>
      <c r="AE279" s="10" t="str">
        <f aca="false">IF(AD279="X","X",IF($AH279=AE$4,"X","-"))</f>
        <v>X</v>
      </c>
      <c r="AF279" s="38"/>
      <c r="AG279" s="10" t="s">
        <v>25</v>
      </c>
      <c r="AH279" s="110" t="s">
        <v>25</v>
      </c>
      <c r="AI279" s="38"/>
      <c r="AJ279" s="13" t="str">
        <f aca="false">IF(ISERROR(FIND("/",R279)),R279,LEFT(R279,FIND(CHAR(1),SUBSTITUTE(R279,"/",CHAR(1),LEN(R279)-LEN(SUBSTITUTE(R279,"/",""))))-1))</f>
        <v>/rsm:CrossIndustryInvoice/rsm:SupplyChainTradeTransaction/ram:ApplicableHeaderTradeSettlement/ram:SpecifiedTradeAllowanceCharge</v>
      </c>
      <c r="AK279" s="13" t="str">
        <f aca="false">IF(ISERROR(FIND("/",R279)),R279,MID(R279, FIND(CHAR(1),SUBSTITUTE(R279,"/",CHAR(1), LEN(R279)-LEN(SUBSTITUTE(R279,"/","")))), LEN(R279)))</f>
        <v>/ram:ChargeIndicator</v>
      </c>
      <c r="AL279" s="14" t="n">
        <f aca="false">COUNTIFS(R$4:R279,AJ279)</f>
        <v>2</v>
      </c>
      <c r="AM279" s="1"/>
      <c r="AN279" s="277" t="str">
        <f aca="false">D279</f>
        <v>SCT_HTS</v>
      </c>
      <c r="AO279" s="278" t="str">
        <f aca="false">E279</f>
        <v>BG-21-0</v>
      </c>
      <c r="AP279" s="279" t="str">
        <f aca="false">IF(F279="","",F279)</f>
        <v/>
      </c>
      <c r="AQ279" s="99" t="n">
        <f aca="false">LEN(BB279)-LEN(SUBSTITUTE(BB279,"/",""))-1</f>
        <v>4</v>
      </c>
      <c r="AR279" s="99" t="str">
        <f aca="false">H279</f>
        <v>1..1</v>
      </c>
      <c r="AS279" s="139" t="s">
        <v>5219</v>
      </c>
      <c r="AT279" s="97"/>
      <c r="AU279" s="98"/>
      <c r="AV279" s="98"/>
      <c r="AW279" s="98"/>
      <c r="AX279" s="97"/>
      <c r="AY279" s="99" t="str">
        <f aca="false">O279</f>
        <v>1..1</v>
      </c>
      <c r="AZ279" s="100" t="str">
        <f aca="false">P279</f>
        <v>1..1</v>
      </c>
      <c r="BA279" s="54" t="str">
        <f aca="false">Q279</f>
        <v>/rsm:CrossIndustryInvoice
/rsm:SupplyChainTradeTransaction
/ram:ApplicableHeaderTradeSettlement
/ram:SpecifiedTradeAllowanceCharge
/ram:ChargeIndicator</v>
      </c>
      <c r="BB279" s="109" t="str">
        <f aca="false">R279</f>
        <v>/rsm:CrossIndustryInvoice/rsm:SupplyChainTradeTransaction/ram:ApplicableHeaderTradeSettlement/ram:SpecifiedTradeAllowanceCharge/ram:ChargeIndicator</v>
      </c>
      <c r="BC279" s="99" t="str">
        <f aca="false">IF(S279="","",S279)</f>
        <v/>
      </c>
      <c r="BD279" s="10" t="str">
        <f aca="false">IF(T279="","",T279)</f>
        <v>G</v>
      </c>
      <c r="BE279" s="99" t="str">
        <f aca="false">IF(U279="","",U279)</f>
        <v>0..1</v>
      </c>
      <c r="BF279" s="99" t="str">
        <f aca="false">IF(V279="","",V279)</f>
        <v/>
      </c>
      <c r="BG279" s="315" t="str">
        <f aca="false">IF(W279="","",W279)</f>
        <v/>
      </c>
      <c r="BH279" s="6"/>
      <c r="BI279" s="10" t="str">
        <f aca="false">Y279</f>
        <v>-</v>
      </c>
      <c r="BJ279" s="10" t="str">
        <f aca="false">Z279</f>
        <v>X</v>
      </c>
      <c r="BK279" s="10" t="str">
        <f aca="false">AA279</f>
        <v>X</v>
      </c>
      <c r="BL279" s="10" t="str">
        <f aca="false">AB279</f>
        <v>X</v>
      </c>
      <c r="BM279" s="10" t="str">
        <f aca="false">AC279</f>
        <v>X</v>
      </c>
      <c r="BN279" s="10" t="str">
        <f aca="false">AD279</f>
        <v>X</v>
      </c>
      <c r="BO279" s="10" t="str">
        <f aca="false">AE279</f>
        <v>X</v>
      </c>
      <c r="BP279" s="6"/>
      <c r="BQ279" s="10" t="str">
        <f aca="false">AG279</f>
        <v>BASIC WL</v>
      </c>
      <c r="BR279" s="10" t="str">
        <f aca="false">AH279</f>
        <v>BASIC WL</v>
      </c>
      <c r="BS279" s="47"/>
      <c r="BT279" s="49" t="s">
        <v>6862</v>
      </c>
    </row>
    <row r="280" s="53" customFormat="true" ht="89.25" hidden="false" customHeight="false" outlineLevel="0" collapsed="false">
      <c r="A280" s="58" t="str">
        <f aca="false">IF(OR(T280="E",T280="A"),"YES","NO")</f>
        <v>NO</v>
      </c>
      <c r="B280" s="58"/>
      <c r="C280" s="58"/>
      <c r="D280" s="277" t="s">
        <v>6235</v>
      </c>
      <c r="E280" s="278" t="s">
        <v>4155</v>
      </c>
      <c r="F280" s="279"/>
      <c r="G280" s="99" t="n">
        <f aca="false">LEN(R280)-LEN(SUBSTITUTE(R280,"/",""))-1</f>
        <v>5</v>
      </c>
      <c r="H280" s="99" t="s">
        <v>88</v>
      </c>
      <c r="I280" s="139" t="s">
        <v>6661</v>
      </c>
      <c r="J280" s="97"/>
      <c r="K280" s="98" t="s">
        <v>4944</v>
      </c>
      <c r="L280" s="98"/>
      <c r="M280" s="98" t="s">
        <v>4944</v>
      </c>
      <c r="N280" s="97" t="s">
        <v>105</v>
      </c>
      <c r="O280" s="99" t="s">
        <v>88</v>
      </c>
      <c r="P280" s="100" t="str">
        <f aca="false">O280</f>
        <v>1..1</v>
      </c>
      <c r="Q280" s="54" t="s">
        <v>6625</v>
      </c>
      <c r="R280" s="109" t="s">
        <v>6626</v>
      </c>
      <c r="S280" s="99" t="s">
        <v>107</v>
      </c>
      <c r="T280" s="10" t="str">
        <f aca="false">IF($E280="","",IF(ISERROR(SEARCH("@",$R280)),IF(LEFT($E280,4)="BG-X","EG",IF(LEFT($E280,2)="BG","G",IF(LEFT($E280,4)="BT-X",IF(LEN($E280)-LEN(SUBSTITUTE($E280,"-",))&gt;2,"","E"),IF(LEN($E280)-LEN(SUBSTITUTE($E280,"-",))&gt;1,"","E")))),"A"))</f>
        <v>G</v>
      </c>
      <c r="U280" s="99" t="s">
        <v>88</v>
      </c>
      <c r="V280" s="99"/>
      <c r="W280" s="315" t="s">
        <v>4944</v>
      </c>
      <c r="X280" s="38"/>
      <c r="Y280" s="10" t="str">
        <f aca="false">IF(AH280=Y$4,"X","-")</f>
        <v>-</v>
      </c>
      <c r="Z280" s="10" t="str">
        <f aca="false">IF(Y280="X","X",IF($AH280=Z$4,"X","-"))</f>
        <v>X</v>
      </c>
      <c r="AA280" s="10" t="str">
        <f aca="false">IF(Z280="X","X",IF($AH280=AA$4,"X","-"))</f>
        <v>X</v>
      </c>
      <c r="AB280" s="10" t="str">
        <f aca="false">IF(AA280="X","X",IF($AH280=AB$4,"X","-"))</f>
        <v>X</v>
      </c>
      <c r="AC280" s="10" t="str">
        <f aca="false">IF(AB280="X","X",IF($AH280=AC$4,"X","-"))</f>
        <v>X</v>
      </c>
      <c r="AD280" s="10" t="str">
        <f aca="false">IF(AC280="X","X",IF($AH280=AD$4,"X","-"))</f>
        <v>X</v>
      </c>
      <c r="AE280" s="10" t="str">
        <f aca="false">IF(AD280="X","X",IF($AH280=AE$4,"X","-"))</f>
        <v>X</v>
      </c>
      <c r="AF280" s="38"/>
      <c r="AG280" s="10" t="s">
        <v>25</v>
      </c>
      <c r="AH280" s="110" t="s">
        <v>25</v>
      </c>
      <c r="AI280" s="38"/>
      <c r="AJ280" s="13" t="str">
        <f aca="false">IF(ISERROR(FIND("/",R280)),R280,LEFT(R280,FIND(CHAR(1),SUBSTITUTE(R280,"/",CHAR(1),LEN(R280)-LEN(SUBSTITUTE(R280,"/",""))))-1))</f>
        <v>/rsm:CrossIndustryInvoice/rsm:SupplyChainTradeTransaction/ram:ApplicableHeaderTradeSettlement/ram:SpecifiedTradeAllowanceCharge/ram:ChargeIndicator</v>
      </c>
      <c r="AK280" s="13" t="str">
        <f aca="false">IF(ISERROR(FIND("/",R280)),R280,MID(R280, FIND(CHAR(1),SUBSTITUTE(R280,"/",CHAR(1), LEN(R280)-LEN(SUBSTITUTE(R280,"/","")))), LEN(R280)))</f>
        <v>/udt:Indicator</v>
      </c>
      <c r="AL280" s="14" t="n">
        <f aca="false">COUNTIFS(R$4:R280,AJ280)</f>
        <v>2</v>
      </c>
      <c r="AM280" s="1"/>
      <c r="AN280" s="277" t="str">
        <f aca="false">D280</f>
        <v>SCT_HTS</v>
      </c>
      <c r="AO280" s="278" t="str">
        <f aca="false">E280</f>
        <v>BG-21-1</v>
      </c>
      <c r="AP280" s="279" t="str">
        <f aca="false">IF(F280="","",F280)</f>
        <v/>
      </c>
      <c r="AQ280" s="99" t="n">
        <f aca="false">LEN(BB280)-LEN(SUBSTITUTE(BB280,"/",""))-1</f>
        <v>5</v>
      </c>
      <c r="AR280" s="99" t="str">
        <f aca="false">H280</f>
        <v>1..1</v>
      </c>
      <c r="AS280" s="139" t="s">
        <v>5224</v>
      </c>
      <c r="AT280" s="97"/>
      <c r="AU280" s="98" t="s">
        <v>5242</v>
      </c>
      <c r="AV280" s="98"/>
      <c r="AW280" s="98" t="s">
        <v>5242</v>
      </c>
      <c r="AX280" s="97" t="s">
        <v>6866</v>
      </c>
      <c r="AY280" s="99" t="str">
        <f aca="false">O280</f>
        <v>1..1</v>
      </c>
      <c r="AZ280" s="100" t="str">
        <f aca="false">P280</f>
        <v>1..1</v>
      </c>
      <c r="BA280" s="54" t="str">
        <f aca="false">Q280</f>
        <v>/rsm:CrossIndustryInvoice
/rsm:SupplyChainTradeTransaction
/ram:ApplicableHeaderTradeSettlement
/ram:SpecifiedTradeAllowanceCharge
/ram:ChargeIndicator
/udt:Indicator</v>
      </c>
      <c r="BB280" s="109" t="str">
        <f aca="false">R280</f>
        <v>/rsm:CrossIndustryInvoice/rsm:SupplyChainTradeTransaction/ram:ApplicableHeaderTradeSettlement/ram:SpecifiedTradeAllowanceCharge/ram:ChargeIndicator/udt:Indicator</v>
      </c>
      <c r="BC280" s="99" t="str">
        <f aca="false">IF(S280="","",S280)</f>
        <v>XI</v>
      </c>
      <c r="BD280" s="10" t="str">
        <f aca="false">IF(T280="","",T280)</f>
        <v>G</v>
      </c>
      <c r="BE280" s="99" t="str">
        <f aca="false">IF(U280="","",U280)</f>
        <v>1..1</v>
      </c>
      <c r="BF280" s="99" t="str">
        <f aca="false">IF(V280="","",V280)</f>
        <v/>
      </c>
      <c r="BG280" s="315" t="str">
        <f aca="false">IF(W280="","",W280)</f>
        <v>Value = true</v>
      </c>
      <c r="BH280" s="6"/>
      <c r="BI280" s="10" t="str">
        <f aca="false">Y280</f>
        <v>-</v>
      </c>
      <c r="BJ280" s="10" t="str">
        <f aca="false">Z280</f>
        <v>X</v>
      </c>
      <c r="BK280" s="10" t="str">
        <f aca="false">AA280</f>
        <v>X</v>
      </c>
      <c r="BL280" s="10" t="str">
        <f aca="false">AB280</f>
        <v>X</v>
      </c>
      <c r="BM280" s="10" t="str">
        <f aca="false">AC280</f>
        <v>X</v>
      </c>
      <c r="BN280" s="10" t="str">
        <f aca="false">AD280</f>
        <v>X</v>
      </c>
      <c r="BO280" s="10" t="str">
        <f aca="false">AE280</f>
        <v>X</v>
      </c>
      <c r="BP280" s="6"/>
      <c r="BQ280" s="10" t="str">
        <f aca="false">AG280</f>
        <v>BASIC WL</v>
      </c>
      <c r="BR280" s="10" t="str">
        <f aca="false">AH280</f>
        <v>BASIC WL</v>
      </c>
      <c r="BS280" s="47"/>
      <c r="BT280" s="49" t="s">
        <v>6862</v>
      </c>
    </row>
    <row r="281" s="53" customFormat="true" ht="85.5" hidden="false" customHeight="false" outlineLevel="0" collapsed="false">
      <c r="A281" s="58" t="str">
        <f aca="false">IF(OR(T281="E",T281="A"),"YES","NO")</f>
        <v>YES</v>
      </c>
      <c r="B281" s="58"/>
      <c r="C281" s="58"/>
      <c r="D281" s="277" t="s">
        <v>6235</v>
      </c>
      <c r="E281" s="278" t="s">
        <v>4159</v>
      </c>
      <c r="F281" s="279" t="s">
        <v>4159</v>
      </c>
      <c r="G281" s="99" t="n">
        <f aca="false">LEN(R281)-LEN(SUBSTITUTE(R281,"/",""))-1</f>
        <v>4</v>
      </c>
      <c r="H281" s="99" t="s">
        <v>95</v>
      </c>
      <c r="I281" s="97" t="s">
        <v>4160</v>
      </c>
      <c r="J281" s="97" t="s">
        <v>4161</v>
      </c>
      <c r="K281" s="98"/>
      <c r="L281" s="98" t="s">
        <v>4985</v>
      </c>
      <c r="M281" s="98"/>
      <c r="N281" s="97" t="s">
        <v>764</v>
      </c>
      <c r="O281" s="99" t="s">
        <v>95</v>
      </c>
      <c r="P281" s="100" t="str">
        <f aca="false">O281</f>
        <v>0..1</v>
      </c>
      <c r="Q281" s="54" t="s">
        <v>6631</v>
      </c>
      <c r="R281" s="109" t="s">
        <v>6632</v>
      </c>
      <c r="S281" s="99" t="s">
        <v>766</v>
      </c>
      <c r="T281" s="10" t="str">
        <f aca="false">IF($E281="","",IF(ISERROR(SEARCH("@",$R281)),IF(LEFT($E281,4)="BG-X","EG",IF(LEFT($E281,2)="BG","G",IF(LEFT($E281,4)="BT-X",IF(LEN($E281)-LEN(SUBSTITUTE($E281,"-",))&gt;2,"","E"),IF(LEN($E281)-LEN(SUBSTITUTE($E281,"-",))&gt;1,"","E")))),"A"))</f>
        <v>E</v>
      </c>
      <c r="U281" s="99" t="s">
        <v>95</v>
      </c>
      <c r="V281" s="99"/>
      <c r="W281" s="315"/>
      <c r="X281" s="38"/>
      <c r="Y281" s="10" t="str">
        <f aca="false">IF(AH281=Y$4,"X","-")</f>
        <v>-</v>
      </c>
      <c r="Z281" s="10" t="str">
        <f aca="false">IF(Y281="X","X",IF($AH281=Z$4,"X","-"))</f>
        <v>X</v>
      </c>
      <c r="AA281" s="10" t="str">
        <f aca="false">IF(Z281="X","X",IF($AH281=AA$4,"X","-"))</f>
        <v>X</v>
      </c>
      <c r="AB281" s="10" t="str">
        <f aca="false">IF(AA281="X","X",IF($AH281=AB$4,"X","-"))</f>
        <v>X</v>
      </c>
      <c r="AC281" s="10" t="str">
        <f aca="false">IF(AB281="X","X",IF($AH281=AC$4,"X","-"))</f>
        <v>X</v>
      </c>
      <c r="AD281" s="10" t="str">
        <f aca="false">IF(AC281="X","X",IF($AH281=AD$4,"X","-"))</f>
        <v>X</v>
      </c>
      <c r="AE281" s="10" t="str">
        <f aca="false">IF(AD281="X","X",IF($AH281=AE$4,"X","-"))</f>
        <v>X</v>
      </c>
      <c r="AF281" s="38"/>
      <c r="AG281" s="10" t="s">
        <v>25</v>
      </c>
      <c r="AH281" s="110" t="s">
        <v>25</v>
      </c>
      <c r="AI281" s="38"/>
      <c r="AJ281" s="13" t="str">
        <f aca="false">IF(ISERROR(FIND("/",R281)),R281,LEFT(R281,FIND(CHAR(1),SUBSTITUTE(R281,"/",CHAR(1),LEN(R281)-LEN(SUBSTITUTE(R281,"/",""))))-1))</f>
        <v>/rsm:CrossIndustryInvoice/rsm:SupplyChainTradeTransaction/ram:ApplicableHeaderTradeSettlement/ram:SpecifiedTradeAllowanceCharge</v>
      </c>
      <c r="AK281" s="13" t="str">
        <f aca="false">IF(ISERROR(FIND("/",R281)),R281,MID(R281, FIND(CHAR(1),SUBSTITUTE(R281,"/",CHAR(1), LEN(R281)-LEN(SUBSTITUTE(R281,"/","")))), LEN(R281)))</f>
        <v>/ram:CalculationPercent</v>
      </c>
      <c r="AL281" s="14" t="n">
        <f aca="false">COUNTIFS(R$4:R281,AJ281)</f>
        <v>2</v>
      </c>
      <c r="AM281" s="1"/>
      <c r="AN281" s="277" t="str">
        <f aca="false">D281</f>
        <v>SCT_HTS</v>
      </c>
      <c r="AO281" s="278" t="str">
        <f aca="false">E281</f>
        <v>BT-101</v>
      </c>
      <c r="AP281" s="279" t="str">
        <f aca="false">IF(F281="","",F281)</f>
        <v>BT-101</v>
      </c>
      <c r="AQ281" s="99" t="n">
        <f aca="false">LEN(BB281)-LEN(SUBSTITUTE(BB281,"/",""))-1</f>
        <v>4</v>
      </c>
      <c r="AR281" s="99" t="str">
        <f aca="false">H281</f>
        <v>0..1</v>
      </c>
      <c r="AS281" s="97" t="s">
        <v>4163</v>
      </c>
      <c r="AT281" s="97" t="s">
        <v>4164</v>
      </c>
      <c r="AU281" s="98"/>
      <c r="AV281" s="98" t="s">
        <v>1357</v>
      </c>
      <c r="AW281" s="98"/>
      <c r="AX281" s="97" t="s">
        <v>5197</v>
      </c>
      <c r="AY281" s="99" t="str">
        <f aca="false">O281</f>
        <v>0..1</v>
      </c>
      <c r="AZ281" s="100" t="str">
        <f aca="false">P281</f>
        <v>0..1</v>
      </c>
      <c r="BA281" s="54" t="str">
        <f aca="false">Q281</f>
        <v>/rsm:CrossIndustryInvoice
/rsm:SupplyChainTradeTransaction
/ram:ApplicableHeaderTradeSettlement
/ram:SpecifiedTradeAllowanceCharge
/ram:CalculationPercent</v>
      </c>
      <c r="BB281" s="109" t="str">
        <f aca="false">R281</f>
        <v>/rsm:CrossIndustryInvoice/rsm:SupplyChainTradeTransaction/ram:ApplicableHeaderTradeSettlement/ram:SpecifiedTradeAllowanceCharge/ram:CalculationPercent</v>
      </c>
      <c r="BC281" s="99" t="str">
        <f aca="false">IF(S281="","",S281)</f>
        <v>P</v>
      </c>
      <c r="BD281" s="10" t="str">
        <f aca="false">IF(T281="","",T281)</f>
        <v>E</v>
      </c>
      <c r="BE281" s="99" t="str">
        <f aca="false">IF(U281="","",U281)</f>
        <v>0..1</v>
      </c>
      <c r="BF281" s="99" t="str">
        <f aca="false">IF(V281="","",V281)</f>
        <v/>
      </c>
      <c r="BG281" s="315" t="str">
        <f aca="false">IF(W281="","",W281)</f>
        <v/>
      </c>
      <c r="BH281" s="6"/>
      <c r="BI281" s="10" t="str">
        <f aca="false">Y281</f>
        <v>-</v>
      </c>
      <c r="BJ281" s="10" t="str">
        <f aca="false">Z281</f>
        <v>X</v>
      </c>
      <c r="BK281" s="10" t="str">
        <f aca="false">AA281</f>
        <v>X</v>
      </c>
      <c r="BL281" s="10" t="str">
        <f aca="false">AB281</f>
        <v>X</v>
      </c>
      <c r="BM281" s="10" t="str">
        <f aca="false">AC281</f>
        <v>X</v>
      </c>
      <c r="BN281" s="10" t="str">
        <f aca="false">AD281</f>
        <v>X</v>
      </c>
      <c r="BO281" s="10" t="str">
        <f aca="false">AE281</f>
        <v>X</v>
      </c>
      <c r="BP281" s="6"/>
      <c r="BQ281" s="10" t="str">
        <f aca="false">AG281</f>
        <v>BASIC WL</v>
      </c>
      <c r="BR281" s="10" t="str">
        <f aca="false">AH281</f>
        <v>BASIC WL</v>
      </c>
      <c r="BS281" s="47"/>
      <c r="BT281" s="49" t="s">
        <v>6862</v>
      </c>
    </row>
    <row r="282" s="53" customFormat="true" ht="85.5" hidden="false" customHeight="false" outlineLevel="0" collapsed="false">
      <c r="A282" s="58" t="str">
        <f aca="false">IF(OR(T282="E",T282="A"),"YES","NO")</f>
        <v>YES</v>
      </c>
      <c r="B282" s="58"/>
      <c r="C282" s="58"/>
      <c r="D282" s="277" t="s">
        <v>6235</v>
      </c>
      <c r="E282" s="278" t="s">
        <v>4165</v>
      </c>
      <c r="F282" s="279" t="s">
        <v>4165</v>
      </c>
      <c r="G282" s="99" t="n">
        <f aca="false">LEN(R282)-LEN(SUBSTITUTE(R282,"/",""))-1</f>
        <v>4</v>
      </c>
      <c r="H282" s="99" t="s">
        <v>95</v>
      </c>
      <c r="I282" s="97" t="s">
        <v>4166</v>
      </c>
      <c r="J282" s="97" t="s">
        <v>4167</v>
      </c>
      <c r="K282" s="98"/>
      <c r="L282" s="98"/>
      <c r="M282" s="98"/>
      <c r="N282" s="97" t="s">
        <v>856</v>
      </c>
      <c r="O282" s="99" t="s">
        <v>95</v>
      </c>
      <c r="P282" s="100" t="str">
        <f aca="false">O282</f>
        <v>0..1</v>
      </c>
      <c r="Q282" s="54" t="s">
        <v>6633</v>
      </c>
      <c r="R282" s="109" t="s">
        <v>6634</v>
      </c>
      <c r="S282" s="99" t="s">
        <v>858</v>
      </c>
      <c r="T282" s="10" t="str">
        <f aca="false">IF($E282="","",IF(ISERROR(SEARCH("@",$R282)),IF(LEFT($E282,4)="BG-X","EG",IF(LEFT($E282,2)="BG","G",IF(LEFT($E282,4)="BT-X",IF(LEN($E282)-LEN(SUBSTITUTE($E282,"-",))&gt;2,"","E"),IF(LEN($E282)-LEN(SUBSTITUTE($E282,"-",))&gt;1,"","E")))),"A"))</f>
        <v>E</v>
      </c>
      <c r="U282" s="99" t="s">
        <v>95</v>
      </c>
      <c r="V282" s="99"/>
      <c r="W282" s="315"/>
      <c r="X282" s="38"/>
      <c r="Y282" s="10" t="str">
        <f aca="false">IF(AH282=Y$4,"X","-")</f>
        <v>-</v>
      </c>
      <c r="Z282" s="10" t="str">
        <f aca="false">IF(Y282="X","X",IF($AH282=Z$4,"X","-"))</f>
        <v>X</v>
      </c>
      <c r="AA282" s="10" t="str">
        <f aca="false">IF(Z282="X","X",IF($AH282=AA$4,"X","-"))</f>
        <v>X</v>
      </c>
      <c r="AB282" s="10" t="str">
        <f aca="false">IF(AA282="X","X",IF($AH282=AB$4,"X","-"))</f>
        <v>X</v>
      </c>
      <c r="AC282" s="10" t="str">
        <f aca="false">IF(AB282="X","X",IF($AH282=AC$4,"X","-"))</f>
        <v>X</v>
      </c>
      <c r="AD282" s="10" t="str">
        <f aca="false">IF(AC282="X","X",IF($AH282=AD$4,"X","-"))</f>
        <v>X</v>
      </c>
      <c r="AE282" s="10" t="str">
        <f aca="false">IF(AD282="X","X",IF($AH282=AE$4,"X","-"))</f>
        <v>X</v>
      </c>
      <c r="AF282" s="38"/>
      <c r="AG282" s="10" t="s">
        <v>25</v>
      </c>
      <c r="AH282" s="110" t="s">
        <v>25</v>
      </c>
      <c r="AI282" s="38"/>
      <c r="AJ282" s="13" t="str">
        <f aca="false">IF(ISERROR(FIND("/",R282)),R282,LEFT(R282,FIND(CHAR(1),SUBSTITUTE(R282,"/",CHAR(1),LEN(R282)-LEN(SUBSTITUTE(R282,"/",""))))-1))</f>
        <v>/rsm:CrossIndustryInvoice/rsm:SupplyChainTradeTransaction/ram:ApplicableHeaderTradeSettlement/ram:SpecifiedTradeAllowanceCharge</v>
      </c>
      <c r="AK282" s="13" t="str">
        <f aca="false">IF(ISERROR(FIND("/",R282)),R282,MID(R282, FIND(CHAR(1),SUBSTITUTE(R282,"/",CHAR(1), LEN(R282)-LEN(SUBSTITUTE(R282,"/","")))), LEN(R282)))</f>
        <v>/ram:BasisAmount</v>
      </c>
      <c r="AL282" s="14" t="n">
        <f aca="false">COUNTIFS(R$4:R282,AJ282)</f>
        <v>2</v>
      </c>
      <c r="AM282" s="1"/>
      <c r="AN282" s="277" t="str">
        <f aca="false">D282</f>
        <v>SCT_HTS</v>
      </c>
      <c r="AO282" s="278" t="str">
        <f aca="false">E282</f>
        <v>BT-100</v>
      </c>
      <c r="AP282" s="279" t="str">
        <f aca="false">IF(F282="","",F282)</f>
        <v>BT-100</v>
      </c>
      <c r="AQ282" s="99" t="n">
        <f aca="false">LEN(BB282)-LEN(SUBSTITUTE(BB282,"/",""))-1</f>
        <v>4</v>
      </c>
      <c r="AR282" s="99" t="str">
        <f aca="false">H282</f>
        <v>0..1</v>
      </c>
      <c r="AS282" s="97" t="s">
        <v>4169</v>
      </c>
      <c r="AT282" s="97" t="s">
        <v>4170</v>
      </c>
      <c r="AU282" s="98"/>
      <c r="AV282" s="98"/>
      <c r="AW282" s="98"/>
      <c r="AX282" s="97" t="s">
        <v>5229</v>
      </c>
      <c r="AY282" s="99" t="str">
        <f aca="false">O282</f>
        <v>0..1</v>
      </c>
      <c r="AZ282" s="100" t="str">
        <f aca="false">P282</f>
        <v>0..1</v>
      </c>
      <c r="BA282" s="54" t="str">
        <f aca="false">Q282</f>
        <v>/rsm:CrossIndustryInvoice
/rsm:SupplyChainTradeTransaction
/ram:ApplicableHeaderTradeSettlement
/ram:SpecifiedTradeAllowanceCharge
/ram:BasisAmount</v>
      </c>
      <c r="BB282" s="109" t="str">
        <f aca="false">R282</f>
        <v>/rsm:CrossIndustryInvoice/rsm:SupplyChainTradeTransaction/ram:ApplicableHeaderTradeSettlement/ram:SpecifiedTradeAllowanceCharge/ram:BasisAmount</v>
      </c>
      <c r="BC282" s="99" t="str">
        <f aca="false">IF(S282="","",S282)</f>
        <v>A</v>
      </c>
      <c r="BD282" s="10" t="str">
        <f aca="false">IF(T282="","",T282)</f>
        <v>E</v>
      </c>
      <c r="BE282" s="99" t="str">
        <f aca="false">IF(U282="","",U282)</f>
        <v>0..1</v>
      </c>
      <c r="BF282" s="99" t="str">
        <f aca="false">IF(V282="","",V282)</f>
        <v/>
      </c>
      <c r="BG282" s="315" t="str">
        <f aca="false">IF(W282="","",W282)</f>
        <v/>
      </c>
      <c r="BH282" s="6"/>
      <c r="BI282" s="10" t="str">
        <f aca="false">Y282</f>
        <v>-</v>
      </c>
      <c r="BJ282" s="10" t="str">
        <f aca="false">Z282</f>
        <v>X</v>
      </c>
      <c r="BK282" s="10" t="str">
        <f aca="false">AA282</f>
        <v>X</v>
      </c>
      <c r="BL282" s="10" t="str">
        <f aca="false">AB282</f>
        <v>X</v>
      </c>
      <c r="BM282" s="10" t="str">
        <f aca="false">AC282</f>
        <v>X</v>
      </c>
      <c r="BN282" s="10" t="str">
        <f aca="false">AD282</f>
        <v>X</v>
      </c>
      <c r="BO282" s="10" t="str">
        <f aca="false">AE282</f>
        <v>X</v>
      </c>
      <c r="BP282" s="6"/>
      <c r="BQ282" s="10" t="str">
        <f aca="false">AG282</f>
        <v>BASIC WL</v>
      </c>
      <c r="BR282" s="10" t="str">
        <f aca="false">AH282</f>
        <v>BASIC WL</v>
      </c>
      <c r="BS282" s="47"/>
      <c r="BT282" s="49" t="s">
        <v>6862</v>
      </c>
    </row>
    <row r="283" s="53" customFormat="true" ht="85.5" hidden="false" customHeight="false" outlineLevel="0" collapsed="false">
      <c r="A283" s="58" t="str">
        <f aca="false">IF(OR(T283="E",T283="A"),"YES","NO")</f>
        <v>YES</v>
      </c>
      <c r="B283" s="58"/>
      <c r="C283" s="58"/>
      <c r="D283" s="277" t="s">
        <v>6235</v>
      </c>
      <c r="E283" s="278" t="s">
        <v>4176</v>
      </c>
      <c r="F283" s="279" t="s">
        <v>4176</v>
      </c>
      <c r="G283" s="99" t="n">
        <f aca="false">LEN(R283)-LEN(SUBSTITUTE(R283,"/",""))-1</f>
        <v>4</v>
      </c>
      <c r="H283" s="99" t="s">
        <v>88</v>
      </c>
      <c r="I283" s="97" t="s">
        <v>4177</v>
      </c>
      <c r="J283" s="97" t="s">
        <v>1488</v>
      </c>
      <c r="K283" s="98"/>
      <c r="L283" s="98"/>
      <c r="M283" s="98" t="s">
        <v>6663</v>
      </c>
      <c r="N283" s="97" t="s">
        <v>856</v>
      </c>
      <c r="O283" s="99" t="s">
        <v>88</v>
      </c>
      <c r="P283" s="100" t="str">
        <f aca="false">O283</f>
        <v>1..1</v>
      </c>
      <c r="Q283" s="54" t="s">
        <v>6642</v>
      </c>
      <c r="R283" s="109" t="s">
        <v>6643</v>
      </c>
      <c r="S283" s="99" t="s">
        <v>858</v>
      </c>
      <c r="T283" s="10" t="str">
        <f aca="false">IF($E283="","",IF(ISERROR(SEARCH("@",$R283)),IF(LEFT($E283,4)="BG-X","EG",IF(LEFT($E283,2)="BG","G",IF(LEFT($E283,4)="BT-X",IF(LEN($E283)-LEN(SUBSTITUTE($E283,"-",))&gt;2,"","E"),IF(LEN($E283)-LEN(SUBSTITUTE($E283,"-",))&gt;1,"","E")))),"A"))</f>
        <v>E</v>
      </c>
      <c r="U283" s="99" t="s">
        <v>112</v>
      </c>
      <c r="V283" s="99" t="s">
        <v>140</v>
      </c>
      <c r="W283" s="315"/>
      <c r="X283" s="38"/>
      <c r="Y283" s="10" t="str">
        <f aca="false">IF(AH283=Y$4,"X","-")</f>
        <v>-</v>
      </c>
      <c r="Z283" s="10" t="str">
        <f aca="false">IF(Y283="X","X",IF($AH283=Z$4,"X","-"))</f>
        <v>X</v>
      </c>
      <c r="AA283" s="10" t="str">
        <f aca="false">IF(Z283="X","X",IF($AH283=AA$4,"X","-"))</f>
        <v>X</v>
      </c>
      <c r="AB283" s="10" t="str">
        <f aca="false">IF(AA283="X","X",IF($AH283=AB$4,"X","-"))</f>
        <v>X</v>
      </c>
      <c r="AC283" s="10" t="str">
        <f aca="false">IF(AB283="X","X",IF($AH283=AC$4,"X","-"))</f>
        <v>X</v>
      </c>
      <c r="AD283" s="10" t="str">
        <f aca="false">IF(AC283="X","X",IF($AH283=AD$4,"X","-"))</f>
        <v>X</v>
      </c>
      <c r="AE283" s="10" t="str">
        <f aca="false">IF(AD283="X","X",IF($AH283=AE$4,"X","-"))</f>
        <v>X</v>
      </c>
      <c r="AF283" s="38"/>
      <c r="AG283" s="10" t="s">
        <v>25</v>
      </c>
      <c r="AH283" s="110" t="s">
        <v>25</v>
      </c>
      <c r="AI283" s="38"/>
      <c r="AJ283" s="13" t="str">
        <f aca="false">IF(ISERROR(FIND("/",R283)),R283,LEFT(R283,FIND(CHAR(1),SUBSTITUTE(R283,"/",CHAR(1),LEN(R283)-LEN(SUBSTITUTE(R283,"/",""))))-1))</f>
        <v>/rsm:CrossIndustryInvoice/rsm:SupplyChainTradeTransaction/ram:ApplicableHeaderTradeSettlement/ram:SpecifiedTradeAllowanceCharge</v>
      </c>
      <c r="AK283" s="13" t="str">
        <f aca="false">IF(ISERROR(FIND("/",R283)),R283,MID(R283, FIND(CHAR(1),SUBSTITUTE(R283,"/",CHAR(1), LEN(R283)-LEN(SUBSTITUTE(R283,"/","")))), LEN(R283)))</f>
        <v>/ram:ActualAmount</v>
      </c>
      <c r="AL283" s="14" t="n">
        <f aca="false">COUNTIFS(R$4:R283,AJ283)</f>
        <v>2</v>
      </c>
      <c r="AM283" s="1"/>
      <c r="AN283" s="277" t="str">
        <f aca="false">D283</f>
        <v>SCT_HTS</v>
      </c>
      <c r="AO283" s="278" t="str">
        <f aca="false">E283</f>
        <v>BT-99</v>
      </c>
      <c r="AP283" s="279" t="str">
        <f aca="false">IF(F283="","",F283)</f>
        <v>BT-99</v>
      </c>
      <c r="AQ283" s="99" t="n">
        <f aca="false">LEN(BB283)-LEN(SUBSTITUTE(BB283,"/",""))-1</f>
        <v>4</v>
      </c>
      <c r="AR283" s="99" t="str">
        <f aca="false">H283</f>
        <v>1..1</v>
      </c>
      <c r="AS283" s="97" t="s">
        <v>4179</v>
      </c>
      <c r="AT283" s="97" t="s">
        <v>4180</v>
      </c>
      <c r="AU283" s="98"/>
      <c r="AV283" s="98"/>
      <c r="AW283" s="98" t="s">
        <v>6664</v>
      </c>
      <c r="AX283" s="97" t="s">
        <v>5229</v>
      </c>
      <c r="AY283" s="99" t="str">
        <f aca="false">O283</f>
        <v>1..1</v>
      </c>
      <c r="AZ283" s="100" t="str">
        <f aca="false">P283</f>
        <v>1..1</v>
      </c>
      <c r="BA283" s="54" t="str">
        <f aca="false">Q283</f>
        <v>/rsm:CrossIndustryInvoice
/rsm:SupplyChainTradeTransaction
/ram:ApplicableHeaderTradeSettlement
/ram:SpecifiedTradeAllowanceCharge
/ram:ActualAmount</v>
      </c>
      <c r="BB283" s="109" t="str">
        <f aca="false">R283</f>
        <v>/rsm:CrossIndustryInvoice/rsm:SupplyChainTradeTransaction/ram:ApplicableHeaderTradeSettlement/ram:SpecifiedTradeAllowanceCharge/ram:ActualAmount</v>
      </c>
      <c r="BC283" s="99" t="str">
        <f aca="false">IF(S283="","",S283)</f>
        <v>A</v>
      </c>
      <c r="BD283" s="10" t="str">
        <f aca="false">IF(T283="","",T283)</f>
        <v>E</v>
      </c>
      <c r="BE283" s="99" t="str">
        <f aca="false">IF(U283="","",U283)</f>
        <v>0..n</v>
      </c>
      <c r="BF283" s="99" t="str">
        <f aca="false">IF(V283="","",V283)</f>
        <v>CAR-2, CAR-3</v>
      </c>
      <c r="BG283" s="315" t="str">
        <f aca="false">IF(W283="","",W283)</f>
        <v/>
      </c>
      <c r="BH283" s="6"/>
      <c r="BI283" s="10" t="str">
        <f aca="false">Y283</f>
        <v>-</v>
      </c>
      <c r="BJ283" s="10" t="str">
        <f aca="false">Z283</f>
        <v>X</v>
      </c>
      <c r="BK283" s="10" t="str">
        <f aca="false">AA283</f>
        <v>X</v>
      </c>
      <c r="BL283" s="10" t="str">
        <f aca="false">AB283</f>
        <v>X</v>
      </c>
      <c r="BM283" s="10" t="str">
        <f aca="false">AC283</f>
        <v>X</v>
      </c>
      <c r="BN283" s="10" t="str">
        <f aca="false">AD283</f>
        <v>X</v>
      </c>
      <c r="BO283" s="10" t="str">
        <f aca="false">AE283</f>
        <v>X</v>
      </c>
      <c r="BP283" s="6"/>
      <c r="BQ283" s="10" t="str">
        <f aca="false">AG283</f>
        <v>BASIC WL</v>
      </c>
      <c r="BR283" s="10" t="str">
        <f aca="false">AH283</f>
        <v>BASIC WL</v>
      </c>
      <c r="BS283" s="47"/>
      <c r="BT283" s="49" t="s">
        <v>6862</v>
      </c>
    </row>
    <row r="284" s="53" customFormat="true" ht="191.25" hidden="false" customHeight="false" outlineLevel="0" collapsed="false">
      <c r="A284" s="58" t="str">
        <f aca="false">IF(OR(T284="E",T284="A"),"YES","NO")</f>
        <v>YES</v>
      </c>
      <c r="B284" s="58"/>
      <c r="C284" s="58"/>
      <c r="D284" s="277" t="s">
        <v>6235</v>
      </c>
      <c r="E284" s="278" t="s">
        <v>4181</v>
      </c>
      <c r="F284" s="279" t="s">
        <v>4181</v>
      </c>
      <c r="G284" s="99" t="n">
        <f aca="false">LEN(R284)-LEN(SUBSTITUTE(R284,"/",""))-1</f>
        <v>4</v>
      </c>
      <c r="H284" s="99" t="s">
        <v>95</v>
      </c>
      <c r="I284" s="97" t="s">
        <v>4182</v>
      </c>
      <c r="J284" s="97" t="s">
        <v>4183</v>
      </c>
      <c r="K284" s="98" t="s">
        <v>4184</v>
      </c>
      <c r="L284" s="98" t="s">
        <v>1442</v>
      </c>
      <c r="M284" s="98" t="s">
        <v>4185</v>
      </c>
      <c r="N284" s="97" t="s">
        <v>174</v>
      </c>
      <c r="O284" s="99" t="s">
        <v>95</v>
      </c>
      <c r="P284" s="100" t="str">
        <f aca="false">O284</f>
        <v>0..1</v>
      </c>
      <c r="Q284" s="54" t="s">
        <v>6645</v>
      </c>
      <c r="R284" s="109" t="s">
        <v>6646</v>
      </c>
      <c r="S284" s="99" t="s">
        <v>176</v>
      </c>
      <c r="T284" s="10" t="str">
        <f aca="false">IF($E284="","",IF(ISERROR(SEARCH("@",$R284)),IF(LEFT($E284,4)="BG-X","EG",IF(LEFT($E284,2)="BG","G",IF(LEFT($E284,4)="BT-X",IF(LEN($E284)-LEN(SUBSTITUTE($E284,"-",))&gt;2,"","E"),IF(LEN($E284)-LEN(SUBSTITUTE($E284,"-",))&gt;1,"","E")))),"A"))</f>
        <v>E</v>
      </c>
      <c r="U284" s="99" t="s">
        <v>95</v>
      </c>
      <c r="V284" s="99"/>
      <c r="W284" s="315"/>
      <c r="X284" s="38"/>
      <c r="Y284" s="10" t="str">
        <f aca="false">IF(AH284=Y$4,"X","-")</f>
        <v>-</v>
      </c>
      <c r="Z284" s="10" t="str">
        <f aca="false">IF(Y284="X","X",IF($AH284=Z$4,"X","-"))</f>
        <v>X</v>
      </c>
      <c r="AA284" s="10" t="str">
        <f aca="false">IF(Z284="X","X",IF($AH284=AA$4,"X","-"))</f>
        <v>X</v>
      </c>
      <c r="AB284" s="10" t="str">
        <f aca="false">IF(AA284="X","X",IF($AH284=AB$4,"X","-"))</f>
        <v>X</v>
      </c>
      <c r="AC284" s="10" t="str">
        <f aca="false">IF(AB284="X","X",IF($AH284=AC$4,"X","-"))</f>
        <v>X</v>
      </c>
      <c r="AD284" s="10" t="str">
        <f aca="false">IF(AC284="X","X",IF($AH284=AD$4,"X","-"))</f>
        <v>X</v>
      </c>
      <c r="AE284" s="10" t="str">
        <f aca="false">IF(AD284="X","X",IF($AH284=AE$4,"X","-"))</f>
        <v>X</v>
      </c>
      <c r="AF284" s="38"/>
      <c r="AG284" s="10" t="s">
        <v>25</v>
      </c>
      <c r="AH284" s="110" t="s">
        <v>25</v>
      </c>
      <c r="AI284" s="38"/>
      <c r="AJ284" s="13" t="str">
        <f aca="false">IF(ISERROR(FIND("/",R284)),R284,LEFT(R284,FIND(CHAR(1),SUBSTITUTE(R284,"/",CHAR(1),LEN(R284)-LEN(SUBSTITUTE(R284,"/",""))))-1))</f>
        <v>/rsm:CrossIndustryInvoice/rsm:SupplyChainTradeTransaction/ram:ApplicableHeaderTradeSettlement/ram:SpecifiedTradeAllowanceCharge</v>
      </c>
      <c r="AK284" s="13" t="str">
        <f aca="false">IF(ISERROR(FIND("/",R284)),R284,MID(R284, FIND(CHAR(1),SUBSTITUTE(R284,"/",CHAR(1), LEN(R284)-LEN(SUBSTITUTE(R284,"/","")))), LEN(R284)))</f>
        <v>/ram:ReasonCode</v>
      </c>
      <c r="AL284" s="14" t="n">
        <f aca="false">COUNTIFS(R$4:R284,AJ284)</f>
        <v>2</v>
      </c>
      <c r="AM284" s="1"/>
      <c r="AN284" s="277" t="str">
        <f aca="false">D284</f>
        <v>SCT_HTS</v>
      </c>
      <c r="AO284" s="278" t="str">
        <f aca="false">E284</f>
        <v>BT-105</v>
      </c>
      <c r="AP284" s="279" t="str">
        <f aca="false">IF(F284="","",F284)</f>
        <v>BT-105</v>
      </c>
      <c r="AQ284" s="99" t="n">
        <f aca="false">LEN(BB284)-LEN(SUBSTITUTE(BB284,"/",""))-1</f>
        <v>4</v>
      </c>
      <c r="AR284" s="99" t="str">
        <f aca="false">H284</f>
        <v>0..1</v>
      </c>
      <c r="AS284" s="97" t="s">
        <v>4187</v>
      </c>
      <c r="AT284" s="97" t="s">
        <v>4188</v>
      </c>
      <c r="AU284" s="98" t="s">
        <v>4189</v>
      </c>
      <c r="AV284" s="98" t="s">
        <v>1446</v>
      </c>
      <c r="AW284" s="98" t="s">
        <v>4190</v>
      </c>
      <c r="AX284" s="97" t="s">
        <v>174</v>
      </c>
      <c r="AY284" s="99" t="str">
        <f aca="false">O284</f>
        <v>0..1</v>
      </c>
      <c r="AZ284" s="100" t="str">
        <f aca="false">P284</f>
        <v>0..1</v>
      </c>
      <c r="BA284" s="54" t="str">
        <f aca="false">Q284</f>
        <v>/rsm:CrossIndustryInvoice
/rsm:SupplyChainTradeTransaction
/ram:ApplicableHeaderTradeSettlement
/ram:SpecifiedTradeAllowanceCharge
/ram:ReasonCode</v>
      </c>
      <c r="BB284" s="109" t="str">
        <f aca="false">R284</f>
        <v>/rsm:CrossIndustryInvoice/rsm:SupplyChainTradeTransaction/ram:ApplicableHeaderTradeSettlement/ram:SpecifiedTradeAllowanceCharge/ram:ReasonCode</v>
      </c>
      <c r="BC284" s="99" t="str">
        <f aca="false">IF(S284="","",S284)</f>
        <v>C</v>
      </c>
      <c r="BD284" s="10" t="str">
        <f aca="false">IF(T284="","",T284)</f>
        <v>E</v>
      </c>
      <c r="BE284" s="99" t="str">
        <f aca="false">IF(U284="","",U284)</f>
        <v>0..1</v>
      </c>
      <c r="BF284" s="99" t="str">
        <f aca="false">IF(V284="","",V284)</f>
        <v/>
      </c>
      <c r="BG284" s="315" t="str">
        <f aca="false">IF(W284="","",W284)</f>
        <v/>
      </c>
      <c r="BH284" s="6"/>
      <c r="BI284" s="10" t="str">
        <f aca="false">Y284</f>
        <v>-</v>
      </c>
      <c r="BJ284" s="10" t="str">
        <f aca="false">Z284</f>
        <v>X</v>
      </c>
      <c r="BK284" s="10" t="str">
        <f aca="false">AA284</f>
        <v>X</v>
      </c>
      <c r="BL284" s="10" t="str">
        <f aca="false">AB284</f>
        <v>X</v>
      </c>
      <c r="BM284" s="10" t="str">
        <f aca="false">AC284</f>
        <v>X</v>
      </c>
      <c r="BN284" s="10" t="str">
        <f aca="false">AD284</f>
        <v>X</v>
      </c>
      <c r="BO284" s="10" t="str">
        <f aca="false">AE284</f>
        <v>X</v>
      </c>
      <c r="BP284" s="6"/>
      <c r="BQ284" s="10" t="str">
        <f aca="false">AG284</f>
        <v>BASIC WL</v>
      </c>
      <c r="BR284" s="10" t="str">
        <f aca="false">AH284</f>
        <v>BASIC WL</v>
      </c>
      <c r="BS284" s="47"/>
      <c r="BT284" s="49" t="s">
        <v>6862</v>
      </c>
    </row>
    <row r="285" s="53" customFormat="true" ht="191.25" hidden="false" customHeight="false" outlineLevel="0" collapsed="false">
      <c r="A285" s="58" t="str">
        <f aca="false">IF(OR(T285="E",T285="A"),"YES","NO")</f>
        <v>YES</v>
      </c>
      <c r="B285" s="58"/>
      <c r="C285" s="58"/>
      <c r="D285" s="277" t="s">
        <v>6235</v>
      </c>
      <c r="E285" s="278" t="s">
        <v>4191</v>
      </c>
      <c r="F285" s="279" t="s">
        <v>4191</v>
      </c>
      <c r="G285" s="99" t="n">
        <f aca="false">LEN(R285)-LEN(SUBSTITUTE(R285,"/",""))-1</f>
        <v>4</v>
      </c>
      <c r="H285" s="99" t="s">
        <v>95</v>
      </c>
      <c r="I285" s="97" t="s">
        <v>4192</v>
      </c>
      <c r="J285" s="97" t="s">
        <v>4193</v>
      </c>
      <c r="K285" s="98"/>
      <c r="L285" s="98" t="s">
        <v>3963</v>
      </c>
      <c r="M285" s="98" t="s">
        <v>4185</v>
      </c>
      <c r="N285" s="97" t="s">
        <v>119</v>
      </c>
      <c r="O285" s="99" t="s">
        <v>95</v>
      </c>
      <c r="P285" s="100" t="str">
        <f aca="false">O285</f>
        <v>0..1</v>
      </c>
      <c r="Q285" s="54" t="s">
        <v>6648</v>
      </c>
      <c r="R285" s="109" t="s">
        <v>6649</v>
      </c>
      <c r="S285" s="99" t="s">
        <v>121</v>
      </c>
      <c r="T285" s="10" t="str">
        <f aca="false">IF($E285="","",IF(ISERROR(SEARCH("@",$R285)),IF(LEFT($E285,4)="BG-X","EG",IF(LEFT($E285,2)="BG","G",IF(LEFT($E285,4)="BT-X",IF(LEN($E285)-LEN(SUBSTITUTE($E285,"-",))&gt;2,"","E"),IF(LEN($E285)-LEN(SUBSTITUTE($E285,"-",))&gt;1,"","E")))),"A"))</f>
        <v>E</v>
      </c>
      <c r="U285" s="99" t="s">
        <v>95</v>
      </c>
      <c r="V285" s="99"/>
      <c r="W285" s="315"/>
      <c r="X285" s="38"/>
      <c r="Y285" s="10" t="str">
        <f aca="false">IF(AH285=Y$4,"X","-")</f>
        <v>-</v>
      </c>
      <c r="Z285" s="10" t="str">
        <f aca="false">IF(Y285="X","X",IF($AH285=Z$4,"X","-"))</f>
        <v>X</v>
      </c>
      <c r="AA285" s="10" t="str">
        <f aca="false">IF(Z285="X","X",IF($AH285=AA$4,"X","-"))</f>
        <v>X</v>
      </c>
      <c r="AB285" s="10" t="str">
        <f aca="false">IF(AA285="X","X",IF($AH285=AB$4,"X","-"))</f>
        <v>X</v>
      </c>
      <c r="AC285" s="10" t="str">
        <f aca="false">IF(AB285="X","X",IF($AH285=AC$4,"X","-"))</f>
        <v>X</v>
      </c>
      <c r="AD285" s="10" t="str">
        <f aca="false">IF(AC285="X","X",IF($AH285=AD$4,"X","-"))</f>
        <v>X</v>
      </c>
      <c r="AE285" s="10" t="str">
        <f aca="false">IF(AD285="X","X",IF($AH285=AE$4,"X","-"))</f>
        <v>X</v>
      </c>
      <c r="AF285" s="38"/>
      <c r="AG285" s="10" t="s">
        <v>25</v>
      </c>
      <c r="AH285" s="110" t="s">
        <v>25</v>
      </c>
      <c r="AI285" s="38"/>
      <c r="AJ285" s="13" t="str">
        <f aca="false">IF(ISERROR(FIND("/",R285)),R285,LEFT(R285,FIND(CHAR(1),SUBSTITUTE(R285,"/",CHAR(1),LEN(R285)-LEN(SUBSTITUTE(R285,"/",""))))-1))</f>
        <v>/rsm:CrossIndustryInvoice/rsm:SupplyChainTradeTransaction/ram:ApplicableHeaderTradeSettlement/ram:SpecifiedTradeAllowanceCharge</v>
      </c>
      <c r="AK285" s="13" t="str">
        <f aca="false">IF(ISERROR(FIND("/",R285)),R285,MID(R285, FIND(CHAR(1),SUBSTITUTE(R285,"/",CHAR(1), LEN(R285)-LEN(SUBSTITUTE(R285,"/","")))), LEN(R285)))</f>
        <v>/ram:Reason</v>
      </c>
      <c r="AL285" s="14" t="n">
        <f aca="false">COUNTIFS(R$4:R285,AJ285)</f>
        <v>2</v>
      </c>
      <c r="AM285" s="1"/>
      <c r="AN285" s="277" t="str">
        <f aca="false">D285</f>
        <v>SCT_HTS</v>
      </c>
      <c r="AO285" s="278" t="str">
        <f aca="false">E285</f>
        <v>BT-104</v>
      </c>
      <c r="AP285" s="279" t="str">
        <f aca="false">IF(F285="","",F285)</f>
        <v>BT-104</v>
      </c>
      <c r="AQ285" s="99" t="n">
        <f aca="false">LEN(BB285)-LEN(SUBSTITUTE(BB285,"/",""))-1</f>
        <v>4</v>
      </c>
      <c r="AR285" s="99" t="str">
        <f aca="false">H285</f>
        <v>0..1</v>
      </c>
      <c r="AS285" s="97" t="s">
        <v>4195</v>
      </c>
      <c r="AT285" s="97" t="s">
        <v>4196</v>
      </c>
      <c r="AU285" s="98"/>
      <c r="AV285" s="98" t="s">
        <v>3966</v>
      </c>
      <c r="AW285" s="98" t="s">
        <v>4190</v>
      </c>
      <c r="AX285" s="97" t="s">
        <v>4647</v>
      </c>
      <c r="AY285" s="99" t="str">
        <f aca="false">O285</f>
        <v>0..1</v>
      </c>
      <c r="AZ285" s="100" t="str">
        <f aca="false">P285</f>
        <v>0..1</v>
      </c>
      <c r="BA285" s="54" t="str">
        <f aca="false">Q285</f>
        <v>/rsm:CrossIndustryInvoice
/rsm:SupplyChainTradeTransaction
/ram:ApplicableHeaderTradeSettlement
/ram:SpecifiedTradeAllowanceCharge
/ram:Reason</v>
      </c>
      <c r="BB285" s="109" t="str">
        <f aca="false">R285</f>
        <v>/rsm:CrossIndustryInvoice/rsm:SupplyChainTradeTransaction/ram:ApplicableHeaderTradeSettlement/ram:SpecifiedTradeAllowanceCharge/ram:Reason</v>
      </c>
      <c r="BC285" s="99" t="str">
        <f aca="false">IF(S285="","",S285)</f>
        <v>T</v>
      </c>
      <c r="BD285" s="10" t="str">
        <f aca="false">IF(T285="","",T285)</f>
        <v>E</v>
      </c>
      <c r="BE285" s="99" t="str">
        <f aca="false">IF(U285="","",U285)</f>
        <v>0..1</v>
      </c>
      <c r="BF285" s="99" t="str">
        <f aca="false">IF(V285="","",V285)</f>
        <v/>
      </c>
      <c r="BG285" s="315" t="str">
        <f aca="false">IF(W285="","",W285)</f>
        <v/>
      </c>
      <c r="BH285" s="6"/>
      <c r="BI285" s="10" t="str">
        <f aca="false">Y285</f>
        <v>-</v>
      </c>
      <c r="BJ285" s="10" t="str">
        <f aca="false">Z285</f>
        <v>X</v>
      </c>
      <c r="BK285" s="10" t="str">
        <f aca="false">AA285</f>
        <v>X</v>
      </c>
      <c r="BL285" s="10" t="str">
        <f aca="false">AB285</f>
        <v>X</v>
      </c>
      <c r="BM285" s="10" t="str">
        <f aca="false">AC285</f>
        <v>X</v>
      </c>
      <c r="BN285" s="10" t="str">
        <f aca="false">AD285</f>
        <v>X</v>
      </c>
      <c r="BO285" s="10" t="str">
        <f aca="false">AE285</f>
        <v>X</v>
      </c>
      <c r="BP285" s="6"/>
      <c r="BQ285" s="10" t="str">
        <f aca="false">AG285</f>
        <v>BASIC WL</v>
      </c>
      <c r="BR285" s="10" t="str">
        <f aca="false">AH285</f>
        <v>BASIC WL</v>
      </c>
      <c r="BS285" s="47"/>
      <c r="BT285" s="49" t="s">
        <v>6862</v>
      </c>
    </row>
    <row r="286" s="53" customFormat="true" ht="85.5" hidden="false" customHeight="false" outlineLevel="0" collapsed="false">
      <c r="A286" s="58" t="str">
        <f aca="false">IF(OR(T286="E",T286="A"),"YES","NO")</f>
        <v>NO</v>
      </c>
      <c r="B286" s="58"/>
      <c r="C286" s="58"/>
      <c r="D286" s="277" t="s">
        <v>6235</v>
      </c>
      <c r="E286" s="287" t="s">
        <v>4197</v>
      </c>
      <c r="F286" s="288"/>
      <c r="G286" s="172" t="n">
        <f aca="false">LEN(R286)-LEN(SUBSTITUTE(R286,"/",""))-1</f>
        <v>4</v>
      </c>
      <c r="H286" s="172" t="s">
        <v>88</v>
      </c>
      <c r="I286" s="181" t="s">
        <v>6667</v>
      </c>
      <c r="J286" s="173"/>
      <c r="K286" s="174"/>
      <c r="L286" s="174"/>
      <c r="M286" s="174"/>
      <c r="N286" s="173"/>
      <c r="O286" s="175" t="s">
        <v>88</v>
      </c>
      <c r="P286" s="175" t="str">
        <f aca="false">O286</f>
        <v>1..1</v>
      </c>
      <c r="Q286" s="176" t="s">
        <v>6651</v>
      </c>
      <c r="R286" s="177" t="s">
        <v>6652</v>
      </c>
      <c r="S286" s="172"/>
      <c r="T286" s="178" t="str">
        <f aca="false">IF($E286="","",IF(ISERROR(SEARCH("@",$R286)),IF(LEFT($E286,4)="BG-X","EG",IF(LEFT($E286,2)="BG","G",IF(LEFT($E286,4)="BT-X",IF(LEN($E286)-LEN(SUBSTITUTE($E286,"-",))&gt;2,"","E"),IF(LEN($E286)-LEN(SUBSTITUTE($E286,"-",))&gt;1,"","E")))),"A"))</f>
        <v/>
      </c>
      <c r="U286" s="172" t="s">
        <v>112</v>
      </c>
      <c r="V286" s="172"/>
      <c r="W286" s="365"/>
      <c r="X286" s="38"/>
      <c r="Y286" s="178" t="str">
        <f aca="false">IF(AH286=Y$4,"X","-")</f>
        <v>-</v>
      </c>
      <c r="Z286" s="178" t="str">
        <f aca="false">IF(Y286="X","X",IF($AH286=Z$4,"X","-"))</f>
        <v>X</v>
      </c>
      <c r="AA286" s="178" t="str">
        <f aca="false">IF(Z286="X","X",IF($AH286=AA$4,"X","-"))</f>
        <v>X</v>
      </c>
      <c r="AB286" s="178" t="str">
        <f aca="false">IF(AA286="X","X",IF($AH286=AB$4,"X","-"))</f>
        <v>X</v>
      </c>
      <c r="AC286" s="178" t="str">
        <f aca="false">IF(AB286="X","X",IF($AH286=AC$4,"X","-"))</f>
        <v>X</v>
      </c>
      <c r="AD286" s="178" t="str">
        <f aca="false">IF(AC286="X","X",IF($AH286=AD$4,"X","-"))</f>
        <v>X</v>
      </c>
      <c r="AE286" s="178" t="str">
        <f aca="false">IF(AD286="X","X",IF($AH286=AE$4,"X","-"))</f>
        <v>X</v>
      </c>
      <c r="AF286" s="38"/>
      <c r="AG286" s="178" t="s">
        <v>25</v>
      </c>
      <c r="AH286" s="178" t="s">
        <v>25</v>
      </c>
      <c r="AI286" s="38"/>
      <c r="AJ286" s="13" t="str">
        <f aca="false">IF(ISERROR(FIND("/",R286)),R286,LEFT(R286,FIND(CHAR(1),SUBSTITUTE(R286,"/",CHAR(1),LEN(R286)-LEN(SUBSTITUTE(R286,"/",""))))-1))</f>
        <v>/rsm:CrossIndustryInvoice/rsm:SupplyChainTradeTransaction/ram:ApplicableHeaderTradeSettlement/ram:SpecifiedTradeAllowanceCharge</v>
      </c>
      <c r="AK286" s="13" t="str">
        <f aca="false">IF(ISERROR(FIND("/",R286)),R286,MID(R286, FIND(CHAR(1),SUBSTITUTE(R286,"/",CHAR(1), LEN(R286)-LEN(SUBSTITUTE(R286,"/","")))), LEN(R286)))</f>
        <v>/ram:CategoryTradeTax</v>
      </c>
      <c r="AL286" s="14" t="n">
        <f aca="false">COUNTIFS(R$4:R286,AJ286)</f>
        <v>2</v>
      </c>
      <c r="AM286" s="1"/>
      <c r="AN286" s="277" t="str">
        <f aca="false">D286</f>
        <v>SCT_HTS</v>
      </c>
      <c r="AO286" s="287" t="str">
        <f aca="false">E286</f>
        <v>BT-102-00</v>
      </c>
      <c r="AP286" s="288" t="str">
        <f aca="false">IF(F286="","",F286)</f>
        <v/>
      </c>
      <c r="AQ286" s="172" t="n">
        <f aca="false">LEN(BB286)-LEN(SUBSTITUTE(BB286,"/",""))-1</f>
        <v>4</v>
      </c>
      <c r="AR286" s="172" t="str">
        <f aca="false">H286</f>
        <v>1..1</v>
      </c>
      <c r="AS286" s="181" t="s">
        <v>6668</v>
      </c>
      <c r="AT286" s="173"/>
      <c r="AU286" s="174"/>
      <c r="AV286" s="174"/>
      <c r="AW286" s="174"/>
      <c r="AX286" s="173"/>
      <c r="AY286" s="175" t="str">
        <f aca="false">O286</f>
        <v>1..1</v>
      </c>
      <c r="AZ286" s="175" t="str">
        <f aca="false">P286</f>
        <v>1..1</v>
      </c>
      <c r="BA286" s="176" t="str">
        <f aca="false">Q286</f>
        <v>/rsm:CrossIndustryInvoice
/rsm:SupplyChainTradeTransaction
/ram:ApplicableHeaderTradeSettlement
/ram:SpecifiedTradeAllowanceCharge
/ram:CategoryTradeTax</v>
      </c>
      <c r="BB286" s="177" t="str">
        <f aca="false">R286</f>
        <v>/rsm:CrossIndustryInvoice/rsm:SupplyChainTradeTransaction/ram:ApplicableHeaderTradeSettlement/ram:SpecifiedTradeAllowanceCharge/ram:CategoryTradeTax</v>
      </c>
      <c r="BC286" s="172" t="str">
        <f aca="false">IF(S286="","",S286)</f>
        <v/>
      </c>
      <c r="BD286" s="178" t="str">
        <f aca="false">IF(T286="","",T286)</f>
        <v/>
      </c>
      <c r="BE286" s="172" t="str">
        <f aca="false">IF(U286="","",U286)</f>
        <v>0..n</v>
      </c>
      <c r="BF286" s="172" t="str">
        <f aca="false">IF(V286="","",V286)</f>
        <v/>
      </c>
      <c r="BG286" s="365" t="str">
        <f aca="false">IF(W286="","",W286)</f>
        <v/>
      </c>
      <c r="BH286" s="6"/>
      <c r="BI286" s="178" t="str">
        <f aca="false">Y286</f>
        <v>-</v>
      </c>
      <c r="BJ286" s="178" t="str">
        <f aca="false">Z286</f>
        <v>X</v>
      </c>
      <c r="BK286" s="178" t="str">
        <f aca="false">AA286</f>
        <v>X</v>
      </c>
      <c r="BL286" s="178" t="str">
        <f aca="false">AB286</f>
        <v>X</v>
      </c>
      <c r="BM286" s="178" t="str">
        <f aca="false">AC286</f>
        <v>X</v>
      </c>
      <c r="BN286" s="178" t="str">
        <f aca="false">AD286</f>
        <v>X</v>
      </c>
      <c r="BO286" s="178" t="str">
        <f aca="false">AE286</f>
        <v>X</v>
      </c>
      <c r="BP286" s="6"/>
      <c r="BQ286" s="178" t="str">
        <f aca="false">AG286</f>
        <v>BASIC WL</v>
      </c>
      <c r="BR286" s="178" t="str">
        <f aca="false">AH286</f>
        <v>BASIC WL</v>
      </c>
      <c r="BS286" s="47"/>
      <c r="BT286" s="49" t="s">
        <v>6862</v>
      </c>
    </row>
    <row r="287" s="53" customFormat="true" ht="99.75" hidden="false" customHeight="false" outlineLevel="0" collapsed="false">
      <c r="A287" s="58" t="str">
        <f aca="false">IF(OR(T287="E",T287="A"),"YES","NO")</f>
        <v>NO</v>
      </c>
      <c r="B287" s="58"/>
      <c r="C287" s="58"/>
      <c r="D287" s="277" t="s">
        <v>6235</v>
      </c>
      <c r="E287" s="278" t="s">
        <v>4202</v>
      </c>
      <c r="F287" s="279"/>
      <c r="G287" s="99" t="n">
        <f aca="false">LEN(R287)-LEN(SUBSTITUTE(R287,"/",""))-1</f>
        <v>5</v>
      </c>
      <c r="H287" s="99" t="s">
        <v>88</v>
      </c>
      <c r="I287" s="139" t="s">
        <v>6669</v>
      </c>
      <c r="J287" s="97"/>
      <c r="K287" s="98" t="s">
        <v>4128</v>
      </c>
      <c r="L287" s="98"/>
      <c r="M287" s="98" t="s">
        <v>1334</v>
      </c>
      <c r="N287" s="97" t="s">
        <v>174</v>
      </c>
      <c r="O287" s="99" t="s">
        <v>88</v>
      </c>
      <c r="P287" s="100" t="str">
        <f aca="false">O287</f>
        <v>1..1</v>
      </c>
      <c r="Q287" s="54" t="s">
        <v>6654</v>
      </c>
      <c r="R287" s="109" t="s">
        <v>6655</v>
      </c>
      <c r="S287" s="99" t="s">
        <v>176</v>
      </c>
      <c r="T287" s="10" t="str">
        <f aca="false">IF($E287="","",IF(ISERROR(SEARCH("@",$R287)),IF(LEFT($E287,4)="BG-X","EG",IF(LEFT($E287,2)="BG","G",IF(LEFT($E287,4)="BT-X",IF(LEN($E287)-LEN(SUBSTITUTE($E287,"-",))&gt;2,"","E"),IF(LEN($E287)-LEN(SUBSTITUTE($E287,"-",))&gt;1,"","E")))),"A"))</f>
        <v/>
      </c>
      <c r="U287" s="99" t="s">
        <v>95</v>
      </c>
      <c r="V287" s="99"/>
      <c r="W287" s="315" t="s">
        <v>1334</v>
      </c>
      <c r="X287" s="38"/>
      <c r="Y287" s="10" t="str">
        <f aca="false">IF(AH287=Y$4,"X","-")</f>
        <v>-</v>
      </c>
      <c r="Z287" s="10" t="str">
        <f aca="false">IF(Y287="X","X",IF($AH287=Z$4,"X","-"))</f>
        <v>X</v>
      </c>
      <c r="AA287" s="10" t="str">
        <f aca="false">IF(Z287="X","X",IF($AH287=AA$4,"X","-"))</f>
        <v>X</v>
      </c>
      <c r="AB287" s="10" t="str">
        <f aca="false">IF(AA287="X","X",IF($AH287=AB$4,"X","-"))</f>
        <v>X</v>
      </c>
      <c r="AC287" s="10" t="str">
        <f aca="false">IF(AB287="X","X",IF($AH287=AC$4,"X","-"))</f>
        <v>X</v>
      </c>
      <c r="AD287" s="10" t="str">
        <f aca="false">IF(AC287="X","X",IF($AH287=AD$4,"X","-"))</f>
        <v>X</v>
      </c>
      <c r="AE287" s="10" t="str">
        <f aca="false">IF(AD287="X","X",IF($AH287=AE$4,"X","-"))</f>
        <v>X</v>
      </c>
      <c r="AF287" s="38"/>
      <c r="AG287" s="10" t="s">
        <v>25</v>
      </c>
      <c r="AH287" s="110" t="s">
        <v>25</v>
      </c>
      <c r="AI287" s="38"/>
      <c r="AJ287" s="13" t="str">
        <f aca="false">IF(ISERROR(FIND("/",R287)),R287,LEFT(R287,FIND(CHAR(1),SUBSTITUTE(R287,"/",CHAR(1),LEN(R287)-LEN(SUBSTITUTE(R287,"/",""))))-1))</f>
        <v>/rsm:CrossIndustryInvoice/rsm:SupplyChainTradeTransaction/ram:ApplicableHeaderTradeSettlement/ram:SpecifiedTradeAllowanceCharge/ram:CategoryTradeTax</v>
      </c>
      <c r="AK287" s="13" t="str">
        <f aca="false">IF(ISERROR(FIND("/",R287)),R287,MID(R287, FIND(CHAR(1),SUBSTITUTE(R287,"/",CHAR(1), LEN(R287)-LEN(SUBSTITUTE(R287,"/","")))), LEN(R287)))</f>
        <v>/ram:TypeCode</v>
      </c>
      <c r="AL287" s="14" t="n">
        <f aca="false">COUNTIFS(R$4:R287,AJ287)</f>
        <v>2</v>
      </c>
      <c r="AM287" s="1"/>
      <c r="AN287" s="277" t="str">
        <f aca="false">D287</f>
        <v>SCT_HTS</v>
      </c>
      <c r="AO287" s="278" t="str">
        <f aca="false">E287</f>
        <v>BT-102-0</v>
      </c>
      <c r="AP287" s="279" t="str">
        <f aca="false">IF(F287="","",F287)</f>
        <v/>
      </c>
      <c r="AQ287" s="99" t="n">
        <f aca="false">LEN(BB287)-LEN(SUBSTITUTE(BB287,"/",""))-1</f>
        <v>5</v>
      </c>
      <c r="AR287" s="99" t="str">
        <f aca="false">H287</f>
        <v>1..1</v>
      </c>
      <c r="AS287" s="139" t="s">
        <v>4209</v>
      </c>
      <c r="AT287" s="97"/>
      <c r="AU287" s="98" t="s">
        <v>865</v>
      </c>
      <c r="AV287" s="98"/>
      <c r="AW287" s="98" t="s">
        <v>1335</v>
      </c>
      <c r="AX287" s="97" t="s">
        <v>174</v>
      </c>
      <c r="AY287" s="99" t="str">
        <f aca="false">O287</f>
        <v>1..1</v>
      </c>
      <c r="AZ287" s="100" t="str">
        <f aca="false">P287</f>
        <v>1..1</v>
      </c>
      <c r="BA287" s="54" t="str">
        <f aca="false">Q287</f>
        <v>/rsm:CrossIndustryInvoice
/rsm:SupplyChainTradeTransaction
/ram:ApplicableHeaderTradeSettlement
/ram:SpecifiedTradeAllowanceCharge
/ram:CategoryTradeTax
/ram:TypeCode</v>
      </c>
      <c r="BB287" s="109" t="str">
        <f aca="false">R287</f>
        <v>/rsm:CrossIndustryInvoice/rsm:SupplyChainTradeTransaction/ram:ApplicableHeaderTradeSettlement/ram:SpecifiedTradeAllowanceCharge/ram:CategoryTradeTax/ram:TypeCode</v>
      </c>
      <c r="BC287" s="99" t="str">
        <f aca="false">IF(S287="","",S287)</f>
        <v>C</v>
      </c>
      <c r="BD287" s="10" t="str">
        <f aca="false">IF(T287="","",T287)</f>
        <v/>
      </c>
      <c r="BE287" s="99" t="str">
        <f aca="false">IF(U287="","",U287)</f>
        <v>0..1</v>
      </c>
      <c r="BF287" s="99" t="str">
        <f aca="false">IF(V287="","",V287)</f>
        <v/>
      </c>
      <c r="BG287" s="315" t="str">
        <f aca="false">IF(W287="","",W287)</f>
        <v>Fixed value "VAT"</v>
      </c>
      <c r="BH287" s="6"/>
      <c r="BI287" s="10" t="str">
        <f aca="false">Y287</f>
        <v>-</v>
      </c>
      <c r="BJ287" s="10" t="str">
        <f aca="false">Z287</f>
        <v>X</v>
      </c>
      <c r="BK287" s="10" t="str">
        <f aca="false">AA287</f>
        <v>X</v>
      </c>
      <c r="BL287" s="10" t="str">
        <f aca="false">AB287</f>
        <v>X</v>
      </c>
      <c r="BM287" s="10" t="str">
        <f aca="false">AC287</f>
        <v>X</v>
      </c>
      <c r="BN287" s="10" t="str">
        <f aca="false">AD287</f>
        <v>X</v>
      </c>
      <c r="BO287" s="10" t="str">
        <f aca="false">AE287</f>
        <v>X</v>
      </c>
      <c r="BP287" s="6"/>
      <c r="BQ287" s="10" t="str">
        <f aca="false">AG287</f>
        <v>BASIC WL</v>
      </c>
      <c r="BR287" s="10" t="str">
        <f aca="false">AH287</f>
        <v>BASIC WL</v>
      </c>
      <c r="BS287" s="47"/>
      <c r="BT287" s="49" t="s">
        <v>6862</v>
      </c>
    </row>
    <row r="288" s="53" customFormat="true" ht="229.5" hidden="false" customHeight="false" outlineLevel="0" collapsed="false">
      <c r="A288" s="58" t="str">
        <f aca="false">IF(OR(T288="E",T288="A"),"YES","NO")</f>
        <v>YES</v>
      </c>
      <c r="B288" s="58"/>
      <c r="C288" s="58"/>
      <c r="D288" s="277" t="s">
        <v>6235</v>
      </c>
      <c r="E288" s="278" t="s">
        <v>4204</v>
      </c>
      <c r="F288" s="279" t="s">
        <v>4204</v>
      </c>
      <c r="G288" s="99" t="n">
        <f aca="false">LEN(R288)-LEN(SUBSTITUTE(R288,"/",""))-1</f>
        <v>5</v>
      </c>
      <c r="H288" s="99" t="s">
        <v>88</v>
      </c>
      <c r="I288" s="97" t="s">
        <v>4205</v>
      </c>
      <c r="J288" s="97" t="s">
        <v>4206</v>
      </c>
      <c r="K288" s="98" t="s">
        <v>875</v>
      </c>
      <c r="L288" s="98" t="s">
        <v>1340</v>
      </c>
      <c r="M288" s="98" t="s">
        <v>4207</v>
      </c>
      <c r="N288" s="97" t="s">
        <v>174</v>
      </c>
      <c r="O288" s="99" t="s">
        <v>88</v>
      </c>
      <c r="P288" s="100" t="str">
        <f aca="false">O288</f>
        <v>1..1</v>
      </c>
      <c r="Q288" s="54" t="s">
        <v>6656</v>
      </c>
      <c r="R288" s="109" t="s">
        <v>6657</v>
      </c>
      <c r="S288" s="99" t="s">
        <v>176</v>
      </c>
      <c r="T288" s="10" t="str">
        <f aca="false">IF($E288="","",IF(ISERROR(SEARCH("@",$R288)),IF(LEFT($E288,4)="BG-X","EG",IF(LEFT($E288,2)="BG","G",IF(LEFT($E288,4)="BT-X",IF(LEN($E288)-LEN(SUBSTITUTE($E288,"-",))&gt;2,"","E"),IF(LEN($E288)-LEN(SUBSTITUTE($E288,"-",))&gt;1,"","E")))),"A"))</f>
        <v>E</v>
      </c>
      <c r="U288" s="99" t="s">
        <v>95</v>
      </c>
      <c r="V288" s="99"/>
      <c r="W288" s="315"/>
      <c r="X288" s="38"/>
      <c r="Y288" s="10" t="str">
        <f aca="false">IF(AH288=Y$4,"X","-")</f>
        <v>-</v>
      </c>
      <c r="Z288" s="10" t="str">
        <f aca="false">IF(Y288="X","X",IF($AH288=Z$4,"X","-"))</f>
        <v>X</v>
      </c>
      <c r="AA288" s="10" t="str">
        <f aca="false">IF(Z288="X","X",IF($AH288=AA$4,"X","-"))</f>
        <v>X</v>
      </c>
      <c r="AB288" s="10" t="str">
        <f aca="false">IF(AA288="X","X",IF($AH288=AB$4,"X","-"))</f>
        <v>X</v>
      </c>
      <c r="AC288" s="10" t="str">
        <f aca="false">IF(AB288="X","X",IF($AH288=AC$4,"X","-"))</f>
        <v>X</v>
      </c>
      <c r="AD288" s="10" t="str">
        <f aca="false">IF(AC288="X","X",IF($AH288=AD$4,"X","-"))</f>
        <v>X</v>
      </c>
      <c r="AE288" s="10" t="str">
        <f aca="false">IF(AD288="X","X",IF($AH288=AE$4,"X","-"))</f>
        <v>X</v>
      </c>
      <c r="AF288" s="38"/>
      <c r="AG288" s="10" t="s">
        <v>25</v>
      </c>
      <c r="AH288" s="110" t="s">
        <v>25</v>
      </c>
      <c r="AI288" s="38"/>
      <c r="AJ288" s="13" t="str">
        <f aca="false">IF(ISERROR(FIND("/",R288)),R288,LEFT(R288,FIND(CHAR(1),SUBSTITUTE(R288,"/",CHAR(1),LEN(R288)-LEN(SUBSTITUTE(R288,"/",""))))-1))</f>
        <v>/rsm:CrossIndustryInvoice/rsm:SupplyChainTradeTransaction/ram:ApplicableHeaderTradeSettlement/ram:SpecifiedTradeAllowanceCharge/ram:CategoryTradeTax</v>
      </c>
      <c r="AK288" s="13" t="str">
        <f aca="false">IF(ISERROR(FIND("/",R288)),R288,MID(R288, FIND(CHAR(1),SUBSTITUTE(R288,"/",CHAR(1), LEN(R288)-LEN(SUBSTITUTE(R288,"/","")))), LEN(R288)))</f>
        <v>/ram:CategoryCode</v>
      </c>
      <c r="AL288" s="14" t="n">
        <f aca="false">COUNTIFS(R$4:R288,AJ288)</f>
        <v>2</v>
      </c>
      <c r="AM288" s="1"/>
      <c r="AN288" s="277" t="str">
        <f aca="false">D288</f>
        <v>SCT_HTS</v>
      </c>
      <c r="AO288" s="278" t="str">
        <f aca="false">E288</f>
        <v>BT-102</v>
      </c>
      <c r="AP288" s="279" t="str">
        <f aca="false">IF(F288="","",F288)</f>
        <v>BT-102</v>
      </c>
      <c r="AQ288" s="99" t="n">
        <f aca="false">LEN(BB288)-LEN(SUBSTITUTE(BB288,"/",""))-1</f>
        <v>5</v>
      </c>
      <c r="AR288" s="99" t="str">
        <f aca="false">H288</f>
        <v>1..1</v>
      </c>
      <c r="AS288" s="97" t="s">
        <v>4209</v>
      </c>
      <c r="AT288" s="97" t="s">
        <v>4210</v>
      </c>
      <c r="AU288" s="98" t="s">
        <v>879</v>
      </c>
      <c r="AV288" s="98" t="s">
        <v>1345</v>
      </c>
      <c r="AW288" s="98" t="s">
        <v>4211</v>
      </c>
      <c r="AX288" s="97" t="s">
        <v>174</v>
      </c>
      <c r="AY288" s="99" t="str">
        <f aca="false">O288</f>
        <v>1..1</v>
      </c>
      <c r="AZ288" s="100" t="str">
        <f aca="false">P288</f>
        <v>1..1</v>
      </c>
      <c r="BA288" s="54" t="str">
        <f aca="false">Q288</f>
        <v>/rsm:CrossIndustryInvoice
/rsm:SupplyChainTradeTransaction
/ram:ApplicableHeaderTradeSettlement
/ram:SpecifiedTradeAllowanceCharge
/ram:CategoryTradeTax
/ram:CategoryCode</v>
      </c>
      <c r="BB288" s="109" t="str">
        <f aca="false">R288</f>
        <v>/rsm:CrossIndustryInvoice/rsm:SupplyChainTradeTransaction/ram:ApplicableHeaderTradeSettlement/ram:SpecifiedTradeAllowanceCharge/ram:CategoryTradeTax/ram:CategoryCode</v>
      </c>
      <c r="BC288" s="99" t="str">
        <f aca="false">IF(S288="","",S288)</f>
        <v>C</v>
      </c>
      <c r="BD288" s="10" t="str">
        <f aca="false">IF(T288="","",T288)</f>
        <v>E</v>
      </c>
      <c r="BE288" s="99" t="str">
        <f aca="false">IF(U288="","",U288)</f>
        <v>0..1</v>
      </c>
      <c r="BF288" s="99" t="str">
        <f aca="false">IF(V288="","",V288)</f>
        <v/>
      </c>
      <c r="BG288" s="315" t="str">
        <f aca="false">IF(W288="","",W288)</f>
        <v/>
      </c>
      <c r="BH288" s="6"/>
      <c r="BI288" s="10" t="str">
        <f aca="false">Y288</f>
        <v>-</v>
      </c>
      <c r="BJ288" s="10" t="str">
        <f aca="false">Z288</f>
        <v>X</v>
      </c>
      <c r="BK288" s="10" t="str">
        <f aca="false">AA288</f>
        <v>X</v>
      </c>
      <c r="BL288" s="10" t="str">
        <f aca="false">AB288</f>
        <v>X</v>
      </c>
      <c r="BM288" s="10" t="str">
        <f aca="false">AC288</f>
        <v>X</v>
      </c>
      <c r="BN288" s="10" t="str">
        <f aca="false">AD288</f>
        <v>X</v>
      </c>
      <c r="BO288" s="10" t="str">
        <f aca="false">AE288</f>
        <v>X</v>
      </c>
      <c r="BP288" s="6"/>
      <c r="BQ288" s="10" t="str">
        <f aca="false">AG288</f>
        <v>BASIC WL</v>
      </c>
      <c r="BR288" s="10" t="str">
        <f aca="false">AH288</f>
        <v>BASIC WL</v>
      </c>
      <c r="BS288" s="47"/>
      <c r="BT288" s="49" t="s">
        <v>6862</v>
      </c>
    </row>
    <row r="289" s="53" customFormat="true" ht="99.75" hidden="false" customHeight="false" outlineLevel="0" collapsed="false">
      <c r="A289" s="58" t="str">
        <f aca="false">IF(OR(T289="E",T289="A"),"YES","NO")</f>
        <v>YES</v>
      </c>
      <c r="B289" s="58"/>
      <c r="C289" s="58"/>
      <c r="D289" s="277" t="s">
        <v>6235</v>
      </c>
      <c r="E289" s="278" t="s">
        <v>4212</v>
      </c>
      <c r="F289" s="279" t="s">
        <v>4212</v>
      </c>
      <c r="G289" s="99" t="n">
        <f aca="false">LEN(R289)-LEN(SUBSTITUTE(R289,"/",""))-1</f>
        <v>5</v>
      </c>
      <c r="H289" s="99" t="s">
        <v>95</v>
      </c>
      <c r="I289" s="97" t="s">
        <v>4213</v>
      </c>
      <c r="J289" s="97" t="s">
        <v>4214</v>
      </c>
      <c r="K289" s="98"/>
      <c r="L289" s="98" t="s">
        <v>1352</v>
      </c>
      <c r="M289" s="98"/>
      <c r="N289" s="97" t="s">
        <v>764</v>
      </c>
      <c r="O289" s="99" t="s">
        <v>95</v>
      </c>
      <c r="P289" s="100" t="str">
        <f aca="false">O289</f>
        <v>0..1</v>
      </c>
      <c r="Q289" s="54" t="s">
        <v>6658</v>
      </c>
      <c r="R289" s="109" t="s">
        <v>6659</v>
      </c>
      <c r="S289" s="99" t="s">
        <v>766</v>
      </c>
      <c r="T289" s="10" t="str">
        <f aca="false">IF($E289="","",IF(ISERROR(SEARCH("@",$R289)),IF(LEFT($E289,4)="BG-X","EG",IF(LEFT($E289,2)="BG","G",IF(LEFT($E289,4)="BT-X",IF(LEN($E289)-LEN(SUBSTITUTE($E289,"-",))&gt;2,"","E"),IF(LEN($E289)-LEN(SUBSTITUTE($E289,"-",))&gt;1,"","E")))),"A"))</f>
        <v>E</v>
      </c>
      <c r="U289" s="99" t="s">
        <v>95</v>
      </c>
      <c r="V289" s="99"/>
      <c r="W289" s="315"/>
      <c r="X289" s="38"/>
      <c r="Y289" s="10" t="str">
        <f aca="false">IF(AH289=Y$4,"X","-")</f>
        <v>-</v>
      </c>
      <c r="Z289" s="10" t="str">
        <f aca="false">IF(Y289="X","X",IF($AH289=Z$4,"X","-"))</f>
        <v>X</v>
      </c>
      <c r="AA289" s="10" t="str">
        <f aca="false">IF(Z289="X","X",IF($AH289=AA$4,"X","-"))</f>
        <v>X</v>
      </c>
      <c r="AB289" s="10" t="str">
        <f aca="false">IF(AA289="X","X",IF($AH289=AB$4,"X","-"))</f>
        <v>X</v>
      </c>
      <c r="AC289" s="10" t="str">
        <f aca="false">IF(AB289="X","X",IF($AH289=AC$4,"X","-"))</f>
        <v>X</v>
      </c>
      <c r="AD289" s="10" t="str">
        <f aca="false">IF(AC289="X","X",IF($AH289=AD$4,"X","-"))</f>
        <v>X</v>
      </c>
      <c r="AE289" s="10" t="str">
        <f aca="false">IF(AD289="X","X",IF($AH289=AE$4,"X","-"))</f>
        <v>X</v>
      </c>
      <c r="AF289" s="38"/>
      <c r="AG289" s="10" t="s">
        <v>25</v>
      </c>
      <c r="AH289" s="110" t="s">
        <v>25</v>
      </c>
      <c r="AI289" s="38"/>
      <c r="AJ289" s="13" t="str">
        <f aca="false">IF(ISERROR(FIND("/",R289)),R289,LEFT(R289,FIND(CHAR(1),SUBSTITUTE(R289,"/",CHAR(1),LEN(R289)-LEN(SUBSTITUTE(R289,"/",""))))-1))</f>
        <v>/rsm:CrossIndustryInvoice/rsm:SupplyChainTradeTransaction/ram:ApplicableHeaderTradeSettlement/ram:SpecifiedTradeAllowanceCharge/ram:CategoryTradeTax</v>
      </c>
      <c r="AK289" s="13" t="str">
        <f aca="false">IF(ISERROR(FIND("/",R289)),R289,MID(R289, FIND(CHAR(1),SUBSTITUTE(R289,"/",CHAR(1), LEN(R289)-LEN(SUBSTITUTE(R289,"/","")))), LEN(R289)))</f>
        <v>/ram:RateApplicablePercent</v>
      </c>
      <c r="AL289" s="14" t="n">
        <f aca="false">COUNTIFS(R$4:R289,AJ289)</f>
        <v>2</v>
      </c>
      <c r="AM289" s="1"/>
      <c r="AN289" s="277" t="str">
        <f aca="false">D289</f>
        <v>SCT_HTS</v>
      </c>
      <c r="AO289" s="278" t="str">
        <f aca="false">E289</f>
        <v>BT-103</v>
      </c>
      <c r="AP289" s="279" t="str">
        <f aca="false">IF(F289="","",F289)</f>
        <v>BT-103</v>
      </c>
      <c r="AQ289" s="99" t="n">
        <f aca="false">LEN(BB289)-LEN(SUBSTITUTE(BB289,"/",""))-1</f>
        <v>5</v>
      </c>
      <c r="AR289" s="99" t="str">
        <f aca="false">H289</f>
        <v>0..1</v>
      </c>
      <c r="AS289" s="97" t="s">
        <v>4216</v>
      </c>
      <c r="AT289" s="97" t="s">
        <v>4217</v>
      </c>
      <c r="AU289" s="98"/>
      <c r="AV289" s="98" t="s">
        <v>1357</v>
      </c>
      <c r="AW289" s="98"/>
      <c r="AX289" s="97" t="s">
        <v>5197</v>
      </c>
      <c r="AY289" s="99" t="str">
        <f aca="false">O289</f>
        <v>0..1</v>
      </c>
      <c r="AZ289" s="100" t="str">
        <f aca="false">P289</f>
        <v>0..1</v>
      </c>
      <c r="BA289" s="54" t="str">
        <f aca="false">Q289</f>
        <v>/rsm:CrossIndustryInvoice
/rsm:SupplyChainTradeTransaction
/ram:ApplicableHeaderTradeSettlement
/ram:SpecifiedTradeAllowanceCharge
/ram:CategoryTradeTax
/ram:RateApplicablePercent</v>
      </c>
      <c r="BB289" s="109" t="str">
        <f aca="false">R289</f>
        <v>/rsm:CrossIndustryInvoice/rsm:SupplyChainTradeTransaction/ram:ApplicableHeaderTradeSettlement/ram:SpecifiedTradeAllowanceCharge/ram:CategoryTradeTax/ram:RateApplicablePercent</v>
      </c>
      <c r="BC289" s="99" t="str">
        <f aca="false">IF(S289="","",S289)</f>
        <v>P</v>
      </c>
      <c r="BD289" s="10" t="str">
        <f aca="false">IF(T289="","",T289)</f>
        <v>E</v>
      </c>
      <c r="BE289" s="99" t="str">
        <f aca="false">IF(U289="","",U289)</f>
        <v>0..1</v>
      </c>
      <c r="BF289" s="99" t="str">
        <f aca="false">IF(V289="","",V289)</f>
        <v/>
      </c>
      <c r="BG289" s="315" t="str">
        <f aca="false">IF(W289="","",W289)</f>
        <v/>
      </c>
      <c r="BH289" s="6"/>
      <c r="BI289" s="10" t="str">
        <f aca="false">Y289</f>
        <v>-</v>
      </c>
      <c r="BJ289" s="10" t="str">
        <f aca="false">Z289</f>
        <v>X</v>
      </c>
      <c r="BK289" s="10" t="str">
        <f aca="false">AA289</f>
        <v>X</v>
      </c>
      <c r="BL289" s="10" t="str">
        <f aca="false">AB289</f>
        <v>X</v>
      </c>
      <c r="BM289" s="10" t="str">
        <f aca="false">AC289</f>
        <v>X</v>
      </c>
      <c r="BN289" s="10" t="str">
        <f aca="false">AD289</f>
        <v>X</v>
      </c>
      <c r="BO289" s="10" t="str">
        <f aca="false">AE289</f>
        <v>X</v>
      </c>
      <c r="BP289" s="6"/>
      <c r="BQ289" s="10" t="str">
        <f aca="false">AG289</f>
        <v>BASIC WL</v>
      </c>
      <c r="BR289" s="10" t="str">
        <f aca="false">AH289</f>
        <v>BASIC WL</v>
      </c>
      <c r="BS289" s="47"/>
      <c r="BT289" s="49" t="s">
        <v>6862</v>
      </c>
    </row>
    <row r="290" s="53" customFormat="true" ht="85.5" hidden="false" customHeight="false" outlineLevel="0" collapsed="false">
      <c r="A290" s="58" t="str">
        <f aca="false">IF(OR(T290="E",T290="A"),"YES","NO")</f>
        <v>NO</v>
      </c>
      <c r="B290" s="58"/>
      <c r="C290" s="58"/>
      <c r="D290" s="274" t="s">
        <v>6235</v>
      </c>
      <c r="E290" s="275" t="s">
        <v>4240</v>
      </c>
      <c r="F290" s="276"/>
      <c r="G290" s="296" t="n">
        <f aca="false">LEN(R290)-LEN(SUBSTITUTE(R290,"/",""))-1</f>
        <v>3</v>
      </c>
      <c r="H290" s="296" t="s">
        <v>95</v>
      </c>
      <c r="I290" s="299" t="s">
        <v>6682</v>
      </c>
      <c r="J290" s="297"/>
      <c r="K290" s="298"/>
      <c r="L290" s="298"/>
      <c r="M290" s="298"/>
      <c r="N290" s="297"/>
      <c r="O290" s="282" t="s">
        <v>95</v>
      </c>
      <c r="P290" s="283" t="s">
        <v>112</v>
      </c>
      <c r="Q290" s="284" t="s">
        <v>6683</v>
      </c>
      <c r="R290" s="285" t="s">
        <v>4242</v>
      </c>
      <c r="S290" s="282"/>
      <c r="T290" s="234" t="str">
        <f aca="false">IF($E290="","",IF(ISERROR(SEARCH("@",$R290)),IF(LEFT($E290,4)="BG-X","EG",IF(LEFT($E290,2)="BG","G",IF(LEFT($E290,4)="BT-X",IF(LEN($E290)-LEN(SUBSTITUTE($E290,"-",))&gt;2,"","E"),IF(LEN($E290)-LEN(SUBSTITUTE($E290,"-",))&gt;1,"","E")))),"A"))</f>
        <v/>
      </c>
      <c r="U290" s="282" t="s">
        <v>112</v>
      </c>
      <c r="V290" s="282"/>
      <c r="W290" s="370"/>
      <c r="X290" s="38"/>
      <c r="Y290" s="234" t="str">
        <f aca="false">IF(AH290=Y$4,"X","-")</f>
        <v>-</v>
      </c>
      <c r="Z290" s="234" t="str">
        <f aca="false">IF(Y290="X","X",IF($AH290=Z$4,"X","-"))</f>
        <v>X</v>
      </c>
      <c r="AA290" s="234" t="str">
        <f aca="false">IF(Z290="X","X",IF($AH290=AA$4,"X","-"))</f>
        <v>X</v>
      </c>
      <c r="AB290" s="234" t="str">
        <f aca="false">IF(AA290="X","X",IF($AH290=AB$4,"X","-"))</f>
        <v>X</v>
      </c>
      <c r="AC290" s="234" t="str">
        <f aca="false">IF(AB290="X","X",IF($AH290=AC$4,"X","-"))</f>
        <v>X</v>
      </c>
      <c r="AD290" s="234" t="str">
        <f aca="false">IF(AC290="X","X",IF($AH290=AD$4,"X","-"))</f>
        <v>X</v>
      </c>
      <c r="AE290" s="234" t="str">
        <f aca="false">IF(AD290="X","X",IF($AH290=AE$4,"X","-"))</f>
        <v>X</v>
      </c>
      <c r="AF290" s="38"/>
      <c r="AG290" s="234" t="s">
        <v>25</v>
      </c>
      <c r="AH290" s="234" t="s">
        <v>25</v>
      </c>
      <c r="AI290" s="38"/>
      <c r="AJ290" s="13" t="str">
        <f aca="false">IF(ISERROR(FIND("/",R290)),R290,LEFT(R290,FIND(CHAR(1),SUBSTITUTE(R290,"/",CHAR(1),LEN(R290)-LEN(SUBSTITUTE(R290,"/",""))))-1))</f>
        <v>/rsm:CrossIndustryInvoice/rsm:SupplyChainTradeTransaction/ram:ApplicableHeaderTradeSettlement</v>
      </c>
      <c r="AK290" s="13" t="str">
        <f aca="false">IF(ISERROR(FIND("/",R290)),R290,MID(R290, FIND(CHAR(1),SUBSTITUTE(R290,"/",CHAR(1), LEN(R290)-LEN(SUBSTITUTE(R290,"/","")))), LEN(R290)))</f>
        <v>/ram:SpecifiedTradePaymentTerms</v>
      </c>
      <c r="AL290" s="14" t="n">
        <f aca="false">COUNTIFS(R$4:R290,AJ290)</f>
        <v>1</v>
      </c>
      <c r="AM290" s="1"/>
      <c r="AN290" s="274" t="str">
        <f aca="false">D290</f>
        <v>SCT_HTS</v>
      </c>
      <c r="AO290" s="275" t="str">
        <f aca="false">E290</f>
        <v>BT-20-00</v>
      </c>
      <c r="AP290" s="276" t="str">
        <f aca="false">IF(F290="","",F290)</f>
        <v/>
      </c>
      <c r="AQ290" s="296" t="n">
        <f aca="false">LEN(BB290)-LEN(SUBSTITUTE(BB290,"/",""))-1</f>
        <v>3</v>
      </c>
      <c r="AR290" s="296" t="str">
        <f aca="false">H290</f>
        <v>0..1</v>
      </c>
      <c r="AS290" s="297" t="s">
        <v>6684</v>
      </c>
      <c r="AT290" s="297"/>
      <c r="AU290" s="298"/>
      <c r="AV290" s="298"/>
      <c r="AW290" s="298"/>
      <c r="AX290" s="297"/>
      <c r="AY290" s="282" t="str">
        <f aca="false">O290</f>
        <v>0..1</v>
      </c>
      <c r="AZ290" s="283" t="str">
        <f aca="false">P290</f>
        <v>0..n</v>
      </c>
      <c r="BA290" s="284" t="str">
        <f aca="false">Q290</f>
        <v>/rsm:CrossIndustryInvoice
/rsm:SupplyChainTradeTransaction
/ram:ApplicableHeaderTradeSettlement
/ram:SpecifiedTradePaymentTerms</v>
      </c>
      <c r="BB290" s="285" t="str">
        <f aca="false">R290</f>
        <v>/rsm:CrossIndustryInvoice/rsm:SupplyChainTradeTransaction/ram:ApplicableHeaderTradeSettlement/ram:SpecifiedTradePaymentTerms</v>
      </c>
      <c r="BC290" s="282" t="str">
        <f aca="false">IF(S290="","",S290)</f>
        <v/>
      </c>
      <c r="BD290" s="234" t="str">
        <f aca="false">IF(T290="","",T290)</f>
        <v/>
      </c>
      <c r="BE290" s="282" t="str">
        <f aca="false">IF(U290="","",U290)</f>
        <v>0..n</v>
      </c>
      <c r="BF290" s="282" t="str">
        <f aca="false">IF(V290="","",V290)</f>
        <v/>
      </c>
      <c r="BG290" s="370" t="str">
        <f aca="false">IF(W290="","",W290)</f>
        <v/>
      </c>
      <c r="BH290" s="6"/>
      <c r="BI290" s="234" t="str">
        <f aca="false">Y290</f>
        <v>-</v>
      </c>
      <c r="BJ290" s="234" t="str">
        <f aca="false">Z290</f>
        <v>X</v>
      </c>
      <c r="BK290" s="234" t="str">
        <f aca="false">AA290</f>
        <v>X</v>
      </c>
      <c r="BL290" s="234" t="str">
        <f aca="false">AB290</f>
        <v>X</v>
      </c>
      <c r="BM290" s="234" t="str">
        <f aca="false">AC290</f>
        <v>X</v>
      </c>
      <c r="BN290" s="234" t="str">
        <f aca="false">AD290</f>
        <v>X</v>
      </c>
      <c r="BO290" s="234" t="str">
        <f aca="false">AE290</f>
        <v>X</v>
      </c>
      <c r="BP290" s="6"/>
      <c r="BQ290" s="234" t="str">
        <f aca="false">AG290</f>
        <v>BASIC WL</v>
      </c>
      <c r="BR290" s="234" t="str">
        <f aca="false">AH290</f>
        <v>BASIC WL</v>
      </c>
      <c r="BS290" s="47"/>
      <c r="BT290" s="49" t="s">
        <v>6862</v>
      </c>
    </row>
    <row r="291" s="53" customFormat="true" ht="85.5" hidden="false" customHeight="false" outlineLevel="0" collapsed="false">
      <c r="A291" s="58" t="str">
        <f aca="false">IF(OR(T291="E",T291="A"),"YES","NO")</f>
        <v>YES</v>
      </c>
      <c r="B291" s="58"/>
      <c r="C291" s="58"/>
      <c r="D291" s="277" t="s">
        <v>6235</v>
      </c>
      <c r="E291" s="278" t="s">
        <v>4244</v>
      </c>
      <c r="F291" s="279" t="s">
        <v>4244</v>
      </c>
      <c r="G291" s="99" t="n">
        <f aca="false">LEN(R291)-LEN(SUBSTITUTE(R291,"/",""))-1</f>
        <v>4</v>
      </c>
      <c r="H291" s="99" t="s">
        <v>95</v>
      </c>
      <c r="I291" s="97" t="s">
        <v>4245</v>
      </c>
      <c r="J291" s="97" t="s">
        <v>4246</v>
      </c>
      <c r="K291" s="98" t="s">
        <v>4247</v>
      </c>
      <c r="L291" s="98"/>
      <c r="M291" s="98" t="s">
        <v>6685</v>
      </c>
      <c r="N291" s="97" t="s">
        <v>119</v>
      </c>
      <c r="O291" s="99" t="s">
        <v>95</v>
      </c>
      <c r="P291" s="100" t="str">
        <f aca="false">O291</f>
        <v>0..1</v>
      </c>
      <c r="Q291" s="54" t="s">
        <v>6686</v>
      </c>
      <c r="R291" s="109" t="s">
        <v>4248</v>
      </c>
      <c r="S291" s="99" t="s">
        <v>121</v>
      </c>
      <c r="T291" s="10" t="str">
        <f aca="false">IF($E291="","",IF(ISERROR(SEARCH("@",$R291)),IF(LEFT($E291,4)="BG-X","EG",IF(LEFT($E291,2)="BG","G",IF(LEFT($E291,4)="BT-X",IF(LEN($E291)-LEN(SUBSTITUTE($E291,"-",))&gt;2,"","E"),IF(LEN($E291)-LEN(SUBSTITUTE($E291,"-",))&gt;1,"","E")))),"A"))</f>
        <v>E</v>
      </c>
      <c r="U291" s="99" t="s">
        <v>112</v>
      </c>
      <c r="V291" s="99" t="s">
        <v>122</v>
      </c>
      <c r="W291" s="315"/>
      <c r="X291" s="38"/>
      <c r="Y291" s="10" t="str">
        <f aca="false">IF(AH291=Y$4,"X","-")</f>
        <v>-</v>
      </c>
      <c r="Z291" s="10" t="str">
        <f aca="false">IF(Y291="X","X",IF($AH291=Z$4,"X","-"))</f>
        <v>X</v>
      </c>
      <c r="AA291" s="10" t="str">
        <f aca="false">IF(Z291="X","X",IF($AH291=AA$4,"X","-"))</f>
        <v>X</v>
      </c>
      <c r="AB291" s="10" t="str">
        <f aca="false">IF(AA291="X","X",IF($AH291=AB$4,"X","-"))</f>
        <v>X</v>
      </c>
      <c r="AC291" s="10" t="str">
        <f aca="false">IF(AB291="X","X",IF($AH291=AC$4,"X","-"))</f>
        <v>X</v>
      </c>
      <c r="AD291" s="10" t="str">
        <f aca="false">IF(AC291="X","X",IF($AH291=AD$4,"X","-"))</f>
        <v>X</v>
      </c>
      <c r="AE291" s="10" t="str">
        <f aca="false">IF(AD291="X","X",IF($AH291=AE$4,"X","-"))</f>
        <v>X</v>
      </c>
      <c r="AF291" s="38"/>
      <c r="AG291" s="10" t="s">
        <v>25</v>
      </c>
      <c r="AH291" s="110" t="s">
        <v>25</v>
      </c>
      <c r="AI291" s="38"/>
      <c r="AJ291" s="13" t="str">
        <f aca="false">IF(ISERROR(FIND("/",R291)),R291,LEFT(R291,FIND(CHAR(1),SUBSTITUTE(R291,"/",CHAR(1),LEN(R291)-LEN(SUBSTITUTE(R291,"/",""))))-1))</f>
        <v>/rsm:CrossIndustryInvoice/rsm:SupplyChainTradeTransaction/ram:ApplicableHeaderTradeSettlement/ram:SpecifiedTradePaymentTerms</v>
      </c>
      <c r="AK291" s="13" t="str">
        <f aca="false">IF(ISERROR(FIND("/",R291)),R291,MID(R291, FIND(CHAR(1),SUBSTITUTE(R291,"/",CHAR(1), LEN(R291)-LEN(SUBSTITUTE(R291,"/","")))), LEN(R291)))</f>
        <v>/ram:Description</v>
      </c>
      <c r="AL291" s="14" t="n">
        <f aca="false">COUNTIFS(R$4:R291,AJ291)</f>
        <v>1</v>
      </c>
      <c r="AM291" s="1"/>
      <c r="AN291" s="277" t="str">
        <f aca="false">D291</f>
        <v>SCT_HTS</v>
      </c>
      <c r="AO291" s="278" t="str">
        <f aca="false">E291</f>
        <v>BT-20</v>
      </c>
      <c r="AP291" s="279" t="str">
        <f aca="false">IF(F291="","",F291)</f>
        <v>BT-20</v>
      </c>
      <c r="AQ291" s="99" t="n">
        <f aca="false">LEN(BB291)-LEN(SUBSTITUTE(BB291,"/",""))-1</f>
        <v>4</v>
      </c>
      <c r="AR291" s="99" t="str">
        <f aca="false">H291</f>
        <v>0..1</v>
      </c>
      <c r="AS291" s="97" t="s">
        <v>4249</v>
      </c>
      <c r="AT291" s="97" t="s">
        <v>4250</v>
      </c>
      <c r="AU291" s="98" t="s">
        <v>4251</v>
      </c>
      <c r="AV291" s="98"/>
      <c r="AW291" s="98" t="s">
        <v>6687</v>
      </c>
      <c r="AX291" s="97" t="s">
        <v>4647</v>
      </c>
      <c r="AY291" s="99" t="str">
        <f aca="false">O291</f>
        <v>0..1</v>
      </c>
      <c r="AZ291" s="100" t="str">
        <f aca="false">P291</f>
        <v>0..1</v>
      </c>
      <c r="BA291" s="54" t="str">
        <f aca="false">Q291</f>
        <v>/rsm:CrossIndustryInvoice
/rsm:SupplyChainTradeTransaction
/ram:ApplicableHeaderTradeSettlement
/ram:SpecifiedTradePaymentTerms
/ram:Description</v>
      </c>
      <c r="BB291" s="109" t="str">
        <f aca="false">R291</f>
        <v>/rsm:CrossIndustryInvoice/rsm:SupplyChainTradeTransaction/ram:ApplicableHeaderTradeSettlement/ram:SpecifiedTradePaymentTerms/ram:Description</v>
      </c>
      <c r="BC291" s="99" t="str">
        <f aca="false">IF(S291="","",S291)</f>
        <v>T</v>
      </c>
      <c r="BD291" s="10" t="str">
        <f aca="false">IF(T291="","",T291)</f>
        <v>E</v>
      </c>
      <c r="BE291" s="99" t="str">
        <f aca="false">IF(U291="","",U291)</f>
        <v>0..n</v>
      </c>
      <c r="BF291" s="99" t="str">
        <f aca="false">IF(V291="","",V291)</f>
        <v>CAR-3</v>
      </c>
      <c r="BG291" s="315" t="str">
        <f aca="false">IF(W291="","",W291)</f>
        <v/>
      </c>
      <c r="BH291" s="6"/>
      <c r="BI291" s="10" t="str">
        <f aca="false">Y291</f>
        <v>-</v>
      </c>
      <c r="BJ291" s="10" t="str">
        <f aca="false">Z291</f>
        <v>X</v>
      </c>
      <c r="BK291" s="10" t="str">
        <f aca="false">AA291</f>
        <v>X</v>
      </c>
      <c r="BL291" s="10" t="str">
        <f aca="false">AB291</f>
        <v>X</v>
      </c>
      <c r="BM291" s="10" t="str">
        <f aca="false">AC291</f>
        <v>X</v>
      </c>
      <c r="BN291" s="10" t="str">
        <f aca="false">AD291</f>
        <v>X</v>
      </c>
      <c r="BO291" s="10" t="str">
        <f aca="false">AE291</f>
        <v>X</v>
      </c>
      <c r="BP291" s="6"/>
      <c r="BQ291" s="10" t="str">
        <f aca="false">AG291</f>
        <v>BASIC WL</v>
      </c>
      <c r="BR291" s="10" t="str">
        <f aca="false">AH291</f>
        <v>BASIC WL</v>
      </c>
      <c r="BS291" s="47"/>
      <c r="BT291" s="49" t="s">
        <v>6862</v>
      </c>
    </row>
    <row r="292" s="53" customFormat="true" ht="85.5" hidden="false" customHeight="false" outlineLevel="0" collapsed="false">
      <c r="A292" s="58" t="str">
        <f aca="false">IF(OR(T292="E",T292="A"),"YES","NO")</f>
        <v>NO</v>
      </c>
      <c r="B292" s="58"/>
      <c r="C292" s="58"/>
      <c r="D292" s="277" t="s">
        <v>6235</v>
      </c>
      <c r="E292" s="287" t="s">
        <v>4252</v>
      </c>
      <c r="F292" s="288"/>
      <c r="G292" s="172" t="n">
        <f aca="false">LEN(R292)-LEN(SUBSTITUTE(R292,"/",""))-1</f>
        <v>4</v>
      </c>
      <c r="H292" s="172" t="s">
        <v>95</v>
      </c>
      <c r="I292" s="181" t="s">
        <v>6688</v>
      </c>
      <c r="J292" s="173"/>
      <c r="K292" s="174"/>
      <c r="L292" s="174"/>
      <c r="M292" s="174"/>
      <c r="N292" s="173"/>
      <c r="O292" s="175" t="s">
        <v>95</v>
      </c>
      <c r="P292" s="175" t="str">
        <f aca="false">O292</f>
        <v>0..1</v>
      </c>
      <c r="Q292" s="176" t="s">
        <v>6689</v>
      </c>
      <c r="R292" s="177" t="s">
        <v>4254</v>
      </c>
      <c r="S292" s="172"/>
      <c r="T292" s="178" t="str">
        <f aca="false">IF($E292="","",IF(ISERROR(SEARCH("@",$R292)),IF(LEFT($E292,4)="BG-X","EG",IF(LEFT($E292,2)="BG","G",IF(LEFT($E292,4)="BT-X",IF(LEN($E292)-LEN(SUBSTITUTE($E292,"-",))&gt;2,"","E"),IF(LEN($E292)-LEN(SUBSTITUTE($E292,"-",))&gt;1,"","E")))),"A"))</f>
        <v/>
      </c>
      <c r="U292" s="172" t="s">
        <v>95</v>
      </c>
      <c r="V292" s="172"/>
      <c r="W292" s="365"/>
      <c r="X292" s="38"/>
      <c r="Y292" s="178" t="str">
        <f aca="false">IF(AH292=Y$4,"X","-")</f>
        <v>-</v>
      </c>
      <c r="Z292" s="178" t="str">
        <f aca="false">IF(Y292="X","X",IF($AH292=Z$4,"X","-"))</f>
        <v>X</v>
      </c>
      <c r="AA292" s="178" t="str">
        <f aca="false">IF(Z292="X","X",IF($AH292=AA$4,"X","-"))</f>
        <v>X</v>
      </c>
      <c r="AB292" s="178" t="str">
        <f aca="false">IF(AA292="X","X",IF($AH292=AB$4,"X","-"))</f>
        <v>X</v>
      </c>
      <c r="AC292" s="178" t="str">
        <f aca="false">IF(AB292="X","X",IF($AH292=AC$4,"X","-"))</f>
        <v>X</v>
      </c>
      <c r="AD292" s="178" t="str">
        <f aca="false">IF(AC292="X","X",IF($AH292=AD$4,"X","-"))</f>
        <v>X</v>
      </c>
      <c r="AE292" s="178" t="str">
        <f aca="false">IF(AD292="X","X",IF($AH292=AE$4,"X","-"))</f>
        <v>X</v>
      </c>
      <c r="AF292" s="38"/>
      <c r="AG292" s="178" t="s">
        <v>25</v>
      </c>
      <c r="AH292" s="178" t="s">
        <v>25</v>
      </c>
      <c r="AI292" s="38"/>
      <c r="AJ292" s="13" t="str">
        <f aca="false">IF(ISERROR(FIND("/",R292)),R292,LEFT(R292,FIND(CHAR(1),SUBSTITUTE(R292,"/",CHAR(1),LEN(R292)-LEN(SUBSTITUTE(R292,"/",""))))-1))</f>
        <v>/rsm:CrossIndustryInvoice/rsm:SupplyChainTradeTransaction/ram:ApplicableHeaderTradeSettlement/ram:SpecifiedTradePaymentTerms</v>
      </c>
      <c r="AK292" s="13" t="str">
        <f aca="false">IF(ISERROR(FIND("/",R292)),R292,MID(R292, FIND(CHAR(1),SUBSTITUTE(R292,"/",CHAR(1), LEN(R292)-LEN(SUBSTITUTE(R292,"/","")))), LEN(R292)))</f>
        <v>/ram:DueDateDateTime</v>
      </c>
      <c r="AL292" s="14" t="n">
        <f aca="false">COUNTIFS(R$4:R292,AJ292)</f>
        <v>1</v>
      </c>
      <c r="AM292" s="1"/>
      <c r="AN292" s="277" t="str">
        <f aca="false">D292</f>
        <v>SCT_HTS</v>
      </c>
      <c r="AO292" s="287" t="str">
        <f aca="false">E292</f>
        <v>BT-9-00</v>
      </c>
      <c r="AP292" s="288" t="str">
        <f aca="false">IF(F292="","",F292)</f>
        <v/>
      </c>
      <c r="AQ292" s="172" t="n">
        <f aca="false">LEN(BB292)-LEN(SUBSTITUTE(BB292,"/",""))-1</f>
        <v>4</v>
      </c>
      <c r="AR292" s="172" t="str">
        <f aca="false">H292</f>
        <v>0..1</v>
      </c>
      <c r="AS292" s="181" t="s">
        <v>6690</v>
      </c>
      <c r="AT292" s="173"/>
      <c r="AU292" s="174"/>
      <c r="AV292" s="174"/>
      <c r="AW292" s="174"/>
      <c r="AX292" s="173"/>
      <c r="AY292" s="175" t="str">
        <f aca="false">O292</f>
        <v>0..1</v>
      </c>
      <c r="AZ292" s="175" t="str">
        <f aca="false">P292</f>
        <v>0..1</v>
      </c>
      <c r="BA292" s="176" t="str">
        <f aca="false">Q292</f>
        <v>/rsm:CrossIndustryInvoice
/rsm:SupplyChainTradeTransaction
/ram:ApplicableHeaderTradeSettlement
/ram:SpecifiedTradePaymentTerms
/ram:DueDateDateTime</v>
      </c>
      <c r="BB292" s="177" t="str">
        <f aca="false">R292</f>
        <v>/rsm:CrossIndustryInvoice/rsm:SupplyChainTradeTransaction/ram:ApplicableHeaderTradeSettlement/ram:SpecifiedTradePaymentTerms/ram:DueDateDateTime</v>
      </c>
      <c r="BC292" s="172" t="str">
        <f aca="false">IF(S292="","",S292)</f>
        <v/>
      </c>
      <c r="BD292" s="178" t="str">
        <f aca="false">IF(T292="","",T292)</f>
        <v/>
      </c>
      <c r="BE292" s="172" t="str">
        <f aca="false">IF(U292="","",U292)</f>
        <v>0..1</v>
      </c>
      <c r="BF292" s="172" t="str">
        <f aca="false">IF(V292="","",V292)</f>
        <v/>
      </c>
      <c r="BG292" s="365" t="str">
        <f aca="false">IF(W292="","",W292)</f>
        <v/>
      </c>
      <c r="BH292" s="6"/>
      <c r="BI292" s="178" t="str">
        <f aca="false">Y292</f>
        <v>-</v>
      </c>
      <c r="BJ292" s="178" t="str">
        <f aca="false">Z292</f>
        <v>X</v>
      </c>
      <c r="BK292" s="178" t="str">
        <f aca="false">AA292</f>
        <v>X</v>
      </c>
      <c r="BL292" s="178" t="str">
        <f aca="false">AB292</f>
        <v>X</v>
      </c>
      <c r="BM292" s="178" t="str">
        <f aca="false">AC292</f>
        <v>X</v>
      </c>
      <c r="BN292" s="178" t="str">
        <f aca="false">AD292</f>
        <v>X</v>
      </c>
      <c r="BO292" s="178" t="str">
        <f aca="false">AE292</f>
        <v>X</v>
      </c>
      <c r="BP292" s="6"/>
      <c r="BQ292" s="178" t="str">
        <f aca="false">AG292</f>
        <v>BASIC WL</v>
      </c>
      <c r="BR292" s="178" t="str">
        <f aca="false">AH292</f>
        <v>BASIC WL</v>
      </c>
      <c r="BS292" s="47"/>
      <c r="BT292" s="49" t="s">
        <v>6862</v>
      </c>
    </row>
    <row r="293" s="53" customFormat="true" ht="89.25" hidden="false" customHeight="false" outlineLevel="0" collapsed="false">
      <c r="A293" s="58" t="str">
        <f aca="false">IF(OR(T293="E",T293="A"),"YES","NO")</f>
        <v>YES</v>
      </c>
      <c r="B293" s="58"/>
      <c r="C293" s="58"/>
      <c r="D293" s="277" t="s">
        <v>6235</v>
      </c>
      <c r="E293" s="278" t="s">
        <v>4256</v>
      </c>
      <c r="F293" s="279" t="s">
        <v>4256</v>
      </c>
      <c r="G293" s="99" t="n">
        <f aca="false">LEN(R293)-LEN(SUBSTITUTE(R293,"/",""))-1</f>
        <v>5</v>
      </c>
      <c r="H293" s="99" t="s">
        <v>95</v>
      </c>
      <c r="I293" s="97" t="s">
        <v>4257</v>
      </c>
      <c r="J293" s="97" t="s">
        <v>4258</v>
      </c>
      <c r="K293" s="98" t="s">
        <v>4259</v>
      </c>
      <c r="L293" s="98"/>
      <c r="M293" s="98" t="s">
        <v>6685</v>
      </c>
      <c r="N293" s="97" t="s">
        <v>186</v>
      </c>
      <c r="O293" s="99" t="s">
        <v>88</v>
      </c>
      <c r="P293" s="100" t="str">
        <f aca="false">O293</f>
        <v>1..1</v>
      </c>
      <c r="Q293" s="54" t="s">
        <v>6691</v>
      </c>
      <c r="R293" s="109" t="s">
        <v>4260</v>
      </c>
      <c r="S293" s="99" t="s">
        <v>188</v>
      </c>
      <c r="T293" s="10" t="str">
        <f aca="false">IF($E293="","",IF(ISERROR(SEARCH("@",$R293)),IF(LEFT($E293,4)="BG-X","EG",IF(LEFT($E293,2)="BG","G",IF(LEFT($E293,4)="BT-X",IF(LEN($E293)-LEN(SUBSTITUTE($E293,"-",))&gt;2,"","E"),IF(LEN($E293)-LEN(SUBSTITUTE($E293,"-",))&gt;1,"","E")))),"A"))</f>
        <v>E</v>
      </c>
      <c r="U293" s="99" t="s">
        <v>88</v>
      </c>
      <c r="V293" s="99"/>
      <c r="W293" s="315" t="s">
        <v>1377</v>
      </c>
      <c r="X293" s="38"/>
      <c r="Y293" s="10" t="str">
        <f aca="false">IF(AH293=Y$4,"X","-")</f>
        <v>-</v>
      </c>
      <c r="Z293" s="10" t="str">
        <f aca="false">IF(Y293="X","X",IF($AH293=Z$4,"X","-"))</f>
        <v>X</v>
      </c>
      <c r="AA293" s="10" t="str">
        <f aca="false">IF(Z293="X","X",IF($AH293=AA$4,"X","-"))</f>
        <v>X</v>
      </c>
      <c r="AB293" s="10" t="str">
        <f aca="false">IF(AA293="X","X",IF($AH293=AB$4,"X","-"))</f>
        <v>X</v>
      </c>
      <c r="AC293" s="10" t="str">
        <f aca="false">IF(AB293="X","X",IF($AH293=AC$4,"X","-"))</f>
        <v>X</v>
      </c>
      <c r="AD293" s="10" t="str">
        <f aca="false">IF(AC293="X","X",IF($AH293=AD$4,"X","-"))</f>
        <v>X</v>
      </c>
      <c r="AE293" s="10" t="str">
        <f aca="false">IF(AD293="X","X",IF($AH293=AE$4,"X","-"))</f>
        <v>X</v>
      </c>
      <c r="AF293" s="38"/>
      <c r="AG293" s="10" t="s">
        <v>25</v>
      </c>
      <c r="AH293" s="110" t="s">
        <v>25</v>
      </c>
      <c r="AI293" s="38"/>
      <c r="AJ293" s="13" t="str">
        <f aca="false">IF(ISERROR(FIND("/",R293)),R293,LEFT(R293,FIND(CHAR(1),SUBSTITUTE(R293,"/",CHAR(1),LEN(R293)-LEN(SUBSTITUTE(R293,"/",""))))-1))</f>
        <v>/rsm:CrossIndustryInvoice/rsm:SupplyChainTradeTransaction/ram:ApplicableHeaderTradeSettlement/ram:SpecifiedTradePaymentTerms/ram:DueDateDateTime</v>
      </c>
      <c r="AK293" s="13" t="str">
        <f aca="false">IF(ISERROR(FIND("/",R293)),R293,MID(R293, FIND(CHAR(1),SUBSTITUTE(R293,"/",CHAR(1), LEN(R293)-LEN(SUBSTITUTE(R293,"/","")))), LEN(R293)))</f>
        <v>/udt:DateTimeString</v>
      </c>
      <c r="AL293" s="14" t="n">
        <f aca="false">COUNTIFS(R$4:R293,AJ293)</f>
        <v>1</v>
      </c>
      <c r="AM293" s="1"/>
      <c r="AN293" s="277" t="str">
        <f aca="false">D293</f>
        <v>SCT_HTS</v>
      </c>
      <c r="AO293" s="278" t="str">
        <f aca="false">E293</f>
        <v>BT-9</v>
      </c>
      <c r="AP293" s="279" t="str">
        <f aca="false">IF(F293="","",F293)</f>
        <v>BT-9</v>
      </c>
      <c r="AQ293" s="99" t="n">
        <f aca="false">LEN(BB293)-LEN(SUBSTITUTE(BB293,"/",""))-1</f>
        <v>5</v>
      </c>
      <c r="AR293" s="99" t="str">
        <f aca="false">H293</f>
        <v>0..1</v>
      </c>
      <c r="AS293" s="97" t="s">
        <v>4255</v>
      </c>
      <c r="AT293" s="97" t="s">
        <v>4261</v>
      </c>
      <c r="AU293" s="98" t="s">
        <v>4262</v>
      </c>
      <c r="AV293" s="98"/>
      <c r="AW293" s="98" t="s">
        <v>6687</v>
      </c>
      <c r="AX293" s="97" t="s">
        <v>186</v>
      </c>
      <c r="AY293" s="99" t="str">
        <f aca="false">O293</f>
        <v>1..1</v>
      </c>
      <c r="AZ293" s="100" t="str">
        <f aca="false">P293</f>
        <v>1..1</v>
      </c>
      <c r="BA293" s="54" t="str">
        <f aca="false">Q293</f>
        <v>/rsm:CrossIndustryInvoice
/rsm:SupplyChainTradeTransaction
/ram:ApplicableHeaderTradeSettlement
/ram:SpecifiedTradePaymentTerms
/ram:DueDateDateTime
/udt:DateTimeString</v>
      </c>
      <c r="BB293" s="109" t="str">
        <f aca="false">R293</f>
        <v>/rsm:CrossIndustryInvoice/rsm:SupplyChainTradeTransaction/ram:ApplicableHeaderTradeSettlement/ram:SpecifiedTradePaymentTerms/ram:DueDateDateTime/udt:DateTimeString</v>
      </c>
      <c r="BC293" s="99" t="str">
        <f aca="false">IF(S293="","",S293)</f>
        <v>D</v>
      </c>
      <c r="BD293" s="10" t="str">
        <f aca="false">IF(T293="","",T293)</f>
        <v>E</v>
      </c>
      <c r="BE293" s="99" t="str">
        <f aca="false">IF(U293="","",U293)</f>
        <v>1..1</v>
      </c>
      <c r="BF293" s="99" t="str">
        <f aca="false">IF(V293="","",V293)</f>
        <v/>
      </c>
      <c r="BG293" s="315" t="str">
        <f aca="false">IF(W293="","",W293)</f>
        <v>@format="102"</v>
      </c>
      <c r="BH293" s="6"/>
      <c r="BI293" s="10" t="str">
        <f aca="false">Y293</f>
        <v>-</v>
      </c>
      <c r="BJ293" s="10" t="str">
        <f aca="false">Z293</f>
        <v>X</v>
      </c>
      <c r="BK293" s="10" t="str">
        <f aca="false">AA293</f>
        <v>X</v>
      </c>
      <c r="BL293" s="10" t="str">
        <f aca="false">AB293</f>
        <v>X</v>
      </c>
      <c r="BM293" s="10" t="str">
        <f aca="false">AC293</f>
        <v>X</v>
      </c>
      <c r="BN293" s="10" t="str">
        <f aca="false">AD293</f>
        <v>X</v>
      </c>
      <c r="BO293" s="10" t="str">
        <f aca="false">AE293</f>
        <v>X</v>
      </c>
      <c r="BP293" s="6"/>
      <c r="BQ293" s="10" t="str">
        <f aca="false">AG293</f>
        <v>BASIC WL</v>
      </c>
      <c r="BR293" s="10" t="str">
        <f aca="false">AH293</f>
        <v>BASIC WL</v>
      </c>
      <c r="BS293" s="47"/>
      <c r="BT293" s="49" t="s">
        <v>6862</v>
      </c>
    </row>
    <row r="294" s="53" customFormat="true" ht="102" hidden="false" customHeight="false" outlineLevel="0" collapsed="false">
      <c r="A294" s="58" t="str">
        <f aca="false">IF(OR(T294="E",T294="A"),"YES","NO")</f>
        <v>YES</v>
      </c>
      <c r="B294" s="58"/>
      <c r="C294" s="58"/>
      <c r="D294" s="277" t="s">
        <v>6235</v>
      </c>
      <c r="E294" s="278" t="s">
        <v>4263</v>
      </c>
      <c r="F294" s="279"/>
      <c r="G294" s="99" t="n">
        <f aca="false">LEN(R294)-LEN(SUBSTITUTE(R294,"/",""))-1</f>
        <v>6</v>
      </c>
      <c r="H294" s="99" t="s">
        <v>88</v>
      </c>
      <c r="I294" s="139" t="s">
        <v>199</v>
      </c>
      <c r="J294" s="97"/>
      <c r="K294" s="98" t="s">
        <v>200</v>
      </c>
      <c r="L294" s="98"/>
      <c r="M294" s="98" t="s">
        <v>200</v>
      </c>
      <c r="N294" s="97" t="s">
        <v>174</v>
      </c>
      <c r="O294" s="99" t="s">
        <v>88</v>
      </c>
      <c r="P294" s="100" t="str">
        <f aca="false">O294</f>
        <v>1..1</v>
      </c>
      <c r="Q294" s="54" t="s">
        <v>6692</v>
      </c>
      <c r="R294" s="109" t="s">
        <v>4264</v>
      </c>
      <c r="S294" s="99" t="s">
        <v>176</v>
      </c>
      <c r="T294" s="10" t="str">
        <f aca="false">IF($E294="","",IF(ISERROR(SEARCH("@",$R294)),IF(LEFT($E294,4)="BG-X","EG",IF(LEFT($E294,2)="BG","G",IF(LEFT($E294,4)="BT-X",IF(LEN($E294)-LEN(SUBSTITUTE($E294,"-",))&gt;2,"","E"),IF(LEN($E294)-LEN(SUBSTITUTE($E294,"-",))&gt;1,"","E")))),"A"))</f>
        <v>A</v>
      </c>
      <c r="U294" s="99" t="s">
        <v>95</v>
      </c>
      <c r="V294" s="99"/>
      <c r="W294" s="315" t="s">
        <v>200</v>
      </c>
      <c r="X294" s="38"/>
      <c r="Y294" s="10" t="str">
        <f aca="false">IF(AH294=Y$4,"X","-")</f>
        <v>-</v>
      </c>
      <c r="Z294" s="10" t="str">
        <f aca="false">IF(Y294="X","X",IF($AH294=Z$4,"X","-"))</f>
        <v>X</v>
      </c>
      <c r="AA294" s="10" t="str">
        <f aca="false">IF(Z294="X","X",IF($AH294=AA$4,"X","-"))</f>
        <v>X</v>
      </c>
      <c r="AB294" s="10" t="str">
        <f aca="false">IF(AA294="X","X",IF($AH294=AB$4,"X","-"))</f>
        <v>X</v>
      </c>
      <c r="AC294" s="10" t="str">
        <f aca="false">IF(AB294="X","X",IF($AH294=AC$4,"X","-"))</f>
        <v>X</v>
      </c>
      <c r="AD294" s="10" t="str">
        <f aca="false">IF(AC294="X","X",IF($AH294=AD$4,"X","-"))</f>
        <v>X</v>
      </c>
      <c r="AE294" s="10" t="str">
        <f aca="false">IF(AD294="X","X",IF($AH294=AE$4,"X","-"))</f>
        <v>X</v>
      </c>
      <c r="AF294" s="38"/>
      <c r="AG294" s="10" t="s">
        <v>25</v>
      </c>
      <c r="AH294" s="110" t="s">
        <v>25</v>
      </c>
      <c r="AI294" s="38"/>
      <c r="AJ294" s="13" t="str">
        <f aca="false">IF(ISERROR(FIND("/",R294)),R294,LEFT(R294,FIND(CHAR(1),SUBSTITUTE(R294,"/",CHAR(1),LEN(R294)-LEN(SUBSTITUTE(R294,"/",""))))-1))</f>
        <v>/rsm:CrossIndustryInvoice/rsm:SupplyChainTradeTransaction/ram:ApplicableHeaderTradeSettlement/ram:SpecifiedTradePaymentTerms/ram:DueDateDateTime/udt:DateTimeString</v>
      </c>
      <c r="AK294" s="13" t="str">
        <f aca="false">IF(ISERROR(FIND("/",R294)),R294,MID(R294, FIND(CHAR(1),SUBSTITUTE(R294,"/",CHAR(1), LEN(R294)-LEN(SUBSTITUTE(R294,"/","")))), LEN(R294)))</f>
        <v>/@format</v>
      </c>
      <c r="AL294" s="14" t="n">
        <f aca="false">COUNTIFS(R$4:R294,AJ294)</f>
        <v>1</v>
      </c>
      <c r="AM294" s="1"/>
      <c r="AN294" s="277" t="str">
        <f aca="false">D294</f>
        <v>SCT_HTS</v>
      </c>
      <c r="AO294" s="278" t="str">
        <f aca="false">E294</f>
        <v>BT-9-0</v>
      </c>
      <c r="AP294" s="279" t="str">
        <f aca="false">IF(F294="","",F294)</f>
        <v/>
      </c>
      <c r="AQ294" s="99" t="n">
        <f aca="false">LEN(BB294)-LEN(SUBSTITUTE(BB294,"/",""))-1</f>
        <v>6</v>
      </c>
      <c r="AR294" s="99" t="str">
        <f aca="false">H294</f>
        <v>1..1</v>
      </c>
      <c r="AS294" s="139" t="s">
        <v>199</v>
      </c>
      <c r="AT294" s="97"/>
      <c r="AU294" s="98" t="s">
        <v>202</v>
      </c>
      <c r="AV294" s="98"/>
      <c r="AW294" s="98" t="s">
        <v>4674</v>
      </c>
      <c r="AX294" s="97" t="s">
        <v>174</v>
      </c>
      <c r="AY294" s="99" t="str">
        <f aca="false">O294</f>
        <v>1..1</v>
      </c>
      <c r="AZ294" s="100" t="str">
        <f aca="false">P294</f>
        <v>1..1</v>
      </c>
      <c r="BA294" s="54" t="str">
        <f aca="false">Q294</f>
        <v>/rsm:CrossIndustryInvoice
/rsm:SupplyChainTradeTransaction
/ram:ApplicableHeaderTradeSettlement
/ram:SpecifiedTradePaymentTerms
/ram:DueDateDateTime
/udt:DateTimeString
/@format</v>
      </c>
      <c r="BB294" s="109" t="str">
        <f aca="false">R294</f>
        <v>/rsm:CrossIndustryInvoice/rsm:SupplyChainTradeTransaction/ram:ApplicableHeaderTradeSettlement/ram:SpecifiedTradePaymentTerms/ram:DueDateDateTime/udt:DateTimeString/@format</v>
      </c>
      <c r="BC294" s="99" t="str">
        <f aca="false">IF(S294="","",S294)</f>
        <v>C</v>
      </c>
      <c r="BD294" s="10" t="str">
        <f aca="false">IF(T294="","",T294)</f>
        <v>A</v>
      </c>
      <c r="BE294" s="99" t="str">
        <f aca="false">IF(U294="","",U294)</f>
        <v>0..1</v>
      </c>
      <c r="BF294" s="99" t="str">
        <f aca="false">IF(V294="","",V294)</f>
        <v/>
      </c>
      <c r="BG294" s="315" t="str">
        <f aca="false">IF(W294="","",W294)</f>
        <v>Only value "102"</v>
      </c>
      <c r="BH294" s="6"/>
      <c r="BI294" s="10" t="str">
        <f aca="false">Y294</f>
        <v>-</v>
      </c>
      <c r="BJ294" s="10" t="str">
        <f aca="false">Z294</f>
        <v>X</v>
      </c>
      <c r="BK294" s="10" t="str">
        <f aca="false">AA294</f>
        <v>X</v>
      </c>
      <c r="BL294" s="10" t="str">
        <f aca="false">AB294</f>
        <v>X</v>
      </c>
      <c r="BM294" s="10" t="str">
        <f aca="false">AC294</f>
        <v>X</v>
      </c>
      <c r="BN294" s="10" t="str">
        <f aca="false">AD294</f>
        <v>X</v>
      </c>
      <c r="BO294" s="10" t="str">
        <f aca="false">AE294</f>
        <v>X</v>
      </c>
      <c r="BP294" s="6"/>
      <c r="BQ294" s="10" t="str">
        <f aca="false">AG294</f>
        <v>BASIC WL</v>
      </c>
      <c r="BR294" s="10" t="str">
        <f aca="false">AH294</f>
        <v>BASIC WL</v>
      </c>
      <c r="BS294" s="47"/>
      <c r="BT294" s="49" t="s">
        <v>6862</v>
      </c>
    </row>
    <row r="295" s="53" customFormat="true" ht="85.5" hidden="false" customHeight="false" outlineLevel="0" collapsed="false">
      <c r="A295" s="58" t="str">
        <f aca="false">IF(OR(T295="E",T295="A"),"YES","NO")</f>
        <v>YES</v>
      </c>
      <c r="B295" s="58"/>
      <c r="C295" s="58"/>
      <c r="D295" s="277" t="s">
        <v>6235</v>
      </c>
      <c r="E295" s="278" t="s">
        <v>4265</v>
      </c>
      <c r="F295" s="279" t="s">
        <v>4265</v>
      </c>
      <c r="G295" s="99" t="n">
        <f aca="false">LEN(R295)-LEN(SUBSTITUTE(R295,"/",""))-1</f>
        <v>4</v>
      </c>
      <c r="H295" s="99" t="s">
        <v>95</v>
      </c>
      <c r="I295" s="97" t="s">
        <v>4266</v>
      </c>
      <c r="J295" s="97" t="s">
        <v>4267</v>
      </c>
      <c r="K295" s="98" t="s">
        <v>3268</v>
      </c>
      <c r="L295" s="98" t="s">
        <v>4268</v>
      </c>
      <c r="M295" s="98"/>
      <c r="N295" s="97" t="s">
        <v>137</v>
      </c>
      <c r="O295" s="99" t="s">
        <v>95</v>
      </c>
      <c r="P295" s="100" t="str">
        <f aca="false">O295</f>
        <v>0..1</v>
      </c>
      <c r="Q295" s="54" t="s">
        <v>6693</v>
      </c>
      <c r="R295" s="109" t="s">
        <v>4269</v>
      </c>
      <c r="S295" s="99" t="s">
        <v>139</v>
      </c>
      <c r="T295" s="10" t="str">
        <f aca="false">IF($E295="","",IF(ISERROR(SEARCH("@",$R295)),IF(LEFT($E295,4)="BG-X","EG",IF(LEFT($E295,2)="BG","G",IF(LEFT($E295,4)="BT-X",IF(LEN($E295)-LEN(SUBSTITUTE($E295,"-",))&gt;2,"","E"),IF(LEN($E295)-LEN(SUBSTITUTE($E295,"-",))&gt;1,"","E")))),"A"))</f>
        <v>E</v>
      </c>
      <c r="U295" s="99" t="s">
        <v>112</v>
      </c>
      <c r="V295" s="99"/>
      <c r="W295" s="315"/>
      <c r="X295" s="38"/>
      <c r="Y295" s="10" t="str">
        <f aca="false">IF(AH295=Y$4,"X","-")</f>
        <v>-</v>
      </c>
      <c r="Z295" s="10" t="str">
        <f aca="false">IF(Y295="X","X",IF($AH295=Z$4,"X","-"))</f>
        <v>X</v>
      </c>
      <c r="AA295" s="10" t="str">
        <f aca="false">IF(Z295="X","X",IF($AH295=AA$4,"X","-"))</f>
        <v>X</v>
      </c>
      <c r="AB295" s="10" t="str">
        <f aca="false">IF(AA295="X","X",IF($AH295=AB$4,"X","-"))</f>
        <v>X</v>
      </c>
      <c r="AC295" s="10" t="str">
        <f aca="false">IF(AB295="X","X",IF($AH295=AC$4,"X","-"))</f>
        <v>X</v>
      </c>
      <c r="AD295" s="10" t="str">
        <f aca="false">IF(AC295="X","X",IF($AH295=AD$4,"X","-"))</f>
        <v>X</v>
      </c>
      <c r="AE295" s="10" t="str">
        <f aca="false">IF(AD295="X","X",IF($AH295=AE$4,"X","-"))</f>
        <v>X</v>
      </c>
      <c r="AF295" s="38"/>
      <c r="AG295" s="10" t="s">
        <v>25</v>
      </c>
      <c r="AH295" s="110" t="s">
        <v>25</v>
      </c>
      <c r="AI295" s="38"/>
      <c r="AJ295" s="13" t="str">
        <f aca="false">IF(ISERROR(FIND("/",R295)),R295,LEFT(R295,FIND(CHAR(1),SUBSTITUTE(R295,"/",CHAR(1),LEN(R295)-LEN(SUBSTITUTE(R295,"/",""))))-1))</f>
        <v>/rsm:CrossIndustryInvoice/rsm:SupplyChainTradeTransaction/ram:ApplicableHeaderTradeSettlement/ram:SpecifiedTradePaymentTerms</v>
      </c>
      <c r="AK295" s="13" t="str">
        <f aca="false">IF(ISERROR(FIND("/",R295)),R295,MID(R295, FIND(CHAR(1),SUBSTITUTE(R295,"/",CHAR(1), LEN(R295)-LEN(SUBSTITUTE(R295,"/","")))), LEN(R295)))</f>
        <v>/ram:DirectDebitMandateID</v>
      </c>
      <c r="AL295" s="14" t="n">
        <f aca="false">COUNTIFS(R$4:R291,AJ295)</f>
        <v>1</v>
      </c>
      <c r="AM295" s="1"/>
      <c r="AN295" s="277" t="str">
        <f aca="false">D295</f>
        <v>SCT_HTS</v>
      </c>
      <c r="AO295" s="278" t="str">
        <f aca="false">E295</f>
        <v>BT-89</v>
      </c>
      <c r="AP295" s="279" t="str">
        <f aca="false">IF(F295="","",F295)</f>
        <v>BT-89</v>
      </c>
      <c r="AQ295" s="99" t="n">
        <f aca="false">LEN(BB295)-LEN(SUBSTITUTE(BB295,"/",""))-1</f>
        <v>4</v>
      </c>
      <c r="AR295" s="99" t="str">
        <f aca="false">H295</f>
        <v>0..1</v>
      </c>
      <c r="AS295" s="97" t="s">
        <v>4270</v>
      </c>
      <c r="AT295" s="97" t="s">
        <v>4271</v>
      </c>
      <c r="AU295" s="98" t="s">
        <v>3273</v>
      </c>
      <c r="AV295" s="98" t="s">
        <v>4272</v>
      </c>
      <c r="AW295" s="98"/>
      <c r="AX295" s="97" t="s">
        <v>2190</v>
      </c>
      <c r="AY295" s="99" t="str">
        <f aca="false">O295</f>
        <v>0..1</v>
      </c>
      <c r="AZ295" s="100" t="str">
        <f aca="false">P295</f>
        <v>0..1</v>
      </c>
      <c r="BA295" s="54" t="str">
        <f aca="false">Q295</f>
        <v>/rsm:CrossIndustryInvoice
/rsm:SupplyChainTradeTransaction
/ram:ApplicableHeaderTradeSettlement
/ram:SpecifiedTradePaymentTerms
/ram:DirectDebitMandateID</v>
      </c>
      <c r="BB295" s="109" t="str">
        <f aca="false">R295</f>
        <v>/rsm:CrossIndustryInvoice/rsm:SupplyChainTradeTransaction/ram:ApplicableHeaderTradeSettlement/ram:SpecifiedTradePaymentTerms/ram:DirectDebitMandateID</v>
      </c>
      <c r="BC295" s="99" t="str">
        <f aca="false">IF(S295="","",S295)</f>
        <v>I</v>
      </c>
      <c r="BD295" s="10" t="str">
        <f aca="false">IF(T295="","",T295)</f>
        <v>E</v>
      </c>
      <c r="BE295" s="99" t="str">
        <f aca="false">IF(U295="","",U295)</f>
        <v>0..n</v>
      </c>
      <c r="BF295" s="99" t="str">
        <f aca="false">IF(V295="","",V295)</f>
        <v/>
      </c>
      <c r="BG295" s="315" t="str">
        <f aca="false">IF(W295="","",W295)</f>
        <v/>
      </c>
      <c r="BH295" s="6"/>
      <c r="BI295" s="10" t="str">
        <f aca="false">Y295</f>
        <v>-</v>
      </c>
      <c r="BJ295" s="10" t="str">
        <f aca="false">Z295</f>
        <v>X</v>
      </c>
      <c r="BK295" s="10" t="str">
        <f aca="false">AA295</f>
        <v>X</v>
      </c>
      <c r="BL295" s="10" t="str">
        <f aca="false">AB295</f>
        <v>X</v>
      </c>
      <c r="BM295" s="10" t="str">
        <f aca="false">AC295</f>
        <v>X</v>
      </c>
      <c r="BN295" s="10" t="str">
        <f aca="false">AD295</f>
        <v>X</v>
      </c>
      <c r="BO295" s="10" t="str">
        <f aca="false">AE295</f>
        <v>X</v>
      </c>
      <c r="BP295" s="6"/>
      <c r="BQ295" s="10" t="str">
        <f aca="false">AG295</f>
        <v>BASIC WL</v>
      </c>
      <c r="BR295" s="10" t="str">
        <f aca="false">AH295</f>
        <v>BASIC WL</v>
      </c>
      <c r="BS295" s="47"/>
      <c r="BT295" s="49" t="s">
        <v>6862</v>
      </c>
    </row>
    <row r="296" s="53" customFormat="true" ht="85.5" hidden="false" customHeight="false" outlineLevel="0" collapsed="false">
      <c r="A296" s="58" t="str">
        <f aca="false">IF(OR(T296="E",T296="A"),"YES","NO")</f>
        <v>NO</v>
      </c>
      <c r="B296" s="58"/>
      <c r="C296" s="58"/>
      <c r="D296" s="274" t="s">
        <v>6235</v>
      </c>
      <c r="E296" s="275" t="s">
        <v>4440</v>
      </c>
      <c r="F296" s="276" t="s">
        <v>4440</v>
      </c>
      <c r="G296" s="296" t="n">
        <f aca="false">LEN(R296)-LEN(SUBSTITUTE(R296,"/",""))-1</f>
        <v>3</v>
      </c>
      <c r="H296" s="296" t="s">
        <v>88</v>
      </c>
      <c r="I296" s="297" t="s">
        <v>4441</v>
      </c>
      <c r="J296" s="297" t="s">
        <v>4442</v>
      </c>
      <c r="K296" s="298"/>
      <c r="L296" s="298" t="s">
        <v>4443</v>
      </c>
      <c r="M296" s="298"/>
      <c r="N296" s="297"/>
      <c r="O296" s="282" t="s">
        <v>88</v>
      </c>
      <c r="P296" s="283" t="str">
        <f aca="false">O296</f>
        <v>1..1</v>
      </c>
      <c r="Q296" s="284" t="s">
        <v>6778</v>
      </c>
      <c r="R296" s="285" t="s">
        <v>4444</v>
      </c>
      <c r="S296" s="282"/>
      <c r="T296" s="234" t="str">
        <f aca="false">IF($E296="","",IF(ISERROR(SEARCH("@",$R296)),IF(LEFT($E296,4)="BG-X","EG",IF(LEFT($E296,2)="BG","G",IF(LEFT($E296,4)="BT-X",IF(LEN($E296)-LEN(SUBSTITUTE($E296,"-",))&gt;2,"","E"),IF(LEN($E296)-LEN(SUBSTITUTE($E296,"-",))&gt;1,"","E")))),"A"))</f>
        <v>G</v>
      </c>
      <c r="U296" s="282" t="s">
        <v>95</v>
      </c>
      <c r="V296" s="282"/>
      <c r="W296" s="370"/>
      <c r="X296" s="38"/>
      <c r="Y296" s="234" t="str">
        <f aca="false">IF(AH296=Y$4,"X","-")</f>
        <v>X</v>
      </c>
      <c r="Z296" s="234" t="str">
        <f aca="false">IF(Y296="X","X",IF($AH296=Z$4,"X","-"))</f>
        <v>X</v>
      </c>
      <c r="AA296" s="234" t="str">
        <f aca="false">IF(Z296="X","X",IF($AH296=AA$4,"X","-"))</f>
        <v>X</v>
      </c>
      <c r="AB296" s="234" t="str">
        <f aca="false">IF(AA296="X","X",IF($AH296=AB$4,"X","-"))</f>
        <v>X</v>
      </c>
      <c r="AC296" s="234" t="str">
        <f aca="false">IF(AB296="X","X",IF($AH296=AC$4,"X","-"))</f>
        <v>X</v>
      </c>
      <c r="AD296" s="234" t="str">
        <f aca="false">IF(AC296="X","X",IF($AH296=AD$4,"X","-"))</f>
        <v>X</v>
      </c>
      <c r="AE296" s="234" t="str">
        <f aca="false">IF(AD296="X","X",IF($AH296=AE$4,"X","-"))</f>
        <v>X</v>
      </c>
      <c r="AF296" s="38"/>
      <c r="AG296" s="234" t="s">
        <v>24</v>
      </c>
      <c r="AH296" s="234" t="s">
        <v>24</v>
      </c>
      <c r="AI296" s="38"/>
      <c r="AJ296" s="13" t="str">
        <f aca="false">IF(ISERROR(FIND("/",R296)),R296,LEFT(R296,FIND(CHAR(1),SUBSTITUTE(R296,"/",CHAR(1),LEN(R296)-LEN(SUBSTITUTE(R296,"/",""))))-1))</f>
        <v>/rsm:CrossIndustryInvoice/rsm:SupplyChainTradeTransaction/ram:ApplicableHeaderTradeSettlement</v>
      </c>
      <c r="AK296" s="13" t="str">
        <f aca="false">IF(ISERROR(FIND("/",R296)),R296,MID(R296, FIND(CHAR(1),SUBSTITUTE(R296,"/",CHAR(1), LEN(R296)-LEN(SUBSTITUTE(R296,"/","")))), LEN(R296)))</f>
        <v>/ram:SpecifiedTradeSettlementHeaderMonetarySummation</v>
      </c>
      <c r="AL296" s="14" t="n">
        <f aca="false">COUNTIFS(R$4:R296,AJ296)</f>
        <v>1</v>
      </c>
      <c r="AM296" s="1"/>
      <c r="AN296" s="274" t="str">
        <f aca="false">D296</f>
        <v>SCT_HTS</v>
      </c>
      <c r="AO296" s="275" t="str">
        <f aca="false">E296</f>
        <v>BG-22</v>
      </c>
      <c r="AP296" s="276" t="str">
        <f aca="false">IF(F296="","",F296)</f>
        <v>BG-22</v>
      </c>
      <c r="AQ296" s="296" t="n">
        <f aca="false">LEN(BB296)-LEN(SUBSTITUTE(BB296,"/",""))-1</f>
        <v>3</v>
      </c>
      <c r="AR296" s="296" t="str">
        <f aca="false">H296</f>
        <v>1..1</v>
      </c>
      <c r="AS296" s="297" t="s">
        <v>4445</v>
      </c>
      <c r="AT296" s="297" t="s">
        <v>4446</v>
      </c>
      <c r="AU296" s="298"/>
      <c r="AV296" s="298" t="s">
        <v>4447</v>
      </c>
      <c r="AW296" s="298"/>
      <c r="AX296" s="297"/>
      <c r="AY296" s="282" t="str">
        <f aca="false">O296</f>
        <v>1..1</v>
      </c>
      <c r="AZ296" s="283" t="str">
        <f aca="false">P296</f>
        <v>1..1</v>
      </c>
      <c r="BA296" s="284" t="str">
        <f aca="false">Q296</f>
        <v>/rsm:CrossIndustryInvoice
/rsm:SupplyChainTradeTransaction
/ram:ApplicableHeaderTradeSettlement
/ram:SpecifiedTradeSettlementHeaderMonetarySummation</v>
      </c>
      <c r="BB296" s="285" t="str">
        <f aca="false">R296</f>
        <v>/rsm:CrossIndustryInvoice/rsm:SupplyChainTradeTransaction/ram:ApplicableHeaderTradeSettlement/ram:SpecifiedTradeSettlementHeaderMonetarySummation</v>
      </c>
      <c r="BC296" s="282" t="str">
        <f aca="false">IF(S296="","",S296)</f>
        <v/>
      </c>
      <c r="BD296" s="234" t="str">
        <f aca="false">IF(T296="","",T296)</f>
        <v>G</v>
      </c>
      <c r="BE296" s="282" t="str">
        <f aca="false">IF(U296="","",U296)</f>
        <v>0..1</v>
      </c>
      <c r="BF296" s="282" t="str">
        <f aca="false">IF(V296="","",V296)</f>
        <v/>
      </c>
      <c r="BG296" s="370" t="str">
        <f aca="false">IF(W296="","",W296)</f>
        <v/>
      </c>
      <c r="BH296" s="6"/>
      <c r="BI296" s="234" t="str">
        <f aca="false">Y296</f>
        <v>X</v>
      </c>
      <c r="BJ296" s="234" t="str">
        <f aca="false">Z296</f>
        <v>X</v>
      </c>
      <c r="BK296" s="234" t="str">
        <f aca="false">AA296</f>
        <v>X</v>
      </c>
      <c r="BL296" s="234" t="str">
        <f aca="false">AB296</f>
        <v>X</v>
      </c>
      <c r="BM296" s="234" t="str">
        <f aca="false">AC296</f>
        <v>X</v>
      </c>
      <c r="BN296" s="234" t="str">
        <f aca="false">AD296</f>
        <v>X</v>
      </c>
      <c r="BO296" s="234" t="str">
        <f aca="false">AE296</f>
        <v>X</v>
      </c>
      <c r="BP296" s="6"/>
      <c r="BQ296" s="234" t="str">
        <f aca="false">AG296</f>
        <v>MINIMUM</v>
      </c>
      <c r="BR296" s="234" t="str">
        <f aca="false">AH296</f>
        <v>MINIMUM</v>
      </c>
      <c r="BS296" s="47"/>
      <c r="BT296" s="49" t="s">
        <v>6862</v>
      </c>
    </row>
    <row r="297" s="53" customFormat="true" ht="140.25" hidden="false" customHeight="false" outlineLevel="0" collapsed="false">
      <c r="A297" s="58" t="str">
        <f aca="false">IF(OR(T297="E",T297="A"),"YES","NO")</f>
        <v>YES</v>
      </c>
      <c r="B297" s="58"/>
      <c r="C297" s="58"/>
      <c r="D297" s="277" t="s">
        <v>6235</v>
      </c>
      <c r="E297" s="278" t="s">
        <v>4448</v>
      </c>
      <c r="F297" s="279" t="s">
        <v>4448</v>
      </c>
      <c r="G297" s="99" t="n">
        <f aca="false">LEN(R297)-LEN(SUBSTITUTE(R297,"/",""))-1</f>
        <v>4</v>
      </c>
      <c r="H297" s="99" t="s">
        <v>88</v>
      </c>
      <c r="I297" s="97" t="s">
        <v>4449</v>
      </c>
      <c r="J297" s="97" t="s">
        <v>4450</v>
      </c>
      <c r="K297" s="98"/>
      <c r="L297" s="98"/>
      <c r="M297" s="98" t="s">
        <v>6890</v>
      </c>
      <c r="N297" s="97" t="s">
        <v>856</v>
      </c>
      <c r="O297" s="99" t="s">
        <v>88</v>
      </c>
      <c r="P297" s="100" t="str">
        <f aca="false">O297</f>
        <v>1..1</v>
      </c>
      <c r="Q297" s="54" t="s">
        <v>6781</v>
      </c>
      <c r="R297" s="109" t="s">
        <v>4452</v>
      </c>
      <c r="S297" s="99" t="s">
        <v>858</v>
      </c>
      <c r="T297" s="10" t="str">
        <f aca="false">IF($E297="","",IF(ISERROR(SEARCH("@",$R297)),IF(LEFT($E297,4)="BG-X","EG",IF(LEFT($E297,2)="BG","G",IF(LEFT($E297,4)="BT-X",IF(LEN($E297)-LEN(SUBSTITUTE($E297,"-",))&gt;2,"","E"),IF(LEN($E297)-LEN(SUBSTITUTE($E297,"-",))&gt;1,"","E")))),"A"))</f>
        <v>E</v>
      </c>
      <c r="U297" s="99" t="s">
        <v>112</v>
      </c>
      <c r="V297" s="99" t="s">
        <v>140</v>
      </c>
      <c r="W297" s="315"/>
      <c r="X297" s="38"/>
      <c r="Y297" s="10" t="str">
        <f aca="false">IF(AH297=Y$4,"X","-")</f>
        <v>-</v>
      </c>
      <c r="Z297" s="10" t="str">
        <f aca="false">IF(Y297="X","X",IF($AH297=Z$4,"X","-"))</f>
        <v>X</v>
      </c>
      <c r="AA297" s="10" t="str">
        <f aca="false">IF(Z297="X","X",IF($AH297=AA$4,"X","-"))</f>
        <v>X</v>
      </c>
      <c r="AB297" s="10" t="str">
        <f aca="false">IF(AA297="X","X",IF($AH297=AB$4,"X","-"))</f>
        <v>X</v>
      </c>
      <c r="AC297" s="10" t="str">
        <f aca="false">IF(AB297="X","X",IF($AH297=AC$4,"X","-"))</f>
        <v>X</v>
      </c>
      <c r="AD297" s="10" t="str">
        <f aca="false">IF(AC297="X","X",IF($AH297=AD$4,"X","-"))</f>
        <v>X</v>
      </c>
      <c r="AE297" s="10" t="str">
        <f aca="false">IF(AD297="X","X",IF($AH297=AE$4,"X","-"))</f>
        <v>X</v>
      </c>
      <c r="AF297" s="38"/>
      <c r="AG297" s="10" t="s">
        <v>25</v>
      </c>
      <c r="AH297" s="110" t="s">
        <v>25</v>
      </c>
      <c r="AI297" s="38"/>
      <c r="AJ297" s="13" t="str">
        <f aca="false">IF(ISERROR(FIND("/",R297)),R297,LEFT(R297,FIND(CHAR(1),SUBSTITUTE(R297,"/",CHAR(1),LEN(R297)-LEN(SUBSTITUTE(R297,"/",""))))-1))</f>
        <v>/rsm:CrossIndustryInvoice/rsm:SupplyChainTradeTransaction/ram:ApplicableHeaderTradeSettlement/ram:SpecifiedTradeSettlementHeaderMonetarySummation</v>
      </c>
      <c r="AK297" s="13" t="str">
        <f aca="false">IF(ISERROR(FIND("/",R297)),R297,MID(R297, FIND(CHAR(1),SUBSTITUTE(R297,"/",CHAR(1), LEN(R297)-LEN(SUBSTITUTE(R297,"/","")))), LEN(R297)))</f>
        <v>/ram:LineTotalAmount</v>
      </c>
      <c r="AL297" s="14" t="n">
        <f aca="false">COUNTIFS(R$4:R297,AJ297)</f>
        <v>1</v>
      </c>
      <c r="AM297" s="1"/>
      <c r="AN297" s="277" t="str">
        <f aca="false">D297</f>
        <v>SCT_HTS</v>
      </c>
      <c r="AO297" s="278" t="str">
        <f aca="false">E297</f>
        <v>BT-106</v>
      </c>
      <c r="AP297" s="279" t="str">
        <f aca="false">IF(F297="","",F297)</f>
        <v>BT-106</v>
      </c>
      <c r="AQ297" s="99" t="n">
        <f aca="false">LEN(BB297)-LEN(SUBSTITUTE(BB297,"/",""))-1</f>
        <v>4</v>
      </c>
      <c r="AR297" s="99" t="str">
        <f aca="false">H297</f>
        <v>1..1</v>
      </c>
      <c r="AS297" s="97" t="s">
        <v>4453</v>
      </c>
      <c r="AT297" s="97" t="s">
        <v>4454</v>
      </c>
      <c r="AU297" s="98"/>
      <c r="AV297" s="98"/>
      <c r="AW297" s="98" t="s">
        <v>6891</v>
      </c>
      <c r="AX297" s="97" t="s">
        <v>5229</v>
      </c>
      <c r="AY297" s="99" t="str">
        <f aca="false">O297</f>
        <v>1..1</v>
      </c>
      <c r="AZ297" s="100" t="str">
        <f aca="false">P297</f>
        <v>1..1</v>
      </c>
      <c r="BA297" s="54" t="str">
        <f aca="false">Q297</f>
        <v>/rsm:CrossIndustryInvoice
/rsm:SupplyChainTradeTransaction
/ram:ApplicableHeaderTradeSettlement
/ram:SpecifiedTradeSettlementHeaderMonetarySummation
/ram:LineTotalAmount</v>
      </c>
      <c r="BB297" s="109" t="str">
        <f aca="false">R297</f>
        <v>/rsm:CrossIndustryInvoice/rsm:SupplyChainTradeTransaction/ram:ApplicableHeaderTradeSettlement/ram:SpecifiedTradeSettlementHeaderMonetarySummation/ram:LineTotalAmount</v>
      </c>
      <c r="BC297" s="99" t="str">
        <f aca="false">IF(S297="","",S297)</f>
        <v>A</v>
      </c>
      <c r="BD297" s="10" t="str">
        <f aca="false">IF(T297="","",T297)</f>
        <v>E</v>
      </c>
      <c r="BE297" s="99" t="str">
        <f aca="false">IF(U297="","",U297)</f>
        <v>0..n</v>
      </c>
      <c r="BF297" s="99" t="str">
        <f aca="false">IF(V297="","",V297)</f>
        <v>CAR-2, CAR-3</v>
      </c>
      <c r="BG297" s="315" t="str">
        <f aca="false">IF(W297="","",W297)</f>
        <v/>
      </c>
      <c r="BH297" s="6"/>
      <c r="BI297" s="10" t="str">
        <f aca="false">Y297</f>
        <v>-</v>
      </c>
      <c r="BJ297" s="10" t="str">
        <f aca="false">Z297</f>
        <v>X</v>
      </c>
      <c r="BK297" s="10" t="str">
        <f aca="false">AA297</f>
        <v>X</v>
      </c>
      <c r="BL297" s="10" t="str">
        <f aca="false">AB297</f>
        <v>X</v>
      </c>
      <c r="BM297" s="10" t="str">
        <f aca="false">AC297</f>
        <v>X</v>
      </c>
      <c r="BN297" s="10" t="str">
        <f aca="false">AD297</f>
        <v>X</v>
      </c>
      <c r="BO297" s="10" t="str">
        <f aca="false">AE297</f>
        <v>X</v>
      </c>
      <c r="BP297" s="6"/>
      <c r="BQ297" s="10" t="str">
        <f aca="false">AG297</f>
        <v>BASIC WL</v>
      </c>
      <c r="BR297" s="110" t="str">
        <f aca="false">AH297</f>
        <v>BASIC WL</v>
      </c>
      <c r="BS297" s="47"/>
      <c r="BT297" s="49" t="s">
        <v>6862</v>
      </c>
    </row>
    <row r="298" s="53" customFormat="true" ht="102" hidden="false" customHeight="false" outlineLevel="0" collapsed="false">
      <c r="A298" s="58" t="str">
        <f aca="false">IF(OR(T298="E",T298="A"),"YES","NO")</f>
        <v>YES</v>
      </c>
      <c r="B298" s="58"/>
      <c r="C298" s="58"/>
      <c r="D298" s="277" t="s">
        <v>6235</v>
      </c>
      <c r="E298" s="278" t="s">
        <v>4456</v>
      </c>
      <c r="F298" s="279" t="s">
        <v>4456</v>
      </c>
      <c r="G298" s="99" t="n">
        <f aca="false">LEN(R298)-LEN(SUBSTITUTE(R298,"/",""))-1</f>
        <v>4</v>
      </c>
      <c r="H298" s="99" t="s">
        <v>95</v>
      </c>
      <c r="I298" s="97" t="s">
        <v>4457</v>
      </c>
      <c r="J298" s="97" t="s">
        <v>4458</v>
      </c>
      <c r="K298" s="98" t="s">
        <v>4459</v>
      </c>
      <c r="L298" s="98"/>
      <c r="M298" s="98" t="s">
        <v>6892</v>
      </c>
      <c r="N298" s="97" t="s">
        <v>856</v>
      </c>
      <c r="O298" s="99" t="s">
        <v>95</v>
      </c>
      <c r="P298" s="100" t="str">
        <f aca="false">O298</f>
        <v>0..1</v>
      </c>
      <c r="Q298" s="54" t="s">
        <v>6784</v>
      </c>
      <c r="R298" s="109" t="s">
        <v>4461</v>
      </c>
      <c r="S298" s="99" t="s">
        <v>858</v>
      </c>
      <c r="T298" s="10" t="str">
        <f aca="false">IF($E298="","",IF(ISERROR(SEARCH("@",$R298)),IF(LEFT($E298,4)="BG-X","EG",IF(LEFT($E298,2)="BG","G",IF(LEFT($E298,4)="BT-X",IF(LEN($E298)-LEN(SUBSTITUTE($E298,"-",))&gt;2,"","E"),IF(LEN($E298)-LEN(SUBSTITUTE($E298,"-",))&gt;1,"","E")))),"A"))</f>
        <v>E</v>
      </c>
      <c r="U298" s="99" t="s">
        <v>112</v>
      </c>
      <c r="V298" s="99" t="s">
        <v>122</v>
      </c>
      <c r="W298" s="315"/>
      <c r="X298" s="38"/>
      <c r="Y298" s="10" t="str">
        <f aca="false">IF(AH298=Y$4,"X","-")</f>
        <v>-</v>
      </c>
      <c r="Z298" s="10" t="str">
        <f aca="false">IF(Y298="X","X",IF($AH298=Z$4,"X","-"))</f>
        <v>X</v>
      </c>
      <c r="AA298" s="10" t="str">
        <f aca="false">IF(Z298="X","X",IF($AH298=AA$4,"X","-"))</f>
        <v>X</v>
      </c>
      <c r="AB298" s="10" t="str">
        <f aca="false">IF(AA298="X","X",IF($AH298=AB$4,"X","-"))</f>
        <v>X</v>
      </c>
      <c r="AC298" s="10" t="str">
        <f aca="false">IF(AB298="X","X",IF($AH298=AC$4,"X","-"))</f>
        <v>X</v>
      </c>
      <c r="AD298" s="10" t="str">
        <f aca="false">IF(AC298="X","X",IF($AH298=AD$4,"X","-"))</f>
        <v>X</v>
      </c>
      <c r="AE298" s="10" t="str">
        <f aca="false">IF(AD298="X","X",IF($AH298=AE$4,"X","-"))</f>
        <v>X</v>
      </c>
      <c r="AF298" s="38"/>
      <c r="AG298" s="10" t="s">
        <v>25</v>
      </c>
      <c r="AH298" s="110" t="s">
        <v>25</v>
      </c>
      <c r="AI298" s="38"/>
      <c r="AJ298" s="13" t="str">
        <f aca="false">IF(ISERROR(FIND("/",R298)),R298,LEFT(R298,FIND(CHAR(1),SUBSTITUTE(R298,"/",CHAR(1),LEN(R298)-LEN(SUBSTITUTE(R298,"/",""))))-1))</f>
        <v>/rsm:CrossIndustryInvoice/rsm:SupplyChainTradeTransaction/ram:ApplicableHeaderTradeSettlement/ram:SpecifiedTradeSettlementHeaderMonetarySummation</v>
      </c>
      <c r="AK298" s="13" t="str">
        <f aca="false">IF(ISERROR(FIND("/",R298)),R298,MID(R298, FIND(CHAR(1),SUBSTITUTE(R298,"/",CHAR(1), LEN(R298)-LEN(SUBSTITUTE(R298,"/","")))), LEN(R298)))</f>
        <v>/ram:ChargeTotalAmount</v>
      </c>
      <c r="AL298" s="14" t="n">
        <f aca="false">COUNTIFS(R$4:R298,AJ298)</f>
        <v>1</v>
      </c>
      <c r="AM298" s="1"/>
      <c r="AN298" s="277" t="str">
        <f aca="false">D298</f>
        <v>SCT_HTS</v>
      </c>
      <c r="AO298" s="278" t="str">
        <f aca="false">E298</f>
        <v>BT-108</v>
      </c>
      <c r="AP298" s="279" t="str">
        <f aca="false">IF(F298="","",F298)</f>
        <v>BT-108</v>
      </c>
      <c r="AQ298" s="99" t="n">
        <f aca="false">LEN(BB298)-LEN(SUBSTITUTE(BB298,"/",""))-1</f>
        <v>4</v>
      </c>
      <c r="AR298" s="99" t="str">
        <f aca="false">H298</f>
        <v>0..1</v>
      </c>
      <c r="AS298" s="97" t="s">
        <v>4462</v>
      </c>
      <c r="AT298" s="97" t="s">
        <v>4463</v>
      </c>
      <c r="AU298" s="98" t="s">
        <v>4464</v>
      </c>
      <c r="AV298" s="98"/>
      <c r="AW298" s="98" t="s">
        <v>6893</v>
      </c>
      <c r="AX298" s="97" t="s">
        <v>5229</v>
      </c>
      <c r="AY298" s="99" t="str">
        <f aca="false">O298</f>
        <v>0..1</v>
      </c>
      <c r="AZ298" s="100" t="str">
        <f aca="false">P298</f>
        <v>0..1</v>
      </c>
      <c r="BA298" s="54" t="str">
        <f aca="false">Q298</f>
        <v>/rsm:CrossIndustryInvoice
/rsm:SupplyChainTradeTransaction
/ram:ApplicableHeaderTradeSettlement
/ram:SpecifiedTradeSettlementHeaderMonetarySummation
/ram:ChargeTotalAmount</v>
      </c>
      <c r="BB298" s="109" t="str">
        <f aca="false">R298</f>
        <v>/rsm:CrossIndustryInvoice/rsm:SupplyChainTradeTransaction/ram:ApplicableHeaderTradeSettlement/ram:SpecifiedTradeSettlementHeaderMonetarySummation/ram:ChargeTotalAmount</v>
      </c>
      <c r="BC298" s="99" t="str">
        <f aca="false">IF(S298="","",S298)</f>
        <v>A</v>
      </c>
      <c r="BD298" s="10" t="str">
        <f aca="false">IF(T298="","",T298)</f>
        <v>E</v>
      </c>
      <c r="BE298" s="99" t="str">
        <f aca="false">IF(U298="","",U298)</f>
        <v>0..n</v>
      </c>
      <c r="BF298" s="99" t="str">
        <f aca="false">IF(V298="","",V298)</f>
        <v>CAR-3</v>
      </c>
      <c r="BG298" s="315" t="str">
        <f aca="false">IF(W298="","",W298)</f>
        <v/>
      </c>
      <c r="BH298" s="6"/>
      <c r="BI298" s="10" t="str">
        <f aca="false">Y298</f>
        <v>-</v>
      </c>
      <c r="BJ298" s="10" t="str">
        <f aca="false">Z298</f>
        <v>X</v>
      </c>
      <c r="BK298" s="10" t="str">
        <f aca="false">AA298</f>
        <v>X</v>
      </c>
      <c r="BL298" s="10" t="str">
        <f aca="false">AB298</f>
        <v>X</v>
      </c>
      <c r="BM298" s="10" t="str">
        <f aca="false">AC298</f>
        <v>X</v>
      </c>
      <c r="BN298" s="10" t="str">
        <f aca="false">AD298</f>
        <v>X</v>
      </c>
      <c r="BO298" s="10" t="str">
        <f aca="false">AE298</f>
        <v>X</v>
      </c>
      <c r="BP298" s="6"/>
      <c r="BQ298" s="10" t="str">
        <f aca="false">AG298</f>
        <v>BASIC WL</v>
      </c>
      <c r="BR298" s="110" t="str">
        <f aca="false">AH298</f>
        <v>BASIC WL</v>
      </c>
      <c r="BS298" s="47"/>
      <c r="BT298" s="49" t="s">
        <v>6862</v>
      </c>
    </row>
    <row r="299" s="53" customFormat="true" ht="102" hidden="false" customHeight="false" outlineLevel="0" collapsed="false">
      <c r="A299" s="58" t="str">
        <f aca="false">IF(OR(T299="E",T299="A"),"YES","NO")</f>
        <v>YES</v>
      </c>
      <c r="B299" s="58"/>
      <c r="C299" s="58"/>
      <c r="D299" s="277" t="s">
        <v>6235</v>
      </c>
      <c r="E299" s="278" t="s">
        <v>4466</v>
      </c>
      <c r="F299" s="279" t="s">
        <v>4466</v>
      </c>
      <c r="G299" s="99" t="n">
        <f aca="false">LEN(R299)-LEN(SUBSTITUTE(R299,"/",""))-1</f>
        <v>4</v>
      </c>
      <c r="H299" s="99" t="s">
        <v>95</v>
      </c>
      <c r="I299" s="97" t="s">
        <v>4467</v>
      </c>
      <c r="J299" s="97" t="s">
        <v>4468</v>
      </c>
      <c r="K299" s="98" t="s">
        <v>4469</v>
      </c>
      <c r="L299" s="98"/>
      <c r="M299" s="98" t="s">
        <v>6894</v>
      </c>
      <c r="N299" s="97" t="s">
        <v>856</v>
      </c>
      <c r="O299" s="99" t="s">
        <v>95</v>
      </c>
      <c r="P299" s="100" t="str">
        <f aca="false">O299</f>
        <v>0..1</v>
      </c>
      <c r="Q299" s="54" t="s">
        <v>6787</v>
      </c>
      <c r="R299" s="109" t="s">
        <v>4471</v>
      </c>
      <c r="S299" s="99" t="s">
        <v>858</v>
      </c>
      <c r="T299" s="10" t="str">
        <f aca="false">IF($E299="","",IF(ISERROR(SEARCH("@",$R299)),IF(LEFT($E299,4)="BG-X","EG",IF(LEFT($E299,2)="BG","G",IF(LEFT($E299,4)="BT-X",IF(LEN($E299)-LEN(SUBSTITUTE($E299,"-",))&gt;2,"","E"),IF(LEN($E299)-LEN(SUBSTITUTE($E299,"-",))&gt;1,"","E")))),"A"))</f>
        <v>E</v>
      </c>
      <c r="U299" s="99" t="s">
        <v>112</v>
      </c>
      <c r="V299" s="99" t="s">
        <v>122</v>
      </c>
      <c r="W299" s="315"/>
      <c r="X299" s="38"/>
      <c r="Y299" s="10" t="str">
        <f aca="false">IF(AH299=Y$4,"X","-")</f>
        <v>-</v>
      </c>
      <c r="Z299" s="10" t="str">
        <f aca="false">IF(Y299="X","X",IF($AH299=Z$4,"X","-"))</f>
        <v>X</v>
      </c>
      <c r="AA299" s="10" t="str">
        <f aca="false">IF(Z299="X","X",IF($AH299=AA$4,"X","-"))</f>
        <v>X</v>
      </c>
      <c r="AB299" s="10" t="str">
        <f aca="false">IF(AA299="X","X",IF($AH299=AB$4,"X","-"))</f>
        <v>X</v>
      </c>
      <c r="AC299" s="10" t="str">
        <f aca="false">IF(AB299="X","X",IF($AH299=AC$4,"X","-"))</f>
        <v>X</v>
      </c>
      <c r="AD299" s="10" t="str">
        <f aca="false">IF(AC299="X","X",IF($AH299=AD$4,"X","-"))</f>
        <v>X</v>
      </c>
      <c r="AE299" s="10" t="str">
        <f aca="false">IF(AD299="X","X",IF($AH299=AE$4,"X","-"))</f>
        <v>X</v>
      </c>
      <c r="AF299" s="38"/>
      <c r="AG299" s="10" t="s">
        <v>25</v>
      </c>
      <c r="AH299" s="110" t="s">
        <v>25</v>
      </c>
      <c r="AI299" s="38"/>
      <c r="AJ299" s="13" t="str">
        <f aca="false">IF(ISERROR(FIND("/",R299)),R299,LEFT(R299,FIND(CHAR(1),SUBSTITUTE(R299,"/",CHAR(1),LEN(R299)-LEN(SUBSTITUTE(R299,"/",""))))-1))</f>
        <v>/rsm:CrossIndustryInvoice/rsm:SupplyChainTradeTransaction/ram:ApplicableHeaderTradeSettlement/ram:SpecifiedTradeSettlementHeaderMonetarySummation</v>
      </c>
      <c r="AK299" s="13" t="str">
        <f aca="false">IF(ISERROR(FIND("/",R299)),R299,MID(R299, FIND(CHAR(1),SUBSTITUTE(R299,"/",CHAR(1), LEN(R299)-LEN(SUBSTITUTE(R299,"/","")))), LEN(R299)))</f>
        <v>/ram:AllowanceTotalAmount</v>
      </c>
      <c r="AL299" s="14" t="n">
        <f aca="false">COUNTIFS(R$4:R299,AJ299)</f>
        <v>1</v>
      </c>
      <c r="AM299" s="1"/>
      <c r="AN299" s="277" t="str">
        <f aca="false">D299</f>
        <v>SCT_HTS</v>
      </c>
      <c r="AO299" s="278" t="str">
        <f aca="false">E299</f>
        <v>BT-107</v>
      </c>
      <c r="AP299" s="279" t="str">
        <f aca="false">IF(F299="","",F299)</f>
        <v>BT-107</v>
      </c>
      <c r="AQ299" s="99" t="n">
        <f aca="false">LEN(BB299)-LEN(SUBSTITUTE(BB299,"/",""))-1</f>
        <v>4</v>
      </c>
      <c r="AR299" s="99" t="str">
        <f aca="false">H299</f>
        <v>0..1</v>
      </c>
      <c r="AS299" s="97" t="s">
        <v>4472</v>
      </c>
      <c r="AT299" s="97" t="s">
        <v>4473</v>
      </c>
      <c r="AU299" s="98" t="s">
        <v>4474</v>
      </c>
      <c r="AV299" s="98"/>
      <c r="AW299" s="98" t="s">
        <v>6895</v>
      </c>
      <c r="AX299" s="97" t="s">
        <v>5229</v>
      </c>
      <c r="AY299" s="99" t="str">
        <f aca="false">O299</f>
        <v>0..1</v>
      </c>
      <c r="AZ299" s="100" t="str">
        <f aca="false">P299</f>
        <v>0..1</v>
      </c>
      <c r="BA299" s="54" t="str">
        <f aca="false">Q299</f>
        <v>/rsm:CrossIndustryInvoice
/rsm:SupplyChainTradeTransaction
/ram:ApplicableHeaderTradeSettlement
/ram:SpecifiedTradeSettlementHeaderMonetarySummation
/ram:AllowanceTotalAmount</v>
      </c>
      <c r="BB299" s="109" t="str">
        <f aca="false">R299</f>
        <v>/rsm:CrossIndustryInvoice/rsm:SupplyChainTradeTransaction/ram:ApplicableHeaderTradeSettlement/ram:SpecifiedTradeSettlementHeaderMonetarySummation/ram:AllowanceTotalAmount</v>
      </c>
      <c r="BC299" s="99" t="str">
        <f aca="false">IF(S299="","",S299)</f>
        <v>A</v>
      </c>
      <c r="BD299" s="10" t="str">
        <f aca="false">IF(T299="","",T299)</f>
        <v>E</v>
      </c>
      <c r="BE299" s="99" t="str">
        <f aca="false">IF(U299="","",U299)</f>
        <v>0..n</v>
      </c>
      <c r="BF299" s="99" t="str">
        <f aca="false">IF(V299="","",V299)</f>
        <v>CAR-3</v>
      </c>
      <c r="BG299" s="315" t="str">
        <f aca="false">IF(W299="","",W299)</f>
        <v/>
      </c>
      <c r="BH299" s="6"/>
      <c r="BI299" s="10" t="str">
        <f aca="false">Y299</f>
        <v>-</v>
      </c>
      <c r="BJ299" s="10" t="str">
        <f aca="false">Z299</f>
        <v>X</v>
      </c>
      <c r="BK299" s="10" t="str">
        <f aca="false">AA299</f>
        <v>X</v>
      </c>
      <c r="BL299" s="10" t="str">
        <f aca="false">AB299</f>
        <v>X</v>
      </c>
      <c r="BM299" s="10" t="str">
        <f aca="false">AC299</f>
        <v>X</v>
      </c>
      <c r="BN299" s="10" t="str">
        <f aca="false">AD299</f>
        <v>X</v>
      </c>
      <c r="BO299" s="10" t="str">
        <f aca="false">AE299</f>
        <v>X</v>
      </c>
      <c r="BP299" s="6"/>
      <c r="BQ299" s="10" t="str">
        <f aca="false">AG299</f>
        <v>BASIC WL</v>
      </c>
      <c r="BR299" s="110" t="str">
        <f aca="false">AH299</f>
        <v>BASIC WL</v>
      </c>
      <c r="BS299" s="47"/>
      <c r="BT299" s="49" t="s">
        <v>6862</v>
      </c>
    </row>
    <row r="300" s="53" customFormat="true" ht="102" hidden="false" customHeight="false" outlineLevel="0" collapsed="false">
      <c r="A300" s="58" t="str">
        <f aca="false">IF(OR(T300="E",T300="A"),"YES","NO")</f>
        <v>YES</v>
      </c>
      <c r="B300" s="77" t="s">
        <v>6896</v>
      </c>
      <c r="C300" s="30" t="s">
        <v>6897</v>
      </c>
      <c r="D300" s="277" t="s">
        <v>6235</v>
      </c>
      <c r="E300" s="278" t="s">
        <v>4476</v>
      </c>
      <c r="F300" s="279" t="s">
        <v>4476</v>
      </c>
      <c r="G300" s="99" t="n">
        <f aca="false">LEN(R300)-LEN(SUBSTITUTE(R300,"/",""))-1</f>
        <v>4</v>
      </c>
      <c r="H300" s="99" t="s">
        <v>88</v>
      </c>
      <c r="I300" s="97" t="s">
        <v>4477</v>
      </c>
      <c r="J300" s="97" t="s">
        <v>4478</v>
      </c>
      <c r="K300" s="98" t="s">
        <v>4479</v>
      </c>
      <c r="L300" s="98"/>
      <c r="M300" s="98" t="s">
        <v>6789</v>
      </c>
      <c r="N300" s="97" t="s">
        <v>856</v>
      </c>
      <c r="O300" s="99" t="s">
        <v>88</v>
      </c>
      <c r="P300" s="100" t="str">
        <f aca="false">O300</f>
        <v>1..1</v>
      </c>
      <c r="Q300" s="54" t="s">
        <v>6791</v>
      </c>
      <c r="R300" s="109" t="s">
        <v>4481</v>
      </c>
      <c r="S300" s="99" t="s">
        <v>858</v>
      </c>
      <c r="T300" s="10" t="str">
        <f aca="false">IF($E300="","",IF(ISERROR(SEARCH("@",$R300)),IF(LEFT($E300,4)="BG-X","EG",IF(LEFT($E300,2)="BG","G",IF(LEFT($E300,4)="BT-X",IF(LEN($E300)-LEN(SUBSTITUTE($E300,"-",))&gt;2,"","E"),IF(LEN($E300)-LEN(SUBSTITUTE($E300,"-",))&gt;1,"","E")))),"A"))</f>
        <v>E</v>
      </c>
      <c r="U300" s="99" t="s">
        <v>112</v>
      </c>
      <c r="V300" s="99" t="s">
        <v>140</v>
      </c>
      <c r="W300" s="315"/>
      <c r="X300" s="38"/>
      <c r="Y300" s="10" t="str">
        <f aca="false">IF(AH300=Y$4,"X","-")</f>
        <v>X</v>
      </c>
      <c r="Z300" s="10" t="str">
        <f aca="false">IF(Y300="X","X",IF($AH300=Z$4,"X","-"))</f>
        <v>X</v>
      </c>
      <c r="AA300" s="10" t="str">
        <f aca="false">IF(Z300="X","X",IF($AH300=AA$4,"X","-"))</f>
        <v>X</v>
      </c>
      <c r="AB300" s="10" t="str">
        <f aca="false">IF(AA300="X","X",IF($AH300=AB$4,"X","-"))</f>
        <v>X</v>
      </c>
      <c r="AC300" s="10" t="str">
        <f aca="false">IF(AB300="X","X",IF($AH300=AC$4,"X","-"))</f>
        <v>X</v>
      </c>
      <c r="AD300" s="10" t="str">
        <f aca="false">IF(AC300="X","X",IF($AH300=AD$4,"X","-"))</f>
        <v>X</v>
      </c>
      <c r="AE300" s="10" t="str">
        <f aca="false">IF(AD300="X","X",IF($AH300=AE$4,"X","-"))</f>
        <v>X</v>
      </c>
      <c r="AF300" s="38"/>
      <c r="AG300" s="10" t="s">
        <v>24</v>
      </c>
      <c r="AH300" s="110" t="s">
        <v>24</v>
      </c>
      <c r="AI300" s="38"/>
      <c r="AJ300" s="13" t="str">
        <f aca="false">IF(ISERROR(FIND("/",R300)),R300,LEFT(R300,FIND(CHAR(1),SUBSTITUTE(R300,"/",CHAR(1),LEN(R300)-LEN(SUBSTITUTE(R300,"/",""))))-1))</f>
        <v>/rsm:CrossIndustryInvoice/rsm:SupplyChainTradeTransaction/ram:ApplicableHeaderTradeSettlement/ram:SpecifiedTradeSettlementHeaderMonetarySummation</v>
      </c>
      <c r="AK300" s="13" t="str">
        <f aca="false">IF(ISERROR(FIND("/",R300)),R300,MID(R300, FIND(CHAR(1),SUBSTITUTE(R300,"/",CHAR(1), LEN(R300)-LEN(SUBSTITUTE(R300,"/","")))), LEN(R300)))</f>
        <v>/ram:TaxBasisTotalAmount</v>
      </c>
      <c r="AL300" s="14" t="n">
        <f aca="false">COUNTIFS(R$4:R300,AJ300)</f>
        <v>1</v>
      </c>
      <c r="AM300" s="1"/>
      <c r="AN300" s="277" t="str">
        <f aca="false">D300</f>
        <v>SCT_HTS</v>
      </c>
      <c r="AO300" s="278" t="str">
        <f aca="false">E300</f>
        <v>BT-109</v>
      </c>
      <c r="AP300" s="279" t="str">
        <f aca="false">IF(F300="","",F300)</f>
        <v>BT-109</v>
      </c>
      <c r="AQ300" s="99" t="n">
        <f aca="false">LEN(BB300)-LEN(SUBSTITUTE(BB300,"/",""))-1</f>
        <v>4</v>
      </c>
      <c r="AR300" s="99" t="str">
        <f aca="false">H300</f>
        <v>1..1</v>
      </c>
      <c r="AS300" s="97" t="s">
        <v>4482</v>
      </c>
      <c r="AT300" s="97" t="s">
        <v>4483</v>
      </c>
      <c r="AU300" s="98" t="s">
        <v>4484</v>
      </c>
      <c r="AV300" s="98"/>
      <c r="AW300" s="98" t="s">
        <v>6792</v>
      </c>
      <c r="AX300" s="97" t="s">
        <v>5229</v>
      </c>
      <c r="AY300" s="99" t="str">
        <f aca="false">O300</f>
        <v>1..1</v>
      </c>
      <c r="AZ300" s="100" t="str">
        <f aca="false">P300</f>
        <v>1..1</v>
      </c>
      <c r="BA300" s="54" t="str">
        <f aca="false">Q300</f>
        <v>/rsm:CrossIndustryInvoice
/rsm:SupplyChainTradeTransaction
/ram:ApplicableHeaderTradeSettlement
/ram:SpecifiedTradeSettlementHeaderMonetarySummation
/ram:TaxBasisTotalAmount</v>
      </c>
      <c r="BB300" s="109" t="str">
        <f aca="false">R300</f>
        <v>/rsm:CrossIndustryInvoice/rsm:SupplyChainTradeTransaction/ram:ApplicableHeaderTradeSettlement/ram:SpecifiedTradeSettlementHeaderMonetarySummation/ram:TaxBasisTotalAmount</v>
      </c>
      <c r="BC300" s="99" t="str">
        <f aca="false">IF(S300="","",S300)</f>
        <v>A</v>
      </c>
      <c r="BD300" s="10" t="str">
        <f aca="false">IF(T300="","",T300)</f>
        <v>E</v>
      </c>
      <c r="BE300" s="99" t="str">
        <f aca="false">IF(U300="","",U300)</f>
        <v>0..n</v>
      </c>
      <c r="BF300" s="99" t="str">
        <f aca="false">IF(V300="","",V300)</f>
        <v>CAR-2, CAR-3</v>
      </c>
      <c r="BG300" s="315" t="str">
        <f aca="false">IF(W300="","",W300)</f>
        <v/>
      </c>
      <c r="BH300" s="6"/>
      <c r="BI300" s="10" t="str">
        <f aca="false">Y300</f>
        <v>X</v>
      </c>
      <c r="BJ300" s="10" t="str">
        <f aca="false">Z300</f>
        <v>X</v>
      </c>
      <c r="BK300" s="10" t="str">
        <f aca="false">AA300</f>
        <v>X</v>
      </c>
      <c r="BL300" s="10" t="str">
        <f aca="false">AB300</f>
        <v>X</v>
      </c>
      <c r="BM300" s="10" t="str">
        <f aca="false">AC300</f>
        <v>X</v>
      </c>
      <c r="BN300" s="10" t="str">
        <f aca="false">AD300</f>
        <v>X</v>
      </c>
      <c r="BO300" s="10" t="str">
        <f aca="false">AE300</f>
        <v>X</v>
      </c>
      <c r="BP300" s="6"/>
      <c r="BQ300" s="10" t="str">
        <f aca="false">AG300</f>
        <v>MINIMUM</v>
      </c>
      <c r="BR300" s="110" t="str">
        <f aca="false">AH300</f>
        <v>MINIMUM</v>
      </c>
      <c r="BS300" s="47"/>
      <c r="BT300" s="49" t="s">
        <v>6862</v>
      </c>
    </row>
    <row r="301" s="53" customFormat="true" ht="114" hidden="false" customHeight="false" outlineLevel="0" collapsed="false">
      <c r="A301" s="58" t="str">
        <f aca="false">IF(OR(T301="E",T301="A"),"YES","NO")</f>
        <v>YES</v>
      </c>
      <c r="B301" s="58"/>
      <c r="C301" s="58"/>
      <c r="D301" s="277" t="s">
        <v>6235</v>
      </c>
      <c r="E301" s="278" t="s">
        <v>4486</v>
      </c>
      <c r="F301" s="279" t="s">
        <v>4486</v>
      </c>
      <c r="G301" s="99" t="n">
        <f aca="false">LEN(R301)-LEN(SUBSTITUTE(R301,"/",""))-1</f>
        <v>4</v>
      </c>
      <c r="H301" s="99" t="s">
        <v>95</v>
      </c>
      <c r="I301" s="316" t="s">
        <v>4487</v>
      </c>
      <c r="J301" s="97" t="s">
        <v>4488</v>
      </c>
      <c r="K301" s="98" t="s">
        <v>4489</v>
      </c>
      <c r="L301" s="98"/>
      <c r="M301" s="98" t="s">
        <v>6796</v>
      </c>
      <c r="N301" s="97" t="s">
        <v>856</v>
      </c>
      <c r="O301" s="99" t="s">
        <v>5397</v>
      </c>
      <c r="P301" s="100" t="str">
        <f aca="false">O301</f>
        <v>0..2</v>
      </c>
      <c r="Q301" s="54" t="s">
        <v>6797</v>
      </c>
      <c r="R301" s="109" t="s">
        <v>6798</v>
      </c>
      <c r="S301" s="99" t="s">
        <v>858</v>
      </c>
      <c r="T301" s="10" t="str">
        <f aca="false">IF($E301="","",IF(ISERROR(SEARCH("@",$R301)),IF(LEFT($E301,4)="BG-X","EG",IF(LEFT($E301,2)="BG","G",IF(LEFT($E301,4)="BT-X",IF(LEN($E301)-LEN(SUBSTITUTE($E301,"-",))&gt;2,"","E"),IF(LEN($E301)-LEN(SUBSTITUTE($E301,"-",))&gt;1,"","E")))),"A"))</f>
        <v>E</v>
      </c>
      <c r="U301" s="99" t="s">
        <v>112</v>
      </c>
      <c r="V301" s="99" t="s">
        <v>4491</v>
      </c>
      <c r="W301" s="315" t="s">
        <v>4492</v>
      </c>
      <c r="X301" s="38"/>
      <c r="Y301" s="10" t="str">
        <f aca="false">IF(AH301=Y$4,"X","-")</f>
        <v>X</v>
      </c>
      <c r="Z301" s="10" t="str">
        <f aca="false">IF(Y301="X","X",IF($AH301=Z$4,"X","-"))</f>
        <v>X</v>
      </c>
      <c r="AA301" s="10" t="str">
        <f aca="false">IF(Z301="X","X",IF($AH301=AA$4,"X","-"))</f>
        <v>X</v>
      </c>
      <c r="AB301" s="10" t="str">
        <f aca="false">IF(AA301="X","X",IF($AH301=AB$4,"X","-"))</f>
        <v>X</v>
      </c>
      <c r="AC301" s="10" t="str">
        <f aca="false">IF(AB301="X","X",IF($AH301=AC$4,"X","-"))</f>
        <v>X</v>
      </c>
      <c r="AD301" s="10" t="str">
        <f aca="false">IF(AC301="X","X",IF($AH301=AD$4,"X","-"))</f>
        <v>X</v>
      </c>
      <c r="AE301" s="10" t="str">
        <f aca="false">IF(AD301="X","X",IF($AH301=AE$4,"X","-"))</f>
        <v>X</v>
      </c>
      <c r="AF301" s="38"/>
      <c r="AG301" s="10" t="s">
        <v>24</v>
      </c>
      <c r="AH301" s="110" t="s">
        <v>24</v>
      </c>
      <c r="AI301" s="38"/>
      <c r="AJ301" s="13" t="str">
        <f aca="false">IF(ISERROR(FIND("/",R301)),R301,LEFT(R301,FIND(CHAR(1),SUBSTITUTE(R301,"/",CHAR(1),LEN(R301)-LEN(SUBSTITUTE(R301,"/",""))))-1))</f>
        <v>/rsm:CrossIndustryInvoice/rsm:SupplyChainTradeTransaction/ram:ApplicableHeaderTradeSettlement/ram:SpecifiedTradeSettlementHeaderMonetarySummation</v>
      </c>
      <c r="AK301" s="13" t="str">
        <f aca="false">IF(ISERROR(FIND("/",R301)),R301,MID(R301, FIND(CHAR(1),SUBSTITUTE(R301,"/",CHAR(1), LEN(R301)-LEN(SUBSTITUTE(R301,"/","")))), LEN(R301)))</f>
        <v>/ram:TaxTotalAmount</v>
      </c>
      <c r="AL301" s="14" t="n">
        <f aca="false">COUNTIFS(R$4:R301,AJ301)</f>
        <v>1</v>
      </c>
      <c r="AM301" s="1"/>
      <c r="AN301" s="277" t="str">
        <f aca="false">D301</f>
        <v>SCT_HTS</v>
      </c>
      <c r="AO301" s="278" t="str">
        <f aca="false">E301</f>
        <v>BT-110</v>
      </c>
      <c r="AP301" s="279" t="str">
        <f aca="false">IF(F301="","",F301)</f>
        <v>BT-110</v>
      </c>
      <c r="AQ301" s="99" t="n">
        <f aca="false">LEN(BB301)-LEN(SUBSTITUTE(BB301,"/",""))-1</f>
        <v>4</v>
      </c>
      <c r="AR301" s="99" t="str">
        <f aca="false">H301</f>
        <v>0..1</v>
      </c>
      <c r="AS301" s="316" t="s">
        <v>6799</v>
      </c>
      <c r="AT301" s="97" t="s">
        <v>4494</v>
      </c>
      <c r="AU301" s="98" t="s">
        <v>4495</v>
      </c>
      <c r="AV301" s="98"/>
      <c r="AW301" s="98" t="s">
        <v>6800</v>
      </c>
      <c r="AX301" s="97" t="s">
        <v>5229</v>
      </c>
      <c r="AY301" s="99" t="str">
        <f aca="false">O301</f>
        <v>0..2</v>
      </c>
      <c r="AZ301" s="100" t="str">
        <f aca="false">P301</f>
        <v>0..2</v>
      </c>
      <c r="BA301" s="54" t="str">
        <f aca="false">Q301</f>
        <v>/rsm:CrossIndustryInvoice
/rsm:SupplyChainTradeTransaction
/ram:ApplicableHeaderTradeSettlement
/ram:SpecifiedTradeSettlementHeaderMonetarySummation
/ram:TaxTotalAmount</v>
      </c>
      <c r="BB301" s="109" t="str">
        <f aca="false">R301</f>
        <v>/rsm:CrossIndustryInvoice/rsm:SupplyChainTradeTransaction/ram:ApplicableHeaderTradeSettlement/ram:SpecifiedTradeSettlementHeaderMonetarySummation/ram:TaxTotalAmount</v>
      </c>
      <c r="BC301" s="99" t="str">
        <f aca="false">IF(S301="","",S301)</f>
        <v>A</v>
      </c>
      <c r="BD301" s="10" t="str">
        <f aca="false">IF(T301="","",T301)</f>
        <v>E</v>
      </c>
      <c r="BE301" s="99" t="str">
        <f aca="false">IF(U301="","",U301)</f>
        <v>0..n</v>
      </c>
      <c r="BF301" s="99" t="str">
        <f aca="false">IF(V301="","",V301)</f>
        <v>STR-4, CAR-3</v>
      </c>
      <c r="BG301" s="315" t="str">
        <f aca="false">IF(W301="","",W301)</f>
        <v>@currencyID is mandatory to differentiate between VAT amount and VAT amount in accounting currency.</v>
      </c>
      <c r="BH301" s="6"/>
      <c r="BI301" s="10" t="str">
        <f aca="false">Y301</f>
        <v>X</v>
      </c>
      <c r="BJ301" s="10" t="str">
        <f aca="false">Z301</f>
        <v>X</v>
      </c>
      <c r="BK301" s="10" t="str">
        <f aca="false">AA301</f>
        <v>X</v>
      </c>
      <c r="BL301" s="10" t="str">
        <f aca="false">AB301</f>
        <v>X</v>
      </c>
      <c r="BM301" s="10" t="str">
        <f aca="false">AC301</f>
        <v>X</v>
      </c>
      <c r="BN301" s="10" t="str">
        <f aca="false">AD301</f>
        <v>X</v>
      </c>
      <c r="BO301" s="10" t="str">
        <f aca="false">AE301</f>
        <v>X</v>
      </c>
      <c r="BP301" s="6"/>
      <c r="BQ301" s="10" t="str">
        <f aca="false">AG301</f>
        <v>MINIMUM</v>
      </c>
      <c r="BR301" s="110" t="str">
        <f aca="false">AH301</f>
        <v>MINIMUM</v>
      </c>
      <c r="BS301" s="47"/>
      <c r="BT301" s="49" t="s">
        <v>6862</v>
      </c>
    </row>
    <row r="302" s="53" customFormat="true" ht="114" hidden="false" customHeight="false" outlineLevel="0" collapsed="false">
      <c r="A302" s="58" t="str">
        <f aca="false">IF(OR(T302="E",T302="A"),"YES","NO")</f>
        <v>YES</v>
      </c>
      <c r="B302" s="58"/>
      <c r="C302" s="58"/>
      <c r="D302" s="277" t="s">
        <v>6235</v>
      </c>
      <c r="E302" s="278" t="s">
        <v>4496</v>
      </c>
      <c r="F302" s="279" t="s">
        <v>6898</v>
      </c>
      <c r="G302" s="99" t="n">
        <f aca="false">LEN(R302)-LEN(SUBSTITUTE(R302,"/",""))-1</f>
        <v>5</v>
      </c>
      <c r="H302" s="99" t="s">
        <v>88</v>
      </c>
      <c r="I302" s="139" t="s">
        <v>6801</v>
      </c>
      <c r="J302" s="97"/>
      <c r="K302" s="98"/>
      <c r="L302" s="98"/>
      <c r="M302" s="98" t="s">
        <v>4492</v>
      </c>
      <c r="N302" s="97" t="s">
        <v>174</v>
      </c>
      <c r="O302" s="99" t="s">
        <v>88</v>
      </c>
      <c r="P302" s="100" t="str">
        <f aca="false">O302</f>
        <v>1..1</v>
      </c>
      <c r="Q302" s="54" t="s">
        <v>6802</v>
      </c>
      <c r="R302" s="109" t="s">
        <v>6803</v>
      </c>
      <c r="S302" s="99" t="s">
        <v>176</v>
      </c>
      <c r="T302" s="10" t="str">
        <f aca="false">IF($E302="","",IF(ISERROR(SEARCH("@",$R302)),IF(LEFT($E302,4)="BG-X","EG",IF(LEFT($E302,2)="BG","G",IF(LEFT($E302,4)="BT-X",IF(LEN($E302)-LEN(SUBSTITUTE($E302,"-",))&gt;2,"","E"),IF(LEN($E302)-LEN(SUBSTITUTE($E302,"-",))&gt;1,"","E")))),"A"))</f>
        <v>A</v>
      </c>
      <c r="U302" s="99" t="s">
        <v>95</v>
      </c>
      <c r="V302" s="99"/>
      <c r="W302" s="315" t="s">
        <v>4492</v>
      </c>
      <c r="X302" s="38"/>
      <c r="Y302" s="10" t="str">
        <f aca="false">IF(AH302=Y$4,"X","-")</f>
        <v>X</v>
      </c>
      <c r="Z302" s="10" t="str">
        <f aca="false">IF(Y302="X","X",IF($AH302=Z$4,"X","-"))</f>
        <v>X</v>
      </c>
      <c r="AA302" s="10" t="str">
        <f aca="false">IF(Z302="X","X",IF($AH302=AA$4,"X","-"))</f>
        <v>X</v>
      </c>
      <c r="AB302" s="10" t="str">
        <f aca="false">IF(AA302="X","X",IF($AH302=AB$4,"X","-"))</f>
        <v>X</v>
      </c>
      <c r="AC302" s="10" t="str">
        <f aca="false">IF(AB302="X","X",IF($AH302=AC$4,"X","-"))</f>
        <v>X</v>
      </c>
      <c r="AD302" s="10" t="str">
        <f aca="false">IF(AC302="X","X",IF($AH302=AD$4,"X","-"))</f>
        <v>X</v>
      </c>
      <c r="AE302" s="10" t="str">
        <f aca="false">IF(AD302="X","X",IF($AH302=AE$4,"X","-"))</f>
        <v>X</v>
      </c>
      <c r="AF302" s="38"/>
      <c r="AG302" s="10" t="s">
        <v>24</v>
      </c>
      <c r="AH302" s="110" t="s">
        <v>24</v>
      </c>
      <c r="AI302" s="38"/>
      <c r="AJ302" s="13" t="str">
        <f aca="false">IF(ISERROR(FIND("/",R302)),R302,LEFT(R302,FIND(CHAR(1),SUBSTITUTE(R302,"/",CHAR(1),LEN(R302)-LEN(SUBSTITUTE(R302,"/",""))))-1))</f>
        <v>/rsm:CrossIndustryInvoice/rsm:SupplyChainTradeTransaction/ram:ApplicableHeaderTradeSettlement/ram:SpecifiedTradeSettlementHeaderMonetarySummation/ram:TaxTotalAmount</v>
      </c>
      <c r="AK302" s="13" t="str">
        <f aca="false">IF(ISERROR(FIND("/",R302)),R302,MID(R302, FIND(CHAR(1),SUBSTITUTE(R302,"/",CHAR(1), LEN(R302)-LEN(SUBSTITUTE(R302,"/","")))), LEN(R302)))</f>
        <v>/@currencyID</v>
      </c>
      <c r="AL302" s="14" t="n">
        <f aca="false">COUNTIFS(R$4:R302,AJ302)</f>
        <v>1</v>
      </c>
      <c r="AM302" s="1"/>
      <c r="AN302" s="277" t="str">
        <f aca="false">D302</f>
        <v>SCT_HTS</v>
      </c>
      <c r="AO302" s="278" t="str">
        <f aca="false">E302</f>
        <v>BT-110-0</v>
      </c>
      <c r="AP302" s="279" t="str">
        <f aca="false">IF(F302="","",F302)</f>
        <v>BT-110-1</v>
      </c>
      <c r="AQ302" s="99" t="n">
        <f aca="false">LEN(BB302)-LEN(SUBSTITUTE(BB302,"/",""))-1</f>
        <v>5</v>
      </c>
      <c r="AR302" s="99" t="str">
        <f aca="false">H302</f>
        <v>1..1</v>
      </c>
      <c r="AS302" s="139" t="s">
        <v>6804</v>
      </c>
      <c r="AT302" s="97"/>
      <c r="AU302" s="98"/>
      <c r="AV302" s="98"/>
      <c r="AW302" s="98" t="s">
        <v>6805</v>
      </c>
      <c r="AX302" s="97" t="s">
        <v>174</v>
      </c>
      <c r="AY302" s="99" t="str">
        <f aca="false">O302</f>
        <v>1..1</v>
      </c>
      <c r="AZ302" s="100" t="str">
        <f aca="false">P302</f>
        <v>1..1</v>
      </c>
      <c r="BA302" s="54" t="str">
        <f aca="false">Q302</f>
        <v>/rsm:CrossIndustryInvoice
/rsm:SupplyChainTradeTransaction
/ram:ApplicableHeaderTradeSettlement
/ram:SpecifiedTradeSettlementHeaderMonetarySummation
/ram:TaxTotalAmount
/@currencyID</v>
      </c>
      <c r="BB302" s="109" t="str">
        <f aca="false">R302</f>
        <v>/rsm:CrossIndustryInvoice/rsm:SupplyChainTradeTransaction/ram:ApplicableHeaderTradeSettlement/ram:SpecifiedTradeSettlementHeaderMonetarySummation/ram:TaxTotalAmount/@currencyID</v>
      </c>
      <c r="BC302" s="99" t="str">
        <f aca="false">IF(S302="","",S302)</f>
        <v>C</v>
      </c>
      <c r="BD302" s="10" t="str">
        <f aca="false">IF(T302="","",T302)</f>
        <v>A</v>
      </c>
      <c r="BE302" s="99" t="str">
        <f aca="false">IF(U302="","",U302)</f>
        <v>0..1</v>
      </c>
      <c r="BF302" s="99" t="str">
        <f aca="false">IF(V302="","",V302)</f>
        <v/>
      </c>
      <c r="BG302" s="315" t="str">
        <f aca="false">IF(W302="","",W302)</f>
        <v>@currencyID is mandatory to differentiate between VAT amount and VAT amount in accounting currency.</v>
      </c>
      <c r="BH302" s="6"/>
      <c r="BI302" s="10" t="str">
        <f aca="false">Y302</f>
        <v>X</v>
      </c>
      <c r="BJ302" s="10" t="str">
        <f aca="false">Z302</f>
        <v>X</v>
      </c>
      <c r="BK302" s="10" t="str">
        <f aca="false">AA302</f>
        <v>X</v>
      </c>
      <c r="BL302" s="10" t="str">
        <f aca="false">AB302</f>
        <v>X</v>
      </c>
      <c r="BM302" s="10" t="str">
        <f aca="false">AC302</f>
        <v>X</v>
      </c>
      <c r="BN302" s="10" t="str">
        <f aca="false">AD302</f>
        <v>X</v>
      </c>
      <c r="BO302" s="10" t="str">
        <f aca="false">AE302</f>
        <v>X</v>
      </c>
      <c r="BP302" s="6"/>
      <c r="BQ302" s="10" t="str">
        <f aca="false">AG302</f>
        <v>MINIMUM</v>
      </c>
      <c r="BR302" s="110" t="str">
        <f aca="false">AH302</f>
        <v>MINIMUM</v>
      </c>
      <c r="BS302" s="47"/>
      <c r="BT302" s="49" t="s">
        <v>6862</v>
      </c>
    </row>
    <row r="303" s="53" customFormat="true" ht="127.5" hidden="false" customHeight="false" outlineLevel="0" collapsed="false">
      <c r="A303" s="58" t="str">
        <f aca="false">IF(OR(T303="E",T303="A"),"YES","NO")</f>
        <v>YES</v>
      </c>
      <c r="B303" s="58"/>
      <c r="C303" s="58"/>
      <c r="D303" s="277" t="s">
        <v>6235</v>
      </c>
      <c r="E303" s="278" t="s">
        <v>4498</v>
      </c>
      <c r="F303" s="279" t="s">
        <v>4498</v>
      </c>
      <c r="G303" s="99" t="n">
        <f aca="false">LEN(R303)-LEN(SUBSTITUTE(R303,"/",""))-1</f>
        <v>4</v>
      </c>
      <c r="H303" s="99" t="s">
        <v>95</v>
      </c>
      <c r="I303" s="97" t="s">
        <v>4499</v>
      </c>
      <c r="J303" s="97" t="s">
        <v>4500</v>
      </c>
      <c r="K303" s="98" t="s">
        <v>4501</v>
      </c>
      <c r="L303" s="98"/>
      <c r="M303" s="98" t="s">
        <v>6807</v>
      </c>
      <c r="N303" s="97" t="s">
        <v>856</v>
      </c>
      <c r="O303" s="99" t="s">
        <v>5397</v>
      </c>
      <c r="P303" s="100" t="str">
        <f aca="false">O303</f>
        <v>0..2</v>
      </c>
      <c r="Q303" s="54" t="s">
        <v>6797</v>
      </c>
      <c r="R303" s="109" t="s">
        <v>6798</v>
      </c>
      <c r="S303" s="99" t="s">
        <v>858</v>
      </c>
      <c r="T303" s="10" t="str">
        <f aca="false">IF($E303="","",IF(ISERROR(SEARCH("@",$R303)),IF(LEFT($E303,4)="BG-X","EG",IF(LEFT($E303,2)="BG","G",IF(LEFT($E303,4)="BT-X",IF(LEN($E303)-LEN(SUBSTITUTE($E303,"-",))&gt;2,"","E"),IF(LEN($E303)-LEN(SUBSTITUTE($E303,"-",))&gt;1,"","E")))),"A"))</f>
        <v>E</v>
      </c>
      <c r="U303" s="99" t="s">
        <v>112</v>
      </c>
      <c r="V303" s="99" t="s">
        <v>4491</v>
      </c>
      <c r="W303" s="315" t="s">
        <v>4492</v>
      </c>
      <c r="X303" s="38"/>
      <c r="Y303" s="10" t="str">
        <f aca="false">IF(AH303=Y$4,"X","-")</f>
        <v>-</v>
      </c>
      <c r="Z303" s="10" t="str">
        <f aca="false">IF(Y303="X","X",IF($AH303=Z$4,"X","-"))</f>
        <v>X</v>
      </c>
      <c r="AA303" s="10" t="str">
        <f aca="false">IF(Z303="X","X",IF($AH303=AA$4,"X","-"))</f>
        <v>X</v>
      </c>
      <c r="AB303" s="10" t="str">
        <f aca="false">IF(AA303="X","X",IF($AH303=AB$4,"X","-"))</f>
        <v>X</v>
      </c>
      <c r="AC303" s="10" t="str">
        <f aca="false">IF(AB303="X","X",IF($AH303=AC$4,"X","-"))</f>
        <v>X</v>
      </c>
      <c r="AD303" s="10" t="str">
        <f aca="false">IF(AC303="X","X",IF($AH303=AD$4,"X","-"))</f>
        <v>X</v>
      </c>
      <c r="AE303" s="10" t="str">
        <f aca="false">IF(AD303="X","X",IF($AH303=AE$4,"X","-"))</f>
        <v>X</v>
      </c>
      <c r="AF303" s="38"/>
      <c r="AG303" s="10" t="s">
        <v>25</v>
      </c>
      <c r="AH303" s="110" t="s">
        <v>25</v>
      </c>
      <c r="AI303" s="38"/>
      <c r="AJ303" s="13" t="str">
        <f aca="false">IF(ISERROR(FIND("/",R303)),R303,LEFT(R303,FIND(CHAR(1),SUBSTITUTE(R303,"/",CHAR(1),LEN(R303)-LEN(SUBSTITUTE(R303,"/",""))))-1))</f>
        <v>/rsm:CrossIndustryInvoice/rsm:SupplyChainTradeTransaction/ram:ApplicableHeaderTradeSettlement/ram:SpecifiedTradeSettlementHeaderMonetarySummation</v>
      </c>
      <c r="AK303" s="13" t="str">
        <f aca="false">IF(ISERROR(FIND("/",R303)),R303,MID(R303, FIND(CHAR(1),SUBSTITUTE(R303,"/",CHAR(1), LEN(R303)-LEN(SUBSTITUTE(R303,"/","")))), LEN(R303)))</f>
        <v>/ram:TaxTotalAmount</v>
      </c>
      <c r="AL303" s="14" t="n">
        <f aca="false">COUNTIFS(R$4:R303,AJ303)</f>
        <v>1</v>
      </c>
      <c r="AM303" s="1"/>
      <c r="AN303" s="277" t="str">
        <f aca="false">D303</f>
        <v>SCT_HTS</v>
      </c>
      <c r="AO303" s="278" t="str">
        <f aca="false">E303</f>
        <v>BT-111</v>
      </c>
      <c r="AP303" s="279" t="str">
        <f aca="false">IF(F303="","",F303)</f>
        <v>BT-111</v>
      </c>
      <c r="AQ303" s="99" t="n">
        <f aca="false">LEN(BB303)-LEN(SUBSTITUTE(BB303,"/",""))-1</f>
        <v>4</v>
      </c>
      <c r="AR303" s="99" t="str">
        <f aca="false">H303</f>
        <v>0..1</v>
      </c>
      <c r="AS303" s="97" t="s">
        <v>4503</v>
      </c>
      <c r="AT303" s="97" t="s">
        <v>4504</v>
      </c>
      <c r="AU303" s="98" t="s">
        <v>4505</v>
      </c>
      <c r="AV303" s="98"/>
      <c r="AW303" s="98" t="s">
        <v>6808</v>
      </c>
      <c r="AX303" s="97" t="s">
        <v>5229</v>
      </c>
      <c r="AY303" s="99" t="str">
        <f aca="false">O303</f>
        <v>0..2</v>
      </c>
      <c r="AZ303" s="100" t="str">
        <f aca="false">P303</f>
        <v>0..2</v>
      </c>
      <c r="BA303" s="54" t="str">
        <f aca="false">Q303</f>
        <v>/rsm:CrossIndustryInvoice
/rsm:SupplyChainTradeTransaction
/ram:ApplicableHeaderTradeSettlement
/ram:SpecifiedTradeSettlementHeaderMonetarySummation
/ram:TaxTotalAmount</v>
      </c>
      <c r="BB303" s="109" t="str">
        <f aca="false">R303</f>
        <v>/rsm:CrossIndustryInvoice/rsm:SupplyChainTradeTransaction/ram:ApplicableHeaderTradeSettlement/ram:SpecifiedTradeSettlementHeaderMonetarySummation/ram:TaxTotalAmount</v>
      </c>
      <c r="BC303" s="99" t="str">
        <f aca="false">IF(S303="","",S303)</f>
        <v>A</v>
      </c>
      <c r="BD303" s="10" t="str">
        <f aca="false">IF(T303="","",T303)</f>
        <v>E</v>
      </c>
      <c r="BE303" s="99" t="str">
        <f aca="false">IF(U303="","",U303)</f>
        <v>0..n</v>
      </c>
      <c r="BF303" s="99" t="str">
        <f aca="false">IF(V303="","",V303)</f>
        <v>STR-4, CAR-3</v>
      </c>
      <c r="BG303" s="315" t="str">
        <f aca="false">IF(W303="","",W303)</f>
        <v>@currencyID is mandatory to differentiate between VAT amount and VAT amount in accounting currency.</v>
      </c>
      <c r="BH303" s="6"/>
      <c r="BI303" s="10" t="str">
        <f aca="false">Y303</f>
        <v>-</v>
      </c>
      <c r="BJ303" s="10" t="str">
        <f aca="false">Z303</f>
        <v>X</v>
      </c>
      <c r="BK303" s="10" t="str">
        <f aca="false">AA303</f>
        <v>X</v>
      </c>
      <c r="BL303" s="10" t="str">
        <f aca="false">AB303</f>
        <v>X</v>
      </c>
      <c r="BM303" s="10" t="str">
        <f aca="false">AC303</f>
        <v>X</v>
      </c>
      <c r="BN303" s="10" t="str">
        <f aca="false">AD303</f>
        <v>X</v>
      </c>
      <c r="BO303" s="10" t="str">
        <f aca="false">AE303</f>
        <v>X</v>
      </c>
      <c r="BP303" s="6"/>
      <c r="BQ303" s="10" t="str">
        <f aca="false">AG303</f>
        <v>BASIC WL</v>
      </c>
      <c r="BR303" s="110" t="str">
        <f aca="false">AH303</f>
        <v>BASIC WL</v>
      </c>
      <c r="BS303" s="47"/>
      <c r="BT303" s="49" t="s">
        <v>6862</v>
      </c>
    </row>
    <row r="304" s="53" customFormat="true" ht="114" hidden="false" customHeight="false" outlineLevel="0" collapsed="false">
      <c r="A304" s="58" t="str">
        <f aca="false">IF(OR(T304="E",T304="A"),"YES","NO")</f>
        <v>YES</v>
      </c>
      <c r="B304" s="58"/>
      <c r="C304" s="58"/>
      <c r="D304" s="277" t="s">
        <v>6235</v>
      </c>
      <c r="E304" s="278" t="s">
        <v>4506</v>
      </c>
      <c r="F304" s="279" t="s">
        <v>6899</v>
      </c>
      <c r="G304" s="99" t="n">
        <f aca="false">LEN(R304)-LEN(SUBSTITUTE(R304,"/",""))-1</f>
        <v>5</v>
      </c>
      <c r="H304" s="99" t="s">
        <v>88</v>
      </c>
      <c r="I304" s="139" t="s">
        <v>6809</v>
      </c>
      <c r="J304" s="97"/>
      <c r="K304" s="98"/>
      <c r="L304" s="98"/>
      <c r="M304" s="98" t="s">
        <v>4492</v>
      </c>
      <c r="N304" s="97" t="s">
        <v>174</v>
      </c>
      <c r="O304" s="99" t="s">
        <v>88</v>
      </c>
      <c r="P304" s="100" t="str">
        <f aca="false">O304</f>
        <v>1..1</v>
      </c>
      <c r="Q304" s="54" t="s">
        <v>6802</v>
      </c>
      <c r="R304" s="109" t="s">
        <v>6803</v>
      </c>
      <c r="S304" s="99" t="s">
        <v>176</v>
      </c>
      <c r="T304" s="10" t="str">
        <f aca="false">IF($E304="","",IF(ISERROR(SEARCH("@",$R304)),IF(LEFT($E304,4)="BG-X","EG",IF(LEFT($E304,2)="BG","G",IF(LEFT($E304,4)="BT-X",IF(LEN($E304)-LEN(SUBSTITUTE($E304,"-",))&gt;2,"","E"),IF(LEN($E304)-LEN(SUBSTITUTE($E304,"-",))&gt;1,"","E")))),"A"))</f>
        <v>A</v>
      </c>
      <c r="U304" s="99" t="s">
        <v>95</v>
      </c>
      <c r="V304" s="99"/>
      <c r="W304" s="315" t="s">
        <v>4492</v>
      </c>
      <c r="X304" s="38"/>
      <c r="Y304" s="10" t="str">
        <f aca="false">IF(AH304=Y$4,"X","-")</f>
        <v>-</v>
      </c>
      <c r="Z304" s="10" t="str">
        <f aca="false">IF(Y304="X","X",IF($AH304=Z$4,"X","-"))</f>
        <v>X</v>
      </c>
      <c r="AA304" s="10" t="str">
        <f aca="false">IF(Z304="X","X",IF($AH304=AA$4,"X","-"))</f>
        <v>X</v>
      </c>
      <c r="AB304" s="10" t="str">
        <f aca="false">IF(AA304="X","X",IF($AH304=AB$4,"X","-"))</f>
        <v>X</v>
      </c>
      <c r="AC304" s="10" t="str">
        <f aca="false">IF(AB304="X","X",IF($AH304=AC$4,"X","-"))</f>
        <v>X</v>
      </c>
      <c r="AD304" s="10" t="str">
        <f aca="false">IF(AC304="X","X",IF($AH304=AD$4,"X","-"))</f>
        <v>X</v>
      </c>
      <c r="AE304" s="10" t="str">
        <f aca="false">IF(AD304="X","X",IF($AH304=AE$4,"X","-"))</f>
        <v>X</v>
      </c>
      <c r="AF304" s="38"/>
      <c r="AG304" s="10" t="s">
        <v>25</v>
      </c>
      <c r="AH304" s="110" t="s">
        <v>25</v>
      </c>
      <c r="AI304" s="38"/>
      <c r="AJ304" s="13" t="str">
        <f aca="false">IF(ISERROR(FIND("/",R304)),R304,LEFT(R304,FIND(CHAR(1),SUBSTITUTE(R304,"/",CHAR(1),LEN(R304)-LEN(SUBSTITUTE(R304,"/",""))))-1))</f>
        <v>/rsm:CrossIndustryInvoice/rsm:SupplyChainTradeTransaction/ram:ApplicableHeaderTradeSettlement/ram:SpecifiedTradeSettlementHeaderMonetarySummation/ram:TaxTotalAmount</v>
      </c>
      <c r="AK304" s="13" t="str">
        <f aca="false">IF(ISERROR(FIND("/",R304)),R304,MID(R304, FIND(CHAR(1),SUBSTITUTE(R304,"/",CHAR(1), LEN(R304)-LEN(SUBSTITUTE(R304,"/","")))), LEN(R304)))</f>
        <v>/@currencyID</v>
      </c>
      <c r="AL304" s="14" t="n">
        <f aca="false">COUNTIFS(R$4:R304,AJ304)</f>
        <v>2</v>
      </c>
      <c r="AM304" s="1"/>
      <c r="AN304" s="277" t="str">
        <f aca="false">D304</f>
        <v>SCT_HTS</v>
      </c>
      <c r="AO304" s="278" t="str">
        <f aca="false">E304</f>
        <v>BT-111-0</v>
      </c>
      <c r="AP304" s="279" t="str">
        <f aca="false">IF(F304="","",F304)</f>
        <v>BT-111-1</v>
      </c>
      <c r="AQ304" s="99" t="n">
        <f aca="false">LEN(BB304)-LEN(SUBSTITUTE(BB304,"/",""))-1</f>
        <v>5</v>
      </c>
      <c r="AR304" s="99" t="str">
        <f aca="false">H304</f>
        <v>1..1</v>
      </c>
      <c r="AS304" s="139" t="s">
        <v>6804</v>
      </c>
      <c r="AT304" s="97"/>
      <c r="AU304" s="98"/>
      <c r="AV304" s="98"/>
      <c r="AW304" s="98" t="s">
        <v>6805</v>
      </c>
      <c r="AX304" s="97"/>
      <c r="AY304" s="99" t="str">
        <f aca="false">O304</f>
        <v>1..1</v>
      </c>
      <c r="AZ304" s="100" t="str">
        <f aca="false">P304</f>
        <v>1..1</v>
      </c>
      <c r="BA304" s="54" t="str">
        <f aca="false">Q304</f>
        <v>/rsm:CrossIndustryInvoice
/rsm:SupplyChainTradeTransaction
/ram:ApplicableHeaderTradeSettlement
/ram:SpecifiedTradeSettlementHeaderMonetarySummation
/ram:TaxTotalAmount
/@currencyID</v>
      </c>
      <c r="BB304" s="109" t="str">
        <f aca="false">R304</f>
        <v>/rsm:CrossIndustryInvoice/rsm:SupplyChainTradeTransaction/ram:ApplicableHeaderTradeSettlement/ram:SpecifiedTradeSettlementHeaderMonetarySummation/ram:TaxTotalAmount/@currencyID</v>
      </c>
      <c r="BC304" s="99" t="str">
        <f aca="false">IF(S304="","",S304)</f>
        <v>C</v>
      </c>
      <c r="BD304" s="10" t="str">
        <f aca="false">IF(T304="","",T304)</f>
        <v>A</v>
      </c>
      <c r="BE304" s="99" t="str">
        <f aca="false">IF(U304="","",U304)</f>
        <v>0..1</v>
      </c>
      <c r="BF304" s="99" t="str">
        <f aca="false">IF(V304="","",V304)</f>
        <v/>
      </c>
      <c r="BG304" s="315" t="str">
        <f aca="false">IF(W304="","",W304)</f>
        <v>@currencyID is mandatory to differentiate between VAT amount and VAT amount in accounting currency.</v>
      </c>
      <c r="BH304" s="6"/>
      <c r="BI304" s="10" t="str">
        <f aca="false">Y304</f>
        <v>-</v>
      </c>
      <c r="BJ304" s="10" t="str">
        <f aca="false">Z304</f>
        <v>X</v>
      </c>
      <c r="BK304" s="10" t="str">
        <f aca="false">AA304</f>
        <v>X</v>
      </c>
      <c r="BL304" s="10" t="str">
        <f aca="false">AB304</f>
        <v>X</v>
      </c>
      <c r="BM304" s="10" t="str">
        <f aca="false">AC304</f>
        <v>X</v>
      </c>
      <c r="BN304" s="10" t="str">
        <f aca="false">AD304</f>
        <v>X</v>
      </c>
      <c r="BO304" s="10" t="str">
        <f aca="false">AE304</f>
        <v>X</v>
      </c>
      <c r="BP304" s="6"/>
      <c r="BQ304" s="10" t="str">
        <f aca="false">AG304</f>
        <v>BASIC WL</v>
      </c>
      <c r="BR304" s="110" t="str">
        <f aca="false">AH304</f>
        <v>BASIC WL</v>
      </c>
      <c r="BS304" s="47"/>
      <c r="BT304" s="49" t="s">
        <v>6862</v>
      </c>
    </row>
    <row r="305" s="53" customFormat="true" ht="89.25" hidden="false" customHeight="false" outlineLevel="0" collapsed="false">
      <c r="A305" s="58" t="str">
        <f aca="false">IF(OR(T305="E",T305="A"),"YES","NO")</f>
        <v>YES</v>
      </c>
      <c r="B305" s="58"/>
      <c r="C305" s="58"/>
      <c r="D305" s="277" t="s">
        <v>6235</v>
      </c>
      <c r="E305" s="278" t="s">
        <v>4508</v>
      </c>
      <c r="F305" s="279" t="s">
        <v>4508</v>
      </c>
      <c r="G305" s="99" t="n">
        <f aca="false">LEN(R305)-LEN(SUBSTITUTE(R305,"/",""))-1</f>
        <v>4</v>
      </c>
      <c r="H305" s="99" t="s">
        <v>95</v>
      </c>
      <c r="I305" s="97" t="s">
        <v>4509</v>
      </c>
      <c r="J305" s="97" t="s">
        <v>4510</v>
      </c>
      <c r="K305" s="98"/>
      <c r="L305" s="98" t="s">
        <v>4511</v>
      </c>
      <c r="M305" s="98"/>
      <c r="N305" s="97" t="s">
        <v>856</v>
      </c>
      <c r="O305" s="99" t="s">
        <v>95</v>
      </c>
      <c r="P305" s="100" t="str">
        <f aca="false">O305</f>
        <v>0..1</v>
      </c>
      <c r="Q305" s="54" t="s">
        <v>6811</v>
      </c>
      <c r="R305" s="109" t="s">
        <v>4512</v>
      </c>
      <c r="S305" s="99" t="s">
        <v>858</v>
      </c>
      <c r="T305" s="10" t="str">
        <f aca="false">IF($E305="","",IF(ISERROR(SEARCH("@",$R305)),IF(LEFT($E305,4)="BG-X","EG",IF(LEFT($E305,2)="BG","G",IF(LEFT($E305,4)="BT-X",IF(LEN($E305)-LEN(SUBSTITUTE($E305,"-",))&gt;2,"","E"),IF(LEN($E305)-LEN(SUBSTITUTE($E305,"-",))&gt;1,"","E")))),"A"))</f>
        <v>E</v>
      </c>
      <c r="U305" s="99" t="s">
        <v>112</v>
      </c>
      <c r="V305" s="99" t="s">
        <v>122</v>
      </c>
      <c r="W305" s="315"/>
      <c r="X305" s="38"/>
      <c r="Y305" s="10" t="str">
        <f aca="false">IF(AH305=Y$4,"X","-")</f>
        <v>-</v>
      </c>
      <c r="Z305" s="10" t="str">
        <f aca="false">IF(Y305="X","X",IF($AH305=Z$4,"X","-"))</f>
        <v>-</v>
      </c>
      <c r="AA305" s="10" t="str">
        <f aca="false">IF(Z305="X","X",IF($AH305=AA$4,"X","-"))</f>
        <v>-</v>
      </c>
      <c r="AB305" s="10" t="str">
        <f aca="false">IF(AA305="X","X",IF($AH305=AB$4,"X","-"))</f>
        <v>X</v>
      </c>
      <c r="AC305" s="10" t="str">
        <f aca="false">IF(AB305="X","X",IF($AH305=AC$4,"X","-"))</f>
        <v>X</v>
      </c>
      <c r="AD305" s="10" t="str">
        <f aca="false">IF(AC305="X","X",IF($AH305=AD$4,"X","-"))</f>
        <v>X</v>
      </c>
      <c r="AE305" s="10" t="str">
        <f aca="false">IF(AD305="X","X",IF($AH305=AE$4,"X","-"))</f>
        <v>X</v>
      </c>
      <c r="AF305" s="38"/>
      <c r="AG305" s="10" t="s">
        <v>27</v>
      </c>
      <c r="AH305" s="110" t="s">
        <v>27</v>
      </c>
      <c r="AI305" s="38"/>
      <c r="AJ305" s="13" t="str">
        <f aca="false">IF(ISERROR(FIND("/",R305)),R305,LEFT(R305,FIND(CHAR(1),SUBSTITUTE(R305,"/",CHAR(1),LEN(R305)-LEN(SUBSTITUTE(R305,"/",""))))-1))</f>
        <v>/rsm:CrossIndustryInvoice/rsm:SupplyChainTradeTransaction/ram:ApplicableHeaderTradeSettlement/ram:SpecifiedTradeSettlementHeaderMonetarySummation</v>
      </c>
      <c r="AK305" s="13" t="str">
        <f aca="false">IF(ISERROR(FIND("/",R305)),R305,MID(R305, FIND(CHAR(1),SUBSTITUTE(R305,"/",CHAR(1), LEN(R305)-LEN(SUBSTITUTE(R305,"/","")))), LEN(R305)))</f>
        <v>/ram:RoundingAmount</v>
      </c>
      <c r="AL305" s="14" t="n">
        <f aca="false">COUNTIFS(R$4:R305,AJ305)</f>
        <v>1</v>
      </c>
      <c r="AM305" s="1"/>
      <c r="AN305" s="277" t="str">
        <f aca="false">D305</f>
        <v>SCT_HTS</v>
      </c>
      <c r="AO305" s="278" t="str">
        <f aca="false">E305</f>
        <v>BT-114</v>
      </c>
      <c r="AP305" s="279" t="str">
        <f aca="false">IF(F305="","",F305)</f>
        <v>BT-114</v>
      </c>
      <c r="AQ305" s="99" t="n">
        <f aca="false">LEN(BB305)-LEN(SUBSTITUTE(BB305,"/",""))-1</f>
        <v>4</v>
      </c>
      <c r="AR305" s="99" t="str">
        <f aca="false">H305</f>
        <v>0..1</v>
      </c>
      <c r="AS305" s="97" t="s">
        <v>4513</v>
      </c>
      <c r="AT305" s="97" t="s">
        <v>4514</v>
      </c>
      <c r="AU305" s="98"/>
      <c r="AV305" s="98" t="s">
        <v>4515</v>
      </c>
      <c r="AW305" s="98"/>
      <c r="AX305" s="97" t="s">
        <v>5229</v>
      </c>
      <c r="AY305" s="99" t="str">
        <f aca="false">O305</f>
        <v>0..1</v>
      </c>
      <c r="AZ305" s="100" t="str">
        <f aca="false">P305</f>
        <v>0..1</v>
      </c>
      <c r="BA305" s="54" t="str">
        <f aca="false">Q305</f>
        <v>/rsm:CrossIndustryInvoice
/rsm:SupplyChainTradeTransaction
/ram:ApplicableHeaderTradeSettlement
/ram:SpecifiedTradeSettlementHeaderMonetarySummation
/ram:RoundingAmount</v>
      </c>
      <c r="BB305" s="109" t="str">
        <f aca="false">R305</f>
        <v>/rsm:CrossIndustryInvoice/rsm:SupplyChainTradeTransaction/ram:ApplicableHeaderTradeSettlement/ram:SpecifiedTradeSettlementHeaderMonetarySummation/ram:RoundingAmount</v>
      </c>
      <c r="BC305" s="99" t="str">
        <f aca="false">IF(S305="","",S305)</f>
        <v>A</v>
      </c>
      <c r="BD305" s="10" t="str">
        <f aca="false">IF(T305="","",T305)</f>
        <v>E</v>
      </c>
      <c r="BE305" s="99" t="str">
        <f aca="false">IF(U305="","",U305)</f>
        <v>0..n</v>
      </c>
      <c r="BF305" s="99" t="str">
        <f aca="false">IF(V305="","",V305)</f>
        <v>CAR-3</v>
      </c>
      <c r="BG305" s="315" t="str">
        <f aca="false">IF(W305="","",W305)</f>
        <v/>
      </c>
      <c r="BH305" s="6"/>
      <c r="BI305" s="10" t="str">
        <f aca="false">Y305</f>
        <v>-</v>
      </c>
      <c r="BJ305" s="10" t="str">
        <f aca="false">Z305</f>
        <v>-</v>
      </c>
      <c r="BK305" s="10" t="str">
        <f aca="false">AA305</f>
        <v>-</v>
      </c>
      <c r="BL305" s="10" t="str">
        <f aca="false">AB305</f>
        <v>X</v>
      </c>
      <c r="BM305" s="10" t="str">
        <f aca="false">AC305</f>
        <v>X</v>
      </c>
      <c r="BN305" s="10" t="str">
        <f aca="false">AD305</f>
        <v>X</v>
      </c>
      <c r="BO305" s="10" t="str">
        <f aca="false">AE305</f>
        <v>X</v>
      </c>
      <c r="BP305" s="6"/>
      <c r="BQ305" s="10" t="str">
        <f aca="false">AG305</f>
        <v>EN 16931</v>
      </c>
      <c r="BR305" s="110" t="str">
        <f aca="false">AH305</f>
        <v>EN 16931</v>
      </c>
      <c r="BS305" s="47"/>
      <c r="BT305" s="49" t="s">
        <v>6862</v>
      </c>
    </row>
    <row r="306" customFormat="false" ht="140.25" hidden="false" customHeight="false" outlineLevel="0" collapsed="false">
      <c r="A306" s="58" t="str">
        <f aca="false">IF(OR(T306="E",T306="A"),"YES","NO")</f>
        <v>YES</v>
      </c>
      <c r="B306" s="58"/>
      <c r="C306" s="363" t="s">
        <v>6900</v>
      </c>
      <c r="D306" s="277" t="s">
        <v>6235</v>
      </c>
      <c r="E306" s="278" t="s">
        <v>4516</v>
      </c>
      <c r="F306" s="279" t="s">
        <v>4516</v>
      </c>
      <c r="G306" s="99" t="n">
        <f aca="false">LEN(R306)-LEN(SUBSTITUTE(R306,"/",""))-1</f>
        <v>4</v>
      </c>
      <c r="H306" s="99" t="s">
        <v>88</v>
      </c>
      <c r="I306" s="97" t="s">
        <v>4517</v>
      </c>
      <c r="J306" s="97" t="s">
        <v>4518</v>
      </c>
      <c r="K306" s="98" t="s">
        <v>4519</v>
      </c>
      <c r="L306" s="98"/>
      <c r="M306" s="98" t="s">
        <v>6901</v>
      </c>
      <c r="N306" s="97" t="s">
        <v>856</v>
      </c>
      <c r="O306" s="99" t="s">
        <v>88</v>
      </c>
      <c r="P306" s="100" t="str">
        <f aca="false">O306</f>
        <v>1..1</v>
      </c>
      <c r="Q306" s="54" t="s">
        <v>6814</v>
      </c>
      <c r="R306" s="109" t="s">
        <v>4520</v>
      </c>
      <c r="S306" s="99" t="s">
        <v>858</v>
      </c>
      <c r="T306" s="10" t="str">
        <f aca="false">IF($E306="","",IF(ISERROR(SEARCH("@",$R306)),IF(LEFT($E306,4)="BG-X","EG",IF(LEFT($E306,2)="BG","G",IF(LEFT($E306,4)="BT-X",IF(LEN($E306)-LEN(SUBSTITUTE($E306,"-",))&gt;2,"","E"),IF(LEN($E306)-LEN(SUBSTITUTE($E306,"-",))&gt;1,"","E")))),"A"))</f>
        <v>E</v>
      </c>
      <c r="U306" s="99" t="s">
        <v>112</v>
      </c>
      <c r="V306" s="99" t="s">
        <v>140</v>
      </c>
      <c r="W306" s="315"/>
      <c r="X306" s="38"/>
      <c r="Y306" s="10" t="str">
        <f aca="false">IF(AH306=Y$4,"X","-")</f>
        <v>X</v>
      </c>
      <c r="Z306" s="10" t="str">
        <f aca="false">IF(Y306="X","X",IF($AH306=Z$4,"X","-"))</f>
        <v>X</v>
      </c>
      <c r="AA306" s="10" t="str">
        <f aca="false">IF(Z306="X","X",IF($AH306=AA$4,"X","-"))</f>
        <v>X</v>
      </c>
      <c r="AB306" s="10" t="str">
        <f aca="false">IF(AA306="X","X",IF($AH306=AB$4,"X","-"))</f>
        <v>X</v>
      </c>
      <c r="AC306" s="10" t="str">
        <f aca="false">IF(AB306="X","X",IF($AH306=AC$4,"X","-"))</f>
        <v>X</v>
      </c>
      <c r="AD306" s="10" t="str">
        <f aca="false">IF(AC306="X","X",IF($AH306=AD$4,"X","-"))</f>
        <v>X</v>
      </c>
      <c r="AE306" s="10" t="str">
        <f aca="false">IF(AD306="X","X",IF($AH306=AE$4,"X","-"))</f>
        <v>X</v>
      </c>
      <c r="AF306" s="38"/>
      <c r="AG306" s="10" t="s">
        <v>24</v>
      </c>
      <c r="AH306" s="110" t="s">
        <v>24</v>
      </c>
      <c r="AI306" s="38"/>
      <c r="AJ306" s="13" t="str">
        <f aca="false">IF(ISERROR(FIND("/",R306)),R306,LEFT(R306,FIND(CHAR(1),SUBSTITUTE(R306,"/",CHAR(1),LEN(R306)-LEN(SUBSTITUTE(R306,"/",""))))-1))</f>
        <v>/rsm:CrossIndustryInvoice/rsm:SupplyChainTradeTransaction/ram:ApplicableHeaderTradeSettlement/ram:SpecifiedTradeSettlementHeaderMonetarySummation</v>
      </c>
      <c r="AK306" s="13" t="str">
        <f aca="false">IF(ISERROR(FIND("/",R306)),R306,MID(R306, FIND(CHAR(1),SUBSTITUTE(R306,"/",CHAR(1), LEN(R306)-LEN(SUBSTITUTE(R306,"/","")))), LEN(R306)))</f>
        <v>/ram:GrandTotalAmount</v>
      </c>
      <c r="AL306" s="14" t="n">
        <f aca="false">COUNTIFS(R$4:R306,AJ306)</f>
        <v>1</v>
      </c>
      <c r="AN306" s="277" t="str">
        <f aca="false">D306</f>
        <v>SCT_HTS</v>
      </c>
      <c r="AO306" s="278" t="str">
        <f aca="false">E306</f>
        <v>BT-112</v>
      </c>
      <c r="AP306" s="279" t="str">
        <f aca="false">IF(F306="","",F306)</f>
        <v>BT-112</v>
      </c>
      <c r="AQ306" s="99" t="n">
        <f aca="false">LEN(BB306)-LEN(SUBSTITUTE(BB306,"/",""))-1</f>
        <v>4</v>
      </c>
      <c r="AR306" s="99" t="str">
        <f aca="false">H306</f>
        <v>1..1</v>
      </c>
      <c r="AS306" s="97" t="s">
        <v>4521</v>
      </c>
      <c r="AT306" s="97" t="s">
        <v>4522</v>
      </c>
      <c r="AU306" s="98" t="s">
        <v>4523</v>
      </c>
      <c r="AV306" s="98"/>
      <c r="AW306" s="98" t="s">
        <v>6902</v>
      </c>
      <c r="AX306" s="97" t="s">
        <v>5229</v>
      </c>
      <c r="AY306" s="99" t="str">
        <f aca="false">O306</f>
        <v>1..1</v>
      </c>
      <c r="AZ306" s="100" t="str">
        <f aca="false">P306</f>
        <v>1..1</v>
      </c>
      <c r="BA306" s="54" t="str">
        <f aca="false">Q306</f>
        <v>/rsm:CrossIndustryInvoice
/rsm:SupplyChainTradeTransaction
/ram:ApplicableHeaderTradeSettlement
/ram:SpecifiedTradeSettlementHeaderMonetarySummation
/ram:GrandTotalAmount</v>
      </c>
      <c r="BB306" s="109" t="str">
        <f aca="false">R306</f>
        <v>/rsm:CrossIndustryInvoice/rsm:SupplyChainTradeTransaction/ram:ApplicableHeaderTradeSettlement/ram:SpecifiedTradeSettlementHeaderMonetarySummation/ram:GrandTotalAmount</v>
      </c>
      <c r="BC306" s="99" t="str">
        <f aca="false">IF(S306="","",S306)</f>
        <v>A</v>
      </c>
      <c r="BD306" s="10" t="str">
        <f aca="false">IF(T306="","",T306)</f>
        <v>E</v>
      </c>
      <c r="BE306" s="99" t="str">
        <f aca="false">IF(U306="","",U306)</f>
        <v>0..n</v>
      </c>
      <c r="BF306" s="99" t="str">
        <f aca="false">IF(V306="","",V306)</f>
        <v>CAR-2, CAR-3</v>
      </c>
      <c r="BG306" s="315" t="str">
        <f aca="false">IF(W306="","",W306)</f>
        <v/>
      </c>
      <c r="BH306" s="6"/>
      <c r="BI306" s="10" t="str">
        <f aca="false">Y306</f>
        <v>X</v>
      </c>
      <c r="BJ306" s="10" t="str">
        <f aca="false">Z306</f>
        <v>X</v>
      </c>
      <c r="BK306" s="10" t="str">
        <f aca="false">AA306</f>
        <v>X</v>
      </c>
      <c r="BL306" s="10" t="str">
        <f aca="false">AB306</f>
        <v>X</v>
      </c>
      <c r="BM306" s="10" t="str">
        <f aca="false">AC306</f>
        <v>X</v>
      </c>
      <c r="BN306" s="10" t="str">
        <f aca="false">AD306</f>
        <v>X</v>
      </c>
      <c r="BO306" s="10" t="str">
        <f aca="false">AE306</f>
        <v>X</v>
      </c>
      <c r="BP306" s="6"/>
      <c r="BQ306" s="10" t="str">
        <f aca="false">AG306</f>
        <v>MINIMUM</v>
      </c>
      <c r="BR306" s="110" t="str">
        <f aca="false">AH306</f>
        <v>MINIMUM</v>
      </c>
      <c r="BS306" s="47"/>
      <c r="BT306" s="49" t="s">
        <v>6862</v>
      </c>
    </row>
    <row r="307" customFormat="false" ht="89.25" hidden="false" customHeight="false" outlineLevel="0" collapsed="false">
      <c r="A307" s="58" t="str">
        <f aca="false">IF(OR(T307="E",T307="A"),"YES","NO")</f>
        <v>YES</v>
      </c>
      <c r="B307" s="58"/>
      <c r="C307" s="58"/>
      <c r="D307" s="277" t="s">
        <v>6235</v>
      </c>
      <c r="E307" s="278" t="s">
        <v>4524</v>
      </c>
      <c r="F307" s="279" t="s">
        <v>4524</v>
      </c>
      <c r="G307" s="99" t="n">
        <f aca="false">LEN(R307)-LEN(SUBSTITUTE(R307,"/",""))-1</f>
        <v>4</v>
      </c>
      <c r="H307" s="99" t="s">
        <v>95</v>
      </c>
      <c r="I307" s="97" t="s">
        <v>4525</v>
      </c>
      <c r="J307" s="97" t="s">
        <v>4526</v>
      </c>
      <c r="K307" s="98" t="s">
        <v>4527</v>
      </c>
      <c r="L307" s="98"/>
      <c r="M307" s="98"/>
      <c r="N307" s="97" t="s">
        <v>856</v>
      </c>
      <c r="O307" s="99" t="s">
        <v>95</v>
      </c>
      <c r="P307" s="100" t="str">
        <f aca="false">O307</f>
        <v>0..1</v>
      </c>
      <c r="Q307" s="54" t="s">
        <v>6818</v>
      </c>
      <c r="R307" s="109" t="s">
        <v>4528</v>
      </c>
      <c r="S307" s="99" t="s">
        <v>858</v>
      </c>
      <c r="T307" s="10" t="str">
        <f aca="false">IF($E307="","",IF(ISERROR(SEARCH("@",$R307)),IF(LEFT($E307,4)="BG-X","EG",IF(LEFT($E307,2)="BG","G",IF(LEFT($E307,4)="BT-X",IF(LEN($E307)-LEN(SUBSTITUTE($E307,"-",))&gt;2,"","E"),IF(LEN($E307)-LEN(SUBSTITUTE($E307,"-",))&gt;1,"","E")))),"A"))</f>
        <v>E</v>
      </c>
      <c r="U307" s="99" t="s">
        <v>112</v>
      </c>
      <c r="V307" s="99" t="s">
        <v>122</v>
      </c>
      <c r="W307" s="315"/>
      <c r="X307" s="38"/>
      <c r="Y307" s="10" t="str">
        <f aca="false">IF(AH307=Y$4,"X","-")</f>
        <v>-</v>
      </c>
      <c r="Z307" s="10" t="str">
        <f aca="false">IF(Y307="X","X",IF($AH307=Z$4,"X","-"))</f>
        <v>X</v>
      </c>
      <c r="AA307" s="10" t="str">
        <f aca="false">IF(Z307="X","X",IF($AH307=AA$4,"X","-"))</f>
        <v>X</v>
      </c>
      <c r="AB307" s="10" t="str">
        <f aca="false">IF(AA307="X","X",IF($AH307=AB$4,"X","-"))</f>
        <v>X</v>
      </c>
      <c r="AC307" s="10" t="str">
        <f aca="false">IF(AB307="X","X",IF($AH307=AC$4,"X","-"))</f>
        <v>X</v>
      </c>
      <c r="AD307" s="10" t="str">
        <f aca="false">IF(AC307="X","X",IF($AH307=AD$4,"X","-"))</f>
        <v>X</v>
      </c>
      <c r="AE307" s="10" t="str">
        <f aca="false">IF(AD307="X","X",IF($AH307=AE$4,"X","-"))</f>
        <v>X</v>
      </c>
      <c r="AF307" s="38"/>
      <c r="AG307" s="10" t="s">
        <v>25</v>
      </c>
      <c r="AH307" s="110" t="s">
        <v>25</v>
      </c>
      <c r="AI307" s="38"/>
      <c r="AJ307" s="13" t="str">
        <f aca="false">IF(ISERROR(FIND("/",R307)),R307,LEFT(R307,FIND(CHAR(1),SUBSTITUTE(R307,"/",CHAR(1),LEN(R307)-LEN(SUBSTITUTE(R307,"/",""))))-1))</f>
        <v>/rsm:CrossIndustryInvoice/rsm:SupplyChainTradeTransaction/ram:ApplicableHeaderTradeSettlement/ram:SpecifiedTradeSettlementHeaderMonetarySummation</v>
      </c>
      <c r="AK307" s="13" t="str">
        <f aca="false">IF(ISERROR(FIND("/",R307)),R307,MID(R307, FIND(CHAR(1),SUBSTITUTE(R307,"/",CHAR(1), LEN(R307)-LEN(SUBSTITUTE(R307,"/","")))), LEN(R307)))</f>
        <v>/ram:TotalPrepaidAmount</v>
      </c>
      <c r="AL307" s="14" t="n">
        <f aca="false">COUNTIFS(R$4:R307,AJ307)</f>
        <v>1</v>
      </c>
      <c r="AN307" s="277" t="str">
        <f aca="false">D307</f>
        <v>SCT_HTS</v>
      </c>
      <c r="AO307" s="278" t="str">
        <f aca="false">E307</f>
        <v>BT-113</v>
      </c>
      <c r="AP307" s="279" t="str">
        <f aca="false">IF(F307="","",F307)</f>
        <v>BT-113</v>
      </c>
      <c r="AQ307" s="99" t="n">
        <f aca="false">LEN(BB307)-LEN(SUBSTITUTE(BB307,"/",""))-1</f>
        <v>4</v>
      </c>
      <c r="AR307" s="99" t="str">
        <f aca="false">H307</f>
        <v>0..1</v>
      </c>
      <c r="AS307" s="97" t="s">
        <v>6819</v>
      </c>
      <c r="AT307" s="97" t="s">
        <v>6820</v>
      </c>
      <c r="AU307" s="98" t="s">
        <v>6821</v>
      </c>
      <c r="AV307" s="98"/>
      <c r="AW307" s="98"/>
      <c r="AX307" s="97" t="s">
        <v>5229</v>
      </c>
      <c r="AY307" s="99" t="str">
        <f aca="false">O307</f>
        <v>0..1</v>
      </c>
      <c r="AZ307" s="100" t="str">
        <f aca="false">P307</f>
        <v>0..1</v>
      </c>
      <c r="BA307" s="54" t="str">
        <f aca="false">Q307</f>
        <v>/rsm:CrossIndustryInvoice
/rsm:SupplyChainTradeTransaction
/ram:ApplicableHeaderTradeSettlement
/ram:SpecifiedTradeSettlementHeaderMonetarySummation
/ram:TotalPrepaidAmount</v>
      </c>
      <c r="BB307" s="109" t="str">
        <f aca="false">R307</f>
        <v>/rsm:CrossIndustryInvoice/rsm:SupplyChainTradeTransaction/ram:ApplicableHeaderTradeSettlement/ram:SpecifiedTradeSettlementHeaderMonetarySummation/ram:TotalPrepaidAmount</v>
      </c>
      <c r="BC307" s="99" t="str">
        <f aca="false">IF(S307="","",S307)</f>
        <v>A</v>
      </c>
      <c r="BD307" s="10" t="str">
        <f aca="false">IF(T307="","",T307)</f>
        <v>E</v>
      </c>
      <c r="BE307" s="99" t="str">
        <f aca="false">IF(U307="","",U307)</f>
        <v>0..n</v>
      </c>
      <c r="BF307" s="99" t="str">
        <f aca="false">IF(V307="","",V307)</f>
        <v>CAR-3</v>
      </c>
      <c r="BG307" s="315" t="str">
        <f aca="false">IF(W307="","",W307)</f>
        <v/>
      </c>
      <c r="BH307" s="6"/>
      <c r="BI307" s="10" t="str">
        <f aca="false">Y307</f>
        <v>-</v>
      </c>
      <c r="BJ307" s="10" t="str">
        <f aca="false">Z307</f>
        <v>X</v>
      </c>
      <c r="BK307" s="10" t="str">
        <f aca="false">AA307</f>
        <v>X</v>
      </c>
      <c r="BL307" s="10" t="str">
        <f aca="false">AB307</f>
        <v>X</v>
      </c>
      <c r="BM307" s="10" t="str">
        <f aca="false">AC307</f>
        <v>X</v>
      </c>
      <c r="BN307" s="10" t="str">
        <f aca="false">AD307</f>
        <v>X</v>
      </c>
      <c r="BO307" s="10" t="str">
        <f aca="false">AE307</f>
        <v>X</v>
      </c>
      <c r="BP307" s="6"/>
      <c r="BQ307" s="10" t="str">
        <f aca="false">AG307</f>
        <v>BASIC WL</v>
      </c>
      <c r="BR307" s="110" t="str">
        <f aca="false">AH307</f>
        <v>BASIC WL</v>
      </c>
      <c r="BS307" s="47"/>
      <c r="BT307" s="49" t="s">
        <v>6862</v>
      </c>
    </row>
    <row r="308" customFormat="false" ht="89.25" hidden="false" customHeight="false" outlineLevel="0" collapsed="false">
      <c r="A308" s="58" t="str">
        <f aca="false">IF(OR(T308="E",T308="A"),"YES","NO")</f>
        <v>YES</v>
      </c>
      <c r="B308" s="58"/>
      <c r="C308" s="58"/>
      <c r="D308" s="277" t="s">
        <v>6235</v>
      </c>
      <c r="E308" s="278" t="s">
        <v>4531</v>
      </c>
      <c r="F308" s="279" t="s">
        <v>4531</v>
      </c>
      <c r="G308" s="99" t="n">
        <f aca="false">LEN(R308)-LEN(SUBSTITUTE(R308,"/",""))-1</f>
        <v>4</v>
      </c>
      <c r="H308" s="99" t="s">
        <v>88</v>
      </c>
      <c r="I308" s="97" t="s">
        <v>4532</v>
      </c>
      <c r="J308" s="97" t="s">
        <v>4533</v>
      </c>
      <c r="K308" s="98" t="s">
        <v>4534</v>
      </c>
      <c r="L308" s="98"/>
      <c r="M308" s="98" t="s">
        <v>6822</v>
      </c>
      <c r="N308" s="97" t="s">
        <v>856</v>
      </c>
      <c r="O308" s="99" t="s">
        <v>88</v>
      </c>
      <c r="P308" s="100" t="str">
        <f aca="false">O308</f>
        <v>1..1</v>
      </c>
      <c r="Q308" s="54" t="s">
        <v>6823</v>
      </c>
      <c r="R308" s="109" t="s">
        <v>4535</v>
      </c>
      <c r="S308" s="99" t="s">
        <v>858</v>
      </c>
      <c r="T308" s="10" t="str">
        <f aca="false">IF($E308="","",IF(ISERROR(SEARCH("@",$R308)),IF(LEFT($E308,4)="BG-X","EG",IF(LEFT($E308,2)="BG","G",IF(LEFT($E308,4)="BT-X",IF(LEN($E308)-LEN(SUBSTITUTE($E308,"-",))&gt;2,"","E"),IF(LEN($E308)-LEN(SUBSTITUTE($E308,"-",))&gt;1,"","E")))),"A"))</f>
        <v>E</v>
      </c>
      <c r="U308" s="99" t="s">
        <v>112</v>
      </c>
      <c r="V308" s="99" t="s">
        <v>140</v>
      </c>
      <c r="W308" s="315"/>
      <c r="X308" s="38"/>
      <c r="Y308" s="10" t="str">
        <f aca="false">IF(AH308=Y$4,"X","-")</f>
        <v>X</v>
      </c>
      <c r="Z308" s="10" t="str">
        <f aca="false">IF(Y308="X","X",IF($AH308=Z$4,"X","-"))</f>
        <v>X</v>
      </c>
      <c r="AA308" s="10" t="str">
        <f aca="false">IF(Z308="X","X",IF($AH308=AA$4,"X","-"))</f>
        <v>X</v>
      </c>
      <c r="AB308" s="10" t="str">
        <f aca="false">IF(AA308="X","X",IF($AH308=AB$4,"X","-"))</f>
        <v>X</v>
      </c>
      <c r="AC308" s="10" t="str">
        <f aca="false">IF(AB308="X","X",IF($AH308=AC$4,"X","-"))</f>
        <v>X</v>
      </c>
      <c r="AD308" s="10" t="str">
        <f aca="false">IF(AC308="X","X",IF($AH308=AD$4,"X","-"))</f>
        <v>X</v>
      </c>
      <c r="AE308" s="10" t="str">
        <f aca="false">IF(AD308="X","X",IF($AH308=AE$4,"X","-"))</f>
        <v>X</v>
      </c>
      <c r="AF308" s="38"/>
      <c r="AG308" s="10" t="s">
        <v>24</v>
      </c>
      <c r="AH308" s="110" t="s">
        <v>24</v>
      </c>
      <c r="AI308" s="38"/>
      <c r="AJ308" s="13" t="str">
        <f aca="false">IF(ISERROR(FIND("/",R308)),R308,LEFT(R308,FIND(CHAR(1),SUBSTITUTE(R308,"/",CHAR(1),LEN(R308)-LEN(SUBSTITUTE(R308,"/",""))))-1))</f>
        <v>/rsm:CrossIndustryInvoice/rsm:SupplyChainTradeTransaction/ram:ApplicableHeaderTradeSettlement/ram:SpecifiedTradeSettlementHeaderMonetarySummation</v>
      </c>
      <c r="AK308" s="13" t="str">
        <f aca="false">IF(ISERROR(FIND("/",R308)),R308,MID(R308, FIND(CHAR(1),SUBSTITUTE(R308,"/",CHAR(1), LEN(R308)-LEN(SUBSTITUTE(R308,"/","")))), LEN(R308)))</f>
        <v>/ram:DuePayableAmount</v>
      </c>
      <c r="AL308" s="14" t="n">
        <f aca="false">COUNTIFS(R$4:R308,AJ308)</f>
        <v>1</v>
      </c>
      <c r="AN308" s="277" t="str">
        <f aca="false">D308</f>
        <v>SCT_HTS</v>
      </c>
      <c r="AO308" s="278" t="str">
        <f aca="false">E308</f>
        <v>BT-115</v>
      </c>
      <c r="AP308" s="279" t="str">
        <f aca="false">IF(F308="","",F308)</f>
        <v>BT-115</v>
      </c>
      <c r="AQ308" s="99" t="n">
        <f aca="false">LEN(BB308)-LEN(SUBSTITUTE(BB308,"/",""))-1</f>
        <v>4</v>
      </c>
      <c r="AR308" s="99" t="str">
        <f aca="false">H308</f>
        <v>1..1</v>
      </c>
      <c r="AS308" s="97" t="s">
        <v>4536</v>
      </c>
      <c r="AT308" s="97" t="s">
        <v>4537</v>
      </c>
      <c r="AU308" s="98" t="s">
        <v>4538</v>
      </c>
      <c r="AV308" s="98"/>
      <c r="AW308" s="98" t="s">
        <v>6824</v>
      </c>
      <c r="AX308" s="97" t="s">
        <v>5229</v>
      </c>
      <c r="AY308" s="99" t="str">
        <f aca="false">O308</f>
        <v>1..1</v>
      </c>
      <c r="AZ308" s="100" t="str">
        <f aca="false">P308</f>
        <v>1..1</v>
      </c>
      <c r="BA308" s="54" t="str">
        <f aca="false">Q308</f>
        <v>/rsm:CrossIndustryInvoice
/rsm:SupplyChainTradeTransaction
/ram:ApplicableHeaderTradeSettlement
/ram:SpecifiedTradeSettlementHeaderMonetarySummation
/ram:DuePayableAmount</v>
      </c>
      <c r="BB308" s="109" t="str">
        <f aca="false">R308</f>
        <v>/rsm:CrossIndustryInvoice/rsm:SupplyChainTradeTransaction/ram:ApplicableHeaderTradeSettlement/ram:SpecifiedTradeSettlementHeaderMonetarySummation/ram:DuePayableAmount</v>
      </c>
      <c r="BC308" s="99" t="str">
        <f aca="false">IF(S308="","",S308)</f>
        <v>A</v>
      </c>
      <c r="BD308" s="10" t="str">
        <f aca="false">IF(T308="","",T308)</f>
        <v>E</v>
      </c>
      <c r="BE308" s="99" t="str">
        <f aca="false">IF(U308="","",U308)</f>
        <v>0..n</v>
      </c>
      <c r="BF308" s="99" t="str">
        <f aca="false">IF(V308="","",V308)</f>
        <v>CAR-2, CAR-3</v>
      </c>
      <c r="BG308" s="315" t="str">
        <f aca="false">IF(W308="","",W308)</f>
        <v/>
      </c>
      <c r="BH308" s="6"/>
      <c r="BI308" s="10" t="str">
        <f aca="false">Y308</f>
        <v>X</v>
      </c>
      <c r="BJ308" s="10" t="str">
        <f aca="false">Z308</f>
        <v>X</v>
      </c>
      <c r="BK308" s="10" t="str">
        <f aca="false">AA308</f>
        <v>X</v>
      </c>
      <c r="BL308" s="10" t="str">
        <f aca="false">AB308</f>
        <v>X</v>
      </c>
      <c r="BM308" s="10" t="str">
        <f aca="false">AC308</f>
        <v>X</v>
      </c>
      <c r="BN308" s="10" t="str">
        <f aca="false">AD308</f>
        <v>X</v>
      </c>
      <c r="BO308" s="10" t="str">
        <f aca="false">AE308</f>
        <v>X</v>
      </c>
      <c r="BP308" s="6"/>
      <c r="BQ308" s="10" t="str">
        <f aca="false">AG308</f>
        <v>MINIMUM</v>
      </c>
      <c r="BR308" s="110" t="str">
        <f aca="false">AH308</f>
        <v>MINIMUM</v>
      </c>
      <c r="BS308" s="47"/>
      <c r="BT308" s="49" t="s">
        <v>6862</v>
      </c>
    </row>
    <row r="309" customFormat="false" ht="85.5" hidden="false" customHeight="false" outlineLevel="0" collapsed="false">
      <c r="A309" s="58" t="str">
        <f aca="false">IF(OR(T309="E",T309="A"),"YES","NO")</f>
        <v>NO</v>
      </c>
      <c r="B309" s="58"/>
      <c r="C309" s="75" t="s">
        <v>6903</v>
      </c>
      <c r="D309" s="274" t="s">
        <v>6235</v>
      </c>
      <c r="E309" s="275" t="s">
        <v>4539</v>
      </c>
      <c r="F309" s="276" t="s">
        <v>4539</v>
      </c>
      <c r="G309" s="135" t="n">
        <f aca="false">LEN(R309)-LEN(SUBSTITUTE(R309,"/",""))-1</f>
        <v>3</v>
      </c>
      <c r="H309" s="135" t="s">
        <v>112</v>
      </c>
      <c r="I309" s="130" t="s">
        <v>1540</v>
      </c>
      <c r="J309" s="130" t="s">
        <v>1541</v>
      </c>
      <c r="K309" s="131" t="s">
        <v>1542</v>
      </c>
      <c r="L309" s="131" t="s">
        <v>4540</v>
      </c>
      <c r="M309" s="131"/>
      <c r="N309" s="130"/>
      <c r="O309" s="282" t="s">
        <v>112</v>
      </c>
      <c r="P309" s="283" t="str">
        <f aca="false">O309</f>
        <v>0..n</v>
      </c>
      <c r="Q309" s="284" t="s">
        <v>6826</v>
      </c>
      <c r="R309" s="285" t="s">
        <v>4541</v>
      </c>
      <c r="S309" s="282"/>
      <c r="T309" s="234" t="str">
        <f aca="false">IF($E309="","",IF(ISERROR(SEARCH("@",$R309)),IF(LEFT($E309,4)="BG-X","EG",IF(LEFT($E309,2)="BG","G",IF(LEFT($E309,4)="BT-X",IF(LEN($E309)-LEN(SUBSTITUTE($E309,"-",))&gt;2,"","E"),IF(LEN($E309)-LEN(SUBSTITUTE($E309,"-",))&gt;1,"","E")))),"A"))</f>
        <v>G</v>
      </c>
      <c r="U309" s="317" t="s">
        <v>112</v>
      </c>
      <c r="V309" s="282"/>
      <c r="W309" s="370"/>
      <c r="X309" s="38"/>
      <c r="Y309" s="234" t="str">
        <f aca="false">IF(AH309=Y$4,"X","-")</f>
        <v>-</v>
      </c>
      <c r="Z309" s="234" t="str">
        <f aca="false">IF(Y309="X","X",IF($AH309=Z$4,"X","-"))</f>
        <v>X</v>
      </c>
      <c r="AA309" s="234" t="str">
        <f aca="false">IF(Z309="X","X",IF($AH309=AA$4,"X","-"))</f>
        <v>X</v>
      </c>
      <c r="AB309" s="234" t="str">
        <f aca="false">IF(AA309="X","X",IF($AH309=AB$4,"X","-"))</f>
        <v>X</v>
      </c>
      <c r="AC309" s="234" t="str">
        <f aca="false">IF(AB309="X","X",IF($AH309=AC$4,"X","-"))</f>
        <v>X</v>
      </c>
      <c r="AD309" s="234" t="str">
        <f aca="false">IF(AC309="X","X",IF($AH309=AD$4,"X","-"))</f>
        <v>X</v>
      </c>
      <c r="AE309" s="234" t="str">
        <f aca="false">IF(AD309="X","X",IF($AH309=AE$4,"X","-"))</f>
        <v>X</v>
      </c>
      <c r="AF309" s="38"/>
      <c r="AG309" s="234" t="s">
        <v>25</v>
      </c>
      <c r="AH309" s="234" t="s">
        <v>25</v>
      </c>
      <c r="AI309" s="38"/>
      <c r="AJ309" s="13" t="str">
        <f aca="false">IF(ISERROR(FIND("/",R309)),R309,LEFT(R309,FIND(CHAR(1),SUBSTITUTE(R309,"/",CHAR(1),LEN(R309)-LEN(SUBSTITUTE(R309,"/",""))))-1))</f>
        <v>/rsm:CrossIndustryInvoice/rsm:SupplyChainTradeTransaction/ram:ApplicableHeaderTradeSettlement</v>
      </c>
      <c r="AK309" s="13" t="str">
        <f aca="false">IF(ISERROR(FIND("/",R309)),R309,MID(R309, FIND(CHAR(1),SUBSTITUTE(R309,"/",CHAR(1), LEN(R309)-LEN(SUBSTITUTE(R309,"/","")))), LEN(R309)))</f>
        <v>/ram:InvoiceReferencedDocument</v>
      </c>
      <c r="AL309" s="14" t="n">
        <f aca="false">COUNTIFS(R$4:R309,AJ309)</f>
        <v>1</v>
      </c>
      <c r="AN309" s="274" t="str">
        <f aca="false">D309</f>
        <v>SCT_HTS</v>
      </c>
      <c r="AO309" s="275" t="str">
        <f aca="false">E309</f>
        <v>BG-3</v>
      </c>
      <c r="AP309" s="276" t="str">
        <f aca="false">IF(F309="","",F309)</f>
        <v>BG-3</v>
      </c>
      <c r="AQ309" s="135" t="n">
        <f aca="false">LEN(BB309)-LEN(SUBSTITUTE(BB309,"/",""))-1</f>
        <v>3</v>
      </c>
      <c r="AR309" s="135" t="str">
        <f aca="false">H309</f>
        <v>0..n</v>
      </c>
      <c r="AS309" s="130" t="s">
        <v>1544</v>
      </c>
      <c r="AT309" s="130" t="s">
        <v>1545</v>
      </c>
      <c r="AU309" s="131" t="s">
        <v>1546</v>
      </c>
      <c r="AV309" s="131" t="s">
        <v>4542</v>
      </c>
      <c r="AW309" s="131"/>
      <c r="AX309" s="130"/>
      <c r="AY309" s="282" t="str">
        <f aca="false">O309</f>
        <v>0..n</v>
      </c>
      <c r="AZ309" s="283" t="str">
        <f aca="false">P309</f>
        <v>0..n</v>
      </c>
      <c r="BA309" s="284" t="str">
        <f aca="false">Q309</f>
        <v>/rsm:CrossIndustryInvoice
/rsm:SupplyChainTradeTransaction
/ram:ApplicableHeaderTradeSettlement
/ram:InvoiceReferencedDocument</v>
      </c>
      <c r="BB309" s="285" t="str">
        <f aca="false">R309</f>
        <v>/rsm:CrossIndustryInvoice/rsm:SupplyChainTradeTransaction/ram:ApplicableHeaderTradeSettlement/ram:InvoiceReferencedDocument</v>
      </c>
      <c r="BC309" s="282" t="str">
        <f aca="false">IF(S309="","",S309)</f>
        <v/>
      </c>
      <c r="BD309" s="234" t="str">
        <f aca="false">IF(T309="","",T309)</f>
        <v>G</v>
      </c>
      <c r="BE309" s="317" t="str">
        <f aca="false">IF(U309="","",U309)</f>
        <v>0..n</v>
      </c>
      <c r="BF309" s="282" t="str">
        <f aca="false">IF(V309="","",V309)</f>
        <v/>
      </c>
      <c r="BG309" s="370" t="str">
        <f aca="false">IF(W309="","",W309)</f>
        <v/>
      </c>
      <c r="BH309" s="6"/>
      <c r="BI309" s="234" t="str">
        <f aca="false">Y309</f>
        <v>-</v>
      </c>
      <c r="BJ309" s="234" t="str">
        <f aca="false">Z309</f>
        <v>X</v>
      </c>
      <c r="BK309" s="234" t="str">
        <f aca="false">AA309</f>
        <v>X</v>
      </c>
      <c r="BL309" s="234" t="str">
        <f aca="false">AB309</f>
        <v>X</v>
      </c>
      <c r="BM309" s="234" t="str">
        <f aca="false">AC309</f>
        <v>X</v>
      </c>
      <c r="BN309" s="234" t="str">
        <f aca="false">AD309</f>
        <v>X</v>
      </c>
      <c r="BO309" s="234" t="str">
        <f aca="false">AE309</f>
        <v>X</v>
      </c>
      <c r="BP309" s="6"/>
      <c r="BQ309" s="234" t="str">
        <f aca="false">AG309</f>
        <v>BASIC WL</v>
      </c>
      <c r="BR309" s="234" t="str">
        <f aca="false">AH309</f>
        <v>BASIC WL</v>
      </c>
      <c r="BS309" s="47"/>
      <c r="BT309" s="49" t="s">
        <v>6862</v>
      </c>
    </row>
    <row r="310" customFormat="false" ht="85.5" hidden="false" customHeight="false" outlineLevel="0" collapsed="false">
      <c r="A310" s="58" t="str">
        <f aca="false">IF(OR(T310="E",T310="A"),"YES","NO")</f>
        <v>YES</v>
      </c>
      <c r="B310" s="58"/>
      <c r="C310" s="58"/>
      <c r="D310" s="277" t="s">
        <v>6235</v>
      </c>
      <c r="E310" s="278" t="s">
        <v>4543</v>
      </c>
      <c r="F310" s="279" t="s">
        <v>4543</v>
      </c>
      <c r="G310" s="99" t="n">
        <f aca="false">LEN(R310)-LEN(SUBSTITUTE(R310,"/",""))-1</f>
        <v>4</v>
      </c>
      <c r="H310" s="99" t="s">
        <v>88</v>
      </c>
      <c r="I310" s="97" t="s">
        <v>1549</v>
      </c>
      <c r="J310" s="97" t="s">
        <v>1550</v>
      </c>
      <c r="K310" s="98"/>
      <c r="L310" s="98"/>
      <c r="M310" s="98" t="s">
        <v>6827</v>
      </c>
      <c r="N310" s="198" t="s">
        <v>4829</v>
      </c>
      <c r="O310" s="99" t="s">
        <v>88</v>
      </c>
      <c r="P310" s="100" t="str">
        <f aca="false">O310</f>
        <v>1..1</v>
      </c>
      <c r="Q310" s="54" t="s">
        <v>6828</v>
      </c>
      <c r="R310" s="109" t="s">
        <v>4544</v>
      </c>
      <c r="S310" s="99" t="s">
        <v>575</v>
      </c>
      <c r="T310" s="10" t="str">
        <f aca="false">IF($E310="","",IF(ISERROR(SEARCH("@",$R310)),IF(LEFT($E310,4)="BG-X","EG",IF(LEFT($E310,2)="BG","G",IF(LEFT($E310,4)="BT-X",IF(LEN($E310)-LEN(SUBSTITUTE($E310,"-",))&gt;2,"","E"),IF(LEN($E310)-LEN(SUBSTITUTE($E310,"-",))&gt;1,"","E")))),"A"))</f>
        <v>E</v>
      </c>
      <c r="U310" s="99" t="s">
        <v>95</v>
      </c>
      <c r="V310" s="99" t="s">
        <v>177</v>
      </c>
      <c r="W310" s="315"/>
      <c r="X310" s="38"/>
      <c r="Y310" s="10" t="str">
        <f aca="false">IF(AH310=Y$4,"X","-")</f>
        <v>-</v>
      </c>
      <c r="Z310" s="10" t="str">
        <f aca="false">IF(Y310="X","X",IF($AH310=Z$4,"X","-"))</f>
        <v>X</v>
      </c>
      <c r="AA310" s="10" t="str">
        <f aca="false">IF(Z310="X","X",IF($AH310=AA$4,"X","-"))</f>
        <v>X</v>
      </c>
      <c r="AB310" s="10" t="str">
        <f aca="false">IF(AA310="X","X",IF($AH310=AB$4,"X","-"))</f>
        <v>X</v>
      </c>
      <c r="AC310" s="10" t="str">
        <f aca="false">IF(AB310="X","X",IF($AH310=AC$4,"X","-"))</f>
        <v>X</v>
      </c>
      <c r="AD310" s="10" t="str">
        <f aca="false">IF(AC310="X","X",IF($AH310=AD$4,"X","-"))</f>
        <v>X</v>
      </c>
      <c r="AE310" s="10" t="str">
        <f aca="false">IF(AD310="X","X",IF($AH310=AE$4,"X","-"))</f>
        <v>X</v>
      </c>
      <c r="AF310" s="38"/>
      <c r="AG310" s="10" t="s">
        <v>25</v>
      </c>
      <c r="AH310" s="110" t="s">
        <v>25</v>
      </c>
      <c r="AI310" s="38"/>
      <c r="AJ310" s="13" t="str">
        <f aca="false">IF(ISERROR(FIND("/",R310)),R310,LEFT(R310,FIND(CHAR(1),SUBSTITUTE(R310,"/",CHAR(1),LEN(R310)-LEN(SUBSTITUTE(R310,"/",""))))-1))</f>
        <v>/rsm:CrossIndustryInvoice/rsm:SupplyChainTradeTransaction/ram:ApplicableHeaderTradeSettlement/ram:InvoiceReferencedDocument</v>
      </c>
      <c r="AK310" s="13" t="str">
        <f aca="false">IF(ISERROR(FIND("/",R310)),R310,MID(R310, FIND(CHAR(1),SUBSTITUTE(R310,"/",CHAR(1), LEN(R310)-LEN(SUBSTITUTE(R310,"/","")))), LEN(R310)))</f>
        <v>/ram:IssuerAssignedID</v>
      </c>
      <c r="AL310" s="14" t="n">
        <f aca="false">COUNTIFS(R$4:R310,AJ310)</f>
        <v>1</v>
      </c>
      <c r="AN310" s="277" t="str">
        <f aca="false">D310</f>
        <v>SCT_HTS</v>
      </c>
      <c r="AO310" s="278" t="str">
        <f aca="false">E310</f>
        <v>BT-25</v>
      </c>
      <c r="AP310" s="279" t="str">
        <f aca="false">IF(F310="","",F310)</f>
        <v>BT-25</v>
      </c>
      <c r="AQ310" s="99" t="n">
        <f aca="false">LEN(BB310)-LEN(SUBSTITUTE(BB310,"/",""))-1</f>
        <v>4</v>
      </c>
      <c r="AR310" s="99" t="str">
        <f aca="false">H310</f>
        <v>1..1</v>
      </c>
      <c r="AS310" s="97" t="s">
        <v>1552</v>
      </c>
      <c r="AT310" s="97" t="s">
        <v>6904</v>
      </c>
      <c r="AU310" s="98"/>
      <c r="AV310" s="98"/>
      <c r="AW310" s="98" t="s">
        <v>6829</v>
      </c>
      <c r="AX310" s="198" t="s">
        <v>4832</v>
      </c>
      <c r="AY310" s="99" t="str">
        <f aca="false">O310</f>
        <v>1..1</v>
      </c>
      <c r="AZ310" s="100" t="str">
        <f aca="false">P310</f>
        <v>1..1</v>
      </c>
      <c r="BA310" s="54" t="str">
        <f aca="false">Q310</f>
        <v>/rsm:CrossIndustryInvoice
/rsm:SupplyChainTradeTransaction
/ram:ApplicableHeaderTradeSettlement
/ram:InvoiceReferencedDocument
/ram:IssuerAssignedID</v>
      </c>
      <c r="BB310" s="109" t="str">
        <f aca="false">R310</f>
        <v>/rsm:CrossIndustryInvoice/rsm:SupplyChainTradeTransaction/ram:ApplicableHeaderTradeSettlement/ram:InvoiceReferencedDocument/ram:IssuerAssignedID</v>
      </c>
      <c r="BC310" s="99" t="str">
        <f aca="false">IF(S310="","",S310)</f>
        <v>R</v>
      </c>
      <c r="BD310" s="10" t="str">
        <f aca="false">IF(T310="","",T310)</f>
        <v>E</v>
      </c>
      <c r="BE310" s="99" t="str">
        <f aca="false">IF(U310="","",U310)</f>
        <v>0..1</v>
      </c>
      <c r="BF310" s="99" t="str">
        <f aca="false">IF(V310="","",V310)</f>
        <v>CAR-2</v>
      </c>
      <c r="BG310" s="315" t="str">
        <f aca="false">IF(W310="","",W310)</f>
        <v/>
      </c>
      <c r="BH310" s="6"/>
      <c r="BI310" s="10" t="str">
        <f aca="false">Y310</f>
        <v>-</v>
      </c>
      <c r="BJ310" s="10" t="str">
        <f aca="false">Z310</f>
        <v>X</v>
      </c>
      <c r="BK310" s="10" t="str">
        <f aca="false">AA310</f>
        <v>X</v>
      </c>
      <c r="BL310" s="10" t="str">
        <f aca="false">AB310</f>
        <v>X</v>
      </c>
      <c r="BM310" s="10" t="str">
        <f aca="false">AC310</f>
        <v>X</v>
      </c>
      <c r="BN310" s="10" t="str">
        <f aca="false">AD310</f>
        <v>X</v>
      </c>
      <c r="BO310" s="10" t="str">
        <f aca="false">AE310</f>
        <v>X</v>
      </c>
      <c r="BP310" s="6"/>
      <c r="BQ310" s="10" t="str">
        <f aca="false">AG310</f>
        <v>BASIC WL</v>
      </c>
      <c r="BR310" s="110" t="str">
        <f aca="false">AH310</f>
        <v>BASIC WL</v>
      </c>
      <c r="BS310" s="47"/>
      <c r="BT310" s="49" t="s">
        <v>6862</v>
      </c>
    </row>
    <row r="311" customFormat="false" ht="85.5" hidden="false" customHeight="false" outlineLevel="0" collapsed="false">
      <c r="A311" s="58" t="str">
        <f aca="false">IF(OR(T311="E",T311="A"),"YES","NO")</f>
        <v>NO</v>
      </c>
      <c r="B311" s="58"/>
      <c r="C311" s="58"/>
      <c r="D311" s="277" t="s">
        <v>6235</v>
      </c>
      <c r="E311" s="287" t="s">
        <v>4550</v>
      </c>
      <c r="F311" s="288"/>
      <c r="G311" s="172" t="n">
        <f aca="false">LEN(R311)-LEN(SUBSTITUTE(R311,"/",""))-1</f>
        <v>4</v>
      </c>
      <c r="H311" s="172" t="s">
        <v>95</v>
      </c>
      <c r="I311" s="181" t="s">
        <v>5280</v>
      </c>
      <c r="J311" s="173"/>
      <c r="K311" s="174"/>
      <c r="L311" s="174"/>
      <c r="M311" s="174"/>
      <c r="N311" s="173"/>
      <c r="O311" s="175" t="s">
        <v>95</v>
      </c>
      <c r="P311" s="175" t="str">
        <f aca="false">O311</f>
        <v>0..1</v>
      </c>
      <c r="Q311" s="176" t="s">
        <v>6832</v>
      </c>
      <c r="R311" s="177" t="s">
        <v>4552</v>
      </c>
      <c r="S311" s="172"/>
      <c r="T311" s="178" t="str">
        <f aca="false">IF($E311="","",IF(ISERROR(SEARCH("@",$R311)),IF(LEFT($E311,4)="BG-X","EG",IF(LEFT($E311,2)="BG","G",IF(LEFT($E311,4)="BT-X",IF(LEN($E311)-LEN(SUBSTITUTE($E311,"-",))&gt;2,"","E"),IF(LEN($E311)-LEN(SUBSTITUTE($E311,"-",))&gt;1,"","E")))),"A"))</f>
        <v/>
      </c>
      <c r="U311" s="172" t="s">
        <v>95</v>
      </c>
      <c r="V311" s="172"/>
      <c r="W311" s="365"/>
      <c r="X311" s="38"/>
      <c r="Y311" s="178" t="str">
        <f aca="false">IF(AH311=Y$4,"X","-")</f>
        <v>-</v>
      </c>
      <c r="Z311" s="178" t="str">
        <f aca="false">IF(Y311="X","X",IF($AH311=Z$4,"X","-"))</f>
        <v>X</v>
      </c>
      <c r="AA311" s="178" t="str">
        <f aca="false">IF(Z311="X","X",IF($AH311=AA$4,"X","-"))</f>
        <v>X</v>
      </c>
      <c r="AB311" s="178" t="str">
        <f aca="false">IF(AA311="X","X",IF($AH311=AB$4,"X","-"))</f>
        <v>X</v>
      </c>
      <c r="AC311" s="178" t="str">
        <f aca="false">IF(AB311="X","X",IF($AH311=AC$4,"X","-"))</f>
        <v>X</v>
      </c>
      <c r="AD311" s="178" t="str">
        <f aca="false">IF(AC311="X","X",IF($AH311=AD$4,"X","-"))</f>
        <v>X</v>
      </c>
      <c r="AE311" s="178" t="str">
        <f aca="false">IF(AD311="X","X",IF($AH311=AE$4,"X","-"))</f>
        <v>X</v>
      </c>
      <c r="AF311" s="38"/>
      <c r="AG311" s="178" t="s">
        <v>25</v>
      </c>
      <c r="AH311" s="178" t="s">
        <v>25</v>
      </c>
      <c r="AI311" s="38"/>
      <c r="AJ311" s="13" t="str">
        <f aca="false">IF(ISERROR(FIND("/",R311)),R311,LEFT(R311,FIND(CHAR(1),SUBSTITUTE(R311,"/",CHAR(1),LEN(R311)-LEN(SUBSTITUTE(R311,"/",""))))-1))</f>
        <v>/rsm:CrossIndustryInvoice/rsm:SupplyChainTradeTransaction/ram:ApplicableHeaderTradeSettlement/ram:InvoiceReferencedDocument</v>
      </c>
      <c r="AK311" s="13" t="str">
        <f aca="false">IF(ISERROR(FIND("/",R311)),R311,MID(R311, FIND(CHAR(1),SUBSTITUTE(R311,"/",CHAR(1), LEN(R311)-LEN(SUBSTITUTE(R311,"/","")))), LEN(R311)))</f>
        <v>/ram:FormattedIssueDateTime</v>
      </c>
      <c r="AL311" s="14" t="n">
        <f aca="false">COUNTIFS(R$4:R311,AJ311)</f>
        <v>1</v>
      </c>
      <c r="AN311" s="277" t="str">
        <f aca="false">D311</f>
        <v>SCT_HTS</v>
      </c>
      <c r="AO311" s="287" t="str">
        <f aca="false">E311</f>
        <v>BT-26-00</v>
      </c>
      <c r="AP311" s="288" t="str">
        <f aca="false">IF(F311="","",F311)</f>
        <v/>
      </c>
      <c r="AQ311" s="172" t="n">
        <f aca="false">LEN(BB311)-LEN(SUBSTITUTE(BB311,"/",""))-1</f>
        <v>4</v>
      </c>
      <c r="AR311" s="172" t="str">
        <f aca="false">H311</f>
        <v>0..1</v>
      </c>
      <c r="AS311" s="181" t="s">
        <v>5281</v>
      </c>
      <c r="AT311" s="173"/>
      <c r="AU311" s="174"/>
      <c r="AV311" s="174"/>
      <c r="AW311" s="174"/>
      <c r="AX311" s="173"/>
      <c r="AY311" s="175" t="str">
        <f aca="false">O311</f>
        <v>0..1</v>
      </c>
      <c r="AZ311" s="175" t="str">
        <f aca="false">P311</f>
        <v>0..1</v>
      </c>
      <c r="BA311" s="176" t="str">
        <f aca="false">Q311</f>
        <v>/rsm:CrossIndustryInvoice
/rsm:SupplyChainTradeTransaction
/ram:ApplicableHeaderTradeSettlement
/ram:InvoiceReferencedDocument
/ram:FormattedIssueDateTime</v>
      </c>
      <c r="BB311" s="177" t="str">
        <f aca="false">R311</f>
        <v>/rsm:CrossIndustryInvoice/rsm:SupplyChainTradeTransaction/ram:ApplicableHeaderTradeSettlement/ram:InvoiceReferencedDocument/ram:FormattedIssueDateTime</v>
      </c>
      <c r="BC311" s="172" t="str">
        <f aca="false">IF(S311="","",S311)</f>
        <v/>
      </c>
      <c r="BD311" s="178" t="str">
        <f aca="false">IF(T311="","",T311)</f>
        <v/>
      </c>
      <c r="BE311" s="172" t="str">
        <f aca="false">IF(U311="","",U311)</f>
        <v>0..1</v>
      </c>
      <c r="BF311" s="172" t="str">
        <f aca="false">IF(V311="","",V311)</f>
        <v/>
      </c>
      <c r="BG311" s="365" t="str">
        <f aca="false">IF(W311="","",W311)</f>
        <v/>
      </c>
      <c r="BH311" s="6"/>
      <c r="BI311" s="178" t="str">
        <f aca="false">Y311</f>
        <v>-</v>
      </c>
      <c r="BJ311" s="178" t="str">
        <f aca="false">Z311</f>
        <v>X</v>
      </c>
      <c r="BK311" s="178" t="str">
        <f aca="false">AA311</f>
        <v>X</v>
      </c>
      <c r="BL311" s="178" t="str">
        <f aca="false">AB311</f>
        <v>X</v>
      </c>
      <c r="BM311" s="178" t="str">
        <f aca="false">AC311</f>
        <v>X</v>
      </c>
      <c r="BN311" s="178" t="str">
        <f aca="false">AD311</f>
        <v>X</v>
      </c>
      <c r="BO311" s="178" t="str">
        <f aca="false">AE311</f>
        <v>X</v>
      </c>
      <c r="BP311" s="6"/>
      <c r="BQ311" s="178" t="str">
        <f aca="false">AG311</f>
        <v>BASIC WL</v>
      </c>
      <c r="BR311" s="178" t="str">
        <f aca="false">AH311</f>
        <v>BASIC WL</v>
      </c>
      <c r="BS311" s="47"/>
      <c r="BT311" s="49" t="s">
        <v>6862</v>
      </c>
    </row>
    <row r="312" customFormat="false" ht="99.75" hidden="false" customHeight="false" outlineLevel="0" collapsed="false">
      <c r="A312" s="58" t="str">
        <f aca="false">IF(OR(T312="E",T312="A"),"YES","NO")</f>
        <v>YES</v>
      </c>
      <c r="B312" s="58"/>
      <c r="C312" s="58"/>
      <c r="D312" s="277" t="s">
        <v>6235</v>
      </c>
      <c r="E312" s="278" t="s">
        <v>4554</v>
      </c>
      <c r="F312" s="279" t="s">
        <v>4554</v>
      </c>
      <c r="G312" s="99" t="n">
        <f aca="false">LEN(R312)-LEN(SUBSTITUTE(R312,"/",""))-1</f>
        <v>5</v>
      </c>
      <c r="H312" s="99" t="s">
        <v>95</v>
      </c>
      <c r="I312" s="97" t="s">
        <v>1565</v>
      </c>
      <c r="J312" s="97" t="s">
        <v>1571</v>
      </c>
      <c r="K312" s="98" t="s">
        <v>1572</v>
      </c>
      <c r="L312" s="98"/>
      <c r="M312" s="98"/>
      <c r="N312" s="97" t="s">
        <v>186</v>
      </c>
      <c r="O312" s="99" t="s">
        <v>88</v>
      </c>
      <c r="P312" s="100" t="str">
        <f aca="false">O312</f>
        <v>1..1</v>
      </c>
      <c r="Q312" s="54" t="s">
        <v>6833</v>
      </c>
      <c r="R312" s="109" t="s">
        <v>4555</v>
      </c>
      <c r="S312" s="99" t="s">
        <v>188</v>
      </c>
      <c r="T312" s="10" t="str">
        <f aca="false">IF($E312="","",IF(ISERROR(SEARCH("@",$R312)),IF(LEFT($E312,4)="BG-X","EG",IF(LEFT($E312,2)="BG","G",IF(LEFT($E312,4)="BT-X",IF(LEN($E312)-LEN(SUBSTITUTE($E312,"-",))&gt;2,"","E"),IF(LEN($E312)-LEN(SUBSTITUTE($E312,"-",))&gt;1,"","E")))),"A"))</f>
        <v>E</v>
      </c>
      <c r="U312" s="99" t="s">
        <v>88</v>
      </c>
      <c r="V312" s="99"/>
      <c r="W312" s="315"/>
      <c r="X312" s="38"/>
      <c r="Y312" s="10" t="str">
        <f aca="false">IF(AH312=Y$4,"X","-")</f>
        <v>-</v>
      </c>
      <c r="Z312" s="10" t="str">
        <f aca="false">IF(Y312="X","X",IF($AH312=Z$4,"X","-"))</f>
        <v>X</v>
      </c>
      <c r="AA312" s="10" t="str">
        <f aca="false">IF(Z312="X","X",IF($AH312=AA$4,"X","-"))</f>
        <v>X</v>
      </c>
      <c r="AB312" s="10" t="str">
        <f aca="false">IF(AA312="X","X",IF($AH312=AB$4,"X","-"))</f>
        <v>X</v>
      </c>
      <c r="AC312" s="10" t="str">
        <f aca="false">IF(AB312="X","X",IF($AH312=AC$4,"X","-"))</f>
        <v>X</v>
      </c>
      <c r="AD312" s="10" t="str">
        <f aca="false">IF(AC312="X","X",IF($AH312=AD$4,"X","-"))</f>
        <v>X</v>
      </c>
      <c r="AE312" s="10" t="str">
        <f aca="false">IF(AD312="X","X",IF($AH312=AE$4,"X","-"))</f>
        <v>X</v>
      </c>
      <c r="AF312" s="38"/>
      <c r="AG312" s="10" t="s">
        <v>25</v>
      </c>
      <c r="AH312" s="110" t="s">
        <v>25</v>
      </c>
      <c r="AI312" s="38"/>
      <c r="AJ312" s="13" t="str">
        <f aca="false">IF(ISERROR(FIND("/",R312)),R312,LEFT(R312,FIND(CHAR(1),SUBSTITUTE(R312,"/",CHAR(1),LEN(R312)-LEN(SUBSTITUTE(R312,"/",""))))-1))</f>
        <v>/rsm:CrossIndustryInvoice/rsm:SupplyChainTradeTransaction/ram:ApplicableHeaderTradeSettlement/ram:InvoiceReferencedDocument/ram:FormattedIssueDateTime</v>
      </c>
      <c r="AK312" s="13" t="str">
        <f aca="false">IF(ISERROR(FIND("/",R312)),R312,MID(R312, FIND(CHAR(1),SUBSTITUTE(R312,"/",CHAR(1), LEN(R312)-LEN(SUBSTITUTE(R312,"/","")))), LEN(R312)))</f>
        <v>/qdt:DateTimeString</v>
      </c>
      <c r="AL312" s="14" t="n">
        <f aca="false">COUNTIFS(R$4:R312,AJ312)</f>
        <v>1</v>
      </c>
      <c r="AN312" s="277" t="str">
        <f aca="false">D312</f>
        <v>SCT_HTS</v>
      </c>
      <c r="AO312" s="278" t="str">
        <f aca="false">E312</f>
        <v>BT-26</v>
      </c>
      <c r="AP312" s="279" t="str">
        <f aca="false">IF(F312="","",F312)</f>
        <v>BT-26</v>
      </c>
      <c r="AQ312" s="99" t="n">
        <f aca="false">LEN(BB312)-LEN(SUBSTITUTE(BB312,"/",""))-1</f>
        <v>5</v>
      </c>
      <c r="AR312" s="99" t="str">
        <f aca="false">H312</f>
        <v>0..1</v>
      </c>
      <c r="AS312" s="97" t="s">
        <v>1567</v>
      </c>
      <c r="AT312" s="97" t="s">
        <v>5283</v>
      </c>
      <c r="AU312" s="98" t="s">
        <v>1575</v>
      </c>
      <c r="AV312" s="98"/>
      <c r="AW312" s="98"/>
      <c r="AX312" s="97" t="s">
        <v>186</v>
      </c>
      <c r="AY312" s="99" t="str">
        <f aca="false">O312</f>
        <v>1..1</v>
      </c>
      <c r="AZ312" s="100" t="str">
        <f aca="false">P312</f>
        <v>1..1</v>
      </c>
      <c r="BA312" s="54" t="str">
        <f aca="false">Q312</f>
        <v>/rsm:CrossIndustryInvoice
/rsm:SupplyChainTradeTransaction
/ram:ApplicableHeaderTradeSettlement
/ram:InvoiceReferencedDocument
/ram:FormattedIssueDateTime
/qdt:DateTimeString</v>
      </c>
      <c r="BB312" s="109" t="str">
        <f aca="false">R312</f>
        <v>/rsm:CrossIndustryInvoice/rsm:SupplyChainTradeTransaction/ram:ApplicableHeaderTradeSettlement/ram:InvoiceReferencedDocument/ram:FormattedIssueDateTime/qdt:DateTimeString</v>
      </c>
      <c r="BC312" s="99" t="str">
        <f aca="false">IF(S312="","",S312)</f>
        <v>D</v>
      </c>
      <c r="BD312" s="10" t="str">
        <f aca="false">IF(T312="","",T312)</f>
        <v>E</v>
      </c>
      <c r="BE312" s="99" t="str">
        <f aca="false">IF(U312="","",U312)</f>
        <v>1..1</v>
      </c>
      <c r="BF312" s="99" t="str">
        <f aca="false">IF(V312="","",V312)</f>
        <v/>
      </c>
      <c r="BG312" s="315" t="str">
        <f aca="false">IF(W312="","",W312)</f>
        <v/>
      </c>
      <c r="BH312" s="6"/>
      <c r="BI312" s="10" t="str">
        <f aca="false">Y312</f>
        <v>-</v>
      </c>
      <c r="BJ312" s="10" t="str">
        <f aca="false">Z312</f>
        <v>X</v>
      </c>
      <c r="BK312" s="10" t="str">
        <f aca="false">AA312</f>
        <v>X</v>
      </c>
      <c r="BL312" s="10" t="str">
        <f aca="false">AB312</f>
        <v>X</v>
      </c>
      <c r="BM312" s="10" t="str">
        <f aca="false">AC312</f>
        <v>X</v>
      </c>
      <c r="BN312" s="10" t="str">
        <f aca="false">AD312</f>
        <v>X</v>
      </c>
      <c r="BO312" s="10" t="str">
        <f aca="false">AE312</f>
        <v>X</v>
      </c>
      <c r="BP312" s="6"/>
      <c r="BQ312" s="10" t="str">
        <f aca="false">AG312</f>
        <v>BASIC WL</v>
      </c>
      <c r="BR312" s="110" t="str">
        <f aca="false">AH312</f>
        <v>BASIC WL</v>
      </c>
      <c r="BS312" s="47"/>
      <c r="BT312" s="49" t="s">
        <v>6862</v>
      </c>
    </row>
    <row r="313" customFormat="false" ht="102" hidden="false" customHeight="false" outlineLevel="0" collapsed="false">
      <c r="A313" s="58" t="str">
        <f aca="false">IF(OR(T313="E",T313="A"),"YES","NO")</f>
        <v>YES</v>
      </c>
      <c r="B313" s="58"/>
      <c r="C313" s="58"/>
      <c r="D313" s="277" t="s">
        <v>6235</v>
      </c>
      <c r="E313" s="278" t="s">
        <v>4556</v>
      </c>
      <c r="F313" s="279"/>
      <c r="G313" s="99" t="n">
        <f aca="false">LEN(R313)-LEN(SUBSTITUTE(R313,"/",""))-1</f>
        <v>6</v>
      </c>
      <c r="H313" s="99" t="s">
        <v>88</v>
      </c>
      <c r="I313" s="139" t="s">
        <v>199</v>
      </c>
      <c r="J313" s="97"/>
      <c r="K313" s="98" t="s">
        <v>200</v>
      </c>
      <c r="L313" s="98"/>
      <c r="M313" s="54" t="s">
        <v>200</v>
      </c>
      <c r="N313" s="97" t="s">
        <v>174</v>
      </c>
      <c r="O313" s="99" t="s">
        <v>88</v>
      </c>
      <c r="P313" s="100" t="str">
        <f aca="false">O313</f>
        <v>1..1</v>
      </c>
      <c r="Q313" s="54" t="s">
        <v>6834</v>
      </c>
      <c r="R313" s="109" t="s">
        <v>4557</v>
      </c>
      <c r="S313" s="99" t="s">
        <v>176</v>
      </c>
      <c r="T313" s="10" t="str">
        <f aca="false">IF($E313="","",IF(ISERROR(SEARCH("@",$R313)),IF(LEFT($E313,4)="BG-X","EG",IF(LEFT($E313,2)="BG","G",IF(LEFT($E313,4)="BT-X",IF(LEN($E313)-LEN(SUBSTITUTE($E313,"-",))&gt;2,"","E"),IF(LEN($E313)-LEN(SUBSTITUTE($E313,"-",))&gt;1,"","E")))),"A"))</f>
        <v>A</v>
      </c>
      <c r="U313" s="99" t="s">
        <v>95</v>
      </c>
      <c r="V313" s="99"/>
      <c r="W313" s="315" t="s">
        <v>200</v>
      </c>
      <c r="X313" s="38"/>
      <c r="Y313" s="10" t="str">
        <f aca="false">IF(AH313=Y$4,"X","-")</f>
        <v>-</v>
      </c>
      <c r="Z313" s="10" t="str">
        <f aca="false">IF(Y313="X","X",IF($AH313=Z$4,"X","-"))</f>
        <v>X</v>
      </c>
      <c r="AA313" s="10" t="str">
        <f aca="false">IF(Z313="X","X",IF($AH313=AA$4,"X","-"))</f>
        <v>X</v>
      </c>
      <c r="AB313" s="10" t="str">
        <f aca="false">IF(AA313="X","X",IF($AH313=AB$4,"X","-"))</f>
        <v>X</v>
      </c>
      <c r="AC313" s="10" t="str">
        <f aca="false">IF(AB313="X","X",IF($AH313=AC$4,"X","-"))</f>
        <v>X</v>
      </c>
      <c r="AD313" s="10" t="str">
        <f aca="false">IF(AC313="X","X",IF($AH313=AD$4,"X","-"))</f>
        <v>X</v>
      </c>
      <c r="AE313" s="10" t="str">
        <f aca="false">IF(AD313="X","X",IF($AH313=AE$4,"X","-"))</f>
        <v>X</v>
      </c>
      <c r="AF313" s="38"/>
      <c r="AG313" s="10" t="s">
        <v>25</v>
      </c>
      <c r="AH313" s="110" t="s">
        <v>25</v>
      </c>
      <c r="AI313" s="38"/>
      <c r="AJ313" s="13" t="str">
        <f aca="false">IF(ISERROR(FIND("/",R313)),R313,LEFT(R313,FIND(CHAR(1),SUBSTITUTE(R313,"/",CHAR(1),LEN(R313)-LEN(SUBSTITUTE(R313,"/",""))))-1))</f>
        <v>/rsm:CrossIndustryInvoice/rsm:SupplyChainTradeTransaction/ram:ApplicableHeaderTradeSettlement/ram:InvoiceReferencedDocument/ram:FormattedIssueDateTime/qdt:DateTimeString</v>
      </c>
      <c r="AK313" s="13" t="str">
        <f aca="false">IF(ISERROR(FIND("/",R313)),R313,MID(R313, FIND(CHAR(1),SUBSTITUTE(R313,"/",CHAR(1), LEN(R313)-LEN(SUBSTITUTE(R313,"/","")))), LEN(R313)))</f>
        <v>/@format</v>
      </c>
      <c r="AL313" s="14" t="n">
        <f aca="false">COUNTIFS(R$4:R313,AJ313)</f>
        <v>1</v>
      </c>
      <c r="AN313" s="277" t="str">
        <f aca="false">D313</f>
        <v>SCT_HTS</v>
      </c>
      <c r="AO313" s="278" t="str">
        <f aca="false">E313</f>
        <v>BT-26-0</v>
      </c>
      <c r="AP313" s="279" t="str">
        <f aca="false">IF(F313="","",F313)</f>
        <v/>
      </c>
      <c r="AQ313" s="99" t="n">
        <f aca="false">LEN(BB313)-LEN(SUBSTITUTE(BB313,"/",""))-1</f>
        <v>6</v>
      </c>
      <c r="AR313" s="99" t="str">
        <f aca="false">H313</f>
        <v>1..1</v>
      </c>
      <c r="AS313" s="139" t="s">
        <v>5207</v>
      </c>
      <c r="AT313" s="97"/>
      <c r="AU313" s="98" t="s">
        <v>202</v>
      </c>
      <c r="AV313" s="98"/>
      <c r="AW313" s="54" t="s">
        <v>4674</v>
      </c>
      <c r="AX313" s="97" t="s">
        <v>174</v>
      </c>
      <c r="AY313" s="99" t="str">
        <f aca="false">O313</f>
        <v>1..1</v>
      </c>
      <c r="AZ313" s="100" t="str">
        <f aca="false">P313</f>
        <v>1..1</v>
      </c>
      <c r="BA313" s="54" t="str">
        <f aca="false">Q313</f>
        <v>/rsm:CrossIndustryInvoice
/rsm:SupplyChainTradeTransaction
/ram:ApplicableHeaderTradeSettlement
/ram:InvoiceReferencedDocument
/ram:FormattedIssueDateTime
/qdt:DateTimeString
/@format</v>
      </c>
      <c r="BB313" s="109" t="str">
        <f aca="false">R313</f>
        <v>/rsm:CrossIndustryInvoice/rsm:SupplyChainTradeTransaction/ram:ApplicableHeaderTradeSettlement/ram:InvoiceReferencedDocument/ram:FormattedIssueDateTime/qdt:DateTimeString/@format</v>
      </c>
      <c r="BC313" s="99" t="str">
        <f aca="false">IF(S313="","",S313)</f>
        <v>C</v>
      </c>
      <c r="BD313" s="10" t="str">
        <f aca="false">IF(T313="","",T313)</f>
        <v>A</v>
      </c>
      <c r="BE313" s="99" t="str">
        <f aca="false">IF(U313="","",U313)</f>
        <v>0..1</v>
      </c>
      <c r="BF313" s="99" t="str">
        <f aca="false">IF(V313="","",V313)</f>
        <v/>
      </c>
      <c r="BG313" s="315" t="str">
        <f aca="false">IF(W313="","",W313)</f>
        <v>Only value "102"</v>
      </c>
      <c r="BH313" s="6"/>
      <c r="BI313" s="10" t="str">
        <f aca="false">Y313</f>
        <v>-</v>
      </c>
      <c r="BJ313" s="10" t="str">
        <f aca="false">Z313</f>
        <v>X</v>
      </c>
      <c r="BK313" s="10" t="str">
        <f aca="false">AA313</f>
        <v>X</v>
      </c>
      <c r="BL313" s="10" t="str">
        <f aca="false">AB313</f>
        <v>X</v>
      </c>
      <c r="BM313" s="10" t="str">
        <f aca="false">AC313</f>
        <v>X</v>
      </c>
      <c r="BN313" s="10" t="str">
        <f aca="false">AD313</f>
        <v>X</v>
      </c>
      <c r="BO313" s="10" t="str">
        <f aca="false">AE313</f>
        <v>X</v>
      </c>
      <c r="BP313" s="6"/>
      <c r="BQ313" s="10" t="str">
        <f aca="false">AG313</f>
        <v>BASIC WL</v>
      </c>
      <c r="BR313" s="110" t="str">
        <f aca="false">AH313</f>
        <v>BASIC WL</v>
      </c>
      <c r="BS313" s="47"/>
      <c r="BT313" s="49" t="s">
        <v>6862</v>
      </c>
    </row>
    <row r="314" customFormat="false" ht="85.5" hidden="false" customHeight="false" outlineLevel="0" collapsed="false">
      <c r="A314" s="58" t="str">
        <f aca="false">IF(OR(T314="E",T314="A"),"YES","NO")</f>
        <v>NO</v>
      </c>
      <c r="B314" s="58"/>
      <c r="C314" s="58"/>
      <c r="D314" s="274" t="s">
        <v>6235</v>
      </c>
      <c r="E314" s="275" t="s">
        <v>4558</v>
      </c>
      <c r="F314" s="276"/>
      <c r="G314" s="135" t="n">
        <f aca="false">LEN(R314)-LEN(SUBSTITUTE(R314,"/",""))-1</f>
        <v>3</v>
      </c>
      <c r="H314" s="135" t="s">
        <v>95</v>
      </c>
      <c r="I314" s="130" t="s">
        <v>6835</v>
      </c>
      <c r="J314" s="130"/>
      <c r="K314" s="131"/>
      <c r="L314" s="131"/>
      <c r="M314" s="131"/>
      <c r="N314" s="130"/>
      <c r="O314" s="282" t="s">
        <v>95</v>
      </c>
      <c r="P314" s="283" t="s">
        <v>112</v>
      </c>
      <c r="Q314" s="284" t="s">
        <v>6836</v>
      </c>
      <c r="R314" s="285" t="s">
        <v>4560</v>
      </c>
      <c r="S314" s="282"/>
      <c r="T314" s="234" t="str">
        <f aca="false">IF($E314="","",IF(ISERROR(SEARCH("@",$R314)),IF(LEFT($E314,4)="BG-X","EG",IF(LEFT($E314,2)="BG","G",IF(LEFT($E314,4)="BT-X",IF(LEN($E314)-LEN(SUBSTITUTE($E314,"-",))&gt;2,"","E"),IF(LEN($E314)-LEN(SUBSTITUTE($E314,"-",))&gt;1,"","E")))),"A"))</f>
        <v/>
      </c>
      <c r="U314" s="282" t="s">
        <v>112</v>
      </c>
      <c r="V314" s="282"/>
      <c r="W314" s="370"/>
      <c r="X314" s="38"/>
      <c r="Y314" s="234" t="str">
        <f aca="false">IF(AH314=Y$4,"X","-")</f>
        <v>-</v>
      </c>
      <c r="Z314" s="234" t="str">
        <f aca="false">IF(Y314="X","X",IF($AH314=Z$4,"X","-"))</f>
        <v>X</v>
      </c>
      <c r="AA314" s="234" t="str">
        <f aca="false">IF(Z314="X","X",IF($AH314=AA$4,"X","-"))</f>
        <v>X</v>
      </c>
      <c r="AB314" s="234" t="str">
        <f aca="false">IF(AA314="X","X",IF($AH314=AB$4,"X","-"))</f>
        <v>X</v>
      </c>
      <c r="AC314" s="234" t="str">
        <f aca="false">IF(AB314="X","X",IF($AH314=AC$4,"X","-"))</f>
        <v>X</v>
      </c>
      <c r="AD314" s="234" t="str">
        <f aca="false">IF(AC314="X","X",IF($AH314=AD$4,"X","-"))</f>
        <v>X</v>
      </c>
      <c r="AE314" s="234" t="str">
        <f aca="false">IF(AD314="X","X",IF($AH314=AE$4,"X","-"))</f>
        <v>X</v>
      </c>
      <c r="AF314" s="38"/>
      <c r="AG314" s="234" t="s">
        <v>25</v>
      </c>
      <c r="AH314" s="234" t="s">
        <v>25</v>
      </c>
      <c r="AI314" s="38"/>
      <c r="AJ314" s="13" t="str">
        <f aca="false">IF(ISERROR(FIND("/",R314)),R314,LEFT(R314,FIND(CHAR(1),SUBSTITUTE(R314,"/",CHAR(1),LEN(R314)-LEN(SUBSTITUTE(R314,"/",""))))-1))</f>
        <v>/rsm:CrossIndustryInvoice/rsm:SupplyChainTradeTransaction/ram:ApplicableHeaderTradeSettlement</v>
      </c>
      <c r="AK314" s="13" t="str">
        <f aca="false">IF(ISERROR(FIND("/",R314)),R314,MID(R314, FIND(CHAR(1),SUBSTITUTE(R314,"/",CHAR(1), LEN(R314)-LEN(SUBSTITUTE(R314,"/","")))), LEN(R314)))</f>
        <v>/ram:ReceivableSpecifiedTradeAccountingAccount</v>
      </c>
      <c r="AL314" s="14" t="n">
        <f aca="false">COUNTIFS(R$4:R314,AJ314)</f>
        <v>1</v>
      </c>
      <c r="AN314" s="274" t="str">
        <f aca="false">D314</f>
        <v>SCT_HTS</v>
      </c>
      <c r="AO314" s="275" t="str">
        <f aca="false">E314</f>
        <v>BT-19-00</v>
      </c>
      <c r="AP314" s="276" t="str">
        <f aca="false">IF(F314="","",F314)</f>
        <v/>
      </c>
      <c r="AQ314" s="135" t="n">
        <f aca="false">LEN(BB314)-LEN(SUBSTITUTE(BB314,"/",""))-1</f>
        <v>3</v>
      </c>
      <c r="AR314" s="135" t="str">
        <f aca="false">H314</f>
        <v>0..1</v>
      </c>
      <c r="AS314" s="130" t="s">
        <v>6837</v>
      </c>
      <c r="AT314" s="130"/>
      <c r="AU314" s="131"/>
      <c r="AV314" s="131"/>
      <c r="AW314" s="131"/>
      <c r="AX314" s="130"/>
      <c r="AY314" s="282" t="str">
        <f aca="false">O314</f>
        <v>0..1</v>
      </c>
      <c r="AZ314" s="283" t="str">
        <f aca="false">P314</f>
        <v>0..n</v>
      </c>
      <c r="BA314" s="284" t="str">
        <f aca="false">Q314</f>
        <v>/rsm:CrossIndustryInvoice
/rsm:SupplyChainTradeTransaction
/ram:ApplicableHeaderTradeSettlement
/ram:ReceivableSpecifiedTradeAccountingAccount</v>
      </c>
      <c r="BB314" s="285" t="str">
        <f aca="false">R314</f>
        <v>/rsm:CrossIndustryInvoice/rsm:SupplyChainTradeTransaction/ram:ApplicableHeaderTradeSettlement/ram:ReceivableSpecifiedTradeAccountingAccount</v>
      </c>
      <c r="BC314" s="282" t="str">
        <f aca="false">IF(S314="","",S314)</f>
        <v/>
      </c>
      <c r="BD314" s="234" t="str">
        <f aca="false">IF(T314="","",T314)</f>
        <v/>
      </c>
      <c r="BE314" s="282" t="str">
        <f aca="false">IF(U314="","",U314)</f>
        <v>0..n</v>
      </c>
      <c r="BF314" s="282" t="str">
        <f aca="false">IF(V314="","",V314)</f>
        <v/>
      </c>
      <c r="BG314" s="370" t="str">
        <f aca="false">IF(W314="","",W314)</f>
        <v/>
      </c>
      <c r="BH314" s="6"/>
      <c r="BI314" s="234" t="str">
        <f aca="false">Y314</f>
        <v>-</v>
      </c>
      <c r="BJ314" s="234" t="str">
        <f aca="false">Z314</f>
        <v>X</v>
      </c>
      <c r="BK314" s="234" t="str">
        <f aca="false">AA314</f>
        <v>X</v>
      </c>
      <c r="BL314" s="234" t="str">
        <f aca="false">AB314</f>
        <v>X</v>
      </c>
      <c r="BM314" s="234" t="str">
        <f aca="false">AC314</f>
        <v>X</v>
      </c>
      <c r="BN314" s="234" t="str">
        <f aca="false">AD314</f>
        <v>X</v>
      </c>
      <c r="BO314" s="234" t="str">
        <f aca="false">AE314</f>
        <v>X</v>
      </c>
      <c r="BP314" s="6"/>
      <c r="BQ314" s="234" t="str">
        <f aca="false">AG314</f>
        <v>BASIC WL</v>
      </c>
      <c r="BR314" s="234" t="str">
        <f aca="false">AH314</f>
        <v>BASIC WL</v>
      </c>
      <c r="BS314" s="47"/>
      <c r="BT314" s="49" t="s">
        <v>6862</v>
      </c>
    </row>
    <row r="315" customFormat="false" ht="85.5" hidden="false" customHeight="false" outlineLevel="0" collapsed="false">
      <c r="A315" s="58" t="str">
        <f aca="false">IF(OR(T315="E",T315="A"),"YES","NO")</f>
        <v>YES</v>
      </c>
      <c r="B315" s="58"/>
      <c r="C315" s="58"/>
      <c r="D315" s="277" t="s">
        <v>6235</v>
      </c>
      <c r="E315" s="278" t="s">
        <v>4562</v>
      </c>
      <c r="F315" s="279" t="s">
        <v>4562</v>
      </c>
      <c r="G315" s="99" t="n">
        <f aca="false">LEN(R315)-LEN(SUBSTITUTE(R315,"/",""))-1</f>
        <v>4</v>
      </c>
      <c r="H315" s="99" t="s">
        <v>95</v>
      </c>
      <c r="I315" s="97" t="s">
        <v>4563</v>
      </c>
      <c r="J315" s="97" t="s">
        <v>1609</v>
      </c>
      <c r="K315" s="98"/>
      <c r="L315" s="98" t="s">
        <v>4564</v>
      </c>
      <c r="M315" s="98"/>
      <c r="N315" s="97" t="s">
        <v>119</v>
      </c>
      <c r="O315" s="99" t="s">
        <v>88</v>
      </c>
      <c r="P315" s="100" t="str">
        <f aca="false">O315</f>
        <v>1..1</v>
      </c>
      <c r="Q315" s="54" t="s">
        <v>6838</v>
      </c>
      <c r="R315" s="109" t="s">
        <v>4565</v>
      </c>
      <c r="S315" s="99" t="s">
        <v>121</v>
      </c>
      <c r="T315" s="10" t="str">
        <f aca="false">IF($E315="","",IF(ISERROR(SEARCH("@",$R315)),IF(LEFT($E315,4)="BG-X","EG",IF(LEFT($E315,2)="BG","G",IF(LEFT($E315,4)="BT-X",IF(LEN($E315)-LEN(SUBSTITUTE($E315,"-",))&gt;2,"","E"),IF(LEN($E315)-LEN(SUBSTITUTE($E315,"-",))&gt;1,"","E")))),"A"))</f>
        <v>E</v>
      </c>
      <c r="U315" s="99" t="s">
        <v>88</v>
      </c>
      <c r="V315" s="99" t="s">
        <v>177</v>
      </c>
      <c r="W315" s="315"/>
      <c r="X315" s="38"/>
      <c r="Y315" s="10" t="str">
        <f aca="false">IF(AH315=Y$4,"X","-")</f>
        <v>-</v>
      </c>
      <c r="Z315" s="10" t="str">
        <f aca="false">IF(Y315="X","X",IF($AH315=Z$4,"X","-"))</f>
        <v>X</v>
      </c>
      <c r="AA315" s="10" t="str">
        <f aca="false">IF(Z315="X","X",IF($AH315=AA$4,"X","-"))</f>
        <v>X</v>
      </c>
      <c r="AB315" s="10" t="str">
        <f aca="false">IF(AA315="X","X",IF($AH315=AB$4,"X","-"))</f>
        <v>X</v>
      </c>
      <c r="AC315" s="10" t="str">
        <f aca="false">IF(AB315="X","X",IF($AH315=AC$4,"X","-"))</f>
        <v>X</v>
      </c>
      <c r="AD315" s="10" t="str">
        <f aca="false">IF(AC315="X","X",IF($AH315=AD$4,"X","-"))</f>
        <v>X</v>
      </c>
      <c r="AE315" s="10" t="str">
        <f aca="false">IF(AD315="X","X",IF($AH315=AE$4,"X","-"))</f>
        <v>X</v>
      </c>
      <c r="AF315" s="38"/>
      <c r="AG315" s="10" t="s">
        <v>25</v>
      </c>
      <c r="AH315" s="110" t="s">
        <v>25</v>
      </c>
      <c r="AI315" s="38"/>
      <c r="AJ315" s="13" t="str">
        <f aca="false">IF(ISERROR(FIND("/",R315)),R315,LEFT(R315,FIND(CHAR(1),SUBSTITUTE(R315,"/",CHAR(1),LEN(R315)-LEN(SUBSTITUTE(R315,"/",""))))-1))</f>
        <v>/rsm:CrossIndustryInvoice/rsm:SupplyChainTradeTransaction/ram:ApplicableHeaderTradeSettlement/ram:ReceivableSpecifiedTradeAccountingAccount</v>
      </c>
      <c r="AK315" s="13" t="str">
        <f aca="false">IF(ISERROR(FIND("/",R315)),R315,MID(R315, FIND(CHAR(1),SUBSTITUTE(R315,"/",CHAR(1), LEN(R315)-LEN(SUBSTITUTE(R315,"/","")))), LEN(R315)))</f>
        <v>/ram:ID</v>
      </c>
      <c r="AL315" s="14" t="n">
        <f aca="false">COUNTIFS(R$4:R315,AJ315)</f>
        <v>1</v>
      </c>
      <c r="AN315" s="277" t="str">
        <f aca="false">D315</f>
        <v>SCT_HTS</v>
      </c>
      <c r="AO315" s="278" t="str">
        <f aca="false">E315</f>
        <v>BT-19</v>
      </c>
      <c r="AP315" s="279" t="str">
        <f aca="false">IF(F315="","",F315)</f>
        <v>BT-19</v>
      </c>
      <c r="AQ315" s="99" t="n">
        <f aca="false">LEN(BB315)-LEN(SUBSTITUTE(BB315,"/",""))-1</f>
        <v>4</v>
      </c>
      <c r="AR315" s="99" t="str">
        <f aca="false">H315</f>
        <v>0..1</v>
      </c>
      <c r="AS315" s="97" t="s">
        <v>1612</v>
      </c>
      <c r="AT315" s="97" t="s">
        <v>1613</v>
      </c>
      <c r="AU315" s="98"/>
      <c r="AV315" s="98" t="s">
        <v>3212</v>
      </c>
      <c r="AW315" s="98"/>
      <c r="AX315" s="97" t="s">
        <v>4647</v>
      </c>
      <c r="AY315" s="99" t="str">
        <f aca="false">O315</f>
        <v>1..1</v>
      </c>
      <c r="AZ315" s="100" t="str">
        <f aca="false">P315</f>
        <v>1..1</v>
      </c>
      <c r="BA315" s="54" t="str">
        <f aca="false">Q315</f>
        <v>/rsm:CrossIndustryInvoice
/rsm:SupplyChainTradeTransaction
/ram:ApplicableHeaderTradeSettlement
/ram:ReceivableSpecifiedTradeAccountingAccount
/ram:ID</v>
      </c>
      <c r="BB315" s="109" t="str">
        <f aca="false">R315</f>
        <v>/rsm:CrossIndustryInvoice/rsm:SupplyChainTradeTransaction/ram:ApplicableHeaderTradeSettlement/ram:ReceivableSpecifiedTradeAccountingAccount/ram:ID</v>
      </c>
      <c r="BC315" s="99" t="str">
        <f aca="false">IF(S315="","",S315)</f>
        <v>T</v>
      </c>
      <c r="BD315" s="10" t="str">
        <f aca="false">IF(T315="","",T315)</f>
        <v>E</v>
      </c>
      <c r="BE315" s="99" t="str">
        <f aca="false">IF(U315="","",U315)</f>
        <v>1..1</v>
      </c>
      <c r="BF315" s="99" t="str">
        <f aca="false">IF(V315="","",V315)</f>
        <v>CAR-2</v>
      </c>
      <c r="BG315" s="315" t="str">
        <f aca="false">IF(W315="","",W315)</f>
        <v/>
      </c>
      <c r="BH315" s="6"/>
      <c r="BI315" s="10" t="str">
        <f aca="false">Y315</f>
        <v>-</v>
      </c>
      <c r="BJ315" s="10" t="str">
        <f aca="false">Z315</f>
        <v>X</v>
      </c>
      <c r="BK315" s="10" t="str">
        <f aca="false">AA315</f>
        <v>X</v>
      </c>
      <c r="BL315" s="10" t="str">
        <f aca="false">AB315</f>
        <v>X</v>
      </c>
      <c r="BM315" s="10" t="str">
        <f aca="false">AC315</f>
        <v>X</v>
      </c>
      <c r="BN315" s="10" t="str">
        <f aca="false">AD315</f>
        <v>X</v>
      </c>
      <c r="BO315" s="10" t="str">
        <f aca="false">AE315</f>
        <v>X</v>
      </c>
      <c r="BP315" s="6"/>
      <c r="BQ315" s="10" t="str">
        <f aca="false">AG315</f>
        <v>BASIC WL</v>
      </c>
      <c r="BR315" s="110" t="str">
        <f aca="false">AH315</f>
        <v>BASIC WL</v>
      </c>
      <c r="BS315" s="47"/>
      <c r="BT315" s="49" t="s">
        <v>6862</v>
      </c>
    </row>
  </sheetData>
  <autoFilter ref="A4:BT315"/>
  <conditionalFormatting sqref="O5:O315 AY5:AY315">
    <cfRule type="expression" priority="2" aboveAverage="0" equalAverage="0" bottom="0" percent="0" rank="0" text="" dxfId="89">
      <formula>LEFT($AH5,3)="EXT"</formula>
    </cfRule>
    <cfRule type="expression" priority="3" aboveAverage="0" equalAverage="0" bottom="0" percent="0" rank="0" text="" dxfId="90">
      <formula>LEFT($AG5,3)="EXT"</formula>
    </cfRule>
    <cfRule type="expression" priority="4" aboveAverage="0" equalAverage="0" bottom="0" percent="0" rank="0" text="" dxfId="91">
      <formula>O5&lt;&gt;U5</formula>
    </cfRule>
  </conditionalFormatting>
  <conditionalFormatting sqref="P5:P315 AZ5:AZ315">
    <cfRule type="expression" priority="5" aboveAverage="0" equalAverage="0" bottom="0" percent="0" rank="0" text="" dxfId="92">
      <formula>O5&lt;&gt;P5</formula>
    </cfRule>
    <cfRule type="expression" priority="6" aboveAverage="0" equalAverage="0" bottom="0" percent="0" rank="0" text="" dxfId="93">
      <formula>P5&lt;&gt;U5</formula>
    </cfRule>
  </conditionalFormatting>
  <conditionalFormatting sqref="X5:X315 AF5:AF315">
    <cfRule type="expression" priority="7" aboveAverage="0" equalAverage="0" bottom="0" percent="0" rank="0" text="" dxfId="94">
      <formula>X5=1</formula>
    </cfRule>
  </conditionalFormatting>
  <conditionalFormatting sqref="AH5:AH315 BR34:BR179 BR296:BR315">
    <cfRule type="expression" priority="8" aboveAverage="0" equalAverage="0" bottom="0" percent="0" rank="0" text="" dxfId="95">
      <formula>AG5&lt;&gt;AH5</formula>
    </cfRule>
  </conditionalFormatting>
  <printOptions headings="false" gridLines="false" gridLinesSet="true" horizontalCentered="true" verticalCentered="false"/>
  <pageMargins left="0.1" right="0.1" top="0.4" bottom="0.4" header="0.511811023622047" footer="0.2"/>
  <pageSetup paperSize="9" scale="100" fitToWidth="1" fitToHeight="50" pageOrder="downThenOver" orientation="landscape" blackAndWhite="false" draft="false" cellComments="none" horizontalDpi="300" verticalDpi="300" copies="1"/>
  <headerFooter differentFirst="false" differentOddEven="false">
    <oddHeader/>
    <oddFooter>&amp;C&amp;A&amp;RPage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true"/>
  </sheetPr>
  <dimension ref="A1:BT239"/>
  <sheetViews>
    <sheetView showFormulas="false" showGridLines="false" showRowColHeaders="true" showZeros="true" rightToLeft="false" tabSelected="false" showOutlineSymbols="true" defaultGridColor="true" view="normal" topLeftCell="A1" colorId="64" zoomScale="90" zoomScaleNormal="90" zoomScalePageLayoutView="70" workbookViewId="0">
      <pane xSplit="9" ySplit="4" topLeftCell="J234" activePane="bottomRight" state="frozen"/>
      <selection pane="topLeft" activeCell="A1" activeCellId="0" sqref="A1"/>
      <selection pane="topRight" activeCell="J1" activeCellId="0" sqref="J1"/>
      <selection pane="bottomLeft" activeCell="A234" activeCellId="0" sqref="A234"/>
      <selection pane="bottomRight" activeCell="BG235" activeCellId="0" sqref="BG235"/>
    </sheetView>
  </sheetViews>
  <sheetFormatPr defaultColWidth="10.859375" defaultRowHeight="14.25" zeroHeight="false" outlineLevelRow="0" outlineLevelCol="1"/>
  <cols>
    <col collapsed="false" customWidth="true" hidden="true" outlineLevel="1" max="1" min="1" style="1" width="6.71"/>
    <col collapsed="false" customWidth="true" hidden="true" outlineLevel="1" max="3" min="2" style="1" width="10"/>
    <col collapsed="false" customWidth="true" hidden="false" outlineLevel="0" max="4" min="4" style="2" width="11.71"/>
    <col collapsed="false" customWidth="true" hidden="false" outlineLevel="0" max="5" min="5" style="3" width="11.85"/>
    <col collapsed="false" customWidth="true" hidden="false" outlineLevel="1" max="6" min="6" style="3" width="11.85"/>
    <col collapsed="false" customWidth="true" hidden="false" outlineLevel="0" max="8" min="7" style="4" width="6.29"/>
    <col collapsed="false" customWidth="true" hidden="false" outlineLevel="0" max="9" min="9" style="1" width="25.85"/>
    <col collapsed="false" customWidth="true" hidden="false" outlineLevel="0" max="10" min="10" style="1" width="36.86"/>
    <col collapsed="false" customWidth="true" hidden="false" outlineLevel="0" max="11" min="11" style="5" width="44.71"/>
    <col collapsed="false" customWidth="true" hidden="false" outlineLevel="0" max="12" min="12" style="5" width="51"/>
    <col collapsed="false" customWidth="true" hidden="false" outlineLevel="0" max="13" min="13" style="5" width="50.86"/>
    <col collapsed="false" customWidth="true" hidden="false" outlineLevel="0" max="14" min="14" style="1" width="11.85"/>
    <col collapsed="false" customWidth="true" hidden="false" outlineLevel="0" max="15" min="15" style="4" width="6.14"/>
    <col collapsed="false" customWidth="true" hidden="true" outlineLevel="1" max="16" min="16" style="4" width="6.14"/>
    <col collapsed="false" customWidth="true" hidden="false" outlineLevel="0" max="17" min="17" style="5" width="44.85"/>
    <col collapsed="false" customWidth="true" hidden="false" outlineLevel="1" max="18" min="18" style="1" width="45"/>
    <col collapsed="false" customWidth="true" hidden="false" outlineLevel="1" max="19" min="19" style="6" width="6.29"/>
    <col collapsed="false" customWidth="true" hidden="false" outlineLevel="1" max="20" min="20" style="4" width="5.14"/>
    <col collapsed="false" customWidth="true" hidden="false" outlineLevel="0" max="21" min="21" style="4" width="6.14"/>
    <col collapsed="false" customWidth="true" hidden="false" outlineLevel="1" max="22" min="22" style="4" width="10.29"/>
    <col collapsed="false" customWidth="true" hidden="false" outlineLevel="1" max="23" min="23" style="3" width="18.86"/>
    <col collapsed="false" customWidth="true" hidden="false" outlineLevel="0" max="24" min="24" style="4" width="6.43"/>
    <col collapsed="false" customWidth="true" hidden="false" outlineLevel="0" max="28" min="25" style="4" width="4.86"/>
    <col collapsed="false" customWidth="true" hidden="true" outlineLevel="1" max="30" min="29" style="4" width="4.86"/>
    <col collapsed="false" customWidth="true" hidden="false" outlineLevel="0" max="31" min="31" style="4" width="4.86"/>
    <col collapsed="false" customWidth="true" hidden="false" outlineLevel="0" max="32" min="32" style="4" width="5.14"/>
    <col collapsed="false" customWidth="true" hidden="false" outlineLevel="0" max="34" min="33" style="4" width="13.15"/>
    <col collapsed="false" customWidth="true" hidden="true" outlineLevel="1" max="35" min="35" style="4" width="5.42"/>
    <col collapsed="false" customWidth="true" hidden="true" outlineLevel="1" max="36" min="36" style="1" width="26.86"/>
    <col collapsed="false" customWidth="true" hidden="true" outlineLevel="1" max="37" min="37" style="1" width="28.29"/>
    <col collapsed="false" customWidth="true" hidden="true" outlineLevel="1" max="38" min="38" style="1" width="13.71"/>
    <col collapsed="false" customWidth="true" hidden="false" outlineLevel="0" max="39" min="39" style="1" width="5.86"/>
    <col collapsed="false" customWidth="true" hidden="false" outlineLevel="0" max="40" min="40" style="2" width="11.71"/>
    <col collapsed="false" customWidth="true" hidden="false" outlineLevel="0" max="41" min="41" style="3" width="11.85"/>
    <col collapsed="false" customWidth="true" hidden="false" outlineLevel="1" max="42" min="42" style="3" width="11.85"/>
    <col collapsed="false" customWidth="true" hidden="false" outlineLevel="0" max="44" min="43" style="4" width="6.29"/>
    <col collapsed="false" customWidth="true" hidden="false" outlineLevel="0" max="45" min="45" style="1" width="26"/>
    <col collapsed="false" customWidth="true" hidden="false" outlineLevel="0" max="46" min="46" style="1" width="36.86"/>
    <col collapsed="false" customWidth="true" hidden="false" outlineLevel="0" max="47" min="47" style="7" width="44.85"/>
    <col collapsed="false" customWidth="true" hidden="false" outlineLevel="0" max="49" min="48" style="7" width="50.86"/>
    <col collapsed="false" customWidth="true" hidden="false" outlineLevel="0" max="50" min="50" style="1" width="11.85"/>
    <col collapsed="false" customWidth="true" hidden="false" outlineLevel="0" max="51" min="51" style="4" width="6.14"/>
    <col collapsed="false" customWidth="true" hidden="true" outlineLevel="1" max="52" min="52" style="4" width="6.14"/>
    <col collapsed="false" customWidth="true" hidden="false" outlineLevel="0" max="53" min="53" style="5" width="44.85"/>
    <col collapsed="false" customWidth="true" hidden="false" outlineLevel="1" max="54" min="54" style="1" width="44.85"/>
    <col collapsed="false" customWidth="true" hidden="false" outlineLevel="1" max="55" min="55" style="6" width="6.29"/>
    <col collapsed="false" customWidth="true" hidden="false" outlineLevel="1" max="56" min="56" style="4" width="5.14"/>
    <col collapsed="false" customWidth="true" hidden="false" outlineLevel="0" max="57" min="57" style="4" width="6.14"/>
    <col collapsed="false" customWidth="true" hidden="false" outlineLevel="1" max="58" min="58" style="4" width="10.29"/>
    <col collapsed="false" customWidth="true" hidden="false" outlineLevel="1" max="59" min="59" style="3" width="18.86"/>
    <col collapsed="false" customWidth="true" hidden="false" outlineLevel="0" max="60" min="60" style="1" width="5.71"/>
    <col collapsed="false" customWidth="true" hidden="false" outlineLevel="0" max="64" min="61" style="4" width="4.86"/>
    <col collapsed="false" customWidth="true" hidden="true" outlineLevel="1" max="66" min="65" style="4" width="4.86"/>
    <col collapsed="false" customWidth="true" hidden="false" outlineLevel="0" max="67" min="67" style="4" width="4.86"/>
    <col collapsed="false" customWidth="true" hidden="false" outlineLevel="0" max="68" min="68" style="1" width="5.71"/>
    <col collapsed="false" customWidth="true" hidden="false" outlineLevel="0" max="70" min="69" style="4" width="12.86"/>
    <col collapsed="false" customWidth="false" hidden="false" outlineLevel="0" max="71" min="71" style="1" width="10.85"/>
    <col collapsed="false" customWidth="false" hidden="true" outlineLevel="1" max="72" min="72" style="1" width="10.85"/>
    <col collapsed="false" customWidth="false" hidden="false" outlineLevel="0" max="16384" min="73" style="1" width="10.85"/>
  </cols>
  <sheetData>
    <row r="1" customFormat="false" ht="27" hidden="false" customHeight="true" outlineLevel="0" collapsed="false">
      <c r="D1" s="8" t="s">
        <v>0</v>
      </c>
      <c r="Q1" s="9" t="str">
        <f aca="false">MID(SUBSTITUTE(SUBSTITUTE(R1,"/",_xlfn.CONCAT(CHAR(10),"/")),"/",_xlfn.CONCAT(CHAR(10),"/"),G1+1),2,500)</f>
        <v/>
      </c>
      <c r="T1" s="10" t="str">
        <f aca="false">IF($E1="","",IF(ISERROR(SEARCH("@",$R1)),IF(LEFT($E1,4)="BG-X","EG",IF(LEFT($E1,2)="BG","G",IF(LEFT($E1,4)="BT-X",IF(LEN($E1)-LEN(SUBSTITUTE($E1,"-",))&gt;2,"","E"),IF(LEN($E1)-LEN(SUBSTITUTE($E1,"-",))&gt;1,"","E")))),"A"))</f>
        <v/>
      </c>
      <c r="AN1" s="16"/>
    </row>
    <row r="2" s="11" customFormat="true" ht="15" hidden="false" customHeight="false" outlineLevel="0" collapsed="false">
      <c r="D2" s="16"/>
      <c r="E2" s="3"/>
      <c r="F2" s="3"/>
      <c r="G2" s="4"/>
      <c r="H2" s="4"/>
      <c r="I2" s="1"/>
      <c r="J2" s="1"/>
      <c r="K2" s="5"/>
      <c r="L2" s="5"/>
      <c r="M2" s="5"/>
      <c r="N2" s="1"/>
      <c r="O2" s="4"/>
      <c r="P2" s="4"/>
      <c r="Q2" s="5"/>
      <c r="R2" s="1"/>
      <c r="S2" s="6"/>
      <c r="T2" s="4"/>
      <c r="U2" s="4"/>
      <c r="V2" s="4"/>
      <c r="W2" s="3"/>
      <c r="X2" s="4"/>
      <c r="Y2" s="4" t="str">
        <f aca="false">IF(AH2=Y$4,"X","-")</f>
        <v>-</v>
      </c>
      <c r="Z2" s="4" t="str">
        <f aca="false">IF(Y2="X","X",IF($AH2=Z$4,"X","-"))</f>
        <v>-</v>
      </c>
      <c r="AA2" s="4" t="str">
        <f aca="false">IF(Z2="X","X",IF($AH2=AA$4,"X","-"))</f>
        <v>-</v>
      </c>
      <c r="AB2" s="4" t="str">
        <f aca="false">IF(AA2="X","X",IF($AH2=AB$4,"X","-"))</f>
        <v>-</v>
      </c>
      <c r="AC2" s="4" t="str">
        <f aca="false">IF(AB2="X","X",IF($AH2=AC$4,"X","-"))</f>
        <v>-</v>
      </c>
      <c r="AD2" s="4" t="str">
        <f aca="false">IF(AC2="X","X",IF($AH2=AD$4,"X","-"))</f>
        <v>-</v>
      </c>
      <c r="AE2" s="4" t="str">
        <f aca="false">IF(AD2="X","X",IF($AH2=AE$4,"X","-"))</f>
        <v>-</v>
      </c>
      <c r="AF2" s="4"/>
      <c r="AG2" s="4"/>
      <c r="AH2" s="4"/>
      <c r="AI2" s="4"/>
      <c r="AJ2" s="13" t="n">
        <f aca="false">IF(ISERROR(FIND("/",R2)),R2,LEFT(R2,FIND(CHAR(1),SUBSTITUTE(R2,"/",CHAR(1),LEN(R2)-LEN(SUBSTITUTE(R2,"/",""))))-1))</f>
        <v>0</v>
      </c>
      <c r="AK2" s="13" t="n">
        <f aca="false">IF(ISERROR(FIND("/",R2)),R2,MID(R2, FIND(CHAR(1),SUBSTITUTE(R2,"/",CHAR(1), LEN(R2)-LEN(SUBSTITUTE(R2,"/","")))), LEN(R2)))</f>
        <v>0</v>
      </c>
      <c r="AL2" s="14" t="n">
        <f aca="false">COUNTIFS(R2:R$4,AJ2)</f>
        <v>0</v>
      </c>
      <c r="AM2" s="1"/>
      <c r="AN2" s="16"/>
      <c r="AO2" s="3"/>
      <c r="AP2" s="3"/>
      <c r="AQ2" s="4"/>
      <c r="AR2" s="4"/>
      <c r="AS2" s="1"/>
      <c r="AT2" s="1"/>
      <c r="AU2" s="7"/>
      <c r="AV2" s="7"/>
      <c r="AW2" s="7"/>
      <c r="AX2" s="1"/>
      <c r="AY2" s="4"/>
      <c r="AZ2" s="4"/>
      <c r="BA2" s="5"/>
      <c r="BB2" s="1"/>
      <c r="BC2" s="6"/>
      <c r="BD2" s="4"/>
      <c r="BE2" s="4"/>
      <c r="BF2" s="4"/>
      <c r="BG2" s="3"/>
      <c r="BI2" s="4" t="str">
        <f aca="false">IF(BQ2=BI$4,"X","-")</f>
        <v>-</v>
      </c>
      <c r="BJ2" s="4" t="str">
        <f aca="false">IF(BI2="X","X",IF($AH2=BJ$4,"X","-"))</f>
        <v>-</v>
      </c>
      <c r="BK2" s="4" t="str">
        <f aca="false">IF(BJ2="X","X",IF($AH2=BK$4,"X","-"))</f>
        <v>-</v>
      </c>
      <c r="BL2" s="4" t="str">
        <f aca="false">IF(BK2="X","X",IF($AH2=BL$4,"X","-"))</f>
        <v>-</v>
      </c>
      <c r="BM2" s="4" t="str">
        <f aca="false">IF(BL2="X","X",IF($AH2=BM$4,"X","-"))</f>
        <v>-</v>
      </c>
      <c r="BN2" s="4" t="str">
        <f aca="false">IF(BM2="X","X",IF($AH2=BN$4,"X","-"))</f>
        <v>-</v>
      </c>
      <c r="BO2" s="4" t="str">
        <f aca="false">IF(BN2="X","X",IF($AH2=BO$4,"X","-"))</f>
        <v>-</v>
      </c>
      <c r="BQ2" s="4"/>
      <c r="BR2" s="4"/>
    </row>
    <row r="3" s="15" customFormat="true" ht="33" hidden="false" customHeight="true" outlineLevel="0" collapsed="false">
      <c r="D3" s="16"/>
      <c r="E3" s="341" t="s">
        <v>6905</v>
      </c>
      <c r="F3" s="342"/>
      <c r="G3" s="342"/>
      <c r="H3" s="342"/>
      <c r="I3" s="342"/>
      <c r="J3" s="342"/>
      <c r="K3" s="342"/>
      <c r="L3" s="342"/>
      <c r="M3" s="342"/>
      <c r="N3" s="342"/>
      <c r="O3" s="342"/>
      <c r="P3" s="343"/>
      <c r="Q3" s="344"/>
      <c r="R3" s="344"/>
      <c r="S3" s="344"/>
      <c r="T3" s="344"/>
      <c r="U3" s="344"/>
      <c r="V3" s="344"/>
      <c r="W3" s="345"/>
      <c r="X3" s="24"/>
      <c r="Y3" s="24"/>
      <c r="Z3" s="24"/>
      <c r="AA3" s="24"/>
      <c r="AB3" s="24"/>
      <c r="AC3" s="24"/>
      <c r="AD3" s="24"/>
      <c r="AE3" s="24"/>
      <c r="AF3" s="24"/>
      <c r="AG3" s="24"/>
      <c r="AH3" s="24"/>
      <c r="AI3" s="24"/>
      <c r="AJ3" s="346"/>
      <c r="AK3" s="346"/>
      <c r="AL3" s="346"/>
      <c r="AM3" s="1"/>
      <c r="AN3" s="16"/>
      <c r="AO3" s="347" t="str">
        <f aca="false">E3</f>
        <v>UN/CEFACT XML D22B : Factur-X, BASIC</v>
      </c>
      <c r="AP3" s="348"/>
      <c r="AQ3" s="348"/>
      <c r="AR3" s="348"/>
      <c r="AS3" s="348"/>
      <c r="AT3" s="348"/>
      <c r="AU3" s="348"/>
      <c r="AV3" s="348"/>
      <c r="AW3" s="348"/>
      <c r="AX3" s="348"/>
      <c r="AY3" s="348"/>
      <c r="AZ3" s="348"/>
      <c r="BA3" s="348"/>
      <c r="BB3" s="348"/>
      <c r="BC3" s="348"/>
      <c r="BD3" s="348"/>
      <c r="BE3" s="348"/>
      <c r="BF3" s="348"/>
      <c r="BG3" s="349"/>
      <c r="BI3" s="24"/>
      <c r="BJ3" s="24"/>
      <c r="BK3" s="24"/>
      <c r="BL3" s="24"/>
      <c r="BM3" s="24"/>
      <c r="BN3" s="24"/>
      <c r="BO3" s="24"/>
      <c r="BQ3" s="24"/>
      <c r="BR3" s="24"/>
    </row>
    <row r="4" s="46" customFormat="true" ht="160.5" hidden="false" customHeight="false" outlineLevel="0" collapsed="false">
      <c r="A4" s="29" t="s">
        <v>2</v>
      </c>
      <c r="B4" s="30" t="s">
        <v>3</v>
      </c>
      <c r="C4" s="30" t="s">
        <v>4</v>
      </c>
      <c r="D4" s="350" t="s">
        <v>6861</v>
      </c>
      <c r="E4" s="351" t="s">
        <v>6</v>
      </c>
      <c r="F4" s="352" t="s">
        <v>7</v>
      </c>
      <c r="G4" s="353" t="s">
        <v>8</v>
      </c>
      <c r="H4" s="353" t="s">
        <v>9</v>
      </c>
      <c r="I4" s="354" t="s">
        <v>10</v>
      </c>
      <c r="J4" s="354" t="s">
        <v>11</v>
      </c>
      <c r="K4" s="354" t="s">
        <v>12</v>
      </c>
      <c r="L4" s="354" t="s">
        <v>13</v>
      </c>
      <c r="M4" s="354" t="s">
        <v>14</v>
      </c>
      <c r="N4" s="354" t="s">
        <v>15</v>
      </c>
      <c r="O4" s="355" t="s">
        <v>16</v>
      </c>
      <c r="P4" s="353" t="s">
        <v>17</v>
      </c>
      <c r="Q4" s="354" t="s">
        <v>18</v>
      </c>
      <c r="R4" s="354" t="s">
        <v>18</v>
      </c>
      <c r="S4" s="353" t="s">
        <v>19</v>
      </c>
      <c r="T4" s="355" t="s">
        <v>20</v>
      </c>
      <c r="U4" s="355" t="s">
        <v>21</v>
      </c>
      <c r="V4" s="354" t="s">
        <v>22</v>
      </c>
      <c r="W4" s="356" t="s">
        <v>23</v>
      </c>
      <c r="X4" s="38"/>
      <c r="Y4" s="357" t="s">
        <v>24</v>
      </c>
      <c r="Z4" s="357" t="s">
        <v>25</v>
      </c>
      <c r="AA4" s="357" t="s">
        <v>26</v>
      </c>
      <c r="AB4" s="357" t="s">
        <v>27</v>
      </c>
      <c r="AC4" s="358" t="s">
        <v>28</v>
      </c>
      <c r="AD4" s="358" t="s">
        <v>29</v>
      </c>
      <c r="AE4" s="357" t="s">
        <v>30</v>
      </c>
      <c r="AF4" s="38"/>
      <c r="AG4" s="359" t="s">
        <v>31</v>
      </c>
      <c r="AH4" s="359" t="s">
        <v>32</v>
      </c>
      <c r="AI4" s="38"/>
      <c r="AJ4" s="42" t="s">
        <v>33</v>
      </c>
      <c r="AK4" s="42" t="s">
        <v>34</v>
      </c>
      <c r="AL4" s="42" t="s">
        <v>35</v>
      </c>
      <c r="AM4" s="43"/>
      <c r="AN4" s="350" t="str">
        <f aca="false">D4</f>
        <v>CDE BLOC CII</v>
      </c>
      <c r="AO4" s="351" t="s">
        <v>6</v>
      </c>
      <c r="AP4" s="352" t="s">
        <v>36</v>
      </c>
      <c r="AQ4" s="353" t="s">
        <v>8</v>
      </c>
      <c r="AR4" s="353" t="s">
        <v>37</v>
      </c>
      <c r="AS4" s="354" t="s">
        <v>38</v>
      </c>
      <c r="AT4" s="354" t="s">
        <v>39</v>
      </c>
      <c r="AU4" s="354" t="s">
        <v>40</v>
      </c>
      <c r="AV4" s="354" t="s">
        <v>41</v>
      </c>
      <c r="AW4" s="354" t="s">
        <v>42</v>
      </c>
      <c r="AX4" s="354" t="s">
        <v>15</v>
      </c>
      <c r="AY4" s="355" t="s">
        <v>16</v>
      </c>
      <c r="AZ4" s="353" t="s">
        <v>17</v>
      </c>
      <c r="BA4" s="354" t="s">
        <v>18</v>
      </c>
      <c r="BB4" s="354" t="s">
        <v>18</v>
      </c>
      <c r="BC4" s="353" t="s">
        <v>19</v>
      </c>
      <c r="BD4" s="355" t="s">
        <v>20</v>
      </c>
      <c r="BE4" s="355" t="s">
        <v>21</v>
      </c>
      <c r="BF4" s="354" t="s">
        <v>22</v>
      </c>
      <c r="BG4" s="356" t="s">
        <v>23</v>
      </c>
      <c r="BI4" s="39" t="s">
        <v>24</v>
      </c>
      <c r="BJ4" s="39" t="s">
        <v>25</v>
      </c>
      <c r="BK4" s="39" t="s">
        <v>26</v>
      </c>
      <c r="BL4" s="39" t="s">
        <v>43</v>
      </c>
      <c r="BM4" s="40" t="s">
        <v>28</v>
      </c>
      <c r="BN4" s="40" t="s">
        <v>29</v>
      </c>
      <c r="BO4" s="39" t="s">
        <v>30</v>
      </c>
      <c r="BQ4" s="41" t="s">
        <v>31</v>
      </c>
      <c r="BR4" s="41" t="s">
        <v>32</v>
      </c>
      <c r="BT4" s="49" t="s">
        <v>6862</v>
      </c>
    </row>
    <row r="5" s="11" customFormat="true" ht="85.5" hidden="false" customHeight="false" outlineLevel="0" collapsed="false">
      <c r="A5" s="58" t="str">
        <f aca="false">IF(OR(T5="E",T5="A"),"YES","NO")</f>
        <v>NO</v>
      </c>
      <c r="B5" s="58"/>
      <c r="C5" s="58"/>
      <c r="D5" s="59" t="s">
        <v>4626</v>
      </c>
      <c r="E5" s="60" t="s">
        <v>87</v>
      </c>
      <c r="F5" s="61" t="s">
        <v>87</v>
      </c>
      <c r="G5" s="62" t="n">
        <f aca="false">LEN(R5)-LEN(SUBSTITUTE(R5,"/",""))-1</f>
        <v>1</v>
      </c>
      <c r="H5" s="62" t="s">
        <v>88</v>
      </c>
      <c r="I5" s="63" t="s">
        <v>4627</v>
      </c>
      <c r="J5" s="63" t="s">
        <v>90</v>
      </c>
      <c r="K5" s="64"/>
      <c r="L5" s="64"/>
      <c r="M5" s="64"/>
      <c r="N5" s="63"/>
      <c r="O5" s="65" t="s">
        <v>88</v>
      </c>
      <c r="P5" s="89" t="str">
        <f aca="false">O5</f>
        <v>1..1</v>
      </c>
      <c r="Q5" s="90" t="s">
        <v>4628</v>
      </c>
      <c r="R5" s="67" t="s">
        <v>91</v>
      </c>
      <c r="S5" s="65"/>
      <c r="T5" s="91" t="str">
        <f aca="false">IF($E5="","",IF(ISERROR(SEARCH("@",$R5)),IF(LEFT($E5,4)="BG-X","EG",IF(LEFT($E5,2)="BG","G",IF(LEFT($E5,4)="BT-X",IF(LEN($E5)-LEN(SUBSTITUTE($E5,"-",))&gt;2,"","E"),IF(LEN($E5)-LEN(SUBSTITUTE($E5,"-",))&gt;1,"","E")))),"A"))</f>
        <v>G</v>
      </c>
      <c r="U5" s="65" t="s">
        <v>88</v>
      </c>
      <c r="V5" s="65"/>
      <c r="W5" s="360"/>
      <c r="X5" s="38"/>
      <c r="Y5" s="69" t="str">
        <f aca="false">IF(AH5=Y$4,"X","-")</f>
        <v>X</v>
      </c>
      <c r="Z5" s="69" t="str">
        <f aca="false">IF(Y5="X","X",IF($AH5=Z$4,"X","-"))</f>
        <v>X</v>
      </c>
      <c r="AA5" s="69" t="str">
        <f aca="false">IF(Z5="X","X",IF($AH5=AA$4,"X","-"))</f>
        <v>X</v>
      </c>
      <c r="AB5" s="69" t="str">
        <f aca="false">IF(AA5="X","X",IF($AH5=AB$4,"X","-"))</f>
        <v>X</v>
      </c>
      <c r="AC5" s="69" t="str">
        <f aca="false">IF(AB5="X","X",IF($AH5=AC$4,"X","-"))</f>
        <v>X</v>
      </c>
      <c r="AD5" s="69" t="str">
        <f aca="false">IF(AC5="X","X",IF($AH5=AD$4,"X","-"))</f>
        <v>X</v>
      </c>
      <c r="AE5" s="69" t="str">
        <f aca="false">IF(AD5="X","X",IF($AH5=AE$4,"X","-"))</f>
        <v>X</v>
      </c>
      <c r="AF5" s="38"/>
      <c r="AG5" s="69" t="s">
        <v>24</v>
      </c>
      <c r="AH5" s="69" t="s">
        <v>24</v>
      </c>
      <c r="AI5" s="38"/>
      <c r="AJ5" s="13" t="str">
        <f aca="false">IF(ISERROR(FIND("/",R5)),R5,LEFT(R5,FIND(CHAR(1),SUBSTITUTE(R5,"/",CHAR(1),LEN(R5)-LEN(SUBSTITUTE(R5,"/",""))))-1))</f>
        <v>/rsm:CrossIndustryInvoice</v>
      </c>
      <c r="AK5" s="13" t="str">
        <f aca="false">IF(ISERROR(FIND("/",R5)),R5,MID(R5, FIND(CHAR(1),SUBSTITUTE(R5,"/",CHAR(1), LEN(R5)-LEN(SUBSTITUTE(R5,"/","")))), LEN(R5)))</f>
        <v>/rsm:ExchangedDocumentContext</v>
      </c>
      <c r="AL5" s="14" t="n">
        <f aca="false">COUNTIFS(R$4:R5,AJ5)</f>
        <v>0</v>
      </c>
      <c r="AM5" s="1"/>
      <c r="AN5" s="59" t="str">
        <f aca="false">D5</f>
        <v>EDC</v>
      </c>
      <c r="AO5" s="60" t="str">
        <f aca="false">E5</f>
        <v>BG-2</v>
      </c>
      <c r="AP5" s="61" t="str">
        <f aca="false">IF(F5="","",F5)</f>
        <v>BG-2</v>
      </c>
      <c r="AQ5" s="62" t="n">
        <f aca="false">LEN(BB5)-LEN(SUBSTITUTE(BB5,"/",""))-1</f>
        <v>1</v>
      </c>
      <c r="AR5" s="62" t="str">
        <f aca="false">H5</f>
        <v>1..1</v>
      </c>
      <c r="AS5" s="63" t="s">
        <v>4627</v>
      </c>
      <c r="AT5" s="63" t="s">
        <v>93</v>
      </c>
      <c r="AU5" s="64"/>
      <c r="AV5" s="64"/>
      <c r="AW5" s="64"/>
      <c r="AX5" s="63"/>
      <c r="AY5" s="65" t="str">
        <f aca="false">O5</f>
        <v>1..1</v>
      </c>
      <c r="AZ5" s="89" t="str">
        <f aca="false">P5</f>
        <v>1..1</v>
      </c>
      <c r="BA5" s="90" t="str">
        <f aca="false">Q5</f>
        <v>/rsm:CrossIndustryInvoice
/rsm:ExchangedDocumentContext</v>
      </c>
      <c r="BB5" s="67" t="str">
        <f aca="false">R5</f>
        <v>/rsm:CrossIndustryInvoice/rsm:ExchangedDocumentContext</v>
      </c>
      <c r="BC5" s="65" t="str">
        <f aca="false">IF(S5="","",S5)</f>
        <v/>
      </c>
      <c r="BD5" s="91" t="str">
        <f aca="false">IF(T5="","",T5)</f>
        <v>G</v>
      </c>
      <c r="BE5" s="65" t="str">
        <f aca="false">IF(U5="","",U5)</f>
        <v>1..1</v>
      </c>
      <c r="BF5" s="65" t="str">
        <f aca="false">IF(V5="","",V5)</f>
        <v/>
      </c>
      <c r="BG5" s="360" t="str">
        <f aca="false">IF(W5="","",W5)</f>
        <v/>
      </c>
      <c r="BH5" s="6"/>
      <c r="BI5" s="69" t="str">
        <f aca="false">Y5</f>
        <v>X</v>
      </c>
      <c r="BJ5" s="69" t="str">
        <f aca="false">Z5</f>
        <v>X</v>
      </c>
      <c r="BK5" s="69" t="str">
        <f aca="false">AA5</f>
        <v>X</v>
      </c>
      <c r="BL5" s="69" t="str">
        <f aca="false">AB5</f>
        <v>X</v>
      </c>
      <c r="BM5" s="69" t="str">
        <f aca="false">AC5</f>
        <v>X</v>
      </c>
      <c r="BN5" s="69" t="str">
        <f aca="false">AD5</f>
        <v>X</v>
      </c>
      <c r="BO5" s="69" t="str">
        <f aca="false">AE5</f>
        <v>X</v>
      </c>
      <c r="BP5" s="6"/>
      <c r="BQ5" s="69" t="str">
        <f aca="false">AG5</f>
        <v>MINIMUM</v>
      </c>
      <c r="BR5" s="69" t="str">
        <f aca="false">AH5</f>
        <v>MINIMUM</v>
      </c>
      <c r="BS5" s="49"/>
      <c r="BT5" s="49" t="s">
        <v>6862</v>
      </c>
    </row>
    <row r="6" s="11" customFormat="true" ht="85.5" hidden="false" customHeight="false" outlineLevel="0" collapsed="false">
      <c r="A6" s="58" t="str">
        <f aca="false">IF(OR(T6="E",T6="A"),"YES","NO")</f>
        <v>NO</v>
      </c>
      <c r="B6" s="58"/>
      <c r="C6" s="58"/>
      <c r="D6" s="104" t="s">
        <v>4626</v>
      </c>
      <c r="E6" s="105" t="s">
        <v>109</v>
      </c>
      <c r="F6" s="106"/>
      <c r="G6" s="107" t="n">
        <f aca="false">LEN(R6)-LEN(SUBSTITUTE(R6,"/",""))-1</f>
        <v>2</v>
      </c>
      <c r="H6" s="107" t="s">
        <v>95</v>
      </c>
      <c r="I6" s="108" t="s">
        <v>4641</v>
      </c>
      <c r="J6" s="97"/>
      <c r="K6" s="98"/>
      <c r="L6" s="98"/>
      <c r="M6" s="98"/>
      <c r="N6" s="97"/>
      <c r="O6" s="99" t="s">
        <v>95</v>
      </c>
      <c r="P6" s="100" t="str">
        <f aca="false">O6</f>
        <v>0..1</v>
      </c>
      <c r="Q6" s="54" t="s">
        <v>4642</v>
      </c>
      <c r="R6" s="109" t="s">
        <v>111</v>
      </c>
      <c r="S6" s="99"/>
      <c r="T6" s="10" t="str">
        <f aca="false">IF($E6="","",IF(ISERROR(SEARCH("@",$R6)),IF(LEFT($E6,4)="BG-X","EG",IF(LEFT($E6,2)="BG","G",IF(LEFT($E6,4)="BT-X",IF(LEN($E6)-LEN(SUBSTITUTE($E6,"-",))&gt;2,"","E"),IF(LEN($E6)-LEN(SUBSTITUTE($E6,"-",))&gt;1,"","E")))),"A"))</f>
        <v/>
      </c>
      <c r="U6" s="99" t="s">
        <v>112</v>
      </c>
      <c r="V6" s="99"/>
      <c r="W6" s="315"/>
      <c r="X6" s="38"/>
      <c r="Y6" s="10" t="str">
        <f aca="false">IF(AH6=Y$4,"X","-")</f>
        <v>X</v>
      </c>
      <c r="Z6" s="10" t="str">
        <f aca="false">IF(Y6="X","X",IF($AH6=Z$4,"X","-"))</f>
        <v>X</v>
      </c>
      <c r="AA6" s="10" t="str">
        <f aca="false">IF(Z6="X","X",IF($AH6=AA$4,"X","-"))</f>
        <v>X</v>
      </c>
      <c r="AB6" s="10" t="str">
        <f aca="false">IF(AA6="X","X",IF($AH6=AB$4,"X","-"))</f>
        <v>X</v>
      </c>
      <c r="AC6" s="10" t="str">
        <f aca="false">IF(AB6="X","X",IF($AH6=AC$4,"X","-"))</f>
        <v>X</v>
      </c>
      <c r="AD6" s="10" t="str">
        <f aca="false">IF(AC6="X","X",IF($AH6=AD$4,"X","-"))</f>
        <v>X</v>
      </c>
      <c r="AE6" s="10" t="str">
        <f aca="false">IF(AD6="X","X",IF($AH6=AE$4,"X","-"))</f>
        <v>X</v>
      </c>
      <c r="AF6" s="38"/>
      <c r="AG6" s="10" t="s">
        <v>24</v>
      </c>
      <c r="AH6" s="110" t="s">
        <v>24</v>
      </c>
      <c r="AI6" s="38"/>
      <c r="AJ6" s="13" t="str">
        <f aca="false">IF(ISERROR(FIND("/",R6)),R6,LEFT(R6,FIND(CHAR(1),SUBSTITUTE(R6,"/",CHAR(1),LEN(R6)-LEN(SUBSTITUTE(R6,"/",""))))-1))</f>
        <v>/rsm:CrossIndustryInvoice/rsm:ExchangedDocumentContext</v>
      </c>
      <c r="AK6" s="13" t="str">
        <f aca="false">IF(ISERROR(FIND("/",R6)),R6,MID(R6, FIND(CHAR(1),SUBSTITUTE(R6,"/",CHAR(1), LEN(R6)-LEN(SUBSTITUTE(R6,"/","")))), LEN(R6)))</f>
        <v>/ram:BusinessProcessSpecifiedDocumentContextParameter</v>
      </c>
      <c r="AL6" s="14" t="n">
        <f aca="false">COUNTIFS(R$4:R6,AJ6)</f>
        <v>1</v>
      </c>
      <c r="AM6" s="1"/>
      <c r="AN6" s="104" t="str">
        <f aca="false">D6</f>
        <v>EDC</v>
      </c>
      <c r="AO6" s="105" t="str">
        <f aca="false">E6</f>
        <v>BT-23-00</v>
      </c>
      <c r="AP6" s="106" t="str">
        <f aca="false">IF(F6="","",F6)</f>
        <v/>
      </c>
      <c r="AQ6" s="107" t="n">
        <f aca="false">LEN(BB6)-LEN(SUBSTITUTE(BB6,"/",""))-1</f>
        <v>2</v>
      </c>
      <c r="AR6" s="107" t="str">
        <f aca="false">H6</f>
        <v>0..1</v>
      </c>
      <c r="AS6" s="108" t="s">
        <v>4643</v>
      </c>
      <c r="AT6" s="97"/>
      <c r="AU6" s="98"/>
      <c r="AV6" s="98"/>
      <c r="AW6" s="98"/>
      <c r="AX6" s="97"/>
      <c r="AY6" s="99" t="str">
        <f aca="false">O6</f>
        <v>0..1</v>
      </c>
      <c r="AZ6" s="100" t="str">
        <f aca="false">P6</f>
        <v>0..1</v>
      </c>
      <c r="BA6" s="54" t="str">
        <f aca="false">Q6</f>
        <v>/rsm:CrossIndustryInvoice
/rsm:ExchangedDocumentContext
/ram:BusinessProcessSpecifiedDocumentContextParameter</v>
      </c>
      <c r="BB6" s="109" t="str">
        <f aca="false">R6</f>
        <v>/rsm:CrossIndustryInvoice/rsm:ExchangedDocumentContext/ram:BusinessProcessSpecifiedDocumentContextParameter</v>
      </c>
      <c r="BC6" s="99" t="str">
        <f aca="false">IF(S6="","",S6)</f>
        <v/>
      </c>
      <c r="BD6" s="10" t="str">
        <f aca="false">IF(T6="","",T6)</f>
        <v/>
      </c>
      <c r="BE6" s="99" t="str">
        <f aca="false">IF(U6="","",U6)</f>
        <v>0..n</v>
      </c>
      <c r="BF6" s="99" t="str">
        <f aca="false">IF(V6="","",V6)</f>
        <v/>
      </c>
      <c r="BG6" s="315" t="str">
        <f aca="false">IF(W6="","",W6)</f>
        <v/>
      </c>
      <c r="BH6" s="6"/>
      <c r="BI6" s="10" t="str">
        <f aca="false">Y6</f>
        <v>X</v>
      </c>
      <c r="BJ6" s="10" t="str">
        <f aca="false">Z6</f>
        <v>X</v>
      </c>
      <c r="BK6" s="10" t="str">
        <f aca="false">AA6</f>
        <v>X</v>
      </c>
      <c r="BL6" s="10" t="str">
        <f aca="false">AB6</f>
        <v>X</v>
      </c>
      <c r="BM6" s="10" t="str">
        <f aca="false">AC6</f>
        <v>X</v>
      </c>
      <c r="BN6" s="10" t="str">
        <f aca="false">AD6</f>
        <v>X</v>
      </c>
      <c r="BO6" s="10" t="str">
        <f aca="false">AE6</f>
        <v>X</v>
      </c>
      <c r="BP6" s="6"/>
      <c r="BQ6" s="10" t="str">
        <f aca="false">AG6</f>
        <v>MINIMUM</v>
      </c>
      <c r="BR6" s="10" t="str">
        <f aca="false">AH6</f>
        <v>MINIMUM</v>
      </c>
      <c r="BS6" s="47"/>
      <c r="BT6" s="49" t="s">
        <v>6862</v>
      </c>
    </row>
    <row r="7" s="11" customFormat="true" ht="89.25" hidden="false" customHeight="false" outlineLevel="0" collapsed="false">
      <c r="A7" s="58" t="str">
        <f aca="false">IF(OR(T7="E",T7="A"),"YES","NO")</f>
        <v>YES</v>
      </c>
      <c r="B7" s="75" t="s">
        <v>6863</v>
      </c>
      <c r="C7" s="75"/>
      <c r="D7" s="104" t="s">
        <v>4626</v>
      </c>
      <c r="E7" s="105" t="s">
        <v>114</v>
      </c>
      <c r="F7" s="106" t="s">
        <v>114</v>
      </c>
      <c r="G7" s="99" t="n">
        <f aca="false">LEN(R7)-LEN(SUBSTITUTE(R7,"/",""))-1</f>
        <v>3</v>
      </c>
      <c r="H7" s="99" t="s">
        <v>95</v>
      </c>
      <c r="I7" s="97" t="s">
        <v>115</v>
      </c>
      <c r="J7" s="97" t="s">
        <v>116</v>
      </c>
      <c r="K7" s="98" t="s">
        <v>117</v>
      </c>
      <c r="L7" s="98" t="s">
        <v>118</v>
      </c>
      <c r="M7" s="98"/>
      <c r="N7" s="97" t="s">
        <v>119</v>
      </c>
      <c r="O7" s="99" t="s">
        <v>88</v>
      </c>
      <c r="P7" s="100" t="str">
        <f aca="false">O7</f>
        <v>1..1</v>
      </c>
      <c r="Q7" s="54" t="s">
        <v>4646</v>
      </c>
      <c r="R7" s="109" t="s">
        <v>120</v>
      </c>
      <c r="S7" s="99" t="s">
        <v>121</v>
      </c>
      <c r="T7" s="10" t="str">
        <f aca="false">IF($E7="","",IF(ISERROR(SEARCH("@",$R7)),IF(LEFT($E7,4)="BG-X","EG",IF(LEFT($E7,2)="BG","G",IF(LEFT($E7,4)="BT-X",IF(LEN($E7)-LEN(SUBSTITUTE($E7,"-",))&gt;2,"","E"),IF(LEN($E7)-LEN(SUBSTITUTE($E7,"-",))&gt;1,"","E")))),"A"))</f>
        <v>E</v>
      </c>
      <c r="U7" s="99" t="s">
        <v>95</v>
      </c>
      <c r="V7" s="99"/>
      <c r="W7" s="315"/>
      <c r="X7" s="38"/>
      <c r="Y7" s="10" t="str">
        <f aca="false">IF(AH7=Y$4,"X","-")</f>
        <v>X</v>
      </c>
      <c r="Z7" s="10" t="str">
        <f aca="false">IF(Y7="X","X",IF($AH7=Z$4,"X","-"))</f>
        <v>X</v>
      </c>
      <c r="AA7" s="10" t="str">
        <f aca="false">IF(Z7="X","X",IF($AH7=AA$4,"X","-"))</f>
        <v>X</v>
      </c>
      <c r="AB7" s="10" t="str">
        <f aca="false">IF(AA7="X","X",IF($AH7=AB$4,"X","-"))</f>
        <v>X</v>
      </c>
      <c r="AC7" s="10" t="str">
        <f aca="false">IF(AB7="X","X",IF($AH7=AC$4,"X","-"))</f>
        <v>X</v>
      </c>
      <c r="AD7" s="10" t="str">
        <f aca="false">IF(AC7="X","X",IF($AH7=AD$4,"X","-"))</f>
        <v>X</v>
      </c>
      <c r="AE7" s="10" t="str">
        <f aca="false">IF(AD7="X","X",IF($AH7=AE$4,"X","-"))</f>
        <v>X</v>
      </c>
      <c r="AF7" s="38"/>
      <c r="AG7" s="10" t="s">
        <v>24</v>
      </c>
      <c r="AH7" s="110" t="s">
        <v>24</v>
      </c>
      <c r="AI7" s="38"/>
      <c r="AJ7" s="13" t="str">
        <f aca="false">IF(ISERROR(FIND("/",R7)),R7,LEFT(R7,FIND(CHAR(1),SUBSTITUTE(R7,"/",CHAR(1),LEN(R7)-LEN(SUBSTITUTE(R7,"/",""))))-1))</f>
        <v>/rsm:CrossIndustryInvoice/rsm:ExchangedDocumentContext/ram:BusinessProcessSpecifiedDocumentContextParameter</v>
      </c>
      <c r="AK7" s="13" t="str">
        <f aca="false">IF(ISERROR(FIND("/",R7)),R7,MID(R7, FIND(CHAR(1),SUBSTITUTE(R7,"/",CHAR(1), LEN(R7)-LEN(SUBSTITUTE(R7,"/","")))), LEN(R7)))</f>
        <v>/ram:ID</v>
      </c>
      <c r="AL7" s="14" t="n">
        <f aca="false">COUNTIFS(R$4:R7,AJ7)</f>
        <v>1</v>
      </c>
      <c r="AM7" s="1"/>
      <c r="AN7" s="104" t="str">
        <f aca="false">D7</f>
        <v>EDC</v>
      </c>
      <c r="AO7" s="105" t="str">
        <f aca="false">E7</f>
        <v>BT-23</v>
      </c>
      <c r="AP7" s="106" t="str">
        <f aca="false">IF(F7="","",F7)</f>
        <v>BT-23</v>
      </c>
      <c r="AQ7" s="99" t="n">
        <f aca="false">LEN(BB7)-LEN(SUBSTITUTE(BB7,"/",""))-1</f>
        <v>3</v>
      </c>
      <c r="AR7" s="99" t="str">
        <f aca="false">H7</f>
        <v>0..1</v>
      </c>
      <c r="AS7" s="97" t="s">
        <v>123</v>
      </c>
      <c r="AT7" s="97" t="s">
        <v>124</v>
      </c>
      <c r="AU7" s="98" t="s">
        <v>125</v>
      </c>
      <c r="AV7" s="98" t="s">
        <v>126</v>
      </c>
      <c r="AW7" s="98"/>
      <c r="AX7" s="97" t="s">
        <v>4647</v>
      </c>
      <c r="AY7" s="99" t="str">
        <f aca="false">O7</f>
        <v>1..1</v>
      </c>
      <c r="AZ7" s="100" t="str">
        <f aca="false">P7</f>
        <v>1..1</v>
      </c>
      <c r="BA7" s="54" t="str">
        <f aca="false">Q7</f>
        <v>/rsm:CrossIndustryInvoice
/rsm:ExchangedDocumentContext
/ram:BusinessProcessSpecifiedDocumentContextParameter
/ram:ID</v>
      </c>
      <c r="BB7" s="109" t="str">
        <f aca="false">R7</f>
        <v>/rsm:CrossIndustryInvoice/rsm:ExchangedDocumentContext/ram:BusinessProcessSpecifiedDocumentContextParameter/ram:ID</v>
      </c>
      <c r="BC7" s="99" t="str">
        <f aca="false">IF(S7="","",S7)</f>
        <v>T</v>
      </c>
      <c r="BD7" s="10" t="str">
        <f aca="false">IF(T7="","",T7)</f>
        <v>E</v>
      </c>
      <c r="BE7" s="99" t="str">
        <f aca="false">IF(U7="","",U7)</f>
        <v>0..1</v>
      </c>
      <c r="BF7" s="99" t="str">
        <f aca="false">IF(V7="","",V7)</f>
        <v/>
      </c>
      <c r="BG7" s="315" t="str">
        <f aca="false">IF(W7="","",W7)</f>
        <v/>
      </c>
      <c r="BH7" s="6"/>
      <c r="BI7" s="10" t="str">
        <f aca="false">Y7</f>
        <v>X</v>
      </c>
      <c r="BJ7" s="10" t="str">
        <f aca="false">Z7</f>
        <v>X</v>
      </c>
      <c r="BK7" s="10" t="str">
        <f aca="false">AA7</f>
        <v>X</v>
      </c>
      <c r="BL7" s="10" t="str">
        <f aca="false">AB7</f>
        <v>X</v>
      </c>
      <c r="BM7" s="10" t="str">
        <f aca="false">AC7</f>
        <v>X</v>
      </c>
      <c r="BN7" s="10" t="str">
        <f aca="false">AD7</f>
        <v>X</v>
      </c>
      <c r="BO7" s="10" t="str">
        <f aca="false">AE7</f>
        <v>X</v>
      </c>
      <c r="BP7" s="6"/>
      <c r="BQ7" s="10" t="str">
        <f aca="false">AG7</f>
        <v>MINIMUM</v>
      </c>
      <c r="BR7" s="10" t="str">
        <f aca="false">AH7</f>
        <v>MINIMUM</v>
      </c>
      <c r="BS7" s="47"/>
      <c r="BT7" s="49" t="s">
        <v>6862</v>
      </c>
    </row>
    <row r="8" s="11" customFormat="true" ht="85.5" hidden="false" customHeight="false" outlineLevel="0" collapsed="false">
      <c r="A8" s="58" t="str">
        <f aca="false">IF(OR(T8="E",T8="A"),"YES","NO")</f>
        <v>NO</v>
      </c>
      <c r="B8" s="58"/>
      <c r="C8" s="58"/>
      <c r="D8" s="104" t="s">
        <v>4626</v>
      </c>
      <c r="E8" s="111" t="s">
        <v>127</v>
      </c>
      <c r="F8" s="112"/>
      <c r="G8" s="107" t="n">
        <f aca="false">LEN(R8)-LEN(SUBSTITUTE(R8,"/",""))-1</f>
        <v>2</v>
      </c>
      <c r="H8" s="107" t="s">
        <v>88</v>
      </c>
      <c r="I8" s="108" t="s">
        <v>4648</v>
      </c>
      <c r="J8" s="97"/>
      <c r="K8" s="98"/>
      <c r="L8" s="98"/>
      <c r="M8" s="98"/>
      <c r="N8" s="97"/>
      <c r="O8" s="99" t="s">
        <v>88</v>
      </c>
      <c r="P8" s="100" t="str">
        <f aca="false">O8</f>
        <v>1..1</v>
      </c>
      <c r="Q8" s="54" t="s">
        <v>4649</v>
      </c>
      <c r="R8" s="109" t="s">
        <v>129</v>
      </c>
      <c r="S8" s="99"/>
      <c r="T8" s="10" t="str">
        <f aca="false">IF($E8="","",IF(ISERROR(SEARCH("@",$R8)),IF(LEFT($E8,4)="BG-X","EG",IF(LEFT($E8,2)="BG","G",IF(LEFT($E8,4)="BT-X",IF(LEN($E8)-LEN(SUBSTITUTE($E8,"-",))&gt;2,"","E"),IF(LEN($E8)-LEN(SUBSTITUTE($E8,"-",))&gt;1,"","E")))),"A"))</f>
        <v/>
      </c>
      <c r="U8" s="99" t="s">
        <v>112</v>
      </c>
      <c r="V8" s="99"/>
      <c r="W8" s="315"/>
      <c r="X8" s="38"/>
      <c r="Y8" s="10" t="str">
        <f aca="false">IF(AH8=Y$4,"X","-")</f>
        <v>X</v>
      </c>
      <c r="Z8" s="10" t="str">
        <f aca="false">IF(Y8="X","X",IF($AH8=Z$4,"X","-"))</f>
        <v>X</v>
      </c>
      <c r="AA8" s="10" t="str">
        <f aca="false">IF(Z8="X","X",IF($AH8=AA$4,"X","-"))</f>
        <v>X</v>
      </c>
      <c r="AB8" s="10" t="str">
        <f aca="false">IF(AA8="X","X",IF($AH8=AB$4,"X","-"))</f>
        <v>X</v>
      </c>
      <c r="AC8" s="10" t="str">
        <f aca="false">IF(AB8="X","X",IF($AH8=AC$4,"X","-"))</f>
        <v>X</v>
      </c>
      <c r="AD8" s="10" t="str">
        <f aca="false">IF(AC8="X","X",IF($AH8=AD$4,"X","-"))</f>
        <v>X</v>
      </c>
      <c r="AE8" s="10" t="str">
        <f aca="false">IF(AD8="X","X",IF($AH8=AE$4,"X","-"))</f>
        <v>X</v>
      </c>
      <c r="AF8" s="38"/>
      <c r="AG8" s="10" t="s">
        <v>24</v>
      </c>
      <c r="AH8" s="110" t="s">
        <v>24</v>
      </c>
      <c r="AI8" s="38"/>
      <c r="AJ8" s="13" t="str">
        <f aca="false">IF(ISERROR(FIND("/",R8)),R8,LEFT(R8,FIND(CHAR(1),SUBSTITUTE(R8,"/",CHAR(1),LEN(R8)-LEN(SUBSTITUTE(R8,"/",""))))-1))</f>
        <v>/rsm:CrossIndustryInvoice/rsm:ExchangedDocumentContext</v>
      </c>
      <c r="AK8" s="13" t="str">
        <f aca="false">IF(ISERROR(FIND("/",R8)),R8,MID(R8, FIND(CHAR(1),SUBSTITUTE(R8,"/",CHAR(1), LEN(R8)-LEN(SUBSTITUTE(R8,"/","")))), LEN(R8)))</f>
        <v>/ram:GuidelineSpecifiedDocumentContextParameter</v>
      </c>
      <c r="AL8" s="14" t="n">
        <f aca="false">COUNTIFS(R$4:R8,AJ8)</f>
        <v>1</v>
      </c>
      <c r="AM8" s="1"/>
      <c r="AN8" s="104" t="str">
        <f aca="false">D8</f>
        <v>EDC</v>
      </c>
      <c r="AO8" s="111" t="str">
        <f aca="false">E8</f>
        <v>BT-24-00</v>
      </c>
      <c r="AP8" s="112" t="str">
        <f aca="false">IF(F8="","",F8)</f>
        <v/>
      </c>
      <c r="AQ8" s="107" t="n">
        <f aca="false">LEN(BB8)-LEN(SUBSTITUTE(BB8,"/",""))-1</f>
        <v>2</v>
      </c>
      <c r="AR8" s="107" t="str">
        <f aca="false">H8</f>
        <v>1..1</v>
      </c>
      <c r="AS8" s="108" t="s">
        <v>4650</v>
      </c>
      <c r="AT8" s="97"/>
      <c r="AU8" s="98"/>
      <c r="AV8" s="98"/>
      <c r="AW8" s="98"/>
      <c r="AX8" s="97"/>
      <c r="AY8" s="99" t="str">
        <f aca="false">O8</f>
        <v>1..1</v>
      </c>
      <c r="AZ8" s="100" t="str">
        <f aca="false">P8</f>
        <v>1..1</v>
      </c>
      <c r="BA8" s="54" t="str">
        <f aca="false">Q8</f>
        <v>/rsm:CrossIndustryInvoice
/rsm:ExchangedDocumentContext
/ram:GuidelineSpecifiedDocumentContextParameter</v>
      </c>
      <c r="BB8" s="109" t="str">
        <f aca="false">R8</f>
        <v>/rsm:CrossIndustryInvoice/rsm:ExchangedDocumentContext/ram:GuidelineSpecifiedDocumentContextParameter</v>
      </c>
      <c r="BC8" s="99" t="str">
        <f aca="false">IF(S8="","",S8)</f>
        <v/>
      </c>
      <c r="BD8" s="10" t="str">
        <f aca="false">IF(T8="","",T8)</f>
        <v/>
      </c>
      <c r="BE8" s="99" t="str">
        <f aca="false">IF(U8="","",U8)</f>
        <v>0..n</v>
      </c>
      <c r="BF8" s="99" t="str">
        <f aca="false">IF(V8="","",V8)</f>
        <v/>
      </c>
      <c r="BG8" s="315" t="str">
        <f aca="false">IF(W8="","",W8)</f>
        <v/>
      </c>
      <c r="BH8" s="6"/>
      <c r="BI8" s="10" t="str">
        <f aca="false">Y8</f>
        <v>X</v>
      </c>
      <c r="BJ8" s="10" t="str">
        <f aca="false">Z8</f>
        <v>X</v>
      </c>
      <c r="BK8" s="10" t="str">
        <f aca="false">AA8</f>
        <v>X</v>
      </c>
      <c r="BL8" s="10" t="str">
        <f aca="false">AB8</f>
        <v>X</v>
      </c>
      <c r="BM8" s="10" t="str">
        <f aca="false">AC8</f>
        <v>X</v>
      </c>
      <c r="BN8" s="10" t="str">
        <f aca="false">AD8</f>
        <v>X</v>
      </c>
      <c r="BO8" s="10" t="str">
        <f aca="false">AE8</f>
        <v>X</v>
      </c>
      <c r="BP8" s="6"/>
      <c r="BQ8" s="10" t="str">
        <f aca="false">AG8</f>
        <v>MINIMUM</v>
      </c>
      <c r="BR8" s="10" t="str">
        <f aca="false">AH8</f>
        <v>MINIMUM</v>
      </c>
      <c r="BS8" s="47"/>
      <c r="BT8" s="49" t="s">
        <v>6862</v>
      </c>
    </row>
    <row r="9" s="11" customFormat="true" ht="127.5" hidden="false" customHeight="false" outlineLevel="0" collapsed="false">
      <c r="A9" s="58" t="str">
        <f aca="false">IF(OR(T9="E",T9="A"),"YES","NO")</f>
        <v>YES</v>
      </c>
      <c r="B9" s="58"/>
      <c r="C9" s="58"/>
      <c r="D9" s="104" t="s">
        <v>4626</v>
      </c>
      <c r="E9" s="111" t="s">
        <v>131</v>
      </c>
      <c r="F9" s="112" t="s">
        <v>131</v>
      </c>
      <c r="G9" s="99" t="n">
        <f aca="false">LEN(R9)-LEN(SUBSTITUTE(R9,"/",""))-1</f>
        <v>3</v>
      </c>
      <c r="H9" s="99" t="s">
        <v>88</v>
      </c>
      <c r="I9" s="97" t="s">
        <v>132</v>
      </c>
      <c r="J9" s="97" t="s">
        <v>133</v>
      </c>
      <c r="K9" s="98" t="s">
        <v>134</v>
      </c>
      <c r="L9" s="98" t="s">
        <v>4652</v>
      </c>
      <c r="M9" s="98" t="s">
        <v>136</v>
      </c>
      <c r="N9" s="97" t="s">
        <v>137</v>
      </c>
      <c r="O9" s="99" t="s">
        <v>88</v>
      </c>
      <c r="P9" s="100" t="str">
        <f aca="false">O9</f>
        <v>1..1</v>
      </c>
      <c r="Q9" s="54" t="s">
        <v>4653</v>
      </c>
      <c r="R9" s="109" t="s">
        <v>138</v>
      </c>
      <c r="S9" s="99" t="s">
        <v>139</v>
      </c>
      <c r="T9" s="10" t="str">
        <f aca="false">IF($E9="","",IF(ISERROR(SEARCH("@",$R9)),IF(LEFT($E9,4)="BG-X","EG",IF(LEFT($E9,2)="BG","G",IF(LEFT($E9,4)="BT-X",IF(LEN($E9)-LEN(SUBSTITUTE($E9,"-",))&gt;2,"","E"),IF(LEN($E9)-LEN(SUBSTITUTE($E9,"-",))&gt;1,"","E")))),"A"))</f>
        <v>E</v>
      </c>
      <c r="U9" s="99" t="s">
        <v>95</v>
      </c>
      <c r="V9" s="99" t="s">
        <v>140</v>
      </c>
      <c r="W9" s="315"/>
      <c r="X9" s="38"/>
      <c r="Y9" s="10" t="str">
        <f aca="false">IF(AH9=Y$4,"X","-")</f>
        <v>X</v>
      </c>
      <c r="Z9" s="10" t="str">
        <f aca="false">IF(Y9="X","X",IF($AH9=Z$4,"X","-"))</f>
        <v>X</v>
      </c>
      <c r="AA9" s="10" t="str">
        <f aca="false">IF(Z9="X","X",IF($AH9=AA$4,"X","-"))</f>
        <v>X</v>
      </c>
      <c r="AB9" s="10" t="str">
        <f aca="false">IF(AA9="X","X",IF($AH9=AB$4,"X","-"))</f>
        <v>X</v>
      </c>
      <c r="AC9" s="10" t="str">
        <f aca="false">IF(AB9="X","X",IF($AH9=AC$4,"X","-"))</f>
        <v>X</v>
      </c>
      <c r="AD9" s="10" t="str">
        <f aca="false">IF(AC9="X","X",IF($AH9=AD$4,"X","-"))</f>
        <v>X</v>
      </c>
      <c r="AE9" s="10" t="str">
        <f aca="false">IF(AD9="X","X",IF($AH9=AE$4,"X","-"))</f>
        <v>X</v>
      </c>
      <c r="AF9" s="38"/>
      <c r="AG9" s="10" t="s">
        <v>24</v>
      </c>
      <c r="AH9" s="110" t="s">
        <v>24</v>
      </c>
      <c r="AI9" s="38"/>
      <c r="AJ9" s="13" t="str">
        <f aca="false">IF(ISERROR(FIND("/",R9)),R9,LEFT(R9,FIND(CHAR(1),SUBSTITUTE(R9,"/",CHAR(1),LEN(R9)-LEN(SUBSTITUTE(R9,"/",""))))-1))</f>
        <v>/rsm:CrossIndustryInvoice/rsm:ExchangedDocumentContext/ram:GuidelineSpecifiedDocumentContextParameter</v>
      </c>
      <c r="AK9" s="13" t="str">
        <f aca="false">IF(ISERROR(FIND("/",R9)),R9,MID(R9, FIND(CHAR(1),SUBSTITUTE(R9,"/",CHAR(1), LEN(R9)-LEN(SUBSTITUTE(R9,"/","")))), LEN(R9)))</f>
        <v>/ram:ID</v>
      </c>
      <c r="AL9" s="14" t="n">
        <f aca="false">COUNTIFS(R$4:R9,AJ9)</f>
        <v>1</v>
      </c>
      <c r="AM9" s="1"/>
      <c r="AN9" s="104" t="str">
        <f aca="false">D9</f>
        <v>EDC</v>
      </c>
      <c r="AO9" s="111" t="str">
        <f aca="false">E9</f>
        <v>BT-24</v>
      </c>
      <c r="AP9" s="112" t="str">
        <f aca="false">IF(F9="","",F9)</f>
        <v>BT-24</v>
      </c>
      <c r="AQ9" s="99" t="n">
        <f aca="false">LEN(BB9)-LEN(SUBSTITUTE(BB9,"/",""))-1</f>
        <v>3</v>
      </c>
      <c r="AR9" s="99" t="str">
        <f aca="false">H9</f>
        <v>1..1</v>
      </c>
      <c r="AS9" s="97" t="s">
        <v>141</v>
      </c>
      <c r="AT9" s="97" t="s">
        <v>142</v>
      </c>
      <c r="AU9" s="98" t="s">
        <v>143</v>
      </c>
      <c r="AV9" s="98" t="s">
        <v>4654</v>
      </c>
      <c r="AW9" s="98" t="s">
        <v>145</v>
      </c>
      <c r="AX9" s="97" t="s">
        <v>2190</v>
      </c>
      <c r="AY9" s="99" t="str">
        <f aca="false">O9</f>
        <v>1..1</v>
      </c>
      <c r="AZ9" s="100" t="str">
        <f aca="false">P9</f>
        <v>1..1</v>
      </c>
      <c r="BA9" s="54" t="str">
        <f aca="false">Q9</f>
        <v>/rsm:CrossIndustryInvoice
/rsm:ExchangedDocumentContext
/ram:GuidelineSpecifiedDocumentContextParameter
/ram:ID</v>
      </c>
      <c r="BB9" s="109" t="str">
        <f aca="false">R9</f>
        <v>/rsm:CrossIndustryInvoice/rsm:ExchangedDocumentContext/ram:GuidelineSpecifiedDocumentContextParameter/ram:ID</v>
      </c>
      <c r="BC9" s="99" t="str">
        <f aca="false">IF(S9="","",S9)</f>
        <v>I</v>
      </c>
      <c r="BD9" s="10" t="str">
        <f aca="false">IF(T9="","",T9)</f>
        <v>E</v>
      </c>
      <c r="BE9" s="99" t="str">
        <f aca="false">IF(U9="","",U9)</f>
        <v>0..1</v>
      </c>
      <c r="BF9" s="99" t="str">
        <f aca="false">IF(V9="","",V9)</f>
        <v>CAR-2, CAR-3</v>
      </c>
      <c r="BG9" s="315" t="str">
        <f aca="false">IF(W9="","",W9)</f>
        <v/>
      </c>
      <c r="BH9" s="6"/>
      <c r="BI9" s="10" t="str">
        <f aca="false">Y9</f>
        <v>X</v>
      </c>
      <c r="BJ9" s="10" t="str">
        <f aca="false">Z9</f>
        <v>X</v>
      </c>
      <c r="BK9" s="10" t="str">
        <f aca="false">AA9</f>
        <v>X</v>
      </c>
      <c r="BL9" s="10" t="str">
        <f aca="false">AB9</f>
        <v>X</v>
      </c>
      <c r="BM9" s="10" t="str">
        <f aca="false">AC9</f>
        <v>X</v>
      </c>
      <c r="BN9" s="10" t="str">
        <f aca="false">AD9</f>
        <v>X</v>
      </c>
      <c r="BO9" s="10" t="str">
        <f aca="false">AE9</f>
        <v>X</v>
      </c>
      <c r="BP9" s="6"/>
      <c r="BQ9" s="10" t="str">
        <f aca="false">AG9</f>
        <v>MINIMUM</v>
      </c>
      <c r="BR9" s="10" t="str">
        <f aca="false">AH9</f>
        <v>MINIMUM</v>
      </c>
      <c r="BS9" s="47"/>
      <c r="BT9" s="49" t="s">
        <v>6862</v>
      </c>
    </row>
    <row r="10" s="11" customFormat="true" ht="85.5" hidden="false" customHeight="false" outlineLevel="0" collapsed="false">
      <c r="A10" s="58" t="str">
        <f aca="false">IF(OR(T10="E",T10="A"),"YES","NO")</f>
        <v>NO</v>
      </c>
      <c r="B10" s="58"/>
      <c r="C10" s="58"/>
      <c r="D10" s="113" t="s">
        <v>4626</v>
      </c>
      <c r="E10" s="114" t="s">
        <v>146</v>
      </c>
      <c r="F10" s="115"/>
      <c r="G10" s="116" t="n">
        <f aca="false">LEN(R10)-LEN(SUBSTITUTE(R10,"/",""))-1</f>
        <v>1</v>
      </c>
      <c r="H10" s="116" t="s">
        <v>88</v>
      </c>
      <c r="I10" s="63" t="s">
        <v>4655</v>
      </c>
      <c r="J10" s="63"/>
      <c r="K10" s="64"/>
      <c r="L10" s="64"/>
      <c r="M10" s="64"/>
      <c r="N10" s="63"/>
      <c r="O10" s="117" t="s">
        <v>88</v>
      </c>
      <c r="P10" s="116" t="str">
        <f aca="false">O10</f>
        <v>1..1</v>
      </c>
      <c r="Q10" s="118" t="s">
        <v>4656</v>
      </c>
      <c r="R10" s="119" t="s">
        <v>148</v>
      </c>
      <c r="S10" s="116"/>
      <c r="T10" s="62" t="str">
        <f aca="false">IF($E10="","",IF(ISERROR(SEARCH("@",$R10)),IF(LEFT($E10,4)="BG-X","EG",IF(LEFT($E10,2)="BG","G",IF(LEFT($E10,4)="BT-X",IF(LEN($E10)-LEN(SUBSTITUTE($E10,"-",))&gt;2,"","E"),IF(LEN($E10)-LEN(SUBSTITUTE($E10,"-",))&gt;1,"","E")))),"A"))</f>
        <v/>
      </c>
      <c r="U10" s="116" t="s">
        <v>88</v>
      </c>
      <c r="V10" s="116"/>
      <c r="W10" s="361"/>
      <c r="X10" s="38"/>
      <c r="Y10" s="62" t="str">
        <f aca="false">IF(AH10=Y$4,"X","-")</f>
        <v>X</v>
      </c>
      <c r="Z10" s="62" t="str">
        <f aca="false">IF(Y10="X","X",IF($AH10=Z$4,"X","-"))</f>
        <v>X</v>
      </c>
      <c r="AA10" s="62" t="str">
        <f aca="false">IF(Z10="X","X",IF($AH10=AA$4,"X","-"))</f>
        <v>X</v>
      </c>
      <c r="AB10" s="62" t="str">
        <f aca="false">IF(AA10="X","X",IF($AH10=AB$4,"X","-"))</f>
        <v>X</v>
      </c>
      <c r="AC10" s="62" t="str">
        <f aca="false">IF(AB10="X","X",IF($AH10=AC$4,"X","-"))</f>
        <v>X</v>
      </c>
      <c r="AD10" s="62" t="str">
        <f aca="false">IF(AC10="X","X",IF($AH10=AD$4,"X","-"))</f>
        <v>X</v>
      </c>
      <c r="AE10" s="62" t="str">
        <f aca="false">IF(AD10="X","X",IF($AH10=AE$4,"X","-"))</f>
        <v>X</v>
      </c>
      <c r="AF10" s="38"/>
      <c r="AG10" s="62" t="s">
        <v>24</v>
      </c>
      <c r="AH10" s="121" t="s">
        <v>24</v>
      </c>
      <c r="AI10" s="38"/>
      <c r="AJ10" s="13" t="str">
        <f aca="false">IF(ISERROR(FIND("/",R10)),R10,LEFT(R10,FIND(CHAR(1),SUBSTITUTE(R10,"/",CHAR(1),LEN(R10)-LEN(SUBSTITUTE(R10,"/",""))))-1))</f>
        <v>/rsm:CrossIndustryInvoice</v>
      </c>
      <c r="AK10" s="13" t="str">
        <f aca="false">IF(ISERROR(FIND("/",R10)),R10,MID(R10, FIND(CHAR(1),SUBSTITUTE(R10,"/",CHAR(1), LEN(R10)-LEN(SUBSTITUTE(R10,"/","")))), LEN(R10)))</f>
        <v>/rsm:ExchangedDocument</v>
      </c>
      <c r="AL10" s="14" t="n">
        <f aca="false">COUNTIFS(R$4:R10,AJ10)</f>
        <v>0</v>
      </c>
      <c r="AM10" s="1"/>
      <c r="AN10" s="113" t="str">
        <f aca="false">D10</f>
        <v>EDC</v>
      </c>
      <c r="AO10" s="114" t="str">
        <f aca="false">E10</f>
        <v>BT-1-00</v>
      </c>
      <c r="AP10" s="115" t="str">
        <f aca="false">IF(F10="","",F10)</f>
        <v/>
      </c>
      <c r="AQ10" s="116" t="n">
        <f aca="false">LEN(BB10)-LEN(SUBSTITUTE(BB10,"/",""))-1</f>
        <v>1</v>
      </c>
      <c r="AR10" s="116" t="str">
        <f aca="false">H10</f>
        <v>1..1</v>
      </c>
      <c r="AS10" s="63" t="s">
        <v>4655</v>
      </c>
      <c r="AT10" s="63" t="s">
        <v>149</v>
      </c>
      <c r="AU10" s="64"/>
      <c r="AV10" s="64"/>
      <c r="AW10" s="64"/>
      <c r="AX10" s="63"/>
      <c r="AY10" s="117" t="str">
        <f aca="false">O10</f>
        <v>1..1</v>
      </c>
      <c r="AZ10" s="116" t="str">
        <f aca="false">P10</f>
        <v>1..1</v>
      </c>
      <c r="BA10" s="118" t="str">
        <f aca="false">Q10</f>
        <v>/rsm:CrossIndustryInvoice
/rsm:ExchangedDocument</v>
      </c>
      <c r="BB10" s="119" t="str">
        <f aca="false">R10</f>
        <v>/rsm:CrossIndustryInvoice/rsm:ExchangedDocument</v>
      </c>
      <c r="BC10" s="116" t="str">
        <f aca="false">IF(S10="","",S10)</f>
        <v/>
      </c>
      <c r="BD10" s="62" t="str">
        <f aca="false">IF(T10="","",T10)</f>
        <v/>
      </c>
      <c r="BE10" s="116" t="str">
        <f aca="false">IF(U10="","",U10)</f>
        <v>1..1</v>
      </c>
      <c r="BF10" s="116" t="str">
        <f aca="false">IF(V10="","",V10)</f>
        <v/>
      </c>
      <c r="BG10" s="361" t="str">
        <f aca="false">IF(W10="","",W10)</f>
        <v/>
      </c>
      <c r="BH10" s="6"/>
      <c r="BI10" s="62" t="str">
        <f aca="false">Y10</f>
        <v>X</v>
      </c>
      <c r="BJ10" s="62" t="str">
        <f aca="false">Z10</f>
        <v>X</v>
      </c>
      <c r="BK10" s="62" t="str">
        <f aca="false">AA10</f>
        <v>X</v>
      </c>
      <c r="BL10" s="62" t="str">
        <f aca="false">AB10</f>
        <v>X</v>
      </c>
      <c r="BM10" s="62" t="str">
        <f aca="false">AC10</f>
        <v>X</v>
      </c>
      <c r="BN10" s="62" t="str">
        <f aca="false">AD10</f>
        <v>X</v>
      </c>
      <c r="BO10" s="62" t="str">
        <f aca="false">AE10</f>
        <v>X</v>
      </c>
      <c r="BP10" s="6"/>
      <c r="BQ10" s="62" t="str">
        <f aca="false">AG10</f>
        <v>MINIMUM</v>
      </c>
      <c r="BR10" s="62" t="str">
        <f aca="false">AH10</f>
        <v>MINIMUM</v>
      </c>
      <c r="BS10" s="47"/>
      <c r="BT10" s="49" t="s">
        <v>6862</v>
      </c>
    </row>
    <row r="11" s="11" customFormat="true" ht="89.25" hidden="false" customHeight="false" outlineLevel="0" collapsed="false">
      <c r="A11" s="58" t="str">
        <f aca="false">IF(OR(T11="E",T11="A"),"YES","NO")</f>
        <v>YES</v>
      </c>
      <c r="B11" s="58"/>
      <c r="C11" s="58"/>
      <c r="D11" s="122" t="s">
        <v>4626</v>
      </c>
      <c r="E11" s="123" t="s">
        <v>150</v>
      </c>
      <c r="F11" s="124" t="s">
        <v>150</v>
      </c>
      <c r="G11" s="99" t="n">
        <f aca="false">LEN(R11)-LEN(SUBSTITUTE(R11,"/",""))-1</f>
        <v>2</v>
      </c>
      <c r="H11" s="99" t="s">
        <v>88</v>
      </c>
      <c r="I11" s="97" t="s">
        <v>151</v>
      </c>
      <c r="J11" s="97" t="s">
        <v>152</v>
      </c>
      <c r="K11" s="98" t="s">
        <v>153</v>
      </c>
      <c r="L11" s="98" t="s">
        <v>154</v>
      </c>
      <c r="M11" s="98" t="s">
        <v>155</v>
      </c>
      <c r="N11" s="97" t="s">
        <v>137</v>
      </c>
      <c r="O11" s="99" t="s">
        <v>88</v>
      </c>
      <c r="P11" s="100" t="str">
        <f aca="false">O11</f>
        <v>1..1</v>
      </c>
      <c r="Q11" s="54" t="s">
        <v>4658</v>
      </c>
      <c r="R11" s="109" t="s">
        <v>156</v>
      </c>
      <c r="S11" s="99" t="s">
        <v>139</v>
      </c>
      <c r="T11" s="10" t="str">
        <f aca="false">IF($E11="","",IF(ISERROR(SEARCH("@",$R11)),IF(LEFT($E11,4)="BG-X","EG",IF(LEFT($E11,2)="BG","G",IF(LEFT($E11,4)="BT-X",IF(LEN($E11)-LEN(SUBSTITUTE($E11,"-",))&gt;2,"","E"),IF(LEN($E11)-LEN(SUBSTITUTE($E11,"-",))&gt;1,"","E")))),"A"))</f>
        <v>E</v>
      </c>
      <c r="U11" s="99" t="s">
        <v>95</v>
      </c>
      <c r="V11" s="99"/>
      <c r="W11" s="315"/>
      <c r="X11" s="38"/>
      <c r="Y11" s="10" t="str">
        <f aca="false">IF(AH11=Y$4,"X","-")</f>
        <v>X</v>
      </c>
      <c r="Z11" s="10" t="str">
        <f aca="false">IF(Y11="X","X",IF($AH11=Z$4,"X","-"))</f>
        <v>X</v>
      </c>
      <c r="AA11" s="10" t="str">
        <f aca="false">IF(Z11="X","X",IF($AH11=AA$4,"X","-"))</f>
        <v>X</v>
      </c>
      <c r="AB11" s="10" t="str">
        <f aca="false">IF(AA11="X","X",IF($AH11=AB$4,"X","-"))</f>
        <v>X</v>
      </c>
      <c r="AC11" s="10" t="str">
        <f aca="false">IF(AB11="X","X",IF($AH11=AC$4,"X","-"))</f>
        <v>X</v>
      </c>
      <c r="AD11" s="10" t="str">
        <f aca="false">IF(AC11="X","X",IF($AH11=AD$4,"X","-"))</f>
        <v>X</v>
      </c>
      <c r="AE11" s="10" t="str">
        <f aca="false">IF(AD11="X","X",IF($AH11=AE$4,"X","-"))</f>
        <v>X</v>
      </c>
      <c r="AF11" s="38"/>
      <c r="AG11" s="10" t="s">
        <v>24</v>
      </c>
      <c r="AH11" s="110" t="s">
        <v>24</v>
      </c>
      <c r="AI11" s="38"/>
      <c r="AJ11" s="13" t="str">
        <f aca="false">IF(ISERROR(FIND("/",R11)),R11,LEFT(R11,FIND(CHAR(1),SUBSTITUTE(R11,"/",CHAR(1),LEN(R11)-LEN(SUBSTITUTE(R11,"/",""))))-1))</f>
        <v>/rsm:CrossIndustryInvoice/rsm:ExchangedDocument</v>
      </c>
      <c r="AK11" s="13" t="str">
        <f aca="false">IF(ISERROR(FIND("/",R11)),R11,MID(R11, FIND(CHAR(1),SUBSTITUTE(R11,"/",CHAR(1), LEN(R11)-LEN(SUBSTITUTE(R11,"/","")))), LEN(R11)))</f>
        <v>/ram:ID</v>
      </c>
      <c r="AL11" s="14" t="n">
        <f aca="false">COUNTIFS(R$4:R11,AJ11)</f>
        <v>1</v>
      </c>
      <c r="AM11" s="1"/>
      <c r="AN11" s="122" t="str">
        <f aca="false">D11</f>
        <v>EDC</v>
      </c>
      <c r="AO11" s="123" t="str">
        <f aca="false">E11</f>
        <v>BT-1</v>
      </c>
      <c r="AP11" s="124" t="str">
        <f aca="false">IF(F11="","",F11)</f>
        <v>BT-1</v>
      </c>
      <c r="AQ11" s="99" t="n">
        <f aca="false">LEN(BB11)-LEN(SUBSTITUTE(BB11,"/",""))-1</f>
        <v>2</v>
      </c>
      <c r="AR11" s="99" t="str">
        <f aca="false">H11</f>
        <v>1..1</v>
      </c>
      <c r="AS11" s="97" t="s">
        <v>157</v>
      </c>
      <c r="AT11" s="97" t="s">
        <v>158</v>
      </c>
      <c r="AU11" s="98" t="s">
        <v>4659</v>
      </c>
      <c r="AV11" s="98" t="s">
        <v>160</v>
      </c>
      <c r="AW11" s="98" t="s">
        <v>161</v>
      </c>
      <c r="AX11" s="97" t="s">
        <v>2190</v>
      </c>
      <c r="AY11" s="99" t="str">
        <f aca="false">O11</f>
        <v>1..1</v>
      </c>
      <c r="AZ11" s="100" t="str">
        <f aca="false">P11</f>
        <v>1..1</v>
      </c>
      <c r="BA11" s="54" t="str">
        <f aca="false">Q11</f>
        <v>/rsm:CrossIndustryInvoice
/rsm:ExchangedDocument
/ram:ID</v>
      </c>
      <c r="BB11" s="109" t="str">
        <f aca="false">R11</f>
        <v>/rsm:CrossIndustryInvoice/rsm:ExchangedDocument/ram:ID</v>
      </c>
      <c r="BC11" s="99" t="str">
        <f aca="false">IF(S11="","",S11)</f>
        <v>I</v>
      </c>
      <c r="BD11" s="10" t="str">
        <f aca="false">IF(T11="","",T11)</f>
        <v>E</v>
      </c>
      <c r="BE11" s="99" t="str">
        <f aca="false">IF(U11="","",U11)</f>
        <v>0..1</v>
      </c>
      <c r="BF11" s="99" t="str">
        <f aca="false">IF(V11="","",V11)</f>
        <v/>
      </c>
      <c r="BG11" s="315" t="str">
        <f aca="false">IF(W11="","",W11)</f>
        <v/>
      </c>
      <c r="BH11" s="6"/>
      <c r="BI11" s="10" t="str">
        <f aca="false">Y11</f>
        <v>X</v>
      </c>
      <c r="BJ11" s="10" t="str">
        <f aca="false">Z11</f>
        <v>X</v>
      </c>
      <c r="BK11" s="10" t="str">
        <f aca="false">AA11</f>
        <v>X</v>
      </c>
      <c r="BL11" s="10" t="str">
        <f aca="false">AB11</f>
        <v>X</v>
      </c>
      <c r="BM11" s="10" t="str">
        <f aca="false">AC11</f>
        <v>X</v>
      </c>
      <c r="BN11" s="10" t="str">
        <f aca="false">AD11</f>
        <v>X</v>
      </c>
      <c r="BO11" s="10" t="str">
        <f aca="false">AE11</f>
        <v>X</v>
      </c>
      <c r="BP11" s="6"/>
      <c r="BQ11" s="10" t="str">
        <f aca="false">AG11</f>
        <v>MINIMUM</v>
      </c>
      <c r="BR11" s="10" t="str">
        <f aca="false">AH11</f>
        <v>MINIMUM</v>
      </c>
      <c r="BS11" s="47"/>
      <c r="BT11" s="49" t="s">
        <v>6862</v>
      </c>
    </row>
    <row r="12" s="11" customFormat="true" ht="140.25" hidden="false" customHeight="false" outlineLevel="0" collapsed="false">
      <c r="A12" s="58" t="str">
        <f aca="false">IF(OR(T12="E",T12="A"),"YES","NO")</f>
        <v>YES</v>
      </c>
      <c r="B12" s="58"/>
      <c r="C12" s="58"/>
      <c r="D12" s="122" t="s">
        <v>4626</v>
      </c>
      <c r="E12" s="123" t="s">
        <v>168</v>
      </c>
      <c r="F12" s="124" t="s">
        <v>168</v>
      </c>
      <c r="G12" s="99" t="n">
        <f aca="false">LEN(R12)-LEN(SUBSTITUTE(R12,"/",""))-1</f>
        <v>2</v>
      </c>
      <c r="H12" s="99" t="s">
        <v>88</v>
      </c>
      <c r="I12" s="97" t="s">
        <v>169</v>
      </c>
      <c r="J12" s="97" t="s">
        <v>170</v>
      </c>
      <c r="K12" s="98" t="s">
        <v>171</v>
      </c>
      <c r="L12" s="98" t="s">
        <v>172</v>
      </c>
      <c r="M12" s="98" t="s">
        <v>173</v>
      </c>
      <c r="N12" s="97" t="s">
        <v>174</v>
      </c>
      <c r="O12" s="99" t="s">
        <v>88</v>
      </c>
      <c r="P12" s="100" t="str">
        <f aca="false">O12</f>
        <v>1..1</v>
      </c>
      <c r="Q12" s="54" t="s">
        <v>4664</v>
      </c>
      <c r="R12" s="109" t="s">
        <v>175</v>
      </c>
      <c r="S12" s="99" t="s">
        <v>176</v>
      </c>
      <c r="T12" s="10" t="str">
        <f aca="false">IF($E12="","",IF(ISERROR(SEARCH("@",$R12)),IF(LEFT($E12,4)="BG-X","EG",IF(LEFT($E12,2)="BG","G",IF(LEFT($E12,4)="BT-X",IF(LEN($E12)-LEN(SUBSTITUTE($E12,"-",))&gt;2,"","E"),IF(LEN($E12)-LEN(SUBSTITUTE($E12,"-",))&gt;1,"","E")))),"A"))</f>
        <v>E</v>
      </c>
      <c r="U12" s="99" t="s">
        <v>95</v>
      </c>
      <c r="V12" s="99" t="s">
        <v>177</v>
      </c>
      <c r="W12" s="315"/>
      <c r="X12" s="38"/>
      <c r="Y12" s="10" t="str">
        <f aca="false">IF(AH12=Y$4,"X","-")</f>
        <v>X</v>
      </c>
      <c r="Z12" s="10" t="str">
        <f aca="false">IF(Y12="X","X",IF($AH12=Z$4,"X","-"))</f>
        <v>X</v>
      </c>
      <c r="AA12" s="10" t="str">
        <f aca="false">IF(Z12="X","X",IF($AH12=AA$4,"X","-"))</f>
        <v>X</v>
      </c>
      <c r="AB12" s="10" t="str">
        <f aca="false">IF(AA12="X","X",IF($AH12=AB$4,"X","-"))</f>
        <v>X</v>
      </c>
      <c r="AC12" s="10" t="str">
        <f aca="false">IF(AB12="X","X",IF($AH12=AC$4,"X","-"))</f>
        <v>X</v>
      </c>
      <c r="AD12" s="10" t="str">
        <f aca="false">IF(AC12="X","X",IF($AH12=AD$4,"X","-"))</f>
        <v>X</v>
      </c>
      <c r="AE12" s="10" t="str">
        <f aca="false">IF(AD12="X","X",IF($AH12=AE$4,"X","-"))</f>
        <v>X</v>
      </c>
      <c r="AF12" s="38"/>
      <c r="AG12" s="10" t="s">
        <v>24</v>
      </c>
      <c r="AH12" s="110" t="s">
        <v>24</v>
      </c>
      <c r="AI12" s="38"/>
      <c r="AJ12" s="13" t="str">
        <f aca="false">IF(ISERROR(FIND("/",R12)),R12,LEFT(R12,FIND(CHAR(1),SUBSTITUTE(R12,"/",CHAR(1),LEN(R12)-LEN(SUBSTITUTE(R12,"/",""))))-1))</f>
        <v>/rsm:CrossIndustryInvoice/rsm:ExchangedDocument</v>
      </c>
      <c r="AK12" s="13" t="str">
        <f aca="false">IF(ISERROR(FIND("/",R12)),R12,MID(R12, FIND(CHAR(1),SUBSTITUTE(R12,"/",CHAR(1), LEN(R12)-LEN(SUBSTITUTE(R12,"/","")))), LEN(R12)))</f>
        <v>/ram:TypeCode</v>
      </c>
      <c r="AL12" s="14" t="n">
        <f aca="false">COUNTIFS(R$4:R12,AJ12)</f>
        <v>1</v>
      </c>
      <c r="AM12" s="1"/>
      <c r="AN12" s="122" t="str">
        <f aca="false">D12</f>
        <v>EDC</v>
      </c>
      <c r="AO12" s="123" t="str">
        <f aca="false">E12</f>
        <v>BT-3</v>
      </c>
      <c r="AP12" s="124" t="str">
        <f aca="false">IF(F12="","",F12)</f>
        <v>BT-3</v>
      </c>
      <c r="AQ12" s="99" t="n">
        <f aca="false">LEN(BB12)-LEN(SUBSTITUTE(BB12,"/",""))-1</f>
        <v>2</v>
      </c>
      <c r="AR12" s="99" t="str">
        <f aca="false">H12</f>
        <v>1..1</v>
      </c>
      <c r="AS12" s="97" t="s">
        <v>178</v>
      </c>
      <c r="AT12" s="97" t="s">
        <v>179</v>
      </c>
      <c r="AU12" s="98" t="s">
        <v>180</v>
      </c>
      <c r="AV12" s="98" t="s">
        <v>181</v>
      </c>
      <c r="AW12" s="98" t="s">
        <v>182</v>
      </c>
      <c r="AX12" s="97" t="s">
        <v>174</v>
      </c>
      <c r="AY12" s="99" t="str">
        <f aca="false">O12</f>
        <v>1..1</v>
      </c>
      <c r="AZ12" s="100" t="str">
        <f aca="false">P12</f>
        <v>1..1</v>
      </c>
      <c r="BA12" s="54" t="str">
        <f aca="false">Q12</f>
        <v>/rsm:CrossIndustryInvoice
/rsm:ExchangedDocument
/ram:TypeCode</v>
      </c>
      <c r="BB12" s="109" t="str">
        <f aca="false">R12</f>
        <v>/rsm:CrossIndustryInvoice/rsm:ExchangedDocument/ram:TypeCode</v>
      </c>
      <c r="BC12" s="99" t="str">
        <f aca="false">IF(S12="","",S12)</f>
        <v>C</v>
      </c>
      <c r="BD12" s="10" t="str">
        <f aca="false">IF(T12="","",T12)</f>
        <v>E</v>
      </c>
      <c r="BE12" s="99" t="str">
        <f aca="false">IF(U12="","",U12)</f>
        <v>0..1</v>
      </c>
      <c r="BF12" s="99" t="str">
        <f aca="false">IF(V12="","",V12)</f>
        <v>CAR-2</v>
      </c>
      <c r="BG12" s="315" t="str">
        <f aca="false">IF(W12="","",W12)</f>
        <v/>
      </c>
      <c r="BH12" s="6"/>
      <c r="BI12" s="10" t="str">
        <f aca="false">Y12</f>
        <v>X</v>
      </c>
      <c r="BJ12" s="10" t="str">
        <f aca="false">Z12</f>
        <v>X</v>
      </c>
      <c r="BK12" s="10" t="str">
        <f aca="false">AA12</f>
        <v>X</v>
      </c>
      <c r="BL12" s="10" t="str">
        <f aca="false">AB12</f>
        <v>X</v>
      </c>
      <c r="BM12" s="10" t="str">
        <f aca="false">AC12</f>
        <v>X</v>
      </c>
      <c r="BN12" s="10" t="str">
        <f aca="false">AD12</f>
        <v>X</v>
      </c>
      <c r="BO12" s="10" t="str">
        <f aca="false">AE12</f>
        <v>X</v>
      </c>
      <c r="BP12" s="6"/>
      <c r="BQ12" s="10" t="str">
        <f aca="false">AG12</f>
        <v>MINIMUM</v>
      </c>
      <c r="BR12" s="10" t="str">
        <f aca="false">AH12</f>
        <v>MINIMUM</v>
      </c>
      <c r="BS12" s="47"/>
      <c r="BT12" s="49" t="s">
        <v>6862</v>
      </c>
    </row>
    <row r="13" s="11" customFormat="true" ht="85.5" hidden="false" customHeight="false" outlineLevel="0" collapsed="false">
      <c r="A13" s="58" t="str">
        <f aca="false">IF(OR(T13="E",T13="A"),"YES","NO")</f>
        <v>NO</v>
      </c>
      <c r="B13" s="58"/>
      <c r="C13" s="58"/>
      <c r="D13" s="113" t="s">
        <v>4626</v>
      </c>
      <c r="E13" s="126" t="s">
        <v>183</v>
      </c>
      <c r="F13" s="127"/>
      <c r="G13" s="128" t="n">
        <f aca="false">LEN(R13)-LEN(SUBSTITUTE(R13,"/",""))-1</f>
        <v>2</v>
      </c>
      <c r="H13" s="128" t="s">
        <v>88</v>
      </c>
      <c r="I13" s="129" t="s">
        <v>4665</v>
      </c>
      <c r="J13" s="130" t="s">
        <v>185</v>
      </c>
      <c r="K13" s="131"/>
      <c r="L13" s="131"/>
      <c r="M13" s="131"/>
      <c r="N13" s="130" t="s">
        <v>186</v>
      </c>
      <c r="O13" s="132" t="s">
        <v>88</v>
      </c>
      <c r="P13" s="128" t="str">
        <f aca="false">O13</f>
        <v>1..1</v>
      </c>
      <c r="Q13" s="133" t="s">
        <v>4666</v>
      </c>
      <c r="R13" s="134" t="s">
        <v>187</v>
      </c>
      <c r="S13" s="128" t="s">
        <v>188</v>
      </c>
      <c r="T13" s="135" t="str">
        <f aca="false">IF($E13="","",IF(ISERROR(SEARCH("@",$R13)),IF(LEFT($E13,4)="BG-X","EG",IF(LEFT($E13,2)="BG","G",IF(LEFT($E13,4)="BT-X",IF(LEN($E13)-LEN(SUBSTITUTE($E13,"-",))&gt;2,"","E"),IF(LEN($E13)-LEN(SUBSTITUTE($E13,"-",))&gt;1,"","E")))),"A"))</f>
        <v/>
      </c>
      <c r="U13" s="128" t="s">
        <v>88</v>
      </c>
      <c r="V13" s="128"/>
      <c r="W13" s="362"/>
      <c r="X13" s="38"/>
      <c r="Y13" s="135" t="str">
        <f aca="false">IF(AH13=Y$4,"X","-")</f>
        <v>X</v>
      </c>
      <c r="Z13" s="135" t="str">
        <f aca="false">IF(Y13="X","X",IF($AH13=Z$4,"X","-"))</f>
        <v>X</v>
      </c>
      <c r="AA13" s="135" t="str">
        <f aca="false">IF(Z13="X","X",IF($AH13=AA$4,"X","-"))</f>
        <v>X</v>
      </c>
      <c r="AB13" s="135" t="str">
        <f aca="false">IF(AA13="X","X",IF($AH13=AB$4,"X","-"))</f>
        <v>X</v>
      </c>
      <c r="AC13" s="135" t="str">
        <f aca="false">IF(AB13="X","X",IF($AH13=AC$4,"X","-"))</f>
        <v>X</v>
      </c>
      <c r="AD13" s="135" t="str">
        <f aca="false">IF(AC13="X","X",IF($AH13=AD$4,"X","-"))</f>
        <v>X</v>
      </c>
      <c r="AE13" s="135" t="str">
        <f aca="false">IF(AD13="X","X",IF($AH13=AE$4,"X","-"))</f>
        <v>X</v>
      </c>
      <c r="AF13" s="38"/>
      <c r="AG13" s="135" t="s">
        <v>24</v>
      </c>
      <c r="AH13" s="135" t="s">
        <v>24</v>
      </c>
      <c r="AI13" s="38"/>
      <c r="AJ13" s="13" t="str">
        <f aca="false">IF(ISERROR(FIND("/",R13)),R13,LEFT(R13,FIND(CHAR(1),SUBSTITUTE(R13,"/",CHAR(1),LEN(R13)-LEN(SUBSTITUTE(R13,"/",""))))-1))</f>
        <v>/rsm:CrossIndustryInvoice/rsm:ExchangedDocument</v>
      </c>
      <c r="AK13" s="13" t="str">
        <f aca="false">IF(ISERROR(FIND("/",R13)),R13,MID(R13, FIND(CHAR(1),SUBSTITUTE(R13,"/",CHAR(1), LEN(R13)-LEN(SUBSTITUTE(R13,"/","")))), LEN(R13)))</f>
        <v>/ram:IssueDateTime</v>
      </c>
      <c r="AL13" s="14" t="n">
        <f aca="false">COUNTIFS(R$4:R13,AJ13)</f>
        <v>1</v>
      </c>
      <c r="AM13" s="1"/>
      <c r="AN13" s="113" t="str">
        <f aca="false">D13</f>
        <v>EDC</v>
      </c>
      <c r="AO13" s="126" t="str">
        <f aca="false">E13</f>
        <v>BT-2-00</v>
      </c>
      <c r="AP13" s="127" t="str">
        <f aca="false">IF(F13="","",F13)</f>
        <v/>
      </c>
      <c r="AQ13" s="128" t="n">
        <f aca="false">LEN(BB13)-LEN(SUBSTITUTE(BB13,"/",""))-1</f>
        <v>2</v>
      </c>
      <c r="AR13" s="128" t="str">
        <f aca="false">H13</f>
        <v>1..1</v>
      </c>
      <c r="AS13" s="129" t="s">
        <v>4667</v>
      </c>
      <c r="AT13" s="130"/>
      <c r="AU13" s="131"/>
      <c r="AV13" s="131"/>
      <c r="AW13" s="131"/>
      <c r="AX13" s="130" t="s">
        <v>186</v>
      </c>
      <c r="AY13" s="132" t="str">
        <f aca="false">O13</f>
        <v>1..1</v>
      </c>
      <c r="AZ13" s="128" t="str">
        <f aca="false">P13</f>
        <v>1..1</v>
      </c>
      <c r="BA13" s="133" t="str">
        <f aca="false">Q13</f>
        <v>/rsm:CrossIndustryInvoice
/rsm:ExchangedDocument
/ram:IssueDateTime</v>
      </c>
      <c r="BB13" s="134" t="str">
        <f aca="false">R13</f>
        <v>/rsm:CrossIndustryInvoice/rsm:ExchangedDocument/ram:IssueDateTime</v>
      </c>
      <c r="BC13" s="128" t="str">
        <f aca="false">IF(S13="","",S13)</f>
        <v>D</v>
      </c>
      <c r="BD13" s="135" t="str">
        <f aca="false">IF(T13="","",T13)</f>
        <v/>
      </c>
      <c r="BE13" s="128" t="str">
        <f aca="false">IF(U13="","",U13)</f>
        <v>1..1</v>
      </c>
      <c r="BF13" s="128" t="str">
        <f aca="false">IF(V13="","",V13)</f>
        <v/>
      </c>
      <c r="BG13" s="362" t="str">
        <f aca="false">IF(W13="","",W13)</f>
        <v/>
      </c>
      <c r="BH13" s="6"/>
      <c r="BI13" s="135" t="str">
        <f aca="false">Y13</f>
        <v>X</v>
      </c>
      <c r="BJ13" s="135" t="str">
        <f aca="false">Z13</f>
        <v>X</v>
      </c>
      <c r="BK13" s="135" t="str">
        <f aca="false">AA13</f>
        <v>X</v>
      </c>
      <c r="BL13" s="135" t="str">
        <f aca="false">AB13</f>
        <v>X</v>
      </c>
      <c r="BM13" s="135" t="str">
        <f aca="false">AC13</f>
        <v>X</v>
      </c>
      <c r="BN13" s="135" t="str">
        <f aca="false">AD13</f>
        <v>X</v>
      </c>
      <c r="BO13" s="135" t="str">
        <f aca="false">AE13</f>
        <v>X</v>
      </c>
      <c r="BP13" s="6"/>
      <c r="BQ13" s="135" t="str">
        <f aca="false">AG13</f>
        <v>MINIMUM</v>
      </c>
      <c r="BR13" s="135" t="str">
        <f aca="false">AH13</f>
        <v>MINIMUM</v>
      </c>
      <c r="BS13" s="47"/>
      <c r="BT13" s="49" t="s">
        <v>6862</v>
      </c>
    </row>
    <row r="14" s="11" customFormat="true" ht="85.5" hidden="false" customHeight="false" outlineLevel="0" collapsed="false">
      <c r="A14" s="58" t="str">
        <f aca="false">IF(OR(T14="E",T14="A"),"YES","NO")</f>
        <v>YES</v>
      </c>
      <c r="B14" s="58"/>
      <c r="C14" s="58"/>
      <c r="D14" s="122" t="s">
        <v>4626</v>
      </c>
      <c r="E14" s="137" t="s">
        <v>190</v>
      </c>
      <c r="F14" s="138" t="s">
        <v>190</v>
      </c>
      <c r="G14" s="99" t="n">
        <f aca="false">LEN(R14)-LEN(SUBSTITUTE(R14,"/",""))-1</f>
        <v>3</v>
      </c>
      <c r="H14" s="99" t="s">
        <v>88</v>
      </c>
      <c r="I14" s="97" t="s">
        <v>191</v>
      </c>
      <c r="J14" s="97" t="s">
        <v>185</v>
      </c>
      <c r="K14" s="98"/>
      <c r="L14" s="98" t="s">
        <v>192</v>
      </c>
      <c r="M14" s="98" t="s">
        <v>193</v>
      </c>
      <c r="N14" s="97" t="s">
        <v>186</v>
      </c>
      <c r="O14" s="99" t="s">
        <v>88</v>
      </c>
      <c r="P14" s="100" t="str">
        <f aca="false">O14</f>
        <v>1..1</v>
      </c>
      <c r="Q14" s="54" t="s">
        <v>4668</v>
      </c>
      <c r="R14" s="109" t="s">
        <v>194</v>
      </c>
      <c r="S14" s="99" t="s">
        <v>188</v>
      </c>
      <c r="T14" s="10" t="str">
        <f aca="false">IF($E14="","",IF(ISERROR(SEARCH("@",$R14)),IF(LEFT($E14,4)="BG-X","EG",IF(LEFT($E14,2)="BG","G",IF(LEFT($E14,4)="BT-X",IF(LEN($E14)-LEN(SUBSTITUTE($E14,"-",))&gt;2,"","E"),IF(LEN($E14)-LEN(SUBSTITUTE($E14,"-",))&gt;1,"","E")))),"A"))</f>
        <v>E</v>
      </c>
      <c r="U14" s="99" t="s">
        <v>88</v>
      </c>
      <c r="V14" s="99"/>
      <c r="W14" s="315" t="s">
        <v>1377</v>
      </c>
      <c r="X14" s="38"/>
      <c r="Y14" s="10" t="str">
        <f aca="false">IF(AH14=Y$4,"X","-")</f>
        <v>X</v>
      </c>
      <c r="Z14" s="10" t="str">
        <f aca="false">IF(Y14="X","X",IF($AH14=Z$4,"X","-"))</f>
        <v>X</v>
      </c>
      <c r="AA14" s="10" t="str">
        <f aca="false">IF(Z14="X","X",IF($AH14=AA$4,"X","-"))</f>
        <v>X</v>
      </c>
      <c r="AB14" s="10" t="str">
        <f aca="false">IF(AA14="X","X",IF($AH14=AB$4,"X","-"))</f>
        <v>X</v>
      </c>
      <c r="AC14" s="10" t="str">
        <f aca="false">IF(AB14="X","X",IF($AH14=AC$4,"X","-"))</f>
        <v>X</v>
      </c>
      <c r="AD14" s="10" t="str">
        <f aca="false">IF(AC14="X","X",IF($AH14=AD$4,"X","-"))</f>
        <v>X</v>
      </c>
      <c r="AE14" s="10" t="str">
        <f aca="false">IF(AD14="X","X",IF($AH14=AE$4,"X","-"))</f>
        <v>X</v>
      </c>
      <c r="AF14" s="38"/>
      <c r="AG14" s="10" t="s">
        <v>24</v>
      </c>
      <c r="AH14" s="110" t="s">
        <v>24</v>
      </c>
      <c r="AI14" s="38"/>
      <c r="AJ14" s="13" t="str">
        <f aca="false">IF(ISERROR(FIND("/",R14)),R14,LEFT(R14,FIND(CHAR(1),SUBSTITUTE(R14,"/",CHAR(1),LEN(R14)-LEN(SUBSTITUTE(R14,"/",""))))-1))</f>
        <v>/rsm:CrossIndustryInvoice/rsm:ExchangedDocument/ram:IssueDateTime</v>
      </c>
      <c r="AK14" s="13" t="str">
        <f aca="false">IF(ISERROR(FIND("/",R14)),R14,MID(R14, FIND(CHAR(1),SUBSTITUTE(R14,"/",CHAR(1), LEN(R14)-LEN(SUBSTITUTE(R14,"/","")))), LEN(R14)))</f>
        <v>/udt:DateTimeString</v>
      </c>
      <c r="AL14" s="14" t="n">
        <f aca="false">COUNTIFS(R$4:R14,AJ14)</f>
        <v>1</v>
      </c>
      <c r="AM14" s="1"/>
      <c r="AN14" s="122" t="str">
        <f aca="false">D14</f>
        <v>EDC</v>
      </c>
      <c r="AO14" s="137" t="str">
        <f aca="false">E14</f>
        <v>BT-2</v>
      </c>
      <c r="AP14" s="138" t="str">
        <f aca="false">IF(F14="","",F14)</f>
        <v>BT-2</v>
      </c>
      <c r="AQ14" s="99" t="n">
        <f aca="false">LEN(BB14)-LEN(SUBSTITUTE(BB14,"/",""))-1</f>
        <v>3</v>
      </c>
      <c r="AR14" s="99" t="str">
        <f aca="false">H14</f>
        <v>1..1</v>
      </c>
      <c r="AS14" s="97" t="s">
        <v>189</v>
      </c>
      <c r="AT14" s="97" t="s">
        <v>195</v>
      </c>
      <c r="AU14" s="98"/>
      <c r="AV14" s="98" t="s">
        <v>196</v>
      </c>
      <c r="AW14" s="98" t="s">
        <v>197</v>
      </c>
      <c r="AX14" s="97" t="s">
        <v>186</v>
      </c>
      <c r="AY14" s="99" t="str">
        <f aca="false">O14</f>
        <v>1..1</v>
      </c>
      <c r="AZ14" s="100" t="str">
        <f aca="false">P14</f>
        <v>1..1</v>
      </c>
      <c r="BA14" s="54" t="str">
        <f aca="false">Q14</f>
        <v>/rsm:CrossIndustryInvoice
/rsm:ExchangedDocument
/ram:IssueDateTime
/udt:DateTimeString</v>
      </c>
      <c r="BB14" s="109" t="str">
        <f aca="false">R14</f>
        <v>/rsm:CrossIndustryInvoice/rsm:ExchangedDocument/ram:IssueDateTime/udt:DateTimeString</v>
      </c>
      <c r="BC14" s="99" t="str">
        <f aca="false">IF(S14="","",S14)</f>
        <v>D</v>
      </c>
      <c r="BD14" s="10" t="str">
        <f aca="false">IF(T14="","",T14)</f>
        <v>E</v>
      </c>
      <c r="BE14" s="99" t="str">
        <f aca="false">IF(U14="","",U14)</f>
        <v>1..1</v>
      </c>
      <c r="BF14" s="99" t="str">
        <f aca="false">IF(V14="","",V14)</f>
        <v/>
      </c>
      <c r="BG14" s="315" t="str">
        <f aca="false">IF(W14="","",W14)</f>
        <v>@format="102"</v>
      </c>
      <c r="BH14" s="6"/>
      <c r="BI14" s="10" t="str">
        <f aca="false">Y14</f>
        <v>X</v>
      </c>
      <c r="BJ14" s="10" t="str">
        <f aca="false">Z14</f>
        <v>X</v>
      </c>
      <c r="BK14" s="10" t="str">
        <f aca="false">AA14</f>
        <v>X</v>
      </c>
      <c r="BL14" s="10" t="str">
        <f aca="false">AB14</f>
        <v>X</v>
      </c>
      <c r="BM14" s="10" t="str">
        <f aca="false">AC14</f>
        <v>X</v>
      </c>
      <c r="BN14" s="10" t="str">
        <f aca="false">AD14</f>
        <v>X</v>
      </c>
      <c r="BO14" s="10" t="str">
        <f aca="false">AE14</f>
        <v>X</v>
      </c>
      <c r="BP14" s="6"/>
      <c r="BQ14" s="10" t="str">
        <f aca="false">AG14</f>
        <v>MINIMUM</v>
      </c>
      <c r="BR14" s="10" t="str">
        <f aca="false">AH14</f>
        <v>MINIMUM</v>
      </c>
      <c r="BS14" s="47"/>
      <c r="BT14" s="49" t="s">
        <v>6862</v>
      </c>
    </row>
    <row r="15" customFormat="false" ht="85.5" hidden="false" customHeight="false" outlineLevel="0" collapsed="false">
      <c r="A15" s="58" t="str">
        <f aca="false">IF(OR(T15="E",T15="A"),"YES","NO")</f>
        <v>YES</v>
      </c>
      <c r="B15" s="58"/>
      <c r="C15" s="58"/>
      <c r="D15" s="122" t="s">
        <v>4626</v>
      </c>
      <c r="E15" s="137" t="s">
        <v>198</v>
      </c>
      <c r="F15" s="138"/>
      <c r="G15" s="99" t="n">
        <f aca="false">LEN(R15)-LEN(SUBSTITUTE(R15,"/",""))-1</f>
        <v>4</v>
      </c>
      <c r="H15" s="99" t="s">
        <v>88</v>
      </c>
      <c r="I15" s="139" t="s">
        <v>199</v>
      </c>
      <c r="J15" s="97"/>
      <c r="K15" s="98" t="s">
        <v>200</v>
      </c>
      <c r="L15" s="98"/>
      <c r="M15" s="98"/>
      <c r="N15" s="97" t="s">
        <v>174</v>
      </c>
      <c r="O15" s="99" t="s">
        <v>88</v>
      </c>
      <c r="P15" s="100" t="str">
        <f aca="false">O15</f>
        <v>1..1</v>
      </c>
      <c r="Q15" s="54" t="s">
        <v>4671</v>
      </c>
      <c r="R15" s="109" t="s">
        <v>201</v>
      </c>
      <c r="S15" s="99" t="s">
        <v>176</v>
      </c>
      <c r="T15" s="10" t="str">
        <f aca="false">IF($E15="","",IF(ISERROR(SEARCH("@",$R15)),IF(LEFT($E15,4)="BG-X","EG",IF(LEFT($E15,2)="BG","G",IF(LEFT($E15,4)="BT-X",IF(LEN($E15)-LEN(SUBSTITUTE($E15,"-",))&gt;2,"","E"),IF(LEN($E15)-LEN(SUBSTITUTE($E15,"-",))&gt;1,"","E")))),"A"))</f>
        <v>A</v>
      </c>
      <c r="U15" s="99" t="s">
        <v>95</v>
      </c>
      <c r="V15" s="99"/>
      <c r="W15" s="315" t="s">
        <v>200</v>
      </c>
      <c r="X15" s="38"/>
      <c r="Y15" s="10" t="str">
        <f aca="false">IF(AH15=Y$4,"X","-")</f>
        <v>X</v>
      </c>
      <c r="Z15" s="10" t="str">
        <f aca="false">IF(Y15="X","X",IF($AH15=Z$4,"X","-"))</f>
        <v>X</v>
      </c>
      <c r="AA15" s="10" t="str">
        <f aca="false">IF(Z15="X","X",IF($AH15=AA$4,"X","-"))</f>
        <v>X</v>
      </c>
      <c r="AB15" s="10" t="str">
        <f aca="false">IF(AA15="X","X",IF($AH15=AB$4,"X","-"))</f>
        <v>X</v>
      </c>
      <c r="AC15" s="10" t="str">
        <f aca="false">IF(AB15="X","X",IF($AH15=AC$4,"X","-"))</f>
        <v>X</v>
      </c>
      <c r="AD15" s="10" t="str">
        <f aca="false">IF(AC15="X","X",IF($AH15=AD$4,"X","-"))</f>
        <v>X</v>
      </c>
      <c r="AE15" s="10" t="str">
        <f aca="false">IF(AD15="X","X",IF($AH15=AE$4,"X","-"))</f>
        <v>X</v>
      </c>
      <c r="AF15" s="38"/>
      <c r="AG15" s="10" t="s">
        <v>24</v>
      </c>
      <c r="AH15" s="110" t="s">
        <v>24</v>
      </c>
      <c r="AI15" s="38"/>
      <c r="AJ15" s="13" t="str">
        <f aca="false">IF(ISERROR(FIND("/",R15)),R15,LEFT(R15,FIND(CHAR(1),SUBSTITUTE(R15,"/",CHAR(1),LEN(R15)-LEN(SUBSTITUTE(R15,"/",""))))-1))</f>
        <v>/rsm:CrossIndustryInvoice/rsm:ExchangedDocument/ram:IssueDateTime/udt:DateTimeString</v>
      </c>
      <c r="AK15" s="13" t="str">
        <f aca="false">IF(ISERROR(FIND("/",R15)),R15,MID(R15, FIND(CHAR(1),SUBSTITUTE(R15,"/",CHAR(1), LEN(R15)-LEN(SUBSTITUTE(R15,"/","")))), LEN(R15)))</f>
        <v>/@format</v>
      </c>
      <c r="AL15" s="14" t="n">
        <f aca="false">COUNTIFS(R$4:R15,AJ15)</f>
        <v>1</v>
      </c>
      <c r="AN15" s="122" t="str">
        <f aca="false">D15</f>
        <v>EDC</v>
      </c>
      <c r="AO15" s="137" t="str">
        <f aca="false">E15</f>
        <v>BT-2-0</v>
      </c>
      <c r="AP15" s="138" t="str">
        <f aca="false">IF(F15="","",F15)</f>
        <v/>
      </c>
      <c r="AQ15" s="99" t="n">
        <f aca="false">LEN(BB15)-LEN(SUBSTITUTE(BB15,"/",""))-1</f>
        <v>4</v>
      </c>
      <c r="AR15" s="99" t="str">
        <f aca="false">H15</f>
        <v>1..1</v>
      </c>
      <c r="AS15" s="139" t="s">
        <v>4672</v>
      </c>
      <c r="AT15" s="97"/>
      <c r="AU15" s="98" t="s">
        <v>202</v>
      </c>
      <c r="AV15" s="98"/>
      <c r="AW15" s="98" t="s">
        <v>4674</v>
      </c>
      <c r="AX15" s="97" t="s">
        <v>174</v>
      </c>
      <c r="AY15" s="99" t="str">
        <f aca="false">O15</f>
        <v>1..1</v>
      </c>
      <c r="AZ15" s="100" t="str">
        <f aca="false">P15</f>
        <v>1..1</v>
      </c>
      <c r="BA15" s="54" t="str">
        <f aca="false">Q15</f>
        <v>/rsm:CrossIndustryInvoice
/rsm:ExchangedDocument
/ram:IssueDateTime
/udt:DateTimeString
/@format</v>
      </c>
      <c r="BB15" s="109" t="str">
        <f aca="false">R15</f>
        <v>/rsm:CrossIndustryInvoice/rsm:ExchangedDocument/ram:IssueDateTime/udt:DateTimeString/@format</v>
      </c>
      <c r="BC15" s="99" t="str">
        <f aca="false">IF(S15="","",S15)</f>
        <v>C</v>
      </c>
      <c r="BD15" s="10" t="str">
        <f aca="false">IF(T15="","",T15)</f>
        <v>A</v>
      </c>
      <c r="BE15" s="99" t="str">
        <f aca="false">IF(U15="","",U15)</f>
        <v>0..1</v>
      </c>
      <c r="BF15" s="99" t="str">
        <f aca="false">IF(V15="","",V15)</f>
        <v/>
      </c>
      <c r="BG15" s="315" t="str">
        <f aca="false">IF(W15="","",W15)</f>
        <v>Only value "102"</v>
      </c>
      <c r="BH15" s="6"/>
      <c r="BI15" s="10" t="str">
        <f aca="false">Y15</f>
        <v>X</v>
      </c>
      <c r="BJ15" s="10" t="str">
        <f aca="false">Z15</f>
        <v>X</v>
      </c>
      <c r="BK15" s="10" t="str">
        <f aca="false">AA15</f>
        <v>X</v>
      </c>
      <c r="BL15" s="10" t="str">
        <f aca="false">AB15</f>
        <v>X</v>
      </c>
      <c r="BM15" s="10" t="str">
        <f aca="false">AC15</f>
        <v>X</v>
      </c>
      <c r="BN15" s="10" t="str">
        <f aca="false">AD15</f>
        <v>X</v>
      </c>
      <c r="BO15" s="10" t="str">
        <f aca="false">AE15</f>
        <v>X</v>
      </c>
      <c r="BP15" s="6"/>
      <c r="BQ15" s="10" t="str">
        <f aca="false">AG15</f>
        <v>MINIMUM</v>
      </c>
      <c r="BR15" s="10" t="str">
        <f aca="false">AH15</f>
        <v>MINIMUM</v>
      </c>
      <c r="BS15" s="47"/>
      <c r="BT15" s="49" t="s">
        <v>6862</v>
      </c>
    </row>
    <row r="16" customFormat="false" ht="85.5" hidden="false" customHeight="false" outlineLevel="0" collapsed="false">
      <c r="A16" s="58" t="str">
        <f aca="false">IF(OR(T16="E",T16="A"),"YES","NO")</f>
        <v>NO</v>
      </c>
      <c r="B16" s="58"/>
      <c r="C16" s="58"/>
      <c r="D16" s="113" t="s">
        <v>4626</v>
      </c>
      <c r="E16" s="148" t="s">
        <v>223</v>
      </c>
      <c r="F16" s="149" t="s">
        <v>223</v>
      </c>
      <c r="G16" s="128" t="n">
        <f aca="false">LEN(R16)-LEN(SUBSTITUTE(R16,"/",""))-1</f>
        <v>2</v>
      </c>
      <c r="H16" s="128" t="s">
        <v>112</v>
      </c>
      <c r="I16" s="129" t="s">
        <v>224</v>
      </c>
      <c r="J16" s="130" t="s">
        <v>225</v>
      </c>
      <c r="K16" s="131"/>
      <c r="L16" s="131"/>
      <c r="M16" s="131"/>
      <c r="N16" s="130"/>
      <c r="O16" s="132" t="s">
        <v>112</v>
      </c>
      <c r="P16" s="128" t="str">
        <f aca="false">O16</f>
        <v>0..n</v>
      </c>
      <c r="Q16" s="133" t="s">
        <v>4683</v>
      </c>
      <c r="R16" s="134" t="s">
        <v>226</v>
      </c>
      <c r="S16" s="128"/>
      <c r="T16" s="135" t="str">
        <f aca="false">IF($E16="","",IF(ISERROR(SEARCH("@",$R16)),IF(LEFT($E16,4)="BG-X","EG",IF(LEFT($E16,2)="BG","G",IF(LEFT($E16,4)="BT-X",IF(LEN($E16)-LEN(SUBSTITUTE($E16,"-",))&gt;2,"","E"),IF(LEN($E16)-LEN(SUBSTITUTE($E16,"-",))&gt;1,"","E")))),"A"))</f>
        <v>G</v>
      </c>
      <c r="U16" s="128" t="s">
        <v>112</v>
      </c>
      <c r="V16" s="128"/>
      <c r="W16" s="362"/>
      <c r="X16" s="38"/>
      <c r="Y16" s="135" t="str">
        <f aca="false">IF(AH16=Y$4,"X","-")</f>
        <v>-</v>
      </c>
      <c r="Z16" s="135" t="str">
        <f aca="false">IF(Y16="X","X",IF($AH16=Z$4,"X","-"))</f>
        <v>X</v>
      </c>
      <c r="AA16" s="135" t="str">
        <f aca="false">IF(Z16="X","X",IF($AH16=AA$4,"X","-"))</f>
        <v>X</v>
      </c>
      <c r="AB16" s="135" t="str">
        <f aca="false">IF(AA16="X","X",IF($AH16=AB$4,"X","-"))</f>
        <v>X</v>
      </c>
      <c r="AC16" s="135" t="str">
        <f aca="false">IF(AB16="X","X",IF($AH16=AC$4,"X","-"))</f>
        <v>X</v>
      </c>
      <c r="AD16" s="135" t="str">
        <f aca="false">IF(AC16="X","X",IF($AH16=AD$4,"X","-"))</f>
        <v>X</v>
      </c>
      <c r="AE16" s="135" t="str">
        <f aca="false">IF(AD16="X","X",IF($AH16=AE$4,"X","-"))</f>
        <v>X</v>
      </c>
      <c r="AF16" s="38"/>
      <c r="AG16" s="135" t="s">
        <v>25</v>
      </c>
      <c r="AH16" s="135" t="s">
        <v>25</v>
      </c>
      <c r="AI16" s="38"/>
      <c r="AJ16" s="13" t="str">
        <f aca="false">IF(ISERROR(FIND("/",R16)),R16,LEFT(R16,FIND(CHAR(1),SUBSTITUTE(R16,"/",CHAR(1),LEN(R16)-LEN(SUBSTITUTE(R16,"/",""))))-1))</f>
        <v>/rsm:CrossIndustryInvoice/rsm:ExchangedDocument</v>
      </c>
      <c r="AK16" s="13" t="str">
        <f aca="false">IF(ISERROR(FIND("/",R16)),R16,MID(R16, FIND(CHAR(1),SUBSTITUTE(R16,"/",CHAR(1), LEN(R16)-LEN(SUBSTITUTE(R16,"/","")))), LEN(R16)))</f>
        <v>/ram:IncludedNote</v>
      </c>
      <c r="AL16" s="14" t="n">
        <f aca="false">COUNTIFS(R$4:R16,AJ16)</f>
        <v>1</v>
      </c>
      <c r="AN16" s="113" t="str">
        <f aca="false">D16</f>
        <v>EDC</v>
      </c>
      <c r="AO16" s="148" t="str">
        <f aca="false">E16</f>
        <v>BG-1</v>
      </c>
      <c r="AP16" s="149" t="str">
        <f aca="false">IF(F16="","",F16)</f>
        <v>BG-1</v>
      </c>
      <c r="AQ16" s="128" t="n">
        <f aca="false">LEN(BB16)-LEN(SUBSTITUTE(BB16,"/",""))-1</f>
        <v>2</v>
      </c>
      <c r="AR16" s="128" t="str">
        <f aca="false">H16</f>
        <v>0..n</v>
      </c>
      <c r="AS16" s="129" t="s">
        <v>227</v>
      </c>
      <c r="AT16" s="130" t="s">
        <v>228</v>
      </c>
      <c r="AU16" s="131"/>
      <c r="AV16" s="131"/>
      <c r="AW16" s="131"/>
      <c r="AX16" s="130"/>
      <c r="AY16" s="132" t="str">
        <f aca="false">O16</f>
        <v>0..n</v>
      </c>
      <c r="AZ16" s="128" t="str">
        <f aca="false">P16</f>
        <v>0..n</v>
      </c>
      <c r="BA16" s="133" t="str">
        <f aca="false">Q16</f>
        <v>/rsm:CrossIndustryInvoice
/rsm:ExchangedDocument
/ram:IncludedNote</v>
      </c>
      <c r="BB16" s="134" t="str">
        <f aca="false">R16</f>
        <v>/rsm:CrossIndustryInvoice/rsm:ExchangedDocument/ram:IncludedNote</v>
      </c>
      <c r="BC16" s="128" t="str">
        <f aca="false">IF(S16="","",S16)</f>
        <v/>
      </c>
      <c r="BD16" s="135" t="str">
        <f aca="false">IF(T16="","",T16)</f>
        <v>G</v>
      </c>
      <c r="BE16" s="128" t="str">
        <f aca="false">IF(U16="","",U16)</f>
        <v>0..n</v>
      </c>
      <c r="BF16" s="128" t="str">
        <f aca="false">IF(V16="","",V16)</f>
        <v/>
      </c>
      <c r="BG16" s="362" t="str">
        <f aca="false">IF(W16="","",W16)</f>
        <v/>
      </c>
      <c r="BH16" s="6"/>
      <c r="BI16" s="135" t="str">
        <f aca="false">Y16</f>
        <v>-</v>
      </c>
      <c r="BJ16" s="135" t="str">
        <f aca="false">Z16</f>
        <v>X</v>
      </c>
      <c r="BK16" s="135" t="str">
        <f aca="false">AA16</f>
        <v>X</v>
      </c>
      <c r="BL16" s="135" t="str">
        <f aca="false">AB16</f>
        <v>X</v>
      </c>
      <c r="BM16" s="135" t="str">
        <f aca="false">AC16</f>
        <v>X</v>
      </c>
      <c r="BN16" s="135" t="str">
        <f aca="false">AD16</f>
        <v>X</v>
      </c>
      <c r="BO16" s="135" t="str">
        <f aca="false">AE16</f>
        <v>X</v>
      </c>
      <c r="BP16" s="6"/>
      <c r="BQ16" s="135" t="str">
        <f aca="false">AG16</f>
        <v>BASIC WL</v>
      </c>
      <c r="BR16" s="135" t="str">
        <f aca="false">AH16</f>
        <v>BASIC WL</v>
      </c>
      <c r="BS16" s="47"/>
      <c r="BT16" s="49" t="s">
        <v>6862</v>
      </c>
    </row>
    <row r="17" customFormat="false" ht="85.5" hidden="false" customHeight="false" outlineLevel="0" collapsed="false">
      <c r="A17" s="58" t="str">
        <f aca="false">IF(OR(T17="E",T17="A"),"YES","NO")</f>
        <v>YES</v>
      </c>
      <c r="B17" s="58"/>
      <c r="C17" s="363" t="s">
        <v>6864</v>
      </c>
      <c r="D17" s="122" t="s">
        <v>4626</v>
      </c>
      <c r="E17" s="123" t="s">
        <v>237</v>
      </c>
      <c r="F17" s="124" t="s">
        <v>237</v>
      </c>
      <c r="G17" s="99" t="n">
        <f aca="false">LEN(R17)-LEN(SUBSTITUTE(R17,"/",""))-1</f>
        <v>3</v>
      </c>
      <c r="H17" s="99" t="s">
        <v>88</v>
      </c>
      <c r="I17" s="97" t="s">
        <v>238</v>
      </c>
      <c r="J17" s="97" t="s">
        <v>239</v>
      </c>
      <c r="K17" s="98" t="s">
        <v>240</v>
      </c>
      <c r="L17" s="98"/>
      <c r="M17" s="98"/>
      <c r="N17" s="97" t="s">
        <v>119</v>
      </c>
      <c r="O17" s="99" t="s">
        <v>88</v>
      </c>
      <c r="P17" s="100" t="s">
        <v>95</v>
      </c>
      <c r="Q17" s="54" t="s">
        <v>4689</v>
      </c>
      <c r="R17" s="109" t="s">
        <v>241</v>
      </c>
      <c r="S17" s="99" t="s">
        <v>121</v>
      </c>
      <c r="T17" s="10" t="str">
        <f aca="false">IF($E17="","",IF(ISERROR(SEARCH("@",$R17)),IF(LEFT($E17,4)="BG-X","EG",IF(LEFT($E17,2)="BG","G",IF(LEFT($E17,4)="BT-X",IF(LEN($E17)-LEN(SUBSTITUTE($E17,"-",))&gt;2,"","E"),IF(LEN($E17)-LEN(SUBSTITUTE($E17,"-",))&gt;1,"","E")))),"A"))</f>
        <v>E</v>
      </c>
      <c r="U17" s="99" t="s">
        <v>112</v>
      </c>
      <c r="V17" s="99" t="s">
        <v>122</v>
      </c>
      <c r="W17" s="315"/>
      <c r="X17" s="38"/>
      <c r="Y17" s="10" t="str">
        <f aca="false">IF(AH17=Y$4,"X","-")</f>
        <v>-</v>
      </c>
      <c r="Z17" s="10" t="str">
        <f aca="false">IF(Y17="X","X",IF($AH17=Z$4,"X","-"))</f>
        <v>X</v>
      </c>
      <c r="AA17" s="10" t="str">
        <f aca="false">IF(Z17="X","X",IF($AH17=AA$4,"X","-"))</f>
        <v>X</v>
      </c>
      <c r="AB17" s="10" t="str">
        <f aca="false">IF(AA17="X","X",IF($AH17=AB$4,"X","-"))</f>
        <v>X</v>
      </c>
      <c r="AC17" s="10" t="str">
        <f aca="false">IF(AB17="X","X",IF($AH17=AC$4,"X","-"))</f>
        <v>X</v>
      </c>
      <c r="AD17" s="10" t="str">
        <f aca="false">IF(AC17="X","X",IF($AH17=AD$4,"X","-"))</f>
        <v>X</v>
      </c>
      <c r="AE17" s="10" t="str">
        <f aca="false">IF(AD17="X","X",IF($AH17=AE$4,"X","-"))</f>
        <v>X</v>
      </c>
      <c r="AF17" s="38"/>
      <c r="AG17" s="10" t="s">
        <v>25</v>
      </c>
      <c r="AH17" s="110" t="s">
        <v>25</v>
      </c>
      <c r="AI17" s="38"/>
      <c r="AJ17" s="13" t="str">
        <f aca="false">IF(ISERROR(FIND("/",R17)),R17,LEFT(R17,FIND(CHAR(1),SUBSTITUTE(R17,"/",CHAR(1),LEN(R17)-LEN(SUBSTITUTE(R17,"/",""))))-1))</f>
        <v>/rsm:CrossIndustryInvoice/rsm:ExchangedDocument/ram:IncludedNote</v>
      </c>
      <c r="AK17" s="13" t="str">
        <f aca="false">IF(ISERROR(FIND("/",R17)),R17,MID(R17, FIND(CHAR(1),SUBSTITUTE(R17,"/",CHAR(1), LEN(R17)-LEN(SUBSTITUTE(R17,"/","")))), LEN(R17)))</f>
        <v>/ram:Content</v>
      </c>
      <c r="AL17" s="14" t="n">
        <f aca="false">COUNTIFS(R$4:R17,AJ17)</f>
        <v>1</v>
      </c>
      <c r="AN17" s="122" t="str">
        <f aca="false">D17</f>
        <v>EDC</v>
      </c>
      <c r="AO17" s="123" t="str">
        <f aca="false">E17</f>
        <v>BT-22</v>
      </c>
      <c r="AP17" s="124" t="str">
        <f aca="false">IF(F17="","",F17)</f>
        <v>BT-22</v>
      </c>
      <c r="AQ17" s="99" t="n">
        <f aca="false">LEN(BB17)-LEN(SUBSTITUTE(BB17,"/",""))-1</f>
        <v>3</v>
      </c>
      <c r="AR17" s="99" t="str">
        <f aca="false">H17</f>
        <v>1..1</v>
      </c>
      <c r="AS17" s="97" t="s">
        <v>242</v>
      </c>
      <c r="AT17" s="97" t="s">
        <v>243</v>
      </c>
      <c r="AU17" s="98" t="s">
        <v>244</v>
      </c>
      <c r="AV17" s="98"/>
      <c r="AW17" s="98"/>
      <c r="AX17" s="97" t="s">
        <v>4647</v>
      </c>
      <c r="AY17" s="99" t="str">
        <f aca="false">O17</f>
        <v>1..1</v>
      </c>
      <c r="AZ17" s="100" t="str">
        <f aca="false">P17</f>
        <v>0..1</v>
      </c>
      <c r="BA17" s="54" t="str">
        <f aca="false">Q17</f>
        <v>/rsm:CrossIndustryInvoice
/rsm:ExchangedDocument
/ram:IncludedNote
/ram:Content</v>
      </c>
      <c r="BB17" s="109" t="str">
        <f aca="false">R17</f>
        <v>/rsm:CrossIndustryInvoice/rsm:ExchangedDocument/ram:IncludedNote/ram:Content</v>
      </c>
      <c r="BC17" s="99" t="str">
        <f aca="false">IF(S17="","",S17)</f>
        <v>T</v>
      </c>
      <c r="BD17" s="10" t="str">
        <f aca="false">IF(T17="","",T17)</f>
        <v>E</v>
      </c>
      <c r="BE17" s="99" t="str">
        <f aca="false">IF(U17="","",U17)</f>
        <v>0..n</v>
      </c>
      <c r="BF17" s="99" t="str">
        <f aca="false">IF(V17="","",V17)</f>
        <v>CAR-3</v>
      </c>
      <c r="BG17" s="315" t="str">
        <f aca="false">IF(W17="","",W17)</f>
        <v/>
      </c>
      <c r="BH17" s="6"/>
      <c r="BI17" s="10" t="str">
        <f aca="false">Y17</f>
        <v>-</v>
      </c>
      <c r="BJ17" s="10" t="str">
        <f aca="false">Z17</f>
        <v>X</v>
      </c>
      <c r="BK17" s="10" t="str">
        <f aca="false">AA17</f>
        <v>X</v>
      </c>
      <c r="BL17" s="10" t="str">
        <f aca="false">AB17</f>
        <v>X</v>
      </c>
      <c r="BM17" s="10" t="str">
        <f aca="false">AC17</f>
        <v>X</v>
      </c>
      <c r="BN17" s="10" t="str">
        <f aca="false">AD17</f>
        <v>X</v>
      </c>
      <c r="BO17" s="10" t="str">
        <f aca="false">AE17</f>
        <v>X</v>
      </c>
      <c r="BP17" s="6"/>
      <c r="BQ17" s="10" t="str">
        <f aca="false">AG17</f>
        <v>BASIC WL</v>
      </c>
      <c r="BR17" s="10" t="str">
        <f aca="false">AH17</f>
        <v>BASIC WL</v>
      </c>
      <c r="BS17" s="47"/>
      <c r="BT17" s="49" t="s">
        <v>6862</v>
      </c>
    </row>
    <row r="18" customFormat="false" ht="102" hidden="false" customHeight="false" outlineLevel="0" collapsed="false">
      <c r="A18" s="58" t="str">
        <f aca="false">IF(OR(T18="E",T18="A"),"YES","NO")</f>
        <v>YES</v>
      </c>
      <c r="B18" s="58"/>
      <c r="C18" s="58"/>
      <c r="D18" s="122" t="s">
        <v>4626</v>
      </c>
      <c r="E18" s="123" t="s">
        <v>245</v>
      </c>
      <c r="F18" s="124" t="s">
        <v>245</v>
      </c>
      <c r="G18" s="99" t="n">
        <f aca="false">LEN(R18)-LEN(SUBSTITUTE(R18,"/",""))-1</f>
        <v>3</v>
      </c>
      <c r="H18" s="99" t="s">
        <v>95</v>
      </c>
      <c r="I18" s="97" t="s">
        <v>246</v>
      </c>
      <c r="J18" s="97" t="s">
        <v>247</v>
      </c>
      <c r="K18" s="98" t="s">
        <v>248</v>
      </c>
      <c r="L18" s="98" t="s">
        <v>249</v>
      </c>
      <c r="M18" s="98"/>
      <c r="N18" s="97" t="s">
        <v>174</v>
      </c>
      <c r="O18" s="99" t="s">
        <v>95</v>
      </c>
      <c r="P18" s="100" t="str">
        <f aca="false">O18</f>
        <v>0..1</v>
      </c>
      <c r="Q18" s="54" t="s">
        <v>4692</v>
      </c>
      <c r="R18" s="109" t="s">
        <v>250</v>
      </c>
      <c r="S18" s="99" t="s">
        <v>176</v>
      </c>
      <c r="T18" s="10" t="str">
        <f aca="false">IF($E18="","",IF(ISERROR(SEARCH("@",$R18)),IF(LEFT($E18,4)="BG-X","EG",IF(LEFT($E18,2)="BG","G",IF(LEFT($E18,4)="BT-X",IF(LEN($E18)-LEN(SUBSTITUTE($E18,"-",))&gt;2,"","E"),IF(LEN($E18)-LEN(SUBSTITUTE($E18,"-",))&gt;1,"","E")))),"A"))</f>
        <v>E</v>
      </c>
      <c r="U18" s="99" t="s">
        <v>112</v>
      </c>
      <c r="V18" s="99"/>
      <c r="W18" s="315"/>
      <c r="X18" s="38"/>
      <c r="Y18" s="10" t="str">
        <f aca="false">IF(AH18=Y$4,"X","-")</f>
        <v>-</v>
      </c>
      <c r="Z18" s="10" t="str">
        <f aca="false">IF(Y18="X","X",IF($AH18=Z$4,"X","-"))</f>
        <v>X</v>
      </c>
      <c r="AA18" s="10" t="str">
        <f aca="false">IF(Z18="X","X",IF($AH18=AA$4,"X","-"))</f>
        <v>X</v>
      </c>
      <c r="AB18" s="10" t="str">
        <f aca="false">IF(AA18="X","X",IF($AH18=AB$4,"X","-"))</f>
        <v>X</v>
      </c>
      <c r="AC18" s="10" t="str">
        <f aca="false">IF(AB18="X","X",IF($AH18=AC$4,"X","-"))</f>
        <v>X</v>
      </c>
      <c r="AD18" s="10" t="str">
        <f aca="false">IF(AC18="X","X",IF($AH18=AD$4,"X","-"))</f>
        <v>X</v>
      </c>
      <c r="AE18" s="10" t="str">
        <f aca="false">IF(AD18="X","X",IF($AH18=AE$4,"X","-"))</f>
        <v>X</v>
      </c>
      <c r="AF18" s="38"/>
      <c r="AG18" s="10" t="s">
        <v>25</v>
      </c>
      <c r="AH18" s="110" t="s">
        <v>25</v>
      </c>
      <c r="AI18" s="38"/>
      <c r="AJ18" s="13" t="str">
        <f aca="false">IF(ISERROR(FIND("/",R18)),R18,LEFT(R18,FIND(CHAR(1),SUBSTITUTE(R18,"/",CHAR(1),LEN(R18)-LEN(SUBSTITUTE(R18,"/",""))))-1))</f>
        <v>/rsm:CrossIndustryInvoice/rsm:ExchangedDocument/ram:IncludedNote</v>
      </c>
      <c r="AK18" s="13" t="str">
        <f aca="false">IF(ISERROR(FIND("/",R18)),R18,MID(R18, FIND(CHAR(1),SUBSTITUTE(R18,"/",CHAR(1), LEN(R18)-LEN(SUBSTITUTE(R18,"/","")))), LEN(R18)))</f>
        <v>/ram:SubjectCode</v>
      </c>
      <c r="AL18" s="14" t="n">
        <f aca="false">COUNTIFS(R$4:R18,AJ18)</f>
        <v>1</v>
      </c>
      <c r="AN18" s="122" t="str">
        <f aca="false">D18</f>
        <v>EDC</v>
      </c>
      <c r="AO18" s="123" t="str">
        <f aca="false">E18</f>
        <v>BT-21</v>
      </c>
      <c r="AP18" s="124" t="str">
        <f aca="false">IF(F18="","",F18)</f>
        <v>BT-21</v>
      </c>
      <c r="AQ18" s="99" t="n">
        <f aca="false">LEN(BB18)-LEN(SUBSTITUTE(BB18,"/",""))-1</f>
        <v>3</v>
      </c>
      <c r="AR18" s="99" t="str">
        <f aca="false">H18</f>
        <v>0..1</v>
      </c>
      <c r="AS18" s="97" t="s">
        <v>251</v>
      </c>
      <c r="AT18" s="97" t="s">
        <v>243</v>
      </c>
      <c r="AU18" s="98" t="s">
        <v>244</v>
      </c>
      <c r="AV18" s="98" t="s">
        <v>252</v>
      </c>
      <c r="AW18" s="98"/>
      <c r="AX18" s="97" t="s">
        <v>174</v>
      </c>
      <c r="AY18" s="99" t="str">
        <f aca="false">O18</f>
        <v>0..1</v>
      </c>
      <c r="AZ18" s="100" t="str">
        <f aca="false">P18</f>
        <v>0..1</v>
      </c>
      <c r="BA18" s="54" t="str">
        <f aca="false">Q18</f>
        <v>/rsm:CrossIndustryInvoice
/rsm:ExchangedDocument
/ram:IncludedNote
/ram:SubjectCode</v>
      </c>
      <c r="BB18" s="109" t="str">
        <f aca="false">R18</f>
        <v>/rsm:CrossIndustryInvoice/rsm:ExchangedDocument/ram:IncludedNote/ram:SubjectCode</v>
      </c>
      <c r="BC18" s="99" t="str">
        <f aca="false">IF(S18="","",S18)</f>
        <v>C</v>
      </c>
      <c r="BD18" s="10" t="str">
        <f aca="false">IF(T18="","",T18)</f>
        <v>E</v>
      </c>
      <c r="BE18" s="99" t="str">
        <f aca="false">IF(U18="","",U18)</f>
        <v>0..n</v>
      </c>
      <c r="BF18" s="99" t="str">
        <f aca="false">IF(V18="","",V18)</f>
        <v/>
      </c>
      <c r="BG18" s="315" t="str">
        <f aca="false">IF(W18="","",W18)</f>
        <v/>
      </c>
      <c r="BH18" s="6"/>
      <c r="BI18" s="10" t="str">
        <f aca="false">Y18</f>
        <v>-</v>
      </c>
      <c r="BJ18" s="10" t="str">
        <f aca="false">Z18</f>
        <v>X</v>
      </c>
      <c r="BK18" s="10" t="str">
        <f aca="false">AA18</f>
        <v>X</v>
      </c>
      <c r="BL18" s="10" t="str">
        <f aca="false">AB18</f>
        <v>X</v>
      </c>
      <c r="BM18" s="10" t="str">
        <f aca="false">AC18</f>
        <v>X</v>
      </c>
      <c r="BN18" s="10" t="str">
        <f aca="false">AD18</f>
        <v>X</v>
      </c>
      <c r="BO18" s="10" t="str">
        <f aca="false">AE18</f>
        <v>X</v>
      </c>
      <c r="BP18" s="6"/>
      <c r="BQ18" s="10" t="str">
        <f aca="false">AG18</f>
        <v>BASIC WL</v>
      </c>
      <c r="BR18" s="10" t="str">
        <f aca="false">AH18</f>
        <v>BASIC WL</v>
      </c>
      <c r="BS18" s="47"/>
      <c r="BT18" s="49" t="s">
        <v>6862</v>
      </c>
    </row>
    <row r="19" customFormat="false" ht="85.5" hidden="false" customHeight="false" outlineLevel="0" collapsed="false">
      <c r="A19" s="58" t="str">
        <f aca="false">IF(OR(T19="E",T19="A"),"YES","NO")</f>
        <v>NO</v>
      </c>
      <c r="B19" s="58"/>
      <c r="C19" s="58"/>
      <c r="D19" s="150" t="s">
        <v>4701</v>
      </c>
      <c r="E19" s="114" t="s">
        <v>269</v>
      </c>
      <c r="F19" s="115"/>
      <c r="G19" s="62" t="n">
        <f aca="false">LEN(R19)-LEN(SUBSTITUTE(R19,"/",""))-1</f>
        <v>1</v>
      </c>
      <c r="H19" s="116" t="s">
        <v>88</v>
      </c>
      <c r="I19" s="63" t="s">
        <v>4702</v>
      </c>
      <c r="J19" s="63"/>
      <c r="K19" s="64"/>
      <c r="L19" s="64"/>
      <c r="M19" s="64"/>
      <c r="N19" s="63"/>
      <c r="O19" s="117" t="s">
        <v>88</v>
      </c>
      <c r="P19" s="116" t="str">
        <f aca="false">O19</f>
        <v>1..1</v>
      </c>
      <c r="Q19" s="118" t="s">
        <v>4703</v>
      </c>
      <c r="R19" s="119" t="s">
        <v>271</v>
      </c>
      <c r="S19" s="116"/>
      <c r="T19" s="62" t="str">
        <f aca="false">IF($E19="","",IF(ISERROR(SEARCH("@",$R19)),IF(LEFT($E19,4)="BG-X","EG",IF(LEFT($E19,2)="BG","G",IF(LEFT($E19,4)="BT-X",IF(LEN($E19)-LEN(SUBSTITUTE($E19,"-",))&gt;2,"","E"),IF(LEN($E19)-LEN(SUBSTITUTE($E19,"-",))&gt;1,"","E")))),"A"))</f>
        <v>G</v>
      </c>
      <c r="U19" s="116" t="s">
        <v>88</v>
      </c>
      <c r="V19" s="116"/>
      <c r="W19" s="361"/>
      <c r="X19" s="38"/>
      <c r="Y19" s="62" t="str">
        <f aca="false">IF(AH19=Y$4,"X","-")</f>
        <v>X</v>
      </c>
      <c r="Z19" s="62" t="str">
        <f aca="false">IF(Y19="X","X",IF($AH19=Z$4,"X","-"))</f>
        <v>X</v>
      </c>
      <c r="AA19" s="62" t="str">
        <f aca="false">IF(Z19="X","X",IF($AH19=AA$4,"X","-"))</f>
        <v>X</v>
      </c>
      <c r="AB19" s="62" t="str">
        <f aca="false">IF(AA19="X","X",IF($AH19=AB$4,"X","-"))</f>
        <v>X</v>
      </c>
      <c r="AC19" s="62" t="str">
        <f aca="false">IF(AB19="X","X",IF($AH19=AC$4,"X","-"))</f>
        <v>X</v>
      </c>
      <c r="AD19" s="62" t="str">
        <f aca="false">IF(AC19="X","X",IF($AH19=AD$4,"X","-"))</f>
        <v>X</v>
      </c>
      <c r="AE19" s="62" t="str">
        <f aca="false">IF(AD19="X","X",IF($AH19=AE$4,"X","-"))</f>
        <v>X</v>
      </c>
      <c r="AF19" s="38"/>
      <c r="AG19" s="62" t="s">
        <v>24</v>
      </c>
      <c r="AH19" s="121" t="s">
        <v>24</v>
      </c>
      <c r="AI19" s="38"/>
      <c r="AJ19" s="13" t="str">
        <f aca="false">IF(ISERROR(FIND("/",R19)),R19,LEFT(R19,FIND(CHAR(1),SUBSTITUTE(R19,"/",CHAR(1),LEN(R19)-LEN(SUBSTITUTE(R19,"/",""))))-1))</f>
        <v>/rsm:CrossIndustryInvoice</v>
      </c>
      <c r="AK19" s="13" t="str">
        <f aca="false">IF(ISERROR(FIND("/",R19)),R19,MID(R19, FIND(CHAR(1),SUBSTITUTE(R19,"/",CHAR(1), LEN(R19)-LEN(SUBSTITUTE(R19,"/","")))), LEN(R19)))</f>
        <v>/rsm:SupplyChainTradeTransaction</v>
      </c>
      <c r="AL19" s="14" t="n">
        <f aca="false">COUNTIFS(R$4:R19,AJ19)</f>
        <v>0</v>
      </c>
      <c r="AN19" s="150" t="str">
        <f aca="false">D19</f>
        <v>SCT</v>
      </c>
      <c r="AO19" s="114" t="str">
        <f aca="false">E19</f>
        <v>BG-25-00</v>
      </c>
      <c r="AP19" s="115" t="str">
        <f aca="false">IF(F19="","",F19)</f>
        <v/>
      </c>
      <c r="AQ19" s="62" t="n">
        <f aca="false">LEN(BB19)-LEN(SUBSTITUTE(BB19,"/",""))-1</f>
        <v>1</v>
      </c>
      <c r="AR19" s="116" t="str">
        <f aca="false">H19</f>
        <v>1..1</v>
      </c>
      <c r="AS19" s="63" t="s">
        <v>4704</v>
      </c>
      <c r="AT19" s="63"/>
      <c r="AU19" s="64"/>
      <c r="AV19" s="64"/>
      <c r="AW19" s="64"/>
      <c r="AX19" s="63"/>
      <c r="AY19" s="117" t="str">
        <f aca="false">O19</f>
        <v>1..1</v>
      </c>
      <c r="AZ19" s="116" t="str">
        <f aca="false">P19</f>
        <v>1..1</v>
      </c>
      <c r="BA19" s="118" t="str">
        <f aca="false">Q19</f>
        <v>/rsm:CrossIndustryInvoice
/rsm:SupplyChainTradeTransaction</v>
      </c>
      <c r="BB19" s="119" t="str">
        <f aca="false">R19</f>
        <v>/rsm:CrossIndustryInvoice/rsm:SupplyChainTradeTransaction</v>
      </c>
      <c r="BC19" s="116" t="str">
        <f aca="false">IF(S19="","",S19)</f>
        <v/>
      </c>
      <c r="BD19" s="62" t="str">
        <f aca="false">IF(T19="","",T19)</f>
        <v>G</v>
      </c>
      <c r="BE19" s="116" t="str">
        <f aca="false">IF(U19="","",U19)</f>
        <v>1..1</v>
      </c>
      <c r="BF19" s="116" t="str">
        <f aca="false">IF(V19="","",V19)</f>
        <v/>
      </c>
      <c r="BG19" s="361" t="str">
        <f aca="false">IF(W19="","",W19)</f>
        <v/>
      </c>
      <c r="BH19" s="6"/>
      <c r="BI19" s="62" t="str">
        <f aca="false">Y19</f>
        <v>X</v>
      </c>
      <c r="BJ19" s="62" t="str">
        <f aca="false">Z19</f>
        <v>X</v>
      </c>
      <c r="BK19" s="62" t="str">
        <f aca="false">AA19</f>
        <v>X</v>
      </c>
      <c r="BL19" s="62" t="str">
        <f aca="false">AB19</f>
        <v>X</v>
      </c>
      <c r="BM19" s="62" t="str">
        <f aca="false">AC19</f>
        <v>X</v>
      </c>
      <c r="BN19" s="62" t="str">
        <f aca="false">AD19</f>
        <v>X</v>
      </c>
      <c r="BO19" s="62" t="str">
        <f aca="false">AE19</f>
        <v>X</v>
      </c>
      <c r="BP19" s="6"/>
      <c r="BQ19" s="62" t="str">
        <f aca="false">AG19</f>
        <v>MINIMUM</v>
      </c>
      <c r="BR19" s="62" t="str">
        <f aca="false">AH19</f>
        <v>MINIMUM</v>
      </c>
      <c r="BS19" s="47"/>
      <c r="BT19" s="49" t="s">
        <v>6862</v>
      </c>
    </row>
    <row r="20" customFormat="false" ht="85.5" hidden="false" customHeight="false" outlineLevel="0" collapsed="false">
      <c r="A20" s="58" t="str">
        <f aca="false">IF(OR(T20="E",T20="A"),"YES","NO")</f>
        <v>NO</v>
      </c>
      <c r="B20" s="58"/>
      <c r="C20" s="58"/>
      <c r="D20" s="151" t="s">
        <v>4705</v>
      </c>
      <c r="E20" s="152" t="s">
        <v>273</v>
      </c>
      <c r="F20" s="153" t="s">
        <v>273</v>
      </c>
      <c r="G20" s="128" t="n">
        <f aca="false">LEN(R20)-LEN(SUBSTITUTE(R20,"/",""))-1</f>
        <v>2</v>
      </c>
      <c r="H20" s="128" t="s">
        <v>274</v>
      </c>
      <c r="I20" s="130" t="s">
        <v>275</v>
      </c>
      <c r="J20" s="130" t="s">
        <v>276</v>
      </c>
      <c r="K20" s="131"/>
      <c r="L20" s="131"/>
      <c r="M20" s="131" t="s">
        <v>4706</v>
      </c>
      <c r="N20" s="130"/>
      <c r="O20" s="132" t="s">
        <v>274</v>
      </c>
      <c r="P20" s="128" t="str">
        <f aca="false">O20</f>
        <v>1..n</v>
      </c>
      <c r="Q20" s="133" t="s">
        <v>4707</v>
      </c>
      <c r="R20" s="134" t="s">
        <v>277</v>
      </c>
      <c r="S20" s="128"/>
      <c r="T20" s="135" t="str">
        <f aca="false">IF($E20="","",IF(ISERROR(SEARCH("@",$R20)),IF(LEFT($E20,4)="BG-X","EG",IF(LEFT($E20,2)="BG","G",IF(LEFT($E20,4)="BT-X",IF(LEN($E20)-LEN(SUBSTITUTE($E20,"-",))&gt;2,"","E"),IF(LEN($E20)-LEN(SUBSTITUTE($E20,"-",))&gt;1,"","E")))),"A"))</f>
        <v>G</v>
      </c>
      <c r="U20" s="128" t="s">
        <v>112</v>
      </c>
      <c r="V20" s="128" t="s">
        <v>177</v>
      </c>
      <c r="W20" s="362"/>
      <c r="X20" s="38"/>
      <c r="Y20" s="135" t="str">
        <f aca="false">IF(AH20=Y$4,"X","-")</f>
        <v>-</v>
      </c>
      <c r="Z20" s="135" t="str">
        <f aca="false">IF(Y20="X","X",IF($AH20=Z$4,"X","-"))</f>
        <v>-</v>
      </c>
      <c r="AA20" s="135" t="str">
        <f aca="false">IF(Z20="X","X",IF($AH20=AA$4,"X","-"))</f>
        <v>X</v>
      </c>
      <c r="AB20" s="135" t="str">
        <f aca="false">IF(AA20="X","X",IF($AH20=AB$4,"X","-"))</f>
        <v>X</v>
      </c>
      <c r="AC20" s="135" t="str">
        <f aca="false">IF(AB20="X","X",IF($AH20=AC$4,"X","-"))</f>
        <v>X</v>
      </c>
      <c r="AD20" s="135" t="str">
        <f aca="false">IF(AC20="X","X",IF($AH20=AD$4,"X","-"))</f>
        <v>X</v>
      </c>
      <c r="AE20" s="135" t="str">
        <f aca="false">IF(AD20="X","X",IF($AH20=AE$4,"X","-"))</f>
        <v>X</v>
      </c>
      <c r="AF20" s="38"/>
      <c r="AG20" s="135" t="s">
        <v>26</v>
      </c>
      <c r="AH20" s="135" t="s">
        <v>26</v>
      </c>
      <c r="AI20" s="38"/>
      <c r="AJ20" s="13" t="str">
        <f aca="false">IF(ISERROR(FIND("/",R20)),R20,LEFT(R20,FIND(CHAR(1),SUBSTITUTE(R20,"/",CHAR(1),LEN(R20)-LEN(SUBSTITUTE(R20,"/",""))))-1))</f>
        <v>/rsm:CrossIndustryInvoice/rsm:SupplyChainTradeTransaction</v>
      </c>
      <c r="AK20" s="13" t="str">
        <f aca="false">IF(ISERROR(FIND("/",R20)),R20,MID(R20, FIND(CHAR(1),SUBSTITUTE(R20,"/",CHAR(1), LEN(R20)-LEN(SUBSTITUTE(R20,"/","")))), LEN(R20)))</f>
        <v>/ram:IncludedSupplyChainTradeLineItem</v>
      </c>
      <c r="AL20" s="14" t="n">
        <f aca="false">COUNTIFS(R$4:R20,AJ20)</f>
        <v>1</v>
      </c>
      <c r="AN20" s="151" t="str">
        <f aca="false">D20</f>
        <v>SCT_LINE</v>
      </c>
      <c r="AO20" s="152" t="str">
        <f aca="false">E20</f>
        <v>BG-25</v>
      </c>
      <c r="AP20" s="153" t="str">
        <f aca="false">IF(F20="","",F20)</f>
        <v>BG-25</v>
      </c>
      <c r="AQ20" s="128" t="n">
        <f aca="false">LEN(BB20)-LEN(SUBSTITUTE(BB20,"/",""))-1</f>
        <v>2</v>
      </c>
      <c r="AR20" s="128" t="str">
        <f aca="false">H20</f>
        <v>1..n</v>
      </c>
      <c r="AS20" s="130" t="s">
        <v>278</v>
      </c>
      <c r="AT20" s="130" t="s">
        <v>279</v>
      </c>
      <c r="AU20" s="131"/>
      <c r="AV20" s="131"/>
      <c r="AW20" s="131" t="s">
        <v>4708</v>
      </c>
      <c r="AX20" s="130"/>
      <c r="AY20" s="132" t="str">
        <f aca="false">O20</f>
        <v>1..n</v>
      </c>
      <c r="AZ20" s="128" t="str">
        <f aca="false">P20</f>
        <v>1..n</v>
      </c>
      <c r="BA20" s="133" t="str">
        <f aca="false">Q20</f>
        <v>/rsm:CrossIndustryInvoice
/rsm:SupplyChainTradeTransaction
/ram:IncludedSupplyChainTradeLineItem</v>
      </c>
      <c r="BB20" s="134" t="str">
        <f aca="false">R20</f>
        <v>/rsm:CrossIndustryInvoice/rsm:SupplyChainTradeTransaction/ram:IncludedSupplyChainTradeLineItem</v>
      </c>
      <c r="BC20" s="128" t="str">
        <f aca="false">IF(S20="","",S20)</f>
        <v/>
      </c>
      <c r="BD20" s="135" t="str">
        <f aca="false">IF(T20="","",T20)</f>
        <v>G</v>
      </c>
      <c r="BE20" s="128" t="str">
        <f aca="false">IF(U20="","",U20)</f>
        <v>0..n</v>
      </c>
      <c r="BF20" s="128" t="str">
        <f aca="false">IF(V20="","",V20)</f>
        <v>CAR-2</v>
      </c>
      <c r="BG20" s="362" t="str">
        <f aca="false">IF(W20="","",W20)</f>
        <v/>
      </c>
      <c r="BH20" s="6"/>
      <c r="BI20" s="135" t="str">
        <f aca="false">Y20</f>
        <v>-</v>
      </c>
      <c r="BJ20" s="135" t="str">
        <f aca="false">Z20</f>
        <v>-</v>
      </c>
      <c r="BK20" s="135" t="str">
        <f aca="false">AA20</f>
        <v>X</v>
      </c>
      <c r="BL20" s="135" t="str">
        <f aca="false">AB20</f>
        <v>X</v>
      </c>
      <c r="BM20" s="135" t="str">
        <f aca="false">AC20</f>
        <v>X</v>
      </c>
      <c r="BN20" s="135" t="str">
        <f aca="false">AD20</f>
        <v>X</v>
      </c>
      <c r="BO20" s="135" t="str">
        <f aca="false">AE20</f>
        <v>X</v>
      </c>
      <c r="BP20" s="6"/>
      <c r="BQ20" s="135" t="str">
        <f aca="false">AG20</f>
        <v>BASIC</v>
      </c>
      <c r="BR20" s="135" t="str">
        <f aca="false">AH20</f>
        <v>BASIC</v>
      </c>
      <c r="BS20" s="47"/>
      <c r="BT20" s="49" t="s">
        <v>6862</v>
      </c>
    </row>
    <row r="21" customFormat="false" ht="85.5" hidden="false" customHeight="false" outlineLevel="0" collapsed="false">
      <c r="A21" s="58" t="str">
        <f aca="false">IF(OR(T21="E",T21="A"),"YES","NO")</f>
        <v>NO</v>
      </c>
      <c r="B21" s="58"/>
      <c r="C21" s="58"/>
      <c r="D21" s="151" t="s">
        <v>4705</v>
      </c>
      <c r="E21" s="154" t="s">
        <v>280</v>
      </c>
      <c r="F21" s="155"/>
      <c r="G21" s="156" t="n">
        <f aca="false">LEN(R21)-LEN(SUBSTITUTE(R21,"/",""))-1</f>
        <v>3</v>
      </c>
      <c r="H21" s="156" t="s">
        <v>88</v>
      </c>
      <c r="I21" s="157" t="s">
        <v>4709</v>
      </c>
      <c r="J21" s="158"/>
      <c r="K21" s="159"/>
      <c r="L21" s="159"/>
      <c r="M21" s="159"/>
      <c r="N21" s="158"/>
      <c r="O21" s="160" t="s">
        <v>88</v>
      </c>
      <c r="P21" s="156" t="str">
        <f aca="false">O21</f>
        <v>1..1</v>
      </c>
      <c r="Q21" s="161" t="s">
        <v>4710</v>
      </c>
      <c r="R21" s="162" t="s">
        <v>282</v>
      </c>
      <c r="S21" s="156"/>
      <c r="T21" s="163" t="str">
        <f aca="false">IF($E21="","",IF(ISERROR(SEARCH("@",$R21)),IF(LEFT($E21,4)="BG-X","EG",IF(LEFT($E21,2)="BG","G",IF(LEFT($E21,4)="BT-X",IF(LEN($E21)-LEN(SUBSTITUTE($E21,"-",))&gt;2,"","E"),IF(LEN($E21)-LEN(SUBSTITUTE($E21,"-",))&gt;1,"","E")))),"A"))</f>
        <v/>
      </c>
      <c r="U21" s="156" t="s">
        <v>95</v>
      </c>
      <c r="V21" s="156"/>
      <c r="W21" s="364"/>
      <c r="X21" s="38"/>
      <c r="Y21" s="163" t="str">
        <f aca="false">IF(AH21=Y$4,"X","-")</f>
        <v>-</v>
      </c>
      <c r="Z21" s="163" t="str">
        <f aca="false">IF(Y21="X","X",IF($AH21=Z$4,"X","-"))</f>
        <v>-</v>
      </c>
      <c r="AA21" s="163" t="str">
        <f aca="false">IF(Z21="X","X",IF($AH21=AA$4,"X","-"))</f>
        <v>X</v>
      </c>
      <c r="AB21" s="163" t="str">
        <f aca="false">IF(AA21="X","X",IF($AH21=AB$4,"X","-"))</f>
        <v>X</v>
      </c>
      <c r="AC21" s="163" t="str">
        <f aca="false">IF(AB21="X","X",IF($AH21=AC$4,"X","-"))</f>
        <v>X</v>
      </c>
      <c r="AD21" s="163" t="str">
        <f aca="false">IF(AC21="X","X",IF($AH21=AD$4,"X","-"))</f>
        <v>X</v>
      </c>
      <c r="AE21" s="163" t="str">
        <f aca="false">IF(AD21="X","X",IF($AH21=AE$4,"X","-"))</f>
        <v>X</v>
      </c>
      <c r="AF21" s="38"/>
      <c r="AG21" s="163" t="s">
        <v>26</v>
      </c>
      <c r="AH21" s="163" t="s">
        <v>26</v>
      </c>
      <c r="AI21" s="38"/>
      <c r="AJ21" s="13" t="str">
        <f aca="false">IF(ISERROR(FIND("/",R21)),R21,LEFT(R21,FIND(CHAR(1),SUBSTITUTE(R21,"/",CHAR(1),LEN(R21)-LEN(SUBSTITUTE(R21,"/",""))))-1))</f>
        <v>/rsm:CrossIndustryInvoice/rsm:SupplyChainTradeTransaction/ram:IncludedSupplyChainTradeLineItem</v>
      </c>
      <c r="AK21" s="13" t="str">
        <f aca="false">IF(ISERROR(FIND("/",R21)),R21,MID(R21, FIND(CHAR(1),SUBSTITUTE(R21,"/",CHAR(1), LEN(R21)-LEN(SUBSTITUTE(R21,"/","")))), LEN(R21)))</f>
        <v>/ram:AssociatedDocumentLineDocument</v>
      </c>
      <c r="AL21" s="14" t="n">
        <f aca="false">COUNTIFS(R$4:R21,AJ21)</f>
        <v>1</v>
      </c>
      <c r="AN21" s="151" t="str">
        <f aca="false">D21</f>
        <v>SCT_LINE</v>
      </c>
      <c r="AO21" s="154" t="str">
        <f aca="false">E21</f>
        <v>BT-126-00</v>
      </c>
      <c r="AP21" s="155" t="str">
        <f aca="false">IF(F21="","",F21)</f>
        <v/>
      </c>
      <c r="AQ21" s="156" t="n">
        <f aca="false">LEN(BB21)-LEN(SUBSTITUTE(BB21,"/",""))-1</f>
        <v>3</v>
      </c>
      <c r="AR21" s="156" t="str">
        <f aca="false">H21</f>
        <v>1..1</v>
      </c>
      <c r="AS21" s="157" t="s">
        <v>4711</v>
      </c>
      <c r="AT21" s="158"/>
      <c r="AU21" s="159"/>
      <c r="AV21" s="159"/>
      <c r="AW21" s="159"/>
      <c r="AX21" s="158"/>
      <c r="AY21" s="160" t="str">
        <f aca="false">O21</f>
        <v>1..1</v>
      </c>
      <c r="AZ21" s="156" t="str">
        <f aca="false">P21</f>
        <v>1..1</v>
      </c>
      <c r="BA21" s="161" t="str">
        <f aca="false">Q21</f>
        <v>/rsm:CrossIndustryInvoice
/rsm:SupplyChainTradeTransaction
/ram:IncludedSupplyChainTradeLineItem
/ram:AssociatedDocumentLineDocument</v>
      </c>
      <c r="BB21" s="162" t="str">
        <f aca="false">R21</f>
        <v>/rsm:CrossIndustryInvoice/rsm:SupplyChainTradeTransaction/ram:IncludedSupplyChainTradeLineItem/ram:AssociatedDocumentLineDocument</v>
      </c>
      <c r="BC21" s="156" t="str">
        <f aca="false">IF(S21="","",S21)</f>
        <v/>
      </c>
      <c r="BD21" s="163" t="str">
        <f aca="false">IF(T21="","",T21)</f>
        <v/>
      </c>
      <c r="BE21" s="156" t="str">
        <f aca="false">IF(U21="","",U21)</f>
        <v>0..1</v>
      </c>
      <c r="BF21" s="156" t="str">
        <f aca="false">IF(V21="","",V21)</f>
        <v/>
      </c>
      <c r="BG21" s="364" t="str">
        <f aca="false">IF(W21="","",W21)</f>
        <v/>
      </c>
      <c r="BH21" s="6"/>
      <c r="BI21" s="163" t="str">
        <f aca="false">Y21</f>
        <v>-</v>
      </c>
      <c r="BJ21" s="163" t="str">
        <f aca="false">Z21</f>
        <v>-</v>
      </c>
      <c r="BK21" s="163" t="str">
        <f aca="false">AA21</f>
        <v>X</v>
      </c>
      <c r="BL21" s="163" t="str">
        <f aca="false">AB21</f>
        <v>X</v>
      </c>
      <c r="BM21" s="163" t="str">
        <f aca="false">AC21</f>
        <v>X</v>
      </c>
      <c r="BN21" s="163" t="str">
        <f aca="false">AD21</f>
        <v>X</v>
      </c>
      <c r="BO21" s="163" t="str">
        <f aca="false">AE21</f>
        <v>X</v>
      </c>
      <c r="BP21" s="6"/>
      <c r="BQ21" s="163" t="str">
        <f aca="false">AG21</f>
        <v>BASIC</v>
      </c>
      <c r="BR21" s="163" t="str">
        <f aca="false">AH21</f>
        <v>BASIC</v>
      </c>
      <c r="BS21" s="47"/>
      <c r="BT21" s="49" t="s">
        <v>6862</v>
      </c>
    </row>
    <row r="22" customFormat="false" ht="85.5" hidden="false" customHeight="false" outlineLevel="0" collapsed="false">
      <c r="A22" s="58" t="str">
        <f aca="false">IF(OR(T22="E",T22="A"),"YES","NO")</f>
        <v>YES</v>
      </c>
      <c r="B22" s="58"/>
      <c r="C22" s="58"/>
      <c r="D22" s="165" t="s">
        <v>4705</v>
      </c>
      <c r="E22" s="166" t="s">
        <v>284</v>
      </c>
      <c r="F22" s="167" t="s">
        <v>284</v>
      </c>
      <c r="G22" s="99" t="n">
        <f aca="false">LEN(R22)-LEN(SUBSTITUTE(R22,"/",""))-1</f>
        <v>4</v>
      </c>
      <c r="H22" s="99" t="s">
        <v>88</v>
      </c>
      <c r="I22" s="97" t="s">
        <v>285</v>
      </c>
      <c r="J22" s="97" t="s">
        <v>286</v>
      </c>
      <c r="K22" s="98"/>
      <c r="L22" s="98"/>
      <c r="M22" s="98" t="s">
        <v>4712</v>
      </c>
      <c r="N22" s="97" t="s">
        <v>137</v>
      </c>
      <c r="O22" s="99" t="s">
        <v>88</v>
      </c>
      <c r="P22" s="100" t="str">
        <f aca="false">O22</f>
        <v>1..1</v>
      </c>
      <c r="Q22" s="54" t="s">
        <v>4713</v>
      </c>
      <c r="R22" s="109" t="s">
        <v>287</v>
      </c>
      <c r="S22" s="99" t="s">
        <v>139</v>
      </c>
      <c r="T22" s="10" t="str">
        <f aca="false">IF($E22="","",IF(ISERROR(SEARCH("@",$R22)),IF(LEFT($E22,4)="BG-X","EG",IF(LEFT($E22,2)="BG","G",IF(LEFT($E22,4)="BT-X",IF(LEN($E22)-LEN(SUBSTITUTE($E22,"-",))&gt;2,"","E"),IF(LEN($E22)-LEN(SUBSTITUTE($E22,"-",))&gt;1,"","E")))),"A"))</f>
        <v>E</v>
      </c>
      <c r="U22" s="99" t="s">
        <v>95</v>
      </c>
      <c r="V22" s="99" t="s">
        <v>177</v>
      </c>
      <c r="W22" s="315"/>
      <c r="X22" s="38"/>
      <c r="Y22" s="10" t="str">
        <f aca="false">IF(AH22=Y$4,"X","-")</f>
        <v>-</v>
      </c>
      <c r="Z22" s="10" t="str">
        <f aca="false">IF(Y22="X","X",IF($AH22=Z$4,"X","-"))</f>
        <v>-</v>
      </c>
      <c r="AA22" s="10" t="str">
        <f aca="false">IF(Z22="X","X",IF($AH22=AA$4,"X","-"))</f>
        <v>X</v>
      </c>
      <c r="AB22" s="10" t="str">
        <f aca="false">IF(AA22="X","X",IF($AH22=AB$4,"X","-"))</f>
        <v>X</v>
      </c>
      <c r="AC22" s="10" t="str">
        <f aca="false">IF(AB22="X","X",IF($AH22=AC$4,"X","-"))</f>
        <v>X</v>
      </c>
      <c r="AD22" s="10" t="str">
        <f aca="false">IF(AC22="X","X",IF($AH22=AD$4,"X","-"))</f>
        <v>X</v>
      </c>
      <c r="AE22" s="10" t="str">
        <f aca="false">IF(AD22="X","X",IF($AH22=AE$4,"X","-"))</f>
        <v>X</v>
      </c>
      <c r="AF22" s="38"/>
      <c r="AG22" s="10" t="s">
        <v>26</v>
      </c>
      <c r="AH22" s="110" t="s">
        <v>26</v>
      </c>
      <c r="AI22" s="38"/>
      <c r="AJ22" s="13" t="str">
        <f aca="false">IF(ISERROR(FIND("/",R22)),R22,LEFT(R22,FIND(CHAR(1),SUBSTITUTE(R22,"/",CHAR(1),LEN(R22)-LEN(SUBSTITUTE(R22,"/",""))))-1))</f>
        <v>/rsm:CrossIndustryInvoice/rsm:SupplyChainTradeTransaction/ram:IncludedSupplyChainTradeLineItem/ram:AssociatedDocumentLineDocument</v>
      </c>
      <c r="AK22" s="13" t="str">
        <f aca="false">IF(ISERROR(FIND("/",R22)),R22,MID(R22, FIND(CHAR(1),SUBSTITUTE(R22,"/",CHAR(1), LEN(R22)-LEN(SUBSTITUTE(R22,"/","")))), LEN(R22)))</f>
        <v>/ram:LineID</v>
      </c>
      <c r="AL22" s="14" t="n">
        <f aca="false">COUNTIFS(R$4:R22,AJ22)</f>
        <v>1</v>
      </c>
      <c r="AN22" s="165" t="str">
        <f aca="false">D22</f>
        <v>SCT_LINE</v>
      </c>
      <c r="AO22" s="166" t="str">
        <f aca="false">E22</f>
        <v>BT-126</v>
      </c>
      <c r="AP22" s="167" t="str">
        <f aca="false">IF(F22="","",F22)</f>
        <v>BT-126</v>
      </c>
      <c r="AQ22" s="99" t="n">
        <f aca="false">LEN(BB22)-LEN(SUBSTITUTE(BB22,"/",""))-1</f>
        <v>4</v>
      </c>
      <c r="AR22" s="99" t="str">
        <f aca="false">H22</f>
        <v>1..1</v>
      </c>
      <c r="AS22" s="97" t="s">
        <v>288</v>
      </c>
      <c r="AT22" s="97" t="s">
        <v>289</v>
      </c>
      <c r="AU22" s="98"/>
      <c r="AV22" s="98"/>
      <c r="AW22" s="98" t="s">
        <v>4714</v>
      </c>
      <c r="AX22" s="97" t="s">
        <v>2190</v>
      </c>
      <c r="AY22" s="99" t="str">
        <f aca="false">O22</f>
        <v>1..1</v>
      </c>
      <c r="AZ22" s="100" t="str">
        <f aca="false">P22</f>
        <v>1..1</v>
      </c>
      <c r="BA22" s="54" t="str">
        <f aca="false">Q22</f>
        <v>/rsm:CrossIndustryInvoice
/rsm:SupplyChainTradeTransaction
/ram:IncludedSupplyChainTradeLineItem
/ram:AssociatedDocumentLineDocument
/ram:LineID</v>
      </c>
      <c r="BB22" s="109" t="str">
        <f aca="false">R22</f>
        <v>/rsm:CrossIndustryInvoice/rsm:SupplyChainTradeTransaction/ram:IncludedSupplyChainTradeLineItem/ram:AssociatedDocumentLineDocument/ram:LineID</v>
      </c>
      <c r="BC22" s="99" t="str">
        <f aca="false">IF(S22="","",S22)</f>
        <v>I</v>
      </c>
      <c r="BD22" s="10" t="str">
        <f aca="false">IF(T22="","",T22)</f>
        <v>E</v>
      </c>
      <c r="BE22" s="99" t="str">
        <f aca="false">IF(U22="","",U22)</f>
        <v>0..1</v>
      </c>
      <c r="BF22" s="99" t="str">
        <f aca="false">IF(V22="","",V22)</f>
        <v>CAR-2</v>
      </c>
      <c r="BG22" s="315" t="str">
        <f aca="false">IF(W22="","",W22)</f>
        <v/>
      </c>
      <c r="BH22" s="6"/>
      <c r="BI22" s="10" t="str">
        <f aca="false">Y22</f>
        <v>-</v>
      </c>
      <c r="BJ22" s="10" t="str">
        <f aca="false">Z22</f>
        <v>-</v>
      </c>
      <c r="BK22" s="10" t="str">
        <f aca="false">AA22</f>
        <v>X</v>
      </c>
      <c r="BL22" s="10" t="str">
        <f aca="false">AB22</f>
        <v>X</v>
      </c>
      <c r="BM22" s="10" t="str">
        <f aca="false">AC22</f>
        <v>X</v>
      </c>
      <c r="BN22" s="10" t="str">
        <f aca="false">AD22</f>
        <v>X</v>
      </c>
      <c r="BO22" s="10" t="str">
        <f aca="false">AE22</f>
        <v>X</v>
      </c>
      <c r="BP22" s="6"/>
      <c r="BQ22" s="10" t="str">
        <f aca="false">AG22</f>
        <v>BASIC</v>
      </c>
      <c r="BR22" s="10" t="str">
        <f aca="false">AH22</f>
        <v>BASIC</v>
      </c>
      <c r="BS22" s="47"/>
      <c r="BT22" s="49" t="s">
        <v>6862</v>
      </c>
    </row>
    <row r="23" customFormat="false" ht="85.5" hidden="false" customHeight="false" outlineLevel="0" collapsed="false">
      <c r="A23" s="58" t="str">
        <f aca="false">IF(OR(T23="E",T23="A"),"YES","NO")</f>
        <v>NO</v>
      </c>
      <c r="B23" s="58"/>
      <c r="C23" s="58"/>
      <c r="D23" s="165" t="s">
        <v>4705</v>
      </c>
      <c r="E23" s="170" t="s">
        <v>312</v>
      </c>
      <c r="F23" s="171" t="s">
        <v>312</v>
      </c>
      <c r="G23" s="172" t="n">
        <f aca="false">LEN(R23)-LEN(SUBSTITUTE(R23,"/",""))-1</f>
        <v>4</v>
      </c>
      <c r="H23" s="172" t="s">
        <v>95</v>
      </c>
      <c r="I23" s="173" t="s">
        <v>4727</v>
      </c>
      <c r="J23" s="173" t="s">
        <v>313</v>
      </c>
      <c r="K23" s="174"/>
      <c r="L23" s="174"/>
      <c r="M23" s="174"/>
      <c r="N23" s="173"/>
      <c r="O23" s="175" t="s">
        <v>95</v>
      </c>
      <c r="P23" s="175" t="s">
        <v>112</v>
      </c>
      <c r="Q23" s="176" t="s">
        <v>4728</v>
      </c>
      <c r="R23" s="177" t="s">
        <v>314</v>
      </c>
      <c r="S23" s="172"/>
      <c r="T23" s="178" t="str">
        <f aca="false">IF($E23="","",IF(ISERROR(SEARCH("@",$R23)),IF(LEFT($E23,4)="BG-X","EG",IF(LEFT($E23,2)="BG","G",IF(LEFT($E23,4)="BT-X",IF(LEN($E23)-LEN(SUBSTITUTE($E23,"-",))&gt;2,"","E"),IF(LEN($E23)-LEN(SUBSTITUTE($E23,"-",))&gt;1,"","E")))),"A"))</f>
        <v/>
      </c>
      <c r="U23" s="172" t="s">
        <v>112</v>
      </c>
      <c r="V23" s="172"/>
      <c r="W23" s="365"/>
      <c r="X23" s="38"/>
      <c r="Y23" s="178" t="str">
        <f aca="false">IF(AH23=Y$4,"X","-")</f>
        <v>-</v>
      </c>
      <c r="Z23" s="178" t="str">
        <f aca="false">IF(Y23="X","X",IF($AH23=Z$4,"X","-"))</f>
        <v>-</v>
      </c>
      <c r="AA23" s="178" t="str">
        <f aca="false">IF(Z23="X","X",IF($AH23=AA$4,"X","-"))</f>
        <v>X</v>
      </c>
      <c r="AB23" s="178" t="str">
        <f aca="false">IF(AA23="X","X",IF($AH23=AB$4,"X","-"))</f>
        <v>X</v>
      </c>
      <c r="AC23" s="178" t="str">
        <f aca="false">IF(AB23="X","X",IF($AH23=AC$4,"X","-"))</f>
        <v>X</v>
      </c>
      <c r="AD23" s="178" t="str">
        <f aca="false">IF(AC23="X","X",IF($AH23=AD$4,"X","-"))</f>
        <v>X</v>
      </c>
      <c r="AE23" s="178" t="str">
        <f aca="false">IF(AD23="X","X",IF($AH23=AE$4,"X","-"))</f>
        <v>X</v>
      </c>
      <c r="AF23" s="38"/>
      <c r="AG23" s="178" t="s">
        <v>26</v>
      </c>
      <c r="AH23" s="178" t="s">
        <v>26</v>
      </c>
      <c r="AI23" s="38"/>
      <c r="AJ23" s="13" t="str">
        <f aca="false">IF(ISERROR(FIND("/",R23)),R23,LEFT(R23,FIND(CHAR(1),SUBSTITUTE(R23,"/",CHAR(1),LEN(R23)-LEN(SUBSTITUTE(R23,"/",""))))-1))</f>
        <v>/rsm:CrossIndustryInvoice/rsm:SupplyChainTradeTransaction/ram:IncludedSupplyChainTradeLineItem/ram:AssociatedDocumentLineDocument</v>
      </c>
      <c r="AK23" s="13" t="str">
        <f aca="false">IF(ISERROR(FIND("/",R23)),R23,MID(R23, FIND(CHAR(1),SUBSTITUTE(R23,"/",CHAR(1), LEN(R23)-LEN(SUBSTITUTE(R23,"/","")))), LEN(R23)))</f>
        <v>/ram:IncludedNote</v>
      </c>
      <c r="AL23" s="14" t="n">
        <f aca="false">COUNTIFS(R$4:R23,AJ23)</f>
        <v>1</v>
      </c>
      <c r="AN23" s="165" t="str">
        <f aca="false">D23</f>
        <v>SCT_LINE</v>
      </c>
      <c r="AO23" s="170" t="str">
        <f aca="false">E23</f>
        <v>BT-127-00</v>
      </c>
      <c r="AP23" s="171" t="str">
        <f aca="false">IF(F23="","",F23)</f>
        <v>BT-127-00</v>
      </c>
      <c r="AQ23" s="172" t="n">
        <f aca="false">LEN(BB23)-LEN(SUBSTITUTE(BB23,"/",""))-1</f>
        <v>4</v>
      </c>
      <c r="AR23" s="172" t="str">
        <f aca="false">H23</f>
        <v>0..1</v>
      </c>
      <c r="AS23" s="173" t="s">
        <v>4727</v>
      </c>
      <c r="AT23" s="173" t="s">
        <v>316</v>
      </c>
      <c r="AU23" s="174"/>
      <c r="AV23" s="174"/>
      <c r="AW23" s="174"/>
      <c r="AX23" s="173"/>
      <c r="AY23" s="175" t="str">
        <f aca="false">O23</f>
        <v>0..1</v>
      </c>
      <c r="AZ23" s="175" t="str">
        <f aca="false">P23</f>
        <v>0..n</v>
      </c>
      <c r="BA23" s="176" t="str">
        <f aca="false">Q23</f>
        <v>/rsm:CrossIndustryInvoice
/rsm:SupplyChainTradeTransaction
/ram:IncludedSupplyChainTradeLineItem
/ram:AssociatedDocumentLineDocument
/ram:IncludedNote</v>
      </c>
      <c r="BB23" s="177" t="str">
        <f aca="false">R23</f>
        <v>/rsm:CrossIndustryInvoice/rsm:SupplyChainTradeTransaction/ram:IncludedSupplyChainTradeLineItem/ram:AssociatedDocumentLineDocument/ram:IncludedNote</v>
      </c>
      <c r="BC23" s="172" t="str">
        <f aca="false">IF(S23="","",S23)</f>
        <v/>
      </c>
      <c r="BD23" s="178" t="str">
        <f aca="false">IF(T23="","",T23)</f>
        <v/>
      </c>
      <c r="BE23" s="172" t="str">
        <f aca="false">IF(U23="","",U23)</f>
        <v>0..n</v>
      </c>
      <c r="BF23" s="172" t="str">
        <f aca="false">IF(V23="","",V23)</f>
        <v/>
      </c>
      <c r="BG23" s="365" t="str">
        <f aca="false">IF(W23="","",W23)</f>
        <v/>
      </c>
      <c r="BH23" s="6"/>
      <c r="BI23" s="178" t="str">
        <f aca="false">Y23</f>
        <v>-</v>
      </c>
      <c r="BJ23" s="178" t="str">
        <f aca="false">Z23</f>
        <v>-</v>
      </c>
      <c r="BK23" s="178" t="str">
        <f aca="false">AA23</f>
        <v>X</v>
      </c>
      <c r="BL23" s="178" t="str">
        <f aca="false">AB23</f>
        <v>X</v>
      </c>
      <c r="BM23" s="178" t="str">
        <f aca="false">AC23</f>
        <v>X</v>
      </c>
      <c r="BN23" s="178" t="str">
        <f aca="false">AD23</f>
        <v>X</v>
      </c>
      <c r="BO23" s="178" t="str">
        <f aca="false">AE23</f>
        <v>X</v>
      </c>
      <c r="BP23" s="6"/>
      <c r="BQ23" s="178" t="str">
        <f aca="false">AG23</f>
        <v>BASIC</v>
      </c>
      <c r="BR23" s="178" t="str">
        <f aca="false">AH23</f>
        <v>BASIC</v>
      </c>
      <c r="BS23" s="47"/>
      <c r="BT23" s="49" t="s">
        <v>6862</v>
      </c>
    </row>
    <row r="24" customFormat="false" ht="89.25" hidden="false" customHeight="false" outlineLevel="0" collapsed="false">
      <c r="A24" s="58" t="str">
        <f aca="false">IF(OR(T24="E",T24="A"),"YES","NO")</f>
        <v>YES</v>
      </c>
      <c r="B24" s="58"/>
      <c r="C24" s="363" t="s">
        <v>6864</v>
      </c>
      <c r="D24" s="165" t="s">
        <v>4705</v>
      </c>
      <c r="E24" s="166" t="s">
        <v>323</v>
      </c>
      <c r="F24" s="167" t="s">
        <v>323</v>
      </c>
      <c r="G24" s="99" t="n">
        <f aca="false">LEN(R24)-LEN(SUBSTITUTE(R24,"/",""))-1</f>
        <v>5</v>
      </c>
      <c r="H24" s="99" t="s">
        <v>95</v>
      </c>
      <c r="I24" s="97" t="s">
        <v>324</v>
      </c>
      <c r="J24" s="97" t="s">
        <v>325</v>
      </c>
      <c r="K24" s="98"/>
      <c r="L24" s="98"/>
      <c r="M24" s="98"/>
      <c r="N24" s="97" t="s">
        <v>119</v>
      </c>
      <c r="O24" s="99" t="s">
        <v>88</v>
      </c>
      <c r="P24" s="100" t="s">
        <v>95</v>
      </c>
      <c r="Q24" s="54" t="s">
        <v>4731</v>
      </c>
      <c r="R24" s="109" t="s">
        <v>326</v>
      </c>
      <c r="S24" s="99" t="s">
        <v>121</v>
      </c>
      <c r="T24" s="10" t="str">
        <f aca="false">IF($E24="","",IF(ISERROR(SEARCH("@",$R24)),IF(LEFT($E24,4)="BG-X","EG",IF(LEFT($E24,2)="BG","G",IF(LEFT($E24,4)="BT-X",IF(LEN($E24)-LEN(SUBSTITUTE($E24,"-",))&gt;2,"","E"),IF(LEN($E24)-LEN(SUBSTITUTE($E24,"-",))&gt;1,"","E")))),"A"))</f>
        <v>E</v>
      </c>
      <c r="U24" s="99" t="s">
        <v>112</v>
      </c>
      <c r="V24" s="99" t="s">
        <v>122</v>
      </c>
      <c r="W24" s="315"/>
      <c r="X24" s="38"/>
      <c r="Y24" s="10" t="str">
        <f aca="false">IF(AH24=Y$4,"X","-")</f>
        <v>-</v>
      </c>
      <c r="Z24" s="10" t="str">
        <f aca="false">IF(Y24="X","X",IF($AH24=Z$4,"X","-"))</f>
        <v>-</v>
      </c>
      <c r="AA24" s="10" t="str">
        <f aca="false">IF(Z24="X","X",IF($AH24=AA$4,"X","-"))</f>
        <v>X</v>
      </c>
      <c r="AB24" s="10" t="str">
        <f aca="false">IF(AA24="X","X",IF($AH24=AB$4,"X","-"))</f>
        <v>X</v>
      </c>
      <c r="AC24" s="10" t="str">
        <f aca="false">IF(AB24="X","X",IF($AH24=AC$4,"X","-"))</f>
        <v>X</v>
      </c>
      <c r="AD24" s="10" t="str">
        <f aca="false">IF(AC24="X","X",IF($AH24=AD$4,"X","-"))</f>
        <v>X</v>
      </c>
      <c r="AE24" s="10" t="str">
        <f aca="false">IF(AD24="X","X",IF($AH24=AE$4,"X","-"))</f>
        <v>X</v>
      </c>
      <c r="AF24" s="38"/>
      <c r="AG24" s="10" t="s">
        <v>26</v>
      </c>
      <c r="AH24" s="110" t="s">
        <v>26</v>
      </c>
      <c r="AI24" s="38"/>
      <c r="AJ24" s="13" t="str">
        <f aca="false">IF(ISERROR(FIND("/",R24)),R24,LEFT(R24,FIND(CHAR(1),SUBSTITUTE(R24,"/",CHAR(1),LEN(R24)-LEN(SUBSTITUTE(R24,"/",""))))-1))</f>
        <v>/rsm:CrossIndustryInvoice/rsm:SupplyChainTradeTransaction/ram:IncludedSupplyChainTradeLineItem/ram:AssociatedDocumentLineDocument/ram:IncludedNote</v>
      </c>
      <c r="AK24" s="13" t="str">
        <f aca="false">IF(ISERROR(FIND("/",R24)),R24,MID(R24, FIND(CHAR(1),SUBSTITUTE(R24,"/",CHAR(1), LEN(R24)-LEN(SUBSTITUTE(R24,"/","")))), LEN(R24)))</f>
        <v>/ram:Content</v>
      </c>
      <c r="AL24" s="14" t="n">
        <f aca="false">COUNTIFS(R$4:R24,AJ24)</f>
        <v>1</v>
      </c>
      <c r="AN24" s="165" t="str">
        <f aca="false">D24</f>
        <v>SCT_LINE</v>
      </c>
      <c r="AO24" s="166" t="str">
        <f aca="false">E24</f>
        <v>BT-127</v>
      </c>
      <c r="AP24" s="167" t="str">
        <f aca="false">IF(F24="","",F24)</f>
        <v>BT-127</v>
      </c>
      <c r="AQ24" s="99" t="n">
        <f aca="false">LEN(BB24)-LEN(SUBSTITUTE(BB24,"/",""))-1</f>
        <v>5</v>
      </c>
      <c r="AR24" s="99" t="str">
        <f aca="false">H24</f>
        <v>0..1</v>
      </c>
      <c r="AS24" s="97" t="s">
        <v>315</v>
      </c>
      <c r="AT24" s="97" t="s">
        <v>316</v>
      </c>
      <c r="AU24" s="98"/>
      <c r="AV24" s="98"/>
      <c r="AW24" s="98"/>
      <c r="AX24" s="97" t="s">
        <v>4647</v>
      </c>
      <c r="AY24" s="99" t="str">
        <f aca="false">O24</f>
        <v>1..1</v>
      </c>
      <c r="AZ24" s="100" t="s">
        <v>95</v>
      </c>
      <c r="BA24" s="54" t="str">
        <f aca="false">Q24</f>
        <v>/rsm:CrossIndustryInvoice
/rsm:SupplyChainTradeTransaction
/ram:IncludedSupplyChainTradeLineItem
/ram:AssociatedDocumentLineDocument
/ram:IncludedNote
/ram:Content</v>
      </c>
      <c r="BB24" s="109" t="str">
        <f aca="false">R24</f>
        <v>/rsm:CrossIndustryInvoice/rsm:SupplyChainTradeTransaction/ram:IncludedSupplyChainTradeLineItem/ram:AssociatedDocumentLineDocument/ram:IncludedNote/ram:Content</v>
      </c>
      <c r="BC24" s="99" t="str">
        <f aca="false">IF(S24="","",S24)</f>
        <v>T</v>
      </c>
      <c r="BD24" s="10" t="str">
        <f aca="false">IF(T24="","",T24)</f>
        <v>E</v>
      </c>
      <c r="BE24" s="99" t="str">
        <f aca="false">IF(U24="","",U24)</f>
        <v>0..n</v>
      </c>
      <c r="BF24" s="99" t="str">
        <f aca="false">IF(V24="","",V24)</f>
        <v>CAR-3</v>
      </c>
      <c r="BG24" s="315" t="str">
        <f aca="false">IF(W24="","",W24)</f>
        <v/>
      </c>
      <c r="BH24" s="6"/>
      <c r="BI24" s="10" t="str">
        <f aca="false">Y24</f>
        <v>-</v>
      </c>
      <c r="BJ24" s="10" t="str">
        <f aca="false">Z24</f>
        <v>-</v>
      </c>
      <c r="BK24" s="10" t="str">
        <f aca="false">AA24</f>
        <v>X</v>
      </c>
      <c r="BL24" s="10" t="str">
        <f aca="false">AB24</f>
        <v>X</v>
      </c>
      <c r="BM24" s="10" t="str">
        <f aca="false">AC24</f>
        <v>X</v>
      </c>
      <c r="BN24" s="10" t="str">
        <f aca="false">AD24</f>
        <v>X</v>
      </c>
      <c r="BO24" s="10" t="str">
        <f aca="false">AE24</f>
        <v>X</v>
      </c>
      <c r="BP24" s="6"/>
      <c r="BQ24" s="10" t="str">
        <f aca="false">AG24</f>
        <v>BASIC</v>
      </c>
      <c r="BR24" s="10" t="str">
        <f aca="false">AH24</f>
        <v>BASIC</v>
      </c>
      <c r="BS24" s="47"/>
      <c r="BT24" s="49" t="s">
        <v>6862</v>
      </c>
    </row>
    <row r="25" customFormat="false" ht="85.5" hidden="false" customHeight="false" outlineLevel="0" collapsed="false">
      <c r="A25" s="58" t="str">
        <f aca="false">IF(OR(T25="E",T25="A"),"YES","NO")</f>
        <v>NO</v>
      </c>
      <c r="B25" s="58"/>
      <c r="C25" s="58"/>
      <c r="D25" s="151" t="s">
        <v>4705</v>
      </c>
      <c r="E25" s="154" t="s">
        <v>332</v>
      </c>
      <c r="F25" s="155" t="s">
        <v>332</v>
      </c>
      <c r="G25" s="156" t="n">
        <f aca="false">LEN(R25)-LEN(SUBSTITUTE(R25,"/",""))-1</f>
        <v>3</v>
      </c>
      <c r="H25" s="156" t="s">
        <v>88</v>
      </c>
      <c r="I25" s="157" t="s">
        <v>333</v>
      </c>
      <c r="J25" s="158" t="s">
        <v>334</v>
      </c>
      <c r="K25" s="159"/>
      <c r="L25" s="159"/>
      <c r="M25" s="159"/>
      <c r="N25" s="158"/>
      <c r="O25" s="160" t="s">
        <v>88</v>
      </c>
      <c r="P25" s="156" t="str">
        <f aca="false">O25</f>
        <v>1..1</v>
      </c>
      <c r="Q25" s="161" t="s">
        <v>4734</v>
      </c>
      <c r="R25" s="162" t="s">
        <v>335</v>
      </c>
      <c r="S25" s="156"/>
      <c r="T25" s="163" t="str">
        <f aca="false">IF($E25="","",IF(ISERROR(SEARCH("@",$R25)),IF(LEFT($E25,4)="BG-X","EG",IF(LEFT($E25,2)="BG","G",IF(LEFT($E25,4)="BT-X",IF(LEN($E25)-LEN(SUBSTITUTE($E25,"-",))&gt;2,"","E"),IF(LEN($E25)-LEN(SUBSTITUTE($E25,"-",))&gt;1,"","E")))),"A"))</f>
        <v>G</v>
      </c>
      <c r="U25" s="156" t="s">
        <v>95</v>
      </c>
      <c r="V25" s="156" t="s">
        <v>177</v>
      </c>
      <c r="W25" s="364"/>
      <c r="X25" s="38"/>
      <c r="Y25" s="163" t="str">
        <f aca="false">IF(AH25=Y$4,"X","-")</f>
        <v>-</v>
      </c>
      <c r="Z25" s="163" t="str">
        <f aca="false">IF(Y25="X","X",IF($AH25=Z$4,"X","-"))</f>
        <v>-</v>
      </c>
      <c r="AA25" s="163" t="str">
        <f aca="false">IF(Z25="X","X",IF($AH25=AA$4,"X","-"))</f>
        <v>X</v>
      </c>
      <c r="AB25" s="163" t="str">
        <f aca="false">IF(AA25="X","X",IF($AH25=AB$4,"X","-"))</f>
        <v>X</v>
      </c>
      <c r="AC25" s="163" t="str">
        <f aca="false">IF(AB25="X","X",IF($AH25=AC$4,"X","-"))</f>
        <v>X</v>
      </c>
      <c r="AD25" s="163" t="str">
        <f aca="false">IF(AC25="X","X",IF($AH25=AD$4,"X","-"))</f>
        <v>X</v>
      </c>
      <c r="AE25" s="163" t="str">
        <f aca="false">IF(AD25="X","X",IF($AH25=AE$4,"X","-"))</f>
        <v>X</v>
      </c>
      <c r="AF25" s="38"/>
      <c r="AG25" s="163" t="s">
        <v>26</v>
      </c>
      <c r="AH25" s="163" t="s">
        <v>26</v>
      </c>
      <c r="AI25" s="38"/>
      <c r="AJ25" s="13" t="str">
        <f aca="false">IF(ISERROR(FIND("/",R25)),R25,LEFT(R25,FIND(CHAR(1),SUBSTITUTE(R25,"/",CHAR(1),LEN(R25)-LEN(SUBSTITUTE(R25,"/",""))))-1))</f>
        <v>/rsm:CrossIndustryInvoice/rsm:SupplyChainTradeTransaction/ram:IncludedSupplyChainTradeLineItem</v>
      </c>
      <c r="AK25" s="13" t="str">
        <f aca="false">IF(ISERROR(FIND("/",R25)),R25,MID(R25, FIND(CHAR(1),SUBSTITUTE(R25,"/",CHAR(1), LEN(R25)-LEN(SUBSTITUTE(R25,"/","")))), LEN(R25)))</f>
        <v>/ram:SpecifiedTradeProduct</v>
      </c>
      <c r="AL25" s="14" t="n">
        <f aca="false">COUNTIFS(R$4:R25,AJ25)</f>
        <v>1</v>
      </c>
      <c r="AN25" s="151" t="str">
        <f aca="false">D25</f>
        <v>SCT_LINE</v>
      </c>
      <c r="AO25" s="154" t="str">
        <f aca="false">E25</f>
        <v>BG-31</v>
      </c>
      <c r="AP25" s="155" t="str">
        <f aca="false">IF(F25="","",F25)</f>
        <v>BG-31</v>
      </c>
      <c r="AQ25" s="156" t="n">
        <f aca="false">LEN(BB25)-LEN(SUBSTITUTE(BB25,"/",""))-1</f>
        <v>3</v>
      </c>
      <c r="AR25" s="156" t="str">
        <f aca="false">H25</f>
        <v>1..1</v>
      </c>
      <c r="AS25" s="157" t="s">
        <v>336</v>
      </c>
      <c r="AT25" s="158" t="s">
        <v>337</v>
      </c>
      <c r="AU25" s="159"/>
      <c r="AV25" s="159"/>
      <c r="AW25" s="159"/>
      <c r="AX25" s="158"/>
      <c r="AY25" s="160" t="str">
        <f aca="false">O25</f>
        <v>1..1</v>
      </c>
      <c r="AZ25" s="156" t="str">
        <f aca="false">P25</f>
        <v>1..1</v>
      </c>
      <c r="BA25" s="161" t="str">
        <f aca="false">Q25</f>
        <v>/rsm:CrossIndustryInvoice
/rsm:SupplyChainTradeTransaction
/ram:IncludedSupplyChainTradeLineItem
/ram:SpecifiedTradeProduct</v>
      </c>
      <c r="BB25" s="162" t="str">
        <f aca="false">R25</f>
        <v>/rsm:CrossIndustryInvoice/rsm:SupplyChainTradeTransaction/ram:IncludedSupplyChainTradeLineItem/ram:SpecifiedTradeProduct</v>
      </c>
      <c r="BC25" s="156" t="str">
        <f aca="false">IF(S25="","",S25)</f>
        <v/>
      </c>
      <c r="BD25" s="163" t="str">
        <f aca="false">IF(T25="","",T25)</f>
        <v>G</v>
      </c>
      <c r="BE25" s="156" t="str">
        <f aca="false">IF(U25="","",U25)</f>
        <v>0..1</v>
      </c>
      <c r="BF25" s="156" t="str">
        <f aca="false">IF(V25="","",V25)</f>
        <v>CAR-2</v>
      </c>
      <c r="BG25" s="364" t="str">
        <f aca="false">IF(W25="","",W25)</f>
        <v/>
      </c>
      <c r="BH25" s="6"/>
      <c r="BI25" s="163" t="str">
        <f aca="false">Y25</f>
        <v>-</v>
      </c>
      <c r="BJ25" s="163" t="str">
        <f aca="false">Z25</f>
        <v>-</v>
      </c>
      <c r="BK25" s="163" t="str">
        <f aca="false">AA25</f>
        <v>X</v>
      </c>
      <c r="BL25" s="163" t="str">
        <f aca="false">AB25</f>
        <v>X</v>
      </c>
      <c r="BM25" s="163" t="str">
        <f aca="false">AC25</f>
        <v>X</v>
      </c>
      <c r="BN25" s="163" t="str">
        <f aca="false">AD25</f>
        <v>X</v>
      </c>
      <c r="BO25" s="163" t="str">
        <f aca="false">AE25</f>
        <v>X</v>
      </c>
      <c r="BP25" s="6"/>
      <c r="BQ25" s="163" t="str">
        <f aca="false">AG25</f>
        <v>BASIC</v>
      </c>
      <c r="BR25" s="163" t="str">
        <f aca="false">AH25</f>
        <v>BASIC</v>
      </c>
      <c r="BS25" s="47"/>
      <c r="BT25" s="49" t="s">
        <v>6862</v>
      </c>
    </row>
    <row r="26" customFormat="false" ht="85.5" hidden="false" customHeight="false" outlineLevel="0" collapsed="false">
      <c r="A26" s="58" t="str">
        <f aca="false">IF(OR(T26="E",T26="A"),"YES","NO")</f>
        <v>YES</v>
      </c>
      <c r="B26" s="58"/>
      <c r="C26" s="58"/>
      <c r="D26" s="165" t="s">
        <v>4705</v>
      </c>
      <c r="E26" s="166" t="s">
        <v>344</v>
      </c>
      <c r="F26" s="167" t="s">
        <v>344</v>
      </c>
      <c r="G26" s="99" t="n">
        <f aca="false">LEN(R26)-LEN(SUBSTITUTE(R26,"/",""))-1</f>
        <v>4</v>
      </c>
      <c r="H26" s="99" t="s">
        <v>95</v>
      </c>
      <c r="I26" s="97" t="s">
        <v>345</v>
      </c>
      <c r="J26" s="97" t="s">
        <v>346</v>
      </c>
      <c r="K26" s="98"/>
      <c r="L26" s="98" t="s">
        <v>347</v>
      </c>
      <c r="M26" s="98" t="s">
        <v>348</v>
      </c>
      <c r="N26" s="97" t="s">
        <v>137</v>
      </c>
      <c r="O26" s="99" t="s">
        <v>95</v>
      </c>
      <c r="P26" s="100" t="str">
        <f aca="false">O26</f>
        <v>0..1</v>
      </c>
      <c r="Q26" s="54" t="s">
        <v>4742</v>
      </c>
      <c r="R26" s="109" t="s">
        <v>349</v>
      </c>
      <c r="S26" s="99" t="s">
        <v>139</v>
      </c>
      <c r="T26" s="10" t="str">
        <f aca="false">IF($E26="","",IF(ISERROR(SEARCH("@",$R26)),IF(LEFT($E26,4)="BG-X","EG",IF(LEFT($E26,2)="BG","G",IF(LEFT($E26,4)="BT-X",IF(LEN($E26)-LEN(SUBSTITUTE($E26,"-",))&gt;2,"","E"),IF(LEN($E26)-LEN(SUBSTITUTE($E26,"-",))&gt;1,"","E")))),"A"))</f>
        <v>E</v>
      </c>
      <c r="U26" s="99" t="s">
        <v>95</v>
      </c>
      <c r="V26" s="99"/>
      <c r="W26" s="315"/>
      <c r="X26" s="38"/>
      <c r="Y26" s="10" t="str">
        <f aca="false">IF(AH26=Y$4,"X","-")</f>
        <v>-</v>
      </c>
      <c r="Z26" s="10" t="str">
        <f aca="false">IF(Y26="X","X",IF($AH26=Z$4,"X","-"))</f>
        <v>-</v>
      </c>
      <c r="AA26" s="10" t="str">
        <f aca="false">IF(Z26="X","X",IF($AH26=AA$4,"X","-"))</f>
        <v>X</v>
      </c>
      <c r="AB26" s="10" t="str">
        <f aca="false">IF(AA26="X","X",IF($AH26=AB$4,"X","-"))</f>
        <v>X</v>
      </c>
      <c r="AC26" s="10" t="str">
        <f aca="false">IF(AB26="X","X",IF($AH26=AC$4,"X","-"))</f>
        <v>X</v>
      </c>
      <c r="AD26" s="10" t="str">
        <f aca="false">IF(AC26="X","X",IF($AH26=AD$4,"X","-"))</f>
        <v>X</v>
      </c>
      <c r="AE26" s="10" t="str">
        <f aca="false">IF(AD26="X","X",IF($AH26=AE$4,"X","-"))</f>
        <v>X</v>
      </c>
      <c r="AF26" s="38"/>
      <c r="AG26" s="10" t="s">
        <v>26</v>
      </c>
      <c r="AH26" s="110" t="s">
        <v>26</v>
      </c>
      <c r="AI26" s="38"/>
      <c r="AJ26" s="13" t="str">
        <f aca="false">IF(ISERROR(FIND("/",R26)),R26,LEFT(R26,FIND(CHAR(1),SUBSTITUTE(R26,"/",CHAR(1),LEN(R26)-LEN(SUBSTITUTE(R26,"/",""))))-1))</f>
        <v>/rsm:CrossIndustryInvoice/rsm:SupplyChainTradeTransaction/ram:IncludedSupplyChainTradeLineItem/ram:SpecifiedTradeProduct</v>
      </c>
      <c r="AK26" s="13" t="str">
        <f aca="false">IF(ISERROR(FIND("/",R26)),R26,MID(R26, FIND(CHAR(1),SUBSTITUTE(R26,"/",CHAR(1), LEN(R26)-LEN(SUBSTITUTE(R26,"/","")))), LEN(R26)))</f>
        <v>/ram:GlobalID</v>
      </c>
      <c r="AL26" s="14" t="n">
        <f aca="false">COUNTIFS(R$4:R26,AJ26)</f>
        <v>1</v>
      </c>
      <c r="AN26" s="165" t="str">
        <f aca="false">D26</f>
        <v>SCT_LINE</v>
      </c>
      <c r="AO26" s="166" t="str">
        <f aca="false">E26</f>
        <v>BT-157</v>
      </c>
      <c r="AP26" s="167" t="str">
        <f aca="false">IF(F26="","",F26)</f>
        <v>BT-157</v>
      </c>
      <c r="AQ26" s="99" t="n">
        <f aca="false">LEN(BB26)-LEN(SUBSTITUTE(BB26,"/",""))-1</f>
        <v>4</v>
      </c>
      <c r="AR26" s="99" t="str">
        <f aca="false">H26</f>
        <v>0..1</v>
      </c>
      <c r="AS26" s="97" t="s">
        <v>350</v>
      </c>
      <c r="AT26" s="97" t="s">
        <v>351</v>
      </c>
      <c r="AU26" s="98"/>
      <c r="AV26" s="98" t="s">
        <v>352</v>
      </c>
      <c r="AW26" s="98" t="s">
        <v>353</v>
      </c>
      <c r="AX26" s="97" t="s">
        <v>2190</v>
      </c>
      <c r="AY26" s="99" t="str">
        <f aca="false">O26</f>
        <v>0..1</v>
      </c>
      <c r="AZ26" s="100" t="str">
        <f aca="false">P26</f>
        <v>0..1</v>
      </c>
      <c r="BA26" s="54" t="str">
        <f aca="false">Q26</f>
        <v>/rsm:CrossIndustryInvoice
/rsm:SupplyChainTradeTransaction
/ram:IncludedSupplyChainTradeLineItem
/ram:SpecifiedTradeProduct
/ram:GlobalID</v>
      </c>
      <c r="BB26" s="109" t="str">
        <f aca="false">R26</f>
        <v>/rsm:CrossIndustryInvoice/rsm:SupplyChainTradeTransaction/ram:IncludedSupplyChainTradeLineItem/ram:SpecifiedTradeProduct/ram:GlobalID</v>
      </c>
      <c r="BC26" s="99" t="str">
        <f aca="false">IF(S26="","",S26)</f>
        <v>I</v>
      </c>
      <c r="BD26" s="10" t="str">
        <f aca="false">IF(T26="","",T26)</f>
        <v>E</v>
      </c>
      <c r="BE26" s="99" t="str">
        <f aca="false">IF(U26="","",U26)</f>
        <v>0..1</v>
      </c>
      <c r="BF26" s="99" t="str">
        <f aca="false">IF(V26="","",V26)</f>
        <v/>
      </c>
      <c r="BG26" s="315" t="str">
        <f aca="false">IF(W26="","",W26)</f>
        <v/>
      </c>
      <c r="BH26" s="6"/>
      <c r="BI26" s="10" t="str">
        <f aca="false">Y26</f>
        <v>-</v>
      </c>
      <c r="BJ26" s="10" t="str">
        <f aca="false">Z26</f>
        <v>-</v>
      </c>
      <c r="BK26" s="10" t="str">
        <f aca="false">AA26</f>
        <v>X</v>
      </c>
      <c r="BL26" s="10" t="str">
        <f aca="false">AB26</f>
        <v>X</v>
      </c>
      <c r="BM26" s="10" t="str">
        <f aca="false">AC26</f>
        <v>X</v>
      </c>
      <c r="BN26" s="10" t="str">
        <f aca="false">AD26</f>
        <v>X</v>
      </c>
      <c r="BO26" s="10" t="str">
        <f aca="false">AE26</f>
        <v>X</v>
      </c>
      <c r="BP26" s="6"/>
      <c r="BQ26" s="10" t="str">
        <f aca="false">AG26</f>
        <v>BASIC</v>
      </c>
      <c r="BR26" s="10" t="str">
        <f aca="false">AH26</f>
        <v>BASIC</v>
      </c>
      <c r="BS26" s="47"/>
      <c r="BT26" s="49" t="s">
        <v>6862</v>
      </c>
    </row>
    <row r="27" customFormat="false" ht="89.25" hidden="false" customHeight="false" outlineLevel="0" collapsed="false">
      <c r="A27" s="58" t="str">
        <f aca="false">IF(OR(T27="E",T27="A"),"YES","NO")</f>
        <v>YES</v>
      </c>
      <c r="B27" s="58"/>
      <c r="C27" s="58"/>
      <c r="D27" s="165" t="s">
        <v>4705</v>
      </c>
      <c r="E27" s="166" t="s">
        <v>354</v>
      </c>
      <c r="F27" s="167" t="s">
        <v>354</v>
      </c>
      <c r="G27" s="99" t="n">
        <f aca="false">LEN(R27)-LEN(SUBSTITUTE(R27,"/",""))-1</f>
        <v>5</v>
      </c>
      <c r="H27" s="99" t="s">
        <v>88</v>
      </c>
      <c r="I27" s="139" t="s">
        <v>355</v>
      </c>
      <c r="J27" s="97" t="s">
        <v>356</v>
      </c>
      <c r="K27" s="98" t="s">
        <v>357</v>
      </c>
      <c r="L27" s="98"/>
      <c r="M27" s="98"/>
      <c r="N27" s="97" t="s">
        <v>358</v>
      </c>
      <c r="O27" s="99" t="s">
        <v>88</v>
      </c>
      <c r="P27" s="100" t="str">
        <f aca="false">O27</f>
        <v>1..1</v>
      </c>
      <c r="Q27" s="54" t="s">
        <v>4745</v>
      </c>
      <c r="R27" s="109" t="s">
        <v>359</v>
      </c>
      <c r="S27" s="99" t="s">
        <v>360</v>
      </c>
      <c r="T27" s="10" t="str">
        <f aca="false">IF($E27="","",IF(ISERROR(SEARCH("@",$R27)),IF(LEFT($E27,4)="BG-X","EG",IF(LEFT($E27,2)="BG","G",IF(LEFT($E27,4)="BT-X",IF(LEN($E27)-LEN(SUBSTITUTE($E27,"-",))&gt;2,"","E"),IF(LEN($E27)-LEN(SUBSTITUTE($E27,"-",))&gt;1,"","E")))),"A"))</f>
        <v>A</v>
      </c>
      <c r="U27" s="99" t="s">
        <v>95</v>
      </c>
      <c r="V27" s="99"/>
      <c r="W27" s="315"/>
      <c r="X27" s="38"/>
      <c r="Y27" s="10" t="str">
        <f aca="false">IF(AH27=Y$4,"X","-")</f>
        <v>-</v>
      </c>
      <c r="Z27" s="10" t="str">
        <f aca="false">IF(Y27="X","X",IF($AH27=Z$4,"X","-"))</f>
        <v>-</v>
      </c>
      <c r="AA27" s="10" t="str">
        <f aca="false">IF(Z27="X","X",IF($AH27=AA$4,"X","-"))</f>
        <v>X</v>
      </c>
      <c r="AB27" s="10" t="str">
        <f aca="false">IF(AA27="X","X",IF($AH27=AB$4,"X","-"))</f>
        <v>X</v>
      </c>
      <c r="AC27" s="10" t="str">
        <f aca="false">IF(AB27="X","X",IF($AH27=AC$4,"X","-"))</f>
        <v>X</v>
      </c>
      <c r="AD27" s="10" t="str">
        <f aca="false">IF(AC27="X","X",IF($AH27=AD$4,"X","-"))</f>
        <v>X</v>
      </c>
      <c r="AE27" s="10" t="str">
        <f aca="false">IF(AD27="X","X",IF($AH27=AE$4,"X","-"))</f>
        <v>X</v>
      </c>
      <c r="AF27" s="38"/>
      <c r="AG27" s="10" t="s">
        <v>26</v>
      </c>
      <c r="AH27" s="110" t="s">
        <v>26</v>
      </c>
      <c r="AI27" s="38"/>
      <c r="AJ27" s="13" t="str">
        <f aca="false">IF(ISERROR(FIND("/",R27)),R27,LEFT(R27,FIND(CHAR(1),SUBSTITUTE(R27,"/",CHAR(1),LEN(R27)-LEN(SUBSTITUTE(R27,"/",""))))-1))</f>
        <v>/rsm:CrossIndustryInvoice/rsm:SupplyChainTradeTransaction/ram:IncludedSupplyChainTradeLineItem/ram:SpecifiedTradeProduct/ram:GlobalID</v>
      </c>
      <c r="AK27" s="13" t="str">
        <f aca="false">IF(ISERROR(FIND("/",R27)),R27,MID(R27, FIND(CHAR(1),SUBSTITUTE(R27,"/",CHAR(1), LEN(R27)-LEN(SUBSTITUTE(R27,"/","")))), LEN(R27)))</f>
        <v>/@schemeID</v>
      </c>
      <c r="AL27" s="14" t="n">
        <f aca="false">COUNTIFS(R$4:R27,AJ27)</f>
        <v>1</v>
      </c>
      <c r="AN27" s="165" t="str">
        <f aca="false">D27</f>
        <v>SCT_LINE</v>
      </c>
      <c r="AO27" s="166" t="str">
        <f aca="false">E27</f>
        <v>BT-157-1</v>
      </c>
      <c r="AP27" s="167" t="str">
        <f aca="false">IF(F27="","",F27)</f>
        <v>BT-157-1</v>
      </c>
      <c r="AQ27" s="99" t="n">
        <f aca="false">LEN(BB27)-LEN(SUBSTITUTE(BB27,"/",""))-1</f>
        <v>5</v>
      </c>
      <c r="AR27" s="99" t="str">
        <f aca="false">H27</f>
        <v>1..1</v>
      </c>
      <c r="AS27" s="139" t="s">
        <v>361</v>
      </c>
      <c r="AT27" s="97" t="s">
        <v>362</v>
      </c>
      <c r="AU27" s="98" t="s">
        <v>363</v>
      </c>
      <c r="AV27" s="98"/>
      <c r="AW27" s="98"/>
      <c r="AX27" s="97"/>
      <c r="AY27" s="99" t="str">
        <f aca="false">O27</f>
        <v>1..1</v>
      </c>
      <c r="AZ27" s="100" t="str">
        <f aca="false">P27</f>
        <v>1..1</v>
      </c>
      <c r="BA27" s="54" t="str">
        <f aca="false">Q27</f>
        <v>/rsm:CrossIndustryInvoice
/rsm:SupplyChainTradeTransaction
/ram:IncludedSupplyChainTradeLineItem
/ram:SpecifiedTradeProduct
/ram:GlobalID
/@schemeID</v>
      </c>
      <c r="BB27" s="109" t="str">
        <f aca="false">R27</f>
        <v>/rsm:CrossIndustryInvoice/rsm:SupplyChainTradeTransaction/ram:IncludedSupplyChainTradeLineItem/ram:SpecifiedTradeProduct/ram:GlobalID/@schemeID</v>
      </c>
      <c r="BC27" s="99" t="str">
        <f aca="false">IF(S27="","",S27)</f>
        <v>S</v>
      </c>
      <c r="BD27" s="10" t="str">
        <f aca="false">IF(T27="","",T27)</f>
        <v>A</v>
      </c>
      <c r="BE27" s="99" t="str">
        <f aca="false">IF(U27="","",U27)</f>
        <v>0..1</v>
      </c>
      <c r="BF27" s="99" t="str">
        <f aca="false">IF(V27="","",V27)</f>
        <v/>
      </c>
      <c r="BG27" s="315" t="str">
        <f aca="false">IF(W27="","",W27)</f>
        <v/>
      </c>
      <c r="BH27" s="6"/>
      <c r="BI27" s="10" t="str">
        <f aca="false">Y27</f>
        <v>-</v>
      </c>
      <c r="BJ27" s="10" t="str">
        <f aca="false">Z27</f>
        <v>-</v>
      </c>
      <c r="BK27" s="10" t="str">
        <f aca="false">AA27</f>
        <v>X</v>
      </c>
      <c r="BL27" s="10" t="str">
        <f aca="false">AB27</f>
        <v>X</v>
      </c>
      <c r="BM27" s="10" t="str">
        <f aca="false">AC27</f>
        <v>X</v>
      </c>
      <c r="BN27" s="10" t="str">
        <f aca="false">AD27</f>
        <v>X</v>
      </c>
      <c r="BO27" s="10" t="str">
        <f aca="false">AE27</f>
        <v>X</v>
      </c>
      <c r="BP27" s="6"/>
      <c r="BQ27" s="10" t="str">
        <f aca="false">AG27</f>
        <v>BASIC</v>
      </c>
      <c r="BR27" s="10" t="str">
        <f aca="false">AH27</f>
        <v>BASIC</v>
      </c>
      <c r="BS27" s="47"/>
      <c r="BT27" s="49" t="s">
        <v>6862</v>
      </c>
    </row>
    <row r="28" customFormat="false" ht="85.5" hidden="false" customHeight="false" outlineLevel="0" collapsed="false">
      <c r="A28" s="58" t="str">
        <f aca="false">IF(OR(T28="E",T28="A"),"YES","NO")</f>
        <v>YES</v>
      </c>
      <c r="B28" s="58"/>
      <c r="C28" s="58"/>
      <c r="D28" s="165" t="s">
        <v>4705</v>
      </c>
      <c r="E28" s="166" t="s">
        <v>388</v>
      </c>
      <c r="F28" s="167" t="s">
        <v>388</v>
      </c>
      <c r="G28" s="99" t="n">
        <f aca="false">LEN(R28)-LEN(SUBSTITUTE(R28,"/",""))-1</f>
        <v>4</v>
      </c>
      <c r="H28" s="99" t="s">
        <v>88</v>
      </c>
      <c r="I28" s="97" t="s">
        <v>389</v>
      </c>
      <c r="J28" s="97" t="s">
        <v>390</v>
      </c>
      <c r="K28" s="98"/>
      <c r="L28" s="98"/>
      <c r="M28" s="98" t="s">
        <v>4748</v>
      </c>
      <c r="N28" s="97" t="s">
        <v>119</v>
      </c>
      <c r="O28" s="99" t="s">
        <v>88</v>
      </c>
      <c r="P28" s="100" t="str">
        <f aca="false">O28</f>
        <v>1..1</v>
      </c>
      <c r="Q28" s="54" t="s">
        <v>4749</v>
      </c>
      <c r="R28" s="109" t="s">
        <v>391</v>
      </c>
      <c r="S28" s="99" t="s">
        <v>121</v>
      </c>
      <c r="T28" s="10" t="str">
        <f aca="false">IF($E28="","",IF(ISERROR(SEARCH("@",$R28)),IF(LEFT($E28,4)="BG-X","EG",IF(LEFT($E28,2)="BG","G",IF(LEFT($E28,4)="BT-X",IF(LEN($E28)-LEN(SUBSTITUTE($E28,"-",))&gt;2,"","E"),IF(LEN($E28)-LEN(SUBSTITUTE($E28,"-",))&gt;1,"","E")))),"A"))</f>
        <v>E</v>
      </c>
      <c r="U28" s="99" t="s">
        <v>112</v>
      </c>
      <c r="V28" s="99" t="s">
        <v>140</v>
      </c>
      <c r="W28" s="315"/>
      <c r="X28" s="38"/>
      <c r="Y28" s="10" t="str">
        <f aca="false">IF(AH28=Y$4,"X","-")</f>
        <v>-</v>
      </c>
      <c r="Z28" s="10" t="str">
        <f aca="false">IF(Y28="X","X",IF($AH28=Z$4,"X","-"))</f>
        <v>-</v>
      </c>
      <c r="AA28" s="10" t="str">
        <f aca="false">IF(Z28="X","X",IF($AH28=AA$4,"X","-"))</f>
        <v>X</v>
      </c>
      <c r="AB28" s="10" t="str">
        <f aca="false">IF(AA28="X","X",IF($AH28=AB$4,"X","-"))</f>
        <v>X</v>
      </c>
      <c r="AC28" s="10" t="str">
        <f aca="false">IF(AB28="X","X",IF($AH28=AC$4,"X","-"))</f>
        <v>X</v>
      </c>
      <c r="AD28" s="10" t="str">
        <f aca="false">IF(AC28="X","X",IF($AH28=AD$4,"X","-"))</f>
        <v>X</v>
      </c>
      <c r="AE28" s="10" t="str">
        <f aca="false">IF(AD28="X","X",IF($AH28=AE$4,"X","-"))</f>
        <v>X</v>
      </c>
      <c r="AF28" s="38"/>
      <c r="AG28" s="10" t="s">
        <v>26</v>
      </c>
      <c r="AH28" s="110" t="s">
        <v>26</v>
      </c>
      <c r="AI28" s="38"/>
      <c r="AJ28" s="13" t="str">
        <f aca="false">IF(ISERROR(FIND("/",R28)),R28,LEFT(R28,FIND(CHAR(1),SUBSTITUTE(R28,"/",CHAR(1),LEN(R28)-LEN(SUBSTITUTE(R28,"/",""))))-1))</f>
        <v>/rsm:CrossIndustryInvoice/rsm:SupplyChainTradeTransaction/ram:IncludedSupplyChainTradeLineItem/ram:SpecifiedTradeProduct</v>
      </c>
      <c r="AK28" s="13" t="str">
        <f aca="false">IF(ISERROR(FIND("/",R28)),R28,MID(R28, FIND(CHAR(1),SUBSTITUTE(R28,"/",CHAR(1), LEN(R28)-LEN(SUBSTITUTE(R28,"/","")))), LEN(R28)))</f>
        <v>/ram:Name</v>
      </c>
      <c r="AL28" s="14" t="n">
        <f aca="false">COUNTIFS(R$4:R28,AJ28)</f>
        <v>1</v>
      </c>
      <c r="AN28" s="165" t="str">
        <f aca="false">D28</f>
        <v>SCT_LINE</v>
      </c>
      <c r="AO28" s="166" t="str">
        <f aca="false">E28</f>
        <v>BT-153</v>
      </c>
      <c r="AP28" s="167" t="str">
        <f aca="false">IF(F28="","",F28)</f>
        <v>BT-153</v>
      </c>
      <c r="AQ28" s="99" t="n">
        <f aca="false">LEN(BB28)-LEN(SUBSTITUTE(BB28,"/",""))-1</f>
        <v>4</v>
      </c>
      <c r="AR28" s="99" t="str">
        <f aca="false">H28</f>
        <v>1..1</v>
      </c>
      <c r="AS28" s="97" t="s">
        <v>392</v>
      </c>
      <c r="AT28" s="97" t="s">
        <v>393</v>
      </c>
      <c r="AU28" s="98"/>
      <c r="AV28" s="98"/>
      <c r="AW28" s="98" t="s">
        <v>4750</v>
      </c>
      <c r="AX28" s="97" t="s">
        <v>4647</v>
      </c>
      <c r="AY28" s="99" t="str">
        <f aca="false">O28</f>
        <v>1..1</v>
      </c>
      <c r="AZ28" s="100" t="str">
        <f aca="false">P28</f>
        <v>1..1</v>
      </c>
      <c r="BA28" s="54" t="str">
        <f aca="false">Q28</f>
        <v>/rsm:CrossIndustryInvoice
/rsm:SupplyChainTradeTransaction
/ram:IncludedSupplyChainTradeLineItem
/ram:SpecifiedTradeProduct
/ram:Name</v>
      </c>
      <c r="BB28" s="109" t="str">
        <f aca="false">R28</f>
        <v>/rsm:CrossIndustryInvoice/rsm:SupplyChainTradeTransaction/ram:IncludedSupplyChainTradeLineItem/ram:SpecifiedTradeProduct/ram:Name</v>
      </c>
      <c r="BC28" s="99" t="str">
        <f aca="false">IF(S28="","",S28)</f>
        <v>T</v>
      </c>
      <c r="BD28" s="10" t="str">
        <f aca="false">IF(T28="","",T28)</f>
        <v>E</v>
      </c>
      <c r="BE28" s="99" t="str">
        <f aca="false">IF(U28="","",U28)</f>
        <v>0..n</v>
      </c>
      <c r="BF28" s="99" t="str">
        <f aca="false">IF(V28="","",V28)</f>
        <v>CAR-2, CAR-3</v>
      </c>
      <c r="BG28" s="315" t="str">
        <f aca="false">IF(W28="","",W28)</f>
        <v/>
      </c>
      <c r="BH28" s="6"/>
      <c r="BI28" s="10" t="str">
        <f aca="false">Y28</f>
        <v>-</v>
      </c>
      <c r="BJ28" s="10" t="str">
        <f aca="false">Z28</f>
        <v>-</v>
      </c>
      <c r="BK28" s="10" t="str">
        <f aca="false">AA28</f>
        <v>X</v>
      </c>
      <c r="BL28" s="10" t="str">
        <f aca="false">AB28</f>
        <v>X</v>
      </c>
      <c r="BM28" s="10" t="str">
        <f aca="false">AC28</f>
        <v>X</v>
      </c>
      <c r="BN28" s="10" t="str">
        <f aca="false">AD28</f>
        <v>X</v>
      </c>
      <c r="BO28" s="10" t="str">
        <f aca="false">AE28</f>
        <v>X</v>
      </c>
      <c r="BP28" s="6"/>
      <c r="BQ28" s="10" t="str">
        <f aca="false">AG28</f>
        <v>BASIC</v>
      </c>
      <c r="BR28" s="10" t="str">
        <f aca="false">AH28</f>
        <v>BASIC</v>
      </c>
      <c r="BS28" s="47"/>
      <c r="BT28" s="49" t="s">
        <v>6862</v>
      </c>
    </row>
    <row r="29" customFormat="false" ht="85.5" hidden="false" customHeight="false" outlineLevel="0" collapsed="false">
      <c r="A29" s="58" t="str">
        <f aca="false">IF(OR(T29="E",T29="A"),"YES","NO")</f>
        <v>NO</v>
      </c>
      <c r="B29" s="58"/>
      <c r="C29" s="58"/>
      <c r="D29" s="196" t="s">
        <v>4819</v>
      </c>
      <c r="E29" s="154" t="s">
        <v>558</v>
      </c>
      <c r="F29" s="155" t="s">
        <v>558</v>
      </c>
      <c r="G29" s="156" t="n">
        <f aca="false">LEN(R29)-LEN(SUBSTITUTE(R29,"/",""))-1</f>
        <v>3</v>
      </c>
      <c r="H29" s="156" t="s">
        <v>88</v>
      </c>
      <c r="I29" s="157" t="s">
        <v>4820</v>
      </c>
      <c r="J29" s="158" t="s">
        <v>560</v>
      </c>
      <c r="K29" s="159"/>
      <c r="L29" s="159"/>
      <c r="M29" s="159"/>
      <c r="N29" s="158"/>
      <c r="O29" s="160" t="s">
        <v>88</v>
      </c>
      <c r="P29" s="156" t="str">
        <f aca="false">O29</f>
        <v>1..1</v>
      </c>
      <c r="Q29" s="161" t="s">
        <v>4821</v>
      </c>
      <c r="R29" s="162" t="s">
        <v>561</v>
      </c>
      <c r="S29" s="156"/>
      <c r="T29" s="163" t="str">
        <f aca="false">IF($E29="","",IF(ISERROR(SEARCH("@",$R29)),IF(LEFT($E29,4)="BG-X","EG",IF(LEFT($E29,2)="BG","G",IF(LEFT($E29,4)="BT-X",IF(LEN($E29)-LEN(SUBSTITUTE($E29,"-",))&gt;2,"","E"),IF(LEN($E29)-LEN(SUBSTITUTE($E29,"-",))&gt;1,"","E")))),"A"))</f>
        <v>G</v>
      </c>
      <c r="U29" s="156" t="s">
        <v>95</v>
      </c>
      <c r="V29" s="156" t="s">
        <v>562</v>
      </c>
      <c r="W29" s="364"/>
      <c r="X29" s="38"/>
      <c r="Y29" s="163" t="str">
        <f aca="false">IF(AH29=Y$4,"X","-")</f>
        <v>-</v>
      </c>
      <c r="Z29" s="163" t="str">
        <f aca="false">IF(Y29="X","X",IF($AH29=Z$4,"X","-"))</f>
        <v>-</v>
      </c>
      <c r="AA29" s="163" t="str">
        <f aca="false">IF(Z29="X","X",IF($AH29=AA$4,"X","-"))</f>
        <v>X</v>
      </c>
      <c r="AB29" s="163" t="str">
        <f aca="false">IF(AA29="X","X",IF($AH29=AB$4,"X","-"))</f>
        <v>X</v>
      </c>
      <c r="AC29" s="163" t="str">
        <f aca="false">IF(AB29="X","X",IF($AH29=AC$4,"X","-"))</f>
        <v>X</v>
      </c>
      <c r="AD29" s="163" t="str">
        <f aca="false">IF(AC29="X","X",IF($AH29=AD$4,"X","-"))</f>
        <v>X</v>
      </c>
      <c r="AE29" s="163" t="str">
        <f aca="false">IF(AD29="X","X",IF($AH29=AE$4,"X","-"))</f>
        <v>X</v>
      </c>
      <c r="AF29" s="38"/>
      <c r="AG29" s="163" t="s">
        <v>26</v>
      </c>
      <c r="AH29" s="163" t="s">
        <v>26</v>
      </c>
      <c r="AI29" s="38"/>
      <c r="AJ29" s="13" t="str">
        <f aca="false">IF(ISERROR(FIND("/",R29)),R29,LEFT(R29,FIND(CHAR(1),SUBSTITUTE(R29,"/",CHAR(1),LEN(R29)-LEN(SUBSTITUTE(R29,"/",""))))-1))</f>
        <v>/rsm:CrossIndustryInvoice/rsm:SupplyChainTradeTransaction/ram:IncludedSupplyChainTradeLineItem</v>
      </c>
      <c r="AK29" s="13" t="str">
        <f aca="false">IF(ISERROR(FIND("/",R29)),R29,MID(R29, FIND(CHAR(1),SUBSTITUTE(R29,"/",CHAR(1), LEN(R29)-LEN(SUBSTITUTE(R29,"/","")))), LEN(R29)))</f>
        <v>/ram:SpecifiedLineTradeAgreement</v>
      </c>
      <c r="AL29" s="14" t="n">
        <f aca="false">COUNTIFS(R$4:R29,AJ29)</f>
        <v>1</v>
      </c>
      <c r="AN29" s="196" t="str">
        <f aca="false">D29</f>
        <v>SCT_LINE_TA</v>
      </c>
      <c r="AO29" s="154" t="str">
        <f aca="false">E29</f>
        <v>BG-29</v>
      </c>
      <c r="AP29" s="155" t="str">
        <f aca="false">IF(F29="","",F29)</f>
        <v>BG-29</v>
      </c>
      <c r="AQ29" s="156" t="n">
        <f aca="false">LEN(BB29)-LEN(SUBSTITUTE(BB29,"/",""))-1</f>
        <v>3</v>
      </c>
      <c r="AR29" s="156" t="str">
        <f aca="false">H29</f>
        <v>1..1</v>
      </c>
      <c r="AS29" s="157" t="s">
        <v>4820</v>
      </c>
      <c r="AT29" s="158" t="s">
        <v>564</v>
      </c>
      <c r="AU29" s="159"/>
      <c r="AV29" s="159"/>
      <c r="AW29" s="159"/>
      <c r="AX29" s="158"/>
      <c r="AY29" s="160" t="str">
        <f aca="false">O29</f>
        <v>1..1</v>
      </c>
      <c r="AZ29" s="156" t="str">
        <f aca="false">P29</f>
        <v>1..1</v>
      </c>
      <c r="BA29" s="161" t="str">
        <f aca="false">Q29</f>
        <v>/rsm:CrossIndustryInvoice
/rsm:SupplyChainTradeTransaction
/ram:IncludedSupplyChainTradeLineItem
/ram:SpecifiedLineTradeAgreement</v>
      </c>
      <c r="BB29" s="162" t="str">
        <f aca="false">R29</f>
        <v>/rsm:CrossIndustryInvoice/rsm:SupplyChainTradeTransaction/ram:IncludedSupplyChainTradeLineItem/ram:SpecifiedLineTradeAgreement</v>
      </c>
      <c r="BC29" s="156" t="str">
        <f aca="false">IF(S29="","",S29)</f>
        <v/>
      </c>
      <c r="BD29" s="163" t="str">
        <f aca="false">IF(T29="","",T29)</f>
        <v>G</v>
      </c>
      <c r="BE29" s="156" t="str">
        <f aca="false">IF(U29="","",U29)</f>
        <v>0..1</v>
      </c>
      <c r="BF29" s="156" t="str">
        <f aca="false">IF(V29="","",V29)</f>
        <v>STR-3</v>
      </c>
      <c r="BG29" s="364" t="str">
        <f aca="false">IF(W29="","",W29)</f>
        <v/>
      </c>
      <c r="BH29" s="6"/>
      <c r="BI29" s="163" t="str">
        <f aca="false">Y29</f>
        <v>-</v>
      </c>
      <c r="BJ29" s="163" t="str">
        <f aca="false">Z29</f>
        <v>-</v>
      </c>
      <c r="BK29" s="163" t="str">
        <f aca="false">AA29</f>
        <v>X</v>
      </c>
      <c r="BL29" s="163" t="str">
        <f aca="false">AB29</f>
        <v>X</v>
      </c>
      <c r="BM29" s="163" t="str">
        <f aca="false">AC29</f>
        <v>X</v>
      </c>
      <c r="BN29" s="163" t="str">
        <f aca="false">AD29</f>
        <v>X</v>
      </c>
      <c r="BO29" s="163" t="str">
        <f aca="false">AE29</f>
        <v>X</v>
      </c>
      <c r="BP29" s="6"/>
      <c r="BQ29" s="163" t="str">
        <f aca="false">AG29</f>
        <v>BASIC</v>
      </c>
      <c r="BR29" s="163" t="str">
        <f aca="false">AH29</f>
        <v>BASIC</v>
      </c>
      <c r="BS29" s="47"/>
      <c r="BT29" s="49" t="s">
        <v>6862</v>
      </c>
    </row>
    <row r="30" s="11" customFormat="true" ht="85.5" hidden="false" customHeight="false" outlineLevel="0" collapsed="false">
      <c r="A30" s="58" t="str">
        <f aca="false">IF(OR(T30="E",T30="A"),"YES","NO")</f>
        <v>NO</v>
      </c>
      <c r="B30" s="58"/>
      <c r="C30" s="58"/>
      <c r="D30" s="196" t="s">
        <v>4819</v>
      </c>
      <c r="E30" s="170" t="s">
        <v>711</v>
      </c>
      <c r="F30" s="171"/>
      <c r="G30" s="172" t="n">
        <f aca="false">LEN(R30)-LEN(SUBSTITUTE(R30,"/",""))-1</f>
        <v>4</v>
      </c>
      <c r="H30" s="172" t="s">
        <v>95</v>
      </c>
      <c r="I30" s="173" t="s">
        <v>4891</v>
      </c>
      <c r="J30" s="173" t="s">
        <v>712</v>
      </c>
      <c r="K30" s="174"/>
      <c r="L30" s="174"/>
      <c r="M30" s="174"/>
      <c r="N30" s="173"/>
      <c r="O30" s="175" t="s">
        <v>95</v>
      </c>
      <c r="P30" s="175" t="str">
        <f aca="false">O30</f>
        <v>0..1</v>
      </c>
      <c r="Q30" s="176" t="s">
        <v>4892</v>
      </c>
      <c r="R30" s="177" t="s">
        <v>713</v>
      </c>
      <c r="S30" s="172"/>
      <c r="T30" s="178" t="str">
        <f aca="false">IF($E30="","",IF(ISERROR(SEARCH("@",$R30)),IF(LEFT($E30,4)="BG-X","EG",IF(LEFT($E30,2)="BG","G",IF(LEFT($E30,4)="BT-X",IF(LEN($E30)-LEN(SUBSTITUTE($E30,"-",))&gt;2,"","E"),IF(LEN($E30)-LEN(SUBSTITUTE($E30,"-",))&gt;1,"","E")))),"A"))</f>
        <v/>
      </c>
      <c r="U30" s="172" t="s">
        <v>95</v>
      </c>
      <c r="V30" s="172"/>
      <c r="W30" s="365"/>
      <c r="X30" s="38"/>
      <c r="Y30" s="178" t="str">
        <f aca="false">IF(AH30=Y$4,"X","-")</f>
        <v>-</v>
      </c>
      <c r="Z30" s="178" t="str">
        <f aca="false">IF(Y30="X","X",IF($AH30=Z$4,"X","-"))</f>
        <v>-</v>
      </c>
      <c r="AA30" s="178" t="str">
        <f aca="false">IF(Z30="X","X",IF($AH30=AA$4,"X","-"))</f>
        <v>X</v>
      </c>
      <c r="AB30" s="178" t="str">
        <f aca="false">IF(AA30="X","X",IF($AH30=AB$4,"X","-"))</f>
        <v>X</v>
      </c>
      <c r="AC30" s="178" t="str">
        <f aca="false">IF(AB30="X","X",IF($AH30=AC$4,"X","-"))</f>
        <v>X</v>
      </c>
      <c r="AD30" s="178" t="str">
        <f aca="false">IF(AC30="X","X",IF($AH30=AD$4,"X","-"))</f>
        <v>X</v>
      </c>
      <c r="AE30" s="178" t="str">
        <f aca="false">IF(AD30="X","X",IF($AH30=AE$4,"X","-"))</f>
        <v>X</v>
      </c>
      <c r="AF30" s="38"/>
      <c r="AG30" s="178" t="s">
        <v>26</v>
      </c>
      <c r="AH30" s="178" t="s">
        <v>26</v>
      </c>
      <c r="AI30" s="38"/>
      <c r="AJ30" s="13" t="str">
        <f aca="false">IF(ISERROR(FIND("/",R30)),R30,LEFT(R30,FIND(CHAR(1),SUBSTITUTE(R30,"/",CHAR(1),LEN(R30)-LEN(SUBSTITUTE(R30,"/",""))))-1))</f>
        <v>/rsm:CrossIndustryInvoice/rsm:SupplyChainTradeTransaction/ram:IncludedSupplyChainTradeLineItem/ram:SpecifiedLineTradeAgreement</v>
      </c>
      <c r="AK30" s="13" t="str">
        <f aca="false">IF(ISERROR(FIND("/",R30)),R30,MID(R30, FIND(CHAR(1),SUBSTITUTE(R30,"/",CHAR(1), LEN(R30)-LEN(SUBSTITUTE(R30,"/","")))), LEN(R30)))</f>
        <v>/ram:GrossPriceProductTradePrice</v>
      </c>
      <c r="AL30" s="14" t="n">
        <f aca="false">COUNTIFS(R$4:R30,AJ30)</f>
        <v>1</v>
      </c>
      <c r="AM30" s="1"/>
      <c r="AN30" s="196" t="str">
        <f aca="false">D30</f>
        <v>SCT_LINE_TA</v>
      </c>
      <c r="AO30" s="170" t="str">
        <f aca="false">E30</f>
        <v>BT-148-00</v>
      </c>
      <c r="AP30" s="171" t="str">
        <f aca="false">IF(F30="","",F30)</f>
        <v/>
      </c>
      <c r="AQ30" s="172" t="n">
        <f aca="false">LEN(BB30)-LEN(SUBSTITUTE(BB30,"/",""))-1</f>
        <v>4</v>
      </c>
      <c r="AR30" s="172" t="str">
        <f aca="false">H30</f>
        <v>0..1</v>
      </c>
      <c r="AS30" s="173" t="s">
        <v>4893</v>
      </c>
      <c r="AT30" s="173"/>
      <c r="AU30" s="174"/>
      <c r="AV30" s="174"/>
      <c r="AW30" s="174"/>
      <c r="AX30" s="173"/>
      <c r="AY30" s="175" t="str">
        <f aca="false">O30</f>
        <v>0..1</v>
      </c>
      <c r="AZ30" s="175" t="str">
        <f aca="false">P30</f>
        <v>0..1</v>
      </c>
      <c r="BA30" s="176" t="str">
        <f aca="false">Q30</f>
        <v>/rsm:CrossIndustryInvoice
/rsm:SupplyChainTradeTransaction
/ram:IncludedSupplyChainTradeLineItem
/ram:SpecifiedLineTradeAgreement
/ram:GrossPriceProductTradePrice</v>
      </c>
      <c r="BB30" s="177" t="str">
        <f aca="false">R30</f>
        <v>/rsm:CrossIndustryInvoice/rsm:SupplyChainTradeTransaction/ram:IncludedSupplyChainTradeLineItem/ram:SpecifiedLineTradeAgreement/ram:GrossPriceProductTradePrice</v>
      </c>
      <c r="BC30" s="172" t="str">
        <f aca="false">IF(S30="","",S30)</f>
        <v/>
      </c>
      <c r="BD30" s="178" t="str">
        <f aca="false">IF(T30="","",T30)</f>
        <v/>
      </c>
      <c r="BE30" s="172" t="str">
        <f aca="false">IF(U30="","",U30)</f>
        <v>0..1</v>
      </c>
      <c r="BF30" s="172" t="str">
        <f aca="false">IF(V30="","",V30)</f>
        <v/>
      </c>
      <c r="BG30" s="365" t="str">
        <f aca="false">IF(W30="","",W30)</f>
        <v/>
      </c>
      <c r="BH30" s="6"/>
      <c r="BI30" s="178" t="str">
        <f aca="false">Y30</f>
        <v>-</v>
      </c>
      <c r="BJ30" s="178" t="str">
        <f aca="false">Z30</f>
        <v>-</v>
      </c>
      <c r="BK30" s="178" t="str">
        <f aca="false">AA30</f>
        <v>X</v>
      </c>
      <c r="BL30" s="178" t="str">
        <f aca="false">AB30</f>
        <v>X</v>
      </c>
      <c r="BM30" s="178" t="str">
        <f aca="false">AC30</f>
        <v>X</v>
      </c>
      <c r="BN30" s="178" t="str">
        <f aca="false">AD30</f>
        <v>X</v>
      </c>
      <c r="BO30" s="178" t="str">
        <f aca="false">AE30</f>
        <v>X</v>
      </c>
      <c r="BP30" s="6"/>
      <c r="BQ30" s="178" t="str">
        <f aca="false">AG30</f>
        <v>BASIC</v>
      </c>
      <c r="BR30" s="178" t="str">
        <f aca="false">AH30</f>
        <v>BASIC</v>
      </c>
      <c r="BS30" s="47"/>
      <c r="BT30" s="49" t="s">
        <v>6862</v>
      </c>
    </row>
    <row r="31" s="11" customFormat="true" ht="99.75" hidden="false" customHeight="false" outlineLevel="0" collapsed="false">
      <c r="A31" s="58" t="str">
        <f aca="false">IF(OR(T31="E",T31="A"),"YES","NO")</f>
        <v>YES</v>
      </c>
      <c r="B31" s="58"/>
      <c r="C31" s="58"/>
      <c r="D31" s="196" t="s">
        <v>4819</v>
      </c>
      <c r="E31" s="166" t="s">
        <v>715</v>
      </c>
      <c r="F31" s="167" t="s">
        <v>715</v>
      </c>
      <c r="G31" s="99" t="n">
        <f aca="false">LEN(R31)-LEN(SUBSTITUTE(R31,"/",""))-1</f>
        <v>5</v>
      </c>
      <c r="H31" s="99" t="s">
        <v>95</v>
      </c>
      <c r="I31" s="97" t="s">
        <v>716</v>
      </c>
      <c r="J31" s="97" t="s">
        <v>717</v>
      </c>
      <c r="K31" s="98"/>
      <c r="L31" s="98" t="s">
        <v>718</v>
      </c>
      <c r="M31" s="98" t="s">
        <v>719</v>
      </c>
      <c r="N31" s="97" t="s">
        <v>720</v>
      </c>
      <c r="O31" s="99" t="s">
        <v>88</v>
      </c>
      <c r="P31" s="100" t="str">
        <f aca="false">O31</f>
        <v>1..1</v>
      </c>
      <c r="Q31" s="54" t="s">
        <v>4895</v>
      </c>
      <c r="R31" s="109" t="s">
        <v>721</v>
      </c>
      <c r="S31" s="99" t="s">
        <v>722</v>
      </c>
      <c r="T31" s="10" t="str">
        <f aca="false">IF($E31="","",IF(ISERROR(SEARCH("@",$R31)),IF(LEFT($E31,4)="BG-X","EG",IF(LEFT($E31,2)="BG","G",IF(LEFT($E31,4)="BT-X",IF(LEN($E31)-LEN(SUBSTITUTE($E31,"-",))&gt;2,"","E"),IF(LEN($E31)-LEN(SUBSTITUTE($E31,"-",))&gt;1,"","E")))),"A"))</f>
        <v>E</v>
      </c>
      <c r="U31" s="99" t="s">
        <v>274</v>
      </c>
      <c r="V31" s="99" t="s">
        <v>122</v>
      </c>
      <c r="W31" s="315"/>
      <c r="X31" s="38"/>
      <c r="Y31" s="10" t="str">
        <f aca="false">IF(AH31=Y$4,"X","-")</f>
        <v>-</v>
      </c>
      <c r="Z31" s="10" t="str">
        <f aca="false">IF(Y31="X","X",IF($AH31=Z$4,"X","-"))</f>
        <v>-</v>
      </c>
      <c r="AA31" s="10" t="str">
        <f aca="false">IF(Z31="X","X",IF($AH31=AA$4,"X","-"))</f>
        <v>X</v>
      </c>
      <c r="AB31" s="10" t="str">
        <f aca="false">IF(AA31="X","X",IF($AH31=AB$4,"X","-"))</f>
        <v>X</v>
      </c>
      <c r="AC31" s="10" t="str">
        <f aca="false">IF(AB31="X","X",IF($AH31=AC$4,"X","-"))</f>
        <v>X</v>
      </c>
      <c r="AD31" s="10" t="str">
        <f aca="false">IF(AC31="X","X",IF($AH31=AD$4,"X","-"))</f>
        <v>X</v>
      </c>
      <c r="AE31" s="10" t="str">
        <f aca="false">IF(AD31="X","X",IF($AH31=AE$4,"X","-"))</f>
        <v>X</v>
      </c>
      <c r="AF31" s="38"/>
      <c r="AG31" s="10" t="s">
        <v>26</v>
      </c>
      <c r="AH31" s="110" t="s">
        <v>26</v>
      </c>
      <c r="AI31" s="38"/>
      <c r="AJ31" s="13" t="str">
        <f aca="false">IF(ISERROR(FIND("/",R31)),R31,LEFT(R31,FIND(CHAR(1),SUBSTITUTE(R31,"/",CHAR(1),LEN(R31)-LEN(SUBSTITUTE(R31,"/",""))))-1))</f>
        <v>/rsm:CrossIndustryInvoice/rsm:SupplyChainTradeTransaction/ram:IncludedSupplyChainTradeLineItem/ram:SpecifiedLineTradeAgreement/ram:GrossPriceProductTradePrice</v>
      </c>
      <c r="AK31" s="13" t="str">
        <f aca="false">IF(ISERROR(FIND("/",R31)),R31,MID(R31, FIND(CHAR(1),SUBSTITUTE(R31,"/",CHAR(1), LEN(R31)-LEN(SUBSTITUTE(R31,"/","")))), LEN(R31)))</f>
        <v>/ram:ChargeAmount</v>
      </c>
      <c r="AL31" s="14" t="n">
        <f aca="false">COUNTIFS(R$4:R31,AJ31)</f>
        <v>1</v>
      </c>
      <c r="AM31" s="1"/>
      <c r="AN31" s="196" t="str">
        <f aca="false">D31</f>
        <v>SCT_LINE_TA</v>
      </c>
      <c r="AO31" s="166" t="str">
        <f aca="false">E31</f>
        <v>BT-148</v>
      </c>
      <c r="AP31" s="167" t="str">
        <f aca="false">IF(F31="","",F31)</f>
        <v>BT-148</v>
      </c>
      <c r="AQ31" s="99" t="n">
        <f aca="false">LEN(BB31)-LEN(SUBSTITUTE(BB31,"/",""))-1</f>
        <v>5</v>
      </c>
      <c r="AR31" s="99" t="str">
        <f aca="false">H31</f>
        <v>0..1</v>
      </c>
      <c r="AS31" s="97" t="s">
        <v>723</v>
      </c>
      <c r="AT31" s="97" t="s">
        <v>724</v>
      </c>
      <c r="AU31" s="98"/>
      <c r="AV31" s="98" t="s">
        <v>725</v>
      </c>
      <c r="AW31" s="98" t="s">
        <v>726</v>
      </c>
      <c r="AX31" s="97" t="s">
        <v>4896</v>
      </c>
      <c r="AY31" s="99" t="str">
        <f aca="false">O31</f>
        <v>1..1</v>
      </c>
      <c r="AZ31" s="100" t="str">
        <f aca="false">P31</f>
        <v>1..1</v>
      </c>
      <c r="BA31" s="54" t="str">
        <f aca="false">Q31</f>
        <v>/rsm:CrossIndustryInvoice
/rsm:SupplyChainTradeTransaction
/ram:IncludedSupplyChainTradeLineItem
/ram:SpecifiedLineTradeAgreement
/ram:GrossPriceProductTradePrice
/ram:ChargeAmount</v>
      </c>
      <c r="BB31" s="109" t="str">
        <f aca="false">R31</f>
        <v>/rsm:CrossIndustryInvoice/rsm:SupplyChainTradeTransaction/ram:IncludedSupplyChainTradeLineItem/ram:SpecifiedLineTradeAgreement/ram:GrossPriceProductTradePrice/ram:ChargeAmount</v>
      </c>
      <c r="BC31" s="99" t="str">
        <f aca="false">IF(S31="","",S31)</f>
        <v>U</v>
      </c>
      <c r="BD31" s="10" t="str">
        <f aca="false">IF(T31="","",T31)</f>
        <v>E</v>
      </c>
      <c r="BE31" s="99" t="str">
        <f aca="false">IF(U31="","",U31)</f>
        <v>1..n</v>
      </c>
      <c r="BF31" s="99" t="str">
        <f aca="false">IF(V31="","",V31)</f>
        <v>CAR-3</v>
      </c>
      <c r="BG31" s="315" t="str">
        <f aca="false">IF(W31="","",W31)</f>
        <v/>
      </c>
      <c r="BH31" s="6"/>
      <c r="BI31" s="10" t="str">
        <f aca="false">Y31</f>
        <v>-</v>
      </c>
      <c r="BJ31" s="10" t="str">
        <f aca="false">Z31</f>
        <v>-</v>
      </c>
      <c r="BK31" s="10" t="str">
        <f aca="false">AA31</f>
        <v>X</v>
      </c>
      <c r="BL31" s="10" t="str">
        <f aca="false">AB31</f>
        <v>X</v>
      </c>
      <c r="BM31" s="10" t="str">
        <f aca="false">AC31</f>
        <v>X</v>
      </c>
      <c r="BN31" s="10" t="str">
        <f aca="false">AD31</f>
        <v>X</v>
      </c>
      <c r="BO31" s="10" t="str">
        <f aca="false">AE31</f>
        <v>X</v>
      </c>
      <c r="BP31" s="6"/>
      <c r="BQ31" s="10" t="str">
        <f aca="false">AG31</f>
        <v>BASIC</v>
      </c>
      <c r="BR31" s="110" t="str">
        <f aca="false">AH31</f>
        <v>BASIC</v>
      </c>
      <c r="BS31" s="47"/>
      <c r="BT31" s="49" t="s">
        <v>6862</v>
      </c>
    </row>
    <row r="32" s="11" customFormat="true" ht="99.75" hidden="false" customHeight="false" outlineLevel="0" collapsed="false">
      <c r="A32" s="58" t="str">
        <f aca="false">IF(OR(T32="E",T32="A"),"YES","NO")</f>
        <v>YES</v>
      </c>
      <c r="B32" s="58"/>
      <c r="C32" s="58"/>
      <c r="D32" s="196" t="s">
        <v>4819</v>
      </c>
      <c r="E32" s="166" t="s">
        <v>727</v>
      </c>
      <c r="F32" s="167"/>
      <c r="G32" s="99" t="n">
        <f aca="false">LEN(R32)-LEN(SUBSTITUTE(R32,"/",""))-1</f>
        <v>5</v>
      </c>
      <c r="H32" s="99" t="s">
        <v>95</v>
      </c>
      <c r="I32" s="97" t="s">
        <v>728</v>
      </c>
      <c r="J32" s="97" t="s">
        <v>729</v>
      </c>
      <c r="K32" s="98"/>
      <c r="L32" s="98" t="s">
        <v>4897</v>
      </c>
      <c r="M32" s="98"/>
      <c r="N32" s="97" t="s">
        <v>440</v>
      </c>
      <c r="O32" s="99" t="s">
        <v>95</v>
      </c>
      <c r="P32" s="100" t="str">
        <f aca="false">O32</f>
        <v>0..1</v>
      </c>
      <c r="Q32" s="54" t="s">
        <v>4898</v>
      </c>
      <c r="R32" s="109" t="s">
        <v>731</v>
      </c>
      <c r="S32" s="99" t="s">
        <v>442</v>
      </c>
      <c r="T32" s="366" t="s">
        <v>4639</v>
      </c>
      <c r="U32" s="99" t="s">
        <v>95</v>
      </c>
      <c r="V32" s="99" t="s">
        <v>562</v>
      </c>
      <c r="W32" s="315"/>
      <c r="X32" s="38"/>
      <c r="Y32" s="10" t="str">
        <f aca="false">IF(AH32=Y$4,"X","-")</f>
        <v>-</v>
      </c>
      <c r="Z32" s="10" t="str">
        <f aca="false">IF(Y32="X","X",IF($AH32=Z$4,"X","-"))</f>
        <v>-</v>
      </c>
      <c r="AA32" s="10" t="str">
        <f aca="false">IF(Z32="X","X",IF($AH32=AA$4,"X","-"))</f>
        <v>X</v>
      </c>
      <c r="AB32" s="10" t="str">
        <f aca="false">IF(AA32="X","X",IF($AH32=AB$4,"X","-"))</f>
        <v>X</v>
      </c>
      <c r="AC32" s="10" t="str">
        <f aca="false">IF(AB32="X","X",IF($AH32=AC$4,"X","-"))</f>
        <v>X</v>
      </c>
      <c r="AD32" s="10" t="str">
        <f aca="false">IF(AC32="X","X",IF($AH32=AD$4,"X","-"))</f>
        <v>X</v>
      </c>
      <c r="AE32" s="10" t="str">
        <f aca="false">IF(AD32="X","X",IF($AH32=AE$4,"X","-"))</f>
        <v>X</v>
      </c>
      <c r="AF32" s="38"/>
      <c r="AG32" s="10" t="s">
        <v>26</v>
      </c>
      <c r="AH32" s="110" t="s">
        <v>26</v>
      </c>
      <c r="AI32" s="38"/>
      <c r="AJ32" s="13" t="str">
        <f aca="false">IF(ISERROR(FIND("/",R32)),R32,LEFT(R32,FIND(CHAR(1),SUBSTITUTE(R32,"/",CHAR(1),LEN(R32)-LEN(SUBSTITUTE(R32,"/",""))))-1))</f>
        <v>/rsm:CrossIndustryInvoice/rsm:SupplyChainTradeTransaction/ram:IncludedSupplyChainTradeLineItem/ram:SpecifiedLineTradeAgreement/ram:GrossPriceProductTradePrice</v>
      </c>
      <c r="AK32" s="13" t="str">
        <f aca="false">IF(ISERROR(FIND("/",R32)),R32,MID(R32, FIND(CHAR(1),SUBSTITUTE(R32,"/",CHAR(1), LEN(R32)-LEN(SUBSTITUTE(R32,"/","")))), LEN(R32)))</f>
        <v>/ram:BasisQuantity</v>
      </c>
      <c r="AL32" s="14" t="n">
        <f aca="false">COUNTIFS(R$4:R32,AJ32)</f>
        <v>1</v>
      </c>
      <c r="AM32" s="1"/>
      <c r="AN32" s="196" t="str">
        <f aca="false">D32</f>
        <v>SCT_LINE_TA</v>
      </c>
      <c r="AO32" s="166" t="str">
        <f aca="false">E32</f>
        <v>BT-149-1</v>
      </c>
      <c r="AP32" s="167" t="str">
        <f aca="false">IF(F32="","",F32)</f>
        <v/>
      </c>
      <c r="AQ32" s="99" t="n">
        <f aca="false">LEN(BB32)-LEN(SUBSTITUTE(BB32,"/",""))-1</f>
        <v>5</v>
      </c>
      <c r="AR32" s="99" t="str">
        <f aca="false">H32</f>
        <v>0..1</v>
      </c>
      <c r="AS32" s="97" t="s">
        <v>732</v>
      </c>
      <c r="AT32" s="97" t="s">
        <v>733</v>
      </c>
      <c r="AU32" s="98"/>
      <c r="AV32" s="98" t="s">
        <v>734</v>
      </c>
      <c r="AW32" s="98"/>
      <c r="AX32" s="97" t="s">
        <v>4900</v>
      </c>
      <c r="AY32" s="99" t="str">
        <f aca="false">O32</f>
        <v>0..1</v>
      </c>
      <c r="AZ32" s="100" t="str">
        <f aca="false">P32</f>
        <v>0..1</v>
      </c>
      <c r="BA32" s="54" t="str">
        <f aca="false">Q32</f>
        <v>/rsm:CrossIndustryInvoice
/rsm:SupplyChainTradeTransaction
/ram:IncludedSupplyChainTradeLineItem
/ram:SpecifiedLineTradeAgreement
/ram:GrossPriceProductTradePrice
/ram:BasisQuantity</v>
      </c>
      <c r="BB32" s="109" t="str">
        <f aca="false">R32</f>
        <v>/rsm:CrossIndustryInvoice/rsm:SupplyChainTradeTransaction/ram:IncludedSupplyChainTradeLineItem/ram:SpecifiedLineTradeAgreement/ram:GrossPriceProductTradePrice/ram:BasisQuantity</v>
      </c>
      <c r="BC32" s="99" t="str">
        <f aca="false">IF(S32="","",S32)</f>
        <v>Q</v>
      </c>
      <c r="BD32" s="10" t="str">
        <f aca="false">IF(T32="","",T32)</f>
        <v>E</v>
      </c>
      <c r="BE32" s="99" t="str">
        <f aca="false">IF(U32="","",U32)</f>
        <v>0..1</v>
      </c>
      <c r="BF32" s="99" t="str">
        <f aca="false">IF(V32="","",V32)</f>
        <v>STR-3</v>
      </c>
      <c r="BG32" s="315" t="str">
        <f aca="false">IF(W32="","",W32)</f>
        <v/>
      </c>
      <c r="BH32" s="6"/>
      <c r="BI32" s="10" t="str">
        <f aca="false">Y32</f>
        <v>-</v>
      </c>
      <c r="BJ32" s="10" t="str">
        <f aca="false">Z32</f>
        <v>-</v>
      </c>
      <c r="BK32" s="10" t="str">
        <f aca="false">AA32</f>
        <v>X</v>
      </c>
      <c r="BL32" s="10" t="str">
        <f aca="false">AB32</f>
        <v>X</v>
      </c>
      <c r="BM32" s="10" t="str">
        <f aca="false">AC32</f>
        <v>X</v>
      </c>
      <c r="BN32" s="10" t="str">
        <f aca="false">AD32</f>
        <v>X</v>
      </c>
      <c r="BO32" s="10" t="str">
        <f aca="false">AE32</f>
        <v>X</v>
      </c>
      <c r="BP32" s="6"/>
      <c r="BQ32" s="10" t="str">
        <f aca="false">AG32</f>
        <v>BASIC</v>
      </c>
      <c r="BR32" s="110" t="str">
        <f aca="false">AH32</f>
        <v>BASIC</v>
      </c>
      <c r="BS32" s="47"/>
      <c r="BT32" s="49" t="s">
        <v>6862</v>
      </c>
    </row>
    <row r="33" s="11" customFormat="true" ht="114.75" hidden="false" customHeight="false" outlineLevel="0" collapsed="false">
      <c r="A33" s="58" t="str">
        <f aca="false">IF(OR(T33="E",T33="A"),"YES","NO")</f>
        <v>YES</v>
      </c>
      <c r="B33" s="58"/>
      <c r="C33" s="58"/>
      <c r="D33" s="196" t="s">
        <v>4819</v>
      </c>
      <c r="E33" s="166" t="s">
        <v>735</v>
      </c>
      <c r="F33" s="167"/>
      <c r="G33" s="99" t="n">
        <f aca="false">LEN(R33)-LEN(SUBSTITUTE(R33,"/",""))-1</f>
        <v>6</v>
      </c>
      <c r="H33" s="99" t="s">
        <v>95</v>
      </c>
      <c r="I33" s="201" t="s">
        <v>736</v>
      </c>
      <c r="J33" s="97" t="s">
        <v>737</v>
      </c>
      <c r="K33" s="98" t="s">
        <v>738</v>
      </c>
      <c r="L33" s="98" t="s">
        <v>739</v>
      </c>
      <c r="M33" s="98" t="s">
        <v>740</v>
      </c>
      <c r="N33" s="97" t="s">
        <v>174</v>
      </c>
      <c r="O33" s="99" t="s">
        <v>95</v>
      </c>
      <c r="P33" s="100" t="str">
        <f aca="false">O33</f>
        <v>0..1</v>
      </c>
      <c r="Q33" s="54" t="s">
        <v>4903</v>
      </c>
      <c r="R33" s="109" t="s">
        <v>741</v>
      </c>
      <c r="S33" s="99" t="s">
        <v>176</v>
      </c>
      <c r="T33" s="10" t="str">
        <f aca="false">IF($E33="","",IF(ISERROR(SEARCH("@",$R33)),IF(LEFT($E33,4)="BG-X","EG",IF(LEFT($E33,2)="BG","G",IF(LEFT($E33,4)="BT-X",IF(LEN($E33)-LEN(SUBSTITUTE($E33,"-",))&gt;2,"","E"),IF(LEN($E33)-LEN(SUBSTITUTE($E33,"-",))&gt;1,"","E")))),"A"))</f>
        <v>A</v>
      </c>
      <c r="U33" s="99" t="s">
        <v>95</v>
      </c>
      <c r="V33" s="99"/>
      <c r="W33" s="315"/>
      <c r="X33" s="38"/>
      <c r="Y33" s="10" t="str">
        <f aca="false">IF(AH33=Y$4,"X","-")</f>
        <v>-</v>
      </c>
      <c r="Z33" s="10" t="str">
        <f aca="false">IF(Y33="X","X",IF($AH33=Z$4,"X","-"))</f>
        <v>-</v>
      </c>
      <c r="AA33" s="10" t="str">
        <f aca="false">IF(Z33="X","X",IF($AH33=AA$4,"X","-"))</f>
        <v>X</v>
      </c>
      <c r="AB33" s="10" t="str">
        <f aca="false">IF(AA33="X","X",IF($AH33=AB$4,"X","-"))</f>
        <v>X</v>
      </c>
      <c r="AC33" s="10" t="str">
        <f aca="false">IF(AB33="X","X",IF($AH33=AC$4,"X","-"))</f>
        <v>X</v>
      </c>
      <c r="AD33" s="10" t="str">
        <f aca="false">IF(AC33="X","X",IF($AH33=AD$4,"X","-"))</f>
        <v>X</v>
      </c>
      <c r="AE33" s="10" t="str">
        <f aca="false">IF(AD33="X","X",IF($AH33=AE$4,"X","-"))</f>
        <v>X</v>
      </c>
      <c r="AF33" s="38"/>
      <c r="AG33" s="10" t="s">
        <v>26</v>
      </c>
      <c r="AH33" s="110" t="s">
        <v>26</v>
      </c>
      <c r="AI33" s="38"/>
      <c r="AJ33" s="13" t="str">
        <f aca="false">IF(ISERROR(FIND("/",R33)),R33,LEFT(R33,FIND(CHAR(1),SUBSTITUTE(R33,"/",CHAR(1),LEN(R33)-LEN(SUBSTITUTE(R33,"/",""))))-1))</f>
        <v>/rsm:CrossIndustryInvoice/rsm:SupplyChainTradeTransaction/ram:IncludedSupplyChainTradeLineItem/ram:SpecifiedLineTradeAgreement/ram:GrossPriceProductTradePrice/ram:BasisQuantity</v>
      </c>
      <c r="AK33" s="13" t="str">
        <f aca="false">IF(ISERROR(FIND("/",R33)),R33,MID(R33, FIND(CHAR(1),SUBSTITUTE(R33,"/",CHAR(1), LEN(R33)-LEN(SUBSTITUTE(R33,"/","")))), LEN(R33)))</f>
        <v>/@unitCode</v>
      </c>
      <c r="AL33" s="14" t="n">
        <f aca="false">COUNTIFS(R$4:R33,AJ33)</f>
        <v>1</v>
      </c>
      <c r="AM33" s="1"/>
      <c r="AN33" s="196" t="str">
        <f aca="false">D33</f>
        <v>SCT_LINE_TA</v>
      </c>
      <c r="AO33" s="166" t="str">
        <f aca="false">E33</f>
        <v>BT-150-1</v>
      </c>
      <c r="AP33" s="167" t="str">
        <f aca="false">IF(F33="","",F33)</f>
        <v/>
      </c>
      <c r="AQ33" s="99" t="n">
        <f aca="false">LEN(BB33)-LEN(SUBSTITUTE(BB33,"/",""))-1</f>
        <v>6</v>
      </c>
      <c r="AR33" s="99" t="str">
        <f aca="false">H33</f>
        <v>0..1</v>
      </c>
      <c r="AS33" s="201" t="s">
        <v>742</v>
      </c>
      <c r="AT33" s="97" t="s">
        <v>743</v>
      </c>
      <c r="AU33" s="98" t="s">
        <v>744</v>
      </c>
      <c r="AV33" s="98" t="s">
        <v>745</v>
      </c>
      <c r="AW33" s="98" t="s">
        <v>746</v>
      </c>
      <c r="AX33" s="97" t="s">
        <v>174</v>
      </c>
      <c r="AY33" s="99" t="str">
        <f aca="false">O33</f>
        <v>0..1</v>
      </c>
      <c r="AZ33" s="100" t="str">
        <f aca="false">P33</f>
        <v>0..1</v>
      </c>
      <c r="BA33" s="54" t="str">
        <f aca="false">Q33</f>
        <v>/rsm:CrossIndustryInvoice
/rsm:SupplyChainTradeTransaction
/ram:IncludedSupplyChainTradeLineItem
/ram:SpecifiedLineTradeAgreement
/ram:GrossPriceProductTradePrice
/ram:BasisQuantity
/@unitCode</v>
      </c>
      <c r="BB33" s="109" t="str">
        <f aca="false">R33</f>
        <v>/rsm:CrossIndustryInvoice/rsm:SupplyChainTradeTransaction/ram:IncludedSupplyChainTradeLineItem/ram:SpecifiedLineTradeAgreement/ram:GrossPriceProductTradePrice/ram:BasisQuantity/@unitCode</v>
      </c>
      <c r="BC33" s="99" t="str">
        <f aca="false">IF(S33="","",S33)</f>
        <v>C</v>
      </c>
      <c r="BD33" s="10" t="str">
        <f aca="false">IF(T33="","",T33)</f>
        <v>A</v>
      </c>
      <c r="BE33" s="99" t="str">
        <f aca="false">IF(U33="","",U33)</f>
        <v>0..1</v>
      </c>
      <c r="BF33" s="99" t="str">
        <f aca="false">IF(V33="","",V33)</f>
        <v/>
      </c>
      <c r="BG33" s="315" t="str">
        <f aca="false">IF(W33="","",W33)</f>
        <v/>
      </c>
      <c r="BH33" s="6"/>
      <c r="BI33" s="10" t="str">
        <f aca="false">Y33</f>
        <v>-</v>
      </c>
      <c r="BJ33" s="10" t="str">
        <f aca="false">Z33</f>
        <v>-</v>
      </c>
      <c r="BK33" s="10" t="str">
        <f aca="false">AA33</f>
        <v>X</v>
      </c>
      <c r="BL33" s="10" t="str">
        <f aca="false">AB33</f>
        <v>X</v>
      </c>
      <c r="BM33" s="10" t="str">
        <f aca="false">AC33</f>
        <v>X</v>
      </c>
      <c r="BN33" s="10" t="str">
        <f aca="false">AD33</f>
        <v>X</v>
      </c>
      <c r="BO33" s="10" t="str">
        <f aca="false">AE33</f>
        <v>X</v>
      </c>
      <c r="BP33" s="6"/>
      <c r="BQ33" s="10" t="str">
        <f aca="false">AG33</f>
        <v>BASIC</v>
      </c>
      <c r="BR33" s="110" t="str">
        <f aca="false">AH33</f>
        <v>BASIC</v>
      </c>
      <c r="BS33" s="47"/>
      <c r="BT33" s="49" t="s">
        <v>6862</v>
      </c>
    </row>
    <row r="34" s="11" customFormat="true" ht="99.75" hidden="false" customHeight="false" outlineLevel="0" collapsed="false">
      <c r="A34" s="58" t="str">
        <f aca="false">IF(OR(T34="E",T34="A"),"YES","NO")</f>
        <v>NO</v>
      </c>
      <c r="B34" s="30" t="s">
        <v>4905</v>
      </c>
      <c r="C34" s="30"/>
      <c r="D34" s="196" t="s">
        <v>4819</v>
      </c>
      <c r="E34" s="166" t="s">
        <v>747</v>
      </c>
      <c r="F34" s="167"/>
      <c r="G34" s="107" t="n">
        <f aca="false">LEN(R34)-LEN(SUBSTITUTE(R34,"/",""))-1</f>
        <v>5</v>
      </c>
      <c r="H34" s="107" t="s">
        <v>95</v>
      </c>
      <c r="I34" s="108" t="s">
        <v>4906</v>
      </c>
      <c r="J34" s="97"/>
      <c r="K34" s="98"/>
      <c r="L34" s="98"/>
      <c r="M34" s="98"/>
      <c r="N34" s="97"/>
      <c r="O34" s="99" t="s">
        <v>95</v>
      </c>
      <c r="P34" s="100" t="s">
        <v>112</v>
      </c>
      <c r="Q34" s="54" t="s">
        <v>4907</v>
      </c>
      <c r="R34" s="109" t="s">
        <v>4908</v>
      </c>
      <c r="S34" s="99"/>
      <c r="T34" s="10" t="str">
        <f aca="false">IF($E34="","",IF(ISERROR(SEARCH("@",$R34)),IF(LEFT($E34,4)="BG-X","EG",IF(LEFT($E34,2)="BG","G",IF(LEFT($E34,4)="BT-X",IF(LEN($E34)-LEN(SUBSTITUTE($E34,"-",))&gt;2,"","E"),IF(LEN($E34)-LEN(SUBSTITUTE($E34,"-",))&gt;1,"","E")))),"A"))</f>
        <v/>
      </c>
      <c r="U34" s="99" t="s">
        <v>112</v>
      </c>
      <c r="V34" s="99"/>
      <c r="W34" s="315"/>
      <c r="X34" s="38"/>
      <c r="Y34" s="10" t="str">
        <f aca="false">IF(AH34=Y$4,"X","-")</f>
        <v>-</v>
      </c>
      <c r="Z34" s="10" t="str">
        <f aca="false">IF(Y34="X","X",IF($AH34=Z$4,"X","-"))</f>
        <v>-</v>
      </c>
      <c r="AA34" s="10" t="str">
        <f aca="false">IF(Z34="X","X",IF($AH34=AA$4,"X","-"))</f>
        <v>X</v>
      </c>
      <c r="AB34" s="10" t="str">
        <f aca="false">IF(AA34="X","X",IF($AH34=AB$4,"X","-"))</f>
        <v>X</v>
      </c>
      <c r="AC34" s="10" t="str">
        <f aca="false">IF(AB34="X","X",IF($AH34=AC$4,"X","-"))</f>
        <v>X</v>
      </c>
      <c r="AD34" s="10" t="str">
        <f aca="false">IF(AC34="X","X",IF($AH34=AD$4,"X","-"))</f>
        <v>X</v>
      </c>
      <c r="AE34" s="10" t="str">
        <f aca="false">IF(AD34="X","X",IF($AH34=AE$4,"X","-"))</f>
        <v>X</v>
      </c>
      <c r="AF34" s="38"/>
      <c r="AG34" s="10" t="s">
        <v>26</v>
      </c>
      <c r="AH34" s="110" t="s">
        <v>26</v>
      </c>
      <c r="AI34" s="38"/>
      <c r="AJ34" s="13" t="str">
        <f aca="false">IF(ISERROR(FIND("/",R34)),R34,LEFT(R34,FIND(CHAR(1),SUBSTITUTE(R34,"/",CHAR(1),LEN(R34)-LEN(SUBSTITUTE(R34,"/",""))))-1))</f>
        <v>/rsm:CrossIndustryInvoice/rsm:SupplyChainTradeTransaction/ram:IncludedSupplyChainTradeLineItem/ram:SpecifiedLineTradeAgreement/ram:GrossPriceProductTradePrice</v>
      </c>
      <c r="AK34" s="13" t="str">
        <f aca="false">IF(ISERROR(FIND("/",R34)),R34,MID(R34, FIND(CHAR(1),SUBSTITUTE(R34,"/",CHAR(1), LEN(R34)-LEN(SUBSTITUTE(R34,"/","")))), LEN(R34)))</f>
        <v>/ram:AppliedTradeAllowanceCharge</v>
      </c>
      <c r="AL34" s="14" t="n">
        <f aca="false">COUNTIFS(R$4:R34,AJ34)</f>
        <v>1</v>
      </c>
      <c r="AM34" s="1"/>
      <c r="AN34" s="196" t="str">
        <f aca="false">D34</f>
        <v>SCT_LINE_TA</v>
      </c>
      <c r="AO34" s="166" t="str">
        <f aca="false">E34</f>
        <v>BT-147-00</v>
      </c>
      <c r="AP34" s="167" t="str">
        <f aca="false">IF(F34="","",F34)</f>
        <v/>
      </c>
      <c r="AQ34" s="107" t="n">
        <f aca="false">LEN(BB34)-LEN(SUBSTITUTE(BB34,"/",""))-1</f>
        <v>5</v>
      </c>
      <c r="AR34" s="107" t="str">
        <f aca="false">H34</f>
        <v>0..1</v>
      </c>
      <c r="AS34" s="108" t="s">
        <v>4909</v>
      </c>
      <c r="AT34" s="97"/>
      <c r="AU34" s="98"/>
      <c r="AV34" s="98"/>
      <c r="AW34" s="98"/>
      <c r="AX34" s="97"/>
      <c r="AY34" s="99" t="str">
        <f aca="false">O34</f>
        <v>0..1</v>
      </c>
      <c r="AZ34" s="100" t="str">
        <f aca="false">P34</f>
        <v>0..n</v>
      </c>
      <c r="BA34" s="54" t="str">
        <f aca="false">Q34</f>
        <v>/rsm:CrossIndustryInvoice
/rsm:SupplyChainTradeTransaction
/ram:IncludedSupplyChainTradeLineItem
/ram:SpecifiedLineTradeAgreement
/ram:GrossPriceProductTradePrice
/ram:AppliedTradeAllowanceCharge</v>
      </c>
      <c r="BB34" s="109" t="str">
        <f aca="false">R34</f>
        <v>/rsm:CrossIndustryInvoice/rsm:SupplyChainTradeTransaction/ram:IncludedSupplyChainTradeLineItem/ram:SpecifiedLineTradeAgreement/ram:GrossPriceProductTradePrice/ram:AppliedTradeAllowanceCharge</v>
      </c>
      <c r="BC34" s="99" t="str">
        <f aca="false">IF(S34="","",S34)</f>
        <v/>
      </c>
      <c r="BD34" s="10" t="str">
        <f aca="false">IF(T34="","",T34)</f>
        <v/>
      </c>
      <c r="BE34" s="99" t="str">
        <f aca="false">IF(U34="","",U34)</f>
        <v>0..n</v>
      </c>
      <c r="BF34" s="99" t="str">
        <f aca="false">IF(V34="","",V34)</f>
        <v/>
      </c>
      <c r="BG34" s="315" t="str">
        <f aca="false">IF(W34="","",W34)</f>
        <v/>
      </c>
      <c r="BH34" s="6"/>
      <c r="BI34" s="10" t="str">
        <f aca="false">Y34</f>
        <v>-</v>
      </c>
      <c r="BJ34" s="10" t="str">
        <f aca="false">Z34</f>
        <v>-</v>
      </c>
      <c r="BK34" s="10" t="str">
        <f aca="false">AA34</f>
        <v>X</v>
      </c>
      <c r="BL34" s="10" t="str">
        <f aca="false">AB34</f>
        <v>X</v>
      </c>
      <c r="BM34" s="10" t="str">
        <f aca="false">AC34</f>
        <v>X</v>
      </c>
      <c r="BN34" s="10" t="str">
        <f aca="false">AD34</f>
        <v>X</v>
      </c>
      <c r="BO34" s="10" t="str">
        <f aca="false">AE34</f>
        <v>X</v>
      </c>
      <c r="BP34" s="6"/>
      <c r="BQ34" s="10" t="str">
        <f aca="false">AG34</f>
        <v>BASIC</v>
      </c>
      <c r="BR34" s="110" t="str">
        <f aca="false">AH34</f>
        <v>BASIC</v>
      </c>
      <c r="BS34" s="47"/>
      <c r="BT34" s="49" t="s">
        <v>6862</v>
      </c>
    </row>
    <row r="35" s="11" customFormat="true" ht="114" hidden="false" customHeight="false" outlineLevel="0" collapsed="false">
      <c r="A35" s="58" t="str">
        <f aca="false">IF(OR(T35="E",T35="A"),"YES","NO")</f>
        <v>NO</v>
      </c>
      <c r="B35" s="58"/>
      <c r="C35" s="58"/>
      <c r="D35" s="196" t="s">
        <v>4819</v>
      </c>
      <c r="E35" s="166" t="s">
        <v>753</v>
      </c>
      <c r="F35" s="167"/>
      <c r="G35" s="202" t="n">
        <f aca="false">LEN(R35)-LEN(SUBSTITUTE(R35,"/",""))-1</f>
        <v>6</v>
      </c>
      <c r="H35" s="107" t="s">
        <v>88</v>
      </c>
      <c r="I35" s="108" t="s">
        <v>4910</v>
      </c>
      <c r="J35" s="97"/>
      <c r="K35" s="98"/>
      <c r="L35" s="98"/>
      <c r="M35" s="98"/>
      <c r="N35" s="97"/>
      <c r="O35" s="99" t="s">
        <v>88</v>
      </c>
      <c r="P35" s="100" t="str">
        <f aca="false">O35</f>
        <v>1..1</v>
      </c>
      <c r="Q35" s="54" t="s">
        <v>4911</v>
      </c>
      <c r="R35" s="109" t="s">
        <v>4912</v>
      </c>
      <c r="S35" s="99"/>
      <c r="T35" s="10" t="str">
        <f aca="false">IF($E35="","",IF(ISERROR(SEARCH("@",$R35)),IF(LEFT($E35,4)="BG-X","EG",IF(LEFT($E35,2)="BG","G",IF(LEFT($E35,4)="BT-X",IF(LEN($E35)-LEN(SUBSTITUTE($E35,"-",))&gt;2,"","E"),IF(LEN($E35)-LEN(SUBSTITUTE($E35,"-",))&gt;1,"","E")))),"A"))</f>
        <v/>
      </c>
      <c r="U35" s="99" t="s">
        <v>95</v>
      </c>
      <c r="V35" s="99"/>
      <c r="W35" s="315"/>
      <c r="X35" s="38"/>
      <c r="Y35" s="10" t="str">
        <f aca="false">IF(AH35=Y$4,"X","-")</f>
        <v>-</v>
      </c>
      <c r="Z35" s="10" t="str">
        <f aca="false">IF(Y35="X","X",IF($AH35=Z$4,"X","-"))</f>
        <v>-</v>
      </c>
      <c r="AA35" s="10" t="str">
        <f aca="false">IF(Z35="X","X",IF($AH35=AA$4,"X","-"))</f>
        <v>X</v>
      </c>
      <c r="AB35" s="10" t="str">
        <f aca="false">IF(AA35="X","X",IF($AH35=AB$4,"X","-"))</f>
        <v>X</v>
      </c>
      <c r="AC35" s="10" t="str">
        <f aca="false">IF(AB35="X","X",IF($AH35=AC$4,"X","-"))</f>
        <v>X</v>
      </c>
      <c r="AD35" s="10" t="str">
        <f aca="false">IF(AC35="X","X",IF($AH35=AD$4,"X","-"))</f>
        <v>X</v>
      </c>
      <c r="AE35" s="10" t="str">
        <f aca="false">IF(AD35="X","X",IF($AH35=AE$4,"X","-"))</f>
        <v>X</v>
      </c>
      <c r="AF35" s="38"/>
      <c r="AG35" s="10" t="s">
        <v>26</v>
      </c>
      <c r="AH35" s="110" t="s">
        <v>26</v>
      </c>
      <c r="AI35" s="38"/>
      <c r="AJ35" s="13" t="str">
        <f aca="false">IF(ISERROR(FIND("/",R35)),R35,LEFT(R35,FIND(CHAR(1),SUBSTITUTE(R35,"/",CHAR(1),LEN(R35)-LEN(SUBSTITUTE(R35,"/",""))))-1))</f>
        <v>/rsm:CrossIndustryInvoice/rsm:SupplyChainTradeTransaction/ram:IncludedSupplyChainTradeLineItem/ram:SpecifiedLineTradeAgreement/ram:GrossPriceProductTradePrice/ram:AppliedTradeAllowanceCharge</v>
      </c>
      <c r="AK35" s="13" t="str">
        <f aca="false">IF(ISERROR(FIND("/",R35)),R35,MID(R35, FIND(CHAR(1),SUBSTITUTE(R35,"/",CHAR(1), LEN(R35)-LEN(SUBSTITUTE(R35,"/","")))), LEN(R35)))</f>
        <v>/ram:ChargeIndicator</v>
      </c>
      <c r="AL35" s="14" t="n">
        <f aca="false">COUNTIFS(R$4:R35,AJ35)</f>
        <v>1</v>
      </c>
      <c r="AM35" s="1"/>
      <c r="AN35" s="196" t="str">
        <f aca="false">D35</f>
        <v>SCT_LINE_TA</v>
      </c>
      <c r="AO35" s="166" t="str">
        <f aca="false">E35</f>
        <v>BT-147-01</v>
      </c>
      <c r="AP35" s="167" t="str">
        <f aca="false">IF(F35="","",F35)</f>
        <v/>
      </c>
      <c r="AQ35" s="202" t="n">
        <f aca="false">LEN(BB35)-LEN(SUBSTITUTE(BB35,"/",""))-1</f>
        <v>6</v>
      </c>
      <c r="AR35" s="107" t="str">
        <f aca="false">H35</f>
        <v>1..1</v>
      </c>
      <c r="AS35" s="108" t="s">
        <v>4913</v>
      </c>
      <c r="AT35" s="97"/>
      <c r="AU35" s="98"/>
      <c r="AV35" s="98"/>
      <c r="AW35" s="98"/>
      <c r="AX35" s="97"/>
      <c r="AY35" s="99" t="str">
        <f aca="false">O35</f>
        <v>1..1</v>
      </c>
      <c r="AZ35" s="100" t="str">
        <f aca="false">P35</f>
        <v>1..1</v>
      </c>
      <c r="BA35" s="54" t="str">
        <f aca="false">Q35</f>
        <v>/rsm:CrossIndustryInvoice
/rsm:SupplyChainTradeTransaction
/ram:IncludedSupplyChainTradeLineItem
/ram:SpecifiedLineTradeAgreement
/ram:GrossPriceProductTradePrice
/ram:AppliedTradeAllowanceCharge
/ram:ChargeIndicator</v>
      </c>
      <c r="BB35" s="109" t="str">
        <f aca="false">R35</f>
        <v>/rsm:CrossIndustryInvoice/rsm:SupplyChainTradeTransaction/ram:IncludedSupplyChainTradeLineItem/ram:SpecifiedLineTradeAgreement/ram:GrossPriceProductTradePrice/ram:AppliedTradeAllowanceCharge/ram:ChargeIndicator</v>
      </c>
      <c r="BC35" s="99" t="str">
        <f aca="false">IF(S35="","",S35)</f>
        <v/>
      </c>
      <c r="BD35" s="10" t="str">
        <f aca="false">IF(T35="","",T35)</f>
        <v/>
      </c>
      <c r="BE35" s="99" t="str">
        <f aca="false">IF(U35="","",U35)</f>
        <v>0..1</v>
      </c>
      <c r="BF35" s="99" t="str">
        <f aca="false">IF(V35="","",V35)</f>
        <v/>
      </c>
      <c r="BG35" s="315" t="str">
        <f aca="false">IF(W35="","",W35)</f>
        <v/>
      </c>
      <c r="BH35" s="6"/>
      <c r="BI35" s="10" t="str">
        <f aca="false">Y35</f>
        <v>-</v>
      </c>
      <c r="BJ35" s="10" t="str">
        <f aca="false">Z35</f>
        <v>-</v>
      </c>
      <c r="BK35" s="10" t="str">
        <f aca="false">AA35</f>
        <v>X</v>
      </c>
      <c r="BL35" s="10" t="str">
        <f aca="false">AB35</f>
        <v>X</v>
      </c>
      <c r="BM35" s="10" t="str">
        <f aca="false">AC35</f>
        <v>X</v>
      </c>
      <c r="BN35" s="10" t="str">
        <f aca="false">AD35</f>
        <v>X</v>
      </c>
      <c r="BO35" s="10" t="str">
        <f aca="false">AE35</f>
        <v>X</v>
      </c>
      <c r="BP35" s="6"/>
      <c r="BQ35" s="10" t="str">
        <f aca="false">AG35</f>
        <v>BASIC</v>
      </c>
      <c r="BR35" s="110" t="str">
        <f aca="false">AH35</f>
        <v>BASIC</v>
      </c>
      <c r="BS35" s="47"/>
      <c r="BT35" s="49" t="s">
        <v>6862</v>
      </c>
    </row>
    <row r="36" s="11" customFormat="true" ht="128.25" hidden="false" customHeight="false" outlineLevel="0" collapsed="false">
      <c r="A36" s="58" t="str">
        <f aca="false">IF(OR(T36="E",T36="A"),"YES","NO")</f>
        <v>NO</v>
      </c>
      <c r="B36" s="58"/>
      <c r="C36" s="58"/>
      <c r="D36" s="196" t="s">
        <v>4819</v>
      </c>
      <c r="E36" s="166" t="s">
        <v>757</v>
      </c>
      <c r="F36" s="167"/>
      <c r="G36" s="202" t="n">
        <f aca="false">LEN(R36)-LEN(SUBSTITUTE(R36,"/",""))-1</f>
        <v>7</v>
      </c>
      <c r="H36" s="107" t="s">
        <v>88</v>
      </c>
      <c r="I36" s="108" t="s">
        <v>4914</v>
      </c>
      <c r="J36" s="97"/>
      <c r="K36" s="98" t="s">
        <v>759</v>
      </c>
      <c r="L36" s="98"/>
      <c r="M36" s="98" t="s">
        <v>4915</v>
      </c>
      <c r="N36" s="47" t="s">
        <v>105</v>
      </c>
      <c r="O36" s="99" t="s">
        <v>88</v>
      </c>
      <c r="P36" s="100" t="str">
        <f aca="false">O36</f>
        <v>1..1</v>
      </c>
      <c r="Q36" s="54" t="s">
        <v>4916</v>
      </c>
      <c r="R36" s="109" t="s">
        <v>4917</v>
      </c>
      <c r="S36" s="99" t="s">
        <v>107</v>
      </c>
      <c r="T36" s="10" t="str">
        <f aca="false">IF($E36="","",IF(ISERROR(SEARCH("@",$R36)),IF(LEFT($E36,4)="BG-X","EG",IF(LEFT($E36,2)="BG","G",IF(LEFT($E36,4)="BT-X",IF(LEN($E36)-LEN(SUBSTITUTE($E36,"-",))&gt;2,"","E"),IF(LEN($E36)-LEN(SUBSTITUTE($E36,"-",))&gt;1,"","E")))),"A"))</f>
        <v/>
      </c>
      <c r="U36" s="99" t="s">
        <v>88</v>
      </c>
      <c r="V36" s="99"/>
      <c r="W36" s="315"/>
      <c r="X36" s="38"/>
      <c r="Y36" s="10" t="str">
        <f aca="false">IF(AH36=Y$4,"X","-")</f>
        <v>-</v>
      </c>
      <c r="Z36" s="10" t="str">
        <f aca="false">IF(Y36="X","X",IF($AH36=Z$4,"X","-"))</f>
        <v>-</v>
      </c>
      <c r="AA36" s="10" t="str">
        <f aca="false">IF(Z36="X","X",IF($AH36=AA$4,"X","-"))</f>
        <v>X</v>
      </c>
      <c r="AB36" s="10" t="str">
        <f aca="false">IF(AA36="X","X",IF($AH36=AB$4,"X","-"))</f>
        <v>X</v>
      </c>
      <c r="AC36" s="10" t="str">
        <f aca="false">IF(AB36="X","X",IF($AH36=AC$4,"X","-"))</f>
        <v>X</v>
      </c>
      <c r="AD36" s="10" t="str">
        <f aca="false">IF(AC36="X","X",IF($AH36=AD$4,"X","-"))</f>
        <v>X</v>
      </c>
      <c r="AE36" s="10" t="str">
        <f aca="false">IF(AD36="X","X",IF($AH36=AE$4,"X","-"))</f>
        <v>X</v>
      </c>
      <c r="AF36" s="38"/>
      <c r="AG36" s="10" t="s">
        <v>26</v>
      </c>
      <c r="AH36" s="110" t="s">
        <v>26</v>
      </c>
      <c r="AI36" s="38"/>
      <c r="AJ36" s="13" t="str">
        <f aca="false">IF(ISERROR(FIND("/",R36)),R36,LEFT(R36,FIND(CHAR(1),SUBSTITUTE(R36,"/",CHAR(1),LEN(R36)-LEN(SUBSTITUTE(R36,"/",""))))-1))</f>
        <v>/rsm:CrossIndustryInvoice/rsm:SupplyChainTradeTransaction/ram:IncludedSupplyChainTradeLineItem/ram:SpecifiedLineTradeAgreement/ram:GrossPriceProductTradePrice/ram:AppliedTradeAllowanceCharge/ram:ChargeIndicator</v>
      </c>
      <c r="AK36" s="13" t="str">
        <f aca="false">IF(ISERROR(FIND("/",R36)),R36,MID(R36, FIND(CHAR(1),SUBSTITUTE(R36,"/",CHAR(1), LEN(R36)-LEN(SUBSTITUTE(R36,"/","")))), LEN(R36)))</f>
        <v>/udt:Indicator</v>
      </c>
      <c r="AL36" s="14" t="n">
        <f aca="false">COUNTIFS(R$4:R36,AJ36)</f>
        <v>1</v>
      </c>
      <c r="AM36" s="1"/>
      <c r="AN36" s="196" t="str">
        <f aca="false">D36</f>
        <v>SCT_LINE_TA</v>
      </c>
      <c r="AO36" s="166" t="str">
        <f aca="false">E36</f>
        <v>BT-147-02</v>
      </c>
      <c r="AP36" s="167" t="str">
        <f aca="false">IF(F36="","",F36)</f>
        <v/>
      </c>
      <c r="AQ36" s="202" t="n">
        <f aca="false">LEN(BB36)-LEN(SUBSTITUTE(BB36,"/",""))-1</f>
        <v>7</v>
      </c>
      <c r="AR36" s="107" t="str">
        <f aca="false">H36</f>
        <v>1..1</v>
      </c>
      <c r="AS36" s="108" t="s">
        <v>4918</v>
      </c>
      <c r="AT36" s="97"/>
      <c r="AU36" s="98"/>
      <c r="AV36" s="98"/>
      <c r="AW36" s="98" t="s">
        <v>4919</v>
      </c>
      <c r="AX36" s="97" t="s">
        <v>6866</v>
      </c>
      <c r="AY36" s="99" t="str">
        <f aca="false">O36</f>
        <v>1..1</v>
      </c>
      <c r="AZ36" s="100" t="str">
        <f aca="false">P36</f>
        <v>1..1</v>
      </c>
      <c r="BA36" s="54" t="str">
        <f aca="false">Q36</f>
        <v>/rsm:CrossIndustryInvoice
/rsm:SupplyChainTradeTransaction
/ram:IncludedSupplyChainTradeLineItem
/ram:SpecifiedLineTradeAgreement
/ram:GrossPriceProductTradePrice
/ram:AppliedTradeAllowanceCharge
/ram:ChargeIndicator
/udt:Indicator</v>
      </c>
      <c r="BB36" s="109" t="str">
        <f aca="false">R36</f>
        <v>/rsm:CrossIndustryInvoice/rsm:SupplyChainTradeTransaction/ram:IncludedSupplyChainTradeLineItem/ram:SpecifiedLineTradeAgreement/ram:GrossPriceProductTradePrice/ram:AppliedTradeAllowanceCharge/ram:ChargeIndicator/udt:Indicator</v>
      </c>
      <c r="BC36" s="99" t="str">
        <f aca="false">IF(S36="","",S36)</f>
        <v>XI</v>
      </c>
      <c r="BD36" s="10" t="str">
        <f aca="false">IF(T36="","",T36)</f>
        <v/>
      </c>
      <c r="BE36" s="99" t="str">
        <f aca="false">IF(U36="","",U36)</f>
        <v>1..1</v>
      </c>
      <c r="BF36" s="99" t="str">
        <f aca="false">IF(V36="","",V36)</f>
        <v/>
      </c>
      <c r="BG36" s="315" t="str">
        <f aca="false">IF(W36="","",W36)</f>
        <v/>
      </c>
      <c r="BH36" s="6"/>
      <c r="BI36" s="10" t="str">
        <f aca="false">Y36</f>
        <v>-</v>
      </c>
      <c r="BJ36" s="10" t="str">
        <f aca="false">Z36</f>
        <v>-</v>
      </c>
      <c r="BK36" s="10" t="str">
        <f aca="false">AA36</f>
        <v>X</v>
      </c>
      <c r="BL36" s="10" t="str">
        <f aca="false">AB36</f>
        <v>X</v>
      </c>
      <c r="BM36" s="10" t="str">
        <f aca="false">AC36</f>
        <v>X</v>
      </c>
      <c r="BN36" s="10" t="str">
        <f aca="false">AD36</f>
        <v>X</v>
      </c>
      <c r="BO36" s="10" t="str">
        <f aca="false">AE36</f>
        <v>X</v>
      </c>
      <c r="BP36" s="6"/>
      <c r="BQ36" s="10" t="str">
        <f aca="false">AG36</f>
        <v>BASIC</v>
      </c>
      <c r="BR36" s="110" t="str">
        <f aca="false">AH36</f>
        <v>BASIC</v>
      </c>
      <c r="BS36" s="47"/>
      <c r="BT36" s="49" t="s">
        <v>6862</v>
      </c>
    </row>
    <row r="37" s="11" customFormat="true" ht="114" hidden="false" customHeight="false" outlineLevel="0" collapsed="false">
      <c r="A37" s="58" t="str">
        <f aca="false">IF(OR(T37="E",T37="A"),"YES","NO")</f>
        <v>YES</v>
      </c>
      <c r="B37" s="58"/>
      <c r="C37" s="58"/>
      <c r="D37" s="196" t="s">
        <v>4819</v>
      </c>
      <c r="E37" s="166" t="s">
        <v>772</v>
      </c>
      <c r="F37" s="167" t="s">
        <v>772</v>
      </c>
      <c r="G37" s="99" t="n">
        <f aca="false">LEN(R37)-LEN(SUBSTITUTE(R37,"/",""))-1</f>
        <v>6</v>
      </c>
      <c r="H37" s="99" t="s">
        <v>95</v>
      </c>
      <c r="I37" s="97" t="s">
        <v>773</v>
      </c>
      <c r="J37" s="97" t="s">
        <v>774</v>
      </c>
      <c r="K37" s="98" t="s">
        <v>775</v>
      </c>
      <c r="L37" s="98"/>
      <c r="M37" s="98"/>
      <c r="N37" s="97" t="s">
        <v>720</v>
      </c>
      <c r="O37" s="99" t="s">
        <v>88</v>
      </c>
      <c r="P37" s="100" t="str">
        <f aca="false">O37</f>
        <v>1..1</v>
      </c>
      <c r="Q37" s="54" t="s">
        <v>4928</v>
      </c>
      <c r="R37" s="109" t="s">
        <v>4929</v>
      </c>
      <c r="S37" s="99" t="s">
        <v>722</v>
      </c>
      <c r="T37" s="10" t="str">
        <f aca="false">IF($E37="","",IF(ISERROR(SEARCH("@",$R37)),IF(LEFT($E37,4)="BG-X","EG",IF(LEFT($E37,2)="BG","G",IF(LEFT($E37,4)="BT-X",IF(LEN($E37)-LEN(SUBSTITUTE($E37,"-",))&gt;2,"","E"),IF(LEN($E37)-LEN(SUBSTITUTE($E37,"-",))&gt;1,"","E")))),"A"))</f>
        <v>E</v>
      </c>
      <c r="U37" s="99" t="s">
        <v>112</v>
      </c>
      <c r="V37" s="99" t="s">
        <v>122</v>
      </c>
      <c r="W37" s="315"/>
      <c r="X37" s="38"/>
      <c r="Y37" s="10" t="str">
        <f aca="false">IF(AH37=Y$4,"X","-")</f>
        <v>-</v>
      </c>
      <c r="Z37" s="10" t="str">
        <f aca="false">IF(Y37="X","X",IF($AH37=Z$4,"X","-"))</f>
        <v>-</v>
      </c>
      <c r="AA37" s="10" t="str">
        <f aca="false">IF(Z37="X","X",IF($AH37=AA$4,"X","-"))</f>
        <v>X</v>
      </c>
      <c r="AB37" s="10" t="str">
        <f aca="false">IF(AA37="X","X",IF($AH37=AB$4,"X","-"))</f>
        <v>X</v>
      </c>
      <c r="AC37" s="10" t="str">
        <f aca="false">IF(AB37="X","X",IF($AH37=AC$4,"X","-"))</f>
        <v>X</v>
      </c>
      <c r="AD37" s="10" t="str">
        <f aca="false">IF(AC37="X","X",IF($AH37=AD$4,"X","-"))</f>
        <v>X</v>
      </c>
      <c r="AE37" s="10" t="str">
        <f aca="false">IF(AD37="X","X",IF($AH37=AE$4,"X","-"))</f>
        <v>X</v>
      </c>
      <c r="AF37" s="38"/>
      <c r="AG37" s="10" t="s">
        <v>26</v>
      </c>
      <c r="AH37" s="110" t="s">
        <v>26</v>
      </c>
      <c r="AI37" s="38"/>
      <c r="AJ37" s="13" t="str">
        <f aca="false">IF(ISERROR(FIND("/",R37)),R37,LEFT(R37,FIND(CHAR(1),SUBSTITUTE(R37,"/",CHAR(1),LEN(R37)-LEN(SUBSTITUTE(R37,"/",""))))-1))</f>
        <v>/rsm:CrossIndustryInvoice/rsm:SupplyChainTradeTransaction/ram:IncludedSupplyChainTradeLineItem/ram:SpecifiedLineTradeAgreement/ram:GrossPriceProductTradePrice/ram:AppliedTradeAllowanceCharge</v>
      </c>
      <c r="AK37" s="13" t="str">
        <f aca="false">IF(ISERROR(FIND("/",R37)),R37,MID(R37, FIND(CHAR(1),SUBSTITUTE(R37,"/",CHAR(1), LEN(R37)-LEN(SUBSTITUTE(R37,"/","")))), LEN(R37)))</f>
        <v>/ram:ActualAmount</v>
      </c>
      <c r="AL37" s="14" t="n">
        <f aca="false">COUNTIFS(R$4:R37,AJ37)</f>
        <v>1</v>
      </c>
      <c r="AM37" s="1"/>
      <c r="AN37" s="196" t="str">
        <f aca="false">D37</f>
        <v>SCT_LINE_TA</v>
      </c>
      <c r="AO37" s="166" t="str">
        <f aca="false">E37</f>
        <v>BT-147</v>
      </c>
      <c r="AP37" s="167" t="str">
        <f aca="false">IF(F37="","",F37)</f>
        <v>BT-147</v>
      </c>
      <c r="AQ37" s="99" t="n">
        <f aca="false">LEN(BB37)-LEN(SUBSTITUTE(BB37,"/",""))-1</f>
        <v>6</v>
      </c>
      <c r="AR37" s="99" t="str">
        <f aca="false">H37</f>
        <v>0..1</v>
      </c>
      <c r="AS37" s="97" t="s">
        <v>752</v>
      </c>
      <c r="AT37" s="97" t="s">
        <v>777</v>
      </c>
      <c r="AU37" s="98" t="s">
        <v>778</v>
      </c>
      <c r="AV37" s="98"/>
      <c r="AW37" s="98"/>
      <c r="AX37" s="97" t="s">
        <v>4896</v>
      </c>
      <c r="AY37" s="99" t="str">
        <f aca="false">O37</f>
        <v>1..1</v>
      </c>
      <c r="AZ37" s="100" t="str">
        <f aca="false">P37</f>
        <v>1..1</v>
      </c>
      <c r="BA37" s="54" t="str">
        <f aca="false">Q37</f>
        <v>/rsm:CrossIndustryInvoice
/rsm:SupplyChainTradeTransaction
/ram:IncludedSupplyChainTradeLineItem
/ram:SpecifiedLineTradeAgreement
/ram:GrossPriceProductTradePrice
/ram:AppliedTradeAllowanceCharge
/ram:ActualAmount</v>
      </c>
      <c r="BB37" s="109" t="str">
        <f aca="false">R37</f>
        <v>/rsm:CrossIndustryInvoice/rsm:SupplyChainTradeTransaction/ram:IncludedSupplyChainTradeLineItem/ram:SpecifiedLineTradeAgreement/ram:GrossPriceProductTradePrice/ram:AppliedTradeAllowanceCharge/ram:ActualAmount</v>
      </c>
      <c r="BC37" s="99" t="str">
        <f aca="false">IF(S37="","",S37)</f>
        <v>U</v>
      </c>
      <c r="BD37" s="10" t="str">
        <f aca="false">IF(T37="","",T37)</f>
        <v>E</v>
      </c>
      <c r="BE37" s="99" t="str">
        <f aca="false">IF(U37="","",U37)</f>
        <v>0..n</v>
      </c>
      <c r="BF37" s="99" t="str">
        <f aca="false">IF(V37="","",V37)</f>
        <v>CAR-3</v>
      </c>
      <c r="BG37" s="315" t="str">
        <f aca="false">IF(W37="","",W37)</f>
        <v/>
      </c>
      <c r="BH37" s="6"/>
      <c r="BI37" s="10" t="str">
        <f aca="false">Y37</f>
        <v>-</v>
      </c>
      <c r="BJ37" s="10" t="str">
        <f aca="false">Z37</f>
        <v>-</v>
      </c>
      <c r="BK37" s="10" t="str">
        <f aca="false">AA37</f>
        <v>X</v>
      </c>
      <c r="BL37" s="10" t="str">
        <f aca="false">AB37</f>
        <v>X</v>
      </c>
      <c r="BM37" s="10" t="str">
        <f aca="false">AC37</f>
        <v>X</v>
      </c>
      <c r="BN37" s="10" t="str">
        <f aca="false">AD37</f>
        <v>X</v>
      </c>
      <c r="BO37" s="10" t="str">
        <f aca="false">AE37</f>
        <v>X</v>
      </c>
      <c r="BP37" s="6"/>
      <c r="BQ37" s="10" t="str">
        <f aca="false">AG37</f>
        <v>BASIC</v>
      </c>
      <c r="BR37" s="110" t="str">
        <f aca="false">AH37</f>
        <v>BASIC</v>
      </c>
      <c r="BS37" s="47"/>
      <c r="BT37" s="49" t="s">
        <v>6862</v>
      </c>
    </row>
    <row r="38" s="11" customFormat="true" ht="85.5" hidden="false" customHeight="false" outlineLevel="0" collapsed="false">
      <c r="A38" s="58" t="str">
        <f aca="false">IF(OR(T38="E",T38="A"),"YES","NO")</f>
        <v>NO</v>
      </c>
      <c r="B38" s="58"/>
      <c r="C38" s="58"/>
      <c r="D38" s="196" t="s">
        <v>4819</v>
      </c>
      <c r="E38" s="170" t="s">
        <v>829</v>
      </c>
      <c r="F38" s="171"/>
      <c r="G38" s="172" t="n">
        <f aca="false">LEN(R38)-LEN(SUBSTITUTE(R38,"/",""))-1</f>
        <v>4</v>
      </c>
      <c r="H38" s="172" t="s">
        <v>88</v>
      </c>
      <c r="I38" s="173" t="s">
        <v>4960</v>
      </c>
      <c r="J38" s="173"/>
      <c r="K38" s="174"/>
      <c r="L38" s="174"/>
      <c r="M38" s="174"/>
      <c r="N38" s="173"/>
      <c r="O38" s="175" t="s">
        <v>88</v>
      </c>
      <c r="P38" s="175" t="str">
        <f aca="false">O38</f>
        <v>1..1</v>
      </c>
      <c r="Q38" s="176" t="s">
        <v>4961</v>
      </c>
      <c r="R38" s="177" t="s">
        <v>832</v>
      </c>
      <c r="S38" s="172"/>
      <c r="T38" s="178" t="str">
        <f aca="false">IF($E38="","",IF(ISERROR(SEARCH("@",$R38)),IF(LEFT($E38,4)="BG-X","EG",IF(LEFT($E38,2)="BG","G",IF(LEFT($E38,4)="BT-X",IF(LEN($E38)-LEN(SUBSTITUTE($E38,"-",))&gt;2,"","E"),IF(LEN($E38)-LEN(SUBSTITUTE($E38,"-",))&gt;1,"","E")))),"A"))</f>
        <v/>
      </c>
      <c r="U38" s="172" t="s">
        <v>95</v>
      </c>
      <c r="V38" s="172"/>
      <c r="W38" s="365"/>
      <c r="X38" s="38"/>
      <c r="Y38" s="178" t="str">
        <f aca="false">IF(AH38=Y$4,"X","-")</f>
        <v>-</v>
      </c>
      <c r="Z38" s="178" t="str">
        <f aca="false">IF(Y38="X","X",IF($AH38=Z$4,"X","-"))</f>
        <v>-</v>
      </c>
      <c r="AA38" s="178" t="str">
        <f aca="false">IF(Z38="X","X",IF($AH38=AA$4,"X","-"))</f>
        <v>X</v>
      </c>
      <c r="AB38" s="178" t="str">
        <f aca="false">IF(AA38="X","X",IF($AH38=AB$4,"X","-"))</f>
        <v>X</v>
      </c>
      <c r="AC38" s="178" t="str">
        <f aca="false">IF(AB38="X","X",IF($AH38=AC$4,"X","-"))</f>
        <v>X</v>
      </c>
      <c r="AD38" s="178" t="str">
        <f aca="false">IF(AC38="X","X",IF($AH38=AD$4,"X","-"))</f>
        <v>X</v>
      </c>
      <c r="AE38" s="178" t="str">
        <f aca="false">IF(AD38="X","X",IF($AH38=AE$4,"X","-"))</f>
        <v>X</v>
      </c>
      <c r="AF38" s="38"/>
      <c r="AG38" s="178" t="s">
        <v>26</v>
      </c>
      <c r="AH38" s="178" t="s">
        <v>26</v>
      </c>
      <c r="AI38" s="38"/>
      <c r="AJ38" s="13" t="str">
        <f aca="false">IF(ISERROR(FIND("/",R38)),R38,LEFT(R38,FIND(CHAR(1),SUBSTITUTE(R38,"/",CHAR(1),LEN(R38)-LEN(SUBSTITUTE(R38,"/",""))))-1))</f>
        <v>/rsm:CrossIndustryInvoice/rsm:SupplyChainTradeTransaction/ram:IncludedSupplyChainTradeLineItem/ram:SpecifiedLineTradeAgreement</v>
      </c>
      <c r="AK38" s="13" t="str">
        <f aca="false">IF(ISERROR(FIND("/",R38)),R38,MID(R38, FIND(CHAR(1),SUBSTITUTE(R38,"/",CHAR(1), LEN(R38)-LEN(SUBSTITUTE(R38,"/","")))), LEN(R38)))</f>
        <v>/ram:NetPriceProductTradePrice</v>
      </c>
      <c r="AL38" s="14" t="n">
        <f aca="false">COUNTIFS(R$4:R38,AJ38)</f>
        <v>1</v>
      </c>
      <c r="AM38" s="1"/>
      <c r="AN38" s="196" t="str">
        <f aca="false">D38</f>
        <v>SCT_LINE_TA</v>
      </c>
      <c r="AO38" s="170" t="str">
        <f aca="false">E38</f>
        <v>BT-146-00</v>
      </c>
      <c r="AP38" s="171" t="str">
        <f aca="false">IF(F38="","",F38)</f>
        <v/>
      </c>
      <c r="AQ38" s="172" t="n">
        <f aca="false">LEN(BB38)-LEN(SUBSTITUTE(BB38,"/",""))-1</f>
        <v>4</v>
      </c>
      <c r="AR38" s="172" t="str">
        <f aca="false">H38</f>
        <v>1..1</v>
      </c>
      <c r="AS38" s="173" t="s">
        <v>4962</v>
      </c>
      <c r="AT38" s="173"/>
      <c r="AU38" s="174" t="s">
        <v>834</v>
      </c>
      <c r="AV38" s="174"/>
      <c r="AW38" s="174"/>
      <c r="AX38" s="173"/>
      <c r="AY38" s="175" t="str">
        <f aca="false">O38</f>
        <v>1..1</v>
      </c>
      <c r="AZ38" s="175" t="str">
        <f aca="false">P38</f>
        <v>1..1</v>
      </c>
      <c r="BA38" s="176" t="str">
        <f aca="false">Q38</f>
        <v>/rsm:CrossIndustryInvoice
/rsm:SupplyChainTradeTransaction
/ram:IncludedSupplyChainTradeLineItem
/ram:SpecifiedLineTradeAgreement
/ram:NetPriceProductTradePrice</v>
      </c>
      <c r="BB38" s="177" t="str">
        <f aca="false">R38</f>
        <v>/rsm:CrossIndustryInvoice/rsm:SupplyChainTradeTransaction/ram:IncludedSupplyChainTradeLineItem/ram:SpecifiedLineTradeAgreement/ram:NetPriceProductTradePrice</v>
      </c>
      <c r="BC38" s="172" t="str">
        <f aca="false">IF(S38="","",S38)</f>
        <v/>
      </c>
      <c r="BD38" s="178" t="str">
        <f aca="false">IF(T38="","",T38)</f>
        <v/>
      </c>
      <c r="BE38" s="172" t="str">
        <f aca="false">IF(U38="","",U38)</f>
        <v>0..1</v>
      </c>
      <c r="BF38" s="172" t="str">
        <f aca="false">IF(V38="","",V38)</f>
        <v/>
      </c>
      <c r="BG38" s="365" t="str">
        <f aca="false">IF(W38="","",W38)</f>
        <v/>
      </c>
      <c r="BH38" s="6"/>
      <c r="BI38" s="178" t="str">
        <f aca="false">Y38</f>
        <v>-</v>
      </c>
      <c r="BJ38" s="178" t="str">
        <f aca="false">Z38</f>
        <v>-</v>
      </c>
      <c r="BK38" s="178" t="str">
        <f aca="false">AA38</f>
        <v>X</v>
      </c>
      <c r="BL38" s="178" t="str">
        <f aca="false">AB38</f>
        <v>X</v>
      </c>
      <c r="BM38" s="178" t="str">
        <f aca="false">AC38</f>
        <v>X</v>
      </c>
      <c r="BN38" s="178" t="str">
        <f aca="false">AD38</f>
        <v>X</v>
      </c>
      <c r="BO38" s="178" t="str">
        <f aca="false">AE38</f>
        <v>X</v>
      </c>
      <c r="BP38" s="6"/>
      <c r="BQ38" s="178" t="str">
        <f aca="false">AG38</f>
        <v>BASIC</v>
      </c>
      <c r="BR38" s="178" t="str">
        <f aca="false">AH38</f>
        <v>BASIC</v>
      </c>
      <c r="BS38" s="47"/>
      <c r="BT38" s="49" t="s">
        <v>6862</v>
      </c>
    </row>
    <row r="39" s="11" customFormat="true" ht="99.75" hidden="false" customHeight="false" outlineLevel="0" collapsed="false">
      <c r="A39" s="58" t="str">
        <f aca="false">IF(OR(T39="E",T39="A"),"YES","NO")</f>
        <v>YES</v>
      </c>
      <c r="B39" s="58"/>
      <c r="C39" s="58"/>
      <c r="D39" s="196" t="s">
        <v>4819</v>
      </c>
      <c r="E39" s="166" t="s">
        <v>835</v>
      </c>
      <c r="F39" s="167" t="s">
        <v>835</v>
      </c>
      <c r="G39" s="99" t="n">
        <f aca="false">LEN(R39)-LEN(SUBSTITUTE(R39,"/",""))-1</f>
        <v>5</v>
      </c>
      <c r="H39" s="99" t="s">
        <v>88</v>
      </c>
      <c r="I39" s="97" t="s">
        <v>836</v>
      </c>
      <c r="J39" s="97" t="s">
        <v>837</v>
      </c>
      <c r="K39" s="98" t="s">
        <v>838</v>
      </c>
      <c r="L39" s="98" t="s">
        <v>839</v>
      </c>
      <c r="M39" s="98" t="s">
        <v>840</v>
      </c>
      <c r="N39" s="97" t="s">
        <v>720</v>
      </c>
      <c r="O39" s="99" t="s">
        <v>88</v>
      </c>
      <c r="P39" s="100" t="str">
        <f aca="false">O39</f>
        <v>1..1</v>
      </c>
      <c r="Q39" s="54" t="s">
        <v>4963</v>
      </c>
      <c r="R39" s="109" t="s">
        <v>841</v>
      </c>
      <c r="S39" s="99" t="s">
        <v>722</v>
      </c>
      <c r="T39" s="10" t="str">
        <f aca="false">IF($E39="","",IF(ISERROR(SEARCH("@",$R39)),IF(LEFT($E39,4)="BG-X","EG",IF(LEFT($E39,2)="BG","G",IF(LEFT($E39,4)="BT-X",IF(LEN($E39)-LEN(SUBSTITUTE($E39,"-",))&gt;2,"","E"),IF(LEN($E39)-LEN(SUBSTITUTE($E39,"-",))&gt;1,"","E")))),"A"))</f>
        <v>E</v>
      </c>
      <c r="U39" s="99" t="s">
        <v>274</v>
      </c>
      <c r="V39" s="99" t="s">
        <v>122</v>
      </c>
      <c r="W39" s="315"/>
      <c r="X39" s="38"/>
      <c r="Y39" s="10" t="str">
        <f aca="false">IF(AH39=Y$4,"X","-")</f>
        <v>-</v>
      </c>
      <c r="Z39" s="10" t="str">
        <f aca="false">IF(Y39="X","X",IF($AH39=Z$4,"X","-"))</f>
        <v>-</v>
      </c>
      <c r="AA39" s="10" t="str">
        <f aca="false">IF(Z39="X","X",IF($AH39=AA$4,"X","-"))</f>
        <v>X</v>
      </c>
      <c r="AB39" s="10" t="str">
        <f aca="false">IF(AA39="X","X",IF($AH39=AB$4,"X","-"))</f>
        <v>X</v>
      </c>
      <c r="AC39" s="10" t="str">
        <f aca="false">IF(AB39="X","X",IF($AH39=AC$4,"X","-"))</f>
        <v>X</v>
      </c>
      <c r="AD39" s="10" t="str">
        <f aca="false">IF(AC39="X","X",IF($AH39=AD$4,"X","-"))</f>
        <v>X</v>
      </c>
      <c r="AE39" s="10" t="str">
        <f aca="false">IF(AD39="X","X",IF($AH39=AE$4,"X","-"))</f>
        <v>X</v>
      </c>
      <c r="AF39" s="38"/>
      <c r="AG39" s="10" t="s">
        <v>26</v>
      </c>
      <c r="AH39" s="110" t="s">
        <v>26</v>
      </c>
      <c r="AI39" s="38"/>
      <c r="AJ39" s="13" t="str">
        <f aca="false">IF(ISERROR(FIND("/",R39)),R39,LEFT(R39,FIND(CHAR(1),SUBSTITUTE(R39,"/",CHAR(1),LEN(R39)-LEN(SUBSTITUTE(R39,"/",""))))-1))</f>
        <v>/rsm:CrossIndustryInvoice/rsm:SupplyChainTradeTransaction/ram:IncludedSupplyChainTradeLineItem/ram:SpecifiedLineTradeAgreement/ram:NetPriceProductTradePrice</v>
      </c>
      <c r="AK39" s="13" t="str">
        <f aca="false">IF(ISERROR(FIND("/",R39)),R39,MID(R39, FIND(CHAR(1),SUBSTITUTE(R39,"/",CHAR(1), LEN(R39)-LEN(SUBSTITUTE(R39,"/","")))), LEN(R39)))</f>
        <v>/ram:ChargeAmount</v>
      </c>
      <c r="AL39" s="14" t="n">
        <f aca="false">COUNTIFS(R$4:R39,AJ39)</f>
        <v>1</v>
      </c>
      <c r="AM39" s="1"/>
      <c r="AN39" s="196" t="str">
        <f aca="false">D39</f>
        <v>SCT_LINE_TA</v>
      </c>
      <c r="AO39" s="166" t="str">
        <f aca="false">E39</f>
        <v>BT-146</v>
      </c>
      <c r="AP39" s="167" t="str">
        <f aca="false">IF(F39="","",F39)</f>
        <v>BT-146</v>
      </c>
      <c r="AQ39" s="99" t="n">
        <f aca="false">LEN(BB39)-LEN(SUBSTITUTE(BB39,"/",""))-1</f>
        <v>5</v>
      </c>
      <c r="AR39" s="99" t="str">
        <f aca="false">H39</f>
        <v>1..1</v>
      </c>
      <c r="AS39" s="97" t="s">
        <v>842</v>
      </c>
      <c r="AT39" s="97" t="s">
        <v>843</v>
      </c>
      <c r="AU39" s="98" t="s">
        <v>844</v>
      </c>
      <c r="AV39" s="98" t="s">
        <v>845</v>
      </c>
      <c r="AW39" s="98" t="s">
        <v>846</v>
      </c>
      <c r="AX39" s="97" t="s">
        <v>4896</v>
      </c>
      <c r="AY39" s="99" t="str">
        <f aca="false">O39</f>
        <v>1..1</v>
      </c>
      <c r="AZ39" s="100" t="str">
        <f aca="false">P39</f>
        <v>1..1</v>
      </c>
      <c r="BA39" s="54" t="str">
        <f aca="false">Q39</f>
        <v>/rsm:CrossIndustryInvoice
/rsm:SupplyChainTradeTransaction
/ram:IncludedSupplyChainTradeLineItem
/ram:SpecifiedLineTradeAgreement
/ram:NetPriceProductTradePrice
/ram:ChargeAmount</v>
      </c>
      <c r="BB39" s="109" t="str">
        <f aca="false">R39</f>
        <v>/rsm:CrossIndustryInvoice/rsm:SupplyChainTradeTransaction/ram:IncludedSupplyChainTradeLineItem/ram:SpecifiedLineTradeAgreement/ram:NetPriceProductTradePrice/ram:ChargeAmount</v>
      </c>
      <c r="BC39" s="99" t="str">
        <f aca="false">IF(S39="","",S39)</f>
        <v>U</v>
      </c>
      <c r="BD39" s="10" t="str">
        <f aca="false">IF(T39="","",T39)</f>
        <v>E</v>
      </c>
      <c r="BE39" s="99" t="str">
        <f aca="false">IF(U39="","",U39)</f>
        <v>1..n</v>
      </c>
      <c r="BF39" s="99" t="str">
        <f aca="false">IF(V39="","",V39)</f>
        <v>CAR-3</v>
      </c>
      <c r="BG39" s="315" t="str">
        <f aca="false">IF(W39="","",W39)</f>
        <v/>
      </c>
      <c r="BH39" s="6"/>
      <c r="BI39" s="10" t="str">
        <f aca="false">Y39</f>
        <v>-</v>
      </c>
      <c r="BJ39" s="10" t="str">
        <f aca="false">Z39</f>
        <v>-</v>
      </c>
      <c r="BK39" s="10" t="str">
        <f aca="false">AA39</f>
        <v>X</v>
      </c>
      <c r="BL39" s="10" t="str">
        <f aca="false">AB39</f>
        <v>X</v>
      </c>
      <c r="BM39" s="10" t="str">
        <f aca="false">AC39</f>
        <v>X</v>
      </c>
      <c r="BN39" s="10" t="str">
        <f aca="false">AD39</f>
        <v>X</v>
      </c>
      <c r="BO39" s="10" t="str">
        <f aca="false">AE39</f>
        <v>X</v>
      </c>
      <c r="BP39" s="6"/>
      <c r="BQ39" s="10" t="str">
        <f aca="false">AG39</f>
        <v>BASIC</v>
      </c>
      <c r="BR39" s="110" t="str">
        <f aca="false">AH39</f>
        <v>BASIC</v>
      </c>
      <c r="BS39" s="47"/>
      <c r="BT39" s="49" t="s">
        <v>6862</v>
      </c>
    </row>
    <row r="40" s="11" customFormat="true" ht="99.75" hidden="false" customHeight="false" outlineLevel="0" collapsed="false">
      <c r="A40" s="58" t="str">
        <f aca="false">IF(OR(T40="E",T40="A"),"YES","NO")</f>
        <v>YES</v>
      </c>
      <c r="B40" s="58"/>
      <c r="C40" s="58"/>
      <c r="D40" s="196" t="s">
        <v>4819</v>
      </c>
      <c r="E40" s="166" t="s">
        <v>847</v>
      </c>
      <c r="F40" s="167" t="s">
        <v>847</v>
      </c>
      <c r="G40" s="99" t="n">
        <f aca="false">LEN(R40)-LEN(SUBSTITUTE(R40,"/",""))-1</f>
        <v>5</v>
      </c>
      <c r="H40" s="99" t="s">
        <v>95</v>
      </c>
      <c r="I40" s="97" t="s">
        <v>728</v>
      </c>
      <c r="J40" s="97" t="s">
        <v>729</v>
      </c>
      <c r="K40" s="98"/>
      <c r="L40" s="98" t="s">
        <v>730</v>
      </c>
      <c r="M40" s="98"/>
      <c r="N40" s="97" t="s">
        <v>440</v>
      </c>
      <c r="O40" s="99" t="s">
        <v>95</v>
      </c>
      <c r="P40" s="100" t="str">
        <f aca="false">O40</f>
        <v>0..1</v>
      </c>
      <c r="Q40" s="54" t="s">
        <v>4964</v>
      </c>
      <c r="R40" s="109" t="s">
        <v>848</v>
      </c>
      <c r="S40" s="99" t="s">
        <v>442</v>
      </c>
      <c r="T40" s="10" t="str">
        <f aca="false">IF($E40="","",IF(ISERROR(SEARCH("@",$R40)),IF(LEFT($E40,4)="BG-X","EG",IF(LEFT($E40,2)="BG","G",IF(LEFT($E40,4)="BT-X",IF(LEN($E40)-LEN(SUBSTITUTE($E40,"-",))&gt;2,"","E"),IF(LEN($E40)-LEN(SUBSTITUTE($E40,"-",))&gt;1,"","E")))),"A"))</f>
        <v>E</v>
      </c>
      <c r="U40" s="99" t="s">
        <v>95</v>
      </c>
      <c r="V40" s="99" t="s">
        <v>562</v>
      </c>
      <c r="W40" s="315"/>
      <c r="X40" s="38"/>
      <c r="Y40" s="10" t="str">
        <f aca="false">IF(AH40=Y$4,"X","-")</f>
        <v>-</v>
      </c>
      <c r="Z40" s="10" t="str">
        <f aca="false">IF(Y40="X","X",IF($AH40=Z$4,"X","-"))</f>
        <v>-</v>
      </c>
      <c r="AA40" s="10" t="str">
        <f aca="false">IF(Z40="X","X",IF($AH40=AA$4,"X","-"))</f>
        <v>X</v>
      </c>
      <c r="AB40" s="10" t="str">
        <f aca="false">IF(AA40="X","X",IF($AH40=AB$4,"X","-"))</f>
        <v>X</v>
      </c>
      <c r="AC40" s="10" t="str">
        <f aca="false">IF(AB40="X","X",IF($AH40=AC$4,"X","-"))</f>
        <v>X</v>
      </c>
      <c r="AD40" s="10" t="str">
        <f aca="false">IF(AC40="X","X",IF($AH40=AD$4,"X","-"))</f>
        <v>X</v>
      </c>
      <c r="AE40" s="10" t="str">
        <f aca="false">IF(AD40="X","X",IF($AH40=AE$4,"X","-"))</f>
        <v>X</v>
      </c>
      <c r="AF40" s="38"/>
      <c r="AG40" s="10" t="s">
        <v>26</v>
      </c>
      <c r="AH40" s="110" t="s">
        <v>26</v>
      </c>
      <c r="AI40" s="38"/>
      <c r="AJ40" s="13" t="str">
        <f aca="false">IF(ISERROR(FIND("/",R40)),R40,LEFT(R40,FIND(CHAR(1),SUBSTITUTE(R40,"/",CHAR(1),LEN(R40)-LEN(SUBSTITUTE(R40,"/",""))))-1))</f>
        <v>/rsm:CrossIndustryInvoice/rsm:SupplyChainTradeTransaction/ram:IncludedSupplyChainTradeLineItem/ram:SpecifiedLineTradeAgreement/ram:NetPriceProductTradePrice</v>
      </c>
      <c r="AK40" s="13" t="str">
        <f aca="false">IF(ISERROR(FIND("/",R40)),R40,MID(R40, FIND(CHAR(1),SUBSTITUTE(R40,"/",CHAR(1), LEN(R40)-LEN(SUBSTITUTE(R40,"/","")))), LEN(R40)))</f>
        <v>/ram:BasisQuantity</v>
      </c>
      <c r="AL40" s="14" t="n">
        <f aca="false">COUNTIFS(R$4:R40,AJ40)</f>
        <v>1</v>
      </c>
      <c r="AM40" s="1"/>
      <c r="AN40" s="196" t="str">
        <f aca="false">D40</f>
        <v>SCT_LINE_TA</v>
      </c>
      <c r="AO40" s="166" t="str">
        <f aca="false">E40</f>
        <v>BT-149</v>
      </c>
      <c r="AP40" s="167" t="str">
        <f aca="false">IF(F40="","",F40)</f>
        <v>BT-149</v>
      </c>
      <c r="AQ40" s="99" t="n">
        <f aca="false">LEN(BB40)-LEN(SUBSTITUTE(BB40,"/",""))-1</f>
        <v>5</v>
      </c>
      <c r="AR40" s="99" t="str">
        <f aca="false">H40</f>
        <v>0..1</v>
      </c>
      <c r="AS40" s="97" t="s">
        <v>732</v>
      </c>
      <c r="AT40" s="97" t="s">
        <v>733</v>
      </c>
      <c r="AU40" s="98"/>
      <c r="AV40" s="98" t="s">
        <v>734</v>
      </c>
      <c r="AW40" s="98"/>
      <c r="AX40" s="97" t="s">
        <v>4900</v>
      </c>
      <c r="AY40" s="99" t="str">
        <f aca="false">O40</f>
        <v>0..1</v>
      </c>
      <c r="AZ40" s="100" t="str">
        <f aca="false">P40</f>
        <v>0..1</v>
      </c>
      <c r="BA40" s="54" t="str">
        <f aca="false">Q40</f>
        <v>/rsm:CrossIndustryInvoice
/rsm:SupplyChainTradeTransaction
/ram:IncludedSupplyChainTradeLineItem
/ram:SpecifiedLineTradeAgreement
/ram:NetPriceProductTradePrice
/ram:BasisQuantity</v>
      </c>
      <c r="BB40" s="109" t="str">
        <f aca="false">R40</f>
        <v>/rsm:CrossIndustryInvoice/rsm:SupplyChainTradeTransaction/ram:IncludedSupplyChainTradeLineItem/ram:SpecifiedLineTradeAgreement/ram:NetPriceProductTradePrice/ram:BasisQuantity</v>
      </c>
      <c r="BC40" s="99" t="str">
        <f aca="false">IF(S40="","",S40)</f>
        <v>Q</v>
      </c>
      <c r="BD40" s="10" t="str">
        <f aca="false">IF(T40="","",T40)</f>
        <v>E</v>
      </c>
      <c r="BE40" s="99" t="str">
        <f aca="false">IF(U40="","",U40)</f>
        <v>0..1</v>
      </c>
      <c r="BF40" s="99" t="str">
        <f aca="false">IF(V40="","",V40)</f>
        <v>STR-3</v>
      </c>
      <c r="BG40" s="315" t="str">
        <f aca="false">IF(W40="","",W40)</f>
        <v/>
      </c>
      <c r="BH40" s="6"/>
      <c r="BI40" s="10" t="str">
        <f aca="false">Y40</f>
        <v>-</v>
      </c>
      <c r="BJ40" s="10" t="str">
        <f aca="false">Z40</f>
        <v>-</v>
      </c>
      <c r="BK40" s="10" t="str">
        <f aca="false">AA40</f>
        <v>X</v>
      </c>
      <c r="BL40" s="10" t="str">
        <f aca="false">AB40</f>
        <v>X</v>
      </c>
      <c r="BM40" s="10" t="str">
        <f aca="false">AC40</f>
        <v>X</v>
      </c>
      <c r="BN40" s="10" t="str">
        <f aca="false">AD40</f>
        <v>X</v>
      </c>
      <c r="BO40" s="10" t="str">
        <f aca="false">AE40</f>
        <v>X</v>
      </c>
      <c r="BP40" s="6"/>
      <c r="BQ40" s="10" t="str">
        <f aca="false">AG40</f>
        <v>BASIC</v>
      </c>
      <c r="BR40" s="110" t="str">
        <f aca="false">AH40</f>
        <v>BASIC</v>
      </c>
      <c r="BS40" s="47"/>
      <c r="BT40" s="49" t="s">
        <v>6862</v>
      </c>
    </row>
    <row r="41" s="11" customFormat="true" ht="114.75" hidden="false" customHeight="false" outlineLevel="0" collapsed="false">
      <c r="A41" s="58" t="str">
        <f aca="false">IF(OR(T41="E",T41="A"),"YES","NO")</f>
        <v>YES</v>
      </c>
      <c r="B41" s="58"/>
      <c r="C41" s="58"/>
      <c r="D41" s="196" t="s">
        <v>4819</v>
      </c>
      <c r="E41" s="166" t="s">
        <v>849</v>
      </c>
      <c r="F41" s="167" t="s">
        <v>849</v>
      </c>
      <c r="G41" s="202" t="n">
        <f aca="false">LEN(R41)-LEN(SUBSTITUTE(R41,"/",""))-1</f>
        <v>6</v>
      </c>
      <c r="H41" s="99" t="s">
        <v>95</v>
      </c>
      <c r="I41" s="97" t="s">
        <v>736</v>
      </c>
      <c r="J41" s="97" t="s">
        <v>737</v>
      </c>
      <c r="K41" s="98" t="s">
        <v>738</v>
      </c>
      <c r="L41" s="98" t="s">
        <v>739</v>
      </c>
      <c r="M41" s="98" t="s">
        <v>740</v>
      </c>
      <c r="N41" s="97" t="s">
        <v>174</v>
      </c>
      <c r="O41" s="99" t="s">
        <v>95</v>
      </c>
      <c r="P41" s="100" t="str">
        <f aca="false">O41</f>
        <v>0..1</v>
      </c>
      <c r="Q41" s="54" t="s">
        <v>4966</v>
      </c>
      <c r="R41" s="109" t="s">
        <v>850</v>
      </c>
      <c r="S41" s="99" t="s">
        <v>176</v>
      </c>
      <c r="T41" s="10" t="str">
        <f aca="false">IF($E41="","",IF(ISERROR(SEARCH("@",$R41)),IF(LEFT($E41,4)="BG-X","EG",IF(LEFT($E41,2)="BG","G",IF(LEFT($E41,4)="BT-X",IF(LEN($E41)-LEN(SUBSTITUTE($E41,"-",))&gt;2,"","E"),IF(LEN($E41)-LEN(SUBSTITUTE($E41,"-",))&gt;1,"","E")))),"A"))</f>
        <v>A</v>
      </c>
      <c r="U41" s="99" t="s">
        <v>95</v>
      </c>
      <c r="V41" s="99"/>
      <c r="W41" s="315"/>
      <c r="X41" s="38"/>
      <c r="Y41" s="10" t="str">
        <f aca="false">IF(AH41=Y$4,"X","-")</f>
        <v>-</v>
      </c>
      <c r="Z41" s="10" t="str">
        <f aca="false">IF(Y41="X","X",IF($AH41=Z$4,"X","-"))</f>
        <v>-</v>
      </c>
      <c r="AA41" s="10" t="str">
        <f aca="false">IF(Z41="X","X",IF($AH41=AA$4,"X","-"))</f>
        <v>X</v>
      </c>
      <c r="AB41" s="10" t="str">
        <f aca="false">IF(AA41="X","X",IF($AH41=AB$4,"X","-"))</f>
        <v>X</v>
      </c>
      <c r="AC41" s="10" t="str">
        <f aca="false">IF(AB41="X","X",IF($AH41=AC$4,"X","-"))</f>
        <v>X</v>
      </c>
      <c r="AD41" s="10" t="str">
        <f aca="false">IF(AC41="X","X",IF($AH41=AD$4,"X","-"))</f>
        <v>X</v>
      </c>
      <c r="AE41" s="10" t="str">
        <f aca="false">IF(AD41="X","X",IF($AH41=AE$4,"X","-"))</f>
        <v>X</v>
      </c>
      <c r="AF41" s="38"/>
      <c r="AG41" s="10" t="s">
        <v>26</v>
      </c>
      <c r="AH41" s="110" t="s">
        <v>26</v>
      </c>
      <c r="AI41" s="38"/>
      <c r="AJ41" s="13" t="str">
        <f aca="false">IF(ISERROR(FIND("/",R41)),R41,LEFT(R41,FIND(CHAR(1),SUBSTITUTE(R41,"/",CHAR(1),LEN(R41)-LEN(SUBSTITUTE(R41,"/",""))))-1))</f>
        <v>/rsm:CrossIndustryInvoice/rsm:SupplyChainTradeTransaction/ram:IncludedSupplyChainTradeLineItem/ram:SpecifiedLineTradeAgreement/ram:NetPriceProductTradePrice/ram:BasisQuantity</v>
      </c>
      <c r="AK41" s="13" t="str">
        <f aca="false">IF(ISERROR(FIND("/",R41)),R41,MID(R41, FIND(CHAR(1),SUBSTITUTE(R41,"/",CHAR(1), LEN(R41)-LEN(SUBSTITUTE(R41,"/","")))), LEN(R41)))</f>
        <v>/@unitCode</v>
      </c>
      <c r="AL41" s="14" t="n">
        <f aca="false">COUNTIFS(R$4:R41,AJ41)</f>
        <v>1</v>
      </c>
      <c r="AM41" s="1"/>
      <c r="AN41" s="196" t="str">
        <f aca="false">D41</f>
        <v>SCT_LINE_TA</v>
      </c>
      <c r="AO41" s="166" t="str">
        <f aca="false">E41</f>
        <v>BT-150</v>
      </c>
      <c r="AP41" s="167" t="str">
        <f aca="false">IF(F41="","",F41)</f>
        <v>BT-150</v>
      </c>
      <c r="AQ41" s="202" t="n">
        <f aca="false">LEN(BB41)-LEN(SUBSTITUTE(BB41,"/",""))-1</f>
        <v>6</v>
      </c>
      <c r="AR41" s="99" t="str">
        <f aca="false">H41</f>
        <v>0..1</v>
      </c>
      <c r="AS41" s="97" t="s">
        <v>742</v>
      </c>
      <c r="AT41" s="97" t="s">
        <v>743</v>
      </c>
      <c r="AU41" s="98" t="s">
        <v>744</v>
      </c>
      <c r="AV41" s="98" t="s">
        <v>745</v>
      </c>
      <c r="AW41" s="98" t="s">
        <v>746</v>
      </c>
      <c r="AX41" s="97" t="s">
        <v>174</v>
      </c>
      <c r="AY41" s="99" t="str">
        <f aca="false">O41</f>
        <v>0..1</v>
      </c>
      <c r="AZ41" s="100" t="str">
        <f aca="false">P41</f>
        <v>0..1</v>
      </c>
      <c r="BA41" s="54" t="str">
        <f aca="false">Q41</f>
        <v>/rsm:CrossIndustryInvoice
/rsm:SupplyChainTradeTransaction
/ram:IncludedSupplyChainTradeLineItem
/ram:SpecifiedLineTradeAgreement
/ram:NetPriceProductTradePrice
/ram:BasisQuantity
/@unitCode</v>
      </c>
      <c r="BB41" s="109" t="str">
        <f aca="false">R41</f>
        <v>/rsm:CrossIndustryInvoice/rsm:SupplyChainTradeTransaction/ram:IncludedSupplyChainTradeLineItem/ram:SpecifiedLineTradeAgreement/ram:NetPriceProductTradePrice/ram:BasisQuantity/@unitCode</v>
      </c>
      <c r="BC41" s="99" t="str">
        <f aca="false">IF(S41="","",S41)</f>
        <v>C</v>
      </c>
      <c r="BD41" s="10" t="str">
        <f aca="false">IF(T41="","",T41)</f>
        <v>A</v>
      </c>
      <c r="BE41" s="99" t="str">
        <f aca="false">IF(U41="","",U41)</f>
        <v>0..1</v>
      </c>
      <c r="BF41" s="99" t="str">
        <f aca="false">IF(V41="","",V41)</f>
        <v/>
      </c>
      <c r="BG41" s="315" t="str">
        <f aca="false">IF(W41="","",W41)</f>
        <v/>
      </c>
      <c r="BH41" s="6"/>
      <c r="BI41" s="10" t="str">
        <f aca="false">Y41</f>
        <v>-</v>
      </c>
      <c r="BJ41" s="10" t="str">
        <f aca="false">Z41</f>
        <v>-</v>
      </c>
      <c r="BK41" s="10" t="str">
        <f aca="false">AA41</f>
        <v>X</v>
      </c>
      <c r="BL41" s="10" t="str">
        <f aca="false">AB41</f>
        <v>X</v>
      </c>
      <c r="BM41" s="10" t="str">
        <f aca="false">AC41</f>
        <v>X</v>
      </c>
      <c r="BN41" s="10" t="str">
        <f aca="false">AD41</f>
        <v>X</v>
      </c>
      <c r="BO41" s="10" t="str">
        <f aca="false">AE41</f>
        <v>X</v>
      </c>
      <c r="BP41" s="6"/>
      <c r="BQ41" s="10" t="str">
        <f aca="false">AG41</f>
        <v>BASIC</v>
      </c>
      <c r="BR41" s="110" t="str">
        <f aca="false">AH41</f>
        <v>BASIC</v>
      </c>
      <c r="BS41" s="47"/>
      <c r="BT41" s="49" t="s">
        <v>6862</v>
      </c>
    </row>
    <row r="42" s="78" customFormat="true" ht="85.5" hidden="false" customHeight="false" outlineLevel="0" collapsed="false">
      <c r="A42" s="58" t="str">
        <f aca="false">IF(OR(T42="E",T42="A"),"YES","NO")</f>
        <v>NO</v>
      </c>
      <c r="B42" s="58"/>
      <c r="C42" s="58"/>
      <c r="D42" s="206" t="s">
        <v>4998</v>
      </c>
      <c r="E42" s="154" t="s">
        <v>914</v>
      </c>
      <c r="F42" s="155"/>
      <c r="G42" s="156" t="n">
        <f aca="false">LEN(R42)-LEN(SUBSTITUTE(R42,"/",""))-1</f>
        <v>3</v>
      </c>
      <c r="H42" s="156" t="s">
        <v>88</v>
      </c>
      <c r="I42" s="157" t="s">
        <v>4999</v>
      </c>
      <c r="J42" s="158"/>
      <c r="K42" s="159"/>
      <c r="L42" s="159"/>
      <c r="M42" s="159"/>
      <c r="N42" s="158"/>
      <c r="O42" s="160" t="s">
        <v>88</v>
      </c>
      <c r="P42" s="156" t="str">
        <f aca="false">O42</f>
        <v>1..1</v>
      </c>
      <c r="Q42" s="161" t="s">
        <v>5000</v>
      </c>
      <c r="R42" s="162" t="s">
        <v>916</v>
      </c>
      <c r="S42" s="156"/>
      <c r="T42" s="163" t="str">
        <f aca="false">IF($E42="","",IF(ISERROR(SEARCH("@",$R42)),IF(LEFT($E42,4)="BG-X","EG",IF(LEFT($E42,2)="BG","G",IF(LEFT($E42,4)="BT-X",IF(LEN($E42)-LEN(SUBSTITUTE($E42,"-",))&gt;2,"","E"),IF(LEN($E42)-LEN(SUBSTITUTE($E42,"-",))&gt;1,"","E")))),"A"))</f>
        <v/>
      </c>
      <c r="U42" s="156" t="s">
        <v>95</v>
      </c>
      <c r="V42" s="156"/>
      <c r="W42" s="364"/>
      <c r="X42" s="38"/>
      <c r="Y42" s="163" t="str">
        <f aca="false">IF(AH42=Y$4,"X","-")</f>
        <v>-</v>
      </c>
      <c r="Z42" s="163" t="str">
        <f aca="false">IF(Y42="X","X",IF($AH42=Z$4,"X","-"))</f>
        <v>-</v>
      </c>
      <c r="AA42" s="163" t="str">
        <f aca="false">IF(Z42="X","X",IF($AH42=AA$4,"X","-"))</f>
        <v>X</v>
      </c>
      <c r="AB42" s="163" t="str">
        <f aca="false">IF(AA42="X","X",IF($AH42=AB$4,"X","-"))</f>
        <v>X</v>
      </c>
      <c r="AC42" s="163" t="str">
        <f aca="false">IF(AB42="X","X",IF($AH42=AC$4,"X","-"))</f>
        <v>X</v>
      </c>
      <c r="AD42" s="163" t="str">
        <f aca="false">IF(AC42="X","X",IF($AH42=AD$4,"X","-"))</f>
        <v>X</v>
      </c>
      <c r="AE42" s="163" t="str">
        <f aca="false">IF(AD42="X","X",IF($AH42=AE$4,"X","-"))</f>
        <v>X</v>
      </c>
      <c r="AF42" s="38"/>
      <c r="AG42" s="163" t="s">
        <v>26</v>
      </c>
      <c r="AH42" s="163" t="s">
        <v>26</v>
      </c>
      <c r="AI42" s="38"/>
      <c r="AJ42" s="13" t="str">
        <f aca="false">IF(ISERROR(FIND("/",R42)),R42,LEFT(R42,FIND(CHAR(1),SUBSTITUTE(R42,"/",CHAR(1),LEN(R42)-LEN(SUBSTITUTE(R42,"/",""))))-1))</f>
        <v>/rsm:CrossIndustryInvoice/rsm:SupplyChainTradeTransaction/ram:IncludedSupplyChainTradeLineItem</v>
      </c>
      <c r="AK42" s="13" t="str">
        <f aca="false">IF(ISERROR(FIND("/",R42)),R42,MID(R42, FIND(CHAR(1),SUBSTITUTE(R42,"/",CHAR(1), LEN(R42)-LEN(SUBSTITUTE(R42,"/","")))), LEN(R42)))</f>
        <v>/ram:SpecifiedLineTradeDelivery</v>
      </c>
      <c r="AL42" s="14" t="n">
        <f aca="false">COUNTIFS(R$4:R42,AJ42)</f>
        <v>1</v>
      </c>
      <c r="AM42" s="1"/>
      <c r="AN42" s="206" t="str">
        <f aca="false">D42</f>
        <v>SCT_LINE_TD</v>
      </c>
      <c r="AO42" s="154" t="str">
        <f aca="false">E42</f>
        <v>BT-129-00</v>
      </c>
      <c r="AP42" s="155" t="str">
        <f aca="false">IF(F42="","",F42)</f>
        <v/>
      </c>
      <c r="AQ42" s="156" t="n">
        <f aca="false">LEN(BB42)-LEN(SUBSTITUTE(BB42,"/",""))-1</f>
        <v>3</v>
      </c>
      <c r="AR42" s="156" t="str">
        <f aca="false">H42</f>
        <v>1..1</v>
      </c>
      <c r="AS42" s="157" t="s">
        <v>4999</v>
      </c>
      <c r="AT42" s="158"/>
      <c r="AU42" s="159"/>
      <c r="AV42" s="159"/>
      <c r="AW42" s="159"/>
      <c r="AX42" s="158"/>
      <c r="AY42" s="160" t="str">
        <f aca="false">O42</f>
        <v>1..1</v>
      </c>
      <c r="AZ42" s="156" t="str">
        <f aca="false">P42</f>
        <v>1..1</v>
      </c>
      <c r="BA42" s="161" t="str">
        <f aca="false">Q42</f>
        <v>/rsm:CrossIndustryInvoice
/rsm:SupplyChainTradeTransaction
/ram:IncludedSupplyChainTradeLineItem
/ram:SpecifiedLineTradeDelivery</v>
      </c>
      <c r="BB42" s="162" t="str">
        <f aca="false">R42</f>
        <v>/rsm:CrossIndustryInvoice/rsm:SupplyChainTradeTransaction/ram:IncludedSupplyChainTradeLineItem/ram:SpecifiedLineTradeDelivery</v>
      </c>
      <c r="BC42" s="156" t="str">
        <f aca="false">IF(S42="","",S42)</f>
        <v/>
      </c>
      <c r="BD42" s="163" t="str">
        <f aca="false">IF(T42="","",T42)</f>
        <v/>
      </c>
      <c r="BE42" s="156" t="str">
        <f aca="false">IF(U42="","",U42)</f>
        <v>0..1</v>
      </c>
      <c r="BF42" s="156" t="str">
        <f aca="false">IF(V42="","",V42)</f>
        <v/>
      </c>
      <c r="BG42" s="364" t="str">
        <f aca="false">IF(W42="","",W42)</f>
        <v/>
      </c>
      <c r="BH42" s="6"/>
      <c r="BI42" s="163" t="str">
        <f aca="false">Y42</f>
        <v>-</v>
      </c>
      <c r="BJ42" s="163" t="str">
        <f aca="false">Z42</f>
        <v>-</v>
      </c>
      <c r="BK42" s="163" t="str">
        <f aca="false">AA42</f>
        <v>X</v>
      </c>
      <c r="BL42" s="163" t="str">
        <f aca="false">AB42</f>
        <v>X</v>
      </c>
      <c r="BM42" s="163" t="str">
        <f aca="false">AC42</f>
        <v>X</v>
      </c>
      <c r="BN42" s="163" t="str">
        <f aca="false">AD42</f>
        <v>X</v>
      </c>
      <c r="BO42" s="163" t="str">
        <f aca="false">AE42</f>
        <v>X</v>
      </c>
      <c r="BP42" s="6"/>
      <c r="BQ42" s="163" t="str">
        <f aca="false">AG42</f>
        <v>BASIC</v>
      </c>
      <c r="BR42" s="163" t="str">
        <f aca="false">AH42</f>
        <v>BASIC</v>
      </c>
      <c r="BS42" s="47"/>
      <c r="BT42" s="49" t="s">
        <v>6862</v>
      </c>
    </row>
    <row r="43" s="11" customFormat="true" ht="85.5" hidden="false" customHeight="false" outlineLevel="0" collapsed="false">
      <c r="A43" s="58" t="str">
        <f aca="false">IF(OR(T43="E",T43="A"),"YES","NO")</f>
        <v>YES</v>
      </c>
      <c r="B43" s="58"/>
      <c r="C43" s="58"/>
      <c r="D43" s="206" t="s">
        <v>4998</v>
      </c>
      <c r="E43" s="166" t="s">
        <v>918</v>
      </c>
      <c r="F43" s="167" t="s">
        <v>918</v>
      </c>
      <c r="G43" s="99" t="n">
        <f aca="false">LEN(R43)-LEN(SUBSTITUTE(R43,"/",""))-1</f>
        <v>4</v>
      </c>
      <c r="H43" s="99" t="s">
        <v>88</v>
      </c>
      <c r="I43" s="97" t="s">
        <v>919</v>
      </c>
      <c r="J43" s="97" t="s">
        <v>920</v>
      </c>
      <c r="K43" s="98"/>
      <c r="L43" s="98" t="s">
        <v>921</v>
      </c>
      <c r="M43" s="98" t="s">
        <v>922</v>
      </c>
      <c r="N43" s="97" t="s">
        <v>440</v>
      </c>
      <c r="O43" s="99" t="s">
        <v>88</v>
      </c>
      <c r="P43" s="100" t="str">
        <f aca="false">O43</f>
        <v>1..1</v>
      </c>
      <c r="Q43" s="54" t="s">
        <v>5002</v>
      </c>
      <c r="R43" s="109" t="s">
        <v>923</v>
      </c>
      <c r="S43" s="99" t="s">
        <v>442</v>
      </c>
      <c r="T43" s="10" t="str">
        <f aca="false">IF($E43="","",IF(ISERROR(SEARCH("@",$R43)),IF(LEFT($E43,4)="BG-X","EG",IF(LEFT($E43,2)="BG","G",IF(LEFT($E43,4)="BT-X",IF(LEN($E43)-LEN(SUBSTITUTE($E43,"-",))&gt;2,"","E"),IF(LEN($E43)-LEN(SUBSTITUTE($E43,"-",))&gt;1,"","E")))),"A"))</f>
        <v>E</v>
      </c>
      <c r="U43" s="99" t="s">
        <v>95</v>
      </c>
      <c r="V43" s="99" t="s">
        <v>177</v>
      </c>
      <c r="W43" s="315"/>
      <c r="X43" s="38"/>
      <c r="Y43" s="10" t="str">
        <f aca="false">IF(AH43=Y$4,"X","-")</f>
        <v>-</v>
      </c>
      <c r="Z43" s="10" t="str">
        <f aca="false">IF(Y43="X","X",IF($AH43=Z$4,"X","-"))</f>
        <v>-</v>
      </c>
      <c r="AA43" s="10" t="str">
        <f aca="false">IF(Z43="X","X",IF($AH43=AA$4,"X","-"))</f>
        <v>X</v>
      </c>
      <c r="AB43" s="10" t="str">
        <f aca="false">IF(AA43="X","X",IF($AH43=AB$4,"X","-"))</f>
        <v>X</v>
      </c>
      <c r="AC43" s="10" t="str">
        <f aca="false">IF(AB43="X","X",IF($AH43=AC$4,"X","-"))</f>
        <v>X</v>
      </c>
      <c r="AD43" s="10" t="str">
        <f aca="false">IF(AC43="X","X",IF($AH43=AD$4,"X","-"))</f>
        <v>X</v>
      </c>
      <c r="AE43" s="10" t="str">
        <f aca="false">IF(AD43="X","X",IF($AH43=AE$4,"X","-"))</f>
        <v>X</v>
      </c>
      <c r="AF43" s="38"/>
      <c r="AG43" s="10" t="s">
        <v>26</v>
      </c>
      <c r="AH43" s="110" t="s">
        <v>26</v>
      </c>
      <c r="AI43" s="38"/>
      <c r="AJ43" s="13" t="str">
        <f aca="false">IF(ISERROR(FIND("/",R43)),R43,LEFT(R43,FIND(CHAR(1),SUBSTITUTE(R43,"/",CHAR(1),LEN(R43)-LEN(SUBSTITUTE(R43,"/",""))))-1))</f>
        <v>/rsm:CrossIndustryInvoice/rsm:SupplyChainTradeTransaction/ram:IncludedSupplyChainTradeLineItem/ram:SpecifiedLineTradeDelivery</v>
      </c>
      <c r="AK43" s="13" t="str">
        <f aca="false">IF(ISERROR(FIND("/",R43)),R43,MID(R43, FIND(CHAR(1),SUBSTITUTE(R43,"/",CHAR(1), LEN(R43)-LEN(SUBSTITUTE(R43,"/","")))), LEN(R43)))</f>
        <v>/ram:BilledQuantity</v>
      </c>
      <c r="AL43" s="14" t="n">
        <f aca="false">COUNTIFS(R$4:R43,AJ43)</f>
        <v>1</v>
      </c>
      <c r="AM43" s="1"/>
      <c r="AN43" s="206" t="str">
        <f aca="false">D43</f>
        <v>SCT_LINE_TD</v>
      </c>
      <c r="AO43" s="166" t="str">
        <f aca="false">E43</f>
        <v>BT-129</v>
      </c>
      <c r="AP43" s="167" t="str">
        <f aca="false">IF(F43="","",F43)</f>
        <v>BT-129</v>
      </c>
      <c r="AQ43" s="99" t="n">
        <f aca="false">LEN(BB43)-LEN(SUBSTITUTE(BB43,"/",""))-1</f>
        <v>4</v>
      </c>
      <c r="AR43" s="99" t="str">
        <f aca="false">H43</f>
        <v>1..1</v>
      </c>
      <c r="AS43" s="97" t="s">
        <v>924</v>
      </c>
      <c r="AT43" s="97" t="s">
        <v>925</v>
      </c>
      <c r="AU43" s="98"/>
      <c r="AV43" s="98" t="s">
        <v>5003</v>
      </c>
      <c r="AW43" s="98" t="s">
        <v>927</v>
      </c>
      <c r="AX43" s="97" t="s">
        <v>4900</v>
      </c>
      <c r="AY43" s="99" t="str">
        <f aca="false">O43</f>
        <v>1..1</v>
      </c>
      <c r="AZ43" s="100" t="str">
        <f aca="false">P43</f>
        <v>1..1</v>
      </c>
      <c r="BA43" s="54" t="str">
        <f aca="false">Q43</f>
        <v>/rsm:CrossIndustryInvoice
/rsm:SupplyChainTradeTransaction
/ram:IncludedSupplyChainTradeLineItem
/ram:SpecifiedLineTradeDelivery
/ram:BilledQuantity</v>
      </c>
      <c r="BB43" s="109" t="str">
        <f aca="false">R43</f>
        <v>/rsm:CrossIndustryInvoice/rsm:SupplyChainTradeTransaction/ram:IncludedSupplyChainTradeLineItem/ram:SpecifiedLineTradeDelivery/ram:BilledQuantity</v>
      </c>
      <c r="BC43" s="99" t="str">
        <f aca="false">IF(S43="","",S43)</f>
        <v>Q</v>
      </c>
      <c r="BD43" s="10" t="str">
        <f aca="false">IF(T43="","",T43)</f>
        <v>E</v>
      </c>
      <c r="BE43" s="99" t="str">
        <f aca="false">IF(U43="","",U43)</f>
        <v>0..1</v>
      </c>
      <c r="BF43" s="99" t="str">
        <f aca="false">IF(V43="","",V43)</f>
        <v>CAR-2</v>
      </c>
      <c r="BG43" s="315" t="str">
        <f aca="false">IF(W43="","",W43)</f>
        <v/>
      </c>
      <c r="BH43" s="6"/>
      <c r="BI43" s="10" t="str">
        <f aca="false">Y43</f>
        <v>-</v>
      </c>
      <c r="BJ43" s="10" t="str">
        <f aca="false">Z43</f>
        <v>-</v>
      </c>
      <c r="BK43" s="10" t="str">
        <f aca="false">AA43</f>
        <v>X</v>
      </c>
      <c r="BL43" s="10" t="str">
        <f aca="false">AB43</f>
        <v>X</v>
      </c>
      <c r="BM43" s="10" t="str">
        <f aca="false">AC43</f>
        <v>X</v>
      </c>
      <c r="BN43" s="10" t="str">
        <f aca="false">AD43</f>
        <v>X</v>
      </c>
      <c r="BO43" s="10" t="str">
        <f aca="false">AE43</f>
        <v>X</v>
      </c>
      <c r="BP43" s="6"/>
      <c r="BQ43" s="10" t="str">
        <f aca="false">AG43</f>
        <v>BASIC</v>
      </c>
      <c r="BR43" s="110" t="str">
        <f aca="false">AH43</f>
        <v>BASIC</v>
      </c>
      <c r="BS43" s="47"/>
      <c r="BT43" s="49" t="s">
        <v>6862</v>
      </c>
    </row>
    <row r="44" s="11" customFormat="true" ht="204" hidden="false" customHeight="false" outlineLevel="0" collapsed="false">
      <c r="A44" s="58" t="str">
        <f aca="false">IF(OR(T44="E",T44="A"),"YES","NO")</f>
        <v>YES</v>
      </c>
      <c r="B44" s="58"/>
      <c r="C44" s="58"/>
      <c r="D44" s="206" t="s">
        <v>4998</v>
      </c>
      <c r="E44" s="166" t="s">
        <v>928</v>
      </c>
      <c r="F44" s="167" t="s">
        <v>928</v>
      </c>
      <c r="G44" s="99" t="n">
        <f aca="false">LEN(R44)-LEN(SUBSTITUTE(R44,"/",""))-1</f>
        <v>5</v>
      </c>
      <c r="H44" s="99" t="s">
        <v>88</v>
      </c>
      <c r="I44" s="97" t="s">
        <v>929</v>
      </c>
      <c r="J44" s="97" t="s">
        <v>930</v>
      </c>
      <c r="K44" s="98" t="s">
        <v>931</v>
      </c>
      <c r="L44" s="98" t="s">
        <v>739</v>
      </c>
      <c r="M44" s="98" t="s">
        <v>932</v>
      </c>
      <c r="N44" s="97" t="s">
        <v>174</v>
      </c>
      <c r="O44" s="99" t="s">
        <v>88</v>
      </c>
      <c r="P44" s="100" t="str">
        <f aca="false">O44</f>
        <v>1..1</v>
      </c>
      <c r="Q44" s="54" t="s">
        <v>5005</v>
      </c>
      <c r="R44" s="109" t="s">
        <v>933</v>
      </c>
      <c r="S44" s="99" t="s">
        <v>176</v>
      </c>
      <c r="T44" s="10" t="str">
        <f aca="false">IF($E44="","",IF(ISERROR(SEARCH("@",$R44)),IF(LEFT($E44,4)="BG-X","EG",IF(LEFT($E44,2)="BG","G",IF(LEFT($E44,4)="BT-X",IF(LEN($E44)-LEN(SUBSTITUTE($E44,"-",))&gt;2,"","E"),IF(LEN($E44)-LEN(SUBSTITUTE($E44,"-",))&gt;1,"","E")))),"A"))</f>
        <v>A</v>
      </c>
      <c r="U44" s="99" t="s">
        <v>95</v>
      </c>
      <c r="V44" s="99" t="s">
        <v>177</v>
      </c>
      <c r="W44" s="315"/>
      <c r="X44" s="38"/>
      <c r="Y44" s="10" t="str">
        <f aca="false">IF(AH44=Y$4,"X","-")</f>
        <v>-</v>
      </c>
      <c r="Z44" s="10" t="str">
        <f aca="false">IF(Y44="X","X",IF($AH44=Z$4,"X","-"))</f>
        <v>-</v>
      </c>
      <c r="AA44" s="10" t="str">
        <f aca="false">IF(Z44="X","X",IF($AH44=AA$4,"X","-"))</f>
        <v>X</v>
      </c>
      <c r="AB44" s="10" t="str">
        <f aca="false">IF(AA44="X","X",IF($AH44=AB$4,"X","-"))</f>
        <v>X</v>
      </c>
      <c r="AC44" s="10" t="str">
        <f aca="false">IF(AB44="X","X",IF($AH44=AC$4,"X","-"))</f>
        <v>X</v>
      </c>
      <c r="AD44" s="10" t="str">
        <f aca="false">IF(AC44="X","X",IF($AH44=AD$4,"X","-"))</f>
        <v>X</v>
      </c>
      <c r="AE44" s="10" t="str">
        <f aca="false">IF(AD44="X","X",IF($AH44=AE$4,"X","-"))</f>
        <v>X</v>
      </c>
      <c r="AF44" s="38"/>
      <c r="AG44" s="10" t="s">
        <v>26</v>
      </c>
      <c r="AH44" s="110" t="s">
        <v>26</v>
      </c>
      <c r="AI44" s="38"/>
      <c r="AJ44" s="13" t="str">
        <f aca="false">IF(ISERROR(FIND("/",R44)),R44,LEFT(R44,FIND(CHAR(1),SUBSTITUTE(R44,"/",CHAR(1),LEN(R44)-LEN(SUBSTITUTE(R44,"/",""))))-1))</f>
        <v>/rsm:CrossIndustryInvoice/rsm:SupplyChainTradeTransaction/ram:IncludedSupplyChainTradeLineItem/ram:SpecifiedLineTradeDelivery/ram:BilledQuantity</v>
      </c>
      <c r="AK44" s="13" t="str">
        <f aca="false">IF(ISERROR(FIND("/",R44)),R44,MID(R44, FIND(CHAR(1),SUBSTITUTE(R44,"/",CHAR(1), LEN(R44)-LEN(SUBSTITUTE(R44,"/","")))), LEN(R44)))</f>
        <v>/@unitCode</v>
      </c>
      <c r="AL44" s="14" t="n">
        <f aca="false">COUNTIFS(R$4:R44,AJ44)</f>
        <v>1</v>
      </c>
      <c r="AM44" s="1"/>
      <c r="AN44" s="206" t="str">
        <f aca="false">D44</f>
        <v>SCT_LINE_TD</v>
      </c>
      <c r="AO44" s="166" t="str">
        <f aca="false">E44</f>
        <v>BT-130</v>
      </c>
      <c r="AP44" s="167" t="str">
        <f aca="false">IF(F44="","",F44)</f>
        <v>BT-130</v>
      </c>
      <c r="AQ44" s="99" t="n">
        <f aca="false">LEN(BB44)-LEN(SUBSTITUTE(BB44,"/",""))-1</f>
        <v>5</v>
      </c>
      <c r="AR44" s="99" t="str">
        <f aca="false">H44</f>
        <v>1..1</v>
      </c>
      <c r="AS44" s="97" t="s">
        <v>934</v>
      </c>
      <c r="AT44" s="97" t="s">
        <v>935</v>
      </c>
      <c r="AU44" s="98" t="s">
        <v>936</v>
      </c>
      <c r="AV44" s="98" t="s">
        <v>745</v>
      </c>
      <c r="AW44" s="98" t="s">
        <v>937</v>
      </c>
      <c r="AX44" s="97" t="s">
        <v>174</v>
      </c>
      <c r="AY44" s="99" t="str">
        <f aca="false">O44</f>
        <v>1..1</v>
      </c>
      <c r="AZ44" s="100" t="str">
        <f aca="false">P44</f>
        <v>1..1</v>
      </c>
      <c r="BA44" s="54" t="str">
        <f aca="false">Q44</f>
        <v>/rsm:CrossIndustryInvoice
/rsm:SupplyChainTradeTransaction
/ram:IncludedSupplyChainTradeLineItem
/ram:SpecifiedLineTradeDelivery
/ram:BilledQuantity
/@unitCode</v>
      </c>
      <c r="BB44" s="109" t="str">
        <f aca="false">R44</f>
        <v>/rsm:CrossIndustryInvoice/rsm:SupplyChainTradeTransaction/ram:IncludedSupplyChainTradeLineItem/ram:SpecifiedLineTradeDelivery/ram:BilledQuantity/@unitCode</v>
      </c>
      <c r="BC44" s="99" t="str">
        <f aca="false">IF(S44="","",S44)</f>
        <v>C</v>
      </c>
      <c r="BD44" s="10" t="str">
        <f aca="false">IF(T44="","",T44)</f>
        <v>A</v>
      </c>
      <c r="BE44" s="99" t="str">
        <f aca="false">IF(U44="","",U44)</f>
        <v>0..1</v>
      </c>
      <c r="BF44" s="99" t="str">
        <f aca="false">IF(V44="","",V44)</f>
        <v>CAR-2</v>
      </c>
      <c r="BG44" s="315" t="str">
        <f aca="false">IF(W44="","",W44)</f>
        <v/>
      </c>
      <c r="BH44" s="6"/>
      <c r="BI44" s="10" t="str">
        <f aca="false">Y44</f>
        <v>-</v>
      </c>
      <c r="BJ44" s="10" t="str">
        <f aca="false">Z44</f>
        <v>-</v>
      </c>
      <c r="BK44" s="10" t="str">
        <f aca="false">AA44</f>
        <v>X</v>
      </c>
      <c r="BL44" s="10" t="str">
        <f aca="false">AB44</f>
        <v>X</v>
      </c>
      <c r="BM44" s="10" t="str">
        <f aca="false">AC44</f>
        <v>X</v>
      </c>
      <c r="BN44" s="10" t="str">
        <f aca="false">AD44</f>
        <v>X</v>
      </c>
      <c r="BO44" s="10" t="str">
        <f aca="false">AE44</f>
        <v>X</v>
      </c>
      <c r="BP44" s="6"/>
      <c r="BQ44" s="10" t="str">
        <f aca="false">AG44</f>
        <v>BASIC</v>
      </c>
      <c r="BR44" s="110" t="str">
        <f aca="false">AH44</f>
        <v>BASIC</v>
      </c>
      <c r="BS44" s="47"/>
      <c r="BT44" s="49" t="s">
        <v>6862</v>
      </c>
    </row>
    <row r="45" s="78" customFormat="true" ht="85.5" hidden="false" customHeight="false" outlineLevel="0" collapsed="false">
      <c r="A45" s="58" t="str">
        <f aca="false">IF(OR(T45="E",T45="A"),"YES","NO")</f>
        <v>NO</v>
      </c>
      <c r="B45" s="58"/>
      <c r="C45" s="58"/>
      <c r="D45" s="223" t="s">
        <v>5180</v>
      </c>
      <c r="E45" s="154" t="s">
        <v>1313</v>
      </c>
      <c r="F45" s="155"/>
      <c r="G45" s="156" t="n">
        <f aca="false">LEN(R45)-LEN(SUBSTITUTE(R45,"/",""))-1</f>
        <v>3</v>
      </c>
      <c r="H45" s="156" t="s">
        <v>88</v>
      </c>
      <c r="I45" s="157" t="s">
        <v>5181</v>
      </c>
      <c r="J45" s="158" t="s">
        <v>1314</v>
      </c>
      <c r="K45" s="159"/>
      <c r="L45" s="159"/>
      <c r="M45" s="159"/>
      <c r="N45" s="158"/>
      <c r="O45" s="160" t="s">
        <v>88</v>
      </c>
      <c r="P45" s="156" t="str">
        <f aca="false">O45</f>
        <v>1..1</v>
      </c>
      <c r="Q45" s="161" t="s">
        <v>5182</v>
      </c>
      <c r="R45" s="162" t="s">
        <v>1315</v>
      </c>
      <c r="S45" s="156"/>
      <c r="T45" s="163" t="str">
        <f aca="false">IF($E45="","",IF(ISERROR(SEARCH("@",$R45)),IF(LEFT($E45,4)="BG-X","EG",IF(LEFT($E45,2)="BG","G",IF(LEFT($E45,4)="BT-X",IF(LEN($E45)-LEN(SUBSTITUTE($E45,"-",))&gt;2,"","E"),IF(LEN($E45)-LEN(SUBSTITUTE($E45,"-",))&gt;1,"","E")))),"A"))</f>
        <v>G</v>
      </c>
      <c r="U45" s="156" t="s">
        <v>88</v>
      </c>
      <c r="V45" s="156"/>
      <c r="W45" s="364"/>
      <c r="X45" s="38"/>
      <c r="Y45" s="163" t="str">
        <f aca="false">IF(AH45=Y$4,"X","-")</f>
        <v>-</v>
      </c>
      <c r="Z45" s="163" t="str">
        <f aca="false">IF(Y45="X","X",IF($AH45=Z$4,"X","-"))</f>
        <v>-</v>
      </c>
      <c r="AA45" s="163" t="str">
        <f aca="false">IF(Z45="X","X",IF($AH45=AA$4,"X","-"))</f>
        <v>X</v>
      </c>
      <c r="AB45" s="163" t="str">
        <f aca="false">IF(AA45="X","X",IF($AH45=AB$4,"X","-"))</f>
        <v>X</v>
      </c>
      <c r="AC45" s="163" t="str">
        <f aca="false">IF(AB45="X","X",IF($AH45=AC$4,"X","-"))</f>
        <v>X</v>
      </c>
      <c r="AD45" s="163" t="str">
        <f aca="false">IF(AC45="X","X",IF($AH45=AD$4,"X","-"))</f>
        <v>X</v>
      </c>
      <c r="AE45" s="163" t="str">
        <f aca="false">IF(AD45="X","X",IF($AH45=AE$4,"X","-"))</f>
        <v>X</v>
      </c>
      <c r="AF45" s="38"/>
      <c r="AG45" s="163" t="s">
        <v>26</v>
      </c>
      <c r="AH45" s="163" t="s">
        <v>26</v>
      </c>
      <c r="AI45" s="38"/>
      <c r="AJ45" s="13" t="str">
        <f aca="false">IF(ISERROR(FIND("/",R45)),R45,LEFT(R45,FIND(CHAR(1),SUBSTITUTE(R45,"/",CHAR(1),LEN(R45)-LEN(SUBSTITUTE(R45,"/",""))))-1))</f>
        <v>/rsm:CrossIndustryInvoice/rsm:SupplyChainTradeTransaction/ram:IncludedSupplyChainTradeLineItem</v>
      </c>
      <c r="AK45" s="13" t="str">
        <f aca="false">IF(ISERROR(FIND("/",R45)),R45,MID(R45, FIND(CHAR(1),SUBSTITUTE(R45,"/",CHAR(1), LEN(R45)-LEN(SUBSTITUTE(R45,"/","")))), LEN(R45)))</f>
        <v>/ram:SpecifiedLineTradeSettlement</v>
      </c>
      <c r="AL45" s="14" t="n">
        <f aca="false">COUNTIFS(R$4:R45,AJ45)</f>
        <v>1</v>
      </c>
      <c r="AM45" s="1"/>
      <c r="AN45" s="223" t="str">
        <f aca="false">D45</f>
        <v>SCT_LINE_TS</v>
      </c>
      <c r="AO45" s="154" t="str">
        <f aca="false">E45</f>
        <v>BG-30-00</v>
      </c>
      <c r="AP45" s="155" t="str">
        <f aca="false">IF(F45="","",F45)</f>
        <v/>
      </c>
      <c r="AQ45" s="156" t="n">
        <f aca="false">LEN(BB45)-LEN(SUBSTITUTE(BB45,"/",""))-1</f>
        <v>3</v>
      </c>
      <c r="AR45" s="156" t="str">
        <f aca="false">H45</f>
        <v>1..1</v>
      </c>
      <c r="AS45" s="157" t="s">
        <v>5181</v>
      </c>
      <c r="AT45" s="158"/>
      <c r="AU45" s="159"/>
      <c r="AV45" s="159"/>
      <c r="AW45" s="159"/>
      <c r="AX45" s="158"/>
      <c r="AY45" s="160" t="str">
        <f aca="false">O45</f>
        <v>1..1</v>
      </c>
      <c r="AZ45" s="156" t="str">
        <f aca="false">P45</f>
        <v>1..1</v>
      </c>
      <c r="BA45" s="161" t="str">
        <f aca="false">Q45</f>
        <v>/rsm:CrossIndustryInvoice
/rsm:SupplyChainTradeTransaction
/ram:IncludedSupplyChainTradeLineItem
/ram:SpecifiedLineTradeSettlement</v>
      </c>
      <c r="BB45" s="162" t="str">
        <f aca="false">R45</f>
        <v>/rsm:CrossIndustryInvoice/rsm:SupplyChainTradeTransaction/ram:IncludedSupplyChainTradeLineItem/ram:SpecifiedLineTradeSettlement</v>
      </c>
      <c r="BC45" s="156" t="str">
        <f aca="false">IF(S45="","",S45)</f>
        <v/>
      </c>
      <c r="BD45" s="163" t="str">
        <f aca="false">IF(T45="","",T45)</f>
        <v>G</v>
      </c>
      <c r="BE45" s="156" t="str">
        <f aca="false">IF(U45="","",U45)</f>
        <v>1..1</v>
      </c>
      <c r="BF45" s="156" t="str">
        <f aca="false">IF(V45="","",V45)</f>
        <v/>
      </c>
      <c r="BG45" s="364" t="str">
        <f aca="false">IF(W45="","",W45)</f>
        <v/>
      </c>
      <c r="BH45" s="6"/>
      <c r="BI45" s="163" t="str">
        <f aca="false">Y45</f>
        <v>-</v>
      </c>
      <c r="BJ45" s="163" t="str">
        <f aca="false">Z45</f>
        <v>-</v>
      </c>
      <c r="BK45" s="163" t="str">
        <f aca="false">AA45</f>
        <v>X</v>
      </c>
      <c r="BL45" s="163" t="str">
        <f aca="false">AB45</f>
        <v>X</v>
      </c>
      <c r="BM45" s="163" t="str">
        <f aca="false">AC45</f>
        <v>X</v>
      </c>
      <c r="BN45" s="163" t="str">
        <f aca="false">AD45</f>
        <v>X</v>
      </c>
      <c r="BO45" s="163" t="str">
        <f aca="false">AE45</f>
        <v>X</v>
      </c>
      <c r="BP45" s="6"/>
      <c r="BQ45" s="163" t="str">
        <f aca="false">AG45</f>
        <v>BASIC</v>
      </c>
      <c r="BR45" s="163" t="str">
        <f aca="false">AH45</f>
        <v>BASIC</v>
      </c>
      <c r="BS45" s="47"/>
      <c r="BT45" s="49" t="s">
        <v>6862</v>
      </c>
    </row>
    <row r="46" s="11" customFormat="true" ht="85.5" hidden="false" customHeight="false" outlineLevel="0" collapsed="false">
      <c r="A46" s="58" t="str">
        <f aca="false">IF(OR(T46="E",T46="A"),"YES","NO")</f>
        <v>NO</v>
      </c>
      <c r="B46" s="58"/>
      <c r="C46" s="58"/>
      <c r="D46" s="223" t="s">
        <v>5180</v>
      </c>
      <c r="E46" s="170" t="s">
        <v>1317</v>
      </c>
      <c r="F46" s="171" t="s">
        <v>1317</v>
      </c>
      <c r="G46" s="172" t="n">
        <f aca="false">LEN(R46)-LEN(SUBSTITUTE(R46,"/",""))-1</f>
        <v>4</v>
      </c>
      <c r="H46" s="172" t="s">
        <v>88</v>
      </c>
      <c r="I46" s="173" t="s">
        <v>1318</v>
      </c>
      <c r="J46" s="173" t="s">
        <v>1319</v>
      </c>
      <c r="K46" s="174"/>
      <c r="L46" s="174"/>
      <c r="M46" s="174"/>
      <c r="N46" s="173"/>
      <c r="O46" s="175" t="s">
        <v>88</v>
      </c>
      <c r="P46" s="175" t="s">
        <v>274</v>
      </c>
      <c r="Q46" s="176" t="s">
        <v>5183</v>
      </c>
      <c r="R46" s="177" t="s">
        <v>1320</v>
      </c>
      <c r="S46" s="172"/>
      <c r="T46" s="178" t="str">
        <f aca="false">IF($E46="","",IF(ISERROR(SEARCH("@",$R46)),IF(LEFT($E46,4)="BG-X","EG",IF(LEFT($E46,2)="BG","G",IF(LEFT($E46,4)="BT-X",IF(LEN($E46)-LEN(SUBSTITUTE($E46,"-",))&gt;2,"","E"),IF(LEN($E46)-LEN(SUBSTITUTE($E46,"-",))&gt;1,"","E")))),"A"))</f>
        <v>G</v>
      </c>
      <c r="U46" s="172" t="s">
        <v>112</v>
      </c>
      <c r="V46" s="172" t="s">
        <v>122</v>
      </c>
      <c r="W46" s="365"/>
      <c r="X46" s="38"/>
      <c r="Y46" s="178" t="str">
        <f aca="false">IF(AH46=Y$4,"X","-")</f>
        <v>-</v>
      </c>
      <c r="Z46" s="178" t="str">
        <f aca="false">IF(Y46="X","X",IF($AH46=Z$4,"X","-"))</f>
        <v>-</v>
      </c>
      <c r="AA46" s="178" t="str">
        <f aca="false">IF(Z46="X","X",IF($AH46=AA$4,"X","-"))</f>
        <v>X</v>
      </c>
      <c r="AB46" s="178" t="str">
        <f aca="false">IF(AA46="X","X",IF($AH46=AB$4,"X","-"))</f>
        <v>X</v>
      </c>
      <c r="AC46" s="178" t="str">
        <f aca="false">IF(AB46="X","X",IF($AH46=AC$4,"X","-"))</f>
        <v>X</v>
      </c>
      <c r="AD46" s="178" t="str">
        <f aca="false">IF(AC46="X","X",IF($AH46=AD$4,"X","-"))</f>
        <v>X</v>
      </c>
      <c r="AE46" s="178" t="str">
        <f aca="false">IF(AD46="X","X",IF($AH46=AE$4,"X","-"))</f>
        <v>X</v>
      </c>
      <c r="AF46" s="38"/>
      <c r="AG46" s="178" t="s">
        <v>26</v>
      </c>
      <c r="AH46" s="178" t="s">
        <v>26</v>
      </c>
      <c r="AI46" s="38"/>
      <c r="AJ46" s="13" t="str">
        <f aca="false">IF(ISERROR(FIND("/",R46)),R46,LEFT(R46,FIND(CHAR(1),SUBSTITUTE(R46,"/",CHAR(1),LEN(R46)-LEN(SUBSTITUTE(R46,"/",""))))-1))</f>
        <v>/rsm:CrossIndustryInvoice/rsm:SupplyChainTradeTransaction/ram:IncludedSupplyChainTradeLineItem/ram:SpecifiedLineTradeSettlement</v>
      </c>
      <c r="AK46" s="13" t="str">
        <f aca="false">IF(ISERROR(FIND("/",R46)),R46,MID(R46, FIND(CHAR(1),SUBSTITUTE(R46,"/",CHAR(1), LEN(R46)-LEN(SUBSTITUTE(R46,"/","")))), LEN(R46)))</f>
        <v>/ram:ApplicableTradeTax</v>
      </c>
      <c r="AL46" s="14" t="n">
        <f aca="false">COUNTIFS(R$4:R46,AJ46)</f>
        <v>1</v>
      </c>
      <c r="AM46" s="1"/>
      <c r="AN46" s="223" t="str">
        <f aca="false">D46</f>
        <v>SCT_LINE_TS</v>
      </c>
      <c r="AO46" s="170" t="str">
        <f aca="false">E46</f>
        <v>BG-30</v>
      </c>
      <c r="AP46" s="171" t="str">
        <f aca="false">IF(F46="","",F46)</f>
        <v>BG-30</v>
      </c>
      <c r="AQ46" s="172" t="n">
        <f aca="false">LEN(BB46)-LEN(SUBSTITUTE(BB46,"/",""))-1</f>
        <v>4</v>
      </c>
      <c r="AR46" s="172" t="str">
        <f aca="false">H46</f>
        <v>1..1</v>
      </c>
      <c r="AS46" s="173" t="s">
        <v>1321</v>
      </c>
      <c r="AT46" s="173" t="s">
        <v>1322</v>
      </c>
      <c r="AU46" s="174"/>
      <c r="AV46" s="174"/>
      <c r="AW46" s="174"/>
      <c r="AX46" s="173"/>
      <c r="AY46" s="175" t="str">
        <f aca="false">O46</f>
        <v>1..1</v>
      </c>
      <c r="AZ46" s="175" t="str">
        <f aca="false">P46</f>
        <v>1..n</v>
      </c>
      <c r="BA46" s="176" t="str">
        <f aca="false">Q46</f>
        <v>/rsm:CrossIndustryInvoice
/rsm:SupplyChainTradeTransaction
/ram:IncludedSupplyChainTradeLineItem
/ram:SpecifiedLineTradeSettlement
/ram:ApplicableTradeTax</v>
      </c>
      <c r="BB46" s="177" t="str">
        <f aca="false">R46</f>
        <v>/rsm:CrossIndustryInvoice/rsm:SupplyChainTradeTransaction/ram:IncludedSupplyChainTradeLineItem/ram:SpecifiedLineTradeSettlement/ram:ApplicableTradeTax</v>
      </c>
      <c r="BC46" s="172" t="str">
        <f aca="false">IF(S46="","",S46)</f>
        <v/>
      </c>
      <c r="BD46" s="178" t="str">
        <f aca="false">IF(T46="","",T46)</f>
        <v>G</v>
      </c>
      <c r="BE46" s="172" t="str">
        <f aca="false">IF(U46="","",U46)</f>
        <v>0..n</v>
      </c>
      <c r="BF46" s="172" t="str">
        <f aca="false">IF(V46="","",V46)</f>
        <v>CAR-3</v>
      </c>
      <c r="BG46" s="365" t="str">
        <f aca="false">IF(W46="","",W46)</f>
        <v/>
      </c>
      <c r="BH46" s="6"/>
      <c r="BI46" s="178" t="str">
        <f aca="false">Y46</f>
        <v>-</v>
      </c>
      <c r="BJ46" s="178" t="str">
        <f aca="false">Z46</f>
        <v>-</v>
      </c>
      <c r="BK46" s="178" t="str">
        <f aca="false">AA46</f>
        <v>X</v>
      </c>
      <c r="BL46" s="178" t="str">
        <f aca="false">AB46</f>
        <v>X</v>
      </c>
      <c r="BM46" s="178" t="str">
        <f aca="false">AC46</f>
        <v>X</v>
      </c>
      <c r="BN46" s="178" t="str">
        <f aca="false">AD46</f>
        <v>X</v>
      </c>
      <c r="BO46" s="178" t="str">
        <f aca="false">AE46</f>
        <v>X</v>
      </c>
      <c r="BP46" s="6"/>
      <c r="BQ46" s="178" t="str">
        <f aca="false">AG46</f>
        <v>BASIC</v>
      </c>
      <c r="BR46" s="178" t="str">
        <f aca="false">AH46</f>
        <v>BASIC</v>
      </c>
      <c r="BS46" s="47"/>
      <c r="BT46" s="49" t="s">
        <v>6862</v>
      </c>
    </row>
    <row r="47" s="11" customFormat="true" ht="99.75" hidden="false" customHeight="false" outlineLevel="0" collapsed="false">
      <c r="A47" s="58" t="str">
        <f aca="false">IF(OR(T47="E",T47="A"),"YES","NO")</f>
        <v>NO</v>
      </c>
      <c r="B47" s="58"/>
      <c r="C47" s="58"/>
      <c r="D47" s="223" t="s">
        <v>5180</v>
      </c>
      <c r="E47" s="166" t="s">
        <v>1329</v>
      </c>
      <c r="F47" s="167"/>
      <c r="G47" s="99" t="n">
        <f aca="false">LEN(R47)-LEN(SUBSTITUTE(R47,"/",""))-1</f>
        <v>5</v>
      </c>
      <c r="H47" s="99" t="s">
        <v>88</v>
      </c>
      <c r="I47" s="139" t="s">
        <v>6867</v>
      </c>
      <c r="J47" s="97" t="s">
        <v>1331</v>
      </c>
      <c r="K47" s="98" t="s">
        <v>6868</v>
      </c>
      <c r="L47" s="98"/>
      <c r="M47" s="98" t="s">
        <v>1334</v>
      </c>
      <c r="N47" s="97" t="s">
        <v>358</v>
      </c>
      <c r="O47" s="99" t="s">
        <v>88</v>
      </c>
      <c r="P47" s="100" t="str">
        <f aca="false">O47</f>
        <v>1..1</v>
      </c>
      <c r="Q47" s="54" t="s">
        <v>5187</v>
      </c>
      <c r="R47" s="109" t="s">
        <v>1333</v>
      </c>
      <c r="S47" s="99"/>
      <c r="T47" s="10" t="str">
        <f aca="false">IF($E47="","",IF(ISERROR(SEARCH("@",$R47)),IF(LEFT($E47,4)="BG-X","EG",IF(LEFT($E47,2)="BG","G",IF(LEFT($E47,4)="BT-X",IF(LEN($E47)-LEN(SUBSTITUTE($E47,"-",))&gt;2,"","E"),IF(LEN($E47)-LEN(SUBSTITUTE($E47,"-",))&gt;1,"","E")))),"A"))</f>
        <v/>
      </c>
      <c r="U47" s="99" t="s">
        <v>95</v>
      </c>
      <c r="V47" s="99"/>
      <c r="W47" s="315" t="s">
        <v>1334</v>
      </c>
      <c r="X47" s="38"/>
      <c r="Y47" s="10" t="str">
        <f aca="false">IF(AH47=Y$4,"X","-")</f>
        <v>-</v>
      </c>
      <c r="Z47" s="10" t="str">
        <f aca="false">IF(Y47="X","X",IF($AH47=Z$4,"X","-"))</f>
        <v>-</v>
      </c>
      <c r="AA47" s="10" t="str">
        <f aca="false">IF(Z47="X","X",IF($AH47=AA$4,"X","-"))</f>
        <v>X</v>
      </c>
      <c r="AB47" s="10" t="str">
        <f aca="false">IF(AA47="X","X",IF($AH47=AB$4,"X","-"))</f>
        <v>X</v>
      </c>
      <c r="AC47" s="10" t="str">
        <f aca="false">IF(AB47="X","X",IF($AH47=AC$4,"X","-"))</f>
        <v>X</v>
      </c>
      <c r="AD47" s="10" t="str">
        <f aca="false">IF(AC47="X","X",IF($AH47=AD$4,"X","-"))</f>
        <v>X</v>
      </c>
      <c r="AE47" s="10" t="str">
        <f aca="false">IF(AD47="X","X",IF($AH47=AE$4,"X","-"))</f>
        <v>X</v>
      </c>
      <c r="AF47" s="38"/>
      <c r="AG47" s="10" t="s">
        <v>26</v>
      </c>
      <c r="AH47" s="110" t="s">
        <v>26</v>
      </c>
      <c r="AI47" s="38"/>
      <c r="AJ47" s="13" t="str">
        <f aca="false">IF(ISERROR(FIND("/",R47)),R47,LEFT(R47,FIND(CHAR(1),SUBSTITUTE(R47,"/",CHAR(1),LEN(R47)-LEN(SUBSTITUTE(R47,"/",""))))-1))</f>
        <v>/rsm:CrossIndustryInvoice/rsm:SupplyChainTradeTransaction/ram:IncludedSupplyChainTradeLineItem/ram:SpecifiedLineTradeSettlement/ram:ApplicableTradeTax</v>
      </c>
      <c r="AK47" s="13" t="str">
        <f aca="false">IF(ISERROR(FIND("/",R47)),R47,MID(R47, FIND(CHAR(1),SUBSTITUTE(R47,"/",CHAR(1), LEN(R47)-LEN(SUBSTITUTE(R47,"/","")))), LEN(R47)))</f>
        <v>/ram:TypeCode</v>
      </c>
      <c r="AL47" s="14" t="n">
        <f aca="false">COUNTIFS(R$4:R47,AJ47)</f>
        <v>1</v>
      </c>
      <c r="AM47" s="1"/>
      <c r="AN47" s="223" t="str">
        <f aca="false">D47</f>
        <v>SCT_LINE_TS</v>
      </c>
      <c r="AO47" s="166" t="str">
        <f aca="false">E47</f>
        <v>BT-151-0</v>
      </c>
      <c r="AP47" s="167" t="str">
        <f aca="false">IF(F47="","",F47)</f>
        <v/>
      </c>
      <c r="AQ47" s="99" t="n">
        <f aca="false">LEN(BB47)-LEN(SUBSTITUTE(BB47,"/",""))-1</f>
        <v>5</v>
      </c>
      <c r="AR47" s="99" t="str">
        <f aca="false">H47</f>
        <v>1..1</v>
      </c>
      <c r="AS47" s="139" t="s">
        <v>6869</v>
      </c>
      <c r="AT47" s="97" t="s">
        <v>1331</v>
      </c>
      <c r="AU47" s="98" t="s">
        <v>6870</v>
      </c>
      <c r="AV47" s="98"/>
      <c r="AW47" s="98" t="s">
        <v>1335</v>
      </c>
      <c r="AX47" s="97"/>
      <c r="AY47" s="99" t="str">
        <f aca="false">O47</f>
        <v>1..1</v>
      </c>
      <c r="AZ47" s="100" t="str">
        <f aca="false">P47</f>
        <v>1..1</v>
      </c>
      <c r="BA47" s="54" t="str">
        <f aca="false">Q47</f>
        <v>/rsm:CrossIndustryInvoice
/rsm:SupplyChainTradeTransaction
/ram:IncludedSupplyChainTradeLineItem
/ram:SpecifiedLineTradeSettlement
/ram:ApplicableTradeTax
/ram:TypeCode</v>
      </c>
      <c r="BB47" s="109" t="str">
        <f aca="false">R47</f>
        <v>/rsm:CrossIndustryInvoice/rsm:SupplyChainTradeTransaction/ram:IncludedSupplyChainTradeLineItem/ram:SpecifiedLineTradeSettlement/ram:ApplicableTradeTax/ram:TypeCode</v>
      </c>
      <c r="BC47" s="99" t="str">
        <f aca="false">IF(S47="","",S47)</f>
        <v/>
      </c>
      <c r="BD47" s="10" t="str">
        <f aca="false">IF(T47="","",T47)</f>
        <v/>
      </c>
      <c r="BE47" s="99" t="str">
        <f aca="false">IF(U47="","",U47)</f>
        <v>0..1</v>
      </c>
      <c r="BF47" s="99" t="str">
        <f aca="false">IF(V47="","",V47)</f>
        <v/>
      </c>
      <c r="BG47" s="315" t="str">
        <f aca="false">IF(W47="","",W47)</f>
        <v>Fixed value "VAT"</v>
      </c>
      <c r="BH47" s="6"/>
      <c r="BI47" s="10" t="str">
        <f aca="false">Y47</f>
        <v>-</v>
      </c>
      <c r="BJ47" s="10" t="str">
        <f aca="false">Z47</f>
        <v>-</v>
      </c>
      <c r="BK47" s="10" t="str">
        <f aca="false">AA47</f>
        <v>X</v>
      </c>
      <c r="BL47" s="10" t="str">
        <f aca="false">AB47</f>
        <v>X</v>
      </c>
      <c r="BM47" s="10" t="str">
        <f aca="false">AC47</f>
        <v>X</v>
      </c>
      <c r="BN47" s="10" t="str">
        <f aca="false">AD47</f>
        <v>X</v>
      </c>
      <c r="BO47" s="10" t="str">
        <f aca="false">AE47</f>
        <v>X</v>
      </c>
      <c r="BP47" s="6"/>
      <c r="BQ47" s="10" t="str">
        <f aca="false">AG47</f>
        <v>BASIC</v>
      </c>
      <c r="BR47" s="110" t="str">
        <f aca="false">AH47</f>
        <v>BASIC</v>
      </c>
      <c r="BS47" s="47"/>
      <c r="BT47" s="49" t="s">
        <v>6862</v>
      </c>
    </row>
    <row r="48" s="11" customFormat="true" ht="229.5" hidden="false" customHeight="false" outlineLevel="0" collapsed="false">
      <c r="A48" s="58" t="str">
        <f aca="false">IF(OR(T48="E",T48="A"),"YES","NO")</f>
        <v>YES</v>
      </c>
      <c r="B48" s="58"/>
      <c r="C48" s="58"/>
      <c r="D48" s="223" t="s">
        <v>5180</v>
      </c>
      <c r="E48" s="166" t="s">
        <v>1338</v>
      </c>
      <c r="F48" s="167" t="s">
        <v>1338</v>
      </c>
      <c r="G48" s="99" t="n">
        <f aca="false">LEN(R48)-LEN(SUBSTITUTE(R48,"/",""))-1</f>
        <v>5</v>
      </c>
      <c r="H48" s="99" t="s">
        <v>88</v>
      </c>
      <c r="I48" s="97" t="s">
        <v>1339</v>
      </c>
      <c r="J48" s="97" t="s">
        <v>1331</v>
      </c>
      <c r="K48" s="98" t="s">
        <v>875</v>
      </c>
      <c r="L48" s="98" t="s">
        <v>1340</v>
      </c>
      <c r="M48" s="98" t="s">
        <v>1341</v>
      </c>
      <c r="N48" s="97" t="s">
        <v>174</v>
      </c>
      <c r="O48" s="99" t="s">
        <v>88</v>
      </c>
      <c r="P48" s="100" t="str">
        <f aca="false">O48</f>
        <v>1..1</v>
      </c>
      <c r="Q48" s="54" t="s">
        <v>5192</v>
      </c>
      <c r="R48" s="109" t="s">
        <v>1342</v>
      </c>
      <c r="S48" s="99" t="s">
        <v>176</v>
      </c>
      <c r="T48" s="10" t="str">
        <f aca="false">IF($E48="","",IF(ISERROR(SEARCH("@",$R48)),IF(LEFT($E48,4)="BG-X","EG",IF(LEFT($E48,2)="BG","G",IF(LEFT($E48,4)="BT-X",IF(LEN($E48)-LEN(SUBSTITUTE($E48,"-",))&gt;2,"","E"),IF(LEN($E48)-LEN(SUBSTITUTE($E48,"-",))&gt;1,"","E")))),"A"))</f>
        <v>E</v>
      </c>
      <c r="U48" s="99" t="s">
        <v>95</v>
      </c>
      <c r="V48" s="99" t="s">
        <v>177</v>
      </c>
      <c r="W48" s="315"/>
      <c r="X48" s="38"/>
      <c r="Y48" s="10" t="str">
        <f aca="false">IF(AH48=Y$4,"X","-")</f>
        <v>-</v>
      </c>
      <c r="Z48" s="10" t="str">
        <f aca="false">IF(Y48="X","X",IF($AH48=Z$4,"X","-"))</f>
        <v>-</v>
      </c>
      <c r="AA48" s="10" t="str">
        <f aca="false">IF(Z48="X","X",IF($AH48=AA$4,"X","-"))</f>
        <v>X</v>
      </c>
      <c r="AB48" s="10" t="str">
        <f aca="false">IF(AA48="X","X",IF($AH48=AB$4,"X","-"))</f>
        <v>X</v>
      </c>
      <c r="AC48" s="10" t="str">
        <f aca="false">IF(AB48="X","X",IF($AH48=AC$4,"X","-"))</f>
        <v>X</v>
      </c>
      <c r="AD48" s="10" t="str">
        <f aca="false">IF(AC48="X","X",IF($AH48=AD$4,"X","-"))</f>
        <v>X</v>
      </c>
      <c r="AE48" s="10" t="str">
        <f aca="false">IF(AD48="X","X",IF($AH48=AE$4,"X","-"))</f>
        <v>X</v>
      </c>
      <c r="AF48" s="38"/>
      <c r="AG48" s="10" t="s">
        <v>26</v>
      </c>
      <c r="AH48" s="110" t="s">
        <v>26</v>
      </c>
      <c r="AI48" s="38"/>
      <c r="AJ48" s="13" t="str">
        <f aca="false">IF(ISERROR(FIND("/",R48)),R48,LEFT(R48,FIND(CHAR(1),SUBSTITUTE(R48,"/",CHAR(1),LEN(R48)-LEN(SUBSTITUTE(R48,"/",""))))-1))</f>
        <v>/rsm:CrossIndustryInvoice/rsm:SupplyChainTradeTransaction/ram:IncludedSupplyChainTradeLineItem/ram:SpecifiedLineTradeSettlement/ram:ApplicableTradeTax</v>
      </c>
      <c r="AK48" s="13" t="str">
        <f aca="false">IF(ISERROR(FIND("/",R48)),R48,MID(R48, FIND(CHAR(1),SUBSTITUTE(R48,"/",CHAR(1), LEN(R48)-LEN(SUBSTITUTE(R48,"/","")))), LEN(R48)))</f>
        <v>/ram:CategoryCode</v>
      </c>
      <c r="AL48" s="14" t="n">
        <f aca="false">COUNTIFS(R$4:R48,AJ48)</f>
        <v>1</v>
      </c>
      <c r="AM48" s="1"/>
      <c r="AN48" s="223" t="str">
        <f aca="false">D48</f>
        <v>SCT_LINE_TS</v>
      </c>
      <c r="AO48" s="166" t="str">
        <f aca="false">E48</f>
        <v>BT-151</v>
      </c>
      <c r="AP48" s="167" t="str">
        <f aca="false">IF(F48="","",F48)</f>
        <v>BT-151</v>
      </c>
      <c r="AQ48" s="99" t="n">
        <f aca="false">LEN(BB48)-LEN(SUBSTITUTE(BB48,"/",""))-1</f>
        <v>5</v>
      </c>
      <c r="AR48" s="99" t="str">
        <f aca="false">H48</f>
        <v>1..1</v>
      </c>
      <c r="AS48" s="97" t="s">
        <v>1343</v>
      </c>
      <c r="AT48" s="97" t="s">
        <v>1344</v>
      </c>
      <c r="AU48" s="98" t="s">
        <v>879</v>
      </c>
      <c r="AV48" s="98" t="s">
        <v>1345</v>
      </c>
      <c r="AW48" s="98" t="s">
        <v>1346</v>
      </c>
      <c r="AX48" s="97" t="s">
        <v>174</v>
      </c>
      <c r="AY48" s="99" t="str">
        <f aca="false">O48</f>
        <v>1..1</v>
      </c>
      <c r="AZ48" s="100" t="str">
        <f aca="false">P48</f>
        <v>1..1</v>
      </c>
      <c r="BA48" s="54" t="str">
        <f aca="false">Q48</f>
        <v>/rsm:CrossIndustryInvoice
/rsm:SupplyChainTradeTransaction
/ram:IncludedSupplyChainTradeLineItem
/ram:SpecifiedLineTradeSettlement
/ram:ApplicableTradeTax
/ram:CategoryCode</v>
      </c>
      <c r="BB48" s="109" t="str">
        <f aca="false">R48</f>
        <v>/rsm:CrossIndustryInvoice/rsm:SupplyChainTradeTransaction/ram:IncludedSupplyChainTradeLineItem/ram:SpecifiedLineTradeSettlement/ram:ApplicableTradeTax/ram:CategoryCode</v>
      </c>
      <c r="BC48" s="99" t="str">
        <f aca="false">IF(S48="","",S48)</f>
        <v>C</v>
      </c>
      <c r="BD48" s="10" t="str">
        <f aca="false">IF(T48="","",T48)</f>
        <v>E</v>
      </c>
      <c r="BE48" s="99" t="str">
        <f aca="false">IF(U48="","",U48)</f>
        <v>0..1</v>
      </c>
      <c r="BF48" s="99" t="str">
        <f aca="false">IF(V48="","",V48)</f>
        <v>CAR-2</v>
      </c>
      <c r="BG48" s="315" t="str">
        <f aca="false">IF(W48="","",W48)</f>
        <v/>
      </c>
      <c r="BH48" s="6"/>
      <c r="BI48" s="10" t="str">
        <f aca="false">Y48</f>
        <v>-</v>
      </c>
      <c r="BJ48" s="10" t="str">
        <f aca="false">Z48</f>
        <v>-</v>
      </c>
      <c r="BK48" s="10" t="str">
        <f aca="false">AA48</f>
        <v>X</v>
      </c>
      <c r="BL48" s="10" t="str">
        <f aca="false">AB48</f>
        <v>X</v>
      </c>
      <c r="BM48" s="10" t="str">
        <f aca="false">AC48</f>
        <v>X</v>
      </c>
      <c r="BN48" s="10" t="str">
        <f aca="false">AD48</f>
        <v>X</v>
      </c>
      <c r="BO48" s="10" t="str">
        <f aca="false">AE48</f>
        <v>X</v>
      </c>
      <c r="BP48" s="6"/>
      <c r="BQ48" s="10" t="str">
        <f aca="false">AG48</f>
        <v>BASIC</v>
      </c>
      <c r="BR48" s="110" t="str">
        <f aca="false">AH48</f>
        <v>BASIC</v>
      </c>
      <c r="BS48" s="47"/>
      <c r="BT48" s="49" t="s">
        <v>6862</v>
      </c>
    </row>
    <row r="49" s="11" customFormat="true" ht="99.75" hidden="false" customHeight="false" outlineLevel="0" collapsed="false">
      <c r="A49" s="58" t="str">
        <f aca="false">IF(OR(T49="E",T49="A"),"YES","NO")</f>
        <v>YES</v>
      </c>
      <c r="B49" s="58"/>
      <c r="C49" s="58"/>
      <c r="D49" s="223" t="s">
        <v>5180</v>
      </c>
      <c r="E49" s="166" t="s">
        <v>1349</v>
      </c>
      <c r="F49" s="167" t="s">
        <v>1349</v>
      </c>
      <c r="G49" s="99" t="n">
        <f aca="false">LEN(R49)-LEN(SUBSTITUTE(R49,"/",""))-1</f>
        <v>5</v>
      </c>
      <c r="H49" s="99" t="s">
        <v>95</v>
      </c>
      <c r="I49" s="97" t="s">
        <v>1350</v>
      </c>
      <c r="J49" s="97" t="s">
        <v>1351</v>
      </c>
      <c r="K49" s="98"/>
      <c r="L49" s="98" t="s">
        <v>1352</v>
      </c>
      <c r="M49" s="98"/>
      <c r="N49" s="97" t="s">
        <v>764</v>
      </c>
      <c r="O49" s="99" t="s">
        <v>95</v>
      </c>
      <c r="P49" s="100" t="str">
        <f aca="false">O49</f>
        <v>0..1</v>
      </c>
      <c r="Q49" s="54" t="s">
        <v>5196</v>
      </c>
      <c r="R49" s="109" t="s">
        <v>1353</v>
      </c>
      <c r="S49" s="99" t="s">
        <v>766</v>
      </c>
      <c r="T49" s="10" t="str">
        <f aca="false">IF($E49="","",IF(ISERROR(SEARCH("@",$R49)),IF(LEFT($E49,4)="BG-X","EG",IF(LEFT($E49,2)="BG","G",IF(LEFT($E49,4)="BT-X",IF(LEN($E49)-LEN(SUBSTITUTE($E49,"-",))&gt;2,"","E"),IF(LEN($E49)-LEN(SUBSTITUTE($E49,"-",))&gt;1,"","E")))),"A"))</f>
        <v>E</v>
      </c>
      <c r="U49" s="99" t="s">
        <v>95</v>
      </c>
      <c r="V49" s="99"/>
      <c r="W49" s="315"/>
      <c r="X49" s="38"/>
      <c r="Y49" s="10" t="str">
        <f aca="false">IF(AH49=Y$4,"X","-")</f>
        <v>-</v>
      </c>
      <c r="Z49" s="10" t="str">
        <f aca="false">IF(Y49="X","X",IF($AH49=Z$4,"X","-"))</f>
        <v>-</v>
      </c>
      <c r="AA49" s="10" t="str">
        <f aca="false">IF(Z49="X","X",IF($AH49=AA$4,"X","-"))</f>
        <v>X</v>
      </c>
      <c r="AB49" s="10" t="str">
        <f aca="false">IF(AA49="X","X",IF($AH49=AB$4,"X","-"))</f>
        <v>X</v>
      </c>
      <c r="AC49" s="10" t="str">
        <f aca="false">IF(AB49="X","X",IF($AH49=AC$4,"X","-"))</f>
        <v>X</v>
      </c>
      <c r="AD49" s="10" t="str">
        <f aca="false">IF(AC49="X","X",IF($AH49=AD$4,"X","-"))</f>
        <v>X</v>
      </c>
      <c r="AE49" s="10" t="str">
        <f aca="false">IF(AD49="X","X",IF($AH49=AE$4,"X","-"))</f>
        <v>X</v>
      </c>
      <c r="AF49" s="38"/>
      <c r="AG49" s="10" t="s">
        <v>26</v>
      </c>
      <c r="AH49" s="110" t="s">
        <v>26</v>
      </c>
      <c r="AI49" s="38"/>
      <c r="AJ49" s="13" t="str">
        <f aca="false">IF(ISERROR(FIND("/",R49)),R49,LEFT(R49,FIND(CHAR(1),SUBSTITUTE(R49,"/",CHAR(1),LEN(R49)-LEN(SUBSTITUTE(R49,"/",""))))-1))</f>
        <v>/rsm:CrossIndustryInvoice/rsm:SupplyChainTradeTransaction/ram:IncludedSupplyChainTradeLineItem/ram:SpecifiedLineTradeSettlement/ram:ApplicableTradeTax</v>
      </c>
      <c r="AK49" s="13" t="str">
        <f aca="false">IF(ISERROR(FIND("/",R49)),R49,MID(R49, FIND(CHAR(1),SUBSTITUTE(R49,"/",CHAR(1), LEN(R49)-LEN(SUBSTITUTE(R49,"/","")))), LEN(R49)))</f>
        <v>/ram:RateApplicablePercent</v>
      </c>
      <c r="AL49" s="14" t="n">
        <f aca="false">COUNTIFS(R$4:R49,AJ49)</f>
        <v>1</v>
      </c>
      <c r="AM49" s="1"/>
      <c r="AN49" s="223" t="str">
        <f aca="false">D49</f>
        <v>SCT_LINE_TS</v>
      </c>
      <c r="AO49" s="166" t="str">
        <f aca="false">E49</f>
        <v>BT-152</v>
      </c>
      <c r="AP49" s="167" t="str">
        <f aca="false">IF(F49="","",F49)</f>
        <v>BT-152</v>
      </c>
      <c r="AQ49" s="99" t="n">
        <f aca="false">LEN(BB49)-LEN(SUBSTITUTE(BB49,"/",""))-1</f>
        <v>5</v>
      </c>
      <c r="AR49" s="99" t="str">
        <f aca="false">H49</f>
        <v>0..1</v>
      </c>
      <c r="AS49" s="97" t="s">
        <v>1354</v>
      </c>
      <c r="AT49" s="97" t="s">
        <v>1355</v>
      </c>
      <c r="AU49" s="98" t="s">
        <v>1356</v>
      </c>
      <c r="AV49" s="98" t="s">
        <v>1357</v>
      </c>
      <c r="AW49" s="98"/>
      <c r="AX49" s="97" t="s">
        <v>5197</v>
      </c>
      <c r="AY49" s="99" t="str">
        <f aca="false">O49</f>
        <v>0..1</v>
      </c>
      <c r="AZ49" s="100" t="str">
        <f aca="false">P49</f>
        <v>0..1</v>
      </c>
      <c r="BA49" s="54" t="str">
        <f aca="false">Q49</f>
        <v>/rsm:CrossIndustryInvoice
/rsm:SupplyChainTradeTransaction
/ram:IncludedSupplyChainTradeLineItem
/ram:SpecifiedLineTradeSettlement
/ram:ApplicableTradeTax
/ram:RateApplicablePercent</v>
      </c>
      <c r="BB49" s="109" t="str">
        <f aca="false">R49</f>
        <v>/rsm:CrossIndustryInvoice/rsm:SupplyChainTradeTransaction/ram:IncludedSupplyChainTradeLineItem/ram:SpecifiedLineTradeSettlement/ram:ApplicableTradeTax/ram:RateApplicablePercent</v>
      </c>
      <c r="BC49" s="99" t="str">
        <f aca="false">IF(S49="","",S49)</f>
        <v>P</v>
      </c>
      <c r="BD49" s="10" t="str">
        <f aca="false">IF(T49="","",T49)</f>
        <v>E</v>
      </c>
      <c r="BE49" s="99" t="str">
        <f aca="false">IF(U49="","",U49)</f>
        <v>0..1</v>
      </c>
      <c r="BF49" s="99" t="str">
        <f aca="false">IF(V49="","",V49)</f>
        <v/>
      </c>
      <c r="BG49" s="315" t="str">
        <f aca="false">IF(W49="","",W49)</f>
        <v/>
      </c>
      <c r="BH49" s="6"/>
      <c r="BI49" s="10" t="str">
        <f aca="false">Y49</f>
        <v>-</v>
      </c>
      <c r="BJ49" s="10" t="str">
        <f aca="false">Z49</f>
        <v>-</v>
      </c>
      <c r="BK49" s="10" t="str">
        <f aca="false">AA49</f>
        <v>X</v>
      </c>
      <c r="BL49" s="10" t="str">
        <f aca="false">AB49</f>
        <v>X</v>
      </c>
      <c r="BM49" s="10" t="str">
        <f aca="false">AC49</f>
        <v>X</v>
      </c>
      <c r="BN49" s="10" t="str">
        <f aca="false">AD49</f>
        <v>X</v>
      </c>
      <c r="BO49" s="10" t="str">
        <f aca="false">AE49</f>
        <v>X</v>
      </c>
      <c r="BP49" s="6"/>
      <c r="BQ49" s="10" t="str">
        <f aca="false">AG49</f>
        <v>BASIC</v>
      </c>
      <c r="BR49" s="110" t="str">
        <f aca="false">AH49</f>
        <v>BASIC</v>
      </c>
      <c r="BS49" s="47"/>
      <c r="BT49" s="49" t="s">
        <v>6862</v>
      </c>
    </row>
    <row r="50" s="11" customFormat="true" ht="85.5" hidden="false" customHeight="false" outlineLevel="0" collapsed="false">
      <c r="A50" s="58" t="str">
        <f aca="false">IF(OR(T50="E",T50="A"),"YES","NO")</f>
        <v>NO</v>
      </c>
      <c r="B50" s="58"/>
      <c r="C50" s="58"/>
      <c r="D50" s="223" t="s">
        <v>5180</v>
      </c>
      <c r="E50" s="170" t="s">
        <v>1358</v>
      </c>
      <c r="F50" s="171" t="s">
        <v>1358</v>
      </c>
      <c r="G50" s="172" t="n">
        <f aca="false">LEN(R50)-LEN(SUBSTITUTE(R50,"/",""))-1</f>
        <v>4</v>
      </c>
      <c r="H50" s="172" t="s">
        <v>95</v>
      </c>
      <c r="I50" s="173" t="s">
        <v>1359</v>
      </c>
      <c r="J50" s="173" t="s">
        <v>1360</v>
      </c>
      <c r="K50" s="174" t="s">
        <v>1361</v>
      </c>
      <c r="L50" s="174"/>
      <c r="M50" s="174"/>
      <c r="N50" s="173"/>
      <c r="O50" s="175" t="s">
        <v>95</v>
      </c>
      <c r="P50" s="175" t="str">
        <f aca="false">O50</f>
        <v>0..1</v>
      </c>
      <c r="Q50" s="176" t="s">
        <v>5199</v>
      </c>
      <c r="R50" s="177" t="s">
        <v>1362</v>
      </c>
      <c r="S50" s="172"/>
      <c r="T50" s="178" t="str">
        <f aca="false">IF($E50="","",IF(ISERROR(SEARCH("@",$R50)),IF(LEFT($E50,4)="BG-X","EG",IF(LEFT($E50,2)="BG","G",IF(LEFT($E50,4)="BT-X",IF(LEN($E50)-LEN(SUBSTITUTE($E50,"-",))&gt;2,"","E"),IF(LEN($E50)-LEN(SUBSTITUTE($E50,"-",))&gt;1,"","E")))),"A"))</f>
        <v>G</v>
      </c>
      <c r="U50" s="172" t="s">
        <v>95</v>
      </c>
      <c r="V50" s="172"/>
      <c r="W50" s="365"/>
      <c r="X50" s="38"/>
      <c r="Y50" s="178" t="str">
        <f aca="false">IF(AH50=Y$4,"X","-")</f>
        <v>-</v>
      </c>
      <c r="Z50" s="178" t="str">
        <f aca="false">IF(Y50="X","X",IF($AH50=Z$4,"X","-"))</f>
        <v>-</v>
      </c>
      <c r="AA50" s="178" t="str">
        <f aca="false">IF(Z50="X","X",IF($AH50=AA$4,"X","-"))</f>
        <v>X</v>
      </c>
      <c r="AB50" s="178" t="str">
        <f aca="false">IF(AA50="X","X",IF($AH50=AB$4,"X","-"))</f>
        <v>X</v>
      </c>
      <c r="AC50" s="178" t="str">
        <f aca="false">IF(AB50="X","X",IF($AH50=AC$4,"X","-"))</f>
        <v>X</v>
      </c>
      <c r="AD50" s="178" t="str">
        <f aca="false">IF(AC50="X","X",IF($AH50=AD$4,"X","-"))</f>
        <v>X</v>
      </c>
      <c r="AE50" s="178" t="str">
        <f aca="false">IF(AD50="X","X",IF($AH50=AE$4,"X","-"))</f>
        <v>X</v>
      </c>
      <c r="AF50" s="38"/>
      <c r="AG50" s="178" t="s">
        <v>26</v>
      </c>
      <c r="AH50" s="178" t="s">
        <v>26</v>
      </c>
      <c r="AI50" s="38"/>
      <c r="AJ50" s="13" t="str">
        <f aca="false">IF(ISERROR(FIND("/",R50)),R50,LEFT(R50,FIND(CHAR(1),SUBSTITUTE(R50,"/",CHAR(1),LEN(R50)-LEN(SUBSTITUTE(R50,"/",""))))-1))</f>
        <v>/rsm:CrossIndustryInvoice/rsm:SupplyChainTradeTransaction/ram:IncludedSupplyChainTradeLineItem/ram:SpecifiedLineTradeSettlement</v>
      </c>
      <c r="AK50" s="13" t="str">
        <f aca="false">IF(ISERROR(FIND("/",R50)),R50,MID(R50, FIND(CHAR(1),SUBSTITUTE(R50,"/",CHAR(1), LEN(R50)-LEN(SUBSTITUTE(R50,"/","")))), LEN(R50)))</f>
        <v>/ram:BillingSpecifiedPeriod</v>
      </c>
      <c r="AL50" s="14" t="n">
        <f aca="false">COUNTIFS(R$4:R50,AJ50)</f>
        <v>1</v>
      </c>
      <c r="AM50" s="1"/>
      <c r="AN50" s="223" t="str">
        <f aca="false">D50</f>
        <v>SCT_LINE_TS</v>
      </c>
      <c r="AO50" s="170" t="str">
        <f aca="false">E50</f>
        <v>BG-26</v>
      </c>
      <c r="AP50" s="171" t="str">
        <f aca="false">IF(F50="","",F50)</f>
        <v>BG-26</v>
      </c>
      <c r="AQ50" s="172" t="n">
        <f aca="false">LEN(BB50)-LEN(SUBSTITUTE(BB50,"/",""))-1</f>
        <v>4</v>
      </c>
      <c r="AR50" s="172" t="str">
        <f aca="false">H50</f>
        <v>0..1</v>
      </c>
      <c r="AS50" s="173" t="s">
        <v>1363</v>
      </c>
      <c r="AT50" s="173" t="s">
        <v>1364</v>
      </c>
      <c r="AU50" s="174" t="s">
        <v>1365</v>
      </c>
      <c r="AV50" s="174"/>
      <c r="AW50" s="174"/>
      <c r="AX50" s="173"/>
      <c r="AY50" s="175" t="str">
        <f aca="false">O50</f>
        <v>0..1</v>
      </c>
      <c r="AZ50" s="175" t="str">
        <f aca="false">P50</f>
        <v>0..1</v>
      </c>
      <c r="BA50" s="176" t="str">
        <f aca="false">Q50</f>
        <v>/rsm:CrossIndustryInvoice
/rsm:SupplyChainTradeTransaction
/ram:IncludedSupplyChainTradeLineItem
/ram:SpecifiedLineTradeSettlement
/ram:BillingSpecifiedPeriod</v>
      </c>
      <c r="BB50" s="177" t="str">
        <f aca="false">R50</f>
        <v>/rsm:CrossIndustryInvoice/rsm:SupplyChainTradeTransaction/ram:IncludedSupplyChainTradeLineItem/ram:SpecifiedLineTradeSettlement/ram:BillingSpecifiedPeriod</v>
      </c>
      <c r="BC50" s="172" t="str">
        <f aca="false">IF(S50="","",S50)</f>
        <v/>
      </c>
      <c r="BD50" s="178" t="str">
        <f aca="false">IF(T50="","",T50)</f>
        <v>G</v>
      </c>
      <c r="BE50" s="172" t="str">
        <f aca="false">IF(U50="","",U50)</f>
        <v>0..1</v>
      </c>
      <c r="BF50" s="172" t="str">
        <f aca="false">IF(V50="","",V50)</f>
        <v/>
      </c>
      <c r="BG50" s="365" t="str">
        <f aca="false">IF(W50="","",W50)</f>
        <v/>
      </c>
      <c r="BH50" s="6"/>
      <c r="BI50" s="178" t="str">
        <f aca="false">Y50</f>
        <v>-</v>
      </c>
      <c r="BJ50" s="178" t="str">
        <f aca="false">Z50</f>
        <v>-</v>
      </c>
      <c r="BK50" s="178" t="str">
        <f aca="false">AA50</f>
        <v>X</v>
      </c>
      <c r="BL50" s="178" t="str">
        <f aca="false">AB50</f>
        <v>X</v>
      </c>
      <c r="BM50" s="178" t="str">
        <f aca="false">AC50</f>
        <v>X</v>
      </c>
      <c r="BN50" s="178" t="str">
        <f aca="false">AD50</f>
        <v>X</v>
      </c>
      <c r="BO50" s="178" t="str">
        <f aca="false">AE50</f>
        <v>X</v>
      </c>
      <c r="BP50" s="6"/>
      <c r="BQ50" s="178" t="str">
        <f aca="false">AG50</f>
        <v>BASIC</v>
      </c>
      <c r="BR50" s="178" t="str">
        <f aca="false">AH50</f>
        <v>BASIC</v>
      </c>
      <c r="BS50" s="47"/>
      <c r="BT50" s="49" t="s">
        <v>6862</v>
      </c>
    </row>
    <row r="51" s="11" customFormat="true" ht="99.75" hidden="false" customHeight="false" outlineLevel="0" collapsed="false">
      <c r="A51" s="58" t="str">
        <f aca="false">IF(OR(T51="E",T51="A"),"YES","NO")</f>
        <v>NO</v>
      </c>
      <c r="B51" s="58"/>
      <c r="C51" s="58"/>
      <c r="D51" s="223" t="s">
        <v>5180</v>
      </c>
      <c r="E51" s="166" t="s">
        <v>1366</v>
      </c>
      <c r="F51" s="167"/>
      <c r="G51" s="107" t="n">
        <f aca="false">LEN(R51)-LEN(SUBSTITUTE(R51,"/",""))-1</f>
        <v>5</v>
      </c>
      <c r="H51" s="107" t="s">
        <v>95</v>
      </c>
      <c r="I51" s="108" t="s">
        <v>5200</v>
      </c>
      <c r="J51" s="97"/>
      <c r="K51" s="98"/>
      <c r="L51" s="98"/>
      <c r="M51" s="98"/>
      <c r="N51" s="97"/>
      <c r="O51" s="99" t="s">
        <v>95</v>
      </c>
      <c r="P51" s="100" t="str">
        <f aca="false">O51</f>
        <v>0..1</v>
      </c>
      <c r="Q51" s="54" t="s">
        <v>5201</v>
      </c>
      <c r="R51" s="109" t="s">
        <v>1368</v>
      </c>
      <c r="S51" s="99"/>
      <c r="T51" s="10" t="str">
        <f aca="false">IF($E51="","",IF(ISERROR(SEARCH("@",$R51)),IF(LEFT($E51,4)="BG-X","EG",IF(LEFT($E51,2)="BG","G",IF(LEFT($E51,4)="BT-X",IF(LEN($E51)-LEN(SUBSTITUTE($E51,"-",))&gt;2,"","E"),IF(LEN($E51)-LEN(SUBSTITUTE($E51,"-",))&gt;1,"","E")))),"A"))</f>
        <v/>
      </c>
      <c r="U51" s="99" t="s">
        <v>95</v>
      </c>
      <c r="V51" s="99"/>
      <c r="W51" s="315"/>
      <c r="X51" s="38"/>
      <c r="Y51" s="10" t="str">
        <f aca="false">IF(AH51=Y$4,"X","-")</f>
        <v>-</v>
      </c>
      <c r="Z51" s="10" t="str">
        <f aca="false">IF(Y51="X","X",IF($AH51=Z$4,"X","-"))</f>
        <v>-</v>
      </c>
      <c r="AA51" s="10" t="str">
        <f aca="false">IF(Z51="X","X",IF($AH51=AA$4,"X","-"))</f>
        <v>X</v>
      </c>
      <c r="AB51" s="10" t="str">
        <f aca="false">IF(AA51="X","X",IF($AH51=AB$4,"X","-"))</f>
        <v>X</v>
      </c>
      <c r="AC51" s="10" t="str">
        <f aca="false">IF(AB51="X","X",IF($AH51=AC$4,"X","-"))</f>
        <v>X</v>
      </c>
      <c r="AD51" s="10" t="str">
        <f aca="false">IF(AC51="X","X",IF($AH51=AD$4,"X","-"))</f>
        <v>X</v>
      </c>
      <c r="AE51" s="10" t="str">
        <f aca="false">IF(AD51="X","X",IF($AH51=AE$4,"X","-"))</f>
        <v>X</v>
      </c>
      <c r="AF51" s="38"/>
      <c r="AG51" s="10" t="s">
        <v>26</v>
      </c>
      <c r="AH51" s="110" t="s">
        <v>26</v>
      </c>
      <c r="AI51" s="38"/>
      <c r="AJ51" s="13" t="str">
        <f aca="false">IF(ISERROR(FIND("/",R51)),R51,LEFT(R51,FIND(CHAR(1),SUBSTITUTE(R51,"/",CHAR(1),LEN(R51)-LEN(SUBSTITUTE(R51,"/",""))))-1))</f>
        <v>/rsm:CrossIndustryInvoice/rsm:SupplyChainTradeTransaction/ram:IncludedSupplyChainTradeLineItem/ram:SpecifiedLineTradeSettlement/ram:BillingSpecifiedPeriod</v>
      </c>
      <c r="AK51" s="13" t="str">
        <f aca="false">IF(ISERROR(FIND("/",R51)),R51,MID(R51, FIND(CHAR(1),SUBSTITUTE(R51,"/",CHAR(1), LEN(R51)-LEN(SUBSTITUTE(R51,"/","")))), LEN(R51)))</f>
        <v>/ram:StartDateTime</v>
      </c>
      <c r="AL51" s="14" t="n">
        <f aca="false">COUNTIFS(R$4:R51,AJ51)</f>
        <v>1</v>
      </c>
      <c r="AM51" s="1"/>
      <c r="AN51" s="223" t="str">
        <f aca="false">D51</f>
        <v>SCT_LINE_TS</v>
      </c>
      <c r="AO51" s="166" t="str">
        <f aca="false">E51</f>
        <v>BT-134-00</v>
      </c>
      <c r="AP51" s="167" t="str">
        <f aca="false">IF(F51="","",F51)</f>
        <v/>
      </c>
      <c r="AQ51" s="107" t="n">
        <f aca="false">LEN(BB51)-LEN(SUBSTITUTE(BB51,"/",""))-1</f>
        <v>5</v>
      </c>
      <c r="AR51" s="107" t="str">
        <f aca="false">H51</f>
        <v>0..1</v>
      </c>
      <c r="AS51" s="108" t="s">
        <v>5202</v>
      </c>
      <c r="AT51" s="97"/>
      <c r="AU51" s="98"/>
      <c r="AV51" s="98"/>
      <c r="AW51" s="98"/>
      <c r="AX51" s="97"/>
      <c r="AY51" s="99" t="str">
        <f aca="false">O51</f>
        <v>0..1</v>
      </c>
      <c r="AZ51" s="100" t="str">
        <f aca="false">P51</f>
        <v>0..1</v>
      </c>
      <c r="BA51" s="54" t="str">
        <f aca="false">Q51</f>
        <v>/rsm:CrossIndustryInvoice
/rsm:SupplyChainTradeTransaction
/ram:IncludedSupplyChainTradeLineItem
/ram:SpecifiedLineTradeSettlement
/ram:BillingSpecifiedPeriod
/ram:StartDateTime</v>
      </c>
      <c r="BB51" s="109" t="str">
        <f aca="false">R51</f>
        <v>/rsm:CrossIndustryInvoice/rsm:SupplyChainTradeTransaction/ram:IncludedSupplyChainTradeLineItem/ram:SpecifiedLineTradeSettlement/ram:BillingSpecifiedPeriod/ram:StartDateTime</v>
      </c>
      <c r="BC51" s="99" t="str">
        <f aca="false">IF(S51="","",S51)</f>
        <v/>
      </c>
      <c r="BD51" s="10" t="str">
        <f aca="false">IF(T51="","",T51)</f>
        <v/>
      </c>
      <c r="BE51" s="99" t="str">
        <f aca="false">IF(U51="","",U51)</f>
        <v>0..1</v>
      </c>
      <c r="BF51" s="99" t="str">
        <f aca="false">IF(V51="","",V51)</f>
        <v/>
      </c>
      <c r="BG51" s="315" t="str">
        <f aca="false">IF(W51="","",W51)</f>
        <v/>
      </c>
      <c r="BH51" s="6"/>
      <c r="BI51" s="10" t="str">
        <f aca="false">Y51</f>
        <v>-</v>
      </c>
      <c r="BJ51" s="10" t="str">
        <f aca="false">Z51</f>
        <v>-</v>
      </c>
      <c r="BK51" s="10" t="str">
        <f aca="false">AA51</f>
        <v>X</v>
      </c>
      <c r="BL51" s="10" t="str">
        <f aca="false">AB51</f>
        <v>X</v>
      </c>
      <c r="BM51" s="10" t="str">
        <f aca="false">AC51</f>
        <v>X</v>
      </c>
      <c r="BN51" s="10" t="str">
        <f aca="false">AD51</f>
        <v>X</v>
      </c>
      <c r="BO51" s="10" t="str">
        <f aca="false">AE51</f>
        <v>X</v>
      </c>
      <c r="BP51" s="6"/>
      <c r="BQ51" s="10" t="str">
        <f aca="false">AG51</f>
        <v>BASIC</v>
      </c>
      <c r="BR51" s="110" t="str">
        <f aca="false">AH51</f>
        <v>BASIC</v>
      </c>
      <c r="BS51" s="47"/>
      <c r="BT51" s="49" t="s">
        <v>6862</v>
      </c>
    </row>
    <row r="52" s="11" customFormat="true" ht="102" hidden="false" customHeight="false" outlineLevel="0" collapsed="false">
      <c r="A52" s="58" t="str">
        <f aca="false">IF(OR(T52="E",T52="A"),"YES","NO")</f>
        <v>YES</v>
      </c>
      <c r="B52" s="58"/>
      <c r="C52" s="58"/>
      <c r="D52" s="223" t="s">
        <v>5180</v>
      </c>
      <c r="E52" s="166" t="s">
        <v>1370</v>
      </c>
      <c r="F52" s="167" t="s">
        <v>1370</v>
      </c>
      <c r="G52" s="99" t="n">
        <f aca="false">LEN(R52)-LEN(SUBSTITUTE(R52,"/",""))-1</f>
        <v>6</v>
      </c>
      <c r="H52" s="99" t="s">
        <v>95</v>
      </c>
      <c r="I52" s="97" t="s">
        <v>1371</v>
      </c>
      <c r="J52" s="97" t="s">
        <v>1372</v>
      </c>
      <c r="K52" s="98" t="s">
        <v>1373</v>
      </c>
      <c r="L52" s="98" t="s">
        <v>1374</v>
      </c>
      <c r="M52" s="98" t="s">
        <v>1375</v>
      </c>
      <c r="N52" s="97" t="s">
        <v>186</v>
      </c>
      <c r="O52" s="99" t="s">
        <v>88</v>
      </c>
      <c r="P52" s="100" t="str">
        <f aca="false">O52</f>
        <v>1..1</v>
      </c>
      <c r="Q52" s="54" t="s">
        <v>5203</v>
      </c>
      <c r="R52" s="109" t="s">
        <v>1376</v>
      </c>
      <c r="S52" s="99" t="s">
        <v>188</v>
      </c>
      <c r="T52" s="10" t="str">
        <f aca="false">IF($E52="","",IF(ISERROR(SEARCH("@",$R52)),IF(LEFT($E52,4)="BG-X","EG",IF(LEFT($E52,2)="BG","G",IF(LEFT($E52,4)="BT-X",IF(LEN($E52)-LEN(SUBSTITUTE($E52,"-",))&gt;2,"","E"),IF(LEN($E52)-LEN(SUBSTITUTE($E52,"-",))&gt;1,"","E")))),"A"))</f>
        <v>E</v>
      </c>
      <c r="U52" s="99" t="s">
        <v>88</v>
      </c>
      <c r="V52" s="99" t="s">
        <v>177</v>
      </c>
      <c r="W52" s="315" t="s">
        <v>1377</v>
      </c>
      <c r="X52" s="38"/>
      <c r="Y52" s="10" t="str">
        <f aca="false">IF(AH52=Y$4,"X","-")</f>
        <v>-</v>
      </c>
      <c r="Z52" s="10" t="str">
        <f aca="false">IF(Y52="X","X",IF($AH52=Z$4,"X","-"))</f>
        <v>-</v>
      </c>
      <c r="AA52" s="10" t="str">
        <f aca="false">IF(Z52="X","X",IF($AH52=AA$4,"X","-"))</f>
        <v>X</v>
      </c>
      <c r="AB52" s="10" t="str">
        <f aca="false">IF(AA52="X","X",IF($AH52=AB$4,"X","-"))</f>
        <v>X</v>
      </c>
      <c r="AC52" s="10" t="str">
        <f aca="false">IF(AB52="X","X",IF($AH52=AC$4,"X","-"))</f>
        <v>X</v>
      </c>
      <c r="AD52" s="10" t="str">
        <f aca="false">IF(AC52="X","X",IF($AH52=AD$4,"X","-"))</f>
        <v>X</v>
      </c>
      <c r="AE52" s="10" t="str">
        <f aca="false">IF(AD52="X","X",IF($AH52=AE$4,"X","-"))</f>
        <v>X</v>
      </c>
      <c r="AF52" s="38"/>
      <c r="AG52" s="10" t="s">
        <v>26</v>
      </c>
      <c r="AH52" s="110" t="s">
        <v>26</v>
      </c>
      <c r="AI52" s="38"/>
      <c r="AJ52" s="13" t="str">
        <f aca="false">IF(ISERROR(FIND("/",R52)),R52,LEFT(R52,FIND(CHAR(1),SUBSTITUTE(R52,"/",CHAR(1),LEN(R52)-LEN(SUBSTITUTE(R52,"/",""))))-1))</f>
        <v>/rsm:CrossIndustryInvoice/rsm:SupplyChainTradeTransaction/ram:IncludedSupplyChainTradeLineItem/ram:SpecifiedLineTradeSettlement/ram:BillingSpecifiedPeriod/ram:StartDateTime</v>
      </c>
      <c r="AK52" s="13" t="str">
        <f aca="false">IF(ISERROR(FIND("/",R52)),R52,MID(R52, FIND(CHAR(1),SUBSTITUTE(R52,"/",CHAR(1), LEN(R52)-LEN(SUBSTITUTE(R52,"/","")))), LEN(R52)))</f>
        <v>/udt:DateTimeString</v>
      </c>
      <c r="AL52" s="14" t="n">
        <f aca="false">COUNTIFS(R$4:R52,AJ52)</f>
        <v>1</v>
      </c>
      <c r="AM52" s="1"/>
      <c r="AN52" s="223" t="str">
        <f aca="false">D52</f>
        <v>SCT_LINE_TS</v>
      </c>
      <c r="AO52" s="166" t="str">
        <f aca="false">E52</f>
        <v>BT-134</v>
      </c>
      <c r="AP52" s="167" t="str">
        <f aca="false">IF(F52="","",F52)</f>
        <v>BT-134</v>
      </c>
      <c r="AQ52" s="99" t="n">
        <f aca="false">LEN(BB52)-LEN(SUBSTITUTE(BB52,"/",""))-1</f>
        <v>6</v>
      </c>
      <c r="AR52" s="99" t="str">
        <f aca="false">H52</f>
        <v>0..1</v>
      </c>
      <c r="AS52" s="97" t="s">
        <v>1369</v>
      </c>
      <c r="AT52" s="97" t="s">
        <v>1378</v>
      </c>
      <c r="AU52" s="98" t="s">
        <v>1379</v>
      </c>
      <c r="AV52" s="98" t="s">
        <v>1380</v>
      </c>
      <c r="AW52" s="98" t="s">
        <v>1381</v>
      </c>
      <c r="AX52" s="97" t="s">
        <v>186</v>
      </c>
      <c r="AY52" s="99" t="str">
        <f aca="false">O52</f>
        <v>1..1</v>
      </c>
      <c r="AZ52" s="100" t="str">
        <f aca="false">P52</f>
        <v>1..1</v>
      </c>
      <c r="BA52" s="54" t="str">
        <f aca="false">Q52</f>
        <v>/rsm:CrossIndustryInvoice
/rsm:SupplyChainTradeTransaction
/ram:IncludedSupplyChainTradeLineItem
/ram:SpecifiedLineTradeSettlement
/ram:BillingSpecifiedPeriod
/ram:StartDateTime
/udt:DateTimeString</v>
      </c>
      <c r="BB52" s="109" t="str">
        <f aca="false">R52</f>
        <v>/rsm:CrossIndustryInvoice/rsm:SupplyChainTradeTransaction/ram:IncludedSupplyChainTradeLineItem/ram:SpecifiedLineTradeSettlement/ram:BillingSpecifiedPeriod/ram:StartDateTime/udt:DateTimeString</v>
      </c>
      <c r="BC52" s="99" t="str">
        <f aca="false">IF(S52="","",S52)</f>
        <v>D</v>
      </c>
      <c r="BD52" s="10" t="str">
        <f aca="false">IF(T52="","",T52)</f>
        <v>E</v>
      </c>
      <c r="BE52" s="99" t="str">
        <f aca="false">IF(U52="","",U52)</f>
        <v>1..1</v>
      </c>
      <c r="BF52" s="99" t="str">
        <f aca="false">IF(V52="","",V52)</f>
        <v>CAR-2</v>
      </c>
      <c r="BG52" s="315" t="str">
        <f aca="false">IF(W52="","",W52)</f>
        <v>@format="102"</v>
      </c>
      <c r="BH52" s="6"/>
      <c r="BI52" s="10" t="str">
        <f aca="false">Y52</f>
        <v>-</v>
      </c>
      <c r="BJ52" s="10" t="str">
        <f aca="false">Z52</f>
        <v>-</v>
      </c>
      <c r="BK52" s="10" t="str">
        <f aca="false">AA52</f>
        <v>X</v>
      </c>
      <c r="BL52" s="10" t="str">
        <f aca="false">AB52</f>
        <v>X</v>
      </c>
      <c r="BM52" s="10" t="str">
        <f aca="false">AC52</f>
        <v>X</v>
      </c>
      <c r="BN52" s="10" t="str">
        <f aca="false">AD52</f>
        <v>X</v>
      </c>
      <c r="BO52" s="10" t="str">
        <f aca="false">AE52</f>
        <v>X</v>
      </c>
      <c r="BP52" s="6"/>
      <c r="BQ52" s="10" t="str">
        <f aca="false">AG52</f>
        <v>BASIC</v>
      </c>
      <c r="BR52" s="110" t="str">
        <f aca="false">AH52</f>
        <v>BASIC</v>
      </c>
      <c r="BS52" s="47"/>
      <c r="BT52" s="49" t="s">
        <v>6862</v>
      </c>
    </row>
    <row r="53" s="11" customFormat="true" ht="114.75" hidden="false" customHeight="false" outlineLevel="0" collapsed="false">
      <c r="A53" s="58" t="str">
        <f aca="false">IF(OR(T53="E",T53="A"),"YES","NO")</f>
        <v>YES</v>
      </c>
      <c r="B53" s="58"/>
      <c r="C53" s="58"/>
      <c r="D53" s="223" t="s">
        <v>5180</v>
      </c>
      <c r="E53" s="166" t="s">
        <v>1382</v>
      </c>
      <c r="F53" s="167"/>
      <c r="G53" s="99" t="n">
        <f aca="false">LEN(R53)-LEN(SUBSTITUTE(R53,"/",""))-1</f>
        <v>7</v>
      </c>
      <c r="H53" s="99" t="s">
        <v>88</v>
      </c>
      <c r="I53" s="139" t="s">
        <v>199</v>
      </c>
      <c r="J53" s="97"/>
      <c r="K53" s="98" t="s">
        <v>200</v>
      </c>
      <c r="L53" s="98"/>
      <c r="M53" s="98" t="s">
        <v>200</v>
      </c>
      <c r="N53" s="97" t="s">
        <v>174</v>
      </c>
      <c r="O53" s="99" t="s">
        <v>88</v>
      </c>
      <c r="P53" s="100" t="str">
        <f aca="false">O53</f>
        <v>1..1</v>
      </c>
      <c r="Q53" s="54" t="s">
        <v>5206</v>
      </c>
      <c r="R53" s="109" t="s">
        <v>1383</v>
      </c>
      <c r="S53" s="99" t="s">
        <v>176</v>
      </c>
      <c r="T53" s="10" t="str">
        <f aca="false">IF($E53="","",IF(ISERROR(SEARCH("@",$R53)),IF(LEFT($E53,4)="BG-X","EG",IF(LEFT($E53,2)="BG","G",IF(LEFT($E53,4)="BT-X",IF(LEN($E53)-LEN(SUBSTITUTE($E53,"-",))&gt;2,"","E"),IF(LEN($E53)-LEN(SUBSTITUTE($E53,"-",))&gt;1,"","E")))),"A"))</f>
        <v>A</v>
      </c>
      <c r="U53" s="99" t="s">
        <v>95</v>
      </c>
      <c r="V53" s="99"/>
      <c r="W53" s="315" t="s">
        <v>200</v>
      </c>
      <c r="X53" s="38"/>
      <c r="Y53" s="10" t="str">
        <f aca="false">IF(AH53=Y$4,"X","-")</f>
        <v>-</v>
      </c>
      <c r="Z53" s="10" t="str">
        <f aca="false">IF(Y53="X","X",IF($AH53=Z$4,"X","-"))</f>
        <v>-</v>
      </c>
      <c r="AA53" s="10" t="str">
        <f aca="false">IF(Z53="X","X",IF($AH53=AA$4,"X","-"))</f>
        <v>X</v>
      </c>
      <c r="AB53" s="10" t="str">
        <f aca="false">IF(AA53="X","X",IF($AH53=AB$4,"X","-"))</f>
        <v>X</v>
      </c>
      <c r="AC53" s="10" t="str">
        <f aca="false">IF(AB53="X","X",IF($AH53=AC$4,"X","-"))</f>
        <v>X</v>
      </c>
      <c r="AD53" s="10" t="str">
        <f aca="false">IF(AC53="X","X",IF($AH53=AD$4,"X","-"))</f>
        <v>X</v>
      </c>
      <c r="AE53" s="10" t="str">
        <f aca="false">IF(AD53="X","X",IF($AH53=AE$4,"X","-"))</f>
        <v>X</v>
      </c>
      <c r="AF53" s="38"/>
      <c r="AG53" s="10" t="s">
        <v>26</v>
      </c>
      <c r="AH53" s="110" t="s">
        <v>26</v>
      </c>
      <c r="AI53" s="38"/>
      <c r="AJ53" s="13" t="str">
        <f aca="false">IF(ISERROR(FIND("/",R53)),R53,LEFT(R53,FIND(CHAR(1),SUBSTITUTE(R53,"/",CHAR(1),LEN(R53)-LEN(SUBSTITUTE(R53,"/",""))))-1))</f>
        <v>/rsm:CrossIndustryInvoice/rsm:SupplyChainTradeTransaction/ram:IncludedSupplyChainTradeLineItem/ram:SpecifiedLineTradeSettlement/ram:BillingSpecifiedPeriod/ram:StartDateTime/udt:DateTimeString</v>
      </c>
      <c r="AK53" s="13" t="str">
        <f aca="false">IF(ISERROR(FIND("/",R53)),R53,MID(R53, FIND(CHAR(1),SUBSTITUTE(R53,"/",CHAR(1), LEN(R53)-LEN(SUBSTITUTE(R53,"/","")))), LEN(R53)))</f>
        <v>/@format</v>
      </c>
      <c r="AL53" s="14" t="n">
        <f aca="false">COUNTIFS(R$4:R53,AJ53)</f>
        <v>1</v>
      </c>
      <c r="AM53" s="1"/>
      <c r="AN53" s="223" t="str">
        <f aca="false">D53</f>
        <v>SCT_LINE_TS</v>
      </c>
      <c r="AO53" s="166" t="str">
        <f aca="false">E53</f>
        <v>BT-134-0</v>
      </c>
      <c r="AP53" s="167" t="str">
        <f aca="false">IF(F53="","",F53)</f>
        <v/>
      </c>
      <c r="AQ53" s="99" t="n">
        <f aca="false">LEN(BB53)-LEN(SUBSTITUTE(BB53,"/",""))-1</f>
        <v>7</v>
      </c>
      <c r="AR53" s="99" t="str">
        <f aca="false">H53</f>
        <v>1..1</v>
      </c>
      <c r="AS53" s="139" t="s">
        <v>199</v>
      </c>
      <c r="AT53" s="97"/>
      <c r="AU53" s="98" t="s">
        <v>202</v>
      </c>
      <c r="AV53" s="98"/>
      <c r="AW53" s="98" t="s">
        <v>4674</v>
      </c>
      <c r="AX53" s="97" t="s">
        <v>174</v>
      </c>
      <c r="AY53" s="99" t="str">
        <f aca="false">O53</f>
        <v>1..1</v>
      </c>
      <c r="AZ53" s="100" t="str">
        <f aca="false">P53</f>
        <v>1..1</v>
      </c>
      <c r="BA53" s="54" t="str">
        <f aca="false">Q53</f>
        <v>/rsm:CrossIndustryInvoice
/rsm:SupplyChainTradeTransaction
/ram:IncludedSupplyChainTradeLineItem
/ram:SpecifiedLineTradeSettlement
/ram:BillingSpecifiedPeriod
/ram:StartDateTime
/udt:DateTimeString
/@format</v>
      </c>
      <c r="BB53" s="109" t="str">
        <f aca="false">R53</f>
        <v>/rsm:CrossIndustryInvoice/rsm:SupplyChainTradeTransaction/ram:IncludedSupplyChainTradeLineItem/ram:SpecifiedLineTradeSettlement/ram:BillingSpecifiedPeriod/ram:StartDateTime/udt:DateTimeString/@format</v>
      </c>
      <c r="BC53" s="99" t="str">
        <f aca="false">IF(S53="","",S53)</f>
        <v>C</v>
      </c>
      <c r="BD53" s="10" t="str">
        <f aca="false">IF(T53="","",T53)</f>
        <v>A</v>
      </c>
      <c r="BE53" s="99" t="str">
        <f aca="false">IF(U53="","",U53)</f>
        <v>0..1</v>
      </c>
      <c r="BF53" s="99" t="str">
        <f aca="false">IF(V53="","",V53)</f>
        <v/>
      </c>
      <c r="BG53" s="315" t="str">
        <f aca="false">IF(W53="","",W53)</f>
        <v>Only value "102"</v>
      </c>
      <c r="BH53" s="6"/>
      <c r="BI53" s="10" t="str">
        <f aca="false">Y53</f>
        <v>-</v>
      </c>
      <c r="BJ53" s="10" t="str">
        <f aca="false">Z53</f>
        <v>-</v>
      </c>
      <c r="BK53" s="10" t="str">
        <f aca="false">AA53</f>
        <v>X</v>
      </c>
      <c r="BL53" s="10" t="str">
        <f aca="false">AB53</f>
        <v>X</v>
      </c>
      <c r="BM53" s="10" t="str">
        <f aca="false">AC53</f>
        <v>X</v>
      </c>
      <c r="BN53" s="10" t="str">
        <f aca="false">AD53</f>
        <v>X</v>
      </c>
      <c r="BO53" s="10" t="str">
        <f aca="false">AE53</f>
        <v>X</v>
      </c>
      <c r="BP53" s="6"/>
      <c r="BQ53" s="10" t="str">
        <f aca="false">AG53</f>
        <v>BASIC</v>
      </c>
      <c r="BR53" s="110" t="str">
        <f aca="false">AH53</f>
        <v>BASIC</v>
      </c>
      <c r="BS53" s="47"/>
      <c r="BT53" s="49" t="s">
        <v>6862</v>
      </c>
    </row>
    <row r="54" s="11" customFormat="true" ht="99.75" hidden="false" customHeight="false" outlineLevel="0" collapsed="false">
      <c r="A54" s="58" t="str">
        <f aca="false">IF(OR(T54="E",T54="A"),"YES","NO")</f>
        <v>NO</v>
      </c>
      <c r="B54" s="58"/>
      <c r="C54" s="58"/>
      <c r="D54" s="223" t="s">
        <v>5180</v>
      </c>
      <c r="E54" s="166" t="s">
        <v>1384</v>
      </c>
      <c r="F54" s="167"/>
      <c r="G54" s="107" t="n">
        <f aca="false">LEN(R54)-LEN(SUBSTITUTE(R54,"/",""))-1</f>
        <v>5</v>
      </c>
      <c r="H54" s="107" t="s">
        <v>95</v>
      </c>
      <c r="I54" s="108" t="s">
        <v>5208</v>
      </c>
      <c r="J54" s="97"/>
      <c r="K54" s="98"/>
      <c r="L54" s="98"/>
      <c r="M54" s="98"/>
      <c r="N54" s="97"/>
      <c r="O54" s="99" t="s">
        <v>95</v>
      </c>
      <c r="P54" s="100" t="str">
        <f aca="false">O54</f>
        <v>0..1</v>
      </c>
      <c r="Q54" s="54" t="s">
        <v>5209</v>
      </c>
      <c r="R54" s="109" t="s">
        <v>1386</v>
      </c>
      <c r="S54" s="99"/>
      <c r="T54" s="10" t="str">
        <f aca="false">IF($E54="","",IF(ISERROR(SEARCH("@",$R54)),IF(LEFT($E54,4)="BG-X","EG",IF(LEFT($E54,2)="BG","G",IF(LEFT($E54,4)="BT-X",IF(LEN($E54)-LEN(SUBSTITUTE($E54,"-",))&gt;2,"","E"),IF(LEN($E54)-LEN(SUBSTITUTE($E54,"-",))&gt;1,"","E")))),"A"))</f>
        <v/>
      </c>
      <c r="U54" s="99" t="s">
        <v>95</v>
      </c>
      <c r="V54" s="99"/>
      <c r="W54" s="315"/>
      <c r="X54" s="38"/>
      <c r="Y54" s="10" t="str">
        <f aca="false">IF(AH54=Y$4,"X","-")</f>
        <v>-</v>
      </c>
      <c r="Z54" s="10" t="str">
        <f aca="false">IF(Y54="X","X",IF($AH54=Z$4,"X","-"))</f>
        <v>-</v>
      </c>
      <c r="AA54" s="10" t="str">
        <f aca="false">IF(Z54="X","X",IF($AH54=AA$4,"X","-"))</f>
        <v>X</v>
      </c>
      <c r="AB54" s="10" t="str">
        <f aca="false">IF(AA54="X","X",IF($AH54=AB$4,"X","-"))</f>
        <v>X</v>
      </c>
      <c r="AC54" s="10" t="str">
        <f aca="false">IF(AB54="X","X",IF($AH54=AC$4,"X","-"))</f>
        <v>X</v>
      </c>
      <c r="AD54" s="10" t="str">
        <f aca="false">IF(AC54="X","X",IF($AH54=AD$4,"X","-"))</f>
        <v>X</v>
      </c>
      <c r="AE54" s="10" t="str">
        <f aca="false">IF(AD54="X","X",IF($AH54=AE$4,"X","-"))</f>
        <v>X</v>
      </c>
      <c r="AF54" s="38"/>
      <c r="AG54" s="10" t="s">
        <v>26</v>
      </c>
      <c r="AH54" s="110" t="s">
        <v>26</v>
      </c>
      <c r="AI54" s="38"/>
      <c r="AJ54" s="13" t="str">
        <f aca="false">IF(ISERROR(FIND("/",R54)),R54,LEFT(R54,FIND(CHAR(1),SUBSTITUTE(R54,"/",CHAR(1),LEN(R54)-LEN(SUBSTITUTE(R54,"/",""))))-1))</f>
        <v>/rsm:CrossIndustryInvoice/rsm:SupplyChainTradeTransaction/ram:IncludedSupplyChainTradeLineItem/ram:SpecifiedLineTradeSettlement/ram:BillingSpecifiedPeriod</v>
      </c>
      <c r="AK54" s="13" t="str">
        <f aca="false">IF(ISERROR(FIND("/",R54)),R54,MID(R54, FIND(CHAR(1),SUBSTITUTE(R54,"/",CHAR(1), LEN(R54)-LEN(SUBSTITUTE(R54,"/","")))), LEN(R54)))</f>
        <v>/ram:EndDateTime</v>
      </c>
      <c r="AL54" s="14" t="n">
        <f aca="false">COUNTIFS(R$4:R54,AJ54)</f>
        <v>1</v>
      </c>
      <c r="AM54" s="1"/>
      <c r="AN54" s="223" t="str">
        <f aca="false">D54</f>
        <v>SCT_LINE_TS</v>
      </c>
      <c r="AO54" s="166" t="str">
        <f aca="false">E54</f>
        <v>BT-135-00</v>
      </c>
      <c r="AP54" s="167" t="str">
        <f aca="false">IF(F54="","",F54)</f>
        <v/>
      </c>
      <c r="AQ54" s="107" t="n">
        <f aca="false">LEN(BB54)-LEN(SUBSTITUTE(BB54,"/",""))-1</f>
        <v>5</v>
      </c>
      <c r="AR54" s="107" t="str">
        <f aca="false">H54</f>
        <v>0..1</v>
      </c>
      <c r="AS54" s="108" t="s">
        <v>5210</v>
      </c>
      <c r="AT54" s="97"/>
      <c r="AU54" s="98"/>
      <c r="AV54" s="98"/>
      <c r="AW54" s="98"/>
      <c r="AX54" s="97"/>
      <c r="AY54" s="99" t="str">
        <f aca="false">O54</f>
        <v>0..1</v>
      </c>
      <c r="AZ54" s="100" t="str">
        <f aca="false">P54</f>
        <v>0..1</v>
      </c>
      <c r="BA54" s="54" t="str">
        <f aca="false">Q54</f>
        <v>/rsm:CrossIndustryInvoice
/rsm:SupplyChainTradeTransaction
/ram:IncludedSupplyChainTradeLineItem
/ram:SpecifiedLineTradeSettlement
/ram:BillingSpecifiedPeriod
/ram:EndDateTime</v>
      </c>
      <c r="BB54" s="109" t="str">
        <f aca="false">R54</f>
        <v>/rsm:CrossIndustryInvoice/rsm:SupplyChainTradeTransaction/ram:IncludedSupplyChainTradeLineItem/ram:SpecifiedLineTradeSettlement/ram:BillingSpecifiedPeriod/ram:EndDateTime</v>
      </c>
      <c r="BC54" s="99" t="str">
        <f aca="false">IF(S54="","",S54)</f>
        <v/>
      </c>
      <c r="BD54" s="10" t="str">
        <f aca="false">IF(T54="","",T54)</f>
        <v/>
      </c>
      <c r="BE54" s="99" t="str">
        <f aca="false">IF(U54="","",U54)</f>
        <v>0..1</v>
      </c>
      <c r="BF54" s="99" t="str">
        <f aca="false">IF(V54="","",V54)</f>
        <v/>
      </c>
      <c r="BG54" s="315" t="str">
        <f aca="false">IF(W54="","",W54)</f>
        <v/>
      </c>
      <c r="BH54" s="6"/>
      <c r="BI54" s="10" t="str">
        <f aca="false">Y54</f>
        <v>-</v>
      </c>
      <c r="BJ54" s="10" t="str">
        <f aca="false">Z54</f>
        <v>-</v>
      </c>
      <c r="BK54" s="10" t="str">
        <f aca="false">AA54</f>
        <v>X</v>
      </c>
      <c r="BL54" s="10" t="str">
        <f aca="false">AB54</f>
        <v>X</v>
      </c>
      <c r="BM54" s="10" t="str">
        <f aca="false">AC54</f>
        <v>X</v>
      </c>
      <c r="BN54" s="10" t="str">
        <f aca="false">AD54</f>
        <v>X</v>
      </c>
      <c r="BO54" s="10" t="str">
        <f aca="false">AE54</f>
        <v>X</v>
      </c>
      <c r="BP54" s="6"/>
      <c r="BQ54" s="10" t="str">
        <f aca="false">AG54</f>
        <v>BASIC</v>
      </c>
      <c r="BR54" s="110" t="str">
        <f aca="false">AH54</f>
        <v>BASIC</v>
      </c>
      <c r="BS54" s="47"/>
      <c r="BT54" s="49" t="s">
        <v>6862</v>
      </c>
    </row>
    <row r="55" s="11" customFormat="true" ht="140.25" hidden="false" customHeight="false" outlineLevel="0" collapsed="false">
      <c r="A55" s="58" t="str">
        <f aca="false">IF(OR(T55="E",T55="A"),"YES","NO")</f>
        <v>YES</v>
      </c>
      <c r="B55" s="58"/>
      <c r="C55" s="58"/>
      <c r="D55" s="223" t="s">
        <v>5180</v>
      </c>
      <c r="E55" s="166" t="s">
        <v>1388</v>
      </c>
      <c r="F55" s="167" t="s">
        <v>1388</v>
      </c>
      <c r="G55" s="99" t="n">
        <f aca="false">LEN(R55)-LEN(SUBSTITUTE(R55,"/",""))-1</f>
        <v>6</v>
      </c>
      <c r="H55" s="99" t="s">
        <v>95</v>
      </c>
      <c r="I55" s="97" t="s">
        <v>1389</v>
      </c>
      <c r="J55" s="97" t="s">
        <v>1390</v>
      </c>
      <c r="K55" s="98" t="s">
        <v>1391</v>
      </c>
      <c r="L55" s="98" t="s">
        <v>1392</v>
      </c>
      <c r="M55" s="98" t="s">
        <v>1393</v>
      </c>
      <c r="N55" s="97" t="s">
        <v>186</v>
      </c>
      <c r="O55" s="99" t="s">
        <v>88</v>
      </c>
      <c r="P55" s="100" t="str">
        <f aca="false">O55</f>
        <v>1..1</v>
      </c>
      <c r="Q55" s="54" t="s">
        <v>5211</v>
      </c>
      <c r="R55" s="109" t="s">
        <v>1394</v>
      </c>
      <c r="S55" s="99" t="s">
        <v>188</v>
      </c>
      <c r="T55" s="10" t="str">
        <f aca="false">IF($E55="","",IF(ISERROR(SEARCH("@",$R55)),IF(LEFT($E55,4)="BG-X","EG",IF(LEFT($E55,2)="BG","G",IF(LEFT($E55,4)="BT-X",IF(LEN($E55)-LEN(SUBSTITUTE($E55,"-",))&gt;2,"","E"),IF(LEN($E55)-LEN(SUBSTITUTE($E55,"-",))&gt;1,"","E")))),"A"))</f>
        <v>E</v>
      </c>
      <c r="U55" s="99" t="s">
        <v>88</v>
      </c>
      <c r="V55" s="99"/>
      <c r="W55" s="315" t="s">
        <v>1377</v>
      </c>
      <c r="X55" s="38"/>
      <c r="Y55" s="10" t="str">
        <f aca="false">IF(AH55=Y$4,"X","-")</f>
        <v>-</v>
      </c>
      <c r="Z55" s="10" t="str">
        <f aca="false">IF(Y55="X","X",IF($AH55=Z$4,"X","-"))</f>
        <v>-</v>
      </c>
      <c r="AA55" s="10" t="str">
        <f aca="false">IF(Z55="X","X",IF($AH55=AA$4,"X","-"))</f>
        <v>X</v>
      </c>
      <c r="AB55" s="10" t="str">
        <f aca="false">IF(AA55="X","X",IF($AH55=AB$4,"X","-"))</f>
        <v>X</v>
      </c>
      <c r="AC55" s="10" t="str">
        <f aca="false">IF(AB55="X","X",IF($AH55=AC$4,"X","-"))</f>
        <v>X</v>
      </c>
      <c r="AD55" s="10" t="str">
        <f aca="false">IF(AC55="X","X",IF($AH55=AD$4,"X","-"))</f>
        <v>X</v>
      </c>
      <c r="AE55" s="10" t="str">
        <f aca="false">IF(AD55="X","X",IF($AH55=AE$4,"X","-"))</f>
        <v>X</v>
      </c>
      <c r="AF55" s="38"/>
      <c r="AG55" s="10" t="s">
        <v>26</v>
      </c>
      <c r="AH55" s="110" t="s">
        <v>26</v>
      </c>
      <c r="AI55" s="38"/>
      <c r="AJ55" s="13" t="str">
        <f aca="false">IF(ISERROR(FIND("/",R55)),R55,LEFT(R55,FIND(CHAR(1),SUBSTITUTE(R55,"/",CHAR(1),LEN(R55)-LEN(SUBSTITUTE(R55,"/",""))))-1))</f>
        <v>/rsm:CrossIndustryInvoice/rsm:SupplyChainTradeTransaction/ram:IncludedSupplyChainTradeLineItem/ram:SpecifiedLineTradeSettlement/ram:BillingSpecifiedPeriod/ram:EndDateTime</v>
      </c>
      <c r="AK55" s="13" t="str">
        <f aca="false">IF(ISERROR(FIND("/",R55)),R55,MID(R55, FIND(CHAR(1),SUBSTITUTE(R55,"/",CHAR(1), LEN(R55)-LEN(SUBSTITUTE(R55,"/","")))), LEN(R55)))</f>
        <v>/udt:DateTimeString</v>
      </c>
      <c r="AL55" s="14" t="n">
        <f aca="false">COUNTIFS(R$4:R55,AJ55)</f>
        <v>1</v>
      </c>
      <c r="AM55" s="1"/>
      <c r="AN55" s="223" t="str">
        <f aca="false">D55</f>
        <v>SCT_LINE_TS</v>
      </c>
      <c r="AO55" s="166" t="str">
        <f aca="false">E55</f>
        <v>BT-135</v>
      </c>
      <c r="AP55" s="167" t="str">
        <f aca="false">IF(F55="","",F55)</f>
        <v>BT-135</v>
      </c>
      <c r="AQ55" s="99" t="n">
        <f aca="false">LEN(BB55)-LEN(SUBSTITUTE(BB55,"/",""))-1</f>
        <v>6</v>
      </c>
      <c r="AR55" s="99" t="str">
        <f aca="false">H55</f>
        <v>0..1</v>
      </c>
      <c r="AS55" s="97" t="s">
        <v>1387</v>
      </c>
      <c r="AT55" s="97" t="s">
        <v>1395</v>
      </c>
      <c r="AU55" s="98" t="s">
        <v>1396</v>
      </c>
      <c r="AV55" s="98" t="s">
        <v>1397</v>
      </c>
      <c r="AW55" s="98" t="s">
        <v>1398</v>
      </c>
      <c r="AX55" s="97" t="s">
        <v>186</v>
      </c>
      <c r="AY55" s="99" t="str">
        <f aca="false">O55</f>
        <v>1..1</v>
      </c>
      <c r="AZ55" s="100" t="str">
        <f aca="false">P55</f>
        <v>1..1</v>
      </c>
      <c r="BA55" s="54" t="str">
        <f aca="false">Q55</f>
        <v>/rsm:CrossIndustryInvoice
/rsm:SupplyChainTradeTransaction
/ram:IncludedSupplyChainTradeLineItem
/ram:SpecifiedLineTradeSettlement
/ram:BillingSpecifiedPeriod
/ram:EndDateTime
/udt:DateTimeString</v>
      </c>
      <c r="BB55" s="109" t="str">
        <f aca="false">R55</f>
        <v>/rsm:CrossIndustryInvoice/rsm:SupplyChainTradeTransaction/ram:IncludedSupplyChainTradeLineItem/ram:SpecifiedLineTradeSettlement/ram:BillingSpecifiedPeriod/ram:EndDateTime/udt:DateTimeString</v>
      </c>
      <c r="BC55" s="99" t="str">
        <f aca="false">IF(S55="","",S55)</f>
        <v>D</v>
      </c>
      <c r="BD55" s="10" t="str">
        <f aca="false">IF(T55="","",T55)</f>
        <v>E</v>
      </c>
      <c r="BE55" s="99" t="str">
        <f aca="false">IF(U55="","",U55)</f>
        <v>1..1</v>
      </c>
      <c r="BF55" s="99" t="str">
        <f aca="false">IF(V55="","",V55)</f>
        <v/>
      </c>
      <c r="BG55" s="315" t="str">
        <f aca="false">IF(W55="","",W55)</f>
        <v>@format="102"</v>
      </c>
      <c r="BH55" s="6"/>
      <c r="BI55" s="10" t="str">
        <f aca="false">Y55</f>
        <v>-</v>
      </c>
      <c r="BJ55" s="10" t="str">
        <f aca="false">Z55</f>
        <v>-</v>
      </c>
      <c r="BK55" s="10" t="str">
        <f aca="false">AA55</f>
        <v>X</v>
      </c>
      <c r="BL55" s="10" t="str">
        <f aca="false">AB55</f>
        <v>X</v>
      </c>
      <c r="BM55" s="10" t="str">
        <f aca="false">AC55</f>
        <v>X</v>
      </c>
      <c r="BN55" s="10" t="str">
        <f aca="false">AD55</f>
        <v>X</v>
      </c>
      <c r="BO55" s="10" t="str">
        <f aca="false">AE55</f>
        <v>X</v>
      </c>
      <c r="BP55" s="6"/>
      <c r="BQ55" s="10" t="str">
        <f aca="false">AG55</f>
        <v>BASIC</v>
      </c>
      <c r="BR55" s="110" t="str">
        <f aca="false">AH55</f>
        <v>BASIC</v>
      </c>
      <c r="BS55" s="47"/>
      <c r="BT55" s="49" t="s">
        <v>6862</v>
      </c>
    </row>
    <row r="56" s="78" customFormat="true" ht="114.75" hidden="false" customHeight="false" outlineLevel="0" collapsed="false">
      <c r="A56" s="58" t="str">
        <f aca="false">IF(OR(T56="E",T56="A"),"YES","NO")</f>
        <v>YES</v>
      </c>
      <c r="B56" s="58"/>
      <c r="C56" s="58"/>
      <c r="D56" s="223" t="s">
        <v>5180</v>
      </c>
      <c r="E56" s="166" t="s">
        <v>1399</v>
      </c>
      <c r="F56" s="167"/>
      <c r="G56" s="99" t="n">
        <f aca="false">LEN(R56)-LEN(SUBSTITUTE(R56,"/",""))-1</f>
        <v>7</v>
      </c>
      <c r="H56" s="99" t="s">
        <v>88</v>
      </c>
      <c r="I56" s="139" t="s">
        <v>199</v>
      </c>
      <c r="J56" s="97"/>
      <c r="K56" s="98" t="s">
        <v>200</v>
      </c>
      <c r="L56" s="98"/>
      <c r="M56" s="98" t="s">
        <v>200</v>
      </c>
      <c r="N56" s="97" t="s">
        <v>174</v>
      </c>
      <c r="O56" s="99" t="s">
        <v>88</v>
      </c>
      <c r="P56" s="100" t="str">
        <f aca="false">O56</f>
        <v>1..1</v>
      </c>
      <c r="Q56" s="54" t="s">
        <v>5212</v>
      </c>
      <c r="R56" s="109" t="s">
        <v>1400</v>
      </c>
      <c r="S56" s="99" t="s">
        <v>176</v>
      </c>
      <c r="T56" s="10" t="str">
        <f aca="false">IF($E56="","",IF(ISERROR(SEARCH("@",$R56)),IF(LEFT($E56,4)="BG-X","EG",IF(LEFT($E56,2)="BG","G",IF(LEFT($E56,4)="BT-X",IF(LEN($E56)-LEN(SUBSTITUTE($E56,"-",))&gt;2,"","E"),IF(LEN($E56)-LEN(SUBSTITUTE($E56,"-",))&gt;1,"","E")))),"A"))</f>
        <v>A</v>
      </c>
      <c r="U56" s="99" t="s">
        <v>95</v>
      </c>
      <c r="V56" s="99"/>
      <c r="W56" s="315" t="s">
        <v>200</v>
      </c>
      <c r="X56" s="38"/>
      <c r="Y56" s="10" t="str">
        <f aca="false">IF(AH56=Y$4,"X","-")</f>
        <v>-</v>
      </c>
      <c r="Z56" s="10" t="str">
        <f aca="false">IF(Y56="X","X",IF($AH56=Z$4,"X","-"))</f>
        <v>-</v>
      </c>
      <c r="AA56" s="10" t="str">
        <f aca="false">IF(Z56="X","X",IF($AH56=AA$4,"X","-"))</f>
        <v>X</v>
      </c>
      <c r="AB56" s="10" t="str">
        <f aca="false">IF(AA56="X","X",IF($AH56=AB$4,"X","-"))</f>
        <v>X</v>
      </c>
      <c r="AC56" s="10" t="str">
        <f aca="false">IF(AB56="X","X",IF($AH56=AC$4,"X","-"))</f>
        <v>X</v>
      </c>
      <c r="AD56" s="10" t="str">
        <f aca="false">IF(AC56="X","X",IF($AH56=AD$4,"X","-"))</f>
        <v>X</v>
      </c>
      <c r="AE56" s="10" t="str">
        <f aca="false">IF(AD56="X","X",IF($AH56=AE$4,"X","-"))</f>
        <v>X</v>
      </c>
      <c r="AF56" s="38"/>
      <c r="AG56" s="10" t="s">
        <v>26</v>
      </c>
      <c r="AH56" s="110" t="s">
        <v>26</v>
      </c>
      <c r="AI56" s="38"/>
      <c r="AJ56" s="13" t="str">
        <f aca="false">IF(ISERROR(FIND("/",R56)),R56,LEFT(R56,FIND(CHAR(1),SUBSTITUTE(R56,"/",CHAR(1),LEN(R56)-LEN(SUBSTITUTE(R56,"/",""))))-1))</f>
        <v>/rsm:CrossIndustryInvoice/rsm:SupplyChainTradeTransaction/ram:IncludedSupplyChainTradeLineItem/ram:SpecifiedLineTradeSettlement/ram:BillingSpecifiedPeriod/ram:EndDateTime/udt:DateTimeString</v>
      </c>
      <c r="AK56" s="13" t="str">
        <f aca="false">IF(ISERROR(FIND("/",R56)),R56,MID(R56, FIND(CHAR(1),SUBSTITUTE(R56,"/",CHAR(1), LEN(R56)-LEN(SUBSTITUTE(R56,"/","")))), LEN(R56)))</f>
        <v>/@format</v>
      </c>
      <c r="AL56" s="14" t="n">
        <f aca="false">COUNTIFS(R$4:R56,AJ56)</f>
        <v>1</v>
      </c>
      <c r="AM56" s="1"/>
      <c r="AN56" s="223" t="str">
        <f aca="false">D56</f>
        <v>SCT_LINE_TS</v>
      </c>
      <c r="AO56" s="166" t="str">
        <f aca="false">E56</f>
        <v>BT-135-0</v>
      </c>
      <c r="AP56" s="167" t="str">
        <f aca="false">IF(F56="","",F56)</f>
        <v/>
      </c>
      <c r="AQ56" s="99" t="n">
        <f aca="false">LEN(BB56)-LEN(SUBSTITUTE(BB56,"/",""))-1</f>
        <v>7</v>
      </c>
      <c r="AR56" s="99" t="str">
        <f aca="false">H56</f>
        <v>1..1</v>
      </c>
      <c r="AS56" s="139" t="s">
        <v>199</v>
      </c>
      <c r="AT56" s="97"/>
      <c r="AU56" s="98" t="s">
        <v>202</v>
      </c>
      <c r="AV56" s="98"/>
      <c r="AW56" s="98" t="s">
        <v>4674</v>
      </c>
      <c r="AX56" s="97" t="s">
        <v>174</v>
      </c>
      <c r="AY56" s="99" t="str">
        <f aca="false">O56</f>
        <v>1..1</v>
      </c>
      <c r="AZ56" s="100" t="str">
        <f aca="false">P56</f>
        <v>1..1</v>
      </c>
      <c r="BA56" s="54" t="str">
        <f aca="false">Q56</f>
        <v>/rsm:CrossIndustryInvoice
/rsm:SupplyChainTradeTransaction
/ram:IncludedSupplyChainTradeLineItem
/ram:SpecifiedLineTradeSettlement
/ram:BillingSpecifiedPeriod
/ram:EndDateTime
/udt:DateTimeString
/@format</v>
      </c>
      <c r="BB56" s="109" t="str">
        <f aca="false">R56</f>
        <v>/rsm:CrossIndustryInvoice/rsm:SupplyChainTradeTransaction/ram:IncludedSupplyChainTradeLineItem/ram:SpecifiedLineTradeSettlement/ram:BillingSpecifiedPeriod/ram:EndDateTime/udt:DateTimeString/@format</v>
      </c>
      <c r="BC56" s="99" t="str">
        <f aca="false">IF(S56="","",S56)</f>
        <v>C</v>
      </c>
      <c r="BD56" s="10" t="str">
        <f aca="false">IF(T56="","",T56)</f>
        <v>A</v>
      </c>
      <c r="BE56" s="99" t="str">
        <f aca="false">IF(U56="","",U56)</f>
        <v>0..1</v>
      </c>
      <c r="BF56" s="99" t="str">
        <f aca="false">IF(V56="","",V56)</f>
        <v/>
      </c>
      <c r="BG56" s="315" t="str">
        <f aca="false">IF(W56="","",W56)</f>
        <v>Only value "102"</v>
      </c>
      <c r="BH56" s="6"/>
      <c r="BI56" s="10" t="str">
        <f aca="false">Y56</f>
        <v>-</v>
      </c>
      <c r="BJ56" s="10" t="str">
        <f aca="false">Z56</f>
        <v>-</v>
      </c>
      <c r="BK56" s="10" t="str">
        <f aca="false">AA56</f>
        <v>X</v>
      </c>
      <c r="BL56" s="10" t="str">
        <f aca="false">AB56</f>
        <v>X</v>
      </c>
      <c r="BM56" s="10" t="str">
        <f aca="false">AC56</f>
        <v>X</v>
      </c>
      <c r="BN56" s="10" t="str">
        <f aca="false">AD56</f>
        <v>X</v>
      </c>
      <c r="BO56" s="10" t="str">
        <f aca="false">AE56</f>
        <v>X</v>
      </c>
      <c r="BP56" s="6"/>
      <c r="BQ56" s="10" t="str">
        <f aca="false">AG56</f>
        <v>BASIC</v>
      </c>
      <c r="BR56" s="110" t="str">
        <f aca="false">AH56</f>
        <v>BASIC</v>
      </c>
      <c r="BS56" s="47"/>
      <c r="BT56" s="49" t="s">
        <v>6862</v>
      </c>
    </row>
    <row r="57" s="11" customFormat="true" ht="85.5" hidden="false" customHeight="false" outlineLevel="0" collapsed="false">
      <c r="A57" s="58" t="str">
        <f aca="false">IF(OR(T57="E",T57="A"),"YES","NO")</f>
        <v>NO</v>
      </c>
      <c r="B57" s="58"/>
      <c r="C57" s="58"/>
      <c r="D57" s="223" t="s">
        <v>5180</v>
      </c>
      <c r="E57" s="170" t="s">
        <v>1401</v>
      </c>
      <c r="F57" s="171" t="s">
        <v>1401</v>
      </c>
      <c r="G57" s="172" t="n">
        <f aca="false">LEN(R57)-LEN(SUBSTITUTE(R57,"/",""))-1</f>
        <v>4</v>
      </c>
      <c r="H57" s="172" t="s">
        <v>112</v>
      </c>
      <c r="I57" s="173" t="s">
        <v>1402</v>
      </c>
      <c r="J57" s="173" t="s">
        <v>1403</v>
      </c>
      <c r="K57" s="174"/>
      <c r="L57" s="174" t="s">
        <v>1404</v>
      </c>
      <c r="M57" s="174" t="s">
        <v>1405</v>
      </c>
      <c r="N57" s="173"/>
      <c r="O57" s="175" t="s">
        <v>112</v>
      </c>
      <c r="P57" s="175" t="str">
        <f aca="false">O57</f>
        <v>0..n</v>
      </c>
      <c r="Q57" s="176" t="s">
        <v>5213</v>
      </c>
      <c r="R57" s="177" t="s">
        <v>5214</v>
      </c>
      <c r="S57" s="172"/>
      <c r="T57" s="178" t="str">
        <f aca="false">IF($E57="","",IF(ISERROR(SEARCH("@",$R57)),IF(LEFT($E57,4)="BG-X","EG",IF(LEFT($E57,2)="BG","G",IF(LEFT($E57,4)="BT-X",IF(LEN($E57)-LEN(SUBSTITUTE($E57,"-",))&gt;2,"","E"),IF(LEN($E57)-LEN(SUBSTITUTE($E57,"-",))&gt;1,"","E")))),"A"))</f>
        <v>G</v>
      </c>
      <c r="U57" s="172" t="s">
        <v>112</v>
      </c>
      <c r="V57" s="172" t="s">
        <v>1407</v>
      </c>
      <c r="W57" s="365" t="s">
        <v>1405</v>
      </c>
      <c r="X57" s="38"/>
      <c r="Y57" s="178" t="str">
        <f aca="false">IF(AH57=Y$4,"X","-")</f>
        <v>-</v>
      </c>
      <c r="Z57" s="178" t="str">
        <f aca="false">IF(Y57="X","X",IF($AH57=Z$4,"X","-"))</f>
        <v>-</v>
      </c>
      <c r="AA57" s="178" t="str">
        <f aca="false">IF(Z57="X","X",IF($AH57=AA$4,"X","-"))</f>
        <v>X</v>
      </c>
      <c r="AB57" s="178" t="str">
        <f aca="false">IF(AA57="X","X",IF($AH57=AB$4,"X","-"))</f>
        <v>X</v>
      </c>
      <c r="AC57" s="178" t="str">
        <f aca="false">IF(AB57="X","X",IF($AH57=AC$4,"X","-"))</f>
        <v>X</v>
      </c>
      <c r="AD57" s="178" t="str">
        <f aca="false">IF(AC57="X","X",IF($AH57=AD$4,"X","-"))</f>
        <v>X</v>
      </c>
      <c r="AE57" s="178" t="str">
        <f aca="false">IF(AD57="X","X",IF($AH57=AE$4,"X","-"))</f>
        <v>X</v>
      </c>
      <c r="AF57" s="38"/>
      <c r="AG57" s="178" t="s">
        <v>26</v>
      </c>
      <c r="AH57" s="178" t="s">
        <v>26</v>
      </c>
      <c r="AI57" s="38"/>
      <c r="AJ57" s="13" t="str">
        <f aca="false">IF(ISERROR(FIND("/",R57)),R57,LEFT(R57,FIND(CHAR(1),SUBSTITUTE(R57,"/",CHAR(1),LEN(R57)-LEN(SUBSTITUTE(R57,"/",""))))-1))</f>
        <v>/rsm:CrossIndustryInvoice/rsm:SupplyChainTradeTransaction/ram:IncludedSupplyChainTradeLineItem/ram:SpecifiedLineTradeSettlement</v>
      </c>
      <c r="AK57" s="13" t="str">
        <f aca="false">IF(ISERROR(FIND("/",R57)),R57,MID(R57, FIND(CHAR(1),SUBSTITUTE(R57,"/",CHAR(1), LEN(R57)-LEN(SUBSTITUTE(R57,"/","")))), LEN(R57)))</f>
        <v>/ram:SpecifiedTradeAllowanceCharge</v>
      </c>
      <c r="AL57" s="14" t="n">
        <f aca="false">COUNTIFS(R$4:R57,AJ57)</f>
        <v>1</v>
      </c>
      <c r="AM57" s="1"/>
      <c r="AN57" s="223" t="str">
        <f aca="false">D57</f>
        <v>SCT_LINE_TS</v>
      </c>
      <c r="AO57" s="170" t="str">
        <f aca="false">E57</f>
        <v>BG-27</v>
      </c>
      <c r="AP57" s="171" t="str">
        <f aca="false">IF(F57="","",F57)</f>
        <v>BG-27</v>
      </c>
      <c r="AQ57" s="172" t="n">
        <f aca="false">LEN(BB57)-LEN(SUBSTITUTE(BB57,"/",""))-1</f>
        <v>4</v>
      </c>
      <c r="AR57" s="172" t="str">
        <f aca="false">H57</f>
        <v>0..n</v>
      </c>
      <c r="AS57" s="173" t="s">
        <v>1408</v>
      </c>
      <c r="AT57" s="173" t="s">
        <v>1409</v>
      </c>
      <c r="AU57" s="174"/>
      <c r="AV57" s="174" t="s">
        <v>1410</v>
      </c>
      <c r="AW57" s="174" t="s">
        <v>1405</v>
      </c>
      <c r="AX57" s="173"/>
      <c r="AY57" s="175" t="str">
        <f aca="false">O57</f>
        <v>0..n</v>
      </c>
      <c r="AZ57" s="175" t="str">
        <f aca="false">P57</f>
        <v>0..n</v>
      </c>
      <c r="BA57" s="176" t="str">
        <f aca="false">Q57</f>
        <v>/rsm:CrossIndustryInvoice
/rsm:SupplyChainTradeTransaction
/ram:IncludedSupplyChainTradeLineItem
/ram:SpecifiedLineTradeSettlement
/ram:SpecifiedTradeAllowanceCharge</v>
      </c>
      <c r="BB57" s="177" t="str">
        <f aca="false">R57</f>
        <v>/rsm:CrossIndustryInvoice/rsm:SupplyChainTradeTransaction/ram:IncludedSupplyChainTradeLineItem/ram:SpecifiedLineTradeSettlement/ram:SpecifiedTradeAllowanceCharge</v>
      </c>
      <c r="BC57" s="172" t="str">
        <f aca="false">IF(S57="","",S57)</f>
        <v/>
      </c>
      <c r="BD57" s="178" t="str">
        <f aca="false">IF(T57="","",T57)</f>
        <v>G</v>
      </c>
      <c r="BE57" s="172" t="str">
        <f aca="false">IF(U57="","",U57)</f>
        <v>0..n</v>
      </c>
      <c r="BF57" s="172" t="str">
        <f aca="false">IF(V57="","",V57)</f>
        <v>STR-4</v>
      </c>
      <c r="BG57" s="365" t="str">
        <f aca="false">IF(W57="","",W57)</f>
        <v>ChargeIndicator=false</v>
      </c>
      <c r="BH57" s="6"/>
      <c r="BI57" s="178" t="str">
        <f aca="false">Y57</f>
        <v>-</v>
      </c>
      <c r="BJ57" s="178" t="str">
        <f aca="false">Z57</f>
        <v>-</v>
      </c>
      <c r="BK57" s="178" t="str">
        <f aca="false">AA57</f>
        <v>X</v>
      </c>
      <c r="BL57" s="178" t="str">
        <f aca="false">AB57</f>
        <v>X</v>
      </c>
      <c r="BM57" s="178" t="str">
        <f aca="false">AC57</f>
        <v>X</v>
      </c>
      <c r="BN57" s="178" t="str">
        <f aca="false">AD57</f>
        <v>X</v>
      </c>
      <c r="BO57" s="178" t="str">
        <f aca="false">AE57</f>
        <v>X</v>
      </c>
      <c r="BP57" s="6"/>
      <c r="BQ57" s="178" t="str">
        <f aca="false">AG57</f>
        <v>BASIC</v>
      </c>
      <c r="BR57" s="178" t="str">
        <f aca="false">AH57</f>
        <v>BASIC</v>
      </c>
      <c r="BS57" s="47"/>
      <c r="BT57" s="49" t="s">
        <v>6862</v>
      </c>
    </row>
    <row r="58" s="11" customFormat="true" ht="99.75" hidden="false" customHeight="false" outlineLevel="0" collapsed="false">
      <c r="A58" s="58" t="str">
        <f aca="false">IF(OR(T58="E",T58="A"),"YES","NO")</f>
        <v>NO</v>
      </c>
      <c r="B58" s="58"/>
      <c r="C58" s="58"/>
      <c r="D58" s="223" t="s">
        <v>5180</v>
      </c>
      <c r="E58" s="166" t="s">
        <v>1411</v>
      </c>
      <c r="F58" s="167"/>
      <c r="G58" s="99" t="n">
        <f aca="false">LEN(R58)-LEN(SUBSTITUTE(R58,"/",""))-1</f>
        <v>5</v>
      </c>
      <c r="H58" s="99" t="s">
        <v>88</v>
      </c>
      <c r="I58" s="139" t="s">
        <v>5215</v>
      </c>
      <c r="J58" s="97" t="s">
        <v>5216</v>
      </c>
      <c r="K58" s="98"/>
      <c r="L58" s="98"/>
      <c r="M58" s="98"/>
      <c r="N58" s="97"/>
      <c r="O58" s="99" t="s">
        <v>88</v>
      </c>
      <c r="P58" s="100" t="str">
        <f aca="false">O58</f>
        <v>1..1</v>
      </c>
      <c r="Q58" s="54" t="s">
        <v>5217</v>
      </c>
      <c r="R58" s="109" t="s">
        <v>5218</v>
      </c>
      <c r="S58" s="99"/>
      <c r="T58" s="10" t="str">
        <f aca="false">IF($E58="","",IF(ISERROR(SEARCH("@",$R58)),IF(LEFT($E58,4)="BG-X","EG",IF(LEFT($E58,2)="BG","G",IF(LEFT($E58,4)="BT-X",IF(LEN($E58)-LEN(SUBSTITUTE($E58,"-",))&gt;2,"","E"),IF(LEN($E58)-LEN(SUBSTITUTE($E58,"-",))&gt;1,"","E")))),"A"))</f>
        <v>G</v>
      </c>
      <c r="U58" s="99" t="s">
        <v>95</v>
      </c>
      <c r="V58" s="99"/>
      <c r="W58" s="315"/>
      <c r="X58" s="38"/>
      <c r="Y58" s="10" t="str">
        <f aca="false">IF(AH58=Y$4,"X","-")</f>
        <v>-</v>
      </c>
      <c r="Z58" s="10" t="str">
        <f aca="false">IF(Y58="X","X",IF($AH58=Z$4,"X","-"))</f>
        <v>-</v>
      </c>
      <c r="AA58" s="10" t="str">
        <f aca="false">IF(Z58="X","X",IF($AH58=AA$4,"X","-"))</f>
        <v>X</v>
      </c>
      <c r="AB58" s="10" t="str">
        <f aca="false">IF(AA58="X","X",IF($AH58=AB$4,"X","-"))</f>
        <v>X</v>
      </c>
      <c r="AC58" s="10" t="str">
        <f aca="false">IF(AB58="X","X",IF($AH58=AC$4,"X","-"))</f>
        <v>X</v>
      </c>
      <c r="AD58" s="10" t="str">
        <f aca="false">IF(AC58="X","X",IF($AH58=AD$4,"X","-"))</f>
        <v>X</v>
      </c>
      <c r="AE58" s="10" t="str">
        <f aca="false">IF(AD58="X","X",IF($AH58=AE$4,"X","-"))</f>
        <v>X</v>
      </c>
      <c r="AF58" s="38"/>
      <c r="AG58" s="10" t="s">
        <v>26</v>
      </c>
      <c r="AH58" s="110" t="s">
        <v>26</v>
      </c>
      <c r="AI58" s="38"/>
      <c r="AJ58" s="13" t="str">
        <f aca="false">IF(ISERROR(FIND("/",R58)),R58,LEFT(R58,FIND(CHAR(1),SUBSTITUTE(R58,"/",CHAR(1),LEN(R58)-LEN(SUBSTITUTE(R58,"/",""))))-1))</f>
        <v>/rsm:CrossIndustryInvoice/rsm:SupplyChainTradeTransaction/ram:IncludedSupplyChainTradeLineItem/ram:SpecifiedLineTradeSettlement/ram:SpecifiedTradeAllowanceCharge</v>
      </c>
      <c r="AK58" s="13" t="str">
        <f aca="false">IF(ISERROR(FIND("/",R58)),R58,MID(R58, FIND(CHAR(1),SUBSTITUTE(R58,"/",CHAR(1), LEN(R58)-LEN(SUBSTITUTE(R58,"/","")))), LEN(R58)))</f>
        <v>/ram:ChargeIndicator</v>
      </c>
      <c r="AL58" s="14" t="n">
        <f aca="false">COUNTIFS(R$4:R58,AJ58)</f>
        <v>1</v>
      </c>
      <c r="AM58" s="1"/>
      <c r="AN58" s="223" t="str">
        <f aca="false">D58</f>
        <v>SCT_LINE_TS</v>
      </c>
      <c r="AO58" s="166" t="str">
        <f aca="false">E58</f>
        <v>BG-27-0</v>
      </c>
      <c r="AP58" s="167" t="str">
        <f aca="false">IF(F58="","",F58)</f>
        <v/>
      </c>
      <c r="AQ58" s="99" t="n">
        <f aca="false">LEN(BB58)-LEN(SUBSTITUTE(BB58,"/",""))-1</f>
        <v>5</v>
      </c>
      <c r="AR58" s="99" t="str">
        <f aca="false">H58</f>
        <v>1..1</v>
      </c>
      <c r="AS58" s="139" t="s">
        <v>5219</v>
      </c>
      <c r="AT58" s="97" t="s">
        <v>5220</v>
      </c>
      <c r="AU58" s="98"/>
      <c r="AV58" s="98"/>
      <c r="AW58" s="98"/>
      <c r="AX58" s="97"/>
      <c r="AY58" s="99" t="str">
        <f aca="false">O58</f>
        <v>1..1</v>
      </c>
      <c r="AZ58" s="100" t="str">
        <f aca="false">P58</f>
        <v>1..1</v>
      </c>
      <c r="BA58" s="54" t="str">
        <f aca="false">Q58</f>
        <v>/rsm:CrossIndustryInvoice
/rsm:SupplyChainTradeTransaction
/ram:IncludedSupplyChainTradeLineItem
/ram:SpecifiedLineTradeSettlement
/ram:SpecifiedTradeAllowanceCharge
/ram:ChargeIndicator</v>
      </c>
      <c r="BB58" s="109" t="str">
        <f aca="false">R58</f>
        <v>/rsm:CrossIndustryInvoice/rsm:SupplyChainTradeTransaction/ram:IncludedSupplyChainTradeLineItem/ram:SpecifiedLineTradeSettlement/ram:SpecifiedTradeAllowanceCharge/ram:ChargeIndicator</v>
      </c>
      <c r="BC58" s="99" t="str">
        <f aca="false">IF(S58="","",S58)</f>
        <v/>
      </c>
      <c r="BD58" s="10" t="str">
        <f aca="false">IF(T58="","",T58)</f>
        <v>G</v>
      </c>
      <c r="BE58" s="99" t="str">
        <f aca="false">IF(U58="","",U58)</f>
        <v>0..1</v>
      </c>
      <c r="BF58" s="99" t="str">
        <f aca="false">IF(V58="","",V58)</f>
        <v/>
      </c>
      <c r="BG58" s="315" t="str">
        <f aca="false">IF(W58="","",W58)</f>
        <v/>
      </c>
      <c r="BH58" s="6"/>
      <c r="BI58" s="10" t="str">
        <f aca="false">Y58</f>
        <v>-</v>
      </c>
      <c r="BJ58" s="10" t="str">
        <f aca="false">Z58</f>
        <v>-</v>
      </c>
      <c r="BK58" s="10" t="str">
        <f aca="false">AA58</f>
        <v>X</v>
      </c>
      <c r="BL58" s="10" t="str">
        <f aca="false">AB58</f>
        <v>X</v>
      </c>
      <c r="BM58" s="10" t="str">
        <f aca="false">AC58</f>
        <v>X</v>
      </c>
      <c r="BN58" s="10" t="str">
        <f aca="false">AD58</f>
        <v>X</v>
      </c>
      <c r="BO58" s="10" t="str">
        <f aca="false">AE58</f>
        <v>X</v>
      </c>
      <c r="BP58" s="6"/>
      <c r="BQ58" s="10" t="str">
        <f aca="false">AG58</f>
        <v>BASIC</v>
      </c>
      <c r="BR58" s="110" t="str">
        <f aca="false">AH58</f>
        <v>BASIC</v>
      </c>
      <c r="BS58" s="47"/>
      <c r="BT58" s="49" t="s">
        <v>6862</v>
      </c>
    </row>
    <row r="59" s="11" customFormat="true" ht="114" hidden="false" customHeight="false" outlineLevel="0" collapsed="false">
      <c r="A59" s="58" t="str">
        <f aca="false">IF(OR(T59="E",T59="A"),"YES","NO")</f>
        <v>NO</v>
      </c>
      <c r="B59" s="58"/>
      <c r="C59" s="58"/>
      <c r="D59" s="223" t="s">
        <v>5180</v>
      </c>
      <c r="E59" s="166" t="s">
        <v>1415</v>
      </c>
      <c r="F59" s="167"/>
      <c r="G59" s="99" t="n">
        <f aca="false">LEN(R59)-LEN(SUBSTITUTE(R59,"/",""))-1</f>
        <v>6</v>
      </c>
      <c r="H59" s="99" t="s">
        <v>88</v>
      </c>
      <c r="I59" s="139" t="s">
        <v>5221</v>
      </c>
      <c r="J59" s="97"/>
      <c r="K59" s="98" t="s">
        <v>4915</v>
      </c>
      <c r="L59" s="98"/>
      <c r="M59" s="98" t="s">
        <v>4915</v>
      </c>
      <c r="N59" s="97" t="s">
        <v>105</v>
      </c>
      <c r="O59" s="99" t="s">
        <v>88</v>
      </c>
      <c r="P59" s="100" t="str">
        <f aca="false">O59</f>
        <v>1..1</v>
      </c>
      <c r="Q59" s="54" t="s">
        <v>5222</v>
      </c>
      <c r="R59" s="109" t="s">
        <v>5223</v>
      </c>
      <c r="S59" s="99" t="s">
        <v>107</v>
      </c>
      <c r="T59" s="10" t="str">
        <f aca="false">IF($E59="","",IF(ISERROR(SEARCH("@",$R59)),IF(LEFT($E59,4)="BG-X","EG",IF(LEFT($E59,2)="BG","G",IF(LEFT($E59,4)="BT-X",IF(LEN($E59)-LEN(SUBSTITUTE($E59,"-",))&gt;2,"","E"),IF(LEN($E59)-LEN(SUBSTITUTE($E59,"-",))&gt;1,"","E")))),"A"))</f>
        <v>G</v>
      </c>
      <c r="U59" s="99" t="s">
        <v>88</v>
      </c>
      <c r="V59" s="99"/>
      <c r="W59" s="315" t="s">
        <v>4915</v>
      </c>
      <c r="X59" s="38"/>
      <c r="Y59" s="10" t="str">
        <f aca="false">IF(AH59=Y$4,"X","-")</f>
        <v>-</v>
      </c>
      <c r="Z59" s="10" t="str">
        <f aca="false">IF(Y59="X","X",IF($AH59=Z$4,"X","-"))</f>
        <v>-</v>
      </c>
      <c r="AA59" s="10" t="str">
        <f aca="false">IF(Z59="X","X",IF($AH59=AA$4,"X","-"))</f>
        <v>X</v>
      </c>
      <c r="AB59" s="10" t="str">
        <f aca="false">IF(AA59="X","X",IF($AH59=AB$4,"X","-"))</f>
        <v>X</v>
      </c>
      <c r="AC59" s="10" t="str">
        <f aca="false">IF(AB59="X","X",IF($AH59=AC$4,"X","-"))</f>
        <v>X</v>
      </c>
      <c r="AD59" s="10" t="str">
        <f aca="false">IF(AC59="X","X",IF($AH59=AD$4,"X","-"))</f>
        <v>X</v>
      </c>
      <c r="AE59" s="10" t="str">
        <f aca="false">IF(AD59="X","X",IF($AH59=AE$4,"X","-"))</f>
        <v>X</v>
      </c>
      <c r="AF59" s="38"/>
      <c r="AG59" s="10" t="s">
        <v>26</v>
      </c>
      <c r="AH59" s="110" t="s">
        <v>26</v>
      </c>
      <c r="AI59" s="38"/>
      <c r="AJ59" s="13" t="str">
        <f aca="false">IF(ISERROR(FIND("/",R59)),R59,LEFT(R59,FIND(CHAR(1),SUBSTITUTE(R59,"/",CHAR(1),LEN(R59)-LEN(SUBSTITUTE(R59,"/",""))))-1))</f>
        <v>/rsm:CrossIndustryInvoice/rsm:SupplyChainTradeTransaction/ram:IncludedSupplyChainTradeLineItem/ram:SpecifiedLineTradeSettlement/ram:SpecifiedTradeAllowanceCharge/ram:ChargeIndicator</v>
      </c>
      <c r="AK59" s="13" t="str">
        <f aca="false">IF(ISERROR(FIND("/",R59)),R59,MID(R59, FIND(CHAR(1),SUBSTITUTE(R59,"/",CHAR(1), LEN(R59)-LEN(SUBSTITUTE(R59,"/","")))), LEN(R59)))</f>
        <v>/udt:Indicator</v>
      </c>
      <c r="AL59" s="14" t="n">
        <f aca="false">COUNTIFS(R$4:R59,AJ59)</f>
        <v>1</v>
      </c>
      <c r="AM59" s="1"/>
      <c r="AN59" s="223" t="str">
        <f aca="false">D59</f>
        <v>SCT_LINE_TS</v>
      </c>
      <c r="AO59" s="166" t="str">
        <f aca="false">E59</f>
        <v>BG-27-1</v>
      </c>
      <c r="AP59" s="167" t="str">
        <f aca="false">IF(F59="","",F59)</f>
        <v/>
      </c>
      <c r="AQ59" s="99" t="n">
        <f aca="false">LEN(BB59)-LEN(SUBSTITUTE(BB59,"/",""))-1</f>
        <v>6</v>
      </c>
      <c r="AR59" s="99" t="str">
        <f aca="false">H59</f>
        <v>1..1</v>
      </c>
      <c r="AS59" s="139" t="s">
        <v>5224</v>
      </c>
      <c r="AT59" s="97"/>
      <c r="AU59" s="98" t="s">
        <v>4919</v>
      </c>
      <c r="AV59" s="98"/>
      <c r="AW59" s="98" t="s">
        <v>4919</v>
      </c>
      <c r="AX59" s="97" t="s">
        <v>6866</v>
      </c>
      <c r="AY59" s="99" t="str">
        <f aca="false">O59</f>
        <v>1..1</v>
      </c>
      <c r="AZ59" s="100" t="str">
        <f aca="false">P59</f>
        <v>1..1</v>
      </c>
      <c r="BA59" s="54" t="str">
        <f aca="false">Q59</f>
        <v>/rsm:CrossIndustryInvoice
/rsm:SupplyChainTradeTransaction
/ram:IncludedSupplyChainTradeLineItem
/ram:SpecifiedLineTradeSettlement
/ram:SpecifiedTradeAllowanceCharge
/ram:ChargeIndicator
/udt:Indicator</v>
      </c>
      <c r="BB59" s="109" t="str">
        <f aca="false">R59</f>
        <v>/rsm:CrossIndustryInvoice/rsm:SupplyChainTradeTransaction/ram:IncludedSupplyChainTradeLineItem/ram:SpecifiedLineTradeSettlement/ram:SpecifiedTradeAllowanceCharge/ram:ChargeIndicator/udt:Indicator</v>
      </c>
      <c r="BC59" s="99" t="str">
        <f aca="false">IF(S59="","",S59)</f>
        <v>XI</v>
      </c>
      <c r="BD59" s="10" t="str">
        <f aca="false">IF(T59="","",T59)</f>
        <v>G</v>
      </c>
      <c r="BE59" s="99" t="str">
        <f aca="false">IF(U59="","",U59)</f>
        <v>1..1</v>
      </c>
      <c r="BF59" s="99" t="str">
        <f aca="false">IF(V59="","",V59)</f>
        <v/>
      </c>
      <c r="BG59" s="315" t="str">
        <f aca="false">IF(W59="","",W59)</f>
        <v>Value = false</v>
      </c>
      <c r="BH59" s="6"/>
      <c r="BI59" s="10" t="str">
        <f aca="false">Y59</f>
        <v>-</v>
      </c>
      <c r="BJ59" s="10" t="str">
        <f aca="false">Z59</f>
        <v>-</v>
      </c>
      <c r="BK59" s="10" t="str">
        <f aca="false">AA59</f>
        <v>X</v>
      </c>
      <c r="BL59" s="10" t="str">
        <f aca="false">AB59</f>
        <v>X</v>
      </c>
      <c r="BM59" s="10" t="str">
        <f aca="false">AC59</f>
        <v>X</v>
      </c>
      <c r="BN59" s="10" t="str">
        <f aca="false">AD59</f>
        <v>X</v>
      </c>
      <c r="BO59" s="10" t="str">
        <f aca="false">AE59</f>
        <v>X</v>
      </c>
      <c r="BP59" s="6"/>
      <c r="BQ59" s="10" t="str">
        <f aca="false">AG59</f>
        <v>BASIC</v>
      </c>
      <c r="BR59" s="110" t="str">
        <f aca="false">AH59</f>
        <v>BASIC</v>
      </c>
      <c r="BS59" s="47"/>
      <c r="BT59" s="49" t="s">
        <v>6862</v>
      </c>
    </row>
    <row r="60" s="78" customFormat="true" ht="99.75" hidden="false" customHeight="false" outlineLevel="0" collapsed="false">
      <c r="A60" s="58" t="str">
        <f aca="false">IF(OR(T60="E",T60="A"),"YES","NO")</f>
        <v>YES</v>
      </c>
      <c r="B60" s="58"/>
      <c r="C60" s="58"/>
      <c r="D60" s="223" t="s">
        <v>5180</v>
      </c>
      <c r="E60" s="166" t="s">
        <v>1433</v>
      </c>
      <c r="F60" s="167" t="s">
        <v>1433</v>
      </c>
      <c r="G60" s="99" t="n">
        <f aca="false">LEN(R60)-LEN(SUBSTITUTE(R60,"/",""))-1</f>
        <v>5</v>
      </c>
      <c r="H60" s="99" t="s">
        <v>88</v>
      </c>
      <c r="I60" s="97" t="s">
        <v>1434</v>
      </c>
      <c r="J60" s="97" t="s">
        <v>1435</v>
      </c>
      <c r="K60" s="98"/>
      <c r="L60" s="98"/>
      <c r="M60" s="98" t="s">
        <v>5230</v>
      </c>
      <c r="N60" s="97" t="s">
        <v>856</v>
      </c>
      <c r="O60" s="99" t="s">
        <v>88</v>
      </c>
      <c r="P60" s="100" t="str">
        <f aca="false">O60</f>
        <v>1..1</v>
      </c>
      <c r="Q60" s="54" t="s">
        <v>5231</v>
      </c>
      <c r="R60" s="109" t="s">
        <v>5232</v>
      </c>
      <c r="S60" s="99" t="s">
        <v>858</v>
      </c>
      <c r="T60" s="10" t="str">
        <f aca="false">IF($E60="","",IF(ISERROR(SEARCH("@",$R60)),IF(LEFT($E60,4)="BG-X","EG",IF(LEFT($E60,2)="BG","G",IF(LEFT($E60,4)="BT-X",IF(LEN($E60)-LEN(SUBSTITUTE($E60,"-",))&gt;2,"","E"),IF(LEN($E60)-LEN(SUBSTITUTE($E60,"-",))&gt;1,"","E")))),"A"))</f>
        <v>E</v>
      </c>
      <c r="U60" s="99" t="s">
        <v>112</v>
      </c>
      <c r="V60" s="99" t="s">
        <v>177</v>
      </c>
      <c r="W60" s="315"/>
      <c r="X60" s="38"/>
      <c r="Y60" s="10" t="str">
        <f aca="false">IF(AH60=Y$4,"X","-")</f>
        <v>-</v>
      </c>
      <c r="Z60" s="10" t="str">
        <f aca="false">IF(Y60="X","X",IF($AH60=Z$4,"X","-"))</f>
        <v>-</v>
      </c>
      <c r="AA60" s="10" t="str">
        <f aca="false">IF(Z60="X","X",IF($AH60=AA$4,"X","-"))</f>
        <v>X</v>
      </c>
      <c r="AB60" s="10" t="str">
        <f aca="false">IF(AA60="X","X",IF($AH60=AB$4,"X","-"))</f>
        <v>X</v>
      </c>
      <c r="AC60" s="10" t="str">
        <f aca="false">IF(AB60="X","X",IF($AH60=AC$4,"X","-"))</f>
        <v>X</v>
      </c>
      <c r="AD60" s="10" t="str">
        <f aca="false">IF(AC60="X","X",IF($AH60=AD$4,"X","-"))</f>
        <v>X</v>
      </c>
      <c r="AE60" s="10" t="str">
        <f aca="false">IF(AD60="X","X",IF($AH60=AE$4,"X","-"))</f>
        <v>X</v>
      </c>
      <c r="AF60" s="38"/>
      <c r="AG60" s="10" t="s">
        <v>26</v>
      </c>
      <c r="AH60" s="110" t="s">
        <v>26</v>
      </c>
      <c r="AI60" s="38"/>
      <c r="AJ60" s="13" t="str">
        <f aca="false">IF(ISERROR(FIND("/",R60)),R60,LEFT(R60,FIND(CHAR(1),SUBSTITUTE(R60,"/",CHAR(1),LEN(R60)-LEN(SUBSTITUTE(R60,"/",""))))-1))</f>
        <v>/rsm:CrossIndustryInvoice/rsm:SupplyChainTradeTransaction/ram:IncludedSupplyChainTradeLineItem/ram:SpecifiedLineTradeSettlement/ram:SpecifiedTradeAllowanceCharge</v>
      </c>
      <c r="AK60" s="13" t="str">
        <f aca="false">IF(ISERROR(FIND("/",R60)),R60,MID(R60, FIND(CHAR(1),SUBSTITUTE(R60,"/",CHAR(1), LEN(R60)-LEN(SUBSTITUTE(R60,"/","")))), LEN(R60)))</f>
        <v>/ram:ActualAmount</v>
      </c>
      <c r="AL60" s="14" t="n">
        <f aca="false">COUNTIFS(R$4:R60,AJ60)</f>
        <v>1</v>
      </c>
      <c r="AM60" s="1"/>
      <c r="AN60" s="223" t="str">
        <f aca="false">D60</f>
        <v>SCT_LINE_TS</v>
      </c>
      <c r="AO60" s="166" t="str">
        <f aca="false">E60</f>
        <v>BT-136</v>
      </c>
      <c r="AP60" s="167" t="str">
        <f aca="false">IF(F60="","",F60)</f>
        <v>BT-136</v>
      </c>
      <c r="AQ60" s="99" t="n">
        <f aca="false">LEN(BB60)-LEN(SUBSTITUTE(BB60,"/",""))-1</f>
        <v>5</v>
      </c>
      <c r="AR60" s="99" t="str">
        <f aca="false">H60</f>
        <v>1..1</v>
      </c>
      <c r="AS60" s="97" t="s">
        <v>1437</v>
      </c>
      <c r="AT60" s="97" t="s">
        <v>1438</v>
      </c>
      <c r="AU60" s="98"/>
      <c r="AV60" s="98"/>
      <c r="AW60" s="98" t="s">
        <v>5233</v>
      </c>
      <c r="AX60" s="97" t="s">
        <v>5229</v>
      </c>
      <c r="AY60" s="99" t="str">
        <f aca="false">O60</f>
        <v>1..1</v>
      </c>
      <c r="AZ60" s="100" t="str">
        <f aca="false">P60</f>
        <v>1..1</v>
      </c>
      <c r="BA60" s="54" t="str">
        <f aca="false">Q60</f>
        <v>/rsm:CrossIndustryInvoice
/rsm:SupplyChainTradeTransaction
/ram:IncludedSupplyChainTradeLineItem
/ram:SpecifiedLineTradeSettlement
/ram:SpecifiedTradeAllowanceCharge
/ram:ActualAmount</v>
      </c>
      <c r="BB60" s="109" t="str">
        <f aca="false">R60</f>
        <v>/rsm:CrossIndustryInvoice/rsm:SupplyChainTradeTransaction/ram:IncludedSupplyChainTradeLineItem/ram:SpecifiedLineTradeSettlement/ram:SpecifiedTradeAllowanceCharge/ram:ActualAmount</v>
      </c>
      <c r="BC60" s="99" t="str">
        <f aca="false">IF(S60="","",S60)</f>
        <v>A</v>
      </c>
      <c r="BD60" s="10" t="str">
        <f aca="false">IF(T60="","",T60)</f>
        <v>E</v>
      </c>
      <c r="BE60" s="99" t="str">
        <f aca="false">IF(U60="","",U60)</f>
        <v>0..n</v>
      </c>
      <c r="BF60" s="99" t="str">
        <f aca="false">IF(V60="","",V60)</f>
        <v>CAR-2</v>
      </c>
      <c r="BG60" s="315" t="str">
        <f aca="false">IF(W60="","",W60)</f>
        <v/>
      </c>
      <c r="BH60" s="6"/>
      <c r="BI60" s="10" t="str">
        <f aca="false">Y60</f>
        <v>-</v>
      </c>
      <c r="BJ60" s="10" t="str">
        <f aca="false">Z60</f>
        <v>-</v>
      </c>
      <c r="BK60" s="10" t="str">
        <f aca="false">AA60</f>
        <v>X</v>
      </c>
      <c r="BL60" s="10" t="str">
        <f aca="false">AB60</f>
        <v>X</v>
      </c>
      <c r="BM60" s="10" t="str">
        <f aca="false">AC60</f>
        <v>X</v>
      </c>
      <c r="BN60" s="10" t="str">
        <f aca="false">AD60</f>
        <v>X</v>
      </c>
      <c r="BO60" s="10" t="str">
        <f aca="false">AE60</f>
        <v>X</v>
      </c>
      <c r="BP60" s="6"/>
      <c r="BQ60" s="10" t="str">
        <f aca="false">AG60</f>
        <v>BASIC</v>
      </c>
      <c r="BR60" s="110" t="str">
        <f aca="false">AH60</f>
        <v>BASIC</v>
      </c>
      <c r="BS60" s="47"/>
      <c r="BT60" s="49" t="s">
        <v>6862</v>
      </c>
    </row>
    <row r="61" s="11" customFormat="true" ht="165.75" hidden="false" customHeight="false" outlineLevel="0" collapsed="false">
      <c r="A61" s="58" t="str">
        <f aca="false">IF(OR(T61="E",T61="A"),"YES","NO")</f>
        <v>YES</v>
      </c>
      <c r="B61" s="58"/>
      <c r="C61" s="58"/>
      <c r="D61" s="223" t="s">
        <v>5180</v>
      </c>
      <c r="E61" s="166" t="s">
        <v>1439</v>
      </c>
      <c r="F61" s="167" t="s">
        <v>1439</v>
      </c>
      <c r="G61" s="99" t="n">
        <f aca="false">LEN(R61)-LEN(SUBSTITUTE(R61,"/",""))-1</f>
        <v>5</v>
      </c>
      <c r="H61" s="99" t="s">
        <v>95</v>
      </c>
      <c r="I61" s="97" t="s">
        <v>1440</v>
      </c>
      <c r="J61" s="97" t="s">
        <v>1441</v>
      </c>
      <c r="K61" s="98" t="s">
        <v>781</v>
      </c>
      <c r="L61" s="98" t="s">
        <v>1442</v>
      </c>
      <c r="M61" s="98" t="s">
        <v>5234</v>
      </c>
      <c r="N61" s="97" t="s">
        <v>174</v>
      </c>
      <c r="O61" s="99" t="s">
        <v>95</v>
      </c>
      <c r="P61" s="100" t="str">
        <f aca="false">O61</f>
        <v>0..1</v>
      </c>
      <c r="Q61" s="54" t="s">
        <v>5235</v>
      </c>
      <c r="R61" s="109" t="s">
        <v>5236</v>
      </c>
      <c r="S61" s="99" t="s">
        <v>176</v>
      </c>
      <c r="T61" s="10" t="str">
        <f aca="false">IF($E61="","",IF(ISERROR(SEARCH("@",$R61)),IF(LEFT($E61,4)="BG-X","EG",IF(LEFT($E61,2)="BG","G",IF(LEFT($E61,4)="BT-X",IF(LEN($E61)-LEN(SUBSTITUTE($E61,"-",))&gt;2,"","E"),IF(LEN($E61)-LEN(SUBSTITUTE($E61,"-",))&gt;1,"","E")))),"A"))</f>
        <v>E</v>
      </c>
      <c r="U61" s="99" t="s">
        <v>95</v>
      </c>
      <c r="V61" s="99"/>
      <c r="W61" s="315"/>
      <c r="X61" s="38"/>
      <c r="Y61" s="10" t="str">
        <f aca="false">IF(AH61=Y$4,"X","-")</f>
        <v>-</v>
      </c>
      <c r="Z61" s="10" t="str">
        <f aca="false">IF(Y61="X","X",IF($AH61=Z$4,"X","-"))</f>
        <v>-</v>
      </c>
      <c r="AA61" s="10" t="str">
        <f aca="false">IF(Z61="X","X",IF($AH61=AA$4,"X","-"))</f>
        <v>X</v>
      </c>
      <c r="AB61" s="10" t="str">
        <f aca="false">IF(AA61="X","X",IF($AH61=AB$4,"X","-"))</f>
        <v>X</v>
      </c>
      <c r="AC61" s="10" t="str">
        <f aca="false">IF(AB61="X","X",IF($AH61=AC$4,"X","-"))</f>
        <v>X</v>
      </c>
      <c r="AD61" s="10" t="str">
        <f aca="false">IF(AC61="X","X",IF($AH61=AD$4,"X","-"))</f>
        <v>X</v>
      </c>
      <c r="AE61" s="10" t="str">
        <f aca="false">IF(AD61="X","X",IF($AH61=AE$4,"X","-"))</f>
        <v>X</v>
      </c>
      <c r="AF61" s="38"/>
      <c r="AG61" s="10" t="s">
        <v>26</v>
      </c>
      <c r="AH61" s="110" t="s">
        <v>26</v>
      </c>
      <c r="AI61" s="38"/>
      <c r="AJ61" s="13" t="str">
        <f aca="false">IF(ISERROR(FIND("/",R61)),R61,LEFT(R61,FIND(CHAR(1),SUBSTITUTE(R61,"/",CHAR(1),LEN(R61)-LEN(SUBSTITUTE(R61,"/",""))))-1))</f>
        <v>/rsm:CrossIndustryInvoice/rsm:SupplyChainTradeTransaction/ram:IncludedSupplyChainTradeLineItem/ram:SpecifiedLineTradeSettlement/ram:SpecifiedTradeAllowanceCharge</v>
      </c>
      <c r="AK61" s="13" t="str">
        <f aca="false">IF(ISERROR(FIND("/",R61)),R61,MID(R61, FIND(CHAR(1),SUBSTITUTE(R61,"/",CHAR(1), LEN(R61)-LEN(SUBSTITUTE(R61,"/","")))), LEN(R61)))</f>
        <v>/ram:ReasonCode</v>
      </c>
      <c r="AL61" s="14" t="n">
        <f aca="false">COUNTIFS(R$4:R61,AJ61)</f>
        <v>1</v>
      </c>
      <c r="AM61" s="1"/>
      <c r="AN61" s="223" t="str">
        <f aca="false">D61</f>
        <v>SCT_LINE_TS</v>
      </c>
      <c r="AO61" s="166" t="str">
        <f aca="false">E61</f>
        <v>BT-140</v>
      </c>
      <c r="AP61" s="167" t="str">
        <f aca="false">IF(F61="","",F61)</f>
        <v>BT-140</v>
      </c>
      <c r="AQ61" s="99" t="n">
        <f aca="false">LEN(BB61)-LEN(SUBSTITUTE(BB61,"/",""))-1</f>
        <v>5</v>
      </c>
      <c r="AR61" s="99" t="str">
        <f aca="false">H61</f>
        <v>0..1</v>
      </c>
      <c r="AS61" s="97" t="s">
        <v>1444</v>
      </c>
      <c r="AT61" s="97" t="s">
        <v>1445</v>
      </c>
      <c r="AU61" s="98" t="s">
        <v>784</v>
      </c>
      <c r="AV61" s="98" t="s">
        <v>1446</v>
      </c>
      <c r="AW61" s="98" t="s">
        <v>5237</v>
      </c>
      <c r="AX61" s="97" t="s">
        <v>174</v>
      </c>
      <c r="AY61" s="99" t="str">
        <f aca="false">O61</f>
        <v>0..1</v>
      </c>
      <c r="AZ61" s="100" t="str">
        <f aca="false">P61</f>
        <v>0..1</v>
      </c>
      <c r="BA61" s="54" t="str">
        <f aca="false">Q61</f>
        <v>/rsm:CrossIndustryInvoice
/rsm:SupplyChainTradeTransaction
/ram:IncludedSupplyChainTradeLineItem
/ram:SpecifiedLineTradeSettlement
/ram:SpecifiedTradeAllowanceCharge
/ram:ReasonCode</v>
      </c>
      <c r="BB61" s="109" t="str">
        <f aca="false">R61</f>
        <v>/rsm:CrossIndustryInvoice/rsm:SupplyChainTradeTransaction/ram:IncludedSupplyChainTradeLineItem/ram:SpecifiedLineTradeSettlement/ram:SpecifiedTradeAllowanceCharge/ram:ReasonCode</v>
      </c>
      <c r="BC61" s="99" t="str">
        <f aca="false">IF(S61="","",S61)</f>
        <v>C</v>
      </c>
      <c r="BD61" s="10" t="str">
        <f aca="false">IF(T61="","",T61)</f>
        <v>E</v>
      </c>
      <c r="BE61" s="99" t="str">
        <f aca="false">IF(U61="","",U61)</f>
        <v>0..1</v>
      </c>
      <c r="BF61" s="99" t="str">
        <f aca="false">IF(V61="","",V61)</f>
        <v/>
      </c>
      <c r="BG61" s="315" t="str">
        <f aca="false">IF(W61="","",W61)</f>
        <v/>
      </c>
      <c r="BH61" s="6"/>
      <c r="BI61" s="10" t="str">
        <f aca="false">Y61</f>
        <v>-</v>
      </c>
      <c r="BJ61" s="10" t="str">
        <f aca="false">Z61</f>
        <v>-</v>
      </c>
      <c r="BK61" s="10" t="str">
        <f aca="false">AA61</f>
        <v>X</v>
      </c>
      <c r="BL61" s="10" t="str">
        <f aca="false">AB61</f>
        <v>X</v>
      </c>
      <c r="BM61" s="10" t="str">
        <f aca="false">AC61</f>
        <v>X</v>
      </c>
      <c r="BN61" s="10" t="str">
        <f aca="false">AD61</f>
        <v>X</v>
      </c>
      <c r="BO61" s="10" t="str">
        <f aca="false">AE61</f>
        <v>X</v>
      </c>
      <c r="BP61" s="6"/>
      <c r="BQ61" s="10" t="str">
        <f aca="false">AG61</f>
        <v>BASIC</v>
      </c>
      <c r="BR61" s="110" t="str">
        <f aca="false">AH61</f>
        <v>BASIC</v>
      </c>
      <c r="BS61" s="47"/>
      <c r="BT61" s="49" t="s">
        <v>6862</v>
      </c>
    </row>
    <row r="62" s="11" customFormat="true" ht="165.75" hidden="false" customHeight="false" outlineLevel="0" collapsed="false">
      <c r="A62" s="58" t="str">
        <f aca="false">IF(OR(T62="E",T62="A"),"YES","NO")</f>
        <v>YES</v>
      </c>
      <c r="B62" s="58"/>
      <c r="C62" s="58"/>
      <c r="D62" s="223" t="s">
        <v>5180</v>
      </c>
      <c r="E62" s="166" t="s">
        <v>1447</v>
      </c>
      <c r="F62" s="167" t="s">
        <v>1447</v>
      </c>
      <c r="G62" s="99" t="n">
        <f aca="false">LEN(R62)-LEN(SUBSTITUTE(R62,"/",""))-1</f>
        <v>5</v>
      </c>
      <c r="H62" s="99" t="s">
        <v>95</v>
      </c>
      <c r="I62" s="97" t="s">
        <v>1448</v>
      </c>
      <c r="J62" s="97" t="s">
        <v>1449</v>
      </c>
      <c r="K62" s="98"/>
      <c r="L62" s="98"/>
      <c r="M62" s="98" t="s">
        <v>5234</v>
      </c>
      <c r="N62" s="97" t="s">
        <v>119</v>
      </c>
      <c r="O62" s="99" t="s">
        <v>95</v>
      </c>
      <c r="P62" s="100" t="str">
        <f aca="false">O62</f>
        <v>0..1</v>
      </c>
      <c r="Q62" s="54" t="s">
        <v>5238</v>
      </c>
      <c r="R62" s="109" t="s">
        <v>5239</v>
      </c>
      <c r="S62" s="99" t="s">
        <v>121</v>
      </c>
      <c r="T62" s="10" t="str">
        <f aca="false">IF($E62="","",IF(ISERROR(SEARCH("@",$R62)),IF(LEFT($E62,4)="BG-X","EG",IF(LEFT($E62,2)="BG","G",IF(LEFT($E62,4)="BT-X",IF(LEN($E62)-LEN(SUBSTITUTE($E62,"-",))&gt;2,"","E"),IF(LEN($E62)-LEN(SUBSTITUTE($E62,"-",))&gt;1,"","E")))),"A"))</f>
        <v>E</v>
      </c>
      <c r="U62" s="99" t="s">
        <v>95</v>
      </c>
      <c r="V62" s="99"/>
      <c r="W62" s="315"/>
      <c r="X62" s="38"/>
      <c r="Y62" s="10" t="str">
        <f aca="false">IF(AH62=Y$4,"X","-")</f>
        <v>-</v>
      </c>
      <c r="Z62" s="10" t="str">
        <f aca="false">IF(Y62="X","X",IF($AH62=Z$4,"X","-"))</f>
        <v>-</v>
      </c>
      <c r="AA62" s="10" t="str">
        <f aca="false">IF(Z62="X","X",IF($AH62=AA$4,"X","-"))</f>
        <v>X</v>
      </c>
      <c r="AB62" s="10" t="str">
        <f aca="false">IF(AA62="X","X",IF($AH62=AB$4,"X","-"))</f>
        <v>X</v>
      </c>
      <c r="AC62" s="10" t="str">
        <f aca="false">IF(AB62="X","X",IF($AH62=AC$4,"X","-"))</f>
        <v>X</v>
      </c>
      <c r="AD62" s="10" t="str">
        <f aca="false">IF(AC62="X","X",IF($AH62=AD$4,"X","-"))</f>
        <v>X</v>
      </c>
      <c r="AE62" s="10" t="str">
        <f aca="false">IF(AD62="X","X",IF($AH62=AE$4,"X","-"))</f>
        <v>X</v>
      </c>
      <c r="AF62" s="38"/>
      <c r="AG62" s="10" t="s">
        <v>26</v>
      </c>
      <c r="AH62" s="110" t="s">
        <v>26</v>
      </c>
      <c r="AI62" s="38"/>
      <c r="AJ62" s="13" t="str">
        <f aca="false">IF(ISERROR(FIND("/",R62)),R62,LEFT(R62,FIND(CHAR(1),SUBSTITUTE(R62,"/",CHAR(1),LEN(R62)-LEN(SUBSTITUTE(R62,"/",""))))-1))</f>
        <v>/rsm:CrossIndustryInvoice/rsm:SupplyChainTradeTransaction/ram:IncludedSupplyChainTradeLineItem/ram:SpecifiedLineTradeSettlement/ram:SpecifiedTradeAllowanceCharge</v>
      </c>
      <c r="AK62" s="13" t="str">
        <f aca="false">IF(ISERROR(FIND("/",R62)),R62,MID(R62, FIND(CHAR(1),SUBSTITUTE(R62,"/",CHAR(1), LEN(R62)-LEN(SUBSTITUTE(R62,"/","")))), LEN(R62)))</f>
        <v>/ram:Reason</v>
      </c>
      <c r="AL62" s="14" t="n">
        <f aca="false">COUNTIFS(R$4:R62,AJ62)</f>
        <v>1</v>
      </c>
      <c r="AM62" s="1"/>
      <c r="AN62" s="223" t="str">
        <f aca="false">D62</f>
        <v>SCT_LINE_TS</v>
      </c>
      <c r="AO62" s="166" t="str">
        <f aca="false">E62</f>
        <v>BT-139</v>
      </c>
      <c r="AP62" s="167" t="str">
        <f aca="false">IF(F62="","",F62)</f>
        <v>BT-139</v>
      </c>
      <c r="AQ62" s="99" t="n">
        <f aca="false">LEN(BB62)-LEN(SUBSTITUTE(BB62,"/",""))-1</f>
        <v>5</v>
      </c>
      <c r="AR62" s="99" t="str">
        <f aca="false">H62</f>
        <v>0..1</v>
      </c>
      <c r="AS62" s="97" t="s">
        <v>1451</v>
      </c>
      <c r="AT62" s="97" t="s">
        <v>1452</v>
      </c>
      <c r="AU62" s="98"/>
      <c r="AV62" s="98"/>
      <c r="AW62" s="98" t="s">
        <v>5237</v>
      </c>
      <c r="AX62" s="97" t="s">
        <v>4647</v>
      </c>
      <c r="AY62" s="99" t="str">
        <f aca="false">O62</f>
        <v>0..1</v>
      </c>
      <c r="AZ62" s="100" t="str">
        <f aca="false">P62</f>
        <v>0..1</v>
      </c>
      <c r="BA62" s="54" t="str">
        <f aca="false">Q62</f>
        <v>/rsm:CrossIndustryInvoice
/rsm:SupplyChainTradeTransaction
/ram:IncludedSupplyChainTradeLineItem
/ram:SpecifiedLineTradeSettlement
/ram:SpecifiedTradeAllowanceCharge
/ram:Reason</v>
      </c>
      <c r="BB62" s="109" t="str">
        <f aca="false">R62</f>
        <v>/rsm:CrossIndustryInvoice/rsm:SupplyChainTradeTransaction/ram:IncludedSupplyChainTradeLineItem/ram:SpecifiedLineTradeSettlement/ram:SpecifiedTradeAllowanceCharge/ram:Reason</v>
      </c>
      <c r="BC62" s="99" t="str">
        <f aca="false">IF(S62="","",S62)</f>
        <v>T</v>
      </c>
      <c r="BD62" s="10" t="str">
        <f aca="false">IF(T62="","",T62)</f>
        <v>E</v>
      </c>
      <c r="BE62" s="99" t="str">
        <f aca="false">IF(U62="","",U62)</f>
        <v>0..1</v>
      </c>
      <c r="BF62" s="99" t="str">
        <f aca="false">IF(V62="","",V62)</f>
        <v/>
      </c>
      <c r="BG62" s="315" t="str">
        <f aca="false">IF(W62="","",W62)</f>
        <v/>
      </c>
      <c r="BH62" s="6"/>
      <c r="BI62" s="10" t="str">
        <f aca="false">Y62</f>
        <v>-</v>
      </c>
      <c r="BJ62" s="10" t="str">
        <f aca="false">Z62</f>
        <v>-</v>
      </c>
      <c r="BK62" s="10" t="str">
        <f aca="false">AA62</f>
        <v>X</v>
      </c>
      <c r="BL62" s="10" t="str">
        <f aca="false">AB62</f>
        <v>X</v>
      </c>
      <c r="BM62" s="10" t="str">
        <f aca="false">AC62</f>
        <v>X</v>
      </c>
      <c r="BN62" s="10" t="str">
        <f aca="false">AD62</f>
        <v>X</v>
      </c>
      <c r="BO62" s="10" t="str">
        <f aca="false">AE62</f>
        <v>X</v>
      </c>
      <c r="BP62" s="6"/>
      <c r="BQ62" s="10" t="str">
        <f aca="false">AG62</f>
        <v>BASIC</v>
      </c>
      <c r="BR62" s="110" t="str">
        <f aca="false">AH62</f>
        <v>BASIC</v>
      </c>
      <c r="BS62" s="47"/>
      <c r="BT62" s="49" t="s">
        <v>6862</v>
      </c>
    </row>
    <row r="63" s="11" customFormat="true" ht="85.5" hidden="false" customHeight="false" outlineLevel="0" collapsed="false">
      <c r="A63" s="58" t="str">
        <f aca="false">IF(OR(T63="E",T63="A"),"YES","NO")</f>
        <v>NO</v>
      </c>
      <c r="B63" s="58"/>
      <c r="C63" s="58"/>
      <c r="D63" s="223" t="s">
        <v>5180</v>
      </c>
      <c r="E63" s="170" t="s">
        <v>1453</v>
      </c>
      <c r="F63" s="171" t="s">
        <v>1453</v>
      </c>
      <c r="G63" s="172" t="n">
        <f aca="false">LEN(R63)-LEN(SUBSTITUTE(R63,"/",""))-1</f>
        <v>4</v>
      </c>
      <c r="H63" s="172" t="s">
        <v>112</v>
      </c>
      <c r="I63" s="173" t="s">
        <v>1454</v>
      </c>
      <c r="J63" s="173" t="s">
        <v>1455</v>
      </c>
      <c r="K63" s="174" t="s">
        <v>1456</v>
      </c>
      <c r="L63" s="174" t="s">
        <v>1457</v>
      </c>
      <c r="M63" s="174" t="s">
        <v>1458</v>
      </c>
      <c r="N63" s="173"/>
      <c r="O63" s="175" t="s">
        <v>112</v>
      </c>
      <c r="P63" s="175" t="str">
        <f aca="false">O63</f>
        <v>0..n</v>
      </c>
      <c r="Q63" s="176" t="s">
        <v>5213</v>
      </c>
      <c r="R63" s="177" t="s">
        <v>5214</v>
      </c>
      <c r="S63" s="172"/>
      <c r="T63" s="178" t="str">
        <f aca="false">IF($E63="","",IF(ISERROR(SEARCH("@",$R63)),IF(LEFT($E63,4)="BG-X","EG",IF(LEFT($E63,2)="BG","G",IF(LEFT($E63,4)="BT-X",IF(LEN($E63)-LEN(SUBSTITUTE($E63,"-",))&gt;2,"","E"),IF(LEN($E63)-LEN(SUBSTITUTE($E63,"-",))&gt;1,"","E")))),"A"))</f>
        <v>G</v>
      </c>
      <c r="U63" s="172" t="s">
        <v>112</v>
      </c>
      <c r="V63" s="172" t="s">
        <v>1407</v>
      </c>
      <c r="W63" s="365" t="s">
        <v>1458</v>
      </c>
      <c r="X63" s="38"/>
      <c r="Y63" s="178" t="str">
        <f aca="false">IF(AH63=Y$4,"X","-")</f>
        <v>-</v>
      </c>
      <c r="Z63" s="178" t="str">
        <f aca="false">IF(Y63="X","X",IF($AH63=Z$4,"X","-"))</f>
        <v>-</v>
      </c>
      <c r="AA63" s="178" t="str">
        <f aca="false">IF(Z63="X","X",IF($AH63=AA$4,"X","-"))</f>
        <v>X</v>
      </c>
      <c r="AB63" s="178" t="str">
        <f aca="false">IF(AA63="X","X",IF($AH63=AB$4,"X","-"))</f>
        <v>X</v>
      </c>
      <c r="AC63" s="178" t="str">
        <f aca="false">IF(AB63="X","X",IF($AH63=AC$4,"X","-"))</f>
        <v>X</v>
      </c>
      <c r="AD63" s="178" t="str">
        <f aca="false">IF(AC63="X","X",IF($AH63=AD$4,"X","-"))</f>
        <v>X</v>
      </c>
      <c r="AE63" s="178" t="str">
        <f aca="false">IF(AD63="X","X",IF($AH63=AE$4,"X","-"))</f>
        <v>X</v>
      </c>
      <c r="AF63" s="38"/>
      <c r="AG63" s="178" t="s">
        <v>26</v>
      </c>
      <c r="AH63" s="178" t="s">
        <v>26</v>
      </c>
      <c r="AI63" s="38"/>
      <c r="AJ63" s="13" t="str">
        <f aca="false">IF(ISERROR(FIND("/",R63)),R63,LEFT(R63,FIND(CHAR(1),SUBSTITUTE(R63,"/",CHAR(1),LEN(R63)-LEN(SUBSTITUTE(R63,"/",""))))-1))</f>
        <v>/rsm:CrossIndustryInvoice/rsm:SupplyChainTradeTransaction/ram:IncludedSupplyChainTradeLineItem/ram:SpecifiedLineTradeSettlement</v>
      </c>
      <c r="AK63" s="13" t="str">
        <f aca="false">IF(ISERROR(FIND("/",R63)),R63,MID(R63, FIND(CHAR(1),SUBSTITUTE(R63,"/",CHAR(1), LEN(R63)-LEN(SUBSTITUTE(R63,"/","")))), LEN(R63)))</f>
        <v>/ram:SpecifiedTradeAllowanceCharge</v>
      </c>
      <c r="AL63" s="14" t="n">
        <f aca="false">COUNTIFS(R$4:R63,AJ63)</f>
        <v>1</v>
      </c>
      <c r="AM63" s="1"/>
      <c r="AN63" s="223" t="str">
        <f aca="false">D63</f>
        <v>SCT_LINE_TS</v>
      </c>
      <c r="AO63" s="170" t="str">
        <f aca="false">E63</f>
        <v>BG-28</v>
      </c>
      <c r="AP63" s="171" t="str">
        <f aca="false">IF(F63="","",F63)</f>
        <v>BG-28</v>
      </c>
      <c r="AQ63" s="172" t="n">
        <f aca="false">LEN(BB63)-LEN(SUBSTITUTE(BB63,"/",""))-1</f>
        <v>4</v>
      </c>
      <c r="AR63" s="172" t="str">
        <f aca="false">H63</f>
        <v>0..n</v>
      </c>
      <c r="AS63" s="173" t="s">
        <v>5240</v>
      </c>
      <c r="AT63" s="173" t="s">
        <v>1461</v>
      </c>
      <c r="AU63" s="174" t="s">
        <v>1462</v>
      </c>
      <c r="AV63" s="174" t="s">
        <v>1463</v>
      </c>
      <c r="AW63" s="174" t="s">
        <v>1458</v>
      </c>
      <c r="AX63" s="173"/>
      <c r="AY63" s="175" t="str">
        <f aca="false">O63</f>
        <v>0..n</v>
      </c>
      <c r="AZ63" s="175" t="str">
        <f aca="false">P63</f>
        <v>0..n</v>
      </c>
      <c r="BA63" s="176" t="str">
        <f aca="false">Q63</f>
        <v>/rsm:CrossIndustryInvoice
/rsm:SupplyChainTradeTransaction
/ram:IncludedSupplyChainTradeLineItem
/ram:SpecifiedLineTradeSettlement
/ram:SpecifiedTradeAllowanceCharge</v>
      </c>
      <c r="BB63" s="177" t="str">
        <f aca="false">R63</f>
        <v>/rsm:CrossIndustryInvoice/rsm:SupplyChainTradeTransaction/ram:IncludedSupplyChainTradeLineItem/ram:SpecifiedLineTradeSettlement/ram:SpecifiedTradeAllowanceCharge</v>
      </c>
      <c r="BC63" s="172" t="str">
        <f aca="false">IF(S63="","",S63)</f>
        <v/>
      </c>
      <c r="BD63" s="178" t="str">
        <f aca="false">IF(T63="","",T63)</f>
        <v>G</v>
      </c>
      <c r="BE63" s="172" t="str">
        <f aca="false">IF(U63="","",U63)</f>
        <v>0..n</v>
      </c>
      <c r="BF63" s="172" t="str">
        <f aca="false">IF(V63="","",V63)</f>
        <v>STR-4</v>
      </c>
      <c r="BG63" s="365" t="str">
        <f aca="false">IF(W63="","",W63)</f>
        <v>ChargeIndicator=true</v>
      </c>
      <c r="BH63" s="6"/>
      <c r="BI63" s="178" t="str">
        <f aca="false">Y63</f>
        <v>-</v>
      </c>
      <c r="BJ63" s="178" t="str">
        <f aca="false">Z63</f>
        <v>-</v>
      </c>
      <c r="BK63" s="178" t="str">
        <f aca="false">AA63</f>
        <v>X</v>
      </c>
      <c r="BL63" s="178" t="str">
        <f aca="false">AB63</f>
        <v>X</v>
      </c>
      <c r="BM63" s="178" t="str">
        <f aca="false">AC63</f>
        <v>X</v>
      </c>
      <c r="BN63" s="178" t="str">
        <f aca="false">AD63</f>
        <v>X</v>
      </c>
      <c r="BO63" s="178" t="str">
        <f aca="false">AE63</f>
        <v>X</v>
      </c>
      <c r="BP63" s="6"/>
      <c r="BQ63" s="178" t="str">
        <f aca="false">AG63</f>
        <v>BASIC</v>
      </c>
      <c r="BR63" s="178" t="str">
        <f aca="false">AH63</f>
        <v>BASIC</v>
      </c>
      <c r="BS63" s="47"/>
      <c r="BT63" s="49" t="s">
        <v>6862</v>
      </c>
    </row>
    <row r="64" s="78" customFormat="true" ht="99.75" hidden="false" customHeight="false" outlineLevel="0" collapsed="false">
      <c r="A64" s="58" t="str">
        <f aca="false">IF(OR(T64="E",T64="A"),"YES","NO")</f>
        <v>NO</v>
      </c>
      <c r="B64" s="58"/>
      <c r="C64" s="58"/>
      <c r="D64" s="223" t="s">
        <v>5180</v>
      </c>
      <c r="E64" s="166" t="s">
        <v>1464</v>
      </c>
      <c r="F64" s="167"/>
      <c r="G64" s="99" t="n">
        <f aca="false">LEN(R64)-LEN(SUBSTITUTE(R64,"/",""))-1</f>
        <v>5</v>
      </c>
      <c r="H64" s="99" t="s">
        <v>88</v>
      </c>
      <c r="I64" s="139" t="s">
        <v>5215</v>
      </c>
      <c r="J64" s="97"/>
      <c r="K64" s="98"/>
      <c r="L64" s="98"/>
      <c r="M64" s="98"/>
      <c r="N64" s="97"/>
      <c r="O64" s="99" t="s">
        <v>88</v>
      </c>
      <c r="P64" s="100" t="str">
        <f aca="false">O64</f>
        <v>1..1</v>
      </c>
      <c r="Q64" s="54" t="s">
        <v>5217</v>
      </c>
      <c r="R64" s="109" t="s">
        <v>5218</v>
      </c>
      <c r="S64" s="99"/>
      <c r="T64" s="10" t="str">
        <f aca="false">IF($E64="","",IF(ISERROR(SEARCH("@",$R64)),IF(LEFT($E64,4)="BG-X","EG",IF(LEFT($E64,2)="BG","G",IF(LEFT($E64,4)="BT-X",IF(LEN($E64)-LEN(SUBSTITUTE($E64,"-",))&gt;2,"","E"),IF(LEN($E64)-LEN(SUBSTITUTE($E64,"-",))&gt;1,"","E")))),"A"))</f>
        <v>G</v>
      </c>
      <c r="U64" s="99" t="s">
        <v>95</v>
      </c>
      <c r="V64" s="99"/>
      <c r="W64" s="315"/>
      <c r="X64" s="38"/>
      <c r="Y64" s="10" t="str">
        <f aca="false">IF(AH64=Y$4,"X","-")</f>
        <v>-</v>
      </c>
      <c r="Z64" s="10" t="str">
        <f aca="false">IF(Y64="X","X",IF($AH64=Z$4,"X","-"))</f>
        <v>-</v>
      </c>
      <c r="AA64" s="10" t="str">
        <f aca="false">IF(Z64="X","X",IF($AH64=AA$4,"X","-"))</f>
        <v>X</v>
      </c>
      <c r="AB64" s="10" t="str">
        <f aca="false">IF(AA64="X","X",IF($AH64=AB$4,"X","-"))</f>
        <v>X</v>
      </c>
      <c r="AC64" s="10" t="str">
        <f aca="false">IF(AB64="X","X",IF($AH64=AC$4,"X","-"))</f>
        <v>X</v>
      </c>
      <c r="AD64" s="10" t="str">
        <f aca="false">IF(AC64="X","X",IF($AH64=AD$4,"X","-"))</f>
        <v>X</v>
      </c>
      <c r="AE64" s="10" t="str">
        <f aca="false">IF(AD64="X","X",IF($AH64=AE$4,"X","-"))</f>
        <v>X</v>
      </c>
      <c r="AF64" s="38"/>
      <c r="AG64" s="10" t="s">
        <v>26</v>
      </c>
      <c r="AH64" s="110" t="s">
        <v>26</v>
      </c>
      <c r="AI64" s="38"/>
      <c r="AJ64" s="13" t="str">
        <f aca="false">IF(ISERROR(FIND("/",R64)),R64,LEFT(R64,FIND(CHAR(1),SUBSTITUTE(R64,"/",CHAR(1),LEN(R64)-LEN(SUBSTITUTE(R64,"/",""))))-1))</f>
        <v>/rsm:CrossIndustryInvoice/rsm:SupplyChainTradeTransaction/ram:IncludedSupplyChainTradeLineItem/ram:SpecifiedLineTradeSettlement/ram:SpecifiedTradeAllowanceCharge</v>
      </c>
      <c r="AK64" s="13" t="str">
        <f aca="false">IF(ISERROR(FIND("/",R64)),R64,MID(R64, FIND(CHAR(1),SUBSTITUTE(R64,"/",CHAR(1), LEN(R64)-LEN(SUBSTITUTE(R64,"/","")))), LEN(R64)))</f>
        <v>/ram:ChargeIndicator</v>
      </c>
      <c r="AL64" s="14" t="n">
        <f aca="false">COUNTIFS(R$4:R64,AJ64)</f>
        <v>2</v>
      </c>
      <c r="AM64" s="1"/>
      <c r="AN64" s="223" t="str">
        <f aca="false">D64</f>
        <v>SCT_LINE_TS</v>
      </c>
      <c r="AO64" s="166" t="str">
        <f aca="false">E64</f>
        <v>BG-28-0</v>
      </c>
      <c r="AP64" s="167" t="str">
        <f aca="false">IF(F64="","",F64)</f>
        <v/>
      </c>
      <c r="AQ64" s="99" t="n">
        <f aca="false">LEN(BB64)-LEN(SUBSTITUTE(BB64,"/",""))-1</f>
        <v>5</v>
      </c>
      <c r="AR64" s="99" t="str">
        <f aca="false">H64</f>
        <v>1..1</v>
      </c>
      <c r="AS64" s="139" t="s">
        <v>5219</v>
      </c>
      <c r="AT64" s="97"/>
      <c r="AU64" s="98"/>
      <c r="AV64" s="98"/>
      <c r="AW64" s="98"/>
      <c r="AX64" s="97"/>
      <c r="AY64" s="99" t="str">
        <f aca="false">O64</f>
        <v>1..1</v>
      </c>
      <c r="AZ64" s="100" t="str">
        <f aca="false">P64</f>
        <v>1..1</v>
      </c>
      <c r="BA64" s="54" t="str">
        <f aca="false">Q64</f>
        <v>/rsm:CrossIndustryInvoice
/rsm:SupplyChainTradeTransaction
/ram:IncludedSupplyChainTradeLineItem
/ram:SpecifiedLineTradeSettlement
/ram:SpecifiedTradeAllowanceCharge
/ram:ChargeIndicator</v>
      </c>
      <c r="BB64" s="109" t="str">
        <f aca="false">R64</f>
        <v>/rsm:CrossIndustryInvoice/rsm:SupplyChainTradeTransaction/ram:IncludedSupplyChainTradeLineItem/ram:SpecifiedLineTradeSettlement/ram:SpecifiedTradeAllowanceCharge/ram:ChargeIndicator</v>
      </c>
      <c r="BC64" s="99" t="str">
        <f aca="false">IF(S64="","",S64)</f>
        <v/>
      </c>
      <c r="BD64" s="10" t="str">
        <f aca="false">IF(T64="","",T64)</f>
        <v>G</v>
      </c>
      <c r="BE64" s="99" t="str">
        <f aca="false">IF(U64="","",U64)</f>
        <v>0..1</v>
      </c>
      <c r="BF64" s="99" t="str">
        <f aca="false">IF(V64="","",V64)</f>
        <v/>
      </c>
      <c r="BG64" s="315" t="str">
        <f aca="false">IF(W64="","",W64)</f>
        <v/>
      </c>
      <c r="BH64" s="6"/>
      <c r="BI64" s="10" t="str">
        <f aca="false">Y64</f>
        <v>-</v>
      </c>
      <c r="BJ64" s="10" t="str">
        <f aca="false">Z64</f>
        <v>-</v>
      </c>
      <c r="BK64" s="10" t="str">
        <f aca="false">AA64</f>
        <v>X</v>
      </c>
      <c r="BL64" s="10" t="str">
        <f aca="false">AB64</f>
        <v>X</v>
      </c>
      <c r="BM64" s="10" t="str">
        <f aca="false">AC64</f>
        <v>X</v>
      </c>
      <c r="BN64" s="10" t="str">
        <f aca="false">AD64</f>
        <v>X</v>
      </c>
      <c r="BO64" s="10" t="str">
        <f aca="false">AE64</f>
        <v>X</v>
      </c>
      <c r="BP64" s="6"/>
      <c r="BQ64" s="10" t="str">
        <f aca="false">AG64</f>
        <v>BASIC</v>
      </c>
      <c r="BR64" s="110" t="str">
        <f aca="false">AH64</f>
        <v>BASIC</v>
      </c>
      <c r="BS64" s="47"/>
      <c r="BT64" s="49" t="s">
        <v>6862</v>
      </c>
    </row>
    <row r="65" s="11" customFormat="true" ht="114" hidden="false" customHeight="false" outlineLevel="0" collapsed="false">
      <c r="A65" s="58" t="str">
        <f aca="false">IF(OR(T65="E",T65="A"),"YES","NO")</f>
        <v>NO</v>
      </c>
      <c r="B65" s="58"/>
      <c r="C65" s="58"/>
      <c r="D65" s="223" t="s">
        <v>5180</v>
      </c>
      <c r="E65" s="166" t="s">
        <v>1468</v>
      </c>
      <c r="F65" s="167"/>
      <c r="G65" s="99" t="n">
        <f aca="false">LEN(R65)-LEN(SUBSTITUTE(R65,"/",""))-1</f>
        <v>6</v>
      </c>
      <c r="H65" s="99" t="s">
        <v>88</v>
      </c>
      <c r="I65" s="139" t="s">
        <v>5241</v>
      </c>
      <c r="J65" s="97"/>
      <c r="K65" s="98" t="s">
        <v>4944</v>
      </c>
      <c r="L65" s="98"/>
      <c r="M65" s="98" t="s">
        <v>4944</v>
      </c>
      <c r="N65" s="97" t="s">
        <v>105</v>
      </c>
      <c r="O65" s="99" t="s">
        <v>88</v>
      </c>
      <c r="P65" s="100" t="str">
        <f aca="false">O65</f>
        <v>1..1</v>
      </c>
      <c r="Q65" s="54" t="s">
        <v>5222</v>
      </c>
      <c r="R65" s="109" t="s">
        <v>5223</v>
      </c>
      <c r="S65" s="99" t="s">
        <v>107</v>
      </c>
      <c r="T65" s="10" t="str">
        <f aca="false">IF($E65="","",IF(ISERROR(SEARCH("@",$R65)),IF(LEFT($E65,4)="BG-X","EG",IF(LEFT($E65,2)="BG","G",IF(LEFT($E65,4)="BT-X",IF(LEN($E65)-LEN(SUBSTITUTE($E65,"-",))&gt;2,"","E"),IF(LEN($E65)-LEN(SUBSTITUTE($E65,"-",))&gt;1,"","E")))),"A"))</f>
        <v>G</v>
      </c>
      <c r="U65" s="99" t="s">
        <v>88</v>
      </c>
      <c r="V65" s="99"/>
      <c r="W65" s="315" t="s">
        <v>4944</v>
      </c>
      <c r="X65" s="38"/>
      <c r="Y65" s="10" t="str">
        <f aca="false">IF(AH65=Y$4,"X","-")</f>
        <v>-</v>
      </c>
      <c r="Z65" s="10" t="str">
        <f aca="false">IF(Y65="X","X",IF($AH65=Z$4,"X","-"))</f>
        <v>-</v>
      </c>
      <c r="AA65" s="10" t="str">
        <f aca="false">IF(Z65="X","X",IF($AH65=AA$4,"X","-"))</f>
        <v>X</v>
      </c>
      <c r="AB65" s="10" t="str">
        <f aca="false">IF(AA65="X","X",IF($AH65=AB$4,"X","-"))</f>
        <v>X</v>
      </c>
      <c r="AC65" s="10" t="str">
        <f aca="false">IF(AB65="X","X",IF($AH65=AC$4,"X","-"))</f>
        <v>X</v>
      </c>
      <c r="AD65" s="10" t="str">
        <f aca="false">IF(AC65="X","X",IF($AH65=AD$4,"X","-"))</f>
        <v>X</v>
      </c>
      <c r="AE65" s="10" t="str">
        <f aca="false">IF(AD65="X","X",IF($AH65=AE$4,"X","-"))</f>
        <v>X</v>
      </c>
      <c r="AF65" s="38"/>
      <c r="AG65" s="10" t="s">
        <v>26</v>
      </c>
      <c r="AH65" s="110" t="s">
        <v>26</v>
      </c>
      <c r="AI65" s="38"/>
      <c r="AJ65" s="13" t="str">
        <f aca="false">IF(ISERROR(FIND("/",R65)),R65,LEFT(R65,FIND(CHAR(1),SUBSTITUTE(R65,"/",CHAR(1),LEN(R65)-LEN(SUBSTITUTE(R65,"/",""))))-1))</f>
        <v>/rsm:CrossIndustryInvoice/rsm:SupplyChainTradeTransaction/ram:IncludedSupplyChainTradeLineItem/ram:SpecifiedLineTradeSettlement/ram:SpecifiedTradeAllowanceCharge/ram:ChargeIndicator</v>
      </c>
      <c r="AK65" s="13" t="str">
        <f aca="false">IF(ISERROR(FIND("/",R65)),R65,MID(R65, FIND(CHAR(1),SUBSTITUTE(R65,"/",CHAR(1), LEN(R65)-LEN(SUBSTITUTE(R65,"/","")))), LEN(R65)))</f>
        <v>/udt:Indicator</v>
      </c>
      <c r="AL65" s="14" t="n">
        <f aca="false">COUNTIFS(R$4:R65,AJ65)</f>
        <v>2</v>
      </c>
      <c r="AM65" s="1"/>
      <c r="AN65" s="223" t="str">
        <f aca="false">D65</f>
        <v>SCT_LINE_TS</v>
      </c>
      <c r="AO65" s="166" t="str">
        <f aca="false">E65</f>
        <v>BG-28-1</v>
      </c>
      <c r="AP65" s="167" t="str">
        <f aca="false">IF(F65="","",F65)</f>
        <v/>
      </c>
      <c r="AQ65" s="99" t="n">
        <f aca="false">LEN(BB65)-LEN(SUBSTITUTE(BB65,"/",""))-1</f>
        <v>6</v>
      </c>
      <c r="AR65" s="99" t="str">
        <f aca="false">H65</f>
        <v>1..1</v>
      </c>
      <c r="AS65" s="139" t="s">
        <v>5224</v>
      </c>
      <c r="AT65" s="97"/>
      <c r="AU65" s="98" t="s">
        <v>5242</v>
      </c>
      <c r="AV65" s="98"/>
      <c r="AW65" s="98" t="s">
        <v>5242</v>
      </c>
      <c r="AX65" s="97" t="s">
        <v>6866</v>
      </c>
      <c r="AY65" s="99" t="str">
        <f aca="false">O65</f>
        <v>1..1</v>
      </c>
      <c r="AZ65" s="100" t="str">
        <f aca="false">P65</f>
        <v>1..1</v>
      </c>
      <c r="BA65" s="54" t="str">
        <f aca="false">Q65</f>
        <v>/rsm:CrossIndustryInvoice
/rsm:SupplyChainTradeTransaction
/ram:IncludedSupplyChainTradeLineItem
/ram:SpecifiedLineTradeSettlement
/ram:SpecifiedTradeAllowanceCharge
/ram:ChargeIndicator
/udt:Indicator</v>
      </c>
      <c r="BB65" s="109" t="str">
        <f aca="false">R65</f>
        <v>/rsm:CrossIndustryInvoice/rsm:SupplyChainTradeTransaction/ram:IncludedSupplyChainTradeLineItem/ram:SpecifiedLineTradeSettlement/ram:SpecifiedTradeAllowanceCharge/ram:ChargeIndicator/udt:Indicator</v>
      </c>
      <c r="BC65" s="99" t="str">
        <f aca="false">IF(S65="","",S65)</f>
        <v>XI</v>
      </c>
      <c r="BD65" s="10" t="str">
        <f aca="false">IF(T65="","",T65)</f>
        <v>G</v>
      </c>
      <c r="BE65" s="99" t="str">
        <f aca="false">IF(U65="","",U65)</f>
        <v>1..1</v>
      </c>
      <c r="BF65" s="99" t="str">
        <f aca="false">IF(V65="","",V65)</f>
        <v/>
      </c>
      <c r="BG65" s="315" t="str">
        <f aca="false">IF(W65="","",W65)</f>
        <v>Value = true</v>
      </c>
      <c r="BH65" s="6"/>
      <c r="BI65" s="10" t="str">
        <f aca="false">Y65</f>
        <v>-</v>
      </c>
      <c r="BJ65" s="10" t="str">
        <f aca="false">Z65</f>
        <v>-</v>
      </c>
      <c r="BK65" s="10" t="str">
        <f aca="false">AA65</f>
        <v>X</v>
      </c>
      <c r="BL65" s="10" t="str">
        <f aca="false">AB65</f>
        <v>X</v>
      </c>
      <c r="BM65" s="10" t="str">
        <f aca="false">AC65</f>
        <v>X</v>
      </c>
      <c r="BN65" s="10" t="str">
        <f aca="false">AD65</f>
        <v>X</v>
      </c>
      <c r="BO65" s="10" t="str">
        <f aca="false">AE65</f>
        <v>X</v>
      </c>
      <c r="BP65" s="6"/>
      <c r="BQ65" s="10" t="str">
        <f aca="false">AG65</f>
        <v>BASIC</v>
      </c>
      <c r="BR65" s="110" t="str">
        <f aca="false">AH65</f>
        <v>BASIC</v>
      </c>
      <c r="BS65" s="47"/>
      <c r="BT65" s="49" t="s">
        <v>6862</v>
      </c>
    </row>
    <row r="66" s="11" customFormat="true" ht="99.75" hidden="false" customHeight="false" outlineLevel="0" collapsed="false">
      <c r="A66" s="58" t="str">
        <f aca="false">IF(OR(T66="E",T66="A"),"YES","NO")</f>
        <v>YES</v>
      </c>
      <c r="B66" s="58"/>
      <c r="C66" s="58"/>
      <c r="D66" s="223" t="s">
        <v>5180</v>
      </c>
      <c r="E66" s="166" t="s">
        <v>1486</v>
      </c>
      <c r="F66" s="167" t="s">
        <v>1486</v>
      </c>
      <c r="G66" s="99" t="n">
        <f aca="false">LEN(R66)-LEN(SUBSTITUTE(R66,"/",""))-1</f>
        <v>5</v>
      </c>
      <c r="H66" s="99" t="s">
        <v>88</v>
      </c>
      <c r="I66" s="97" t="s">
        <v>1487</v>
      </c>
      <c r="J66" s="97" t="s">
        <v>1488</v>
      </c>
      <c r="K66" s="98"/>
      <c r="L66" s="98"/>
      <c r="M66" s="98" t="s">
        <v>5243</v>
      </c>
      <c r="N66" s="97" t="s">
        <v>856</v>
      </c>
      <c r="O66" s="99" t="s">
        <v>88</v>
      </c>
      <c r="P66" s="100" t="str">
        <f aca="false">O66</f>
        <v>1..1</v>
      </c>
      <c r="Q66" s="54" t="s">
        <v>5231</v>
      </c>
      <c r="R66" s="109" t="s">
        <v>5232</v>
      </c>
      <c r="S66" s="99" t="s">
        <v>858</v>
      </c>
      <c r="T66" s="10" t="str">
        <f aca="false">IF($E66="","",IF(ISERROR(SEARCH("@",$R66)),IF(LEFT($E66,4)="BG-X","EG",IF(LEFT($E66,2)="BG","G",IF(LEFT($E66,4)="BT-X",IF(LEN($E66)-LEN(SUBSTITUTE($E66,"-",))&gt;2,"","E"),IF(LEN($E66)-LEN(SUBSTITUTE($E66,"-",))&gt;1,"","E")))),"A"))</f>
        <v>E</v>
      </c>
      <c r="U66" s="99" t="s">
        <v>112</v>
      </c>
      <c r="V66" s="99" t="s">
        <v>177</v>
      </c>
      <c r="W66" s="315"/>
      <c r="X66" s="38"/>
      <c r="Y66" s="10" t="str">
        <f aca="false">IF(AH66=Y$4,"X","-")</f>
        <v>-</v>
      </c>
      <c r="Z66" s="10" t="str">
        <f aca="false">IF(Y66="X","X",IF($AH66=Z$4,"X","-"))</f>
        <v>-</v>
      </c>
      <c r="AA66" s="10" t="str">
        <f aca="false">IF(Z66="X","X",IF($AH66=AA$4,"X","-"))</f>
        <v>X</v>
      </c>
      <c r="AB66" s="10" t="str">
        <f aca="false">IF(AA66="X","X",IF($AH66=AB$4,"X","-"))</f>
        <v>X</v>
      </c>
      <c r="AC66" s="10" t="str">
        <f aca="false">IF(AB66="X","X",IF($AH66=AC$4,"X","-"))</f>
        <v>X</v>
      </c>
      <c r="AD66" s="10" t="str">
        <f aca="false">IF(AC66="X","X",IF($AH66=AD$4,"X","-"))</f>
        <v>X</v>
      </c>
      <c r="AE66" s="10" t="str">
        <f aca="false">IF(AD66="X","X",IF($AH66=AE$4,"X","-"))</f>
        <v>X</v>
      </c>
      <c r="AF66" s="38"/>
      <c r="AG66" s="10" t="s">
        <v>26</v>
      </c>
      <c r="AH66" s="110" t="s">
        <v>26</v>
      </c>
      <c r="AI66" s="38"/>
      <c r="AJ66" s="13" t="str">
        <f aca="false">IF(ISERROR(FIND("/",R66)),R66,LEFT(R66,FIND(CHAR(1),SUBSTITUTE(R66,"/",CHAR(1),LEN(R66)-LEN(SUBSTITUTE(R66,"/",""))))-1))</f>
        <v>/rsm:CrossIndustryInvoice/rsm:SupplyChainTradeTransaction/ram:IncludedSupplyChainTradeLineItem/ram:SpecifiedLineTradeSettlement/ram:SpecifiedTradeAllowanceCharge</v>
      </c>
      <c r="AK66" s="13" t="str">
        <f aca="false">IF(ISERROR(FIND("/",R66)),R66,MID(R66, FIND(CHAR(1),SUBSTITUTE(R66,"/",CHAR(1), LEN(R66)-LEN(SUBSTITUTE(R66,"/","")))), LEN(R66)))</f>
        <v>/ram:ActualAmount</v>
      </c>
      <c r="AL66" s="14" t="n">
        <f aca="false">COUNTIFS(R$4:R66,AJ66)</f>
        <v>2</v>
      </c>
      <c r="AM66" s="1"/>
      <c r="AN66" s="223" t="str">
        <f aca="false">D66</f>
        <v>SCT_LINE_TS</v>
      </c>
      <c r="AO66" s="166" t="str">
        <f aca="false">E66</f>
        <v>BT-141</v>
      </c>
      <c r="AP66" s="167" t="str">
        <f aca="false">IF(F66="","",F66)</f>
        <v>BT-141</v>
      </c>
      <c r="AQ66" s="99" t="n">
        <f aca="false">LEN(BB66)-LEN(SUBSTITUTE(BB66,"/",""))-1</f>
        <v>5</v>
      </c>
      <c r="AR66" s="99" t="str">
        <f aca="false">H66</f>
        <v>1..1</v>
      </c>
      <c r="AS66" s="97" t="s">
        <v>1490</v>
      </c>
      <c r="AT66" s="97" t="s">
        <v>1491</v>
      </c>
      <c r="AU66" s="98"/>
      <c r="AV66" s="98"/>
      <c r="AW66" s="98" t="s">
        <v>5244</v>
      </c>
      <c r="AX66" s="97" t="s">
        <v>5229</v>
      </c>
      <c r="AY66" s="99" t="str">
        <f aca="false">O66</f>
        <v>1..1</v>
      </c>
      <c r="AZ66" s="100" t="str">
        <f aca="false">P66</f>
        <v>1..1</v>
      </c>
      <c r="BA66" s="54" t="str">
        <f aca="false">Q66</f>
        <v>/rsm:CrossIndustryInvoice
/rsm:SupplyChainTradeTransaction
/ram:IncludedSupplyChainTradeLineItem
/ram:SpecifiedLineTradeSettlement
/ram:SpecifiedTradeAllowanceCharge
/ram:ActualAmount</v>
      </c>
      <c r="BB66" s="109" t="str">
        <f aca="false">R66</f>
        <v>/rsm:CrossIndustryInvoice/rsm:SupplyChainTradeTransaction/ram:IncludedSupplyChainTradeLineItem/ram:SpecifiedLineTradeSettlement/ram:SpecifiedTradeAllowanceCharge/ram:ActualAmount</v>
      </c>
      <c r="BC66" s="99" t="str">
        <f aca="false">IF(S66="","",S66)</f>
        <v>A</v>
      </c>
      <c r="BD66" s="10" t="str">
        <f aca="false">IF(T66="","",T66)</f>
        <v>E</v>
      </c>
      <c r="BE66" s="99" t="str">
        <f aca="false">IF(U66="","",U66)</f>
        <v>0..n</v>
      </c>
      <c r="BF66" s="99" t="str">
        <f aca="false">IF(V66="","",V66)</f>
        <v>CAR-2</v>
      </c>
      <c r="BG66" s="315" t="str">
        <f aca="false">IF(W66="","",W66)</f>
        <v/>
      </c>
      <c r="BH66" s="6"/>
      <c r="BI66" s="10" t="str">
        <f aca="false">Y66</f>
        <v>-</v>
      </c>
      <c r="BJ66" s="10" t="str">
        <f aca="false">Z66</f>
        <v>-</v>
      </c>
      <c r="BK66" s="10" t="str">
        <f aca="false">AA66</f>
        <v>X</v>
      </c>
      <c r="BL66" s="10" t="str">
        <f aca="false">AB66</f>
        <v>X</v>
      </c>
      <c r="BM66" s="10" t="str">
        <f aca="false">AC66</f>
        <v>X</v>
      </c>
      <c r="BN66" s="10" t="str">
        <f aca="false">AD66</f>
        <v>X</v>
      </c>
      <c r="BO66" s="10" t="str">
        <f aca="false">AE66</f>
        <v>X</v>
      </c>
      <c r="BP66" s="6"/>
      <c r="BQ66" s="10" t="str">
        <f aca="false">AG66</f>
        <v>BASIC</v>
      </c>
      <c r="BR66" s="110" t="str">
        <f aca="false">AH66</f>
        <v>BASIC</v>
      </c>
      <c r="BS66" s="47"/>
      <c r="BT66" s="49" t="s">
        <v>6862</v>
      </c>
    </row>
    <row r="67" s="11" customFormat="true" ht="204" hidden="false" customHeight="false" outlineLevel="0" collapsed="false">
      <c r="A67" s="58" t="str">
        <f aca="false">IF(OR(T67="E",T67="A"),"YES","NO")</f>
        <v>YES</v>
      </c>
      <c r="B67" s="58"/>
      <c r="C67" s="58"/>
      <c r="D67" s="223" t="s">
        <v>5180</v>
      </c>
      <c r="E67" s="166" t="s">
        <v>1492</v>
      </c>
      <c r="F67" s="167" t="s">
        <v>1492</v>
      </c>
      <c r="G67" s="99" t="n">
        <f aca="false">LEN(R67)-LEN(SUBSTITUTE(R67,"/",""))-1</f>
        <v>5</v>
      </c>
      <c r="H67" s="99" t="s">
        <v>95</v>
      </c>
      <c r="I67" s="97" t="s">
        <v>1493</v>
      </c>
      <c r="J67" s="97" t="s">
        <v>1494</v>
      </c>
      <c r="K67" s="98" t="s">
        <v>821</v>
      </c>
      <c r="L67" s="98" t="s">
        <v>1442</v>
      </c>
      <c r="M67" s="98" t="s">
        <v>1495</v>
      </c>
      <c r="N67" s="97" t="s">
        <v>174</v>
      </c>
      <c r="O67" s="99" t="s">
        <v>95</v>
      </c>
      <c r="P67" s="100" t="str">
        <f aca="false">O67</f>
        <v>0..1</v>
      </c>
      <c r="Q67" s="54" t="s">
        <v>5235</v>
      </c>
      <c r="R67" s="109" t="s">
        <v>5236</v>
      </c>
      <c r="S67" s="99" t="s">
        <v>176</v>
      </c>
      <c r="T67" s="10" t="str">
        <f aca="false">IF($E67="","",IF(ISERROR(SEARCH("@",$R67)),IF(LEFT($E67,4)="BG-X","EG",IF(LEFT($E67,2)="BG","G",IF(LEFT($E67,4)="BT-X",IF(LEN($E67)-LEN(SUBSTITUTE($E67,"-",))&gt;2,"","E"),IF(LEN($E67)-LEN(SUBSTITUTE($E67,"-",))&gt;1,"","E")))),"A"))</f>
        <v>E</v>
      </c>
      <c r="U67" s="99" t="s">
        <v>95</v>
      </c>
      <c r="V67" s="99"/>
      <c r="W67" s="315"/>
      <c r="X67" s="38"/>
      <c r="Y67" s="10" t="str">
        <f aca="false">IF(AH67=Y$4,"X","-")</f>
        <v>-</v>
      </c>
      <c r="Z67" s="10" t="str">
        <f aca="false">IF(Y67="X","X",IF($AH67=Z$4,"X","-"))</f>
        <v>-</v>
      </c>
      <c r="AA67" s="10" t="str">
        <f aca="false">IF(Z67="X","X",IF($AH67=AA$4,"X","-"))</f>
        <v>X</v>
      </c>
      <c r="AB67" s="10" t="str">
        <f aca="false">IF(AA67="X","X",IF($AH67=AB$4,"X","-"))</f>
        <v>X</v>
      </c>
      <c r="AC67" s="10" t="str">
        <f aca="false">IF(AB67="X","X",IF($AH67=AC$4,"X","-"))</f>
        <v>X</v>
      </c>
      <c r="AD67" s="10" t="str">
        <f aca="false">IF(AC67="X","X",IF($AH67=AD$4,"X","-"))</f>
        <v>X</v>
      </c>
      <c r="AE67" s="10" t="str">
        <f aca="false">IF(AD67="X","X",IF($AH67=AE$4,"X","-"))</f>
        <v>X</v>
      </c>
      <c r="AF67" s="38"/>
      <c r="AG67" s="10" t="s">
        <v>26</v>
      </c>
      <c r="AH67" s="110" t="s">
        <v>26</v>
      </c>
      <c r="AI67" s="38"/>
      <c r="AJ67" s="13" t="str">
        <f aca="false">IF(ISERROR(FIND("/",R67)),R67,LEFT(R67,FIND(CHAR(1),SUBSTITUTE(R67,"/",CHAR(1),LEN(R67)-LEN(SUBSTITUTE(R67,"/",""))))-1))</f>
        <v>/rsm:CrossIndustryInvoice/rsm:SupplyChainTradeTransaction/ram:IncludedSupplyChainTradeLineItem/ram:SpecifiedLineTradeSettlement/ram:SpecifiedTradeAllowanceCharge</v>
      </c>
      <c r="AK67" s="13" t="str">
        <f aca="false">IF(ISERROR(FIND("/",R67)),R67,MID(R67, FIND(CHAR(1),SUBSTITUTE(R67,"/",CHAR(1), LEN(R67)-LEN(SUBSTITUTE(R67,"/","")))), LEN(R67)))</f>
        <v>/ram:ReasonCode</v>
      </c>
      <c r="AL67" s="14" t="n">
        <f aca="false">COUNTIFS(R$4:R67,AJ67)</f>
        <v>2</v>
      </c>
      <c r="AM67" s="1"/>
      <c r="AN67" s="223" t="str">
        <f aca="false">D67</f>
        <v>SCT_LINE_TS</v>
      </c>
      <c r="AO67" s="166" t="str">
        <f aca="false">E67</f>
        <v>BT-145</v>
      </c>
      <c r="AP67" s="167" t="str">
        <f aca="false">IF(F67="","",F67)</f>
        <v>BT-145</v>
      </c>
      <c r="AQ67" s="99" t="n">
        <f aca="false">LEN(BB67)-LEN(SUBSTITUTE(BB67,"/",""))-1</f>
        <v>5</v>
      </c>
      <c r="AR67" s="99" t="str">
        <f aca="false">H67</f>
        <v>0..1</v>
      </c>
      <c r="AS67" s="97" t="s">
        <v>1497</v>
      </c>
      <c r="AT67" s="97" t="s">
        <v>1498</v>
      </c>
      <c r="AU67" s="98" t="s">
        <v>824</v>
      </c>
      <c r="AV67" s="98" t="s">
        <v>1446</v>
      </c>
      <c r="AW67" s="98" t="s">
        <v>1499</v>
      </c>
      <c r="AX67" s="97" t="s">
        <v>174</v>
      </c>
      <c r="AY67" s="99" t="str">
        <f aca="false">O67</f>
        <v>0..1</v>
      </c>
      <c r="AZ67" s="100" t="str">
        <f aca="false">P67</f>
        <v>0..1</v>
      </c>
      <c r="BA67" s="54" t="str">
        <f aca="false">Q67</f>
        <v>/rsm:CrossIndustryInvoice
/rsm:SupplyChainTradeTransaction
/ram:IncludedSupplyChainTradeLineItem
/ram:SpecifiedLineTradeSettlement
/ram:SpecifiedTradeAllowanceCharge
/ram:ReasonCode</v>
      </c>
      <c r="BB67" s="109" t="str">
        <f aca="false">R67</f>
        <v>/rsm:CrossIndustryInvoice/rsm:SupplyChainTradeTransaction/ram:IncludedSupplyChainTradeLineItem/ram:SpecifiedLineTradeSettlement/ram:SpecifiedTradeAllowanceCharge/ram:ReasonCode</v>
      </c>
      <c r="BC67" s="99" t="str">
        <f aca="false">IF(S67="","",S67)</f>
        <v>C</v>
      </c>
      <c r="BD67" s="10" t="str">
        <f aca="false">IF(T67="","",T67)</f>
        <v>E</v>
      </c>
      <c r="BE67" s="99" t="str">
        <f aca="false">IF(U67="","",U67)</f>
        <v>0..1</v>
      </c>
      <c r="BF67" s="99" t="str">
        <f aca="false">IF(V67="","",V67)</f>
        <v/>
      </c>
      <c r="BG67" s="315" t="str">
        <f aca="false">IF(W67="","",W67)</f>
        <v/>
      </c>
      <c r="BH67" s="6"/>
      <c r="BI67" s="10" t="str">
        <f aca="false">Y67</f>
        <v>-</v>
      </c>
      <c r="BJ67" s="10" t="str">
        <f aca="false">Z67</f>
        <v>-</v>
      </c>
      <c r="BK67" s="10" t="str">
        <f aca="false">AA67</f>
        <v>X</v>
      </c>
      <c r="BL67" s="10" t="str">
        <f aca="false">AB67</f>
        <v>X</v>
      </c>
      <c r="BM67" s="10" t="str">
        <f aca="false">AC67</f>
        <v>X</v>
      </c>
      <c r="BN67" s="10" t="str">
        <f aca="false">AD67</f>
        <v>X</v>
      </c>
      <c r="BO67" s="10" t="str">
        <f aca="false">AE67</f>
        <v>X</v>
      </c>
      <c r="BP67" s="6"/>
      <c r="BQ67" s="10" t="str">
        <f aca="false">AG67</f>
        <v>BASIC</v>
      </c>
      <c r="BR67" s="110" t="str">
        <f aca="false">AH67</f>
        <v>BASIC</v>
      </c>
      <c r="BS67" s="47"/>
      <c r="BT67" s="49" t="s">
        <v>6862</v>
      </c>
    </row>
    <row r="68" s="11" customFormat="true" ht="204" hidden="false" customHeight="false" outlineLevel="0" collapsed="false">
      <c r="A68" s="58" t="str">
        <f aca="false">IF(OR(T68="E",T68="A"),"YES","NO")</f>
        <v>YES</v>
      </c>
      <c r="B68" s="58"/>
      <c r="C68" s="58"/>
      <c r="D68" s="223" t="s">
        <v>5180</v>
      </c>
      <c r="E68" s="166" t="s">
        <v>1500</v>
      </c>
      <c r="F68" s="167" t="s">
        <v>1500</v>
      </c>
      <c r="G68" s="99" t="n">
        <f aca="false">LEN(R68)-LEN(SUBSTITUTE(R68,"/",""))-1</f>
        <v>5</v>
      </c>
      <c r="H68" s="99" t="s">
        <v>95</v>
      </c>
      <c r="I68" s="97" t="s">
        <v>1501</v>
      </c>
      <c r="J68" s="97" t="s">
        <v>1502</v>
      </c>
      <c r="K68" s="98"/>
      <c r="L68" s="98"/>
      <c r="M68" s="98" t="s">
        <v>1495</v>
      </c>
      <c r="N68" s="97" t="s">
        <v>119</v>
      </c>
      <c r="O68" s="99" t="s">
        <v>95</v>
      </c>
      <c r="P68" s="100" t="str">
        <f aca="false">O68</f>
        <v>0..1</v>
      </c>
      <c r="Q68" s="54" t="s">
        <v>5238</v>
      </c>
      <c r="R68" s="109" t="s">
        <v>5239</v>
      </c>
      <c r="S68" s="99" t="s">
        <v>121</v>
      </c>
      <c r="T68" s="10" t="str">
        <f aca="false">IF($E68="","",IF(ISERROR(SEARCH("@",$R68)),IF(LEFT($E68,4)="BG-X","EG",IF(LEFT($E68,2)="BG","G",IF(LEFT($E68,4)="BT-X",IF(LEN($E68)-LEN(SUBSTITUTE($E68,"-",))&gt;2,"","E"),IF(LEN($E68)-LEN(SUBSTITUTE($E68,"-",))&gt;1,"","E")))),"A"))</f>
        <v>E</v>
      </c>
      <c r="U68" s="99" t="s">
        <v>95</v>
      </c>
      <c r="V68" s="99"/>
      <c r="W68" s="315"/>
      <c r="X68" s="38"/>
      <c r="Y68" s="10" t="str">
        <f aca="false">IF(AH68=Y$4,"X","-")</f>
        <v>-</v>
      </c>
      <c r="Z68" s="10" t="str">
        <f aca="false">IF(Y68="X","X",IF($AH68=Z$4,"X","-"))</f>
        <v>-</v>
      </c>
      <c r="AA68" s="10" t="str">
        <f aca="false">IF(Z68="X","X",IF($AH68=AA$4,"X","-"))</f>
        <v>X</v>
      </c>
      <c r="AB68" s="10" t="str">
        <f aca="false">IF(AA68="X","X",IF($AH68=AB$4,"X","-"))</f>
        <v>X</v>
      </c>
      <c r="AC68" s="10" t="str">
        <f aca="false">IF(AB68="X","X",IF($AH68=AC$4,"X","-"))</f>
        <v>X</v>
      </c>
      <c r="AD68" s="10" t="str">
        <f aca="false">IF(AC68="X","X",IF($AH68=AD$4,"X","-"))</f>
        <v>X</v>
      </c>
      <c r="AE68" s="10" t="str">
        <f aca="false">IF(AD68="X","X",IF($AH68=AE$4,"X","-"))</f>
        <v>X</v>
      </c>
      <c r="AF68" s="38"/>
      <c r="AG68" s="10" t="s">
        <v>26</v>
      </c>
      <c r="AH68" s="110" t="s">
        <v>26</v>
      </c>
      <c r="AI68" s="38"/>
      <c r="AJ68" s="13" t="str">
        <f aca="false">IF(ISERROR(FIND("/",R68)),R68,LEFT(R68,FIND(CHAR(1),SUBSTITUTE(R68,"/",CHAR(1),LEN(R68)-LEN(SUBSTITUTE(R68,"/",""))))-1))</f>
        <v>/rsm:CrossIndustryInvoice/rsm:SupplyChainTradeTransaction/ram:IncludedSupplyChainTradeLineItem/ram:SpecifiedLineTradeSettlement/ram:SpecifiedTradeAllowanceCharge</v>
      </c>
      <c r="AK68" s="13" t="str">
        <f aca="false">IF(ISERROR(FIND("/",R68)),R68,MID(R68, FIND(CHAR(1),SUBSTITUTE(R68,"/",CHAR(1), LEN(R68)-LEN(SUBSTITUTE(R68,"/","")))), LEN(R68)))</f>
        <v>/ram:Reason</v>
      </c>
      <c r="AL68" s="14" t="n">
        <f aca="false">COUNTIFS(R$4:R68,AJ68)</f>
        <v>2</v>
      </c>
      <c r="AM68" s="1"/>
      <c r="AN68" s="223" t="str">
        <f aca="false">D68</f>
        <v>SCT_LINE_TS</v>
      </c>
      <c r="AO68" s="166" t="str">
        <f aca="false">E68</f>
        <v>BT-144</v>
      </c>
      <c r="AP68" s="167" t="str">
        <f aca="false">IF(F68="","",F68)</f>
        <v>BT-144</v>
      </c>
      <c r="AQ68" s="99" t="n">
        <f aca="false">LEN(BB68)-LEN(SUBSTITUTE(BB68,"/",""))-1</f>
        <v>5</v>
      </c>
      <c r="AR68" s="99" t="str">
        <f aca="false">H68</f>
        <v>0..1</v>
      </c>
      <c r="AS68" s="97" t="s">
        <v>1504</v>
      </c>
      <c r="AT68" s="97" t="s">
        <v>1505</v>
      </c>
      <c r="AU68" s="98"/>
      <c r="AV68" s="98"/>
      <c r="AW68" s="98" t="s">
        <v>1499</v>
      </c>
      <c r="AX68" s="97" t="s">
        <v>4647</v>
      </c>
      <c r="AY68" s="99" t="str">
        <f aca="false">O68</f>
        <v>0..1</v>
      </c>
      <c r="AZ68" s="100" t="str">
        <f aca="false">P68</f>
        <v>0..1</v>
      </c>
      <c r="BA68" s="54" t="str">
        <f aca="false">Q68</f>
        <v>/rsm:CrossIndustryInvoice
/rsm:SupplyChainTradeTransaction
/ram:IncludedSupplyChainTradeLineItem
/ram:SpecifiedLineTradeSettlement
/ram:SpecifiedTradeAllowanceCharge
/ram:Reason</v>
      </c>
      <c r="BB68" s="109" t="str">
        <f aca="false">R68</f>
        <v>/rsm:CrossIndustryInvoice/rsm:SupplyChainTradeTransaction/ram:IncludedSupplyChainTradeLineItem/ram:SpecifiedLineTradeSettlement/ram:SpecifiedTradeAllowanceCharge/ram:Reason</v>
      </c>
      <c r="BC68" s="99" t="str">
        <f aca="false">IF(S68="","",S68)</f>
        <v>T</v>
      </c>
      <c r="BD68" s="10" t="str">
        <f aca="false">IF(T68="","",T68)</f>
        <v>E</v>
      </c>
      <c r="BE68" s="99" t="str">
        <f aca="false">IF(U68="","",U68)</f>
        <v>0..1</v>
      </c>
      <c r="BF68" s="99" t="str">
        <f aca="false">IF(V68="","",V68)</f>
        <v/>
      </c>
      <c r="BG68" s="315" t="str">
        <f aca="false">IF(W68="","",W68)</f>
        <v/>
      </c>
      <c r="BH68" s="6"/>
      <c r="BI68" s="10" t="str">
        <f aca="false">Y68</f>
        <v>-</v>
      </c>
      <c r="BJ68" s="10" t="str">
        <f aca="false">Z68</f>
        <v>-</v>
      </c>
      <c r="BK68" s="10" t="str">
        <f aca="false">AA68</f>
        <v>X</v>
      </c>
      <c r="BL68" s="10" t="str">
        <f aca="false">AB68</f>
        <v>X</v>
      </c>
      <c r="BM68" s="10" t="str">
        <f aca="false">AC68</f>
        <v>X</v>
      </c>
      <c r="BN68" s="10" t="str">
        <f aca="false">AD68</f>
        <v>X</v>
      </c>
      <c r="BO68" s="10" t="str">
        <f aca="false">AE68</f>
        <v>X</v>
      </c>
      <c r="BP68" s="6"/>
      <c r="BQ68" s="10" t="str">
        <f aca="false">AG68</f>
        <v>BASIC</v>
      </c>
      <c r="BR68" s="110" t="str">
        <f aca="false">AH68</f>
        <v>BASIC</v>
      </c>
      <c r="BS68" s="47"/>
      <c r="BT68" s="49" t="s">
        <v>6862</v>
      </c>
    </row>
    <row r="69" s="11" customFormat="true" ht="89.25" hidden="false" customHeight="false" outlineLevel="0" collapsed="false">
      <c r="A69" s="58" t="str">
        <f aca="false">IF(OR(T69="E",T69="A"),"YES","NO")</f>
        <v>NO</v>
      </c>
      <c r="B69" s="58"/>
      <c r="C69" s="58"/>
      <c r="D69" s="223" t="s">
        <v>5180</v>
      </c>
      <c r="E69" s="170" t="s">
        <v>1506</v>
      </c>
      <c r="F69" s="171"/>
      <c r="G69" s="172" t="n">
        <f aca="false">LEN(R69)-LEN(SUBSTITUTE(R69,"/",""))-1</f>
        <v>4</v>
      </c>
      <c r="H69" s="172" t="s">
        <v>88</v>
      </c>
      <c r="I69" s="173" t="s">
        <v>5245</v>
      </c>
      <c r="J69" s="47" t="s">
        <v>1507</v>
      </c>
      <c r="K69" s="174"/>
      <c r="L69" s="174"/>
      <c r="M69" s="174"/>
      <c r="N69" s="173"/>
      <c r="O69" s="175" t="s">
        <v>88</v>
      </c>
      <c r="P69" s="175" t="str">
        <f aca="false">O69</f>
        <v>1..1</v>
      </c>
      <c r="Q69" s="176" t="s">
        <v>5246</v>
      </c>
      <c r="R69" s="177" t="s">
        <v>1508</v>
      </c>
      <c r="S69" s="172"/>
      <c r="T69" s="178" t="str">
        <f aca="false">IF($E69="","",IF(ISERROR(SEARCH("@",$R69)),IF(LEFT($E69,4)="BG-X","EG",IF(LEFT($E69,2)="BG","G",IF(LEFT($E69,4)="BT-X",IF(LEN($E69)-LEN(SUBSTITUTE($E69,"-",))&gt;2,"","E"),IF(LEN($E69)-LEN(SUBSTITUTE($E69,"-",))&gt;1,"","E")))),"A"))</f>
        <v/>
      </c>
      <c r="U69" s="172" t="s">
        <v>95</v>
      </c>
      <c r="V69" s="172"/>
      <c r="W69" s="365"/>
      <c r="X69" s="38"/>
      <c r="Y69" s="178" t="str">
        <f aca="false">IF(AH69=Y$4,"X","-")</f>
        <v>-</v>
      </c>
      <c r="Z69" s="178" t="str">
        <f aca="false">IF(Y69="X","X",IF($AH69=Z$4,"X","-"))</f>
        <v>-</v>
      </c>
      <c r="AA69" s="178" t="str">
        <f aca="false">IF(Z69="X","X",IF($AH69=AA$4,"X","-"))</f>
        <v>X</v>
      </c>
      <c r="AB69" s="178" t="str">
        <f aca="false">IF(AA69="X","X",IF($AH69=AB$4,"X","-"))</f>
        <v>X</v>
      </c>
      <c r="AC69" s="178" t="str">
        <f aca="false">IF(AB69="X","X",IF($AH69=AC$4,"X","-"))</f>
        <v>X</v>
      </c>
      <c r="AD69" s="178" t="str">
        <f aca="false">IF(AC69="X","X",IF($AH69=AD$4,"X","-"))</f>
        <v>X</v>
      </c>
      <c r="AE69" s="178" t="str">
        <f aca="false">IF(AD69="X","X",IF($AH69=AE$4,"X","-"))</f>
        <v>X</v>
      </c>
      <c r="AF69" s="38"/>
      <c r="AG69" s="178" t="s">
        <v>26</v>
      </c>
      <c r="AH69" s="178" t="s">
        <v>26</v>
      </c>
      <c r="AI69" s="38"/>
      <c r="AJ69" s="13" t="str">
        <f aca="false">IF(ISERROR(FIND("/",R69)),R69,LEFT(R69,FIND(CHAR(1),SUBSTITUTE(R69,"/",CHAR(1),LEN(R69)-LEN(SUBSTITUTE(R69,"/",""))))-1))</f>
        <v>/rsm:CrossIndustryInvoice/rsm:SupplyChainTradeTransaction/ram:IncludedSupplyChainTradeLineItem/ram:SpecifiedLineTradeSettlement</v>
      </c>
      <c r="AK69" s="13" t="str">
        <f aca="false">IF(ISERROR(FIND("/",R69)),R69,MID(R69, FIND(CHAR(1),SUBSTITUTE(R69,"/",CHAR(1), LEN(R69)-LEN(SUBSTITUTE(R69,"/","")))), LEN(R69)))</f>
        <v>/ram:SpecifiedTradeSettlementLineMonetarySummation</v>
      </c>
      <c r="AL69" s="14" t="n">
        <f aca="false">COUNTIFS(R$4:R69,AJ69)</f>
        <v>1</v>
      </c>
      <c r="AM69" s="1"/>
      <c r="AN69" s="223" t="str">
        <f aca="false">D69</f>
        <v>SCT_LINE_TS</v>
      </c>
      <c r="AO69" s="170" t="str">
        <f aca="false">E69</f>
        <v>BT-131-00</v>
      </c>
      <c r="AP69" s="171" t="str">
        <f aca="false">IF(F69="","",F69)</f>
        <v/>
      </c>
      <c r="AQ69" s="172" t="n">
        <f aca="false">LEN(BB69)-LEN(SUBSTITUTE(BB69,"/",""))-1</f>
        <v>4</v>
      </c>
      <c r="AR69" s="172" t="str">
        <f aca="false">H69</f>
        <v>1..1</v>
      </c>
      <c r="AS69" s="173" t="s">
        <v>5247</v>
      </c>
      <c r="AT69" s="173"/>
      <c r="AU69" s="174"/>
      <c r="AV69" s="174"/>
      <c r="AW69" s="174"/>
      <c r="AX69" s="173"/>
      <c r="AY69" s="175" t="str">
        <f aca="false">O69</f>
        <v>1..1</v>
      </c>
      <c r="AZ69" s="175" t="str">
        <f aca="false">P69</f>
        <v>1..1</v>
      </c>
      <c r="BA69" s="176" t="str">
        <f aca="false">Q69</f>
        <v>/rsm:CrossIndustryInvoice
/rsm:SupplyChainTradeTransaction
/ram:IncludedSupplyChainTradeLineItem
/ram:SpecifiedLineTradeSettlement
/ram:SpecifiedTradeSettlementLineMonetarySummation</v>
      </c>
      <c r="BB69" s="177" t="str">
        <f aca="false">R69</f>
        <v>/rsm:CrossIndustryInvoice/rsm:SupplyChainTradeTransaction/ram:IncludedSupplyChainTradeLineItem/ram:SpecifiedLineTradeSettlement/ram:SpecifiedTradeSettlementLineMonetarySummation</v>
      </c>
      <c r="BC69" s="172" t="str">
        <f aca="false">IF(S69="","",S69)</f>
        <v/>
      </c>
      <c r="BD69" s="178" t="str">
        <f aca="false">IF(T69="","",T69)</f>
        <v/>
      </c>
      <c r="BE69" s="172" t="str">
        <f aca="false">IF(U69="","",U69)</f>
        <v>0..1</v>
      </c>
      <c r="BF69" s="172" t="str">
        <f aca="false">IF(V69="","",V69)</f>
        <v/>
      </c>
      <c r="BG69" s="365" t="str">
        <f aca="false">IF(W69="","",W69)</f>
        <v/>
      </c>
      <c r="BH69" s="6"/>
      <c r="BI69" s="178" t="str">
        <f aca="false">Y69</f>
        <v>-</v>
      </c>
      <c r="BJ69" s="178" t="str">
        <f aca="false">Z69</f>
        <v>-</v>
      </c>
      <c r="BK69" s="178" t="str">
        <f aca="false">AA69</f>
        <v>X</v>
      </c>
      <c r="BL69" s="178" t="str">
        <f aca="false">AB69</f>
        <v>X</v>
      </c>
      <c r="BM69" s="178" t="str">
        <f aca="false">AC69</f>
        <v>X</v>
      </c>
      <c r="BN69" s="178" t="str">
        <f aca="false">AD69</f>
        <v>X</v>
      </c>
      <c r="BO69" s="178" t="str">
        <f aca="false">AE69</f>
        <v>X</v>
      </c>
      <c r="BP69" s="6"/>
      <c r="BQ69" s="178" t="str">
        <f aca="false">AG69</f>
        <v>BASIC</v>
      </c>
      <c r="BR69" s="178" t="str">
        <f aca="false">AH69</f>
        <v>BASIC</v>
      </c>
      <c r="BS69" s="47"/>
      <c r="BT69" s="49" t="s">
        <v>6862</v>
      </c>
    </row>
    <row r="70" s="78" customFormat="true" ht="114" hidden="false" customHeight="false" outlineLevel="0" collapsed="false">
      <c r="A70" s="58" t="str">
        <f aca="false">IF(OR(T70="E",T70="A"),"YES","NO")</f>
        <v>YES</v>
      </c>
      <c r="B70" s="58"/>
      <c r="C70" s="58"/>
      <c r="D70" s="223" t="s">
        <v>5180</v>
      </c>
      <c r="E70" s="166" t="s">
        <v>1510</v>
      </c>
      <c r="F70" s="167" t="s">
        <v>1510</v>
      </c>
      <c r="G70" s="99" t="n">
        <f aca="false">LEN(R70)-LEN(SUBSTITUTE(R70,"/",""))-1</f>
        <v>5</v>
      </c>
      <c r="H70" s="99" t="s">
        <v>88</v>
      </c>
      <c r="I70" s="97" t="s">
        <v>1511</v>
      </c>
      <c r="J70" s="97" t="s">
        <v>1512</v>
      </c>
      <c r="K70" s="98" t="s">
        <v>1513</v>
      </c>
      <c r="L70" s="98"/>
      <c r="M70" s="98" t="s">
        <v>5248</v>
      </c>
      <c r="N70" s="97" t="s">
        <v>856</v>
      </c>
      <c r="O70" s="99" t="s">
        <v>88</v>
      </c>
      <c r="P70" s="100" t="str">
        <f aca="false">O70</f>
        <v>1..1</v>
      </c>
      <c r="Q70" s="54" t="s">
        <v>5249</v>
      </c>
      <c r="R70" s="109" t="s">
        <v>1514</v>
      </c>
      <c r="S70" s="99" t="s">
        <v>858</v>
      </c>
      <c r="T70" s="10" t="str">
        <f aca="false">IF($E70="","",IF(ISERROR(SEARCH("@",$R70)),IF(LEFT($E70,4)="BG-X","EG",IF(LEFT($E70,2)="BG","G",IF(LEFT($E70,4)="BT-X",IF(LEN($E70)-LEN(SUBSTITUTE($E70,"-",))&gt;2,"","E"),IF(LEN($E70)-LEN(SUBSTITUTE($E70,"-",))&gt;1,"","E")))),"A"))</f>
        <v>E</v>
      </c>
      <c r="U70" s="99" t="s">
        <v>112</v>
      </c>
      <c r="V70" s="99" t="s">
        <v>140</v>
      </c>
      <c r="W70" s="315"/>
      <c r="X70" s="38"/>
      <c r="Y70" s="10" t="str">
        <f aca="false">IF(AH70=Y$4,"X","-")</f>
        <v>-</v>
      </c>
      <c r="Z70" s="10" t="str">
        <f aca="false">IF(Y70="X","X",IF($AH70=Z$4,"X","-"))</f>
        <v>-</v>
      </c>
      <c r="AA70" s="10" t="str">
        <f aca="false">IF(Z70="X","X",IF($AH70=AA$4,"X","-"))</f>
        <v>X</v>
      </c>
      <c r="AB70" s="10" t="str">
        <f aca="false">IF(AA70="X","X",IF($AH70=AB$4,"X","-"))</f>
        <v>X</v>
      </c>
      <c r="AC70" s="10" t="str">
        <f aca="false">IF(AB70="X","X",IF($AH70=AC$4,"X","-"))</f>
        <v>X</v>
      </c>
      <c r="AD70" s="10" t="str">
        <f aca="false">IF(AC70="X","X",IF($AH70=AD$4,"X","-"))</f>
        <v>X</v>
      </c>
      <c r="AE70" s="10" t="str">
        <f aca="false">IF(AD70="X","X",IF($AH70=AE$4,"X","-"))</f>
        <v>X</v>
      </c>
      <c r="AF70" s="38"/>
      <c r="AG70" s="10" t="s">
        <v>26</v>
      </c>
      <c r="AH70" s="110" t="s">
        <v>26</v>
      </c>
      <c r="AI70" s="38"/>
      <c r="AJ70" s="13" t="str">
        <f aca="false">IF(ISERROR(FIND("/",R70)),R70,LEFT(R70,FIND(CHAR(1),SUBSTITUTE(R70,"/",CHAR(1),LEN(R70)-LEN(SUBSTITUTE(R70,"/",""))))-1))</f>
        <v>/rsm:CrossIndustryInvoice/rsm:SupplyChainTradeTransaction/ram:IncludedSupplyChainTradeLineItem/ram:SpecifiedLineTradeSettlement/ram:SpecifiedTradeSettlementLineMonetarySummation</v>
      </c>
      <c r="AK70" s="13" t="str">
        <f aca="false">IF(ISERROR(FIND("/",R70)),R70,MID(R70, FIND(CHAR(1),SUBSTITUTE(R70,"/",CHAR(1), LEN(R70)-LEN(SUBSTITUTE(R70,"/","")))), LEN(R70)))</f>
        <v>/ram:LineTotalAmount</v>
      </c>
      <c r="AL70" s="14" t="n">
        <f aca="false">COUNTIFS(R$4:R70,AJ70)</f>
        <v>1</v>
      </c>
      <c r="AM70" s="1"/>
      <c r="AN70" s="223" t="str">
        <f aca="false">D70</f>
        <v>SCT_LINE_TS</v>
      </c>
      <c r="AO70" s="166" t="str">
        <f aca="false">E70</f>
        <v>BT-131</v>
      </c>
      <c r="AP70" s="167" t="str">
        <f aca="false">IF(F70="","",F70)</f>
        <v>BT-131</v>
      </c>
      <c r="AQ70" s="99" t="n">
        <f aca="false">LEN(BB70)-LEN(SUBSTITUTE(BB70,"/",""))-1</f>
        <v>5</v>
      </c>
      <c r="AR70" s="99" t="str">
        <f aca="false">H70</f>
        <v>1..1</v>
      </c>
      <c r="AS70" s="97" t="s">
        <v>1515</v>
      </c>
      <c r="AT70" s="97" t="s">
        <v>1516</v>
      </c>
      <c r="AU70" s="98" t="s">
        <v>1517</v>
      </c>
      <c r="AV70" s="98"/>
      <c r="AW70" s="98" t="s">
        <v>5250</v>
      </c>
      <c r="AX70" s="97" t="s">
        <v>5229</v>
      </c>
      <c r="AY70" s="99" t="str">
        <f aca="false">O70</f>
        <v>1..1</v>
      </c>
      <c r="AZ70" s="100" t="str">
        <f aca="false">P70</f>
        <v>1..1</v>
      </c>
      <c r="BA70" s="54" t="str">
        <f aca="false">Q70</f>
        <v>/rsm:CrossIndustryInvoice
/rsm:SupplyChainTradeTransaction
/ram:IncludedSupplyChainTradeLineItem
/ram:SpecifiedLineTradeSettlement
/ram:SpecifiedTradeSettlementLineMonetarySummation
/ram:LineTotalAmount</v>
      </c>
      <c r="BB70" s="109" t="str">
        <f aca="false">R70</f>
        <v>/rsm:CrossIndustryInvoice/rsm:SupplyChainTradeTransaction/ram:IncludedSupplyChainTradeLineItem/ram:SpecifiedLineTradeSettlement/ram:SpecifiedTradeSettlementLineMonetarySummation/ram:LineTotalAmount</v>
      </c>
      <c r="BC70" s="99" t="str">
        <f aca="false">IF(S70="","",S70)</f>
        <v>A</v>
      </c>
      <c r="BD70" s="10" t="str">
        <f aca="false">IF(T70="","",T70)</f>
        <v>E</v>
      </c>
      <c r="BE70" s="99" t="str">
        <f aca="false">IF(U70="","",U70)</f>
        <v>0..n</v>
      </c>
      <c r="BF70" s="99" t="str">
        <f aca="false">IF(V70="","",V70)</f>
        <v>CAR-2, CAR-3</v>
      </c>
      <c r="BG70" s="315" t="str">
        <f aca="false">IF(W70="","",W70)</f>
        <v/>
      </c>
      <c r="BH70" s="6"/>
      <c r="BI70" s="10" t="str">
        <f aca="false">Y70</f>
        <v>-</v>
      </c>
      <c r="BJ70" s="10" t="str">
        <f aca="false">Z70</f>
        <v>-</v>
      </c>
      <c r="BK70" s="10" t="str">
        <f aca="false">AA70</f>
        <v>X</v>
      </c>
      <c r="BL70" s="10" t="str">
        <f aca="false">AB70</f>
        <v>X</v>
      </c>
      <c r="BM70" s="10" t="str">
        <f aca="false">AC70</f>
        <v>X</v>
      </c>
      <c r="BN70" s="10" t="str">
        <f aca="false">AD70</f>
        <v>X</v>
      </c>
      <c r="BO70" s="10" t="str">
        <f aca="false">AE70</f>
        <v>X</v>
      </c>
      <c r="BP70" s="6"/>
      <c r="BQ70" s="10" t="str">
        <f aca="false">AG70</f>
        <v>BASIC</v>
      </c>
      <c r="BR70" s="110" t="str">
        <f aca="false">AH70</f>
        <v>BASIC</v>
      </c>
      <c r="BS70" s="47"/>
      <c r="BT70" s="49" t="s">
        <v>6862</v>
      </c>
    </row>
    <row r="71" s="11" customFormat="true" ht="85.5" hidden="false" customHeight="false" outlineLevel="0" collapsed="false">
      <c r="A71" s="58" t="str">
        <f aca="false">IF(OR(T71="E",T71="A"),"YES","NO")</f>
        <v>NO</v>
      </c>
      <c r="B71" s="58"/>
      <c r="C71" s="58"/>
      <c r="D71" s="231" t="s">
        <v>5302</v>
      </c>
      <c r="E71" s="232" t="s">
        <v>1619</v>
      </c>
      <c r="F71" s="233"/>
      <c r="G71" s="128" t="n">
        <f aca="false">LEN(R71)-LEN(SUBSTITUTE(R71,"/",""))-1</f>
        <v>2</v>
      </c>
      <c r="H71" s="128" t="s">
        <v>88</v>
      </c>
      <c r="I71" s="130" t="s">
        <v>5303</v>
      </c>
      <c r="J71" s="130"/>
      <c r="K71" s="131"/>
      <c r="L71" s="131"/>
      <c r="M71" s="131"/>
      <c r="N71" s="130"/>
      <c r="O71" s="132" t="s">
        <v>88</v>
      </c>
      <c r="P71" s="128" t="str">
        <f aca="false">O71</f>
        <v>1..1</v>
      </c>
      <c r="Q71" s="133" t="s">
        <v>5304</v>
      </c>
      <c r="R71" s="134" t="s">
        <v>1621</v>
      </c>
      <c r="S71" s="128"/>
      <c r="T71" s="135" t="str">
        <f aca="false">IF($E71="","",IF(ISERROR(SEARCH("@",$R71)),IF(LEFT($E71,4)="BG-X","EG",IF(LEFT($E71,2)="BG","G",IF(LEFT($E71,4)="BT-X",IF(LEN($E71)-LEN(SUBSTITUTE($E71,"-",))&gt;2,"","E"),IF(LEN($E71)-LEN(SUBSTITUTE($E71,"-",))&gt;1,"","E")))),"A"))</f>
        <v/>
      </c>
      <c r="U71" s="128" t="s">
        <v>88</v>
      </c>
      <c r="V71" s="128"/>
      <c r="W71" s="362"/>
      <c r="X71" s="38"/>
      <c r="Y71" s="234" t="str">
        <f aca="false">IF(AH71=Y$4,"X","-")</f>
        <v>X</v>
      </c>
      <c r="Z71" s="234" t="str">
        <f aca="false">IF(Y71="X","X",IF($AH71=Z$4,"X","-"))</f>
        <v>X</v>
      </c>
      <c r="AA71" s="234" t="str">
        <f aca="false">IF(Z71="X","X",IF($AH71=AA$4,"X","-"))</f>
        <v>X</v>
      </c>
      <c r="AB71" s="234" t="str">
        <f aca="false">IF(AA71="X","X",IF($AH71=AB$4,"X","-"))</f>
        <v>X</v>
      </c>
      <c r="AC71" s="234" t="str">
        <f aca="false">IF(AB71="X","X",IF($AH71=AC$4,"X","-"))</f>
        <v>X</v>
      </c>
      <c r="AD71" s="234" t="str">
        <f aca="false">IF(AC71="X","X",IF($AH71=AD$4,"X","-"))</f>
        <v>X</v>
      </c>
      <c r="AE71" s="234" t="str">
        <f aca="false">IF(AD71="X","X",IF($AH71=AE$4,"X","-"))</f>
        <v>X</v>
      </c>
      <c r="AF71" s="38"/>
      <c r="AG71" s="234" t="s">
        <v>24</v>
      </c>
      <c r="AH71" s="234" t="s">
        <v>24</v>
      </c>
      <c r="AI71" s="38"/>
      <c r="AJ71" s="13" t="str">
        <f aca="false">IF(ISERROR(FIND("/",R71)),R71,LEFT(R71,FIND(CHAR(1),SUBSTITUTE(R71,"/",CHAR(1),LEN(R71)-LEN(SUBSTITUTE(R71,"/",""))))-1))</f>
        <v>/rsm:CrossIndustryInvoice/rsm:SupplyChainTradeTransaction</v>
      </c>
      <c r="AK71" s="13" t="str">
        <f aca="false">IF(ISERROR(FIND("/",R71)),R71,MID(R71, FIND(CHAR(1),SUBSTITUTE(R71,"/",CHAR(1), LEN(R71)-LEN(SUBSTITUTE(R71,"/","")))), LEN(R71)))</f>
        <v>/ram:ApplicableHeaderTradeAgreement</v>
      </c>
      <c r="AL71" s="14" t="n">
        <f aca="false">COUNTIFS(R$4:R71,AJ71)</f>
        <v>1</v>
      </c>
      <c r="AM71" s="1"/>
      <c r="AN71" s="231" t="str">
        <f aca="false">D71</f>
        <v>SCT_HTA</v>
      </c>
      <c r="AO71" s="232" t="str">
        <f aca="false">E71</f>
        <v>BT-10-00</v>
      </c>
      <c r="AP71" s="233" t="str">
        <f aca="false">IF(F71="","",F71)</f>
        <v/>
      </c>
      <c r="AQ71" s="128" t="n">
        <f aca="false">LEN(BB71)-LEN(SUBSTITUTE(BB71,"/",""))-1</f>
        <v>2</v>
      </c>
      <c r="AR71" s="128" t="str">
        <f aca="false">H71</f>
        <v>1..1</v>
      </c>
      <c r="AS71" s="130" t="s">
        <v>5303</v>
      </c>
      <c r="AT71" s="130" t="s">
        <v>1622</v>
      </c>
      <c r="AU71" s="131"/>
      <c r="AV71" s="131"/>
      <c r="AW71" s="131"/>
      <c r="AX71" s="130"/>
      <c r="AY71" s="132" t="str">
        <f aca="false">O71</f>
        <v>1..1</v>
      </c>
      <c r="AZ71" s="128" t="str">
        <f aca="false">P71</f>
        <v>1..1</v>
      </c>
      <c r="BA71" s="133" t="str">
        <f aca="false">Q71</f>
        <v>/rsm:CrossIndustryInvoice
/rsm:SupplyChainTradeTransaction
/ram:ApplicableHeaderTradeAgreement</v>
      </c>
      <c r="BB71" s="134" t="str">
        <f aca="false">R71</f>
        <v>/rsm:CrossIndustryInvoice/rsm:SupplyChainTradeTransaction/ram:ApplicableHeaderTradeAgreement</v>
      </c>
      <c r="BC71" s="128" t="str">
        <f aca="false">IF(S71="","",S71)</f>
        <v/>
      </c>
      <c r="BD71" s="135" t="str">
        <f aca="false">IF(T71="","",T71)</f>
        <v/>
      </c>
      <c r="BE71" s="128" t="str">
        <f aca="false">IF(U71="","",U71)</f>
        <v>1..1</v>
      </c>
      <c r="BF71" s="128" t="str">
        <f aca="false">IF(V71="","",V71)</f>
        <v/>
      </c>
      <c r="BG71" s="362" t="str">
        <f aca="false">IF(W71="","",W71)</f>
        <v/>
      </c>
      <c r="BH71" s="6"/>
      <c r="BI71" s="234" t="str">
        <f aca="false">Y71</f>
        <v>X</v>
      </c>
      <c r="BJ71" s="234" t="str">
        <f aca="false">Z71</f>
        <v>X</v>
      </c>
      <c r="BK71" s="234" t="str">
        <f aca="false">AA71</f>
        <v>X</v>
      </c>
      <c r="BL71" s="234" t="str">
        <f aca="false">AB71</f>
        <v>X</v>
      </c>
      <c r="BM71" s="234" t="str">
        <f aca="false">AC71</f>
        <v>X</v>
      </c>
      <c r="BN71" s="234" t="str">
        <f aca="false">AD71</f>
        <v>X</v>
      </c>
      <c r="BO71" s="234" t="str">
        <f aca="false">AE71</f>
        <v>X</v>
      </c>
      <c r="BP71" s="6"/>
      <c r="BQ71" s="234" t="str">
        <f aca="false">AG71</f>
        <v>MINIMUM</v>
      </c>
      <c r="BR71" s="234" t="str">
        <f aca="false">AH71</f>
        <v>MINIMUM</v>
      </c>
      <c r="BS71" s="47"/>
      <c r="BT71" s="49" t="s">
        <v>6862</v>
      </c>
    </row>
    <row r="72" s="11" customFormat="true" ht="85.5" hidden="false" customHeight="false" outlineLevel="0" collapsed="false">
      <c r="A72" s="58" t="str">
        <f aca="false">IF(OR(T72="E",T72="A"),"YES","NO")</f>
        <v>YES</v>
      </c>
      <c r="B72" s="58"/>
      <c r="C72" s="58"/>
      <c r="D72" s="236" t="s">
        <v>5302</v>
      </c>
      <c r="E72" s="237" t="s">
        <v>1623</v>
      </c>
      <c r="F72" s="238" t="s">
        <v>1623</v>
      </c>
      <c r="G72" s="99" t="n">
        <f aca="false">LEN(R72)-LEN(SUBSTITUTE(R72,"/",""))-1</f>
        <v>3</v>
      </c>
      <c r="H72" s="99" t="s">
        <v>95</v>
      </c>
      <c r="I72" s="97" t="s">
        <v>1624</v>
      </c>
      <c r="J72" s="97" t="s">
        <v>1625</v>
      </c>
      <c r="K72" s="98" t="s">
        <v>1626</v>
      </c>
      <c r="L72" s="98" t="s">
        <v>1627</v>
      </c>
      <c r="M72" s="98"/>
      <c r="N72" s="97" t="s">
        <v>119</v>
      </c>
      <c r="O72" s="99" t="s">
        <v>95</v>
      </c>
      <c r="P72" s="100" t="str">
        <f aca="false">O72</f>
        <v>0..1</v>
      </c>
      <c r="Q72" s="54" t="s">
        <v>5305</v>
      </c>
      <c r="R72" s="109" t="s">
        <v>1628</v>
      </c>
      <c r="S72" s="99" t="s">
        <v>121</v>
      </c>
      <c r="T72" s="10" t="str">
        <f aca="false">IF($E72="","",IF(ISERROR(SEARCH("@",$R72)),IF(LEFT($E72,4)="BG-X","EG",IF(LEFT($E72,2)="BG","G",IF(LEFT($E72,4)="BT-X",IF(LEN($E72)-LEN(SUBSTITUTE($E72,"-",))&gt;2,"","E"),IF(LEN($E72)-LEN(SUBSTITUTE($E72,"-",))&gt;1,"","E")))),"A"))</f>
        <v>E</v>
      </c>
      <c r="U72" s="99" t="s">
        <v>95</v>
      </c>
      <c r="V72" s="99"/>
      <c r="W72" s="315"/>
      <c r="X72" s="38"/>
      <c r="Y72" s="10" t="str">
        <f aca="false">IF(AH72=Y$4,"X","-")</f>
        <v>X</v>
      </c>
      <c r="Z72" s="10" t="str">
        <f aca="false">IF(Y72="X","X",IF($AH72=Z$4,"X","-"))</f>
        <v>X</v>
      </c>
      <c r="AA72" s="10" t="str">
        <f aca="false">IF(Z72="X","X",IF($AH72=AA$4,"X","-"))</f>
        <v>X</v>
      </c>
      <c r="AB72" s="10" t="str">
        <f aca="false">IF(AA72="X","X",IF($AH72=AB$4,"X","-"))</f>
        <v>X</v>
      </c>
      <c r="AC72" s="10" t="str">
        <f aca="false">IF(AB72="X","X",IF($AH72=AC$4,"X","-"))</f>
        <v>X</v>
      </c>
      <c r="AD72" s="10" t="str">
        <f aca="false">IF(AC72="X","X",IF($AH72=AD$4,"X","-"))</f>
        <v>X</v>
      </c>
      <c r="AE72" s="10" t="str">
        <f aca="false">IF(AD72="X","X",IF($AH72=AE$4,"X","-"))</f>
        <v>X</v>
      </c>
      <c r="AF72" s="38"/>
      <c r="AG72" s="10" t="s">
        <v>24</v>
      </c>
      <c r="AH72" s="110" t="s">
        <v>24</v>
      </c>
      <c r="AI72" s="38"/>
      <c r="AJ72" s="13" t="str">
        <f aca="false">IF(ISERROR(FIND("/",R72)),R72,LEFT(R72,FIND(CHAR(1),SUBSTITUTE(R72,"/",CHAR(1),LEN(R72)-LEN(SUBSTITUTE(R72,"/",""))))-1))</f>
        <v>/rsm:CrossIndustryInvoice/rsm:SupplyChainTradeTransaction/ram:ApplicableHeaderTradeAgreement</v>
      </c>
      <c r="AK72" s="13" t="str">
        <f aca="false">IF(ISERROR(FIND("/",R72)),R72,MID(R72, FIND(CHAR(1),SUBSTITUTE(R72,"/",CHAR(1), LEN(R72)-LEN(SUBSTITUTE(R72,"/","")))), LEN(R72)))</f>
        <v>/ram:BuyerReference</v>
      </c>
      <c r="AL72" s="14" t="n">
        <f aca="false">COUNTIFS(R$4:R72,AJ72)</f>
        <v>1</v>
      </c>
      <c r="AM72" s="1"/>
      <c r="AN72" s="236" t="str">
        <f aca="false">D72</f>
        <v>SCT_HTA</v>
      </c>
      <c r="AO72" s="237" t="str">
        <f aca="false">E72</f>
        <v>BT-10</v>
      </c>
      <c r="AP72" s="238" t="str">
        <f aca="false">IF(F72="","",F72)</f>
        <v>BT-10</v>
      </c>
      <c r="AQ72" s="99" t="n">
        <f aca="false">LEN(BB72)-LEN(SUBSTITUTE(BB72,"/",""))-1</f>
        <v>3</v>
      </c>
      <c r="AR72" s="99" t="str">
        <f aca="false">H72</f>
        <v>0..1</v>
      </c>
      <c r="AS72" s="97" t="s">
        <v>1629</v>
      </c>
      <c r="AT72" s="97" t="s">
        <v>1630</v>
      </c>
      <c r="AU72" s="98" t="s">
        <v>1631</v>
      </c>
      <c r="AV72" s="98" t="s">
        <v>1632</v>
      </c>
      <c r="AW72" s="98"/>
      <c r="AX72" s="97" t="s">
        <v>4647</v>
      </c>
      <c r="AY72" s="99" t="str">
        <f aca="false">O72</f>
        <v>0..1</v>
      </c>
      <c r="AZ72" s="100" t="str">
        <f aca="false">P72</f>
        <v>0..1</v>
      </c>
      <c r="BA72" s="54" t="str">
        <f aca="false">Q72</f>
        <v>/rsm:CrossIndustryInvoice
/rsm:SupplyChainTradeTransaction
/ram:ApplicableHeaderTradeAgreement
/ram:BuyerReference</v>
      </c>
      <c r="BB72" s="109" t="str">
        <f aca="false">R72</f>
        <v>/rsm:CrossIndustryInvoice/rsm:SupplyChainTradeTransaction/ram:ApplicableHeaderTradeAgreement/ram:BuyerReference</v>
      </c>
      <c r="BC72" s="99" t="str">
        <f aca="false">IF(S72="","",S72)</f>
        <v>T</v>
      </c>
      <c r="BD72" s="10" t="str">
        <f aca="false">IF(T72="","",T72)</f>
        <v>E</v>
      </c>
      <c r="BE72" s="99" t="str">
        <f aca="false">IF(U72="","",U72)</f>
        <v>0..1</v>
      </c>
      <c r="BF72" s="99" t="str">
        <f aca="false">IF(V72="","",V72)</f>
        <v/>
      </c>
      <c r="BG72" s="315" t="str">
        <f aca="false">IF(W72="","",W72)</f>
        <v/>
      </c>
      <c r="BH72" s="6"/>
      <c r="BI72" s="10" t="str">
        <f aca="false">Y72</f>
        <v>X</v>
      </c>
      <c r="BJ72" s="10" t="str">
        <f aca="false">Z72</f>
        <v>X</v>
      </c>
      <c r="BK72" s="10" t="str">
        <f aca="false">AA72</f>
        <v>X</v>
      </c>
      <c r="BL72" s="10" t="str">
        <f aca="false">AB72</f>
        <v>X</v>
      </c>
      <c r="BM72" s="10" t="str">
        <f aca="false">AC72</f>
        <v>X</v>
      </c>
      <c r="BN72" s="10" t="str">
        <f aca="false">AD72</f>
        <v>X</v>
      </c>
      <c r="BO72" s="10" t="str">
        <f aca="false">AE72</f>
        <v>X</v>
      </c>
      <c r="BP72" s="6"/>
      <c r="BQ72" s="10" t="str">
        <f aca="false">AG72</f>
        <v>MINIMUM</v>
      </c>
      <c r="BR72" s="110" t="str">
        <f aca="false">AH72</f>
        <v>MINIMUM</v>
      </c>
      <c r="BS72" s="47"/>
      <c r="BT72" s="49" t="s">
        <v>6862</v>
      </c>
    </row>
    <row r="73" s="11" customFormat="true" ht="85.5" hidden="false" customHeight="false" outlineLevel="0" collapsed="false">
      <c r="A73" s="58" t="str">
        <f aca="false">IF(OR(T73="E",T73="A"),"YES","NO")</f>
        <v>NO</v>
      </c>
      <c r="B73" s="58"/>
      <c r="C73" s="58"/>
      <c r="D73" s="231" t="s">
        <v>5302</v>
      </c>
      <c r="E73" s="239" t="s">
        <v>1633</v>
      </c>
      <c r="F73" s="240" t="s">
        <v>1633</v>
      </c>
      <c r="G73" s="156" t="n">
        <f aca="false">LEN(R73)-LEN(SUBSTITUTE(R73,"/",""))-1</f>
        <v>3</v>
      </c>
      <c r="H73" s="156" t="s">
        <v>88</v>
      </c>
      <c r="I73" s="158" t="s">
        <v>1634</v>
      </c>
      <c r="J73" s="158" t="s">
        <v>1635</v>
      </c>
      <c r="K73" s="159"/>
      <c r="L73" s="159"/>
      <c r="M73" s="159"/>
      <c r="N73" s="158"/>
      <c r="O73" s="160" t="s">
        <v>88</v>
      </c>
      <c r="P73" s="156" t="str">
        <f aca="false">O73</f>
        <v>1..1</v>
      </c>
      <c r="Q73" s="161" t="s">
        <v>5306</v>
      </c>
      <c r="R73" s="162" t="s">
        <v>1636</v>
      </c>
      <c r="S73" s="156"/>
      <c r="T73" s="163" t="str">
        <f aca="false">IF($E73="","",IF(ISERROR(SEARCH("@",$R73)),IF(LEFT($E73,4)="BG-X","EG",IF(LEFT($E73,2)="BG","G",IF(LEFT($E73,4)="BT-X",IF(LEN($E73)-LEN(SUBSTITUTE($E73,"-",))&gt;2,"","E"),IF(LEN($E73)-LEN(SUBSTITUTE($E73,"-",))&gt;1,"","E")))),"A"))</f>
        <v>G</v>
      </c>
      <c r="U73" s="156" t="s">
        <v>95</v>
      </c>
      <c r="V73" s="156"/>
      <c r="W73" s="364"/>
      <c r="X73" s="38"/>
      <c r="Y73" s="163" t="str">
        <f aca="false">IF(AH73=Y$4,"X","-")</f>
        <v>X</v>
      </c>
      <c r="Z73" s="163" t="str">
        <f aca="false">IF(Y73="X","X",IF($AH73=Z$4,"X","-"))</f>
        <v>X</v>
      </c>
      <c r="AA73" s="163" t="str">
        <f aca="false">IF(Z73="X","X",IF($AH73=AA$4,"X","-"))</f>
        <v>X</v>
      </c>
      <c r="AB73" s="163" t="str">
        <f aca="false">IF(AA73="X","X",IF($AH73=AB$4,"X","-"))</f>
        <v>X</v>
      </c>
      <c r="AC73" s="163" t="str">
        <f aca="false">IF(AB73="X","X",IF($AH73=AC$4,"X","-"))</f>
        <v>X</v>
      </c>
      <c r="AD73" s="163" t="str">
        <f aca="false">IF(AC73="X","X",IF($AH73=AD$4,"X","-"))</f>
        <v>X</v>
      </c>
      <c r="AE73" s="163" t="str">
        <f aca="false">IF(AD73="X","X",IF($AH73=AE$4,"X","-"))</f>
        <v>X</v>
      </c>
      <c r="AF73" s="38"/>
      <c r="AG73" s="163" t="s">
        <v>24</v>
      </c>
      <c r="AH73" s="163" t="s">
        <v>24</v>
      </c>
      <c r="AI73" s="38"/>
      <c r="AJ73" s="13" t="str">
        <f aca="false">IF(ISERROR(FIND("/",R73)),R73,LEFT(R73,FIND(CHAR(1),SUBSTITUTE(R73,"/",CHAR(1),LEN(R73)-LEN(SUBSTITUTE(R73,"/",""))))-1))</f>
        <v>/rsm:CrossIndustryInvoice/rsm:SupplyChainTradeTransaction/ram:ApplicableHeaderTradeAgreement</v>
      </c>
      <c r="AK73" s="13" t="str">
        <f aca="false">IF(ISERROR(FIND("/",R73)),R73,MID(R73, FIND(CHAR(1),SUBSTITUTE(R73,"/",CHAR(1), LEN(R73)-LEN(SUBSTITUTE(R73,"/","")))), LEN(R73)))</f>
        <v>/ram:SellerTradeParty</v>
      </c>
      <c r="AL73" s="14" t="n">
        <f aca="false">COUNTIFS(R$4:R73,AJ73)</f>
        <v>1</v>
      </c>
      <c r="AM73" s="1"/>
      <c r="AN73" s="231" t="str">
        <f aca="false">D73</f>
        <v>SCT_HTA</v>
      </c>
      <c r="AO73" s="239" t="str">
        <f aca="false">E73</f>
        <v>BG-4</v>
      </c>
      <c r="AP73" s="240" t="str">
        <f aca="false">IF(F73="","",F73)</f>
        <v>BG-4</v>
      </c>
      <c r="AQ73" s="156" t="n">
        <f aca="false">LEN(BB73)-LEN(SUBSTITUTE(BB73,"/",""))-1</f>
        <v>3</v>
      </c>
      <c r="AR73" s="156" t="str">
        <f aca="false">H73</f>
        <v>1..1</v>
      </c>
      <c r="AS73" s="158" t="s">
        <v>1637</v>
      </c>
      <c r="AT73" s="158" t="s">
        <v>1638</v>
      </c>
      <c r="AU73" s="159"/>
      <c r="AV73" s="159"/>
      <c r="AW73" s="159"/>
      <c r="AX73" s="158"/>
      <c r="AY73" s="160" t="str">
        <f aca="false">O73</f>
        <v>1..1</v>
      </c>
      <c r="AZ73" s="156" t="str">
        <f aca="false">P73</f>
        <v>1..1</v>
      </c>
      <c r="BA73" s="161" t="str">
        <f aca="false">Q73</f>
        <v>/rsm:CrossIndustryInvoice
/rsm:SupplyChainTradeTransaction
/ram:ApplicableHeaderTradeAgreement
/ram:SellerTradeParty</v>
      </c>
      <c r="BB73" s="162" t="str">
        <f aca="false">R73</f>
        <v>/rsm:CrossIndustryInvoice/rsm:SupplyChainTradeTransaction/ram:ApplicableHeaderTradeAgreement/ram:SellerTradeParty</v>
      </c>
      <c r="BC73" s="156" t="str">
        <f aca="false">IF(S73="","",S73)</f>
        <v/>
      </c>
      <c r="BD73" s="163" t="str">
        <f aca="false">IF(T73="","",T73)</f>
        <v>G</v>
      </c>
      <c r="BE73" s="156" t="str">
        <f aca="false">IF(U73="","",U73)</f>
        <v>0..1</v>
      </c>
      <c r="BF73" s="156" t="str">
        <f aca="false">IF(V73="","",V73)</f>
        <v/>
      </c>
      <c r="BG73" s="364" t="str">
        <f aca="false">IF(W73="","",W73)</f>
        <v/>
      </c>
      <c r="BH73" s="6"/>
      <c r="BI73" s="163" t="str">
        <f aca="false">Y73</f>
        <v>X</v>
      </c>
      <c r="BJ73" s="163" t="str">
        <f aca="false">Z73</f>
        <v>X</v>
      </c>
      <c r="BK73" s="163" t="str">
        <f aca="false">AA73</f>
        <v>X</v>
      </c>
      <c r="BL73" s="163" t="str">
        <f aca="false">AB73</f>
        <v>X</v>
      </c>
      <c r="BM73" s="163" t="str">
        <f aca="false">AC73</f>
        <v>X</v>
      </c>
      <c r="BN73" s="163" t="str">
        <f aca="false">AD73</f>
        <v>X</v>
      </c>
      <c r="BO73" s="163" t="str">
        <f aca="false">AE73</f>
        <v>X</v>
      </c>
      <c r="BP73" s="6"/>
      <c r="BQ73" s="163" t="str">
        <f aca="false">AG73</f>
        <v>MINIMUM</v>
      </c>
      <c r="BR73" s="163" t="str">
        <f aca="false">AH73</f>
        <v>MINIMUM</v>
      </c>
      <c r="BS73" s="47"/>
      <c r="BT73" s="49" t="s">
        <v>6862</v>
      </c>
    </row>
    <row r="74" customFormat="false" ht="102" hidden="false" customHeight="false" outlineLevel="0" collapsed="false">
      <c r="A74" s="58" t="str">
        <f aca="false">IF(OR(T74="E",T74="A"),"YES","NO")</f>
        <v>YES</v>
      </c>
      <c r="B74" s="58"/>
      <c r="C74" s="58"/>
      <c r="D74" s="236" t="s">
        <v>5302</v>
      </c>
      <c r="E74" s="237" t="s">
        <v>1639</v>
      </c>
      <c r="F74" s="238"/>
      <c r="G74" s="99" t="n">
        <f aca="false">LEN(R74)-LEN(SUBSTITUTE(R74,"/",""))-1</f>
        <v>4</v>
      </c>
      <c r="H74" s="99" t="s">
        <v>112</v>
      </c>
      <c r="I74" s="97" t="s">
        <v>1640</v>
      </c>
      <c r="J74" s="97" t="s">
        <v>1641</v>
      </c>
      <c r="K74" s="98" t="s">
        <v>1642</v>
      </c>
      <c r="L74" s="98"/>
      <c r="M74" s="98" t="s">
        <v>1643</v>
      </c>
      <c r="N74" s="97" t="s">
        <v>137</v>
      </c>
      <c r="O74" s="99" t="s">
        <v>112</v>
      </c>
      <c r="P74" s="100" t="str">
        <f aca="false">O74</f>
        <v>0..n</v>
      </c>
      <c r="Q74" s="54" t="s">
        <v>5309</v>
      </c>
      <c r="R74" s="109" t="s">
        <v>1644</v>
      </c>
      <c r="S74" s="99" t="s">
        <v>139</v>
      </c>
      <c r="T74" s="10" t="str">
        <f aca="false">IF($E74="","",IF(ISERROR(SEARCH("@",$R74)),IF(LEFT($E74,4)="BG-X","EG",IF(LEFT($E74,2)="BG","G",IF(LEFT($E74,4)="BT-X",IF(LEN($E74)-LEN(SUBSTITUTE($E74,"-",))&gt;2,"","E"),IF(LEN($E74)-LEN(SUBSTITUTE($E74,"-",))&gt;1,"","E")))),"A"))</f>
        <v>E</v>
      </c>
      <c r="U74" s="99" t="s">
        <v>112</v>
      </c>
      <c r="V74" s="99" t="s">
        <v>1645</v>
      </c>
      <c r="W74" s="315" t="s">
        <v>5019</v>
      </c>
      <c r="X74" s="38"/>
      <c r="Y74" s="10" t="str">
        <f aca="false">IF(AH74=Y$4,"X","-")</f>
        <v>-</v>
      </c>
      <c r="Z74" s="10" t="str">
        <f aca="false">IF(Y74="X","X",IF($AH74=Z$4,"X","-"))</f>
        <v>X</v>
      </c>
      <c r="AA74" s="10" t="str">
        <f aca="false">IF(Z74="X","X",IF($AH74=AA$4,"X","-"))</f>
        <v>X</v>
      </c>
      <c r="AB74" s="10" t="str">
        <f aca="false">IF(AA74="X","X",IF($AH74=AB$4,"X","-"))</f>
        <v>X</v>
      </c>
      <c r="AC74" s="10" t="str">
        <f aca="false">IF(AB74="X","X",IF($AH74=AC$4,"X","-"))</f>
        <v>X</v>
      </c>
      <c r="AD74" s="10" t="str">
        <f aca="false">IF(AC74="X","X",IF($AH74=AD$4,"X","-"))</f>
        <v>X</v>
      </c>
      <c r="AE74" s="10" t="str">
        <f aca="false">IF(AD74="X","X",IF($AH74=AE$4,"X","-"))</f>
        <v>X</v>
      </c>
      <c r="AF74" s="38"/>
      <c r="AG74" s="10" t="s">
        <v>25</v>
      </c>
      <c r="AH74" s="110" t="s">
        <v>25</v>
      </c>
      <c r="AI74" s="38"/>
      <c r="AJ74" s="13" t="str">
        <f aca="false">IF(ISERROR(FIND("/",R74)),R74,LEFT(R74,FIND(CHAR(1),SUBSTITUTE(R74,"/",CHAR(1),LEN(R74)-LEN(SUBSTITUTE(R74,"/",""))))-1))</f>
        <v>/rsm:CrossIndustryInvoice/rsm:SupplyChainTradeTransaction/ram:ApplicableHeaderTradeAgreement/ram:SellerTradeParty</v>
      </c>
      <c r="AK74" s="13" t="str">
        <f aca="false">IF(ISERROR(FIND("/",R74)),R74,MID(R74, FIND(CHAR(1),SUBSTITUTE(R74,"/",CHAR(1), LEN(R74)-LEN(SUBSTITUTE(R74,"/","")))), LEN(R74)))</f>
        <v>/ram:ID</v>
      </c>
      <c r="AL74" s="14" t="n">
        <f aca="false">COUNTIFS(R$4:R74,AJ74)</f>
        <v>1</v>
      </c>
      <c r="AN74" s="236" t="str">
        <f aca="false">D74</f>
        <v>SCT_HTA</v>
      </c>
      <c r="AO74" s="237" t="str">
        <f aca="false">E74</f>
        <v>BT-29</v>
      </c>
      <c r="AP74" s="238" t="str">
        <f aca="false">IF(F74="","",F74)</f>
        <v/>
      </c>
      <c r="AQ74" s="99" t="n">
        <f aca="false">LEN(BB74)-LEN(SUBSTITUTE(BB74,"/",""))-1</f>
        <v>4</v>
      </c>
      <c r="AR74" s="99" t="str">
        <f aca="false">H74</f>
        <v>0..n</v>
      </c>
      <c r="AS74" s="97" t="s">
        <v>1647</v>
      </c>
      <c r="AT74" s="97" t="s">
        <v>1648</v>
      </c>
      <c r="AU74" s="98" t="s">
        <v>5310</v>
      </c>
      <c r="AV74" s="98" t="s">
        <v>5311</v>
      </c>
      <c r="AW74" s="98" t="s">
        <v>1649</v>
      </c>
      <c r="AX74" s="97" t="s">
        <v>2190</v>
      </c>
      <c r="AY74" s="99" t="str">
        <f aca="false">O74</f>
        <v>0..n</v>
      </c>
      <c r="AZ74" s="100" t="str">
        <f aca="false">P74</f>
        <v>0..n</v>
      </c>
      <c r="BA74" s="54" t="str">
        <f aca="false">Q74</f>
        <v>/rsm:CrossIndustryInvoice
/rsm:SupplyChainTradeTransaction
/ram:ApplicableHeaderTradeAgreement
/ram:SellerTradeParty
/ram:ID</v>
      </c>
      <c r="BB74" s="109" t="str">
        <f aca="false">R74</f>
        <v>/rsm:CrossIndustryInvoice/rsm:SupplyChainTradeTransaction/ram:ApplicableHeaderTradeAgreement/ram:SellerTradeParty/ram:ID</v>
      </c>
      <c r="BC74" s="99" t="str">
        <f aca="false">IF(S74="","",S74)</f>
        <v>I</v>
      </c>
      <c r="BD74" s="10" t="str">
        <f aca="false">IF(T74="","",T74)</f>
        <v>E</v>
      </c>
      <c r="BE74" s="99" t="str">
        <f aca="false">IF(U74="","",U74)</f>
        <v>0..n</v>
      </c>
      <c r="BF74" s="99" t="str">
        <f aca="false">IF(V74="","",V74)</f>
        <v>SYN-1, CAR-3</v>
      </c>
      <c r="BG74" s="315" t="str">
        <f aca="false">IF(W74="","",W74)</f>
        <v>GloablID, if global identifier exists and can be stated in @schemeID, ID else</v>
      </c>
      <c r="BH74" s="6"/>
      <c r="BI74" s="10" t="str">
        <f aca="false">Y74</f>
        <v>-</v>
      </c>
      <c r="BJ74" s="10" t="str">
        <f aca="false">Z74</f>
        <v>X</v>
      </c>
      <c r="BK74" s="10" t="str">
        <f aca="false">AA74</f>
        <v>X</v>
      </c>
      <c r="BL74" s="10" t="str">
        <f aca="false">AB74</f>
        <v>X</v>
      </c>
      <c r="BM74" s="10" t="str">
        <f aca="false">AC74</f>
        <v>X</v>
      </c>
      <c r="BN74" s="10" t="str">
        <f aca="false">AD74</f>
        <v>X</v>
      </c>
      <c r="BO74" s="10" t="str">
        <f aca="false">AE74</f>
        <v>X</v>
      </c>
      <c r="BP74" s="6"/>
      <c r="BQ74" s="10" t="str">
        <f aca="false">AG74</f>
        <v>BASIC WL</v>
      </c>
      <c r="BR74" s="110" t="str">
        <f aca="false">AH74</f>
        <v>BASIC WL</v>
      </c>
      <c r="BS74" s="47"/>
      <c r="BT74" s="49" t="s">
        <v>6862</v>
      </c>
    </row>
    <row r="75" customFormat="false" ht="85.5" hidden="false" customHeight="false" outlineLevel="0" collapsed="false">
      <c r="A75" s="58" t="str">
        <f aca="false">IF(OR(T75="E",T75="A"),"YES","NO")</f>
        <v>NO</v>
      </c>
      <c r="B75" s="58"/>
      <c r="C75" s="58"/>
      <c r="D75" s="236" t="s">
        <v>5302</v>
      </c>
      <c r="E75" s="237" t="s">
        <v>1650</v>
      </c>
      <c r="F75" s="238" t="s">
        <v>6871</v>
      </c>
      <c r="G75" s="99" t="n">
        <f aca="false">LEN(R75)-LEN(SUBSTITUTE(R75,"/",""))-1</f>
        <v>4</v>
      </c>
      <c r="H75" s="99" t="s">
        <v>112</v>
      </c>
      <c r="I75" s="139" t="s">
        <v>5312</v>
      </c>
      <c r="J75" s="97" t="s">
        <v>1641</v>
      </c>
      <c r="K75" s="98" t="s">
        <v>5019</v>
      </c>
      <c r="L75" s="98" t="s">
        <v>1654</v>
      </c>
      <c r="M75" s="98" t="s">
        <v>5019</v>
      </c>
      <c r="N75" s="97"/>
      <c r="O75" s="99" t="s">
        <v>112</v>
      </c>
      <c r="P75" s="100" t="str">
        <f aca="false">O75</f>
        <v>0..n</v>
      </c>
      <c r="Q75" s="54" t="s">
        <v>5313</v>
      </c>
      <c r="R75" s="109" t="s">
        <v>1655</v>
      </c>
      <c r="S75" s="99"/>
      <c r="T75" s="10" t="str">
        <f aca="false">IF($E75="","",IF(ISERROR(SEARCH("@",$R75)),IF(LEFT($E75,4)="BG-X","EG",IF(LEFT($E75,2)="BG","G",IF(LEFT($E75,4)="BT-X",IF(LEN($E75)-LEN(SUBSTITUTE($E75,"-",))&gt;2,"","E"),IF(LEN($E75)-LEN(SUBSTITUTE($E75,"-",))&gt;1,"","E")))),"A"))</f>
        <v/>
      </c>
      <c r="U75" s="99" t="s">
        <v>112</v>
      </c>
      <c r="V75" s="99" t="s">
        <v>1645</v>
      </c>
      <c r="W75" s="315" t="s">
        <v>5019</v>
      </c>
      <c r="X75" s="38"/>
      <c r="Y75" s="10" t="str">
        <f aca="false">IF(AH75=Y$4,"X","-")</f>
        <v>-</v>
      </c>
      <c r="Z75" s="10" t="str">
        <f aca="false">IF(Y75="X","X",IF($AH75=Z$4,"X","-"))</f>
        <v>X</v>
      </c>
      <c r="AA75" s="10" t="str">
        <f aca="false">IF(Z75="X","X",IF($AH75=AA$4,"X","-"))</f>
        <v>X</v>
      </c>
      <c r="AB75" s="10" t="str">
        <f aca="false">IF(AA75="X","X",IF($AH75=AB$4,"X","-"))</f>
        <v>X</v>
      </c>
      <c r="AC75" s="10" t="str">
        <f aca="false">IF(AB75="X","X",IF($AH75=AC$4,"X","-"))</f>
        <v>X</v>
      </c>
      <c r="AD75" s="10" t="str">
        <f aca="false">IF(AC75="X","X",IF($AH75=AD$4,"X","-"))</f>
        <v>X</v>
      </c>
      <c r="AE75" s="10" t="str">
        <f aca="false">IF(AD75="X","X",IF($AH75=AE$4,"X","-"))</f>
        <v>X</v>
      </c>
      <c r="AF75" s="38"/>
      <c r="AG75" s="10" t="s">
        <v>25</v>
      </c>
      <c r="AH75" s="110" t="s">
        <v>25</v>
      </c>
      <c r="AI75" s="38"/>
      <c r="AJ75" s="13" t="str">
        <f aca="false">IF(ISERROR(FIND("/",R75)),R75,LEFT(R75,FIND(CHAR(1),SUBSTITUTE(R75,"/",CHAR(1),LEN(R75)-LEN(SUBSTITUTE(R75,"/",""))))-1))</f>
        <v>/rsm:CrossIndustryInvoice/rsm:SupplyChainTradeTransaction/ram:ApplicableHeaderTradeAgreement/ram:SellerTradeParty</v>
      </c>
      <c r="AK75" s="13" t="str">
        <f aca="false">IF(ISERROR(FIND("/",R75)),R75,MID(R75, FIND(CHAR(1),SUBSTITUTE(R75,"/",CHAR(1), LEN(R75)-LEN(SUBSTITUTE(R75,"/","")))), LEN(R75)))</f>
        <v>/ram:GlobalID</v>
      </c>
      <c r="AL75" s="14" t="n">
        <f aca="false">COUNTIFS(R$4:R75,AJ75)</f>
        <v>1</v>
      </c>
      <c r="AN75" s="236" t="str">
        <f aca="false">D75</f>
        <v>SCT_HTA</v>
      </c>
      <c r="AO75" s="237" t="str">
        <f aca="false">E75</f>
        <v>BT-29-0</v>
      </c>
      <c r="AP75" s="238" t="str">
        <f aca="false">IF(F75="","",F75)</f>
        <v>BT-29a</v>
      </c>
      <c r="AQ75" s="99" t="n">
        <f aca="false">LEN(BB75)-LEN(SUBSTITUTE(BB75,"/",""))-1</f>
        <v>4</v>
      </c>
      <c r="AR75" s="99" t="str">
        <f aca="false">H75</f>
        <v>0..n</v>
      </c>
      <c r="AS75" s="139" t="s">
        <v>5314</v>
      </c>
      <c r="AT75" s="97" t="s">
        <v>5315</v>
      </c>
      <c r="AU75" s="98" t="s">
        <v>1657</v>
      </c>
      <c r="AV75" s="98" t="s">
        <v>5311</v>
      </c>
      <c r="AW75" s="98"/>
      <c r="AX75" s="97"/>
      <c r="AY75" s="99" t="str">
        <f aca="false">O75</f>
        <v>0..n</v>
      </c>
      <c r="AZ75" s="100" t="str">
        <f aca="false">P75</f>
        <v>0..n</v>
      </c>
      <c r="BA75" s="54" t="str">
        <f aca="false">Q75</f>
        <v>/rsm:CrossIndustryInvoice
/rsm:SupplyChainTradeTransaction
/ram:ApplicableHeaderTradeAgreement
/ram:SellerTradeParty
/ram:GlobalID</v>
      </c>
      <c r="BB75" s="109" t="str">
        <f aca="false">R75</f>
        <v>/rsm:CrossIndustryInvoice/rsm:SupplyChainTradeTransaction/ram:ApplicableHeaderTradeAgreement/ram:SellerTradeParty/ram:GlobalID</v>
      </c>
      <c r="BC75" s="99" t="str">
        <f aca="false">IF(S75="","",S75)</f>
        <v/>
      </c>
      <c r="BD75" s="10" t="str">
        <f aca="false">IF(T75="","",T75)</f>
        <v/>
      </c>
      <c r="BE75" s="99" t="str">
        <f aca="false">IF(U75="","",U75)</f>
        <v>0..n</v>
      </c>
      <c r="BF75" s="99" t="str">
        <f aca="false">IF(V75="","",V75)</f>
        <v>SYN-1, CAR-3</v>
      </c>
      <c r="BG75" s="315" t="str">
        <f aca="false">IF(W75="","",W75)</f>
        <v>GloablID, if global identifier exists and can be stated in @schemeID, ID else</v>
      </c>
      <c r="BH75" s="6"/>
      <c r="BI75" s="10" t="str">
        <f aca="false">Y75</f>
        <v>-</v>
      </c>
      <c r="BJ75" s="10" t="str">
        <f aca="false">Z75</f>
        <v>X</v>
      </c>
      <c r="BK75" s="10" t="str">
        <f aca="false">AA75</f>
        <v>X</v>
      </c>
      <c r="BL75" s="10" t="str">
        <f aca="false">AB75</f>
        <v>X</v>
      </c>
      <c r="BM75" s="10" t="str">
        <f aca="false">AC75</f>
        <v>X</v>
      </c>
      <c r="BN75" s="10" t="str">
        <f aca="false">AD75</f>
        <v>X</v>
      </c>
      <c r="BO75" s="10" t="str">
        <f aca="false">AE75</f>
        <v>X</v>
      </c>
      <c r="BP75" s="6"/>
      <c r="BQ75" s="10" t="str">
        <f aca="false">AG75</f>
        <v>BASIC WL</v>
      </c>
      <c r="BR75" s="110" t="str">
        <f aca="false">AH75</f>
        <v>BASIC WL</v>
      </c>
      <c r="BS75" s="47"/>
      <c r="BT75" s="49" t="s">
        <v>6862</v>
      </c>
    </row>
    <row r="76" customFormat="false" ht="89.25" hidden="false" customHeight="false" outlineLevel="0" collapsed="false">
      <c r="A76" s="58" t="str">
        <f aca="false">IF(OR(T76="E",T76="A"),"YES","NO")</f>
        <v>YES</v>
      </c>
      <c r="B76" s="58"/>
      <c r="C76" s="58"/>
      <c r="D76" s="236" t="s">
        <v>5302</v>
      </c>
      <c r="E76" s="237" t="s">
        <v>1659</v>
      </c>
      <c r="F76" s="238" t="s">
        <v>6872</v>
      </c>
      <c r="G76" s="99" t="n">
        <f aca="false">LEN(R76)-LEN(SUBSTITUTE(R76,"/",""))-1</f>
        <v>5</v>
      </c>
      <c r="H76" s="99" t="s">
        <v>95</v>
      </c>
      <c r="I76" s="139" t="s">
        <v>1660</v>
      </c>
      <c r="J76" s="97" t="s">
        <v>355</v>
      </c>
      <c r="K76" s="98" t="s">
        <v>1661</v>
      </c>
      <c r="L76" s="98" t="s">
        <v>1662</v>
      </c>
      <c r="M76" s="98"/>
      <c r="N76" s="97" t="s">
        <v>358</v>
      </c>
      <c r="O76" s="99" t="s">
        <v>88</v>
      </c>
      <c r="P76" s="100" t="str">
        <f aca="false">O76</f>
        <v>1..1</v>
      </c>
      <c r="Q76" s="54" t="s">
        <v>5318</v>
      </c>
      <c r="R76" s="109" t="s">
        <v>1663</v>
      </c>
      <c r="S76" s="99" t="s">
        <v>360</v>
      </c>
      <c r="T76" s="10" t="str">
        <f aca="false">IF($E76="","",IF(ISERROR(SEARCH("@",$R76)),IF(LEFT($E76,4)="BG-X","EG",IF(LEFT($E76,2)="BG","G",IF(LEFT($E76,4)="BT-X",IF(LEN($E76)-LEN(SUBSTITUTE($E76,"-",))&gt;2,"","E"),IF(LEN($E76)-LEN(SUBSTITUTE($E76,"-",))&gt;1,"","E")))),"A"))</f>
        <v>A</v>
      </c>
      <c r="U76" s="99" t="s">
        <v>95</v>
      </c>
      <c r="V76" s="99"/>
      <c r="W76" s="315"/>
      <c r="X76" s="38"/>
      <c r="Y76" s="10" t="str">
        <f aca="false">IF(AH76=Y$4,"X","-")</f>
        <v>-</v>
      </c>
      <c r="Z76" s="10" t="str">
        <f aca="false">IF(Y76="X","X",IF($AH76=Z$4,"X","-"))</f>
        <v>X</v>
      </c>
      <c r="AA76" s="10" t="str">
        <f aca="false">IF(Z76="X","X",IF($AH76=AA$4,"X","-"))</f>
        <v>X</v>
      </c>
      <c r="AB76" s="10" t="str">
        <f aca="false">IF(AA76="X","X",IF($AH76=AB$4,"X","-"))</f>
        <v>X</v>
      </c>
      <c r="AC76" s="10" t="str">
        <f aca="false">IF(AB76="X","X",IF($AH76=AC$4,"X","-"))</f>
        <v>X</v>
      </c>
      <c r="AD76" s="10" t="str">
        <f aca="false">IF(AC76="X","X",IF($AH76=AD$4,"X","-"))</f>
        <v>X</v>
      </c>
      <c r="AE76" s="10" t="str">
        <f aca="false">IF(AD76="X","X",IF($AH76=AE$4,"X","-"))</f>
        <v>X</v>
      </c>
      <c r="AF76" s="38"/>
      <c r="AG76" s="10" t="s">
        <v>25</v>
      </c>
      <c r="AH76" s="110" t="s">
        <v>25</v>
      </c>
      <c r="AI76" s="38"/>
      <c r="AJ76" s="13" t="str">
        <f aca="false">IF(ISERROR(FIND("/",R76)),R76,LEFT(R76,FIND(CHAR(1),SUBSTITUTE(R76,"/",CHAR(1),LEN(R76)-LEN(SUBSTITUTE(R76,"/",""))))-1))</f>
        <v>/rsm:CrossIndustryInvoice/rsm:SupplyChainTradeTransaction/ram:ApplicableHeaderTradeAgreement/ram:SellerTradeParty/ram:GlobalID</v>
      </c>
      <c r="AK76" s="13" t="str">
        <f aca="false">IF(ISERROR(FIND("/",R76)),R76,MID(R76, FIND(CHAR(1),SUBSTITUTE(R76,"/",CHAR(1), LEN(R76)-LEN(SUBSTITUTE(R76,"/","")))), LEN(R76)))</f>
        <v>/@schemeID</v>
      </c>
      <c r="AL76" s="14" t="n">
        <f aca="false">COUNTIFS(R$4:R76,AJ76)</f>
        <v>1</v>
      </c>
      <c r="AN76" s="236" t="str">
        <f aca="false">D76</f>
        <v>SCT_HTA</v>
      </c>
      <c r="AO76" s="237" t="str">
        <f aca="false">E76</f>
        <v>BT-29-1</v>
      </c>
      <c r="AP76" s="238" t="str">
        <f aca="false">IF(F76="","",F76)</f>
        <v>BT-29a-1</v>
      </c>
      <c r="AQ76" s="99" t="n">
        <f aca="false">LEN(BB76)-LEN(SUBSTITUTE(BB76,"/",""))-1</f>
        <v>5</v>
      </c>
      <c r="AR76" s="99" t="str">
        <f aca="false">H76</f>
        <v>0..1</v>
      </c>
      <c r="AS76" s="139" t="s">
        <v>361</v>
      </c>
      <c r="AT76" s="97" t="s">
        <v>1664</v>
      </c>
      <c r="AU76" s="98" t="s">
        <v>363</v>
      </c>
      <c r="AV76" s="98" t="s">
        <v>1665</v>
      </c>
      <c r="AW76" s="98"/>
      <c r="AX76" s="97"/>
      <c r="AY76" s="99" t="str">
        <f aca="false">O76</f>
        <v>1..1</v>
      </c>
      <c r="AZ76" s="100" t="str">
        <f aca="false">P76</f>
        <v>1..1</v>
      </c>
      <c r="BA76" s="54" t="str">
        <f aca="false">Q76</f>
        <v>/rsm:CrossIndustryInvoice
/rsm:SupplyChainTradeTransaction
/ram:ApplicableHeaderTradeAgreement
/ram:SellerTradeParty
/ram:GlobalID
/@schemeID</v>
      </c>
      <c r="BB76" s="109" t="str">
        <f aca="false">R76</f>
        <v>/rsm:CrossIndustryInvoice/rsm:SupplyChainTradeTransaction/ram:ApplicableHeaderTradeAgreement/ram:SellerTradeParty/ram:GlobalID/@schemeID</v>
      </c>
      <c r="BC76" s="99" t="str">
        <f aca="false">IF(S76="","",S76)</f>
        <v>S</v>
      </c>
      <c r="BD76" s="10" t="str">
        <f aca="false">IF(T76="","",T76)</f>
        <v>A</v>
      </c>
      <c r="BE76" s="99" t="str">
        <f aca="false">IF(U76="","",U76)</f>
        <v>0..1</v>
      </c>
      <c r="BF76" s="99" t="str">
        <f aca="false">IF(V76="","",V76)</f>
        <v/>
      </c>
      <c r="BG76" s="315" t="str">
        <f aca="false">IF(W76="","",W76)</f>
        <v/>
      </c>
      <c r="BH76" s="6"/>
      <c r="BI76" s="10" t="str">
        <f aca="false">Y76</f>
        <v>-</v>
      </c>
      <c r="BJ76" s="10" t="str">
        <f aca="false">Z76</f>
        <v>X</v>
      </c>
      <c r="BK76" s="10" t="str">
        <f aca="false">AA76</f>
        <v>X</v>
      </c>
      <c r="BL76" s="10" t="str">
        <f aca="false">AB76</f>
        <v>X</v>
      </c>
      <c r="BM76" s="10" t="str">
        <f aca="false">AC76</f>
        <v>X</v>
      </c>
      <c r="BN76" s="10" t="str">
        <f aca="false">AD76</f>
        <v>X</v>
      </c>
      <c r="BO76" s="10" t="str">
        <f aca="false">AE76</f>
        <v>X</v>
      </c>
      <c r="BP76" s="6"/>
      <c r="BQ76" s="10" t="str">
        <f aca="false">AG76</f>
        <v>BASIC WL</v>
      </c>
      <c r="BR76" s="110" t="str">
        <f aca="false">AH76</f>
        <v>BASIC WL</v>
      </c>
      <c r="BS76" s="47"/>
      <c r="BT76" s="49" t="s">
        <v>6862</v>
      </c>
    </row>
    <row r="77" customFormat="false" ht="85.5" hidden="false" customHeight="false" outlineLevel="0" collapsed="false">
      <c r="A77" s="58" t="str">
        <f aca="false">IF(OR(T77="E",T77="A"),"YES","NO")</f>
        <v>YES</v>
      </c>
      <c r="B77" s="58"/>
      <c r="C77" s="58"/>
      <c r="D77" s="236" t="s">
        <v>5302</v>
      </c>
      <c r="E77" s="237" t="s">
        <v>1666</v>
      </c>
      <c r="F77" s="238" t="s">
        <v>1666</v>
      </c>
      <c r="G77" s="99" t="n">
        <f aca="false">LEN(R77)-LEN(SUBSTITUTE(R77,"/",""))-1</f>
        <v>4</v>
      </c>
      <c r="H77" s="99" t="s">
        <v>88</v>
      </c>
      <c r="I77" s="97" t="s">
        <v>1667</v>
      </c>
      <c r="J77" s="97" t="s">
        <v>1668</v>
      </c>
      <c r="K77" s="98"/>
      <c r="L77" s="98"/>
      <c r="M77" s="98" t="s">
        <v>5320</v>
      </c>
      <c r="N77" s="97" t="s">
        <v>119</v>
      </c>
      <c r="O77" s="99" t="s">
        <v>88</v>
      </c>
      <c r="P77" s="100" t="str">
        <f aca="false">O77</f>
        <v>1..1</v>
      </c>
      <c r="Q77" s="54" t="s">
        <v>5321</v>
      </c>
      <c r="R77" s="109" t="s">
        <v>1669</v>
      </c>
      <c r="S77" s="99" t="s">
        <v>121</v>
      </c>
      <c r="T77" s="10" t="str">
        <f aca="false">IF($E77="","",IF(ISERROR(SEARCH("@",$R77)),IF(LEFT($E77,4)="BG-X","EG",IF(LEFT($E77,2)="BG","G",IF(LEFT($E77,4)="BT-X",IF(LEN($E77)-LEN(SUBSTITUTE($E77,"-",))&gt;2,"","E"),IF(LEN($E77)-LEN(SUBSTITUTE($E77,"-",))&gt;1,"","E")))),"A"))</f>
        <v>E</v>
      </c>
      <c r="U77" s="99" t="s">
        <v>95</v>
      </c>
      <c r="V77" s="99" t="s">
        <v>177</v>
      </c>
      <c r="W77" s="315"/>
      <c r="X77" s="38"/>
      <c r="Y77" s="10" t="str">
        <f aca="false">IF(AH77=Y$4,"X","-")</f>
        <v>X</v>
      </c>
      <c r="Z77" s="10" t="str">
        <f aca="false">IF(Y77="X","X",IF($AH77=Z$4,"X","-"))</f>
        <v>X</v>
      </c>
      <c r="AA77" s="10" t="str">
        <f aca="false">IF(Z77="X","X",IF($AH77=AA$4,"X","-"))</f>
        <v>X</v>
      </c>
      <c r="AB77" s="10" t="str">
        <f aca="false">IF(AA77="X","X",IF($AH77=AB$4,"X","-"))</f>
        <v>X</v>
      </c>
      <c r="AC77" s="10" t="str">
        <f aca="false">IF(AB77="X","X",IF($AH77=AC$4,"X","-"))</f>
        <v>X</v>
      </c>
      <c r="AD77" s="10" t="str">
        <f aca="false">IF(AC77="X","X",IF($AH77=AD$4,"X","-"))</f>
        <v>X</v>
      </c>
      <c r="AE77" s="10" t="str">
        <f aca="false">IF(AD77="X","X",IF($AH77=AE$4,"X","-"))</f>
        <v>X</v>
      </c>
      <c r="AF77" s="38"/>
      <c r="AG77" s="10" t="s">
        <v>24</v>
      </c>
      <c r="AH77" s="110" t="s">
        <v>24</v>
      </c>
      <c r="AI77" s="38"/>
      <c r="AJ77" s="13" t="str">
        <f aca="false">IF(ISERROR(FIND("/",R77)),R77,LEFT(R77,FIND(CHAR(1),SUBSTITUTE(R77,"/",CHAR(1),LEN(R77)-LEN(SUBSTITUTE(R77,"/",""))))-1))</f>
        <v>/rsm:CrossIndustryInvoice/rsm:SupplyChainTradeTransaction/ram:ApplicableHeaderTradeAgreement/ram:SellerTradeParty</v>
      </c>
      <c r="AK77" s="13" t="str">
        <f aca="false">IF(ISERROR(FIND("/",R77)),R77,MID(R77, FIND(CHAR(1),SUBSTITUTE(R77,"/",CHAR(1), LEN(R77)-LEN(SUBSTITUTE(R77,"/","")))), LEN(R77)))</f>
        <v>/ram:Name</v>
      </c>
      <c r="AL77" s="14" t="n">
        <f aca="false">COUNTIFS(R$4:R77,AJ77)</f>
        <v>1</v>
      </c>
      <c r="AN77" s="236" t="str">
        <f aca="false">D77</f>
        <v>SCT_HTA</v>
      </c>
      <c r="AO77" s="237" t="str">
        <f aca="false">E77</f>
        <v>BT-27</v>
      </c>
      <c r="AP77" s="238" t="str">
        <f aca="false">IF(F77="","",F77)</f>
        <v>BT-27</v>
      </c>
      <c r="AQ77" s="99" t="n">
        <f aca="false">LEN(BB77)-LEN(SUBSTITUTE(BB77,"/",""))-1</f>
        <v>4</v>
      </c>
      <c r="AR77" s="99" t="str">
        <f aca="false">H77</f>
        <v>1..1</v>
      </c>
      <c r="AS77" s="97" t="s">
        <v>1670</v>
      </c>
      <c r="AT77" s="97" t="s">
        <v>1671</v>
      </c>
      <c r="AU77" s="98"/>
      <c r="AV77" s="98"/>
      <c r="AW77" s="98" t="s">
        <v>5322</v>
      </c>
      <c r="AX77" s="97" t="s">
        <v>4647</v>
      </c>
      <c r="AY77" s="99" t="str">
        <f aca="false">O77</f>
        <v>1..1</v>
      </c>
      <c r="AZ77" s="100" t="str">
        <f aca="false">P77</f>
        <v>1..1</v>
      </c>
      <c r="BA77" s="54" t="str">
        <f aca="false">Q77</f>
        <v>/rsm:CrossIndustryInvoice
/rsm:SupplyChainTradeTransaction
/ram:ApplicableHeaderTradeAgreement
/ram:SellerTradeParty
/ram:Name</v>
      </c>
      <c r="BB77" s="109" t="str">
        <f aca="false">R77</f>
        <v>/rsm:CrossIndustryInvoice/rsm:SupplyChainTradeTransaction/ram:ApplicableHeaderTradeAgreement/ram:SellerTradeParty/ram:Name</v>
      </c>
      <c r="BC77" s="99" t="str">
        <f aca="false">IF(S77="","",S77)</f>
        <v>T</v>
      </c>
      <c r="BD77" s="10" t="str">
        <f aca="false">IF(T77="","",T77)</f>
        <v>E</v>
      </c>
      <c r="BE77" s="99" t="str">
        <f aca="false">IF(U77="","",U77)</f>
        <v>0..1</v>
      </c>
      <c r="BF77" s="99" t="str">
        <f aca="false">IF(V77="","",V77)</f>
        <v>CAR-2</v>
      </c>
      <c r="BG77" s="315" t="str">
        <f aca="false">IF(W77="","",W77)</f>
        <v/>
      </c>
      <c r="BH77" s="6"/>
      <c r="BI77" s="10" t="str">
        <f aca="false">Y77</f>
        <v>X</v>
      </c>
      <c r="BJ77" s="10" t="str">
        <f aca="false">Z77</f>
        <v>X</v>
      </c>
      <c r="BK77" s="10" t="str">
        <f aca="false">AA77</f>
        <v>X</v>
      </c>
      <c r="BL77" s="10" t="str">
        <f aca="false">AB77</f>
        <v>X</v>
      </c>
      <c r="BM77" s="10" t="str">
        <f aca="false">AC77</f>
        <v>X</v>
      </c>
      <c r="BN77" s="10" t="str">
        <f aca="false">AD77</f>
        <v>X</v>
      </c>
      <c r="BO77" s="10" t="str">
        <f aca="false">AE77</f>
        <v>X</v>
      </c>
      <c r="BP77" s="6"/>
      <c r="BQ77" s="10" t="str">
        <f aca="false">AG77</f>
        <v>MINIMUM</v>
      </c>
      <c r="BR77" s="110" t="str">
        <f aca="false">AH77</f>
        <v>MINIMUM</v>
      </c>
      <c r="BS77" s="47"/>
      <c r="BT77" s="49" t="s">
        <v>6862</v>
      </c>
    </row>
    <row r="78" customFormat="false" ht="85.5" hidden="false" customHeight="false" outlineLevel="0" collapsed="false">
      <c r="A78" s="58" t="str">
        <f aca="false">IF(OR(T78="E",T78="A"),"YES","NO")</f>
        <v>NO</v>
      </c>
      <c r="B78" s="58"/>
      <c r="C78" s="58"/>
      <c r="D78" s="236" t="s">
        <v>5302</v>
      </c>
      <c r="E78" s="241" t="s">
        <v>1686</v>
      </c>
      <c r="F78" s="242"/>
      <c r="G78" s="172" t="n">
        <f aca="false">LEN(R78)-LEN(SUBSTITUTE(R78,"/",""))-1</f>
        <v>4</v>
      </c>
      <c r="H78" s="172" t="s">
        <v>95</v>
      </c>
      <c r="I78" s="173" t="s">
        <v>5325</v>
      </c>
      <c r="J78" s="173" t="s">
        <v>1165</v>
      </c>
      <c r="K78" s="174"/>
      <c r="L78" s="174"/>
      <c r="M78" s="174"/>
      <c r="N78" s="173"/>
      <c r="O78" s="175" t="s">
        <v>95</v>
      </c>
      <c r="P78" s="175" t="str">
        <f aca="false">O78</f>
        <v>0..1</v>
      </c>
      <c r="Q78" s="176" t="s">
        <v>5326</v>
      </c>
      <c r="R78" s="177" t="s">
        <v>1687</v>
      </c>
      <c r="S78" s="172"/>
      <c r="T78" s="178" t="str">
        <f aca="false">IF($E78="","",IF(ISERROR(SEARCH("@",$R78)),IF(LEFT($E78,4)="BG-X","EG",IF(LEFT($E78,2)="BG","G",IF(LEFT($E78,4)="BT-X",IF(LEN($E78)-LEN(SUBSTITUTE($E78,"-",))&gt;2,"","E"),IF(LEN($E78)-LEN(SUBSTITUTE($E78,"-",))&gt;1,"","E")))),"A"))</f>
        <v/>
      </c>
      <c r="U78" s="172" t="s">
        <v>95</v>
      </c>
      <c r="V78" s="172"/>
      <c r="W78" s="365"/>
      <c r="X78" s="38"/>
      <c r="Y78" s="178" t="str">
        <f aca="false">IF(AH78=Y$4,"X","-")</f>
        <v>X</v>
      </c>
      <c r="Z78" s="178" t="str">
        <f aca="false">IF(Y78="X","X",IF($AH78=Z$4,"X","-"))</f>
        <v>X</v>
      </c>
      <c r="AA78" s="178" t="str">
        <f aca="false">IF(Z78="X","X",IF($AH78=AA$4,"X","-"))</f>
        <v>X</v>
      </c>
      <c r="AB78" s="178" t="str">
        <f aca="false">IF(AA78="X","X",IF($AH78=AB$4,"X","-"))</f>
        <v>X</v>
      </c>
      <c r="AC78" s="178" t="str">
        <f aca="false">IF(AB78="X","X",IF($AH78=AC$4,"X","-"))</f>
        <v>X</v>
      </c>
      <c r="AD78" s="178" t="str">
        <f aca="false">IF(AC78="X","X",IF($AH78=AD$4,"X","-"))</f>
        <v>X</v>
      </c>
      <c r="AE78" s="178" t="str">
        <f aca="false">IF(AD78="X","X",IF($AH78=AE$4,"X","-"))</f>
        <v>X</v>
      </c>
      <c r="AF78" s="38"/>
      <c r="AG78" s="178" t="s">
        <v>24</v>
      </c>
      <c r="AH78" s="178" t="s">
        <v>24</v>
      </c>
      <c r="AI78" s="38"/>
      <c r="AJ78" s="13" t="str">
        <f aca="false">IF(ISERROR(FIND("/",R78)),R78,LEFT(R78,FIND(CHAR(1),SUBSTITUTE(R78,"/",CHAR(1),LEN(R78)-LEN(SUBSTITUTE(R78,"/",""))))-1))</f>
        <v>/rsm:CrossIndustryInvoice/rsm:SupplyChainTradeTransaction/ram:ApplicableHeaderTradeAgreement/ram:SellerTradeParty</v>
      </c>
      <c r="AK78" s="13" t="str">
        <f aca="false">IF(ISERROR(FIND("/",R78)),R78,MID(R78, FIND(CHAR(1),SUBSTITUTE(R78,"/",CHAR(1), LEN(R78)-LEN(SUBSTITUTE(R78,"/","")))), LEN(R78)))</f>
        <v>/ram:SpecifiedLegalOrganization</v>
      </c>
      <c r="AL78" s="14" t="n">
        <f aca="false">COUNTIFS(R$4:R78,AJ78)</f>
        <v>1</v>
      </c>
      <c r="AN78" s="236" t="str">
        <f aca="false">D78</f>
        <v>SCT_HTA</v>
      </c>
      <c r="AO78" s="241" t="str">
        <f aca="false">E78</f>
        <v>BT-30-00</v>
      </c>
      <c r="AP78" s="242" t="str">
        <f aca="false">IF(F78="","",F78)</f>
        <v/>
      </c>
      <c r="AQ78" s="172" t="n">
        <f aca="false">LEN(BB78)-LEN(SUBSTITUTE(BB78,"/",""))-1</f>
        <v>4</v>
      </c>
      <c r="AR78" s="172" t="str">
        <f aca="false">H78</f>
        <v>0..1</v>
      </c>
      <c r="AS78" s="173" t="s">
        <v>5327</v>
      </c>
      <c r="AT78" s="173"/>
      <c r="AU78" s="174"/>
      <c r="AV78" s="174"/>
      <c r="AW78" s="174"/>
      <c r="AX78" s="173"/>
      <c r="AY78" s="175" t="str">
        <f aca="false">O78</f>
        <v>0..1</v>
      </c>
      <c r="AZ78" s="175" t="str">
        <f aca="false">P78</f>
        <v>0..1</v>
      </c>
      <c r="BA78" s="176" t="str">
        <f aca="false">Q78</f>
        <v>/rsm:CrossIndustryInvoice
/rsm:SupplyChainTradeTransaction
/ram:ApplicableHeaderTradeAgreement
/ram:SellerTradeParty
/ram:SpecifiedLegalOrganization</v>
      </c>
      <c r="BB78" s="177" t="str">
        <f aca="false">R78</f>
        <v>/rsm:CrossIndustryInvoice/rsm:SupplyChainTradeTransaction/ram:ApplicableHeaderTradeAgreement/ram:SellerTradeParty/ram:SpecifiedLegalOrganization</v>
      </c>
      <c r="BC78" s="172" t="str">
        <f aca="false">IF(S78="","",S78)</f>
        <v/>
      </c>
      <c r="BD78" s="178" t="str">
        <f aca="false">IF(T78="","",T78)</f>
        <v/>
      </c>
      <c r="BE78" s="172" t="str">
        <f aca="false">IF(U78="","",U78)</f>
        <v>0..1</v>
      </c>
      <c r="BF78" s="172" t="str">
        <f aca="false">IF(V78="","",V78)</f>
        <v/>
      </c>
      <c r="BG78" s="365" t="str">
        <f aca="false">IF(W78="","",W78)</f>
        <v/>
      </c>
      <c r="BH78" s="6"/>
      <c r="BI78" s="178" t="str">
        <f aca="false">Y78</f>
        <v>X</v>
      </c>
      <c r="BJ78" s="178" t="str">
        <f aca="false">Z78</f>
        <v>X</v>
      </c>
      <c r="BK78" s="178" t="str">
        <f aca="false">AA78</f>
        <v>X</v>
      </c>
      <c r="BL78" s="178" t="str">
        <f aca="false">AB78</f>
        <v>X</v>
      </c>
      <c r="BM78" s="178" t="str">
        <f aca="false">AC78</f>
        <v>X</v>
      </c>
      <c r="BN78" s="178" t="str">
        <f aca="false">AD78</f>
        <v>X</v>
      </c>
      <c r="BO78" s="178" t="str">
        <f aca="false">AE78</f>
        <v>X</v>
      </c>
      <c r="BP78" s="6"/>
      <c r="BQ78" s="178" t="str">
        <f aca="false">AG78</f>
        <v>MINIMUM</v>
      </c>
      <c r="BR78" s="178" t="str">
        <f aca="false">AH78</f>
        <v>MINIMUM</v>
      </c>
      <c r="BS78" s="47"/>
      <c r="BT78" s="49" t="s">
        <v>6862</v>
      </c>
    </row>
    <row r="79" s="53" customFormat="true" ht="89.25" hidden="false" customHeight="false" outlineLevel="0" collapsed="false">
      <c r="A79" s="58" t="str">
        <f aca="false">IF(OR(T79="E",T79="A"),"YES","NO")</f>
        <v>YES</v>
      </c>
      <c r="B79" s="58"/>
      <c r="C79" s="58"/>
      <c r="D79" s="236" t="s">
        <v>5302</v>
      </c>
      <c r="E79" s="237" t="s">
        <v>1689</v>
      </c>
      <c r="F79" s="238" t="s">
        <v>1689</v>
      </c>
      <c r="G79" s="99" t="n">
        <f aca="false">LEN(R79)-LEN(SUBSTITUTE(R79,"/",""))-1</f>
        <v>5</v>
      </c>
      <c r="H79" s="99" t="s">
        <v>95</v>
      </c>
      <c r="I79" s="97" t="s">
        <v>1690</v>
      </c>
      <c r="J79" s="97" t="s">
        <v>1691</v>
      </c>
      <c r="K79" s="98" t="s">
        <v>1692</v>
      </c>
      <c r="L79" s="98"/>
      <c r="M79" s="98" t="s">
        <v>1643</v>
      </c>
      <c r="N79" s="97" t="s">
        <v>137</v>
      </c>
      <c r="O79" s="99" t="s">
        <v>95</v>
      </c>
      <c r="P79" s="100" t="str">
        <f aca="false">O79</f>
        <v>0..1</v>
      </c>
      <c r="Q79" s="54" t="s">
        <v>5329</v>
      </c>
      <c r="R79" s="109" t="s">
        <v>1693</v>
      </c>
      <c r="S79" s="99" t="s">
        <v>139</v>
      </c>
      <c r="T79" s="10" t="str">
        <f aca="false">IF($E79="","",IF(ISERROR(SEARCH("@",$R79)),IF(LEFT($E79,4)="BG-X","EG",IF(LEFT($E79,2)="BG","G",IF(LEFT($E79,4)="BT-X",IF(LEN($E79)-LEN(SUBSTITUTE($E79,"-",))&gt;2,"","E"),IF(LEN($E79)-LEN(SUBSTITUTE($E79,"-",))&gt;1,"","E")))),"A"))</f>
        <v>E</v>
      </c>
      <c r="U79" s="99" t="s">
        <v>95</v>
      </c>
      <c r="V79" s="99"/>
      <c r="W79" s="315"/>
      <c r="X79" s="38"/>
      <c r="Y79" s="10" t="str">
        <f aca="false">IF(AH79=Y$4,"X","-")</f>
        <v>X</v>
      </c>
      <c r="Z79" s="10" t="str">
        <f aca="false">IF(Y79="X","X",IF($AH79=Z$4,"X","-"))</f>
        <v>X</v>
      </c>
      <c r="AA79" s="10" t="str">
        <f aca="false">IF(Z79="X","X",IF($AH79=AA$4,"X","-"))</f>
        <v>X</v>
      </c>
      <c r="AB79" s="10" t="str">
        <f aca="false">IF(AA79="X","X",IF($AH79=AB$4,"X","-"))</f>
        <v>X</v>
      </c>
      <c r="AC79" s="10" t="str">
        <f aca="false">IF(AB79="X","X",IF($AH79=AC$4,"X","-"))</f>
        <v>X</v>
      </c>
      <c r="AD79" s="10" t="str">
        <f aca="false">IF(AC79="X","X",IF($AH79=AD$4,"X","-"))</f>
        <v>X</v>
      </c>
      <c r="AE79" s="10" t="str">
        <f aca="false">IF(AD79="X","X",IF($AH79=AE$4,"X","-"))</f>
        <v>X</v>
      </c>
      <c r="AF79" s="38"/>
      <c r="AG79" s="10" t="s">
        <v>24</v>
      </c>
      <c r="AH79" s="110" t="s">
        <v>24</v>
      </c>
      <c r="AI79" s="38"/>
      <c r="AJ79" s="13" t="str">
        <f aca="false">IF(ISERROR(FIND("/",R79)),R79,LEFT(R79,FIND(CHAR(1),SUBSTITUTE(R79,"/",CHAR(1),LEN(R79)-LEN(SUBSTITUTE(R79,"/",""))))-1))</f>
        <v>/rsm:CrossIndustryInvoice/rsm:SupplyChainTradeTransaction/ram:ApplicableHeaderTradeAgreement/ram:SellerTradeParty/ram:SpecifiedLegalOrganization</v>
      </c>
      <c r="AK79" s="13" t="str">
        <f aca="false">IF(ISERROR(FIND("/",R79)),R79,MID(R79, FIND(CHAR(1),SUBSTITUTE(R79,"/",CHAR(1), LEN(R79)-LEN(SUBSTITUTE(R79,"/","")))), LEN(R79)))</f>
        <v>/ram:ID</v>
      </c>
      <c r="AL79" s="14" t="n">
        <f aca="false">COUNTIFS(R$4:R79,AJ79)</f>
        <v>1</v>
      </c>
      <c r="AM79" s="1"/>
      <c r="AN79" s="236" t="str">
        <f aca="false">D79</f>
        <v>SCT_HTA</v>
      </c>
      <c r="AO79" s="237" t="str">
        <f aca="false">E79</f>
        <v>BT-30</v>
      </c>
      <c r="AP79" s="238" t="str">
        <f aca="false">IF(F79="","",F79)</f>
        <v>BT-30</v>
      </c>
      <c r="AQ79" s="99" t="n">
        <f aca="false">LEN(BB79)-LEN(SUBSTITUTE(BB79,"/",""))-1</f>
        <v>5</v>
      </c>
      <c r="AR79" s="99" t="str">
        <f aca="false">H79</f>
        <v>0..1</v>
      </c>
      <c r="AS79" s="97" t="s">
        <v>1694</v>
      </c>
      <c r="AT79" s="97" t="s">
        <v>1695</v>
      </c>
      <c r="AU79" s="98" t="s">
        <v>1696</v>
      </c>
      <c r="AV79" s="98"/>
      <c r="AW79" s="98" t="s">
        <v>1649</v>
      </c>
      <c r="AX79" s="97" t="s">
        <v>2190</v>
      </c>
      <c r="AY79" s="99" t="str">
        <f aca="false">O79</f>
        <v>0..1</v>
      </c>
      <c r="AZ79" s="100" t="str">
        <f aca="false">P79</f>
        <v>0..1</v>
      </c>
      <c r="BA79" s="54" t="str">
        <f aca="false">Q79</f>
        <v>/rsm:CrossIndustryInvoice
/rsm:SupplyChainTradeTransaction
/ram:ApplicableHeaderTradeAgreement
/ram:SellerTradeParty
/ram:SpecifiedLegalOrganization
/ram:ID</v>
      </c>
      <c r="BB79" s="109" t="str">
        <f aca="false">R79</f>
        <v>/rsm:CrossIndustryInvoice/rsm:SupplyChainTradeTransaction/ram:ApplicableHeaderTradeAgreement/ram:SellerTradeParty/ram:SpecifiedLegalOrganization/ram:ID</v>
      </c>
      <c r="BC79" s="99" t="str">
        <f aca="false">IF(S79="","",S79)</f>
        <v>I</v>
      </c>
      <c r="BD79" s="10" t="str">
        <f aca="false">IF(T79="","",T79)</f>
        <v>E</v>
      </c>
      <c r="BE79" s="99" t="str">
        <f aca="false">IF(U79="","",U79)</f>
        <v>0..1</v>
      </c>
      <c r="BF79" s="99" t="str">
        <f aca="false">IF(V79="","",V79)</f>
        <v/>
      </c>
      <c r="BG79" s="315" t="str">
        <f aca="false">IF(W79="","",W79)</f>
        <v/>
      </c>
      <c r="BH79" s="6"/>
      <c r="BI79" s="10" t="str">
        <f aca="false">Y79</f>
        <v>X</v>
      </c>
      <c r="BJ79" s="10" t="str">
        <f aca="false">Z79</f>
        <v>X</v>
      </c>
      <c r="BK79" s="10" t="str">
        <f aca="false">AA79</f>
        <v>X</v>
      </c>
      <c r="BL79" s="10" t="str">
        <f aca="false">AB79</f>
        <v>X</v>
      </c>
      <c r="BM79" s="10" t="str">
        <f aca="false">AC79</f>
        <v>X</v>
      </c>
      <c r="BN79" s="10" t="str">
        <f aca="false">AD79</f>
        <v>X</v>
      </c>
      <c r="BO79" s="10" t="str">
        <f aca="false">AE79</f>
        <v>X</v>
      </c>
      <c r="BP79" s="6"/>
      <c r="BQ79" s="10" t="str">
        <f aca="false">AG79</f>
        <v>MINIMUM</v>
      </c>
      <c r="BR79" s="110" t="str">
        <f aca="false">AH79</f>
        <v>MINIMUM</v>
      </c>
      <c r="BS79" s="47"/>
      <c r="BT79" s="49" t="s">
        <v>6862</v>
      </c>
    </row>
    <row r="80" s="53" customFormat="true" ht="102" hidden="false" customHeight="false" outlineLevel="0" collapsed="false">
      <c r="A80" s="58" t="str">
        <f aca="false">IF(OR(T80="E",T80="A"),"YES","NO")</f>
        <v>YES</v>
      </c>
      <c r="B80" s="58"/>
      <c r="C80" s="58"/>
      <c r="D80" s="236" t="s">
        <v>5302</v>
      </c>
      <c r="E80" s="237" t="s">
        <v>1697</v>
      </c>
      <c r="F80" s="238" t="s">
        <v>1697</v>
      </c>
      <c r="G80" s="99" t="n">
        <f aca="false">LEN(R80)-LEN(SUBSTITUTE(R80,"/",""))-1</f>
        <v>6</v>
      </c>
      <c r="H80" s="99" t="s">
        <v>95</v>
      </c>
      <c r="I80" s="139" t="s">
        <v>355</v>
      </c>
      <c r="J80" s="97" t="s">
        <v>1698</v>
      </c>
      <c r="K80" s="98" t="s">
        <v>971</v>
      </c>
      <c r="L80" s="98" t="s">
        <v>1699</v>
      </c>
      <c r="M80" s="98"/>
      <c r="N80" s="97" t="s">
        <v>358</v>
      </c>
      <c r="O80" s="99" t="s">
        <v>95</v>
      </c>
      <c r="P80" s="100" t="str">
        <f aca="false">O80</f>
        <v>0..1</v>
      </c>
      <c r="Q80" s="54" t="s">
        <v>5331</v>
      </c>
      <c r="R80" s="109" t="s">
        <v>1700</v>
      </c>
      <c r="S80" s="99" t="s">
        <v>360</v>
      </c>
      <c r="T80" s="10" t="str">
        <f aca="false">IF($E80="","",IF(ISERROR(SEARCH("@",$R80)),IF(LEFT($E80,4)="BG-X","EG",IF(LEFT($E80,2)="BG","G",IF(LEFT($E80,4)="BT-X",IF(LEN($E80)-LEN(SUBSTITUTE($E80,"-",))&gt;2,"","E"),IF(LEN($E80)-LEN(SUBSTITUTE($E80,"-",))&gt;1,"","E")))),"A"))</f>
        <v>A</v>
      </c>
      <c r="U80" s="99" t="s">
        <v>95</v>
      </c>
      <c r="V80" s="99"/>
      <c r="W80" s="315"/>
      <c r="X80" s="38"/>
      <c r="Y80" s="10" t="str">
        <f aca="false">IF(AH80=Y$4,"X","-")</f>
        <v>X</v>
      </c>
      <c r="Z80" s="10" t="str">
        <f aca="false">IF(Y80="X","X",IF($AH80=Z$4,"X","-"))</f>
        <v>X</v>
      </c>
      <c r="AA80" s="10" t="str">
        <f aca="false">IF(Z80="X","X",IF($AH80=AA$4,"X","-"))</f>
        <v>X</v>
      </c>
      <c r="AB80" s="10" t="str">
        <f aca="false">IF(AA80="X","X",IF($AH80=AB$4,"X","-"))</f>
        <v>X</v>
      </c>
      <c r="AC80" s="10" t="str">
        <f aca="false">IF(AB80="X","X",IF($AH80=AC$4,"X","-"))</f>
        <v>X</v>
      </c>
      <c r="AD80" s="10" t="str">
        <f aca="false">IF(AC80="X","X",IF($AH80=AD$4,"X","-"))</f>
        <v>X</v>
      </c>
      <c r="AE80" s="10" t="str">
        <f aca="false">IF(AD80="X","X",IF($AH80=AE$4,"X","-"))</f>
        <v>X</v>
      </c>
      <c r="AF80" s="38"/>
      <c r="AG80" s="10" t="s">
        <v>24</v>
      </c>
      <c r="AH80" s="110" t="s">
        <v>24</v>
      </c>
      <c r="AI80" s="38"/>
      <c r="AJ80" s="13" t="str">
        <f aca="false">IF(ISERROR(FIND("/",R80)),R80,LEFT(R80,FIND(CHAR(1),SUBSTITUTE(R80,"/",CHAR(1),LEN(R80)-LEN(SUBSTITUTE(R80,"/",""))))-1))</f>
        <v>/rsm:CrossIndustryInvoice/rsm:SupplyChainTradeTransaction/ram:ApplicableHeaderTradeAgreement/ram:SellerTradeParty/ram:SpecifiedLegalOrganization/ram:ID</v>
      </c>
      <c r="AK80" s="13" t="str">
        <f aca="false">IF(ISERROR(FIND("/",R80)),R80,MID(R80, FIND(CHAR(1),SUBSTITUTE(R80,"/",CHAR(1), LEN(R80)-LEN(SUBSTITUTE(R80,"/","")))), LEN(R80)))</f>
        <v>/@schemeID</v>
      </c>
      <c r="AL80" s="14" t="n">
        <f aca="false">COUNTIFS(R$4:R80,AJ80)</f>
        <v>1</v>
      </c>
      <c r="AM80" s="1"/>
      <c r="AN80" s="236" t="str">
        <f aca="false">D80</f>
        <v>SCT_HTA</v>
      </c>
      <c r="AO80" s="237" t="str">
        <f aca="false">E80</f>
        <v>BT-30-1</v>
      </c>
      <c r="AP80" s="238" t="str">
        <f aca="false">IF(F80="","",F80)</f>
        <v>BT-30-1</v>
      </c>
      <c r="AQ80" s="99" t="n">
        <f aca="false">LEN(BB80)-LEN(SUBSTITUTE(BB80,"/",""))-1</f>
        <v>6</v>
      </c>
      <c r="AR80" s="99" t="str">
        <f aca="false">H80</f>
        <v>0..1</v>
      </c>
      <c r="AS80" s="139" t="s">
        <v>361</v>
      </c>
      <c r="AT80" s="97" t="s">
        <v>1701</v>
      </c>
      <c r="AU80" s="98" t="s">
        <v>363</v>
      </c>
      <c r="AV80" s="98" t="s">
        <v>1702</v>
      </c>
      <c r="AW80" s="98"/>
      <c r="AX80" s="97" t="s">
        <v>174</v>
      </c>
      <c r="AY80" s="99" t="str">
        <f aca="false">O80</f>
        <v>0..1</v>
      </c>
      <c r="AZ80" s="100" t="str">
        <f aca="false">P80</f>
        <v>0..1</v>
      </c>
      <c r="BA80" s="54" t="str">
        <f aca="false">Q80</f>
        <v>/rsm:CrossIndustryInvoice
/rsm:SupplyChainTradeTransaction
/ram:ApplicableHeaderTradeAgreement
/ram:SellerTradeParty
/ram:SpecifiedLegalOrganization
/ram:ID
/@schemeID</v>
      </c>
      <c r="BB80" s="109" t="str">
        <f aca="false">R80</f>
        <v>/rsm:CrossIndustryInvoice/rsm:SupplyChainTradeTransaction/ram:ApplicableHeaderTradeAgreement/ram:SellerTradeParty/ram:SpecifiedLegalOrganization/ram:ID/@schemeID</v>
      </c>
      <c r="BC80" s="99" t="str">
        <f aca="false">IF(S80="","",S80)</f>
        <v>S</v>
      </c>
      <c r="BD80" s="10" t="str">
        <f aca="false">IF(T80="","",T80)</f>
        <v>A</v>
      </c>
      <c r="BE80" s="99" t="str">
        <f aca="false">IF(U80="","",U80)</f>
        <v>0..1</v>
      </c>
      <c r="BF80" s="99" t="str">
        <f aca="false">IF(V80="","",V80)</f>
        <v/>
      </c>
      <c r="BG80" s="315" t="str">
        <f aca="false">IF(W80="","",W80)</f>
        <v/>
      </c>
      <c r="BH80" s="6"/>
      <c r="BI80" s="10" t="str">
        <f aca="false">Y80</f>
        <v>X</v>
      </c>
      <c r="BJ80" s="10" t="str">
        <f aca="false">Z80</f>
        <v>X</v>
      </c>
      <c r="BK80" s="10" t="str">
        <f aca="false">AA80</f>
        <v>X</v>
      </c>
      <c r="BL80" s="10" t="str">
        <f aca="false">AB80</f>
        <v>X</v>
      </c>
      <c r="BM80" s="10" t="str">
        <f aca="false">AC80</f>
        <v>X</v>
      </c>
      <c r="BN80" s="10" t="str">
        <f aca="false">AD80</f>
        <v>X</v>
      </c>
      <c r="BO80" s="10" t="str">
        <f aca="false">AE80</f>
        <v>X</v>
      </c>
      <c r="BP80" s="6"/>
      <c r="BQ80" s="10" t="str">
        <f aca="false">AG80</f>
        <v>MINIMUM</v>
      </c>
      <c r="BR80" s="110" t="str">
        <f aca="false">AH80</f>
        <v>MINIMUM</v>
      </c>
      <c r="BS80" s="47"/>
      <c r="BT80" s="49" t="s">
        <v>6862</v>
      </c>
    </row>
    <row r="81" s="53" customFormat="true" ht="89.25" hidden="false" customHeight="false" outlineLevel="0" collapsed="false">
      <c r="A81" s="58" t="str">
        <f aca="false">IF(OR(T81="E",T81="A"),"YES","NO")</f>
        <v>YES</v>
      </c>
      <c r="B81" s="58"/>
      <c r="C81" s="58"/>
      <c r="D81" s="236" t="s">
        <v>5302</v>
      </c>
      <c r="E81" s="237" t="s">
        <v>1703</v>
      </c>
      <c r="F81" s="238" t="s">
        <v>1703</v>
      </c>
      <c r="G81" s="99" t="n">
        <f aca="false">LEN(R81)-LEN(SUBSTITUTE(R81,"/",""))-1</f>
        <v>5</v>
      </c>
      <c r="H81" s="99" t="s">
        <v>95</v>
      </c>
      <c r="I81" s="97" t="s">
        <v>1704</v>
      </c>
      <c r="J81" s="97" t="s">
        <v>1705</v>
      </c>
      <c r="K81" s="98" t="s">
        <v>1706</v>
      </c>
      <c r="L81" s="98" t="s">
        <v>1707</v>
      </c>
      <c r="M81" s="98"/>
      <c r="N81" s="97" t="s">
        <v>119</v>
      </c>
      <c r="O81" s="99" t="s">
        <v>95</v>
      </c>
      <c r="P81" s="100" t="str">
        <f aca="false">O81</f>
        <v>0..1</v>
      </c>
      <c r="Q81" s="54" t="s">
        <v>5332</v>
      </c>
      <c r="R81" s="109" t="s">
        <v>1708</v>
      </c>
      <c r="S81" s="99" t="s">
        <v>121</v>
      </c>
      <c r="T81" s="10" t="str">
        <f aca="false">IF($E81="","",IF(ISERROR(SEARCH("@",$R81)),IF(LEFT($E81,4)="BG-X","EG",IF(LEFT($E81,2)="BG","G",IF(LEFT($E81,4)="BT-X",IF(LEN($E81)-LEN(SUBSTITUTE($E81,"-",))&gt;2,"","E"),IF(LEN($E81)-LEN(SUBSTITUTE($E81,"-",))&gt;1,"","E")))),"A"))</f>
        <v>E</v>
      </c>
      <c r="U81" s="99" t="s">
        <v>95</v>
      </c>
      <c r="V81" s="99"/>
      <c r="W81" s="315"/>
      <c r="X81" s="38"/>
      <c r="Y81" s="10" t="str">
        <f aca="false">IF(AH81=Y$4,"X","-")</f>
        <v>-</v>
      </c>
      <c r="Z81" s="10" t="str">
        <f aca="false">IF(Y81="X","X",IF($AH81=Z$4,"X","-"))</f>
        <v>X</v>
      </c>
      <c r="AA81" s="10" t="str">
        <f aca="false">IF(Z81="X","X",IF($AH81=AA$4,"X","-"))</f>
        <v>X</v>
      </c>
      <c r="AB81" s="10" t="str">
        <f aca="false">IF(AA81="X","X",IF($AH81=AB$4,"X","-"))</f>
        <v>X</v>
      </c>
      <c r="AC81" s="10" t="str">
        <f aca="false">IF(AB81="X","X",IF($AH81=AC$4,"X","-"))</f>
        <v>X</v>
      </c>
      <c r="AD81" s="10" t="str">
        <f aca="false">IF(AC81="X","X",IF($AH81=AD$4,"X","-"))</f>
        <v>X</v>
      </c>
      <c r="AE81" s="10" t="str">
        <f aca="false">IF(AD81="X","X",IF($AH81=AE$4,"X","-"))</f>
        <v>X</v>
      </c>
      <c r="AF81" s="38"/>
      <c r="AG81" s="10" t="s">
        <v>25</v>
      </c>
      <c r="AH81" s="110" t="s">
        <v>25</v>
      </c>
      <c r="AI81" s="38"/>
      <c r="AJ81" s="13" t="str">
        <f aca="false">IF(ISERROR(FIND("/",R81)),R81,LEFT(R81,FIND(CHAR(1),SUBSTITUTE(R81,"/",CHAR(1),LEN(R81)-LEN(SUBSTITUTE(R81,"/",""))))-1))</f>
        <v>/rsm:CrossIndustryInvoice/rsm:SupplyChainTradeTransaction/ram:ApplicableHeaderTradeAgreement/ram:SellerTradeParty/ram:SpecifiedLegalOrganization</v>
      </c>
      <c r="AK81" s="13" t="str">
        <f aca="false">IF(ISERROR(FIND("/",R81)),R81,MID(R81, FIND(CHAR(1),SUBSTITUTE(R81,"/",CHAR(1), LEN(R81)-LEN(SUBSTITUTE(R81,"/","")))), LEN(R81)))</f>
        <v>/ram:TradingBusinessName</v>
      </c>
      <c r="AL81" s="14" t="n">
        <f aca="false">COUNTIFS(R$4:R81,AJ81)</f>
        <v>1</v>
      </c>
      <c r="AM81" s="1"/>
      <c r="AN81" s="236" t="str">
        <f aca="false">D81</f>
        <v>SCT_HTA</v>
      </c>
      <c r="AO81" s="237" t="str">
        <f aca="false">E81</f>
        <v>BT-28</v>
      </c>
      <c r="AP81" s="238" t="str">
        <f aca="false">IF(F81="","",F81)</f>
        <v>BT-28</v>
      </c>
      <c r="AQ81" s="99" t="n">
        <f aca="false">LEN(BB81)-LEN(SUBSTITUTE(BB81,"/",""))-1</f>
        <v>5</v>
      </c>
      <c r="AR81" s="99" t="str">
        <f aca="false">H81</f>
        <v>0..1</v>
      </c>
      <c r="AS81" s="97" t="s">
        <v>1709</v>
      </c>
      <c r="AT81" s="97" t="s">
        <v>1710</v>
      </c>
      <c r="AU81" s="98" t="s">
        <v>1711</v>
      </c>
      <c r="AV81" s="98" t="s">
        <v>1712</v>
      </c>
      <c r="AW81" s="98"/>
      <c r="AX81" s="97" t="s">
        <v>4647</v>
      </c>
      <c r="AY81" s="99" t="str">
        <f aca="false">O81</f>
        <v>0..1</v>
      </c>
      <c r="AZ81" s="100" t="str">
        <f aca="false">P81</f>
        <v>0..1</v>
      </c>
      <c r="BA81" s="54" t="str">
        <f aca="false">Q81</f>
        <v>/rsm:CrossIndustryInvoice
/rsm:SupplyChainTradeTransaction
/ram:ApplicableHeaderTradeAgreement
/ram:SellerTradeParty
/ram:SpecifiedLegalOrganization
/ram:TradingBusinessName</v>
      </c>
      <c r="BB81" s="109" t="str">
        <f aca="false">R81</f>
        <v>/rsm:CrossIndustryInvoice/rsm:SupplyChainTradeTransaction/ram:ApplicableHeaderTradeAgreement/ram:SellerTradeParty/ram:SpecifiedLegalOrganization/ram:TradingBusinessName</v>
      </c>
      <c r="BC81" s="99" t="str">
        <f aca="false">IF(S81="","",S81)</f>
        <v>T</v>
      </c>
      <c r="BD81" s="10" t="str">
        <f aca="false">IF(T81="","",T81)</f>
        <v>E</v>
      </c>
      <c r="BE81" s="99" t="str">
        <f aca="false">IF(U81="","",U81)</f>
        <v>0..1</v>
      </c>
      <c r="BF81" s="99" t="str">
        <f aca="false">IF(V81="","",V81)</f>
        <v/>
      </c>
      <c r="BG81" s="315" t="str">
        <f aca="false">IF(W81="","",W81)</f>
        <v/>
      </c>
      <c r="BH81" s="6"/>
      <c r="BI81" s="10" t="str">
        <f aca="false">Y81</f>
        <v>-</v>
      </c>
      <c r="BJ81" s="10" t="str">
        <f aca="false">Z81</f>
        <v>X</v>
      </c>
      <c r="BK81" s="10" t="str">
        <f aca="false">AA81</f>
        <v>X</v>
      </c>
      <c r="BL81" s="10" t="str">
        <f aca="false">AB81</f>
        <v>X</v>
      </c>
      <c r="BM81" s="10" t="str">
        <f aca="false">AC81</f>
        <v>X</v>
      </c>
      <c r="BN81" s="10" t="str">
        <f aca="false">AD81</f>
        <v>X</v>
      </c>
      <c r="BO81" s="10" t="str">
        <f aca="false">AE81</f>
        <v>X</v>
      </c>
      <c r="BP81" s="6"/>
      <c r="BQ81" s="10" t="str">
        <f aca="false">AG81</f>
        <v>BASIC WL</v>
      </c>
      <c r="BR81" s="110" t="str">
        <f aca="false">AH81</f>
        <v>BASIC WL</v>
      </c>
      <c r="BS81" s="47"/>
      <c r="BT81" s="49" t="s">
        <v>6862</v>
      </c>
    </row>
    <row r="82" s="53" customFormat="true" ht="85.5" hidden="false" customHeight="false" outlineLevel="0" collapsed="false">
      <c r="A82" s="58" t="str">
        <f aca="false">IF(OR(T82="E",T82="A"),"YES","NO")</f>
        <v>NO</v>
      </c>
      <c r="B82" s="58"/>
      <c r="C82" s="58"/>
      <c r="D82" s="236" t="s">
        <v>5302</v>
      </c>
      <c r="E82" s="241" t="s">
        <v>1780</v>
      </c>
      <c r="F82" s="242" t="s">
        <v>1780</v>
      </c>
      <c r="G82" s="172" t="n">
        <f aca="false">LEN(R82)-LEN(SUBSTITUTE(R82,"/",""))-1</f>
        <v>4</v>
      </c>
      <c r="H82" s="172" t="s">
        <v>88</v>
      </c>
      <c r="I82" s="173" t="s">
        <v>1781</v>
      </c>
      <c r="J82" s="173" t="s">
        <v>1782</v>
      </c>
      <c r="K82" s="174" t="s">
        <v>1783</v>
      </c>
      <c r="L82" s="174" t="s">
        <v>1784</v>
      </c>
      <c r="M82" s="174" t="s">
        <v>1785</v>
      </c>
      <c r="N82" s="173"/>
      <c r="O82" s="175" t="s">
        <v>88</v>
      </c>
      <c r="P82" s="175" t="str">
        <f aca="false">O82</f>
        <v>1..1</v>
      </c>
      <c r="Q82" s="176" t="s">
        <v>5376</v>
      </c>
      <c r="R82" s="177" t="s">
        <v>1786</v>
      </c>
      <c r="S82" s="172"/>
      <c r="T82" s="178" t="str">
        <f aca="false">IF($E82="","",IF(ISERROR(SEARCH("@",$R82)),IF(LEFT($E82,4)="BG-X","EG",IF(LEFT($E82,2)="BG","G",IF(LEFT($E82,4)="BT-X",IF(LEN($E82)-LEN(SUBSTITUTE($E82,"-",))&gt;2,"","E"),IF(LEN($E82)-LEN(SUBSTITUTE($E82,"-",))&gt;1,"","E")))),"A"))</f>
        <v>G</v>
      </c>
      <c r="U82" s="172" t="s">
        <v>95</v>
      </c>
      <c r="V82" s="172"/>
      <c r="W82" s="365"/>
      <c r="X82" s="38"/>
      <c r="Y82" s="178" t="str">
        <f aca="false">IF(AH82=Y$4,"X","-")</f>
        <v>X</v>
      </c>
      <c r="Z82" s="178" t="str">
        <f aca="false">IF(Y82="X","X",IF($AH82=Z$4,"X","-"))</f>
        <v>X</v>
      </c>
      <c r="AA82" s="178" t="str">
        <f aca="false">IF(Z82="X","X",IF($AH82=AA$4,"X","-"))</f>
        <v>X</v>
      </c>
      <c r="AB82" s="178" t="str">
        <f aca="false">IF(AA82="X","X",IF($AH82=AB$4,"X","-"))</f>
        <v>X</v>
      </c>
      <c r="AC82" s="178" t="str">
        <f aca="false">IF(AB82="X","X",IF($AH82=AC$4,"X","-"))</f>
        <v>X</v>
      </c>
      <c r="AD82" s="178" t="str">
        <f aca="false">IF(AC82="X","X",IF($AH82=AD$4,"X","-"))</f>
        <v>X</v>
      </c>
      <c r="AE82" s="178" t="str">
        <f aca="false">IF(AD82="X","X",IF($AH82=AE$4,"X","-"))</f>
        <v>X</v>
      </c>
      <c r="AF82" s="38"/>
      <c r="AG82" s="178" t="s">
        <v>24</v>
      </c>
      <c r="AH82" s="178" t="s">
        <v>24</v>
      </c>
      <c r="AI82" s="38"/>
      <c r="AJ82" s="13" t="str">
        <f aca="false">IF(ISERROR(FIND("/",R82)),R82,LEFT(R82,FIND(CHAR(1),SUBSTITUTE(R82,"/",CHAR(1),LEN(R82)-LEN(SUBSTITUTE(R82,"/",""))))-1))</f>
        <v>/rsm:CrossIndustryInvoice/rsm:SupplyChainTradeTransaction/ram:ApplicableHeaderTradeAgreement/ram:SellerTradeParty</v>
      </c>
      <c r="AK82" s="13" t="str">
        <f aca="false">IF(ISERROR(FIND("/",R82)),R82,MID(R82, FIND(CHAR(1),SUBSTITUTE(R82,"/",CHAR(1), LEN(R82)-LEN(SUBSTITUTE(R82,"/","")))), LEN(R82)))</f>
        <v>/ram:PostalTradeAddress</v>
      </c>
      <c r="AL82" s="14" t="n">
        <f aca="false">COUNTIFS(R$4:R82,AJ82)</f>
        <v>1</v>
      </c>
      <c r="AM82" s="1"/>
      <c r="AN82" s="236" t="str">
        <f aca="false">D82</f>
        <v>SCT_HTA</v>
      </c>
      <c r="AO82" s="241" t="str">
        <f aca="false">E82</f>
        <v>BG-5</v>
      </c>
      <c r="AP82" s="242" t="str">
        <f aca="false">IF(F82="","",F82)</f>
        <v>BG-5</v>
      </c>
      <c r="AQ82" s="172" t="n">
        <f aca="false">LEN(BB82)-LEN(SUBSTITUTE(BB82,"/",""))-1</f>
        <v>4</v>
      </c>
      <c r="AR82" s="172" t="str">
        <f aca="false">H82</f>
        <v>1..1</v>
      </c>
      <c r="AS82" s="173" t="s">
        <v>1787</v>
      </c>
      <c r="AT82" s="173" t="s">
        <v>1788</v>
      </c>
      <c r="AU82" s="174" t="s">
        <v>1719</v>
      </c>
      <c r="AV82" s="174" t="s">
        <v>1789</v>
      </c>
      <c r="AW82" s="174" t="s">
        <v>1790</v>
      </c>
      <c r="AX82" s="173"/>
      <c r="AY82" s="175" t="str">
        <f aca="false">O82</f>
        <v>1..1</v>
      </c>
      <c r="AZ82" s="175" t="str">
        <f aca="false">P82</f>
        <v>1..1</v>
      </c>
      <c r="BA82" s="176" t="str">
        <f aca="false">Q82</f>
        <v>/rsm:CrossIndustryInvoice
/rsm:SupplyChainTradeTransaction
/ram:ApplicableHeaderTradeAgreement
/ram:SellerTradeParty
/ram:PostalTradeAddress</v>
      </c>
      <c r="BB82" s="177" t="str">
        <f aca="false">R82</f>
        <v>/rsm:CrossIndustryInvoice/rsm:SupplyChainTradeTransaction/ram:ApplicableHeaderTradeAgreement/ram:SellerTradeParty/ram:PostalTradeAddress</v>
      </c>
      <c r="BC82" s="172" t="str">
        <f aca="false">IF(S82="","",S82)</f>
        <v/>
      </c>
      <c r="BD82" s="178" t="str">
        <f aca="false">IF(T82="","",T82)</f>
        <v>G</v>
      </c>
      <c r="BE82" s="172" t="str">
        <f aca="false">IF(U82="","",U82)</f>
        <v>0..1</v>
      </c>
      <c r="BF82" s="172" t="str">
        <f aca="false">IF(V82="","",V82)</f>
        <v/>
      </c>
      <c r="BG82" s="365" t="str">
        <f aca="false">IF(W82="","",W82)</f>
        <v/>
      </c>
      <c r="BH82" s="6"/>
      <c r="BI82" s="178" t="str">
        <f aca="false">Y82</f>
        <v>X</v>
      </c>
      <c r="BJ82" s="178" t="str">
        <f aca="false">Z82</f>
        <v>X</v>
      </c>
      <c r="BK82" s="178" t="str">
        <f aca="false">AA82</f>
        <v>X</v>
      </c>
      <c r="BL82" s="178" t="str">
        <f aca="false">AB82</f>
        <v>X</v>
      </c>
      <c r="BM82" s="178" t="str">
        <f aca="false">AC82</f>
        <v>X</v>
      </c>
      <c r="BN82" s="178" t="str">
        <f aca="false">AD82</f>
        <v>X</v>
      </c>
      <c r="BO82" s="178" t="str">
        <f aca="false">AE82</f>
        <v>X</v>
      </c>
      <c r="BP82" s="6"/>
      <c r="BQ82" s="178" t="str">
        <f aca="false">AG82</f>
        <v>MINIMUM</v>
      </c>
      <c r="BR82" s="178" t="str">
        <f aca="false">AH82</f>
        <v>MINIMUM</v>
      </c>
      <c r="BS82" s="47"/>
      <c r="BT82" s="49" t="s">
        <v>6862</v>
      </c>
    </row>
    <row r="83" s="53" customFormat="true" ht="89.25" hidden="false" customHeight="false" outlineLevel="0" collapsed="false">
      <c r="A83" s="58" t="str">
        <f aca="false">IF(OR(T83="E",T83="A"),"YES","NO")</f>
        <v>YES</v>
      </c>
      <c r="B83" s="58"/>
      <c r="C83" s="58"/>
      <c r="D83" s="236" t="s">
        <v>5302</v>
      </c>
      <c r="E83" s="237" t="s">
        <v>1791</v>
      </c>
      <c r="F83" s="238" t="s">
        <v>1791</v>
      </c>
      <c r="G83" s="99" t="n">
        <f aca="false">LEN(R83)-LEN(SUBSTITUTE(R83,"/",""))-1</f>
        <v>5</v>
      </c>
      <c r="H83" s="99" t="s">
        <v>95</v>
      </c>
      <c r="I83" s="97" t="s">
        <v>1792</v>
      </c>
      <c r="J83" s="97" t="s">
        <v>1070</v>
      </c>
      <c r="K83" s="98" t="s">
        <v>1071</v>
      </c>
      <c r="L83" s="98"/>
      <c r="M83" s="98"/>
      <c r="N83" s="97" t="s">
        <v>119</v>
      </c>
      <c r="O83" s="99" t="s">
        <v>95</v>
      </c>
      <c r="P83" s="100" t="str">
        <f aca="false">O83</f>
        <v>0..1</v>
      </c>
      <c r="Q83" s="54" t="s">
        <v>5377</v>
      </c>
      <c r="R83" s="109" t="s">
        <v>1793</v>
      </c>
      <c r="S83" s="99" t="s">
        <v>121</v>
      </c>
      <c r="T83" s="10" t="str">
        <f aca="false">IF($E83="","",IF(ISERROR(SEARCH("@",$R83)),IF(LEFT($E83,4)="BG-X","EG",IF(LEFT($E83,2)="BG","G",IF(LEFT($E83,4)="BT-X",IF(LEN($E83)-LEN(SUBSTITUTE($E83,"-",))&gt;2,"","E"),IF(LEN($E83)-LEN(SUBSTITUTE($E83,"-",))&gt;1,"","E")))),"A"))</f>
        <v>E</v>
      </c>
      <c r="U83" s="99" t="s">
        <v>95</v>
      </c>
      <c r="V83" s="99"/>
      <c r="W83" s="315"/>
      <c r="X83" s="38"/>
      <c r="Y83" s="10" t="str">
        <f aca="false">IF(AH83=Y$4,"X","-")</f>
        <v>-</v>
      </c>
      <c r="Z83" s="10" t="str">
        <f aca="false">IF(Y83="X","X",IF($AH83=Z$4,"X","-"))</f>
        <v>X</v>
      </c>
      <c r="AA83" s="10" t="str">
        <f aca="false">IF(Z83="X","X",IF($AH83=AA$4,"X","-"))</f>
        <v>X</v>
      </c>
      <c r="AB83" s="10" t="str">
        <f aca="false">IF(AA83="X","X",IF($AH83=AB$4,"X","-"))</f>
        <v>X</v>
      </c>
      <c r="AC83" s="10" t="str">
        <f aca="false">IF(AB83="X","X",IF($AH83=AC$4,"X","-"))</f>
        <v>X</v>
      </c>
      <c r="AD83" s="10" t="str">
        <f aca="false">IF(AC83="X","X",IF($AH83=AD$4,"X","-"))</f>
        <v>X</v>
      </c>
      <c r="AE83" s="10" t="str">
        <f aca="false">IF(AD83="X","X",IF($AH83=AE$4,"X","-"))</f>
        <v>X</v>
      </c>
      <c r="AF83" s="38"/>
      <c r="AG83" s="10" t="s">
        <v>25</v>
      </c>
      <c r="AH83" s="110" t="s">
        <v>25</v>
      </c>
      <c r="AI83" s="38"/>
      <c r="AJ83" s="13" t="str">
        <f aca="false">IF(ISERROR(FIND("/",R83)),R83,LEFT(R83,FIND(CHAR(1),SUBSTITUTE(R83,"/",CHAR(1),LEN(R83)-LEN(SUBSTITUTE(R83,"/",""))))-1))</f>
        <v>/rsm:CrossIndustryInvoice/rsm:SupplyChainTradeTransaction/ram:ApplicableHeaderTradeAgreement/ram:SellerTradeParty/ram:PostalTradeAddress</v>
      </c>
      <c r="AK83" s="13" t="str">
        <f aca="false">IF(ISERROR(FIND("/",R83)),R83,MID(R83, FIND(CHAR(1),SUBSTITUTE(R83,"/",CHAR(1), LEN(R83)-LEN(SUBSTITUTE(R83,"/","")))), LEN(R83)))</f>
        <v>/ram:PostcodeCode</v>
      </c>
      <c r="AL83" s="14" t="n">
        <f aca="false">COUNTIFS(R$4:R83,AJ83)</f>
        <v>1</v>
      </c>
      <c r="AM83" s="1"/>
      <c r="AN83" s="236" t="str">
        <f aca="false">D83</f>
        <v>SCT_HTA</v>
      </c>
      <c r="AO83" s="237" t="str">
        <f aca="false">E83</f>
        <v>BT-38</v>
      </c>
      <c r="AP83" s="238" t="str">
        <f aca="false">IF(F83="","",F83)</f>
        <v>BT-38</v>
      </c>
      <c r="AQ83" s="99" t="n">
        <f aca="false">LEN(BB83)-LEN(SUBSTITUTE(BB83,"/",""))-1</f>
        <v>5</v>
      </c>
      <c r="AR83" s="99" t="str">
        <f aca="false">H83</f>
        <v>0..1</v>
      </c>
      <c r="AS83" s="97" t="s">
        <v>1794</v>
      </c>
      <c r="AT83" s="97" t="s">
        <v>1074</v>
      </c>
      <c r="AU83" s="98" t="s">
        <v>1075</v>
      </c>
      <c r="AV83" s="98"/>
      <c r="AW83" s="98"/>
      <c r="AX83" s="97" t="s">
        <v>4647</v>
      </c>
      <c r="AY83" s="99" t="str">
        <f aca="false">O83</f>
        <v>0..1</v>
      </c>
      <c r="AZ83" s="100" t="str">
        <f aca="false">P83</f>
        <v>0..1</v>
      </c>
      <c r="BA83" s="54" t="str">
        <f aca="false">Q83</f>
        <v>/rsm:CrossIndustryInvoice
/rsm:SupplyChainTradeTransaction
/ram:ApplicableHeaderTradeAgreement
/ram:SellerTradeParty
/ram:PostalTradeAddress
/ram:PostcodeCode</v>
      </c>
      <c r="BB83" s="109" t="str">
        <f aca="false">R83</f>
        <v>/rsm:CrossIndustryInvoice/rsm:SupplyChainTradeTransaction/ram:ApplicableHeaderTradeAgreement/ram:SellerTradeParty/ram:PostalTradeAddress/ram:PostcodeCode</v>
      </c>
      <c r="BC83" s="99" t="str">
        <f aca="false">IF(S83="","",S83)</f>
        <v>T</v>
      </c>
      <c r="BD83" s="10" t="str">
        <f aca="false">IF(T83="","",T83)</f>
        <v>E</v>
      </c>
      <c r="BE83" s="99" t="str">
        <f aca="false">IF(U83="","",U83)</f>
        <v>0..1</v>
      </c>
      <c r="BF83" s="99" t="str">
        <f aca="false">IF(V83="","",V83)</f>
        <v/>
      </c>
      <c r="BG83" s="315" t="str">
        <f aca="false">IF(W83="","",W83)</f>
        <v/>
      </c>
      <c r="BH83" s="6"/>
      <c r="BI83" s="10" t="str">
        <f aca="false">Y83</f>
        <v>-</v>
      </c>
      <c r="BJ83" s="10" t="str">
        <f aca="false">Z83</f>
        <v>X</v>
      </c>
      <c r="BK83" s="10" t="str">
        <f aca="false">AA83</f>
        <v>X</v>
      </c>
      <c r="BL83" s="10" t="str">
        <f aca="false">AB83</f>
        <v>X</v>
      </c>
      <c r="BM83" s="10" t="str">
        <f aca="false">AC83</f>
        <v>X</v>
      </c>
      <c r="BN83" s="10" t="str">
        <f aca="false">AD83</f>
        <v>X</v>
      </c>
      <c r="BO83" s="10" t="str">
        <f aca="false">AE83</f>
        <v>X</v>
      </c>
      <c r="BP83" s="6"/>
      <c r="BQ83" s="10" t="str">
        <f aca="false">AG83</f>
        <v>BASIC WL</v>
      </c>
      <c r="BR83" s="110" t="str">
        <f aca="false">AH83</f>
        <v>BASIC WL</v>
      </c>
      <c r="BS83" s="47"/>
      <c r="BT83" s="49" t="s">
        <v>6862</v>
      </c>
    </row>
    <row r="84" s="53" customFormat="true" ht="89.25" hidden="false" customHeight="false" outlineLevel="0" collapsed="false">
      <c r="A84" s="58" t="str">
        <f aca="false">IF(OR(T84="E",T84="A"),"YES","NO")</f>
        <v>YES</v>
      </c>
      <c r="B84" s="58"/>
      <c r="C84" s="58"/>
      <c r="D84" s="236" t="s">
        <v>5302</v>
      </c>
      <c r="E84" s="237" t="s">
        <v>1795</v>
      </c>
      <c r="F84" s="238" t="s">
        <v>1795</v>
      </c>
      <c r="G84" s="99" t="n">
        <f aca="false">LEN(R84)-LEN(SUBSTITUTE(R84,"/",""))-1</f>
        <v>5</v>
      </c>
      <c r="H84" s="99" t="s">
        <v>95</v>
      </c>
      <c r="I84" s="97" t="s">
        <v>1796</v>
      </c>
      <c r="J84" s="97" t="s">
        <v>1079</v>
      </c>
      <c r="K84" s="98" t="s">
        <v>1080</v>
      </c>
      <c r="L84" s="98"/>
      <c r="M84" s="98"/>
      <c r="N84" s="97" t="s">
        <v>119</v>
      </c>
      <c r="O84" s="99" t="s">
        <v>95</v>
      </c>
      <c r="P84" s="100" t="str">
        <f aca="false">O84</f>
        <v>0..1</v>
      </c>
      <c r="Q84" s="54" t="s">
        <v>5378</v>
      </c>
      <c r="R84" s="109" t="s">
        <v>1797</v>
      </c>
      <c r="S84" s="99" t="s">
        <v>121</v>
      </c>
      <c r="T84" s="10" t="str">
        <f aca="false">IF($E84="","",IF(ISERROR(SEARCH("@",$R84)),IF(LEFT($E84,4)="BG-X","EG",IF(LEFT($E84,2)="BG","G",IF(LEFT($E84,4)="BT-X",IF(LEN($E84)-LEN(SUBSTITUTE($E84,"-",))&gt;2,"","E"),IF(LEN($E84)-LEN(SUBSTITUTE($E84,"-",))&gt;1,"","E")))),"A"))</f>
        <v>E</v>
      </c>
      <c r="U84" s="99" t="s">
        <v>95</v>
      </c>
      <c r="V84" s="99"/>
      <c r="W84" s="315"/>
      <c r="X84" s="38"/>
      <c r="Y84" s="10" t="str">
        <f aca="false">IF(AH84=Y$4,"X","-")</f>
        <v>-</v>
      </c>
      <c r="Z84" s="10" t="str">
        <f aca="false">IF(Y84="X","X",IF($AH84=Z$4,"X","-"))</f>
        <v>X</v>
      </c>
      <c r="AA84" s="10" t="str">
        <f aca="false">IF(Z84="X","X",IF($AH84=AA$4,"X","-"))</f>
        <v>X</v>
      </c>
      <c r="AB84" s="10" t="str">
        <f aca="false">IF(AA84="X","X",IF($AH84=AB$4,"X","-"))</f>
        <v>X</v>
      </c>
      <c r="AC84" s="10" t="str">
        <f aca="false">IF(AB84="X","X",IF($AH84=AC$4,"X","-"))</f>
        <v>X</v>
      </c>
      <c r="AD84" s="10" t="str">
        <f aca="false">IF(AC84="X","X",IF($AH84=AD$4,"X","-"))</f>
        <v>X</v>
      </c>
      <c r="AE84" s="10" t="str">
        <f aca="false">IF(AD84="X","X",IF($AH84=AE$4,"X","-"))</f>
        <v>X</v>
      </c>
      <c r="AF84" s="38"/>
      <c r="AG84" s="10" t="s">
        <v>25</v>
      </c>
      <c r="AH84" s="110" t="s">
        <v>25</v>
      </c>
      <c r="AI84" s="38"/>
      <c r="AJ84" s="13" t="str">
        <f aca="false">IF(ISERROR(FIND("/",R84)),R84,LEFT(R84,FIND(CHAR(1),SUBSTITUTE(R84,"/",CHAR(1),LEN(R84)-LEN(SUBSTITUTE(R84,"/",""))))-1))</f>
        <v>/rsm:CrossIndustryInvoice/rsm:SupplyChainTradeTransaction/ram:ApplicableHeaderTradeAgreement/ram:SellerTradeParty/ram:PostalTradeAddress</v>
      </c>
      <c r="AK84" s="13" t="str">
        <f aca="false">IF(ISERROR(FIND("/",R84)),R84,MID(R84, FIND(CHAR(1),SUBSTITUTE(R84,"/",CHAR(1), LEN(R84)-LEN(SUBSTITUTE(R84,"/","")))), LEN(R84)))</f>
        <v>/ram:LineOne</v>
      </c>
      <c r="AL84" s="14" t="n">
        <f aca="false">COUNTIFS(R$4:R84,AJ84)</f>
        <v>1</v>
      </c>
      <c r="AM84" s="1"/>
      <c r="AN84" s="236" t="str">
        <f aca="false">D84</f>
        <v>SCT_HTA</v>
      </c>
      <c r="AO84" s="237" t="str">
        <f aca="false">E84</f>
        <v>BT-35</v>
      </c>
      <c r="AP84" s="238" t="str">
        <f aca="false">IF(F84="","",F84)</f>
        <v>BT-35</v>
      </c>
      <c r="AQ84" s="99" t="n">
        <f aca="false">LEN(BB84)-LEN(SUBSTITUTE(BB84,"/",""))-1</f>
        <v>5</v>
      </c>
      <c r="AR84" s="99" t="str">
        <f aca="false">H84</f>
        <v>0..1</v>
      </c>
      <c r="AS84" s="97" t="s">
        <v>1798</v>
      </c>
      <c r="AT84" s="97" t="s">
        <v>1083</v>
      </c>
      <c r="AU84" s="98" t="s">
        <v>1084</v>
      </c>
      <c r="AV84" s="98"/>
      <c r="AW84" s="98"/>
      <c r="AX84" s="97" t="s">
        <v>4647</v>
      </c>
      <c r="AY84" s="99" t="str">
        <f aca="false">O84</f>
        <v>0..1</v>
      </c>
      <c r="AZ84" s="100" t="str">
        <f aca="false">P84</f>
        <v>0..1</v>
      </c>
      <c r="BA84" s="54" t="str">
        <f aca="false">Q84</f>
        <v>/rsm:CrossIndustryInvoice
/rsm:SupplyChainTradeTransaction
/ram:ApplicableHeaderTradeAgreement
/ram:SellerTradeParty
/ram:PostalTradeAddress
/ram:LineOne</v>
      </c>
      <c r="BB84" s="109" t="str">
        <f aca="false">R84</f>
        <v>/rsm:CrossIndustryInvoice/rsm:SupplyChainTradeTransaction/ram:ApplicableHeaderTradeAgreement/ram:SellerTradeParty/ram:PostalTradeAddress/ram:LineOne</v>
      </c>
      <c r="BC84" s="99" t="str">
        <f aca="false">IF(S84="","",S84)</f>
        <v>T</v>
      </c>
      <c r="BD84" s="10" t="str">
        <f aca="false">IF(T84="","",T84)</f>
        <v>E</v>
      </c>
      <c r="BE84" s="99" t="str">
        <f aca="false">IF(U84="","",U84)</f>
        <v>0..1</v>
      </c>
      <c r="BF84" s="99" t="str">
        <f aca="false">IF(V84="","",V84)</f>
        <v/>
      </c>
      <c r="BG84" s="315" t="str">
        <f aca="false">IF(W84="","",W84)</f>
        <v/>
      </c>
      <c r="BH84" s="6"/>
      <c r="BI84" s="10" t="str">
        <f aca="false">Y84</f>
        <v>-</v>
      </c>
      <c r="BJ84" s="10" t="str">
        <f aca="false">Z84</f>
        <v>X</v>
      </c>
      <c r="BK84" s="10" t="str">
        <f aca="false">AA84</f>
        <v>X</v>
      </c>
      <c r="BL84" s="10" t="str">
        <f aca="false">AB84</f>
        <v>X</v>
      </c>
      <c r="BM84" s="10" t="str">
        <f aca="false">AC84</f>
        <v>X</v>
      </c>
      <c r="BN84" s="10" t="str">
        <f aca="false">AD84</f>
        <v>X</v>
      </c>
      <c r="BO84" s="10" t="str">
        <f aca="false">AE84</f>
        <v>X</v>
      </c>
      <c r="BP84" s="6"/>
      <c r="BQ84" s="10" t="str">
        <f aca="false">AG84</f>
        <v>BASIC WL</v>
      </c>
      <c r="BR84" s="110" t="str">
        <f aca="false">AH84</f>
        <v>BASIC WL</v>
      </c>
      <c r="BS84" s="47"/>
      <c r="BT84" s="49" t="s">
        <v>6862</v>
      </c>
    </row>
    <row r="85" s="53" customFormat="true" ht="89.25" hidden="false" customHeight="false" outlineLevel="0" collapsed="false">
      <c r="A85" s="58" t="str">
        <f aca="false">IF(OR(T85="E",T85="A"),"YES","NO")</f>
        <v>YES</v>
      </c>
      <c r="B85" s="58"/>
      <c r="C85" s="58"/>
      <c r="D85" s="236" t="s">
        <v>5302</v>
      </c>
      <c r="E85" s="237" t="s">
        <v>1799</v>
      </c>
      <c r="F85" s="238" t="s">
        <v>1799</v>
      </c>
      <c r="G85" s="99" t="n">
        <f aca="false">LEN(R85)-LEN(SUBSTITUTE(R85,"/",""))-1</f>
        <v>5</v>
      </c>
      <c r="H85" s="99" t="s">
        <v>95</v>
      </c>
      <c r="I85" s="97" t="s">
        <v>1800</v>
      </c>
      <c r="J85" s="97" t="s">
        <v>1088</v>
      </c>
      <c r="K85" s="98"/>
      <c r="L85" s="98"/>
      <c r="M85" s="98"/>
      <c r="N85" s="97" t="s">
        <v>119</v>
      </c>
      <c r="O85" s="99" t="s">
        <v>95</v>
      </c>
      <c r="P85" s="100" t="str">
        <f aca="false">O85</f>
        <v>0..1</v>
      </c>
      <c r="Q85" s="54" t="s">
        <v>5379</v>
      </c>
      <c r="R85" s="109" t="s">
        <v>1801</v>
      </c>
      <c r="S85" s="99" t="s">
        <v>121</v>
      </c>
      <c r="T85" s="10" t="str">
        <f aca="false">IF($E85="","",IF(ISERROR(SEARCH("@",$R85)),IF(LEFT($E85,4)="BG-X","EG",IF(LEFT($E85,2)="BG","G",IF(LEFT($E85,4)="BT-X",IF(LEN($E85)-LEN(SUBSTITUTE($E85,"-",))&gt;2,"","E"),IF(LEN($E85)-LEN(SUBSTITUTE($E85,"-",))&gt;1,"","E")))),"A"))</f>
        <v>E</v>
      </c>
      <c r="U85" s="99" t="s">
        <v>95</v>
      </c>
      <c r="V85" s="99"/>
      <c r="W85" s="315"/>
      <c r="X85" s="38"/>
      <c r="Y85" s="10" t="str">
        <f aca="false">IF(AH85=Y$4,"X","-")</f>
        <v>-</v>
      </c>
      <c r="Z85" s="10" t="str">
        <f aca="false">IF(Y85="X","X",IF($AH85=Z$4,"X","-"))</f>
        <v>X</v>
      </c>
      <c r="AA85" s="10" t="str">
        <f aca="false">IF(Z85="X","X",IF($AH85=AA$4,"X","-"))</f>
        <v>X</v>
      </c>
      <c r="AB85" s="10" t="str">
        <f aca="false">IF(AA85="X","X",IF($AH85=AB$4,"X","-"))</f>
        <v>X</v>
      </c>
      <c r="AC85" s="10" t="str">
        <f aca="false">IF(AB85="X","X",IF($AH85=AC$4,"X","-"))</f>
        <v>X</v>
      </c>
      <c r="AD85" s="10" t="str">
        <f aca="false">IF(AC85="X","X",IF($AH85=AD$4,"X","-"))</f>
        <v>X</v>
      </c>
      <c r="AE85" s="10" t="str">
        <f aca="false">IF(AD85="X","X",IF($AH85=AE$4,"X","-"))</f>
        <v>X</v>
      </c>
      <c r="AF85" s="38"/>
      <c r="AG85" s="10" t="s">
        <v>25</v>
      </c>
      <c r="AH85" s="110" t="s">
        <v>25</v>
      </c>
      <c r="AI85" s="38"/>
      <c r="AJ85" s="13" t="str">
        <f aca="false">IF(ISERROR(FIND("/",R85)),R85,LEFT(R85,FIND(CHAR(1),SUBSTITUTE(R85,"/",CHAR(1),LEN(R85)-LEN(SUBSTITUTE(R85,"/",""))))-1))</f>
        <v>/rsm:CrossIndustryInvoice/rsm:SupplyChainTradeTransaction/ram:ApplicableHeaderTradeAgreement/ram:SellerTradeParty/ram:PostalTradeAddress</v>
      </c>
      <c r="AK85" s="13" t="str">
        <f aca="false">IF(ISERROR(FIND("/",R85)),R85,MID(R85, FIND(CHAR(1),SUBSTITUTE(R85,"/",CHAR(1), LEN(R85)-LEN(SUBSTITUTE(R85,"/","")))), LEN(R85)))</f>
        <v>/ram:LineTwo</v>
      </c>
      <c r="AL85" s="14" t="n">
        <f aca="false">COUNTIFS(R$4:R85,AJ85)</f>
        <v>1</v>
      </c>
      <c r="AM85" s="1"/>
      <c r="AN85" s="236" t="str">
        <f aca="false">D85</f>
        <v>SCT_HTA</v>
      </c>
      <c r="AO85" s="237" t="str">
        <f aca="false">E85</f>
        <v>BT-36</v>
      </c>
      <c r="AP85" s="238" t="str">
        <f aca="false">IF(F85="","",F85)</f>
        <v>BT-36</v>
      </c>
      <c r="AQ85" s="99" t="n">
        <f aca="false">LEN(BB85)-LEN(SUBSTITUTE(BB85,"/",""))-1</f>
        <v>5</v>
      </c>
      <c r="AR85" s="99" t="str">
        <f aca="false">H85</f>
        <v>0..1</v>
      </c>
      <c r="AS85" s="97" t="s">
        <v>1802</v>
      </c>
      <c r="AT85" s="97" t="s">
        <v>1091</v>
      </c>
      <c r="AU85" s="98"/>
      <c r="AV85" s="98"/>
      <c r="AW85" s="98"/>
      <c r="AX85" s="97" t="s">
        <v>4647</v>
      </c>
      <c r="AY85" s="99" t="str">
        <f aca="false">O85</f>
        <v>0..1</v>
      </c>
      <c r="AZ85" s="100" t="str">
        <f aca="false">P85</f>
        <v>0..1</v>
      </c>
      <c r="BA85" s="54" t="str">
        <f aca="false">Q85</f>
        <v>/rsm:CrossIndustryInvoice
/rsm:SupplyChainTradeTransaction
/ram:ApplicableHeaderTradeAgreement
/ram:SellerTradeParty
/ram:PostalTradeAddress
/ram:LineTwo</v>
      </c>
      <c r="BB85" s="109" t="str">
        <f aca="false">R85</f>
        <v>/rsm:CrossIndustryInvoice/rsm:SupplyChainTradeTransaction/ram:ApplicableHeaderTradeAgreement/ram:SellerTradeParty/ram:PostalTradeAddress/ram:LineTwo</v>
      </c>
      <c r="BC85" s="99" t="str">
        <f aca="false">IF(S85="","",S85)</f>
        <v>T</v>
      </c>
      <c r="BD85" s="10" t="str">
        <f aca="false">IF(T85="","",T85)</f>
        <v>E</v>
      </c>
      <c r="BE85" s="99" t="str">
        <f aca="false">IF(U85="","",U85)</f>
        <v>0..1</v>
      </c>
      <c r="BF85" s="99" t="str">
        <f aca="false">IF(V85="","",V85)</f>
        <v/>
      </c>
      <c r="BG85" s="315" t="str">
        <f aca="false">IF(W85="","",W85)</f>
        <v/>
      </c>
      <c r="BH85" s="6"/>
      <c r="BI85" s="10" t="str">
        <f aca="false">Y85</f>
        <v>-</v>
      </c>
      <c r="BJ85" s="10" t="str">
        <f aca="false">Z85</f>
        <v>X</v>
      </c>
      <c r="BK85" s="10" t="str">
        <f aca="false">AA85</f>
        <v>X</v>
      </c>
      <c r="BL85" s="10" t="str">
        <f aca="false">AB85</f>
        <v>X</v>
      </c>
      <c r="BM85" s="10" t="str">
        <f aca="false">AC85</f>
        <v>X</v>
      </c>
      <c r="BN85" s="10" t="str">
        <f aca="false">AD85</f>
        <v>X</v>
      </c>
      <c r="BO85" s="10" t="str">
        <f aca="false">AE85</f>
        <v>X</v>
      </c>
      <c r="BP85" s="6"/>
      <c r="BQ85" s="10" t="str">
        <f aca="false">AG85</f>
        <v>BASIC WL</v>
      </c>
      <c r="BR85" s="110" t="str">
        <f aca="false">AH85</f>
        <v>BASIC WL</v>
      </c>
      <c r="BS85" s="47"/>
      <c r="BT85" s="49" t="s">
        <v>6862</v>
      </c>
    </row>
    <row r="86" s="53" customFormat="true" ht="89.25" hidden="false" customHeight="false" outlineLevel="0" collapsed="false">
      <c r="A86" s="58" t="str">
        <f aca="false">IF(OR(T86="E",T86="A"),"YES","NO")</f>
        <v>YES</v>
      </c>
      <c r="B86" s="58"/>
      <c r="C86" s="58"/>
      <c r="D86" s="236" t="s">
        <v>5302</v>
      </c>
      <c r="E86" s="237" t="s">
        <v>1803</v>
      </c>
      <c r="F86" s="238" t="s">
        <v>1803</v>
      </c>
      <c r="G86" s="99" t="n">
        <f aca="false">LEN(R86)-LEN(SUBSTITUTE(R86,"/",""))-1</f>
        <v>5</v>
      </c>
      <c r="H86" s="99" t="s">
        <v>95</v>
      </c>
      <c r="I86" s="97" t="s">
        <v>1804</v>
      </c>
      <c r="J86" s="97" t="s">
        <v>1088</v>
      </c>
      <c r="K86" s="98"/>
      <c r="L86" s="98"/>
      <c r="M86" s="98"/>
      <c r="N86" s="97" t="s">
        <v>119</v>
      </c>
      <c r="O86" s="99" t="s">
        <v>95</v>
      </c>
      <c r="P86" s="100" t="str">
        <f aca="false">O86</f>
        <v>0..1</v>
      </c>
      <c r="Q86" s="54" t="s">
        <v>5380</v>
      </c>
      <c r="R86" s="109" t="s">
        <v>1805</v>
      </c>
      <c r="S86" s="99" t="s">
        <v>121</v>
      </c>
      <c r="T86" s="10" t="str">
        <f aca="false">IF($E86="","",IF(ISERROR(SEARCH("@",$R86)),IF(LEFT($E86,4)="BG-X","EG",IF(LEFT($E86,2)="BG","G",IF(LEFT($E86,4)="BT-X",IF(LEN($E86)-LEN(SUBSTITUTE($E86,"-",))&gt;2,"","E"),IF(LEN($E86)-LEN(SUBSTITUTE($E86,"-",))&gt;1,"","E")))),"A"))</f>
        <v>E</v>
      </c>
      <c r="U86" s="99" t="s">
        <v>95</v>
      </c>
      <c r="V86" s="99"/>
      <c r="W86" s="315"/>
      <c r="X86" s="38"/>
      <c r="Y86" s="10" t="str">
        <f aca="false">IF(AH86=Y$4,"X","-")</f>
        <v>-</v>
      </c>
      <c r="Z86" s="10" t="str">
        <f aca="false">IF(Y86="X","X",IF($AH86=Z$4,"X","-"))</f>
        <v>X</v>
      </c>
      <c r="AA86" s="10" t="str">
        <f aca="false">IF(Z86="X","X",IF($AH86=AA$4,"X","-"))</f>
        <v>X</v>
      </c>
      <c r="AB86" s="10" t="str">
        <f aca="false">IF(AA86="X","X",IF($AH86=AB$4,"X","-"))</f>
        <v>X</v>
      </c>
      <c r="AC86" s="10" t="str">
        <f aca="false">IF(AB86="X","X",IF($AH86=AC$4,"X","-"))</f>
        <v>X</v>
      </c>
      <c r="AD86" s="10" t="str">
        <f aca="false">IF(AC86="X","X",IF($AH86=AD$4,"X","-"))</f>
        <v>X</v>
      </c>
      <c r="AE86" s="10" t="str">
        <f aca="false">IF(AD86="X","X",IF($AH86=AE$4,"X","-"))</f>
        <v>X</v>
      </c>
      <c r="AF86" s="38"/>
      <c r="AG86" s="10" t="s">
        <v>25</v>
      </c>
      <c r="AH86" s="110" t="s">
        <v>25</v>
      </c>
      <c r="AI86" s="38"/>
      <c r="AJ86" s="13" t="str">
        <f aca="false">IF(ISERROR(FIND("/",R86)),R86,LEFT(R86,FIND(CHAR(1),SUBSTITUTE(R86,"/",CHAR(1),LEN(R86)-LEN(SUBSTITUTE(R86,"/",""))))-1))</f>
        <v>/rsm:CrossIndustryInvoice/rsm:SupplyChainTradeTransaction/ram:ApplicableHeaderTradeAgreement/ram:SellerTradeParty/ram:PostalTradeAddress</v>
      </c>
      <c r="AK86" s="13" t="str">
        <f aca="false">IF(ISERROR(FIND("/",R86)),R86,MID(R86, FIND(CHAR(1),SUBSTITUTE(R86,"/",CHAR(1), LEN(R86)-LEN(SUBSTITUTE(R86,"/","")))), LEN(R86)))</f>
        <v>/ram:LineThree</v>
      </c>
      <c r="AL86" s="14" t="n">
        <f aca="false">COUNTIFS(R$4:R86,AJ86)</f>
        <v>1</v>
      </c>
      <c r="AM86" s="1"/>
      <c r="AN86" s="236" t="str">
        <f aca="false">D86</f>
        <v>SCT_HTA</v>
      </c>
      <c r="AO86" s="237" t="str">
        <f aca="false">E86</f>
        <v>BT-162</v>
      </c>
      <c r="AP86" s="238" t="str">
        <f aca="false">IF(F86="","",F86)</f>
        <v>BT-162</v>
      </c>
      <c r="AQ86" s="99" t="n">
        <f aca="false">LEN(BB86)-LEN(SUBSTITUTE(BB86,"/",""))-1</f>
        <v>5</v>
      </c>
      <c r="AR86" s="99" t="str">
        <f aca="false">H86</f>
        <v>0..1</v>
      </c>
      <c r="AS86" s="97" t="s">
        <v>1806</v>
      </c>
      <c r="AT86" s="97" t="s">
        <v>1091</v>
      </c>
      <c r="AU86" s="98"/>
      <c r="AV86" s="98"/>
      <c r="AW86" s="98"/>
      <c r="AX86" s="97" t="s">
        <v>4647</v>
      </c>
      <c r="AY86" s="99" t="str">
        <f aca="false">O86</f>
        <v>0..1</v>
      </c>
      <c r="AZ86" s="100" t="str">
        <f aca="false">P86</f>
        <v>0..1</v>
      </c>
      <c r="BA86" s="54" t="str">
        <f aca="false">Q86</f>
        <v>/rsm:CrossIndustryInvoice
/rsm:SupplyChainTradeTransaction
/ram:ApplicableHeaderTradeAgreement
/ram:SellerTradeParty
/ram:PostalTradeAddress
/ram:LineThree</v>
      </c>
      <c r="BB86" s="109" t="str">
        <f aca="false">R86</f>
        <v>/rsm:CrossIndustryInvoice/rsm:SupplyChainTradeTransaction/ram:ApplicableHeaderTradeAgreement/ram:SellerTradeParty/ram:PostalTradeAddress/ram:LineThree</v>
      </c>
      <c r="BC86" s="99" t="str">
        <f aca="false">IF(S86="","",S86)</f>
        <v>T</v>
      </c>
      <c r="BD86" s="10" t="str">
        <f aca="false">IF(T86="","",T86)</f>
        <v>E</v>
      </c>
      <c r="BE86" s="99" t="str">
        <f aca="false">IF(U86="","",U86)</f>
        <v>0..1</v>
      </c>
      <c r="BF86" s="99" t="str">
        <f aca="false">IF(V86="","",V86)</f>
        <v/>
      </c>
      <c r="BG86" s="315" t="str">
        <f aca="false">IF(W86="","",W86)</f>
        <v/>
      </c>
      <c r="BH86" s="6"/>
      <c r="BI86" s="10" t="str">
        <f aca="false">Y86</f>
        <v>-</v>
      </c>
      <c r="BJ86" s="10" t="str">
        <f aca="false">Z86</f>
        <v>X</v>
      </c>
      <c r="BK86" s="10" t="str">
        <f aca="false">AA86</f>
        <v>X</v>
      </c>
      <c r="BL86" s="10" t="str">
        <f aca="false">AB86</f>
        <v>X</v>
      </c>
      <c r="BM86" s="10" t="str">
        <f aca="false">AC86</f>
        <v>X</v>
      </c>
      <c r="BN86" s="10" t="str">
        <f aca="false">AD86</f>
        <v>X</v>
      </c>
      <c r="BO86" s="10" t="str">
        <f aca="false">AE86</f>
        <v>X</v>
      </c>
      <c r="BP86" s="6"/>
      <c r="BQ86" s="10" t="str">
        <f aca="false">AG86</f>
        <v>BASIC WL</v>
      </c>
      <c r="BR86" s="110" t="str">
        <f aca="false">AH86</f>
        <v>BASIC WL</v>
      </c>
      <c r="BS86" s="47"/>
      <c r="BT86" s="49" t="s">
        <v>6862</v>
      </c>
    </row>
    <row r="87" s="53" customFormat="true" ht="89.25" hidden="false" customHeight="false" outlineLevel="0" collapsed="false">
      <c r="A87" s="58" t="str">
        <f aca="false">IF(OR(T87="E",T87="A"),"YES","NO")</f>
        <v>YES</v>
      </c>
      <c r="B87" s="58"/>
      <c r="C87" s="58"/>
      <c r="D87" s="236" t="s">
        <v>5302</v>
      </c>
      <c r="E87" s="237" t="s">
        <v>1807</v>
      </c>
      <c r="F87" s="238" t="s">
        <v>1807</v>
      </c>
      <c r="G87" s="99" t="n">
        <f aca="false">LEN(R87)-LEN(SUBSTITUTE(R87,"/",""))-1</f>
        <v>5</v>
      </c>
      <c r="H87" s="99" t="s">
        <v>95</v>
      </c>
      <c r="I87" s="97" t="s">
        <v>1808</v>
      </c>
      <c r="J87" s="97" t="s">
        <v>1809</v>
      </c>
      <c r="K87" s="98"/>
      <c r="L87" s="98"/>
      <c r="M87" s="98"/>
      <c r="N87" s="97" t="s">
        <v>119</v>
      </c>
      <c r="O87" s="99" t="s">
        <v>95</v>
      </c>
      <c r="P87" s="100" t="str">
        <f aca="false">O87</f>
        <v>0..1</v>
      </c>
      <c r="Q87" s="54" t="s">
        <v>5381</v>
      </c>
      <c r="R87" s="109" t="s">
        <v>1810</v>
      </c>
      <c r="S87" s="99" t="s">
        <v>121</v>
      </c>
      <c r="T87" s="10" t="str">
        <f aca="false">IF($E87="","",IF(ISERROR(SEARCH("@",$R87)),IF(LEFT($E87,4)="BG-X","EG",IF(LEFT($E87,2)="BG","G",IF(LEFT($E87,4)="BT-X",IF(LEN($E87)-LEN(SUBSTITUTE($E87,"-",))&gt;2,"","E"),IF(LEN($E87)-LEN(SUBSTITUTE($E87,"-",))&gt;1,"","E")))),"A"))</f>
        <v>E</v>
      </c>
      <c r="U87" s="99" t="s">
        <v>95</v>
      </c>
      <c r="V87" s="99"/>
      <c r="W87" s="315"/>
      <c r="X87" s="38"/>
      <c r="Y87" s="10" t="str">
        <f aca="false">IF(AH87=Y$4,"X","-")</f>
        <v>-</v>
      </c>
      <c r="Z87" s="10" t="str">
        <f aca="false">IF(Y87="X","X",IF($AH87=Z$4,"X","-"))</f>
        <v>X</v>
      </c>
      <c r="AA87" s="10" t="str">
        <f aca="false">IF(Z87="X","X",IF($AH87=AA$4,"X","-"))</f>
        <v>X</v>
      </c>
      <c r="AB87" s="10" t="str">
        <f aca="false">IF(AA87="X","X",IF($AH87=AB$4,"X","-"))</f>
        <v>X</v>
      </c>
      <c r="AC87" s="10" t="str">
        <f aca="false">IF(AB87="X","X",IF($AH87=AC$4,"X","-"))</f>
        <v>X</v>
      </c>
      <c r="AD87" s="10" t="str">
        <f aca="false">IF(AC87="X","X",IF($AH87=AD$4,"X","-"))</f>
        <v>X</v>
      </c>
      <c r="AE87" s="10" t="str">
        <f aca="false">IF(AD87="X","X",IF($AH87=AE$4,"X","-"))</f>
        <v>X</v>
      </c>
      <c r="AF87" s="38"/>
      <c r="AG87" s="10" t="s">
        <v>25</v>
      </c>
      <c r="AH87" s="110" t="s">
        <v>25</v>
      </c>
      <c r="AI87" s="38"/>
      <c r="AJ87" s="13" t="str">
        <f aca="false">IF(ISERROR(FIND("/",R87)),R87,LEFT(R87,FIND(CHAR(1),SUBSTITUTE(R87,"/",CHAR(1),LEN(R87)-LEN(SUBSTITUTE(R87,"/",""))))-1))</f>
        <v>/rsm:CrossIndustryInvoice/rsm:SupplyChainTradeTransaction/ram:ApplicableHeaderTradeAgreement/ram:SellerTradeParty/ram:PostalTradeAddress</v>
      </c>
      <c r="AK87" s="13" t="str">
        <f aca="false">IF(ISERROR(FIND("/",R87)),R87,MID(R87, FIND(CHAR(1),SUBSTITUTE(R87,"/",CHAR(1), LEN(R87)-LEN(SUBSTITUTE(R87,"/","")))), LEN(R87)))</f>
        <v>/ram:CityName</v>
      </c>
      <c r="AL87" s="14" t="n">
        <f aca="false">COUNTIFS(R$4:R87,AJ87)</f>
        <v>1</v>
      </c>
      <c r="AM87" s="1"/>
      <c r="AN87" s="236" t="str">
        <f aca="false">D87</f>
        <v>SCT_HTA</v>
      </c>
      <c r="AO87" s="237" t="str">
        <f aca="false">E87</f>
        <v>BT-37</v>
      </c>
      <c r="AP87" s="238" t="str">
        <f aca="false">IF(F87="","",F87)</f>
        <v>BT-37</v>
      </c>
      <c r="AQ87" s="99" t="n">
        <f aca="false">LEN(BB87)-LEN(SUBSTITUTE(BB87,"/",""))-1</f>
        <v>5</v>
      </c>
      <c r="AR87" s="99" t="str">
        <f aca="false">H87</f>
        <v>0..1</v>
      </c>
      <c r="AS87" s="97" t="s">
        <v>1811</v>
      </c>
      <c r="AT87" s="97" t="s">
        <v>1812</v>
      </c>
      <c r="AU87" s="98"/>
      <c r="AV87" s="98"/>
      <c r="AW87" s="98"/>
      <c r="AX87" s="97" t="s">
        <v>4647</v>
      </c>
      <c r="AY87" s="99" t="str">
        <f aca="false">O87</f>
        <v>0..1</v>
      </c>
      <c r="AZ87" s="100" t="str">
        <f aca="false">P87</f>
        <v>0..1</v>
      </c>
      <c r="BA87" s="54" t="str">
        <f aca="false">Q87</f>
        <v>/rsm:CrossIndustryInvoice
/rsm:SupplyChainTradeTransaction
/ram:ApplicableHeaderTradeAgreement
/ram:SellerTradeParty
/ram:PostalTradeAddress
/ram:CityName</v>
      </c>
      <c r="BB87" s="109" t="str">
        <f aca="false">R87</f>
        <v>/rsm:CrossIndustryInvoice/rsm:SupplyChainTradeTransaction/ram:ApplicableHeaderTradeAgreement/ram:SellerTradeParty/ram:PostalTradeAddress/ram:CityName</v>
      </c>
      <c r="BC87" s="99" t="str">
        <f aca="false">IF(S87="","",S87)</f>
        <v>T</v>
      </c>
      <c r="BD87" s="10" t="str">
        <f aca="false">IF(T87="","",T87)</f>
        <v>E</v>
      </c>
      <c r="BE87" s="99" t="str">
        <f aca="false">IF(U87="","",U87)</f>
        <v>0..1</v>
      </c>
      <c r="BF87" s="99" t="str">
        <f aca="false">IF(V87="","",V87)</f>
        <v/>
      </c>
      <c r="BG87" s="315" t="str">
        <f aca="false">IF(W87="","",W87)</f>
        <v/>
      </c>
      <c r="BH87" s="6"/>
      <c r="BI87" s="10" t="str">
        <f aca="false">Y87</f>
        <v>-</v>
      </c>
      <c r="BJ87" s="10" t="str">
        <f aca="false">Z87</f>
        <v>X</v>
      </c>
      <c r="BK87" s="10" t="str">
        <f aca="false">AA87</f>
        <v>X</v>
      </c>
      <c r="BL87" s="10" t="str">
        <f aca="false">AB87</f>
        <v>X</v>
      </c>
      <c r="BM87" s="10" t="str">
        <f aca="false">AC87</f>
        <v>X</v>
      </c>
      <c r="BN87" s="10" t="str">
        <f aca="false">AD87</f>
        <v>X</v>
      </c>
      <c r="BO87" s="10" t="str">
        <f aca="false">AE87</f>
        <v>X</v>
      </c>
      <c r="BP87" s="6"/>
      <c r="BQ87" s="10" t="str">
        <f aca="false">AG87</f>
        <v>BASIC WL</v>
      </c>
      <c r="BR87" s="110" t="str">
        <f aca="false">AH87</f>
        <v>BASIC WL</v>
      </c>
      <c r="BS87" s="47"/>
      <c r="BT87" s="49" t="s">
        <v>6862</v>
      </c>
    </row>
    <row r="88" s="53" customFormat="true" ht="89.25" hidden="false" customHeight="false" outlineLevel="0" collapsed="false">
      <c r="A88" s="58" t="str">
        <f aca="false">IF(OR(T88="E",T88="A"),"YES","NO")</f>
        <v>YES</v>
      </c>
      <c r="B88" s="58"/>
      <c r="C88" s="58"/>
      <c r="D88" s="236" t="s">
        <v>5302</v>
      </c>
      <c r="E88" s="237" t="s">
        <v>1813</v>
      </c>
      <c r="F88" s="238" t="s">
        <v>1813</v>
      </c>
      <c r="G88" s="99" t="n">
        <f aca="false">LEN(R88)-LEN(SUBSTITUTE(R88,"/",""))-1</f>
        <v>5</v>
      </c>
      <c r="H88" s="99" t="s">
        <v>88</v>
      </c>
      <c r="I88" s="97" t="s">
        <v>1814</v>
      </c>
      <c r="J88" s="97" t="s">
        <v>1107</v>
      </c>
      <c r="K88" s="98" t="s">
        <v>1815</v>
      </c>
      <c r="L88" s="98"/>
      <c r="M88" s="98" t="s">
        <v>5382</v>
      </c>
      <c r="N88" s="97" t="s">
        <v>174</v>
      </c>
      <c r="O88" s="99" t="s">
        <v>88</v>
      </c>
      <c r="P88" s="100" t="str">
        <f aca="false">O88</f>
        <v>1..1</v>
      </c>
      <c r="Q88" s="54" t="s">
        <v>5383</v>
      </c>
      <c r="R88" s="109" t="s">
        <v>1816</v>
      </c>
      <c r="S88" s="99" t="s">
        <v>176</v>
      </c>
      <c r="T88" s="10" t="str">
        <f aca="false">IF($E88="","",IF(ISERROR(SEARCH("@",$R88)),IF(LEFT($E88,4)="BG-X","EG",IF(LEFT($E88,2)="BG","G",IF(LEFT($E88,4)="BT-X",IF(LEN($E88)-LEN(SUBSTITUTE($E88,"-",))&gt;2,"","E"),IF(LEN($E88)-LEN(SUBSTITUTE($E88,"-",))&gt;1,"","E")))),"A"))</f>
        <v>E</v>
      </c>
      <c r="U88" s="99" t="s">
        <v>95</v>
      </c>
      <c r="V88" s="99"/>
      <c r="W88" s="315"/>
      <c r="X88" s="38"/>
      <c r="Y88" s="10" t="str">
        <f aca="false">IF(AH88=Y$4,"X","-")</f>
        <v>X</v>
      </c>
      <c r="Z88" s="10" t="str">
        <f aca="false">IF(Y88="X","X",IF($AH88=Z$4,"X","-"))</f>
        <v>X</v>
      </c>
      <c r="AA88" s="10" t="str">
        <f aca="false">IF(Z88="X","X",IF($AH88=AA$4,"X","-"))</f>
        <v>X</v>
      </c>
      <c r="AB88" s="10" t="str">
        <f aca="false">IF(AA88="X","X",IF($AH88=AB$4,"X","-"))</f>
        <v>X</v>
      </c>
      <c r="AC88" s="10" t="str">
        <f aca="false">IF(AB88="X","X",IF($AH88=AC$4,"X","-"))</f>
        <v>X</v>
      </c>
      <c r="AD88" s="10" t="str">
        <f aca="false">IF(AC88="X","X",IF($AH88=AD$4,"X","-"))</f>
        <v>X</v>
      </c>
      <c r="AE88" s="10" t="str">
        <f aca="false">IF(AD88="X","X",IF($AH88=AE$4,"X","-"))</f>
        <v>X</v>
      </c>
      <c r="AF88" s="38"/>
      <c r="AG88" s="10" t="s">
        <v>24</v>
      </c>
      <c r="AH88" s="110" t="s">
        <v>24</v>
      </c>
      <c r="AI88" s="38"/>
      <c r="AJ88" s="13" t="str">
        <f aca="false">IF(ISERROR(FIND("/",R88)),R88,LEFT(R88,FIND(CHAR(1),SUBSTITUTE(R88,"/",CHAR(1),LEN(R88)-LEN(SUBSTITUTE(R88,"/",""))))-1))</f>
        <v>/rsm:CrossIndustryInvoice/rsm:SupplyChainTradeTransaction/ram:ApplicableHeaderTradeAgreement/ram:SellerTradeParty/ram:PostalTradeAddress</v>
      </c>
      <c r="AK88" s="13" t="str">
        <f aca="false">IF(ISERROR(FIND("/",R88)),R88,MID(R88, FIND(CHAR(1),SUBSTITUTE(R88,"/",CHAR(1), LEN(R88)-LEN(SUBSTITUTE(R88,"/","")))), LEN(R88)))</f>
        <v>/ram:CountryID</v>
      </c>
      <c r="AL88" s="14" t="n">
        <f aca="false">COUNTIFS(R$4:R88,AJ88)</f>
        <v>1</v>
      </c>
      <c r="AM88" s="1"/>
      <c r="AN88" s="236" t="str">
        <f aca="false">D88</f>
        <v>SCT_HTA</v>
      </c>
      <c r="AO88" s="237" t="str">
        <f aca="false">E88</f>
        <v>BT-40</v>
      </c>
      <c r="AP88" s="238" t="str">
        <f aca="false">IF(F88="","",F88)</f>
        <v>BT-40</v>
      </c>
      <c r="AQ88" s="99" t="n">
        <f aca="false">LEN(BB88)-LEN(SUBSTITUTE(BB88,"/",""))-1</f>
        <v>5</v>
      </c>
      <c r="AR88" s="99" t="str">
        <f aca="false">H88</f>
        <v>1..1</v>
      </c>
      <c r="AS88" s="97" t="s">
        <v>1817</v>
      </c>
      <c r="AT88" s="97" t="s">
        <v>1110</v>
      </c>
      <c r="AU88" s="98" t="s">
        <v>514</v>
      </c>
      <c r="AV88" s="98"/>
      <c r="AW88" s="98" t="s">
        <v>5384</v>
      </c>
      <c r="AX88" s="97" t="s">
        <v>174</v>
      </c>
      <c r="AY88" s="99" t="str">
        <f aca="false">O88</f>
        <v>1..1</v>
      </c>
      <c r="AZ88" s="100" t="str">
        <f aca="false">P88</f>
        <v>1..1</v>
      </c>
      <c r="BA88" s="54" t="str">
        <f aca="false">Q88</f>
        <v>/rsm:CrossIndustryInvoice
/rsm:SupplyChainTradeTransaction
/ram:ApplicableHeaderTradeAgreement
/ram:SellerTradeParty
/ram:PostalTradeAddress
/ram:CountryID</v>
      </c>
      <c r="BB88" s="109" t="str">
        <f aca="false">R88</f>
        <v>/rsm:CrossIndustryInvoice/rsm:SupplyChainTradeTransaction/ram:ApplicableHeaderTradeAgreement/ram:SellerTradeParty/ram:PostalTradeAddress/ram:CountryID</v>
      </c>
      <c r="BC88" s="99" t="str">
        <f aca="false">IF(S88="","",S88)</f>
        <v>C</v>
      </c>
      <c r="BD88" s="10" t="str">
        <f aca="false">IF(T88="","",T88)</f>
        <v>E</v>
      </c>
      <c r="BE88" s="99" t="str">
        <f aca="false">IF(U88="","",U88)</f>
        <v>0..1</v>
      </c>
      <c r="BF88" s="99" t="str">
        <f aca="false">IF(V88="","",V88)</f>
        <v/>
      </c>
      <c r="BG88" s="315" t="str">
        <f aca="false">IF(W88="","",W88)</f>
        <v/>
      </c>
      <c r="BH88" s="6"/>
      <c r="BI88" s="10" t="str">
        <f aca="false">Y88</f>
        <v>X</v>
      </c>
      <c r="BJ88" s="10" t="str">
        <f aca="false">Z88</f>
        <v>X</v>
      </c>
      <c r="BK88" s="10" t="str">
        <f aca="false">AA88</f>
        <v>X</v>
      </c>
      <c r="BL88" s="10" t="str">
        <f aca="false">AB88</f>
        <v>X</v>
      </c>
      <c r="BM88" s="10" t="str">
        <f aca="false">AC88</f>
        <v>X</v>
      </c>
      <c r="BN88" s="10" t="str">
        <f aca="false">AD88</f>
        <v>X</v>
      </c>
      <c r="BO88" s="10" t="str">
        <f aca="false">AE88</f>
        <v>X</v>
      </c>
      <c r="BP88" s="6"/>
      <c r="BQ88" s="10" t="str">
        <f aca="false">AG88</f>
        <v>MINIMUM</v>
      </c>
      <c r="BR88" s="110" t="str">
        <f aca="false">AH88</f>
        <v>MINIMUM</v>
      </c>
      <c r="BS88" s="47"/>
      <c r="BT88" s="49" t="s">
        <v>6862</v>
      </c>
    </row>
    <row r="89" s="53" customFormat="true" ht="89.25" hidden="false" customHeight="false" outlineLevel="0" collapsed="false">
      <c r="A89" s="58" t="str">
        <f aca="false">IF(OR(T89="E",T89="A"),"YES","NO")</f>
        <v>YES</v>
      </c>
      <c r="B89" s="58"/>
      <c r="C89" s="58"/>
      <c r="D89" s="236" t="s">
        <v>5302</v>
      </c>
      <c r="E89" s="237" t="s">
        <v>1818</v>
      </c>
      <c r="F89" s="238" t="s">
        <v>1818</v>
      </c>
      <c r="G89" s="99" t="n">
        <f aca="false">LEN(R89)-LEN(SUBSTITUTE(R89,"/",""))-1</f>
        <v>5</v>
      </c>
      <c r="H89" s="99" t="s">
        <v>95</v>
      </c>
      <c r="I89" s="97" t="s">
        <v>1819</v>
      </c>
      <c r="J89" s="97" t="s">
        <v>1114</v>
      </c>
      <c r="K89" s="98" t="s">
        <v>1115</v>
      </c>
      <c r="L89" s="98"/>
      <c r="M89" s="98"/>
      <c r="N89" s="97" t="s">
        <v>119</v>
      </c>
      <c r="O89" s="99" t="s">
        <v>95</v>
      </c>
      <c r="P89" s="100" t="str">
        <f aca="false">O89</f>
        <v>0..1</v>
      </c>
      <c r="Q89" s="54" t="s">
        <v>5385</v>
      </c>
      <c r="R89" s="109" t="s">
        <v>1820</v>
      </c>
      <c r="S89" s="99" t="s">
        <v>121</v>
      </c>
      <c r="T89" s="10" t="str">
        <f aca="false">IF($E89="","",IF(ISERROR(SEARCH("@",$R89)),IF(LEFT($E89,4)="BG-X","EG",IF(LEFT($E89,2)="BG","G",IF(LEFT($E89,4)="BT-X",IF(LEN($E89)-LEN(SUBSTITUTE($E89,"-",))&gt;2,"","E"),IF(LEN($E89)-LEN(SUBSTITUTE($E89,"-",))&gt;1,"","E")))),"A"))</f>
        <v>E</v>
      </c>
      <c r="U89" s="99" t="s">
        <v>112</v>
      </c>
      <c r="V89" s="99" t="s">
        <v>122</v>
      </c>
      <c r="W89" s="315"/>
      <c r="X89" s="38"/>
      <c r="Y89" s="10" t="str">
        <f aca="false">IF(AH89=Y$4,"X","-")</f>
        <v>-</v>
      </c>
      <c r="Z89" s="10" t="str">
        <f aca="false">IF(Y89="X","X",IF($AH89=Z$4,"X","-"))</f>
        <v>X</v>
      </c>
      <c r="AA89" s="10" t="str">
        <f aca="false">IF(Z89="X","X",IF($AH89=AA$4,"X","-"))</f>
        <v>X</v>
      </c>
      <c r="AB89" s="10" t="str">
        <f aca="false">IF(AA89="X","X",IF($AH89=AB$4,"X","-"))</f>
        <v>X</v>
      </c>
      <c r="AC89" s="10" t="str">
        <f aca="false">IF(AB89="X","X",IF($AH89=AC$4,"X","-"))</f>
        <v>X</v>
      </c>
      <c r="AD89" s="10" t="str">
        <f aca="false">IF(AC89="X","X",IF($AH89=AD$4,"X","-"))</f>
        <v>X</v>
      </c>
      <c r="AE89" s="10" t="str">
        <f aca="false">IF(AD89="X","X",IF($AH89=AE$4,"X","-"))</f>
        <v>X</v>
      </c>
      <c r="AF89" s="38"/>
      <c r="AG89" s="10" t="s">
        <v>25</v>
      </c>
      <c r="AH89" s="110" t="s">
        <v>25</v>
      </c>
      <c r="AI89" s="38"/>
      <c r="AJ89" s="13" t="str">
        <f aca="false">IF(ISERROR(FIND("/",R89)),R89,LEFT(R89,FIND(CHAR(1),SUBSTITUTE(R89,"/",CHAR(1),LEN(R89)-LEN(SUBSTITUTE(R89,"/",""))))-1))</f>
        <v>/rsm:CrossIndustryInvoice/rsm:SupplyChainTradeTransaction/ram:ApplicableHeaderTradeAgreement/ram:SellerTradeParty/ram:PostalTradeAddress</v>
      </c>
      <c r="AK89" s="13" t="str">
        <f aca="false">IF(ISERROR(FIND("/",R89)),R89,MID(R89, FIND(CHAR(1),SUBSTITUTE(R89,"/",CHAR(1), LEN(R89)-LEN(SUBSTITUTE(R89,"/","")))), LEN(R89)))</f>
        <v>/ram:CountrySubDivisionName</v>
      </c>
      <c r="AL89" s="14" t="n">
        <f aca="false">COUNTIFS(R$4:R89,AJ89)</f>
        <v>1</v>
      </c>
      <c r="AM89" s="1"/>
      <c r="AN89" s="236" t="str">
        <f aca="false">D89</f>
        <v>SCT_HTA</v>
      </c>
      <c r="AO89" s="237" t="str">
        <f aca="false">E89</f>
        <v>BT-39</v>
      </c>
      <c r="AP89" s="238" t="str">
        <f aca="false">IF(F89="","",F89)</f>
        <v>BT-39</v>
      </c>
      <c r="AQ89" s="99" t="n">
        <f aca="false">LEN(BB89)-LEN(SUBSTITUTE(BB89,"/",""))-1</f>
        <v>5</v>
      </c>
      <c r="AR89" s="99" t="str">
        <f aca="false">H89</f>
        <v>0..1</v>
      </c>
      <c r="AS89" s="97" t="s">
        <v>1821</v>
      </c>
      <c r="AT89" s="97" t="s">
        <v>1118</v>
      </c>
      <c r="AU89" s="98" t="s">
        <v>1119</v>
      </c>
      <c r="AV89" s="98"/>
      <c r="AW89" s="98"/>
      <c r="AX89" s="97" t="s">
        <v>4647</v>
      </c>
      <c r="AY89" s="99" t="str">
        <f aca="false">O89</f>
        <v>0..1</v>
      </c>
      <c r="AZ89" s="100" t="str">
        <f aca="false">P89</f>
        <v>0..1</v>
      </c>
      <c r="BA89" s="54" t="str">
        <f aca="false">Q89</f>
        <v>/rsm:CrossIndustryInvoice
/rsm:SupplyChainTradeTransaction
/ram:ApplicableHeaderTradeAgreement
/ram:SellerTradeParty
/ram:PostalTradeAddress
/ram:CountrySubDivisionName</v>
      </c>
      <c r="BB89" s="109" t="str">
        <f aca="false">R89</f>
        <v>/rsm:CrossIndustryInvoice/rsm:SupplyChainTradeTransaction/ram:ApplicableHeaderTradeAgreement/ram:SellerTradeParty/ram:PostalTradeAddress/ram:CountrySubDivisionName</v>
      </c>
      <c r="BC89" s="99" t="str">
        <f aca="false">IF(S89="","",S89)</f>
        <v>T</v>
      </c>
      <c r="BD89" s="10" t="str">
        <f aca="false">IF(T89="","",T89)</f>
        <v>E</v>
      </c>
      <c r="BE89" s="99" t="str">
        <f aca="false">IF(U89="","",U89)</f>
        <v>0..n</v>
      </c>
      <c r="BF89" s="99" t="str">
        <f aca="false">IF(V89="","",V89)</f>
        <v>CAR-3</v>
      </c>
      <c r="BG89" s="315" t="str">
        <f aca="false">IF(W89="","",W89)</f>
        <v/>
      </c>
      <c r="BH89" s="6"/>
      <c r="BI89" s="10" t="str">
        <f aca="false">Y89</f>
        <v>-</v>
      </c>
      <c r="BJ89" s="10" t="str">
        <f aca="false">Z89</f>
        <v>X</v>
      </c>
      <c r="BK89" s="10" t="str">
        <f aca="false">AA89</f>
        <v>X</v>
      </c>
      <c r="BL89" s="10" t="str">
        <f aca="false">AB89</f>
        <v>X</v>
      </c>
      <c r="BM89" s="10" t="str">
        <f aca="false">AC89</f>
        <v>X</v>
      </c>
      <c r="BN89" s="10" t="str">
        <f aca="false">AD89</f>
        <v>X</v>
      </c>
      <c r="BO89" s="10" t="str">
        <f aca="false">AE89</f>
        <v>X</v>
      </c>
      <c r="BP89" s="6"/>
      <c r="BQ89" s="10" t="str">
        <f aca="false">AG89</f>
        <v>BASIC WL</v>
      </c>
      <c r="BR89" s="110" t="str">
        <f aca="false">AH89</f>
        <v>BASIC WL</v>
      </c>
      <c r="BS89" s="47"/>
      <c r="BT89" s="49" t="s">
        <v>6862</v>
      </c>
    </row>
    <row r="90" s="53" customFormat="true" ht="85.5" hidden="false" customHeight="false" outlineLevel="0" collapsed="false">
      <c r="A90" s="58" t="str">
        <f aca="false">IF(OR(T90="E",T90="A"),"YES","NO")</f>
        <v>NO</v>
      </c>
      <c r="B90" s="58"/>
      <c r="C90" s="58"/>
      <c r="D90" s="236" t="s">
        <v>5302</v>
      </c>
      <c r="E90" s="241" t="s">
        <v>1822</v>
      </c>
      <c r="F90" s="242"/>
      <c r="G90" s="172" t="n">
        <f aca="false">LEN(R90)-LEN(SUBSTITUTE(R90,"/",""))-1</f>
        <v>4</v>
      </c>
      <c r="H90" s="172" t="s">
        <v>95</v>
      </c>
      <c r="I90" s="181" t="s">
        <v>5386</v>
      </c>
      <c r="J90" s="173" t="s">
        <v>1121</v>
      </c>
      <c r="K90" s="174"/>
      <c r="L90" s="174"/>
      <c r="M90" s="174"/>
      <c r="N90" s="173"/>
      <c r="O90" s="175" t="s">
        <v>95</v>
      </c>
      <c r="P90" s="175" t="str">
        <f aca="false">O90</f>
        <v>0..1</v>
      </c>
      <c r="Q90" s="176" t="s">
        <v>5387</v>
      </c>
      <c r="R90" s="177" t="s">
        <v>1823</v>
      </c>
      <c r="S90" s="172"/>
      <c r="T90" s="178" t="str">
        <f aca="false">IF($E90="","",IF(ISERROR(SEARCH("@",$R90)),IF(LEFT($E90,4)="BG-X","EG",IF(LEFT($E90,2)="BG","G",IF(LEFT($E90,4)="BT-X",IF(LEN($E90)-LEN(SUBSTITUTE($E90,"-",))&gt;2,"","E"),IF(LEN($E90)-LEN(SUBSTITUTE($E90,"-",))&gt;1,"","E")))),"A"))</f>
        <v/>
      </c>
      <c r="U90" s="172" t="s">
        <v>112</v>
      </c>
      <c r="V90" s="172"/>
      <c r="W90" s="365"/>
      <c r="X90" s="38"/>
      <c r="Y90" s="178" t="str">
        <f aca="false">IF(AH90=Y$4,"X","-")</f>
        <v>-</v>
      </c>
      <c r="Z90" s="178" t="str">
        <f aca="false">IF(Y90="X","X",IF($AH90=Z$4,"X","-"))</f>
        <v>X</v>
      </c>
      <c r="AA90" s="178" t="str">
        <f aca="false">IF(Z90="X","X",IF($AH90=AA$4,"X","-"))</f>
        <v>X</v>
      </c>
      <c r="AB90" s="178" t="str">
        <f aca="false">IF(AA90="X","X",IF($AH90=AB$4,"X","-"))</f>
        <v>X</v>
      </c>
      <c r="AC90" s="178" t="str">
        <f aca="false">IF(AB90="X","X",IF($AH90=AC$4,"X","-"))</f>
        <v>X</v>
      </c>
      <c r="AD90" s="178" t="str">
        <f aca="false">IF(AC90="X","X",IF($AH90=AD$4,"X","-"))</f>
        <v>X</v>
      </c>
      <c r="AE90" s="178" t="str">
        <f aca="false">IF(AD90="X","X",IF($AH90=AE$4,"X","-"))</f>
        <v>X</v>
      </c>
      <c r="AF90" s="38"/>
      <c r="AG90" s="178" t="s">
        <v>25</v>
      </c>
      <c r="AH90" s="178" t="s">
        <v>25</v>
      </c>
      <c r="AI90" s="38"/>
      <c r="AJ90" s="13" t="str">
        <f aca="false">IF(ISERROR(FIND("/",R90)),R90,LEFT(R90,FIND(CHAR(1),SUBSTITUTE(R90,"/",CHAR(1),LEN(R90)-LEN(SUBSTITUTE(R90,"/",""))))-1))</f>
        <v>/rsm:CrossIndustryInvoice/rsm:SupplyChainTradeTransaction/ram:ApplicableHeaderTradeAgreement/ram:SellerTradeParty</v>
      </c>
      <c r="AK90" s="13" t="str">
        <f aca="false">IF(ISERROR(FIND("/",R90)),R90,MID(R90, FIND(CHAR(1),SUBSTITUTE(R90,"/",CHAR(1), LEN(R90)-LEN(SUBSTITUTE(R90,"/","")))), LEN(R90)))</f>
        <v>/ram:URIUniversalCommunication</v>
      </c>
      <c r="AL90" s="14" t="n">
        <f aca="false">COUNTIFS(R$4:R90,AJ90)</f>
        <v>1</v>
      </c>
      <c r="AM90" s="1"/>
      <c r="AN90" s="236" t="str">
        <f aca="false">D90</f>
        <v>SCT_HTA</v>
      </c>
      <c r="AO90" s="241" t="str">
        <f aca="false">E90</f>
        <v>BT-34-00</v>
      </c>
      <c r="AP90" s="242" t="str">
        <f aca="false">IF(F90="","",F90)</f>
        <v/>
      </c>
      <c r="AQ90" s="172" t="n">
        <f aca="false">LEN(BB90)-LEN(SUBSTITUTE(BB90,"/",""))-1</f>
        <v>4</v>
      </c>
      <c r="AR90" s="172" t="str">
        <f aca="false">H90</f>
        <v>0..1</v>
      </c>
      <c r="AS90" s="173" t="s">
        <v>5388</v>
      </c>
      <c r="AT90" s="173"/>
      <c r="AU90" s="174"/>
      <c r="AV90" s="174"/>
      <c r="AW90" s="174"/>
      <c r="AX90" s="173"/>
      <c r="AY90" s="175" t="str">
        <f aca="false">O90</f>
        <v>0..1</v>
      </c>
      <c r="AZ90" s="175" t="str">
        <f aca="false">P90</f>
        <v>0..1</v>
      </c>
      <c r="BA90" s="176" t="str">
        <f aca="false">Q90</f>
        <v>/rsm:CrossIndustryInvoice
/rsm:SupplyChainTradeTransaction
/ram:ApplicableHeaderTradeAgreement
/ram:SellerTradeParty
/ram:URIUniversalCommunication</v>
      </c>
      <c r="BB90" s="177" t="str">
        <f aca="false">R90</f>
        <v>/rsm:CrossIndustryInvoice/rsm:SupplyChainTradeTransaction/ram:ApplicableHeaderTradeAgreement/ram:SellerTradeParty/ram:URIUniversalCommunication</v>
      </c>
      <c r="BC90" s="172" t="str">
        <f aca="false">IF(S90="","",S90)</f>
        <v/>
      </c>
      <c r="BD90" s="178" t="str">
        <f aca="false">IF(T90="","",T90)</f>
        <v/>
      </c>
      <c r="BE90" s="172" t="str">
        <f aca="false">IF(U90="","",U90)</f>
        <v>0..n</v>
      </c>
      <c r="BF90" s="172" t="str">
        <f aca="false">IF(V90="","",V90)</f>
        <v/>
      </c>
      <c r="BG90" s="365" t="str">
        <f aca="false">IF(W90="","",W90)</f>
        <v/>
      </c>
      <c r="BH90" s="6"/>
      <c r="BI90" s="178" t="str">
        <f aca="false">Y90</f>
        <v>-</v>
      </c>
      <c r="BJ90" s="178" t="str">
        <f aca="false">Z90</f>
        <v>X</v>
      </c>
      <c r="BK90" s="178" t="str">
        <f aca="false">AA90</f>
        <v>X</v>
      </c>
      <c r="BL90" s="178" t="str">
        <f aca="false">AB90</f>
        <v>X</v>
      </c>
      <c r="BM90" s="178" t="str">
        <f aca="false">AC90</f>
        <v>X</v>
      </c>
      <c r="BN90" s="178" t="str">
        <f aca="false">AD90</f>
        <v>X</v>
      </c>
      <c r="BO90" s="178" t="str">
        <f aca="false">AE90</f>
        <v>X</v>
      </c>
      <c r="BP90" s="6"/>
      <c r="BQ90" s="178" t="str">
        <f aca="false">AG90</f>
        <v>BASIC WL</v>
      </c>
      <c r="BR90" s="178" t="str">
        <f aca="false">AH90</f>
        <v>BASIC WL</v>
      </c>
      <c r="BS90" s="47"/>
      <c r="BT90" s="49" t="s">
        <v>6862</v>
      </c>
    </row>
    <row r="91" s="53" customFormat="true" ht="89.25" hidden="false" customHeight="false" outlineLevel="0" collapsed="false">
      <c r="A91" s="58" t="str">
        <f aca="false">IF(OR(T91="E",T91="A"),"YES","NO")</f>
        <v>YES</v>
      </c>
      <c r="B91" s="58"/>
      <c r="C91" s="58"/>
      <c r="D91" s="236" t="s">
        <v>5302</v>
      </c>
      <c r="E91" s="237" t="s">
        <v>1825</v>
      </c>
      <c r="F91" s="238" t="s">
        <v>1825</v>
      </c>
      <c r="G91" s="99" t="n">
        <f aca="false">LEN(R91)-LEN(SUBSTITUTE(R91,"/",""))-1</f>
        <v>5</v>
      </c>
      <c r="H91" s="99" t="s">
        <v>95</v>
      </c>
      <c r="I91" s="97" t="s">
        <v>1826</v>
      </c>
      <c r="J91" s="97" t="s">
        <v>1827</v>
      </c>
      <c r="K91" s="98"/>
      <c r="L91" s="98"/>
      <c r="M91" s="98" t="s">
        <v>5390</v>
      </c>
      <c r="N91" s="97" t="s">
        <v>137</v>
      </c>
      <c r="O91" s="99" t="s">
        <v>88</v>
      </c>
      <c r="P91" s="100" t="str">
        <f aca="false">O91</f>
        <v>1..1</v>
      </c>
      <c r="Q91" s="54" t="s">
        <v>5391</v>
      </c>
      <c r="R91" s="109" t="s">
        <v>1828</v>
      </c>
      <c r="S91" s="99" t="s">
        <v>139</v>
      </c>
      <c r="T91" s="10" t="str">
        <f aca="false">IF($E91="","",IF(ISERROR(SEARCH("@",$R91)),IF(LEFT($E91,4)="BG-X","EG",IF(LEFT($E91,2)="BG","G",IF(LEFT($E91,4)="BT-X",IF(LEN($E91)-LEN(SUBSTITUTE($E91,"-",))&gt;2,"","E"),IF(LEN($E91)-LEN(SUBSTITUTE($E91,"-",))&gt;1,"","E")))),"A"))</f>
        <v>E</v>
      </c>
      <c r="U91" s="99" t="s">
        <v>95</v>
      </c>
      <c r="V91" s="99" t="s">
        <v>122</v>
      </c>
      <c r="W91" s="315"/>
      <c r="X91" s="38"/>
      <c r="Y91" s="10" t="str">
        <f aca="false">IF(AH91=Y$4,"X","-")</f>
        <v>-</v>
      </c>
      <c r="Z91" s="10" t="str">
        <f aca="false">IF(Y91="X","X",IF($AH91=Z$4,"X","-"))</f>
        <v>X</v>
      </c>
      <c r="AA91" s="10" t="str">
        <f aca="false">IF(Z91="X","X",IF($AH91=AA$4,"X","-"))</f>
        <v>X</v>
      </c>
      <c r="AB91" s="10" t="str">
        <f aca="false">IF(AA91="X","X",IF($AH91=AB$4,"X","-"))</f>
        <v>X</v>
      </c>
      <c r="AC91" s="10" t="str">
        <f aca="false">IF(AB91="X","X",IF($AH91=AC$4,"X","-"))</f>
        <v>X</v>
      </c>
      <c r="AD91" s="10" t="str">
        <f aca="false">IF(AC91="X","X",IF($AH91=AD$4,"X","-"))</f>
        <v>X</v>
      </c>
      <c r="AE91" s="10" t="str">
        <f aca="false">IF(AD91="X","X",IF($AH91=AE$4,"X","-"))</f>
        <v>X</v>
      </c>
      <c r="AF91" s="38"/>
      <c r="AG91" s="10" t="s">
        <v>25</v>
      </c>
      <c r="AH91" s="110" t="s">
        <v>25</v>
      </c>
      <c r="AI91" s="38"/>
      <c r="AJ91" s="13" t="str">
        <f aca="false">IF(ISERROR(FIND("/",R91)),R91,LEFT(R91,FIND(CHAR(1),SUBSTITUTE(R91,"/",CHAR(1),LEN(R91)-LEN(SUBSTITUTE(R91,"/",""))))-1))</f>
        <v>/rsm:CrossIndustryInvoice/rsm:SupplyChainTradeTransaction/ram:ApplicableHeaderTradeAgreement/ram:SellerTradeParty/ram:URIUniversalCommunication</v>
      </c>
      <c r="AK91" s="13" t="str">
        <f aca="false">IF(ISERROR(FIND("/",R91)),R91,MID(R91, FIND(CHAR(1),SUBSTITUTE(R91,"/",CHAR(1), LEN(R91)-LEN(SUBSTITUTE(R91,"/","")))), LEN(R91)))</f>
        <v>/ram:URIID</v>
      </c>
      <c r="AL91" s="14" t="n">
        <f aca="false">COUNTIFS(R$4:R91,AJ91)</f>
        <v>1</v>
      </c>
      <c r="AM91" s="1"/>
      <c r="AN91" s="236" t="str">
        <f aca="false">D91</f>
        <v>SCT_HTA</v>
      </c>
      <c r="AO91" s="237" t="str">
        <f aca="false">E91</f>
        <v>BT-34</v>
      </c>
      <c r="AP91" s="238" t="str">
        <f aca="false">IF(F91="","",F91)</f>
        <v>BT-34</v>
      </c>
      <c r="AQ91" s="99" t="n">
        <f aca="false">LEN(BB91)-LEN(SUBSTITUTE(BB91,"/",""))-1</f>
        <v>5</v>
      </c>
      <c r="AR91" s="99" t="str">
        <f aca="false">H91</f>
        <v>0..1</v>
      </c>
      <c r="AS91" s="97" t="s">
        <v>5392</v>
      </c>
      <c r="AT91" s="97" t="s">
        <v>1830</v>
      </c>
      <c r="AU91" s="98"/>
      <c r="AV91" s="98"/>
      <c r="AW91" s="98" t="s">
        <v>5393</v>
      </c>
      <c r="AX91" s="97" t="s">
        <v>2190</v>
      </c>
      <c r="AY91" s="99" t="str">
        <f aca="false">O91</f>
        <v>1..1</v>
      </c>
      <c r="AZ91" s="100" t="str">
        <f aca="false">P91</f>
        <v>1..1</v>
      </c>
      <c r="BA91" s="54" t="str">
        <f aca="false">Q91</f>
        <v>/rsm:CrossIndustryInvoice
/rsm:SupplyChainTradeTransaction
/ram:ApplicableHeaderTradeAgreement
/ram:SellerTradeParty
/ram:URIUniversalCommunication
/ram:URIID</v>
      </c>
      <c r="BB91" s="109" t="str">
        <f aca="false">R91</f>
        <v>/rsm:CrossIndustryInvoice/rsm:SupplyChainTradeTransaction/ram:ApplicableHeaderTradeAgreement/ram:SellerTradeParty/ram:URIUniversalCommunication/ram:URIID</v>
      </c>
      <c r="BC91" s="99" t="str">
        <f aca="false">IF(S91="","",S91)</f>
        <v>I</v>
      </c>
      <c r="BD91" s="10" t="str">
        <f aca="false">IF(T91="","",T91)</f>
        <v>E</v>
      </c>
      <c r="BE91" s="99" t="str">
        <f aca="false">IF(U91="","",U91)</f>
        <v>0..1</v>
      </c>
      <c r="BF91" s="99" t="str">
        <f aca="false">IF(V91="","",V91)</f>
        <v>CAR-3</v>
      </c>
      <c r="BG91" s="315" t="str">
        <f aca="false">IF(W91="","",W91)</f>
        <v/>
      </c>
      <c r="BH91" s="6"/>
      <c r="BI91" s="10" t="str">
        <f aca="false">Y91</f>
        <v>-</v>
      </c>
      <c r="BJ91" s="10" t="str">
        <f aca="false">Z91</f>
        <v>X</v>
      </c>
      <c r="BK91" s="10" t="str">
        <f aca="false">AA91</f>
        <v>X</v>
      </c>
      <c r="BL91" s="10" t="str">
        <f aca="false">AB91</f>
        <v>X</v>
      </c>
      <c r="BM91" s="10" t="str">
        <f aca="false">AC91</f>
        <v>X</v>
      </c>
      <c r="BN91" s="10" t="str">
        <f aca="false">AD91</f>
        <v>X</v>
      </c>
      <c r="BO91" s="10" t="str">
        <f aca="false">AE91</f>
        <v>X</v>
      </c>
      <c r="BP91" s="6"/>
      <c r="BQ91" s="10" t="str">
        <f aca="false">AG91</f>
        <v>BASIC WL</v>
      </c>
      <c r="BR91" s="110" t="str">
        <f aca="false">AH91</f>
        <v>BASIC WL</v>
      </c>
      <c r="BS91" s="47"/>
      <c r="BT91" s="49" t="s">
        <v>6862</v>
      </c>
    </row>
    <row r="92" s="53" customFormat="true" ht="102" hidden="false" customHeight="false" outlineLevel="0" collapsed="false">
      <c r="A92" s="58" t="str">
        <f aca="false">IF(OR(T92="E",T92="A"),"YES","NO")</f>
        <v>YES</v>
      </c>
      <c r="B92" s="58"/>
      <c r="C92" s="58"/>
      <c r="D92" s="236" t="s">
        <v>5302</v>
      </c>
      <c r="E92" s="237" t="s">
        <v>1831</v>
      </c>
      <c r="F92" s="238" t="s">
        <v>1831</v>
      </c>
      <c r="G92" s="99" t="n">
        <f aca="false">LEN(R92)-LEN(SUBSTITUTE(R92,"/",""))-1</f>
        <v>6</v>
      </c>
      <c r="H92" s="99" t="s">
        <v>88</v>
      </c>
      <c r="I92" s="139" t="s">
        <v>355</v>
      </c>
      <c r="J92" s="97" t="s">
        <v>1832</v>
      </c>
      <c r="K92" s="98" t="s">
        <v>1833</v>
      </c>
      <c r="L92" s="98"/>
      <c r="M92" s="98"/>
      <c r="N92" s="97" t="s">
        <v>358</v>
      </c>
      <c r="O92" s="99" t="s">
        <v>88</v>
      </c>
      <c r="P92" s="100" t="str">
        <f aca="false">O92</f>
        <v>1..1</v>
      </c>
      <c r="Q92" s="54" t="s">
        <v>5395</v>
      </c>
      <c r="R92" s="109" t="s">
        <v>1834</v>
      </c>
      <c r="S92" s="99" t="s">
        <v>360</v>
      </c>
      <c r="T92" s="10" t="str">
        <f aca="false">IF($E92="","",IF(ISERROR(SEARCH("@",$R92)),IF(LEFT($E92,4)="BG-X","EG",IF(LEFT($E92,2)="BG","G",IF(LEFT($E92,4)="BT-X",IF(LEN($E92)-LEN(SUBSTITUTE($E92,"-",))&gt;2,"","E"),IF(LEN($E92)-LEN(SUBSTITUTE($E92,"-",))&gt;1,"","E")))),"A"))</f>
        <v>A</v>
      </c>
      <c r="U92" s="99" t="s">
        <v>95</v>
      </c>
      <c r="V92" s="99"/>
      <c r="W92" s="315"/>
      <c r="X92" s="38"/>
      <c r="Y92" s="10" t="str">
        <f aca="false">IF(AH92=Y$4,"X","-")</f>
        <v>-</v>
      </c>
      <c r="Z92" s="10" t="str">
        <f aca="false">IF(Y92="X","X",IF($AH92=Z$4,"X","-"))</f>
        <v>X</v>
      </c>
      <c r="AA92" s="10" t="str">
        <f aca="false">IF(Z92="X","X",IF($AH92=AA$4,"X","-"))</f>
        <v>X</v>
      </c>
      <c r="AB92" s="10" t="str">
        <f aca="false">IF(AA92="X","X",IF($AH92=AB$4,"X","-"))</f>
        <v>X</v>
      </c>
      <c r="AC92" s="10" t="str">
        <f aca="false">IF(AB92="X","X",IF($AH92=AC$4,"X","-"))</f>
        <v>X</v>
      </c>
      <c r="AD92" s="10" t="str">
        <f aca="false">IF(AC92="X","X",IF($AH92=AD$4,"X","-"))</f>
        <v>X</v>
      </c>
      <c r="AE92" s="10" t="str">
        <f aca="false">IF(AD92="X","X",IF($AH92=AE$4,"X","-"))</f>
        <v>X</v>
      </c>
      <c r="AF92" s="38"/>
      <c r="AG92" s="10" t="s">
        <v>25</v>
      </c>
      <c r="AH92" s="110" t="s">
        <v>25</v>
      </c>
      <c r="AI92" s="38"/>
      <c r="AJ92" s="13" t="str">
        <f aca="false">IF(ISERROR(FIND("/",R92)),R92,LEFT(R92,FIND(CHAR(1),SUBSTITUTE(R92,"/",CHAR(1),LEN(R92)-LEN(SUBSTITUTE(R92,"/",""))))-1))</f>
        <v>/rsm:CrossIndustryInvoice/rsm:SupplyChainTradeTransaction/ram:ApplicableHeaderTradeAgreement/ram:SellerTradeParty/ram:URIUniversalCommunication/ram:URIID</v>
      </c>
      <c r="AK92" s="13" t="str">
        <f aca="false">IF(ISERROR(FIND("/",R92)),R92,MID(R92, FIND(CHAR(1),SUBSTITUTE(R92,"/",CHAR(1), LEN(R92)-LEN(SUBSTITUTE(R92,"/","")))), LEN(R92)))</f>
        <v>/@schemeID</v>
      </c>
      <c r="AL92" s="14" t="n">
        <f aca="false">COUNTIFS(R$4:R92,AJ92)</f>
        <v>1</v>
      </c>
      <c r="AM92" s="1"/>
      <c r="AN92" s="236" t="str">
        <f aca="false">D92</f>
        <v>SCT_HTA</v>
      </c>
      <c r="AO92" s="237" t="str">
        <f aca="false">E92</f>
        <v>BT-34-1</v>
      </c>
      <c r="AP92" s="238" t="str">
        <f aca="false">IF(F92="","",F92)</f>
        <v>BT-34-1</v>
      </c>
      <c r="AQ92" s="99" t="n">
        <f aca="false">LEN(BB92)-LEN(SUBSTITUTE(BB92,"/",""))-1</f>
        <v>6</v>
      </c>
      <c r="AR92" s="99" t="str">
        <f aca="false">H92</f>
        <v>1..1</v>
      </c>
      <c r="AS92" s="139" t="s">
        <v>361</v>
      </c>
      <c r="AT92" s="97" t="s">
        <v>1835</v>
      </c>
      <c r="AU92" s="98" t="s">
        <v>1836</v>
      </c>
      <c r="AV92" s="98"/>
      <c r="AW92" s="98"/>
      <c r="AX92" s="97"/>
      <c r="AY92" s="99" t="str">
        <f aca="false">O92</f>
        <v>1..1</v>
      </c>
      <c r="AZ92" s="100" t="str">
        <f aca="false">P92</f>
        <v>1..1</v>
      </c>
      <c r="BA92" s="54" t="str">
        <f aca="false">Q92</f>
        <v>/rsm:CrossIndustryInvoice
/rsm:SupplyChainTradeTransaction
/ram:ApplicableHeaderTradeAgreement
/ram:SellerTradeParty
/ram:URIUniversalCommunication
/ram:URIID
/@schemeID</v>
      </c>
      <c r="BB92" s="109" t="str">
        <f aca="false">R92</f>
        <v>/rsm:CrossIndustryInvoice/rsm:SupplyChainTradeTransaction/ram:ApplicableHeaderTradeAgreement/ram:SellerTradeParty/ram:URIUniversalCommunication/ram:URIID/@schemeID</v>
      </c>
      <c r="BC92" s="99" t="str">
        <f aca="false">IF(S92="","",S92)</f>
        <v>S</v>
      </c>
      <c r="BD92" s="10" t="str">
        <f aca="false">IF(T92="","",T92)</f>
        <v>A</v>
      </c>
      <c r="BE92" s="99" t="str">
        <f aca="false">IF(U92="","",U92)</f>
        <v>0..1</v>
      </c>
      <c r="BF92" s="99" t="str">
        <f aca="false">IF(V92="","",V92)</f>
        <v/>
      </c>
      <c r="BG92" s="315" t="str">
        <f aca="false">IF(W92="","",W92)</f>
        <v/>
      </c>
      <c r="BH92" s="6"/>
      <c r="BI92" s="10" t="str">
        <f aca="false">Y92</f>
        <v>-</v>
      </c>
      <c r="BJ92" s="10" t="str">
        <f aca="false">Z92</f>
        <v>X</v>
      </c>
      <c r="BK92" s="10" t="str">
        <f aca="false">AA92</f>
        <v>X</v>
      </c>
      <c r="BL92" s="10" t="str">
        <f aca="false">AB92</f>
        <v>X</v>
      </c>
      <c r="BM92" s="10" t="str">
        <f aca="false">AC92</f>
        <v>X</v>
      </c>
      <c r="BN92" s="10" t="str">
        <f aca="false">AD92</f>
        <v>X</v>
      </c>
      <c r="BO92" s="10" t="str">
        <f aca="false">AE92</f>
        <v>X</v>
      </c>
      <c r="BP92" s="6"/>
      <c r="BQ92" s="10" t="str">
        <f aca="false">AG92</f>
        <v>BASIC WL</v>
      </c>
      <c r="BR92" s="110" t="str">
        <f aca="false">AH92</f>
        <v>BASIC WL</v>
      </c>
      <c r="BS92" s="47"/>
      <c r="BT92" s="49" t="s">
        <v>6862</v>
      </c>
    </row>
    <row r="93" s="53" customFormat="true" ht="85.5" hidden="false" customHeight="false" outlineLevel="0" collapsed="false">
      <c r="A93" s="58" t="str">
        <f aca="false">IF(OR(T93="E",T93="A"),"YES","NO")</f>
        <v>NO</v>
      </c>
      <c r="B93" s="58"/>
      <c r="C93" s="58"/>
      <c r="D93" s="236" t="s">
        <v>5302</v>
      </c>
      <c r="E93" s="241" t="s">
        <v>1837</v>
      </c>
      <c r="F93" s="242"/>
      <c r="G93" s="172" t="n">
        <f aca="false">LEN(R93)-LEN(SUBSTITUTE(R93,"/",""))-1</f>
        <v>4</v>
      </c>
      <c r="H93" s="172" t="s">
        <v>95</v>
      </c>
      <c r="I93" s="181" t="s">
        <v>5396</v>
      </c>
      <c r="J93" s="173" t="s">
        <v>1838</v>
      </c>
      <c r="K93" s="174"/>
      <c r="L93" s="174"/>
      <c r="M93" s="174"/>
      <c r="N93" s="173"/>
      <c r="O93" s="175" t="s">
        <v>5397</v>
      </c>
      <c r="P93" s="175" t="str">
        <f aca="false">O93</f>
        <v>0..2</v>
      </c>
      <c r="Q93" s="176" t="s">
        <v>5398</v>
      </c>
      <c r="R93" s="177" t="s">
        <v>5399</v>
      </c>
      <c r="S93" s="172"/>
      <c r="T93" s="178" t="str">
        <f aca="false">IF($E93="","",IF(ISERROR(SEARCH("@",$R93)),IF(LEFT($E93,4)="BG-X","EG",IF(LEFT($E93,2)="BG","G",IF(LEFT($E93,4)="BT-X",IF(LEN($E93)-LEN(SUBSTITUTE($E93,"-",))&gt;2,"","E"),IF(LEN($E93)-LEN(SUBSTITUTE($E93,"-",))&gt;1,"","E")))),"A"))</f>
        <v/>
      </c>
      <c r="U93" s="172" t="s">
        <v>112</v>
      </c>
      <c r="V93" s="172"/>
      <c r="W93" s="365"/>
      <c r="X93" s="38"/>
      <c r="Y93" s="178" t="str">
        <f aca="false">IF(AH93=Y$4,"X","-")</f>
        <v>X</v>
      </c>
      <c r="Z93" s="178" t="str">
        <f aca="false">IF(Y93="X","X",IF($AH93=Z$4,"X","-"))</f>
        <v>X</v>
      </c>
      <c r="AA93" s="178" t="str">
        <f aca="false">IF(Z93="X","X",IF($AH93=AA$4,"X","-"))</f>
        <v>X</v>
      </c>
      <c r="AB93" s="178" t="str">
        <f aca="false">IF(AA93="X","X",IF($AH93=AB$4,"X","-"))</f>
        <v>X</v>
      </c>
      <c r="AC93" s="178" t="str">
        <f aca="false">IF(AB93="X","X",IF($AH93=AC$4,"X","-"))</f>
        <v>X</v>
      </c>
      <c r="AD93" s="178" t="str">
        <f aca="false">IF(AC93="X","X",IF($AH93=AD$4,"X","-"))</f>
        <v>X</v>
      </c>
      <c r="AE93" s="178" t="str">
        <f aca="false">IF(AD93="X","X",IF($AH93=AE$4,"X","-"))</f>
        <v>X</v>
      </c>
      <c r="AF93" s="38"/>
      <c r="AG93" s="178" t="s">
        <v>24</v>
      </c>
      <c r="AH93" s="178" t="s">
        <v>24</v>
      </c>
      <c r="AI93" s="38"/>
      <c r="AJ93" s="13" t="str">
        <f aca="false">IF(ISERROR(FIND("/",R93)),R93,LEFT(R93,FIND(CHAR(1),SUBSTITUTE(R93,"/",CHAR(1),LEN(R93)-LEN(SUBSTITUTE(R93,"/",""))))-1))</f>
        <v>/rsm:CrossIndustryInvoice/rsm:SupplyChainTradeTransaction/ram:ApplicableHeaderTradeAgreement/ram:SellerTradeParty</v>
      </c>
      <c r="AK93" s="13" t="str">
        <f aca="false">IF(ISERROR(FIND("/",R93)),R93,MID(R93, FIND(CHAR(1),SUBSTITUTE(R93,"/",CHAR(1), LEN(R93)-LEN(SUBSTITUTE(R93,"/","")))), LEN(R93)))</f>
        <v>/ram:SpecifiedTaxRegistration</v>
      </c>
      <c r="AL93" s="14" t="n">
        <f aca="false">COUNTIFS(R$4:R93,AJ93)</f>
        <v>1</v>
      </c>
      <c r="AM93" s="1"/>
      <c r="AN93" s="236" t="str">
        <f aca="false">D93</f>
        <v>SCT_HTA</v>
      </c>
      <c r="AO93" s="241" t="str">
        <f aca="false">E93</f>
        <v>BT-31-00</v>
      </c>
      <c r="AP93" s="242" t="str">
        <f aca="false">IF(F93="","",F93)</f>
        <v/>
      </c>
      <c r="AQ93" s="172" t="n">
        <f aca="false">LEN(BB93)-LEN(SUBSTITUTE(BB93,"/",""))-1</f>
        <v>4</v>
      </c>
      <c r="AR93" s="172" t="str">
        <f aca="false">H93</f>
        <v>0..1</v>
      </c>
      <c r="AS93" s="181" t="s">
        <v>5400</v>
      </c>
      <c r="AT93" s="173"/>
      <c r="AU93" s="174"/>
      <c r="AV93" s="174"/>
      <c r="AW93" s="174"/>
      <c r="AX93" s="173"/>
      <c r="AY93" s="175" t="str">
        <f aca="false">O93</f>
        <v>0..2</v>
      </c>
      <c r="AZ93" s="175" t="str">
        <f aca="false">P93</f>
        <v>0..2</v>
      </c>
      <c r="BA93" s="176" t="str">
        <f aca="false">Q93</f>
        <v>/rsm:CrossIndustryInvoice
/rsm:SupplyChainTradeTransaction
/ram:ApplicableHeaderTradeAgreement
/ram:SellerTradeParty
/ram:SpecifiedTaxRegistration</v>
      </c>
      <c r="BB93" s="177" t="str">
        <f aca="false">R93</f>
        <v>/rsm:CrossIndustryInvoice/rsm:SupplyChainTradeTransaction/ram:ApplicableHeaderTradeAgreement/ram:SellerTradeParty/ram:SpecifiedTaxRegistration</v>
      </c>
      <c r="BC93" s="172" t="str">
        <f aca="false">IF(S93="","",S93)</f>
        <v/>
      </c>
      <c r="BD93" s="178" t="str">
        <f aca="false">IF(T93="","",T93)</f>
        <v/>
      </c>
      <c r="BE93" s="172" t="str">
        <f aca="false">IF(U93="","",U93)</f>
        <v>0..n</v>
      </c>
      <c r="BF93" s="172" t="str">
        <f aca="false">IF(V93="","",V93)</f>
        <v/>
      </c>
      <c r="BG93" s="365" t="str">
        <f aca="false">IF(W93="","",W93)</f>
        <v/>
      </c>
      <c r="BH93" s="6"/>
      <c r="BI93" s="178" t="str">
        <f aca="false">Y93</f>
        <v>X</v>
      </c>
      <c r="BJ93" s="178" t="str">
        <f aca="false">Z93</f>
        <v>X</v>
      </c>
      <c r="BK93" s="178" t="str">
        <f aca="false">AA93</f>
        <v>X</v>
      </c>
      <c r="BL93" s="178" t="str">
        <f aca="false">AB93</f>
        <v>X</v>
      </c>
      <c r="BM93" s="178" t="str">
        <f aca="false">AC93</f>
        <v>X</v>
      </c>
      <c r="BN93" s="178" t="str">
        <f aca="false">AD93</f>
        <v>X</v>
      </c>
      <c r="BO93" s="178" t="str">
        <f aca="false">AE93</f>
        <v>X</v>
      </c>
      <c r="BP93" s="6"/>
      <c r="BQ93" s="178" t="str">
        <f aca="false">AG93</f>
        <v>MINIMUM</v>
      </c>
      <c r="BR93" s="178" t="str">
        <f aca="false">AH93</f>
        <v>MINIMUM</v>
      </c>
      <c r="BS93" s="47"/>
      <c r="BT93" s="49" t="s">
        <v>6862</v>
      </c>
    </row>
    <row r="94" s="53" customFormat="true" ht="140.25" hidden="false" customHeight="false" outlineLevel="0" collapsed="false">
      <c r="A94" s="58" t="str">
        <f aca="false">IF(OR(T94="E",T94="A"),"YES","NO")</f>
        <v>YES</v>
      </c>
      <c r="B94" s="58"/>
      <c r="C94" s="58"/>
      <c r="D94" s="236" t="s">
        <v>5302</v>
      </c>
      <c r="E94" s="237" t="s">
        <v>1841</v>
      </c>
      <c r="F94" s="238" t="s">
        <v>1841</v>
      </c>
      <c r="G94" s="99" t="n">
        <f aca="false">LEN(R94)-LEN(SUBSTITUTE(R94,"/",""))-1</f>
        <v>5</v>
      </c>
      <c r="H94" s="99" t="s">
        <v>95</v>
      </c>
      <c r="I94" s="97" t="s">
        <v>1842</v>
      </c>
      <c r="J94" s="97" t="s">
        <v>1843</v>
      </c>
      <c r="K94" s="98" t="s">
        <v>1844</v>
      </c>
      <c r="L94" s="98"/>
      <c r="M94" s="98" t="s">
        <v>5401</v>
      </c>
      <c r="N94" s="97" t="s">
        <v>137</v>
      </c>
      <c r="O94" s="99" t="s">
        <v>88</v>
      </c>
      <c r="P94" s="100" t="str">
        <f aca="false">O94</f>
        <v>1..1</v>
      </c>
      <c r="Q94" s="54" t="s">
        <v>5402</v>
      </c>
      <c r="R94" s="109" t="s">
        <v>5403</v>
      </c>
      <c r="S94" s="99" t="s">
        <v>139</v>
      </c>
      <c r="T94" s="10" t="str">
        <f aca="false">IF($E94="","",IF(ISERROR(SEARCH("@",$R94)),IF(LEFT($E94,4)="BG-X","EG",IF(LEFT($E94,2)="BG","G",IF(LEFT($E94,4)="BT-X",IF(LEN($E94)-LEN(SUBSTITUTE($E94,"-",))&gt;2,"","E"),IF(LEN($E94)-LEN(SUBSTITUTE($E94,"-",))&gt;1,"","E")))),"A"))</f>
        <v>E</v>
      </c>
      <c r="U94" s="99" t="s">
        <v>95</v>
      </c>
      <c r="V94" s="99"/>
      <c r="W94" s="315" t="s">
        <v>2045</v>
      </c>
      <c r="X94" s="38"/>
      <c r="Y94" s="10" t="str">
        <f aca="false">IF(AH94=Y$4,"X","-")</f>
        <v>X</v>
      </c>
      <c r="Z94" s="10" t="str">
        <f aca="false">IF(Y94="X","X",IF($AH94=Z$4,"X","-"))</f>
        <v>X</v>
      </c>
      <c r="AA94" s="10" t="str">
        <f aca="false">IF(Z94="X","X",IF($AH94=AA$4,"X","-"))</f>
        <v>X</v>
      </c>
      <c r="AB94" s="10" t="str">
        <f aca="false">IF(AA94="X","X",IF($AH94=AB$4,"X","-"))</f>
        <v>X</v>
      </c>
      <c r="AC94" s="10" t="str">
        <f aca="false">IF(AB94="X","X",IF($AH94=AC$4,"X","-"))</f>
        <v>X</v>
      </c>
      <c r="AD94" s="10" t="str">
        <f aca="false">IF(AC94="X","X",IF($AH94=AD$4,"X","-"))</f>
        <v>X</v>
      </c>
      <c r="AE94" s="10" t="str">
        <f aca="false">IF(AD94="X","X",IF($AH94=AE$4,"X","-"))</f>
        <v>X</v>
      </c>
      <c r="AF94" s="38"/>
      <c r="AG94" s="10" t="s">
        <v>24</v>
      </c>
      <c r="AH94" s="110" t="s">
        <v>24</v>
      </c>
      <c r="AI94" s="38"/>
      <c r="AJ94" s="13" t="str">
        <f aca="false">IF(ISERROR(FIND("/",R94)),R94,LEFT(R94,FIND(CHAR(1),SUBSTITUTE(R94,"/",CHAR(1),LEN(R94)-LEN(SUBSTITUTE(R94,"/",""))))-1))</f>
        <v>/rsm:CrossIndustryInvoice/rsm:SupplyChainTradeTransaction/ram:ApplicableHeaderTradeAgreement/ram:SellerTradeParty/ram:SpecifiedTaxRegistration</v>
      </c>
      <c r="AK94" s="13" t="str">
        <f aca="false">IF(ISERROR(FIND("/",R94)),R94,MID(R94, FIND(CHAR(1),SUBSTITUTE(R94,"/",CHAR(1), LEN(R94)-LEN(SUBSTITUTE(R94,"/","")))), LEN(R94)))</f>
        <v>/ram:ID</v>
      </c>
      <c r="AL94" s="14" t="n">
        <f aca="false">COUNTIFS(R$4:R94,AJ94)</f>
        <v>1</v>
      </c>
      <c r="AM94" s="1"/>
      <c r="AN94" s="236" t="str">
        <f aca="false">D94</f>
        <v>SCT_HTA</v>
      </c>
      <c r="AO94" s="237" t="str">
        <f aca="false">E94</f>
        <v>BT-31</v>
      </c>
      <c r="AP94" s="238" t="str">
        <f aca="false">IF(F94="","",F94)</f>
        <v>BT-31</v>
      </c>
      <c r="AQ94" s="99" t="n">
        <f aca="false">LEN(BB94)-LEN(SUBSTITUTE(BB94,"/",""))-1</f>
        <v>5</v>
      </c>
      <c r="AR94" s="99" t="str">
        <f aca="false">H94</f>
        <v>0..1</v>
      </c>
      <c r="AS94" s="97" t="s">
        <v>1846</v>
      </c>
      <c r="AT94" s="97" t="s">
        <v>1847</v>
      </c>
      <c r="AU94" s="98" t="s">
        <v>1848</v>
      </c>
      <c r="AV94" s="98"/>
      <c r="AW94" s="98" t="s">
        <v>5404</v>
      </c>
      <c r="AX94" s="97" t="s">
        <v>2190</v>
      </c>
      <c r="AY94" s="99" t="str">
        <f aca="false">O94</f>
        <v>1..1</v>
      </c>
      <c r="AZ94" s="100" t="str">
        <f aca="false">P94</f>
        <v>1..1</v>
      </c>
      <c r="BA94" s="54" t="str">
        <f aca="false">Q94</f>
        <v>/rsm:CrossIndustryInvoice
/rsm:SupplyChainTradeTransaction
/ram:ApplicableHeaderTradeAgreement
/ram:SellerTradeParty
/ram:SpecifiedTaxRegistration
/ram:ID</v>
      </c>
      <c r="BB94" s="109" t="str">
        <f aca="false">R94</f>
        <v>/rsm:CrossIndustryInvoice/rsm:SupplyChainTradeTransaction/ram:ApplicableHeaderTradeAgreement/ram:SellerTradeParty/ram:SpecifiedTaxRegistration/ram:ID</v>
      </c>
      <c r="BC94" s="99" t="str">
        <f aca="false">IF(S94="","",S94)</f>
        <v>I</v>
      </c>
      <c r="BD94" s="10" t="str">
        <f aca="false">IF(T94="","",T94)</f>
        <v>E</v>
      </c>
      <c r="BE94" s="99" t="str">
        <f aca="false">IF(U94="","",U94)</f>
        <v>0..1</v>
      </c>
      <c r="BF94" s="99" t="str">
        <f aca="false">IF(V94="","",V94)</f>
        <v/>
      </c>
      <c r="BG94" s="315" t="str">
        <f aca="false">IF(W94="","",W94)</f>
        <v>@schemeID="VA"</v>
      </c>
      <c r="BH94" s="6"/>
      <c r="BI94" s="10" t="str">
        <f aca="false">Y94</f>
        <v>X</v>
      </c>
      <c r="BJ94" s="10" t="str">
        <f aca="false">Z94</f>
        <v>X</v>
      </c>
      <c r="BK94" s="10" t="str">
        <f aca="false">AA94</f>
        <v>X</v>
      </c>
      <c r="BL94" s="10" t="str">
        <f aca="false">AB94</f>
        <v>X</v>
      </c>
      <c r="BM94" s="10" t="str">
        <f aca="false">AC94</f>
        <v>X</v>
      </c>
      <c r="BN94" s="10" t="str">
        <f aca="false">AD94</f>
        <v>X</v>
      </c>
      <c r="BO94" s="10" t="str">
        <f aca="false">AE94</f>
        <v>X</v>
      </c>
      <c r="BP94" s="6"/>
      <c r="BQ94" s="10" t="str">
        <f aca="false">AG94</f>
        <v>MINIMUM</v>
      </c>
      <c r="BR94" s="110" t="str">
        <f aca="false">AH94</f>
        <v>MINIMUM</v>
      </c>
      <c r="BS94" s="47"/>
      <c r="BT94" s="49" t="s">
        <v>6862</v>
      </c>
    </row>
    <row r="95" s="53" customFormat="true" ht="102" hidden="false" customHeight="false" outlineLevel="0" collapsed="false">
      <c r="A95" s="58" t="str">
        <f aca="false">IF(OR(T95="E",T95="A"),"YES","NO")</f>
        <v>YES</v>
      </c>
      <c r="B95" s="58"/>
      <c r="C95" s="58"/>
      <c r="D95" s="236" t="s">
        <v>5302</v>
      </c>
      <c r="E95" s="237" t="s">
        <v>1849</v>
      </c>
      <c r="F95" s="238" t="s">
        <v>1849</v>
      </c>
      <c r="G95" s="99" t="n">
        <f aca="false">LEN(R95)-LEN(SUBSTITUTE(R95,"/",""))-1</f>
        <v>6</v>
      </c>
      <c r="H95" s="99" t="s">
        <v>88</v>
      </c>
      <c r="I95" s="139" t="s">
        <v>1139</v>
      </c>
      <c r="J95" s="97" t="s">
        <v>5406</v>
      </c>
      <c r="K95" s="98" t="s">
        <v>5086</v>
      </c>
      <c r="L95" s="98"/>
      <c r="M95" s="98" t="s">
        <v>2045</v>
      </c>
      <c r="N95" s="97" t="s">
        <v>358</v>
      </c>
      <c r="O95" s="99" t="s">
        <v>88</v>
      </c>
      <c r="P95" s="100" t="str">
        <f aca="false">O95</f>
        <v>1..1</v>
      </c>
      <c r="Q95" s="54" t="s">
        <v>5407</v>
      </c>
      <c r="R95" s="109" t="s">
        <v>5408</v>
      </c>
      <c r="S95" s="99" t="s">
        <v>360</v>
      </c>
      <c r="T95" s="10" t="str">
        <f aca="false">IF($E95="","",IF(ISERROR(SEARCH("@",$R95)),IF(LEFT($E95,4)="BG-X","EG",IF(LEFT($E95,2)="BG","G",IF(LEFT($E95,4)="BT-X",IF(LEN($E95)-LEN(SUBSTITUTE($E95,"-",))&gt;2,"","E"),IF(LEN($E95)-LEN(SUBSTITUTE($E95,"-",))&gt;1,"","E")))),"A"))</f>
        <v>A</v>
      </c>
      <c r="U95" s="99" t="s">
        <v>95</v>
      </c>
      <c r="V95" s="99"/>
      <c r="W95" s="315" t="s">
        <v>2045</v>
      </c>
      <c r="X95" s="38"/>
      <c r="Y95" s="10" t="str">
        <f aca="false">IF(AH95=Y$4,"X","-")</f>
        <v>X</v>
      </c>
      <c r="Z95" s="10" t="str">
        <f aca="false">IF(Y95="X","X",IF($AH95=Z$4,"X","-"))</f>
        <v>X</v>
      </c>
      <c r="AA95" s="10" t="str">
        <f aca="false">IF(Z95="X","X",IF($AH95=AA$4,"X","-"))</f>
        <v>X</v>
      </c>
      <c r="AB95" s="10" t="str">
        <f aca="false">IF(AA95="X","X",IF($AH95=AB$4,"X","-"))</f>
        <v>X</v>
      </c>
      <c r="AC95" s="10" t="str">
        <f aca="false">IF(AB95="X","X",IF($AH95=AC$4,"X","-"))</f>
        <v>X</v>
      </c>
      <c r="AD95" s="10" t="str">
        <f aca="false">IF(AC95="X","X",IF($AH95=AD$4,"X","-"))</f>
        <v>X</v>
      </c>
      <c r="AE95" s="10" t="str">
        <f aca="false">IF(AD95="X","X",IF($AH95=AE$4,"X","-"))</f>
        <v>X</v>
      </c>
      <c r="AF95" s="38"/>
      <c r="AG95" s="10" t="s">
        <v>24</v>
      </c>
      <c r="AH95" s="110" t="s">
        <v>24</v>
      </c>
      <c r="AI95" s="38"/>
      <c r="AJ95" s="13" t="str">
        <f aca="false">IF(ISERROR(FIND("/",R95)),R95,LEFT(R95,FIND(CHAR(1),SUBSTITUTE(R95,"/",CHAR(1),LEN(R95)-LEN(SUBSTITUTE(R95,"/",""))))-1))</f>
        <v>/rsm:CrossIndustryInvoice/rsm:SupplyChainTradeTransaction/ram:ApplicableHeaderTradeAgreement/ram:SellerTradeParty/ram:SpecifiedTaxRegistration/ram:ID</v>
      </c>
      <c r="AK95" s="13" t="str">
        <f aca="false">IF(ISERROR(FIND("/",R95)),R95,MID(R95, FIND(CHAR(1),SUBSTITUTE(R95,"/",CHAR(1), LEN(R95)-LEN(SUBSTITUTE(R95,"/","")))), LEN(R95)))</f>
        <v>/@schemeID</v>
      </c>
      <c r="AL95" s="14" t="n">
        <f aca="false">COUNTIFS(R$4:R95,AJ95)</f>
        <v>1</v>
      </c>
      <c r="AM95" s="1"/>
      <c r="AN95" s="236" t="str">
        <f aca="false">D95</f>
        <v>SCT_HTA</v>
      </c>
      <c r="AO95" s="237" t="str">
        <f aca="false">E95</f>
        <v>BT-31-0</v>
      </c>
      <c r="AP95" s="238" t="str">
        <f aca="false">IF(F95="","",F95)</f>
        <v>BT-31-0</v>
      </c>
      <c r="AQ95" s="99" t="n">
        <f aca="false">LEN(BB95)-LEN(SUBSTITUTE(BB95,"/",""))-1</f>
        <v>6</v>
      </c>
      <c r="AR95" s="99" t="str">
        <f aca="false">H95</f>
        <v>1..1</v>
      </c>
      <c r="AS95" s="139" t="s">
        <v>361</v>
      </c>
      <c r="AT95" s="97" t="s">
        <v>5409</v>
      </c>
      <c r="AU95" s="98" t="s">
        <v>5410</v>
      </c>
      <c r="AV95" s="98"/>
      <c r="AW95" s="98" t="s">
        <v>5410</v>
      </c>
      <c r="AX95" s="97"/>
      <c r="AY95" s="99" t="str">
        <f aca="false">O95</f>
        <v>1..1</v>
      </c>
      <c r="AZ95" s="100" t="str">
        <f aca="false">P95</f>
        <v>1..1</v>
      </c>
      <c r="BA95" s="54" t="str">
        <f aca="false">Q95</f>
        <v>/rsm:CrossIndustryInvoice
/rsm:SupplyChainTradeTransaction
/ram:ApplicableHeaderTradeAgreement
/ram:SellerTradeParty
/ram:SpecifiedTaxRegistration
/ram:ID
/@schemeID</v>
      </c>
      <c r="BB95" s="109" t="str">
        <f aca="false">R95</f>
        <v>/rsm:CrossIndustryInvoice/rsm:SupplyChainTradeTransaction/ram:ApplicableHeaderTradeAgreement/ram:SellerTradeParty/ram:SpecifiedTaxRegistration/ram:ID/@schemeID</v>
      </c>
      <c r="BC95" s="99" t="str">
        <f aca="false">IF(S95="","",S95)</f>
        <v>S</v>
      </c>
      <c r="BD95" s="10" t="str">
        <f aca="false">IF(T95="","",T95)</f>
        <v>A</v>
      </c>
      <c r="BE95" s="99" t="str">
        <f aca="false">IF(U95="","",U95)</f>
        <v>0..1</v>
      </c>
      <c r="BF95" s="99" t="str">
        <f aca="false">IF(V95="","",V95)</f>
        <v/>
      </c>
      <c r="BG95" s="315" t="str">
        <f aca="false">IF(W95="","",W95)</f>
        <v>@schemeID="VA"</v>
      </c>
      <c r="BH95" s="6"/>
      <c r="BI95" s="10" t="str">
        <f aca="false">Y95</f>
        <v>X</v>
      </c>
      <c r="BJ95" s="10" t="str">
        <f aca="false">Z95</f>
        <v>X</v>
      </c>
      <c r="BK95" s="10" t="str">
        <f aca="false">AA95</f>
        <v>X</v>
      </c>
      <c r="BL95" s="10" t="str">
        <f aca="false">AB95</f>
        <v>X</v>
      </c>
      <c r="BM95" s="10" t="str">
        <f aca="false">AC95</f>
        <v>X</v>
      </c>
      <c r="BN95" s="10" t="str">
        <f aca="false">AD95</f>
        <v>X</v>
      </c>
      <c r="BO95" s="10" t="str">
        <f aca="false">AE95</f>
        <v>X</v>
      </c>
      <c r="BP95" s="6"/>
      <c r="BQ95" s="10" t="str">
        <f aca="false">AG95</f>
        <v>MINIMUM</v>
      </c>
      <c r="BR95" s="110" t="str">
        <f aca="false">AH95</f>
        <v>MINIMUM</v>
      </c>
      <c r="BS95" s="47"/>
      <c r="BT95" s="49" t="s">
        <v>6862</v>
      </c>
    </row>
    <row r="96" s="53" customFormat="true" ht="85.5" hidden="false" customHeight="false" outlineLevel="0" collapsed="false">
      <c r="A96" s="58" t="str">
        <f aca="false">IF(OR(T96="E",T96="A"),"YES","NO")</f>
        <v>NO</v>
      </c>
      <c r="B96" s="58"/>
      <c r="C96" s="58"/>
      <c r="D96" s="231" t="s">
        <v>5302</v>
      </c>
      <c r="E96" s="239" t="s">
        <v>1865</v>
      </c>
      <c r="F96" s="240" t="s">
        <v>1865</v>
      </c>
      <c r="G96" s="156" t="n">
        <f aca="false">LEN(R96)-LEN(SUBSTITUTE(R96,"/",""))-1</f>
        <v>3</v>
      </c>
      <c r="H96" s="156" t="s">
        <v>88</v>
      </c>
      <c r="I96" s="158" t="s">
        <v>1866</v>
      </c>
      <c r="J96" s="158" t="s">
        <v>1867</v>
      </c>
      <c r="K96" s="159"/>
      <c r="L96" s="159"/>
      <c r="M96" s="159"/>
      <c r="N96" s="158"/>
      <c r="O96" s="160" t="s">
        <v>88</v>
      </c>
      <c r="P96" s="156" t="str">
        <f aca="false">O96</f>
        <v>1..1</v>
      </c>
      <c r="Q96" s="161" t="s">
        <v>5416</v>
      </c>
      <c r="R96" s="162" t="s">
        <v>1868</v>
      </c>
      <c r="S96" s="156"/>
      <c r="T96" s="163" t="str">
        <f aca="false">IF($E96="","",IF(ISERROR(SEARCH("@",$R96)),IF(LEFT($E96,4)="BG-X","EG",IF(LEFT($E96,2)="BG","G",IF(LEFT($E96,4)="BT-X",IF(LEN($E96)-LEN(SUBSTITUTE($E96,"-",))&gt;2,"","E"),IF(LEN($E96)-LEN(SUBSTITUTE($E96,"-",))&gt;1,"","E")))),"A"))</f>
        <v>G</v>
      </c>
      <c r="U96" s="156" t="s">
        <v>95</v>
      </c>
      <c r="V96" s="156"/>
      <c r="W96" s="364"/>
      <c r="X96" s="38"/>
      <c r="Y96" s="163" t="str">
        <f aca="false">IF(AH96=Y$4,"X","-")</f>
        <v>X</v>
      </c>
      <c r="Z96" s="163" t="str">
        <f aca="false">IF(Y96="X","X",IF($AH96=Z$4,"X","-"))</f>
        <v>X</v>
      </c>
      <c r="AA96" s="163" t="str">
        <f aca="false">IF(Z96="X","X",IF($AH96=AA$4,"X","-"))</f>
        <v>X</v>
      </c>
      <c r="AB96" s="163" t="str">
        <f aca="false">IF(AA96="X","X",IF($AH96=AB$4,"X","-"))</f>
        <v>X</v>
      </c>
      <c r="AC96" s="163" t="str">
        <f aca="false">IF(AB96="X","X",IF($AH96=AC$4,"X","-"))</f>
        <v>X</v>
      </c>
      <c r="AD96" s="163" t="str">
        <f aca="false">IF(AC96="X","X",IF($AH96=AD$4,"X","-"))</f>
        <v>X</v>
      </c>
      <c r="AE96" s="163" t="str">
        <f aca="false">IF(AD96="X","X",IF($AH96=AE$4,"X","-"))</f>
        <v>X</v>
      </c>
      <c r="AF96" s="38"/>
      <c r="AG96" s="163" t="s">
        <v>24</v>
      </c>
      <c r="AH96" s="163" t="s">
        <v>24</v>
      </c>
      <c r="AI96" s="38"/>
      <c r="AJ96" s="13" t="str">
        <f aca="false">IF(ISERROR(FIND("/",R96)),R96,LEFT(R96,FIND(CHAR(1),SUBSTITUTE(R96,"/",CHAR(1),LEN(R96)-LEN(SUBSTITUTE(R96,"/",""))))-1))</f>
        <v>/rsm:CrossIndustryInvoice/rsm:SupplyChainTradeTransaction/ram:ApplicableHeaderTradeAgreement</v>
      </c>
      <c r="AK96" s="13" t="str">
        <f aca="false">IF(ISERROR(FIND("/",R96)),R96,MID(R96, FIND(CHAR(1),SUBSTITUTE(R96,"/",CHAR(1), LEN(R96)-LEN(SUBSTITUTE(R96,"/","")))), LEN(R96)))</f>
        <v>/ram:BuyerTradeParty</v>
      </c>
      <c r="AL96" s="14" t="n">
        <f aca="false">COUNTIFS(R$4:R96,AJ96)</f>
        <v>1</v>
      </c>
      <c r="AM96" s="1"/>
      <c r="AN96" s="231" t="str">
        <f aca="false">D96</f>
        <v>SCT_HTA</v>
      </c>
      <c r="AO96" s="239" t="str">
        <f aca="false">E96</f>
        <v>BG-7</v>
      </c>
      <c r="AP96" s="240" t="str">
        <f aca="false">IF(F96="","",F96)</f>
        <v>BG-7</v>
      </c>
      <c r="AQ96" s="156" t="n">
        <f aca="false">LEN(BB96)-LEN(SUBSTITUTE(BB96,"/",""))-1</f>
        <v>3</v>
      </c>
      <c r="AR96" s="156" t="str">
        <f aca="false">H96</f>
        <v>1..1</v>
      </c>
      <c r="AS96" s="158" t="s">
        <v>1869</v>
      </c>
      <c r="AT96" s="158" t="s">
        <v>1870</v>
      </c>
      <c r="AU96" s="159"/>
      <c r="AV96" s="159"/>
      <c r="AW96" s="159"/>
      <c r="AX96" s="158"/>
      <c r="AY96" s="160" t="str">
        <f aca="false">O96</f>
        <v>1..1</v>
      </c>
      <c r="AZ96" s="156" t="str">
        <f aca="false">P96</f>
        <v>1..1</v>
      </c>
      <c r="BA96" s="161" t="str">
        <f aca="false">Q96</f>
        <v>/rsm:CrossIndustryInvoice
/rsm:SupplyChainTradeTransaction
/ram:ApplicableHeaderTradeAgreement
/ram:BuyerTradeParty</v>
      </c>
      <c r="BB96" s="162" t="str">
        <f aca="false">R96</f>
        <v>/rsm:CrossIndustryInvoice/rsm:SupplyChainTradeTransaction/ram:ApplicableHeaderTradeAgreement/ram:BuyerTradeParty</v>
      </c>
      <c r="BC96" s="156" t="str">
        <f aca="false">IF(S96="","",S96)</f>
        <v/>
      </c>
      <c r="BD96" s="163" t="str">
        <f aca="false">IF(T96="","",T96)</f>
        <v>G</v>
      </c>
      <c r="BE96" s="156" t="str">
        <f aca="false">IF(U96="","",U96)</f>
        <v>0..1</v>
      </c>
      <c r="BF96" s="156" t="str">
        <f aca="false">IF(V96="","",V96)</f>
        <v/>
      </c>
      <c r="BG96" s="364" t="str">
        <f aca="false">IF(W96="","",W96)</f>
        <v/>
      </c>
      <c r="BH96" s="6"/>
      <c r="BI96" s="163" t="str">
        <f aca="false">Y96</f>
        <v>X</v>
      </c>
      <c r="BJ96" s="163" t="str">
        <f aca="false">Z96</f>
        <v>X</v>
      </c>
      <c r="BK96" s="163" t="str">
        <f aca="false">AA96</f>
        <v>X</v>
      </c>
      <c r="BL96" s="163" t="str">
        <f aca="false">AB96</f>
        <v>X</v>
      </c>
      <c r="BM96" s="163" t="str">
        <f aca="false">AC96</f>
        <v>X</v>
      </c>
      <c r="BN96" s="163" t="str">
        <f aca="false">AD96</f>
        <v>X</v>
      </c>
      <c r="BO96" s="163" t="str">
        <f aca="false">AE96</f>
        <v>X</v>
      </c>
      <c r="BP96" s="6"/>
      <c r="BQ96" s="163" t="str">
        <f aca="false">AG96</f>
        <v>MINIMUM</v>
      </c>
      <c r="BR96" s="163" t="str">
        <f aca="false">AH96</f>
        <v>MINIMUM</v>
      </c>
      <c r="BS96" s="47"/>
      <c r="BT96" s="49" t="s">
        <v>6862</v>
      </c>
    </row>
    <row r="97" s="53" customFormat="true" ht="85.5" hidden="false" customHeight="false" outlineLevel="0" collapsed="false">
      <c r="A97" s="58" t="str">
        <f aca="false">IF(OR(T97="E",T97="A"),"YES","NO")</f>
        <v>YES</v>
      </c>
      <c r="B97" s="58"/>
      <c r="C97" s="58"/>
      <c r="D97" s="236" t="s">
        <v>5302</v>
      </c>
      <c r="E97" s="237" t="s">
        <v>1871</v>
      </c>
      <c r="F97" s="238"/>
      <c r="G97" s="99" t="n">
        <f aca="false">LEN(R97)-LEN(SUBSTITUTE(R97,"/",""))-1</f>
        <v>4</v>
      </c>
      <c r="H97" s="99" t="s">
        <v>95</v>
      </c>
      <c r="I97" s="97" t="s">
        <v>1872</v>
      </c>
      <c r="J97" s="97" t="s">
        <v>1873</v>
      </c>
      <c r="K97" s="98" t="s">
        <v>6874</v>
      </c>
      <c r="L97" s="98"/>
      <c r="M97" s="98"/>
      <c r="N97" s="97" t="s">
        <v>137</v>
      </c>
      <c r="O97" s="99" t="s">
        <v>95</v>
      </c>
      <c r="P97" s="100" t="str">
        <f aca="false">O97</f>
        <v>0..1</v>
      </c>
      <c r="Q97" s="54" t="s">
        <v>5419</v>
      </c>
      <c r="R97" s="109" t="s">
        <v>1875</v>
      </c>
      <c r="S97" s="99" t="s">
        <v>139</v>
      </c>
      <c r="T97" s="10" t="str">
        <f aca="false">IF($E97="","",IF(ISERROR(SEARCH("@",$R97)),IF(LEFT($E97,4)="BG-X","EG",IF(LEFT($E97,2)="BG","G",IF(LEFT($E97,4)="BT-X",IF(LEN($E97)-LEN(SUBSTITUTE($E97,"-",))&gt;2,"","E"),IF(LEN($E97)-LEN(SUBSTITUTE($E97,"-",))&gt;1,"","E")))),"A"))</f>
        <v>E</v>
      </c>
      <c r="U97" s="99" t="s">
        <v>112</v>
      </c>
      <c r="V97" s="99" t="s">
        <v>1645</v>
      </c>
      <c r="W97" s="315" t="s">
        <v>5019</v>
      </c>
      <c r="X97" s="38"/>
      <c r="Y97" s="10" t="str">
        <f aca="false">IF(AH97=Y$4,"X","-")</f>
        <v>-</v>
      </c>
      <c r="Z97" s="10" t="str">
        <f aca="false">IF(Y97="X","X",IF($AH97=Z$4,"X","-"))</f>
        <v>X</v>
      </c>
      <c r="AA97" s="10" t="str">
        <f aca="false">IF(Z97="X","X",IF($AH97=AA$4,"X","-"))</f>
        <v>X</v>
      </c>
      <c r="AB97" s="10" t="str">
        <f aca="false">IF(AA97="X","X",IF($AH97=AB$4,"X","-"))</f>
        <v>X</v>
      </c>
      <c r="AC97" s="10" t="str">
        <f aca="false">IF(AB97="X","X",IF($AH97=AC$4,"X","-"))</f>
        <v>X</v>
      </c>
      <c r="AD97" s="10" t="str">
        <f aca="false">IF(AC97="X","X",IF($AH97=AD$4,"X","-"))</f>
        <v>X</v>
      </c>
      <c r="AE97" s="10" t="str">
        <f aca="false">IF(AD97="X","X",IF($AH97=AE$4,"X","-"))</f>
        <v>X</v>
      </c>
      <c r="AF97" s="38"/>
      <c r="AG97" s="10" t="s">
        <v>25</v>
      </c>
      <c r="AH97" s="110" t="s">
        <v>25</v>
      </c>
      <c r="AI97" s="38"/>
      <c r="AJ97" s="13" t="str">
        <f aca="false">IF(ISERROR(FIND("/",R97)),R97,LEFT(R97,FIND(CHAR(1),SUBSTITUTE(R97,"/",CHAR(1),LEN(R97)-LEN(SUBSTITUTE(R97,"/",""))))-1))</f>
        <v>/rsm:CrossIndustryInvoice/rsm:SupplyChainTradeTransaction/ram:ApplicableHeaderTradeAgreement/ram:BuyerTradeParty</v>
      </c>
      <c r="AK97" s="13" t="str">
        <f aca="false">IF(ISERROR(FIND("/",R97)),R97,MID(R97, FIND(CHAR(1),SUBSTITUTE(R97,"/",CHAR(1), LEN(R97)-LEN(SUBSTITUTE(R97,"/","")))), LEN(R97)))</f>
        <v>/ram:ID</v>
      </c>
      <c r="AL97" s="14" t="n">
        <f aca="false">COUNTIFS(R$4:R97,AJ97)</f>
        <v>1</v>
      </c>
      <c r="AM97" s="1"/>
      <c r="AN97" s="236" t="str">
        <f aca="false">D97</f>
        <v>SCT_HTA</v>
      </c>
      <c r="AO97" s="237" t="str">
        <f aca="false">E97</f>
        <v>BT-46</v>
      </c>
      <c r="AP97" s="238" t="str">
        <f aca="false">IF(F97="","",F97)</f>
        <v/>
      </c>
      <c r="AQ97" s="99" t="n">
        <f aca="false">LEN(BB97)-LEN(SUBSTITUTE(BB97,"/",""))-1</f>
        <v>4</v>
      </c>
      <c r="AR97" s="99" t="str">
        <f aca="false">H97</f>
        <v>0..1</v>
      </c>
      <c r="AS97" s="97" t="s">
        <v>1876</v>
      </c>
      <c r="AT97" s="97" t="s">
        <v>1877</v>
      </c>
      <c r="AU97" s="98" t="s">
        <v>1878</v>
      </c>
      <c r="AV97" s="98"/>
      <c r="AW97" s="98"/>
      <c r="AX97" s="97" t="s">
        <v>2190</v>
      </c>
      <c r="AY97" s="99" t="str">
        <f aca="false">O97</f>
        <v>0..1</v>
      </c>
      <c r="AZ97" s="100" t="str">
        <f aca="false">P97</f>
        <v>0..1</v>
      </c>
      <c r="BA97" s="54" t="str">
        <f aca="false">Q97</f>
        <v>/rsm:CrossIndustryInvoice
/rsm:SupplyChainTradeTransaction
/ram:ApplicableHeaderTradeAgreement
/ram:BuyerTradeParty
/ram:ID</v>
      </c>
      <c r="BB97" s="109" t="str">
        <f aca="false">R97</f>
        <v>/rsm:CrossIndustryInvoice/rsm:SupplyChainTradeTransaction/ram:ApplicableHeaderTradeAgreement/ram:BuyerTradeParty/ram:ID</v>
      </c>
      <c r="BC97" s="99" t="str">
        <f aca="false">IF(S97="","",S97)</f>
        <v>I</v>
      </c>
      <c r="BD97" s="10" t="str">
        <f aca="false">IF(T97="","",T97)</f>
        <v>E</v>
      </c>
      <c r="BE97" s="99" t="str">
        <f aca="false">IF(U97="","",U97)</f>
        <v>0..n</v>
      </c>
      <c r="BF97" s="99" t="str">
        <f aca="false">IF(V97="","",V97)</f>
        <v>SYN-1, CAR-3</v>
      </c>
      <c r="BG97" s="315" t="str">
        <f aca="false">IF(W97="","",W97)</f>
        <v>GloablID, if global identifier exists and can be stated in @schemeID, ID else</v>
      </c>
      <c r="BH97" s="6"/>
      <c r="BI97" s="10" t="str">
        <f aca="false">Y97</f>
        <v>-</v>
      </c>
      <c r="BJ97" s="10" t="str">
        <f aca="false">Z97</f>
        <v>X</v>
      </c>
      <c r="BK97" s="10" t="str">
        <f aca="false">AA97</f>
        <v>X</v>
      </c>
      <c r="BL97" s="10" t="str">
        <f aca="false">AB97</f>
        <v>X</v>
      </c>
      <c r="BM97" s="10" t="str">
        <f aca="false">AC97</f>
        <v>X</v>
      </c>
      <c r="BN97" s="10" t="str">
        <f aca="false">AD97</f>
        <v>X</v>
      </c>
      <c r="BO97" s="10" t="str">
        <f aca="false">AE97</f>
        <v>X</v>
      </c>
      <c r="BP97" s="6"/>
      <c r="BQ97" s="10" t="str">
        <f aca="false">AG97</f>
        <v>BASIC WL</v>
      </c>
      <c r="BR97" s="110" t="str">
        <f aca="false">AH97</f>
        <v>BASIC WL</v>
      </c>
      <c r="BS97" s="47"/>
      <c r="BT97" s="49" t="s">
        <v>6862</v>
      </c>
    </row>
    <row r="98" s="53" customFormat="true" ht="85.5" hidden="false" customHeight="false" outlineLevel="0" collapsed="false">
      <c r="A98" s="58" t="str">
        <f aca="false">IF(OR(T98="E",T98="A"),"YES","NO")</f>
        <v>YES</v>
      </c>
      <c r="B98" s="58"/>
      <c r="C98" s="58"/>
      <c r="D98" s="236" t="s">
        <v>5302</v>
      </c>
      <c r="E98" s="237" t="s">
        <v>1879</v>
      </c>
      <c r="F98" s="238" t="s">
        <v>1880</v>
      </c>
      <c r="G98" s="99" t="n">
        <f aca="false">LEN(R98)-LEN(SUBSTITUTE(R98,"/",""))-1</f>
        <v>4</v>
      </c>
      <c r="H98" s="99" t="s">
        <v>95</v>
      </c>
      <c r="I98" s="139" t="s">
        <v>6875</v>
      </c>
      <c r="J98" s="97"/>
      <c r="K98" s="98" t="s">
        <v>5019</v>
      </c>
      <c r="L98" s="98"/>
      <c r="M98" s="98" t="s">
        <v>5019</v>
      </c>
      <c r="N98" s="97" t="s">
        <v>137</v>
      </c>
      <c r="O98" s="99" t="s">
        <v>95</v>
      </c>
      <c r="P98" s="100" t="s">
        <v>112</v>
      </c>
      <c r="Q98" s="54" t="s">
        <v>5421</v>
      </c>
      <c r="R98" s="109" t="s">
        <v>1883</v>
      </c>
      <c r="S98" s="99" t="s">
        <v>139</v>
      </c>
      <c r="T98" s="366" t="s">
        <v>4639</v>
      </c>
      <c r="U98" s="99" t="s">
        <v>112</v>
      </c>
      <c r="V98" s="99" t="s">
        <v>1645</v>
      </c>
      <c r="W98" s="315" t="s">
        <v>5019</v>
      </c>
      <c r="X98" s="38"/>
      <c r="Y98" s="10" t="str">
        <f aca="false">IF(AH98=Y$4,"X","-")</f>
        <v>-</v>
      </c>
      <c r="Z98" s="10" t="str">
        <f aca="false">IF(Y98="X","X",IF($AH98=Z$4,"X","-"))</f>
        <v>X</v>
      </c>
      <c r="AA98" s="10" t="str">
        <f aca="false">IF(Z98="X","X",IF($AH98=AA$4,"X","-"))</f>
        <v>X</v>
      </c>
      <c r="AB98" s="10" t="str">
        <f aca="false">IF(AA98="X","X",IF($AH98=AB$4,"X","-"))</f>
        <v>X</v>
      </c>
      <c r="AC98" s="10" t="str">
        <f aca="false">IF(AB98="X","X",IF($AH98=AC$4,"X","-"))</f>
        <v>X</v>
      </c>
      <c r="AD98" s="10" t="str">
        <f aca="false">IF(AC98="X","X",IF($AH98=AD$4,"X","-"))</f>
        <v>X</v>
      </c>
      <c r="AE98" s="10" t="str">
        <f aca="false">IF(AD98="X","X",IF($AH98=AE$4,"X","-"))</f>
        <v>X</v>
      </c>
      <c r="AF98" s="38"/>
      <c r="AG98" s="10" t="s">
        <v>25</v>
      </c>
      <c r="AH98" s="110" t="s">
        <v>25</v>
      </c>
      <c r="AI98" s="38"/>
      <c r="AJ98" s="13" t="str">
        <f aca="false">IF(ISERROR(FIND("/",R98)),R98,LEFT(R98,FIND(CHAR(1),SUBSTITUTE(R98,"/",CHAR(1),LEN(R98)-LEN(SUBSTITUTE(R98,"/",""))))-1))</f>
        <v>/rsm:CrossIndustryInvoice/rsm:SupplyChainTradeTransaction/ram:ApplicableHeaderTradeAgreement/ram:BuyerTradeParty</v>
      </c>
      <c r="AK98" s="13" t="str">
        <f aca="false">IF(ISERROR(FIND("/",R98)),R98,MID(R98, FIND(CHAR(1),SUBSTITUTE(R98,"/",CHAR(1), LEN(R98)-LEN(SUBSTITUTE(R98,"/","")))), LEN(R98)))</f>
        <v>/ram:GlobalID</v>
      </c>
      <c r="AL98" s="14" t="n">
        <f aca="false">COUNTIFS(R$4:R98,AJ98)</f>
        <v>1</v>
      </c>
      <c r="AM98" s="1"/>
      <c r="AN98" s="236" t="str">
        <f aca="false">D98</f>
        <v>SCT_HTA</v>
      </c>
      <c r="AO98" s="237" t="str">
        <f aca="false">E98</f>
        <v>BT-46-0</v>
      </c>
      <c r="AP98" s="238" t="str">
        <f aca="false">IF(F98="","",F98)</f>
        <v>BT-46a</v>
      </c>
      <c r="AQ98" s="99" t="n">
        <f aca="false">LEN(BB98)-LEN(SUBSTITUTE(BB98,"/",""))-1</f>
        <v>4</v>
      </c>
      <c r="AR98" s="99" t="str">
        <f aca="false">H98</f>
        <v>0..1</v>
      </c>
      <c r="AS98" s="139" t="s">
        <v>5422</v>
      </c>
      <c r="AT98" s="97"/>
      <c r="AU98" s="98" t="s">
        <v>968</v>
      </c>
      <c r="AV98" s="98"/>
      <c r="AW98" s="98"/>
      <c r="AX98" s="97" t="s">
        <v>2190</v>
      </c>
      <c r="AY98" s="99" t="str">
        <f aca="false">O98</f>
        <v>0..1</v>
      </c>
      <c r="AZ98" s="100" t="str">
        <f aca="false">P98</f>
        <v>0..n</v>
      </c>
      <c r="BA98" s="54" t="str">
        <f aca="false">Q98</f>
        <v>/rsm:CrossIndustryInvoice
/rsm:SupplyChainTradeTransaction
/ram:ApplicableHeaderTradeAgreement
/ram:BuyerTradeParty
/ram:GlobalID</v>
      </c>
      <c r="BB98" s="109" t="str">
        <f aca="false">R98</f>
        <v>/rsm:CrossIndustryInvoice/rsm:SupplyChainTradeTransaction/ram:ApplicableHeaderTradeAgreement/ram:BuyerTradeParty/ram:GlobalID</v>
      </c>
      <c r="BC98" s="99" t="str">
        <f aca="false">IF(S98="","",S98)</f>
        <v>I</v>
      </c>
      <c r="BD98" s="10" t="str">
        <f aca="false">IF(T98="","",T98)</f>
        <v>E</v>
      </c>
      <c r="BE98" s="99" t="str">
        <f aca="false">IF(U98="","",U98)</f>
        <v>0..n</v>
      </c>
      <c r="BF98" s="99" t="str">
        <f aca="false">IF(V98="","",V98)</f>
        <v>SYN-1, CAR-3</v>
      </c>
      <c r="BG98" s="315" t="str">
        <f aca="false">IF(W98="","",W98)</f>
        <v>GloablID, if global identifier exists and can be stated in @schemeID, ID else</v>
      </c>
      <c r="BH98" s="6"/>
      <c r="BI98" s="10" t="str">
        <f aca="false">Y98</f>
        <v>-</v>
      </c>
      <c r="BJ98" s="10" t="str">
        <f aca="false">Z98</f>
        <v>X</v>
      </c>
      <c r="BK98" s="10" t="str">
        <f aca="false">AA98</f>
        <v>X</v>
      </c>
      <c r="BL98" s="10" t="str">
        <f aca="false">AB98</f>
        <v>X</v>
      </c>
      <c r="BM98" s="10" t="str">
        <f aca="false">AC98</f>
        <v>X</v>
      </c>
      <c r="BN98" s="10" t="str">
        <f aca="false">AD98</f>
        <v>X</v>
      </c>
      <c r="BO98" s="10" t="str">
        <f aca="false">AE98</f>
        <v>X</v>
      </c>
      <c r="BP98" s="6"/>
      <c r="BQ98" s="10" t="str">
        <f aca="false">AG98</f>
        <v>BASIC WL</v>
      </c>
      <c r="BR98" s="110" t="str">
        <f aca="false">AH98</f>
        <v>BASIC WL</v>
      </c>
      <c r="BS98" s="47"/>
      <c r="BT98" s="49" t="s">
        <v>6862</v>
      </c>
    </row>
    <row r="99" s="53" customFormat="true" ht="89.25" hidden="false" customHeight="false" outlineLevel="0" collapsed="false">
      <c r="A99" s="58" t="str">
        <f aca="false">IF(OR(T99="E",T99="A"),"YES","NO")</f>
        <v>YES</v>
      </c>
      <c r="B99" s="58"/>
      <c r="C99" s="58"/>
      <c r="D99" s="236" t="s">
        <v>5302</v>
      </c>
      <c r="E99" s="237" t="s">
        <v>1887</v>
      </c>
      <c r="F99" s="238" t="s">
        <v>5423</v>
      </c>
      <c r="G99" s="99" t="n">
        <f aca="false">LEN(R99)-LEN(SUBSTITUTE(R99,"/",""))-1</f>
        <v>5</v>
      </c>
      <c r="H99" s="99" t="s">
        <v>88</v>
      </c>
      <c r="I99" s="139" t="s">
        <v>355</v>
      </c>
      <c r="J99" s="97" t="s">
        <v>1888</v>
      </c>
      <c r="K99" s="98" t="s">
        <v>971</v>
      </c>
      <c r="L99" s="98"/>
      <c r="M99" s="98"/>
      <c r="N99" s="97" t="s">
        <v>358</v>
      </c>
      <c r="O99" s="99" t="s">
        <v>88</v>
      </c>
      <c r="P99" s="100" t="str">
        <f aca="false">O99</f>
        <v>1..1</v>
      </c>
      <c r="Q99" s="54" t="s">
        <v>5426</v>
      </c>
      <c r="R99" s="109" t="s">
        <v>1889</v>
      </c>
      <c r="S99" s="99" t="s">
        <v>360</v>
      </c>
      <c r="T99" s="10" t="str">
        <f aca="false">IF($E99="","",IF(ISERROR(SEARCH("@",$R99)),IF(LEFT($E99,4)="BG-X","EG",IF(LEFT($E99,2)="BG","G",IF(LEFT($E99,4)="BT-X",IF(LEN($E99)-LEN(SUBSTITUTE($E99,"-",))&gt;2,"","E"),IF(LEN($E99)-LEN(SUBSTITUTE($E99,"-",))&gt;1,"","E")))),"A"))</f>
        <v>A</v>
      </c>
      <c r="U99" s="99" t="s">
        <v>95</v>
      </c>
      <c r="V99" s="99"/>
      <c r="W99" s="315"/>
      <c r="X99" s="38"/>
      <c r="Y99" s="10" t="str">
        <f aca="false">IF(AH99=Y$4,"X","-")</f>
        <v>-</v>
      </c>
      <c r="Z99" s="10" t="str">
        <f aca="false">IF(Y99="X","X",IF($AH99=Z$4,"X","-"))</f>
        <v>X</v>
      </c>
      <c r="AA99" s="10" t="str">
        <f aca="false">IF(Z99="X","X",IF($AH99=AA$4,"X","-"))</f>
        <v>X</v>
      </c>
      <c r="AB99" s="10" t="str">
        <f aca="false">IF(AA99="X","X",IF($AH99=AB$4,"X","-"))</f>
        <v>X</v>
      </c>
      <c r="AC99" s="10" t="str">
        <f aca="false">IF(AB99="X","X",IF($AH99=AC$4,"X","-"))</f>
        <v>X</v>
      </c>
      <c r="AD99" s="10" t="str">
        <f aca="false">IF(AC99="X","X",IF($AH99=AD$4,"X","-"))</f>
        <v>X</v>
      </c>
      <c r="AE99" s="10" t="str">
        <f aca="false">IF(AD99="X","X",IF($AH99=AE$4,"X","-"))</f>
        <v>X</v>
      </c>
      <c r="AF99" s="38"/>
      <c r="AG99" s="10" t="s">
        <v>25</v>
      </c>
      <c r="AH99" s="110" t="s">
        <v>25</v>
      </c>
      <c r="AI99" s="38"/>
      <c r="AJ99" s="13" t="str">
        <f aca="false">IF(ISERROR(FIND("/",R99)),R99,LEFT(R99,FIND(CHAR(1),SUBSTITUTE(R99,"/",CHAR(1),LEN(R99)-LEN(SUBSTITUTE(R99,"/",""))))-1))</f>
        <v>/rsm:CrossIndustryInvoice/rsm:SupplyChainTradeTransaction/ram:ApplicableHeaderTradeAgreement/ram:BuyerTradeParty/ram:GlobalID</v>
      </c>
      <c r="AK99" s="13" t="str">
        <f aca="false">IF(ISERROR(FIND("/",R99)),R99,MID(R99, FIND(CHAR(1),SUBSTITUTE(R99,"/",CHAR(1), LEN(R99)-LEN(SUBSTITUTE(R99,"/","")))), LEN(R99)))</f>
        <v>/@schemeID</v>
      </c>
      <c r="AL99" s="14" t="n">
        <f aca="false">COUNTIFS(R$4:R99,AJ99)</f>
        <v>1</v>
      </c>
      <c r="AM99" s="1"/>
      <c r="AN99" s="236" t="str">
        <f aca="false">D99</f>
        <v>SCT_HTA</v>
      </c>
      <c r="AO99" s="237" t="str">
        <f aca="false">E99</f>
        <v>BT-46-1</v>
      </c>
      <c r="AP99" s="238" t="str">
        <f aca="false">IF(F99="","",F99)</f>
        <v>BT-46a-1</v>
      </c>
      <c r="AQ99" s="99" t="n">
        <f aca="false">LEN(BB99)-LEN(SUBSTITUTE(BB99,"/",""))-1</f>
        <v>5</v>
      </c>
      <c r="AR99" s="99" t="str">
        <f aca="false">H99</f>
        <v>1..1</v>
      </c>
      <c r="AS99" s="139" t="s">
        <v>973</v>
      </c>
      <c r="AT99" s="97" t="s">
        <v>1890</v>
      </c>
      <c r="AU99" s="98" t="s">
        <v>363</v>
      </c>
      <c r="AV99" s="98"/>
      <c r="AW99" s="98"/>
      <c r="AX99" s="97"/>
      <c r="AY99" s="99" t="str">
        <f aca="false">O99</f>
        <v>1..1</v>
      </c>
      <c r="AZ99" s="100" t="str">
        <f aca="false">P99</f>
        <v>1..1</v>
      </c>
      <c r="BA99" s="54" t="str">
        <f aca="false">Q99</f>
        <v>/rsm:CrossIndustryInvoice
/rsm:SupplyChainTradeTransaction
/ram:ApplicableHeaderTradeAgreement
/ram:BuyerTradeParty
/ram:GlobalID
/@schemeID</v>
      </c>
      <c r="BB99" s="109" t="str">
        <f aca="false">R99</f>
        <v>/rsm:CrossIndustryInvoice/rsm:SupplyChainTradeTransaction/ram:ApplicableHeaderTradeAgreement/ram:BuyerTradeParty/ram:GlobalID/@schemeID</v>
      </c>
      <c r="BC99" s="99" t="str">
        <f aca="false">IF(S99="","",S99)</f>
        <v>S</v>
      </c>
      <c r="BD99" s="10" t="str">
        <f aca="false">IF(T99="","",T99)</f>
        <v>A</v>
      </c>
      <c r="BE99" s="99" t="str">
        <f aca="false">IF(U99="","",U99)</f>
        <v>0..1</v>
      </c>
      <c r="BF99" s="99" t="str">
        <f aca="false">IF(V99="","",V99)</f>
        <v/>
      </c>
      <c r="BG99" s="315" t="str">
        <f aca="false">IF(W99="","",W99)</f>
        <v/>
      </c>
      <c r="BH99" s="6"/>
      <c r="BI99" s="10" t="str">
        <f aca="false">Y99</f>
        <v>-</v>
      </c>
      <c r="BJ99" s="10" t="str">
        <f aca="false">Z99</f>
        <v>X</v>
      </c>
      <c r="BK99" s="10" t="str">
        <f aca="false">AA99</f>
        <v>X</v>
      </c>
      <c r="BL99" s="10" t="str">
        <f aca="false">AB99</f>
        <v>X</v>
      </c>
      <c r="BM99" s="10" t="str">
        <f aca="false">AC99</f>
        <v>X</v>
      </c>
      <c r="BN99" s="10" t="str">
        <f aca="false">AD99</f>
        <v>X</v>
      </c>
      <c r="BO99" s="10" t="str">
        <f aca="false">AE99</f>
        <v>X</v>
      </c>
      <c r="BP99" s="6"/>
      <c r="BQ99" s="10" t="str">
        <f aca="false">AG99</f>
        <v>BASIC WL</v>
      </c>
      <c r="BR99" s="110" t="str">
        <f aca="false">AH99</f>
        <v>BASIC WL</v>
      </c>
      <c r="BS99" s="47"/>
      <c r="BT99" s="49" t="s">
        <v>6862</v>
      </c>
    </row>
    <row r="100" s="53" customFormat="true" ht="85.5" hidden="false" customHeight="false" outlineLevel="0" collapsed="false">
      <c r="A100" s="58" t="str">
        <f aca="false">IF(OR(T100="E",T100="A"),"YES","NO")</f>
        <v>YES</v>
      </c>
      <c r="B100" s="58"/>
      <c r="C100" s="58"/>
      <c r="D100" s="236" t="s">
        <v>5302</v>
      </c>
      <c r="E100" s="237" t="s">
        <v>1891</v>
      </c>
      <c r="F100" s="238" t="s">
        <v>1891</v>
      </c>
      <c r="G100" s="99" t="n">
        <f aca="false">LEN(R100)-LEN(SUBSTITUTE(R100,"/",""))-1</f>
        <v>4</v>
      </c>
      <c r="H100" s="99" t="s">
        <v>88</v>
      </c>
      <c r="I100" s="97" t="s">
        <v>1892</v>
      </c>
      <c r="J100" s="97" t="s">
        <v>1893</v>
      </c>
      <c r="K100" s="98"/>
      <c r="L100" s="98" t="s">
        <v>1707</v>
      </c>
      <c r="M100" s="98" t="s">
        <v>1894</v>
      </c>
      <c r="N100" s="97" t="s">
        <v>119</v>
      </c>
      <c r="O100" s="99" t="s">
        <v>88</v>
      </c>
      <c r="P100" s="100" t="str">
        <f aca="false">O100</f>
        <v>1..1</v>
      </c>
      <c r="Q100" s="54" t="s">
        <v>5427</v>
      </c>
      <c r="R100" s="109" t="s">
        <v>1895</v>
      </c>
      <c r="S100" s="99" t="s">
        <v>121</v>
      </c>
      <c r="T100" s="10" t="str">
        <f aca="false">IF($E100="","",IF(ISERROR(SEARCH("@",$R100)),IF(LEFT($E100,4)="BG-X","EG",IF(LEFT($E100,2)="BG","G",IF(LEFT($E100,4)="BT-X",IF(LEN($E100)-LEN(SUBSTITUTE($E100,"-",))&gt;2,"","E"),IF(LEN($E100)-LEN(SUBSTITUTE($E100,"-",))&gt;1,"","E")))),"A"))</f>
        <v>E</v>
      </c>
      <c r="U100" s="99" t="s">
        <v>95</v>
      </c>
      <c r="V100" s="99" t="s">
        <v>177</v>
      </c>
      <c r="W100" s="315"/>
      <c r="X100" s="38"/>
      <c r="Y100" s="10" t="str">
        <f aca="false">IF(AH100=Y$4,"X","-")</f>
        <v>X</v>
      </c>
      <c r="Z100" s="10" t="str">
        <f aca="false">IF(Y100="X","X",IF($AH100=Z$4,"X","-"))</f>
        <v>X</v>
      </c>
      <c r="AA100" s="10" t="str">
        <f aca="false">IF(Z100="X","X",IF($AH100=AA$4,"X","-"))</f>
        <v>X</v>
      </c>
      <c r="AB100" s="10" t="str">
        <f aca="false">IF(AA100="X","X",IF($AH100=AB$4,"X","-"))</f>
        <v>X</v>
      </c>
      <c r="AC100" s="10" t="str">
        <f aca="false">IF(AB100="X","X",IF($AH100=AC$4,"X","-"))</f>
        <v>X</v>
      </c>
      <c r="AD100" s="10" t="str">
        <f aca="false">IF(AC100="X","X",IF($AH100=AD$4,"X","-"))</f>
        <v>X</v>
      </c>
      <c r="AE100" s="10" t="str">
        <f aca="false">IF(AD100="X","X",IF($AH100=AE$4,"X","-"))</f>
        <v>X</v>
      </c>
      <c r="AF100" s="38"/>
      <c r="AG100" s="10" t="s">
        <v>24</v>
      </c>
      <c r="AH100" s="110" t="s">
        <v>24</v>
      </c>
      <c r="AI100" s="38"/>
      <c r="AJ100" s="13" t="str">
        <f aca="false">IF(ISERROR(FIND("/",R100)),R100,LEFT(R100,FIND(CHAR(1),SUBSTITUTE(R100,"/",CHAR(1),LEN(R100)-LEN(SUBSTITUTE(R100,"/",""))))-1))</f>
        <v>/rsm:CrossIndustryInvoice/rsm:SupplyChainTradeTransaction/ram:ApplicableHeaderTradeAgreement/ram:BuyerTradeParty</v>
      </c>
      <c r="AK100" s="13" t="str">
        <f aca="false">IF(ISERROR(FIND("/",R100)),R100,MID(R100, FIND(CHAR(1),SUBSTITUTE(R100,"/",CHAR(1), LEN(R100)-LEN(SUBSTITUTE(R100,"/","")))), LEN(R100)))</f>
        <v>/ram:Name</v>
      </c>
      <c r="AL100" s="14" t="n">
        <f aca="false">COUNTIFS(R$4:R100,AJ100)</f>
        <v>1</v>
      </c>
      <c r="AM100" s="1"/>
      <c r="AN100" s="236" t="str">
        <f aca="false">D100</f>
        <v>SCT_HTA</v>
      </c>
      <c r="AO100" s="237" t="str">
        <f aca="false">E100</f>
        <v>BT-44</v>
      </c>
      <c r="AP100" s="238" t="str">
        <f aca="false">IF(F100="","",F100)</f>
        <v>BT-44</v>
      </c>
      <c r="AQ100" s="99" t="n">
        <f aca="false">LEN(BB100)-LEN(SUBSTITUTE(BB100,"/",""))-1</f>
        <v>4</v>
      </c>
      <c r="AR100" s="99" t="str">
        <f aca="false">H100</f>
        <v>1..1</v>
      </c>
      <c r="AS100" s="97" t="s">
        <v>1896</v>
      </c>
      <c r="AT100" s="97" t="s">
        <v>1897</v>
      </c>
      <c r="AU100" s="98" t="s">
        <v>5428</v>
      </c>
      <c r="AV100" s="98" t="s">
        <v>1712</v>
      </c>
      <c r="AW100" s="98" t="s">
        <v>1898</v>
      </c>
      <c r="AX100" s="97" t="s">
        <v>4647</v>
      </c>
      <c r="AY100" s="99" t="str">
        <f aca="false">O100</f>
        <v>1..1</v>
      </c>
      <c r="AZ100" s="100" t="str">
        <f aca="false">P100</f>
        <v>1..1</v>
      </c>
      <c r="BA100" s="54" t="str">
        <f aca="false">Q100</f>
        <v>/rsm:CrossIndustryInvoice
/rsm:SupplyChainTradeTransaction
/ram:ApplicableHeaderTradeAgreement
/ram:BuyerTradeParty
/ram:Name</v>
      </c>
      <c r="BB100" s="109" t="str">
        <f aca="false">R100</f>
        <v>/rsm:CrossIndustryInvoice/rsm:SupplyChainTradeTransaction/ram:ApplicableHeaderTradeAgreement/ram:BuyerTradeParty/ram:Name</v>
      </c>
      <c r="BC100" s="99" t="str">
        <f aca="false">IF(S100="","",S100)</f>
        <v>T</v>
      </c>
      <c r="BD100" s="10" t="str">
        <f aca="false">IF(T100="","",T100)</f>
        <v>E</v>
      </c>
      <c r="BE100" s="99" t="str">
        <f aca="false">IF(U100="","",U100)</f>
        <v>0..1</v>
      </c>
      <c r="BF100" s="99" t="str">
        <f aca="false">IF(V100="","",V100)</f>
        <v>CAR-2</v>
      </c>
      <c r="BG100" s="315" t="str">
        <f aca="false">IF(W100="","",W100)</f>
        <v/>
      </c>
      <c r="BH100" s="6"/>
      <c r="BI100" s="10" t="str">
        <f aca="false">Y100</f>
        <v>X</v>
      </c>
      <c r="BJ100" s="10" t="str">
        <f aca="false">Z100</f>
        <v>X</v>
      </c>
      <c r="BK100" s="10" t="str">
        <f aca="false">AA100</f>
        <v>X</v>
      </c>
      <c r="BL100" s="10" t="str">
        <f aca="false">AB100</f>
        <v>X</v>
      </c>
      <c r="BM100" s="10" t="str">
        <f aca="false">AC100</f>
        <v>X</v>
      </c>
      <c r="BN100" s="10" t="str">
        <f aca="false">AD100</f>
        <v>X</v>
      </c>
      <c r="BO100" s="10" t="str">
        <f aca="false">AE100</f>
        <v>X</v>
      </c>
      <c r="BP100" s="6"/>
      <c r="BQ100" s="10" t="str">
        <f aca="false">AG100</f>
        <v>MINIMUM</v>
      </c>
      <c r="BR100" s="110" t="str">
        <f aca="false">AH100</f>
        <v>MINIMUM</v>
      </c>
      <c r="BS100" s="47"/>
      <c r="BT100" s="49" t="s">
        <v>6862</v>
      </c>
    </row>
    <row r="101" s="53" customFormat="true" ht="85.5" hidden="false" customHeight="false" outlineLevel="0" collapsed="false">
      <c r="A101" s="58" t="str">
        <f aca="false">IF(OR(T101="E",T101="A"),"YES","NO")</f>
        <v>NO</v>
      </c>
      <c r="B101" s="58"/>
      <c r="C101" s="58"/>
      <c r="D101" s="236" t="s">
        <v>5302</v>
      </c>
      <c r="E101" s="241" t="s">
        <v>1907</v>
      </c>
      <c r="F101" s="242"/>
      <c r="G101" s="172" t="n">
        <f aca="false">LEN(R101)-LEN(SUBSTITUTE(R101,"/",""))-1</f>
        <v>4</v>
      </c>
      <c r="H101" s="172" t="s">
        <v>95</v>
      </c>
      <c r="I101" s="181" t="s">
        <v>5431</v>
      </c>
      <c r="J101" s="173" t="s">
        <v>1165</v>
      </c>
      <c r="K101" s="174"/>
      <c r="L101" s="174"/>
      <c r="M101" s="174"/>
      <c r="N101" s="173"/>
      <c r="O101" s="175" t="s">
        <v>95</v>
      </c>
      <c r="P101" s="175" t="str">
        <f aca="false">O101</f>
        <v>0..1</v>
      </c>
      <c r="Q101" s="176" t="s">
        <v>5432</v>
      </c>
      <c r="R101" s="177" t="s">
        <v>1908</v>
      </c>
      <c r="S101" s="172"/>
      <c r="T101" s="178" t="str">
        <f aca="false">IF($E101="","",IF(ISERROR(SEARCH("@",$R101)),IF(LEFT($E101,4)="BG-X","EG",IF(LEFT($E101,2)="BG","G",IF(LEFT($E101,4)="BT-X",IF(LEN($E101)-LEN(SUBSTITUTE($E101,"-",))&gt;2,"","E"),IF(LEN($E101)-LEN(SUBSTITUTE($E101,"-",))&gt;1,"","E")))),"A"))</f>
        <v/>
      </c>
      <c r="U101" s="172" t="s">
        <v>95</v>
      </c>
      <c r="V101" s="172"/>
      <c r="W101" s="365"/>
      <c r="X101" s="38"/>
      <c r="Y101" s="178" t="str">
        <f aca="false">IF(AH101=Y$4,"X","-")</f>
        <v>X</v>
      </c>
      <c r="Z101" s="178" t="str">
        <f aca="false">IF(Y101="X","X",IF($AH101=Z$4,"X","-"))</f>
        <v>X</v>
      </c>
      <c r="AA101" s="178" t="str">
        <f aca="false">IF(Z101="X","X",IF($AH101=AA$4,"X","-"))</f>
        <v>X</v>
      </c>
      <c r="AB101" s="178" t="str">
        <f aca="false">IF(AA101="X","X",IF($AH101=AB$4,"X","-"))</f>
        <v>X</v>
      </c>
      <c r="AC101" s="178" t="str">
        <f aca="false">IF(AB101="X","X",IF($AH101=AC$4,"X","-"))</f>
        <v>X</v>
      </c>
      <c r="AD101" s="178" t="str">
        <f aca="false">IF(AC101="X","X",IF($AH101=AD$4,"X","-"))</f>
        <v>X</v>
      </c>
      <c r="AE101" s="178" t="str">
        <f aca="false">IF(AD101="X","X",IF($AH101=AE$4,"X","-"))</f>
        <v>X</v>
      </c>
      <c r="AF101" s="38"/>
      <c r="AG101" s="178" t="s">
        <v>24</v>
      </c>
      <c r="AH101" s="178" t="s">
        <v>24</v>
      </c>
      <c r="AI101" s="38"/>
      <c r="AJ101" s="13" t="str">
        <f aca="false">IF(ISERROR(FIND("/",R101)),R101,LEFT(R101,FIND(CHAR(1),SUBSTITUTE(R101,"/",CHAR(1),LEN(R101)-LEN(SUBSTITUTE(R101,"/",""))))-1))</f>
        <v>/rsm:CrossIndustryInvoice/rsm:SupplyChainTradeTransaction/ram:ApplicableHeaderTradeAgreement/ram:BuyerTradeParty</v>
      </c>
      <c r="AK101" s="13" t="str">
        <f aca="false">IF(ISERROR(FIND("/",R101)),R101,MID(R101, FIND(CHAR(1),SUBSTITUTE(R101,"/",CHAR(1), LEN(R101)-LEN(SUBSTITUTE(R101,"/","")))), LEN(R101)))</f>
        <v>/ram:SpecifiedLegalOrganization</v>
      </c>
      <c r="AL101" s="14" t="n">
        <f aca="false">COUNTIFS(R$4:R101,AJ101)</f>
        <v>1</v>
      </c>
      <c r="AM101" s="1"/>
      <c r="AN101" s="236" t="str">
        <f aca="false">D101</f>
        <v>SCT_HTA</v>
      </c>
      <c r="AO101" s="241" t="str">
        <f aca="false">E101</f>
        <v>BT-47-00</v>
      </c>
      <c r="AP101" s="242" t="str">
        <f aca="false">IF(F101="","",F101)</f>
        <v/>
      </c>
      <c r="AQ101" s="172" t="n">
        <f aca="false">LEN(BB101)-LEN(SUBSTITUTE(BB101,"/",""))-1</f>
        <v>4</v>
      </c>
      <c r="AR101" s="172" t="str">
        <f aca="false">H101</f>
        <v>0..1</v>
      </c>
      <c r="AS101" s="181" t="s">
        <v>5433</v>
      </c>
      <c r="AT101" s="173"/>
      <c r="AU101" s="174"/>
      <c r="AV101" s="174"/>
      <c r="AW101" s="174"/>
      <c r="AX101" s="173"/>
      <c r="AY101" s="175" t="str">
        <f aca="false">O101</f>
        <v>0..1</v>
      </c>
      <c r="AZ101" s="175" t="str">
        <f aca="false">P101</f>
        <v>0..1</v>
      </c>
      <c r="BA101" s="176" t="str">
        <f aca="false">Q101</f>
        <v>/rsm:CrossIndustryInvoice
/rsm:SupplyChainTradeTransaction
/ram:ApplicableHeaderTradeAgreement
/ram:BuyerTradeParty
/ram:SpecifiedLegalOrganization</v>
      </c>
      <c r="BB101" s="177" t="str">
        <f aca="false">R101</f>
        <v>/rsm:CrossIndustryInvoice/rsm:SupplyChainTradeTransaction/ram:ApplicableHeaderTradeAgreement/ram:BuyerTradeParty/ram:SpecifiedLegalOrganization</v>
      </c>
      <c r="BC101" s="172" t="str">
        <f aca="false">IF(S101="","",S101)</f>
        <v/>
      </c>
      <c r="BD101" s="178" t="str">
        <f aca="false">IF(T101="","",T101)</f>
        <v/>
      </c>
      <c r="BE101" s="172" t="str">
        <f aca="false">IF(U101="","",U101)</f>
        <v>0..1</v>
      </c>
      <c r="BF101" s="172" t="str">
        <f aca="false">IF(V101="","",V101)</f>
        <v/>
      </c>
      <c r="BG101" s="365" t="str">
        <f aca="false">IF(W101="","",W101)</f>
        <v/>
      </c>
      <c r="BH101" s="6"/>
      <c r="BI101" s="178" t="str">
        <f aca="false">Y101</f>
        <v>X</v>
      </c>
      <c r="BJ101" s="178" t="str">
        <f aca="false">Z101</f>
        <v>X</v>
      </c>
      <c r="BK101" s="178" t="str">
        <f aca="false">AA101</f>
        <v>X</v>
      </c>
      <c r="BL101" s="178" t="str">
        <f aca="false">AB101</f>
        <v>X</v>
      </c>
      <c r="BM101" s="178" t="str">
        <f aca="false">AC101</f>
        <v>X</v>
      </c>
      <c r="BN101" s="178" t="str">
        <f aca="false">AD101</f>
        <v>X</v>
      </c>
      <c r="BO101" s="178" t="str">
        <f aca="false">AE101</f>
        <v>X</v>
      </c>
      <c r="BP101" s="6"/>
      <c r="BQ101" s="178" t="str">
        <f aca="false">AG101</f>
        <v>MINIMUM</v>
      </c>
      <c r="BR101" s="178" t="str">
        <f aca="false">AH101</f>
        <v>MINIMUM</v>
      </c>
      <c r="BS101" s="47"/>
      <c r="BT101" s="49" t="s">
        <v>6862</v>
      </c>
    </row>
    <row r="102" s="53" customFormat="true" ht="89.25" hidden="false" customHeight="false" outlineLevel="0" collapsed="false">
      <c r="A102" s="58" t="str">
        <f aca="false">IF(OR(T102="E",T102="A"),"YES","NO")</f>
        <v>YES</v>
      </c>
      <c r="B102" s="58"/>
      <c r="C102" s="76" t="s">
        <v>6876</v>
      </c>
      <c r="D102" s="236" t="s">
        <v>5302</v>
      </c>
      <c r="E102" s="237" t="s">
        <v>1909</v>
      </c>
      <c r="F102" s="238" t="s">
        <v>1909</v>
      </c>
      <c r="G102" s="99" t="n">
        <f aca="false">LEN(R102)-LEN(SUBSTITUTE(R102,"/",""))-1</f>
        <v>5</v>
      </c>
      <c r="H102" s="99" t="s">
        <v>95</v>
      </c>
      <c r="I102" s="97" t="s">
        <v>1910</v>
      </c>
      <c r="J102" s="97" t="s">
        <v>1911</v>
      </c>
      <c r="K102" s="98" t="s">
        <v>1912</v>
      </c>
      <c r="L102" s="98" t="s">
        <v>1913</v>
      </c>
      <c r="M102" s="98"/>
      <c r="N102" s="97" t="s">
        <v>137</v>
      </c>
      <c r="O102" s="99" t="s">
        <v>95</v>
      </c>
      <c r="P102" s="100" t="str">
        <f aca="false">O102</f>
        <v>0..1</v>
      </c>
      <c r="Q102" s="54" t="s">
        <v>5436</v>
      </c>
      <c r="R102" s="109" t="s">
        <v>1914</v>
      </c>
      <c r="S102" s="99" t="s">
        <v>139</v>
      </c>
      <c r="T102" s="10" t="str">
        <f aca="false">IF($E102="","",IF(ISERROR(SEARCH("@",$R102)),IF(LEFT($E102,4)="BG-X","EG",IF(LEFT($E102,2)="BG","G",IF(LEFT($E102,4)="BT-X",IF(LEN($E102)-LEN(SUBSTITUTE($E102,"-",))&gt;2,"","E"),IF(LEN($E102)-LEN(SUBSTITUTE($E102,"-",))&gt;1,"","E")))),"A"))</f>
        <v>E</v>
      </c>
      <c r="U102" s="99" t="s">
        <v>95</v>
      </c>
      <c r="V102" s="99"/>
      <c r="W102" s="315"/>
      <c r="X102" s="38"/>
      <c r="Y102" s="10" t="str">
        <f aca="false">IF(AH102=Y$4,"X","-")</f>
        <v>X</v>
      </c>
      <c r="Z102" s="10" t="str">
        <f aca="false">IF(Y102="X","X",IF($AH102=Z$4,"X","-"))</f>
        <v>X</v>
      </c>
      <c r="AA102" s="10" t="str">
        <f aca="false">IF(Z102="X","X",IF($AH102=AA$4,"X","-"))</f>
        <v>X</v>
      </c>
      <c r="AB102" s="10" t="str">
        <f aca="false">IF(AA102="X","X",IF($AH102=AB$4,"X","-"))</f>
        <v>X</v>
      </c>
      <c r="AC102" s="10" t="str">
        <f aca="false">IF(AB102="X","X",IF($AH102=AC$4,"X","-"))</f>
        <v>X</v>
      </c>
      <c r="AD102" s="10" t="str">
        <f aca="false">IF(AC102="X","X",IF($AH102=AD$4,"X","-"))</f>
        <v>X</v>
      </c>
      <c r="AE102" s="10" t="str">
        <f aca="false">IF(AD102="X","X",IF($AH102=AE$4,"X","-"))</f>
        <v>X</v>
      </c>
      <c r="AF102" s="38"/>
      <c r="AG102" s="10" t="s">
        <v>24</v>
      </c>
      <c r="AH102" s="110" t="s">
        <v>24</v>
      </c>
      <c r="AI102" s="38"/>
      <c r="AJ102" s="13" t="str">
        <f aca="false">IF(ISERROR(FIND("/",R102)),R102,LEFT(R102,FIND(CHAR(1),SUBSTITUTE(R102,"/",CHAR(1),LEN(R102)-LEN(SUBSTITUTE(R102,"/",""))))-1))</f>
        <v>/rsm:CrossIndustryInvoice/rsm:SupplyChainTradeTransaction/ram:ApplicableHeaderTradeAgreement/ram:BuyerTradeParty/ram:SpecifiedLegalOrganization</v>
      </c>
      <c r="AK102" s="13" t="str">
        <f aca="false">IF(ISERROR(FIND("/",R102)),R102,MID(R102, FIND(CHAR(1),SUBSTITUTE(R102,"/",CHAR(1), LEN(R102)-LEN(SUBSTITUTE(R102,"/","")))), LEN(R102)))</f>
        <v>/ram:ID</v>
      </c>
      <c r="AL102" s="14" t="n">
        <f aca="false">COUNTIFS(R$4:R102,AJ102)</f>
        <v>1</v>
      </c>
      <c r="AM102" s="1"/>
      <c r="AN102" s="236" t="str">
        <f aca="false">D102</f>
        <v>SCT_HTA</v>
      </c>
      <c r="AO102" s="237" t="str">
        <f aca="false">E102</f>
        <v>BT-47</v>
      </c>
      <c r="AP102" s="238" t="str">
        <f aca="false">IF(F102="","",F102)</f>
        <v>BT-47</v>
      </c>
      <c r="AQ102" s="99" t="n">
        <f aca="false">LEN(BB102)-LEN(SUBSTITUTE(BB102,"/",""))-1</f>
        <v>5</v>
      </c>
      <c r="AR102" s="99" t="str">
        <f aca="false">H102</f>
        <v>0..1</v>
      </c>
      <c r="AS102" s="97" t="s">
        <v>1919</v>
      </c>
      <c r="AT102" s="97" t="s">
        <v>1002</v>
      </c>
      <c r="AU102" s="98" t="s">
        <v>1003</v>
      </c>
      <c r="AV102" s="98" t="s">
        <v>1916</v>
      </c>
      <c r="AW102" s="98"/>
      <c r="AX102" s="97" t="s">
        <v>2190</v>
      </c>
      <c r="AY102" s="99" t="str">
        <f aca="false">O102</f>
        <v>0..1</v>
      </c>
      <c r="AZ102" s="100" t="str">
        <f aca="false">P102</f>
        <v>0..1</v>
      </c>
      <c r="BA102" s="54" t="str">
        <f aca="false">Q102</f>
        <v>/rsm:CrossIndustryInvoice
/rsm:SupplyChainTradeTransaction
/ram:ApplicableHeaderTradeAgreement
/ram:BuyerTradeParty
/ram:SpecifiedLegalOrganization
/ram:ID</v>
      </c>
      <c r="BB102" s="109" t="str">
        <f aca="false">R102</f>
        <v>/rsm:CrossIndustryInvoice/rsm:SupplyChainTradeTransaction/ram:ApplicableHeaderTradeAgreement/ram:BuyerTradeParty/ram:SpecifiedLegalOrganization/ram:ID</v>
      </c>
      <c r="BC102" s="99" t="str">
        <f aca="false">IF(S102="","",S102)</f>
        <v>I</v>
      </c>
      <c r="BD102" s="10" t="str">
        <f aca="false">IF(T102="","",T102)</f>
        <v>E</v>
      </c>
      <c r="BE102" s="99" t="str">
        <f aca="false">IF(U102="","",U102)</f>
        <v>0..1</v>
      </c>
      <c r="BF102" s="99" t="str">
        <f aca="false">IF(V102="","",V102)</f>
        <v/>
      </c>
      <c r="BG102" s="315" t="str">
        <f aca="false">IF(W102="","",W102)</f>
        <v/>
      </c>
      <c r="BH102" s="6"/>
      <c r="BI102" s="10" t="str">
        <f aca="false">Y102</f>
        <v>X</v>
      </c>
      <c r="BJ102" s="10" t="str">
        <f aca="false">Z102</f>
        <v>X</v>
      </c>
      <c r="BK102" s="10" t="str">
        <f aca="false">AA102</f>
        <v>X</v>
      </c>
      <c r="BL102" s="10" t="str">
        <f aca="false">AB102</f>
        <v>X</v>
      </c>
      <c r="BM102" s="10" t="str">
        <f aca="false">AC102</f>
        <v>X</v>
      </c>
      <c r="BN102" s="10" t="str">
        <f aca="false">AD102</f>
        <v>X</v>
      </c>
      <c r="BO102" s="10" t="str">
        <f aca="false">AE102</f>
        <v>X</v>
      </c>
      <c r="BP102" s="6"/>
      <c r="BQ102" s="10" t="str">
        <f aca="false">AG102</f>
        <v>MINIMUM</v>
      </c>
      <c r="BR102" s="110" t="str">
        <f aca="false">AH102</f>
        <v>MINIMUM</v>
      </c>
      <c r="BS102" s="47"/>
      <c r="BT102" s="49" t="s">
        <v>6862</v>
      </c>
    </row>
    <row r="103" s="53" customFormat="true" ht="102" hidden="false" customHeight="false" outlineLevel="0" collapsed="false">
      <c r="A103" s="58" t="str">
        <f aca="false">IF(OR(T103="E",T103="A"),"YES","NO")</f>
        <v>YES</v>
      </c>
      <c r="B103" s="58"/>
      <c r="C103" s="58"/>
      <c r="D103" s="236" t="s">
        <v>5302</v>
      </c>
      <c r="E103" s="237" t="s">
        <v>1917</v>
      </c>
      <c r="F103" s="238" t="s">
        <v>1917</v>
      </c>
      <c r="G103" s="99" t="n">
        <f aca="false">LEN(R103)-LEN(SUBSTITUTE(R103,"/",""))-1</f>
        <v>6</v>
      </c>
      <c r="H103" s="99" t="s">
        <v>95</v>
      </c>
      <c r="I103" s="139" t="s">
        <v>355</v>
      </c>
      <c r="J103" s="97" t="s">
        <v>998</v>
      </c>
      <c r="K103" s="98" t="s">
        <v>999</v>
      </c>
      <c r="L103" s="98" t="s">
        <v>1699</v>
      </c>
      <c r="M103" s="98"/>
      <c r="N103" s="97" t="s">
        <v>358</v>
      </c>
      <c r="O103" s="99" t="s">
        <v>95</v>
      </c>
      <c r="P103" s="100" t="str">
        <f aca="false">O103</f>
        <v>0..1</v>
      </c>
      <c r="Q103" s="54" t="s">
        <v>5438</v>
      </c>
      <c r="R103" s="109" t="s">
        <v>1918</v>
      </c>
      <c r="S103" s="99" t="s">
        <v>360</v>
      </c>
      <c r="T103" s="10" t="str">
        <f aca="false">IF($E103="","",IF(ISERROR(SEARCH("@",$R103)),IF(LEFT($E103,4)="BG-X","EG",IF(LEFT($E103,2)="BG","G",IF(LEFT($E103,4)="BT-X",IF(LEN($E103)-LEN(SUBSTITUTE($E103,"-",))&gt;2,"","E"),IF(LEN($E103)-LEN(SUBSTITUTE($E103,"-",))&gt;1,"","E")))),"A"))</f>
        <v>A</v>
      </c>
      <c r="U103" s="99" t="s">
        <v>95</v>
      </c>
      <c r="V103" s="99"/>
      <c r="W103" s="315"/>
      <c r="X103" s="38"/>
      <c r="Y103" s="10" t="str">
        <f aca="false">IF(AH103=Y$4,"X","-")</f>
        <v>X</v>
      </c>
      <c r="Z103" s="10" t="str">
        <f aca="false">IF(Y103="X","X",IF($AH103=Z$4,"X","-"))</f>
        <v>X</v>
      </c>
      <c r="AA103" s="10" t="str">
        <f aca="false">IF(Z103="X","X",IF($AH103=AA$4,"X","-"))</f>
        <v>X</v>
      </c>
      <c r="AB103" s="10" t="str">
        <f aca="false">IF(AA103="X","X",IF($AH103=AB$4,"X","-"))</f>
        <v>X</v>
      </c>
      <c r="AC103" s="10" t="str">
        <f aca="false">IF(AB103="X","X",IF($AH103=AC$4,"X","-"))</f>
        <v>X</v>
      </c>
      <c r="AD103" s="10" t="str">
        <f aca="false">IF(AC103="X","X",IF($AH103=AD$4,"X","-"))</f>
        <v>X</v>
      </c>
      <c r="AE103" s="10" t="str">
        <f aca="false">IF(AD103="X","X",IF($AH103=AE$4,"X","-"))</f>
        <v>X</v>
      </c>
      <c r="AF103" s="38"/>
      <c r="AG103" s="10" t="s">
        <v>24</v>
      </c>
      <c r="AH103" s="110" t="s">
        <v>24</v>
      </c>
      <c r="AI103" s="38"/>
      <c r="AJ103" s="13" t="str">
        <f aca="false">IF(ISERROR(FIND("/",R103)),R103,LEFT(R103,FIND(CHAR(1),SUBSTITUTE(R103,"/",CHAR(1),LEN(R103)-LEN(SUBSTITUTE(R103,"/",""))))-1))</f>
        <v>/rsm:CrossIndustryInvoice/rsm:SupplyChainTradeTransaction/ram:ApplicableHeaderTradeAgreement/ram:BuyerTradeParty/ram:SpecifiedLegalOrganization/ram:ID</v>
      </c>
      <c r="AK103" s="13" t="str">
        <f aca="false">IF(ISERROR(FIND("/",R103)),R103,MID(R103, FIND(CHAR(1),SUBSTITUTE(R103,"/",CHAR(1), LEN(R103)-LEN(SUBSTITUTE(R103,"/","")))), LEN(R103)))</f>
        <v>/@schemeID</v>
      </c>
      <c r="AL103" s="14" t="n">
        <f aca="false">COUNTIFS(R$4:R103,AJ103)</f>
        <v>1</v>
      </c>
      <c r="AM103" s="1"/>
      <c r="AN103" s="236" t="str">
        <f aca="false">D103</f>
        <v>SCT_HTA</v>
      </c>
      <c r="AO103" s="237" t="str">
        <f aca="false">E103</f>
        <v>BT-47-1</v>
      </c>
      <c r="AP103" s="238" t="str">
        <f aca="false">IF(F103="","",F103)</f>
        <v>BT-47-1</v>
      </c>
      <c r="AQ103" s="99" t="n">
        <f aca="false">LEN(BB103)-LEN(SUBSTITUTE(BB103,"/",""))-1</f>
        <v>6</v>
      </c>
      <c r="AR103" s="99" t="str">
        <f aca="false">H103</f>
        <v>0..1</v>
      </c>
      <c r="AS103" s="139" t="s">
        <v>1919</v>
      </c>
      <c r="AT103" s="97" t="s">
        <v>1002</v>
      </c>
      <c r="AU103" s="98" t="s">
        <v>1003</v>
      </c>
      <c r="AV103" s="98" t="s">
        <v>1702</v>
      </c>
      <c r="AW103" s="98"/>
      <c r="AX103" s="97" t="s">
        <v>174</v>
      </c>
      <c r="AY103" s="99" t="str">
        <f aca="false">O103</f>
        <v>0..1</v>
      </c>
      <c r="AZ103" s="100" t="str">
        <f aca="false">P103</f>
        <v>0..1</v>
      </c>
      <c r="BA103" s="54" t="str">
        <f aca="false">Q103</f>
        <v>/rsm:CrossIndustryInvoice
/rsm:SupplyChainTradeTransaction
/ram:ApplicableHeaderTradeAgreement
/ram:BuyerTradeParty
/ram:SpecifiedLegalOrganization
/ram:ID
/@schemeID</v>
      </c>
      <c r="BB103" s="109" t="str">
        <f aca="false">R103</f>
        <v>/rsm:CrossIndustryInvoice/rsm:SupplyChainTradeTransaction/ram:ApplicableHeaderTradeAgreement/ram:BuyerTradeParty/ram:SpecifiedLegalOrganization/ram:ID/@schemeID</v>
      </c>
      <c r="BC103" s="99" t="str">
        <f aca="false">IF(S103="","",S103)</f>
        <v>S</v>
      </c>
      <c r="BD103" s="10" t="str">
        <f aca="false">IF(T103="","",T103)</f>
        <v>A</v>
      </c>
      <c r="BE103" s="99" t="str">
        <f aca="false">IF(U103="","",U103)</f>
        <v>0..1</v>
      </c>
      <c r="BF103" s="99" t="str">
        <f aca="false">IF(V103="","",V103)</f>
        <v/>
      </c>
      <c r="BG103" s="315" t="str">
        <f aca="false">IF(W103="","",W103)</f>
        <v/>
      </c>
      <c r="BH103" s="6"/>
      <c r="BI103" s="10" t="str">
        <f aca="false">Y103</f>
        <v>X</v>
      </c>
      <c r="BJ103" s="10" t="str">
        <f aca="false">Z103</f>
        <v>X</v>
      </c>
      <c r="BK103" s="10" t="str">
        <f aca="false">AA103</f>
        <v>X</v>
      </c>
      <c r="BL103" s="10" t="str">
        <f aca="false">AB103</f>
        <v>X</v>
      </c>
      <c r="BM103" s="10" t="str">
        <f aca="false">AC103</f>
        <v>X</v>
      </c>
      <c r="BN103" s="10" t="str">
        <f aca="false">AD103</f>
        <v>X</v>
      </c>
      <c r="BO103" s="10" t="str">
        <f aca="false">AE103</f>
        <v>X</v>
      </c>
      <c r="BP103" s="6"/>
      <c r="BQ103" s="10" t="str">
        <f aca="false">AG103</f>
        <v>MINIMUM</v>
      </c>
      <c r="BR103" s="110" t="str">
        <f aca="false">AH103</f>
        <v>MINIMUM</v>
      </c>
      <c r="BS103" s="47"/>
      <c r="BT103" s="49" t="s">
        <v>6862</v>
      </c>
    </row>
    <row r="104" s="53" customFormat="true" ht="85.5" hidden="false" customHeight="false" outlineLevel="0" collapsed="false">
      <c r="A104" s="58" t="str">
        <f aca="false">IF(OR(T104="E",T104="A"),"YES","NO")</f>
        <v>NO</v>
      </c>
      <c r="B104" s="58"/>
      <c r="C104" s="58"/>
      <c r="D104" s="236" t="s">
        <v>5302</v>
      </c>
      <c r="E104" s="241" t="s">
        <v>1985</v>
      </c>
      <c r="F104" s="242" t="s">
        <v>1985</v>
      </c>
      <c r="G104" s="172" t="n">
        <f aca="false">LEN(R104)-LEN(SUBSTITUTE(R104,"/",""))-1</f>
        <v>4</v>
      </c>
      <c r="H104" s="172" t="s">
        <v>88</v>
      </c>
      <c r="I104" s="181" t="s">
        <v>1986</v>
      </c>
      <c r="J104" s="173" t="s">
        <v>1987</v>
      </c>
      <c r="K104" s="174" t="s">
        <v>1783</v>
      </c>
      <c r="L104" s="174" t="s">
        <v>1784</v>
      </c>
      <c r="M104" s="174" t="s">
        <v>1988</v>
      </c>
      <c r="N104" s="173"/>
      <c r="O104" s="175" t="s">
        <v>88</v>
      </c>
      <c r="P104" s="175" t="str">
        <f aca="false">O104</f>
        <v>1..1</v>
      </c>
      <c r="Q104" s="176" t="s">
        <v>5480</v>
      </c>
      <c r="R104" s="177" t="s">
        <v>1989</v>
      </c>
      <c r="S104" s="172"/>
      <c r="T104" s="178" t="str">
        <f aca="false">IF($E104="","",IF(ISERROR(SEARCH("@",$R104)),IF(LEFT($E104,4)="BG-X","EG",IF(LEFT($E104,2)="BG","G",IF(LEFT($E104,4)="BT-X",IF(LEN($E104)-LEN(SUBSTITUTE($E104,"-",))&gt;2,"","E"),IF(LEN($E104)-LEN(SUBSTITUTE($E104,"-",))&gt;1,"","E")))),"A"))</f>
        <v>G</v>
      </c>
      <c r="U104" s="172" t="s">
        <v>95</v>
      </c>
      <c r="V104" s="172"/>
      <c r="W104" s="365"/>
      <c r="X104" s="38"/>
      <c r="Y104" s="178" t="str">
        <f aca="false">IF(AH104=Y$4,"X","-")</f>
        <v>-</v>
      </c>
      <c r="Z104" s="178" t="str">
        <f aca="false">IF(Y104="X","X",IF($AH104=Z$4,"X","-"))</f>
        <v>X</v>
      </c>
      <c r="AA104" s="178" t="str">
        <f aca="false">IF(Z104="X","X",IF($AH104=AA$4,"X","-"))</f>
        <v>X</v>
      </c>
      <c r="AB104" s="178" t="str">
        <f aca="false">IF(AA104="X","X",IF($AH104=AB$4,"X","-"))</f>
        <v>X</v>
      </c>
      <c r="AC104" s="178" t="str">
        <f aca="false">IF(AB104="X","X",IF($AH104=AC$4,"X","-"))</f>
        <v>X</v>
      </c>
      <c r="AD104" s="178" t="str">
        <f aca="false">IF(AC104="X","X",IF($AH104=AD$4,"X","-"))</f>
        <v>X</v>
      </c>
      <c r="AE104" s="178" t="str">
        <f aca="false">IF(AD104="X","X",IF($AH104=AE$4,"X","-"))</f>
        <v>X</v>
      </c>
      <c r="AF104" s="38"/>
      <c r="AG104" s="178" t="s">
        <v>25</v>
      </c>
      <c r="AH104" s="178" t="s">
        <v>25</v>
      </c>
      <c r="AI104" s="38"/>
      <c r="AJ104" s="13" t="str">
        <f aca="false">IF(ISERROR(FIND("/",R104)),R104,LEFT(R104,FIND(CHAR(1),SUBSTITUTE(R104,"/",CHAR(1),LEN(R104)-LEN(SUBSTITUTE(R104,"/",""))))-1))</f>
        <v>/rsm:CrossIndustryInvoice/rsm:SupplyChainTradeTransaction/ram:ApplicableHeaderTradeAgreement/ram:BuyerTradeParty</v>
      </c>
      <c r="AK104" s="13" t="str">
        <f aca="false">IF(ISERROR(FIND("/",R104)),R104,MID(R104, FIND(CHAR(1),SUBSTITUTE(R104,"/",CHAR(1), LEN(R104)-LEN(SUBSTITUTE(R104,"/","")))), LEN(R104)))</f>
        <v>/ram:PostalTradeAddress</v>
      </c>
      <c r="AL104" s="14" t="n">
        <f aca="false">COUNTIFS(R$4:R104,AJ104)</f>
        <v>1</v>
      </c>
      <c r="AM104" s="1"/>
      <c r="AN104" s="236" t="str">
        <f aca="false">D104</f>
        <v>SCT_HTA</v>
      </c>
      <c r="AO104" s="241" t="str">
        <f aca="false">E104</f>
        <v>BG-8</v>
      </c>
      <c r="AP104" s="242" t="str">
        <f aca="false">IF(F104="","",F104)</f>
        <v>BG-8</v>
      </c>
      <c r="AQ104" s="172" t="n">
        <f aca="false">LEN(BB104)-LEN(SUBSTITUTE(BB104,"/",""))-1</f>
        <v>4</v>
      </c>
      <c r="AR104" s="172" t="str">
        <f aca="false">H104</f>
        <v>1..1</v>
      </c>
      <c r="AS104" s="181" t="s">
        <v>1990</v>
      </c>
      <c r="AT104" s="173" t="s">
        <v>1991</v>
      </c>
      <c r="AU104" s="174" t="s">
        <v>1719</v>
      </c>
      <c r="AV104" s="174" t="s">
        <v>1789</v>
      </c>
      <c r="AW104" s="174" t="s">
        <v>1992</v>
      </c>
      <c r="AX104" s="173"/>
      <c r="AY104" s="175" t="str">
        <f aca="false">O104</f>
        <v>1..1</v>
      </c>
      <c r="AZ104" s="175" t="str">
        <f aca="false">P104</f>
        <v>1..1</v>
      </c>
      <c r="BA104" s="176" t="str">
        <f aca="false">Q104</f>
        <v>/rsm:CrossIndustryInvoice
/rsm:SupplyChainTradeTransaction
/ram:ApplicableHeaderTradeAgreement
/ram:BuyerTradeParty
/ram:PostalTradeAddress</v>
      </c>
      <c r="BB104" s="177" t="str">
        <f aca="false">R104</f>
        <v>/rsm:CrossIndustryInvoice/rsm:SupplyChainTradeTransaction/ram:ApplicableHeaderTradeAgreement/ram:BuyerTradeParty/ram:PostalTradeAddress</v>
      </c>
      <c r="BC104" s="172" t="str">
        <f aca="false">IF(S104="","",S104)</f>
        <v/>
      </c>
      <c r="BD104" s="178" t="str">
        <f aca="false">IF(T104="","",T104)</f>
        <v>G</v>
      </c>
      <c r="BE104" s="172" t="str">
        <f aca="false">IF(U104="","",U104)</f>
        <v>0..1</v>
      </c>
      <c r="BF104" s="172" t="str">
        <f aca="false">IF(V104="","",V104)</f>
        <v/>
      </c>
      <c r="BG104" s="365" t="str">
        <f aca="false">IF(W104="","",W104)</f>
        <v/>
      </c>
      <c r="BH104" s="6"/>
      <c r="BI104" s="178" t="str">
        <f aca="false">Y104</f>
        <v>-</v>
      </c>
      <c r="BJ104" s="178" t="str">
        <f aca="false">Z104</f>
        <v>X</v>
      </c>
      <c r="BK104" s="178" t="str">
        <f aca="false">AA104</f>
        <v>X</v>
      </c>
      <c r="BL104" s="178" t="str">
        <f aca="false">AB104</f>
        <v>X</v>
      </c>
      <c r="BM104" s="178" t="str">
        <f aca="false">AC104</f>
        <v>X</v>
      </c>
      <c r="BN104" s="178" t="str">
        <f aca="false">AD104</f>
        <v>X</v>
      </c>
      <c r="BO104" s="178" t="str">
        <f aca="false">AE104</f>
        <v>X</v>
      </c>
      <c r="BP104" s="6"/>
      <c r="BQ104" s="178" t="str">
        <f aca="false">AG104</f>
        <v>BASIC WL</v>
      </c>
      <c r="BR104" s="178" t="str">
        <f aca="false">AH104</f>
        <v>BASIC WL</v>
      </c>
      <c r="BS104" s="47"/>
      <c r="BT104" s="49" t="s">
        <v>6862</v>
      </c>
    </row>
    <row r="105" s="53" customFormat="true" ht="89.25" hidden="false" customHeight="false" outlineLevel="0" collapsed="false">
      <c r="A105" s="58" t="str">
        <f aca="false">IF(OR(T105="E",T105="A"),"YES","NO")</f>
        <v>YES</v>
      </c>
      <c r="B105" s="58"/>
      <c r="C105" s="58"/>
      <c r="D105" s="236" t="s">
        <v>5302</v>
      </c>
      <c r="E105" s="237" t="s">
        <v>1993</v>
      </c>
      <c r="F105" s="238" t="s">
        <v>1993</v>
      </c>
      <c r="G105" s="99" t="n">
        <f aca="false">LEN(R105)-LEN(SUBSTITUTE(R105,"/",""))-1</f>
        <v>5</v>
      </c>
      <c r="H105" s="99" t="s">
        <v>95</v>
      </c>
      <c r="I105" s="97" t="s">
        <v>1994</v>
      </c>
      <c r="J105" s="97" t="s">
        <v>1070</v>
      </c>
      <c r="K105" s="98" t="s">
        <v>1071</v>
      </c>
      <c r="L105" s="98"/>
      <c r="M105" s="98"/>
      <c r="N105" s="97" t="s">
        <v>119</v>
      </c>
      <c r="O105" s="99" t="s">
        <v>95</v>
      </c>
      <c r="P105" s="100" t="str">
        <f aca="false">O105</f>
        <v>0..1</v>
      </c>
      <c r="Q105" s="54" t="s">
        <v>5481</v>
      </c>
      <c r="R105" s="109" t="s">
        <v>1995</v>
      </c>
      <c r="S105" s="99" t="s">
        <v>121</v>
      </c>
      <c r="T105" s="10" t="str">
        <f aca="false">IF($E105="","",IF(ISERROR(SEARCH("@",$R105)),IF(LEFT($E105,4)="BG-X","EG",IF(LEFT($E105,2)="BG","G",IF(LEFT($E105,4)="BT-X",IF(LEN($E105)-LEN(SUBSTITUTE($E105,"-",))&gt;2,"","E"),IF(LEN($E105)-LEN(SUBSTITUTE($E105,"-",))&gt;1,"","E")))),"A"))</f>
        <v>E</v>
      </c>
      <c r="U105" s="99" t="s">
        <v>95</v>
      </c>
      <c r="V105" s="99"/>
      <c r="W105" s="315"/>
      <c r="X105" s="38"/>
      <c r="Y105" s="10" t="str">
        <f aca="false">IF(AH105=Y$4,"X","-")</f>
        <v>-</v>
      </c>
      <c r="Z105" s="10" t="str">
        <f aca="false">IF(Y105="X","X",IF($AH105=Z$4,"X","-"))</f>
        <v>X</v>
      </c>
      <c r="AA105" s="10" t="str">
        <f aca="false">IF(Z105="X","X",IF($AH105=AA$4,"X","-"))</f>
        <v>X</v>
      </c>
      <c r="AB105" s="10" t="str">
        <f aca="false">IF(AA105="X","X",IF($AH105=AB$4,"X","-"))</f>
        <v>X</v>
      </c>
      <c r="AC105" s="10" t="str">
        <f aca="false">IF(AB105="X","X",IF($AH105=AC$4,"X","-"))</f>
        <v>X</v>
      </c>
      <c r="AD105" s="10" t="str">
        <f aca="false">IF(AC105="X","X",IF($AH105=AD$4,"X","-"))</f>
        <v>X</v>
      </c>
      <c r="AE105" s="10" t="str">
        <f aca="false">IF(AD105="X","X",IF($AH105=AE$4,"X","-"))</f>
        <v>X</v>
      </c>
      <c r="AF105" s="38"/>
      <c r="AG105" s="10" t="s">
        <v>25</v>
      </c>
      <c r="AH105" s="110" t="s">
        <v>25</v>
      </c>
      <c r="AI105" s="38"/>
      <c r="AJ105" s="13" t="str">
        <f aca="false">IF(ISERROR(FIND("/",R105)),R105,LEFT(R105,FIND(CHAR(1),SUBSTITUTE(R105,"/",CHAR(1),LEN(R105)-LEN(SUBSTITUTE(R105,"/",""))))-1))</f>
        <v>/rsm:CrossIndustryInvoice/rsm:SupplyChainTradeTransaction/ram:ApplicableHeaderTradeAgreement/ram:BuyerTradeParty/ram:PostalTradeAddress</v>
      </c>
      <c r="AK105" s="13" t="str">
        <f aca="false">IF(ISERROR(FIND("/",R105)),R105,MID(R105, FIND(CHAR(1),SUBSTITUTE(R105,"/",CHAR(1), LEN(R105)-LEN(SUBSTITUTE(R105,"/","")))), LEN(R105)))</f>
        <v>/ram:PostcodeCode</v>
      </c>
      <c r="AL105" s="14" t="n">
        <f aca="false">COUNTIFS(R$4:R105,AJ105)</f>
        <v>1</v>
      </c>
      <c r="AM105" s="1"/>
      <c r="AN105" s="236" t="str">
        <f aca="false">D105</f>
        <v>SCT_HTA</v>
      </c>
      <c r="AO105" s="237" t="str">
        <f aca="false">E105</f>
        <v>BT-53</v>
      </c>
      <c r="AP105" s="238" t="str">
        <f aca="false">IF(F105="","",F105)</f>
        <v>BT-53</v>
      </c>
      <c r="AQ105" s="99" t="n">
        <f aca="false">LEN(BB105)-LEN(SUBSTITUTE(BB105,"/",""))-1</f>
        <v>5</v>
      </c>
      <c r="AR105" s="99" t="str">
        <f aca="false">H105</f>
        <v>0..1</v>
      </c>
      <c r="AS105" s="97" t="s">
        <v>1996</v>
      </c>
      <c r="AT105" s="97" t="s">
        <v>1074</v>
      </c>
      <c r="AU105" s="98" t="s">
        <v>1075</v>
      </c>
      <c r="AV105" s="98"/>
      <c r="AW105" s="98"/>
      <c r="AX105" s="97" t="s">
        <v>4647</v>
      </c>
      <c r="AY105" s="99" t="str">
        <f aca="false">O105</f>
        <v>0..1</v>
      </c>
      <c r="AZ105" s="100" t="str">
        <f aca="false">P105</f>
        <v>0..1</v>
      </c>
      <c r="BA105" s="54" t="str">
        <f aca="false">Q105</f>
        <v>/rsm:CrossIndustryInvoice
/rsm:SupplyChainTradeTransaction
/ram:ApplicableHeaderTradeAgreement
/ram:BuyerTradeParty
/ram:PostalTradeAddress
/ram:PostcodeCode</v>
      </c>
      <c r="BB105" s="109" t="str">
        <f aca="false">R105</f>
        <v>/rsm:CrossIndustryInvoice/rsm:SupplyChainTradeTransaction/ram:ApplicableHeaderTradeAgreement/ram:BuyerTradeParty/ram:PostalTradeAddress/ram:PostcodeCode</v>
      </c>
      <c r="BC105" s="99" t="str">
        <f aca="false">IF(S105="","",S105)</f>
        <v>T</v>
      </c>
      <c r="BD105" s="10" t="str">
        <f aca="false">IF(T105="","",T105)</f>
        <v>E</v>
      </c>
      <c r="BE105" s="99" t="str">
        <f aca="false">IF(U105="","",U105)</f>
        <v>0..1</v>
      </c>
      <c r="BF105" s="99" t="str">
        <f aca="false">IF(V105="","",V105)</f>
        <v/>
      </c>
      <c r="BG105" s="315" t="str">
        <f aca="false">IF(W105="","",W105)</f>
        <v/>
      </c>
      <c r="BH105" s="6"/>
      <c r="BI105" s="10" t="str">
        <f aca="false">Y105</f>
        <v>-</v>
      </c>
      <c r="BJ105" s="10" t="str">
        <f aca="false">Z105</f>
        <v>X</v>
      </c>
      <c r="BK105" s="10" t="str">
        <f aca="false">AA105</f>
        <v>X</v>
      </c>
      <c r="BL105" s="10" t="str">
        <f aca="false">AB105</f>
        <v>X</v>
      </c>
      <c r="BM105" s="10" t="str">
        <f aca="false">AC105</f>
        <v>X</v>
      </c>
      <c r="BN105" s="10" t="str">
        <f aca="false">AD105</f>
        <v>X</v>
      </c>
      <c r="BO105" s="10" t="str">
        <f aca="false">AE105</f>
        <v>X</v>
      </c>
      <c r="BP105" s="6"/>
      <c r="BQ105" s="10" t="str">
        <f aca="false">AG105</f>
        <v>BASIC WL</v>
      </c>
      <c r="BR105" s="110" t="str">
        <f aca="false">AH105</f>
        <v>BASIC WL</v>
      </c>
      <c r="BS105" s="47"/>
      <c r="BT105" s="49" t="s">
        <v>6862</v>
      </c>
    </row>
    <row r="106" s="53" customFormat="true" ht="89.25" hidden="false" customHeight="false" outlineLevel="0" collapsed="false">
      <c r="A106" s="58" t="str">
        <f aca="false">IF(OR(T106="E",T106="A"),"YES","NO")</f>
        <v>YES</v>
      </c>
      <c r="B106" s="58"/>
      <c r="C106" s="58"/>
      <c r="D106" s="236" t="s">
        <v>5302</v>
      </c>
      <c r="E106" s="237" t="s">
        <v>1997</v>
      </c>
      <c r="F106" s="238" t="s">
        <v>1997</v>
      </c>
      <c r="G106" s="99" t="n">
        <f aca="false">LEN(R106)-LEN(SUBSTITUTE(R106,"/",""))-1</f>
        <v>5</v>
      </c>
      <c r="H106" s="99" t="s">
        <v>95</v>
      </c>
      <c r="I106" s="97" t="s">
        <v>1998</v>
      </c>
      <c r="J106" s="97" t="s">
        <v>1079</v>
      </c>
      <c r="K106" s="98" t="s">
        <v>1080</v>
      </c>
      <c r="L106" s="98"/>
      <c r="M106" s="98"/>
      <c r="N106" s="97" t="s">
        <v>119</v>
      </c>
      <c r="O106" s="99" t="s">
        <v>95</v>
      </c>
      <c r="P106" s="100" t="str">
        <f aca="false">O106</f>
        <v>0..1</v>
      </c>
      <c r="Q106" s="54" t="s">
        <v>5482</v>
      </c>
      <c r="R106" s="109" t="s">
        <v>1999</v>
      </c>
      <c r="S106" s="99" t="s">
        <v>121</v>
      </c>
      <c r="T106" s="10" t="str">
        <f aca="false">IF($E106="","",IF(ISERROR(SEARCH("@",$R106)),IF(LEFT($E106,4)="BG-X","EG",IF(LEFT($E106,2)="BG","G",IF(LEFT($E106,4)="BT-X",IF(LEN($E106)-LEN(SUBSTITUTE($E106,"-",))&gt;2,"","E"),IF(LEN($E106)-LEN(SUBSTITUTE($E106,"-",))&gt;1,"","E")))),"A"))</f>
        <v>E</v>
      </c>
      <c r="U106" s="99" t="s">
        <v>95</v>
      </c>
      <c r="V106" s="99"/>
      <c r="W106" s="315"/>
      <c r="X106" s="38"/>
      <c r="Y106" s="10" t="str">
        <f aca="false">IF(AH106=Y$4,"X","-")</f>
        <v>-</v>
      </c>
      <c r="Z106" s="10" t="str">
        <f aca="false">IF(Y106="X","X",IF($AH106=Z$4,"X","-"))</f>
        <v>X</v>
      </c>
      <c r="AA106" s="10" t="str">
        <f aca="false">IF(Z106="X","X",IF($AH106=AA$4,"X","-"))</f>
        <v>X</v>
      </c>
      <c r="AB106" s="10" t="str">
        <f aca="false">IF(AA106="X","X",IF($AH106=AB$4,"X","-"))</f>
        <v>X</v>
      </c>
      <c r="AC106" s="10" t="str">
        <f aca="false">IF(AB106="X","X",IF($AH106=AC$4,"X","-"))</f>
        <v>X</v>
      </c>
      <c r="AD106" s="10" t="str">
        <f aca="false">IF(AC106="X","X",IF($AH106=AD$4,"X","-"))</f>
        <v>X</v>
      </c>
      <c r="AE106" s="10" t="str">
        <f aca="false">IF(AD106="X","X",IF($AH106=AE$4,"X","-"))</f>
        <v>X</v>
      </c>
      <c r="AF106" s="38"/>
      <c r="AG106" s="10" t="s">
        <v>25</v>
      </c>
      <c r="AH106" s="110" t="s">
        <v>25</v>
      </c>
      <c r="AI106" s="38"/>
      <c r="AJ106" s="13" t="str">
        <f aca="false">IF(ISERROR(FIND("/",R106)),R106,LEFT(R106,FIND(CHAR(1),SUBSTITUTE(R106,"/",CHAR(1),LEN(R106)-LEN(SUBSTITUTE(R106,"/",""))))-1))</f>
        <v>/rsm:CrossIndustryInvoice/rsm:SupplyChainTradeTransaction/ram:ApplicableHeaderTradeAgreement/ram:BuyerTradeParty/ram:PostalTradeAddress</v>
      </c>
      <c r="AK106" s="13" t="str">
        <f aca="false">IF(ISERROR(FIND("/",R106)),R106,MID(R106, FIND(CHAR(1),SUBSTITUTE(R106,"/",CHAR(1), LEN(R106)-LEN(SUBSTITUTE(R106,"/","")))), LEN(R106)))</f>
        <v>/ram:LineOne</v>
      </c>
      <c r="AL106" s="14" t="n">
        <f aca="false">COUNTIFS(R$4:R106,AJ106)</f>
        <v>1</v>
      </c>
      <c r="AM106" s="1"/>
      <c r="AN106" s="236" t="str">
        <f aca="false">D106</f>
        <v>SCT_HTA</v>
      </c>
      <c r="AO106" s="237" t="str">
        <f aca="false">E106</f>
        <v>BT-50</v>
      </c>
      <c r="AP106" s="238" t="str">
        <f aca="false">IF(F106="","",F106)</f>
        <v>BT-50</v>
      </c>
      <c r="AQ106" s="99" t="n">
        <f aca="false">LEN(BB106)-LEN(SUBSTITUTE(BB106,"/",""))-1</f>
        <v>5</v>
      </c>
      <c r="AR106" s="99" t="str">
        <f aca="false">H106</f>
        <v>0..1</v>
      </c>
      <c r="AS106" s="97" t="s">
        <v>2000</v>
      </c>
      <c r="AT106" s="97" t="s">
        <v>1083</v>
      </c>
      <c r="AU106" s="98" t="s">
        <v>1084</v>
      </c>
      <c r="AV106" s="98"/>
      <c r="AW106" s="98"/>
      <c r="AX106" s="97" t="s">
        <v>4647</v>
      </c>
      <c r="AY106" s="99" t="str">
        <f aca="false">O106</f>
        <v>0..1</v>
      </c>
      <c r="AZ106" s="100" t="str">
        <f aca="false">P106</f>
        <v>0..1</v>
      </c>
      <c r="BA106" s="54" t="str">
        <f aca="false">Q106</f>
        <v>/rsm:CrossIndustryInvoice
/rsm:SupplyChainTradeTransaction
/ram:ApplicableHeaderTradeAgreement
/ram:BuyerTradeParty
/ram:PostalTradeAddress
/ram:LineOne</v>
      </c>
      <c r="BB106" s="109" t="str">
        <f aca="false">R106</f>
        <v>/rsm:CrossIndustryInvoice/rsm:SupplyChainTradeTransaction/ram:ApplicableHeaderTradeAgreement/ram:BuyerTradeParty/ram:PostalTradeAddress/ram:LineOne</v>
      </c>
      <c r="BC106" s="99" t="str">
        <f aca="false">IF(S106="","",S106)</f>
        <v>T</v>
      </c>
      <c r="BD106" s="10" t="str">
        <f aca="false">IF(T106="","",T106)</f>
        <v>E</v>
      </c>
      <c r="BE106" s="99" t="str">
        <f aca="false">IF(U106="","",U106)</f>
        <v>0..1</v>
      </c>
      <c r="BF106" s="99" t="str">
        <f aca="false">IF(V106="","",V106)</f>
        <v/>
      </c>
      <c r="BG106" s="315" t="str">
        <f aca="false">IF(W106="","",W106)</f>
        <v/>
      </c>
      <c r="BH106" s="6"/>
      <c r="BI106" s="10" t="str">
        <f aca="false">Y106</f>
        <v>-</v>
      </c>
      <c r="BJ106" s="10" t="str">
        <f aca="false">Z106</f>
        <v>X</v>
      </c>
      <c r="BK106" s="10" t="str">
        <f aca="false">AA106</f>
        <v>X</v>
      </c>
      <c r="BL106" s="10" t="str">
        <f aca="false">AB106</f>
        <v>X</v>
      </c>
      <c r="BM106" s="10" t="str">
        <f aca="false">AC106</f>
        <v>X</v>
      </c>
      <c r="BN106" s="10" t="str">
        <f aca="false">AD106</f>
        <v>X</v>
      </c>
      <c r="BO106" s="10" t="str">
        <f aca="false">AE106</f>
        <v>X</v>
      </c>
      <c r="BP106" s="6"/>
      <c r="BQ106" s="10" t="str">
        <f aca="false">AG106</f>
        <v>BASIC WL</v>
      </c>
      <c r="BR106" s="110" t="str">
        <f aca="false">AH106</f>
        <v>BASIC WL</v>
      </c>
      <c r="BS106" s="47"/>
      <c r="BT106" s="49" t="s">
        <v>6862</v>
      </c>
    </row>
    <row r="107" s="53" customFormat="true" ht="89.25" hidden="false" customHeight="false" outlineLevel="0" collapsed="false">
      <c r="A107" s="58" t="str">
        <f aca="false">IF(OR(T107="E",T107="A"),"YES","NO")</f>
        <v>YES</v>
      </c>
      <c r="B107" s="58"/>
      <c r="C107" s="58"/>
      <c r="D107" s="236" t="s">
        <v>5302</v>
      </c>
      <c r="E107" s="237" t="s">
        <v>2001</v>
      </c>
      <c r="F107" s="238" t="s">
        <v>2001</v>
      </c>
      <c r="G107" s="99" t="n">
        <f aca="false">LEN(R107)-LEN(SUBSTITUTE(R107,"/",""))-1</f>
        <v>5</v>
      </c>
      <c r="H107" s="99" t="s">
        <v>95</v>
      </c>
      <c r="I107" s="97" t="s">
        <v>2002</v>
      </c>
      <c r="J107" s="97" t="s">
        <v>1088</v>
      </c>
      <c r="K107" s="98"/>
      <c r="L107" s="98"/>
      <c r="M107" s="98"/>
      <c r="N107" s="97" t="s">
        <v>119</v>
      </c>
      <c r="O107" s="99" t="s">
        <v>95</v>
      </c>
      <c r="P107" s="100" t="str">
        <f aca="false">O107</f>
        <v>0..1</v>
      </c>
      <c r="Q107" s="54" t="s">
        <v>5483</v>
      </c>
      <c r="R107" s="109" t="s">
        <v>2003</v>
      </c>
      <c r="S107" s="99" t="s">
        <v>121</v>
      </c>
      <c r="T107" s="10" t="str">
        <f aca="false">IF($E107="","",IF(ISERROR(SEARCH("@",$R107)),IF(LEFT($E107,4)="BG-X","EG",IF(LEFT($E107,2)="BG","G",IF(LEFT($E107,4)="BT-X",IF(LEN($E107)-LEN(SUBSTITUTE($E107,"-",))&gt;2,"","E"),IF(LEN($E107)-LEN(SUBSTITUTE($E107,"-",))&gt;1,"","E")))),"A"))</f>
        <v>E</v>
      </c>
      <c r="U107" s="99" t="s">
        <v>95</v>
      </c>
      <c r="V107" s="99"/>
      <c r="W107" s="315"/>
      <c r="X107" s="38"/>
      <c r="Y107" s="10" t="str">
        <f aca="false">IF(AH107=Y$4,"X","-")</f>
        <v>-</v>
      </c>
      <c r="Z107" s="10" t="str">
        <f aca="false">IF(Y107="X","X",IF($AH107=Z$4,"X","-"))</f>
        <v>X</v>
      </c>
      <c r="AA107" s="10" t="str">
        <f aca="false">IF(Z107="X","X",IF($AH107=AA$4,"X","-"))</f>
        <v>X</v>
      </c>
      <c r="AB107" s="10" t="str">
        <f aca="false">IF(AA107="X","X",IF($AH107=AB$4,"X","-"))</f>
        <v>X</v>
      </c>
      <c r="AC107" s="10" t="str">
        <f aca="false">IF(AB107="X","X",IF($AH107=AC$4,"X","-"))</f>
        <v>X</v>
      </c>
      <c r="AD107" s="10" t="str">
        <f aca="false">IF(AC107="X","X",IF($AH107=AD$4,"X","-"))</f>
        <v>X</v>
      </c>
      <c r="AE107" s="10" t="str">
        <f aca="false">IF(AD107="X","X",IF($AH107=AE$4,"X","-"))</f>
        <v>X</v>
      </c>
      <c r="AF107" s="38"/>
      <c r="AG107" s="10" t="s">
        <v>25</v>
      </c>
      <c r="AH107" s="110" t="s">
        <v>25</v>
      </c>
      <c r="AI107" s="38"/>
      <c r="AJ107" s="13" t="str">
        <f aca="false">IF(ISERROR(FIND("/",R107)),R107,LEFT(R107,FIND(CHAR(1),SUBSTITUTE(R107,"/",CHAR(1),LEN(R107)-LEN(SUBSTITUTE(R107,"/",""))))-1))</f>
        <v>/rsm:CrossIndustryInvoice/rsm:SupplyChainTradeTransaction/ram:ApplicableHeaderTradeAgreement/ram:BuyerTradeParty/ram:PostalTradeAddress</v>
      </c>
      <c r="AK107" s="13" t="str">
        <f aca="false">IF(ISERROR(FIND("/",R107)),R107,MID(R107, FIND(CHAR(1),SUBSTITUTE(R107,"/",CHAR(1), LEN(R107)-LEN(SUBSTITUTE(R107,"/","")))), LEN(R107)))</f>
        <v>/ram:LineTwo</v>
      </c>
      <c r="AL107" s="14" t="n">
        <f aca="false">COUNTIFS(R$4:R107,AJ107)</f>
        <v>1</v>
      </c>
      <c r="AM107" s="1"/>
      <c r="AN107" s="236" t="str">
        <f aca="false">D107</f>
        <v>SCT_HTA</v>
      </c>
      <c r="AO107" s="237" t="str">
        <f aca="false">E107</f>
        <v>BT-51</v>
      </c>
      <c r="AP107" s="238" t="str">
        <f aca="false">IF(F107="","",F107)</f>
        <v>BT-51</v>
      </c>
      <c r="AQ107" s="99" t="n">
        <f aca="false">LEN(BB107)-LEN(SUBSTITUTE(BB107,"/",""))-1</f>
        <v>5</v>
      </c>
      <c r="AR107" s="99" t="str">
        <f aca="false">H107</f>
        <v>0..1</v>
      </c>
      <c r="AS107" s="97" t="s">
        <v>2004</v>
      </c>
      <c r="AT107" s="97" t="s">
        <v>1091</v>
      </c>
      <c r="AU107" s="98"/>
      <c r="AV107" s="98"/>
      <c r="AW107" s="98"/>
      <c r="AX107" s="97" t="s">
        <v>4647</v>
      </c>
      <c r="AY107" s="99" t="str">
        <f aca="false">O107</f>
        <v>0..1</v>
      </c>
      <c r="AZ107" s="100" t="str">
        <f aca="false">P107</f>
        <v>0..1</v>
      </c>
      <c r="BA107" s="54" t="str">
        <f aca="false">Q107</f>
        <v>/rsm:CrossIndustryInvoice
/rsm:SupplyChainTradeTransaction
/ram:ApplicableHeaderTradeAgreement
/ram:BuyerTradeParty
/ram:PostalTradeAddress
/ram:LineTwo</v>
      </c>
      <c r="BB107" s="109" t="str">
        <f aca="false">R107</f>
        <v>/rsm:CrossIndustryInvoice/rsm:SupplyChainTradeTransaction/ram:ApplicableHeaderTradeAgreement/ram:BuyerTradeParty/ram:PostalTradeAddress/ram:LineTwo</v>
      </c>
      <c r="BC107" s="99" t="str">
        <f aca="false">IF(S107="","",S107)</f>
        <v>T</v>
      </c>
      <c r="BD107" s="10" t="str">
        <f aca="false">IF(T107="","",T107)</f>
        <v>E</v>
      </c>
      <c r="BE107" s="99" t="str">
        <f aca="false">IF(U107="","",U107)</f>
        <v>0..1</v>
      </c>
      <c r="BF107" s="99" t="str">
        <f aca="false">IF(V107="","",V107)</f>
        <v/>
      </c>
      <c r="BG107" s="315" t="str">
        <f aca="false">IF(W107="","",W107)</f>
        <v/>
      </c>
      <c r="BH107" s="6"/>
      <c r="BI107" s="10" t="str">
        <f aca="false">Y107</f>
        <v>-</v>
      </c>
      <c r="BJ107" s="10" t="str">
        <f aca="false">Z107</f>
        <v>X</v>
      </c>
      <c r="BK107" s="10" t="str">
        <f aca="false">AA107</f>
        <v>X</v>
      </c>
      <c r="BL107" s="10" t="str">
        <f aca="false">AB107</f>
        <v>X</v>
      </c>
      <c r="BM107" s="10" t="str">
        <f aca="false">AC107</f>
        <v>X</v>
      </c>
      <c r="BN107" s="10" t="str">
        <f aca="false">AD107</f>
        <v>X</v>
      </c>
      <c r="BO107" s="10" t="str">
        <f aca="false">AE107</f>
        <v>X</v>
      </c>
      <c r="BP107" s="6"/>
      <c r="BQ107" s="10" t="str">
        <f aca="false">AG107</f>
        <v>BASIC WL</v>
      </c>
      <c r="BR107" s="110" t="str">
        <f aca="false">AH107</f>
        <v>BASIC WL</v>
      </c>
      <c r="BS107" s="47"/>
      <c r="BT107" s="49" t="s">
        <v>6862</v>
      </c>
    </row>
    <row r="108" s="53" customFormat="true" ht="89.25" hidden="false" customHeight="false" outlineLevel="0" collapsed="false">
      <c r="A108" s="58" t="str">
        <f aca="false">IF(OR(T108="E",T108="A"),"YES","NO")</f>
        <v>YES</v>
      </c>
      <c r="B108" s="58"/>
      <c r="C108" s="58"/>
      <c r="D108" s="236" t="s">
        <v>5302</v>
      </c>
      <c r="E108" s="237" t="s">
        <v>2005</v>
      </c>
      <c r="F108" s="238" t="s">
        <v>2005</v>
      </c>
      <c r="G108" s="99" t="n">
        <f aca="false">LEN(R108)-LEN(SUBSTITUTE(R108,"/",""))-1</f>
        <v>5</v>
      </c>
      <c r="H108" s="99" t="s">
        <v>95</v>
      </c>
      <c r="I108" s="97" t="s">
        <v>2006</v>
      </c>
      <c r="J108" s="97" t="s">
        <v>1088</v>
      </c>
      <c r="K108" s="98"/>
      <c r="L108" s="98"/>
      <c r="M108" s="98"/>
      <c r="N108" s="97" t="s">
        <v>119</v>
      </c>
      <c r="O108" s="99" t="s">
        <v>95</v>
      </c>
      <c r="P108" s="100" t="str">
        <f aca="false">O108</f>
        <v>0..1</v>
      </c>
      <c r="Q108" s="54" t="s">
        <v>5484</v>
      </c>
      <c r="R108" s="109" t="s">
        <v>2007</v>
      </c>
      <c r="S108" s="99" t="s">
        <v>121</v>
      </c>
      <c r="T108" s="10" t="str">
        <f aca="false">IF($E108="","",IF(ISERROR(SEARCH("@",$R108)),IF(LEFT($E108,4)="BG-X","EG",IF(LEFT($E108,2)="BG","G",IF(LEFT($E108,4)="BT-X",IF(LEN($E108)-LEN(SUBSTITUTE($E108,"-",))&gt;2,"","E"),IF(LEN($E108)-LEN(SUBSTITUTE($E108,"-",))&gt;1,"","E")))),"A"))</f>
        <v>E</v>
      </c>
      <c r="U108" s="99" t="s">
        <v>95</v>
      </c>
      <c r="V108" s="99"/>
      <c r="W108" s="315"/>
      <c r="X108" s="38"/>
      <c r="Y108" s="10" t="str">
        <f aca="false">IF(AH108=Y$4,"X","-")</f>
        <v>-</v>
      </c>
      <c r="Z108" s="10" t="str">
        <f aca="false">IF(Y108="X","X",IF($AH108=Z$4,"X","-"))</f>
        <v>X</v>
      </c>
      <c r="AA108" s="10" t="str">
        <f aca="false">IF(Z108="X","X",IF($AH108=AA$4,"X","-"))</f>
        <v>X</v>
      </c>
      <c r="AB108" s="10" t="str">
        <f aca="false">IF(AA108="X","X",IF($AH108=AB$4,"X","-"))</f>
        <v>X</v>
      </c>
      <c r="AC108" s="10" t="str">
        <f aca="false">IF(AB108="X","X",IF($AH108=AC$4,"X","-"))</f>
        <v>X</v>
      </c>
      <c r="AD108" s="10" t="str">
        <f aca="false">IF(AC108="X","X",IF($AH108=AD$4,"X","-"))</f>
        <v>X</v>
      </c>
      <c r="AE108" s="10" t="str">
        <f aca="false">IF(AD108="X","X",IF($AH108=AE$4,"X","-"))</f>
        <v>X</v>
      </c>
      <c r="AF108" s="38"/>
      <c r="AG108" s="10" t="s">
        <v>25</v>
      </c>
      <c r="AH108" s="110" t="s">
        <v>25</v>
      </c>
      <c r="AI108" s="38"/>
      <c r="AJ108" s="13" t="str">
        <f aca="false">IF(ISERROR(FIND("/",R108)),R108,LEFT(R108,FIND(CHAR(1),SUBSTITUTE(R108,"/",CHAR(1),LEN(R108)-LEN(SUBSTITUTE(R108,"/",""))))-1))</f>
        <v>/rsm:CrossIndustryInvoice/rsm:SupplyChainTradeTransaction/ram:ApplicableHeaderTradeAgreement/ram:BuyerTradeParty/ram:PostalTradeAddress</v>
      </c>
      <c r="AK108" s="13" t="str">
        <f aca="false">IF(ISERROR(FIND("/",R108)),R108,MID(R108, FIND(CHAR(1),SUBSTITUTE(R108,"/",CHAR(1), LEN(R108)-LEN(SUBSTITUTE(R108,"/","")))), LEN(R108)))</f>
        <v>/ram:LineThree</v>
      </c>
      <c r="AL108" s="14" t="n">
        <f aca="false">COUNTIFS(R$4:R108,AJ108)</f>
        <v>1</v>
      </c>
      <c r="AM108" s="1"/>
      <c r="AN108" s="236" t="str">
        <f aca="false">D108</f>
        <v>SCT_HTA</v>
      </c>
      <c r="AO108" s="237" t="str">
        <f aca="false">E108</f>
        <v>BT-163</v>
      </c>
      <c r="AP108" s="238" t="str">
        <f aca="false">IF(F108="","",F108)</f>
        <v>BT-163</v>
      </c>
      <c r="AQ108" s="99" t="n">
        <f aca="false">LEN(BB108)-LEN(SUBSTITUTE(BB108,"/",""))-1</f>
        <v>5</v>
      </c>
      <c r="AR108" s="99" t="str">
        <f aca="false">H108</f>
        <v>0..1</v>
      </c>
      <c r="AS108" s="97" t="s">
        <v>2008</v>
      </c>
      <c r="AT108" s="97" t="s">
        <v>1091</v>
      </c>
      <c r="AU108" s="98"/>
      <c r="AV108" s="98"/>
      <c r="AW108" s="98"/>
      <c r="AX108" s="97" t="s">
        <v>4647</v>
      </c>
      <c r="AY108" s="99" t="str">
        <f aca="false">O108</f>
        <v>0..1</v>
      </c>
      <c r="AZ108" s="100" t="str">
        <f aca="false">P108</f>
        <v>0..1</v>
      </c>
      <c r="BA108" s="54" t="str">
        <f aca="false">Q108</f>
        <v>/rsm:CrossIndustryInvoice
/rsm:SupplyChainTradeTransaction
/ram:ApplicableHeaderTradeAgreement
/ram:BuyerTradeParty
/ram:PostalTradeAddress
/ram:LineThree</v>
      </c>
      <c r="BB108" s="109" t="str">
        <f aca="false">R108</f>
        <v>/rsm:CrossIndustryInvoice/rsm:SupplyChainTradeTransaction/ram:ApplicableHeaderTradeAgreement/ram:BuyerTradeParty/ram:PostalTradeAddress/ram:LineThree</v>
      </c>
      <c r="BC108" s="99" t="str">
        <f aca="false">IF(S108="","",S108)</f>
        <v>T</v>
      </c>
      <c r="BD108" s="10" t="str">
        <f aca="false">IF(T108="","",T108)</f>
        <v>E</v>
      </c>
      <c r="BE108" s="99" t="str">
        <f aca="false">IF(U108="","",U108)</f>
        <v>0..1</v>
      </c>
      <c r="BF108" s="99" t="str">
        <f aca="false">IF(V108="","",V108)</f>
        <v/>
      </c>
      <c r="BG108" s="315" t="str">
        <f aca="false">IF(W108="","",W108)</f>
        <v/>
      </c>
      <c r="BH108" s="6"/>
      <c r="BI108" s="10" t="str">
        <f aca="false">Y108</f>
        <v>-</v>
      </c>
      <c r="BJ108" s="10" t="str">
        <f aca="false">Z108</f>
        <v>X</v>
      </c>
      <c r="BK108" s="10" t="str">
        <f aca="false">AA108</f>
        <v>X</v>
      </c>
      <c r="BL108" s="10" t="str">
        <f aca="false">AB108</f>
        <v>X</v>
      </c>
      <c r="BM108" s="10" t="str">
        <f aca="false">AC108</f>
        <v>X</v>
      </c>
      <c r="BN108" s="10" t="str">
        <f aca="false">AD108</f>
        <v>X</v>
      </c>
      <c r="BO108" s="10" t="str">
        <f aca="false">AE108</f>
        <v>X</v>
      </c>
      <c r="BP108" s="6"/>
      <c r="BQ108" s="10" t="str">
        <f aca="false">AG108</f>
        <v>BASIC WL</v>
      </c>
      <c r="BR108" s="110" t="str">
        <f aca="false">AH108</f>
        <v>BASIC WL</v>
      </c>
      <c r="BS108" s="47"/>
      <c r="BT108" s="49" t="s">
        <v>6862</v>
      </c>
    </row>
    <row r="109" s="53" customFormat="true" ht="89.25" hidden="false" customHeight="false" outlineLevel="0" collapsed="false">
      <c r="A109" s="58" t="str">
        <f aca="false">IF(OR(T109="E",T109="A"),"YES","NO")</f>
        <v>YES</v>
      </c>
      <c r="B109" s="58"/>
      <c r="C109" s="58"/>
      <c r="D109" s="236" t="s">
        <v>5302</v>
      </c>
      <c r="E109" s="237" t="s">
        <v>2009</v>
      </c>
      <c r="F109" s="238" t="s">
        <v>2009</v>
      </c>
      <c r="G109" s="99" t="n">
        <f aca="false">LEN(R109)-LEN(SUBSTITUTE(R109,"/",""))-1</f>
        <v>5</v>
      </c>
      <c r="H109" s="99" t="s">
        <v>95</v>
      </c>
      <c r="I109" s="97" t="s">
        <v>2010</v>
      </c>
      <c r="J109" s="97" t="s">
        <v>2011</v>
      </c>
      <c r="K109" s="98"/>
      <c r="L109" s="98"/>
      <c r="M109" s="98"/>
      <c r="N109" s="97" t="s">
        <v>119</v>
      </c>
      <c r="O109" s="99" t="s">
        <v>95</v>
      </c>
      <c r="P109" s="100" t="str">
        <f aca="false">O109</f>
        <v>0..1</v>
      </c>
      <c r="Q109" s="54" t="s">
        <v>5485</v>
      </c>
      <c r="R109" s="109" t="s">
        <v>2012</v>
      </c>
      <c r="S109" s="99" t="s">
        <v>121</v>
      </c>
      <c r="T109" s="10" t="str">
        <f aca="false">IF($E109="","",IF(ISERROR(SEARCH("@",$R109)),IF(LEFT($E109,4)="BG-X","EG",IF(LEFT($E109,2)="BG","G",IF(LEFT($E109,4)="BT-X",IF(LEN($E109)-LEN(SUBSTITUTE($E109,"-",))&gt;2,"","E"),IF(LEN($E109)-LEN(SUBSTITUTE($E109,"-",))&gt;1,"","E")))),"A"))</f>
        <v>E</v>
      </c>
      <c r="U109" s="99" t="s">
        <v>95</v>
      </c>
      <c r="V109" s="99"/>
      <c r="W109" s="315"/>
      <c r="X109" s="38"/>
      <c r="Y109" s="10" t="str">
        <f aca="false">IF(AH109=Y$4,"X","-")</f>
        <v>-</v>
      </c>
      <c r="Z109" s="10" t="str">
        <f aca="false">IF(Y109="X","X",IF($AH109=Z$4,"X","-"))</f>
        <v>X</v>
      </c>
      <c r="AA109" s="10" t="str">
        <f aca="false">IF(Z109="X","X",IF($AH109=AA$4,"X","-"))</f>
        <v>X</v>
      </c>
      <c r="AB109" s="10" t="str">
        <f aca="false">IF(AA109="X","X",IF($AH109=AB$4,"X","-"))</f>
        <v>X</v>
      </c>
      <c r="AC109" s="10" t="str">
        <f aca="false">IF(AB109="X","X",IF($AH109=AC$4,"X","-"))</f>
        <v>X</v>
      </c>
      <c r="AD109" s="10" t="str">
        <f aca="false">IF(AC109="X","X",IF($AH109=AD$4,"X","-"))</f>
        <v>X</v>
      </c>
      <c r="AE109" s="10" t="str">
        <f aca="false">IF(AD109="X","X",IF($AH109=AE$4,"X","-"))</f>
        <v>X</v>
      </c>
      <c r="AF109" s="38"/>
      <c r="AG109" s="10" t="s">
        <v>25</v>
      </c>
      <c r="AH109" s="110" t="s">
        <v>25</v>
      </c>
      <c r="AI109" s="38"/>
      <c r="AJ109" s="13" t="str">
        <f aca="false">IF(ISERROR(FIND("/",R109)),R109,LEFT(R109,FIND(CHAR(1),SUBSTITUTE(R109,"/",CHAR(1),LEN(R109)-LEN(SUBSTITUTE(R109,"/",""))))-1))</f>
        <v>/rsm:CrossIndustryInvoice/rsm:SupplyChainTradeTransaction/ram:ApplicableHeaderTradeAgreement/ram:BuyerTradeParty/ram:PostalTradeAddress</v>
      </c>
      <c r="AK109" s="13" t="str">
        <f aca="false">IF(ISERROR(FIND("/",R109)),R109,MID(R109, FIND(CHAR(1),SUBSTITUTE(R109,"/",CHAR(1), LEN(R109)-LEN(SUBSTITUTE(R109,"/","")))), LEN(R109)))</f>
        <v>/ram:CityName</v>
      </c>
      <c r="AL109" s="14" t="n">
        <f aca="false">COUNTIFS(R$4:R109,AJ109)</f>
        <v>1</v>
      </c>
      <c r="AM109" s="1"/>
      <c r="AN109" s="236" t="str">
        <f aca="false">D109</f>
        <v>SCT_HTA</v>
      </c>
      <c r="AO109" s="237" t="str">
        <f aca="false">E109</f>
        <v>BT-52</v>
      </c>
      <c r="AP109" s="238" t="str">
        <f aca="false">IF(F109="","",F109)</f>
        <v>BT-52</v>
      </c>
      <c r="AQ109" s="99" t="n">
        <f aca="false">LEN(BB109)-LEN(SUBSTITUTE(BB109,"/",""))-1</f>
        <v>5</v>
      </c>
      <c r="AR109" s="99" t="str">
        <f aca="false">H109</f>
        <v>0..1</v>
      </c>
      <c r="AS109" s="97" t="s">
        <v>2013</v>
      </c>
      <c r="AT109" s="97" t="s">
        <v>2014</v>
      </c>
      <c r="AU109" s="98"/>
      <c r="AV109" s="98"/>
      <c r="AW109" s="98"/>
      <c r="AX109" s="97" t="s">
        <v>4647</v>
      </c>
      <c r="AY109" s="99" t="str">
        <f aca="false">O109</f>
        <v>0..1</v>
      </c>
      <c r="AZ109" s="100" t="str">
        <f aca="false">P109</f>
        <v>0..1</v>
      </c>
      <c r="BA109" s="54" t="str">
        <f aca="false">Q109</f>
        <v>/rsm:CrossIndustryInvoice
/rsm:SupplyChainTradeTransaction
/ram:ApplicableHeaderTradeAgreement
/ram:BuyerTradeParty
/ram:PostalTradeAddress
/ram:CityName</v>
      </c>
      <c r="BB109" s="109" t="str">
        <f aca="false">R109</f>
        <v>/rsm:CrossIndustryInvoice/rsm:SupplyChainTradeTransaction/ram:ApplicableHeaderTradeAgreement/ram:BuyerTradeParty/ram:PostalTradeAddress/ram:CityName</v>
      </c>
      <c r="BC109" s="99" t="str">
        <f aca="false">IF(S109="","",S109)</f>
        <v>T</v>
      </c>
      <c r="BD109" s="10" t="str">
        <f aca="false">IF(T109="","",T109)</f>
        <v>E</v>
      </c>
      <c r="BE109" s="99" t="str">
        <f aca="false">IF(U109="","",U109)</f>
        <v>0..1</v>
      </c>
      <c r="BF109" s="99" t="str">
        <f aca="false">IF(V109="","",V109)</f>
        <v/>
      </c>
      <c r="BG109" s="315" t="str">
        <f aca="false">IF(W109="","",W109)</f>
        <v/>
      </c>
      <c r="BH109" s="6"/>
      <c r="BI109" s="10" t="str">
        <f aca="false">Y109</f>
        <v>-</v>
      </c>
      <c r="BJ109" s="10" t="str">
        <f aca="false">Z109</f>
        <v>X</v>
      </c>
      <c r="BK109" s="10" t="str">
        <f aca="false">AA109</f>
        <v>X</v>
      </c>
      <c r="BL109" s="10" t="str">
        <f aca="false">AB109</f>
        <v>X</v>
      </c>
      <c r="BM109" s="10" t="str">
        <f aca="false">AC109</f>
        <v>X</v>
      </c>
      <c r="BN109" s="10" t="str">
        <f aca="false">AD109</f>
        <v>X</v>
      </c>
      <c r="BO109" s="10" t="str">
        <f aca="false">AE109</f>
        <v>X</v>
      </c>
      <c r="BP109" s="6"/>
      <c r="BQ109" s="10" t="str">
        <f aca="false">AG109</f>
        <v>BASIC WL</v>
      </c>
      <c r="BR109" s="110" t="str">
        <f aca="false">AH109</f>
        <v>BASIC WL</v>
      </c>
      <c r="BS109" s="47"/>
      <c r="BT109" s="49" t="s">
        <v>6862</v>
      </c>
    </row>
    <row r="110" s="53" customFormat="true" ht="89.25" hidden="false" customHeight="false" outlineLevel="0" collapsed="false">
      <c r="A110" s="58" t="str">
        <f aca="false">IF(OR(T110="E",T110="A"),"YES","NO")</f>
        <v>YES</v>
      </c>
      <c r="B110" s="58"/>
      <c r="C110" s="58"/>
      <c r="D110" s="236" t="s">
        <v>5302</v>
      </c>
      <c r="E110" s="237" t="s">
        <v>2015</v>
      </c>
      <c r="F110" s="238" t="s">
        <v>2015</v>
      </c>
      <c r="G110" s="99" t="n">
        <f aca="false">LEN(R110)-LEN(SUBSTITUTE(R110,"/",""))-1</f>
        <v>5</v>
      </c>
      <c r="H110" s="99" t="s">
        <v>88</v>
      </c>
      <c r="I110" s="97" t="s">
        <v>2016</v>
      </c>
      <c r="J110" s="97" t="s">
        <v>1107</v>
      </c>
      <c r="K110" s="98" t="s">
        <v>510</v>
      </c>
      <c r="L110" s="98"/>
      <c r="M110" s="98" t="s">
        <v>5486</v>
      </c>
      <c r="N110" s="97" t="s">
        <v>174</v>
      </c>
      <c r="O110" s="99" t="s">
        <v>88</v>
      </c>
      <c r="P110" s="100" t="str">
        <f aca="false">O110</f>
        <v>1..1</v>
      </c>
      <c r="Q110" s="54" t="s">
        <v>5487</v>
      </c>
      <c r="R110" s="109" t="s">
        <v>2017</v>
      </c>
      <c r="S110" s="99" t="s">
        <v>176</v>
      </c>
      <c r="T110" s="10" t="str">
        <f aca="false">IF($E110="","",IF(ISERROR(SEARCH("@",$R110)),IF(LEFT($E110,4)="BG-X","EG",IF(LEFT($E110,2)="BG","G",IF(LEFT($E110,4)="BT-X",IF(LEN($E110)-LEN(SUBSTITUTE($E110,"-",))&gt;2,"","E"),IF(LEN($E110)-LEN(SUBSTITUTE($E110,"-",))&gt;1,"","E")))),"A"))</f>
        <v>E</v>
      </c>
      <c r="U110" s="99" t="s">
        <v>95</v>
      </c>
      <c r="V110" s="99"/>
      <c r="W110" s="315"/>
      <c r="X110" s="38"/>
      <c r="Y110" s="10" t="str">
        <f aca="false">IF(AH110=Y$4,"X","-")</f>
        <v>-</v>
      </c>
      <c r="Z110" s="10" t="str">
        <f aca="false">IF(Y110="X","X",IF($AH110=Z$4,"X","-"))</f>
        <v>X</v>
      </c>
      <c r="AA110" s="10" t="str">
        <f aca="false">IF(Z110="X","X",IF($AH110=AA$4,"X","-"))</f>
        <v>X</v>
      </c>
      <c r="AB110" s="10" t="str">
        <f aca="false">IF(AA110="X","X",IF($AH110=AB$4,"X","-"))</f>
        <v>X</v>
      </c>
      <c r="AC110" s="10" t="str">
        <f aca="false">IF(AB110="X","X",IF($AH110=AC$4,"X","-"))</f>
        <v>X</v>
      </c>
      <c r="AD110" s="10" t="str">
        <f aca="false">IF(AC110="X","X",IF($AH110=AD$4,"X","-"))</f>
        <v>X</v>
      </c>
      <c r="AE110" s="10" t="str">
        <f aca="false">IF(AD110="X","X",IF($AH110=AE$4,"X","-"))</f>
        <v>X</v>
      </c>
      <c r="AF110" s="38"/>
      <c r="AG110" s="10" t="s">
        <v>25</v>
      </c>
      <c r="AH110" s="110" t="s">
        <v>25</v>
      </c>
      <c r="AI110" s="38"/>
      <c r="AJ110" s="13" t="str">
        <f aca="false">IF(ISERROR(FIND("/",R110)),R110,LEFT(R110,FIND(CHAR(1),SUBSTITUTE(R110,"/",CHAR(1),LEN(R110)-LEN(SUBSTITUTE(R110,"/",""))))-1))</f>
        <v>/rsm:CrossIndustryInvoice/rsm:SupplyChainTradeTransaction/ram:ApplicableHeaderTradeAgreement/ram:BuyerTradeParty/ram:PostalTradeAddress</v>
      </c>
      <c r="AK110" s="13" t="str">
        <f aca="false">IF(ISERROR(FIND("/",R110)),R110,MID(R110, FIND(CHAR(1),SUBSTITUTE(R110,"/",CHAR(1), LEN(R110)-LEN(SUBSTITUTE(R110,"/","")))), LEN(R110)))</f>
        <v>/ram:CountryID</v>
      </c>
      <c r="AL110" s="14" t="n">
        <f aca="false">COUNTIFS(R$4:R110,AJ110)</f>
        <v>1</v>
      </c>
      <c r="AM110" s="1"/>
      <c r="AN110" s="236" t="str">
        <f aca="false">D110</f>
        <v>SCT_HTA</v>
      </c>
      <c r="AO110" s="237" t="str">
        <f aca="false">E110</f>
        <v>BT-55</v>
      </c>
      <c r="AP110" s="238" t="str">
        <f aca="false">IF(F110="","",F110)</f>
        <v>BT-55</v>
      </c>
      <c r="AQ110" s="99" t="n">
        <f aca="false">LEN(BB110)-LEN(SUBSTITUTE(BB110,"/",""))-1</f>
        <v>5</v>
      </c>
      <c r="AR110" s="99" t="str">
        <f aca="false">H110</f>
        <v>1..1</v>
      </c>
      <c r="AS110" s="97" t="s">
        <v>2018</v>
      </c>
      <c r="AT110" s="97" t="s">
        <v>1110</v>
      </c>
      <c r="AU110" s="98" t="s">
        <v>514</v>
      </c>
      <c r="AV110" s="98"/>
      <c r="AW110" s="98" t="s">
        <v>5488</v>
      </c>
      <c r="AX110" s="97" t="s">
        <v>174</v>
      </c>
      <c r="AY110" s="99" t="str">
        <f aca="false">O110</f>
        <v>1..1</v>
      </c>
      <c r="AZ110" s="100" t="str">
        <f aca="false">P110</f>
        <v>1..1</v>
      </c>
      <c r="BA110" s="54" t="str">
        <f aca="false">Q110</f>
        <v>/rsm:CrossIndustryInvoice
/rsm:SupplyChainTradeTransaction
/ram:ApplicableHeaderTradeAgreement
/ram:BuyerTradeParty
/ram:PostalTradeAddress
/ram:CountryID</v>
      </c>
      <c r="BB110" s="109" t="str">
        <f aca="false">R110</f>
        <v>/rsm:CrossIndustryInvoice/rsm:SupplyChainTradeTransaction/ram:ApplicableHeaderTradeAgreement/ram:BuyerTradeParty/ram:PostalTradeAddress/ram:CountryID</v>
      </c>
      <c r="BC110" s="99" t="str">
        <f aca="false">IF(S110="","",S110)</f>
        <v>C</v>
      </c>
      <c r="BD110" s="10" t="str">
        <f aca="false">IF(T110="","",T110)</f>
        <v>E</v>
      </c>
      <c r="BE110" s="99" t="str">
        <f aca="false">IF(U110="","",U110)</f>
        <v>0..1</v>
      </c>
      <c r="BF110" s="99" t="str">
        <f aca="false">IF(V110="","",V110)</f>
        <v/>
      </c>
      <c r="BG110" s="315" t="str">
        <f aca="false">IF(W110="","",W110)</f>
        <v/>
      </c>
      <c r="BH110" s="6"/>
      <c r="BI110" s="10" t="str">
        <f aca="false">Y110</f>
        <v>-</v>
      </c>
      <c r="BJ110" s="10" t="str">
        <f aca="false">Z110</f>
        <v>X</v>
      </c>
      <c r="BK110" s="10" t="str">
        <f aca="false">AA110</f>
        <v>X</v>
      </c>
      <c r="BL110" s="10" t="str">
        <f aca="false">AB110</f>
        <v>X</v>
      </c>
      <c r="BM110" s="10" t="str">
        <f aca="false">AC110</f>
        <v>X</v>
      </c>
      <c r="BN110" s="10" t="str">
        <f aca="false">AD110</f>
        <v>X</v>
      </c>
      <c r="BO110" s="10" t="str">
        <f aca="false">AE110</f>
        <v>X</v>
      </c>
      <c r="BP110" s="6"/>
      <c r="BQ110" s="10" t="str">
        <f aca="false">AG110</f>
        <v>BASIC WL</v>
      </c>
      <c r="BR110" s="110" t="str">
        <f aca="false">AH110</f>
        <v>BASIC WL</v>
      </c>
      <c r="BS110" s="47"/>
      <c r="BT110" s="49" t="s">
        <v>6862</v>
      </c>
    </row>
    <row r="111" s="53" customFormat="true" ht="89.25" hidden="false" customHeight="false" outlineLevel="0" collapsed="false">
      <c r="A111" s="58" t="str">
        <f aca="false">IF(OR(T111="E",T111="A"),"YES","NO")</f>
        <v>YES</v>
      </c>
      <c r="B111" s="58"/>
      <c r="C111" s="58"/>
      <c r="D111" s="236" t="s">
        <v>5302</v>
      </c>
      <c r="E111" s="237" t="s">
        <v>2019</v>
      </c>
      <c r="F111" s="238" t="s">
        <v>2019</v>
      </c>
      <c r="G111" s="99" t="n">
        <f aca="false">LEN(R111)-LEN(SUBSTITUTE(R111,"/",""))-1</f>
        <v>5</v>
      </c>
      <c r="H111" s="99" t="s">
        <v>95</v>
      </c>
      <c r="I111" s="97" t="s">
        <v>2020</v>
      </c>
      <c r="J111" s="97" t="s">
        <v>1114</v>
      </c>
      <c r="K111" s="98" t="s">
        <v>1115</v>
      </c>
      <c r="L111" s="98"/>
      <c r="M111" s="98"/>
      <c r="N111" s="97" t="s">
        <v>119</v>
      </c>
      <c r="O111" s="99" t="s">
        <v>95</v>
      </c>
      <c r="P111" s="100" t="str">
        <f aca="false">O111</f>
        <v>0..1</v>
      </c>
      <c r="Q111" s="54" t="s">
        <v>5489</v>
      </c>
      <c r="R111" s="109" t="s">
        <v>2021</v>
      </c>
      <c r="S111" s="99" t="s">
        <v>121</v>
      </c>
      <c r="T111" s="10" t="str">
        <f aca="false">IF($E111="","",IF(ISERROR(SEARCH("@",$R111)),IF(LEFT($E111,4)="BG-X","EG",IF(LEFT($E111,2)="BG","G",IF(LEFT($E111,4)="BT-X",IF(LEN($E111)-LEN(SUBSTITUTE($E111,"-",))&gt;2,"","E"),IF(LEN($E111)-LEN(SUBSTITUTE($E111,"-",))&gt;1,"","E")))),"A"))</f>
        <v>E</v>
      </c>
      <c r="U111" s="99" t="s">
        <v>112</v>
      </c>
      <c r="V111" s="99" t="s">
        <v>122</v>
      </c>
      <c r="W111" s="315"/>
      <c r="X111" s="38"/>
      <c r="Y111" s="10" t="str">
        <f aca="false">IF(AH111=Y$4,"X","-")</f>
        <v>-</v>
      </c>
      <c r="Z111" s="10" t="str">
        <f aca="false">IF(Y111="X","X",IF($AH111=Z$4,"X","-"))</f>
        <v>X</v>
      </c>
      <c r="AA111" s="10" t="str">
        <f aca="false">IF(Z111="X","X",IF($AH111=AA$4,"X","-"))</f>
        <v>X</v>
      </c>
      <c r="AB111" s="10" t="str">
        <f aca="false">IF(AA111="X","X",IF($AH111=AB$4,"X","-"))</f>
        <v>X</v>
      </c>
      <c r="AC111" s="10" t="str">
        <f aca="false">IF(AB111="X","X",IF($AH111=AC$4,"X","-"))</f>
        <v>X</v>
      </c>
      <c r="AD111" s="10" t="str">
        <f aca="false">IF(AC111="X","X",IF($AH111=AD$4,"X","-"))</f>
        <v>X</v>
      </c>
      <c r="AE111" s="10" t="str">
        <f aca="false">IF(AD111="X","X",IF($AH111=AE$4,"X","-"))</f>
        <v>X</v>
      </c>
      <c r="AF111" s="38"/>
      <c r="AG111" s="10" t="s">
        <v>25</v>
      </c>
      <c r="AH111" s="110" t="s">
        <v>25</v>
      </c>
      <c r="AI111" s="38"/>
      <c r="AJ111" s="13" t="str">
        <f aca="false">IF(ISERROR(FIND("/",R111)),R111,LEFT(R111,FIND(CHAR(1),SUBSTITUTE(R111,"/",CHAR(1),LEN(R111)-LEN(SUBSTITUTE(R111,"/",""))))-1))</f>
        <v>/rsm:CrossIndustryInvoice/rsm:SupplyChainTradeTransaction/ram:ApplicableHeaderTradeAgreement/ram:BuyerTradeParty/ram:PostalTradeAddress</v>
      </c>
      <c r="AK111" s="13" t="str">
        <f aca="false">IF(ISERROR(FIND("/",R111)),R111,MID(R111, FIND(CHAR(1),SUBSTITUTE(R111,"/",CHAR(1), LEN(R111)-LEN(SUBSTITUTE(R111,"/","")))), LEN(R111)))</f>
        <v>/ram:CountrySubDivisionName</v>
      </c>
      <c r="AL111" s="14" t="n">
        <f aca="false">COUNTIFS(R$4:R111,AJ111)</f>
        <v>1</v>
      </c>
      <c r="AM111" s="1"/>
      <c r="AN111" s="236" t="str">
        <f aca="false">D111</f>
        <v>SCT_HTA</v>
      </c>
      <c r="AO111" s="237" t="str">
        <f aca="false">E111</f>
        <v>BT-54</v>
      </c>
      <c r="AP111" s="238" t="str">
        <f aca="false">IF(F111="","",F111)</f>
        <v>BT-54</v>
      </c>
      <c r="AQ111" s="99" t="n">
        <f aca="false">LEN(BB111)-LEN(SUBSTITUTE(BB111,"/",""))-1</f>
        <v>5</v>
      </c>
      <c r="AR111" s="99" t="str">
        <f aca="false">H111</f>
        <v>0..1</v>
      </c>
      <c r="AS111" s="97" t="s">
        <v>2022</v>
      </c>
      <c r="AT111" s="97" t="s">
        <v>1118</v>
      </c>
      <c r="AU111" s="98" t="s">
        <v>1119</v>
      </c>
      <c r="AV111" s="98"/>
      <c r="AW111" s="98"/>
      <c r="AX111" s="97" t="s">
        <v>4647</v>
      </c>
      <c r="AY111" s="99" t="str">
        <f aca="false">O111</f>
        <v>0..1</v>
      </c>
      <c r="AZ111" s="100" t="str">
        <f aca="false">P111</f>
        <v>0..1</v>
      </c>
      <c r="BA111" s="54" t="str">
        <f aca="false">Q111</f>
        <v>/rsm:CrossIndustryInvoice
/rsm:SupplyChainTradeTransaction
/ram:ApplicableHeaderTradeAgreement
/ram:BuyerTradeParty
/ram:PostalTradeAddress
/ram:CountrySubDivisionName</v>
      </c>
      <c r="BB111" s="109" t="str">
        <f aca="false">R111</f>
        <v>/rsm:CrossIndustryInvoice/rsm:SupplyChainTradeTransaction/ram:ApplicableHeaderTradeAgreement/ram:BuyerTradeParty/ram:PostalTradeAddress/ram:CountrySubDivisionName</v>
      </c>
      <c r="BC111" s="99" t="str">
        <f aca="false">IF(S111="","",S111)</f>
        <v>T</v>
      </c>
      <c r="BD111" s="10" t="str">
        <f aca="false">IF(T111="","",T111)</f>
        <v>E</v>
      </c>
      <c r="BE111" s="99" t="str">
        <f aca="false">IF(U111="","",U111)</f>
        <v>0..n</v>
      </c>
      <c r="BF111" s="99" t="str">
        <f aca="false">IF(V111="","",V111)</f>
        <v>CAR-3</v>
      </c>
      <c r="BG111" s="315" t="str">
        <f aca="false">IF(W111="","",W111)</f>
        <v/>
      </c>
      <c r="BH111" s="6"/>
      <c r="BI111" s="10" t="str">
        <f aca="false">Y111</f>
        <v>-</v>
      </c>
      <c r="BJ111" s="10" t="str">
        <f aca="false">Z111</f>
        <v>X</v>
      </c>
      <c r="BK111" s="10" t="str">
        <f aca="false">AA111</f>
        <v>X</v>
      </c>
      <c r="BL111" s="10" t="str">
        <f aca="false">AB111</f>
        <v>X</v>
      </c>
      <c r="BM111" s="10" t="str">
        <f aca="false">AC111</f>
        <v>X</v>
      </c>
      <c r="BN111" s="10" t="str">
        <f aca="false">AD111</f>
        <v>X</v>
      </c>
      <c r="BO111" s="10" t="str">
        <f aca="false">AE111</f>
        <v>X</v>
      </c>
      <c r="BP111" s="6"/>
      <c r="BQ111" s="10" t="str">
        <f aca="false">AG111</f>
        <v>BASIC WL</v>
      </c>
      <c r="BR111" s="110" t="str">
        <f aca="false">AH111</f>
        <v>BASIC WL</v>
      </c>
      <c r="BS111" s="47"/>
      <c r="BT111" s="49" t="s">
        <v>6862</v>
      </c>
    </row>
    <row r="112" s="53" customFormat="true" ht="85.5" hidden="false" customHeight="false" outlineLevel="0" collapsed="false">
      <c r="A112" s="58" t="str">
        <f aca="false">IF(OR(T112="E",T112="A"),"YES","NO")</f>
        <v>NO</v>
      </c>
      <c r="B112" s="58"/>
      <c r="C112" s="58"/>
      <c r="D112" s="236" t="s">
        <v>5302</v>
      </c>
      <c r="E112" s="241" t="s">
        <v>2023</v>
      </c>
      <c r="F112" s="242"/>
      <c r="G112" s="172" t="n">
        <f aca="false">LEN(R112)-LEN(SUBSTITUTE(R112,"/",""))-1</f>
        <v>4</v>
      </c>
      <c r="H112" s="172" t="s">
        <v>95</v>
      </c>
      <c r="I112" s="181" t="s">
        <v>5490</v>
      </c>
      <c r="J112" s="173" t="s">
        <v>1121</v>
      </c>
      <c r="K112" s="174"/>
      <c r="L112" s="174"/>
      <c r="M112" s="174"/>
      <c r="N112" s="173"/>
      <c r="O112" s="175" t="s">
        <v>95</v>
      </c>
      <c r="P112" s="175" t="str">
        <f aca="false">O112</f>
        <v>0..1</v>
      </c>
      <c r="Q112" s="176" t="s">
        <v>5491</v>
      </c>
      <c r="R112" s="177" t="s">
        <v>2024</v>
      </c>
      <c r="S112" s="172"/>
      <c r="T112" s="178" t="str">
        <f aca="false">IF($E112="","",IF(ISERROR(SEARCH("@",$R112)),IF(LEFT($E112,4)="BG-X","EG",IF(LEFT($E112,2)="BG","G",IF(LEFT($E112,4)="BT-X",IF(LEN($E112)-LEN(SUBSTITUTE($E112,"-",))&gt;2,"","E"),IF(LEN($E112)-LEN(SUBSTITUTE($E112,"-",))&gt;1,"","E")))),"A"))</f>
        <v/>
      </c>
      <c r="U112" s="172" t="s">
        <v>112</v>
      </c>
      <c r="V112" s="172"/>
      <c r="W112" s="365"/>
      <c r="X112" s="38"/>
      <c r="Y112" s="178" t="str">
        <f aca="false">IF(AH112=Y$4,"X","-")</f>
        <v>-</v>
      </c>
      <c r="Z112" s="178" t="str">
        <f aca="false">IF(Y112="X","X",IF($AH112=Z$4,"X","-"))</f>
        <v>X</v>
      </c>
      <c r="AA112" s="178" t="str">
        <f aca="false">IF(Z112="X","X",IF($AH112=AA$4,"X","-"))</f>
        <v>X</v>
      </c>
      <c r="AB112" s="178" t="str">
        <f aca="false">IF(AA112="X","X",IF($AH112=AB$4,"X","-"))</f>
        <v>X</v>
      </c>
      <c r="AC112" s="178" t="str">
        <f aca="false">IF(AB112="X","X",IF($AH112=AC$4,"X","-"))</f>
        <v>X</v>
      </c>
      <c r="AD112" s="178" t="str">
        <f aca="false">IF(AC112="X","X",IF($AH112=AD$4,"X","-"))</f>
        <v>X</v>
      </c>
      <c r="AE112" s="178" t="str">
        <f aca="false">IF(AD112="X","X",IF($AH112=AE$4,"X","-"))</f>
        <v>X</v>
      </c>
      <c r="AF112" s="38"/>
      <c r="AG112" s="178" t="s">
        <v>25</v>
      </c>
      <c r="AH112" s="178" t="s">
        <v>25</v>
      </c>
      <c r="AI112" s="38"/>
      <c r="AJ112" s="13" t="str">
        <f aca="false">IF(ISERROR(FIND("/",R112)),R112,LEFT(R112,FIND(CHAR(1),SUBSTITUTE(R112,"/",CHAR(1),LEN(R112)-LEN(SUBSTITUTE(R112,"/",""))))-1))</f>
        <v>/rsm:CrossIndustryInvoice/rsm:SupplyChainTradeTransaction/ram:ApplicableHeaderTradeAgreement/ram:BuyerTradeParty</v>
      </c>
      <c r="AK112" s="13" t="str">
        <f aca="false">IF(ISERROR(FIND("/",R112)),R112,MID(R112, FIND(CHAR(1),SUBSTITUTE(R112,"/",CHAR(1), LEN(R112)-LEN(SUBSTITUTE(R112,"/","")))), LEN(R112)))</f>
        <v>/ram:URIUniversalCommunication</v>
      </c>
      <c r="AL112" s="14" t="n">
        <f aca="false">COUNTIFS(R$4:R112,AJ112)</f>
        <v>1</v>
      </c>
      <c r="AM112" s="1"/>
      <c r="AN112" s="236" t="str">
        <f aca="false">D112</f>
        <v>SCT_HTA</v>
      </c>
      <c r="AO112" s="241" t="str">
        <f aca="false">E112</f>
        <v>BT-49-00</v>
      </c>
      <c r="AP112" s="242" t="str">
        <f aca="false">IF(F112="","",F112)</f>
        <v/>
      </c>
      <c r="AQ112" s="172" t="n">
        <f aca="false">LEN(BB112)-LEN(SUBSTITUTE(BB112,"/",""))-1</f>
        <v>4</v>
      </c>
      <c r="AR112" s="172" t="str">
        <f aca="false">H112</f>
        <v>0..1</v>
      </c>
      <c r="AS112" s="181" t="s">
        <v>5492</v>
      </c>
      <c r="AT112" s="173"/>
      <c r="AU112" s="174"/>
      <c r="AV112" s="174"/>
      <c r="AW112" s="174"/>
      <c r="AX112" s="173"/>
      <c r="AY112" s="175" t="str">
        <f aca="false">O112</f>
        <v>0..1</v>
      </c>
      <c r="AZ112" s="175" t="str">
        <f aca="false">P112</f>
        <v>0..1</v>
      </c>
      <c r="BA112" s="176" t="str">
        <f aca="false">Q112</f>
        <v>/rsm:CrossIndustryInvoice
/rsm:SupplyChainTradeTransaction
/ram:ApplicableHeaderTradeAgreement
/ram:BuyerTradeParty
/ram:URIUniversalCommunication</v>
      </c>
      <c r="BB112" s="177" t="str">
        <f aca="false">R112</f>
        <v>/rsm:CrossIndustryInvoice/rsm:SupplyChainTradeTransaction/ram:ApplicableHeaderTradeAgreement/ram:BuyerTradeParty/ram:URIUniversalCommunication</v>
      </c>
      <c r="BC112" s="172" t="str">
        <f aca="false">IF(S112="","",S112)</f>
        <v/>
      </c>
      <c r="BD112" s="178" t="str">
        <f aca="false">IF(T112="","",T112)</f>
        <v/>
      </c>
      <c r="BE112" s="172" t="str">
        <f aca="false">IF(U112="","",U112)</f>
        <v>0..n</v>
      </c>
      <c r="BF112" s="172" t="str">
        <f aca="false">IF(V112="","",V112)</f>
        <v/>
      </c>
      <c r="BG112" s="365" t="str">
        <f aca="false">IF(W112="","",W112)</f>
        <v/>
      </c>
      <c r="BH112" s="6"/>
      <c r="BI112" s="178" t="str">
        <f aca="false">Y112</f>
        <v>-</v>
      </c>
      <c r="BJ112" s="178" t="str">
        <f aca="false">Z112</f>
        <v>X</v>
      </c>
      <c r="BK112" s="178" t="str">
        <f aca="false">AA112</f>
        <v>X</v>
      </c>
      <c r="BL112" s="178" t="str">
        <f aca="false">AB112</f>
        <v>X</v>
      </c>
      <c r="BM112" s="178" t="str">
        <f aca="false">AC112</f>
        <v>X</v>
      </c>
      <c r="BN112" s="178" t="str">
        <f aca="false">AD112</f>
        <v>X</v>
      </c>
      <c r="BO112" s="178" t="str">
        <f aca="false">AE112</f>
        <v>X</v>
      </c>
      <c r="BP112" s="6"/>
      <c r="BQ112" s="178" t="str">
        <f aca="false">AG112</f>
        <v>BASIC WL</v>
      </c>
      <c r="BR112" s="178" t="str">
        <f aca="false">AH112</f>
        <v>BASIC WL</v>
      </c>
      <c r="BS112" s="47"/>
      <c r="BT112" s="49" t="s">
        <v>6862</v>
      </c>
    </row>
    <row r="113" s="53" customFormat="true" ht="89.25" hidden="false" customHeight="false" outlineLevel="0" collapsed="false">
      <c r="A113" s="58" t="str">
        <f aca="false">IF(OR(T113="E",T113="A"),"YES","NO")</f>
        <v>YES</v>
      </c>
      <c r="B113" s="58"/>
      <c r="C113" s="58"/>
      <c r="D113" s="236" t="s">
        <v>5302</v>
      </c>
      <c r="E113" s="237" t="s">
        <v>2025</v>
      </c>
      <c r="F113" s="238" t="s">
        <v>2025</v>
      </c>
      <c r="G113" s="99" t="n">
        <f aca="false">LEN(R113)-LEN(SUBSTITUTE(R113,"/",""))-1</f>
        <v>5</v>
      </c>
      <c r="H113" s="99" t="s">
        <v>95</v>
      </c>
      <c r="I113" s="97" t="s">
        <v>2026</v>
      </c>
      <c r="J113" s="97" t="s">
        <v>5493</v>
      </c>
      <c r="K113" s="98"/>
      <c r="L113" s="98"/>
      <c r="M113" s="98" t="s">
        <v>5494</v>
      </c>
      <c r="N113" s="97" t="s">
        <v>137</v>
      </c>
      <c r="O113" s="99" t="s">
        <v>88</v>
      </c>
      <c r="P113" s="100" t="str">
        <f aca="false">O113</f>
        <v>1..1</v>
      </c>
      <c r="Q113" s="54" t="s">
        <v>5495</v>
      </c>
      <c r="R113" s="109" t="s">
        <v>2028</v>
      </c>
      <c r="S113" s="99" t="s">
        <v>139</v>
      </c>
      <c r="T113" s="10" t="str">
        <f aca="false">IF($E113="","",IF(ISERROR(SEARCH("@",$R113)),IF(LEFT($E113,4)="BG-X","EG",IF(LEFT($E113,2)="BG","G",IF(LEFT($E113,4)="BT-X",IF(LEN($E113)-LEN(SUBSTITUTE($E113,"-",))&gt;2,"","E"),IF(LEN($E113)-LEN(SUBSTITUTE($E113,"-",))&gt;1,"","E")))),"A"))</f>
        <v>E</v>
      </c>
      <c r="U113" s="99" t="s">
        <v>95</v>
      </c>
      <c r="V113" s="99" t="s">
        <v>122</v>
      </c>
      <c r="W113" s="315"/>
      <c r="X113" s="38"/>
      <c r="Y113" s="10" t="str">
        <f aca="false">IF(AH113=Y$4,"X","-")</f>
        <v>-</v>
      </c>
      <c r="Z113" s="10" t="str">
        <f aca="false">IF(Y113="X","X",IF($AH113=Z$4,"X","-"))</f>
        <v>X</v>
      </c>
      <c r="AA113" s="10" t="str">
        <f aca="false">IF(Z113="X","X",IF($AH113=AA$4,"X","-"))</f>
        <v>X</v>
      </c>
      <c r="AB113" s="10" t="str">
        <f aca="false">IF(AA113="X","X",IF($AH113=AB$4,"X","-"))</f>
        <v>X</v>
      </c>
      <c r="AC113" s="10" t="str">
        <f aca="false">IF(AB113="X","X",IF($AH113=AC$4,"X","-"))</f>
        <v>X</v>
      </c>
      <c r="AD113" s="10" t="str">
        <f aca="false">IF(AC113="X","X",IF($AH113=AD$4,"X","-"))</f>
        <v>X</v>
      </c>
      <c r="AE113" s="10" t="str">
        <f aca="false">IF(AD113="X","X",IF($AH113=AE$4,"X","-"))</f>
        <v>X</v>
      </c>
      <c r="AF113" s="38"/>
      <c r="AG113" s="10" t="s">
        <v>25</v>
      </c>
      <c r="AH113" s="110" t="s">
        <v>25</v>
      </c>
      <c r="AI113" s="38"/>
      <c r="AJ113" s="13" t="str">
        <f aca="false">IF(ISERROR(FIND("/",R113)),R113,LEFT(R113,FIND(CHAR(1),SUBSTITUTE(R113,"/",CHAR(1),LEN(R113)-LEN(SUBSTITUTE(R113,"/",""))))-1))</f>
        <v>/rsm:CrossIndustryInvoice/rsm:SupplyChainTradeTransaction/ram:ApplicableHeaderTradeAgreement/ram:BuyerTradeParty/ram:URIUniversalCommunication</v>
      </c>
      <c r="AK113" s="13" t="str">
        <f aca="false">IF(ISERROR(FIND("/",R113)),R113,MID(R113, FIND(CHAR(1),SUBSTITUTE(R113,"/",CHAR(1), LEN(R113)-LEN(SUBSTITUTE(R113,"/","")))), LEN(R113)))</f>
        <v>/ram:URIID</v>
      </c>
      <c r="AL113" s="14" t="n">
        <f aca="false">COUNTIFS(R$4:R113,AJ113)</f>
        <v>1</v>
      </c>
      <c r="AM113" s="1"/>
      <c r="AN113" s="236" t="str">
        <f aca="false">D113</f>
        <v>SCT_HTA</v>
      </c>
      <c r="AO113" s="237" t="str">
        <f aca="false">E113</f>
        <v>BT-49</v>
      </c>
      <c r="AP113" s="238" t="str">
        <f aca="false">IF(F113="","",F113)</f>
        <v>BT-49</v>
      </c>
      <c r="AQ113" s="99" t="n">
        <f aca="false">LEN(BB113)-LEN(SUBSTITUTE(BB113,"/",""))-1</f>
        <v>5</v>
      </c>
      <c r="AR113" s="99" t="str">
        <f aca="false">H113</f>
        <v>0..1</v>
      </c>
      <c r="AS113" s="97" t="s">
        <v>2029</v>
      </c>
      <c r="AT113" s="97" t="s">
        <v>2030</v>
      </c>
      <c r="AU113" s="98"/>
      <c r="AV113" s="98"/>
      <c r="AW113" s="98" t="s">
        <v>5496</v>
      </c>
      <c r="AX113" s="97" t="s">
        <v>2190</v>
      </c>
      <c r="AY113" s="99" t="str">
        <f aca="false">O113</f>
        <v>1..1</v>
      </c>
      <c r="AZ113" s="100" t="str">
        <f aca="false">P113</f>
        <v>1..1</v>
      </c>
      <c r="BA113" s="54" t="str">
        <f aca="false">Q113</f>
        <v>/rsm:CrossIndustryInvoice
/rsm:SupplyChainTradeTransaction
/ram:ApplicableHeaderTradeAgreement
/ram:BuyerTradeParty
/ram:URIUniversalCommunication
/ram:URIID</v>
      </c>
      <c r="BB113" s="109" t="str">
        <f aca="false">R113</f>
        <v>/rsm:CrossIndustryInvoice/rsm:SupplyChainTradeTransaction/ram:ApplicableHeaderTradeAgreement/ram:BuyerTradeParty/ram:URIUniversalCommunication/ram:URIID</v>
      </c>
      <c r="BC113" s="99" t="str">
        <f aca="false">IF(S113="","",S113)</f>
        <v>I</v>
      </c>
      <c r="BD113" s="10" t="str">
        <f aca="false">IF(T113="","",T113)</f>
        <v>E</v>
      </c>
      <c r="BE113" s="99" t="str">
        <f aca="false">IF(U113="","",U113)</f>
        <v>0..1</v>
      </c>
      <c r="BF113" s="99" t="str">
        <f aca="false">IF(V113="","",V113)</f>
        <v>CAR-3</v>
      </c>
      <c r="BG113" s="315" t="str">
        <f aca="false">IF(W113="","",W113)</f>
        <v/>
      </c>
      <c r="BH113" s="6"/>
      <c r="BI113" s="10" t="str">
        <f aca="false">Y113</f>
        <v>-</v>
      </c>
      <c r="BJ113" s="10" t="str">
        <f aca="false">Z113</f>
        <v>X</v>
      </c>
      <c r="BK113" s="10" t="str">
        <f aca="false">AA113</f>
        <v>X</v>
      </c>
      <c r="BL113" s="10" t="str">
        <f aca="false">AB113</f>
        <v>X</v>
      </c>
      <c r="BM113" s="10" t="str">
        <f aca="false">AC113</f>
        <v>X</v>
      </c>
      <c r="BN113" s="10" t="str">
        <f aca="false">AD113</f>
        <v>X</v>
      </c>
      <c r="BO113" s="10" t="str">
        <f aca="false">AE113</f>
        <v>X</v>
      </c>
      <c r="BP113" s="6"/>
      <c r="BQ113" s="10" t="str">
        <f aca="false">AG113</f>
        <v>BASIC WL</v>
      </c>
      <c r="BR113" s="110" t="str">
        <f aca="false">AH113</f>
        <v>BASIC WL</v>
      </c>
      <c r="BS113" s="47"/>
      <c r="BT113" s="49" t="s">
        <v>6862</v>
      </c>
    </row>
    <row r="114" s="53" customFormat="true" ht="102" hidden="false" customHeight="false" outlineLevel="0" collapsed="false">
      <c r="A114" s="58" t="str">
        <f aca="false">IF(OR(T114="E",T114="A"),"YES","NO")</f>
        <v>YES</v>
      </c>
      <c r="B114" s="58"/>
      <c r="C114" s="58"/>
      <c r="D114" s="236" t="s">
        <v>5302</v>
      </c>
      <c r="E114" s="237" t="s">
        <v>2031</v>
      </c>
      <c r="F114" s="238" t="s">
        <v>2031</v>
      </c>
      <c r="G114" s="99" t="n">
        <f aca="false">LEN(R114)-LEN(SUBSTITUTE(R114,"/",""))-1</f>
        <v>6</v>
      </c>
      <c r="H114" s="99" t="s">
        <v>88</v>
      </c>
      <c r="I114" s="139" t="s">
        <v>355</v>
      </c>
      <c r="J114" s="97" t="s">
        <v>2032</v>
      </c>
      <c r="K114" s="98" t="s">
        <v>1833</v>
      </c>
      <c r="L114" s="98"/>
      <c r="M114" s="98"/>
      <c r="N114" s="97" t="s">
        <v>358</v>
      </c>
      <c r="O114" s="99" t="s">
        <v>88</v>
      </c>
      <c r="P114" s="100" t="str">
        <f aca="false">O114</f>
        <v>1..1</v>
      </c>
      <c r="Q114" s="54" t="s">
        <v>5498</v>
      </c>
      <c r="R114" s="109" t="s">
        <v>2033</v>
      </c>
      <c r="S114" s="99" t="s">
        <v>360</v>
      </c>
      <c r="T114" s="10" t="str">
        <f aca="false">IF($E114="","",IF(ISERROR(SEARCH("@",$R114)),IF(LEFT($E114,4)="BG-X","EG",IF(LEFT($E114,2)="BG","G",IF(LEFT($E114,4)="BT-X",IF(LEN($E114)-LEN(SUBSTITUTE($E114,"-",))&gt;2,"","E"),IF(LEN($E114)-LEN(SUBSTITUTE($E114,"-",))&gt;1,"","E")))),"A"))</f>
        <v>A</v>
      </c>
      <c r="U114" s="99" t="s">
        <v>95</v>
      </c>
      <c r="V114" s="99"/>
      <c r="W114" s="315"/>
      <c r="X114" s="38"/>
      <c r="Y114" s="10" t="str">
        <f aca="false">IF(AH114=Y$4,"X","-")</f>
        <v>-</v>
      </c>
      <c r="Z114" s="10" t="str">
        <f aca="false">IF(Y114="X","X",IF($AH114=Z$4,"X","-"))</f>
        <v>X</v>
      </c>
      <c r="AA114" s="10" t="str">
        <f aca="false">IF(Z114="X","X",IF($AH114=AA$4,"X","-"))</f>
        <v>X</v>
      </c>
      <c r="AB114" s="10" t="str">
        <f aca="false">IF(AA114="X","X",IF($AH114=AB$4,"X","-"))</f>
        <v>X</v>
      </c>
      <c r="AC114" s="10" t="str">
        <f aca="false">IF(AB114="X","X",IF($AH114=AC$4,"X","-"))</f>
        <v>X</v>
      </c>
      <c r="AD114" s="10" t="str">
        <f aca="false">IF(AC114="X","X",IF($AH114=AD$4,"X","-"))</f>
        <v>X</v>
      </c>
      <c r="AE114" s="10" t="str">
        <f aca="false">IF(AD114="X","X",IF($AH114=AE$4,"X","-"))</f>
        <v>X</v>
      </c>
      <c r="AF114" s="38"/>
      <c r="AG114" s="10" t="s">
        <v>25</v>
      </c>
      <c r="AH114" s="110" t="s">
        <v>25</v>
      </c>
      <c r="AI114" s="38"/>
      <c r="AJ114" s="13" t="str">
        <f aca="false">IF(ISERROR(FIND("/",R114)),R114,LEFT(R114,FIND(CHAR(1),SUBSTITUTE(R114,"/",CHAR(1),LEN(R114)-LEN(SUBSTITUTE(R114,"/",""))))-1))</f>
        <v>/rsm:CrossIndustryInvoice/rsm:SupplyChainTradeTransaction/ram:ApplicableHeaderTradeAgreement/ram:BuyerTradeParty/ram:URIUniversalCommunication/ram:URIID</v>
      </c>
      <c r="AK114" s="13" t="str">
        <f aca="false">IF(ISERROR(FIND("/",R114)),R114,MID(R114, FIND(CHAR(1),SUBSTITUTE(R114,"/",CHAR(1), LEN(R114)-LEN(SUBSTITUTE(R114,"/","")))), LEN(R114)))</f>
        <v>/@schemeID</v>
      </c>
      <c r="AL114" s="14" t="n">
        <f aca="false">COUNTIFS(R$4:R114,AJ114)</f>
        <v>1</v>
      </c>
      <c r="AM114" s="1"/>
      <c r="AN114" s="236" t="str">
        <f aca="false">D114</f>
        <v>SCT_HTA</v>
      </c>
      <c r="AO114" s="237" t="str">
        <f aca="false">E114</f>
        <v>BT-49-1</v>
      </c>
      <c r="AP114" s="238" t="str">
        <f aca="false">IF(F114="","",F114)</f>
        <v>BT-49-1</v>
      </c>
      <c r="AQ114" s="99" t="n">
        <f aca="false">LEN(BB114)-LEN(SUBSTITUTE(BB114,"/",""))-1</f>
        <v>6</v>
      </c>
      <c r="AR114" s="99" t="str">
        <f aca="false">H114</f>
        <v>1..1</v>
      </c>
      <c r="AS114" s="139" t="s">
        <v>361</v>
      </c>
      <c r="AT114" s="97" t="s">
        <v>2034</v>
      </c>
      <c r="AU114" s="98" t="s">
        <v>1836</v>
      </c>
      <c r="AV114" s="98"/>
      <c r="AW114" s="98"/>
      <c r="AX114" s="97"/>
      <c r="AY114" s="99" t="str">
        <f aca="false">O114</f>
        <v>1..1</v>
      </c>
      <c r="AZ114" s="100" t="str">
        <f aca="false">P114</f>
        <v>1..1</v>
      </c>
      <c r="BA114" s="54" t="str">
        <f aca="false">Q114</f>
        <v>/rsm:CrossIndustryInvoice
/rsm:SupplyChainTradeTransaction
/ram:ApplicableHeaderTradeAgreement
/ram:BuyerTradeParty
/ram:URIUniversalCommunication
/ram:URIID
/@schemeID</v>
      </c>
      <c r="BB114" s="109" t="str">
        <f aca="false">R114</f>
        <v>/rsm:CrossIndustryInvoice/rsm:SupplyChainTradeTransaction/ram:ApplicableHeaderTradeAgreement/ram:BuyerTradeParty/ram:URIUniversalCommunication/ram:URIID/@schemeID</v>
      </c>
      <c r="BC114" s="99" t="str">
        <f aca="false">IF(S114="","",S114)</f>
        <v>S</v>
      </c>
      <c r="BD114" s="10" t="str">
        <f aca="false">IF(T114="","",T114)</f>
        <v>A</v>
      </c>
      <c r="BE114" s="99" t="str">
        <f aca="false">IF(U114="","",U114)</f>
        <v>0..1</v>
      </c>
      <c r="BF114" s="99" t="str">
        <f aca="false">IF(V114="","",V114)</f>
        <v/>
      </c>
      <c r="BG114" s="315" t="str">
        <f aca="false">IF(W114="","",W114)</f>
        <v/>
      </c>
      <c r="BH114" s="6"/>
      <c r="BI114" s="10" t="str">
        <f aca="false">Y114</f>
        <v>-</v>
      </c>
      <c r="BJ114" s="10" t="str">
        <f aca="false">Z114</f>
        <v>X</v>
      </c>
      <c r="BK114" s="10" t="str">
        <f aca="false">AA114</f>
        <v>X</v>
      </c>
      <c r="BL114" s="10" t="str">
        <f aca="false">AB114</f>
        <v>X</v>
      </c>
      <c r="BM114" s="10" t="str">
        <f aca="false">AC114</f>
        <v>X</v>
      </c>
      <c r="BN114" s="10" t="str">
        <f aca="false">AD114</f>
        <v>X</v>
      </c>
      <c r="BO114" s="10" t="str">
        <f aca="false">AE114</f>
        <v>X</v>
      </c>
      <c r="BP114" s="6"/>
      <c r="BQ114" s="10" t="str">
        <f aca="false">AG114</f>
        <v>BASIC WL</v>
      </c>
      <c r="BR114" s="110" t="str">
        <f aca="false">AH114</f>
        <v>BASIC WL</v>
      </c>
      <c r="BS114" s="47"/>
      <c r="BT114" s="49" t="s">
        <v>6862</v>
      </c>
    </row>
    <row r="115" s="53" customFormat="true" ht="85.5" hidden="false" customHeight="false" outlineLevel="0" collapsed="false">
      <c r="A115" s="58" t="str">
        <f aca="false">IF(OR(T115="E",T115="A"),"YES","NO")</f>
        <v>NO</v>
      </c>
      <c r="B115" s="58"/>
      <c r="C115" s="58"/>
      <c r="D115" s="236" t="s">
        <v>5302</v>
      </c>
      <c r="E115" s="241" t="s">
        <v>2035</v>
      </c>
      <c r="F115" s="242"/>
      <c r="G115" s="172" t="n">
        <f aca="false">LEN(R115)-LEN(SUBSTITUTE(R115,"/",""))-1</f>
        <v>4</v>
      </c>
      <c r="H115" s="172" t="s">
        <v>95</v>
      </c>
      <c r="I115" s="181" t="s">
        <v>5499</v>
      </c>
      <c r="J115" s="173" t="s">
        <v>2036</v>
      </c>
      <c r="K115" s="174"/>
      <c r="L115" s="174"/>
      <c r="M115" s="174"/>
      <c r="N115" s="173"/>
      <c r="O115" s="175" t="s">
        <v>95</v>
      </c>
      <c r="P115" s="175" t="str">
        <f aca="false">O115</f>
        <v>0..1</v>
      </c>
      <c r="Q115" s="176" t="s">
        <v>5500</v>
      </c>
      <c r="R115" s="177" t="s">
        <v>2037</v>
      </c>
      <c r="S115" s="172"/>
      <c r="T115" s="178" t="str">
        <f aca="false">IF($E115="","",IF(ISERROR(SEARCH("@",$R115)),IF(LEFT($E115,4)="BG-X","EG",IF(LEFT($E115,2)="BG","G",IF(LEFT($E115,4)="BT-X",IF(LEN($E115)-LEN(SUBSTITUTE($E115,"-",))&gt;2,"","E"),IF(LEN($E115)-LEN(SUBSTITUTE($E115,"-",))&gt;1,"","E")))),"A"))</f>
        <v/>
      </c>
      <c r="U115" s="172" t="s">
        <v>112</v>
      </c>
      <c r="V115" s="172"/>
      <c r="W115" s="365"/>
      <c r="X115" s="38"/>
      <c r="Y115" s="178" t="str">
        <f aca="false">IF(AH115=Y$4,"X","-")</f>
        <v>-</v>
      </c>
      <c r="Z115" s="178" t="str">
        <f aca="false">IF(Y115="X","X",IF($AH115=Z$4,"X","-"))</f>
        <v>X</v>
      </c>
      <c r="AA115" s="178" t="str">
        <f aca="false">IF(Z115="X","X",IF($AH115=AA$4,"X","-"))</f>
        <v>X</v>
      </c>
      <c r="AB115" s="178" t="str">
        <f aca="false">IF(AA115="X","X",IF($AH115=AB$4,"X","-"))</f>
        <v>X</v>
      </c>
      <c r="AC115" s="178" t="str">
        <f aca="false">IF(AB115="X","X",IF($AH115=AC$4,"X","-"))</f>
        <v>X</v>
      </c>
      <c r="AD115" s="178" t="str">
        <f aca="false">IF(AC115="X","X",IF($AH115=AD$4,"X","-"))</f>
        <v>X</v>
      </c>
      <c r="AE115" s="178" t="str">
        <f aca="false">IF(AD115="X","X",IF($AH115=AE$4,"X","-"))</f>
        <v>X</v>
      </c>
      <c r="AF115" s="38"/>
      <c r="AG115" s="178" t="s">
        <v>25</v>
      </c>
      <c r="AH115" s="178" t="s">
        <v>25</v>
      </c>
      <c r="AI115" s="38"/>
      <c r="AJ115" s="13" t="str">
        <f aca="false">IF(ISERROR(FIND("/",R115)),R115,LEFT(R115,FIND(CHAR(1),SUBSTITUTE(R115,"/",CHAR(1),LEN(R115)-LEN(SUBSTITUTE(R115,"/",""))))-1))</f>
        <v>/rsm:CrossIndustryInvoice/rsm:SupplyChainTradeTransaction/ram:ApplicableHeaderTradeAgreement/ram:BuyerTradeParty</v>
      </c>
      <c r="AK115" s="13" t="str">
        <f aca="false">IF(ISERROR(FIND("/",R115)),R115,MID(R115, FIND(CHAR(1),SUBSTITUTE(R115,"/",CHAR(1), LEN(R115)-LEN(SUBSTITUTE(R115,"/","")))), LEN(R115)))</f>
        <v>/ram:SpecifiedTaxRegistration</v>
      </c>
      <c r="AL115" s="14" t="n">
        <f aca="false">COUNTIFS(R$4:R115,AJ115)</f>
        <v>1</v>
      </c>
      <c r="AM115" s="1"/>
      <c r="AN115" s="236" t="str">
        <f aca="false">D115</f>
        <v>SCT_HTA</v>
      </c>
      <c r="AO115" s="241" t="str">
        <f aca="false">E115</f>
        <v>BT-48-00</v>
      </c>
      <c r="AP115" s="242" t="str">
        <f aca="false">IF(F115="","",F115)</f>
        <v/>
      </c>
      <c r="AQ115" s="172" t="n">
        <f aca="false">LEN(BB115)-LEN(SUBSTITUTE(BB115,"/",""))-1</f>
        <v>4</v>
      </c>
      <c r="AR115" s="172" t="str">
        <f aca="false">H115</f>
        <v>0..1</v>
      </c>
      <c r="AS115" s="181" t="s">
        <v>5501</v>
      </c>
      <c r="AT115" s="173"/>
      <c r="AU115" s="174"/>
      <c r="AV115" s="174"/>
      <c r="AW115" s="174"/>
      <c r="AX115" s="173"/>
      <c r="AY115" s="175" t="str">
        <f aca="false">O115</f>
        <v>0..1</v>
      </c>
      <c r="AZ115" s="175" t="str">
        <f aca="false">P115</f>
        <v>0..1</v>
      </c>
      <c r="BA115" s="176" t="str">
        <f aca="false">Q115</f>
        <v>/rsm:CrossIndustryInvoice
/rsm:SupplyChainTradeTransaction
/ram:ApplicableHeaderTradeAgreement
/ram:BuyerTradeParty
/ram:SpecifiedTaxRegistration</v>
      </c>
      <c r="BB115" s="177" t="str">
        <f aca="false">R115</f>
        <v>/rsm:CrossIndustryInvoice/rsm:SupplyChainTradeTransaction/ram:ApplicableHeaderTradeAgreement/ram:BuyerTradeParty/ram:SpecifiedTaxRegistration</v>
      </c>
      <c r="BC115" s="172" t="str">
        <f aca="false">IF(S115="","",S115)</f>
        <v/>
      </c>
      <c r="BD115" s="178" t="str">
        <f aca="false">IF(T115="","",T115)</f>
        <v/>
      </c>
      <c r="BE115" s="172" t="str">
        <f aca="false">IF(U115="","",U115)</f>
        <v>0..n</v>
      </c>
      <c r="BF115" s="172" t="str">
        <f aca="false">IF(V115="","",V115)</f>
        <v/>
      </c>
      <c r="BG115" s="365" t="str">
        <f aca="false">IF(W115="","",W115)</f>
        <v/>
      </c>
      <c r="BH115" s="6"/>
      <c r="BI115" s="178" t="str">
        <f aca="false">Y115</f>
        <v>-</v>
      </c>
      <c r="BJ115" s="178" t="str">
        <f aca="false">Z115</f>
        <v>X</v>
      </c>
      <c r="BK115" s="178" t="str">
        <f aca="false">AA115</f>
        <v>X</v>
      </c>
      <c r="BL115" s="178" t="str">
        <f aca="false">AB115</f>
        <v>X</v>
      </c>
      <c r="BM115" s="178" t="str">
        <f aca="false">AC115</f>
        <v>X</v>
      </c>
      <c r="BN115" s="178" t="str">
        <f aca="false">AD115</f>
        <v>X</v>
      </c>
      <c r="BO115" s="178" t="str">
        <f aca="false">AE115</f>
        <v>X</v>
      </c>
      <c r="BP115" s="6"/>
      <c r="BQ115" s="178" t="str">
        <f aca="false">AG115</f>
        <v>BASIC WL</v>
      </c>
      <c r="BR115" s="178" t="str">
        <f aca="false">AH115</f>
        <v>BASIC WL</v>
      </c>
      <c r="BS115" s="47"/>
      <c r="BT115" s="49" t="s">
        <v>6862</v>
      </c>
    </row>
    <row r="116" s="53" customFormat="true" ht="89.25" hidden="false" customHeight="false" outlineLevel="0" collapsed="false">
      <c r="A116" s="58" t="str">
        <f aca="false">IF(OR(T116="E",T116="A"),"YES","NO")</f>
        <v>YES</v>
      </c>
      <c r="B116" s="58"/>
      <c r="C116" s="58"/>
      <c r="D116" s="236" t="s">
        <v>5302</v>
      </c>
      <c r="E116" s="237" t="s">
        <v>2038</v>
      </c>
      <c r="F116" s="238" t="s">
        <v>2038</v>
      </c>
      <c r="G116" s="99" t="n">
        <f aca="false">LEN(R116)-LEN(SUBSTITUTE(R116,"/",""))-1</f>
        <v>5</v>
      </c>
      <c r="H116" s="99" t="s">
        <v>95</v>
      </c>
      <c r="I116" s="97" t="s">
        <v>2039</v>
      </c>
      <c r="J116" s="97" t="s">
        <v>2040</v>
      </c>
      <c r="K116" s="98" t="s">
        <v>2041</v>
      </c>
      <c r="L116" s="98" t="s">
        <v>2042</v>
      </c>
      <c r="M116" s="98" t="s">
        <v>2043</v>
      </c>
      <c r="N116" s="97" t="s">
        <v>137</v>
      </c>
      <c r="O116" s="99" t="s">
        <v>88</v>
      </c>
      <c r="P116" s="100" t="str">
        <f aca="false">O116</f>
        <v>1..1</v>
      </c>
      <c r="Q116" s="54" t="s">
        <v>5502</v>
      </c>
      <c r="R116" s="109" t="s">
        <v>2044</v>
      </c>
      <c r="S116" s="99" t="s">
        <v>139</v>
      </c>
      <c r="T116" s="10" t="str">
        <f aca="false">IF($E116="","",IF(ISERROR(SEARCH("@",$R116)),IF(LEFT($E116,4)="BG-X","EG",IF(LEFT($E116,2)="BG","G",IF(LEFT($E116,4)="BT-X",IF(LEN($E116)-LEN(SUBSTITUTE($E116,"-",))&gt;2,"","E"),IF(LEN($E116)-LEN(SUBSTITUTE($E116,"-",))&gt;1,"","E")))),"A"))</f>
        <v>E</v>
      </c>
      <c r="U116" s="99" t="s">
        <v>95</v>
      </c>
      <c r="V116" s="99"/>
      <c r="W116" s="315" t="s">
        <v>2045</v>
      </c>
      <c r="X116" s="38"/>
      <c r="Y116" s="10" t="str">
        <f aca="false">IF(AH116=Y$4,"X","-")</f>
        <v>-</v>
      </c>
      <c r="Z116" s="10" t="str">
        <f aca="false">IF(Y116="X","X",IF($AH116=Z$4,"X","-"))</f>
        <v>X</v>
      </c>
      <c r="AA116" s="10" t="str">
        <f aca="false">IF(Z116="X","X",IF($AH116=AA$4,"X","-"))</f>
        <v>X</v>
      </c>
      <c r="AB116" s="10" t="str">
        <f aca="false">IF(AA116="X","X",IF($AH116=AB$4,"X","-"))</f>
        <v>X</v>
      </c>
      <c r="AC116" s="10" t="str">
        <f aca="false">IF(AB116="X","X",IF($AH116=AC$4,"X","-"))</f>
        <v>X</v>
      </c>
      <c r="AD116" s="10" t="str">
        <f aca="false">IF(AC116="X","X",IF($AH116=AD$4,"X","-"))</f>
        <v>X</v>
      </c>
      <c r="AE116" s="10" t="str">
        <f aca="false">IF(AD116="X","X",IF($AH116=AE$4,"X","-"))</f>
        <v>X</v>
      </c>
      <c r="AF116" s="38"/>
      <c r="AG116" s="10" t="s">
        <v>25</v>
      </c>
      <c r="AH116" s="110" t="s">
        <v>25</v>
      </c>
      <c r="AI116" s="38"/>
      <c r="AJ116" s="13" t="str">
        <f aca="false">IF(ISERROR(FIND("/",R116)),R116,LEFT(R116,FIND(CHAR(1),SUBSTITUTE(R116,"/",CHAR(1),LEN(R116)-LEN(SUBSTITUTE(R116,"/",""))))-1))</f>
        <v>/rsm:CrossIndustryInvoice/rsm:SupplyChainTradeTransaction/ram:ApplicableHeaderTradeAgreement/ram:BuyerTradeParty/ram:SpecifiedTaxRegistration</v>
      </c>
      <c r="AK116" s="13" t="str">
        <f aca="false">IF(ISERROR(FIND("/",R116)),R116,MID(R116, FIND(CHAR(1),SUBSTITUTE(R116,"/",CHAR(1), LEN(R116)-LEN(SUBSTITUTE(R116,"/","")))), LEN(R116)))</f>
        <v>/ram:ID</v>
      </c>
      <c r="AL116" s="14" t="n">
        <f aca="false">COUNTIFS(R$4:R116,AJ116)</f>
        <v>1</v>
      </c>
      <c r="AM116" s="1"/>
      <c r="AN116" s="236" t="str">
        <f aca="false">D116</f>
        <v>SCT_HTA</v>
      </c>
      <c r="AO116" s="237" t="str">
        <f aca="false">E116</f>
        <v>BT-48</v>
      </c>
      <c r="AP116" s="238" t="str">
        <f aca="false">IF(F116="","",F116)</f>
        <v>BT-48</v>
      </c>
      <c r="AQ116" s="99" t="n">
        <f aca="false">LEN(BB116)-LEN(SUBSTITUTE(BB116,"/",""))-1</f>
        <v>5</v>
      </c>
      <c r="AR116" s="99" t="str">
        <f aca="false">H116</f>
        <v>0..1</v>
      </c>
      <c r="AS116" s="97" t="s">
        <v>2046</v>
      </c>
      <c r="AT116" s="97" t="s">
        <v>2047</v>
      </c>
      <c r="AU116" s="98" t="s">
        <v>1848</v>
      </c>
      <c r="AV116" s="98" t="s">
        <v>2048</v>
      </c>
      <c r="AW116" s="98" t="s">
        <v>2049</v>
      </c>
      <c r="AX116" s="97" t="s">
        <v>2190</v>
      </c>
      <c r="AY116" s="99" t="str">
        <f aca="false">O116</f>
        <v>1..1</v>
      </c>
      <c r="AZ116" s="100" t="str">
        <f aca="false">P116</f>
        <v>1..1</v>
      </c>
      <c r="BA116" s="54" t="str">
        <f aca="false">Q116</f>
        <v>/rsm:CrossIndustryInvoice
/rsm:SupplyChainTradeTransaction
/ram:ApplicableHeaderTradeAgreement
/ram:BuyerTradeParty
/ram:SpecifiedTaxRegistration
/ram:ID</v>
      </c>
      <c r="BB116" s="109" t="str">
        <f aca="false">R116</f>
        <v>/rsm:CrossIndustryInvoice/rsm:SupplyChainTradeTransaction/ram:ApplicableHeaderTradeAgreement/ram:BuyerTradeParty/ram:SpecifiedTaxRegistration/ram:ID</v>
      </c>
      <c r="BC116" s="99" t="str">
        <f aca="false">IF(S116="","",S116)</f>
        <v>I</v>
      </c>
      <c r="BD116" s="10" t="str">
        <f aca="false">IF(T116="","",T116)</f>
        <v>E</v>
      </c>
      <c r="BE116" s="99" t="str">
        <f aca="false">IF(U116="","",U116)</f>
        <v>0..1</v>
      </c>
      <c r="BF116" s="99" t="str">
        <f aca="false">IF(V116="","",V116)</f>
        <v/>
      </c>
      <c r="BG116" s="315" t="str">
        <f aca="false">IF(W116="","",W116)</f>
        <v>@schemeID="VA"</v>
      </c>
      <c r="BH116" s="6"/>
      <c r="BI116" s="10" t="str">
        <f aca="false">Y116</f>
        <v>-</v>
      </c>
      <c r="BJ116" s="10" t="str">
        <f aca="false">Z116</f>
        <v>X</v>
      </c>
      <c r="BK116" s="10" t="str">
        <f aca="false">AA116</f>
        <v>X</v>
      </c>
      <c r="BL116" s="10" t="str">
        <f aca="false">AB116</f>
        <v>X</v>
      </c>
      <c r="BM116" s="10" t="str">
        <f aca="false">AC116</f>
        <v>X</v>
      </c>
      <c r="BN116" s="10" t="str">
        <f aca="false">AD116</f>
        <v>X</v>
      </c>
      <c r="BO116" s="10" t="str">
        <f aca="false">AE116</f>
        <v>X</v>
      </c>
      <c r="BP116" s="6"/>
      <c r="BQ116" s="10" t="str">
        <f aca="false">AG116</f>
        <v>BASIC WL</v>
      </c>
      <c r="BR116" s="110" t="str">
        <f aca="false">AH116</f>
        <v>BASIC WL</v>
      </c>
      <c r="BS116" s="47"/>
      <c r="BT116" s="49" t="s">
        <v>6862</v>
      </c>
    </row>
    <row r="117" s="53" customFormat="true" ht="102" hidden="false" customHeight="false" outlineLevel="0" collapsed="false">
      <c r="A117" s="58" t="str">
        <f aca="false">IF(OR(T117="E",T117="A"),"YES","NO")</f>
        <v>YES</v>
      </c>
      <c r="B117" s="58"/>
      <c r="C117" s="58"/>
      <c r="D117" s="236" t="s">
        <v>5302</v>
      </c>
      <c r="E117" s="237" t="s">
        <v>2050</v>
      </c>
      <c r="F117" s="238" t="s">
        <v>2050</v>
      </c>
      <c r="G117" s="99" t="n">
        <f aca="false">LEN(R117)-LEN(SUBSTITUTE(R117,"/",""))-1</f>
        <v>6</v>
      </c>
      <c r="H117" s="99" t="s">
        <v>88</v>
      </c>
      <c r="I117" s="139" t="s">
        <v>1139</v>
      </c>
      <c r="J117" s="97" t="s">
        <v>5503</v>
      </c>
      <c r="K117" s="98" t="s">
        <v>5086</v>
      </c>
      <c r="L117" s="98"/>
      <c r="M117" s="98" t="s">
        <v>2045</v>
      </c>
      <c r="N117" s="97" t="s">
        <v>358</v>
      </c>
      <c r="O117" s="99" t="s">
        <v>88</v>
      </c>
      <c r="P117" s="100" t="str">
        <f aca="false">O117</f>
        <v>1..1</v>
      </c>
      <c r="Q117" s="54" t="s">
        <v>5504</v>
      </c>
      <c r="R117" s="109" t="s">
        <v>2051</v>
      </c>
      <c r="S117" s="99" t="s">
        <v>360</v>
      </c>
      <c r="T117" s="10" t="str">
        <f aca="false">IF($E117="","",IF(ISERROR(SEARCH("@",$R117)),IF(LEFT($E117,4)="BG-X","EG",IF(LEFT($E117,2)="BG","G",IF(LEFT($E117,4)="BT-X",IF(LEN($E117)-LEN(SUBSTITUTE($E117,"-",))&gt;2,"","E"),IF(LEN($E117)-LEN(SUBSTITUTE($E117,"-",))&gt;1,"","E")))),"A"))</f>
        <v>A</v>
      </c>
      <c r="U117" s="99" t="s">
        <v>95</v>
      </c>
      <c r="V117" s="99"/>
      <c r="W117" s="315" t="s">
        <v>2045</v>
      </c>
      <c r="X117" s="38"/>
      <c r="Y117" s="10" t="str">
        <f aca="false">IF(AH117=Y$4,"X","-")</f>
        <v>-</v>
      </c>
      <c r="Z117" s="10" t="str">
        <f aca="false">IF(Y117="X","X",IF($AH117=Z$4,"X","-"))</f>
        <v>X</v>
      </c>
      <c r="AA117" s="10" t="str">
        <f aca="false">IF(Z117="X","X",IF($AH117=AA$4,"X","-"))</f>
        <v>X</v>
      </c>
      <c r="AB117" s="10" t="str">
        <f aca="false">IF(AA117="X","X",IF($AH117=AB$4,"X","-"))</f>
        <v>X</v>
      </c>
      <c r="AC117" s="10" t="str">
        <f aca="false">IF(AB117="X","X",IF($AH117=AC$4,"X","-"))</f>
        <v>X</v>
      </c>
      <c r="AD117" s="10" t="str">
        <f aca="false">IF(AC117="X","X",IF($AH117=AD$4,"X","-"))</f>
        <v>X</v>
      </c>
      <c r="AE117" s="10" t="str">
        <f aca="false">IF(AD117="X","X",IF($AH117=AE$4,"X","-"))</f>
        <v>X</v>
      </c>
      <c r="AF117" s="38"/>
      <c r="AG117" s="10" t="s">
        <v>25</v>
      </c>
      <c r="AH117" s="110" t="s">
        <v>25</v>
      </c>
      <c r="AI117" s="38"/>
      <c r="AJ117" s="13" t="str">
        <f aca="false">IF(ISERROR(FIND("/",R117)),R117,LEFT(R117,FIND(CHAR(1),SUBSTITUTE(R117,"/",CHAR(1),LEN(R117)-LEN(SUBSTITUTE(R117,"/",""))))-1))</f>
        <v>/rsm:CrossIndustryInvoice/rsm:SupplyChainTradeTransaction/ram:ApplicableHeaderTradeAgreement/ram:BuyerTradeParty/ram:SpecifiedTaxRegistration/ram:ID</v>
      </c>
      <c r="AK117" s="13" t="str">
        <f aca="false">IF(ISERROR(FIND("/",R117)),R117,MID(R117, FIND(CHAR(1),SUBSTITUTE(R117,"/",CHAR(1), LEN(R117)-LEN(SUBSTITUTE(R117,"/","")))), LEN(R117)))</f>
        <v>/@schemeID</v>
      </c>
      <c r="AL117" s="14" t="n">
        <f aca="false">COUNTIFS(R$4:R117,AJ117)</f>
        <v>1</v>
      </c>
      <c r="AM117" s="1"/>
      <c r="AN117" s="236" t="str">
        <f aca="false">D117</f>
        <v>SCT_HTA</v>
      </c>
      <c r="AO117" s="237" t="str">
        <f aca="false">E117</f>
        <v>BT-48-0</v>
      </c>
      <c r="AP117" s="238" t="str">
        <f aca="false">IF(F117="","",F117)</f>
        <v>BT-48-0</v>
      </c>
      <c r="AQ117" s="99" t="n">
        <f aca="false">LEN(BB117)-LEN(SUBSTITUTE(BB117,"/",""))-1</f>
        <v>6</v>
      </c>
      <c r="AR117" s="99" t="str">
        <f aca="false">H117</f>
        <v>1..1</v>
      </c>
      <c r="AS117" s="139" t="s">
        <v>361</v>
      </c>
      <c r="AT117" s="97" t="s">
        <v>5505</v>
      </c>
      <c r="AU117" s="98" t="s">
        <v>5410</v>
      </c>
      <c r="AV117" s="98"/>
      <c r="AW117" s="98" t="s">
        <v>5410</v>
      </c>
      <c r="AX117" s="97"/>
      <c r="AY117" s="99" t="str">
        <f aca="false">O117</f>
        <v>1..1</v>
      </c>
      <c r="AZ117" s="100" t="str">
        <f aca="false">P117</f>
        <v>1..1</v>
      </c>
      <c r="BA117" s="54" t="str">
        <f aca="false">Q117</f>
        <v>/rsm:CrossIndustryInvoice
/rsm:SupplyChainTradeTransaction
/ram:ApplicableHeaderTradeAgreement
/ram:BuyerTradeParty
/ram:SpecifiedTaxRegistration
/ram:ID
/@schemeID</v>
      </c>
      <c r="BB117" s="109" t="str">
        <f aca="false">R117</f>
        <v>/rsm:CrossIndustryInvoice/rsm:SupplyChainTradeTransaction/ram:ApplicableHeaderTradeAgreement/ram:BuyerTradeParty/ram:SpecifiedTaxRegistration/ram:ID/@schemeID</v>
      </c>
      <c r="BC117" s="99" t="str">
        <f aca="false">IF(S117="","",S117)</f>
        <v>S</v>
      </c>
      <c r="BD117" s="10" t="str">
        <f aca="false">IF(T117="","",T117)</f>
        <v>A</v>
      </c>
      <c r="BE117" s="99" t="str">
        <f aca="false">IF(U117="","",U117)</f>
        <v>0..1</v>
      </c>
      <c r="BF117" s="99" t="str">
        <f aca="false">IF(V117="","",V117)</f>
        <v/>
      </c>
      <c r="BG117" s="315" t="str">
        <f aca="false">IF(W117="","",W117)</f>
        <v>@schemeID="VA"</v>
      </c>
      <c r="BH117" s="6"/>
      <c r="BI117" s="10" t="str">
        <f aca="false">Y117</f>
        <v>-</v>
      </c>
      <c r="BJ117" s="10" t="str">
        <f aca="false">Z117</f>
        <v>X</v>
      </c>
      <c r="BK117" s="10" t="str">
        <f aca="false">AA117</f>
        <v>X</v>
      </c>
      <c r="BL117" s="10" t="str">
        <f aca="false">AB117</f>
        <v>X</v>
      </c>
      <c r="BM117" s="10" t="str">
        <f aca="false">AC117</f>
        <v>X</v>
      </c>
      <c r="BN117" s="10" t="str">
        <f aca="false">AD117</f>
        <v>X</v>
      </c>
      <c r="BO117" s="10" t="str">
        <f aca="false">AE117</f>
        <v>X</v>
      </c>
      <c r="BP117" s="6"/>
      <c r="BQ117" s="10" t="str">
        <f aca="false">AG117</f>
        <v>BASIC WL</v>
      </c>
      <c r="BR117" s="110" t="str">
        <f aca="false">AH117</f>
        <v>BASIC WL</v>
      </c>
      <c r="BS117" s="47"/>
      <c r="BT117" s="49" t="s">
        <v>6862</v>
      </c>
    </row>
    <row r="118" s="53" customFormat="true" ht="85.5" hidden="false" customHeight="false" outlineLevel="0" collapsed="false">
      <c r="A118" s="58" t="str">
        <f aca="false">IF(OR(T118="E",T118="A"),"YES","NO")</f>
        <v>NO</v>
      </c>
      <c r="B118" s="58"/>
      <c r="C118" s="58"/>
      <c r="D118" s="231" t="s">
        <v>5302</v>
      </c>
      <c r="E118" s="239" t="s">
        <v>2276</v>
      </c>
      <c r="F118" s="240" t="s">
        <v>2276</v>
      </c>
      <c r="G118" s="156" t="n">
        <f aca="false">LEN(R118)-LEN(SUBSTITUTE(R118,"/",""))-1</f>
        <v>3</v>
      </c>
      <c r="H118" s="156" t="s">
        <v>95</v>
      </c>
      <c r="I118" s="158" t="s">
        <v>2277</v>
      </c>
      <c r="J118" s="158" t="s">
        <v>2278</v>
      </c>
      <c r="K118" s="159"/>
      <c r="L118" s="159" t="s">
        <v>2279</v>
      </c>
      <c r="M118" s="159"/>
      <c r="N118" s="158"/>
      <c r="O118" s="160" t="s">
        <v>95</v>
      </c>
      <c r="P118" s="156" t="str">
        <f aca="false">O118</f>
        <v>0..1</v>
      </c>
      <c r="Q118" s="161" t="s">
        <v>5696</v>
      </c>
      <c r="R118" s="162" t="s">
        <v>2280</v>
      </c>
      <c r="S118" s="156"/>
      <c r="T118" s="163" t="str">
        <f aca="false">IF($E118="","",IF(ISERROR(SEARCH("@",$R118)),IF(LEFT($E118,4)="BG-X","EG",IF(LEFT($E118,2)="BG","G",IF(LEFT($E118,4)="BT-X",IF(LEN($E118)-LEN(SUBSTITUTE($E118,"-",))&gt;2,"","E"),IF(LEN($E118)-LEN(SUBSTITUTE($E118,"-",))&gt;1,"","E")))),"A"))</f>
        <v>G</v>
      </c>
      <c r="U118" s="156" t="s">
        <v>95</v>
      </c>
      <c r="V118" s="156"/>
      <c r="W118" s="364"/>
      <c r="X118" s="38"/>
      <c r="Y118" s="163" t="str">
        <f aca="false">IF(AH118=Y$4,"X","-")</f>
        <v>-</v>
      </c>
      <c r="Z118" s="163" t="str">
        <f aca="false">IF(Y118="X","X",IF($AH118=Z$4,"X","-"))</f>
        <v>X</v>
      </c>
      <c r="AA118" s="163" t="str">
        <f aca="false">IF(Z118="X","X",IF($AH118=AA$4,"X","-"))</f>
        <v>X</v>
      </c>
      <c r="AB118" s="163" t="str">
        <f aca="false">IF(AA118="X","X",IF($AH118=AB$4,"X","-"))</f>
        <v>X</v>
      </c>
      <c r="AC118" s="163" t="str">
        <f aca="false">IF(AB118="X","X",IF($AH118=AC$4,"X","-"))</f>
        <v>X</v>
      </c>
      <c r="AD118" s="163" t="str">
        <f aca="false">IF(AC118="X","X",IF($AH118=AD$4,"X","-"))</f>
        <v>X</v>
      </c>
      <c r="AE118" s="163" t="str">
        <f aca="false">IF(AD118="X","X",IF($AH118=AE$4,"X","-"))</f>
        <v>X</v>
      </c>
      <c r="AF118" s="38"/>
      <c r="AG118" s="163" t="s">
        <v>25</v>
      </c>
      <c r="AH118" s="163" t="s">
        <v>25</v>
      </c>
      <c r="AI118" s="38"/>
      <c r="AJ118" s="13" t="str">
        <f aca="false">IF(ISERROR(FIND("/",R118)),R118,LEFT(R118,FIND(CHAR(1),SUBSTITUTE(R118,"/",CHAR(1),LEN(R118)-LEN(SUBSTITUTE(R118,"/",""))))-1))</f>
        <v>/rsm:CrossIndustryInvoice/rsm:SupplyChainTradeTransaction/ram:ApplicableHeaderTradeAgreement</v>
      </c>
      <c r="AK118" s="13" t="str">
        <f aca="false">IF(ISERROR(FIND("/",R118)),R118,MID(R118, FIND(CHAR(1),SUBSTITUTE(R118,"/",CHAR(1), LEN(R118)-LEN(SUBSTITUTE(R118,"/","")))), LEN(R118)))</f>
        <v>/ram:SellerTaxRepresentativeTradeParty</v>
      </c>
      <c r="AL118" s="14" t="n">
        <f aca="false">COUNTIFS(R$4:R118,AJ118)</f>
        <v>1</v>
      </c>
      <c r="AM118" s="1"/>
      <c r="AN118" s="231" t="str">
        <f aca="false">D118</f>
        <v>SCT_HTA</v>
      </c>
      <c r="AO118" s="239" t="str">
        <f aca="false">E118</f>
        <v>BG-11</v>
      </c>
      <c r="AP118" s="240" t="str">
        <f aca="false">IF(F118="","",F118)</f>
        <v>BG-11</v>
      </c>
      <c r="AQ118" s="156" t="n">
        <f aca="false">LEN(BB118)-LEN(SUBSTITUTE(BB118,"/",""))-1</f>
        <v>3</v>
      </c>
      <c r="AR118" s="156" t="str">
        <f aca="false">H118</f>
        <v>0..1</v>
      </c>
      <c r="AS118" s="158" t="s">
        <v>2281</v>
      </c>
      <c r="AT118" s="158" t="s">
        <v>2282</v>
      </c>
      <c r="AU118" s="159"/>
      <c r="AV118" s="159" t="s">
        <v>2283</v>
      </c>
      <c r="AW118" s="159"/>
      <c r="AX118" s="158"/>
      <c r="AY118" s="160" t="str">
        <f aca="false">O118</f>
        <v>0..1</v>
      </c>
      <c r="AZ118" s="156" t="str">
        <f aca="false">P118</f>
        <v>0..1</v>
      </c>
      <c r="BA118" s="161" t="str">
        <f aca="false">Q118</f>
        <v>/rsm:CrossIndustryInvoice
/rsm:SupplyChainTradeTransaction
/ram:ApplicableHeaderTradeAgreement
/ram:SellerTaxRepresentativeTradeParty</v>
      </c>
      <c r="BB118" s="162" t="str">
        <f aca="false">R118</f>
        <v>/rsm:CrossIndustryInvoice/rsm:SupplyChainTradeTransaction/ram:ApplicableHeaderTradeAgreement/ram:SellerTaxRepresentativeTradeParty</v>
      </c>
      <c r="BC118" s="156" t="str">
        <f aca="false">IF(S118="","",S118)</f>
        <v/>
      </c>
      <c r="BD118" s="163" t="str">
        <f aca="false">IF(T118="","",T118)</f>
        <v>G</v>
      </c>
      <c r="BE118" s="156" t="str">
        <f aca="false">IF(U118="","",U118)</f>
        <v>0..1</v>
      </c>
      <c r="BF118" s="156" t="str">
        <f aca="false">IF(V118="","",V118)</f>
        <v/>
      </c>
      <c r="BG118" s="364" t="str">
        <f aca="false">IF(W118="","",W118)</f>
        <v/>
      </c>
      <c r="BH118" s="6"/>
      <c r="BI118" s="163" t="str">
        <f aca="false">Y118</f>
        <v>-</v>
      </c>
      <c r="BJ118" s="163" t="str">
        <f aca="false">Z118</f>
        <v>X</v>
      </c>
      <c r="BK118" s="163" t="str">
        <f aca="false">AA118</f>
        <v>X</v>
      </c>
      <c r="BL118" s="163" t="str">
        <f aca="false">AB118</f>
        <v>X</v>
      </c>
      <c r="BM118" s="163" t="str">
        <f aca="false">AC118</f>
        <v>X</v>
      </c>
      <c r="BN118" s="163" t="str">
        <f aca="false">AD118</f>
        <v>X</v>
      </c>
      <c r="BO118" s="163" t="str">
        <f aca="false">AE118</f>
        <v>X</v>
      </c>
      <c r="BP118" s="6"/>
      <c r="BQ118" s="163" t="str">
        <f aca="false">AG118</f>
        <v>BASIC WL</v>
      </c>
      <c r="BR118" s="163" t="str">
        <f aca="false">AH118</f>
        <v>BASIC WL</v>
      </c>
      <c r="BS118" s="47"/>
      <c r="BT118" s="49" t="s">
        <v>6862</v>
      </c>
    </row>
    <row r="119" s="53" customFormat="true" ht="85.5" hidden="false" customHeight="false" outlineLevel="0" collapsed="false">
      <c r="A119" s="58" t="str">
        <f aca="false">IF(OR(T119="E",T119="A"),"YES","NO")</f>
        <v>YES</v>
      </c>
      <c r="B119" s="58"/>
      <c r="C119" s="58"/>
      <c r="D119" s="236" t="s">
        <v>5302</v>
      </c>
      <c r="E119" s="237" t="s">
        <v>2291</v>
      </c>
      <c r="F119" s="238" t="s">
        <v>2291</v>
      </c>
      <c r="G119" s="99" t="n">
        <f aca="false">LEN(R119)-LEN(SUBSTITUTE(R119,"/",""))-1</f>
        <v>4</v>
      </c>
      <c r="H119" s="99" t="s">
        <v>88</v>
      </c>
      <c r="I119" s="97" t="s">
        <v>6878</v>
      </c>
      <c r="J119" s="97" t="s">
        <v>2293</v>
      </c>
      <c r="K119" s="98"/>
      <c r="L119" s="98"/>
      <c r="M119" s="98" t="s">
        <v>5702</v>
      </c>
      <c r="N119" s="97" t="s">
        <v>119</v>
      </c>
      <c r="O119" s="99" t="s">
        <v>88</v>
      </c>
      <c r="P119" s="100" t="str">
        <f aca="false">O119</f>
        <v>1..1</v>
      </c>
      <c r="Q119" s="54" t="s">
        <v>5703</v>
      </c>
      <c r="R119" s="109" t="s">
        <v>2294</v>
      </c>
      <c r="S119" s="99" t="s">
        <v>121</v>
      </c>
      <c r="T119" s="10" t="str">
        <f aca="false">IF($E119="","",IF(ISERROR(SEARCH("@",$R119)),IF(LEFT($E119,4)="BG-X","EG",IF(LEFT($E119,2)="BG","G",IF(LEFT($E119,4)="BT-X",IF(LEN($E119)-LEN(SUBSTITUTE($E119,"-",))&gt;2,"","E"),IF(LEN($E119)-LEN(SUBSTITUTE($E119,"-",))&gt;1,"","E")))),"A"))</f>
        <v>E</v>
      </c>
      <c r="U119" s="99" t="s">
        <v>95</v>
      </c>
      <c r="V119" s="99"/>
      <c r="W119" s="315"/>
      <c r="X119" s="38"/>
      <c r="Y119" s="10" t="str">
        <f aca="false">IF(AH119=Y$4,"X","-")</f>
        <v>-</v>
      </c>
      <c r="Z119" s="10" t="str">
        <f aca="false">IF(Y119="X","X",IF($AH119=Z$4,"X","-"))</f>
        <v>X</v>
      </c>
      <c r="AA119" s="10" t="str">
        <f aca="false">IF(Z119="X","X",IF($AH119=AA$4,"X","-"))</f>
        <v>X</v>
      </c>
      <c r="AB119" s="10" t="str">
        <f aca="false">IF(AA119="X","X",IF($AH119=AB$4,"X","-"))</f>
        <v>X</v>
      </c>
      <c r="AC119" s="10" t="str">
        <f aca="false">IF(AB119="X","X",IF($AH119=AC$4,"X","-"))</f>
        <v>X</v>
      </c>
      <c r="AD119" s="10" t="str">
        <f aca="false">IF(AC119="X","X",IF($AH119=AD$4,"X","-"))</f>
        <v>X</v>
      </c>
      <c r="AE119" s="10" t="str">
        <f aca="false">IF(AD119="X","X",IF($AH119=AE$4,"X","-"))</f>
        <v>X</v>
      </c>
      <c r="AF119" s="38"/>
      <c r="AG119" s="10" t="s">
        <v>25</v>
      </c>
      <c r="AH119" s="110" t="s">
        <v>25</v>
      </c>
      <c r="AI119" s="38"/>
      <c r="AJ119" s="13" t="str">
        <f aca="false">IF(ISERROR(FIND("/",R119)),R119,LEFT(R119,FIND(CHAR(1),SUBSTITUTE(R119,"/",CHAR(1),LEN(R119)-LEN(SUBSTITUTE(R119,"/",""))))-1))</f>
        <v>/rsm:CrossIndustryInvoice/rsm:SupplyChainTradeTransaction/ram:ApplicableHeaderTradeAgreement/ram:SellerTaxRepresentativeTradeParty</v>
      </c>
      <c r="AK119" s="13" t="str">
        <f aca="false">IF(ISERROR(FIND("/",R119)),R119,MID(R119, FIND(CHAR(1),SUBSTITUTE(R119,"/",CHAR(1), LEN(R119)-LEN(SUBSTITUTE(R119,"/","")))), LEN(R119)))</f>
        <v>/ram:Name</v>
      </c>
      <c r="AL119" s="14" t="n">
        <f aca="false">COUNTIFS(R$4:R119,AJ119)</f>
        <v>1</v>
      </c>
      <c r="AM119" s="1"/>
      <c r="AN119" s="236" t="str">
        <f aca="false">D119</f>
        <v>SCT_HTA</v>
      </c>
      <c r="AO119" s="237" t="str">
        <f aca="false">E119</f>
        <v>BT-62</v>
      </c>
      <c r="AP119" s="238" t="str">
        <f aca="false">IF(F119="","",F119)</f>
        <v>BT-62</v>
      </c>
      <c r="AQ119" s="99" t="n">
        <f aca="false">LEN(BB119)-LEN(SUBSTITUTE(BB119,"/",""))-1</f>
        <v>4</v>
      </c>
      <c r="AR119" s="99" t="str">
        <f aca="false">H119</f>
        <v>1..1</v>
      </c>
      <c r="AS119" s="97" t="s">
        <v>2295</v>
      </c>
      <c r="AT119" s="97" t="s">
        <v>2296</v>
      </c>
      <c r="AU119" s="98"/>
      <c r="AV119" s="98"/>
      <c r="AW119" s="98" t="s">
        <v>5629</v>
      </c>
      <c r="AX119" s="97" t="s">
        <v>4647</v>
      </c>
      <c r="AY119" s="99" t="str">
        <f aca="false">O119</f>
        <v>1..1</v>
      </c>
      <c r="AZ119" s="100" t="str">
        <f aca="false">P119</f>
        <v>1..1</v>
      </c>
      <c r="BA119" s="54" t="str">
        <f aca="false">Q119</f>
        <v>/rsm:CrossIndustryInvoice
/rsm:SupplyChainTradeTransaction
/ram:ApplicableHeaderTradeAgreement
/ram:SellerTaxRepresentativeTradeParty
/ram:Name</v>
      </c>
      <c r="BB119" s="109" t="str">
        <f aca="false">R119</f>
        <v>/rsm:CrossIndustryInvoice/rsm:SupplyChainTradeTransaction/ram:ApplicableHeaderTradeAgreement/ram:SellerTaxRepresentativeTradeParty/ram:Name</v>
      </c>
      <c r="BC119" s="99" t="str">
        <f aca="false">IF(S119="","",S119)</f>
        <v>T</v>
      </c>
      <c r="BD119" s="10" t="str">
        <f aca="false">IF(T119="","",T119)</f>
        <v>E</v>
      </c>
      <c r="BE119" s="99" t="str">
        <f aca="false">IF(U119="","",U119)</f>
        <v>0..1</v>
      </c>
      <c r="BF119" s="99" t="str">
        <f aca="false">IF(V119="","",V119)</f>
        <v/>
      </c>
      <c r="BG119" s="315" t="str">
        <f aca="false">IF(W119="","",W119)</f>
        <v/>
      </c>
      <c r="BH119" s="6"/>
      <c r="BI119" s="10" t="str">
        <f aca="false">Y119</f>
        <v>-</v>
      </c>
      <c r="BJ119" s="10" t="str">
        <f aca="false">Z119</f>
        <v>X</v>
      </c>
      <c r="BK119" s="10" t="str">
        <f aca="false">AA119</f>
        <v>X</v>
      </c>
      <c r="BL119" s="10" t="str">
        <f aca="false">AB119</f>
        <v>X</v>
      </c>
      <c r="BM119" s="10" t="str">
        <f aca="false">AC119</f>
        <v>X</v>
      </c>
      <c r="BN119" s="10" t="str">
        <f aca="false">AD119</f>
        <v>X</v>
      </c>
      <c r="BO119" s="10" t="str">
        <f aca="false">AE119</f>
        <v>X</v>
      </c>
      <c r="BP119" s="6"/>
      <c r="BQ119" s="10" t="str">
        <f aca="false">AG119</f>
        <v>BASIC WL</v>
      </c>
      <c r="BR119" s="110" t="str">
        <f aca="false">AH119</f>
        <v>BASIC WL</v>
      </c>
      <c r="BS119" s="47"/>
      <c r="BT119" s="49" t="s">
        <v>6862</v>
      </c>
    </row>
    <row r="120" s="53" customFormat="true" ht="85.5" hidden="false" customHeight="false" outlineLevel="0" collapsed="false">
      <c r="A120" s="58" t="str">
        <f aca="false">IF(OR(T120="E",T120="A"),"YES","NO")</f>
        <v>NO</v>
      </c>
      <c r="B120" s="58"/>
      <c r="C120" s="58"/>
      <c r="D120" s="236" t="s">
        <v>5302</v>
      </c>
      <c r="E120" s="241" t="s">
        <v>2348</v>
      </c>
      <c r="F120" s="242" t="s">
        <v>2348</v>
      </c>
      <c r="G120" s="172" t="n">
        <f aca="false">LEN(R120)-LEN(SUBSTITUTE(R120,"/",""))-1</f>
        <v>4</v>
      </c>
      <c r="H120" s="172" t="s">
        <v>88</v>
      </c>
      <c r="I120" s="181" t="s">
        <v>2349</v>
      </c>
      <c r="J120" s="173" t="s">
        <v>2350</v>
      </c>
      <c r="K120" s="174" t="s">
        <v>2351</v>
      </c>
      <c r="L120" s="174" t="s">
        <v>2352</v>
      </c>
      <c r="M120" s="174" t="s">
        <v>2353</v>
      </c>
      <c r="N120" s="173"/>
      <c r="O120" s="175" t="s">
        <v>88</v>
      </c>
      <c r="P120" s="175" t="str">
        <f aca="false">O120</f>
        <v>1..1</v>
      </c>
      <c r="Q120" s="176" t="s">
        <v>5741</v>
      </c>
      <c r="R120" s="177" t="s">
        <v>2354</v>
      </c>
      <c r="S120" s="172"/>
      <c r="T120" s="178" t="str">
        <f aca="false">IF($E120="","",IF(ISERROR(SEARCH("@",$R120)),IF(LEFT($E120,4)="BG-X","EG",IF(LEFT($E120,2)="BG","G",IF(LEFT($E120,4)="BT-X",IF(LEN($E120)-LEN(SUBSTITUTE($E120,"-",))&gt;2,"","E"),IF(LEN($E120)-LEN(SUBSTITUTE($E120,"-",))&gt;1,"","E")))),"A"))</f>
        <v>G</v>
      </c>
      <c r="U120" s="172" t="s">
        <v>95</v>
      </c>
      <c r="V120" s="172"/>
      <c r="W120" s="365"/>
      <c r="X120" s="38"/>
      <c r="Y120" s="178" t="str">
        <f aca="false">IF(AH120=Y$4,"X","-")</f>
        <v>-</v>
      </c>
      <c r="Z120" s="178" t="str">
        <f aca="false">IF(Y120="X","X",IF($AH120=Z$4,"X","-"))</f>
        <v>X</v>
      </c>
      <c r="AA120" s="178" t="str">
        <f aca="false">IF(Z120="X","X",IF($AH120=AA$4,"X","-"))</f>
        <v>X</v>
      </c>
      <c r="AB120" s="178" t="str">
        <f aca="false">IF(AA120="X","X",IF($AH120=AB$4,"X","-"))</f>
        <v>X</v>
      </c>
      <c r="AC120" s="178" t="str">
        <f aca="false">IF(AB120="X","X",IF($AH120=AC$4,"X","-"))</f>
        <v>X</v>
      </c>
      <c r="AD120" s="178" t="str">
        <f aca="false">IF(AC120="X","X",IF($AH120=AD$4,"X","-"))</f>
        <v>X</v>
      </c>
      <c r="AE120" s="178" t="str">
        <f aca="false">IF(AD120="X","X",IF($AH120=AE$4,"X","-"))</f>
        <v>X</v>
      </c>
      <c r="AF120" s="38"/>
      <c r="AG120" s="178" t="s">
        <v>25</v>
      </c>
      <c r="AH120" s="178" t="s">
        <v>25</v>
      </c>
      <c r="AI120" s="38"/>
      <c r="AJ120" s="13" t="str">
        <f aca="false">IF(ISERROR(FIND("/",R120)),R120,LEFT(R120,FIND(CHAR(1),SUBSTITUTE(R120,"/",CHAR(1),LEN(R120)-LEN(SUBSTITUTE(R120,"/",""))))-1))</f>
        <v>/rsm:CrossIndustryInvoice/rsm:SupplyChainTradeTransaction/ram:ApplicableHeaderTradeAgreement/ram:SellerTaxRepresentativeTradeParty</v>
      </c>
      <c r="AK120" s="13" t="str">
        <f aca="false">IF(ISERROR(FIND("/",R120)),R120,MID(R120, FIND(CHAR(1),SUBSTITUTE(R120,"/",CHAR(1), LEN(R120)-LEN(SUBSTITUTE(R120,"/","")))), LEN(R120)))</f>
        <v>/ram:PostalTradeAddress</v>
      </c>
      <c r="AL120" s="14" t="n">
        <f aca="false">COUNTIFS(R$4:R120,AJ120)</f>
        <v>1</v>
      </c>
      <c r="AM120" s="1"/>
      <c r="AN120" s="236" t="str">
        <f aca="false">D120</f>
        <v>SCT_HTA</v>
      </c>
      <c r="AO120" s="241" t="str">
        <f aca="false">E120</f>
        <v>BG-12</v>
      </c>
      <c r="AP120" s="242" t="str">
        <f aca="false">IF(F120="","",F120)</f>
        <v>BG-12</v>
      </c>
      <c r="AQ120" s="172" t="n">
        <f aca="false">LEN(BB120)-LEN(SUBSTITUTE(BB120,"/",""))-1</f>
        <v>4</v>
      </c>
      <c r="AR120" s="172" t="str">
        <f aca="false">H120</f>
        <v>1..1</v>
      </c>
      <c r="AS120" s="181" t="s">
        <v>2355</v>
      </c>
      <c r="AT120" s="173" t="s">
        <v>2356</v>
      </c>
      <c r="AU120" s="174" t="s">
        <v>2357</v>
      </c>
      <c r="AV120" s="174" t="s">
        <v>2358</v>
      </c>
      <c r="AW120" s="174" t="s">
        <v>2359</v>
      </c>
      <c r="AX120" s="173"/>
      <c r="AY120" s="175" t="str">
        <f aca="false">O120</f>
        <v>1..1</v>
      </c>
      <c r="AZ120" s="175" t="str">
        <f aca="false">P120</f>
        <v>1..1</v>
      </c>
      <c r="BA120" s="176" t="str">
        <f aca="false">Q120</f>
        <v>/rsm:CrossIndustryInvoice
/rsm:SupplyChainTradeTransaction
/ram:ApplicableHeaderTradeAgreement
/ram:SellerTaxRepresentativeTradeParty
/ram:PostalTradeAddress</v>
      </c>
      <c r="BB120" s="177" t="str">
        <f aca="false">R120</f>
        <v>/rsm:CrossIndustryInvoice/rsm:SupplyChainTradeTransaction/ram:ApplicableHeaderTradeAgreement/ram:SellerTaxRepresentativeTradeParty/ram:PostalTradeAddress</v>
      </c>
      <c r="BC120" s="172" t="str">
        <f aca="false">IF(S120="","",S120)</f>
        <v/>
      </c>
      <c r="BD120" s="178" t="str">
        <f aca="false">IF(T120="","",T120)</f>
        <v>G</v>
      </c>
      <c r="BE120" s="172" t="str">
        <f aca="false">IF(U120="","",U120)</f>
        <v>0..1</v>
      </c>
      <c r="BF120" s="172" t="str">
        <f aca="false">IF(V120="","",V120)</f>
        <v/>
      </c>
      <c r="BG120" s="365" t="str">
        <f aca="false">IF(W120="","",W120)</f>
        <v/>
      </c>
      <c r="BH120" s="6"/>
      <c r="BI120" s="178" t="str">
        <f aca="false">Y120</f>
        <v>-</v>
      </c>
      <c r="BJ120" s="178" t="str">
        <f aca="false">Z120</f>
        <v>X</v>
      </c>
      <c r="BK120" s="178" t="str">
        <f aca="false">AA120</f>
        <v>X</v>
      </c>
      <c r="BL120" s="178" t="str">
        <f aca="false">AB120</f>
        <v>X</v>
      </c>
      <c r="BM120" s="178" t="str">
        <f aca="false">AC120</f>
        <v>X</v>
      </c>
      <c r="BN120" s="178" t="str">
        <f aca="false">AD120</f>
        <v>X</v>
      </c>
      <c r="BO120" s="178" t="str">
        <f aca="false">AE120</f>
        <v>X</v>
      </c>
      <c r="BP120" s="6"/>
      <c r="BQ120" s="178" t="str">
        <f aca="false">AG120</f>
        <v>BASIC WL</v>
      </c>
      <c r="BR120" s="178" t="str">
        <f aca="false">AH120</f>
        <v>BASIC WL</v>
      </c>
      <c r="BS120" s="47"/>
      <c r="BT120" s="49" t="s">
        <v>6862</v>
      </c>
    </row>
    <row r="121" s="53" customFormat="true" ht="99.75" hidden="false" customHeight="false" outlineLevel="0" collapsed="false">
      <c r="A121" s="58" t="str">
        <f aca="false">IF(OR(T121="E",T121="A"),"YES","NO")</f>
        <v>YES</v>
      </c>
      <c r="B121" s="58"/>
      <c r="C121" s="58"/>
      <c r="D121" s="236" t="s">
        <v>5302</v>
      </c>
      <c r="E121" s="237" t="s">
        <v>2360</v>
      </c>
      <c r="F121" s="238" t="s">
        <v>2360</v>
      </c>
      <c r="G121" s="99" t="n">
        <f aca="false">LEN(R121)-LEN(SUBSTITUTE(R121,"/",""))-1</f>
        <v>5</v>
      </c>
      <c r="H121" s="99" t="s">
        <v>95</v>
      </c>
      <c r="I121" s="97" t="s">
        <v>2361</v>
      </c>
      <c r="J121" s="97" t="s">
        <v>1070</v>
      </c>
      <c r="K121" s="98" t="s">
        <v>1071</v>
      </c>
      <c r="L121" s="98"/>
      <c r="M121" s="98"/>
      <c r="N121" s="97" t="s">
        <v>119</v>
      </c>
      <c r="O121" s="99" t="s">
        <v>95</v>
      </c>
      <c r="P121" s="100" t="str">
        <f aca="false">O121</f>
        <v>0..1</v>
      </c>
      <c r="Q121" s="54" t="s">
        <v>5742</v>
      </c>
      <c r="R121" s="109" t="s">
        <v>2362</v>
      </c>
      <c r="S121" s="99" t="s">
        <v>121</v>
      </c>
      <c r="T121" s="10" t="str">
        <f aca="false">IF($E121="","",IF(ISERROR(SEARCH("@",$R121)),IF(LEFT($E121,4)="BG-X","EG",IF(LEFT($E121,2)="BG","G",IF(LEFT($E121,4)="BT-X",IF(LEN($E121)-LEN(SUBSTITUTE($E121,"-",))&gt;2,"","E"),IF(LEN($E121)-LEN(SUBSTITUTE($E121,"-",))&gt;1,"","E")))),"A"))</f>
        <v>E</v>
      </c>
      <c r="U121" s="99" t="s">
        <v>95</v>
      </c>
      <c r="V121" s="99"/>
      <c r="W121" s="315"/>
      <c r="X121" s="38"/>
      <c r="Y121" s="10" t="str">
        <f aca="false">IF(AH121=Y$4,"X","-")</f>
        <v>-</v>
      </c>
      <c r="Z121" s="10" t="str">
        <f aca="false">IF(Y121="X","X",IF($AH121=Z$4,"X","-"))</f>
        <v>X</v>
      </c>
      <c r="AA121" s="10" t="str">
        <f aca="false">IF(Z121="X","X",IF($AH121=AA$4,"X","-"))</f>
        <v>X</v>
      </c>
      <c r="AB121" s="10" t="str">
        <f aca="false">IF(AA121="X","X",IF($AH121=AB$4,"X","-"))</f>
        <v>X</v>
      </c>
      <c r="AC121" s="10" t="str">
        <f aca="false">IF(AB121="X","X",IF($AH121=AC$4,"X","-"))</f>
        <v>X</v>
      </c>
      <c r="AD121" s="10" t="str">
        <f aca="false">IF(AC121="X","X",IF($AH121=AD$4,"X","-"))</f>
        <v>X</v>
      </c>
      <c r="AE121" s="10" t="str">
        <f aca="false">IF(AD121="X","X",IF($AH121=AE$4,"X","-"))</f>
        <v>X</v>
      </c>
      <c r="AF121" s="38"/>
      <c r="AG121" s="10" t="s">
        <v>25</v>
      </c>
      <c r="AH121" s="110" t="s">
        <v>25</v>
      </c>
      <c r="AI121" s="38"/>
      <c r="AJ121" s="13" t="str">
        <f aca="false">IF(ISERROR(FIND("/",R121)),R121,LEFT(R121,FIND(CHAR(1),SUBSTITUTE(R121,"/",CHAR(1),LEN(R121)-LEN(SUBSTITUTE(R121,"/",""))))-1))</f>
        <v>/rsm:CrossIndustryInvoice/rsm:SupplyChainTradeTransaction/ram:ApplicableHeaderTradeAgreement/ram:SellerTaxRepresentativeTradeParty/ram:PostalTradeAddress</v>
      </c>
      <c r="AK121" s="13" t="str">
        <f aca="false">IF(ISERROR(FIND("/",R121)),R121,MID(R121, FIND(CHAR(1),SUBSTITUTE(R121,"/",CHAR(1), LEN(R121)-LEN(SUBSTITUTE(R121,"/","")))), LEN(R121)))</f>
        <v>/ram:PostcodeCode</v>
      </c>
      <c r="AL121" s="14" t="n">
        <f aca="false">COUNTIFS(R$4:R121,AJ121)</f>
        <v>1</v>
      </c>
      <c r="AM121" s="1"/>
      <c r="AN121" s="236" t="str">
        <f aca="false">D121</f>
        <v>SCT_HTA</v>
      </c>
      <c r="AO121" s="237" t="str">
        <f aca="false">E121</f>
        <v>BT-67</v>
      </c>
      <c r="AP121" s="238" t="str">
        <f aca="false">IF(F121="","",F121)</f>
        <v>BT-67</v>
      </c>
      <c r="AQ121" s="99" t="n">
        <f aca="false">LEN(BB121)-LEN(SUBSTITUTE(BB121,"/",""))-1</f>
        <v>5</v>
      </c>
      <c r="AR121" s="99" t="str">
        <f aca="false">H121</f>
        <v>0..1</v>
      </c>
      <c r="AS121" s="97" t="s">
        <v>2363</v>
      </c>
      <c r="AT121" s="97" t="s">
        <v>1074</v>
      </c>
      <c r="AU121" s="98" t="s">
        <v>1075</v>
      </c>
      <c r="AV121" s="98"/>
      <c r="AW121" s="98"/>
      <c r="AX121" s="97" t="s">
        <v>4647</v>
      </c>
      <c r="AY121" s="99" t="str">
        <f aca="false">O121</f>
        <v>0..1</v>
      </c>
      <c r="AZ121" s="100" t="str">
        <f aca="false">P121</f>
        <v>0..1</v>
      </c>
      <c r="BA121" s="54" t="str">
        <f aca="false">Q121</f>
        <v>/rsm:CrossIndustryInvoice
/rsm:SupplyChainTradeTransaction
/ram:ApplicableHeaderTradeAgreement
/ram:SellerTaxRepresentativeTradeParty
/ram:PostalTradeAddress
/ram:PostcodeCode</v>
      </c>
      <c r="BB121" s="109" t="str">
        <f aca="false">R121</f>
        <v>/rsm:CrossIndustryInvoice/rsm:SupplyChainTradeTransaction/ram:ApplicableHeaderTradeAgreement/ram:SellerTaxRepresentativeTradeParty/ram:PostalTradeAddress/ram:PostcodeCode</v>
      </c>
      <c r="BC121" s="99" t="str">
        <f aca="false">IF(S121="","",S121)</f>
        <v>T</v>
      </c>
      <c r="BD121" s="10" t="str">
        <f aca="false">IF(T121="","",T121)</f>
        <v>E</v>
      </c>
      <c r="BE121" s="99" t="str">
        <f aca="false">IF(U121="","",U121)</f>
        <v>0..1</v>
      </c>
      <c r="BF121" s="99" t="str">
        <f aca="false">IF(V121="","",V121)</f>
        <v/>
      </c>
      <c r="BG121" s="315" t="str">
        <f aca="false">IF(W121="","",W121)</f>
        <v/>
      </c>
      <c r="BH121" s="6"/>
      <c r="BI121" s="10" t="str">
        <f aca="false">Y121</f>
        <v>-</v>
      </c>
      <c r="BJ121" s="10" t="str">
        <f aca="false">Z121</f>
        <v>X</v>
      </c>
      <c r="BK121" s="10" t="str">
        <f aca="false">AA121</f>
        <v>X</v>
      </c>
      <c r="BL121" s="10" t="str">
        <f aca="false">AB121</f>
        <v>X</v>
      </c>
      <c r="BM121" s="10" t="str">
        <f aca="false">AC121</f>
        <v>X</v>
      </c>
      <c r="BN121" s="10" t="str">
        <f aca="false">AD121</f>
        <v>X</v>
      </c>
      <c r="BO121" s="10" t="str">
        <f aca="false">AE121</f>
        <v>X</v>
      </c>
      <c r="BP121" s="6"/>
      <c r="BQ121" s="10" t="str">
        <f aca="false">AG121</f>
        <v>BASIC WL</v>
      </c>
      <c r="BR121" s="110" t="str">
        <f aca="false">AH121</f>
        <v>BASIC WL</v>
      </c>
      <c r="BS121" s="47"/>
      <c r="BT121" s="49" t="s">
        <v>6862</v>
      </c>
    </row>
    <row r="122" s="53" customFormat="true" ht="99.75" hidden="false" customHeight="false" outlineLevel="0" collapsed="false">
      <c r="A122" s="58" t="str">
        <f aca="false">IF(OR(T122="E",T122="A"),"YES","NO")</f>
        <v>YES</v>
      </c>
      <c r="B122" s="58"/>
      <c r="C122" s="58"/>
      <c r="D122" s="236" t="s">
        <v>5302</v>
      </c>
      <c r="E122" s="237" t="s">
        <v>2364</v>
      </c>
      <c r="F122" s="238" t="s">
        <v>2364</v>
      </c>
      <c r="G122" s="99" t="n">
        <f aca="false">LEN(R122)-LEN(SUBSTITUTE(R122,"/",""))-1</f>
        <v>5</v>
      </c>
      <c r="H122" s="99" t="s">
        <v>95</v>
      </c>
      <c r="I122" s="97" t="s">
        <v>2365</v>
      </c>
      <c r="J122" s="97" t="s">
        <v>1079</v>
      </c>
      <c r="K122" s="98" t="s">
        <v>2366</v>
      </c>
      <c r="L122" s="98"/>
      <c r="M122" s="98"/>
      <c r="N122" s="97" t="s">
        <v>119</v>
      </c>
      <c r="O122" s="99" t="s">
        <v>95</v>
      </c>
      <c r="P122" s="100" t="str">
        <f aca="false">O122</f>
        <v>0..1</v>
      </c>
      <c r="Q122" s="54" t="s">
        <v>5743</v>
      </c>
      <c r="R122" s="109" t="s">
        <v>2367</v>
      </c>
      <c r="S122" s="99" t="s">
        <v>121</v>
      </c>
      <c r="T122" s="10" t="str">
        <f aca="false">IF($E122="","",IF(ISERROR(SEARCH("@",$R122)),IF(LEFT($E122,4)="BG-X","EG",IF(LEFT($E122,2)="BG","G",IF(LEFT($E122,4)="BT-X",IF(LEN($E122)-LEN(SUBSTITUTE($E122,"-",))&gt;2,"","E"),IF(LEN($E122)-LEN(SUBSTITUTE($E122,"-",))&gt;1,"","E")))),"A"))</f>
        <v>E</v>
      </c>
      <c r="U122" s="99" t="s">
        <v>95</v>
      </c>
      <c r="V122" s="99"/>
      <c r="W122" s="315"/>
      <c r="X122" s="38"/>
      <c r="Y122" s="10" t="str">
        <f aca="false">IF(AH122=Y$4,"X","-")</f>
        <v>-</v>
      </c>
      <c r="Z122" s="10" t="str">
        <f aca="false">IF(Y122="X","X",IF($AH122=Z$4,"X","-"))</f>
        <v>X</v>
      </c>
      <c r="AA122" s="10" t="str">
        <f aca="false">IF(Z122="X","X",IF($AH122=AA$4,"X","-"))</f>
        <v>X</v>
      </c>
      <c r="AB122" s="10" t="str">
        <f aca="false">IF(AA122="X","X",IF($AH122=AB$4,"X","-"))</f>
        <v>X</v>
      </c>
      <c r="AC122" s="10" t="str">
        <f aca="false">IF(AB122="X","X",IF($AH122=AC$4,"X","-"))</f>
        <v>X</v>
      </c>
      <c r="AD122" s="10" t="str">
        <f aca="false">IF(AC122="X","X",IF($AH122=AD$4,"X","-"))</f>
        <v>X</v>
      </c>
      <c r="AE122" s="10" t="str">
        <f aca="false">IF(AD122="X","X",IF($AH122=AE$4,"X","-"))</f>
        <v>X</v>
      </c>
      <c r="AF122" s="38"/>
      <c r="AG122" s="10" t="s">
        <v>25</v>
      </c>
      <c r="AH122" s="110" t="s">
        <v>25</v>
      </c>
      <c r="AI122" s="38"/>
      <c r="AJ122" s="13" t="str">
        <f aca="false">IF(ISERROR(FIND("/",R122)),R122,LEFT(R122,FIND(CHAR(1),SUBSTITUTE(R122,"/",CHAR(1),LEN(R122)-LEN(SUBSTITUTE(R122,"/",""))))-1))</f>
        <v>/rsm:CrossIndustryInvoice/rsm:SupplyChainTradeTransaction/ram:ApplicableHeaderTradeAgreement/ram:SellerTaxRepresentativeTradeParty/ram:PostalTradeAddress</v>
      </c>
      <c r="AK122" s="13" t="str">
        <f aca="false">IF(ISERROR(FIND("/",R122)),R122,MID(R122, FIND(CHAR(1),SUBSTITUTE(R122,"/",CHAR(1), LEN(R122)-LEN(SUBSTITUTE(R122,"/","")))), LEN(R122)))</f>
        <v>/ram:LineOne</v>
      </c>
      <c r="AL122" s="14" t="n">
        <f aca="false">COUNTIFS(R$4:R122,AJ122)</f>
        <v>1</v>
      </c>
      <c r="AM122" s="1"/>
      <c r="AN122" s="236" t="str">
        <f aca="false">D122</f>
        <v>SCT_HTA</v>
      </c>
      <c r="AO122" s="237" t="str">
        <f aca="false">E122</f>
        <v>BT-64</v>
      </c>
      <c r="AP122" s="238" t="str">
        <f aca="false">IF(F122="","",F122)</f>
        <v>BT-64</v>
      </c>
      <c r="AQ122" s="99" t="n">
        <f aca="false">LEN(BB122)-LEN(SUBSTITUTE(BB122,"/",""))-1</f>
        <v>5</v>
      </c>
      <c r="AR122" s="99" t="str">
        <f aca="false">H122</f>
        <v>0..1</v>
      </c>
      <c r="AS122" s="97" t="s">
        <v>2368</v>
      </c>
      <c r="AT122" s="97" t="s">
        <v>1083</v>
      </c>
      <c r="AU122" s="98" t="s">
        <v>1084</v>
      </c>
      <c r="AV122" s="98"/>
      <c r="AW122" s="98"/>
      <c r="AX122" s="97" t="s">
        <v>4647</v>
      </c>
      <c r="AY122" s="99" t="str">
        <f aca="false">O122</f>
        <v>0..1</v>
      </c>
      <c r="AZ122" s="100" t="str">
        <f aca="false">P122</f>
        <v>0..1</v>
      </c>
      <c r="BA122" s="54" t="str">
        <f aca="false">Q122</f>
        <v>/rsm:CrossIndustryInvoice
/rsm:SupplyChainTradeTransaction
/ram:ApplicableHeaderTradeAgreement
/ram:SellerTaxRepresentativeTradeParty
/ram:PostalTradeAddress
/ram:LineOne</v>
      </c>
      <c r="BB122" s="109" t="str">
        <f aca="false">R122</f>
        <v>/rsm:CrossIndustryInvoice/rsm:SupplyChainTradeTransaction/ram:ApplicableHeaderTradeAgreement/ram:SellerTaxRepresentativeTradeParty/ram:PostalTradeAddress/ram:LineOne</v>
      </c>
      <c r="BC122" s="99" t="str">
        <f aca="false">IF(S122="","",S122)</f>
        <v>T</v>
      </c>
      <c r="BD122" s="10" t="str">
        <f aca="false">IF(T122="","",T122)</f>
        <v>E</v>
      </c>
      <c r="BE122" s="99" t="str">
        <f aca="false">IF(U122="","",U122)</f>
        <v>0..1</v>
      </c>
      <c r="BF122" s="99" t="str">
        <f aca="false">IF(V122="","",V122)</f>
        <v/>
      </c>
      <c r="BG122" s="315" t="str">
        <f aca="false">IF(W122="","",W122)</f>
        <v/>
      </c>
      <c r="BH122" s="6"/>
      <c r="BI122" s="10" t="str">
        <f aca="false">Y122</f>
        <v>-</v>
      </c>
      <c r="BJ122" s="10" t="str">
        <f aca="false">Z122</f>
        <v>X</v>
      </c>
      <c r="BK122" s="10" t="str">
        <f aca="false">AA122</f>
        <v>X</v>
      </c>
      <c r="BL122" s="10" t="str">
        <f aca="false">AB122</f>
        <v>X</v>
      </c>
      <c r="BM122" s="10" t="str">
        <f aca="false">AC122</f>
        <v>X</v>
      </c>
      <c r="BN122" s="10" t="str">
        <f aca="false">AD122</f>
        <v>X</v>
      </c>
      <c r="BO122" s="10" t="str">
        <f aca="false">AE122</f>
        <v>X</v>
      </c>
      <c r="BP122" s="6"/>
      <c r="BQ122" s="10" t="str">
        <f aca="false">AG122</f>
        <v>BASIC WL</v>
      </c>
      <c r="BR122" s="110" t="str">
        <f aca="false">AH122</f>
        <v>BASIC WL</v>
      </c>
      <c r="BS122" s="47"/>
      <c r="BT122" s="49" t="s">
        <v>6862</v>
      </c>
    </row>
    <row r="123" s="53" customFormat="true" ht="99.75" hidden="false" customHeight="false" outlineLevel="0" collapsed="false">
      <c r="A123" s="58" t="str">
        <f aca="false">IF(OR(T123="E",T123="A"),"YES","NO")</f>
        <v>YES</v>
      </c>
      <c r="B123" s="58"/>
      <c r="C123" s="58"/>
      <c r="D123" s="236" t="s">
        <v>5302</v>
      </c>
      <c r="E123" s="237" t="s">
        <v>2369</v>
      </c>
      <c r="F123" s="238" t="s">
        <v>2369</v>
      </c>
      <c r="G123" s="99" t="n">
        <f aca="false">LEN(R123)-LEN(SUBSTITUTE(R123,"/",""))-1</f>
        <v>5</v>
      </c>
      <c r="H123" s="99" t="s">
        <v>95</v>
      </c>
      <c r="I123" s="97" t="s">
        <v>2370</v>
      </c>
      <c r="J123" s="97" t="s">
        <v>1088</v>
      </c>
      <c r="K123" s="98"/>
      <c r="L123" s="98"/>
      <c r="M123" s="98"/>
      <c r="N123" s="97" t="s">
        <v>119</v>
      </c>
      <c r="O123" s="99" t="s">
        <v>95</v>
      </c>
      <c r="P123" s="100" t="str">
        <f aca="false">O123</f>
        <v>0..1</v>
      </c>
      <c r="Q123" s="54" t="s">
        <v>5744</v>
      </c>
      <c r="R123" s="109" t="s">
        <v>2371</v>
      </c>
      <c r="S123" s="99" t="s">
        <v>121</v>
      </c>
      <c r="T123" s="10" t="str">
        <f aca="false">IF($E123="","",IF(ISERROR(SEARCH("@",$R123)),IF(LEFT($E123,4)="BG-X","EG",IF(LEFT($E123,2)="BG","G",IF(LEFT($E123,4)="BT-X",IF(LEN($E123)-LEN(SUBSTITUTE($E123,"-",))&gt;2,"","E"),IF(LEN($E123)-LEN(SUBSTITUTE($E123,"-",))&gt;1,"","E")))),"A"))</f>
        <v>E</v>
      </c>
      <c r="U123" s="99" t="s">
        <v>95</v>
      </c>
      <c r="V123" s="99"/>
      <c r="W123" s="315"/>
      <c r="X123" s="38"/>
      <c r="Y123" s="10" t="str">
        <f aca="false">IF(AH123=Y$4,"X","-")</f>
        <v>-</v>
      </c>
      <c r="Z123" s="10" t="str">
        <f aca="false">IF(Y123="X","X",IF($AH123=Z$4,"X","-"))</f>
        <v>X</v>
      </c>
      <c r="AA123" s="10" t="str">
        <f aca="false">IF(Z123="X","X",IF($AH123=AA$4,"X","-"))</f>
        <v>X</v>
      </c>
      <c r="AB123" s="10" t="str">
        <f aca="false">IF(AA123="X","X",IF($AH123=AB$4,"X","-"))</f>
        <v>X</v>
      </c>
      <c r="AC123" s="10" t="str">
        <f aca="false">IF(AB123="X","X",IF($AH123=AC$4,"X","-"))</f>
        <v>X</v>
      </c>
      <c r="AD123" s="10" t="str">
        <f aca="false">IF(AC123="X","X",IF($AH123=AD$4,"X","-"))</f>
        <v>X</v>
      </c>
      <c r="AE123" s="10" t="str">
        <f aca="false">IF(AD123="X","X",IF($AH123=AE$4,"X","-"))</f>
        <v>X</v>
      </c>
      <c r="AF123" s="38"/>
      <c r="AG123" s="10" t="s">
        <v>25</v>
      </c>
      <c r="AH123" s="110" t="s">
        <v>25</v>
      </c>
      <c r="AI123" s="38"/>
      <c r="AJ123" s="13" t="str">
        <f aca="false">IF(ISERROR(FIND("/",R123)),R123,LEFT(R123,FIND(CHAR(1),SUBSTITUTE(R123,"/",CHAR(1),LEN(R123)-LEN(SUBSTITUTE(R123,"/",""))))-1))</f>
        <v>/rsm:CrossIndustryInvoice/rsm:SupplyChainTradeTransaction/ram:ApplicableHeaderTradeAgreement/ram:SellerTaxRepresentativeTradeParty/ram:PostalTradeAddress</v>
      </c>
      <c r="AK123" s="13" t="str">
        <f aca="false">IF(ISERROR(FIND("/",R123)),R123,MID(R123, FIND(CHAR(1),SUBSTITUTE(R123,"/",CHAR(1), LEN(R123)-LEN(SUBSTITUTE(R123,"/","")))), LEN(R123)))</f>
        <v>/ram:LineTwo</v>
      </c>
      <c r="AL123" s="14" t="n">
        <f aca="false">COUNTIFS(R$4:R123,AJ123)</f>
        <v>1</v>
      </c>
      <c r="AM123" s="1"/>
      <c r="AN123" s="236" t="str">
        <f aca="false">D123</f>
        <v>SCT_HTA</v>
      </c>
      <c r="AO123" s="237" t="str">
        <f aca="false">E123</f>
        <v>BT-65</v>
      </c>
      <c r="AP123" s="238" t="str">
        <f aca="false">IF(F123="","",F123)</f>
        <v>BT-65</v>
      </c>
      <c r="AQ123" s="99" t="n">
        <f aca="false">LEN(BB123)-LEN(SUBSTITUTE(BB123,"/",""))-1</f>
        <v>5</v>
      </c>
      <c r="AR123" s="99" t="str">
        <f aca="false">H123</f>
        <v>0..1</v>
      </c>
      <c r="AS123" s="97" t="s">
        <v>2372</v>
      </c>
      <c r="AT123" s="97" t="s">
        <v>1091</v>
      </c>
      <c r="AU123" s="98"/>
      <c r="AV123" s="98"/>
      <c r="AW123" s="98"/>
      <c r="AX123" s="97" t="s">
        <v>4647</v>
      </c>
      <c r="AY123" s="99" t="str">
        <f aca="false">O123</f>
        <v>0..1</v>
      </c>
      <c r="AZ123" s="100" t="str">
        <f aca="false">P123</f>
        <v>0..1</v>
      </c>
      <c r="BA123" s="54" t="str">
        <f aca="false">Q123</f>
        <v>/rsm:CrossIndustryInvoice
/rsm:SupplyChainTradeTransaction
/ram:ApplicableHeaderTradeAgreement
/ram:SellerTaxRepresentativeTradeParty
/ram:PostalTradeAddress
/ram:LineTwo</v>
      </c>
      <c r="BB123" s="109" t="str">
        <f aca="false">R123</f>
        <v>/rsm:CrossIndustryInvoice/rsm:SupplyChainTradeTransaction/ram:ApplicableHeaderTradeAgreement/ram:SellerTaxRepresentativeTradeParty/ram:PostalTradeAddress/ram:LineTwo</v>
      </c>
      <c r="BC123" s="99" t="str">
        <f aca="false">IF(S123="","",S123)</f>
        <v>T</v>
      </c>
      <c r="BD123" s="10" t="str">
        <f aca="false">IF(T123="","",T123)</f>
        <v>E</v>
      </c>
      <c r="BE123" s="99" t="str">
        <f aca="false">IF(U123="","",U123)</f>
        <v>0..1</v>
      </c>
      <c r="BF123" s="99" t="str">
        <f aca="false">IF(V123="","",V123)</f>
        <v/>
      </c>
      <c r="BG123" s="315" t="str">
        <f aca="false">IF(W123="","",W123)</f>
        <v/>
      </c>
      <c r="BH123" s="6"/>
      <c r="BI123" s="10" t="str">
        <f aca="false">Y123</f>
        <v>-</v>
      </c>
      <c r="BJ123" s="10" t="str">
        <f aca="false">Z123</f>
        <v>X</v>
      </c>
      <c r="BK123" s="10" t="str">
        <f aca="false">AA123</f>
        <v>X</v>
      </c>
      <c r="BL123" s="10" t="str">
        <f aca="false">AB123</f>
        <v>X</v>
      </c>
      <c r="BM123" s="10" t="str">
        <f aca="false">AC123</f>
        <v>X</v>
      </c>
      <c r="BN123" s="10" t="str">
        <f aca="false">AD123</f>
        <v>X</v>
      </c>
      <c r="BO123" s="10" t="str">
        <f aca="false">AE123</f>
        <v>X</v>
      </c>
      <c r="BP123" s="6"/>
      <c r="BQ123" s="10" t="str">
        <f aca="false">AG123</f>
        <v>BASIC WL</v>
      </c>
      <c r="BR123" s="110" t="str">
        <f aca="false">AH123</f>
        <v>BASIC WL</v>
      </c>
      <c r="BS123" s="47"/>
      <c r="BT123" s="49" t="s">
        <v>6862</v>
      </c>
    </row>
    <row r="124" s="53" customFormat="true" ht="99.75" hidden="false" customHeight="false" outlineLevel="0" collapsed="false">
      <c r="A124" s="58" t="str">
        <f aca="false">IF(OR(T124="E",T124="A"),"YES","NO")</f>
        <v>YES</v>
      </c>
      <c r="B124" s="58"/>
      <c r="C124" s="58"/>
      <c r="D124" s="236" t="s">
        <v>5302</v>
      </c>
      <c r="E124" s="237" t="s">
        <v>2373</v>
      </c>
      <c r="F124" s="238" t="s">
        <v>2373</v>
      </c>
      <c r="G124" s="99" t="n">
        <f aca="false">LEN(R124)-LEN(SUBSTITUTE(R124,"/",""))-1</f>
        <v>5</v>
      </c>
      <c r="H124" s="99" t="s">
        <v>95</v>
      </c>
      <c r="I124" s="97" t="s">
        <v>2374</v>
      </c>
      <c r="J124" s="97" t="s">
        <v>1088</v>
      </c>
      <c r="K124" s="98"/>
      <c r="L124" s="98"/>
      <c r="M124" s="98"/>
      <c r="N124" s="97" t="s">
        <v>119</v>
      </c>
      <c r="O124" s="99" t="s">
        <v>95</v>
      </c>
      <c r="P124" s="100" t="str">
        <f aca="false">O124</f>
        <v>0..1</v>
      </c>
      <c r="Q124" s="54" t="s">
        <v>5745</v>
      </c>
      <c r="R124" s="109" t="s">
        <v>2375</v>
      </c>
      <c r="S124" s="99" t="s">
        <v>121</v>
      </c>
      <c r="T124" s="10" t="str">
        <f aca="false">IF($E124="","",IF(ISERROR(SEARCH("@",$R124)),IF(LEFT($E124,4)="BG-X","EG",IF(LEFT($E124,2)="BG","G",IF(LEFT($E124,4)="BT-X",IF(LEN($E124)-LEN(SUBSTITUTE($E124,"-",))&gt;2,"","E"),IF(LEN($E124)-LEN(SUBSTITUTE($E124,"-",))&gt;1,"","E")))),"A"))</f>
        <v>E</v>
      </c>
      <c r="U124" s="99" t="s">
        <v>95</v>
      </c>
      <c r="V124" s="99"/>
      <c r="W124" s="315"/>
      <c r="X124" s="38"/>
      <c r="Y124" s="10" t="str">
        <f aca="false">IF(AH124=Y$4,"X","-")</f>
        <v>-</v>
      </c>
      <c r="Z124" s="10" t="str">
        <f aca="false">IF(Y124="X","X",IF($AH124=Z$4,"X","-"))</f>
        <v>X</v>
      </c>
      <c r="AA124" s="10" t="str">
        <f aca="false">IF(Z124="X","X",IF($AH124=AA$4,"X","-"))</f>
        <v>X</v>
      </c>
      <c r="AB124" s="10" t="str">
        <f aca="false">IF(AA124="X","X",IF($AH124=AB$4,"X","-"))</f>
        <v>X</v>
      </c>
      <c r="AC124" s="10" t="str">
        <f aca="false">IF(AB124="X","X",IF($AH124=AC$4,"X","-"))</f>
        <v>X</v>
      </c>
      <c r="AD124" s="10" t="str">
        <f aca="false">IF(AC124="X","X",IF($AH124=AD$4,"X","-"))</f>
        <v>X</v>
      </c>
      <c r="AE124" s="10" t="str">
        <f aca="false">IF(AD124="X","X",IF($AH124=AE$4,"X","-"))</f>
        <v>X</v>
      </c>
      <c r="AF124" s="38"/>
      <c r="AG124" s="10" t="s">
        <v>25</v>
      </c>
      <c r="AH124" s="110" t="s">
        <v>25</v>
      </c>
      <c r="AI124" s="38"/>
      <c r="AJ124" s="13" t="str">
        <f aca="false">IF(ISERROR(FIND("/",R124)),R124,LEFT(R124,FIND(CHAR(1),SUBSTITUTE(R124,"/",CHAR(1),LEN(R124)-LEN(SUBSTITUTE(R124,"/",""))))-1))</f>
        <v>/rsm:CrossIndustryInvoice/rsm:SupplyChainTradeTransaction/ram:ApplicableHeaderTradeAgreement/ram:SellerTaxRepresentativeTradeParty/ram:PostalTradeAddress</v>
      </c>
      <c r="AK124" s="13" t="str">
        <f aca="false">IF(ISERROR(FIND("/",R124)),R124,MID(R124, FIND(CHAR(1),SUBSTITUTE(R124,"/",CHAR(1), LEN(R124)-LEN(SUBSTITUTE(R124,"/","")))), LEN(R124)))</f>
        <v>/ram:LineThree</v>
      </c>
      <c r="AL124" s="14" t="n">
        <f aca="false">COUNTIFS(R$4:R124,AJ124)</f>
        <v>1</v>
      </c>
      <c r="AM124" s="1"/>
      <c r="AN124" s="236" t="str">
        <f aca="false">D124</f>
        <v>SCT_HTA</v>
      </c>
      <c r="AO124" s="237" t="str">
        <f aca="false">E124</f>
        <v>BT-164</v>
      </c>
      <c r="AP124" s="238" t="str">
        <f aca="false">IF(F124="","",F124)</f>
        <v>BT-164</v>
      </c>
      <c r="AQ124" s="99" t="n">
        <f aca="false">LEN(BB124)-LEN(SUBSTITUTE(BB124,"/",""))-1</f>
        <v>5</v>
      </c>
      <c r="AR124" s="99" t="str">
        <f aca="false">H124</f>
        <v>0..1</v>
      </c>
      <c r="AS124" s="97" t="s">
        <v>2376</v>
      </c>
      <c r="AT124" s="97" t="s">
        <v>1091</v>
      </c>
      <c r="AU124" s="98"/>
      <c r="AV124" s="98"/>
      <c r="AW124" s="98"/>
      <c r="AX124" s="97" t="s">
        <v>4647</v>
      </c>
      <c r="AY124" s="99" t="str">
        <f aca="false">O124</f>
        <v>0..1</v>
      </c>
      <c r="AZ124" s="100" t="str">
        <f aca="false">P124</f>
        <v>0..1</v>
      </c>
      <c r="BA124" s="54" t="str">
        <f aca="false">Q124</f>
        <v>/rsm:CrossIndustryInvoice
/rsm:SupplyChainTradeTransaction
/ram:ApplicableHeaderTradeAgreement
/ram:SellerTaxRepresentativeTradeParty
/ram:PostalTradeAddress
/ram:LineThree</v>
      </c>
      <c r="BB124" s="109" t="str">
        <f aca="false">R124</f>
        <v>/rsm:CrossIndustryInvoice/rsm:SupplyChainTradeTransaction/ram:ApplicableHeaderTradeAgreement/ram:SellerTaxRepresentativeTradeParty/ram:PostalTradeAddress/ram:LineThree</v>
      </c>
      <c r="BC124" s="99" t="str">
        <f aca="false">IF(S124="","",S124)</f>
        <v>T</v>
      </c>
      <c r="BD124" s="10" t="str">
        <f aca="false">IF(T124="","",T124)</f>
        <v>E</v>
      </c>
      <c r="BE124" s="99" t="str">
        <f aca="false">IF(U124="","",U124)</f>
        <v>0..1</v>
      </c>
      <c r="BF124" s="99" t="str">
        <f aca="false">IF(V124="","",V124)</f>
        <v/>
      </c>
      <c r="BG124" s="315" t="str">
        <f aca="false">IF(W124="","",W124)</f>
        <v/>
      </c>
      <c r="BH124" s="6"/>
      <c r="BI124" s="10" t="str">
        <f aca="false">Y124</f>
        <v>-</v>
      </c>
      <c r="BJ124" s="10" t="str">
        <f aca="false">Z124</f>
        <v>X</v>
      </c>
      <c r="BK124" s="10" t="str">
        <f aca="false">AA124</f>
        <v>X</v>
      </c>
      <c r="BL124" s="10" t="str">
        <f aca="false">AB124</f>
        <v>X</v>
      </c>
      <c r="BM124" s="10" t="str">
        <f aca="false">AC124</f>
        <v>X</v>
      </c>
      <c r="BN124" s="10" t="str">
        <f aca="false">AD124</f>
        <v>X</v>
      </c>
      <c r="BO124" s="10" t="str">
        <f aca="false">AE124</f>
        <v>X</v>
      </c>
      <c r="BP124" s="6"/>
      <c r="BQ124" s="10" t="str">
        <f aca="false">AG124</f>
        <v>BASIC WL</v>
      </c>
      <c r="BR124" s="110" t="str">
        <f aca="false">AH124</f>
        <v>BASIC WL</v>
      </c>
      <c r="BS124" s="47"/>
      <c r="BT124" s="49" t="s">
        <v>6862</v>
      </c>
    </row>
    <row r="125" s="53" customFormat="true" ht="99.75" hidden="false" customHeight="false" outlineLevel="0" collapsed="false">
      <c r="A125" s="58" t="str">
        <f aca="false">IF(OR(T125="E",T125="A"),"YES","NO")</f>
        <v>YES</v>
      </c>
      <c r="B125" s="58"/>
      <c r="C125" s="58"/>
      <c r="D125" s="236" t="s">
        <v>5302</v>
      </c>
      <c r="E125" s="237" t="s">
        <v>2377</v>
      </c>
      <c r="F125" s="238" t="s">
        <v>2377</v>
      </c>
      <c r="G125" s="99" t="n">
        <f aca="false">LEN(R125)-LEN(SUBSTITUTE(R125,"/",""))-1</f>
        <v>5</v>
      </c>
      <c r="H125" s="99" t="s">
        <v>95</v>
      </c>
      <c r="I125" s="97" t="s">
        <v>2378</v>
      </c>
      <c r="J125" s="97" t="s">
        <v>2379</v>
      </c>
      <c r="K125" s="98"/>
      <c r="L125" s="98"/>
      <c r="M125" s="98"/>
      <c r="N125" s="97" t="s">
        <v>119</v>
      </c>
      <c r="O125" s="99" t="s">
        <v>95</v>
      </c>
      <c r="P125" s="100" t="str">
        <f aca="false">O125</f>
        <v>0..1</v>
      </c>
      <c r="Q125" s="54" t="s">
        <v>5746</v>
      </c>
      <c r="R125" s="109" t="s">
        <v>2380</v>
      </c>
      <c r="S125" s="99" t="s">
        <v>121</v>
      </c>
      <c r="T125" s="10" t="str">
        <f aca="false">IF($E125="","",IF(ISERROR(SEARCH("@",$R125)),IF(LEFT($E125,4)="BG-X","EG",IF(LEFT($E125,2)="BG","G",IF(LEFT($E125,4)="BT-X",IF(LEN($E125)-LEN(SUBSTITUTE($E125,"-",))&gt;2,"","E"),IF(LEN($E125)-LEN(SUBSTITUTE($E125,"-",))&gt;1,"","E")))),"A"))</f>
        <v>E</v>
      </c>
      <c r="U125" s="99" t="s">
        <v>95</v>
      </c>
      <c r="V125" s="99"/>
      <c r="W125" s="315"/>
      <c r="X125" s="38"/>
      <c r="Y125" s="10" t="str">
        <f aca="false">IF(AH125=Y$4,"X","-")</f>
        <v>-</v>
      </c>
      <c r="Z125" s="10" t="str">
        <f aca="false">IF(Y125="X","X",IF($AH125=Z$4,"X","-"))</f>
        <v>X</v>
      </c>
      <c r="AA125" s="10" t="str">
        <f aca="false">IF(Z125="X","X",IF($AH125=AA$4,"X","-"))</f>
        <v>X</v>
      </c>
      <c r="AB125" s="10" t="str">
        <f aca="false">IF(AA125="X","X",IF($AH125=AB$4,"X","-"))</f>
        <v>X</v>
      </c>
      <c r="AC125" s="10" t="str">
        <f aca="false">IF(AB125="X","X",IF($AH125=AC$4,"X","-"))</f>
        <v>X</v>
      </c>
      <c r="AD125" s="10" t="str">
        <f aca="false">IF(AC125="X","X",IF($AH125=AD$4,"X","-"))</f>
        <v>X</v>
      </c>
      <c r="AE125" s="10" t="str">
        <f aca="false">IF(AD125="X","X",IF($AH125=AE$4,"X","-"))</f>
        <v>X</v>
      </c>
      <c r="AF125" s="38"/>
      <c r="AG125" s="10" t="s">
        <v>25</v>
      </c>
      <c r="AH125" s="110" t="s">
        <v>25</v>
      </c>
      <c r="AI125" s="38"/>
      <c r="AJ125" s="13" t="str">
        <f aca="false">IF(ISERROR(FIND("/",R125)),R125,LEFT(R125,FIND(CHAR(1),SUBSTITUTE(R125,"/",CHAR(1),LEN(R125)-LEN(SUBSTITUTE(R125,"/",""))))-1))</f>
        <v>/rsm:CrossIndustryInvoice/rsm:SupplyChainTradeTransaction/ram:ApplicableHeaderTradeAgreement/ram:SellerTaxRepresentativeTradeParty/ram:PostalTradeAddress</v>
      </c>
      <c r="AK125" s="13" t="str">
        <f aca="false">IF(ISERROR(FIND("/",R125)),R125,MID(R125, FIND(CHAR(1),SUBSTITUTE(R125,"/",CHAR(1), LEN(R125)-LEN(SUBSTITUTE(R125,"/","")))), LEN(R125)))</f>
        <v>/ram:CityName</v>
      </c>
      <c r="AL125" s="14" t="n">
        <f aca="false">COUNTIFS(R$4:R125,AJ125)</f>
        <v>1</v>
      </c>
      <c r="AM125" s="1"/>
      <c r="AN125" s="236" t="str">
        <f aca="false">D125</f>
        <v>SCT_HTA</v>
      </c>
      <c r="AO125" s="237" t="str">
        <f aca="false">E125</f>
        <v>BT-66</v>
      </c>
      <c r="AP125" s="238" t="str">
        <f aca="false">IF(F125="","",F125)</f>
        <v>BT-66</v>
      </c>
      <c r="AQ125" s="99" t="n">
        <f aca="false">LEN(BB125)-LEN(SUBSTITUTE(BB125,"/",""))-1</f>
        <v>5</v>
      </c>
      <c r="AR125" s="99" t="str">
        <f aca="false">H125</f>
        <v>0..1</v>
      </c>
      <c r="AS125" s="97" t="s">
        <v>2381</v>
      </c>
      <c r="AT125" s="97" t="s">
        <v>2382</v>
      </c>
      <c r="AU125" s="98"/>
      <c r="AV125" s="98"/>
      <c r="AW125" s="98"/>
      <c r="AX125" s="97" t="s">
        <v>4647</v>
      </c>
      <c r="AY125" s="99" t="str">
        <f aca="false">O125</f>
        <v>0..1</v>
      </c>
      <c r="AZ125" s="100" t="str">
        <f aca="false">P125</f>
        <v>0..1</v>
      </c>
      <c r="BA125" s="54" t="str">
        <f aca="false">Q125</f>
        <v>/rsm:CrossIndustryInvoice
/rsm:SupplyChainTradeTransaction
/ram:ApplicableHeaderTradeAgreement
/ram:SellerTaxRepresentativeTradeParty
/ram:PostalTradeAddress
/ram:CityName</v>
      </c>
      <c r="BB125" s="109" t="str">
        <f aca="false">R125</f>
        <v>/rsm:CrossIndustryInvoice/rsm:SupplyChainTradeTransaction/ram:ApplicableHeaderTradeAgreement/ram:SellerTaxRepresentativeTradeParty/ram:PostalTradeAddress/ram:CityName</v>
      </c>
      <c r="BC125" s="99" t="str">
        <f aca="false">IF(S125="","",S125)</f>
        <v>T</v>
      </c>
      <c r="BD125" s="10" t="str">
        <f aca="false">IF(T125="","",T125)</f>
        <v>E</v>
      </c>
      <c r="BE125" s="99" t="str">
        <f aca="false">IF(U125="","",U125)</f>
        <v>0..1</v>
      </c>
      <c r="BF125" s="99" t="str">
        <f aca="false">IF(V125="","",V125)</f>
        <v/>
      </c>
      <c r="BG125" s="315" t="str">
        <f aca="false">IF(W125="","",W125)</f>
        <v/>
      </c>
      <c r="BH125" s="6"/>
      <c r="BI125" s="10" t="str">
        <f aca="false">Y125</f>
        <v>-</v>
      </c>
      <c r="BJ125" s="10" t="str">
        <f aca="false">Z125</f>
        <v>X</v>
      </c>
      <c r="BK125" s="10" t="str">
        <f aca="false">AA125</f>
        <v>X</v>
      </c>
      <c r="BL125" s="10" t="str">
        <f aca="false">AB125</f>
        <v>X</v>
      </c>
      <c r="BM125" s="10" t="str">
        <f aca="false">AC125</f>
        <v>X</v>
      </c>
      <c r="BN125" s="10" t="str">
        <f aca="false">AD125</f>
        <v>X</v>
      </c>
      <c r="BO125" s="10" t="str">
        <f aca="false">AE125</f>
        <v>X</v>
      </c>
      <c r="BP125" s="6"/>
      <c r="BQ125" s="10" t="str">
        <f aca="false">AG125</f>
        <v>BASIC WL</v>
      </c>
      <c r="BR125" s="110" t="str">
        <f aca="false">AH125</f>
        <v>BASIC WL</v>
      </c>
      <c r="BS125" s="47"/>
      <c r="BT125" s="49" t="s">
        <v>6862</v>
      </c>
    </row>
    <row r="126" s="53" customFormat="true" ht="99.75" hidden="false" customHeight="false" outlineLevel="0" collapsed="false">
      <c r="A126" s="58" t="str">
        <f aca="false">IF(OR(T126="E",T126="A"),"YES","NO")</f>
        <v>YES</v>
      </c>
      <c r="B126" s="58"/>
      <c r="C126" s="58"/>
      <c r="D126" s="236" t="s">
        <v>5302</v>
      </c>
      <c r="E126" s="237" t="s">
        <v>2383</v>
      </c>
      <c r="F126" s="238" t="s">
        <v>2383</v>
      </c>
      <c r="G126" s="99" t="n">
        <f aca="false">LEN(R126)-LEN(SUBSTITUTE(R126,"/",""))-1</f>
        <v>5</v>
      </c>
      <c r="H126" s="99" t="s">
        <v>88</v>
      </c>
      <c r="I126" s="97" t="s">
        <v>2384</v>
      </c>
      <c r="J126" s="97" t="s">
        <v>1107</v>
      </c>
      <c r="K126" s="98" t="s">
        <v>2385</v>
      </c>
      <c r="L126" s="98"/>
      <c r="M126" s="98" t="s">
        <v>5676</v>
      </c>
      <c r="N126" s="97" t="s">
        <v>174</v>
      </c>
      <c r="O126" s="99" t="s">
        <v>88</v>
      </c>
      <c r="P126" s="100" t="str">
        <f aca="false">O126</f>
        <v>1..1</v>
      </c>
      <c r="Q126" s="54" t="s">
        <v>5747</v>
      </c>
      <c r="R126" s="109" t="s">
        <v>2386</v>
      </c>
      <c r="S126" s="99" t="s">
        <v>176</v>
      </c>
      <c r="T126" s="10" t="str">
        <f aca="false">IF($E126="","",IF(ISERROR(SEARCH("@",$R126)),IF(LEFT($E126,4)="BG-X","EG",IF(LEFT($E126,2)="BG","G",IF(LEFT($E126,4)="BT-X",IF(LEN($E126)-LEN(SUBSTITUTE($E126,"-",))&gt;2,"","E"),IF(LEN($E126)-LEN(SUBSTITUTE($E126,"-",))&gt;1,"","E")))),"A"))</f>
        <v>E</v>
      </c>
      <c r="U126" s="99" t="s">
        <v>95</v>
      </c>
      <c r="V126" s="99"/>
      <c r="W126" s="315"/>
      <c r="X126" s="38"/>
      <c r="Y126" s="10" t="str">
        <f aca="false">IF(AH126=Y$4,"X","-")</f>
        <v>-</v>
      </c>
      <c r="Z126" s="10" t="str">
        <f aca="false">IF(Y126="X","X",IF($AH126=Z$4,"X","-"))</f>
        <v>X</v>
      </c>
      <c r="AA126" s="10" t="str">
        <f aca="false">IF(Z126="X","X",IF($AH126=AA$4,"X","-"))</f>
        <v>X</v>
      </c>
      <c r="AB126" s="10" t="str">
        <f aca="false">IF(AA126="X","X",IF($AH126=AB$4,"X","-"))</f>
        <v>X</v>
      </c>
      <c r="AC126" s="10" t="str">
        <f aca="false">IF(AB126="X","X",IF($AH126=AC$4,"X","-"))</f>
        <v>X</v>
      </c>
      <c r="AD126" s="10" t="str">
        <f aca="false">IF(AC126="X","X",IF($AH126=AD$4,"X","-"))</f>
        <v>X</v>
      </c>
      <c r="AE126" s="10" t="str">
        <f aca="false">IF(AD126="X","X",IF($AH126=AE$4,"X","-"))</f>
        <v>X</v>
      </c>
      <c r="AF126" s="38"/>
      <c r="AG126" s="10" t="s">
        <v>25</v>
      </c>
      <c r="AH126" s="110" t="s">
        <v>25</v>
      </c>
      <c r="AI126" s="38"/>
      <c r="AJ126" s="13" t="str">
        <f aca="false">IF(ISERROR(FIND("/",R126)),R126,LEFT(R126,FIND(CHAR(1),SUBSTITUTE(R126,"/",CHAR(1),LEN(R126)-LEN(SUBSTITUTE(R126,"/",""))))-1))</f>
        <v>/rsm:CrossIndustryInvoice/rsm:SupplyChainTradeTransaction/ram:ApplicableHeaderTradeAgreement/ram:SellerTaxRepresentativeTradeParty/ram:PostalTradeAddress</v>
      </c>
      <c r="AK126" s="13" t="str">
        <f aca="false">IF(ISERROR(FIND("/",R126)),R126,MID(R126, FIND(CHAR(1),SUBSTITUTE(R126,"/",CHAR(1), LEN(R126)-LEN(SUBSTITUTE(R126,"/","")))), LEN(R126)))</f>
        <v>/ram:CountryID</v>
      </c>
      <c r="AL126" s="14" t="n">
        <f aca="false">COUNTIFS(R$4:R126,AJ126)</f>
        <v>1</v>
      </c>
      <c r="AM126" s="1"/>
      <c r="AN126" s="236" t="str">
        <f aca="false">D126</f>
        <v>SCT_HTA</v>
      </c>
      <c r="AO126" s="237" t="str">
        <f aca="false">E126</f>
        <v>BT-69</v>
      </c>
      <c r="AP126" s="238" t="str">
        <f aca="false">IF(F126="","",F126)</f>
        <v>BT-69</v>
      </c>
      <c r="AQ126" s="99" t="n">
        <f aca="false">LEN(BB126)-LEN(SUBSTITUTE(BB126,"/",""))-1</f>
        <v>5</v>
      </c>
      <c r="AR126" s="99" t="str">
        <f aca="false">H126</f>
        <v>1..1</v>
      </c>
      <c r="AS126" s="97" t="s">
        <v>2387</v>
      </c>
      <c r="AT126" s="97" t="s">
        <v>1110</v>
      </c>
      <c r="AU126" s="98" t="s">
        <v>514</v>
      </c>
      <c r="AV126" s="98"/>
      <c r="AW126" s="98" t="s">
        <v>5678</v>
      </c>
      <c r="AX126" s="97" t="s">
        <v>174</v>
      </c>
      <c r="AY126" s="99" t="str">
        <f aca="false">O126</f>
        <v>1..1</v>
      </c>
      <c r="AZ126" s="100" t="str">
        <f aca="false">P126</f>
        <v>1..1</v>
      </c>
      <c r="BA126" s="54" t="str">
        <f aca="false">Q126</f>
        <v>/rsm:CrossIndustryInvoice
/rsm:SupplyChainTradeTransaction
/ram:ApplicableHeaderTradeAgreement
/ram:SellerTaxRepresentativeTradeParty
/ram:PostalTradeAddress
/ram:CountryID</v>
      </c>
      <c r="BB126" s="109" t="str">
        <f aca="false">R126</f>
        <v>/rsm:CrossIndustryInvoice/rsm:SupplyChainTradeTransaction/ram:ApplicableHeaderTradeAgreement/ram:SellerTaxRepresentativeTradeParty/ram:PostalTradeAddress/ram:CountryID</v>
      </c>
      <c r="BC126" s="99" t="str">
        <f aca="false">IF(S126="","",S126)</f>
        <v>C</v>
      </c>
      <c r="BD126" s="10" t="str">
        <f aca="false">IF(T126="","",T126)</f>
        <v>E</v>
      </c>
      <c r="BE126" s="99" t="str">
        <f aca="false">IF(U126="","",U126)</f>
        <v>0..1</v>
      </c>
      <c r="BF126" s="99" t="str">
        <f aca="false">IF(V126="","",V126)</f>
        <v/>
      </c>
      <c r="BG126" s="315" t="str">
        <f aca="false">IF(W126="","",W126)</f>
        <v/>
      </c>
      <c r="BH126" s="6"/>
      <c r="BI126" s="10" t="str">
        <f aca="false">Y126</f>
        <v>-</v>
      </c>
      <c r="BJ126" s="10" t="str">
        <f aca="false">Z126</f>
        <v>X</v>
      </c>
      <c r="BK126" s="10" t="str">
        <f aca="false">AA126</f>
        <v>X</v>
      </c>
      <c r="BL126" s="10" t="str">
        <f aca="false">AB126</f>
        <v>X</v>
      </c>
      <c r="BM126" s="10" t="str">
        <f aca="false">AC126</f>
        <v>X</v>
      </c>
      <c r="BN126" s="10" t="str">
        <f aca="false">AD126</f>
        <v>X</v>
      </c>
      <c r="BO126" s="10" t="str">
        <f aca="false">AE126</f>
        <v>X</v>
      </c>
      <c r="BP126" s="6"/>
      <c r="BQ126" s="10" t="str">
        <f aca="false">AG126</f>
        <v>BASIC WL</v>
      </c>
      <c r="BR126" s="110" t="str">
        <f aca="false">AH126</f>
        <v>BASIC WL</v>
      </c>
      <c r="BS126" s="47"/>
      <c r="BT126" s="49" t="s">
        <v>6862</v>
      </c>
    </row>
    <row r="127" s="53" customFormat="true" ht="99.75" hidden="false" customHeight="false" outlineLevel="0" collapsed="false">
      <c r="A127" s="58" t="str">
        <f aca="false">IF(OR(T127="E",T127="A"),"YES","NO")</f>
        <v>YES</v>
      </c>
      <c r="B127" s="58"/>
      <c r="C127" s="58"/>
      <c r="D127" s="236" t="s">
        <v>5302</v>
      </c>
      <c r="E127" s="237" t="s">
        <v>2388</v>
      </c>
      <c r="F127" s="238" t="s">
        <v>2388</v>
      </c>
      <c r="G127" s="99" t="n">
        <f aca="false">LEN(R127)-LEN(SUBSTITUTE(R127,"/",""))-1</f>
        <v>5</v>
      </c>
      <c r="H127" s="99" t="s">
        <v>95</v>
      </c>
      <c r="I127" s="97" t="s">
        <v>2389</v>
      </c>
      <c r="J127" s="97" t="s">
        <v>1114</v>
      </c>
      <c r="K127" s="98" t="s">
        <v>1115</v>
      </c>
      <c r="L127" s="98"/>
      <c r="M127" s="98"/>
      <c r="N127" s="97" t="s">
        <v>119</v>
      </c>
      <c r="O127" s="99" t="s">
        <v>95</v>
      </c>
      <c r="P127" s="100" t="str">
        <f aca="false">O127</f>
        <v>0..1</v>
      </c>
      <c r="Q127" s="54" t="s">
        <v>5748</v>
      </c>
      <c r="R127" s="109" t="s">
        <v>2390</v>
      </c>
      <c r="S127" s="99" t="s">
        <v>121</v>
      </c>
      <c r="T127" s="10" t="str">
        <f aca="false">IF($E127="","",IF(ISERROR(SEARCH("@",$R127)),IF(LEFT($E127,4)="BG-X","EG",IF(LEFT($E127,2)="BG","G",IF(LEFT($E127,4)="BT-X",IF(LEN($E127)-LEN(SUBSTITUTE($E127,"-",))&gt;2,"","E"),IF(LEN($E127)-LEN(SUBSTITUTE($E127,"-",))&gt;1,"","E")))),"A"))</f>
        <v>E</v>
      </c>
      <c r="U127" s="99" t="s">
        <v>112</v>
      </c>
      <c r="V127" s="99" t="s">
        <v>122</v>
      </c>
      <c r="W127" s="315"/>
      <c r="X127" s="38"/>
      <c r="Y127" s="10" t="str">
        <f aca="false">IF(AH127=Y$4,"X","-")</f>
        <v>-</v>
      </c>
      <c r="Z127" s="10" t="str">
        <f aca="false">IF(Y127="X","X",IF($AH127=Z$4,"X","-"))</f>
        <v>X</v>
      </c>
      <c r="AA127" s="10" t="str">
        <f aca="false">IF(Z127="X","X",IF($AH127=AA$4,"X","-"))</f>
        <v>X</v>
      </c>
      <c r="AB127" s="10" t="str">
        <f aca="false">IF(AA127="X","X",IF($AH127=AB$4,"X","-"))</f>
        <v>X</v>
      </c>
      <c r="AC127" s="10" t="str">
        <f aca="false">IF(AB127="X","X",IF($AH127=AC$4,"X","-"))</f>
        <v>X</v>
      </c>
      <c r="AD127" s="10" t="str">
        <f aca="false">IF(AC127="X","X",IF($AH127=AD$4,"X","-"))</f>
        <v>X</v>
      </c>
      <c r="AE127" s="10" t="str">
        <f aca="false">IF(AD127="X","X",IF($AH127=AE$4,"X","-"))</f>
        <v>X</v>
      </c>
      <c r="AF127" s="38"/>
      <c r="AG127" s="10" t="s">
        <v>25</v>
      </c>
      <c r="AH127" s="110" t="s">
        <v>25</v>
      </c>
      <c r="AI127" s="38"/>
      <c r="AJ127" s="13" t="str">
        <f aca="false">IF(ISERROR(FIND("/",R127)),R127,LEFT(R127,FIND(CHAR(1),SUBSTITUTE(R127,"/",CHAR(1),LEN(R127)-LEN(SUBSTITUTE(R127,"/",""))))-1))</f>
        <v>/rsm:CrossIndustryInvoice/rsm:SupplyChainTradeTransaction/ram:ApplicableHeaderTradeAgreement/ram:SellerTaxRepresentativeTradeParty/ram:PostalTradeAddress</v>
      </c>
      <c r="AK127" s="13" t="str">
        <f aca="false">IF(ISERROR(FIND("/",R127)),R127,MID(R127, FIND(CHAR(1),SUBSTITUTE(R127,"/",CHAR(1), LEN(R127)-LEN(SUBSTITUTE(R127,"/","")))), LEN(R127)))</f>
        <v>/ram:CountrySubDivisionName</v>
      </c>
      <c r="AL127" s="14" t="n">
        <f aca="false">COUNTIFS(R$4:R127,AJ127)</f>
        <v>1</v>
      </c>
      <c r="AM127" s="1"/>
      <c r="AN127" s="236" t="str">
        <f aca="false">D127</f>
        <v>SCT_HTA</v>
      </c>
      <c r="AO127" s="237" t="str">
        <f aca="false">E127</f>
        <v>BT-68</v>
      </c>
      <c r="AP127" s="238" t="str">
        <f aca="false">IF(F127="","",F127)</f>
        <v>BT-68</v>
      </c>
      <c r="AQ127" s="99" t="n">
        <f aca="false">LEN(BB127)-LEN(SUBSTITUTE(BB127,"/",""))-1</f>
        <v>5</v>
      </c>
      <c r="AR127" s="99" t="str">
        <f aca="false">H127</f>
        <v>0..1</v>
      </c>
      <c r="AS127" s="97" t="s">
        <v>2391</v>
      </c>
      <c r="AT127" s="97" t="s">
        <v>1118</v>
      </c>
      <c r="AU127" s="98" t="s">
        <v>1119</v>
      </c>
      <c r="AV127" s="98"/>
      <c r="AW127" s="98"/>
      <c r="AX127" s="97" t="s">
        <v>4647</v>
      </c>
      <c r="AY127" s="99" t="str">
        <f aca="false">O127</f>
        <v>0..1</v>
      </c>
      <c r="AZ127" s="100" t="str">
        <f aca="false">P127</f>
        <v>0..1</v>
      </c>
      <c r="BA127" s="54" t="str">
        <f aca="false">Q127</f>
        <v>/rsm:CrossIndustryInvoice
/rsm:SupplyChainTradeTransaction
/ram:ApplicableHeaderTradeAgreement
/ram:SellerTaxRepresentativeTradeParty
/ram:PostalTradeAddress
/ram:CountrySubDivisionName</v>
      </c>
      <c r="BB127" s="109" t="str">
        <f aca="false">R127</f>
        <v>/rsm:CrossIndustryInvoice/rsm:SupplyChainTradeTransaction/ram:ApplicableHeaderTradeAgreement/ram:SellerTaxRepresentativeTradeParty/ram:PostalTradeAddress/ram:CountrySubDivisionName</v>
      </c>
      <c r="BC127" s="99" t="str">
        <f aca="false">IF(S127="","",S127)</f>
        <v>T</v>
      </c>
      <c r="BD127" s="10" t="str">
        <f aca="false">IF(T127="","",T127)</f>
        <v>E</v>
      </c>
      <c r="BE127" s="99" t="str">
        <f aca="false">IF(U127="","",U127)</f>
        <v>0..n</v>
      </c>
      <c r="BF127" s="99" t="str">
        <f aca="false">IF(V127="","",V127)</f>
        <v>CAR-3</v>
      </c>
      <c r="BG127" s="315" t="str">
        <f aca="false">IF(W127="","",W127)</f>
        <v/>
      </c>
      <c r="BH127" s="6"/>
      <c r="BI127" s="10" t="str">
        <f aca="false">Y127</f>
        <v>-</v>
      </c>
      <c r="BJ127" s="10" t="str">
        <f aca="false">Z127</f>
        <v>X</v>
      </c>
      <c r="BK127" s="10" t="str">
        <f aca="false">AA127</f>
        <v>X</v>
      </c>
      <c r="BL127" s="10" t="str">
        <f aca="false">AB127</f>
        <v>X</v>
      </c>
      <c r="BM127" s="10" t="str">
        <f aca="false">AC127</f>
        <v>X</v>
      </c>
      <c r="BN127" s="10" t="str">
        <f aca="false">AD127</f>
        <v>X</v>
      </c>
      <c r="BO127" s="10" t="str">
        <f aca="false">AE127</f>
        <v>X</v>
      </c>
      <c r="BP127" s="6"/>
      <c r="BQ127" s="10" t="str">
        <f aca="false">AG127</f>
        <v>BASIC WL</v>
      </c>
      <c r="BR127" s="110" t="str">
        <f aca="false">AH127</f>
        <v>BASIC WL</v>
      </c>
      <c r="BS127" s="47"/>
      <c r="BT127" s="49" t="s">
        <v>6862</v>
      </c>
    </row>
    <row r="128" s="53" customFormat="true" ht="85.5" hidden="false" customHeight="false" outlineLevel="0" collapsed="false">
      <c r="A128" s="58" t="str">
        <f aca="false">IF(OR(T128="E",T128="A"),"YES","NO")</f>
        <v>NO</v>
      </c>
      <c r="B128" s="58"/>
      <c r="C128" s="58"/>
      <c r="D128" s="236" t="s">
        <v>5302</v>
      </c>
      <c r="E128" s="241" t="s">
        <v>2398</v>
      </c>
      <c r="F128" s="242"/>
      <c r="G128" s="172" t="n">
        <f aca="false">LEN(R128)-LEN(SUBSTITUTE(R128,"/",""))-1</f>
        <v>4</v>
      </c>
      <c r="H128" s="172" t="s">
        <v>88</v>
      </c>
      <c r="I128" s="181" t="s">
        <v>5752</v>
      </c>
      <c r="J128" s="173"/>
      <c r="K128" s="174"/>
      <c r="L128" s="174"/>
      <c r="M128" s="174"/>
      <c r="N128" s="173"/>
      <c r="O128" s="175" t="s">
        <v>88</v>
      </c>
      <c r="P128" s="175" t="str">
        <f aca="false">O128</f>
        <v>1..1</v>
      </c>
      <c r="Q128" s="176" t="s">
        <v>5753</v>
      </c>
      <c r="R128" s="177" t="s">
        <v>2399</v>
      </c>
      <c r="S128" s="172"/>
      <c r="T128" s="178" t="str">
        <f aca="false">IF($E128="","",IF(ISERROR(SEARCH("@",$R128)),IF(LEFT($E128,4)="BG-X","EG",IF(LEFT($E128,2)="BG","G",IF(LEFT($E128,4)="BT-X",IF(LEN($E128)-LEN(SUBSTITUTE($E128,"-",))&gt;2,"","E"),IF(LEN($E128)-LEN(SUBSTITUTE($E128,"-",))&gt;1,"","E")))),"A"))</f>
        <v/>
      </c>
      <c r="U128" s="172" t="s">
        <v>112</v>
      </c>
      <c r="V128" s="172"/>
      <c r="W128" s="365"/>
      <c r="X128" s="38"/>
      <c r="Y128" s="178" t="str">
        <f aca="false">IF(AH128=Y$4,"X","-")</f>
        <v>-</v>
      </c>
      <c r="Z128" s="178" t="str">
        <f aca="false">IF(Y128="X","X",IF($AH128=Z$4,"X","-"))</f>
        <v>X</v>
      </c>
      <c r="AA128" s="178" t="str">
        <f aca="false">IF(Z128="X","X",IF($AH128=AA$4,"X","-"))</f>
        <v>X</v>
      </c>
      <c r="AB128" s="178" t="str">
        <f aca="false">IF(AA128="X","X",IF($AH128=AB$4,"X","-"))</f>
        <v>X</v>
      </c>
      <c r="AC128" s="178" t="str">
        <f aca="false">IF(AB128="X","X",IF($AH128=AC$4,"X","-"))</f>
        <v>X</v>
      </c>
      <c r="AD128" s="178" t="str">
        <f aca="false">IF(AC128="X","X",IF($AH128=AD$4,"X","-"))</f>
        <v>X</v>
      </c>
      <c r="AE128" s="178" t="str">
        <f aca="false">IF(AD128="X","X",IF($AH128=AE$4,"X","-"))</f>
        <v>X</v>
      </c>
      <c r="AF128" s="38"/>
      <c r="AG128" s="178" t="s">
        <v>25</v>
      </c>
      <c r="AH128" s="178" t="s">
        <v>25</v>
      </c>
      <c r="AI128" s="38"/>
      <c r="AJ128" s="13" t="str">
        <f aca="false">IF(ISERROR(FIND("/",R128)),R128,LEFT(R128,FIND(CHAR(1),SUBSTITUTE(R128,"/",CHAR(1),LEN(R128)-LEN(SUBSTITUTE(R128,"/",""))))-1))</f>
        <v>/rsm:CrossIndustryInvoice/rsm:SupplyChainTradeTransaction/ram:ApplicableHeaderTradeAgreement/ram:SellerTaxRepresentativeTradeParty</v>
      </c>
      <c r="AK128" s="13" t="str">
        <f aca="false">IF(ISERROR(FIND("/",R128)),R128,MID(R128, FIND(CHAR(1),SUBSTITUTE(R128,"/",CHAR(1), LEN(R128)-LEN(SUBSTITUTE(R128,"/","")))), LEN(R128)))</f>
        <v>/ram:SpecifiedTaxRegistration</v>
      </c>
      <c r="AL128" s="14" t="n">
        <f aca="false">COUNTIFS(R$4:R128,AJ128)</f>
        <v>1</v>
      </c>
      <c r="AM128" s="1"/>
      <c r="AN128" s="236" t="str">
        <f aca="false">D128</f>
        <v>SCT_HTA</v>
      </c>
      <c r="AO128" s="241" t="str">
        <f aca="false">E128</f>
        <v>BT-63-00</v>
      </c>
      <c r="AP128" s="242" t="str">
        <f aca="false">IF(F128="","",F128)</f>
        <v/>
      </c>
      <c r="AQ128" s="172" t="n">
        <f aca="false">LEN(BB128)-LEN(SUBSTITUTE(BB128,"/",""))-1</f>
        <v>4</v>
      </c>
      <c r="AR128" s="172" t="str">
        <f aca="false">H128</f>
        <v>1..1</v>
      </c>
      <c r="AS128" s="181" t="s">
        <v>5754</v>
      </c>
      <c r="AT128" s="173"/>
      <c r="AU128" s="174"/>
      <c r="AV128" s="174"/>
      <c r="AW128" s="174"/>
      <c r="AX128" s="173"/>
      <c r="AY128" s="175" t="str">
        <f aca="false">O128</f>
        <v>1..1</v>
      </c>
      <c r="AZ128" s="175" t="s">
        <v>6790</v>
      </c>
      <c r="BA128" s="176" t="str">
        <f aca="false">Q128</f>
        <v>/rsm:CrossIndustryInvoice
/rsm:SupplyChainTradeTransaction
/ram:ApplicableHeaderTradeAgreement
/ram:SellerTaxRepresentativeTradeParty
/ram:SpecifiedTaxRegistration</v>
      </c>
      <c r="BB128" s="177" t="str">
        <f aca="false">R128</f>
        <v>/rsm:CrossIndustryInvoice/rsm:SupplyChainTradeTransaction/ram:ApplicableHeaderTradeAgreement/ram:SellerTaxRepresentativeTradeParty/ram:SpecifiedTaxRegistration</v>
      </c>
      <c r="BC128" s="172" t="str">
        <f aca="false">IF(S128="","",S128)</f>
        <v/>
      </c>
      <c r="BD128" s="178" t="str">
        <f aca="false">IF(T128="","",T128)</f>
        <v/>
      </c>
      <c r="BE128" s="172" t="str">
        <f aca="false">IF(U128="","",U128)</f>
        <v>0..n</v>
      </c>
      <c r="BF128" s="172" t="str">
        <f aca="false">IF(V128="","",V128)</f>
        <v/>
      </c>
      <c r="BG128" s="365" t="str">
        <f aca="false">IF(W128="","",W128)</f>
        <v/>
      </c>
      <c r="BH128" s="6"/>
      <c r="BI128" s="178" t="str">
        <f aca="false">Y128</f>
        <v>-</v>
      </c>
      <c r="BJ128" s="178" t="str">
        <f aca="false">Z128</f>
        <v>X</v>
      </c>
      <c r="BK128" s="178" t="str">
        <f aca="false">AA128</f>
        <v>X</v>
      </c>
      <c r="BL128" s="178" t="str">
        <f aca="false">AB128</f>
        <v>X</v>
      </c>
      <c r="BM128" s="178" t="str">
        <f aca="false">AC128</f>
        <v>X</v>
      </c>
      <c r="BN128" s="178" t="str">
        <f aca="false">AD128</f>
        <v>X</v>
      </c>
      <c r="BO128" s="178" t="str">
        <f aca="false">AE128</f>
        <v>X</v>
      </c>
      <c r="BP128" s="6"/>
      <c r="BQ128" s="178" t="str">
        <f aca="false">AG128</f>
        <v>BASIC WL</v>
      </c>
      <c r="BR128" s="178" t="str">
        <f aca="false">AH128</f>
        <v>BASIC WL</v>
      </c>
      <c r="BS128" s="47"/>
      <c r="BT128" s="49" t="s">
        <v>6862</v>
      </c>
    </row>
    <row r="129" s="53" customFormat="true" ht="140.25" hidden="false" customHeight="false" outlineLevel="0" collapsed="false">
      <c r="A129" s="58" t="str">
        <f aca="false">IF(OR(T129="E",T129="A"),"YES","NO")</f>
        <v>YES</v>
      </c>
      <c r="B129" s="58"/>
      <c r="C129" s="58"/>
      <c r="D129" s="236" t="s">
        <v>5302</v>
      </c>
      <c r="E129" s="237" t="s">
        <v>2400</v>
      </c>
      <c r="F129" s="238" t="s">
        <v>2400</v>
      </c>
      <c r="G129" s="99" t="n">
        <f aca="false">LEN(R129)-LEN(SUBSTITUTE(R129,"/",""))-1</f>
        <v>5</v>
      </c>
      <c r="H129" s="99" t="s">
        <v>88</v>
      </c>
      <c r="I129" s="97" t="s">
        <v>2401</v>
      </c>
      <c r="J129" s="97" t="s">
        <v>2402</v>
      </c>
      <c r="K129" s="98" t="s">
        <v>2403</v>
      </c>
      <c r="L129" s="98"/>
      <c r="M129" s="98" t="s">
        <v>5690</v>
      </c>
      <c r="N129" s="97" t="s">
        <v>137</v>
      </c>
      <c r="O129" s="99" t="s">
        <v>88</v>
      </c>
      <c r="P129" s="100" t="str">
        <f aca="false">O129</f>
        <v>1..1</v>
      </c>
      <c r="Q129" s="54" t="s">
        <v>5755</v>
      </c>
      <c r="R129" s="109" t="s">
        <v>2404</v>
      </c>
      <c r="S129" s="99" t="s">
        <v>139</v>
      </c>
      <c r="T129" s="10" t="str">
        <f aca="false">IF($E129="","",IF(ISERROR(SEARCH("@",$R129)),IF(LEFT($E129,4)="BG-X","EG",IF(LEFT($E129,2)="BG","G",IF(LEFT($E129,4)="BT-X",IF(LEN($E129)-LEN(SUBSTITUTE($E129,"-",))&gt;2,"","E"),IF(LEN($E129)-LEN(SUBSTITUTE($E129,"-",))&gt;1,"","E")))),"A"))</f>
        <v>E</v>
      </c>
      <c r="U129" s="99" t="s">
        <v>95</v>
      </c>
      <c r="V129" s="99" t="s">
        <v>122</v>
      </c>
      <c r="W129" s="315" t="s">
        <v>2045</v>
      </c>
      <c r="X129" s="38"/>
      <c r="Y129" s="10" t="str">
        <f aca="false">IF(AH129=Y$4,"X","-")</f>
        <v>-</v>
      </c>
      <c r="Z129" s="10" t="str">
        <f aca="false">IF(Y129="X","X",IF($AH129=Z$4,"X","-"))</f>
        <v>X</v>
      </c>
      <c r="AA129" s="10" t="str">
        <f aca="false">IF(Z129="X","X",IF($AH129=AA$4,"X","-"))</f>
        <v>X</v>
      </c>
      <c r="AB129" s="10" t="str">
        <f aca="false">IF(AA129="X","X",IF($AH129=AB$4,"X","-"))</f>
        <v>X</v>
      </c>
      <c r="AC129" s="10" t="str">
        <f aca="false">IF(AB129="X","X",IF($AH129=AC$4,"X","-"))</f>
        <v>X</v>
      </c>
      <c r="AD129" s="10" t="str">
        <f aca="false">IF(AC129="X","X",IF($AH129=AD$4,"X","-"))</f>
        <v>X</v>
      </c>
      <c r="AE129" s="10" t="str">
        <f aca="false">IF(AD129="X","X",IF($AH129=AE$4,"X","-"))</f>
        <v>X</v>
      </c>
      <c r="AF129" s="38"/>
      <c r="AG129" s="10" t="s">
        <v>25</v>
      </c>
      <c r="AH129" s="110" t="s">
        <v>25</v>
      </c>
      <c r="AI129" s="38"/>
      <c r="AJ129" s="13" t="str">
        <f aca="false">IF(ISERROR(FIND("/",R129)),R129,LEFT(R129,FIND(CHAR(1),SUBSTITUTE(R129,"/",CHAR(1),LEN(R129)-LEN(SUBSTITUTE(R129,"/",""))))-1))</f>
        <v>/rsm:CrossIndustryInvoice/rsm:SupplyChainTradeTransaction/ram:ApplicableHeaderTradeAgreement/ram:SellerTaxRepresentativeTradeParty/ram:SpecifiedTaxRegistration</v>
      </c>
      <c r="AK129" s="13" t="str">
        <f aca="false">IF(ISERROR(FIND("/",R129)),R129,MID(R129, FIND(CHAR(1),SUBSTITUTE(R129,"/",CHAR(1), LEN(R129)-LEN(SUBSTITUTE(R129,"/","")))), LEN(R129)))</f>
        <v>/ram:ID</v>
      </c>
      <c r="AL129" s="14" t="n">
        <f aca="false">COUNTIFS(R$4:R129,AJ129)</f>
        <v>1</v>
      </c>
      <c r="AM129" s="1"/>
      <c r="AN129" s="236" t="str">
        <f aca="false">D129</f>
        <v>SCT_HTA</v>
      </c>
      <c r="AO129" s="237" t="str">
        <f aca="false">E129</f>
        <v>BT-63</v>
      </c>
      <c r="AP129" s="238" t="str">
        <f aca="false">IF(F129="","",F129)</f>
        <v>BT-63</v>
      </c>
      <c r="AQ129" s="99" t="n">
        <f aca="false">LEN(BB129)-LEN(SUBSTITUTE(BB129,"/",""))-1</f>
        <v>5</v>
      </c>
      <c r="AR129" s="99" t="str">
        <f aca="false">H129</f>
        <v>1..1</v>
      </c>
      <c r="AS129" s="97" t="s">
        <v>2405</v>
      </c>
      <c r="AT129" s="97" t="s">
        <v>2406</v>
      </c>
      <c r="AU129" s="98" t="s">
        <v>2407</v>
      </c>
      <c r="AV129" s="98"/>
      <c r="AW129" s="98" t="s">
        <v>5693</v>
      </c>
      <c r="AX129" s="97" t="s">
        <v>2190</v>
      </c>
      <c r="AY129" s="99" t="str">
        <f aca="false">O129</f>
        <v>1..1</v>
      </c>
      <c r="AZ129" s="100" t="str">
        <f aca="false">P129</f>
        <v>1..1</v>
      </c>
      <c r="BA129" s="54" t="str">
        <f aca="false">Q129</f>
        <v>/rsm:CrossIndustryInvoice
/rsm:SupplyChainTradeTransaction
/ram:ApplicableHeaderTradeAgreement
/ram:SellerTaxRepresentativeTradeParty
/ram:SpecifiedTaxRegistration
/ram:ID</v>
      </c>
      <c r="BB129" s="109" t="str">
        <f aca="false">R129</f>
        <v>/rsm:CrossIndustryInvoice/rsm:SupplyChainTradeTransaction/ram:ApplicableHeaderTradeAgreement/ram:SellerTaxRepresentativeTradeParty/ram:SpecifiedTaxRegistration/ram:ID</v>
      </c>
      <c r="BC129" s="99" t="str">
        <f aca="false">IF(S129="","",S129)</f>
        <v>I</v>
      </c>
      <c r="BD129" s="10" t="str">
        <f aca="false">IF(T129="","",T129)</f>
        <v>E</v>
      </c>
      <c r="BE129" s="99" t="str">
        <f aca="false">IF(U129="","",U129)</f>
        <v>0..1</v>
      </c>
      <c r="BF129" s="99" t="str">
        <f aca="false">IF(V129="","",V129)</f>
        <v>CAR-3</v>
      </c>
      <c r="BG129" s="315" t="str">
        <f aca="false">IF(W129="","",W129)</f>
        <v>@schemeID="VA"</v>
      </c>
      <c r="BH129" s="6"/>
      <c r="BI129" s="10" t="str">
        <f aca="false">Y129</f>
        <v>-</v>
      </c>
      <c r="BJ129" s="10" t="str">
        <f aca="false">Z129</f>
        <v>X</v>
      </c>
      <c r="BK129" s="10" t="str">
        <f aca="false">AA129</f>
        <v>X</v>
      </c>
      <c r="BL129" s="10" t="str">
        <f aca="false">AB129</f>
        <v>X</v>
      </c>
      <c r="BM129" s="10" t="str">
        <f aca="false">AC129</f>
        <v>X</v>
      </c>
      <c r="BN129" s="10" t="str">
        <f aca="false">AD129</f>
        <v>X</v>
      </c>
      <c r="BO129" s="10" t="str">
        <f aca="false">AE129</f>
        <v>X</v>
      </c>
      <c r="BP129" s="6"/>
      <c r="BQ129" s="10" t="str">
        <f aca="false">AG129</f>
        <v>BASIC WL</v>
      </c>
      <c r="BR129" s="110" t="str">
        <f aca="false">AH129</f>
        <v>BASIC WL</v>
      </c>
      <c r="BS129" s="47"/>
      <c r="BT129" s="49" t="s">
        <v>6862</v>
      </c>
    </row>
    <row r="130" s="53" customFormat="true" ht="102" hidden="false" customHeight="false" outlineLevel="0" collapsed="false">
      <c r="A130" s="58" t="str">
        <f aca="false">IF(OR(T130="E",T130="A"),"YES","NO")</f>
        <v>YES</v>
      </c>
      <c r="B130" s="58"/>
      <c r="C130" s="58"/>
      <c r="D130" s="236" t="s">
        <v>5302</v>
      </c>
      <c r="E130" s="237" t="s">
        <v>2408</v>
      </c>
      <c r="F130" s="238" t="s">
        <v>6879</v>
      </c>
      <c r="G130" s="99" t="n">
        <f aca="false">LEN(R130)-LEN(SUBSTITUTE(R130,"/",""))-1</f>
        <v>6</v>
      </c>
      <c r="H130" s="99" t="s">
        <v>88</v>
      </c>
      <c r="I130" s="139" t="s">
        <v>1139</v>
      </c>
      <c r="J130" s="97" t="s">
        <v>5756</v>
      </c>
      <c r="K130" s="98" t="s">
        <v>5086</v>
      </c>
      <c r="L130" s="98"/>
      <c r="M130" s="98" t="s">
        <v>2045</v>
      </c>
      <c r="N130" s="97" t="s">
        <v>358</v>
      </c>
      <c r="O130" s="99" t="s">
        <v>88</v>
      </c>
      <c r="P130" s="100" t="str">
        <f aca="false">O130</f>
        <v>1..1</v>
      </c>
      <c r="Q130" s="54" t="s">
        <v>5757</v>
      </c>
      <c r="R130" s="109" t="s">
        <v>2409</v>
      </c>
      <c r="S130" s="99" t="s">
        <v>360</v>
      </c>
      <c r="T130" s="10" t="str">
        <f aca="false">IF($E130="","",IF(ISERROR(SEARCH("@",$R130)),IF(LEFT($E130,4)="BG-X","EG",IF(LEFT($E130,2)="BG","G",IF(LEFT($E130,4)="BT-X",IF(LEN($E130)-LEN(SUBSTITUTE($E130,"-",))&gt;2,"","E"),IF(LEN($E130)-LEN(SUBSTITUTE($E130,"-",))&gt;1,"","E")))),"A"))</f>
        <v>A</v>
      </c>
      <c r="U130" s="99" t="s">
        <v>95</v>
      </c>
      <c r="V130" s="99"/>
      <c r="W130" s="315" t="s">
        <v>2045</v>
      </c>
      <c r="X130" s="38"/>
      <c r="Y130" s="10" t="str">
        <f aca="false">IF(AH130=Y$4,"X","-")</f>
        <v>-</v>
      </c>
      <c r="Z130" s="10" t="str">
        <f aca="false">IF(Y130="X","X",IF($AH130=Z$4,"X","-"))</f>
        <v>X</v>
      </c>
      <c r="AA130" s="10" t="str">
        <f aca="false">IF(Z130="X","X",IF($AH130=AA$4,"X","-"))</f>
        <v>X</v>
      </c>
      <c r="AB130" s="10" t="str">
        <f aca="false">IF(AA130="X","X",IF($AH130=AB$4,"X","-"))</f>
        <v>X</v>
      </c>
      <c r="AC130" s="10" t="str">
        <f aca="false">IF(AB130="X","X",IF($AH130=AC$4,"X","-"))</f>
        <v>X</v>
      </c>
      <c r="AD130" s="10" t="str">
        <f aca="false">IF(AC130="X","X",IF($AH130=AD$4,"X","-"))</f>
        <v>X</v>
      </c>
      <c r="AE130" s="10" t="str">
        <f aca="false">IF(AD130="X","X",IF($AH130=AE$4,"X","-"))</f>
        <v>X</v>
      </c>
      <c r="AF130" s="38"/>
      <c r="AG130" s="10" t="s">
        <v>25</v>
      </c>
      <c r="AH130" s="110" t="s">
        <v>25</v>
      </c>
      <c r="AI130" s="38"/>
      <c r="AJ130" s="13" t="str">
        <f aca="false">IF(ISERROR(FIND("/",R130)),R130,LEFT(R130,FIND(CHAR(1),SUBSTITUTE(R130,"/",CHAR(1),LEN(R130)-LEN(SUBSTITUTE(R130,"/",""))))-1))</f>
        <v>/rsm:CrossIndustryInvoice/rsm:SupplyChainTradeTransaction/ram:ApplicableHeaderTradeAgreement/ram:SellerTaxRepresentativeTradeParty/ram:SpecifiedTaxRegistration/ram:ID</v>
      </c>
      <c r="AK130" s="13" t="str">
        <f aca="false">IF(ISERROR(FIND("/",R130)),R130,MID(R130, FIND(CHAR(1),SUBSTITUTE(R130,"/",CHAR(1), LEN(R130)-LEN(SUBSTITUTE(R130,"/","")))), LEN(R130)))</f>
        <v>/@schemeID</v>
      </c>
      <c r="AL130" s="14" t="n">
        <f aca="false">COUNTIFS(R$4:R130,AJ130)</f>
        <v>1</v>
      </c>
      <c r="AM130" s="1"/>
      <c r="AN130" s="236" t="str">
        <f aca="false">D130</f>
        <v>SCT_HTA</v>
      </c>
      <c r="AO130" s="237" t="str">
        <f aca="false">E130</f>
        <v>BT-63-0</v>
      </c>
      <c r="AP130" s="238" t="str">
        <f aca="false">IF(F130="","",F130)</f>
        <v>BT-63-1</v>
      </c>
      <c r="AQ130" s="99" t="n">
        <f aca="false">LEN(BB130)-LEN(SUBSTITUTE(BB130,"/",""))-1</f>
        <v>6</v>
      </c>
      <c r="AR130" s="99" t="str">
        <f aca="false">H130</f>
        <v>1..1</v>
      </c>
      <c r="AS130" s="139" t="s">
        <v>361</v>
      </c>
      <c r="AT130" s="97" t="s">
        <v>5611</v>
      </c>
      <c r="AU130" s="98" t="s">
        <v>1143</v>
      </c>
      <c r="AV130" s="98"/>
      <c r="AW130" s="98" t="s">
        <v>5410</v>
      </c>
      <c r="AX130" s="97"/>
      <c r="AY130" s="99" t="str">
        <f aca="false">O130</f>
        <v>1..1</v>
      </c>
      <c r="AZ130" s="100" t="str">
        <f aca="false">P130</f>
        <v>1..1</v>
      </c>
      <c r="BA130" s="54" t="str">
        <f aca="false">Q130</f>
        <v>/rsm:CrossIndustryInvoice
/rsm:SupplyChainTradeTransaction
/ram:ApplicableHeaderTradeAgreement
/ram:SellerTaxRepresentativeTradeParty
/ram:SpecifiedTaxRegistration
/ram:ID
/@schemeID</v>
      </c>
      <c r="BB130" s="109" t="str">
        <f aca="false">R130</f>
        <v>/rsm:CrossIndustryInvoice/rsm:SupplyChainTradeTransaction/ram:ApplicableHeaderTradeAgreement/ram:SellerTaxRepresentativeTradeParty/ram:SpecifiedTaxRegistration/ram:ID/@schemeID</v>
      </c>
      <c r="BC130" s="99" t="str">
        <f aca="false">IF(S130="","",S130)</f>
        <v>S</v>
      </c>
      <c r="BD130" s="10" t="str">
        <f aca="false">IF(T130="","",T130)</f>
        <v>A</v>
      </c>
      <c r="BE130" s="99" t="str">
        <f aca="false">IF(U130="","",U130)</f>
        <v>0..1</v>
      </c>
      <c r="BF130" s="99" t="str">
        <f aca="false">IF(V130="","",V130)</f>
        <v/>
      </c>
      <c r="BG130" s="315" t="str">
        <f aca="false">IF(W130="","",W130)</f>
        <v>@schemeID="VA"</v>
      </c>
      <c r="BH130" s="6"/>
      <c r="BI130" s="10" t="str">
        <f aca="false">Y130</f>
        <v>-</v>
      </c>
      <c r="BJ130" s="10" t="str">
        <f aca="false">Z130</f>
        <v>X</v>
      </c>
      <c r="BK130" s="10" t="str">
        <f aca="false">AA130</f>
        <v>X</v>
      </c>
      <c r="BL130" s="10" t="str">
        <f aca="false">AB130</f>
        <v>X</v>
      </c>
      <c r="BM130" s="10" t="str">
        <f aca="false">AC130</f>
        <v>X</v>
      </c>
      <c r="BN130" s="10" t="str">
        <f aca="false">AD130</f>
        <v>X</v>
      </c>
      <c r="BO130" s="10" t="str">
        <f aca="false">AE130</f>
        <v>X</v>
      </c>
      <c r="BP130" s="6"/>
      <c r="BQ130" s="10" t="str">
        <f aca="false">AG130</f>
        <v>BASIC WL</v>
      </c>
      <c r="BR130" s="110" t="str">
        <f aca="false">AH130</f>
        <v>BASIC WL</v>
      </c>
      <c r="BS130" s="47"/>
      <c r="BT130" s="49" t="s">
        <v>6862</v>
      </c>
    </row>
    <row r="131" s="53" customFormat="true" ht="85.5" hidden="false" customHeight="false" outlineLevel="0" collapsed="false">
      <c r="A131" s="58" t="str">
        <f aca="false">IF(OR(T131="E",T131="A"),"YES","NO")</f>
        <v>NO</v>
      </c>
      <c r="B131" s="58"/>
      <c r="C131" s="58"/>
      <c r="D131" s="231" t="s">
        <v>5302</v>
      </c>
      <c r="E131" s="239" t="s">
        <v>2538</v>
      </c>
      <c r="F131" s="240"/>
      <c r="G131" s="156" t="n">
        <f aca="false">LEN(R131)-LEN(SUBSTITUTE(R131,"/",""))-1</f>
        <v>3</v>
      </c>
      <c r="H131" s="156" t="s">
        <v>95</v>
      </c>
      <c r="I131" s="157" t="s">
        <v>5841</v>
      </c>
      <c r="J131" s="158"/>
      <c r="K131" s="159"/>
      <c r="L131" s="159"/>
      <c r="M131" s="159"/>
      <c r="N131" s="158"/>
      <c r="O131" s="160" t="s">
        <v>95</v>
      </c>
      <c r="P131" s="156" t="str">
        <f aca="false">O131</f>
        <v>0..1</v>
      </c>
      <c r="Q131" s="161" t="s">
        <v>5842</v>
      </c>
      <c r="R131" s="162" t="s">
        <v>2539</v>
      </c>
      <c r="S131" s="156"/>
      <c r="T131" s="163" t="str">
        <f aca="false">IF($E131="","",IF(ISERROR(SEARCH("@",$R131)),IF(LEFT($E131,4)="BG-X","EG",IF(LEFT($E131,2)="BG","G",IF(LEFT($E131,4)="BT-X",IF(LEN($E131)-LEN(SUBSTITUTE($E131,"-",))&gt;2,"","E"),IF(LEN($E131)-LEN(SUBSTITUTE($E131,"-",))&gt;1,"","E")))),"A"))</f>
        <v/>
      </c>
      <c r="U131" s="156" t="s">
        <v>95</v>
      </c>
      <c r="V131" s="156"/>
      <c r="W131" s="364"/>
      <c r="X131" s="38"/>
      <c r="Y131" s="163" t="str">
        <f aca="false">IF(AH131=Y$4,"X","-")</f>
        <v>X</v>
      </c>
      <c r="Z131" s="163" t="str">
        <f aca="false">IF(Y131="X","X",IF($AH131=Z$4,"X","-"))</f>
        <v>X</v>
      </c>
      <c r="AA131" s="163" t="str">
        <f aca="false">IF(Z131="X","X",IF($AH131=AA$4,"X","-"))</f>
        <v>X</v>
      </c>
      <c r="AB131" s="163" t="str">
        <f aca="false">IF(AA131="X","X",IF($AH131=AB$4,"X","-"))</f>
        <v>X</v>
      </c>
      <c r="AC131" s="163" t="str">
        <f aca="false">IF(AB131="X","X",IF($AH131=AC$4,"X","-"))</f>
        <v>X</v>
      </c>
      <c r="AD131" s="163" t="str">
        <f aca="false">IF(AC131="X","X",IF($AH131=AD$4,"X","-"))</f>
        <v>X</v>
      </c>
      <c r="AE131" s="163" t="str">
        <f aca="false">IF(AD131="X","X",IF($AH131=AE$4,"X","-"))</f>
        <v>X</v>
      </c>
      <c r="AF131" s="38"/>
      <c r="AG131" s="163" t="s">
        <v>24</v>
      </c>
      <c r="AH131" s="163" t="s">
        <v>24</v>
      </c>
      <c r="AI131" s="38"/>
      <c r="AJ131" s="13" t="str">
        <f aca="false">IF(ISERROR(FIND("/",R131)),R131,LEFT(R131,FIND(CHAR(1),SUBSTITUTE(R131,"/",CHAR(1),LEN(R131)-LEN(SUBSTITUTE(R131,"/",""))))-1))</f>
        <v>/rsm:CrossIndustryInvoice/rsm:SupplyChainTradeTransaction/ram:ApplicableHeaderTradeAgreement</v>
      </c>
      <c r="AK131" s="13" t="str">
        <f aca="false">IF(ISERROR(FIND("/",R131)),R131,MID(R131, FIND(CHAR(1),SUBSTITUTE(R131,"/",CHAR(1), LEN(R131)-LEN(SUBSTITUTE(R131,"/","")))), LEN(R131)))</f>
        <v>/ram:BuyerOrderReferencedDocument</v>
      </c>
      <c r="AL131" s="14" t="n">
        <f aca="false">COUNTIFS(R$4:R131,AJ131)</f>
        <v>1</v>
      </c>
      <c r="AM131" s="1"/>
      <c r="AN131" s="231" t="str">
        <f aca="false">D131</f>
        <v>SCT_HTA</v>
      </c>
      <c r="AO131" s="239" t="str">
        <f aca="false">E131</f>
        <v>BT-13-00</v>
      </c>
      <c r="AP131" s="240" t="str">
        <f aca="false">IF(F131="","",F131)</f>
        <v/>
      </c>
      <c r="AQ131" s="156" t="n">
        <f aca="false">LEN(BB131)-LEN(SUBSTITUTE(BB131,"/",""))-1</f>
        <v>3</v>
      </c>
      <c r="AR131" s="156" t="str">
        <f aca="false">H131</f>
        <v>0..1</v>
      </c>
      <c r="AS131" s="157" t="s">
        <v>5843</v>
      </c>
      <c r="AT131" s="158"/>
      <c r="AU131" s="159"/>
      <c r="AV131" s="159"/>
      <c r="AW131" s="159"/>
      <c r="AX131" s="158"/>
      <c r="AY131" s="160" t="str">
        <f aca="false">O131</f>
        <v>0..1</v>
      </c>
      <c r="AZ131" s="156" t="str">
        <f aca="false">P131</f>
        <v>0..1</v>
      </c>
      <c r="BA131" s="161" t="str">
        <f aca="false">Q131</f>
        <v>/rsm:CrossIndustryInvoice
/rsm:SupplyChainTradeTransaction
/ram:ApplicableHeaderTradeAgreement
/ram:BuyerOrderReferencedDocument</v>
      </c>
      <c r="BB131" s="162" t="str">
        <f aca="false">R131</f>
        <v>/rsm:CrossIndustryInvoice/rsm:SupplyChainTradeTransaction/ram:ApplicableHeaderTradeAgreement/ram:BuyerOrderReferencedDocument</v>
      </c>
      <c r="BC131" s="156" t="str">
        <f aca="false">IF(S131="","",S131)</f>
        <v/>
      </c>
      <c r="BD131" s="163" t="str">
        <f aca="false">IF(T131="","",T131)</f>
        <v/>
      </c>
      <c r="BE131" s="156" t="str">
        <f aca="false">IF(U131="","",U131)</f>
        <v>0..1</v>
      </c>
      <c r="BF131" s="156" t="str">
        <f aca="false">IF(V131="","",V131)</f>
        <v/>
      </c>
      <c r="BG131" s="364" t="str">
        <f aca="false">IF(W131="","",W131)</f>
        <v/>
      </c>
      <c r="BH131" s="6"/>
      <c r="BI131" s="163" t="str">
        <f aca="false">Y131</f>
        <v>X</v>
      </c>
      <c r="BJ131" s="163" t="str">
        <f aca="false">Z131</f>
        <v>X</v>
      </c>
      <c r="BK131" s="163" t="str">
        <f aca="false">AA131</f>
        <v>X</v>
      </c>
      <c r="BL131" s="163" t="str">
        <f aca="false">AB131</f>
        <v>X</v>
      </c>
      <c r="BM131" s="163" t="str">
        <f aca="false">AC131</f>
        <v>X</v>
      </c>
      <c r="BN131" s="163" t="str">
        <f aca="false">AD131</f>
        <v>X</v>
      </c>
      <c r="BO131" s="163" t="str">
        <f aca="false">AE131</f>
        <v>X</v>
      </c>
      <c r="BP131" s="6"/>
      <c r="BQ131" s="163" t="str">
        <f aca="false">AG131</f>
        <v>MINIMUM</v>
      </c>
      <c r="BR131" s="163" t="str">
        <f aca="false">AH131</f>
        <v>MINIMUM</v>
      </c>
      <c r="BS131" s="47"/>
      <c r="BT131" s="49" t="s">
        <v>6862</v>
      </c>
    </row>
    <row r="132" s="53" customFormat="true" ht="85.5" hidden="false" customHeight="false" outlineLevel="0" collapsed="false">
      <c r="A132" s="58" t="str">
        <f aca="false">IF(OR(T132="E",T132="A"),"YES","NO")</f>
        <v>YES</v>
      </c>
      <c r="B132" s="58"/>
      <c r="C132" s="58"/>
      <c r="D132" s="236" t="s">
        <v>5302</v>
      </c>
      <c r="E132" s="237" t="s">
        <v>2541</v>
      </c>
      <c r="F132" s="238" t="s">
        <v>2541</v>
      </c>
      <c r="G132" s="99" t="n">
        <f aca="false">LEN(R132)-LEN(SUBSTITUTE(R132,"/",""))-1</f>
        <v>4</v>
      </c>
      <c r="H132" s="99" t="s">
        <v>95</v>
      </c>
      <c r="I132" s="97" t="s">
        <v>2542</v>
      </c>
      <c r="J132" s="97" t="s">
        <v>2543</v>
      </c>
      <c r="K132" s="98"/>
      <c r="L132" s="98" t="s">
        <v>2544</v>
      </c>
      <c r="M132" s="98"/>
      <c r="N132" s="198" t="s">
        <v>4829</v>
      </c>
      <c r="O132" s="99" t="s">
        <v>88</v>
      </c>
      <c r="P132" s="100" t="str">
        <f aca="false">O132</f>
        <v>1..1</v>
      </c>
      <c r="Q132" s="54" t="s">
        <v>5844</v>
      </c>
      <c r="R132" s="109" t="s">
        <v>2545</v>
      </c>
      <c r="S132" s="99" t="s">
        <v>575</v>
      </c>
      <c r="T132" s="10" t="str">
        <f aca="false">IF($E132="","",IF(ISERROR(SEARCH("@",$R132)),IF(LEFT($E132,4)="BG-X","EG",IF(LEFT($E132,2)="BG","G",IF(LEFT($E132,4)="BT-X",IF(LEN($E132)-LEN(SUBSTITUTE($E132,"-",))&gt;2,"","E"),IF(LEN($E132)-LEN(SUBSTITUTE($E132,"-",))&gt;1,"","E")))),"A"))</f>
        <v>E</v>
      </c>
      <c r="U132" s="99" t="s">
        <v>95</v>
      </c>
      <c r="V132" s="99"/>
      <c r="W132" s="315"/>
      <c r="X132" s="38"/>
      <c r="Y132" s="10" t="str">
        <f aca="false">IF(AH132=Y$4,"X","-")</f>
        <v>X</v>
      </c>
      <c r="Z132" s="10" t="str">
        <f aca="false">IF(Y132="X","X",IF($AH132=Z$4,"X","-"))</f>
        <v>X</v>
      </c>
      <c r="AA132" s="10" t="str">
        <f aca="false">IF(Z132="X","X",IF($AH132=AA$4,"X","-"))</f>
        <v>X</v>
      </c>
      <c r="AB132" s="10" t="str">
        <f aca="false">IF(AA132="X","X",IF($AH132=AB$4,"X","-"))</f>
        <v>X</v>
      </c>
      <c r="AC132" s="10" t="str">
        <f aca="false">IF(AB132="X","X",IF($AH132=AC$4,"X","-"))</f>
        <v>X</v>
      </c>
      <c r="AD132" s="10" t="str">
        <f aca="false">IF(AC132="X","X",IF($AH132=AD$4,"X","-"))</f>
        <v>X</v>
      </c>
      <c r="AE132" s="10" t="str">
        <f aca="false">IF(AD132="X","X",IF($AH132=AE$4,"X","-"))</f>
        <v>X</v>
      </c>
      <c r="AF132" s="38"/>
      <c r="AG132" s="10" t="s">
        <v>24</v>
      </c>
      <c r="AH132" s="110" t="s">
        <v>24</v>
      </c>
      <c r="AI132" s="38"/>
      <c r="AJ132" s="13" t="str">
        <f aca="false">IF(ISERROR(FIND("/",R132)),R132,LEFT(R132,FIND(CHAR(1),SUBSTITUTE(R132,"/",CHAR(1),LEN(R132)-LEN(SUBSTITUTE(R132,"/",""))))-1))</f>
        <v>/rsm:CrossIndustryInvoice/rsm:SupplyChainTradeTransaction/ram:ApplicableHeaderTradeAgreement/ram:BuyerOrderReferencedDocument</v>
      </c>
      <c r="AK132" s="13" t="str">
        <f aca="false">IF(ISERROR(FIND("/",R132)),R132,MID(R132, FIND(CHAR(1),SUBSTITUTE(R132,"/",CHAR(1), LEN(R132)-LEN(SUBSTITUTE(R132,"/","")))), LEN(R132)))</f>
        <v>/ram:IssuerAssignedID</v>
      </c>
      <c r="AL132" s="14" t="n">
        <f aca="false">COUNTIFS(R$4:R132,AJ132)</f>
        <v>1</v>
      </c>
      <c r="AM132" s="1"/>
      <c r="AN132" s="236" t="str">
        <f aca="false">D132</f>
        <v>SCT_HTA</v>
      </c>
      <c r="AO132" s="237" t="str">
        <f aca="false">E132</f>
        <v>BT-13</v>
      </c>
      <c r="AP132" s="238" t="str">
        <f aca="false">IF(F132="","",F132)</f>
        <v>BT-13</v>
      </c>
      <c r="AQ132" s="99" t="n">
        <f aca="false">LEN(BB132)-LEN(SUBSTITUTE(BB132,"/",""))-1</f>
        <v>4</v>
      </c>
      <c r="AR132" s="99" t="str">
        <f aca="false">H132</f>
        <v>0..1</v>
      </c>
      <c r="AS132" s="97" t="s">
        <v>2546</v>
      </c>
      <c r="AT132" s="97" t="s">
        <v>2547</v>
      </c>
      <c r="AU132" s="98"/>
      <c r="AV132" s="98" t="s">
        <v>2548</v>
      </c>
      <c r="AW132" s="98"/>
      <c r="AX132" s="198" t="s">
        <v>4832</v>
      </c>
      <c r="AY132" s="99" t="str">
        <f aca="false">O132</f>
        <v>1..1</v>
      </c>
      <c r="AZ132" s="100" t="str">
        <f aca="false">P132</f>
        <v>1..1</v>
      </c>
      <c r="BA132" s="54" t="str">
        <f aca="false">Q132</f>
        <v>/rsm:CrossIndustryInvoice
/rsm:SupplyChainTradeTransaction
/ram:ApplicableHeaderTradeAgreement
/ram:BuyerOrderReferencedDocument
/ram:IssuerAssignedID</v>
      </c>
      <c r="BB132" s="109" t="str">
        <f aca="false">R132</f>
        <v>/rsm:CrossIndustryInvoice/rsm:SupplyChainTradeTransaction/ram:ApplicableHeaderTradeAgreement/ram:BuyerOrderReferencedDocument/ram:IssuerAssignedID</v>
      </c>
      <c r="BC132" s="99" t="str">
        <f aca="false">IF(S132="","",S132)</f>
        <v>R</v>
      </c>
      <c r="BD132" s="10" t="str">
        <f aca="false">IF(T132="","",T132)</f>
        <v>E</v>
      </c>
      <c r="BE132" s="99" t="str">
        <f aca="false">IF(U132="","",U132)</f>
        <v>0..1</v>
      </c>
      <c r="BF132" s="99" t="str">
        <f aca="false">IF(V132="","",V132)</f>
        <v/>
      </c>
      <c r="BG132" s="315" t="str">
        <f aca="false">IF(W132="","",W132)</f>
        <v/>
      </c>
      <c r="BH132" s="6"/>
      <c r="BI132" s="10" t="str">
        <f aca="false">Y132</f>
        <v>X</v>
      </c>
      <c r="BJ132" s="10" t="str">
        <f aca="false">Z132</f>
        <v>X</v>
      </c>
      <c r="BK132" s="10" t="str">
        <f aca="false">AA132</f>
        <v>X</v>
      </c>
      <c r="BL132" s="10" t="str">
        <f aca="false">AB132</f>
        <v>X</v>
      </c>
      <c r="BM132" s="10" t="str">
        <f aca="false">AC132</f>
        <v>X</v>
      </c>
      <c r="BN132" s="10" t="str">
        <f aca="false">AD132</f>
        <v>X</v>
      </c>
      <c r="BO132" s="10" t="str">
        <f aca="false">AE132</f>
        <v>X</v>
      </c>
      <c r="BP132" s="6"/>
      <c r="BQ132" s="10" t="str">
        <f aca="false">AG132</f>
        <v>MINIMUM</v>
      </c>
      <c r="BR132" s="110" t="str">
        <f aca="false">AH132</f>
        <v>MINIMUM</v>
      </c>
      <c r="BS132" s="47"/>
      <c r="BT132" s="49" t="s">
        <v>6862</v>
      </c>
    </row>
    <row r="133" s="53" customFormat="true" ht="85.5" hidden="false" customHeight="false" outlineLevel="0" collapsed="false">
      <c r="A133" s="58" t="str">
        <f aca="false">IF(OR(T133="E",T133="A"),"YES","NO")</f>
        <v>NO</v>
      </c>
      <c r="B133" s="58"/>
      <c r="C133" s="58"/>
      <c r="D133" s="231" t="s">
        <v>5302</v>
      </c>
      <c r="E133" s="239" t="s">
        <v>2572</v>
      </c>
      <c r="F133" s="240"/>
      <c r="G133" s="156" t="n">
        <f aca="false">LEN(R133)-LEN(SUBSTITUTE(R133,"/",""))-1</f>
        <v>3</v>
      </c>
      <c r="H133" s="156" t="s">
        <v>95</v>
      </c>
      <c r="I133" s="157" t="s">
        <v>5860</v>
      </c>
      <c r="J133" s="158"/>
      <c r="K133" s="159"/>
      <c r="L133" s="159"/>
      <c r="M133" s="159"/>
      <c r="N133" s="158"/>
      <c r="O133" s="160" t="s">
        <v>95</v>
      </c>
      <c r="P133" s="156" t="str">
        <f aca="false">O133</f>
        <v>0..1</v>
      </c>
      <c r="Q133" s="161" t="s">
        <v>5861</v>
      </c>
      <c r="R133" s="162" t="s">
        <v>2574</v>
      </c>
      <c r="S133" s="156"/>
      <c r="T133" s="163" t="str">
        <f aca="false">IF($E133="","",IF(ISERROR(SEARCH("@",$R133)),IF(LEFT($E133,4)="BG-X","EG",IF(LEFT($E133,2)="BG","G",IF(LEFT($E133,4)="BT-X",IF(LEN($E133)-LEN(SUBSTITUTE($E133,"-",))&gt;2,"","E"),IF(LEN($E133)-LEN(SUBSTITUTE($E133,"-",))&gt;1,"","E")))),"A"))</f>
        <v/>
      </c>
      <c r="U133" s="156" t="s">
        <v>95</v>
      </c>
      <c r="V133" s="156"/>
      <c r="W133" s="364"/>
      <c r="X133" s="38"/>
      <c r="Y133" s="163" t="str">
        <f aca="false">IF(AH133=Y$4,"X","-")</f>
        <v>-</v>
      </c>
      <c r="Z133" s="163" t="str">
        <f aca="false">IF(Y133="X","X",IF($AH133=Z$4,"X","-"))</f>
        <v>X</v>
      </c>
      <c r="AA133" s="163" t="str">
        <f aca="false">IF(Z133="X","X",IF($AH133=AA$4,"X","-"))</f>
        <v>X</v>
      </c>
      <c r="AB133" s="163" t="str">
        <f aca="false">IF(AA133="X","X",IF($AH133=AB$4,"X","-"))</f>
        <v>X</v>
      </c>
      <c r="AC133" s="163" t="str">
        <f aca="false">IF(AB133="X","X",IF($AH133=AC$4,"X","-"))</f>
        <v>X</v>
      </c>
      <c r="AD133" s="163" t="str">
        <f aca="false">IF(AC133="X","X",IF($AH133=AD$4,"X","-"))</f>
        <v>X</v>
      </c>
      <c r="AE133" s="163" t="str">
        <f aca="false">IF(AD133="X","X",IF($AH133=AE$4,"X","-"))</f>
        <v>X</v>
      </c>
      <c r="AF133" s="38"/>
      <c r="AG133" s="163" t="s">
        <v>25</v>
      </c>
      <c r="AH133" s="163" t="s">
        <v>25</v>
      </c>
      <c r="AI133" s="38"/>
      <c r="AJ133" s="13" t="str">
        <f aca="false">IF(ISERROR(FIND("/",R133)),R133,LEFT(R133,FIND(CHAR(1),SUBSTITUTE(R133,"/",CHAR(1),LEN(R133)-LEN(SUBSTITUTE(R133,"/",""))))-1))</f>
        <v>/rsm:CrossIndustryInvoice/rsm:SupplyChainTradeTransaction/ram:ApplicableHeaderTradeAgreement</v>
      </c>
      <c r="AK133" s="13" t="str">
        <f aca="false">IF(ISERROR(FIND("/",R133)),R133,MID(R133, FIND(CHAR(1),SUBSTITUTE(R133,"/",CHAR(1), LEN(R133)-LEN(SUBSTITUTE(R133,"/","")))), LEN(R133)))</f>
        <v>/ram:ContractReferencedDocument</v>
      </c>
      <c r="AL133" s="14" t="n">
        <f aca="false">COUNTIFS(R$4:R133,AJ133)</f>
        <v>1</v>
      </c>
      <c r="AM133" s="1"/>
      <c r="AN133" s="231" t="str">
        <f aca="false">D133</f>
        <v>SCT_HTA</v>
      </c>
      <c r="AO133" s="239" t="str">
        <f aca="false">E133</f>
        <v>BT-12-00</v>
      </c>
      <c r="AP133" s="240" t="str">
        <f aca="false">IF(F133="","",F133)</f>
        <v/>
      </c>
      <c r="AQ133" s="156" t="n">
        <f aca="false">LEN(BB133)-LEN(SUBSTITUTE(BB133,"/",""))-1</f>
        <v>3</v>
      </c>
      <c r="AR133" s="156" t="str">
        <f aca="false">H133</f>
        <v>0..1</v>
      </c>
      <c r="AS133" s="157" t="s">
        <v>5862</v>
      </c>
      <c r="AT133" s="158"/>
      <c r="AU133" s="159"/>
      <c r="AV133" s="159"/>
      <c r="AW133" s="159"/>
      <c r="AX133" s="158"/>
      <c r="AY133" s="160" t="str">
        <f aca="false">O133</f>
        <v>0..1</v>
      </c>
      <c r="AZ133" s="156" t="str">
        <f aca="false">P133</f>
        <v>0..1</v>
      </c>
      <c r="BA133" s="161" t="str">
        <f aca="false">Q133</f>
        <v>/rsm:CrossIndustryInvoice
/rsm:SupplyChainTradeTransaction
/ram:ApplicableHeaderTradeAgreement
/ram:ContractReferencedDocument</v>
      </c>
      <c r="BB133" s="162" t="str">
        <f aca="false">R133</f>
        <v>/rsm:CrossIndustryInvoice/rsm:SupplyChainTradeTransaction/ram:ApplicableHeaderTradeAgreement/ram:ContractReferencedDocument</v>
      </c>
      <c r="BC133" s="156" t="str">
        <f aca="false">IF(S133="","",S133)</f>
        <v/>
      </c>
      <c r="BD133" s="163" t="str">
        <f aca="false">IF(T133="","",T133)</f>
        <v/>
      </c>
      <c r="BE133" s="156" t="str">
        <f aca="false">IF(U133="","",U133)</f>
        <v>0..1</v>
      </c>
      <c r="BF133" s="156" t="str">
        <f aca="false">IF(V133="","",V133)</f>
        <v/>
      </c>
      <c r="BG133" s="364" t="str">
        <f aca="false">IF(W133="","",W133)</f>
        <v/>
      </c>
      <c r="BH133" s="6"/>
      <c r="BI133" s="163" t="str">
        <f aca="false">Y133</f>
        <v>-</v>
      </c>
      <c r="BJ133" s="163" t="str">
        <f aca="false">Z133</f>
        <v>X</v>
      </c>
      <c r="BK133" s="163" t="str">
        <f aca="false">AA133</f>
        <v>X</v>
      </c>
      <c r="BL133" s="163" t="str">
        <f aca="false">AB133</f>
        <v>X</v>
      </c>
      <c r="BM133" s="163" t="str">
        <f aca="false">AC133</f>
        <v>X</v>
      </c>
      <c r="BN133" s="163" t="str">
        <f aca="false">AD133</f>
        <v>X</v>
      </c>
      <c r="BO133" s="163" t="str">
        <f aca="false">AE133</f>
        <v>X</v>
      </c>
      <c r="BP133" s="6"/>
      <c r="BQ133" s="163" t="str">
        <f aca="false">AG133</f>
        <v>BASIC WL</v>
      </c>
      <c r="BR133" s="163" t="str">
        <f aca="false">AH133</f>
        <v>BASIC WL</v>
      </c>
      <c r="BS133" s="47"/>
      <c r="BT133" s="49" t="s">
        <v>6862</v>
      </c>
    </row>
    <row r="134" s="53" customFormat="true" ht="85.5" hidden="false" customHeight="false" outlineLevel="0" collapsed="false">
      <c r="A134" s="58" t="str">
        <f aca="false">IF(OR(T134="E",T134="A"),"YES","NO")</f>
        <v>YES</v>
      </c>
      <c r="B134" s="58"/>
      <c r="C134" s="58"/>
      <c r="D134" s="236" t="s">
        <v>5302</v>
      </c>
      <c r="E134" s="237" t="s">
        <v>2576</v>
      </c>
      <c r="F134" s="238" t="s">
        <v>2576</v>
      </c>
      <c r="G134" s="99" t="n">
        <f aca="false">LEN(R134)-LEN(SUBSTITUTE(R134,"/",""))-1</f>
        <v>4</v>
      </c>
      <c r="H134" s="99" t="s">
        <v>95</v>
      </c>
      <c r="I134" s="97" t="s">
        <v>2577</v>
      </c>
      <c r="J134" s="97" t="s">
        <v>2578</v>
      </c>
      <c r="K134" s="98" t="s">
        <v>2579</v>
      </c>
      <c r="L134" s="98" t="s">
        <v>2580</v>
      </c>
      <c r="M134" s="98"/>
      <c r="N134" s="198" t="s">
        <v>4829</v>
      </c>
      <c r="O134" s="99" t="s">
        <v>88</v>
      </c>
      <c r="P134" s="100" t="str">
        <f aca="false">O134</f>
        <v>1..1</v>
      </c>
      <c r="Q134" s="54" t="s">
        <v>5863</v>
      </c>
      <c r="R134" s="109" t="s">
        <v>2581</v>
      </c>
      <c r="S134" s="99" t="s">
        <v>575</v>
      </c>
      <c r="T134" s="10" t="str">
        <f aca="false">IF($E134="","",IF(ISERROR(SEARCH("@",$R134)),IF(LEFT($E134,4)="BG-X","EG",IF(LEFT($E134,2)="BG","G",IF(LEFT($E134,4)="BT-X",IF(LEN($E134)-LEN(SUBSTITUTE($E134,"-",))&gt;2,"","E"),IF(LEN($E134)-LEN(SUBSTITUTE($E134,"-",))&gt;1,"","E")))),"A"))</f>
        <v>E</v>
      </c>
      <c r="U134" s="99" t="s">
        <v>95</v>
      </c>
      <c r="V134" s="99"/>
      <c r="W134" s="315"/>
      <c r="X134" s="38"/>
      <c r="Y134" s="10" t="str">
        <f aca="false">IF(AH134=Y$4,"X","-")</f>
        <v>-</v>
      </c>
      <c r="Z134" s="10" t="str">
        <f aca="false">IF(Y134="X","X",IF($AH134=Z$4,"X","-"))</f>
        <v>X</v>
      </c>
      <c r="AA134" s="10" t="str">
        <f aca="false">IF(Z134="X","X",IF($AH134=AA$4,"X","-"))</f>
        <v>X</v>
      </c>
      <c r="AB134" s="10" t="str">
        <f aca="false">IF(AA134="X","X",IF($AH134=AB$4,"X","-"))</f>
        <v>X</v>
      </c>
      <c r="AC134" s="10" t="str">
        <f aca="false">IF(AB134="X","X",IF($AH134=AC$4,"X","-"))</f>
        <v>X</v>
      </c>
      <c r="AD134" s="10" t="str">
        <f aca="false">IF(AC134="X","X",IF($AH134=AD$4,"X","-"))</f>
        <v>X</v>
      </c>
      <c r="AE134" s="10" t="str">
        <f aca="false">IF(AD134="X","X",IF($AH134=AE$4,"X","-"))</f>
        <v>X</v>
      </c>
      <c r="AF134" s="38"/>
      <c r="AG134" s="10" t="s">
        <v>25</v>
      </c>
      <c r="AH134" s="110" t="s">
        <v>25</v>
      </c>
      <c r="AI134" s="38"/>
      <c r="AJ134" s="13" t="str">
        <f aca="false">IF(ISERROR(FIND("/",R134)),R134,LEFT(R134,FIND(CHAR(1),SUBSTITUTE(R134,"/",CHAR(1),LEN(R134)-LEN(SUBSTITUTE(R134,"/",""))))-1))</f>
        <v>/rsm:CrossIndustryInvoice/rsm:SupplyChainTradeTransaction/ram:ApplicableHeaderTradeAgreement/ram:ContractReferencedDocument</v>
      </c>
      <c r="AK134" s="13" t="str">
        <f aca="false">IF(ISERROR(FIND("/",R134)),R134,MID(R134, FIND(CHAR(1),SUBSTITUTE(R134,"/",CHAR(1), LEN(R134)-LEN(SUBSTITUTE(R134,"/","")))), LEN(R134)))</f>
        <v>/ram:IssuerAssignedID</v>
      </c>
      <c r="AL134" s="14" t="n">
        <f aca="false">COUNTIFS(R$4:R134,AJ134)</f>
        <v>1</v>
      </c>
      <c r="AM134" s="1"/>
      <c r="AN134" s="236" t="str">
        <f aca="false">D134</f>
        <v>SCT_HTA</v>
      </c>
      <c r="AO134" s="237" t="str">
        <f aca="false">E134</f>
        <v>BT-12</v>
      </c>
      <c r="AP134" s="238" t="str">
        <f aca="false">IF(F134="","",F134)</f>
        <v>BT-12</v>
      </c>
      <c r="AQ134" s="99" t="n">
        <f aca="false">LEN(BB134)-LEN(SUBSTITUTE(BB134,"/",""))-1</f>
        <v>4</v>
      </c>
      <c r="AR134" s="99" t="str">
        <f aca="false">H134</f>
        <v>0..1</v>
      </c>
      <c r="AS134" s="97" t="s">
        <v>2582</v>
      </c>
      <c r="AT134" s="97" t="s">
        <v>2583</v>
      </c>
      <c r="AU134" s="98" t="s">
        <v>2584</v>
      </c>
      <c r="AV134" s="98" t="s">
        <v>2585</v>
      </c>
      <c r="AW134" s="98"/>
      <c r="AX134" s="198" t="s">
        <v>4832</v>
      </c>
      <c r="AY134" s="99" t="str">
        <f aca="false">O134</f>
        <v>1..1</v>
      </c>
      <c r="AZ134" s="100" t="str">
        <f aca="false">P134</f>
        <v>1..1</v>
      </c>
      <c r="BA134" s="54" t="str">
        <f aca="false">Q134</f>
        <v>/rsm:CrossIndustryInvoice
/rsm:SupplyChainTradeTransaction
/ram:ApplicableHeaderTradeAgreement
/ram:ContractReferencedDocument
/ram:IssuerAssignedID</v>
      </c>
      <c r="BB134" s="109" t="str">
        <f aca="false">R134</f>
        <v>/rsm:CrossIndustryInvoice/rsm:SupplyChainTradeTransaction/ram:ApplicableHeaderTradeAgreement/ram:ContractReferencedDocument/ram:IssuerAssignedID</v>
      </c>
      <c r="BC134" s="99" t="str">
        <f aca="false">IF(S134="","",S134)</f>
        <v>R</v>
      </c>
      <c r="BD134" s="10" t="str">
        <f aca="false">IF(T134="","",T134)</f>
        <v>E</v>
      </c>
      <c r="BE134" s="99" t="str">
        <f aca="false">IF(U134="","",U134)</f>
        <v>0..1</v>
      </c>
      <c r="BF134" s="99" t="str">
        <f aca="false">IF(V134="","",V134)</f>
        <v/>
      </c>
      <c r="BG134" s="315" t="str">
        <f aca="false">IF(W134="","",W134)</f>
        <v/>
      </c>
      <c r="BH134" s="6"/>
      <c r="BI134" s="10" t="str">
        <f aca="false">Y134</f>
        <v>-</v>
      </c>
      <c r="BJ134" s="10" t="str">
        <f aca="false">Z134</f>
        <v>X</v>
      </c>
      <c r="BK134" s="10" t="str">
        <f aca="false">AA134</f>
        <v>X</v>
      </c>
      <c r="BL134" s="10" t="str">
        <f aca="false">AB134</f>
        <v>X</v>
      </c>
      <c r="BM134" s="10" t="str">
        <f aca="false">AC134</f>
        <v>X</v>
      </c>
      <c r="BN134" s="10" t="str">
        <f aca="false">AD134</f>
        <v>X</v>
      </c>
      <c r="BO134" s="10" t="str">
        <f aca="false">AE134</f>
        <v>X</v>
      </c>
      <c r="BP134" s="6"/>
      <c r="BQ134" s="10" t="str">
        <f aca="false">AG134</f>
        <v>BASIC WL</v>
      </c>
      <c r="BR134" s="110" t="str">
        <f aca="false">AH134</f>
        <v>BASIC WL</v>
      </c>
      <c r="BS134" s="47"/>
      <c r="BT134" s="49" t="s">
        <v>6862</v>
      </c>
    </row>
    <row r="135" s="53" customFormat="true" ht="85.5" hidden="false" customHeight="false" outlineLevel="0" collapsed="false">
      <c r="A135" s="58" t="str">
        <f aca="false">IF(OR(T135="E",T135="A"),"YES","NO")</f>
        <v>NO</v>
      </c>
      <c r="B135" s="58"/>
      <c r="C135" s="58"/>
      <c r="D135" s="260" t="s">
        <v>6031</v>
      </c>
      <c r="E135" s="261" t="s">
        <v>2851</v>
      </c>
      <c r="F135" s="262"/>
      <c r="G135" s="128" t="n">
        <f aca="false">LEN(R135)-LEN(SUBSTITUTE(R135,"/",""))-1</f>
        <v>2</v>
      </c>
      <c r="H135" s="128" t="s">
        <v>88</v>
      </c>
      <c r="I135" s="130" t="s">
        <v>6032</v>
      </c>
      <c r="J135" s="130" t="s">
        <v>2873</v>
      </c>
      <c r="K135" s="131"/>
      <c r="L135" s="131"/>
      <c r="M135" s="131"/>
      <c r="N135" s="130"/>
      <c r="O135" s="132" t="s">
        <v>88</v>
      </c>
      <c r="P135" s="128" t="str">
        <f aca="false">O135</f>
        <v>1..1</v>
      </c>
      <c r="Q135" s="133" t="s">
        <v>6033</v>
      </c>
      <c r="R135" s="134" t="s">
        <v>2853</v>
      </c>
      <c r="S135" s="128"/>
      <c r="T135" s="135" t="str">
        <f aca="false">IF($E135="","",IF(ISERROR(SEARCH("@",$R135)),IF(LEFT($E135,4)="BG-X","EG",IF(LEFT($E135,2)="BG","G",IF(LEFT($E135,4)="BT-X",IF(LEN($E135)-LEN(SUBSTITUTE($E135,"-",))&gt;2,"","E"),IF(LEN($E135)-LEN(SUBSTITUTE($E135,"-",))&gt;1,"","E")))),"A"))</f>
        <v>G</v>
      </c>
      <c r="U135" s="128" t="s">
        <v>88</v>
      </c>
      <c r="V135" s="128"/>
      <c r="W135" s="362"/>
      <c r="X135" s="38"/>
      <c r="Y135" s="234" t="str">
        <f aca="false">IF(AH135=Y$4,"X","-")</f>
        <v>X</v>
      </c>
      <c r="Z135" s="234" t="str">
        <f aca="false">IF(Y135="X","X",IF($AH135=Z$4,"X","-"))</f>
        <v>X</v>
      </c>
      <c r="AA135" s="234" t="str">
        <f aca="false">IF(Z135="X","X",IF($AH135=AA$4,"X","-"))</f>
        <v>X</v>
      </c>
      <c r="AB135" s="234" t="str">
        <f aca="false">IF(AA135="X","X",IF($AH135=AB$4,"X","-"))</f>
        <v>X</v>
      </c>
      <c r="AC135" s="234" t="str">
        <f aca="false">IF(AB135="X","X",IF($AH135=AC$4,"X","-"))</f>
        <v>X</v>
      </c>
      <c r="AD135" s="234" t="str">
        <f aca="false">IF(AC135="X","X",IF($AH135=AD$4,"X","-"))</f>
        <v>X</v>
      </c>
      <c r="AE135" s="234" t="str">
        <f aca="false">IF(AD135="X","X",IF($AH135=AE$4,"X","-"))</f>
        <v>X</v>
      </c>
      <c r="AF135" s="38"/>
      <c r="AG135" s="234" t="s">
        <v>24</v>
      </c>
      <c r="AH135" s="234" t="s">
        <v>24</v>
      </c>
      <c r="AI135" s="38"/>
      <c r="AJ135" s="13" t="str">
        <f aca="false">IF(ISERROR(FIND("/",R135)),R135,LEFT(R135,FIND(CHAR(1),SUBSTITUTE(R135,"/",CHAR(1),LEN(R135)-LEN(SUBSTITUTE(R135,"/",""))))-1))</f>
        <v>/rsm:CrossIndustryInvoice/rsm:SupplyChainTradeTransaction</v>
      </c>
      <c r="AK135" s="13" t="str">
        <f aca="false">IF(ISERROR(FIND("/",R135)),R135,MID(R135, FIND(CHAR(1),SUBSTITUTE(R135,"/",CHAR(1), LEN(R135)-LEN(SUBSTITUTE(R135,"/","")))), LEN(R135)))</f>
        <v>/ram:ApplicableHeaderTradeDelivery</v>
      </c>
      <c r="AL135" s="14" t="n">
        <f aca="false">COUNTIFS(R$4:R135,AJ135)</f>
        <v>1</v>
      </c>
      <c r="AM135" s="1"/>
      <c r="AN135" s="260" t="str">
        <f aca="false">D135</f>
        <v>SCT_HTD</v>
      </c>
      <c r="AO135" s="261" t="str">
        <f aca="false">E135</f>
        <v>BG-13-00</v>
      </c>
      <c r="AP135" s="262" t="str">
        <f aca="false">IF(F135="","",F135)</f>
        <v/>
      </c>
      <c r="AQ135" s="128" t="n">
        <f aca="false">LEN(BB135)-LEN(SUBSTITUTE(BB135,"/",""))-1</f>
        <v>2</v>
      </c>
      <c r="AR135" s="128" t="str">
        <f aca="false">H135</f>
        <v>1..1</v>
      </c>
      <c r="AS135" s="130" t="s">
        <v>6034</v>
      </c>
      <c r="AT135" s="130" t="s">
        <v>2876</v>
      </c>
      <c r="AU135" s="131"/>
      <c r="AV135" s="131"/>
      <c r="AW135" s="131"/>
      <c r="AX135" s="130"/>
      <c r="AY135" s="132" t="str">
        <f aca="false">O135</f>
        <v>1..1</v>
      </c>
      <c r="AZ135" s="128" t="str">
        <f aca="false">P135</f>
        <v>1..1</v>
      </c>
      <c r="BA135" s="133" t="str">
        <f aca="false">Q135</f>
        <v>/rsm:CrossIndustryInvoice
/rsm:SupplyChainTradeTransaction
/ram:ApplicableHeaderTradeDelivery</v>
      </c>
      <c r="BB135" s="134" t="str">
        <f aca="false">R135</f>
        <v>/rsm:CrossIndustryInvoice/rsm:SupplyChainTradeTransaction/ram:ApplicableHeaderTradeDelivery</v>
      </c>
      <c r="BC135" s="128" t="str">
        <f aca="false">IF(S135="","",S135)</f>
        <v/>
      </c>
      <c r="BD135" s="135" t="str">
        <f aca="false">IF(T135="","",T135)</f>
        <v>G</v>
      </c>
      <c r="BE135" s="128" t="str">
        <f aca="false">IF(U135="","",U135)</f>
        <v>1..1</v>
      </c>
      <c r="BF135" s="128" t="str">
        <f aca="false">IF(V135="","",V135)</f>
        <v/>
      </c>
      <c r="BG135" s="362" t="str">
        <f aca="false">IF(W135="","",W135)</f>
        <v/>
      </c>
      <c r="BH135" s="6"/>
      <c r="BI135" s="234" t="str">
        <f aca="false">Y135</f>
        <v>X</v>
      </c>
      <c r="BJ135" s="234" t="str">
        <f aca="false">Z135</f>
        <v>X</v>
      </c>
      <c r="BK135" s="234" t="str">
        <f aca="false">AA135</f>
        <v>X</v>
      </c>
      <c r="BL135" s="234" t="str">
        <f aca="false">AB135</f>
        <v>X</v>
      </c>
      <c r="BM135" s="234" t="str">
        <f aca="false">AC135</f>
        <v>X</v>
      </c>
      <c r="BN135" s="234" t="str">
        <f aca="false">AD135</f>
        <v>X</v>
      </c>
      <c r="BO135" s="234" t="str">
        <f aca="false">AE135</f>
        <v>X</v>
      </c>
      <c r="BP135" s="6"/>
      <c r="BQ135" s="234" t="str">
        <f aca="false">AG135</f>
        <v>MINIMUM</v>
      </c>
      <c r="BR135" s="234" t="str">
        <f aca="false">AH135</f>
        <v>MINIMUM</v>
      </c>
      <c r="BS135" s="47"/>
      <c r="BT135" s="49" t="s">
        <v>6862</v>
      </c>
    </row>
    <row r="136" s="53" customFormat="true" ht="85.5" hidden="false" customHeight="false" outlineLevel="0" collapsed="false">
      <c r="A136" s="58" t="str">
        <f aca="false">IF(OR(T136="E",T136="A"),"YES","NO")</f>
        <v>NO</v>
      </c>
      <c r="B136" s="58"/>
      <c r="C136" s="58"/>
      <c r="D136" s="260" t="s">
        <v>6031</v>
      </c>
      <c r="E136" s="267" t="s">
        <v>2871</v>
      </c>
      <c r="F136" s="268" t="s">
        <v>2871</v>
      </c>
      <c r="G136" s="156" t="n">
        <f aca="false">LEN(R136)-LEN(SUBSTITUTE(R136,"/",""))-1</f>
        <v>3</v>
      </c>
      <c r="H136" s="156" t="s">
        <v>95</v>
      </c>
      <c r="I136" s="157" t="s">
        <v>2872</v>
      </c>
      <c r="J136" s="158" t="s">
        <v>2873</v>
      </c>
      <c r="K136" s="159"/>
      <c r="L136" s="159"/>
      <c r="M136" s="159"/>
      <c r="N136" s="158"/>
      <c r="O136" s="160" t="s">
        <v>95</v>
      </c>
      <c r="P136" s="156" t="str">
        <f aca="false">O136</f>
        <v>0..1</v>
      </c>
      <c r="Q136" s="161" t="s">
        <v>6043</v>
      </c>
      <c r="R136" s="162" t="s">
        <v>2874</v>
      </c>
      <c r="S136" s="156"/>
      <c r="T136" s="163" t="str">
        <f aca="false">IF($E136="","",IF(ISERROR(SEARCH("@",$R136)),IF(LEFT($E136,4)="BG-X","EG",IF(LEFT($E136,2)="BG","G",IF(LEFT($E136,4)="BT-X",IF(LEN($E136)-LEN(SUBSTITUTE($E136,"-",))&gt;2,"","E"),IF(LEN($E136)-LEN(SUBSTITUTE($E136,"-",))&gt;1,"","E")))),"A"))</f>
        <v>G</v>
      </c>
      <c r="U136" s="156" t="s">
        <v>95</v>
      </c>
      <c r="V136" s="156" t="s">
        <v>562</v>
      </c>
      <c r="W136" s="364"/>
      <c r="X136" s="38"/>
      <c r="Y136" s="163" t="str">
        <f aca="false">IF(AH136=Y$4,"X","-")</f>
        <v>-</v>
      </c>
      <c r="Z136" s="163" t="str">
        <f aca="false">IF(Y136="X","X",IF($AH136=Z$4,"X","-"))</f>
        <v>X</v>
      </c>
      <c r="AA136" s="163" t="str">
        <f aca="false">IF(Z136="X","X",IF($AH136=AA$4,"X","-"))</f>
        <v>X</v>
      </c>
      <c r="AB136" s="163" t="str">
        <f aca="false">IF(AA136="X","X",IF($AH136=AB$4,"X","-"))</f>
        <v>X</v>
      </c>
      <c r="AC136" s="163" t="str">
        <f aca="false">IF(AB136="X","X",IF($AH136=AC$4,"X","-"))</f>
        <v>X</v>
      </c>
      <c r="AD136" s="163" t="str">
        <f aca="false">IF(AC136="X","X",IF($AH136=AD$4,"X","-"))</f>
        <v>X</v>
      </c>
      <c r="AE136" s="163" t="str">
        <f aca="false">IF(AD136="X","X",IF($AH136=AE$4,"X","-"))</f>
        <v>X</v>
      </c>
      <c r="AF136" s="38"/>
      <c r="AG136" s="163" t="s">
        <v>25</v>
      </c>
      <c r="AH136" s="163" t="s">
        <v>25</v>
      </c>
      <c r="AI136" s="38"/>
      <c r="AJ136" s="13" t="str">
        <f aca="false">IF(ISERROR(FIND("/",R136)),R136,LEFT(R136,FIND(CHAR(1),SUBSTITUTE(R136,"/",CHAR(1),LEN(R136)-LEN(SUBSTITUTE(R136,"/",""))))-1))</f>
        <v>/rsm:CrossIndustryInvoice/rsm:SupplyChainTradeTransaction/ram:ApplicableHeaderTradeDelivery</v>
      </c>
      <c r="AK136" s="13" t="str">
        <f aca="false">IF(ISERROR(FIND("/",R136)),R136,MID(R136, FIND(CHAR(1),SUBSTITUTE(R136,"/",CHAR(1), LEN(R136)-LEN(SUBSTITUTE(R136,"/","")))), LEN(R136)))</f>
        <v>/ram:ShipToTradeParty</v>
      </c>
      <c r="AL136" s="14" t="n">
        <f aca="false">COUNTIFS(R$4:R136,AJ136)</f>
        <v>1</v>
      </c>
      <c r="AM136" s="1"/>
      <c r="AN136" s="260" t="str">
        <f aca="false">D136</f>
        <v>SCT_HTD</v>
      </c>
      <c r="AO136" s="267" t="str">
        <f aca="false">E136</f>
        <v>BG-13</v>
      </c>
      <c r="AP136" s="268" t="str">
        <f aca="false">IF(F136="","",F136)</f>
        <v>BG-13</v>
      </c>
      <c r="AQ136" s="156" t="n">
        <f aca="false">LEN(BB136)-LEN(SUBSTITUTE(BB136,"/",""))-1</f>
        <v>3</v>
      </c>
      <c r="AR136" s="156" t="str">
        <f aca="false">H136</f>
        <v>0..1</v>
      </c>
      <c r="AS136" s="157" t="s">
        <v>2875</v>
      </c>
      <c r="AT136" s="158" t="s">
        <v>2876</v>
      </c>
      <c r="AU136" s="159"/>
      <c r="AV136" s="159"/>
      <c r="AW136" s="159"/>
      <c r="AX136" s="158"/>
      <c r="AY136" s="160" t="str">
        <f aca="false">O136</f>
        <v>0..1</v>
      </c>
      <c r="AZ136" s="156" t="str">
        <f aca="false">P136</f>
        <v>0..1</v>
      </c>
      <c r="BA136" s="161" t="str">
        <f aca="false">Q136</f>
        <v>/rsm:CrossIndustryInvoice
/rsm:SupplyChainTradeTransaction
/ram:ApplicableHeaderTradeDelivery
/ram:ShipToTradeParty</v>
      </c>
      <c r="BB136" s="162" t="str">
        <f aca="false">R136</f>
        <v>/rsm:CrossIndustryInvoice/rsm:SupplyChainTradeTransaction/ram:ApplicableHeaderTradeDelivery/ram:ShipToTradeParty</v>
      </c>
      <c r="BC136" s="156" t="str">
        <f aca="false">IF(S136="","",S136)</f>
        <v/>
      </c>
      <c r="BD136" s="163" t="str">
        <f aca="false">IF(T136="","",T136)</f>
        <v>G</v>
      </c>
      <c r="BE136" s="156" t="str">
        <f aca="false">IF(U136="","",U136)</f>
        <v>0..1</v>
      </c>
      <c r="BF136" s="156" t="str">
        <f aca="false">IF(V136="","",V136)</f>
        <v>STR-3</v>
      </c>
      <c r="BG136" s="364" t="str">
        <f aca="false">IF(W136="","",W136)</f>
        <v/>
      </c>
      <c r="BH136" s="6"/>
      <c r="BI136" s="163" t="str">
        <f aca="false">Y136</f>
        <v>-</v>
      </c>
      <c r="BJ136" s="163" t="str">
        <f aca="false">Z136</f>
        <v>X</v>
      </c>
      <c r="BK136" s="163" t="str">
        <f aca="false">AA136</f>
        <v>X</v>
      </c>
      <c r="BL136" s="163" t="str">
        <f aca="false">AB136</f>
        <v>X</v>
      </c>
      <c r="BM136" s="163" t="str">
        <f aca="false">AC136</f>
        <v>X</v>
      </c>
      <c r="BN136" s="163" t="str">
        <f aca="false">AD136</f>
        <v>X</v>
      </c>
      <c r="BO136" s="163" t="str">
        <f aca="false">AE136</f>
        <v>X</v>
      </c>
      <c r="BP136" s="6"/>
      <c r="BQ136" s="163" t="str">
        <f aca="false">AG136</f>
        <v>BASIC WL</v>
      </c>
      <c r="BR136" s="163" t="str">
        <f aca="false">AH136</f>
        <v>BASIC WL</v>
      </c>
      <c r="BS136" s="47"/>
      <c r="BT136" s="49" t="s">
        <v>6862</v>
      </c>
    </row>
    <row r="137" s="53" customFormat="true" ht="85.5" hidden="false" customHeight="false" outlineLevel="0" collapsed="false">
      <c r="A137" s="58" t="str">
        <f aca="false">IF(OR(T137="E",T137="A"),"YES","NO")</f>
        <v>YES</v>
      </c>
      <c r="B137" s="58"/>
      <c r="C137" s="58"/>
      <c r="D137" s="269" t="s">
        <v>6031</v>
      </c>
      <c r="E137" s="270" t="s">
        <v>2877</v>
      </c>
      <c r="F137" s="271"/>
      <c r="G137" s="99" t="n">
        <f aca="false">LEN(R137)-LEN(SUBSTITUTE(R137,"/",""))-1</f>
        <v>4</v>
      </c>
      <c r="H137" s="99" t="s">
        <v>95</v>
      </c>
      <c r="I137" s="97" t="s">
        <v>2878</v>
      </c>
      <c r="J137" s="97" t="s">
        <v>2879</v>
      </c>
      <c r="K137" s="98" t="s">
        <v>2880</v>
      </c>
      <c r="L137" s="98"/>
      <c r="M137" s="98"/>
      <c r="N137" s="97" t="s">
        <v>137</v>
      </c>
      <c r="O137" s="99" t="s">
        <v>95</v>
      </c>
      <c r="P137" s="100" t="str">
        <f aca="false">O137</f>
        <v>0..1</v>
      </c>
      <c r="Q137" s="54" t="s">
        <v>6046</v>
      </c>
      <c r="R137" s="109" t="s">
        <v>2881</v>
      </c>
      <c r="S137" s="99" t="s">
        <v>139</v>
      </c>
      <c r="T137" s="10" t="str">
        <f aca="false">IF($E137="","",IF(ISERROR(SEARCH("@",$R137)),IF(LEFT($E137,4)="BG-X","EG",IF(LEFT($E137,2)="BG","G",IF(LEFT($E137,4)="BT-X",IF(LEN($E137)-LEN(SUBSTITUTE($E137,"-",))&gt;2,"","E"),IF(LEN($E137)-LEN(SUBSTITUTE($E137,"-",))&gt;1,"","E")))),"A"))</f>
        <v>E</v>
      </c>
      <c r="U137" s="99" t="s">
        <v>112</v>
      </c>
      <c r="V137" s="99" t="s">
        <v>1645</v>
      </c>
      <c r="W137" s="315" t="s">
        <v>5019</v>
      </c>
      <c r="X137" s="38"/>
      <c r="Y137" s="10" t="str">
        <f aca="false">IF(AH137=Y$4,"X","-")</f>
        <v>-</v>
      </c>
      <c r="Z137" s="10" t="str">
        <f aca="false">IF(Y137="X","X",IF($AH137=Z$4,"X","-"))</f>
        <v>X</v>
      </c>
      <c r="AA137" s="10" t="str">
        <f aca="false">IF(Z137="X","X",IF($AH137=AA$4,"X","-"))</f>
        <v>X</v>
      </c>
      <c r="AB137" s="10" t="str">
        <f aca="false">IF(AA137="X","X",IF($AH137=AB$4,"X","-"))</f>
        <v>X</v>
      </c>
      <c r="AC137" s="10" t="str">
        <f aca="false">IF(AB137="X","X",IF($AH137=AC$4,"X","-"))</f>
        <v>X</v>
      </c>
      <c r="AD137" s="10" t="str">
        <f aca="false">IF(AC137="X","X",IF($AH137=AD$4,"X","-"))</f>
        <v>X</v>
      </c>
      <c r="AE137" s="10" t="str">
        <f aca="false">IF(AD137="X","X",IF($AH137=AE$4,"X","-"))</f>
        <v>X</v>
      </c>
      <c r="AF137" s="38"/>
      <c r="AG137" s="10" t="s">
        <v>25</v>
      </c>
      <c r="AH137" s="110" t="s">
        <v>25</v>
      </c>
      <c r="AI137" s="38"/>
      <c r="AJ137" s="13" t="str">
        <f aca="false">IF(ISERROR(FIND("/",R137)),R137,LEFT(R137,FIND(CHAR(1),SUBSTITUTE(R137,"/",CHAR(1),LEN(R137)-LEN(SUBSTITUTE(R137,"/",""))))-1))</f>
        <v>/rsm:CrossIndustryInvoice/rsm:SupplyChainTradeTransaction/ram:ApplicableHeaderTradeDelivery/ram:ShipToTradeParty</v>
      </c>
      <c r="AK137" s="13" t="str">
        <f aca="false">IF(ISERROR(FIND("/",R137)),R137,MID(R137, FIND(CHAR(1),SUBSTITUTE(R137,"/",CHAR(1), LEN(R137)-LEN(SUBSTITUTE(R137,"/","")))), LEN(R137)))</f>
        <v>/ram:ID</v>
      </c>
      <c r="AL137" s="14" t="n">
        <f aca="false">COUNTIFS(R$4:R137,AJ137)</f>
        <v>1</v>
      </c>
      <c r="AM137" s="1"/>
      <c r="AN137" s="269" t="str">
        <f aca="false">D137</f>
        <v>SCT_HTD</v>
      </c>
      <c r="AO137" s="270" t="str">
        <f aca="false">E137</f>
        <v>BT-71</v>
      </c>
      <c r="AP137" s="271" t="str">
        <f aca="false">IF(F137="","",F137)</f>
        <v/>
      </c>
      <c r="AQ137" s="99" t="n">
        <f aca="false">LEN(BB137)-LEN(SUBSTITUTE(BB137,"/",""))-1</f>
        <v>4</v>
      </c>
      <c r="AR137" s="99" t="str">
        <f aca="false">H137</f>
        <v>0..1</v>
      </c>
      <c r="AS137" s="97" t="s">
        <v>2882</v>
      </c>
      <c r="AT137" s="97" t="s">
        <v>2883</v>
      </c>
      <c r="AU137" s="98" t="s">
        <v>2884</v>
      </c>
      <c r="AV137" s="98"/>
      <c r="AW137" s="98"/>
      <c r="AX137" s="97" t="s">
        <v>2190</v>
      </c>
      <c r="AY137" s="99" t="str">
        <f aca="false">O137</f>
        <v>0..1</v>
      </c>
      <c r="AZ137" s="100" t="str">
        <f aca="false">P137</f>
        <v>0..1</v>
      </c>
      <c r="BA137" s="54" t="str">
        <f aca="false">Q137</f>
        <v>/rsm:CrossIndustryInvoice
/rsm:SupplyChainTradeTransaction
/ram:ApplicableHeaderTradeDelivery
/ram:ShipToTradeParty
/ram:ID</v>
      </c>
      <c r="BB137" s="109" t="str">
        <f aca="false">R137</f>
        <v>/rsm:CrossIndustryInvoice/rsm:SupplyChainTradeTransaction/ram:ApplicableHeaderTradeDelivery/ram:ShipToTradeParty/ram:ID</v>
      </c>
      <c r="BC137" s="99" t="str">
        <f aca="false">IF(S137="","",S137)</f>
        <v>I</v>
      </c>
      <c r="BD137" s="10" t="str">
        <f aca="false">IF(T137="","",T137)</f>
        <v>E</v>
      </c>
      <c r="BE137" s="99" t="str">
        <f aca="false">IF(U137="","",U137)</f>
        <v>0..n</v>
      </c>
      <c r="BF137" s="99" t="str">
        <f aca="false">IF(V137="","",V137)</f>
        <v>SYN-1, CAR-3</v>
      </c>
      <c r="BG137" s="315" t="str">
        <f aca="false">IF(W137="","",W137)</f>
        <v>GloablID, if global identifier exists and can be stated in @schemeID, ID else</v>
      </c>
      <c r="BH137" s="6"/>
      <c r="BI137" s="10" t="str">
        <f aca="false">Y137</f>
        <v>-</v>
      </c>
      <c r="BJ137" s="10" t="str">
        <f aca="false">Z137</f>
        <v>X</v>
      </c>
      <c r="BK137" s="10" t="str">
        <f aca="false">AA137</f>
        <v>X</v>
      </c>
      <c r="BL137" s="10" t="str">
        <f aca="false">AB137</f>
        <v>X</v>
      </c>
      <c r="BM137" s="10" t="str">
        <f aca="false">AC137</f>
        <v>X</v>
      </c>
      <c r="BN137" s="10" t="str">
        <f aca="false">AD137</f>
        <v>X</v>
      </c>
      <c r="BO137" s="10" t="str">
        <f aca="false">AE137</f>
        <v>X</v>
      </c>
      <c r="BP137" s="6"/>
      <c r="BQ137" s="10" t="str">
        <f aca="false">AG137</f>
        <v>BASIC WL</v>
      </c>
      <c r="BR137" s="10" t="str">
        <f aca="false">AH137</f>
        <v>BASIC WL</v>
      </c>
      <c r="BS137" s="47"/>
      <c r="BT137" s="49" t="s">
        <v>6862</v>
      </c>
    </row>
    <row r="138" s="53" customFormat="true" ht="85.5" hidden="false" customHeight="false" outlineLevel="0" collapsed="false">
      <c r="A138" s="58" t="str">
        <f aca="false">IF(OR(T138="E",T138="A"),"YES","NO")</f>
        <v>YES</v>
      </c>
      <c r="B138" s="58"/>
      <c r="C138" s="363" t="s">
        <v>6880</v>
      </c>
      <c r="D138" s="269" t="s">
        <v>6031</v>
      </c>
      <c r="E138" s="270" t="s">
        <v>2885</v>
      </c>
      <c r="F138" s="271" t="s">
        <v>2877</v>
      </c>
      <c r="G138" s="99" t="n">
        <f aca="false">LEN(R138)-LEN(SUBSTITUTE(R138,"/",""))-1</f>
        <v>4</v>
      </c>
      <c r="H138" s="99" t="s">
        <v>95</v>
      </c>
      <c r="I138" s="139" t="s">
        <v>2886</v>
      </c>
      <c r="J138" s="97"/>
      <c r="K138" s="98" t="s">
        <v>5019</v>
      </c>
      <c r="L138" s="98"/>
      <c r="M138" s="98" t="s">
        <v>5019</v>
      </c>
      <c r="N138" s="97" t="s">
        <v>137</v>
      </c>
      <c r="O138" s="99" t="s">
        <v>95</v>
      </c>
      <c r="P138" s="100" t="s">
        <v>112</v>
      </c>
      <c r="Q138" s="54" t="s">
        <v>6049</v>
      </c>
      <c r="R138" s="109" t="s">
        <v>2887</v>
      </c>
      <c r="S138" s="99" t="s">
        <v>139</v>
      </c>
      <c r="T138" s="366" t="s">
        <v>4639</v>
      </c>
      <c r="U138" s="99" t="s">
        <v>112</v>
      </c>
      <c r="V138" s="99" t="s">
        <v>1645</v>
      </c>
      <c r="W138" s="315" t="s">
        <v>5019</v>
      </c>
      <c r="X138" s="38"/>
      <c r="Y138" s="10" t="str">
        <f aca="false">IF(AH138=Y$4,"X","-")</f>
        <v>-</v>
      </c>
      <c r="Z138" s="10" t="str">
        <f aca="false">IF(Y138="X","X",IF($AH138=Z$4,"X","-"))</f>
        <v>X</v>
      </c>
      <c r="AA138" s="10" t="str">
        <f aca="false">IF(Z138="X","X",IF($AH138=AA$4,"X","-"))</f>
        <v>X</v>
      </c>
      <c r="AB138" s="10" t="str">
        <f aca="false">IF(AA138="X","X",IF($AH138=AB$4,"X","-"))</f>
        <v>X</v>
      </c>
      <c r="AC138" s="10" t="str">
        <f aca="false">IF(AB138="X","X",IF($AH138=AC$4,"X","-"))</f>
        <v>X</v>
      </c>
      <c r="AD138" s="10" t="str">
        <f aca="false">IF(AC138="X","X",IF($AH138=AD$4,"X","-"))</f>
        <v>X</v>
      </c>
      <c r="AE138" s="10" t="str">
        <f aca="false">IF(AD138="X","X",IF($AH138=AE$4,"X","-"))</f>
        <v>X</v>
      </c>
      <c r="AF138" s="38"/>
      <c r="AG138" s="10" t="s">
        <v>25</v>
      </c>
      <c r="AH138" s="110" t="s">
        <v>25</v>
      </c>
      <c r="AI138" s="38"/>
      <c r="AJ138" s="13" t="str">
        <f aca="false">IF(ISERROR(FIND("/",R138)),R138,LEFT(R138,FIND(CHAR(1),SUBSTITUTE(R138,"/",CHAR(1),LEN(R138)-LEN(SUBSTITUTE(R138,"/",""))))-1))</f>
        <v>/rsm:CrossIndustryInvoice/rsm:SupplyChainTradeTransaction/ram:ApplicableHeaderTradeDelivery/ram:ShipToTradeParty</v>
      </c>
      <c r="AK138" s="13" t="str">
        <f aca="false">IF(ISERROR(FIND("/",R138)),R138,MID(R138, FIND(CHAR(1),SUBSTITUTE(R138,"/",CHAR(1), LEN(R138)-LEN(SUBSTITUTE(R138,"/","")))), LEN(R138)))</f>
        <v>/ram:GlobalID</v>
      </c>
      <c r="AL138" s="14" t="n">
        <f aca="false">COUNTIFS(R$4:R138,AJ138)</f>
        <v>1</v>
      </c>
      <c r="AM138" s="1"/>
      <c r="AN138" s="269" t="str">
        <f aca="false">D138</f>
        <v>SCT_HTD</v>
      </c>
      <c r="AO138" s="270" t="str">
        <f aca="false">E138</f>
        <v>BT-71-0</v>
      </c>
      <c r="AP138" s="271" t="str">
        <f aca="false">IF(F138="","",F138)</f>
        <v>BT-71</v>
      </c>
      <c r="AQ138" s="99" t="n">
        <f aca="false">LEN(BB138)-LEN(SUBSTITUTE(BB138,"/",""))-1</f>
        <v>4</v>
      </c>
      <c r="AR138" s="99" t="str">
        <f aca="false">H138</f>
        <v>0..1</v>
      </c>
      <c r="AS138" s="139"/>
      <c r="AT138" s="97"/>
      <c r="AU138" s="98" t="s">
        <v>968</v>
      </c>
      <c r="AV138" s="98"/>
      <c r="AW138" s="98"/>
      <c r="AX138" s="97" t="s">
        <v>2190</v>
      </c>
      <c r="AY138" s="99" t="str">
        <f aca="false">O138</f>
        <v>0..1</v>
      </c>
      <c r="AZ138" s="100" t="str">
        <f aca="false">P138</f>
        <v>0..n</v>
      </c>
      <c r="BA138" s="54" t="str">
        <f aca="false">Q138</f>
        <v>/rsm:CrossIndustryInvoice
/rsm:SupplyChainTradeTransaction
/ram:ApplicableHeaderTradeDelivery
/ram:ShipToTradeParty
/ram:GlobalID</v>
      </c>
      <c r="BB138" s="109" t="str">
        <f aca="false">R138</f>
        <v>/rsm:CrossIndustryInvoice/rsm:SupplyChainTradeTransaction/ram:ApplicableHeaderTradeDelivery/ram:ShipToTradeParty/ram:GlobalID</v>
      </c>
      <c r="BC138" s="99" t="str">
        <f aca="false">IF(S138="","",S138)</f>
        <v>I</v>
      </c>
      <c r="BD138" s="10" t="str">
        <f aca="false">IF(T138="","",T138)</f>
        <v>E</v>
      </c>
      <c r="BE138" s="99" t="str">
        <f aca="false">IF(U138="","",U138)</f>
        <v>0..n</v>
      </c>
      <c r="BF138" s="99" t="str">
        <f aca="false">IF(V138="","",V138)</f>
        <v>SYN-1, CAR-3</v>
      </c>
      <c r="BG138" s="315" t="str">
        <f aca="false">IF(W138="","",W138)</f>
        <v>GloablID, if global identifier exists and can be stated in @schemeID, ID else</v>
      </c>
      <c r="BH138" s="6"/>
      <c r="BI138" s="10" t="str">
        <f aca="false">Y138</f>
        <v>-</v>
      </c>
      <c r="BJ138" s="10" t="str">
        <f aca="false">Z138</f>
        <v>X</v>
      </c>
      <c r="BK138" s="10" t="str">
        <f aca="false">AA138</f>
        <v>X</v>
      </c>
      <c r="BL138" s="10" t="str">
        <f aca="false">AB138</f>
        <v>X</v>
      </c>
      <c r="BM138" s="10" t="str">
        <f aca="false">AC138</f>
        <v>X</v>
      </c>
      <c r="BN138" s="10" t="str">
        <f aca="false">AD138</f>
        <v>X</v>
      </c>
      <c r="BO138" s="10" t="str">
        <f aca="false">AE138</f>
        <v>X</v>
      </c>
      <c r="BP138" s="6"/>
      <c r="BQ138" s="10" t="str">
        <f aca="false">AG138</f>
        <v>BASIC WL</v>
      </c>
      <c r="BR138" s="10" t="str">
        <f aca="false">AH138</f>
        <v>BASIC WL</v>
      </c>
      <c r="BS138" s="47"/>
      <c r="BT138" s="49" t="s">
        <v>6862</v>
      </c>
    </row>
    <row r="139" s="53" customFormat="true" ht="89.25" hidden="false" customHeight="false" outlineLevel="0" collapsed="false">
      <c r="A139" s="58" t="str">
        <f aca="false">IF(OR(T139="E",T139="A"),"YES","NO")</f>
        <v>YES</v>
      </c>
      <c r="B139" s="58"/>
      <c r="C139" s="58"/>
      <c r="D139" s="269" t="s">
        <v>6031</v>
      </c>
      <c r="E139" s="270" t="s">
        <v>2888</v>
      </c>
      <c r="F139" s="271" t="s">
        <v>2888</v>
      </c>
      <c r="G139" s="99" t="n">
        <f aca="false">LEN(R139)-LEN(SUBSTITUTE(R139,"/",""))-1</f>
        <v>5</v>
      </c>
      <c r="H139" s="99" t="s">
        <v>95</v>
      </c>
      <c r="I139" s="139" t="s">
        <v>355</v>
      </c>
      <c r="J139" s="97" t="s">
        <v>2889</v>
      </c>
      <c r="K139" s="98" t="s">
        <v>6881</v>
      </c>
      <c r="L139" s="98"/>
      <c r="M139" s="98"/>
      <c r="N139" s="97" t="s">
        <v>358</v>
      </c>
      <c r="O139" s="99" t="s">
        <v>88</v>
      </c>
      <c r="P139" s="100" t="str">
        <f aca="false">O139</f>
        <v>1..1</v>
      </c>
      <c r="Q139" s="54" t="s">
        <v>6051</v>
      </c>
      <c r="R139" s="109" t="s">
        <v>2890</v>
      </c>
      <c r="S139" s="99" t="s">
        <v>360</v>
      </c>
      <c r="T139" s="10" t="str">
        <f aca="false">IF($E139="","",IF(ISERROR(SEARCH("@",$R139)),IF(LEFT($E139,4)="BG-X","EG",IF(LEFT($E139,2)="BG","G",IF(LEFT($E139,4)="BT-X",IF(LEN($E139)-LEN(SUBSTITUTE($E139,"-",))&gt;2,"","E"),IF(LEN($E139)-LEN(SUBSTITUTE($E139,"-",))&gt;1,"","E")))),"A"))</f>
        <v>A</v>
      </c>
      <c r="U139" s="99" t="s">
        <v>95</v>
      </c>
      <c r="V139" s="99"/>
      <c r="W139" s="315"/>
      <c r="X139" s="38"/>
      <c r="Y139" s="10" t="str">
        <f aca="false">IF(AH139=Y$4,"X","-")</f>
        <v>-</v>
      </c>
      <c r="Z139" s="10" t="str">
        <f aca="false">IF(Y139="X","X",IF($AH139=Z$4,"X","-"))</f>
        <v>X</v>
      </c>
      <c r="AA139" s="10" t="str">
        <f aca="false">IF(Z139="X","X",IF($AH139=AA$4,"X","-"))</f>
        <v>X</v>
      </c>
      <c r="AB139" s="10" t="str">
        <f aca="false">IF(AA139="X","X",IF($AH139=AB$4,"X","-"))</f>
        <v>X</v>
      </c>
      <c r="AC139" s="10" t="str">
        <f aca="false">IF(AB139="X","X",IF($AH139=AC$4,"X","-"))</f>
        <v>X</v>
      </c>
      <c r="AD139" s="10" t="str">
        <f aca="false">IF(AC139="X","X",IF($AH139=AD$4,"X","-"))</f>
        <v>X</v>
      </c>
      <c r="AE139" s="10" t="str">
        <f aca="false">IF(AD139="X","X",IF($AH139=AE$4,"X","-"))</f>
        <v>X</v>
      </c>
      <c r="AF139" s="38"/>
      <c r="AG139" s="10" t="s">
        <v>25</v>
      </c>
      <c r="AH139" s="110" t="s">
        <v>25</v>
      </c>
      <c r="AI139" s="38"/>
      <c r="AJ139" s="13" t="str">
        <f aca="false">IF(ISERROR(FIND("/",R139)),R139,LEFT(R139,FIND(CHAR(1),SUBSTITUTE(R139,"/",CHAR(1),LEN(R139)-LEN(SUBSTITUTE(R139,"/",""))))-1))</f>
        <v>/rsm:CrossIndustryInvoice/rsm:SupplyChainTradeTransaction/ram:ApplicableHeaderTradeDelivery/ram:ShipToTradeParty/ram:GlobalID</v>
      </c>
      <c r="AK139" s="13" t="str">
        <f aca="false">IF(ISERROR(FIND("/",R139)),R139,MID(R139, FIND(CHAR(1),SUBSTITUTE(R139,"/",CHAR(1), LEN(R139)-LEN(SUBSTITUTE(R139,"/","")))), LEN(R139)))</f>
        <v>/@schemeID</v>
      </c>
      <c r="AL139" s="14" t="n">
        <f aca="false">COUNTIFS(R$4:R139,AJ139)</f>
        <v>1</v>
      </c>
      <c r="AM139" s="1"/>
      <c r="AN139" s="269" t="str">
        <f aca="false">D139</f>
        <v>SCT_HTD</v>
      </c>
      <c r="AO139" s="270" t="str">
        <f aca="false">E139</f>
        <v>BT-71-1</v>
      </c>
      <c r="AP139" s="271" t="str">
        <f aca="false">IF(F139="","",F139)</f>
        <v>BT-71-1</v>
      </c>
      <c r="AQ139" s="99" t="n">
        <f aca="false">LEN(BB139)-LEN(SUBSTITUTE(BB139,"/",""))-1</f>
        <v>5</v>
      </c>
      <c r="AR139" s="99" t="str">
        <f aca="false">H139</f>
        <v>0..1</v>
      </c>
      <c r="AS139" s="139" t="s">
        <v>361</v>
      </c>
      <c r="AT139" s="97" t="s">
        <v>2891</v>
      </c>
      <c r="AU139" s="98" t="s">
        <v>363</v>
      </c>
      <c r="AV139" s="98"/>
      <c r="AW139" s="98"/>
      <c r="AX139" s="97"/>
      <c r="AY139" s="99" t="str">
        <f aca="false">O139</f>
        <v>1..1</v>
      </c>
      <c r="AZ139" s="100" t="str">
        <f aca="false">P139</f>
        <v>1..1</v>
      </c>
      <c r="BA139" s="54" t="str">
        <f aca="false">Q139</f>
        <v>/rsm:CrossIndustryInvoice
/rsm:SupplyChainTradeTransaction
/ram:ApplicableHeaderTradeDelivery
/ram:ShipToTradeParty
/ram:GlobalID
/@schemeID</v>
      </c>
      <c r="BB139" s="109" t="str">
        <f aca="false">R139</f>
        <v>/rsm:CrossIndustryInvoice/rsm:SupplyChainTradeTransaction/ram:ApplicableHeaderTradeDelivery/ram:ShipToTradeParty/ram:GlobalID/@schemeID</v>
      </c>
      <c r="BC139" s="99" t="str">
        <f aca="false">IF(S139="","",S139)</f>
        <v>S</v>
      </c>
      <c r="BD139" s="10" t="str">
        <f aca="false">IF(T139="","",T139)</f>
        <v>A</v>
      </c>
      <c r="BE139" s="99" t="str">
        <f aca="false">IF(U139="","",U139)</f>
        <v>0..1</v>
      </c>
      <c r="BF139" s="99" t="str">
        <f aca="false">IF(V139="","",V139)</f>
        <v/>
      </c>
      <c r="BG139" s="315" t="str">
        <f aca="false">IF(W139="","",W139)</f>
        <v/>
      </c>
      <c r="BH139" s="6"/>
      <c r="BI139" s="10" t="str">
        <f aca="false">Y139</f>
        <v>-</v>
      </c>
      <c r="BJ139" s="10" t="str">
        <f aca="false">Z139</f>
        <v>X</v>
      </c>
      <c r="BK139" s="10" t="str">
        <f aca="false">AA139</f>
        <v>X</v>
      </c>
      <c r="BL139" s="10" t="str">
        <f aca="false">AB139</f>
        <v>X</v>
      </c>
      <c r="BM139" s="10" t="str">
        <f aca="false">AC139</f>
        <v>X</v>
      </c>
      <c r="BN139" s="10" t="str">
        <f aca="false">AD139</f>
        <v>X</v>
      </c>
      <c r="BO139" s="10" t="str">
        <f aca="false">AE139</f>
        <v>X</v>
      </c>
      <c r="BP139" s="6"/>
      <c r="BQ139" s="10" t="str">
        <f aca="false">AG139</f>
        <v>BASIC WL</v>
      </c>
      <c r="BR139" s="10" t="str">
        <f aca="false">AH139</f>
        <v>BASIC WL</v>
      </c>
      <c r="BS139" s="47"/>
      <c r="BT139" s="49" t="s">
        <v>6862</v>
      </c>
    </row>
    <row r="140" s="53" customFormat="true" ht="85.5" hidden="false" customHeight="false" outlineLevel="0" collapsed="false">
      <c r="A140" s="58" t="str">
        <f aca="false">IF(OR(T140="E",T140="A"),"YES","NO")</f>
        <v>YES</v>
      </c>
      <c r="B140" s="58"/>
      <c r="C140" s="58"/>
      <c r="D140" s="269" t="s">
        <v>6031</v>
      </c>
      <c r="E140" s="270" t="s">
        <v>2892</v>
      </c>
      <c r="F140" s="271" t="s">
        <v>2892</v>
      </c>
      <c r="G140" s="99" t="n">
        <f aca="false">LEN(R140)-LEN(SUBSTITUTE(R140,"/",""))-1</f>
        <v>4</v>
      </c>
      <c r="H140" s="99" t="s">
        <v>95</v>
      </c>
      <c r="I140" s="97" t="s">
        <v>2893</v>
      </c>
      <c r="J140" s="97" t="s">
        <v>2894</v>
      </c>
      <c r="K140" s="98" t="s">
        <v>2895</v>
      </c>
      <c r="L140" s="98"/>
      <c r="M140" s="98"/>
      <c r="N140" s="97" t="s">
        <v>119</v>
      </c>
      <c r="O140" s="99" t="s">
        <v>95</v>
      </c>
      <c r="P140" s="100" t="str">
        <f aca="false">O140</f>
        <v>0..1</v>
      </c>
      <c r="Q140" s="54" t="s">
        <v>6052</v>
      </c>
      <c r="R140" s="109" t="s">
        <v>2896</v>
      </c>
      <c r="S140" s="99" t="s">
        <v>121</v>
      </c>
      <c r="T140" s="10" t="str">
        <f aca="false">IF($E140="","",IF(ISERROR(SEARCH("@",$R140)),IF(LEFT($E140,4)="BG-X","EG",IF(LEFT($E140,2)="BG","G",IF(LEFT($E140,4)="BT-X",IF(LEN($E140)-LEN(SUBSTITUTE($E140,"-",))&gt;2,"","E"),IF(LEN($E140)-LEN(SUBSTITUTE($E140,"-",))&gt;1,"","E")))),"A"))</f>
        <v>E</v>
      </c>
      <c r="U140" s="99" t="s">
        <v>95</v>
      </c>
      <c r="V140" s="99"/>
      <c r="W140" s="315"/>
      <c r="X140" s="38"/>
      <c r="Y140" s="10" t="str">
        <f aca="false">IF(AH140=Y$4,"X","-")</f>
        <v>-</v>
      </c>
      <c r="Z140" s="10" t="str">
        <f aca="false">IF(Y140="X","X",IF($AH140=Z$4,"X","-"))</f>
        <v>X</v>
      </c>
      <c r="AA140" s="10" t="str">
        <f aca="false">IF(Z140="X","X",IF($AH140=AA$4,"X","-"))</f>
        <v>X</v>
      </c>
      <c r="AB140" s="10" t="str">
        <f aca="false">IF(AA140="X","X",IF($AH140=AB$4,"X","-"))</f>
        <v>X</v>
      </c>
      <c r="AC140" s="10" t="str">
        <f aca="false">IF(AB140="X","X",IF($AH140=AC$4,"X","-"))</f>
        <v>X</v>
      </c>
      <c r="AD140" s="10" t="str">
        <f aca="false">IF(AC140="X","X",IF($AH140=AD$4,"X","-"))</f>
        <v>X</v>
      </c>
      <c r="AE140" s="10" t="str">
        <f aca="false">IF(AD140="X","X",IF($AH140=AE$4,"X","-"))</f>
        <v>X</v>
      </c>
      <c r="AF140" s="38"/>
      <c r="AG140" s="10" t="s">
        <v>25</v>
      </c>
      <c r="AH140" s="110" t="s">
        <v>25</v>
      </c>
      <c r="AI140" s="38"/>
      <c r="AJ140" s="13" t="str">
        <f aca="false">IF(ISERROR(FIND("/",R140)),R140,LEFT(R140,FIND(CHAR(1),SUBSTITUTE(R140,"/",CHAR(1),LEN(R140)-LEN(SUBSTITUTE(R140,"/",""))))-1))</f>
        <v>/rsm:CrossIndustryInvoice/rsm:SupplyChainTradeTransaction/ram:ApplicableHeaderTradeDelivery/ram:ShipToTradeParty</v>
      </c>
      <c r="AK140" s="13" t="str">
        <f aca="false">IF(ISERROR(FIND("/",R140)),R140,MID(R140, FIND(CHAR(1),SUBSTITUTE(R140,"/",CHAR(1), LEN(R140)-LEN(SUBSTITUTE(R140,"/","")))), LEN(R140)))</f>
        <v>/ram:Name</v>
      </c>
      <c r="AL140" s="14" t="n">
        <f aca="false">COUNTIFS(R$4:R140,AJ140)</f>
        <v>1</v>
      </c>
      <c r="AM140" s="1"/>
      <c r="AN140" s="269" t="str">
        <f aca="false">D140</f>
        <v>SCT_HTD</v>
      </c>
      <c r="AO140" s="270" t="str">
        <f aca="false">E140</f>
        <v>BT-70</v>
      </c>
      <c r="AP140" s="271" t="str">
        <f aca="false">IF(F140="","",F140)</f>
        <v>BT-70</v>
      </c>
      <c r="AQ140" s="99" t="n">
        <f aca="false">LEN(BB140)-LEN(SUBSTITUTE(BB140,"/",""))-1</f>
        <v>4</v>
      </c>
      <c r="AR140" s="99" t="str">
        <f aca="false">H140</f>
        <v>0..1</v>
      </c>
      <c r="AS140" s="97" t="s">
        <v>2897</v>
      </c>
      <c r="AT140" s="97" t="s">
        <v>2898</v>
      </c>
      <c r="AU140" s="98" t="s">
        <v>2899</v>
      </c>
      <c r="AV140" s="98"/>
      <c r="AW140" s="98"/>
      <c r="AX140" s="97" t="s">
        <v>4647</v>
      </c>
      <c r="AY140" s="99" t="str">
        <f aca="false">O140</f>
        <v>0..1</v>
      </c>
      <c r="AZ140" s="100" t="str">
        <f aca="false">P140</f>
        <v>0..1</v>
      </c>
      <c r="BA140" s="54" t="str">
        <f aca="false">Q140</f>
        <v>/rsm:CrossIndustryInvoice
/rsm:SupplyChainTradeTransaction
/ram:ApplicableHeaderTradeDelivery
/ram:ShipToTradeParty
/ram:Name</v>
      </c>
      <c r="BB140" s="109" t="str">
        <f aca="false">R140</f>
        <v>/rsm:CrossIndustryInvoice/rsm:SupplyChainTradeTransaction/ram:ApplicableHeaderTradeDelivery/ram:ShipToTradeParty/ram:Name</v>
      </c>
      <c r="BC140" s="99" t="str">
        <f aca="false">IF(S140="","",S140)</f>
        <v>T</v>
      </c>
      <c r="BD140" s="10" t="str">
        <f aca="false">IF(T140="","",T140)</f>
        <v>E</v>
      </c>
      <c r="BE140" s="99" t="str">
        <f aca="false">IF(U140="","",U140)</f>
        <v>0..1</v>
      </c>
      <c r="BF140" s="99" t="str">
        <f aca="false">IF(V140="","",V140)</f>
        <v/>
      </c>
      <c r="BG140" s="315" t="str">
        <f aca="false">IF(W140="","",W140)</f>
        <v/>
      </c>
      <c r="BH140" s="6"/>
      <c r="BI140" s="10" t="str">
        <f aca="false">Y140</f>
        <v>-</v>
      </c>
      <c r="BJ140" s="10" t="str">
        <f aca="false">Z140</f>
        <v>X</v>
      </c>
      <c r="BK140" s="10" t="str">
        <f aca="false">AA140</f>
        <v>X</v>
      </c>
      <c r="BL140" s="10" t="str">
        <f aca="false">AB140</f>
        <v>X</v>
      </c>
      <c r="BM140" s="10" t="str">
        <f aca="false">AC140</f>
        <v>X</v>
      </c>
      <c r="BN140" s="10" t="str">
        <f aca="false">AD140</f>
        <v>X</v>
      </c>
      <c r="BO140" s="10" t="str">
        <f aca="false">AE140</f>
        <v>X</v>
      </c>
      <c r="BP140" s="6"/>
      <c r="BQ140" s="10" t="str">
        <f aca="false">AG140</f>
        <v>BASIC WL</v>
      </c>
      <c r="BR140" s="10" t="str">
        <f aca="false">AH140</f>
        <v>BASIC WL</v>
      </c>
      <c r="BS140" s="47"/>
      <c r="BT140" s="49" t="s">
        <v>6862</v>
      </c>
    </row>
    <row r="141" s="53" customFormat="true" ht="85.5" hidden="false" customHeight="false" outlineLevel="0" collapsed="false">
      <c r="A141" s="58" t="str">
        <f aca="false">IF(OR(T141="E",T141="A"),"YES","NO")</f>
        <v>NO</v>
      </c>
      <c r="B141" s="58"/>
      <c r="C141" s="58"/>
      <c r="D141" s="269" t="s">
        <v>6031</v>
      </c>
      <c r="E141" s="272" t="s">
        <v>2948</v>
      </c>
      <c r="F141" s="273" t="s">
        <v>2948</v>
      </c>
      <c r="G141" s="172" t="n">
        <f aca="false">LEN(R141)-LEN(SUBSTITUTE(R141,"/",""))-1</f>
        <v>4</v>
      </c>
      <c r="H141" s="172" t="s">
        <v>95</v>
      </c>
      <c r="I141" s="181" t="s">
        <v>6079</v>
      </c>
      <c r="J141" s="173" t="s">
        <v>2950</v>
      </c>
      <c r="K141" s="174" t="s">
        <v>2951</v>
      </c>
      <c r="L141" s="174" t="s">
        <v>1784</v>
      </c>
      <c r="M141" s="174"/>
      <c r="N141" s="173"/>
      <c r="O141" s="175" t="s">
        <v>95</v>
      </c>
      <c r="P141" s="175" t="str">
        <f aca="false">O141</f>
        <v>0..1</v>
      </c>
      <c r="Q141" s="176" t="s">
        <v>6080</v>
      </c>
      <c r="R141" s="177" t="s">
        <v>2952</v>
      </c>
      <c r="S141" s="172"/>
      <c r="T141" s="178" t="str">
        <f aca="false">IF($E141="","",IF(ISERROR(SEARCH("@",$R141)),IF(LEFT($E141,4)="BG-X","EG",IF(LEFT($E141,2)="BG","G",IF(LEFT($E141,4)="BT-X",IF(LEN($E141)-LEN(SUBSTITUTE($E141,"-",))&gt;2,"","E"),IF(LEN($E141)-LEN(SUBSTITUTE($E141,"-",))&gt;1,"","E")))),"A"))</f>
        <v>G</v>
      </c>
      <c r="U141" s="172" t="s">
        <v>95</v>
      </c>
      <c r="V141" s="172"/>
      <c r="W141" s="365"/>
      <c r="X141" s="38"/>
      <c r="Y141" s="178" t="str">
        <f aca="false">IF(AH141=Y$4,"X","-")</f>
        <v>-</v>
      </c>
      <c r="Z141" s="178" t="str">
        <f aca="false">IF(Y141="X","X",IF($AH141=Z$4,"X","-"))</f>
        <v>X</v>
      </c>
      <c r="AA141" s="178" t="str">
        <f aca="false">IF(Z141="X","X",IF($AH141=AA$4,"X","-"))</f>
        <v>X</v>
      </c>
      <c r="AB141" s="178" t="str">
        <f aca="false">IF(AA141="X","X",IF($AH141=AB$4,"X","-"))</f>
        <v>X</v>
      </c>
      <c r="AC141" s="178" t="str">
        <f aca="false">IF(AB141="X","X",IF($AH141=AC$4,"X","-"))</f>
        <v>X</v>
      </c>
      <c r="AD141" s="178" t="str">
        <f aca="false">IF(AC141="X","X",IF($AH141=AD$4,"X","-"))</f>
        <v>X</v>
      </c>
      <c r="AE141" s="178" t="str">
        <f aca="false">IF(AD141="X","X",IF($AH141=AE$4,"X","-"))</f>
        <v>X</v>
      </c>
      <c r="AF141" s="38"/>
      <c r="AG141" s="178" t="s">
        <v>25</v>
      </c>
      <c r="AH141" s="178" t="s">
        <v>25</v>
      </c>
      <c r="AI141" s="38"/>
      <c r="AJ141" s="13" t="str">
        <f aca="false">IF(ISERROR(FIND("/",R141)),R141,LEFT(R141,FIND(CHAR(1),SUBSTITUTE(R141,"/",CHAR(1),LEN(R141)-LEN(SUBSTITUTE(R141,"/",""))))-1))</f>
        <v>/rsm:CrossIndustryInvoice/rsm:SupplyChainTradeTransaction/ram:ApplicableHeaderTradeDelivery/ram:ShipToTradeParty</v>
      </c>
      <c r="AK141" s="13" t="str">
        <f aca="false">IF(ISERROR(FIND("/",R141)),R141,MID(R141, FIND(CHAR(1),SUBSTITUTE(R141,"/",CHAR(1), LEN(R141)-LEN(SUBSTITUTE(R141,"/","")))), LEN(R141)))</f>
        <v>/ram:PostalTradeAddress</v>
      </c>
      <c r="AL141" s="14" t="n">
        <f aca="false">COUNTIFS(R$4:R141,AJ141)</f>
        <v>1</v>
      </c>
      <c r="AM141" s="1"/>
      <c r="AN141" s="269" t="str">
        <f aca="false">D141</f>
        <v>SCT_HTD</v>
      </c>
      <c r="AO141" s="272" t="str">
        <f aca="false">E141</f>
        <v>BG-15</v>
      </c>
      <c r="AP141" s="273" t="str">
        <f aca="false">IF(F141="","",F141)</f>
        <v>BG-15</v>
      </c>
      <c r="AQ141" s="172" t="n">
        <f aca="false">LEN(BB141)-LEN(SUBSTITUTE(BB141,"/",""))-1</f>
        <v>4</v>
      </c>
      <c r="AR141" s="172" t="str">
        <f aca="false">H141</f>
        <v>0..1</v>
      </c>
      <c r="AS141" s="181" t="s">
        <v>2953</v>
      </c>
      <c r="AT141" s="173" t="s">
        <v>2954</v>
      </c>
      <c r="AU141" s="174" t="s">
        <v>2955</v>
      </c>
      <c r="AV141" s="174" t="s">
        <v>1789</v>
      </c>
      <c r="AW141" s="174"/>
      <c r="AX141" s="173"/>
      <c r="AY141" s="175" t="str">
        <f aca="false">O141</f>
        <v>0..1</v>
      </c>
      <c r="AZ141" s="175" t="str">
        <f aca="false">P141</f>
        <v>0..1</v>
      </c>
      <c r="BA141" s="176" t="str">
        <f aca="false">Q141</f>
        <v>/rsm:CrossIndustryInvoice
/rsm:SupplyChainTradeTransaction
/ram:ApplicableHeaderTradeDelivery
/ram:ShipToTradeParty
/ram:PostalTradeAddress</v>
      </c>
      <c r="BB141" s="177" t="str">
        <f aca="false">R141</f>
        <v>/rsm:CrossIndustryInvoice/rsm:SupplyChainTradeTransaction/ram:ApplicableHeaderTradeDelivery/ram:ShipToTradeParty/ram:PostalTradeAddress</v>
      </c>
      <c r="BC141" s="172" t="str">
        <f aca="false">IF(S141="","",S141)</f>
        <v/>
      </c>
      <c r="BD141" s="178" t="str">
        <f aca="false">IF(T141="","",T141)</f>
        <v>G</v>
      </c>
      <c r="BE141" s="172" t="str">
        <f aca="false">IF(U141="","",U141)</f>
        <v>0..1</v>
      </c>
      <c r="BF141" s="172" t="str">
        <f aca="false">IF(V141="","",V141)</f>
        <v/>
      </c>
      <c r="BG141" s="365" t="str">
        <f aca="false">IF(W141="","",W141)</f>
        <v/>
      </c>
      <c r="BH141" s="6"/>
      <c r="BI141" s="178" t="str">
        <f aca="false">Y141</f>
        <v>-</v>
      </c>
      <c r="BJ141" s="178" t="str">
        <f aca="false">Z141</f>
        <v>X</v>
      </c>
      <c r="BK141" s="178" t="str">
        <f aca="false">AA141</f>
        <v>X</v>
      </c>
      <c r="BL141" s="178" t="str">
        <f aca="false">AB141</f>
        <v>X</v>
      </c>
      <c r="BM141" s="178" t="str">
        <f aca="false">AC141</f>
        <v>X</v>
      </c>
      <c r="BN141" s="178" t="str">
        <f aca="false">AD141</f>
        <v>X</v>
      </c>
      <c r="BO141" s="178" t="str">
        <f aca="false">AE141</f>
        <v>X</v>
      </c>
      <c r="BP141" s="6"/>
      <c r="BQ141" s="178" t="str">
        <f aca="false">AG141</f>
        <v>BASIC WL</v>
      </c>
      <c r="BR141" s="178" t="str">
        <f aca="false">AH141</f>
        <v>BASIC WL</v>
      </c>
      <c r="BS141" s="47"/>
      <c r="BT141" s="49" t="s">
        <v>6862</v>
      </c>
    </row>
    <row r="142" s="53" customFormat="true" ht="89.25" hidden="false" customHeight="false" outlineLevel="0" collapsed="false">
      <c r="A142" s="58" t="str">
        <f aca="false">IF(OR(T142="E",T142="A"),"YES","NO")</f>
        <v>YES</v>
      </c>
      <c r="B142" s="58"/>
      <c r="C142" s="58"/>
      <c r="D142" s="269" t="s">
        <v>6031</v>
      </c>
      <c r="E142" s="270" t="s">
        <v>2956</v>
      </c>
      <c r="F142" s="271" t="s">
        <v>2956</v>
      </c>
      <c r="G142" s="99" t="n">
        <f aca="false">LEN(R142)-LEN(SUBSTITUTE(R142,"/",""))-1</f>
        <v>5</v>
      </c>
      <c r="H142" s="99" t="s">
        <v>95</v>
      </c>
      <c r="I142" s="97" t="s">
        <v>2957</v>
      </c>
      <c r="J142" s="97" t="s">
        <v>1070</v>
      </c>
      <c r="K142" s="98" t="s">
        <v>1071</v>
      </c>
      <c r="L142" s="98"/>
      <c r="M142" s="98"/>
      <c r="N142" s="97" t="s">
        <v>119</v>
      </c>
      <c r="O142" s="99" t="s">
        <v>95</v>
      </c>
      <c r="P142" s="100" t="str">
        <f aca="false">O142</f>
        <v>0..1</v>
      </c>
      <c r="Q142" s="54" t="s">
        <v>6081</v>
      </c>
      <c r="R142" s="109" t="s">
        <v>2958</v>
      </c>
      <c r="S142" s="99" t="s">
        <v>121</v>
      </c>
      <c r="T142" s="10" t="str">
        <f aca="false">IF($E142="","",IF(ISERROR(SEARCH("@",$R142)),IF(LEFT($E142,4)="BG-X","EG",IF(LEFT($E142,2)="BG","G",IF(LEFT($E142,4)="BT-X",IF(LEN($E142)-LEN(SUBSTITUTE($E142,"-",))&gt;2,"","E"),IF(LEN($E142)-LEN(SUBSTITUTE($E142,"-",))&gt;1,"","E")))),"A"))</f>
        <v>E</v>
      </c>
      <c r="U142" s="99" t="s">
        <v>95</v>
      </c>
      <c r="V142" s="99"/>
      <c r="W142" s="315"/>
      <c r="X142" s="38"/>
      <c r="Y142" s="10" t="str">
        <f aca="false">IF(AH142=Y$4,"X","-")</f>
        <v>-</v>
      </c>
      <c r="Z142" s="10" t="str">
        <f aca="false">IF(Y142="X","X",IF($AH142=Z$4,"X","-"))</f>
        <v>X</v>
      </c>
      <c r="AA142" s="10" t="str">
        <f aca="false">IF(Z142="X","X",IF($AH142=AA$4,"X","-"))</f>
        <v>X</v>
      </c>
      <c r="AB142" s="10" t="str">
        <f aca="false">IF(AA142="X","X",IF($AH142=AB$4,"X","-"))</f>
        <v>X</v>
      </c>
      <c r="AC142" s="10" t="str">
        <f aca="false">IF(AB142="X","X",IF($AH142=AC$4,"X","-"))</f>
        <v>X</v>
      </c>
      <c r="AD142" s="10" t="str">
        <f aca="false">IF(AC142="X","X",IF($AH142=AD$4,"X","-"))</f>
        <v>X</v>
      </c>
      <c r="AE142" s="10" t="str">
        <f aca="false">IF(AD142="X","X",IF($AH142=AE$4,"X","-"))</f>
        <v>X</v>
      </c>
      <c r="AF142" s="38"/>
      <c r="AG142" s="10" t="s">
        <v>25</v>
      </c>
      <c r="AH142" s="110" t="s">
        <v>25</v>
      </c>
      <c r="AI142" s="38"/>
      <c r="AJ142" s="13" t="str">
        <f aca="false">IF(ISERROR(FIND("/",R142)),R142,LEFT(R142,FIND(CHAR(1),SUBSTITUTE(R142,"/",CHAR(1),LEN(R142)-LEN(SUBSTITUTE(R142,"/",""))))-1))</f>
        <v>/rsm:CrossIndustryInvoice/rsm:SupplyChainTradeTransaction/ram:ApplicableHeaderTradeDelivery/ram:ShipToTradeParty/ram:PostalTradeAddress</v>
      </c>
      <c r="AK142" s="13" t="str">
        <f aca="false">IF(ISERROR(FIND("/",R142)),R142,MID(R142, FIND(CHAR(1),SUBSTITUTE(R142,"/",CHAR(1), LEN(R142)-LEN(SUBSTITUTE(R142,"/","")))), LEN(R142)))</f>
        <v>/ram:PostcodeCode</v>
      </c>
      <c r="AL142" s="14" t="n">
        <f aca="false">COUNTIFS(R$4:R142,AJ142)</f>
        <v>1</v>
      </c>
      <c r="AM142" s="1"/>
      <c r="AN142" s="269" t="str">
        <f aca="false">D142</f>
        <v>SCT_HTD</v>
      </c>
      <c r="AO142" s="270" t="str">
        <f aca="false">E142</f>
        <v>BT-78</v>
      </c>
      <c r="AP142" s="271" t="str">
        <f aca="false">IF(F142="","",F142)</f>
        <v>BT-78</v>
      </c>
      <c r="AQ142" s="99" t="n">
        <f aca="false">LEN(BB142)-LEN(SUBSTITUTE(BB142,"/",""))-1</f>
        <v>5</v>
      </c>
      <c r="AR142" s="99" t="str">
        <f aca="false">H142</f>
        <v>0..1</v>
      </c>
      <c r="AS142" s="97" t="s">
        <v>2959</v>
      </c>
      <c r="AT142" s="97" t="s">
        <v>1074</v>
      </c>
      <c r="AU142" s="98" t="s">
        <v>1075</v>
      </c>
      <c r="AV142" s="98"/>
      <c r="AW142" s="98"/>
      <c r="AX142" s="97" t="s">
        <v>4647</v>
      </c>
      <c r="AY142" s="99" t="str">
        <f aca="false">O142</f>
        <v>0..1</v>
      </c>
      <c r="AZ142" s="100" t="str">
        <f aca="false">P142</f>
        <v>0..1</v>
      </c>
      <c r="BA142" s="54" t="str">
        <f aca="false">Q142</f>
        <v>/rsm:CrossIndustryInvoice
/rsm:SupplyChainTradeTransaction
/ram:ApplicableHeaderTradeDelivery
/ram:ShipToTradeParty
/ram:PostalTradeAddress
/ram:PostcodeCode</v>
      </c>
      <c r="BB142" s="109" t="str">
        <f aca="false">R142</f>
        <v>/rsm:CrossIndustryInvoice/rsm:SupplyChainTradeTransaction/ram:ApplicableHeaderTradeDelivery/ram:ShipToTradeParty/ram:PostalTradeAddress/ram:PostcodeCode</v>
      </c>
      <c r="BC142" s="99" t="str">
        <f aca="false">IF(S142="","",S142)</f>
        <v>T</v>
      </c>
      <c r="BD142" s="10" t="str">
        <f aca="false">IF(T142="","",T142)</f>
        <v>E</v>
      </c>
      <c r="BE142" s="99" t="str">
        <f aca="false">IF(U142="","",U142)</f>
        <v>0..1</v>
      </c>
      <c r="BF142" s="99" t="str">
        <f aca="false">IF(V142="","",V142)</f>
        <v/>
      </c>
      <c r="BG142" s="315" t="str">
        <f aca="false">IF(W142="","",W142)</f>
        <v/>
      </c>
      <c r="BH142" s="6"/>
      <c r="BI142" s="10" t="str">
        <f aca="false">Y142</f>
        <v>-</v>
      </c>
      <c r="BJ142" s="10" t="str">
        <f aca="false">Z142</f>
        <v>X</v>
      </c>
      <c r="BK142" s="10" t="str">
        <f aca="false">AA142</f>
        <v>X</v>
      </c>
      <c r="BL142" s="10" t="str">
        <f aca="false">AB142</f>
        <v>X</v>
      </c>
      <c r="BM142" s="10" t="str">
        <f aca="false">AC142</f>
        <v>X</v>
      </c>
      <c r="BN142" s="10" t="str">
        <f aca="false">AD142</f>
        <v>X</v>
      </c>
      <c r="BO142" s="10" t="str">
        <f aca="false">AE142</f>
        <v>X</v>
      </c>
      <c r="BP142" s="6"/>
      <c r="BQ142" s="10" t="str">
        <f aca="false">AG142</f>
        <v>BASIC WL</v>
      </c>
      <c r="BR142" s="10" t="str">
        <f aca="false">AH142</f>
        <v>BASIC WL</v>
      </c>
      <c r="BS142" s="47"/>
      <c r="BT142" s="49" t="s">
        <v>6862</v>
      </c>
    </row>
    <row r="143" s="53" customFormat="true" ht="89.25" hidden="false" customHeight="false" outlineLevel="0" collapsed="false">
      <c r="A143" s="58" t="str">
        <f aca="false">IF(OR(T143="E",T143="A"),"YES","NO")</f>
        <v>YES</v>
      </c>
      <c r="B143" s="58"/>
      <c r="C143" s="58"/>
      <c r="D143" s="269" t="s">
        <v>6031</v>
      </c>
      <c r="E143" s="270" t="s">
        <v>2960</v>
      </c>
      <c r="F143" s="271" t="s">
        <v>2960</v>
      </c>
      <c r="G143" s="99" t="n">
        <f aca="false">LEN(R143)-LEN(SUBSTITUTE(R143,"/",""))-1</f>
        <v>5</v>
      </c>
      <c r="H143" s="99" t="s">
        <v>95</v>
      </c>
      <c r="I143" s="97" t="s">
        <v>2961</v>
      </c>
      <c r="J143" s="97" t="s">
        <v>1079</v>
      </c>
      <c r="K143" s="98" t="s">
        <v>2962</v>
      </c>
      <c r="L143" s="98"/>
      <c r="M143" s="98"/>
      <c r="N143" s="97" t="s">
        <v>119</v>
      </c>
      <c r="O143" s="99" t="s">
        <v>95</v>
      </c>
      <c r="P143" s="100" t="str">
        <f aca="false">O143</f>
        <v>0..1</v>
      </c>
      <c r="Q143" s="54" t="s">
        <v>6082</v>
      </c>
      <c r="R143" s="109" t="s">
        <v>2963</v>
      </c>
      <c r="S143" s="99" t="s">
        <v>121</v>
      </c>
      <c r="T143" s="10" t="str">
        <f aca="false">IF($E143="","",IF(ISERROR(SEARCH("@",$R143)),IF(LEFT($E143,4)="BG-X","EG",IF(LEFT($E143,2)="BG","G",IF(LEFT($E143,4)="BT-X",IF(LEN($E143)-LEN(SUBSTITUTE($E143,"-",))&gt;2,"","E"),IF(LEN($E143)-LEN(SUBSTITUTE($E143,"-",))&gt;1,"","E")))),"A"))</f>
        <v>E</v>
      </c>
      <c r="U143" s="99" t="s">
        <v>95</v>
      </c>
      <c r="V143" s="99"/>
      <c r="W143" s="315"/>
      <c r="X143" s="38"/>
      <c r="Y143" s="10" t="str">
        <f aca="false">IF(AH143=Y$4,"X","-")</f>
        <v>-</v>
      </c>
      <c r="Z143" s="10" t="str">
        <f aca="false">IF(Y143="X","X",IF($AH143=Z$4,"X","-"))</f>
        <v>X</v>
      </c>
      <c r="AA143" s="10" t="str">
        <f aca="false">IF(Z143="X","X",IF($AH143=AA$4,"X","-"))</f>
        <v>X</v>
      </c>
      <c r="AB143" s="10" t="str">
        <f aca="false">IF(AA143="X","X",IF($AH143=AB$4,"X","-"))</f>
        <v>X</v>
      </c>
      <c r="AC143" s="10" t="str">
        <f aca="false">IF(AB143="X","X",IF($AH143=AC$4,"X","-"))</f>
        <v>X</v>
      </c>
      <c r="AD143" s="10" t="str">
        <f aca="false">IF(AC143="X","X",IF($AH143=AD$4,"X","-"))</f>
        <v>X</v>
      </c>
      <c r="AE143" s="10" t="str">
        <f aca="false">IF(AD143="X","X",IF($AH143=AE$4,"X","-"))</f>
        <v>X</v>
      </c>
      <c r="AF143" s="38"/>
      <c r="AG143" s="10" t="s">
        <v>25</v>
      </c>
      <c r="AH143" s="110" t="s">
        <v>25</v>
      </c>
      <c r="AI143" s="38"/>
      <c r="AJ143" s="13" t="str">
        <f aca="false">IF(ISERROR(FIND("/",R143)),R143,LEFT(R143,FIND(CHAR(1),SUBSTITUTE(R143,"/",CHAR(1),LEN(R143)-LEN(SUBSTITUTE(R143,"/",""))))-1))</f>
        <v>/rsm:CrossIndustryInvoice/rsm:SupplyChainTradeTransaction/ram:ApplicableHeaderTradeDelivery/ram:ShipToTradeParty/ram:PostalTradeAddress</v>
      </c>
      <c r="AK143" s="13" t="str">
        <f aca="false">IF(ISERROR(FIND("/",R143)),R143,MID(R143, FIND(CHAR(1),SUBSTITUTE(R143,"/",CHAR(1), LEN(R143)-LEN(SUBSTITUTE(R143,"/","")))), LEN(R143)))</f>
        <v>/ram:LineOne</v>
      </c>
      <c r="AL143" s="14" t="n">
        <f aca="false">COUNTIFS(R$4:R143,AJ143)</f>
        <v>1</v>
      </c>
      <c r="AM143" s="1"/>
      <c r="AN143" s="269" t="str">
        <f aca="false">D143</f>
        <v>SCT_HTD</v>
      </c>
      <c r="AO143" s="270" t="str">
        <f aca="false">E143</f>
        <v>BT-75</v>
      </c>
      <c r="AP143" s="271" t="str">
        <f aca="false">IF(F143="","",F143)</f>
        <v>BT-75</v>
      </c>
      <c r="AQ143" s="99" t="n">
        <f aca="false">LEN(BB143)-LEN(SUBSTITUTE(BB143,"/",""))-1</f>
        <v>5</v>
      </c>
      <c r="AR143" s="99" t="str">
        <f aca="false">H143</f>
        <v>0..1</v>
      </c>
      <c r="AS143" s="97" t="s">
        <v>2964</v>
      </c>
      <c r="AT143" s="97" t="s">
        <v>1083</v>
      </c>
      <c r="AU143" s="98" t="s">
        <v>2965</v>
      </c>
      <c r="AV143" s="98"/>
      <c r="AW143" s="98"/>
      <c r="AX143" s="97" t="s">
        <v>4647</v>
      </c>
      <c r="AY143" s="99" t="str">
        <f aca="false">O143</f>
        <v>0..1</v>
      </c>
      <c r="AZ143" s="100" t="str">
        <f aca="false">P143</f>
        <v>0..1</v>
      </c>
      <c r="BA143" s="54" t="str">
        <f aca="false">Q143</f>
        <v>/rsm:CrossIndustryInvoice
/rsm:SupplyChainTradeTransaction
/ram:ApplicableHeaderTradeDelivery
/ram:ShipToTradeParty
/ram:PostalTradeAddress
/ram:LineOne</v>
      </c>
      <c r="BB143" s="109" t="str">
        <f aca="false">R143</f>
        <v>/rsm:CrossIndustryInvoice/rsm:SupplyChainTradeTransaction/ram:ApplicableHeaderTradeDelivery/ram:ShipToTradeParty/ram:PostalTradeAddress/ram:LineOne</v>
      </c>
      <c r="BC143" s="99" t="str">
        <f aca="false">IF(S143="","",S143)</f>
        <v>T</v>
      </c>
      <c r="BD143" s="10" t="str">
        <f aca="false">IF(T143="","",T143)</f>
        <v>E</v>
      </c>
      <c r="BE143" s="99" t="str">
        <f aca="false">IF(U143="","",U143)</f>
        <v>0..1</v>
      </c>
      <c r="BF143" s="99" t="str">
        <f aca="false">IF(V143="","",V143)</f>
        <v/>
      </c>
      <c r="BG143" s="315" t="str">
        <f aca="false">IF(W143="","",W143)</f>
        <v/>
      </c>
      <c r="BH143" s="6"/>
      <c r="BI143" s="10" t="str">
        <f aca="false">Y143</f>
        <v>-</v>
      </c>
      <c r="BJ143" s="10" t="str">
        <f aca="false">Z143</f>
        <v>X</v>
      </c>
      <c r="BK143" s="10" t="str">
        <f aca="false">AA143</f>
        <v>X</v>
      </c>
      <c r="BL143" s="10" t="str">
        <f aca="false">AB143</f>
        <v>X</v>
      </c>
      <c r="BM143" s="10" t="str">
        <f aca="false">AC143</f>
        <v>X</v>
      </c>
      <c r="BN143" s="10" t="str">
        <f aca="false">AD143</f>
        <v>X</v>
      </c>
      <c r="BO143" s="10" t="str">
        <f aca="false">AE143</f>
        <v>X</v>
      </c>
      <c r="BP143" s="6"/>
      <c r="BQ143" s="10" t="str">
        <f aca="false">AG143</f>
        <v>BASIC WL</v>
      </c>
      <c r="BR143" s="10" t="str">
        <f aca="false">AH143</f>
        <v>BASIC WL</v>
      </c>
      <c r="BS143" s="47"/>
      <c r="BT143" s="49" t="s">
        <v>6862</v>
      </c>
    </row>
    <row r="144" s="53" customFormat="true" ht="89.25" hidden="false" customHeight="false" outlineLevel="0" collapsed="false">
      <c r="A144" s="58" t="str">
        <f aca="false">IF(OR(T144="E",T144="A"),"YES","NO")</f>
        <v>YES</v>
      </c>
      <c r="B144" s="58"/>
      <c r="C144" s="58"/>
      <c r="D144" s="269" t="s">
        <v>6031</v>
      </c>
      <c r="E144" s="270" t="s">
        <v>2966</v>
      </c>
      <c r="F144" s="271" t="s">
        <v>2966</v>
      </c>
      <c r="G144" s="99" t="n">
        <f aca="false">LEN(R144)-LEN(SUBSTITUTE(R144,"/",""))-1</f>
        <v>5</v>
      </c>
      <c r="H144" s="99" t="s">
        <v>95</v>
      </c>
      <c r="I144" s="97" t="s">
        <v>2967</v>
      </c>
      <c r="J144" s="97" t="s">
        <v>1088</v>
      </c>
      <c r="K144" s="98"/>
      <c r="L144" s="98"/>
      <c r="M144" s="98"/>
      <c r="N144" s="97" t="s">
        <v>119</v>
      </c>
      <c r="O144" s="99" t="s">
        <v>95</v>
      </c>
      <c r="P144" s="100" t="str">
        <f aca="false">O144</f>
        <v>0..1</v>
      </c>
      <c r="Q144" s="54" t="s">
        <v>6083</v>
      </c>
      <c r="R144" s="109" t="s">
        <v>2968</v>
      </c>
      <c r="S144" s="99" t="s">
        <v>121</v>
      </c>
      <c r="T144" s="10" t="str">
        <f aca="false">IF($E144="","",IF(ISERROR(SEARCH("@",$R144)),IF(LEFT($E144,4)="BG-X","EG",IF(LEFT($E144,2)="BG","G",IF(LEFT($E144,4)="BT-X",IF(LEN($E144)-LEN(SUBSTITUTE($E144,"-",))&gt;2,"","E"),IF(LEN($E144)-LEN(SUBSTITUTE($E144,"-",))&gt;1,"","E")))),"A"))</f>
        <v>E</v>
      </c>
      <c r="U144" s="99" t="s">
        <v>95</v>
      </c>
      <c r="V144" s="99"/>
      <c r="W144" s="315"/>
      <c r="X144" s="38"/>
      <c r="Y144" s="10" t="str">
        <f aca="false">IF(AH144=Y$4,"X","-")</f>
        <v>-</v>
      </c>
      <c r="Z144" s="10" t="str">
        <f aca="false">IF(Y144="X","X",IF($AH144=Z$4,"X","-"))</f>
        <v>X</v>
      </c>
      <c r="AA144" s="10" t="str">
        <f aca="false">IF(Z144="X","X",IF($AH144=AA$4,"X","-"))</f>
        <v>X</v>
      </c>
      <c r="AB144" s="10" t="str">
        <f aca="false">IF(AA144="X","X",IF($AH144=AB$4,"X","-"))</f>
        <v>X</v>
      </c>
      <c r="AC144" s="10" t="str">
        <f aca="false">IF(AB144="X","X",IF($AH144=AC$4,"X","-"))</f>
        <v>X</v>
      </c>
      <c r="AD144" s="10" t="str">
        <f aca="false">IF(AC144="X","X",IF($AH144=AD$4,"X","-"))</f>
        <v>X</v>
      </c>
      <c r="AE144" s="10" t="str">
        <f aca="false">IF(AD144="X","X",IF($AH144=AE$4,"X","-"))</f>
        <v>X</v>
      </c>
      <c r="AF144" s="38"/>
      <c r="AG144" s="10" t="s">
        <v>25</v>
      </c>
      <c r="AH144" s="110" t="s">
        <v>25</v>
      </c>
      <c r="AI144" s="38"/>
      <c r="AJ144" s="13" t="str">
        <f aca="false">IF(ISERROR(FIND("/",R144)),R144,LEFT(R144,FIND(CHAR(1),SUBSTITUTE(R144,"/",CHAR(1),LEN(R144)-LEN(SUBSTITUTE(R144,"/",""))))-1))</f>
        <v>/rsm:CrossIndustryInvoice/rsm:SupplyChainTradeTransaction/ram:ApplicableHeaderTradeDelivery/ram:ShipToTradeParty/ram:PostalTradeAddress</v>
      </c>
      <c r="AK144" s="13" t="str">
        <f aca="false">IF(ISERROR(FIND("/",R144)),R144,MID(R144, FIND(CHAR(1),SUBSTITUTE(R144,"/",CHAR(1), LEN(R144)-LEN(SUBSTITUTE(R144,"/","")))), LEN(R144)))</f>
        <v>/ram:LineTwo</v>
      </c>
      <c r="AL144" s="14" t="n">
        <f aca="false">COUNTIFS(R$4:R144,AJ144)</f>
        <v>1</v>
      </c>
      <c r="AM144" s="1"/>
      <c r="AN144" s="269" t="str">
        <f aca="false">D144</f>
        <v>SCT_HTD</v>
      </c>
      <c r="AO144" s="270" t="str">
        <f aca="false">E144</f>
        <v>BT-76</v>
      </c>
      <c r="AP144" s="271" t="str">
        <f aca="false">IF(F144="","",F144)</f>
        <v>BT-76</v>
      </c>
      <c r="AQ144" s="99" t="n">
        <f aca="false">LEN(BB144)-LEN(SUBSTITUTE(BB144,"/",""))-1</f>
        <v>5</v>
      </c>
      <c r="AR144" s="99" t="str">
        <f aca="false">H144</f>
        <v>0..1</v>
      </c>
      <c r="AS144" s="97" t="s">
        <v>2969</v>
      </c>
      <c r="AT144" s="97" t="s">
        <v>1091</v>
      </c>
      <c r="AU144" s="98"/>
      <c r="AV144" s="98"/>
      <c r="AW144" s="98"/>
      <c r="AX144" s="97" t="s">
        <v>4647</v>
      </c>
      <c r="AY144" s="99" t="str">
        <f aca="false">O144</f>
        <v>0..1</v>
      </c>
      <c r="AZ144" s="100" t="str">
        <f aca="false">P144</f>
        <v>0..1</v>
      </c>
      <c r="BA144" s="54" t="str">
        <f aca="false">Q144</f>
        <v>/rsm:CrossIndustryInvoice
/rsm:SupplyChainTradeTransaction
/ram:ApplicableHeaderTradeDelivery
/ram:ShipToTradeParty
/ram:PostalTradeAddress
/ram:LineTwo</v>
      </c>
      <c r="BB144" s="109" t="str">
        <f aca="false">R144</f>
        <v>/rsm:CrossIndustryInvoice/rsm:SupplyChainTradeTransaction/ram:ApplicableHeaderTradeDelivery/ram:ShipToTradeParty/ram:PostalTradeAddress/ram:LineTwo</v>
      </c>
      <c r="BC144" s="99" t="str">
        <f aca="false">IF(S144="","",S144)</f>
        <v>T</v>
      </c>
      <c r="BD144" s="10" t="str">
        <f aca="false">IF(T144="","",T144)</f>
        <v>E</v>
      </c>
      <c r="BE144" s="99" t="str">
        <f aca="false">IF(U144="","",U144)</f>
        <v>0..1</v>
      </c>
      <c r="BF144" s="99" t="str">
        <f aca="false">IF(V144="","",V144)</f>
        <v/>
      </c>
      <c r="BG144" s="315" t="str">
        <f aca="false">IF(W144="","",W144)</f>
        <v/>
      </c>
      <c r="BH144" s="6"/>
      <c r="BI144" s="10" t="str">
        <f aca="false">Y144</f>
        <v>-</v>
      </c>
      <c r="BJ144" s="10" t="str">
        <f aca="false">Z144</f>
        <v>X</v>
      </c>
      <c r="BK144" s="10" t="str">
        <f aca="false">AA144</f>
        <v>X</v>
      </c>
      <c r="BL144" s="10" t="str">
        <f aca="false">AB144</f>
        <v>X</v>
      </c>
      <c r="BM144" s="10" t="str">
        <f aca="false">AC144</f>
        <v>X</v>
      </c>
      <c r="BN144" s="10" t="str">
        <f aca="false">AD144</f>
        <v>X</v>
      </c>
      <c r="BO144" s="10" t="str">
        <f aca="false">AE144</f>
        <v>X</v>
      </c>
      <c r="BP144" s="6"/>
      <c r="BQ144" s="10" t="str">
        <f aca="false">AG144</f>
        <v>BASIC WL</v>
      </c>
      <c r="BR144" s="10" t="str">
        <f aca="false">AH144</f>
        <v>BASIC WL</v>
      </c>
      <c r="BS144" s="47"/>
      <c r="BT144" s="49" t="s">
        <v>6862</v>
      </c>
    </row>
    <row r="145" s="53" customFormat="true" ht="89.25" hidden="false" customHeight="false" outlineLevel="0" collapsed="false">
      <c r="A145" s="58" t="str">
        <f aca="false">IF(OR(T145="E",T145="A"),"YES","NO")</f>
        <v>YES</v>
      </c>
      <c r="B145" s="58"/>
      <c r="C145" s="58"/>
      <c r="D145" s="269" t="s">
        <v>6031</v>
      </c>
      <c r="E145" s="270" t="s">
        <v>2970</v>
      </c>
      <c r="F145" s="271" t="s">
        <v>2970</v>
      </c>
      <c r="G145" s="99" t="n">
        <f aca="false">LEN(R145)-LEN(SUBSTITUTE(R145,"/",""))-1</f>
        <v>5</v>
      </c>
      <c r="H145" s="99" t="s">
        <v>95</v>
      </c>
      <c r="I145" s="97" t="s">
        <v>2971</v>
      </c>
      <c r="J145" s="97" t="s">
        <v>1088</v>
      </c>
      <c r="K145" s="98"/>
      <c r="L145" s="98"/>
      <c r="M145" s="98"/>
      <c r="N145" s="97" t="s">
        <v>119</v>
      </c>
      <c r="O145" s="99" t="s">
        <v>95</v>
      </c>
      <c r="P145" s="100" t="str">
        <f aca="false">O145</f>
        <v>0..1</v>
      </c>
      <c r="Q145" s="54" t="s">
        <v>6084</v>
      </c>
      <c r="R145" s="109" t="s">
        <v>2972</v>
      </c>
      <c r="S145" s="99" t="s">
        <v>121</v>
      </c>
      <c r="T145" s="10" t="str">
        <f aca="false">IF($E145="","",IF(ISERROR(SEARCH("@",$R145)),IF(LEFT($E145,4)="BG-X","EG",IF(LEFT($E145,2)="BG","G",IF(LEFT($E145,4)="BT-X",IF(LEN($E145)-LEN(SUBSTITUTE($E145,"-",))&gt;2,"","E"),IF(LEN($E145)-LEN(SUBSTITUTE($E145,"-",))&gt;1,"","E")))),"A"))</f>
        <v>E</v>
      </c>
      <c r="U145" s="99" t="s">
        <v>95</v>
      </c>
      <c r="V145" s="99"/>
      <c r="W145" s="315"/>
      <c r="X145" s="38"/>
      <c r="Y145" s="10" t="str">
        <f aca="false">IF(AH145=Y$4,"X","-")</f>
        <v>-</v>
      </c>
      <c r="Z145" s="10" t="str">
        <f aca="false">IF(Y145="X","X",IF($AH145=Z$4,"X","-"))</f>
        <v>X</v>
      </c>
      <c r="AA145" s="10" t="str">
        <f aca="false">IF(Z145="X","X",IF($AH145=AA$4,"X","-"))</f>
        <v>X</v>
      </c>
      <c r="AB145" s="10" t="str">
        <f aca="false">IF(AA145="X","X",IF($AH145=AB$4,"X","-"))</f>
        <v>X</v>
      </c>
      <c r="AC145" s="10" t="str">
        <f aca="false">IF(AB145="X","X",IF($AH145=AC$4,"X","-"))</f>
        <v>X</v>
      </c>
      <c r="AD145" s="10" t="str">
        <f aca="false">IF(AC145="X","X",IF($AH145=AD$4,"X","-"))</f>
        <v>X</v>
      </c>
      <c r="AE145" s="10" t="str">
        <f aca="false">IF(AD145="X","X",IF($AH145=AE$4,"X","-"))</f>
        <v>X</v>
      </c>
      <c r="AF145" s="38"/>
      <c r="AG145" s="10" t="s">
        <v>25</v>
      </c>
      <c r="AH145" s="110" t="s">
        <v>25</v>
      </c>
      <c r="AI145" s="38"/>
      <c r="AJ145" s="13" t="str">
        <f aca="false">IF(ISERROR(FIND("/",R145)),R145,LEFT(R145,FIND(CHAR(1),SUBSTITUTE(R145,"/",CHAR(1),LEN(R145)-LEN(SUBSTITUTE(R145,"/",""))))-1))</f>
        <v>/rsm:CrossIndustryInvoice/rsm:SupplyChainTradeTransaction/ram:ApplicableHeaderTradeDelivery/ram:ShipToTradeParty/ram:PostalTradeAddress</v>
      </c>
      <c r="AK145" s="13" t="str">
        <f aca="false">IF(ISERROR(FIND("/",R145)),R145,MID(R145, FIND(CHAR(1),SUBSTITUTE(R145,"/",CHAR(1), LEN(R145)-LEN(SUBSTITUTE(R145,"/","")))), LEN(R145)))</f>
        <v>/ram:LineThree</v>
      </c>
      <c r="AL145" s="14" t="n">
        <f aca="false">COUNTIFS(R$4:R145,AJ145)</f>
        <v>1</v>
      </c>
      <c r="AM145" s="1"/>
      <c r="AN145" s="269" t="str">
        <f aca="false">D145</f>
        <v>SCT_HTD</v>
      </c>
      <c r="AO145" s="270" t="str">
        <f aca="false">E145</f>
        <v>BT-165</v>
      </c>
      <c r="AP145" s="271" t="str">
        <f aca="false">IF(F145="","",F145)</f>
        <v>BT-165</v>
      </c>
      <c r="AQ145" s="99" t="n">
        <f aca="false">LEN(BB145)-LEN(SUBSTITUTE(BB145,"/",""))-1</f>
        <v>5</v>
      </c>
      <c r="AR145" s="99" t="str">
        <f aca="false">H145</f>
        <v>0..1</v>
      </c>
      <c r="AS145" s="97" t="s">
        <v>2973</v>
      </c>
      <c r="AT145" s="97" t="s">
        <v>1091</v>
      </c>
      <c r="AU145" s="98"/>
      <c r="AV145" s="98"/>
      <c r="AW145" s="98"/>
      <c r="AX145" s="97" t="s">
        <v>4647</v>
      </c>
      <c r="AY145" s="99" t="str">
        <f aca="false">O145</f>
        <v>0..1</v>
      </c>
      <c r="AZ145" s="100" t="str">
        <f aca="false">P145</f>
        <v>0..1</v>
      </c>
      <c r="BA145" s="54" t="str">
        <f aca="false">Q145</f>
        <v>/rsm:CrossIndustryInvoice
/rsm:SupplyChainTradeTransaction
/ram:ApplicableHeaderTradeDelivery
/ram:ShipToTradeParty
/ram:PostalTradeAddress
/ram:LineThree</v>
      </c>
      <c r="BB145" s="109" t="str">
        <f aca="false">R145</f>
        <v>/rsm:CrossIndustryInvoice/rsm:SupplyChainTradeTransaction/ram:ApplicableHeaderTradeDelivery/ram:ShipToTradeParty/ram:PostalTradeAddress/ram:LineThree</v>
      </c>
      <c r="BC145" s="99" t="str">
        <f aca="false">IF(S145="","",S145)</f>
        <v>T</v>
      </c>
      <c r="BD145" s="10" t="str">
        <f aca="false">IF(T145="","",T145)</f>
        <v>E</v>
      </c>
      <c r="BE145" s="99" t="str">
        <f aca="false">IF(U145="","",U145)</f>
        <v>0..1</v>
      </c>
      <c r="BF145" s="99" t="str">
        <f aca="false">IF(V145="","",V145)</f>
        <v/>
      </c>
      <c r="BG145" s="315" t="str">
        <f aca="false">IF(W145="","",W145)</f>
        <v/>
      </c>
      <c r="BH145" s="6"/>
      <c r="BI145" s="10" t="str">
        <f aca="false">Y145</f>
        <v>-</v>
      </c>
      <c r="BJ145" s="10" t="str">
        <f aca="false">Z145</f>
        <v>X</v>
      </c>
      <c r="BK145" s="10" t="str">
        <f aca="false">AA145</f>
        <v>X</v>
      </c>
      <c r="BL145" s="10" t="str">
        <f aca="false">AB145</f>
        <v>X</v>
      </c>
      <c r="BM145" s="10" t="str">
        <f aca="false">AC145</f>
        <v>X</v>
      </c>
      <c r="BN145" s="10" t="str">
        <f aca="false">AD145</f>
        <v>X</v>
      </c>
      <c r="BO145" s="10" t="str">
        <f aca="false">AE145</f>
        <v>X</v>
      </c>
      <c r="BP145" s="6"/>
      <c r="BQ145" s="10" t="str">
        <f aca="false">AG145</f>
        <v>BASIC WL</v>
      </c>
      <c r="BR145" s="10" t="str">
        <f aca="false">AH145</f>
        <v>BASIC WL</v>
      </c>
      <c r="BS145" s="47"/>
      <c r="BT145" s="49" t="s">
        <v>6862</v>
      </c>
    </row>
    <row r="146" s="53" customFormat="true" ht="89.25" hidden="false" customHeight="false" outlineLevel="0" collapsed="false">
      <c r="A146" s="58" t="str">
        <f aca="false">IF(OR(T146="E",T146="A"),"YES","NO")</f>
        <v>YES</v>
      </c>
      <c r="B146" s="58"/>
      <c r="C146" s="58"/>
      <c r="D146" s="269" t="s">
        <v>6031</v>
      </c>
      <c r="E146" s="270" t="s">
        <v>2974</v>
      </c>
      <c r="F146" s="271" t="s">
        <v>2974</v>
      </c>
      <c r="G146" s="99" t="n">
        <f aca="false">LEN(R146)-LEN(SUBSTITUTE(R146,"/",""))-1</f>
        <v>5</v>
      </c>
      <c r="H146" s="99" t="s">
        <v>95</v>
      </c>
      <c r="I146" s="97" t="s">
        <v>2975</v>
      </c>
      <c r="J146" s="97" t="s">
        <v>2976</v>
      </c>
      <c r="K146" s="98"/>
      <c r="L146" s="98"/>
      <c r="M146" s="98"/>
      <c r="N146" s="97" t="s">
        <v>119</v>
      </c>
      <c r="O146" s="99" t="s">
        <v>95</v>
      </c>
      <c r="P146" s="100" t="str">
        <f aca="false">O146</f>
        <v>0..1</v>
      </c>
      <c r="Q146" s="54" t="s">
        <v>6085</v>
      </c>
      <c r="R146" s="109" t="s">
        <v>2977</v>
      </c>
      <c r="S146" s="99" t="s">
        <v>121</v>
      </c>
      <c r="T146" s="10" t="str">
        <f aca="false">IF($E146="","",IF(ISERROR(SEARCH("@",$R146)),IF(LEFT($E146,4)="BG-X","EG",IF(LEFT($E146,2)="BG","G",IF(LEFT($E146,4)="BT-X",IF(LEN($E146)-LEN(SUBSTITUTE($E146,"-",))&gt;2,"","E"),IF(LEN($E146)-LEN(SUBSTITUTE($E146,"-",))&gt;1,"","E")))),"A"))</f>
        <v>E</v>
      </c>
      <c r="U146" s="99" t="s">
        <v>95</v>
      </c>
      <c r="V146" s="99"/>
      <c r="W146" s="315"/>
      <c r="X146" s="38"/>
      <c r="Y146" s="10" t="str">
        <f aca="false">IF(AH146=Y$4,"X","-")</f>
        <v>-</v>
      </c>
      <c r="Z146" s="10" t="str">
        <f aca="false">IF(Y146="X","X",IF($AH146=Z$4,"X","-"))</f>
        <v>X</v>
      </c>
      <c r="AA146" s="10" t="str">
        <f aca="false">IF(Z146="X","X",IF($AH146=AA$4,"X","-"))</f>
        <v>X</v>
      </c>
      <c r="AB146" s="10" t="str">
        <f aca="false">IF(AA146="X","X",IF($AH146=AB$4,"X","-"))</f>
        <v>X</v>
      </c>
      <c r="AC146" s="10" t="str">
        <f aca="false">IF(AB146="X","X",IF($AH146=AC$4,"X","-"))</f>
        <v>X</v>
      </c>
      <c r="AD146" s="10" t="str">
        <f aca="false">IF(AC146="X","X",IF($AH146=AD$4,"X","-"))</f>
        <v>X</v>
      </c>
      <c r="AE146" s="10" t="str">
        <f aca="false">IF(AD146="X","X",IF($AH146=AE$4,"X","-"))</f>
        <v>X</v>
      </c>
      <c r="AF146" s="38"/>
      <c r="AG146" s="10" t="s">
        <v>25</v>
      </c>
      <c r="AH146" s="110" t="s">
        <v>25</v>
      </c>
      <c r="AI146" s="38"/>
      <c r="AJ146" s="13" t="str">
        <f aca="false">IF(ISERROR(FIND("/",R146)),R146,LEFT(R146,FIND(CHAR(1),SUBSTITUTE(R146,"/",CHAR(1),LEN(R146)-LEN(SUBSTITUTE(R146,"/",""))))-1))</f>
        <v>/rsm:CrossIndustryInvoice/rsm:SupplyChainTradeTransaction/ram:ApplicableHeaderTradeDelivery/ram:ShipToTradeParty/ram:PostalTradeAddress</v>
      </c>
      <c r="AK146" s="13" t="str">
        <f aca="false">IF(ISERROR(FIND("/",R146)),R146,MID(R146, FIND(CHAR(1),SUBSTITUTE(R146,"/",CHAR(1), LEN(R146)-LEN(SUBSTITUTE(R146,"/","")))), LEN(R146)))</f>
        <v>/ram:CityName</v>
      </c>
      <c r="AL146" s="14" t="n">
        <f aca="false">COUNTIFS(R$4:R146,AJ146)</f>
        <v>1</v>
      </c>
      <c r="AM146" s="1"/>
      <c r="AN146" s="269" t="str">
        <f aca="false">D146</f>
        <v>SCT_HTD</v>
      </c>
      <c r="AO146" s="270" t="str">
        <f aca="false">E146</f>
        <v>BT-77</v>
      </c>
      <c r="AP146" s="271" t="str">
        <f aca="false">IF(F146="","",F146)</f>
        <v>BT-77</v>
      </c>
      <c r="AQ146" s="99" t="n">
        <f aca="false">LEN(BB146)-LEN(SUBSTITUTE(BB146,"/",""))-1</f>
        <v>5</v>
      </c>
      <c r="AR146" s="99" t="str">
        <f aca="false">H146</f>
        <v>0..1</v>
      </c>
      <c r="AS146" s="97" t="s">
        <v>2978</v>
      </c>
      <c r="AT146" s="97" t="s">
        <v>2979</v>
      </c>
      <c r="AU146" s="98"/>
      <c r="AV146" s="98"/>
      <c r="AW146" s="98"/>
      <c r="AX146" s="97" t="s">
        <v>4647</v>
      </c>
      <c r="AY146" s="99" t="str">
        <f aca="false">O146</f>
        <v>0..1</v>
      </c>
      <c r="AZ146" s="100" t="str">
        <f aca="false">P146</f>
        <v>0..1</v>
      </c>
      <c r="BA146" s="54" t="str">
        <f aca="false">Q146</f>
        <v>/rsm:CrossIndustryInvoice
/rsm:SupplyChainTradeTransaction
/ram:ApplicableHeaderTradeDelivery
/ram:ShipToTradeParty
/ram:PostalTradeAddress
/ram:CityName</v>
      </c>
      <c r="BB146" s="109" t="str">
        <f aca="false">R146</f>
        <v>/rsm:CrossIndustryInvoice/rsm:SupplyChainTradeTransaction/ram:ApplicableHeaderTradeDelivery/ram:ShipToTradeParty/ram:PostalTradeAddress/ram:CityName</v>
      </c>
      <c r="BC146" s="99" t="str">
        <f aca="false">IF(S146="","",S146)</f>
        <v>T</v>
      </c>
      <c r="BD146" s="10" t="str">
        <f aca="false">IF(T146="","",T146)</f>
        <v>E</v>
      </c>
      <c r="BE146" s="99" t="str">
        <f aca="false">IF(U146="","",U146)</f>
        <v>0..1</v>
      </c>
      <c r="BF146" s="99" t="str">
        <f aca="false">IF(V146="","",V146)</f>
        <v/>
      </c>
      <c r="BG146" s="315" t="str">
        <f aca="false">IF(W146="","",W146)</f>
        <v/>
      </c>
      <c r="BH146" s="6"/>
      <c r="BI146" s="10" t="str">
        <f aca="false">Y146</f>
        <v>-</v>
      </c>
      <c r="BJ146" s="10" t="str">
        <f aca="false">Z146</f>
        <v>X</v>
      </c>
      <c r="BK146" s="10" t="str">
        <f aca="false">AA146</f>
        <v>X</v>
      </c>
      <c r="BL146" s="10" t="str">
        <f aca="false">AB146</f>
        <v>X</v>
      </c>
      <c r="BM146" s="10" t="str">
        <f aca="false">AC146</f>
        <v>X</v>
      </c>
      <c r="BN146" s="10" t="str">
        <f aca="false">AD146</f>
        <v>X</v>
      </c>
      <c r="BO146" s="10" t="str">
        <f aca="false">AE146</f>
        <v>X</v>
      </c>
      <c r="BP146" s="6"/>
      <c r="BQ146" s="10" t="str">
        <f aca="false">AG146</f>
        <v>BASIC WL</v>
      </c>
      <c r="BR146" s="10" t="str">
        <f aca="false">AH146</f>
        <v>BASIC WL</v>
      </c>
      <c r="BS146" s="47"/>
      <c r="BT146" s="49" t="s">
        <v>6862</v>
      </c>
    </row>
    <row r="147" s="53" customFormat="true" ht="89.25" hidden="false" customHeight="false" outlineLevel="0" collapsed="false">
      <c r="A147" s="58" t="str">
        <f aca="false">IF(OR(T147="E",T147="A"),"YES","NO")</f>
        <v>YES</v>
      </c>
      <c r="B147" s="58"/>
      <c r="C147" s="58"/>
      <c r="D147" s="269" t="s">
        <v>6031</v>
      </c>
      <c r="E147" s="270" t="s">
        <v>2980</v>
      </c>
      <c r="F147" s="271" t="s">
        <v>2980</v>
      </c>
      <c r="G147" s="99" t="n">
        <f aca="false">LEN(R147)-LEN(SUBSTITUTE(R147,"/",""))-1</f>
        <v>5</v>
      </c>
      <c r="H147" s="99" t="s">
        <v>88</v>
      </c>
      <c r="I147" s="97" t="s">
        <v>2981</v>
      </c>
      <c r="J147" s="97" t="s">
        <v>1107</v>
      </c>
      <c r="K147" s="98" t="s">
        <v>510</v>
      </c>
      <c r="L147" s="98"/>
      <c r="M147" s="98" t="s">
        <v>6086</v>
      </c>
      <c r="N147" s="97" t="s">
        <v>174</v>
      </c>
      <c r="O147" s="99" t="s">
        <v>88</v>
      </c>
      <c r="P147" s="100" t="str">
        <f aca="false">O147</f>
        <v>1..1</v>
      </c>
      <c r="Q147" s="54" t="s">
        <v>6087</v>
      </c>
      <c r="R147" s="109" t="s">
        <v>2982</v>
      </c>
      <c r="S147" s="99" t="s">
        <v>176</v>
      </c>
      <c r="T147" s="10" t="str">
        <f aca="false">IF($E147="","",IF(ISERROR(SEARCH("@",$R147)),IF(LEFT($E147,4)="BG-X","EG",IF(LEFT($E147,2)="BG","G",IF(LEFT($E147,4)="BT-X",IF(LEN($E147)-LEN(SUBSTITUTE($E147,"-",))&gt;2,"","E"),IF(LEN($E147)-LEN(SUBSTITUTE($E147,"-",))&gt;1,"","E")))),"A"))</f>
        <v>E</v>
      </c>
      <c r="U147" s="99" t="s">
        <v>95</v>
      </c>
      <c r="V147" s="99"/>
      <c r="W147" s="315"/>
      <c r="X147" s="38"/>
      <c r="Y147" s="10" t="str">
        <f aca="false">IF(AH147=Y$4,"X","-")</f>
        <v>-</v>
      </c>
      <c r="Z147" s="10" t="str">
        <f aca="false">IF(Y147="X","X",IF($AH147=Z$4,"X","-"))</f>
        <v>X</v>
      </c>
      <c r="AA147" s="10" t="str">
        <f aca="false">IF(Z147="X","X",IF($AH147=AA$4,"X","-"))</f>
        <v>X</v>
      </c>
      <c r="AB147" s="10" t="str">
        <f aca="false">IF(AA147="X","X",IF($AH147=AB$4,"X","-"))</f>
        <v>X</v>
      </c>
      <c r="AC147" s="10" t="str">
        <f aca="false">IF(AB147="X","X",IF($AH147=AC$4,"X","-"))</f>
        <v>X</v>
      </c>
      <c r="AD147" s="10" t="str">
        <f aca="false">IF(AC147="X","X",IF($AH147=AD$4,"X","-"))</f>
        <v>X</v>
      </c>
      <c r="AE147" s="10" t="str">
        <f aca="false">IF(AD147="X","X",IF($AH147=AE$4,"X","-"))</f>
        <v>X</v>
      </c>
      <c r="AF147" s="38"/>
      <c r="AG147" s="10" t="s">
        <v>25</v>
      </c>
      <c r="AH147" s="110" t="s">
        <v>25</v>
      </c>
      <c r="AI147" s="38"/>
      <c r="AJ147" s="13" t="str">
        <f aca="false">IF(ISERROR(FIND("/",R147)),R147,LEFT(R147,FIND(CHAR(1),SUBSTITUTE(R147,"/",CHAR(1),LEN(R147)-LEN(SUBSTITUTE(R147,"/",""))))-1))</f>
        <v>/rsm:CrossIndustryInvoice/rsm:SupplyChainTradeTransaction/ram:ApplicableHeaderTradeDelivery/ram:ShipToTradeParty/ram:PostalTradeAddress</v>
      </c>
      <c r="AK147" s="13" t="str">
        <f aca="false">IF(ISERROR(FIND("/",R147)),R147,MID(R147, FIND(CHAR(1),SUBSTITUTE(R147,"/",CHAR(1), LEN(R147)-LEN(SUBSTITUTE(R147,"/","")))), LEN(R147)))</f>
        <v>/ram:CountryID</v>
      </c>
      <c r="AL147" s="14" t="n">
        <f aca="false">COUNTIFS(R$4:R147,AJ147)</f>
        <v>1</v>
      </c>
      <c r="AM147" s="1"/>
      <c r="AN147" s="269" t="str">
        <f aca="false">D147</f>
        <v>SCT_HTD</v>
      </c>
      <c r="AO147" s="270" t="str">
        <f aca="false">E147</f>
        <v>BT-80</v>
      </c>
      <c r="AP147" s="271" t="str">
        <f aca="false">IF(F147="","",F147)</f>
        <v>BT-80</v>
      </c>
      <c r="AQ147" s="99" t="n">
        <f aca="false">LEN(BB147)-LEN(SUBSTITUTE(BB147,"/",""))-1</f>
        <v>5</v>
      </c>
      <c r="AR147" s="99" t="str">
        <f aca="false">H147</f>
        <v>1..1</v>
      </c>
      <c r="AS147" s="97" t="s">
        <v>2983</v>
      </c>
      <c r="AT147" s="97" t="s">
        <v>1110</v>
      </c>
      <c r="AU147" s="98" t="s">
        <v>514</v>
      </c>
      <c r="AV147" s="98"/>
      <c r="AW147" s="98" t="s">
        <v>6088</v>
      </c>
      <c r="AX147" s="97" t="s">
        <v>174</v>
      </c>
      <c r="AY147" s="99" t="str">
        <f aca="false">O147</f>
        <v>1..1</v>
      </c>
      <c r="AZ147" s="100" t="str">
        <f aca="false">P147</f>
        <v>1..1</v>
      </c>
      <c r="BA147" s="54" t="str">
        <f aca="false">Q147</f>
        <v>/rsm:CrossIndustryInvoice
/rsm:SupplyChainTradeTransaction
/ram:ApplicableHeaderTradeDelivery
/ram:ShipToTradeParty
/ram:PostalTradeAddress
/ram:CountryID</v>
      </c>
      <c r="BB147" s="109" t="str">
        <f aca="false">R147</f>
        <v>/rsm:CrossIndustryInvoice/rsm:SupplyChainTradeTransaction/ram:ApplicableHeaderTradeDelivery/ram:ShipToTradeParty/ram:PostalTradeAddress/ram:CountryID</v>
      </c>
      <c r="BC147" s="99" t="str">
        <f aca="false">IF(S147="","",S147)</f>
        <v>C</v>
      </c>
      <c r="BD147" s="10" t="str">
        <f aca="false">IF(T147="","",T147)</f>
        <v>E</v>
      </c>
      <c r="BE147" s="99" t="str">
        <f aca="false">IF(U147="","",U147)</f>
        <v>0..1</v>
      </c>
      <c r="BF147" s="99" t="str">
        <f aca="false">IF(V147="","",V147)</f>
        <v/>
      </c>
      <c r="BG147" s="315" t="str">
        <f aca="false">IF(W147="","",W147)</f>
        <v/>
      </c>
      <c r="BH147" s="6"/>
      <c r="BI147" s="10" t="str">
        <f aca="false">Y147</f>
        <v>-</v>
      </c>
      <c r="BJ147" s="10" t="str">
        <f aca="false">Z147</f>
        <v>X</v>
      </c>
      <c r="BK147" s="10" t="str">
        <f aca="false">AA147</f>
        <v>X</v>
      </c>
      <c r="BL147" s="10" t="str">
        <f aca="false">AB147</f>
        <v>X</v>
      </c>
      <c r="BM147" s="10" t="str">
        <f aca="false">AC147</f>
        <v>X</v>
      </c>
      <c r="BN147" s="10" t="str">
        <f aca="false">AD147</f>
        <v>X</v>
      </c>
      <c r="BO147" s="10" t="str">
        <f aca="false">AE147</f>
        <v>X</v>
      </c>
      <c r="BP147" s="6"/>
      <c r="BQ147" s="10" t="str">
        <f aca="false">AG147</f>
        <v>BASIC WL</v>
      </c>
      <c r="BR147" s="10" t="str">
        <f aca="false">AH147</f>
        <v>BASIC WL</v>
      </c>
      <c r="BS147" s="47"/>
      <c r="BT147" s="49" t="s">
        <v>6862</v>
      </c>
    </row>
    <row r="148" s="53" customFormat="true" ht="89.25" hidden="false" customHeight="false" outlineLevel="0" collapsed="false">
      <c r="A148" s="58" t="str">
        <f aca="false">IF(OR(T148="E",T148="A"),"YES","NO")</f>
        <v>YES</v>
      </c>
      <c r="B148" s="58"/>
      <c r="C148" s="58"/>
      <c r="D148" s="269" t="s">
        <v>6031</v>
      </c>
      <c r="E148" s="270" t="s">
        <v>2984</v>
      </c>
      <c r="F148" s="271" t="s">
        <v>2984</v>
      </c>
      <c r="G148" s="99" t="n">
        <f aca="false">LEN(R148)-LEN(SUBSTITUTE(R148,"/",""))-1</f>
        <v>5</v>
      </c>
      <c r="H148" s="99" t="s">
        <v>95</v>
      </c>
      <c r="I148" s="97" t="s">
        <v>2985</v>
      </c>
      <c r="J148" s="97" t="s">
        <v>1114</v>
      </c>
      <c r="K148" s="98" t="s">
        <v>1115</v>
      </c>
      <c r="L148" s="98"/>
      <c r="M148" s="98"/>
      <c r="N148" s="97" t="s">
        <v>119</v>
      </c>
      <c r="O148" s="99" t="s">
        <v>95</v>
      </c>
      <c r="P148" s="100" t="str">
        <f aca="false">O148</f>
        <v>0..1</v>
      </c>
      <c r="Q148" s="54" t="s">
        <v>6089</v>
      </c>
      <c r="R148" s="109" t="s">
        <v>2986</v>
      </c>
      <c r="S148" s="99" t="s">
        <v>121</v>
      </c>
      <c r="T148" s="10" t="str">
        <f aca="false">IF($E148="","",IF(ISERROR(SEARCH("@",$R148)),IF(LEFT($E148,4)="BG-X","EG",IF(LEFT($E148,2)="BG","G",IF(LEFT($E148,4)="BT-X",IF(LEN($E148)-LEN(SUBSTITUTE($E148,"-",))&gt;2,"","E"),IF(LEN($E148)-LEN(SUBSTITUTE($E148,"-",))&gt;1,"","E")))),"A"))</f>
        <v>E</v>
      </c>
      <c r="U148" s="99" t="s">
        <v>112</v>
      </c>
      <c r="V148" s="99" t="s">
        <v>122</v>
      </c>
      <c r="W148" s="315"/>
      <c r="X148" s="38"/>
      <c r="Y148" s="10" t="str">
        <f aca="false">IF(AH148=Y$4,"X","-")</f>
        <v>-</v>
      </c>
      <c r="Z148" s="10" t="str">
        <f aca="false">IF(Y148="X","X",IF($AH148=Z$4,"X","-"))</f>
        <v>X</v>
      </c>
      <c r="AA148" s="10" t="str">
        <f aca="false">IF(Z148="X","X",IF($AH148=AA$4,"X","-"))</f>
        <v>X</v>
      </c>
      <c r="AB148" s="10" t="str">
        <f aca="false">IF(AA148="X","X",IF($AH148=AB$4,"X","-"))</f>
        <v>X</v>
      </c>
      <c r="AC148" s="10" t="str">
        <f aca="false">IF(AB148="X","X",IF($AH148=AC$4,"X","-"))</f>
        <v>X</v>
      </c>
      <c r="AD148" s="10" t="str">
        <f aca="false">IF(AC148="X","X",IF($AH148=AD$4,"X","-"))</f>
        <v>X</v>
      </c>
      <c r="AE148" s="10" t="str">
        <f aca="false">IF(AD148="X","X",IF($AH148=AE$4,"X","-"))</f>
        <v>X</v>
      </c>
      <c r="AF148" s="38"/>
      <c r="AG148" s="10" t="s">
        <v>25</v>
      </c>
      <c r="AH148" s="110" t="s">
        <v>25</v>
      </c>
      <c r="AI148" s="38"/>
      <c r="AJ148" s="13" t="str">
        <f aca="false">IF(ISERROR(FIND("/",R148)),R148,LEFT(R148,FIND(CHAR(1),SUBSTITUTE(R148,"/",CHAR(1),LEN(R148)-LEN(SUBSTITUTE(R148,"/",""))))-1))</f>
        <v>/rsm:CrossIndustryInvoice/rsm:SupplyChainTradeTransaction/ram:ApplicableHeaderTradeDelivery/ram:ShipToTradeParty/ram:PostalTradeAddress</v>
      </c>
      <c r="AK148" s="13" t="str">
        <f aca="false">IF(ISERROR(FIND("/",R148)),R148,MID(R148, FIND(CHAR(1),SUBSTITUTE(R148,"/",CHAR(1), LEN(R148)-LEN(SUBSTITUTE(R148,"/","")))), LEN(R148)))</f>
        <v>/ram:CountrySubDivisionName</v>
      </c>
      <c r="AL148" s="14" t="n">
        <f aca="false">COUNTIFS(R$4:R148,AJ148)</f>
        <v>1</v>
      </c>
      <c r="AM148" s="1"/>
      <c r="AN148" s="269" t="str">
        <f aca="false">D148</f>
        <v>SCT_HTD</v>
      </c>
      <c r="AO148" s="270" t="str">
        <f aca="false">E148</f>
        <v>BT-79</v>
      </c>
      <c r="AP148" s="271" t="str">
        <f aca="false">IF(F148="","",F148)</f>
        <v>BT-79</v>
      </c>
      <c r="AQ148" s="99" t="n">
        <f aca="false">LEN(BB148)-LEN(SUBSTITUTE(BB148,"/",""))-1</f>
        <v>5</v>
      </c>
      <c r="AR148" s="99" t="str">
        <f aca="false">H148</f>
        <v>0..1</v>
      </c>
      <c r="AS148" s="97" t="s">
        <v>2987</v>
      </c>
      <c r="AT148" s="97" t="s">
        <v>1118</v>
      </c>
      <c r="AU148" s="98" t="s">
        <v>1119</v>
      </c>
      <c r="AV148" s="98"/>
      <c r="AW148" s="98"/>
      <c r="AX148" s="97" t="s">
        <v>4647</v>
      </c>
      <c r="AY148" s="99" t="str">
        <f aca="false">O148</f>
        <v>0..1</v>
      </c>
      <c r="AZ148" s="100" t="str">
        <f aca="false">P148</f>
        <v>0..1</v>
      </c>
      <c r="BA148" s="54" t="str">
        <f aca="false">Q148</f>
        <v>/rsm:CrossIndustryInvoice
/rsm:SupplyChainTradeTransaction
/ram:ApplicableHeaderTradeDelivery
/ram:ShipToTradeParty
/ram:PostalTradeAddress
/ram:CountrySubDivisionName</v>
      </c>
      <c r="BB148" s="109" t="str">
        <f aca="false">R148</f>
        <v>/rsm:CrossIndustryInvoice/rsm:SupplyChainTradeTransaction/ram:ApplicableHeaderTradeDelivery/ram:ShipToTradeParty/ram:PostalTradeAddress/ram:CountrySubDivisionName</v>
      </c>
      <c r="BC148" s="99" t="str">
        <f aca="false">IF(S148="","",S148)</f>
        <v>T</v>
      </c>
      <c r="BD148" s="10" t="str">
        <f aca="false">IF(T148="","",T148)</f>
        <v>E</v>
      </c>
      <c r="BE148" s="99" t="str">
        <f aca="false">IF(U148="","",U148)</f>
        <v>0..n</v>
      </c>
      <c r="BF148" s="99" t="str">
        <f aca="false">IF(V148="","",V148)</f>
        <v>CAR-3</v>
      </c>
      <c r="BG148" s="315" t="str">
        <f aca="false">IF(W148="","",W148)</f>
        <v/>
      </c>
      <c r="BH148" s="6"/>
      <c r="BI148" s="10" t="str">
        <f aca="false">Y148</f>
        <v>-</v>
      </c>
      <c r="BJ148" s="10" t="str">
        <f aca="false">Z148</f>
        <v>X</v>
      </c>
      <c r="BK148" s="10" t="str">
        <f aca="false">AA148</f>
        <v>X</v>
      </c>
      <c r="BL148" s="10" t="str">
        <f aca="false">AB148</f>
        <v>X</v>
      </c>
      <c r="BM148" s="10" t="str">
        <f aca="false">AC148</f>
        <v>X</v>
      </c>
      <c r="BN148" s="10" t="str">
        <f aca="false">AD148</f>
        <v>X</v>
      </c>
      <c r="BO148" s="10" t="str">
        <f aca="false">AE148</f>
        <v>X</v>
      </c>
      <c r="BP148" s="6"/>
      <c r="BQ148" s="10" t="str">
        <f aca="false">AG148</f>
        <v>BASIC WL</v>
      </c>
      <c r="BR148" s="10" t="str">
        <f aca="false">AH148</f>
        <v>BASIC WL</v>
      </c>
      <c r="BS148" s="47"/>
      <c r="BT148" s="49" t="s">
        <v>6862</v>
      </c>
    </row>
    <row r="149" s="53" customFormat="true" ht="85.5" hidden="false" customHeight="false" outlineLevel="0" collapsed="false">
      <c r="A149" s="58" t="str">
        <f aca="false">IF(OR(T149="E",T149="A"),"YES","NO")</f>
        <v>NO</v>
      </c>
      <c r="B149" s="58"/>
      <c r="C149" s="250" t="s">
        <v>6882</v>
      </c>
      <c r="D149" s="260" t="s">
        <v>6031</v>
      </c>
      <c r="E149" s="267" t="s">
        <v>3185</v>
      </c>
      <c r="F149" s="268"/>
      <c r="G149" s="156" t="n">
        <f aca="false">LEN(R149)-LEN(SUBSTITUTE(R149,"/",""))-1</f>
        <v>3</v>
      </c>
      <c r="H149" s="156" t="s">
        <v>95</v>
      </c>
      <c r="I149" s="157" t="s">
        <v>6203</v>
      </c>
      <c r="J149" s="158" t="s">
        <v>3186</v>
      </c>
      <c r="K149" s="159"/>
      <c r="L149" s="159"/>
      <c r="M149" s="159"/>
      <c r="N149" s="158"/>
      <c r="O149" s="160" t="s">
        <v>95</v>
      </c>
      <c r="P149" s="156" t="str">
        <f aca="false">O149</f>
        <v>0..1</v>
      </c>
      <c r="Q149" s="161" t="s">
        <v>6204</v>
      </c>
      <c r="R149" s="162" t="s">
        <v>3187</v>
      </c>
      <c r="S149" s="156"/>
      <c r="T149" s="163" t="str">
        <f aca="false">IF($E149="","",IF(ISERROR(SEARCH("@",$R149)),IF(LEFT($E149,4)="BG-X","EG",IF(LEFT($E149,2)="BG","G",IF(LEFT($E149,4)="BT-X",IF(LEN($E149)-LEN(SUBSTITUTE($E149,"-",))&gt;2,"","E"),IF(LEN($E149)-LEN(SUBSTITUTE($E149,"-",))&gt;1,"","E")))),"A"))</f>
        <v/>
      </c>
      <c r="U149" s="156" t="s">
        <v>95</v>
      </c>
      <c r="V149" s="156"/>
      <c r="W149" s="364"/>
      <c r="X149" s="38"/>
      <c r="Y149" s="163" t="str">
        <f aca="false">IF(AH149=Y$4,"X","-")</f>
        <v>-</v>
      </c>
      <c r="Z149" s="163" t="str">
        <f aca="false">IF(Y149="X","X",IF($AH149=Z$4,"X","-"))</f>
        <v>X</v>
      </c>
      <c r="AA149" s="163" t="str">
        <f aca="false">IF(Z149="X","X",IF($AH149=AA$4,"X","-"))</f>
        <v>X</v>
      </c>
      <c r="AB149" s="163" t="str">
        <f aca="false">IF(AA149="X","X",IF($AH149=AB$4,"X","-"))</f>
        <v>X</v>
      </c>
      <c r="AC149" s="163" t="str">
        <f aca="false">IF(AB149="X","X",IF($AH149=AC$4,"X","-"))</f>
        <v>X</v>
      </c>
      <c r="AD149" s="163" t="str">
        <f aca="false">IF(AC149="X","X",IF($AH149=AD$4,"X","-"))</f>
        <v>X</v>
      </c>
      <c r="AE149" s="163" t="str">
        <f aca="false">IF(AD149="X","X",IF($AH149=AE$4,"X","-"))</f>
        <v>X</v>
      </c>
      <c r="AF149" s="38"/>
      <c r="AG149" s="163" t="s">
        <v>25</v>
      </c>
      <c r="AH149" s="163" t="s">
        <v>25</v>
      </c>
      <c r="AI149" s="38"/>
      <c r="AJ149" s="13" t="str">
        <f aca="false">IF(ISERROR(FIND("/",R149)),R149,LEFT(R149,FIND(CHAR(1),SUBSTITUTE(R149,"/",CHAR(1),LEN(R149)-LEN(SUBSTITUTE(R149,"/",""))))-1))</f>
        <v>/rsm:CrossIndustryInvoice/rsm:SupplyChainTradeTransaction/ram:ApplicableHeaderTradeDelivery</v>
      </c>
      <c r="AK149" s="13" t="str">
        <f aca="false">IF(ISERROR(FIND("/",R149)),R149,MID(R149, FIND(CHAR(1),SUBSTITUTE(R149,"/",CHAR(1), LEN(R149)-LEN(SUBSTITUTE(R149,"/","")))), LEN(R149)))</f>
        <v>/ram:ActualDeliverySupplyChainEvent</v>
      </c>
      <c r="AL149" s="14" t="n">
        <f aca="false">COUNTIFS(R$4:R149,AJ149)</f>
        <v>1</v>
      </c>
      <c r="AM149" s="1"/>
      <c r="AN149" s="260" t="str">
        <f aca="false">D149</f>
        <v>SCT_HTD</v>
      </c>
      <c r="AO149" s="267" t="str">
        <f aca="false">E149</f>
        <v>BT-72-000</v>
      </c>
      <c r="AP149" s="268" t="str">
        <f aca="false">IF(F149="","",F149)</f>
        <v/>
      </c>
      <c r="AQ149" s="156" t="n">
        <f aca="false">LEN(BB149)-LEN(SUBSTITUTE(BB149,"/",""))-1</f>
        <v>3</v>
      </c>
      <c r="AR149" s="156" t="str">
        <f aca="false">H149</f>
        <v>0..1</v>
      </c>
      <c r="AS149" s="157" t="s">
        <v>6205</v>
      </c>
      <c r="AT149" s="158"/>
      <c r="AU149" s="159"/>
      <c r="AV149" s="159"/>
      <c r="AW149" s="159"/>
      <c r="AX149" s="158"/>
      <c r="AY149" s="160" t="str">
        <f aca="false">O149</f>
        <v>0..1</v>
      </c>
      <c r="AZ149" s="156" t="str">
        <f aca="false">P149</f>
        <v>0..1</v>
      </c>
      <c r="BA149" s="161" t="str">
        <f aca="false">Q149</f>
        <v>/rsm:CrossIndustryInvoice
/rsm:SupplyChainTradeTransaction
/ram:ApplicableHeaderTradeDelivery
/ram:ActualDeliverySupplyChainEvent</v>
      </c>
      <c r="BB149" s="162" t="str">
        <f aca="false">R149</f>
        <v>/rsm:CrossIndustryInvoice/rsm:SupplyChainTradeTransaction/ram:ApplicableHeaderTradeDelivery/ram:ActualDeliverySupplyChainEvent</v>
      </c>
      <c r="BC149" s="156" t="str">
        <f aca="false">IF(S149="","",S149)</f>
        <v/>
      </c>
      <c r="BD149" s="163" t="str">
        <f aca="false">IF(T149="","",T149)</f>
        <v/>
      </c>
      <c r="BE149" s="156" t="str">
        <f aca="false">IF(U149="","",U149)</f>
        <v>0..1</v>
      </c>
      <c r="BF149" s="156" t="str">
        <f aca="false">IF(V149="","",V149)</f>
        <v/>
      </c>
      <c r="BG149" s="364" t="str">
        <f aca="false">IF(W149="","",W149)</f>
        <v/>
      </c>
      <c r="BH149" s="6"/>
      <c r="BI149" s="163" t="str">
        <f aca="false">Y149</f>
        <v>-</v>
      </c>
      <c r="BJ149" s="163" t="str">
        <f aca="false">Z149</f>
        <v>X</v>
      </c>
      <c r="BK149" s="163" t="str">
        <f aca="false">AA149</f>
        <v>X</v>
      </c>
      <c r="BL149" s="163" t="str">
        <f aca="false">AB149</f>
        <v>X</v>
      </c>
      <c r="BM149" s="163" t="str">
        <f aca="false">AC149</f>
        <v>X</v>
      </c>
      <c r="BN149" s="163" t="str">
        <f aca="false">AD149</f>
        <v>X</v>
      </c>
      <c r="BO149" s="163" t="str">
        <f aca="false">AE149</f>
        <v>X</v>
      </c>
      <c r="BP149" s="6"/>
      <c r="BQ149" s="163" t="str">
        <f aca="false">AG149</f>
        <v>BASIC WL</v>
      </c>
      <c r="BR149" s="163" t="str">
        <f aca="false">AH149</f>
        <v>BASIC WL</v>
      </c>
      <c r="BS149" s="47"/>
      <c r="BT149" s="49" t="s">
        <v>6862</v>
      </c>
    </row>
    <row r="150" s="53" customFormat="true" ht="85.5" hidden="false" customHeight="false" outlineLevel="0" collapsed="false">
      <c r="A150" s="58" t="str">
        <f aca="false">IF(OR(T150="E",T150="A"),"YES","NO")</f>
        <v>NO</v>
      </c>
      <c r="B150" s="58"/>
      <c r="C150" s="250" t="s">
        <v>6883</v>
      </c>
      <c r="D150" s="269" t="s">
        <v>6031</v>
      </c>
      <c r="E150" s="270" t="s">
        <v>3188</v>
      </c>
      <c r="F150" s="271"/>
      <c r="G150" s="202" t="n">
        <f aca="false">LEN(R150)-LEN(SUBSTITUTE(R150,"/",""))-1</f>
        <v>4</v>
      </c>
      <c r="H150" s="107" t="s">
        <v>88</v>
      </c>
      <c r="I150" s="108" t="s">
        <v>6207</v>
      </c>
      <c r="J150" s="97" t="s">
        <v>3190</v>
      </c>
      <c r="K150" s="98" t="s">
        <v>3191</v>
      </c>
      <c r="L150" s="98"/>
      <c r="M150" s="98"/>
      <c r="N150" s="97" t="s">
        <v>186</v>
      </c>
      <c r="O150" s="99" t="s">
        <v>88</v>
      </c>
      <c r="P150" s="100" t="str">
        <f aca="false">O150</f>
        <v>1..1</v>
      </c>
      <c r="Q150" s="54" t="s">
        <v>6208</v>
      </c>
      <c r="R150" s="109" t="s">
        <v>3192</v>
      </c>
      <c r="S150" s="128" t="s">
        <v>188</v>
      </c>
      <c r="T150" s="10" t="str">
        <f aca="false">IF($E150="","",IF(ISERROR(SEARCH("@",$R150)),IF(LEFT($E150,4)="BG-X","EG",IF(LEFT($E150,2)="BG","G",IF(LEFT($E150,4)="BT-X",IF(LEN($E150)-LEN(SUBSTITUTE($E150,"-",))&gt;2,"","E"),IF(LEN($E150)-LEN(SUBSTITUTE($E150,"-",))&gt;1,"","E")))),"A"))</f>
        <v/>
      </c>
      <c r="U150" s="99" t="s">
        <v>95</v>
      </c>
      <c r="V150" s="99"/>
      <c r="W150" s="315"/>
      <c r="X150" s="38"/>
      <c r="Y150" s="10" t="str">
        <f aca="false">IF(AH150=Y$4,"X","-")</f>
        <v>-</v>
      </c>
      <c r="Z150" s="10" t="str">
        <f aca="false">IF(Y150="X","X",IF($AH150=Z$4,"X","-"))</f>
        <v>X</v>
      </c>
      <c r="AA150" s="10" t="str">
        <f aca="false">IF(Z150="X","X",IF($AH150=AA$4,"X","-"))</f>
        <v>X</v>
      </c>
      <c r="AB150" s="10" t="str">
        <f aca="false">IF(AA150="X","X",IF($AH150=AB$4,"X","-"))</f>
        <v>X</v>
      </c>
      <c r="AC150" s="10" t="str">
        <f aca="false">IF(AB150="X","X",IF($AH150=AC$4,"X","-"))</f>
        <v>X</v>
      </c>
      <c r="AD150" s="10" t="str">
        <f aca="false">IF(AC150="X","X",IF($AH150=AD$4,"X","-"))</f>
        <v>X</v>
      </c>
      <c r="AE150" s="10" t="str">
        <f aca="false">IF(AD150="X","X",IF($AH150=AE$4,"X","-"))</f>
        <v>X</v>
      </c>
      <c r="AF150" s="38"/>
      <c r="AG150" s="10" t="s">
        <v>25</v>
      </c>
      <c r="AH150" s="110" t="s">
        <v>25</v>
      </c>
      <c r="AI150" s="38"/>
      <c r="AJ150" s="13" t="str">
        <f aca="false">IF(ISERROR(FIND("/",R150)),R150,LEFT(R150,FIND(CHAR(1),SUBSTITUTE(R150,"/",CHAR(1),LEN(R150)-LEN(SUBSTITUTE(R150,"/",""))))-1))</f>
        <v>/rsm:CrossIndustryInvoice/rsm:SupplyChainTradeTransaction/ram:ApplicableHeaderTradeDelivery/ram:ActualDeliverySupplyChainEvent</v>
      </c>
      <c r="AK150" s="13" t="str">
        <f aca="false">IF(ISERROR(FIND("/",R150)),R150,MID(R150, FIND(CHAR(1),SUBSTITUTE(R150,"/",CHAR(1), LEN(R150)-LEN(SUBSTITUTE(R150,"/","")))), LEN(R150)))</f>
        <v>/ram:OccurrenceDateTime</v>
      </c>
      <c r="AL150" s="14" t="n">
        <f aca="false">COUNTIFS(R$4:R150,AJ150)</f>
        <v>1</v>
      </c>
      <c r="AM150" s="1"/>
      <c r="AN150" s="269" t="str">
        <f aca="false">D150</f>
        <v>SCT_HTD</v>
      </c>
      <c r="AO150" s="270" t="str">
        <f aca="false">E150</f>
        <v>BT-72-00</v>
      </c>
      <c r="AP150" s="271" t="str">
        <f aca="false">IF(F150="","",F150)</f>
        <v/>
      </c>
      <c r="AQ150" s="202" t="n">
        <f aca="false">LEN(BB150)-LEN(SUBSTITUTE(BB150,"/",""))-1</f>
        <v>4</v>
      </c>
      <c r="AR150" s="107" t="str">
        <f aca="false">H150</f>
        <v>1..1</v>
      </c>
      <c r="AS150" s="108" t="s">
        <v>6209</v>
      </c>
      <c r="AT150" s="369" t="s">
        <v>3194</v>
      </c>
      <c r="AU150" s="98"/>
      <c r="AV150" s="98"/>
      <c r="AW150" s="98"/>
      <c r="AX150" s="97" t="s">
        <v>186</v>
      </c>
      <c r="AY150" s="99" t="str">
        <f aca="false">O150</f>
        <v>1..1</v>
      </c>
      <c r="AZ150" s="100" t="str">
        <f aca="false">P150</f>
        <v>1..1</v>
      </c>
      <c r="BA150" s="54" t="str">
        <f aca="false">Q150</f>
        <v>/rsm:CrossIndustryInvoice
/rsm:SupplyChainTradeTransaction
/ram:ApplicableHeaderTradeDelivery
/ram:ActualDeliverySupplyChainEvent
/ram:OccurrenceDateTime</v>
      </c>
      <c r="BB150" s="109" t="str">
        <f aca="false">R150</f>
        <v>/rsm:CrossIndustryInvoice/rsm:SupplyChainTradeTransaction/ram:ApplicableHeaderTradeDelivery/ram:ActualDeliverySupplyChainEvent/ram:OccurrenceDateTime</v>
      </c>
      <c r="BC150" s="99" t="str">
        <f aca="false">IF(S150="","",S150)</f>
        <v>D</v>
      </c>
      <c r="BD150" s="10" t="str">
        <f aca="false">IF(T150="","",T150)</f>
        <v/>
      </c>
      <c r="BE150" s="99" t="str">
        <f aca="false">IF(U150="","",U150)</f>
        <v>0..1</v>
      </c>
      <c r="BF150" s="99" t="str">
        <f aca="false">IF(V150="","",V150)</f>
        <v/>
      </c>
      <c r="BG150" s="315" t="str">
        <f aca="false">IF(W150="","",W150)</f>
        <v/>
      </c>
      <c r="BH150" s="6"/>
      <c r="BI150" s="10" t="str">
        <f aca="false">Y150</f>
        <v>-</v>
      </c>
      <c r="BJ150" s="10" t="str">
        <f aca="false">Z150</f>
        <v>X</v>
      </c>
      <c r="BK150" s="10" t="str">
        <f aca="false">AA150</f>
        <v>X</v>
      </c>
      <c r="BL150" s="10" t="str">
        <f aca="false">AB150</f>
        <v>X</v>
      </c>
      <c r="BM150" s="10" t="str">
        <f aca="false">AC150</f>
        <v>X</v>
      </c>
      <c r="BN150" s="10" t="str">
        <f aca="false">AD150</f>
        <v>X</v>
      </c>
      <c r="BO150" s="10" t="str">
        <f aca="false">AE150</f>
        <v>X</v>
      </c>
      <c r="BP150" s="6"/>
      <c r="BQ150" s="10" t="str">
        <f aca="false">AG150</f>
        <v>BASIC WL</v>
      </c>
      <c r="BR150" s="10" t="str">
        <f aca="false">AH150</f>
        <v>BASIC WL</v>
      </c>
      <c r="BS150" s="47"/>
      <c r="BT150" s="49" t="s">
        <v>6862</v>
      </c>
    </row>
    <row r="151" s="53" customFormat="true" ht="99.75" hidden="false" customHeight="false" outlineLevel="0" collapsed="false">
      <c r="A151" s="58" t="str">
        <f aca="false">IF(OR(T151="E",T151="A"),"YES","NO")</f>
        <v>YES</v>
      </c>
      <c r="B151" s="58"/>
      <c r="C151" s="58"/>
      <c r="D151" s="269" t="s">
        <v>6031</v>
      </c>
      <c r="E151" s="270" t="s">
        <v>3196</v>
      </c>
      <c r="F151" s="271" t="s">
        <v>3196</v>
      </c>
      <c r="G151" s="99" t="n">
        <f aca="false">LEN(R151)-LEN(SUBSTITUTE(R151,"/",""))-1</f>
        <v>5</v>
      </c>
      <c r="H151" s="99" t="s">
        <v>95</v>
      </c>
      <c r="I151" s="97" t="s">
        <v>3197</v>
      </c>
      <c r="J151" s="97" t="s">
        <v>6210</v>
      </c>
      <c r="K151" s="98"/>
      <c r="L151" s="98"/>
      <c r="M151" s="98"/>
      <c r="N151" s="97" t="s">
        <v>186</v>
      </c>
      <c r="O151" s="99" t="s">
        <v>88</v>
      </c>
      <c r="P151" s="100" t="str">
        <f aca="false">O151</f>
        <v>1..1</v>
      </c>
      <c r="Q151" s="54" t="s">
        <v>6211</v>
      </c>
      <c r="R151" s="109" t="s">
        <v>3199</v>
      </c>
      <c r="S151" s="99" t="s">
        <v>188</v>
      </c>
      <c r="T151" s="10" t="str">
        <f aca="false">IF($E151="","",IF(ISERROR(SEARCH("@",$R151)),IF(LEFT($E151,4)="BG-X","EG",IF(LEFT($E151,2)="BG","G",IF(LEFT($E151,4)="BT-X",IF(LEN($E151)-LEN(SUBSTITUTE($E151,"-",))&gt;2,"","E"),IF(LEN($E151)-LEN(SUBSTITUTE($E151,"-",))&gt;1,"","E")))),"A"))</f>
        <v>E</v>
      </c>
      <c r="U151" s="99" t="s">
        <v>88</v>
      </c>
      <c r="V151" s="99"/>
      <c r="W151" s="315" t="s">
        <v>1377</v>
      </c>
      <c r="X151" s="38"/>
      <c r="Y151" s="10" t="str">
        <f aca="false">IF(AH151=Y$4,"X","-")</f>
        <v>-</v>
      </c>
      <c r="Z151" s="10" t="str">
        <f aca="false">IF(Y151="X","X",IF($AH151=Z$4,"X","-"))</f>
        <v>X</v>
      </c>
      <c r="AA151" s="10" t="str">
        <f aca="false">IF(Z151="X","X",IF($AH151=AA$4,"X","-"))</f>
        <v>X</v>
      </c>
      <c r="AB151" s="10" t="str">
        <f aca="false">IF(AA151="X","X",IF($AH151=AB$4,"X","-"))</f>
        <v>X</v>
      </c>
      <c r="AC151" s="10" t="str">
        <f aca="false">IF(AB151="X","X",IF($AH151=AC$4,"X","-"))</f>
        <v>X</v>
      </c>
      <c r="AD151" s="10" t="str">
        <f aca="false">IF(AC151="X","X",IF($AH151=AD$4,"X","-"))</f>
        <v>X</v>
      </c>
      <c r="AE151" s="10" t="str">
        <f aca="false">IF(AD151="X","X",IF($AH151=AE$4,"X","-"))</f>
        <v>X</v>
      </c>
      <c r="AF151" s="38"/>
      <c r="AG151" s="10" t="s">
        <v>25</v>
      </c>
      <c r="AH151" s="110" t="s">
        <v>25</v>
      </c>
      <c r="AI151" s="38"/>
      <c r="AJ151" s="13" t="str">
        <f aca="false">IF(ISERROR(FIND("/",R151)),R151,LEFT(R151,FIND(CHAR(1),SUBSTITUTE(R151,"/",CHAR(1),LEN(R151)-LEN(SUBSTITUTE(R151,"/",""))))-1))</f>
        <v>/rsm:CrossIndustryInvoice/rsm:SupplyChainTradeTransaction/ram:ApplicableHeaderTradeDelivery/ram:ActualDeliverySupplyChainEvent/ram:OccurrenceDateTime</v>
      </c>
      <c r="AK151" s="13" t="str">
        <f aca="false">IF(ISERROR(FIND("/",R151)),R151,MID(R151, FIND(CHAR(1),SUBSTITUTE(R151,"/",CHAR(1), LEN(R151)-LEN(SUBSTITUTE(R151,"/","")))), LEN(R151)))</f>
        <v>/udt:DateTimeString</v>
      </c>
      <c r="AL151" s="14" t="n">
        <f aca="false">COUNTIFS(R$4:R151,AJ151)</f>
        <v>1</v>
      </c>
      <c r="AM151" s="1"/>
      <c r="AN151" s="269" t="str">
        <f aca="false">D151</f>
        <v>SCT_HTD</v>
      </c>
      <c r="AO151" s="270" t="str">
        <f aca="false">E151</f>
        <v>BT-72</v>
      </c>
      <c r="AP151" s="271" t="str">
        <f aca="false">IF(F151="","",F151)</f>
        <v>BT-72</v>
      </c>
      <c r="AQ151" s="99" t="n">
        <f aca="false">LEN(BB151)-LEN(SUBSTITUTE(BB151,"/",""))-1</f>
        <v>5</v>
      </c>
      <c r="AR151" s="99" t="str">
        <f aca="false">H151</f>
        <v>0..1</v>
      </c>
      <c r="AS151" s="97" t="s">
        <v>3193</v>
      </c>
      <c r="AT151" s="97" t="s">
        <v>3200</v>
      </c>
      <c r="AU151" s="98"/>
      <c r="AV151" s="98"/>
      <c r="AW151" s="98"/>
      <c r="AX151" s="97" t="s">
        <v>186</v>
      </c>
      <c r="AY151" s="99" t="str">
        <f aca="false">O151</f>
        <v>1..1</v>
      </c>
      <c r="AZ151" s="100" t="str">
        <f aca="false">P151</f>
        <v>1..1</v>
      </c>
      <c r="BA151" s="54" t="str">
        <f aca="false">Q151</f>
        <v>/rsm:CrossIndustryInvoice
/rsm:SupplyChainTradeTransaction
/ram:ApplicableHeaderTradeDelivery
/ram:ActualDeliverySupplyChainEvent
/ram:OccurrenceDateTime
/udt:DateTimeString</v>
      </c>
      <c r="BB151" s="109" t="str">
        <f aca="false">R151</f>
        <v>/rsm:CrossIndustryInvoice/rsm:SupplyChainTradeTransaction/ram:ApplicableHeaderTradeDelivery/ram:ActualDeliverySupplyChainEvent/ram:OccurrenceDateTime/udt:DateTimeString</v>
      </c>
      <c r="BC151" s="99" t="str">
        <f aca="false">IF(S151="","",S151)</f>
        <v>D</v>
      </c>
      <c r="BD151" s="10" t="str">
        <f aca="false">IF(T151="","",T151)</f>
        <v>E</v>
      </c>
      <c r="BE151" s="99" t="str">
        <f aca="false">IF(U151="","",U151)</f>
        <v>1..1</v>
      </c>
      <c r="BF151" s="99" t="str">
        <f aca="false">IF(V151="","",V151)</f>
        <v/>
      </c>
      <c r="BG151" s="315" t="str">
        <f aca="false">IF(W151="","",W151)</f>
        <v>@format="102"</v>
      </c>
      <c r="BH151" s="6"/>
      <c r="BI151" s="10" t="str">
        <f aca="false">Y151</f>
        <v>-</v>
      </c>
      <c r="BJ151" s="10" t="str">
        <f aca="false">Z151</f>
        <v>X</v>
      </c>
      <c r="BK151" s="10" t="str">
        <f aca="false">AA151</f>
        <v>X</v>
      </c>
      <c r="BL151" s="10" t="str">
        <f aca="false">AB151</f>
        <v>X</v>
      </c>
      <c r="BM151" s="10" t="str">
        <f aca="false">AC151</f>
        <v>X</v>
      </c>
      <c r="BN151" s="10" t="str">
        <f aca="false">AD151</f>
        <v>X</v>
      </c>
      <c r="BO151" s="10" t="str">
        <f aca="false">AE151</f>
        <v>X</v>
      </c>
      <c r="BP151" s="6"/>
      <c r="BQ151" s="10" t="str">
        <f aca="false">AG151</f>
        <v>BASIC WL</v>
      </c>
      <c r="BR151" s="10" t="str">
        <f aca="false">AH151</f>
        <v>BASIC WL</v>
      </c>
      <c r="BS151" s="47"/>
      <c r="BT151" s="49" t="s">
        <v>6862</v>
      </c>
    </row>
    <row r="152" s="53" customFormat="true" ht="102" hidden="false" customHeight="false" outlineLevel="0" collapsed="false">
      <c r="A152" s="58" t="str">
        <f aca="false">IF(OR(T152="E",T152="A"),"YES","NO")</f>
        <v>YES</v>
      </c>
      <c r="B152" s="58"/>
      <c r="C152" s="58"/>
      <c r="D152" s="269" t="s">
        <v>6031</v>
      </c>
      <c r="E152" s="270" t="s">
        <v>3201</v>
      </c>
      <c r="F152" s="271"/>
      <c r="G152" s="202" t="n">
        <f aca="false">LEN(R152)-LEN(SUBSTITUTE(R152,"/",""))-1</f>
        <v>6</v>
      </c>
      <c r="H152" s="99" t="s">
        <v>88</v>
      </c>
      <c r="I152" s="139" t="s">
        <v>199</v>
      </c>
      <c r="J152" s="97"/>
      <c r="K152" s="98" t="s">
        <v>5205</v>
      </c>
      <c r="L152" s="98"/>
      <c r="M152" s="54" t="s">
        <v>200</v>
      </c>
      <c r="N152" s="97" t="s">
        <v>174</v>
      </c>
      <c r="O152" s="99" t="s">
        <v>88</v>
      </c>
      <c r="P152" s="100" t="str">
        <f aca="false">O152</f>
        <v>1..1</v>
      </c>
      <c r="Q152" s="54" t="s">
        <v>6212</v>
      </c>
      <c r="R152" s="109" t="s">
        <v>3202</v>
      </c>
      <c r="S152" s="99" t="s">
        <v>176</v>
      </c>
      <c r="T152" s="10" t="str">
        <f aca="false">IF($E152="","",IF(ISERROR(SEARCH("@",$R152)),IF(LEFT($E152,4)="BG-X","EG",IF(LEFT($E152,2)="BG","G",IF(LEFT($E152,4)="BT-X",IF(LEN($E152)-LEN(SUBSTITUTE($E152,"-",))&gt;2,"","E"),IF(LEN($E152)-LEN(SUBSTITUTE($E152,"-",))&gt;1,"","E")))),"A"))</f>
        <v>A</v>
      </c>
      <c r="U152" s="99" t="s">
        <v>95</v>
      </c>
      <c r="V152" s="99"/>
      <c r="W152" s="315" t="s">
        <v>200</v>
      </c>
      <c r="X152" s="38"/>
      <c r="Y152" s="10" t="str">
        <f aca="false">IF(AH152=Y$4,"X","-")</f>
        <v>-</v>
      </c>
      <c r="Z152" s="10" t="str">
        <f aca="false">IF(Y152="X","X",IF($AH152=Z$4,"X","-"))</f>
        <v>X</v>
      </c>
      <c r="AA152" s="10" t="str">
        <f aca="false">IF(Z152="X","X",IF($AH152=AA$4,"X","-"))</f>
        <v>X</v>
      </c>
      <c r="AB152" s="10" t="str">
        <f aca="false">IF(AA152="X","X",IF($AH152=AB$4,"X","-"))</f>
        <v>X</v>
      </c>
      <c r="AC152" s="10" t="str">
        <f aca="false">IF(AB152="X","X",IF($AH152=AC$4,"X","-"))</f>
        <v>X</v>
      </c>
      <c r="AD152" s="10" t="str">
        <f aca="false">IF(AC152="X","X",IF($AH152=AD$4,"X","-"))</f>
        <v>X</v>
      </c>
      <c r="AE152" s="10" t="str">
        <f aca="false">IF(AD152="X","X",IF($AH152=AE$4,"X","-"))</f>
        <v>X</v>
      </c>
      <c r="AF152" s="38"/>
      <c r="AG152" s="10" t="s">
        <v>25</v>
      </c>
      <c r="AH152" s="110" t="s">
        <v>25</v>
      </c>
      <c r="AI152" s="38"/>
      <c r="AJ152" s="13" t="str">
        <f aca="false">IF(ISERROR(FIND("/",R152)),R152,LEFT(R152,FIND(CHAR(1),SUBSTITUTE(R152,"/",CHAR(1),LEN(R152)-LEN(SUBSTITUTE(R152,"/",""))))-1))</f>
        <v>/rsm:CrossIndustryInvoice/rsm:SupplyChainTradeTransaction/ram:ApplicableHeaderTradeDelivery/ram:ActualDeliverySupplyChainEvent/ram:OccurrenceDateTime/udt:DateTimeString</v>
      </c>
      <c r="AK152" s="13" t="str">
        <f aca="false">IF(ISERROR(FIND("/",R152)),R152,MID(R152, FIND(CHAR(1),SUBSTITUTE(R152,"/",CHAR(1), LEN(R152)-LEN(SUBSTITUTE(R152,"/","")))), LEN(R152)))</f>
        <v>/@format</v>
      </c>
      <c r="AL152" s="14" t="n">
        <f aca="false">COUNTIFS(R$4:R152,AJ152)</f>
        <v>1</v>
      </c>
      <c r="AM152" s="1"/>
      <c r="AN152" s="269" t="str">
        <f aca="false">D152</f>
        <v>SCT_HTD</v>
      </c>
      <c r="AO152" s="270" t="str">
        <f aca="false">E152</f>
        <v>BT-72-0</v>
      </c>
      <c r="AP152" s="271" t="str">
        <f aca="false">IF(F152="","",F152)</f>
        <v/>
      </c>
      <c r="AQ152" s="202" t="n">
        <f aca="false">LEN(BB152)-LEN(SUBSTITUTE(BB152,"/",""))-1</f>
        <v>6</v>
      </c>
      <c r="AR152" s="99" t="str">
        <f aca="false">H152</f>
        <v>1..1</v>
      </c>
      <c r="AS152" s="139" t="s">
        <v>5204</v>
      </c>
      <c r="AT152" s="97"/>
      <c r="AU152" s="98" t="s">
        <v>202</v>
      </c>
      <c r="AV152" s="98"/>
      <c r="AW152" s="54" t="s">
        <v>4674</v>
      </c>
      <c r="AX152" s="97" t="s">
        <v>174</v>
      </c>
      <c r="AY152" s="99" t="str">
        <f aca="false">O152</f>
        <v>1..1</v>
      </c>
      <c r="AZ152" s="100" t="str">
        <f aca="false">P152</f>
        <v>1..1</v>
      </c>
      <c r="BA152" s="54" t="str">
        <f aca="false">Q152</f>
        <v>/rsm:CrossIndustryInvoice
/rsm:SupplyChainTradeTransaction
/ram:ApplicableHeaderTradeDelivery
/ram:ActualDeliverySupplyChainEvent
/ram:OccurrenceDateTime
/udt:DateTimeString
/@format</v>
      </c>
      <c r="BB152" s="109" t="str">
        <f aca="false">R152</f>
        <v>/rsm:CrossIndustryInvoice/rsm:SupplyChainTradeTransaction/ram:ApplicableHeaderTradeDelivery/ram:ActualDeliverySupplyChainEvent/ram:OccurrenceDateTime/udt:DateTimeString/@format</v>
      </c>
      <c r="BC152" s="99" t="str">
        <f aca="false">IF(S152="","",S152)</f>
        <v>C</v>
      </c>
      <c r="BD152" s="10" t="str">
        <f aca="false">IF(T152="","",T152)</f>
        <v>A</v>
      </c>
      <c r="BE152" s="99" t="str">
        <f aca="false">IF(U152="","",U152)</f>
        <v>0..1</v>
      </c>
      <c r="BF152" s="99" t="str">
        <f aca="false">IF(V152="","",V152)</f>
        <v/>
      </c>
      <c r="BG152" s="315" t="str">
        <f aca="false">IF(W152="","",W152)</f>
        <v>Only value "102"</v>
      </c>
      <c r="BH152" s="6"/>
      <c r="BI152" s="10" t="str">
        <f aca="false">Y152</f>
        <v>-</v>
      </c>
      <c r="BJ152" s="10" t="str">
        <f aca="false">Z152</f>
        <v>X</v>
      </c>
      <c r="BK152" s="10" t="str">
        <f aca="false">AA152</f>
        <v>X</v>
      </c>
      <c r="BL152" s="10" t="str">
        <f aca="false">AB152</f>
        <v>X</v>
      </c>
      <c r="BM152" s="10" t="str">
        <f aca="false">AC152</f>
        <v>X</v>
      </c>
      <c r="BN152" s="10" t="str">
        <f aca="false">AD152</f>
        <v>X</v>
      </c>
      <c r="BO152" s="10" t="str">
        <f aca="false">AE152</f>
        <v>X</v>
      </c>
      <c r="BP152" s="6"/>
      <c r="BQ152" s="10" t="str">
        <f aca="false">AG152</f>
        <v>BASIC WL</v>
      </c>
      <c r="BR152" s="10" t="str">
        <f aca="false">AH152</f>
        <v>BASIC WL</v>
      </c>
      <c r="BS152" s="47"/>
      <c r="BT152" s="49" t="s">
        <v>6862</v>
      </c>
    </row>
    <row r="153" s="53" customFormat="true" ht="85.5" hidden="false" customHeight="false" outlineLevel="0" collapsed="false">
      <c r="A153" s="58" t="str">
        <f aca="false">IF(OR(T153="E",T153="A"),"YES","NO")</f>
        <v>NO</v>
      </c>
      <c r="B153" s="58"/>
      <c r="C153" s="58"/>
      <c r="D153" s="260" t="s">
        <v>6031</v>
      </c>
      <c r="E153" s="267" t="s">
        <v>3203</v>
      </c>
      <c r="F153" s="268"/>
      <c r="G153" s="156" t="n">
        <f aca="false">LEN(R153)-LEN(SUBSTITUTE(R153,"/",""))-1</f>
        <v>3</v>
      </c>
      <c r="H153" s="156" t="s">
        <v>95</v>
      </c>
      <c r="I153" s="157" t="s">
        <v>6213</v>
      </c>
      <c r="J153" s="158" t="s">
        <v>1255</v>
      </c>
      <c r="K153" s="159"/>
      <c r="L153" s="159"/>
      <c r="M153" s="159"/>
      <c r="N153" s="158"/>
      <c r="O153" s="160" t="s">
        <v>95</v>
      </c>
      <c r="P153" s="156" t="str">
        <f aca="false">O153</f>
        <v>0..1</v>
      </c>
      <c r="Q153" s="161" t="s">
        <v>6214</v>
      </c>
      <c r="R153" s="162" t="s">
        <v>3204</v>
      </c>
      <c r="S153" s="156"/>
      <c r="T153" s="163" t="str">
        <f aca="false">IF($E153="","",IF(ISERROR(SEARCH("@",$R153)),IF(LEFT($E153,4)="BG-X","EG",IF(LEFT($E153,2)="BG","G",IF(LEFT($E153,4)="BT-X",IF(LEN($E153)-LEN(SUBSTITUTE($E153,"-",))&gt;2,"","E"),IF(LEN($E153)-LEN(SUBSTITUTE($E153,"-",))&gt;1,"","E")))),"A"))</f>
        <v/>
      </c>
      <c r="U153" s="156" t="s">
        <v>95</v>
      </c>
      <c r="V153" s="156"/>
      <c r="W153" s="364"/>
      <c r="X153" s="38"/>
      <c r="Y153" s="163" t="str">
        <f aca="false">IF(AH153=Y$4,"X","-")</f>
        <v>-</v>
      </c>
      <c r="Z153" s="163" t="str">
        <f aca="false">IF(Y153="X","X",IF($AH153=Z$4,"X","-"))</f>
        <v>X</v>
      </c>
      <c r="AA153" s="163" t="str">
        <f aca="false">IF(Z153="X","X",IF($AH153=AA$4,"X","-"))</f>
        <v>X</v>
      </c>
      <c r="AB153" s="163" t="str">
        <f aca="false">IF(AA153="X","X",IF($AH153=AB$4,"X","-"))</f>
        <v>X</v>
      </c>
      <c r="AC153" s="163" t="str">
        <f aca="false">IF(AB153="X","X",IF($AH153=AC$4,"X","-"))</f>
        <v>X</v>
      </c>
      <c r="AD153" s="163" t="str">
        <f aca="false">IF(AC153="X","X",IF($AH153=AD$4,"X","-"))</f>
        <v>X</v>
      </c>
      <c r="AE153" s="163" t="str">
        <f aca="false">IF(AD153="X","X",IF($AH153=AE$4,"X","-"))</f>
        <v>X</v>
      </c>
      <c r="AF153" s="38"/>
      <c r="AG153" s="163" t="s">
        <v>25</v>
      </c>
      <c r="AH153" s="163" t="s">
        <v>25</v>
      </c>
      <c r="AI153" s="38"/>
      <c r="AJ153" s="13" t="str">
        <f aca="false">IF(ISERROR(FIND("/",R153)),R153,LEFT(R153,FIND(CHAR(1),SUBSTITUTE(R153,"/",CHAR(1),LEN(R153)-LEN(SUBSTITUTE(R153,"/",""))))-1))</f>
        <v>/rsm:CrossIndustryInvoice/rsm:SupplyChainTradeTransaction/ram:ApplicableHeaderTradeDelivery</v>
      </c>
      <c r="AK153" s="13" t="str">
        <f aca="false">IF(ISERROR(FIND("/",R153)),R153,MID(R153, FIND(CHAR(1),SUBSTITUTE(R153,"/",CHAR(1), LEN(R153)-LEN(SUBSTITUTE(R153,"/","")))), LEN(R153)))</f>
        <v>/ram:DespatchAdviceReferencedDocument</v>
      </c>
      <c r="AL153" s="14" t="n">
        <f aca="false">COUNTIFS(R$4:R153,AJ153)</f>
        <v>1</v>
      </c>
      <c r="AM153" s="1"/>
      <c r="AN153" s="260" t="str">
        <f aca="false">D153</f>
        <v>SCT_HTD</v>
      </c>
      <c r="AO153" s="267" t="str">
        <f aca="false">E153</f>
        <v>BT-16-00</v>
      </c>
      <c r="AP153" s="268" t="str">
        <f aca="false">IF(F153="","",F153)</f>
        <v/>
      </c>
      <c r="AQ153" s="156" t="n">
        <f aca="false">LEN(BB153)-LEN(SUBSTITUTE(BB153,"/",""))-1</f>
        <v>3</v>
      </c>
      <c r="AR153" s="156" t="str">
        <f aca="false">H153</f>
        <v>0..1</v>
      </c>
      <c r="AS153" s="157" t="s">
        <v>6215</v>
      </c>
      <c r="AT153" s="158"/>
      <c r="AU153" s="159"/>
      <c r="AV153" s="159"/>
      <c r="AW153" s="159"/>
      <c r="AX153" s="158"/>
      <c r="AY153" s="160" t="str">
        <f aca="false">O153</f>
        <v>0..1</v>
      </c>
      <c r="AZ153" s="156" t="str">
        <f aca="false">P153</f>
        <v>0..1</v>
      </c>
      <c r="BA153" s="161" t="str">
        <f aca="false">Q153</f>
        <v>/rsm:CrossIndustryInvoice
/rsm:SupplyChainTradeTransaction
/ram:ApplicableHeaderTradeDelivery
/ram:DespatchAdviceReferencedDocument</v>
      </c>
      <c r="BB153" s="162" t="str">
        <f aca="false">R153</f>
        <v>/rsm:CrossIndustryInvoice/rsm:SupplyChainTradeTransaction/ram:ApplicableHeaderTradeDelivery/ram:DespatchAdviceReferencedDocument</v>
      </c>
      <c r="BC153" s="156" t="str">
        <f aca="false">IF(S153="","",S153)</f>
        <v/>
      </c>
      <c r="BD153" s="163" t="str">
        <f aca="false">IF(T153="","",T153)</f>
        <v/>
      </c>
      <c r="BE153" s="156" t="str">
        <f aca="false">IF(U153="","",U153)</f>
        <v>0..1</v>
      </c>
      <c r="BF153" s="156" t="str">
        <f aca="false">IF(V153="","",V153)</f>
        <v/>
      </c>
      <c r="BG153" s="364" t="str">
        <f aca="false">IF(W153="","",W153)</f>
        <v/>
      </c>
      <c r="BH153" s="6"/>
      <c r="BI153" s="163" t="str">
        <f aca="false">Y153</f>
        <v>-</v>
      </c>
      <c r="BJ153" s="163" t="str">
        <f aca="false">Z153</f>
        <v>X</v>
      </c>
      <c r="BK153" s="163" t="str">
        <f aca="false">AA153</f>
        <v>X</v>
      </c>
      <c r="BL153" s="163" t="str">
        <f aca="false">AB153</f>
        <v>X</v>
      </c>
      <c r="BM153" s="163" t="str">
        <f aca="false">AC153</f>
        <v>X</v>
      </c>
      <c r="BN153" s="163" t="str">
        <f aca="false">AD153</f>
        <v>X</v>
      </c>
      <c r="BO153" s="163" t="str">
        <f aca="false">AE153</f>
        <v>X</v>
      </c>
      <c r="BP153" s="6"/>
      <c r="BQ153" s="163" t="str">
        <f aca="false">AG153</f>
        <v>BASIC WL</v>
      </c>
      <c r="BR153" s="163" t="str">
        <f aca="false">AH153</f>
        <v>BASIC WL</v>
      </c>
      <c r="BS153" s="47"/>
      <c r="BT153" s="49" t="s">
        <v>6862</v>
      </c>
    </row>
    <row r="154" s="53" customFormat="true" ht="85.5" hidden="false" customHeight="false" outlineLevel="0" collapsed="false">
      <c r="A154" s="58" t="str">
        <f aca="false">IF(OR(T154="E",T154="A"),"YES","NO")</f>
        <v>YES</v>
      </c>
      <c r="B154" s="58"/>
      <c r="C154" s="58"/>
      <c r="D154" s="269" t="s">
        <v>6031</v>
      </c>
      <c r="E154" s="270" t="s">
        <v>3205</v>
      </c>
      <c r="F154" s="271" t="s">
        <v>3205</v>
      </c>
      <c r="G154" s="99" t="n">
        <f aca="false">LEN(R154)-LEN(SUBSTITUTE(R154,"/",""))-1</f>
        <v>4</v>
      </c>
      <c r="H154" s="99" t="s">
        <v>95</v>
      </c>
      <c r="I154" s="97" t="s">
        <v>3206</v>
      </c>
      <c r="J154" s="97" t="s">
        <v>3207</v>
      </c>
      <c r="K154" s="98"/>
      <c r="L154" s="98" t="s">
        <v>3208</v>
      </c>
      <c r="M154" s="98"/>
      <c r="N154" s="198" t="s">
        <v>4829</v>
      </c>
      <c r="O154" s="99" t="s">
        <v>88</v>
      </c>
      <c r="P154" s="100" t="str">
        <f aca="false">O154</f>
        <v>1..1</v>
      </c>
      <c r="Q154" s="54" t="s">
        <v>6216</v>
      </c>
      <c r="R154" s="109" t="s">
        <v>3209</v>
      </c>
      <c r="S154" s="99" t="s">
        <v>575</v>
      </c>
      <c r="T154" s="10" t="str">
        <f aca="false">IF($E154="","",IF(ISERROR(SEARCH("@",$R154)),IF(LEFT($E154,4)="BG-X","EG",IF(LEFT($E154,2)="BG","G",IF(LEFT($E154,4)="BT-X",IF(LEN($E154)-LEN(SUBSTITUTE($E154,"-",))&gt;2,"","E"),IF(LEN($E154)-LEN(SUBSTITUTE($E154,"-",))&gt;1,"","E")))),"A"))</f>
        <v>E</v>
      </c>
      <c r="U154" s="99" t="s">
        <v>95</v>
      </c>
      <c r="V154" s="99"/>
      <c r="W154" s="315"/>
      <c r="X154" s="38"/>
      <c r="Y154" s="10" t="str">
        <f aca="false">IF(AH154=Y$4,"X","-")</f>
        <v>-</v>
      </c>
      <c r="Z154" s="10" t="str">
        <f aca="false">IF(Y154="X","X",IF($AH154=Z$4,"X","-"))</f>
        <v>X</v>
      </c>
      <c r="AA154" s="10" t="str">
        <f aca="false">IF(Z154="X","X",IF($AH154=AA$4,"X","-"))</f>
        <v>X</v>
      </c>
      <c r="AB154" s="10" t="str">
        <f aca="false">IF(AA154="X","X",IF($AH154=AB$4,"X","-"))</f>
        <v>X</v>
      </c>
      <c r="AC154" s="10" t="str">
        <f aca="false">IF(AB154="X","X",IF($AH154=AC$4,"X","-"))</f>
        <v>X</v>
      </c>
      <c r="AD154" s="10" t="str">
        <f aca="false">IF(AC154="X","X",IF($AH154=AD$4,"X","-"))</f>
        <v>X</v>
      </c>
      <c r="AE154" s="10" t="str">
        <f aca="false">IF(AD154="X","X",IF($AH154=AE$4,"X","-"))</f>
        <v>X</v>
      </c>
      <c r="AF154" s="38"/>
      <c r="AG154" s="10" t="s">
        <v>25</v>
      </c>
      <c r="AH154" s="110" t="s">
        <v>25</v>
      </c>
      <c r="AI154" s="38"/>
      <c r="AJ154" s="13" t="str">
        <f aca="false">IF(ISERROR(FIND("/",R154)),R154,LEFT(R154,FIND(CHAR(1),SUBSTITUTE(R154,"/",CHAR(1),LEN(R154)-LEN(SUBSTITUTE(R154,"/",""))))-1))</f>
        <v>/rsm:CrossIndustryInvoice/rsm:SupplyChainTradeTransaction/ram:ApplicableHeaderTradeDelivery/ram:DespatchAdviceReferencedDocument</v>
      </c>
      <c r="AK154" s="13" t="str">
        <f aca="false">IF(ISERROR(FIND("/",R154)),R154,MID(R154, FIND(CHAR(1),SUBSTITUTE(R154,"/",CHAR(1), LEN(R154)-LEN(SUBSTITUTE(R154,"/","")))), LEN(R154)))</f>
        <v>/ram:IssuerAssignedID</v>
      </c>
      <c r="AL154" s="14" t="n">
        <f aca="false">COUNTIFS(R$4:R154,AJ154)</f>
        <v>1</v>
      </c>
      <c r="AM154" s="1"/>
      <c r="AN154" s="269" t="str">
        <f aca="false">D154</f>
        <v>SCT_HTD</v>
      </c>
      <c r="AO154" s="270" t="str">
        <f aca="false">E154</f>
        <v>BT-16</v>
      </c>
      <c r="AP154" s="271" t="str">
        <f aca="false">IF(F154="","",F154)</f>
        <v>BT-16</v>
      </c>
      <c r="AQ154" s="99" t="n">
        <f aca="false">LEN(BB154)-LEN(SUBSTITUTE(BB154,"/",""))-1</f>
        <v>4</v>
      </c>
      <c r="AR154" s="99" t="str">
        <f aca="false">H154</f>
        <v>0..1</v>
      </c>
      <c r="AS154" s="97" t="s">
        <v>3210</v>
      </c>
      <c r="AT154" s="97" t="s">
        <v>3211</v>
      </c>
      <c r="AU154" s="98"/>
      <c r="AV154" s="98" t="s">
        <v>3212</v>
      </c>
      <c r="AW154" s="98"/>
      <c r="AX154" s="198" t="s">
        <v>4832</v>
      </c>
      <c r="AY154" s="99" t="str">
        <f aca="false">O154</f>
        <v>1..1</v>
      </c>
      <c r="AZ154" s="100" t="str">
        <f aca="false">P154</f>
        <v>1..1</v>
      </c>
      <c r="BA154" s="54" t="str">
        <f aca="false">Q154</f>
        <v>/rsm:CrossIndustryInvoice
/rsm:SupplyChainTradeTransaction
/ram:ApplicableHeaderTradeDelivery
/ram:DespatchAdviceReferencedDocument
/ram:IssuerAssignedID</v>
      </c>
      <c r="BB154" s="109" t="str">
        <f aca="false">R154</f>
        <v>/rsm:CrossIndustryInvoice/rsm:SupplyChainTradeTransaction/ram:ApplicableHeaderTradeDelivery/ram:DespatchAdviceReferencedDocument/ram:IssuerAssignedID</v>
      </c>
      <c r="BC154" s="99" t="str">
        <f aca="false">IF(S154="","",S154)</f>
        <v>R</v>
      </c>
      <c r="BD154" s="10" t="str">
        <f aca="false">IF(T154="","",T154)</f>
        <v>E</v>
      </c>
      <c r="BE154" s="99" t="str">
        <f aca="false">IF(U154="","",U154)</f>
        <v>0..1</v>
      </c>
      <c r="BF154" s="99" t="str">
        <f aca="false">IF(V154="","",V154)</f>
        <v/>
      </c>
      <c r="BG154" s="315" t="str">
        <f aca="false">IF(W154="","",W154)</f>
        <v/>
      </c>
      <c r="BH154" s="6"/>
      <c r="BI154" s="10" t="str">
        <f aca="false">Y154</f>
        <v>-</v>
      </c>
      <c r="BJ154" s="10" t="str">
        <f aca="false">Z154</f>
        <v>X</v>
      </c>
      <c r="BK154" s="10" t="str">
        <f aca="false">AA154</f>
        <v>X</v>
      </c>
      <c r="BL154" s="10" t="str">
        <f aca="false">AB154</f>
        <v>X</v>
      </c>
      <c r="BM154" s="10" t="str">
        <f aca="false">AC154</f>
        <v>X</v>
      </c>
      <c r="BN154" s="10" t="str">
        <f aca="false">AD154</f>
        <v>X</v>
      </c>
      <c r="BO154" s="10" t="str">
        <f aca="false">AE154</f>
        <v>X</v>
      </c>
      <c r="BP154" s="6"/>
      <c r="BQ154" s="10" t="str">
        <f aca="false">AG154</f>
        <v>BASIC WL</v>
      </c>
      <c r="BR154" s="10" t="str">
        <f aca="false">AH154</f>
        <v>BASIC WL</v>
      </c>
      <c r="BS154" s="47"/>
      <c r="BT154" s="49" t="s">
        <v>6862</v>
      </c>
    </row>
    <row r="155" s="53" customFormat="true" ht="85.5" hidden="false" customHeight="false" outlineLevel="0" collapsed="false">
      <c r="A155" s="58" t="str">
        <f aca="false">IF(OR(T155="E",T155="A"),"YES","NO")</f>
        <v>NO</v>
      </c>
      <c r="B155" s="58"/>
      <c r="C155" s="58"/>
      <c r="D155" s="274" t="s">
        <v>6235</v>
      </c>
      <c r="E155" s="275" t="s">
        <v>3257</v>
      </c>
      <c r="F155" s="276" t="s">
        <v>3257</v>
      </c>
      <c r="G155" s="128" t="n">
        <f aca="false">LEN(R155)-LEN(SUBSTITUTE(R155,"/",""))-1</f>
        <v>2</v>
      </c>
      <c r="H155" s="128" t="s">
        <v>95</v>
      </c>
      <c r="I155" s="130" t="s">
        <v>6236</v>
      </c>
      <c r="J155" s="130" t="s">
        <v>3259</v>
      </c>
      <c r="K155" s="131" t="s">
        <v>3260</v>
      </c>
      <c r="L155" s="131" t="s">
        <v>3208</v>
      </c>
      <c r="M155" s="131"/>
      <c r="N155" s="130"/>
      <c r="O155" s="132" t="s">
        <v>88</v>
      </c>
      <c r="P155" s="128" t="str">
        <f aca="false">O155</f>
        <v>1..1</v>
      </c>
      <c r="Q155" s="133" t="s">
        <v>6237</v>
      </c>
      <c r="R155" s="134" t="s">
        <v>3261</v>
      </c>
      <c r="S155" s="128"/>
      <c r="T155" s="135" t="str">
        <f aca="false">IF($E155="","",IF(ISERROR(SEARCH("@",$R155)),IF(LEFT($E155,4)="BG-X","EG",IF(LEFT($E155,2)="BG","G",IF(LEFT($E155,4)="BT-X",IF(LEN($E155)-LEN(SUBSTITUTE($E155,"-",))&gt;2,"","E"),IF(LEN($E155)-LEN(SUBSTITUTE($E155,"-",))&gt;1,"","E")))),"A"))</f>
        <v>G</v>
      </c>
      <c r="U155" s="128" t="s">
        <v>88</v>
      </c>
      <c r="V155" s="128" t="s">
        <v>562</v>
      </c>
      <c r="W155" s="362"/>
      <c r="X155" s="38"/>
      <c r="Y155" s="234" t="str">
        <f aca="false">IF(AH155=Y$4,"X","-")</f>
        <v>X</v>
      </c>
      <c r="Z155" s="234" t="str">
        <f aca="false">IF(Y155="X","X",IF($AH155=Z$4,"X","-"))</f>
        <v>X</v>
      </c>
      <c r="AA155" s="234" t="str">
        <f aca="false">IF(Z155="X","X",IF($AH155=AA$4,"X","-"))</f>
        <v>X</v>
      </c>
      <c r="AB155" s="234" t="str">
        <f aca="false">IF(AA155="X","X",IF($AH155=AB$4,"X","-"))</f>
        <v>X</v>
      </c>
      <c r="AC155" s="234" t="str">
        <f aca="false">IF(AB155="X","X",IF($AH155=AC$4,"X","-"))</f>
        <v>X</v>
      </c>
      <c r="AD155" s="234" t="str">
        <f aca="false">IF(AC155="X","X",IF($AH155=AD$4,"X","-"))</f>
        <v>X</v>
      </c>
      <c r="AE155" s="234" t="str">
        <f aca="false">IF(AD155="X","X",IF($AH155=AE$4,"X","-"))</f>
        <v>X</v>
      </c>
      <c r="AF155" s="38"/>
      <c r="AG155" s="234" t="s">
        <v>24</v>
      </c>
      <c r="AH155" s="234" t="s">
        <v>24</v>
      </c>
      <c r="AI155" s="38"/>
      <c r="AJ155" s="13" t="str">
        <f aca="false">IF(ISERROR(FIND("/",R155)),R155,LEFT(R155,FIND(CHAR(1),SUBSTITUTE(R155,"/",CHAR(1),LEN(R155)-LEN(SUBSTITUTE(R155,"/",""))))-1))</f>
        <v>/rsm:CrossIndustryInvoice/rsm:SupplyChainTradeTransaction</v>
      </c>
      <c r="AK155" s="13" t="str">
        <f aca="false">IF(ISERROR(FIND("/",R155)),R155,MID(R155, FIND(CHAR(1),SUBSTITUTE(R155,"/",CHAR(1), LEN(R155)-LEN(SUBSTITUTE(R155,"/","")))), LEN(R155)))</f>
        <v>/ram:ApplicableHeaderTradeSettlement</v>
      </c>
      <c r="AL155" s="14" t="n">
        <f aca="false">COUNTIFS(R$4:R155,AJ155)</f>
        <v>1</v>
      </c>
      <c r="AM155" s="1"/>
      <c r="AN155" s="274" t="str">
        <f aca="false">D155</f>
        <v>SCT_HTS</v>
      </c>
      <c r="AO155" s="275" t="str">
        <f aca="false">E155</f>
        <v>BG-19</v>
      </c>
      <c r="AP155" s="276" t="str">
        <f aca="false">IF(F155="","",F155)</f>
        <v>BG-19</v>
      </c>
      <c r="AQ155" s="128" t="n">
        <f aca="false">LEN(BB155)-LEN(SUBSTITUTE(BB155,"/",""))-1</f>
        <v>2</v>
      </c>
      <c r="AR155" s="128" t="str">
        <f aca="false">H155</f>
        <v>0..1</v>
      </c>
      <c r="AS155" s="130" t="s">
        <v>3262</v>
      </c>
      <c r="AT155" s="130" t="s">
        <v>3263</v>
      </c>
      <c r="AU155" s="131" t="s">
        <v>3264</v>
      </c>
      <c r="AV155" s="131" t="s">
        <v>3212</v>
      </c>
      <c r="AW155" s="131"/>
      <c r="AX155" s="130"/>
      <c r="AY155" s="132" t="str">
        <f aca="false">O155</f>
        <v>1..1</v>
      </c>
      <c r="AZ155" s="128" t="str">
        <f aca="false">P155</f>
        <v>1..1</v>
      </c>
      <c r="BA155" s="133" t="str">
        <f aca="false">Q155</f>
        <v>/rsm:CrossIndustryInvoice
/rsm:SupplyChainTradeTransaction
/ram:ApplicableHeaderTradeSettlement</v>
      </c>
      <c r="BB155" s="134" t="str">
        <f aca="false">R155</f>
        <v>/rsm:CrossIndustryInvoice/rsm:SupplyChainTradeTransaction/ram:ApplicableHeaderTradeSettlement</v>
      </c>
      <c r="BC155" s="128" t="str">
        <f aca="false">IF(S155="","",S155)</f>
        <v/>
      </c>
      <c r="BD155" s="135" t="str">
        <f aca="false">IF(T155="","",T155)</f>
        <v>G</v>
      </c>
      <c r="BE155" s="128" t="str">
        <f aca="false">IF(U155="","",U155)</f>
        <v>1..1</v>
      </c>
      <c r="BF155" s="128" t="str">
        <f aca="false">IF(V155="","",V155)</f>
        <v>STR-3</v>
      </c>
      <c r="BG155" s="362" t="str">
        <f aca="false">IF(W155="","",W155)</f>
        <v/>
      </c>
      <c r="BH155" s="6"/>
      <c r="BI155" s="234" t="str">
        <f aca="false">Y155</f>
        <v>X</v>
      </c>
      <c r="BJ155" s="234" t="str">
        <f aca="false">Z155</f>
        <v>X</v>
      </c>
      <c r="BK155" s="234" t="str">
        <f aca="false">AA155</f>
        <v>X</v>
      </c>
      <c r="BL155" s="234" t="str">
        <f aca="false">AB155</f>
        <v>X</v>
      </c>
      <c r="BM155" s="234" t="str">
        <f aca="false">AC155</f>
        <v>X</v>
      </c>
      <c r="BN155" s="234" t="str">
        <f aca="false">AD155</f>
        <v>X</v>
      </c>
      <c r="BO155" s="234" t="str">
        <f aca="false">AE155</f>
        <v>X</v>
      </c>
      <c r="BP155" s="6"/>
      <c r="BQ155" s="234" t="str">
        <f aca="false">AG155</f>
        <v>MINIMUM</v>
      </c>
      <c r="BR155" s="234" t="str">
        <f aca="false">AH155</f>
        <v>MINIMUM</v>
      </c>
      <c r="BS155" s="47"/>
      <c r="BT155" s="49" t="s">
        <v>6862</v>
      </c>
    </row>
    <row r="156" s="53" customFormat="true" ht="85.5" hidden="false" customHeight="false" outlineLevel="0" collapsed="false">
      <c r="A156" s="58" t="str">
        <f aca="false">IF(OR(T156="E",T156="A"),"YES","NO")</f>
        <v>YES</v>
      </c>
      <c r="B156" s="58"/>
      <c r="C156" s="58"/>
      <c r="D156" s="277" t="s">
        <v>6235</v>
      </c>
      <c r="E156" s="278" t="s">
        <v>3265</v>
      </c>
      <c r="F156" s="279" t="s">
        <v>3265</v>
      </c>
      <c r="G156" s="99" t="n">
        <f aca="false">LEN(R156)-LEN(SUBSTITUTE(R156,"/",""))-1</f>
        <v>3</v>
      </c>
      <c r="H156" s="99" t="s">
        <v>95</v>
      </c>
      <c r="I156" s="97" t="s">
        <v>3266</v>
      </c>
      <c r="J156" s="97" t="s">
        <v>3267</v>
      </c>
      <c r="K156" s="98" t="s">
        <v>3268</v>
      </c>
      <c r="L156" s="98" t="s">
        <v>3269</v>
      </c>
      <c r="M156" s="98"/>
      <c r="N156" s="97" t="s">
        <v>137</v>
      </c>
      <c r="O156" s="99" t="s">
        <v>95</v>
      </c>
      <c r="P156" s="100" t="str">
        <f aca="false">O156</f>
        <v>0..1</v>
      </c>
      <c r="Q156" s="54" t="s">
        <v>6238</v>
      </c>
      <c r="R156" s="109" t="s">
        <v>3270</v>
      </c>
      <c r="S156" s="99" t="s">
        <v>139</v>
      </c>
      <c r="T156" s="10" t="str">
        <f aca="false">IF($E156="","",IF(ISERROR(SEARCH("@",$R156)),IF(LEFT($E156,4)="BG-X","EG",IF(LEFT($E156,2)="BG","G",IF(LEFT($E156,4)="BT-X",IF(LEN($E156)-LEN(SUBSTITUTE($E156,"-",))&gt;2,"","E"),IF(LEN($E156)-LEN(SUBSTITUTE($E156,"-",))&gt;1,"","E")))),"A"))</f>
        <v>E</v>
      </c>
      <c r="U156" s="99" t="s">
        <v>95</v>
      </c>
      <c r="V156" s="99"/>
      <c r="W156" s="315"/>
      <c r="X156" s="38"/>
      <c r="Y156" s="10" t="str">
        <f aca="false">IF(AH156=Y$4,"X","-")</f>
        <v>-</v>
      </c>
      <c r="Z156" s="10" t="str">
        <f aca="false">IF(Y156="X","X",IF($AH156=Z$4,"X","-"))</f>
        <v>X</v>
      </c>
      <c r="AA156" s="10" t="str">
        <f aca="false">IF(Z156="X","X",IF($AH156=AA$4,"X","-"))</f>
        <v>X</v>
      </c>
      <c r="AB156" s="10" t="str">
        <f aca="false">IF(AA156="X","X",IF($AH156=AB$4,"X","-"))</f>
        <v>X</v>
      </c>
      <c r="AC156" s="10" t="str">
        <f aca="false">IF(AB156="X","X",IF($AH156=AC$4,"X","-"))</f>
        <v>X</v>
      </c>
      <c r="AD156" s="10" t="str">
        <f aca="false">IF(AC156="X","X",IF($AH156=AD$4,"X","-"))</f>
        <v>X</v>
      </c>
      <c r="AE156" s="10" t="str">
        <f aca="false">IF(AD156="X","X",IF($AH156=AE$4,"X","-"))</f>
        <v>X</v>
      </c>
      <c r="AF156" s="38"/>
      <c r="AG156" s="10" t="s">
        <v>25</v>
      </c>
      <c r="AH156" s="110" t="s">
        <v>25</v>
      </c>
      <c r="AI156" s="38"/>
      <c r="AJ156" s="13" t="str">
        <f aca="false">IF(ISERROR(FIND("/",R156)),R156,LEFT(R156,FIND(CHAR(1),SUBSTITUTE(R156,"/",CHAR(1),LEN(R156)-LEN(SUBSTITUTE(R156,"/",""))))-1))</f>
        <v>/rsm:CrossIndustryInvoice/rsm:SupplyChainTradeTransaction/ram:ApplicableHeaderTradeSettlement</v>
      </c>
      <c r="AK156" s="13" t="str">
        <f aca="false">IF(ISERROR(FIND("/",R156)),R156,MID(R156, FIND(CHAR(1),SUBSTITUTE(R156,"/",CHAR(1), LEN(R156)-LEN(SUBSTITUTE(R156,"/","")))), LEN(R156)))</f>
        <v>/ram:CreditorReferenceID</v>
      </c>
      <c r="AL156" s="14" t="n">
        <f aca="false">COUNTIFS(R$4:R156,AJ156)</f>
        <v>1</v>
      </c>
      <c r="AM156" s="1"/>
      <c r="AN156" s="277" t="str">
        <f aca="false">D156</f>
        <v>SCT_HTS</v>
      </c>
      <c r="AO156" s="278" t="str">
        <f aca="false">E156</f>
        <v>BT-90</v>
      </c>
      <c r="AP156" s="279" t="str">
        <f aca="false">IF(F156="","",F156)</f>
        <v>BT-90</v>
      </c>
      <c r="AQ156" s="99" t="n">
        <f aca="false">LEN(BB156)-LEN(SUBSTITUTE(BB156,"/",""))-1</f>
        <v>3</v>
      </c>
      <c r="AR156" s="99" t="str">
        <f aca="false">H156</f>
        <v>0..1</v>
      </c>
      <c r="AS156" s="97" t="s">
        <v>3271</v>
      </c>
      <c r="AT156" s="97" t="s">
        <v>3272</v>
      </c>
      <c r="AU156" s="98" t="s">
        <v>3273</v>
      </c>
      <c r="AV156" s="98" t="s">
        <v>3274</v>
      </c>
      <c r="AW156" s="98"/>
      <c r="AX156" s="97" t="s">
        <v>2190</v>
      </c>
      <c r="AY156" s="99" t="str">
        <f aca="false">O156</f>
        <v>0..1</v>
      </c>
      <c r="AZ156" s="100" t="str">
        <f aca="false">P156</f>
        <v>0..1</v>
      </c>
      <c r="BA156" s="54" t="str">
        <f aca="false">Q156</f>
        <v>/rsm:CrossIndustryInvoice
/rsm:SupplyChainTradeTransaction
/ram:ApplicableHeaderTradeSettlement
/ram:CreditorReferenceID</v>
      </c>
      <c r="BB156" s="109" t="str">
        <f aca="false">R156</f>
        <v>/rsm:CrossIndustryInvoice/rsm:SupplyChainTradeTransaction/ram:ApplicableHeaderTradeSettlement/ram:CreditorReferenceID</v>
      </c>
      <c r="BC156" s="99" t="str">
        <f aca="false">IF(S156="","",S156)</f>
        <v>I</v>
      </c>
      <c r="BD156" s="10" t="str">
        <f aca="false">IF(T156="","",T156)</f>
        <v>E</v>
      </c>
      <c r="BE156" s="99" t="str">
        <f aca="false">IF(U156="","",U156)</f>
        <v>0..1</v>
      </c>
      <c r="BF156" s="99" t="str">
        <f aca="false">IF(V156="","",V156)</f>
        <v/>
      </c>
      <c r="BG156" s="315" t="str">
        <f aca="false">IF(W156="","",W156)</f>
        <v/>
      </c>
      <c r="BH156" s="6"/>
      <c r="BI156" s="10" t="str">
        <f aca="false">Y156</f>
        <v>-</v>
      </c>
      <c r="BJ156" s="10" t="str">
        <f aca="false">Z156</f>
        <v>X</v>
      </c>
      <c r="BK156" s="10" t="str">
        <f aca="false">AA156</f>
        <v>X</v>
      </c>
      <c r="BL156" s="10" t="str">
        <f aca="false">AB156</f>
        <v>X</v>
      </c>
      <c r="BM156" s="10" t="str">
        <f aca="false">AC156</f>
        <v>X</v>
      </c>
      <c r="BN156" s="10" t="str">
        <f aca="false">AD156</f>
        <v>X</v>
      </c>
      <c r="BO156" s="10" t="str">
        <f aca="false">AE156</f>
        <v>X</v>
      </c>
      <c r="BP156" s="6"/>
      <c r="BQ156" s="10" t="str">
        <f aca="false">AG156</f>
        <v>BASIC WL</v>
      </c>
      <c r="BR156" s="10" t="str">
        <f aca="false">AH156</f>
        <v>BASIC WL</v>
      </c>
      <c r="BS156" s="47"/>
      <c r="BT156" s="49" t="s">
        <v>6862</v>
      </c>
    </row>
    <row r="157" s="53" customFormat="true" ht="409.5" hidden="false" customHeight="false" outlineLevel="0" collapsed="false">
      <c r="A157" s="58" t="str">
        <f aca="false">IF(OR(T157="E",T157="A"),"YES","NO")</f>
        <v>YES</v>
      </c>
      <c r="B157" s="58"/>
      <c r="C157" s="58"/>
      <c r="D157" s="277" t="s">
        <v>6235</v>
      </c>
      <c r="E157" s="278" t="s">
        <v>3275</v>
      </c>
      <c r="F157" s="279" t="s">
        <v>3275</v>
      </c>
      <c r="G157" s="99" t="n">
        <f aca="false">LEN(R157)-LEN(SUBSTITUTE(R157,"/",""))-1</f>
        <v>3</v>
      </c>
      <c r="H157" s="99" t="s">
        <v>95</v>
      </c>
      <c r="I157" s="97" t="s">
        <v>3276</v>
      </c>
      <c r="J157" s="97" t="s">
        <v>3277</v>
      </c>
      <c r="K157" s="98" t="s">
        <v>3278</v>
      </c>
      <c r="L157" s="98"/>
      <c r="M157" s="98"/>
      <c r="N157" s="97" t="s">
        <v>119</v>
      </c>
      <c r="O157" s="99" t="s">
        <v>95</v>
      </c>
      <c r="P157" s="100" t="str">
        <f aca="false">O157</f>
        <v>0..1</v>
      </c>
      <c r="Q157" s="54" t="s">
        <v>6240</v>
      </c>
      <c r="R157" s="109" t="s">
        <v>3279</v>
      </c>
      <c r="S157" s="99" t="s">
        <v>121</v>
      </c>
      <c r="T157" s="10" t="str">
        <f aca="false">IF($E157="","",IF(ISERROR(SEARCH("@",$R157)),IF(LEFT($E157,4)="BG-X","EG",IF(LEFT($E157,2)="BG","G",IF(LEFT($E157,4)="BT-X",IF(LEN($E157)-LEN(SUBSTITUTE($E157,"-",))&gt;2,"","E"),IF(LEN($E157)-LEN(SUBSTITUTE($E157,"-",))&gt;1,"","E")))),"A"))</f>
        <v>E</v>
      </c>
      <c r="U157" s="99" t="s">
        <v>112</v>
      </c>
      <c r="V157" s="99" t="s">
        <v>122</v>
      </c>
      <c r="W157" s="315"/>
      <c r="X157" s="38"/>
      <c r="Y157" s="10" t="str">
        <f aca="false">IF(AH157=Y$4,"X","-")</f>
        <v>-</v>
      </c>
      <c r="Z157" s="10" t="str">
        <f aca="false">IF(Y157="X","X",IF($AH157=Z$4,"X","-"))</f>
        <v>X</v>
      </c>
      <c r="AA157" s="10" t="str">
        <f aca="false">IF(Z157="X","X",IF($AH157=AA$4,"X","-"))</f>
        <v>X</v>
      </c>
      <c r="AB157" s="10" t="str">
        <f aca="false">IF(AA157="X","X",IF($AH157=AB$4,"X","-"))</f>
        <v>X</v>
      </c>
      <c r="AC157" s="10" t="str">
        <f aca="false">IF(AB157="X","X",IF($AH157=AC$4,"X","-"))</f>
        <v>X</v>
      </c>
      <c r="AD157" s="10" t="str">
        <f aca="false">IF(AC157="X","X",IF($AH157=AD$4,"X","-"))</f>
        <v>X</v>
      </c>
      <c r="AE157" s="10" t="str">
        <f aca="false">IF(AD157="X","X",IF($AH157=AE$4,"X","-"))</f>
        <v>X</v>
      </c>
      <c r="AF157" s="38"/>
      <c r="AG157" s="10" t="s">
        <v>25</v>
      </c>
      <c r="AH157" s="110" t="s">
        <v>25</v>
      </c>
      <c r="AI157" s="38"/>
      <c r="AJ157" s="13" t="str">
        <f aca="false">IF(ISERROR(FIND("/",R157)),R157,LEFT(R157,FIND(CHAR(1),SUBSTITUTE(R157,"/",CHAR(1),LEN(R157)-LEN(SUBSTITUTE(R157,"/",""))))-1))</f>
        <v>/rsm:CrossIndustryInvoice/rsm:SupplyChainTradeTransaction/ram:ApplicableHeaderTradeSettlement</v>
      </c>
      <c r="AK157" s="13" t="str">
        <f aca="false">IF(ISERROR(FIND("/",R157)),R157,MID(R157, FIND(CHAR(1),SUBSTITUTE(R157,"/",CHAR(1), LEN(R157)-LEN(SUBSTITUTE(R157,"/","")))), LEN(R157)))</f>
        <v>/ram:PaymentReference</v>
      </c>
      <c r="AL157" s="14" t="n">
        <f aca="false">COUNTIFS(R$4:R157,AJ157)</f>
        <v>1</v>
      </c>
      <c r="AM157" s="1"/>
      <c r="AN157" s="277" t="str">
        <f aca="false">D157</f>
        <v>SCT_HTS</v>
      </c>
      <c r="AO157" s="278" t="str">
        <f aca="false">E157</f>
        <v>BT-83</v>
      </c>
      <c r="AP157" s="279" t="str">
        <f aca="false">IF(F157="","",F157)</f>
        <v>BT-83</v>
      </c>
      <c r="AQ157" s="99" t="n">
        <f aca="false">LEN(BB157)-LEN(SUBSTITUTE(BB157,"/",""))-1</f>
        <v>3</v>
      </c>
      <c r="AR157" s="99" t="str">
        <f aca="false">H157</f>
        <v>0..1</v>
      </c>
      <c r="AS157" s="97" t="s">
        <v>3280</v>
      </c>
      <c r="AT157" s="97" t="s">
        <v>3281</v>
      </c>
      <c r="AU157" s="98" t="s">
        <v>3282</v>
      </c>
      <c r="AV157" s="98"/>
      <c r="AW157" s="98"/>
      <c r="AX157" s="97" t="s">
        <v>4647</v>
      </c>
      <c r="AY157" s="99" t="str">
        <f aca="false">O157</f>
        <v>0..1</v>
      </c>
      <c r="AZ157" s="100" t="str">
        <f aca="false">P157</f>
        <v>0..1</v>
      </c>
      <c r="BA157" s="54" t="str">
        <f aca="false">Q157</f>
        <v>/rsm:CrossIndustryInvoice
/rsm:SupplyChainTradeTransaction
/ram:ApplicableHeaderTradeSettlement
/ram:PaymentReference</v>
      </c>
      <c r="BB157" s="109" t="str">
        <f aca="false">R157</f>
        <v>/rsm:CrossIndustryInvoice/rsm:SupplyChainTradeTransaction/ram:ApplicableHeaderTradeSettlement/ram:PaymentReference</v>
      </c>
      <c r="BC157" s="99" t="str">
        <f aca="false">IF(S157="","",S157)</f>
        <v>T</v>
      </c>
      <c r="BD157" s="10" t="str">
        <f aca="false">IF(T157="","",T157)</f>
        <v>E</v>
      </c>
      <c r="BE157" s="99" t="str">
        <f aca="false">IF(U157="","",U157)</f>
        <v>0..n</v>
      </c>
      <c r="BF157" s="99" t="str">
        <f aca="false">IF(V157="","",V157)</f>
        <v>CAR-3</v>
      </c>
      <c r="BG157" s="315" t="str">
        <f aca="false">IF(W157="","",W157)</f>
        <v/>
      </c>
      <c r="BH157" s="6"/>
      <c r="BI157" s="10" t="str">
        <f aca="false">Y157</f>
        <v>-</v>
      </c>
      <c r="BJ157" s="10" t="str">
        <f aca="false">Z157</f>
        <v>X</v>
      </c>
      <c r="BK157" s="10" t="str">
        <f aca="false">AA157</f>
        <v>X</v>
      </c>
      <c r="BL157" s="10" t="str">
        <f aca="false">AB157</f>
        <v>X</v>
      </c>
      <c r="BM157" s="10" t="str">
        <f aca="false">AC157</f>
        <v>X</v>
      </c>
      <c r="BN157" s="10" t="str">
        <f aca="false">AD157</f>
        <v>X</v>
      </c>
      <c r="BO157" s="10" t="str">
        <f aca="false">AE157</f>
        <v>X</v>
      </c>
      <c r="BP157" s="6"/>
      <c r="BQ157" s="10" t="str">
        <f aca="false">AG157</f>
        <v>BASIC WL</v>
      </c>
      <c r="BR157" s="10" t="str">
        <f aca="false">AH157</f>
        <v>BASIC WL</v>
      </c>
      <c r="BS157" s="47"/>
      <c r="BT157" s="49" t="s">
        <v>6862</v>
      </c>
    </row>
    <row r="158" s="53" customFormat="true" ht="140.25" hidden="false" customHeight="false" outlineLevel="0" collapsed="false">
      <c r="A158" s="58" t="str">
        <f aca="false">IF(OR(T158="E",T158="A"),"YES","NO")</f>
        <v>YES</v>
      </c>
      <c r="B158" s="58"/>
      <c r="C158" s="58"/>
      <c r="D158" s="277" t="s">
        <v>6235</v>
      </c>
      <c r="E158" s="278" t="s">
        <v>3283</v>
      </c>
      <c r="F158" s="279" t="s">
        <v>3283</v>
      </c>
      <c r="G158" s="99" t="n">
        <f aca="false">LEN(R158)-LEN(SUBSTITUTE(R158,"/",""))-1</f>
        <v>3</v>
      </c>
      <c r="H158" s="99" t="s">
        <v>95</v>
      </c>
      <c r="I158" s="97" t="s">
        <v>3284</v>
      </c>
      <c r="J158" s="97" t="s">
        <v>3285</v>
      </c>
      <c r="K158" s="98" t="s">
        <v>3286</v>
      </c>
      <c r="L158" s="98"/>
      <c r="M158" s="98"/>
      <c r="N158" s="97" t="s">
        <v>174</v>
      </c>
      <c r="O158" s="99" t="s">
        <v>95</v>
      </c>
      <c r="P158" s="100" t="str">
        <f aca="false">O158</f>
        <v>0..1</v>
      </c>
      <c r="Q158" s="54" t="s">
        <v>6242</v>
      </c>
      <c r="R158" s="109" t="s">
        <v>3287</v>
      </c>
      <c r="S158" s="99" t="s">
        <v>176</v>
      </c>
      <c r="T158" s="10" t="str">
        <f aca="false">IF($E158="","",IF(ISERROR(SEARCH("@",$R158)),IF(LEFT($E158,4)="BG-X","EG",IF(LEFT($E158,2)="BG","G",IF(LEFT($E158,4)="BT-X",IF(LEN($E158)-LEN(SUBSTITUTE($E158,"-",))&gt;2,"","E"),IF(LEN($E158)-LEN(SUBSTITUTE($E158,"-",))&gt;1,"","E")))),"A"))</f>
        <v>E</v>
      </c>
      <c r="U158" s="99" t="s">
        <v>95</v>
      </c>
      <c r="V158" s="99" t="s">
        <v>177</v>
      </c>
      <c r="W158" s="315"/>
      <c r="X158" s="38"/>
      <c r="Y158" s="10" t="str">
        <f aca="false">IF(AH158=Y$4,"X","-")</f>
        <v>-</v>
      </c>
      <c r="Z158" s="10" t="str">
        <f aca="false">IF(Y158="X","X",IF($AH158=Z$4,"X","-"))</f>
        <v>X</v>
      </c>
      <c r="AA158" s="10" t="str">
        <f aca="false">IF(Z158="X","X",IF($AH158=AA$4,"X","-"))</f>
        <v>X</v>
      </c>
      <c r="AB158" s="10" t="str">
        <f aca="false">IF(AA158="X","X",IF($AH158=AB$4,"X","-"))</f>
        <v>X</v>
      </c>
      <c r="AC158" s="10" t="str">
        <f aca="false">IF(AB158="X","X",IF($AH158=AC$4,"X","-"))</f>
        <v>X</v>
      </c>
      <c r="AD158" s="10" t="str">
        <f aca="false">IF(AC158="X","X",IF($AH158=AD$4,"X","-"))</f>
        <v>X</v>
      </c>
      <c r="AE158" s="10" t="str">
        <f aca="false">IF(AD158="X","X",IF($AH158=AE$4,"X","-"))</f>
        <v>X</v>
      </c>
      <c r="AF158" s="38"/>
      <c r="AG158" s="10" t="s">
        <v>25</v>
      </c>
      <c r="AH158" s="110" t="s">
        <v>25</v>
      </c>
      <c r="AI158" s="38"/>
      <c r="AJ158" s="13" t="str">
        <f aca="false">IF(ISERROR(FIND("/",R158)),R158,LEFT(R158,FIND(CHAR(1),SUBSTITUTE(R158,"/",CHAR(1),LEN(R158)-LEN(SUBSTITUTE(R158,"/",""))))-1))</f>
        <v>/rsm:CrossIndustryInvoice/rsm:SupplyChainTradeTransaction/ram:ApplicableHeaderTradeSettlement</v>
      </c>
      <c r="AK158" s="13" t="str">
        <f aca="false">IF(ISERROR(FIND("/",R158)),R158,MID(R158, FIND(CHAR(1),SUBSTITUTE(R158,"/",CHAR(1), LEN(R158)-LEN(SUBSTITUTE(R158,"/","")))), LEN(R158)))</f>
        <v>/ram:TaxCurrencyCode</v>
      </c>
      <c r="AL158" s="14" t="n">
        <f aca="false">COUNTIFS(R$4:R158,AJ158)</f>
        <v>1</v>
      </c>
      <c r="AM158" s="1"/>
      <c r="AN158" s="277" t="str">
        <f aca="false">D158</f>
        <v>SCT_HTS</v>
      </c>
      <c r="AO158" s="278" t="str">
        <f aca="false">E158</f>
        <v>BT-6</v>
      </c>
      <c r="AP158" s="279" t="str">
        <f aca="false">IF(F158="","",F158)</f>
        <v>BT-6</v>
      </c>
      <c r="AQ158" s="99" t="n">
        <f aca="false">LEN(BB158)-LEN(SUBSTITUTE(BB158,"/",""))-1</f>
        <v>3</v>
      </c>
      <c r="AR158" s="99" t="str">
        <f aca="false">H158</f>
        <v>0..1</v>
      </c>
      <c r="AS158" s="97" t="s">
        <v>3288</v>
      </c>
      <c r="AT158" s="97" t="s">
        <v>3289</v>
      </c>
      <c r="AU158" s="98" t="s">
        <v>6243</v>
      </c>
      <c r="AV158" s="98"/>
      <c r="AW158" s="98"/>
      <c r="AX158" s="97" t="s">
        <v>174</v>
      </c>
      <c r="AY158" s="99" t="str">
        <f aca="false">O158</f>
        <v>0..1</v>
      </c>
      <c r="AZ158" s="100" t="str">
        <f aca="false">P158</f>
        <v>0..1</v>
      </c>
      <c r="BA158" s="54" t="str">
        <f aca="false">Q158</f>
        <v>/rsm:CrossIndustryInvoice
/rsm:SupplyChainTradeTransaction
/ram:ApplicableHeaderTradeSettlement
/ram:TaxCurrencyCode</v>
      </c>
      <c r="BB158" s="109" t="str">
        <f aca="false">R158</f>
        <v>/rsm:CrossIndustryInvoice/rsm:SupplyChainTradeTransaction/ram:ApplicableHeaderTradeSettlement/ram:TaxCurrencyCode</v>
      </c>
      <c r="BC158" s="99" t="str">
        <f aca="false">IF(S158="","",S158)</f>
        <v>C</v>
      </c>
      <c r="BD158" s="10" t="str">
        <f aca="false">IF(T158="","",T158)</f>
        <v>E</v>
      </c>
      <c r="BE158" s="99" t="str">
        <f aca="false">IF(U158="","",U158)</f>
        <v>0..1</v>
      </c>
      <c r="BF158" s="99" t="str">
        <f aca="false">IF(V158="","",V158)</f>
        <v>CAR-2</v>
      </c>
      <c r="BG158" s="315" t="str">
        <f aca="false">IF(W158="","",W158)</f>
        <v/>
      </c>
      <c r="BH158" s="6"/>
      <c r="BI158" s="10" t="str">
        <f aca="false">Y158</f>
        <v>-</v>
      </c>
      <c r="BJ158" s="10" t="str">
        <f aca="false">Z158</f>
        <v>X</v>
      </c>
      <c r="BK158" s="10" t="str">
        <f aca="false">AA158</f>
        <v>X</v>
      </c>
      <c r="BL158" s="10" t="str">
        <f aca="false">AB158</f>
        <v>X</v>
      </c>
      <c r="BM158" s="10" t="str">
        <f aca="false">AC158</f>
        <v>X</v>
      </c>
      <c r="BN158" s="10" t="str">
        <f aca="false">AD158</f>
        <v>X</v>
      </c>
      <c r="BO158" s="10" t="str">
        <f aca="false">AE158</f>
        <v>X</v>
      </c>
      <c r="BP158" s="6"/>
      <c r="BQ158" s="10" t="str">
        <f aca="false">AG158</f>
        <v>BASIC WL</v>
      </c>
      <c r="BR158" s="10" t="str">
        <f aca="false">AH158</f>
        <v>BASIC WL</v>
      </c>
      <c r="BS158" s="47"/>
      <c r="BT158" s="49" t="s">
        <v>6862</v>
      </c>
    </row>
    <row r="159" s="53" customFormat="true" ht="140.25" hidden="false" customHeight="false" outlineLevel="0" collapsed="false">
      <c r="A159" s="58" t="str">
        <f aca="false">IF(OR(T159="E",T159="A"),"YES","NO")</f>
        <v>YES</v>
      </c>
      <c r="B159" s="58"/>
      <c r="C159" s="58"/>
      <c r="D159" s="277" t="s">
        <v>6235</v>
      </c>
      <c r="E159" s="278" t="s">
        <v>3291</v>
      </c>
      <c r="F159" s="279" t="s">
        <v>3291</v>
      </c>
      <c r="G159" s="99" t="n">
        <f aca="false">LEN(R159)-LEN(SUBSTITUTE(R159,"/",""))-1</f>
        <v>3</v>
      </c>
      <c r="H159" s="99" t="s">
        <v>88</v>
      </c>
      <c r="I159" s="97" t="s">
        <v>3292</v>
      </c>
      <c r="J159" s="97" t="s">
        <v>3293</v>
      </c>
      <c r="K159" s="98" t="s">
        <v>3294</v>
      </c>
      <c r="L159" s="98" t="s">
        <v>3295</v>
      </c>
      <c r="M159" s="98" t="s">
        <v>3296</v>
      </c>
      <c r="N159" s="97" t="s">
        <v>174</v>
      </c>
      <c r="O159" s="99" t="s">
        <v>88</v>
      </c>
      <c r="P159" s="100" t="str">
        <f aca="false">O159</f>
        <v>1..1</v>
      </c>
      <c r="Q159" s="54" t="s">
        <v>6245</v>
      </c>
      <c r="R159" s="109" t="s">
        <v>3297</v>
      </c>
      <c r="S159" s="99" t="s">
        <v>176</v>
      </c>
      <c r="T159" s="10" t="str">
        <f aca="false">IF($E159="","",IF(ISERROR(SEARCH("@",$R159)),IF(LEFT($E159,4)="BG-X","EG",IF(LEFT($E159,2)="BG","G",IF(LEFT($E159,4)="BT-X",IF(LEN($E159)-LEN(SUBSTITUTE($E159,"-",))&gt;2,"","E"),IF(LEN($E159)-LEN(SUBSTITUTE($E159,"-",))&gt;1,"","E")))),"A"))</f>
        <v>E</v>
      </c>
      <c r="U159" s="99" t="s">
        <v>95</v>
      </c>
      <c r="V159" s="99" t="s">
        <v>177</v>
      </c>
      <c r="W159" s="315"/>
      <c r="X159" s="38"/>
      <c r="Y159" s="10" t="str">
        <f aca="false">IF(AH159=Y$4,"X","-")</f>
        <v>X</v>
      </c>
      <c r="Z159" s="10" t="str">
        <f aca="false">IF(Y159="X","X",IF($AH159=Z$4,"X","-"))</f>
        <v>X</v>
      </c>
      <c r="AA159" s="10" t="str">
        <f aca="false">IF(Z159="X","X",IF($AH159=AA$4,"X","-"))</f>
        <v>X</v>
      </c>
      <c r="AB159" s="10" t="str">
        <f aca="false">IF(AA159="X","X",IF($AH159=AB$4,"X","-"))</f>
        <v>X</v>
      </c>
      <c r="AC159" s="10" t="str">
        <f aca="false">IF(AB159="X","X",IF($AH159=AC$4,"X","-"))</f>
        <v>X</v>
      </c>
      <c r="AD159" s="10" t="str">
        <f aca="false">IF(AC159="X","X",IF($AH159=AD$4,"X","-"))</f>
        <v>X</v>
      </c>
      <c r="AE159" s="10" t="str">
        <f aca="false">IF(AD159="X","X",IF($AH159=AE$4,"X","-"))</f>
        <v>X</v>
      </c>
      <c r="AF159" s="38"/>
      <c r="AG159" s="10" t="s">
        <v>24</v>
      </c>
      <c r="AH159" s="110" t="s">
        <v>24</v>
      </c>
      <c r="AI159" s="38"/>
      <c r="AJ159" s="13" t="str">
        <f aca="false">IF(ISERROR(FIND("/",R159)),R159,LEFT(R159,FIND(CHAR(1),SUBSTITUTE(R159,"/",CHAR(1),LEN(R159)-LEN(SUBSTITUTE(R159,"/",""))))-1))</f>
        <v>/rsm:CrossIndustryInvoice/rsm:SupplyChainTradeTransaction/ram:ApplicableHeaderTradeSettlement</v>
      </c>
      <c r="AK159" s="13" t="str">
        <f aca="false">IF(ISERROR(FIND("/",R159)),R159,MID(R159, FIND(CHAR(1),SUBSTITUTE(R159,"/",CHAR(1), LEN(R159)-LEN(SUBSTITUTE(R159,"/","")))), LEN(R159)))</f>
        <v>/ram:InvoiceCurrencyCode</v>
      </c>
      <c r="AL159" s="14" t="n">
        <f aca="false">COUNTIFS(R$4:R159,AJ159)</f>
        <v>1</v>
      </c>
      <c r="AM159" s="1"/>
      <c r="AN159" s="277" t="str">
        <f aca="false">D159</f>
        <v>SCT_HTS</v>
      </c>
      <c r="AO159" s="278" t="str">
        <f aca="false">E159</f>
        <v>BT-5</v>
      </c>
      <c r="AP159" s="279" t="str">
        <f aca="false">IF(F159="","",F159)</f>
        <v>BT-5</v>
      </c>
      <c r="AQ159" s="99" t="n">
        <f aca="false">LEN(BB159)-LEN(SUBSTITUTE(BB159,"/",""))-1</f>
        <v>3</v>
      </c>
      <c r="AR159" s="99" t="str">
        <f aca="false">H159</f>
        <v>1..1</v>
      </c>
      <c r="AS159" s="97" t="s">
        <v>3298</v>
      </c>
      <c r="AT159" s="97" t="s">
        <v>3299</v>
      </c>
      <c r="AU159" s="98" t="s">
        <v>3300</v>
      </c>
      <c r="AV159" s="98" t="s">
        <v>3301</v>
      </c>
      <c r="AW159" s="98" t="s">
        <v>3302</v>
      </c>
      <c r="AX159" s="97" t="s">
        <v>174</v>
      </c>
      <c r="AY159" s="99" t="str">
        <f aca="false">O159</f>
        <v>1..1</v>
      </c>
      <c r="AZ159" s="100" t="str">
        <f aca="false">P159</f>
        <v>1..1</v>
      </c>
      <c r="BA159" s="54" t="str">
        <f aca="false">Q159</f>
        <v>/rsm:CrossIndustryInvoice
/rsm:SupplyChainTradeTransaction
/ram:ApplicableHeaderTradeSettlement
/ram:InvoiceCurrencyCode</v>
      </c>
      <c r="BB159" s="109" t="str">
        <f aca="false">R159</f>
        <v>/rsm:CrossIndustryInvoice/rsm:SupplyChainTradeTransaction/ram:ApplicableHeaderTradeSettlement/ram:InvoiceCurrencyCode</v>
      </c>
      <c r="BC159" s="99" t="str">
        <f aca="false">IF(S159="","",S159)</f>
        <v>C</v>
      </c>
      <c r="BD159" s="10" t="str">
        <f aca="false">IF(T159="","",T159)</f>
        <v>E</v>
      </c>
      <c r="BE159" s="99" t="str">
        <f aca="false">IF(U159="","",U159)</f>
        <v>0..1</v>
      </c>
      <c r="BF159" s="99" t="str">
        <f aca="false">IF(V159="","",V159)</f>
        <v>CAR-2</v>
      </c>
      <c r="BG159" s="315" t="str">
        <f aca="false">IF(W159="","",W159)</f>
        <v/>
      </c>
      <c r="BH159" s="6"/>
      <c r="BI159" s="10" t="str">
        <f aca="false">Y159</f>
        <v>X</v>
      </c>
      <c r="BJ159" s="10" t="str">
        <f aca="false">Z159</f>
        <v>X</v>
      </c>
      <c r="BK159" s="10" t="str">
        <f aca="false">AA159</f>
        <v>X</v>
      </c>
      <c r="BL159" s="10" t="str">
        <f aca="false">AB159</f>
        <v>X</v>
      </c>
      <c r="BM159" s="10" t="str">
        <f aca="false">AC159</f>
        <v>X</v>
      </c>
      <c r="BN159" s="10" t="str">
        <f aca="false">AD159</f>
        <v>X</v>
      </c>
      <c r="BO159" s="10" t="str">
        <f aca="false">AE159</f>
        <v>X</v>
      </c>
      <c r="BP159" s="6"/>
      <c r="BQ159" s="10" t="str">
        <f aca="false">AG159</f>
        <v>MINIMUM</v>
      </c>
      <c r="BR159" s="10" t="str">
        <f aca="false">AH159</f>
        <v>MINIMUM</v>
      </c>
      <c r="BS159" s="47"/>
      <c r="BT159" s="49" t="s">
        <v>6862</v>
      </c>
    </row>
    <row r="160" s="53" customFormat="true" ht="114.75" hidden="false" customHeight="false" outlineLevel="0" collapsed="false">
      <c r="A160" s="58" t="str">
        <f aca="false">IF(OR(T160="E",T160="A"),"YES","NO")</f>
        <v>NO</v>
      </c>
      <c r="B160" s="58"/>
      <c r="C160" s="58"/>
      <c r="D160" s="274" t="s">
        <v>6235</v>
      </c>
      <c r="E160" s="275" t="s">
        <v>3545</v>
      </c>
      <c r="F160" s="276" t="s">
        <v>3545</v>
      </c>
      <c r="G160" s="135" t="n">
        <f aca="false">LEN(R160)-LEN(SUBSTITUTE(R160,"/",""))-1</f>
        <v>3</v>
      </c>
      <c r="H160" s="135" t="s">
        <v>95</v>
      </c>
      <c r="I160" s="130" t="s">
        <v>3546</v>
      </c>
      <c r="J160" s="130" t="s">
        <v>3547</v>
      </c>
      <c r="K160" s="131" t="s">
        <v>3548</v>
      </c>
      <c r="L160" s="131" t="s">
        <v>6378</v>
      </c>
      <c r="M160" s="131"/>
      <c r="N160" s="130"/>
      <c r="O160" s="282" t="s">
        <v>95</v>
      </c>
      <c r="P160" s="283" t="str">
        <f aca="false">O160</f>
        <v>0..1</v>
      </c>
      <c r="Q160" s="284" t="s">
        <v>6379</v>
      </c>
      <c r="R160" s="285" t="s">
        <v>3550</v>
      </c>
      <c r="S160" s="282"/>
      <c r="T160" s="234" t="str">
        <f aca="false">IF($E160="","",IF(ISERROR(SEARCH("@",$R160)),IF(LEFT($E160,4)="BG-X","EG",IF(LEFT($E160,2)="BG","G",IF(LEFT($E160,4)="BT-X",IF(LEN($E160)-LEN(SUBSTITUTE($E160,"-",))&gt;2,"","E"),IF(LEN($E160)-LEN(SUBSTITUTE($E160,"-",))&gt;1,"","E")))),"A"))</f>
        <v>G</v>
      </c>
      <c r="U160" s="282" t="s">
        <v>95</v>
      </c>
      <c r="V160" s="282"/>
      <c r="W160" s="370"/>
      <c r="X160" s="38"/>
      <c r="Y160" s="234" t="str">
        <f aca="false">IF(AH160=Y$4,"X","-")</f>
        <v>-</v>
      </c>
      <c r="Z160" s="234" t="str">
        <f aca="false">IF(Y160="X","X",IF($AH160=Z$4,"X","-"))</f>
        <v>X</v>
      </c>
      <c r="AA160" s="234" t="str">
        <f aca="false">IF(Z160="X","X",IF($AH160=AA$4,"X","-"))</f>
        <v>X</v>
      </c>
      <c r="AB160" s="234" t="str">
        <f aca="false">IF(AA160="X","X",IF($AH160=AB$4,"X","-"))</f>
        <v>X</v>
      </c>
      <c r="AC160" s="234" t="str">
        <f aca="false">IF(AB160="X","X",IF($AH160=AC$4,"X","-"))</f>
        <v>X</v>
      </c>
      <c r="AD160" s="234" t="str">
        <f aca="false">IF(AC160="X","X",IF($AH160=AD$4,"X","-"))</f>
        <v>X</v>
      </c>
      <c r="AE160" s="234" t="str">
        <f aca="false">IF(AD160="X","X",IF($AH160=AE$4,"X","-"))</f>
        <v>X</v>
      </c>
      <c r="AF160" s="38"/>
      <c r="AG160" s="234" t="s">
        <v>25</v>
      </c>
      <c r="AH160" s="234" t="s">
        <v>25</v>
      </c>
      <c r="AI160" s="38"/>
      <c r="AJ160" s="13" t="str">
        <f aca="false">IF(ISERROR(FIND("/",R160)),R160,LEFT(R160,FIND(CHAR(1),SUBSTITUTE(R160,"/",CHAR(1),LEN(R160)-LEN(SUBSTITUTE(R160,"/",""))))-1))</f>
        <v>/rsm:CrossIndustryInvoice/rsm:SupplyChainTradeTransaction/ram:ApplicableHeaderTradeSettlement</v>
      </c>
      <c r="AK160" s="13" t="str">
        <f aca="false">IF(ISERROR(FIND("/",R160)),R160,MID(R160, FIND(CHAR(1),SUBSTITUTE(R160,"/",CHAR(1), LEN(R160)-LEN(SUBSTITUTE(R160,"/","")))), LEN(R160)))</f>
        <v>/ram:PayeeTradeParty</v>
      </c>
      <c r="AL160" s="14" t="n">
        <f aca="false">COUNTIFS(R$4:R160,AJ160)</f>
        <v>1</v>
      </c>
      <c r="AM160" s="1"/>
      <c r="AN160" s="274" t="str">
        <f aca="false">D160</f>
        <v>SCT_HTS</v>
      </c>
      <c r="AO160" s="275" t="str">
        <f aca="false">E160</f>
        <v>BG-10</v>
      </c>
      <c r="AP160" s="276" t="str">
        <f aca="false">IF(F160="","",F160)</f>
        <v>BG-10</v>
      </c>
      <c r="AQ160" s="135" t="n">
        <f aca="false">LEN(BB160)-LEN(SUBSTITUTE(BB160,"/",""))-1</f>
        <v>3</v>
      </c>
      <c r="AR160" s="135" t="str">
        <f aca="false">H160</f>
        <v>0..1</v>
      </c>
      <c r="AS160" s="130" t="s">
        <v>3551</v>
      </c>
      <c r="AT160" s="130" t="s">
        <v>3552</v>
      </c>
      <c r="AU160" s="131" t="s">
        <v>3553</v>
      </c>
      <c r="AV160" s="131" t="s">
        <v>3554</v>
      </c>
      <c r="AW160" s="131"/>
      <c r="AX160" s="130"/>
      <c r="AY160" s="282" t="str">
        <f aca="false">O160</f>
        <v>0..1</v>
      </c>
      <c r="AZ160" s="283" t="str">
        <f aca="false">P160</f>
        <v>0..1</v>
      </c>
      <c r="BA160" s="284" t="str">
        <f aca="false">Q160</f>
        <v>/rsm:CrossIndustryInvoice
/rsm:SupplyChainTradeTransaction
/ram:ApplicableHeaderTradeSettlement
/ram:PayeeTradeParty</v>
      </c>
      <c r="BB160" s="285" t="str">
        <f aca="false">R160</f>
        <v>/rsm:CrossIndustryInvoice/rsm:SupplyChainTradeTransaction/ram:ApplicableHeaderTradeSettlement/ram:PayeeTradeParty</v>
      </c>
      <c r="BC160" s="282" t="str">
        <f aca="false">IF(S160="","",S160)</f>
        <v/>
      </c>
      <c r="BD160" s="234" t="str">
        <f aca="false">IF(T160="","",T160)</f>
        <v>G</v>
      </c>
      <c r="BE160" s="282" t="str">
        <f aca="false">IF(U160="","",U160)</f>
        <v>0..1</v>
      </c>
      <c r="BF160" s="282" t="str">
        <f aca="false">IF(V160="","",V160)</f>
        <v/>
      </c>
      <c r="BG160" s="370" t="str">
        <f aca="false">IF(W160="","",W160)</f>
        <v/>
      </c>
      <c r="BH160" s="6"/>
      <c r="BI160" s="234" t="str">
        <f aca="false">Y160</f>
        <v>-</v>
      </c>
      <c r="BJ160" s="234" t="str">
        <f aca="false">Z160</f>
        <v>X</v>
      </c>
      <c r="BK160" s="234" t="str">
        <f aca="false">AA160</f>
        <v>X</v>
      </c>
      <c r="BL160" s="234" t="str">
        <f aca="false">AB160</f>
        <v>X</v>
      </c>
      <c r="BM160" s="234" t="str">
        <f aca="false">AC160</f>
        <v>X</v>
      </c>
      <c r="BN160" s="234" t="str">
        <f aca="false">AD160</f>
        <v>X</v>
      </c>
      <c r="BO160" s="234" t="str">
        <f aca="false">AE160</f>
        <v>X</v>
      </c>
      <c r="BP160" s="6"/>
      <c r="BQ160" s="234" t="str">
        <f aca="false">AG160</f>
        <v>BASIC WL</v>
      </c>
      <c r="BR160" s="234" t="str">
        <f aca="false">AH160</f>
        <v>BASIC WL</v>
      </c>
      <c r="BS160" s="47"/>
      <c r="BT160" s="49" t="s">
        <v>6862</v>
      </c>
    </row>
    <row r="161" s="53" customFormat="true" ht="85.5" hidden="false" customHeight="false" outlineLevel="0" collapsed="false">
      <c r="A161" s="58" t="str">
        <f aca="false">IF(OR(T161="E",T161="A"),"YES","NO")</f>
        <v>YES</v>
      </c>
      <c r="B161" s="58"/>
      <c r="C161" s="58"/>
      <c r="D161" s="277" t="s">
        <v>6235</v>
      </c>
      <c r="E161" s="278" t="s">
        <v>3555</v>
      </c>
      <c r="F161" s="279"/>
      <c r="G161" s="99" t="n">
        <f aca="false">LEN(R161)-LEN(SUBSTITUTE(R161,"/",""))-1</f>
        <v>4</v>
      </c>
      <c r="H161" s="99" t="s">
        <v>95</v>
      </c>
      <c r="I161" s="97" t="s">
        <v>3556</v>
      </c>
      <c r="J161" s="97" t="s">
        <v>3557</v>
      </c>
      <c r="K161" s="98" t="s">
        <v>2880</v>
      </c>
      <c r="L161" s="98"/>
      <c r="M161" s="98"/>
      <c r="N161" s="97" t="s">
        <v>137</v>
      </c>
      <c r="O161" s="99" t="s">
        <v>95</v>
      </c>
      <c r="P161" s="100" t="str">
        <f aca="false">O161</f>
        <v>0..1</v>
      </c>
      <c r="Q161" s="54" t="s">
        <v>6383</v>
      </c>
      <c r="R161" s="109" t="s">
        <v>3558</v>
      </c>
      <c r="S161" s="99" t="s">
        <v>139</v>
      </c>
      <c r="T161" s="10" t="str">
        <f aca="false">IF($E161="","",IF(ISERROR(SEARCH("@",$R161)),IF(LEFT($E161,4)="BG-X","EG",IF(LEFT($E161,2)="BG","G",IF(LEFT($E161,4)="BT-X",IF(LEN($E161)-LEN(SUBSTITUTE($E161,"-",))&gt;2,"","E"),IF(LEN($E161)-LEN(SUBSTITUTE($E161,"-",))&gt;1,"","E")))),"A"))</f>
        <v>E</v>
      </c>
      <c r="U161" s="99" t="s">
        <v>112</v>
      </c>
      <c r="V161" s="99" t="s">
        <v>1645</v>
      </c>
      <c r="W161" s="315" t="s">
        <v>5019</v>
      </c>
      <c r="X161" s="38"/>
      <c r="Y161" s="10" t="str">
        <f aca="false">IF(AH161=Y$4,"X","-")</f>
        <v>-</v>
      </c>
      <c r="Z161" s="10" t="str">
        <f aca="false">IF(Y161="X","X",IF($AH161=Z$4,"X","-"))</f>
        <v>X</v>
      </c>
      <c r="AA161" s="10" t="str">
        <f aca="false">IF(Z161="X","X",IF($AH161=AA$4,"X","-"))</f>
        <v>X</v>
      </c>
      <c r="AB161" s="10" t="str">
        <f aca="false">IF(AA161="X","X",IF($AH161=AB$4,"X","-"))</f>
        <v>X</v>
      </c>
      <c r="AC161" s="10" t="str">
        <f aca="false">IF(AB161="X","X",IF($AH161=AC$4,"X","-"))</f>
        <v>X</v>
      </c>
      <c r="AD161" s="10" t="str">
        <f aca="false">IF(AC161="X","X",IF($AH161=AD$4,"X","-"))</f>
        <v>X</v>
      </c>
      <c r="AE161" s="10" t="str">
        <f aca="false">IF(AD161="X","X",IF($AH161=AE$4,"X","-"))</f>
        <v>X</v>
      </c>
      <c r="AF161" s="38"/>
      <c r="AG161" s="10" t="s">
        <v>25</v>
      </c>
      <c r="AH161" s="110" t="s">
        <v>25</v>
      </c>
      <c r="AI161" s="38"/>
      <c r="AJ161" s="13" t="str">
        <f aca="false">IF(ISERROR(FIND("/",R161)),R161,LEFT(R161,FIND(CHAR(1),SUBSTITUTE(R161,"/",CHAR(1),LEN(R161)-LEN(SUBSTITUTE(R161,"/",""))))-1))</f>
        <v>/rsm:CrossIndustryInvoice/rsm:SupplyChainTradeTransaction/ram:ApplicableHeaderTradeSettlement/ram:PayeeTradeParty</v>
      </c>
      <c r="AK161" s="13" t="str">
        <f aca="false">IF(ISERROR(FIND("/",R161)),R161,MID(R161, FIND(CHAR(1),SUBSTITUTE(R161,"/",CHAR(1), LEN(R161)-LEN(SUBSTITUTE(R161,"/","")))), LEN(R161)))</f>
        <v>/ram:ID</v>
      </c>
      <c r="AL161" s="14" t="n">
        <f aca="false">COUNTIFS(R$4:R161,AJ161)</f>
        <v>1</v>
      </c>
      <c r="AM161" s="1"/>
      <c r="AN161" s="277" t="str">
        <f aca="false">D161</f>
        <v>SCT_HTS</v>
      </c>
      <c r="AO161" s="278" t="str">
        <f aca="false">E161</f>
        <v>BT-60</v>
      </c>
      <c r="AP161" s="279" t="str">
        <f aca="false">IF(F161="","",F161)</f>
        <v/>
      </c>
      <c r="AQ161" s="99" t="n">
        <f aca="false">LEN(BB161)-LEN(SUBSTITUTE(BB161,"/",""))-1</f>
        <v>4</v>
      </c>
      <c r="AR161" s="99" t="str">
        <f aca="false">H161</f>
        <v>0..1</v>
      </c>
      <c r="AS161" s="97" t="s">
        <v>3559</v>
      </c>
      <c r="AT161" s="97" t="s">
        <v>6384</v>
      </c>
      <c r="AU161" s="98" t="s">
        <v>6385</v>
      </c>
      <c r="AV161" s="98"/>
      <c r="AW161" s="98"/>
      <c r="AX161" s="97" t="s">
        <v>2190</v>
      </c>
      <c r="AY161" s="99" t="str">
        <f aca="false">O161</f>
        <v>0..1</v>
      </c>
      <c r="AZ161" s="100" t="str">
        <f aca="false">P161</f>
        <v>0..1</v>
      </c>
      <c r="BA161" s="54" t="str">
        <f aca="false">Q161</f>
        <v>/rsm:CrossIndustryInvoice
/rsm:SupplyChainTradeTransaction
/ram:ApplicableHeaderTradeSettlement
/ram:PayeeTradeParty
/ram:ID</v>
      </c>
      <c r="BB161" s="109" t="str">
        <f aca="false">R161</f>
        <v>/rsm:CrossIndustryInvoice/rsm:SupplyChainTradeTransaction/ram:ApplicableHeaderTradeSettlement/ram:PayeeTradeParty/ram:ID</v>
      </c>
      <c r="BC161" s="99" t="str">
        <f aca="false">IF(S161="","",S161)</f>
        <v>I</v>
      </c>
      <c r="BD161" s="10" t="str">
        <f aca="false">IF(T161="","",T161)</f>
        <v>E</v>
      </c>
      <c r="BE161" s="99" t="str">
        <f aca="false">IF(U161="","",U161)</f>
        <v>0..n</v>
      </c>
      <c r="BF161" s="99" t="str">
        <f aca="false">IF(V161="","",V161)</f>
        <v>SYN-1, CAR-3</v>
      </c>
      <c r="BG161" s="315" t="str">
        <f aca="false">IF(W161="","",W161)</f>
        <v>GloablID, if global identifier exists and can be stated in @schemeID, ID else</v>
      </c>
      <c r="BH161" s="6"/>
      <c r="BI161" s="10" t="str">
        <f aca="false">Y161</f>
        <v>-</v>
      </c>
      <c r="BJ161" s="10" t="str">
        <f aca="false">Z161</f>
        <v>X</v>
      </c>
      <c r="BK161" s="10" t="str">
        <f aca="false">AA161</f>
        <v>X</v>
      </c>
      <c r="BL161" s="10" t="str">
        <f aca="false">AB161</f>
        <v>X</v>
      </c>
      <c r="BM161" s="10" t="str">
        <f aca="false">AC161</f>
        <v>X</v>
      </c>
      <c r="BN161" s="10" t="str">
        <f aca="false">AD161</f>
        <v>X</v>
      </c>
      <c r="BO161" s="10" t="str">
        <f aca="false">AE161</f>
        <v>X</v>
      </c>
      <c r="BP161" s="6"/>
      <c r="BQ161" s="10" t="str">
        <f aca="false">AG161</f>
        <v>BASIC WL</v>
      </c>
      <c r="BR161" s="10" t="str">
        <f aca="false">AH161</f>
        <v>BASIC WL</v>
      </c>
      <c r="BS161" s="47"/>
      <c r="BT161" s="49" t="s">
        <v>6862</v>
      </c>
    </row>
    <row r="162" s="53" customFormat="true" ht="85.5" hidden="false" customHeight="false" outlineLevel="0" collapsed="false">
      <c r="A162" s="58" t="str">
        <f aca="false">IF(OR(T162="E",T162="A"),"YES","NO")</f>
        <v>NO</v>
      </c>
      <c r="B162" s="58"/>
      <c r="C162" s="363" t="s">
        <v>6880</v>
      </c>
      <c r="D162" s="277" t="s">
        <v>6235</v>
      </c>
      <c r="E162" s="278" t="s">
        <v>3560</v>
      </c>
      <c r="F162" s="279" t="s">
        <v>3555</v>
      </c>
      <c r="G162" s="99" t="n">
        <f aca="false">LEN(R162)-LEN(SUBSTITUTE(R162,"/",""))-1</f>
        <v>4</v>
      </c>
      <c r="H162" s="99" t="s">
        <v>95</v>
      </c>
      <c r="I162" s="139" t="s">
        <v>3561</v>
      </c>
      <c r="J162" s="97"/>
      <c r="K162" s="98" t="s">
        <v>5019</v>
      </c>
      <c r="L162" s="98"/>
      <c r="M162" s="98" t="s">
        <v>5019</v>
      </c>
      <c r="N162" s="97"/>
      <c r="O162" s="99" t="s">
        <v>95</v>
      </c>
      <c r="P162" s="100" t="s">
        <v>112</v>
      </c>
      <c r="Q162" s="54" t="s">
        <v>6386</v>
      </c>
      <c r="R162" s="109" t="s">
        <v>3562</v>
      </c>
      <c r="S162" s="99"/>
      <c r="T162" s="10" t="str">
        <f aca="false">IF($E162="","",IF(ISERROR(SEARCH("@",$R162)),IF(LEFT($E162,4)="BG-X","EG",IF(LEFT($E162,2)="BG","G",IF(LEFT($E162,4)="BT-X",IF(LEN($E162)-LEN(SUBSTITUTE($E162,"-",))&gt;2,"","E"),IF(LEN($E162)-LEN(SUBSTITUTE($E162,"-",))&gt;1,"","E")))),"A"))</f>
        <v/>
      </c>
      <c r="U162" s="99" t="s">
        <v>112</v>
      </c>
      <c r="V162" s="99" t="s">
        <v>1645</v>
      </c>
      <c r="W162" s="315" t="s">
        <v>5019</v>
      </c>
      <c r="X162" s="38"/>
      <c r="Y162" s="10" t="str">
        <f aca="false">IF(AH162=Y$4,"X","-")</f>
        <v>-</v>
      </c>
      <c r="Z162" s="10" t="str">
        <f aca="false">IF(Y162="X","X",IF($AH162=Z$4,"X","-"))</f>
        <v>X</v>
      </c>
      <c r="AA162" s="10" t="str">
        <f aca="false">IF(Z162="X","X",IF($AH162=AA$4,"X","-"))</f>
        <v>X</v>
      </c>
      <c r="AB162" s="10" t="str">
        <f aca="false">IF(AA162="X","X",IF($AH162=AB$4,"X","-"))</f>
        <v>X</v>
      </c>
      <c r="AC162" s="10" t="str">
        <f aca="false">IF(AB162="X","X",IF($AH162=AC$4,"X","-"))</f>
        <v>X</v>
      </c>
      <c r="AD162" s="10" t="str">
        <f aca="false">IF(AC162="X","X",IF($AH162=AD$4,"X","-"))</f>
        <v>X</v>
      </c>
      <c r="AE162" s="10" t="str">
        <f aca="false">IF(AD162="X","X",IF($AH162=AE$4,"X","-"))</f>
        <v>X</v>
      </c>
      <c r="AF162" s="38"/>
      <c r="AG162" s="10" t="s">
        <v>25</v>
      </c>
      <c r="AH162" s="110" t="s">
        <v>25</v>
      </c>
      <c r="AI162" s="38"/>
      <c r="AJ162" s="13" t="str">
        <f aca="false">IF(ISERROR(FIND("/",R162)),R162,LEFT(R162,FIND(CHAR(1),SUBSTITUTE(R162,"/",CHAR(1),LEN(R162)-LEN(SUBSTITUTE(R162,"/",""))))-1))</f>
        <v>/rsm:CrossIndustryInvoice/rsm:SupplyChainTradeTransaction/ram:ApplicableHeaderTradeSettlement/ram:PayeeTradeParty</v>
      </c>
      <c r="AK162" s="13" t="str">
        <f aca="false">IF(ISERROR(FIND("/",R162)),R162,MID(R162, FIND(CHAR(1),SUBSTITUTE(R162,"/",CHAR(1), LEN(R162)-LEN(SUBSTITUTE(R162,"/","")))), LEN(R162)))</f>
        <v>/ram:GlobalID</v>
      </c>
      <c r="AL162" s="14" t="n">
        <f aca="false">COUNTIFS(R$4:R162,AJ162)</f>
        <v>1</v>
      </c>
      <c r="AM162" s="1"/>
      <c r="AN162" s="277" t="str">
        <f aca="false">D162</f>
        <v>SCT_HTS</v>
      </c>
      <c r="AO162" s="278" t="str">
        <f aca="false">E162</f>
        <v>BT-60-0</v>
      </c>
      <c r="AP162" s="279" t="str">
        <f aca="false">IF(F162="","",F162)</f>
        <v>BT-60</v>
      </c>
      <c r="AQ162" s="99" t="n">
        <f aca="false">LEN(BB162)-LEN(SUBSTITUTE(BB162,"/",""))-1</f>
        <v>4</v>
      </c>
      <c r="AR162" s="99" t="str">
        <f aca="false">H162</f>
        <v>0..1</v>
      </c>
      <c r="AS162" s="139" t="s">
        <v>3559</v>
      </c>
      <c r="AT162" s="97"/>
      <c r="AU162" s="98" t="s">
        <v>968</v>
      </c>
      <c r="AV162" s="98"/>
      <c r="AW162" s="98"/>
      <c r="AX162" s="97"/>
      <c r="AY162" s="99" t="str">
        <f aca="false">O162</f>
        <v>0..1</v>
      </c>
      <c r="AZ162" s="100" t="str">
        <f aca="false">P162</f>
        <v>0..n</v>
      </c>
      <c r="BA162" s="54" t="str">
        <f aca="false">Q162</f>
        <v>/rsm:CrossIndustryInvoice
/rsm:SupplyChainTradeTransaction
/ram:ApplicableHeaderTradeSettlement
/ram:PayeeTradeParty
/ram:GlobalID</v>
      </c>
      <c r="BB162" s="109" t="str">
        <f aca="false">R162</f>
        <v>/rsm:CrossIndustryInvoice/rsm:SupplyChainTradeTransaction/ram:ApplicableHeaderTradeSettlement/ram:PayeeTradeParty/ram:GlobalID</v>
      </c>
      <c r="BC162" s="99" t="str">
        <f aca="false">IF(S162="","",S162)</f>
        <v/>
      </c>
      <c r="BD162" s="10" t="str">
        <f aca="false">IF(T162="","",T162)</f>
        <v/>
      </c>
      <c r="BE162" s="99" t="str">
        <f aca="false">IF(U162="","",U162)</f>
        <v>0..n</v>
      </c>
      <c r="BF162" s="99" t="str">
        <f aca="false">IF(V162="","",V162)</f>
        <v>SYN-1, CAR-3</v>
      </c>
      <c r="BG162" s="315" t="str">
        <f aca="false">IF(W162="","",W162)</f>
        <v>GloablID, if global identifier exists and can be stated in @schemeID, ID else</v>
      </c>
      <c r="BH162" s="6"/>
      <c r="BI162" s="10" t="str">
        <f aca="false">Y162</f>
        <v>-</v>
      </c>
      <c r="BJ162" s="10" t="str">
        <f aca="false">Z162</f>
        <v>X</v>
      </c>
      <c r="BK162" s="10" t="str">
        <f aca="false">AA162</f>
        <v>X</v>
      </c>
      <c r="BL162" s="10" t="str">
        <f aca="false">AB162</f>
        <v>X</v>
      </c>
      <c r="BM162" s="10" t="str">
        <f aca="false">AC162</f>
        <v>X</v>
      </c>
      <c r="BN162" s="10" t="str">
        <f aca="false">AD162</f>
        <v>X</v>
      </c>
      <c r="BO162" s="10" t="str">
        <f aca="false">AE162</f>
        <v>X</v>
      </c>
      <c r="BP162" s="6"/>
      <c r="BQ162" s="10" t="str">
        <f aca="false">AG162</f>
        <v>BASIC WL</v>
      </c>
      <c r="BR162" s="10" t="str">
        <f aca="false">AH162</f>
        <v>BASIC WL</v>
      </c>
      <c r="BS162" s="47"/>
      <c r="BT162" s="49" t="s">
        <v>6862</v>
      </c>
    </row>
    <row r="163" s="53" customFormat="true" ht="89.25" hidden="false" customHeight="false" outlineLevel="0" collapsed="false">
      <c r="A163" s="58" t="str">
        <f aca="false">IF(OR(T163="E",T163="A"),"YES","NO")</f>
        <v>YES</v>
      </c>
      <c r="B163" s="58"/>
      <c r="C163" s="58"/>
      <c r="D163" s="277" t="s">
        <v>6235</v>
      </c>
      <c r="E163" s="278" t="s">
        <v>3563</v>
      </c>
      <c r="F163" s="279" t="s">
        <v>3563</v>
      </c>
      <c r="G163" s="99" t="n">
        <f aca="false">LEN(R163)-LEN(SUBSTITUTE(R163,"/",""))-1</f>
        <v>5</v>
      </c>
      <c r="H163" s="99" t="s">
        <v>88</v>
      </c>
      <c r="I163" s="139" t="s">
        <v>355</v>
      </c>
      <c r="J163" s="97" t="s">
        <v>3564</v>
      </c>
      <c r="K163" s="98" t="s">
        <v>971</v>
      </c>
      <c r="L163" s="98"/>
      <c r="M163" s="98"/>
      <c r="N163" s="97" t="s">
        <v>358</v>
      </c>
      <c r="O163" s="99" t="s">
        <v>88</v>
      </c>
      <c r="P163" s="100" t="str">
        <f aca="false">O163</f>
        <v>1..1</v>
      </c>
      <c r="Q163" s="54" t="s">
        <v>6387</v>
      </c>
      <c r="R163" s="109" t="s">
        <v>3565</v>
      </c>
      <c r="S163" s="99" t="s">
        <v>360</v>
      </c>
      <c r="T163" s="10" t="str">
        <f aca="false">IF($E163="","",IF(ISERROR(SEARCH("@",$R163)),IF(LEFT($E163,4)="BG-X","EG",IF(LEFT($E163,2)="BG","G",IF(LEFT($E163,4)="BT-X",IF(LEN($E163)-LEN(SUBSTITUTE($E163,"-",))&gt;2,"","E"),IF(LEN($E163)-LEN(SUBSTITUTE($E163,"-",))&gt;1,"","E")))),"A"))</f>
        <v>A</v>
      </c>
      <c r="U163" s="99" t="s">
        <v>95</v>
      </c>
      <c r="V163" s="99"/>
      <c r="W163" s="315"/>
      <c r="X163" s="38"/>
      <c r="Y163" s="10" t="str">
        <f aca="false">IF(AH163=Y$4,"X","-")</f>
        <v>-</v>
      </c>
      <c r="Z163" s="10" t="str">
        <f aca="false">IF(Y163="X","X",IF($AH163=Z$4,"X","-"))</f>
        <v>X</v>
      </c>
      <c r="AA163" s="10" t="str">
        <f aca="false">IF(Z163="X","X",IF($AH163=AA$4,"X","-"))</f>
        <v>X</v>
      </c>
      <c r="AB163" s="10" t="str">
        <f aca="false">IF(AA163="X","X",IF($AH163=AB$4,"X","-"))</f>
        <v>X</v>
      </c>
      <c r="AC163" s="10" t="str">
        <f aca="false">IF(AB163="X","X",IF($AH163=AC$4,"X","-"))</f>
        <v>X</v>
      </c>
      <c r="AD163" s="10" t="str">
        <f aca="false">IF(AC163="X","X",IF($AH163=AD$4,"X","-"))</f>
        <v>X</v>
      </c>
      <c r="AE163" s="10" t="str">
        <f aca="false">IF(AD163="X","X",IF($AH163=AE$4,"X","-"))</f>
        <v>X</v>
      </c>
      <c r="AF163" s="38"/>
      <c r="AG163" s="10" t="s">
        <v>25</v>
      </c>
      <c r="AH163" s="110" t="s">
        <v>25</v>
      </c>
      <c r="AI163" s="38"/>
      <c r="AJ163" s="13" t="str">
        <f aca="false">IF(ISERROR(FIND("/",R163)),R163,LEFT(R163,FIND(CHAR(1),SUBSTITUTE(R163,"/",CHAR(1),LEN(R163)-LEN(SUBSTITUTE(R163,"/",""))))-1))</f>
        <v>/rsm:CrossIndustryInvoice/rsm:SupplyChainTradeTransaction/ram:ApplicableHeaderTradeSettlement/ram:PayeeTradeParty/ram:GlobalID</v>
      </c>
      <c r="AK163" s="13" t="str">
        <f aca="false">IF(ISERROR(FIND("/",R163)),R163,MID(R163, FIND(CHAR(1),SUBSTITUTE(R163,"/",CHAR(1), LEN(R163)-LEN(SUBSTITUTE(R163,"/","")))), LEN(R163)))</f>
        <v>/@schemeID</v>
      </c>
      <c r="AL163" s="14" t="n">
        <f aca="false">COUNTIFS(R$4:R163,AJ163)</f>
        <v>1</v>
      </c>
      <c r="AM163" s="1"/>
      <c r="AN163" s="277" t="str">
        <f aca="false">D163</f>
        <v>SCT_HTS</v>
      </c>
      <c r="AO163" s="278" t="str">
        <f aca="false">E163</f>
        <v>BT-60-1</v>
      </c>
      <c r="AP163" s="279" t="str">
        <f aca="false">IF(F163="","",F163)</f>
        <v>BT-60-1</v>
      </c>
      <c r="AQ163" s="99" t="n">
        <f aca="false">LEN(BB163)-LEN(SUBSTITUTE(BB163,"/",""))-1</f>
        <v>5</v>
      </c>
      <c r="AR163" s="99" t="str">
        <f aca="false">H163</f>
        <v>1..1</v>
      </c>
      <c r="AS163" s="139" t="s">
        <v>361</v>
      </c>
      <c r="AT163" s="97" t="s">
        <v>3566</v>
      </c>
      <c r="AU163" s="98" t="s">
        <v>363</v>
      </c>
      <c r="AV163" s="98"/>
      <c r="AW163" s="98"/>
      <c r="AX163" s="97"/>
      <c r="AY163" s="99" t="str">
        <f aca="false">O163</f>
        <v>1..1</v>
      </c>
      <c r="AZ163" s="100" t="str">
        <f aca="false">P163</f>
        <v>1..1</v>
      </c>
      <c r="BA163" s="54" t="str">
        <f aca="false">Q163</f>
        <v>/rsm:CrossIndustryInvoice
/rsm:SupplyChainTradeTransaction
/ram:ApplicableHeaderTradeSettlement
/ram:PayeeTradeParty
/ram:GlobalID
/@schemeID</v>
      </c>
      <c r="BB163" s="109" t="str">
        <f aca="false">R163</f>
        <v>/rsm:CrossIndustryInvoice/rsm:SupplyChainTradeTransaction/ram:ApplicableHeaderTradeSettlement/ram:PayeeTradeParty/ram:GlobalID/@schemeID</v>
      </c>
      <c r="BC163" s="99" t="str">
        <f aca="false">IF(S163="","",S163)</f>
        <v>S</v>
      </c>
      <c r="BD163" s="10" t="str">
        <f aca="false">IF(T163="","",T163)</f>
        <v>A</v>
      </c>
      <c r="BE163" s="99" t="str">
        <f aca="false">IF(U163="","",U163)</f>
        <v>0..1</v>
      </c>
      <c r="BF163" s="99" t="str">
        <f aca="false">IF(V163="","",V163)</f>
        <v/>
      </c>
      <c r="BG163" s="315" t="str">
        <f aca="false">IF(W163="","",W163)</f>
        <v/>
      </c>
      <c r="BH163" s="6"/>
      <c r="BI163" s="10" t="str">
        <f aca="false">Y163</f>
        <v>-</v>
      </c>
      <c r="BJ163" s="10" t="str">
        <f aca="false">Z163</f>
        <v>X</v>
      </c>
      <c r="BK163" s="10" t="str">
        <f aca="false">AA163</f>
        <v>X</v>
      </c>
      <c r="BL163" s="10" t="str">
        <f aca="false">AB163</f>
        <v>X</v>
      </c>
      <c r="BM163" s="10" t="str">
        <f aca="false">AC163</f>
        <v>X</v>
      </c>
      <c r="BN163" s="10" t="str">
        <f aca="false">AD163</f>
        <v>X</v>
      </c>
      <c r="BO163" s="10" t="str">
        <f aca="false">AE163</f>
        <v>X</v>
      </c>
      <c r="BP163" s="6"/>
      <c r="BQ163" s="10" t="str">
        <f aca="false">AG163</f>
        <v>BASIC WL</v>
      </c>
      <c r="BR163" s="10" t="str">
        <f aca="false">AH163</f>
        <v>BASIC WL</v>
      </c>
      <c r="BS163" s="47"/>
      <c r="BT163" s="49" t="s">
        <v>6862</v>
      </c>
    </row>
    <row r="164" s="53" customFormat="true" ht="85.5" hidden="false" customHeight="false" outlineLevel="0" collapsed="false">
      <c r="A164" s="58" t="str">
        <f aca="false">IF(OR(T164="E",T164="A"),"YES","NO")</f>
        <v>YES</v>
      </c>
      <c r="B164" s="58"/>
      <c r="C164" s="58"/>
      <c r="D164" s="277" t="s">
        <v>6235</v>
      </c>
      <c r="E164" s="278" t="s">
        <v>3567</v>
      </c>
      <c r="F164" s="279" t="s">
        <v>3567</v>
      </c>
      <c r="G164" s="99" t="n">
        <f aca="false">LEN(R164)-LEN(SUBSTITUTE(R164,"/",""))-1</f>
        <v>4</v>
      </c>
      <c r="H164" s="99" t="s">
        <v>88</v>
      </c>
      <c r="I164" s="97" t="s">
        <v>3568</v>
      </c>
      <c r="J164" s="97" t="s">
        <v>3569</v>
      </c>
      <c r="K164" s="98" t="s">
        <v>3570</v>
      </c>
      <c r="L164" s="98" t="s">
        <v>3571</v>
      </c>
      <c r="M164" s="98" t="s">
        <v>3572</v>
      </c>
      <c r="N164" s="97" t="s">
        <v>119</v>
      </c>
      <c r="O164" s="99" t="s">
        <v>88</v>
      </c>
      <c r="P164" s="100" t="str">
        <f aca="false">O164</f>
        <v>1..1</v>
      </c>
      <c r="Q164" s="54" t="s">
        <v>6389</v>
      </c>
      <c r="R164" s="109" t="s">
        <v>3573</v>
      </c>
      <c r="S164" s="99" t="s">
        <v>121</v>
      </c>
      <c r="T164" s="10" t="str">
        <f aca="false">IF($E164="","",IF(ISERROR(SEARCH("@",$R164)),IF(LEFT($E164,4)="BG-X","EG",IF(LEFT($E164,2)="BG","G",IF(LEFT($E164,4)="BT-X",IF(LEN($E164)-LEN(SUBSTITUTE($E164,"-",))&gt;2,"","E"),IF(LEN($E164)-LEN(SUBSTITUTE($E164,"-",))&gt;1,"","E")))),"A"))</f>
        <v>E</v>
      </c>
      <c r="U164" s="99" t="s">
        <v>95</v>
      </c>
      <c r="V164" s="99"/>
      <c r="W164" s="315"/>
      <c r="X164" s="38"/>
      <c r="Y164" s="10" t="str">
        <f aca="false">IF(AH164=Y$4,"X","-")</f>
        <v>-</v>
      </c>
      <c r="Z164" s="10" t="str">
        <f aca="false">IF(Y164="X","X",IF($AH164=Z$4,"X","-"))</f>
        <v>X</v>
      </c>
      <c r="AA164" s="10" t="str">
        <f aca="false">IF(Z164="X","X",IF($AH164=AA$4,"X","-"))</f>
        <v>X</v>
      </c>
      <c r="AB164" s="10" t="str">
        <f aca="false">IF(AA164="X","X",IF($AH164=AB$4,"X","-"))</f>
        <v>X</v>
      </c>
      <c r="AC164" s="10" t="str">
        <f aca="false">IF(AB164="X","X",IF($AH164=AC$4,"X","-"))</f>
        <v>X</v>
      </c>
      <c r="AD164" s="10" t="str">
        <f aca="false">IF(AC164="X","X",IF($AH164=AD$4,"X","-"))</f>
        <v>X</v>
      </c>
      <c r="AE164" s="10" t="str">
        <f aca="false">IF(AD164="X","X",IF($AH164=AE$4,"X","-"))</f>
        <v>X</v>
      </c>
      <c r="AF164" s="38"/>
      <c r="AG164" s="10" t="s">
        <v>25</v>
      </c>
      <c r="AH164" s="110" t="s">
        <v>25</v>
      </c>
      <c r="AI164" s="38"/>
      <c r="AJ164" s="13" t="str">
        <f aca="false">IF(ISERROR(FIND("/",R164)),R164,LEFT(R164,FIND(CHAR(1),SUBSTITUTE(R164,"/",CHAR(1),LEN(R164)-LEN(SUBSTITUTE(R164,"/",""))))-1))</f>
        <v>/rsm:CrossIndustryInvoice/rsm:SupplyChainTradeTransaction/ram:ApplicableHeaderTradeSettlement/ram:PayeeTradeParty</v>
      </c>
      <c r="AK164" s="13" t="str">
        <f aca="false">IF(ISERROR(FIND("/",R164)),R164,MID(R164, FIND(CHAR(1),SUBSTITUTE(R164,"/",CHAR(1), LEN(R164)-LEN(SUBSTITUTE(R164,"/","")))), LEN(R164)))</f>
        <v>/ram:Name</v>
      </c>
      <c r="AL164" s="14" t="n">
        <f aca="false">COUNTIFS(R$4:R164,AJ164)</f>
        <v>1</v>
      </c>
      <c r="AM164" s="1"/>
      <c r="AN164" s="277" t="str">
        <f aca="false">D164</f>
        <v>SCT_HTS</v>
      </c>
      <c r="AO164" s="278" t="str">
        <f aca="false">E164</f>
        <v>BT-59</v>
      </c>
      <c r="AP164" s="279" t="str">
        <f aca="false">IF(F164="","",F164)</f>
        <v>BT-59</v>
      </c>
      <c r="AQ164" s="99" t="n">
        <f aca="false">LEN(BB164)-LEN(SUBSTITUTE(BB164,"/",""))-1</f>
        <v>4</v>
      </c>
      <c r="AR164" s="99" t="str">
        <f aca="false">H164</f>
        <v>1..1</v>
      </c>
      <c r="AS164" s="97" t="s">
        <v>3574</v>
      </c>
      <c r="AT164" s="97" t="s">
        <v>3575</v>
      </c>
      <c r="AU164" s="98" t="s">
        <v>3576</v>
      </c>
      <c r="AV164" s="98" t="s">
        <v>6390</v>
      </c>
      <c r="AW164" s="98" t="s">
        <v>3578</v>
      </c>
      <c r="AX164" s="97" t="s">
        <v>4647</v>
      </c>
      <c r="AY164" s="99" t="str">
        <f aca="false">O164</f>
        <v>1..1</v>
      </c>
      <c r="AZ164" s="100" t="str">
        <f aca="false">P164</f>
        <v>1..1</v>
      </c>
      <c r="BA164" s="54" t="str">
        <f aca="false">Q164</f>
        <v>/rsm:CrossIndustryInvoice
/rsm:SupplyChainTradeTransaction
/ram:ApplicableHeaderTradeSettlement
/ram:PayeeTradeParty
/ram:Name</v>
      </c>
      <c r="BB164" s="109" t="str">
        <f aca="false">R164</f>
        <v>/rsm:CrossIndustryInvoice/rsm:SupplyChainTradeTransaction/ram:ApplicableHeaderTradeSettlement/ram:PayeeTradeParty/ram:Name</v>
      </c>
      <c r="BC164" s="99" t="str">
        <f aca="false">IF(S164="","",S164)</f>
        <v>T</v>
      </c>
      <c r="BD164" s="10" t="str">
        <f aca="false">IF(T164="","",T164)</f>
        <v>E</v>
      </c>
      <c r="BE164" s="99" t="str">
        <f aca="false">IF(U164="","",U164)</f>
        <v>0..1</v>
      </c>
      <c r="BF164" s="99" t="str">
        <f aca="false">IF(V164="","",V164)</f>
        <v/>
      </c>
      <c r="BG164" s="315" t="str">
        <f aca="false">IF(W164="","",W164)</f>
        <v/>
      </c>
      <c r="BH164" s="6"/>
      <c r="BI164" s="10" t="str">
        <f aca="false">Y164</f>
        <v>-</v>
      </c>
      <c r="BJ164" s="10" t="str">
        <f aca="false">Z164</f>
        <v>X</v>
      </c>
      <c r="BK164" s="10" t="str">
        <f aca="false">AA164</f>
        <v>X</v>
      </c>
      <c r="BL164" s="10" t="str">
        <f aca="false">AB164</f>
        <v>X</v>
      </c>
      <c r="BM164" s="10" t="str">
        <f aca="false">AC164</f>
        <v>X</v>
      </c>
      <c r="BN164" s="10" t="str">
        <f aca="false">AD164</f>
        <v>X</v>
      </c>
      <c r="BO164" s="10" t="str">
        <f aca="false">AE164</f>
        <v>X</v>
      </c>
      <c r="BP164" s="6"/>
      <c r="BQ164" s="10" t="str">
        <f aca="false">AG164</f>
        <v>BASIC WL</v>
      </c>
      <c r="BR164" s="10" t="str">
        <f aca="false">AH164</f>
        <v>BASIC WL</v>
      </c>
      <c r="BS164" s="47"/>
      <c r="BT164" s="49" t="s">
        <v>6862</v>
      </c>
    </row>
    <row r="165" s="53" customFormat="true" ht="85.5" hidden="false" customHeight="false" outlineLevel="0" collapsed="false">
      <c r="A165" s="58" t="str">
        <f aca="false">IF(OR(T165="E",T165="A"),"YES","NO")</f>
        <v>NO</v>
      </c>
      <c r="B165" s="58"/>
      <c r="C165" s="58"/>
      <c r="D165" s="277" t="s">
        <v>6235</v>
      </c>
      <c r="E165" s="287" t="s">
        <v>3588</v>
      </c>
      <c r="F165" s="288"/>
      <c r="G165" s="172" t="n">
        <f aca="false">LEN(R165)-LEN(SUBSTITUTE(R165,"/",""))-1</f>
        <v>4</v>
      </c>
      <c r="H165" s="172" t="s">
        <v>95</v>
      </c>
      <c r="I165" s="181" t="s">
        <v>6398</v>
      </c>
      <c r="J165" s="173"/>
      <c r="K165" s="174"/>
      <c r="L165" s="174"/>
      <c r="M165" s="174"/>
      <c r="N165" s="173"/>
      <c r="O165" s="175" t="s">
        <v>95</v>
      </c>
      <c r="P165" s="175" t="str">
        <f aca="false">O165</f>
        <v>0..1</v>
      </c>
      <c r="Q165" s="176" t="s">
        <v>6399</v>
      </c>
      <c r="R165" s="177" t="s">
        <v>3589</v>
      </c>
      <c r="S165" s="172"/>
      <c r="T165" s="178" t="str">
        <f aca="false">IF($E165="","",IF(ISERROR(SEARCH("@",$R165)),IF(LEFT($E165,4)="BG-X","EG",IF(LEFT($E165,2)="BG","G",IF(LEFT($E165,4)="BT-X",IF(LEN($E165)-LEN(SUBSTITUTE($E165,"-",))&gt;2,"","E"),IF(LEN($E165)-LEN(SUBSTITUTE($E165,"-",))&gt;1,"","E")))),"A"))</f>
        <v/>
      </c>
      <c r="U165" s="172" t="s">
        <v>95</v>
      </c>
      <c r="V165" s="172"/>
      <c r="W165" s="365"/>
      <c r="X165" s="38"/>
      <c r="Y165" s="178" t="str">
        <f aca="false">IF(AH165=Y$4,"X","-")</f>
        <v>-</v>
      </c>
      <c r="Z165" s="178" t="str">
        <f aca="false">IF(Y165="X","X",IF($AH165=Z$4,"X","-"))</f>
        <v>X</v>
      </c>
      <c r="AA165" s="178" t="str">
        <f aca="false">IF(Z165="X","X",IF($AH165=AA$4,"X","-"))</f>
        <v>X</v>
      </c>
      <c r="AB165" s="178" t="str">
        <f aca="false">IF(AA165="X","X",IF($AH165=AB$4,"X","-"))</f>
        <v>X</v>
      </c>
      <c r="AC165" s="178" t="str">
        <f aca="false">IF(AB165="X","X",IF($AH165=AC$4,"X","-"))</f>
        <v>X</v>
      </c>
      <c r="AD165" s="178" t="str">
        <f aca="false">IF(AC165="X","X",IF($AH165=AD$4,"X","-"))</f>
        <v>X</v>
      </c>
      <c r="AE165" s="178" t="str">
        <f aca="false">IF(AD165="X","X",IF($AH165=AE$4,"X","-"))</f>
        <v>X</v>
      </c>
      <c r="AF165" s="38"/>
      <c r="AG165" s="178" t="s">
        <v>25</v>
      </c>
      <c r="AH165" s="178" t="s">
        <v>25</v>
      </c>
      <c r="AI165" s="38"/>
      <c r="AJ165" s="13" t="str">
        <f aca="false">IF(ISERROR(FIND("/",R165)),R165,LEFT(R165,FIND(CHAR(1),SUBSTITUTE(R165,"/",CHAR(1),LEN(R165)-LEN(SUBSTITUTE(R165,"/",""))))-1))</f>
        <v>/rsm:CrossIndustryInvoice/rsm:SupplyChainTradeTransaction/ram:ApplicableHeaderTradeSettlement/ram:PayeeTradeParty</v>
      </c>
      <c r="AK165" s="13" t="str">
        <f aca="false">IF(ISERROR(FIND("/",R165)),R165,MID(R165, FIND(CHAR(1),SUBSTITUTE(R165,"/",CHAR(1), LEN(R165)-LEN(SUBSTITUTE(R165,"/","")))), LEN(R165)))</f>
        <v>/ram:SpecifiedLegalOrganization</v>
      </c>
      <c r="AL165" s="14" t="n">
        <f aca="false">COUNTIFS(R$4:R165,AJ165)</f>
        <v>1</v>
      </c>
      <c r="AM165" s="1"/>
      <c r="AN165" s="277" t="str">
        <f aca="false">D165</f>
        <v>SCT_HTS</v>
      </c>
      <c r="AO165" s="287" t="str">
        <f aca="false">E165</f>
        <v>BT-61-00</v>
      </c>
      <c r="AP165" s="288" t="str">
        <f aca="false">IF(F165="","",F165)</f>
        <v/>
      </c>
      <c r="AQ165" s="172" t="n">
        <f aca="false">LEN(BB165)-LEN(SUBSTITUTE(BB165,"/",""))-1</f>
        <v>4</v>
      </c>
      <c r="AR165" s="172" t="str">
        <f aca="false">H165</f>
        <v>0..1</v>
      </c>
      <c r="AS165" s="181" t="s">
        <v>6400</v>
      </c>
      <c r="AT165" s="173"/>
      <c r="AU165" s="174"/>
      <c r="AV165" s="174"/>
      <c r="AW165" s="174"/>
      <c r="AX165" s="173"/>
      <c r="AY165" s="175" t="str">
        <f aca="false">O165</f>
        <v>0..1</v>
      </c>
      <c r="AZ165" s="175" t="str">
        <f aca="false">P165</f>
        <v>0..1</v>
      </c>
      <c r="BA165" s="176" t="str">
        <f aca="false">Q165</f>
        <v>/rsm:CrossIndustryInvoice
/rsm:SupplyChainTradeTransaction
/ram:ApplicableHeaderTradeSettlement
/ram:PayeeTradeParty
/ram:SpecifiedLegalOrganization</v>
      </c>
      <c r="BB165" s="177" t="str">
        <f aca="false">R165</f>
        <v>/rsm:CrossIndustryInvoice/rsm:SupplyChainTradeTransaction/ram:ApplicableHeaderTradeSettlement/ram:PayeeTradeParty/ram:SpecifiedLegalOrganization</v>
      </c>
      <c r="BC165" s="172" t="str">
        <f aca="false">IF(S165="","",S165)</f>
        <v/>
      </c>
      <c r="BD165" s="178" t="str">
        <f aca="false">IF(T165="","",T165)</f>
        <v/>
      </c>
      <c r="BE165" s="172" t="str">
        <f aca="false">IF(U165="","",U165)</f>
        <v>0..1</v>
      </c>
      <c r="BF165" s="172" t="str">
        <f aca="false">IF(V165="","",V165)</f>
        <v/>
      </c>
      <c r="BG165" s="365" t="str">
        <f aca="false">IF(W165="","",W165)</f>
        <v/>
      </c>
      <c r="BH165" s="6"/>
      <c r="BI165" s="178" t="str">
        <f aca="false">Y165</f>
        <v>-</v>
      </c>
      <c r="BJ165" s="178" t="str">
        <f aca="false">Z165</f>
        <v>X</v>
      </c>
      <c r="BK165" s="178" t="str">
        <f aca="false">AA165</f>
        <v>X</v>
      </c>
      <c r="BL165" s="178" t="str">
        <f aca="false">AB165</f>
        <v>X</v>
      </c>
      <c r="BM165" s="178" t="str">
        <f aca="false">AC165</f>
        <v>X</v>
      </c>
      <c r="BN165" s="178" t="str">
        <f aca="false">AD165</f>
        <v>X</v>
      </c>
      <c r="BO165" s="178" t="str">
        <f aca="false">AE165</f>
        <v>X</v>
      </c>
      <c r="BP165" s="6"/>
      <c r="BQ165" s="178" t="str">
        <f aca="false">AG165</f>
        <v>BASIC WL</v>
      </c>
      <c r="BR165" s="178" t="str">
        <f aca="false">AH165</f>
        <v>BASIC WL</v>
      </c>
      <c r="BS165" s="47"/>
      <c r="BT165" s="49" t="s">
        <v>6862</v>
      </c>
    </row>
    <row r="166" s="53" customFormat="true" ht="89.25" hidden="false" customHeight="false" outlineLevel="0" collapsed="false">
      <c r="A166" s="58" t="str">
        <f aca="false">IF(OR(T166="E",T166="A"),"YES","NO")</f>
        <v>YES</v>
      </c>
      <c r="B166" s="58"/>
      <c r="C166" s="76" t="s">
        <v>6884</v>
      </c>
      <c r="D166" s="277" t="s">
        <v>6235</v>
      </c>
      <c r="E166" s="278" t="s">
        <v>3590</v>
      </c>
      <c r="F166" s="279" t="s">
        <v>3590</v>
      </c>
      <c r="G166" s="99" t="n">
        <f aca="false">LEN(R166)-LEN(SUBSTITUTE(R166,"/",""))-1</f>
        <v>5</v>
      </c>
      <c r="H166" s="99" t="s">
        <v>95</v>
      </c>
      <c r="I166" s="97" t="s">
        <v>6401</v>
      </c>
      <c r="J166" s="97" t="s">
        <v>3592</v>
      </c>
      <c r="K166" s="98" t="s">
        <v>3593</v>
      </c>
      <c r="L166" s="98"/>
      <c r="M166" s="98"/>
      <c r="N166" s="97" t="s">
        <v>137</v>
      </c>
      <c r="O166" s="99" t="s">
        <v>95</v>
      </c>
      <c r="P166" s="100" t="str">
        <f aca="false">O166</f>
        <v>0..1</v>
      </c>
      <c r="Q166" s="54" t="s">
        <v>6404</v>
      </c>
      <c r="R166" s="109" t="s">
        <v>3594</v>
      </c>
      <c r="S166" s="99" t="s">
        <v>139</v>
      </c>
      <c r="T166" s="10" t="str">
        <f aca="false">IF($E166="","",IF(ISERROR(SEARCH("@",$R166)),IF(LEFT($E166,4)="BG-X","EG",IF(LEFT($E166,2)="BG","G",IF(LEFT($E166,4)="BT-X",IF(LEN($E166)-LEN(SUBSTITUTE($E166,"-",))&gt;2,"","E"),IF(LEN($E166)-LEN(SUBSTITUTE($E166,"-",))&gt;1,"","E")))),"A"))</f>
        <v>E</v>
      </c>
      <c r="U166" s="99" t="s">
        <v>95</v>
      </c>
      <c r="V166" s="99"/>
      <c r="W166" s="315"/>
      <c r="X166" s="38"/>
      <c r="Y166" s="10" t="str">
        <f aca="false">IF(AH166=Y$4,"X","-")</f>
        <v>-</v>
      </c>
      <c r="Z166" s="10" t="str">
        <f aca="false">IF(Y166="X","X",IF($AH166=Z$4,"X","-"))</f>
        <v>X</v>
      </c>
      <c r="AA166" s="10" t="str">
        <f aca="false">IF(Z166="X","X",IF($AH166=AA$4,"X","-"))</f>
        <v>X</v>
      </c>
      <c r="AB166" s="10" t="str">
        <f aca="false">IF(AA166="X","X",IF($AH166=AB$4,"X","-"))</f>
        <v>X</v>
      </c>
      <c r="AC166" s="10" t="str">
        <f aca="false">IF(AB166="X","X",IF($AH166=AC$4,"X","-"))</f>
        <v>X</v>
      </c>
      <c r="AD166" s="10" t="str">
        <f aca="false">IF(AC166="X","X",IF($AH166=AD$4,"X","-"))</f>
        <v>X</v>
      </c>
      <c r="AE166" s="10" t="str">
        <f aca="false">IF(AD166="X","X",IF($AH166=AE$4,"X","-"))</f>
        <v>X</v>
      </c>
      <c r="AF166" s="38"/>
      <c r="AG166" s="10" t="s">
        <v>25</v>
      </c>
      <c r="AH166" s="110" t="s">
        <v>25</v>
      </c>
      <c r="AI166" s="38"/>
      <c r="AJ166" s="13" t="str">
        <f aca="false">IF(ISERROR(FIND("/",R166)),R166,LEFT(R166,FIND(CHAR(1),SUBSTITUTE(R166,"/",CHAR(1),LEN(R166)-LEN(SUBSTITUTE(R166,"/",""))))-1))</f>
        <v>/rsm:CrossIndustryInvoice/rsm:SupplyChainTradeTransaction/ram:ApplicableHeaderTradeSettlement/ram:PayeeTradeParty/ram:SpecifiedLegalOrganization</v>
      </c>
      <c r="AK166" s="13" t="str">
        <f aca="false">IF(ISERROR(FIND("/",R166)),R166,MID(R166, FIND(CHAR(1),SUBSTITUTE(R166,"/",CHAR(1), LEN(R166)-LEN(SUBSTITUTE(R166,"/","")))), LEN(R166)))</f>
        <v>/ram:ID</v>
      </c>
      <c r="AL166" s="14" t="n">
        <f aca="false">COUNTIFS(R$4:R166,AJ166)</f>
        <v>1</v>
      </c>
      <c r="AM166" s="1"/>
      <c r="AN166" s="277" t="str">
        <f aca="false">D166</f>
        <v>SCT_HTS</v>
      </c>
      <c r="AO166" s="278" t="str">
        <f aca="false">E166</f>
        <v>BT-61</v>
      </c>
      <c r="AP166" s="279" t="str">
        <f aca="false">IF(F166="","",F166)</f>
        <v>BT-61</v>
      </c>
      <c r="AQ166" s="99" t="n">
        <f aca="false">LEN(BB166)-LEN(SUBSTITUTE(BB166,"/",""))-1</f>
        <v>5</v>
      </c>
      <c r="AR166" s="99" t="str">
        <f aca="false">H166</f>
        <v>0..1</v>
      </c>
      <c r="AS166" s="97" t="s">
        <v>3595</v>
      </c>
      <c r="AT166" s="97" t="s">
        <v>3596</v>
      </c>
      <c r="AU166" s="98" t="s">
        <v>3597</v>
      </c>
      <c r="AV166" s="98"/>
      <c r="AW166" s="98"/>
      <c r="AX166" s="97" t="s">
        <v>2190</v>
      </c>
      <c r="AY166" s="99" t="str">
        <f aca="false">O166</f>
        <v>0..1</v>
      </c>
      <c r="AZ166" s="100" t="str">
        <f aca="false">P166</f>
        <v>0..1</v>
      </c>
      <c r="BA166" s="54" t="str">
        <f aca="false">Q166</f>
        <v>/rsm:CrossIndustryInvoice
/rsm:SupplyChainTradeTransaction
/ram:ApplicableHeaderTradeSettlement
/ram:PayeeTradeParty
/ram:SpecifiedLegalOrganization
/ram:ID</v>
      </c>
      <c r="BB166" s="109" t="str">
        <f aca="false">R166</f>
        <v>/rsm:CrossIndustryInvoice/rsm:SupplyChainTradeTransaction/ram:ApplicableHeaderTradeSettlement/ram:PayeeTradeParty/ram:SpecifiedLegalOrganization/ram:ID</v>
      </c>
      <c r="BC166" s="99" t="str">
        <f aca="false">IF(S166="","",S166)</f>
        <v>I</v>
      </c>
      <c r="BD166" s="10" t="str">
        <f aca="false">IF(T166="","",T166)</f>
        <v>E</v>
      </c>
      <c r="BE166" s="99" t="str">
        <f aca="false">IF(U166="","",U166)</f>
        <v>0..1</v>
      </c>
      <c r="BF166" s="99" t="str">
        <f aca="false">IF(V166="","",V166)</f>
        <v/>
      </c>
      <c r="BG166" s="315" t="str">
        <f aca="false">IF(W166="","",W166)</f>
        <v/>
      </c>
      <c r="BH166" s="6"/>
      <c r="BI166" s="10" t="str">
        <f aca="false">Y166</f>
        <v>-</v>
      </c>
      <c r="BJ166" s="10" t="str">
        <f aca="false">Z166</f>
        <v>X</v>
      </c>
      <c r="BK166" s="10" t="str">
        <f aca="false">AA166</f>
        <v>X</v>
      </c>
      <c r="BL166" s="10" t="str">
        <f aca="false">AB166</f>
        <v>X</v>
      </c>
      <c r="BM166" s="10" t="str">
        <f aca="false">AC166</f>
        <v>X</v>
      </c>
      <c r="BN166" s="10" t="str">
        <f aca="false">AD166</f>
        <v>X</v>
      </c>
      <c r="BO166" s="10" t="str">
        <f aca="false">AE166</f>
        <v>X</v>
      </c>
      <c r="BP166" s="6"/>
      <c r="BQ166" s="10" t="str">
        <f aca="false">AG166</f>
        <v>BASIC WL</v>
      </c>
      <c r="BR166" s="10" t="str">
        <f aca="false">AH166</f>
        <v>BASIC WL</v>
      </c>
      <c r="BS166" s="47"/>
      <c r="BT166" s="49" t="s">
        <v>6862</v>
      </c>
    </row>
    <row r="167" s="53" customFormat="true" ht="102" hidden="false" customHeight="false" outlineLevel="0" collapsed="false">
      <c r="A167" s="58" t="str">
        <f aca="false">IF(OR(T167="E",T167="A"),"YES","NO")</f>
        <v>YES</v>
      </c>
      <c r="B167" s="58"/>
      <c r="C167" s="58"/>
      <c r="D167" s="277" t="s">
        <v>6235</v>
      </c>
      <c r="E167" s="278" t="s">
        <v>3598</v>
      </c>
      <c r="F167" s="279" t="s">
        <v>3598</v>
      </c>
      <c r="G167" s="99" t="n">
        <f aca="false">LEN(R167)-LEN(SUBSTITUTE(R167,"/",""))-1</f>
        <v>6</v>
      </c>
      <c r="H167" s="99" t="s">
        <v>95</v>
      </c>
      <c r="I167" s="139" t="s">
        <v>355</v>
      </c>
      <c r="J167" s="97" t="s">
        <v>3599</v>
      </c>
      <c r="K167" s="98" t="s">
        <v>971</v>
      </c>
      <c r="L167" s="98" t="s">
        <v>1699</v>
      </c>
      <c r="M167" s="98"/>
      <c r="N167" s="97" t="s">
        <v>358</v>
      </c>
      <c r="O167" s="99" t="s">
        <v>95</v>
      </c>
      <c r="P167" s="100" t="str">
        <f aca="false">O167</f>
        <v>0..1</v>
      </c>
      <c r="Q167" s="54" t="s">
        <v>6405</v>
      </c>
      <c r="R167" s="109" t="s">
        <v>3600</v>
      </c>
      <c r="S167" s="99" t="s">
        <v>360</v>
      </c>
      <c r="T167" s="10" t="str">
        <f aca="false">IF($E167="","",IF(ISERROR(SEARCH("@",$R167)),IF(LEFT($E167,4)="BG-X","EG",IF(LEFT($E167,2)="BG","G",IF(LEFT($E167,4)="BT-X",IF(LEN($E167)-LEN(SUBSTITUTE($E167,"-",))&gt;2,"","E"),IF(LEN($E167)-LEN(SUBSTITUTE($E167,"-",))&gt;1,"","E")))),"A"))</f>
        <v>A</v>
      </c>
      <c r="U167" s="99" t="s">
        <v>95</v>
      </c>
      <c r="V167" s="99"/>
      <c r="W167" s="315"/>
      <c r="X167" s="38"/>
      <c r="Y167" s="10" t="str">
        <f aca="false">IF(AH167=Y$4,"X","-")</f>
        <v>-</v>
      </c>
      <c r="Z167" s="10" t="str">
        <f aca="false">IF(Y167="X","X",IF($AH167=Z$4,"X","-"))</f>
        <v>X</v>
      </c>
      <c r="AA167" s="10" t="str">
        <f aca="false">IF(Z167="X","X",IF($AH167=AA$4,"X","-"))</f>
        <v>X</v>
      </c>
      <c r="AB167" s="10" t="str">
        <f aca="false">IF(AA167="X","X",IF($AH167=AB$4,"X","-"))</f>
        <v>X</v>
      </c>
      <c r="AC167" s="10" t="str">
        <f aca="false">IF(AB167="X","X",IF($AH167=AC$4,"X","-"))</f>
        <v>X</v>
      </c>
      <c r="AD167" s="10" t="str">
        <f aca="false">IF(AC167="X","X",IF($AH167=AD$4,"X","-"))</f>
        <v>X</v>
      </c>
      <c r="AE167" s="10" t="str">
        <f aca="false">IF(AD167="X","X",IF($AH167=AE$4,"X","-"))</f>
        <v>X</v>
      </c>
      <c r="AF167" s="38"/>
      <c r="AG167" s="10" t="s">
        <v>25</v>
      </c>
      <c r="AH167" s="110" t="s">
        <v>25</v>
      </c>
      <c r="AI167" s="38"/>
      <c r="AJ167" s="13" t="str">
        <f aca="false">IF(ISERROR(FIND("/",R167)),R167,LEFT(R167,FIND(CHAR(1),SUBSTITUTE(R167,"/",CHAR(1),LEN(R167)-LEN(SUBSTITUTE(R167,"/",""))))-1))</f>
        <v>/rsm:CrossIndustryInvoice/rsm:SupplyChainTradeTransaction/ram:ApplicableHeaderTradeSettlement/ram:PayeeTradeParty/ram:SpecifiedLegalOrganization/ram:ID</v>
      </c>
      <c r="AK167" s="13" t="str">
        <f aca="false">IF(ISERROR(FIND("/",R167)),R167,MID(R167, FIND(CHAR(1),SUBSTITUTE(R167,"/",CHAR(1), LEN(R167)-LEN(SUBSTITUTE(R167,"/","")))), LEN(R167)))</f>
        <v>/@schemeID</v>
      </c>
      <c r="AL167" s="14" t="n">
        <f aca="false">COUNTIFS(R$4:R167,AJ167)</f>
        <v>1</v>
      </c>
      <c r="AM167" s="1"/>
      <c r="AN167" s="277" t="str">
        <f aca="false">D167</f>
        <v>SCT_HTS</v>
      </c>
      <c r="AO167" s="278" t="str">
        <f aca="false">E167</f>
        <v>BT-61-1</v>
      </c>
      <c r="AP167" s="279" t="str">
        <f aca="false">IF(F167="","",F167)</f>
        <v>BT-61-1</v>
      </c>
      <c r="AQ167" s="99" t="n">
        <f aca="false">LEN(BB167)-LEN(SUBSTITUTE(BB167,"/",""))-1</f>
        <v>6</v>
      </c>
      <c r="AR167" s="99" t="str">
        <f aca="false">H167</f>
        <v>0..1</v>
      </c>
      <c r="AS167" s="139" t="s">
        <v>361</v>
      </c>
      <c r="AT167" s="97" t="s">
        <v>3601</v>
      </c>
      <c r="AU167" s="98" t="s">
        <v>363</v>
      </c>
      <c r="AV167" s="98" t="s">
        <v>1702</v>
      </c>
      <c r="AW167" s="98"/>
      <c r="AX167" s="97" t="s">
        <v>174</v>
      </c>
      <c r="AY167" s="99" t="str">
        <f aca="false">O167</f>
        <v>0..1</v>
      </c>
      <c r="AZ167" s="100" t="str">
        <f aca="false">P167</f>
        <v>0..1</v>
      </c>
      <c r="BA167" s="54" t="str">
        <f aca="false">Q167</f>
        <v>/rsm:CrossIndustryInvoice
/rsm:SupplyChainTradeTransaction
/ram:ApplicableHeaderTradeSettlement
/ram:PayeeTradeParty
/ram:SpecifiedLegalOrganization
/ram:ID
/@schemeID</v>
      </c>
      <c r="BB167" s="109" t="str">
        <f aca="false">R167</f>
        <v>/rsm:CrossIndustryInvoice/rsm:SupplyChainTradeTransaction/ram:ApplicableHeaderTradeSettlement/ram:PayeeTradeParty/ram:SpecifiedLegalOrganization/ram:ID/@schemeID</v>
      </c>
      <c r="BC167" s="99" t="str">
        <f aca="false">IF(S167="","",S167)</f>
        <v>S</v>
      </c>
      <c r="BD167" s="10" t="str">
        <f aca="false">IF(T167="","",T167)</f>
        <v>A</v>
      </c>
      <c r="BE167" s="99" t="str">
        <f aca="false">IF(U167="","",U167)</f>
        <v>0..1</v>
      </c>
      <c r="BF167" s="99" t="str">
        <f aca="false">IF(V167="","",V167)</f>
        <v/>
      </c>
      <c r="BG167" s="315" t="str">
        <f aca="false">IF(W167="","",W167)</f>
        <v/>
      </c>
      <c r="BH167" s="6"/>
      <c r="BI167" s="10" t="str">
        <f aca="false">Y167</f>
        <v>-</v>
      </c>
      <c r="BJ167" s="10" t="str">
        <f aca="false">Z167</f>
        <v>X</v>
      </c>
      <c r="BK167" s="10" t="str">
        <f aca="false">AA167</f>
        <v>X</v>
      </c>
      <c r="BL167" s="10" t="str">
        <f aca="false">AB167</f>
        <v>X</v>
      </c>
      <c r="BM167" s="10" t="str">
        <f aca="false">AC167</f>
        <v>X</v>
      </c>
      <c r="BN167" s="10" t="str">
        <f aca="false">AD167</f>
        <v>X</v>
      </c>
      <c r="BO167" s="10" t="str">
        <f aca="false">AE167</f>
        <v>X</v>
      </c>
      <c r="BP167" s="6"/>
      <c r="BQ167" s="10" t="str">
        <f aca="false">AG167</f>
        <v>BASIC WL</v>
      </c>
      <c r="BR167" s="10" t="str">
        <f aca="false">AH167</f>
        <v>BASIC WL</v>
      </c>
      <c r="BS167" s="47"/>
      <c r="BT167" s="49" t="s">
        <v>6862</v>
      </c>
    </row>
    <row r="168" s="53" customFormat="true" ht="102" hidden="false" customHeight="false" outlineLevel="0" collapsed="false">
      <c r="A168" s="58" t="str">
        <f aca="false">IF(OR(T168="E",T168="A"),"YES","NO")</f>
        <v>NO</v>
      </c>
      <c r="B168" s="58"/>
      <c r="C168" s="363" t="s">
        <v>6885</v>
      </c>
      <c r="D168" s="274" t="s">
        <v>6235</v>
      </c>
      <c r="E168" s="275" t="s">
        <v>3841</v>
      </c>
      <c r="F168" s="276" t="s">
        <v>3841</v>
      </c>
      <c r="G168" s="135" t="n">
        <f aca="false">LEN(R168)-LEN(SUBSTITUTE(R168,"/",""))-1</f>
        <v>3</v>
      </c>
      <c r="H168" s="135" t="s">
        <v>95</v>
      </c>
      <c r="I168" s="130" t="s">
        <v>3842</v>
      </c>
      <c r="J168" s="130" t="s">
        <v>3843</v>
      </c>
      <c r="K168" s="131"/>
      <c r="L168" s="131"/>
      <c r="M168" s="131"/>
      <c r="N168" s="130"/>
      <c r="O168" s="282" t="s">
        <v>112</v>
      </c>
      <c r="P168" s="283" t="s">
        <v>112</v>
      </c>
      <c r="Q168" s="284" t="s">
        <v>6544</v>
      </c>
      <c r="R168" s="285" t="s">
        <v>3844</v>
      </c>
      <c r="S168" s="282"/>
      <c r="T168" s="234" t="str">
        <f aca="false">IF($E168="","",IF(ISERROR(SEARCH("@",$R168)),IF(LEFT($E168,4)="BG-X","EG",IF(LEFT($E168,2)="BG","G",IF(LEFT($E168,4)="BT-X",IF(LEN($E168)-LEN(SUBSTITUTE($E168,"-",))&gt;2,"","E"),IF(LEN($E168)-LEN(SUBSTITUTE($E168,"-",))&gt;1,"","E")))),"A"))</f>
        <v>G</v>
      </c>
      <c r="U168" s="282" t="s">
        <v>112</v>
      </c>
      <c r="V168" s="282" t="s">
        <v>562</v>
      </c>
      <c r="W168" s="370"/>
      <c r="X168" s="38"/>
      <c r="Y168" s="234" t="str">
        <f aca="false">IF(AH168=Y$4,"X","-")</f>
        <v>-</v>
      </c>
      <c r="Z168" s="234" t="str">
        <f aca="false">IF(Y168="X","X",IF($AH168=Z$4,"X","-"))</f>
        <v>X</v>
      </c>
      <c r="AA168" s="234" t="str">
        <f aca="false">IF(Z168="X","X",IF($AH168=AA$4,"X","-"))</f>
        <v>X</v>
      </c>
      <c r="AB168" s="234" t="str">
        <f aca="false">IF(AA168="X","X",IF($AH168=AB$4,"X","-"))</f>
        <v>X</v>
      </c>
      <c r="AC168" s="234" t="str">
        <f aca="false">IF(AB168="X","X",IF($AH168=AC$4,"X","-"))</f>
        <v>X</v>
      </c>
      <c r="AD168" s="234" t="str">
        <f aca="false">IF(AC168="X","X",IF($AH168=AD$4,"X","-"))</f>
        <v>X</v>
      </c>
      <c r="AE168" s="234" t="str">
        <f aca="false">IF(AD168="X","X",IF($AH168=AE$4,"X","-"))</f>
        <v>X</v>
      </c>
      <c r="AF168" s="38"/>
      <c r="AG168" s="234" t="s">
        <v>25</v>
      </c>
      <c r="AH168" s="234" t="s">
        <v>25</v>
      </c>
      <c r="AI168" s="38"/>
      <c r="AJ168" s="13" t="str">
        <f aca="false">IF(ISERROR(FIND("/",R168)),R168,LEFT(R168,FIND(CHAR(1),SUBSTITUTE(R168,"/",CHAR(1),LEN(R168)-LEN(SUBSTITUTE(R168,"/",""))))-1))</f>
        <v>/rsm:CrossIndustryInvoice/rsm:SupplyChainTradeTransaction/ram:ApplicableHeaderTradeSettlement</v>
      </c>
      <c r="AK168" s="13" t="str">
        <f aca="false">IF(ISERROR(FIND("/",R168)),R168,MID(R168, FIND(CHAR(1),SUBSTITUTE(R168,"/",CHAR(1), LEN(R168)-LEN(SUBSTITUTE(R168,"/","")))), LEN(R168)))</f>
        <v>/ram:SpecifiedTradeSettlementPaymentMeans</v>
      </c>
      <c r="AL168" s="14" t="n">
        <f aca="false">COUNTIFS(R$4:R168,AJ168)</f>
        <v>1</v>
      </c>
      <c r="AM168" s="1"/>
      <c r="AN168" s="274" t="str">
        <f aca="false">D168</f>
        <v>SCT_HTS</v>
      </c>
      <c r="AO168" s="275" t="str">
        <f aca="false">E168</f>
        <v>BG-16</v>
      </c>
      <c r="AP168" s="276" t="str">
        <f aca="false">IF(F168="","",F168)</f>
        <v>BG-16</v>
      </c>
      <c r="AQ168" s="135" t="n">
        <f aca="false">LEN(BB168)-LEN(SUBSTITUTE(BB168,"/",""))-1</f>
        <v>3</v>
      </c>
      <c r="AR168" s="135" t="str">
        <f aca="false">H168</f>
        <v>0..1</v>
      </c>
      <c r="AS168" s="130" t="s">
        <v>3845</v>
      </c>
      <c r="AT168" s="130" t="s">
        <v>3846</v>
      </c>
      <c r="AU168" s="131"/>
      <c r="AV168" s="131"/>
      <c r="AW168" s="131"/>
      <c r="AX168" s="130"/>
      <c r="AY168" s="282" t="str">
        <f aca="false">O168</f>
        <v>0..n</v>
      </c>
      <c r="AZ168" s="283" t="str">
        <f aca="false">P168</f>
        <v>0..n</v>
      </c>
      <c r="BA168" s="284" t="str">
        <f aca="false">Q168</f>
        <v>/rsm:CrossIndustryInvoice
/rsm:SupplyChainTradeTransaction
/ram:ApplicableHeaderTradeSettlement
/ram:SpecifiedTradeSettlementPaymentMeans</v>
      </c>
      <c r="BB168" s="285" t="str">
        <f aca="false">R168</f>
        <v>/rsm:CrossIndustryInvoice/rsm:SupplyChainTradeTransaction/ram:ApplicableHeaderTradeSettlement/ram:SpecifiedTradeSettlementPaymentMeans</v>
      </c>
      <c r="BC168" s="282" t="str">
        <f aca="false">IF(S168="","",S168)</f>
        <v/>
      </c>
      <c r="BD168" s="234" t="str">
        <f aca="false">IF(T168="","",T168)</f>
        <v>G</v>
      </c>
      <c r="BE168" s="282" t="str">
        <f aca="false">IF(U168="","",U168)</f>
        <v>0..n</v>
      </c>
      <c r="BF168" s="282" t="str">
        <f aca="false">IF(V168="","",V168)</f>
        <v>STR-3</v>
      </c>
      <c r="BG168" s="370" t="str">
        <f aca="false">IF(W168="","",W168)</f>
        <v/>
      </c>
      <c r="BH168" s="6"/>
      <c r="BI168" s="234" t="str">
        <f aca="false">Y168</f>
        <v>-</v>
      </c>
      <c r="BJ168" s="234" t="str">
        <f aca="false">Z168</f>
        <v>X</v>
      </c>
      <c r="BK168" s="234" t="str">
        <f aca="false">AA168</f>
        <v>X</v>
      </c>
      <c r="BL168" s="234" t="str">
        <f aca="false">AB168</f>
        <v>X</v>
      </c>
      <c r="BM168" s="234" t="str">
        <f aca="false">AC168</f>
        <v>X</v>
      </c>
      <c r="BN168" s="234" t="str">
        <f aca="false">AD168</f>
        <v>X</v>
      </c>
      <c r="BO168" s="234" t="str">
        <f aca="false">AE168</f>
        <v>X</v>
      </c>
      <c r="BP168" s="6"/>
      <c r="BQ168" s="234" t="str">
        <f aca="false">AG168</f>
        <v>BASIC WL</v>
      </c>
      <c r="BR168" s="234" t="str">
        <f aca="false">AH168</f>
        <v>BASIC WL</v>
      </c>
      <c r="BS168" s="47"/>
      <c r="BT168" s="49" t="s">
        <v>6862</v>
      </c>
    </row>
    <row r="169" s="53" customFormat="true" ht="204" hidden="false" customHeight="false" outlineLevel="0" collapsed="false">
      <c r="A169" s="58" t="str">
        <f aca="false">IF(OR(T169="E",T169="A"),"YES","NO")</f>
        <v>YES</v>
      </c>
      <c r="B169" s="58"/>
      <c r="C169" s="58"/>
      <c r="D169" s="277" t="s">
        <v>6235</v>
      </c>
      <c r="E169" s="278" t="s">
        <v>3847</v>
      </c>
      <c r="F169" s="279" t="s">
        <v>3847</v>
      </c>
      <c r="G169" s="99" t="n">
        <f aca="false">LEN(R169)-LEN(SUBSTITUTE(R169,"/",""))-1</f>
        <v>4</v>
      </c>
      <c r="H169" s="99" t="s">
        <v>88</v>
      </c>
      <c r="I169" s="97" t="s">
        <v>3848</v>
      </c>
      <c r="J169" s="97" t="s">
        <v>3849</v>
      </c>
      <c r="K169" s="98" t="s">
        <v>3850</v>
      </c>
      <c r="L169" s="98" t="s">
        <v>3851</v>
      </c>
      <c r="M169" s="98" t="s">
        <v>3852</v>
      </c>
      <c r="N169" s="97" t="s">
        <v>174</v>
      </c>
      <c r="O169" s="99" t="s">
        <v>88</v>
      </c>
      <c r="P169" s="100" t="str">
        <f aca="false">O169</f>
        <v>1..1</v>
      </c>
      <c r="Q169" s="54" t="s">
        <v>6547</v>
      </c>
      <c r="R169" s="109" t="s">
        <v>3853</v>
      </c>
      <c r="S169" s="99" t="s">
        <v>176</v>
      </c>
      <c r="T169" s="10" t="str">
        <f aca="false">IF($E169="","",IF(ISERROR(SEARCH("@",$R169)),IF(LEFT($E169,4)="BG-X","EG",IF(LEFT($E169,2)="BG","G",IF(LEFT($E169,4)="BT-X",IF(LEN($E169)-LEN(SUBSTITUTE($E169,"-",))&gt;2,"","E"),IF(LEN($E169)-LEN(SUBSTITUTE($E169,"-",))&gt;1,"","E")))),"A"))</f>
        <v>E</v>
      </c>
      <c r="U169" s="99" t="s">
        <v>95</v>
      </c>
      <c r="V169" s="99" t="s">
        <v>177</v>
      </c>
      <c r="W169" s="315"/>
      <c r="X169" s="38"/>
      <c r="Y169" s="10" t="str">
        <f aca="false">IF(AH169=Y$4,"X","-")</f>
        <v>-</v>
      </c>
      <c r="Z169" s="10" t="str">
        <f aca="false">IF(Y169="X","X",IF($AH169=Z$4,"X","-"))</f>
        <v>X</v>
      </c>
      <c r="AA169" s="10" t="str">
        <f aca="false">IF(Z169="X","X",IF($AH169=AA$4,"X","-"))</f>
        <v>X</v>
      </c>
      <c r="AB169" s="10" t="str">
        <f aca="false">IF(AA169="X","X",IF($AH169=AB$4,"X","-"))</f>
        <v>X</v>
      </c>
      <c r="AC169" s="10" t="str">
        <f aca="false">IF(AB169="X","X",IF($AH169=AC$4,"X","-"))</f>
        <v>X</v>
      </c>
      <c r="AD169" s="10" t="str">
        <f aca="false">IF(AC169="X","X",IF($AH169=AD$4,"X","-"))</f>
        <v>X</v>
      </c>
      <c r="AE169" s="10" t="str">
        <f aca="false">IF(AD169="X","X",IF($AH169=AE$4,"X","-"))</f>
        <v>X</v>
      </c>
      <c r="AF169" s="38"/>
      <c r="AG169" s="10" t="s">
        <v>25</v>
      </c>
      <c r="AH169" s="110" t="s">
        <v>25</v>
      </c>
      <c r="AI169" s="38"/>
      <c r="AJ169" s="13" t="str">
        <f aca="false">IF(ISERROR(FIND("/",R169)),R169,LEFT(R169,FIND(CHAR(1),SUBSTITUTE(R169,"/",CHAR(1),LEN(R169)-LEN(SUBSTITUTE(R169,"/",""))))-1))</f>
        <v>/rsm:CrossIndustryInvoice/rsm:SupplyChainTradeTransaction/ram:ApplicableHeaderTradeSettlement/ram:SpecifiedTradeSettlementPaymentMeans</v>
      </c>
      <c r="AK169" s="13" t="str">
        <f aca="false">IF(ISERROR(FIND("/",R169)),R169,MID(R169, FIND(CHAR(1),SUBSTITUTE(R169,"/",CHAR(1), LEN(R169)-LEN(SUBSTITUTE(R169,"/","")))), LEN(R169)))</f>
        <v>/ram:TypeCode</v>
      </c>
      <c r="AL169" s="14" t="n">
        <f aca="false">COUNTIFS(R$4:R169,AJ169)</f>
        <v>1</v>
      </c>
      <c r="AM169" s="1"/>
      <c r="AN169" s="277" t="str">
        <f aca="false">D169</f>
        <v>SCT_HTS</v>
      </c>
      <c r="AO169" s="278" t="str">
        <f aca="false">E169</f>
        <v>BT-81</v>
      </c>
      <c r="AP169" s="279" t="str">
        <f aca="false">IF(F169="","",F169)</f>
        <v>BT-81</v>
      </c>
      <c r="AQ169" s="99" t="n">
        <f aca="false">LEN(BB169)-LEN(SUBSTITUTE(BB169,"/",""))-1</f>
        <v>4</v>
      </c>
      <c r="AR169" s="99" t="str">
        <f aca="false">H169</f>
        <v>1..1</v>
      </c>
      <c r="AS169" s="97" t="s">
        <v>3854</v>
      </c>
      <c r="AT169" s="97" t="s">
        <v>3855</v>
      </c>
      <c r="AU169" s="98" t="s">
        <v>3856</v>
      </c>
      <c r="AV169" s="98" t="s">
        <v>3857</v>
      </c>
      <c r="AW169" s="98" t="s">
        <v>3858</v>
      </c>
      <c r="AX169" s="97" t="s">
        <v>174</v>
      </c>
      <c r="AY169" s="99" t="str">
        <f aca="false">O169</f>
        <v>1..1</v>
      </c>
      <c r="AZ169" s="100" t="str">
        <f aca="false">P169</f>
        <v>1..1</v>
      </c>
      <c r="BA169" s="54" t="str">
        <f aca="false">Q169</f>
        <v>/rsm:CrossIndustryInvoice
/rsm:SupplyChainTradeTransaction
/ram:ApplicableHeaderTradeSettlement
/ram:SpecifiedTradeSettlementPaymentMeans
/ram:TypeCode</v>
      </c>
      <c r="BB169" s="109" t="str">
        <f aca="false">R169</f>
        <v>/rsm:CrossIndustryInvoice/rsm:SupplyChainTradeTransaction/ram:ApplicableHeaderTradeSettlement/ram:SpecifiedTradeSettlementPaymentMeans/ram:TypeCode</v>
      </c>
      <c r="BC169" s="99" t="str">
        <f aca="false">IF(S169="","",S169)</f>
        <v>C</v>
      </c>
      <c r="BD169" s="10" t="str">
        <f aca="false">IF(T169="","",T169)</f>
        <v>E</v>
      </c>
      <c r="BE169" s="99" t="str">
        <f aca="false">IF(U169="","",U169)</f>
        <v>0..1</v>
      </c>
      <c r="BF169" s="99" t="str">
        <f aca="false">IF(V169="","",V169)</f>
        <v>CAR-2</v>
      </c>
      <c r="BG169" s="315" t="str">
        <f aca="false">IF(W169="","",W169)</f>
        <v/>
      </c>
      <c r="BH169" s="6"/>
      <c r="BI169" s="10" t="str">
        <f aca="false">Y169</f>
        <v>-</v>
      </c>
      <c r="BJ169" s="10" t="str">
        <f aca="false">Z169</f>
        <v>X</v>
      </c>
      <c r="BK169" s="10" t="str">
        <f aca="false">AA169</f>
        <v>X</v>
      </c>
      <c r="BL169" s="10" t="str">
        <f aca="false">AB169</f>
        <v>X</v>
      </c>
      <c r="BM169" s="10" t="str">
        <f aca="false">AC169</f>
        <v>X</v>
      </c>
      <c r="BN169" s="10" t="str">
        <f aca="false">AD169</f>
        <v>X</v>
      </c>
      <c r="BO169" s="10" t="str">
        <f aca="false">AE169</f>
        <v>X</v>
      </c>
      <c r="BP169" s="6"/>
      <c r="BQ169" s="10" t="str">
        <f aca="false">AG169</f>
        <v>BASIC WL</v>
      </c>
      <c r="BR169" s="10" t="str">
        <f aca="false">AH169</f>
        <v>BASIC WL</v>
      </c>
      <c r="BS169" s="47"/>
      <c r="BT169" s="49" t="s">
        <v>6862</v>
      </c>
    </row>
    <row r="170" s="53" customFormat="true" ht="85.5" hidden="false" customHeight="false" outlineLevel="0" collapsed="false">
      <c r="A170" s="58" t="str">
        <f aca="false">IF(OR(T170="E",T170="A"),"YES","NO")</f>
        <v>NO</v>
      </c>
      <c r="B170" s="58"/>
      <c r="C170" s="58"/>
      <c r="D170" s="277" t="s">
        <v>6235</v>
      </c>
      <c r="E170" s="287" t="s">
        <v>3888</v>
      </c>
      <c r="F170" s="288"/>
      <c r="G170" s="172" t="n">
        <f aca="false">LEN(R170)-LEN(SUBSTITUTE(R170,"/",""))-1</f>
        <v>4</v>
      </c>
      <c r="H170" s="172" t="s">
        <v>95</v>
      </c>
      <c r="I170" s="181" t="s">
        <v>6557</v>
      </c>
      <c r="J170" s="173" t="s">
        <v>3889</v>
      </c>
      <c r="K170" s="174"/>
      <c r="L170" s="174"/>
      <c r="M170" s="174"/>
      <c r="N170" s="173"/>
      <c r="O170" s="175" t="s">
        <v>95</v>
      </c>
      <c r="P170" s="175" t="str">
        <f aca="false">O170</f>
        <v>0..1</v>
      </c>
      <c r="Q170" s="176" t="s">
        <v>6558</v>
      </c>
      <c r="R170" s="177" t="s">
        <v>3890</v>
      </c>
      <c r="S170" s="172"/>
      <c r="T170" s="178" t="str">
        <f aca="false">IF($E170="","",IF(ISERROR(SEARCH("@",$R170)),IF(LEFT($E170,4)="BG-X","EG",IF(LEFT($E170,2)="BG","G",IF(LEFT($E170,4)="BT-X",IF(LEN($E170)-LEN(SUBSTITUTE($E170,"-",))&gt;2,"","E"),IF(LEN($E170)-LEN(SUBSTITUTE($E170,"-",))&gt;1,"","E")))),"A"))</f>
        <v/>
      </c>
      <c r="U170" s="172" t="s">
        <v>95</v>
      </c>
      <c r="V170" s="172"/>
      <c r="W170" s="365"/>
      <c r="X170" s="38"/>
      <c r="Y170" s="178" t="str">
        <f aca="false">IF(AH170=Y$4,"X","-")</f>
        <v>-</v>
      </c>
      <c r="Z170" s="178" t="str">
        <f aca="false">IF(Y170="X","X",IF($AH170=Z$4,"X","-"))</f>
        <v>X</v>
      </c>
      <c r="AA170" s="178" t="str">
        <f aca="false">IF(Z170="X","X",IF($AH170=AA$4,"X","-"))</f>
        <v>X</v>
      </c>
      <c r="AB170" s="178" t="str">
        <f aca="false">IF(AA170="X","X",IF($AH170=AB$4,"X","-"))</f>
        <v>X</v>
      </c>
      <c r="AC170" s="178" t="str">
        <f aca="false">IF(AB170="X","X",IF($AH170=AC$4,"X","-"))</f>
        <v>X</v>
      </c>
      <c r="AD170" s="178" t="str">
        <f aca="false">IF(AC170="X","X",IF($AH170=AD$4,"X","-"))</f>
        <v>X</v>
      </c>
      <c r="AE170" s="178" t="str">
        <f aca="false">IF(AD170="X","X",IF($AH170=AE$4,"X","-"))</f>
        <v>X</v>
      </c>
      <c r="AF170" s="38"/>
      <c r="AG170" s="178" t="s">
        <v>25</v>
      </c>
      <c r="AH170" s="178" t="s">
        <v>25</v>
      </c>
      <c r="AI170" s="38"/>
      <c r="AJ170" s="13" t="str">
        <f aca="false">IF(ISERROR(FIND("/",R170)),R170,LEFT(R170,FIND(CHAR(1),SUBSTITUTE(R170,"/",CHAR(1),LEN(R170)-LEN(SUBSTITUTE(R170,"/",""))))-1))</f>
        <v>/rsm:CrossIndustryInvoice/rsm:SupplyChainTradeTransaction/ram:ApplicableHeaderTradeSettlement/ram:SpecifiedTradeSettlementPaymentMeans</v>
      </c>
      <c r="AK170" s="13" t="str">
        <f aca="false">IF(ISERROR(FIND("/",R170)),R170,MID(R170, FIND(CHAR(1),SUBSTITUTE(R170,"/",CHAR(1), LEN(R170)-LEN(SUBSTITUTE(R170,"/","")))), LEN(R170)))</f>
        <v>/ram:PayerPartyDebtorFinancialAccount</v>
      </c>
      <c r="AL170" s="14" t="n">
        <f aca="false">COUNTIFS(R$4:R170,AJ170)</f>
        <v>1</v>
      </c>
      <c r="AM170" s="1"/>
      <c r="AN170" s="277" t="str">
        <f aca="false">D170</f>
        <v>SCT_HTS</v>
      </c>
      <c r="AO170" s="287" t="str">
        <f aca="false">E170</f>
        <v>BT-91-00</v>
      </c>
      <c r="AP170" s="288" t="str">
        <f aca="false">IF(F170="","",F170)</f>
        <v/>
      </c>
      <c r="AQ170" s="172" t="n">
        <f aca="false">LEN(BB170)-LEN(SUBSTITUTE(BB170,"/",""))-1</f>
        <v>4</v>
      </c>
      <c r="AR170" s="172" t="str">
        <f aca="false">H170</f>
        <v>0..1</v>
      </c>
      <c r="AS170" s="181" t="s">
        <v>6559</v>
      </c>
      <c r="AT170" s="173"/>
      <c r="AU170" s="174"/>
      <c r="AV170" s="174"/>
      <c r="AW170" s="174"/>
      <c r="AX170" s="173"/>
      <c r="AY170" s="175" t="str">
        <f aca="false">O170</f>
        <v>0..1</v>
      </c>
      <c r="AZ170" s="175" t="str">
        <f aca="false">P170</f>
        <v>0..1</v>
      </c>
      <c r="BA170" s="176" t="str">
        <f aca="false">Q170</f>
        <v>/rsm:CrossIndustryInvoice
/rsm:SupplyChainTradeTransaction
/ram:ApplicableHeaderTradeSettlement
/ram:SpecifiedTradeSettlementPaymentMeans
/ram:PayerPartyDebtorFinancialAccount</v>
      </c>
      <c r="BB170" s="177" t="str">
        <f aca="false">R170</f>
        <v>/rsm:CrossIndustryInvoice/rsm:SupplyChainTradeTransaction/ram:ApplicableHeaderTradeSettlement/ram:SpecifiedTradeSettlementPaymentMeans/ram:PayerPartyDebtorFinancialAccount</v>
      </c>
      <c r="BC170" s="172" t="str">
        <f aca="false">IF(S170="","",S170)</f>
        <v/>
      </c>
      <c r="BD170" s="178" t="str">
        <f aca="false">IF(T170="","",T170)</f>
        <v/>
      </c>
      <c r="BE170" s="172" t="str">
        <f aca="false">IF(U170="","",U170)</f>
        <v>0..1</v>
      </c>
      <c r="BF170" s="172" t="str">
        <f aca="false">IF(V170="","",V170)</f>
        <v/>
      </c>
      <c r="BG170" s="365" t="str">
        <f aca="false">IF(W170="","",W170)</f>
        <v/>
      </c>
      <c r="BH170" s="6"/>
      <c r="BI170" s="178" t="str">
        <f aca="false">Y170</f>
        <v>-</v>
      </c>
      <c r="BJ170" s="178" t="str">
        <f aca="false">Z170</f>
        <v>X</v>
      </c>
      <c r="BK170" s="178" t="str">
        <f aca="false">AA170</f>
        <v>X</v>
      </c>
      <c r="BL170" s="178" t="str">
        <f aca="false">AB170</f>
        <v>X</v>
      </c>
      <c r="BM170" s="178" t="str">
        <f aca="false">AC170</f>
        <v>X</v>
      </c>
      <c r="BN170" s="178" t="str">
        <f aca="false">AD170</f>
        <v>X</v>
      </c>
      <c r="BO170" s="178" t="str">
        <f aca="false">AE170</f>
        <v>X</v>
      </c>
      <c r="BP170" s="6"/>
      <c r="BQ170" s="178" t="str">
        <f aca="false">AG170</f>
        <v>BASIC WL</v>
      </c>
      <c r="BR170" s="178" t="str">
        <f aca="false">AH170</f>
        <v>BASIC WL</v>
      </c>
      <c r="BS170" s="47"/>
      <c r="BT170" s="49" t="s">
        <v>6862</v>
      </c>
    </row>
    <row r="171" s="53" customFormat="true" ht="114" hidden="false" customHeight="false" outlineLevel="0" collapsed="false">
      <c r="A171" s="58" t="str">
        <f aca="false">IF(OR(T171="E",T171="A"),"YES","NO")</f>
        <v>YES</v>
      </c>
      <c r="B171" s="58"/>
      <c r="C171" s="58"/>
      <c r="D171" s="277" t="s">
        <v>6235</v>
      </c>
      <c r="E171" s="278" t="s">
        <v>3892</v>
      </c>
      <c r="F171" s="279" t="s">
        <v>3892</v>
      </c>
      <c r="G171" s="99" t="n">
        <f aca="false">LEN(R171)-LEN(SUBSTITUTE(R171,"/",""))-1</f>
        <v>5</v>
      </c>
      <c r="H171" s="99" t="s">
        <v>95</v>
      </c>
      <c r="I171" s="97" t="s">
        <v>3893</v>
      </c>
      <c r="J171" s="97" t="s">
        <v>3894</v>
      </c>
      <c r="K171" s="98"/>
      <c r="L171" s="98"/>
      <c r="M171" s="98"/>
      <c r="N171" s="97" t="s">
        <v>137</v>
      </c>
      <c r="O171" s="99" t="s">
        <v>88</v>
      </c>
      <c r="P171" s="100" t="str">
        <f aca="false">O171</f>
        <v>1..1</v>
      </c>
      <c r="Q171" s="54" t="s">
        <v>6560</v>
      </c>
      <c r="R171" s="109" t="s">
        <v>3895</v>
      </c>
      <c r="S171" s="99" t="s">
        <v>139</v>
      </c>
      <c r="T171" s="10" t="str">
        <f aca="false">IF($E171="","",IF(ISERROR(SEARCH("@",$R171)),IF(LEFT($E171,4)="BG-X","EG",IF(LEFT($E171,2)="BG","G",IF(LEFT($E171,4)="BT-X",IF(LEN($E171)-LEN(SUBSTITUTE($E171,"-",))&gt;2,"","E"),IF(LEN($E171)-LEN(SUBSTITUTE($E171,"-",))&gt;1,"","E")))),"A"))</f>
        <v>E</v>
      </c>
      <c r="U171" s="99" t="s">
        <v>95</v>
      </c>
      <c r="V171" s="99"/>
      <c r="W171" s="315"/>
      <c r="X171" s="38"/>
      <c r="Y171" s="10" t="str">
        <f aca="false">IF(AH171=Y$4,"X","-")</f>
        <v>-</v>
      </c>
      <c r="Z171" s="10" t="str">
        <f aca="false">IF(Y171="X","X",IF($AH171=Z$4,"X","-"))</f>
        <v>X</v>
      </c>
      <c r="AA171" s="10" t="str">
        <f aca="false">IF(Z171="X","X",IF($AH171=AA$4,"X","-"))</f>
        <v>X</v>
      </c>
      <c r="AB171" s="10" t="str">
        <f aca="false">IF(AA171="X","X",IF($AH171=AB$4,"X","-"))</f>
        <v>X</v>
      </c>
      <c r="AC171" s="10" t="str">
        <f aca="false">IF(AB171="X","X",IF($AH171=AC$4,"X","-"))</f>
        <v>X</v>
      </c>
      <c r="AD171" s="10" t="str">
        <f aca="false">IF(AC171="X","X",IF($AH171=AD$4,"X","-"))</f>
        <v>X</v>
      </c>
      <c r="AE171" s="10" t="str">
        <f aca="false">IF(AD171="X","X",IF($AH171=AE$4,"X","-"))</f>
        <v>X</v>
      </c>
      <c r="AF171" s="38"/>
      <c r="AG171" s="10" t="s">
        <v>25</v>
      </c>
      <c r="AH171" s="110" t="s">
        <v>25</v>
      </c>
      <c r="AI171" s="38"/>
      <c r="AJ171" s="13" t="str">
        <f aca="false">IF(ISERROR(FIND("/",R171)),R171,LEFT(R171,FIND(CHAR(1),SUBSTITUTE(R171,"/",CHAR(1),LEN(R171)-LEN(SUBSTITUTE(R171,"/",""))))-1))</f>
        <v>/rsm:CrossIndustryInvoice/rsm:SupplyChainTradeTransaction/ram:ApplicableHeaderTradeSettlement/ram:SpecifiedTradeSettlementPaymentMeans/ram:PayerPartyDebtorFinancialAccount</v>
      </c>
      <c r="AK171" s="13" t="str">
        <f aca="false">IF(ISERROR(FIND("/",R171)),R171,MID(R171, FIND(CHAR(1),SUBSTITUTE(R171,"/",CHAR(1), LEN(R171)-LEN(SUBSTITUTE(R171,"/","")))), LEN(R171)))</f>
        <v>/ram:IBANID</v>
      </c>
      <c r="AL171" s="14" t="n">
        <f aca="false">COUNTIFS(R$4:R171,AJ171)</f>
        <v>1</v>
      </c>
      <c r="AM171" s="1"/>
      <c r="AN171" s="277" t="str">
        <f aca="false">D171</f>
        <v>SCT_HTS</v>
      </c>
      <c r="AO171" s="278" t="str">
        <f aca="false">E171</f>
        <v>BT-91</v>
      </c>
      <c r="AP171" s="279" t="str">
        <f aca="false">IF(F171="","",F171)</f>
        <v>BT-91</v>
      </c>
      <c r="AQ171" s="99" t="n">
        <f aca="false">LEN(BB171)-LEN(SUBSTITUTE(BB171,"/",""))-1</f>
        <v>5</v>
      </c>
      <c r="AR171" s="99" t="str">
        <f aca="false">H171</f>
        <v>0..1</v>
      </c>
      <c r="AS171" s="97" t="s">
        <v>3896</v>
      </c>
      <c r="AT171" s="97" t="s">
        <v>3897</v>
      </c>
      <c r="AU171" s="98"/>
      <c r="AV171" s="98"/>
      <c r="AW171" s="98"/>
      <c r="AX171" s="97" t="s">
        <v>2190</v>
      </c>
      <c r="AY171" s="99" t="str">
        <f aca="false">O171</f>
        <v>1..1</v>
      </c>
      <c r="AZ171" s="100" t="str">
        <f aca="false">P171</f>
        <v>1..1</v>
      </c>
      <c r="BA171" s="54" t="str">
        <f aca="false">Q171</f>
        <v>/rsm:CrossIndustryInvoice
/rsm:SupplyChainTradeTransaction
/ram:ApplicableHeaderTradeSettlement
/ram:SpecifiedTradeSettlementPaymentMeans
/ram:PayerPartyDebtorFinancialAccount
/ram:IBANID</v>
      </c>
      <c r="BB171" s="109" t="str">
        <f aca="false">R171</f>
        <v>/rsm:CrossIndustryInvoice/rsm:SupplyChainTradeTransaction/ram:ApplicableHeaderTradeSettlement/ram:SpecifiedTradeSettlementPaymentMeans/ram:PayerPartyDebtorFinancialAccount/ram:IBANID</v>
      </c>
      <c r="BC171" s="99" t="str">
        <f aca="false">IF(S171="","",S171)</f>
        <v>I</v>
      </c>
      <c r="BD171" s="10" t="str">
        <f aca="false">IF(T171="","",T171)</f>
        <v>E</v>
      </c>
      <c r="BE171" s="99" t="str">
        <f aca="false">IF(U171="","",U171)</f>
        <v>0..1</v>
      </c>
      <c r="BF171" s="99" t="str">
        <f aca="false">IF(V171="","",V171)</f>
        <v/>
      </c>
      <c r="BG171" s="315" t="str">
        <f aca="false">IF(W171="","",W171)</f>
        <v/>
      </c>
      <c r="BH171" s="6"/>
      <c r="BI171" s="10" t="str">
        <f aca="false">Y171</f>
        <v>-</v>
      </c>
      <c r="BJ171" s="10" t="str">
        <f aca="false">Z171</f>
        <v>X</v>
      </c>
      <c r="BK171" s="10" t="str">
        <f aca="false">AA171</f>
        <v>X</v>
      </c>
      <c r="BL171" s="10" t="str">
        <f aca="false">AB171</f>
        <v>X</v>
      </c>
      <c r="BM171" s="10" t="str">
        <f aca="false">AC171</f>
        <v>X</v>
      </c>
      <c r="BN171" s="10" t="str">
        <f aca="false">AD171</f>
        <v>X</v>
      </c>
      <c r="BO171" s="10" t="str">
        <f aca="false">AE171</f>
        <v>X</v>
      </c>
      <c r="BP171" s="6"/>
      <c r="BQ171" s="10" t="str">
        <f aca="false">AG171</f>
        <v>BASIC WL</v>
      </c>
      <c r="BR171" s="10" t="str">
        <f aca="false">AH171</f>
        <v>BASIC WL</v>
      </c>
      <c r="BS171" s="47"/>
      <c r="BT171" s="49" t="s">
        <v>6862</v>
      </c>
    </row>
    <row r="172" s="53" customFormat="true" ht="85.5" hidden="false" customHeight="false" outlineLevel="0" collapsed="false">
      <c r="A172" s="58" t="str">
        <f aca="false">IF(OR(T172="E",T172="A"),"YES","NO")</f>
        <v>NO</v>
      </c>
      <c r="B172" s="58"/>
      <c r="C172" s="58"/>
      <c r="D172" s="277" t="s">
        <v>6235</v>
      </c>
      <c r="E172" s="287" t="s">
        <v>3898</v>
      </c>
      <c r="F172" s="288" t="s">
        <v>3898</v>
      </c>
      <c r="G172" s="172" t="n">
        <f aca="false">LEN(R172)-LEN(SUBSTITUTE(R172,"/",""))-1</f>
        <v>4</v>
      </c>
      <c r="H172" s="172" t="s">
        <v>112</v>
      </c>
      <c r="I172" s="181" t="s">
        <v>3899</v>
      </c>
      <c r="J172" s="173" t="s">
        <v>3900</v>
      </c>
      <c r="K172" s="174"/>
      <c r="L172" s="174"/>
      <c r="M172" s="174"/>
      <c r="N172" s="173"/>
      <c r="O172" s="175" t="s">
        <v>95</v>
      </c>
      <c r="P172" s="175" t="str">
        <f aca="false">O172</f>
        <v>0..1</v>
      </c>
      <c r="Q172" s="176" t="s">
        <v>6561</v>
      </c>
      <c r="R172" s="177" t="s">
        <v>3901</v>
      </c>
      <c r="S172" s="172"/>
      <c r="T172" s="178" t="str">
        <f aca="false">IF($E172="","",IF(ISERROR(SEARCH("@",$R172)),IF(LEFT($E172,4)="BG-X","EG",IF(LEFT($E172,2)="BG","G",IF(LEFT($E172,4)="BT-X",IF(LEN($E172)-LEN(SUBSTITUTE($E172,"-",))&gt;2,"","E"),IF(LEN($E172)-LEN(SUBSTITUTE($E172,"-",))&gt;1,"","E")))),"A"))</f>
        <v>G</v>
      </c>
      <c r="U172" s="172" t="s">
        <v>112</v>
      </c>
      <c r="V172" s="172" t="s">
        <v>562</v>
      </c>
      <c r="W172" s="365"/>
      <c r="X172" s="38"/>
      <c r="Y172" s="178" t="str">
        <f aca="false">IF(AH172=Y$4,"X","-")</f>
        <v>-</v>
      </c>
      <c r="Z172" s="178" t="str">
        <f aca="false">IF(Y172="X","X",IF($AH172=Z$4,"X","-"))</f>
        <v>X</v>
      </c>
      <c r="AA172" s="178" t="str">
        <f aca="false">IF(Z172="X","X",IF($AH172=AA$4,"X","-"))</f>
        <v>X</v>
      </c>
      <c r="AB172" s="178" t="str">
        <f aca="false">IF(AA172="X","X",IF($AH172=AB$4,"X","-"))</f>
        <v>X</v>
      </c>
      <c r="AC172" s="178" t="str">
        <f aca="false">IF(AB172="X","X",IF($AH172=AC$4,"X","-"))</f>
        <v>X</v>
      </c>
      <c r="AD172" s="178" t="str">
        <f aca="false">IF(AC172="X","X",IF($AH172=AD$4,"X","-"))</f>
        <v>X</v>
      </c>
      <c r="AE172" s="178" t="str">
        <f aca="false">IF(AD172="X","X",IF($AH172=AE$4,"X","-"))</f>
        <v>X</v>
      </c>
      <c r="AF172" s="38"/>
      <c r="AG172" s="178" t="s">
        <v>25</v>
      </c>
      <c r="AH172" s="178" t="s">
        <v>25</v>
      </c>
      <c r="AI172" s="38"/>
      <c r="AJ172" s="13" t="str">
        <f aca="false">IF(ISERROR(FIND("/",R172)),R172,LEFT(R172,FIND(CHAR(1),SUBSTITUTE(R172,"/",CHAR(1),LEN(R172)-LEN(SUBSTITUTE(R172,"/",""))))-1))</f>
        <v>/rsm:CrossIndustryInvoice/rsm:SupplyChainTradeTransaction/ram:ApplicableHeaderTradeSettlement/ram:SpecifiedTradeSettlementPaymentMeans</v>
      </c>
      <c r="AK172" s="13" t="str">
        <f aca="false">IF(ISERROR(FIND("/",R172)),R172,MID(R172, FIND(CHAR(1),SUBSTITUTE(R172,"/",CHAR(1), LEN(R172)-LEN(SUBSTITUTE(R172,"/","")))), LEN(R172)))</f>
        <v>/ram:PayeePartyCreditorFinancialAccount</v>
      </c>
      <c r="AL172" s="14" t="n">
        <f aca="false">COUNTIFS(R$4:R172,AJ172)</f>
        <v>1</v>
      </c>
      <c r="AM172" s="1"/>
      <c r="AN172" s="277" t="str">
        <f aca="false">D172</f>
        <v>SCT_HTS</v>
      </c>
      <c r="AO172" s="287" t="str">
        <f aca="false">E172</f>
        <v>BG-17</v>
      </c>
      <c r="AP172" s="288" t="str">
        <f aca="false">IF(F172="","",F172)</f>
        <v>BG-17</v>
      </c>
      <c r="AQ172" s="172" t="n">
        <f aca="false">LEN(BB172)-LEN(SUBSTITUTE(BB172,"/",""))-1</f>
        <v>4</v>
      </c>
      <c r="AR172" s="172" t="str">
        <f aca="false">H172</f>
        <v>0..n</v>
      </c>
      <c r="AS172" s="181" t="s">
        <v>3902</v>
      </c>
      <c r="AT172" s="173" t="s">
        <v>3903</v>
      </c>
      <c r="AU172" s="174"/>
      <c r="AV172" s="174"/>
      <c r="AW172" s="174"/>
      <c r="AX172" s="173"/>
      <c r="AY172" s="175" t="str">
        <f aca="false">O172</f>
        <v>0..1</v>
      </c>
      <c r="AZ172" s="175" t="str">
        <f aca="false">P172</f>
        <v>0..1</v>
      </c>
      <c r="BA172" s="176" t="str">
        <f aca="false">Q172</f>
        <v>/rsm:CrossIndustryInvoice
/rsm:SupplyChainTradeTransaction
/ram:ApplicableHeaderTradeSettlement
/ram:SpecifiedTradeSettlementPaymentMeans
/ram:PayeePartyCreditorFinancialAccount</v>
      </c>
      <c r="BB172" s="177" t="str">
        <f aca="false">R172</f>
        <v>/rsm:CrossIndustryInvoice/rsm:SupplyChainTradeTransaction/ram:ApplicableHeaderTradeSettlement/ram:SpecifiedTradeSettlementPaymentMeans/ram:PayeePartyCreditorFinancialAccount</v>
      </c>
      <c r="BC172" s="172" t="str">
        <f aca="false">IF(S172="","",S172)</f>
        <v/>
      </c>
      <c r="BD172" s="178" t="str">
        <f aca="false">IF(T172="","",T172)</f>
        <v>G</v>
      </c>
      <c r="BE172" s="172" t="str">
        <f aca="false">IF(U172="","",U172)</f>
        <v>0..n</v>
      </c>
      <c r="BF172" s="172" t="str">
        <f aca="false">IF(V172="","",V172)</f>
        <v>STR-3</v>
      </c>
      <c r="BG172" s="365" t="str">
        <f aca="false">IF(W172="","",W172)</f>
        <v/>
      </c>
      <c r="BH172" s="6"/>
      <c r="BI172" s="178" t="str">
        <f aca="false">Y172</f>
        <v>-</v>
      </c>
      <c r="BJ172" s="178" t="str">
        <f aca="false">Z172</f>
        <v>X</v>
      </c>
      <c r="BK172" s="178" t="str">
        <f aca="false">AA172</f>
        <v>X</v>
      </c>
      <c r="BL172" s="178" t="str">
        <f aca="false">AB172</f>
        <v>X</v>
      </c>
      <c r="BM172" s="178" t="str">
        <f aca="false">AC172</f>
        <v>X</v>
      </c>
      <c r="BN172" s="178" t="str">
        <f aca="false">AD172</f>
        <v>X</v>
      </c>
      <c r="BO172" s="178" t="str">
        <f aca="false">AE172</f>
        <v>X</v>
      </c>
      <c r="BP172" s="6"/>
      <c r="BQ172" s="178" t="str">
        <f aca="false">AG172</f>
        <v>BASIC WL</v>
      </c>
      <c r="BR172" s="178" t="str">
        <f aca="false">AH172</f>
        <v>BASIC WL</v>
      </c>
      <c r="BS172" s="47"/>
      <c r="BT172" s="49" t="s">
        <v>6862</v>
      </c>
    </row>
    <row r="173" s="53" customFormat="true" ht="127.5" hidden="false" customHeight="false" outlineLevel="0" collapsed="false">
      <c r="A173" s="58" t="str">
        <f aca="false">IF(OR(T173="E",T173="A"),"YES","NO")</f>
        <v>YES</v>
      </c>
      <c r="B173" s="58"/>
      <c r="C173" s="58"/>
      <c r="D173" s="277" t="s">
        <v>6235</v>
      </c>
      <c r="E173" s="278" t="s">
        <v>3904</v>
      </c>
      <c r="F173" s="279" t="s">
        <v>3904</v>
      </c>
      <c r="G173" s="99" t="n">
        <f aca="false">LEN(R173)-LEN(SUBSTITUTE(R173,"/",""))-1</f>
        <v>5</v>
      </c>
      <c r="H173" s="99" t="s">
        <v>88</v>
      </c>
      <c r="I173" s="97" t="s">
        <v>3905</v>
      </c>
      <c r="J173" s="97" t="s">
        <v>3906</v>
      </c>
      <c r="K173" s="98" t="s">
        <v>3907</v>
      </c>
      <c r="L173" s="98"/>
      <c r="M173" s="98" t="s">
        <v>6563</v>
      </c>
      <c r="N173" s="97" t="s">
        <v>137</v>
      </c>
      <c r="O173" s="99" t="s">
        <v>95</v>
      </c>
      <c r="P173" s="100" t="str">
        <f aca="false">O173</f>
        <v>0..1</v>
      </c>
      <c r="Q173" s="54" t="s">
        <v>6564</v>
      </c>
      <c r="R173" s="109" t="s">
        <v>3908</v>
      </c>
      <c r="S173" s="99" t="s">
        <v>139</v>
      </c>
      <c r="T173" s="10" t="str">
        <f aca="false">IF($E173="","",IF(ISERROR(SEARCH("@",$R173)),IF(LEFT($E173,4)="BG-X","EG",IF(LEFT($E173,2)="BG","G",IF(LEFT($E173,4)="BT-X",IF(LEN($E173)-LEN(SUBSTITUTE($E173,"-",))&gt;2,"","E"),IF(LEN($E173)-LEN(SUBSTITUTE($E173,"-",))&gt;1,"","E")))),"A"))</f>
        <v>E</v>
      </c>
      <c r="U173" s="99" t="s">
        <v>95</v>
      </c>
      <c r="V173" s="99" t="s">
        <v>3909</v>
      </c>
      <c r="W173" s="315" t="s">
        <v>3910</v>
      </c>
      <c r="X173" s="38"/>
      <c r="Y173" s="10" t="str">
        <f aca="false">IF(AH173=Y$4,"X","-")</f>
        <v>-</v>
      </c>
      <c r="Z173" s="10" t="str">
        <f aca="false">IF(Y173="X","X",IF($AH173=Z$4,"X","-"))</f>
        <v>X</v>
      </c>
      <c r="AA173" s="10" t="str">
        <f aca="false">IF(Z173="X","X",IF($AH173=AA$4,"X","-"))</f>
        <v>X</v>
      </c>
      <c r="AB173" s="10" t="str">
        <f aca="false">IF(AA173="X","X",IF($AH173=AB$4,"X","-"))</f>
        <v>X</v>
      </c>
      <c r="AC173" s="10" t="str">
        <f aca="false">IF(AB173="X","X",IF($AH173=AC$4,"X","-"))</f>
        <v>X</v>
      </c>
      <c r="AD173" s="10" t="str">
        <f aca="false">IF(AC173="X","X",IF($AH173=AD$4,"X","-"))</f>
        <v>X</v>
      </c>
      <c r="AE173" s="10" t="str">
        <f aca="false">IF(AD173="X","X",IF($AH173=AE$4,"X","-"))</f>
        <v>X</v>
      </c>
      <c r="AF173" s="38"/>
      <c r="AG173" s="10" t="s">
        <v>25</v>
      </c>
      <c r="AH173" s="110" t="s">
        <v>25</v>
      </c>
      <c r="AI173" s="38"/>
      <c r="AJ173" s="13" t="str">
        <f aca="false">IF(ISERROR(FIND("/",R173)),R173,LEFT(R173,FIND(CHAR(1),SUBSTITUTE(R173,"/",CHAR(1),LEN(R173)-LEN(SUBSTITUTE(R173,"/",""))))-1))</f>
        <v>/rsm:CrossIndustryInvoice/rsm:SupplyChainTradeTransaction/ram:ApplicableHeaderTradeSettlement/ram:SpecifiedTradeSettlementPaymentMeans/ram:PayeePartyCreditorFinancialAccount</v>
      </c>
      <c r="AK173" s="13" t="str">
        <f aca="false">IF(ISERROR(FIND("/",R173)),R173,MID(R173, FIND(CHAR(1),SUBSTITUTE(R173,"/",CHAR(1), LEN(R173)-LEN(SUBSTITUTE(R173,"/","")))), LEN(R173)))</f>
        <v>/ram:IBANID</v>
      </c>
      <c r="AL173" s="14" t="n">
        <f aca="false">COUNTIFS(R$4:R173,AJ173)</f>
        <v>1</v>
      </c>
      <c r="AM173" s="1"/>
      <c r="AN173" s="277" t="str">
        <f aca="false">D173</f>
        <v>SCT_HTS</v>
      </c>
      <c r="AO173" s="278" t="str">
        <f aca="false">E173</f>
        <v>BT-84</v>
      </c>
      <c r="AP173" s="279" t="str">
        <f aca="false">IF(F173="","",F173)</f>
        <v>BT-84</v>
      </c>
      <c r="AQ173" s="99" t="n">
        <f aca="false">LEN(BB173)-LEN(SUBSTITUTE(BB173,"/",""))-1</f>
        <v>5</v>
      </c>
      <c r="AR173" s="99" t="str">
        <f aca="false">H173</f>
        <v>1..1</v>
      </c>
      <c r="AS173" s="97" t="s">
        <v>3911</v>
      </c>
      <c r="AT173" s="97" t="s">
        <v>3912</v>
      </c>
      <c r="AU173" s="98" t="s">
        <v>3913</v>
      </c>
      <c r="AV173" s="98"/>
      <c r="AW173" s="98" t="s">
        <v>6565</v>
      </c>
      <c r="AX173" s="97" t="s">
        <v>2190</v>
      </c>
      <c r="AY173" s="99" t="str">
        <f aca="false">O173</f>
        <v>0..1</v>
      </c>
      <c r="AZ173" s="100" t="str">
        <f aca="false">P173</f>
        <v>0..1</v>
      </c>
      <c r="BA173" s="54" t="str">
        <f aca="false">Q173</f>
        <v>/rsm:CrossIndustryInvoice
/rsm:SupplyChainTradeTransaction
/ram:ApplicableHeaderTradeSettlement
/ram:SpecifiedTradeSettlementPaymentMeans
/ram:PayeePartyCreditorFinancialAccount
/ram:IBANID</v>
      </c>
      <c r="BB173" s="109" t="str">
        <f aca="false">R173</f>
        <v>/rsm:CrossIndustryInvoice/rsm:SupplyChainTradeTransaction/ram:ApplicableHeaderTradeSettlement/ram:SpecifiedTradeSettlementPaymentMeans/ram:PayeePartyCreditorFinancialAccount/ram:IBANID</v>
      </c>
      <c r="BC173" s="99" t="str">
        <f aca="false">IF(S173="","",S173)</f>
        <v>I</v>
      </c>
      <c r="BD173" s="10" t="str">
        <f aca="false">IF(T173="","",T173)</f>
        <v>E</v>
      </c>
      <c r="BE173" s="99" t="str">
        <f aca="false">IF(U173="","",U173)</f>
        <v>0..1</v>
      </c>
      <c r="BF173" s="99" t="str">
        <f aca="false">IF(V173="","",V173)</f>
        <v>CAR-2, SEM-2</v>
      </c>
      <c r="BG173" s="315" t="str">
        <f aca="false">IF(W173="","",W173)</f>
        <v>Use IBANID if applicable, ProprietaryID else</v>
      </c>
      <c r="BH173" s="6"/>
      <c r="BI173" s="10" t="str">
        <f aca="false">Y173</f>
        <v>-</v>
      </c>
      <c r="BJ173" s="10" t="str">
        <f aca="false">Z173</f>
        <v>X</v>
      </c>
      <c r="BK173" s="10" t="str">
        <f aca="false">AA173</f>
        <v>X</v>
      </c>
      <c r="BL173" s="10" t="str">
        <f aca="false">AB173</f>
        <v>X</v>
      </c>
      <c r="BM173" s="10" t="str">
        <f aca="false">AC173</f>
        <v>X</v>
      </c>
      <c r="BN173" s="10" t="str">
        <f aca="false">AD173</f>
        <v>X</v>
      </c>
      <c r="BO173" s="10" t="str">
        <f aca="false">AE173</f>
        <v>X</v>
      </c>
      <c r="BP173" s="6"/>
      <c r="BQ173" s="10" t="str">
        <f aca="false">AG173</f>
        <v>BASIC WL</v>
      </c>
      <c r="BR173" s="10" t="str">
        <f aca="false">AH173</f>
        <v>BASIC WL</v>
      </c>
      <c r="BS173" s="47"/>
      <c r="BT173" s="49" t="s">
        <v>6862</v>
      </c>
    </row>
    <row r="174" s="53" customFormat="true" ht="114" hidden="false" customHeight="false" outlineLevel="0" collapsed="false">
      <c r="A174" s="58" t="str">
        <f aca="false">IF(OR(T174="E",T174="A"),"YES","NO")</f>
        <v>NO</v>
      </c>
      <c r="B174" s="58"/>
      <c r="C174" s="58"/>
      <c r="D174" s="277" t="s">
        <v>6235</v>
      </c>
      <c r="E174" s="278" t="s">
        <v>3920</v>
      </c>
      <c r="F174" s="279"/>
      <c r="G174" s="99" t="n">
        <f aca="false">LEN(R174)-LEN(SUBSTITUTE(R174,"/",""))-1</f>
        <v>5</v>
      </c>
      <c r="H174" s="99" t="s">
        <v>95</v>
      </c>
      <c r="I174" s="139" t="s">
        <v>3921</v>
      </c>
      <c r="J174" s="97"/>
      <c r="K174" s="98" t="s">
        <v>3922</v>
      </c>
      <c r="L174" s="98"/>
      <c r="M174" s="98" t="s">
        <v>3910</v>
      </c>
      <c r="N174" s="97" t="s">
        <v>137</v>
      </c>
      <c r="O174" s="99" t="s">
        <v>95</v>
      </c>
      <c r="P174" s="100" t="str">
        <f aca="false">O174</f>
        <v>0..1</v>
      </c>
      <c r="Q174" s="54" t="s">
        <v>6567</v>
      </c>
      <c r="R174" s="109" t="s">
        <v>3923</v>
      </c>
      <c r="S174" s="99"/>
      <c r="T174" s="10" t="str">
        <f aca="false">IF($E174="","",IF(ISERROR(SEARCH("@",$R174)),IF(LEFT($E174,4)="BG-X","EG",IF(LEFT($E174,2)="BG","G",IF(LEFT($E174,4)="BT-X",IF(LEN($E174)-LEN(SUBSTITUTE($E174,"-",))&gt;2,"","E"),IF(LEN($E174)-LEN(SUBSTITUTE($E174,"-",))&gt;1,"","E")))),"A"))</f>
        <v/>
      </c>
      <c r="U174" s="99" t="s">
        <v>95</v>
      </c>
      <c r="V174" s="99" t="s">
        <v>3909</v>
      </c>
      <c r="W174" s="315" t="s">
        <v>3910</v>
      </c>
      <c r="X174" s="38"/>
      <c r="Y174" s="10" t="str">
        <f aca="false">IF(AH174=Y$4,"X","-")</f>
        <v>-</v>
      </c>
      <c r="Z174" s="10" t="str">
        <f aca="false">IF(Y174="X","X",IF($AH174=Z$4,"X","-"))</f>
        <v>X</v>
      </c>
      <c r="AA174" s="10" t="str">
        <f aca="false">IF(Z174="X","X",IF($AH174=AA$4,"X","-"))</f>
        <v>X</v>
      </c>
      <c r="AB174" s="10" t="str">
        <f aca="false">IF(AA174="X","X",IF($AH174=AB$4,"X","-"))</f>
        <v>X</v>
      </c>
      <c r="AC174" s="10" t="str">
        <f aca="false">IF(AB174="X","X",IF($AH174=AC$4,"X","-"))</f>
        <v>X</v>
      </c>
      <c r="AD174" s="10" t="str">
        <f aca="false">IF(AC174="X","X",IF($AH174=AD$4,"X","-"))</f>
        <v>X</v>
      </c>
      <c r="AE174" s="10" t="str">
        <f aca="false">IF(AD174="X","X",IF($AH174=AE$4,"X","-"))</f>
        <v>X</v>
      </c>
      <c r="AF174" s="38"/>
      <c r="AG174" s="10" t="s">
        <v>25</v>
      </c>
      <c r="AH174" s="110" t="s">
        <v>25</v>
      </c>
      <c r="AI174" s="38"/>
      <c r="AJ174" s="13" t="str">
        <f aca="false">IF(ISERROR(FIND("/",R174)),R174,LEFT(R174,FIND(CHAR(1),SUBSTITUTE(R174,"/",CHAR(1),LEN(R174)-LEN(SUBSTITUTE(R174,"/",""))))-1))</f>
        <v>/rsm:CrossIndustryInvoice/rsm:SupplyChainTradeTransaction/ram:ApplicableHeaderTradeSettlement/ram:SpecifiedTradeSettlementPaymentMeans/ram:PayeePartyCreditorFinancialAccount</v>
      </c>
      <c r="AK174" s="13" t="str">
        <f aca="false">IF(ISERROR(FIND("/",R174)),R174,MID(R174, FIND(CHAR(1),SUBSTITUTE(R174,"/",CHAR(1), LEN(R174)-LEN(SUBSTITUTE(R174,"/","")))), LEN(R174)))</f>
        <v>/ram:ProprietaryID</v>
      </c>
      <c r="AL174" s="14" t="n">
        <f aca="false">COUNTIFS(R$4:R174,AJ174)</f>
        <v>1</v>
      </c>
      <c r="AM174" s="1"/>
      <c r="AN174" s="277" t="str">
        <f aca="false">D174</f>
        <v>SCT_HTS</v>
      </c>
      <c r="AO174" s="278" t="str">
        <f aca="false">E174</f>
        <v>BT-84-0</v>
      </c>
      <c r="AP174" s="279" t="str">
        <f aca="false">IF(F174="","",F174)</f>
        <v/>
      </c>
      <c r="AQ174" s="99" t="n">
        <f aca="false">LEN(BB174)-LEN(SUBSTITUTE(BB174,"/",""))-1</f>
        <v>5</v>
      </c>
      <c r="AR174" s="99" t="str">
        <f aca="false">H174</f>
        <v>0..1</v>
      </c>
      <c r="AS174" s="139"/>
      <c r="AT174" s="97"/>
      <c r="AU174" s="98" t="s">
        <v>3925</v>
      </c>
      <c r="AV174" s="98"/>
      <c r="AW174" s="98"/>
      <c r="AX174" s="97" t="s">
        <v>2190</v>
      </c>
      <c r="AY174" s="99" t="str">
        <f aca="false">O174</f>
        <v>0..1</v>
      </c>
      <c r="AZ174" s="100" t="str">
        <f aca="false">P174</f>
        <v>0..1</v>
      </c>
      <c r="BA174" s="54" t="str">
        <f aca="false">Q174</f>
        <v>/rsm:CrossIndustryInvoice
/rsm:SupplyChainTradeTransaction
/ram:ApplicableHeaderTradeSettlement
/ram:SpecifiedTradeSettlementPaymentMeans
/ram:PayeePartyCreditorFinancialAccount
/ram:ProprietaryID</v>
      </c>
      <c r="BB174" s="109" t="str">
        <f aca="false">R174</f>
        <v>/rsm:CrossIndustryInvoice/rsm:SupplyChainTradeTransaction/ram:ApplicableHeaderTradeSettlement/ram:SpecifiedTradeSettlementPaymentMeans/ram:PayeePartyCreditorFinancialAccount/ram:ProprietaryID</v>
      </c>
      <c r="BC174" s="99" t="str">
        <f aca="false">IF(S174="","",S174)</f>
        <v/>
      </c>
      <c r="BD174" s="10" t="str">
        <f aca="false">IF(T174="","",T174)</f>
        <v/>
      </c>
      <c r="BE174" s="99" t="str">
        <f aca="false">IF(U174="","",U174)</f>
        <v>0..1</v>
      </c>
      <c r="BF174" s="99" t="str">
        <f aca="false">IF(V174="","",V174)</f>
        <v>CAR-2, SEM-2</v>
      </c>
      <c r="BG174" s="315" t="str">
        <f aca="false">IF(W174="","",W174)</f>
        <v>Use IBANID if applicable, ProprietaryID else</v>
      </c>
      <c r="BH174" s="6"/>
      <c r="BI174" s="10" t="str">
        <f aca="false">Y174</f>
        <v>-</v>
      </c>
      <c r="BJ174" s="10" t="str">
        <f aca="false">Z174</f>
        <v>X</v>
      </c>
      <c r="BK174" s="10" t="str">
        <f aca="false">AA174</f>
        <v>X</v>
      </c>
      <c r="BL174" s="10" t="str">
        <f aca="false">AB174</f>
        <v>X</v>
      </c>
      <c r="BM174" s="10" t="str">
        <f aca="false">AC174</f>
        <v>X</v>
      </c>
      <c r="BN174" s="10" t="str">
        <f aca="false">AD174</f>
        <v>X</v>
      </c>
      <c r="BO174" s="10" t="str">
        <f aca="false">AE174</f>
        <v>X</v>
      </c>
      <c r="BP174" s="6"/>
      <c r="BQ174" s="10" t="str">
        <f aca="false">AG174</f>
        <v>BASIC WL</v>
      </c>
      <c r="BR174" s="10" t="str">
        <f aca="false">AH174</f>
        <v>BASIC WL</v>
      </c>
      <c r="BS174" s="47"/>
      <c r="BT174" s="49" t="s">
        <v>6862</v>
      </c>
    </row>
    <row r="175" s="53" customFormat="true" ht="85.5" hidden="false" customHeight="false" outlineLevel="0" collapsed="false">
      <c r="A175" s="58" t="str">
        <f aca="false">IF(OR(T175="E",T175="A"),"YES","NO")</f>
        <v>NO</v>
      </c>
      <c r="B175" s="58"/>
      <c r="C175" s="58"/>
      <c r="D175" s="274" t="s">
        <v>6235</v>
      </c>
      <c r="E175" s="275" t="s">
        <v>3942</v>
      </c>
      <c r="F175" s="276" t="s">
        <v>3942</v>
      </c>
      <c r="G175" s="135" t="n">
        <f aca="false">LEN(R175)-LEN(SUBSTITUTE(R175,"/",""))-1</f>
        <v>3</v>
      </c>
      <c r="H175" s="135" t="s">
        <v>274</v>
      </c>
      <c r="I175" s="130" t="s">
        <v>3943</v>
      </c>
      <c r="J175" s="130" t="s">
        <v>3944</v>
      </c>
      <c r="K175" s="131"/>
      <c r="L175" s="131"/>
      <c r="M175" s="131" t="s">
        <v>6572</v>
      </c>
      <c r="N175" s="130"/>
      <c r="O175" s="282" t="s">
        <v>274</v>
      </c>
      <c r="P175" s="283" t="str">
        <f aca="false">O175</f>
        <v>1..n</v>
      </c>
      <c r="Q175" s="284" t="s">
        <v>6573</v>
      </c>
      <c r="R175" s="285" t="s">
        <v>3945</v>
      </c>
      <c r="S175" s="282"/>
      <c r="T175" s="234" t="str">
        <f aca="false">IF($E175="","",IF(ISERROR(SEARCH("@",$R175)),IF(LEFT($E175,4)="BG-X","EG",IF(LEFT($E175,2)="BG","G",IF(LEFT($E175,4)="BT-X",IF(LEN($E175)-LEN(SUBSTITUTE($E175,"-",))&gt;2,"","E"),IF(LEN($E175)-LEN(SUBSTITUTE($E175,"-",))&gt;1,"","E")))),"A"))</f>
        <v>G</v>
      </c>
      <c r="U175" s="282" t="s">
        <v>112</v>
      </c>
      <c r="V175" s="282" t="s">
        <v>177</v>
      </c>
      <c r="W175" s="370"/>
      <c r="X175" s="38"/>
      <c r="Y175" s="234" t="str">
        <f aca="false">IF(AH175=Y$4,"X","-")</f>
        <v>-</v>
      </c>
      <c r="Z175" s="234" t="str">
        <f aca="false">IF(Y175="X","X",IF($AH175=Z$4,"X","-"))</f>
        <v>X</v>
      </c>
      <c r="AA175" s="234" t="str">
        <f aca="false">IF(Z175="X","X",IF($AH175=AA$4,"X","-"))</f>
        <v>X</v>
      </c>
      <c r="AB175" s="234" t="str">
        <f aca="false">IF(AA175="X","X",IF($AH175=AB$4,"X","-"))</f>
        <v>X</v>
      </c>
      <c r="AC175" s="234" t="str">
        <f aca="false">IF(AB175="X","X",IF($AH175=AC$4,"X","-"))</f>
        <v>X</v>
      </c>
      <c r="AD175" s="234" t="str">
        <f aca="false">IF(AC175="X","X",IF($AH175=AD$4,"X","-"))</f>
        <v>X</v>
      </c>
      <c r="AE175" s="234" t="str">
        <f aca="false">IF(AD175="X","X",IF($AH175=AE$4,"X","-"))</f>
        <v>X</v>
      </c>
      <c r="AF175" s="38"/>
      <c r="AG175" s="234" t="s">
        <v>25</v>
      </c>
      <c r="AH175" s="234" t="s">
        <v>25</v>
      </c>
      <c r="AI175" s="38"/>
      <c r="AJ175" s="13" t="str">
        <f aca="false">IF(ISERROR(FIND("/",R175)),R175,LEFT(R175,FIND(CHAR(1),SUBSTITUTE(R175,"/",CHAR(1),LEN(R175)-LEN(SUBSTITUTE(R175,"/",""))))-1))</f>
        <v>/rsm:CrossIndustryInvoice/rsm:SupplyChainTradeTransaction/ram:ApplicableHeaderTradeSettlement</v>
      </c>
      <c r="AK175" s="13" t="str">
        <f aca="false">IF(ISERROR(FIND("/",R175)),R175,MID(R175, FIND(CHAR(1),SUBSTITUTE(R175,"/",CHAR(1), LEN(R175)-LEN(SUBSTITUTE(R175,"/","")))), LEN(R175)))</f>
        <v>/ram:ApplicableTradeTax</v>
      </c>
      <c r="AL175" s="14" t="n">
        <f aca="false">COUNTIFS(R$4:R175,AJ175)</f>
        <v>1</v>
      </c>
      <c r="AM175" s="1"/>
      <c r="AN175" s="274" t="str">
        <f aca="false">D175</f>
        <v>SCT_HTS</v>
      </c>
      <c r="AO175" s="275" t="str">
        <f aca="false">E175</f>
        <v>BG-23</v>
      </c>
      <c r="AP175" s="276" t="str">
        <f aca="false">IF(F175="","",F175)</f>
        <v>BG-23</v>
      </c>
      <c r="AQ175" s="135" t="n">
        <f aca="false">LEN(BB175)-LEN(SUBSTITUTE(BB175,"/",""))-1</f>
        <v>3</v>
      </c>
      <c r="AR175" s="135" t="str">
        <f aca="false">H175</f>
        <v>1..n</v>
      </c>
      <c r="AS175" s="130" t="s">
        <v>3946</v>
      </c>
      <c r="AT175" s="130" t="s">
        <v>3947</v>
      </c>
      <c r="AU175" s="131"/>
      <c r="AV175" s="131"/>
      <c r="AW175" s="131" t="s">
        <v>6574</v>
      </c>
      <c r="AX175" s="130"/>
      <c r="AY175" s="282" t="str">
        <f aca="false">O175</f>
        <v>1..n</v>
      </c>
      <c r="AZ175" s="283" t="str">
        <f aca="false">P175</f>
        <v>1..n</v>
      </c>
      <c r="BA175" s="284" t="str">
        <f aca="false">Q175</f>
        <v>/rsm:CrossIndustryInvoice
/rsm:SupplyChainTradeTransaction
/ram:ApplicableHeaderTradeSettlement
/ram:ApplicableTradeTax</v>
      </c>
      <c r="BB175" s="285" t="str">
        <f aca="false">R175</f>
        <v>/rsm:CrossIndustryInvoice/rsm:SupplyChainTradeTransaction/ram:ApplicableHeaderTradeSettlement/ram:ApplicableTradeTax</v>
      </c>
      <c r="BC175" s="282" t="str">
        <f aca="false">IF(S175="","",S175)</f>
        <v/>
      </c>
      <c r="BD175" s="234" t="str">
        <f aca="false">IF(T175="","",T175)</f>
        <v>G</v>
      </c>
      <c r="BE175" s="282" t="str">
        <f aca="false">IF(U175="","",U175)</f>
        <v>0..n</v>
      </c>
      <c r="BF175" s="282" t="str">
        <f aca="false">IF(V175="","",V175)</f>
        <v>CAR-2</v>
      </c>
      <c r="BG175" s="370" t="str">
        <f aca="false">IF(W175="","",W175)</f>
        <v/>
      </c>
      <c r="BH175" s="6"/>
      <c r="BI175" s="234" t="str">
        <f aca="false">Y175</f>
        <v>-</v>
      </c>
      <c r="BJ175" s="234" t="str">
        <f aca="false">Z175</f>
        <v>X</v>
      </c>
      <c r="BK175" s="234" t="str">
        <f aca="false">AA175</f>
        <v>X</v>
      </c>
      <c r="BL175" s="234" t="str">
        <f aca="false">AB175</f>
        <v>X</v>
      </c>
      <c r="BM175" s="234" t="str">
        <f aca="false">AC175</f>
        <v>X</v>
      </c>
      <c r="BN175" s="234" t="str">
        <f aca="false">AD175</f>
        <v>X</v>
      </c>
      <c r="BO175" s="234" t="str">
        <f aca="false">AE175</f>
        <v>X</v>
      </c>
      <c r="BP175" s="6"/>
      <c r="BQ175" s="234" t="str">
        <f aca="false">AG175</f>
        <v>BASIC WL</v>
      </c>
      <c r="BR175" s="234" t="str">
        <f aca="false">AH175</f>
        <v>BASIC WL</v>
      </c>
      <c r="BS175" s="47"/>
      <c r="BT175" s="49" t="s">
        <v>6862</v>
      </c>
    </row>
    <row r="176" s="53" customFormat="true" ht="127.5" hidden="false" customHeight="false" outlineLevel="0" collapsed="false">
      <c r="A176" s="58" t="str">
        <f aca="false">IF(OR(T176="E",T176="A"),"YES","NO")</f>
        <v>YES</v>
      </c>
      <c r="B176" s="58"/>
      <c r="C176" s="58"/>
      <c r="D176" s="277" t="s">
        <v>6235</v>
      </c>
      <c r="E176" s="278" t="s">
        <v>3948</v>
      </c>
      <c r="F176" s="279" t="s">
        <v>3948</v>
      </c>
      <c r="G176" s="99" t="n">
        <f aca="false">LEN(R176)-LEN(SUBSTITUTE(R176,"/",""))-1</f>
        <v>4</v>
      </c>
      <c r="H176" s="99" t="s">
        <v>88</v>
      </c>
      <c r="I176" s="97" t="s">
        <v>3949</v>
      </c>
      <c r="J176" s="97" t="s">
        <v>3950</v>
      </c>
      <c r="K176" s="98" t="s">
        <v>3951</v>
      </c>
      <c r="L176" s="98"/>
      <c r="M176" s="98" t="s">
        <v>6575</v>
      </c>
      <c r="N176" s="97" t="s">
        <v>856</v>
      </c>
      <c r="O176" s="99" t="s">
        <v>88</v>
      </c>
      <c r="P176" s="100" t="str">
        <f aca="false">O176</f>
        <v>1..1</v>
      </c>
      <c r="Q176" s="54" t="s">
        <v>6576</v>
      </c>
      <c r="R176" s="109" t="s">
        <v>3953</v>
      </c>
      <c r="S176" s="99" t="s">
        <v>858</v>
      </c>
      <c r="T176" s="10" t="str">
        <f aca="false">IF($E176="","",IF(ISERROR(SEARCH("@",$R176)),IF(LEFT($E176,4)="BG-X","EG",IF(LEFT($E176,2)="BG","G",IF(LEFT($E176,4)="BT-X",IF(LEN($E176)-LEN(SUBSTITUTE($E176,"-",))&gt;2,"","E"),IF(LEN($E176)-LEN(SUBSTITUTE($E176,"-",))&gt;1,"","E")))),"A"))</f>
        <v>E</v>
      </c>
      <c r="U176" s="99" t="s">
        <v>112</v>
      </c>
      <c r="V176" s="99" t="s">
        <v>140</v>
      </c>
      <c r="W176" s="315"/>
      <c r="X176" s="38"/>
      <c r="Y176" s="10" t="str">
        <f aca="false">IF(AH176=Y$4,"X","-")</f>
        <v>-</v>
      </c>
      <c r="Z176" s="10" t="str">
        <f aca="false">IF(Y176="X","X",IF($AH176=Z$4,"X","-"))</f>
        <v>X</v>
      </c>
      <c r="AA176" s="10" t="str">
        <f aca="false">IF(Z176="X","X",IF($AH176=AA$4,"X","-"))</f>
        <v>X</v>
      </c>
      <c r="AB176" s="10" t="str">
        <f aca="false">IF(AA176="X","X",IF($AH176=AB$4,"X","-"))</f>
        <v>X</v>
      </c>
      <c r="AC176" s="10" t="str">
        <f aca="false">IF(AB176="X","X",IF($AH176=AC$4,"X","-"))</f>
        <v>X</v>
      </c>
      <c r="AD176" s="10" t="str">
        <f aca="false">IF(AC176="X","X",IF($AH176=AD$4,"X","-"))</f>
        <v>X</v>
      </c>
      <c r="AE176" s="10" t="str">
        <f aca="false">IF(AD176="X","X",IF($AH176=AE$4,"X","-"))</f>
        <v>X</v>
      </c>
      <c r="AF176" s="38"/>
      <c r="AG176" s="10" t="s">
        <v>25</v>
      </c>
      <c r="AH176" s="110" t="s">
        <v>25</v>
      </c>
      <c r="AI176" s="38"/>
      <c r="AJ176" s="13" t="str">
        <f aca="false">IF(ISERROR(FIND("/",R176)),R176,LEFT(R176,FIND(CHAR(1),SUBSTITUTE(R176,"/",CHAR(1),LEN(R176)-LEN(SUBSTITUTE(R176,"/",""))))-1))</f>
        <v>/rsm:CrossIndustryInvoice/rsm:SupplyChainTradeTransaction/ram:ApplicableHeaderTradeSettlement/ram:ApplicableTradeTax</v>
      </c>
      <c r="AK176" s="13" t="str">
        <f aca="false">IF(ISERROR(FIND("/",R176)),R176,MID(R176, FIND(CHAR(1),SUBSTITUTE(R176,"/",CHAR(1), LEN(R176)-LEN(SUBSTITUTE(R176,"/","")))), LEN(R176)))</f>
        <v>/ram:CalculatedAmount</v>
      </c>
      <c r="AL176" s="14" t="n">
        <f aca="false">COUNTIFS(R$4:R176,AJ176)</f>
        <v>1</v>
      </c>
      <c r="AM176" s="1"/>
      <c r="AN176" s="277" t="str">
        <f aca="false">D176</f>
        <v>SCT_HTS</v>
      </c>
      <c r="AO176" s="278" t="str">
        <f aca="false">E176</f>
        <v>BT-117</v>
      </c>
      <c r="AP176" s="279" t="str">
        <f aca="false">IF(F176="","",F176)</f>
        <v>BT-117</v>
      </c>
      <c r="AQ176" s="99" t="n">
        <f aca="false">LEN(BB176)-LEN(SUBSTITUTE(BB176,"/",""))-1</f>
        <v>4</v>
      </c>
      <c r="AR176" s="99" t="str">
        <f aca="false">H176</f>
        <v>1..1</v>
      </c>
      <c r="AS176" s="97" t="s">
        <v>3954</v>
      </c>
      <c r="AT176" s="97" t="s">
        <v>3955</v>
      </c>
      <c r="AU176" s="98" t="s">
        <v>3956</v>
      </c>
      <c r="AV176" s="98"/>
      <c r="AW176" s="98" t="s">
        <v>6886</v>
      </c>
      <c r="AX176" s="97" t="s">
        <v>5229</v>
      </c>
      <c r="AY176" s="99" t="str">
        <f aca="false">O176</f>
        <v>1..1</v>
      </c>
      <c r="AZ176" s="100" t="str">
        <f aca="false">P176</f>
        <v>1..1</v>
      </c>
      <c r="BA176" s="54" t="str">
        <f aca="false">Q176</f>
        <v>/rsm:CrossIndustryInvoice
/rsm:SupplyChainTradeTransaction
/ram:ApplicableHeaderTradeSettlement
/ram:ApplicableTradeTax
/ram:CalculatedAmount</v>
      </c>
      <c r="BB176" s="109" t="str">
        <f aca="false">R176</f>
        <v>/rsm:CrossIndustryInvoice/rsm:SupplyChainTradeTransaction/ram:ApplicableHeaderTradeSettlement/ram:ApplicableTradeTax/ram:CalculatedAmount</v>
      </c>
      <c r="BC176" s="99" t="str">
        <f aca="false">IF(S176="","",S176)</f>
        <v>A</v>
      </c>
      <c r="BD176" s="10" t="str">
        <f aca="false">IF(T176="","",T176)</f>
        <v>E</v>
      </c>
      <c r="BE176" s="99" t="str">
        <f aca="false">IF(U176="","",U176)</f>
        <v>0..n</v>
      </c>
      <c r="BF176" s="99" t="str">
        <f aca="false">IF(V176="","",V176)</f>
        <v>CAR-2, CAR-3</v>
      </c>
      <c r="BG176" s="315" t="str">
        <f aca="false">IF(W176="","",W176)</f>
        <v/>
      </c>
      <c r="BH176" s="6"/>
      <c r="BI176" s="10" t="str">
        <f aca="false">Y176</f>
        <v>-</v>
      </c>
      <c r="BJ176" s="10" t="str">
        <f aca="false">Z176</f>
        <v>X</v>
      </c>
      <c r="BK176" s="10" t="str">
        <f aca="false">AA176</f>
        <v>X</v>
      </c>
      <c r="BL176" s="10" t="str">
        <f aca="false">AB176</f>
        <v>X</v>
      </c>
      <c r="BM176" s="10" t="str">
        <f aca="false">AC176</f>
        <v>X</v>
      </c>
      <c r="BN176" s="10" t="str">
        <f aca="false">AD176</f>
        <v>X</v>
      </c>
      <c r="BO176" s="10" t="str">
        <f aca="false">AE176</f>
        <v>X</v>
      </c>
      <c r="BP176" s="6"/>
      <c r="BQ176" s="10" t="str">
        <f aca="false">AG176</f>
        <v>BASIC WL</v>
      </c>
      <c r="BR176" s="10" t="str">
        <f aca="false">AH176</f>
        <v>BASIC WL</v>
      </c>
      <c r="BS176" s="47"/>
      <c r="BT176" s="49" t="s">
        <v>6862</v>
      </c>
    </row>
    <row r="177" s="53" customFormat="true" ht="85.5" hidden="false" customHeight="false" outlineLevel="0" collapsed="false">
      <c r="A177" s="58" t="str">
        <f aca="false">IF(OR(T177="E",T177="A"),"YES","NO")</f>
        <v>NO</v>
      </c>
      <c r="B177" s="58"/>
      <c r="C177" s="58"/>
      <c r="D177" s="277" t="s">
        <v>6235</v>
      </c>
      <c r="E177" s="278" t="s">
        <v>3958</v>
      </c>
      <c r="F177" s="279"/>
      <c r="G177" s="99" t="n">
        <f aca="false">LEN(R177)-LEN(SUBSTITUTE(R177,"/",""))-1</f>
        <v>4</v>
      </c>
      <c r="H177" s="99" t="s">
        <v>88</v>
      </c>
      <c r="I177" s="139" t="s">
        <v>6887</v>
      </c>
      <c r="J177" s="97" t="s">
        <v>874</v>
      </c>
      <c r="K177" s="98" t="s">
        <v>6888</v>
      </c>
      <c r="L177" s="98"/>
      <c r="M177" s="98" t="s">
        <v>1334</v>
      </c>
      <c r="N177" s="97" t="s">
        <v>358</v>
      </c>
      <c r="O177" s="99" t="s">
        <v>88</v>
      </c>
      <c r="P177" s="100" t="str">
        <f aca="false">O177</f>
        <v>1..1</v>
      </c>
      <c r="Q177" s="54" t="s">
        <v>6579</v>
      </c>
      <c r="R177" s="109" t="s">
        <v>3960</v>
      </c>
      <c r="S177" s="99" t="s">
        <v>176</v>
      </c>
      <c r="T177" s="10" t="str">
        <f aca="false">IF($E177="","",IF(ISERROR(SEARCH("@",$R177)),IF(LEFT($E177,4)="BG-X","EG",IF(LEFT($E177,2)="BG","G",IF(LEFT($E177,4)="BT-X",IF(LEN($E177)-LEN(SUBSTITUTE($E177,"-",))&gt;2,"","E"),IF(LEN($E177)-LEN(SUBSTITUTE($E177,"-",))&gt;1,"","E")))),"A"))</f>
        <v/>
      </c>
      <c r="U177" s="99" t="s">
        <v>95</v>
      </c>
      <c r="V177" s="99"/>
      <c r="W177" s="315" t="s">
        <v>1334</v>
      </c>
      <c r="X177" s="38"/>
      <c r="Y177" s="10" t="str">
        <f aca="false">IF(AH177=Y$4,"X","-")</f>
        <v>-</v>
      </c>
      <c r="Z177" s="10" t="str">
        <f aca="false">IF(Y177="X","X",IF($AH177=Z$4,"X","-"))</f>
        <v>X</v>
      </c>
      <c r="AA177" s="10" t="str">
        <f aca="false">IF(Z177="X","X",IF($AH177=AA$4,"X","-"))</f>
        <v>X</v>
      </c>
      <c r="AB177" s="10" t="str">
        <f aca="false">IF(AA177="X","X",IF($AH177=AB$4,"X","-"))</f>
        <v>X</v>
      </c>
      <c r="AC177" s="10" t="str">
        <f aca="false">IF(AB177="X","X",IF($AH177=AC$4,"X","-"))</f>
        <v>X</v>
      </c>
      <c r="AD177" s="10" t="str">
        <f aca="false">IF(AC177="X","X",IF($AH177=AD$4,"X","-"))</f>
        <v>X</v>
      </c>
      <c r="AE177" s="10" t="str">
        <f aca="false">IF(AD177="X","X",IF($AH177=AE$4,"X","-"))</f>
        <v>X</v>
      </c>
      <c r="AF177" s="38"/>
      <c r="AG177" s="10" t="s">
        <v>25</v>
      </c>
      <c r="AH177" s="110" t="s">
        <v>25</v>
      </c>
      <c r="AI177" s="38"/>
      <c r="AJ177" s="13" t="str">
        <f aca="false">IF(ISERROR(FIND("/",R177)),R177,LEFT(R177,FIND(CHAR(1),SUBSTITUTE(R177,"/",CHAR(1),LEN(R177)-LEN(SUBSTITUTE(R177,"/",""))))-1))</f>
        <v>/rsm:CrossIndustryInvoice/rsm:SupplyChainTradeTransaction/ram:ApplicableHeaderTradeSettlement/ram:ApplicableTradeTax</v>
      </c>
      <c r="AK177" s="13" t="str">
        <f aca="false">IF(ISERROR(FIND("/",R177)),R177,MID(R177, FIND(CHAR(1),SUBSTITUTE(R177,"/",CHAR(1), LEN(R177)-LEN(SUBSTITUTE(R177,"/","")))), LEN(R177)))</f>
        <v>/ram:TypeCode</v>
      </c>
      <c r="AL177" s="14" t="n">
        <f aca="false">COUNTIFS(R$4:R177,AJ177)</f>
        <v>1</v>
      </c>
      <c r="AM177" s="1"/>
      <c r="AN177" s="277" t="str">
        <f aca="false">D177</f>
        <v>SCT_HTS</v>
      </c>
      <c r="AO177" s="278" t="str">
        <f aca="false">E177</f>
        <v>BT-118-0</v>
      </c>
      <c r="AP177" s="279" t="str">
        <f aca="false">IF(F177="","",F177)</f>
        <v/>
      </c>
      <c r="AQ177" s="99" t="n">
        <f aca="false">LEN(BB177)-LEN(SUBSTITUTE(BB177,"/",""))-1</f>
        <v>4</v>
      </c>
      <c r="AR177" s="99" t="str">
        <f aca="false">H177</f>
        <v>1..1</v>
      </c>
      <c r="AS177" s="139" t="s">
        <v>877</v>
      </c>
      <c r="AT177" s="97" t="s">
        <v>874</v>
      </c>
      <c r="AU177" s="98" t="s">
        <v>6889</v>
      </c>
      <c r="AV177" s="98"/>
      <c r="AW177" s="98" t="s">
        <v>1335</v>
      </c>
      <c r="AX177" s="97"/>
      <c r="AY177" s="99" t="str">
        <f aca="false">O177</f>
        <v>1..1</v>
      </c>
      <c r="AZ177" s="100" t="str">
        <f aca="false">P177</f>
        <v>1..1</v>
      </c>
      <c r="BA177" s="54" t="str">
        <f aca="false">Q177</f>
        <v>/rsm:CrossIndustryInvoice
/rsm:SupplyChainTradeTransaction
/ram:ApplicableHeaderTradeSettlement
/ram:ApplicableTradeTax
/ram:TypeCode</v>
      </c>
      <c r="BB177" s="109" t="str">
        <f aca="false">R177</f>
        <v>/rsm:CrossIndustryInvoice/rsm:SupplyChainTradeTransaction/ram:ApplicableHeaderTradeSettlement/ram:ApplicableTradeTax/ram:TypeCode</v>
      </c>
      <c r="BC177" s="99" t="str">
        <f aca="false">IF(S177="","",S177)</f>
        <v>C</v>
      </c>
      <c r="BD177" s="10" t="str">
        <f aca="false">IF(T177="","",T177)</f>
        <v/>
      </c>
      <c r="BE177" s="99" t="str">
        <f aca="false">IF(U177="","",U177)</f>
        <v>0..1</v>
      </c>
      <c r="BF177" s="99" t="str">
        <f aca="false">IF(V177="","",V177)</f>
        <v/>
      </c>
      <c r="BG177" s="315" t="str">
        <f aca="false">IF(W177="","",W177)</f>
        <v>Fixed value "VAT"</v>
      </c>
      <c r="BH177" s="6"/>
      <c r="BI177" s="10" t="str">
        <f aca="false">Y177</f>
        <v>-</v>
      </c>
      <c r="BJ177" s="10" t="str">
        <f aca="false">Z177</f>
        <v>X</v>
      </c>
      <c r="BK177" s="10" t="str">
        <f aca="false">AA177</f>
        <v>X</v>
      </c>
      <c r="BL177" s="10" t="str">
        <f aca="false">AB177</f>
        <v>X</v>
      </c>
      <c r="BM177" s="10" t="str">
        <f aca="false">AC177</f>
        <v>X</v>
      </c>
      <c r="BN177" s="10" t="str">
        <f aca="false">AD177</f>
        <v>X</v>
      </c>
      <c r="BO177" s="10" t="str">
        <f aca="false">AE177</f>
        <v>X</v>
      </c>
      <c r="BP177" s="6"/>
      <c r="BQ177" s="10" t="str">
        <f aca="false">AG177</f>
        <v>BASIC WL</v>
      </c>
      <c r="BR177" s="10" t="str">
        <f aca="false">AH177</f>
        <v>BASIC WL</v>
      </c>
      <c r="BS177" s="47"/>
      <c r="BT177" s="49" t="s">
        <v>6862</v>
      </c>
    </row>
    <row r="178" s="53" customFormat="true" ht="85.5" hidden="false" customHeight="false" outlineLevel="0" collapsed="false">
      <c r="A178" s="58" t="str">
        <f aca="false">IF(OR(T178="E",T178="A"),"YES","NO")</f>
        <v>YES</v>
      </c>
      <c r="B178" s="58"/>
      <c r="C178" s="58"/>
      <c r="D178" s="277" t="s">
        <v>6235</v>
      </c>
      <c r="E178" s="278" t="s">
        <v>3961</v>
      </c>
      <c r="F178" s="279" t="s">
        <v>3961</v>
      </c>
      <c r="G178" s="99" t="n">
        <f aca="false">LEN(R178)-LEN(SUBSTITUTE(R178,"/",""))-1</f>
        <v>4</v>
      </c>
      <c r="H178" s="99" t="s">
        <v>95</v>
      </c>
      <c r="I178" s="97" t="s">
        <v>867</v>
      </c>
      <c r="J178" s="97" t="s">
        <v>868</v>
      </c>
      <c r="K178" s="98" t="s">
        <v>3962</v>
      </c>
      <c r="L178" s="98" t="s">
        <v>3963</v>
      </c>
      <c r="M178" s="98"/>
      <c r="N178" s="97" t="s">
        <v>119</v>
      </c>
      <c r="O178" s="99" t="s">
        <v>95</v>
      </c>
      <c r="P178" s="100" t="str">
        <f aca="false">O178</f>
        <v>0..1</v>
      </c>
      <c r="Q178" s="54" t="s">
        <v>6581</v>
      </c>
      <c r="R178" s="109" t="s">
        <v>3964</v>
      </c>
      <c r="S178" s="99" t="s">
        <v>121</v>
      </c>
      <c r="T178" s="10" t="str">
        <f aca="false">IF($E178="","",IF(ISERROR(SEARCH("@",$R178)),IF(LEFT($E178,4)="BG-X","EG",IF(LEFT($E178,2)="BG","G",IF(LEFT($E178,4)="BT-X",IF(LEN($E178)-LEN(SUBSTITUTE($E178,"-",))&gt;2,"","E"),IF(LEN($E178)-LEN(SUBSTITUTE($E178,"-",))&gt;1,"","E")))),"A"))</f>
        <v>E</v>
      </c>
      <c r="U178" s="99" t="s">
        <v>95</v>
      </c>
      <c r="V178" s="99"/>
      <c r="W178" s="315"/>
      <c r="X178" s="38"/>
      <c r="Y178" s="10" t="str">
        <f aca="false">IF(AH178=Y$4,"X","-")</f>
        <v>-</v>
      </c>
      <c r="Z178" s="10" t="str">
        <f aca="false">IF(Y178="X","X",IF($AH178=Z$4,"X","-"))</f>
        <v>X</v>
      </c>
      <c r="AA178" s="10" t="str">
        <f aca="false">IF(Z178="X","X",IF($AH178=AA$4,"X","-"))</f>
        <v>X</v>
      </c>
      <c r="AB178" s="10" t="str">
        <f aca="false">IF(AA178="X","X",IF($AH178=AB$4,"X","-"))</f>
        <v>X</v>
      </c>
      <c r="AC178" s="10" t="str">
        <f aca="false">IF(AB178="X","X",IF($AH178=AC$4,"X","-"))</f>
        <v>X</v>
      </c>
      <c r="AD178" s="10" t="str">
        <f aca="false">IF(AC178="X","X",IF($AH178=AD$4,"X","-"))</f>
        <v>X</v>
      </c>
      <c r="AE178" s="10" t="str">
        <f aca="false">IF(AD178="X","X",IF($AH178=AE$4,"X","-"))</f>
        <v>X</v>
      </c>
      <c r="AF178" s="38"/>
      <c r="AG178" s="10" t="s">
        <v>25</v>
      </c>
      <c r="AH178" s="110" t="s">
        <v>25</v>
      </c>
      <c r="AI178" s="38"/>
      <c r="AJ178" s="13" t="str">
        <f aca="false">IF(ISERROR(FIND("/",R178)),R178,LEFT(R178,FIND(CHAR(1),SUBSTITUTE(R178,"/",CHAR(1),LEN(R178)-LEN(SUBSTITUTE(R178,"/",""))))-1))</f>
        <v>/rsm:CrossIndustryInvoice/rsm:SupplyChainTradeTransaction/ram:ApplicableHeaderTradeSettlement/ram:ApplicableTradeTax</v>
      </c>
      <c r="AK178" s="13" t="str">
        <f aca="false">IF(ISERROR(FIND("/",R178)),R178,MID(R178, FIND(CHAR(1),SUBSTITUTE(R178,"/",CHAR(1), LEN(R178)-LEN(SUBSTITUTE(R178,"/","")))), LEN(R178)))</f>
        <v>/ram:ExemptionReason</v>
      </c>
      <c r="AL178" s="14" t="n">
        <f aca="false">COUNTIFS(R$4:R178,AJ178)</f>
        <v>1</v>
      </c>
      <c r="AM178" s="1"/>
      <c r="AN178" s="277" t="str">
        <f aca="false">D178</f>
        <v>SCT_HTS</v>
      </c>
      <c r="AO178" s="278" t="str">
        <f aca="false">E178</f>
        <v>BT-120</v>
      </c>
      <c r="AP178" s="279" t="str">
        <f aca="false">IF(F178="","",F178)</f>
        <v>BT-120</v>
      </c>
      <c r="AQ178" s="99" t="n">
        <f aca="false">LEN(BB178)-LEN(SUBSTITUTE(BB178,"/",""))-1</f>
        <v>4</v>
      </c>
      <c r="AR178" s="99" t="str">
        <f aca="false">H178</f>
        <v>0..1</v>
      </c>
      <c r="AS178" s="97" t="s">
        <v>870</v>
      </c>
      <c r="AT178" s="97" t="s">
        <v>871</v>
      </c>
      <c r="AU178" s="98" t="s">
        <v>3965</v>
      </c>
      <c r="AV178" s="98" t="s">
        <v>3966</v>
      </c>
      <c r="AW178" s="98"/>
      <c r="AX178" s="97" t="s">
        <v>4647</v>
      </c>
      <c r="AY178" s="99" t="str">
        <f aca="false">O178</f>
        <v>0..1</v>
      </c>
      <c r="AZ178" s="100" t="str">
        <f aca="false">P178</f>
        <v>0..1</v>
      </c>
      <c r="BA178" s="54" t="str">
        <f aca="false">Q178</f>
        <v>/rsm:CrossIndustryInvoice
/rsm:SupplyChainTradeTransaction
/ram:ApplicableHeaderTradeSettlement
/ram:ApplicableTradeTax
/ram:ExemptionReason</v>
      </c>
      <c r="BB178" s="109" t="str">
        <f aca="false">R178</f>
        <v>/rsm:CrossIndustryInvoice/rsm:SupplyChainTradeTransaction/ram:ApplicableHeaderTradeSettlement/ram:ApplicableTradeTax/ram:ExemptionReason</v>
      </c>
      <c r="BC178" s="99" t="str">
        <f aca="false">IF(S178="","",S178)</f>
        <v>T</v>
      </c>
      <c r="BD178" s="10" t="str">
        <f aca="false">IF(T178="","",T178)</f>
        <v>E</v>
      </c>
      <c r="BE178" s="99" t="str">
        <f aca="false">IF(U178="","",U178)</f>
        <v>0..1</v>
      </c>
      <c r="BF178" s="99" t="str">
        <f aca="false">IF(V178="","",V178)</f>
        <v/>
      </c>
      <c r="BG178" s="315" t="str">
        <f aca="false">IF(W178="","",W178)</f>
        <v/>
      </c>
      <c r="BH178" s="6"/>
      <c r="BI178" s="10" t="str">
        <f aca="false">Y178</f>
        <v>-</v>
      </c>
      <c r="BJ178" s="10" t="str">
        <f aca="false">Z178</f>
        <v>X</v>
      </c>
      <c r="BK178" s="10" t="str">
        <f aca="false">AA178</f>
        <v>X</v>
      </c>
      <c r="BL178" s="10" t="str">
        <f aca="false">AB178</f>
        <v>X</v>
      </c>
      <c r="BM178" s="10" t="str">
        <f aca="false">AC178</f>
        <v>X</v>
      </c>
      <c r="BN178" s="10" t="str">
        <f aca="false">AD178</f>
        <v>X</v>
      </c>
      <c r="BO178" s="10" t="str">
        <f aca="false">AE178</f>
        <v>X</v>
      </c>
      <c r="BP178" s="6"/>
      <c r="BQ178" s="10" t="str">
        <f aca="false">AG178</f>
        <v>BASIC WL</v>
      </c>
      <c r="BR178" s="10" t="str">
        <f aca="false">AH178</f>
        <v>BASIC WL</v>
      </c>
      <c r="BS178" s="47"/>
      <c r="BT178" s="49" t="s">
        <v>6862</v>
      </c>
    </row>
    <row r="179" s="53" customFormat="true" ht="85.5" hidden="false" customHeight="false" outlineLevel="0" collapsed="false">
      <c r="A179" s="58" t="str">
        <f aca="false">IF(OR(T179="E",T179="A"),"YES","NO")</f>
        <v>YES</v>
      </c>
      <c r="B179" s="58"/>
      <c r="C179" s="58"/>
      <c r="D179" s="277" t="s">
        <v>6235</v>
      </c>
      <c r="E179" s="278" t="s">
        <v>3967</v>
      </c>
      <c r="F179" s="279" t="s">
        <v>3967</v>
      </c>
      <c r="G179" s="99" t="n">
        <f aca="false">LEN(R179)-LEN(SUBSTITUTE(R179,"/",""))-1</f>
        <v>4</v>
      </c>
      <c r="H179" s="99" t="s">
        <v>88</v>
      </c>
      <c r="I179" s="97" t="s">
        <v>3968</v>
      </c>
      <c r="J179" s="97" t="s">
        <v>3969</v>
      </c>
      <c r="K179" s="98" t="s">
        <v>3970</v>
      </c>
      <c r="L179" s="98"/>
      <c r="M179" s="98" t="s">
        <v>6582</v>
      </c>
      <c r="N179" s="97" t="s">
        <v>856</v>
      </c>
      <c r="O179" s="99" t="s">
        <v>88</v>
      </c>
      <c r="P179" s="100" t="str">
        <f aca="false">O179</f>
        <v>1..1</v>
      </c>
      <c r="Q179" s="54" t="s">
        <v>6583</v>
      </c>
      <c r="R179" s="109" t="s">
        <v>3971</v>
      </c>
      <c r="S179" s="99" t="s">
        <v>858</v>
      </c>
      <c r="T179" s="10" t="str">
        <f aca="false">IF($E179="","",IF(ISERROR(SEARCH("@",$R179)),IF(LEFT($E179,4)="BG-X","EG",IF(LEFT($E179,2)="BG","G",IF(LEFT($E179,4)="BT-X",IF(LEN($E179)-LEN(SUBSTITUTE($E179,"-",))&gt;2,"","E"),IF(LEN($E179)-LEN(SUBSTITUTE($E179,"-",))&gt;1,"","E")))),"A"))</f>
        <v>E</v>
      </c>
      <c r="U179" s="99" t="s">
        <v>112</v>
      </c>
      <c r="V179" s="99" t="s">
        <v>140</v>
      </c>
      <c r="W179" s="315"/>
      <c r="X179" s="38"/>
      <c r="Y179" s="10" t="str">
        <f aca="false">IF(AH179=Y$4,"X","-")</f>
        <v>-</v>
      </c>
      <c r="Z179" s="10" t="str">
        <f aca="false">IF(Y179="X","X",IF($AH179=Z$4,"X","-"))</f>
        <v>X</v>
      </c>
      <c r="AA179" s="10" t="str">
        <f aca="false">IF(Z179="X","X",IF($AH179=AA$4,"X","-"))</f>
        <v>X</v>
      </c>
      <c r="AB179" s="10" t="str">
        <f aca="false">IF(AA179="X","X",IF($AH179=AB$4,"X","-"))</f>
        <v>X</v>
      </c>
      <c r="AC179" s="10" t="str">
        <f aca="false">IF(AB179="X","X",IF($AH179=AC$4,"X","-"))</f>
        <v>X</v>
      </c>
      <c r="AD179" s="10" t="str">
        <f aca="false">IF(AC179="X","X",IF($AH179=AD$4,"X","-"))</f>
        <v>X</v>
      </c>
      <c r="AE179" s="10" t="str">
        <f aca="false">IF(AD179="X","X",IF($AH179=AE$4,"X","-"))</f>
        <v>X</v>
      </c>
      <c r="AF179" s="38"/>
      <c r="AG179" s="10" t="s">
        <v>25</v>
      </c>
      <c r="AH179" s="110" t="s">
        <v>25</v>
      </c>
      <c r="AI179" s="38"/>
      <c r="AJ179" s="13" t="str">
        <f aca="false">IF(ISERROR(FIND("/",R179)),R179,LEFT(R179,FIND(CHAR(1),SUBSTITUTE(R179,"/",CHAR(1),LEN(R179)-LEN(SUBSTITUTE(R179,"/",""))))-1))</f>
        <v>/rsm:CrossIndustryInvoice/rsm:SupplyChainTradeTransaction/ram:ApplicableHeaderTradeSettlement/ram:ApplicableTradeTax</v>
      </c>
      <c r="AK179" s="13" t="str">
        <f aca="false">IF(ISERROR(FIND("/",R179)),R179,MID(R179, FIND(CHAR(1),SUBSTITUTE(R179,"/",CHAR(1), LEN(R179)-LEN(SUBSTITUTE(R179,"/","")))), LEN(R179)))</f>
        <v>/ram:BasisAmount</v>
      </c>
      <c r="AL179" s="14" t="n">
        <f aca="false">COUNTIFS(R$4:R179,AJ179)</f>
        <v>1</v>
      </c>
      <c r="AM179" s="1"/>
      <c r="AN179" s="277" t="str">
        <f aca="false">D179</f>
        <v>SCT_HTS</v>
      </c>
      <c r="AO179" s="278" t="str">
        <f aca="false">E179</f>
        <v>BT-116</v>
      </c>
      <c r="AP179" s="279" t="str">
        <f aca="false">IF(F179="","",F179)</f>
        <v>BT-116</v>
      </c>
      <c r="AQ179" s="99" t="n">
        <f aca="false">LEN(BB179)-LEN(SUBSTITUTE(BB179,"/",""))-1</f>
        <v>4</v>
      </c>
      <c r="AR179" s="99" t="str">
        <f aca="false">H179</f>
        <v>1..1</v>
      </c>
      <c r="AS179" s="97" t="s">
        <v>3972</v>
      </c>
      <c r="AT179" s="97" t="s">
        <v>3973</v>
      </c>
      <c r="AU179" s="98" t="s">
        <v>3974</v>
      </c>
      <c r="AV179" s="98"/>
      <c r="AW179" s="98" t="s">
        <v>6584</v>
      </c>
      <c r="AX179" s="97" t="s">
        <v>5229</v>
      </c>
      <c r="AY179" s="99" t="str">
        <f aca="false">O179</f>
        <v>1..1</v>
      </c>
      <c r="AZ179" s="100" t="str">
        <f aca="false">P179</f>
        <v>1..1</v>
      </c>
      <c r="BA179" s="54" t="str">
        <f aca="false">Q179</f>
        <v>/rsm:CrossIndustryInvoice
/rsm:SupplyChainTradeTransaction
/ram:ApplicableHeaderTradeSettlement
/ram:ApplicableTradeTax
/ram:BasisAmount</v>
      </c>
      <c r="BB179" s="109" t="str">
        <f aca="false">R179</f>
        <v>/rsm:CrossIndustryInvoice/rsm:SupplyChainTradeTransaction/ram:ApplicableHeaderTradeSettlement/ram:ApplicableTradeTax/ram:BasisAmount</v>
      </c>
      <c r="BC179" s="99" t="str">
        <f aca="false">IF(S179="","",S179)</f>
        <v>A</v>
      </c>
      <c r="BD179" s="10" t="str">
        <f aca="false">IF(T179="","",T179)</f>
        <v>E</v>
      </c>
      <c r="BE179" s="99" t="str">
        <f aca="false">IF(U179="","",U179)</f>
        <v>0..n</v>
      </c>
      <c r="BF179" s="99" t="str">
        <f aca="false">IF(V179="","",V179)</f>
        <v>CAR-2, CAR-3</v>
      </c>
      <c r="BG179" s="315" t="str">
        <f aca="false">IF(W179="","",W179)</f>
        <v/>
      </c>
      <c r="BH179" s="6"/>
      <c r="BI179" s="10" t="str">
        <f aca="false">Y179</f>
        <v>-</v>
      </c>
      <c r="BJ179" s="10" t="str">
        <f aca="false">Z179</f>
        <v>X</v>
      </c>
      <c r="BK179" s="10" t="str">
        <f aca="false">AA179</f>
        <v>X</v>
      </c>
      <c r="BL179" s="10" t="str">
        <f aca="false">AB179</f>
        <v>X</v>
      </c>
      <c r="BM179" s="10" t="str">
        <f aca="false">AC179</f>
        <v>X</v>
      </c>
      <c r="BN179" s="10" t="str">
        <f aca="false">AD179</f>
        <v>X</v>
      </c>
      <c r="BO179" s="10" t="str">
        <f aca="false">AE179</f>
        <v>X</v>
      </c>
      <c r="BP179" s="6"/>
      <c r="BQ179" s="10" t="str">
        <f aca="false">AG179</f>
        <v>BASIC WL</v>
      </c>
      <c r="BR179" s="10" t="str">
        <f aca="false">AH179</f>
        <v>BASIC WL</v>
      </c>
      <c r="BS179" s="47"/>
      <c r="BT179" s="49" t="s">
        <v>6862</v>
      </c>
    </row>
    <row r="180" s="53" customFormat="true" ht="229.5" hidden="false" customHeight="false" outlineLevel="0" collapsed="false">
      <c r="A180" s="58" t="str">
        <f aca="false">IF(OR(T180="E",T180="A"),"YES","NO")</f>
        <v>YES</v>
      </c>
      <c r="B180" s="58"/>
      <c r="C180" s="58"/>
      <c r="D180" s="277" t="s">
        <v>6235</v>
      </c>
      <c r="E180" s="278" t="s">
        <v>3985</v>
      </c>
      <c r="F180" s="279" t="s">
        <v>3985</v>
      </c>
      <c r="G180" s="99" t="n">
        <f aca="false">LEN(R180)-LEN(SUBSTITUTE(R180,"/",""))-1</f>
        <v>4</v>
      </c>
      <c r="H180" s="99" t="s">
        <v>88</v>
      </c>
      <c r="I180" s="97" t="s">
        <v>873</v>
      </c>
      <c r="J180" s="97" t="s">
        <v>874</v>
      </c>
      <c r="K180" s="98" t="s">
        <v>875</v>
      </c>
      <c r="L180" s="98" t="s">
        <v>1340</v>
      </c>
      <c r="M180" s="98" t="s">
        <v>3986</v>
      </c>
      <c r="N180" s="97" t="s">
        <v>174</v>
      </c>
      <c r="O180" s="99" t="s">
        <v>88</v>
      </c>
      <c r="P180" s="100" t="str">
        <f aca="false">O180</f>
        <v>1..1</v>
      </c>
      <c r="Q180" s="54" t="s">
        <v>6591</v>
      </c>
      <c r="R180" s="109" t="s">
        <v>3987</v>
      </c>
      <c r="S180" s="99" t="s">
        <v>176</v>
      </c>
      <c r="T180" s="10" t="str">
        <f aca="false">IF($E180="","",IF(ISERROR(SEARCH("@",$R180)),IF(LEFT($E180,4)="BG-X","EG",IF(LEFT($E180,2)="BG","G",IF(LEFT($E180,4)="BT-X",IF(LEN($E180)-LEN(SUBSTITUTE($E180,"-",))&gt;2,"","E"),IF(LEN($E180)-LEN(SUBSTITUTE($E180,"-",))&gt;1,"","E")))),"A"))</f>
        <v>E</v>
      </c>
      <c r="U180" s="99" t="s">
        <v>95</v>
      </c>
      <c r="V180" s="99" t="s">
        <v>177</v>
      </c>
      <c r="W180" s="315"/>
      <c r="X180" s="38"/>
      <c r="Y180" s="10" t="str">
        <f aca="false">IF(AH180=Y$4,"X","-")</f>
        <v>-</v>
      </c>
      <c r="Z180" s="10" t="str">
        <f aca="false">IF(Y180="X","X",IF($AH180=Z$4,"X","-"))</f>
        <v>X</v>
      </c>
      <c r="AA180" s="10" t="str">
        <f aca="false">IF(Z180="X","X",IF($AH180=AA$4,"X","-"))</f>
        <v>X</v>
      </c>
      <c r="AB180" s="10" t="str">
        <f aca="false">IF(AA180="X","X",IF($AH180=AB$4,"X","-"))</f>
        <v>X</v>
      </c>
      <c r="AC180" s="10" t="str">
        <f aca="false">IF(AB180="X","X",IF($AH180=AC$4,"X","-"))</f>
        <v>X</v>
      </c>
      <c r="AD180" s="10" t="str">
        <f aca="false">IF(AC180="X","X",IF($AH180=AD$4,"X","-"))</f>
        <v>X</v>
      </c>
      <c r="AE180" s="10" t="str">
        <f aca="false">IF(AD180="X","X",IF($AH180=AE$4,"X","-"))</f>
        <v>X</v>
      </c>
      <c r="AF180" s="38"/>
      <c r="AG180" s="10" t="s">
        <v>25</v>
      </c>
      <c r="AH180" s="110" t="s">
        <v>25</v>
      </c>
      <c r="AI180" s="38"/>
      <c r="AJ180" s="13" t="str">
        <f aca="false">IF(ISERROR(FIND("/",R180)),R180,LEFT(R180,FIND(CHAR(1),SUBSTITUTE(R180,"/",CHAR(1),LEN(R180)-LEN(SUBSTITUTE(R180,"/",""))))-1))</f>
        <v>/rsm:CrossIndustryInvoice/rsm:SupplyChainTradeTransaction/ram:ApplicableHeaderTradeSettlement/ram:ApplicableTradeTax</v>
      </c>
      <c r="AK180" s="13" t="str">
        <f aca="false">IF(ISERROR(FIND("/",R180)),R180,MID(R180, FIND(CHAR(1),SUBSTITUTE(R180,"/",CHAR(1), LEN(R180)-LEN(SUBSTITUTE(R180,"/","")))), LEN(R180)))</f>
        <v>/ram:CategoryCode</v>
      </c>
      <c r="AL180" s="14" t="n">
        <f aca="false">COUNTIFS(R$4:R180,AJ180)</f>
        <v>1</v>
      </c>
      <c r="AM180" s="1"/>
      <c r="AN180" s="277" t="str">
        <f aca="false">D180</f>
        <v>SCT_HTS</v>
      </c>
      <c r="AO180" s="278" t="str">
        <f aca="false">E180</f>
        <v>BT-118</v>
      </c>
      <c r="AP180" s="279" t="str">
        <f aca="false">IF(F180="","",F180)</f>
        <v>BT-118</v>
      </c>
      <c r="AQ180" s="99" t="n">
        <f aca="false">LEN(BB180)-LEN(SUBSTITUTE(BB180,"/",""))-1</f>
        <v>4</v>
      </c>
      <c r="AR180" s="99" t="str">
        <f aca="false">H180</f>
        <v>1..1</v>
      </c>
      <c r="AS180" s="97" t="s">
        <v>877</v>
      </c>
      <c r="AT180" s="97" t="s">
        <v>878</v>
      </c>
      <c r="AU180" s="98" t="s">
        <v>879</v>
      </c>
      <c r="AV180" s="98" t="s">
        <v>1345</v>
      </c>
      <c r="AW180" s="98" t="s">
        <v>3988</v>
      </c>
      <c r="AX180" s="97" t="s">
        <v>174</v>
      </c>
      <c r="AY180" s="99" t="str">
        <f aca="false">O180</f>
        <v>1..1</v>
      </c>
      <c r="AZ180" s="100" t="str">
        <f aca="false">P180</f>
        <v>1..1</v>
      </c>
      <c r="BA180" s="54" t="str">
        <f aca="false">Q180</f>
        <v>/rsm:CrossIndustryInvoice
/rsm:SupplyChainTradeTransaction
/ram:ApplicableHeaderTradeSettlement
/ram:ApplicableTradeTax
/ram:CategoryCode</v>
      </c>
      <c r="BB180" s="109" t="str">
        <f aca="false">R180</f>
        <v>/rsm:CrossIndustryInvoice/rsm:SupplyChainTradeTransaction/ram:ApplicableHeaderTradeSettlement/ram:ApplicableTradeTax/ram:CategoryCode</v>
      </c>
      <c r="BC180" s="99" t="str">
        <f aca="false">IF(S180="","",S180)</f>
        <v>C</v>
      </c>
      <c r="BD180" s="10" t="str">
        <f aca="false">IF(T180="","",T180)</f>
        <v>E</v>
      </c>
      <c r="BE180" s="99" t="str">
        <f aca="false">IF(U180="","",U180)</f>
        <v>0..1</v>
      </c>
      <c r="BF180" s="99" t="str">
        <f aca="false">IF(V180="","",V180)</f>
        <v>CAR-2</v>
      </c>
      <c r="BG180" s="315" t="str">
        <f aca="false">IF(W180="","",W180)</f>
        <v/>
      </c>
      <c r="BH180" s="6"/>
      <c r="BI180" s="10" t="str">
        <f aca="false">Y180</f>
        <v>-</v>
      </c>
      <c r="BJ180" s="10" t="str">
        <f aca="false">Z180</f>
        <v>X</v>
      </c>
      <c r="BK180" s="10" t="str">
        <f aca="false">AA180</f>
        <v>X</v>
      </c>
      <c r="BL180" s="10" t="str">
        <f aca="false">AB180</f>
        <v>X</v>
      </c>
      <c r="BM180" s="10" t="str">
        <f aca="false">AC180</f>
        <v>X</v>
      </c>
      <c r="BN180" s="10" t="str">
        <f aca="false">AD180</f>
        <v>X</v>
      </c>
      <c r="BO180" s="10" t="str">
        <f aca="false">AE180</f>
        <v>X</v>
      </c>
      <c r="BP180" s="6"/>
      <c r="BQ180" s="10" t="str">
        <f aca="false">AG180</f>
        <v>BASIC WL</v>
      </c>
      <c r="BR180" s="10" t="str">
        <f aca="false">AH180</f>
        <v>BASIC WL</v>
      </c>
      <c r="BS180" s="47"/>
      <c r="BT180" s="49" t="s">
        <v>6862</v>
      </c>
    </row>
    <row r="181" s="53" customFormat="true" ht="85.5" hidden="false" customHeight="false" outlineLevel="0" collapsed="false">
      <c r="A181" s="58" t="str">
        <f aca="false">IF(OR(T181="E",T181="A"),"YES","NO")</f>
        <v>YES</v>
      </c>
      <c r="B181" s="58"/>
      <c r="C181" s="58"/>
      <c r="D181" s="277" t="s">
        <v>6235</v>
      </c>
      <c r="E181" s="278" t="s">
        <v>3989</v>
      </c>
      <c r="F181" s="279" t="s">
        <v>3989</v>
      </c>
      <c r="G181" s="99" t="n">
        <f aca="false">LEN(R181)-LEN(SUBSTITUTE(R181,"/",""))-1</f>
        <v>4</v>
      </c>
      <c r="H181" s="99" t="s">
        <v>95</v>
      </c>
      <c r="I181" s="97" t="s">
        <v>881</v>
      </c>
      <c r="J181" s="97" t="s">
        <v>882</v>
      </c>
      <c r="K181" s="98" t="s">
        <v>883</v>
      </c>
      <c r="L181" s="98"/>
      <c r="M181" s="98"/>
      <c r="N181" s="97" t="s">
        <v>174</v>
      </c>
      <c r="O181" s="99" t="s">
        <v>95</v>
      </c>
      <c r="P181" s="100" t="str">
        <f aca="false">O181</f>
        <v>0..1</v>
      </c>
      <c r="Q181" s="54" t="s">
        <v>6593</v>
      </c>
      <c r="R181" s="109" t="s">
        <v>3990</v>
      </c>
      <c r="S181" s="99" t="s">
        <v>176</v>
      </c>
      <c r="T181" s="10" t="str">
        <f aca="false">IF($E181="","",IF(ISERROR(SEARCH("@",$R181)),IF(LEFT($E181,4)="BG-X","EG",IF(LEFT($E181,2)="BG","G",IF(LEFT($E181,4)="BT-X",IF(LEN($E181)-LEN(SUBSTITUTE($E181,"-",))&gt;2,"","E"),IF(LEN($E181)-LEN(SUBSTITUTE($E181,"-",))&gt;1,"","E")))),"A"))</f>
        <v>E</v>
      </c>
      <c r="U181" s="99" t="s">
        <v>95</v>
      </c>
      <c r="V181" s="99"/>
      <c r="W181" s="315"/>
      <c r="X181" s="38"/>
      <c r="Y181" s="10" t="str">
        <f aca="false">IF(AH181=Y$4,"X","-")</f>
        <v>-</v>
      </c>
      <c r="Z181" s="10" t="str">
        <f aca="false">IF(Y181="X","X",IF($AH181=Z$4,"X","-"))</f>
        <v>X</v>
      </c>
      <c r="AA181" s="10" t="str">
        <f aca="false">IF(Z181="X","X",IF($AH181=AA$4,"X","-"))</f>
        <v>X</v>
      </c>
      <c r="AB181" s="10" t="str">
        <f aca="false">IF(AA181="X","X",IF($AH181=AB$4,"X","-"))</f>
        <v>X</v>
      </c>
      <c r="AC181" s="10" t="str">
        <f aca="false">IF(AB181="X","X",IF($AH181=AC$4,"X","-"))</f>
        <v>X</v>
      </c>
      <c r="AD181" s="10" t="str">
        <f aca="false">IF(AC181="X","X",IF($AH181=AD$4,"X","-"))</f>
        <v>X</v>
      </c>
      <c r="AE181" s="10" t="str">
        <f aca="false">IF(AD181="X","X",IF($AH181=AE$4,"X","-"))</f>
        <v>X</v>
      </c>
      <c r="AF181" s="38"/>
      <c r="AG181" s="10" t="s">
        <v>25</v>
      </c>
      <c r="AH181" s="110" t="s">
        <v>25</v>
      </c>
      <c r="AI181" s="38"/>
      <c r="AJ181" s="13" t="str">
        <f aca="false">IF(ISERROR(FIND("/",R181)),R181,LEFT(R181,FIND(CHAR(1),SUBSTITUTE(R181,"/",CHAR(1),LEN(R181)-LEN(SUBSTITUTE(R181,"/",""))))-1))</f>
        <v>/rsm:CrossIndustryInvoice/rsm:SupplyChainTradeTransaction/ram:ApplicableHeaderTradeSettlement/ram:ApplicableTradeTax</v>
      </c>
      <c r="AK181" s="13" t="str">
        <f aca="false">IF(ISERROR(FIND("/",R181)),R181,MID(R181, FIND(CHAR(1),SUBSTITUTE(R181,"/",CHAR(1), LEN(R181)-LEN(SUBSTITUTE(R181,"/","")))), LEN(R181)))</f>
        <v>/ram:ExemptionReasonCode</v>
      </c>
      <c r="AL181" s="14" t="n">
        <f aca="false">COUNTIFS(R$4:R181,AJ181)</f>
        <v>1</v>
      </c>
      <c r="AM181" s="1"/>
      <c r="AN181" s="277" t="str">
        <f aca="false">D181</f>
        <v>SCT_HTS</v>
      </c>
      <c r="AO181" s="278" t="str">
        <f aca="false">E181</f>
        <v>BT-121</v>
      </c>
      <c r="AP181" s="279" t="str">
        <f aca="false">IF(F181="","",F181)</f>
        <v>BT-121</v>
      </c>
      <c r="AQ181" s="99" t="n">
        <f aca="false">LEN(BB181)-LEN(SUBSTITUTE(BB181,"/",""))-1</f>
        <v>4</v>
      </c>
      <c r="AR181" s="99" t="str">
        <f aca="false">H181</f>
        <v>0..1</v>
      </c>
      <c r="AS181" s="97" t="s">
        <v>885</v>
      </c>
      <c r="AT181" s="97" t="s">
        <v>886</v>
      </c>
      <c r="AU181" s="98" t="s">
        <v>887</v>
      </c>
      <c r="AV181" s="98"/>
      <c r="AW181" s="98"/>
      <c r="AX181" s="97" t="s">
        <v>174</v>
      </c>
      <c r="AY181" s="99" t="str">
        <f aca="false">O181</f>
        <v>0..1</v>
      </c>
      <c r="AZ181" s="100" t="str">
        <f aca="false">P181</f>
        <v>0..1</v>
      </c>
      <c r="BA181" s="54" t="str">
        <f aca="false">Q181</f>
        <v>/rsm:CrossIndustryInvoice
/rsm:SupplyChainTradeTransaction
/ram:ApplicableHeaderTradeSettlement
/ram:ApplicableTradeTax
/ram:ExemptionReasonCode</v>
      </c>
      <c r="BB181" s="109" t="str">
        <f aca="false">R181</f>
        <v>/rsm:CrossIndustryInvoice/rsm:SupplyChainTradeTransaction/ram:ApplicableHeaderTradeSettlement/ram:ApplicableTradeTax/ram:ExemptionReasonCode</v>
      </c>
      <c r="BC181" s="99" t="str">
        <f aca="false">IF(S181="","",S181)</f>
        <v>C</v>
      </c>
      <c r="BD181" s="10" t="str">
        <f aca="false">IF(T181="","",T181)</f>
        <v>E</v>
      </c>
      <c r="BE181" s="99" t="str">
        <f aca="false">IF(U181="","",U181)</f>
        <v>0..1</v>
      </c>
      <c r="BF181" s="99" t="str">
        <f aca="false">IF(V181="","",V181)</f>
        <v/>
      </c>
      <c r="BG181" s="315" t="str">
        <f aca="false">IF(W181="","",W181)</f>
        <v/>
      </c>
      <c r="BH181" s="6"/>
      <c r="BI181" s="10" t="str">
        <f aca="false">Y181</f>
        <v>-</v>
      </c>
      <c r="BJ181" s="10" t="str">
        <f aca="false">Z181</f>
        <v>X</v>
      </c>
      <c r="BK181" s="10" t="str">
        <f aca="false">AA181</f>
        <v>X</v>
      </c>
      <c r="BL181" s="10" t="str">
        <f aca="false">AB181</f>
        <v>X</v>
      </c>
      <c r="BM181" s="10" t="str">
        <f aca="false">AC181</f>
        <v>X</v>
      </c>
      <c r="BN181" s="10" t="str">
        <f aca="false">AD181</f>
        <v>X</v>
      </c>
      <c r="BO181" s="10" t="str">
        <f aca="false">AE181</f>
        <v>X</v>
      </c>
      <c r="BP181" s="6"/>
      <c r="BQ181" s="10" t="str">
        <f aca="false">AG181</f>
        <v>BASIC WL</v>
      </c>
      <c r="BR181" s="10" t="str">
        <f aca="false">AH181</f>
        <v>BASIC WL</v>
      </c>
      <c r="BS181" s="47"/>
      <c r="BT181" s="49" t="s">
        <v>6862</v>
      </c>
    </row>
    <row r="182" s="53" customFormat="true" ht="127.5" hidden="false" customHeight="false" outlineLevel="0" collapsed="false">
      <c r="A182" s="58" t="str">
        <f aca="false">IF(OR(T182="E",T182="A"),"YES","NO")</f>
        <v>YES</v>
      </c>
      <c r="B182" s="58"/>
      <c r="C182" s="58"/>
      <c r="D182" s="277" t="s">
        <v>6235</v>
      </c>
      <c r="E182" s="278" t="s">
        <v>4011</v>
      </c>
      <c r="F182" s="279" t="s">
        <v>4011</v>
      </c>
      <c r="G182" s="99" t="n">
        <f aca="false">LEN(R182)-LEN(SUBSTITUTE(R182,"/",""))-1</f>
        <v>4</v>
      </c>
      <c r="H182" s="99" t="s">
        <v>95</v>
      </c>
      <c r="I182" s="97" t="s">
        <v>4012</v>
      </c>
      <c r="J182" s="97" t="s">
        <v>4013</v>
      </c>
      <c r="K182" s="98" t="s">
        <v>4014</v>
      </c>
      <c r="L182" s="98" t="s">
        <v>4015</v>
      </c>
      <c r="M182" s="98" t="s">
        <v>4002</v>
      </c>
      <c r="N182" s="97" t="s">
        <v>174</v>
      </c>
      <c r="O182" s="99" t="s">
        <v>95</v>
      </c>
      <c r="P182" s="100" t="str">
        <f aca="false">O182</f>
        <v>0..1</v>
      </c>
      <c r="Q182" s="54" t="s">
        <v>6602</v>
      </c>
      <c r="R182" s="109" t="s">
        <v>4016</v>
      </c>
      <c r="S182" s="99" t="s">
        <v>176</v>
      </c>
      <c r="T182" s="10" t="str">
        <f aca="false">IF($E182="","",IF(ISERROR(SEARCH("@",$R182)),IF(LEFT($E182,4)="BG-X","EG",IF(LEFT($E182,2)="BG","G",IF(LEFT($E182,4)="BT-X",IF(LEN($E182)-LEN(SUBSTITUTE($E182,"-",))&gt;2,"","E"),IF(LEN($E182)-LEN(SUBSTITUTE($E182,"-",))&gt;1,"","E")))),"A"))</f>
        <v>E</v>
      </c>
      <c r="U182" s="99" t="s">
        <v>95</v>
      </c>
      <c r="V182" s="99" t="s">
        <v>4004</v>
      </c>
      <c r="W182" s="315"/>
      <c r="X182" s="38"/>
      <c r="Y182" s="10" t="str">
        <f aca="false">IF(AH182=Y$4,"X","-")</f>
        <v>-</v>
      </c>
      <c r="Z182" s="10" t="str">
        <f aca="false">IF(Y182="X","X",IF($AH182=Z$4,"X","-"))</f>
        <v>X</v>
      </c>
      <c r="AA182" s="10" t="str">
        <f aca="false">IF(Z182="X","X",IF($AH182=AA$4,"X","-"))</f>
        <v>X</v>
      </c>
      <c r="AB182" s="10" t="str">
        <f aca="false">IF(AA182="X","X",IF($AH182=AB$4,"X","-"))</f>
        <v>X</v>
      </c>
      <c r="AC182" s="10" t="str">
        <f aca="false">IF(AB182="X","X",IF($AH182=AC$4,"X","-"))</f>
        <v>X</v>
      </c>
      <c r="AD182" s="10" t="str">
        <f aca="false">IF(AC182="X","X",IF($AH182=AD$4,"X","-"))</f>
        <v>X</v>
      </c>
      <c r="AE182" s="10" t="str">
        <f aca="false">IF(AD182="X","X",IF($AH182=AE$4,"X","-"))</f>
        <v>X</v>
      </c>
      <c r="AF182" s="38"/>
      <c r="AG182" s="10" t="s">
        <v>25</v>
      </c>
      <c r="AH182" s="110" t="s">
        <v>25</v>
      </c>
      <c r="AI182" s="38"/>
      <c r="AJ182" s="13" t="str">
        <f aca="false">IF(ISERROR(FIND("/",R182)),R182,LEFT(R182,FIND(CHAR(1),SUBSTITUTE(R182,"/",CHAR(1),LEN(R182)-LEN(SUBSTITUTE(R182,"/",""))))-1))</f>
        <v>/rsm:CrossIndustryInvoice/rsm:SupplyChainTradeTransaction/ram:ApplicableHeaderTradeSettlement/ram:ApplicableTradeTax</v>
      </c>
      <c r="AK182" s="13" t="str">
        <f aca="false">IF(ISERROR(FIND("/",R182)),R182,MID(R182, FIND(CHAR(1),SUBSTITUTE(R182,"/",CHAR(1), LEN(R182)-LEN(SUBSTITUTE(R182,"/","")))), LEN(R182)))</f>
        <v>/ram:DueDateTypeCode</v>
      </c>
      <c r="AL182" s="14" t="n">
        <f aca="false">COUNTIFS(R$4:R182,AJ182)</f>
        <v>1</v>
      </c>
      <c r="AM182" s="1"/>
      <c r="AN182" s="277" t="str">
        <f aca="false">D182</f>
        <v>SCT_HTS</v>
      </c>
      <c r="AO182" s="278" t="str">
        <f aca="false">E182</f>
        <v>BT-8</v>
      </c>
      <c r="AP182" s="279" t="str">
        <f aca="false">IF(F182="","",F182)</f>
        <v>BT-8</v>
      </c>
      <c r="AQ182" s="99" t="n">
        <f aca="false">LEN(BB182)-LEN(SUBSTITUTE(BB182,"/",""))-1</f>
        <v>4</v>
      </c>
      <c r="AR182" s="99" t="str">
        <f aca="false">H182</f>
        <v>0..1</v>
      </c>
      <c r="AS182" s="97" t="s">
        <v>4017</v>
      </c>
      <c r="AT182" s="97" t="s">
        <v>4018</v>
      </c>
      <c r="AU182" s="98" t="s">
        <v>4019</v>
      </c>
      <c r="AV182" s="98" t="s">
        <v>4020</v>
      </c>
      <c r="AW182" s="98" t="s">
        <v>4008</v>
      </c>
      <c r="AX182" s="97" t="s">
        <v>174</v>
      </c>
      <c r="AY182" s="99" t="str">
        <f aca="false">O182</f>
        <v>0..1</v>
      </c>
      <c r="AZ182" s="100" t="str">
        <f aca="false">P182</f>
        <v>0..1</v>
      </c>
      <c r="BA182" s="54" t="str">
        <f aca="false">Q182</f>
        <v>/rsm:CrossIndustryInvoice
/rsm:SupplyChainTradeTransaction
/ram:ApplicableHeaderTradeSettlement
/ram:ApplicableTradeTax
/ram:DueDateTypeCode</v>
      </c>
      <c r="BB182" s="109" t="str">
        <f aca="false">R182</f>
        <v>/rsm:CrossIndustryInvoice/rsm:SupplyChainTradeTransaction/ram:ApplicableHeaderTradeSettlement/ram:ApplicableTradeTax/ram:DueDateTypeCode</v>
      </c>
      <c r="BC182" s="99" t="str">
        <f aca="false">IF(S182="","",S182)</f>
        <v>C</v>
      </c>
      <c r="BD182" s="10" t="str">
        <f aca="false">IF(T182="","",T182)</f>
        <v>E</v>
      </c>
      <c r="BE182" s="99" t="str">
        <f aca="false">IF(U182="","",U182)</f>
        <v>0..1</v>
      </c>
      <c r="BF182" s="99" t="str">
        <f aca="false">IF(V182="","",V182)</f>
        <v>STR-2</v>
      </c>
      <c r="BG182" s="315" t="str">
        <f aca="false">IF(W182="","",W182)</f>
        <v/>
      </c>
      <c r="BH182" s="6"/>
      <c r="BI182" s="10" t="str">
        <f aca="false">Y182</f>
        <v>-</v>
      </c>
      <c r="BJ182" s="10" t="str">
        <f aca="false">Z182</f>
        <v>X</v>
      </c>
      <c r="BK182" s="10" t="str">
        <f aca="false">AA182</f>
        <v>X</v>
      </c>
      <c r="BL182" s="10" t="str">
        <f aca="false">AB182</f>
        <v>X</v>
      </c>
      <c r="BM182" s="10" t="str">
        <f aca="false">AC182</f>
        <v>X</v>
      </c>
      <c r="BN182" s="10" t="str">
        <f aca="false">AD182</f>
        <v>X</v>
      </c>
      <c r="BO182" s="10" t="str">
        <f aca="false">AE182</f>
        <v>X</v>
      </c>
      <c r="BP182" s="6"/>
      <c r="BQ182" s="10" t="str">
        <f aca="false">AG182</f>
        <v>BASIC WL</v>
      </c>
      <c r="BR182" s="10" t="str">
        <f aca="false">AH182</f>
        <v>BASIC WL</v>
      </c>
      <c r="BS182" s="47"/>
      <c r="BT182" s="49" t="s">
        <v>6862</v>
      </c>
    </row>
    <row r="183" s="53" customFormat="true" ht="85.5" hidden="false" customHeight="false" outlineLevel="0" collapsed="false">
      <c r="A183" s="58" t="str">
        <f aca="false">IF(OR(T183="E",T183="A"),"YES","NO")</f>
        <v>YES</v>
      </c>
      <c r="B183" s="58"/>
      <c r="C183" s="58"/>
      <c r="D183" s="277" t="s">
        <v>6235</v>
      </c>
      <c r="E183" s="278" t="s">
        <v>4021</v>
      </c>
      <c r="F183" s="279" t="s">
        <v>4021</v>
      </c>
      <c r="G183" s="99" t="n">
        <f aca="false">LEN(R183)-LEN(SUBSTITUTE(R183,"/",""))-1</f>
        <v>4</v>
      </c>
      <c r="H183" s="99" t="s">
        <v>95</v>
      </c>
      <c r="I183" s="97" t="s">
        <v>889</v>
      </c>
      <c r="J183" s="97" t="s">
        <v>890</v>
      </c>
      <c r="K183" s="98" t="s">
        <v>891</v>
      </c>
      <c r="L183" s="98" t="s">
        <v>1352</v>
      </c>
      <c r="M183" s="98" t="s">
        <v>4022</v>
      </c>
      <c r="N183" s="97" t="s">
        <v>764</v>
      </c>
      <c r="O183" s="99" t="s">
        <v>95</v>
      </c>
      <c r="P183" s="100" t="str">
        <f aca="false">O183</f>
        <v>0..1</v>
      </c>
      <c r="Q183" s="54" t="s">
        <v>6604</v>
      </c>
      <c r="R183" s="109" t="s">
        <v>4023</v>
      </c>
      <c r="S183" s="99" t="s">
        <v>766</v>
      </c>
      <c r="T183" s="10" t="str">
        <f aca="false">IF($E183="","",IF(ISERROR(SEARCH("@",$R183)),IF(LEFT($E183,4)="BG-X","EG",IF(LEFT($E183,2)="BG","G",IF(LEFT($E183,4)="BT-X",IF(LEN($E183)-LEN(SUBSTITUTE($E183,"-",))&gt;2,"","E"),IF(LEN($E183)-LEN(SUBSTITUTE($E183,"-",))&gt;1,"","E")))),"A"))</f>
        <v>E</v>
      </c>
      <c r="U183" s="99" t="s">
        <v>95</v>
      </c>
      <c r="V183" s="99"/>
      <c r="W183" s="315"/>
      <c r="X183" s="38"/>
      <c r="Y183" s="10" t="str">
        <f aca="false">IF(AH183=Y$4,"X","-")</f>
        <v>-</v>
      </c>
      <c r="Z183" s="10" t="str">
        <f aca="false">IF(Y183="X","X",IF($AH183=Z$4,"X","-"))</f>
        <v>X</v>
      </c>
      <c r="AA183" s="10" t="str">
        <f aca="false">IF(Z183="X","X",IF($AH183=AA$4,"X","-"))</f>
        <v>X</v>
      </c>
      <c r="AB183" s="10" t="str">
        <f aca="false">IF(AA183="X","X",IF($AH183=AB$4,"X","-"))</f>
        <v>X</v>
      </c>
      <c r="AC183" s="10" t="str">
        <f aca="false">IF(AB183="X","X",IF($AH183=AC$4,"X","-"))</f>
        <v>X</v>
      </c>
      <c r="AD183" s="10" t="str">
        <f aca="false">IF(AC183="X","X",IF($AH183=AD$4,"X","-"))</f>
        <v>X</v>
      </c>
      <c r="AE183" s="10" t="str">
        <f aca="false">IF(AD183="X","X",IF($AH183=AE$4,"X","-"))</f>
        <v>X</v>
      </c>
      <c r="AF183" s="38"/>
      <c r="AG183" s="10" t="s">
        <v>25</v>
      </c>
      <c r="AH183" s="110" t="s">
        <v>25</v>
      </c>
      <c r="AI183" s="38"/>
      <c r="AJ183" s="13" t="str">
        <f aca="false">IF(ISERROR(FIND("/",R183)),R183,LEFT(R183,FIND(CHAR(1),SUBSTITUTE(R183,"/",CHAR(1),LEN(R183)-LEN(SUBSTITUTE(R183,"/",""))))-1))</f>
        <v>/rsm:CrossIndustryInvoice/rsm:SupplyChainTradeTransaction/ram:ApplicableHeaderTradeSettlement/ram:ApplicableTradeTax</v>
      </c>
      <c r="AK183" s="13" t="str">
        <f aca="false">IF(ISERROR(FIND("/",R183)),R183,MID(R183, FIND(CHAR(1),SUBSTITUTE(R183,"/",CHAR(1), LEN(R183)-LEN(SUBSTITUTE(R183,"/","")))), LEN(R183)))</f>
        <v>/ram:RateApplicablePercent</v>
      </c>
      <c r="AL183" s="14" t="n">
        <f aca="false">COUNTIFS(R$4:R183,AJ183)</f>
        <v>1</v>
      </c>
      <c r="AM183" s="1"/>
      <c r="AN183" s="277" t="str">
        <f aca="false">D183</f>
        <v>SCT_HTS</v>
      </c>
      <c r="AO183" s="278" t="str">
        <f aca="false">E183</f>
        <v>BT-119</v>
      </c>
      <c r="AP183" s="279" t="str">
        <f aca="false">IF(F183="","",F183)</f>
        <v>BT-119</v>
      </c>
      <c r="AQ183" s="99" t="n">
        <f aca="false">LEN(BB183)-LEN(SUBSTITUTE(BB183,"/",""))-1</f>
        <v>4</v>
      </c>
      <c r="AR183" s="99" t="str">
        <f aca="false">H183</f>
        <v>0..1</v>
      </c>
      <c r="AS183" s="97" t="s">
        <v>893</v>
      </c>
      <c r="AT183" s="97" t="s">
        <v>894</v>
      </c>
      <c r="AU183" s="98" t="s">
        <v>895</v>
      </c>
      <c r="AV183" s="98" t="s">
        <v>1357</v>
      </c>
      <c r="AW183" s="98" t="s">
        <v>4024</v>
      </c>
      <c r="AX183" s="97" t="s">
        <v>5197</v>
      </c>
      <c r="AY183" s="99" t="str">
        <f aca="false">O183</f>
        <v>0..1</v>
      </c>
      <c r="AZ183" s="100" t="str">
        <f aca="false">P183</f>
        <v>0..1</v>
      </c>
      <c r="BA183" s="54" t="str">
        <f aca="false">Q183</f>
        <v>/rsm:CrossIndustryInvoice
/rsm:SupplyChainTradeTransaction
/ram:ApplicableHeaderTradeSettlement
/ram:ApplicableTradeTax
/ram:RateApplicablePercent</v>
      </c>
      <c r="BB183" s="109" t="str">
        <f aca="false">R183</f>
        <v>/rsm:CrossIndustryInvoice/rsm:SupplyChainTradeTransaction/ram:ApplicableHeaderTradeSettlement/ram:ApplicableTradeTax/ram:RateApplicablePercent</v>
      </c>
      <c r="BC183" s="99" t="str">
        <f aca="false">IF(S183="","",S183)</f>
        <v>P</v>
      </c>
      <c r="BD183" s="10" t="str">
        <f aca="false">IF(T183="","",T183)</f>
        <v>E</v>
      </c>
      <c r="BE183" s="99" t="str">
        <f aca="false">IF(U183="","",U183)</f>
        <v>0..1</v>
      </c>
      <c r="BF183" s="99" t="str">
        <f aca="false">IF(V183="","",V183)</f>
        <v/>
      </c>
      <c r="BG183" s="315" t="str">
        <f aca="false">IF(W183="","",W183)</f>
        <v/>
      </c>
      <c r="BH183" s="6"/>
      <c r="BI183" s="10" t="str">
        <f aca="false">Y183</f>
        <v>-</v>
      </c>
      <c r="BJ183" s="10" t="str">
        <f aca="false">Z183</f>
        <v>X</v>
      </c>
      <c r="BK183" s="10" t="str">
        <f aca="false">AA183</f>
        <v>X</v>
      </c>
      <c r="BL183" s="10" t="str">
        <f aca="false">AB183</f>
        <v>X</v>
      </c>
      <c r="BM183" s="10" t="str">
        <f aca="false">AC183</f>
        <v>X</v>
      </c>
      <c r="BN183" s="10" t="str">
        <f aca="false">AD183</f>
        <v>X</v>
      </c>
      <c r="BO183" s="10" t="str">
        <f aca="false">AE183</f>
        <v>X</v>
      </c>
      <c r="BP183" s="6"/>
      <c r="BQ183" s="10" t="str">
        <f aca="false">AG183</f>
        <v>BASIC WL</v>
      </c>
      <c r="BR183" s="10" t="str">
        <f aca="false">AH183</f>
        <v>BASIC WL</v>
      </c>
      <c r="BS183" s="47"/>
      <c r="BT183" s="49" t="s">
        <v>6862</v>
      </c>
    </row>
    <row r="184" s="53" customFormat="true" ht="85.5" hidden="false" customHeight="false" outlineLevel="0" collapsed="false">
      <c r="A184" s="58" t="str">
        <f aca="false">IF(OR(T184="E",T184="A"),"YES","NO")</f>
        <v>NO</v>
      </c>
      <c r="B184" s="58"/>
      <c r="C184" s="58"/>
      <c r="D184" s="274" t="s">
        <v>6235</v>
      </c>
      <c r="E184" s="275" t="s">
        <v>4025</v>
      </c>
      <c r="F184" s="276" t="s">
        <v>4025</v>
      </c>
      <c r="G184" s="135" t="n">
        <f aca="false">LEN(R184)-LEN(SUBSTITUTE(R184,"/",""))-1</f>
        <v>3</v>
      </c>
      <c r="H184" s="135" t="s">
        <v>95</v>
      </c>
      <c r="I184" s="130" t="s">
        <v>4026</v>
      </c>
      <c r="J184" s="130" t="s">
        <v>4027</v>
      </c>
      <c r="K184" s="131" t="s">
        <v>4028</v>
      </c>
      <c r="L184" s="131"/>
      <c r="M184" s="131"/>
      <c r="N184" s="130"/>
      <c r="O184" s="282" t="s">
        <v>95</v>
      </c>
      <c r="P184" s="283" t="str">
        <f aca="false">O184</f>
        <v>0..1</v>
      </c>
      <c r="Q184" s="284" t="s">
        <v>6605</v>
      </c>
      <c r="R184" s="285" t="s">
        <v>4029</v>
      </c>
      <c r="S184" s="282"/>
      <c r="T184" s="234" t="str">
        <f aca="false">IF($E184="","",IF(ISERROR(SEARCH("@",$R184)),IF(LEFT($E184,4)="BG-X","EG",IF(LEFT($E184,2)="BG","G",IF(LEFT($E184,4)="BT-X",IF(LEN($E184)-LEN(SUBSTITUTE($E184,"-",))&gt;2,"","E"),IF(LEN($E184)-LEN(SUBSTITUTE($E184,"-",))&gt;1,"","E")))),"A"))</f>
        <v>G</v>
      </c>
      <c r="U184" s="282" t="s">
        <v>95</v>
      </c>
      <c r="V184" s="282"/>
      <c r="W184" s="370"/>
      <c r="X184" s="38"/>
      <c r="Y184" s="234" t="str">
        <f aca="false">IF(AH184=Y$4,"X","-")</f>
        <v>-</v>
      </c>
      <c r="Z184" s="234" t="str">
        <f aca="false">IF(Y184="X","X",IF($AH184=Z$4,"X","-"))</f>
        <v>X</v>
      </c>
      <c r="AA184" s="234" t="str">
        <f aca="false">IF(Z184="X","X",IF($AH184=AA$4,"X","-"))</f>
        <v>X</v>
      </c>
      <c r="AB184" s="234" t="str">
        <f aca="false">IF(AA184="X","X",IF($AH184=AB$4,"X","-"))</f>
        <v>X</v>
      </c>
      <c r="AC184" s="234" t="str">
        <f aca="false">IF(AB184="X","X",IF($AH184=AC$4,"X","-"))</f>
        <v>X</v>
      </c>
      <c r="AD184" s="234" t="str">
        <f aca="false">IF(AC184="X","X",IF($AH184=AD$4,"X","-"))</f>
        <v>X</v>
      </c>
      <c r="AE184" s="234" t="str">
        <f aca="false">IF(AD184="X","X",IF($AH184=AE$4,"X","-"))</f>
        <v>X</v>
      </c>
      <c r="AF184" s="38"/>
      <c r="AG184" s="234" t="s">
        <v>25</v>
      </c>
      <c r="AH184" s="234" t="s">
        <v>25</v>
      </c>
      <c r="AI184" s="38"/>
      <c r="AJ184" s="13" t="str">
        <f aca="false">IF(ISERROR(FIND("/",R184)),R184,LEFT(R184,FIND(CHAR(1),SUBSTITUTE(R184,"/",CHAR(1),LEN(R184)-LEN(SUBSTITUTE(R184,"/",""))))-1))</f>
        <v>/rsm:CrossIndustryInvoice/rsm:SupplyChainTradeTransaction/ram:ApplicableHeaderTradeSettlement</v>
      </c>
      <c r="AK184" s="13" t="str">
        <f aca="false">IF(ISERROR(FIND("/",R184)),R184,MID(R184, FIND(CHAR(1),SUBSTITUTE(R184,"/",CHAR(1), LEN(R184)-LEN(SUBSTITUTE(R184,"/","")))), LEN(R184)))</f>
        <v>/ram:BillingSpecifiedPeriod</v>
      </c>
      <c r="AL184" s="14" t="n">
        <f aca="false">COUNTIFS(R$4:R184,AJ184)</f>
        <v>1</v>
      </c>
      <c r="AM184" s="1"/>
      <c r="AN184" s="274" t="str">
        <f aca="false">D184</f>
        <v>SCT_HTS</v>
      </c>
      <c r="AO184" s="275" t="str">
        <f aca="false">E184</f>
        <v>BG-14</v>
      </c>
      <c r="AP184" s="276" t="str">
        <f aca="false">IF(F184="","",F184)</f>
        <v>BG-14</v>
      </c>
      <c r="AQ184" s="135" t="n">
        <f aca="false">LEN(BB184)-LEN(SUBSTITUTE(BB184,"/",""))-1</f>
        <v>3</v>
      </c>
      <c r="AR184" s="135" t="str">
        <f aca="false">H184</f>
        <v>0..1</v>
      </c>
      <c r="AS184" s="130" t="s">
        <v>4030</v>
      </c>
      <c r="AT184" s="130" t="s">
        <v>4031</v>
      </c>
      <c r="AU184" s="131" t="s">
        <v>4032</v>
      </c>
      <c r="AV184" s="131"/>
      <c r="AW184" s="131"/>
      <c r="AX184" s="130"/>
      <c r="AY184" s="282" t="str">
        <f aca="false">O184</f>
        <v>0..1</v>
      </c>
      <c r="AZ184" s="283" t="str">
        <f aca="false">P184</f>
        <v>0..1</v>
      </c>
      <c r="BA184" s="284" t="str">
        <f aca="false">Q184</f>
        <v>/rsm:CrossIndustryInvoice
/rsm:SupplyChainTradeTransaction
/ram:ApplicableHeaderTradeSettlement
/ram:BillingSpecifiedPeriod</v>
      </c>
      <c r="BB184" s="285" t="str">
        <f aca="false">R184</f>
        <v>/rsm:CrossIndustryInvoice/rsm:SupplyChainTradeTransaction/ram:ApplicableHeaderTradeSettlement/ram:BillingSpecifiedPeriod</v>
      </c>
      <c r="BC184" s="282" t="str">
        <f aca="false">IF(S184="","",S184)</f>
        <v/>
      </c>
      <c r="BD184" s="234" t="str">
        <f aca="false">IF(T184="","",T184)</f>
        <v>G</v>
      </c>
      <c r="BE184" s="282" t="str">
        <f aca="false">IF(U184="","",U184)</f>
        <v>0..1</v>
      </c>
      <c r="BF184" s="282" t="str">
        <f aca="false">IF(V184="","",V184)</f>
        <v/>
      </c>
      <c r="BG184" s="370" t="str">
        <f aca="false">IF(W184="","",W184)</f>
        <v/>
      </c>
      <c r="BH184" s="6"/>
      <c r="BI184" s="234" t="str">
        <f aca="false">Y184</f>
        <v>-</v>
      </c>
      <c r="BJ184" s="234" t="str">
        <f aca="false">Z184</f>
        <v>X</v>
      </c>
      <c r="BK184" s="234" t="str">
        <f aca="false">AA184</f>
        <v>X</v>
      </c>
      <c r="BL184" s="234" t="str">
        <f aca="false">AB184</f>
        <v>X</v>
      </c>
      <c r="BM184" s="234" t="str">
        <f aca="false">AC184</f>
        <v>X</v>
      </c>
      <c r="BN184" s="234" t="str">
        <f aca="false">AD184</f>
        <v>X</v>
      </c>
      <c r="BO184" s="234" t="str">
        <f aca="false">AE184</f>
        <v>X</v>
      </c>
      <c r="BP184" s="6"/>
      <c r="BQ184" s="234" t="str">
        <f aca="false">AG184</f>
        <v>BASIC WL</v>
      </c>
      <c r="BR184" s="234" t="str">
        <f aca="false">AH184</f>
        <v>BASIC WL</v>
      </c>
      <c r="BS184" s="47"/>
      <c r="BT184" s="49" t="s">
        <v>6862</v>
      </c>
    </row>
    <row r="185" s="53" customFormat="true" ht="85.5" hidden="false" customHeight="false" outlineLevel="0" collapsed="false">
      <c r="A185" s="58" t="str">
        <f aca="false">IF(OR(T185="E",T185="A"),"YES","NO")</f>
        <v>NO</v>
      </c>
      <c r="B185" s="58"/>
      <c r="C185" s="58"/>
      <c r="D185" s="277" t="s">
        <v>6235</v>
      </c>
      <c r="E185" s="287" t="s">
        <v>4037</v>
      </c>
      <c r="F185" s="288"/>
      <c r="G185" s="172" t="n">
        <f aca="false">LEN(R185)-LEN(SUBSTITUTE(R185,"/",""))-1</f>
        <v>4</v>
      </c>
      <c r="H185" s="172" t="s">
        <v>95</v>
      </c>
      <c r="I185" s="181" t="s">
        <v>6608</v>
      </c>
      <c r="J185" s="173"/>
      <c r="K185" s="174"/>
      <c r="L185" s="174"/>
      <c r="M185" s="174"/>
      <c r="N185" s="173"/>
      <c r="O185" s="175" t="s">
        <v>95</v>
      </c>
      <c r="P185" s="175" t="str">
        <f aca="false">O185</f>
        <v>0..1</v>
      </c>
      <c r="Q185" s="176" t="s">
        <v>6609</v>
      </c>
      <c r="R185" s="177" t="s">
        <v>4039</v>
      </c>
      <c r="S185" s="172"/>
      <c r="T185" s="178" t="str">
        <f aca="false">IF($E185="","",IF(ISERROR(SEARCH("@",$R185)),IF(LEFT($E185,4)="BG-X","EG",IF(LEFT($E185,2)="BG","G",IF(LEFT($E185,4)="BT-X",IF(LEN($E185)-LEN(SUBSTITUTE($E185,"-",))&gt;2,"","E"),IF(LEN($E185)-LEN(SUBSTITUTE($E185,"-",))&gt;1,"","E")))),"A"))</f>
        <v/>
      </c>
      <c r="U185" s="172" t="s">
        <v>95</v>
      </c>
      <c r="V185" s="172"/>
      <c r="W185" s="365"/>
      <c r="X185" s="38"/>
      <c r="Y185" s="178" t="str">
        <f aca="false">IF(AH185=Y$4,"X","-")</f>
        <v>-</v>
      </c>
      <c r="Z185" s="178" t="str">
        <f aca="false">IF(Y185="X","X",IF($AH185=Z$4,"X","-"))</f>
        <v>X</v>
      </c>
      <c r="AA185" s="178" t="str">
        <f aca="false">IF(Z185="X","X",IF($AH185=AA$4,"X","-"))</f>
        <v>X</v>
      </c>
      <c r="AB185" s="178" t="str">
        <f aca="false">IF(AA185="X","X",IF($AH185=AB$4,"X","-"))</f>
        <v>X</v>
      </c>
      <c r="AC185" s="178" t="str">
        <f aca="false">IF(AB185="X","X",IF($AH185=AC$4,"X","-"))</f>
        <v>X</v>
      </c>
      <c r="AD185" s="178" t="str">
        <f aca="false">IF(AC185="X","X",IF($AH185=AD$4,"X","-"))</f>
        <v>X</v>
      </c>
      <c r="AE185" s="178" t="str">
        <f aca="false">IF(AD185="X","X",IF($AH185=AE$4,"X","-"))</f>
        <v>X</v>
      </c>
      <c r="AF185" s="38"/>
      <c r="AG185" s="178" t="s">
        <v>25</v>
      </c>
      <c r="AH185" s="178" t="s">
        <v>25</v>
      </c>
      <c r="AI185" s="38"/>
      <c r="AJ185" s="13" t="str">
        <f aca="false">IF(ISERROR(FIND("/",R185)),R185,LEFT(R185,FIND(CHAR(1),SUBSTITUTE(R185,"/",CHAR(1),LEN(R185)-LEN(SUBSTITUTE(R185,"/",""))))-1))</f>
        <v>/rsm:CrossIndustryInvoice/rsm:SupplyChainTradeTransaction/ram:ApplicableHeaderTradeSettlement/ram:BillingSpecifiedPeriod</v>
      </c>
      <c r="AK185" s="13" t="str">
        <f aca="false">IF(ISERROR(FIND("/",R185)),R185,MID(R185, FIND(CHAR(1),SUBSTITUTE(R185,"/",CHAR(1), LEN(R185)-LEN(SUBSTITUTE(R185,"/","")))), LEN(R185)))</f>
        <v>/ram:StartDateTime</v>
      </c>
      <c r="AL185" s="14" t="n">
        <f aca="false">COUNTIFS(R$4:R185,AJ185)</f>
        <v>1</v>
      </c>
      <c r="AM185" s="1"/>
      <c r="AN185" s="277" t="str">
        <f aca="false">D185</f>
        <v>SCT_HTS</v>
      </c>
      <c r="AO185" s="287" t="str">
        <f aca="false">E185</f>
        <v>BT-73-00</v>
      </c>
      <c r="AP185" s="288" t="str">
        <f aca="false">IF(F185="","",F185)</f>
        <v/>
      </c>
      <c r="AQ185" s="172" t="n">
        <f aca="false">LEN(BB185)-LEN(SUBSTITUTE(BB185,"/",""))-1</f>
        <v>4</v>
      </c>
      <c r="AR185" s="172" t="str">
        <f aca="false">H185</f>
        <v>0..1</v>
      </c>
      <c r="AS185" s="181" t="s">
        <v>6610</v>
      </c>
      <c r="AT185" s="173" t="s">
        <v>4041</v>
      </c>
      <c r="AU185" s="174" t="s">
        <v>1379</v>
      </c>
      <c r="AV185" s="174"/>
      <c r="AW185" s="174"/>
      <c r="AX185" s="173"/>
      <c r="AY185" s="175" t="str">
        <f aca="false">O185</f>
        <v>0..1</v>
      </c>
      <c r="AZ185" s="175" t="str">
        <f aca="false">P185</f>
        <v>0..1</v>
      </c>
      <c r="BA185" s="176" t="str">
        <f aca="false">Q185</f>
        <v>/rsm:CrossIndustryInvoice
/rsm:SupplyChainTradeTransaction
/ram:ApplicableHeaderTradeSettlement
/ram:BillingSpecifiedPeriod
/ram:StartDateTime</v>
      </c>
      <c r="BB185" s="177" t="str">
        <f aca="false">R185</f>
        <v>/rsm:CrossIndustryInvoice/rsm:SupplyChainTradeTransaction/ram:ApplicableHeaderTradeSettlement/ram:BillingSpecifiedPeriod/ram:StartDateTime</v>
      </c>
      <c r="BC185" s="172" t="str">
        <f aca="false">IF(S185="","",S185)</f>
        <v/>
      </c>
      <c r="BD185" s="178" t="str">
        <f aca="false">IF(T185="","",T185)</f>
        <v/>
      </c>
      <c r="BE185" s="172" t="str">
        <f aca="false">IF(U185="","",U185)</f>
        <v>0..1</v>
      </c>
      <c r="BF185" s="172" t="str">
        <f aca="false">IF(V185="","",V185)</f>
        <v/>
      </c>
      <c r="BG185" s="365" t="str">
        <f aca="false">IF(W185="","",W185)</f>
        <v/>
      </c>
      <c r="BH185" s="6"/>
      <c r="BI185" s="178" t="str">
        <f aca="false">Y185</f>
        <v>-</v>
      </c>
      <c r="BJ185" s="178" t="str">
        <f aca="false">Z185</f>
        <v>X</v>
      </c>
      <c r="BK185" s="178" t="str">
        <f aca="false">AA185</f>
        <v>X</v>
      </c>
      <c r="BL185" s="178" t="str">
        <f aca="false">AB185</f>
        <v>X</v>
      </c>
      <c r="BM185" s="178" t="str">
        <f aca="false">AC185</f>
        <v>X</v>
      </c>
      <c r="BN185" s="178" t="str">
        <f aca="false">AD185</f>
        <v>X</v>
      </c>
      <c r="BO185" s="178" t="str">
        <f aca="false">AE185</f>
        <v>X</v>
      </c>
      <c r="BP185" s="6"/>
      <c r="BQ185" s="178" t="str">
        <f aca="false">AG185</f>
        <v>BASIC WL</v>
      </c>
      <c r="BR185" s="178" t="str">
        <f aca="false">AH185</f>
        <v>BASIC WL</v>
      </c>
      <c r="BS185" s="47"/>
      <c r="BT185" s="49" t="s">
        <v>6862</v>
      </c>
    </row>
    <row r="186" s="53" customFormat="true" ht="89.25" hidden="false" customHeight="false" outlineLevel="0" collapsed="false">
      <c r="A186" s="58" t="str">
        <f aca="false">IF(OR(T186="E",T186="A"),"YES","NO")</f>
        <v>YES</v>
      </c>
      <c r="B186" s="58"/>
      <c r="C186" s="58"/>
      <c r="D186" s="277" t="s">
        <v>6235</v>
      </c>
      <c r="E186" s="278" t="s">
        <v>4042</v>
      </c>
      <c r="F186" s="279" t="s">
        <v>4042</v>
      </c>
      <c r="G186" s="99" t="n">
        <f aca="false">LEN(R186)-LEN(SUBSTITUTE(R186,"/",""))-1</f>
        <v>5</v>
      </c>
      <c r="H186" s="99" t="s">
        <v>95</v>
      </c>
      <c r="I186" s="97" t="s">
        <v>4038</v>
      </c>
      <c r="J186" s="97" t="s">
        <v>4043</v>
      </c>
      <c r="K186" s="98" t="s">
        <v>4044</v>
      </c>
      <c r="L186" s="98" t="s">
        <v>4045</v>
      </c>
      <c r="M186" s="98" t="s">
        <v>4046</v>
      </c>
      <c r="N186" s="97" t="s">
        <v>186</v>
      </c>
      <c r="O186" s="99" t="s">
        <v>88</v>
      </c>
      <c r="P186" s="100" t="str">
        <f aca="false">O186</f>
        <v>1..1</v>
      </c>
      <c r="Q186" s="54" t="s">
        <v>6611</v>
      </c>
      <c r="R186" s="109" t="s">
        <v>4047</v>
      </c>
      <c r="S186" s="99" t="s">
        <v>188</v>
      </c>
      <c r="T186" s="10" t="str">
        <f aca="false">IF($E186="","",IF(ISERROR(SEARCH("@",$R186)),IF(LEFT($E186,4)="BG-X","EG",IF(LEFT($E186,2)="BG","G",IF(LEFT($E186,4)="BT-X",IF(LEN($E186)-LEN(SUBSTITUTE($E186,"-",))&gt;2,"","E"),IF(LEN($E186)-LEN(SUBSTITUTE($E186,"-",))&gt;1,"","E")))),"A"))</f>
        <v>E</v>
      </c>
      <c r="U186" s="99" t="s">
        <v>88</v>
      </c>
      <c r="V186" s="99" t="s">
        <v>4048</v>
      </c>
      <c r="W186" s="315" t="s">
        <v>1377</v>
      </c>
      <c r="X186" s="38"/>
      <c r="Y186" s="10" t="str">
        <f aca="false">IF(AH186=Y$4,"X","-")</f>
        <v>-</v>
      </c>
      <c r="Z186" s="10" t="str">
        <f aca="false">IF(Y186="X","X",IF($AH186=Z$4,"X","-"))</f>
        <v>X</v>
      </c>
      <c r="AA186" s="10" t="str">
        <f aca="false">IF(Z186="X","X",IF($AH186=AA$4,"X","-"))</f>
        <v>X</v>
      </c>
      <c r="AB186" s="10" t="str">
        <f aca="false">IF(AA186="X","X",IF($AH186=AB$4,"X","-"))</f>
        <v>X</v>
      </c>
      <c r="AC186" s="10" t="str">
        <f aca="false">IF(AB186="X","X",IF($AH186=AC$4,"X","-"))</f>
        <v>X</v>
      </c>
      <c r="AD186" s="10" t="str">
        <f aca="false">IF(AC186="X","X",IF($AH186=AD$4,"X","-"))</f>
        <v>X</v>
      </c>
      <c r="AE186" s="10" t="str">
        <f aca="false">IF(AD186="X","X",IF($AH186=AE$4,"X","-"))</f>
        <v>X</v>
      </c>
      <c r="AF186" s="38"/>
      <c r="AG186" s="10" t="s">
        <v>25</v>
      </c>
      <c r="AH186" s="110" t="s">
        <v>25</v>
      </c>
      <c r="AI186" s="38"/>
      <c r="AJ186" s="13" t="str">
        <f aca="false">IF(ISERROR(FIND("/",R186)),R186,LEFT(R186,FIND(CHAR(1),SUBSTITUTE(R186,"/",CHAR(1),LEN(R186)-LEN(SUBSTITUTE(R186,"/",""))))-1))</f>
        <v>/rsm:CrossIndustryInvoice/rsm:SupplyChainTradeTransaction/ram:ApplicableHeaderTradeSettlement/ram:BillingSpecifiedPeriod/ram:StartDateTime</v>
      </c>
      <c r="AK186" s="13" t="str">
        <f aca="false">IF(ISERROR(FIND("/",R186)),R186,MID(R186, FIND(CHAR(1),SUBSTITUTE(R186,"/",CHAR(1), LEN(R186)-LEN(SUBSTITUTE(R186,"/","")))), LEN(R186)))</f>
        <v>/udt:DateTimeString</v>
      </c>
      <c r="AL186" s="14" t="n">
        <f aca="false">COUNTIFS(R$4:R186,AJ186)</f>
        <v>1</v>
      </c>
      <c r="AM186" s="1"/>
      <c r="AN186" s="277" t="str">
        <f aca="false">D186</f>
        <v>SCT_HTS</v>
      </c>
      <c r="AO186" s="278" t="str">
        <f aca="false">E186</f>
        <v>BT-73</v>
      </c>
      <c r="AP186" s="279" t="str">
        <f aca="false">IF(F186="","",F186)</f>
        <v>BT-73</v>
      </c>
      <c r="AQ186" s="99" t="n">
        <f aca="false">LEN(BB186)-LEN(SUBSTITUTE(BB186,"/",""))-1</f>
        <v>5</v>
      </c>
      <c r="AR186" s="99" t="str">
        <f aca="false">H186</f>
        <v>0..1</v>
      </c>
      <c r="AS186" s="97" t="s">
        <v>4040</v>
      </c>
      <c r="AT186" s="97" t="s">
        <v>4041</v>
      </c>
      <c r="AU186" s="98" t="s">
        <v>1379</v>
      </c>
      <c r="AV186" s="98" t="s">
        <v>4049</v>
      </c>
      <c r="AW186" s="98" t="s">
        <v>4050</v>
      </c>
      <c r="AX186" s="97" t="s">
        <v>186</v>
      </c>
      <c r="AY186" s="99" t="str">
        <f aca="false">O186</f>
        <v>1..1</v>
      </c>
      <c r="AZ186" s="100" t="str">
        <f aca="false">P186</f>
        <v>1..1</v>
      </c>
      <c r="BA186" s="54" t="str">
        <f aca="false">Q186</f>
        <v>/rsm:CrossIndustryInvoice
/rsm:SupplyChainTradeTransaction
/ram:ApplicableHeaderTradeSettlement
/ram:BillingSpecifiedPeriod
/ram:StartDateTime
/udt:DateTimeString</v>
      </c>
      <c r="BB186" s="109" t="str">
        <f aca="false">R186</f>
        <v>/rsm:CrossIndustryInvoice/rsm:SupplyChainTradeTransaction/ram:ApplicableHeaderTradeSettlement/ram:BillingSpecifiedPeriod/ram:StartDateTime/udt:DateTimeString</v>
      </c>
      <c r="BC186" s="99" t="str">
        <f aca="false">IF(S186="","",S186)</f>
        <v>D</v>
      </c>
      <c r="BD186" s="10" t="str">
        <f aca="false">IF(T186="","",T186)</f>
        <v>E</v>
      </c>
      <c r="BE186" s="99" t="str">
        <f aca="false">IF(U186="","",U186)</f>
        <v>1..1</v>
      </c>
      <c r="BF186" s="99" t="str">
        <f aca="false">IF(V186="","",V186)</f>
        <v>SYN-2, CAR-2</v>
      </c>
      <c r="BG186" s="315" t="str">
        <f aca="false">IF(W186="","",W186)</f>
        <v>@format="102"</v>
      </c>
      <c r="BH186" s="6"/>
      <c r="BI186" s="10" t="str">
        <f aca="false">Y186</f>
        <v>-</v>
      </c>
      <c r="BJ186" s="10" t="str">
        <f aca="false">Z186</f>
        <v>X</v>
      </c>
      <c r="BK186" s="10" t="str">
        <f aca="false">AA186</f>
        <v>X</v>
      </c>
      <c r="BL186" s="10" t="str">
        <f aca="false">AB186</f>
        <v>X</v>
      </c>
      <c r="BM186" s="10" t="str">
        <f aca="false">AC186</f>
        <v>X</v>
      </c>
      <c r="BN186" s="10" t="str">
        <f aca="false">AD186</f>
        <v>X</v>
      </c>
      <c r="BO186" s="10" t="str">
        <f aca="false">AE186</f>
        <v>X</v>
      </c>
      <c r="BP186" s="6"/>
      <c r="BQ186" s="10" t="str">
        <f aca="false">AG186</f>
        <v>BASIC WL</v>
      </c>
      <c r="BR186" s="10" t="str">
        <f aca="false">AH186</f>
        <v>BASIC WL</v>
      </c>
      <c r="BS186" s="47"/>
      <c r="BT186" s="49" t="s">
        <v>6862</v>
      </c>
    </row>
    <row r="187" s="53" customFormat="true" ht="102" hidden="false" customHeight="false" outlineLevel="0" collapsed="false">
      <c r="A187" s="58" t="str">
        <f aca="false">IF(OR(T187="E",T187="A"),"YES","NO")</f>
        <v>YES</v>
      </c>
      <c r="B187" s="58"/>
      <c r="C187" s="58"/>
      <c r="D187" s="277" t="s">
        <v>6235</v>
      </c>
      <c r="E187" s="278" t="s">
        <v>4051</v>
      </c>
      <c r="F187" s="279"/>
      <c r="G187" s="99" t="n">
        <f aca="false">LEN(R187)-LEN(SUBSTITUTE(R187,"/",""))-1</f>
        <v>6</v>
      </c>
      <c r="H187" s="99" t="s">
        <v>88</v>
      </c>
      <c r="I187" s="139" t="s">
        <v>199</v>
      </c>
      <c r="J187" s="97"/>
      <c r="K187" s="98" t="s">
        <v>200</v>
      </c>
      <c r="L187" s="98"/>
      <c r="M187" s="98" t="s">
        <v>200</v>
      </c>
      <c r="N187" s="97" t="s">
        <v>174</v>
      </c>
      <c r="O187" s="99" t="s">
        <v>88</v>
      </c>
      <c r="P187" s="100" t="str">
        <f aca="false">O187</f>
        <v>1..1</v>
      </c>
      <c r="Q187" s="54" t="s">
        <v>6612</v>
      </c>
      <c r="R187" s="109" t="s">
        <v>4052</v>
      </c>
      <c r="S187" s="99" t="s">
        <v>176</v>
      </c>
      <c r="T187" s="10" t="str">
        <f aca="false">IF($E187="","",IF(ISERROR(SEARCH("@",$R187)),IF(LEFT($E187,4)="BG-X","EG",IF(LEFT($E187,2)="BG","G",IF(LEFT($E187,4)="BT-X",IF(LEN($E187)-LEN(SUBSTITUTE($E187,"-",))&gt;2,"","E"),IF(LEN($E187)-LEN(SUBSTITUTE($E187,"-",))&gt;1,"","E")))),"A"))</f>
        <v>A</v>
      </c>
      <c r="U187" s="99" t="s">
        <v>95</v>
      </c>
      <c r="V187" s="99"/>
      <c r="W187" s="315" t="s">
        <v>200</v>
      </c>
      <c r="X187" s="38"/>
      <c r="Y187" s="10" t="str">
        <f aca="false">IF(AH187=Y$4,"X","-")</f>
        <v>-</v>
      </c>
      <c r="Z187" s="10" t="str">
        <f aca="false">IF(Y187="X","X",IF($AH187=Z$4,"X","-"))</f>
        <v>X</v>
      </c>
      <c r="AA187" s="10" t="str">
        <f aca="false">IF(Z187="X","X",IF($AH187=AA$4,"X","-"))</f>
        <v>X</v>
      </c>
      <c r="AB187" s="10" t="str">
        <f aca="false">IF(AA187="X","X",IF($AH187=AB$4,"X","-"))</f>
        <v>X</v>
      </c>
      <c r="AC187" s="10" t="str">
        <f aca="false">IF(AB187="X","X",IF($AH187=AC$4,"X","-"))</f>
        <v>X</v>
      </c>
      <c r="AD187" s="10" t="str">
        <f aca="false">IF(AC187="X","X",IF($AH187=AD$4,"X","-"))</f>
        <v>X</v>
      </c>
      <c r="AE187" s="10" t="str">
        <f aca="false">IF(AD187="X","X",IF($AH187=AE$4,"X","-"))</f>
        <v>X</v>
      </c>
      <c r="AF187" s="38"/>
      <c r="AG187" s="10" t="s">
        <v>25</v>
      </c>
      <c r="AH187" s="110" t="s">
        <v>25</v>
      </c>
      <c r="AI187" s="38"/>
      <c r="AJ187" s="13" t="str">
        <f aca="false">IF(ISERROR(FIND("/",R187)),R187,LEFT(R187,FIND(CHAR(1),SUBSTITUTE(R187,"/",CHAR(1),LEN(R187)-LEN(SUBSTITUTE(R187,"/",""))))-1))</f>
        <v>/rsm:CrossIndustryInvoice/rsm:SupplyChainTradeTransaction/ram:ApplicableHeaderTradeSettlement/ram:BillingSpecifiedPeriod/ram:StartDateTime/udt:DateTimeString</v>
      </c>
      <c r="AK187" s="13" t="str">
        <f aca="false">IF(ISERROR(FIND("/",R187)),R187,MID(R187, FIND(CHAR(1),SUBSTITUTE(R187,"/",CHAR(1), LEN(R187)-LEN(SUBSTITUTE(R187,"/","")))), LEN(R187)))</f>
        <v>/@format</v>
      </c>
      <c r="AL187" s="14" t="n">
        <f aca="false">COUNTIFS(R$4:R187,AJ187)</f>
        <v>1</v>
      </c>
      <c r="AM187" s="1"/>
      <c r="AN187" s="277" t="str">
        <f aca="false">D187</f>
        <v>SCT_HTS</v>
      </c>
      <c r="AO187" s="278" t="str">
        <f aca="false">E187</f>
        <v>BT-73-0</v>
      </c>
      <c r="AP187" s="279" t="str">
        <f aca="false">IF(F187="","",F187)</f>
        <v/>
      </c>
      <c r="AQ187" s="99" t="n">
        <f aca="false">LEN(BB187)-LEN(SUBSTITUTE(BB187,"/",""))-1</f>
        <v>6</v>
      </c>
      <c r="AR187" s="99" t="str">
        <f aca="false">H187</f>
        <v>1..1</v>
      </c>
      <c r="AS187" s="139"/>
      <c r="AT187" s="97"/>
      <c r="AU187" s="98" t="s">
        <v>202</v>
      </c>
      <c r="AV187" s="98"/>
      <c r="AW187" s="98" t="s">
        <v>4674</v>
      </c>
      <c r="AX187" s="97" t="s">
        <v>174</v>
      </c>
      <c r="AY187" s="99" t="str">
        <f aca="false">O187</f>
        <v>1..1</v>
      </c>
      <c r="AZ187" s="100" t="str">
        <f aca="false">P187</f>
        <v>1..1</v>
      </c>
      <c r="BA187" s="54" t="str">
        <f aca="false">Q187</f>
        <v>/rsm:CrossIndustryInvoice
/rsm:SupplyChainTradeTransaction
/ram:ApplicableHeaderTradeSettlement
/ram:BillingSpecifiedPeriod
/ram:StartDateTime
/udt:DateTimeString
/@format</v>
      </c>
      <c r="BB187" s="109" t="str">
        <f aca="false">R187</f>
        <v>/rsm:CrossIndustryInvoice/rsm:SupplyChainTradeTransaction/ram:ApplicableHeaderTradeSettlement/ram:BillingSpecifiedPeriod/ram:StartDateTime/udt:DateTimeString/@format</v>
      </c>
      <c r="BC187" s="99" t="str">
        <f aca="false">IF(S187="","",S187)</f>
        <v>C</v>
      </c>
      <c r="BD187" s="10" t="str">
        <f aca="false">IF(T187="","",T187)</f>
        <v>A</v>
      </c>
      <c r="BE187" s="99" t="str">
        <f aca="false">IF(U187="","",U187)</f>
        <v>0..1</v>
      </c>
      <c r="BF187" s="99" t="str">
        <f aca="false">IF(V187="","",V187)</f>
        <v/>
      </c>
      <c r="BG187" s="315" t="str">
        <f aca="false">IF(W187="","",W187)</f>
        <v>Only value "102"</v>
      </c>
      <c r="BH187" s="6"/>
      <c r="BI187" s="10" t="str">
        <f aca="false">Y187</f>
        <v>-</v>
      </c>
      <c r="BJ187" s="10" t="str">
        <f aca="false">Z187</f>
        <v>X</v>
      </c>
      <c r="BK187" s="10" t="str">
        <f aca="false">AA187</f>
        <v>X</v>
      </c>
      <c r="BL187" s="10" t="str">
        <f aca="false">AB187</f>
        <v>X</v>
      </c>
      <c r="BM187" s="10" t="str">
        <f aca="false">AC187</f>
        <v>X</v>
      </c>
      <c r="BN187" s="10" t="str">
        <f aca="false">AD187</f>
        <v>X</v>
      </c>
      <c r="BO187" s="10" t="str">
        <f aca="false">AE187</f>
        <v>X</v>
      </c>
      <c r="BP187" s="6"/>
      <c r="BQ187" s="10" t="str">
        <f aca="false">AG187</f>
        <v>BASIC WL</v>
      </c>
      <c r="BR187" s="10" t="str">
        <f aca="false">AH187</f>
        <v>BASIC WL</v>
      </c>
      <c r="BS187" s="47"/>
      <c r="BT187" s="49" t="s">
        <v>6862</v>
      </c>
    </row>
    <row r="188" s="53" customFormat="true" ht="85.5" hidden="false" customHeight="false" outlineLevel="0" collapsed="false">
      <c r="A188" s="58" t="str">
        <f aca="false">IF(OR(T188="E",T188="A"),"YES","NO")</f>
        <v>NO</v>
      </c>
      <c r="B188" s="58"/>
      <c r="C188" s="58"/>
      <c r="D188" s="277" t="s">
        <v>6235</v>
      </c>
      <c r="E188" s="287" t="s">
        <v>4053</v>
      </c>
      <c r="F188" s="288"/>
      <c r="G188" s="172" t="n">
        <f aca="false">LEN(R188)-LEN(SUBSTITUTE(R188,"/",""))-1</f>
        <v>4</v>
      </c>
      <c r="H188" s="172" t="s">
        <v>95</v>
      </c>
      <c r="I188" s="181" t="s">
        <v>6613</v>
      </c>
      <c r="J188" s="173"/>
      <c r="K188" s="174"/>
      <c r="L188" s="174"/>
      <c r="M188" s="174"/>
      <c r="N188" s="173"/>
      <c r="O188" s="175" t="s">
        <v>95</v>
      </c>
      <c r="P188" s="175" t="str">
        <f aca="false">O188</f>
        <v>0..1</v>
      </c>
      <c r="Q188" s="176" t="s">
        <v>6614</v>
      </c>
      <c r="R188" s="177" t="s">
        <v>4055</v>
      </c>
      <c r="S188" s="172"/>
      <c r="T188" s="178" t="str">
        <f aca="false">IF($E188="","",IF(ISERROR(SEARCH("@",$R188)),IF(LEFT($E188,4)="BG-X","EG",IF(LEFT($E188,2)="BG","G",IF(LEFT($E188,4)="BT-X",IF(LEN($E188)-LEN(SUBSTITUTE($E188,"-",))&gt;2,"","E"),IF(LEN($E188)-LEN(SUBSTITUTE($E188,"-",))&gt;1,"","E")))),"A"))</f>
        <v/>
      </c>
      <c r="U188" s="172" t="s">
        <v>95</v>
      </c>
      <c r="V188" s="172"/>
      <c r="W188" s="365"/>
      <c r="X188" s="38"/>
      <c r="Y188" s="178" t="str">
        <f aca="false">IF(AH188=Y$4,"X","-")</f>
        <v>-</v>
      </c>
      <c r="Z188" s="178" t="str">
        <f aca="false">IF(Y188="X","X",IF($AH188=Z$4,"X","-"))</f>
        <v>X</v>
      </c>
      <c r="AA188" s="178" t="str">
        <f aca="false">IF(Z188="X","X",IF($AH188=AA$4,"X","-"))</f>
        <v>X</v>
      </c>
      <c r="AB188" s="178" t="str">
        <f aca="false">IF(AA188="X","X",IF($AH188=AB$4,"X","-"))</f>
        <v>X</v>
      </c>
      <c r="AC188" s="178" t="str">
        <f aca="false">IF(AB188="X","X",IF($AH188=AC$4,"X","-"))</f>
        <v>X</v>
      </c>
      <c r="AD188" s="178" t="str">
        <f aca="false">IF(AC188="X","X",IF($AH188=AD$4,"X","-"))</f>
        <v>X</v>
      </c>
      <c r="AE188" s="178" t="str">
        <f aca="false">IF(AD188="X","X",IF($AH188=AE$4,"X","-"))</f>
        <v>X</v>
      </c>
      <c r="AF188" s="38"/>
      <c r="AG188" s="178" t="s">
        <v>25</v>
      </c>
      <c r="AH188" s="178" t="s">
        <v>25</v>
      </c>
      <c r="AI188" s="38"/>
      <c r="AJ188" s="13" t="str">
        <f aca="false">IF(ISERROR(FIND("/",R188)),R188,LEFT(R188,FIND(CHAR(1),SUBSTITUTE(R188,"/",CHAR(1),LEN(R188)-LEN(SUBSTITUTE(R188,"/",""))))-1))</f>
        <v>/rsm:CrossIndustryInvoice/rsm:SupplyChainTradeTransaction/ram:ApplicableHeaderTradeSettlement/ram:BillingSpecifiedPeriod</v>
      </c>
      <c r="AK188" s="13" t="str">
        <f aca="false">IF(ISERROR(FIND("/",R188)),R188,MID(R188, FIND(CHAR(1),SUBSTITUTE(R188,"/",CHAR(1), LEN(R188)-LEN(SUBSTITUTE(R188,"/","")))), LEN(R188)))</f>
        <v>/ram:EndDateTime</v>
      </c>
      <c r="AL188" s="14" t="n">
        <f aca="false">COUNTIFS(R$4:R188,AJ188)</f>
        <v>1</v>
      </c>
      <c r="AM188" s="1"/>
      <c r="AN188" s="277" t="str">
        <f aca="false">D188</f>
        <v>SCT_HTS</v>
      </c>
      <c r="AO188" s="287" t="str">
        <f aca="false">E188</f>
        <v>BT-74-00</v>
      </c>
      <c r="AP188" s="288" t="str">
        <f aca="false">IF(F188="","",F188)</f>
        <v/>
      </c>
      <c r="AQ188" s="172" t="n">
        <f aca="false">LEN(BB188)-LEN(SUBSTITUTE(BB188,"/",""))-1</f>
        <v>4</v>
      </c>
      <c r="AR188" s="172" t="str">
        <f aca="false">H188</f>
        <v>0..1</v>
      </c>
      <c r="AS188" s="181" t="s">
        <v>6615</v>
      </c>
      <c r="AT188" s="173" t="s">
        <v>4057</v>
      </c>
      <c r="AU188" s="174" t="s">
        <v>1396</v>
      </c>
      <c r="AV188" s="174"/>
      <c r="AW188" s="174"/>
      <c r="AX188" s="173"/>
      <c r="AY188" s="175" t="str">
        <f aca="false">O188</f>
        <v>0..1</v>
      </c>
      <c r="AZ188" s="175" t="str">
        <f aca="false">P188</f>
        <v>0..1</v>
      </c>
      <c r="BA188" s="176" t="str">
        <f aca="false">Q188</f>
        <v>/rsm:CrossIndustryInvoice
/rsm:SupplyChainTradeTransaction
/ram:ApplicableHeaderTradeSettlement
/ram:BillingSpecifiedPeriod
/ram:EndDateTime</v>
      </c>
      <c r="BB188" s="177" t="str">
        <f aca="false">R188</f>
        <v>/rsm:CrossIndustryInvoice/rsm:SupplyChainTradeTransaction/ram:ApplicableHeaderTradeSettlement/ram:BillingSpecifiedPeriod/ram:EndDateTime</v>
      </c>
      <c r="BC188" s="172" t="str">
        <f aca="false">IF(S188="","",S188)</f>
        <v/>
      </c>
      <c r="BD188" s="178" t="str">
        <f aca="false">IF(T188="","",T188)</f>
        <v/>
      </c>
      <c r="BE188" s="172" t="str">
        <f aca="false">IF(U188="","",U188)</f>
        <v>0..1</v>
      </c>
      <c r="BF188" s="172" t="str">
        <f aca="false">IF(V188="","",V188)</f>
        <v/>
      </c>
      <c r="BG188" s="365" t="str">
        <f aca="false">IF(W188="","",W188)</f>
        <v/>
      </c>
      <c r="BH188" s="6"/>
      <c r="BI188" s="178" t="str">
        <f aca="false">Y188</f>
        <v>-</v>
      </c>
      <c r="BJ188" s="178" t="str">
        <f aca="false">Z188</f>
        <v>X</v>
      </c>
      <c r="BK188" s="178" t="str">
        <f aca="false">AA188</f>
        <v>X</v>
      </c>
      <c r="BL188" s="178" t="str">
        <f aca="false">AB188</f>
        <v>X</v>
      </c>
      <c r="BM188" s="178" t="str">
        <f aca="false">AC188</f>
        <v>X</v>
      </c>
      <c r="BN188" s="178" t="str">
        <f aca="false">AD188</f>
        <v>X</v>
      </c>
      <c r="BO188" s="178" t="str">
        <f aca="false">AE188</f>
        <v>X</v>
      </c>
      <c r="BP188" s="6"/>
      <c r="BQ188" s="178" t="str">
        <f aca="false">AG188</f>
        <v>BASIC WL</v>
      </c>
      <c r="BR188" s="178" t="str">
        <f aca="false">AH188</f>
        <v>BASIC WL</v>
      </c>
      <c r="BS188" s="47"/>
      <c r="BT188" s="49" t="s">
        <v>6862</v>
      </c>
    </row>
    <row r="189" s="53" customFormat="true" ht="127.5" hidden="false" customHeight="false" outlineLevel="0" collapsed="false">
      <c r="A189" s="58" t="str">
        <f aca="false">IF(OR(T189="E",T189="A"),"YES","NO")</f>
        <v>YES</v>
      </c>
      <c r="B189" s="58"/>
      <c r="C189" s="58"/>
      <c r="D189" s="277" t="s">
        <v>6235</v>
      </c>
      <c r="E189" s="278" t="s">
        <v>4058</v>
      </c>
      <c r="F189" s="279" t="s">
        <v>4058</v>
      </c>
      <c r="G189" s="99" t="n">
        <f aca="false">LEN(R189)-LEN(SUBSTITUTE(R189,"/",""))-1</f>
        <v>5</v>
      </c>
      <c r="H189" s="99" t="s">
        <v>95</v>
      </c>
      <c r="I189" s="97" t="s">
        <v>4054</v>
      </c>
      <c r="J189" s="97" t="s">
        <v>4059</v>
      </c>
      <c r="K189" s="98" t="s">
        <v>4060</v>
      </c>
      <c r="L189" s="98" t="s">
        <v>4061</v>
      </c>
      <c r="M189" s="98" t="s">
        <v>4062</v>
      </c>
      <c r="N189" s="97" t="s">
        <v>186</v>
      </c>
      <c r="O189" s="99" t="s">
        <v>88</v>
      </c>
      <c r="P189" s="100" t="str">
        <f aca="false">O189</f>
        <v>1..1</v>
      </c>
      <c r="Q189" s="54" t="s">
        <v>6616</v>
      </c>
      <c r="R189" s="109" t="s">
        <v>4063</v>
      </c>
      <c r="S189" s="99" t="s">
        <v>188</v>
      </c>
      <c r="T189" s="10" t="str">
        <f aca="false">IF($E189="","",IF(ISERROR(SEARCH("@",$R189)),IF(LEFT($E189,4)="BG-X","EG",IF(LEFT($E189,2)="BG","G",IF(LEFT($E189,4)="BT-X",IF(LEN($E189)-LEN(SUBSTITUTE($E189,"-",))&gt;2,"","E"),IF(LEN($E189)-LEN(SUBSTITUTE($E189,"-",))&gt;1,"","E")))),"A"))</f>
        <v>E</v>
      </c>
      <c r="U189" s="99" t="s">
        <v>88</v>
      </c>
      <c r="V189" s="99" t="s">
        <v>4048</v>
      </c>
      <c r="W189" s="315" t="s">
        <v>1377</v>
      </c>
      <c r="X189" s="38"/>
      <c r="Y189" s="10" t="str">
        <f aca="false">IF(AH189=Y$4,"X","-")</f>
        <v>-</v>
      </c>
      <c r="Z189" s="10" t="str">
        <f aca="false">IF(Y189="X","X",IF($AH189=Z$4,"X","-"))</f>
        <v>X</v>
      </c>
      <c r="AA189" s="10" t="str">
        <f aca="false">IF(Z189="X","X",IF($AH189=AA$4,"X","-"))</f>
        <v>X</v>
      </c>
      <c r="AB189" s="10" t="str">
        <f aca="false">IF(AA189="X","X",IF($AH189=AB$4,"X","-"))</f>
        <v>X</v>
      </c>
      <c r="AC189" s="10" t="str">
        <f aca="false">IF(AB189="X","X",IF($AH189=AC$4,"X","-"))</f>
        <v>X</v>
      </c>
      <c r="AD189" s="10" t="str">
        <f aca="false">IF(AC189="X","X",IF($AH189=AD$4,"X","-"))</f>
        <v>X</v>
      </c>
      <c r="AE189" s="10" t="str">
        <f aca="false">IF(AD189="X","X",IF($AH189=AE$4,"X","-"))</f>
        <v>X</v>
      </c>
      <c r="AF189" s="38"/>
      <c r="AG189" s="10" t="s">
        <v>25</v>
      </c>
      <c r="AH189" s="110" t="s">
        <v>25</v>
      </c>
      <c r="AI189" s="38"/>
      <c r="AJ189" s="13" t="str">
        <f aca="false">IF(ISERROR(FIND("/",R189)),R189,LEFT(R189,FIND(CHAR(1),SUBSTITUTE(R189,"/",CHAR(1),LEN(R189)-LEN(SUBSTITUTE(R189,"/",""))))-1))</f>
        <v>/rsm:CrossIndustryInvoice/rsm:SupplyChainTradeTransaction/ram:ApplicableHeaderTradeSettlement/ram:BillingSpecifiedPeriod/ram:EndDateTime</v>
      </c>
      <c r="AK189" s="13" t="str">
        <f aca="false">IF(ISERROR(FIND("/",R189)),R189,MID(R189, FIND(CHAR(1),SUBSTITUTE(R189,"/",CHAR(1), LEN(R189)-LEN(SUBSTITUTE(R189,"/","")))), LEN(R189)))</f>
        <v>/udt:DateTimeString</v>
      </c>
      <c r="AL189" s="14" t="n">
        <f aca="false">COUNTIFS(R$4:R189,AJ189)</f>
        <v>1</v>
      </c>
      <c r="AM189" s="1"/>
      <c r="AN189" s="277" t="str">
        <f aca="false">D189</f>
        <v>SCT_HTS</v>
      </c>
      <c r="AO189" s="278" t="str">
        <f aca="false">E189</f>
        <v>BT-74</v>
      </c>
      <c r="AP189" s="279" t="str">
        <f aca="false">IF(F189="","",F189)</f>
        <v>BT-74</v>
      </c>
      <c r="AQ189" s="99" t="n">
        <f aca="false">LEN(BB189)-LEN(SUBSTITUTE(BB189,"/",""))-1</f>
        <v>5</v>
      </c>
      <c r="AR189" s="99" t="str">
        <f aca="false">H189</f>
        <v>0..1</v>
      </c>
      <c r="AS189" s="97" t="s">
        <v>4056</v>
      </c>
      <c r="AT189" s="97" t="s">
        <v>4057</v>
      </c>
      <c r="AU189" s="98" t="s">
        <v>1396</v>
      </c>
      <c r="AV189" s="98" t="s">
        <v>4064</v>
      </c>
      <c r="AW189" s="98" t="s">
        <v>4065</v>
      </c>
      <c r="AX189" s="97" t="s">
        <v>186</v>
      </c>
      <c r="AY189" s="99" t="str">
        <f aca="false">O189</f>
        <v>1..1</v>
      </c>
      <c r="AZ189" s="100" t="str">
        <f aca="false">P189</f>
        <v>1..1</v>
      </c>
      <c r="BA189" s="54" t="str">
        <f aca="false">Q189</f>
        <v>/rsm:CrossIndustryInvoice
/rsm:SupplyChainTradeTransaction
/ram:ApplicableHeaderTradeSettlement
/ram:BillingSpecifiedPeriod
/ram:EndDateTime
/udt:DateTimeString</v>
      </c>
      <c r="BB189" s="109" t="str">
        <f aca="false">R189</f>
        <v>/rsm:CrossIndustryInvoice/rsm:SupplyChainTradeTransaction/ram:ApplicableHeaderTradeSettlement/ram:BillingSpecifiedPeriod/ram:EndDateTime/udt:DateTimeString</v>
      </c>
      <c r="BC189" s="99" t="str">
        <f aca="false">IF(S189="","",S189)</f>
        <v>D</v>
      </c>
      <c r="BD189" s="10" t="str">
        <f aca="false">IF(T189="","",T189)</f>
        <v>E</v>
      </c>
      <c r="BE189" s="99" t="str">
        <f aca="false">IF(U189="","",U189)</f>
        <v>1..1</v>
      </c>
      <c r="BF189" s="99" t="str">
        <f aca="false">IF(V189="","",V189)</f>
        <v>SYN-2, CAR-2</v>
      </c>
      <c r="BG189" s="315" t="str">
        <f aca="false">IF(W189="","",W189)</f>
        <v>@format="102"</v>
      </c>
      <c r="BH189" s="6"/>
      <c r="BI189" s="10" t="str">
        <f aca="false">Y189</f>
        <v>-</v>
      </c>
      <c r="BJ189" s="10" t="str">
        <f aca="false">Z189</f>
        <v>X</v>
      </c>
      <c r="BK189" s="10" t="str">
        <f aca="false">AA189</f>
        <v>X</v>
      </c>
      <c r="BL189" s="10" t="str">
        <f aca="false">AB189</f>
        <v>X</v>
      </c>
      <c r="BM189" s="10" t="str">
        <f aca="false">AC189</f>
        <v>X</v>
      </c>
      <c r="BN189" s="10" t="str">
        <f aca="false">AD189</f>
        <v>X</v>
      </c>
      <c r="BO189" s="10" t="str">
        <f aca="false">AE189</f>
        <v>X</v>
      </c>
      <c r="BP189" s="6"/>
      <c r="BQ189" s="10" t="str">
        <f aca="false">AG189</f>
        <v>BASIC WL</v>
      </c>
      <c r="BR189" s="10" t="str">
        <f aca="false">AH189</f>
        <v>BASIC WL</v>
      </c>
      <c r="BS189" s="47"/>
      <c r="BT189" s="49" t="s">
        <v>6862</v>
      </c>
    </row>
    <row r="190" s="53" customFormat="true" ht="102" hidden="false" customHeight="false" outlineLevel="0" collapsed="false">
      <c r="A190" s="58" t="str">
        <f aca="false">IF(OR(T190="E",T190="A"),"YES","NO")</f>
        <v>YES</v>
      </c>
      <c r="B190" s="58"/>
      <c r="C190" s="58"/>
      <c r="D190" s="277" t="s">
        <v>6235</v>
      </c>
      <c r="E190" s="278" t="s">
        <v>4066</v>
      </c>
      <c r="F190" s="279"/>
      <c r="G190" s="99" t="n">
        <f aca="false">LEN(R190)-LEN(SUBSTITUTE(R190,"/",""))-1</f>
        <v>6</v>
      </c>
      <c r="H190" s="99" t="s">
        <v>88</v>
      </c>
      <c r="I190" s="139" t="s">
        <v>199</v>
      </c>
      <c r="J190" s="97"/>
      <c r="K190" s="98" t="s">
        <v>200</v>
      </c>
      <c r="L190" s="98"/>
      <c r="M190" s="98" t="s">
        <v>200</v>
      </c>
      <c r="N190" s="97" t="s">
        <v>174</v>
      </c>
      <c r="O190" s="99" t="s">
        <v>88</v>
      </c>
      <c r="P190" s="100" t="str">
        <f aca="false">O190</f>
        <v>1..1</v>
      </c>
      <c r="Q190" s="54" t="s">
        <v>6617</v>
      </c>
      <c r="R190" s="109" t="s">
        <v>4067</v>
      </c>
      <c r="S190" s="99" t="s">
        <v>176</v>
      </c>
      <c r="T190" s="10" t="str">
        <f aca="false">IF($E190="","",IF(ISERROR(SEARCH("@",$R190)),IF(LEFT($E190,4)="BG-X","EG",IF(LEFT($E190,2)="BG","G",IF(LEFT($E190,4)="BT-X",IF(LEN($E190)-LEN(SUBSTITUTE($E190,"-",))&gt;2,"","E"),IF(LEN($E190)-LEN(SUBSTITUTE($E190,"-",))&gt;1,"","E")))),"A"))</f>
        <v>A</v>
      </c>
      <c r="U190" s="99" t="s">
        <v>95</v>
      </c>
      <c r="V190" s="99"/>
      <c r="W190" s="315" t="s">
        <v>200</v>
      </c>
      <c r="X190" s="38"/>
      <c r="Y190" s="10" t="str">
        <f aca="false">IF(AH190=Y$4,"X","-")</f>
        <v>-</v>
      </c>
      <c r="Z190" s="10" t="str">
        <f aca="false">IF(Y190="X","X",IF($AH190=Z$4,"X","-"))</f>
        <v>X</v>
      </c>
      <c r="AA190" s="10" t="str">
        <f aca="false">IF(Z190="X","X",IF($AH190=AA$4,"X","-"))</f>
        <v>X</v>
      </c>
      <c r="AB190" s="10" t="str">
        <f aca="false">IF(AA190="X","X",IF($AH190=AB$4,"X","-"))</f>
        <v>X</v>
      </c>
      <c r="AC190" s="10" t="str">
        <f aca="false">IF(AB190="X","X",IF($AH190=AC$4,"X","-"))</f>
        <v>X</v>
      </c>
      <c r="AD190" s="10" t="str">
        <f aca="false">IF(AC190="X","X",IF($AH190=AD$4,"X","-"))</f>
        <v>X</v>
      </c>
      <c r="AE190" s="10" t="str">
        <f aca="false">IF(AD190="X","X",IF($AH190=AE$4,"X","-"))</f>
        <v>X</v>
      </c>
      <c r="AF190" s="38"/>
      <c r="AG190" s="10" t="s">
        <v>25</v>
      </c>
      <c r="AH190" s="110" t="s">
        <v>25</v>
      </c>
      <c r="AI190" s="38"/>
      <c r="AJ190" s="13" t="str">
        <f aca="false">IF(ISERROR(FIND("/",R190)),R190,LEFT(R190,FIND(CHAR(1),SUBSTITUTE(R190,"/",CHAR(1),LEN(R190)-LEN(SUBSTITUTE(R190,"/",""))))-1))</f>
        <v>/rsm:CrossIndustryInvoice/rsm:SupplyChainTradeTransaction/ram:ApplicableHeaderTradeSettlement/ram:BillingSpecifiedPeriod/ram:EndDateTime/udt:DateTimeString</v>
      </c>
      <c r="AK190" s="13" t="str">
        <f aca="false">IF(ISERROR(FIND("/",R190)),R190,MID(R190, FIND(CHAR(1),SUBSTITUTE(R190,"/",CHAR(1), LEN(R190)-LEN(SUBSTITUTE(R190,"/","")))), LEN(R190)))</f>
        <v>/@format</v>
      </c>
      <c r="AL190" s="14" t="n">
        <f aca="false">COUNTIFS(R$4:R190,AJ190)</f>
        <v>1</v>
      </c>
      <c r="AM190" s="1"/>
      <c r="AN190" s="277" t="str">
        <f aca="false">D190</f>
        <v>SCT_HTS</v>
      </c>
      <c r="AO190" s="278" t="str">
        <f aca="false">E190</f>
        <v>BT-74-0</v>
      </c>
      <c r="AP190" s="279" t="str">
        <f aca="false">IF(F190="","",F190)</f>
        <v/>
      </c>
      <c r="AQ190" s="99" t="n">
        <f aca="false">LEN(BB190)-LEN(SUBSTITUTE(BB190,"/",""))-1</f>
        <v>6</v>
      </c>
      <c r="AR190" s="99" t="str">
        <f aca="false">H190</f>
        <v>1..1</v>
      </c>
      <c r="AS190" s="139"/>
      <c r="AT190" s="97"/>
      <c r="AU190" s="98" t="s">
        <v>202</v>
      </c>
      <c r="AV190" s="98"/>
      <c r="AW190" s="98" t="s">
        <v>4674</v>
      </c>
      <c r="AX190" s="97" t="s">
        <v>174</v>
      </c>
      <c r="AY190" s="99" t="str">
        <f aca="false">O190</f>
        <v>1..1</v>
      </c>
      <c r="AZ190" s="100" t="str">
        <f aca="false">P190</f>
        <v>1..1</v>
      </c>
      <c r="BA190" s="54" t="str">
        <f aca="false">Q190</f>
        <v>/rsm:CrossIndustryInvoice
/rsm:SupplyChainTradeTransaction
/ram:ApplicableHeaderTradeSettlement
/ram:BillingSpecifiedPeriod
/ram:EndDateTime
/udt:DateTimeString
/@format</v>
      </c>
      <c r="BB190" s="109" t="str">
        <f aca="false">R190</f>
        <v>/rsm:CrossIndustryInvoice/rsm:SupplyChainTradeTransaction/ram:ApplicableHeaderTradeSettlement/ram:BillingSpecifiedPeriod/ram:EndDateTime/udt:DateTimeString/@format</v>
      </c>
      <c r="BC190" s="99" t="str">
        <f aca="false">IF(S190="","",S190)</f>
        <v>C</v>
      </c>
      <c r="BD190" s="10" t="str">
        <f aca="false">IF(T190="","",T190)</f>
        <v>A</v>
      </c>
      <c r="BE190" s="99" t="str">
        <f aca="false">IF(U190="","",U190)</f>
        <v>0..1</v>
      </c>
      <c r="BF190" s="99" t="str">
        <f aca="false">IF(V190="","",V190)</f>
        <v/>
      </c>
      <c r="BG190" s="315" t="str">
        <f aca="false">IF(W190="","",W190)</f>
        <v>Only value "102"</v>
      </c>
      <c r="BH190" s="6"/>
      <c r="BI190" s="10" t="str">
        <f aca="false">Y190</f>
        <v>-</v>
      </c>
      <c r="BJ190" s="10" t="str">
        <f aca="false">Z190</f>
        <v>X</v>
      </c>
      <c r="BK190" s="10" t="str">
        <f aca="false">AA190</f>
        <v>X</v>
      </c>
      <c r="BL190" s="10" t="str">
        <f aca="false">AB190</f>
        <v>X</v>
      </c>
      <c r="BM190" s="10" t="str">
        <f aca="false">AC190</f>
        <v>X</v>
      </c>
      <c r="BN190" s="10" t="str">
        <f aca="false">AD190</f>
        <v>X</v>
      </c>
      <c r="BO190" s="10" t="str">
        <f aca="false">AE190</f>
        <v>X</v>
      </c>
      <c r="BP190" s="6"/>
      <c r="BQ190" s="10" t="str">
        <f aca="false">AG190</f>
        <v>BASIC WL</v>
      </c>
      <c r="BR190" s="10" t="str">
        <f aca="false">AH190</f>
        <v>BASIC WL</v>
      </c>
      <c r="BS190" s="47"/>
      <c r="BT190" s="49" t="s">
        <v>6862</v>
      </c>
    </row>
    <row r="191" s="53" customFormat="true" ht="85.5" hidden="false" customHeight="false" outlineLevel="0" collapsed="false">
      <c r="A191" s="58" t="str">
        <f aca="false">IF(OR(T191="E",T191="A"),"YES","NO")</f>
        <v>NO</v>
      </c>
      <c r="B191" s="58"/>
      <c r="C191" s="58"/>
      <c r="D191" s="274" t="s">
        <v>6235</v>
      </c>
      <c r="E191" s="275" t="s">
        <v>4068</v>
      </c>
      <c r="F191" s="276" t="s">
        <v>4068</v>
      </c>
      <c r="G191" s="296" t="n">
        <f aca="false">LEN(R191)-LEN(SUBSTITUTE(R191,"/",""))-1</f>
        <v>3</v>
      </c>
      <c r="H191" s="296" t="s">
        <v>112</v>
      </c>
      <c r="I191" s="297" t="s">
        <v>4069</v>
      </c>
      <c r="J191" s="297" t="s">
        <v>4070</v>
      </c>
      <c r="K191" s="298" t="s">
        <v>4071</v>
      </c>
      <c r="L191" s="298"/>
      <c r="M191" s="298" t="s">
        <v>1405</v>
      </c>
      <c r="N191" s="297"/>
      <c r="O191" s="282" t="s">
        <v>112</v>
      </c>
      <c r="P191" s="283" t="str">
        <f aca="false">O191</f>
        <v>0..n</v>
      </c>
      <c r="Q191" s="284" t="s">
        <v>6618</v>
      </c>
      <c r="R191" s="285" t="s">
        <v>6619</v>
      </c>
      <c r="S191" s="282"/>
      <c r="T191" s="234" t="str">
        <f aca="false">IF($E191="","",IF(ISERROR(SEARCH("@",$R191)),IF(LEFT($E191,4)="BG-X","EG",IF(LEFT($E191,2)="BG","G",IF(LEFT($E191,4)="BT-X",IF(LEN($E191)-LEN(SUBSTITUTE($E191,"-",))&gt;2,"","E"),IF(LEN($E191)-LEN(SUBSTITUTE($E191,"-",))&gt;1,"","E")))),"A"))</f>
        <v>G</v>
      </c>
      <c r="U191" s="282" t="s">
        <v>112</v>
      </c>
      <c r="V191" s="282" t="s">
        <v>1407</v>
      </c>
      <c r="W191" s="370" t="s">
        <v>1405</v>
      </c>
      <c r="X191" s="38"/>
      <c r="Y191" s="234" t="str">
        <f aca="false">IF(AH191=Y$4,"X","-")</f>
        <v>-</v>
      </c>
      <c r="Z191" s="234" t="str">
        <f aca="false">IF(Y191="X","X",IF($AH191=Z$4,"X","-"))</f>
        <v>X</v>
      </c>
      <c r="AA191" s="234" t="str">
        <f aca="false">IF(Z191="X","X",IF($AH191=AA$4,"X","-"))</f>
        <v>X</v>
      </c>
      <c r="AB191" s="234" t="str">
        <f aca="false">IF(AA191="X","X",IF($AH191=AB$4,"X","-"))</f>
        <v>X</v>
      </c>
      <c r="AC191" s="234" t="str">
        <f aca="false">IF(AB191="X","X",IF($AH191=AC$4,"X","-"))</f>
        <v>X</v>
      </c>
      <c r="AD191" s="234" t="str">
        <f aca="false">IF(AC191="X","X",IF($AH191=AD$4,"X","-"))</f>
        <v>X</v>
      </c>
      <c r="AE191" s="234" t="str">
        <f aca="false">IF(AD191="X","X",IF($AH191=AE$4,"X","-"))</f>
        <v>X</v>
      </c>
      <c r="AF191" s="38"/>
      <c r="AG191" s="234" t="s">
        <v>25</v>
      </c>
      <c r="AH191" s="234" t="s">
        <v>25</v>
      </c>
      <c r="AI191" s="38"/>
      <c r="AJ191" s="13" t="str">
        <f aca="false">IF(ISERROR(FIND("/",R191)),R191,LEFT(R191,FIND(CHAR(1),SUBSTITUTE(R191,"/",CHAR(1),LEN(R191)-LEN(SUBSTITUTE(R191,"/",""))))-1))</f>
        <v>/rsm:CrossIndustryInvoice/rsm:SupplyChainTradeTransaction/ram:ApplicableHeaderTradeSettlement</v>
      </c>
      <c r="AK191" s="13" t="str">
        <f aca="false">IF(ISERROR(FIND("/",R191)),R191,MID(R191, FIND(CHAR(1),SUBSTITUTE(R191,"/",CHAR(1), LEN(R191)-LEN(SUBSTITUTE(R191,"/","")))), LEN(R191)))</f>
        <v>/ram:SpecifiedTradeAllowanceCharge</v>
      </c>
      <c r="AL191" s="14" t="n">
        <f aca="false">COUNTIFS(R$4:R191,AJ191)</f>
        <v>1</v>
      </c>
      <c r="AM191" s="1"/>
      <c r="AN191" s="274" t="str">
        <f aca="false">D191</f>
        <v>SCT_HTS</v>
      </c>
      <c r="AO191" s="275" t="str">
        <f aca="false">E191</f>
        <v>BG-20</v>
      </c>
      <c r="AP191" s="276" t="str">
        <f aca="false">IF(F191="","",F191)</f>
        <v>BG-20</v>
      </c>
      <c r="AQ191" s="296" t="n">
        <f aca="false">LEN(BB191)-LEN(SUBSTITUTE(BB191,"/",""))-1</f>
        <v>3</v>
      </c>
      <c r="AR191" s="296" t="str">
        <f aca="false">H191</f>
        <v>0..n</v>
      </c>
      <c r="AS191" s="297" t="s">
        <v>4073</v>
      </c>
      <c r="AT191" s="297" t="s">
        <v>6620</v>
      </c>
      <c r="AU191" s="298" t="s">
        <v>4075</v>
      </c>
      <c r="AV191" s="298"/>
      <c r="AW191" s="298" t="s">
        <v>1405</v>
      </c>
      <c r="AX191" s="297"/>
      <c r="AY191" s="282" t="str">
        <f aca="false">O191</f>
        <v>0..n</v>
      </c>
      <c r="AZ191" s="283" t="str">
        <f aca="false">P191</f>
        <v>0..n</v>
      </c>
      <c r="BA191" s="284" t="str">
        <f aca="false">Q191</f>
        <v>/rsm:CrossIndustryInvoice
/rsm:SupplyChainTradeTransaction
/ram:ApplicableHeaderTradeSettlement
/ram:SpecifiedTradeAllowanceCharge</v>
      </c>
      <c r="BB191" s="285" t="str">
        <f aca="false">R191</f>
        <v>/rsm:CrossIndustryInvoice/rsm:SupplyChainTradeTransaction/ram:ApplicableHeaderTradeSettlement/ram:SpecifiedTradeAllowanceCharge</v>
      </c>
      <c r="BC191" s="282" t="str">
        <f aca="false">IF(S191="","",S191)</f>
        <v/>
      </c>
      <c r="BD191" s="234" t="str">
        <f aca="false">IF(T191="","",T191)</f>
        <v>G</v>
      </c>
      <c r="BE191" s="282" t="str">
        <f aca="false">IF(U191="","",U191)</f>
        <v>0..n</v>
      </c>
      <c r="BF191" s="282" t="str">
        <f aca="false">IF(V191="","",V191)</f>
        <v>STR-4</v>
      </c>
      <c r="BG191" s="370" t="str">
        <f aca="false">IF(W191="","",W191)</f>
        <v>ChargeIndicator=false</v>
      </c>
      <c r="BH191" s="6"/>
      <c r="BI191" s="234" t="str">
        <f aca="false">Y191</f>
        <v>-</v>
      </c>
      <c r="BJ191" s="234" t="str">
        <f aca="false">Z191</f>
        <v>X</v>
      </c>
      <c r="BK191" s="234" t="str">
        <f aca="false">AA191</f>
        <v>X</v>
      </c>
      <c r="BL191" s="234" t="str">
        <f aca="false">AB191</f>
        <v>X</v>
      </c>
      <c r="BM191" s="234" t="str">
        <f aca="false">AC191</f>
        <v>X</v>
      </c>
      <c r="BN191" s="234" t="str">
        <f aca="false">AD191</f>
        <v>X</v>
      </c>
      <c r="BO191" s="234" t="str">
        <f aca="false">AE191</f>
        <v>X</v>
      </c>
      <c r="BP191" s="6"/>
      <c r="BQ191" s="234" t="str">
        <f aca="false">AG191</f>
        <v>BASIC WL</v>
      </c>
      <c r="BR191" s="234" t="str">
        <f aca="false">AH191</f>
        <v>BASIC WL</v>
      </c>
      <c r="BS191" s="47"/>
      <c r="BT191" s="49" t="s">
        <v>6862</v>
      </c>
    </row>
    <row r="192" s="53" customFormat="true" ht="85.5" hidden="false" customHeight="false" outlineLevel="0" collapsed="false">
      <c r="A192" s="58" t="str">
        <f aca="false">IF(OR(T192="E",T192="A"),"YES","NO")</f>
        <v>NO</v>
      </c>
      <c r="B192" s="58"/>
      <c r="C192" s="58"/>
      <c r="D192" s="277" t="s">
        <v>6235</v>
      </c>
      <c r="E192" s="278" t="s">
        <v>4076</v>
      </c>
      <c r="F192" s="279"/>
      <c r="G192" s="99" t="n">
        <f aca="false">LEN(R192)-LEN(SUBSTITUTE(R192,"/",""))-1</f>
        <v>4</v>
      </c>
      <c r="H192" s="99" t="s">
        <v>88</v>
      </c>
      <c r="I192" s="139" t="s">
        <v>6621</v>
      </c>
      <c r="J192" s="97"/>
      <c r="K192" s="98"/>
      <c r="L192" s="98"/>
      <c r="M192" s="98"/>
      <c r="N192" s="97"/>
      <c r="O192" s="99" t="s">
        <v>88</v>
      </c>
      <c r="P192" s="100" t="str">
        <f aca="false">O192</f>
        <v>1..1</v>
      </c>
      <c r="Q192" s="54" t="s">
        <v>6622</v>
      </c>
      <c r="R192" s="109" t="s">
        <v>6623</v>
      </c>
      <c r="S192" s="99"/>
      <c r="T192" s="10" t="str">
        <f aca="false">IF($E192="","",IF(ISERROR(SEARCH("@",$R192)),IF(LEFT($E192,4)="BG-X","EG",IF(LEFT($E192,2)="BG","G",IF(LEFT($E192,4)="BT-X",IF(LEN($E192)-LEN(SUBSTITUTE($E192,"-",))&gt;2,"","E"),IF(LEN($E192)-LEN(SUBSTITUTE($E192,"-",))&gt;1,"","E")))),"A"))</f>
        <v>G</v>
      </c>
      <c r="U192" s="99" t="s">
        <v>95</v>
      </c>
      <c r="V192" s="99"/>
      <c r="W192" s="315"/>
      <c r="X192" s="38"/>
      <c r="Y192" s="10" t="str">
        <f aca="false">IF(AH192=Y$4,"X","-")</f>
        <v>-</v>
      </c>
      <c r="Z192" s="10" t="str">
        <f aca="false">IF(Y192="X","X",IF($AH192=Z$4,"X","-"))</f>
        <v>X</v>
      </c>
      <c r="AA192" s="10" t="str">
        <f aca="false">IF(Z192="X","X",IF($AH192=AA$4,"X","-"))</f>
        <v>X</v>
      </c>
      <c r="AB192" s="10" t="str">
        <f aca="false">IF(AA192="X","X",IF($AH192=AB$4,"X","-"))</f>
        <v>X</v>
      </c>
      <c r="AC192" s="10" t="str">
        <f aca="false">IF(AB192="X","X",IF($AH192=AC$4,"X","-"))</f>
        <v>X</v>
      </c>
      <c r="AD192" s="10" t="str">
        <f aca="false">IF(AC192="X","X",IF($AH192=AD$4,"X","-"))</f>
        <v>X</v>
      </c>
      <c r="AE192" s="10" t="str">
        <f aca="false">IF(AD192="X","X",IF($AH192=AE$4,"X","-"))</f>
        <v>X</v>
      </c>
      <c r="AF192" s="38"/>
      <c r="AG192" s="10" t="s">
        <v>25</v>
      </c>
      <c r="AH192" s="110" t="s">
        <v>25</v>
      </c>
      <c r="AI192" s="38"/>
      <c r="AJ192" s="13" t="str">
        <f aca="false">IF(ISERROR(FIND("/",R192)),R192,LEFT(R192,FIND(CHAR(1),SUBSTITUTE(R192,"/",CHAR(1),LEN(R192)-LEN(SUBSTITUTE(R192,"/",""))))-1))</f>
        <v>/rsm:CrossIndustryInvoice/rsm:SupplyChainTradeTransaction/ram:ApplicableHeaderTradeSettlement/ram:SpecifiedTradeAllowanceCharge</v>
      </c>
      <c r="AK192" s="13" t="str">
        <f aca="false">IF(ISERROR(FIND("/",R192)),R192,MID(R192, FIND(CHAR(1),SUBSTITUTE(R192,"/",CHAR(1), LEN(R192)-LEN(SUBSTITUTE(R192,"/","")))), LEN(R192)))</f>
        <v>/ram:ChargeIndicator</v>
      </c>
      <c r="AL192" s="14" t="n">
        <f aca="false">COUNTIFS(R$4:R192,AJ192)</f>
        <v>1</v>
      </c>
      <c r="AM192" s="1"/>
      <c r="AN192" s="277" t="str">
        <f aca="false">D192</f>
        <v>SCT_HTS</v>
      </c>
      <c r="AO192" s="278" t="str">
        <f aca="false">E192</f>
        <v>BG-20-0</v>
      </c>
      <c r="AP192" s="279" t="str">
        <f aca="false">IF(F192="","",F192)</f>
        <v/>
      </c>
      <c r="AQ192" s="99" t="n">
        <f aca="false">LEN(BB192)-LEN(SUBSTITUTE(BB192,"/",""))-1</f>
        <v>4</v>
      </c>
      <c r="AR192" s="99" t="str">
        <f aca="false">H192</f>
        <v>1..1</v>
      </c>
      <c r="AS192" s="139" t="s">
        <v>5219</v>
      </c>
      <c r="AT192" s="97"/>
      <c r="AU192" s="98"/>
      <c r="AV192" s="98"/>
      <c r="AW192" s="98"/>
      <c r="AX192" s="97"/>
      <c r="AY192" s="99" t="str">
        <f aca="false">O192</f>
        <v>1..1</v>
      </c>
      <c r="AZ192" s="100" t="str">
        <f aca="false">P192</f>
        <v>1..1</v>
      </c>
      <c r="BA192" s="54" t="str">
        <f aca="false">Q192</f>
        <v>/rsm:CrossIndustryInvoice
/rsm:SupplyChainTradeTransaction
/ram:ApplicableHeaderTradeSettlement
/ram:SpecifiedTradeAllowanceCharge
/ram:ChargeIndicator</v>
      </c>
      <c r="BB192" s="109" t="str">
        <f aca="false">R192</f>
        <v>/rsm:CrossIndustryInvoice/rsm:SupplyChainTradeTransaction/ram:ApplicableHeaderTradeSettlement/ram:SpecifiedTradeAllowanceCharge/ram:ChargeIndicator</v>
      </c>
      <c r="BC192" s="99" t="str">
        <f aca="false">IF(S192="","",S192)</f>
        <v/>
      </c>
      <c r="BD192" s="10" t="str">
        <f aca="false">IF(T192="","",T192)</f>
        <v>G</v>
      </c>
      <c r="BE192" s="99" t="str">
        <f aca="false">IF(U192="","",U192)</f>
        <v>0..1</v>
      </c>
      <c r="BF192" s="99" t="str">
        <f aca="false">IF(V192="","",V192)</f>
        <v/>
      </c>
      <c r="BG192" s="315" t="str">
        <f aca="false">IF(W192="","",W192)</f>
        <v/>
      </c>
      <c r="BH192" s="6"/>
      <c r="BI192" s="10" t="str">
        <f aca="false">Y192</f>
        <v>-</v>
      </c>
      <c r="BJ192" s="10" t="str">
        <f aca="false">Z192</f>
        <v>X</v>
      </c>
      <c r="BK192" s="10" t="str">
        <f aca="false">AA192</f>
        <v>X</v>
      </c>
      <c r="BL192" s="10" t="str">
        <f aca="false">AB192</f>
        <v>X</v>
      </c>
      <c r="BM192" s="10" t="str">
        <f aca="false">AC192</f>
        <v>X</v>
      </c>
      <c r="BN192" s="10" t="str">
        <f aca="false">AD192</f>
        <v>X</v>
      </c>
      <c r="BO192" s="10" t="str">
        <f aca="false">AE192</f>
        <v>X</v>
      </c>
      <c r="BP192" s="6"/>
      <c r="BQ192" s="10" t="str">
        <f aca="false">AG192</f>
        <v>BASIC WL</v>
      </c>
      <c r="BR192" s="10" t="str">
        <f aca="false">AH192</f>
        <v>BASIC WL</v>
      </c>
      <c r="BS192" s="47"/>
      <c r="BT192" s="49" t="s">
        <v>6862</v>
      </c>
    </row>
    <row r="193" s="53" customFormat="true" ht="89.25" hidden="false" customHeight="false" outlineLevel="0" collapsed="false">
      <c r="A193" s="58" t="str">
        <f aca="false">IF(OR(T193="E",T193="A"),"YES","NO")</f>
        <v>NO</v>
      </c>
      <c r="B193" s="58"/>
      <c r="C193" s="58"/>
      <c r="D193" s="277" t="s">
        <v>6235</v>
      </c>
      <c r="E193" s="278" t="s">
        <v>4078</v>
      </c>
      <c r="F193" s="279"/>
      <c r="G193" s="99" t="n">
        <f aca="false">LEN(R193)-LEN(SUBSTITUTE(R193,"/",""))-1</f>
        <v>5</v>
      </c>
      <c r="H193" s="99" t="s">
        <v>88</v>
      </c>
      <c r="I193" s="139" t="s">
        <v>6624</v>
      </c>
      <c r="J193" s="97"/>
      <c r="K193" s="98" t="s">
        <v>4915</v>
      </c>
      <c r="L193" s="98"/>
      <c r="M193" s="98" t="s">
        <v>4915</v>
      </c>
      <c r="N193" s="97" t="s">
        <v>105</v>
      </c>
      <c r="O193" s="99" t="s">
        <v>88</v>
      </c>
      <c r="P193" s="100" t="str">
        <f aca="false">O193</f>
        <v>1..1</v>
      </c>
      <c r="Q193" s="54" t="s">
        <v>6625</v>
      </c>
      <c r="R193" s="109" t="s">
        <v>6626</v>
      </c>
      <c r="S193" s="99" t="s">
        <v>107</v>
      </c>
      <c r="T193" s="10" t="str">
        <f aca="false">IF($E193="","",IF(ISERROR(SEARCH("@",$R193)),IF(LEFT($E193,4)="BG-X","EG",IF(LEFT($E193,2)="BG","G",IF(LEFT($E193,4)="BT-X",IF(LEN($E193)-LEN(SUBSTITUTE($E193,"-",))&gt;2,"","E"),IF(LEN($E193)-LEN(SUBSTITUTE($E193,"-",))&gt;1,"","E")))),"A"))</f>
        <v>G</v>
      </c>
      <c r="U193" s="99" t="s">
        <v>88</v>
      </c>
      <c r="V193" s="99"/>
      <c r="W193" s="315" t="s">
        <v>4915</v>
      </c>
      <c r="X193" s="38"/>
      <c r="Y193" s="10" t="str">
        <f aca="false">IF(AH193=Y$4,"X","-")</f>
        <v>-</v>
      </c>
      <c r="Z193" s="10" t="str">
        <f aca="false">IF(Y193="X","X",IF($AH193=Z$4,"X","-"))</f>
        <v>X</v>
      </c>
      <c r="AA193" s="10" t="str">
        <f aca="false">IF(Z193="X","X",IF($AH193=AA$4,"X","-"))</f>
        <v>X</v>
      </c>
      <c r="AB193" s="10" t="str">
        <f aca="false">IF(AA193="X","X",IF($AH193=AB$4,"X","-"))</f>
        <v>X</v>
      </c>
      <c r="AC193" s="10" t="str">
        <f aca="false">IF(AB193="X","X",IF($AH193=AC$4,"X","-"))</f>
        <v>X</v>
      </c>
      <c r="AD193" s="10" t="str">
        <f aca="false">IF(AC193="X","X",IF($AH193=AD$4,"X","-"))</f>
        <v>X</v>
      </c>
      <c r="AE193" s="10" t="str">
        <f aca="false">IF(AD193="X","X",IF($AH193=AE$4,"X","-"))</f>
        <v>X</v>
      </c>
      <c r="AF193" s="38"/>
      <c r="AG193" s="10" t="s">
        <v>25</v>
      </c>
      <c r="AH193" s="110" t="s">
        <v>25</v>
      </c>
      <c r="AI193" s="38"/>
      <c r="AJ193" s="13" t="str">
        <f aca="false">IF(ISERROR(FIND("/",R193)),R193,LEFT(R193,FIND(CHAR(1),SUBSTITUTE(R193,"/",CHAR(1),LEN(R193)-LEN(SUBSTITUTE(R193,"/",""))))-1))</f>
        <v>/rsm:CrossIndustryInvoice/rsm:SupplyChainTradeTransaction/ram:ApplicableHeaderTradeSettlement/ram:SpecifiedTradeAllowanceCharge/ram:ChargeIndicator</v>
      </c>
      <c r="AK193" s="13" t="str">
        <f aca="false">IF(ISERROR(FIND("/",R193)),R193,MID(R193, FIND(CHAR(1),SUBSTITUTE(R193,"/",CHAR(1), LEN(R193)-LEN(SUBSTITUTE(R193,"/","")))), LEN(R193)))</f>
        <v>/udt:Indicator</v>
      </c>
      <c r="AL193" s="14" t="n">
        <f aca="false">COUNTIFS(R$4:R193,AJ193)</f>
        <v>1</v>
      </c>
      <c r="AM193" s="1"/>
      <c r="AN193" s="277" t="str">
        <f aca="false">D193</f>
        <v>SCT_HTS</v>
      </c>
      <c r="AO193" s="278" t="str">
        <f aca="false">E193</f>
        <v>BG-20-1</v>
      </c>
      <c r="AP193" s="279" t="str">
        <f aca="false">IF(F193="","",F193)</f>
        <v/>
      </c>
      <c r="AQ193" s="99" t="n">
        <f aca="false">LEN(BB193)-LEN(SUBSTITUTE(BB193,"/",""))-1</f>
        <v>5</v>
      </c>
      <c r="AR193" s="99" t="str">
        <f aca="false">H193</f>
        <v>1..1</v>
      </c>
      <c r="AS193" s="139" t="s">
        <v>5224</v>
      </c>
      <c r="AT193" s="97"/>
      <c r="AU193" s="98" t="s">
        <v>4919</v>
      </c>
      <c r="AV193" s="98"/>
      <c r="AW193" s="98" t="s">
        <v>4919</v>
      </c>
      <c r="AX193" s="97" t="s">
        <v>6866</v>
      </c>
      <c r="AY193" s="99" t="str">
        <f aca="false">O193</f>
        <v>1..1</v>
      </c>
      <c r="AZ193" s="100" t="str">
        <f aca="false">P193</f>
        <v>1..1</v>
      </c>
      <c r="BA193" s="54" t="str">
        <f aca="false">Q193</f>
        <v>/rsm:CrossIndustryInvoice
/rsm:SupplyChainTradeTransaction
/ram:ApplicableHeaderTradeSettlement
/ram:SpecifiedTradeAllowanceCharge
/ram:ChargeIndicator
/udt:Indicator</v>
      </c>
      <c r="BB193" s="109" t="str">
        <f aca="false">R193</f>
        <v>/rsm:CrossIndustryInvoice/rsm:SupplyChainTradeTransaction/ram:ApplicableHeaderTradeSettlement/ram:SpecifiedTradeAllowanceCharge/ram:ChargeIndicator/udt:Indicator</v>
      </c>
      <c r="BC193" s="99" t="str">
        <f aca="false">IF(S193="","",S193)</f>
        <v>XI</v>
      </c>
      <c r="BD193" s="10" t="str">
        <f aca="false">IF(T193="","",T193)</f>
        <v>G</v>
      </c>
      <c r="BE193" s="99" t="str">
        <f aca="false">IF(U193="","",U193)</f>
        <v>1..1</v>
      </c>
      <c r="BF193" s="99" t="str">
        <f aca="false">IF(V193="","",V193)</f>
        <v/>
      </c>
      <c r="BG193" s="315" t="str">
        <f aca="false">IF(W193="","",W193)</f>
        <v>Value = false</v>
      </c>
      <c r="BH193" s="6"/>
      <c r="BI193" s="10" t="str">
        <f aca="false">Y193</f>
        <v>-</v>
      </c>
      <c r="BJ193" s="10" t="str">
        <f aca="false">Z193</f>
        <v>X</v>
      </c>
      <c r="BK193" s="10" t="str">
        <f aca="false">AA193</f>
        <v>X</v>
      </c>
      <c r="BL193" s="10" t="str">
        <f aca="false">AB193</f>
        <v>X</v>
      </c>
      <c r="BM193" s="10" t="str">
        <f aca="false">AC193</f>
        <v>X</v>
      </c>
      <c r="BN193" s="10" t="str">
        <f aca="false">AD193</f>
        <v>X</v>
      </c>
      <c r="BO193" s="10" t="str">
        <f aca="false">AE193</f>
        <v>X</v>
      </c>
      <c r="BP193" s="6"/>
      <c r="BQ193" s="10" t="str">
        <f aca="false">AG193</f>
        <v>BASIC WL</v>
      </c>
      <c r="BR193" s="10" t="str">
        <f aca="false">AH193</f>
        <v>BASIC WL</v>
      </c>
      <c r="BS193" s="47"/>
      <c r="BT193" s="49" t="s">
        <v>6862</v>
      </c>
    </row>
    <row r="194" s="53" customFormat="true" ht="85.5" hidden="false" customHeight="false" outlineLevel="0" collapsed="false">
      <c r="A194" s="58" t="str">
        <f aca="false">IF(OR(T194="E",T194="A"),"YES","NO")</f>
        <v>YES</v>
      </c>
      <c r="B194" s="58"/>
      <c r="C194" s="58"/>
      <c r="D194" s="277" t="s">
        <v>6235</v>
      </c>
      <c r="E194" s="278" t="s">
        <v>4085</v>
      </c>
      <c r="F194" s="279" t="s">
        <v>4085</v>
      </c>
      <c r="G194" s="99" t="n">
        <f aca="false">LEN(R194)-LEN(SUBSTITUTE(R194,"/",""))-1</f>
        <v>4</v>
      </c>
      <c r="H194" s="99" t="s">
        <v>95</v>
      </c>
      <c r="I194" s="97" t="s">
        <v>4086</v>
      </c>
      <c r="J194" s="97" t="s">
        <v>4087</v>
      </c>
      <c r="K194" s="98"/>
      <c r="L194" s="98" t="s">
        <v>4985</v>
      </c>
      <c r="M194" s="98"/>
      <c r="N194" s="97" t="s">
        <v>764</v>
      </c>
      <c r="O194" s="99" t="s">
        <v>95</v>
      </c>
      <c r="P194" s="100" t="str">
        <f aca="false">O194</f>
        <v>0..1</v>
      </c>
      <c r="Q194" s="54" t="s">
        <v>6631</v>
      </c>
      <c r="R194" s="109" t="s">
        <v>6632</v>
      </c>
      <c r="S194" s="99" t="s">
        <v>766</v>
      </c>
      <c r="T194" s="10" t="str">
        <f aca="false">IF($E194="","",IF(ISERROR(SEARCH("@",$R194)),IF(LEFT($E194,4)="BG-X","EG",IF(LEFT($E194,2)="BG","G",IF(LEFT($E194,4)="BT-X",IF(LEN($E194)-LEN(SUBSTITUTE($E194,"-",))&gt;2,"","E"),IF(LEN($E194)-LEN(SUBSTITUTE($E194,"-",))&gt;1,"","E")))),"A"))</f>
        <v>E</v>
      </c>
      <c r="U194" s="99" t="s">
        <v>95</v>
      </c>
      <c r="V194" s="99"/>
      <c r="W194" s="315"/>
      <c r="X194" s="38"/>
      <c r="Y194" s="10" t="str">
        <f aca="false">IF(AH194=Y$4,"X","-")</f>
        <v>-</v>
      </c>
      <c r="Z194" s="10" t="str">
        <f aca="false">IF(Y194="X","X",IF($AH194=Z$4,"X","-"))</f>
        <v>X</v>
      </c>
      <c r="AA194" s="10" t="str">
        <f aca="false">IF(Z194="X","X",IF($AH194=AA$4,"X","-"))</f>
        <v>X</v>
      </c>
      <c r="AB194" s="10" t="str">
        <f aca="false">IF(AA194="X","X",IF($AH194=AB$4,"X","-"))</f>
        <v>X</v>
      </c>
      <c r="AC194" s="10" t="str">
        <f aca="false">IF(AB194="X","X",IF($AH194=AC$4,"X","-"))</f>
        <v>X</v>
      </c>
      <c r="AD194" s="10" t="str">
        <f aca="false">IF(AC194="X","X",IF($AH194=AD$4,"X","-"))</f>
        <v>X</v>
      </c>
      <c r="AE194" s="10" t="str">
        <f aca="false">IF(AD194="X","X",IF($AH194=AE$4,"X","-"))</f>
        <v>X</v>
      </c>
      <c r="AF194" s="38"/>
      <c r="AG194" s="10" t="s">
        <v>25</v>
      </c>
      <c r="AH194" s="110" t="s">
        <v>25</v>
      </c>
      <c r="AI194" s="38"/>
      <c r="AJ194" s="13" t="str">
        <f aca="false">IF(ISERROR(FIND("/",R194)),R194,LEFT(R194,FIND(CHAR(1),SUBSTITUTE(R194,"/",CHAR(1),LEN(R194)-LEN(SUBSTITUTE(R194,"/",""))))-1))</f>
        <v>/rsm:CrossIndustryInvoice/rsm:SupplyChainTradeTransaction/ram:ApplicableHeaderTradeSettlement/ram:SpecifiedTradeAllowanceCharge</v>
      </c>
      <c r="AK194" s="13" t="str">
        <f aca="false">IF(ISERROR(FIND("/",R194)),R194,MID(R194, FIND(CHAR(1),SUBSTITUTE(R194,"/",CHAR(1), LEN(R194)-LEN(SUBSTITUTE(R194,"/","")))), LEN(R194)))</f>
        <v>/ram:CalculationPercent</v>
      </c>
      <c r="AL194" s="14" t="n">
        <f aca="false">COUNTIFS(R$4:R194,AJ194)</f>
        <v>1</v>
      </c>
      <c r="AM194" s="1"/>
      <c r="AN194" s="277" t="str">
        <f aca="false">D194</f>
        <v>SCT_HTS</v>
      </c>
      <c r="AO194" s="278" t="str">
        <f aca="false">E194</f>
        <v>BT-94</v>
      </c>
      <c r="AP194" s="279" t="str">
        <f aca="false">IF(F194="","",F194)</f>
        <v>BT-94</v>
      </c>
      <c r="AQ194" s="99" t="n">
        <f aca="false">LEN(BB194)-LEN(SUBSTITUTE(BB194,"/",""))-1</f>
        <v>4</v>
      </c>
      <c r="AR194" s="99" t="str">
        <f aca="false">H194</f>
        <v>0..1</v>
      </c>
      <c r="AS194" s="97" t="s">
        <v>4089</v>
      </c>
      <c r="AT194" s="97" t="s">
        <v>4090</v>
      </c>
      <c r="AU194" s="98"/>
      <c r="AV194" s="98" t="s">
        <v>1357</v>
      </c>
      <c r="AW194" s="98"/>
      <c r="AX194" s="97" t="s">
        <v>5197</v>
      </c>
      <c r="AY194" s="99" t="str">
        <f aca="false">O194</f>
        <v>0..1</v>
      </c>
      <c r="AZ194" s="100" t="str">
        <f aca="false">P194</f>
        <v>0..1</v>
      </c>
      <c r="BA194" s="54" t="str">
        <f aca="false">Q194</f>
        <v>/rsm:CrossIndustryInvoice
/rsm:SupplyChainTradeTransaction
/ram:ApplicableHeaderTradeSettlement
/ram:SpecifiedTradeAllowanceCharge
/ram:CalculationPercent</v>
      </c>
      <c r="BB194" s="109" t="str">
        <f aca="false">R194</f>
        <v>/rsm:CrossIndustryInvoice/rsm:SupplyChainTradeTransaction/ram:ApplicableHeaderTradeSettlement/ram:SpecifiedTradeAllowanceCharge/ram:CalculationPercent</v>
      </c>
      <c r="BC194" s="99" t="str">
        <f aca="false">IF(S194="","",S194)</f>
        <v>P</v>
      </c>
      <c r="BD194" s="10" t="str">
        <f aca="false">IF(T194="","",T194)</f>
        <v>E</v>
      </c>
      <c r="BE194" s="99" t="str">
        <f aca="false">IF(U194="","",U194)</f>
        <v>0..1</v>
      </c>
      <c r="BF194" s="99" t="str">
        <f aca="false">IF(V194="","",V194)</f>
        <v/>
      </c>
      <c r="BG194" s="315" t="str">
        <f aca="false">IF(W194="","",W194)</f>
        <v/>
      </c>
      <c r="BH194" s="6"/>
      <c r="BI194" s="10" t="str">
        <f aca="false">Y194</f>
        <v>-</v>
      </c>
      <c r="BJ194" s="10" t="str">
        <f aca="false">Z194</f>
        <v>X</v>
      </c>
      <c r="BK194" s="10" t="str">
        <f aca="false">AA194</f>
        <v>X</v>
      </c>
      <c r="BL194" s="10" t="str">
        <f aca="false">AB194</f>
        <v>X</v>
      </c>
      <c r="BM194" s="10" t="str">
        <f aca="false">AC194</f>
        <v>X</v>
      </c>
      <c r="BN194" s="10" t="str">
        <f aca="false">AD194</f>
        <v>X</v>
      </c>
      <c r="BO194" s="10" t="str">
        <f aca="false">AE194</f>
        <v>X</v>
      </c>
      <c r="BP194" s="6"/>
      <c r="BQ194" s="10" t="str">
        <f aca="false">AG194</f>
        <v>BASIC WL</v>
      </c>
      <c r="BR194" s="10" t="str">
        <f aca="false">AH194</f>
        <v>BASIC WL</v>
      </c>
      <c r="BS194" s="47"/>
      <c r="BT194" s="49" t="s">
        <v>6862</v>
      </c>
    </row>
    <row r="195" s="53" customFormat="true" ht="85.5" hidden="false" customHeight="false" outlineLevel="0" collapsed="false">
      <c r="A195" s="58" t="str">
        <f aca="false">IF(OR(T195="E",T195="A"),"YES","NO")</f>
        <v>YES</v>
      </c>
      <c r="B195" s="58"/>
      <c r="C195" s="58"/>
      <c r="D195" s="277" t="s">
        <v>6235</v>
      </c>
      <c r="E195" s="278" t="s">
        <v>4091</v>
      </c>
      <c r="F195" s="279" t="s">
        <v>4091</v>
      </c>
      <c r="G195" s="99" t="n">
        <f aca="false">LEN(R195)-LEN(SUBSTITUTE(R195,"/",""))-1</f>
        <v>4</v>
      </c>
      <c r="H195" s="99" t="s">
        <v>95</v>
      </c>
      <c r="I195" s="97" t="s">
        <v>4092</v>
      </c>
      <c r="J195" s="97" t="s">
        <v>4093</v>
      </c>
      <c r="K195" s="98"/>
      <c r="L195" s="98"/>
      <c r="M195" s="98"/>
      <c r="N195" s="97" t="s">
        <v>856</v>
      </c>
      <c r="O195" s="99" t="s">
        <v>95</v>
      </c>
      <c r="P195" s="100" t="str">
        <f aca="false">O195</f>
        <v>0..1</v>
      </c>
      <c r="Q195" s="54" t="s">
        <v>6633</v>
      </c>
      <c r="R195" s="109" t="s">
        <v>6634</v>
      </c>
      <c r="S195" s="99" t="s">
        <v>858</v>
      </c>
      <c r="T195" s="10" t="str">
        <f aca="false">IF($E195="","",IF(ISERROR(SEARCH("@",$R195)),IF(LEFT($E195,4)="BG-X","EG",IF(LEFT($E195,2)="BG","G",IF(LEFT($E195,4)="BT-X",IF(LEN($E195)-LEN(SUBSTITUTE($E195,"-",))&gt;2,"","E"),IF(LEN($E195)-LEN(SUBSTITUTE($E195,"-",))&gt;1,"","E")))),"A"))</f>
        <v>E</v>
      </c>
      <c r="U195" s="99" t="s">
        <v>95</v>
      </c>
      <c r="V195" s="99"/>
      <c r="W195" s="315"/>
      <c r="X195" s="38"/>
      <c r="Y195" s="10" t="str">
        <f aca="false">IF(AH195=Y$4,"X","-")</f>
        <v>-</v>
      </c>
      <c r="Z195" s="10" t="str">
        <f aca="false">IF(Y195="X","X",IF($AH195=Z$4,"X","-"))</f>
        <v>X</v>
      </c>
      <c r="AA195" s="10" t="str">
        <f aca="false">IF(Z195="X","X",IF($AH195=AA$4,"X","-"))</f>
        <v>X</v>
      </c>
      <c r="AB195" s="10" t="str">
        <f aca="false">IF(AA195="X","X",IF($AH195=AB$4,"X","-"))</f>
        <v>X</v>
      </c>
      <c r="AC195" s="10" t="str">
        <f aca="false">IF(AB195="X","X",IF($AH195=AC$4,"X","-"))</f>
        <v>X</v>
      </c>
      <c r="AD195" s="10" t="str">
        <f aca="false">IF(AC195="X","X",IF($AH195=AD$4,"X","-"))</f>
        <v>X</v>
      </c>
      <c r="AE195" s="10" t="str">
        <f aca="false">IF(AD195="X","X",IF($AH195=AE$4,"X","-"))</f>
        <v>X</v>
      </c>
      <c r="AF195" s="38"/>
      <c r="AG195" s="10" t="s">
        <v>25</v>
      </c>
      <c r="AH195" s="110" t="s">
        <v>25</v>
      </c>
      <c r="AI195" s="38"/>
      <c r="AJ195" s="13" t="str">
        <f aca="false">IF(ISERROR(FIND("/",R195)),R195,LEFT(R195,FIND(CHAR(1),SUBSTITUTE(R195,"/",CHAR(1),LEN(R195)-LEN(SUBSTITUTE(R195,"/",""))))-1))</f>
        <v>/rsm:CrossIndustryInvoice/rsm:SupplyChainTradeTransaction/ram:ApplicableHeaderTradeSettlement/ram:SpecifiedTradeAllowanceCharge</v>
      </c>
      <c r="AK195" s="13" t="str">
        <f aca="false">IF(ISERROR(FIND("/",R195)),R195,MID(R195, FIND(CHAR(1),SUBSTITUTE(R195,"/",CHAR(1), LEN(R195)-LEN(SUBSTITUTE(R195,"/","")))), LEN(R195)))</f>
        <v>/ram:BasisAmount</v>
      </c>
      <c r="AL195" s="14" t="n">
        <f aca="false">COUNTIFS(R$4:R195,AJ195)</f>
        <v>1</v>
      </c>
      <c r="AM195" s="1"/>
      <c r="AN195" s="277" t="str">
        <f aca="false">D195</f>
        <v>SCT_HTS</v>
      </c>
      <c r="AO195" s="278" t="str">
        <f aca="false">E195</f>
        <v>BT-93</v>
      </c>
      <c r="AP195" s="279" t="str">
        <f aca="false">IF(F195="","",F195)</f>
        <v>BT-93</v>
      </c>
      <c r="AQ195" s="99" t="n">
        <f aca="false">LEN(BB195)-LEN(SUBSTITUTE(BB195,"/",""))-1</f>
        <v>4</v>
      </c>
      <c r="AR195" s="99" t="str">
        <f aca="false">H195</f>
        <v>0..1</v>
      </c>
      <c r="AS195" s="97" t="s">
        <v>4095</v>
      </c>
      <c r="AT195" s="97" t="s">
        <v>4096</v>
      </c>
      <c r="AU195" s="98"/>
      <c r="AV195" s="98"/>
      <c r="AW195" s="98"/>
      <c r="AX195" s="97" t="s">
        <v>5229</v>
      </c>
      <c r="AY195" s="99" t="str">
        <f aca="false">O195</f>
        <v>0..1</v>
      </c>
      <c r="AZ195" s="100" t="str">
        <f aca="false">P195</f>
        <v>0..1</v>
      </c>
      <c r="BA195" s="54" t="str">
        <f aca="false">Q195</f>
        <v>/rsm:CrossIndustryInvoice
/rsm:SupplyChainTradeTransaction
/ram:ApplicableHeaderTradeSettlement
/ram:SpecifiedTradeAllowanceCharge
/ram:BasisAmount</v>
      </c>
      <c r="BB195" s="109" t="str">
        <f aca="false">R195</f>
        <v>/rsm:CrossIndustryInvoice/rsm:SupplyChainTradeTransaction/ram:ApplicableHeaderTradeSettlement/ram:SpecifiedTradeAllowanceCharge/ram:BasisAmount</v>
      </c>
      <c r="BC195" s="99" t="str">
        <f aca="false">IF(S195="","",S195)</f>
        <v>A</v>
      </c>
      <c r="BD195" s="10" t="str">
        <f aca="false">IF(T195="","",T195)</f>
        <v>E</v>
      </c>
      <c r="BE195" s="99" t="str">
        <f aca="false">IF(U195="","",U195)</f>
        <v>0..1</v>
      </c>
      <c r="BF195" s="99" t="str">
        <f aca="false">IF(V195="","",V195)</f>
        <v/>
      </c>
      <c r="BG195" s="315" t="str">
        <f aca="false">IF(W195="","",W195)</f>
        <v/>
      </c>
      <c r="BH195" s="6"/>
      <c r="BI195" s="10" t="str">
        <f aca="false">Y195</f>
        <v>-</v>
      </c>
      <c r="BJ195" s="10" t="str">
        <f aca="false">Z195</f>
        <v>X</v>
      </c>
      <c r="BK195" s="10" t="str">
        <f aca="false">AA195</f>
        <v>X</v>
      </c>
      <c r="BL195" s="10" t="str">
        <f aca="false">AB195</f>
        <v>X</v>
      </c>
      <c r="BM195" s="10" t="str">
        <f aca="false">AC195</f>
        <v>X</v>
      </c>
      <c r="BN195" s="10" t="str">
        <f aca="false">AD195</f>
        <v>X</v>
      </c>
      <c r="BO195" s="10" t="str">
        <f aca="false">AE195</f>
        <v>X</v>
      </c>
      <c r="BP195" s="6"/>
      <c r="BQ195" s="10" t="str">
        <f aca="false">AG195</f>
        <v>BASIC WL</v>
      </c>
      <c r="BR195" s="10" t="str">
        <f aca="false">AH195</f>
        <v>BASIC WL</v>
      </c>
      <c r="BS195" s="47"/>
      <c r="BT195" s="49" t="s">
        <v>6862</v>
      </c>
    </row>
    <row r="196" s="53" customFormat="true" ht="85.5" hidden="false" customHeight="false" outlineLevel="0" collapsed="false">
      <c r="A196" s="58" t="str">
        <f aca="false">IF(OR(T196="E",T196="A"),"YES","NO")</f>
        <v>YES</v>
      </c>
      <c r="B196" s="58"/>
      <c r="C196" s="58"/>
      <c r="D196" s="277" t="s">
        <v>6235</v>
      </c>
      <c r="E196" s="278" t="s">
        <v>4105</v>
      </c>
      <c r="F196" s="279" t="s">
        <v>4105</v>
      </c>
      <c r="G196" s="99" t="n">
        <f aca="false">LEN(R196)-LEN(SUBSTITUTE(R196,"/",""))-1</f>
        <v>4</v>
      </c>
      <c r="H196" s="99" t="s">
        <v>88</v>
      </c>
      <c r="I196" s="97" t="s">
        <v>4106</v>
      </c>
      <c r="J196" s="97" t="s">
        <v>1435</v>
      </c>
      <c r="K196" s="98"/>
      <c r="L196" s="98"/>
      <c r="M196" s="98" t="s">
        <v>6641</v>
      </c>
      <c r="N196" s="97" t="s">
        <v>856</v>
      </c>
      <c r="O196" s="99" t="s">
        <v>88</v>
      </c>
      <c r="P196" s="100" t="str">
        <f aca="false">O196</f>
        <v>1..1</v>
      </c>
      <c r="Q196" s="54" t="s">
        <v>6642</v>
      </c>
      <c r="R196" s="109" t="s">
        <v>6643</v>
      </c>
      <c r="S196" s="99" t="s">
        <v>858</v>
      </c>
      <c r="T196" s="10" t="str">
        <f aca="false">IF($E196="","",IF(ISERROR(SEARCH("@",$R196)),IF(LEFT($E196,4)="BG-X","EG",IF(LEFT($E196,2)="BG","G",IF(LEFT($E196,4)="BT-X",IF(LEN($E196)-LEN(SUBSTITUTE($E196,"-",))&gt;2,"","E"),IF(LEN($E196)-LEN(SUBSTITUTE($E196,"-",))&gt;1,"","E")))),"A"))</f>
        <v>E</v>
      </c>
      <c r="U196" s="99" t="s">
        <v>112</v>
      </c>
      <c r="V196" s="99" t="s">
        <v>140</v>
      </c>
      <c r="W196" s="315"/>
      <c r="X196" s="38"/>
      <c r="Y196" s="10" t="str">
        <f aca="false">IF(AH196=Y$4,"X","-")</f>
        <v>-</v>
      </c>
      <c r="Z196" s="10" t="str">
        <f aca="false">IF(Y196="X","X",IF($AH196=Z$4,"X","-"))</f>
        <v>X</v>
      </c>
      <c r="AA196" s="10" t="str">
        <f aca="false">IF(Z196="X","X",IF($AH196=AA$4,"X","-"))</f>
        <v>X</v>
      </c>
      <c r="AB196" s="10" t="str">
        <f aca="false">IF(AA196="X","X",IF($AH196=AB$4,"X","-"))</f>
        <v>X</v>
      </c>
      <c r="AC196" s="10" t="str">
        <f aca="false">IF(AB196="X","X",IF($AH196=AC$4,"X","-"))</f>
        <v>X</v>
      </c>
      <c r="AD196" s="10" t="str">
        <f aca="false">IF(AC196="X","X",IF($AH196=AD$4,"X","-"))</f>
        <v>X</v>
      </c>
      <c r="AE196" s="10" t="str">
        <f aca="false">IF(AD196="X","X",IF($AH196=AE$4,"X","-"))</f>
        <v>X</v>
      </c>
      <c r="AF196" s="38"/>
      <c r="AG196" s="10" t="s">
        <v>25</v>
      </c>
      <c r="AH196" s="110" t="s">
        <v>25</v>
      </c>
      <c r="AI196" s="38"/>
      <c r="AJ196" s="13" t="str">
        <f aca="false">IF(ISERROR(FIND("/",R196)),R196,LEFT(R196,FIND(CHAR(1),SUBSTITUTE(R196,"/",CHAR(1),LEN(R196)-LEN(SUBSTITUTE(R196,"/",""))))-1))</f>
        <v>/rsm:CrossIndustryInvoice/rsm:SupplyChainTradeTransaction/ram:ApplicableHeaderTradeSettlement/ram:SpecifiedTradeAllowanceCharge</v>
      </c>
      <c r="AK196" s="13" t="str">
        <f aca="false">IF(ISERROR(FIND("/",R196)),R196,MID(R196, FIND(CHAR(1),SUBSTITUTE(R196,"/",CHAR(1), LEN(R196)-LEN(SUBSTITUTE(R196,"/","")))), LEN(R196)))</f>
        <v>/ram:ActualAmount</v>
      </c>
      <c r="AL196" s="14" t="n">
        <f aca="false">COUNTIFS(R$4:R196,AJ196)</f>
        <v>1</v>
      </c>
      <c r="AM196" s="1"/>
      <c r="AN196" s="277" t="str">
        <f aca="false">D196</f>
        <v>SCT_HTS</v>
      </c>
      <c r="AO196" s="278" t="str">
        <f aca="false">E196</f>
        <v>BT-92</v>
      </c>
      <c r="AP196" s="279" t="str">
        <f aca="false">IF(F196="","",F196)</f>
        <v>BT-92</v>
      </c>
      <c r="AQ196" s="99" t="n">
        <f aca="false">LEN(BB196)-LEN(SUBSTITUTE(BB196,"/",""))-1</f>
        <v>4</v>
      </c>
      <c r="AR196" s="99" t="str">
        <f aca="false">H196</f>
        <v>1..1</v>
      </c>
      <c r="AS196" s="97" t="s">
        <v>4108</v>
      </c>
      <c r="AT196" s="97" t="s">
        <v>4109</v>
      </c>
      <c r="AU196" s="98"/>
      <c r="AV196" s="98"/>
      <c r="AW196" s="98" t="s">
        <v>6644</v>
      </c>
      <c r="AX196" s="97" t="s">
        <v>5229</v>
      </c>
      <c r="AY196" s="99" t="str">
        <f aca="false">O196</f>
        <v>1..1</v>
      </c>
      <c r="AZ196" s="100" t="str">
        <f aca="false">P196</f>
        <v>1..1</v>
      </c>
      <c r="BA196" s="54" t="str">
        <f aca="false">Q196</f>
        <v>/rsm:CrossIndustryInvoice
/rsm:SupplyChainTradeTransaction
/ram:ApplicableHeaderTradeSettlement
/ram:SpecifiedTradeAllowanceCharge
/ram:ActualAmount</v>
      </c>
      <c r="BB196" s="109" t="str">
        <f aca="false">R196</f>
        <v>/rsm:CrossIndustryInvoice/rsm:SupplyChainTradeTransaction/ram:ApplicableHeaderTradeSettlement/ram:SpecifiedTradeAllowanceCharge/ram:ActualAmount</v>
      </c>
      <c r="BC196" s="99" t="str">
        <f aca="false">IF(S196="","",S196)</f>
        <v>A</v>
      </c>
      <c r="BD196" s="10" t="str">
        <f aca="false">IF(T196="","",T196)</f>
        <v>E</v>
      </c>
      <c r="BE196" s="99" t="str">
        <f aca="false">IF(U196="","",U196)</f>
        <v>0..n</v>
      </c>
      <c r="BF196" s="99" t="str">
        <f aca="false">IF(V196="","",V196)</f>
        <v>CAR-2, CAR-3</v>
      </c>
      <c r="BG196" s="315" t="str">
        <f aca="false">IF(W196="","",W196)</f>
        <v/>
      </c>
      <c r="BH196" s="6"/>
      <c r="BI196" s="10" t="str">
        <f aca="false">Y196</f>
        <v>-</v>
      </c>
      <c r="BJ196" s="10" t="str">
        <f aca="false">Z196</f>
        <v>X</v>
      </c>
      <c r="BK196" s="10" t="str">
        <f aca="false">AA196</f>
        <v>X</v>
      </c>
      <c r="BL196" s="10" t="str">
        <f aca="false">AB196</f>
        <v>X</v>
      </c>
      <c r="BM196" s="10" t="str">
        <f aca="false">AC196</f>
        <v>X</v>
      </c>
      <c r="BN196" s="10" t="str">
        <f aca="false">AD196</f>
        <v>X</v>
      </c>
      <c r="BO196" s="10" t="str">
        <f aca="false">AE196</f>
        <v>X</v>
      </c>
      <c r="BP196" s="6"/>
      <c r="BQ196" s="10" t="str">
        <f aca="false">AG196</f>
        <v>BASIC WL</v>
      </c>
      <c r="BR196" s="10" t="str">
        <f aca="false">AH196</f>
        <v>BASIC WL</v>
      </c>
      <c r="BS196" s="47"/>
      <c r="BT196" s="49" t="s">
        <v>6862</v>
      </c>
    </row>
    <row r="197" s="53" customFormat="true" ht="178.5" hidden="false" customHeight="false" outlineLevel="0" collapsed="false">
      <c r="A197" s="58" t="str">
        <f aca="false">IF(OR(T197="E",T197="A"),"YES","NO")</f>
        <v>YES</v>
      </c>
      <c r="B197" s="58"/>
      <c r="C197" s="58"/>
      <c r="D197" s="277" t="s">
        <v>6235</v>
      </c>
      <c r="E197" s="278" t="s">
        <v>4110</v>
      </c>
      <c r="F197" s="279" t="s">
        <v>4110</v>
      </c>
      <c r="G197" s="99" t="n">
        <f aca="false">LEN(R197)-LEN(SUBSTITUTE(R197,"/",""))-1</f>
        <v>4</v>
      </c>
      <c r="H197" s="99" t="s">
        <v>95</v>
      </c>
      <c r="I197" s="97" t="s">
        <v>4111</v>
      </c>
      <c r="J197" s="97" t="s">
        <v>4112</v>
      </c>
      <c r="K197" s="98" t="s">
        <v>4113</v>
      </c>
      <c r="L197" s="98"/>
      <c r="M197" s="98" t="s">
        <v>4114</v>
      </c>
      <c r="N197" s="97" t="s">
        <v>174</v>
      </c>
      <c r="O197" s="99" t="s">
        <v>95</v>
      </c>
      <c r="P197" s="100" t="str">
        <f aca="false">O197</f>
        <v>0..1</v>
      </c>
      <c r="Q197" s="54" t="s">
        <v>6645</v>
      </c>
      <c r="R197" s="109" t="s">
        <v>6646</v>
      </c>
      <c r="S197" s="99" t="s">
        <v>176</v>
      </c>
      <c r="T197" s="10" t="str">
        <f aca="false">IF($E197="","",IF(ISERROR(SEARCH("@",$R197)),IF(LEFT($E197,4)="BG-X","EG",IF(LEFT($E197,2)="BG","G",IF(LEFT($E197,4)="BT-X",IF(LEN($E197)-LEN(SUBSTITUTE($E197,"-",))&gt;2,"","E"),IF(LEN($E197)-LEN(SUBSTITUTE($E197,"-",))&gt;1,"","E")))),"A"))</f>
        <v>E</v>
      </c>
      <c r="U197" s="99" t="s">
        <v>95</v>
      </c>
      <c r="V197" s="99"/>
      <c r="W197" s="315"/>
      <c r="X197" s="38"/>
      <c r="Y197" s="10" t="str">
        <f aca="false">IF(AH197=Y$4,"X","-")</f>
        <v>-</v>
      </c>
      <c r="Z197" s="10" t="str">
        <f aca="false">IF(Y197="X","X",IF($AH197=Z$4,"X","-"))</f>
        <v>X</v>
      </c>
      <c r="AA197" s="10" t="str">
        <f aca="false">IF(Z197="X","X",IF($AH197=AA$4,"X","-"))</f>
        <v>X</v>
      </c>
      <c r="AB197" s="10" t="str">
        <f aca="false">IF(AA197="X","X",IF($AH197=AB$4,"X","-"))</f>
        <v>X</v>
      </c>
      <c r="AC197" s="10" t="str">
        <f aca="false">IF(AB197="X","X",IF($AH197=AC$4,"X","-"))</f>
        <v>X</v>
      </c>
      <c r="AD197" s="10" t="str">
        <f aca="false">IF(AC197="X","X",IF($AH197=AD$4,"X","-"))</f>
        <v>X</v>
      </c>
      <c r="AE197" s="10" t="str">
        <f aca="false">IF(AD197="X","X",IF($AH197=AE$4,"X","-"))</f>
        <v>X</v>
      </c>
      <c r="AF197" s="38"/>
      <c r="AG197" s="10" t="s">
        <v>25</v>
      </c>
      <c r="AH197" s="110" t="s">
        <v>25</v>
      </c>
      <c r="AI197" s="38"/>
      <c r="AJ197" s="13" t="str">
        <f aca="false">IF(ISERROR(FIND("/",R197)),R197,LEFT(R197,FIND(CHAR(1),SUBSTITUTE(R197,"/",CHAR(1),LEN(R197)-LEN(SUBSTITUTE(R197,"/",""))))-1))</f>
        <v>/rsm:CrossIndustryInvoice/rsm:SupplyChainTradeTransaction/ram:ApplicableHeaderTradeSettlement/ram:SpecifiedTradeAllowanceCharge</v>
      </c>
      <c r="AK197" s="13" t="str">
        <f aca="false">IF(ISERROR(FIND("/",R197)),R197,MID(R197, FIND(CHAR(1),SUBSTITUTE(R197,"/",CHAR(1), LEN(R197)-LEN(SUBSTITUTE(R197,"/","")))), LEN(R197)))</f>
        <v>/ram:ReasonCode</v>
      </c>
      <c r="AL197" s="14" t="n">
        <f aca="false">COUNTIFS(R$4:R197,AJ197)</f>
        <v>1</v>
      </c>
      <c r="AM197" s="1"/>
      <c r="AN197" s="277" t="str">
        <f aca="false">D197</f>
        <v>SCT_HTS</v>
      </c>
      <c r="AO197" s="278" t="str">
        <f aca="false">E197</f>
        <v>BT-98</v>
      </c>
      <c r="AP197" s="279" t="str">
        <f aca="false">IF(F197="","",F197)</f>
        <v>BT-98</v>
      </c>
      <c r="AQ197" s="99" t="n">
        <f aca="false">LEN(BB197)-LEN(SUBSTITUTE(BB197,"/",""))-1</f>
        <v>4</v>
      </c>
      <c r="AR197" s="99" t="str">
        <f aca="false">H197</f>
        <v>0..1</v>
      </c>
      <c r="AS197" s="97" t="s">
        <v>4116</v>
      </c>
      <c r="AT197" s="97" t="s">
        <v>4117</v>
      </c>
      <c r="AU197" s="98" t="s">
        <v>4118</v>
      </c>
      <c r="AV197" s="98"/>
      <c r="AW197" s="98" t="s">
        <v>4119</v>
      </c>
      <c r="AX197" s="97" t="s">
        <v>174</v>
      </c>
      <c r="AY197" s="99" t="str">
        <f aca="false">O197</f>
        <v>0..1</v>
      </c>
      <c r="AZ197" s="100" t="str">
        <f aca="false">P197</f>
        <v>0..1</v>
      </c>
      <c r="BA197" s="54" t="str">
        <f aca="false">Q197</f>
        <v>/rsm:CrossIndustryInvoice
/rsm:SupplyChainTradeTransaction
/ram:ApplicableHeaderTradeSettlement
/ram:SpecifiedTradeAllowanceCharge
/ram:ReasonCode</v>
      </c>
      <c r="BB197" s="109" t="str">
        <f aca="false">R197</f>
        <v>/rsm:CrossIndustryInvoice/rsm:SupplyChainTradeTransaction/ram:ApplicableHeaderTradeSettlement/ram:SpecifiedTradeAllowanceCharge/ram:ReasonCode</v>
      </c>
      <c r="BC197" s="99" t="str">
        <f aca="false">IF(S197="","",S197)</f>
        <v>C</v>
      </c>
      <c r="BD197" s="10" t="str">
        <f aca="false">IF(T197="","",T197)</f>
        <v>E</v>
      </c>
      <c r="BE197" s="99" t="str">
        <f aca="false">IF(U197="","",U197)</f>
        <v>0..1</v>
      </c>
      <c r="BF197" s="99" t="str">
        <f aca="false">IF(V197="","",V197)</f>
        <v/>
      </c>
      <c r="BG197" s="315" t="str">
        <f aca="false">IF(W197="","",W197)</f>
        <v/>
      </c>
      <c r="BH197" s="6"/>
      <c r="BI197" s="10" t="str">
        <f aca="false">Y197</f>
        <v>-</v>
      </c>
      <c r="BJ197" s="10" t="str">
        <f aca="false">Z197</f>
        <v>X</v>
      </c>
      <c r="BK197" s="10" t="str">
        <f aca="false">AA197</f>
        <v>X</v>
      </c>
      <c r="BL197" s="10" t="str">
        <f aca="false">AB197</f>
        <v>X</v>
      </c>
      <c r="BM197" s="10" t="str">
        <f aca="false">AC197</f>
        <v>X</v>
      </c>
      <c r="BN197" s="10" t="str">
        <f aca="false">AD197</f>
        <v>X</v>
      </c>
      <c r="BO197" s="10" t="str">
        <f aca="false">AE197</f>
        <v>X</v>
      </c>
      <c r="BP197" s="6"/>
      <c r="BQ197" s="10" t="str">
        <f aca="false">AG197</f>
        <v>BASIC WL</v>
      </c>
      <c r="BR197" s="10" t="str">
        <f aca="false">AH197</f>
        <v>BASIC WL</v>
      </c>
      <c r="BS197" s="47"/>
      <c r="BT197" s="49" t="s">
        <v>6862</v>
      </c>
    </row>
    <row r="198" s="53" customFormat="true" ht="178.5" hidden="false" customHeight="false" outlineLevel="0" collapsed="false">
      <c r="A198" s="58" t="str">
        <f aca="false">IF(OR(T198="E",T198="A"),"YES","NO")</f>
        <v>YES</v>
      </c>
      <c r="B198" s="58"/>
      <c r="C198" s="58"/>
      <c r="D198" s="277" t="s">
        <v>6235</v>
      </c>
      <c r="E198" s="278" t="s">
        <v>4120</v>
      </c>
      <c r="F198" s="279" t="s">
        <v>4120</v>
      </c>
      <c r="G198" s="99" t="n">
        <f aca="false">LEN(R198)-LEN(SUBSTITUTE(R198,"/",""))-1</f>
        <v>4</v>
      </c>
      <c r="H198" s="99" t="s">
        <v>95</v>
      </c>
      <c r="I198" s="97" t="s">
        <v>4121</v>
      </c>
      <c r="J198" s="97" t="s">
        <v>4122</v>
      </c>
      <c r="K198" s="98"/>
      <c r="L198" s="98" t="s">
        <v>3963</v>
      </c>
      <c r="M198" s="98" t="s">
        <v>4114</v>
      </c>
      <c r="N198" s="97" t="s">
        <v>119</v>
      </c>
      <c r="O198" s="99" t="s">
        <v>95</v>
      </c>
      <c r="P198" s="100" t="str">
        <f aca="false">O198</f>
        <v>0..1</v>
      </c>
      <c r="Q198" s="54" t="s">
        <v>6648</v>
      </c>
      <c r="R198" s="109" t="s">
        <v>6649</v>
      </c>
      <c r="S198" s="99" t="s">
        <v>121</v>
      </c>
      <c r="T198" s="10" t="str">
        <f aca="false">IF($E198="","",IF(ISERROR(SEARCH("@",$R198)),IF(LEFT($E198,4)="BG-X","EG",IF(LEFT($E198,2)="BG","G",IF(LEFT($E198,4)="BT-X",IF(LEN($E198)-LEN(SUBSTITUTE($E198,"-",))&gt;2,"","E"),IF(LEN($E198)-LEN(SUBSTITUTE($E198,"-",))&gt;1,"","E")))),"A"))</f>
        <v>E</v>
      </c>
      <c r="U198" s="99" t="s">
        <v>95</v>
      </c>
      <c r="V198" s="99"/>
      <c r="W198" s="315"/>
      <c r="X198" s="38"/>
      <c r="Y198" s="10" t="str">
        <f aca="false">IF(AH198=Y$4,"X","-")</f>
        <v>-</v>
      </c>
      <c r="Z198" s="10" t="str">
        <f aca="false">IF(Y198="X","X",IF($AH198=Z$4,"X","-"))</f>
        <v>X</v>
      </c>
      <c r="AA198" s="10" t="str">
        <f aca="false">IF(Z198="X","X",IF($AH198=AA$4,"X","-"))</f>
        <v>X</v>
      </c>
      <c r="AB198" s="10" t="str">
        <f aca="false">IF(AA198="X","X",IF($AH198=AB$4,"X","-"))</f>
        <v>X</v>
      </c>
      <c r="AC198" s="10" t="str">
        <f aca="false">IF(AB198="X","X",IF($AH198=AC$4,"X","-"))</f>
        <v>X</v>
      </c>
      <c r="AD198" s="10" t="str">
        <f aca="false">IF(AC198="X","X",IF($AH198=AD$4,"X","-"))</f>
        <v>X</v>
      </c>
      <c r="AE198" s="10" t="str">
        <f aca="false">IF(AD198="X","X",IF($AH198=AE$4,"X","-"))</f>
        <v>X</v>
      </c>
      <c r="AF198" s="38"/>
      <c r="AG198" s="10" t="s">
        <v>25</v>
      </c>
      <c r="AH198" s="110" t="s">
        <v>25</v>
      </c>
      <c r="AI198" s="38"/>
      <c r="AJ198" s="13" t="str">
        <f aca="false">IF(ISERROR(FIND("/",R198)),R198,LEFT(R198,FIND(CHAR(1),SUBSTITUTE(R198,"/",CHAR(1),LEN(R198)-LEN(SUBSTITUTE(R198,"/",""))))-1))</f>
        <v>/rsm:CrossIndustryInvoice/rsm:SupplyChainTradeTransaction/ram:ApplicableHeaderTradeSettlement/ram:SpecifiedTradeAllowanceCharge</v>
      </c>
      <c r="AK198" s="13" t="str">
        <f aca="false">IF(ISERROR(FIND("/",R198)),R198,MID(R198, FIND(CHAR(1),SUBSTITUTE(R198,"/",CHAR(1), LEN(R198)-LEN(SUBSTITUTE(R198,"/","")))), LEN(R198)))</f>
        <v>/ram:Reason</v>
      </c>
      <c r="AL198" s="14" t="n">
        <f aca="false">COUNTIFS(R$4:R198,AJ198)</f>
        <v>1</v>
      </c>
      <c r="AM198" s="1"/>
      <c r="AN198" s="277" t="str">
        <f aca="false">D198</f>
        <v>SCT_HTS</v>
      </c>
      <c r="AO198" s="278" t="str">
        <f aca="false">E198</f>
        <v>BT-97</v>
      </c>
      <c r="AP198" s="279" t="str">
        <f aca="false">IF(F198="","",F198)</f>
        <v>BT-97</v>
      </c>
      <c r="AQ198" s="99" t="n">
        <f aca="false">LEN(BB198)-LEN(SUBSTITUTE(BB198,"/",""))-1</f>
        <v>4</v>
      </c>
      <c r="AR198" s="99" t="str">
        <f aca="false">H198</f>
        <v>0..1</v>
      </c>
      <c r="AS198" s="97" t="s">
        <v>4124</v>
      </c>
      <c r="AT198" s="97" t="s">
        <v>4125</v>
      </c>
      <c r="AU198" s="98"/>
      <c r="AV198" s="98" t="s">
        <v>3966</v>
      </c>
      <c r="AW198" s="98" t="s">
        <v>4119</v>
      </c>
      <c r="AX198" s="97" t="s">
        <v>4647</v>
      </c>
      <c r="AY198" s="99" t="str">
        <f aca="false">O198</f>
        <v>0..1</v>
      </c>
      <c r="AZ198" s="100" t="str">
        <f aca="false">P198</f>
        <v>0..1</v>
      </c>
      <c r="BA198" s="54" t="str">
        <f aca="false">Q198</f>
        <v>/rsm:CrossIndustryInvoice
/rsm:SupplyChainTradeTransaction
/ram:ApplicableHeaderTradeSettlement
/ram:SpecifiedTradeAllowanceCharge
/ram:Reason</v>
      </c>
      <c r="BB198" s="109" t="str">
        <f aca="false">R198</f>
        <v>/rsm:CrossIndustryInvoice/rsm:SupplyChainTradeTransaction/ram:ApplicableHeaderTradeSettlement/ram:SpecifiedTradeAllowanceCharge/ram:Reason</v>
      </c>
      <c r="BC198" s="99" t="str">
        <f aca="false">IF(S198="","",S198)</f>
        <v>T</v>
      </c>
      <c r="BD198" s="10" t="str">
        <f aca="false">IF(T198="","",T198)</f>
        <v>E</v>
      </c>
      <c r="BE198" s="99" t="str">
        <f aca="false">IF(U198="","",U198)</f>
        <v>0..1</v>
      </c>
      <c r="BF198" s="99" t="str">
        <f aca="false">IF(V198="","",V198)</f>
        <v/>
      </c>
      <c r="BG198" s="315" t="str">
        <f aca="false">IF(W198="","",W198)</f>
        <v/>
      </c>
      <c r="BH198" s="6"/>
      <c r="BI198" s="10" t="str">
        <f aca="false">Y198</f>
        <v>-</v>
      </c>
      <c r="BJ198" s="10" t="str">
        <f aca="false">Z198</f>
        <v>X</v>
      </c>
      <c r="BK198" s="10" t="str">
        <f aca="false">AA198</f>
        <v>X</v>
      </c>
      <c r="BL198" s="10" t="str">
        <f aca="false">AB198</f>
        <v>X</v>
      </c>
      <c r="BM198" s="10" t="str">
        <f aca="false">AC198</f>
        <v>X</v>
      </c>
      <c r="BN198" s="10" t="str">
        <f aca="false">AD198</f>
        <v>X</v>
      </c>
      <c r="BO198" s="10" t="str">
        <f aca="false">AE198</f>
        <v>X</v>
      </c>
      <c r="BP198" s="6"/>
      <c r="BQ198" s="10" t="str">
        <f aca="false">AG198</f>
        <v>BASIC WL</v>
      </c>
      <c r="BR198" s="10" t="str">
        <f aca="false">AH198</f>
        <v>BASIC WL</v>
      </c>
      <c r="BS198" s="47"/>
      <c r="BT198" s="49" t="s">
        <v>6862</v>
      </c>
    </row>
    <row r="199" s="53" customFormat="true" ht="85.5" hidden="false" customHeight="false" outlineLevel="0" collapsed="false">
      <c r="A199" s="58" t="str">
        <f aca="false">IF(OR(T199="E",T199="A"),"YES","NO")</f>
        <v>NO</v>
      </c>
      <c r="B199" s="58"/>
      <c r="C199" s="58"/>
      <c r="D199" s="277" t="s">
        <v>6235</v>
      </c>
      <c r="E199" s="287" t="s">
        <v>4126</v>
      </c>
      <c r="F199" s="288"/>
      <c r="G199" s="172" t="n">
        <f aca="false">LEN(R199)-LEN(SUBSTITUTE(R199,"/",""))-1</f>
        <v>4</v>
      </c>
      <c r="H199" s="172" t="s">
        <v>88</v>
      </c>
      <c r="I199" s="181" t="s">
        <v>6650</v>
      </c>
      <c r="J199" s="173"/>
      <c r="K199" s="174"/>
      <c r="L199" s="174"/>
      <c r="M199" s="174"/>
      <c r="N199" s="173"/>
      <c r="O199" s="175" t="s">
        <v>88</v>
      </c>
      <c r="P199" s="175" t="str">
        <f aca="false">O199</f>
        <v>1..1</v>
      </c>
      <c r="Q199" s="176" t="s">
        <v>6651</v>
      </c>
      <c r="R199" s="177" t="s">
        <v>6652</v>
      </c>
      <c r="S199" s="172"/>
      <c r="T199" s="178" t="str">
        <f aca="false">IF($E199="","",IF(ISERROR(SEARCH("@",$R199)),IF(LEFT($E199,4)="BG-X","EG",IF(LEFT($E199,2)="BG","G",IF(LEFT($E199,4)="BT-X",IF(LEN($E199)-LEN(SUBSTITUTE($E199,"-",))&gt;2,"","E"),IF(LEN($E199)-LEN(SUBSTITUTE($E199,"-",))&gt;1,"","E")))),"A"))</f>
        <v/>
      </c>
      <c r="U199" s="172" t="s">
        <v>112</v>
      </c>
      <c r="V199" s="172"/>
      <c r="W199" s="365"/>
      <c r="X199" s="38"/>
      <c r="Y199" s="178" t="str">
        <f aca="false">IF(AH199=Y$4,"X","-")</f>
        <v>-</v>
      </c>
      <c r="Z199" s="178" t="str">
        <f aca="false">IF(Y199="X","X",IF($AH199=Z$4,"X","-"))</f>
        <v>X</v>
      </c>
      <c r="AA199" s="178" t="str">
        <f aca="false">IF(Z199="X","X",IF($AH199=AA$4,"X","-"))</f>
        <v>X</v>
      </c>
      <c r="AB199" s="178" t="str">
        <f aca="false">IF(AA199="X","X",IF($AH199=AB$4,"X","-"))</f>
        <v>X</v>
      </c>
      <c r="AC199" s="178" t="str">
        <f aca="false">IF(AB199="X","X",IF($AH199=AC$4,"X","-"))</f>
        <v>X</v>
      </c>
      <c r="AD199" s="178" t="str">
        <f aca="false">IF(AC199="X","X",IF($AH199=AD$4,"X","-"))</f>
        <v>X</v>
      </c>
      <c r="AE199" s="178" t="str">
        <f aca="false">IF(AD199="X","X",IF($AH199=AE$4,"X","-"))</f>
        <v>X</v>
      </c>
      <c r="AF199" s="38"/>
      <c r="AG199" s="178" t="s">
        <v>25</v>
      </c>
      <c r="AH199" s="178" t="s">
        <v>25</v>
      </c>
      <c r="AI199" s="38"/>
      <c r="AJ199" s="13" t="str">
        <f aca="false">IF(ISERROR(FIND("/",R199)),R199,LEFT(R199,FIND(CHAR(1),SUBSTITUTE(R199,"/",CHAR(1),LEN(R199)-LEN(SUBSTITUTE(R199,"/",""))))-1))</f>
        <v>/rsm:CrossIndustryInvoice/rsm:SupplyChainTradeTransaction/ram:ApplicableHeaderTradeSettlement/ram:SpecifiedTradeAllowanceCharge</v>
      </c>
      <c r="AK199" s="13" t="str">
        <f aca="false">IF(ISERROR(FIND("/",R199)),R199,MID(R199, FIND(CHAR(1),SUBSTITUTE(R199,"/",CHAR(1), LEN(R199)-LEN(SUBSTITUTE(R199,"/","")))), LEN(R199)))</f>
        <v>/ram:CategoryTradeTax</v>
      </c>
      <c r="AL199" s="14" t="n">
        <f aca="false">COUNTIFS(R$4:R199,AJ199)</f>
        <v>1</v>
      </c>
      <c r="AM199" s="1"/>
      <c r="AN199" s="277" t="str">
        <f aca="false">D199</f>
        <v>SCT_HTS</v>
      </c>
      <c r="AO199" s="287" t="str">
        <f aca="false">E199</f>
        <v>BT-95-00</v>
      </c>
      <c r="AP199" s="288" t="str">
        <f aca="false">IF(F199="","",F199)</f>
        <v/>
      </c>
      <c r="AQ199" s="172" t="n">
        <f aca="false">LEN(BB199)-LEN(SUBSTITUTE(BB199,"/",""))-1</f>
        <v>4</v>
      </c>
      <c r="AR199" s="172" t="str">
        <f aca="false">H199</f>
        <v>1..1</v>
      </c>
      <c r="AS199" s="181" t="s">
        <v>6653</v>
      </c>
      <c r="AT199" s="173"/>
      <c r="AU199" s="174"/>
      <c r="AV199" s="174"/>
      <c r="AW199" s="174"/>
      <c r="AX199" s="173"/>
      <c r="AY199" s="175" t="str">
        <f aca="false">O199</f>
        <v>1..1</v>
      </c>
      <c r="AZ199" s="175" t="str">
        <f aca="false">P199</f>
        <v>1..1</v>
      </c>
      <c r="BA199" s="176" t="str">
        <f aca="false">Q199</f>
        <v>/rsm:CrossIndustryInvoice
/rsm:SupplyChainTradeTransaction
/ram:ApplicableHeaderTradeSettlement
/ram:SpecifiedTradeAllowanceCharge
/ram:CategoryTradeTax</v>
      </c>
      <c r="BB199" s="177" t="str">
        <f aca="false">R199</f>
        <v>/rsm:CrossIndustryInvoice/rsm:SupplyChainTradeTransaction/ram:ApplicableHeaderTradeSettlement/ram:SpecifiedTradeAllowanceCharge/ram:CategoryTradeTax</v>
      </c>
      <c r="BC199" s="172" t="str">
        <f aca="false">IF(S199="","",S199)</f>
        <v/>
      </c>
      <c r="BD199" s="178" t="str">
        <f aca="false">IF(T199="","",T199)</f>
        <v/>
      </c>
      <c r="BE199" s="172" t="str">
        <f aca="false">IF(U199="","",U199)</f>
        <v>0..n</v>
      </c>
      <c r="BF199" s="172" t="str">
        <f aca="false">IF(V199="","",V199)</f>
        <v/>
      </c>
      <c r="BG199" s="365" t="str">
        <f aca="false">IF(W199="","",W199)</f>
        <v/>
      </c>
      <c r="BH199" s="6"/>
      <c r="BI199" s="178" t="str">
        <f aca="false">Y199</f>
        <v>-</v>
      </c>
      <c r="BJ199" s="178" t="str">
        <f aca="false">Z199</f>
        <v>X</v>
      </c>
      <c r="BK199" s="178" t="str">
        <f aca="false">AA199</f>
        <v>X</v>
      </c>
      <c r="BL199" s="178" t="str">
        <f aca="false">AB199</f>
        <v>X</v>
      </c>
      <c r="BM199" s="178" t="str">
        <f aca="false">AC199</f>
        <v>X</v>
      </c>
      <c r="BN199" s="178" t="str">
        <f aca="false">AD199</f>
        <v>X</v>
      </c>
      <c r="BO199" s="178" t="str">
        <f aca="false">AE199</f>
        <v>X</v>
      </c>
      <c r="BP199" s="6"/>
      <c r="BQ199" s="178" t="str">
        <f aca="false">AG199</f>
        <v>BASIC WL</v>
      </c>
      <c r="BR199" s="178" t="str">
        <f aca="false">AH199</f>
        <v>BASIC WL</v>
      </c>
      <c r="BS199" s="47"/>
      <c r="BT199" s="49" t="s">
        <v>6862</v>
      </c>
    </row>
    <row r="200" s="53" customFormat="true" ht="99.75" hidden="false" customHeight="false" outlineLevel="0" collapsed="false">
      <c r="A200" s="58" t="str">
        <f aca="false">IF(OR(T200="E",T200="A"),"YES","NO")</f>
        <v>NO</v>
      </c>
      <c r="B200" s="58"/>
      <c r="C200" s="58"/>
      <c r="D200" s="277" t="s">
        <v>6235</v>
      </c>
      <c r="E200" s="278" t="s">
        <v>4131</v>
      </c>
      <c r="F200" s="279"/>
      <c r="G200" s="99" t="n">
        <f aca="false">LEN(R200)-LEN(SUBSTITUTE(R200,"/",""))-1</f>
        <v>5</v>
      </c>
      <c r="H200" s="99" t="s">
        <v>88</v>
      </c>
      <c r="I200" s="139" t="s">
        <v>4127</v>
      </c>
      <c r="J200" s="97"/>
      <c r="K200" s="98" t="s">
        <v>4128</v>
      </c>
      <c r="L200" s="98"/>
      <c r="M200" s="98" t="s">
        <v>1334</v>
      </c>
      <c r="N200" s="97"/>
      <c r="O200" s="99" t="s">
        <v>88</v>
      </c>
      <c r="P200" s="100" t="str">
        <f aca="false">O200</f>
        <v>1..1</v>
      </c>
      <c r="Q200" s="54" t="s">
        <v>6654</v>
      </c>
      <c r="R200" s="109" t="s">
        <v>6655</v>
      </c>
      <c r="S200" s="99" t="s">
        <v>176</v>
      </c>
      <c r="T200" s="10" t="str">
        <f aca="false">IF($E200="","",IF(ISERROR(SEARCH("@",$R200)),IF(LEFT($E200,4)="BG-X","EG",IF(LEFT($E200,2)="BG","G",IF(LEFT($E200,4)="BT-X",IF(LEN($E200)-LEN(SUBSTITUTE($E200,"-",))&gt;2,"","E"),IF(LEN($E200)-LEN(SUBSTITUTE($E200,"-",))&gt;1,"","E")))),"A"))</f>
        <v/>
      </c>
      <c r="U200" s="99" t="s">
        <v>95</v>
      </c>
      <c r="V200" s="99"/>
      <c r="W200" s="315" t="s">
        <v>1334</v>
      </c>
      <c r="X200" s="38"/>
      <c r="Y200" s="10" t="str">
        <f aca="false">IF(AH200=Y$4,"X","-")</f>
        <v>-</v>
      </c>
      <c r="Z200" s="10" t="str">
        <f aca="false">IF(Y200="X","X",IF($AH200=Z$4,"X","-"))</f>
        <v>X</v>
      </c>
      <c r="AA200" s="10" t="str">
        <f aca="false">IF(Z200="X","X",IF($AH200=AA$4,"X","-"))</f>
        <v>X</v>
      </c>
      <c r="AB200" s="10" t="str">
        <f aca="false">IF(AA200="X","X",IF($AH200=AB$4,"X","-"))</f>
        <v>X</v>
      </c>
      <c r="AC200" s="10" t="str">
        <f aca="false">IF(AB200="X","X",IF($AH200=AC$4,"X","-"))</f>
        <v>X</v>
      </c>
      <c r="AD200" s="10" t="str">
        <f aca="false">IF(AC200="X","X",IF($AH200=AD$4,"X","-"))</f>
        <v>X</v>
      </c>
      <c r="AE200" s="10" t="str">
        <f aca="false">IF(AD200="X","X",IF($AH200=AE$4,"X","-"))</f>
        <v>X</v>
      </c>
      <c r="AF200" s="38"/>
      <c r="AG200" s="10" t="s">
        <v>25</v>
      </c>
      <c r="AH200" s="110" t="s">
        <v>25</v>
      </c>
      <c r="AI200" s="38"/>
      <c r="AJ200" s="13" t="str">
        <f aca="false">IF(ISERROR(FIND("/",R200)),R200,LEFT(R200,FIND(CHAR(1),SUBSTITUTE(R200,"/",CHAR(1),LEN(R200)-LEN(SUBSTITUTE(R200,"/",""))))-1))</f>
        <v>/rsm:CrossIndustryInvoice/rsm:SupplyChainTradeTransaction/ram:ApplicableHeaderTradeSettlement/ram:SpecifiedTradeAllowanceCharge/ram:CategoryTradeTax</v>
      </c>
      <c r="AK200" s="13" t="str">
        <f aca="false">IF(ISERROR(FIND("/",R200)),R200,MID(R200, FIND(CHAR(1),SUBSTITUTE(R200,"/",CHAR(1), LEN(R200)-LEN(SUBSTITUTE(R200,"/","")))), LEN(R200)))</f>
        <v>/ram:TypeCode</v>
      </c>
      <c r="AL200" s="14" t="n">
        <f aca="false">COUNTIFS(R$4:R200,AJ200)</f>
        <v>1</v>
      </c>
      <c r="AM200" s="1"/>
      <c r="AN200" s="277" t="str">
        <f aca="false">D200</f>
        <v>SCT_HTS</v>
      </c>
      <c r="AO200" s="278" t="str">
        <f aca="false">E200</f>
        <v>BT-95-0</v>
      </c>
      <c r="AP200" s="279" t="str">
        <f aca="false">IF(F200="","",F200)</f>
        <v/>
      </c>
      <c r="AQ200" s="99" t="n">
        <f aca="false">LEN(BB200)-LEN(SUBSTITUTE(BB200,"/",""))-1</f>
        <v>5</v>
      </c>
      <c r="AR200" s="99" t="str">
        <f aca="false">H200</f>
        <v>1..1</v>
      </c>
      <c r="AS200" s="139" t="s">
        <v>4138</v>
      </c>
      <c r="AT200" s="97"/>
      <c r="AU200" s="98" t="s">
        <v>865</v>
      </c>
      <c r="AV200" s="98"/>
      <c r="AW200" s="98" t="s">
        <v>1335</v>
      </c>
      <c r="AX200" s="97"/>
      <c r="AY200" s="99" t="str">
        <f aca="false">O200</f>
        <v>1..1</v>
      </c>
      <c r="AZ200" s="100" t="str">
        <f aca="false">P200</f>
        <v>1..1</v>
      </c>
      <c r="BA200" s="54" t="str">
        <f aca="false">Q200</f>
        <v>/rsm:CrossIndustryInvoice
/rsm:SupplyChainTradeTransaction
/ram:ApplicableHeaderTradeSettlement
/ram:SpecifiedTradeAllowanceCharge
/ram:CategoryTradeTax
/ram:TypeCode</v>
      </c>
      <c r="BB200" s="109" t="str">
        <f aca="false">R200</f>
        <v>/rsm:CrossIndustryInvoice/rsm:SupplyChainTradeTransaction/ram:ApplicableHeaderTradeSettlement/ram:SpecifiedTradeAllowanceCharge/ram:CategoryTradeTax/ram:TypeCode</v>
      </c>
      <c r="BC200" s="99" t="str">
        <f aca="false">IF(S200="","",S200)</f>
        <v>C</v>
      </c>
      <c r="BD200" s="10" t="str">
        <f aca="false">IF(T200="","",T200)</f>
        <v/>
      </c>
      <c r="BE200" s="99" t="str">
        <f aca="false">IF(U200="","",U200)</f>
        <v>0..1</v>
      </c>
      <c r="BF200" s="99" t="str">
        <f aca="false">IF(V200="","",V200)</f>
        <v/>
      </c>
      <c r="BG200" s="315" t="str">
        <f aca="false">IF(W200="","",W200)</f>
        <v>Fixed value "VAT"</v>
      </c>
      <c r="BH200" s="6"/>
      <c r="BI200" s="10" t="str">
        <f aca="false">Y200</f>
        <v>-</v>
      </c>
      <c r="BJ200" s="10" t="str">
        <f aca="false">Z200</f>
        <v>X</v>
      </c>
      <c r="BK200" s="10" t="str">
        <f aca="false">AA200</f>
        <v>X</v>
      </c>
      <c r="BL200" s="10" t="str">
        <f aca="false">AB200</f>
        <v>X</v>
      </c>
      <c r="BM200" s="10" t="str">
        <f aca="false">AC200</f>
        <v>X</v>
      </c>
      <c r="BN200" s="10" t="str">
        <f aca="false">AD200</f>
        <v>X</v>
      </c>
      <c r="BO200" s="10" t="str">
        <f aca="false">AE200</f>
        <v>X</v>
      </c>
      <c r="BP200" s="6"/>
      <c r="BQ200" s="10" t="str">
        <f aca="false">AG200</f>
        <v>BASIC WL</v>
      </c>
      <c r="BR200" s="10" t="str">
        <f aca="false">AH200</f>
        <v>BASIC WL</v>
      </c>
      <c r="BS200" s="47"/>
      <c r="BT200" s="49" t="s">
        <v>6862</v>
      </c>
    </row>
    <row r="201" s="53" customFormat="true" ht="229.5" hidden="false" customHeight="false" outlineLevel="0" collapsed="false">
      <c r="A201" s="58" t="str">
        <f aca="false">IF(OR(T201="E",T201="A"),"YES","NO")</f>
        <v>YES</v>
      </c>
      <c r="B201" s="58"/>
      <c r="C201" s="58"/>
      <c r="D201" s="277" t="s">
        <v>6235</v>
      </c>
      <c r="E201" s="278" t="s">
        <v>4133</v>
      </c>
      <c r="F201" s="279" t="s">
        <v>4133</v>
      </c>
      <c r="G201" s="99" t="n">
        <f aca="false">LEN(R201)-LEN(SUBSTITUTE(R201,"/",""))-1</f>
        <v>5</v>
      </c>
      <c r="H201" s="99" t="s">
        <v>88</v>
      </c>
      <c r="I201" s="97" t="s">
        <v>4134</v>
      </c>
      <c r="J201" s="97" t="s">
        <v>4135</v>
      </c>
      <c r="K201" s="98" t="s">
        <v>875</v>
      </c>
      <c r="L201" s="98" t="s">
        <v>1340</v>
      </c>
      <c r="M201" s="98" t="s">
        <v>4136</v>
      </c>
      <c r="N201" s="97" t="s">
        <v>174</v>
      </c>
      <c r="O201" s="99" t="s">
        <v>88</v>
      </c>
      <c r="P201" s="100" t="str">
        <f aca="false">O201</f>
        <v>1..1</v>
      </c>
      <c r="Q201" s="54" t="s">
        <v>6656</v>
      </c>
      <c r="R201" s="109" t="s">
        <v>6657</v>
      </c>
      <c r="S201" s="99" t="s">
        <v>176</v>
      </c>
      <c r="T201" s="10" t="str">
        <f aca="false">IF($E201="","",IF(ISERROR(SEARCH("@",$R201)),IF(LEFT($E201,4)="BG-X","EG",IF(LEFT($E201,2)="BG","G",IF(LEFT($E201,4)="BT-X",IF(LEN($E201)-LEN(SUBSTITUTE($E201,"-",))&gt;2,"","E"),IF(LEN($E201)-LEN(SUBSTITUTE($E201,"-",))&gt;1,"","E")))),"A"))</f>
        <v>E</v>
      </c>
      <c r="U201" s="99" t="s">
        <v>95</v>
      </c>
      <c r="V201" s="99"/>
      <c r="W201" s="315"/>
      <c r="X201" s="38"/>
      <c r="Y201" s="10" t="str">
        <f aca="false">IF(AH201=Y$4,"X","-")</f>
        <v>-</v>
      </c>
      <c r="Z201" s="10" t="str">
        <f aca="false">IF(Y201="X","X",IF($AH201=Z$4,"X","-"))</f>
        <v>X</v>
      </c>
      <c r="AA201" s="10" t="str">
        <f aca="false">IF(Z201="X","X",IF($AH201=AA$4,"X","-"))</f>
        <v>X</v>
      </c>
      <c r="AB201" s="10" t="str">
        <f aca="false">IF(AA201="X","X",IF($AH201=AB$4,"X","-"))</f>
        <v>X</v>
      </c>
      <c r="AC201" s="10" t="str">
        <f aca="false">IF(AB201="X","X",IF($AH201=AC$4,"X","-"))</f>
        <v>X</v>
      </c>
      <c r="AD201" s="10" t="str">
        <f aca="false">IF(AC201="X","X",IF($AH201=AD$4,"X","-"))</f>
        <v>X</v>
      </c>
      <c r="AE201" s="10" t="str">
        <f aca="false">IF(AD201="X","X",IF($AH201=AE$4,"X","-"))</f>
        <v>X</v>
      </c>
      <c r="AF201" s="38"/>
      <c r="AG201" s="10" t="s">
        <v>25</v>
      </c>
      <c r="AH201" s="110" t="s">
        <v>25</v>
      </c>
      <c r="AI201" s="38"/>
      <c r="AJ201" s="13" t="str">
        <f aca="false">IF(ISERROR(FIND("/",R201)),R201,LEFT(R201,FIND(CHAR(1),SUBSTITUTE(R201,"/",CHAR(1),LEN(R201)-LEN(SUBSTITUTE(R201,"/",""))))-1))</f>
        <v>/rsm:CrossIndustryInvoice/rsm:SupplyChainTradeTransaction/ram:ApplicableHeaderTradeSettlement/ram:SpecifiedTradeAllowanceCharge/ram:CategoryTradeTax</v>
      </c>
      <c r="AK201" s="13" t="str">
        <f aca="false">IF(ISERROR(FIND("/",R201)),R201,MID(R201, FIND(CHAR(1),SUBSTITUTE(R201,"/",CHAR(1), LEN(R201)-LEN(SUBSTITUTE(R201,"/","")))), LEN(R201)))</f>
        <v>/ram:CategoryCode</v>
      </c>
      <c r="AL201" s="14" t="n">
        <f aca="false">COUNTIFS(R$4:R201,AJ201)</f>
        <v>1</v>
      </c>
      <c r="AM201" s="1"/>
      <c r="AN201" s="277" t="str">
        <f aca="false">D201</f>
        <v>SCT_HTS</v>
      </c>
      <c r="AO201" s="278" t="str">
        <f aca="false">E201</f>
        <v>BT-95</v>
      </c>
      <c r="AP201" s="279" t="str">
        <f aca="false">IF(F201="","",F201)</f>
        <v>BT-95</v>
      </c>
      <c r="AQ201" s="99" t="n">
        <f aca="false">LEN(BB201)-LEN(SUBSTITUTE(BB201,"/",""))-1</f>
        <v>5</v>
      </c>
      <c r="AR201" s="99" t="str">
        <f aca="false">H201</f>
        <v>1..1</v>
      </c>
      <c r="AS201" s="97" t="s">
        <v>4138</v>
      </c>
      <c r="AT201" s="97" t="s">
        <v>4139</v>
      </c>
      <c r="AU201" s="98" t="s">
        <v>879</v>
      </c>
      <c r="AV201" s="98" t="s">
        <v>1345</v>
      </c>
      <c r="AW201" s="98" t="s">
        <v>4140</v>
      </c>
      <c r="AX201" s="97" t="s">
        <v>174</v>
      </c>
      <c r="AY201" s="99" t="str">
        <f aca="false">O201</f>
        <v>1..1</v>
      </c>
      <c r="AZ201" s="100" t="str">
        <f aca="false">P201</f>
        <v>1..1</v>
      </c>
      <c r="BA201" s="54" t="str">
        <f aca="false">Q201</f>
        <v>/rsm:CrossIndustryInvoice
/rsm:SupplyChainTradeTransaction
/ram:ApplicableHeaderTradeSettlement
/ram:SpecifiedTradeAllowanceCharge
/ram:CategoryTradeTax
/ram:CategoryCode</v>
      </c>
      <c r="BB201" s="109" t="str">
        <f aca="false">R201</f>
        <v>/rsm:CrossIndustryInvoice/rsm:SupplyChainTradeTransaction/ram:ApplicableHeaderTradeSettlement/ram:SpecifiedTradeAllowanceCharge/ram:CategoryTradeTax/ram:CategoryCode</v>
      </c>
      <c r="BC201" s="99" t="str">
        <f aca="false">IF(S201="","",S201)</f>
        <v>C</v>
      </c>
      <c r="BD201" s="10" t="str">
        <f aca="false">IF(T201="","",T201)</f>
        <v>E</v>
      </c>
      <c r="BE201" s="99" t="str">
        <f aca="false">IF(U201="","",U201)</f>
        <v>0..1</v>
      </c>
      <c r="BF201" s="99" t="str">
        <f aca="false">IF(V201="","",V201)</f>
        <v/>
      </c>
      <c r="BG201" s="315" t="str">
        <f aca="false">IF(W201="","",W201)</f>
        <v/>
      </c>
      <c r="BH201" s="6"/>
      <c r="BI201" s="10" t="str">
        <f aca="false">Y201</f>
        <v>-</v>
      </c>
      <c r="BJ201" s="10" t="str">
        <f aca="false">Z201</f>
        <v>X</v>
      </c>
      <c r="BK201" s="10" t="str">
        <f aca="false">AA201</f>
        <v>X</v>
      </c>
      <c r="BL201" s="10" t="str">
        <f aca="false">AB201</f>
        <v>X</v>
      </c>
      <c r="BM201" s="10" t="str">
        <f aca="false">AC201</f>
        <v>X</v>
      </c>
      <c r="BN201" s="10" t="str">
        <f aca="false">AD201</f>
        <v>X</v>
      </c>
      <c r="BO201" s="10" t="str">
        <f aca="false">AE201</f>
        <v>X</v>
      </c>
      <c r="BP201" s="6"/>
      <c r="BQ201" s="10" t="str">
        <f aca="false">AG201</f>
        <v>BASIC WL</v>
      </c>
      <c r="BR201" s="10" t="str">
        <f aca="false">AH201</f>
        <v>BASIC WL</v>
      </c>
      <c r="BS201" s="47"/>
      <c r="BT201" s="49" t="s">
        <v>6862</v>
      </c>
    </row>
    <row r="202" s="53" customFormat="true" ht="99.75" hidden="false" customHeight="false" outlineLevel="0" collapsed="false">
      <c r="A202" s="58" t="str">
        <f aca="false">IF(OR(T202="E",T202="A"),"YES","NO")</f>
        <v>YES</v>
      </c>
      <c r="B202" s="58"/>
      <c r="C202" s="58"/>
      <c r="D202" s="277" t="s">
        <v>6235</v>
      </c>
      <c r="E202" s="278" t="s">
        <v>4141</v>
      </c>
      <c r="F202" s="279" t="s">
        <v>4141</v>
      </c>
      <c r="G202" s="99" t="n">
        <f aca="false">LEN(R202)-LEN(SUBSTITUTE(R202,"/",""))-1</f>
        <v>5</v>
      </c>
      <c r="H202" s="99" t="s">
        <v>95</v>
      </c>
      <c r="I202" s="97" t="s">
        <v>4142</v>
      </c>
      <c r="J202" s="97" t="s">
        <v>4143</v>
      </c>
      <c r="K202" s="98"/>
      <c r="L202" s="98" t="s">
        <v>1352</v>
      </c>
      <c r="M202" s="98"/>
      <c r="N202" s="97" t="s">
        <v>764</v>
      </c>
      <c r="O202" s="99" t="s">
        <v>95</v>
      </c>
      <c r="P202" s="100" t="str">
        <f aca="false">O202</f>
        <v>0..1</v>
      </c>
      <c r="Q202" s="54" t="s">
        <v>6658</v>
      </c>
      <c r="R202" s="109" t="s">
        <v>6659</v>
      </c>
      <c r="S202" s="99" t="s">
        <v>766</v>
      </c>
      <c r="T202" s="10" t="str">
        <f aca="false">IF($E202="","",IF(ISERROR(SEARCH("@",$R202)),IF(LEFT($E202,4)="BG-X","EG",IF(LEFT($E202,2)="BG","G",IF(LEFT($E202,4)="BT-X",IF(LEN($E202)-LEN(SUBSTITUTE($E202,"-",))&gt;2,"","E"),IF(LEN($E202)-LEN(SUBSTITUTE($E202,"-",))&gt;1,"","E")))),"A"))</f>
        <v>E</v>
      </c>
      <c r="U202" s="99" t="s">
        <v>95</v>
      </c>
      <c r="V202" s="99"/>
      <c r="W202" s="315"/>
      <c r="X202" s="38"/>
      <c r="Y202" s="10" t="str">
        <f aca="false">IF(AH202=Y$4,"X","-")</f>
        <v>-</v>
      </c>
      <c r="Z202" s="10" t="str">
        <f aca="false">IF(Y202="X","X",IF($AH202=Z$4,"X","-"))</f>
        <v>X</v>
      </c>
      <c r="AA202" s="10" t="str">
        <f aca="false">IF(Z202="X","X",IF($AH202=AA$4,"X","-"))</f>
        <v>X</v>
      </c>
      <c r="AB202" s="10" t="str">
        <f aca="false">IF(AA202="X","X",IF($AH202=AB$4,"X","-"))</f>
        <v>X</v>
      </c>
      <c r="AC202" s="10" t="str">
        <f aca="false">IF(AB202="X","X",IF($AH202=AC$4,"X","-"))</f>
        <v>X</v>
      </c>
      <c r="AD202" s="10" t="str">
        <f aca="false">IF(AC202="X","X",IF($AH202=AD$4,"X","-"))</f>
        <v>X</v>
      </c>
      <c r="AE202" s="10" t="str">
        <f aca="false">IF(AD202="X","X",IF($AH202=AE$4,"X","-"))</f>
        <v>X</v>
      </c>
      <c r="AF202" s="38"/>
      <c r="AG202" s="10" t="s">
        <v>25</v>
      </c>
      <c r="AH202" s="110" t="s">
        <v>25</v>
      </c>
      <c r="AI202" s="38"/>
      <c r="AJ202" s="13" t="str">
        <f aca="false">IF(ISERROR(FIND("/",R202)),R202,LEFT(R202,FIND(CHAR(1),SUBSTITUTE(R202,"/",CHAR(1),LEN(R202)-LEN(SUBSTITUTE(R202,"/",""))))-1))</f>
        <v>/rsm:CrossIndustryInvoice/rsm:SupplyChainTradeTransaction/ram:ApplicableHeaderTradeSettlement/ram:SpecifiedTradeAllowanceCharge/ram:CategoryTradeTax</v>
      </c>
      <c r="AK202" s="13" t="str">
        <f aca="false">IF(ISERROR(FIND("/",R202)),R202,MID(R202, FIND(CHAR(1),SUBSTITUTE(R202,"/",CHAR(1), LEN(R202)-LEN(SUBSTITUTE(R202,"/","")))), LEN(R202)))</f>
        <v>/ram:RateApplicablePercent</v>
      </c>
      <c r="AL202" s="14" t="n">
        <f aca="false">COUNTIFS(R$4:R202,AJ202)</f>
        <v>1</v>
      </c>
      <c r="AM202" s="1"/>
      <c r="AN202" s="277" t="str">
        <f aca="false">D202</f>
        <v>SCT_HTS</v>
      </c>
      <c r="AO202" s="278" t="str">
        <f aca="false">E202</f>
        <v>BT-96</v>
      </c>
      <c r="AP202" s="279" t="str">
        <f aca="false">IF(F202="","",F202)</f>
        <v>BT-96</v>
      </c>
      <c r="AQ202" s="99" t="n">
        <f aca="false">LEN(BB202)-LEN(SUBSTITUTE(BB202,"/",""))-1</f>
        <v>5</v>
      </c>
      <c r="AR202" s="99" t="str">
        <f aca="false">H202</f>
        <v>0..1</v>
      </c>
      <c r="AS202" s="97" t="s">
        <v>4145</v>
      </c>
      <c r="AT202" s="97" t="s">
        <v>6660</v>
      </c>
      <c r="AU202" s="98"/>
      <c r="AV202" s="98" t="s">
        <v>1357</v>
      </c>
      <c r="AW202" s="98"/>
      <c r="AX202" s="97" t="s">
        <v>5197</v>
      </c>
      <c r="AY202" s="99" t="str">
        <f aca="false">O202</f>
        <v>0..1</v>
      </c>
      <c r="AZ202" s="100" t="str">
        <f aca="false">P202</f>
        <v>0..1</v>
      </c>
      <c r="BA202" s="54" t="str">
        <f aca="false">Q202</f>
        <v>/rsm:CrossIndustryInvoice
/rsm:SupplyChainTradeTransaction
/ram:ApplicableHeaderTradeSettlement
/ram:SpecifiedTradeAllowanceCharge
/ram:CategoryTradeTax
/ram:RateApplicablePercent</v>
      </c>
      <c r="BB202" s="109" t="str">
        <f aca="false">R202</f>
        <v>/rsm:CrossIndustryInvoice/rsm:SupplyChainTradeTransaction/ram:ApplicableHeaderTradeSettlement/ram:SpecifiedTradeAllowanceCharge/ram:CategoryTradeTax/ram:RateApplicablePercent</v>
      </c>
      <c r="BC202" s="99" t="str">
        <f aca="false">IF(S202="","",S202)</f>
        <v>P</v>
      </c>
      <c r="BD202" s="10" t="str">
        <f aca="false">IF(T202="","",T202)</f>
        <v>E</v>
      </c>
      <c r="BE202" s="99" t="str">
        <f aca="false">IF(U202="","",U202)</f>
        <v>0..1</v>
      </c>
      <c r="BF202" s="99" t="str">
        <f aca="false">IF(V202="","",V202)</f>
        <v/>
      </c>
      <c r="BG202" s="315" t="str">
        <f aca="false">IF(W202="","",W202)</f>
        <v/>
      </c>
      <c r="BH202" s="6"/>
      <c r="BI202" s="10" t="str">
        <f aca="false">Y202</f>
        <v>-</v>
      </c>
      <c r="BJ202" s="10" t="str">
        <f aca="false">Z202</f>
        <v>X</v>
      </c>
      <c r="BK202" s="10" t="str">
        <f aca="false">AA202</f>
        <v>X</v>
      </c>
      <c r="BL202" s="10" t="str">
        <f aca="false">AB202</f>
        <v>X</v>
      </c>
      <c r="BM202" s="10" t="str">
        <f aca="false">AC202</f>
        <v>X</v>
      </c>
      <c r="BN202" s="10" t="str">
        <f aca="false">AD202</f>
        <v>X</v>
      </c>
      <c r="BO202" s="10" t="str">
        <f aca="false">AE202</f>
        <v>X</v>
      </c>
      <c r="BP202" s="6"/>
      <c r="BQ202" s="10" t="str">
        <f aca="false">AG202</f>
        <v>BASIC WL</v>
      </c>
      <c r="BR202" s="10" t="str">
        <f aca="false">AH202</f>
        <v>BASIC WL</v>
      </c>
      <c r="BS202" s="47"/>
      <c r="BT202" s="49" t="s">
        <v>6862</v>
      </c>
    </row>
    <row r="203" s="53" customFormat="true" ht="85.5" hidden="false" customHeight="false" outlineLevel="0" collapsed="false">
      <c r="A203" s="58" t="str">
        <f aca="false">IF(OR(T203="E",T203="A"),"YES","NO")</f>
        <v>NO</v>
      </c>
      <c r="B203" s="58"/>
      <c r="C203" s="58"/>
      <c r="D203" s="274" t="s">
        <v>6235</v>
      </c>
      <c r="E203" s="275" t="s">
        <v>4147</v>
      </c>
      <c r="F203" s="276" t="s">
        <v>4147</v>
      </c>
      <c r="G203" s="296" t="n">
        <f aca="false">LEN(R203)-LEN(SUBSTITUTE(R203,"/",""))-1</f>
        <v>3</v>
      </c>
      <c r="H203" s="296" t="s">
        <v>112</v>
      </c>
      <c r="I203" s="297" t="s">
        <v>4148</v>
      </c>
      <c r="J203" s="297" t="s">
        <v>4149</v>
      </c>
      <c r="K203" s="298"/>
      <c r="L203" s="298"/>
      <c r="M203" s="298" t="s">
        <v>1458</v>
      </c>
      <c r="N203" s="297"/>
      <c r="O203" s="282" t="s">
        <v>112</v>
      </c>
      <c r="P203" s="283" t="str">
        <f aca="false">O203</f>
        <v>0..n</v>
      </c>
      <c r="Q203" s="284" t="s">
        <v>6618</v>
      </c>
      <c r="R203" s="285" t="s">
        <v>6619</v>
      </c>
      <c r="S203" s="282"/>
      <c r="T203" s="234" t="str">
        <f aca="false">IF($E203="","",IF(ISERROR(SEARCH("@",$R203)),IF(LEFT($E203,4)="BG-X","EG",IF(LEFT($E203,2)="BG","G",IF(LEFT($E203,4)="BT-X",IF(LEN($E203)-LEN(SUBSTITUTE($E203,"-",))&gt;2,"","E"),IF(LEN($E203)-LEN(SUBSTITUTE($E203,"-",))&gt;1,"","E")))),"A"))</f>
        <v>G</v>
      </c>
      <c r="U203" s="282" t="s">
        <v>112</v>
      </c>
      <c r="V203" s="282" t="s">
        <v>1407</v>
      </c>
      <c r="W203" s="370" t="s">
        <v>1458</v>
      </c>
      <c r="X203" s="38"/>
      <c r="Y203" s="234" t="str">
        <f aca="false">IF(AH203=Y$4,"X","-")</f>
        <v>-</v>
      </c>
      <c r="Z203" s="234" t="str">
        <f aca="false">IF(Y203="X","X",IF($AH203=Z$4,"X","-"))</f>
        <v>X</v>
      </c>
      <c r="AA203" s="234" t="str">
        <f aca="false">IF(Z203="X","X",IF($AH203=AA$4,"X","-"))</f>
        <v>X</v>
      </c>
      <c r="AB203" s="234" t="str">
        <f aca="false">IF(AA203="X","X",IF($AH203=AB$4,"X","-"))</f>
        <v>X</v>
      </c>
      <c r="AC203" s="234" t="str">
        <f aca="false">IF(AB203="X","X",IF($AH203=AC$4,"X","-"))</f>
        <v>X</v>
      </c>
      <c r="AD203" s="234" t="str">
        <f aca="false">IF(AC203="X","X",IF($AH203=AD$4,"X","-"))</f>
        <v>X</v>
      </c>
      <c r="AE203" s="234" t="str">
        <f aca="false">IF(AD203="X","X",IF($AH203=AE$4,"X","-"))</f>
        <v>X</v>
      </c>
      <c r="AF203" s="38"/>
      <c r="AG203" s="234" t="s">
        <v>25</v>
      </c>
      <c r="AH203" s="234" t="s">
        <v>25</v>
      </c>
      <c r="AI203" s="38"/>
      <c r="AJ203" s="13" t="str">
        <f aca="false">IF(ISERROR(FIND("/",R203)),R203,LEFT(R203,FIND(CHAR(1),SUBSTITUTE(R203,"/",CHAR(1),LEN(R203)-LEN(SUBSTITUTE(R203,"/",""))))-1))</f>
        <v>/rsm:CrossIndustryInvoice/rsm:SupplyChainTradeTransaction/ram:ApplicableHeaderTradeSettlement</v>
      </c>
      <c r="AK203" s="13" t="str">
        <f aca="false">IF(ISERROR(FIND("/",R203)),R203,MID(R203, FIND(CHAR(1),SUBSTITUTE(R203,"/",CHAR(1), LEN(R203)-LEN(SUBSTITUTE(R203,"/","")))), LEN(R203)))</f>
        <v>/ram:SpecifiedTradeAllowanceCharge</v>
      </c>
      <c r="AL203" s="14" t="n">
        <f aca="false">COUNTIFS(R$4:R203,AJ203)</f>
        <v>1</v>
      </c>
      <c r="AM203" s="1"/>
      <c r="AN203" s="274" t="str">
        <f aca="false">D203</f>
        <v>SCT_HTS</v>
      </c>
      <c r="AO203" s="275" t="str">
        <f aca="false">E203</f>
        <v>BG-21</v>
      </c>
      <c r="AP203" s="276" t="str">
        <f aca="false">IF(F203="","",F203)</f>
        <v>BG-21</v>
      </c>
      <c r="AQ203" s="296" t="n">
        <f aca="false">LEN(BB203)-LEN(SUBSTITUTE(BB203,"/",""))-1</f>
        <v>3</v>
      </c>
      <c r="AR203" s="296" t="str">
        <f aca="false">H203</f>
        <v>0..n</v>
      </c>
      <c r="AS203" s="297" t="s">
        <v>4151</v>
      </c>
      <c r="AT203" s="297" t="s">
        <v>4152</v>
      </c>
      <c r="AU203" s="298"/>
      <c r="AV203" s="298"/>
      <c r="AW203" s="298" t="s">
        <v>1458</v>
      </c>
      <c r="AX203" s="297"/>
      <c r="AY203" s="282" t="str">
        <f aca="false">O203</f>
        <v>0..n</v>
      </c>
      <c r="AZ203" s="283" t="str">
        <f aca="false">P203</f>
        <v>0..n</v>
      </c>
      <c r="BA203" s="284" t="str">
        <f aca="false">Q203</f>
        <v>/rsm:CrossIndustryInvoice
/rsm:SupplyChainTradeTransaction
/ram:ApplicableHeaderTradeSettlement
/ram:SpecifiedTradeAllowanceCharge</v>
      </c>
      <c r="BB203" s="285" t="str">
        <f aca="false">R203</f>
        <v>/rsm:CrossIndustryInvoice/rsm:SupplyChainTradeTransaction/ram:ApplicableHeaderTradeSettlement/ram:SpecifiedTradeAllowanceCharge</v>
      </c>
      <c r="BC203" s="282" t="str">
        <f aca="false">IF(S203="","",S203)</f>
        <v/>
      </c>
      <c r="BD203" s="234" t="str">
        <f aca="false">IF(T203="","",T203)</f>
        <v>G</v>
      </c>
      <c r="BE203" s="282" t="str">
        <f aca="false">IF(U203="","",U203)</f>
        <v>0..n</v>
      </c>
      <c r="BF203" s="282" t="str">
        <f aca="false">IF(V203="","",V203)</f>
        <v>STR-4</v>
      </c>
      <c r="BG203" s="370" t="str">
        <f aca="false">IF(W203="","",W203)</f>
        <v>ChargeIndicator=true</v>
      </c>
      <c r="BH203" s="6"/>
      <c r="BI203" s="234" t="str">
        <f aca="false">Y203</f>
        <v>-</v>
      </c>
      <c r="BJ203" s="234" t="str">
        <f aca="false">Z203</f>
        <v>X</v>
      </c>
      <c r="BK203" s="234" t="str">
        <f aca="false">AA203</f>
        <v>X</v>
      </c>
      <c r="BL203" s="234" t="str">
        <f aca="false">AB203</f>
        <v>X</v>
      </c>
      <c r="BM203" s="234" t="str">
        <f aca="false">AC203</f>
        <v>X</v>
      </c>
      <c r="BN203" s="234" t="str">
        <f aca="false">AD203</f>
        <v>X</v>
      </c>
      <c r="BO203" s="234" t="str">
        <f aca="false">AE203</f>
        <v>X</v>
      </c>
      <c r="BP203" s="6"/>
      <c r="BQ203" s="234" t="str">
        <f aca="false">AG203</f>
        <v>BASIC WL</v>
      </c>
      <c r="BR203" s="234" t="str">
        <f aca="false">AH203</f>
        <v>BASIC WL</v>
      </c>
      <c r="BS203" s="47"/>
      <c r="BT203" s="49" t="s">
        <v>6862</v>
      </c>
    </row>
    <row r="204" s="53" customFormat="true" ht="85.5" hidden="false" customHeight="false" outlineLevel="0" collapsed="false">
      <c r="A204" s="58" t="str">
        <f aca="false">IF(OR(T204="E",T204="A"),"YES","NO")</f>
        <v>NO</v>
      </c>
      <c r="B204" s="58"/>
      <c r="C204" s="58"/>
      <c r="D204" s="277" t="s">
        <v>6235</v>
      </c>
      <c r="E204" s="278" t="s">
        <v>4153</v>
      </c>
      <c r="F204" s="279"/>
      <c r="G204" s="99" t="n">
        <f aca="false">LEN(R204)-LEN(SUBSTITUTE(R204,"/",""))-1</f>
        <v>4</v>
      </c>
      <c r="H204" s="99" t="s">
        <v>88</v>
      </c>
      <c r="I204" s="139" t="s">
        <v>6621</v>
      </c>
      <c r="J204" s="97"/>
      <c r="K204" s="98"/>
      <c r="L204" s="98"/>
      <c r="M204" s="98"/>
      <c r="N204" s="97"/>
      <c r="O204" s="99" t="s">
        <v>88</v>
      </c>
      <c r="P204" s="100" t="str">
        <f aca="false">O204</f>
        <v>1..1</v>
      </c>
      <c r="Q204" s="54" t="s">
        <v>6622</v>
      </c>
      <c r="R204" s="109" t="s">
        <v>6623</v>
      </c>
      <c r="S204" s="99"/>
      <c r="T204" s="10" t="str">
        <f aca="false">IF($E204="","",IF(ISERROR(SEARCH("@",$R204)),IF(LEFT($E204,4)="BG-X","EG",IF(LEFT($E204,2)="BG","G",IF(LEFT($E204,4)="BT-X",IF(LEN($E204)-LEN(SUBSTITUTE($E204,"-",))&gt;2,"","E"),IF(LEN($E204)-LEN(SUBSTITUTE($E204,"-",))&gt;1,"","E")))),"A"))</f>
        <v>G</v>
      </c>
      <c r="U204" s="99" t="s">
        <v>95</v>
      </c>
      <c r="V204" s="99"/>
      <c r="W204" s="315"/>
      <c r="X204" s="38"/>
      <c r="Y204" s="10" t="str">
        <f aca="false">IF(AH204=Y$4,"X","-")</f>
        <v>-</v>
      </c>
      <c r="Z204" s="10" t="str">
        <f aca="false">IF(Y204="X","X",IF($AH204=Z$4,"X","-"))</f>
        <v>X</v>
      </c>
      <c r="AA204" s="10" t="str">
        <f aca="false">IF(Z204="X","X",IF($AH204=AA$4,"X","-"))</f>
        <v>X</v>
      </c>
      <c r="AB204" s="10" t="str">
        <f aca="false">IF(AA204="X","X",IF($AH204=AB$4,"X","-"))</f>
        <v>X</v>
      </c>
      <c r="AC204" s="10" t="str">
        <f aca="false">IF(AB204="X","X",IF($AH204=AC$4,"X","-"))</f>
        <v>X</v>
      </c>
      <c r="AD204" s="10" t="str">
        <f aca="false">IF(AC204="X","X",IF($AH204=AD$4,"X","-"))</f>
        <v>X</v>
      </c>
      <c r="AE204" s="10" t="str">
        <f aca="false">IF(AD204="X","X",IF($AH204=AE$4,"X","-"))</f>
        <v>X</v>
      </c>
      <c r="AF204" s="38"/>
      <c r="AG204" s="10" t="s">
        <v>25</v>
      </c>
      <c r="AH204" s="110" t="s">
        <v>25</v>
      </c>
      <c r="AI204" s="38"/>
      <c r="AJ204" s="13" t="str">
        <f aca="false">IF(ISERROR(FIND("/",R204)),R204,LEFT(R204,FIND(CHAR(1),SUBSTITUTE(R204,"/",CHAR(1),LEN(R204)-LEN(SUBSTITUTE(R204,"/",""))))-1))</f>
        <v>/rsm:CrossIndustryInvoice/rsm:SupplyChainTradeTransaction/ram:ApplicableHeaderTradeSettlement/ram:SpecifiedTradeAllowanceCharge</v>
      </c>
      <c r="AK204" s="13" t="str">
        <f aca="false">IF(ISERROR(FIND("/",R204)),R204,MID(R204, FIND(CHAR(1),SUBSTITUTE(R204,"/",CHAR(1), LEN(R204)-LEN(SUBSTITUTE(R204,"/","")))), LEN(R204)))</f>
        <v>/ram:ChargeIndicator</v>
      </c>
      <c r="AL204" s="14" t="n">
        <f aca="false">COUNTIFS(R$4:R204,AJ204)</f>
        <v>2</v>
      </c>
      <c r="AM204" s="1"/>
      <c r="AN204" s="277" t="str">
        <f aca="false">D204</f>
        <v>SCT_HTS</v>
      </c>
      <c r="AO204" s="278" t="str">
        <f aca="false">E204</f>
        <v>BG-21-0</v>
      </c>
      <c r="AP204" s="279" t="str">
        <f aca="false">IF(F204="","",F204)</f>
        <v/>
      </c>
      <c r="AQ204" s="99" t="n">
        <f aca="false">LEN(BB204)-LEN(SUBSTITUTE(BB204,"/",""))-1</f>
        <v>4</v>
      </c>
      <c r="AR204" s="99" t="str">
        <f aca="false">H204</f>
        <v>1..1</v>
      </c>
      <c r="AS204" s="139" t="s">
        <v>5219</v>
      </c>
      <c r="AT204" s="97"/>
      <c r="AU204" s="98"/>
      <c r="AV204" s="98"/>
      <c r="AW204" s="98"/>
      <c r="AX204" s="97"/>
      <c r="AY204" s="99" t="str">
        <f aca="false">O204</f>
        <v>1..1</v>
      </c>
      <c r="AZ204" s="100" t="str">
        <f aca="false">P204</f>
        <v>1..1</v>
      </c>
      <c r="BA204" s="54" t="str">
        <f aca="false">Q204</f>
        <v>/rsm:CrossIndustryInvoice
/rsm:SupplyChainTradeTransaction
/ram:ApplicableHeaderTradeSettlement
/ram:SpecifiedTradeAllowanceCharge
/ram:ChargeIndicator</v>
      </c>
      <c r="BB204" s="109" t="str">
        <f aca="false">R204</f>
        <v>/rsm:CrossIndustryInvoice/rsm:SupplyChainTradeTransaction/ram:ApplicableHeaderTradeSettlement/ram:SpecifiedTradeAllowanceCharge/ram:ChargeIndicator</v>
      </c>
      <c r="BC204" s="99" t="str">
        <f aca="false">IF(S204="","",S204)</f>
        <v/>
      </c>
      <c r="BD204" s="10" t="str">
        <f aca="false">IF(T204="","",T204)</f>
        <v>G</v>
      </c>
      <c r="BE204" s="99" t="str">
        <f aca="false">IF(U204="","",U204)</f>
        <v>0..1</v>
      </c>
      <c r="BF204" s="99" t="str">
        <f aca="false">IF(V204="","",V204)</f>
        <v/>
      </c>
      <c r="BG204" s="315" t="str">
        <f aca="false">IF(W204="","",W204)</f>
        <v/>
      </c>
      <c r="BH204" s="6"/>
      <c r="BI204" s="10" t="str">
        <f aca="false">Y204</f>
        <v>-</v>
      </c>
      <c r="BJ204" s="10" t="str">
        <f aca="false">Z204</f>
        <v>X</v>
      </c>
      <c r="BK204" s="10" t="str">
        <f aca="false">AA204</f>
        <v>X</v>
      </c>
      <c r="BL204" s="10" t="str">
        <f aca="false">AB204</f>
        <v>X</v>
      </c>
      <c r="BM204" s="10" t="str">
        <f aca="false">AC204</f>
        <v>X</v>
      </c>
      <c r="BN204" s="10" t="str">
        <f aca="false">AD204</f>
        <v>X</v>
      </c>
      <c r="BO204" s="10" t="str">
        <f aca="false">AE204</f>
        <v>X</v>
      </c>
      <c r="BP204" s="6"/>
      <c r="BQ204" s="10" t="str">
        <f aca="false">AG204</f>
        <v>BASIC WL</v>
      </c>
      <c r="BR204" s="10" t="str">
        <f aca="false">AH204</f>
        <v>BASIC WL</v>
      </c>
      <c r="BS204" s="47"/>
      <c r="BT204" s="49" t="s">
        <v>6862</v>
      </c>
    </row>
    <row r="205" s="53" customFormat="true" ht="89.25" hidden="false" customHeight="false" outlineLevel="0" collapsed="false">
      <c r="A205" s="58" t="str">
        <f aca="false">IF(OR(T205="E",T205="A"),"YES","NO")</f>
        <v>NO</v>
      </c>
      <c r="B205" s="58"/>
      <c r="C205" s="58"/>
      <c r="D205" s="277" t="s">
        <v>6235</v>
      </c>
      <c r="E205" s="278" t="s">
        <v>4155</v>
      </c>
      <c r="F205" s="279"/>
      <c r="G205" s="99" t="n">
        <f aca="false">LEN(R205)-LEN(SUBSTITUTE(R205,"/",""))-1</f>
        <v>5</v>
      </c>
      <c r="H205" s="99" t="s">
        <v>88</v>
      </c>
      <c r="I205" s="139" t="s">
        <v>6661</v>
      </c>
      <c r="J205" s="97"/>
      <c r="K205" s="98" t="s">
        <v>4944</v>
      </c>
      <c r="L205" s="98"/>
      <c r="M205" s="98" t="s">
        <v>4944</v>
      </c>
      <c r="N205" s="97" t="s">
        <v>105</v>
      </c>
      <c r="O205" s="99" t="s">
        <v>88</v>
      </c>
      <c r="P205" s="100" t="str">
        <f aca="false">O205</f>
        <v>1..1</v>
      </c>
      <c r="Q205" s="54" t="s">
        <v>6625</v>
      </c>
      <c r="R205" s="109" t="s">
        <v>6626</v>
      </c>
      <c r="S205" s="99" t="s">
        <v>107</v>
      </c>
      <c r="T205" s="10" t="str">
        <f aca="false">IF($E205="","",IF(ISERROR(SEARCH("@",$R205)),IF(LEFT($E205,4)="BG-X","EG",IF(LEFT($E205,2)="BG","G",IF(LEFT($E205,4)="BT-X",IF(LEN($E205)-LEN(SUBSTITUTE($E205,"-",))&gt;2,"","E"),IF(LEN($E205)-LEN(SUBSTITUTE($E205,"-",))&gt;1,"","E")))),"A"))</f>
        <v>G</v>
      </c>
      <c r="U205" s="99" t="s">
        <v>88</v>
      </c>
      <c r="V205" s="99"/>
      <c r="W205" s="315" t="s">
        <v>4944</v>
      </c>
      <c r="X205" s="38"/>
      <c r="Y205" s="10" t="str">
        <f aca="false">IF(AH205=Y$4,"X","-")</f>
        <v>-</v>
      </c>
      <c r="Z205" s="10" t="str">
        <f aca="false">IF(Y205="X","X",IF($AH205=Z$4,"X","-"))</f>
        <v>X</v>
      </c>
      <c r="AA205" s="10" t="str">
        <f aca="false">IF(Z205="X","X",IF($AH205=AA$4,"X","-"))</f>
        <v>X</v>
      </c>
      <c r="AB205" s="10" t="str">
        <f aca="false">IF(AA205="X","X",IF($AH205=AB$4,"X","-"))</f>
        <v>X</v>
      </c>
      <c r="AC205" s="10" t="str">
        <f aca="false">IF(AB205="X","X",IF($AH205=AC$4,"X","-"))</f>
        <v>X</v>
      </c>
      <c r="AD205" s="10" t="str">
        <f aca="false">IF(AC205="X","X",IF($AH205=AD$4,"X","-"))</f>
        <v>X</v>
      </c>
      <c r="AE205" s="10" t="str">
        <f aca="false">IF(AD205="X","X",IF($AH205=AE$4,"X","-"))</f>
        <v>X</v>
      </c>
      <c r="AF205" s="38"/>
      <c r="AG205" s="10" t="s">
        <v>25</v>
      </c>
      <c r="AH205" s="110" t="s">
        <v>25</v>
      </c>
      <c r="AI205" s="38"/>
      <c r="AJ205" s="13" t="str">
        <f aca="false">IF(ISERROR(FIND("/",R205)),R205,LEFT(R205,FIND(CHAR(1),SUBSTITUTE(R205,"/",CHAR(1),LEN(R205)-LEN(SUBSTITUTE(R205,"/",""))))-1))</f>
        <v>/rsm:CrossIndustryInvoice/rsm:SupplyChainTradeTransaction/ram:ApplicableHeaderTradeSettlement/ram:SpecifiedTradeAllowanceCharge/ram:ChargeIndicator</v>
      </c>
      <c r="AK205" s="13" t="str">
        <f aca="false">IF(ISERROR(FIND("/",R205)),R205,MID(R205, FIND(CHAR(1),SUBSTITUTE(R205,"/",CHAR(1), LEN(R205)-LEN(SUBSTITUTE(R205,"/","")))), LEN(R205)))</f>
        <v>/udt:Indicator</v>
      </c>
      <c r="AL205" s="14" t="n">
        <f aca="false">COUNTIFS(R$4:R205,AJ205)</f>
        <v>2</v>
      </c>
      <c r="AM205" s="1"/>
      <c r="AN205" s="277" t="str">
        <f aca="false">D205</f>
        <v>SCT_HTS</v>
      </c>
      <c r="AO205" s="278" t="str">
        <f aca="false">E205</f>
        <v>BG-21-1</v>
      </c>
      <c r="AP205" s="279" t="str">
        <f aca="false">IF(F205="","",F205)</f>
        <v/>
      </c>
      <c r="AQ205" s="99" t="n">
        <f aca="false">LEN(BB205)-LEN(SUBSTITUTE(BB205,"/",""))-1</f>
        <v>5</v>
      </c>
      <c r="AR205" s="99" t="str">
        <f aca="false">H205</f>
        <v>1..1</v>
      </c>
      <c r="AS205" s="139" t="s">
        <v>5224</v>
      </c>
      <c r="AT205" s="97"/>
      <c r="AU205" s="98" t="s">
        <v>5242</v>
      </c>
      <c r="AV205" s="98"/>
      <c r="AW205" s="98" t="s">
        <v>5242</v>
      </c>
      <c r="AX205" s="97" t="s">
        <v>6866</v>
      </c>
      <c r="AY205" s="99" t="str">
        <f aca="false">O205</f>
        <v>1..1</v>
      </c>
      <c r="AZ205" s="100" t="str">
        <f aca="false">P205</f>
        <v>1..1</v>
      </c>
      <c r="BA205" s="54" t="str">
        <f aca="false">Q205</f>
        <v>/rsm:CrossIndustryInvoice
/rsm:SupplyChainTradeTransaction
/ram:ApplicableHeaderTradeSettlement
/ram:SpecifiedTradeAllowanceCharge
/ram:ChargeIndicator
/udt:Indicator</v>
      </c>
      <c r="BB205" s="109" t="str">
        <f aca="false">R205</f>
        <v>/rsm:CrossIndustryInvoice/rsm:SupplyChainTradeTransaction/ram:ApplicableHeaderTradeSettlement/ram:SpecifiedTradeAllowanceCharge/ram:ChargeIndicator/udt:Indicator</v>
      </c>
      <c r="BC205" s="99" t="str">
        <f aca="false">IF(S205="","",S205)</f>
        <v>XI</v>
      </c>
      <c r="BD205" s="10" t="str">
        <f aca="false">IF(T205="","",T205)</f>
        <v>G</v>
      </c>
      <c r="BE205" s="99" t="str">
        <f aca="false">IF(U205="","",U205)</f>
        <v>1..1</v>
      </c>
      <c r="BF205" s="99" t="str">
        <f aca="false">IF(V205="","",V205)</f>
        <v/>
      </c>
      <c r="BG205" s="315" t="str">
        <f aca="false">IF(W205="","",W205)</f>
        <v>Value = true</v>
      </c>
      <c r="BH205" s="6"/>
      <c r="BI205" s="10" t="str">
        <f aca="false">Y205</f>
        <v>-</v>
      </c>
      <c r="BJ205" s="10" t="str">
        <f aca="false">Z205</f>
        <v>X</v>
      </c>
      <c r="BK205" s="10" t="str">
        <f aca="false">AA205</f>
        <v>X</v>
      </c>
      <c r="BL205" s="10" t="str">
        <f aca="false">AB205</f>
        <v>X</v>
      </c>
      <c r="BM205" s="10" t="str">
        <f aca="false">AC205</f>
        <v>X</v>
      </c>
      <c r="BN205" s="10" t="str">
        <f aca="false">AD205</f>
        <v>X</v>
      </c>
      <c r="BO205" s="10" t="str">
        <f aca="false">AE205</f>
        <v>X</v>
      </c>
      <c r="BP205" s="6"/>
      <c r="BQ205" s="10" t="str">
        <f aca="false">AG205</f>
        <v>BASIC WL</v>
      </c>
      <c r="BR205" s="10" t="str">
        <f aca="false">AH205</f>
        <v>BASIC WL</v>
      </c>
      <c r="BS205" s="47"/>
      <c r="BT205" s="49" t="s">
        <v>6862</v>
      </c>
    </row>
    <row r="206" s="53" customFormat="true" ht="85.5" hidden="false" customHeight="false" outlineLevel="0" collapsed="false">
      <c r="A206" s="58" t="str">
        <f aca="false">IF(OR(T206="E",T206="A"),"YES","NO")</f>
        <v>YES</v>
      </c>
      <c r="B206" s="58"/>
      <c r="C206" s="58"/>
      <c r="D206" s="277" t="s">
        <v>6235</v>
      </c>
      <c r="E206" s="278" t="s">
        <v>4159</v>
      </c>
      <c r="F206" s="279" t="s">
        <v>4159</v>
      </c>
      <c r="G206" s="99" t="n">
        <f aca="false">LEN(R206)-LEN(SUBSTITUTE(R206,"/",""))-1</f>
        <v>4</v>
      </c>
      <c r="H206" s="99" t="s">
        <v>95</v>
      </c>
      <c r="I206" s="97" t="s">
        <v>4160</v>
      </c>
      <c r="J206" s="97" t="s">
        <v>4161</v>
      </c>
      <c r="K206" s="98"/>
      <c r="L206" s="98" t="s">
        <v>4985</v>
      </c>
      <c r="M206" s="98"/>
      <c r="N206" s="97" t="s">
        <v>764</v>
      </c>
      <c r="O206" s="99" t="s">
        <v>95</v>
      </c>
      <c r="P206" s="100" t="str">
        <f aca="false">O206</f>
        <v>0..1</v>
      </c>
      <c r="Q206" s="54" t="s">
        <v>6631</v>
      </c>
      <c r="R206" s="109" t="s">
        <v>6632</v>
      </c>
      <c r="S206" s="99" t="s">
        <v>766</v>
      </c>
      <c r="T206" s="10" t="str">
        <f aca="false">IF($E206="","",IF(ISERROR(SEARCH("@",$R206)),IF(LEFT($E206,4)="BG-X","EG",IF(LEFT($E206,2)="BG","G",IF(LEFT($E206,4)="BT-X",IF(LEN($E206)-LEN(SUBSTITUTE($E206,"-",))&gt;2,"","E"),IF(LEN($E206)-LEN(SUBSTITUTE($E206,"-",))&gt;1,"","E")))),"A"))</f>
        <v>E</v>
      </c>
      <c r="U206" s="99" t="s">
        <v>95</v>
      </c>
      <c r="V206" s="99"/>
      <c r="W206" s="315"/>
      <c r="X206" s="38"/>
      <c r="Y206" s="10" t="str">
        <f aca="false">IF(AH206=Y$4,"X","-")</f>
        <v>-</v>
      </c>
      <c r="Z206" s="10" t="str">
        <f aca="false">IF(Y206="X","X",IF($AH206=Z$4,"X","-"))</f>
        <v>X</v>
      </c>
      <c r="AA206" s="10" t="str">
        <f aca="false">IF(Z206="X","X",IF($AH206=AA$4,"X","-"))</f>
        <v>X</v>
      </c>
      <c r="AB206" s="10" t="str">
        <f aca="false">IF(AA206="X","X",IF($AH206=AB$4,"X","-"))</f>
        <v>X</v>
      </c>
      <c r="AC206" s="10" t="str">
        <f aca="false">IF(AB206="X","X",IF($AH206=AC$4,"X","-"))</f>
        <v>X</v>
      </c>
      <c r="AD206" s="10" t="str">
        <f aca="false">IF(AC206="X","X",IF($AH206=AD$4,"X","-"))</f>
        <v>X</v>
      </c>
      <c r="AE206" s="10" t="str">
        <f aca="false">IF(AD206="X","X",IF($AH206=AE$4,"X","-"))</f>
        <v>X</v>
      </c>
      <c r="AF206" s="38"/>
      <c r="AG206" s="10" t="s">
        <v>25</v>
      </c>
      <c r="AH206" s="110" t="s">
        <v>25</v>
      </c>
      <c r="AI206" s="38"/>
      <c r="AJ206" s="13" t="str">
        <f aca="false">IF(ISERROR(FIND("/",R206)),R206,LEFT(R206,FIND(CHAR(1),SUBSTITUTE(R206,"/",CHAR(1),LEN(R206)-LEN(SUBSTITUTE(R206,"/",""))))-1))</f>
        <v>/rsm:CrossIndustryInvoice/rsm:SupplyChainTradeTransaction/ram:ApplicableHeaderTradeSettlement/ram:SpecifiedTradeAllowanceCharge</v>
      </c>
      <c r="AK206" s="13" t="str">
        <f aca="false">IF(ISERROR(FIND("/",R206)),R206,MID(R206, FIND(CHAR(1),SUBSTITUTE(R206,"/",CHAR(1), LEN(R206)-LEN(SUBSTITUTE(R206,"/","")))), LEN(R206)))</f>
        <v>/ram:CalculationPercent</v>
      </c>
      <c r="AL206" s="14" t="n">
        <f aca="false">COUNTIFS(R$4:R206,AJ206)</f>
        <v>2</v>
      </c>
      <c r="AM206" s="1"/>
      <c r="AN206" s="277" t="str">
        <f aca="false">D206</f>
        <v>SCT_HTS</v>
      </c>
      <c r="AO206" s="278" t="str">
        <f aca="false">E206</f>
        <v>BT-101</v>
      </c>
      <c r="AP206" s="279" t="str">
        <f aca="false">IF(F206="","",F206)</f>
        <v>BT-101</v>
      </c>
      <c r="AQ206" s="99" t="n">
        <f aca="false">LEN(BB206)-LEN(SUBSTITUTE(BB206,"/",""))-1</f>
        <v>4</v>
      </c>
      <c r="AR206" s="99" t="str">
        <f aca="false">H206</f>
        <v>0..1</v>
      </c>
      <c r="AS206" s="97" t="s">
        <v>4163</v>
      </c>
      <c r="AT206" s="97" t="s">
        <v>4164</v>
      </c>
      <c r="AU206" s="98"/>
      <c r="AV206" s="98" t="s">
        <v>1357</v>
      </c>
      <c r="AW206" s="98"/>
      <c r="AX206" s="97" t="s">
        <v>5197</v>
      </c>
      <c r="AY206" s="99" t="str">
        <f aca="false">O206</f>
        <v>0..1</v>
      </c>
      <c r="AZ206" s="100" t="str">
        <f aca="false">P206</f>
        <v>0..1</v>
      </c>
      <c r="BA206" s="54" t="str">
        <f aca="false">Q206</f>
        <v>/rsm:CrossIndustryInvoice
/rsm:SupplyChainTradeTransaction
/ram:ApplicableHeaderTradeSettlement
/ram:SpecifiedTradeAllowanceCharge
/ram:CalculationPercent</v>
      </c>
      <c r="BB206" s="109" t="str">
        <f aca="false">R206</f>
        <v>/rsm:CrossIndustryInvoice/rsm:SupplyChainTradeTransaction/ram:ApplicableHeaderTradeSettlement/ram:SpecifiedTradeAllowanceCharge/ram:CalculationPercent</v>
      </c>
      <c r="BC206" s="99" t="str">
        <f aca="false">IF(S206="","",S206)</f>
        <v>P</v>
      </c>
      <c r="BD206" s="10" t="str">
        <f aca="false">IF(T206="","",T206)</f>
        <v>E</v>
      </c>
      <c r="BE206" s="99" t="str">
        <f aca="false">IF(U206="","",U206)</f>
        <v>0..1</v>
      </c>
      <c r="BF206" s="99" t="str">
        <f aca="false">IF(V206="","",V206)</f>
        <v/>
      </c>
      <c r="BG206" s="315" t="str">
        <f aca="false">IF(W206="","",W206)</f>
        <v/>
      </c>
      <c r="BH206" s="6"/>
      <c r="BI206" s="10" t="str">
        <f aca="false">Y206</f>
        <v>-</v>
      </c>
      <c r="BJ206" s="10" t="str">
        <f aca="false">Z206</f>
        <v>X</v>
      </c>
      <c r="BK206" s="10" t="str">
        <f aca="false">AA206</f>
        <v>X</v>
      </c>
      <c r="BL206" s="10" t="str">
        <f aca="false">AB206</f>
        <v>X</v>
      </c>
      <c r="BM206" s="10" t="str">
        <f aca="false">AC206</f>
        <v>X</v>
      </c>
      <c r="BN206" s="10" t="str">
        <f aca="false">AD206</f>
        <v>X</v>
      </c>
      <c r="BO206" s="10" t="str">
        <f aca="false">AE206</f>
        <v>X</v>
      </c>
      <c r="BP206" s="6"/>
      <c r="BQ206" s="10" t="str">
        <f aca="false">AG206</f>
        <v>BASIC WL</v>
      </c>
      <c r="BR206" s="10" t="str">
        <f aca="false">AH206</f>
        <v>BASIC WL</v>
      </c>
      <c r="BS206" s="47"/>
      <c r="BT206" s="49" t="s">
        <v>6862</v>
      </c>
    </row>
    <row r="207" s="53" customFormat="true" ht="85.5" hidden="false" customHeight="false" outlineLevel="0" collapsed="false">
      <c r="A207" s="58" t="str">
        <f aca="false">IF(OR(T207="E",T207="A"),"YES","NO")</f>
        <v>YES</v>
      </c>
      <c r="B207" s="58"/>
      <c r="C207" s="58"/>
      <c r="D207" s="277" t="s">
        <v>6235</v>
      </c>
      <c r="E207" s="278" t="s">
        <v>4165</v>
      </c>
      <c r="F207" s="279" t="s">
        <v>4165</v>
      </c>
      <c r="G207" s="99" t="n">
        <f aca="false">LEN(R207)-LEN(SUBSTITUTE(R207,"/",""))-1</f>
        <v>4</v>
      </c>
      <c r="H207" s="99" t="s">
        <v>95</v>
      </c>
      <c r="I207" s="97" t="s">
        <v>4166</v>
      </c>
      <c r="J207" s="97" t="s">
        <v>4167</v>
      </c>
      <c r="K207" s="98"/>
      <c r="L207" s="98"/>
      <c r="M207" s="98"/>
      <c r="N207" s="97" t="s">
        <v>856</v>
      </c>
      <c r="O207" s="99" t="s">
        <v>95</v>
      </c>
      <c r="P207" s="100" t="str">
        <f aca="false">O207</f>
        <v>0..1</v>
      </c>
      <c r="Q207" s="54" t="s">
        <v>6633</v>
      </c>
      <c r="R207" s="109" t="s">
        <v>6634</v>
      </c>
      <c r="S207" s="99" t="s">
        <v>858</v>
      </c>
      <c r="T207" s="10" t="str">
        <f aca="false">IF($E207="","",IF(ISERROR(SEARCH("@",$R207)),IF(LEFT($E207,4)="BG-X","EG",IF(LEFT($E207,2)="BG","G",IF(LEFT($E207,4)="BT-X",IF(LEN($E207)-LEN(SUBSTITUTE($E207,"-",))&gt;2,"","E"),IF(LEN($E207)-LEN(SUBSTITUTE($E207,"-",))&gt;1,"","E")))),"A"))</f>
        <v>E</v>
      </c>
      <c r="U207" s="99" t="s">
        <v>95</v>
      </c>
      <c r="V207" s="99"/>
      <c r="W207" s="315"/>
      <c r="X207" s="38"/>
      <c r="Y207" s="10" t="str">
        <f aca="false">IF(AH207=Y$4,"X","-")</f>
        <v>-</v>
      </c>
      <c r="Z207" s="10" t="str">
        <f aca="false">IF(Y207="X","X",IF($AH207=Z$4,"X","-"))</f>
        <v>X</v>
      </c>
      <c r="AA207" s="10" t="str">
        <f aca="false">IF(Z207="X","X",IF($AH207=AA$4,"X","-"))</f>
        <v>X</v>
      </c>
      <c r="AB207" s="10" t="str">
        <f aca="false">IF(AA207="X","X",IF($AH207=AB$4,"X","-"))</f>
        <v>X</v>
      </c>
      <c r="AC207" s="10" t="str">
        <f aca="false">IF(AB207="X","X",IF($AH207=AC$4,"X","-"))</f>
        <v>X</v>
      </c>
      <c r="AD207" s="10" t="str">
        <f aca="false">IF(AC207="X","X",IF($AH207=AD$4,"X","-"))</f>
        <v>X</v>
      </c>
      <c r="AE207" s="10" t="str">
        <f aca="false">IF(AD207="X","X",IF($AH207=AE$4,"X","-"))</f>
        <v>X</v>
      </c>
      <c r="AF207" s="38"/>
      <c r="AG207" s="10" t="s">
        <v>25</v>
      </c>
      <c r="AH207" s="110" t="s">
        <v>25</v>
      </c>
      <c r="AI207" s="38"/>
      <c r="AJ207" s="13" t="str">
        <f aca="false">IF(ISERROR(FIND("/",R207)),R207,LEFT(R207,FIND(CHAR(1),SUBSTITUTE(R207,"/",CHAR(1),LEN(R207)-LEN(SUBSTITUTE(R207,"/",""))))-1))</f>
        <v>/rsm:CrossIndustryInvoice/rsm:SupplyChainTradeTransaction/ram:ApplicableHeaderTradeSettlement/ram:SpecifiedTradeAllowanceCharge</v>
      </c>
      <c r="AK207" s="13" t="str">
        <f aca="false">IF(ISERROR(FIND("/",R207)),R207,MID(R207, FIND(CHAR(1),SUBSTITUTE(R207,"/",CHAR(1), LEN(R207)-LEN(SUBSTITUTE(R207,"/","")))), LEN(R207)))</f>
        <v>/ram:BasisAmount</v>
      </c>
      <c r="AL207" s="14" t="n">
        <f aca="false">COUNTIFS(R$4:R207,AJ207)</f>
        <v>2</v>
      </c>
      <c r="AM207" s="1"/>
      <c r="AN207" s="277" t="str">
        <f aca="false">D207</f>
        <v>SCT_HTS</v>
      </c>
      <c r="AO207" s="278" t="str">
        <f aca="false">E207</f>
        <v>BT-100</v>
      </c>
      <c r="AP207" s="279" t="str">
        <f aca="false">IF(F207="","",F207)</f>
        <v>BT-100</v>
      </c>
      <c r="AQ207" s="99" t="n">
        <f aca="false">LEN(BB207)-LEN(SUBSTITUTE(BB207,"/",""))-1</f>
        <v>4</v>
      </c>
      <c r="AR207" s="99" t="str">
        <f aca="false">H207</f>
        <v>0..1</v>
      </c>
      <c r="AS207" s="97" t="s">
        <v>4169</v>
      </c>
      <c r="AT207" s="97" t="s">
        <v>4170</v>
      </c>
      <c r="AU207" s="98"/>
      <c r="AV207" s="98"/>
      <c r="AW207" s="98"/>
      <c r="AX207" s="97" t="s">
        <v>5229</v>
      </c>
      <c r="AY207" s="99" t="str">
        <f aca="false">O207</f>
        <v>0..1</v>
      </c>
      <c r="AZ207" s="100" t="str">
        <f aca="false">P207</f>
        <v>0..1</v>
      </c>
      <c r="BA207" s="54" t="str">
        <f aca="false">Q207</f>
        <v>/rsm:CrossIndustryInvoice
/rsm:SupplyChainTradeTransaction
/ram:ApplicableHeaderTradeSettlement
/ram:SpecifiedTradeAllowanceCharge
/ram:BasisAmount</v>
      </c>
      <c r="BB207" s="109" t="str">
        <f aca="false">R207</f>
        <v>/rsm:CrossIndustryInvoice/rsm:SupplyChainTradeTransaction/ram:ApplicableHeaderTradeSettlement/ram:SpecifiedTradeAllowanceCharge/ram:BasisAmount</v>
      </c>
      <c r="BC207" s="99" t="str">
        <f aca="false">IF(S207="","",S207)</f>
        <v>A</v>
      </c>
      <c r="BD207" s="10" t="str">
        <f aca="false">IF(T207="","",T207)</f>
        <v>E</v>
      </c>
      <c r="BE207" s="99" t="str">
        <f aca="false">IF(U207="","",U207)</f>
        <v>0..1</v>
      </c>
      <c r="BF207" s="99" t="str">
        <f aca="false">IF(V207="","",V207)</f>
        <v/>
      </c>
      <c r="BG207" s="315" t="str">
        <f aca="false">IF(W207="","",W207)</f>
        <v/>
      </c>
      <c r="BH207" s="6"/>
      <c r="BI207" s="10" t="str">
        <f aca="false">Y207</f>
        <v>-</v>
      </c>
      <c r="BJ207" s="10" t="str">
        <f aca="false">Z207</f>
        <v>X</v>
      </c>
      <c r="BK207" s="10" t="str">
        <f aca="false">AA207</f>
        <v>X</v>
      </c>
      <c r="BL207" s="10" t="str">
        <f aca="false">AB207</f>
        <v>X</v>
      </c>
      <c r="BM207" s="10" t="str">
        <f aca="false">AC207</f>
        <v>X</v>
      </c>
      <c r="BN207" s="10" t="str">
        <f aca="false">AD207</f>
        <v>X</v>
      </c>
      <c r="BO207" s="10" t="str">
        <f aca="false">AE207</f>
        <v>X</v>
      </c>
      <c r="BP207" s="6"/>
      <c r="BQ207" s="10" t="str">
        <f aca="false">AG207</f>
        <v>BASIC WL</v>
      </c>
      <c r="BR207" s="10" t="str">
        <f aca="false">AH207</f>
        <v>BASIC WL</v>
      </c>
      <c r="BS207" s="47"/>
      <c r="BT207" s="49" t="s">
        <v>6862</v>
      </c>
    </row>
    <row r="208" s="53" customFormat="true" ht="85.5" hidden="false" customHeight="false" outlineLevel="0" collapsed="false">
      <c r="A208" s="58" t="str">
        <f aca="false">IF(OR(T208="E",T208="A"),"YES","NO")</f>
        <v>YES</v>
      </c>
      <c r="B208" s="58"/>
      <c r="C208" s="58"/>
      <c r="D208" s="277" t="s">
        <v>6235</v>
      </c>
      <c r="E208" s="278" t="s">
        <v>4176</v>
      </c>
      <c r="F208" s="279" t="s">
        <v>4176</v>
      </c>
      <c r="G208" s="99" t="n">
        <f aca="false">LEN(R208)-LEN(SUBSTITUTE(R208,"/",""))-1</f>
        <v>4</v>
      </c>
      <c r="H208" s="99" t="s">
        <v>88</v>
      </c>
      <c r="I208" s="97" t="s">
        <v>4177</v>
      </c>
      <c r="J208" s="97" t="s">
        <v>1488</v>
      </c>
      <c r="K208" s="98"/>
      <c r="L208" s="98"/>
      <c r="M208" s="98" t="s">
        <v>6663</v>
      </c>
      <c r="N208" s="97" t="s">
        <v>856</v>
      </c>
      <c r="O208" s="99" t="s">
        <v>88</v>
      </c>
      <c r="P208" s="100" t="str">
        <f aca="false">O208</f>
        <v>1..1</v>
      </c>
      <c r="Q208" s="54" t="s">
        <v>6642</v>
      </c>
      <c r="R208" s="109" t="s">
        <v>6643</v>
      </c>
      <c r="S208" s="99" t="s">
        <v>858</v>
      </c>
      <c r="T208" s="10" t="str">
        <f aca="false">IF($E208="","",IF(ISERROR(SEARCH("@",$R208)),IF(LEFT($E208,4)="BG-X","EG",IF(LEFT($E208,2)="BG","G",IF(LEFT($E208,4)="BT-X",IF(LEN($E208)-LEN(SUBSTITUTE($E208,"-",))&gt;2,"","E"),IF(LEN($E208)-LEN(SUBSTITUTE($E208,"-",))&gt;1,"","E")))),"A"))</f>
        <v>E</v>
      </c>
      <c r="U208" s="99" t="s">
        <v>112</v>
      </c>
      <c r="V208" s="99" t="s">
        <v>140</v>
      </c>
      <c r="W208" s="315"/>
      <c r="X208" s="38"/>
      <c r="Y208" s="10" t="str">
        <f aca="false">IF(AH208=Y$4,"X","-")</f>
        <v>-</v>
      </c>
      <c r="Z208" s="10" t="str">
        <f aca="false">IF(Y208="X","X",IF($AH208=Z$4,"X","-"))</f>
        <v>X</v>
      </c>
      <c r="AA208" s="10" t="str">
        <f aca="false">IF(Z208="X","X",IF($AH208=AA$4,"X","-"))</f>
        <v>X</v>
      </c>
      <c r="AB208" s="10" t="str">
        <f aca="false">IF(AA208="X","X",IF($AH208=AB$4,"X","-"))</f>
        <v>X</v>
      </c>
      <c r="AC208" s="10" t="str">
        <f aca="false">IF(AB208="X","X",IF($AH208=AC$4,"X","-"))</f>
        <v>X</v>
      </c>
      <c r="AD208" s="10" t="str">
        <f aca="false">IF(AC208="X","X",IF($AH208=AD$4,"X","-"))</f>
        <v>X</v>
      </c>
      <c r="AE208" s="10" t="str">
        <f aca="false">IF(AD208="X","X",IF($AH208=AE$4,"X","-"))</f>
        <v>X</v>
      </c>
      <c r="AF208" s="38"/>
      <c r="AG208" s="10" t="s">
        <v>25</v>
      </c>
      <c r="AH208" s="110" t="s">
        <v>25</v>
      </c>
      <c r="AI208" s="38"/>
      <c r="AJ208" s="13" t="str">
        <f aca="false">IF(ISERROR(FIND("/",R208)),R208,LEFT(R208,FIND(CHAR(1),SUBSTITUTE(R208,"/",CHAR(1),LEN(R208)-LEN(SUBSTITUTE(R208,"/",""))))-1))</f>
        <v>/rsm:CrossIndustryInvoice/rsm:SupplyChainTradeTransaction/ram:ApplicableHeaderTradeSettlement/ram:SpecifiedTradeAllowanceCharge</v>
      </c>
      <c r="AK208" s="13" t="str">
        <f aca="false">IF(ISERROR(FIND("/",R208)),R208,MID(R208, FIND(CHAR(1),SUBSTITUTE(R208,"/",CHAR(1), LEN(R208)-LEN(SUBSTITUTE(R208,"/","")))), LEN(R208)))</f>
        <v>/ram:ActualAmount</v>
      </c>
      <c r="AL208" s="14" t="n">
        <f aca="false">COUNTIFS(R$4:R208,AJ208)</f>
        <v>2</v>
      </c>
      <c r="AM208" s="1"/>
      <c r="AN208" s="277" t="str">
        <f aca="false">D208</f>
        <v>SCT_HTS</v>
      </c>
      <c r="AO208" s="278" t="str">
        <f aca="false">E208</f>
        <v>BT-99</v>
      </c>
      <c r="AP208" s="279" t="str">
        <f aca="false">IF(F208="","",F208)</f>
        <v>BT-99</v>
      </c>
      <c r="AQ208" s="99" t="n">
        <f aca="false">LEN(BB208)-LEN(SUBSTITUTE(BB208,"/",""))-1</f>
        <v>4</v>
      </c>
      <c r="AR208" s="99" t="str">
        <f aca="false">H208</f>
        <v>1..1</v>
      </c>
      <c r="AS208" s="97" t="s">
        <v>4179</v>
      </c>
      <c r="AT208" s="97" t="s">
        <v>4180</v>
      </c>
      <c r="AU208" s="98"/>
      <c r="AV208" s="98"/>
      <c r="AW208" s="98" t="s">
        <v>6664</v>
      </c>
      <c r="AX208" s="97" t="s">
        <v>5229</v>
      </c>
      <c r="AY208" s="99" t="str">
        <f aca="false">O208</f>
        <v>1..1</v>
      </c>
      <c r="AZ208" s="100" t="str">
        <f aca="false">P208</f>
        <v>1..1</v>
      </c>
      <c r="BA208" s="54" t="str">
        <f aca="false">Q208</f>
        <v>/rsm:CrossIndustryInvoice
/rsm:SupplyChainTradeTransaction
/ram:ApplicableHeaderTradeSettlement
/ram:SpecifiedTradeAllowanceCharge
/ram:ActualAmount</v>
      </c>
      <c r="BB208" s="109" t="str">
        <f aca="false">R208</f>
        <v>/rsm:CrossIndustryInvoice/rsm:SupplyChainTradeTransaction/ram:ApplicableHeaderTradeSettlement/ram:SpecifiedTradeAllowanceCharge/ram:ActualAmount</v>
      </c>
      <c r="BC208" s="99" t="str">
        <f aca="false">IF(S208="","",S208)</f>
        <v>A</v>
      </c>
      <c r="BD208" s="10" t="str">
        <f aca="false">IF(T208="","",T208)</f>
        <v>E</v>
      </c>
      <c r="BE208" s="99" t="str">
        <f aca="false">IF(U208="","",U208)</f>
        <v>0..n</v>
      </c>
      <c r="BF208" s="99" t="str">
        <f aca="false">IF(V208="","",V208)</f>
        <v>CAR-2, CAR-3</v>
      </c>
      <c r="BG208" s="315" t="str">
        <f aca="false">IF(W208="","",W208)</f>
        <v/>
      </c>
      <c r="BH208" s="6"/>
      <c r="BI208" s="10" t="str">
        <f aca="false">Y208</f>
        <v>-</v>
      </c>
      <c r="BJ208" s="10" t="str">
        <f aca="false">Z208</f>
        <v>X</v>
      </c>
      <c r="BK208" s="10" t="str">
        <f aca="false">AA208</f>
        <v>X</v>
      </c>
      <c r="BL208" s="10" t="str">
        <f aca="false">AB208</f>
        <v>X</v>
      </c>
      <c r="BM208" s="10" t="str">
        <f aca="false">AC208</f>
        <v>X</v>
      </c>
      <c r="BN208" s="10" t="str">
        <f aca="false">AD208</f>
        <v>X</v>
      </c>
      <c r="BO208" s="10" t="str">
        <f aca="false">AE208</f>
        <v>X</v>
      </c>
      <c r="BP208" s="6"/>
      <c r="BQ208" s="10" t="str">
        <f aca="false">AG208</f>
        <v>BASIC WL</v>
      </c>
      <c r="BR208" s="10" t="str">
        <f aca="false">AH208</f>
        <v>BASIC WL</v>
      </c>
      <c r="BS208" s="47"/>
      <c r="BT208" s="49" t="s">
        <v>6862</v>
      </c>
    </row>
    <row r="209" s="53" customFormat="true" ht="191.25" hidden="false" customHeight="false" outlineLevel="0" collapsed="false">
      <c r="A209" s="58" t="str">
        <f aca="false">IF(OR(T209="E",T209="A"),"YES","NO")</f>
        <v>YES</v>
      </c>
      <c r="B209" s="58"/>
      <c r="C209" s="58"/>
      <c r="D209" s="277" t="s">
        <v>6235</v>
      </c>
      <c r="E209" s="278" t="s">
        <v>4181</v>
      </c>
      <c r="F209" s="279" t="s">
        <v>4181</v>
      </c>
      <c r="G209" s="99" t="n">
        <f aca="false">LEN(R209)-LEN(SUBSTITUTE(R209,"/",""))-1</f>
        <v>4</v>
      </c>
      <c r="H209" s="99" t="s">
        <v>95</v>
      </c>
      <c r="I209" s="97" t="s">
        <v>4182</v>
      </c>
      <c r="J209" s="97" t="s">
        <v>4183</v>
      </c>
      <c r="K209" s="98" t="s">
        <v>4184</v>
      </c>
      <c r="L209" s="98" t="s">
        <v>1442</v>
      </c>
      <c r="M209" s="98" t="s">
        <v>4185</v>
      </c>
      <c r="N209" s="97" t="s">
        <v>174</v>
      </c>
      <c r="O209" s="99" t="s">
        <v>95</v>
      </c>
      <c r="P209" s="100" t="str">
        <f aca="false">O209</f>
        <v>0..1</v>
      </c>
      <c r="Q209" s="54" t="s">
        <v>6645</v>
      </c>
      <c r="R209" s="109" t="s">
        <v>6646</v>
      </c>
      <c r="S209" s="99" t="s">
        <v>176</v>
      </c>
      <c r="T209" s="10" t="str">
        <f aca="false">IF($E209="","",IF(ISERROR(SEARCH("@",$R209)),IF(LEFT($E209,4)="BG-X","EG",IF(LEFT($E209,2)="BG","G",IF(LEFT($E209,4)="BT-X",IF(LEN($E209)-LEN(SUBSTITUTE($E209,"-",))&gt;2,"","E"),IF(LEN($E209)-LEN(SUBSTITUTE($E209,"-",))&gt;1,"","E")))),"A"))</f>
        <v>E</v>
      </c>
      <c r="U209" s="99" t="s">
        <v>95</v>
      </c>
      <c r="V209" s="99"/>
      <c r="W209" s="315"/>
      <c r="X209" s="38"/>
      <c r="Y209" s="10" t="str">
        <f aca="false">IF(AH209=Y$4,"X","-")</f>
        <v>-</v>
      </c>
      <c r="Z209" s="10" t="str">
        <f aca="false">IF(Y209="X","X",IF($AH209=Z$4,"X","-"))</f>
        <v>X</v>
      </c>
      <c r="AA209" s="10" t="str">
        <f aca="false">IF(Z209="X","X",IF($AH209=AA$4,"X","-"))</f>
        <v>X</v>
      </c>
      <c r="AB209" s="10" t="str">
        <f aca="false">IF(AA209="X","X",IF($AH209=AB$4,"X","-"))</f>
        <v>X</v>
      </c>
      <c r="AC209" s="10" t="str">
        <f aca="false">IF(AB209="X","X",IF($AH209=AC$4,"X","-"))</f>
        <v>X</v>
      </c>
      <c r="AD209" s="10" t="str">
        <f aca="false">IF(AC209="X","X",IF($AH209=AD$4,"X","-"))</f>
        <v>X</v>
      </c>
      <c r="AE209" s="10" t="str">
        <f aca="false">IF(AD209="X","X",IF($AH209=AE$4,"X","-"))</f>
        <v>X</v>
      </c>
      <c r="AF209" s="38"/>
      <c r="AG209" s="10" t="s">
        <v>25</v>
      </c>
      <c r="AH209" s="110" t="s">
        <v>25</v>
      </c>
      <c r="AI209" s="38"/>
      <c r="AJ209" s="13" t="str">
        <f aca="false">IF(ISERROR(FIND("/",R209)),R209,LEFT(R209,FIND(CHAR(1),SUBSTITUTE(R209,"/",CHAR(1),LEN(R209)-LEN(SUBSTITUTE(R209,"/",""))))-1))</f>
        <v>/rsm:CrossIndustryInvoice/rsm:SupplyChainTradeTransaction/ram:ApplicableHeaderTradeSettlement/ram:SpecifiedTradeAllowanceCharge</v>
      </c>
      <c r="AK209" s="13" t="str">
        <f aca="false">IF(ISERROR(FIND("/",R209)),R209,MID(R209, FIND(CHAR(1),SUBSTITUTE(R209,"/",CHAR(1), LEN(R209)-LEN(SUBSTITUTE(R209,"/","")))), LEN(R209)))</f>
        <v>/ram:ReasonCode</v>
      </c>
      <c r="AL209" s="14" t="n">
        <f aca="false">COUNTIFS(R$4:R209,AJ209)</f>
        <v>2</v>
      </c>
      <c r="AM209" s="1"/>
      <c r="AN209" s="277" t="str">
        <f aca="false">D209</f>
        <v>SCT_HTS</v>
      </c>
      <c r="AO209" s="278" t="str">
        <f aca="false">E209</f>
        <v>BT-105</v>
      </c>
      <c r="AP209" s="279" t="str">
        <f aca="false">IF(F209="","",F209)</f>
        <v>BT-105</v>
      </c>
      <c r="AQ209" s="99" t="n">
        <f aca="false">LEN(BB209)-LEN(SUBSTITUTE(BB209,"/",""))-1</f>
        <v>4</v>
      </c>
      <c r="AR209" s="99" t="str">
        <f aca="false">H209</f>
        <v>0..1</v>
      </c>
      <c r="AS209" s="97" t="s">
        <v>4187</v>
      </c>
      <c r="AT209" s="97" t="s">
        <v>4188</v>
      </c>
      <c r="AU209" s="98" t="s">
        <v>4189</v>
      </c>
      <c r="AV209" s="98" t="s">
        <v>1446</v>
      </c>
      <c r="AW209" s="98" t="s">
        <v>4190</v>
      </c>
      <c r="AX209" s="97" t="s">
        <v>174</v>
      </c>
      <c r="AY209" s="99" t="str">
        <f aca="false">O209</f>
        <v>0..1</v>
      </c>
      <c r="AZ209" s="100" t="str">
        <f aca="false">P209</f>
        <v>0..1</v>
      </c>
      <c r="BA209" s="54" t="str">
        <f aca="false">Q209</f>
        <v>/rsm:CrossIndustryInvoice
/rsm:SupplyChainTradeTransaction
/ram:ApplicableHeaderTradeSettlement
/ram:SpecifiedTradeAllowanceCharge
/ram:ReasonCode</v>
      </c>
      <c r="BB209" s="109" t="str">
        <f aca="false">R209</f>
        <v>/rsm:CrossIndustryInvoice/rsm:SupplyChainTradeTransaction/ram:ApplicableHeaderTradeSettlement/ram:SpecifiedTradeAllowanceCharge/ram:ReasonCode</v>
      </c>
      <c r="BC209" s="99" t="str">
        <f aca="false">IF(S209="","",S209)</f>
        <v>C</v>
      </c>
      <c r="BD209" s="10" t="str">
        <f aca="false">IF(T209="","",T209)</f>
        <v>E</v>
      </c>
      <c r="BE209" s="99" t="str">
        <f aca="false">IF(U209="","",U209)</f>
        <v>0..1</v>
      </c>
      <c r="BF209" s="99" t="str">
        <f aca="false">IF(V209="","",V209)</f>
        <v/>
      </c>
      <c r="BG209" s="315" t="str">
        <f aca="false">IF(W209="","",W209)</f>
        <v/>
      </c>
      <c r="BH209" s="6"/>
      <c r="BI209" s="10" t="str">
        <f aca="false">Y209</f>
        <v>-</v>
      </c>
      <c r="BJ209" s="10" t="str">
        <f aca="false">Z209</f>
        <v>X</v>
      </c>
      <c r="BK209" s="10" t="str">
        <f aca="false">AA209</f>
        <v>X</v>
      </c>
      <c r="BL209" s="10" t="str">
        <f aca="false">AB209</f>
        <v>X</v>
      </c>
      <c r="BM209" s="10" t="str">
        <f aca="false">AC209</f>
        <v>X</v>
      </c>
      <c r="BN209" s="10" t="str">
        <f aca="false">AD209</f>
        <v>X</v>
      </c>
      <c r="BO209" s="10" t="str">
        <f aca="false">AE209</f>
        <v>X</v>
      </c>
      <c r="BP209" s="6"/>
      <c r="BQ209" s="10" t="str">
        <f aca="false">AG209</f>
        <v>BASIC WL</v>
      </c>
      <c r="BR209" s="10" t="str">
        <f aca="false">AH209</f>
        <v>BASIC WL</v>
      </c>
      <c r="BS209" s="47"/>
      <c r="BT209" s="49" t="s">
        <v>6862</v>
      </c>
    </row>
    <row r="210" s="53" customFormat="true" ht="191.25" hidden="false" customHeight="false" outlineLevel="0" collapsed="false">
      <c r="A210" s="58" t="str">
        <f aca="false">IF(OR(T210="E",T210="A"),"YES","NO")</f>
        <v>YES</v>
      </c>
      <c r="B210" s="58"/>
      <c r="C210" s="58"/>
      <c r="D210" s="277" t="s">
        <v>6235</v>
      </c>
      <c r="E210" s="278" t="s">
        <v>4191</v>
      </c>
      <c r="F210" s="279" t="s">
        <v>4191</v>
      </c>
      <c r="G210" s="99" t="n">
        <f aca="false">LEN(R210)-LEN(SUBSTITUTE(R210,"/",""))-1</f>
        <v>4</v>
      </c>
      <c r="H210" s="99" t="s">
        <v>95</v>
      </c>
      <c r="I210" s="97" t="s">
        <v>4192</v>
      </c>
      <c r="J210" s="97" t="s">
        <v>4193</v>
      </c>
      <c r="K210" s="98"/>
      <c r="L210" s="98" t="s">
        <v>3963</v>
      </c>
      <c r="M210" s="98" t="s">
        <v>4185</v>
      </c>
      <c r="N210" s="97" t="s">
        <v>119</v>
      </c>
      <c r="O210" s="99" t="s">
        <v>95</v>
      </c>
      <c r="P210" s="100" t="str">
        <f aca="false">O210</f>
        <v>0..1</v>
      </c>
      <c r="Q210" s="54" t="s">
        <v>6648</v>
      </c>
      <c r="R210" s="109" t="s">
        <v>6649</v>
      </c>
      <c r="S210" s="99" t="s">
        <v>121</v>
      </c>
      <c r="T210" s="10" t="str">
        <f aca="false">IF($E210="","",IF(ISERROR(SEARCH("@",$R210)),IF(LEFT($E210,4)="BG-X","EG",IF(LEFT($E210,2)="BG","G",IF(LEFT($E210,4)="BT-X",IF(LEN($E210)-LEN(SUBSTITUTE($E210,"-",))&gt;2,"","E"),IF(LEN($E210)-LEN(SUBSTITUTE($E210,"-",))&gt;1,"","E")))),"A"))</f>
        <v>E</v>
      </c>
      <c r="U210" s="99" t="s">
        <v>95</v>
      </c>
      <c r="V210" s="99"/>
      <c r="W210" s="315"/>
      <c r="X210" s="38"/>
      <c r="Y210" s="10" t="str">
        <f aca="false">IF(AH210=Y$4,"X","-")</f>
        <v>-</v>
      </c>
      <c r="Z210" s="10" t="str">
        <f aca="false">IF(Y210="X","X",IF($AH210=Z$4,"X","-"))</f>
        <v>X</v>
      </c>
      <c r="AA210" s="10" t="str">
        <f aca="false">IF(Z210="X","X",IF($AH210=AA$4,"X","-"))</f>
        <v>X</v>
      </c>
      <c r="AB210" s="10" t="str">
        <f aca="false">IF(AA210="X","X",IF($AH210=AB$4,"X","-"))</f>
        <v>X</v>
      </c>
      <c r="AC210" s="10" t="str">
        <f aca="false">IF(AB210="X","X",IF($AH210=AC$4,"X","-"))</f>
        <v>X</v>
      </c>
      <c r="AD210" s="10" t="str">
        <f aca="false">IF(AC210="X","X",IF($AH210=AD$4,"X","-"))</f>
        <v>X</v>
      </c>
      <c r="AE210" s="10" t="str">
        <f aca="false">IF(AD210="X","X",IF($AH210=AE$4,"X","-"))</f>
        <v>X</v>
      </c>
      <c r="AF210" s="38"/>
      <c r="AG210" s="10" t="s">
        <v>25</v>
      </c>
      <c r="AH210" s="110" t="s">
        <v>25</v>
      </c>
      <c r="AI210" s="38"/>
      <c r="AJ210" s="13" t="str">
        <f aca="false">IF(ISERROR(FIND("/",R210)),R210,LEFT(R210,FIND(CHAR(1),SUBSTITUTE(R210,"/",CHAR(1),LEN(R210)-LEN(SUBSTITUTE(R210,"/",""))))-1))</f>
        <v>/rsm:CrossIndustryInvoice/rsm:SupplyChainTradeTransaction/ram:ApplicableHeaderTradeSettlement/ram:SpecifiedTradeAllowanceCharge</v>
      </c>
      <c r="AK210" s="13" t="str">
        <f aca="false">IF(ISERROR(FIND("/",R210)),R210,MID(R210, FIND(CHAR(1),SUBSTITUTE(R210,"/",CHAR(1), LEN(R210)-LEN(SUBSTITUTE(R210,"/","")))), LEN(R210)))</f>
        <v>/ram:Reason</v>
      </c>
      <c r="AL210" s="14" t="n">
        <f aca="false">COUNTIFS(R$4:R210,AJ210)</f>
        <v>2</v>
      </c>
      <c r="AM210" s="1"/>
      <c r="AN210" s="277" t="str">
        <f aca="false">D210</f>
        <v>SCT_HTS</v>
      </c>
      <c r="AO210" s="278" t="str">
        <f aca="false">E210</f>
        <v>BT-104</v>
      </c>
      <c r="AP210" s="279" t="str">
        <f aca="false">IF(F210="","",F210)</f>
        <v>BT-104</v>
      </c>
      <c r="AQ210" s="99" t="n">
        <f aca="false">LEN(BB210)-LEN(SUBSTITUTE(BB210,"/",""))-1</f>
        <v>4</v>
      </c>
      <c r="AR210" s="99" t="str">
        <f aca="false">H210</f>
        <v>0..1</v>
      </c>
      <c r="AS210" s="97" t="s">
        <v>4195</v>
      </c>
      <c r="AT210" s="97" t="s">
        <v>4196</v>
      </c>
      <c r="AU210" s="98"/>
      <c r="AV210" s="98" t="s">
        <v>3966</v>
      </c>
      <c r="AW210" s="98" t="s">
        <v>4190</v>
      </c>
      <c r="AX210" s="97" t="s">
        <v>4647</v>
      </c>
      <c r="AY210" s="99" t="str">
        <f aca="false">O210</f>
        <v>0..1</v>
      </c>
      <c r="AZ210" s="100" t="str">
        <f aca="false">P210</f>
        <v>0..1</v>
      </c>
      <c r="BA210" s="54" t="str">
        <f aca="false">Q210</f>
        <v>/rsm:CrossIndustryInvoice
/rsm:SupplyChainTradeTransaction
/ram:ApplicableHeaderTradeSettlement
/ram:SpecifiedTradeAllowanceCharge
/ram:Reason</v>
      </c>
      <c r="BB210" s="109" t="str">
        <f aca="false">R210</f>
        <v>/rsm:CrossIndustryInvoice/rsm:SupplyChainTradeTransaction/ram:ApplicableHeaderTradeSettlement/ram:SpecifiedTradeAllowanceCharge/ram:Reason</v>
      </c>
      <c r="BC210" s="99" t="str">
        <f aca="false">IF(S210="","",S210)</f>
        <v>T</v>
      </c>
      <c r="BD210" s="10" t="str">
        <f aca="false">IF(T210="","",T210)</f>
        <v>E</v>
      </c>
      <c r="BE210" s="99" t="str">
        <f aca="false">IF(U210="","",U210)</f>
        <v>0..1</v>
      </c>
      <c r="BF210" s="99" t="str">
        <f aca="false">IF(V210="","",V210)</f>
        <v/>
      </c>
      <c r="BG210" s="315" t="str">
        <f aca="false">IF(W210="","",W210)</f>
        <v/>
      </c>
      <c r="BH210" s="6"/>
      <c r="BI210" s="10" t="str">
        <f aca="false">Y210</f>
        <v>-</v>
      </c>
      <c r="BJ210" s="10" t="str">
        <f aca="false">Z210</f>
        <v>X</v>
      </c>
      <c r="BK210" s="10" t="str">
        <f aca="false">AA210</f>
        <v>X</v>
      </c>
      <c r="BL210" s="10" t="str">
        <f aca="false">AB210</f>
        <v>X</v>
      </c>
      <c r="BM210" s="10" t="str">
        <f aca="false">AC210</f>
        <v>X</v>
      </c>
      <c r="BN210" s="10" t="str">
        <f aca="false">AD210</f>
        <v>X</v>
      </c>
      <c r="BO210" s="10" t="str">
        <f aca="false">AE210</f>
        <v>X</v>
      </c>
      <c r="BP210" s="6"/>
      <c r="BQ210" s="10" t="str">
        <f aca="false">AG210</f>
        <v>BASIC WL</v>
      </c>
      <c r="BR210" s="10" t="str">
        <f aca="false">AH210</f>
        <v>BASIC WL</v>
      </c>
      <c r="BS210" s="47"/>
      <c r="BT210" s="49" t="s">
        <v>6862</v>
      </c>
    </row>
    <row r="211" s="53" customFormat="true" ht="85.5" hidden="false" customHeight="false" outlineLevel="0" collapsed="false">
      <c r="A211" s="58" t="str">
        <f aca="false">IF(OR(T211="E",T211="A"),"YES","NO")</f>
        <v>NO</v>
      </c>
      <c r="B211" s="58"/>
      <c r="C211" s="58"/>
      <c r="D211" s="277" t="s">
        <v>6235</v>
      </c>
      <c r="E211" s="287" t="s">
        <v>4197</v>
      </c>
      <c r="F211" s="288"/>
      <c r="G211" s="172" t="n">
        <f aca="false">LEN(R211)-LEN(SUBSTITUTE(R211,"/",""))-1</f>
        <v>4</v>
      </c>
      <c r="H211" s="172" t="s">
        <v>88</v>
      </c>
      <c r="I211" s="181" t="s">
        <v>6667</v>
      </c>
      <c r="J211" s="173"/>
      <c r="K211" s="174"/>
      <c r="L211" s="174"/>
      <c r="M211" s="174"/>
      <c r="N211" s="173"/>
      <c r="O211" s="175" t="s">
        <v>88</v>
      </c>
      <c r="P211" s="175" t="str">
        <f aca="false">O211</f>
        <v>1..1</v>
      </c>
      <c r="Q211" s="176" t="s">
        <v>6651</v>
      </c>
      <c r="R211" s="177" t="s">
        <v>6652</v>
      </c>
      <c r="S211" s="172"/>
      <c r="T211" s="178" t="str">
        <f aca="false">IF($E211="","",IF(ISERROR(SEARCH("@",$R211)),IF(LEFT($E211,4)="BG-X","EG",IF(LEFT($E211,2)="BG","G",IF(LEFT($E211,4)="BT-X",IF(LEN($E211)-LEN(SUBSTITUTE($E211,"-",))&gt;2,"","E"),IF(LEN($E211)-LEN(SUBSTITUTE($E211,"-",))&gt;1,"","E")))),"A"))</f>
        <v/>
      </c>
      <c r="U211" s="172" t="s">
        <v>112</v>
      </c>
      <c r="V211" s="172"/>
      <c r="W211" s="365"/>
      <c r="X211" s="38"/>
      <c r="Y211" s="178" t="str">
        <f aca="false">IF(AH211=Y$4,"X","-")</f>
        <v>-</v>
      </c>
      <c r="Z211" s="178" t="str">
        <f aca="false">IF(Y211="X","X",IF($AH211=Z$4,"X","-"))</f>
        <v>X</v>
      </c>
      <c r="AA211" s="178" t="str">
        <f aca="false">IF(Z211="X","X",IF($AH211=AA$4,"X","-"))</f>
        <v>X</v>
      </c>
      <c r="AB211" s="178" t="str">
        <f aca="false">IF(AA211="X","X",IF($AH211=AB$4,"X","-"))</f>
        <v>X</v>
      </c>
      <c r="AC211" s="178" t="str">
        <f aca="false">IF(AB211="X","X",IF($AH211=AC$4,"X","-"))</f>
        <v>X</v>
      </c>
      <c r="AD211" s="178" t="str">
        <f aca="false">IF(AC211="X","X",IF($AH211=AD$4,"X","-"))</f>
        <v>X</v>
      </c>
      <c r="AE211" s="178" t="str">
        <f aca="false">IF(AD211="X","X",IF($AH211=AE$4,"X","-"))</f>
        <v>X</v>
      </c>
      <c r="AF211" s="38"/>
      <c r="AG211" s="178" t="s">
        <v>25</v>
      </c>
      <c r="AH211" s="178" t="s">
        <v>25</v>
      </c>
      <c r="AI211" s="38"/>
      <c r="AJ211" s="13" t="str">
        <f aca="false">IF(ISERROR(FIND("/",R211)),R211,LEFT(R211,FIND(CHAR(1),SUBSTITUTE(R211,"/",CHAR(1),LEN(R211)-LEN(SUBSTITUTE(R211,"/",""))))-1))</f>
        <v>/rsm:CrossIndustryInvoice/rsm:SupplyChainTradeTransaction/ram:ApplicableHeaderTradeSettlement/ram:SpecifiedTradeAllowanceCharge</v>
      </c>
      <c r="AK211" s="13" t="str">
        <f aca="false">IF(ISERROR(FIND("/",R211)),R211,MID(R211, FIND(CHAR(1),SUBSTITUTE(R211,"/",CHAR(1), LEN(R211)-LEN(SUBSTITUTE(R211,"/","")))), LEN(R211)))</f>
        <v>/ram:CategoryTradeTax</v>
      </c>
      <c r="AL211" s="14" t="n">
        <f aca="false">COUNTIFS(R$4:R211,AJ211)</f>
        <v>2</v>
      </c>
      <c r="AM211" s="1"/>
      <c r="AN211" s="277" t="str">
        <f aca="false">D211</f>
        <v>SCT_HTS</v>
      </c>
      <c r="AO211" s="287" t="str">
        <f aca="false">E211</f>
        <v>BT-102-00</v>
      </c>
      <c r="AP211" s="288" t="str">
        <f aca="false">IF(F211="","",F211)</f>
        <v/>
      </c>
      <c r="AQ211" s="172" t="n">
        <f aca="false">LEN(BB211)-LEN(SUBSTITUTE(BB211,"/",""))-1</f>
        <v>4</v>
      </c>
      <c r="AR211" s="172" t="str">
        <f aca="false">H211</f>
        <v>1..1</v>
      </c>
      <c r="AS211" s="181" t="s">
        <v>6668</v>
      </c>
      <c r="AT211" s="173"/>
      <c r="AU211" s="174"/>
      <c r="AV211" s="174"/>
      <c r="AW211" s="174"/>
      <c r="AX211" s="173"/>
      <c r="AY211" s="175" t="str">
        <f aca="false">O211</f>
        <v>1..1</v>
      </c>
      <c r="AZ211" s="175" t="str">
        <f aca="false">P211</f>
        <v>1..1</v>
      </c>
      <c r="BA211" s="176" t="str">
        <f aca="false">Q211</f>
        <v>/rsm:CrossIndustryInvoice
/rsm:SupplyChainTradeTransaction
/ram:ApplicableHeaderTradeSettlement
/ram:SpecifiedTradeAllowanceCharge
/ram:CategoryTradeTax</v>
      </c>
      <c r="BB211" s="177" t="str">
        <f aca="false">R211</f>
        <v>/rsm:CrossIndustryInvoice/rsm:SupplyChainTradeTransaction/ram:ApplicableHeaderTradeSettlement/ram:SpecifiedTradeAllowanceCharge/ram:CategoryTradeTax</v>
      </c>
      <c r="BC211" s="172" t="str">
        <f aca="false">IF(S211="","",S211)</f>
        <v/>
      </c>
      <c r="BD211" s="178" t="str">
        <f aca="false">IF(T211="","",T211)</f>
        <v/>
      </c>
      <c r="BE211" s="172" t="str">
        <f aca="false">IF(U211="","",U211)</f>
        <v>0..n</v>
      </c>
      <c r="BF211" s="172" t="str">
        <f aca="false">IF(V211="","",V211)</f>
        <v/>
      </c>
      <c r="BG211" s="365" t="str">
        <f aca="false">IF(W211="","",W211)</f>
        <v/>
      </c>
      <c r="BH211" s="6"/>
      <c r="BI211" s="178" t="str">
        <f aca="false">Y211</f>
        <v>-</v>
      </c>
      <c r="BJ211" s="178" t="str">
        <f aca="false">Z211</f>
        <v>X</v>
      </c>
      <c r="BK211" s="178" t="str">
        <f aca="false">AA211</f>
        <v>X</v>
      </c>
      <c r="BL211" s="178" t="str">
        <f aca="false">AB211</f>
        <v>X</v>
      </c>
      <c r="BM211" s="178" t="str">
        <f aca="false">AC211</f>
        <v>X</v>
      </c>
      <c r="BN211" s="178" t="str">
        <f aca="false">AD211</f>
        <v>X</v>
      </c>
      <c r="BO211" s="178" t="str">
        <f aca="false">AE211</f>
        <v>X</v>
      </c>
      <c r="BP211" s="6"/>
      <c r="BQ211" s="178" t="str">
        <f aca="false">AG211</f>
        <v>BASIC WL</v>
      </c>
      <c r="BR211" s="178" t="str">
        <f aca="false">AH211</f>
        <v>BASIC WL</v>
      </c>
      <c r="BS211" s="47"/>
      <c r="BT211" s="49" t="s">
        <v>6862</v>
      </c>
    </row>
    <row r="212" s="53" customFormat="true" ht="99.75" hidden="false" customHeight="false" outlineLevel="0" collapsed="false">
      <c r="A212" s="58" t="str">
        <f aca="false">IF(OR(T212="E",T212="A"),"YES","NO")</f>
        <v>NO</v>
      </c>
      <c r="B212" s="58"/>
      <c r="C212" s="58"/>
      <c r="D212" s="277" t="s">
        <v>6235</v>
      </c>
      <c r="E212" s="278" t="s">
        <v>4202</v>
      </c>
      <c r="F212" s="279"/>
      <c r="G212" s="99" t="n">
        <f aca="false">LEN(R212)-LEN(SUBSTITUTE(R212,"/",""))-1</f>
        <v>5</v>
      </c>
      <c r="H212" s="99" t="s">
        <v>88</v>
      </c>
      <c r="I212" s="139" t="s">
        <v>6669</v>
      </c>
      <c r="J212" s="97"/>
      <c r="K212" s="98" t="s">
        <v>4128</v>
      </c>
      <c r="L212" s="98"/>
      <c r="M212" s="98" t="s">
        <v>1334</v>
      </c>
      <c r="N212" s="97" t="s">
        <v>174</v>
      </c>
      <c r="O212" s="99" t="s">
        <v>88</v>
      </c>
      <c r="P212" s="100" t="str">
        <f aca="false">O212</f>
        <v>1..1</v>
      </c>
      <c r="Q212" s="54" t="s">
        <v>6654</v>
      </c>
      <c r="R212" s="109" t="s">
        <v>6655</v>
      </c>
      <c r="S212" s="99" t="s">
        <v>176</v>
      </c>
      <c r="T212" s="10" t="str">
        <f aca="false">IF($E212="","",IF(ISERROR(SEARCH("@",$R212)),IF(LEFT($E212,4)="BG-X","EG",IF(LEFT($E212,2)="BG","G",IF(LEFT($E212,4)="BT-X",IF(LEN($E212)-LEN(SUBSTITUTE($E212,"-",))&gt;2,"","E"),IF(LEN($E212)-LEN(SUBSTITUTE($E212,"-",))&gt;1,"","E")))),"A"))</f>
        <v/>
      </c>
      <c r="U212" s="99" t="s">
        <v>95</v>
      </c>
      <c r="V212" s="99"/>
      <c r="W212" s="315" t="s">
        <v>1334</v>
      </c>
      <c r="X212" s="38"/>
      <c r="Y212" s="10" t="str">
        <f aca="false">IF(AH212=Y$4,"X","-")</f>
        <v>-</v>
      </c>
      <c r="Z212" s="10" t="str">
        <f aca="false">IF(Y212="X","X",IF($AH212=Z$4,"X","-"))</f>
        <v>X</v>
      </c>
      <c r="AA212" s="10" t="str">
        <f aca="false">IF(Z212="X","X",IF($AH212=AA$4,"X","-"))</f>
        <v>X</v>
      </c>
      <c r="AB212" s="10" t="str">
        <f aca="false">IF(AA212="X","X",IF($AH212=AB$4,"X","-"))</f>
        <v>X</v>
      </c>
      <c r="AC212" s="10" t="str">
        <f aca="false">IF(AB212="X","X",IF($AH212=AC$4,"X","-"))</f>
        <v>X</v>
      </c>
      <c r="AD212" s="10" t="str">
        <f aca="false">IF(AC212="X","X",IF($AH212=AD$4,"X","-"))</f>
        <v>X</v>
      </c>
      <c r="AE212" s="10" t="str">
        <f aca="false">IF(AD212="X","X",IF($AH212=AE$4,"X","-"))</f>
        <v>X</v>
      </c>
      <c r="AF212" s="38"/>
      <c r="AG212" s="10" t="s">
        <v>25</v>
      </c>
      <c r="AH212" s="110" t="s">
        <v>25</v>
      </c>
      <c r="AI212" s="38"/>
      <c r="AJ212" s="13" t="str">
        <f aca="false">IF(ISERROR(FIND("/",R212)),R212,LEFT(R212,FIND(CHAR(1),SUBSTITUTE(R212,"/",CHAR(1),LEN(R212)-LEN(SUBSTITUTE(R212,"/",""))))-1))</f>
        <v>/rsm:CrossIndustryInvoice/rsm:SupplyChainTradeTransaction/ram:ApplicableHeaderTradeSettlement/ram:SpecifiedTradeAllowanceCharge/ram:CategoryTradeTax</v>
      </c>
      <c r="AK212" s="13" t="str">
        <f aca="false">IF(ISERROR(FIND("/",R212)),R212,MID(R212, FIND(CHAR(1),SUBSTITUTE(R212,"/",CHAR(1), LEN(R212)-LEN(SUBSTITUTE(R212,"/","")))), LEN(R212)))</f>
        <v>/ram:TypeCode</v>
      </c>
      <c r="AL212" s="14" t="n">
        <f aca="false">COUNTIFS(R$4:R212,AJ212)</f>
        <v>2</v>
      </c>
      <c r="AM212" s="1"/>
      <c r="AN212" s="277" t="str">
        <f aca="false">D212</f>
        <v>SCT_HTS</v>
      </c>
      <c r="AO212" s="278" t="str">
        <f aca="false">E212</f>
        <v>BT-102-0</v>
      </c>
      <c r="AP212" s="279" t="str">
        <f aca="false">IF(F212="","",F212)</f>
        <v/>
      </c>
      <c r="AQ212" s="99" t="n">
        <f aca="false">LEN(BB212)-LEN(SUBSTITUTE(BB212,"/",""))-1</f>
        <v>5</v>
      </c>
      <c r="AR212" s="99" t="str">
        <f aca="false">H212</f>
        <v>1..1</v>
      </c>
      <c r="AS212" s="139" t="s">
        <v>4209</v>
      </c>
      <c r="AT212" s="97"/>
      <c r="AU212" s="98" t="s">
        <v>865</v>
      </c>
      <c r="AV212" s="98"/>
      <c r="AW212" s="98" t="s">
        <v>1335</v>
      </c>
      <c r="AX212" s="97" t="s">
        <v>174</v>
      </c>
      <c r="AY212" s="99" t="str">
        <f aca="false">O212</f>
        <v>1..1</v>
      </c>
      <c r="AZ212" s="100" t="str">
        <f aca="false">P212</f>
        <v>1..1</v>
      </c>
      <c r="BA212" s="54" t="str">
        <f aca="false">Q212</f>
        <v>/rsm:CrossIndustryInvoice
/rsm:SupplyChainTradeTransaction
/ram:ApplicableHeaderTradeSettlement
/ram:SpecifiedTradeAllowanceCharge
/ram:CategoryTradeTax
/ram:TypeCode</v>
      </c>
      <c r="BB212" s="109" t="str">
        <f aca="false">R212</f>
        <v>/rsm:CrossIndustryInvoice/rsm:SupplyChainTradeTransaction/ram:ApplicableHeaderTradeSettlement/ram:SpecifiedTradeAllowanceCharge/ram:CategoryTradeTax/ram:TypeCode</v>
      </c>
      <c r="BC212" s="99" t="str">
        <f aca="false">IF(S212="","",S212)</f>
        <v>C</v>
      </c>
      <c r="BD212" s="10" t="str">
        <f aca="false">IF(T212="","",T212)</f>
        <v/>
      </c>
      <c r="BE212" s="99" t="str">
        <f aca="false">IF(U212="","",U212)</f>
        <v>0..1</v>
      </c>
      <c r="BF212" s="99" t="str">
        <f aca="false">IF(V212="","",V212)</f>
        <v/>
      </c>
      <c r="BG212" s="315" t="str">
        <f aca="false">IF(W212="","",W212)</f>
        <v>Fixed value "VAT"</v>
      </c>
      <c r="BH212" s="6"/>
      <c r="BI212" s="10" t="str">
        <f aca="false">Y212</f>
        <v>-</v>
      </c>
      <c r="BJ212" s="10" t="str">
        <f aca="false">Z212</f>
        <v>X</v>
      </c>
      <c r="BK212" s="10" t="str">
        <f aca="false">AA212</f>
        <v>X</v>
      </c>
      <c r="BL212" s="10" t="str">
        <f aca="false">AB212</f>
        <v>X</v>
      </c>
      <c r="BM212" s="10" t="str">
        <f aca="false">AC212</f>
        <v>X</v>
      </c>
      <c r="BN212" s="10" t="str">
        <f aca="false">AD212</f>
        <v>X</v>
      </c>
      <c r="BO212" s="10" t="str">
        <f aca="false">AE212</f>
        <v>X</v>
      </c>
      <c r="BP212" s="6"/>
      <c r="BQ212" s="10" t="str">
        <f aca="false">AG212</f>
        <v>BASIC WL</v>
      </c>
      <c r="BR212" s="10" t="str">
        <f aca="false">AH212</f>
        <v>BASIC WL</v>
      </c>
      <c r="BS212" s="47"/>
      <c r="BT212" s="49" t="s">
        <v>6862</v>
      </c>
    </row>
    <row r="213" s="53" customFormat="true" ht="229.5" hidden="false" customHeight="false" outlineLevel="0" collapsed="false">
      <c r="A213" s="58" t="str">
        <f aca="false">IF(OR(T213="E",T213="A"),"YES","NO")</f>
        <v>YES</v>
      </c>
      <c r="B213" s="58"/>
      <c r="C213" s="58"/>
      <c r="D213" s="277" t="s">
        <v>6235</v>
      </c>
      <c r="E213" s="278" t="s">
        <v>4204</v>
      </c>
      <c r="F213" s="279" t="s">
        <v>4204</v>
      </c>
      <c r="G213" s="99" t="n">
        <f aca="false">LEN(R213)-LEN(SUBSTITUTE(R213,"/",""))-1</f>
        <v>5</v>
      </c>
      <c r="H213" s="99" t="s">
        <v>88</v>
      </c>
      <c r="I213" s="97" t="s">
        <v>4205</v>
      </c>
      <c r="J213" s="97" t="s">
        <v>4206</v>
      </c>
      <c r="K213" s="98" t="s">
        <v>875</v>
      </c>
      <c r="L213" s="98" t="s">
        <v>1340</v>
      </c>
      <c r="M213" s="98" t="s">
        <v>4207</v>
      </c>
      <c r="N213" s="97" t="s">
        <v>174</v>
      </c>
      <c r="O213" s="99" t="s">
        <v>88</v>
      </c>
      <c r="P213" s="100" t="str">
        <f aca="false">O213</f>
        <v>1..1</v>
      </c>
      <c r="Q213" s="54" t="s">
        <v>6656</v>
      </c>
      <c r="R213" s="109" t="s">
        <v>6657</v>
      </c>
      <c r="S213" s="99" t="s">
        <v>176</v>
      </c>
      <c r="T213" s="10" t="str">
        <f aca="false">IF($E213="","",IF(ISERROR(SEARCH("@",$R213)),IF(LEFT($E213,4)="BG-X","EG",IF(LEFT($E213,2)="BG","G",IF(LEFT($E213,4)="BT-X",IF(LEN($E213)-LEN(SUBSTITUTE($E213,"-",))&gt;2,"","E"),IF(LEN($E213)-LEN(SUBSTITUTE($E213,"-",))&gt;1,"","E")))),"A"))</f>
        <v>E</v>
      </c>
      <c r="U213" s="99" t="s">
        <v>95</v>
      </c>
      <c r="V213" s="99"/>
      <c r="W213" s="315"/>
      <c r="X213" s="38"/>
      <c r="Y213" s="10" t="str">
        <f aca="false">IF(AH213=Y$4,"X","-")</f>
        <v>-</v>
      </c>
      <c r="Z213" s="10" t="str">
        <f aca="false">IF(Y213="X","X",IF($AH213=Z$4,"X","-"))</f>
        <v>X</v>
      </c>
      <c r="AA213" s="10" t="str">
        <f aca="false">IF(Z213="X","X",IF($AH213=AA$4,"X","-"))</f>
        <v>X</v>
      </c>
      <c r="AB213" s="10" t="str">
        <f aca="false">IF(AA213="X","X",IF($AH213=AB$4,"X","-"))</f>
        <v>X</v>
      </c>
      <c r="AC213" s="10" t="str">
        <f aca="false">IF(AB213="X","X",IF($AH213=AC$4,"X","-"))</f>
        <v>X</v>
      </c>
      <c r="AD213" s="10" t="str">
        <f aca="false">IF(AC213="X","X",IF($AH213=AD$4,"X","-"))</f>
        <v>X</v>
      </c>
      <c r="AE213" s="10" t="str">
        <f aca="false">IF(AD213="X","X",IF($AH213=AE$4,"X","-"))</f>
        <v>X</v>
      </c>
      <c r="AF213" s="38"/>
      <c r="AG213" s="10" t="s">
        <v>25</v>
      </c>
      <c r="AH213" s="110" t="s">
        <v>25</v>
      </c>
      <c r="AI213" s="38"/>
      <c r="AJ213" s="13" t="str">
        <f aca="false">IF(ISERROR(FIND("/",R213)),R213,LEFT(R213,FIND(CHAR(1),SUBSTITUTE(R213,"/",CHAR(1),LEN(R213)-LEN(SUBSTITUTE(R213,"/",""))))-1))</f>
        <v>/rsm:CrossIndustryInvoice/rsm:SupplyChainTradeTransaction/ram:ApplicableHeaderTradeSettlement/ram:SpecifiedTradeAllowanceCharge/ram:CategoryTradeTax</v>
      </c>
      <c r="AK213" s="13" t="str">
        <f aca="false">IF(ISERROR(FIND("/",R213)),R213,MID(R213, FIND(CHAR(1),SUBSTITUTE(R213,"/",CHAR(1), LEN(R213)-LEN(SUBSTITUTE(R213,"/","")))), LEN(R213)))</f>
        <v>/ram:CategoryCode</v>
      </c>
      <c r="AL213" s="14" t="n">
        <f aca="false">COUNTIFS(R$4:R213,AJ213)</f>
        <v>2</v>
      </c>
      <c r="AM213" s="1"/>
      <c r="AN213" s="277" t="str">
        <f aca="false">D213</f>
        <v>SCT_HTS</v>
      </c>
      <c r="AO213" s="278" t="str">
        <f aca="false">E213</f>
        <v>BT-102</v>
      </c>
      <c r="AP213" s="279" t="str">
        <f aca="false">IF(F213="","",F213)</f>
        <v>BT-102</v>
      </c>
      <c r="AQ213" s="99" t="n">
        <f aca="false">LEN(BB213)-LEN(SUBSTITUTE(BB213,"/",""))-1</f>
        <v>5</v>
      </c>
      <c r="AR213" s="99" t="str">
        <f aca="false">H213</f>
        <v>1..1</v>
      </c>
      <c r="AS213" s="97" t="s">
        <v>4209</v>
      </c>
      <c r="AT213" s="97" t="s">
        <v>4210</v>
      </c>
      <c r="AU213" s="98" t="s">
        <v>879</v>
      </c>
      <c r="AV213" s="98" t="s">
        <v>1345</v>
      </c>
      <c r="AW213" s="98" t="s">
        <v>4211</v>
      </c>
      <c r="AX213" s="97" t="s">
        <v>174</v>
      </c>
      <c r="AY213" s="99" t="str">
        <f aca="false">O213</f>
        <v>1..1</v>
      </c>
      <c r="AZ213" s="100" t="str">
        <f aca="false">P213</f>
        <v>1..1</v>
      </c>
      <c r="BA213" s="54" t="str">
        <f aca="false">Q213</f>
        <v>/rsm:CrossIndustryInvoice
/rsm:SupplyChainTradeTransaction
/ram:ApplicableHeaderTradeSettlement
/ram:SpecifiedTradeAllowanceCharge
/ram:CategoryTradeTax
/ram:CategoryCode</v>
      </c>
      <c r="BB213" s="109" t="str">
        <f aca="false">R213</f>
        <v>/rsm:CrossIndustryInvoice/rsm:SupplyChainTradeTransaction/ram:ApplicableHeaderTradeSettlement/ram:SpecifiedTradeAllowanceCharge/ram:CategoryTradeTax/ram:CategoryCode</v>
      </c>
      <c r="BC213" s="99" t="str">
        <f aca="false">IF(S213="","",S213)</f>
        <v>C</v>
      </c>
      <c r="BD213" s="10" t="str">
        <f aca="false">IF(T213="","",T213)</f>
        <v>E</v>
      </c>
      <c r="BE213" s="99" t="str">
        <f aca="false">IF(U213="","",U213)</f>
        <v>0..1</v>
      </c>
      <c r="BF213" s="99" t="str">
        <f aca="false">IF(V213="","",V213)</f>
        <v/>
      </c>
      <c r="BG213" s="315" t="str">
        <f aca="false">IF(W213="","",W213)</f>
        <v/>
      </c>
      <c r="BH213" s="6"/>
      <c r="BI213" s="10" t="str">
        <f aca="false">Y213</f>
        <v>-</v>
      </c>
      <c r="BJ213" s="10" t="str">
        <f aca="false">Z213</f>
        <v>X</v>
      </c>
      <c r="BK213" s="10" t="str">
        <f aca="false">AA213</f>
        <v>X</v>
      </c>
      <c r="BL213" s="10" t="str">
        <f aca="false">AB213</f>
        <v>X</v>
      </c>
      <c r="BM213" s="10" t="str">
        <f aca="false">AC213</f>
        <v>X</v>
      </c>
      <c r="BN213" s="10" t="str">
        <f aca="false">AD213</f>
        <v>X</v>
      </c>
      <c r="BO213" s="10" t="str">
        <f aca="false">AE213</f>
        <v>X</v>
      </c>
      <c r="BP213" s="6"/>
      <c r="BQ213" s="10" t="str">
        <f aca="false">AG213</f>
        <v>BASIC WL</v>
      </c>
      <c r="BR213" s="10" t="str">
        <f aca="false">AH213</f>
        <v>BASIC WL</v>
      </c>
      <c r="BS213" s="47"/>
      <c r="BT213" s="49" t="s">
        <v>6862</v>
      </c>
    </row>
    <row r="214" s="53" customFormat="true" ht="99.75" hidden="false" customHeight="false" outlineLevel="0" collapsed="false">
      <c r="A214" s="58" t="str">
        <f aca="false">IF(OR(T214="E",T214="A"),"YES","NO")</f>
        <v>YES</v>
      </c>
      <c r="B214" s="58"/>
      <c r="C214" s="58"/>
      <c r="D214" s="277" t="s">
        <v>6235</v>
      </c>
      <c r="E214" s="278" t="s">
        <v>4212</v>
      </c>
      <c r="F214" s="279" t="s">
        <v>4212</v>
      </c>
      <c r="G214" s="99" t="n">
        <f aca="false">LEN(R214)-LEN(SUBSTITUTE(R214,"/",""))-1</f>
        <v>5</v>
      </c>
      <c r="H214" s="99" t="s">
        <v>95</v>
      </c>
      <c r="I214" s="97" t="s">
        <v>4213</v>
      </c>
      <c r="J214" s="97" t="s">
        <v>4214</v>
      </c>
      <c r="K214" s="98"/>
      <c r="L214" s="98" t="s">
        <v>1352</v>
      </c>
      <c r="M214" s="98"/>
      <c r="N214" s="97" t="s">
        <v>764</v>
      </c>
      <c r="O214" s="99" t="s">
        <v>95</v>
      </c>
      <c r="P214" s="100" t="str">
        <f aca="false">O214</f>
        <v>0..1</v>
      </c>
      <c r="Q214" s="54" t="s">
        <v>6658</v>
      </c>
      <c r="R214" s="109" t="s">
        <v>6659</v>
      </c>
      <c r="S214" s="99" t="s">
        <v>766</v>
      </c>
      <c r="T214" s="10" t="str">
        <f aca="false">IF($E214="","",IF(ISERROR(SEARCH("@",$R214)),IF(LEFT($E214,4)="BG-X","EG",IF(LEFT($E214,2)="BG","G",IF(LEFT($E214,4)="BT-X",IF(LEN($E214)-LEN(SUBSTITUTE($E214,"-",))&gt;2,"","E"),IF(LEN($E214)-LEN(SUBSTITUTE($E214,"-",))&gt;1,"","E")))),"A"))</f>
        <v>E</v>
      </c>
      <c r="U214" s="99" t="s">
        <v>95</v>
      </c>
      <c r="V214" s="99"/>
      <c r="W214" s="315"/>
      <c r="X214" s="38"/>
      <c r="Y214" s="10" t="str">
        <f aca="false">IF(AH214=Y$4,"X","-")</f>
        <v>-</v>
      </c>
      <c r="Z214" s="10" t="str">
        <f aca="false">IF(Y214="X","X",IF($AH214=Z$4,"X","-"))</f>
        <v>X</v>
      </c>
      <c r="AA214" s="10" t="str">
        <f aca="false">IF(Z214="X","X",IF($AH214=AA$4,"X","-"))</f>
        <v>X</v>
      </c>
      <c r="AB214" s="10" t="str">
        <f aca="false">IF(AA214="X","X",IF($AH214=AB$4,"X","-"))</f>
        <v>X</v>
      </c>
      <c r="AC214" s="10" t="str">
        <f aca="false">IF(AB214="X","X",IF($AH214=AC$4,"X","-"))</f>
        <v>X</v>
      </c>
      <c r="AD214" s="10" t="str">
        <f aca="false">IF(AC214="X","X",IF($AH214=AD$4,"X","-"))</f>
        <v>X</v>
      </c>
      <c r="AE214" s="10" t="str">
        <f aca="false">IF(AD214="X","X",IF($AH214=AE$4,"X","-"))</f>
        <v>X</v>
      </c>
      <c r="AF214" s="38"/>
      <c r="AG214" s="10" t="s">
        <v>25</v>
      </c>
      <c r="AH214" s="110" t="s">
        <v>25</v>
      </c>
      <c r="AI214" s="38"/>
      <c r="AJ214" s="13" t="str">
        <f aca="false">IF(ISERROR(FIND("/",R214)),R214,LEFT(R214,FIND(CHAR(1),SUBSTITUTE(R214,"/",CHAR(1),LEN(R214)-LEN(SUBSTITUTE(R214,"/",""))))-1))</f>
        <v>/rsm:CrossIndustryInvoice/rsm:SupplyChainTradeTransaction/ram:ApplicableHeaderTradeSettlement/ram:SpecifiedTradeAllowanceCharge/ram:CategoryTradeTax</v>
      </c>
      <c r="AK214" s="13" t="str">
        <f aca="false">IF(ISERROR(FIND("/",R214)),R214,MID(R214, FIND(CHAR(1),SUBSTITUTE(R214,"/",CHAR(1), LEN(R214)-LEN(SUBSTITUTE(R214,"/","")))), LEN(R214)))</f>
        <v>/ram:RateApplicablePercent</v>
      </c>
      <c r="AL214" s="14" t="n">
        <f aca="false">COUNTIFS(R$4:R214,AJ214)</f>
        <v>2</v>
      </c>
      <c r="AM214" s="1"/>
      <c r="AN214" s="277" t="str">
        <f aca="false">D214</f>
        <v>SCT_HTS</v>
      </c>
      <c r="AO214" s="278" t="str">
        <f aca="false">E214</f>
        <v>BT-103</v>
      </c>
      <c r="AP214" s="279" t="str">
        <f aca="false">IF(F214="","",F214)</f>
        <v>BT-103</v>
      </c>
      <c r="AQ214" s="99" t="n">
        <f aca="false">LEN(BB214)-LEN(SUBSTITUTE(BB214,"/",""))-1</f>
        <v>5</v>
      </c>
      <c r="AR214" s="99" t="str">
        <f aca="false">H214</f>
        <v>0..1</v>
      </c>
      <c r="AS214" s="97" t="s">
        <v>4216</v>
      </c>
      <c r="AT214" s="97" t="s">
        <v>4217</v>
      </c>
      <c r="AU214" s="98"/>
      <c r="AV214" s="98" t="s">
        <v>1357</v>
      </c>
      <c r="AW214" s="98"/>
      <c r="AX214" s="97" t="s">
        <v>5197</v>
      </c>
      <c r="AY214" s="99" t="str">
        <f aca="false">O214</f>
        <v>0..1</v>
      </c>
      <c r="AZ214" s="100" t="str">
        <f aca="false">P214</f>
        <v>0..1</v>
      </c>
      <c r="BA214" s="54" t="str">
        <f aca="false">Q214</f>
        <v>/rsm:CrossIndustryInvoice
/rsm:SupplyChainTradeTransaction
/ram:ApplicableHeaderTradeSettlement
/ram:SpecifiedTradeAllowanceCharge
/ram:CategoryTradeTax
/ram:RateApplicablePercent</v>
      </c>
      <c r="BB214" s="109" t="str">
        <f aca="false">R214</f>
        <v>/rsm:CrossIndustryInvoice/rsm:SupplyChainTradeTransaction/ram:ApplicableHeaderTradeSettlement/ram:SpecifiedTradeAllowanceCharge/ram:CategoryTradeTax/ram:RateApplicablePercent</v>
      </c>
      <c r="BC214" s="99" t="str">
        <f aca="false">IF(S214="","",S214)</f>
        <v>P</v>
      </c>
      <c r="BD214" s="10" t="str">
        <f aca="false">IF(T214="","",T214)</f>
        <v>E</v>
      </c>
      <c r="BE214" s="99" t="str">
        <f aca="false">IF(U214="","",U214)</f>
        <v>0..1</v>
      </c>
      <c r="BF214" s="99" t="str">
        <f aca="false">IF(V214="","",V214)</f>
        <v/>
      </c>
      <c r="BG214" s="315" t="str">
        <f aca="false">IF(W214="","",W214)</f>
        <v/>
      </c>
      <c r="BH214" s="6"/>
      <c r="BI214" s="10" t="str">
        <f aca="false">Y214</f>
        <v>-</v>
      </c>
      <c r="BJ214" s="10" t="str">
        <f aca="false">Z214</f>
        <v>X</v>
      </c>
      <c r="BK214" s="10" t="str">
        <f aca="false">AA214</f>
        <v>X</v>
      </c>
      <c r="BL214" s="10" t="str">
        <f aca="false">AB214</f>
        <v>X</v>
      </c>
      <c r="BM214" s="10" t="str">
        <f aca="false">AC214</f>
        <v>X</v>
      </c>
      <c r="BN214" s="10" t="str">
        <f aca="false">AD214</f>
        <v>X</v>
      </c>
      <c r="BO214" s="10" t="str">
        <f aca="false">AE214</f>
        <v>X</v>
      </c>
      <c r="BP214" s="6"/>
      <c r="BQ214" s="10" t="str">
        <f aca="false">AG214</f>
        <v>BASIC WL</v>
      </c>
      <c r="BR214" s="10" t="str">
        <f aca="false">AH214</f>
        <v>BASIC WL</v>
      </c>
      <c r="BS214" s="47"/>
      <c r="BT214" s="49" t="s">
        <v>6862</v>
      </c>
    </row>
    <row r="215" s="53" customFormat="true" ht="85.5" hidden="false" customHeight="false" outlineLevel="0" collapsed="false">
      <c r="A215" s="58" t="str">
        <f aca="false">IF(OR(T215="E",T215="A"),"YES","NO")</f>
        <v>NO</v>
      </c>
      <c r="B215" s="58"/>
      <c r="C215" s="58"/>
      <c r="D215" s="274" t="s">
        <v>6235</v>
      </c>
      <c r="E215" s="275" t="s">
        <v>4240</v>
      </c>
      <c r="F215" s="276"/>
      <c r="G215" s="296" t="n">
        <f aca="false">LEN(R215)-LEN(SUBSTITUTE(R215,"/",""))-1</f>
        <v>3</v>
      </c>
      <c r="H215" s="296" t="s">
        <v>95</v>
      </c>
      <c r="I215" s="299" t="s">
        <v>6682</v>
      </c>
      <c r="J215" s="297"/>
      <c r="K215" s="298"/>
      <c r="L215" s="298"/>
      <c r="M215" s="298"/>
      <c r="N215" s="297"/>
      <c r="O215" s="282" t="s">
        <v>95</v>
      </c>
      <c r="P215" s="283" t="s">
        <v>112</v>
      </c>
      <c r="Q215" s="284" t="s">
        <v>6683</v>
      </c>
      <c r="R215" s="285" t="s">
        <v>4242</v>
      </c>
      <c r="S215" s="282"/>
      <c r="T215" s="234" t="str">
        <f aca="false">IF($E215="","",IF(ISERROR(SEARCH("@",$R215)),IF(LEFT($E215,4)="BG-X","EG",IF(LEFT($E215,2)="BG","G",IF(LEFT($E215,4)="BT-X",IF(LEN($E215)-LEN(SUBSTITUTE($E215,"-",))&gt;2,"","E"),IF(LEN($E215)-LEN(SUBSTITUTE($E215,"-",))&gt;1,"","E")))),"A"))</f>
        <v/>
      </c>
      <c r="U215" s="282" t="s">
        <v>112</v>
      </c>
      <c r="V215" s="282"/>
      <c r="W215" s="370"/>
      <c r="X215" s="38"/>
      <c r="Y215" s="234" t="str">
        <f aca="false">IF(AH215=Y$4,"X","-")</f>
        <v>-</v>
      </c>
      <c r="Z215" s="234" t="str">
        <f aca="false">IF(Y215="X","X",IF($AH215=Z$4,"X","-"))</f>
        <v>X</v>
      </c>
      <c r="AA215" s="234" t="str">
        <f aca="false">IF(Z215="X","X",IF($AH215=AA$4,"X","-"))</f>
        <v>X</v>
      </c>
      <c r="AB215" s="234" t="str">
        <f aca="false">IF(AA215="X","X",IF($AH215=AB$4,"X","-"))</f>
        <v>X</v>
      </c>
      <c r="AC215" s="234" t="str">
        <f aca="false">IF(AB215="X","X",IF($AH215=AC$4,"X","-"))</f>
        <v>X</v>
      </c>
      <c r="AD215" s="234" t="str">
        <f aca="false">IF(AC215="X","X",IF($AH215=AD$4,"X","-"))</f>
        <v>X</v>
      </c>
      <c r="AE215" s="234" t="str">
        <f aca="false">IF(AD215="X","X",IF($AH215=AE$4,"X","-"))</f>
        <v>X</v>
      </c>
      <c r="AF215" s="38"/>
      <c r="AG215" s="234" t="s">
        <v>25</v>
      </c>
      <c r="AH215" s="234" t="s">
        <v>25</v>
      </c>
      <c r="AI215" s="38"/>
      <c r="AJ215" s="13" t="str">
        <f aca="false">IF(ISERROR(FIND("/",R215)),R215,LEFT(R215,FIND(CHAR(1),SUBSTITUTE(R215,"/",CHAR(1),LEN(R215)-LEN(SUBSTITUTE(R215,"/",""))))-1))</f>
        <v>/rsm:CrossIndustryInvoice/rsm:SupplyChainTradeTransaction/ram:ApplicableHeaderTradeSettlement</v>
      </c>
      <c r="AK215" s="13" t="str">
        <f aca="false">IF(ISERROR(FIND("/",R215)),R215,MID(R215, FIND(CHAR(1),SUBSTITUTE(R215,"/",CHAR(1), LEN(R215)-LEN(SUBSTITUTE(R215,"/","")))), LEN(R215)))</f>
        <v>/ram:SpecifiedTradePaymentTerms</v>
      </c>
      <c r="AL215" s="14" t="n">
        <f aca="false">COUNTIFS(R$4:R215,AJ215)</f>
        <v>1</v>
      </c>
      <c r="AM215" s="1"/>
      <c r="AN215" s="274" t="str">
        <f aca="false">D215</f>
        <v>SCT_HTS</v>
      </c>
      <c r="AO215" s="275" t="str">
        <f aca="false">E215</f>
        <v>BT-20-00</v>
      </c>
      <c r="AP215" s="276" t="str">
        <f aca="false">IF(F215="","",F215)</f>
        <v/>
      </c>
      <c r="AQ215" s="296" t="n">
        <f aca="false">LEN(BB215)-LEN(SUBSTITUTE(BB215,"/",""))-1</f>
        <v>3</v>
      </c>
      <c r="AR215" s="296" t="str">
        <f aca="false">H215</f>
        <v>0..1</v>
      </c>
      <c r="AS215" s="297" t="s">
        <v>6684</v>
      </c>
      <c r="AT215" s="297"/>
      <c r="AU215" s="298"/>
      <c r="AV215" s="298"/>
      <c r="AW215" s="298"/>
      <c r="AX215" s="297"/>
      <c r="AY215" s="282" t="str">
        <f aca="false">O215</f>
        <v>0..1</v>
      </c>
      <c r="AZ215" s="283" t="str">
        <f aca="false">P215</f>
        <v>0..n</v>
      </c>
      <c r="BA215" s="284" t="str">
        <f aca="false">Q215</f>
        <v>/rsm:CrossIndustryInvoice
/rsm:SupplyChainTradeTransaction
/ram:ApplicableHeaderTradeSettlement
/ram:SpecifiedTradePaymentTerms</v>
      </c>
      <c r="BB215" s="285" t="str">
        <f aca="false">R215</f>
        <v>/rsm:CrossIndustryInvoice/rsm:SupplyChainTradeTransaction/ram:ApplicableHeaderTradeSettlement/ram:SpecifiedTradePaymentTerms</v>
      </c>
      <c r="BC215" s="282" t="str">
        <f aca="false">IF(S215="","",S215)</f>
        <v/>
      </c>
      <c r="BD215" s="234" t="str">
        <f aca="false">IF(T215="","",T215)</f>
        <v/>
      </c>
      <c r="BE215" s="282" t="str">
        <f aca="false">IF(U215="","",U215)</f>
        <v>0..n</v>
      </c>
      <c r="BF215" s="282" t="str">
        <f aca="false">IF(V215="","",V215)</f>
        <v/>
      </c>
      <c r="BG215" s="370" t="str">
        <f aca="false">IF(W215="","",W215)</f>
        <v/>
      </c>
      <c r="BH215" s="6"/>
      <c r="BI215" s="234" t="str">
        <f aca="false">Y215</f>
        <v>-</v>
      </c>
      <c r="BJ215" s="234" t="str">
        <f aca="false">Z215</f>
        <v>X</v>
      </c>
      <c r="BK215" s="234" t="str">
        <f aca="false">AA215</f>
        <v>X</v>
      </c>
      <c r="BL215" s="234" t="str">
        <f aca="false">AB215</f>
        <v>X</v>
      </c>
      <c r="BM215" s="234" t="str">
        <f aca="false">AC215</f>
        <v>X</v>
      </c>
      <c r="BN215" s="234" t="str">
        <f aca="false">AD215</f>
        <v>X</v>
      </c>
      <c r="BO215" s="234" t="str">
        <f aca="false">AE215</f>
        <v>X</v>
      </c>
      <c r="BP215" s="6"/>
      <c r="BQ215" s="234" t="str">
        <f aca="false">AG215</f>
        <v>BASIC WL</v>
      </c>
      <c r="BR215" s="234" t="str">
        <f aca="false">AH215</f>
        <v>BASIC WL</v>
      </c>
      <c r="BS215" s="47"/>
      <c r="BT215" s="49" t="s">
        <v>6862</v>
      </c>
    </row>
    <row r="216" s="53" customFormat="true" ht="85.5" hidden="false" customHeight="false" outlineLevel="0" collapsed="false">
      <c r="A216" s="58" t="str">
        <f aca="false">IF(OR(T216="E",T216="A"),"YES","NO")</f>
        <v>YES</v>
      </c>
      <c r="B216" s="58"/>
      <c r="C216" s="58"/>
      <c r="D216" s="277" t="s">
        <v>6235</v>
      </c>
      <c r="E216" s="278" t="s">
        <v>4244</v>
      </c>
      <c r="F216" s="279" t="s">
        <v>4244</v>
      </c>
      <c r="G216" s="99" t="n">
        <f aca="false">LEN(R216)-LEN(SUBSTITUTE(R216,"/",""))-1</f>
        <v>4</v>
      </c>
      <c r="H216" s="99" t="s">
        <v>95</v>
      </c>
      <c r="I216" s="97" t="s">
        <v>4245</v>
      </c>
      <c r="J216" s="97" t="s">
        <v>4246</v>
      </c>
      <c r="K216" s="98" t="s">
        <v>4247</v>
      </c>
      <c r="L216" s="98"/>
      <c r="M216" s="98" t="s">
        <v>6685</v>
      </c>
      <c r="N216" s="97" t="s">
        <v>119</v>
      </c>
      <c r="O216" s="99" t="s">
        <v>95</v>
      </c>
      <c r="P216" s="100" t="str">
        <f aca="false">O216</f>
        <v>0..1</v>
      </c>
      <c r="Q216" s="54" t="s">
        <v>6686</v>
      </c>
      <c r="R216" s="109" t="s">
        <v>4248</v>
      </c>
      <c r="S216" s="99" t="s">
        <v>121</v>
      </c>
      <c r="T216" s="10" t="str">
        <f aca="false">IF($E216="","",IF(ISERROR(SEARCH("@",$R216)),IF(LEFT($E216,4)="BG-X","EG",IF(LEFT($E216,2)="BG","G",IF(LEFT($E216,4)="BT-X",IF(LEN($E216)-LEN(SUBSTITUTE($E216,"-",))&gt;2,"","E"),IF(LEN($E216)-LEN(SUBSTITUTE($E216,"-",))&gt;1,"","E")))),"A"))</f>
        <v>E</v>
      </c>
      <c r="U216" s="99" t="s">
        <v>112</v>
      </c>
      <c r="V216" s="99" t="s">
        <v>122</v>
      </c>
      <c r="W216" s="315"/>
      <c r="X216" s="38"/>
      <c r="Y216" s="10" t="str">
        <f aca="false">IF(AH216=Y$4,"X","-")</f>
        <v>-</v>
      </c>
      <c r="Z216" s="10" t="str">
        <f aca="false">IF(Y216="X","X",IF($AH216=Z$4,"X","-"))</f>
        <v>X</v>
      </c>
      <c r="AA216" s="10" t="str">
        <f aca="false">IF(Z216="X","X",IF($AH216=AA$4,"X","-"))</f>
        <v>X</v>
      </c>
      <c r="AB216" s="10" t="str">
        <f aca="false">IF(AA216="X","X",IF($AH216=AB$4,"X","-"))</f>
        <v>X</v>
      </c>
      <c r="AC216" s="10" t="str">
        <f aca="false">IF(AB216="X","X",IF($AH216=AC$4,"X","-"))</f>
        <v>X</v>
      </c>
      <c r="AD216" s="10" t="str">
        <f aca="false">IF(AC216="X","X",IF($AH216=AD$4,"X","-"))</f>
        <v>X</v>
      </c>
      <c r="AE216" s="10" t="str">
        <f aca="false">IF(AD216="X","X",IF($AH216=AE$4,"X","-"))</f>
        <v>X</v>
      </c>
      <c r="AF216" s="38"/>
      <c r="AG216" s="10" t="s">
        <v>25</v>
      </c>
      <c r="AH216" s="110" t="s">
        <v>25</v>
      </c>
      <c r="AI216" s="38"/>
      <c r="AJ216" s="13" t="str">
        <f aca="false">IF(ISERROR(FIND("/",R216)),R216,LEFT(R216,FIND(CHAR(1),SUBSTITUTE(R216,"/",CHAR(1),LEN(R216)-LEN(SUBSTITUTE(R216,"/",""))))-1))</f>
        <v>/rsm:CrossIndustryInvoice/rsm:SupplyChainTradeTransaction/ram:ApplicableHeaderTradeSettlement/ram:SpecifiedTradePaymentTerms</v>
      </c>
      <c r="AK216" s="13" t="str">
        <f aca="false">IF(ISERROR(FIND("/",R216)),R216,MID(R216, FIND(CHAR(1),SUBSTITUTE(R216,"/",CHAR(1), LEN(R216)-LEN(SUBSTITUTE(R216,"/","")))), LEN(R216)))</f>
        <v>/ram:Description</v>
      </c>
      <c r="AL216" s="14" t="n">
        <f aca="false">COUNTIFS(R$4:R216,AJ216)</f>
        <v>1</v>
      </c>
      <c r="AM216" s="1"/>
      <c r="AN216" s="277" t="str">
        <f aca="false">D216</f>
        <v>SCT_HTS</v>
      </c>
      <c r="AO216" s="278" t="str">
        <f aca="false">E216</f>
        <v>BT-20</v>
      </c>
      <c r="AP216" s="279" t="str">
        <f aca="false">IF(F216="","",F216)</f>
        <v>BT-20</v>
      </c>
      <c r="AQ216" s="99" t="n">
        <f aca="false">LEN(BB216)-LEN(SUBSTITUTE(BB216,"/",""))-1</f>
        <v>4</v>
      </c>
      <c r="AR216" s="99" t="str">
        <f aca="false">H216</f>
        <v>0..1</v>
      </c>
      <c r="AS216" s="97" t="s">
        <v>4249</v>
      </c>
      <c r="AT216" s="97" t="s">
        <v>4250</v>
      </c>
      <c r="AU216" s="98" t="s">
        <v>4251</v>
      </c>
      <c r="AV216" s="98"/>
      <c r="AW216" s="98" t="s">
        <v>6687</v>
      </c>
      <c r="AX216" s="97" t="s">
        <v>4647</v>
      </c>
      <c r="AY216" s="99" t="str">
        <f aca="false">O216</f>
        <v>0..1</v>
      </c>
      <c r="AZ216" s="100" t="str">
        <f aca="false">P216</f>
        <v>0..1</v>
      </c>
      <c r="BA216" s="54" t="str">
        <f aca="false">Q216</f>
        <v>/rsm:CrossIndustryInvoice
/rsm:SupplyChainTradeTransaction
/ram:ApplicableHeaderTradeSettlement
/ram:SpecifiedTradePaymentTerms
/ram:Description</v>
      </c>
      <c r="BB216" s="109" t="str">
        <f aca="false">R216</f>
        <v>/rsm:CrossIndustryInvoice/rsm:SupplyChainTradeTransaction/ram:ApplicableHeaderTradeSettlement/ram:SpecifiedTradePaymentTerms/ram:Description</v>
      </c>
      <c r="BC216" s="99" t="str">
        <f aca="false">IF(S216="","",S216)</f>
        <v>T</v>
      </c>
      <c r="BD216" s="10" t="str">
        <f aca="false">IF(T216="","",T216)</f>
        <v>E</v>
      </c>
      <c r="BE216" s="99" t="str">
        <f aca="false">IF(U216="","",U216)</f>
        <v>0..n</v>
      </c>
      <c r="BF216" s="99" t="str">
        <f aca="false">IF(V216="","",V216)</f>
        <v>CAR-3</v>
      </c>
      <c r="BG216" s="315" t="str">
        <f aca="false">IF(W216="","",W216)</f>
        <v/>
      </c>
      <c r="BH216" s="6"/>
      <c r="BI216" s="10" t="str">
        <f aca="false">Y216</f>
        <v>-</v>
      </c>
      <c r="BJ216" s="10" t="str">
        <f aca="false">Z216</f>
        <v>X</v>
      </c>
      <c r="BK216" s="10" t="str">
        <f aca="false">AA216</f>
        <v>X</v>
      </c>
      <c r="BL216" s="10" t="str">
        <f aca="false">AB216</f>
        <v>X</v>
      </c>
      <c r="BM216" s="10" t="str">
        <f aca="false">AC216</f>
        <v>X</v>
      </c>
      <c r="BN216" s="10" t="str">
        <f aca="false">AD216</f>
        <v>X</v>
      </c>
      <c r="BO216" s="10" t="str">
        <f aca="false">AE216</f>
        <v>X</v>
      </c>
      <c r="BP216" s="6"/>
      <c r="BQ216" s="10" t="str">
        <f aca="false">AG216</f>
        <v>BASIC WL</v>
      </c>
      <c r="BR216" s="10" t="str">
        <f aca="false">AH216</f>
        <v>BASIC WL</v>
      </c>
      <c r="BS216" s="47"/>
      <c r="BT216" s="49" t="s">
        <v>6862</v>
      </c>
    </row>
    <row r="217" s="53" customFormat="true" ht="85.5" hidden="false" customHeight="false" outlineLevel="0" collapsed="false">
      <c r="A217" s="58" t="str">
        <f aca="false">IF(OR(T217="E",T217="A"),"YES","NO")</f>
        <v>NO</v>
      </c>
      <c r="B217" s="58"/>
      <c r="C217" s="58"/>
      <c r="D217" s="277" t="s">
        <v>6235</v>
      </c>
      <c r="E217" s="287" t="s">
        <v>4252</v>
      </c>
      <c r="F217" s="288"/>
      <c r="G217" s="172" t="n">
        <f aca="false">LEN(R217)-LEN(SUBSTITUTE(R217,"/",""))-1</f>
        <v>4</v>
      </c>
      <c r="H217" s="172" t="s">
        <v>95</v>
      </c>
      <c r="I217" s="181" t="s">
        <v>6688</v>
      </c>
      <c r="J217" s="173"/>
      <c r="K217" s="174"/>
      <c r="L217" s="174"/>
      <c r="M217" s="174"/>
      <c r="N217" s="173"/>
      <c r="O217" s="175" t="s">
        <v>95</v>
      </c>
      <c r="P217" s="175" t="str">
        <f aca="false">O217</f>
        <v>0..1</v>
      </c>
      <c r="Q217" s="176" t="s">
        <v>6689</v>
      </c>
      <c r="R217" s="177" t="s">
        <v>4254</v>
      </c>
      <c r="S217" s="172"/>
      <c r="T217" s="178" t="str">
        <f aca="false">IF($E217="","",IF(ISERROR(SEARCH("@",$R217)),IF(LEFT($E217,4)="BG-X","EG",IF(LEFT($E217,2)="BG","G",IF(LEFT($E217,4)="BT-X",IF(LEN($E217)-LEN(SUBSTITUTE($E217,"-",))&gt;2,"","E"),IF(LEN($E217)-LEN(SUBSTITUTE($E217,"-",))&gt;1,"","E")))),"A"))</f>
        <v/>
      </c>
      <c r="U217" s="172" t="s">
        <v>95</v>
      </c>
      <c r="V217" s="172"/>
      <c r="W217" s="365"/>
      <c r="X217" s="38"/>
      <c r="Y217" s="178" t="str">
        <f aca="false">IF(AH217=Y$4,"X","-")</f>
        <v>-</v>
      </c>
      <c r="Z217" s="178" t="str">
        <f aca="false">IF(Y217="X","X",IF($AH217=Z$4,"X","-"))</f>
        <v>X</v>
      </c>
      <c r="AA217" s="178" t="str">
        <f aca="false">IF(Z217="X","X",IF($AH217=AA$4,"X","-"))</f>
        <v>X</v>
      </c>
      <c r="AB217" s="178" t="str">
        <f aca="false">IF(AA217="X","X",IF($AH217=AB$4,"X","-"))</f>
        <v>X</v>
      </c>
      <c r="AC217" s="178" t="str">
        <f aca="false">IF(AB217="X","X",IF($AH217=AC$4,"X","-"))</f>
        <v>X</v>
      </c>
      <c r="AD217" s="178" t="str">
        <f aca="false">IF(AC217="X","X",IF($AH217=AD$4,"X","-"))</f>
        <v>X</v>
      </c>
      <c r="AE217" s="178" t="str">
        <f aca="false">IF(AD217="X","X",IF($AH217=AE$4,"X","-"))</f>
        <v>X</v>
      </c>
      <c r="AF217" s="38"/>
      <c r="AG217" s="178" t="s">
        <v>25</v>
      </c>
      <c r="AH217" s="178" t="s">
        <v>25</v>
      </c>
      <c r="AI217" s="38"/>
      <c r="AJ217" s="13" t="str">
        <f aca="false">IF(ISERROR(FIND("/",R217)),R217,LEFT(R217,FIND(CHAR(1),SUBSTITUTE(R217,"/",CHAR(1),LEN(R217)-LEN(SUBSTITUTE(R217,"/",""))))-1))</f>
        <v>/rsm:CrossIndustryInvoice/rsm:SupplyChainTradeTransaction/ram:ApplicableHeaderTradeSettlement/ram:SpecifiedTradePaymentTerms</v>
      </c>
      <c r="AK217" s="13" t="str">
        <f aca="false">IF(ISERROR(FIND("/",R217)),R217,MID(R217, FIND(CHAR(1),SUBSTITUTE(R217,"/",CHAR(1), LEN(R217)-LEN(SUBSTITUTE(R217,"/","")))), LEN(R217)))</f>
        <v>/ram:DueDateDateTime</v>
      </c>
      <c r="AL217" s="14" t="n">
        <f aca="false">COUNTIFS(R$4:R217,AJ217)</f>
        <v>1</v>
      </c>
      <c r="AM217" s="1"/>
      <c r="AN217" s="277" t="str">
        <f aca="false">D217</f>
        <v>SCT_HTS</v>
      </c>
      <c r="AO217" s="287" t="str">
        <f aca="false">E217</f>
        <v>BT-9-00</v>
      </c>
      <c r="AP217" s="288" t="str">
        <f aca="false">IF(F217="","",F217)</f>
        <v/>
      </c>
      <c r="AQ217" s="172" t="n">
        <f aca="false">LEN(BB217)-LEN(SUBSTITUTE(BB217,"/",""))-1</f>
        <v>4</v>
      </c>
      <c r="AR217" s="172" t="str">
        <f aca="false">H217</f>
        <v>0..1</v>
      </c>
      <c r="AS217" s="181" t="s">
        <v>6690</v>
      </c>
      <c r="AT217" s="173"/>
      <c r="AU217" s="174"/>
      <c r="AV217" s="174"/>
      <c r="AW217" s="174"/>
      <c r="AX217" s="173"/>
      <c r="AY217" s="175" t="str">
        <f aca="false">O217</f>
        <v>0..1</v>
      </c>
      <c r="AZ217" s="175" t="str">
        <f aca="false">P217</f>
        <v>0..1</v>
      </c>
      <c r="BA217" s="176" t="str">
        <f aca="false">Q217</f>
        <v>/rsm:CrossIndustryInvoice
/rsm:SupplyChainTradeTransaction
/ram:ApplicableHeaderTradeSettlement
/ram:SpecifiedTradePaymentTerms
/ram:DueDateDateTime</v>
      </c>
      <c r="BB217" s="177" t="str">
        <f aca="false">R217</f>
        <v>/rsm:CrossIndustryInvoice/rsm:SupplyChainTradeTransaction/ram:ApplicableHeaderTradeSettlement/ram:SpecifiedTradePaymentTerms/ram:DueDateDateTime</v>
      </c>
      <c r="BC217" s="172" t="str">
        <f aca="false">IF(S217="","",S217)</f>
        <v/>
      </c>
      <c r="BD217" s="178" t="str">
        <f aca="false">IF(T217="","",T217)</f>
        <v/>
      </c>
      <c r="BE217" s="172" t="str">
        <f aca="false">IF(U217="","",U217)</f>
        <v>0..1</v>
      </c>
      <c r="BF217" s="172" t="str">
        <f aca="false">IF(V217="","",V217)</f>
        <v/>
      </c>
      <c r="BG217" s="365" t="str">
        <f aca="false">IF(W217="","",W217)</f>
        <v/>
      </c>
      <c r="BH217" s="6"/>
      <c r="BI217" s="178" t="str">
        <f aca="false">Y217</f>
        <v>-</v>
      </c>
      <c r="BJ217" s="178" t="str">
        <f aca="false">Z217</f>
        <v>X</v>
      </c>
      <c r="BK217" s="178" t="str">
        <f aca="false">AA217</f>
        <v>X</v>
      </c>
      <c r="BL217" s="178" t="str">
        <f aca="false">AB217</f>
        <v>X</v>
      </c>
      <c r="BM217" s="178" t="str">
        <f aca="false">AC217</f>
        <v>X</v>
      </c>
      <c r="BN217" s="178" t="str">
        <f aca="false">AD217</f>
        <v>X</v>
      </c>
      <c r="BO217" s="178" t="str">
        <f aca="false">AE217</f>
        <v>X</v>
      </c>
      <c r="BP217" s="6"/>
      <c r="BQ217" s="178" t="str">
        <f aca="false">AG217</f>
        <v>BASIC WL</v>
      </c>
      <c r="BR217" s="178" t="str">
        <f aca="false">AH217</f>
        <v>BASIC WL</v>
      </c>
      <c r="BS217" s="47"/>
      <c r="BT217" s="49" t="s">
        <v>6862</v>
      </c>
    </row>
    <row r="218" s="53" customFormat="true" ht="89.25" hidden="false" customHeight="false" outlineLevel="0" collapsed="false">
      <c r="A218" s="58" t="str">
        <f aca="false">IF(OR(T218="E",T218="A"),"YES","NO")</f>
        <v>YES</v>
      </c>
      <c r="B218" s="58"/>
      <c r="C218" s="58"/>
      <c r="D218" s="277" t="s">
        <v>6235</v>
      </c>
      <c r="E218" s="278" t="s">
        <v>4256</v>
      </c>
      <c r="F218" s="279" t="s">
        <v>4256</v>
      </c>
      <c r="G218" s="99" t="n">
        <f aca="false">LEN(R218)-LEN(SUBSTITUTE(R218,"/",""))-1</f>
        <v>5</v>
      </c>
      <c r="H218" s="99" t="s">
        <v>95</v>
      </c>
      <c r="I218" s="97" t="s">
        <v>4257</v>
      </c>
      <c r="J218" s="97" t="s">
        <v>4258</v>
      </c>
      <c r="K218" s="98" t="s">
        <v>4259</v>
      </c>
      <c r="L218" s="98"/>
      <c r="M218" s="98" t="s">
        <v>6685</v>
      </c>
      <c r="N218" s="97" t="s">
        <v>186</v>
      </c>
      <c r="O218" s="99" t="s">
        <v>88</v>
      </c>
      <c r="P218" s="100" t="str">
        <f aca="false">O218</f>
        <v>1..1</v>
      </c>
      <c r="Q218" s="54" t="s">
        <v>6691</v>
      </c>
      <c r="R218" s="109" t="s">
        <v>4260</v>
      </c>
      <c r="S218" s="99" t="s">
        <v>188</v>
      </c>
      <c r="T218" s="10" t="str">
        <f aca="false">IF($E218="","",IF(ISERROR(SEARCH("@",$R218)),IF(LEFT($E218,4)="BG-X","EG",IF(LEFT($E218,2)="BG","G",IF(LEFT($E218,4)="BT-X",IF(LEN($E218)-LEN(SUBSTITUTE($E218,"-",))&gt;2,"","E"),IF(LEN($E218)-LEN(SUBSTITUTE($E218,"-",))&gt;1,"","E")))),"A"))</f>
        <v>E</v>
      </c>
      <c r="U218" s="99" t="s">
        <v>88</v>
      </c>
      <c r="V218" s="99"/>
      <c r="W218" s="315" t="s">
        <v>1377</v>
      </c>
      <c r="X218" s="38"/>
      <c r="Y218" s="10" t="str">
        <f aca="false">IF(AH218=Y$4,"X","-")</f>
        <v>-</v>
      </c>
      <c r="Z218" s="10" t="str">
        <f aca="false">IF(Y218="X","X",IF($AH218=Z$4,"X","-"))</f>
        <v>X</v>
      </c>
      <c r="AA218" s="10" t="str">
        <f aca="false">IF(Z218="X","X",IF($AH218=AA$4,"X","-"))</f>
        <v>X</v>
      </c>
      <c r="AB218" s="10" t="str">
        <f aca="false">IF(AA218="X","X",IF($AH218=AB$4,"X","-"))</f>
        <v>X</v>
      </c>
      <c r="AC218" s="10" t="str">
        <f aca="false">IF(AB218="X","X",IF($AH218=AC$4,"X","-"))</f>
        <v>X</v>
      </c>
      <c r="AD218" s="10" t="str">
        <f aca="false">IF(AC218="X","X",IF($AH218=AD$4,"X","-"))</f>
        <v>X</v>
      </c>
      <c r="AE218" s="10" t="str">
        <f aca="false">IF(AD218="X","X",IF($AH218=AE$4,"X","-"))</f>
        <v>X</v>
      </c>
      <c r="AF218" s="38"/>
      <c r="AG218" s="10" t="s">
        <v>25</v>
      </c>
      <c r="AH218" s="110" t="s">
        <v>25</v>
      </c>
      <c r="AI218" s="38"/>
      <c r="AJ218" s="13" t="str">
        <f aca="false">IF(ISERROR(FIND("/",R218)),R218,LEFT(R218,FIND(CHAR(1),SUBSTITUTE(R218,"/",CHAR(1),LEN(R218)-LEN(SUBSTITUTE(R218,"/",""))))-1))</f>
        <v>/rsm:CrossIndustryInvoice/rsm:SupplyChainTradeTransaction/ram:ApplicableHeaderTradeSettlement/ram:SpecifiedTradePaymentTerms/ram:DueDateDateTime</v>
      </c>
      <c r="AK218" s="13" t="str">
        <f aca="false">IF(ISERROR(FIND("/",R218)),R218,MID(R218, FIND(CHAR(1),SUBSTITUTE(R218,"/",CHAR(1), LEN(R218)-LEN(SUBSTITUTE(R218,"/","")))), LEN(R218)))</f>
        <v>/udt:DateTimeString</v>
      </c>
      <c r="AL218" s="14" t="n">
        <f aca="false">COUNTIFS(R$4:R218,AJ218)</f>
        <v>1</v>
      </c>
      <c r="AM218" s="1"/>
      <c r="AN218" s="277" t="str">
        <f aca="false">D218</f>
        <v>SCT_HTS</v>
      </c>
      <c r="AO218" s="278" t="str">
        <f aca="false">E218</f>
        <v>BT-9</v>
      </c>
      <c r="AP218" s="279" t="str">
        <f aca="false">IF(F218="","",F218)</f>
        <v>BT-9</v>
      </c>
      <c r="AQ218" s="99" t="n">
        <f aca="false">LEN(BB218)-LEN(SUBSTITUTE(BB218,"/",""))-1</f>
        <v>5</v>
      </c>
      <c r="AR218" s="99" t="str">
        <f aca="false">H218</f>
        <v>0..1</v>
      </c>
      <c r="AS218" s="97" t="s">
        <v>4255</v>
      </c>
      <c r="AT218" s="97" t="s">
        <v>4261</v>
      </c>
      <c r="AU218" s="98" t="s">
        <v>4262</v>
      </c>
      <c r="AV218" s="98"/>
      <c r="AW218" s="98" t="s">
        <v>6687</v>
      </c>
      <c r="AX218" s="97" t="s">
        <v>186</v>
      </c>
      <c r="AY218" s="99" t="str">
        <f aca="false">O218</f>
        <v>1..1</v>
      </c>
      <c r="AZ218" s="100" t="str">
        <f aca="false">P218</f>
        <v>1..1</v>
      </c>
      <c r="BA218" s="54" t="str">
        <f aca="false">Q218</f>
        <v>/rsm:CrossIndustryInvoice
/rsm:SupplyChainTradeTransaction
/ram:ApplicableHeaderTradeSettlement
/ram:SpecifiedTradePaymentTerms
/ram:DueDateDateTime
/udt:DateTimeString</v>
      </c>
      <c r="BB218" s="109" t="str">
        <f aca="false">R218</f>
        <v>/rsm:CrossIndustryInvoice/rsm:SupplyChainTradeTransaction/ram:ApplicableHeaderTradeSettlement/ram:SpecifiedTradePaymentTerms/ram:DueDateDateTime/udt:DateTimeString</v>
      </c>
      <c r="BC218" s="99" t="str">
        <f aca="false">IF(S218="","",S218)</f>
        <v>D</v>
      </c>
      <c r="BD218" s="10" t="str">
        <f aca="false">IF(T218="","",T218)</f>
        <v>E</v>
      </c>
      <c r="BE218" s="99" t="str">
        <f aca="false">IF(U218="","",U218)</f>
        <v>1..1</v>
      </c>
      <c r="BF218" s="99" t="str">
        <f aca="false">IF(V218="","",V218)</f>
        <v/>
      </c>
      <c r="BG218" s="315" t="str">
        <f aca="false">IF(W218="","",W218)</f>
        <v>@format="102"</v>
      </c>
      <c r="BH218" s="6"/>
      <c r="BI218" s="10" t="str">
        <f aca="false">Y218</f>
        <v>-</v>
      </c>
      <c r="BJ218" s="10" t="str">
        <f aca="false">Z218</f>
        <v>X</v>
      </c>
      <c r="BK218" s="10" t="str">
        <f aca="false">AA218</f>
        <v>X</v>
      </c>
      <c r="BL218" s="10" t="str">
        <f aca="false">AB218</f>
        <v>X</v>
      </c>
      <c r="BM218" s="10" t="str">
        <f aca="false">AC218</f>
        <v>X</v>
      </c>
      <c r="BN218" s="10" t="str">
        <f aca="false">AD218</f>
        <v>X</v>
      </c>
      <c r="BO218" s="10" t="str">
        <f aca="false">AE218</f>
        <v>X</v>
      </c>
      <c r="BP218" s="6"/>
      <c r="BQ218" s="10" t="str">
        <f aca="false">AG218</f>
        <v>BASIC WL</v>
      </c>
      <c r="BR218" s="10" t="str">
        <f aca="false">AH218</f>
        <v>BASIC WL</v>
      </c>
      <c r="BS218" s="47"/>
      <c r="BT218" s="49" t="s">
        <v>6862</v>
      </c>
    </row>
    <row r="219" s="53" customFormat="true" ht="102" hidden="false" customHeight="false" outlineLevel="0" collapsed="false">
      <c r="A219" s="58" t="str">
        <f aca="false">IF(OR(T219="E",T219="A"),"YES","NO")</f>
        <v>YES</v>
      </c>
      <c r="B219" s="58"/>
      <c r="C219" s="58"/>
      <c r="D219" s="277" t="s">
        <v>6235</v>
      </c>
      <c r="E219" s="278" t="s">
        <v>4263</v>
      </c>
      <c r="F219" s="279"/>
      <c r="G219" s="99" t="n">
        <f aca="false">LEN(R219)-LEN(SUBSTITUTE(R219,"/",""))-1</f>
        <v>6</v>
      </c>
      <c r="H219" s="99" t="s">
        <v>88</v>
      </c>
      <c r="I219" s="139" t="s">
        <v>199</v>
      </c>
      <c r="J219" s="97"/>
      <c r="K219" s="98" t="s">
        <v>200</v>
      </c>
      <c r="L219" s="98"/>
      <c r="M219" s="98" t="s">
        <v>200</v>
      </c>
      <c r="N219" s="97" t="s">
        <v>174</v>
      </c>
      <c r="O219" s="99" t="s">
        <v>88</v>
      </c>
      <c r="P219" s="100" t="str">
        <f aca="false">O219</f>
        <v>1..1</v>
      </c>
      <c r="Q219" s="54" t="s">
        <v>6692</v>
      </c>
      <c r="R219" s="109" t="s">
        <v>4264</v>
      </c>
      <c r="S219" s="99" t="s">
        <v>176</v>
      </c>
      <c r="T219" s="10" t="str">
        <f aca="false">IF($E219="","",IF(ISERROR(SEARCH("@",$R219)),IF(LEFT($E219,4)="BG-X","EG",IF(LEFT($E219,2)="BG","G",IF(LEFT($E219,4)="BT-X",IF(LEN($E219)-LEN(SUBSTITUTE($E219,"-",))&gt;2,"","E"),IF(LEN($E219)-LEN(SUBSTITUTE($E219,"-",))&gt;1,"","E")))),"A"))</f>
        <v>A</v>
      </c>
      <c r="U219" s="99" t="s">
        <v>95</v>
      </c>
      <c r="V219" s="99"/>
      <c r="W219" s="315" t="s">
        <v>200</v>
      </c>
      <c r="X219" s="38"/>
      <c r="Y219" s="10" t="str">
        <f aca="false">IF(AH219=Y$4,"X","-")</f>
        <v>-</v>
      </c>
      <c r="Z219" s="10" t="str">
        <f aca="false">IF(Y219="X","X",IF($AH219=Z$4,"X","-"))</f>
        <v>X</v>
      </c>
      <c r="AA219" s="10" t="str">
        <f aca="false">IF(Z219="X","X",IF($AH219=AA$4,"X","-"))</f>
        <v>X</v>
      </c>
      <c r="AB219" s="10" t="str">
        <f aca="false">IF(AA219="X","X",IF($AH219=AB$4,"X","-"))</f>
        <v>X</v>
      </c>
      <c r="AC219" s="10" t="str">
        <f aca="false">IF(AB219="X","X",IF($AH219=AC$4,"X","-"))</f>
        <v>X</v>
      </c>
      <c r="AD219" s="10" t="str">
        <f aca="false">IF(AC219="X","X",IF($AH219=AD$4,"X","-"))</f>
        <v>X</v>
      </c>
      <c r="AE219" s="10" t="str">
        <f aca="false">IF(AD219="X","X",IF($AH219=AE$4,"X","-"))</f>
        <v>X</v>
      </c>
      <c r="AF219" s="38"/>
      <c r="AG219" s="10" t="s">
        <v>25</v>
      </c>
      <c r="AH219" s="110" t="s">
        <v>25</v>
      </c>
      <c r="AI219" s="38"/>
      <c r="AJ219" s="13" t="str">
        <f aca="false">IF(ISERROR(FIND("/",R219)),R219,LEFT(R219,FIND(CHAR(1),SUBSTITUTE(R219,"/",CHAR(1),LEN(R219)-LEN(SUBSTITUTE(R219,"/",""))))-1))</f>
        <v>/rsm:CrossIndustryInvoice/rsm:SupplyChainTradeTransaction/ram:ApplicableHeaderTradeSettlement/ram:SpecifiedTradePaymentTerms/ram:DueDateDateTime/udt:DateTimeString</v>
      </c>
      <c r="AK219" s="13" t="str">
        <f aca="false">IF(ISERROR(FIND("/",R219)),R219,MID(R219, FIND(CHAR(1),SUBSTITUTE(R219,"/",CHAR(1), LEN(R219)-LEN(SUBSTITUTE(R219,"/","")))), LEN(R219)))</f>
        <v>/@format</v>
      </c>
      <c r="AL219" s="14" t="n">
        <f aca="false">COUNTIFS(R$4:R219,AJ219)</f>
        <v>1</v>
      </c>
      <c r="AM219" s="1"/>
      <c r="AN219" s="277" t="str">
        <f aca="false">D219</f>
        <v>SCT_HTS</v>
      </c>
      <c r="AO219" s="278" t="str">
        <f aca="false">E219</f>
        <v>BT-9-0</v>
      </c>
      <c r="AP219" s="279" t="str">
        <f aca="false">IF(F219="","",F219)</f>
        <v/>
      </c>
      <c r="AQ219" s="99" t="n">
        <f aca="false">LEN(BB219)-LEN(SUBSTITUTE(BB219,"/",""))-1</f>
        <v>6</v>
      </c>
      <c r="AR219" s="99" t="str">
        <f aca="false">H219</f>
        <v>1..1</v>
      </c>
      <c r="AS219" s="139" t="s">
        <v>199</v>
      </c>
      <c r="AT219" s="97"/>
      <c r="AU219" s="98" t="s">
        <v>202</v>
      </c>
      <c r="AV219" s="98"/>
      <c r="AW219" s="98" t="s">
        <v>4674</v>
      </c>
      <c r="AX219" s="97" t="s">
        <v>174</v>
      </c>
      <c r="AY219" s="99" t="str">
        <f aca="false">O219</f>
        <v>1..1</v>
      </c>
      <c r="AZ219" s="100" t="str">
        <f aca="false">P219</f>
        <v>1..1</v>
      </c>
      <c r="BA219" s="54" t="str">
        <f aca="false">Q219</f>
        <v>/rsm:CrossIndustryInvoice
/rsm:SupplyChainTradeTransaction
/ram:ApplicableHeaderTradeSettlement
/ram:SpecifiedTradePaymentTerms
/ram:DueDateDateTime
/udt:DateTimeString
/@format</v>
      </c>
      <c r="BB219" s="109" t="str">
        <f aca="false">R219</f>
        <v>/rsm:CrossIndustryInvoice/rsm:SupplyChainTradeTransaction/ram:ApplicableHeaderTradeSettlement/ram:SpecifiedTradePaymentTerms/ram:DueDateDateTime/udt:DateTimeString/@format</v>
      </c>
      <c r="BC219" s="99" t="str">
        <f aca="false">IF(S219="","",S219)</f>
        <v>C</v>
      </c>
      <c r="BD219" s="10" t="str">
        <f aca="false">IF(T219="","",T219)</f>
        <v>A</v>
      </c>
      <c r="BE219" s="99" t="str">
        <f aca="false">IF(U219="","",U219)</f>
        <v>0..1</v>
      </c>
      <c r="BF219" s="99" t="str">
        <f aca="false">IF(V219="","",V219)</f>
        <v/>
      </c>
      <c r="BG219" s="315" t="str">
        <f aca="false">IF(W219="","",W219)</f>
        <v>Only value "102"</v>
      </c>
      <c r="BH219" s="6"/>
      <c r="BI219" s="10" t="str">
        <f aca="false">Y219</f>
        <v>-</v>
      </c>
      <c r="BJ219" s="10" t="str">
        <f aca="false">Z219</f>
        <v>X</v>
      </c>
      <c r="BK219" s="10" t="str">
        <f aca="false">AA219</f>
        <v>X</v>
      </c>
      <c r="BL219" s="10" t="str">
        <f aca="false">AB219</f>
        <v>X</v>
      </c>
      <c r="BM219" s="10" t="str">
        <f aca="false">AC219</f>
        <v>X</v>
      </c>
      <c r="BN219" s="10" t="str">
        <f aca="false">AD219</f>
        <v>X</v>
      </c>
      <c r="BO219" s="10" t="str">
        <f aca="false">AE219</f>
        <v>X</v>
      </c>
      <c r="BP219" s="6"/>
      <c r="BQ219" s="10" t="str">
        <f aca="false">AG219</f>
        <v>BASIC WL</v>
      </c>
      <c r="BR219" s="10" t="str">
        <f aca="false">AH219</f>
        <v>BASIC WL</v>
      </c>
      <c r="BS219" s="47"/>
      <c r="BT219" s="49" t="s">
        <v>6862</v>
      </c>
    </row>
    <row r="220" s="53" customFormat="true" ht="85.5" hidden="false" customHeight="false" outlineLevel="0" collapsed="false">
      <c r="A220" s="58" t="str">
        <f aca="false">IF(OR(T220="E",T220="A"),"YES","NO")</f>
        <v>YES</v>
      </c>
      <c r="B220" s="58"/>
      <c r="C220" s="58"/>
      <c r="D220" s="277" t="s">
        <v>6235</v>
      </c>
      <c r="E220" s="278" t="s">
        <v>4265</v>
      </c>
      <c r="F220" s="279" t="s">
        <v>4265</v>
      </c>
      <c r="G220" s="99" t="n">
        <f aca="false">LEN(R220)-LEN(SUBSTITUTE(R220,"/",""))-1</f>
        <v>4</v>
      </c>
      <c r="H220" s="99" t="s">
        <v>95</v>
      </c>
      <c r="I220" s="97" t="s">
        <v>4266</v>
      </c>
      <c r="J220" s="97" t="s">
        <v>4267</v>
      </c>
      <c r="K220" s="98" t="s">
        <v>3268</v>
      </c>
      <c r="L220" s="98" t="s">
        <v>4268</v>
      </c>
      <c r="M220" s="98"/>
      <c r="N220" s="97" t="s">
        <v>137</v>
      </c>
      <c r="O220" s="99" t="s">
        <v>95</v>
      </c>
      <c r="P220" s="100" t="str">
        <f aca="false">O220</f>
        <v>0..1</v>
      </c>
      <c r="Q220" s="54" t="s">
        <v>6693</v>
      </c>
      <c r="R220" s="109" t="s">
        <v>4269</v>
      </c>
      <c r="S220" s="99" t="s">
        <v>139</v>
      </c>
      <c r="T220" s="10" t="str">
        <f aca="false">IF($E220="","",IF(ISERROR(SEARCH("@",$R220)),IF(LEFT($E220,4)="BG-X","EG",IF(LEFT($E220,2)="BG","G",IF(LEFT($E220,4)="BT-X",IF(LEN($E220)-LEN(SUBSTITUTE($E220,"-",))&gt;2,"","E"),IF(LEN($E220)-LEN(SUBSTITUTE($E220,"-",))&gt;1,"","E")))),"A"))</f>
        <v>E</v>
      </c>
      <c r="U220" s="99" t="s">
        <v>112</v>
      </c>
      <c r="V220" s="99"/>
      <c r="W220" s="315"/>
      <c r="X220" s="38"/>
      <c r="Y220" s="10" t="str">
        <f aca="false">IF(AH220=Y$4,"X","-")</f>
        <v>-</v>
      </c>
      <c r="Z220" s="10" t="str">
        <f aca="false">IF(Y220="X","X",IF($AH220=Z$4,"X","-"))</f>
        <v>X</v>
      </c>
      <c r="AA220" s="10" t="str">
        <f aca="false">IF(Z220="X","X",IF($AH220=AA$4,"X","-"))</f>
        <v>X</v>
      </c>
      <c r="AB220" s="10" t="str">
        <f aca="false">IF(AA220="X","X",IF($AH220=AB$4,"X","-"))</f>
        <v>X</v>
      </c>
      <c r="AC220" s="10" t="str">
        <f aca="false">IF(AB220="X","X",IF($AH220=AC$4,"X","-"))</f>
        <v>X</v>
      </c>
      <c r="AD220" s="10" t="str">
        <f aca="false">IF(AC220="X","X",IF($AH220=AD$4,"X","-"))</f>
        <v>X</v>
      </c>
      <c r="AE220" s="10" t="str">
        <f aca="false">IF(AD220="X","X",IF($AH220=AE$4,"X","-"))</f>
        <v>X</v>
      </c>
      <c r="AF220" s="38"/>
      <c r="AG220" s="10" t="s">
        <v>25</v>
      </c>
      <c r="AH220" s="110" t="s">
        <v>25</v>
      </c>
      <c r="AI220" s="38"/>
      <c r="AJ220" s="13" t="str">
        <f aca="false">IF(ISERROR(FIND("/",R220)),R220,LEFT(R220,FIND(CHAR(1),SUBSTITUTE(R220,"/",CHAR(1),LEN(R220)-LEN(SUBSTITUTE(R220,"/",""))))-1))</f>
        <v>/rsm:CrossIndustryInvoice/rsm:SupplyChainTradeTransaction/ram:ApplicableHeaderTradeSettlement/ram:SpecifiedTradePaymentTerms</v>
      </c>
      <c r="AK220" s="13" t="str">
        <f aca="false">IF(ISERROR(FIND("/",R220)),R220,MID(R220, FIND(CHAR(1),SUBSTITUTE(R220,"/",CHAR(1), LEN(R220)-LEN(SUBSTITUTE(R220,"/","")))), LEN(R220)))</f>
        <v>/ram:DirectDebitMandateID</v>
      </c>
      <c r="AL220" s="14" t="n">
        <f aca="false">COUNTIFS(R$4:R216,AJ220)</f>
        <v>1</v>
      </c>
      <c r="AM220" s="1"/>
      <c r="AN220" s="277" t="str">
        <f aca="false">D220</f>
        <v>SCT_HTS</v>
      </c>
      <c r="AO220" s="278" t="str">
        <f aca="false">E220</f>
        <v>BT-89</v>
      </c>
      <c r="AP220" s="279" t="str">
        <f aca="false">IF(F220="","",F220)</f>
        <v>BT-89</v>
      </c>
      <c r="AQ220" s="99" t="n">
        <f aca="false">LEN(BB220)-LEN(SUBSTITUTE(BB220,"/",""))-1</f>
        <v>4</v>
      </c>
      <c r="AR220" s="99" t="str">
        <f aca="false">H220</f>
        <v>0..1</v>
      </c>
      <c r="AS220" s="97" t="s">
        <v>4270</v>
      </c>
      <c r="AT220" s="97" t="s">
        <v>4271</v>
      </c>
      <c r="AU220" s="98" t="s">
        <v>3273</v>
      </c>
      <c r="AV220" s="98" t="s">
        <v>4272</v>
      </c>
      <c r="AW220" s="98"/>
      <c r="AX220" s="97" t="s">
        <v>2190</v>
      </c>
      <c r="AY220" s="99" t="str">
        <f aca="false">O220</f>
        <v>0..1</v>
      </c>
      <c r="AZ220" s="100" t="str">
        <f aca="false">P220</f>
        <v>0..1</v>
      </c>
      <c r="BA220" s="54" t="str">
        <f aca="false">Q220</f>
        <v>/rsm:CrossIndustryInvoice
/rsm:SupplyChainTradeTransaction
/ram:ApplicableHeaderTradeSettlement
/ram:SpecifiedTradePaymentTerms
/ram:DirectDebitMandateID</v>
      </c>
      <c r="BB220" s="109" t="str">
        <f aca="false">R220</f>
        <v>/rsm:CrossIndustryInvoice/rsm:SupplyChainTradeTransaction/ram:ApplicableHeaderTradeSettlement/ram:SpecifiedTradePaymentTerms/ram:DirectDebitMandateID</v>
      </c>
      <c r="BC220" s="99" t="str">
        <f aca="false">IF(S220="","",S220)</f>
        <v>I</v>
      </c>
      <c r="BD220" s="10" t="str">
        <f aca="false">IF(T220="","",T220)</f>
        <v>E</v>
      </c>
      <c r="BE220" s="99" t="str">
        <f aca="false">IF(U220="","",U220)</f>
        <v>0..n</v>
      </c>
      <c r="BF220" s="99" t="str">
        <f aca="false">IF(V220="","",V220)</f>
        <v/>
      </c>
      <c r="BG220" s="315" t="str">
        <f aca="false">IF(W220="","",W220)</f>
        <v/>
      </c>
      <c r="BH220" s="6"/>
      <c r="BI220" s="10" t="str">
        <f aca="false">Y220</f>
        <v>-</v>
      </c>
      <c r="BJ220" s="10" t="str">
        <f aca="false">Z220</f>
        <v>X</v>
      </c>
      <c r="BK220" s="10" t="str">
        <f aca="false">AA220</f>
        <v>X</v>
      </c>
      <c r="BL220" s="10" t="str">
        <f aca="false">AB220</f>
        <v>X</v>
      </c>
      <c r="BM220" s="10" t="str">
        <f aca="false">AC220</f>
        <v>X</v>
      </c>
      <c r="BN220" s="10" t="str">
        <f aca="false">AD220</f>
        <v>X</v>
      </c>
      <c r="BO220" s="10" t="str">
        <f aca="false">AE220</f>
        <v>X</v>
      </c>
      <c r="BP220" s="6"/>
      <c r="BQ220" s="10" t="str">
        <f aca="false">AG220</f>
        <v>BASIC WL</v>
      </c>
      <c r="BR220" s="10" t="str">
        <f aca="false">AH220</f>
        <v>BASIC WL</v>
      </c>
      <c r="BS220" s="47"/>
      <c r="BT220" s="49" t="s">
        <v>6862</v>
      </c>
    </row>
    <row r="221" s="53" customFormat="true" ht="85.5" hidden="false" customHeight="false" outlineLevel="0" collapsed="false">
      <c r="A221" s="58" t="str">
        <f aca="false">IF(OR(T221="E",T221="A"),"YES","NO")</f>
        <v>NO</v>
      </c>
      <c r="B221" s="58"/>
      <c r="C221" s="58"/>
      <c r="D221" s="274" t="s">
        <v>6235</v>
      </c>
      <c r="E221" s="275" t="s">
        <v>4440</v>
      </c>
      <c r="F221" s="276" t="s">
        <v>4440</v>
      </c>
      <c r="G221" s="296" t="n">
        <f aca="false">LEN(R221)-LEN(SUBSTITUTE(R221,"/",""))-1</f>
        <v>3</v>
      </c>
      <c r="H221" s="296" t="s">
        <v>88</v>
      </c>
      <c r="I221" s="297" t="s">
        <v>4441</v>
      </c>
      <c r="J221" s="297" t="s">
        <v>4442</v>
      </c>
      <c r="K221" s="298"/>
      <c r="L221" s="298" t="s">
        <v>4443</v>
      </c>
      <c r="M221" s="298"/>
      <c r="N221" s="297"/>
      <c r="O221" s="282" t="s">
        <v>88</v>
      </c>
      <c r="P221" s="283" t="str">
        <f aca="false">O221</f>
        <v>1..1</v>
      </c>
      <c r="Q221" s="284" t="s">
        <v>6778</v>
      </c>
      <c r="R221" s="285" t="s">
        <v>4444</v>
      </c>
      <c r="S221" s="282"/>
      <c r="T221" s="234" t="str">
        <f aca="false">IF($E221="","",IF(ISERROR(SEARCH("@",$R221)),IF(LEFT($E221,4)="BG-X","EG",IF(LEFT($E221,2)="BG","G",IF(LEFT($E221,4)="BT-X",IF(LEN($E221)-LEN(SUBSTITUTE($E221,"-",))&gt;2,"","E"),IF(LEN($E221)-LEN(SUBSTITUTE($E221,"-",))&gt;1,"","E")))),"A"))</f>
        <v>G</v>
      </c>
      <c r="U221" s="282" t="s">
        <v>95</v>
      </c>
      <c r="V221" s="282"/>
      <c r="W221" s="370"/>
      <c r="X221" s="38"/>
      <c r="Y221" s="234" t="str">
        <f aca="false">IF(AH221=Y$4,"X","-")</f>
        <v>X</v>
      </c>
      <c r="Z221" s="234" t="str">
        <f aca="false">IF(Y221="X","X",IF($AH221=Z$4,"X","-"))</f>
        <v>X</v>
      </c>
      <c r="AA221" s="234" t="str">
        <f aca="false">IF(Z221="X","X",IF($AH221=AA$4,"X","-"))</f>
        <v>X</v>
      </c>
      <c r="AB221" s="234" t="str">
        <f aca="false">IF(AA221="X","X",IF($AH221=AB$4,"X","-"))</f>
        <v>X</v>
      </c>
      <c r="AC221" s="234" t="str">
        <f aca="false">IF(AB221="X","X",IF($AH221=AC$4,"X","-"))</f>
        <v>X</v>
      </c>
      <c r="AD221" s="234" t="str">
        <f aca="false">IF(AC221="X","X",IF($AH221=AD$4,"X","-"))</f>
        <v>X</v>
      </c>
      <c r="AE221" s="234" t="str">
        <f aca="false">IF(AD221="X","X",IF($AH221=AE$4,"X","-"))</f>
        <v>X</v>
      </c>
      <c r="AF221" s="38"/>
      <c r="AG221" s="234" t="s">
        <v>24</v>
      </c>
      <c r="AH221" s="234" t="s">
        <v>24</v>
      </c>
      <c r="AI221" s="38"/>
      <c r="AJ221" s="13" t="str">
        <f aca="false">IF(ISERROR(FIND("/",R221)),R221,LEFT(R221,FIND(CHAR(1),SUBSTITUTE(R221,"/",CHAR(1),LEN(R221)-LEN(SUBSTITUTE(R221,"/",""))))-1))</f>
        <v>/rsm:CrossIndustryInvoice/rsm:SupplyChainTradeTransaction/ram:ApplicableHeaderTradeSettlement</v>
      </c>
      <c r="AK221" s="13" t="str">
        <f aca="false">IF(ISERROR(FIND("/",R221)),R221,MID(R221, FIND(CHAR(1),SUBSTITUTE(R221,"/",CHAR(1), LEN(R221)-LEN(SUBSTITUTE(R221,"/","")))), LEN(R221)))</f>
        <v>/ram:SpecifiedTradeSettlementHeaderMonetarySummation</v>
      </c>
      <c r="AL221" s="14" t="n">
        <f aca="false">COUNTIFS(R$4:R221,AJ221)</f>
        <v>1</v>
      </c>
      <c r="AM221" s="1"/>
      <c r="AN221" s="274" t="str">
        <f aca="false">D221</f>
        <v>SCT_HTS</v>
      </c>
      <c r="AO221" s="275" t="str">
        <f aca="false">E221</f>
        <v>BG-22</v>
      </c>
      <c r="AP221" s="276" t="str">
        <f aca="false">IF(F221="","",F221)</f>
        <v>BG-22</v>
      </c>
      <c r="AQ221" s="296" t="n">
        <f aca="false">LEN(BB221)-LEN(SUBSTITUTE(BB221,"/",""))-1</f>
        <v>3</v>
      </c>
      <c r="AR221" s="296" t="str">
        <f aca="false">H221</f>
        <v>1..1</v>
      </c>
      <c r="AS221" s="297" t="s">
        <v>4445</v>
      </c>
      <c r="AT221" s="297" t="s">
        <v>4446</v>
      </c>
      <c r="AU221" s="298"/>
      <c r="AV221" s="298" t="s">
        <v>4447</v>
      </c>
      <c r="AW221" s="298"/>
      <c r="AX221" s="297"/>
      <c r="AY221" s="282" t="str">
        <f aca="false">O221</f>
        <v>1..1</v>
      </c>
      <c r="AZ221" s="283" t="str">
        <f aca="false">P221</f>
        <v>1..1</v>
      </c>
      <c r="BA221" s="284" t="str">
        <f aca="false">Q221</f>
        <v>/rsm:CrossIndustryInvoice
/rsm:SupplyChainTradeTransaction
/ram:ApplicableHeaderTradeSettlement
/ram:SpecifiedTradeSettlementHeaderMonetarySummation</v>
      </c>
      <c r="BB221" s="285" t="str">
        <f aca="false">R221</f>
        <v>/rsm:CrossIndustryInvoice/rsm:SupplyChainTradeTransaction/ram:ApplicableHeaderTradeSettlement/ram:SpecifiedTradeSettlementHeaderMonetarySummation</v>
      </c>
      <c r="BC221" s="282" t="str">
        <f aca="false">IF(S221="","",S221)</f>
        <v/>
      </c>
      <c r="BD221" s="234" t="str">
        <f aca="false">IF(T221="","",T221)</f>
        <v>G</v>
      </c>
      <c r="BE221" s="282" t="str">
        <f aca="false">IF(U221="","",U221)</f>
        <v>0..1</v>
      </c>
      <c r="BF221" s="282" t="str">
        <f aca="false">IF(V221="","",V221)</f>
        <v/>
      </c>
      <c r="BG221" s="370" t="str">
        <f aca="false">IF(W221="","",W221)</f>
        <v/>
      </c>
      <c r="BH221" s="6"/>
      <c r="BI221" s="234" t="str">
        <f aca="false">Y221</f>
        <v>X</v>
      </c>
      <c r="BJ221" s="234" t="str">
        <f aca="false">Z221</f>
        <v>X</v>
      </c>
      <c r="BK221" s="234" t="str">
        <f aca="false">AA221</f>
        <v>X</v>
      </c>
      <c r="BL221" s="234" t="str">
        <f aca="false">AB221</f>
        <v>X</v>
      </c>
      <c r="BM221" s="234" t="str">
        <f aca="false">AC221</f>
        <v>X</v>
      </c>
      <c r="BN221" s="234" t="str">
        <f aca="false">AD221</f>
        <v>X</v>
      </c>
      <c r="BO221" s="234" t="str">
        <f aca="false">AE221</f>
        <v>X</v>
      </c>
      <c r="BP221" s="6"/>
      <c r="BQ221" s="234" t="str">
        <f aca="false">AG221</f>
        <v>MINIMUM</v>
      </c>
      <c r="BR221" s="234" t="str">
        <f aca="false">AH221</f>
        <v>MINIMUM</v>
      </c>
      <c r="BS221" s="47"/>
      <c r="BT221" s="49" t="s">
        <v>6862</v>
      </c>
    </row>
    <row r="222" s="53" customFormat="true" ht="140.25" hidden="false" customHeight="false" outlineLevel="0" collapsed="false">
      <c r="A222" s="58" t="str">
        <f aca="false">IF(OR(T222="E",T222="A"),"YES","NO")</f>
        <v>YES</v>
      </c>
      <c r="B222" s="58"/>
      <c r="C222" s="58"/>
      <c r="D222" s="277" t="s">
        <v>6235</v>
      </c>
      <c r="E222" s="278" t="s">
        <v>4448</v>
      </c>
      <c r="F222" s="279" t="s">
        <v>4448</v>
      </c>
      <c r="G222" s="99" t="n">
        <f aca="false">LEN(R222)-LEN(SUBSTITUTE(R222,"/",""))-1</f>
        <v>4</v>
      </c>
      <c r="H222" s="99" t="s">
        <v>88</v>
      </c>
      <c r="I222" s="97" t="s">
        <v>4449</v>
      </c>
      <c r="J222" s="97" t="s">
        <v>4450</v>
      </c>
      <c r="K222" s="98"/>
      <c r="L222" s="98"/>
      <c r="M222" s="98" t="s">
        <v>6890</v>
      </c>
      <c r="N222" s="97" t="s">
        <v>856</v>
      </c>
      <c r="O222" s="99" t="s">
        <v>88</v>
      </c>
      <c r="P222" s="100" t="str">
        <f aca="false">O222</f>
        <v>1..1</v>
      </c>
      <c r="Q222" s="54" t="s">
        <v>6781</v>
      </c>
      <c r="R222" s="109" t="s">
        <v>4452</v>
      </c>
      <c r="S222" s="99" t="s">
        <v>858</v>
      </c>
      <c r="T222" s="10" t="str">
        <f aca="false">IF($E222="","",IF(ISERROR(SEARCH("@",$R222)),IF(LEFT($E222,4)="BG-X","EG",IF(LEFT($E222,2)="BG","G",IF(LEFT($E222,4)="BT-X",IF(LEN($E222)-LEN(SUBSTITUTE($E222,"-",))&gt;2,"","E"),IF(LEN($E222)-LEN(SUBSTITUTE($E222,"-",))&gt;1,"","E")))),"A"))</f>
        <v>E</v>
      </c>
      <c r="U222" s="99" t="s">
        <v>112</v>
      </c>
      <c r="V222" s="99" t="s">
        <v>140</v>
      </c>
      <c r="W222" s="315"/>
      <c r="X222" s="38"/>
      <c r="Y222" s="10" t="str">
        <f aca="false">IF(AH222=Y$4,"X","-")</f>
        <v>-</v>
      </c>
      <c r="Z222" s="10" t="str">
        <f aca="false">IF(Y222="X","X",IF($AH222=Z$4,"X","-"))</f>
        <v>X</v>
      </c>
      <c r="AA222" s="10" t="str">
        <f aca="false">IF(Z222="X","X",IF($AH222=AA$4,"X","-"))</f>
        <v>X</v>
      </c>
      <c r="AB222" s="10" t="str">
        <f aca="false">IF(AA222="X","X",IF($AH222=AB$4,"X","-"))</f>
        <v>X</v>
      </c>
      <c r="AC222" s="10" t="str">
        <f aca="false">IF(AB222="X","X",IF($AH222=AC$4,"X","-"))</f>
        <v>X</v>
      </c>
      <c r="AD222" s="10" t="str">
        <f aca="false">IF(AC222="X","X",IF($AH222=AD$4,"X","-"))</f>
        <v>X</v>
      </c>
      <c r="AE222" s="10" t="str">
        <f aca="false">IF(AD222="X","X",IF($AH222=AE$4,"X","-"))</f>
        <v>X</v>
      </c>
      <c r="AF222" s="38"/>
      <c r="AG222" s="10" t="s">
        <v>25</v>
      </c>
      <c r="AH222" s="110" t="s">
        <v>25</v>
      </c>
      <c r="AI222" s="38"/>
      <c r="AJ222" s="13" t="str">
        <f aca="false">IF(ISERROR(FIND("/",R222)),R222,LEFT(R222,FIND(CHAR(1),SUBSTITUTE(R222,"/",CHAR(1),LEN(R222)-LEN(SUBSTITUTE(R222,"/",""))))-1))</f>
        <v>/rsm:CrossIndustryInvoice/rsm:SupplyChainTradeTransaction/ram:ApplicableHeaderTradeSettlement/ram:SpecifiedTradeSettlementHeaderMonetarySummation</v>
      </c>
      <c r="AK222" s="13" t="str">
        <f aca="false">IF(ISERROR(FIND("/",R222)),R222,MID(R222, FIND(CHAR(1),SUBSTITUTE(R222,"/",CHAR(1), LEN(R222)-LEN(SUBSTITUTE(R222,"/","")))), LEN(R222)))</f>
        <v>/ram:LineTotalAmount</v>
      </c>
      <c r="AL222" s="14" t="n">
        <f aca="false">COUNTIFS(R$4:R222,AJ222)</f>
        <v>1</v>
      </c>
      <c r="AM222" s="1"/>
      <c r="AN222" s="277" t="str">
        <f aca="false">D222</f>
        <v>SCT_HTS</v>
      </c>
      <c r="AO222" s="278" t="str">
        <f aca="false">E222</f>
        <v>BT-106</v>
      </c>
      <c r="AP222" s="279" t="str">
        <f aca="false">IF(F222="","",F222)</f>
        <v>BT-106</v>
      </c>
      <c r="AQ222" s="99" t="n">
        <f aca="false">LEN(BB222)-LEN(SUBSTITUTE(BB222,"/",""))-1</f>
        <v>4</v>
      </c>
      <c r="AR222" s="99" t="str">
        <f aca="false">H222</f>
        <v>1..1</v>
      </c>
      <c r="AS222" s="97" t="s">
        <v>4453</v>
      </c>
      <c r="AT222" s="97" t="s">
        <v>4454</v>
      </c>
      <c r="AU222" s="98"/>
      <c r="AV222" s="98"/>
      <c r="AW222" s="98" t="s">
        <v>6891</v>
      </c>
      <c r="AX222" s="97" t="s">
        <v>5229</v>
      </c>
      <c r="AY222" s="99" t="str">
        <f aca="false">O222</f>
        <v>1..1</v>
      </c>
      <c r="AZ222" s="100" t="str">
        <f aca="false">P222</f>
        <v>1..1</v>
      </c>
      <c r="BA222" s="54" t="str">
        <f aca="false">Q222</f>
        <v>/rsm:CrossIndustryInvoice
/rsm:SupplyChainTradeTransaction
/ram:ApplicableHeaderTradeSettlement
/ram:SpecifiedTradeSettlementHeaderMonetarySummation
/ram:LineTotalAmount</v>
      </c>
      <c r="BB222" s="109" t="str">
        <f aca="false">R222</f>
        <v>/rsm:CrossIndustryInvoice/rsm:SupplyChainTradeTransaction/ram:ApplicableHeaderTradeSettlement/ram:SpecifiedTradeSettlementHeaderMonetarySummation/ram:LineTotalAmount</v>
      </c>
      <c r="BC222" s="99" t="str">
        <f aca="false">IF(S222="","",S222)</f>
        <v>A</v>
      </c>
      <c r="BD222" s="10" t="str">
        <f aca="false">IF(T222="","",T222)</f>
        <v>E</v>
      </c>
      <c r="BE222" s="99" t="str">
        <f aca="false">IF(U222="","",U222)</f>
        <v>0..n</v>
      </c>
      <c r="BF222" s="99" t="str">
        <f aca="false">IF(V222="","",V222)</f>
        <v>CAR-2, CAR-3</v>
      </c>
      <c r="BG222" s="315" t="str">
        <f aca="false">IF(W222="","",W222)</f>
        <v/>
      </c>
      <c r="BH222" s="6"/>
      <c r="BI222" s="10" t="str">
        <f aca="false">Y222</f>
        <v>-</v>
      </c>
      <c r="BJ222" s="10" t="str">
        <f aca="false">Z222</f>
        <v>X</v>
      </c>
      <c r="BK222" s="10" t="str">
        <f aca="false">AA222</f>
        <v>X</v>
      </c>
      <c r="BL222" s="10" t="str">
        <f aca="false">AB222</f>
        <v>X</v>
      </c>
      <c r="BM222" s="10" t="str">
        <f aca="false">AC222</f>
        <v>X</v>
      </c>
      <c r="BN222" s="10" t="str">
        <f aca="false">AD222</f>
        <v>X</v>
      </c>
      <c r="BO222" s="10" t="str">
        <f aca="false">AE222</f>
        <v>X</v>
      </c>
      <c r="BP222" s="6"/>
      <c r="BQ222" s="10" t="str">
        <f aca="false">AG222</f>
        <v>BASIC WL</v>
      </c>
      <c r="BR222" s="110" t="str">
        <f aca="false">AH222</f>
        <v>BASIC WL</v>
      </c>
      <c r="BS222" s="47"/>
      <c r="BT222" s="49" t="s">
        <v>6862</v>
      </c>
    </row>
    <row r="223" s="53" customFormat="true" ht="102" hidden="false" customHeight="false" outlineLevel="0" collapsed="false">
      <c r="A223" s="58" t="str">
        <f aca="false">IF(OR(T223="E",T223="A"),"YES","NO")</f>
        <v>YES</v>
      </c>
      <c r="B223" s="58"/>
      <c r="C223" s="58"/>
      <c r="D223" s="277" t="s">
        <v>6235</v>
      </c>
      <c r="E223" s="278" t="s">
        <v>4456</v>
      </c>
      <c r="F223" s="279" t="s">
        <v>4456</v>
      </c>
      <c r="G223" s="99" t="n">
        <f aca="false">LEN(R223)-LEN(SUBSTITUTE(R223,"/",""))-1</f>
        <v>4</v>
      </c>
      <c r="H223" s="99" t="s">
        <v>95</v>
      </c>
      <c r="I223" s="97" t="s">
        <v>4457</v>
      </c>
      <c r="J223" s="97" t="s">
        <v>4458</v>
      </c>
      <c r="K223" s="98" t="s">
        <v>4459</v>
      </c>
      <c r="L223" s="98"/>
      <c r="M223" s="98" t="s">
        <v>6892</v>
      </c>
      <c r="N223" s="97" t="s">
        <v>856</v>
      </c>
      <c r="O223" s="99" t="s">
        <v>95</v>
      </c>
      <c r="P223" s="100" t="str">
        <f aca="false">O223</f>
        <v>0..1</v>
      </c>
      <c r="Q223" s="54" t="s">
        <v>6784</v>
      </c>
      <c r="R223" s="109" t="s">
        <v>4461</v>
      </c>
      <c r="S223" s="99" t="s">
        <v>858</v>
      </c>
      <c r="T223" s="10" t="str">
        <f aca="false">IF($E223="","",IF(ISERROR(SEARCH("@",$R223)),IF(LEFT($E223,4)="BG-X","EG",IF(LEFT($E223,2)="BG","G",IF(LEFT($E223,4)="BT-X",IF(LEN($E223)-LEN(SUBSTITUTE($E223,"-",))&gt;2,"","E"),IF(LEN($E223)-LEN(SUBSTITUTE($E223,"-",))&gt;1,"","E")))),"A"))</f>
        <v>E</v>
      </c>
      <c r="U223" s="99" t="s">
        <v>112</v>
      </c>
      <c r="V223" s="99" t="s">
        <v>122</v>
      </c>
      <c r="W223" s="315"/>
      <c r="X223" s="38"/>
      <c r="Y223" s="10" t="str">
        <f aca="false">IF(AH223=Y$4,"X","-")</f>
        <v>-</v>
      </c>
      <c r="Z223" s="10" t="str">
        <f aca="false">IF(Y223="X","X",IF($AH223=Z$4,"X","-"))</f>
        <v>X</v>
      </c>
      <c r="AA223" s="10" t="str">
        <f aca="false">IF(Z223="X","X",IF($AH223=AA$4,"X","-"))</f>
        <v>X</v>
      </c>
      <c r="AB223" s="10" t="str">
        <f aca="false">IF(AA223="X","X",IF($AH223=AB$4,"X","-"))</f>
        <v>X</v>
      </c>
      <c r="AC223" s="10" t="str">
        <f aca="false">IF(AB223="X","X",IF($AH223=AC$4,"X","-"))</f>
        <v>X</v>
      </c>
      <c r="AD223" s="10" t="str">
        <f aca="false">IF(AC223="X","X",IF($AH223=AD$4,"X","-"))</f>
        <v>X</v>
      </c>
      <c r="AE223" s="10" t="str">
        <f aca="false">IF(AD223="X","X",IF($AH223=AE$4,"X","-"))</f>
        <v>X</v>
      </c>
      <c r="AF223" s="38"/>
      <c r="AG223" s="10" t="s">
        <v>25</v>
      </c>
      <c r="AH223" s="110" t="s">
        <v>25</v>
      </c>
      <c r="AI223" s="38"/>
      <c r="AJ223" s="13" t="str">
        <f aca="false">IF(ISERROR(FIND("/",R223)),R223,LEFT(R223,FIND(CHAR(1),SUBSTITUTE(R223,"/",CHAR(1),LEN(R223)-LEN(SUBSTITUTE(R223,"/",""))))-1))</f>
        <v>/rsm:CrossIndustryInvoice/rsm:SupplyChainTradeTransaction/ram:ApplicableHeaderTradeSettlement/ram:SpecifiedTradeSettlementHeaderMonetarySummation</v>
      </c>
      <c r="AK223" s="13" t="str">
        <f aca="false">IF(ISERROR(FIND("/",R223)),R223,MID(R223, FIND(CHAR(1),SUBSTITUTE(R223,"/",CHAR(1), LEN(R223)-LEN(SUBSTITUTE(R223,"/","")))), LEN(R223)))</f>
        <v>/ram:ChargeTotalAmount</v>
      </c>
      <c r="AL223" s="14" t="n">
        <f aca="false">COUNTIFS(R$4:R223,AJ223)</f>
        <v>1</v>
      </c>
      <c r="AM223" s="1"/>
      <c r="AN223" s="277" t="str">
        <f aca="false">D223</f>
        <v>SCT_HTS</v>
      </c>
      <c r="AO223" s="278" t="str">
        <f aca="false">E223</f>
        <v>BT-108</v>
      </c>
      <c r="AP223" s="279" t="str">
        <f aca="false">IF(F223="","",F223)</f>
        <v>BT-108</v>
      </c>
      <c r="AQ223" s="99" t="n">
        <f aca="false">LEN(BB223)-LEN(SUBSTITUTE(BB223,"/",""))-1</f>
        <v>4</v>
      </c>
      <c r="AR223" s="99" t="str">
        <f aca="false">H223</f>
        <v>0..1</v>
      </c>
      <c r="AS223" s="97" t="s">
        <v>4462</v>
      </c>
      <c r="AT223" s="97" t="s">
        <v>4463</v>
      </c>
      <c r="AU223" s="98" t="s">
        <v>4464</v>
      </c>
      <c r="AV223" s="98"/>
      <c r="AW223" s="98" t="s">
        <v>6893</v>
      </c>
      <c r="AX223" s="97" t="s">
        <v>5229</v>
      </c>
      <c r="AY223" s="99" t="str">
        <f aca="false">O223</f>
        <v>0..1</v>
      </c>
      <c r="AZ223" s="100" t="str">
        <f aca="false">P223</f>
        <v>0..1</v>
      </c>
      <c r="BA223" s="54" t="str">
        <f aca="false">Q223</f>
        <v>/rsm:CrossIndustryInvoice
/rsm:SupplyChainTradeTransaction
/ram:ApplicableHeaderTradeSettlement
/ram:SpecifiedTradeSettlementHeaderMonetarySummation
/ram:ChargeTotalAmount</v>
      </c>
      <c r="BB223" s="109" t="str">
        <f aca="false">R223</f>
        <v>/rsm:CrossIndustryInvoice/rsm:SupplyChainTradeTransaction/ram:ApplicableHeaderTradeSettlement/ram:SpecifiedTradeSettlementHeaderMonetarySummation/ram:ChargeTotalAmount</v>
      </c>
      <c r="BC223" s="99" t="str">
        <f aca="false">IF(S223="","",S223)</f>
        <v>A</v>
      </c>
      <c r="BD223" s="10" t="str">
        <f aca="false">IF(T223="","",T223)</f>
        <v>E</v>
      </c>
      <c r="BE223" s="99" t="str">
        <f aca="false">IF(U223="","",U223)</f>
        <v>0..n</v>
      </c>
      <c r="BF223" s="99" t="str">
        <f aca="false">IF(V223="","",V223)</f>
        <v>CAR-3</v>
      </c>
      <c r="BG223" s="315" t="str">
        <f aca="false">IF(W223="","",W223)</f>
        <v/>
      </c>
      <c r="BH223" s="6"/>
      <c r="BI223" s="10" t="str">
        <f aca="false">Y223</f>
        <v>-</v>
      </c>
      <c r="BJ223" s="10" t="str">
        <f aca="false">Z223</f>
        <v>X</v>
      </c>
      <c r="BK223" s="10" t="str">
        <f aca="false">AA223</f>
        <v>X</v>
      </c>
      <c r="BL223" s="10" t="str">
        <f aca="false">AB223</f>
        <v>X</v>
      </c>
      <c r="BM223" s="10" t="str">
        <f aca="false">AC223</f>
        <v>X</v>
      </c>
      <c r="BN223" s="10" t="str">
        <f aca="false">AD223</f>
        <v>X</v>
      </c>
      <c r="BO223" s="10" t="str">
        <f aca="false">AE223</f>
        <v>X</v>
      </c>
      <c r="BP223" s="6"/>
      <c r="BQ223" s="10" t="str">
        <f aca="false">AG223</f>
        <v>BASIC WL</v>
      </c>
      <c r="BR223" s="110" t="str">
        <f aca="false">AH223</f>
        <v>BASIC WL</v>
      </c>
      <c r="BS223" s="47"/>
      <c r="BT223" s="49" t="s">
        <v>6862</v>
      </c>
    </row>
    <row r="224" s="53" customFormat="true" ht="102" hidden="false" customHeight="false" outlineLevel="0" collapsed="false">
      <c r="A224" s="58" t="str">
        <f aca="false">IF(OR(T224="E",T224="A"),"YES","NO")</f>
        <v>YES</v>
      </c>
      <c r="B224" s="58"/>
      <c r="C224" s="58"/>
      <c r="D224" s="277" t="s">
        <v>6235</v>
      </c>
      <c r="E224" s="278" t="s">
        <v>4466</v>
      </c>
      <c r="F224" s="279" t="s">
        <v>4466</v>
      </c>
      <c r="G224" s="99" t="n">
        <f aca="false">LEN(R224)-LEN(SUBSTITUTE(R224,"/",""))-1</f>
        <v>4</v>
      </c>
      <c r="H224" s="99" t="s">
        <v>95</v>
      </c>
      <c r="I224" s="97" t="s">
        <v>4467</v>
      </c>
      <c r="J224" s="97" t="s">
        <v>4468</v>
      </c>
      <c r="K224" s="98" t="s">
        <v>4469</v>
      </c>
      <c r="L224" s="98"/>
      <c r="M224" s="98" t="s">
        <v>6894</v>
      </c>
      <c r="N224" s="97" t="s">
        <v>856</v>
      </c>
      <c r="O224" s="99" t="s">
        <v>95</v>
      </c>
      <c r="P224" s="100" t="str">
        <f aca="false">O224</f>
        <v>0..1</v>
      </c>
      <c r="Q224" s="54" t="s">
        <v>6787</v>
      </c>
      <c r="R224" s="109" t="s">
        <v>4471</v>
      </c>
      <c r="S224" s="99" t="s">
        <v>858</v>
      </c>
      <c r="T224" s="10" t="str">
        <f aca="false">IF($E224="","",IF(ISERROR(SEARCH("@",$R224)),IF(LEFT($E224,4)="BG-X","EG",IF(LEFT($E224,2)="BG","G",IF(LEFT($E224,4)="BT-X",IF(LEN($E224)-LEN(SUBSTITUTE($E224,"-",))&gt;2,"","E"),IF(LEN($E224)-LEN(SUBSTITUTE($E224,"-",))&gt;1,"","E")))),"A"))</f>
        <v>E</v>
      </c>
      <c r="U224" s="99" t="s">
        <v>112</v>
      </c>
      <c r="V224" s="99" t="s">
        <v>122</v>
      </c>
      <c r="W224" s="315"/>
      <c r="X224" s="38"/>
      <c r="Y224" s="10" t="str">
        <f aca="false">IF(AH224=Y$4,"X","-")</f>
        <v>-</v>
      </c>
      <c r="Z224" s="10" t="str">
        <f aca="false">IF(Y224="X","X",IF($AH224=Z$4,"X","-"))</f>
        <v>X</v>
      </c>
      <c r="AA224" s="10" t="str">
        <f aca="false">IF(Z224="X","X",IF($AH224=AA$4,"X","-"))</f>
        <v>X</v>
      </c>
      <c r="AB224" s="10" t="str">
        <f aca="false">IF(AA224="X","X",IF($AH224=AB$4,"X","-"))</f>
        <v>X</v>
      </c>
      <c r="AC224" s="10" t="str">
        <f aca="false">IF(AB224="X","X",IF($AH224=AC$4,"X","-"))</f>
        <v>X</v>
      </c>
      <c r="AD224" s="10" t="str">
        <f aca="false">IF(AC224="X","X",IF($AH224=AD$4,"X","-"))</f>
        <v>X</v>
      </c>
      <c r="AE224" s="10" t="str">
        <f aca="false">IF(AD224="X","X",IF($AH224=AE$4,"X","-"))</f>
        <v>X</v>
      </c>
      <c r="AF224" s="38"/>
      <c r="AG224" s="10" t="s">
        <v>25</v>
      </c>
      <c r="AH224" s="110" t="s">
        <v>25</v>
      </c>
      <c r="AI224" s="38"/>
      <c r="AJ224" s="13" t="str">
        <f aca="false">IF(ISERROR(FIND("/",R224)),R224,LEFT(R224,FIND(CHAR(1),SUBSTITUTE(R224,"/",CHAR(1),LEN(R224)-LEN(SUBSTITUTE(R224,"/",""))))-1))</f>
        <v>/rsm:CrossIndustryInvoice/rsm:SupplyChainTradeTransaction/ram:ApplicableHeaderTradeSettlement/ram:SpecifiedTradeSettlementHeaderMonetarySummation</v>
      </c>
      <c r="AK224" s="13" t="str">
        <f aca="false">IF(ISERROR(FIND("/",R224)),R224,MID(R224, FIND(CHAR(1),SUBSTITUTE(R224,"/",CHAR(1), LEN(R224)-LEN(SUBSTITUTE(R224,"/","")))), LEN(R224)))</f>
        <v>/ram:AllowanceTotalAmount</v>
      </c>
      <c r="AL224" s="14" t="n">
        <f aca="false">COUNTIFS(R$4:R224,AJ224)</f>
        <v>1</v>
      </c>
      <c r="AM224" s="1"/>
      <c r="AN224" s="277" t="str">
        <f aca="false">D224</f>
        <v>SCT_HTS</v>
      </c>
      <c r="AO224" s="278" t="str">
        <f aca="false">E224</f>
        <v>BT-107</v>
      </c>
      <c r="AP224" s="279" t="str">
        <f aca="false">IF(F224="","",F224)</f>
        <v>BT-107</v>
      </c>
      <c r="AQ224" s="99" t="n">
        <f aca="false">LEN(BB224)-LEN(SUBSTITUTE(BB224,"/",""))-1</f>
        <v>4</v>
      </c>
      <c r="AR224" s="99" t="str">
        <f aca="false">H224</f>
        <v>0..1</v>
      </c>
      <c r="AS224" s="97" t="s">
        <v>4472</v>
      </c>
      <c r="AT224" s="97" t="s">
        <v>4473</v>
      </c>
      <c r="AU224" s="98" t="s">
        <v>4474</v>
      </c>
      <c r="AV224" s="98"/>
      <c r="AW224" s="98" t="s">
        <v>6895</v>
      </c>
      <c r="AX224" s="97" t="s">
        <v>5229</v>
      </c>
      <c r="AY224" s="99" t="str">
        <f aca="false">O224</f>
        <v>0..1</v>
      </c>
      <c r="AZ224" s="100" t="str">
        <f aca="false">P224</f>
        <v>0..1</v>
      </c>
      <c r="BA224" s="54" t="str">
        <f aca="false">Q224</f>
        <v>/rsm:CrossIndustryInvoice
/rsm:SupplyChainTradeTransaction
/ram:ApplicableHeaderTradeSettlement
/ram:SpecifiedTradeSettlementHeaderMonetarySummation
/ram:AllowanceTotalAmount</v>
      </c>
      <c r="BB224" s="109" t="str">
        <f aca="false">R224</f>
        <v>/rsm:CrossIndustryInvoice/rsm:SupplyChainTradeTransaction/ram:ApplicableHeaderTradeSettlement/ram:SpecifiedTradeSettlementHeaderMonetarySummation/ram:AllowanceTotalAmount</v>
      </c>
      <c r="BC224" s="99" t="str">
        <f aca="false">IF(S224="","",S224)</f>
        <v>A</v>
      </c>
      <c r="BD224" s="10" t="str">
        <f aca="false">IF(T224="","",T224)</f>
        <v>E</v>
      </c>
      <c r="BE224" s="99" t="str">
        <f aca="false">IF(U224="","",U224)</f>
        <v>0..n</v>
      </c>
      <c r="BF224" s="99" t="str">
        <f aca="false">IF(V224="","",V224)</f>
        <v>CAR-3</v>
      </c>
      <c r="BG224" s="315" t="str">
        <f aca="false">IF(W224="","",W224)</f>
        <v/>
      </c>
      <c r="BH224" s="6"/>
      <c r="BI224" s="10" t="str">
        <f aca="false">Y224</f>
        <v>-</v>
      </c>
      <c r="BJ224" s="10" t="str">
        <f aca="false">Z224</f>
        <v>X</v>
      </c>
      <c r="BK224" s="10" t="str">
        <f aca="false">AA224</f>
        <v>X</v>
      </c>
      <c r="BL224" s="10" t="str">
        <f aca="false">AB224</f>
        <v>X</v>
      </c>
      <c r="BM224" s="10" t="str">
        <f aca="false">AC224</f>
        <v>X</v>
      </c>
      <c r="BN224" s="10" t="str">
        <f aca="false">AD224</f>
        <v>X</v>
      </c>
      <c r="BO224" s="10" t="str">
        <f aca="false">AE224</f>
        <v>X</v>
      </c>
      <c r="BP224" s="6"/>
      <c r="BQ224" s="10" t="str">
        <f aca="false">AG224</f>
        <v>BASIC WL</v>
      </c>
      <c r="BR224" s="110" t="str">
        <f aca="false">AH224</f>
        <v>BASIC WL</v>
      </c>
      <c r="BS224" s="47"/>
      <c r="BT224" s="49" t="s">
        <v>6862</v>
      </c>
    </row>
    <row r="225" s="53" customFormat="true" ht="102" hidden="false" customHeight="false" outlineLevel="0" collapsed="false">
      <c r="A225" s="58" t="str">
        <f aca="false">IF(OR(T225="E",T225="A"),"YES","NO")</f>
        <v>YES</v>
      </c>
      <c r="B225" s="77" t="s">
        <v>6896</v>
      </c>
      <c r="C225" s="30" t="s">
        <v>6897</v>
      </c>
      <c r="D225" s="277" t="s">
        <v>6235</v>
      </c>
      <c r="E225" s="278" t="s">
        <v>4476</v>
      </c>
      <c r="F225" s="279" t="s">
        <v>4476</v>
      </c>
      <c r="G225" s="99" t="n">
        <f aca="false">LEN(R225)-LEN(SUBSTITUTE(R225,"/",""))-1</f>
        <v>4</v>
      </c>
      <c r="H225" s="99" t="s">
        <v>88</v>
      </c>
      <c r="I225" s="97" t="s">
        <v>4477</v>
      </c>
      <c r="J225" s="97" t="s">
        <v>4478</v>
      </c>
      <c r="K225" s="98" t="s">
        <v>4479</v>
      </c>
      <c r="L225" s="98"/>
      <c r="M225" s="98" t="s">
        <v>6789</v>
      </c>
      <c r="N225" s="97" t="s">
        <v>856</v>
      </c>
      <c r="O225" s="99" t="s">
        <v>88</v>
      </c>
      <c r="P225" s="100" t="str">
        <f aca="false">O225</f>
        <v>1..1</v>
      </c>
      <c r="Q225" s="54" t="s">
        <v>6791</v>
      </c>
      <c r="R225" s="109" t="s">
        <v>4481</v>
      </c>
      <c r="S225" s="99" t="s">
        <v>858</v>
      </c>
      <c r="T225" s="10" t="str">
        <f aca="false">IF($E225="","",IF(ISERROR(SEARCH("@",$R225)),IF(LEFT($E225,4)="BG-X","EG",IF(LEFT($E225,2)="BG","G",IF(LEFT($E225,4)="BT-X",IF(LEN($E225)-LEN(SUBSTITUTE($E225,"-",))&gt;2,"","E"),IF(LEN($E225)-LEN(SUBSTITUTE($E225,"-",))&gt;1,"","E")))),"A"))</f>
        <v>E</v>
      </c>
      <c r="U225" s="99" t="s">
        <v>112</v>
      </c>
      <c r="V225" s="99" t="s">
        <v>140</v>
      </c>
      <c r="W225" s="315"/>
      <c r="X225" s="38"/>
      <c r="Y225" s="10" t="str">
        <f aca="false">IF(AH225=Y$4,"X","-")</f>
        <v>X</v>
      </c>
      <c r="Z225" s="10" t="str">
        <f aca="false">IF(Y225="X","X",IF($AH225=Z$4,"X","-"))</f>
        <v>X</v>
      </c>
      <c r="AA225" s="10" t="str">
        <f aca="false">IF(Z225="X","X",IF($AH225=AA$4,"X","-"))</f>
        <v>X</v>
      </c>
      <c r="AB225" s="10" t="str">
        <f aca="false">IF(AA225="X","X",IF($AH225=AB$4,"X","-"))</f>
        <v>X</v>
      </c>
      <c r="AC225" s="10" t="str">
        <f aca="false">IF(AB225="X","X",IF($AH225=AC$4,"X","-"))</f>
        <v>X</v>
      </c>
      <c r="AD225" s="10" t="str">
        <f aca="false">IF(AC225="X","X",IF($AH225=AD$4,"X","-"))</f>
        <v>X</v>
      </c>
      <c r="AE225" s="10" t="str">
        <f aca="false">IF(AD225="X","X",IF($AH225=AE$4,"X","-"))</f>
        <v>X</v>
      </c>
      <c r="AF225" s="38"/>
      <c r="AG225" s="10" t="s">
        <v>24</v>
      </c>
      <c r="AH225" s="110" t="s">
        <v>24</v>
      </c>
      <c r="AI225" s="38"/>
      <c r="AJ225" s="13" t="str">
        <f aca="false">IF(ISERROR(FIND("/",R225)),R225,LEFT(R225,FIND(CHAR(1),SUBSTITUTE(R225,"/",CHAR(1),LEN(R225)-LEN(SUBSTITUTE(R225,"/",""))))-1))</f>
        <v>/rsm:CrossIndustryInvoice/rsm:SupplyChainTradeTransaction/ram:ApplicableHeaderTradeSettlement/ram:SpecifiedTradeSettlementHeaderMonetarySummation</v>
      </c>
      <c r="AK225" s="13" t="str">
        <f aca="false">IF(ISERROR(FIND("/",R225)),R225,MID(R225, FIND(CHAR(1),SUBSTITUTE(R225,"/",CHAR(1), LEN(R225)-LEN(SUBSTITUTE(R225,"/","")))), LEN(R225)))</f>
        <v>/ram:TaxBasisTotalAmount</v>
      </c>
      <c r="AL225" s="14" t="n">
        <f aca="false">COUNTIFS(R$4:R225,AJ225)</f>
        <v>1</v>
      </c>
      <c r="AM225" s="1"/>
      <c r="AN225" s="277" t="str">
        <f aca="false">D225</f>
        <v>SCT_HTS</v>
      </c>
      <c r="AO225" s="278" t="str">
        <f aca="false">E225</f>
        <v>BT-109</v>
      </c>
      <c r="AP225" s="279" t="str">
        <f aca="false">IF(F225="","",F225)</f>
        <v>BT-109</v>
      </c>
      <c r="AQ225" s="99" t="n">
        <f aca="false">LEN(BB225)-LEN(SUBSTITUTE(BB225,"/",""))-1</f>
        <v>4</v>
      </c>
      <c r="AR225" s="99" t="str">
        <f aca="false">H225</f>
        <v>1..1</v>
      </c>
      <c r="AS225" s="97" t="s">
        <v>4482</v>
      </c>
      <c r="AT225" s="97" t="s">
        <v>4483</v>
      </c>
      <c r="AU225" s="98" t="s">
        <v>4484</v>
      </c>
      <c r="AV225" s="98"/>
      <c r="AW225" s="98" t="s">
        <v>6792</v>
      </c>
      <c r="AX225" s="97" t="s">
        <v>5229</v>
      </c>
      <c r="AY225" s="99" t="str">
        <f aca="false">O225</f>
        <v>1..1</v>
      </c>
      <c r="AZ225" s="100" t="str">
        <f aca="false">P225</f>
        <v>1..1</v>
      </c>
      <c r="BA225" s="54" t="str">
        <f aca="false">Q225</f>
        <v>/rsm:CrossIndustryInvoice
/rsm:SupplyChainTradeTransaction
/ram:ApplicableHeaderTradeSettlement
/ram:SpecifiedTradeSettlementHeaderMonetarySummation
/ram:TaxBasisTotalAmount</v>
      </c>
      <c r="BB225" s="109" t="str">
        <f aca="false">R225</f>
        <v>/rsm:CrossIndustryInvoice/rsm:SupplyChainTradeTransaction/ram:ApplicableHeaderTradeSettlement/ram:SpecifiedTradeSettlementHeaderMonetarySummation/ram:TaxBasisTotalAmount</v>
      </c>
      <c r="BC225" s="99" t="str">
        <f aca="false">IF(S225="","",S225)</f>
        <v>A</v>
      </c>
      <c r="BD225" s="10" t="str">
        <f aca="false">IF(T225="","",T225)</f>
        <v>E</v>
      </c>
      <c r="BE225" s="99" t="str">
        <f aca="false">IF(U225="","",U225)</f>
        <v>0..n</v>
      </c>
      <c r="BF225" s="99" t="str">
        <f aca="false">IF(V225="","",V225)</f>
        <v>CAR-2, CAR-3</v>
      </c>
      <c r="BG225" s="315" t="str">
        <f aca="false">IF(W225="","",W225)</f>
        <v/>
      </c>
      <c r="BH225" s="6"/>
      <c r="BI225" s="10" t="str">
        <f aca="false">Y225</f>
        <v>X</v>
      </c>
      <c r="BJ225" s="10" t="str">
        <f aca="false">Z225</f>
        <v>X</v>
      </c>
      <c r="BK225" s="10" t="str">
        <f aca="false">AA225</f>
        <v>X</v>
      </c>
      <c r="BL225" s="10" t="str">
        <f aca="false">AB225</f>
        <v>X</v>
      </c>
      <c r="BM225" s="10" t="str">
        <f aca="false">AC225</f>
        <v>X</v>
      </c>
      <c r="BN225" s="10" t="str">
        <f aca="false">AD225</f>
        <v>X</v>
      </c>
      <c r="BO225" s="10" t="str">
        <f aca="false">AE225</f>
        <v>X</v>
      </c>
      <c r="BP225" s="6"/>
      <c r="BQ225" s="10" t="str">
        <f aca="false">AG225</f>
        <v>MINIMUM</v>
      </c>
      <c r="BR225" s="110" t="str">
        <f aca="false">AH225</f>
        <v>MINIMUM</v>
      </c>
      <c r="BS225" s="47"/>
      <c r="BT225" s="49" t="s">
        <v>6862</v>
      </c>
    </row>
    <row r="226" s="53" customFormat="true" ht="114" hidden="false" customHeight="false" outlineLevel="0" collapsed="false">
      <c r="A226" s="58" t="str">
        <f aca="false">IF(OR(T226="E",T226="A"),"YES","NO")</f>
        <v>YES</v>
      </c>
      <c r="B226" s="58"/>
      <c r="C226" s="58"/>
      <c r="D226" s="277" t="s">
        <v>6235</v>
      </c>
      <c r="E226" s="278" t="s">
        <v>4486</v>
      </c>
      <c r="F226" s="279" t="s">
        <v>4486</v>
      </c>
      <c r="G226" s="99" t="n">
        <f aca="false">LEN(R226)-LEN(SUBSTITUTE(R226,"/",""))-1</f>
        <v>4</v>
      </c>
      <c r="H226" s="99" t="s">
        <v>95</v>
      </c>
      <c r="I226" s="316" t="s">
        <v>4487</v>
      </c>
      <c r="J226" s="97" t="s">
        <v>4488</v>
      </c>
      <c r="K226" s="98" t="s">
        <v>4489</v>
      </c>
      <c r="L226" s="98"/>
      <c r="M226" s="98" t="s">
        <v>6796</v>
      </c>
      <c r="N226" s="97" t="s">
        <v>856</v>
      </c>
      <c r="O226" s="99" t="s">
        <v>5397</v>
      </c>
      <c r="P226" s="100" t="str">
        <f aca="false">O226</f>
        <v>0..2</v>
      </c>
      <c r="Q226" s="54" t="s">
        <v>6797</v>
      </c>
      <c r="R226" s="109" t="s">
        <v>6798</v>
      </c>
      <c r="S226" s="99" t="s">
        <v>858</v>
      </c>
      <c r="T226" s="10" t="str">
        <f aca="false">IF($E226="","",IF(ISERROR(SEARCH("@",$R226)),IF(LEFT($E226,4)="BG-X","EG",IF(LEFT($E226,2)="BG","G",IF(LEFT($E226,4)="BT-X",IF(LEN($E226)-LEN(SUBSTITUTE($E226,"-",))&gt;2,"","E"),IF(LEN($E226)-LEN(SUBSTITUTE($E226,"-",))&gt;1,"","E")))),"A"))</f>
        <v>E</v>
      </c>
      <c r="U226" s="99" t="s">
        <v>112</v>
      </c>
      <c r="V226" s="99" t="s">
        <v>4491</v>
      </c>
      <c r="W226" s="315" t="s">
        <v>4492</v>
      </c>
      <c r="X226" s="38"/>
      <c r="Y226" s="10" t="str">
        <f aca="false">IF(AH226=Y$4,"X","-")</f>
        <v>X</v>
      </c>
      <c r="Z226" s="10" t="str">
        <f aca="false">IF(Y226="X","X",IF($AH226=Z$4,"X","-"))</f>
        <v>X</v>
      </c>
      <c r="AA226" s="10" t="str">
        <f aca="false">IF(Z226="X","X",IF($AH226=AA$4,"X","-"))</f>
        <v>X</v>
      </c>
      <c r="AB226" s="10" t="str">
        <f aca="false">IF(AA226="X","X",IF($AH226=AB$4,"X","-"))</f>
        <v>X</v>
      </c>
      <c r="AC226" s="10" t="str">
        <f aca="false">IF(AB226="X","X",IF($AH226=AC$4,"X","-"))</f>
        <v>X</v>
      </c>
      <c r="AD226" s="10" t="str">
        <f aca="false">IF(AC226="X","X",IF($AH226=AD$4,"X","-"))</f>
        <v>X</v>
      </c>
      <c r="AE226" s="10" t="str">
        <f aca="false">IF(AD226="X","X",IF($AH226=AE$4,"X","-"))</f>
        <v>X</v>
      </c>
      <c r="AF226" s="38"/>
      <c r="AG226" s="10" t="s">
        <v>24</v>
      </c>
      <c r="AH226" s="110" t="s">
        <v>24</v>
      </c>
      <c r="AI226" s="38"/>
      <c r="AJ226" s="13" t="str">
        <f aca="false">IF(ISERROR(FIND("/",R226)),R226,LEFT(R226,FIND(CHAR(1),SUBSTITUTE(R226,"/",CHAR(1),LEN(R226)-LEN(SUBSTITUTE(R226,"/",""))))-1))</f>
        <v>/rsm:CrossIndustryInvoice/rsm:SupplyChainTradeTransaction/ram:ApplicableHeaderTradeSettlement/ram:SpecifiedTradeSettlementHeaderMonetarySummation</v>
      </c>
      <c r="AK226" s="13" t="str">
        <f aca="false">IF(ISERROR(FIND("/",R226)),R226,MID(R226, FIND(CHAR(1),SUBSTITUTE(R226,"/",CHAR(1), LEN(R226)-LEN(SUBSTITUTE(R226,"/","")))), LEN(R226)))</f>
        <v>/ram:TaxTotalAmount</v>
      </c>
      <c r="AL226" s="14" t="n">
        <f aca="false">COUNTIFS(R$4:R226,AJ226)</f>
        <v>1</v>
      </c>
      <c r="AM226" s="1"/>
      <c r="AN226" s="277" t="str">
        <f aca="false">D226</f>
        <v>SCT_HTS</v>
      </c>
      <c r="AO226" s="278" t="str">
        <f aca="false">E226</f>
        <v>BT-110</v>
      </c>
      <c r="AP226" s="279" t="str">
        <f aca="false">IF(F226="","",F226)</f>
        <v>BT-110</v>
      </c>
      <c r="AQ226" s="99" t="n">
        <f aca="false">LEN(BB226)-LEN(SUBSTITUTE(BB226,"/",""))-1</f>
        <v>4</v>
      </c>
      <c r="AR226" s="99" t="str">
        <f aca="false">H226</f>
        <v>0..1</v>
      </c>
      <c r="AS226" s="316" t="s">
        <v>6799</v>
      </c>
      <c r="AT226" s="97" t="s">
        <v>4494</v>
      </c>
      <c r="AU226" s="98" t="s">
        <v>4495</v>
      </c>
      <c r="AV226" s="98"/>
      <c r="AW226" s="98" t="s">
        <v>6800</v>
      </c>
      <c r="AX226" s="97" t="s">
        <v>5229</v>
      </c>
      <c r="AY226" s="99" t="str">
        <f aca="false">O226</f>
        <v>0..2</v>
      </c>
      <c r="AZ226" s="100" t="str">
        <f aca="false">P226</f>
        <v>0..2</v>
      </c>
      <c r="BA226" s="54" t="str">
        <f aca="false">Q226</f>
        <v>/rsm:CrossIndustryInvoice
/rsm:SupplyChainTradeTransaction
/ram:ApplicableHeaderTradeSettlement
/ram:SpecifiedTradeSettlementHeaderMonetarySummation
/ram:TaxTotalAmount</v>
      </c>
      <c r="BB226" s="109" t="str">
        <f aca="false">R226</f>
        <v>/rsm:CrossIndustryInvoice/rsm:SupplyChainTradeTransaction/ram:ApplicableHeaderTradeSettlement/ram:SpecifiedTradeSettlementHeaderMonetarySummation/ram:TaxTotalAmount</v>
      </c>
      <c r="BC226" s="99" t="str">
        <f aca="false">IF(S226="","",S226)</f>
        <v>A</v>
      </c>
      <c r="BD226" s="10" t="str">
        <f aca="false">IF(T226="","",T226)</f>
        <v>E</v>
      </c>
      <c r="BE226" s="99" t="str">
        <f aca="false">IF(U226="","",U226)</f>
        <v>0..n</v>
      </c>
      <c r="BF226" s="99" t="str">
        <f aca="false">IF(V226="","",V226)</f>
        <v>STR-4, CAR-3</v>
      </c>
      <c r="BG226" s="315" t="str">
        <f aca="false">IF(W226="","",W226)</f>
        <v>@currencyID is mandatory to differentiate between VAT amount and VAT amount in accounting currency.</v>
      </c>
      <c r="BH226" s="6"/>
      <c r="BI226" s="10" t="str">
        <f aca="false">Y226</f>
        <v>X</v>
      </c>
      <c r="BJ226" s="10" t="str">
        <f aca="false">Z226</f>
        <v>X</v>
      </c>
      <c r="BK226" s="10" t="str">
        <f aca="false">AA226</f>
        <v>X</v>
      </c>
      <c r="BL226" s="10" t="str">
        <f aca="false">AB226</f>
        <v>X</v>
      </c>
      <c r="BM226" s="10" t="str">
        <f aca="false">AC226</f>
        <v>X</v>
      </c>
      <c r="BN226" s="10" t="str">
        <f aca="false">AD226</f>
        <v>X</v>
      </c>
      <c r="BO226" s="10" t="str">
        <f aca="false">AE226</f>
        <v>X</v>
      </c>
      <c r="BP226" s="6"/>
      <c r="BQ226" s="10" t="str">
        <f aca="false">AG226</f>
        <v>MINIMUM</v>
      </c>
      <c r="BR226" s="110" t="str">
        <f aca="false">AH226</f>
        <v>MINIMUM</v>
      </c>
      <c r="BS226" s="47"/>
      <c r="BT226" s="49" t="s">
        <v>6862</v>
      </c>
    </row>
    <row r="227" s="53" customFormat="true" ht="114" hidden="false" customHeight="false" outlineLevel="0" collapsed="false">
      <c r="A227" s="58" t="str">
        <f aca="false">IF(OR(T227="E",T227="A"),"YES","NO")</f>
        <v>YES</v>
      </c>
      <c r="B227" s="58"/>
      <c r="C227" s="58"/>
      <c r="D227" s="277" t="s">
        <v>6235</v>
      </c>
      <c r="E227" s="278" t="s">
        <v>4496</v>
      </c>
      <c r="F227" s="279" t="s">
        <v>6898</v>
      </c>
      <c r="G227" s="99" t="n">
        <f aca="false">LEN(R227)-LEN(SUBSTITUTE(R227,"/",""))-1</f>
        <v>5</v>
      </c>
      <c r="H227" s="99" t="s">
        <v>88</v>
      </c>
      <c r="I227" s="139" t="s">
        <v>6801</v>
      </c>
      <c r="J227" s="97"/>
      <c r="K227" s="98"/>
      <c r="L227" s="98"/>
      <c r="M227" s="98" t="s">
        <v>4492</v>
      </c>
      <c r="N227" s="97" t="s">
        <v>174</v>
      </c>
      <c r="O227" s="99" t="s">
        <v>88</v>
      </c>
      <c r="P227" s="100" t="str">
        <f aca="false">O227</f>
        <v>1..1</v>
      </c>
      <c r="Q227" s="54" t="s">
        <v>6802</v>
      </c>
      <c r="R227" s="109" t="s">
        <v>6803</v>
      </c>
      <c r="S227" s="99" t="s">
        <v>176</v>
      </c>
      <c r="T227" s="10" t="str">
        <f aca="false">IF($E227="","",IF(ISERROR(SEARCH("@",$R227)),IF(LEFT($E227,4)="BG-X","EG",IF(LEFT($E227,2)="BG","G",IF(LEFT($E227,4)="BT-X",IF(LEN($E227)-LEN(SUBSTITUTE($E227,"-",))&gt;2,"","E"),IF(LEN($E227)-LEN(SUBSTITUTE($E227,"-",))&gt;1,"","E")))),"A"))</f>
        <v>A</v>
      </c>
      <c r="U227" s="99" t="s">
        <v>95</v>
      </c>
      <c r="V227" s="99"/>
      <c r="W227" s="315" t="s">
        <v>4492</v>
      </c>
      <c r="X227" s="38"/>
      <c r="Y227" s="10" t="str">
        <f aca="false">IF(AH227=Y$4,"X","-")</f>
        <v>X</v>
      </c>
      <c r="Z227" s="10" t="str">
        <f aca="false">IF(Y227="X","X",IF($AH227=Z$4,"X","-"))</f>
        <v>X</v>
      </c>
      <c r="AA227" s="10" t="str">
        <f aca="false">IF(Z227="X","X",IF($AH227=AA$4,"X","-"))</f>
        <v>X</v>
      </c>
      <c r="AB227" s="10" t="str">
        <f aca="false">IF(AA227="X","X",IF($AH227=AB$4,"X","-"))</f>
        <v>X</v>
      </c>
      <c r="AC227" s="10" t="str">
        <f aca="false">IF(AB227="X","X",IF($AH227=AC$4,"X","-"))</f>
        <v>X</v>
      </c>
      <c r="AD227" s="10" t="str">
        <f aca="false">IF(AC227="X","X",IF($AH227=AD$4,"X","-"))</f>
        <v>X</v>
      </c>
      <c r="AE227" s="10" t="str">
        <f aca="false">IF(AD227="X","X",IF($AH227=AE$4,"X","-"))</f>
        <v>X</v>
      </c>
      <c r="AF227" s="38"/>
      <c r="AG227" s="10" t="s">
        <v>24</v>
      </c>
      <c r="AH227" s="110" t="s">
        <v>24</v>
      </c>
      <c r="AI227" s="38"/>
      <c r="AJ227" s="13" t="str">
        <f aca="false">IF(ISERROR(FIND("/",R227)),R227,LEFT(R227,FIND(CHAR(1),SUBSTITUTE(R227,"/",CHAR(1),LEN(R227)-LEN(SUBSTITUTE(R227,"/",""))))-1))</f>
        <v>/rsm:CrossIndustryInvoice/rsm:SupplyChainTradeTransaction/ram:ApplicableHeaderTradeSettlement/ram:SpecifiedTradeSettlementHeaderMonetarySummation/ram:TaxTotalAmount</v>
      </c>
      <c r="AK227" s="13" t="str">
        <f aca="false">IF(ISERROR(FIND("/",R227)),R227,MID(R227, FIND(CHAR(1),SUBSTITUTE(R227,"/",CHAR(1), LEN(R227)-LEN(SUBSTITUTE(R227,"/","")))), LEN(R227)))</f>
        <v>/@currencyID</v>
      </c>
      <c r="AL227" s="14" t="n">
        <f aca="false">COUNTIFS(R$4:R227,AJ227)</f>
        <v>1</v>
      </c>
      <c r="AM227" s="1"/>
      <c r="AN227" s="277" t="str">
        <f aca="false">D227</f>
        <v>SCT_HTS</v>
      </c>
      <c r="AO227" s="278" t="str">
        <f aca="false">E227</f>
        <v>BT-110-0</v>
      </c>
      <c r="AP227" s="279" t="str">
        <f aca="false">IF(F227="","",F227)</f>
        <v>BT-110-1</v>
      </c>
      <c r="AQ227" s="99" t="n">
        <f aca="false">LEN(BB227)-LEN(SUBSTITUTE(BB227,"/",""))-1</f>
        <v>5</v>
      </c>
      <c r="AR227" s="99" t="str">
        <f aca="false">H227</f>
        <v>1..1</v>
      </c>
      <c r="AS227" s="139" t="s">
        <v>6804</v>
      </c>
      <c r="AT227" s="97"/>
      <c r="AU227" s="98"/>
      <c r="AV227" s="98"/>
      <c r="AW227" s="98" t="s">
        <v>6805</v>
      </c>
      <c r="AX227" s="97" t="s">
        <v>174</v>
      </c>
      <c r="AY227" s="99" t="str">
        <f aca="false">O227</f>
        <v>1..1</v>
      </c>
      <c r="AZ227" s="100" t="str">
        <f aca="false">P227</f>
        <v>1..1</v>
      </c>
      <c r="BA227" s="54" t="str">
        <f aca="false">Q227</f>
        <v>/rsm:CrossIndustryInvoice
/rsm:SupplyChainTradeTransaction
/ram:ApplicableHeaderTradeSettlement
/ram:SpecifiedTradeSettlementHeaderMonetarySummation
/ram:TaxTotalAmount
/@currencyID</v>
      </c>
      <c r="BB227" s="109" t="str">
        <f aca="false">R227</f>
        <v>/rsm:CrossIndustryInvoice/rsm:SupplyChainTradeTransaction/ram:ApplicableHeaderTradeSettlement/ram:SpecifiedTradeSettlementHeaderMonetarySummation/ram:TaxTotalAmount/@currencyID</v>
      </c>
      <c r="BC227" s="99" t="str">
        <f aca="false">IF(S227="","",S227)</f>
        <v>C</v>
      </c>
      <c r="BD227" s="10" t="str">
        <f aca="false">IF(T227="","",T227)</f>
        <v>A</v>
      </c>
      <c r="BE227" s="99" t="str">
        <f aca="false">IF(U227="","",U227)</f>
        <v>0..1</v>
      </c>
      <c r="BF227" s="99" t="str">
        <f aca="false">IF(V227="","",V227)</f>
        <v/>
      </c>
      <c r="BG227" s="315" t="str">
        <f aca="false">IF(W227="","",W227)</f>
        <v>@currencyID is mandatory to differentiate between VAT amount and VAT amount in accounting currency.</v>
      </c>
      <c r="BH227" s="6"/>
      <c r="BI227" s="10" t="str">
        <f aca="false">Y227</f>
        <v>X</v>
      </c>
      <c r="BJ227" s="10" t="str">
        <f aca="false">Z227</f>
        <v>X</v>
      </c>
      <c r="BK227" s="10" t="str">
        <f aca="false">AA227</f>
        <v>X</v>
      </c>
      <c r="BL227" s="10" t="str">
        <f aca="false">AB227</f>
        <v>X</v>
      </c>
      <c r="BM227" s="10" t="str">
        <f aca="false">AC227</f>
        <v>X</v>
      </c>
      <c r="BN227" s="10" t="str">
        <f aca="false">AD227</f>
        <v>X</v>
      </c>
      <c r="BO227" s="10" t="str">
        <f aca="false">AE227</f>
        <v>X</v>
      </c>
      <c r="BP227" s="6"/>
      <c r="BQ227" s="10" t="str">
        <f aca="false">AG227</f>
        <v>MINIMUM</v>
      </c>
      <c r="BR227" s="110" t="str">
        <f aca="false">AH227</f>
        <v>MINIMUM</v>
      </c>
      <c r="BS227" s="47"/>
      <c r="BT227" s="49" t="s">
        <v>6862</v>
      </c>
    </row>
    <row r="228" s="53" customFormat="true" ht="127.5" hidden="false" customHeight="false" outlineLevel="0" collapsed="false">
      <c r="A228" s="58" t="str">
        <f aca="false">IF(OR(T228="E",T228="A"),"YES","NO")</f>
        <v>YES</v>
      </c>
      <c r="B228" s="58"/>
      <c r="C228" s="58"/>
      <c r="D228" s="277" t="s">
        <v>6235</v>
      </c>
      <c r="E228" s="278" t="s">
        <v>4498</v>
      </c>
      <c r="F228" s="279" t="s">
        <v>4498</v>
      </c>
      <c r="G228" s="99" t="n">
        <f aca="false">LEN(R228)-LEN(SUBSTITUTE(R228,"/",""))-1</f>
        <v>4</v>
      </c>
      <c r="H228" s="99" t="s">
        <v>95</v>
      </c>
      <c r="I228" s="97" t="s">
        <v>4499</v>
      </c>
      <c r="J228" s="97" t="s">
        <v>4500</v>
      </c>
      <c r="K228" s="98" t="s">
        <v>4501</v>
      </c>
      <c r="L228" s="98"/>
      <c r="M228" s="98" t="s">
        <v>6807</v>
      </c>
      <c r="N228" s="97" t="s">
        <v>856</v>
      </c>
      <c r="O228" s="99" t="s">
        <v>5397</v>
      </c>
      <c r="P228" s="100" t="str">
        <f aca="false">O228</f>
        <v>0..2</v>
      </c>
      <c r="Q228" s="54" t="s">
        <v>6797</v>
      </c>
      <c r="R228" s="109" t="s">
        <v>6798</v>
      </c>
      <c r="S228" s="99" t="s">
        <v>858</v>
      </c>
      <c r="T228" s="10" t="str">
        <f aca="false">IF($E228="","",IF(ISERROR(SEARCH("@",$R228)),IF(LEFT($E228,4)="BG-X","EG",IF(LEFT($E228,2)="BG","G",IF(LEFT($E228,4)="BT-X",IF(LEN($E228)-LEN(SUBSTITUTE($E228,"-",))&gt;2,"","E"),IF(LEN($E228)-LEN(SUBSTITUTE($E228,"-",))&gt;1,"","E")))),"A"))</f>
        <v>E</v>
      </c>
      <c r="U228" s="99" t="s">
        <v>112</v>
      </c>
      <c r="V228" s="99" t="s">
        <v>4491</v>
      </c>
      <c r="W228" s="315" t="s">
        <v>4492</v>
      </c>
      <c r="X228" s="38"/>
      <c r="Y228" s="10" t="str">
        <f aca="false">IF(AH228=Y$4,"X","-")</f>
        <v>-</v>
      </c>
      <c r="Z228" s="10" t="str">
        <f aca="false">IF(Y228="X","X",IF($AH228=Z$4,"X","-"))</f>
        <v>X</v>
      </c>
      <c r="AA228" s="10" t="str">
        <f aca="false">IF(Z228="X","X",IF($AH228=AA$4,"X","-"))</f>
        <v>X</v>
      </c>
      <c r="AB228" s="10" t="str">
        <f aca="false">IF(AA228="X","X",IF($AH228=AB$4,"X","-"))</f>
        <v>X</v>
      </c>
      <c r="AC228" s="10" t="str">
        <f aca="false">IF(AB228="X","X",IF($AH228=AC$4,"X","-"))</f>
        <v>X</v>
      </c>
      <c r="AD228" s="10" t="str">
        <f aca="false">IF(AC228="X","X",IF($AH228=AD$4,"X","-"))</f>
        <v>X</v>
      </c>
      <c r="AE228" s="10" t="str">
        <f aca="false">IF(AD228="X","X",IF($AH228=AE$4,"X","-"))</f>
        <v>X</v>
      </c>
      <c r="AF228" s="38"/>
      <c r="AG228" s="10" t="s">
        <v>25</v>
      </c>
      <c r="AH228" s="110" t="s">
        <v>25</v>
      </c>
      <c r="AI228" s="38"/>
      <c r="AJ228" s="13" t="str">
        <f aca="false">IF(ISERROR(FIND("/",R228)),R228,LEFT(R228,FIND(CHAR(1),SUBSTITUTE(R228,"/",CHAR(1),LEN(R228)-LEN(SUBSTITUTE(R228,"/",""))))-1))</f>
        <v>/rsm:CrossIndustryInvoice/rsm:SupplyChainTradeTransaction/ram:ApplicableHeaderTradeSettlement/ram:SpecifiedTradeSettlementHeaderMonetarySummation</v>
      </c>
      <c r="AK228" s="13" t="str">
        <f aca="false">IF(ISERROR(FIND("/",R228)),R228,MID(R228, FIND(CHAR(1),SUBSTITUTE(R228,"/",CHAR(1), LEN(R228)-LEN(SUBSTITUTE(R228,"/","")))), LEN(R228)))</f>
        <v>/ram:TaxTotalAmount</v>
      </c>
      <c r="AL228" s="14" t="n">
        <f aca="false">COUNTIFS(R$4:R228,AJ228)</f>
        <v>1</v>
      </c>
      <c r="AM228" s="1"/>
      <c r="AN228" s="277" t="str">
        <f aca="false">D228</f>
        <v>SCT_HTS</v>
      </c>
      <c r="AO228" s="278" t="str">
        <f aca="false">E228</f>
        <v>BT-111</v>
      </c>
      <c r="AP228" s="279" t="str">
        <f aca="false">IF(F228="","",F228)</f>
        <v>BT-111</v>
      </c>
      <c r="AQ228" s="99" t="n">
        <f aca="false">LEN(BB228)-LEN(SUBSTITUTE(BB228,"/",""))-1</f>
        <v>4</v>
      </c>
      <c r="AR228" s="99" t="str">
        <f aca="false">H228</f>
        <v>0..1</v>
      </c>
      <c r="AS228" s="97" t="s">
        <v>4503</v>
      </c>
      <c r="AT228" s="97" t="s">
        <v>4504</v>
      </c>
      <c r="AU228" s="98" t="s">
        <v>4505</v>
      </c>
      <c r="AV228" s="98"/>
      <c r="AW228" s="98" t="s">
        <v>6808</v>
      </c>
      <c r="AX228" s="97" t="s">
        <v>5229</v>
      </c>
      <c r="AY228" s="99" t="str">
        <f aca="false">O228</f>
        <v>0..2</v>
      </c>
      <c r="AZ228" s="100" t="str">
        <f aca="false">P228</f>
        <v>0..2</v>
      </c>
      <c r="BA228" s="54" t="str">
        <f aca="false">Q228</f>
        <v>/rsm:CrossIndustryInvoice
/rsm:SupplyChainTradeTransaction
/ram:ApplicableHeaderTradeSettlement
/ram:SpecifiedTradeSettlementHeaderMonetarySummation
/ram:TaxTotalAmount</v>
      </c>
      <c r="BB228" s="109" t="str">
        <f aca="false">R228</f>
        <v>/rsm:CrossIndustryInvoice/rsm:SupplyChainTradeTransaction/ram:ApplicableHeaderTradeSettlement/ram:SpecifiedTradeSettlementHeaderMonetarySummation/ram:TaxTotalAmount</v>
      </c>
      <c r="BC228" s="99" t="str">
        <f aca="false">IF(S228="","",S228)</f>
        <v>A</v>
      </c>
      <c r="BD228" s="10" t="str">
        <f aca="false">IF(T228="","",T228)</f>
        <v>E</v>
      </c>
      <c r="BE228" s="99" t="str">
        <f aca="false">IF(U228="","",U228)</f>
        <v>0..n</v>
      </c>
      <c r="BF228" s="99" t="str">
        <f aca="false">IF(V228="","",V228)</f>
        <v>STR-4, CAR-3</v>
      </c>
      <c r="BG228" s="315" t="str">
        <f aca="false">IF(W228="","",W228)</f>
        <v>@currencyID is mandatory to differentiate between VAT amount and VAT amount in accounting currency.</v>
      </c>
      <c r="BH228" s="6"/>
      <c r="BI228" s="10" t="str">
        <f aca="false">Y228</f>
        <v>-</v>
      </c>
      <c r="BJ228" s="10" t="str">
        <f aca="false">Z228</f>
        <v>X</v>
      </c>
      <c r="BK228" s="10" t="str">
        <f aca="false">AA228</f>
        <v>X</v>
      </c>
      <c r="BL228" s="10" t="str">
        <f aca="false">AB228</f>
        <v>X</v>
      </c>
      <c r="BM228" s="10" t="str">
        <f aca="false">AC228</f>
        <v>X</v>
      </c>
      <c r="BN228" s="10" t="str">
        <f aca="false">AD228</f>
        <v>X</v>
      </c>
      <c r="BO228" s="10" t="str">
        <f aca="false">AE228</f>
        <v>X</v>
      </c>
      <c r="BP228" s="6"/>
      <c r="BQ228" s="10" t="str">
        <f aca="false">AG228</f>
        <v>BASIC WL</v>
      </c>
      <c r="BR228" s="110" t="str">
        <f aca="false">AH228</f>
        <v>BASIC WL</v>
      </c>
      <c r="BS228" s="47"/>
      <c r="BT228" s="49" t="s">
        <v>6862</v>
      </c>
    </row>
    <row r="229" s="53" customFormat="true" ht="114" hidden="false" customHeight="false" outlineLevel="0" collapsed="false">
      <c r="A229" s="58" t="str">
        <f aca="false">IF(OR(T229="E",T229="A"),"YES","NO")</f>
        <v>YES</v>
      </c>
      <c r="B229" s="58"/>
      <c r="C229" s="58"/>
      <c r="D229" s="277" t="s">
        <v>6235</v>
      </c>
      <c r="E229" s="278" t="s">
        <v>4506</v>
      </c>
      <c r="F229" s="279" t="s">
        <v>6899</v>
      </c>
      <c r="G229" s="99" t="n">
        <f aca="false">LEN(R229)-LEN(SUBSTITUTE(R229,"/",""))-1</f>
        <v>5</v>
      </c>
      <c r="H229" s="99" t="s">
        <v>88</v>
      </c>
      <c r="I229" s="139" t="s">
        <v>6809</v>
      </c>
      <c r="J229" s="97"/>
      <c r="K229" s="98"/>
      <c r="L229" s="98"/>
      <c r="M229" s="98" t="s">
        <v>4492</v>
      </c>
      <c r="N229" s="97" t="s">
        <v>174</v>
      </c>
      <c r="O229" s="99" t="s">
        <v>88</v>
      </c>
      <c r="P229" s="100" t="str">
        <f aca="false">O229</f>
        <v>1..1</v>
      </c>
      <c r="Q229" s="54" t="s">
        <v>6802</v>
      </c>
      <c r="R229" s="109" t="s">
        <v>6803</v>
      </c>
      <c r="S229" s="99" t="s">
        <v>176</v>
      </c>
      <c r="T229" s="10" t="str">
        <f aca="false">IF($E229="","",IF(ISERROR(SEARCH("@",$R229)),IF(LEFT($E229,4)="BG-X","EG",IF(LEFT($E229,2)="BG","G",IF(LEFT($E229,4)="BT-X",IF(LEN($E229)-LEN(SUBSTITUTE($E229,"-",))&gt;2,"","E"),IF(LEN($E229)-LEN(SUBSTITUTE($E229,"-",))&gt;1,"","E")))),"A"))</f>
        <v>A</v>
      </c>
      <c r="U229" s="99" t="s">
        <v>95</v>
      </c>
      <c r="V229" s="99"/>
      <c r="W229" s="315" t="s">
        <v>4492</v>
      </c>
      <c r="X229" s="38"/>
      <c r="Y229" s="10" t="str">
        <f aca="false">IF(AH229=Y$4,"X","-")</f>
        <v>-</v>
      </c>
      <c r="Z229" s="10" t="str">
        <f aca="false">IF(Y229="X","X",IF($AH229=Z$4,"X","-"))</f>
        <v>X</v>
      </c>
      <c r="AA229" s="10" t="str">
        <f aca="false">IF(Z229="X","X",IF($AH229=AA$4,"X","-"))</f>
        <v>X</v>
      </c>
      <c r="AB229" s="10" t="str">
        <f aca="false">IF(AA229="X","X",IF($AH229=AB$4,"X","-"))</f>
        <v>X</v>
      </c>
      <c r="AC229" s="10" t="str">
        <f aca="false">IF(AB229="X","X",IF($AH229=AC$4,"X","-"))</f>
        <v>X</v>
      </c>
      <c r="AD229" s="10" t="str">
        <f aca="false">IF(AC229="X","X",IF($AH229=AD$4,"X","-"))</f>
        <v>X</v>
      </c>
      <c r="AE229" s="10" t="str">
        <f aca="false">IF(AD229="X","X",IF($AH229=AE$4,"X","-"))</f>
        <v>X</v>
      </c>
      <c r="AF229" s="38"/>
      <c r="AG229" s="10" t="s">
        <v>25</v>
      </c>
      <c r="AH229" s="110" t="s">
        <v>25</v>
      </c>
      <c r="AI229" s="38"/>
      <c r="AJ229" s="13" t="str">
        <f aca="false">IF(ISERROR(FIND("/",R229)),R229,LEFT(R229,FIND(CHAR(1),SUBSTITUTE(R229,"/",CHAR(1),LEN(R229)-LEN(SUBSTITUTE(R229,"/",""))))-1))</f>
        <v>/rsm:CrossIndustryInvoice/rsm:SupplyChainTradeTransaction/ram:ApplicableHeaderTradeSettlement/ram:SpecifiedTradeSettlementHeaderMonetarySummation/ram:TaxTotalAmount</v>
      </c>
      <c r="AK229" s="13" t="str">
        <f aca="false">IF(ISERROR(FIND("/",R229)),R229,MID(R229, FIND(CHAR(1),SUBSTITUTE(R229,"/",CHAR(1), LEN(R229)-LEN(SUBSTITUTE(R229,"/","")))), LEN(R229)))</f>
        <v>/@currencyID</v>
      </c>
      <c r="AL229" s="14" t="n">
        <f aca="false">COUNTIFS(R$4:R229,AJ229)</f>
        <v>2</v>
      </c>
      <c r="AM229" s="1"/>
      <c r="AN229" s="277" t="str">
        <f aca="false">D229</f>
        <v>SCT_HTS</v>
      </c>
      <c r="AO229" s="278" t="str">
        <f aca="false">E229</f>
        <v>BT-111-0</v>
      </c>
      <c r="AP229" s="279" t="str">
        <f aca="false">IF(F229="","",F229)</f>
        <v>BT-111-1</v>
      </c>
      <c r="AQ229" s="99" t="n">
        <f aca="false">LEN(BB229)-LEN(SUBSTITUTE(BB229,"/",""))-1</f>
        <v>5</v>
      </c>
      <c r="AR229" s="99" t="str">
        <f aca="false">H229</f>
        <v>1..1</v>
      </c>
      <c r="AS229" s="139" t="s">
        <v>6804</v>
      </c>
      <c r="AT229" s="97"/>
      <c r="AU229" s="98"/>
      <c r="AV229" s="98"/>
      <c r="AW229" s="98" t="s">
        <v>6805</v>
      </c>
      <c r="AX229" s="97"/>
      <c r="AY229" s="99" t="str">
        <f aca="false">O229</f>
        <v>1..1</v>
      </c>
      <c r="AZ229" s="100" t="str">
        <f aca="false">P229</f>
        <v>1..1</v>
      </c>
      <c r="BA229" s="54" t="str">
        <f aca="false">Q229</f>
        <v>/rsm:CrossIndustryInvoice
/rsm:SupplyChainTradeTransaction
/ram:ApplicableHeaderTradeSettlement
/ram:SpecifiedTradeSettlementHeaderMonetarySummation
/ram:TaxTotalAmount
/@currencyID</v>
      </c>
      <c r="BB229" s="109" t="str">
        <f aca="false">R229</f>
        <v>/rsm:CrossIndustryInvoice/rsm:SupplyChainTradeTransaction/ram:ApplicableHeaderTradeSettlement/ram:SpecifiedTradeSettlementHeaderMonetarySummation/ram:TaxTotalAmount/@currencyID</v>
      </c>
      <c r="BC229" s="99" t="str">
        <f aca="false">IF(S229="","",S229)</f>
        <v>C</v>
      </c>
      <c r="BD229" s="10" t="str">
        <f aca="false">IF(T229="","",T229)</f>
        <v>A</v>
      </c>
      <c r="BE229" s="99" t="str">
        <f aca="false">IF(U229="","",U229)</f>
        <v>0..1</v>
      </c>
      <c r="BF229" s="99" t="str">
        <f aca="false">IF(V229="","",V229)</f>
        <v/>
      </c>
      <c r="BG229" s="315" t="str">
        <f aca="false">IF(W229="","",W229)</f>
        <v>@currencyID is mandatory to differentiate between VAT amount and VAT amount in accounting currency.</v>
      </c>
      <c r="BH229" s="6"/>
      <c r="BI229" s="10" t="str">
        <f aca="false">Y229</f>
        <v>-</v>
      </c>
      <c r="BJ229" s="10" t="str">
        <f aca="false">Z229</f>
        <v>X</v>
      </c>
      <c r="BK229" s="10" t="str">
        <f aca="false">AA229</f>
        <v>X</v>
      </c>
      <c r="BL229" s="10" t="str">
        <f aca="false">AB229</f>
        <v>X</v>
      </c>
      <c r="BM229" s="10" t="str">
        <f aca="false">AC229</f>
        <v>X</v>
      </c>
      <c r="BN229" s="10" t="str">
        <f aca="false">AD229</f>
        <v>X</v>
      </c>
      <c r="BO229" s="10" t="str">
        <f aca="false">AE229</f>
        <v>X</v>
      </c>
      <c r="BP229" s="6"/>
      <c r="BQ229" s="10" t="str">
        <f aca="false">AG229</f>
        <v>BASIC WL</v>
      </c>
      <c r="BR229" s="110" t="str">
        <f aca="false">AH229</f>
        <v>BASIC WL</v>
      </c>
      <c r="BS229" s="47"/>
      <c r="BT229" s="49" t="s">
        <v>6862</v>
      </c>
    </row>
    <row r="230" customFormat="false" ht="140.25" hidden="false" customHeight="false" outlineLevel="0" collapsed="false">
      <c r="A230" s="58" t="str">
        <f aca="false">IF(OR(T230="E",T230="A"),"YES","NO")</f>
        <v>YES</v>
      </c>
      <c r="B230" s="58"/>
      <c r="C230" s="363" t="s">
        <v>6900</v>
      </c>
      <c r="D230" s="277" t="s">
        <v>6235</v>
      </c>
      <c r="E230" s="278" t="s">
        <v>4516</v>
      </c>
      <c r="F230" s="279" t="s">
        <v>4516</v>
      </c>
      <c r="G230" s="99" t="n">
        <f aca="false">LEN(R230)-LEN(SUBSTITUTE(R230,"/",""))-1</f>
        <v>4</v>
      </c>
      <c r="H230" s="99" t="s">
        <v>88</v>
      </c>
      <c r="I230" s="97" t="s">
        <v>4517</v>
      </c>
      <c r="J230" s="97" t="s">
        <v>4518</v>
      </c>
      <c r="K230" s="98" t="s">
        <v>4519</v>
      </c>
      <c r="L230" s="98"/>
      <c r="M230" s="98" t="s">
        <v>6901</v>
      </c>
      <c r="N230" s="97" t="s">
        <v>856</v>
      </c>
      <c r="O230" s="99" t="s">
        <v>88</v>
      </c>
      <c r="P230" s="100" t="str">
        <f aca="false">O230</f>
        <v>1..1</v>
      </c>
      <c r="Q230" s="54" t="s">
        <v>6814</v>
      </c>
      <c r="R230" s="109" t="s">
        <v>4520</v>
      </c>
      <c r="S230" s="99" t="s">
        <v>858</v>
      </c>
      <c r="T230" s="10" t="str">
        <f aca="false">IF($E230="","",IF(ISERROR(SEARCH("@",$R230)),IF(LEFT($E230,4)="BG-X","EG",IF(LEFT($E230,2)="BG","G",IF(LEFT($E230,4)="BT-X",IF(LEN($E230)-LEN(SUBSTITUTE($E230,"-",))&gt;2,"","E"),IF(LEN($E230)-LEN(SUBSTITUTE($E230,"-",))&gt;1,"","E")))),"A"))</f>
        <v>E</v>
      </c>
      <c r="U230" s="99" t="s">
        <v>112</v>
      </c>
      <c r="V230" s="99" t="s">
        <v>140</v>
      </c>
      <c r="W230" s="315"/>
      <c r="X230" s="38"/>
      <c r="Y230" s="10" t="str">
        <f aca="false">IF(AH230=Y$4,"X","-")</f>
        <v>X</v>
      </c>
      <c r="Z230" s="10" t="str">
        <f aca="false">IF(Y230="X","X",IF($AH230=Z$4,"X","-"))</f>
        <v>X</v>
      </c>
      <c r="AA230" s="10" t="str">
        <f aca="false">IF(Z230="X","X",IF($AH230=AA$4,"X","-"))</f>
        <v>X</v>
      </c>
      <c r="AB230" s="10" t="str">
        <f aca="false">IF(AA230="X","X",IF($AH230=AB$4,"X","-"))</f>
        <v>X</v>
      </c>
      <c r="AC230" s="10" t="str">
        <f aca="false">IF(AB230="X","X",IF($AH230=AC$4,"X","-"))</f>
        <v>X</v>
      </c>
      <c r="AD230" s="10" t="str">
        <f aca="false">IF(AC230="X","X",IF($AH230=AD$4,"X","-"))</f>
        <v>X</v>
      </c>
      <c r="AE230" s="10" t="str">
        <f aca="false">IF(AD230="X","X",IF($AH230=AE$4,"X","-"))</f>
        <v>X</v>
      </c>
      <c r="AF230" s="38"/>
      <c r="AG230" s="10" t="s">
        <v>24</v>
      </c>
      <c r="AH230" s="110" t="s">
        <v>24</v>
      </c>
      <c r="AI230" s="38"/>
      <c r="AJ230" s="13" t="str">
        <f aca="false">IF(ISERROR(FIND("/",R230)),R230,LEFT(R230,FIND(CHAR(1),SUBSTITUTE(R230,"/",CHAR(1),LEN(R230)-LEN(SUBSTITUTE(R230,"/",""))))-1))</f>
        <v>/rsm:CrossIndustryInvoice/rsm:SupplyChainTradeTransaction/ram:ApplicableHeaderTradeSettlement/ram:SpecifiedTradeSettlementHeaderMonetarySummation</v>
      </c>
      <c r="AK230" s="13" t="str">
        <f aca="false">IF(ISERROR(FIND("/",R230)),R230,MID(R230, FIND(CHAR(1),SUBSTITUTE(R230,"/",CHAR(1), LEN(R230)-LEN(SUBSTITUTE(R230,"/","")))), LEN(R230)))</f>
        <v>/ram:GrandTotalAmount</v>
      </c>
      <c r="AL230" s="14" t="n">
        <f aca="false">COUNTIFS(R$4:R230,AJ230)</f>
        <v>1</v>
      </c>
      <c r="AN230" s="277" t="str">
        <f aca="false">D230</f>
        <v>SCT_HTS</v>
      </c>
      <c r="AO230" s="278" t="str">
        <f aca="false">E230</f>
        <v>BT-112</v>
      </c>
      <c r="AP230" s="279" t="str">
        <f aca="false">IF(F230="","",F230)</f>
        <v>BT-112</v>
      </c>
      <c r="AQ230" s="99" t="n">
        <f aca="false">LEN(BB230)-LEN(SUBSTITUTE(BB230,"/",""))-1</f>
        <v>4</v>
      </c>
      <c r="AR230" s="99" t="str">
        <f aca="false">H230</f>
        <v>1..1</v>
      </c>
      <c r="AS230" s="97" t="s">
        <v>4521</v>
      </c>
      <c r="AT230" s="97" t="s">
        <v>4522</v>
      </c>
      <c r="AU230" s="98" t="s">
        <v>4523</v>
      </c>
      <c r="AV230" s="98"/>
      <c r="AW230" s="98" t="s">
        <v>6902</v>
      </c>
      <c r="AX230" s="97" t="s">
        <v>5229</v>
      </c>
      <c r="AY230" s="99" t="str">
        <f aca="false">O230</f>
        <v>1..1</v>
      </c>
      <c r="AZ230" s="100" t="str">
        <f aca="false">P230</f>
        <v>1..1</v>
      </c>
      <c r="BA230" s="54" t="str">
        <f aca="false">Q230</f>
        <v>/rsm:CrossIndustryInvoice
/rsm:SupplyChainTradeTransaction
/ram:ApplicableHeaderTradeSettlement
/ram:SpecifiedTradeSettlementHeaderMonetarySummation
/ram:GrandTotalAmount</v>
      </c>
      <c r="BB230" s="109" t="str">
        <f aca="false">R230</f>
        <v>/rsm:CrossIndustryInvoice/rsm:SupplyChainTradeTransaction/ram:ApplicableHeaderTradeSettlement/ram:SpecifiedTradeSettlementHeaderMonetarySummation/ram:GrandTotalAmount</v>
      </c>
      <c r="BC230" s="99" t="str">
        <f aca="false">IF(S230="","",S230)</f>
        <v>A</v>
      </c>
      <c r="BD230" s="10" t="str">
        <f aca="false">IF(T230="","",T230)</f>
        <v>E</v>
      </c>
      <c r="BE230" s="99" t="str">
        <f aca="false">IF(U230="","",U230)</f>
        <v>0..n</v>
      </c>
      <c r="BF230" s="99" t="str">
        <f aca="false">IF(V230="","",V230)</f>
        <v>CAR-2, CAR-3</v>
      </c>
      <c r="BG230" s="315" t="str">
        <f aca="false">IF(W230="","",W230)</f>
        <v/>
      </c>
      <c r="BH230" s="6"/>
      <c r="BI230" s="10" t="str">
        <f aca="false">Y230</f>
        <v>X</v>
      </c>
      <c r="BJ230" s="10" t="str">
        <f aca="false">Z230</f>
        <v>X</v>
      </c>
      <c r="BK230" s="10" t="str">
        <f aca="false">AA230</f>
        <v>X</v>
      </c>
      <c r="BL230" s="10" t="str">
        <f aca="false">AB230</f>
        <v>X</v>
      </c>
      <c r="BM230" s="10" t="str">
        <f aca="false">AC230</f>
        <v>X</v>
      </c>
      <c r="BN230" s="10" t="str">
        <f aca="false">AD230</f>
        <v>X</v>
      </c>
      <c r="BO230" s="10" t="str">
        <f aca="false">AE230</f>
        <v>X</v>
      </c>
      <c r="BP230" s="6"/>
      <c r="BQ230" s="10" t="str">
        <f aca="false">AG230</f>
        <v>MINIMUM</v>
      </c>
      <c r="BR230" s="110" t="str">
        <f aca="false">AH230</f>
        <v>MINIMUM</v>
      </c>
      <c r="BS230" s="47"/>
      <c r="BT230" s="49" t="s">
        <v>6862</v>
      </c>
    </row>
    <row r="231" customFormat="false" ht="89.25" hidden="false" customHeight="false" outlineLevel="0" collapsed="false">
      <c r="A231" s="58" t="str">
        <f aca="false">IF(OR(T231="E",T231="A"),"YES","NO")</f>
        <v>YES</v>
      </c>
      <c r="B231" s="58"/>
      <c r="C231" s="58"/>
      <c r="D231" s="277" t="s">
        <v>6235</v>
      </c>
      <c r="E231" s="278" t="s">
        <v>4524</v>
      </c>
      <c r="F231" s="279" t="s">
        <v>4524</v>
      </c>
      <c r="G231" s="99" t="n">
        <f aca="false">LEN(R231)-LEN(SUBSTITUTE(R231,"/",""))-1</f>
        <v>4</v>
      </c>
      <c r="H231" s="99" t="s">
        <v>95</v>
      </c>
      <c r="I231" s="97" t="s">
        <v>4525</v>
      </c>
      <c r="J231" s="97" t="s">
        <v>4526</v>
      </c>
      <c r="K231" s="98" t="s">
        <v>4527</v>
      </c>
      <c r="L231" s="98"/>
      <c r="M231" s="98"/>
      <c r="N231" s="97" t="s">
        <v>856</v>
      </c>
      <c r="O231" s="99" t="s">
        <v>95</v>
      </c>
      <c r="P231" s="100" t="str">
        <f aca="false">O231</f>
        <v>0..1</v>
      </c>
      <c r="Q231" s="54" t="s">
        <v>6818</v>
      </c>
      <c r="R231" s="109" t="s">
        <v>4528</v>
      </c>
      <c r="S231" s="99" t="s">
        <v>858</v>
      </c>
      <c r="T231" s="10" t="str">
        <f aca="false">IF($E231="","",IF(ISERROR(SEARCH("@",$R231)),IF(LEFT($E231,4)="BG-X","EG",IF(LEFT($E231,2)="BG","G",IF(LEFT($E231,4)="BT-X",IF(LEN($E231)-LEN(SUBSTITUTE($E231,"-",))&gt;2,"","E"),IF(LEN($E231)-LEN(SUBSTITUTE($E231,"-",))&gt;1,"","E")))),"A"))</f>
        <v>E</v>
      </c>
      <c r="U231" s="99" t="s">
        <v>112</v>
      </c>
      <c r="V231" s="99" t="s">
        <v>122</v>
      </c>
      <c r="W231" s="315"/>
      <c r="X231" s="38"/>
      <c r="Y231" s="10" t="str">
        <f aca="false">IF(AH231=Y$4,"X","-")</f>
        <v>-</v>
      </c>
      <c r="Z231" s="10" t="str">
        <f aca="false">IF(Y231="X","X",IF($AH231=Z$4,"X","-"))</f>
        <v>X</v>
      </c>
      <c r="AA231" s="10" t="str">
        <f aca="false">IF(Z231="X","X",IF($AH231=AA$4,"X","-"))</f>
        <v>X</v>
      </c>
      <c r="AB231" s="10" t="str">
        <f aca="false">IF(AA231="X","X",IF($AH231=AB$4,"X","-"))</f>
        <v>X</v>
      </c>
      <c r="AC231" s="10" t="str">
        <f aca="false">IF(AB231="X","X",IF($AH231=AC$4,"X","-"))</f>
        <v>X</v>
      </c>
      <c r="AD231" s="10" t="str">
        <f aca="false">IF(AC231="X","X",IF($AH231=AD$4,"X","-"))</f>
        <v>X</v>
      </c>
      <c r="AE231" s="10" t="str">
        <f aca="false">IF(AD231="X","X",IF($AH231=AE$4,"X","-"))</f>
        <v>X</v>
      </c>
      <c r="AF231" s="38"/>
      <c r="AG231" s="10" t="s">
        <v>25</v>
      </c>
      <c r="AH231" s="110" t="s">
        <v>25</v>
      </c>
      <c r="AI231" s="38"/>
      <c r="AJ231" s="13" t="str">
        <f aca="false">IF(ISERROR(FIND("/",R231)),R231,LEFT(R231,FIND(CHAR(1),SUBSTITUTE(R231,"/",CHAR(1),LEN(R231)-LEN(SUBSTITUTE(R231,"/",""))))-1))</f>
        <v>/rsm:CrossIndustryInvoice/rsm:SupplyChainTradeTransaction/ram:ApplicableHeaderTradeSettlement/ram:SpecifiedTradeSettlementHeaderMonetarySummation</v>
      </c>
      <c r="AK231" s="13" t="str">
        <f aca="false">IF(ISERROR(FIND("/",R231)),R231,MID(R231, FIND(CHAR(1),SUBSTITUTE(R231,"/",CHAR(1), LEN(R231)-LEN(SUBSTITUTE(R231,"/","")))), LEN(R231)))</f>
        <v>/ram:TotalPrepaidAmount</v>
      </c>
      <c r="AL231" s="14" t="n">
        <f aca="false">COUNTIFS(R$4:R231,AJ231)</f>
        <v>1</v>
      </c>
      <c r="AN231" s="277" t="str">
        <f aca="false">D231</f>
        <v>SCT_HTS</v>
      </c>
      <c r="AO231" s="278" t="str">
        <f aca="false">E231</f>
        <v>BT-113</v>
      </c>
      <c r="AP231" s="279" t="str">
        <f aca="false">IF(F231="","",F231)</f>
        <v>BT-113</v>
      </c>
      <c r="AQ231" s="99" t="n">
        <f aca="false">LEN(BB231)-LEN(SUBSTITUTE(BB231,"/",""))-1</f>
        <v>4</v>
      </c>
      <c r="AR231" s="99" t="str">
        <f aca="false">H231</f>
        <v>0..1</v>
      </c>
      <c r="AS231" s="97" t="s">
        <v>6819</v>
      </c>
      <c r="AT231" s="97" t="s">
        <v>6820</v>
      </c>
      <c r="AU231" s="98" t="s">
        <v>6821</v>
      </c>
      <c r="AV231" s="98"/>
      <c r="AW231" s="98"/>
      <c r="AX231" s="97" t="s">
        <v>5229</v>
      </c>
      <c r="AY231" s="99" t="str">
        <f aca="false">O231</f>
        <v>0..1</v>
      </c>
      <c r="AZ231" s="100" t="str">
        <f aca="false">P231</f>
        <v>0..1</v>
      </c>
      <c r="BA231" s="54" t="str">
        <f aca="false">Q231</f>
        <v>/rsm:CrossIndustryInvoice
/rsm:SupplyChainTradeTransaction
/ram:ApplicableHeaderTradeSettlement
/ram:SpecifiedTradeSettlementHeaderMonetarySummation
/ram:TotalPrepaidAmount</v>
      </c>
      <c r="BB231" s="109" t="str">
        <f aca="false">R231</f>
        <v>/rsm:CrossIndustryInvoice/rsm:SupplyChainTradeTransaction/ram:ApplicableHeaderTradeSettlement/ram:SpecifiedTradeSettlementHeaderMonetarySummation/ram:TotalPrepaidAmount</v>
      </c>
      <c r="BC231" s="99" t="str">
        <f aca="false">IF(S231="","",S231)</f>
        <v>A</v>
      </c>
      <c r="BD231" s="10" t="str">
        <f aca="false">IF(T231="","",T231)</f>
        <v>E</v>
      </c>
      <c r="BE231" s="99" t="str">
        <f aca="false">IF(U231="","",U231)</f>
        <v>0..n</v>
      </c>
      <c r="BF231" s="99" t="str">
        <f aca="false">IF(V231="","",V231)</f>
        <v>CAR-3</v>
      </c>
      <c r="BG231" s="315" t="str">
        <f aca="false">IF(W231="","",W231)</f>
        <v/>
      </c>
      <c r="BH231" s="6"/>
      <c r="BI231" s="10" t="str">
        <f aca="false">Y231</f>
        <v>-</v>
      </c>
      <c r="BJ231" s="10" t="str">
        <f aca="false">Z231</f>
        <v>X</v>
      </c>
      <c r="BK231" s="10" t="str">
        <f aca="false">AA231</f>
        <v>X</v>
      </c>
      <c r="BL231" s="10" t="str">
        <f aca="false">AB231</f>
        <v>X</v>
      </c>
      <c r="BM231" s="10" t="str">
        <f aca="false">AC231</f>
        <v>X</v>
      </c>
      <c r="BN231" s="10" t="str">
        <f aca="false">AD231</f>
        <v>X</v>
      </c>
      <c r="BO231" s="10" t="str">
        <f aca="false">AE231</f>
        <v>X</v>
      </c>
      <c r="BP231" s="6"/>
      <c r="BQ231" s="10" t="str">
        <f aca="false">AG231</f>
        <v>BASIC WL</v>
      </c>
      <c r="BR231" s="110" t="str">
        <f aca="false">AH231</f>
        <v>BASIC WL</v>
      </c>
      <c r="BS231" s="47"/>
      <c r="BT231" s="49" t="s">
        <v>6862</v>
      </c>
    </row>
    <row r="232" customFormat="false" ht="89.25" hidden="false" customHeight="false" outlineLevel="0" collapsed="false">
      <c r="A232" s="58" t="str">
        <f aca="false">IF(OR(T232="E",T232="A"),"YES","NO")</f>
        <v>YES</v>
      </c>
      <c r="B232" s="58"/>
      <c r="C232" s="58"/>
      <c r="D232" s="277" t="s">
        <v>6235</v>
      </c>
      <c r="E232" s="278" t="s">
        <v>4531</v>
      </c>
      <c r="F232" s="279" t="s">
        <v>4531</v>
      </c>
      <c r="G232" s="99" t="n">
        <f aca="false">LEN(R232)-LEN(SUBSTITUTE(R232,"/",""))-1</f>
        <v>4</v>
      </c>
      <c r="H232" s="99" t="s">
        <v>88</v>
      </c>
      <c r="I232" s="97" t="s">
        <v>4532</v>
      </c>
      <c r="J232" s="97" t="s">
        <v>4533</v>
      </c>
      <c r="K232" s="98" t="s">
        <v>4534</v>
      </c>
      <c r="L232" s="98"/>
      <c r="M232" s="98" t="s">
        <v>6822</v>
      </c>
      <c r="N232" s="97" t="s">
        <v>856</v>
      </c>
      <c r="O232" s="99" t="s">
        <v>88</v>
      </c>
      <c r="P232" s="100" t="str">
        <f aca="false">O232</f>
        <v>1..1</v>
      </c>
      <c r="Q232" s="54" t="s">
        <v>6823</v>
      </c>
      <c r="R232" s="109" t="s">
        <v>4535</v>
      </c>
      <c r="S232" s="99" t="s">
        <v>858</v>
      </c>
      <c r="T232" s="10" t="str">
        <f aca="false">IF($E232="","",IF(ISERROR(SEARCH("@",$R232)),IF(LEFT($E232,4)="BG-X","EG",IF(LEFT($E232,2)="BG","G",IF(LEFT($E232,4)="BT-X",IF(LEN($E232)-LEN(SUBSTITUTE($E232,"-",))&gt;2,"","E"),IF(LEN($E232)-LEN(SUBSTITUTE($E232,"-",))&gt;1,"","E")))),"A"))</f>
        <v>E</v>
      </c>
      <c r="U232" s="99" t="s">
        <v>112</v>
      </c>
      <c r="V232" s="99" t="s">
        <v>140</v>
      </c>
      <c r="W232" s="315"/>
      <c r="X232" s="38"/>
      <c r="Y232" s="10" t="str">
        <f aca="false">IF(AH232=Y$4,"X","-")</f>
        <v>X</v>
      </c>
      <c r="Z232" s="10" t="str">
        <f aca="false">IF(Y232="X","X",IF($AH232=Z$4,"X","-"))</f>
        <v>X</v>
      </c>
      <c r="AA232" s="10" t="str">
        <f aca="false">IF(Z232="X","X",IF($AH232=AA$4,"X","-"))</f>
        <v>X</v>
      </c>
      <c r="AB232" s="10" t="str">
        <f aca="false">IF(AA232="X","X",IF($AH232=AB$4,"X","-"))</f>
        <v>X</v>
      </c>
      <c r="AC232" s="10" t="str">
        <f aca="false">IF(AB232="X","X",IF($AH232=AC$4,"X","-"))</f>
        <v>X</v>
      </c>
      <c r="AD232" s="10" t="str">
        <f aca="false">IF(AC232="X","X",IF($AH232=AD$4,"X","-"))</f>
        <v>X</v>
      </c>
      <c r="AE232" s="10" t="str">
        <f aca="false">IF(AD232="X","X",IF($AH232=AE$4,"X","-"))</f>
        <v>X</v>
      </c>
      <c r="AF232" s="38"/>
      <c r="AG232" s="10" t="s">
        <v>24</v>
      </c>
      <c r="AH232" s="110" t="s">
        <v>24</v>
      </c>
      <c r="AI232" s="38"/>
      <c r="AJ232" s="13" t="str">
        <f aca="false">IF(ISERROR(FIND("/",R232)),R232,LEFT(R232,FIND(CHAR(1),SUBSTITUTE(R232,"/",CHAR(1),LEN(R232)-LEN(SUBSTITUTE(R232,"/",""))))-1))</f>
        <v>/rsm:CrossIndustryInvoice/rsm:SupplyChainTradeTransaction/ram:ApplicableHeaderTradeSettlement/ram:SpecifiedTradeSettlementHeaderMonetarySummation</v>
      </c>
      <c r="AK232" s="13" t="str">
        <f aca="false">IF(ISERROR(FIND("/",R232)),R232,MID(R232, FIND(CHAR(1),SUBSTITUTE(R232,"/",CHAR(1), LEN(R232)-LEN(SUBSTITUTE(R232,"/","")))), LEN(R232)))</f>
        <v>/ram:DuePayableAmount</v>
      </c>
      <c r="AL232" s="14" t="n">
        <f aca="false">COUNTIFS(R$4:R232,AJ232)</f>
        <v>1</v>
      </c>
      <c r="AN232" s="277" t="str">
        <f aca="false">D232</f>
        <v>SCT_HTS</v>
      </c>
      <c r="AO232" s="278" t="str">
        <f aca="false">E232</f>
        <v>BT-115</v>
      </c>
      <c r="AP232" s="279" t="str">
        <f aca="false">IF(F232="","",F232)</f>
        <v>BT-115</v>
      </c>
      <c r="AQ232" s="99" t="n">
        <f aca="false">LEN(BB232)-LEN(SUBSTITUTE(BB232,"/",""))-1</f>
        <v>4</v>
      </c>
      <c r="AR232" s="99" t="str">
        <f aca="false">H232</f>
        <v>1..1</v>
      </c>
      <c r="AS232" s="97" t="s">
        <v>4536</v>
      </c>
      <c r="AT232" s="97" t="s">
        <v>4537</v>
      </c>
      <c r="AU232" s="98" t="s">
        <v>4538</v>
      </c>
      <c r="AV232" s="98"/>
      <c r="AW232" s="98" t="s">
        <v>6824</v>
      </c>
      <c r="AX232" s="97" t="s">
        <v>5229</v>
      </c>
      <c r="AY232" s="99" t="str">
        <f aca="false">O232</f>
        <v>1..1</v>
      </c>
      <c r="AZ232" s="100" t="str">
        <f aca="false">P232</f>
        <v>1..1</v>
      </c>
      <c r="BA232" s="54" t="str">
        <f aca="false">Q232</f>
        <v>/rsm:CrossIndustryInvoice
/rsm:SupplyChainTradeTransaction
/ram:ApplicableHeaderTradeSettlement
/ram:SpecifiedTradeSettlementHeaderMonetarySummation
/ram:DuePayableAmount</v>
      </c>
      <c r="BB232" s="109" t="str">
        <f aca="false">R232</f>
        <v>/rsm:CrossIndustryInvoice/rsm:SupplyChainTradeTransaction/ram:ApplicableHeaderTradeSettlement/ram:SpecifiedTradeSettlementHeaderMonetarySummation/ram:DuePayableAmount</v>
      </c>
      <c r="BC232" s="99" t="str">
        <f aca="false">IF(S232="","",S232)</f>
        <v>A</v>
      </c>
      <c r="BD232" s="10" t="str">
        <f aca="false">IF(T232="","",T232)</f>
        <v>E</v>
      </c>
      <c r="BE232" s="99" t="str">
        <f aca="false">IF(U232="","",U232)</f>
        <v>0..n</v>
      </c>
      <c r="BF232" s="99" t="str">
        <f aca="false">IF(V232="","",V232)</f>
        <v>CAR-2, CAR-3</v>
      </c>
      <c r="BG232" s="315" t="str">
        <f aca="false">IF(W232="","",W232)</f>
        <v/>
      </c>
      <c r="BH232" s="6"/>
      <c r="BI232" s="10" t="str">
        <f aca="false">Y232</f>
        <v>X</v>
      </c>
      <c r="BJ232" s="10" t="str">
        <f aca="false">Z232</f>
        <v>X</v>
      </c>
      <c r="BK232" s="10" t="str">
        <f aca="false">AA232</f>
        <v>X</v>
      </c>
      <c r="BL232" s="10" t="str">
        <f aca="false">AB232</f>
        <v>X</v>
      </c>
      <c r="BM232" s="10" t="str">
        <f aca="false">AC232</f>
        <v>X</v>
      </c>
      <c r="BN232" s="10" t="str">
        <f aca="false">AD232</f>
        <v>X</v>
      </c>
      <c r="BO232" s="10" t="str">
        <f aca="false">AE232</f>
        <v>X</v>
      </c>
      <c r="BP232" s="6"/>
      <c r="BQ232" s="10" t="str">
        <f aca="false">AG232</f>
        <v>MINIMUM</v>
      </c>
      <c r="BR232" s="110" t="str">
        <f aca="false">AH232</f>
        <v>MINIMUM</v>
      </c>
      <c r="BS232" s="47"/>
      <c r="BT232" s="49" t="s">
        <v>6862</v>
      </c>
    </row>
    <row r="233" customFormat="false" ht="85.5" hidden="false" customHeight="false" outlineLevel="0" collapsed="false">
      <c r="A233" s="58" t="str">
        <f aca="false">IF(OR(T233="E",T233="A"),"YES","NO")</f>
        <v>NO</v>
      </c>
      <c r="B233" s="58"/>
      <c r="C233" s="75" t="s">
        <v>6903</v>
      </c>
      <c r="D233" s="274" t="s">
        <v>6235</v>
      </c>
      <c r="E233" s="275" t="s">
        <v>4539</v>
      </c>
      <c r="F233" s="276" t="s">
        <v>4539</v>
      </c>
      <c r="G233" s="135" t="n">
        <f aca="false">LEN(R233)-LEN(SUBSTITUTE(R233,"/",""))-1</f>
        <v>3</v>
      </c>
      <c r="H233" s="135" t="s">
        <v>112</v>
      </c>
      <c r="I233" s="130" t="s">
        <v>1540</v>
      </c>
      <c r="J233" s="130" t="s">
        <v>1541</v>
      </c>
      <c r="K233" s="131" t="s">
        <v>1542</v>
      </c>
      <c r="L233" s="131" t="s">
        <v>4540</v>
      </c>
      <c r="M233" s="131"/>
      <c r="N233" s="130"/>
      <c r="O233" s="282" t="s">
        <v>112</v>
      </c>
      <c r="P233" s="283" t="str">
        <f aca="false">O233</f>
        <v>0..n</v>
      </c>
      <c r="Q233" s="284" t="s">
        <v>6826</v>
      </c>
      <c r="R233" s="285" t="s">
        <v>4541</v>
      </c>
      <c r="S233" s="282"/>
      <c r="T233" s="234" t="str">
        <f aca="false">IF($E233="","",IF(ISERROR(SEARCH("@",$R233)),IF(LEFT($E233,4)="BG-X","EG",IF(LEFT($E233,2)="BG","G",IF(LEFT($E233,4)="BT-X",IF(LEN($E233)-LEN(SUBSTITUTE($E233,"-",))&gt;2,"","E"),IF(LEN($E233)-LEN(SUBSTITUTE($E233,"-",))&gt;1,"","E")))),"A"))</f>
        <v>G</v>
      </c>
      <c r="U233" s="317" t="s">
        <v>112</v>
      </c>
      <c r="V233" s="282"/>
      <c r="W233" s="370"/>
      <c r="X233" s="38"/>
      <c r="Y233" s="234" t="str">
        <f aca="false">IF(AH233=Y$4,"X","-")</f>
        <v>-</v>
      </c>
      <c r="Z233" s="234" t="str">
        <f aca="false">IF(Y233="X","X",IF($AH233=Z$4,"X","-"))</f>
        <v>X</v>
      </c>
      <c r="AA233" s="234" t="str">
        <f aca="false">IF(Z233="X","X",IF($AH233=AA$4,"X","-"))</f>
        <v>X</v>
      </c>
      <c r="AB233" s="234" t="str">
        <f aca="false">IF(AA233="X","X",IF($AH233=AB$4,"X","-"))</f>
        <v>X</v>
      </c>
      <c r="AC233" s="234" t="str">
        <f aca="false">IF(AB233="X","X",IF($AH233=AC$4,"X","-"))</f>
        <v>X</v>
      </c>
      <c r="AD233" s="234" t="str">
        <f aca="false">IF(AC233="X","X",IF($AH233=AD$4,"X","-"))</f>
        <v>X</v>
      </c>
      <c r="AE233" s="234" t="str">
        <f aca="false">IF(AD233="X","X",IF($AH233=AE$4,"X","-"))</f>
        <v>X</v>
      </c>
      <c r="AF233" s="38"/>
      <c r="AG233" s="234" t="s">
        <v>25</v>
      </c>
      <c r="AH233" s="234" t="s">
        <v>25</v>
      </c>
      <c r="AI233" s="38"/>
      <c r="AJ233" s="13" t="str">
        <f aca="false">IF(ISERROR(FIND("/",R233)),R233,LEFT(R233,FIND(CHAR(1),SUBSTITUTE(R233,"/",CHAR(1),LEN(R233)-LEN(SUBSTITUTE(R233,"/",""))))-1))</f>
        <v>/rsm:CrossIndustryInvoice/rsm:SupplyChainTradeTransaction/ram:ApplicableHeaderTradeSettlement</v>
      </c>
      <c r="AK233" s="13" t="str">
        <f aca="false">IF(ISERROR(FIND("/",R233)),R233,MID(R233, FIND(CHAR(1),SUBSTITUTE(R233,"/",CHAR(1), LEN(R233)-LEN(SUBSTITUTE(R233,"/","")))), LEN(R233)))</f>
        <v>/ram:InvoiceReferencedDocument</v>
      </c>
      <c r="AL233" s="14" t="n">
        <f aca="false">COUNTIFS(R$4:R233,AJ233)</f>
        <v>1</v>
      </c>
      <c r="AN233" s="274" t="str">
        <f aca="false">D233</f>
        <v>SCT_HTS</v>
      </c>
      <c r="AO233" s="275" t="str">
        <f aca="false">E233</f>
        <v>BG-3</v>
      </c>
      <c r="AP233" s="276" t="str">
        <f aca="false">IF(F233="","",F233)</f>
        <v>BG-3</v>
      </c>
      <c r="AQ233" s="135" t="n">
        <f aca="false">LEN(BB233)-LEN(SUBSTITUTE(BB233,"/",""))-1</f>
        <v>3</v>
      </c>
      <c r="AR233" s="135" t="str">
        <f aca="false">H233</f>
        <v>0..n</v>
      </c>
      <c r="AS233" s="130" t="s">
        <v>1544</v>
      </c>
      <c r="AT233" s="130" t="s">
        <v>1545</v>
      </c>
      <c r="AU233" s="131" t="s">
        <v>1546</v>
      </c>
      <c r="AV233" s="131" t="s">
        <v>4542</v>
      </c>
      <c r="AW233" s="131"/>
      <c r="AX233" s="130"/>
      <c r="AY233" s="282" t="str">
        <f aca="false">O233</f>
        <v>0..n</v>
      </c>
      <c r="AZ233" s="283" t="str">
        <f aca="false">P233</f>
        <v>0..n</v>
      </c>
      <c r="BA233" s="284" t="str">
        <f aca="false">Q233</f>
        <v>/rsm:CrossIndustryInvoice
/rsm:SupplyChainTradeTransaction
/ram:ApplicableHeaderTradeSettlement
/ram:InvoiceReferencedDocument</v>
      </c>
      <c r="BB233" s="285" t="str">
        <f aca="false">R233</f>
        <v>/rsm:CrossIndustryInvoice/rsm:SupplyChainTradeTransaction/ram:ApplicableHeaderTradeSettlement/ram:InvoiceReferencedDocument</v>
      </c>
      <c r="BC233" s="282" t="str">
        <f aca="false">IF(S233="","",S233)</f>
        <v/>
      </c>
      <c r="BD233" s="234" t="str">
        <f aca="false">IF(T233="","",T233)</f>
        <v>G</v>
      </c>
      <c r="BE233" s="317" t="str">
        <f aca="false">IF(U233="","",U233)</f>
        <v>0..n</v>
      </c>
      <c r="BF233" s="282" t="str">
        <f aca="false">IF(V233="","",V233)</f>
        <v/>
      </c>
      <c r="BG233" s="370" t="str">
        <f aca="false">IF(W233="","",W233)</f>
        <v/>
      </c>
      <c r="BH233" s="6"/>
      <c r="BI233" s="234" t="str">
        <f aca="false">Y233</f>
        <v>-</v>
      </c>
      <c r="BJ233" s="234" t="str">
        <f aca="false">Z233</f>
        <v>X</v>
      </c>
      <c r="BK233" s="234" t="str">
        <f aca="false">AA233</f>
        <v>X</v>
      </c>
      <c r="BL233" s="234" t="str">
        <f aca="false">AB233</f>
        <v>X</v>
      </c>
      <c r="BM233" s="234" t="str">
        <f aca="false">AC233</f>
        <v>X</v>
      </c>
      <c r="BN233" s="234" t="str">
        <f aca="false">AD233</f>
        <v>X</v>
      </c>
      <c r="BO233" s="234" t="str">
        <f aca="false">AE233</f>
        <v>X</v>
      </c>
      <c r="BP233" s="6"/>
      <c r="BQ233" s="234" t="str">
        <f aca="false">AG233</f>
        <v>BASIC WL</v>
      </c>
      <c r="BR233" s="234" t="str">
        <f aca="false">AH233</f>
        <v>BASIC WL</v>
      </c>
      <c r="BS233" s="47"/>
      <c r="BT233" s="49" t="s">
        <v>6862</v>
      </c>
    </row>
    <row r="234" customFormat="false" ht="85.5" hidden="false" customHeight="false" outlineLevel="0" collapsed="false">
      <c r="A234" s="58" t="str">
        <f aca="false">IF(OR(T234="E",T234="A"),"YES","NO")</f>
        <v>YES</v>
      </c>
      <c r="B234" s="58"/>
      <c r="C234" s="58"/>
      <c r="D234" s="277" t="s">
        <v>6235</v>
      </c>
      <c r="E234" s="278" t="s">
        <v>4543</v>
      </c>
      <c r="F234" s="279" t="s">
        <v>4543</v>
      </c>
      <c r="G234" s="99" t="n">
        <f aca="false">LEN(R234)-LEN(SUBSTITUTE(R234,"/",""))-1</f>
        <v>4</v>
      </c>
      <c r="H234" s="99" t="s">
        <v>88</v>
      </c>
      <c r="I234" s="97" t="s">
        <v>1549</v>
      </c>
      <c r="J234" s="97" t="s">
        <v>1550</v>
      </c>
      <c r="K234" s="98"/>
      <c r="L234" s="98"/>
      <c r="M234" s="98" t="s">
        <v>6827</v>
      </c>
      <c r="N234" s="198" t="s">
        <v>4829</v>
      </c>
      <c r="O234" s="99" t="s">
        <v>88</v>
      </c>
      <c r="P234" s="100" t="str">
        <f aca="false">O234</f>
        <v>1..1</v>
      </c>
      <c r="Q234" s="54" t="s">
        <v>6828</v>
      </c>
      <c r="R234" s="109" t="s">
        <v>4544</v>
      </c>
      <c r="S234" s="99" t="s">
        <v>575</v>
      </c>
      <c r="T234" s="10" t="str">
        <f aca="false">IF($E234="","",IF(ISERROR(SEARCH("@",$R234)),IF(LEFT($E234,4)="BG-X","EG",IF(LEFT($E234,2)="BG","G",IF(LEFT($E234,4)="BT-X",IF(LEN($E234)-LEN(SUBSTITUTE($E234,"-",))&gt;2,"","E"),IF(LEN($E234)-LEN(SUBSTITUTE($E234,"-",))&gt;1,"","E")))),"A"))</f>
        <v>E</v>
      </c>
      <c r="U234" s="99" t="s">
        <v>95</v>
      </c>
      <c r="V234" s="99" t="s">
        <v>177</v>
      </c>
      <c r="W234" s="315"/>
      <c r="X234" s="38"/>
      <c r="Y234" s="10" t="str">
        <f aca="false">IF(AH234=Y$4,"X","-")</f>
        <v>-</v>
      </c>
      <c r="Z234" s="10" t="str">
        <f aca="false">IF(Y234="X","X",IF($AH234=Z$4,"X","-"))</f>
        <v>X</v>
      </c>
      <c r="AA234" s="10" t="str">
        <f aca="false">IF(Z234="X","X",IF($AH234=AA$4,"X","-"))</f>
        <v>X</v>
      </c>
      <c r="AB234" s="10" t="str">
        <f aca="false">IF(AA234="X","X",IF($AH234=AB$4,"X","-"))</f>
        <v>X</v>
      </c>
      <c r="AC234" s="10" t="str">
        <f aca="false">IF(AB234="X","X",IF($AH234=AC$4,"X","-"))</f>
        <v>X</v>
      </c>
      <c r="AD234" s="10" t="str">
        <f aca="false">IF(AC234="X","X",IF($AH234=AD$4,"X","-"))</f>
        <v>X</v>
      </c>
      <c r="AE234" s="10" t="str">
        <f aca="false">IF(AD234="X","X",IF($AH234=AE$4,"X","-"))</f>
        <v>X</v>
      </c>
      <c r="AF234" s="38"/>
      <c r="AG234" s="10" t="s">
        <v>25</v>
      </c>
      <c r="AH234" s="110" t="s">
        <v>25</v>
      </c>
      <c r="AI234" s="38"/>
      <c r="AJ234" s="13" t="str">
        <f aca="false">IF(ISERROR(FIND("/",R234)),R234,LEFT(R234,FIND(CHAR(1),SUBSTITUTE(R234,"/",CHAR(1),LEN(R234)-LEN(SUBSTITUTE(R234,"/",""))))-1))</f>
        <v>/rsm:CrossIndustryInvoice/rsm:SupplyChainTradeTransaction/ram:ApplicableHeaderTradeSettlement/ram:InvoiceReferencedDocument</v>
      </c>
      <c r="AK234" s="13" t="str">
        <f aca="false">IF(ISERROR(FIND("/",R234)),R234,MID(R234, FIND(CHAR(1),SUBSTITUTE(R234,"/",CHAR(1), LEN(R234)-LEN(SUBSTITUTE(R234,"/","")))), LEN(R234)))</f>
        <v>/ram:IssuerAssignedID</v>
      </c>
      <c r="AL234" s="14" t="n">
        <f aca="false">COUNTIFS(R$4:R234,AJ234)</f>
        <v>1</v>
      </c>
      <c r="AN234" s="277" t="str">
        <f aca="false">D234</f>
        <v>SCT_HTS</v>
      </c>
      <c r="AO234" s="278" t="str">
        <f aca="false">E234</f>
        <v>BT-25</v>
      </c>
      <c r="AP234" s="279" t="str">
        <f aca="false">IF(F234="","",F234)</f>
        <v>BT-25</v>
      </c>
      <c r="AQ234" s="99" t="n">
        <f aca="false">LEN(BB234)-LEN(SUBSTITUTE(BB234,"/",""))-1</f>
        <v>4</v>
      </c>
      <c r="AR234" s="99" t="str">
        <f aca="false">H234</f>
        <v>1..1</v>
      </c>
      <c r="AS234" s="97" t="s">
        <v>1552</v>
      </c>
      <c r="AT234" s="97" t="s">
        <v>6904</v>
      </c>
      <c r="AU234" s="98"/>
      <c r="AV234" s="98"/>
      <c r="AW234" s="98" t="s">
        <v>6829</v>
      </c>
      <c r="AX234" s="198" t="s">
        <v>4832</v>
      </c>
      <c r="AY234" s="99" t="str">
        <f aca="false">O234</f>
        <v>1..1</v>
      </c>
      <c r="AZ234" s="100" t="str">
        <f aca="false">P234</f>
        <v>1..1</v>
      </c>
      <c r="BA234" s="54" t="str">
        <f aca="false">Q234</f>
        <v>/rsm:CrossIndustryInvoice
/rsm:SupplyChainTradeTransaction
/ram:ApplicableHeaderTradeSettlement
/ram:InvoiceReferencedDocument
/ram:IssuerAssignedID</v>
      </c>
      <c r="BB234" s="109" t="str">
        <f aca="false">R234</f>
        <v>/rsm:CrossIndustryInvoice/rsm:SupplyChainTradeTransaction/ram:ApplicableHeaderTradeSettlement/ram:InvoiceReferencedDocument/ram:IssuerAssignedID</v>
      </c>
      <c r="BC234" s="99" t="str">
        <f aca="false">IF(S234="","",S234)</f>
        <v>R</v>
      </c>
      <c r="BD234" s="10" t="str">
        <f aca="false">IF(T234="","",T234)</f>
        <v>E</v>
      </c>
      <c r="BE234" s="99" t="str">
        <f aca="false">IF(U234="","",U234)</f>
        <v>0..1</v>
      </c>
      <c r="BF234" s="99" t="str">
        <f aca="false">IF(V234="","",V234)</f>
        <v>CAR-2</v>
      </c>
      <c r="BG234" s="315" t="str">
        <f aca="false">IF(W234="","",W234)</f>
        <v/>
      </c>
      <c r="BH234" s="6"/>
      <c r="BI234" s="10" t="str">
        <f aca="false">Y234</f>
        <v>-</v>
      </c>
      <c r="BJ234" s="10" t="str">
        <f aca="false">Z234</f>
        <v>X</v>
      </c>
      <c r="BK234" s="10" t="str">
        <f aca="false">AA234</f>
        <v>X</v>
      </c>
      <c r="BL234" s="10" t="str">
        <f aca="false">AB234</f>
        <v>X</v>
      </c>
      <c r="BM234" s="10" t="str">
        <f aca="false">AC234</f>
        <v>X</v>
      </c>
      <c r="BN234" s="10" t="str">
        <f aca="false">AD234</f>
        <v>X</v>
      </c>
      <c r="BO234" s="10" t="str">
        <f aca="false">AE234</f>
        <v>X</v>
      </c>
      <c r="BP234" s="6"/>
      <c r="BQ234" s="10" t="str">
        <f aca="false">AG234</f>
        <v>BASIC WL</v>
      </c>
      <c r="BR234" s="110" t="str">
        <f aca="false">AH234</f>
        <v>BASIC WL</v>
      </c>
      <c r="BS234" s="47"/>
      <c r="BT234" s="49" t="s">
        <v>6862</v>
      </c>
    </row>
    <row r="235" customFormat="false" ht="85.5" hidden="false" customHeight="false" outlineLevel="0" collapsed="false">
      <c r="A235" s="58" t="str">
        <f aca="false">IF(OR(T235="E",T235="A"),"YES","NO")</f>
        <v>NO</v>
      </c>
      <c r="B235" s="58"/>
      <c r="C235" s="58"/>
      <c r="D235" s="277" t="s">
        <v>6235</v>
      </c>
      <c r="E235" s="287" t="s">
        <v>4550</v>
      </c>
      <c r="F235" s="288"/>
      <c r="G235" s="172" t="n">
        <f aca="false">LEN(R235)-LEN(SUBSTITUTE(R235,"/",""))-1</f>
        <v>4</v>
      </c>
      <c r="H235" s="172" t="s">
        <v>95</v>
      </c>
      <c r="I235" s="181" t="s">
        <v>5280</v>
      </c>
      <c r="J235" s="173"/>
      <c r="K235" s="174"/>
      <c r="L235" s="174"/>
      <c r="M235" s="174"/>
      <c r="N235" s="173"/>
      <c r="O235" s="175" t="s">
        <v>95</v>
      </c>
      <c r="P235" s="175" t="str">
        <f aca="false">O235</f>
        <v>0..1</v>
      </c>
      <c r="Q235" s="176" t="s">
        <v>6832</v>
      </c>
      <c r="R235" s="177" t="s">
        <v>4552</v>
      </c>
      <c r="S235" s="172"/>
      <c r="T235" s="178" t="str">
        <f aca="false">IF($E235="","",IF(ISERROR(SEARCH("@",$R235)),IF(LEFT($E235,4)="BG-X","EG",IF(LEFT($E235,2)="BG","G",IF(LEFT($E235,4)="BT-X",IF(LEN($E235)-LEN(SUBSTITUTE($E235,"-",))&gt;2,"","E"),IF(LEN($E235)-LEN(SUBSTITUTE($E235,"-",))&gt;1,"","E")))),"A"))</f>
        <v/>
      </c>
      <c r="U235" s="172" t="s">
        <v>95</v>
      </c>
      <c r="V235" s="172"/>
      <c r="W235" s="365"/>
      <c r="X235" s="38"/>
      <c r="Y235" s="178" t="str">
        <f aca="false">IF(AH235=Y$4,"X","-")</f>
        <v>-</v>
      </c>
      <c r="Z235" s="178" t="str">
        <f aca="false">IF(Y235="X","X",IF($AH235=Z$4,"X","-"))</f>
        <v>X</v>
      </c>
      <c r="AA235" s="178" t="str">
        <f aca="false">IF(Z235="X","X",IF($AH235=AA$4,"X","-"))</f>
        <v>X</v>
      </c>
      <c r="AB235" s="178" t="str">
        <f aca="false">IF(AA235="X","X",IF($AH235=AB$4,"X","-"))</f>
        <v>X</v>
      </c>
      <c r="AC235" s="178" t="str">
        <f aca="false">IF(AB235="X","X",IF($AH235=AC$4,"X","-"))</f>
        <v>X</v>
      </c>
      <c r="AD235" s="178" t="str">
        <f aca="false">IF(AC235="X","X",IF($AH235=AD$4,"X","-"))</f>
        <v>X</v>
      </c>
      <c r="AE235" s="178" t="str">
        <f aca="false">IF(AD235="X","X",IF($AH235=AE$4,"X","-"))</f>
        <v>X</v>
      </c>
      <c r="AF235" s="38"/>
      <c r="AG235" s="178" t="s">
        <v>25</v>
      </c>
      <c r="AH235" s="178" t="s">
        <v>25</v>
      </c>
      <c r="AI235" s="38"/>
      <c r="AJ235" s="13" t="str">
        <f aca="false">IF(ISERROR(FIND("/",R235)),R235,LEFT(R235,FIND(CHAR(1),SUBSTITUTE(R235,"/",CHAR(1),LEN(R235)-LEN(SUBSTITUTE(R235,"/",""))))-1))</f>
        <v>/rsm:CrossIndustryInvoice/rsm:SupplyChainTradeTransaction/ram:ApplicableHeaderTradeSettlement/ram:InvoiceReferencedDocument</v>
      </c>
      <c r="AK235" s="13" t="str">
        <f aca="false">IF(ISERROR(FIND("/",R235)),R235,MID(R235, FIND(CHAR(1),SUBSTITUTE(R235,"/",CHAR(1), LEN(R235)-LEN(SUBSTITUTE(R235,"/","")))), LEN(R235)))</f>
        <v>/ram:FormattedIssueDateTime</v>
      </c>
      <c r="AL235" s="14" t="n">
        <f aca="false">COUNTIFS(R$4:R235,AJ235)</f>
        <v>1</v>
      </c>
      <c r="AN235" s="277" t="str">
        <f aca="false">D235</f>
        <v>SCT_HTS</v>
      </c>
      <c r="AO235" s="287" t="str">
        <f aca="false">E235</f>
        <v>BT-26-00</v>
      </c>
      <c r="AP235" s="288" t="str">
        <f aca="false">IF(F235="","",F235)</f>
        <v/>
      </c>
      <c r="AQ235" s="172" t="n">
        <f aca="false">LEN(BB235)-LEN(SUBSTITUTE(BB235,"/",""))-1</f>
        <v>4</v>
      </c>
      <c r="AR235" s="172" t="str">
        <f aca="false">H235</f>
        <v>0..1</v>
      </c>
      <c r="AS235" s="181" t="s">
        <v>5281</v>
      </c>
      <c r="AT235" s="173"/>
      <c r="AU235" s="174"/>
      <c r="AV235" s="174"/>
      <c r="AW235" s="174"/>
      <c r="AX235" s="173"/>
      <c r="AY235" s="175" t="str">
        <f aca="false">O235</f>
        <v>0..1</v>
      </c>
      <c r="AZ235" s="175" t="str">
        <f aca="false">P235</f>
        <v>0..1</v>
      </c>
      <c r="BA235" s="176" t="str">
        <f aca="false">Q235</f>
        <v>/rsm:CrossIndustryInvoice
/rsm:SupplyChainTradeTransaction
/ram:ApplicableHeaderTradeSettlement
/ram:InvoiceReferencedDocument
/ram:FormattedIssueDateTime</v>
      </c>
      <c r="BB235" s="177" t="str">
        <f aca="false">R235</f>
        <v>/rsm:CrossIndustryInvoice/rsm:SupplyChainTradeTransaction/ram:ApplicableHeaderTradeSettlement/ram:InvoiceReferencedDocument/ram:FormattedIssueDateTime</v>
      </c>
      <c r="BC235" s="172" t="str">
        <f aca="false">IF(S235="","",S235)</f>
        <v/>
      </c>
      <c r="BD235" s="178" t="str">
        <f aca="false">IF(T235="","",T235)</f>
        <v/>
      </c>
      <c r="BE235" s="172" t="str">
        <f aca="false">IF(U235="","",U235)</f>
        <v>0..1</v>
      </c>
      <c r="BF235" s="172" t="str">
        <f aca="false">IF(V235="","",V235)</f>
        <v/>
      </c>
      <c r="BG235" s="365" t="str">
        <f aca="false">IF(W235="","",W235)</f>
        <v/>
      </c>
      <c r="BH235" s="6"/>
      <c r="BI235" s="178" t="str">
        <f aca="false">Y235</f>
        <v>-</v>
      </c>
      <c r="BJ235" s="178" t="str">
        <f aca="false">Z235</f>
        <v>X</v>
      </c>
      <c r="BK235" s="178" t="str">
        <f aca="false">AA235</f>
        <v>X</v>
      </c>
      <c r="BL235" s="178" t="str">
        <f aca="false">AB235</f>
        <v>X</v>
      </c>
      <c r="BM235" s="178" t="str">
        <f aca="false">AC235</f>
        <v>X</v>
      </c>
      <c r="BN235" s="178" t="str">
        <f aca="false">AD235</f>
        <v>X</v>
      </c>
      <c r="BO235" s="178" t="str">
        <f aca="false">AE235</f>
        <v>X</v>
      </c>
      <c r="BP235" s="6"/>
      <c r="BQ235" s="178" t="str">
        <f aca="false">AG235</f>
        <v>BASIC WL</v>
      </c>
      <c r="BR235" s="178" t="str">
        <f aca="false">AH235</f>
        <v>BASIC WL</v>
      </c>
      <c r="BS235" s="47"/>
      <c r="BT235" s="49" t="s">
        <v>6862</v>
      </c>
    </row>
    <row r="236" customFormat="false" ht="99.75" hidden="false" customHeight="false" outlineLevel="0" collapsed="false">
      <c r="A236" s="58" t="str">
        <f aca="false">IF(OR(T236="E",T236="A"),"YES","NO")</f>
        <v>YES</v>
      </c>
      <c r="B236" s="58"/>
      <c r="C236" s="58"/>
      <c r="D236" s="277" t="s">
        <v>6235</v>
      </c>
      <c r="E236" s="278" t="s">
        <v>4554</v>
      </c>
      <c r="F236" s="279" t="s">
        <v>4554</v>
      </c>
      <c r="G236" s="99" t="n">
        <f aca="false">LEN(R236)-LEN(SUBSTITUTE(R236,"/",""))-1</f>
        <v>5</v>
      </c>
      <c r="H236" s="99" t="s">
        <v>95</v>
      </c>
      <c r="I236" s="97" t="s">
        <v>1565</v>
      </c>
      <c r="J236" s="97" t="s">
        <v>1571</v>
      </c>
      <c r="K236" s="98" t="s">
        <v>1572</v>
      </c>
      <c r="L236" s="98"/>
      <c r="M236" s="98"/>
      <c r="N236" s="97" t="s">
        <v>186</v>
      </c>
      <c r="O236" s="99" t="s">
        <v>88</v>
      </c>
      <c r="P236" s="100" t="str">
        <f aca="false">O236</f>
        <v>1..1</v>
      </c>
      <c r="Q236" s="54" t="s">
        <v>6833</v>
      </c>
      <c r="R236" s="109" t="s">
        <v>4555</v>
      </c>
      <c r="S236" s="99" t="s">
        <v>188</v>
      </c>
      <c r="T236" s="10" t="str">
        <f aca="false">IF($E236="","",IF(ISERROR(SEARCH("@",$R236)),IF(LEFT($E236,4)="BG-X","EG",IF(LEFT($E236,2)="BG","G",IF(LEFT($E236,4)="BT-X",IF(LEN($E236)-LEN(SUBSTITUTE($E236,"-",))&gt;2,"","E"),IF(LEN($E236)-LEN(SUBSTITUTE($E236,"-",))&gt;1,"","E")))),"A"))</f>
        <v>E</v>
      </c>
      <c r="U236" s="99" t="s">
        <v>88</v>
      </c>
      <c r="V236" s="99"/>
      <c r="W236" s="315"/>
      <c r="X236" s="38"/>
      <c r="Y236" s="10" t="str">
        <f aca="false">IF(AH236=Y$4,"X","-")</f>
        <v>-</v>
      </c>
      <c r="Z236" s="10" t="str">
        <f aca="false">IF(Y236="X","X",IF($AH236=Z$4,"X","-"))</f>
        <v>X</v>
      </c>
      <c r="AA236" s="10" t="str">
        <f aca="false">IF(Z236="X","X",IF($AH236=AA$4,"X","-"))</f>
        <v>X</v>
      </c>
      <c r="AB236" s="10" t="str">
        <f aca="false">IF(AA236="X","X",IF($AH236=AB$4,"X","-"))</f>
        <v>X</v>
      </c>
      <c r="AC236" s="10" t="str">
        <f aca="false">IF(AB236="X","X",IF($AH236=AC$4,"X","-"))</f>
        <v>X</v>
      </c>
      <c r="AD236" s="10" t="str">
        <f aca="false">IF(AC236="X","X",IF($AH236=AD$4,"X","-"))</f>
        <v>X</v>
      </c>
      <c r="AE236" s="10" t="str">
        <f aca="false">IF(AD236="X","X",IF($AH236=AE$4,"X","-"))</f>
        <v>X</v>
      </c>
      <c r="AF236" s="38"/>
      <c r="AG236" s="10" t="s">
        <v>25</v>
      </c>
      <c r="AH236" s="110" t="s">
        <v>25</v>
      </c>
      <c r="AI236" s="38"/>
      <c r="AJ236" s="13" t="str">
        <f aca="false">IF(ISERROR(FIND("/",R236)),R236,LEFT(R236,FIND(CHAR(1),SUBSTITUTE(R236,"/",CHAR(1),LEN(R236)-LEN(SUBSTITUTE(R236,"/",""))))-1))</f>
        <v>/rsm:CrossIndustryInvoice/rsm:SupplyChainTradeTransaction/ram:ApplicableHeaderTradeSettlement/ram:InvoiceReferencedDocument/ram:FormattedIssueDateTime</v>
      </c>
      <c r="AK236" s="13" t="str">
        <f aca="false">IF(ISERROR(FIND("/",R236)),R236,MID(R236, FIND(CHAR(1),SUBSTITUTE(R236,"/",CHAR(1), LEN(R236)-LEN(SUBSTITUTE(R236,"/","")))), LEN(R236)))</f>
        <v>/qdt:DateTimeString</v>
      </c>
      <c r="AL236" s="14" t="n">
        <f aca="false">COUNTIFS(R$4:R236,AJ236)</f>
        <v>1</v>
      </c>
      <c r="AN236" s="277" t="str">
        <f aca="false">D236</f>
        <v>SCT_HTS</v>
      </c>
      <c r="AO236" s="278" t="str">
        <f aca="false">E236</f>
        <v>BT-26</v>
      </c>
      <c r="AP236" s="279" t="str">
        <f aca="false">IF(F236="","",F236)</f>
        <v>BT-26</v>
      </c>
      <c r="AQ236" s="99" t="n">
        <f aca="false">LEN(BB236)-LEN(SUBSTITUTE(BB236,"/",""))-1</f>
        <v>5</v>
      </c>
      <c r="AR236" s="99" t="str">
        <f aca="false">H236</f>
        <v>0..1</v>
      </c>
      <c r="AS236" s="97" t="s">
        <v>1567</v>
      </c>
      <c r="AT236" s="97" t="s">
        <v>5283</v>
      </c>
      <c r="AU236" s="98" t="s">
        <v>1575</v>
      </c>
      <c r="AV236" s="98"/>
      <c r="AW236" s="98"/>
      <c r="AX236" s="97" t="s">
        <v>186</v>
      </c>
      <c r="AY236" s="99" t="str">
        <f aca="false">O236</f>
        <v>1..1</v>
      </c>
      <c r="AZ236" s="100" t="str">
        <f aca="false">P236</f>
        <v>1..1</v>
      </c>
      <c r="BA236" s="54" t="str">
        <f aca="false">Q236</f>
        <v>/rsm:CrossIndustryInvoice
/rsm:SupplyChainTradeTransaction
/ram:ApplicableHeaderTradeSettlement
/ram:InvoiceReferencedDocument
/ram:FormattedIssueDateTime
/qdt:DateTimeString</v>
      </c>
      <c r="BB236" s="109" t="str">
        <f aca="false">R236</f>
        <v>/rsm:CrossIndustryInvoice/rsm:SupplyChainTradeTransaction/ram:ApplicableHeaderTradeSettlement/ram:InvoiceReferencedDocument/ram:FormattedIssueDateTime/qdt:DateTimeString</v>
      </c>
      <c r="BC236" s="99" t="str">
        <f aca="false">IF(S236="","",S236)</f>
        <v>D</v>
      </c>
      <c r="BD236" s="10" t="str">
        <f aca="false">IF(T236="","",T236)</f>
        <v>E</v>
      </c>
      <c r="BE236" s="99" t="str">
        <f aca="false">IF(U236="","",U236)</f>
        <v>1..1</v>
      </c>
      <c r="BF236" s="99" t="str">
        <f aca="false">IF(V236="","",V236)</f>
        <v/>
      </c>
      <c r="BG236" s="315" t="str">
        <f aca="false">IF(W236="","",W236)</f>
        <v/>
      </c>
      <c r="BH236" s="6"/>
      <c r="BI236" s="10" t="str">
        <f aca="false">Y236</f>
        <v>-</v>
      </c>
      <c r="BJ236" s="10" t="str">
        <f aca="false">Z236</f>
        <v>X</v>
      </c>
      <c r="BK236" s="10" t="str">
        <f aca="false">AA236</f>
        <v>X</v>
      </c>
      <c r="BL236" s="10" t="str">
        <f aca="false">AB236</f>
        <v>X</v>
      </c>
      <c r="BM236" s="10" t="str">
        <f aca="false">AC236</f>
        <v>X</v>
      </c>
      <c r="BN236" s="10" t="str">
        <f aca="false">AD236</f>
        <v>X</v>
      </c>
      <c r="BO236" s="10" t="str">
        <f aca="false">AE236</f>
        <v>X</v>
      </c>
      <c r="BP236" s="6"/>
      <c r="BQ236" s="10" t="str">
        <f aca="false">AG236</f>
        <v>BASIC WL</v>
      </c>
      <c r="BR236" s="110" t="str">
        <f aca="false">AH236</f>
        <v>BASIC WL</v>
      </c>
      <c r="BS236" s="47"/>
      <c r="BT236" s="49" t="s">
        <v>6862</v>
      </c>
    </row>
    <row r="237" customFormat="false" ht="102" hidden="false" customHeight="false" outlineLevel="0" collapsed="false">
      <c r="A237" s="58" t="str">
        <f aca="false">IF(OR(T237="E",T237="A"),"YES","NO")</f>
        <v>YES</v>
      </c>
      <c r="B237" s="58"/>
      <c r="C237" s="58"/>
      <c r="D237" s="277" t="s">
        <v>6235</v>
      </c>
      <c r="E237" s="278" t="s">
        <v>4556</v>
      </c>
      <c r="F237" s="279"/>
      <c r="G237" s="99" t="n">
        <f aca="false">LEN(R237)-LEN(SUBSTITUTE(R237,"/",""))-1</f>
        <v>6</v>
      </c>
      <c r="H237" s="99" t="s">
        <v>88</v>
      </c>
      <c r="I237" s="139" t="s">
        <v>199</v>
      </c>
      <c r="J237" s="97"/>
      <c r="K237" s="98" t="s">
        <v>200</v>
      </c>
      <c r="L237" s="98"/>
      <c r="M237" s="54" t="s">
        <v>200</v>
      </c>
      <c r="N237" s="97" t="s">
        <v>174</v>
      </c>
      <c r="O237" s="99" t="s">
        <v>88</v>
      </c>
      <c r="P237" s="100" t="str">
        <f aca="false">O237</f>
        <v>1..1</v>
      </c>
      <c r="Q237" s="54" t="s">
        <v>6834</v>
      </c>
      <c r="R237" s="109" t="s">
        <v>4557</v>
      </c>
      <c r="S237" s="99" t="s">
        <v>176</v>
      </c>
      <c r="T237" s="10" t="str">
        <f aca="false">IF($E237="","",IF(ISERROR(SEARCH("@",$R237)),IF(LEFT($E237,4)="BG-X","EG",IF(LEFT($E237,2)="BG","G",IF(LEFT($E237,4)="BT-X",IF(LEN($E237)-LEN(SUBSTITUTE($E237,"-",))&gt;2,"","E"),IF(LEN($E237)-LEN(SUBSTITUTE($E237,"-",))&gt;1,"","E")))),"A"))</f>
        <v>A</v>
      </c>
      <c r="U237" s="99" t="s">
        <v>95</v>
      </c>
      <c r="V237" s="99"/>
      <c r="W237" s="315" t="s">
        <v>200</v>
      </c>
      <c r="X237" s="38"/>
      <c r="Y237" s="10" t="str">
        <f aca="false">IF(AH237=Y$4,"X","-")</f>
        <v>-</v>
      </c>
      <c r="Z237" s="10" t="str">
        <f aca="false">IF(Y237="X","X",IF($AH237=Z$4,"X","-"))</f>
        <v>X</v>
      </c>
      <c r="AA237" s="10" t="str">
        <f aca="false">IF(Z237="X","X",IF($AH237=AA$4,"X","-"))</f>
        <v>X</v>
      </c>
      <c r="AB237" s="10" t="str">
        <f aca="false">IF(AA237="X","X",IF($AH237=AB$4,"X","-"))</f>
        <v>X</v>
      </c>
      <c r="AC237" s="10" t="str">
        <f aca="false">IF(AB237="X","X",IF($AH237=AC$4,"X","-"))</f>
        <v>X</v>
      </c>
      <c r="AD237" s="10" t="str">
        <f aca="false">IF(AC237="X","X",IF($AH237=AD$4,"X","-"))</f>
        <v>X</v>
      </c>
      <c r="AE237" s="10" t="str">
        <f aca="false">IF(AD237="X","X",IF($AH237=AE$4,"X","-"))</f>
        <v>X</v>
      </c>
      <c r="AF237" s="38"/>
      <c r="AG237" s="10" t="s">
        <v>25</v>
      </c>
      <c r="AH237" s="110" t="s">
        <v>25</v>
      </c>
      <c r="AI237" s="38"/>
      <c r="AJ237" s="13" t="str">
        <f aca="false">IF(ISERROR(FIND("/",R237)),R237,LEFT(R237,FIND(CHAR(1),SUBSTITUTE(R237,"/",CHAR(1),LEN(R237)-LEN(SUBSTITUTE(R237,"/",""))))-1))</f>
        <v>/rsm:CrossIndustryInvoice/rsm:SupplyChainTradeTransaction/ram:ApplicableHeaderTradeSettlement/ram:InvoiceReferencedDocument/ram:FormattedIssueDateTime/qdt:DateTimeString</v>
      </c>
      <c r="AK237" s="13" t="str">
        <f aca="false">IF(ISERROR(FIND("/",R237)),R237,MID(R237, FIND(CHAR(1),SUBSTITUTE(R237,"/",CHAR(1), LEN(R237)-LEN(SUBSTITUTE(R237,"/","")))), LEN(R237)))</f>
        <v>/@format</v>
      </c>
      <c r="AL237" s="14" t="n">
        <f aca="false">COUNTIFS(R$4:R237,AJ237)</f>
        <v>1</v>
      </c>
      <c r="AN237" s="277" t="str">
        <f aca="false">D237</f>
        <v>SCT_HTS</v>
      </c>
      <c r="AO237" s="278" t="str">
        <f aca="false">E237</f>
        <v>BT-26-0</v>
      </c>
      <c r="AP237" s="279" t="str">
        <f aca="false">IF(F237="","",F237)</f>
        <v/>
      </c>
      <c r="AQ237" s="99" t="n">
        <f aca="false">LEN(BB237)-LEN(SUBSTITUTE(BB237,"/",""))-1</f>
        <v>6</v>
      </c>
      <c r="AR237" s="99" t="str">
        <f aca="false">H237</f>
        <v>1..1</v>
      </c>
      <c r="AS237" s="139" t="s">
        <v>5207</v>
      </c>
      <c r="AT237" s="97"/>
      <c r="AU237" s="98" t="s">
        <v>202</v>
      </c>
      <c r="AV237" s="98"/>
      <c r="AW237" s="54" t="s">
        <v>4674</v>
      </c>
      <c r="AX237" s="97" t="s">
        <v>174</v>
      </c>
      <c r="AY237" s="99" t="str">
        <f aca="false">O237</f>
        <v>1..1</v>
      </c>
      <c r="AZ237" s="100" t="str">
        <f aca="false">P237</f>
        <v>1..1</v>
      </c>
      <c r="BA237" s="54" t="str">
        <f aca="false">Q237</f>
        <v>/rsm:CrossIndustryInvoice
/rsm:SupplyChainTradeTransaction
/ram:ApplicableHeaderTradeSettlement
/ram:InvoiceReferencedDocument
/ram:FormattedIssueDateTime
/qdt:DateTimeString
/@format</v>
      </c>
      <c r="BB237" s="109" t="str">
        <f aca="false">R237</f>
        <v>/rsm:CrossIndustryInvoice/rsm:SupplyChainTradeTransaction/ram:ApplicableHeaderTradeSettlement/ram:InvoiceReferencedDocument/ram:FormattedIssueDateTime/qdt:DateTimeString/@format</v>
      </c>
      <c r="BC237" s="99" t="str">
        <f aca="false">IF(S237="","",S237)</f>
        <v>C</v>
      </c>
      <c r="BD237" s="10" t="str">
        <f aca="false">IF(T237="","",T237)</f>
        <v>A</v>
      </c>
      <c r="BE237" s="99" t="str">
        <f aca="false">IF(U237="","",U237)</f>
        <v>0..1</v>
      </c>
      <c r="BF237" s="99" t="str">
        <f aca="false">IF(V237="","",V237)</f>
        <v/>
      </c>
      <c r="BG237" s="315" t="str">
        <f aca="false">IF(W237="","",W237)</f>
        <v>Only value "102"</v>
      </c>
      <c r="BH237" s="6"/>
      <c r="BI237" s="10" t="str">
        <f aca="false">Y237</f>
        <v>-</v>
      </c>
      <c r="BJ237" s="10" t="str">
        <f aca="false">Z237</f>
        <v>X</v>
      </c>
      <c r="BK237" s="10" t="str">
        <f aca="false">AA237</f>
        <v>X</v>
      </c>
      <c r="BL237" s="10" t="str">
        <f aca="false">AB237</f>
        <v>X</v>
      </c>
      <c r="BM237" s="10" t="str">
        <f aca="false">AC237</f>
        <v>X</v>
      </c>
      <c r="BN237" s="10" t="str">
        <f aca="false">AD237</f>
        <v>X</v>
      </c>
      <c r="BO237" s="10" t="str">
        <f aca="false">AE237</f>
        <v>X</v>
      </c>
      <c r="BP237" s="6"/>
      <c r="BQ237" s="10" t="str">
        <f aca="false">AG237</f>
        <v>BASIC WL</v>
      </c>
      <c r="BR237" s="110" t="str">
        <f aca="false">AH237</f>
        <v>BASIC WL</v>
      </c>
      <c r="BS237" s="47"/>
      <c r="BT237" s="49" t="s">
        <v>6862</v>
      </c>
    </row>
    <row r="238" customFormat="false" ht="85.5" hidden="false" customHeight="false" outlineLevel="0" collapsed="false">
      <c r="A238" s="58" t="str">
        <f aca="false">IF(OR(T238="E",T238="A"),"YES","NO")</f>
        <v>NO</v>
      </c>
      <c r="B238" s="58"/>
      <c r="C238" s="58"/>
      <c r="D238" s="274" t="s">
        <v>6235</v>
      </c>
      <c r="E238" s="275" t="s">
        <v>4558</v>
      </c>
      <c r="F238" s="276"/>
      <c r="G238" s="135" t="n">
        <f aca="false">LEN(R238)-LEN(SUBSTITUTE(R238,"/",""))-1</f>
        <v>3</v>
      </c>
      <c r="H238" s="135" t="s">
        <v>95</v>
      </c>
      <c r="I238" s="130" t="s">
        <v>6835</v>
      </c>
      <c r="J238" s="130"/>
      <c r="K238" s="131"/>
      <c r="L238" s="131"/>
      <c r="M238" s="131"/>
      <c r="N238" s="130"/>
      <c r="O238" s="282" t="s">
        <v>95</v>
      </c>
      <c r="P238" s="283" t="s">
        <v>112</v>
      </c>
      <c r="Q238" s="284" t="s">
        <v>6836</v>
      </c>
      <c r="R238" s="285" t="s">
        <v>4560</v>
      </c>
      <c r="S238" s="282"/>
      <c r="T238" s="234" t="str">
        <f aca="false">IF($E238="","",IF(ISERROR(SEARCH("@",$R238)),IF(LEFT($E238,4)="BG-X","EG",IF(LEFT($E238,2)="BG","G",IF(LEFT($E238,4)="BT-X",IF(LEN($E238)-LEN(SUBSTITUTE($E238,"-",))&gt;2,"","E"),IF(LEN($E238)-LEN(SUBSTITUTE($E238,"-",))&gt;1,"","E")))),"A"))</f>
        <v/>
      </c>
      <c r="U238" s="282" t="s">
        <v>112</v>
      </c>
      <c r="V238" s="282"/>
      <c r="W238" s="370"/>
      <c r="X238" s="38"/>
      <c r="Y238" s="234" t="str">
        <f aca="false">IF(AH238=Y$4,"X","-")</f>
        <v>-</v>
      </c>
      <c r="Z238" s="234" t="str">
        <f aca="false">IF(Y238="X","X",IF($AH238=Z$4,"X","-"))</f>
        <v>X</v>
      </c>
      <c r="AA238" s="234" t="str">
        <f aca="false">IF(Z238="X","X",IF($AH238=AA$4,"X","-"))</f>
        <v>X</v>
      </c>
      <c r="AB238" s="234" t="str">
        <f aca="false">IF(AA238="X","X",IF($AH238=AB$4,"X","-"))</f>
        <v>X</v>
      </c>
      <c r="AC238" s="234" t="str">
        <f aca="false">IF(AB238="X","X",IF($AH238=AC$4,"X","-"))</f>
        <v>X</v>
      </c>
      <c r="AD238" s="234" t="str">
        <f aca="false">IF(AC238="X","X",IF($AH238=AD$4,"X","-"))</f>
        <v>X</v>
      </c>
      <c r="AE238" s="234" t="str">
        <f aca="false">IF(AD238="X","X",IF($AH238=AE$4,"X","-"))</f>
        <v>X</v>
      </c>
      <c r="AF238" s="38"/>
      <c r="AG238" s="234" t="s">
        <v>25</v>
      </c>
      <c r="AH238" s="234" t="s">
        <v>25</v>
      </c>
      <c r="AI238" s="38"/>
      <c r="AJ238" s="13" t="str">
        <f aca="false">IF(ISERROR(FIND("/",R238)),R238,LEFT(R238,FIND(CHAR(1),SUBSTITUTE(R238,"/",CHAR(1),LEN(R238)-LEN(SUBSTITUTE(R238,"/",""))))-1))</f>
        <v>/rsm:CrossIndustryInvoice/rsm:SupplyChainTradeTransaction/ram:ApplicableHeaderTradeSettlement</v>
      </c>
      <c r="AK238" s="13" t="str">
        <f aca="false">IF(ISERROR(FIND("/",R238)),R238,MID(R238, FIND(CHAR(1),SUBSTITUTE(R238,"/",CHAR(1), LEN(R238)-LEN(SUBSTITUTE(R238,"/","")))), LEN(R238)))</f>
        <v>/ram:ReceivableSpecifiedTradeAccountingAccount</v>
      </c>
      <c r="AL238" s="14" t="n">
        <f aca="false">COUNTIFS(R$4:R238,AJ238)</f>
        <v>1</v>
      </c>
      <c r="AN238" s="274" t="str">
        <f aca="false">D238</f>
        <v>SCT_HTS</v>
      </c>
      <c r="AO238" s="275" t="str">
        <f aca="false">E238</f>
        <v>BT-19-00</v>
      </c>
      <c r="AP238" s="276" t="str">
        <f aca="false">IF(F238="","",F238)</f>
        <v/>
      </c>
      <c r="AQ238" s="135" t="n">
        <f aca="false">LEN(BB238)-LEN(SUBSTITUTE(BB238,"/",""))-1</f>
        <v>3</v>
      </c>
      <c r="AR238" s="135" t="str">
        <f aca="false">H238</f>
        <v>0..1</v>
      </c>
      <c r="AS238" s="130" t="s">
        <v>6837</v>
      </c>
      <c r="AT238" s="130"/>
      <c r="AU238" s="131"/>
      <c r="AV238" s="131"/>
      <c r="AW238" s="131"/>
      <c r="AX238" s="130"/>
      <c r="AY238" s="282" t="str">
        <f aca="false">O238</f>
        <v>0..1</v>
      </c>
      <c r="AZ238" s="283" t="str">
        <f aca="false">P238</f>
        <v>0..n</v>
      </c>
      <c r="BA238" s="284" t="str">
        <f aca="false">Q238</f>
        <v>/rsm:CrossIndustryInvoice
/rsm:SupplyChainTradeTransaction
/ram:ApplicableHeaderTradeSettlement
/ram:ReceivableSpecifiedTradeAccountingAccount</v>
      </c>
      <c r="BB238" s="285" t="str">
        <f aca="false">R238</f>
        <v>/rsm:CrossIndustryInvoice/rsm:SupplyChainTradeTransaction/ram:ApplicableHeaderTradeSettlement/ram:ReceivableSpecifiedTradeAccountingAccount</v>
      </c>
      <c r="BC238" s="282" t="str">
        <f aca="false">IF(S238="","",S238)</f>
        <v/>
      </c>
      <c r="BD238" s="234" t="str">
        <f aca="false">IF(T238="","",T238)</f>
        <v/>
      </c>
      <c r="BE238" s="282" t="str">
        <f aca="false">IF(U238="","",U238)</f>
        <v>0..n</v>
      </c>
      <c r="BF238" s="282" t="str">
        <f aca="false">IF(V238="","",V238)</f>
        <v/>
      </c>
      <c r="BG238" s="370" t="str">
        <f aca="false">IF(W238="","",W238)</f>
        <v/>
      </c>
      <c r="BH238" s="6"/>
      <c r="BI238" s="234" t="str">
        <f aca="false">Y238</f>
        <v>-</v>
      </c>
      <c r="BJ238" s="234" t="str">
        <f aca="false">Z238</f>
        <v>X</v>
      </c>
      <c r="BK238" s="234" t="str">
        <f aca="false">AA238</f>
        <v>X</v>
      </c>
      <c r="BL238" s="234" t="str">
        <f aca="false">AB238</f>
        <v>X</v>
      </c>
      <c r="BM238" s="234" t="str">
        <f aca="false">AC238</f>
        <v>X</v>
      </c>
      <c r="BN238" s="234" t="str">
        <f aca="false">AD238</f>
        <v>X</v>
      </c>
      <c r="BO238" s="234" t="str">
        <f aca="false">AE238</f>
        <v>X</v>
      </c>
      <c r="BP238" s="6"/>
      <c r="BQ238" s="234" t="str">
        <f aca="false">AG238</f>
        <v>BASIC WL</v>
      </c>
      <c r="BR238" s="234" t="str">
        <f aca="false">AH238</f>
        <v>BASIC WL</v>
      </c>
      <c r="BS238" s="47"/>
      <c r="BT238" s="49" t="s">
        <v>6862</v>
      </c>
    </row>
    <row r="239" customFormat="false" ht="85.5" hidden="false" customHeight="false" outlineLevel="0" collapsed="false">
      <c r="A239" s="58" t="str">
        <f aca="false">IF(OR(T239="E",T239="A"),"YES","NO")</f>
        <v>YES</v>
      </c>
      <c r="B239" s="58"/>
      <c r="C239" s="58"/>
      <c r="D239" s="277" t="s">
        <v>6235</v>
      </c>
      <c r="E239" s="278" t="s">
        <v>4562</v>
      </c>
      <c r="F239" s="279" t="s">
        <v>4562</v>
      </c>
      <c r="G239" s="99" t="n">
        <f aca="false">LEN(R239)-LEN(SUBSTITUTE(R239,"/",""))-1</f>
        <v>4</v>
      </c>
      <c r="H239" s="99" t="s">
        <v>95</v>
      </c>
      <c r="I239" s="97" t="s">
        <v>4563</v>
      </c>
      <c r="J239" s="97" t="s">
        <v>1609</v>
      </c>
      <c r="K239" s="98"/>
      <c r="L239" s="98" t="s">
        <v>4564</v>
      </c>
      <c r="M239" s="98"/>
      <c r="N239" s="97" t="s">
        <v>119</v>
      </c>
      <c r="O239" s="99" t="s">
        <v>88</v>
      </c>
      <c r="P239" s="100" t="str">
        <f aca="false">O239</f>
        <v>1..1</v>
      </c>
      <c r="Q239" s="54" t="s">
        <v>6838</v>
      </c>
      <c r="R239" s="109" t="s">
        <v>4565</v>
      </c>
      <c r="S239" s="99" t="s">
        <v>121</v>
      </c>
      <c r="T239" s="10" t="str">
        <f aca="false">IF($E239="","",IF(ISERROR(SEARCH("@",$R239)),IF(LEFT($E239,4)="BG-X","EG",IF(LEFT($E239,2)="BG","G",IF(LEFT($E239,4)="BT-X",IF(LEN($E239)-LEN(SUBSTITUTE($E239,"-",))&gt;2,"","E"),IF(LEN($E239)-LEN(SUBSTITUTE($E239,"-",))&gt;1,"","E")))),"A"))</f>
        <v>E</v>
      </c>
      <c r="U239" s="99" t="s">
        <v>88</v>
      </c>
      <c r="V239" s="99" t="s">
        <v>177</v>
      </c>
      <c r="W239" s="315"/>
      <c r="X239" s="38"/>
      <c r="Y239" s="10" t="str">
        <f aca="false">IF(AH239=Y$4,"X","-")</f>
        <v>-</v>
      </c>
      <c r="Z239" s="10" t="str">
        <f aca="false">IF(Y239="X","X",IF($AH239=Z$4,"X","-"))</f>
        <v>X</v>
      </c>
      <c r="AA239" s="10" t="str">
        <f aca="false">IF(Z239="X","X",IF($AH239=AA$4,"X","-"))</f>
        <v>X</v>
      </c>
      <c r="AB239" s="10" t="str">
        <f aca="false">IF(AA239="X","X",IF($AH239=AB$4,"X","-"))</f>
        <v>X</v>
      </c>
      <c r="AC239" s="10" t="str">
        <f aca="false">IF(AB239="X","X",IF($AH239=AC$4,"X","-"))</f>
        <v>X</v>
      </c>
      <c r="AD239" s="10" t="str">
        <f aca="false">IF(AC239="X","X",IF($AH239=AD$4,"X","-"))</f>
        <v>X</v>
      </c>
      <c r="AE239" s="10" t="str">
        <f aca="false">IF(AD239="X","X",IF($AH239=AE$4,"X","-"))</f>
        <v>X</v>
      </c>
      <c r="AF239" s="38"/>
      <c r="AG239" s="10" t="s">
        <v>25</v>
      </c>
      <c r="AH239" s="110" t="s">
        <v>25</v>
      </c>
      <c r="AI239" s="38"/>
      <c r="AJ239" s="13" t="str">
        <f aca="false">IF(ISERROR(FIND("/",R239)),R239,LEFT(R239,FIND(CHAR(1),SUBSTITUTE(R239,"/",CHAR(1),LEN(R239)-LEN(SUBSTITUTE(R239,"/",""))))-1))</f>
        <v>/rsm:CrossIndustryInvoice/rsm:SupplyChainTradeTransaction/ram:ApplicableHeaderTradeSettlement/ram:ReceivableSpecifiedTradeAccountingAccount</v>
      </c>
      <c r="AK239" s="13" t="str">
        <f aca="false">IF(ISERROR(FIND("/",R239)),R239,MID(R239, FIND(CHAR(1),SUBSTITUTE(R239,"/",CHAR(1), LEN(R239)-LEN(SUBSTITUTE(R239,"/","")))), LEN(R239)))</f>
        <v>/ram:ID</v>
      </c>
      <c r="AL239" s="14" t="n">
        <f aca="false">COUNTIFS(R$4:R239,AJ239)</f>
        <v>1</v>
      </c>
      <c r="AN239" s="277" t="str">
        <f aca="false">D239</f>
        <v>SCT_HTS</v>
      </c>
      <c r="AO239" s="278" t="str">
        <f aca="false">E239</f>
        <v>BT-19</v>
      </c>
      <c r="AP239" s="279" t="str">
        <f aca="false">IF(F239="","",F239)</f>
        <v>BT-19</v>
      </c>
      <c r="AQ239" s="99" t="n">
        <f aca="false">LEN(BB239)-LEN(SUBSTITUTE(BB239,"/",""))-1</f>
        <v>4</v>
      </c>
      <c r="AR239" s="99" t="str">
        <f aca="false">H239</f>
        <v>0..1</v>
      </c>
      <c r="AS239" s="97" t="s">
        <v>1612</v>
      </c>
      <c r="AT239" s="97" t="s">
        <v>1613</v>
      </c>
      <c r="AU239" s="98"/>
      <c r="AV239" s="98" t="s">
        <v>3212</v>
      </c>
      <c r="AW239" s="98"/>
      <c r="AX239" s="97" t="s">
        <v>4647</v>
      </c>
      <c r="AY239" s="99" t="str">
        <f aca="false">O239</f>
        <v>1..1</v>
      </c>
      <c r="AZ239" s="100" t="str">
        <f aca="false">P239</f>
        <v>1..1</v>
      </c>
      <c r="BA239" s="54" t="str">
        <f aca="false">Q239</f>
        <v>/rsm:CrossIndustryInvoice
/rsm:SupplyChainTradeTransaction
/ram:ApplicableHeaderTradeSettlement
/ram:ReceivableSpecifiedTradeAccountingAccount
/ram:ID</v>
      </c>
      <c r="BB239" s="109" t="str">
        <f aca="false">R239</f>
        <v>/rsm:CrossIndustryInvoice/rsm:SupplyChainTradeTransaction/ram:ApplicableHeaderTradeSettlement/ram:ReceivableSpecifiedTradeAccountingAccount/ram:ID</v>
      </c>
      <c r="BC239" s="99" t="str">
        <f aca="false">IF(S239="","",S239)</f>
        <v>T</v>
      </c>
      <c r="BD239" s="10" t="str">
        <f aca="false">IF(T239="","",T239)</f>
        <v>E</v>
      </c>
      <c r="BE239" s="99" t="str">
        <f aca="false">IF(U239="","",U239)</f>
        <v>1..1</v>
      </c>
      <c r="BF239" s="99" t="str">
        <f aca="false">IF(V239="","",V239)</f>
        <v>CAR-2</v>
      </c>
      <c r="BG239" s="315" t="str">
        <f aca="false">IF(W239="","",W239)</f>
        <v/>
      </c>
      <c r="BH239" s="6"/>
      <c r="BI239" s="10" t="str">
        <f aca="false">Y239</f>
        <v>-</v>
      </c>
      <c r="BJ239" s="10" t="str">
        <f aca="false">Z239</f>
        <v>X</v>
      </c>
      <c r="BK239" s="10" t="str">
        <f aca="false">AA239</f>
        <v>X</v>
      </c>
      <c r="BL239" s="10" t="str">
        <f aca="false">AB239</f>
        <v>X</v>
      </c>
      <c r="BM239" s="10" t="str">
        <f aca="false">AC239</f>
        <v>X</v>
      </c>
      <c r="BN239" s="10" t="str">
        <f aca="false">AD239</f>
        <v>X</v>
      </c>
      <c r="BO239" s="10" t="str">
        <f aca="false">AE239</f>
        <v>X</v>
      </c>
      <c r="BP239" s="6"/>
      <c r="BQ239" s="10" t="str">
        <f aca="false">AG239</f>
        <v>BASIC WL</v>
      </c>
      <c r="BR239" s="110" t="str">
        <f aca="false">AH239</f>
        <v>BASIC WL</v>
      </c>
      <c r="BS239" s="47"/>
      <c r="BT239" s="49" t="s">
        <v>6862</v>
      </c>
    </row>
  </sheetData>
  <autoFilter ref="A4:BT239"/>
  <conditionalFormatting sqref="O5:O239 AY5:AY239">
    <cfRule type="expression" priority="2" aboveAverage="0" equalAverage="0" bottom="0" percent="0" rank="0" text="" dxfId="96">
      <formula>LEFT($AH5,3)="EXT"</formula>
    </cfRule>
    <cfRule type="expression" priority="3" aboveAverage="0" equalAverage="0" bottom="0" percent="0" rank="0" text="" dxfId="97">
      <formula>LEFT($AG5,3)="EXT"</formula>
    </cfRule>
    <cfRule type="expression" priority="4" aboveAverage="0" equalAverage="0" bottom="0" percent="0" rank="0" text="" dxfId="98">
      <formula>O5&lt;&gt;U5</formula>
    </cfRule>
  </conditionalFormatting>
  <conditionalFormatting sqref="P5:P239 AZ5:AZ239">
    <cfRule type="expression" priority="5" aboveAverage="0" equalAverage="0" bottom="0" percent="0" rank="0" text="" dxfId="99">
      <formula>O5&lt;&gt;P5</formula>
    </cfRule>
    <cfRule type="expression" priority="6" aboveAverage="0" equalAverage="0" bottom="0" percent="0" rank="0" text="" dxfId="100">
      <formula>P5&lt;&gt;U5</formula>
    </cfRule>
  </conditionalFormatting>
  <conditionalFormatting sqref="X5:X239 AF5:AF239">
    <cfRule type="expression" priority="7" aboveAverage="0" equalAverage="0" bottom="0" percent="0" rank="0" text="" dxfId="101">
      <formula>X5=1</formula>
    </cfRule>
  </conditionalFormatting>
  <conditionalFormatting sqref="AH5:AH239 BR29:BR134 BR221:BR239">
    <cfRule type="expression" priority="8" aboveAverage="0" equalAverage="0" bottom="0" percent="0" rank="0" text="" dxfId="102">
      <formula>AG5&lt;&gt;AH5</formula>
    </cfRule>
  </conditionalFormatting>
  <printOptions headings="false" gridLines="false" gridLinesSet="true" horizontalCentered="true" verticalCentered="false"/>
  <pageMargins left="0.1" right="0.1" top="0.4" bottom="0.4" header="0.511811023622047" footer="0.2"/>
  <pageSetup paperSize="9" scale="100" fitToWidth="1" fitToHeight="50" pageOrder="downThenOver" orientation="landscape" blackAndWhite="false" draft="false" cellComments="none" horizontalDpi="300" verticalDpi="300" copies="1"/>
  <headerFooter differentFirst="false" differentOddEven="false">
    <oddHeader/>
    <oddFooter>&amp;C&amp;A&amp;RPage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true"/>
  </sheetPr>
  <dimension ref="A1:BT188"/>
  <sheetViews>
    <sheetView showFormulas="false" showGridLines="false" showRowColHeaders="true" showZeros="true" rightToLeft="false" tabSelected="false" showOutlineSymbols="true" defaultGridColor="true" view="normal" topLeftCell="A1" colorId="64" zoomScale="90" zoomScaleNormal="90" zoomScalePageLayoutView="70" workbookViewId="0">
      <pane xSplit="9" ySplit="4" topLeftCell="J175" activePane="bottomRight" state="frozen"/>
      <selection pane="topLeft" activeCell="A1" activeCellId="0" sqref="A1"/>
      <selection pane="topRight" activeCell="J1" activeCellId="0" sqref="J1"/>
      <selection pane="bottomLeft" activeCell="A175" activeCellId="0" sqref="A175"/>
      <selection pane="bottomRight" activeCell="AN3" activeCellId="0" sqref="AN3"/>
    </sheetView>
  </sheetViews>
  <sheetFormatPr defaultColWidth="10.859375" defaultRowHeight="14.25" zeroHeight="false" outlineLevelRow="0" outlineLevelCol="1"/>
  <cols>
    <col collapsed="false" customWidth="true" hidden="true" outlineLevel="1" max="1" min="1" style="1" width="6.71"/>
    <col collapsed="false" customWidth="true" hidden="true" outlineLevel="1" max="3" min="2" style="1" width="10"/>
    <col collapsed="false" customWidth="true" hidden="false" outlineLevel="0" max="4" min="4" style="2" width="11.71"/>
    <col collapsed="false" customWidth="true" hidden="false" outlineLevel="0" max="5" min="5" style="3" width="11.85"/>
    <col collapsed="false" customWidth="true" hidden="false" outlineLevel="1" max="6" min="6" style="3" width="11.85"/>
    <col collapsed="false" customWidth="true" hidden="false" outlineLevel="0" max="8" min="7" style="4" width="6.29"/>
    <col collapsed="false" customWidth="true" hidden="false" outlineLevel="0" max="9" min="9" style="1" width="25.85"/>
    <col collapsed="false" customWidth="true" hidden="false" outlineLevel="0" max="10" min="10" style="1" width="36.86"/>
    <col collapsed="false" customWidth="true" hidden="false" outlineLevel="0" max="11" min="11" style="5" width="44.71"/>
    <col collapsed="false" customWidth="true" hidden="false" outlineLevel="0" max="12" min="12" style="5" width="51"/>
    <col collapsed="false" customWidth="true" hidden="false" outlineLevel="0" max="13" min="13" style="5" width="50.86"/>
    <col collapsed="false" customWidth="true" hidden="false" outlineLevel="0" max="14" min="14" style="1" width="11.85"/>
    <col collapsed="false" customWidth="true" hidden="false" outlineLevel="0" max="15" min="15" style="4" width="6.14"/>
    <col collapsed="false" customWidth="true" hidden="true" outlineLevel="1" max="16" min="16" style="4" width="6.14"/>
    <col collapsed="false" customWidth="true" hidden="false" outlineLevel="0" max="17" min="17" style="5" width="44.85"/>
    <col collapsed="false" customWidth="true" hidden="false" outlineLevel="1" max="18" min="18" style="1" width="45"/>
    <col collapsed="false" customWidth="true" hidden="false" outlineLevel="1" max="19" min="19" style="6" width="6.29"/>
    <col collapsed="false" customWidth="true" hidden="false" outlineLevel="1" max="20" min="20" style="4" width="5.14"/>
    <col collapsed="false" customWidth="true" hidden="false" outlineLevel="0" max="21" min="21" style="4" width="6.14"/>
    <col collapsed="false" customWidth="true" hidden="false" outlineLevel="1" max="22" min="22" style="4" width="10.29"/>
    <col collapsed="false" customWidth="true" hidden="false" outlineLevel="1" max="23" min="23" style="3" width="18.86"/>
    <col collapsed="false" customWidth="true" hidden="false" outlineLevel="0" max="24" min="24" style="4" width="6.43"/>
    <col collapsed="false" customWidth="true" hidden="false" outlineLevel="0" max="28" min="25" style="4" width="4.86"/>
    <col collapsed="false" customWidth="true" hidden="true" outlineLevel="1" max="30" min="29" style="4" width="4.86"/>
    <col collapsed="false" customWidth="true" hidden="false" outlineLevel="0" max="31" min="31" style="4" width="4.86"/>
    <col collapsed="false" customWidth="true" hidden="false" outlineLevel="0" max="32" min="32" style="4" width="5.14"/>
    <col collapsed="false" customWidth="true" hidden="false" outlineLevel="0" max="34" min="33" style="4" width="13.15"/>
    <col collapsed="false" customWidth="true" hidden="true" outlineLevel="1" max="35" min="35" style="4" width="5.42"/>
    <col collapsed="false" customWidth="true" hidden="true" outlineLevel="1" max="36" min="36" style="1" width="26.86"/>
    <col collapsed="false" customWidth="true" hidden="true" outlineLevel="1" max="37" min="37" style="1" width="28.29"/>
    <col collapsed="false" customWidth="true" hidden="true" outlineLevel="1" max="38" min="38" style="1" width="13.71"/>
    <col collapsed="false" customWidth="true" hidden="false" outlineLevel="0" max="39" min="39" style="1" width="5.86"/>
    <col collapsed="false" customWidth="true" hidden="false" outlineLevel="0" max="40" min="40" style="2" width="11.71"/>
    <col collapsed="false" customWidth="true" hidden="false" outlineLevel="0" max="41" min="41" style="3" width="11.85"/>
    <col collapsed="false" customWidth="true" hidden="false" outlineLevel="1" max="42" min="42" style="3" width="11.85"/>
    <col collapsed="false" customWidth="true" hidden="false" outlineLevel="0" max="44" min="43" style="4" width="6.29"/>
    <col collapsed="false" customWidth="true" hidden="false" outlineLevel="0" max="45" min="45" style="1" width="26"/>
    <col collapsed="false" customWidth="true" hidden="false" outlineLevel="0" max="46" min="46" style="1" width="36.86"/>
    <col collapsed="false" customWidth="true" hidden="false" outlineLevel="0" max="47" min="47" style="7" width="44.85"/>
    <col collapsed="false" customWidth="true" hidden="false" outlineLevel="0" max="49" min="48" style="7" width="50.86"/>
    <col collapsed="false" customWidth="true" hidden="false" outlineLevel="0" max="50" min="50" style="1" width="11.85"/>
    <col collapsed="false" customWidth="true" hidden="false" outlineLevel="0" max="51" min="51" style="4" width="6.14"/>
    <col collapsed="false" customWidth="true" hidden="true" outlineLevel="1" max="52" min="52" style="4" width="6.14"/>
    <col collapsed="false" customWidth="true" hidden="false" outlineLevel="0" max="53" min="53" style="5" width="44.85"/>
    <col collapsed="false" customWidth="true" hidden="false" outlineLevel="1" max="54" min="54" style="1" width="44.85"/>
    <col collapsed="false" customWidth="true" hidden="false" outlineLevel="1" max="55" min="55" style="6" width="6.29"/>
    <col collapsed="false" customWidth="true" hidden="false" outlineLevel="1" max="56" min="56" style="4" width="5.14"/>
    <col collapsed="false" customWidth="true" hidden="false" outlineLevel="0" max="57" min="57" style="4" width="6.14"/>
    <col collapsed="false" customWidth="true" hidden="false" outlineLevel="1" max="58" min="58" style="4" width="10.29"/>
    <col collapsed="false" customWidth="true" hidden="false" outlineLevel="1" max="59" min="59" style="3" width="18.86"/>
    <col collapsed="false" customWidth="true" hidden="false" outlineLevel="0" max="60" min="60" style="1" width="5.71"/>
    <col collapsed="false" customWidth="true" hidden="false" outlineLevel="0" max="64" min="61" style="4" width="4.86"/>
    <col collapsed="false" customWidth="true" hidden="true" outlineLevel="1" max="66" min="65" style="4" width="4.86"/>
    <col collapsed="false" customWidth="true" hidden="false" outlineLevel="0" max="67" min="67" style="4" width="4.86"/>
    <col collapsed="false" customWidth="true" hidden="false" outlineLevel="0" max="68" min="68" style="1" width="5.71"/>
    <col collapsed="false" customWidth="true" hidden="false" outlineLevel="0" max="70" min="69" style="4" width="12.86"/>
    <col collapsed="false" customWidth="false" hidden="false" outlineLevel="0" max="71" min="71" style="1" width="10.85"/>
    <col collapsed="false" customWidth="false" hidden="true" outlineLevel="1" max="72" min="72" style="1" width="10.85"/>
    <col collapsed="false" customWidth="false" hidden="false" outlineLevel="0" max="16384" min="73" style="1" width="10.85"/>
  </cols>
  <sheetData>
    <row r="1" customFormat="false" ht="27" hidden="false" customHeight="true" outlineLevel="0" collapsed="false">
      <c r="D1" s="8" t="s">
        <v>0</v>
      </c>
      <c r="Q1" s="9" t="str">
        <f aca="false">MID(SUBSTITUTE(SUBSTITUTE(R1,"/",_xlfn.CONCAT(CHAR(10),"/")),"/",_xlfn.CONCAT(CHAR(10),"/"),G1+1),2,500)</f>
        <v/>
      </c>
      <c r="T1" s="10" t="str">
        <f aca="false">IF($E1="","",IF(ISERROR(SEARCH("@",$R1)),IF(LEFT($E1,4)="BG-X","EG",IF(LEFT($E1,2)="BG","G",IF(LEFT($E1,4)="BT-X",IF(LEN($E1)-LEN(SUBSTITUTE($E1,"-",))&gt;2,"","E"),IF(LEN($E1)-LEN(SUBSTITUTE($E1,"-",))&gt;1,"","E")))),"A"))</f>
        <v/>
      </c>
      <c r="AN1" s="16"/>
    </row>
    <row r="2" s="11" customFormat="true" ht="15" hidden="false" customHeight="false" outlineLevel="0" collapsed="false">
      <c r="D2" s="16"/>
      <c r="E2" s="3"/>
      <c r="F2" s="3"/>
      <c r="G2" s="4"/>
      <c r="H2" s="4"/>
      <c r="I2" s="1"/>
      <c r="J2" s="1"/>
      <c r="K2" s="5"/>
      <c r="L2" s="5"/>
      <c r="M2" s="5"/>
      <c r="N2" s="1"/>
      <c r="O2" s="4"/>
      <c r="P2" s="4"/>
      <c r="Q2" s="5"/>
      <c r="R2" s="1"/>
      <c r="S2" s="6"/>
      <c r="T2" s="4"/>
      <c r="U2" s="4"/>
      <c r="V2" s="4"/>
      <c r="W2" s="3"/>
      <c r="X2" s="4"/>
      <c r="Y2" s="4" t="str">
        <f aca="false">IF(AH2=Y$4,"X","-")</f>
        <v>-</v>
      </c>
      <c r="Z2" s="4" t="str">
        <f aca="false">IF(Y2="X","X",IF($AH2=Z$4,"X","-"))</f>
        <v>-</v>
      </c>
      <c r="AA2" s="4" t="str">
        <f aca="false">IF(Z2="X","X",IF($AH2=AA$4,"X","-"))</f>
        <v>-</v>
      </c>
      <c r="AB2" s="4" t="str">
        <f aca="false">IF(AA2="X","X",IF($AH2=AB$4,"X","-"))</f>
        <v>-</v>
      </c>
      <c r="AC2" s="4" t="str">
        <f aca="false">IF(AB2="X","X",IF($AH2=AC$4,"X","-"))</f>
        <v>-</v>
      </c>
      <c r="AD2" s="4" t="str">
        <f aca="false">IF(AC2="X","X",IF($AH2=AD$4,"X","-"))</f>
        <v>-</v>
      </c>
      <c r="AE2" s="4" t="str">
        <f aca="false">IF(AD2="X","X",IF($AH2=AE$4,"X","-"))</f>
        <v>-</v>
      </c>
      <c r="AF2" s="4"/>
      <c r="AG2" s="4"/>
      <c r="AH2" s="4"/>
      <c r="AI2" s="4"/>
      <c r="AJ2" s="13" t="n">
        <f aca="false">IF(ISERROR(FIND("/",R2)),R2,LEFT(R2,FIND(CHAR(1),SUBSTITUTE(R2,"/",CHAR(1),LEN(R2)-LEN(SUBSTITUTE(R2,"/",""))))-1))</f>
        <v>0</v>
      </c>
      <c r="AK2" s="13" t="n">
        <f aca="false">IF(ISERROR(FIND("/",R2)),R2,MID(R2, FIND(CHAR(1),SUBSTITUTE(R2,"/",CHAR(1), LEN(R2)-LEN(SUBSTITUTE(R2,"/","")))), LEN(R2)))</f>
        <v>0</v>
      </c>
      <c r="AL2" s="14" t="n">
        <f aca="false">COUNTIFS(R2:R$4,AJ2)</f>
        <v>0</v>
      </c>
      <c r="AM2" s="1"/>
      <c r="AN2" s="16"/>
      <c r="AO2" s="3"/>
      <c r="AP2" s="3"/>
      <c r="AQ2" s="4"/>
      <c r="AR2" s="4"/>
      <c r="AS2" s="1"/>
      <c r="AT2" s="1"/>
      <c r="AU2" s="7"/>
      <c r="AV2" s="7"/>
      <c r="AW2" s="7"/>
      <c r="AX2" s="1"/>
      <c r="AY2" s="4"/>
      <c r="AZ2" s="4"/>
      <c r="BA2" s="5"/>
      <c r="BB2" s="1"/>
      <c r="BC2" s="6"/>
      <c r="BD2" s="4"/>
      <c r="BE2" s="4"/>
      <c r="BF2" s="4"/>
      <c r="BG2" s="3"/>
      <c r="BI2" s="4" t="str">
        <f aca="false">IF(BQ2=BI$4,"X","-")</f>
        <v>-</v>
      </c>
      <c r="BJ2" s="4" t="str">
        <f aca="false">IF(BI2="X","X",IF($AH2=BJ$4,"X","-"))</f>
        <v>-</v>
      </c>
      <c r="BK2" s="4" t="str">
        <f aca="false">IF(BJ2="X","X",IF($AH2=BK$4,"X","-"))</f>
        <v>-</v>
      </c>
      <c r="BL2" s="4" t="str">
        <f aca="false">IF(BK2="X","X",IF($AH2=BL$4,"X","-"))</f>
        <v>-</v>
      </c>
      <c r="BM2" s="4" t="str">
        <f aca="false">IF(BL2="X","X",IF($AH2=BM$4,"X","-"))</f>
        <v>-</v>
      </c>
      <c r="BN2" s="4" t="str">
        <f aca="false">IF(BM2="X","X",IF($AH2=BN$4,"X","-"))</f>
        <v>-</v>
      </c>
      <c r="BO2" s="4" t="str">
        <f aca="false">IF(BN2="X","X",IF($AH2=BO$4,"X","-"))</f>
        <v>-</v>
      </c>
      <c r="BQ2" s="4"/>
      <c r="BR2" s="4"/>
    </row>
    <row r="3" s="15" customFormat="true" ht="33" hidden="false" customHeight="true" outlineLevel="0" collapsed="false">
      <c r="D3" s="16"/>
      <c r="E3" s="341" t="s">
        <v>6906</v>
      </c>
      <c r="F3" s="342"/>
      <c r="G3" s="342"/>
      <c r="H3" s="342"/>
      <c r="I3" s="342"/>
      <c r="J3" s="342"/>
      <c r="K3" s="342"/>
      <c r="L3" s="342"/>
      <c r="M3" s="342"/>
      <c r="N3" s="342"/>
      <c r="O3" s="342"/>
      <c r="P3" s="343"/>
      <c r="Q3" s="344"/>
      <c r="R3" s="344"/>
      <c r="S3" s="344"/>
      <c r="T3" s="344"/>
      <c r="U3" s="344"/>
      <c r="V3" s="344"/>
      <c r="W3" s="345"/>
      <c r="X3" s="24"/>
      <c r="Y3" s="24"/>
      <c r="Z3" s="24"/>
      <c r="AA3" s="24"/>
      <c r="AB3" s="24"/>
      <c r="AC3" s="24"/>
      <c r="AD3" s="24"/>
      <c r="AE3" s="24"/>
      <c r="AF3" s="24"/>
      <c r="AG3" s="24"/>
      <c r="AH3" s="24"/>
      <c r="AI3" s="24"/>
      <c r="AJ3" s="346"/>
      <c r="AK3" s="346"/>
      <c r="AL3" s="346"/>
      <c r="AM3" s="1"/>
      <c r="AN3" s="16"/>
      <c r="AO3" s="347" t="str">
        <f aca="false">E3</f>
        <v>UN/CEFACT XML D22B : Factur-X, BASIC WL</v>
      </c>
      <c r="AP3" s="348"/>
      <c r="AQ3" s="348"/>
      <c r="AR3" s="348"/>
      <c r="AS3" s="348"/>
      <c r="AT3" s="348"/>
      <c r="AU3" s="348"/>
      <c r="AV3" s="348"/>
      <c r="AW3" s="348"/>
      <c r="AX3" s="348"/>
      <c r="AY3" s="348"/>
      <c r="AZ3" s="348"/>
      <c r="BA3" s="348"/>
      <c r="BB3" s="348"/>
      <c r="BC3" s="348"/>
      <c r="BD3" s="348"/>
      <c r="BE3" s="348"/>
      <c r="BF3" s="348"/>
      <c r="BG3" s="349"/>
      <c r="BI3" s="24"/>
      <c r="BJ3" s="24"/>
      <c r="BK3" s="24"/>
      <c r="BL3" s="24"/>
      <c r="BM3" s="24"/>
      <c r="BN3" s="24"/>
      <c r="BO3" s="24"/>
      <c r="BQ3" s="24"/>
      <c r="BR3" s="24"/>
    </row>
    <row r="4" s="46" customFormat="true" ht="160.5" hidden="false" customHeight="false" outlineLevel="0" collapsed="false">
      <c r="A4" s="29" t="s">
        <v>2</v>
      </c>
      <c r="B4" s="30" t="s">
        <v>3</v>
      </c>
      <c r="C4" s="30" t="s">
        <v>4</v>
      </c>
      <c r="D4" s="350" t="s">
        <v>6861</v>
      </c>
      <c r="E4" s="351" t="s">
        <v>6</v>
      </c>
      <c r="F4" s="352" t="s">
        <v>7</v>
      </c>
      <c r="G4" s="353" t="s">
        <v>8</v>
      </c>
      <c r="H4" s="353" t="s">
        <v>9</v>
      </c>
      <c r="I4" s="354" t="s">
        <v>10</v>
      </c>
      <c r="J4" s="354" t="s">
        <v>11</v>
      </c>
      <c r="K4" s="354" t="s">
        <v>12</v>
      </c>
      <c r="L4" s="354" t="s">
        <v>13</v>
      </c>
      <c r="M4" s="354" t="s">
        <v>14</v>
      </c>
      <c r="N4" s="354" t="s">
        <v>15</v>
      </c>
      <c r="O4" s="355" t="s">
        <v>16</v>
      </c>
      <c r="P4" s="353" t="s">
        <v>17</v>
      </c>
      <c r="Q4" s="354" t="s">
        <v>18</v>
      </c>
      <c r="R4" s="354" t="s">
        <v>18</v>
      </c>
      <c r="S4" s="353" t="s">
        <v>19</v>
      </c>
      <c r="T4" s="355" t="s">
        <v>20</v>
      </c>
      <c r="U4" s="355" t="s">
        <v>21</v>
      </c>
      <c r="V4" s="354" t="s">
        <v>22</v>
      </c>
      <c r="W4" s="356" t="s">
        <v>23</v>
      </c>
      <c r="X4" s="38"/>
      <c r="Y4" s="357" t="s">
        <v>24</v>
      </c>
      <c r="Z4" s="357" t="s">
        <v>25</v>
      </c>
      <c r="AA4" s="357" t="s">
        <v>26</v>
      </c>
      <c r="AB4" s="357" t="s">
        <v>27</v>
      </c>
      <c r="AC4" s="358" t="s">
        <v>28</v>
      </c>
      <c r="AD4" s="358" t="s">
        <v>29</v>
      </c>
      <c r="AE4" s="357" t="s">
        <v>30</v>
      </c>
      <c r="AF4" s="38"/>
      <c r="AG4" s="359" t="s">
        <v>31</v>
      </c>
      <c r="AH4" s="359" t="s">
        <v>32</v>
      </c>
      <c r="AI4" s="38"/>
      <c r="AJ4" s="42" t="s">
        <v>33</v>
      </c>
      <c r="AK4" s="42" t="s">
        <v>34</v>
      </c>
      <c r="AL4" s="42" t="s">
        <v>35</v>
      </c>
      <c r="AM4" s="43"/>
      <c r="AN4" s="350" t="str">
        <f aca="false">D4</f>
        <v>CDE BLOC CII</v>
      </c>
      <c r="AO4" s="351" t="s">
        <v>6</v>
      </c>
      <c r="AP4" s="352" t="s">
        <v>36</v>
      </c>
      <c r="AQ4" s="353" t="s">
        <v>8</v>
      </c>
      <c r="AR4" s="353" t="s">
        <v>37</v>
      </c>
      <c r="AS4" s="354" t="s">
        <v>38</v>
      </c>
      <c r="AT4" s="354" t="s">
        <v>39</v>
      </c>
      <c r="AU4" s="354" t="s">
        <v>40</v>
      </c>
      <c r="AV4" s="354" t="s">
        <v>41</v>
      </c>
      <c r="AW4" s="354" t="s">
        <v>42</v>
      </c>
      <c r="AX4" s="354" t="s">
        <v>15</v>
      </c>
      <c r="AY4" s="355" t="s">
        <v>16</v>
      </c>
      <c r="AZ4" s="353" t="s">
        <v>17</v>
      </c>
      <c r="BA4" s="354" t="s">
        <v>18</v>
      </c>
      <c r="BB4" s="354" t="s">
        <v>18</v>
      </c>
      <c r="BC4" s="353" t="s">
        <v>19</v>
      </c>
      <c r="BD4" s="355" t="s">
        <v>20</v>
      </c>
      <c r="BE4" s="355" t="s">
        <v>21</v>
      </c>
      <c r="BF4" s="354" t="s">
        <v>22</v>
      </c>
      <c r="BG4" s="356" t="s">
        <v>23</v>
      </c>
      <c r="BI4" s="39" t="s">
        <v>24</v>
      </c>
      <c r="BJ4" s="39" t="s">
        <v>25</v>
      </c>
      <c r="BK4" s="39" t="s">
        <v>26</v>
      </c>
      <c r="BL4" s="39" t="s">
        <v>43</v>
      </c>
      <c r="BM4" s="40" t="s">
        <v>28</v>
      </c>
      <c r="BN4" s="40" t="s">
        <v>29</v>
      </c>
      <c r="BO4" s="39" t="s">
        <v>30</v>
      </c>
      <c r="BQ4" s="41" t="s">
        <v>31</v>
      </c>
      <c r="BR4" s="41" t="s">
        <v>32</v>
      </c>
      <c r="BT4" s="49" t="s">
        <v>6862</v>
      </c>
    </row>
    <row r="5" s="11" customFormat="true" ht="85.5" hidden="false" customHeight="false" outlineLevel="0" collapsed="false">
      <c r="A5" s="58" t="str">
        <f aca="false">IF(OR(T5="E",T5="A"),"YES","NO")</f>
        <v>NO</v>
      </c>
      <c r="B5" s="58"/>
      <c r="C5" s="58"/>
      <c r="D5" s="59" t="s">
        <v>4626</v>
      </c>
      <c r="E5" s="60" t="s">
        <v>87</v>
      </c>
      <c r="F5" s="61" t="s">
        <v>87</v>
      </c>
      <c r="G5" s="62" t="n">
        <f aca="false">LEN(R5)-LEN(SUBSTITUTE(R5,"/",""))-1</f>
        <v>1</v>
      </c>
      <c r="H5" s="62" t="s">
        <v>88</v>
      </c>
      <c r="I5" s="63" t="s">
        <v>4627</v>
      </c>
      <c r="J5" s="63" t="s">
        <v>90</v>
      </c>
      <c r="K5" s="64"/>
      <c r="L5" s="64"/>
      <c r="M5" s="64"/>
      <c r="N5" s="63"/>
      <c r="O5" s="65" t="s">
        <v>88</v>
      </c>
      <c r="P5" s="89" t="str">
        <f aca="false">O5</f>
        <v>1..1</v>
      </c>
      <c r="Q5" s="90" t="s">
        <v>4628</v>
      </c>
      <c r="R5" s="67" t="s">
        <v>91</v>
      </c>
      <c r="S5" s="65"/>
      <c r="T5" s="91" t="str">
        <f aca="false">IF($E5="","",IF(ISERROR(SEARCH("@",$R5)),IF(LEFT($E5,4)="BG-X","EG",IF(LEFT($E5,2)="BG","G",IF(LEFT($E5,4)="BT-X",IF(LEN($E5)-LEN(SUBSTITUTE($E5,"-",))&gt;2,"","E"),IF(LEN($E5)-LEN(SUBSTITUTE($E5,"-",))&gt;1,"","E")))),"A"))</f>
        <v>G</v>
      </c>
      <c r="U5" s="65" t="s">
        <v>88</v>
      </c>
      <c r="V5" s="65"/>
      <c r="W5" s="360"/>
      <c r="X5" s="38"/>
      <c r="Y5" s="69" t="str">
        <f aca="false">IF(AH5=Y$4,"X","-")</f>
        <v>X</v>
      </c>
      <c r="Z5" s="69" t="str">
        <f aca="false">IF(Y5="X","X",IF($AH5=Z$4,"X","-"))</f>
        <v>X</v>
      </c>
      <c r="AA5" s="69" t="str">
        <f aca="false">IF(Z5="X","X",IF($AH5=AA$4,"X","-"))</f>
        <v>X</v>
      </c>
      <c r="AB5" s="69" t="str">
        <f aca="false">IF(AA5="X","X",IF($AH5=AB$4,"X","-"))</f>
        <v>X</v>
      </c>
      <c r="AC5" s="69" t="str">
        <f aca="false">IF(AB5="X","X",IF($AH5=AC$4,"X","-"))</f>
        <v>X</v>
      </c>
      <c r="AD5" s="69" t="str">
        <f aca="false">IF(AC5="X","X",IF($AH5=AD$4,"X","-"))</f>
        <v>X</v>
      </c>
      <c r="AE5" s="69" t="str">
        <f aca="false">IF(AD5="X","X",IF($AH5=AE$4,"X","-"))</f>
        <v>X</v>
      </c>
      <c r="AF5" s="38"/>
      <c r="AG5" s="69" t="s">
        <v>24</v>
      </c>
      <c r="AH5" s="69" t="s">
        <v>24</v>
      </c>
      <c r="AI5" s="38"/>
      <c r="AJ5" s="13" t="str">
        <f aca="false">IF(ISERROR(FIND("/",R5)),R5,LEFT(R5,FIND(CHAR(1),SUBSTITUTE(R5,"/",CHAR(1),LEN(R5)-LEN(SUBSTITUTE(R5,"/",""))))-1))</f>
        <v>/rsm:CrossIndustryInvoice</v>
      </c>
      <c r="AK5" s="13" t="str">
        <f aca="false">IF(ISERROR(FIND("/",R5)),R5,MID(R5, FIND(CHAR(1),SUBSTITUTE(R5,"/",CHAR(1), LEN(R5)-LEN(SUBSTITUTE(R5,"/","")))), LEN(R5)))</f>
        <v>/rsm:ExchangedDocumentContext</v>
      </c>
      <c r="AL5" s="14" t="n">
        <f aca="false">COUNTIFS(R$4:R5,AJ5)</f>
        <v>0</v>
      </c>
      <c r="AM5" s="1"/>
      <c r="AN5" s="59" t="str">
        <f aca="false">D5</f>
        <v>EDC</v>
      </c>
      <c r="AO5" s="60" t="str">
        <f aca="false">E5</f>
        <v>BG-2</v>
      </c>
      <c r="AP5" s="61" t="str">
        <f aca="false">IF(F5="","",F5)</f>
        <v>BG-2</v>
      </c>
      <c r="AQ5" s="62" t="n">
        <f aca="false">LEN(BB5)-LEN(SUBSTITUTE(BB5,"/",""))-1</f>
        <v>1</v>
      </c>
      <c r="AR5" s="62" t="str">
        <f aca="false">H5</f>
        <v>1..1</v>
      </c>
      <c r="AS5" s="63" t="s">
        <v>4627</v>
      </c>
      <c r="AT5" s="63" t="s">
        <v>93</v>
      </c>
      <c r="AU5" s="64"/>
      <c r="AV5" s="64"/>
      <c r="AW5" s="64"/>
      <c r="AX5" s="63"/>
      <c r="AY5" s="65" t="str">
        <f aca="false">O5</f>
        <v>1..1</v>
      </c>
      <c r="AZ5" s="89" t="str">
        <f aca="false">P5</f>
        <v>1..1</v>
      </c>
      <c r="BA5" s="90" t="str">
        <f aca="false">Q5</f>
        <v>/rsm:CrossIndustryInvoice
/rsm:ExchangedDocumentContext</v>
      </c>
      <c r="BB5" s="67" t="str">
        <f aca="false">R5</f>
        <v>/rsm:CrossIndustryInvoice/rsm:ExchangedDocumentContext</v>
      </c>
      <c r="BC5" s="65" t="str">
        <f aca="false">IF(S5="","",S5)</f>
        <v/>
      </c>
      <c r="BD5" s="91" t="str">
        <f aca="false">IF(T5="","",T5)</f>
        <v>G</v>
      </c>
      <c r="BE5" s="65" t="str">
        <f aca="false">IF(U5="","",U5)</f>
        <v>1..1</v>
      </c>
      <c r="BF5" s="65" t="str">
        <f aca="false">IF(V5="","",V5)</f>
        <v/>
      </c>
      <c r="BG5" s="360" t="str">
        <f aca="false">IF(W5="","",W5)</f>
        <v/>
      </c>
      <c r="BH5" s="6"/>
      <c r="BI5" s="69" t="str">
        <f aca="false">Y5</f>
        <v>X</v>
      </c>
      <c r="BJ5" s="69" t="str">
        <f aca="false">Z5</f>
        <v>X</v>
      </c>
      <c r="BK5" s="69" t="str">
        <f aca="false">AA5</f>
        <v>X</v>
      </c>
      <c r="BL5" s="69" t="str">
        <f aca="false">AB5</f>
        <v>X</v>
      </c>
      <c r="BM5" s="69" t="str">
        <f aca="false">AC5</f>
        <v>X</v>
      </c>
      <c r="BN5" s="69" t="str">
        <f aca="false">AD5</f>
        <v>X</v>
      </c>
      <c r="BO5" s="69" t="str">
        <f aca="false">AE5</f>
        <v>X</v>
      </c>
      <c r="BP5" s="6"/>
      <c r="BQ5" s="69" t="str">
        <f aca="false">AG5</f>
        <v>MINIMUM</v>
      </c>
      <c r="BR5" s="69" t="str">
        <f aca="false">AH5</f>
        <v>MINIMUM</v>
      </c>
      <c r="BS5" s="49"/>
      <c r="BT5" s="49" t="s">
        <v>6862</v>
      </c>
    </row>
    <row r="6" s="11" customFormat="true" ht="85.5" hidden="false" customHeight="false" outlineLevel="0" collapsed="false">
      <c r="A6" s="58" t="str">
        <f aca="false">IF(OR(T6="E",T6="A"),"YES","NO")</f>
        <v>NO</v>
      </c>
      <c r="B6" s="58"/>
      <c r="C6" s="58"/>
      <c r="D6" s="104" t="s">
        <v>4626</v>
      </c>
      <c r="E6" s="105" t="s">
        <v>109</v>
      </c>
      <c r="F6" s="106"/>
      <c r="G6" s="107" t="n">
        <f aca="false">LEN(R6)-LEN(SUBSTITUTE(R6,"/",""))-1</f>
        <v>2</v>
      </c>
      <c r="H6" s="107" t="s">
        <v>95</v>
      </c>
      <c r="I6" s="108" t="s">
        <v>4641</v>
      </c>
      <c r="J6" s="97"/>
      <c r="K6" s="98"/>
      <c r="L6" s="98"/>
      <c r="M6" s="98"/>
      <c r="N6" s="97"/>
      <c r="O6" s="99" t="s">
        <v>95</v>
      </c>
      <c r="P6" s="100" t="str">
        <f aca="false">O6</f>
        <v>0..1</v>
      </c>
      <c r="Q6" s="54" t="s">
        <v>4642</v>
      </c>
      <c r="R6" s="109" t="s">
        <v>111</v>
      </c>
      <c r="S6" s="99"/>
      <c r="T6" s="10" t="str">
        <f aca="false">IF($E6="","",IF(ISERROR(SEARCH("@",$R6)),IF(LEFT($E6,4)="BG-X","EG",IF(LEFT($E6,2)="BG","G",IF(LEFT($E6,4)="BT-X",IF(LEN($E6)-LEN(SUBSTITUTE($E6,"-",))&gt;2,"","E"),IF(LEN($E6)-LEN(SUBSTITUTE($E6,"-",))&gt;1,"","E")))),"A"))</f>
        <v/>
      </c>
      <c r="U6" s="99" t="s">
        <v>112</v>
      </c>
      <c r="V6" s="99"/>
      <c r="W6" s="315"/>
      <c r="X6" s="38"/>
      <c r="Y6" s="10" t="str">
        <f aca="false">IF(AH6=Y$4,"X","-")</f>
        <v>X</v>
      </c>
      <c r="Z6" s="10" t="str">
        <f aca="false">IF(Y6="X","X",IF($AH6=Z$4,"X","-"))</f>
        <v>X</v>
      </c>
      <c r="AA6" s="10" t="str">
        <f aca="false">IF(Z6="X","X",IF($AH6=AA$4,"X","-"))</f>
        <v>X</v>
      </c>
      <c r="AB6" s="10" t="str">
        <f aca="false">IF(AA6="X","X",IF($AH6=AB$4,"X","-"))</f>
        <v>X</v>
      </c>
      <c r="AC6" s="10" t="str">
        <f aca="false">IF(AB6="X","X",IF($AH6=AC$4,"X","-"))</f>
        <v>X</v>
      </c>
      <c r="AD6" s="10" t="str">
        <f aca="false">IF(AC6="X","X",IF($AH6=AD$4,"X","-"))</f>
        <v>X</v>
      </c>
      <c r="AE6" s="10" t="str">
        <f aca="false">IF(AD6="X","X",IF($AH6=AE$4,"X","-"))</f>
        <v>X</v>
      </c>
      <c r="AF6" s="38"/>
      <c r="AG6" s="10" t="s">
        <v>24</v>
      </c>
      <c r="AH6" s="110" t="s">
        <v>24</v>
      </c>
      <c r="AI6" s="38"/>
      <c r="AJ6" s="13" t="str">
        <f aca="false">IF(ISERROR(FIND("/",R6)),R6,LEFT(R6,FIND(CHAR(1),SUBSTITUTE(R6,"/",CHAR(1),LEN(R6)-LEN(SUBSTITUTE(R6,"/",""))))-1))</f>
        <v>/rsm:CrossIndustryInvoice/rsm:ExchangedDocumentContext</v>
      </c>
      <c r="AK6" s="13" t="str">
        <f aca="false">IF(ISERROR(FIND("/",R6)),R6,MID(R6, FIND(CHAR(1),SUBSTITUTE(R6,"/",CHAR(1), LEN(R6)-LEN(SUBSTITUTE(R6,"/","")))), LEN(R6)))</f>
        <v>/ram:BusinessProcessSpecifiedDocumentContextParameter</v>
      </c>
      <c r="AL6" s="14" t="n">
        <f aca="false">COUNTIFS(R$4:R6,AJ6)</f>
        <v>1</v>
      </c>
      <c r="AM6" s="1"/>
      <c r="AN6" s="104" t="str">
        <f aca="false">D6</f>
        <v>EDC</v>
      </c>
      <c r="AO6" s="105" t="str">
        <f aca="false">E6</f>
        <v>BT-23-00</v>
      </c>
      <c r="AP6" s="106" t="str">
        <f aca="false">IF(F6="","",F6)</f>
        <v/>
      </c>
      <c r="AQ6" s="107" t="n">
        <f aca="false">LEN(BB6)-LEN(SUBSTITUTE(BB6,"/",""))-1</f>
        <v>2</v>
      </c>
      <c r="AR6" s="107" t="str">
        <f aca="false">H6</f>
        <v>0..1</v>
      </c>
      <c r="AS6" s="108" t="s">
        <v>4643</v>
      </c>
      <c r="AT6" s="97"/>
      <c r="AU6" s="98"/>
      <c r="AV6" s="98"/>
      <c r="AW6" s="98"/>
      <c r="AX6" s="97"/>
      <c r="AY6" s="99" t="str">
        <f aca="false">O6</f>
        <v>0..1</v>
      </c>
      <c r="AZ6" s="100" t="str">
        <f aca="false">P6</f>
        <v>0..1</v>
      </c>
      <c r="BA6" s="54" t="str">
        <f aca="false">Q6</f>
        <v>/rsm:CrossIndustryInvoice
/rsm:ExchangedDocumentContext
/ram:BusinessProcessSpecifiedDocumentContextParameter</v>
      </c>
      <c r="BB6" s="109" t="str">
        <f aca="false">R6</f>
        <v>/rsm:CrossIndustryInvoice/rsm:ExchangedDocumentContext/ram:BusinessProcessSpecifiedDocumentContextParameter</v>
      </c>
      <c r="BC6" s="99" t="str">
        <f aca="false">IF(S6="","",S6)</f>
        <v/>
      </c>
      <c r="BD6" s="10" t="str">
        <f aca="false">IF(T6="","",T6)</f>
        <v/>
      </c>
      <c r="BE6" s="99" t="str">
        <f aca="false">IF(U6="","",U6)</f>
        <v>0..n</v>
      </c>
      <c r="BF6" s="99" t="str">
        <f aca="false">IF(V6="","",V6)</f>
        <v/>
      </c>
      <c r="BG6" s="315" t="str">
        <f aca="false">IF(W6="","",W6)</f>
        <v/>
      </c>
      <c r="BH6" s="6"/>
      <c r="BI6" s="10" t="str">
        <f aca="false">Y6</f>
        <v>X</v>
      </c>
      <c r="BJ6" s="10" t="str">
        <f aca="false">Z6</f>
        <v>X</v>
      </c>
      <c r="BK6" s="10" t="str">
        <f aca="false">AA6</f>
        <v>X</v>
      </c>
      <c r="BL6" s="10" t="str">
        <f aca="false">AB6</f>
        <v>X</v>
      </c>
      <c r="BM6" s="10" t="str">
        <f aca="false">AC6</f>
        <v>X</v>
      </c>
      <c r="BN6" s="10" t="str">
        <f aca="false">AD6</f>
        <v>X</v>
      </c>
      <c r="BO6" s="10" t="str">
        <f aca="false">AE6</f>
        <v>X</v>
      </c>
      <c r="BP6" s="6"/>
      <c r="BQ6" s="10" t="str">
        <f aca="false">AG6</f>
        <v>MINIMUM</v>
      </c>
      <c r="BR6" s="10" t="str">
        <f aca="false">AH6</f>
        <v>MINIMUM</v>
      </c>
      <c r="BS6" s="47"/>
      <c r="BT6" s="49" t="s">
        <v>6862</v>
      </c>
    </row>
    <row r="7" s="11" customFormat="true" ht="89.25" hidden="false" customHeight="false" outlineLevel="0" collapsed="false">
      <c r="A7" s="58" t="str">
        <f aca="false">IF(OR(T7="E",T7="A"),"YES","NO")</f>
        <v>YES</v>
      </c>
      <c r="B7" s="75" t="s">
        <v>6863</v>
      </c>
      <c r="C7" s="75"/>
      <c r="D7" s="104" t="s">
        <v>4626</v>
      </c>
      <c r="E7" s="105" t="s">
        <v>114</v>
      </c>
      <c r="F7" s="106" t="s">
        <v>114</v>
      </c>
      <c r="G7" s="99" t="n">
        <f aca="false">LEN(R7)-LEN(SUBSTITUTE(R7,"/",""))-1</f>
        <v>3</v>
      </c>
      <c r="H7" s="99" t="s">
        <v>95</v>
      </c>
      <c r="I7" s="97" t="s">
        <v>115</v>
      </c>
      <c r="J7" s="97" t="s">
        <v>116</v>
      </c>
      <c r="K7" s="98" t="s">
        <v>117</v>
      </c>
      <c r="L7" s="98" t="s">
        <v>118</v>
      </c>
      <c r="M7" s="98"/>
      <c r="N7" s="97" t="s">
        <v>119</v>
      </c>
      <c r="O7" s="99" t="s">
        <v>88</v>
      </c>
      <c r="P7" s="100" t="str">
        <f aca="false">O7</f>
        <v>1..1</v>
      </c>
      <c r="Q7" s="54" t="s">
        <v>4646</v>
      </c>
      <c r="R7" s="109" t="s">
        <v>120</v>
      </c>
      <c r="S7" s="99" t="s">
        <v>121</v>
      </c>
      <c r="T7" s="10" t="str">
        <f aca="false">IF($E7="","",IF(ISERROR(SEARCH("@",$R7)),IF(LEFT($E7,4)="BG-X","EG",IF(LEFT($E7,2)="BG","G",IF(LEFT($E7,4)="BT-X",IF(LEN($E7)-LEN(SUBSTITUTE($E7,"-",))&gt;2,"","E"),IF(LEN($E7)-LEN(SUBSTITUTE($E7,"-",))&gt;1,"","E")))),"A"))</f>
        <v>E</v>
      </c>
      <c r="U7" s="99" t="s">
        <v>95</v>
      </c>
      <c r="V7" s="99"/>
      <c r="W7" s="315"/>
      <c r="X7" s="38"/>
      <c r="Y7" s="10" t="str">
        <f aca="false">IF(AH7=Y$4,"X","-")</f>
        <v>X</v>
      </c>
      <c r="Z7" s="10" t="str">
        <f aca="false">IF(Y7="X","X",IF($AH7=Z$4,"X","-"))</f>
        <v>X</v>
      </c>
      <c r="AA7" s="10" t="str">
        <f aca="false">IF(Z7="X","X",IF($AH7=AA$4,"X","-"))</f>
        <v>X</v>
      </c>
      <c r="AB7" s="10" t="str">
        <f aca="false">IF(AA7="X","X",IF($AH7=AB$4,"X","-"))</f>
        <v>X</v>
      </c>
      <c r="AC7" s="10" t="str">
        <f aca="false">IF(AB7="X","X",IF($AH7=AC$4,"X","-"))</f>
        <v>X</v>
      </c>
      <c r="AD7" s="10" t="str">
        <f aca="false">IF(AC7="X","X",IF($AH7=AD$4,"X","-"))</f>
        <v>X</v>
      </c>
      <c r="AE7" s="10" t="str">
        <f aca="false">IF(AD7="X","X",IF($AH7=AE$4,"X","-"))</f>
        <v>X</v>
      </c>
      <c r="AF7" s="38"/>
      <c r="AG7" s="10" t="s">
        <v>24</v>
      </c>
      <c r="AH7" s="110" t="s">
        <v>24</v>
      </c>
      <c r="AI7" s="38"/>
      <c r="AJ7" s="13" t="str">
        <f aca="false">IF(ISERROR(FIND("/",R7)),R7,LEFT(R7,FIND(CHAR(1),SUBSTITUTE(R7,"/",CHAR(1),LEN(R7)-LEN(SUBSTITUTE(R7,"/",""))))-1))</f>
        <v>/rsm:CrossIndustryInvoice/rsm:ExchangedDocumentContext/ram:BusinessProcessSpecifiedDocumentContextParameter</v>
      </c>
      <c r="AK7" s="13" t="str">
        <f aca="false">IF(ISERROR(FIND("/",R7)),R7,MID(R7, FIND(CHAR(1),SUBSTITUTE(R7,"/",CHAR(1), LEN(R7)-LEN(SUBSTITUTE(R7,"/","")))), LEN(R7)))</f>
        <v>/ram:ID</v>
      </c>
      <c r="AL7" s="14" t="n">
        <f aca="false">COUNTIFS(R$4:R7,AJ7)</f>
        <v>1</v>
      </c>
      <c r="AM7" s="1"/>
      <c r="AN7" s="104" t="str">
        <f aca="false">D7</f>
        <v>EDC</v>
      </c>
      <c r="AO7" s="105" t="str">
        <f aca="false">E7</f>
        <v>BT-23</v>
      </c>
      <c r="AP7" s="106" t="str">
        <f aca="false">IF(F7="","",F7)</f>
        <v>BT-23</v>
      </c>
      <c r="AQ7" s="99" t="n">
        <f aca="false">LEN(BB7)-LEN(SUBSTITUTE(BB7,"/",""))-1</f>
        <v>3</v>
      </c>
      <c r="AR7" s="99" t="str">
        <f aca="false">H7</f>
        <v>0..1</v>
      </c>
      <c r="AS7" s="97" t="s">
        <v>123</v>
      </c>
      <c r="AT7" s="97" t="s">
        <v>124</v>
      </c>
      <c r="AU7" s="98" t="s">
        <v>125</v>
      </c>
      <c r="AV7" s="98" t="s">
        <v>126</v>
      </c>
      <c r="AW7" s="98"/>
      <c r="AX7" s="97" t="s">
        <v>4647</v>
      </c>
      <c r="AY7" s="99" t="str">
        <f aca="false">O7</f>
        <v>1..1</v>
      </c>
      <c r="AZ7" s="100" t="str">
        <f aca="false">P7</f>
        <v>1..1</v>
      </c>
      <c r="BA7" s="54" t="str">
        <f aca="false">Q7</f>
        <v>/rsm:CrossIndustryInvoice
/rsm:ExchangedDocumentContext
/ram:BusinessProcessSpecifiedDocumentContextParameter
/ram:ID</v>
      </c>
      <c r="BB7" s="109" t="str">
        <f aca="false">R7</f>
        <v>/rsm:CrossIndustryInvoice/rsm:ExchangedDocumentContext/ram:BusinessProcessSpecifiedDocumentContextParameter/ram:ID</v>
      </c>
      <c r="BC7" s="99" t="str">
        <f aca="false">IF(S7="","",S7)</f>
        <v>T</v>
      </c>
      <c r="BD7" s="10" t="str">
        <f aca="false">IF(T7="","",T7)</f>
        <v>E</v>
      </c>
      <c r="BE7" s="99" t="str">
        <f aca="false">IF(U7="","",U7)</f>
        <v>0..1</v>
      </c>
      <c r="BF7" s="99" t="str">
        <f aca="false">IF(V7="","",V7)</f>
        <v/>
      </c>
      <c r="BG7" s="315" t="str">
        <f aca="false">IF(W7="","",W7)</f>
        <v/>
      </c>
      <c r="BH7" s="6"/>
      <c r="BI7" s="10" t="str">
        <f aca="false">Y7</f>
        <v>X</v>
      </c>
      <c r="BJ7" s="10" t="str">
        <f aca="false">Z7</f>
        <v>X</v>
      </c>
      <c r="BK7" s="10" t="str">
        <f aca="false">AA7</f>
        <v>X</v>
      </c>
      <c r="BL7" s="10" t="str">
        <f aca="false">AB7</f>
        <v>X</v>
      </c>
      <c r="BM7" s="10" t="str">
        <f aca="false">AC7</f>
        <v>X</v>
      </c>
      <c r="BN7" s="10" t="str">
        <f aca="false">AD7</f>
        <v>X</v>
      </c>
      <c r="BO7" s="10" t="str">
        <f aca="false">AE7</f>
        <v>X</v>
      </c>
      <c r="BP7" s="6"/>
      <c r="BQ7" s="10" t="str">
        <f aca="false">AG7</f>
        <v>MINIMUM</v>
      </c>
      <c r="BR7" s="10" t="str">
        <f aca="false">AH7</f>
        <v>MINIMUM</v>
      </c>
      <c r="BS7" s="47"/>
      <c r="BT7" s="49" t="s">
        <v>6862</v>
      </c>
    </row>
    <row r="8" s="11" customFormat="true" ht="85.5" hidden="false" customHeight="false" outlineLevel="0" collapsed="false">
      <c r="A8" s="58" t="str">
        <f aca="false">IF(OR(T8="E",T8="A"),"YES","NO")</f>
        <v>NO</v>
      </c>
      <c r="B8" s="58"/>
      <c r="C8" s="58"/>
      <c r="D8" s="104" t="s">
        <v>4626</v>
      </c>
      <c r="E8" s="111" t="s">
        <v>127</v>
      </c>
      <c r="F8" s="112"/>
      <c r="G8" s="107" t="n">
        <f aca="false">LEN(R8)-LEN(SUBSTITUTE(R8,"/",""))-1</f>
        <v>2</v>
      </c>
      <c r="H8" s="107" t="s">
        <v>88</v>
      </c>
      <c r="I8" s="108" t="s">
        <v>4648</v>
      </c>
      <c r="J8" s="97"/>
      <c r="K8" s="98"/>
      <c r="L8" s="98"/>
      <c r="M8" s="98"/>
      <c r="N8" s="97"/>
      <c r="O8" s="99" t="s">
        <v>88</v>
      </c>
      <c r="P8" s="100" t="str">
        <f aca="false">O8</f>
        <v>1..1</v>
      </c>
      <c r="Q8" s="54" t="s">
        <v>4649</v>
      </c>
      <c r="R8" s="109" t="s">
        <v>129</v>
      </c>
      <c r="S8" s="99"/>
      <c r="T8" s="10" t="str">
        <f aca="false">IF($E8="","",IF(ISERROR(SEARCH("@",$R8)),IF(LEFT($E8,4)="BG-X","EG",IF(LEFT($E8,2)="BG","G",IF(LEFT($E8,4)="BT-X",IF(LEN($E8)-LEN(SUBSTITUTE($E8,"-",))&gt;2,"","E"),IF(LEN($E8)-LEN(SUBSTITUTE($E8,"-",))&gt;1,"","E")))),"A"))</f>
        <v/>
      </c>
      <c r="U8" s="99" t="s">
        <v>112</v>
      </c>
      <c r="V8" s="99"/>
      <c r="W8" s="315"/>
      <c r="X8" s="38"/>
      <c r="Y8" s="10" t="str">
        <f aca="false">IF(AH8=Y$4,"X","-")</f>
        <v>X</v>
      </c>
      <c r="Z8" s="10" t="str">
        <f aca="false">IF(Y8="X","X",IF($AH8=Z$4,"X","-"))</f>
        <v>X</v>
      </c>
      <c r="AA8" s="10" t="str">
        <f aca="false">IF(Z8="X","X",IF($AH8=AA$4,"X","-"))</f>
        <v>X</v>
      </c>
      <c r="AB8" s="10" t="str">
        <f aca="false">IF(AA8="X","X",IF($AH8=AB$4,"X","-"))</f>
        <v>X</v>
      </c>
      <c r="AC8" s="10" t="str">
        <f aca="false">IF(AB8="X","X",IF($AH8=AC$4,"X","-"))</f>
        <v>X</v>
      </c>
      <c r="AD8" s="10" t="str">
        <f aca="false">IF(AC8="X","X",IF($AH8=AD$4,"X","-"))</f>
        <v>X</v>
      </c>
      <c r="AE8" s="10" t="str">
        <f aca="false">IF(AD8="X","X",IF($AH8=AE$4,"X","-"))</f>
        <v>X</v>
      </c>
      <c r="AF8" s="38"/>
      <c r="AG8" s="10" t="s">
        <v>24</v>
      </c>
      <c r="AH8" s="110" t="s">
        <v>24</v>
      </c>
      <c r="AI8" s="38"/>
      <c r="AJ8" s="13" t="str">
        <f aca="false">IF(ISERROR(FIND("/",R8)),R8,LEFT(R8,FIND(CHAR(1),SUBSTITUTE(R8,"/",CHAR(1),LEN(R8)-LEN(SUBSTITUTE(R8,"/",""))))-1))</f>
        <v>/rsm:CrossIndustryInvoice/rsm:ExchangedDocumentContext</v>
      </c>
      <c r="AK8" s="13" t="str">
        <f aca="false">IF(ISERROR(FIND("/",R8)),R8,MID(R8, FIND(CHAR(1),SUBSTITUTE(R8,"/",CHAR(1), LEN(R8)-LEN(SUBSTITUTE(R8,"/","")))), LEN(R8)))</f>
        <v>/ram:GuidelineSpecifiedDocumentContextParameter</v>
      </c>
      <c r="AL8" s="14" t="n">
        <f aca="false">COUNTIFS(R$4:R8,AJ8)</f>
        <v>1</v>
      </c>
      <c r="AM8" s="1"/>
      <c r="AN8" s="104" t="str">
        <f aca="false">D8</f>
        <v>EDC</v>
      </c>
      <c r="AO8" s="111" t="str">
        <f aca="false">E8</f>
        <v>BT-24-00</v>
      </c>
      <c r="AP8" s="112" t="str">
        <f aca="false">IF(F8="","",F8)</f>
        <v/>
      </c>
      <c r="AQ8" s="107" t="n">
        <f aca="false">LEN(BB8)-LEN(SUBSTITUTE(BB8,"/",""))-1</f>
        <v>2</v>
      </c>
      <c r="AR8" s="107" t="str">
        <f aca="false">H8</f>
        <v>1..1</v>
      </c>
      <c r="AS8" s="108" t="s">
        <v>4650</v>
      </c>
      <c r="AT8" s="97"/>
      <c r="AU8" s="98"/>
      <c r="AV8" s="98"/>
      <c r="AW8" s="98"/>
      <c r="AX8" s="97"/>
      <c r="AY8" s="99" t="str">
        <f aca="false">O8</f>
        <v>1..1</v>
      </c>
      <c r="AZ8" s="100" t="str">
        <f aca="false">P8</f>
        <v>1..1</v>
      </c>
      <c r="BA8" s="54" t="str">
        <f aca="false">Q8</f>
        <v>/rsm:CrossIndustryInvoice
/rsm:ExchangedDocumentContext
/ram:GuidelineSpecifiedDocumentContextParameter</v>
      </c>
      <c r="BB8" s="109" t="str">
        <f aca="false">R8</f>
        <v>/rsm:CrossIndustryInvoice/rsm:ExchangedDocumentContext/ram:GuidelineSpecifiedDocumentContextParameter</v>
      </c>
      <c r="BC8" s="99" t="str">
        <f aca="false">IF(S8="","",S8)</f>
        <v/>
      </c>
      <c r="BD8" s="10" t="str">
        <f aca="false">IF(T8="","",T8)</f>
        <v/>
      </c>
      <c r="BE8" s="99" t="str">
        <f aca="false">IF(U8="","",U8)</f>
        <v>0..n</v>
      </c>
      <c r="BF8" s="99" t="str">
        <f aca="false">IF(V8="","",V8)</f>
        <v/>
      </c>
      <c r="BG8" s="315" t="str">
        <f aca="false">IF(W8="","",W8)</f>
        <v/>
      </c>
      <c r="BH8" s="6"/>
      <c r="BI8" s="10" t="str">
        <f aca="false">Y8</f>
        <v>X</v>
      </c>
      <c r="BJ8" s="10" t="str">
        <f aca="false">Z8</f>
        <v>X</v>
      </c>
      <c r="BK8" s="10" t="str">
        <f aca="false">AA8</f>
        <v>X</v>
      </c>
      <c r="BL8" s="10" t="str">
        <f aca="false">AB8</f>
        <v>X</v>
      </c>
      <c r="BM8" s="10" t="str">
        <f aca="false">AC8</f>
        <v>X</v>
      </c>
      <c r="BN8" s="10" t="str">
        <f aca="false">AD8</f>
        <v>X</v>
      </c>
      <c r="BO8" s="10" t="str">
        <f aca="false">AE8</f>
        <v>X</v>
      </c>
      <c r="BP8" s="6"/>
      <c r="BQ8" s="10" t="str">
        <f aca="false">AG8</f>
        <v>MINIMUM</v>
      </c>
      <c r="BR8" s="10" t="str">
        <f aca="false">AH8</f>
        <v>MINIMUM</v>
      </c>
      <c r="BS8" s="47"/>
      <c r="BT8" s="49" t="s">
        <v>6862</v>
      </c>
    </row>
    <row r="9" s="11" customFormat="true" ht="127.5" hidden="false" customHeight="false" outlineLevel="0" collapsed="false">
      <c r="A9" s="58" t="str">
        <f aca="false">IF(OR(T9="E",T9="A"),"YES","NO")</f>
        <v>YES</v>
      </c>
      <c r="B9" s="58"/>
      <c r="C9" s="58"/>
      <c r="D9" s="104" t="s">
        <v>4626</v>
      </c>
      <c r="E9" s="111" t="s">
        <v>131</v>
      </c>
      <c r="F9" s="112" t="s">
        <v>131</v>
      </c>
      <c r="G9" s="99" t="n">
        <f aca="false">LEN(R9)-LEN(SUBSTITUTE(R9,"/",""))-1</f>
        <v>3</v>
      </c>
      <c r="H9" s="99" t="s">
        <v>88</v>
      </c>
      <c r="I9" s="97" t="s">
        <v>132</v>
      </c>
      <c r="J9" s="97" t="s">
        <v>133</v>
      </c>
      <c r="K9" s="98" t="s">
        <v>134</v>
      </c>
      <c r="L9" s="98" t="s">
        <v>4652</v>
      </c>
      <c r="M9" s="98" t="s">
        <v>136</v>
      </c>
      <c r="N9" s="97" t="s">
        <v>137</v>
      </c>
      <c r="O9" s="99" t="s">
        <v>88</v>
      </c>
      <c r="P9" s="100" t="str">
        <f aca="false">O9</f>
        <v>1..1</v>
      </c>
      <c r="Q9" s="54" t="s">
        <v>4653</v>
      </c>
      <c r="R9" s="109" t="s">
        <v>138</v>
      </c>
      <c r="S9" s="99" t="s">
        <v>139</v>
      </c>
      <c r="T9" s="10" t="str">
        <f aca="false">IF($E9="","",IF(ISERROR(SEARCH("@",$R9)),IF(LEFT($E9,4)="BG-X","EG",IF(LEFT($E9,2)="BG","G",IF(LEFT($E9,4)="BT-X",IF(LEN($E9)-LEN(SUBSTITUTE($E9,"-",))&gt;2,"","E"),IF(LEN($E9)-LEN(SUBSTITUTE($E9,"-",))&gt;1,"","E")))),"A"))</f>
        <v>E</v>
      </c>
      <c r="U9" s="99" t="s">
        <v>95</v>
      </c>
      <c r="V9" s="99" t="s">
        <v>140</v>
      </c>
      <c r="W9" s="315"/>
      <c r="X9" s="38"/>
      <c r="Y9" s="10" t="str">
        <f aca="false">IF(AH9=Y$4,"X","-")</f>
        <v>X</v>
      </c>
      <c r="Z9" s="10" t="str">
        <f aca="false">IF(Y9="X","X",IF($AH9=Z$4,"X","-"))</f>
        <v>X</v>
      </c>
      <c r="AA9" s="10" t="str">
        <f aca="false">IF(Z9="X","X",IF($AH9=AA$4,"X","-"))</f>
        <v>X</v>
      </c>
      <c r="AB9" s="10" t="str">
        <f aca="false">IF(AA9="X","X",IF($AH9=AB$4,"X","-"))</f>
        <v>X</v>
      </c>
      <c r="AC9" s="10" t="str">
        <f aca="false">IF(AB9="X","X",IF($AH9=AC$4,"X","-"))</f>
        <v>X</v>
      </c>
      <c r="AD9" s="10" t="str">
        <f aca="false">IF(AC9="X","X",IF($AH9=AD$4,"X","-"))</f>
        <v>X</v>
      </c>
      <c r="AE9" s="10" t="str">
        <f aca="false">IF(AD9="X","X",IF($AH9=AE$4,"X","-"))</f>
        <v>X</v>
      </c>
      <c r="AF9" s="38"/>
      <c r="AG9" s="10" t="s">
        <v>24</v>
      </c>
      <c r="AH9" s="110" t="s">
        <v>24</v>
      </c>
      <c r="AI9" s="38"/>
      <c r="AJ9" s="13" t="str">
        <f aca="false">IF(ISERROR(FIND("/",R9)),R9,LEFT(R9,FIND(CHAR(1),SUBSTITUTE(R9,"/",CHAR(1),LEN(R9)-LEN(SUBSTITUTE(R9,"/",""))))-1))</f>
        <v>/rsm:CrossIndustryInvoice/rsm:ExchangedDocumentContext/ram:GuidelineSpecifiedDocumentContextParameter</v>
      </c>
      <c r="AK9" s="13" t="str">
        <f aca="false">IF(ISERROR(FIND("/",R9)),R9,MID(R9, FIND(CHAR(1),SUBSTITUTE(R9,"/",CHAR(1), LEN(R9)-LEN(SUBSTITUTE(R9,"/","")))), LEN(R9)))</f>
        <v>/ram:ID</v>
      </c>
      <c r="AL9" s="14" t="n">
        <f aca="false">COUNTIFS(R$4:R9,AJ9)</f>
        <v>1</v>
      </c>
      <c r="AM9" s="1"/>
      <c r="AN9" s="104" t="str">
        <f aca="false">D9</f>
        <v>EDC</v>
      </c>
      <c r="AO9" s="111" t="str">
        <f aca="false">E9</f>
        <v>BT-24</v>
      </c>
      <c r="AP9" s="112" t="str">
        <f aca="false">IF(F9="","",F9)</f>
        <v>BT-24</v>
      </c>
      <c r="AQ9" s="99" t="n">
        <f aca="false">LEN(BB9)-LEN(SUBSTITUTE(BB9,"/",""))-1</f>
        <v>3</v>
      </c>
      <c r="AR9" s="99" t="str">
        <f aca="false">H9</f>
        <v>1..1</v>
      </c>
      <c r="AS9" s="97" t="s">
        <v>141</v>
      </c>
      <c r="AT9" s="97" t="s">
        <v>142</v>
      </c>
      <c r="AU9" s="98" t="s">
        <v>143</v>
      </c>
      <c r="AV9" s="98" t="s">
        <v>4654</v>
      </c>
      <c r="AW9" s="98" t="s">
        <v>145</v>
      </c>
      <c r="AX9" s="97" t="s">
        <v>2190</v>
      </c>
      <c r="AY9" s="99" t="str">
        <f aca="false">O9</f>
        <v>1..1</v>
      </c>
      <c r="AZ9" s="100" t="str">
        <f aca="false">P9</f>
        <v>1..1</v>
      </c>
      <c r="BA9" s="54" t="str">
        <f aca="false">Q9</f>
        <v>/rsm:CrossIndustryInvoice
/rsm:ExchangedDocumentContext
/ram:GuidelineSpecifiedDocumentContextParameter
/ram:ID</v>
      </c>
      <c r="BB9" s="109" t="str">
        <f aca="false">R9</f>
        <v>/rsm:CrossIndustryInvoice/rsm:ExchangedDocumentContext/ram:GuidelineSpecifiedDocumentContextParameter/ram:ID</v>
      </c>
      <c r="BC9" s="99" t="str">
        <f aca="false">IF(S9="","",S9)</f>
        <v>I</v>
      </c>
      <c r="BD9" s="10" t="str">
        <f aca="false">IF(T9="","",T9)</f>
        <v>E</v>
      </c>
      <c r="BE9" s="99" t="str">
        <f aca="false">IF(U9="","",U9)</f>
        <v>0..1</v>
      </c>
      <c r="BF9" s="99" t="str">
        <f aca="false">IF(V9="","",V9)</f>
        <v>CAR-2, CAR-3</v>
      </c>
      <c r="BG9" s="315" t="str">
        <f aca="false">IF(W9="","",W9)</f>
        <v/>
      </c>
      <c r="BH9" s="6"/>
      <c r="BI9" s="10" t="str">
        <f aca="false">Y9</f>
        <v>X</v>
      </c>
      <c r="BJ9" s="10" t="str">
        <f aca="false">Z9</f>
        <v>X</v>
      </c>
      <c r="BK9" s="10" t="str">
        <f aca="false">AA9</f>
        <v>X</v>
      </c>
      <c r="BL9" s="10" t="str">
        <f aca="false">AB9</f>
        <v>X</v>
      </c>
      <c r="BM9" s="10" t="str">
        <f aca="false">AC9</f>
        <v>X</v>
      </c>
      <c r="BN9" s="10" t="str">
        <f aca="false">AD9</f>
        <v>X</v>
      </c>
      <c r="BO9" s="10" t="str">
        <f aca="false">AE9</f>
        <v>X</v>
      </c>
      <c r="BP9" s="6"/>
      <c r="BQ9" s="10" t="str">
        <f aca="false">AG9</f>
        <v>MINIMUM</v>
      </c>
      <c r="BR9" s="10" t="str">
        <f aca="false">AH9</f>
        <v>MINIMUM</v>
      </c>
      <c r="BS9" s="47"/>
      <c r="BT9" s="49" t="s">
        <v>6862</v>
      </c>
    </row>
    <row r="10" s="11" customFormat="true" ht="85.5" hidden="false" customHeight="false" outlineLevel="0" collapsed="false">
      <c r="A10" s="58" t="str">
        <f aca="false">IF(OR(T10="E",T10="A"),"YES","NO")</f>
        <v>NO</v>
      </c>
      <c r="B10" s="58"/>
      <c r="C10" s="58"/>
      <c r="D10" s="113" t="s">
        <v>4626</v>
      </c>
      <c r="E10" s="114" t="s">
        <v>146</v>
      </c>
      <c r="F10" s="115"/>
      <c r="G10" s="116" t="n">
        <f aca="false">LEN(R10)-LEN(SUBSTITUTE(R10,"/",""))-1</f>
        <v>1</v>
      </c>
      <c r="H10" s="116" t="s">
        <v>88</v>
      </c>
      <c r="I10" s="63" t="s">
        <v>4655</v>
      </c>
      <c r="J10" s="63"/>
      <c r="K10" s="64"/>
      <c r="L10" s="64"/>
      <c r="M10" s="64"/>
      <c r="N10" s="63"/>
      <c r="O10" s="117" t="s">
        <v>88</v>
      </c>
      <c r="P10" s="116" t="str">
        <f aca="false">O10</f>
        <v>1..1</v>
      </c>
      <c r="Q10" s="118" t="s">
        <v>4656</v>
      </c>
      <c r="R10" s="119" t="s">
        <v>148</v>
      </c>
      <c r="S10" s="116"/>
      <c r="T10" s="62" t="str">
        <f aca="false">IF($E10="","",IF(ISERROR(SEARCH("@",$R10)),IF(LEFT($E10,4)="BG-X","EG",IF(LEFT($E10,2)="BG","G",IF(LEFT($E10,4)="BT-X",IF(LEN($E10)-LEN(SUBSTITUTE($E10,"-",))&gt;2,"","E"),IF(LEN($E10)-LEN(SUBSTITUTE($E10,"-",))&gt;1,"","E")))),"A"))</f>
        <v/>
      </c>
      <c r="U10" s="116" t="s">
        <v>88</v>
      </c>
      <c r="V10" s="116"/>
      <c r="W10" s="361"/>
      <c r="X10" s="38"/>
      <c r="Y10" s="62" t="str">
        <f aca="false">IF(AH10=Y$4,"X","-")</f>
        <v>X</v>
      </c>
      <c r="Z10" s="62" t="str">
        <f aca="false">IF(Y10="X","X",IF($AH10=Z$4,"X","-"))</f>
        <v>X</v>
      </c>
      <c r="AA10" s="62" t="str">
        <f aca="false">IF(Z10="X","X",IF($AH10=AA$4,"X","-"))</f>
        <v>X</v>
      </c>
      <c r="AB10" s="62" t="str">
        <f aca="false">IF(AA10="X","X",IF($AH10=AB$4,"X","-"))</f>
        <v>X</v>
      </c>
      <c r="AC10" s="62" t="str">
        <f aca="false">IF(AB10="X","X",IF($AH10=AC$4,"X","-"))</f>
        <v>X</v>
      </c>
      <c r="AD10" s="62" t="str">
        <f aca="false">IF(AC10="X","X",IF($AH10=AD$4,"X","-"))</f>
        <v>X</v>
      </c>
      <c r="AE10" s="62" t="str">
        <f aca="false">IF(AD10="X","X",IF($AH10=AE$4,"X","-"))</f>
        <v>X</v>
      </c>
      <c r="AF10" s="38"/>
      <c r="AG10" s="62" t="s">
        <v>24</v>
      </c>
      <c r="AH10" s="121" t="s">
        <v>24</v>
      </c>
      <c r="AI10" s="38"/>
      <c r="AJ10" s="13" t="str">
        <f aca="false">IF(ISERROR(FIND("/",R10)),R10,LEFT(R10,FIND(CHAR(1),SUBSTITUTE(R10,"/",CHAR(1),LEN(R10)-LEN(SUBSTITUTE(R10,"/",""))))-1))</f>
        <v>/rsm:CrossIndustryInvoice</v>
      </c>
      <c r="AK10" s="13" t="str">
        <f aca="false">IF(ISERROR(FIND("/",R10)),R10,MID(R10, FIND(CHAR(1),SUBSTITUTE(R10,"/",CHAR(1), LEN(R10)-LEN(SUBSTITUTE(R10,"/","")))), LEN(R10)))</f>
        <v>/rsm:ExchangedDocument</v>
      </c>
      <c r="AL10" s="14" t="n">
        <f aca="false">COUNTIFS(R$4:R10,AJ10)</f>
        <v>0</v>
      </c>
      <c r="AM10" s="1"/>
      <c r="AN10" s="113" t="str">
        <f aca="false">D10</f>
        <v>EDC</v>
      </c>
      <c r="AO10" s="114" t="str">
        <f aca="false">E10</f>
        <v>BT-1-00</v>
      </c>
      <c r="AP10" s="115" t="str">
        <f aca="false">IF(F10="","",F10)</f>
        <v/>
      </c>
      <c r="AQ10" s="116" t="n">
        <f aca="false">LEN(BB10)-LEN(SUBSTITUTE(BB10,"/",""))-1</f>
        <v>1</v>
      </c>
      <c r="AR10" s="116" t="str">
        <f aca="false">H10</f>
        <v>1..1</v>
      </c>
      <c r="AS10" s="63" t="s">
        <v>4655</v>
      </c>
      <c r="AT10" s="63" t="s">
        <v>149</v>
      </c>
      <c r="AU10" s="64"/>
      <c r="AV10" s="64"/>
      <c r="AW10" s="64"/>
      <c r="AX10" s="63"/>
      <c r="AY10" s="117" t="str">
        <f aca="false">O10</f>
        <v>1..1</v>
      </c>
      <c r="AZ10" s="116" t="str">
        <f aca="false">P10</f>
        <v>1..1</v>
      </c>
      <c r="BA10" s="118" t="str">
        <f aca="false">Q10</f>
        <v>/rsm:CrossIndustryInvoice
/rsm:ExchangedDocument</v>
      </c>
      <c r="BB10" s="119" t="str">
        <f aca="false">R10</f>
        <v>/rsm:CrossIndustryInvoice/rsm:ExchangedDocument</v>
      </c>
      <c r="BC10" s="116" t="str">
        <f aca="false">IF(S10="","",S10)</f>
        <v/>
      </c>
      <c r="BD10" s="62" t="str">
        <f aca="false">IF(T10="","",T10)</f>
        <v/>
      </c>
      <c r="BE10" s="116" t="str">
        <f aca="false">IF(U10="","",U10)</f>
        <v>1..1</v>
      </c>
      <c r="BF10" s="116" t="str">
        <f aca="false">IF(V10="","",V10)</f>
        <v/>
      </c>
      <c r="BG10" s="361" t="str">
        <f aca="false">IF(W10="","",W10)</f>
        <v/>
      </c>
      <c r="BH10" s="6"/>
      <c r="BI10" s="62" t="str">
        <f aca="false">Y10</f>
        <v>X</v>
      </c>
      <c r="BJ10" s="62" t="str">
        <f aca="false">Z10</f>
        <v>X</v>
      </c>
      <c r="BK10" s="62" t="str">
        <f aca="false">AA10</f>
        <v>X</v>
      </c>
      <c r="BL10" s="62" t="str">
        <f aca="false">AB10</f>
        <v>X</v>
      </c>
      <c r="BM10" s="62" t="str">
        <f aca="false">AC10</f>
        <v>X</v>
      </c>
      <c r="BN10" s="62" t="str">
        <f aca="false">AD10</f>
        <v>X</v>
      </c>
      <c r="BO10" s="62" t="str">
        <f aca="false">AE10</f>
        <v>X</v>
      </c>
      <c r="BP10" s="6"/>
      <c r="BQ10" s="62" t="str">
        <f aca="false">AG10</f>
        <v>MINIMUM</v>
      </c>
      <c r="BR10" s="62" t="str">
        <f aca="false">AH10</f>
        <v>MINIMUM</v>
      </c>
      <c r="BS10" s="47"/>
      <c r="BT10" s="49" t="s">
        <v>6862</v>
      </c>
    </row>
    <row r="11" s="11" customFormat="true" ht="89.25" hidden="false" customHeight="false" outlineLevel="0" collapsed="false">
      <c r="A11" s="58" t="str">
        <f aca="false">IF(OR(T11="E",T11="A"),"YES","NO")</f>
        <v>YES</v>
      </c>
      <c r="B11" s="58"/>
      <c r="C11" s="58"/>
      <c r="D11" s="122" t="s">
        <v>4626</v>
      </c>
      <c r="E11" s="123" t="s">
        <v>150</v>
      </c>
      <c r="F11" s="124" t="s">
        <v>150</v>
      </c>
      <c r="G11" s="99" t="n">
        <f aca="false">LEN(R11)-LEN(SUBSTITUTE(R11,"/",""))-1</f>
        <v>2</v>
      </c>
      <c r="H11" s="99" t="s">
        <v>88</v>
      </c>
      <c r="I11" s="97" t="s">
        <v>151</v>
      </c>
      <c r="J11" s="97" t="s">
        <v>152</v>
      </c>
      <c r="K11" s="98" t="s">
        <v>153</v>
      </c>
      <c r="L11" s="98" t="s">
        <v>154</v>
      </c>
      <c r="M11" s="98" t="s">
        <v>155</v>
      </c>
      <c r="N11" s="97" t="s">
        <v>137</v>
      </c>
      <c r="O11" s="99" t="s">
        <v>88</v>
      </c>
      <c r="P11" s="100" t="str">
        <f aca="false">O11</f>
        <v>1..1</v>
      </c>
      <c r="Q11" s="54" t="s">
        <v>4658</v>
      </c>
      <c r="R11" s="109" t="s">
        <v>156</v>
      </c>
      <c r="S11" s="99" t="s">
        <v>139</v>
      </c>
      <c r="T11" s="10" t="str">
        <f aca="false">IF($E11="","",IF(ISERROR(SEARCH("@",$R11)),IF(LEFT($E11,4)="BG-X","EG",IF(LEFT($E11,2)="BG","G",IF(LEFT($E11,4)="BT-X",IF(LEN($E11)-LEN(SUBSTITUTE($E11,"-",))&gt;2,"","E"),IF(LEN($E11)-LEN(SUBSTITUTE($E11,"-",))&gt;1,"","E")))),"A"))</f>
        <v>E</v>
      </c>
      <c r="U11" s="99" t="s">
        <v>95</v>
      </c>
      <c r="V11" s="99"/>
      <c r="W11" s="315"/>
      <c r="X11" s="38"/>
      <c r="Y11" s="10" t="str">
        <f aca="false">IF(AH11=Y$4,"X","-")</f>
        <v>X</v>
      </c>
      <c r="Z11" s="10" t="str">
        <f aca="false">IF(Y11="X","X",IF($AH11=Z$4,"X","-"))</f>
        <v>X</v>
      </c>
      <c r="AA11" s="10" t="str">
        <f aca="false">IF(Z11="X","X",IF($AH11=AA$4,"X","-"))</f>
        <v>X</v>
      </c>
      <c r="AB11" s="10" t="str">
        <f aca="false">IF(AA11="X","X",IF($AH11=AB$4,"X","-"))</f>
        <v>X</v>
      </c>
      <c r="AC11" s="10" t="str">
        <f aca="false">IF(AB11="X","X",IF($AH11=AC$4,"X","-"))</f>
        <v>X</v>
      </c>
      <c r="AD11" s="10" t="str">
        <f aca="false">IF(AC11="X","X",IF($AH11=AD$4,"X","-"))</f>
        <v>X</v>
      </c>
      <c r="AE11" s="10" t="str">
        <f aca="false">IF(AD11="X","X",IF($AH11=AE$4,"X","-"))</f>
        <v>X</v>
      </c>
      <c r="AF11" s="38"/>
      <c r="AG11" s="10" t="s">
        <v>24</v>
      </c>
      <c r="AH11" s="110" t="s">
        <v>24</v>
      </c>
      <c r="AI11" s="38"/>
      <c r="AJ11" s="13" t="str">
        <f aca="false">IF(ISERROR(FIND("/",R11)),R11,LEFT(R11,FIND(CHAR(1),SUBSTITUTE(R11,"/",CHAR(1),LEN(R11)-LEN(SUBSTITUTE(R11,"/",""))))-1))</f>
        <v>/rsm:CrossIndustryInvoice/rsm:ExchangedDocument</v>
      </c>
      <c r="AK11" s="13" t="str">
        <f aca="false">IF(ISERROR(FIND("/",R11)),R11,MID(R11, FIND(CHAR(1),SUBSTITUTE(R11,"/",CHAR(1), LEN(R11)-LEN(SUBSTITUTE(R11,"/","")))), LEN(R11)))</f>
        <v>/ram:ID</v>
      </c>
      <c r="AL11" s="14" t="n">
        <f aca="false">COUNTIFS(R$4:R11,AJ11)</f>
        <v>1</v>
      </c>
      <c r="AM11" s="1"/>
      <c r="AN11" s="122" t="str">
        <f aca="false">D11</f>
        <v>EDC</v>
      </c>
      <c r="AO11" s="123" t="str">
        <f aca="false">E11</f>
        <v>BT-1</v>
      </c>
      <c r="AP11" s="124" t="str">
        <f aca="false">IF(F11="","",F11)</f>
        <v>BT-1</v>
      </c>
      <c r="AQ11" s="99" t="n">
        <f aca="false">LEN(BB11)-LEN(SUBSTITUTE(BB11,"/",""))-1</f>
        <v>2</v>
      </c>
      <c r="AR11" s="99" t="str">
        <f aca="false">H11</f>
        <v>1..1</v>
      </c>
      <c r="AS11" s="97" t="s">
        <v>157</v>
      </c>
      <c r="AT11" s="97" t="s">
        <v>158</v>
      </c>
      <c r="AU11" s="98" t="s">
        <v>4659</v>
      </c>
      <c r="AV11" s="98" t="s">
        <v>160</v>
      </c>
      <c r="AW11" s="98" t="s">
        <v>161</v>
      </c>
      <c r="AX11" s="97" t="s">
        <v>2190</v>
      </c>
      <c r="AY11" s="99" t="str">
        <f aca="false">O11</f>
        <v>1..1</v>
      </c>
      <c r="AZ11" s="100" t="str">
        <f aca="false">P11</f>
        <v>1..1</v>
      </c>
      <c r="BA11" s="54" t="str">
        <f aca="false">Q11</f>
        <v>/rsm:CrossIndustryInvoice
/rsm:ExchangedDocument
/ram:ID</v>
      </c>
      <c r="BB11" s="109" t="str">
        <f aca="false">R11</f>
        <v>/rsm:CrossIndustryInvoice/rsm:ExchangedDocument/ram:ID</v>
      </c>
      <c r="BC11" s="99" t="str">
        <f aca="false">IF(S11="","",S11)</f>
        <v>I</v>
      </c>
      <c r="BD11" s="10" t="str">
        <f aca="false">IF(T11="","",T11)</f>
        <v>E</v>
      </c>
      <c r="BE11" s="99" t="str">
        <f aca="false">IF(U11="","",U11)</f>
        <v>0..1</v>
      </c>
      <c r="BF11" s="99" t="str">
        <f aca="false">IF(V11="","",V11)</f>
        <v/>
      </c>
      <c r="BG11" s="315" t="str">
        <f aca="false">IF(W11="","",W11)</f>
        <v/>
      </c>
      <c r="BH11" s="6"/>
      <c r="BI11" s="10" t="str">
        <f aca="false">Y11</f>
        <v>X</v>
      </c>
      <c r="BJ11" s="10" t="str">
        <f aca="false">Z11</f>
        <v>X</v>
      </c>
      <c r="BK11" s="10" t="str">
        <f aca="false">AA11</f>
        <v>X</v>
      </c>
      <c r="BL11" s="10" t="str">
        <f aca="false">AB11</f>
        <v>X</v>
      </c>
      <c r="BM11" s="10" t="str">
        <f aca="false">AC11</f>
        <v>X</v>
      </c>
      <c r="BN11" s="10" t="str">
        <f aca="false">AD11</f>
        <v>X</v>
      </c>
      <c r="BO11" s="10" t="str">
        <f aca="false">AE11</f>
        <v>X</v>
      </c>
      <c r="BP11" s="6"/>
      <c r="BQ11" s="10" t="str">
        <f aca="false">AG11</f>
        <v>MINIMUM</v>
      </c>
      <c r="BR11" s="10" t="str">
        <f aca="false">AH11</f>
        <v>MINIMUM</v>
      </c>
      <c r="BS11" s="47"/>
      <c r="BT11" s="49" t="s">
        <v>6862</v>
      </c>
    </row>
    <row r="12" s="11" customFormat="true" ht="140.25" hidden="false" customHeight="false" outlineLevel="0" collapsed="false">
      <c r="A12" s="58" t="str">
        <f aca="false">IF(OR(T12="E",T12="A"),"YES","NO")</f>
        <v>YES</v>
      </c>
      <c r="B12" s="58"/>
      <c r="C12" s="58"/>
      <c r="D12" s="122" t="s">
        <v>4626</v>
      </c>
      <c r="E12" s="123" t="s">
        <v>168</v>
      </c>
      <c r="F12" s="124" t="s">
        <v>168</v>
      </c>
      <c r="G12" s="99" t="n">
        <f aca="false">LEN(R12)-LEN(SUBSTITUTE(R12,"/",""))-1</f>
        <v>2</v>
      </c>
      <c r="H12" s="99" t="s">
        <v>88</v>
      </c>
      <c r="I12" s="97" t="s">
        <v>169</v>
      </c>
      <c r="J12" s="97" t="s">
        <v>170</v>
      </c>
      <c r="K12" s="98" t="s">
        <v>171</v>
      </c>
      <c r="L12" s="98" t="s">
        <v>172</v>
      </c>
      <c r="M12" s="98" t="s">
        <v>173</v>
      </c>
      <c r="N12" s="97" t="s">
        <v>174</v>
      </c>
      <c r="O12" s="99" t="s">
        <v>88</v>
      </c>
      <c r="P12" s="100" t="str">
        <f aca="false">O12</f>
        <v>1..1</v>
      </c>
      <c r="Q12" s="54" t="s">
        <v>4664</v>
      </c>
      <c r="R12" s="109" t="s">
        <v>175</v>
      </c>
      <c r="S12" s="99" t="s">
        <v>176</v>
      </c>
      <c r="T12" s="10" t="str">
        <f aca="false">IF($E12="","",IF(ISERROR(SEARCH("@",$R12)),IF(LEFT($E12,4)="BG-X","EG",IF(LEFT($E12,2)="BG","G",IF(LEFT($E12,4)="BT-X",IF(LEN($E12)-LEN(SUBSTITUTE($E12,"-",))&gt;2,"","E"),IF(LEN($E12)-LEN(SUBSTITUTE($E12,"-",))&gt;1,"","E")))),"A"))</f>
        <v>E</v>
      </c>
      <c r="U12" s="99" t="s">
        <v>95</v>
      </c>
      <c r="V12" s="99" t="s">
        <v>177</v>
      </c>
      <c r="W12" s="315"/>
      <c r="X12" s="38"/>
      <c r="Y12" s="10" t="str">
        <f aca="false">IF(AH12=Y$4,"X","-")</f>
        <v>X</v>
      </c>
      <c r="Z12" s="10" t="str">
        <f aca="false">IF(Y12="X","X",IF($AH12=Z$4,"X","-"))</f>
        <v>X</v>
      </c>
      <c r="AA12" s="10" t="str">
        <f aca="false">IF(Z12="X","X",IF($AH12=AA$4,"X","-"))</f>
        <v>X</v>
      </c>
      <c r="AB12" s="10" t="str">
        <f aca="false">IF(AA12="X","X",IF($AH12=AB$4,"X","-"))</f>
        <v>X</v>
      </c>
      <c r="AC12" s="10" t="str">
        <f aca="false">IF(AB12="X","X",IF($AH12=AC$4,"X","-"))</f>
        <v>X</v>
      </c>
      <c r="AD12" s="10" t="str">
        <f aca="false">IF(AC12="X","X",IF($AH12=AD$4,"X","-"))</f>
        <v>X</v>
      </c>
      <c r="AE12" s="10" t="str">
        <f aca="false">IF(AD12="X","X",IF($AH12=AE$4,"X","-"))</f>
        <v>X</v>
      </c>
      <c r="AF12" s="38"/>
      <c r="AG12" s="10" t="s">
        <v>24</v>
      </c>
      <c r="AH12" s="110" t="s">
        <v>24</v>
      </c>
      <c r="AI12" s="38"/>
      <c r="AJ12" s="13" t="str">
        <f aca="false">IF(ISERROR(FIND("/",R12)),R12,LEFT(R12,FIND(CHAR(1),SUBSTITUTE(R12,"/",CHAR(1),LEN(R12)-LEN(SUBSTITUTE(R12,"/",""))))-1))</f>
        <v>/rsm:CrossIndustryInvoice/rsm:ExchangedDocument</v>
      </c>
      <c r="AK12" s="13" t="str">
        <f aca="false">IF(ISERROR(FIND("/",R12)),R12,MID(R12, FIND(CHAR(1),SUBSTITUTE(R12,"/",CHAR(1), LEN(R12)-LEN(SUBSTITUTE(R12,"/","")))), LEN(R12)))</f>
        <v>/ram:TypeCode</v>
      </c>
      <c r="AL12" s="14" t="n">
        <f aca="false">COUNTIFS(R$4:R12,AJ12)</f>
        <v>1</v>
      </c>
      <c r="AM12" s="1"/>
      <c r="AN12" s="122" t="str">
        <f aca="false">D12</f>
        <v>EDC</v>
      </c>
      <c r="AO12" s="123" t="str">
        <f aca="false">E12</f>
        <v>BT-3</v>
      </c>
      <c r="AP12" s="124" t="str">
        <f aca="false">IF(F12="","",F12)</f>
        <v>BT-3</v>
      </c>
      <c r="AQ12" s="99" t="n">
        <f aca="false">LEN(BB12)-LEN(SUBSTITUTE(BB12,"/",""))-1</f>
        <v>2</v>
      </c>
      <c r="AR12" s="99" t="str">
        <f aca="false">H12</f>
        <v>1..1</v>
      </c>
      <c r="AS12" s="97" t="s">
        <v>178</v>
      </c>
      <c r="AT12" s="97" t="s">
        <v>179</v>
      </c>
      <c r="AU12" s="98" t="s">
        <v>180</v>
      </c>
      <c r="AV12" s="98" t="s">
        <v>181</v>
      </c>
      <c r="AW12" s="98" t="s">
        <v>182</v>
      </c>
      <c r="AX12" s="97" t="s">
        <v>174</v>
      </c>
      <c r="AY12" s="99" t="str">
        <f aca="false">O12</f>
        <v>1..1</v>
      </c>
      <c r="AZ12" s="100" t="str">
        <f aca="false">P12</f>
        <v>1..1</v>
      </c>
      <c r="BA12" s="54" t="str">
        <f aca="false">Q12</f>
        <v>/rsm:CrossIndustryInvoice
/rsm:ExchangedDocument
/ram:TypeCode</v>
      </c>
      <c r="BB12" s="109" t="str">
        <f aca="false">R12</f>
        <v>/rsm:CrossIndustryInvoice/rsm:ExchangedDocument/ram:TypeCode</v>
      </c>
      <c r="BC12" s="99" t="str">
        <f aca="false">IF(S12="","",S12)</f>
        <v>C</v>
      </c>
      <c r="BD12" s="10" t="str">
        <f aca="false">IF(T12="","",T12)</f>
        <v>E</v>
      </c>
      <c r="BE12" s="99" t="str">
        <f aca="false">IF(U12="","",U12)</f>
        <v>0..1</v>
      </c>
      <c r="BF12" s="99" t="str">
        <f aca="false">IF(V12="","",V12)</f>
        <v>CAR-2</v>
      </c>
      <c r="BG12" s="315" t="str">
        <f aca="false">IF(W12="","",W12)</f>
        <v/>
      </c>
      <c r="BH12" s="6"/>
      <c r="BI12" s="10" t="str">
        <f aca="false">Y12</f>
        <v>X</v>
      </c>
      <c r="BJ12" s="10" t="str">
        <f aca="false">Z12</f>
        <v>X</v>
      </c>
      <c r="BK12" s="10" t="str">
        <f aca="false">AA12</f>
        <v>X</v>
      </c>
      <c r="BL12" s="10" t="str">
        <f aca="false">AB12</f>
        <v>X</v>
      </c>
      <c r="BM12" s="10" t="str">
        <f aca="false">AC12</f>
        <v>X</v>
      </c>
      <c r="BN12" s="10" t="str">
        <f aca="false">AD12</f>
        <v>X</v>
      </c>
      <c r="BO12" s="10" t="str">
        <f aca="false">AE12</f>
        <v>X</v>
      </c>
      <c r="BP12" s="6"/>
      <c r="BQ12" s="10" t="str">
        <f aca="false">AG12</f>
        <v>MINIMUM</v>
      </c>
      <c r="BR12" s="10" t="str">
        <f aca="false">AH12</f>
        <v>MINIMUM</v>
      </c>
      <c r="BS12" s="47"/>
      <c r="BT12" s="49" t="s">
        <v>6862</v>
      </c>
    </row>
    <row r="13" s="11" customFormat="true" ht="85.5" hidden="false" customHeight="false" outlineLevel="0" collapsed="false">
      <c r="A13" s="58" t="str">
        <f aca="false">IF(OR(T13="E",T13="A"),"YES","NO")</f>
        <v>NO</v>
      </c>
      <c r="B13" s="58"/>
      <c r="C13" s="58"/>
      <c r="D13" s="113" t="s">
        <v>4626</v>
      </c>
      <c r="E13" s="126" t="s">
        <v>183</v>
      </c>
      <c r="F13" s="127"/>
      <c r="G13" s="128" t="n">
        <f aca="false">LEN(R13)-LEN(SUBSTITUTE(R13,"/",""))-1</f>
        <v>2</v>
      </c>
      <c r="H13" s="128" t="s">
        <v>88</v>
      </c>
      <c r="I13" s="129" t="s">
        <v>4665</v>
      </c>
      <c r="J13" s="130" t="s">
        <v>185</v>
      </c>
      <c r="K13" s="131"/>
      <c r="L13" s="131"/>
      <c r="M13" s="131"/>
      <c r="N13" s="130" t="s">
        <v>186</v>
      </c>
      <c r="O13" s="132" t="s">
        <v>88</v>
      </c>
      <c r="P13" s="128" t="str">
        <f aca="false">O13</f>
        <v>1..1</v>
      </c>
      <c r="Q13" s="133" t="s">
        <v>4666</v>
      </c>
      <c r="R13" s="134" t="s">
        <v>187</v>
      </c>
      <c r="S13" s="128" t="s">
        <v>188</v>
      </c>
      <c r="T13" s="135" t="str">
        <f aca="false">IF($E13="","",IF(ISERROR(SEARCH("@",$R13)),IF(LEFT($E13,4)="BG-X","EG",IF(LEFT($E13,2)="BG","G",IF(LEFT($E13,4)="BT-X",IF(LEN($E13)-LEN(SUBSTITUTE($E13,"-",))&gt;2,"","E"),IF(LEN($E13)-LEN(SUBSTITUTE($E13,"-",))&gt;1,"","E")))),"A"))</f>
        <v/>
      </c>
      <c r="U13" s="128" t="s">
        <v>88</v>
      </c>
      <c r="V13" s="128"/>
      <c r="W13" s="362"/>
      <c r="X13" s="38"/>
      <c r="Y13" s="135" t="str">
        <f aca="false">IF(AH13=Y$4,"X","-")</f>
        <v>X</v>
      </c>
      <c r="Z13" s="135" t="str">
        <f aca="false">IF(Y13="X","X",IF($AH13=Z$4,"X","-"))</f>
        <v>X</v>
      </c>
      <c r="AA13" s="135" t="str">
        <f aca="false">IF(Z13="X","X",IF($AH13=AA$4,"X","-"))</f>
        <v>X</v>
      </c>
      <c r="AB13" s="135" t="str">
        <f aca="false">IF(AA13="X","X",IF($AH13=AB$4,"X","-"))</f>
        <v>X</v>
      </c>
      <c r="AC13" s="135" t="str">
        <f aca="false">IF(AB13="X","X",IF($AH13=AC$4,"X","-"))</f>
        <v>X</v>
      </c>
      <c r="AD13" s="135" t="str">
        <f aca="false">IF(AC13="X","X",IF($AH13=AD$4,"X","-"))</f>
        <v>X</v>
      </c>
      <c r="AE13" s="135" t="str">
        <f aca="false">IF(AD13="X","X",IF($AH13=AE$4,"X","-"))</f>
        <v>X</v>
      </c>
      <c r="AF13" s="38"/>
      <c r="AG13" s="135" t="s">
        <v>24</v>
      </c>
      <c r="AH13" s="135" t="s">
        <v>24</v>
      </c>
      <c r="AI13" s="38"/>
      <c r="AJ13" s="13" t="str">
        <f aca="false">IF(ISERROR(FIND("/",R13)),R13,LEFT(R13,FIND(CHAR(1),SUBSTITUTE(R13,"/",CHAR(1),LEN(R13)-LEN(SUBSTITUTE(R13,"/",""))))-1))</f>
        <v>/rsm:CrossIndustryInvoice/rsm:ExchangedDocument</v>
      </c>
      <c r="AK13" s="13" t="str">
        <f aca="false">IF(ISERROR(FIND("/",R13)),R13,MID(R13, FIND(CHAR(1),SUBSTITUTE(R13,"/",CHAR(1), LEN(R13)-LEN(SUBSTITUTE(R13,"/","")))), LEN(R13)))</f>
        <v>/ram:IssueDateTime</v>
      </c>
      <c r="AL13" s="14" t="n">
        <f aca="false">COUNTIFS(R$4:R13,AJ13)</f>
        <v>1</v>
      </c>
      <c r="AM13" s="1"/>
      <c r="AN13" s="113" t="str">
        <f aca="false">D13</f>
        <v>EDC</v>
      </c>
      <c r="AO13" s="126" t="str">
        <f aca="false">E13</f>
        <v>BT-2-00</v>
      </c>
      <c r="AP13" s="127" t="str">
        <f aca="false">IF(F13="","",F13)</f>
        <v/>
      </c>
      <c r="AQ13" s="128" t="n">
        <f aca="false">LEN(BB13)-LEN(SUBSTITUTE(BB13,"/",""))-1</f>
        <v>2</v>
      </c>
      <c r="AR13" s="128" t="str">
        <f aca="false">H13</f>
        <v>1..1</v>
      </c>
      <c r="AS13" s="129" t="s">
        <v>4667</v>
      </c>
      <c r="AT13" s="130"/>
      <c r="AU13" s="131"/>
      <c r="AV13" s="131"/>
      <c r="AW13" s="131"/>
      <c r="AX13" s="130" t="s">
        <v>186</v>
      </c>
      <c r="AY13" s="132" t="str">
        <f aca="false">O13</f>
        <v>1..1</v>
      </c>
      <c r="AZ13" s="128" t="str">
        <f aca="false">P13</f>
        <v>1..1</v>
      </c>
      <c r="BA13" s="133" t="str">
        <f aca="false">Q13</f>
        <v>/rsm:CrossIndustryInvoice
/rsm:ExchangedDocument
/ram:IssueDateTime</v>
      </c>
      <c r="BB13" s="134" t="str">
        <f aca="false">R13</f>
        <v>/rsm:CrossIndustryInvoice/rsm:ExchangedDocument/ram:IssueDateTime</v>
      </c>
      <c r="BC13" s="128" t="str">
        <f aca="false">IF(S13="","",S13)</f>
        <v>D</v>
      </c>
      <c r="BD13" s="135" t="str">
        <f aca="false">IF(T13="","",T13)</f>
        <v/>
      </c>
      <c r="BE13" s="128" t="str">
        <f aca="false">IF(U13="","",U13)</f>
        <v>1..1</v>
      </c>
      <c r="BF13" s="128" t="str">
        <f aca="false">IF(V13="","",V13)</f>
        <v/>
      </c>
      <c r="BG13" s="362" t="str">
        <f aca="false">IF(W13="","",W13)</f>
        <v/>
      </c>
      <c r="BH13" s="6"/>
      <c r="BI13" s="135" t="str">
        <f aca="false">Y13</f>
        <v>X</v>
      </c>
      <c r="BJ13" s="135" t="str">
        <f aca="false">Z13</f>
        <v>X</v>
      </c>
      <c r="BK13" s="135" t="str">
        <f aca="false">AA13</f>
        <v>X</v>
      </c>
      <c r="BL13" s="135" t="str">
        <f aca="false">AB13</f>
        <v>X</v>
      </c>
      <c r="BM13" s="135" t="str">
        <f aca="false">AC13</f>
        <v>X</v>
      </c>
      <c r="BN13" s="135" t="str">
        <f aca="false">AD13</f>
        <v>X</v>
      </c>
      <c r="BO13" s="135" t="str">
        <f aca="false">AE13</f>
        <v>X</v>
      </c>
      <c r="BP13" s="6"/>
      <c r="BQ13" s="135" t="str">
        <f aca="false">AG13</f>
        <v>MINIMUM</v>
      </c>
      <c r="BR13" s="135" t="str">
        <f aca="false">AH13</f>
        <v>MINIMUM</v>
      </c>
      <c r="BS13" s="47"/>
      <c r="BT13" s="49" t="s">
        <v>6862</v>
      </c>
    </row>
    <row r="14" s="11" customFormat="true" ht="85.5" hidden="false" customHeight="false" outlineLevel="0" collapsed="false">
      <c r="A14" s="58" t="str">
        <f aca="false">IF(OR(T14="E",T14="A"),"YES","NO")</f>
        <v>YES</v>
      </c>
      <c r="B14" s="58"/>
      <c r="C14" s="58"/>
      <c r="D14" s="122" t="s">
        <v>4626</v>
      </c>
      <c r="E14" s="137" t="s">
        <v>190</v>
      </c>
      <c r="F14" s="138" t="s">
        <v>190</v>
      </c>
      <c r="G14" s="99" t="n">
        <f aca="false">LEN(R14)-LEN(SUBSTITUTE(R14,"/",""))-1</f>
        <v>3</v>
      </c>
      <c r="H14" s="99" t="s">
        <v>88</v>
      </c>
      <c r="I14" s="97" t="s">
        <v>191</v>
      </c>
      <c r="J14" s="97" t="s">
        <v>185</v>
      </c>
      <c r="K14" s="98"/>
      <c r="L14" s="98" t="s">
        <v>192</v>
      </c>
      <c r="M14" s="98" t="s">
        <v>193</v>
      </c>
      <c r="N14" s="97" t="s">
        <v>186</v>
      </c>
      <c r="O14" s="99" t="s">
        <v>88</v>
      </c>
      <c r="P14" s="100" t="str">
        <f aca="false">O14</f>
        <v>1..1</v>
      </c>
      <c r="Q14" s="54" t="s">
        <v>4668</v>
      </c>
      <c r="R14" s="109" t="s">
        <v>194</v>
      </c>
      <c r="S14" s="99" t="s">
        <v>188</v>
      </c>
      <c r="T14" s="10" t="str">
        <f aca="false">IF($E14="","",IF(ISERROR(SEARCH("@",$R14)),IF(LEFT($E14,4)="BG-X","EG",IF(LEFT($E14,2)="BG","G",IF(LEFT($E14,4)="BT-X",IF(LEN($E14)-LEN(SUBSTITUTE($E14,"-",))&gt;2,"","E"),IF(LEN($E14)-LEN(SUBSTITUTE($E14,"-",))&gt;1,"","E")))),"A"))</f>
        <v>E</v>
      </c>
      <c r="U14" s="99" t="s">
        <v>88</v>
      </c>
      <c r="V14" s="99"/>
      <c r="W14" s="315" t="s">
        <v>1377</v>
      </c>
      <c r="X14" s="38"/>
      <c r="Y14" s="10" t="str">
        <f aca="false">IF(AH14=Y$4,"X","-")</f>
        <v>X</v>
      </c>
      <c r="Z14" s="10" t="str">
        <f aca="false">IF(Y14="X","X",IF($AH14=Z$4,"X","-"))</f>
        <v>X</v>
      </c>
      <c r="AA14" s="10" t="str">
        <f aca="false">IF(Z14="X","X",IF($AH14=AA$4,"X","-"))</f>
        <v>X</v>
      </c>
      <c r="AB14" s="10" t="str">
        <f aca="false">IF(AA14="X","X",IF($AH14=AB$4,"X","-"))</f>
        <v>X</v>
      </c>
      <c r="AC14" s="10" t="str">
        <f aca="false">IF(AB14="X","X",IF($AH14=AC$4,"X","-"))</f>
        <v>X</v>
      </c>
      <c r="AD14" s="10" t="str">
        <f aca="false">IF(AC14="X","X",IF($AH14=AD$4,"X","-"))</f>
        <v>X</v>
      </c>
      <c r="AE14" s="10" t="str">
        <f aca="false">IF(AD14="X","X",IF($AH14=AE$4,"X","-"))</f>
        <v>X</v>
      </c>
      <c r="AF14" s="38"/>
      <c r="AG14" s="10" t="s">
        <v>24</v>
      </c>
      <c r="AH14" s="110" t="s">
        <v>24</v>
      </c>
      <c r="AI14" s="38"/>
      <c r="AJ14" s="13" t="str">
        <f aca="false">IF(ISERROR(FIND("/",R14)),R14,LEFT(R14,FIND(CHAR(1),SUBSTITUTE(R14,"/",CHAR(1),LEN(R14)-LEN(SUBSTITUTE(R14,"/",""))))-1))</f>
        <v>/rsm:CrossIndustryInvoice/rsm:ExchangedDocument/ram:IssueDateTime</v>
      </c>
      <c r="AK14" s="13" t="str">
        <f aca="false">IF(ISERROR(FIND("/",R14)),R14,MID(R14, FIND(CHAR(1),SUBSTITUTE(R14,"/",CHAR(1), LEN(R14)-LEN(SUBSTITUTE(R14,"/","")))), LEN(R14)))</f>
        <v>/udt:DateTimeString</v>
      </c>
      <c r="AL14" s="14" t="n">
        <f aca="false">COUNTIFS(R$4:R14,AJ14)</f>
        <v>1</v>
      </c>
      <c r="AM14" s="1"/>
      <c r="AN14" s="122" t="str">
        <f aca="false">D14</f>
        <v>EDC</v>
      </c>
      <c r="AO14" s="137" t="str">
        <f aca="false">E14</f>
        <v>BT-2</v>
      </c>
      <c r="AP14" s="138" t="str">
        <f aca="false">IF(F14="","",F14)</f>
        <v>BT-2</v>
      </c>
      <c r="AQ14" s="99" t="n">
        <f aca="false">LEN(BB14)-LEN(SUBSTITUTE(BB14,"/",""))-1</f>
        <v>3</v>
      </c>
      <c r="AR14" s="99" t="str">
        <f aca="false">H14</f>
        <v>1..1</v>
      </c>
      <c r="AS14" s="97" t="s">
        <v>189</v>
      </c>
      <c r="AT14" s="97" t="s">
        <v>195</v>
      </c>
      <c r="AU14" s="98"/>
      <c r="AV14" s="98" t="s">
        <v>196</v>
      </c>
      <c r="AW14" s="98" t="s">
        <v>197</v>
      </c>
      <c r="AX14" s="97" t="s">
        <v>186</v>
      </c>
      <c r="AY14" s="99" t="str">
        <f aca="false">O14</f>
        <v>1..1</v>
      </c>
      <c r="AZ14" s="100" t="str">
        <f aca="false">P14</f>
        <v>1..1</v>
      </c>
      <c r="BA14" s="54" t="str">
        <f aca="false">Q14</f>
        <v>/rsm:CrossIndustryInvoice
/rsm:ExchangedDocument
/ram:IssueDateTime
/udt:DateTimeString</v>
      </c>
      <c r="BB14" s="109" t="str">
        <f aca="false">R14</f>
        <v>/rsm:CrossIndustryInvoice/rsm:ExchangedDocument/ram:IssueDateTime/udt:DateTimeString</v>
      </c>
      <c r="BC14" s="99" t="str">
        <f aca="false">IF(S14="","",S14)</f>
        <v>D</v>
      </c>
      <c r="BD14" s="10" t="str">
        <f aca="false">IF(T14="","",T14)</f>
        <v>E</v>
      </c>
      <c r="BE14" s="99" t="str">
        <f aca="false">IF(U14="","",U14)</f>
        <v>1..1</v>
      </c>
      <c r="BF14" s="99" t="str">
        <f aca="false">IF(V14="","",V14)</f>
        <v/>
      </c>
      <c r="BG14" s="315" t="str">
        <f aca="false">IF(W14="","",W14)</f>
        <v>@format="102"</v>
      </c>
      <c r="BH14" s="6"/>
      <c r="BI14" s="10" t="str">
        <f aca="false">Y14</f>
        <v>X</v>
      </c>
      <c r="BJ14" s="10" t="str">
        <f aca="false">Z14</f>
        <v>X</v>
      </c>
      <c r="BK14" s="10" t="str">
        <f aca="false">AA14</f>
        <v>X</v>
      </c>
      <c r="BL14" s="10" t="str">
        <f aca="false">AB14</f>
        <v>X</v>
      </c>
      <c r="BM14" s="10" t="str">
        <f aca="false">AC14</f>
        <v>X</v>
      </c>
      <c r="BN14" s="10" t="str">
        <f aca="false">AD14</f>
        <v>X</v>
      </c>
      <c r="BO14" s="10" t="str">
        <f aca="false">AE14</f>
        <v>X</v>
      </c>
      <c r="BP14" s="6"/>
      <c r="BQ14" s="10" t="str">
        <f aca="false">AG14</f>
        <v>MINIMUM</v>
      </c>
      <c r="BR14" s="10" t="str">
        <f aca="false">AH14</f>
        <v>MINIMUM</v>
      </c>
      <c r="BS14" s="47"/>
      <c r="BT14" s="49" t="s">
        <v>6862</v>
      </c>
    </row>
    <row r="15" customFormat="false" ht="85.5" hidden="false" customHeight="false" outlineLevel="0" collapsed="false">
      <c r="A15" s="58" t="str">
        <f aca="false">IF(OR(T15="E",T15="A"),"YES","NO")</f>
        <v>YES</v>
      </c>
      <c r="B15" s="58"/>
      <c r="C15" s="58"/>
      <c r="D15" s="122" t="s">
        <v>4626</v>
      </c>
      <c r="E15" s="137" t="s">
        <v>198</v>
      </c>
      <c r="F15" s="138"/>
      <c r="G15" s="99" t="n">
        <f aca="false">LEN(R15)-LEN(SUBSTITUTE(R15,"/",""))-1</f>
        <v>4</v>
      </c>
      <c r="H15" s="99" t="s">
        <v>88</v>
      </c>
      <c r="I15" s="139" t="s">
        <v>199</v>
      </c>
      <c r="J15" s="97"/>
      <c r="K15" s="98" t="s">
        <v>200</v>
      </c>
      <c r="L15" s="98"/>
      <c r="M15" s="98"/>
      <c r="N15" s="97" t="s">
        <v>174</v>
      </c>
      <c r="O15" s="99" t="s">
        <v>88</v>
      </c>
      <c r="P15" s="100" t="str">
        <f aca="false">O15</f>
        <v>1..1</v>
      </c>
      <c r="Q15" s="54" t="s">
        <v>4671</v>
      </c>
      <c r="R15" s="109" t="s">
        <v>201</v>
      </c>
      <c r="S15" s="99" t="s">
        <v>176</v>
      </c>
      <c r="T15" s="10" t="str">
        <f aca="false">IF($E15="","",IF(ISERROR(SEARCH("@",$R15)),IF(LEFT($E15,4)="BG-X","EG",IF(LEFT($E15,2)="BG","G",IF(LEFT($E15,4)="BT-X",IF(LEN($E15)-LEN(SUBSTITUTE($E15,"-",))&gt;2,"","E"),IF(LEN($E15)-LEN(SUBSTITUTE($E15,"-",))&gt;1,"","E")))),"A"))</f>
        <v>A</v>
      </c>
      <c r="U15" s="99" t="s">
        <v>95</v>
      </c>
      <c r="V15" s="99"/>
      <c r="W15" s="315" t="s">
        <v>200</v>
      </c>
      <c r="X15" s="38"/>
      <c r="Y15" s="10" t="str">
        <f aca="false">IF(AH15=Y$4,"X","-")</f>
        <v>X</v>
      </c>
      <c r="Z15" s="10" t="str">
        <f aca="false">IF(Y15="X","X",IF($AH15=Z$4,"X","-"))</f>
        <v>X</v>
      </c>
      <c r="AA15" s="10" t="str">
        <f aca="false">IF(Z15="X","X",IF($AH15=AA$4,"X","-"))</f>
        <v>X</v>
      </c>
      <c r="AB15" s="10" t="str">
        <f aca="false">IF(AA15="X","X",IF($AH15=AB$4,"X","-"))</f>
        <v>X</v>
      </c>
      <c r="AC15" s="10" t="str">
        <f aca="false">IF(AB15="X","X",IF($AH15=AC$4,"X","-"))</f>
        <v>X</v>
      </c>
      <c r="AD15" s="10" t="str">
        <f aca="false">IF(AC15="X","X",IF($AH15=AD$4,"X","-"))</f>
        <v>X</v>
      </c>
      <c r="AE15" s="10" t="str">
        <f aca="false">IF(AD15="X","X",IF($AH15=AE$4,"X","-"))</f>
        <v>X</v>
      </c>
      <c r="AF15" s="38"/>
      <c r="AG15" s="10" t="s">
        <v>24</v>
      </c>
      <c r="AH15" s="110" t="s">
        <v>24</v>
      </c>
      <c r="AI15" s="38"/>
      <c r="AJ15" s="13" t="str">
        <f aca="false">IF(ISERROR(FIND("/",R15)),R15,LEFT(R15,FIND(CHAR(1),SUBSTITUTE(R15,"/",CHAR(1),LEN(R15)-LEN(SUBSTITUTE(R15,"/",""))))-1))</f>
        <v>/rsm:CrossIndustryInvoice/rsm:ExchangedDocument/ram:IssueDateTime/udt:DateTimeString</v>
      </c>
      <c r="AK15" s="13" t="str">
        <f aca="false">IF(ISERROR(FIND("/",R15)),R15,MID(R15, FIND(CHAR(1),SUBSTITUTE(R15,"/",CHAR(1), LEN(R15)-LEN(SUBSTITUTE(R15,"/","")))), LEN(R15)))</f>
        <v>/@format</v>
      </c>
      <c r="AL15" s="14" t="n">
        <f aca="false">COUNTIFS(R$4:R15,AJ15)</f>
        <v>1</v>
      </c>
      <c r="AN15" s="122" t="str">
        <f aca="false">D15</f>
        <v>EDC</v>
      </c>
      <c r="AO15" s="137" t="str">
        <f aca="false">E15</f>
        <v>BT-2-0</v>
      </c>
      <c r="AP15" s="138" t="str">
        <f aca="false">IF(F15="","",F15)</f>
        <v/>
      </c>
      <c r="AQ15" s="99" t="n">
        <f aca="false">LEN(BB15)-LEN(SUBSTITUTE(BB15,"/",""))-1</f>
        <v>4</v>
      </c>
      <c r="AR15" s="99" t="str">
        <f aca="false">H15</f>
        <v>1..1</v>
      </c>
      <c r="AS15" s="139" t="s">
        <v>4672</v>
      </c>
      <c r="AT15" s="97"/>
      <c r="AU15" s="98" t="s">
        <v>202</v>
      </c>
      <c r="AV15" s="98"/>
      <c r="AW15" s="98" t="s">
        <v>4674</v>
      </c>
      <c r="AX15" s="97" t="s">
        <v>174</v>
      </c>
      <c r="AY15" s="99" t="str">
        <f aca="false">O15</f>
        <v>1..1</v>
      </c>
      <c r="AZ15" s="100" t="str">
        <f aca="false">P15</f>
        <v>1..1</v>
      </c>
      <c r="BA15" s="54" t="str">
        <f aca="false">Q15</f>
        <v>/rsm:CrossIndustryInvoice
/rsm:ExchangedDocument
/ram:IssueDateTime
/udt:DateTimeString
/@format</v>
      </c>
      <c r="BB15" s="109" t="str">
        <f aca="false">R15</f>
        <v>/rsm:CrossIndustryInvoice/rsm:ExchangedDocument/ram:IssueDateTime/udt:DateTimeString/@format</v>
      </c>
      <c r="BC15" s="99" t="str">
        <f aca="false">IF(S15="","",S15)</f>
        <v>C</v>
      </c>
      <c r="BD15" s="10" t="str">
        <f aca="false">IF(T15="","",T15)</f>
        <v>A</v>
      </c>
      <c r="BE15" s="99" t="str">
        <f aca="false">IF(U15="","",U15)</f>
        <v>0..1</v>
      </c>
      <c r="BF15" s="99" t="str">
        <f aca="false">IF(V15="","",V15)</f>
        <v/>
      </c>
      <c r="BG15" s="315" t="str">
        <f aca="false">IF(W15="","",W15)</f>
        <v>Only value "102"</v>
      </c>
      <c r="BH15" s="6"/>
      <c r="BI15" s="10" t="str">
        <f aca="false">Y15</f>
        <v>X</v>
      </c>
      <c r="BJ15" s="10" t="str">
        <f aca="false">Z15</f>
        <v>X</v>
      </c>
      <c r="BK15" s="10" t="str">
        <f aca="false">AA15</f>
        <v>X</v>
      </c>
      <c r="BL15" s="10" t="str">
        <f aca="false">AB15</f>
        <v>X</v>
      </c>
      <c r="BM15" s="10" t="str">
        <f aca="false">AC15</f>
        <v>X</v>
      </c>
      <c r="BN15" s="10" t="str">
        <f aca="false">AD15</f>
        <v>X</v>
      </c>
      <c r="BO15" s="10" t="str">
        <f aca="false">AE15</f>
        <v>X</v>
      </c>
      <c r="BP15" s="6"/>
      <c r="BQ15" s="10" t="str">
        <f aca="false">AG15</f>
        <v>MINIMUM</v>
      </c>
      <c r="BR15" s="10" t="str">
        <f aca="false">AH15</f>
        <v>MINIMUM</v>
      </c>
      <c r="BS15" s="47"/>
      <c r="BT15" s="49" t="s">
        <v>6862</v>
      </c>
    </row>
    <row r="16" customFormat="false" ht="85.5" hidden="false" customHeight="false" outlineLevel="0" collapsed="false">
      <c r="A16" s="58" t="str">
        <f aca="false">IF(OR(T16="E",T16="A"),"YES","NO")</f>
        <v>NO</v>
      </c>
      <c r="B16" s="58"/>
      <c r="C16" s="58"/>
      <c r="D16" s="113" t="s">
        <v>4626</v>
      </c>
      <c r="E16" s="148" t="s">
        <v>223</v>
      </c>
      <c r="F16" s="149" t="s">
        <v>223</v>
      </c>
      <c r="G16" s="128" t="n">
        <f aca="false">LEN(R16)-LEN(SUBSTITUTE(R16,"/",""))-1</f>
        <v>2</v>
      </c>
      <c r="H16" s="128" t="s">
        <v>112</v>
      </c>
      <c r="I16" s="129" t="s">
        <v>224</v>
      </c>
      <c r="J16" s="130" t="s">
        <v>225</v>
      </c>
      <c r="K16" s="131"/>
      <c r="L16" s="131"/>
      <c r="M16" s="131"/>
      <c r="N16" s="130"/>
      <c r="O16" s="132" t="s">
        <v>112</v>
      </c>
      <c r="P16" s="128" t="str">
        <f aca="false">O16</f>
        <v>0..n</v>
      </c>
      <c r="Q16" s="133" t="s">
        <v>4683</v>
      </c>
      <c r="R16" s="134" t="s">
        <v>226</v>
      </c>
      <c r="S16" s="128"/>
      <c r="T16" s="135" t="str">
        <f aca="false">IF($E16="","",IF(ISERROR(SEARCH("@",$R16)),IF(LEFT($E16,4)="BG-X","EG",IF(LEFT($E16,2)="BG","G",IF(LEFT($E16,4)="BT-X",IF(LEN($E16)-LEN(SUBSTITUTE($E16,"-",))&gt;2,"","E"),IF(LEN($E16)-LEN(SUBSTITUTE($E16,"-",))&gt;1,"","E")))),"A"))</f>
        <v>G</v>
      </c>
      <c r="U16" s="128" t="s">
        <v>112</v>
      </c>
      <c r="V16" s="128"/>
      <c r="W16" s="362"/>
      <c r="X16" s="38"/>
      <c r="Y16" s="135" t="str">
        <f aca="false">IF(AH16=Y$4,"X","-")</f>
        <v>-</v>
      </c>
      <c r="Z16" s="135" t="str">
        <f aca="false">IF(Y16="X","X",IF($AH16=Z$4,"X","-"))</f>
        <v>X</v>
      </c>
      <c r="AA16" s="135" t="str">
        <f aca="false">IF(Z16="X","X",IF($AH16=AA$4,"X","-"))</f>
        <v>X</v>
      </c>
      <c r="AB16" s="135" t="str">
        <f aca="false">IF(AA16="X","X",IF($AH16=AB$4,"X","-"))</f>
        <v>X</v>
      </c>
      <c r="AC16" s="135" t="str">
        <f aca="false">IF(AB16="X","X",IF($AH16=AC$4,"X","-"))</f>
        <v>X</v>
      </c>
      <c r="AD16" s="135" t="str">
        <f aca="false">IF(AC16="X","X",IF($AH16=AD$4,"X","-"))</f>
        <v>X</v>
      </c>
      <c r="AE16" s="135" t="str">
        <f aca="false">IF(AD16="X","X",IF($AH16=AE$4,"X","-"))</f>
        <v>X</v>
      </c>
      <c r="AF16" s="38"/>
      <c r="AG16" s="135" t="s">
        <v>25</v>
      </c>
      <c r="AH16" s="135" t="s">
        <v>25</v>
      </c>
      <c r="AI16" s="38"/>
      <c r="AJ16" s="13" t="str">
        <f aca="false">IF(ISERROR(FIND("/",R16)),R16,LEFT(R16,FIND(CHAR(1),SUBSTITUTE(R16,"/",CHAR(1),LEN(R16)-LEN(SUBSTITUTE(R16,"/",""))))-1))</f>
        <v>/rsm:CrossIndustryInvoice/rsm:ExchangedDocument</v>
      </c>
      <c r="AK16" s="13" t="str">
        <f aca="false">IF(ISERROR(FIND("/",R16)),R16,MID(R16, FIND(CHAR(1),SUBSTITUTE(R16,"/",CHAR(1), LEN(R16)-LEN(SUBSTITUTE(R16,"/","")))), LEN(R16)))</f>
        <v>/ram:IncludedNote</v>
      </c>
      <c r="AL16" s="14" t="n">
        <f aca="false">COUNTIFS(R$4:R16,AJ16)</f>
        <v>1</v>
      </c>
      <c r="AN16" s="113" t="str">
        <f aca="false">D16</f>
        <v>EDC</v>
      </c>
      <c r="AO16" s="148" t="str">
        <f aca="false">E16</f>
        <v>BG-1</v>
      </c>
      <c r="AP16" s="149" t="str">
        <f aca="false">IF(F16="","",F16)</f>
        <v>BG-1</v>
      </c>
      <c r="AQ16" s="128" t="n">
        <f aca="false">LEN(BB16)-LEN(SUBSTITUTE(BB16,"/",""))-1</f>
        <v>2</v>
      </c>
      <c r="AR16" s="128" t="str">
        <f aca="false">H16</f>
        <v>0..n</v>
      </c>
      <c r="AS16" s="129" t="s">
        <v>227</v>
      </c>
      <c r="AT16" s="130" t="s">
        <v>228</v>
      </c>
      <c r="AU16" s="131"/>
      <c r="AV16" s="131"/>
      <c r="AW16" s="131"/>
      <c r="AX16" s="130"/>
      <c r="AY16" s="132" t="str">
        <f aca="false">O16</f>
        <v>0..n</v>
      </c>
      <c r="AZ16" s="128" t="str">
        <f aca="false">P16</f>
        <v>0..n</v>
      </c>
      <c r="BA16" s="133" t="str">
        <f aca="false">Q16</f>
        <v>/rsm:CrossIndustryInvoice
/rsm:ExchangedDocument
/ram:IncludedNote</v>
      </c>
      <c r="BB16" s="134" t="str">
        <f aca="false">R16</f>
        <v>/rsm:CrossIndustryInvoice/rsm:ExchangedDocument/ram:IncludedNote</v>
      </c>
      <c r="BC16" s="128" t="str">
        <f aca="false">IF(S16="","",S16)</f>
        <v/>
      </c>
      <c r="BD16" s="135" t="str">
        <f aca="false">IF(T16="","",T16)</f>
        <v>G</v>
      </c>
      <c r="BE16" s="128" t="str">
        <f aca="false">IF(U16="","",U16)</f>
        <v>0..n</v>
      </c>
      <c r="BF16" s="128" t="str">
        <f aca="false">IF(V16="","",V16)</f>
        <v/>
      </c>
      <c r="BG16" s="362" t="str">
        <f aca="false">IF(W16="","",W16)</f>
        <v/>
      </c>
      <c r="BH16" s="6"/>
      <c r="BI16" s="135" t="str">
        <f aca="false">Y16</f>
        <v>-</v>
      </c>
      <c r="BJ16" s="135" t="str">
        <f aca="false">Z16</f>
        <v>X</v>
      </c>
      <c r="BK16" s="135" t="str">
        <f aca="false">AA16</f>
        <v>X</v>
      </c>
      <c r="BL16" s="135" t="str">
        <f aca="false">AB16</f>
        <v>X</v>
      </c>
      <c r="BM16" s="135" t="str">
        <f aca="false">AC16</f>
        <v>X</v>
      </c>
      <c r="BN16" s="135" t="str">
        <f aca="false">AD16</f>
        <v>X</v>
      </c>
      <c r="BO16" s="135" t="str">
        <f aca="false">AE16</f>
        <v>X</v>
      </c>
      <c r="BP16" s="6"/>
      <c r="BQ16" s="135" t="str">
        <f aca="false">AG16</f>
        <v>BASIC WL</v>
      </c>
      <c r="BR16" s="135" t="str">
        <f aca="false">AH16</f>
        <v>BASIC WL</v>
      </c>
      <c r="BS16" s="47"/>
      <c r="BT16" s="49" t="s">
        <v>6862</v>
      </c>
    </row>
    <row r="17" customFormat="false" ht="85.5" hidden="false" customHeight="false" outlineLevel="0" collapsed="false">
      <c r="A17" s="58" t="str">
        <f aca="false">IF(OR(T17="E",T17="A"),"YES","NO")</f>
        <v>YES</v>
      </c>
      <c r="B17" s="58"/>
      <c r="C17" s="363" t="s">
        <v>6864</v>
      </c>
      <c r="D17" s="122" t="s">
        <v>4626</v>
      </c>
      <c r="E17" s="123" t="s">
        <v>237</v>
      </c>
      <c r="F17" s="124" t="s">
        <v>237</v>
      </c>
      <c r="G17" s="99" t="n">
        <f aca="false">LEN(R17)-LEN(SUBSTITUTE(R17,"/",""))-1</f>
        <v>3</v>
      </c>
      <c r="H17" s="99" t="s">
        <v>88</v>
      </c>
      <c r="I17" s="97" t="s">
        <v>238</v>
      </c>
      <c r="J17" s="97" t="s">
        <v>239</v>
      </c>
      <c r="K17" s="98" t="s">
        <v>240</v>
      </c>
      <c r="L17" s="98"/>
      <c r="M17" s="98"/>
      <c r="N17" s="97" t="s">
        <v>119</v>
      </c>
      <c r="O17" s="99" t="s">
        <v>88</v>
      </c>
      <c r="P17" s="100" t="s">
        <v>95</v>
      </c>
      <c r="Q17" s="54" t="s">
        <v>4689</v>
      </c>
      <c r="R17" s="109" t="s">
        <v>241</v>
      </c>
      <c r="S17" s="99" t="s">
        <v>121</v>
      </c>
      <c r="T17" s="10" t="str">
        <f aca="false">IF($E17="","",IF(ISERROR(SEARCH("@",$R17)),IF(LEFT($E17,4)="BG-X","EG",IF(LEFT($E17,2)="BG","G",IF(LEFT($E17,4)="BT-X",IF(LEN($E17)-LEN(SUBSTITUTE($E17,"-",))&gt;2,"","E"),IF(LEN($E17)-LEN(SUBSTITUTE($E17,"-",))&gt;1,"","E")))),"A"))</f>
        <v>E</v>
      </c>
      <c r="U17" s="99" t="s">
        <v>112</v>
      </c>
      <c r="V17" s="99" t="s">
        <v>122</v>
      </c>
      <c r="W17" s="315"/>
      <c r="X17" s="38"/>
      <c r="Y17" s="10" t="str">
        <f aca="false">IF(AH17=Y$4,"X","-")</f>
        <v>-</v>
      </c>
      <c r="Z17" s="10" t="str">
        <f aca="false">IF(Y17="X","X",IF($AH17=Z$4,"X","-"))</f>
        <v>X</v>
      </c>
      <c r="AA17" s="10" t="str">
        <f aca="false">IF(Z17="X","X",IF($AH17=AA$4,"X","-"))</f>
        <v>X</v>
      </c>
      <c r="AB17" s="10" t="str">
        <f aca="false">IF(AA17="X","X",IF($AH17=AB$4,"X","-"))</f>
        <v>X</v>
      </c>
      <c r="AC17" s="10" t="str">
        <f aca="false">IF(AB17="X","X",IF($AH17=AC$4,"X","-"))</f>
        <v>X</v>
      </c>
      <c r="AD17" s="10" t="str">
        <f aca="false">IF(AC17="X","X",IF($AH17=AD$4,"X","-"))</f>
        <v>X</v>
      </c>
      <c r="AE17" s="10" t="str">
        <f aca="false">IF(AD17="X","X",IF($AH17=AE$4,"X","-"))</f>
        <v>X</v>
      </c>
      <c r="AF17" s="38"/>
      <c r="AG17" s="10" t="s">
        <v>25</v>
      </c>
      <c r="AH17" s="110" t="s">
        <v>25</v>
      </c>
      <c r="AI17" s="38"/>
      <c r="AJ17" s="13" t="str">
        <f aca="false">IF(ISERROR(FIND("/",R17)),R17,LEFT(R17,FIND(CHAR(1),SUBSTITUTE(R17,"/",CHAR(1),LEN(R17)-LEN(SUBSTITUTE(R17,"/",""))))-1))</f>
        <v>/rsm:CrossIndustryInvoice/rsm:ExchangedDocument/ram:IncludedNote</v>
      </c>
      <c r="AK17" s="13" t="str">
        <f aca="false">IF(ISERROR(FIND("/",R17)),R17,MID(R17, FIND(CHAR(1),SUBSTITUTE(R17,"/",CHAR(1), LEN(R17)-LEN(SUBSTITUTE(R17,"/","")))), LEN(R17)))</f>
        <v>/ram:Content</v>
      </c>
      <c r="AL17" s="14" t="n">
        <f aca="false">COUNTIFS(R$4:R17,AJ17)</f>
        <v>1</v>
      </c>
      <c r="AN17" s="122" t="str">
        <f aca="false">D17</f>
        <v>EDC</v>
      </c>
      <c r="AO17" s="123" t="str">
        <f aca="false">E17</f>
        <v>BT-22</v>
      </c>
      <c r="AP17" s="124" t="str">
        <f aca="false">IF(F17="","",F17)</f>
        <v>BT-22</v>
      </c>
      <c r="AQ17" s="99" t="n">
        <f aca="false">LEN(BB17)-LEN(SUBSTITUTE(BB17,"/",""))-1</f>
        <v>3</v>
      </c>
      <c r="AR17" s="99" t="str">
        <f aca="false">H17</f>
        <v>1..1</v>
      </c>
      <c r="AS17" s="97" t="s">
        <v>242</v>
      </c>
      <c r="AT17" s="97" t="s">
        <v>243</v>
      </c>
      <c r="AU17" s="98" t="s">
        <v>244</v>
      </c>
      <c r="AV17" s="98"/>
      <c r="AW17" s="98"/>
      <c r="AX17" s="97" t="s">
        <v>4647</v>
      </c>
      <c r="AY17" s="99" t="str">
        <f aca="false">O17</f>
        <v>1..1</v>
      </c>
      <c r="AZ17" s="100" t="str">
        <f aca="false">P17</f>
        <v>0..1</v>
      </c>
      <c r="BA17" s="54" t="str">
        <f aca="false">Q17</f>
        <v>/rsm:CrossIndustryInvoice
/rsm:ExchangedDocument
/ram:IncludedNote
/ram:Content</v>
      </c>
      <c r="BB17" s="109" t="str">
        <f aca="false">R17</f>
        <v>/rsm:CrossIndustryInvoice/rsm:ExchangedDocument/ram:IncludedNote/ram:Content</v>
      </c>
      <c r="BC17" s="99" t="str">
        <f aca="false">IF(S17="","",S17)</f>
        <v>T</v>
      </c>
      <c r="BD17" s="10" t="str">
        <f aca="false">IF(T17="","",T17)</f>
        <v>E</v>
      </c>
      <c r="BE17" s="99" t="str">
        <f aca="false">IF(U17="","",U17)</f>
        <v>0..n</v>
      </c>
      <c r="BF17" s="99" t="str">
        <f aca="false">IF(V17="","",V17)</f>
        <v>CAR-3</v>
      </c>
      <c r="BG17" s="315" t="str">
        <f aca="false">IF(W17="","",W17)</f>
        <v/>
      </c>
      <c r="BH17" s="6"/>
      <c r="BI17" s="10" t="str">
        <f aca="false">Y17</f>
        <v>-</v>
      </c>
      <c r="BJ17" s="10" t="str">
        <f aca="false">Z17</f>
        <v>X</v>
      </c>
      <c r="BK17" s="10" t="str">
        <f aca="false">AA17</f>
        <v>X</v>
      </c>
      <c r="BL17" s="10" t="str">
        <f aca="false">AB17</f>
        <v>X</v>
      </c>
      <c r="BM17" s="10" t="str">
        <f aca="false">AC17</f>
        <v>X</v>
      </c>
      <c r="BN17" s="10" t="str">
        <f aca="false">AD17</f>
        <v>X</v>
      </c>
      <c r="BO17" s="10" t="str">
        <f aca="false">AE17</f>
        <v>X</v>
      </c>
      <c r="BP17" s="6"/>
      <c r="BQ17" s="10" t="str">
        <f aca="false">AG17</f>
        <v>BASIC WL</v>
      </c>
      <c r="BR17" s="10" t="str">
        <f aca="false">AH17</f>
        <v>BASIC WL</v>
      </c>
      <c r="BS17" s="47"/>
      <c r="BT17" s="49" t="s">
        <v>6862</v>
      </c>
    </row>
    <row r="18" customFormat="false" ht="102" hidden="false" customHeight="false" outlineLevel="0" collapsed="false">
      <c r="A18" s="58" t="str">
        <f aca="false">IF(OR(T18="E",T18="A"),"YES","NO")</f>
        <v>YES</v>
      </c>
      <c r="B18" s="58"/>
      <c r="C18" s="58"/>
      <c r="D18" s="122" t="s">
        <v>4626</v>
      </c>
      <c r="E18" s="123" t="s">
        <v>245</v>
      </c>
      <c r="F18" s="124" t="s">
        <v>245</v>
      </c>
      <c r="G18" s="99" t="n">
        <f aca="false">LEN(R18)-LEN(SUBSTITUTE(R18,"/",""))-1</f>
        <v>3</v>
      </c>
      <c r="H18" s="99" t="s">
        <v>95</v>
      </c>
      <c r="I18" s="97" t="s">
        <v>246</v>
      </c>
      <c r="J18" s="97" t="s">
        <v>247</v>
      </c>
      <c r="K18" s="98" t="s">
        <v>248</v>
      </c>
      <c r="L18" s="98" t="s">
        <v>249</v>
      </c>
      <c r="M18" s="98"/>
      <c r="N18" s="97" t="s">
        <v>174</v>
      </c>
      <c r="O18" s="99" t="s">
        <v>95</v>
      </c>
      <c r="P18" s="100" t="str">
        <f aca="false">O18</f>
        <v>0..1</v>
      </c>
      <c r="Q18" s="54" t="s">
        <v>4692</v>
      </c>
      <c r="R18" s="109" t="s">
        <v>250</v>
      </c>
      <c r="S18" s="99" t="s">
        <v>176</v>
      </c>
      <c r="T18" s="10" t="str">
        <f aca="false">IF($E18="","",IF(ISERROR(SEARCH("@",$R18)),IF(LEFT($E18,4)="BG-X","EG",IF(LEFT($E18,2)="BG","G",IF(LEFT($E18,4)="BT-X",IF(LEN($E18)-LEN(SUBSTITUTE($E18,"-",))&gt;2,"","E"),IF(LEN($E18)-LEN(SUBSTITUTE($E18,"-",))&gt;1,"","E")))),"A"))</f>
        <v>E</v>
      </c>
      <c r="U18" s="99" t="s">
        <v>112</v>
      </c>
      <c r="V18" s="99"/>
      <c r="W18" s="315"/>
      <c r="X18" s="38"/>
      <c r="Y18" s="10" t="str">
        <f aca="false">IF(AH18=Y$4,"X","-")</f>
        <v>-</v>
      </c>
      <c r="Z18" s="10" t="str">
        <f aca="false">IF(Y18="X","X",IF($AH18=Z$4,"X","-"))</f>
        <v>X</v>
      </c>
      <c r="AA18" s="10" t="str">
        <f aca="false">IF(Z18="X","X",IF($AH18=AA$4,"X","-"))</f>
        <v>X</v>
      </c>
      <c r="AB18" s="10" t="str">
        <f aca="false">IF(AA18="X","X",IF($AH18=AB$4,"X","-"))</f>
        <v>X</v>
      </c>
      <c r="AC18" s="10" t="str">
        <f aca="false">IF(AB18="X","X",IF($AH18=AC$4,"X","-"))</f>
        <v>X</v>
      </c>
      <c r="AD18" s="10" t="str">
        <f aca="false">IF(AC18="X","X",IF($AH18=AD$4,"X","-"))</f>
        <v>X</v>
      </c>
      <c r="AE18" s="10" t="str">
        <f aca="false">IF(AD18="X","X",IF($AH18=AE$4,"X","-"))</f>
        <v>X</v>
      </c>
      <c r="AF18" s="38"/>
      <c r="AG18" s="10" t="s">
        <v>25</v>
      </c>
      <c r="AH18" s="110" t="s">
        <v>25</v>
      </c>
      <c r="AI18" s="38"/>
      <c r="AJ18" s="13" t="str">
        <f aca="false">IF(ISERROR(FIND("/",R18)),R18,LEFT(R18,FIND(CHAR(1),SUBSTITUTE(R18,"/",CHAR(1),LEN(R18)-LEN(SUBSTITUTE(R18,"/",""))))-1))</f>
        <v>/rsm:CrossIndustryInvoice/rsm:ExchangedDocument/ram:IncludedNote</v>
      </c>
      <c r="AK18" s="13" t="str">
        <f aca="false">IF(ISERROR(FIND("/",R18)),R18,MID(R18, FIND(CHAR(1),SUBSTITUTE(R18,"/",CHAR(1), LEN(R18)-LEN(SUBSTITUTE(R18,"/","")))), LEN(R18)))</f>
        <v>/ram:SubjectCode</v>
      </c>
      <c r="AL18" s="14" t="n">
        <f aca="false">COUNTIFS(R$4:R18,AJ18)</f>
        <v>1</v>
      </c>
      <c r="AN18" s="122" t="str">
        <f aca="false">D18</f>
        <v>EDC</v>
      </c>
      <c r="AO18" s="123" t="str">
        <f aca="false">E18</f>
        <v>BT-21</v>
      </c>
      <c r="AP18" s="124" t="str">
        <f aca="false">IF(F18="","",F18)</f>
        <v>BT-21</v>
      </c>
      <c r="AQ18" s="99" t="n">
        <f aca="false">LEN(BB18)-LEN(SUBSTITUTE(BB18,"/",""))-1</f>
        <v>3</v>
      </c>
      <c r="AR18" s="99" t="str">
        <f aca="false">H18</f>
        <v>0..1</v>
      </c>
      <c r="AS18" s="97" t="s">
        <v>251</v>
      </c>
      <c r="AT18" s="97" t="s">
        <v>243</v>
      </c>
      <c r="AU18" s="98" t="s">
        <v>244</v>
      </c>
      <c r="AV18" s="98" t="s">
        <v>252</v>
      </c>
      <c r="AW18" s="98"/>
      <c r="AX18" s="97" t="s">
        <v>174</v>
      </c>
      <c r="AY18" s="99" t="str">
        <f aca="false">O18</f>
        <v>0..1</v>
      </c>
      <c r="AZ18" s="100" t="str">
        <f aca="false">P18</f>
        <v>0..1</v>
      </c>
      <c r="BA18" s="54" t="str">
        <f aca="false">Q18</f>
        <v>/rsm:CrossIndustryInvoice
/rsm:ExchangedDocument
/ram:IncludedNote
/ram:SubjectCode</v>
      </c>
      <c r="BB18" s="109" t="str">
        <f aca="false">R18</f>
        <v>/rsm:CrossIndustryInvoice/rsm:ExchangedDocument/ram:IncludedNote/ram:SubjectCode</v>
      </c>
      <c r="BC18" s="99" t="str">
        <f aca="false">IF(S18="","",S18)</f>
        <v>C</v>
      </c>
      <c r="BD18" s="10" t="str">
        <f aca="false">IF(T18="","",T18)</f>
        <v>E</v>
      </c>
      <c r="BE18" s="99" t="str">
        <f aca="false">IF(U18="","",U18)</f>
        <v>0..n</v>
      </c>
      <c r="BF18" s="99" t="str">
        <f aca="false">IF(V18="","",V18)</f>
        <v/>
      </c>
      <c r="BG18" s="315" t="str">
        <f aca="false">IF(W18="","",W18)</f>
        <v/>
      </c>
      <c r="BH18" s="6"/>
      <c r="BI18" s="10" t="str">
        <f aca="false">Y18</f>
        <v>-</v>
      </c>
      <c r="BJ18" s="10" t="str">
        <f aca="false">Z18</f>
        <v>X</v>
      </c>
      <c r="BK18" s="10" t="str">
        <f aca="false">AA18</f>
        <v>X</v>
      </c>
      <c r="BL18" s="10" t="str">
        <f aca="false">AB18</f>
        <v>X</v>
      </c>
      <c r="BM18" s="10" t="str">
        <f aca="false">AC18</f>
        <v>X</v>
      </c>
      <c r="BN18" s="10" t="str">
        <f aca="false">AD18</f>
        <v>X</v>
      </c>
      <c r="BO18" s="10" t="str">
        <f aca="false">AE18</f>
        <v>X</v>
      </c>
      <c r="BP18" s="6"/>
      <c r="BQ18" s="10" t="str">
        <f aca="false">AG18</f>
        <v>BASIC WL</v>
      </c>
      <c r="BR18" s="10" t="str">
        <f aca="false">AH18</f>
        <v>BASIC WL</v>
      </c>
      <c r="BS18" s="47"/>
      <c r="BT18" s="49" t="s">
        <v>6862</v>
      </c>
    </row>
    <row r="19" customFormat="false" ht="85.5" hidden="false" customHeight="false" outlineLevel="0" collapsed="false">
      <c r="A19" s="58" t="str">
        <f aca="false">IF(OR(T19="E",T19="A"),"YES","NO")</f>
        <v>NO</v>
      </c>
      <c r="B19" s="58"/>
      <c r="C19" s="58"/>
      <c r="D19" s="150" t="s">
        <v>4701</v>
      </c>
      <c r="E19" s="114" t="s">
        <v>269</v>
      </c>
      <c r="F19" s="115"/>
      <c r="G19" s="62" t="n">
        <f aca="false">LEN(R19)-LEN(SUBSTITUTE(R19,"/",""))-1</f>
        <v>1</v>
      </c>
      <c r="H19" s="116" t="s">
        <v>88</v>
      </c>
      <c r="I19" s="63" t="s">
        <v>4702</v>
      </c>
      <c r="J19" s="63"/>
      <c r="K19" s="64"/>
      <c r="L19" s="64"/>
      <c r="M19" s="64"/>
      <c r="N19" s="63"/>
      <c r="O19" s="117" t="s">
        <v>88</v>
      </c>
      <c r="P19" s="116" t="str">
        <f aca="false">O19</f>
        <v>1..1</v>
      </c>
      <c r="Q19" s="118" t="s">
        <v>4703</v>
      </c>
      <c r="R19" s="119" t="s">
        <v>271</v>
      </c>
      <c r="S19" s="116"/>
      <c r="T19" s="62" t="str">
        <f aca="false">IF($E19="","",IF(ISERROR(SEARCH("@",$R19)),IF(LEFT($E19,4)="BG-X","EG",IF(LEFT($E19,2)="BG","G",IF(LEFT($E19,4)="BT-X",IF(LEN($E19)-LEN(SUBSTITUTE($E19,"-",))&gt;2,"","E"),IF(LEN($E19)-LEN(SUBSTITUTE($E19,"-",))&gt;1,"","E")))),"A"))</f>
        <v>G</v>
      </c>
      <c r="U19" s="116" t="s">
        <v>88</v>
      </c>
      <c r="V19" s="116"/>
      <c r="W19" s="361"/>
      <c r="X19" s="38"/>
      <c r="Y19" s="62" t="str">
        <f aca="false">IF(AH19=Y$4,"X","-")</f>
        <v>X</v>
      </c>
      <c r="Z19" s="62" t="str">
        <f aca="false">IF(Y19="X","X",IF($AH19=Z$4,"X","-"))</f>
        <v>X</v>
      </c>
      <c r="AA19" s="62" t="str">
        <f aca="false">IF(Z19="X","X",IF($AH19=AA$4,"X","-"))</f>
        <v>X</v>
      </c>
      <c r="AB19" s="62" t="str">
        <f aca="false">IF(AA19="X","X",IF($AH19=AB$4,"X","-"))</f>
        <v>X</v>
      </c>
      <c r="AC19" s="62" t="str">
        <f aca="false">IF(AB19="X","X",IF($AH19=AC$4,"X","-"))</f>
        <v>X</v>
      </c>
      <c r="AD19" s="62" t="str">
        <f aca="false">IF(AC19="X","X",IF($AH19=AD$4,"X","-"))</f>
        <v>X</v>
      </c>
      <c r="AE19" s="62" t="str">
        <f aca="false">IF(AD19="X","X",IF($AH19=AE$4,"X","-"))</f>
        <v>X</v>
      </c>
      <c r="AF19" s="38"/>
      <c r="AG19" s="62" t="s">
        <v>24</v>
      </c>
      <c r="AH19" s="121" t="s">
        <v>24</v>
      </c>
      <c r="AI19" s="38"/>
      <c r="AJ19" s="13" t="str">
        <f aca="false">IF(ISERROR(FIND("/",R19)),R19,LEFT(R19,FIND(CHAR(1),SUBSTITUTE(R19,"/",CHAR(1),LEN(R19)-LEN(SUBSTITUTE(R19,"/",""))))-1))</f>
        <v>/rsm:CrossIndustryInvoice</v>
      </c>
      <c r="AK19" s="13" t="str">
        <f aca="false">IF(ISERROR(FIND("/",R19)),R19,MID(R19, FIND(CHAR(1),SUBSTITUTE(R19,"/",CHAR(1), LEN(R19)-LEN(SUBSTITUTE(R19,"/","")))), LEN(R19)))</f>
        <v>/rsm:SupplyChainTradeTransaction</v>
      </c>
      <c r="AL19" s="14" t="n">
        <f aca="false">COUNTIFS(R$4:R19,AJ19)</f>
        <v>0</v>
      </c>
      <c r="AN19" s="150" t="str">
        <f aca="false">D19</f>
        <v>SCT</v>
      </c>
      <c r="AO19" s="114" t="str">
        <f aca="false">E19</f>
        <v>BG-25-00</v>
      </c>
      <c r="AP19" s="115" t="str">
        <f aca="false">IF(F19="","",F19)</f>
        <v/>
      </c>
      <c r="AQ19" s="62" t="n">
        <f aca="false">LEN(BB19)-LEN(SUBSTITUTE(BB19,"/",""))-1</f>
        <v>1</v>
      </c>
      <c r="AR19" s="116" t="str">
        <f aca="false">H19</f>
        <v>1..1</v>
      </c>
      <c r="AS19" s="63" t="s">
        <v>4704</v>
      </c>
      <c r="AT19" s="63"/>
      <c r="AU19" s="64"/>
      <c r="AV19" s="64"/>
      <c r="AW19" s="64"/>
      <c r="AX19" s="63"/>
      <c r="AY19" s="117" t="str">
        <f aca="false">O19</f>
        <v>1..1</v>
      </c>
      <c r="AZ19" s="116" t="str">
        <f aca="false">P19</f>
        <v>1..1</v>
      </c>
      <c r="BA19" s="118" t="str">
        <f aca="false">Q19</f>
        <v>/rsm:CrossIndustryInvoice
/rsm:SupplyChainTradeTransaction</v>
      </c>
      <c r="BB19" s="119" t="str">
        <f aca="false">R19</f>
        <v>/rsm:CrossIndustryInvoice/rsm:SupplyChainTradeTransaction</v>
      </c>
      <c r="BC19" s="116" t="str">
        <f aca="false">IF(S19="","",S19)</f>
        <v/>
      </c>
      <c r="BD19" s="62" t="str">
        <f aca="false">IF(T19="","",T19)</f>
        <v>G</v>
      </c>
      <c r="BE19" s="116" t="str">
        <f aca="false">IF(U19="","",U19)</f>
        <v>1..1</v>
      </c>
      <c r="BF19" s="116" t="str">
        <f aca="false">IF(V19="","",V19)</f>
        <v/>
      </c>
      <c r="BG19" s="361" t="str">
        <f aca="false">IF(W19="","",W19)</f>
        <v/>
      </c>
      <c r="BH19" s="6"/>
      <c r="BI19" s="62" t="str">
        <f aca="false">Y19</f>
        <v>X</v>
      </c>
      <c r="BJ19" s="62" t="str">
        <f aca="false">Z19</f>
        <v>X</v>
      </c>
      <c r="BK19" s="62" t="str">
        <f aca="false">AA19</f>
        <v>X</v>
      </c>
      <c r="BL19" s="62" t="str">
        <f aca="false">AB19</f>
        <v>X</v>
      </c>
      <c r="BM19" s="62" t="str">
        <f aca="false">AC19</f>
        <v>X</v>
      </c>
      <c r="BN19" s="62" t="str">
        <f aca="false">AD19</f>
        <v>X</v>
      </c>
      <c r="BO19" s="62" t="str">
        <f aca="false">AE19</f>
        <v>X</v>
      </c>
      <c r="BP19" s="6"/>
      <c r="BQ19" s="62" t="str">
        <f aca="false">AG19</f>
        <v>MINIMUM</v>
      </c>
      <c r="BR19" s="62" t="str">
        <f aca="false">AH19</f>
        <v>MINIMUM</v>
      </c>
      <c r="BS19" s="47"/>
      <c r="BT19" s="49" t="s">
        <v>6862</v>
      </c>
    </row>
    <row r="20" s="11" customFormat="true" ht="85.5" hidden="false" customHeight="false" outlineLevel="0" collapsed="false">
      <c r="A20" s="58" t="str">
        <f aca="false">IF(OR(T20="E",T20="A"),"YES","NO")</f>
        <v>NO</v>
      </c>
      <c r="B20" s="58"/>
      <c r="C20" s="58"/>
      <c r="D20" s="231" t="s">
        <v>5302</v>
      </c>
      <c r="E20" s="232" t="s">
        <v>1619</v>
      </c>
      <c r="F20" s="233"/>
      <c r="G20" s="128" t="n">
        <f aca="false">LEN(R20)-LEN(SUBSTITUTE(R20,"/",""))-1</f>
        <v>2</v>
      </c>
      <c r="H20" s="128" t="s">
        <v>88</v>
      </c>
      <c r="I20" s="130" t="s">
        <v>5303</v>
      </c>
      <c r="J20" s="130"/>
      <c r="K20" s="131"/>
      <c r="L20" s="131"/>
      <c r="M20" s="131"/>
      <c r="N20" s="130"/>
      <c r="O20" s="132" t="s">
        <v>88</v>
      </c>
      <c r="P20" s="128" t="str">
        <f aca="false">O20</f>
        <v>1..1</v>
      </c>
      <c r="Q20" s="133" t="s">
        <v>5304</v>
      </c>
      <c r="R20" s="134" t="s">
        <v>1621</v>
      </c>
      <c r="S20" s="128"/>
      <c r="T20" s="135" t="str">
        <f aca="false">IF($E20="","",IF(ISERROR(SEARCH("@",$R20)),IF(LEFT($E20,4)="BG-X","EG",IF(LEFT($E20,2)="BG","G",IF(LEFT($E20,4)="BT-X",IF(LEN($E20)-LEN(SUBSTITUTE($E20,"-",))&gt;2,"","E"),IF(LEN($E20)-LEN(SUBSTITUTE($E20,"-",))&gt;1,"","E")))),"A"))</f>
        <v/>
      </c>
      <c r="U20" s="128" t="s">
        <v>88</v>
      </c>
      <c r="V20" s="128"/>
      <c r="W20" s="362"/>
      <c r="X20" s="38"/>
      <c r="Y20" s="234" t="str">
        <f aca="false">IF(AH20=Y$4,"X","-")</f>
        <v>X</v>
      </c>
      <c r="Z20" s="234" t="str">
        <f aca="false">IF(Y20="X","X",IF($AH20=Z$4,"X","-"))</f>
        <v>X</v>
      </c>
      <c r="AA20" s="234" t="str">
        <f aca="false">IF(Z20="X","X",IF($AH20=AA$4,"X","-"))</f>
        <v>X</v>
      </c>
      <c r="AB20" s="234" t="str">
        <f aca="false">IF(AA20="X","X",IF($AH20=AB$4,"X","-"))</f>
        <v>X</v>
      </c>
      <c r="AC20" s="234" t="str">
        <f aca="false">IF(AB20="X","X",IF($AH20=AC$4,"X","-"))</f>
        <v>X</v>
      </c>
      <c r="AD20" s="234" t="str">
        <f aca="false">IF(AC20="X","X",IF($AH20=AD$4,"X","-"))</f>
        <v>X</v>
      </c>
      <c r="AE20" s="234" t="str">
        <f aca="false">IF(AD20="X","X",IF($AH20=AE$4,"X","-"))</f>
        <v>X</v>
      </c>
      <c r="AF20" s="38"/>
      <c r="AG20" s="234" t="s">
        <v>24</v>
      </c>
      <c r="AH20" s="234" t="s">
        <v>24</v>
      </c>
      <c r="AI20" s="38"/>
      <c r="AJ20" s="13" t="str">
        <f aca="false">IF(ISERROR(FIND("/",R20)),R20,LEFT(R20,FIND(CHAR(1),SUBSTITUTE(R20,"/",CHAR(1),LEN(R20)-LEN(SUBSTITUTE(R20,"/",""))))-1))</f>
        <v>/rsm:CrossIndustryInvoice/rsm:SupplyChainTradeTransaction</v>
      </c>
      <c r="AK20" s="13" t="str">
        <f aca="false">IF(ISERROR(FIND("/",R20)),R20,MID(R20, FIND(CHAR(1),SUBSTITUTE(R20,"/",CHAR(1), LEN(R20)-LEN(SUBSTITUTE(R20,"/","")))), LEN(R20)))</f>
        <v>/ram:ApplicableHeaderTradeAgreement</v>
      </c>
      <c r="AL20" s="14" t="n">
        <f aca="false">COUNTIFS(R$4:R20,AJ20)</f>
        <v>1</v>
      </c>
      <c r="AM20" s="1"/>
      <c r="AN20" s="231" t="str">
        <f aca="false">D20</f>
        <v>SCT_HTA</v>
      </c>
      <c r="AO20" s="232" t="str">
        <f aca="false">E20</f>
        <v>BT-10-00</v>
      </c>
      <c r="AP20" s="233" t="str">
        <f aca="false">IF(F20="","",F20)</f>
        <v/>
      </c>
      <c r="AQ20" s="128" t="n">
        <f aca="false">LEN(BB20)-LEN(SUBSTITUTE(BB20,"/",""))-1</f>
        <v>2</v>
      </c>
      <c r="AR20" s="128" t="str">
        <f aca="false">H20</f>
        <v>1..1</v>
      </c>
      <c r="AS20" s="130" t="s">
        <v>5303</v>
      </c>
      <c r="AT20" s="130" t="s">
        <v>1622</v>
      </c>
      <c r="AU20" s="131"/>
      <c r="AV20" s="131"/>
      <c r="AW20" s="131"/>
      <c r="AX20" s="130"/>
      <c r="AY20" s="132" t="str">
        <f aca="false">O20</f>
        <v>1..1</v>
      </c>
      <c r="AZ20" s="128" t="str">
        <f aca="false">P20</f>
        <v>1..1</v>
      </c>
      <c r="BA20" s="133" t="str">
        <f aca="false">Q20</f>
        <v>/rsm:CrossIndustryInvoice
/rsm:SupplyChainTradeTransaction
/ram:ApplicableHeaderTradeAgreement</v>
      </c>
      <c r="BB20" s="134" t="str">
        <f aca="false">R20</f>
        <v>/rsm:CrossIndustryInvoice/rsm:SupplyChainTradeTransaction/ram:ApplicableHeaderTradeAgreement</v>
      </c>
      <c r="BC20" s="128" t="str">
        <f aca="false">IF(S20="","",S20)</f>
        <v/>
      </c>
      <c r="BD20" s="135" t="str">
        <f aca="false">IF(T20="","",T20)</f>
        <v/>
      </c>
      <c r="BE20" s="128" t="str">
        <f aca="false">IF(U20="","",U20)</f>
        <v>1..1</v>
      </c>
      <c r="BF20" s="128" t="str">
        <f aca="false">IF(V20="","",V20)</f>
        <v/>
      </c>
      <c r="BG20" s="362" t="str">
        <f aca="false">IF(W20="","",W20)</f>
        <v/>
      </c>
      <c r="BH20" s="6"/>
      <c r="BI20" s="234" t="str">
        <f aca="false">Y20</f>
        <v>X</v>
      </c>
      <c r="BJ20" s="234" t="str">
        <f aca="false">Z20</f>
        <v>X</v>
      </c>
      <c r="BK20" s="234" t="str">
        <f aca="false">AA20</f>
        <v>X</v>
      </c>
      <c r="BL20" s="234" t="str">
        <f aca="false">AB20</f>
        <v>X</v>
      </c>
      <c r="BM20" s="234" t="str">
        <f aca="false">AC20</f>
        <v>X</v>
      </c>
      <c r="BN20" s="234" t="str">
        <f aca="false">AD20</f>
        <v>X</v>
      </c>
      <c r="BO20" s="234" t="str">
        <f aca="false">AE20</f>
        <v>X</v>
      </c>
      <c r="BP20" s="6"/>
      <c r="BQ20" s="234" t="str">
        <f aca="false">AG20</f>
        <v>MINIMUM</v>
      </c>
      <c r="BR20" s="234" t="str">
        <f aca="false">AH20</f>
        <v>MINIMUM</v>
      </c>
      <c r="BS20" s="47"/>
      <c r="BT20" s="49" t="s">
        <v>6862</v>
      </c>
    </row>
    <row r="21" s="11" customFormat="true" ht="85.5" hidden="false" customHeight="false" outlineLevel="0" collapsed="false">
      <c r="A21" s="58" t="str">
        <f aca="false">IF(OR(T21="E",T21="A"),"YES","NO")</f>
        <v>YES</v>
      </c>
      <c r="B21" s="58"/>
      <c r="C21" s="58"/>
      <c r="D21" s="236" t="s">
        <v>5302</v>
      </c>
      <c r="E21" s="237" t="s">
        <v>1623</v>
      </c>
      <c r="F21" s="238" t="s">
        <v>1623</v>
      </c>
      <c r="G21" s="99" t="n">
        <f aca="false">LEN(R21)-LEN(SUBSTITUTE(R21,"/",""))-1</f>
        <v>3</v>
      </c>
      <c r="H21" s="99" t="s">
        <v>95</v>
      </c>
      <c r="I21" s="97" t="s">
        <v>1624</v>
      </c>
      <c r="J21" s="97" t="s">
        <v>1625</v>
      </c>
      <c r="K21" s="98" t="s">
        <v>1626</v>
      </c>
      <c r="L21" s="98" t="s">
        <v>1627</v>
      </c>
      <c r="M21" s="98"/>
      <c r="N21" s="97" t="s">
        <v>119</v>
      </c>
      <c r="O21" s="99" t="s">
        <v>95</v>
      </c>
      <c r="P21" s="100" t="str">
        <f aca="false">O21</f>
        <v>0..1</v>
      </c>
      <c r="Q21" s="54" t="s">
        <v>5305</v>
      </c>
      <c r="R21" s="109" t="s">
        <v>1628</v>
      </c>
      <c r="S21" s="99" t="s">
        <v>121</v>
      </c>
      <c r="T21" s="10" t="str">
        <f aca="false">IF($E21="","",IF(ISERROR(SEARCH("@",$R21)),IF(LEFT($E21,4)="BG-X","EG",IF(LEFT($E21,2)="BG","G",IF(LEFT($E21,4)="BT-X",IF(LEN($E21)-LEN(SUBSTITUTE($E21,"-",))&gt;2,"","E"),IF(LEN($E21)-LEN(SUBSTITUTE($E21,"-",))&gt;1,"","E")))),"A"))</f>
        <v>E</v>
      </c>
      <c r="U21" s="99" t="s">
        <v>95</v>
      </c>
      <c r="V21" s="99"/>
      <c r="W21" s="315"/>
      <c r="X21" s="38"/>
      <c r="Y21" s="10" t="str">
        <f aca="false">IF(AH21=Y$4,"X","-")</f>
        <v>X</v>
      </c>
      <c r="Z21" s="10" t="str">
        <f aca="false">IF(Y21="X","X",IF($AH21=Z$4,"X","-"))</f>
        <v>X</v>
      </c>
      <c r="AA21" s="10" t="str">
        <f aca="false">IF(Z21="X","X",IF($AH21=AA$4,"X","-"))</f>
        <v>X</v>
      </c>
      <c r="AB21" s="10" t="str">
        <f aca="false">IF(AA21="X","X",IF($AH21=AB$4,"X","-"))</f>
        <v>X</v>
      </c>
      <c r="AC21" s="10" t="str">
        <f aca="false">IF(AB21="X","X",IF($AH21=AC$4,"X","-"))</f>
        <v>X</v>
      </c>
      <c r="AD21" s="10" t="str">
        <f aca="false">IF(AC21="X","X",IF($AH21=AD$4,"X","-"))</f>
        <v>X</v>
      </c>
      <c r="AE21" s="10" t="str">
        <f aca="false">IF(AD21="X","X",IF($AH21=AE$4,"X","-"))</f>
        <v>X</v>
      </c>
      <c r="AF21" s="38"/>
      <c r="AG21" s="10" t="s">
        <v>24</v>
      </c>
      <c r="AH21" s="110" t="s">
        <v>24</v>
      </c>
      <c r="AI21" s="38"/>
      <c r="AJ21" s="13" t="str">
        <f aca="false">IF(ISERROR(FIND("/",R21)),R21,LEFT(R21,FIND(CHAR(1),SUBSTITUTE(R21,"/",CHAR(1),LEN(R21)-LEN(SUBSTITUTE(R21,"/",""))))-1))</f>
        <v>/rsm:CrossIndustryInvoice/rsm:SupplyChainTradeTransaction/ram:ApplicableHeaderTradeAgreement</v>
      </c>
      <c r="AK21" s="13" t="str">
        <f aca="false">IF(ISERROR(FIND("/",R21)),R21,MID(R21, FIND(CHAR(1),SUBSTITUTE(R21,"/",CHAR(1), LEN(R21)-LEN(SUBSTITUTE(R21,"/","")))), LEN(R21)))</f>
        <v>/ram:BuyerReference</v>
      </c>
      <c r="AL21" s="14" t="n">
        <f aca="false">COUNTIFS(R$4:R21,AJ21)</f>
        <v>1</v>
      </c>
      <c r="AM21" s="1"/>
      <c r="AN21" s="236" t="str">
        <f aca="false">D21</f>
        <v>SCT_HTA</v>
      </c>
      <c r="AO21" s="237" t="str">
        <f aca="false">E21</f>
        <v>BT-10</v>
      </c>
      <c r="AP21" s="238" t="str">
        <f aca="false">IF(F21="","",F21)</f>
        <v>BT-10</v>
      </c>
      <c r="AQ21" s="99" t="n">
        <f aca="false">LEN(BB21)-LEN(SUBSTITUTE(BB21,"/",""))-1</f>
        <v>3</v>
      </c>
      <c r="AR21" s="99" t="str">
        <f aca="false">H21</f>
        <v>0..1</v>
      </c>
      <c r="AS21" s="97" t="s">
        <v>1629</v>
      </c>
      <c r="AT21" s="97" t="s">
        <v>1630</v>
      </c>
      <c r="AU21" s="98" t="s">
        <v>1631</v>
      </c>
      <c r="AV21" s="98" t="s">
        <v>1632</v>
      </c>
      <c r="AW21" s="98"/>
      <c r="AX21" s="97" t="s">
        <v>4647</v>
      </c>
      <c r="AY21" s="99" t="str">
        <f aca="false">O21</f>
        <v>0..1</v>
      </c>
      <c r="AZ21" s="100" t="str">
        <f aca="false">P21</f>
        <v>0..1</v>
      </c>
      <c r="BA21" s="54" t="str">
        <f aca="false">Q21</f>
        <v>/rsm:CrossIndustryInvoice
/rsm:SupplyChainTradeTransaction
/ram:ApplicableHeaderTradeAgreement
/ram:BuyerReference</v>
      </c>
      <c r="BB21" s="109" t="str">
        <f aca="false">R21</f>
        <v>/rsm:CrossIndustryInvoice/rsm:SupplyChainTradeTransaction/ram:ApplicableHeaderTradeAgreement/ram:BuyerReference</v>
      </c>
      <c r="BC21" s="99" t="str">
        <f aca="false">IF(S21="","",S21)</f>
        <v>T</v>
      </c>
      <c r="BD21" s="10" t="str">
        <f aca="false">IF(T21="","",T21)</f>
        <v>E</v>
      </c>
      <c r="BE21" s="99" t="str">
        <f aca="false">IF(U21="","",U21)</f>
        <v>0..1</v>
      </c>
      <c r="BF21" s="99" t="str">
        <f aca="false">IF(V21="","",V21)</f>
        <v/>
      </c>
      <c r="BG21" s="315" t="str">
        <f aca="false">IF(W21="","",W21)</f>
        <v/>
      </c>
      <c r="BH21" s="6"/>
      <c r="BI21" s="10" t="str">
        <f aca="false">Y21</f>
        <v>X</v>
      </c>
      <c r="BJ21" s="10" t="str">
        <f aca="false">Z21</f>
        <v>X</v>
      </c>
      <c r="BK21" s="10" t="str">
        <f aca="false">AA21</f>
        <v>X</v>
      </c>
      <c r="BL21" s="10" t="str">
        <f aca="false">AB21</f>
        <v>X</v>
      </c>
      <c r="BM21" s="10" t="str">
        <f aca="false">AC21</f>
        <v>X</v>
      </c>
      <c r="BN21" s="10" t="str">
        <f aca="false">AD21</f>
        <v>X</v>
      </c>
      <c r="BO21" s="10" t="str">
        <f aca="false">AE21</f>
        <v>X</v>
      </c>
      <c r="BP21" s="6"/>
      <c r="BQ21" s="10" t="str">
        <f aca="false">AG21</f>
        <v>MINIMUM</v>
      </c>
      <c r="BR21" s="110" t="str">
        <f aca="false">AH21</f>
        <v>MINIMUM</v>
      </c>
      <c r="BS21" s="47"/>
      <c r="BT21" s="49" t="s">
        <v>6862</v>
      </c>
    </row>
    <row r="22" s="11" customFormat="true" ht="85.5" hidden="false" customHeight="false" outlineLevel="0" collapsed="false">
      <c r="A22" s="58" t="str">
        <f aca="false">IF(OR(T22="E",T22="A"),"YES","NO")</f>
        <v>NO</v>
      </c>
      <c r="B22" s="58"/>
      <c r="C22" s="58"/>
      <c r="D22" s="231" t="s">
        <v>5302</v>
      </c>
      <c r="E22" s="239" t="s">
        <v>1633</v>
      </c>
      <c r="F22" s="240" t="s">
        <v>1633</v>
      </c>
      <c r="G22" s="156" t="n">
        <f aca="false">LEN(R22)-LEN(SUBSTITUTE(R22,"/",""))-1</f>
        <v>3</v>
      </c>
      <c r="H22" s="156" t="s">
        <v>88</v>
      </c>
      <c r="I22" s="158" t="s">
        <v>1634</v>
      </c>
      <c r="J22" s="158" t="s">
        <v>1635</v>
      </c>
      <c r="K22" s="159"/>
      <c r="L22" s="159"/>
      <c r="M22" s="159"/>
      <c r="N22" s="158"/>
      <c r="O22" s="160" t="s">
        <v>88</v>
      </c>
      <c r="P22" s="156" t="str">
        <f aca="false">O22</f>
        <v>1..1</v>
      </c>
      <c r="Q22" s="161" t="s">
        <v>5306</v>
      </c>
      <c r="R22" s="162" t="s">
        <v>1636</v>
      </c>
      <c r="S22" s="156"/>
      <c r="T22" s="163" t="str">
        <f aca="false">IF($E22="","",IF(ISERROR(SEARCH("@",$R22)),IF(LEFT($E22,4)="BG-X","EG",IF(LEFT($E22,2)="BG","G",IF(LEFT($E22,4)="BT-X",IF(LEN($E22)-LEN(SUBSTITUTE($E22,"-",))&gt;2,"","E"),IF(LEN($E22)-LEN(SUBSTITUTE($E22,"-",))&gt;1,"","E")))),"A"))</f>
        <v>G</v>
      </c>
      <c r="U22" s="156" t="s">
        <v>95</v>
      </c>
      <c r="V22" s="156"/>
      <c r="W22" s="364"/>
      <c r="X22" s="38"/>
      <c r="Y22" s="163" t="str">
        <f aca="false">IF(AH22=Y$4,"X","-")</f>
        <v>X</v>
      </c>
      <c r="Z22" s="163" t="str">
        <f aca="false">IF(Y22="X","X",IF($AH22=Z$4,"X","-"))</f>
        <v>X</v>
      </c>
      <c r="AA22" s="163" t="str">
        <f aca="false">IF(Z22="X","X",IF($AH22=AA$4,"X","-"))</f>
        <v>X</v>
      </c>
      <c r="AB22" s="163" t="str">
        <f aca="false">IF(AA22="X","X",IF($AH22=AB$4,"X","-"))</f>
        <v>X</v>
      </c>
      <c r="AC22" s="163" t="str">
        <f aca="false">IF(AB22="X","X",IF($AH22=AC$4,"X","-"))</f>
        <v>X</v>
      </c>
      <c r="AD22" s="163" t="str">
        <f aca="false">IF(AC22="X","X",IF($AH22=AD$4,"X","-"))</f>
        <v>X</v>
      </c>
      <c r="AE22" s="163" t="str">
        <f aca="false">IF(AD22="X","X",IF($AH22=AE$4,"X","-"))</f>
        <v>X</v>
      </c>
      <c r="AF22" s="38"/>
      <c r="AG22" s="163" t="s">
        <v>24</v>
      </c>
      <c r="AH22" s="163" t="s">
        <v>24</v>
      </c>
      <c r="AI22" s="38"/>
      <c r="AJ22" s="13" t="str">
        <f aca="false">IF(ISERROR(FIND("/",R22)),R22,LEFT(R22,FIND(CHAR(1),SUBSTITUTE(R22,"/",CHAR(1),LEN(R22)-LEN(SUBSTITUTE(R22,"/",""))))-1))</f>
        <v>/rsm:CrossIndustryInvoice/rsm:SupplyChainTradeTransaction/ram:ApplicableHeaderTradeAgreement</v>
      </c>
      <c r="AK22" s="13" t="str">
        <f aca="false">IF(ISERROR(FIND("/",R22)),R22,MID(R22, FIND(CHAR(1),SUBSTITUTE(R22,"/",CHAR(1), LEN(R22)-LEN(SUBSTITUTE(R22,"/","")))), LEN(R22)))</f>
        <v>/ram:SellerTradeParty</v>
      </c>
      <c r="AL22" s="14" t="n">
        <f aca="false">COUNTIFS(R$4:R22,AJ22)</f>
        <v>1</v>
      </c>
      <c r="AM22" s="1"/>
      <c r="AN22" s="231" t="str">
        <f aca="false">D22</f>
        <v>SCT_HTA</v>
      </c>
      <c r="AO22" s="239" t="str">
        <f aca="false">E22</f>
        <v>BG-4</v>
      </c>
      <c r="AP22" s="240" t="str">
        <f aca="false">IF(F22="","",F22)</f>
        <v>BG-4</v>
      </c>
      <c r="AQ22" s="156" t="n">
        <f aca="false">LEN(BB22)-LEN(SUBSTITUTE(BB22,"/",""))-1</f>
        <v>3</v>
      </c>
      <c r="AR22" s="156" t="str">
        <f aca="false">H22</f>
        <v>1..1</v>
      </c>
      <c r="AS22" s="158" t="s">
        <v>1637</v>
      </c>
      <c r="AT22" s="158" t="s">
        <v>1638</v>
      </c>
      <c r="AU22" s="159"/>
      <c r="AV22" s="159"/>
      <c r="AW22" s="159"/>
      <c r="AX22" s="158"/>
      <c r="AY22" s="160" t="str">
        <f aca="false">O22</f>
        <v>1..1</v>
      </c>
      <c r="AZ22" s="156" t="str">
        <f aca="false">P22</f>
        <v>1..1</v>
      </c>
      <c r="BA22" s="161" t="str">
        <f aca="false">Q22</f>
        <v>/rsm:CrossIndustryInvoice
/rsm:SupplyChainTradeTransaction
/ram:ApplicableHeaderTradeAgreement
/ram:SellerTradeParty</v>
      </c>
      <c r="BB22" s="162" t="str">
        <f aca="false">R22</f>
        <v>/rsm:CrossIndustryInvoice/rsm:SupplyChainTradeTransaction/ram:ApplicableHeaderTradeAgreement/ram:SellerTradeParty</v>
      </c>
      <c r="BC22" s="156" t="str">
        <f aca="false">IF(S22="","",S22)</f>
        <v/>
      </c>
      <c r="BD22" s="163" t="str">
        <f aca="false">IF(T22="","",T22)</f>
        <v>G</v>
      </c>
      <c r="BE22" s="156" t="str">
        <f aca="false">IF(U22="","",U22)</f>
        <v>0..1</v>
      </c>
      <c r="BF22" s="156" t="str">
        <f aca="false">IF(V22="","",V22)</f>
        <v/>
      </c>
      <c r="BG22" s="364" t="str">
        <f aca="false">IF(W22="","",W22)</f>
        <v/>
      </c>
      <c r="BH22" s="6"/>
      <c r="BI22" s="163" t="str">
        <f aca="false">Y22</f>
        <v>X</v>
      </c>
      <c r="BJ22" s="163" t="str">
        <f aca="false">Z22</f>
        <v>X</v>
      </c>
      <c r="BK22" s="163" t="str">
        <f aca="false">AA22</f>
        <v>X</v>
      </c>
      <c r="BL22" s="163" t="str">
        <f aca="false">AB22</f>
        <v>X</v>
      </c>
      <c r="BM22" s="163" t="str">
        <f aca="false">AC22</f>
        <v>X</v>
      </c>
      <c r="BN22" s="163" t="str">
        <f aca="false">AD22</f>
        <v>X</v>
      </c>
      <c r="BO22" s="163" t="str">
        <f aca="false">AE22</f>
        <v>X</v>
      </c>
      <c r="BP22" s="6"/>
      <c r="BQ22" s="163" t="str">
        <f aca="false">AG22</f>
        <v>MINIMUM</v>
      </c>
      <c r="BR22" s="163" t="str">
        <f aca="false">AH22</f>
        <v>MINIMUM</v>
      </c>
      <c r="BS22" s="47"/>
      <c r="BT22" s="49" t="s">
        <v>6862</v>
      </c>
    </row>
    <row r="23" customFormat="false" ht="102" hidden="false" customHeight="false" outlineLevel="0" collapsed="false">
      <c r="A23" s="58" t="str">
        <f aca="false">IF(OR(T23="E",T23="A"),"YES","NO")</f>
        <v>YES</v>
      </c>
      <c r="B23" s="58"/>
      <c r="C23" s="58"/>
      <c r="D23" s="236" t="s">
        <v>5302</v>
      </c>
      <c r="E23" s="237" t="s">
        <v>1639</v>
      </c>
      <c r="F23" s="238"/>
      <c r="G23" s="99" t="n">
        <f aca="false">LEN(R23)-LEN(SUBSTITUTE(R23,"/",""))-1</f>
        <v>4</v>
      </c>
      <c r="H23" s="99" t="s">
        <v>112</v>
      </c>
      <c r="I23" s="97" t="s">
        <v>1640</v>
      </c>
      <c r="J23" s="97" t="s">
        <v>1641</v>
      </c>
      <c r="K23" s="98" t="s">
        <v>1642</v>
      </c>
      <c r="L23" s="98"/>
      <c r="M23" s="98" t="s">
        <v>1643</v>
      </c>
      <c r="N23" s="97" t="s">
        <v>137</v>
      </c>
      <c r="O23" s="99" t="s">
        <v>112</v>
      </c>
      <c r="P23" s="100" t="str">
        <f aca="false">O23</f>
        <v>0..n</v>
      </c>
      <c r="Q23" s="54" t="s">
        <v>5309</v>
      </c>
      <c r="R23" s="109" t="s">
        <v>1644</v>
      </c>
      <c r="S23" s="99" t="s">
        <v>139</v>
      </c>
      <c r="T23" s="10" t="str">
        <f aca="false">IF($E23="","",IF(ISERROR(SEARCH("@",$R23)),IF(LEFT($E23,4)="BG-X","EG",IF(LEFT($E23,2)="BG","G",IF(LEFT($E23,4)="BT-X",IF(LEN($E23)-LEN(SUBSTITUTE($E23,"-",))&gt;2,"","E"),IF(LEN($E23)-LEN(SUBSTITUTE($E23,"-",))&gt;1,"","E")))),"A"))</f>
        <v>E</v>
      </c>
      <c r="U23" s="99" t="s">
        <v>112</v>
      </c>
      <c r="V23" s="99" t="s">
        <v>1645</v>
      </c>
      <c r="W23" s="315" t="s">
        <v>5019</v>
      </c>
      <c r="X23" s="38"/>
      <c r="Y23" s="10" t="str">
        <f aca="false">IF(AH23=Y$4,"X","-")</f>
        <v>-</v>
      </c>
      <c r="Z23" s="10" t="str">
        <f aca="false">IF(Y23="X","X",IF($AH23=Z$4,"X","-"))</f>
        <v>X</v>
      </c>
      <c r="AA23" s="10" t="str">
        <f aca="false">IF(Z23="X","X",IF($AH23=AA$4,"X","-"))</f>
        <v>X</v>
      </c>
      <c r="AB23" s="10" t="str">
        <f aca="false">IF(AA23="X","X",IF($AH23=AB$4,"X","-"))</f>
        <v>X</v>
      </c>
      <c r="AC23" s="10" t="str">
        <f aca="false">IF(AB23="X","X",IF($AH23=AC$4,"X","-"))</f>
        <v>X</v>
      </c>
      <c r="AD23" s="10" t="str">
        <f aca="false">IF(AC23="X","X",IF($AH23=AD$4,"X","-"))</f>
        <v>X</v>
      </c>
      <c r="AE23" s="10" t="str">
        <f aca="false">IF(AD23="X","X",IF($AH23=AE$4,"X","-"))</f>
        <v>X</v>
      </c>
      <c r="AF23" s="38"/>
      <c r="AG23" s="10" t="s">
        <v>25</v>
      </c>
      <c r="AH23" s="110" t="s">
        <v>25</v>
      </c>
      <c r="AI23" s="38"/>
      <c r="AJ23" s="13" t="str">
        <f aca="false">IF(ISERROR(FIND("/",R23)),R23,LEFT(R23,FIND(CHAR(1),SUBSTITUTE(R23,"/",CHAR(1),LEN(R23)-LEN(SUBSTITUTE(R23,"/",""))))-1))</f>
        <v>/rsm:CrossIndustryInvoice/rsm:SupplyChainTradeTransaction/ram:ApplicableHeaderTradeAgreement/ram:SellerTradeParty</v>
      </c>
      <c r="AK23" s="13" t="str">
        <f aca="false">IF(ISERROR(FIND("/",R23)),R23,MID(R23, FIND(CHAR(1),SUBSTITUTE(R23,"/",CHAR(1), LEN(R23)-LEN(SUBSTITUTE(R23,"/","")))), LEN(R23)))</f>
        <v>/ram:ID</v>
      </c>
      <c r="AL23" s="14" t="n">
        <f aca="false">COUNTIFS(R$4:R23,AJ23)</f>
        <v>1</v>
      </c>
      <c r="AN23" s="236" t="str">
        <f aca="false">D23</f>
        <v>SCT_HTA</v>
      </c>
      <c r="AO23" s="237" t="str">
        <f aca="false">E23</f>
        <v>BT-29</v>
      </c>
      <c r="AP23" s="238" t="str">
        <f aca="false">IF(F23="","",F23)</f>
        <v/>
      </c>
      <c r="AQ23" s="99" t="n">
        <f aca="false">LEN(BB23)-LEN(SUBSTITUTE(BB23,"/",""))-1</f>
        <v>4</v>
      </c>
      <c r="AR23" s="99" t="str">
        <f aca="false">H23</f>
        <v>0..n</v>
      </c>
      <c r="AS23" s="97" t="s">
        <v>1647</v>
      </c>
      <c r="AT23" s="97" t="s">
        <v>1648</v>
      </c>
      <c r="AU23" s="98" t="s">
        <v>5310</v>
      </c>
      <c r="AV23" s="98" t="s">
        <v>5311</v>
      </c>
      <c r="AW23" s="98" t="s">
        <v>1649</v>
      </c>
      <c r="AX23" s="97" t="s">
        <v>2190</v>
      </c>
      <c r="AY23" s="99" t="str">
        <f aca="false">O23</f>
        <v>0..n</v>
      </c>
      <c r="AZ23" s="100" t="str">
        <f aca="false">P23</f>
        <v>0..n</v>
      </c>
      <c r="BA23" s="54" t="str">
        <f aca="false">Q23</f>
        <v>/rsm:CrossIndustryInvoice
/rsm:SupplyChainTradeTransaction
/ram:ApplicableHeaderTradeAgreement
/ram:SellerTradeParty
/ram:ID</v>
      </c>
      <c r="BB23" s="109" t="str">
        <f aca="false">R23</f>
        <v>/rsm:CrossIndustryInvoice/rsm:SupplyChainTradeTransaction/ram:ApplicableHeaderTradeAgreement/ram:SellerTradeParty/ram:ID</v>
      </c>
      <c r="BC23" s="99" t="str">
        <f aca="false">IF(S23="","",S23)</f>
        <v>I</v>
      </c>
      <c r="BD23" s="10" t="str">
        <f aca="false">IF(T23="","",T23)</f>
        <v>E</v>
      </c>
      <c r="BE23" s="99" t="str">
        <f aca="false">IF(U23="","",U23)</f>
        <v>0..n</v>
      </c>
      <c r="BF23" s="99" t="str">
        <f aca="false">IF(V23="","",V23)</f>
        <v>SYN-1, CAR-3</v>
      </c>
      <c r="BG23" s="315" t="str">
        <f aca="false">IF(W23="","",W23)</f>
        <v>GloablID, if global identifier exists and can be stated in @schemeID, ID else</v>
      </c>
      <c r="BH23" s="6"/>
      <c r="BI23" s="10" t="str">
        <f aca="false">Y23</f>
        <v>-</v>
      </c>
      <c r="BJ23" s="10" t="str">
        <f aca="false">Z23</f>
        <v>X</v>
      </c>
      <c r="BK23" s="10" t="str">
        <f aca="false">AA23</f>
        <v>X</v>
      </c>
      <c r="BL23" s="10" t="str">
        <f aca="false">AB23</f>
        <v>X</v>
      </c>
      <c r="BM23" s="10" t="str">
        <f aca="false">AC23</f>
        <v>X</v>
      </c>
      <c r="BN23" s="10" t="str">
        <f aca="false">AD23</f>
        <v>X</v>
      </c>
      <c r="BO23" s="10" t="str">
        <f aca="false">AE23</f>
        <v>X</v>
      </c>
      <c r="BP23" s="6"/>
      <c r="BQ23" s="10" t="str">
        <f aca="false">AG23</f>
        <v>BASIC WL</v>
      </c>
      <c r="BR23" s="110" t="str">
        <f aca="false">AH23</f>
        <v>BASIC WL</v>
      </c>
      <c r="BS23" s="47"/>
      <c r="BT23" s="49" t="s">
        <v>6862</v>
      </c>
    </row>
    <row r="24" customFormat="false" ht="85.5" hidden="false" customHeight="false" outlineLevel="0" collapsed="false">
      <c r="A24" s="58" t="str">
        <f aca="false">IF(OR(T24="E",T24="A"),"YES","NO")</f>
        <v>NO</v>
      </c>
      <c r="B24" s="58"/>
      <c r="C24" s="58"/>
      <c r="D24" s="236" t="s">
        <v>5302</v>
      </c>
      <c r="E24" s="237" t="s">
        <v>1650</v>
      </c>
      <c r="F24" s="238" t="s">
        <v>6871</v>
      </c>
      <c r="G24" s="99" t="n">
        <f aca="false">LEN(R24)-LEN(SUBSTITUTE(R24,"/",""))-1</f>
        <v>4</v>
      </c>
      <c r="H24" s="99" t="s">
        <v>112</v>
      </c>
      <c r="I24" s="139" t="s">
        <v>5312</v>
      </c>
      <c r="J24" s="97" t="s">
        <v>1641</v>
      </c>
      <c r="K24" s="98" t="s">
        <v>5019</v>
      </c>
      <c r="L24" s="98" t="s">
        <v>1654</v>
      </c>
      <c r="M24" s="98" t="s">
        <v>5019</v>
      </c>
      <c r="N24" s="97"/>
      <c r="O24" s="99" t="s">
        <v>112</v>
      </c>
      <c r="P24" s="100" t="str">
        <f aca="false">O24</f>
        <v>0..n</v>
      </c>
      <c r="Q24" s="54" t="s">
        <v>5313</v>
      </c>
      <c r="R24" s="109" t="s">
        <v>1655</v>
      </c>
      <c r="S24" s="99"/>
      <c r="T24" s="10" t="str">
        <f aca="false">IF($E24="","",IF(ISERROR(SEARCH("@",$R24)),IF(LEFT($E24,4)="BG-X","EG",IF(LEFT($E24,2)="BG","G",IF(LEFT($E24,4)="BT-X",IF(LEN($E24)-LEN(SUBSTITUTE($E24,"-",))&gt;2,"","E"),IF(LEN($E24)-LEN(SUBSTITUTE($E24,"-",))&gt;1,"","E")))),"A"))</f>
        <v/>
      </c>
      <c r="U24" s="99" t="s">
        <v>112</v>
      </c>
      <c r="V24" s="99" t="s">
        <v>1645</v>
      </c>
      <c r="W24" s="315" t="s">
        <v>5019</v>
      </c>
      <c r="X24" s="38"/>
      <c r="Y24" s="10" t="str">
        <f aca="false">IF(AH24=Y$4,"X","-")</f>
        <v>-</v>
      </c>
      <c r="Z24" s="10" t="str">
        <f aca="false">IF(Y24="X","X",IF($AH24=Z$4,"X","-"))</f>
        <v>X</v>
      </c>
      <c r="AA24" s="10" t="str">
        <f aca="false">IF(Z24="X","X",IF($AH24=AA$4,"X","-"))</f>
        <v>X</v>
      </c>
      <c r="AB24" s="10" t="str">
        <f aca="false">IF(AA24="X","X",IF($AH24=AB$4,"X","-"))</f>
        <v>X</v>
      </c>
      <c r="AC24" s="10" t="str">
        <f aca="false">IF(AB24="X","X",IF($AH24=AC$4,"X","-"))</f>
        <v>X</v>
      </c>
      <c r="AD24" s="10" t="str">
        <f aca="false">IF(AC24="X","X",IF($AH24=AD$4,"X","-"))</f>
        <v>X</v>
      </c>
      <c r="AE24" s="10" t="str">
        <f aca="false">IF(AD24="X","X",IF($AH24=AE$4,"X","-"))</f>
        <v>X</v>
      </c>
      <c r="AF24" s="38"/>
      <c r="AG24" s="10" t="s">
        <v>25</v>
      </c>
      <c r="AH24" s="110" t="s">
        <v>25</v>
      </c>
      <c r="AI24" s="38"/>
      <c r="AJ24" s="13" t="str">
        <f aca="false">IF(ISERROR(FIND("/",R24)),R24,LEFT(R24,FIND(CHAR(1),SUBSTITUTE(R24,"/",CHAR(1),LEN(R24)-LEN(SUBSTITUTE(R24,"/",""))))-1))</f>
        <v>/rsm:CrossIndustryInvoice/rsm:SupplyChainTradeTransaction/ram:ApplicableHeaderTradeAgreement/ram:SellerTradeParty</v>
      </c>
      <c r="AK24" s="13" t="str">
        <f aca="false">IF(ISERROR(FIND("/",R24)),R24,MID(R24, FIND(CHAR(1),SUBSTITUTE(R24,"/",CHAR(1), LEN(R24)-LEN(SUBSTITUTE(R24,"/","")))), LEN(R24)))</f>
        <v>/ram:GlobalID</v>
      </c>
      <c r="AL24" s="14" t="n">
        <f aca="false">COUNTIFS(R$4:R24,AJ24)</f>
        <v>1</v>
      </c>
      <c r="AN24" s="236" t="str">
        <f aca="false">D24</f>
        <v>SCT_HTA</v>
      </c>
      <c r="AO24" s="237" t="str">
        <f aca="false">E24</f>
        <v>BT-29-0</v>
      </c>
      <c r="AP24" s="238" t="str">
        <f aca="false">IF(F24="","",F24)</f>
        <v>BT-29a</v>
      </c>
      <c r="AQ24" s="99" t="n">
        <f aca="false">LEN(BB24)-LEN(SUBSTITUTE(BB24,"/",""))-1</f>
        <v>4</v>
      </c>
      <c r="AR24" s="99" t="str">
        <f aca="false">H24</f>
        <v>0..n</v>
      </c>
      <c r="AS24" s="139" t="s">
        <v>5314</v>
      </c>
      <c r="AT24" s="97" t="s">
        <v>5315</v>
      </c>
      <c r="AU24" s="98" t="s">
        <v>1657</v>
      </c>
      <c r="AV24" s="98" t="s">
        <v>5311</v>
      </c>
      <c r="AW24" s="98"/>
      <c r="AX24" s="97"/>
      <c r="AY24" s="99" t="str">
        <f aca="false">O24</f>
        <v>0..n</v>
      </c>
      <c r="AZ24" s="100" t="str">
        <f aca="false">P24</f>
        <v>0..n</v>
      </c>
      <c r="BA24" s="54" t="str">
        <f aca="false">Q24</f>
        <v>/rsm:CrossIndustryInvoice
/rsm:SupplyChainTradeTransaction
/ram:ApplicableHeaderTradeAgreement
/ram:SellerTradeParty
/ram:GlobalID</v>
      </c>
      <c r="BB24" s="109" t="str">
        <f aca="false">R24</f>
        <v>/rsm:CrossIndustryInvoice/rsm:SupplyChainTradeTransaction/ram:ApplicableHeaderTradeAgreement/ram:SellerTradeParty/ram:GlobalID</v>
      </c>
      <c r="BC24" s="99" t="str">
        <f aca="false">IF(S24="","",S24)</f>
        <v/>
      </c>
      <c r="BD24" s="10" t="str">
        <f aca="false">IF(T24="","",T24)</f>
        <v/>
      </c>
      <c r="BE24" s="99" t="str">
        <f aca="false">IF(U24="","",U24)</f>
        <v>0..n</v>
      </c>
      <c r="BF24" s="99" t="str">
        <f aca="false">IF(V24="","",V24)</f>
        <v>SYN-1, CAR-3</v>
      </c>
      <c r="BG24" s="315" t="str">
        <f aca="false">IF(W24="","",W24)</f>
        <v>GloablID, if global identifier exists and can be stated in @schemeID, ID else</v>
      </c>
      <c r="BH24" s="6"/>
      <c r="BI24" s="10" t="str">
        <f aca="false">Y24</f>
        <v>-</v>
      </c>
      <c r="BJ24" s="10" t="str">
        <f aca="false">Z24</f>
        <v>X</v>
      </c>
      <c r="BK24" s="10" t="str">
        <f aca="false">AA24</f>
        <v>X</v>
      </c>
      <c r="BL24" s="10" t="str">
        <f aca="false">AB24</f>
        <v>X</v>
      </c>
      <c r="BM24" s="10" t="str">
        <f aca="false">AC24</f>
        <v>X</v>
      </c>
      <c r="BN24" s="10" t="str">
        <f aca="false">AD24</f>
        <v>X</v>
      </c>
      <c r="BO24" s="10" t="str">
        <f aca="false">AE24</f>
        <v>X</v>
      </c>
      <c r="BP24" s="6"/>
      <c r="BQ24" s="10" t="str">
        <f aca="false">AG24</f>
        <v>BASIC WL</v>
      </c>
      <c r="BR24" s="110" t="str">
        <f aca="false">AH24</f>
        <v>BASIC WL</v>
      </c>
      <c r="BS24" s="47"/>
      <c r="BT24" s="49" t="s">
        <v>6862</v>
      </c>
    </row>
    <row r="25" customFormat="false" ht="89.25" hidden="false" customHeight="false" outlineLevel="0" collapsed="false">
      <c r="A25" s="58" t="str">
        <f aca="false">IF(OR(T25="E",T25="A"),"YES","NO")</f>
        <v>YES</v>
      </c>
      <c r="B25" s="58"/>
      <c r="C25" s="58"/>
      <c r="D25" s="236" t="s">
        <v>5302</v>
      </c>
      <c r="E25" s="237" t="s">
        <v>1659</v>
      </c>
      <c r="F25" s="238" t="s">
        <v>6872</v>
      </c>
      <c r="G25" s="99" t="n">
        <f aca="false">LEN(R25)-LEN(SUBSTITUTE(R25,"/",""))-1</f>
        <v>5</v>
      </c>
      <c r="H25" s="99" t="s">
        <v>95</v>
      </c>
      <c r="I25" s="139" t="s">
        <v>1660</v>
      </c>
      <c r="J25" s="97" t="s">
        <v>355</v>
      </c>
      <c r="K25" s="98" t="s">
        <v>1661</v>
      </c>
      <c r="L25" s="98" t="s">
        <v>1662</v>
      </c>
      <c r="M25" s="98"/>
      <c r="N25" s="97" t="s">
        <v>358</v>
      </c>
      <c r="O25" s="99" t="s">
        <v>88</v>
      </c>
      <c r="P25" s="100" t="str">
        <f aca="false">O25</f>
        <v>1..1</v>
      </c>
      <c r="Q25" s="54" t="s">
        <v>5318</v>
      </c>
      <c r="R25" s="109" t="s">
        <v>1663</v>
      </c>
      <c r="S25" s="99" t="s">
        <v>360</v>
      </c>
      <c r="T25" s="10" t="str">
        <f aca="false">IF($E25="","",IF(ISERROR(SEARCH("@",$R25)),IF(LEFT($E25,4)="BG-X","EG",IF(LEFT($E25,2)="BG","G",IF(LEFT($E25,4)="BT-X",IF(LEN($E25)-LEN(SUBSTITUTE($E25,"-",))&gt;2,"","E"),IF(LEN($E25)-LEN(SUBSTITUTE($E25,"-",))&gt;1,"","E")))),"A"))</f>
        <v>A</v>
      </c>
      <c r="U25" s="99" t="s">
        <v>95</v>
      </c>
      <c r="V25" s="99"/>
      <c r="W25" s="315"/>
      <c r="X25" s="38"/>
      <c r="Y25" s="10" t="str">
        <f aca="false">IF(AH25=Y$4,"X","-")</f>
        <v>-</v>
      </c>
      <c r="Z25" s="10" t="str">
        <f aca="false">IF(Y25="X","X",IF($AH25=Z$4,"X","-"))</f>
        <v>X</v>
      </c>
      <c r="AA25" s="10" t="str">
        <f aca="false">IF(Z25="X","X",IF($AH25=AA$4,"X","-"))</f>
        <v>X</v>
      </c>
      <c r="AB25" s="10" t="str">
        <f aca="false">IF(AA25="X","X",IF($AH25=AB$4,"X","-"))</f>
        <v>X</v>
      </c>
      <c r="AC25" s="10" t="str">
        <f aca="false">IF(AB25="X","X",IF($AH25=AC$4,"X","-"))</f>
        <v>X</v>
      </c>
      <c r="AD25" s="10" t="str">
        <f aca="false">IF(AC25="X","X",IF($AH25=AD$4,"X","-"))</f>
        <v>X</v>
      </c>
      <c r="AE25" s="10" t="str">
        <f aca="false">IF(AD25="X","X",IF($AH25=AE$4,"X","-"))</f>
        <v>X</v>
      </c>
      <c r="AF25" s="38"/>
      <c r="AG25" s="10" t="s">
        <v>25</v>
      </c>
      <c r="AH25" s="110" t="s">
        <v>25</v>
      </c>
      <c r="AI25" s="38"/>
      <c r="AJ25" s="13" t="str">
        <f aca="false">IF(ISERROR(FIND("/",R25)),R25,LEFT(R25,FIND(CHAR(1),SUBSTITUTE(R25,"/",CHAR(1),LEN(R25)-LEN(SUBSTITUTE(R25,"/",""))))-1))</f>
        <v>/rsm:CrossIndustryInvoice/rsm:SupplyChainTradeTransaction/ram:ApplicableHeaderTradeAgreement/ram:SellerTradeParty/ram:GlobalID</v>
      </c>
      <c r="AK25" s="13" t="str">
        <f aca="false">IF(ISERROR(FIND("/",R25)),R25,MID(R25, FIND(CHAR(1),SUBSTITUTE(R25,"/",CHAR(1), LEN(R25)-LEN(SUBSTITUTE(R25,"/","")))), LEN(R25)))</f>
        <v>/@schemeID</v>
      </c>
      <c r="AL25" s="14" t="n">
        <f aca="false">COUNTIFS(R$4:R25,AJ25)</f>
        <v>1</v>
      </c>
      <c r="AN25" s="236" t="str">
        <f aca="false">D25</f>
        <v>SCT_HTA</v>
      </c>
      <c r="AO25" s="237" t="str">
        <f aca="false">E25</f>
        <v>BT-29-1</v>
      </c>
      <c r="AP25" s="238" t="str">
        <f aca="false">IF(F25="","",F25)</f>
        <v>BT-29a-1</v>
      </c>
      <c r="AQ25" s="99" t="n">
        <f aca="false">LEN(BB25)-LEN(SUBSTITUTE(BB25,"/",""))-1</f>
        <v>5</v>
      </c>
      <c r="AR25" s="99" t="str">
        <f aca="false">H25</f>
        <v>0..1</v>
      </c>
      <c r="AS25" s="139" t="s">
        <v>361</v>
      </c>
      <c r="AT25" s="97" t="s">
        <v>1664</v>
      </c>
      <c r="AU25" s="98" t="s">
        <v>363</v>
      </c>
      <c r="AV25" s="98" t="s">
        <v>1665</v>
      </c>
      <c r="AW25" s="98"/>
      <c r="AX25" s="97"/>
      <c r="AY25" s="99" t="str">
        <f aca="false">O25</f>
        <v>1..1</v>
      </c>
      <c r="AZ25" s="100" t="str">
        <f aca="false">P25</f>
        <v>1..1</v>
      </c>
      <c r="BA25" s="54" t="str">
        <f aca="false">Q25</f>
        <v>/rsm:CrossIndustryInvoice
/rsm:SupplyChainTradeTransaction
/ram:ApplicableHeaderTradeAgreement
/ram:SellerTradeParty
/ram:GlobalID
/@schemeID</v>
      </c>
      <c r="BB25" s="109" t="str">
        <f aca="false">R25</f>
        <v>/rsm:CrossIndustryInvoice/rsm:SupplyChainTradeTransaction/ram:ApplicableHeaderTradeAgreement/ram:SellerTradeParty/ram:GlobalID/@schemeID</v>
      </c>
      <c r="BC25" s="99" t="str">
        <f aca="false">IF(S25="","",S25)</f>
        <v>S</v>
      </c>
      <c r="BD25" s="10" t="str">
        <f aca="false">IF(T25="","",T25)</f>
        <v>A</v>
      </c>
      <c r="BE25" s="99" t="str">
        <f aca="false">IF(U25="","",U25)</f>
        <v>0..1</v>
      </c>
      <c r="BF25" s="99" t="str">
        <f aca="false">IF(V25="","",V25)</f>
        <v/>
      </c>
      <c r="BG25" s="315" t="str">
        <f aca="false">IF(W25="","",W25)</f>
        <v/>
      </c>
      <c r="BH25" s="6"/>
      <c r="BI25" s="10" t="str">
        <f aca="false">Y25</f>
        <v>-</v>
      </c>
      <c r="BJ25" s="10" t="str">
        <f aca="false">Z25</f>
        <v>X</v>
      </c>
      <c r="BK25" s="10" t="str">
        <f aca="false">AA25</f>
        <v>X</v>
      </c>
      <c r="BL25" s="10" t="str">
        <f aca="false">AB25</f>
        <v>X</v>
      </c>
      <c r="BM25" s="10" t="str">
        <f aca="false">AC25</f>
        <v>X</v>
      </c>
      <c r="BN25" s="10" t="str">
        <f aca="false">AD25</f>
        <v>X</v>
      </c>
      <c r="BO25" s="10" t="str">
        <f aca="false">AE25</f>
        <v>X</v>
      </c>
      <c r="BP25" s="6"/>
      <c r="BQ25" s="10" t="str">
        <f aca="false">AG25</f>
        <v>BASIC WL</v>
      </c>
      <c r="BR25" s="110" t="str">
        <f aca="false">AH25</f>
        <v>BASIC WL</v>
      </c>
      <c r="BS25" s="47"/>
      <c r="BT25" s="49" t="s">
        <v>6862</v>
      </c>
    </row>
    <row r="26" customFormat="false" ht="85.5" hidden="false" customHeight="false" outlineLevel="0" collapsed="false">
      <c r="A26" s="58" t="str">
        <f aca="false">IF(OR(T26="E",T26="A"),"YES","NO")</f>
        <v>YES</v>
      </c>
      <c r="B26" s="58"/>
      <c r="C26" s="58"/>
      <c r="D26" s="236" t="s">
        <v>5302</v>
      </c>
      <c r="E26" s="237" t="s">
        <v>1666</v>
      </c>
      <c r="F26" s="238" t="s">
        <v>1666</v>
      </c>
      <c r="G26" s="99" t="n">
        <f aca="false">LEN(R26)-LEN(SUBSTITUTE(R26,"/",""))-1</f>
        <v>4</v>
      </c>
      <c r="H26" s="99" t="s">
        <v>88</v>
      </c>
      <c r="I26" s="97" t="s">
        <v>1667</v>
      </c>
      <c r="J26" s="97" t="s">
        <v>1668</v>
      </c>
      <c r="K26" s="98"/>
      <c r="L26" s="98"/>
      <c r="M26" s="98" t="s">
        <v>5320</v>
      </c>
      <c r="N26" s="97" t="s">
        <v>119</v>
      </c>
      <c r="O26" s="99" t="s">
        <v>88</v>
      </c>
      <c r="P26" s="100" t="str">
        <f aca="false">O26</f>
        <v>1..1</v>
      </c>
      <c r="Q26" s="54" t="s">
        <v>5321</v>
      </c>
      <c r="R26" s="109" t="s">
        <v>1669</v>
      </c>
      <c r="S26" s="99" t="s">
        <v>121</v>
      </c>
      <c r="T26" s="10" t="str">
        <f aca="false">IF($E26="","",IF(ISERROR(SEARCH("@",$R26)),IF(LEFT($E26,4)="BG-X","EG",IF(LEFT($E26,2)="BG","G",IF(LEFT($E26,4)="BT-X",IF(LEN($E26)-LEN(SUBSTITUTE($E26,"-",))&gt;2,"","E"),IF(LEN($E26)-LEN(SUBSTITUTE($E26,"-",))&gt;1,"","E")))),"A"))</f>
        <v>E</v>
      </c>
      <c r="U26" s="99" t="s">
        <v>95</v>
      </c>
      <c r="V26" s="99" t="s">
        <v>177</v>
      </c>
      <c r="W26" s="315"/>
      <c r="X26" s="38"/>
      <c r="Y26" s="10" t="str">
        <f aca="false">IF(AH26=Y$4,"X","-")</f>
        <v>X</v>
      </c>
      <c r="Z26" s="10" t="str">
        <f aca="false">IF(Y26="X","X",IF($AH26=Z$4,"X","-"))</f>
        <v>X</v>
      </c>
      <c r="AA26" s="10" t="str">
        <f aca="false">IF(Z26="X","X",IF($AH26=AA$4,"X","-"))</f>
        <v>X</v>
      </c>
      <c r="AB26" s="10" t="str">
        <f aca="false">IF(AA26="X","X",IF($AH26=AB$4,"X","-"))</f>
        <v>X</v>
      </c>
      <c r="AC26" s="10" t="str">
        <f aca="false">IF(AB26="X","X",IF($AH26=AC$4,"X","-"))</f>
        <v>X</v>
      </c>
      <c r="AD26" s="10" t="str">
        <f aca="false">IF(AC26="X","X",IF($AH26=AD$4,"X","-"))</f>
        <v>X</v>
      </c>
      <c r="AE26" s="10" t="str">
        <f aca="false">IF(AD26="X","X",IF($AH26=AE$4,"X","-"))</f>
        <v>X</v>
      </c>
      <c r="AF26" s="38"/>
      <c r="AG26" s="10" t="s">
        <v>24</v>
      </c>
      <c r="AH26" s="110" t="s">
        <v>24</v>
      </c>
      <c r="AI26" s="38"/>
      <c r="AJ26" s="13" t="str">
        <f aca="false">IF(ISERROR(FIND("/",R26)),R26,LEFT(R26,FIND(CHAR(1),SUBSTITUTE(R26,"/",CHAR(1),LEN(R26)-LEN(SUBSTITUTE(R26,"/",""))))-1))</f>
        <v>/rsm:CrossIndustryInvoice/rsm:SupplyChainTradeTransaction/ram:ApplicableHeaderTradeAgreement/ram:SellerTradeParty</v>
      </c>
      <c r="AK26" s="13" t="str">
        <f aca="false">IF(ISERROR(FIND("/",R26)),R26,MID(R26, FIND(CHAR(1),SUBSTITUTE(R26,"/",CHAR(1), LEN(R26)-LEN(SUBSTITUTE(R26,"/","")))), LEN(R26)))</f>
        <v>/ram:Name</v>
      </c>
      <c r="AL26" s="14" t="n">
        <f aca="false">COUNTIFS(R$4:R26,AJ26)</f>
        <v>1</v>
      </c>
      <c r="AN26" s="236" t="str">
        <f aca="false">D26</f>
        <v>SCT_HTA</v>
      </c>
      <c r="AO26" s="237" t="str">
        <f aca="false">E26</f>
        <v>BT-27</v>
      </c>
      <c r="AP26" s="238" t="str">
        <f aca="false">IF(F26="","",F26)</f>
        <v>BT-27</v>
      </c>
      <c r="AQ26" s="99" t="n">
        <f aca="false">LEN(BB26)-LEN(SUBSTITUTE(BB26,"/",""))-1</f>
        <v>4</v>
      </c>
      <c r="AR26" s="99" t="str">
        <f aca="false">H26</f>
        <v>1..1</v>
      </c>
      <c r="AS26" s="97" t="s">
        <v>1670</v>
      </c>
      <c r="AT26" s="97" t="s">
        <v>1671</v>
      </c>
      <c r="AU26" s="98"/>
      <c r="AV26" s="98"/>
      <c r="AW26" s="98" t="s">
        <v>5322</v>
      </c>
      <c r="AX26" s="97" t="s">
        <v>4647</v>
      </c>
      <c r="AY26" s="99" t="str">
        <f aca="false">O26</f>
        <v>1..1</v>
      </c>
      <c r="AZ26" s="100" t="str">
        <f aca="false">P26</f>
        <v>1..1</v>
      </c>
      <c r="BA26" s="54" t="str">
        <f aca="false">Q26</f>
        <v>/rsm:CrossIndustryInvoice
/rsm:SupplyChainTradeTransaction
/ram:ApplicableHeaderTradeAgreement
/ram:SellerTradeParty
/ram:Name</v>
      </c>
      <c r="BB26" s="109" t="str">
        <f aca="false">R26</f>
        <v>/rsm:CrossIndustryInvoice/rsm:SupplyChainTradeTransaction/ram:ApplicableHeaderTradeAgreement/ram:SellerTradeParty/ram:Name</v>
      </c>
      <c r="BC26" s="99" t="str">
        <f aca="false">IF(S26="","",S26)</f>
        <v>T</v>
      </c>
      <c r="BD26" s="10" t="str">
        <f aca="false">IF(T26="","",T26)</f>
        <v>E</v>
      </c>
      <c r="BE26" s="99" t="str">
        <f aca="false">IF(U26="","",U26)</f>
        <v>0..1</v>
      </c>
      <c r="BF26" s="99" t="str">
        <f aca="false">IF(V26="","",V26)</f>
        <v>CAR-2</v>
      </c>
      <c r="BG26" s="315" t="str">
        <f aca="false">IF(W26="","",W26)</f>
        <v/>
      </c>
      <c r="BH26" s="6"/>
      <c r="BI26" s="10" t="str">
        <f aca="false">Y26</f>
        <v>X</v>
      </c>
      <c r="BJ26" s="10" t="str">
        <f aca="false">Z26</f>
        <v>X</v>
      </c>
      <c r="BK26" s="10" t="str">
        <f aca="false">AA26</f>
        <v>X</v>
      </c>
      <c r="BL26" s="10" t="str">
        <f aca="false">AB26</f>
        <v>X</v>
      </c>
      <c r="BM26" s="10" t="str">
        <f aca="false">AC26</f>
        <v>X</v>
      </c>
      <c r="BN26" s="10" t="str">
        <f aca="false">AD26</f>
        <v>X</v>
      </c>
      <c r="BO26" s="10" t="str">
        <f aca="false">AE26</f>
        <v>X</v>
      </c>
      <c r="BP26" s="6"/>
      <c r="BQ26" s="10" t="str">
        <f aca="false">AG26</f>
        <v>MINIMUM</v>
      </c>
      <c r="BR26" s="110" t="str">
        <f aca="false">AH26</f>
        <v>MINIMUM</v>
      </c>
      <c r="BS26" s="47"/>
      <c r="BT26" s="49" t="s">
        <v>6862</v>
      </c>
    </row>
    <row r="27" customFormat="false" ht="85.5" hidden="false" customHeight="false" outlineLevel="0" collapsed="false">
      <c r="A27" s="58" t="str">
        <f aca="false">IF(OR(T27="E",T27="A"),"YES","NO")</f>
        <v>NO</v>
      </c>
      <c r="B27" s="58"/>
      <c r="C27" s="58"/>
      <c r="D27" s="236" t="s">
        <v>5302</v>
      </c>
      <c r="E27" s="241" t="s">
        <v>1686</v>
      </c>
      <c r="F27" s="242"/>
      <c r="G27" s="172" t="n">
        <f aca="false">LEN(R27)-LEN(SUBSTITUTE(R27,"/",""))-1</f>
        <v>4</v>
      </c>
      <c r="H27" s="172" t="s">
        <v>95</v>
      </c>
      <c r="I27" s="173" t="s">
        <v>5325</v>
      </c>
      <c r="J27" s="173" t="s">
        <v>1165</v>
      </c>
      <c r="K27" s="174"/>
      <c r="L27" s="174"/>
      <c r="M27" s="174"/>
      <c r="N27" s="173"/>
      <c r="O27" s="175" t="s">
        <v>95</v>
      </c>
      <c r="P27" s="175" t="str">
        <f aca="false">O27</f>
        <v>0..1</v>
      </c>
      <c r="Q27" s="176" t="s">
        <v>5326</v>
      </c>
      <c r="R27" s="177" t="s">
        <v>1687</v>
      </c>
      <c r="S27" s="172"/>
      <c r="T27" s="178" t="str">
        <f aca="false">IF($E27="","",IF(ISERROR(SEARCH("@",$R27)),IF(LEFT($E27,4)="BG-X","EG",IF(LEFT($E27,2)="BG","G",IF(LEFT($E27,4)="BT-X",IF(LEN($E27)-LEN(SUBSTITUTE($E27,"-",))&gt;2,"","E"),IF(LEN($E27)-LEN(SUBSTITUTE($E27,"-",))&gt;1,"","E")))),"A"))</f>
        <v/>
      </c>
      <c r="U27" s="172" t="s">
        <v>95</v>
      </c>
      <c r="V27" s="172"/>
      <c r="W27" s="365"/>
      <c r="X27" s="38"/>
      <c r="Y27" s="178" t="str">
        <f aca="false">IF(AH27=Y$4,"X","-")</f>
        <v>X</v>
      </c>
      <c r="Z27" s="178" t="str">
        <f aca="false">IF(Y27="X","X",IF($AH27=Z$4,"X","-"))</f>
        <v>X</v>
      </c>
      <c r="AA27" s="178" t="str">
        <f aca="false">IF(Z27="X","X",IF($AH27=AA$4,"X","-"))</f>
        <v>X</v>
      </c>
      <c r="AB27" s="178" t="str">
        <f aca="false">IF(AA27="X","X",IF($AH27=AB$4,"X","-"))</f>
        <v>X</v>
      </c>
      <c r="AC27" s="178" t="str">
        <f aca="false">IF(AB27="X","X",IF($AH27=AC$4,"X","-"))</f>
        <v>X</v>
      </c>
      <c r="AD27" s="178" t="str">
        <f aca="false">IF(AC27="X","X",IF($AH27=AD$4,"X","-"))</f>
        <v>X</v>
      </c>
      <c r="AE27" s="178" t="str">
        <f aca="false">IF(AD27="X","X",IF($AH27=AE$4,"X","-"))</f>
        <v>X</v>
      </c>
      <c r="AF27" s="38"/>
      <c r="AG27" s="178" t="s">
        <v>24</v>
      </c>
      <c r="AH27" s="178" t="s">
        <v>24</v>
      </c>
      <c r="AI27" s="38"/>
      <c r="AJ27" s="13" t="str">
        <f aca="false">IF(ISERROR(FIND("/",R27)),R27,LEFT(R27,FIND(CHAR(1),SUBSTITUTE(R27,"/",CHAR(1),LEN(R27)-LEN(SUBSTITUTE(R27,"/",""))))-1))</f>
        <v>/rsm:CrossIndustryInvoice/rsm:SupplyChainTradeTransaction/ram:ApplicableHeaderTradeAgreement/ram:SellerTradeParty</v>
      </c>
      <c r="AK27" s="13" t="str">
        <f aca="false">IF(ISERROR(FIND("/",R27)),R27,MID(R27, FIND(CHAR(1),SUBSTITUTE(R27,"/",CHAR(1), LEN(R27)-LEN(SUBSTITUTE(R27,"/","")))), LEN(R27)))</f>
        <v>/ram:SpecifiedLegalOrganization</v>
      </c>
      <c r="AL27" s="14" t="n">
        <f aca="false">COUNTIFS(R$4:R27,AJ27)</f>
        <v>1</v>
      </c>
      <c r="AN27" s="236" t="str">
        <f aca="false">D27</f>
        <v>SCT_HTA</v>
      </c>
      <c r="AO27" s="241" t="str">
        <f aca="false">E27</f>
        <v>BT-30-00</v>
      </c>
      <c r="AP27" s="242" t="str">
        <f aca="false">IF(F27="","",F27)</f>
        <v/>
      </c>
      <c r="AQ27" s="172" t="n">
        <f aca="false">LEN(BB27)-LEN(SUBSTITUTE(BB27,"/",""))-1</f>
        <v>4</v>
      </c>
      <c r="AR27" s="172" t="str">
        <f aca="false">H27</f>
        <v>0..1</v>
      </c>
      <c r="AS27" s="173" t="s">
        <v>5327</v>
      </c>
      <c r="AT27" s="173"/>
      <c r="AU27" s="174"/>
      <c r="AV27" s="174"/>
      <c r="AW27" s="174"/>
      <c r="AX27" s="173"/>
      <c r="AY27" s="175" t="str">
        <f aca="false">O27</f>
        <v>0..1</v>
      </c>
      <c r="AZ27" s="175" t="str">
        <f aca="false">P27</f>
        <v>0..1</v>
      </c>
      <c r="BA27" s="176" t="str">
        <f aca="false">Q27</f>
        <v>/rsm:CrossIndustryInvoice
/rsm:SupplyChainTradeTransaction
/ram:ApplicableHeaderTradeAgreement
/ram:SellerTradeParty
/ram:SpecifiedLegalOrganization</v>
      </c>
      <c r="BB27" s="177" t="str">
        <f aca="false">R27</f>
        <v>/rsm:CrossIndustryInvoice/rsm:SupplyChainTradeTransaction/ram:ApplicableHeaderTradeAgreement/ram:SellerTradeParty/ram:SpecifiedLegalOrganization</v>
      </c>
      <c r="BC27" s="172" t="str">
        <f aca="false">IF(S27="","",S27)</f>
        <v/>
      </c>
      <c r="BD27" s="178" t="str">
        <f aca="false">IF(T27="","",T27)</f>
        <v/>
      </c>
      <c r="BE27" s="172" t="str">
        <f aca="false">IF(U27="","",U27)</f>
        <v>0..1</v>
      </c>
      <c r="BF27" s="172" t="str">
        <f aca="false">IF(V27="","",V27)</f>
        <v/>
      </c>
      <c r="BG27" s="365" t="str">
        <f aca="false">IF(W27="","",W27)</f>
        <v/>
      </c>
      <c r="BH27" s="6"/>
      <c r="BI27" s="178" t="str">
        <f aca="false">Y27</f>
        <v>X</v>
      </c>
      <c r="BJ27" s="178" t="str">
        <f aca="false">Z27</f>
        <v>X</v>
      </c>
      <c r="BK27" s="178" t="str">
        <f aca="false">AA27</f>
        <v>X</v>
      </c>
      <c r="BL27" s="178" t="str">
        <f aca="false">AB27</f>
        <v>X</v>
      </c>
      <c r="BM27" s="178" t="str">
        <f aca="false">AC27</f>
        <v>X</v>
      </c>
      <c r="BN27" s="178" t="str">
        <f aca="false">AD27</f>
        <v>X</v>
      </c>
      <c r="BO27" s="178" t="str">
        <f aca="false">AE27</f>
        <v>X</v>
      </c>
      <c r="BP27" s="6"/>
      <c r="BQ27" s="178" t="str">
        <f aca="false">AG27</f>
        <v>MINIMUM</v>
      </c>
      <c r="BR27" s="178" t="str">
        <f aca="false">AH27</f>
        <v>MINIMUM</v>
      </c>
      <c r="BS27" s="47"/>
      <c r="BT27" s="49" t="s">
        <v>6862</v>
      </c>
    </row>
    <row r="28" s="53" customFormat="true" ht="89.25" hidden="false" customHeight="false" outlineLevel="0" collapsed="false">
      <c r="A28" s="58" t="str">
        <f aca="false">IF(OR(T28="E",T28="A"),"YES","NO")</f>
        <v>YES</v>
      </c>
      <c r="B28" s="58"/>
      <c r="C28" s="58"/>
      <c r="D28" s="236" t="s">
        <v>5302</v>
      </c>
      <c r="E28" s="237" t="s">
        <v>1689</v>
      </c>
      <c r="F28" s="238" t="s">
        <v>1689</v>
      </c>
      <c r="G28" s="99" t="n">
        <f aca="false">LEN(R28)-LEN(SUBSTITUTE(R28,"/",""))-1</f>
        <v>5</v>
      </c>
      <c r="H28" s="99" t="s">
        <v>95</v>
      </c>
      <c r="I28" s="97" t="s">
        <v>1690</v>
      </c>
      <c r="J28" s="97" t="s">
        <v>1691</v>
      </c>
      <c r="K28" s="98" t="s">
        <v>1692</v>
      </c>
      <c r="L28" s="98"/>
      <c r="M28" s="98" t="s">
        <v>1643</v>
      </c>
      <c r="N28" s="97" t="s">
        <v>137</v>
      </c>
      <c r="O28" s="99" t="s">
        <v>95</v>
      </c>
      <c r="P28" s="100" t="str">
        <f aca="false">O28</f>
        <v>0..1</v>
      </c>
      <c r="Q28" s="54" t="s">
        <v>5329</v>
      </c>
      <c r="R28" s="109" t="s">
        <v>1693</v>
      </c>
      <c r="S28" s="99" t="s">
        <v>139</v>
      </c>
      <c r="T28" s="10" t="str">
        <f aca="false">IF($E28="","",IF(ISERROR(SEARCH("@",$R28)),IF(LEFT($E28,4)="BG-X","EG",IF(LEFT($E28,2)="BG","G",IF(LEFT($E28,4)="BT-X",IF(LEN($E28)-LEN(SUBSTITUTE($E28,"-",))&gt;2,"","E"),IF(LEN($E28)-LEN(SUBSTITUTE($E28,"-",))&gt;1,"","E")))),"A"))</f>
        <v>E</v>
      </c>
      <c r="U28" s="99" t="s">
        <v>95</v>
      </c>
      <c r="V28" s="99"/>
      <c r="W28" s="315"/>
      <c r="X28" s="38"/>
      <c r="Y28" s="10" t="str">
        <f aca="false">IF(AH28=Y$4,"X","-")</f>
        <v>X</v>
      </c>
      <c r="Z28" s="10" t="str">
        <f aca="false">IF(Y28="X","X",IF($AH28=Z$4,"X","-"))</f>
        <v>X</v>
      </c>
      <c r="AA28" s="10" t="str">
        <f aca="false">IF(Z28="X","X",IF($AH28=AA$4,"X","-"))</f>
        <v>X</v>
      </c>
      <c r="AB28" s="10" t="str">
        <f aca="false">IF(AA28="X","X",IF($AH28=AB$4,"X","-"))</f>
        <v>X</v>
      </c>
      <c r="AC28" s="10" t="str">
        <f aca="false">IF(AB28="X","X",IF($AH28=AC$4,"X","-"))</f>
        <v>X</v>
      </c>
      <c r="AD28" s="10" t="str">
        <f aca="false">IF(AC28="X","X",IF($AH28=AD$4,"X","-"))</f>
        <v>X</v>
      </c>
      <c r="AE28" s="10" t="str">
        <f aca="false">IF(AD28="X","X",IF($AH28=AE$4,"X","-"))</f>
        <v>X</v>
      </c>
      <c r="AF28" s="38"/>
      <c r="AG28" s="10" t="s">
        <v>24</v>
      </c>
      <c r="AH28" s="110" t="s">
        <v>24</v>
      </c>
      <c r="AI28" s="38"/>
      <c r="AJ28" s="13" t="str">
        <f aca="false">IF(ISERROR(FIND("/",R28)),R28,LEFT(R28,FIND(CHAR(1),SUBSTITUTE(R28,"/",CHAR(1),LEN(R28)-LEN(SUBSTITUTE(R28,"/",""))))-1))</f>
        <v>/rsm:CrossIndustryInvoice/rsm:SupplyChainTradeTransaction/ram:ApplicableHeaderTradeAgreement/ram:SellerTradeParty/ram:SpecifiedLegalOrganization</v>
      </c>
      <c r="AK28" s="13" t="str">
        <f aca="false">IF(ISERROR(FIND("/",R28)),R28,MID(R28, FIND(CHAR(1),SUBSTITUTE(R28,"/",CHAR(1), LEN(R28)-LEN(SUBSTITUTE(R28,"/","")))), LEN(R28)))</f>
        <v>/ram:ID</v>
      </c>
      <c r="AL28" s="14" t="n">
        <f aca="false">COUNTIFS(R$4:R28,AJ28)</f>
        <v>1</v>
      </c>
      <c r="AM28" s="1"/>
      <c r="AN28" s="236" t="str">
        <f aca="false">D28</f>
        <v>SCT_HTA</v>
      </c>
      <c r="AO28" s="237" t="str">
        <f aca="false">E28</f>
        <v>BT-30</v>
      </c>
      <c r="AP28" s="238" t="str">
        <f aca="false">IF(F28="","",F28)</f>
        <v>BT-30</v>
      </c>
      <c r="AQ28" s="99" t="n">
        <f aca="false">LEN(BB28)-LEN(SUBSTITUTE(BB28,"/",""))-1</f>
        <v>5</v>
      </c>
      <c r="AR28" s="99" t="str">
        <f aca="false">H28</f>
        <v>0..1</v>
      </c>
      <c r="AS28" s="97" t="s">
        <v>1694</v>
      </c>
      <c r="AT28" s="97" t="s">
        <v>1695</v>
      </c>
      <c r="AU28" s="98" t="s">
        <v>1696</v>
      </c>
      <c r="AV28" s="98"/>
      <c r="AW28" s="98" t="s">
        <v>1649</v>
      </c>
      <c r="AX28" s="97" t="s">
        <v>2190</v>
      </c>
      <c r="AY28" s="99" t="str">
        <f aca="false">O28</f>
        <v>0..1</v>
      </c>
      <c r="AZ28" s="100" t="str">
        <f aca="false">P28</f>
        <v>0..1</v>
      </c>
      <c r="BA28" s="54" t="str">
        <f aca="false">Q28</f>
        <v>/rsm:CrossIndustryInvoice
/rsm:SupplyChainTradeTransaction
/ram:ApplicableHeaderTradeAgreement
/ram:SellerTradeParty
/ram:SpecifiedLegalOrganization
/ram:ID</v>
      </c>
      <c r="BB28" s="109" t="str">
        <f aca="false">R28</f>
        <v>/rsm:CrossIndustryInvoice/rsm:SupplyChainTradeTransaction/ram:ApplicableHeaderTradeAgreement/ram:SellerTradeParty/ram:SpecifiedLegalOrganization/ram:ID</v>
      </c>
      <c r="BC28" s="99" t="str">
        <f aca="false">IF(S28="","",S28)</f>
        <v>I</v>
      </c>
      <c r="BD28" s="10" t="str">
        <f aca="false">IF(T28="","",T28)</f>
        <v>E</v>
      </c>
      <c r="BE28" s="99" t="str">
        <f aca="false">IF(U28="","",U28)</f>
        <v>0..1</v>
      </c>
      <c r="BF28" s="99" t="str">
        <f aca="false">IF(V28="","",V28)</f>
        <v/>
      </c>
      <c r="BG28" s="315" t="str">
        <f aca="false">IF(W28="","",W28)</f>
        <v/>
      </c>
      <c r="BH28" s="6"/>
      <c r="BI28" s="10" t="str">
        <f aca="false">Y28</f>
        <v>X</v>
      </c>
      <c r="BJ28" s="10" t="str">
        <f aca="false">Z28</f>
        <v>X</v>
      </c>
      <c r="BK28" s="10" t="str">
        <f aca="false">AA28</f>
        <v>X</v>
      </c>
      <c r="BL28" s="10" t="str">
        <f aca="false">AB28</f>
        <v>X</v>
      </c>
      <c r="BM28" s="10" t="str">
        <f aca="false">AC28</f>
        <v>X</v>
      </c>
      <c r="BN28" s="10" t="str">
        <f aca="false">AD28</f>
        <v>X</v>
      </c>
      <c r="BO28" s="10" t="str">
        <f aca="false">AE28</f>
        <v>X</v>
      </c>
      <c r="BP28" s="6"/>
      <c r="BQ28" s="10" t="str">
        <f aca="false">AG28</f>
        <v>MINIMUM</v>
      </c>
      <c r="BR28" s="110" t="str">
        <f aca="false">AH28</f>
        <v>MINIMUM</v>
      </c>
      <c r="BS28" s="47"/>
      <c r="BT28" s="49" t="s">
        <v>6862</v>
      </c>
    </row>
    <row r="29" s="53" customFormat="true" ht="102" hidden="false" customHeight="false" outlineLevel="0" collapsed="false">
      <c r="A29" s="58" t="str">
        <f aca="false">IF(OR(T29="E",T29="A"),"YES","NO")</f>
        <v>YES</v>
      </c>
      <c r="B29" s="58"/>
      <c r="C29" s="58"/>
      <c r="D29" s="236" t="s">
        <v>5302</v>
      </c>
      <c r="E29" s="237" t="s">
        <v>1697</v>
      </c>
      <c r="F29" s="238" t="s">
        <v>1697</v>
      </c>
      <c r="G29" s="99" t="n">
        <f aca="false">LEN(R29)-LEN(SUBSTITUTE(R29,"/",""))-1</f>
        <v>6</v>
      </c>
      <c r="H29" s="99" t="s">
        <v>95</v>
      </c>
      <c r="I29" s="139" t="s">
        <v>355</v>
      </c>
      <c r="J29" s="97" t="s">
        <v>1698</v>
      </c>
      <c r="K29" s="98" t="s">
        <v>971</v>
      </c>
      <c r="L29" s="98" t="s">
        <v>1699</v>
      </c>
      <c r="M29" s="98"/>
      <c r="N29" s="97" t="s">
        <v>358</v>
      </c>
      <c r="O29" s="99" t="s">
        <v>95</v>
      </c>
      <c r="P29" s="100" t="str">
        <f aca="false">O29</f>
        <v>0..1</v>
      </c>
      <c r="Q29" s="54" t="s">
        <v>5331</v>
      </c>
      <c r="R29" s="109" t="s">
        <v>1700</v>
      </c>
      <c r="S29" s="99" t="s">
        <v>360</v>
      </c>
      <c r="T29" s="10" t="str">
        <f aca="false">IF($E29="","",IF(ISERROR(SEARCH("@",$R29)),IF(LEFT($E29,4)="BG-X","EG",IF(LEFT($E29,2)="BG","G",IF(LEFT($E29,4)="BT-X",IF(LEN($E29)-LEN(SUBSTITUTE($E29,"-",))&gt;2,"","E"),IF(LEN($E29)-LEN(SUBSTITUTE($E29,"-",))&gt;1,"","E")))),"A"))</f>
        <v>A</v>
      </c>
      <c r="U29" s="99" t="s">
        <v>95</v>
      </c>
      <c r="V29" s="99"/>
      <c r="W29" s="315"/>
      <c r="X29" s="38"/>
      <c r="Y29" s="10" t="str">
        <f aca="false">IF(AH29=Y$4,"X","-")</f>
        <v>X</v>
      </c>
      <c r="Z29" s="10" t="str">
        <f aca="false">IF(Y29="X","X",IF($AH29=Z$4,"X","-"))</f>
        <v>X</v>
      </c>
      <c r="AA29" s="10" t="str">
        <f aca="false">IF(Z29="X","X",IF($AH29=AA$4,"X","-"))</f>
        <v>X</v>
      </c>
      <c r="AB29" s="10" t="str">
        <f aca="false">IF(AA29="X","X",IF($AH29=AB$4,"X","-"))</f>
        <v>X</v>
      </c>
      <c r="AC29" s="10" t="str">
        <f aca="false">IF(AB29="X","X",IF($AH29=AC$4,"X","-"))</f>
        <v>X</v>
      </c>
      <c r="AD29" s="10" t="str">
        <f aca="false">IF(AC29="X","X",IF($AH29=AD$4,"X","-"))</f>
        <v>X</v>
      </c>
      <c r="AE29" s="10" t="str">
        <f aca="false">IF(AD29="X","X",IF($AH29=AE$4,"X","-"))</f>
        <v>X</v>
      </c>
      <c r="AF29" s="38"/>
      <c r="AG29" s="10" t="s">
        <v>24</v>
      </c>
      <c r="AH29" s="110" t="s">
        <v>24</v>
      </c>
      <c r="AI29" s="38"/>
      <c r="AJ29" s="13" t="str">
        <f aca="false">IF(ISERROR(FIND("/",R29)),R29,LEFT(R29,FIND(CHAR(1),SUBSTITUTE(R29,"/",CHAR(1),LEN(R29)-LEN(SUBSTITUTE(R29,"/",""))))-1))</f>
        <v>/rsm:CrossIndustryInvoice/rsm:SupplyChainTradeTransaction/ram:ApplicableHeaderTradeAgreement/ram:SellerTradeParty/ram:SpecifiedLegalOrganization/ram:ID</v>
      </c>
      <c r="AK29" s="13" t="str">
        <f aca="false">IF(ISERROR(FIND("/",R29)),R29,MID(R29, FIND(CHAR(1),SUBSTITUTE(R29,"/",CHAR(1), LEN(R29)-LEN(SUBSTITUTE(R29,"/","")))), LEN(R29)))</f>
        <v>/@schemeID</v>
      </c>
      <c r="AL29" s="14" t="n">
        <f aca="false">COUNTIFS(R$4:R29,AJ29)</f>
        <v>1</v>
      </c>
      <c r="AM29" s="1"/>
      <c r="AN29" s="236" t="str">
        <f aca="false">D29</f>
        <v>SCT_HTA</v>
      </c>
      <c r="AO29" s="237" t="str">
        <f aca="false">E29</f>
        <v>BT-30-1</v>
      </c>
      <c r="AP29" s="238" t="str">
        <f aca="false">IF(F29="","",F29)</f>
        <v>BT-30-1</v>
      </c>
      <c r="AQ29" s="99" t="n">
        <f aca="false">LEN(BB29)-LEN(SUBSTITUTE(BB29,"/",""))-1</f>
        <v>6</v>
      </c>
      <c r="AR29" s="99" t="str">
        <f aca="false">H29</f>
        <v>0..1</v>
      </c>
      <c r="AS29" s="139" t="s">
        <v>361</v>
      </c>
      <c r="AT29" s="97" t="s">
        <v>1701</v>
      </c>
      <c r="AU29" s="98" t="s">
        <v>363</v>
      </c>
      <c r="AV29" s="98" t="s">
        <v>1702</v>
      </c>
      <c r="AW29" s="98"/>
      <c r="AX29" s="97" t="s">
        <v>174</v>
      </c>
      <c r="AY29" s="99" t="str">
        <f aca="false">O29</f>
        <v>0..1</v>
      </c>
      <c r="AZ29" s="100" t="str">
        <f aca="false">P29</f>
        <v>0..1</v>
      </c>
      <c r="BA29" s="54" t="str">
        <f aca="false">Q29</f>
        <v>/rsm:CrossIndustryInvoice
/rsm:SupplyChainTradeTransaction
/ram:ApplicableHeaderTradeAgreement
/ram:SellerTradeParty
/ram:SpecifiedLegalOrganization
/ram:ID
/@schemeID</v>
      </c>
      <c r="BB29" s="109" t="str">
        <f aca="false">R29</f>
        <v>/rsm:CrossIndustryInvoice/rsm:SupplyChainTradeTransaction/ram:ApplicableHeaderTradeAgreement/ram:SellerTradeParty/ram:SpecifiedLegalOrganization/ram:ID/@schemeID</v>
      </c>
      <c r="BC29" s="99" t="str">
        <f aca="false">IF(S29="","",S29)</f>
        <v>S</v>
      </c>
      <c r="BD29" s="10" t="str">
        <f aca="false">IF(T29="","",T29)</f>
        <v>A</v>
      </c>
      <c r="BE29" s="99" t="str">
        <f aca="false">IF(U29="","",U29)</f>
        <v>0..1</v>
      </c>
      <c r="BF29" s="99" t="str">
        <f aca="false">IF(V29="","",V29)</f>
        <v/>
      </c>
      <c r="BG29" s="315" t="str">
        <f aca="false">IF(W29="","",W29)</f>
        <v/>
      </c>
      <c r="BH29" s="6"/>
      <c r="BI29" s="10" t="str">
        <f aca="false">Y29</f>
        <v>X</v>
      </c>
      <c r="BJ29" s="10" t="str">
        <f aca="false">Z29</f>
        <v>X</v>
      </c>
      <c r="BK29" s="10" t="str">
        <f aca="false">AA29</f>
        <v>X</v>
      </c>
      <c r="BL29" s="10" t="str">
        <f aca="false">AB29</f>
        <v>X</v>
      </c>
      <c r="BM29" s="10" t="str">
        <f aca="false">AC29</f>
        <v>X</v>
      </c>
      <c r="BN29" s="10" t="str">
        <f aca="false">AD29</f>
        <v>X</v>
      </c>
      <c r="BO29" s="10" t="str">
        <f aca="false">AE29</f>
        <v>X</v>
      </c>
      <c r="BP29" s="6"/>
      <c r="BQ29" s="10" t="str">
        <f aca="false">AG29</f>
        <v>MINIMUM</v>
      </c>
      <c r="BR29" s="110" t="str">
        <f aca="false">AH29</f>
        <v>MINIMUM</v>
      </c>
      <c r="BS29" s="47"/>
      <c r="BT29" s="49" t="s">
        <v>6862</v>
      </c>
    </row>
    <row r="30" s="53" customFormat="true" ht="89.25" hidden="false" customHeight="false" outlineLevel="0" collapsed="false">
      <c r="A30" s="58" t="str">
        <f aca="false">IF(OR(T30="E",T30="A"),"YES","NO")</f>
        <v>YES</v>
      </c>
      <c r="B30" s="58"/>
      <c r="C30" s="58"/>
      <c r="D30" s="236" t="s">
        <v>5302</v>
      </c>
      <c r="E30" s="237" t="s">
        <v>1703</v>
      </c>
      <c r="F30" s="238" t="s">
        <v>1703</v>
      </c>
      <c r="G30" s="99" t="n">
        <f aca="false">LEN(R30)-LEN(SUBSTITUTE(R30,"/",""))-1</f>
        <v>5</v>
      </c>
      <c r="H30" s="99" t="s">
        <v>95</v>
      </c>
      <c r="I30" s="97" t="s">
        <v>1704</v>
      </c>
      <c r="J30" s="97" t="s">
        <v>1705</v>
      </c>
      <c r="K30" s="98" t="s">
        <v>1706</v>
      </c>
      <c r="L30" s="98" t="s">
        <v>1707</v>
      </c>
      <c r="M30" s="98"/>
      <c r="N30" s="97" t="s">
        <v>119</v>
      </c>
      <c r="O30" s="99" t="s">
        <v>95</v>
      </c>
      <c r="P30" s="100" t="str">
        <f aca="false">O30</f>
        <v>0..1</v>
      </c>
      <c r="Q30" s="54" t="s">
        <v>5332</v>
      </c>
      <c r="R30" s="109" t="s">
        <v>1708</v>
      </c>
      <c r="S30" s="99" t="s">
        <v>121</v>
      </c>
      <c r="T30" s="10" t="str">
        <f aca="false">IF($E30="","",IF(ISERROR(SEARCH("@",$R30)),IF(LEFT($E30,4)="BG-X","EG",IF(LEFT($E30,2)="BG","G",IF(LEFT($E30,4)="BT-X",IF(LEN($E30)-LEN(SUBSTITUTE($E30,"-",))&gt;2,"","E"),IF(LEN($E30)-LEN(SUBSTITUTE($E30,"-",))&gt;1,"","E")))),"A"))</f>
        <v>E</v>
      </c>
      <c r="U30" s="99" t="s">
        <v>95</v>
      </c>
      <c r="V30" s="99"/>
      <c r="W30" s="315"/>
      <c r="X30" s="38"/>
      <c r="Y30" s="10" t="str">
        <f aca="false">IF(AH30=Y$4,"X","-")</f>
        <v>-</v>
      </c>
      <c r="Z30" s="10" t="str">
        <f aca="false">IF(Y30="X","X",IF($AH30=Z$4,"X","-"))</f>
        <v>X</v>
      </c>
      <c r="AA30" s="10" t="str">
        <f aca="false">IF(Z30="X","X",IF($AH30=AA$4,"X","-"))</f>
        <v>X</v>
      </c>
      <c r="AB30" s="10" t="str">
        <f aca="false">IF(AA30="X","X",IF($AH30=AB$4,"X","-"))</f>
        <v>X</v>
      </c>
      <c r="AC30" s="10" t="str">
        <f aca="false">IF(AB30="X","X",IF($AH30=AC$4,"X","-"))</f>
        <v>X</v>
      </c>
      <c r="AD30" s="10" t="str">
        <f aca="false">IF(AC30="X","X",IF($AH30=AD$4,"X","-"))</f>
        <v>X</v>
      </c>
      <c r="AE30" s="10" t="str">
        <f aca="false">IF(AD30="X","X",IF($AH30=AE$4,"X","-"))</f>
        <v>X</v>
      </c>
      <c r="AF30" s="38"/>
      <c r="AG30" s="10" t="s">
        <v>25</v>
      </c>
      <c r="AH30" s="110" t="s">
        <v>25</v>
      </c>
      <c r="AI30" s="38"/>
      <c r="AJ30" s="13" t="str">
        <f aca="false">IF(ISERROR(FIND("/",R30)),R30,LEFT(R30,FIND(CHAR(1),SUBSTITUTE(R30,"/",CHAR(1),LEN(R30)-LEN(SUBSTITUTE(R30,"/",""))))-1))</f>
        <v>/rsm:CrossIndustryInvoice/rsm:SupplyChainTradeTransaction/ram:ApplicableHeaderTradeAgreement/ram:SellerTradeParty/ram:SpecifiedLegalOrganization</v>
      </c>
      <c r="AK30" s="13" t="str">
        <f aca="false">IF(ISERROR(FIND("/",R30)),R30,MID(R30, FIND(CHAR(1),SUBSTITUTE(R30,"/",CHAR(1), LEN(R30)-LEN(SUBSTITUTE(R30,"/","")))), LEN(R30)))</f>
        <v>/ram:TradingBusinessName</v>
      </c>
      <c r="AL30" s="14" t="n">
        <f aca="false">COUNTIFS(R$4:R30,AJ30)</f>
        <v>1</v>
      </c>
      <c r="AM30" s="1"/>
      <c r="AN30" s="236" t="str">
        <f aca="false">D30</f>
        <v>SCT_HTA</v>
      </c>
      <c r="AO30" s="237" t="str">
        <f aca="false">E30</f>
        <v>BT-28</v>
      </c>
      <c r="AP30" s="238" t="str">
        <f aca="false">IF(F30="","",F30)</f>
        <v>BT-28</v>
      </c>
      <c r="AQ30" s="99" t="n">
        <f aca="false">LEN(BB30)-LEN(SUBSTITUTE(BB30,"/",""))-1</f>
        <v>5</v>
      </c>
      <c r="AR30" s="99" t="str">
        <f aca="false">H30</f>
        <v>0..1</v>
      </c>
      <c r="AS30" s="97" t="s">
        <v>1709</v>
      </c>
      <c r="AT30" s="97" t="s">
        <v>1710</v>
      </c>
      <c r="AU30" s="98" t="s">
        <v>1711</v>
      </c>
      <c r="AV30" s="98" t="s">
        <v>1712</v>
      </c>
      <c r="AW30" s="98"/>
      <c r="AX30" s="97" t="s">
        <v>4647</v>
      </c>
      <c r="AY30" s="99" t="str">
        <f aca="false">O30</f>
        <v>0..1</v>
      </c>
      <c r="AZ30" s="100" t="str">
        <f aca="false">P30</f>
        <v>0..1</v>
      </c>
      <c r="BA30" s="54" t="str">
        <f aca="false">Q30</f>
        <v>/rsm:CrossIndustryInvoice
/rsm:SupplyChainTradeTransaction
/ram:ApplicableHeaderTradeAgreement
/ram:SellerTradeParty
/ram:SpecifiedLegalOrganization
/ram:TradingBusinessName</v>
      </c>
      <c r="BB30" s="109" t="str">
        <f aca="false">R30</f>
        <v>/rsm:CrossIndustryInvoice/rsm:SupplyChainTradeTransaction/ram:ApplicableHeaderTradeAgreement/ram:SellerTradeParty/ram:SpecifiedLegalOrganization/ram:TradingBusinessName</v>
      </c>
      <c r="BC30" s="99" t="str">
        <f aca="false">IF(S30="","",S30)</f>
        <v>T</v>
      </c>
      <c r="BD30" s="10" t="str">
        <f aca="false">IF(T30="","",T30)</f>
        <v>E</v>
      </c>
      <c r="BE30" s="99" t="str">
        <f aca="false">IF(U30="","",U30)</f>
        <v>0..1</v>
      </c>
      <c r="BF30" s="99" t="str">
        <f aca="false">IF(V30="","",V30)</f>
        <v/>
      </c>
      <c r="BG30" s="315" t="str">
        <f aca="false">IF(W30="","",W30)</f>
        <v/>
      </c>
      <c r="BH30" s="6"/>
      <c r="BI30" s="10" t="str">
        <f aca="false">Y30</f>
        <v>-</v>
      </c>
      <c r="BJ30" s="10" t="str">
        <f aca="false">Z30</f>
        <v>X</v>
      </c>
      <c r="BK30" s="10" t="str">
        <f aca="false">AA30</f>
        <v>X</v>
      </c>
      <c r="BL30" s="10" t="str">
        <f aca="false">AB30</f>
        <v>X</v>
      </c>
      <c r="BM30" s="10" t="str">
        <f aca="false">AC30</f>
        <v>X</v>
      </c>
      <c r="BN30" s="10" t="str">
        <f aca="false">AD30</f>
        <v>X</v>
      </c>
      <c r="BO30" s="10" t="str">
        <f aca="false">AE30</f>
        <v>X</v>
      </c>
      <c r="BP30" s="6"/>
      <c r="BQ30" s="10" t="str">
        <f aca="false">AG30</f>
        <v>BASIC WL</v>
      </c>
      <c r="BR30" s="110" t="str">
        <f aca="false">AH30</f>
        <v>BASIC WL</v>
      </c>
      <c r="BS30" s="47"/>
      <c r="BT30" s="49" t="s">
        <v>6862</v>
      </c>
    </row>
    <row r="31" s="53" customFormat="true" ht="85.5" hidden="false" customHeight="false" outlineLevel="0" collapsed="false">
      <c r="A31" s="58" t="str">
        <f aca="false">IF(OR(T31="E",T31="A"),"YES","NO")</f>
        <v>NO</v>
      </c>
      <c r="B31" s="58"/>
      <c r="C31" s="58"/>
      <c r="D31" s="236" t="s">
        <v>5302</v>
      </c>
      <c r="E31" s="241" t="s">
        <v>1780</v>
      </c>
      <c r="F31" s="242" t="s">
        <v>1780</v>
      </c>
      <c r="G31" s="172" t="n">
        <f aca="false">LEN(R31)-LEN(SUBSTITUTE(R31,"/",""))-1</f>
        <v>4</v>
      </c>
      <c r="H31" s="172" t="s">
        <v>88</v>
      </c>
      <c r="I31" s="173" t="s">
        <v>1781</v>
      </c>
      <c r="J31" s="173" t="s">
        <v>1782</v>
      </c>
      <c r="K31" s="174" t="s">
        <v>1783</v>
      </c>
      <c r="L31" s="174" t="s">
        <v>1784</v>
      </c>
      <c r="M31" s="174" t="s">
        <v>1785</v>
      </c>
      <c r="N31" s="173"/>
      <c r="O31" s="175" t="s">
        <v>88</v>
      </c>
      <c r="P31" s="175" t="str">
        <f aca="false">O31</f>
        <v>1..1</v>
      </c>
      <c r="Q31" s="176" t="s">
        <v>5376</v>
      </c>
      <c r="R31" s="177" t="s">
        <v>1786</v>
      </c>
      <c r="S31" s="172"/>
      <c r="T31" s="178" t="str">
        <f aca="false">IF($E31="","",IF(ISERROR(SEARCH("@",$R31)),IF(LEFT($E31,4)="BG-X","EG",IF(LEFT($E31,2)="BG","G",IF(LEFT($E31,4)="BT-X",IF(LEN($E31)-LEN(SUBSTITUTE($E31,"-",))&gt;2,"","E"),IF(LEN($E31)-LEN(SUBSTITUTE($E31,"-",))&gt;1,"","E")))),"A"))</f>
        <v>G</v>
      </c>
      <c r="U31" s="172" t="s">
        <v>95</v>
      </c>
      <c r="V31" s="172"/>
      <c r="W31" s="365"/>
      <c r="X31" s="38"/>
      <c r="Y31" s="178" t="str">
        <f aca="false">IF(AH31=Y$4,"X","-")</f>
        <v>X</v>
      </c>
      <c r="Z31" s="178" t="str">
        <f aca="false">IF(Y31="X","X",IF($AH31=Z$4,"X","-"))</f>
        <v>X</v>
      </c>
      <c r="AA31" s="178" t="str">
        <f aca="false">IF(Z31="X","X",IF($AH31=AA$4,"X","-"))</f>
        <v>X</v>
      </c>
      <c r="AB31" s="178" t="str">
        <f aca="false">IF(AA31="X","X",IF($AH31=AB$4,"X","-"))</f>
        <v>X</v>
      </c>
      <c r="AC31" s="178" t="str">
        <f aca="false">IF(AB31="X","X",IF($AH31=AC$4,"X","-"))</f>
        <v>X</v>
      </c>
      <c r="AD31" s="178" t="str">
        <f aca="false">IF(AC31="X","X",IF($AH31=AD$4,"X","-"))</f>
        <v>X</v>
      </c>
      <c r="AE31" s="178" t="str">
        <f aca="false">IF(AD31="X","X",IF($AH31=AE$4,"X","-"))</f>
        <v>X</v>
      </c>
      <c r="AF31" s="38"/>
      <c r="AG31" s="178" t="s">
        <v>24</v>
      </c>
      <c r="AH31" s="178" t="s">
        <v>24</v>
      </c>
      <c r="AI31" s="38"/>
      <c r="AJ31" s="13" t="str">
        <f aca="false">IF(ISERROR(FIND("/",R31)),R31,LEFT(R31,FIND(CHAR(1),SUBSTITUTE(R31,"/",CHAR(1),LEN(R31)-LEN(SUBSTITUTE(R31,"/",""))))-1))</f>
        <v>/rsm:CrossIndustryInvoice/rsm:SupplyChainTradeTransaction/ram:ApplicableHeaderTradeAgreement/ram:SellerTradeParty</v>
      </c>
      <c r="AK31" s="13" t="str">
        <f aca="false">IF(ISERROR(FIND("/",R31)),R31,MID(R31, FIND(CHAR(1),SUBSTITUTE(R31,"/",CHAR(1), LEN(R31)-LEN(SUBSTITUTE(R31,"/","")))), LEN(R31)))</f>
        <v>/ram:PostalTradeAddress</v>
      </c>
      <c r="AL31" s="14" t="n">
        <f aca="false">COUNTIFS(R$4:R31,AJ31)</f>
        <v>1</v>
      </c>
      <c r="AM31" s="1"/>
      <c r="AN31" s="236" t="str">
        <f aca="false">D31</f>
        <v>SCT_HTA</v>
      </c>
      <c r="AO31" s="241" t="str">
        <f aca="false">E31</f>
        <v>BG-5</v>
      </c>
      <c r="AP31" s="242" t="str">
        <f aca="false">IF(F31="","",F31)</f>
        <v>BG-5</v>
      </c>
      <c r="AQ31" s="172" t="n">
        <f aca="false">LEN(BB31)-LEN(SUBSTITUTE(BB31,"/",""))-1</f>
        <v>4</v>
      </c>
      <c r="AR31" s="172" t="str">
        <f aca="false">H31</f>
        <v>1..1</v>
      </c>
      <c r="AS31" s="173" t="s">
        <v>1787</v>
      </c>
      <c r="AT31" s="173" t="s">
        <v>1788</v>
      </c>
      <c r="AU31" s="174" t="s">
        <v>1719</v>
      </c>
      <c r="AV31" s="174" t="s">
        <v>1789</v>
      </c>
      <c r="AW31" s="174" t="s">
        <v>1790</v>
      </c>
      <c r="AX31" s="173"/>
      <c r="AY31" s="175" t="str">
        <f aca="false">O31</f>
        <v>1..1</v>
      </c>
      <c r="AZ31" s="175" t="str">
        <f aca="false">P31</f>
        <v>1..1</v>
      </c>
      <c r="BA31" s="176" t="str">
        <f aca="false">Q31</f>
        <v>/rsm:CrossIndustryInvoice
/rsm:SupplyChainTradeTransaction
/ram:ApplicableHeaderTradeAgreement
/ram:SellerTradeParty
/ram:PostalTradeAddress</v>
      </c>
      <c r="BB31" s="177" t="str">
        <f aca="false">R31</f>
        <v>/rsm:CrossIndustryInvoice/rsm:SupplyChainTradeTransaction/ram:ApplicableHeaderTradeAgreement/ram:SellerTradeParty/ram:PostalTradeAddress</v>
      </c>
      <c r="BC31" s="172" t="str">
        <f aca="false">IF(S31="","",S31)</f>
        <v/>
      </c>
      <c r="BD31" s="178" t="str">
        <f aca="false">IF(T31="","",T31)</f>
        <v>G</v>
      </c>
      <c r="BE31" s="172" t="str">
        <f aca="false">IF(U31="","",U31)</f>
        <v>0..1</v>
      </c>
      <c r="BF31" s="172" t="str">
        <f aca="false">IF(V31="","",V31)</f>
        <v/>
      </c>
      <c r="BG31" s="365" t="str">
        <f aca="false">IF(W31="","",W31)</f>
        <v/>
      </c>
      <c r="BH31" s="6"/>
      <c r="BI31" s="178" t="str">
        <f aca="false">Y31</f>
        <v>X</v>
      </c>
      <c r="BJ31" s="178" t="str">
        <f aca="false">Z31</f>
        <v>X</v>
      </c>
      <c r="BK31" s="178" t="str">
        <f aca="false">AA31</f>
        <v>X</v>
      </c>
      <c r="BL31" s="178" t="str">
        <f aca="false">AB31</f>
        <v>X</v>
      </c>
      <c r="BM31" s="178" t="str">
        <f aca="false">AC31</f>
        <v>X</v>
      </c>
      <c r="BN31" s="178" t="str">
        <f aca="false">AD31</f>
        <v>X</v>
      </c>
      <c r="BO31" s="178" t="str">
        <f aca="false">AE31</f>
        <v>X</v>
      </c>
      <c r="BP31" s="6"/>
      <c r="BQ31" s="178" t="str">
        <f aca="false">AG31</f>
        <v>MINIMUM</v>
      </c>
      <c r="BR31" s="178" t="str">
        <f aca="false">AH31</f>
        <v>MINIMUM</v>
      </c>
      <c r="BS31" s="47"/>
      <c r="BT31" s="49" t="s">
        <v>6862</v>
      </c>
    </row>
    <row r="32" s="53" customFormat="true" ht="89.25" hidden="false" customHeight="false" outlineLevel="0" collapsed="false">
      <c r="A32" s="58" t="str">
        <f aca="false">IF(OR(T32="E",T32="A"),"YES","NO")</f>
        <v>YES</v>
      </c>
      <c r="B32" s="58"/>
      <c r="C32" s="58"/>
      <c r="D32" s="236" t="s">
        <v>5302</v>
      </c>
      <c r="E32" s="237" t="s">
        <v>1791</v>
      </c>
      <c r="F32" s="238" t="s">
        <v>1791</v>
      </c>
      <c r="G32" s="99" t="n">
        <f aca="false">LEN(R32)-LEN(SUBSTITUTE(R32,"/",""))-1</f>
        <v>5</v>
      </c>
      <c r="H32" s="99" t="s">
        <v>95</v>
      </c>
      <c r="I32" s="97" t="s">
        <v>1792</v>
      </c>
      <c r="J32" s="97" t="s">
        <v>1070</v>
      </c>
      <c r="K32" s="98" t="s">
        <v>1071</v>
      </c>
      <c r="L32" s="98"/>
      <c r="M32" s="98"/>
      <c r="N32" s="97" t="s">
        <v>119</v>
      </c>
      <c r="O32" s="99" t="s">
        <v>95</v>
      </c>
      <c r="P32" s="100" t="str">
        <f aca="false">O32</f>
        <v>0..1</v>
      </c>
      <c r="Q32" s="54" t="s">
        <v>5377</v>
      </c>
      <c r="R32" s="109" t="s">
        <v>1793</v>
      </c>
      <c r="S32" s="99" t="s">
        <v>121</v>
      </c>
      <c r="T32" s="10" t="str">
        <f aca="false">IF($E32="","",IF(ISERROR(SEARCH("@",$R32)),IF(LEFT($E32,4)="BG-X","EG",IF(LEFT($E32,2)="BG","G",IF(LEFT($E32,4)="BT-X",IF(LEN($E32)-LEN(SUBSTITUTE($E32,"-",))&gt;2,"","E"),IF(LEN($E32)-LEN(SUBSTITUTE($E32,"-",))&gt;1,"","E")))),"A"))</f>
        <v>E</v>
      </c>
      <c r="U32" s="99" t="s">
        <v>95</v>
      </c>
      <c r="V32" s="99"/>
      <c r="W32" s="315"/>
      <c r="X32" s="38"/>
      <c r="Y32" s="10" t="str">
        <f aca="false">IF(AH32=Y$4,"X","-")</f>
        <v>-</v>
      </c>
      <c r="Z32" s="10" t="str">
        <f aca="false">IF(Y32="X","X",IF($AH32=Z$4,"X","-"))</f>
        <v>X</v>
      </c>
      <c r="AA32" s="10" t="str">
        <f aca="false">IF(Z32="X","X",IF($AH32=AA$4,"X","-"))</f>
        <v>X</v>
      </c>
      <c r="AB32" s="10" t="str">
        <f aca="false">IF(AA32="X","X",IF($AH32=AB$4,"X","-"))</f>
        <v>X</v>
      </c>
      <c r="AC32" s="10" t="str">
        <f aca="false">IF(AB32="X","X",IF($AH32=AC$4,"X","-"))</f>
        <v>X</v>
      </c>
      <c r="AD32" s="10" t="str">
        <f aca="false">IF(AC32="X","X",IF($AH32=AD$4,"X","-"))</f>
        <v>X</v>
      </c>
      <c r="AE32" s="10" t="str">
        <f aca="false">IF(AD32="X","X",IF($AH32=AE$4,"X","-"))</f>
        <v>X</v>
      </c>
      <c r="AF32" s="38"/>
      <c r="AG32" s="10" t="s">
        <v>25</v>
      </c>
      <c r="AH32" s="110" t="s">
        <v>25</v>
      </c>
      <c r="AI32" s="38"/>
      <c r="AJ32" s="13" t="str">
        <f aca="false">IF(ISERROR(FIND("/",R32)),R32,LEFT(R32,FIND(CHAR(1),SUBSTITUTE(R32,"/",CHAR(1),LEN(R32)-LEN(SUBSTITUTE(R32,"/",""))))-1))</f>
        <v>/rsm:CrossIndustryInvoice/rsm:SupplyChainTradeTransaction/ram:ApplicableHeaderTradeAgreement/ram:SellerTradeParty/ram:PostalTradeAddress</v>
      </c>
      <c r="AK32" s="13" t="str">
        <f aca="false">IF(ISERROR(FIND("/",R32)),R32,MID(R32, FIND(CHAR(1),SUBSTITUTE(R32,"/",CHAR(1), LEN(R32)-LEN(SUBSTITUTE(R32,"/","")))), LEN(R32)))</f>
        <v>/ram:PostcodeCode</v>
      </c>
      <c r="AL32" s="14" t="n">
        <f aca="false">COUNTIFS(R$4:R32,AJ32)</f>
        <v>1</v>
      </c>
      <c r="AM32" s="1"/>
      <c r="AN32" s="236" t="str">
        <f aca="false">D32</f>
        <v>SCT_HTA</v>
      </c>
      <c r="AO32" s="237" t="str">
        <f aca="false">E32</f>
        <v>BT-38</v>
      </c>
      <c r="AP32" s="238" t="str">
        <f aca="false">IF(F32="","",F32)</f>
        <v>BT-38</v>
      </c>
      <c r="AQ32" s="99" t="n">
        <f aca="false">LEN(BB32)-LEN(SUBSTITUTE(BB32,"/",""))-1</f>
        <v>5</v>
      </c>
      <c r="AR32" s="99" t="str">
        <f aca="false">H32</f>
        <v>0..1</v>
      </c>
      <c r="AS32" s="97" t="s">
        <v>1794</v>
      </c>
      <c r="AT32" s="97" t="s">
        <v>1074</v>
      </c>
      <c r="AU32" s="98" t="s">
        <v>1075</v>
      </c>
      <c r="AV32" s="98"/>
      <c r="AW32" s="98"/>
      <c r="AX32" s="97" t="s">
        <v>4647</v>
      </c>
      <c r="AY32" s="99" t="str">
        <f aca="false">O32</f>
        <v>0..1</v>
      </c>
      <c r="AZ32" s="100" t="str">
        <f aca="false">P32</f>
        <v>0..1</v>
      </c>
      <c r="BA32" s="54" t="str">
        <f aca="false">Q32</f>
        <v>/rsm:CrossIndustryInvoice
/rsm:SupplyChainTradeTransaction
/ram:ApplicableHeaderTradeAgreement
/ram:SellerTradeParty
/ram:PostalTradeAddress
/ram:PostcodeCode</v>
      </c>
      <c r="BB32" s="109" t="str">
        <f aca="false">R32</f>
        <v>/rsm:CrossIndustryInvoice/rsm:SupplyChainTradeTransaction/ram:ApplicableHeaderTradeAgreement/ram:SellerTradeParty/ram:PostalTradeAddress/ram:PostcodeCode</v>
      </c>
      <c r="BC32" s="99" t="str">
        <f aca="false">IF(S32="","",S32)</f>
        <v>T</v>
      </c>
      <c r="BD32" s="10" t="str">
        <f aca="false">IF(T32="","",T32)</f>
        <v>E</v>
      </c>
      <c r="BE32" s="99" t="str">
        <f aca="false">IF(U32="","",U32)</f>
        <v>0..1</v>
      </c>
      <c r="BF32" s="99" t="str">
        <f aca="false">IF(V32="","",V32)</f>
        <v/>
      </c>
      <c r="BG32" s="315" t="str">
        <f aca="false">IF(W32="","",W32)</f>
        <v/>
      </c>
      <c r="BH32" s="6"/>
      <c r="BI32" s="10" t="str">
        <f aca="false">Y32</f>
        <v>-</v>
      </c>
      <c r="BJ32" s="10" t="str">
        <f aca="false">Z32</f>
        <v>X</v>
      </c>
      <c r="BK32" s="10" t="str">
        <f aca="false">AA32</f>
        <v>X</v>
      </c>
      <c r="BL32" s="10" t="str">
        <f aca="false">AB32</f>
        <v>X</v>
      </c>
      <c r="BM32" s="10" t="str">
        <f aca="false">AC32</f>
        <v>X</v>
      </c>
      <c r="BN32" s="10" t="str">
        <f aca="false">AD32</f>
        <v>X</v>
      </c>
      <c r="BO32" s="10" t="str">
        <f aca="false">AE32</f>
        <v>X</v>
      </c>
      <c r="BP32" s="6"/>
      <c r="BQ32" s="10" t="str">
        <f aca="false">AG32</f>
        <v>BASIC WL</v>
      </c>
      <c r="BR32" s="110" t="str">
        <f aca="false">AH32</f>
        <v>BASIC WL</v>
      </c>
      <c r="BS32" s="47"/>
      <c r="BT32" s="49" t="s">
        <v>6862</v>
      </c>
    </row>
    <row r="33" s="53" customFormat="true" ht="89.25" hidden="false" customHeight="false" outlineLevel="0" collapsed="false">
      <c r="A33" s="58" t="str">
        <f aca="false">IF(OR(T33="E",T33="A"),"YES","NO")</f>
        <v>YES</v>
      </c>
      <c r="B33" s="58"/>
      <c r="C33" s="58"/>
      <c r="D33" s="236" t="s">
        <v>5302</v>
      </c>
      <c r="E33" s="237" t="s">
        <v>1795</v>
      </c>
      <c r="F33" s="238" t="s">
        <v>1795</v>
      </c>
      <c r="G33" s="99" t="n">
        <f aca="false">LEN(R33)-LEN(SUBSTITUTE(R33,"/",""))-1</f>
        <v>5</v>
      </c>
      <c r="H33" s="99" t="s">
        <v>95</v>
      </c>
      <c r="I33" s="97" t="s">
        <v>1796</v>
      </c>
      <c r="J33" s="97" t="s">
        <v>1079</v>
      </c>
      <c r="K33" s="98" t="s">
        <v>1080</v>
      </c>
      <c r="L33" s="98"/>
      <c r="M33" s="98"/>
      <c r="N33" s="97" t="s">
        <v>119</v>
      </c>
      <c r="O33" s="99" t="s">
        <v>95</v>
      </c>
      <c r="P33" s="100" t="str">
        <f aca="false">O33</f>
        <v>0..1</v>
      </c>
      <c r="Q33" s="54" t="s">
        <v>5378</v>
      </c>
      <c r="R33" s="109" t="s">
        <v>1797</v>
      </c>
      <c r="S33" s="99" t="s">
        <v>121</v>
      </c>
      <c r="T33" s="10" t="str">
        <f aca="false">IF($E33="","",IF(ISERROR(SEARCH("@",$R33)),IF(LEFT($E33,4)="BG-X","EG",IF(LEFT($E33,2)="BG","G",IF(LEFT($E33,4)="BT-X",IF(LEN($E33)-LEN(SUBSTITUTE($E33,"-",))&gt;2,"","E"),IF(LEN($E33)-LEN(SUBSTITUTE($E33,"-",))&gt;1,"","E")))),"A"))</f>
        <v>E</v>
      </c>
      <c r="U33" s="99" t="s">
        <v>95</v>
      </c>
      <c r="V33" s="99"/>
      <c r="W33" s="315"/>
      <c r="X33" s="38"/>
      <c r="Y33" s="10" t="str">
        <f aca="false">IF(AH33=Y$4,"X","-")</f>
        <v>-</v>
      </c>
      <c r="Z33" s="10" t="str">
        <f aca="false">IF(Y33="X","X",IF($AH33=Z$4,"X","-"))</f>
        <v>X</v>
      </c>
      <c r="AA33" s="10" t="str">
        <f aca="false">IF(Z33="X","X",IF($AH33=AA$4,"X","-"))</f>
        <v>X</v>
      </c>
      <c r="AB33" s="10" t="str">
        <f aca="false">IF(AA33="X","X",IF($AH33=AB$4,"X","-"))</f>
        <v>X</v>
      </c>
      <c r="AC33" s="10" t="str">
        <f aca="false">IF(AB33="X","X",IF($AH33=AC$4,"X","-"))</f>
        <v>X</v>
      </c>
      <c r="AD33" s="10" t="str">
        <f aca="false">IF(AC33="X","X",IF($AH33=AD$4,"X","-"))</f>
        <v>X</v>
      </c>
      <c r="AE33" s="10" t="str">
        <f aca="false">IF(AD33="X","X",IF($AH33=AE$4,"X","-"))</f>
        <v>X</v>
      </c>
      <c r="AF33" s="38"/>
      <c r="AG33" s="10" t="s">
        <v>25</v>
      </c>
      <c r="AH33" s="110" t="s">
        <v>25</v>
      </c>
      <c r="AI33" s="38"/>
      <c r="AJ33" s="13" t="str">
        <f aca="false">IF(ISERROR(FIND("/",R33)),R33,LEFT(R33,FIND(CHAR(1),SUBSTITUTE(R33,"/",CHAR(1),LEN(R33)-LEN(SUBSTITUTE(R33,"/",""))))-1))</f>
        <v>/rsm:CrossIndustryInvoice/rsm:SupplyChainTradeTransaction/ram:ApplicableHeaderTradeAgreement/ram:SellerTradeParty/ram:PostalTradeAddress</v>
      </c>
      <c r="AK33" s="13" t="str">
        <f aca="false">IF(ISERROR(FIND("/",R33)),R33,MID(R33, FIND(CHAR(1),SUBSTITUTE(R33,"/",CHAR(1), LEN(R33)-LEN(SUBSTITUTE(R33,"/","")))), LEN(R33)))</f>
        <v>/ram:LineOne</v>
      </c>
      <c r="AL33" s="14" t="n">
        <f aca="false">COUNTIFS(R$4:R33,AJ33)</f>
        <v>1</v>
      </c>
      <c r="AM33" s="1"/>
      <c r="AN33" s="236" t="str">
        <f aca="false">D33</f>
        <v>SCT_HTA</v>
      </c>
      <c r="AO33" s="237" t="str">
        <f aca="false">E33</f>
        <v>BT-35</v>
      </c>
      <c r="AP33" s="238" t="str">
        <f aca="false">IF(F33="","",F33)</f>
        <v>BT-35</v>
      </c>
      <c r="AQ33" s="99" t="n">
        <f aca="false">LEN(BB33)-LEN(SUBSTITUTE(BB33,"/",""))-1</f>
        <v>5</v>
      </c>
      <c r="AR33" s="99" t="str">
        <f aca="false">H33</f>
        <v>0..1</v>
      </c>
      <c r="AS33" s="97" t="s">
        <v>1798</v>
      </c>
      <c r="AT33" s="97" t="s">
        <v>1083</v>
      </c>
      <c r="AU33" s="98" t="s">
        <v>1084</v>
      </c>
      <c r="AV33" s="98"/>
      <c r="AW33" s="98"/>
      <c r="AX33" s="97" t="s">
        <v>4647</v>
      </c>
      <c r="AY33" s="99" t="str">
        <f aca="false">O33</f>
        <v>0..1</v>
      </c>
      <c r="AZ33" s="100" t="str">
        <f aca="false">P33</f>
        <v>0..1</v>
      </c>
      <c r="BA33" s="54" t="str">
        <f aca="false">Q33</f>
        <v>/rsm:CrossIndustryInvoice
/rsm:SupplyChainTradeTransaction
/ram:ApplicableHeaderTradeAgreement
/ram:SellerTradeParty
/ram:PostalTradeAddress
/ram:LineOne</v>
      </c>
      <c r="BB33" s="109" t="str">
        <f aca="false">R33</f>
        <v>/rsm:CrossIndustryInvoice/rsm:SupplyChainTradeTransaction/ram:ApplicableHeaderTradeAgreement/ram:SellerTradeParty/ram:PostalTradeAddress/ram:LineOne</v>
      </c>
      <c r="BC33" s="99" t="str">
        <f aca="false">IF(S33="","",S33)</f>
        <v>T</v>
      </c>
      <c r="BD33" s="10" t="str">
        <f aca="false">IF(T33="","",T33)</f>
        <v>E</v>
      </c>
      <c r="BE33" s="99" t="str">
        <f aca="false">IF(U33="","",U33)</f>
        <v>0..1</v>
      </c>
      <c r="BF33" s="99" t="str">
        <f aca="false">IF(V33="","",V33)</f>
        <v/>
      </c>
      <c r="BG33" s="315" t="str">
        <f aca="false">IF(W33="","",W33)</f>
        <v/>
      </c>
      <c r="BH33" s="6"/>
      <c r="BI33" s="10" t="str">
        <f aca="false">Y33</f>
        <v>-</v>
      </c>
      <c r="BJ33" s="10" t="str">
        <f aca="false">Z33</f>
        <v>X</v>
      </c>
      <c r="BK33" s="10" t="str">
        <f aca="false">AA33</f>
        <v>X</v>
      </c>
      <c r="BL33" s="10" t="str">
        <f aca="false">AB33</f>
        <v>X</v>
      </c>
      <c r="BM33" s="10" t="str">
        <f aca="false">AC33</f>
        <v>X</v>
      </c>
      <c r="BN33" s="10" t="str">
        <f aca="false">AD33</f>
        <v>X</v>
      </c>
      <c r="BO33" s="10" t="str">
        <f aca="false">AE33</f>
        <v>X</v>
      </c>
      <c r="BP33" s="6"/>
      <c r="BQ33" s="10" t="str">
        <f aca="false">AG33</f>
        <v>BASIC WL</v>
      </c>
      <c r="BR33" s="110" t="str">
        <f aca="false">AH33</f>
        <v>BASIC WL</v>
      </c>
      <c r="BS33" s="47"/>
      <c r="BT33" s="49" t="s">
        <v>6862</v>
      </c>
    </row>
    <row r="34" s="53" customFormat="true" ht="89.25" hidden="false" customHeight="false" outlineLevel="0" collapsed="false">
      <c r="A34" s="58" t="str">
        <f aca="false">IF(OR(T34="E",T34="A"),"YES","NO")</f>
        <v>YES</v>
      </c>
      <c r="B34" s="58"/>
      <c r="C34" s="58"/>
      <c r="D34" s="236" t="s">
        <v>5302</v>
      </c>
      <c r="E34" s="237" t="s">
        <v>1799</v>
      </c>
      <c r="F34" s="238" t="s">
        <v>1799</v>
      </c>
      <c r="G34" s="99" t="n">
        <f aca="false">LEN(R34)-LEN(SUBSTITUTE(R34,"/",""))-1</f>
        <v>5</v>
      </c>
      <c r="H34" s="99" t="s">
        <v>95</v>
      </c>
      <c r="I34" s="97" t="s">
        <v>1800</v>
      </c>
      <c r="J34" s="97" t="s">
        <v>1088</v>
      </c>
      <c r="K34" s="98"/>
      <c r="L34" s="98"/>
      <c r="M34" s="98"/>
      <c r="N34" s="97" t="s">
        <v>119</v>
      </c>
      <c r="O34" s="99" t="s">
        <v>95</v>
      </c>
      <c r="P34" s="100" t="str">
        <f aca="false">O34</f>
        <v>0..1</v>
      </c>
      <c r="Q34" s="54" t="s">
        <v>5379</v>
      </c>
      <c r="R34" s="109" t="s">
        <v>1801</v>
      </c>
      <c r="S34" s="99" t="s">
        <v>121</v>
      </c>
      <c r="T34" s="10" t="str">
        <f aca="false">IF($E34="","",IF(ISERROR(SEARCH("@",$R34)),IF(LEFT($E34,4)="BG-X","EG",IF(LEFT($E34,2)="BG","G",IF(LEFT($E34,4)="BT-X",IF(LEN($E34)-LEN(SUBSTITUTE($E34,"-",))&gt;2,"","E"),IF(LEN($E34)-LEN(SUBSTITUTE($E34,"-",))&gt;1,"","E")))),"A"))</f>
        <v>E</v>
      </c>
      <c r="U34" s="99" t="s">
        <v>95</v>
      </c>
      <c r="V34" s="99"/>
      <c r="W34" s="315"/>
      <c r="X34" s="38"/>
      <c r="Y34" s="10" t="str">
        <f aca="false">IF(AH34=Y$4,"X","-")</f>
        <v>-</v>
      </c>
      <c r="Z34" s="10" t="str">
        <f aca="false">IF(Y34="X","X",IF($AH34=Z$4,"X","-"))</f>
        <v>X</v>
      </c>
      <c r="AA34" s="10" t="str">
        <f aca="false">IF(Z34="X","X",IF($AH34=AA$4,"X","-"))</f>
        <v>X</v>
      </c>
      <c r="AB34" s="10" t="str">
        <f aca="false">IF(AA34="X","X",IF($AH34=AB$4,"X","-"))</f>
        <v>X</v>
      </c>
      <c r="AC34" s="10" t="str">
        <f aca="false">IF(AB34="X","X",IF($AH34=AC$4,"X","-"))</f>
        <v>X</v>
      </c>
      <c r="AD34" s="10" t="str">
        <f aca="false">IF(AC34="X","X",IF($AH34=AD$4,"X","-"))</f>
        <v>X</v>
      </c>
      <c r="AE34" s="10" t="str">
        <f aca="false">IF(AD34="X","X",IF($AH34=AE$4,"X","-"))</f>
        <v>X</v>
      </c>
      <c r="AF34" s="38"/>
      <c r="AG34" s="10" t="s">
        <v>25</v>
      </c>
      <c r="AH34" s="110" t="s">
        <v>25</v>
      </c>
      <c r="AI34" s="38"/>
      <c r="AJ34" s="13" t="str">
        <f aca="false">IF(ISERROR(FIND("/",R34)),R34,LEFT(R34,FIND(CHAR(1),SUBSTITUTE(R34,"/",CHAR(1),LEN(R34)-LEN(SUBSTITUTE(R34,"/",""))))-1))</f>
        <v>/rsm:CrossIndustryInvoice/rsm:SupplyChainTradeTransaction/ram:ApplicableHeaderTradeAgreement/ram:SellerTradeParty/ram:PostalTradeAddress</v>
      </c>
      <c r="AK34" s="13" t="str">
        <f aca="false">IF(ISERROR(FIND("/",R34)),R34,MID(R34, FIND(CHAR(1),SUBSTITUTE(R34,"/",CHAR(1), LEN(R34)-LEN(SUBSTITUTE(R34,"/","")))), LEN(R34)))</f>
        <v>/ram:LineTwo</v>
      </c>
      <c r="AL34" s="14" t="n">
        <f aca="false">COUNTIFS(R$4:R34,AJ34)</f>
        <v>1</v>
      </c>
      <c r="AM34" s="1"/>
      <c r="AN34" s="236" t="str">
        <f aca="false">D34</f>
        <v>SCT_HTA</v>
      </c>
      <c r="AO34" s="237" t="str">
        <f aca="false">E34</f>
        <v>BT-36</v>
      </c>
      <c r="AP34" s="238" t="str">
        <f aca="false">IF(F34="","",F34)</f>
        <v>BT-36</v>
      </c>
      <c r="AQ34" s="99" t="n">
        <f aca="false">LEN(BB34)-LEN(SUBSTITUTE(BB34,"/",""))-1</f>
        <v>5</v>
      </c>
      <c r="AR34" s="99" t="str">
        <f aca="false">H34</f>
        <v>0..1</v>
      </c>
      <c r="AS34" s="97" t="s">
        <v>1802</v>
      </c>
      <c r="AT34" s="97" t="s">
        <v>1091</v>
      </c>
      <c r="AU34" s="98"/>
      <c r="AV34" s="98"/>
      <c r="AW34" s="98"/>
      <c r="AX34" s="97" t="s">
        <v>4647</v>
      </c>
      <c r="AY34" s="99" t="str">
        <f aca="false">O34</f>
        <v>0..1</v>
      </c>
      <c r="AZ34" s="100" t="str">
        <f aca="false">P34</f>
        <v>0..1</v>
      </c>
      <c r="BA34" s="54" t="str">
        <f aca="false">Q34</f>
        <v>/rsm:CrossIndustryInvoice
/rsm:SupplyChainTradeTransaction
/ram:ApplicableHeaderTradeAgreement
/ram:SellerTradeParty
/ram:PostalTradeAddress
/ram:LineTwo</v>
      </c>
      <c r="BB34" s="109" t="str">
        <f aca="false">R34</f>
        <v>/rsm:CrossIndustryInvoice/rsm:SupplyChainTradeTransaction/ram:ApplicableHeaderTradeAgreement/ram:SellerTradeParty/ram:PostalTradeAddress/ram:LineTwo</v>
      </c>
      <c r="BC34" s="99" t="str">
        <f aca="false">IF(S34="","",S34)</f>
        <v>T</v>
      </c>
      <c r="BD34" s="10" t="str">
        <f aca="false">IF(T34="","",T34)</f>
        <v>E</v>
      </c>
      <c r="BE34" s="99" t="str">
        <f aca="false">IF(U34="","",U34)</f>
        <v>0..1</v>
      </c>
      <c r="BF34" s="99" t="str">
        <f aca="false">IF(V34="","",V34)</f>
        <v/>
      </c>
      <c r="BG34" s="315" t="str">
        <f aca="false">IF(W34="","",W34)</f>
        <v/>
      </c>
      <c r="BH34" s="6"/>
      <c r="BI34" s="10" t="str">
        <f aca="false">Y34</f>
        <v>-</v>
      </c>
      <c r="BJ34" s="10" t="str">
        <f aca="false">Z34</f>
        <v>X</v>
      </c>
      <c r="BK34" s="10" t="str">
        <f aca="false">AA34</f>
        <v>X</v>
      </c>
      <c r="BL34" s="10" t="str">
        <f aca="false">AB34</f>
        <v>X</v>
      </c>
      <c r="BM34" s="10" t="str">
        <f aca="false">AC34</f>
        <v>X</v>
      </c>
      <c r="BN34" s="10" t="str">
        <f aca="false">AD34</f>
        <v>X</v>
      </c>
      <c r="BO34" s="10" t="str">
        <f aca="false">AE34</f>
        <v>X</v>
      </c>
      <c r="BP34" s="6"/>
      <c r="BQ34" s="10" t="str">
        <f aca="false">AG34</f>
        <v>BASIC WL</v>
      </c>
      <c r="BR34" s="110" t="str">
        <f aca="false">AH34</f>
        <v>BASIC WL</v>
      </c>
      <c r="BS34" s="47"/>
      <c r="BT34" s="49" t="s">
        <v>6862</v>
      </c>
    </row>
    <row r="35" s="53" customFormat="true" ht="89.25" hidden="false" customHeight="false" outlineLevel="0" collapsed="false">
      <c r="A35" s="58" t="str">
        <f aca="false">IF(OR(T35="E",T35="A"),"YES","NO")</f>
        <v>YES</v>
      </c>
      <c r="B35" s="58"/>
      <c r="C35" s="58"/>
      <c r="D35" s="236" t="s">
        <v>5302</v>
      </c>
      <c r="E35" s="237" t="s">
        <v>1803</v>
      </c>
      <c r="F35" s="238" t="s">
        <v>1803</v>
      </c>
      <c r="G35" s="99" t="n">
        <f aca="false">LEN(R35)-LEN(SUBSTITUTE(R35,"/",""))-1</f>
        <v>5</v>
      </c>
      <c r="H35" s="99" t="s">
        <v>95</v>
      </c>
      <c r="I35" s="97" t="s">
        <v>1804</v>
      </c>
      <c r="J35" s="97" t="s">
        <v>1088</v>
      </c>
      <c r="K35" s="98"/>
      <c r="L35" s="98"/>
      <c r="M35" s="98"/>
      <c r="N35" s="97" t="s">
        <v>119</v>
      </c>
      <c r="O35" s="99" t="s">
        <v>95</v>
      </c>
      <c r="P35" s="100" t="str">
        <f aca="false">O35</f>
        <v>0..1</v>
      </c>
      <c r="Q35" s="54" t="s">
        <v>5380</v>
      </c>
      <c r="R35" s="109" t="s">
        <v>1805</v>
      </c>
      <c r="S35" s="99" t="s">
        <v>121</v>
      </c>
      <c r="T35" s="10" t="str">
        <f aca="false">IF($E35="","",IF(ISERROR(SEARCH("@",$R35)),IF(LEFT($E35,4)="BG-X","EG",IF(LEFT($E35,2)="BG","G",IF(LEFT($E35,4)="BT-X",IF(LEN($E35)-LEN(SUBSTITUTE($E35,"-",))&gt;2,"","E"),IF(LEN($E35)-LEN(SUBSTITUTE($E35,"-",))&gt;1,"","E")))),"A"))</f>
        <v>E</v>
      </c>
      <c r="U35" s="99" t="s">
        <v>95</v>
      </c>
      <c r="V35" s="99"/>
      <c r="W35" s="315"/>
      <c r="X35" s="38"/>
      <c r="Y35" s="10" t="str">
        <f aca="false">IF(AH35=Y$4,"X","-")</f>
        <v>-</v>
      </c>
      <c r="Z35" s="10" t="str">
        <f aca="false">IF(Y35="X","X",IF($AH35=Z$4,"X","-"))</f>
        <v>X</v>
      </c>
      <c r="AA35" s="10" t="str">
        <f aca="false">IF(Z35="X","X",IF($AH35=AA$4,"X","-"))</f>
        <v>X</v>
      </c>
      <c r="AB35" s="10" t="str">
        <f aca="false">IF(AA35="X","X",IF($AH35=AB$4,"X","-"))</f>
        <v>X</v>
      </c>
      <c r="AC35" s="10" t="str">
        <f aca="false">IF(AB35="X","X",IF($AH35=AC$4,"X","-"))</f>
        <v>X</v>
      </c>
      <c r="AD35" s="10" t="str">
        <f aca="false">IF(AC35="X","X",IF($AH35=AD$4,"X","-"))</f>
        <v>X</v>
      </c>
      <c r="AE35" s="10" t="str">
        <f aca="false">IF(AD35="X","X",IF($AH35=AE$4,"X","-"))</f>
        <v>X</v>
      </c>
      <c r="AF35" s="38"/>
      <c r="AG35" s="10" t="s">
        <v>25</v>
      </c>
      <c r="AH35" s="110" t="s">
        <v>25</v>
      </c>
      <c r="AI35" s="38"/>
      <c r="AJ35" s="13" t="str">
        <f aca="false">IF(ISERROR(FIND("/",R35)),R35,LEFT(R35,FIND(CHAR(1),SUBSTITUTE(R35,"/",CHAR(1),LEN(R35)-LEN(SUBSTITUTE(R35,"/",""))))-1))</f>
        <v>/rsm:CrossIndustryInvoice/rsm:SupplyChainTradeTransaction/ram:ApplicableHeaderTradeAgreement/ram:SellerTradeParty/ram:PostalTradeAddress</v>
      </c>
      <c r="AK35" s="13" t="str">
        <f aca="false">IF(ISERROR(FIND("/",R35)),R35,MID(R35, FIND(CHAR(1),SUBSTITUTE(R35,"/",CHAR(1), LEN(R35)-LEN(SUBSTITUTE(R35,"/","")))), LEN(R35)))</f>
        <v>/ram:LineThree</v>
      </c>
      <c r="AL35" s="14" t="n">
        <f aca="false">COUNTIFS(R$4:R35,AJ35)</f>
        <v>1</v>
      </c>
      <c r="AM35" s="1"/>
      <c r="AN35" s="236" t="str">
        <f aca="false">D35</f>
        <v>SCT_HTA</v>
      </c>
      <c r="AO35" s="237" t="str">
        <f aca="false">E35</f>
        <v>BT-162</v>
      </c>
      <c r="AP35" s="238" t="str">
        <f aca="false">IF(F35="","",F35)</f>
        <v>BT-162</v>
      </c>
      <c r="AQ35" s="99" t="n">
        <f aca="false">LEN(BB35)-LEN(SUBSTITUTE(BB35,"/",""))-1</f>
        <v>5</v>
      </c>
      <c r="AR35" s="99" t="str">
        <f aca="false">H35</f>
        <v>0..1</v>
      </c>
      <c r="AS35" s="97" t="s">
        <v>1806</v>
      </c>
      <c r="AT35" s="97" t="s">
        <v>1091</v>
      </c>
      <c r="AU35" s="98"/>
      <c r="AV35" s="98"/>
      <c r="AW35" s="98"/>
      <c r="AX35" s="97" t="s">
        <v>4647</v>
      </c>
      <c r="AY35" s="99" t="str">
        <f aca="false">O35</f>
        <v>0..1</v>
      </c>
      <c r="AZ35" s="100" t="str">
        <f aca="false">P35</f>
        <v>0..1</v>
      </c>
      <c r="BA35" s="54" t="str">
        <f aca="false">Q35</f>
        <v>/rsm:CrossIndustryInvoice
/rsm:SupplyChainTradeTransaction
/ram:ApplicableHeaderTradeAgreement
/ram:SellerTradeParty
/ram:PostalTradeAddress
/ram:LineThree</v>
      </c>
      <c r="BB35" s="109" t="str">
        <f aca="false">R35</f>
        <v>/rsm:CrossIndustryInvoice/rsm:SupplyChainTradeTransaction/ram:ApplicableHeaderTradeAgreement/ram:SellerTradeParty/ram:PostalTradeAddress/ram:LineThree</v>
      </c>
      <c r="BC35" s="99" t="str">
        <f aca="false">IF(S35="","",S35)</f>
        <v>T</v>
      </c>
      <c r="BD35" s="10" t="str">
        <f aca="false">IF(T35="","",T35)</f>
        <v>E</v>
      </c>
      <c r="BE35" s="99" t="str">
        <f aca="false">IF(U35="","",U35)</f>
        <v>0..1</v>
      </c>
      <c r="BF35" s="99" t="str">
        <f aca="false">IF(V35="","",V35)</f>
        <v/>
      </c>
      <c r="BG35" s="315" t="str">
        <f aca="false">IF(W35="","",W35)</f>
        <v/>
      </c>
      <c r="BH35" s="6"/>
      <c r="BI35" s="10" t="str">
        <f aca="false">Y35</f>
        <v>-</v>
      </c>
      <c r="BJ35" s="10" t="str">
        <f aca="false">Z35</f>
        <v>X</v>
      </c>
      <c r="BK35" s="10" t="str">
        <f aca="false">AA35</f>
        <v>X</v>
      </c>
      <c r="BL35" s="10" t="str">
        <f aca="false">AB35</f>
        <v>X</v>
      </c>
      <c r="BM35" s="10" t="str">
        <f aca="false">AC35</f>
        <v>X</v>
      </c>
      <c r="BN35" s="10" t="str">
        <f aca="false">AD35</f>
        <v>X</v>
      </c>
      <c r="BO35" s="10" t="str">
        <f aca="false">AE35</f>
        <v>X</v>
      </c>
      <c r="BP35" s="6"/>
      <c r="BQ35" s="10" t="str">
        <f aca="false">AG35</f>
        <v>BASIC WL</v>
      </c>
      <c r="BR35" s="110" t="str">
        <f aca="false">AH35</f>
        <v>BASIC WL</v>
      </c>
      <c r="BS35" s="47"/>
      <c r="BT35" s="49" t="s">
        <v>6862</v>
      </c>
    </row>
    <row r="36" s="53" customFormat="true" ht="89.25" hidden="false" customHeight="false" outlineLevel="0" collapsed="false">
      <c r="A36" s="58" t="str">
        <f aca="false">IF(OR(T36="E",T36="A"),"YES","NO")</f>
        <v>YES</v>
      </c>
      <c r="B36" s="58"/>
      <c r="C36" s="58"/>
      <c r="D36" s="236" t="s">
        <v>5302</v>
      </c>
      <c r="E36" s="237" t="s">
        <v>1807</v>
      </c>
      <c r="F36" s="238" t="s">
        <v>1807</v>
      </c>
      <c r="G36" s="99" t="n">
        <f aca="false">LEN(R36)-LEN(SUBSTITUTE(R36,"/",""))-1</f>
        <v>5</v>
      </c>
      <c r="H36" s="99" t="s">
        <v>95</v>
      </c>
      <c r="I36" s="97" t="s">
        <v>1808</v>
      </c>
      <c r="J36" s="97" t="s">
        <v>1809</v>
      </c>
      <c r="K36" s="98"/>
      <c r="L36" s="98"/>
      <c r="M36" s="98"/>
      <c r="N36" s="97" t="s">
        <v>119</v>
      </c>
      <c r="O36" s="99" t="s">
        <v>95</v>
      </c>
      <c r="P36" s="100" t="str">
        <f aca="false">O36</f>
        <v>0..1</v>
      </c>
      <c r="Q36" s="54" t="s">
        <v>5381</v>
      </c>
      <c r="R36" s="109" t="s">
        <v>1810</v>
      </c>
      <c r="S36" s="99" t="s">
        <v>121</v>
      </c>
      <c r="T36" s="10" t="str">
        <f aca="false">IF($E36="","",IF(ISERROR(SEARCH("@",$R36)),IF(LEFT($E36,4)="BG-X","EG",IF(LEFT($E36,2)="BG","G",IF(LEFT($E36,4)="BT-X",IF(LEN($E36)-LEN(SUBSTITUTE($E36,"-",))&gt;2,"","E"),IF(LEN($E36)-LEN(SUBSTITUTE($E36,"-",))&gt;1,"","E")))),"A"))</f>
        <v>E</v>
      </c>
      <c r="U36" s="99" t="s">
        <v>95</v>
      </c>
      <c r="V36" s="99"/>
      <c r="W36" s="315"/>
      <c r="X36" s="38"/>
      <c r="Y36" s="10" t="str">
        <f aca="false">IF(AH36=Y$4,"X","-")</f>
        <v>-</v>
      </c>
      <c r="Z36" s="10" t="str">
        <f aca="false">IF(Y36="X","X",IF($AH36=Z$4,"X","-"))</f>
        <v>X</v>
      </c>
      <c r="AA36" s="10" t="str">
        <f aca="false">IF(Z36="X","X",IF($AH36=AA$4,"X","-"))</f>
        <v>X</v>
      </c>
      <c r="AB36" s="10" t="str">
        <f aca="false">IF(AA36="X","X",IF($AH36=AB$4,"X","-"))</f>
        <v>X</v>
      </c>
      <c r="AC36" s="10" t="str">
        <f aca="false">IF(AB36="X","X",IF($AH36=AC$4,"X","-"))</f>
        <v>X</v>
      </c>
      <c r="AD36" s="10" t="str">
        <f aca="false">IF(AC36="X","X",IF($AH36=AD$4,"X","-"))</f>
        <v>X</v>
      </c>
      <c r="AE36" s="10" t="str">
        <f aca="false">IF(AD36="X","X",IF($AH36=AE$4,"X","-"))</f>
        <v>X</v>
      </c>
      <c r="AF36" s="38"/>
      <c r="AG36" s="10" t="s">
        <v>25</v>
      </c>
      <c r="AH36" s="110" t="s">
        <v>25</v>
      </c>
      <c r="AI36" s="38"/>
      <c r="AJ36" s="13" t="str">
        <f aca="false">IF(ISERROR(FIND("/",R36)),R36,LEFT(R36,FIND(CHAR(1),SUBSTITUTE(R36,"/",CHAR(1),LEN(R36)-LEN(SUBSTITUTE(R36,"/",""))))-1))</f>
        <v>/rsm:CrossIndustryInvoice/rsm:SupplyChainTradeTransaction/ram:ApplicableHeaderTradeAgreement/ram:SellerTradeParty/ram:PostalTradeAddress</v>
      </c>
      <c r="AK36" s="13" t="str">
        <f aca="false">IF(ISERROR(FIND("/",R36)),R36,MID(R36, FIND(CHAR(1),SUBSTITUTE(R36,"/",CHAR(1), LEN(R36)-LEN(SUBSTITUTE(R36,"/","")))), LEN(R36)))</f>
        <v>/ram:CityName</v>
      </c>
      <c r="AL36" s="14" t="n">
        <f aca="false">COUNTIFS(R$4:R36,AJ36)</f>
        <v>1</v>
      </c>
      <c r="AM36" s="1"/>
      <c r="AN36" s="236" t="str">
        <f aca="false">D36</f>
        <v>SCT_HTA</v>
      </c>
      <c r="AO36" s="237" t="str">
        <f aca="false">E36</f>
        <v>BT-37</v>
      </c>
      <c r="AP36" s="238" t="str">
        <f aca="false">IF(F36="","",F36)</f>
        <v>BT-37</v>
      </c>
      <c r="AQ36" s="99" t="n">
        <f aca="false">LEN(BB36)-LEN(SUBSTITUTE(BB36,"/",""))-1</f>
        <v>5</v>
      </c>
      <c r="AR36" s="99" t="str">
        <f aca="false">H36</f>
        <v>0..1</v>
      </c>
      <c r="AS36" s="97" t="s">
        <v>1811</v>
      </c>
      <c r="AT36" s="97" t="s">
        <v>1812</v>
      </c>
      <c r="AU36" s="98"/>
      <c r="AV36" s="98"/>
      <c r="AW36" s="98"/>
      <c r="AX36" s="97" t="s">
        <v>4647</v>
      </c>
      <c r="AY36" s="99" t="str">
        <f aca="false">O36</f>
        <v>0..1</v>
      </c>
      <c r="AZ36" s="100" t="str">
        <f aca="false">P36</f>
        <v>0..1</v>
      </c>
      <c r="BA36" s="54" t="str">
        <f aca="false">Q36</f>
        <v>/rsm:CrossIndustryInvoice
/rsm:SupplyChainTradeTransaction
/ram:ApplicableHeaderTradeAgreement
/ram:SellerTradeParty
/ram:PostalTradeAddress
/ram:CityName</v>
      </c>
      <c r="BB36" s="109" t="str">
        <f aca="false">R36</f>
        <v>/rsm:CrossIndustryInvoice/rsm:SupplyChainTradeTransaction/ram:ApplicableHeaderTradeAgreement/ram:SellerTradeParty/ram:PostalTradeAddress/ram:CityName</v>
      </c>
      <c r="BC36" s="99" t="str">
        <f aca="false">IF(S36="","",S36)</f>
        <v>T</v>
      </c>
      <c r="BD36" s="10" t="str">
        <f aca="false">IF(T36="","",T36)</f>
        <v>E</v>
      </c>
      <c r="BE36" s="99" t="str">
        <f aca="false">IF(U36="","",U36)</f>
        <v>0..1</v>
      </c>
      <c r="BF36" s="99" t="str">
        <f aca="false">IF(V36="","",V36)</f>
        <v/>
      </c>
      <c r="BG36" s="315" t="str">
        <f aca="false">IF(W36="","",W36)</f>
        <v/>
      </c>
      <c r="BH36" s="6"/>
      <c r="BI36" s="10" t="str">
        <f aca="false">Y36</f>
        <v>-</v>
      </c>
      <c r="BJ36" s="10" t="str">
        <f aca="false">Z36</f>
        <v>X</v>
      </c>
      <c r="BK36" s="10" t="str">
        <f aca="false">AA36</f>
        <v>X</v>
      </c>
      <c r="BL36" s="10" t="str">
        <f aca="false">AB36</f>
        <v>X</v>
      </c>
      <c r="BM36" s="10" t="str">
        <f aca="false">AC36</f>
        <v>X</v>
      </c>
      <c r="BN36" s="10" t="str">
        <f aca="false">AD36</f>
        <v>X</v>
      </c>
      <c r="BO36" s="10" t="str">
        <f aca="false">AE36</f>
        <v>X</v>
      </c>
      <c r="BP36" s="6"/>
      <c r="BQ36" s="10" t="str">
        <f aca="false">AG36</f>
        <v>BASIC WL</v>
      </c>
      <c r="BR36" s="110" t="str">
        <f aca="false">AH36</f>
        <v>BASIC WL</v>
      </c>
      <c r="BS36" s="47"/>
      <c r="BT36" s="49" t="s">
        <v>6862</v>
      </c>
    </row>
    <row r="37" s="53" customFormat="true" ht="89.25" hidden="false" customHeight="false" outlineLevel="0" collapsed="false">
      <c r="A37" s="58" t="str">
        <f aca="false">IF(OR(T37="E",T37="A"),"YES","NO")</f>
        <v>YES</v>
      </c>
      <c r="B37" s="58"/>
      <c r="C37" s="58"/>
      <c r="D37" s="236" t="s">
        <v>5302</v>
      </c>
      <c r="E37" s="237" t="s">
        <v>1813</v>
      </c>
      <c r="F37" s="238" t="s">
        <v>1813</v>
      </c>
      <c r="G37" s="99" t="n">
        <f aca="false">LEN(R37)-LEN(SUBSTITUTE(R37,"/",""))-1</f>
        <v>5</v>
      </c>
      <c r="H37" s="99" t="s">
        <v>88</v>
      </c>
      <c r="I37" s="97" t="s">
        <v>1814</v>
      </c>
      <c r="J37" s="97" t="s">
        <v>1107</v>
      </c>
      <c r="K37" s="98" t="s">
        <v>1815</v>
      </c>
      <c r="L37" s="98"/>
      <c r="M37" s="98" t="s">
        <v>5382</v>
      </c>
      <c r="N37" s="97" t="s">
        <v>174</v>
      </c>
      <c r="O37" s="99" t="s">
        <v>88</v>
      </c>
      <c r="P37" s="100" t="str">
        <f aca="false">O37</f>
        <v>1..1</v>
      </c>
      <c r="Q37" s="54" t="s">
        <v>5383</v>
      </c>
      <c r="R37" s="109" t="s">
        <v>1816</v>
      </c>
      <c r="S37" s="99" t="s">
        <v>176</v>
      </c>
      <c r="T37" s="10" t="str">
        <f aca="false">IF($E37="","",IF(ISERROR(SEARCH("@",$R37)),IF(LEFT($E37,4)="BG-X","EG",IF(LEFT($E37,2)="BG","G",IF(LEFT($E37,4)="BT-X",IF(LEN($E37)-LEN(SUBSTITUTE($E37,"-",))&gt;2,"","E"),IF(LEN($E37)-LEN(SUBSTITUTE($E37,"-",))&gt;1,"","E")))),"A"))</f>
        <v>E</v>
      </c>
      <c r="U37" s="99" t="s">
        <v>95</v>
      </c>
      <c r="V37" s="99"/>
      <c r="W37" s="315"/>
      <c r="X37" s="38"/>
      <c r="Y37" s="10" t="str">
        <f aca="false">IF(AH37=Y$4,"X","-")</f>
        <v>X</v>
      </c>
      <c r="Z37" s="10" t="str">
        <f aca="false">IF(Y37="X","X",IF($AH37=Z$4,"X","-"))</f>
        <v>X</v>
      </c>
      <c r="AA37" s="10" t="str">
        <f aca="false">IF(Z37="X","X",IF($AH37=AA$4,"X","-"))</f>
        <v>X</v>
      </c>
      <c r="AB37" s="10" t="str">
        <f aca="false">IF(AA37="X","X",IF($AH37=AB$4,"X","-"))</f>
        <v>X</v>
      </c>
      <c r="AC37" s="10" t="str">
        <f aca="false">IF(AB37="X","X",IF($AH37=AC$4,"X","-"))</f>
        <v>X</v>
      </c>
      <c r="AD37" s="10" t="str">
        <f aca="false">IF(AC37="X","X",IF($AH37=AD$4,"X","-"))</f>
        <v>X</v>
      </c>
      <c r="AE37" s="10" t="str">
        <f aca="false">IF(AD37="X","X",IF($AH37=AE$4,"X","-"))</f>
        <v>X</v>
      </c>
      <c r="AF37" s="38"/>
      <c r="AG37" s="10" t="s">
        <v>24</v>
      </c>
      <c r="AH37" s="110" t="s">
        <v>24</v>
      </c>
      <c r="AI37" s="38"/>
      <c r="AJ37" s="13" t="str">
        <f aca="false">IF(ISERROR(FIND("/",R37)),R37,LEFT(R37,FIND(CHAR(1),SUBSTITUTE(R37,"/",CHAR(1),LEN(R37)-LEN(SUBSTITUTE(R37,"/",""))))-1))</f>
        <v>/rsm:CrossIndustryInvoice/rsm:SupplyChainTradeTransaction/ram:ApplicableHeaderTradeAgreement/ram:SellerTradeParty/ram:PostalTradeAddress</v>
      </c>
      <c r="AK37" s="13" t="str">
        <f aca="false">IF(ISERROR(FIND("/",R37)),R37,MID(R37, FIND(CHAR(1),SUBSTITUTE(R37,"/",CHAR(1), LEN(R37)-LEN(SUBSTITUTE(R37,"/","")))), LEN(R37)))</f>
        <v>/ram:CountryID</v>
      </c>
      <c r="AL37" s="14" t="n">
        <f aca="false">COUNTIFS(R$4:R37,AJ37)</f>
        <v>1</v>
      </c>
      <c r="AM37" s="1"/>
      <c r="AN37" s="236" t="str">
        <f aca="false">D37</f>
        <v>SCT_HTA</v>
      </c>
      <c r="AO37" s="237" t="str">
        <f aca="false">E37</f>
        <v>BT-40</v>
      </c>
      <c r="AP37" s="238" t="str">
        <f aca="false">IF(F37="","",F37)</f>
        <v>BT-40</v>
      </c>
      <c r="AQ37" s="99" t="n">
        <f aca="false">LEN(BB37)-LEN(SUBSTITUTE(BB37,"/",""))-1</f>
        <v>5</v>
      </c>
      <c r="AR37" s="99" t="str">
        <f aca="false">H37</f>
        <v>1..1</v>
      </c>
      <c r="AS37" s="97" t="s">
        <v>1817</v>
      </c>
      <c r="AT37" s="97" t="s">
        <v>1110</v>
      </c>
      <c r="AU37" s="98" t="s">
        <v>514</v>
      </c>
      <c r="AV37" s="98"/>
      <c r="AW37" s="98" t="s">
        <v>5384</v>
      </c>
      <c r="AX37" s="97" t="s">
        <v>174</v>
      </c>
      <c r="AY37" s="99" t="str">
        <f aca="false">O37</f>
        <v>1..1</v>
      </c>
      <c r="AZ37" s="100" t="str">
        <f aca="false">P37</f>
        <v>1..1</v>
      </c>
      <c r="BA37" s="54" t="str">
        <f aca="false">Q37</f>
        <v>/rsm:CrossIndustryInvoice
/rsm:SupplyChainTradeTransaction
/ram:ApplicableHeaderTradeAgreement
/ram:SellerTradeParty
/ram:PostalTradeAddress
/ram:CountryID</v>
      </c>
      <c r="BB37" s="109" t="str">
        <f aca="false">R37</f>
        <v>/rsm:CrossIndustryInvoice/rsm:SupplyChainTradeTransaction/ram:ApplicableHeaderTradeAgreement/ram:SellerTradeParty/ram:PostalTradeAddress/ram:CountryID</v>
      </c>
      <c r="BC37" s="99" t="str">
        <f aca="false">IF(S37="","",S37)</f>
        <v>C</v>
      </c>
      <c r="BD37" s="10" t="str">
        <f aca="false">IF(T37="","",T37)</f>
        <v>E</v>
      </c>
      <c r="BE37" s="99" t="str">
        <f aca="false">IF(U37="","",U37)</f>
        <v>0..1</v>
      </c>
      <c r="BF37" s="99" t="str">
        <f aca="false">IF(V37="","",V37)</f>
        <v/>
      </c>
      <c r="BG37" s="315" t="str">
        <f aca="false">IF(W37="","",W37)</f>
        <v/>
      </c>
      <c r="BH37" s="6"/>
      <c r="BI37" s="10" t="str">
        <f aca="false">Y37</f>
        <v>X</v>
      </c>
      <c r="BJ37" s="10" t="str">
        <f aca="false">Z37</f>
        <v>X</v>
      </c>
      <c r="BK37" s="10" t="str">
        <f aca="false">AA37</f>
        <v>X</v>
      </c>
      <c r="BL37" s="10" t="str">
        <f aca="false">AB37</f>
        <v>X</v>
      </c>
      <c r="BM37" s="10" t="str">
        <f aca="false">AC37</f>
        <v>X</v>
      </c>
      <c r="BN37" s="10" t="str">
        <f aca="false">AD37</f>
        <v>X</v>
      </c>
      <c r="BO37" s="10" t="str">
        <f aca="false">AE37</f>
        <v>X</v>
      </c>
      <c r="BP37" s="6"/>
      <c r="BQ37" s="10" t="str">
        <f aca="false">AG37</f>
        <v>MINIMUM</v>
      </c>
      <c r="BR37" s="110" t="str">
        <f aca="false">AH37</f>
        <v>MINIMUM</v>
      </c>
      <c r="BS37" s="47"/>
      <c r="BT37" s="49" t="s">
        <v>6862</v>
      </c>
    </row>
    <row r="38" s="53" customFormat="true" ht="89.25" hidden="false" customHeight="false" outlineLevel="0" collapsed="false">
      <c r="A38" s="58" t="str">
        <f aca="false">IF(OR(T38="E",T38="A"),"YES","NO")</f>
        <v>YES</v>
      </c>
      <c r="B38" s="58"/>
      <c r="C38" s="58"/>
      <c r="D38" s="236" t="s">
        <v>5302</v>
      </c>
      <c r="E38" s="237" t="s">
        <v>1818</v>
      </c>
      <c r="F38" s="238" t="s">
        <v>1818</v>
      </c>
      <c r="G38" s="99" t="n">
        <f aca="false">LEN(R38)-LEN(SUBSTITUTE(R38,"/",""))-1</f>
        <v>5</v>
      </c>
      <c r="H38" s="99" t="s">
        <v>95</v>
      </c>
      <c r="I38" s="97" t="s">
        <v>1819</v>
      </c>
      <c r="J38" s="97" t="s">
        <v>1114</v>
      </c>
      <c r="K38" s="98" t="s">
        <v>1115</v>
      </c>
      <c r="L38" s="98"/>
      <c r="M38" s="98"/>
      <c r="N38" s="97" t="s">
        <v>119</v>
      </c>
      <c r="O38" s="99" t="s">
        <v>95</v>
      </c>
      <c r="P38" s="100" t="str">
        <f aca="false">O38</f>
        <v>0..1</v>
      </c>
      <c r="Q38" s="54" t="s">
        <v>5385</v>
      </c>
      <c r="R38" s="109" t="s">
        <v>1820</v>
      </c>
      <c r="S38" s="99" t="s">
        <v>121</v>
      </c>
      <c r="T38" s="10" t="str">
        <f aca="false">IF($E38="","",IF(ISERROR(SEARCH("@",$R38)),IF(LEFT($E38,4)="BG-X","EG",IF(LEFT($E38,2)="BG","G",IF(LEFT($E38,4)="BT-X",IF(LEN($E38)-LEN(SUBSTITUTE($E38,"-",))&gt;2,"","E"),IF(LEN($E38)-LEN(SUBSTITUTE($E38,"-",))&gt;1,"","E")))),"A"))</f>
        <v>E</v>
      </c>
      <c r="U38" s="99" t="s">
        <v>112</v>
      </c>
      <c r="V38" s="99" t="s">
        <v>122</v>
      </c>
      <c r="W38" s="315"/>
      <c r="X38" s="38"/>
      <c r="Y38" s="10" t="str">
        <f aca="false">IF(AH38=Y$4,"X","-")</f>
        <v>-</v>
      </c>
      <c r="Z38" s="10" t="str">
        <f aca="false">IF(Y38="X","X",IF($AH38=Z$4,"X","-"))</f>
        <v>X</v>
      </c>
      <c r="AA38" s="10" t="str">
        <f aca="false">IF(Z38="X","X",IF($AH38=AA$4,"X","-"))</f>
        <v>X</v>
      </c>
      <c r="AB38" s="10" t="str">
        <f aca="false">IF(AA38="X","X",IF($AH38=AB$4,"X","-"))</f>
        <v>X</v>
      </c>
      <c r="AC38" s="10" t="str">
        <f aca="false">IF(AB38="X","X",IF($AH38=AC$4,"X","-"))</f>
        <v>X</v>
      </c>
      <c r="AD38" s="10" t="str">
        <f aca="false">IF(AC38="X","X",IF($AH38=AD$4,"X","-"))</f>
        <v>X</v>
      </c>
      <c r="AE38" s="10" t="str">
        <f aca="false">IF(AD38="X","X",IF($AH38=AE$4,"X","-"))</f>
        <v>X</v>
      </c>
      <c r="AF38" s="38"/>
      <c r="AG38" s="10" t="s">
        <v>25</v>
      </c>
      <c r="AH38" s="110" t="s">
        <v>25</v>
      </c>
      <c r="AI38" s="38"/>
      <c r="AJ38" s="13" t="str">
        <f aca="false">IF(ISERROR(FIND("/",R38)),R38,LEFT(R38,FIND(CHAR(1),SUBSTITUTE(R38,"/",CHAR(1),LEN(R38)-LEN(SUBSTITUTE(R38,"/",""))))-1))</f>
        <v>/rsm:CrossIndustryInvoice/rsm:SupplyChainTradeTransaction/ram:ApplicableHeaderTradeAgreement/ram:SellerTradeParty/ram:PostalTradeAddress</v>
      </c>
      <c r="AK38" s="13" t="str">
        <f aca="false">IF(ISERROR(FIND("/",R38)),R38,MID(R38, FIND(CHAR(1),SUBSTITUTE(R38,"/",CHAR(1), LEN(R38)-LEN(SUBSTITUTE(R38,"/","")))), LEN(R38)))</f>
        <v>/ram:CountrySubDivisionName</v>
      </c>
      <c r="AL38" s="14" t="n">
        <f aca="false">COUNTIFS(R$4:R38,AJ38)</f>
        <v>1</v>
      </c>
      <c r="AM38" s="1"/>
      <c r="AN38" s="236" t="str">
        <f aca="false">D38</f>
        <v>SCT_HTA</v>
      </c>
      <c r="AO38" s="237" t="str">
        <f aca="false">E38</f>
        <v>BT-39</v>
      </c>
      <c r="AP38" s="238" t="str">
        <f aca="false">IF(F38="","",F38)</f>
        <v>BT-39</v>
      </c>
      <c r="AQ38" s="99" t="n">
        <f aca="false">LEN(BB38)-LEN(SUBSTITUTE(BB38,"/",""))-1</f>
        <v>5</v>
      </c>
      <c r="AR38" s="99" t="str">
        <f aca="false">H38</f>
        <v>0..1</v>
      </c>
      <c r="AS38" s="97" t="s">
        <v>1821</v>
      </c>
      <c r="AT38" s="97" t="s">
        <v>1118</v>
      </c>
      <c r="AU38" s="98" t="s">
        <v>1119</v>
      </c>
      <c r="AV38" s="98"/>
      <c r="AW38" s="98"/>
      <c r="AX38" s="97" t="s">
        <v>4647</v>
      </c>
      <c r="AY38" s="99" t="str">
        <f aca="false">O38</f>
        <v>0..1</v>
      </c>
      <c r="AZ38" s="100" t="str">
        <f aca="false">P38</f>
        <v>0..1</v>
      </c>
      <c r="BA38" s="54" t="str">
        <f aca="false">Q38</f>
        <v>/rsm:CrossIndustryInvoice
/rsm:SupplyChainTradeTransaction
/ram:ApplicableHeaderTradeAgreement
/ram:SellerTradeParty
/ram:PostalTradeAddress
/ram:CountrySubDivisionName</v>
      </c>
      <c r="BB38" s="109" t="str">
        <f aca="false">R38</f>
        <v>/rsm:CrossIndustryInvoice/rsm:SupplyChainTradeTransaction/ram:ApplicableHeaderTradeAgreement/ram:SellerTradeParty/ram:PostalTradeAddress/ram:CountrySubDivisionName</v>
      </c>
      <c r="BC38" s="99" t="str">
        <f aca="false">IF(S38="","",S38)</f>
        <v>T</v>
      </c>
      <c r="BD38" s="10" t="str">
        <f aca="false">IF(T38="","",T38)</f>
        <v>E</v>
      </c>
      <c r="BE38" s="99" t="str">
        <f aca="false">IF(U38="","",U38)</f>
        <v>0..n</v>
      </c>
      <c r="BF38" s="99" t="str">
        <f aca="false">IF(V38="","",V38)</f>
        <v>CAR-3</v>
      </c>
      <c r="BG38" s="315" t="str">
        <f aca="false">IF(W38="","",W38)</f>
        <v/>
      </c>
      <c r="BH38" s="6"/>
      <c r="BI38" s="10" t="str">
        <f aca="false">Y38</f>
        <v>-</v>
      </c>
      <c r="BJ38" s="10" t="str">
        <f aca="false">Z38</f>
        <v>X</v>
      </c>
      <c r="BK38" s="10" t="str">
        <f aca="false">AA38</f>
        <v>X</v>
      </c>
      <c r="BL38" s="10" t="str">
        <f aca="false">AB38</f>
        <v>X</v>
      </c>
      <c r="BM38" s="10" t="str">
        <f aca="false">AC38</f>
        <v>X</v>
      </c>
      <c r="BN38" s="10" t="str">
        <f aca="false">AD38</f>
        <v>X</v>
      </c>
      <c r="BO38" s="10" t="str">
        <f aca="false">AE38</f>
        <v>X</v>
      </c>
      <c r="BP38" s="6"/>
      <c r="BQ38" s="10" t="str">
        <f aca="false">AG38</f>
        <v>BASIC WL</v>
      </c>
      <c r="BR38" s="110" t="str">
        <f aca="false">AH38</f>
        <v>BASIC WL</v>
      </c>
      <c r="BS38" s="47"/>
      <c r="BT38" s="49" t="s">
        <v>6862</v>
      </c>
    </row>
    <row r="39" s="53" customFormat="true" ht="85.5" hidden="false" customHeight="false" outlineLevel="0" collapsed="false">
      <c r="A39" s="58" t="str">
        <f aca="false">IF(OR(T39="E",T39="A"),"YES","NO")</f>
        <v>NO</v>
      </c>
      <c r="B39" s="58"/>
      <c r="C39" s="58"/>
      <c r="D39" s="236" t="s">
        <v>5302</v>
      </c>
      <c r="E39" s="241" t="s">
        <v>1822</v>
      </c>
      <c r="F39" s="242"/>
      <c r="G39" s="172" t="n">
        <f aca="false">LEN(R39)-LEN(SUBSTITUTE(R39,"/",""))-1</f>
        <v>4</v>
      </c>
      <c r="H39" s="172" t="s">
        <v>95</v>
      </c>
      <c r="I39" s="181" t="s">
        <v>5386</v>
      </c>
      <c r="J39" s="173" t="s">
        <v>1121</v>
      </c>
      <c r="K39" s="174"/>
      <c r="L39" s="174"/>
      <c r="M39" s="174"/>
      <c r="N39" s="173"/>
      <c r="O39" s="175" t="s">
        <v>95</v>
      </c>
      <c r="P39" s="175" t="str">
        <f aca="false">O39</f>
        <v>0..1</v>
      </c>
      <c r="Q39" s="176" t="s">
        <v>5387</v>
      </c>
      <c r="R39" s="177" t="s">
        <v>1823</v>
      </c>
      <c r="S39" s="172"/>
      <c r="T39" s="178" t="str">
        <f aca="false">IF($E39="","",IF(ISERROR(SEARCH("@",$R39)),IF(LEFT($E39,4)="BG-X","EG",IF(LEFT($E39,2)="BG","G",IF(LEFT($E39,4)="BT-X",IF(LEN($E39)-LEN(SUBSTITUTE($E39,"-",))&gt;2,"","E"),IF(LEN($E39)-LEN(SUBSTITUTE($E39,"-",))&gt;1,"","E")))),"A"))</f>
        <v/>
      </c>
      <c r="U39" s="172" t="s">
        <v>112</v>
      </c>
      <c r="V39" s="172"/>
      <c r="W39" s="365"/>
      <c r="X39" s="38"/>
      <c r="Y39" s="178" t="str">
        <f aca="false">IF(AH39=Y$4,"X","-")</f>
        <v>-</v>
      </c>
      <c r="Z39" s="178" t="str">
        <f aca="false">IF(Y39="X","X",IF($AH39=Z$4,"X","-"))</f>
        <v>X</v>
      </c>
      <c r="AA39" s="178" t="str">
        <f aca="false">IF(Z39="X","X",IF($AH39=AA$4,"X","-"))</f>
        <v>X</v>
      </c>
      <c r="AB39" s="178" t="str">
        <f aca="false">IF(AA39="X","X",IF($AH39=AB$4,"X","-"))</f>
        <v>X</v>
      </c>
      <c r="AC39" s="178" t="str">
        <f aca="false">IF(AB39="X","X",IF($AH39=AC$4,"X","-"))</f>
        <v>X</v>
      </c>
      <c r="AD39" s="178" t="str">
        <f aca="false">IF(AC39="X","X",IF($AH39=AD$4,"X","-"))</f>
        <v>X</v>
      </c>
      <c r="AE39" s="178" t="str">
        <f aca="false">IF(AD39="X","X",IF($AH39=AE$4,"X","-"))</f>
        <v>X</v>
      </c>
      <c r="AF39" s="38"/>
      <c r="AG39" s="178" t="s">
        <v>25</v>
      </c>
      <c r="AH39" s="178" t="s">
        <v>25</v>
      </c>
      <c r="AI39" s="38"/>
      <c r="AJ39" s="13" t="str">
        <f aca="false">IF(ISERROR(FIND("/",R39)),R39,LEFT(R39,FIND(CHAR(1),SUBSTITUTE(R39,"/",CHAR(1),LEN(R39)-LEN(SUBSTITUTE(R39,"/",""))))-1))</f>
        <v>/rsm:CrossIndustryInvoice/rsm:SupplyChainTradeTransaction/ram:ApplicableHeaderTradeAgreement/ram:SellerTradeParty</v>
      </c>
      <c r="AK39" s="13" t="str">
        <f aca="false">IF(ISERROR(FIND("/",R39)),R39,MID(R39, FIND(CHAR(1),SUBSTITUTE(R39,"/",CHAR(1), LEN(R39)-LEN(SUBSTITUTE(R39,"/","")))), LEN(R39)))</f>
        <v>/ram:URIUniversalCommunication</v>
      </c>
      <c r="AL39" s="14" t="n">
        <f aca="false">COUNTIFS(R$4:R39,AJ39)</f>
        <v>1</v>
      </c>
      <c r="AM39" s="1"/>
      <c r="AN39" s="236" t="str">
        <f aca="false">D39</f>
        <v>SCT_HTA</v>
      </c>
      <c r="AO39" s="241" t="str">
        <f aca="false">E39</f>
        <v>BT-34-00</v>
      </c>
      <c r="AP39" s="242" t="str">
        <f aca="false">IF(F39="","",F39)</f>
        <v/>
      </c>
      <c r="AQ39" s="172" t="n">
        <f aca="false">LEN(BB39)-LEN(SUBSTITUTE(BB39,"/",""))-1</f>
        <v>4</v>
      </c>
      <c r="AR39" s="172" t="str">
        <f aca="false">H39</f>
        <v>0..1</v>
      </c>
      <c r="AS39" s="173" t="s">
        <v>5388</v>
      </c>
      <c r="AT39" s="173"/>
      <c r="AU39" s="174"/>
      <c r="AV39" s="174"/>
      <c r="AW39" s="174"/>
      <c r="AX39" s="173"/>
      <c r="AY39" s="175" t="str">
        <f aca="false">O39</f>
        <v>0..1</v>
      </c>
      <c r="AZ39" s="175" t="str">
        <f aca="false">P39</f>
        <v>0..1</v>
      </c>
      <c r="BA39" s="176" t="str">
        <f aca="false">Q39</f>
        <v>/rsm:CrossIndustryInvoice
/rsm:SupplyChainTradeTransaction
/ram:ApplicableHeaderTradeAgreement
/ram:SellerTradeParty
/ram:URIUniversalCommunication</v>
      </c>
      <c r="BB39" s="177" t="str">
        <f aca="false">R39</f>
        <v>/rsm:CrossIndustryInvoice/rsm:SupplyChainTradeTransaction/ram:ApplicableHeaderTradeAgreement/ram:SellerTradeParty/ram:URIUniversalCommunication</v>
      </c>
      <c r="BC39" s="172" t="str">
        <f aca="false">IF(S39="","",S39)</f>
        <v/>
      </c>
      <c r="BD39" s="178" t="str">
        <f aca="false">IF(T39="","",T39)</f>
        <v/>
      </c>
      <c r="BE39" s="172" t="str">
        <f aca="false">IF(U39="","",U39)</f>
        <v>0..n</v>
      </c>
      <c r="BF39" s="172" t="str">
        <f aca="false">IF(V39="","",V39)</f>
        <v/>
      </c>
      <c r="BG39" s="365" t="str">
        <f aca="false">IF(W39="","",W39)</f>
        <v/>
      </c>
      <c r="BH39" s="6"/>
      <c r="BI39" s="178" t="str">
        <f aca="false">Y39</f>
        <v>-</v>
      </c>
      <c r="BJ39" s="178" t="str">
        <f aca="false">Z39</f>
        <v>X</v>
      </c>
      <c r="BK39" s="178" t="str">
        <f aca="false">AA39</f>
        <v>X</v>
      </c>
      <c r="BL39" s="178" t="str">
        <f aca="false">AB39</f>
        <v>X</v>
      </c>
      <c r="BM39" s="178" t="str">
        <f aca="false">AC39</f>
        <v>X</v>
      </c>
      <c r="BN39" s="178" t="str">
        <f aca="false">AD39</f>
        <v>X</v>
      </c>
      <c r="BO39" s="178" t="str">
        <f aca="false">AE39</f>
        <v>X</v>
      </c>
      <c r="BP39" s="6"/>
      <c r="BQ39" s="178" t="str">
        <f aca="false">AG39</f>
        <v>BASIC WL</v>
      </c>
      <c r="BR39" s="178" t="str">
        <f aca="false">AH39</f>
        <v>BASIC WL</v>
      </c>
      <c r="BS39" s="47"/>
      <c r="BT39" s="49" t="s">
        <v>6862</v>
      </c>
    </row>
    <row r="40" s="53" customFormat="true" ht="89.25" hidden="false" customHeight="false" outlineLevel="0" collapsed="false">
      <c r="A40" s="58" t="str">
        <f aca="false">IF(OR(T40="E",T40="A"),"YES","NO")</f>
        <v>YES</v>
      </c>
      <c r="B40" s="58"/>
      <c r="C40" s="58"/>
      <c r="D40" s="236" t="s">
        <v>5302</v>
      </c>
      <c r="E40" s="237" t="s">
        <v>1825</v>
      </c>
      <c r="F40" s="238" t="s">
        <v>1825</v>
      </c>
      <c r="G40" s="99" t="n">
        <f aca="false">LEN(R40)-LEN(SUBSTITUTE(R40,"/",""))-1</f>
        <v>5</v>
      </c>
      <c r="H40" s="99" t="s">
        <v>95</v>
      </c>
      <c r="I40" s="97" t="s">
        <v>1826</v>
      </c>
      <c r="J40" s="97" t="s">
        <v>1827</v>
      </c>
      <c r="K40" s="98"/>
      <c r="L40" s="98"/>
      <c r="M40" s="98" t="s">
        <v>5390</v>
      </c>
      <c r="N40" s="97" t="s">
        <v>137</v>
      </c>
      <c r="O40" s="99" t="s">
        <v>88</v>
      </c>
      <c r="P40" s="100" t="str">
        <f aca="false">O40</f>
        <v>1..1</v>
      </c>
      <c r="Q40" s="54" t="s">
        <v>5391</v>
      </c>
      <c r="R40" s="109" t="s">
        <v>1828</v>
      </c>
      <c r="S40" s="99" t="s">
        <v>139</v>
      </c>
      <c r="T40" s="10" t="str">
        <f aca="false">IF($E40="","",IF(ISERROR(SEARCH("@",$R40)),IF(LEFT($E40,4)="BG-X","EG",IF(LEFT($E40,2)="BG","G",IF(LEFT($E40,4)="BT-X",IF(LEN($E40)-LEN(SUBSTITUTE($E40,"-",))&gt;2,"","E"),IF(LEN($E40)-LEN(SUBSTITUTE($E40,"-",))&gt;1,"","E")))),"A"))</f>
        <v>E</v>
      </c>
      <c r="U40" s="99" t="s">
        <v>95</v>
      </c>
      <c r="V40" s="99" t="s">
        <v>122</v>
      </c>
      <c r="W40" s="315"/>
      <c r="X40" s="38"/>
      <c r="Y40" s="10" t="str">
        <f aca="false">IF(AH40=Y$4,"X","-")</f>
        <v>-</v>
      </c>
      <c r="Z40" s="10" t="str">
        <f aca="false">IF(Y40="X","X",IF($AH40=Z$4,"X","-"))</f>
        <v>X</v>
      </c>
      <c r="AA40" s="10" t="str">
        <f aca="false">IF(Z40="X","X",IF($AH40=AA$4,"X","-"))</f>
        <v>X</v>
      </c>
      <c r="AB40" s="10" t="str">
        <f aca="false">IF(AA40="X","X",IF($AH40=AB$4,"X","-"))</f>
        <v>X</v>
      </c>
      <c r="AC40" s="10" t="str">
        <f aca="false">IF(AB40="X","X",IF($AH40=AC$4,"X","-"))</f>
        <v>X</v>
      </c>
      <c r="AD40" s="10" t="str">
        <f aca="false">IF(AC40="X","X",IF($AH40=AD$4,"X","-"))</f>
        <v>X</v>
      </c>
      <c r="AE40" s="10" t="str">
        <f aca="false">IF(AD40="X","X",IF($AH40=AE$4,"X","-"))</f>
        <v>X</v>
      </c>
      <c r="AF40" s="38"/>
      <c r="AG40" s="10" t="s">
        <v>25</v>
      </c>
      <c r="AH40" s="110" t="s">
        <v>25</v>
      </c>
      <c r="AI40" s="38"/>
      <c r="AJ40" s="13" t="str">
        <f aca="false">IF(ISERROR(FIND("/",R40)),R40,LEFT(R40,FIND(CHAR(1),SUBSTITUTE(R40,"/",CHAR(1),LEN(R40)-LEN(SUBSTITUTE(R40,"/",""))))-1))</f>
        <v>/rsm:CrossIndustryInvoice/rsm:SupplyChainTradeTransaction/ram:ApplicableHeaderTradeAgreement/ram:SellerTradeParty/ram:URIUniversalCommunication</v>
      </c>
      <c r="AK40" s="13" t="str">
        <f aca="false">IF(ISERROR(FIND("/",R40)),R40,MID(R40, FIND(CHAR(1),SUBSTITUTE(R40,"/",CHAR(1), LEN(R40)-LEN(SUBSTITUTE(R40,"/","")))), LEN(R40)))</f>
        <v>/ram:URIID</v>
      </c>
      <c r="AL40" s="14" t="n">
        <f aca="false">COUNTIFS(R$4:R40,AJ40)</f>
        <v>1</v>
      </c>
      <c r="AM40" s="1"/>
      <c r="AN40" s="236" t="str">
        <f aca="false">D40</f>
        <v>SCT_HTA</v>
      </c>
      <c r="AO40" s="237" t="str">
        <f aca="false">E40</f>
        <v>BT-34</v>
      </c>
      <c r="AP40" s="238" t="str">
        <f aca="false">IF(F40="","",F40)</f>
        <v>BT-34</v>
      </c>
      <c r="AQ40" s="99" t="n">
        <f aca="false">LEN(BB40)-LEN(SUBSTITUTE(BB40,"/",""))-1</f>
        <v>5</v>
      </c>
      <c r="AR40" s="99" t="str">
        <f aca="false">H40</f>
        <v>0..1</v>
      </c>
      <c r="AS40" s="97" t="s">
        <v>5392</v>
      </c>
      <c r="AT40" s="97" t="s">
        <v>1830</v>
      </c>
      <c r="AU40" s="98"/>
      <c r="AV40" s="98"/>
      <c r="AW40" s="98" t="s">
        <v>5393</v>
      </c>
      <c r="AX40" s="97" t="s">
        <v>2190</v>
      </c>
      <c r="AY40" s="99" t="str">
        <f aca="false">O40</f>
        <v>1..1</v>
      </c>
      <c r="AZ40" s="100" t="str">
        <f aca="false">P40</f>
        <v>1..1</v>
      </c>
      <c r="BA40" s="54" t="str">
        <f aca="false">Q40</f>
        <v>/rsm:CrossIndustryInvoice
/rsm:SupplyChainTradeTransaction
/ram:ApplicableHeaderTradeAgreement
/ram:SellerTradeParty
/ram:URIUniversalCommunication
/ram:URIID</v>
      </c>
      <c r="BB40" s="109" t="str">
        <f aca="false">R40</f>
        <v>/rsm:CrossIndustryInvoice/rsm:SupplyChainTradeTransaction/ram:ApplicableHeaderTradeAgreement/ram:SellerTradeParty/ram:URIUniversalCommunication/ram:URIID</v>
      </c>
      <c r="BC40" s="99" t="str">
        <f aca="false">IF(S40="","",S40)</f>
        <v>I</v>
      </c>
      <c r="BD40" s="10" t="str">
        <f aca="false">IF(T40="","",T40)</f>
        <v>E</v>
      </c>
      <c r="BE40" s="99" t="str">
        <f aca="false">IF(U40="","",U40)</f>
        <v>0..1</v>
      </c>
      <c r="BF40" s="99" t="str">
        <f aca="false">IF(V40="","",V40)</f>
        <v>CAR-3</v>
      </c>
      <c r="BG40" s="315" t="str">
        <f aca="false">IF(W40="","",W40)</f>
        <v/>
      </c>
      <c r="BH40" s="6"/>
      <c r="BI40" s="10" t="str">
        <f aca="false">Y40</f>
        <v>-</v>
      </c>
      <c r="BJ40" s="10" t="str">
        <f aca="false">Z40</f>
        <v>X</v>
      </c>
      <c r="BK40" s="10" t="str">
        <f aca="false">AA40</f>
        <v>X</v>
      </c>
      <c r="BL40" s="10" t="str">
        <f aca="false">AB40</f>
        <v>X</v>
      </c>
      <c r="BM40" s="10" t="str">
        <f aca="false">AC40</f>
        <v>X</v>
      </c>
      <c r="BN40" s="10" t="str">
        <f aca="false">AD40</f>
        <v>X</v>
      </c>
      <c r="BO40" s="10" t="str">
        <f aca="false">AE40</f>
        <v>X</v>
      </c>
      <c r="BP40" s="6"/>
      <c r="BQ40" s="10" t="str">
        <f aca="false">AG40</f>
        <v>BASIC WL</v>
      </c>
      <c r="BR40" s="110" t="str">
        <f aca="false">AH40</f>
        <v>BASIC WL</v>
      </c>
      <c r="BS40" s="47"/>
      <c r="BT40" s="49" t="s">
        <v>6862</v>
      </c>
    </row>
    <row r="41" s="53" customFormat="true" ht="102" hidden="false" customHeight="false" outlineLevel="0" collapsed="false">
      <c r="A41" s="58" t="str">
        <f aca="false">IF(OR(T41="E",T41="A"),"YES","NO")</f>
        <v>YES</v>
      </c>
      <c r="B41" s="58"/>
      <c r="C41" s="58"/>
      <c r="D41" s="236" t="s">
        <v>5302</v>
      </c>
      <c r="E41" s="237" t="s">
        <v>1831</v>
      </c>
      <c r="F41" s="238" t="s">
        <v>1831</v>
      </c>
      <c r="G41" s="99" t="n">
        <f aca="false">LEN(R41)-LEN(SUBSTITUTE(R41,"/",""))-1</f>
        <v>6</v>
      </c>
      <c r="H41" s="99" t="s">
        <v>88</v>
      </c>
      <c r="I41" s="139" t="s">
        <v>355</v>
      </c>
      <c r="J41" s="97" t="s">
        <v>1832</v>
      </c>
      <c r="K41" s="98" t="s">
        <v>1833</v>
      </c>
      <c r="L41" s="98"/>
      <c r="M41" s="98"/>
      <c r="N41" s="97" t="s">
        <v>358</v>
      </c>
      <c r="O41" s="99" t="s">
        <v>88</v>
      </c>
      <c r="P41" s="100" t="str">
        <f aca="false">O41</f>
        <v>1..1</v>
      </c>
      <c r="Q41" s="54" t="s">
        <v>5395</v>
      </c>
      <c r="R41" s="109" t="s">
        <v>1834</v>
      </c>
      <c r="S41" s="99" t="s">
        <v>360</v>
      </c>
      <c r="T41" s="10" t="str">
        <f aca="false">IF($E41="","",IF(ISERROR(SEARCH("@",$R41)),IF(LEFT($E41,4)="BG-X","EG",IF(LEFT($E41,2)="BG","G",IF(LEFT($E41,4)="BT-X",IF(LEN($E41)-LEN(SUBSTITUTE($E41,"-",))&gt;2,"","E"),IF(LEN($E41)-LEN(SUBSTITUTE($E41,"-",))&gt;1,"","E")))),"A"))</f>
        <v>A</v>
      </c>
      <c r="U41" s="99" t="s">
        <v>95</v>
      </c>
      <c r="V41" s="99"/>
      <c r="W41" s="315"/>
      <c r="X41" s="38"/>
      <c r="Y41" s="10" t="str">
        <f aca="false">IF(AH41=Y$4,"X","-")</f>
        <v>-</v>
      </c>
      <c r="Z41" s="10" t="str">
        <f aca="false">IF(Y41="X","X",IF($AH41=Z$4,"X","-"))</f>
        <v>X</v>
      </c>
      <c r="AA41" s="10" t="str">
        <f aca="false">IF(Z41="X","X",IF($AH41=AA$4,"X","-"))</f>
        <v>X</v>
      </c>
      <c r="AB41" s="10" t="str">
        <f aca="false">IF(AA41="X","X",IF($AH41=AB$4,"X","-"))</f>
        <v>X</v>
      </c>
      <c r="AC41" s="10" t="str">
        <f aca="false">IF(AB41="X","X",IF($AH41=AC$4,"X","-"))</f>
        <v>X</v>
      </c>
      <c r="AD41" s="10" t="str">
        <f aca="false">IF(AC41="X","X",IF($AH41=AD$4,"X","-"))</f>
        <v>X</v>
      </c>
      <c r="AE41" s="10" t="str">
        <f aca="false">IF(AD41="X","X",IF($AH41=AE$4,"X","-"))</f>
        <v>X</v>
      </c>
      <c r="AF41" s="38"/>
      <c r="AG41" s="10" t="s">
        <v>25</v>
      </c>
      <c r="AH41" s="110" t="s">
        <v>25</v>
      </c>
      <c r="AI41" s="38"/>
      <c r="AJ41" s="13" t="str">
        <f aca="false">IF(ISERROR(FIND("/",R41)),R41,LEFT(R41,FIND(CHAR(1),SUBSTITUTE(R41,"/",CHAR(1),LEN(R41)-LEN(SUBSTITUTE(R41,"/",""))))-1))</f>
        <v>/rsm:CrossIndustryInvoice/rsm:SupplyChainTradeTransaction/ram:ApplicableHeaderTradeAgreement/ram:SellerTradeParty/ram:URIUniversalCommunication/ram:URIID</v>
      </c>
      <c r="AK41" s="13" t="str">
        <f aca="false">IF(ISERROR(FIND("/",R41)),R41,MID(R41, FIND(CHAR(1),SUBSTITUTE(R41,"/",CHAR(1), LEN(R41)-LEN(SUBSTITUTE(R41,"/","")))), LEN(R41)))</f>
        <v>/@schemeID</v>
      </c>
      <c r="AL41" s="14" t="n">
        <f aca="false">COUNTIFS(R$4:R41,AJ41)</f>
        <v>1</v>
      </c>
      <c r="AM41" s="1"/>
      <c r="AN41" s="236" t="str">
        <f aca="false">D41</f>
        <v>SCT_HTA</v>
      </c>
      <c r="AO41" s="237" t="str">
        <f aca="false">E41</f>
        <v>BT-34-1</v>
      </c>
      <c r="AP41" s="238" t="str">
        <f aca="false">IF(F41="","",F41)</f>
        <v>BT-34-1</v>
      </c>
      <c r="AQ41" s="99" t="n">
        <f aca="false">LEN(BB41)-LEN(SUBSTITUTE(BB41,"/",""))-1</f>
        <v>6</v>
      </c>
      <c r="AR41" s="99" t="str">
        <f aca="false">H41</f>
        <v>1..1</v>
      </c>
      <c r="AS41" s="139" t="s">
        <v>361</v>
      </c>
      <c r="AT41" s="97" t="s">
        <v>1835</v>
      </c>
      <c r="AU41" s="98" t="s">
        <v>1836</v>
      </c>
      <c r="AV41" s="98"/>
      <c r="AW41" s="98"/>
      <c r="AX41" s="97"/>
      <c r="AY41" s="99" t="str">
        <f aca="false">O41</f>
        <v>1..1</v>
      </c>
      <c r="AZ41" s="100" t="str">
        <f aca="false">P41</f>
        <v>1..1</v>
      </c>
      <c r="BA41" s="54" t="str">
        <f aca="false">Q41</f>
        <v>/rsm:CrossIndustryInvoice
/rsm:SupplyChainTradeTransaction
/ram:ApplicableHeaderTradeAgreement
/ram:SellerTradeParty
/ram:URIUniversalCommunication
/ram:URIID
/@schemeID</v>
      </c>
      <c r="BB41" s="109" t="str">
        <f aca="false">R41</f>
        <v>/rsm:CrossIndustryInvoice/rsm:SupplyChainTradeTransaction/ram:ApplicableHeaderTradeAgreement/ram:SellerTradeParty/ram:URIUniversalCommunication/ram:URIID/@schemeID</v>
      </c>
      <c r="BC41" s="99" t="str">
        <f aca="false">IF(S41="","",S41)</f>
        <v>S</v>
      </c>
      <c r="BD41" s="10" t="str">
        <f aca="false">IF(T41="","",T41)</f>
        <v>A</v>
      </c>
      <c r="BE41" s="99" t="str">
        <f aca="false">IF(U41="","",U41)</f>
        <v>0..1</v>
      </c>
      <c r="BF41" s="99" t="str">
        <f aca="false">IF(V41="","",V41)</f>
        <v/>
      </c>
      <c r="BG41" s="315" t="str">
        <f aca="false">IF(W41="","",W41)</f>
        <v/>
      </c>
      <c r="BH41" s="6"/>
      <c r="BI41" s="10" t="str">
        <f aca="false">Y41</f>
        <v>-</v>
      </c>
      <c r="BJ41" s="10" t="str">
        <f aca="false">Z41</f>
        <v>X</v>
      </c>
      <c r="BK41" s="10" t="str">
        <f aca="false">AA41</f>
        <v>X</v>
      </c>
      <c r="BL41" s="10" t="str">
        <f aca="false">AB41</f>
        <v>X</v>
      </c>
      <c r="BM41" s="10" t="str">
        <f aca="false">AC41</f>
        <v>X</v>
      </c>
      <c r="BN41" s="10" t="str">
        <f aca="false">AD41</f>
        <v>X</v>
      </c>
      <c r="BO41" s="10" t="str">
        <f aca="false">AE41</f>
        <v>X</v>
      </c>
      <c r="BP41" s="6"/>
      <c r="BQ41" s="10" t="str">
        <f aca="false">AG41</f>
        <v>BASIC WL</v>
      </c>
      <c r="BR41" s="110" t="str">
        <f aca="false">AH41</f>
        <v>BASIC WL</v>
      </c>
      <c r="BS41" s="47"/>
      <c r="BT41" s="49" t="s">
        <v>6862</v>
      </c>
    </row>
    <row r="42" s="53" customFormat="true" ht="85.5" hidden="false" customHeight="false" outlineLevel="0" collapsed="false">
      <c r="A42" s="58" t="str">
        <f aca="false">IF(OR(T42="E",T42="A"),"YES","NO")</f>
        <v>NO</v>
      </c>
      <c r="B42" s="58"/>
      <c r="C42" s="58"/>
      <c r="D42" s="236" t="s">
        <v>5302</v>
      </c>
      <c r="E42" s="241" t="s">
        <v>1837</v>
      </c>
      <c r="F42" s="242"/>
      <c r="G42" s="172" t="n">
        <f aca="false">LEN(R42)-LEN(SUBSTITUTE(R42,"/",""))-1</f>
        <v>4</v>
      </c>
      <c r="H42" s="172" t="s">
        <v>95</v>
      </c>
      <c r="I42" s="181" t="s">
        <v>5396</v>
      </c>
      <c r="J42" s="173" t="s">
        <v>1838</v>
      </c>
      <c r="K42" s="174"/>
      <c r="L42" s="174"/>
      <c r="M42" s="174"/>
      <c r="N42" s="173"/>
      <c r="O42" s="175" t="s">
        <v>5397</v>
      </c>
      <c r="P42" s="175" t="str">
        <f aca="false">O42</f>
        <v>0..2</v>
      </c>
      <c r="Q42" s="176" t="s">
        <v>5398</v>
      </c>
      <c r="R42" s="177" t="s">
        <v>5399</v>
      </c>
      <c r="S42" s="172"/>
      <c r="T42" s="178" t="str">
        <f aca="false">IF($E42="","",IF(ISERROR(SEARCH("@",$R42)),IF(LEFT($E42,4)="BG-X","EG",IF(LEFT($E42,2)="BG","G",IF(LEFT($E42,4)="BT-X",IF(LEN($E42)-LEN(SUBSTITUTE($E42,"-",))&gt;2,"","E"),IF(LEN($E42)-LEN(SUBSTITUTE($E42,"-",))&gt;1,"","E")))),"A"))</f>
        <v/>
      </c>
      <c r="U42" s="172" t="s">
        <v>112</v>
      </c>
      <c r="V42" s="172"/>
      <c r="W42" s="365"/>
      <c r="X42" s="38"/>
      <c r="Y42" s="178" t="str">
        <f aca="false">IF(AH42=Y$4,"X","-")</f>
        <v>X</v>
      </c>
      <c r="Z42" s="178" t="str">
        <f aca="false">IF(Y42="X","X",IF($AH42=Z$4,"X","-"))</f>
        <v>X</v>
      </c>
      <c r="AA42" s="178" t="str">
        <f aca="false">IF(Z42="X","X",IF($AH42=AA$4,"X","-"))</f>
        <v>X</v>
      </c>
      <c r="AB42" s="178" t="str">
        <f aca="false">IF(AA42="X","X",IF($AH42=AB$4,"X","-"))</f>
        <v>X</v>
      </c>
      <c r="AC42" s="178" t="str">
        <f aca="false">IF(AB42="X","X",IF($AH42=AC$4,"X","-"))</f>
        <v>X</v>
      </c>
      <c r="AD42" s="178" t="str">
        <f aca="false">IF(AC42="X","X",IF($AH42=AD$4,"X","-"))</f>
        <v>X</v>
      </c>
      <c r="AE42" s="178" t="str">
        <f aca="false">IF(AD42="X","X",IF($AH42=AE$4,"X","-"))</f>
        <v>X</v>
      </c>
      <c r="AF42" s="38"/>
      <c r="AG42" s="178" t="s">
        <v>24</v>
      </c>
      <c r="AH42" s="178" t="s">
        <v>24</v>
      </c>
      <c r="AI42" s="38"/>
      <c r="AJ42" s="13" t="str">
        <f aca="false">IF(ISERROR(FIND("/",R42)),R42,LEFT(R42,FIND(CHAR(1),SUBSTITUTE(R42,"/",CHAR(1),LEN(R42)-LEN(SUBSTITUTE(R42,"/",""))))-1))</f>
        <v>/rsm:CrossIndustryInvoice/rsm:SupplyChainTradeTransaction/ram:ApplicableHeaderTradeAgreement/ram:SellerTradeParty</v>
      </c>
      <c r="AK42" s="13" t="str">
        <f aca="false">IF(ISERROR(FIND("/",R42)),R42,MID(R42, FIND(CHAR(1),SUBSTITUTE(R42,"/",CHAR(1), LEN(R42)-LEN(SUBSTITUTE(R42,"/","")))), LEN(R42)))</f>
        <v>/ram:SpecifiedTaxRegistration</v>
      </c>
      <c r="AL42" s="14" t="n">
        <f aca="false">COUNTIFS(R$4:R42,AJ42)</f>
        <v>1</v>
      </c>
      <c r="AM42" s="1"/>
      <c r="AN42" s="236" t="str">
        <f aca="false">D42</f>
        <v>SCT_HTA</v>
      </c>
      <c r="AO42" s="241" t="str">
        <f aca="false">E42</f>
        <v>BT-31-00</v>
      </c>
      <c r="AP42" s="242" t="str">
        <f aca="false">IF(F42="","",F42)</f>
        <v/>
      </c>
      <c r="AQ42" s="172" t="n">
        <f aca="false">LEN(BB42)-LEN(SUBSTITUTE(BB42,"/",""))-1</f>
        <v>4</v>
      </c>
      <c r="AR42" s="172" t="str">
        <f aca="false">H42</f>
        <v>0..1</v>
      </c>
      <c r="AS42" s="181" t="s">
        <v>5400</v>
      </c>
      <c r="AT42" s="173"/>
      <c r="AU42" s="174"/>
      <c r="AV42" s="174"/>
      <c r="AW42" s="174"/>
      <c r="AX42" s="173"/>
      <c r="AY42" s="175" t="str">
        <f aca="false">O42</f>
        <v>0..2</v>
      </c>
      <c r="AZ42" s="175" t="str">
        <f aca="false">P42</f>
        <v>0..2</v>
      </c>
      <c r="BA42" s="176" t="str">
        <f aca="false">Q42</f>
        <v>/rsm:CrossIndustryInvoice
/rsm:SupplyChainTradeTransaction
/ram:ApplicableHeaderTradeAgreement
/ram:SellerTradeParty
/ram:SpecifiedTaxRegistration</v>
      </c>
      <c r="BB42" s="177" t="str">
        <f aca="false">R42</f>
        <v>/rsm:CrossIndustryInvoice/rsm:SupplyChainTradeTransaction/ram:ApplicableHeaderTradeAgreement/ram:SellerTradeParty/ram:SpecifiedTaxRegistration</v>
      </c>
      <c r="BC42" s="172" t="str">
        <f aca="false">IF(S42="","",S42)</f>
        <v/>
      </c>
      <c r="BD42" s="178" t="str">
        <f aca="false">IF(T42="","",T42)</f>
        <v/>
      </c>
      <c r="BE42" s="172" t="str">
        <f aca="false">IF(U42="","",U42)</f>
        <v>0..n</v>
      </c>
      <c r="BF42" s="172" t="str">
        <f aca="false">IF(V42="","",V42)</f>
        <v/>
      </c>
      <c r="BG42" s="365" t="str">
        <f aca="false">IF(W42="","",W42)</f>
        <v/>
      </c>
      <c r="BH42" s="6"/>
      <c r="BI42" s="178" t="str">
        <f aca="false">Y42</f>
        <v>X</v>
      </c>
      <c r="BJ42" s="178" t="str">
        <f aca="false">Z42</f>
        <v>X</v>
      </c>
      <c r="BK42" s="178" t="str">
        <f aca="false">AA42</f>
        <v>X</v>
      </c>
      <c r="BL42" s="178" t="str">
        <f aca="false">AB42</f>
        <v>X</v>
      </c>
      <c r="BM42" s="178" t="str">
        <f aca="false">AC42</f>
        <v>X</v>
      </c>
      <c r="BN42" s="178" t="str">
        <f aca="false">AD42</f>
        <v>X</v>
      </c>
      <c r="BO42" s="178" t="str">
        <f aca="false">AE42</f>
        <v>X</v>
      </c>
      <c r="BP42" s="6"/>
      <c r="BQ42" s="178" t="str">
        <f aca="false">AG42</f>
        <v>MINIMUM</v>
      </c>
      <c r="BR42" s="178" t="str">
        <f aca="false">AH42</f>
        <v>MINIMUM</v>
      </c>
      <c r="BS42" s="47"/>
      <c r="BT42" s="49" t="s">
        <v>6862</v>
      </c>
    </row>
    <row r="43" s="53" customFormat="true" ht="140.25" hidden="false" customHeight="false" outlineLevel="0" collapsed="false">
      <c r="A43" s="58" t="str">
        <f aca="false">IF(OR(T43="E",T43="A"),"YES","NO")</f>
        <v>YES</v>
      </c>
      <c r="B43" s="58"/>
      <c r="C43" s="58"/>
      <c r="D43" s="236" t="s">
        <v>5302</v>
      </c>
      <c r="E43" s="237" t="s">
        <v>1841</v>
      </c>
      <c r="F43" s="238" t="s">
        <v>1841</v>
      </c>
      <c r="G43" s="99" t="n">
        <f aca="false">LEN(R43)-LEN(SUBSTITUTE(R43,"/",""))-1</f>
        <v>5</v>
      </c>
      <c r="H43" s="99" t="s">
        <v>95</v>
      </c>
      <c r="I43" s="97" t="s">
        <v>1842</v>
      </c>
      <c r="J43" s="97" t="s">
        <v>1843</v>
      </c>
      <c r="K43" s="98" t="s">
        <v>1844</v>
      </c>
      <c r="L43" s="98"/>
      <c r="M43" s="98" t="s">
        <v>5401</v>
      </c>
      <c r="N43" s="97" t="s">
        <v>137</v>
      </c>
      <c r="O43" s="99" t="s">
        <v>88</v>
      </c>
      <c r="P43" s="100" t="str">
        <f aca="false">O43</f>
        <v>1..1</v>
      </c>
      <c r="Q43" s="54" t="s">
        <v>5402</v>
      </c>
      <c r="R43" s="109" t="s">
        <v>5403</v>
      </c>
      <c r="S43" s="99" t="s">
        <v>139</v>
      </c>
      <c r="T43" s="10" t="str">
        <f aca="false">IF($E43="","",IF(ISERROR(SEARCH("@",$R43)),IF(LEFT($E43,4)="BG-X","EG",IF(LEFT($E43,2)="BG","G",IF(LEFT($E43,4)="BT-X",IF(LEN($E43)-LEN(SUBSTITUTE($E43,"-",))&gt;2,"","E"),IF(LEN($E43)-LEN(SUBSTITUTE($E43,"-",))&gt;1,"","E")))),"A"))</f>
        <v>E</v>
      </c>
      <c r="U43" s="99" t="s">
        <v>95</v>
      </c>
      <c r="V43" s="99"/>
      <c r="W43" s="315" t="s">
        <v>2045</v>
      </c>
      <c r="X43" s="38"/>
      <c r="Y43" s="10" t="str">
        <f aca="false">IF(AH43=Y$4,"X","-")</f>
        <v>X</v>
      </c>
      <c r="Z43" s="10" t="str">
        <f aca="false">IF(Y43="X","X",IF($AH43=Z$4,"X","-"))</f>
        <v>X</v>
      </c>
      <c r="AA43" s="10" t="str">
        <f aca="false">IF(Z43="X","X",IF($AH43=AA$4,"X","-"))</f>
        <v>X</v>
      </c>
      <c r="AB43" s="10" t="str">
        <f aca="false">IF(AA43="X","X",IF($AH43=AB$4,"X","-"))</f>
        <v>X</v>
      </c>
      <c r="AC43" s="10" t="str">
        <f aca="false">IF(AB43="X","X",IF($AH43=AC$4,"X","-"))</f>
        <v>X</v>
      </c>
      <c r="AD43" s="10" t="str">
        <f aca="false">IF(AC43="X","X",IF($AH43=AD$4,"X","-"))</f>
        <v>X</v>
      </c>
      <c r="AE43" s="10" t="str">
        <f aca="false">IF(AD43="X","X",IF($AH43=AE$4,"X","-"))</f>
        <v>X</v>
      </c>
      <c r="AF43" s="38"/>
      <c r="AG43" s="10" t="s">
        <v>24</v>
      </c>
      <c r="AH43" s="110" t="s">
        <v>24</v>
      </c>
      <c r="AI43" s="38"/>
      <c r="AJ43" s="13" t="str">
        <f aca="false">IF(ISERROR(FIND("/",R43)),R43,LEFT(R43,FIND(CHAR(1),SUBSTITUTE(R43,"/",CHAR(1),LEN(R43)-LEN(SUBSTITUTE(R43,"/",""))))-1))</f>
        <v>/rsm:CrossIndustryInvoice/rsm:SupplyChainTradeTransaction/ram:ApplicableHeaderTradeAgreement/ram:SellerTradeParty/ram:SpecifiedTaxRegistration</v>
      </c>
      <c r="AK43" s="13" t="str">
        <f aca="false">IF(ISERROR(FIND("/",R43)),R43,MID(R43, FIND(CHAR(1),SUBSTITUTE(R43,"/",CHAR(1), LEN(R43)-LEN(SUBSTITUTE(R43,"/","")))), LEN(R43)))</f>
        <v>/ram:ID</v>
      </c>
      <c r="AL43" s="14" t="n">
        <f aca="false">COUNTIFS(R$4:R43,AJ43)</f>
        <v>1</v>
      </c>
      <c r="AM43" s="1"/>
      <c r="AN43" s="236" t="str">
        <f aca="false">D43</f>
        <v>SCT_HTA</v>
      </c>
      <c r="AO43" s="237" t="str">
        <f aca="false">E43</f>
        <v>BT-31</v>
      </c>
      <c r="AP43" s="238" t="str">
        <f aca="false">IF(F43="","",F43)</f>
        <v>BT-31</v>
      </c>
      <c r="AQ43" s="99" t="n">
        <f aca="false">LEN(BB43)-LEN(SUBSTITUTE(BB43,"/",""))-1</f>
        <v>5</v>
      </c>
      <c r="AR43" s="99" t="str">
        <f aca="false">H43</f>
        <v>0..1</v>
      </c>
      <c r="AS43" s="97" t="s">
        <v>1846</v>
      </c>
      <c r="AT43" s="97" t="s">
        <v>1847</v>
      </c>
      <c r="AU43" s="98" t="s">
        <v>1848</v>
      </c>
      <c r="AV43" s="98"/>
      <c r="AW43" s="98" t="s">
        <v>5404</v>
      </c>
      <c r="AX43" s="97" t="s">
        <v>2190</v>
      </c>
      <c r="AY43" s="99" t="str">
        <f aca="false">O43</f>
        <v>1..1</v>
      </c>
      <c r="AZ43" s="100" t="str">
        <f aca="false">P43</f>
        <v>1..1</v>
      </c>
      <c r="BA43" s="54" t="str">
        <f aca="false">Q43</f>
        <v>/rsm:CrossIndustryInvoice
/rsm:SupplyChainTradeTransaction
/ram:ApplicableHeaderTradeAgreement
/ram:SellerTradeParty
/ram:SpecifiedTaxRegistration
/ram:ID</v>
      </c>
      <c r="BB43" s="109" t="str">
        <f aca="false">R43</f>
        <v>/rsm:CrossIndustryInvoice/rsm:SupplyChainTradeTransaction/ram:ApplicableHeaderTradeAgreement/ram:SellerTradeParty/ram:SpecifiedTaxRegistration/ram:ID</v>
      </c>
      <c r="BC43" s="99" t="str">
        <f aca="false">IF(S43="","",S43)</f>
        <v>I</v>
      </c>
      <c r="BD43" s="10" t="str">
        <f aca="false">IF(T43="","",T43)</f>
        <v>E</v>
      </c>
      <c r="BE43" s="99" t="str">
        <f aca="false">IF(U43="","",U43)</f>
        <v>0..1</v>
      </c>
      <c r="BF43" s="99" t="str">
        <f aca="false">IF(V43="","",V43)</f>
        <v/>
      </c>
      <c r="BG43" s="315" t="str">
        <f aca="false">IF(W43="","",W43)</f>
        <v>@schemeID="VA"</v>
      </c>
      <c r="BH43" s="6"/>
      <c r="BI43" s="10" t="str">
        <f aca="false">Y43</f>
        <v>X</v>
      </c>
      <c r="BJ43" s="10" t="str">
        <f aca="false">Z43</f>
        <v>X</v>
      </c>
      <c r="BK43" s="10" t="str">
        <f aca="false">AA43</f>
        <v>X</v>
      </c>
      <c r="BL43" s="10" t="str">
        <f aca="false">AB43</f>
        <v>X</v>
      </c>
      <c r="BM43" s="10" t="str">
        <f aca="false">AC43</f>
        <v>X</v>
      </c>
      <c r="BN43" s="10" t="str">
        <f aca="false">AD43</f>
        <v>X</v>
      </c>
      <c r="BO43" s="10" t="str">
        <f aca="false">AE43</f>
        <v>X</v>
      </c>
      <c r="BP43" s="6"/>
      <c r="BQ43" s="10" t="str">
        <f aca="false">AG43</f>
        <v>MINIMUM</v>
      </c>
      <c r="BR43" s="110" t="str">
        <f aca="false">AH43</f>
        <v>MINIMUM</v>
      </c>
      <c r="BS43" s="47"/>
      <c r="BT43" s="49" t="s">
        <v>6862</v>
      </c>
    </row>
    <row r="44" s="53" customFormat="true" ht="102" hidden="false" customHeight="false" outlineLevel="0" collapsed="false">
      <c r="A44" s="58" t="str">
        <f aca="false">IF(OR(T44="E",T44="A"),"YES","NO")</f>
        <v>YES</v>
      </c>
      <c r="B44" s="58"/>
      <c r="C44" s="58"/>
      <c r="D44" s="236" t="s">
        <v>5302</v>
      </c>
      <c r="E44" s="237" t="s">
        <v>1849</v>
      </c>
      <c r="F44" s="238" t="s">
        <v>1849</v>
      </c>
      <c r="G44" s="99" t="n">
        <f aca="false">LEN(R44)-LEN(SUBSTITUTE(R44,"/",""))-1</f>
        <v>6</v>
      </c>
      <c r="H44" s="99" t="s">
        <v>88</v>
      </c>
      <c r="I44" s="139" t="s">
        <v>1139</v>
      </c>
      <c r="J44" s="97" t="s">
        <v>5406</v>
      </c>
      <c r="K44" s="98" t="s">
        <v>5086</v>
      </c>
      <c r="L44" s="98"/>
      <c r="M44" s="98" t="s">
        <v>2045</v>
      </c>
      <c r="N44" s="97" t="s">
        <v>358</v>
      </c>
      <c r="O44" s="99" t="s">
        <v>88</v>
      </c>
      <c r="P44" s="100" t="str">
        <f aca="false">O44</f>
        <v>1..1</v>
      </c>
      <c r="Q44" s="54" t="s">
        <v>5407</v>
      </c>
      <c r="R44" s="109" t="s">
        <v>5408</v>
      </c>
      <c r="S44" s="99" t="s">
        <v>360</v>
      </c>
      <c r="T44" s="10" t="str">
        <f aca="false">IF($E44="","",IF(ISERROR(SEARCH("@",$R44)),IF(LEFT($E44,4)="BG-X","EG",IF(LEFT($E44,2)="BG","G",IF(LEFT($E44,4)="BT-X",IF(LEN($E44)-LEN(SUBSTITUTE($E44,"-",))&gt;2,"","E"),IF(LEN($E44)-LEN(SUBSTITUTE($E44,"-",))&gt;1,"","E")))),"A"))</f>
        <v>A</v>
      </c>
      <c r="U44" s="99" t="s">
        <v>95</v>
      </c>
      <c r="V44" s="99"/>
      <c r="W44" s="315" t="s">
        <v>2045</v>
      </c>
      <c r="X44" s="38"/>
      <c r="Y44" s="10" t="str">
        <f aca="false">IF(AH44=Y$4,"X","-")</f>
        <v>X</v>
      </c>
      <c r="Z44" s="10" t="str">
        <f aca="false">IF(Y44="X","X",IF($AH44=Z$4,"X","-"))</f>
        <v>X</v>
      </c>
      <c r="AA44" s="10" t="str">
        <f aca="false">IF(Z44="X","X",IF($AH44=AA$4,"X","-"))</f>
        <v>X</v>
      </c>
      <c r="AB44" s="10" t="str">
        <f aca="false">IF(AA44="X","X",IF($AH44=AB$4,"X","-"))</f>
        <v>X</v>
      </c>
      <c r="AC44" s="10" t="str">
        <f aca="false">IF(AB44="X","X",IF($AH44=AC$4,"X","-"))</f>
        <v>X</v>
      </c>
      <c r="AD44" s="10" t="str">
        <f aca="false">IF(AC44="X","X",IF($AH44=AD$4,"X","-"))</f>
        <v>X</v>
      </c>
      <c r="AE44" s="10" t="str">
        <f aca="false">IF(AD44="X","X",IF($AH44=AE$4,"X","-"))</f>
        <v>X</v>
      </c>
      <c r="AF44" s="38"/>
      <c r="AG44" s="10" t="s">
        <v>24</v>
      </c>
      <c r="AH44" s="110" t="s">
        <v>24</v>
      </c>
      <c r="AI44" s="38"/>
      <c r="AJ44" s="13" t="str">
        <f aca="false">IF(ISERROR(FIND("/",R44)),R44,LEFT(R44,FIND(CHAR(1),SUBSTITUTE(R44,"/",CHAR(1),LEN(R44)-LEN(SUBSTITUTE(R44,"/",""))))-1))</f>
        <v>/rsm:CrossIndustryInvoice/rsm:SupplyChainTradeTransaction/ram:ApplicableHeaderTradeAgreement/ram:SellerTradeParty/ram:SpecifiedTaxRegistration/ram:ID</v>
      </c>
      <c r="AK44" s="13" t="str">
        <f aca="false">IF(ISERROR(FIND("/",R44)),R44,MID(R44, FIND(CHAR(1),SUBSTITUTE(R44,"/",CHAR(1), LEN(R44)-LEN(SUBSTITUTE(R44,"/","")))), LEN(R44)))</f>
        <v>/@schemeID</v>
      </c>
      <c r="AL44" s="14" t="n">
        <f aca="false">COUNTIFS(R$4:R44,AJ44)</f>
        <v>1</v>
      </c>
      <c r="AM44" s="1"/>
      <c r="AN44" s="236" t="str">
        <f aca="false">D44</f>
        <v>SCT_HTA</v>
      </c>
      <c r="AO44" s="237" t="str">
        <f aca="false">E44</f>
        <v>BT-31-0</v>
      </c>
      <c r="AP44" s="238" t="str">
        <f aca="false">IF(F44="","",F44)</f>
        <v>BT-31-0</v>
      </c>
      <c r="AQ44" s="99" t="n">
        <f aca="false">LEN(BB44)-LEN(SUBSTITUTE(BB44,"/",""))-1</f>
        <v>6</v>
      </c>
      <c r="AR44" s="99" t="str">
        <f aca="false">H44</f>
        <v>1..1</v>
      </c>
      <c r="AS44" s="139" t="s">
        <v>361</v>
      </c>
      <c r="AT44" s="97" t="s">
        <v>5409</v>
      </c>
      <c r="AU44" s="98" t="s">
        <v>5410</v>
      </c>
      <c r="AV44" s="98"/>
      <c r="AW44" s="98" t="s">
        <v>5410</v>
      </c>
      <c r="AX44" s="97"/>
      <c r="AY44" s="99" t="str">
        <f aca="false">O44</f>
        <v>1..1</v>
      </c>
      <c r="AZ44" s="100" t="str">
        <f aca="false">P44</f>
        <v>1..1</v>
      </c>
      <c r="BA44" s="54" t="str">
        <f aca="false">Q44</f>
        <v>/rsm:CrossIndustryInvoice
/rsm:SupplyChainTradeTransaction
/ram:ApplicableHeaderTradeAgreement
/ram:SellerTradeParty
/ram:SpecifiedTaxRegistration
/ram:ID
/@schemeID</v>
      </c>
      <c r="BB44" s="109" t="str">
        <f aca="false">R44</f>
        <v>/rsm:CrossIndustryInvoice/rsm:SupplyChainTradeTransaction/ram:ApplicableHeaderTradeAgreement/ram:SellerTradeParty/ram:SpecifiedTaxRegistration/ram:ID/@schemeID</v>
      </c>
      <c r="BC44" s="99" t="str">
        <f aca="false">IF(S44="","",S44)</f>
        <v>S</v>
      </c>
      <c r="BD44" s="10" t="str">
        <f aca="false">IF(T44="","",T44)</f>
        <v>A</v>
      </c>
      <c r="BE44" s="99" t="str">
        <f aca="false">IF(U44="","",U44)</f>
        <v>0..1</v>
      </c>
      <c r="BF44" s="99" t="str">
        <f aca="false">IF(V44="","",V44)</f>
        <v/>
      </c>
      <c r="BG44" s="315" t="str">
        <f aca="false">IF(W44="","",W44)</f>
        <v>@schemeID="VA"</v>
      </c>
      <c r="BH44" s="6"/>
      <c r="BI44" s="10" t="str">
        <f aca="false">Y44</f>
        <v>X</v>
      </c>
      <c r="BJ44" s="10" t="str">
        <f aca="false">Z44</f>
        <v>X</v>
      </c>
      <c r="BK44" s="10" t="str">
        <f aca="false">AA44</f>
        <v>X</v>
      </c>
      <c r="BL44" s="10" t="str">
        <f aca="false">AB44</f>
        <v>X</v>
      </c>
      <c r="BM44" s="10" t="str">
        <f aca="false">AC44</f>
        <v>X</v>
      </c>
      <c r="BN44" s="10" t="str">
        <f aca="false">AD44</f>
        <v>X</v>
      </c>
      <c r="BO44" s="10" t="str">
        <f aca="false">AE44</f>
        <v>X</v>
      </c>
      <c r="BP44" s="6"/>
      <c r="BQ44" s="10" t="str">
        <f aca="false">AG44</f>
        <v>MINIMUM</v>
      </c>
      <c r="BR44" s="110" t="str">
        <f aca="false">AH44</f>
        <v>MINIMUM</v>
      </c>
      <c r="BS44" s="47"/>
      <c r="BT44" s="49" t="s">
        <v>6862</v>
      </c>
    </row>
    <row r="45" s="53" customFormat="true" ht="85.5" hidden="false" customHeight="false" outlineLevel="0" collapsed="false">
      <c r="A45" s="58" t="str">
        <f aca="false">IF(OR(T45="E",T45="A"),"YES","NO")</f>
        <v>NO</v>
      </c>
      <c r="B45" s="58"/>
      <c r="C45" s="58"/>
      <c r="D45" s="231" t="s">
        <v>5302</v>
      </c>
      <c r="E45" s="239" t="s">
        <v>1865</v>
      </c>
      <c r="F45" s="240" t="s">
        <v>1865</v>
      </c>
      <c r="G45" s="156" t="n">
        <f aca="false">LEN(R45)-LEN(SUBSTITUTE(R45,"/",""))-1</f>
        <v>3</v>
      </c>
      <c r="H45" s="156" t="s">
        <v>88</v>
      </c>
      <c r="I45" s="158" t="s">
        <v>1866</v>
      </c>
      <c r="J45" s="158" t="s">
        <v>1867</v>
      </c>
      <c r="K45" s="159"/>
      <c r="L45" s="159"/>
      <c r="M45" s="159"/>
      <c r="N45" s="158"/>
      <c r="O45" s="160" t="s">
        <v>88</v>
      </c>
      <c r="P45" s="156" t="str">
        <f aca="false">O45</f>
        <v>1..1</v>
      </c>
      <c r="Q45" s="161" t="s">
        <v>5416</v>
      </c>
      <c r="R45" s="162" t="s">
        <v>1868</v>
      </c>
      <c r="S45" s="156"/>
      <c r="T45" s="163" t="str">
        <f aca="false">IF($E45="","",IF(ISERROR(SEARCH("@",$R45)),IF(LEFT($E45,4)="BG-X","EG",IF(LEFT($E45,2)="BG","G",IF(LEFT($E45,4)="BT-X",IF(LEN($E45)-LEN(SUBSTITUTE($E45,"-",))&gt;2,"","E"),IF(LEN($E45)-LEN(SUBSTITUTE($E45,"-",))&gt;1,"","E")))),"A"))</f>
        <v>G</v>
      </c>
      <c r="U45" s="156" t="s">
        <v>95</v>
      </c>
      <c r="V45" s="156"/>
      <c r="W45" s="364"/>
      <c r="X45" s="38"/>
      <c r="Y45" s="163" t="str">
        <f aca="false">IF(AH45=Y$4,"X","-")</f>
        <v>X</v>
      </c>
      <c r="Z45" s="163" t="str">
        <f aca="false">IF(Y45="X","X",IF($AH45=Z$4,"X","-"))</f>
        <v>X</v>
      </c>
      <c r="AA45" s="163" t="str">
        <f aca="false">IF(Z45="X","X",IF($AH45=AA$4,"X","-"))</f>
        <v>X</v>
      </c>
      <c r="AB45" s="163" t="str">
        <f aca="false">IF(AA45="X","X",IF($AH45=AB$4,"X","-"))</f>
        <v>X</v>
      </c>
      <c r="AC45" s="163" t="str">
        <f aca="false">IF(AB45="X","X",IF($AH45=AC$4,"X","-"))</f>
        <v>X</v>
      </c>
      <c r="AD45" s="163" t="str">
        <f aca="false">IF(AC45="X","X",IF($AH45=AD$4,"X","-"))</f>
        <v>X</v>
      </c>
      <c r="AE45" s="163" t="str">
        <f aca="false">IF(AD45="X","X",IF($AH45=AE$4,"X","-"))</f>
        <v>X</v>
      </c>
      <c r="AF45" s="38"/>
      <c r="AG45" s="163" t="s">
        <v>24</v>
      </c>
      <c r="AH45" s="163" t="s">
        <v>24</v>
      </c>
      <c r="AI45" s="38"/>
      <c r="AJ45" s="13" t="str">
        <f aca="false">IF(ISERROR(FIND("/",R45)),R45,LEFT(R45,FIND(CHAR(1),SUBSTITUTE(R45,"/",CHAR(1),LEN(R45)-LEN(SUBSTITUTE(R45,"/",""))))-1))</f>
        <v>/rsm:CrossIndustryInvoice/rsm:SupplyChainTradeTransaction/ram:ApplicableHeaderTradeAgreement</v>
      </c>
      <c r="AK45" s="13" t="str">
        <f aca="false">IF(ISERROR(FIND("/",R45)),R45,MID(R45, FIND(CHAR(1),SUBSTITUTE(R45,"/",CHAR(1), LEN(R45)-LEN(SUBSTITUTE(R45,"/","")))), LEN(R45)))</f>
        <v>/ram:BuyerTradeParty</v>
      </c>
      <c r="AL45" s="14" t="n">
        <f aca="false">COUNTIFS(R$4:R45,AJ45)</f>
        <v>1</v>
      </c>
      <c r="AM45" s="1"/>
      <c r="AN45" s="231" t="str">
        <f aca="false">D45</f>
        <v>SCT_HTA</v>
      </c>
      <c r="AO45" s="239" t="str">
        <f aca="false">E45</f>
        <v>BG-7</v>
      </c>
      <c r="AP45" s="240" t="str">
        <f aca="false">IF(F45="","",F45)</f>
        <v>BG-7</v>
      </c>
      <c r="AQ45" s="156" t="n">
        <f aca="false">LEN(BB45)-LEN(SUBSTITUTE(BB45,"/",""))-1</f>
        <v>3</v>
      </c>
      <c r="AR45" s="156" t="str">
        <f aca="false">H45</f>
        <v>1..1</v>
      </c>
      <c r="AS45" s="158" t="s">
        <v>1869</v>
      </c>
      <c r="AT45" s="158" t="s">
        <v>1870</v>
      </c>
      <c r="AU45" s="159"/>
      <c r="AV45" s="159"/>
      <c r="AW45" s="159"/>
      <c r="AX45" s="158"/>
      <c r="AY45" s="160" t="str">
        <f aca="false">O45</f>
        <v>1..1</v>
      </c>
      <c r="AZ45" s="156" t="str">
        <f aca="false">P45</f>
        <v>1..1</v>
      </c>
      <c r="BA45" s="161" t="str">
        <f aca="false">Q45</f>
        <v>/rsm:CrossIndustryInvoice
/rsm:SupplyChainTradeTransaction
/ram:ApplicableHeaderTradeAgreement
/ram:BuyerTradeParty</v>
      </c>
      <c r="BB45" s="162" t="str">
        <f aca="false">R45</f>
        <v>/rsm:CrossIndustryInvoice/rsm:SupplyChainTradeTransaction/ram:ApplicableHeaderTradeAgreement/ram:BuyerTradeParty</v>
      </c>
      <c r="BC45" s="156" t="str">
        <f aca="false">IF(S45="","",S45)</f>
        <v/>
      </c>
      <c r="BD45" s="163" t="str">
        <f aca="false">IF(T45="","",T45)</f>
        <v>G</v>
      </c>
      <c r="BE45" s="156" t="str">
        <f aca="false">IF(U45="","",U45)</f>
        <v>0..1</v>
      </c>
      <c r="BF45" s="156" t="str">
        <f aca="false">IF(V45="","",V45)</f>
        <v/>
      </c>
      <c r="BG45" s="364" t="str">
        <f aca="false">IF(W45="","",W45)</f>
        <v/>
      </c>
      <c r="BH45" s="6"/>
      <c r="BI45" s="163" t="str">
        <f aca="false">Y45</f>
        <v>X</v>
      </c>
      <c r="BJ45" s="163" t="str">
        <f aca="false">Z45</f>
        <v>X</v>
      </c>
      <c r="BK45" s="163" t="str">
        <f aca="false">AA45</f>
        <v>X</v>
      </c>
      <c r="BL45" s="163" t="str">
        <f aca="false">AB45</f>
        <v>X</v>
      </c>
      <c r="BM45" s="163" t="str">
        <f aca="false">AC45</f>
        <v>X</v>
      </c>
      <c r="BN45" s="163" t="str">
        <f aca="false">AD45</f>
        <v>X</v>
      </c>
      <c r="BO45" s="163" t="str">
        <f aca="false">AE45</f>
        <v>X</v>
      </c>
      <c r="BP45" s="6"/>
      <c r="BQ45" s="163" t="str">
        <f aca="false">AG45</f>
        <v>MINIMUM</v>
      </c>
      <c r="BR45" s="163" t="str">
        <f aca="false">AH45</f>
        <v>MINIMUM</v>
      </c>
      <c r="BS45" s="47"/>
      <c r="BT45" s="49" t="s">
        <v>6862</v>
      </c>
    </row>
    <row r="46" s="53" customFormat="true" ht="85.5" hidden="false" customHeight="false" outlineLevel="0" collapsed="false">
      <c r="A46" s="58" t="str">
        <f aca="false">IF(OR(T46="E",T46="A"),"YES","NO")</f>
        <v>YES</v>
      </c>
      <c r="B46" s="58"/>
      <c r="C46" s="58"/>
      <c r="D46" s="236" t="s">
        <v>5302</v>
      </c>
      <c r="E46" s="237" t="s">
        <v>1871</v>
      </c>
      <c r="F46" s="238"/>
      <c r="G46" s="99" t="n">
        <f aca="false">LEN(R46)-LEN(SUBSTITUTE(R46,"/",""))-1</f>
        <v>4</v>
      </c>
      <c r="H46" s="99" t="s">
        <v>95</v>
      </c>
      <c r="I46" s="97" t="s">
        <v>1872</v>
      </c>
      <c r="J46" s="97" t="s">
        <v>1873</v>
      </c>
      <c r="K46" s="98" t="s">
        <v>6874</v>
      </c>
      <c r="L46" s="98"/>
      <c r="M46" s="98"/>
      <c r="N46" s="97" t="s">
        <v>137</v>
      </c>
      <c r="O46" s="99" t="s">
        <v>95</v>
      </c>
      <c r="P46" s="100" t="str">
        <f aca="false">O46</f>
        <v>0..1</v>
      </c>
      <c r="Q46" s="54" t="s">
        <v>5419</v>
      </c>
      <c r="R46" s="109" t="s">
        <v>1875</v>
      </c>
      <c r="S46" s="99" t="s">
        <v>139</v>
      </c>
      <c r="T46" s="10" t="str">
        <f aca="false">IF($E46="","",IF(ISERROR(SEARCH("@",$R46)),IF(LEFT($E46,4)="BG-X","EG",IF(LEFT($E46,2)="BG","G",IF(LEFT($E46,4)="BT-X",IF(LEN($E46)-LEN(SUBSTITUTE($E46,"-",))&gt;2,"","E"),IF(LEN($E46)-LEN(SUBSTITUTE($E46,"-",))&gt;1,"","E")))),"A"))</f>
        <v>E</v>
      </c>
      <c r="U46" s="99" t="s">
        <v>112</v>
      </c>
      <c r="V46" s="99" t="s">
        <v>1645</v>
      </c>
      <c r="W46" s="315" t="s">
        <v>5019</v>
      </c>
      <c r="X46" s="38"/>
      <c r="Y46" s="10" t="str">
        <f aca="false">IF(AH46=Y$4,"X","-")</f>
        <v>-</v>
      </c>
      <c r="Z46" s="10" t="str">
        <f aca="false">IF(Y46="X","X",IF($AH46=Z$4,"X","-"))</f>
        <v>X</v>
      </c>
      <c r="AA46" s="10" t="str">
        <f aca="false">IF(Z46="X","X",IF($AH46=AA$4,"X","-"))</f>
        <v>X</v>
      </c>
      <c r="AB46" s="10" t="str">
        <f aca="false">IF(AA46="X","X",IF($AH46=AB$4,"X","-"))</f>
        <v>X</v>
      </c>
      <c r="AC46" s="10" t="str">
        <f aca="false">IF(AB46="X","X",IF($AH46=AC$4,"X","-"))</f>
        <v>X</v>
      </c>
      <c r="AD46" s="10" t="str">
        <f aca="false">IF(AC46="X","X",IF($AH46=AD$4,"X","-"))</f>
        <v>X</v>
      </c>
      <c r="AE46" s="10" t="str">
        <f aca="false">IF(AD46="X","X",IF($AH46=AE$4,"X","-"))</f>
        <v>X</v>
      </c>
      <c r="AF46" s="38"/>
      <c r="AG46" s="10" t="s">
        <v>25</v>
      </c>
      <c r="AH46" s="110" t="s">
        <v>25</v>
      </c>
      <c r="AI46" s="38"/>
      <c r="AJ46" s="13" t="str">
        <f aca="false">IF(ISERROR(FIND("/",R46)),R46,LEFT(R46,FIND(CHAR(1),SUBSTITUTE(R46,"/",CHAR(1),LEN(R46)-LEN(SUBSTITUTE(R46,"/",""))))-1))</f>
        <v>/rsm:CrossIndustryInvoice/rsm:SupplyChainTradeTransaction/ram:ApplicableHeaderTradeAgreement/ram:BuyerTradeParty</v>
      </c>
      <c r="AK46" s="13" t="str">
        <f aca="false">IF(ISERROR(FIND("/",R46)),R46,MID(R46, FIND(CHAR(1),SUBSTITUTE(R46,"/",CHAR(1), LEN(R46)-LEN(SUBSTITUTE(R46,"/","")))), LEN(R46)))</f>
        <v>/ram:ID</v>
      </c>
      <c r="AL46" s="14" t="n">
        <f aca="false">COUNTIFS(R$4:R46,AJ46)</f>
        <v>1</v>
      </c>
      <c r="AM46" s="1"/>
      <c r="AN46" s="236" t="str">
        <f aca="false">D46</f>
        <v>SCT_HTA</v>
      </c>
      <c r="AO46" s="237" t="str">
        <f aca="false">E46</f>
        <v>BT-46</v>
      </c>
      <c r="AP46" s="238" t="str">
        <f aca="false">IF(F46="","",F46)</f>
        <v/>
      </c>
      <c r="AQ46" s="99" t="n">
        <f aca="false">LEN(BB46)-LEN(SUBSTITUTE(BB46,"/",""))-1</f>
        <v>4</v>
      </c>
      <c r="AR46" s="99" t="str">
        <f aca="false">H46</f>
        <v>0..1</v>
      </c>
      <c r="AS46" s="97" t="s">
        <v>1876</v>
      </c>
      <c r="AT46" s="97" t="s">
        <v>1877</v>
      </c>
      <c r="AU46" s="98" t="s">
        <v>1878</v>
      </c>
      <c r="AV46" s="98"/>
      <c r="AW46" s="98"/>
      <c r="AX46" s="97" t="s">
        <v>2190</v>
      </c>
      <c r="AY46" s="99" t="str">
        <f aca="false">O46</f>
        <v>0..1</v>
      </c>
      <c r="AZ46" s="100" t="str">
        <f aca="false">P46</f>
        <v>0..1</v>
      </c>
      <c r="BA46" s="54" t="str">
        <f aca="false">Q46</f>
        <v>/rsm:CrossIndustryInvoice
/rsm:SupplyChainTradeTransaction
/ram:ApplicableHeaderTradeAgreement
/ram:BuyerTradeParty
/ram:ID</v>
      </c>
      <c r="BB46" s="109" t="str">
        <f aca="false">R46</f>
        <v>/rsm:CrossIndustryInvoice/rsm:SupplyChainTradeTransaction/ram:ApplicableHeaderTradeAgreement/ram:BuyerTradeParty/ram:ID</v>
      </c>
      <c r="BC46" s="99" t="str">
        <f aca="false">IF(S46="","",S46)</f>
        <v>I</v>
      </c>
      <c r="BD46" s="10" t="str">
        <f aca="false">IF(T46="","",T46)</f>
        <v>E</v>
      </c>
      <c r="BE46" s="99" t="str">
        <f aca="false">IF(U46="","",U46)</f>
        <v>0..n</v>
      </c>
      <c r="BF46" s="99" t="str">
        <f aca="false">IF(V46="","",V46)</f>
        <v>SYN-1, CAR-3</v>
      </c>
      <c r="BG46" s="315" t="str">
        <f aca="false">IF(W46="","",W46)</f>
        <v>GloablID, if global identifier exists and can be stated in @schemeID, ID else</v>
      </c>
      <c r="BH46" s="6"/>
      <c r="BI46" s="10" t="str">
        <f aca="false">Y46</f>
        <v>-</v>
      </c>
      <c r="BJ46" s="10" t="str">
        <f aca="false">Z46</f>
        <v>X</v>
      </c>
      <c r="BK46" s="10" t="str">
        <f aca="false">AA46</f>
        <v>X</v>
      </c>
      <c r="BL46" s="10" t="str">
        <f aca="false">AB46</f>
        <v>X</v>
      </c>
      <c r="BM46" s="10" t="str">
        <f aca="false">AC46</f>
        <v>X</v>
      </c>
      <c r="BN46" s="10" t="str">
        <f aca="false">AD46</f>
        <v>X</v>
      </c>
      <c r="BO46" s="10" t="str">
        <f aca="false">AE46</f>
        <v>X</v>
      </c>
      <c r="BP46" s="6"/>
      <c r="BQ46" s="10" t="str">
        <f aca="false">AG46</f>
        <v>BASIC WL</v>
      </c>
      <c r="BR46" s="110" t="str">
        <f aca="false">AH46</f>
        <v>BASIC WL</v>
      </c>
      <c r="BS46" s="47"/>
      <c r="BT46" s="49" t="s">
        <v>6862</v>
      </c>
    </row>
    <row r="47" s="53" customFormat="true" ht="85.5" hidden="false" customHeight="false" outlineLevel="0" collapsed="false">
      <c r="A47" s="58" t="str">
        <f aca="false">IF(OR(T47="E",T47="A"),"YES","NO")</f>
        <v>YES</v>
      </c>
      <c r="B47" s="58"/>
      <c r="C47" s="58"/>
      <c r="D47" s="236" t="s">
        <v>5302</v>
      </c>
      <c r="E47" s="237" t="s">
        <v>1879</v>
      </c>
      <c r="F47" s="238" t="s">
        <v>1880</v>
      </c>
      <c r="G47" s="99" t="n">
        <f aca="false">LEN(R47)-LEN(SUBSTITUTE(R47,"/",""))-1</f>
        <v>4</v>
      </c>
      <c r="H47" s="99" t="s">
        <v>95</v>
      </c>
      <c r="I47" s="139" t="s">
        <v>6875</v>
      </c>
      <c r="J47" s="97"/>
      <c r="K47" s="98" t="s">
        <v>5019</v>
      </c>
      <c r="L47" s="98"/>
      <c r="M47" s="98" t="s">
        <v>5019</v>
      </c>
      <c r="N47" s="97" t="s">
        <v>137</v>
      </c>
      <c r="O47" s="99" t="s">
        <v>95</v>
      </c>
      <c r="P47" s="100" t="s">
        <v>112</v>
      </c>
      <c r="Q47" s="54" t="s">
        <v>5421</v>
      </c>
      <c r="R47" s="109" t="s">
        <v>1883</v>
      </c>
      <c r="S47" s="99" t="s">
        <v>139</v>
      </c>
      <c r="T47" s="366" t="s">
        <v>4639</v>
      </c>
      <c r="U47" s="99" t="s">
        <v>112</v>
      </c>
      <c r="V47" s="99" t="s">
        <v>1645</v>
      </c>
      <c r="W47" s="315" t="s">
        <v>5019</v>
      </c>
      <c r="X47" s="38"/>
      <c r="Y47" s="10" t="str">
        <f aca="false">IF(AH47=Y$4,"X","-")</f>
        <v>-</v>
      </c>
      <c r="Z47" s="10" t="str">
        <f aca="false">IF(Y47="X","X",IF($AH47=Z$4,"X","-"))</f>
        <v>X</v>
      </c>
      <c r="AA47" s="10" t="str">
        <f aca="false">IF(Z47="X","X",IF($AH47=AA$4,"X","-"))</f>
        <v>X</v>
      </c>
      <c r="AB47" s="10" t="str">
        <f aca="false">IF(AA47="X","X",IF($AH47=AB$4,"X","-"))</f>
        <v>X</v>
      </c>
      <c r="AC47" s="10" t="str">
        <f aca="false">IF(AB47="X","X",IF($AH47=AC$4,"X","-"))</f>
        <v>X</v>
      </c>
      <c r="AD47" s="10" t="str">
        <f aca="false">IF(AC47="X","X",IF($AH47=AD$4,"X","-"))</f>
        <v>X</v>
      </c>
      <c r="AE47" s="10" t="str">
        <f aca="false">IF(AD47="X","X",IF($AH47=AE$4,"X","-"))</f>
        <v>X</v>
      </c>
      <c r="AF47" s="38"/>
      <c r="AG47" s="10" t="s">
        <v>25</v>
      </c>
      <c r="AH47" s="110" t="s">
        <v>25</v>
      </c>
      <c r="AI47" s="38"/>
      <c r="AJ47" s="13" t="str">
        <f aca="false">IF(ISERROR(FIND("/",R47)),R47,LEFT(R47,FIND(CHAR(1),SUBSTITUTE(R47,"/",CHAR(1),LEN(R47)-LEN(SUBSTITUTE(R47,"/",""))))-1))</f>
        <v>/rsm:CrossIndustryInvoice/rsm:SupplyChainTradeTransaction/ram:ApplicableHeaderTradeAgreement/ram:BuyerTradeParty</v>
      </c>
      <c r="AK47" s="13" t="str">
        <f aca="false">IF(ISERROR(FIND("/",R47)),R47,MID(R47, FIND(CHAR(1),SUBSTITUTE(R47,"/",CHAR(1), LEN(R47)-LEN(SUBSTITUTE(R47,"/","")))), LEN(R47)))</f>
        <v>/ram:GlobalID</v>
      </c>
      <c r="AL47" s="14" t="n">
        <f aca="false">COUNTIFS(R$4:R47,AJ47)</f>
        <v>1</v>
      </c>
      <c r="AM47" s="1"/>
      <c r="AN47" s="236" t="str">
        <f aca="false">D47</f>
        <v>SCT_HTA</v>
      </c>
      <c r="AO47" s="237" t="str">
        <f aca="false">E47</f>
        <v>BT-46-0</v>
      </c>
      <c r="AP47" s="238" t="str">
        <f aca="false">IF(F47="","",F47)</f>
        <v>BT-46a</v>
      </c>
      <c r="AQ47" s="99" t="n">
        <f aca="false">LEN(BB47)-LEN(SUBSTITUTE(BB47,"/",""))-1</f>
        <v>4</v>
      </c>
      <c r="AR47" s="99" t="str">
        <f aca="false">H47</f>
        <v>0..1</v>
      </c>
      <c r="AS47" s="139" t="s">
        <v>5422</v>
      </c>
      <c r="AT47" s="97"/>
      <c r="AU47" s="98" t="s">
        <v>968</v>
      </c>
      <c r="AV47" s="98"/>
      <c r="AW47" s="98"/>
      <c r="AX47" s="97" t="s">
        <v>2190</v>
      </c>
      <c r="AY47" s="99" t="str">
        <f aca="false">O47</f>
        <v>0..1</v>
      </c>
      <c r="AZ47" s="100" t="str">
        <f aca="false">P47</f>
        <v>0..n</v>
      </c>
      <c r="BA47" s="54" t="str">
        <f aca="false">Q47</f>
        <v>/rsm:CrossIndustryInvoice
/rsm:SupplyChainTradeTransaction
/ram:ApplicableHeaderTradeAgreement
/ram:BuyerTradeParty
/ram:GlobalID</v>
      </c>
      <c r="BB47" s="109" t="str">
        <f aca="false">R47</f>
        <v>/rsm:CrossIndustryInvoice/rsm:SupplyChainTradeTransaction/ram:ApplicableHeaderTradeAgreement/ram:BuyerTradeParty/ram:GlobalID</v>
      </c>
      <c r="BC47" s="99" t="str">
        <f aca="false">IF(S47="","",S47)</f>
        <v>I</v>
      </c>
      <c r="BD47" s="10" t="str">
        <f aca="false">IF(T47="","",T47)</f>
        <v>E</v>
      </c>
      <c r="BE47" s="99" t="str">
        <f aca="false">IF(U47="","",U47)</f>
        <v>0..n</v>
      </c>
      <c r="BF47" s="99" t="str">
        <f aca="false">IF(V47="","",V47)</f>
        <v>SYN-1, CAR-3</v>
      </c>
      <c r="BG47" s="315" t="str">
        <f aca="false">IF(W47="","",W47)</f>
        <v>GloablID, if global identifier exists and can be stated in @schemeID, ID else</v>
      </c>
      <c r="BH47" s="6"/>
      <c r="BI47" s="10" t="str">
        <f aca="false">Y47</f>
        <v>-</v>
      </c>
      <c r="BJ47" s="10" t="str">
        <f aca="false">Z47</f>
        <v>X</v>
      </c>
      <c r="BK47" s="10" t="str">
        <f aca="false">AA47</f>
        <v>X</v>
      </c>
      <c r="BL47" s="10" t="str">
        <f aca="false">AB47</f>
        <v>X</v>
      </c>
      <c r="BM47" s="10" t="str">
        <f aca="false">AC47</f>
        <v>X</v>
      </c>
      <c r="BN47" s="10" t="str">
        <f aca="false">AD47</f>
        <v>X</v>
      </c>
      <c r="BO47" s="10" t="str">
        <f aca="false">AE47</f>
        <v>X</v>
      </c>
      <c r="BP47" s="6"/>
      <c r="BQ47" s="10" t="str">
        <f aca="false">AG47</f>
        <v>BASIC WL</v>
      </c>
      <c r="BR47" s="110" t="str">
        <f aca="false">AH47</f>
        <v>BASIC WL</v>
      </c>
      <c r="BS47" s="47"/>
      <c r="BT47" s="49" t="s">
        <v>6862</v>
      </c>
    </row>
    <row r="48" s="53" customFormat="true" ht="89.25" hidden="false" customHeight="false" outlineLevel="0" collapsed="false">
      <c r="A48" s="58" t="str">
        <f aca="false">IF(OR(T48="E",T48="A"),"YES","NO")</f>
        <v>YES</v>
      </c>
      <c r="B48" s="58"/>
      <c r="C48" s="58"/>
      <c r="D48" s="236" t="s">
        <v>5302</v>
      </c>
      <c r="E48" s="237" t="s">
        <v>1887</v>
      </c>
      <c r="F48" s="238" t="s">
        <v>5423</v>
      </c>
      <c r="G48" s="99" t="n">
        <f aca="false">LEN(R48)-LEN(SUBSTITUTE(R48,"/",""))-1</f>
        <v>5</v>
      </c>
      <c r="H48" s="99" t="s">
        <v>88</v>
      </c>
      <c r="I48" s="139" t="s">
        <v>355</v>
      </c>
      <c r="J48" s="97" t="s">
        <v>1888</v>
      </c>
      <c r="K48" s="98" t="s">
        <v>971</v>
      </c>
      <c r="L48" s="98"/>
      <c r="M48" s="98"/>
      <c r="N48" s="97" t="s">
        <v>358</v>
      </c>
      <c r="O48" s="99" t="s">
        <v>88</v>
      </c>
      <c r="P48" s="100" t="str">
        <f aca="false">O48</f>
        <v>1..1</v>
      </c>
      <c r="Q48" s="54" t="s">
        <v>5426</v>
      </c>
      <c r="R48" s="109" t="s">
        <v>1889</v>
      </c>
      <c r="S48" s="99" t="s">
        <v>360</v>
      </c>
      <c r="T48" s="10" t="str">
        <f aca="false">IF($E48="","",IF(ISERROR(SEARCH("@",$R48)),IF(LEFT($E48,4)="BG-X","EG",IF(LEFT($E48,2)="BG","G",IF(LEFT($E48,4)="BT-X",IF(LEN($E48)-LEN(SUBSTITUTE($E48,"-",))&gt;2,"","E"),IF(LEN($E48)-LEN(SUBSTITUTE($E48,"-",))&gt;1,"","E")))),"A"))</f>
        <v>A</v>
      </c>
      <c r="U48" s="99" t="s">
        <v>95</v>
      </c>
      <c r="V48" s="99"/>
      <c r="W48" s="315"/>
      <c r="X48" s="38"/>
      <c r="Y48" s="10" t="str">
        <f aca="false">IF(AH48=Y$4,"X","-")</f>
        <v>-</v>
      </c>
      <c r="Z48" s="10" t="str">
        <f aca="false">IF(Y48="X","X",IF($AH48=Z$4,"X","-"))</f>
        <v>X</v>
      </c>
      <c r="AA48" s="10" t="str">
        <f aca="false">IF(Z48="X","X",IF($AH48=AA$4,"X","-"))</f>
        <v>X</v>
      </c>
      <c r="AB48" s="10" t="str">
        <f aca="false">IF(AA48="X","X",IF($AH48=AB$4,"X","-"))</f>
        <v>X</v>
      </c>
      <c r="AC48" s="10" t="str">
        <f aca="false">IF(AB48="X","X",IF($AH48=AC$4,"X","-"))</f>
        <v>X</v>
      </c>
      <c r="AD48" s="10" t="str">
        <f aca="false">IF(AC48="X","X",IF($AH48=AD$4,"X","-"))</f>
        <v>X</v>
      </c>
      <c r="AE48" s="10" t="str">
        <f aca="false">IF(AD48="X","X",IF($AH48=AE$4,"X","-"))</f>
        <v>X</v>
      </c>
      <c r="AF48" s="38"/>
      <c r="AG48" s="10" t="s">
        <v>25</v>
      </c>
      <c r="AH48" s="110" t="s">
        <v>25</v>
      </c>
      <c r="AI48" s="38"/>
      <c r="AJ48" s="13" t="str">
        <f aca="false">IF(ISERROR(FIND("/",R48)),R48,LEFT(R48,FIND(CHAR(1),SUBSTITUTE(R48,"/",CHAR(1),LEN(R48)-LEN(SUBSTITUTE(R48,"/",""))))-1))</f>
        <v>/rsm:CrossIndustryInvoice/rsm:SupplyChainTradeTransaction/ram:ApplicableHeaderTradeAgreement/ram:BuyerTradeParty/ram:GlobalID</v>
      </c>
      <c r="AK48" s="13" t="str">
        <f aca="false">IF(ISERROR(FIND("/",R48)),R48,MID(R48, FIND(CHAR(1),SUBSTITUTE(R48,"/",CHAR(1), LEN(R48)-LEN(SUBSTITUTE(R48,"/","")))), LEN(R48)))</f>
        <v>/@schemeID</v>
      </c>
      <c r="AL48" s="14" t="n">
        <f aca="false">COUNTIFS(R$4:R48,AJ48)</f>
        <v>1</v>
      </c>
      <c r="AM48" s="1"/>
      <c r="AN48" s="236" t="str">
        <f aca="false">D48</f>
        <v>SCT_HTA</v>
      </c>
      <c r="AO48" s="237" t="str">
        <f aca="false">E48</f>
        <v>BT-46-1</v>
      </c>
      <c r="AP48" s="238" t="str">
        <f aca="false">IF(F48="","",F48)</f>
        <v>BT-46a-1</v>
      </c>
      <c r="AQ48" s="99" t="n">
        <f aca="false">LEN(BB48)-LEN(SUBSTITUTE(BB48,"/",""))-1</f>
        <v>5</v>
      </c>
      <c r="AR48" s="99" t="str">
        <f aca="false">H48</f>
        <v>1..1</v>
      </c>
      <c r="AS48" s="139" t="s">
        <v>973</v>
      </c>
      <c r="AT48" s="97" t="s">
        <v>1890</v>
      </c>
      <c r="AU48" s="98" t="s">
        <v>363</v>
      </c>
      <c r="AV48" s="98"/>
      <c r="AW48" s="98"/>
      <c r="AX48" s="97"/>
      <c r="AY48" s="99" t="str">
        <f aca="false">O48</f>
        <v>1..1</v>
      </c>
      <c r="AZ48" s="100" t="str">
        <f aca="false">P48</f>
        <v>1..1</v>
      </c>
      <c r="BA48" s="54" t="str">
        <f aca="false">Q48</f>
        <v>/rsm:CrossIndustryInvoice
/rsm:SupplyChainTradeTransaction
/ram:ApplicableHeaderTradeAgreement
/ram:BuyerTradeParty
/ram:GlobalID
/@schemeID</v>
      </c>
      <c r="BB48" s="109" t="str">
        <f aca="false">R48</f>
        <v>/rsm:CrossIndustryInvoice/rsm:SupplyChainTradeTransaction/ram:ApplicableHeaderTradeAgreement/ram:BuyerTradeParty/ram:GlobalID/@schemeID</v>
      </c>
      <c r="BC48" s="99" t="str">
        <f aca="false">IF(S48="","",S48)</f>
        <v>S</v>
      </c>
      <c r="BD48" s="10" t="str">
        <f aca="false">IF(T48="","",T48)</f>
        <v>A</v>
      </c>
      <c r="BE48" s="99" t="str">
        <f aca="false">IF(U48="","",U48)</f>
        <v>0..1</v>
      </c>
      <c r="BF48" s="99" t="str">
        <f aca="false">IF(V48="","",V48)</f>
        <v/>
      </c>
      <c r="BG48" s="315" t="str">
        <f aca="false">IF(W48="","",W48)</f>
        <v/>
      </c>
      <c r="BH48" s="6"/>
      <c r="BI48" s="10" t="str">
        <f aca="false">Y48</f>
        <v>-</v>
      </c>
      <c r="BJ48" s="10" t="str">
        <f aca="false">Z48</f>
        <v>X</v>
      </c>
      <c r="BK48" s="10" t="str">
        <f aca="false">AA48</f>
        <v>X</v>
      </c>
      <c r="BL48" s="10" t="str">
        <f aca="false">AB48</f>
        <v>X</v>
      </c>
      <c r="BM48" s="10" t="str">
        <f aca="false">AC48</f>
        <v>X</v>
      </c>
      <c r="BN48" s="10" t="str">
        <f aca="false">AD48</f>
        <v>X</v>
      </c>
      <c r="BO48" s="10" t="str">
        <f aca="false">AE48</f>
        <v>X</v>
      </c>
      <c r="BP48" s="6"/>
      <c r="BQ48" s="10" t="str">
        <f aca="false">AG48</f>
        <v>BASIC WL</v>
      </c>
      <c r="BR48" s="110" t="str">
        <f aca="false">AH48</f>
        <v>BASIC WL</v>
      </c>
      <c r="BS48" s="47"/>
      <c r="BT48" s="49" t="s">
        <v>6862</v>
      </c>
    </row>
    <row r="49" s="53" customFormat="true" ht="85.5" hidden="false" customHeight="false" outlineLevel="0" collapsed="false">
      <c r="A49" s="58" t="str">
        <f aca="false">IF(OR(T49="E",T49="A"),"YES","NO")</f>
        <v>YES</v>
      </c>
      <c r="B49" s="58"/>
      <c r="C49" s="58"/>
      <c r="D49" s="236" t="s">
        <v>5302</v>
      </c>
      <c r="E49" s="237" t="s">
        <v>1891</v>
      </c>
      <c r="F49" s="238" t="s">
        <v>1891</v>
      </c>
      <c r="G49" s="99" t="n">
        <f aca="false">LEN(R49)-LEN(SUBSTITUTE(R49,"/",""))-1</f>
        <v>4</v>
      </c>
      <c r="H49" s="99" t="s">
        <v>88</v>
      </c>
      <c r="I49" s="97" t="s">
        <v>1892</v>
      </c>
      <c r="J49" s="97" t="s">
        <v>1893</v>
      </c>
      <c r="K49" s="98"/>
      <c r="L49" s="98" t="s">
        <v>1707</v>
      </c>
      <c r="M49" s="98" t="s">
        <v>1894</v>
      </c>
      <c r="N49" s="97" t="s">
        <v>119</v>
      </c>
      <c r="O49" s="99" t="s">
        <v>88</v>
      </c>
      <c r="P49" s="100" t="str">
        <f aca="false">O49</f>
        <v>1..1</v>
      </c>
      <c r="Q49" s="54" t="s">
        <v>5427</v>
      </c>
      <c r="R49" s="109" t="s">
        <v>1895</v>
      </c>
      <c r="S49" s="99" t="s">
        <v>121</v>
      </c>
      <c r="T49" s="10" t="str">
        <f aca="false">IF($E49="","",IF(ISERROR(SEARCH("@",$R49)),IF(LEFT($E49,4)="BG-X","EG",IF(LEFT($E49,2)="BG","G",IF(LEFT($E49,4)="BT-X",IF(LEN($E49)-LEN(SUBSTITUTE($E49,"-",))&gt;2,"","E"),IF(LEN($E49)-LEN(SUBSTITUTE($E49,"-",))&gt;1,"","E")))),"A"))</f>
        <v>E</v>
      </c>
      <c r="U49" s="99" t="s">
        <v>95</v>
      </c>
      <c r="V49" s="99" t="s">
        <v>177</v>
      </c>
      <c r="W49" s="315"/>
      <c r="X49" s="38"/>
      <c r="Y49" s="10" t="str">
        <f aca="false">IF(AH49=Y$4,"X","-")</f>
        <v>X</v>
      </c>
      <c r="Z49" s="10" t="str">
        <f aca="false">IF(Y49="X","X",IF($AH49=Z$4,"X","-"))</f>
        <v>X</v>
      </c>
      <c r="AA49" s="10" t="str">
        <f aca="false">IF(Z49="X","X",IF($AH49=AA$4,"X","-"))</f>
        <v>X</v>
      </c>
      <c r="AB49" s="10" t="str">
        <f aca="false">IF(AA49="X","X",IF($AH49=AB$4,"X","-"))</f>
        <v>X</v>
      </c>
      <c r="AC49" s="10" t="str">
        <f aca="false">IF(AB49="X","X",IF($AH49=AC$4,"X","-"))</f>
        <v>X</v>
      </c>
      <c r="AD49" s="10" t="str">
        <f aca="false">IF(AC49="X","X",IF($AH49=AD$4,"X","-"))</f>
        <v>X</v>
      </c>
      <c r="AE49" s="10" t="str">
        <f aca="false">IF(AD49="X","X",IF($AH49=AE$4,"X","-"))</f>
        <v>X</v>
      </c>
      <c r="AF49" s="38"/>
      <c r="AG49" s="10" t="s">
        <v>24</v>
      </c>
      <c r="AH49" s="110" t="s">
        <v>24</v>
      </c>
      <c r="AI49" s="38"/>
      <c r="AJ49" s="13" t="str">
        <f aca="false">IF(ISERROR(FIND("/",R49)),R49,LEFT(R49,FIND(CHAR(1),SUBSTITUTE(R49,"/",CHAR(1),LEN(R49)-LEN(SUBSTITUTE(R49,"/",""))))-1))</f>
        <v>/rsm:CrossIndustryInvoice/rsm:SupplyChainTradeTransaction/ram:ApplicableHeaderTradeAgreement/ram:BuyerTradeParty</v>
      </c>
      <c r="AK49" s="13" t="str">
        <f aca="false">IF(ISERROR(FIND("/",R49)),R49,MID(R49, FIND(CHAR(1),SUBSTITUTE(R49,"/",CHAR(1), LEN(R49)-LEN(SUBSTITUTE(R49,"/","")))), LEN(R49)))</f>
        <v>/ram:Name</v>
      </c>
      <c r="AL49" s="14" t="n">
        <f aca="false">COUNTIFS(R$4:R49,AJ49)</f>
        <v>1</v>
      </c>
      <c r="AM49" s="1"/>
      <c r="AN49" s="236" t="str">
        <f aca="false">D49</f>
        <v>SCT_HTA</v>
      </c>
      <c r="AO49" s="237" t="str">
        <f aca="false">E49</f>
        <v>BT-44</v>
      </c>
      <c r="AP49" s="238" t="str">
        <f aca="false">IF(F49="","",F49)</f>
        <v>BT-44</v>
      </c>
      <c r="AQ49" s="99" t="n">
        <f aca="false">LEN(BB49)-LEN(SUBSTITUTE(BB49,"/",""))-1</f>
        <v>4</v>
      </c>
      <c r="AR49" s="99" t="str">
        <f aca="false">H49</f>
        <v>1..1</v>
      </c>
      <c r="AS49" s="97" t="s">
        <v>1896</v>
      </c>
      <c r="AT49" s="97" t="s">
        <v>1897</v>
      </c>
      <c r="AU49" s="98" t="s">
        <v>5428</v>
      </c>
      <c r="AV49" s="98" t="s">
        <v>1712</v>
      </c>
      <c r="AW49" s="98" t="s">
        <v>1898</v>
      </c>
      <c r="AX49" s="97" t="s">
        <v>4647</v>
      </c>
      <c r="AY49" s="99" t="str">
        <f aca="false">O49</f>
        <v>1..1</v>
      </c>
      <c r="AZ49" s="100" t="str">
        <f aca="false">P49</f>
        <v>1..1</v>
      </c>
      <c r="BA49" s="54" t="str">
        <f aca="false">Q49</f>
        <v>/rsm:CrossIndustryInvoice
/rsm:SupplyChainTradeTransaction
/ram:ApplicableHeaderTradeAgreement
/ram:BuyerTradeParty
/ram:Name</v>
      </c>
      <c r="BB49" s="109" t="str">
        <f aca="false">R49</f>
        <v>/rsm:CrossIndustryInvoice/rsm:SupplyChainTradeTransaction/ram:ApplicableHeaderTradeAgreement/ram:BuyerTradeParty/ram:Name</v>
      </c>
      <c r="BC49" s="99" t="str">
        <f aca="false">IF(S49="","",S49)</f>
        <v>T</v>
      </c>
      <c r="BD49" s="10" t="str">
        <f aca="false">IF(T49="","",T49)</f>
        <v>E</v>
      </c>
      <c r="BE49" s="99" t="str">
        <f aca="false">IF(U49="","",U49)</f>
        <v>0..1</v>
      </c>
      <c r="BF49" s="99" t="str">
        <f aca="false">IF(V49="","",V49)</f>
        <v>CAR-2</v>
      </c>
      <c r="BG49" s="315" t="str">
        <f aca="false">IF(W49="","",W49)</f>
        <v/>
      </c>
      <c r="BH49" s="6"/>
      <c r="BI49" s="10" t="str">
        <f aca="false">Y49</f>
        <v>X</v>
      </c>
      <c r="BJ49" s="10" t="str">
        <f aca="false">Z49</f>
        <v>X</v>
      </c>
      <c r="BK49" s="10" t="str">
        <f aca="false">AA49</f>
        <v>X</v>
      </c>
      <c r="BL49" s="10" t="str">
        <f aca="false">AB49</f>
        <v>X</v>
      </c>
      <c r="BM49" s="10" t="str">
        <f aca="false">AC49</f>
        <v>X</v>
      </c>
      <c r="BN49" s="10" t="str">
        <f aca="false">AD49</f>
        <v>X</v>
      </c>
      <c r="BO49" s="10" t="str">
        <f aca="false">AE49</f>
        <v>X</v>
      </c>
      <c r="BP49" s="6"/>
      <c r="BQ49" s="10" t="str">
        <f aca="false">AG49</f>
        <v>MINIMUM</v>
      </c>
      <c r="BR49" s="110" t="str">
        <f aca="false">AH49</f>
        <v>MINIMUM</v>
      </c>
      <c r="BS49" s="47"/>
      <c r="BT49" s="49" t="s">
        <v>6862</v>
      </c>
    </row>
    <row r="50" s="53" customFormat="true" ht="85.5" hidden="false" customHeight="false" outlineLevel="0" collapsed="false">
      <c r="A50" s="58" t="str">
        <f aca="false">IF(OR(T50="E",T50="A"),"YES","NO")</f>
        <v>NO</v>
      </c>
      <c r="B50" s="58"/>
      <c r="C50" s="58"/>
      <c r="D50" s="236" t="s">
        <v>5302</v>
      </c>
      <c r="E50" s="241" t="s">
        <v>1907</v>
      </c>
      <c r="F50" s="242"/>
      <c r="G50" s="172" t="n">
        <f aca="false">LEN(R50)-LEN(SUBSTITUTE(R50,"/",""))-1</f>
        <v>4</v>
      </c>
      <c r="H50" s="172" t="s">
        <v>95</v>
      </c>
      <c r="I50" s="181" t="s">
        <v>5431</v>
      </c>
      <c r="J50" s="173" t="s">
        <v>1165</v>
      </c>
      <c r="K50" s="174"/>
      <c r="L50" s="174"/>
      <c r="M50" s="174"/>
      <c r="N50" s="173"/>
      <c r="O50" s="175" t="s">
        <v>95</v>
      </c>
      <c r="P50" s="175" t="str">
        <f aca="false">O50</f>
        <v>0..1</v>
      </c>
      <c r="Q50" s="176" t="s">
        <v>5432</v>
      </c>
      <c r="R50" s="177" t="s">
        <v>1908</v>
      </c>
      <c r="S50" s="172"/>
      <c r="T50" s="178" t="str">
        <f aca="false">IF($E50="","",IF(ISERROR(SEARCH("@",$R50)),IF(LEFT($E50,4)="BG-X","EG",IF(LEFT($E50,2)="BG","G",IF(LEFT($E50,4)="BT-X",IF(LEN($E50)-LEN(SUBSTITUTE($E50,"-",))&gt;2,"","E"),IF(LEN($E50)-LEN(SUBSTITUTE($E50,"-",))&gt;1,"","E")))),"A"))</f>
        <v/>
      </c>
      <c r="U50" s="172" t="s">
        <v>95</v>
      </c>
      <c r="V50" s="172"/>
      <c r="W50" s="365"/>
      <c r="X50" s="38"/>
      <c r="Y50" s="178" t="str">
        <f aca="false">IF(AH50=Y$4,"X","-")</f>
        <v>X</v>
      </c>
      <c r="Z50" s="178" t="str">
        <f aca="false">IF(Y50="X","X",IF($AH50=Z$4,"X","-"))</f>
        <v>X</v>
      </c>
      <c r="AA50" s="178" t="str">
        <f aca="false">IF(Z50="X","X",IF($AH50=AA$4,"X","-"))</f>
        <v>X</v>
      </c>
      <c r="AB50" s="178" t="str">
        <f aca="false">IF(AA50="X","X",IF($AH50=AB$4,"X","-"))</f>
        <v>X</v>
      </c>
      <c r="AC50" s="178" t="str">
        <f aca="false">IF(AB50="X","X",IF($AH50=AC$4,"X","-"))</f>
        <v>X</v>
      </c>
      <c r="AD50" s="178" t="str">
        <f aca="false">IF(AC50="X","X",IF($AH50=AD$4,"X","-"))</f>
        <v>X</v>
      </c>
      <c r="AE50" s="178" t="str">
        <f aca="false">IF(AD50="X","X",IF($AH50=AE$4,"X","-"))</f>
        <v>X</v>
      </c>
      <c r="AF50" s="38"/>
      <c r="AG50" s="178" t="s">
        <v>24</v>
      </c>
      <c r="AH50" s="178" t="s">
        <v>24</v>
      </c>
      <c r="AI50" s="38"/>
      <c r="AJ50" s="13" t="str">
        <f aca="false">IF(ISERROR(FIND("/",R50)),R50,LEFT(R50,FIND(CHAR(1),SUBSTITUTE(R50,"/",CHAR(1),LEN(R50)-LEN(SUBSTITUTE(R50,"/",""))))-1))</f>
        <v>/rsm:CrossIndustryInvoice/rsm:SupplyChainTradeTransaction/ram:ApplicableHeaderTradeAgreement/ram:BuyerTradeParty</v>
      </c>
      <c r="AK50" s="13" t="str">
        <f aca="false">IF(ISERROR(FIND("/",R50)),R50,MID(R50, FIND(CHAR(1),SUBSTITUTE(R50,"/",CHAR(1), LEN(R50)-LEN(SUBSTITUTE(R50,"/","")))), LEN(R50)))</f>
        <v>/ram:SpecifiedLegalOrganization</v>
      </c>
      <c r="AL50" s="14" t="n">
        <f aca="false">COUNTIFS(R$4:R50,AJ50)</f>
        <v>1</v>
      </c>
      <c r="AM50" s="1"/>
      <c r="AN50" s="236" t="str">
        <f aca="false">D50</f>
        <v>SCT_HTA</v>
      </c>
      <c r="AO50" s="241" t="str">
        <f aca="false">E50</f>
        <v>BT-47-00</v>
      </c>
      <c r="AP50" s="242" t="str">
        <f aca="false">IF(F50="","",F50)</f>
        <v/>
      </c>
      <c r="AQ50" s="172" t="n">
        <f aca="false">LEN(BB50)-LEN(SUBSTITUTE(BB50,"/",""))-1</f>
        <v>4</v>
      </c>
      <c r="AR50" s="172" t="str">
        <f aca="false">H50</f>
        <v>0..1</v>
      </c>
      <c r="AS50" s="181" t="s">
        <v>5433</v>
      </c>
      <c r="AT50" s="173"/>
      <c r="AU50" s="174"/>
      <c r="AV50" s="174"/>
      <c r="AW50" s="174"/>
      <c r="AX50" s="173"/>
      <c r="AY50" s="175" t="str">
        <f aca="false">O50</f>
        <v>0..1</v>
      </c>
      <c r="AZ50" s="175" t="str">
        <f aca="false">P50</f>
        <v>0..1</v>
      </c>
      <c r="BA50" s="176" t="str">
        <f aca="false">Q50</f>
        <v>/rsm:CrossIndustryInvoice
/rsm:SupplyChainTradeTransaction
/ram:ApplicableHeaderTradeAgreement
/ram:BuyerTradeParty
/ram:SpecifiedLegalOrganization</v>
      </c>
      <c r="BB50" s="177" t="str">
        <f aca="false">R50</f>
        <v>/rsm:CrossIndustryInvoice/rsm:SupplyChainTradeTransaction/ram:ApplicableHeaderTradeAgreement/ram:BuyerTradeParty/ram:SpecifiedLegalOrganization</v>
      </c>
      <c r="BC50" s="172" t="str">
        <f aca="false">IF(S50="","",S50)</f>
        <v/>
      </c>
      <c r="BD50" s="178" t="str">
        <f aca="false">IF(T50="","",T50)</f>
        <v/>
      </c>
      <c r="BE50" s="172" t="str">
        <f aca="false">IF(U50="","",U50)</f>
        <v>0..1</v>
      </c>
      <c r="BF50" s="172" t="str">
        <f aca="false">IF(V50="","",V50)</f>
        <v/>
      </c>
      <c r="BG50" s="365" t="str">
        <f aca="false">IF(W50="","",W50)</f>
        <v/>
      </c>
      <c r="BH50" s="6"/>
      <c r="BI50" s="178" t="str">
        <f aca="false">Y50</f>
        <v>X</v>
      </c>
      <c r="BJ50" s="178" t="str">
        <f aca="false">Z50</f>
        <v>X</v>
      </c>
      <c r="BK50" s="178" t="str">
        <f aca="false">AA50</f>
        <v>X</v>
      </c>
      <c r="BL50" s="178" t="str">
        <f aca="false">AB50</f>
        <v>X</v>
      </c>
      <c r="BM50" s="178" t="str">
        <f aca="false">AC50</f>
        <v>X</v>
      </c>
      <c r="BN50" s="178" t="str">
        <f aca="false">AD50</f>
        <v>X</v>
      </c>
      <c r="BO50" s="178" t="str">
        <f aca="false">AE50</f>
        <v>X</v>
      </c>
      <c r="BP50" s="6"/>
      <c r="BQ50" s="178" t="str">
        <f aca="false">AG50</f>
        <v>MINIMUM</v>
      </c>
      <c r="BR50" s="178" t="str">
        <f aca="false">AH50</f>
        <v>MINIMUM</v>
      </c>
      <c r="BS50" s="47"/>
      <c r="BT50" s="49" t="s">
        <v>6862</v>
      </c>
    </row>
    <row r="51" s="53" customFormat="true" ht="89.25" hidden="false" customHeight="false" outlineLevel="0" collapsed="false">
      <c r="A51" s="58" t="str">
        <f aca="false">IF(OR(T51="E",T51="A"),"YES","NO")</f>
        <v>YES</v>
      </c>
      <c r="B51" s="58"/>
      <c r="C51" s="76" t="s">
        <v>6876</v>
      </c>
      <c r="D51" s="236" t="s">
        <v>5302</v>
      </c>
      <c r="E51" s="237" t="s">
        <v>1909</v>
      </c>
      <c r="F51" s="238" t="s">
        <v>1909</v>
      </c>
      <c r="G51" s="99" t="n">
        <f aca="false">LEN(R51)-LEN(SUBSTITUTE(R51,"/",""))-1</f>
        <v>5</v>
      </c>
      <c r="H51" s="99" t="s">
        <v>95</v>
      </c>
      <c r="I51" s="97" t="s">
        <v>1910</v>
      </c>
      <c r="J51" s="97" t="s">
        <v>1911</v>
      </c>
      <c r="K51" s="98" t="s">
        <v>1912</v>
      </c>
      <c r="L51" s="98" t="s">
        <v>1913</v>
      </c>
      <c r="M51" s="98"/>
      <c r="N51" s="97" t="s">
        <v>137</v>
      </c>
      <c r="O51" s="99" t="s">
        <v>95</v>
      </c>
      <c r="P51" s="100" t="str">
        <f aca="false">O51</f>
        <v>0..1</v>
      </c>
      <c r="Q51" s="54" t="s">
        <v>5436</v>
      </c>
      <c r="R51" s="109" t="s">
        <v>1914</v>
      </c>
      <c r="S51" s="99" t="s">
        <v>139</v>
      </c>
      <c r="T51" s="10" t="str">
        <f aca="false">IF($E51="","",IF(ISERROR(SEARCH("@",$R51)),IF(LEFT($E51,4)="BG-X","EG",IF(LEFT($E51,2)="BG","G",IF(LEFT($E51,4)="BT-X",IF(LEN($E51)-LEN(SUBSTITUTE($E51,"-",))&gt;2,"","E"),IF(LEN($E51)-LEN(SUBSTITUTE($E51,"-",))&gt;1,"","E")))),"A"))</f>
        <v>E</v>
      </c>
      <c r="U51" s="99" t="s">
        <v>95</v>
      </c>
      <c r="V51" s="99"/>
      <c r="W51" s="315"/>
      <c r="X51" s="38"/>
      <c r="Y51" s="10" t="str">
        <f aca="false">IF(AH51=Y$4,"X","-")</f>
        <v>X</v>
      </c>
      <c r="Z51" s="10" t="str">
        <f aca="false">IF(Y51="X","X",IF($AH51=Z$4,"X","-"))</f>
        <v>X</v>
      </c>
      <c r="AA51" s="10" t="str">
        <f aca="false">IF(Z51="X","X",IF($AH51=AA$4,"X","-"))</f>
        <v>X</v>
      </c>
      <c r="AB51" s="10" t="str">
        <f aca="false">IF(AA51="X","X",IF($AH51=AB$4,"X","-"))</f>
        <v>X</v>
      </c>
      <c r="AC51" s="10" t="str">
        <f aca="false">IF(AB51="X","X",IF($AH51=AC$4,"X","-"))</f>
        <v>X</v>
      </c>
      <c r="AD51" s="10" t="str">
        <f aca="false">IF(AC51="X","X",IF($AH51=AD$4,"X","-"))</f>
        <v>X</v>
      </c>
      <c r="AE51" s="10" t="str">
        <f aca="false">IF(AD51="X","X",IF($AH51=AE$4,"X","-"))</f>
        <v>X</v>
      </c>
      <c r="AF51" s="38"/>
      <c r="AG51" s="10" t="s">
        <v>24</v>
      </c>
      <c r="AH51" s="110" t="s">
        <v>24</v>
      </c>
      <c r="AI51" s="38"/>
      <c r="AJ51" s="13" t="str">
        <f aca="false">IF(ISERROR(FIND("/",R51)),R51,LEFT(R51,FIND(CHAR(1),SUBSTITUTE(R51,"/",CHAR(1),LEN(R51)-LEN(SUBSTITUTE(R51,"/",""))))-1))</f>
        <v>/rsm:CrossIndustryInvoice/rsm:SupplyChainTradeTransaction/ram:ApplicableHeaderTradeAgreement/ram:BuyerTradeParty/ram:SpecifiedLegalOrganization</v>
      </c>
      <c r="AK51" s="13" t="str">
        <f aca="false">IF(ISERROR(FIND("/",R51)),R51,MID(R51, FIND(CHAR(1),SUBSTITUTE(R51,"/",CHAR(1), LEN(R51)-LEN(SUBSTITUTE(R51,"/","")))), LEN(R51)))</f>
        <v>/ram:ID</v>
      </c>
      <c r="AL51" s="14" t="n">
        <f aca="false">COUNTIFS(R$4:R51,AJ51)</f>
        <v>1</v>
      </c>
      <c r="AM51" s="1"/>
      <c r="AN51" s="236" t="str">
        <f aca="false">D51</f>
        <v>SCT_HTA</v>
      </c>
      <c r="AO51" s="237" t="str">
        <f aca="false">E51</f>
        <v>BT-47</v>
      </c>
      <c r="AP51" s="238" t="str">
        <f aca="false">IF(F51="","",F51)</f>
        <v>BT-47</v>
      </c>
      <c r="AQ51" s="99" t="n">
        <f aca="false">LEN(BB51)-LEN(SUBSTITUTE(BB51,"/",""))-1</f>
        <v>5</v>
      </c>
      <c r="AR51" s="99" t="str">
        <f aca="false">H51</f>
        <v>0..1</v>
      </c>
      <c r="AS51" s="97" t="s">
        <v>1919</v>
      </c>
      <c r="AT51" s="97" t="s">
        <v>1002</v>
      </c>
      <c r="AU51" s="98" t="s">
        <v>1003</v>
      </c>
      <c r="AV51" s="98" t="s">
        <v>1916</v>
      </c>
      <c r="AW51" s="98"/>
      <c r="AX51" s="97" t="s">
        <v>2190</v>
      </c>
      <c r="AY51" s="99" t="str">
        <f aca="false">O51</f>
        <v>0..1</v>
      </c>
      <c r="AZ51" s="100" t="str">
        <f aca="false">P51</f>
        <v>0..1</v>
      </c>
      <c r="BA51" s="54" t="str">
        <f aca="false">Q51</f>
        <v>/rsm:CrossIndustryInvoice
/rsm:SupplyChainTradeTransaction
/ram:ApplicableHeaderTradeAgreement
/ram:BuyerTradeParty
/ram:SpecifiedLegalOrganization
/ram:ID</v>
      </c>
      <c r="BB51" s="109" t="str">
        <f aca="false">R51</f>
        <v>/rsm:CrossIndustryInvoice/rsm:SupplyChainTradeTransaction/ram:ApplicableHeaderTradeAgreement/ram:BuyerTradeParty/ram:SpecifiedLegalOrganization/ram:ID</v>
      </c>
      <c r="BC51" s="99" t="str">
        <f aca="false">IF(S51="","",S51)</f>
        <v>I</v>
      </c>
      <c r="BD51" s="10" t="str">
        <f aca="false">IF(T51="","",T51)</f>
        <v>E</v>
      </c>
      <c r="BE51" s="99" t="str">
        <f aca="false">IF(U51="","",U51)</f>
        <v>0..1</v>
      </c>
      <c r="BF51" s="99" t="str">
        <f aca="false">IF(V51="","",V51)</f>
        <v/>
      </c>
      <c r="BG51" s="315" t="str">
        <f aca="false">IF(W51="","",W51)</f>
        <v/>
      </c>
      <c r="BH51" s="6"/>
      <c r="BI51" s="10" t="str">
        <f aca="false">Y51</f>
        <v>X</v>
      </c>
      <c r="BJ51" s="10" t="str">
        <f aca="false">Z51</f>
        <v>X</v>
      </c>
      <c r="BK51" s="10" t="str">
        <f aca="false">AA51</f>
        <v>X</v>
      </c>
      <c r="BL51" s="10" t="str">
        <f aca="false">AB51</f>
        <v>X</v>
      </c>
      <c r="BM51" s="10" t="str">
        <f aca="false">AC51</f>
        <v>X</v>
      </c>
      <c r="BN51" s="10" t="str">
        <f aca="false">AD51</f>
        <v>X</v>
      </c>
      <c r="BO51" s="10" t="str">
        <f aca="false">AE51</f>
        <v>X</v>
      </c>
      <c r="BP51" s="6"/>
      <c r="BQ51" s="10" t="str">
        <f aca="false">AG51</f>
        <v>MINIMUM</v>
      </c>
      <c r="BR51" s="110" t="str">
        <f aca="false">AH51</f>
        <v>MINIMUM</v>
      </c>
      <c r="BS51" s="47"/>
      <c r="BT51" s="49" t="s">
        <v>6862</v>
      </c>
    </row>
    <row r="52" s="53" customFormat="true" ht="102" hidden="false" customHeight="false" outlineLevel="0" collapsed="false">
      <c r="A52" s="58" t="str">
        <f aca="false">IF(OR(T52="E",T52="A"),"YES","NO")</f>
        <v>YES</v>
      </c>
      <c r="B52" s="58"/>
      <c r="C52" s="58"/>
      <c r="D52" s="236" t="s">
        <v>5302</v>
      </c>
      <c r="E52" s="237" t="s">
        <v>1917</v>
      </c>
      <c r="F52" s="238" t="s">
        <v>1917</v>
      </c>
      <c r="G52" s="99" t="n">
        <f aca="false">LEN(R52)-LEN(SUBSTITUTE(R52,"/",""))-1</f>
        <v>6</v>
      </c>
      <c r="H52" s="99" t="s">
        <v>95</v>
      </c>
      <c r="I52" s="139" t="s">
        <v>355</v>
      </c>
      <c r="J52" s="97" t="s">
        <v>998</v>
      </c>
      <c r="K52" s="98" t="s">
        <v>999</v>
      </c>
      <c r="L52" s="98" t="s">
        <v>1699</v>
      </c>
      <c r="M52" s="98"/>
      <c r="N52" s="97" t="s">
        <v>358</v>
      </c>
      <c r="O52" s="99" t="s">
        <v>95</v>
      </c>
      <c r="P52" s="100" t="str">
        <f aca="false">O52</f>
        <v>0..1</v>
      </c>
      <c r="Q52" s="54" t="s">
        <v>5438</v>
      </c>
      <c r="R52" s="109" t="s">
        <v>1918</v>
      </c>
      <c r="S52" s="99" t="s">
        <v>360</v>
      </c>
      <c r="T52" s="10" t="str">
        <f aca="false">IF($E52="","",IF(ISERROR(SEARCH("@",$R52)),IF(LEFT($E52,4)="BG-X","EG",IF(LEFT($E52,2)="BG","G",IF(LEFT($E52,4)="BT-X",IF(LEN($E52)-LEN(SUBSTITUTE($E52,"-",))&gt;2,"","E"),IF(LEN($E52)-LEN(SUBSTITUTE($E52,"-",))&gt;1,"","E")))),"A"))</f>
        <v>A</v>
      </c>
      <c r="U52" s="99" t="s">
        <v>95</v>
      </c>
      <c r="V52" s="99"/>
      <c r="W52" s="315"/>
      <c r="X52" s="38"/>
      <c r="Y52" s="10" t="str">
        <f aca="false">IF(AH52=Y$4,"X","-")</f>
        <v>X</v>
      </c>
      <c r="Z52" s="10" t="str">
        <f aca="false">IF(Y52="X","X",IF($AH52=Z$4,"X","-"))</f>
        <v>X</v>
      </c>
      <c r="AA52" s="10" t="str">
        <f aca="false">IF(Z52="X","X",IF($AH52=AA$4,"X","-"))</f>
        <v>X</v>
      </c>
      <c r="AB52" s="10" t="str">
        <f aca="false">IF(AA52="X","X",IF($AH52=AB$4,"X","-"))</f>
        <v>X</v>
      </c>
      <c r="AC52" s="10" t="str">
        <f aca="false">IF(AB52="X","X",IF($AH52=AC$4,"X","-"))</f>
        <v>X</v>
      </c>
      <c r="AD52" s="10" t="str">
        <f aca="false">IF(AC52="X","X",IF($AH52=AD$4,"X","-"))</f>
        <v>X</v>
      </c>
      <c r="AE52" s="10" t="str">
        <f aca="false">IF(AD52="X","X",IF($AH52=AE$4,"X","-"))</f>
        <v>X</v>
      </c>
      <c r="AF52" s="38"/>
      <c r="AG52" s="10" t="s">
        <v>24</v>
      </c>
      <c r="AH52" s="110" t="s">
        <v>24</v>
      </c>
      <c r="AI52" s="38"/>
      <c r="AJ52" s="13" t="str">
        <f aca="false">IF(ISERROR(FIND("/",R52)),R52,LEFT(R52,FIND(CHAR(1),SUBSTITUTE(R52,"/",CHAR(1),LEN(R52)-LEN(SUBSTITUTE(R52,"/",""))))-1))</f>
        <v>/rsm:CrossIndustryInvoice/rsm:SupplyChainTradeTransaction/ram:ApplicableHeaderTradeAgreement/ram:BuyerTradeParty/ram:SpecifiedLegalOrganization/ram:ID</v>
      </c>
      <c r="AK52" s="13" t="str">
        <f aca="false">IF(ISERROR(FIND("/",R52)),R52,MID(R52, FIND(CHAR(1),SUBSTITUTE(R52,"/",CHAR(1), LEN(R52)-LEN(SUBSTITUTE(R52,"/","")))), LEN(R52)))</f>
        <v>/@schemeID</v>
      </c>
      <c r="AL52" s="14" t="n">
        <f aca="false">COUNTIFS(R$4:R52,AJ52)</f>
        <v>1</v>
      </c>
      <c r="AM52" s="1"/>
      <c r="AN52" s="236" t="str">
        <f aca="false">D52</f>
        <v>SCT_HTA</v>
      </c>
      <c r="AO52" s="237" t="str">
        <f aca="false">E52</f>
        <v>BT-47-1</v>
      </c>
      <c r="AP52" s="238" t="str">
        <f aca="false">IF(F52="","",F52)</f>
        <v>BT-47-1</v>
      </c>
      <c r="AQ52" s="99" t="n">
        <f aca="false">LEN(BB52)-LEN(SUBSTITUTE(BB52,"/",""))-1</f>
        <v>6</v>
      </c>
      <c r="AR52" s="99" t="str">
        <f aca="false">H52</f>
        <v>0..1</v>
      </c>
      <c r="AS52" s="139" t="s">
        <v>1919</v>
      </c>
      <c r="AT52" s="97" t="s">
        <v>1002</v>
      </c>
      <c r="AU52" s="98" t="s">
        <v>1003</v>
      </c>
      <c r="AV52" s="98" t="s">
        <v>1702</v>
      </c>
      <c r="AW52" s="98"/>
      <c r="AX52" s="97" t="s">
        <v>174</v>
      </c>
      <c r="AY52" s="99" t="str">
        <f aca="false">O52</f>
        <v>0..1</v>
      </c>
      <c r="AZ52" s="100" t="str">
        <f aca="false">P52</f>
        <v>0..1</v>
      </c>
      <c r="BA52" s="54" t="str">
        <f aca="false">Q52</f>
        <v>/rsm:CrossIndustryInvoice
/rsm:SupplyChainTradeTransaction
/ram:ApplicableHeaderTradeAgreement
/ram:BuyerTradeParty
/ram:SpecifiedLegalOrganization
/ram:ID
/@schemeID</v>
      </c>
      <c r="BB52" s="109" t="str">
        <f aca="false">R52</f>
        <v>/rsm:CrossIndustryInvoice/rsm:SupplyChainTradeTransaction/ram:ApplicableHeaderTradeAgreement/ram:BuyerTradeParty/ram:SpecifiedLegalOrganization/ram:ID/@schemeID</v>
      </c>
      <c r="BC52" s="99" t="str">
        <f aca="false">IF(S52="","",S52)</f>
        <v>S</v>
      </c>
      <c r="BD52" s="10" t="str">
        <f aca="false">IF(T52="","",T52)</f>
        <v>A</v>
      </c>
      <c r="BE52" s="99" t="str">
        <f aca="false">IF(U52="","",U52)</f>
        <v>0..1</v>
      </c>
      <c r="BF52" s="99" t="str">
        <f aca="false">IF(V52="","",V52)</f>
        <v/>
      </c>
      <c r="BG52" s="315" t="str">
        <f aca="false">IF(W52="","",W52)</f>
        <v/>
      </c>
      <c r="BH52" s="6"/>
      <c r="BI52" s="10" t="str">
        <f aca="false">Y52</f>
        <v>X</v>
      </c>
      <c r="BJ52" s="10" t="str">
        <f aca="false">Z52</f>
        <v>X</v>
      </c>
      <c r="BK52" s="10" t="str">
        <f aca="false">AA52</f>
        <v>X</v>
      </c>
      <c r="BL52" s="10" t="str">
        <f aca="false">AB52</f>
        <v>X</v>
      </c>
      <c r="BM52" s="10" t="str">
        <f aca="false">AC52</f>
        <v>X</v>
      </c>
      <c r="BN52" s="10" t="str">
        <f aca="false">AD52</f>
        <v>X</v>
      </c>
      <c r="BO52" s="10" t="str">
        <f aca="false">AE52</f>
        <v>X</v>
      </c>
      <c r="BP52" s="6"/>
      <c r="BQ52" s="10" t="str">
        <f aca="false">AG52</f>
        <v>MINIMUM</v>
      </c>
      <c r="BR52" s="110" t="str">
        <f aca="false">AH52</f>
        <v>MINIMUM</v>
      </c>
      <c r="BS52" s="47"/>
      <c r="BT52" s="49" t="s">
        <v>6862</v>
      </c>
    </row>
    <row r="53" s="53" customFormat="true" ht="85.5" hidden="false" customHeight="false" outlineLevel="0" collapsed="false">
      <c r="A53" s="58" t="str">
        <f aca="false">IF(OR(T53="E",T53="A"),"YES","NO")</f>
        <v>NO</v>
      </c>
      <c r="B53" s="58"/>
      <c r="C53" s="58"/>
      <c r="D53" s="236" t="s">
        <v>5302</v>
      </c>
      <c r="E53" s="241" t="s">
        <v>1985</v>
      </c>
      <c r="F53" s="242" t="s">
        <v>1985</v>
      </c>
      <c r="G53" s="172" t="n">
        <f aca="false">LEN(R53)-LEN(SUBSTITUTE(R53,"/",""))-1</f>
        <v>4</v>
      </c>
      <c r="H53" s="172" t="s">
        <v>88</v>
      </c>
      <c r="I53" s="181" t="s">
        <v>1986</v>
      </c>
      <c r="J53" s="173" t="s">
        <v>1987</v>
      </c>
      <c r="K53" s="174" t="s">
        <v>1783</v>
      </c>
      <c r="L53" s="174" t="s">
        <v>1784</v>
      </c>
      <c r="M53" s="174" t="s">
        <v>1988</v>
      </c>
      <c r="N53" s="173"/>
      <c r="O53" s="175" t="s">
        <v>88</v>
      </c>
      <c r="P53" s="175" t="str">
        <f aca="false">O53</f>
        <v>1..1</v>
      </c>
      <c r="Q53" s="176" t="s">
        <v>5480</v>
      </c>
      <c r="R53" s="177" t="s">
        <v>1989</v>
      </c>
      <c r="S53" s="172"/>
      <c r="T53" s="178" t="str">
        <f aca="false">IF($E53="","",IF(ISERROR(SEARCH("@",$R53)),IF(LEFT($E53,4)="BG-X","EG",IF(LEFT($E53,2)="BG","G",IF(LEFT($E53,4)="BT-X",IF(LEN($E53)-LEN(SUBSTITUTE($E53,"-",))&gt;2,"","E"),IF(LEN($E53)-LEN(SUBSTITUTE($E53,"-",))&gt;1,"","E")))),"A"))</f>
        <v>G</v>
      </c>
      <c r="U53" s="172" t="s">
        <v>95</v>
      </c>
      <c r="V53" s="172"/>
      <c r="W53" s="365"/>
      <c r="X53" s="38"/>
      <c r="Y53" s="178" t="str">
        <f aca="false">IF(AH53=Y$4,"X","-")</f>
        <v>-</v>
      </c>
      <c r="Z53" s="178" t="str">
        <f aca="false">IF(Y53="X","X",IF($AH53=Z$4,"X","-"))</f>
        <v>X</v>
      </c>
      <c r="AA53" s="178" t="str">
        <f aca="false">IF(Z53="X","X",IF($AH53=AA$4,"X","-"))</f>
        <v>X</v>
      </c>
      <c r="AB53" s="178" t="str">
        <f aca="false">IF(AA53="X","X",IF($AH53=AB$4,"X","-"))</f>
        <v>X</v>
      </c>
      <c r="AC53" s="178" t="str">
        <f aca="false">IF(AB53="X","X",IF($AH53=AC$4,"X","-"))</f>
        <v>X</v>
      </c>
      <c r="AD53" s="178" t="str">
        <f aca="false">IF(AC53="X","X",IF($AH53=AD$4,"X","-"))</f>
        <v>X</v>
      </c>
      <c r="AE53" s="178" t="str">
        <f aca="false">IF(AD53="X","X",IF($AH53=AE$4,"X","-"))</f>
        <v>X</v>
      </c>
      <c r="AF53" s="38"/>
      <c r="AG53" s="178" t="s">
        <v>25</v>
      </c>
      <c r="AH53" s="178" t="s">
        <v>25</v>
      </c>
      <c r="AI53" s="38"/>
      <c r="AJ53" s="13" t="str">
        <f aca="false">IF(ISERROR(FIND("/",R53)),R53,LEFT(R53,FIND(CHAR(1),SUBSTITUTE(R53,"/",CHAR(1),LEN(R53)-LEN(SUBSTITUTE(R53,"/",""))))-1))</f>
        <v>/rsm:CrossIndustryInvoice/rsm:SupplyChainTradeTransaction/ram:ApplicableHeaderTradeAgreement/ram:BuyerTradeParty</v>
      </c>
      <c r="AK53" s="13" t="str">
        <f aca="false">IF(ISERROR(FIND("/",R53)),R53,MID(R53, FIND(CHAR(1),SUBSTITUTE(R53,"/",CHAR(1), LEN(R53)-LEN(SUBSTITUTE(R53,"/","")))), LEN(R53)))</f>
        <v>/ram:PostalTradeAddress</v>
      </c>
      <c r="AL53" s="14" t="n">
        <f aca="false">COUNTIFS(R$4:R53,AJ53)</f>
        <v>1</v>
      </c>
      <c r="AM53" s="1"/>
      <c r="AN53" s="236" t="str">
        <f aca="false">D53</f>
        <v>SCT_HTA</v>
      </c>
      <c r="AO53" s="241" t="str">
        <f aca="false">E53</f>
        <v>BG-8</v>
      </c>
      <c r="AP53" s="242" t="str">
        <f aca="false">IF(F53="","",F53)</f>
        <v>BG-8</v>
      </c>
      <c r="AQ53" s="172" t="n">
        <f aca="false">LEN(BB53)-LEN(SUBSTITUTE(BB53,"/",""))-1</f>
        <v>4</v>
      </c>
      <c r="AR53" s="172" t="str">
        <f aca="false">H53</f>
        <v>1..1</v>
      </c>
      <c r="AS53" s="181" t="s">
        <v>1990</v>
      </c>
      <c r="AT53" s="173" t="s">
        <v>1991</v>
      </c>
      <c r="AU53" s="174" t="s">
        <v>1719</v>
      </c>
      <c r="AV53" s="174" t="s">
        <v>1789</v>
      </c>
      <c r="AW53" s="174" t="s">
        <v>1992</v>
      </c>
      <c r="AX53" s="173"/>
      <c r="AY53" s="175" t="str">
        <f aca="false">O53</f>
        <v>1..1</v>
      </c>
      <c r="AZ53" s="175" t="str">
        <f aca="false">P53</f>
        <v>1..1</v>
      </c>
      <c r="BA53" s="176" t="str">
        <f aca="false">Q53</f>
        <v>/rsm:CrossIndustryInvoice
/rsm:SupplyChainTradeTransaction
/ram:ApplicableHeaderTradeAgreement
/ram:BuyerTradeParty
/ram:PostalTradeAddress</v>
      </c>
      <c r="BB53" s="177" t="str">
        <f aca="false">R53</f>
        <v>/rsm:CrossIndustryInvoice/rsm:SupplyChainTradeTransaction/ram:ApplicableHeaderTradeAgreement/ram:BuyerTradeParty/ram:PostalTradeAddress</v>
      </c>
      <c r="BC53" s="172" t="str">
        <f aca="false">IF(S53="","",S53)</f>
        <v/>
      </c>
      <c r="BD53" s="178" t="str">
        <f aca="false">IF(T53="","",T53)</f>
        <v>G</v>
      </c>
      <c r="BE53" s="172" t="str">
        <f aca="false">IF(U53="","",U53)</f>
        <v>0..1</v>
      </c>
      <c r="BF53" s="172" t="str">
        <f aca="false">IF(V53="","",V53)</f>
        <v/>
      </c>
      <c r="BG53" s="365" t="str">
        <f aca="false">IF(W53="","",W53)</f>
        <v/>
      </c>
      <c r="BH53" s="6"/>
      <c r="BI53" s="178" t="str">
        <f aca="false">Y53</f>
        <v>-</v>
      </c>
      <c r="BJ53" s="178" t="str">
        <f aca="false">Z53</f>
        <v>X</v>
      </c>
      <c r="BK53" s="178" t="str">
        <f aca="false">AA53</f>
        <v>X</v>
      </c>
      <c r="BL53" s="178" t="str">
        <f aca="false">AB53</f>
        <v>X</v>
      </c>
      <c r="BM53" s="178" t="str">
        <f aca="false">AC53</f>
        <v>X</v>
      </c>
      <c r="BN53" s="178" t="str">
        <f aca="false">AD53</f>
        <v>X</v>
      </c>
      <c r="BO53" s="178" t="str">
        <f aca="false">AE53</f>
        <v>X</v>
      </c>
      <c r="BP53" s="6"/>
      <c r="BQ53" s="178" t="str">
        <f aca="false">AG53</f>
        <v>BASIC WL</v>
      </c>
      <c r="BR53" s="178" t="str">
        <f aca="false">AH53</f>
        <v>BASIC WL</v>
      </c>
      <c r="BS53" s="47"/>
      <c r="BT53" s="49" t="s">
        <v>6862</v>
      </c>
    </row>
    <row r="54" s="53" customFormat="true" ht="89.25" hidden="false" customHeight="false" outlineLevel="0" collapsed="false">
      <c r="A54" s="58" t="str">
        <f aca="false">IF(OR(T54="E",T54="A"),"YES","NO")</f>
        <v>YES</v>
      </c>
      <c r="B54" s="58"/>
      <c r="C54" s="58"/>
      <c r="D54" s="236" t="s">
        <v>5302</v>
      </c>
      <c r="E54" s="237" t="s">
        <v>1993</v>
      </c>
      <c r="F54" s="238" t="s">
        <v>1993</v>
      </c>
      <c r="G54" s="99" t="n">
        <f aca="false">LEN(R54)-LEN(SUBSTITUTE(R54,"/",""))-1</f>
        <v>5</v>
      </c>
      <c r="H54" s="99" t="s">
        <v>95</v>
      </c>
      <c r="I54" s="97" t="s">
        <v>1994</v>
      </c>
      <c r="J54" s="97" t="s">
        <v>1070</v>
      </c>
      <c r="K54" s="98" t="s">
        <v>1071</v>
      </c>
      <c r="L54" s="98"/>
      <c r="M54" s="98"/>
      <c r="N54" s="97" t="s">
        <v>119</v>
      </c>
      <c r="O54" s="99" t="s">
        <v>95</v>
      </c>
      <c r="P54" s="100" t="str">
        <f aca="false">O54</f>
        <v>0..1</v>
      </c>
      <c r="Q54" s="54" t="s">
        <v>5481</v>
      </c>
      <c r="R54" s="109" t="s">
        <v>1995</v>
      </c>
      <c r="S54" s="99" t="s">
        <v>121</v>
      </c>
      <c r="T54" s="10" t="str">
        <f aca="false">IF($E54="","",IF(ISERROR(SEARCH("@",$R54)),IF(LEFT($E54,4)="BG-X","EG",IF(LEFT($E54,2)="BG","G",IF(LEFT($E54,4)="BT-X",IF(LEN($E54)-LEN(SUBSTITUTE($E54,"-",))&gt;2,"","E"),IF(LEN($E54)-LEN(SUBSTITUTE($E54,"-",))&gt;1,"","E")))),"A"))</f>
        <v>E</v>
      </c>
      <c r="U54" s="99" t="s">
        <v>95</v>
      </c>
      <c r="V54" s="99"/>
      <c r="W54" s="315"/>
      <c r="X54" s="38"/>
      <c r="Y54" s="10" t="str">
        <f aca="false">IF(AH54=Y$4,"X","-")</f>
        <v>-</v>
      </c>
      <c r="Z54" s="10" t="str">
        <f aca="false">IF(Y54="X","X",IF($AH54=Z$4,"X","-"))</f>
        <v>X</v>
      </c>
      <c r="AA54" s="10" t="str">
        <f aca="false">IF(Z54="X","X",IF($AH54=AA$4,"X","-"))</f>
        <v>X</v>
      </c>
      <c r="AB54" s="10" t="str">
        <f aca="false">IF(AA54="X","X",IF($AH54=AB$4,"X","-"))</f>
        <v>X</v>
      </c>
      <c r="AC54" s="10" t="str">
        <f aca="false">IF(AB54="X","X",IF($AH54=AC$4,"X","-"))</f>
        <v>X</v>
      </c>
      <c r="AD54" s="10" t="str">
        <f aca="false">IF(AC54="X","X",IF($AH54=AD$4,"X","-"))</f>
        <v>X</v>
      </c>
      <c r="AE54" s="10" t="str">
        <f aca="false">IF(AD54="X","X",IF($AH54=AE$4,"X","-"))</f>
        <v>X</v>
      </c>
      <c r="AF54" s="38"/>
      <c r="AG54" s="10" t="s">
        <v>25</v>
      </c>
      <c r="AH54" s="110" t="s">
        <v>25</v>
      </c>
      <c r="AI54" s="38"/>
      <c r="AJ54" s="13" t="str">
        <f aca="false">IF(ISERROR(FIND("/",R54)),R54,LEFT(R54,FIND(CHAR(1),SUBSTITUTE(R54,"/",CHAR(1),LEN(R54)-LEN(SUBSTITUTE(R54,"/",""))))-1))</f>
        <v>/rsm:CrossIndustryInvoice/rsm:SupplyChainTradeTransaction/ram:ApplicableHeaderTradeAgreement/ram:BuyerTradeParty/ram:PostalTradeAddress</v>
      </c>
      <c r="AK54" s="13" t="str">
        <f aca="false">IF(ISERROR(FIND("/",R54)),R54,MID(R54, FIND(CHAR(1),SUBSTITUTE(R54,"/",CHAR(1), LEN(R54)-LEN(SUBSTITUTE(R54,"/","")))), LEN(R54)))</f>
        <v>/ram:PostcodeCode</v>
      </c>
      <c r="AL54" s="14" t="n">
        <f aca="false">COUNTIFS(R$4:R54,AJ54)</f>
        <v>1</v>
      </c>
      <c r="AM54" s="1"/>
      <c r="AN54" s="236" t="str">
        <f aca="false">D54</f>
        <v>SCT_HTA</v>
      </c>
      <c r="AO54" s="237" t="str">
        <f aca="false">E54</f>
        <v>BT-53</v>
      </c>
      <c r="AP54" s="238" t="str">
        <f aca="false">IF(F54="","",F54)</f>
        <v>BT-53</v>
      </c>
      <c r="AQ54" s="99" t="n">
        <f aca="false">LEN(BB54)-LEN(SUBSTITUTE(BB54,"/",""))-1</f>
        <v>5</v>
      </c>
      <c r="AR54" s="99" t="str">
        <f aca="false">H54</f>
        <v>0..1</v>
      </c>
      <c r="AS54" s="97" t="s">
        <v>1996</v>
      </c>
      <c r="AT54" s="97" t="s">
        <v>1074</v>
      </c>
      <c r="AU54" s="98" t="s">
        <v>1075</v>
      </c>
      <c r="AV54" s="98"/>
      <c r="AW54" s="98"/>
      <c r="AX54" s="97" t="s">
        <v>4647</v>
      </c>
      <c r="AY54" s="99" t="str">
        <f aca="false">O54</f>
        <v>0..1</v>
      </c>
      <c r="AZ54" s="100" t="str">
        <f aca="false">P54</f>
        <v>0..1</v>
      </c>
      <c r="BA54" s="54" t="str">
        <f aca="false">Q54</f>
        <v>/rsm:CrossIndustryInvoice
/rsm:SupplyChainTradeTransaction
/ram:ApplicableHeaderTradeAgreement
/ram:BuyerTradeParty
/ram:PostalTradeAddress
/ram:PostcodeCode</v>
      </c>
      <c r="BB54" s="109" t="str">
        <f aca="false">R54</f>
        <v>/rsm:CrossIndustryInvoice/rsm:SupplyChainTradeTransaction/ram:ApplicableHeaderTradeAgreement/ram:BuyerTradeParty/ram:PostalTradeAddress/ram:PostcodeCode</v>
      </c>
      <c r="BC54" s="99" t="str">
        <f aca="false">IF(S54="","",S54)</f>
        <v>T</v>
      </c>
      <c r="BD54" s="10" t="str">
        <f aca="false">IF(T54="","",T54)</f>
        <v>E</v>
      </c>
      <c r="BE54" s="99" t="str">
        <f aca="false">IF(U54="","",U54)</f>
        <v>0..1</v>
      </c>
      <c r="BF54" s="99" t="str">
        <f aca="false">IF(V54="","",V54)</f>
        <v/>
      </c>
      <c r="BG54" s="315" t="str">
        <f aca="false">IF(W54="","",W54)</f>
        <v/>
      </c>
      <c r="BH54" s="6"/>
      <c r="BI54" s="10" t="str">
        <f aca="false">Y54</f>
        <v>-</v>
      </c>
      <c r="BJ54" s="10" t="str">
        <f aca="false">Z54</f>
        <v>X</v>
      </c>
      <c r="BK54" s="10" t="str">
        <f aca="false">AA54</f>
        <v>X</v>
      </c>
      <c r="BL54" s="10" t="str">
        <f aca="false">AB54</f>
        <v>X</v>
      </c>
      <c r="BM54" s="10" t="str">
        <f aca="false">AC54</f>
        <v>X</v>
      </c>
      <c r="BN54" s="10" t="str">
        <f aca="false">AD54</f>
        <v>X</v>
      </c>
      <c r="BO54" s="10" t="str">
        <f aca="false">AE54</f>
        <v>X</v>
      </c>
      <c r="BP54" s="6"/>
      <c r="BQ54" s="10" t="str">
        <f aca="false">AG54</f>
        <v>BASIC WL</v>
      </c>
      <c r="BR54" s="110" t="str">
        <f aca="false">AH54</f>
        <v>BASIC WL</v>
      </c>
      <c r="BS54" s="47"/>
      <c r="BT54" s="49" t="s">
        <v>6862</v>
      </c>
    </row>
    <row r="55" s="53" customFormat="true" ht="89.25" hidden="false" customHeight="false" outlineLevel="0" collapsed="false">
      <c r="A55" s="58" t="str">
        <f aca="false">IF(OR(T55="E",T55="A"),"YES","NO")</f>
        <v>YES</v>
      </c>
      <c r="B55" s="58"/>
      <c r="C55" s="58"/>
      <c r="D55" s="236" t="s">
        <v>5302</v>
      </c>
      <c r="E55" s="237" t="s">
        <v>1997</v>
      </c>
      <c r="F55" s="238" t="s">
        <v>1997</v>
      </c>
      <c r="G55" s="99" t="n">
        <f aca="false">LEN(R55)-LEN(SUBSTITUTE(R55,"/",""))-1</f>
        <v>5</v>
      </c>
      <c r="H55" s="99" t="s">
        <v>95</v>
      </c>
      <c r="I55" s="97" t="s">
        <v>1998</v>
      </c>
      <c r="J55" s="97" t="s">
        <v>1079</v>
      </c>
      <c r="K55" s="98" t="s">
        <v>1080</v>
      </c>
      <c r="L55" s="98"/>
      <c r="M55" s="98"/>
      <c r="N55" s="97" t="s">
        <v>119</v>
      </c>
      <c r="O55" s="99" t="s">
        <v>95</v>
      </c>
      <c r="P55" s="100" t="str">
        <f aca="false">O55</f>
        <v>0..1</v>
      </c>
      <c r="Q55" s="54" t="s">
        <v>5482</v>
      </c>
      <c r="R55" s="109" t="s">
        <v>1999</v>
      </c>
      <c r="S55" s="99" t="s">
        <v>121</v>
      </c>
      <c r="T55" s="10" t="str">
        <f aca="false">IF($E55="","",IF(ISERROR(SEARCH("@",$R55)),IF(LEFT($E55,4)="BG-X","EG",IF(LEFT($E55,2)="BG","G",IF(LEFT($E55,4)="BT-X",IF(LEN($E55)-LEN(SUBSTITUTE($E55,"-",))&gt;2,"","E"),IF(LEN($E55)-LEN(SUBSTITUTE($E55,"-",))&gt;1,"","E")))),"A"))</f>
        <v>E</v>
      </c>
      <c r="U55" s="99" t="s">
        <v>95</v>
      </c>
      <c r="V55" s="99"/>
      <c r="W55" s="315"/>
      <c r="X55" s="38"/>
      <c r="Y55" s="10" t="str">
        <f aca="false">IF(AH55=Y$4,"X","-")</f>
        <v>-</v>
      </c>
      <c r="Z55" s="10" t="str">
        <f aca="false">IF(Y55="X","X",IF($AH55=Z$4,"X","-"))</f>
        <v>X</v>
      </c>
      <c r="AA55" s="10" t="str">
        <f aca="false">IF(Z55="X","X",IF($AH55=AA$4,"X","-"))</f>
        <v>X</v>
      </c>
      <c r="AB55" s="10" t="str">
        <f aca="false">IF(AA55="X","X",IF($AH55=AB$4,"X","-"))</f>
        <v>X</v>
      </c>
      <c r="AC55" s="10" t="str">
        <f aca="false">IF(AB55="X","X",IF($AH55=AC$4,"X","-"))</f>
        <v>X</v>
      </c>
      <c r="AD55" s="10" t="str">
        <f aca="false">IF(AC55="X","X",IF($AH55=AD$4,"X","-"))</f>
        <v>X</v>
      </c>
      <c r="AE55" s="10" t="str">
        <f aca="false">IF(AD55="X","X",IF($AH55=AE$4,"X","-"))</f>
        <v>X</v>
      </c>
      <c r="AF55" s="38"/>
      <c r="AG55" s="10" t="s">
        <v>25</v>
      </c>
      <c r="AH55" s="110" t="s">
        <v>25</v>
      </c>
      <c r="AI55" s="38"/>
      <c r="AJ55" s="13" t="str">
        <f aca="false">IF(ISERROR(FIND("/",R55)),R55,LEFT(R55,FIND(CHAR(1),SUBSTITUTE(R55,"/",CHAR(1),LEN(R55)-LEN(SUBSTITUTE(R55,"/",""))))-1))</f>
        <v>/rsm:CrossIndustryInvoice/rsm:SupplyChainTradeTransaction/ram:ApplicableHeaderTradeAgreement/ram:BuyerTradeParty/ram:PostalTradeAddress</v>
      </c>
      <c r="AK55" s="13" t="str">
        <f aca="false">IF(ISERROR(FIND("/",R55)),R55,MID(R55, FIND(CHAR(1),SUBSTITUTE(R55,"/",CHAR(1), LEN(R55)-LEN(SUBSTITUTE(R55,"/","")))), LEN(R55)))</f>
        <v>/ram:LineOne</v>
      </c>
      <c r="AL55" s="14" t="n">
        <f aca="false">COUNTIFS(R$4:R55,AJ55)</f>
        <v>1</v>
      </c>
      <c r="AM55" s="1"/>
      <c r="AN55" s="236" t="str">
        <f aca="false">D55</f>
        <v>SCT_HTA</v>
      </c>
      <c r="AO55" s="237" t="str">
        <f aca="false">E55</f>
        <v>BT-50</v>
      </c>
      <c r="AP55" s="238" t="str">
        <f aca="false">IF(F55="","",F55)</f>
        <v>BT-50</v>
      </c>
      <c r="AQ55" s="99" t="n">
        <f aca="false">LEN(BB55)-LEN(SUBSTITUTE(BB55,"/",""))-1</f>
        <v>5</v>
      </c>
      <c r="AR55" s="99" t="str">
        <f aca="false">H55</f>
        <v>0..1</v>
      </c>
      <c r="AS55" s="97" t="s">
        <v>2000</v>
      </c>
      <c r="AT55" s="97" t="s">
        <v>1083</v>
      </c>
      <c r="AU55" s="98" t="s">
        <v>1084</v>
      </c>
      <c r="AV55" s="98"/>
      <c r="AW55" s="98"/>
      <c r="AX55" s="97" t="s">
        <v>4647</v>
      </c>
      <c r="AY55" s="99" t="str">
        <f aca="false">O55</f>
        <v>0..1</v>
      </c>
      <c r="AZ55" s="100" t="str">
        <f aca="false">P55</f>
        <v>0..1</v>
      </c>
      <c r="BA55" s="54" t="str">
        <f aca="false">Q55</f>
        <v>/rsm:CrossIndustryInvoice
/rsm:SupplyChainTradeTransaction
/ram:ApplicableHeaderTradeAgreement
/ram:BuyerTradeParty
/ram:PostalTradeAddress
/ram:LineOne</v>
      </c>
      <c r="BB55" s="109" t="str">
        <f aca="false">R55</f>
        <v>/rsm:CrossIndustryInvoice/rsm:SupplyChainTradeTransaction/ram:ApplicableHeaderTradeAgreement/ram:BuyerTradeParty/ram:PostalTradeAddress/ram:LineOne</v>
      </c>
      <c r="BC55" s="99" t="str">
        <f aca="false">IF(S55="","",S55)</f>
        <v>T</v>
      </c>
      <c r="BD55" s="10" t="str">
        <f aca="false">IF(T55="","",T55)</f>
        <v>E</v>
      </c>
      <c r="BE55" s="99" t="str">
        <f aca="false">IF(U55="","",U55)</f>
        <v>0..1</v>
      </c>
      <c r="BF55" s="99" t="str">
        <f aca="false">IF(V55="","",V55)</f>
        <v/>
      </c>
      <c r="BG55" s="315" t="str">
        <f aca="false">IF(W55="","",W55)</f>
        <v/>
      </c>
      <c r="BH55" s="6"/>
      <c r="BI55" s="10" t="str">
        <f aca="false">Y55</f>
        <v>-</v>
      </c>
      <c r="BJ55" s="10" t="str">
        <f aca="false">Z55</f>
        <v>X</v>
      </c>
      <c r="BK55" s="10" t="str">
        <f aca="false">AA55</f>
        <v>X</v>
      </c>
      <c r="BL55" s="10" t="str">
        <f aca="false">AB55</f>
        <v>X</v>
      </c>
      <c r="BM55" s="10" t="str">
        <f aca="false">AC55</f>
        <v>X</v>
      </c>
      <c r="BN55" s="10" t="str">
        <f aca="false">AD55</f>
        <v>X</v>
      </c>
      <c r="BO55" s="10" t="str">
        <f aca="false">AE55</f>
        <v>X</v>
      </c>
      <c r="BP55" s="6"/>
      <c r="BQ55" s="10" t="str">
        <f aca="false">AG55</f>
        <v>BASIC WL</v>
      </c>
      <c r="BR55" s="110" t="str">
        <f aca="false">AH55</f>
        <v>BASIC WL</v>
      </c>
      <c r="BS55" s="47"/>
      <c r="BT55" s="49" t="s">
        <v>6862</v>
      </c>
    </row>
    <row r="56" s="53" customFormat="true" ht="89.25" hidden="false" customHeight="false" outlineLevel="0" collapsed="false">
      <c r="A56" s="58" t="str">
        <f aca="false">IF(OR(T56="E",T56="A"),"YES","NO")</f>
        <v>YES</v>
      </c>
      <c r="B56" s="58"/>
      <c r="C56" s="58"/>
      <c r="D56" s="236" t="s">
        <v>5302</v>
      </c>
      <c r="E56" s="237" t="s">
        <v>2001</v>
      </c>
      <c r="F56" s="238" t="s">
        <v>2001</v>
      </c>
      <c r="G56" s="99" t="n">
        <f aca="false">LEN(R56)-LEN(SUBSTITUTE(R56,"/",""))-1</f>
        <v>5</v>
      </c>
      <c r="H56" s="99" t="s">
        <v>95</v>
      </c>
      <c r="I56" s="97" t="s">
        <v>2002</v>
      </c>
      <c r="J56" s="97" t="s">
        <v>1088</v>
      </c>
      <c r="K56" s="98"/>
      <c r="L56" s="98"/>
      <c r="M56" s="98"/>
      <c r="N56" s="97" t="s">
        <v>119</v>
      </c>
      <c r="O56" s="99" t="s">
        <v>95</v>
      </c>
      <c r="P56" s="100" t="str">
        <f aca="false">O56</f>
        <v>0..1</v>
      </c>
      <c r="Q56" s="54" t="s">
        <v>5483</v>
      </c>
      <c r="R56" s="109" t="s">
        <v>2003</v>
      </c>
      <c r="S56" s="99" t="s">
        <v>121</v>
      </c>
      <c r="T56" s="10" t="str">
        <f aca="false">IF($E56="","",IF(ISERROR(SEARCH("@",$R56)),IF(LEFT($E56,4)="BG-X","EG",IF(LEFT($E56,2)="BG","G",IF(LEFT($E56,4)="BT-X",IF(LEN($E56)-LEN(SUBSTITUTE($E56,"-",))&gt;2,"","E"),IF(LEN($E56)-LEN(SUBSTITUTE($E56,"-",))&gt;1,"","E")))),"A"))</f>
        <v>E</v>
      </c>
      <c r="U56" s="99" t="s">
        <v>95</v>
      </c>
      <c r="V56" s="99"/>
      <c r="W56" s="315"/>
      <c r="X56" s="38"/>
      <c r="Y56" s="10" t="str">
        <f aca="false">IF(AH56=Y$4,"X","-")</f>
        <v>-</v>
      </c>
      <c r="Z56" s="10" t="str">
        <f aca="false">IF(Y56="X","X",IF($AH56=Z$4,"X","-"))</f>
        <v>X</v>
      </c>
      <c r="AA56" s="10" t="str">
        <f aca="false">IF(Z56="X","X",IF($AH56=AA$4,"X","-"))</f>
        <v>X</v>
      </c>
      <c r="AB56" s="10" t="str">
        <f aca="false">IF(AA56="X","X",IF($AH56=AB$4,"X","-"))</f>
        <v>X</v>
      </c>
      <c r="AC56" s="10" t="str">
        <f aca="false">IF(AB56="X","X",IF($AH56=AC$4,"X","-"))</f>
        <v>X</v>
      </c>
      <c r="AD56" s="10" t="str">
        <f aca="false">IF(AC56="X","X",IF($AH56=AD$4,"X","-"))</f>
        <v>X</v>
      </c>
      <c r="AE56" s="10" t="str">
        <f aca="false">IF(AD56="X","X",IF($AH56=AE$4,"X","-"))</f>
        <v>X</v>
      </c>
      <c r="AF56" s="38"/>
      <c r="AG56" s="10" t="s">
        <v>25</v>
      </c>
      <c r="AH56" s="110" t="s">
        <v>25</v>
      </c>
      <c r="AI56" s="38"/>
      <c r="AJ56" s="13" t="str">
        <f aca="false">IF(ISERROR(FIND("/",R56)),R56,LEFT(R56,FIND(CHAR(1),SUBSTITUTE(R56,"/",CHAR(1),LEN(R56)-LEN(SUBSTITUTE(R56,"/",""))))-1))</f>
        <v>/rsm:CrossIndustryInvoice/rsm:SupplyChainTradeTransaction/ram:ApplicableHeaderTradeAgreement/ram:BuyerTradeParty/ram:PostalTradeAddress</v>
      </c>
      <c r="AK56" s="13" t="str">
        <f aca="false">IF(ISERROR(FIND("/",R56)),R56,MID(R56, FIND(CHAR(1),SUBSTITUTE(R56,"/",CHAR(1), LEN(R56)-LEN(SUBSTITUTE(R56,"/","")))), LEN(R56)))</f>
        <v>/ram:LineTwo</v>
      </c>
      <c r="AL56" s="14" t="n">
        <f aca="false">COUNTIFS(R$4:R56,AJ56)</f>
        <v>1</v>
      </c>
      <c r="AM56" s="1"/>
      <c r="AN56" s="236" t="str">
        <f aca="false">D56</f>
        <v>SCT_HTA</v>
      </c>
      <c r="AO56" s="237" t="str">
        <f aca="false">E56</f>
        <v>BT-51</v>
      </c>
      <c r="AP56" s="238" t="str">
        <f aca="false">IF(F56="","",F56)</f>
        <v>BT-51</v>
      </c>
      <c r="AQ56" s="99" t="n">
        <f aca="false">LEN(BB56)-LEN(SUBSTITUTE(BB56,"/",""))-1</f>
        <v>5</v>
      </c>
      <c r="AR56" s="99" t="str">
        <f aca="false">H56</f>
        <v>0..1</v>
      </c>
      <c r="AS56" s="97" t="s">
        <v>2004</v>
      </c>
      <c r="AT56" s="97" t="s">
        <v>1091</v>
      </c>
      <c r="AU56" s="98"/>
      <c r="AV56" s="98"/>
      <c r="AW56" s="98"/>
      <c r="AX56" s="97" t="s">
        <v>4647</v>
      </c>
      <c r="AY56" s="99" t="str">
        <f aca="false">O56</f>
        <v>0..1</v>
      </c>
      <c r="AZ56" s="100" t="str">
        <f aca="false">P56</f>
        <v>0..1</v>
      </c>
      <c r="BA56" s="54" t="str">
        <f aca="false">Q56</f>
        <v>/rsm:CrossIndustryInvoice
/rsm:SupplyChainTradeTransaction
/ram:ApplicableHeaderTradeAgreement
/ram:BuyerTradeParty
/ram:PostalTradeAddress
/ram:LineTwo</v>
      </c>
      <c r="BB56" s="109" t="str">
        <f aca="false">R56</f>
        <v>/rsm:CrossIndustryInvoice/rsm:SupplyChainTradeTransaction/ram:ApplicableHeaderTradeAgreement/ram:BuyerTradeParty/ram:PostalTradeAddress/ram:LineTwo</v>
      </c>
      <c r="BC56" s="99" t="str">
        <f aca="false">IF(S56="","",S56)</f>
        <v>T</v>
      </c>
      <c r="BD56" s="10" t="str">
        <f aca="false">IF(T56="","",T56)</f>
        <v>E</v>
      </c>
      <c r="BE56" s="99" t="str">
        <f aca="false">IF(U56="","",U56)</f>
        <v>0..1</v>
      </c>
      <c r="BF56" s="99" t="str">
        <f aca="false">IF(V56="","",V56)</f>
        <v/>
      </c>
      <c r="BG56" s="315" t="str">
        <f aca="false">IF(W56="","",W56)</f>
        <v/>
      </c>
      <c r="BH56" s="6"/>
      <c r="BI56" s="10" t="str">
        <f aca="false">Y56</f>
        <v>-</v>
      </c>
      <c r="BJ56" s="10" t="str">
        <f aca="false">Z56</f>
        <v>X</v>
      </c>
      <c r="BK56" s="10" t="str">
        <f aca="false">AA56</f>
        <v>X</v>
      </c>
      <c r="BL56" s="10" t="str">
        <f aca="false">AB56</f>
        <v>X</v>
      </c>
      <c r="BM56" s="10" t="str">
        <f aca="false">AC56</f>
        <v>X</v>
      </c>
      <c r="BN56" s="10" t="str">
        <f aca="false">AD56</f>
        <v>X</v>
      </c>
      <c r="BO56" s="10" t="str">
        <f aca="false">AE56</f>
        <v>X</v>
      </c>
      <c r="BP56" s="6"/>
      <c r="BQ56" s="10" t="str">
        <f aca="false">AG56</f>
        <v>BASIC WL</v>
      </c>
      <c r="BR56" s="110" t="str">
        <f aca="false">AH56</f>
        <v>BASIC WL</v>
      </c>
      <c r="BS56" s="47"/>
      <c r="BT56" s="49" t="s">
        <v>6862</v>
      </c>
    </row>
    <row r="57" s="53" customFormat="true" ht="89.25" hidden="false" customHeight="false" outlineLevel="0" collapsed="false">
      <c r="A57" s="58" t="str">
        <f aca="false">IF(OR(T57="E",T57="A"),"YES","NO")</f>
        <v>YES</v>
      </c>
      <c r="B57" s="58"/>
      <c r="C57" s="58"/>
      <c r="D57" s="236" t="s">
        <v>5302</v>
      </c>
      <c r="E57" s="237" t="s">
        <v>2005</v>
      </c>
      <c r="F57" s="238" t="s">
        <v>2005</v>
      </c>
      <c r="G57" s="99" t="n">
        <f aca="false">LEN(R57)-LEN(SUBSTITUTE(R57,"/",""))-1</f>
        <v>5</v>
      </c>
      <c r="H57" s="99" t="s">
        <v>95</v>
      </c>
      <c r="I57" s="97" t="s">
        <v>2006</v>
      </c>
      <c r="J57" s="97" t="s">
        <v>1088</v>
      </c>
      <c r="K57" s="98"/>
      <c r="L57" s="98"/>
      <c r="M57" s="98"/>
      <c r="N57" s="97" t="s">
        <v>119</v>
      </c>
      <c r="O57" s="99" t="s">
        <v>95</v>
      </c>
      <c r="P57" s="100" t="str">
        <f aca="false">O57</f>
        <v>0..1</v>
      </c>
      <c r="Q57" s="54" t="s">
        <v>5484</v>
      </c>
      <c r="R57" s="109" t="s">
        <v>2007</v>
      </c>
      <c r="S57" s="99" t="s">
        <v>121</v>
      </c>
      <c r="T57" s="10" t="str">
        <f aca="false">IF($E57="","",IF(ISERROR(SEARCH("@",$R57)),IF(LEFT($E57,4)="BG-X","EG",IF(LEFT($E57,2)="BG","G",IF(LEFT($E57,4)="BT-X",IF(LEN($E57)-LEN(SUBSTITUTE($E57,"-",))&gt;2,"","E"),IF(LEN($E57)-LEN(SUBSTITUTE($E57,"-",))&gt;1,"","E")))),"A"))</f>
        <v>E</v>
      </c>
      <c r="U57" s="99" t="s">
        <v>95</v>
      </c>
      <c r="V57" s="99"/>
      <c r="W57" s="315"/>
      <c r="X57" s="38"/>
      <c r="Y57" s="10" t="str">
        <f aca="false">IF(AH57=Y$4,"X","-")</f>
        <v>-</v>
      </c>
      <c r="Z57" s="10" t="str">
        <f aca="false">IF(Y57="X","X",IF($AH57=Z$4,"X","-"))</f>
        <v>X</v>
      </c>
      <c r="AA57" s="10" t="str">
        <f aca="false">IF(Z57="X","X",IF($AH57=AA$4,"X","-"))</f>
        <v>X</v>
      </c>
      <c r="AB57" s="10" t="str">
        <f aca="false">IF(AA57="X","X",IF($AH57=AB$4,"X","-"))</f>
        <v>X</v>
      </c>
      <c r="AC57" s="10" t="str">
        <f aca="false">IF(AB57="X","X",IF($AH57=AC$4,"X","-"))</f>
        <v>X</v>
      </c>
      <c r="AD57" s="10" t="str">
        <f aca="false">IF(AC57="X","X",IF($AH57=AD$4,"X","-"))</f>
        <v>X</v>
      </c>
      <c r="AE57" s="10" t="str">
        <f aca="false">IF(AD57="X","X",IF($AH57=AE$4,"X","-"))</f>
        <v>X</v>
      </c>
      <c r="AF57" s="38"/>
      <c r="AG57" s="10" t="s">
        <v>25</v>
      </c>
      <c r="AH57" s="110" t="s">
        <v>25</v>
      </c>
      <c r="AI57" s="38"/>
      <c r="AJ57" s="13" t="str">
        <f aca="false">IF(ISERROR(FIND("/",R57)),R57,LEFT(R57,FIND(CHAR(1),SUBSTITUTE(R57,"/",CHAR(1),LEN(R57)-LEN(SUBSTITUTE(R57,"/",""))))-1))</f>
        <v>/rsm:CrossIndustryInvoice/rsm:SupplyChainTradeTransaction/ram:ApplicableHeaderTradeAgreement/ram:BuyerTradeParty/ram:PostalTradeAddress</v>
      </c>
      <c r="AK57" s="13" t="str">
        <f aca="false">IF(ISERROR(FIND("/",R57)),R57,MID(R57, FIND(CHAR(1),SUBSTITUTE(R57,"/",CHAR(1), LEN(R57)-LEN(SUBSTITUTE(R57,"/","")))), LEN(R57)))</f>
        <v>/ram:LineThree</v>
      </c>
      <c r="AL57" s="14" t="n">
        <f aca="false">COUNTIFS(R$4:R57,AJ57)</f>
        <v>1</v>
      </c>
      <c r="AM57" s="1"/>
      <c r="AN57" s="236" t="str">
        <f aca="false">D57</f>
        <v>SCT_HTA</v>
      </c>
      <c r="AO57" s="237" t="str">
        <f aca="false">E57</f>
        <v>BT-163</v>
      </c>
      <c r="AP57" s="238" t="str">
        <f aca="false">IF(F57="","",F57)</f>
        <v>BT-163</v>
      </c>
      <c r="AQ57" s="99" t="n">
        <f aca="false">LEN(BB57)-LEN(SUBSTITUTE(BB57,"/",""))-1</f>
        <v>5</v>
      </c>
      <c r="AR57" s="99" t="str">
        <f aca="false">H57</f>
        <v>0..1</v>
      </c>
      <c r="AS57" s="97" t="s">
        <v>2008</v>
      </c>
      <c r="AT57" s="97" t="s">
        <v>1091</v>
      </c>
      <c r="AU57" s="98"/>
      <c r="AV57" s="98"/>
      <c r="AW57" s="98"/>
      <c r="AX57" s="97" t="s">
        <v>4647</v>
      </c>
      <c r="AY57" s="99" t="str">
        <f aca="false">O57</f>
        <v>0..1</v>
      </c>
      <c r="AZ57" s="100" t="str">
        <f aca="false">P57</f>
        <v>0..1</v>
      </c>
      <c r="BA57" s="54" t="str">
        <f aca="false">Q57</f>
        <v>/rsm:CrossIndustryInvoice
/rsm:SupplyChainTradeTransaction
/ram:ApplicableHeaderTradeAgreement
/ram:BuyerTradeParty
/ram:PostalTradeAddress
/ram:LineThree</v>
      </c>
      <c r="BB57" s="109" t="str">
        <f aca="false">R57</f>
        <v>/rsm:CrossIndustryInvoice/rsm:SupplyChainTradeTransaction/ram:ApplicableHeaderTradeAgreement/ram:BuyerTradeParty/ram:PostalTradeAddress/ram:LineThree</v>
      </c>
      <c r="BC57" s="99" t="str">
        <f aca="false">IF(S57="","",S57)</f>
        <v>T</v>
      </c>
      <c r="BD57" s="10" t="str">
        <f aca="false">IF(T57="","",T57)</f>
        <v>E</v>
      </c>
      <c r="BE57" s="99" t="str">
        <f aca="false">IF(U57="","",U57)</f>
        <v>0..1</v>
      </c>
      <c r="BF57" s="99" t="str">
        <f aca="false">IF(V57="","",V57)</f>
        <v/>
      </c>
      <c r="BG57" s="315" t="str">
        <f aca="false">IF(W57="","",W57)</f>
        <v/>
      </c>
      <c r="BH57" s="6"/>
      <c r="BI57" s="10" t="str">
        <f aca="false">Y57</f>
        <v>-</v>
      </c>
      <c r="BJ57" s="10" t="str">
        <f aca="false">Z57</f>
        <v>X</v>
      </c>
      <c r="BK57" s="10" t="str">
        <f aca="false">AA57</f>
        <v>X</v>
      </c>
      <c r="BL57" s="10" t="str">
        <f aca="false">AB57</f>
        <v>X</v>
      </c>
      <c r="BM57" s="10" t="str">
        <f aca="false">AC57</f>
        <v>X</v>
      </c>
      <c r="BN57" s="10" t="str">
        <f aca="false">AD57</f>
        <v>X</v>
      </c>
      <c r="BO57" s="10" t="str">
        <f aca="false">AE57</f>
        <v>X</v>
      </c>
      <c r="BP57" s="6"/>
      <c r="BQ57" s="10" t="str">
        <f aca="false">AG57</f>
        <v>BASIC WL</v>
      </c>
      <c r="BR57" s="110" t="str">
        <f aca="false">AH57</f>
        <v>BASIC WL</v>
      </c>
      <c r="BS57" s="47"/>
      <c r="BT57" s="49" t="s">
        <v>6862</v>
      </c>
    </row>
    <row r="58" s="53" customFormat="true" ht="89.25" hidden="false" customHeight="false" outlineLevel="0" collapsed="false">
      <c r="A58" s="58" t="str">
        <f aca="false">IF(OR(T58="E",T58="A"),"YES","NO")</f>
        <v>YES</v>
      </c>
      <c r="B58" s="58"/>
      <c r="C58" s="58"/>
      <c r="D58" s="236" t="s">
        <v>5302</v>
      </c>
      <c r="E58" s="237" t="s">
        <v>2009</v>
      </c>
      <c r="F58" s="238" t="s">
        <v>2009</v>
      </c>
      <c r="G58" s="99" t="n">
        <f aca="false">LEN(R58)-LEN(SUBSTITUTE(R58,"/",""))-1</f>
        <v>5</v>
      </c>
      <c r="H58" s="99" t="s">
        <v>95</v>
      </c>
      <c r="I58" s="97" t="s">
        <v>2010</v>
      </c>
      <c r="J58" s="97" t="s">
        <v>2011</v>
      </c>
      <c r="K58" s="98"/>
      <c r="L58" s="98"/>
      <c r="M58" s="98"/>
      <c r="N58" s="97" t="s">
        <v>119</v>
      </c>
      <c r="O58" s="99" t="s">
        <v>95</v>
      </c>
      <c r="P58" s="100" t="str">
        <f aca="false">O58</f>
        <v>0..1</v>
      </c>
      <c r="Q58" s="54" t="s">
        <v>5485</v>
      </c>
      <c r="R58" s="109" t="s">
        <v>2012</v>
      </c>
      <c r="S58" s="99" t="s">
        <v>121</v>
      </c>
      <c r="T58" s="10" t="str">
        <f aca="false">IF($E58="","",IF(ISERROR(SEARCH("@",$R58)),IF(LEFT($E58,4)="BG-X","EG",IF(LEFT($E58,2)="BG","G",IF(LEFT($E58,4)="BT-X",IF(LEN($E58)-LEN(SUBSTITUTE($E58,"-",))&gt;2,"","E"),IF(LEN($E58)-LEN(SUBSTITUTE($E58,"-",))&gt;1,"","E")))),"A"))</f>
        <v>E</v>
      </c>
      <c r="U58" s="99" t="s">
        <v>95</v>
      </c>
      <c r="V58" s="99"/>
      <c r="W58" s="315"/>
      <c r="X58" s="38"/>
      <c r="Y58" s="10" t="str">
        <f aca="false">IF(AH58=Y$4,"X","-")</f>
        <v>-</v>
      </c>
      <c r="Z58" s="10" t="str">
        <f aca="false">IF(Y58="X","X",IF($AH58=Z$4,"X","-"))</f>
        <v>X</v>
      </c>
      <c r="AA58" s="10" t="str">
        <f aca="false">IF(Z58="X","X",IF($AH58=AA$4,"X","-"))</f>
        <v>X</v>
      </c>
      <c r="AB58" s="10" t="str">
        <f aca="false">IF(AA58="X","X",IF($AH58=AB$4,"X","-"))</f>
        <v>X</v>
      </c>
      <c r="AC58" s="10" t="str">
        <f aca="false">IF(AB58="X","X",IF($AH58=AC$4,"X","-"))</f>
        <v>X</v>
      </c>
      <c r="AD58" s="10" t="str">
        <f aca="false">IF(AC58="X","X",IF($AH58=AD$4,"X","-"))</f>
        <v>X</v>
      </c>
      <c r="AE58" s="10" t="str">
        <f aca="false">IF(AD58="X","X",IF($AH58=AE$4,"X","-"))</f>
        <v>X</v>
      </c>
      <c r="AF58" s="38"/>
      <c r="AG58" s="10" t="s">
        <v>25</v>
      </c>
      <c r="AH58" s="110" t="s">
        <v>25</v>
      </c>
      <c r="AI58" s="38"/>
      <c r="AJ58" s="13" t="str">
        <f aca="false">IF(ISERROR(FIND("/",R58)),R58,LEFT(R58,FIND(CHAR(1),SUBSTITUTE(R58,"/",CHAR(1),LEN(R58)-LEN(SUBSTITUTE(R58,"/",""))))-1))</f>
        <v>/rsm:CrossIndustryInvoice/rsm:SupplyChainTradeTransaction/ram:ApplicableHeaderTradeAgreement/ram:BuyerTradeParty/ram:PostalTradeAddress</v>
      </c>
      <c r="AK58" s="13" t="str">
        <f aca="false">IF(ISERROR(FIND("/",R58)),R58,MID(R58, FIND(CHAR(1),SUBSTITUTE(R58,"/",CHAR(1), LEN(R58)-LEN(SUBSTITUTE(R58,"/","")))), LEN(R58)))</f>
        <v>/ram:CityName</v>
      </c>
      <c r="AL58" s="14" t="n">
        <f aca="false">COUNTIFS(R$4:R58,AJ58)</f>
        <v>1</v>
      </c>
      <c r="AM58" s="1"/>
      <c r="AN58" s="236" t="str">
        <f aca="false">D58</f>
        <v>SCT_HTA</v>
      </c>
      <c r="AO58" s="237" t="str">
        <f aca="false">E58</f>
        <v>BT-52</v>
      </c>
      <c r="AP58" s="238" t="str">
        <f aca="false">IF(F58="","",F58)</f>
        <v>BT-52</v>
      </c>
      <c r="AQ58" s="99" t="n">
        <f aca="false">LEN(BB58)-LEN(SUBSTITUTE(BB58,"/",""))-1</f>
        <v>5</v>
      </c>
      <c r="AR58" s="99" t="str">
        <f aca="false">H58</f>
        <v>0..1</v>
      </c>
      <c r="AS58" s="97" t="s">
        <v>2013</v>
      </c>
      <c r="AT58" s="97" t="s">
        <v>2014</v>
      </c>
      <c r="AU58" s="98"/>
      <c r="AV58" s="98"/>
      <c r="AW58" s="98"/>
      <c r="AX58" s="97" t="s">
        <v>4647</v>
      </c>
      <c r="AY58" s="99" t="str">
        <f aca="false">O58</f>
        <v>0..1</v>
      </c>
      <c r="AZ58" s="100" t="str">
        <f aca="false">P58</f>
        <v>0..1</v>
      </c>
      <c r="BA58" s="54" t="str">
        <f aca="false">Q58</f>
        <v>/rsm:CrossIndustryInvoice
/rsm:SupplyChainTradeTransaction
/ram:ApplicableHeaderTradeAgreement
/ram:BuyerTradeParty
/ram:PostalTradeAddress
/ram:CityName</v>
      </c>
      <c r="BB58" s="109" t="str">
        <f aca="false">R58</f>
        <v>/rsm:CrossIndustryInvoice/rsm:SupplyChainTradeTransaction/ram:ApplicableHeaderTradeAgreement/ram:BuyerTradeParty/ram:PostalTradeAddress/ram:CityName</v>
      </c>
      <c r="BC58" s="99" t="str">
        <f aca="false">IF(S58="","",S58)</f>
        <v>T</v>
      </c>
      <c r="BD58" s="10" t="str">
        <f aca="false">IF(T58="","",T58)</f>
        <v>E</v>
      </c>
      <c r="BE58" s="99" t="str">
        <f aca="false">IF(U58="","",U58)</f>
        <v>0..1</v>
      </c>
      <c r="BF58" s="99" t="str">
        <f aca="false">IF(V58="","",V58)</f>
        <v/>
      </c>
      <c r="BG58" s="315" t="str">
        <f aca="false">IF(W58="","",W58)</f>
        <v/>
      </c>
      <c r="BH58" s="6"/>
      <c r="BI58" s="10" t="str">
        <f aca="false">Y58</f>
        <v>-</v>
      </c>
      <c r="BJ58" s="10" t="str">
        <f aca="false">Z58</f>
        <v>X</v>
      </c>
      <c r="BK58" s="10" t="str">
        <f aca="false">AA58</f>
        <v>X</v>
      </c>
      <c r="BL58" s="10" t="str">
        <f aca="false">AB58</f>
        <v>X</v>
      </c>
      <c r="BM58" s="10" t="str">
        <f aca="false">AC58</f>
        <v>X</v>
      </c>
      <c r="BN58" s="10" t="str">
        <f aca="false">AD58</f>
        <v>X</v>
      </c>
      <c r="BO58" s="10" t="str">
        <f aca="false">AE58</f>
        <v>X</v>
      </c>
      <c r="BP58" s="6"/>
      <c r="BQ58" s="10" t="str">
        <f aca="false">AG58</f>
        <v>BASIC WL</v>
      </c>
      <c r="BR58" s="110" t="str">
        <f aca="false">AH58</f>
        <v>BASIC WL</v>
      </c>
      <c r="BS58" s="47"/>
      <c r="BT58" s="49" t="s">
        <v>6862</v>
      </c>
    </row>
    <row r="59" s="53" customFormat="true" ht="89.25" hidden="false" customHeight="false" outlineLevel="0" collapsed="false">
      <c r="A59" s="58" t="str">
        <f aca="false">IF(OR(T59="E",T59="A"),"YES","NO")</f>
        <v>YES</v>
      </c>
      <c r="B59" s="58"/>
      <c r="C59" s="58"/>
      <c r="D59" s="236" t="s">
        <v>5302</v>
      </c>
      <c r="E59" s="237" t="s">
        <v>2015</v>
      </c>
      <c r="F59" s="238" t="s">
        <v>2015</v>
      </c>
      <c r="G59" s="99" t="n">
        <f aca="false">LEN(R59)-LEN(SUBSTITUTE(R59,"/",""))-1</f>
        <v>5</v>
      </c>
      <c r="H59" s="99" t="s">
        <v>88</v>
      </c>
      <c r="I59" s="97" t="s">
        <v>2016</v>
      </c>
      <c r="J59" s="97" t="s">
        <v>1107</v>
      </c>
      <c r="K59" s="98" t="s">
        <v>510</v>
      </c>
      <c r="L59" s="98"/>
      <c r="M59" s="98" t="s">
        <v>5486</v>
      </c>
      <c r="N59" s="97" t="s">
        <v>174</v>
      </c>
      <c r="O59" s="99" t="s">
        <v>88</v>
      </c>
      <c r="P59" s="100" t="str">
        <f aca="false">O59</f>
        <v>1..1</v>
      </c>
      <c r="Q59" s="54" t="s">
        <v>5487</v>
      </c>
      <c r="R59" s="109" t="s">
        <v>2017</v>
      </c>
      <c r="S59" s="99" t="s">
        <v>176</v>
      </c>
      <c r="T59" s="10" t="str">
        <f aca="false">IF($E59="","",IF(ISERROR(SEARCH("@",$R59)),IF(LEFT($E59,4)="BG-X","EG",IF(LEFT($E59,2)="BG","G",IF(LEFT($E59,4)="BT-X",IF(LEN($E59)-LEN(SUBSTITUTE($E59,"-",))&gt;2,"","E"),IF(LEN($E59)-LEN(SUBSTITUTE($E59,"-",))&gt;1,"","E")))),"A"))</f>
        <v>E</v>
      </c>
      <c r="U59" s="99" t="s">
        <v>95</v>
      </c>
      <c r="V59" s="99"/>
      <c r="W59" s="315"/>
      <c r="X59" s="38"/>
      <c r="Y59" s="10" t="str">
        <f aca="false">IF(AH59=Y$4,"X","-")</f>
        <v>-</v>
      </c>
      <c r="Z59" s="10" t="str">
        <f aca="false">IF(Y59="X","X",IF($AH59=Z$4,"X","-"))</f>
        <v>X</v>
      </c>
      <c r="AA59" s="10" t="str">
        <f aca="false">IF(Z59="X","X",IF($AH59=AA$4,"X","-"))</f>
        <v>X</v>
      </c>
      <c r="AB59" s="10" t="str">
        <f aca="false">IF(AA59="X","X",IF($AH59=AB$4,"X","-"))</f>
        <v>X</v>
      </c>
      <c r="AC59" s="10" t="str">
        <f aca="false">IF(AB59="X","X",IF($AH59=AC$4,"X","-"))</f>
        <v>X</v>
      </c>
      <c r="AD59" s="10" t="str">
        <f aca="false">IF(AC59="X","X",IF($AH59=AD$4,"X","-"))</f>
        <v>X</v>
      </c>
      <c r="AE59" s="10" t="str">
        <f aca="false">IF(AD59="X","X",IF($AH59=AE$4,"X","-"))</f>
        <v>X</v>
      </c>
      <c r="AF59" s="38"/>
      <c r="AG59" s="10" t="s">
        <v>25</v>
      </c>
      <c r="AH59" s="110" t="s">
        <v>25</v>
      </c>
      <c r="AI59" s="38"/>
      <c r="AJ59" s="13" t="str">
        <f aca="false">IF(ISERROR(FIND("/",R59)),R59,LEFT(R59,FIND(CHAR(1),SUBSTITUTE(R59,"/",CHAR(1),LEN(R59)-LEN(SUBSTITUTE(R59,"/",""))))-1))</f>
        <v>/rsm:CrossIndustryInvoice/rsm:SupplyChainTradeTransaction/ram:ApplicableHeaderTradeAgreement/ram:BuyerTradeParty/ram:PostalTradeAddress</v>
      </c>
      <c r="AK59" s="13" t="str">
        <f aca="false">IF(ISERROR(FIND("/",R59)),R59,MID(R59, FIND(CHAR(1),SUBSTITUTE(R59,"/",CHAR(1), LEN(R59)-LEN(SUBSTITUTE(R59,"/","")))), LEN(R59)))</f>
        <v>/ram:CountryID</v>
      </c>
      <c r="AL59" s="14" t="n">
        <f aca="false">COUNTIFS(R$4:R59,AJ59)</f>
        <v>1</v>
      </c>
      <c r="AM59" s="1"/>
      <c r="AN59" s="236" t="str">
        <f aca="false">D59</f>
        <v>SCT_HTA</v>
      </c>
      <c r="AO59" s="237" t="str">
        <f aca="false">E59</f>
        <v>BT-55</v>
      </c>
      <c r="AP59" s="238" t="str">
        <f aca="false">IF(F59="","",F59)</f>
        <v>BT-55</v>
      </c>
      <c r="AQ59" s="99" t="n">
        <f aca="false">LEN(BB59)-LEN(SUBSTITUTE(BB59,"/",""))-1</f>
        <v>5</v>
      </c>
      <c r="AR59" s="99" t="str">
        <f aca="false">H59</f>
        <v>1..1</v>
      </c>
      <c r="AS59" s="97" t="s">
        <v>2018</v>
      </c>
      <c r="AT59" s="97" t="s">
        <v>1110</v>
      </c>
      <c r="AU59" s="98" t="s">
        <v>514</v>
      </c>
      <c r="AV59" s="98"/>
      <c r="AW59" s="98" t="s">
        <v>5488</v>
      </c>
      <c r="AX59" s="97" t="s">
        <v>174</v>
      </c>
      <c r="AY59" s="99" t="str">
        <f aca="false">O59</f>
        <v>1..1</v>
      </c>
      <c r="AZ59" s="100" t="str">
        <f aca="false">P59</f>
        <v>1..1</v>
      </c>
      <c r="BA59" s="54" t="str">
        <f aca="false">Q59</f>
        <v>/rsm:CrossIndustryInvoice
/rsm:SupplyChainTradeTransaction
/ram:ApplicableHeaderTradeAgreement
/ram:BuyerTradeParty
/ram:PostalTradeAddress
/ram:CountryID</v>
      </c>
      <c r="BB59" s="109" t="str">
        <f aca="false">R59</f>
        <v>/rsm:CrossIndustryInvoice/rsm:SupplyChainTradeTransaction/ram:ApplicableHeaderTradeAgreement/ram:BuyerTradeParty/ram:PostalTradeAddress/ram:CountryID</v>
      </c>
      <c r="BC59" s="99" t="str">
        <f aca="false">IF(S59="","",S59)</f>
        <v>C</v>
      </c>
      <c r="BD59" s="10" t="str">
        <f aca="false">IF(T59="","",T59)</f>
        <v>E</v>
      </c>
      <c r="BE59" s="99" t="str">
        <f aca="false">IF(U59="","",U59)</f>
        <v>0..1</v>
      </c>
      <c r="BF59" s="99" t="str">
        <f aca="false">IF(V59="","",V59)</f>
        <v/>
      </c>
      <c r="BG59" s="315" t="str">
        <f aca="false">IF(W59="","",W59)</f>
        <v/>
      </c>
      <c r="BH59" s="6"/>
      <c r="BI59" s="10" t="str">
        <f aca="false">Y59</f>
        <v>-</v>
      </c>
      <c r="BJ59" s="10" t="str">
        <f aca="false">Z59</f>
        <v>X</v>
      </c>
      <c r="BK59" s="10" t="str">
        <f aca="false">AA59</f>
        <v>X</v>
      </c>
      <c r="BL59" s="10" t="str">
        <f aca="false">AB59</f>
        <v>X</v>
      </c>
      <c r="BM59" s="10" t="str">
        <f aca="false">AC59</f>
        <v>X</v>
      </c>
      <c r="BN59" s="10" t="str">
        <f aca="false">AD59</f>
        <v>X</v>
      </c>
      <c r="BO59" s="10" t="str">
        <f aca="false">AE59</f>
        <v>X</v>
      </c>
      <c r="BP59" s="6"/>
      <c r="BQ59" s="10" t="str">
        <f aca="false">AG59</f>
        <v>BASIC WL</v>
      </c>
      <c r="BR59" s="110" t="str">
        <f aca="false">AH59</f>
        <v>BASIC WL</v>
      </c>
      <c r="BS59" s="47"/>
      <c r="BT59" s="49" t="s">
        <v>6862</v>
      </c>
    </row>
    <row r="60" s="53" customFormat="true" ht="89.25" hidden="false" customHeight="false" outlineLevel="0" collapsed="false">
      <c r="A60" s="58" t="str">
        <f aca="false">IF(OR(T60="E",T60="A"),"YES","NO")</f>
        <v>YES</v>
      </c>
      <c r="B60" s="58"/>
      <c r="C60" s="58"/>
      <c r="D60" s="236" t="s">
        <v>5302</v>
      </c>
      <c r="E60" s="237" t="s">
        <v>2019</v>
      </c>
      <c r="F60" s="238" t="s">
        <v>2019</v>
      </c>
      <c r="G60" s="99" t="n">
        <f aca="false">LEN(R60)-LEN(SUBSTITUTE(R60,"/",""))-1</f>
        <v>5</v>
      </c>
      <c r="H60" s="99" t="s">
        <v>95</v>
      </c>
      <c r="I60" s="97" t="s">
        <v>2020</v>
      </c>
      <c r="J60" s="97" t="s">
        <v>1114</v>
      </c>
      <c r="K60" s="98" t="s">
        <v>1115</v>
      </c>
      <c r="L60" s="98"/>
      <c r="M60" s="98"/>
      <c r="N60" s="97" t="s">
        <v>119</v>
      </c>
      <c r="O60" s="99" t="s">
        <v>95</v>
      </c>
      <c r="P60" s="100" t="str">
        <f aca="false">O60</f>
        <v>0..1</v>
      </c>
      <c r="Q60" s="54" t="s">
        <v>5489</v>
      </c>
      <c r="R60" s="109" t="s">
        <v>2021</v>
      </c>
      <c r="S60" s="99" t="s">
        <v>121</v>
      </c>
      <c r="T60" s="10" t="str">
        <f aca="false">IF($E60="","",IF(ISERROR(SEARCH("@",$R60)),IF(LEFT($E60,4)="BG-X","EG",IF(LEFT($E60,2)="BG","G",IF(LEFT($E60,4)="BT-X",IF(LEN($E60)-LEN(SUBSTITUTE($E60,"-",))&gt;2,"","E"),IF(LEN($E60)-LEN(SUBSTITUTE($E60,"-",))&gt;1,"","E")))),"A"))</f>
        <v>E</v>
      </c>
      <c r="U60" s="99" t="s">
        <v>112</v>
      </c>
      <c r="V60" s="99" t="s">
        <v>122</v>
      </c>
      <c r="W60" s="315"/>
      <c r="X60" s="38"/>
      <c r="Y60" s="10" t="str">
        <f aca="false">IF(AH60=Y$4,"X","-")</f>
        <v>-</v>
      </c>
      <c r="Z60" s="10" t="str">
        <f aca="false">IF(Y60="X","X",IF($AH60=Z$4,"X","-"))</f>
        <v>X</v>
      </c>
      <c r="AA60" s="10" t="str">
        <f aca="false">IF(Z60="X","X",IF($AH60=AA$4,"X","-"))</f>
        <v>X</v>
      </c>
      <c r="AB60" s="10" t="str">
        <f aca="false">IF(AA60="X","X",IF($AH60=AB$4,"X","-"))</f>
        <v>X</v>
      </c>
      <c r="AC60" s="10" t="str">
        <f aca="false">IF(AB60="X","X",IF($AH60=AC$4,"X","-"))</f>
        <v>X</v>
      </c>
      <c r="AD60" s="10" t="str">
        <f aca="false">IF(AC60="X","X",IF($AH60=AD$4,"X","-"))</f>
        <v>X</v>
      </c>
      <c r="AE60" s="10" t="str">
        <f aca="false">IF(AD60="X","X",IF($AH60=AE$4,"X","-"))</f>
        <v>X</v>
      </c>
      <c r="AF60" s="38"/>
      <c r="AG60" s="10" t="s">
        <v>25</v>
      </c>
      <c r="AH60" s="110" t="s">
        <v>25</v>
      </c>
      <c r="AI60" s="38"/>
      <c r="AJ60" s="13" t="str">
        <f aca="false">IF(ISERROR(FIND("/",R60)),R60,LEFT(R60,FIND(CHAR(1),SUBSTITUTE(R60,"/",CHAR(1),LEN(R60)-LEN(SUBSTITUTE(R60,"/",""))))-1))</f>
        <v>/rsm:CrossIndustryInvoice/rsm:SupplyChainTradeTransaction/ram:ApplicableHeaderTradeAgreement/ram:BuyerTradeParty/ram:PostalTradeAddress</v>
      </c>
      <c r="AK60" s="13" t="str">
        <f aca="false">IF(ISERROR(FIND("/",R60)),R60,MID(R60, FIND(CHAR(1),SUBSTITUTE(R60,"/",CHAR(1), LEN(R60)-LEN(SUBSTITUTE(R60,"/","")))), LEN(R60)))</f>
        <v>/ram:CountrySubDivisionName</v>
      </c>
      <c r="AL60" s="14" t="n">
        <f aca="false">COUNTIFS(R$4:R60,AJ60)</f>
        <v>1</v>
      </c>
      <c r="AM60" s="1"/>
      <c r="AN60" s="236" t="str">
        <f aca="false">D60</f>
        <v>SCT_HTA</v>
      </c>
      <c r="AO60" s="237" t="str">
        <f aca="false">E60</f>
        <v>BT-54</v>
      </c>
      <c r="AP60" s="238" t="str">
        <f aca="false">IF(F60="","",F60)</f>
        <v>BT-54</v>
      </c>
      <c r="AQ60" s="99" t="n">
        <f aca="false">LEN(BB60)-LEN(SUBSTITUTE(BB60,"/",""))-1</f>
        <v>5</v>
      </c>
      <c r="AR60" s="99" t="str">
        <f aca="false">H60</f>
        <v>0..1</v>
      </c>
      <c r="AS60" s="97" t="s">
        <v>2022</v>
      </c>
      <c r="AT60" s="97" t="s">
        <v>1118</v>
      </c>
      <c r="AU60" s="98" t="s">
        <v>1119</v>
      </c>
      <c r="AV60" s="98"/>
      <c r="AW60" s="98"/>
      <c r="AX60" s="97" t="s">
        <v>4647</v>
      </c>
      <c r="AY60" s="99" t="str">
        <f aca="false">O60</f>
        <v>0..1</v>
      </c>
      <c r="AZ60" s="100" t="str">
        <f aca="false">P60</f>
        <v>0..1</v>
      </c>
      <c r="BA60" s="54" t="str">
        <f aca="false">Q60</f>
        <v>/rsm:CrossIndustryInvoice
/rsm:SupplyChainTradeTransaction
/ram:ApplicableHeaderTradeAgreement
/ram:BuyerTradeParty
/ram:PostalTradeAddress
/ram:CountrySubDivisionName</v>
      </c>
      <c r="BB60" s="109" t="str">
        <f aca="false">R60</f>
        <v>/rsm:CrossIndustryInvoice/rsm:SupplyChainTradeTransaction/ram:ApplicableHeaderTradeAgreement/ram:BuyerTradeParty/ram:PostalTradeAddress/ram:CountrySubDivisionName</v>
      </c>
      <c r="BC60" s="99" t="str">
        <f aca="false">IF(S60="","",S60)</f>
        <v>T</v>
      </c>
      <c r="BD60" s="10" t="str">
        <f aca="false">IF(T60="","",T60)</f>
        <v>E</v>
      </c>
      <c r="BE60" s="99" t="str">
        <f aca="false">IF(U60="","",U60)</f>
        <v>0..n</v>
      </c>
      <c r="BF60" s="99" t="str">
        <f aca="false">IF(V60="","",V60)</f>
        <v>CAR-3</v>
      </c>
      <c r="BG60" s="315" t="str">
        <f aca="false">IF(W60="","",W60)</f>
        <v/>
      </c>
      <c r="BH60" s="6"/>
      <c r="BI60" s="10" t="str">
        <f aca="false">Y60</f>
        <v>-</v>
      </c>
      <c r="BJ60" s="10" t="str">
        <f aca="false">Z60</f>
        <v>X</v>
      </c>
      <c r="BK60" s="10" t="str">
        <f aca="false">AA60</f>
        <v>X</v>
      </c>
      <c r="BL60" s="10" t="str">
        <f aca="false">AB60</f>
        <v>X</v>
      </c>
      <c r="BM60" s="10" t="str">
        <f aca="false">AC60</f>
        <v>X</v>
      </c>
      <c r="BN60" s="10" t="str">
        <f aca="false">AD60</f>
        <v>X</v>
      </c>
      <c r="BO60" s="10" t="str">
        <f aca="false">AE60</f>
        <v>X</v>
      </c>
      <c r="BP60" s="6"/>
      <c r="BQ60" s="10" t="str">
        <f aca="false">AG60</f>
        <v>BASIC WL</v>
      </c>
      <c r="BR60" s="110" t="str">
        <f aca="false">AH60</f>
        <v>BASIC WL</v>
      </c>
      <c r="BS60" s="47"/>
      <c r="BT60" s="49" t="s">
        <v>6862</v>
      </c>
    </row>
    <row r="61" s="53" customFormat="true" ht="85.5" hidden="false" customHeight="false" outlineLevel="0" collapsed="false">
      <c r="A61" s="58" t="str">
        <f aca="false">IF(OR(T61="E",T61="A"),"YES","NO")</f>
        <v>NO</v>
      </c>
      <c r="B61" s="58"/>
      <c r="C61" s="58"/>
      <c r="D61" s="236" t="s">
        <v>5302</v>
      </c>
      <c r="E61" s="241" t="s">
        <v>2023</v>
      </c>
      <c r="F61" s="242"/>
      <c r="G61" s="172" t="n">
        <f aca="false">LEN(R61)-LEN(SUBSTITUTE(R61,"/",""))-1</f>
        <v>4</v>
      </c>
      <c r="H61" s="172" t="s">
        <v>95</v>
      </c>
      <c r="I61" s="181" t="s">
        <v>5490</v>
      </c>
      <c r="J61" s="173" t="s">
        <v>1121</v>
      </c>
      <c r="K61" s="174"/>
      <c r="L61" s="174"/>
      <c r="M61" s="174"/>
      <c r="N61" s="173"/>
      <c r="O61" s="175" t="s">
        <v>95</v>
      </c>
      <c r="P61" s="175" t="str">
        <f aca="false">O61</f>
        <v>0..1</v>
      </c>
      <c r="Q61" s="176" t="s">
        <v>5491</v>
      </c>
      <c r="R61" s="177" t="s">
        <v>2024</v>
      </c>
      <c r="S61" s="172"/>
      <c r="T61" s="178" t="str">
        <f aca="false">IF($E61="","",IF(ISERROR(SEARCH("@",$R61)),IF(LEFT($E61,4)="BG-X","EG",IF(LEFT($E61,2)="BG","G",IF(LEFT($E61,4)="BT-X",IF(LEN($E61)-LEN(SUBSTITUTE($E61,"-",))&gt;2,"","E"),IF(LEN($E61)-LEN(SUBSTITUTE($E61,"-",))&gt;1,"","E")))),"A"))</f>
        <v/>
      </c>
      <c r="U61" s="172" t="s">
        <v>112</v>
      </c>
      <c r="V61" s="172"/>
      <c r="W61" s="365"/>
      <c r="X61" s="38"/>
      <c r="Y61" s="178" t="str">
        <f aca="false">IF(AH61=Y$4,"X","-")</f>
        <v>-</v>
      </c>
      <c r="Z61" s="178" t="str">
        <f aca="false">IF(Y61="X","X",IF($AH61=Z$4,"X","-"))</f>
        <v>X</v>
      </c>
      <c r="AA61" s="178" t="str">
        <f aca="false">IF(Z61="X","X",IF($AH61=AA$4,"X","-"))</f>
        <v>X</v>
      </c>
      <c r="AB61" s="178" t="str">
        <f aca="false">IF(AA61="X","X",IF($AH61=AB$4,"X","-"))</f>
        <v>X</v>
      </c>
      <c r="AC61" s="178" t="str">
        <f aca="false">IF(AB61="X","X",IF($AH61=AC$4,"X","-"))</f>
        <v>X</v>
      </c>
      <c r="AD61" s="178" t="str">
        <f aca="false">IF(AC61="X","X",IF($AH61=AD$4,"X","-"))</f>
        <v>X</v>
      </c>
      <c r="AE61" s="178" t="str">
        <f aca="false">IF(AD61="X","X",IF($AH61=AE$4,"X","-"))</f>
        <v>X</v>
      </c>
      <c r="AF61" s="38"/>
      <c r="AG61" s="178" t="s">
        <v>25</v>
      </c>
      <c r="AH61" s="178" t="s">
        <v>25</v>
      </c>
      <c r="AI61" s="38"/>
      <c r="AJ61" s="13" t="str">
        <f aca="false">IF(ISERROR(FIND("/",R61)),R61,LEFT(R61,FIND(CHAR(1),SUBSTITUTE(R61,"/",CHAR(1),LEN(R61)-LEN(SUBSTITUTE(R61,"/",""))))-1))</f>
        <v>/rsm:CrossIndustryInvoice/rsm:SupplyChainTradeTransaction/ram:ApplicableHeaderTradeAgreement/ram:BuyerTradeParty</v>
      </c>
      <c r="AK61" s="13" t="str">
        <f aca="false">IF(ISERROR(FIND("/",R61)),R61,MID(R61, FIND(CHAR(1),SUBSTITUTE(R61,"/",CHAR(1), LEN(R61)-LEN(SUBSTITUTE(R61,"/","")))), LEN(R61)))</f>
        <v>/ram:URIUniversalCommunication</v>
      </c>
      <c r="AL61" s="14" t="n">
        <f aca="false">COUNTIFS(R$4:R61,AJ61)</f>
        <v>1</v>
      </c>
      <c r="AM61" s="1"/>
      <c r="AN61" s="236" t="str">
        <f aca="false">D61</f>
        <v>SCT_HTA</v>
      </c>
      <c r="AO61" s="241" t="str">
        <f aca="false">E61</f>
        <v>BT-49-00</v>
      </c>
      <c r="AP61" s="242" t="str">
        <f aca="false">IF(F61="","",F61)</f>
        <v/>
      </c>
      <c r="AQ61" s="172" t="n">
        <f aca="false">LEN(BB61)-LEN(SUBSTITUTE(BB61,"/",""))-1</f>
        <v>4</v>
      </c>
      <c r="AR61" s="172" t="str">
        <f aca="false">H61</f>
        <v>0..1</v>
      </c>
      <c r="AS61" s="181" t="s">
        <v>5492</v>
      </c>
      <c r="AT61" s="173"/>
      <c r="AU61" s="174"/>
      <c r="AV61" s="174"/>
      <c r="AW61" s="174"/>
      <c r="AX61" s="173"/>
      <c r="AY61" s="175" t="str">
        <f aca="false">O61</f>
        <v>0..1</v>
      </c>
      <c r="AZ61" s="175" t="str">
        <f aca="false">P61</f>
        <v>0..1</v>
      </c>
      <c r="BA61" s="176" t="str">
        <f aca="false">Q61</f>
        <v>/rsm:CrossIndustryInvoice
/rsm:SupplyChainTradeTransaction
/ram:ApplicableHeaderTradeAgreement
/ram:BuyerTradeParty
/ram:URIUniversalCommunication</v>
      </c>
      <c r="BB61" s="177" t="str">
        <f aca="false">R61</f>
        <v>/rsm:CrossIndustryInvoice/rsm:SupplyChainTradeTransaction/ram:ApplicableHeaderTradeAgreement/ram:BuyerTradeParty/ram:URIUniversalCommunication</v>
      </c>
      <c r="BC61" s="172" t="str">
        <f aca="false">IF(S61="","",S61)</f>
        <v/>
      </c>
      <c r="BD61" s="178" t="str">
        <f aca="false">IF(T61="","",T61)</f>
        <v/>
      </c>
      <c r="BE61" s="172" t="str">
        <f aca="false">IF(U61="","",U61)</f>
        <v>0..n</v>
      </c>
      <c r="BF61" s="172" t="str">
        <f aca="false">IF(V61="","",V61)</f>
        <v/>
      </c>
      <c r="BG61" s="365" t="str">
        <f aca="false">IF(W61="","",W61)</f>
        <v/>
      </c>
      <c r="BH61" s="6"/>
      <c r="BI61" s="178" t="str">
        <f aca="false">Y61</f>
        <v>-</v>
      </c>
      <c r="BJ61" s="178" t="str">
        <f aca="false">Z61</f>
        <v>X</v>
      </c>
      <c r="BK61" s="178" t="str">
        <f aca="false">AA61</f>
        <v>X</v>
      </c>
      <c r="BL61" s="178" t="str">
        <f aca="false">AB61</f>
        <v>X</v>
      </c>
      <c r="BM61" s="178" t="str">
        <f aca="false">AC61</f>
        <v>X</v>
      </c>
      <c r="BN61" s="178" t="str">
        <f aca="false">AD61</f>
        <v>X</v>
      </c>
      <c r="BO61" s="178" t="str">
        <f aca="false">AE61</f>
        <v>X</v>
      </c>
      <c r="BP61" s="6"/>
      <c r="BQ61" s="178" t="str">
        <f aca="false">AG61</f>
        <v>BASIC WL</v>
      </c>
      <c r="BR61" s="178" t="str">
        <f aca="false">AH61</f>
        <v>BASIC WL</v>
      </c>
      <c r="BS61" s="47"/>
      <c r="BT61" s="49" t="s">
        <v>6862</v>
      </c>
    </row>
    <row r="62" s="53" customFormat="true" ht="89.25" hidden="false" customHeight="false" outlineLevel="0" collapsed="false">
      <c r="A62" s="58" t="str">
        <f aca="false">IF(OR(T62="E",T62="A"),"YES","NO")</f>
        <v>YES</v>
      </c>
      <c r="B62" s="58"/>
      <c r="C62" s="58"/>
      <c r="D62" s="236" t="s">
        <v>5302</v>
      </c>
      <c r="E62" s="237" t="s">
        <v>2025</v>
      </c>
      <c r="F62" s="238" t="s">
        <v>2025</v>
      </c>
      <c r="G62" s="99" t="n">
        <f aca="false">LEN(R62)-LEN(SUBSTITUTE(R62,"/",""))-1</f>
        <v>5</v>
      </c>
      <c r="H62" s="99" t="s">
        <v>95</v>
      </c>
      <c r="I62" s="97" t="s">
        <v>2026</v>
      </c>
      <c r="J62" s="97" t="s">
        <v>5493</v>
      </c>
      <c r="K62" s="98"/>
      <c r="L62" s="98"/>
      <c r="M62" s="98" t="s">
        <v>5494</v>
      </c>
      <c r="N62" s="97" t="s">
        <v>137</v>
      </c>
      <c r="O62" s="99" t="s">
        <v>88</v>
      </c>
      <c r="P62" s="100" t="str">
        <f aca="false">O62</f>
        <v>1..1</v>
      </c>
      <c r="Q62" s="54" t="s">
        <v>5495</v>
      </c>
      <c r="R62" s="109" t="s">
        <v>2028</v>
      </c>
      <c r="S62" s="99" t="s">
        <v>139</v>
      </c>
      <c r="T62" s="10" t="str">
        <f aca="false">IF($E62="","",IF(ISERROR(SEARCH("@",$R62)),IF(LEFT($E62,4)="BG-X","EG",IF(LEFT($E62,2)="BG","G",IF(LEFT($E62,4)="BT-X",IF(LEN($E62)-LEN(SUBSTITUTE($E62,"-",))&gt;2,"","E"),IF(LEN($E62)-LEN(SUBSTITUTE($E62,"-",))&gt;1,"","E")))),"A"))</f>
        <v>E</v>
      </c>
      <c r="U62" s="99" t="s">
        <v>95</v>
      </c>
      <c r="V62" s="99" t="s">
        <v>122</v>
      </c>
      <c r="W62" s="315"/>
      <c r="X62" s="38"/>
      <c r="Y62" s="10" t="str">
        <f aca="false">IF(AH62=Y$4,"X","-")</f>
        <v>-</v>
      </c>
      <c r="Z62" s="10" t="str">
        <f aca="false">IF(Y62="X","X",IF($AH62=Z$4,"X","-"))</f>
        <v>X</v>
      </c>
      <c r="AA62" s="10" t="str">
        <f aca="false">IF(Z62="X","X",IF($AH62=AA$4,"X","-"))</f>
        <v>X</v>
      </c>
      <c r="AB62" s="10" t="str">
        <f aca="false">IF(AA62="X","X",IF($AH62=AB$4,"X","-"))</f>
        <v>X</v>
      </c>
      <c r="AC62" s="10" t="str">
        <f aca="false">IF(AB62="X","X",IF($AH62=AC$4,"X","-"))</f>
        <v>X</v>
      </c>
      <c r="AD62" s="10" t="str">
        <f aca="false">IF(AC62="X","X",IF($AH62=AD$4,"X","-"))</f>
        <v>X</v>
      </c>
      <c r="AE62" s="10" t="str">
        <f aca="false">IF(AD62="X","X",IF($AH62=AE$4,"X","-"))</f>
        <v>X</v>
      </c>
      <c r="AF62" s="38"/>
      <c r="AG62" s="10" t="s">
        <v>25</v>
      </c>
      <c r="AH62" s="110" t="s">
        <v>25</v>
      </c>
      <c r="AI62" s="38"/>
      <c r="AJ62" s="13" t="str">
        <f aca="false">IF(ISERROR(FIND("/",R62)),R62,LEFT(R62,FIND(CHAR(1),SUBSTITUTE(R62,"/",CHAR(1),LEN(R62)-LEN(SUBSTITUTE(R62,"/",""))))-1))</f>
        <v>/rsm:CrossIndustryInvoice/rsm:SupplyChainTradeTransaction/ram:ApplicableHeaderTradeAgreement/ram:BuyerTradeParty/ram:URIUniversalCommunication</v>
      </c>
      <c r="AK62" s="13" t="str">
        <f aca="false">IF(ISERROR(FIND("/",R62)),R62,MID(R62, FIND(CHAR(1),SUBSTITUTE(R62,"/",CHAR(1), LEN(R62)-LEN(SUBSTITUTE(R62,"/","")))), LEN(R62)))</f>
        <v>/ram:URIID</v>
      </c>
      <c r="AL62" s="14" t="n">
        <f aca="false">COUNTIFS(R$4:R62,AJ62)</f>
        <v>1</v>
      </c>
      <c r="AM62" s="1"/>
      <c r="AN62" s="236" t="str">
        <f aca="false">D62</f>
        <v>SCT_HTA</v>
      </c>
      <c r="AO62" s="237" t="str">
        <f aca="false">E62</f>
        <v>BT-49</v>
      </c>
      <c r="AP62" s="238" t="str">
        <f aca="false">IF(F62="","",F62)</f>
        <v>BT-49</v>
      </c>
      <c r="AQ62" s="99" t="n">
        <f aca="false">LEN(BB62)-LEN(SUBSTITUTE(BB62,"/",""))-1</f>
        <v>5</v>
      </c>
      <c r="AR62" s="99" t="str">
        <f aca="false">H62</f>
        <v>0..1</v>
      </c>
      <c r="AS62" s="97" t="s">
        <v>2029</v>
      </c>
      <c r="AT62" s="97" t="s">
        <v>2030</v>
      </c>
      <c r="AU62" s="98"/>
      <c r="AV62" s="98"/>
      <c r="AW62" s="98" t="s">
        <v>5496</v>
      </c>
      <c r="AX62" s="97" t="s">
        <v>2190</v>
      </c>
      <c r="AY62" s="99" t="str">
        <f aca="false">O62</f>
        <v>1..1</v>
      </c>
      <c r="AZ62" s="100" t="str">
        <f aca="false">P62</f>
        <v>1..1</v>
      </c>
      <c r="BA62" s="54" t="str">
        <f aca="false">Q62</f>
        <v>/rsm:CrossIndustryInvoice
/rsm:SupplyChainTradeTransaction
/ram:ApplicableHeaderTradeAgreement
/ram:BuyerTradeParty
/ram:URIUniversalCommunication
/ram:URIID</v>
      </c>
      <c r="BB62" s="109" t="str">
        <f aca="false">R62</f>
        <v>/rsm:CrossIndustryInvoice/rsm:SupplyChainTradeTransaction/ram:ApplicableHeaderTradeAgreement/ram:BuyerTradeParty/ram:URIUniversalCommunication/ram:URIID</v>
      </c>
      <c r="BC62" s="99" t="str">
        <f aca="false">IF(S62="","",S62)</f>
        <v>I</v>
      </c>
      <c r="BD62" s="10" t="str">
        <f aca="false">IF(T62="","",T62)</f>
        <v>E</v>
      </c>
      <c r="BE62" s="99" t="str">
        <f aca="false">IF(U62="","",U62)</f>
        <v>0..1</v>
      </c>
      <c r="BF62" s="99" t="str">
        <f aca="false">IF(V62="","",V62)</f>
        <v>CAR-3</v>
      </c>
      <c r="BG62" s="315" t="str">
        <f aca="false">IF(W62="","",W62)</f>
        <v/>
      </c>
      <c r="BH62" s="6"/>
      <c r="BI62" s="10" t="str">
        <f aca="false">Y62</f>
        <v>-</v>
      </c>
      <c r="BJ62" s="10" t="str">
        <f aca="false">Z62</f>
        <v>X</v>
      </c>
      <c r="BK62" s="10" t="str">
        <f aca="false">AA62</f>
        <v>X</v>
      </c>
      <c r="BL62" s="10" t="str">
        <f aca="false">AB62</f>
        <v>X</v>
      </c>
      <c r="BM62" s="10" t="str">
        <f aca="false">AC62</f>
        <v>X</v>
      </c>
      <c r="BN62" s="10" t="str">
        <f aca="false">AD62</f>
        <v>X</v>
      </c>
      <c r="BO62" s="10" t="str">
        <f aca="false">AE62</f>
        <v>X</v>
      </c>
      <c r="BP62" s="6"/>
      <c r="BQ62" s="10" t="str">
        <f aca="false">AG62</f>
        <v>BASIC WL</v>
      </c>
      <c r="BR62" s="110" t="str">
        <f aca="false">AH62</f>
        <v>BASIC WL</v>
      </c>
      <c r="BS62" s="47"/>
      <c r="BT62" s="49" t="s">
        <v>6862</v>
      </c>
    </row>
    <row r="63" s="53" customFormat="true" ht="102" hidden="false" customHeight="false" outlineLevel="0" collapsed="false">
      <c r="A63" s="58" t="str">
        <f aca="false">IF(OR(T63="E",T63="A"),"YES","NO")</f>
        <v>YES</v>
      </c>
      <c r="B63" s="58"/>
      <c r="C63" s="58"/>
      <c r="D63" s="236" t="s">
        <v>5302</v>
      </c>
      <c r="E63" s="237" t="s">
        <v>2031</v>
      </c>
      <c r="F63" s="238" t="s">
        <v>2031</v>
      </c>
      <c r="G63" s="99" t="n">
        <f aca="false">LEN(R63)-LEN(SUBSTITUTE(R63,"/",""))-1</f>
        <v>6</v>
      </c>
      <c r="H63" s="99" t="s">
        <v>88</v>
      </c>
      <c r="I63" s="139" t="s">
        <v>355</v>
      </c>
      <c r="J63" s="97" t="s">
        <v>2032</v>
      </c>
      <c r="K63" s="98" t="s">
        <v>1833</v>
      </c>
      <c r="L63" s="98"/>
      <c r="M63" s="98"/>
      <c r="N63" s="97" t="s">
        <v>358</v>
      </c>
      <c r="O63" s="99" t="s">
        <v>88</v>
      </c>
      <c r="P63" s="100" t="str">
        <f aca="false">O63</f>
        <v>1..1</v>
      </c>
      <c r="Q63" s="54" t="s">
        <v>5498</v>
      </c>
      <c r="R63" s="109" t="s">
        <v>2033</v>
      </c>
      <c r="S63" s="99" t="s">
        <v>360</v>
      </c>
      <c r="T63" s="10" t="str">
        <f aca="false">IF($E63="","",IF(ISERROR(SEARCH("@",$R63)),IF(LEFT($E63,4)="BG-X","EG",IF(LEFT($E63,2)="BG","G",IF(LEFT($E63,4)="BT-X",IF(LEN($E63)-LEN(SUBSTITUTE($E63,"-",))&gt;2,"","E"),IF(LEN($E63)-LEN(SUBSTITUTE($E63,"-",))&gt;1,"","E")))),"A"))</f>
        <v>A</v>
      </c>
      <c r="U63" s="99" t="s">
        <v>95</v>
      </c>
      <c r="V63" s="99"/>
      <c r="W63" s="315"/>
      <c r="X63" s="38"/>
      <c r="Y63" s="10" t="str">
        <f aca="false">IF(AH63=Y$4,"X","-")</f>
        <v>-</v>
      </c>
      <c r="Z63" s="10" t="str">
        <f aca="false">IF(Y63="X","X",IF($AH63=Z$4,"X","-"))</f>
        <v>X</v>
      </c>
      <c r="AA63" s="10" t="str">
        <f aca="false">IF(Z63="X","X",IF($AH63=AA$4,"X","-"))</f>
        <v>X</v>
      </c>
      <c r="AB63" s="10" t="str">
        <f aca="false">IF(AA63="X","X",IF($AH63=AB$4,"X","-"))</f>
        <v>X</v>
      </c>
      <c r="AC63" s="10" t="str">
        <f aca="false">IF(AB63="X","X",IF($AH63=AC$4,"X","-"))</f>
        <v>X</v>
      </c>
      <c r="AD63" s="10" t="str">
        <f aca="false">IF(AC63="X","X",IF($AH63=AD$4,"X","-"))</f>
        <v>X</v>
      </c>
      <c r="AE63" s="10" t="str">
        <f aca="false">IF(AD63="X","X",IF($AH63=AE$4,"X","-"))</f>
        <v>X</v>
      </c>
      <c r="AF63" s="38"/>
      <c r="AG63" s="10" t="s">
        <v>25</v>
      </c>
      <c r="AH63" s="110" t="s">
        <v>25</v>
      </c>
      <c r="AI63" s="38"/>
      <c r="AJ63" s="13" t="str">
        <f aca="false">IF(ISERROR(FIND("/",R63)),R63,LEFT(R63,FIND(CHAR(1),SUBSTITUTE(R63,"/",CHAR(1),LEN(R63)-LEN(SUBSTITUTE(R63,"/",""))))-1))</f>
        <v>/rsm:CrossIndustryInvoice/rsm:SupplyChainTradeTransaction/ram:ApplicableHeaderTradeAgreement/ram:BuyerTradeParty/ram:URIUniversalCommunication/ram:URIID</v>
      </c>
      <c r="AK63" s="13" t="str">
        <f aca="false">IF(ISERROR(FIND("/",R63)),R63,MID(R63, FIND(CHAR(1),SUBSTITUTE(R63,"/",CHAR(1), LEN(R63)-LEN(SUBSTITUTE(R63,"/","")))), LEN(R63)))</f>
        <v>/@schemeID</v>
      </c>
      <c r="AL63" s="14" t="n">
        <f aca="false">COUNTIFS(R$4:R63,AJ63)</f>
        <v>1</v>
      </c>
      <c r="AM63" s="1"/>
      <c r="AN63" s="236" t="str">
        <f aca="false">D63</f>
        <v>SCT_HTA</v>
      </c>
      <c r="AO63" s="237" t="str">
        <f aca="false">E63</f>
        <v>BT-49-1</v>
      </c>
      <c r="AP63" s="238" t="str">
        <f aca="false">IF(F63="","",F63)</f>
        <v>BT-49-1</v>
      </c>
      <c r="AQ63" s="99" t="n">
        <f aca="false">LEN(BB63)-LEN(SUBSTITUTE(BB63,"/",""))-1</f>
        <v>6</v>
      </c>
      <c r="AR63" s="99" t="str">
        <f aca="false">H63</f>
        <v>1..1</v>
      </c>
      <c r="AS63" s="139" t="s">
        <v>361</v>
      </c>
      <c r="AT63" s="97" t="s">
        <v>2034</v>
      </c>
      <c r="AU63" s="98" t="s">
        <v>1836</v>
      </c>
      <c r="AV63" s="98"/>
      <c r="AW63" s="98"/>
      <c r="AX63" s="97"/>
      <c r="AY63" s="99" t="str">
        <f aca="false">O63</f>
        <v>1..1</v>
      </c>
      <c r="AZ63" s="100" t="str">
        <f aca="false">P63</f>
        <v>1..1</v>
      </c>
      <c r="BA63" s="54" t="str">
        <f aca="false">Q63</f>
        <v>/rsm:CrossIndustryInvoice
/rsm:SupplyChainTradeTransaction
/ram:ApplicableHeaderTradeAgreement
/ram:BuyerTradeParty
/ram:URIUniversalCommunication
/ram:URIID
/@schemeID</v>
      </c>
      <c r="BB63" s="109" t="str">
        <f aca="false">R63</f>
        <v>/rsm:CrossIndustryInvoice/rsm:SupplyChainTradeTransaction/ram:ApplicableHeaderTradeAgreement/ram:BuyerTradeParty/ram:URIUniversalCommunication/ram:URIID/@schemeID</v>
      </c>
      <c r="BC63" s="99" t="str">
        <f aca="false">IF(S63="","",S63)</f>
        <v>S</v>
      </c>
      <c r="BD63" s="10" t="str">
        <f aca="false">IF(T63="","",T63)</f>
        <v>A</v>
      </c>
      <c r="BE63" s="99" t="str">
        <f aca="false">IF(U63="","",U63)</f>
        <v>0..1</v>
      </c>
      <c r="BF63" s="99" t="str">
        <f aca="false">IF(V63="","",V63)</f>
        <v/>
      </c>
      <c r="BG63" s="315" t="str">
        <f aca="false">IF(W63="","",W63)</f>
        <v/>
      </c>
      <c r="BH63" s="6"/>
      <c r="BI63" s="10" t="str">
        <f aca="false">Y63</f>
        <v>-</v>
      </c>
      <c r="BJ63" s="10" t="str">
        <f aca="false">Z63</f>
        <v>X</v>
      </c>
      <c r="BK63" s="10" t="str">
        <f aca="false">AA63</f>
        <v>X</v>
      </c>
      <c r="BL63" s="10" t="str">
        <f aca="false">AB63</f>
        <v>X</v>
      </c>
      <c r="BM63" s="10" t="str">
        <f aca="false">AC63</f>
        <v>X</v>
      </c>
      <c r="BN63" s="10" t="str">
        <f aca="false">AD63</f>
        <v>X</v>
      </c>
      <c r="BO63" s="10" t="str">
        <f aca="false">AE63</f>
        <v>X</v>
      </c>
      <c r="BP63" s="6"/>
      <c r="BQ63" s="10" t="str">
        <f aca="false">AG63</f>
        <v>BASIC WL</v>
      </c>
      <c r="BR63" s="110" t="str">
        <f aca="false">AH63</f>
        <v>BASIC WL</v>
      </c>
      <c r="BS63" s="47"/>
      <c r="BT63" s="49" t="s">
        <v>6862</v>
      </c>
    </row>
    <row r="64" s="53" customFormat="true" ht="85.5" hidden="false" customHeight="false" outlineLevel="0" collapsed="false">
      <c r="A64" s="58" t="str">
        <f aca="false">IF(OR(T64="E",T64="A"),"YES","NO")</f>
        <v>NO</v>
      </c>
      <c r="B64" s="58"/>
      <c r="C64" s="58"/>
      <c r="D64" s="236" t="s">
        <v>5302</v>
      </c>
      <c r="E64" s="241" t="s">
        <v>2035</v>
      </c>
      <c r="F64" s="242"/>
      <c r="G64" s="172" t="n">
        <f aca="false">LEN(R64)-LEN(SUBSTITUTE(R64,"/",""))-1</f>
        <v>4</v>
      </c>
      <c r="H64" s="172" t="s">
        <v>95</v>
      </c>
      <c r="I64" s="181" t="s">
        <v>5499</v>
      </c>
      <c r="J64" s="173" t="s">
        <v>2036</v>
      </c>
      <c r="K64" s="174"/>
      <c r="L64" s="174"/>
      <c r="M64" s="174"/>
      <c r="N64" s="173"/>
      <c r="O64" s="175" t="s">
        <v>95</v>
      </c>
      <c r="P64" s="175" t="str">
        <f aca="false">O64</f>
        <v>0..1</v>
      </c>
      <c r="Q64" s="176" t="s">
        <v>5500</v>
      </c>
      <c r="R64" s="177" t="s">
        <v>2037</v>
      </c>
      <c r="S64" s="172"/>
      <c r="T64" s="178" t="str">
        <f aca="false">IF($E64="","",IF(ISERROR(SEARCH("@",$R64)),IF(LEFT($E64,4)="BG-X","EG",IF(LEFT($E64,2)="BG","G",IF(LEFT($E64,4)="BT-X",IF(LEN($E64)-LEN(SUBSTITUTE($E64,"-",))&gt;2,"","E"),IF(LEN($E64)-LEN(SUBSTITUTE($E64,"-",))&gt;1,"","E")))),"A"))</f>
        <v/>
      </c>
      <c r="U64" s="172" t="s">
        <v>112</v>
      </c>
      <c r="V64" s="172"/>
      <c r="W64" s="365"/>
      <c r="X64" s="38"/>
      <c r="Y64" s="178" t="str">
        <f aca="false">IF(AH64=Y$4,"X","-")</f>
        <v>-</v>
      </c>
      <c r="Z64" s="178" t="str">
        <f aca="false">IF(Y64="X","X",IF($AH64=Z$4,"X","-"))</f>
        <v>X</v>
      </c>
      <c r="AA64" s="178" t="str">
        <f aca="false">IF(Z64="X","X",IF($AH64=AA$4,"X","-"))</f>
        <v>X</v>
      </c>
      <c r="AB64" s="178" t="str">
        <f aca="false">IF(AA64="X","X",IF($AH64=AB$4,"X","-"))</f>
        <v>X</v>
      </c>
      <c r="AC64" s="178" t="str">
        <f aca="false">IF(AB64="X","X",IF($AH64=AC$4,"X","-"))</f>
        <v>X</v>
      </c>
      <c r="AD64" s="178" t="str">
        <f aca="false">IF(AC64="X","X",IF($AH64=AD$4,"X","-"))</f>
        <v>X</v>
      </c>
      <c r="AE64" s="178" t="str">
        <f aca="false">IF(AD64="X","X",IF($AH64=AE$4,"X","-"))</f>
        <v>X</v>
      </c>
      <c r="AF64" s="38"/>
      <c r="AG64" s="178" t="s">
        <v>25</v>
      </c>
      <c r="AH64" s="178" t="s">
        <v>25</v>
      </c>
      <c r="AI64" s="38"/>
      <c r="AJ64" s="13" t="str">
        <f aca="false">IF(ISERROR(FIND("/",R64)),R64,LEFT(R64,FIND(CHAR(1),SUBSTITUTE(R64,"/",CHAR(1),LEN(R64)-LEN(SUBSTITUTE(R64,"/",""))))-1))</f>
        <v>/rsm:CrossIndustryInvoice/rsm:SupplyChainTradeTransaction/ram:ApplicableHeaderTradeAgreement/ram:BuyerTradeParty</v>
      </c>
      <c r="AK64" s="13" t="str">
        <f aca="false">IF(ISERROR(FIND("/",R64)),R64,MID(R64, FIND(CHAR(1),SUBSTITUTE(R64,"/",CHAR(1), LEN(R64)-LEN(SUBSTITUTE(R64,"/","")))), LEN(R64)))</f>
        <v>/ram:SpecifiedTaxRegistration</v>
      </c>
      <c r="AL64" s="14" t="n">
        <f aca="false">COUNTIFS(R$4:R64,AJ64)</f>
        <v>1</v>
      </c>
      <c r="AM64" s="1"/>
      <c r="AN64" s="236" t="str">
        <f aca="false">D64</f>
        <v>SCT_HTA</v>
      </c>
      <c r="AO64" s="241" t="str">
        <f aca="false">E64</f>
        <v>BT-48-00</v>
      </c>
      <c r="AP64" s="242" t="str">
        <f aca="false">IF(F64="","",F64)</f>
        <v/>
      </c>
      <c r="AQ64" s="172" t="n">
        <f aca="false">LEN(BB64)-LEN(SUBSTITUTE(BB64,"/",""))-1</f>
        <v>4</v>
      </c>
      <c r="AR64" s="172" t="str">
        <f aca="false">H64</f>
        <v>0..1</v>
      </c>
      <c r="AS64" s="181" t="s">
        <v>5501</v>
      </c>
      <c r="AT64" s="173"/>
      <c r="AU64" s="174"/>
      <c r="AV64" s="174"/>
      <c r="AW64" s="174"/>
      <c r="AX64" s="173"/>
      <c r="AY64" s="175" t="str">
        <f aca="false">O64</f>
        <v>0..1</v>
      </c>
      <c r="AZ64" s="175" t="str">
        <f aca="false">P64</f>
        <v>0..1</v>
      </c>
      <c r="BA64" s="176" t="str">
        <f aca="false">Q64</f>
        <v>/rsm:CrossIndustryInvoice
/rsm:SupplyChainTradeTransaction
/ram:ApplicableHeaderTradeAgreement
/ram:BuyerTradeParty
/ram:SpecifiedTaxRegistration</v>
      </c>
      <c r="BB64" s="177" t="str">
        <f aca="false">R64</f>
        <v>/rsm:CrossIndustryInvoice/rsm:SupplyChainTradeTransaction/ram:ApplicableHeaderTradeAgreement/ram:BuyerTradeParty/ram:SpecifiedTaxRegistration</v>
      </c>
      <c r="BC64" s="172" t="str">
        <f aca="false">IF(S64="","",S64)</f>
        <v/>
      </c>
      <c r="BD64" s="178" t="str">
        <f aca="false">IF(T64="","",T64)</f>
        <v/>
      </c>
      <c r="BE64" s="172" t="str">
        <f aca="false">IF(U64="","",U64)</f>
        <v>0..n</v>
      </c>
      <c r="BF64" s="172" t="str">
        <f aca="false">IF(V64="","",V64)</f>
        <v/>
      </c>
      <c r="BG64" s="365" t="str">
        <f aca="false">IF(W64="","",W64)</f>
        <v/>
      </c>
      <c r="BH64" s="6"/>
      <c r="BI64" s="178" t="str">
        <f aca="false">Y64</f>
        <v>-</v>
      </c>
      <c r="BJ64" s="178" t="str">
        <f aca="false">Z64</f>
        <v>X</v>
      </c>
      <c r="BK64" s="178" t="str">
        <f aca="false">AA64</f>
        <v>X</v>
      </c>
      <c r="BL64" s="178" t="str">
        <f aca="false">AB64</f>
        <v>X</v>
      </c>
      <c r="BM64" s="178" t="str">
        <f aca="false">AC64</f>
        <v>X</v>
      </c>
      <c r="BN64" s="178" t="str">
        <f aca="false">AD64</f>
        <v>X</v>
      </c>
      <c r="BO64" s="178" t="str">
        <f aca="false">AE64</f>
        <v>X</v>
      </c>
      <c r="BP64" s="6"/>
      <c r="BQ64" s="178" t="str">
        <f aca="false">AG64</f>
        <v>BASIC WL</v>
      </c>
      <c r="BR64" s="178" t="str">
        <f aca="false">AH64</f>
        <v>BASIC WL</v>
      </c>
      <c r="BS64" s="47"/>
      <c r="BT64" s="49" t="s">
        <v>6862</v>
      </c>
    </row>
    <row r="65" s="53" customFormat="true" ht="89.25" hidden="false" customHeight="false" outlineLevel="0" collapsed="false">
      <c r="A65" s="58" t="str">
        <f aca="false">IF(OR(T65="E",T65="A"),"YES","NO")</f>
        <v>YES</v>
      </c>
      <c r="B65" s="58"/>
      <c r="C65" s="58"/>
      <c r="D65" s="236" t="s">
        <v>5302</v>
      </c>
      <c r="E65" s="237" t="s">
        <v>2038</v>
      </c>
      <c r="F65" s="238" t="s">
        <v>2038</v>
      </c>
      <c r="G65" s="99" t="n">
        <f aca="false">LEN(R65)-LEN(SUBSTITUTE(R65,"/",""))-1</f>
        <v>5</v>
      </c>
      <c r="H65" s="99" t="s">
        <v>95</v>
      </c>
      <c r="I65" s="97" t="s">
        <v>2039</v>
      </c>
      <c r="J65" s="97" t="s">
        <v>2040</v>
      </c>
      <c r="K65" s="98" t="s">
        <v>2041</v>
      </c>
      <c r="L65" s="98" t="s">
        <v>2042</v>
      </c>
      <c r="M65" s="98" t="s">
        <v>2043</v>
      </c>
      <c r="N65" s="97" t="s">
        <v>137</v>
      </c>
      <c r="O65" s="99" t="s">
        <v>88</v>
      </c>
      <c r="P65" s="100" t="str">
        <f aca="false">O65</f>
        <v>1..1</v>
      </c>
      <c r="Q65" s="54" t="s">
        <v>5502</v>
      </c>
      <c r="R65" s="109" t="s">
        <v>2044</v>
      </c>
      <c r="S65" s="99" t="s">
        <v>139</v>
      </c>
      <c r="T65" s="10" t="str">
        <f aca="false">IF($E65="","",IF(ISERROR(SEARCH("@",$R65)),IF(LEFT($E65,4)="BG-X","EG",IF(LEFT($E65,2)="BG","G",IF(LEFT($E65,4)="BT-X",IF(LEN($E65)-LEN(SUBSTITUTE($E65,"-",))&gt;2,"","E"),IF(LEN($E65)-LEN(SUBSTITUTE($E65,"-",))&gt;1,"","E")))),"A"))</f>
        <v>E</v>
      </c>
      <c r="U65" s="99" t="s">
        <v>95</v>
      </c>
      <c r="V65" s="99"/>
      <c r="W65" s="315" t="s">
        <v>2045</v>
      </c>
      <c r="X65" s="38"/>
      <c r="Y65" s="10" t="str">
        <f aca="false">IF(AH65=Y$4,"X","-")</f>
        <v>-</v>
      </c>
      <c r="Z65" s="10" t="str">
        <f aca="false">IF(Y65="X","X",IF($AH65=Z$4,"X","-"))</f>
        <v>X</v>
      </c>
      <c r="AA65" s="10" t="str">
        <f aca="false">IF(Z65="X","X",IF($AH65=AA$4,"X","-"))</f>
        <v>X</v>
      </c>
      <c r="AB65" s="10" t="str">
        <f aca="false">IF(AA65="X","X",IF($AH65=AB$4,"X","-"))</f>
        <v>X</v>
      </c>
      <c r="AC65" s="10" t="str">
        <f aca="false">IF(AB65="X","X",IF($AH65=AC$4,"X","-"))</f>
        <v>X</v>
      </c>
      <c r="AD65" s="10" t="str">
        <f aca="false">IF(AC65="X","X",IF($AH65=AD$4,"X","-"))</f>
        <v>X</v>
      </c>
      <c r="AE65" s="10" t="str">
        <f aca="false">IF(AD65="X","X",IF($AH65=AE$4,"X","-"))</f>
        <v>X</v>
      </c>
      <c r="AF65" s="38"/>
      <c r="AG65" s="10" t="s">
        <v>25</v>
      </c>
      <c r="AH65" s="110" t="s">
        <v>25</v>
      </c>
      <c r="AI65" s="38"/>
      <c r="AJ65" s="13" t="str">
        <f aca="false">IF(ISERROR(FIND("/",R65)),R65,LEFT(R65,FIND(CHAR(1),SUBSTITUTE(R65,"/",CHAR(1),LEN(R65)-LEN(SUBSTITUTE(R65,"/",""))))-1))</f>
        <v>/rsm:CrossIndustryInvoice/rsm:SupplyChainTradeTransaction/ram:ApplicableHeaderTradeAgreement/ram:BuyerTradeParty/ram:SpecifiedTaxRegistration</v>
      </c>
      <c r="AK65" s="13" t="str">
        <f aca="false">IF(ISERROR(FIND("/",R65)),R65,MID(R65, FIND(CHAR(1),SUBSTITUTE(R65,"/",CHAR(1), LEN(R65)-LEN(SUBSTITUTE(R65,"/","")))), LEN(R65)))</f>
        <v>/ram:ID</v>
      </c>
      <c r="AL65" s="14" t="n">
        <f aca="false">COUNTIFS(R$4:R65,AJ65)</f>
        <v>1</v>
      </c>
      <c r="AM65" s="1"/>
      <c r="AN65" s="236" t="str">
        <f aca="false">D65</f>
        <v>SCT_HTA</v>
      </c>
      <c r="AO65" s="237" t="str">
        <f aca="false">E65</f>
        <v>BT-48</v>
      </c>
      <c r="AP65" s="238" t="str">
        <f aca="false">IF(F65="","",F65)</f>
        <v>BT-48</v>
      </c>
      <c r="AQ65" s="99" t="n">
        <f aca="false">LEN(BB65)-LEN(SUBSTITUTE(BB65,"/",""))-1</f>
        <v>5</v>
      </c>
      <c r="AR65" s="99" t="str">
        <f aca="false">H65</f>
        <v>0..1</v>
      </c>
      <c r="AS65" s="97" t="s">
        <v>2046</v>
      </c>
      <c r="AT65" s="97" t="s">
        <v>2047</v>
      </c>
      <c r="AU65" s="98" t="s">
        <v>1848</v>
      </c>
      <c r="AV65" s="98" t="s">
        <v>2048</v>
      </c>
      <c r="AW65" s="98" t="s">
        <v>2049</v>
      </c>
      <c r="AX65" s="97" t="s">
        <v>2190</v>
      </c>
      <c r="AY65" s="99" t="str">
        <f aca="false">O65</f>
        <v>1..1</v>
      </c>
      <c r="AZ65" s="100" t="str">
        <f aca="false">P65</f>
        <v>1..1</v>
      </c>
      <c r="BA65" s="54" t="str">
        <f aca="false">Q65</f>
        <v>/rsm:CrossIndustryInvoice
/rsm:SupplyChainTradeTransaction
/ram:ApplicableHeaderTradeAgreement
/ram:BuyerTradeParty
/ram:SpecifiedTaxRegistration
/ram:ID</v>
      </c>
      <c r="BB65" s="109" t="str">
        <f aca="false">R65</f>
        <v>/rsm:CrossIndustryInvoice/rsm:SupplyChainTradeTransaction/ram:ApplicableHeaderTradeAgreement/ram:BuyerTradeParty/ram:SpecifiedTaxRegistration/ram:ID</v>
      </c>
      <c r="BC65" s="99" t="str">
        <f aca="false">IF(S65="","",S65)</f>
        <v>I</v>
      </c>
      <c r="BD65" s="10" t="str">
        <f aca="false">IF(T65="","",T65)</f>
        <v>E</v>
      </c>
      <c r="BE65" s="99" t="str">
        <f aca="false">IF(U65="","",U65)</f>
        <v>0..1</v>
      </c>
      <c r="BF65" s="99" t="str">
        <f aca="false">IF(V65="","",V65)</f>
        <v/>
      </c>
      <c r="BG65" s="315" t="str">
        <f aca="false">IF(W65="","",W65)</f>
        <v>@schemeID="VA"</v>
      </c>
      <c r="BH65" s="6"/>
      <c r="BI65" s="10" t="str">
        <f aca="false">Y65</f>
        <v>-</v>
      </c>
      <c r="BJ65" s="10" t="str">
        <f aca="false">Z65</f>
        <v>X</v>
      </c>
      <c r="BK65" s="10" t="str">
        <f aca="false">AA65</f>
        <v>X</v>
      </c>
      <c r="BL65" s="10" t="str">
        <f aca="false">AB65</f>
        <v>X</v>
      </c>
      <c r="BM65" s="10" t="str">
        <f aca="false">AC65</f>
        <v>X</v>
      </c>
      <c r="BN65" s="10" t="str">
        <f aca="false">AD65</f>
        <v>X</v>
      </c>
      <c r="BO65" s="10" t="str">
        <f aca="false">AE65</f>
        <v>X</v>
      </c>
      <c r="BP65" s="6"/>
      <c r="BQ65" s="10" t="str">
        <f aca="false">AG65</f>
        <v>BASIC WL</v>
      </c>
      <c r="BR65" s="110" t="str">
        <f aca="false">AH65</f>
        <v>BASIC WL</v>
      </c>
      <c r="BS65" s="47"/>
      <c r="BT65" s="49" t="s">
        <v>6862</v>
      </c>
    </row>
    <row r="66" s="53" customFormat="true" ht="102" hidden="false" customHeight="false" outlineLevel="0" collapsed="false">
      <c r="A66" s="58" t="str">
        <f aca="false">IF(OR(T66="E",T66="A"),"YES","NO")</f>
        <v>YES</v>
      </c>
      <c r="B66" s="58"/>
      <c r="C66" s="58"/>
      <c r="D66" s="236" t="s">
        <v>5302</v>
      </c>
      <c r="E66" s="237" t="s">
        <v>2050</v>
      </c>
      <c r="F66" s="238" t="s">
        <v>2050</v>
      </c>
      <c r="G66" s="99" t="n">
        <f aca="false">LEN(R66)-LEN(SUBSTITUTE(R66,"/",""))-1</f>
        <v>6</v>
      </c>
      <c r="H66" s="99" t="s">
        <v>88</v>
      </c>
      <c r="I66" s="139" t="s">
        <v>1139</v>
      </c>
      <c r="J66" s="97" t="s">
        <v>5503</v>
      </c>
      <c r="K66" s="98" t="s">
        <v>5086</v>
      </c>
      <c r="L66" s="98"/>
      <c r="M66" s="98" t="s">
        <v>2045</v>
      </c>
      <c r="N66" s="97" t="s">
        <v>358</v>
      </c>
      <c r="O66" s="99" t="s">
        <v>88</v>
      </c>
      <c r="P66" s="100" t="str">
        <f aca="false">O66</f>
        <v>1..1</v>
      </c>
      <c r="Q66" s="54" t="s">
        <v>5504</v>
      </c>
      <c r="R66" s="109" t="s">
        <v>2051</v>
      </c>
      <c r="S66" s="99" t="s">
        <v>360</v>
      </c>
      <c r="T66" s="10" t="str">
        <f aca="false">IF($E66="","",IF(ISERROR(SEARCH("@",$R66)),IF(LEFT($E66,4)="BG-X","EG",IF(LEFT($E66,2)="BG","G",IF(LEFT($E66,4)="BT-X",IF(LEN($E66)-LEN(SUBSTITUTE($E66,"-",))&gt;2,"","E"),IF(LEN($E66)-LEN(SUBSTITUTE($E66,"-",))&gt;1,"","E")))),"A"))</f>
        <v>A</v>
      </c>
      <c r="U66" s="99" t="s">
        <v>95</v>
      </c>
      <c r="V66" s="99"/>
      <c r="W66" s="315" t="s">
        <v>2045</v>
      </c>
      <c r="X66" s="38"/>
      <c r="Y66" s="10" t="str">
        <f aca="false">IF(AH66=Y$4,"X","-")</f>
        <v>-</v>
      </c>
      <c r="Z66" s="10" t="str">
        <f aca="false">IF(Y66="X","X",IF($AH66=Z$4,"X","-"))</f>
        <v>X</v>
      </c>
      <c r="AA66" s="10" t="str">
        <f aca="false">IF(Z66="X","X",IF($AH66=AA$4,"X","-"))</f>
        <v>X</v>
      </c>
      <c r="AB66" s="10" t="str">
        <f aca="false">IF(AA66="X","X",IF($AH66=AB$4,"X","-"))</f>
        <v>X</v>
      </c>
      <c r="AC66" s="10" t="str">
        <f aca="false">IF(AB66="X","X",IF($AH66=AC$4,"X","-"))</f>
        <v>X</v>
      </c>
      <c r="AD66" s="10" t="str">
        <f aca="false">IF(AC66="X","X",IF($AH66=AD$4,"X","-"))</f>
        <v>X</v>
      </c>
      <c r="AE66" s="10" t="str">
        <f aca="false">IF(AD66="X","X",IF($AH66=AE$4,"X","-"))</f>
        <v>X</v>
      </c>
      <c r="AF66" s="38"/>
      <c r="AG66" s="10" t="s">
        <v>25</v>
      </c>
      <c r="AH66" s="110" t="s">
        <v>25</v>
      </c>
      <c r="AI66" s="38"/>
      <c r="AJ66" s="13" t="str">
        <f aca="false">IF(ISERROR(FIND("/",R66)),R66,LEFT(R66,FIND(CHAR(1),SUBSTITUTE(R66,"/",CHAR(1),LEN(R66)-LEN(SUBSTITUTE(R66,"/",""))))-1))</f>
        <v>/rsm:CrossIndustryInvoice/rsm:SupplyChainTradeTransaction/ram:ApplicableHeaderTradeAgreement/ram:BuyerTradeParty/ram:SpecifiedTaxRegistration/ram:ID</v>
      </c>
      <c r="AK66" s="13" t="str">
        <f aca="false">IF(ISERROR(FIND("/",R66)),R66,MID(R66, FIND(CHAR(1),SUBSTITUTE(R66,"/",CHAR(1), LEN(R66)-LEN(SUBSTITUTE(R66,"/","")))), LEN(R66)))</f>
        <v>/@schemeID</v>
      </c>
      <c r="AL66" s="14" t="n">
        <f aca="false">COUNTIFS(R$4:R66,AJ66)</f>
        <v>1</v>
      </c>
      <c r="AM66" s="1"/>
      <c r="AN66" s="236" t="str">
        <f aca="false">D66</f>
        <v>SCT_HTA</v>
      </c>
      <c r="AO66" s="237" t="str">
        <f aca="false">E66</f>
        <v>BT-48-0</v>
      </c>
      <c r="AP66" s="238" t="str">
        <f aca="false">IF(F66="","",F66)</f>
        <v>BT-48-0</v>
      </c>
      <c r="AQ66" s="99" t="n">
        <f aca="false">LEN(BB66)-LEN(SUBSTITUTE(BB66,"/",""))-1</f>
        <v>6</v>
      </c>
      <c r="AR66" s="99" t="str">
        <f aca="false">H66</f>
        <v>1..1</v>
      </c>
      <c r="AS66" s="139" t="s">
        <v>361</v>
      </c>
      <c r="AT66" s="97" t="s">
        <v>5505</v>
      </c>
      <c r="AU66" s="98" t="s">
        <v>5410</v>
      </c>
      <c r="AV66" s="98"/>
      <c r="AW66" s="98" t="s">
        <v>5410</v>
      </c>
      <c r="AX66" s="97"/>
      <c r="AY66" s="99" t="str">
        <f aca="false">O66</f>
        <v>1..1</v>
      </c>
      <c r="AZ66" s="100" t="str">
        <f aca="false">P66</f>
        <v>1..1</v>
      </c>
      <c r="BA66" s="54" t="str">
        <f aca="false">Q66</f>
        <v>/rsm:CrossIndustryInvoice
/rsm:SupplyChainTradeTransaction
/ram:ApplicableHeaderTradeAgreement
/ram:BuyerTradeParty
/ram:SpecifiedTaxRegistration
/ram:ID
/@schemeID</v>
      </c>
      <c r="BB66" s="109" t="str">
        <f aca="false">R66</f>
        <v>/rsm:CrossIndustryInvoice/rsm:SupplyChainTradeTransaction/ram:ApplicableHeaderTradeAgreement/ram:BuyerTradeParty/ram:SpecifiedTaxRegistration/ram:ID/@schemeID</v>
      </c>
      <c r="BC66" s="99" t="str">
        <f aca="false">IF(S66="","",S66)</f>
        <v>S</v>
      </c>
      <c r="BD66" s="10" t="str">
        <f aca="false">IF(T66="","",T66)</f>
        <v>A</v>
      </c>
      <c r="BE66" s="99" t="str">
        <f aca="false">IF(U66="","",U66)</f>
        <v>0..1</v>
      </c>
      <c r="BF66" s="99" t="str">
        <f aca="false">IF(V66="","",V66)</f>
        <v/>
      </c>
      <c r="BG66" s="315" t="str">
        <f aca="false">IF(W66="","",W66)</f>
        <v>@schemeID="VA"</v>
      </c>
      <c r="BH66" s="6"/>
      <c r="BI66" s="10" t="str">
        <f aca="false">Y66</f>
        <v>-</v>
      </c>
      <c r="BJ66" s="10" t="str">
        <f aca="false">Z66</f>
        <v>X</v>
      </c>
      <c r="BK66" s="10" t="str">
        <f aca="false">AA66</f>
        <v>X</v>
      </c>
      <c r="BL66" s="10" t="str">
        <f aca="false">AB66</f>
        <v>X</v>
      </c>
      <c r="BM66" s="10" t="str">
        <f aca="false">AC66</f>
        <v>X</v>
      </c>
      <c r="BN66" s="10" t="str">
        <f aca="false">AD66</f>
        <v>X</v>
      </c>
      <c r="BO66" s="10" t="str">
        <f aca="false">AE66</f>
        <v>X</v>
      </c>
      <c r="BP66" s="6"/>
      <c r="BQ66" s="10" t="str">
        <f aca="false">AG66</f>
        <v>BASIC WL</v>
      </c>
      <c r="BR66" s="110" t="str">
        <f aca="false">AH66</f>
        <v>BASIC WL</v>
      </c>
      <c r="BS66" s="47"/>
      <c r="BT66" s="49" t="s">
        <v>6862</v>
      </c>
    </row>
    <row r="67" s="53" customFormat="true" ht="85.5" hidden="false" customHeight="false" outlineLevel="0" collapsed="false">
      <c r="A67" s="58" t="str">
        <f aca="false">IF(OR(T67="E",T67="A"),"YES","NO")</f>
        <v>NO</v>
      </c>
      <c r="B67" s="58"/>
      <c r="C67" s="58"/>
      <c r="D67" s="231" t="s">
        <v>5302</v>
      </c>
      <c r="E67" s="239" t="s">
        <v>2276</v>
      </c>
      <c r="F67" s="240" t="s">
        <v>2276</v>
      </c>
      <c r="G67" s="156" t="n">
        <f aca="false">LEN(R67)-LEN(SUBSTITUTE(R67,"/",""))-1</f>
        <v>3</v>
      </c>
      <c r="H67" s="156" t="s">
        <v>95</v>
      </c>
      <c r="I67" s="158" t="s">
        <v>2277</v>
      </c>
      <c r="J67" s="158" t="s">
        <v>2278</v>
      </c>
      <c r="K67" s="159"/>
      <c r="L67" s="159" t="s">
        <v>2279</v>
      </c>
      <c r="M67" s="159"/>
      <c r="N67" s="158"/>
      <c r="O67" s="160" t="s">
        <v>95</v>
      </c>
      <c r="P67" s="156" t="str">
        <f aca="false">O67</f>
        <v>0..1</v>
      </c>
      <c r="Q67" s="161" t="s">
        <v>5696</v>
      </c>
      <c r="R67" s="162" t="s">
        <v>2280</v>
      </c>
      <c r="S67" s="156"/>
      <c r="T67" s="163" t="str">
        <f aca="false">IF($E67="","",IF(ISERROR(SEARCH("@",$R67)),IF(LEFT($E67,4)="BG-X","EG",IF(LEFT($E67,2)="BG","G",IF(LEFT($E67,4)="BT-X",IF(LEN($E67)-LEN(SUBSTITUTE($E67,"-",))&gt;2,"","E"),IF(LEN($E67)-LEN(SUBSTITUTE($E67,"-",))&gt;1,"","E")))),"A"))</f>
        <v>G</v>
      </c>
      <c r="U67" s="156" t="s">
        <v>95</v>
      </c>
      <c r="V67" s="156"/>
      <c r="W67" s="364"/>
      <c r="X67" s="38"/>
      <c r="Y67" s="163" t="str">
        <f aca="false">IF(AH67=Y$4,"X","-")</f>
        <v>-</v>
      </c>
      <c r="Z67" s="163" t="str">
        <f aca="false">IF(Y67="X","X",IF($AH67=Z$4,"X","-"))</f>
        <v>X</v>
      </c>
      <c r="AA67" s="163" t="str">
        <f aca="false">IF(Z67="X","X",IF($AH67=AA$4,"X","-"))</f>
        <v>X</v>
      </c>
      <c r="AB67" s="163" t="str">
        <f aca="false">IF(AA67="X","X",IF($AH67=AB$4,"X","-"))</f>
        <v>X</v>
      </c>
      <c r="AC67" s="163" t="str">
        <f aca="false">IF(AB67="X","X",IF($AH67=AC$4,"X","-"))</f>
        <v>X</v>
      </c>
      <c r="AD67" s="163" t="str">
        <f aca="false">IF(AC67="X","X",IF($AH67=AD$4,"X","-"))</f>
        <v>X</v>
      </c>
      <c r="AE67" s="163" t="str">
        <f aca="false">IF(AD67="X","X",IF($AH67=AE$4,"X","-"))</f>
        <v>X</v>
      </c>
      <c r="AF67" s="38"/>
      <c r="AG67" s="163" t="s">
        <v>25</v>
      </c>
      <c r="AH67" s="163" t="s">
        <v>25</v>
      </c>
      <c r="AI67" s="38"/>
      <c r="AJ67" s="13" t="str">
        <f aca="false">IF(ISERROR(FIND("/",R67)),R67,LEFT(R67,FIND(CHAR(1),SUBSTITUTE(R67,"/",CHAR(1),LEN(R67)-LEN(SUBSTITUTE(R67,"/",""))))-1))</f>
        <v>/rsm:CrossIndustryInvoice/rsm:SupplyChainTradeTransaction/ram:ApplicableHeaderTradeAgreement</v>
      </c>
      <c r="AK67" s="13" t="str">
        <f aca="false">IF(ISERROR(FIND("/",R67)),R67,MID(R67, FIND(CHAR(1),SUBSTITUTE(R67,"/",CHAR(1), LEN(R67)-LEN(SUBSTITUTE(R67,"/","")))), LEN(R67)))</f>
        <v>/ram:SellerTaxRepresentativeTradeParty</v>
      </c>
      <c r="AL67" s="14" t="n">
        <f aca="false">COUNTIFS(R$4:R67,AJ67)</f>
        <v>1</v>
      </c>
      <c r="AM67" s="1"/>
      <c r="AN67" s="231" t="str">
        <f aca="false">D67</f>
        <v>SCT_HTA</v>
      </c>
      <c r="AO67" s="239" t="str">
        <f aca="false">E67</f>
        <v>BG-11</v>
      </c>
      <c r="AP67" s="240" t="str">
        <f aca="false">IF(F67="","",F67)</f>
        <v>BG-11</v>
      </c>
      <c r="AQ67" s="156" t="n">
        <f aca="false">LEN(BB67)-LEN(SUBSTITUTE(BB67,"/",""))-1</f>
        <v>3</v>
      </c>
      <c r="AR67" s="156" t="str">
        <f aca="false">H67</f>
        <v>0..1</v>
      </c>
      <c r="AS67" s="158" t="s">
        <v>2281</v>
      </c>
      <c r="AT67" s="158" t="s">
        <v>2282</v>
      </c>
      <c r="AU67" s="159"/>
      <c r="AV67" s="159" t="s">
        <v>2283</v>
      </c>
      <c r="AW67" s="159"/>
      <c r="AX67" s="158"/>
      <c r="AY67" s="160" t="str">
        <f aca="false">O67</f>
        <v>0..1</v>
      </c>
      <c r="AZ67" s="156" t="str">
        <f aca="false">P67</f>
        <v>0..1</v>
      </c>
      <c r="BA67" s="161" t="str">
        <f aca="false">Q67</f>
        <v>/rsm:CrossIndustryInvoice
/rsm:SupplyChainTradeTransaction
/ram:ApplicableHeaderTradeAgreement
/ram:SellerTaxRepresentativeTradeParty</v>
      </c>
      <c r="BB67" s="162" t="str">
        <f aca="false">R67</f>
        <v>/rsm:CrossIndustryInvoice/rsm:SupplyChainTradeTransaction/ram:ApplicableHeaderTradeAgreement/ram:SellerTaxRepresentativeTradeParty</v>
      </c>
      <c r="BC67" s="156" t="str">
        <f aca="false">IF(S67="","",S67)</f>
        <v/>
      </c>
      <c r="BD67" s="163" t="str">
        <f aca="false">IF(T67="","",T67)</f>
        <v>G</v>
      </c>
      <c r="BE67" s="156" t="str">
        <f aca="false">IF(U67="","",U67)</f>
        <v>0..1</v>
      </c>
      <c r="BF67" s="156" t="str">
        <f aca="false">IF(V67="","",V67)</f>
        <v/>
      </c>
      <c r="BG67" s="364" t="str">
        <f aca="false">IF(W67="","",W67)</f>
        <v/>
      </c>
      <c r="BH67" s="6"/>
      <c r="BI67" s="163" t="str">
        <f aca="false">Y67</f>
        <v>-</v>
      </c>
      <c r="BJ67" s="163" t="str">
        <f aca="false">Z67</f>
        <v>X</v>
      </c>
      <c r="BK67" s="163" t="str">
        <f aca="false">AA67</f>
        <v>X</v>
      </c>
      <c r="BL67" s="163" t="str">
        <f aca="false">AB67</f>
        <v>X</v>
      </c>
      <c r="BM67" s="163" t="str">
        <f aca="false">AC67</f>
        <v>X</v>
      </c>
      <c r="BN67" s="163" t="str">
        <f aca="false">AD67</f>
        <v>X</v>
      </c>
      <c r="BO67" s="163" t="str">
        <f aca="false">AE67</f>
        <v>X</v>
      </c>
      <c r="BP67" s="6"/>
      <c r="BQ67" s="163" t="str">
        <f aca="false">AG67</f>
        <v>BASIC WL</v>
      </c>
      <c r="BR67" s="163" t="str">
        <f aca="false">AH67</f>
        <v>BASIC WL</v>
      </c>
      <c r="BS67" s="47"/>
      <c r="BT67" s="49" t="s">
        <v>6862</v>
      </c>
    </row>
    <row r="68" s="53" customFormat="true" ht="85.5" hidden="false" customHeight="false" outlineLevel="0" collapsed="false">
      <c r="A68" s="58" t="str">
        <f aca="false">IF(OR(T68="E",T68="A"),"YES","NO")</f>
        <v>YES</v>
      </c>
      <c r="B68" s="58"/>
      <c r="C68" s="58"/>
      <c r="D68" s="236" t="s">
        <v>5302</v>
      </c>
      <c r="E68" s="237" t="s">
        <v>2291</v>
      </c>
      <c r="F68" s="238" t="s">
        <v>2291</v>
      </c>
      <c r="G68" s="99" t="n">
        <f aca="false">LEN(R68)-LEN(SUBSTITUTE(R68,"/",""))-1</f>
        <v>4</v>
      </c>
      <c r="H68" s="99" t="s">
        <v>88</v>
      </c>
      <c r="I68" s="97" t="s">
        <v>6878</v>
      </c>
      <c r="J68" s="97" t="s">
        <v>2293</v>
      </c>
      <c r="K68" s="98"/>
      <c r="L68" s="98"/>
      <c r="M68" s="98" t="s">
        <v>5702</v>
      </c>
      <c r="N68" s="97" t="s">
        <v>119</v>
      </c>
      <c r="O68" s="99" t="s">
        <v>88</v>
      </c>
      <c r="P68" s="100" t="str">
        <f aca="false">O68</f>
        <v>1..1</v>
      </c>
      <c r="Q68" s="54" t="s">
        <v>5703</v>
      </c>
      <c r="R68" s="109" t="s">
        <v>2294</v>
      </c>
      <c r="S68" s="99" t="s">
        <v>121</v>
      </c>
      <c r="T68" s="10" t="str">
        <f aca="false">IF($E68="","",IF(ISERROR(SEARCH("@",$R68)),IF(LEFT($E68,4)="BG-X","EG",IF(LEFT($E68,2)="BG","G",IF(LEFT($E68,4)="BT-X",IF(LEN($E68)-LEN(SUBSTITUTE($E68,"-",))&gt;2,"","E"),IF(LEN($E68)-LEN(SUBSTITUTE($E68,"-",))&gt;1,"","E")))),"A"))</f>
        <v>E</v>
      </c>
      <c r="U68" s="99" t="s">
        <v>95</v>
      </c>
      <c r="V68" s="99"/>
      <c r="W68" s="315"/>
      <c r="X68" s="38"/>
      <c r="Y68" s="10" t="str">
        <f aca="false">IF(AH68=Y$4,"X","-")</f>
        <v>-</v>
      </c>
      <c r="Z68" s="10" t="str">
        <f aca="false">IF(Y68="X","X",IF($AH68=Z$4,"X","-"))</f>
        <v>X</v>
      </c>
      <c r="AA68" s="10" t="str">
        <f aca="false">IF(Z68="X","X",IF($AH68=AA$4,"X","-"))</f>
        <v>X</v>
      </c>
      <c r="AB68" s="10" t="str">
        <f aca="false">IF(AA68="X","X",IF($AH68=AB$4,"X","-"))</f>
        <v>X</v>
      </c>
      <c r="AC68" s="10" t="str">
        <f aca="false">IF(AB68="X","X",IF($AH68=AC$4,"X","-"))</f>
        <v>X</v>
      </c>
      <c r="AD68" s="10" t="str">
        <f aca="false">IF(AC68="X","X",IF($AH68=AD$4,"X","-"))</f>
        <v>X</v>
      </c>
      <c r="AE68" s="10" t="str">
        <f aca="false">IF(AD68="X","X",IF($AH68=AE$4,"X","-"))</f>
        <v>X</v>
      </c>
      <c r="AF68" s="38"/>
      <c r="AG68" s="10" t="s">
        <v>25</v>
      </c>
      <c r="AH68" s="110" t="s">
        <v>25</v>
      </c>
      <c r="AI68" s="38"/>
      <c r="AJ68" s="13" t="str">
        <f aca="false">IF(ISERROR(FIND("/",R68)),R68,LEFT(R68,FIND(CHAR(1),SUBSTITUTE(R68,"/",CHAR(1),LEN(R68)-LEN(SUBSTITUTE(R68,"/",""))))-1))</f>
        <v>/rsm:CrossIndustryInvoice/rsm:SupplyChainTradeTransaction/ram:ApplicableHeaderTradeAgreement/ram:SellerTaxRepresentativeTradeParty</v>
      </c>
      <c r="AK68" s="13" t="str">
        <f aca="false">IF(ISERROR(FIND("/",R68)),R68,MID(R68, FIND(CHAR(1),SUBSTITUTE(R68,"/",CHAR(1), LEN(R68)-LEN(SUBSTITUTE(R68,"/","")))), LEN(R68)))</f>
        <v>/ram:Name</v>
      </c>
      <c r="AL68" s="14" t="n">
        <f aca="false">COUNTIFS(R$4:R68,AJ68)</f>
        <v>1</v>
      </c>
      <c r="AM68" s="1"/>
      <c r="AN68" s="236" t="str">
        <f aca="false">D68</f>
        <v>SCT_HTA</v>
      </c>
      <c r="AO68" s="237" t="str">
        <f aca="false">E68</f>
        <v>BT-62</v>
      </c>
      <c r="AP68" s="238" t="str">
        <f aca="false">IF(F68="","",F68)</f>
        <v>BT-62</v>
      </c>
      <c r="AQ68" s="99" t="n">
        <f aca="false">LEN(BB68)-LEN(SUBSTITUTE(BB68,"/",""))-1</f>
        <v>4</v>
      </c>
      <c r="AR68" s="99" t="str">
        <f aca="false">H68</f>
        <v>1..1</v>
      </c>
      <c r="AS68" s="97" t="s">
        <v>2295</v>
      </c>
      <c r="AT68" s="97" t="s">
        <v>2296</v>
      </c>
      <c r="AU68" s="98"/>
      <c r="AV68" s="98"/>
      <c r="AW68" s="98" t="s">
        <v>5629</v>
      </c>
      <c r="AX68" s="97" t="s">
        <v>4647</v>
      </c>
      <c r="AY68" s="99" t="str">
        <f aca="false">O68</f>
        <v>1..1</v>
      </c>
      <c r="AZ68" s="100" t="str">
        <f aca="false">P68</f>
        <v>1..1</v>
      </c>
      <c r="BA68" s="54" t="str">
        <f aca="false">Q68</f>
        <v>/rsm:CrossIndustryInvoice
/rsm:SupplyChainTradeTransaction
/ram:ApplicableHeaderTradeAgreement
/ram:SellerTaxRepresentativeTradeParty
/ram:Name</v>
      </c>
      <c r="BB68" s="109" t="str">
        <f aca="false">R68</f>
        <v>/rsm:CrossIndustryInvoice/rsm:SupplyChainTradeTransaction/ram:ApplicableHeaderTradeAgreement/ram:SellerTaxRepresentativeTradeParty/ram:Name</v>
      </c>
      <c r="BC68" s="99" t="str">
        <f aca="false">IF(S68="","",S68)</f>
        <v>T</v>
      </c>
      <c r="BD68" s="10" t="str">
        <f aca="false">IF(T68="","",T68)</f>
        <v>E</v>
      </c>
      <c r="BE68" s="99" t="str">
        <f aca="false">IF(U68="","",U68)</f>
        <v>0..1</v>
      </c>
      <c r="BF68" s="99" t="str">
        <f aca="false">IF(V68="","",V68)</f>
        <v/>
      </c>
      <c r="BG68" s="315" t="str">
        <f aca="false">IF(W68="","",W68)</f>
        <v/>
      </c>
      <c r="BH68" s="6"/>
      <c r="BI68" s="10" t="str">
        <f aca="false">Y68</f>
        <v>-</v>
      </c>
      <c r="BJ68" s="10" t="str">
        <f aca="false">Z68</f>
        <v>X</v>
      </c>
      <c r="BK68" s="10" t="str">
        <f aca="false">AA68</f>
        <v>X</v>
      </c>
      <c r="BL68" s="10" t="str">
        <f aca="false">AB68</f>
        <v>X</v>
      </c>
      <c r="BM68" s="10" t="str">
        <f aca="false">AC68</f>
        <v>X</v>
      </c>
      <c r="BN68" s="10" t="str">
        <f aca="false">AD68</f>
        <v>X</v>
      </c>
      <c r="BO68" s="10" t="str">
        <f aca="false">AE68</f>
        <v>X</v>
      </c>
      <c r="BP68" s="6"/>
      <c r="BQ68" s="10" t="str">
        <f aca="false">AG68</f>
        <v>BASIC WL</v>
      </c>
      <c r="BR68" s="110" t="str">
        <f aca="false">AH68</f>
        <v>BASIC WL</v>
      </c>
      <c r="BS68" s="47"/>
      <c r="BT68" s="49" t="s">
        <v>6862</v>
      </c>
    </row>
    <row r="69" s="53" customFormat="true" ht="85.5" hidden="false" customHeight="false" outlineLevel="0" collapsed="false">
      <c r="A69" s="58" t="str">
        <f aca="false">IF(OR(T69="E",T69="A"),"YES","NO")</f>
        <v>NO</v>
      </c>
      <c r="B69" s="58"/>
      <c r="C69" s="58"/>
      <c r="D69" s="236" t="s">
        <v>5302</v>
      </c>
      <c r="E69" s="241" t="s">
        <v>2348</v>
      </c>
      <c r="F69" s="242" t="s">
        <v>2348</v>
      </c>
      <c r="G69" s="172" t="n">
        <f aca="false">LEN(R69)-LEN(SUBSTITUTE(R69,"/",""))-1</f>
        <v>4</v>
      </c>
      <c r="H69" s="172" t="s">
        <v>88</v>
      </c>
      <c r="I69" s="181" t="s">
        <v>2349</v>
      </c>
      <c r="J69" s="173" t="s">
        <v>2350</v>
      </c>
      <c r="K69" s="174" t="s">
        <v>2351</v>
      </c>
      <c r="L69" s="174" t="s">
        <v>2352</v>
      </c>
      <c r="M69" s="174" t="s">
        <v>2353</v>
      </c>
      <c r="N69" s="173"/>
      <c r="O69" s="175" t="s">
        <v>88</v>
      </c>
      <c r="P69" s="175" t="str">
        <f aca="false">O69</f>
        <v>1..1</v>
      </c>
      <c r="Q69" s="176" t="s">
        <v>5741</v>
      </c>
      <c r="R69" s="177" t="s">
        <v>2354</v>
      </c>
      <c r="S69" s="172"/>
      <c r="T69" s="178" t="str">
        <f aca="false">IF($E69="","",IF(ISERROR(SEARCH("@",$R69)),IF(LEFT($E69,4)="BG-X","EG",IF(LEFT($E69,2)="BG","G",IF(LEFT($E69,4)="BT-X",IF(LEN($E69)-LEN(SUBSTITUTE($E69,"-",))&gt;2,"","E"),IF(LEN($E69)-LEN(SUBSTITUTE($E69,"-",))&gt;1,"","E")))),"A"))</f>
        <v>G</v>
      </c>
      <c r="U69" s="172" t="s">
        <v>95</v>
      </c>
      <c r="V69" s="172"/>
      <c r="W69" s="365"/>
      <c r="X69" s="38"/>
      <c r="Y69" s="178" t="str">
        <f aca="false">IF(AH69=Y$4,"X","-")</f>
        <v>-</v>
      </c>
      <c r="Z69" s="178" t="str">
        <f aca="false">IF(Y69="X","X",IF($AH69=Z$4,"X","-"))</f>
        <v>X</v>
      </c>
      <c r="AA69" s="178" t="str">
        <f aca="false">IF(Z69="X","X",IF($AH69=AA$4,"X","-"))</f>
        <v>X</v>
      </c>
      <c r="AB69" s="178" t="str">
        <f aca="false">IF(AA69="X","X",IF($AH69=AB$4,"X","-"))</f>
        <v>X</v>
      </c>
      <c r="AC69" s="178" t="str">
        <f aca="false">IF(AB69="X","X",IF($AH69=AC$4,"X","-"))</f>
        <v>X</v>
      </c>
      <c r="AD69" s="178" t="str">
        <f aca="false">IF(AC69="X","X",IF($AH69=AD$4,"X","-"))</f>
        <v>X</v>
      </c>
      <c r="AE69" s="178" t="str">
        <f aca="false">IF(AD69="X","X",IF($AH69=AE$4,"X","-"))</f>
        <v>X</v>
      </c>
      <c r="AF69" s="38"/>
      <c r="AG69" s="178" t="s">
        <v>25</v>
      </c>
      <c r="AH69" s="178" t="s">
        <v>25</v>
      </c>
      <c r="AI69" s="38"/>
      <c r="AJ69" s="13" t="str">
        <f aca="false">IF(ISERROR(FIND("/",R69)),R69,LEFT(R69,FIND(CHAR(1),SUBSTITUTE(R69,"/",CHAR(1),LEN(R69)-LEN(SUBSTITUTE(R69,"/",""))))-1))</f>
        <v>/rsm:CrossIndustryInvoice/rsm:SupplyChainTradeTransaction/ram:ApplicableHeaderTradeAgreement/ram:SellerTaxRepresentativeTradeParty</v>
      </c>
      <c r="AK69" s="13" t="str">
        <f aca="false">IF(ISERROR(FIND("/",R69)),R69,MID(R69, FIND(CHAR(1),SUBSTITUTE(R69,"/",CHAR(1), LEN(R69)-LEN(SUBSTITUTE(R69,"/","")))), LEN(R69)))</f>
        <v>/ram:PostalTradeAddress</v>
      </c>
      <c r="AL69" s="14" t="n">
        <f aca="false">COUNTIFS(R$4:R69,AJ69)</f>
        <v>1</v>
      </c>
      <c r="AM69" s="1"/>
      <c r="AN69" s="236" t="str">
        <f aca="false">D69</f>
        <v>SCT_HTA</v>
      </c>
      <c r="AO69" s="241" t="str">
        <f aca="false">E69</f>
        <v>BG-12</v>
      </c>
      <c r="AP69" s="242" t="str">
        <f aca="false">IF(F69="","",F69)</f>
        <v>BG-12</v>
      </c>
      <c r="AQ69" s="172" t="n">
        <f aca="false">LEN(BB69)-LEN(SUBSTITUTE(BB69,"/",""))-1</f>
        <v>4</v>
      </c>
      <c r="AR69" s="172" t="str">
        <f aca="false">H69</f>
        <v>1..1</v>
      </c>
      <c r="AS69" s="181" t="s">
        <v>2355</v>
      </c>
      <c r="AT69" s="173" t="s">
        <v>2356</v>
      </c>
      <c r="AU69" s="174" t="s">
        <v>2357</v>
      </c>
      <c r="AV69" s="174" t="s">
        <v>2358</v>
      </c>
      <c r="AW69" s="174" t="s">
        <v>2359</v>
      </c>
      <c r="AX69" s="173"/>
      <c r="AY69" s="175" t="str">
        <f aca="false">O69</f>
        <v>1..1</v>
      </c>
      <c r="AZ69" s="175" t="str">
        <f aca="false">P69</f>
        <v>1..1</v>
      </c>
      <c r="BA69" s="176" t="str">
        <f aca="false">Q69</f>
        <v>/rsm:CrossIndustryInvoice
/rsm:SupplyChainTradeTransaction
/ram:ApplicableHeaderTradeAgreement
/ram:SellerTaxRepresentativeTradeParty
/ram:PostalTradeAddress</v>
      </c>
      <c r="BB69" s="177" t="str">
        <f aca="false">R69</f>
        <v>/rsm:CrossIndustryInvoice/rsm:SupplyChainTradeTransaction/ram:ApplicableHeaderTradeAgreement/ram:SellerTaxRepresentativeTradeParty/ram:PostalTradeAddress</v>
      </c>
      <c r="BC69" s="172" t="str">
        <f aca="false">IF(S69="","",S69)</f>
        <v/>
      </c>
      <c r="BD69" s="178" t="str">
        <f aca="false">IF(T69="","",T69)</f>
        <v>G</v>
      </c>
      <c r="BE69" s="172" t="str">
        <f aca="false">IF(U69="","",U69)</f>
        <v>0..1</v>
      </c>
      <c r="BF69" s="172" t="str">
        <f aca="false">IF(V69="","",V69)</f>
        <v/>
      </c>
      <c r="BG69" s="365" t="str">
        <f aca="false">IF(W69="","",W69)</f>
        <v/>
      </c>
      <c r="BH69" s="6"/>
      <c r="BI69" s="178" t="str">
        <f aca="false">Y69</f>
        <v>-</v>
      </c>
      <c r="BJ69" s="178" t="str">
        <f aca="false">Z69</f>
        <v>X</v>
      </c>
      <c r="BK69" s="178" t="str">
        <f aca="false">AA69</f>
        <v>X</v>
      </c>
      <c r="BL69" s="178" t="str">
        <f aca="false">AB69</f>
        <v>X</v>
      </c>
      <c r="BM69" s="178" t="str">
        <f aca="false">AC69</f>
        <v>X</v>
      </c>
      <c r="BN69" s="178" t="str">
        <f aca="false">AD69</f>
        <v>X</v>
      </c>
      <c r="BO69" s="178" t="str">
        <f aca="false">AE69</f>
        <v>X</v>
      </c>
      <c r="BP69" s="6"/>
      <c r="BQ69" s="178" t="str">
        <f aca="false">AG69</f>
        <v>BASIC WL</v>
      </c>
      <c r="BR69" s="178" t="str">
        <f aca="false">AH69</f>
        <v>BASIC WL</v>
      </c>
      <c r="BS69" s="47"/>
      <c r="BT69" s="49" t="s">
        <v>6862</v>
      </c>
    </row>
    <row r="70" s="53" customFormat="true" ht="99.75" hidden="false" customHeight="false" outlineLevel="0" collapsed="false">
      <c r="A70" s="58" t="str">
        <f aca="false">IF(OR(T70="E",T70="A"),"YES","NO")</f>
        <v>YES</v>
      </c>
      <c r="B70" s="58"/>
      <c r="C70" s="58"/>
      <c r="D70" s="236" t="s">
        <v>5302</v>
      </c>
      <c r="E70" s="237" t="s">
        <v>2360</v>
      </c>
      <c r="F70" s="238" t="s">
        <v>2360</v>
      </c>
      <c r="G70" s="99" t="n">
        <f aca="false">LEN(R70)-LEN(SUBSTITUTE(R70,"/",""))-1</f>
        <v>5</v>
      </c>
      <c r="H70" s="99" t="s">
        <v>95</v>
      </c>
      <c r="I70" s="97" t="s">
        <v>2361</v>
      </c>
      <c r="J70" s="97" t="s">
        <v>1070</v>
      </c>
      <c r="K70" s="98" t="s">
        <v>1071</v>
      </c>
      <c r="L70" s="98"/>
      <c r="M70" s="98"/>
      <c r="N70" s="97" t="s">
        <v>119</v>
      </c>
      <c r="O70" s="99" t="s">
        <v>95</v>
      </c>
      <c r="P70" s="100" t="str">
        <f aca="false">O70</f>
        <v>0..1</v>
      </c>
      <c r="Q70" s="54" t="s">
        <v>5742</v>
      </c>
      <c r="R70" s="109" t="s">
        <v>2362</v>
      </c>
      <c r="S70" s="99" t="s">
        <v>121</v>
      </c>
      <c r="T70" s="10" t="str">
        <f aca="false">IF($E70="","",IF(ISERROR(SEARCH("@",$R70)),IF(LEFT($E70,4)="BG-X","EG",IF(LEFT($E70,2)="BG","G",IF(LEFT($E70,4)="BT-X",IF(LEN($E70)-LEN(SUBSTITUTE($E70,"-",))&gt;2,"","E"),IF(LEN($E70)-LEN(SUBSTITUTE($E70,"-",))&gt;1,"","E")))),"A"))</f>
        <v>E</v>
      </c>
      <c r="U70" s="99" t="s">
        <v>95</v>
      </c>
      <c r="V70" s="99"/>
      <c r="W70" s="315"/>
      <c r="X70" s="38"/>
      <c r="Y70" s="10" t="str">
        <f aca="false">IF(AH70=Y$4,"X","-")</f>
        <v>-</v>
      </c>
      <c r="Z70" s="10" t="str">
        <f aca="false">IF(Y70="X","X",IF($AH70=Z$4,"X","-"))</f>
        <v>X</v>
      </c>
      <c r="AA70" s="10" t="str">
        <f aca="false">IF(Z70="X","X",IF($AH70=AA$4,"X","-"))</f>
        <v>X</v>
      </c>
      <c r="AB70" s="10" t="str">
        <f aca="false">IF(AA70="X","X",IF($AH70=AB$4,"X","-"))</f>
        <v>X</v>
      </c>
      <c r="AC70" s="10" t="str">
        <f aca="false">IF(AB70="X","X",IF($AH70=AC$4,"X","-"))</f>
        <v>X</v>
      </c>
      <c r="AD70" s="10" t="str">
        <f aca="false">IF(AC70="X","X",IF($AH70=AD$4,"X","-"))</f>
        <v>X</v>
      </c>
      <c r="AE70" s="10" t="str">
        <f aca="false">IF(AD70="X","X",IF($AH70=AE$4,"X","-"))</f>
        <v>X</v>
      </c>
      <c r="AF70" s="38"/>
      <c r="AG70" s="10" t="s">
        <v>25</v>
      </c>
      <c r="AH70" s="110" t="s">
        <v>25</v>
      </c>
      <c r="AI70" s="38"/>
      <c r="AJ70" s="13" t="str">
        <f aca="false">IF(ISERROR(FIND("/",R70)),R70,LEFT(R70,FIND(CHAR(1),SUBSTITUTE(R70,"/",CHAR(1),LEN(R70)-LEN(SUBSTITUTE(R70,"/",""))))-1))</f>
        <v>/rsm:CrossIndustryInvoice/rsm:SupplyChainTradeTransaction/ram:ApplicableHeaderTradeAgreement/ram:SellerTaxRepresentativeTradeParty/ram:PostalTradeAddress</v>
      </c>
      <c r="AK70" s="13" t="str">
        <f aca="false">IF(ISERROR(FIND("/",R70)),R70,MID(R70, FIND(CHAR(1),SUBSTITUTE(R70,"/",CHAR(1), LEN(R70)-LEN(SUBSTITUTE(R70,"/","")))), LEN(R70)))</f>
        <v>/ram:PostcodeCode</v>
      </c>
      <c r="AL70" s="14" t="n">
        <f aca="false">COUNTIFS(R$4:R70,AJ70)</f>
        <v>1</v>
      </c>
      <c r="AM70" s="1"/>
      <c r="AN70" s="236" t="str">
        <f aca="false">D70</f>
        <v>SCT_HTA</v>
      </c>
      <c r="AO70" s="237" t="str">
        <f aca="false">E70</f>
        <v>BT-67</v>
      </c>
      <c r="AP70" s="238" t="str">
        <f aca="false">IF(F70="","",F70)</f>
        <v>BT-67</v>
      </c>
      <c r="AQ70" s="99" t="n">
        <f aca="false">LEN(BB70)-LEN(SUBSTITUTE(BB70,"/",""))-1</f>
        <v>5</v>
      </c>
      <c r="AR70" s="99" t="str">
        <f aca="false">H70</f>
        <v>0..1</v>
      </c>
      <c r="AS70" s="97" t="s">
        <v>2363</v>
      </c>
      <c r="AT70" s="97" t="s">
        <v>1074</v>
      </c>
      <c r="AU70" s="98" t="s">
        <v>1075</v>
      </c>
      <c r="AV70" s="98"/>
      <c r="AW70" s="98"/>
      <c r="AX70" s="97" t="s">
        <v>4647</v>
      </c>
      <c r="AY70" s="99" t="str">
        <f aca="false">O70</f>
        <v>0..1</v>
      </c>
      <c r="AZ70" s="100" t="str">
        <f aca="false">P70</f>
        <v>0..1</v>
      </c>
      <c r="BA70" s="54" t="str">
        <f aca="false">Q70</f>
        <v>/rsm:CrossIndustryInvoice
/rsm:SupplyChainTradeTransaction
/ram:ApplicableHeaderTradeAgreement
/ram:SellerTaxRepresentativeTradeParty
/ram:PostalTradeAddress
/ram:PostcodeCode</v>
      </c>
      <c r="BB70" s="109" t="str">
        <f aca="false">R70</f>
        <v>/rsm:CrossIndustryInvoice/rsm:SupplyChainTradeTransaction/ram:ApplicableHeaderTradeAgreement/ram:SellerTaxRepresentativeTradeParty/ram:PostalTradeAddress/ram:PostcodeCode</v>
      </c>
      <c r="BC70" s="99" t="str">
        <f aca="false">IF(S70="","",S70)</f>
        <v>T</v>
      </c>
      <c r="BD70" s="10" t="str">
        <f aca="false">IF(T70="","",T70)</f>
        <v>E</v>
      </c>
      <c r="BE70" s="99" t="str">
        <f aca="false">IF(U70="","",U70)</f>
        <v>0..1</v>
      </c>
      <c r="BF70" s="99" t="str">
        <f aca="false">IF(V70="","",V70)</f>
        <v/>
      </c>
      <c r="BG70" s="315" t="str">
        <f aca="false">IF(W70="","",W70)</f>
        <v/>
      </c>
      <c r="BH70" s="6"/>
      <c r="BI70" s="10" t="str">
        <f aca="false">Y70</f>
        <v>-</v>
      </c>
      <c r="BJ70" s="10" t="str">
        <f aca="false">Z70</f>
        <v>X</v>
      </c>
      <c r="BK70" s="10" t="str">
        <f aca="false">AA70</f>
        <v>X</v>
      </c>
      <c r="BL70" s="10" t="str">
        <f aca="false">AB70</f>
        <v>X</v>
      </c>
      <c r="BM70" s="10" t="str">
        <f aca="false">AC70</f>
        <v>X</v>
      </c>
      <c r="BN70" s="10" t="str">
        <f aca="false">AD70</f>
        <v>X</v>
      </c>
      <c r="BO70" s="10" t="str">
        <f aca="false">AE70</f>
        <v>X</v>
      </c>
      <c r="BP70" s="6"/>
      <c r="BQ70" s="10" t="str">
        <f aca="false">AG70</f>
        <v>BASIC WL</v>
      </c>
      <c r="BR70" s="110" t="str">
        <f aca="false">AH70</f>
        <v>BASIC WL</v>
      </c>
      <c r="BS70" s="47"/>
      <c r="BT70" s="49" t="s">
        <v>6862</v>
      </c>
    </row>
    <row r="71" s="53" customFormat="true" ht="99.75" hidden="false" customHeight="false" outlineLevel="0" collapsed="false">
      <c r="A71" s="58" t="str">
        <f aca="false">IF(OR(T71="E",T71="A"),"YES","NO")</f>
        <v>YES</v>
      </c>
      <c r="B71" s="58"/>
      <c r="C71" s="58"/>
      <c r="D71" s="236" t="s">
        <v>5302</v>
      </c>
      <c r="E71" s="237" t="s">
        <v>2364</v>
      </c>
      <c r="F71" s="238" t="s">
        <v>2364</v>
      </c>
      <c r="G71" s="99" t="n">
        <f aca="false">LEN(R71)-LEN(SUBSTITUTE(R71,"/",""))-1</f>
        <v>5</v>
      </c>
      <c r="H71" s="99" t="s">
        <v>95</v>
      </c>
      <c r="I71" s="97" t="s">
        <v>2365</v>
      </c>
      <c r="J71" s="97" t="s">
        <v>1079</v>
      </c>
      <c r="K71" s="98" t="s">
        <v>2366</v>
      </c>
      <c r="L71" s="98"/>
      <c r="M71" s="98"/>
      <c r="N71" s="97" t="s">
        <v>119</v>
      </c>
      <c r="O71" s="99" t="s">
        <v>95</v>
      </c>
      <c r="P71" s="100" t="str">
        <f aca="false">O71</f>
        <v>0..1</v>
      </c>
      <c r="Q71" s="54" t="s">
        <v>5743</v>
      </c>
      <c r="R71" s="109" t="s">
        <v>2367</v>
      </c>
      <c r="S71" s="99" t="s">
        <v>121</v>
      </c>
      <c r="T71" s="10" t="str">
        <f aca="false">IF($E71="","",IF(ISERROR(SEARCH("@",$R71)),IF(LEFT($E71,4)="BG-X","EG",IF(LEFT($E71,2)="BG","G",IF(LEFT($E71,4)="BT-X",IF(LEN($E71)-LEN(SUBSTITUTE($E71,"-",))&gt;2,"","E"),IF(LEN($E71)-LEN(SUBSTITUTE($E71,"-",))&gt;1,"","E")))),"A"))</f>
        <v>E</v>
      </c>
      <c r="U71" s="99" t="s">
        <v>95</v>
      </c>
      <c r="V71" s="99"/>
      <c r="W71" s="315"/>
      <c r="X71" s="38"/>
      <c r="Y71" s="10" t="str">
        <f aca="false">IF(AH71=Y$4,"X","-")</f>
        <v>-</v>
      </c>
      <c r="Z71" s="10" t="str">
        <f aca="false">IF(Y71="X","X",IF($AH71=Z$4,"X","-"))</f>
        <v>X</v>
      </c>
      <c r="AA71" s="10" t="str">
        <f aca="false">IF(Z71="X","X",IF($AH71=AA$4,"X","-"))</f>
        <v>X</v>
      </c>
      <c r="AB71" s="10" t="str">
        <f aca="false">IF(AA71="X","X",IF($AH71=AB$4,"X","-"))</f>
        <v>X</v>
      </c>
      <c r="AC71" s="10" t="str">
        <f aca="false">IF(AB71="X","X",IF($AH71=AC$4,"X","-"))</f>
        <v>X</v>
      </c>
      <c r="AD71" s="10" t="str">
        <f aca="false">IF(AC71="X","X",IF($AH71=AD$4,"X","-"))</f>
        <v>X</v>
      </c>
      <c r="AE71" s="10" t="str">
        <f aca="false">IF(AD71="X","X",IF($AH71=AE$4,"X","-"))</f>
        <v>X</v>
      </c>
      <c r="AF71" s="38"/>
      <c r="AG71" s="10" t="s">
        <v>25</v>
      </c>
      <c r="AH71" s="110" t="s">
        <v>25</v>
      </c>
      <c r="AI71" s="38"/>
      <c r="AJ71" s="13" t="str">
        <f aca="false">IF(ISERROR(FIND("/",R71)),R71,LEFT(R71,FIND(CHAR(1),SUBSTITUTE(R71,"/",CHAR(1),LEN(R71)-LEN(SUBSTITUTE(R71,"/",""))))-1))</f>
        <v>/rsm:CrossIndustryInvoice/rsm:SupplyChainTradeTransaction/ram:ApplicableHeaderTradeAgreement/ram:SellerTaxRepresentativeTradeParty/ram:PostalTradeAddress</v>
      </c>
      <c r="AK71" s="13" t="str">
        <f aca="false">IF(ISERROR(FIND("/",R71)),R71,MID(R71, FIND(CHAR(1),SUBSTITUTE(R71,"/",CHAR(1), LEN(R71)-LEN(SUBSTITUTE(R71,"/","")))), LEN(R71)))</f>
        <v>/ram:LineOne</v>
      </c>
      <c r="AL71" s="14" t="n">
        <f aca="false">COUNTIFS(R$4:R71,AJ71)</f>
        <v>1</v>
      </c>
      <c r="AM71" s="1"/>
      <c r="AN71" s="236" t="str">
        <f aca="false">D71</f>
        <v>SCT_HTA</v>
      </c>
      <c r="AO71" s="237" t="str">
        <f aca="false">E71</f>
        <v>BT-64</v>
      </c>
      <c r="AP71" s="238" t="str">
        <f aca="false">IF(F71="","",F71)</f>
        <v>BT-64</v>
      </c>
      <c r="AQ71" s="99" t="n">
        <f aca="false">LEN(BB71)-LEN(SUBSTITUTE(BB71,"/",""))-1</f>
        <v>5</v>
      </c>
      <c r="AR71" s="99" t="str">
        <f aca="false">H71</f>
        <v>0..1</v>
      </c>
      <c r="AS71" s="97" t="s">
        <v>2368</v>
      </c>
      <c r="AT71" s="97" t="s">
        <v>1083</v>
      </c>
      <c r="AU71" s="98" t="s">
        <v>1084</v>
      </c>
      <c r="AV71" s="98"/>
      <c r="AW71" s="98"/>
      <c r="AX71" s="97" t="s">
        <v>4647</v>
      </c>
      <c r="AY71" s="99" t="str">
        <f aca="false">O71</f>
        <v>0..1</v>
      </c>
      <c r="AZ71" s="100" t="str">
        <f aca="false">P71</f>
        <v>0..1</v>
      </c>
      <c r="BA71" s="54" t="str">
        <f aca="false">Q71</f>
        <v>/rsm:CrossIndustryInvoice
/rsm:SupplyChainTradeTransaction
/ram:ApplicableHeaderTradeAgreement
/ram:SellerTaxRepresentativeTradeParty
/ram:PostalTradeAddress
/ram:LineOne</v>
      </c>
      <c r="BB71" s="109" t="str">
        <f aca="false">R71</f>
        <v>/rsm:CrossIndustryInvoice/rsm:SupplyChainTradeTransaction/ram:ApplicableHeaderTradeAgreement/ram:SellerTaxRepresentativeTradeParty/ram:PostalTradeAddress/ram:LineOne</v>
      </c>
      <c r="BC71" s="99" t="str">
        <f aca="false">IF(S71="","",S71)</f>
        <v>T</v>
      </c>
      <c r="BD71" s="10" t="str">
        <f aca="false">IF(T71="","",T71)</f>
        <v>E</v>
      </c>
      <c r="BE71" s="99" t="str">
        <f aca="false">IF(U71="","",U71)</f>
        <v>0..1</v>
      </c>
      <c r="BF71" s="99" t="str">
        <f aca="false">IF(V71="","",V71)</f>
        <v/>
      </c>
      <c r="BG71" s="315" t="str">
        <f aca="false">IF(W71="","",W71)</f>
        <v/>
      </c>
      <c r="BH71" s="6"/>
      <c r="BI71" s="10" t="str">
        <f aca="false">Y71</f>
        <v>-</v>
      </c>
      <c r="BJ71" s="10" t="str">
        <f aca="false">Z71</f>
        <v>X</v>
      </c>
      <c r="BK71" s="10" t="str">
        <f aca="false">AA71</f>
        <v>X</v>
      </c>
      <c r="BL71" s="10" t="str">
        <f aca="false">AB71</f>
        <v>X</v>
      </c>
      <c r="BM71" s="10" t="str">
        <f aca="false">AC71</f>
        <v>X</v>
      </c>
      <c r="BN71" s="10" t="str">
        <f aca="false">AD71</f>
        <v>X</v>
      </c>
      <c r="BO71" s="10" t="str">
        <f aca="false">AE71</f>
        <v>X</v>
      </c>
      <c r="BP71" s="6"/>
      <c r="BQ71" s="10" t="str">
        <f aca="false">AG71</f>
        <v>BASIC WL</v>
      </c>
      <c r="BR71" s="110" t="str">
        <f aca="false">AH71</f>
        <v>BASIC WL</v>
      </c>
      <c r="BS71" s="47"/>
      <c r="BT71" s="49" t="s">
        <v>6862</v>
      </c>
    </row>
    <row r="72" s="53" customFormat="true" ht="99.75" hidden="false" customHeight="false" outlineLevel="0" collapsed="false">
      <c r="A72" s="58" t="str">
        <f aca="false">IF(OR(T72="E",T72="A"),"YES","NO")</f>
        <v>YES</v>
      </c>
      <c r="B72" s="58"/>
      <c r="C72" s="58"/>
      <c r="D72" s="236" t="s">
        <v>5302</v>
      </c>
      <c r="E72" s="237" t="s">
        <v>2369</v>
      </c>
      <c r="F72" s="238" t="s">
        <v>2369</v>
      </c>
      <c r="G72" s="99" t="n">
        <f aca="false">LEN(R72)-LEN(SUBSTITUTE(R72,"/",""))-1</f>
        <v>5</v>
      </c>
      <c r="H72" s="99" t="s">
        <v>95</v>
      </c>
      <c r="I72" s="97" t="s">
        <v>2370</v>
      </c>
      <c r="J72" s="97" t="s">
        <v>1088</v>
      </c>
      <c r="K72" s="98"/>
      <c r="L72" s="98"/>
      <c r="M72" s="98"/>
      <c r="N72" s="97" t="s">
        <v>119</v>
      </c>
      <c r="O72" s="99" t="s">
        <v>95</v>
      </c>
      <c r="P72" s="100" t="str">
        <f aca="false">O72</f>
        <v>0..1</v>
      </c>
      <c r="Q72" s="54" t="s">
        <v>5744</v>
      </c>
      <c r="R72" s="109" t="s">
        <v>2371</v>
      </c>
      <c r="S72" s="99" t="s">
        <v>121</v>
      </c>
      <c r="T72" s="10" t="str">
        <f aca="false">IF($E72="","",IF(ISERROR(SEARCH("@",$R72)),IF(LEFT($E72,4)="BG-X","EG",IF(LEFT($E72,2)="BG","G",IF(LEFT($E72,4)="BT-X",IF(LEN($E72)-LEN(SUBSTITUTE($E72,"-",))&gt;2,"","E"),IF(LEN($E72)-LEN(SUBSTITUTE($E72,"-",))&gt;1,"","E")))),"A"))</f>
        <v>E</v>
      </c>
      <c r="U72" s="99" t="s">
        <v>95</v>
      </c>
      <c r="V72" s="99"/>
      <c r="W72" s="315"/>
      <c r="X72" s="38"/>
      <c r="Y72" s="10" t="str">
        <f aca="false">IF(AH72=Y$4,"X","-")</f>
        <v>-</v>
      </c>
      <c r="Z72" s="10" t="str">
        <f aca="false">IF(Y72="X","X",IF($AH72=Z$4,"X","-"))</f>
        <v>X</v>
      </c>
      <c r="AA72" s="10" t="str">
        <f aca="false">IF(Z72="X","X",IF($AH72=AA$4,"X","-"))</f>
        <v>X</v>
      </c>
      <c r="AB72" s="10" t="str">
        <f aca="false">IF(AA72="X","X",IF($AH72=AB$4,"X","-"))</f>
        <v>X</v>
      </c>
      <c r="AC72" s="10" t="str">
        <f aca="false">IF(AB72="X","X",IF($AH72=AC$4,"X","-"))</f>
        <v>X</v>
      </c>
      <c r="AD72" s="10" t="str">
        <f aca="false">IF(AC72="X","X",IF($AH72=AD$4,"X","-"))</f>
        <v>X</v>
      </c>
      <c r="AE72" s="10" t="str">
        <f aca="false">IF(AD72="X","X",IF($AH72=AE$4,"X","-"))</f>
        <v>X</v>
      </c>
      <c r="AF72" s="38"/>
      <c r="AG72" s="10" t="s">
        <v>25</v>
      </c>
      <c r="AH72" s="110" t="s">
        <v>25</v>
      </c>
      <c r="AI72" s="38"/>
      <c r="AJ72" s="13" t="str">
        <f aca="false">IF(ISERROR(FIND("/",R72)),R72,LEFT(R72,FIND(CHAR(1),SUBSTITUTE(R72,"/",CHAR(1),LEN(R72)-LEN(SUBSTITUTE(R72,"/",""))))-1))</f>
        <v>/rsm:CrossIndustryInvoice/rsm:SupplyChainTradeTransaction/ram:ApplicableHeaderTradeAgreement/ram:SellerTaxRepresentativeTradeParty/ram:PostalTradeAddress</v>
      </c>
      <c r="AK72" s="13" t="str">
        <f aca="false">IF(ISERROR(FIND("/",R72)),R72,MID(R72, FIND(CHAR(1),SUBSTITUTE(R72,"/",CHAR(1), LEN(R72)-LEN(SUBSTITUTE(R72,"/","")))), LEN(R72)))</f>
        <v>/ram:LineTwo</v>
      </c>
      <c r="AL72" s="14" t="n">
        <f aca="false">COUNTIFS(R$4:R72,AJ72)</f>
        <v>1</v>
      </c>
      <c r="AM72" s="1"/>
      <c r="AN72" s="236" t="str">
        <f aca="false">D72</f>
        <v>SCT_HTA</v>
      </c>
      <c r="AO72" s="237" t="str">
        <f aca="false">E72</f>
        <v>BT-65</v>
      </c>
      <c r="AP72" s="238" t="str">
        <f aca="false">IF(F72="","",F72)</f>
        <v>BT-65</v>
      </c>
      <c r="AQ72" s="99" t="n">
        <f aca="false">LEN(BB72)-LEN(SUBSTITUTE(BB72,"/",""))-1</f>
        <v>5</v>
      </c>
      <c r="AR72" s="99" t="str">
        <f aca="false">H72</f>
        <v>0..1</v>
      </c>
      <c r="AS72" s="97" t="s">
        <v>2372</v>
      </c>
      <c r="AT72" s="97" t="s">
        <v>1091</v>
      </c>
      <c r="AU72" s="98"/>
      <c r="AV72" s="98"/>
      <c r="AW72" s="98"/>
      <c r="AX72" s="97" t="s">
        <v>4647</v>
      </c>
      <c r="AY72" s="99" t="str">
        <f aca="false">O72</f>
        <v>0..1</v>
      </c>
      <c r="AZ72" s="100" t="str">
        <f aca="false">P72</f>
        <v>0..1</v>
      </c>
      <c r="BA72" s="54" t="str">
        <f aca="false">Q72</f>
        <v>/rsm:CrossIndustryInvoice
/rsm:SupplyChainTradeTransaction
/ram:ApplicableHeaderTradeAgreement
/ram:SellerTaxRepresentativeTradeParty
/ram:PostalTradeAddress
/ram:LineTwo</v>
      </c>
      <c r="BB72" s="109" t="str">
        <f aca="false">R72</f>
        <v>/rsm:CrossIndustryInvoice/rsm:SupplyChainTradeTransaction/ram:ApplicableHeaderTradeAgreement/ram:SellerTaxRepresentativeTradeParty/ram:PostalTradeAddress/ram:LineTwo</v>
      </c>
      <c r="BC72" s="99" t="str">
        <f aca="false">IF(S72="","",S72)</f>
        <v>T</v>
      </c>
      <c r="BD72" s="10" t="str">
        <f aca="false">IF(T72="","",T72)</f>
        <v>E</v>
      </c>
      <c r="BE72" s="99" t="str">
        <f aca="false">IF(U72="","",U72)</f>
        <v>0..1</v>
      </c>
      <c r="BF72" s="99" t="str">
        <f aca="false">IF(V72="","",V72)</f>
        <v/>
      </c>
      <c r="BG72" s="315" t="str">
        <f aca="false">IF(W72="","",W72)</f>
        <v/>
      </c>
      <c r="BH72" s="6"/>
      <c r="BI72" s="10" t="str">
        <f aca="false">Y72</f>
        <v>-</v>
      </c>
      <c r="BJ72" s="10" t="str">
        <f aca="false">Z72</f>
        <v>X</v>
      </c>
      <c r="BK72" s="10" t="str">
        <f aca="false">AA72</f>
        <v>X</v>
      </c>
      <c r="BL72" s="10" t="str">
        <f aca="false">AB72</f>
        <v>X</v>
      </c>
      <c r="BM72" s="10" t="str">
        <f aca="false">AC72</f>
        <v>X</v>
      </c>
      <c r="BN72" s="10" t="str">
        <f aca="false">AD72</f>
        <v>X</v>
      </c>
      <c r="BO72" s="10" t="str">
        <f aca="false">AE72</f>
        <v>X</v>
      </c>
      <c r="BP72" s="6"/>
      <c r="BQ72" s="10" t="str">
        <f aca="false">AG72</f>
        <v>BASIC WL</v>
      </c>
      <c r="BR72" s="110" t="str">
        <f aca="false">AH72</f>
        <v>BASIC WL</v>
      </c>
      <c r="BS72" s="47"/>
      <c r="BT72" s="49" t="s">
        <v>6862</v>
      </c>
    </row>
    <row r="73" s="53" customFormat="true" ht="99.75" hidden="false" customHeight="false" outlineLevel="0" collapsed="false">
      <c r="A73" s="58" t="str">
        <f aca="false">IF(OR(T73="E",T73="A"),"YES","NO")</f>
        <v>YES</v>
      </c>
      <c r="B73" s="58"/>
      <c r="C73" s="58"/>
      <c r="D73" s="236" t="s">
        <v>5302</v>
      </c>
      <c r="E73" s="237" t="s">
        <v>2373</v>
      </c>
      <c r="F73" s="238" t="s">
        <v>2373</v>
      </c>
      <c r="G73" s="99" t="n">
        <f aca="false">LEN(R73)-LEN(SUBSTITUTE(R73,"/",""))-1</f>
        <v>5</v>
      </c>
      <c r="H73" s="99" t="s">
        <v>95</v>
      </c>
      <c r="I73" s="97" t="s">
        <v>2374</v>
      </c>
      <c r="J73" s="97" t="s">
        <v>1088</v>
      </c>
      <c r="K73" s="98"/>
      <c r="L73" s="98"/>
      <c r="M73" s="98"/>
      <c r="N73" s="97" t="s">
        <v>119</v>
      </c>
      <c r="O73" s="99" t="s">
        <v>95</v>
      </c>
      <c r="P73" s="100" t="str">
        <f aca="false">O73</f>
        <v>0..1</v>
      </c>
      <c r="Q73" s="54" t="s">
        <v>5745</v>
      </c>
      <c r="R73" s="109" t="s">
        <v>2375</v>
      </c>
      <c r="S73" s="99" t="s">
        <v>121</v>
      </c>
      <c r="T73" s="10" t="str">
        <f aca="false">IF($E73="","",IF(ISERROR(SEARCH("@",$R73)),IF(LEFT($E73,4)="BG-X","EG",IF(LEFT($E73,2)="BG","G",IF(LEFT($E73,4)="BT-X",IF(LEN($E73)-LEN(SUBSTITUTE($E73,"-",))&gt;2,"","E"),IF(LEN($E73)-LEN(SUBSTITUTE($E73,"-",))&gt;1,"","E")))),"A"))</f>
        <v>E</v>
      </c>
      <c r="U73" s="99" t="s">
        <v>95</v>
      </c>
      <c r="V73" s="99"/>
      <c r="W73" s="315"/>
      <c r="X73" s="38"/>
      <c r="Y73" s="10" t="str">
        <f aca="false">IF(AH73=Y$4,"X","-")</f>
        <v>-</v>
      </c>
      <c r="Z73" s="10" t="str">
        <f aca="false">IF(Y73="X","X",IF($AH73=Z$4,"X","-"))</f>
        <v>X</v>
      </c>
      <c r="AA73" s="10" t="str">
        <f aca="false">IF(Z73="X","X",IF($AH73=AA$4,"X","-"))</f>
        <v>X</v>
      </c>
      <c r="AB73" s="10" t="str">
        <f aca="false">IF(AA73="X","X",IF($AH73=AB$4,"X","-"))</f>
        <v>X</v>
      </c>
      <c r="AC73" s="10" t="str">
        <f aca="false">IF(AB73="X","X",IF($AH73=AC$4,"X","-"))</f>
        <v>X</v>
      </c>
      <c r="AD73" s="10" t="str">
        <f aca="false">IF(AC73="X","X",IF($AH73=AD$4,"X","-"))</f>
        <v>X</v>
      </c>
      <c r="AE73" s="10" t="str">
        <f aca="false">IF(AD73="X","X",IF($AH73=AE$4,"X","-"))</f>
        <v>X</v>
      </c>
      <c r="AF73" s="38"/>
      <c r="AG73" s="10" t="s">
        <v>25</v>
      </c>
      <c r="AH73" s="110" t="s">
        <v>25</v>
      </c>
      <c r="AI73" s="38"/>
      <c r="AJ73" s="13" t="str">
        <f aca="false">IF(ISERROR(FIND("/",R73)),R73,LEFT(R73,FIND(CHAR(1),SUBSTITUTE(R73,"/",CHAR(1),LEN(R73)-LEN(SUBSTITUTE(R73,"/",""))))-1))</f>
        <v>/rsm:CrossIndustryInvoice/rsm:SupplyChainTradeTransaction/ram:ApplicableHeaderTradeAgreement/ram:SellerTaxRepresentativeTradeParty/ram:PostalTradeAddress</v>
      </c>
      <c r="AK73" s="13" t="str">
        <f aca="false">IF(ISERROR(FIND("/",R73)),R73,MID(R73, FIND(CHAR(1),SUBSTITUTE(R73,"/",CHAR(1), LEN(R73)-LEN(SUBSTITUTE(R73,"/","")))), LEN(R73)))</f>
        <v>/ram:LineThree</v>
      </c>
      <c r="AL73" s="14" t="n">
        <f aca="false">COUNTIFS(R$4:R73,AJ73)</f>
        <v>1</v>
      </c>
      <c r="AM73" s="1"/>
      <c r="AN73" s="236" t="str">
        <f aca="false">D73</f>
        <v>SCT_HTA</v>
      </c>
      <c r="AO73" s="237" t="str">
        <f aca="false">E73</f>
        <v>BT-164</v>
      </c>
      <c r="AP73" s="238" t="str">
        <f aca="false">IF(F73="","",F73)</f>
        <v>BT-164</v>
      </c>
      <c r="AQ73" s="99" t="n">
        <f aca="false">LEN(BB73)-LEN(SUBSTITUTE(BB73,"/",""))-1</f>
        <v>5</v>
      </c>
      <c r="AR73" s="99" t="str">
        <f aca="false">H73</f>
        <v>0..1</v>
      </c>
      <c r="AS73" s="97" t="s">
        <v>2376</v>
      </c>
      <c r="AT73" s="97" t="s">
        <v>1091</v>
      </c>
      <c r="AU73" s="98"/>
      <c r="AV73" s="98"/>
      <c r="AW73" s="98"/>
      <c r="AX73" s="97" t="s">
        <v>4647</v>
      </c>
      <c r="AY73" s="99" t="str">
        <f aca="false">O73</f>
        <v>0..1</v>
      </c>
      <c r="AZ73" s="100" t="str">
        <f aca="false">P73</f>
        <v>0..1</v>
      </c>
      <c r="BA73" s="54" t="str">
        <f aca="false">Q73</f>
        <v>/rsm:CrossIndustryInvoice
/rsm:SupplyChainTradeTransaction
/ram:ApplicableHeaderTradeAgreement
/ram:SellerTaxRepresentativeTradeParty
/ram:PostalTradeAddress
/ram:LineThree</v>
      </c>
      <c r="BB73" s="109" t="str">
        <f aca="false">R73</f>
        <v>/rsm:CrossIndustryInvoice/rsm:SupplyChainTradeTransaction/ram:ApplicableHeaderTradeAgreement/ram:SellerTaxRepresentativeTradeParty/ram:PostalTradeAddress/ram:LineThree</v>
      </c>
      <c r="BC73" s="99" t="str">
        <f aca="false">IF(S73="","",S73)</f>
        <v>T</v>
      </c>
      <c r="BD73" s="10" t="str">
        <f aca="false">IF(T73="","",T73)</f>
        <v>E</v>
      </c>
      <c r="BE73" s="99" t="str">
        <f aca="false">IF(U73="","",U73)</f>
        <v>0..1</v>
      </c>
      <c r="BF73" s="99" t="str">
        <f aca="false">IF(V73="","",V73)</f>
        <v/>
      </c>
      <c r="BG73" s="315" t="str">
        <f aca="false">IF(W73="","",W73)</f>
        <v/>
      </c>
      <c r="BH73" s="6"/>
      <c r="BI73" s="10" t="str">
        <f aca="false">Y73</f>
        <v>-</v>
      </c>
      <c r="BJ73" s="10" t="str">
        <f aca="false">Z73</f>
        <v>X</v>
      </c>
      <c r="BK73" s="10" t="str">
        <f aca="false">AA73</f>
        <v>X</v>
      </c>
      <c r="BL73" s="10" t="str">
        <f aca="false">AB73</f>
        <v>X</v>
      </c>
      <c r="BM73" s="10" t="str">
        <f aca="false">AC73</f>
        <v>X</v>
      </c>
      <c r="BN73" s="10" t="str">
        <f aca="false">AD73</f>
        <v>X</v>
      </c>
      <c r="BO73" s="10" t="str">
        <f aca="false">AE73</f>
        <v>X</v>
      </c>
      <c r="BP73" s="6"/>
      <c r="BQ73" s="10" t="str">
        <f aca="false">AG73</f>
        <v>BASIC WL</v>
      </c>
      <c r="BR73" s="110" t="str">
        <f aca="false">AH73</f>
        <v>BASIC WL</v>
      </c>
      <c r="BS73" s="47"/>
      <c r="BT73" s="49" t="s">
        <v>6862</v>
      </c>
    </row>
    <row r="74" s="53" customFormat="true" ht="99.75" hidden="false" customHeight="false" outlineLevel="0" collapsed="false">
      <c r="A74" s="58" t="str">
        <f aca="false">IF(OR(T74="E",T74="A"),"YES","NO")</f>
        <v>YES</v>
      </c>
      <c r="B74" s="58"/>
      <c r="C74" s="58"/>
      <c r="D74" s="236" t="s">
        <v>5302</v>
      </c>
      <c r="E74" s="237" t="s">
        <v>2377</v>
      </c>
      <c r="F74" s="238" t="s">
        <v>2377</v>
      </c>
      <c r="G74" s="99" t="n">
        <f aca="false">LEN(R74)-LEN(SUBSTITUTE(R74,"/",""))-1</f>
        <v>5</v>
      </c>
      <c r="H74" s="99" t="s">
        <v>95</v>
      </c>
      <c r="I74" s="97" t="s">
        <v>2378</v>
      </c>
      <c r="J74" s="97" t="s">
        <v>2379</v>
      </c>
      <c r="K74" s="98"/>
      <c r="L74" s="98"/>
      <c r="M74" s="98"/>
      <c r="N74" s="97" t="s">
        <v>119</v>
      </c>
      <c r="O74" s="99" t="s">
        <v>95</v>
      </c>
      <c r="P74" s="100" t="str">
        <f aca="false">O74</f>
        <v>0..1</v>
      </c>
      <c r="Q74" s="54" t="s">
        <v>5746</v>
      </c>
      <c r="R74" s="109" t="s">
        <v>2380</v>
      </c>
      <c r="S74" s="99" t="s">
        <v>121</v>
      </c>
      <c r="T74" s="10" t="str">
        <f aca="false">IF($E74="","",IF(ISERROR(SEARCH("@",$R74)),IF(LEFT($E74,4)="BG-X","EG",IF(LEFT($E74,2)="BG","G",IF(LEFT($E74,4)="BT-X",IF(LEN($E74)-LEN(SUBSTITUTE($E74,"-",))&gt;2,"","E"),IF(LEN($E74)-LEN(SUBSTITUTE($E74,"-",))&gt;1,"","E")))),"A"))</f>
        <v>E</v>
      </c>
      <c r="U74" s="99" t="s">
        <v>95</v>
      </c>
      <c r="V74" s="99"/>
      <c r="W74" s="315"/>
      <c r="X74" s="38"/>
      <c r="Y74" s="10" t="str">
        <f aca="false">IF(AH74=Y$4,"X","-")</f>
        <v>-</v>
      </c>
      <c r="Z74" s="10" t="str">
        <f aca="false">IF(Y74="X","X",IF($AH74=Z$4,"X","-"))</f>
        <v>X</v>
      </c>
      <c r="AA74" s="10" t="str">
        <f aca="false">IF(Z74="X","X",IF($AH74=AA$4,"X","-"))</f>
        <v>X</v>
      </c>
      <c r="AB74" s="10" t="str">
        <f aca="false">IF(AA74="X","X",IF($AH74=AB$4,"X","-"))</f>
        <v>X</v>
      </c>
      <c r="AC74" s="10" t="str">
        <f aca="false">IF(AB74="X","X",IF($AH74=AC$4,"X","-"))</f>
        <v>X</v>
      </c>
      <c r="AD74" s="10" t="str">
        <f aca="false">IF(AC74="X","X",IF($AH74=AD$4,"X","-"))</f>
        <v>X</v>
      </c>
      <c r="AE74" s="10" t="str">
        <f aca="false">IF(AD74="X","X",IF($AH74=AE$4,"X","-"))</f>
        <v>X</v>
      </c>
      <c r="AF74" s="38"/>
      <c r="AG74" s="10" t="s">
        <v>25</v>
      </c>
      <c r="AH74" s="110" t="s">
        <v>25</v>
      </c>
      <c r="AI74" s="38"/>
      <c r="AJ74" s="13" t="str">
        <f aca="false">IF(ISERROR(FIND("/",R74)),R74,LEFT(R74,FIND(CHAR(1),SUBSTITUTE(R74,"/",CHAR(1),LEN(R74)-LEN(SUBSTITUTE(R74,"/",""))))-1))</f>
        <v>/rsm:CrossIndustryInvoice/rsm:SupplyChainTradeTransaction/ram:ApplicableHeaderTradeAgreement/ram:SellerTaxRepresentativeTradeParty/ram:PostalTradeAddress</v>
      </c>
      <c r="AK74" s="13" t="str">
        <f aca="false">IF(ISERROR(FIND("/",R74)),R74,MID(R74, FIND(CHAR(1),SUBSTITUTE(R74,"/",CHAR(1), LEN(R74)-LEN(SUBSTITUTE(R74,"/","")))), LEN(R74)))</f>
        <v>/ram:CityName</v>
      </c>
      <c r="AL74" s="14" t="n">
        <f aca="false">COUNTIFS(R$4:R74,AJ74)</f>
        <v>1</v>
      </c>
      <c r="AM74" s="1"/>
      <c r="AN74" s="236" t="str">
        <f aca="false">D74</f>
        <v>SCT_HTA</v>
      </c>
      <c r="AO74" s="237" t="str">
        <f aca="false">E74</f>
        <v>BT-66</v>
      </c>
      <c r="AP74" s="238" t="str">
        <f aca="false">IF(F74="","",F74)</f>
        <v>BT-66</v>
      </c>
      <c r="AQ74" s="99" t="n">
        <f aca="false">LEN(BB74)-LEN(SUBSTITUTE(BB74,"/",""))-1</f>
        <v>5</v>
      </c>
      <c r="AR74" s="99" t="str">
        <f aca="false">H74</f>
        <v>0..1</v>
      </c>
      <c r="AS74" s="97" t="s">
        <v>2381</v>
      </c>
      <c r="AT74" s="97" t="s">
        <v>2382</v>
      </c>
      <c r="AU74" s="98"/>
      <c r="AV74" s="98"/>
      <c r="AW74" s="98"/>
      <c r="AX74" s="97" t="s">
        <v>4647</v>
      </c>
      <c r="AY74" s="99" t="str">
        <f aca="false">O74</f>
        <v>0..1</v>
      </c>
      <c r="AZ74" s="100" t="str">
        <f aca="false">P74</f>
        <v>0..1</v>
      </c>
      <c r="BA74" s="54" t="str">
        <f aca="false">Q74</f>
        <v>/rsm:CrossIndustryInvoice
/rsm:SupplyChainTradeTransaction
/ram:ApplicableHeaderTradeAgreement
/ram:SellerTaxRepresentativeTradeParty
/ram:PostalTradeAddress
/ram:CityName</v>
      </c>
      <c r="BB74" s="109" t="str">
        <f aca="false">R74</f>
        <v>/rsm:CrossIndustryInvoice/rsm:SupplyChainTradeTransaction/ram:ApplicableHeaderTradeAgreement/ram:SellerTaxRepresentativeTradeParty/ram:PostalTradeAddress/ram:CityName</v>
      </c>
      <c r="BC74" s="99" t="str">
        <f aca="false">IF(S74="","",S74)</f>
        <v>T</v>
      </c>
      <c r="BD74" s="10" t="str">
        <f aca="false">IF(T74="","",T74)</f>
        <v>E</v>
      </c>
      <c r="BE74" s="99" t="str">
        <f aca="false">IF(U74="","",U74)</f>
        <v>0..1</v>
      </c>
      <c r="BF74" s="99" t="str">
        <f aca="false">IF(V74="","",V74)</f>
        <v/>
      </c>
      <c r="BG74" s="315" t="str">
        <f aca="false">IF(W74="","",W74)</f>
        <v/>
      </c>
      <c r="BH74" s="6"/>
      <c r="BI74" s="10" t="str">
        <f aca="false">Y74</f>
        <v>-</v>
      </c>
      <c r="BJ74" s="10" t="str">
        <f aca="false">Z74</f>
        <v>X</v>
      </c>
      <c r="BK74" s="10" t="str">
        <f aca="false">AA74</f>
        <v>X</v>
      </c>
      <c r="BL74" s="10" t="str">
        <f aca="false">AB74</f>
        <v>X</v>
      </c>
      <c r="BM74" s="10" t="str">
        <f aca="false">AC74</f>
        <v>X</v>
      </c>
      <c r="BN74" s="10" t="str">
        <f aca="false">AD74</f>
        <v>X</v>
      </c>
      <c r="BO74" s="10" t="str">
        <f aca="false">AE74</f>
        <v>X</v>
      </c>
      <c r="BP74" s="6"/>
      <c r="BQ74" s="10" t="str">
        <f aca="false">AG74</f>
        <v>BASIC WL</v>
      </c>
      <c r="BR74" s="110" t="str">
        <f aca="false">AH74</f>
        <v>BASIC WL</v>
      </c>
      <c r="BS74" s="47"/>
      <c r="BT74" s="49" t="s">
        <v>6862</v>
      </c>
    </row>
    <row r="75" s="53" customFormat="true" ht="99.75" hidden="false" customHeight="false" outlineLevel="0" collapsed="false">
      <c r="A75" s="58" t="str">
        <f aca="false">IF(OR(T75="E",T75="A"),"YES","NO")</f>
        <v>YES</v>
      </c>
      <c r="B75" s="58"/>
      <c r="C75" s="58"/>
      <c r="D75" s="236" t="s">
        <v>5302</v>
      </c>
      <c r="E75" s="237" t="s">
        <v>2383</v>
      </c>
      <c r="F75" s="238" t="s">
        <v>2383</v>
      </c>
      <c r="G75" s="99" t="n">
        <f aca="false">LEN(R75)-LEN(SUBSTITUTE(R75,"/",""))-1</f>
        <v>5</v>
      </c>
      <c r="H75" s="99" t="s">
        <v>88</v>
      </c>
      <c r="I75" s="97" t="s">
        <v>2384</v>
      </c>
      <c r="J75" s="97" t="s">
        <v>1107</v>
      </c>
      <c r="K75" s="98" t="s">
        <v>2385</v>
      </c>
      <c r="L75" s="98"/>
      <c r="M75" s="98" t="s">
        <v>5676</v>
      </c>
      <c r="N75" s="97" t="s">
        <v>174</v>
      </c>
      <c r="O75" s="99" t="s">
        <v>88</v>
      </c>
      <c r="P75" s="100" t="str">
        <f aca="false">O75</f>
        <v>1..1</v>
      </c>
      <c r="Q75" s="54" t="s">
        <v>5747</v>
      </c>
      <c r="R75" s="109" t="s">
        <v>2386</v>
      </c>
      <c r="S75" s="99" t="s">
        <v>176</v>
      </c>
      <c r="T75" s="10" t="str">
        <f aca="false">IF($E75="","",IF(ISERROR(SEARCH("@",$R75)),IF(LEFT($E75,4)="BG-X","EG",IF(LEFT($E75,2)="BG","G",IF(LEFT($E75,4)="BT-X",IF(LEN($E75)-LEN(SUBSTITUTE($E75,"-",))&gt;2,"","E"),IF(LEN($E75)-LEN(SUBSTITUTE($E75,"-",))&gt;1,"","E")))),"A"))</f>
        <v>E</v>
      </c>
      <c r="U75" s="99" t="s">
        <v>95</v>
      </c>
      <c r="V75" s="99"/>
      <c r="W75" s="315"/>
      <c r="X75" s="38"/>
      <c r="Y75" s="10" t="str">
        <f aca="false">IF(AH75=Y$4,"X","-")</f>
        <v>-</v>
      </c>
      <c r="Z75" s="10" t="str">
        <f aca="false">IF(Y75="X","X",IF($AH75=Z$4,"X","-"))</f>
        <v>X</v>
      </c>
      <c r="AA75" s="10" t="str">
        <f aca="false">IF(Z75="X","X",IF($AH75=AA$4,"X","-"))</f>
        <v>X</v>
      </c>
      <c r="AB75" s="10" t="str">
        <f aca="false">IF(AA75="X","X",IF($AH75=AB$4,"X","-"))</f>
        <v>X</v>
      </c>
      <c r="AC75" s="10" t="str">
        <f aca="false">IF(AB75="X","X",IF($AH75=AC$4,"X","-"))</f>
        <v>X</v>
      </c>
      <c r="AD75" s="10" t="str">
        <f aca="false">IF(AC75="X","X",IF($AH75=AD$4,"X","-"))</f>
        <v>X</v>
      </c>
      <c r="AE75" s="10" t="str">
        <f aca="false">IF(AD75="X","X",IF($AH75=AE$4,"X","-"))</f>
        <v>X</v>
      </c>
      <c r="AF75" s="38"/>
      <c r="AG75" s="10" t="s">
        <v>25</v>
      </c>
      <c r="AH75" s="110" t="s">
        <v>25</v>
      </c>
      <c r="AI75" s="38"/>
      <c r="AJ75" s="13" t="str">
        <f aca="false">IF(ISERROR(FIND("/",R75)),R75,LEFT(R75,FIND(CHAR(1),SUBSTITUTE(R75,"/",CHAR(1),LEN(R75)-LEN(SUBSTITUTE(R75,"/",""))))-1))</f>
        <v>/rsm:CrossIndustryInvoice/rsm:SupplyChainTradeTransaction/ram:ApplicableHeaderTradeAgreement/ram:SellerTaxRepresentativeTradeParty/ram:PostalTradeAddress</v>
      </c>
      <c r="AK75" s="13" t="str">
        <f aca="false">IF(ISERROR(FIND("/",R75)),R75,MID(R75, FIND(CHAR(1),SUBSTITUTE(R75,"/",CHAR(1), LEN(R75)-LEN(SUBSTITUTE(R75,"/","")))), LEN(R75)))</f>
        <v>/ram:CountryID</v>
      </c>
      <c r="AL75" s="14" t="n">
        <f aca="false">COUNTIFS(R$4:R75,AJ75)</f>
        <v>1</v>
      </c>
      <c r="AM75" s="1"/>
      <c r="AN75" s="236" t="str">
        <f aca="false">D75</f>
        <v>SCT_HTA</v>
      </c>
      <c r="AO75" s="237" t="str">
        <f aca="false">E75</f>
        <v>BT-69</v>
      </c>
      <c r="AP75" s="238" t="str">
        <f aca="false">IF(F75="","",F75)</f>
        <v>BT-69</v>
      </c>
      <c r="AQ75" s="99" t="n">
        <f aca="false">LEN(BB75)-LEN(SUBSTITUTE(BB75,"/",""))-1</f>
        <v>5</v>
      </c>
      <c r="AR75" s="99" t="str">
        <f aca="false">H75</f>
        <v>1..1</v>
      </c>
      <c r="AS75" s="97" t="s">
        <v>2387</v>
      </c>
      <c r="AT75" s="97" t="s">
        <v>1110</v>
      </c>
      <c r="AU75" s="98" t="s">
        <v>514</v>
      </c>
      <c r="AV75" s="98"/>
      <c r="AW75" s="98" t="s">
        <v>5678</v>
      </c>
      <c r="AX75" s="97" t="s">
        <v>174</v>
      </c>
      <c r="AY75" s="99" t="str">
        <f aca="false">O75</f>
        <v>1..1</v>
      </c>
      <c r="AZ75" s="100" t="str">
        <f aca="false">P75</f>
        <v>1..1</v>
      </c>
      <c r="BA75" s="54" t="str">
        <f aca="false">Q75</f>
        <v>/rsm:CrossIndustryInvoice
/rsm:SupplyChainTradeTransaction
/ram:ApplicableHeaderTradeAgreement
/ram:SellerTaxRepresentativeTradeParty
/ram:PostalTradeAddress
/ram:CountryID</v>
      </c>
      <c r="BB75" s="109" t="str">
        <f aca="false">R75</f>
        <v>/rsm:CrossIndustryInvoice/rsm:SupplyChainTradeTransaction/ram:ApplicableHeaderTradeAgreement/ram:SellerTaxRepresentativeTradeParty/ram:PostalTradeAddress/ram:CountryID</v>
      </c>
      <c r="BC75" s="99" t="str">
        <f aca="false">IF(S75="","",S75)</f>
        <v>C</v>
      </c>
      <c r="BD75" s="10" t="str">
        <f aca="false">IF(T75="","",T75)</f>
        <v>E</v>
      </c>
      <c r="BE75" s="99" t="str">
        <f aca="false">IF(U75="","",U75)</f>
        <v>0..1</v>
      </c>
      <c r="BF75" s="99" t="str">
        <f aca="false">IF(V75="","",V75)</f>
        <v/>
      </c>
      <c r="BG75" s="315" t="str">
        <f aca="false">IF(W75="","",W75)</f>
        <v/>
      </c>
      <c r="BH75" s="6"/>
      <c r="BI75" s="10" t="str">
        <f aca="false">Y75</f>
        <v>-</v>
      </c>
      <c r="BJ75" s="10" t="str">
        <f aca="false">Z75</f>
        <v>X</v>
      </c>
      <c r="BK75" s="10" t="str">
        <f aca="false">AA75</f>
        <v>X</v>
      </c>
      <c r="BL75" s="10" t="str">
        <f aca="false">AB75</f>
        <v>X</v>
      </c>
      <c r="BM75" s="10" t="str">
        <f aca="false">AC75</f>
        <v>X</v>
      </c>
      <c r="BN75" s="10" t="str">
        <f aca="false">AD75</f>
        <v>X</v>
      </c>
      <c r="BO75" s="10" t="str">
        <f aca="false">AE75</f>
        <v>X</v>
      </c>
      <c r="BP75" s="6"/>
      <c r="BQ75" s="10" t="str">
        <f aca="false">AG75</f>
        <v>BASIC WL</v>
      </c>
      <c r="BR75" s="110" t="str">
        <f aca="false">AH75</f>
        <v>BASIC WL</v>
      </c>
      <c r="BS75" s="47"/>
      <c r="BT75" s="49" t="s">
        <v>6862</v>
      </c>
    </row>
    <row r="76" s="53" customFormat="true" ht="99.75" hidden="false" customHeight="false" outlineLevel="0" collapsed="false">
      <c r="A76" s="58" t="str">
        <f aca="false">IF(OR(T76="E",T76="A"),"YES","NO")</f>
        <v>YES</v>
      </c>
      <c r="B76" s="58"/>
      <c r="C76" s="58"/>
      <c r="D76" s="236" t="s">
        <v>5302</v>
      </c>
      <c r="E76" s="237" t="s">
        <v>2388</v>
      </c>
      <c r="F76" s="238" t="s">
        <v>2388</v>
      </c>
      <c r="G76" s="99" t="n">
        <f aca="false">LEN(R76)-LEN(SUBSTITUTE(R76,"/",""))-1</f>
        <v>5</v>
      </c>
      <c r="H76" s="99" t="s">
        <v>95</v>
      </c>
      <c r="I76" s="97" t="s">
        <v>2389</v>
      </c>
      <c r="J76" s="97" t="s">
        <v>1114</v>
      </c>
      <c r="K76" s="98" t="s">
        <v>1115</v>
      </c>
      <c r="L76" s="98"/>
      <c r="M76" s="98"/>
      <c r="N76" s="97" t="s">
        <v>119</v>
      </c>
      <c r="O76" s="99" t="s">
        <v>95</v>
      </c>
      <c r="P76" s="100" t="str">
        <f aca="false">O76</f>
        <v>0..1</v>
      </c>
      <c r="Q76" s="54" t="s">
        <v>5748</v>
      </c>
      <c r="R76" s="109" t="s">
        <v>2390</v>
      </c>
      <c r="S76" s="99" t="s">
        <v>121</v>
      </c>
      <c r="T76" s="10" t="str">
        <f aca="false">IF($E76="","",IF(ISERROR(SEARCH("@",$R76)),IF(LEFT($E76,4)="BG-X","EG",IF(LEFT($E76,2)="BG","G",IF(LEFT($E76,4)="BT-X",IF(LEN($E76)-LEN(SUBSTITUTE($E76,"-",))&gt;2,"","E"),IF(LEN($E76)-LEN(SUBSTITUTE($E76,"-",))&gt;1,"","E")))),"A"))</f>
        <v>E</v>
      </c>
      <c r="U76" s="99" t="s">
        <v>112</v>
      </c>
      <c r="V76" s="99" t="s">
        <v>122</v>
      </c>
      <c r="W76" s="315"/>
      <c r="X76" s="38"/>
      <c r="Y76" s="10" t="str">
        <f aca="false">IF(AH76=Y$4,"X","-")</f>
        <v>-</v>
      </c>
      <c r="Z76" s="10" t="str">
        <f aca="false">IF(Y76="X","X",IF($AH76=Z$4,"X","-"))</f>
        <v>X</v>
      </c>
      <c r="AA76" s="10" t="str">
        <f aca="false">IF(Z76="X","X",IF($AH76=AA$4,"X","-"))</f>
        <v>X</v>
      </c>
      <c r="AB76" s="10" t="str">
        <f aca="false">IF(AA76="X","X",IF($AH76=AB$4,"X","-"))</f>
        <v>X</v>
      </c>
      <c r="AC76" s="10" t="str">
        <f aca="false">IF(AB76="X","X",IF($AH76=AC$4,"X","-"))</f>
        <v>X</v>
      </c>
      <c r="AD76" s="10" t="str">
        <f aca="false">IF(AC76="X","X",IF($AH76=AD$4,"X","-"))</f>
        <v>X</v>
      </c>
      <c r="AE76" s="10" t="str">
        <f aca="false">IF(AD76="X","X",IF($AH76=AE$4,"X","-"))</f>
        <v>X</v>
      </c>
      <c r="AF76" s="38"/>
      <c r="AG76" s="10" t="s">
        <v>25</v>
      </c>
      <c r="AH76" s="110" t="s">
        <v>25</v>
      </c>
      <c r="AI76" s="38"/>
      <c r="AJ76" s="13" t="str">
        <f aca="false">IF(ISERROR(FIND("/",R76)),R76,LEFT(R76,FIND(CHAR(1),SUBSTITUTE(R76,"/",CHAR(1),LEN(R76)-LEN(SUBSTITUTE(R76,"/",""))))-1))</f>
        <v>/rsm:CrossIndustryInvoice/rsm:SupplyChainTradeTransaction/ram:ApplicableHeaderTradeAgreement/ram:SellerTaxRepresentativeTradeParty/ram:PostalTradeAddress</v>
      </c>
      <c r="AK76" s="13" t="str">
        <f aca="false">IF(ISERROR(FIND("/",R76)),R76,MID(R76, FIND(CHAR(1),SUBSTITUTE(R76,"/",CHAR(1), LEN(R76)-LEN(SUBSTITUTE(R76,"/","")))), LEN(R76)))</f>
        <v>/ram:CountrySubDivisionName</v>
      </c>
      <c r="AL76" s="14" t="n">
        <f aca="false">COUNTIFS(R$4:R76,AJ76)</f>
        <v>1</v>
      </c>
      <c r="AM76" s="1"/>
      <c r="AN76" s="236" t="str">
        <f aca="false">D76</f>
        <v>SCT_HTA</v>
      </c>
      <c r="AO76" s="237" t="str">
        <f aca="false">E76</f>
        <v>BT-68</v>
      </c>
      <c r="AP76" s="238" t="str">
        <f aca="false">IF(F76="","",F76)</f>
        <v>BT-68</v>
      </c>
      <c r="AQ76" s="99" t="n">
        <f aca="false">LEN(BB76)-LEN(SUBSTITUTE(BB76,"/",""))-1</f>
        <v>5</v>
      </c>
      <c r="AR76" s="99" t="str">
        <f aca="false">H76</f>
        <v>0..1</v>
      </c>
      <c r="AS76" s="97" t="s">
        <v>2391</v>
      </c>
      <c r="AT76" s="97" t="s">
        <v>1118</v>
      </c>
      <c r="AU76" s="98" t="s">
        <v>1119</v>
      </c>
      <c r="AV76" s="98"/>
      <c r="AW76" s="98"/>
      <c r="AX76" s="97" t="s">
        <v>4647</v>
      </c>
      <c r="AY76" s="99" t="str">
        <f aca="false">O76</f>
        <v>0..1</v>
      </c>
      <c r="AZ76" s="100" t="str">
        <f aca="false">P76</f>
        <v>0..1</v>
      </c>
      <c r="BA76" s="54" t="str">
        <f aca="false">Q76</f>
        <v>/rsm:CrossIndustryInvoice
/rsm:SupplyChainTradeTransaction
/ram:ApplicableHeaderTradeAgreement
/ram:SellerTaxRepresentativeTradeParty
/ram:PostalTradeAddress
/ram:CountrySubDivisionName</v>
      </c>
      <c r="BB76" s="109" t="str">
        <f aca="false">R76</f>
        <v>/rsm:CrossIndustryInvoice/rsm:SupplyChainTradeTransaction/ram:ApplicableHeaderTradeAgreement/ram:SellerTaxRepresentativeTradeParty/ram:PostalTradeAddress/ram:CountrySubDivisionName</v>
      </c>
      <c r="BC76" s="99" t="str">
        <f aca="false">IF(S76="","",S76)</f>
        <v>T</v>
      </c>
      <c r="BD76" s="10" t="str">
        <f aca="false">IF(T76="","",T76)</f>
        <v>E</v>
      </c>
      <c r="BE76" s="99" t="str">
        <f aca="false">IF(U76="","",U76)</f>
        <v>0..n</v>
      </c>
      <c r="BF76" s="99" t="str">
        <f aca="false">IF(V76="","",V76)</f>
        <v>CAR-3</v>
      </c>
      <c r="BG76" s="315" t="str">
        <f aca="false">IF(W76="","",W76)</f>
        <v/>
      </c>
      <c r="BH76" s="6"/>
      <c r="BI76" s="10" t="str">
        <f aca="false">Y76</f>
        <v>-</v>
      </c>
      <c r="BJ76" s="10" t="str">
        <f aca="false">Z76</f>
        <v>X</v>
      </c>
      <c r="BK76" s="10" t="str">
        <f aca="false">AA76</f>
        <v>X</v>
      </c>
      <c r="BL76" s="10" t="str">
        <f aca="false">AB76</f>
        <v>X</v>
      </c>
      <c r="BM76" s="10" t="str">
        <f aca="false">AC76</f>
        <v>X</v>
      </c>
      <c r="BN76" s="10" t="str">
        <f aca="false">AD76</f>
        <v>X</v>
      </c>
      <c r="BO76" s="10" t="str">
        <f aca="false">AE76</f>
        <v>X</v>
      </c>
      <c r="BP76" s="6"/>
      <c r="BQ76" s="10" t="str">
        <f aca="false">AG76</f>
        <v>BASIC WL</v>
      </c>
      <c r="BR76" s="110" t="str">
        <f aca="false">AH76</f>
        <v>BASIC WL</v>
      </c>
      <c r="BS76" s="47"/>
      <c r="BT76" s="49" t="s">
        <v>6862</v>
      </c>
    </row>
    <row r="77" s="53" customFormat="true" ht="85.5" hidden="false" customHeight="false" outlineLevel="0" collapsed="false">
      <c r="A77" s="58" t="str">
        <f aca="false">IF(OR(T77="E",T77="A"),"YES","NO")</f>
        <v>NO</v>
      </c>
      <c r="B77" s="58"/>
      <c r="C77" s="58"/>
      <c r="D77" s="236" t="s">
        <v>5302</v>
      </c>
      <c r="E77" s="241" t="s">
        <v>2398</v>
      </c>
      <c r="F77" s="242"/>
      <c r="G77" s="172" t="n">
        <f aca="false">LEN(R77)-LEN(SUBSTITUTE(R77,"/",""))-1</f>
        <v>4</v>
      </c>
      <c r="H77" s="172" t="s">
        <v>88</v>
      </c>
      <c r="I77" s="181" t="s">
        <v>5752</v>
      </c>
      <c r="J77" s="173"/>
      <c r="K77" s="174"/>
      <c r="L77" s="174"/>
      <c r="M77" s="174"/>
      <c r="N77" s="173"/>
      <c r="O77" s="175" t="s">
        <v>88</v>
      </c>
      <c r="P77" s="175" t="str">
        <f aca="false">O77</f>
        <v>1..1</v>
      </c>
      <c r="Q77" s="176" t="s">
        <v>5753</v>
      </c>
      <c r="R77" s="177" t="s">
        <v>2399</v>
      </c>
      <c r="S77" s="172"/>
      <c r="T77" s="178" t="str">
        <f aca="false">IF($E77="","",IF(ISERROR(SEARCH("@",$R77)),IF(LEFT($E77,4)="BG-X","EG",IF(LEFT($E77,2)="BG","G",IF(LEFT($E77,4)="BT-X",IF(LEN($E77)-LEN(SUBSTITUTE($E77,"-",))&gt;2,"","E"),IF(LEN($E77)-LEN(SUBSTITUTE($E77,"-",))&gt;1,"","E")))),"A"))</f>
        <v/>
      </c>
      <c r="U77" s="172" t="s">
        <v>112</v>
      </c>
      <c r="V77" s="172"/>
      <c r="W77" s="365"/>
      <c r="X77" s="38"/>
      <c r="Y77" s="178" t="str">
        <f aca="false">IF(AH77=Y$4,"X","-")</f>
        <v>-</v>
      </c>
      <c r="Z77" s="178" t="str">
        <f aca="false">IF(Y77="X","X",IF($AH77=Z$4,"X","-"))</f>
        <v>X</v>
      </c>
      <c r="AA77" s="178" t="str">
        <f aca="false">IF(Z77="X","X",IF($AH77=AA$4,"X","-"))</f>
        <v>X</v>
      </c>
      <c r="AB77" s="178" t="str">
        <f aca="false">IF(AA77="X","X",IF($AH77=AB$4,"X","-"))</f>
        <v>X</v>
      </c>
      <c r="AC77" s="178" t="str">
        <f aca="false">IF(AB77="X","X",IF($AH77=AC$4,"X","-"))</f>
        <v>X</v>
      </c>
      <c r="AD77" s="178" t="str">
        <f aca="false">IF(AC77="X","X",IF($AH77=AD$4,"X","-"))</f>
        <v>X</v>
      </c>
      <c r="AE77" s="178" t="str">
        <f aca="false">IF(AD77="X","X",IF($AH77=AE$4,"X","-"))</f>
        <v>X</v>
      </c>
      <c r="AF77" s="38"/>
      <c r="AG77" s="178" t="s">
        <v>25</v>
      </c>
      <c r="AH77" s="178" t="s">
        <v>25</v>
      </c>
      <c r="AI77" s="38"/>
      <c r="AJ77" s="13" t="str">
        <f aca="false">IF(ISERROR(FIND("/",R77)),R77,LEFT(R77,FIND(CHAR(1),SUBSTITUTE(R77,"/",CHAR(1),LEN(R77)-LEN(SUBSTITUTE(R77,"/",""))))-1))</f>
        <v>/rsm:CrossIndustryInvoice/rsm:SupplyChainTradeTransaction/ram:ApplicableHeaderTradeAgreement/ram:SellerTaxRepresentativeTradeParty</v>
      </c>
      <c r="AK77" s="13" t="str">
        <f aca="false">IF(ISERROR(FIND("/",R77)),R77,MID(R77, FIND(CHAR(1),SUBSTITUTE(R77,"/",CHAR(1), LEN(R77)-LEN(SUBSTITUTE(R77,"/","")))), LEN(R77)))</f>
        <v>/ram:SpecifiedTaxRegistration</v>
      </c>
      <c r="AL77" s="14" t="n">
        <f aca="false">COUNTIFS(R$4:R77,AJ77)</f>
        <v>1</v>
      </c>
      <c r="AM77" s="1"/>
      <c r="AN77" s="236" t="str">
        <f aca="false">D77</f>
        <v>SCT_HTA</v>
      </c>
      <c r="AO77" s="241" t="str">
        <f aca="false">E77</f>
        <v>BT-63-00</v>
      </c>
      <c r="AP77" s="242" t="str">
        <f aca="false">IF(F77="","",F77)</f>
        <v/>
      </c>
      <c r="AQ77" s="172" t="n">
        <f aca="false">LEN(BB77)-LEN(SUBSTITUTE(BB77,"/",""))-1</f>
        <v>4</v>
      </c>
      <c r="AR77" s="172" t="str">
        <f aca="false">H77</f>
        <v>1..1</v>
      </c>
      <c r="AS77" s="181" t="s">
        <v>5754</v>
      </c>
      <c r="AT77" s="173"/>
      <c r="AU77" s="174"/>
      <c r="AV77" s="174"/>
      <c r="AW77" s="174"/>
      <c r="AX77" s="173"/>
      <c r="AY77" s="175" t="str">
        <f aca="false">O77</f>
        <v>1..1</v>
      </c>
      <c r="AZ77" s="175" t="s">
        <v>6790</v>
      </c>
      <c r="BA77" s="176" t="str">
        <f aca="false">Q77</f>
        <v>/rsm:CrossIndustryInvoice
/rsm:SupplyChainTradeTransaction
/ram:ApplicableHeaderTradeAgreement
/ram:SellerTaxRepresentativeTradeParty
/ram:SpecifiedTaxRegistration</v>
      </c>
      <c r="BB77" s="177" t="str">
        <f aca="false">R77</f>
        <v>/rsm:CrossIndustryInvoice/rsm:SupplyChainTradeTransaction/ram:ApplicableHeaderTradeAgreement/ram:SellerTaxRepresentativeTradeParty/ram:SpecifiedTaxRegistration</v>
      </c>
      <c r="BC77" s="172" t="str">
        <f aca="false">IF(S77="","",S77)</f>
        <v/>
      </c>
      <c r="BD77" s="178" t="str">
        <f aca="false">IF(T77="","",T77)</f>
        <v/>
      </c>
      <c r="BE77" s="172" t="str">
        <f aca="false">IF(U77="","",U77)</f>
        <v>0..n</v>
      </c>
      <c r="BF77" s="172" t="str">
        <f aca="false">IF(V77="","",V77)</f>
        <v/>
      </c>
      <c r="BG77" s="365" t="str">
        <f aca="false">IF(W77="","",W77)</f>
        <v/>
      </c>
      <c r="BH77" s="6"/>
      <c r="BI77" s="178" t="str">
        <f aca="false">Y77</f>
        <v>-</v>
      </c>
      <c r="BJ77" s="178" t="str">
        <f aca="false">Z77</f>
        <v>X</v>
      </c>
      <c r="BK77" s="178" t="str">
        <f aca="false">AA77</f>
        <v>X</v>
      </c>
      <c r="BL77" s="178" t="str">
        <f aca="false">AB77</f>
        <v>X</v>
      </c>
      <c r="BM77" s="178" t="str">
        <f aca="false">AC77</f>
        <v>X</v>
      </c>
      <c r="BN77" s="178" t="str">
        <f aca="false">AD77</f>
        <v>X</v>
      </c>
      <c r="BO77" s="178" t="str">
        <f aca="false">AE77</f>
        <v>X</v>
      </c>
      <c r="BP77" s="6"/>
      <c r="BQ77" s="178" t="str">
        <f aca="false">AG77</f>
        <v>BASIC WL</v>
      </c>
      <c r="BR77" s="178" t="str">
        <f aca="false">AH77</f>
        <v>BASIC WL</v>
      </c>
      <c r="BS77" s="47"/>
      <c r="BT77" s="49" t="s">
        <v>6862</v>
      </c>
    </row>
    <row r="78" s="53" customFormat="true" ht="140.25" hidden="false" customHeight="false" outlineLevel="0" collapsed="false">
      <c r="A78" s="58" t="str">
        <f aca="false">IF(OR(T78="E",T78="A"),"YES","NO")</f>
        <v>YES</v>
      </c>
      <c r="B78" s="58"/>
      <c r="C78" s="58"/>
      <c r="D78" s="236" t="s">
        <v>5302</v>
      </c>
      <c r="E78" s="237" t="s">
        <v>2400</v>
      </c>
      <c r="F78" s="238" t="s">
        <v>2400</v>
      </c>
      <c r="G78" s="99" t="n">
        <f aca="false">LEN(R78)-LEN(SUBSTITUTE(R78,"/",""))-1</f>
        <v>5</v>
      </c>
      <c r="H78" s="99" t="s">
        <v>88</v>
      </c>
      <c r="I78" s="97" t="s">
        <v>2401</v>
      </c>
      <c r="J78" s="97" t="s">
        <v>2402</v>
      </c>
      <c r="K78" s="98" t="s">
        <v>2403</v>
      </c>
      <c r="L78" s="98"/>
      <c r="M78" s="98" t="s">
        <v>5690</v>
      </c>
      <c r="N78" s="97" t="s">
        <v>137</v>
      </c>
      <c r="O78" s="99" t="s">
        <v>88</v>
      </c>
      <c r="P78" s="100" t="str">
        <f aca="false">O78</f>
        <v>1..1</v>
      </c>
      <c r="Q78" s="54" t="s">
        <v>5755</v>
      </c>
      <c r="R78" s="109" t="s">
        <v>2404</v>
      </c>
      <c r="S78" s="99" t="s">
        <v>139</v>
      </c>
      <c r="T78" s="10" t="str">
        <f aca="false">IF($E78="","",IF(ISERROR(SEARCH("@",$R78)),IF(LEFT($E78,4)="BG-X","EG",IF(LEFT($E78,2)="BG","G",IF(LEFT($E78,4)="BT-X",IF(LEN($E78)-LEN(SUBSTITUTE($E78,"-",))&gt;2,"","E"),IF(LEN($E78)-LEN(SUBSTITUTE($E78,"-",))&gt;1,"","E")))),"A"))</f>
        <v>E</v>
      </c>
      <c r="U78" s="99" t="s">
        <v>95</v>
      </c>
      <c r="V78" s="99" t="s">
        <v>122</v>
      </c>
      <c r="W78" s="315" t="s">
        <v>2045</v>
      </c>
      <c r="X78" s="38"/>
      <c r="Y78" s="10" t="str">
        <f aca="false">IF(AH78=Y$4,"X","-")</f>
        <v>-</v>
      </c>
      <c r="Z78" s="10" t="str">
        <f aca="false">IF(Y78="X","X",IF($AH78=Z$4,"X","-"))</f>
        <v>X</v>
      </c>
      <c r="AA78" s="10" t="str">
        <f aca="false">IF(Z78="X","X",IF($AH78=AA$4,"X","-"))</f>
        <v>X</v>
      </c>
      <c r="AB78" s="10" t="str">
        <f aca="false">IF(AA78="X","X",IF($AH78=AB$4,"X","-"))</f>
        <v>X</v>
      </c>
      <c r="AC78" s="10" t="str">
        <f aca="false">IF(AB78="X","X",IF($AH78=AC$4,"X","-"))</f>
        <v>X</v>
      </c>
      <c r="AD78" s="10" t="str">
        <f aca="false">IF(AC78="X","X",IF($AH78=AD$4,"X","-"))</f>
        <v>X</v>
      </c>
      <c r="AE78" s="10" t="str">
        <f aca="false">IF(AD78="X","X",IF($AH78=AE$4,"X","-"))</f>
        <v>X</v>
      </c>
      <c r="AF78" s="38"/>
      <c r="AG78" s="10" t="s">
        <v>25</v>
      </c>
      <c r="AH78" s="110" t="s">
        <v>25</v>
      </c>
      <c r="AI78" s="38"/>
      <c r="AJ78" s="13" t="str">
        <f aca="false">IF(ISERROR(FIND("/",R78)),R78,LEFT(R78,FIND(CHAR(1),SUBSTITUTE(R78,"/",CHAR(1),LEN(R78)-LEN(SUBSTITUTE(R78,"/",""))))-1))</f>
        <v>/rsm:CrossIndustryInvoice/rsm:SupplyChainTradeTransaction/ram:ApplicableHeaderTradeAgreement/ram:SellerTaxRepresentativeTradeParty/ram:SpecifiedTaxRegistration</v>
      </c>
      <c r="AK78" s="13" t="str">
        <f aca="false">IF(ISERROR(FIND("/",R78)),R78,MID(R78, FIND(CHAR(1),SUBSTITUTE(R78,"/",CHAR(1), LEN(R78)-LEN(SUBSTITUTE(R78,"/","")))), LEN(R78)))</f>
        <v>/ram:ID</v>
      </c>
      <c r="AL78" s="14" t="n">
        <f aca="false">COUNTIFS(R$4:R78,AJ78)</f>
        <v>1</v>
      </c>
      <c r="AM78" s="1"/>
      <c r="AN78" s="236" t="str">
        <f aca="false">D78</f>
        <v>SCT_HTA</v>
      </c>
      <c r="AO78" s="237" t="str">
        <f aca="false">E78</f>
        <v>BT-63</v>
      </c>
      <c r="AP78" s="238" t="str">
        <f aca="false">IF(F78="","",F78)</f>
        <v>BT-63</v>
      </c>
      <c r="AQ78" s="99" t="n">
        <f aca="false">LEN(BB78)-LEN(SUBSTITUTE(BB78,"/",""))-1</f>
        <v>5</v>
      </c>
      <c r="AR78" s="99" t="str">
        <f aca="false">H78</f>
        <v>1..1</v>
      </c>
      <c r="AS78" s="97" t="s">
        <v>2405</v>
      </c>
      <c r="AT78" s="97" t="s">
        <v>2406</v>
      </c>
      <c r="AU78" s="98" t="s">
        <v>2407</v>
      </c>
      <c r="AV78" s="98"/>
      <c r="AW78" s="98" t="s">
        <v>5693</v>
      </c>
      <c r="AX78" s="97" t="s">
        <v>2190</v>
      </c>
      <c r="AY78" s="99" t="str">
        <f aca="false">O78</f>
        <v>1..1</v>
      </c>
      <c r="AZ78" s="100" t="str">
        <f aca="false">P78</f>
        <v>1..1</v>
      </c>
      <c r="BA78" s="54" t="str">
        <f aca="false">Q78</f>
        <v>/rsm:CrossIndustryInvoice
/rsm:SupplyChainTradeTransaction
/ram:ApplicableHeaderTradeAgreement
/ram:SellerTaxRepresentativeTradeParty
/ram:SpecifiedTaxRegistration
/ram:ID</v>
      </c>
      <c r="BB78" s="109" t="str">
        <f aca="false">R78</f>
        <v>/rsm:CrossIndustryInvoice/rsm:SupplyChainTradeTransaction/ram:ApplicableHeaderTradeAgreement/ram:SellerTaxRepresentativeTradeParty/ram:SpecifiedTaxRegistration/ram:ID</v>
      </c>
      <c r="BC78" s="99" t="str">
        <f aca="false">IF(S78="","",S78)</f>
        <v>I</v>
      </c>
      <c r="BD78" s="10" t="str">
        <f aca="false">IF(T78="","",T78)</f>
        <v>E</v>
      </c>
      <c r="BE78" s="99" t="str">
        <f aca="false">IF(U78="","",U78)</f>
        <v>0..1</v>
      </c>
      <c r="BF78" s="99" t="str">
        <f aca="false">IF(V78="","",V78)</f>
        <v>CAR-3</v>
      </c>
      <c r="BG78" s="315" t="str">
        <f aca="false">IF(W78="","",W78)</f>
        <v>@schemeID="VA"</v>
      </c>
      <c r="BH78" s="6"/>
      <c r="BI78" s="10" t="str">
        <f aca="false">Y78</f>
        <v>-</v>
      </c>
      <c r="BJ78" s="10" t="str">
        <f aca="false">Z78</f>
        <v>X</v>
      </c>
      <c r="BK78" s="10" t="str">
        <f aca="false">AA78</f>
        <v>X</v>
      </c>
      <c r="BL78" s="10" t="str">
        <f aca="false">AB78</f>
        <v>X</v>
      </c>
      <c r="BM78" s="10" t="str">
        <f aca="false">AC78</f>
        <v>X</v>
      </c>
      <c r="BN78" s="10" t="str">
        <f aca="false">AD78</f>
        <v>X</v>
      </c>
      <c r="BO78" s="10" t="str">
        <f aca="false">AE78</f>
        <v>X</v>
      </c>
      <c r="BP78" s="6"/>
      <c r="BQ78" s="10" t="str">
        <f aca="false">AG78</f>
        <v>BASIC WL</v>
      </c>
      <c r="BR78" s="110" t="str">
        <f aca="false">AH78</f>
        <v>BASIC WL</v>
      </c>
      <c r="BS78" s="47"/>
      <c r="BT78" s="49" t="s">
        <v>6862</v>
      </c>
    </row>
    <row r="79" s="53" customFormat="true" ht="102" hidden="false" customHeight="false" outlineLevel="0" collapsed="false">
      <c r="A79" s="58" t="str">
        <f aca="false">IF(OR(T79="E",T79="A"),"YES","NO")</f>
        <v>YES</v>
      </c>
      <c r="B79" s="58"/>
      <c r="C79" s="58"/>
      <c r="D79" s="236" t="s">
        <v>5302</v>
      </c>
      <c r="E79" s="237" t="s">
        <v>2408</v>
      </c>
      <c r="F79" s="238" t="s">
        <v>6879</v>
      </c>
      <c r="G79" s="99" t="n">
        <f aca="false">LEN(R79)-LEN(SUBSTITUTE(R79,"/",""))-1</f>
        <v>6</v>
      </c>
      <c r="H79" s="99" t="s">
        <v>88</v>
      </c>
      <c r="I79" s="139" t="s">
        <v>1139</v>
      </c>
      <c r="J79" s="97" t="s">
        <v>5756</v>
      </c>
      <c r="K79" s="98" t="s">
        <v>5086</v>
      </c>
      <c r="L79" s="98"/>
      <c r="M79" s="98" t="s">
        <v>2045</v>
      </c>
      <c r="N79" s="97" t="s">
        <v>358</v>
      </c>
      <c r="O79" s="99" t="s">
        <v>88</v>
      </c>
      <c r="P79" s="100" t="str">
        <f aca="false">O79</f>
        <v>1..1</v>
      </c>
      <c r="Q79" s="54" t="s">
        <v>5757</v>
      </c>
      <c r="R79" s="109" t="s">
        <v>2409</v>
      </c>
      <c r="S79" s="99" t="s">
        <v>360</v>
      </c>
      <c r="T79" s="10" t="str">
        <f aca="false">IF($E79="","",IF(ISERROR(SEARCH("@",$R79)),IF(LEFT($E79,4)="BG-X","EG",IF(LEFT($E79,2)="BG","G",IF(LEFT($E79,4)="BT-X",IF(LEN($E79)-LEN(SUBSTITUTE($E79,"-",))&gt;2,"","E"),IF(LEN($E79)-LEN(SUBSTITUTE($E79,"-",))&gt;1,"","E")))),"A"))</f>
        <v>A</v>
      </c>
      <c r="U79" s="99" t="s">
        <v>95</v>
      </c>
      <c r="V79" s="99"/>
      <c r="W79" s="315" t="s">
        <v>2045</v>
      </c>
      <c r="X79" s="38"/>
      <c r="Y79" s="10" t="str">
        <f aca="false">IF(AH79=Y$4,"X","-")</f>
        <v>-</v>
      </c>
      <c r="Z79" s="10" t="str">
        <f aca="false">IF(Y79="X","X",IF($AH79=Z$4,"X","-"))</f>
        <v>X</v>
      </c>
      <c r="AA79" s="10" t="str">
        <f aca="false">IF(Z79="X","X",IF($AH79=AA$4,"X","-"))</f>
        <v>X</v>
      </c>
      <c r="AB79" s="10" t="str">
        <f aca="false">IF(AA79="X","X",IF($AH79=AB$4,"X","-"))</f>
        <v>X</v>
      </c>
      <c r="AC79" s="10" t="str">
        <f aca="false">IF(AB79="X","X",IF($AH79=AC$4,"X","-"))</f>
        <v>X</v>
      </c>
      <c r="AD79" s="10" t="str">
        <f aca="false">IF(AC79="X","X",IF($AH79=AD$4,"X","-"))</f>
        <v>X</v>
      </c>
      <c r="AE79" s="10" t="str">
        <f aca="false">IF(AD79="X","X",IF($AH79=AE$4,"X","-"))</f>
        <v>X</v>
      </c>
      <c r="AF79" s="38"/>
      <c r="AG79" s="10" t="s">
        <v>25</v>
      </c>
      <c r="AH79" s="110" t="s">
        <v>25</v>
      </c>
      <c r="AI79" s="38"/>
      <c r="AJ79" s="13" t="str">
        <f aca="false">IF(ISERROR(FIND("/",R79)),R79,LEFT(R79,FIND(CHAR(1),SUBSTITUTE(R79,"/",CHAR(1),LEN(R79)-LEN(SUBSTITUTE(R79,"/",""))))-1))</f>
        <v>/rsm:CrossIndustryInvoice/rsm:SupplyChainTradeTransaction/ram:ApplicableHeaderTradeAgreement/ram:SellerTaxRepresentativeTradeParty/ram:SpecifiedTaxRegistration/ram:ID</v>
      </c>
      <c r="AK79" s="13" t="str">
        <f aca="false">IF(ISERROR(FIND("/",R79)),R79,MID(R79, FIND(CHAR(1),SUBSTITUTE(R79,"/",CHAR(1), LEN(R79)-LEN(SUBSTITUTE(R79,"/","")))), LEN(R79)))</f>
        <v>/@schemeID</v>
      </c>
      <c r="AL79" s="14" t="n">
        <f aca="false">COUNTIFS(R$4:R79,AJ79)</f>
        <v>1</v>
      </c>
      <c r="AM79" s="1"/>
      <c r="AN79" s="236" t="str">
        <f aca="false">D79</f>
        <v>SCT_HTA</v>
      </c>
      <c r="AO79" s="237" t="str">
        <f aca="false">E79</f>
        <v>BT-63-0</v>
      </c>
      <c r="AP79" s="238" t="str">
        <f aca="false">IF(F79="","",F79)</f>
        <v>BT-63-1</v>
      </c>
      <c r="AQ79" s="99" t="n">
        <f aca="false">LEN(BB79)-LEN(SUBSTITUTE(BB79,"/",""))-1</f>
        <v>6</v>
      </c>
      <c r="AR79" s="99" t="str">
        <f aca="false">H79</f>
        <v>1..1</v>
      </c>
      <c r="AS79" s="139" t="s">
        <v>361</v>
      </c>
      <c r="AT79" s="97" t="s">
        <v>5611</v>
      </c>
      <c r="AU79" s="98" t="s">
        <v>1143</v>
      </c>
      <c r="AV79" s="98"/>
      <c r="AW79" s="98" t="s">
        <v>5410</v>
      </c>
      <c r="AX79" s="97"/>
      <c r="AY79" s="99" t="str">
        <f aca="false">O79</f>
        <v>1..1</v>
      </c>
      <c r="AZ79" s="100" t="str">
        <f aca="false">P79</f>
        <v>1..1</v>
      </c>
      <c r="BA79" s="54" t="str">
        <f aca="false">Q79</f>
        <v>/rsm:CrossIndustryInvoice
/rsm:SupplyChainTradeTransaction
/ram:ApplicableHeaderTradeAgreement
/ram:SellerTaxRepresentativeTradeParty
/ram:SpecifiedTaxRegistration
/ram:ID
/@schemeID</v>
      </c>
      <c r="BB79" s="109" t="str">
        <f aca="false">R79</f>
        <v>/rsm:CrossIndustryInvoice/rsm:SupplyChainTradeTransaction/ram:ApplicableHeaderTradeAgreement/ram:SellerTaxRepresentativeTradeParty/ram:SpecifiedTaxRegistration/ram:ID/@schemeID</v>
      </c>
      <c r="BC79" s="99" t="str">
        <f aca="false">IF(S79="","",S79)</f>
        <v>S</v>
      </c>
      <c r="BD79" s="10" t="str">
        <f aca="false">IF(T79="","",T79)</f>
        <v>A</v>
      </c>
      <c r="BE79" s="99" t="str">
        <f aca="false">IF(U79="","",U79)</f>
        <v>0..1</v>
      </c>
      <c r="BF79" s="99" t="str">
        <f aca="false">IF(V79="","",V79)</f>
        <v/>
      </c>
      <c r="BG79" s="315" t="str">
        <f aca="false">IF(W79="","",W79)</f>
        <v>@schemeID="VA"</v>
      </c>
      <c r="BH79" s="6"/>
      <c r="BI79" s="10" t="str">
        <f aca="false">Y79</f>
        <v>-</v>
      </c>
      <c r="BJ79" s="10" t="str">
        <f aca="false">Z79</f>
        <v>X</v>
      </c>
      <c r="BK79" s="10" t="str">
        <f aca="false">AA79</f>
        <v>X</v>
      </c>
      <c r="BL79" s="10" t="str">
        <f aca="false">AB79</f>
        <v>X</v>
      </c>
      <c r="BM79" s="10" t="str">
        <f aca="false">AC79</f>
        <v>X</v>
      </c>
      <c r="BN79" s="10" t="str">
        <f aca="false">AD79</f>
        <v>X</v>
      </c>
      <c r="BO79" s="10" t="str">
        <f aca="false">AE79</f>
        <v>X</v>
      </c>
      <c r="BP79" s="6"/>
      <c r="BQ79" s="10" t="str">
        <f aca="false">AG79</f>
        <v>BASIC WL</v>
      </c>
      <c r="BR79" s="110" t="str">
        <f aca="false">AH79</f>
        <v>BASIC WL</v>
      </c>
      <c r="BS79" s="47"/>
      <c r="BT79" s="49" t="s">
        <v>6862</v>
      </c>
    </row>
    <row r="80" s="53" customFormat="true" ht="85.5" hidden="false" customHeight="false" outlineLevel="0" collapsed="false">
      <c r="A80" s="58" t="str">
        <f aca="false">IF(OR(T80="E",T80="A"),"YES","NO")</f>
        <v>NO</v>
      </c>
      <c r="B80" s="58"/>
      <c r="C80" s="58"/>
      <c r="D80" s="231" t="s">
        <v>5302</v>
      </c>
      <c r="E80" s="239" t="s">
        <v>2538</v>
      </c>
      <c r="F80" s="240"/>
      <c r="G80" s="156" t="n">
        <f aca="false">LEN(R80)-LEN(SUBSTITUTE(R80,"/",""))-1</f>
        <v>3</v>
      </c>
      <c r="H80" s="156" t="s">
        <v>95</v>
      </c>
      <c r="I80" s="157" t="s">
        <v>5841</v>
      </c>
      <c r="J80" s="158"/>
      <c r="K80" s="159"/>
      <c r="L80" s="159"/>
      <c r="M80" s="159"/>
      <c r="N80" s="158"/>
      <c r="O80" s="160" t="s">
        <v>95</v>
      </c>
      <c r="P80" s="156" t="str">
        <f aca="false">O80</f>
        <v>0..1</v>
      </c>
      <c r="Q80" s="161" t="s">
        <v>5842</v>
      </c>
      <c r="R80" s="162" t="s">
        <v>2539</v>
      </c>
      <c r="S80" s="156"/>
      <c r="T80" s="163" t="str">
        <f aca="false">IF($E80="","",IF(ISERROR(SEARCH("@",$R80)),IF(LEFT($E80,4)="BG-X","EG",IF(LEFT($E80,2)="BG","G",IF(LEFT($E80,4)="BT-X",IF(LEN($E80)-LEN(SUBSTITUTE($E80,"-",))&gt;2,"","E"),IF(LEN($E80)-LEN(SUBSTITUTE($E80,"-",))&gt;1,"","E")))),"A"))</f>
        <v/>
      </c>
      <c r="U80" s="156" t="s">
        <v>95</v>
      </c>
      <c r="V80" s="156"/>
      <c r="W80" s="364"/>
      <c r="X80" s="38"/>
      <c r="Y80" s="163" t="str">
        <f aca="false">IF(AH80=Y$4,"X","-")</f>
        <v>X</v>
      </c>
      <c r="Z80" s="163" t="str">
        <f aca="false">IF(Y80="X","X",IF($AH80=Z$4,"X","-"))</f>
        <v>X</v>
      </c>
      <c r="AA80" s="163" t="str">
        <f aca="false">IF(Z80="X","X",IF($AH80=AA$4,"X","-"))</f>
        <v>X</v>
      </c>
      <c r="AB80" s="163" t="str">
        <f aca="false">IF(AA80="X","X",IF($AH80=AB$4,"X","-"))</f>
        <v>X</v>
      </c>
      <c r="AC80" s="163" t="str">
        <f aca="false">IF(AB80="X","X",IF($AH80=AC$4,"X","-"))</f>
        <v>X</v>
      </c>
      <c r="AD80" s="163" t="str">
        <f aca="false">IF(AC80="X","X",IF($AH80=AD$4,"X","-"))</f>
        <v>X</v>
      </c>
      <c r="AE80" s="163" t="str">
        <f aca="false">IF(AD80="X","X",IF($AH80=AE$4,"X","-"))</f>
        <v>X</v>
      </c>
      <c r="AF80" s="38"/>
      <c r="AG80" s="163" t="s">
        <v>24</v>
      </c>
      <c r="AH80" s="163" t="s">
        <v>24</v>
      </c>
      <c r="AI80" s="38"/>
      <c r="AJ80" s="13" t="str">
        <f aca="false">IF(ISERROR(FIND("/",R80)),R80,LEFT(R80,FIND(CHAR(1),SUBSTITUTE(R80,"/",CHAR(1),LEN(R80)-LEN(SUBSTITUTE(R80,"/",""))))-1))</f>
        <v>/rsm:CrossIndustryInvoice/rsm:SupplyChainTradeTransaction/ram:ApplicableHeaderTradeAgreement</v>
      </c>
      <c r="AK80" s="13" t="str">
        <f aca="false">IF(ISERROR(FIND("/",R80)),R80,MID(R80, FIND(CHAR(1),SUBSTITUTE(R80,"/",CHAR(1), LEN(R80)-LEN(SUBSTITUTE(R80,"/","")))), LEN(R80)))</f>
        <v>/ram:BuyerOrderReferencedDocument</v>
      </c>
      <c r="AL80" s="14" t="n">
        <f aca="false">COUNTIFS(R$4:R80,AJ80)</f>
        <v>1</v>
      </c>
      <c r="AM80" s="1"/>
      <c r="AN80" s="231" t="str">
        <f aca="false">D80</f>
        <v>SCT_HTA</v>
      </c>
      <c r="AO80" s="239" t="str">
        <f aca="false">E80</f>
        <v>BT-13-00</v>
      </c>
      <c r="AP80" s="240" t="str">
        <f aca="false">IF(F80="","",F80)</f>
        <v/>
      </c>
      <c r="AQ80" s="156" t="n">
        <f aca="false">LEN(BB80)-LEN(SUBSTITUTE(BB80,"/",""))-1</f>
        <v>3</v>
      </c>
      <c r="AR80" s="156" t="str">
        <f aca="false">H80</f>
        <v>0..1</v>
      </c>
      <c r="AS80" s="157" t="s">
        <v>5843</v>
      </c>
      <c r="AT80" s="158"/>
      <c r="AU80" s="159"/>
      <c r="AV80" s="159"/>
      <c r="AW80" s="159"/>
      <c r="AX80" s="158"/>
      <c r="AY80" s="160" t="str">
        <f aca="false">O80</f>
        <v>0..1</v>
      </c>
      <c r="AZ80" s="156" t="str">
        <f aca="false">P80</f>
        <v>0..1</v>
      </c>
      <c r="BA80" s="161" t="str">
        <f aca="false">Q80</f>
        <v>/rsm:CrossIndustryInvoice
/rsm:SupplyChainTradeTransaction
/ram:ApplicableHeaderTradeAgreement
/ram:BuyerOrderReferencedDocument</v>
      </c>
      <c r="BB80" s="162" t="str">
        <f aca="false">R80</f>
        <v>/rsm:CrossIndustryInvoice/rsm:SupplyChainTradeTransaction/ram:ApplicableHeaderTradeAgreement/ram:BuyerOrderReferencedDocument</v>
      </c>
      <c r="BC80" s="156" t="str">
        <f aca="false">IF(S80="","",S80)</f>
        <v/>
      </c>
      <c r="BD80" s="163" t="str">
        <f aca="false">IF(T80="","",T80)</f>
        <v/>
      </c>
      <c r="BE80" s="156" t="str">
        <f aca="false">IF(U80="","",U80)</f>
        <v>0..1</v>
      </c>
      <c r="BF80" s="156" t="str">
        <f aca="false">IF(V80="","",V80)</f>
        <v/>
      </c>
      <c r="BG80" s="364" t="str">
        <f aca="false">IF(W80="","",W80)</f>
        <v/>
      </c>
      <c r="BH80" s="6"/>
      <c r="BI80" s="163" t="str">
        <f aca="false">Y80</f>
        <v>X</v>
      </c>
      <c r="BJ80" s="163" t="str">
        <f aca="false">Z80</f>
        <v>X</v>
      </c>
      <c r="BK80" s="163" t="str">
        <f aca="false">AA80</f>
        <v>X</v>
      </c>
      <c r="BL80" s="163" t="str">
        <f aca="false">AB80</f>
        <v>X</v>
      </c>
      <c r="BM80" s="163" t="str">
        <f aca="false">AC80</f>
        <v>X</v>
      </c>
      <c r="BN80" s="163" t="str">
        <f aca="false">AD80</f>
        <v>X</v>
      </c>
      <c r="BO80" s="163" t="str">
        <f aca="false">AE80</f>
        <v>X</v>
      </c>
      <c r="BP80" s="6"/>
      <c r="BQ80" s="163" t="str">
        <f aca="false">AG80</f>
        <v>MINIMUM</v>
      </c>
      <c r="BR80" s="163" t="str">
        <f aca="false">AH80</f>
        <v>MINIMUM</v>
      </c>
      <c r="BS80" s="47"/>
      <c r="BT80" s="49" t="s">
        <v>6862</v>
      </c>
    </row>
    <row r="81" s="53" customFormat="true" ht="85.5" hidden="false" customHeight="false" outlineLevel="0" collapsed="false">
      <c r="A81" s="58" t="str">
        <f aca="false">IF(OR(T81="E",T81="A"),"YES","NO")</f>
        <v>YES</v>
      </c>
      <c r="B81" s="58"/>
      <c r="C81" s="58"/>
      <c r="D81" s="236" t="s">
        <v>5302</v>
      </c>
      <c r="E81" s="237" t="s">
        <v>2541</v>
      </c>
      <c r="F81" s="238" t="s">
        <v>2541</v>
      </c>
      <c r="G81" s="99" t="n">
        <f aca="false">LEN(R81)-LEN(SUBSTITUTE(R81,"/",""))-1</f>
        <v>4</v>
      </c>
      <c r="H81" s="99" t="s">
        <v>95</v>
      </c>
      <c r="I81" s="97" t="s">
        <v>2542</v>
      </c>
      <c r="J81" s="97" t="s">
        <v>2543</v>
      </c>
      <c r="K81" s="98"/>
      <c r="L81" s="98" t="s">
        <v>2544</v>
      </c>
      <c r="M81" s="98"/>
      <c r="N81" s="198" t="s">
        <v>4829</v>
      </c>
      <c r="O81" s="99" t="s">
        <v>88</v>
      </c>
      <c r="P81" s="100" t="str">
        <f aca="false">O81</f>
        <v>1..1</v>
      </c>
      <c r="Q81" s="54" t="s">
        <v>5844</v>
      </c>
      <c r="R81" s="109" t="s">
        <v>2545</v>
      </c>
      <c r="S81" s="99" t="s">
        <v>575</v>
      </c>
      <c r="T81" s="10" t="str">
        <f aca="false">IF($E81="","",IF(ISERROR(SEARCH("@",$R81)),IF(LEFT($E81,4)="BG-X","EG",IF(LEFT($E81,2)="BG","G",IF(LEFT($E81,4)="BT-X",IF(LEN($E81)-LEN(SUBSTITUTE($E81,"-",))&gt;2,"","E"),IF(LEN($E81)-LEN(SUBSTITUTE($E81,"-",))&gt;1,"","E")))),"A"))</f>
        <v>E</v>
      </c>
      <c r="U81" s="99" t="s">
        <v>95</v>
      </c>
      <c r="V81" s="99"/>
      <c r="W81" s="315"/>
      <c r="X81" s="38"/>
      <c r="Y81" s="10" t="str">
        <f aca="false">IF(AH81=Y$4,"X","-")</f>
        <v>X</v>
      </c>
      <c r="Z81" s="10" t="str">
        <f aca="false">IF(Y81="X","X",IF($AH81=Z$4,"X","-"))</f>
        <v>X</v>
      </c>
      <c r="AA81" s="10" t="str">
        <f aca="false">IF(Z81="X","X",IF($AH81=AA$4,"X","-"))</f>
        <v>X</v>
      </c>
      <c r="AB81" s="10" t="str">
        <f aca="false">IF(AA81="X","X",IF($AH81=AB$4,"X","-"))</f>
        <v>X</v>
      </c>
      <c r="AC81" s="10" t="str">
        <f aca="false">IF(AB81="X","X",IF($AH81=AC$4,"X","-"))</f>
        <v>X</v>
      </c>
      <c r="AD81" s="10" t="str">
        <f aca="false">IF(AC81="X","X",IF($AH81=AD$4,"X","-"))</f>
        <v>X</v>
      </c>
      <c r="AE81" s="10" t="str">
        <f aca="false">IF(AD81="X","X",IF($AH81=AE$4,"X","-"))</f>
        <v>X</v>
      </c>
      <c r="AF81" s="38"/>
      <c r="AG81" s="10" t="s">
        <v>24</v>
      </c>
      <c r="AH81" s="110" t="s">
        <v>24</v>
      </c>
      <c r="AI81" s="38"/>
      <c r="AJ81" s="13" t="str">
        <f aca="false">IF(ISERROR(FIND("/",R81)),R81,LEFT(R81,FIND(CHAR(1),SUBSTITUTE(R81,"/",CHAR(1),LEN(R81)-LEN(SUBSTITUTE(R81,"/",""))))-1))</f>
        <v>/rsm:CrossIndustryInvoice/rsm:SupplyChainTradeTransaction/ram:ApplicableHeaderTradeAgreement/ram:BuyerOrderReferencedDocument</v>
      </c>
      <c r="AK81" s="13" t="str">
        <f aca="false">IF(ISERROR(FIND("/",R81)),R81,MID(R81, FIND(CHAR(1),SUBSTITUTE(R81,"/",CHAR(1), LEN(R81)-LEN(SUBSTITUTE(R81,"/","")))), LEN(R81)))</f>
        <v>/ram:IssuerAssignedID</v>
      </c>
      <c r="AL81" s="14" t="n">
        <f aca="false">COUNTIFS(R$4:R81,AJ81)</f>
        <v>1</v>
      </c>
      <c r="AM81" s="1"/>
      <c r="AN81" s="236" t="str">
        <f aca="false">D81</f>
        <v>SCT_HTA</v>
      </c>
      <c r="AO81" s="237" t="str">
        <f aca="false">E81</f>
        <v>BT-13</v>
      </c>
      <c r="AP81" s="238" t="str">
        <f aca="false">IF(F81="","",F81)</f>
        <v>BT-13</v>
      </c>
      <c r="AQ81" s="99" t="n">
        <f aca="false">LEN(BB81)-LEN(SUBSTITUTE(BB81,"/",""))-1</f>
        <v>4</v>
      </c>
      <c r="AR81" s="99" t="str">
        <f aca="false">H81</f>
        <v>0..1</v>
      </c>
      <c r="AS81" s="97" t="s">
        <v>2546</v>
      </c>
      <c r="AT81" s="97" t="s">
        <v>2547</v>
      </c>
      <c r="AU81" s="98"/>
      <c r="AV81" s="98" t="s">
        <v>2548</v>
      </c>
      <c r="AW81" s="98"/>
      <c r="AX81" s="198" t="s">
        <v>4832</v>
      </c>
      <c r="AY81" s="99" t="str">
        <f aca="false">O81</f>
        <v>1..1</v>
      </c>
      <c r="AZ81" s="100" t="str">
        <f aca="false">P81</f>
        <v>1..1</v>
      </c>
      <c r="BA81" s="54" t="str">
        <f aca="false">Q81</f>
        <v>/rsm:CrossIndustryInvoice
/rsm:SupplyChainTradeTransaction
/ram:ApplicableHeaderTradeAgreement
/ram:BuyerOrderReferencedDocument
/ram:IssuerAssignedID</v>
      </c>
      <c r="BB81" s="109" t="str">
        <f aca="false">R81</f>
        <v>/rsm:CrossIndustryInvoice/rsm:SupplyChainTradeTransaction/ram:ApplicableHeaderTradeAgreement/ram:BuyerOrderReferencedDocument/ram:IssuerAssignedID</v>
      </c>
      <c r="BC81" s="99" t="str">
        <f aca="false">IF(S81="","",S81)</f>
        <v>R</v>
      </c>
      <c r="BD81" s="10" t="str">
        <f aca="false">IF(T81="","",T81)</f>
        <v>E</v>
      </c>
      <c r="BE81" s="99" t="str">
        <f aca="false">IF(U81="","",U81)</f>
        <v>0..1</v>
      </c>
      <c r="BF81" s="99" t="str">
        <f aca="false">IF(V81="","",V81)</f>
        <v/>
      </c>
      <c r="BG81" s="315" t="str">
        <f aca="false">IF(W81="","",W81)</f>
        <v/>
      </c>
      <c r="BH81" s="6"/>
      <c r="BI81" s="10" t="str">
        <f aca="false">Y81</f>
        <v>X</v>
      </c>
      <c r="BJ81" s="10" t="str">
        <f aca="false">Z81</f>
        <v>X</v>
      </c>
      <c r="BK81" s="10" t="str">
        <f aca="false">AA81</f>
        <v>X</v>
      </c>
      <c r="BL81" s="10" t="str">
        <f aca="false">AB81</f>
        <v>X</v>
      </c>
      <c r="BM81" s="10" t="str">
        <f aca="false">AC81</f>
        <v>X</v>
      </c>
      <c r="BN81" s="10" t="str">
        <f aca="false">AD81</f>
        <v>X</v>
      </c>
      <c r="BO81" s="10" t="str">
        <f aca="false">AE81</f>
        <v>X</v>
      </c>
      <c r="BP81" s="6"/>
      <c r="BQ81" s="10" t="str">
        <f aca="false">AG81</f>
        <v>MINIMUM</v>
      </c>
      <c r="BR81" s="110" t="str">
        <f aca="false">AH81</f>
        <v>MINIMUM</v>
      </c>
      <c r="BS81" s="47"/>
      <c r="BT81" s="49" t="s">
        <v>6862</v>
      </c>
    </row>
    <row r="82" s="53" customFormat="true" ht="85.5" hidden="false" customHeight="false" outlineLevel="0" collapsed="false">
      <c r="A82" s="58" t="str">
        <f aca="false">IF(OR(T82="E",T82="A"),"YES","NO")</f>
        <v>NO</v>
      </c>
      <c r="B82" s="58"/>
      <c r="C82" s="58"/>
      <c r="D82" s="231" t="s">
        <v>5302</v>
      </c>
      <c r="E82" s="239" t="s">
        <v>2572</v>
      </c>
      <c r="F82" s="240"/>
      <c r="G82" s="156" t="n">
        <f aca="false">LEN(R82)-LEN(SUBSTITUTE(R82,"/",""))-1</f>
        <v>3</v>
      </c>
      <c r="H82" s="156" t="s">
        <v>95</v>
      </c>
      <c r="I82" s="157" t="s">
        <v>5860</v>
      </c>
      <c r="J82" s="158"/>
      <c r="K82" s="159"/>
      <c r="L82" s="159"/>
      <c r="M82" s="159"/>
      <c r="N82" s="158"/>
      <c r="O82" s="160" t="s">
        <v>95</v>
      </c>
      <c r="P82" s="156" t="str">
        <f aca="false">O82</f>
        <v>0..1</v>
      </c>
      <c r="Q82" s="161" t="s">
        <v>5861</v>
      </c>
      <c r="R82" s="162" t="s">
        <v>2574</v>
      </c>
      <c r="S82" s="156"/>
      <c r="T82" s="163" t="str">
        <f aca="false">IF($E82="","",IF(ISERROR(SEARCH("@",$R82)),IF(LEFT($E82,4)="BG-X","EG",IF(LEFT($E82,2)="BG","G",IF(LEFT($E82,4)="BT-X",IF(LEN($E82)-LEN(SUBSTITUTE($E82,"-",))&gt;2,"","E"),IF(LEN($E82)-LEN(SUBSTITUTE($E82,"-",))&gt;1,"","E")))),"A"))</f>
        <v/>
      </c>
      <c r="U82" s="156" t="s">
        <v>95</v>
      </c>
      <c r="V82" s="156"/>
      <c r="W82" s="364"/>
      <c r="X82" s="38"/>
      <c r="Y82" s="163" t="str">
        <f aca="false">IF(AH82=Y$4,"X","-")</f>
        <v>-</v>
      </c>
      <c r="Z82" s="163" t="str">
        <f aca="false">IF(Y82="X","X",IF($AH82=Z$4,"X","-"))</f>
        <v>X</v>
      </c>
      <c r="AA82" s="163" t="str">
        <f aca="false">IF(Z82="X","X",IF($AH82=AA$4,"X","-"))</f>
        <v>X</v>
      </c>
      <c r="AB82" s="163" t="str">
        <f aca="false">IF(AA82="X","X",IF($AH82=AB$4,"X","-"))</f>
        <v>X</v>
      </c>
      <c r="AC82" s="163" t="str">
        <f aca="false">IF(AB82="X","X",IF($AH82=AC$4,"X","-"))</f>
        <v>X</v>
      </c>
      <c r="AD82" s="163" t="str">
        <f aca="false">IF(AC82="X","X",IF($AH82=AD$4,"X","-"))</f>
        <v>X</v>
      </c>
      <c r="AE82" s="163" t="str">
        <f aca="false">IF(AD82="X","X",IF($AH82=AE$4,"X","-"))</f>
        <v>X</v>
      </c>
      <c r="AF82" s="38"/>
      <c r="AG82" s="163" t="s">
        <v>25</v>
      </c>
      <c r="AH82" s="163" t="s">
        <v>25</v>
      </c>
      <c r="AI82" s="38"/>
      <c r="AJ82" s="13" t="str">
        <f aca="false">IF(ISERROR(FIND("/",R82)),R82,LEFT(R82,FIND(CHAR(1),SUBSTITUTE(R82,"/",CHAR(1),LEN(R82)-LEN(SUBSTITUTE(R82,"/",""))))-1))</f>
        <v>/rsm:CrossIndustryInvoice/rsm:SupplyChainTradeTransaction/ram:ApplicableHeaderTradeAgreement</v>
      </c>
      <c r="AK82" s="13" t="str">
        <f aca="false">IF(ISERROR(FIND("/",R82)),R82,MID(R82, FIND(CHAR(1),SUBSTITUTE(R82,"/",CHAR(1), LEN(R82)-LEN(SUBSTITUTE(R82,"/","")))), LEN(R82)))</f>
        <v>/ram:ContractReferencedDocument</v>
      </c>
      <c r="AL82" s="14" t="n">
        <f aca="false">COUNTIFS(R$4:R82,AJ82)</f>
        <v>1</v>
      </c>
      <c r="AM82" s="1"/>
      <c r="AN82" s="231" t="str">
        <f aca="false">D82</f>
        <v>SCT_HTA</v>
      </c>
      <c r="AO82" s="239" t="str">
        <f aca="false">E82</f>
        <v>BT-12-00</v>
      </c>
      <c r="AP82" s="240" t="str">
        <f aca="false">IF(F82="","",F82)</f>
        <v/>
      </c>
      <c r="AQ82" s="156" t="n">
        <f aca="false">LEN(BB82)-LEN(SUBSTITUTE(BB82,"/",""))-1</f>
        <v>3</v>
      </c>
      <c r="AR82" s="156" t="str">
        <f aca="false">H82</f>
        <v>0..1</v>
      </c>
      <c r="AS82" s="157" t="s">
        <v>5862</v>
      </c>
      <c r="AT82" s="158"/>
      <c r="AU82" s="159"/>
      <c r="AV82" s="159"/>
      <c r="AW82" s="159"/>
      <c r="AX82" s="158"/>
      <c r="AY82" s="160" t="str">
        <f aca="false">O82</f>
        <v>0..1</v>
      </c>
      <c r="AZ82" s="156" t="str">
        <f aca="false">P82</f>
        <v>0..1</v>
      </c>
      <c r="BA82" s="161" t="str">
        <f aca="false">Q82</f>
        <v>/rsm:CrossIndustryInvoice
/rsm:SupplyChainTradeTransaction
/ram:ApplicableHeaderTradeAgreement
/ram:ContractReferencedDocument</v>
      </c>
      <c r="BB82" s="162" t="str">
        <f aca="false">R82</f>
        <v>/rsm:CrossIndustryInvoice/rsm:SupplyChainTradeTransaction/ram:ApplicableHeaderTradeAgreement/ram:ContractReferencedDocument</v>
      </c>
      <c r="BC82" s="156" t="str">
        <f aca="false">IF(S82="","",S82)</f>
        <v/>
      </c>
      <c r="BD82" s="163" t="str">
        <f aca="false">IF(T82="","",T82)</f>
        <v/>
      </c>
      <c r="BE82" s="156" t="str">
        <f aca="false">IF(U82="","",U82)</f>
        <v>0..1</v>
      </c>
      <c r="BF82" s="156" t="str">
        <f aca="false">IF(V82="","",V82)</f>
        <v/>
      </c>
      <c r="BG82" s="364" t="str">
        <f aca="false">IF(W82="","",W82)</f>
        <v/>
      </c>
      <c r="BH82" s="6"/>
      <c r="BI82" s="163" t="str">
        <f aca="false">Y82</f>
        <v>-</v>
      </c>
      <c r="BJ82" s="163" t="str">
        <f aca="false">Z82</f>
        <v>X</v>
      </c>
      <c r="BK82" s="163" t="str">
        <f aca="false">AA82</f>
        <v>X</v>
      </c>
      <c r="BL82" s="163" t="str">
        <f aca="false">AB82</f>
        <v>X</v>
      </c>
      <c r="BM82" s="163" t="str">
        <f aca="false">AC82</f>
        <v>X</v>
      </c>
      <c r="BN82" s="163" t="str">
        <f aca="false">AD82</f>
        <v>X</v>
      </c>
      <c r="BO82" s="163" t="str">
        <f aca="false">AE82</f>
        <v>X</v>
      </c>
      <c r="BP82" s="6"/>
      <c r="BQ82" s="163" t="str">
        <f aca="false">AG82</f>
        <v>BASIC WL</v>
      </c>
      <c r="BR82" s="163" t="str">
        <f aca="false">AH82</f>
        <v>BASIC WL</v>
      </c>
      <c r="BS82" s="47"/>
      <c r="BT82" s="49" t="s">
        <v>6862</v>
      </c>
    </row>
    <row r="83" s="53" customFormat="true" ht="85.5" hidden="false" customHeight="false" outlineLevel="0" collapsed="false">
      <c r="A83" s="58" t="str">
        <f aca="false">IF(OR(T83="E",T83="A"),"YES","NO")</f>
        <v>YES</v>
      </c>
      <c r="B83" s="58"/>
      <c r="C83" s="58"/>
      <c r="D83" s="236" t="s">
        <v>5302</v>
      </c>
      <c r="E83" s="237" t="s">
        <v>2576</v>
      </c>
      <c r="F83" s="238" t="s">
        <v>2576</v>
      </c>
      <c r="G83" s="99" t="n">
        <f aca="false">LEN(R83)-LEN(SUBSTITUTE(R83,"/",""))-1</f>
        <v>4</v>
      </c>
      <c r="H83" s="99" t="s">
        <v>95</v>
      </c>
      <c r="I83" s="97" t="s">
        <v>2577</v>
      </c>
      <c r="J83" s="97" t="s">
        <v>2578</v>
      </c>
      <c r="K83" s="98" t="s">
        <v>2579</v>
      </c>
      <c r="L83" s="98" t="s">
        <v>2580</v>
      </c>
      <c r="M83" s="98"/>
      <c r="N83" s="198" t="s">
        <v>4829</v>
      </c>
      <c r="O83" s="99" t="s">
        <v>88</v>
      </c>
      <c r="P83" s="100" t="str">
        <f aca="false">O83</f>
        <v>1..1</v>
      </c>
      <c r="Q83" s="54" t="s">
        <v>5863</v>
      </c>
      <c r="R83" s="109" t="s">
        <v>2581</v>
      </c>
      <c r="S83" s="99" t="s">
        <v>575</v>
      </c>
      <c r="T83" s="10" t="str">
        <f aca="false">IF($E83="","",IF(ISERROR(SEARCH("@",$R83)),IF(LEFT($E83,4)="BG-X","EG",IF(LEFT($E83,2)="BG","G",IF(LEFT($E83,4)="BT-X",IF(LEN($E83)-LEN(SUBSTITUTE($E83,"-",))&gt;2,"","E"),IF(LEN($E83)-LEN(SUBSTITUTE($E83,"-",))&gt;1,"","E")))),"A"))</f>
        <v>E</v>
      </c>
      <c r="U83" s="99" t="s">
        <v>95</v>
      </c>
      <c r="V83" s="99"/>
      <c r="W83" s="315"/>
      <c r="X83" s="38"/>
      <c r="Y83" s="10" t="str">
        <f aca="false">IF(AH83=Y$4,"X","-")</f>
        <v>-</v>
      </c>
      <c r="Z83" s="10" t="str">
        <f aca="false">IF(Y83="X","X",IF($AH83=Z$4,"X","-"))</f>
        <v>X</v>
      </c>
      <c r="AA83" s="10" t="str">
        <f aca="false">IF(Z83="X","X",IF($AH83=AA$4,"X","-"))</f>
        <v>X</v>
      </c>
      <c r="AB83" s="10" t="str">
        <f aca="false">IF(AA83="X","X",IF($AH83=AB$4,"X","-"))</f>
        <v>X</v>
      </c>
      <c r="AC83" s="10" t="str">
        <f aca="false">IF(AB83="X","X",IF($AH83=AC$4,"X","-"))</f>
        <v>X</v>
      </c>
      <c r="AD83" s="10" t="str">
        <f aca="false">IF(AC83="X","X",IF($AH83=AD$4,"X","-"))</f>
        <v>X</v>
      </c>
      <c r="AE83" s="10" t="str">
        <f aca="false">IF(AD83="X","X",IF($AH83=AE$4,"X","-"))</f>
        <v>X</v>
      </c>
      <c r="AF83" s="38"/>
      <c r="AG83" s="10" t="s">
        <v>25</v>
      </c>
      <c r="AH83" s="110" t="s">
        <v>25</v>
      </c>
      <c r="AI83" s="38"/>
      <c r="AJ83" s="13" t="str">
        <f aca="false">IF(ISERROR(FIND("/",R83)),R83,LEFT(R83,FIND(CHAR(1),SUBSTITUTE(R83,"/",CHAR(1),LEN(R83)-LEN(SUBSTITUTE(R83,"/",""))))-1))</f>
        <v>/rsm:CrossIndustryInvoice/rsm:SupplyChainTradeTransaction/ram:ApplicableHeaderTradeAgreement/ram:ContractReferencedDocument</v>
      </c>
      <c r="AK83" s="13" t="str">
        <f aca="false">IF(ISERROR(FIND("/",R83)),R83,MID(R83, FIND(CHAR(1),SUBSTITUTE(R83,"/",CHAR(1), LEN(R83)-LEN(SUBSTITUTE(R83,"/","")))), LEN(R83)))</f>
        <v>/ram:IssuerAssignedID</v>
      </c>
      <c r="AL83" s="14" t="n">
        <f aca="false">COUNTIFS(R$4:R83,AJ83)</f>
        <v>1</v>
      </c>
      <c r="AM83" s="1"/>
      <c r="AN83" s="236" t="str">
        <f aca="false">D83</f>
        <v>SCT_HTA</v>
      </c>
      <c r="AO83" s="237" t="str">
        <f aca="false">E83</f>
        <v>BT-12</v>
      </c>
      <c r="AP83" s="238" t="str">
        <f aca="false">IF(F83="","",F83)</f>
        <v>BT-12</v>
      </c>
      <c r="AQ83" s="99" t="n">
        <f aca="false">LEN(BB83)-LEN(SUBSTITUTE(BB83,"/",""))-1</f>
        <v>4</v>
      </c>
      <c r="AR83" s="99" t="str">
        <f aca="false">H83</f>
        <v>0..1</v>
      </c>
      <c r="AS83" s="97" t="s">
        <v>2582</v>
      </c>
      <c r="AT83" s="97" t="s">
        <v>2583</v>
      </c>
      <c r="AU83" s="98" t="s">
        <v>2584</v>
      </c>
      <c r="AV83" s="98" t="s">
        <v>2585</v>
      </c>
      <c r="AW83" s="98"/>
      <c r="AX83" s="198" t="s">
        <v>4832</v>
      </c>
      <c r="AY83" s="99" t="str">
        <f aca="false">O83</f>
        <v>1..1</v>
      </c>
      <c r="AZ83" s="100" t="str">
        <f aca="false">P83</f>
        <v>1..1</v>
      </c>
      <c r="BA83" s="54" t="str">
        <f aca="false">Q83</f>
        <v>/rsm:CrossIndustryInvoice
/rsm:SupplyChainTradeTransaction
/ram:ApplicableHeaderTradeAgreement
/ram:ContractReferencedDocument
/ram:IssuerAssignedID</v>
      </c>
      <c r="BB83" s="109" t="str">
        <f aca="false">R83</f>
        <v>/rsm:CrossIndustryInvoice/rsm:SupplyChainTradeTransaction/ram:ApplicableHeaderTradeAgreement/ram:ContractReferencedDocument/ram:IssuerAssignedID</v>
      </c>
      <c r="BC83" s="99" t="str">
        <f aca="false">IF(S83="","",S83)</f>
        <v>R</v>
      </c>
      <c r="BD83" s="10" t="str">
        <f aca="false">IF(T83="","",T83)</f>
        <v>E</v>
      </c>
      <c r="BE83" s="99" t="str">
        <f aca="false">IF(U83="","",U83)</f>
        <v>0..1</v>
      </c>
      <c r="BF83" s="99" t="str">
        <f aca="false">IF(V83="","",V83)</f>
        <v/>
      </c>
      <c r="BG83" s="315" t="str">
        <f aca="false">IF(W83="","",W83)</f>
        <v/>
      </c>
      <c r="BH83" s="6"/>
      <c r="BI83" s="10" t="str">
        <f aca="false">Y83</f>
        <v>-</v>
      </c>
      <c r="BJ83" s="10" t="str">
        <f aca="false">Z83</f>
        <v>X</v>
      </c>
      <c r="BK83" s="10" t="str">
        <f aca="false">AA83</f>
        <v>X</v>
      </c>
      <c r="BL83" s="10" t="str">
        <f aca="false">AB83</f>
        <v>X</v>
      </c>
      <c r="BM83" s="10" t="str">
        <f aca="false">AC83</f>
        <v>X</v>
      </c>
      <c r="BN83" s="10" t="str">
        <f aca="false">AD83</f>
        <v>X</v>
      </c>
      <c r="BO83" s="10" t="str">
        <f aca="false">AE83</f>
        <v>X</v>
      </c>
      <c r="BP83" s="6"/>
      <c r="BQ83" s="10" t="str">
        <f aca="false">AG83</f>
        <v>BASIC WL</v>
      </c>
      <c r="BR83" s="110" t="str">
        <f aca="false">AH83</f>
        <v>BASIC WL</v>
      </c>
      <c r="BS83" s="47"/>
      <c r="BT83" s="49" t="s">
        <v>6862</v>
      </c>
    </row>
    <row r="84" s="53" customFormat="true" ht="85.5" hidden="false" customHeight="false" outlineLevel="0" collapsed="false">
      <c r="A84" s="58" t="str">
        <f aca="false">IF(OR(T84="E",T84="A"),"YES","NO")</f>
        <v>NO</v>
      </c>
      <c r="B84" s="58"/>
      <c r="C84" s="58"/>
      <c r="D84" s="260" t="s">
        <v>6031</v>
      </c>
      <c r="E84" s="261" t="s">
        <v>2851</v>
      </c>
      <c r="F84" s="262"/>
      <c r="G84" s="128" t="n">
        <f aca="false">LEN(R84)-LEN(SUBSTITUTE(R84,"/",""))-1</f>
        <v>2</v>
      </c>
      <c r="H84" s="128" t="s">
        <v>88</v>
      </c>
      <c r="I84" s="130" t="s">
        <v>6032</v>
      </c>
      <c r="J84" s="130" t="s">
        <v>2873</v>
      </c>
      <c r="K84" s="131"/>
      <c r="L84" s="131"/>
      <c r="M84" s="131"/>
      <c r="N84" s="130"/>
      <c r="O84" s="132" t="s">
        <v>88</v>
      </c>
      <c r="P84" s="128" t="str">
        <f aca="false">O84</f>
        <v>1..1</v>
      </c>
      <c r="Q84" s="133" t="s">
        <v>6033</v>
      </c>
      <c r="R84" s="134" t="s">
        <v>2853</v>
      </c>
      <c r="S84" s="128"/>
      <c r="T84" s="135" t="str">
        <f aca="false">IF($E84="","",IF(ISERROR(SEARCH("@",$R84)),IF(LEFT($E84,4)="BG-X","EG",IF(LEFT($E84,2)="BG","G",IF(LEFT($E84,4)="BT-X",IF(LEN($E84)-LEN(SUBSTITUTE($E84,"-",))&gt;2,"","E"),IF(LEN($E84)-LEN(SUBSTITUTE($E84,"-",))&gt;1,"","E")))),"A"))</f>
        <v>G</v>
      </c>
      <c r="U84" s="128" t="s">
        <v>88</v>
      </c>
      <c r="V84" s="128"/>
      <c r="W84" s="362"/>
      <c r="X84" s="38"/>
      <c r="Y84" s="234" t="str">
        <f aca="false">IF(AH84=Y$4,"X","-")</f>
        <v>X</v>
      </c>
      <c r="Z84" s="234" t="str">
        <f aca="false">IF(Y84="X","X",IF($AH84=Z$4,"X","-"))</f>
        <v>X</v>
      </c>
      <c r="AA84" s="234" t="str">
        <f aca="false">IF(Z84="X","X",IF($AH84=AA$4,"X","-"))</f>
        <v>X</v>
      </c>
      <c r="AB84" s="234" t="str">
        <f aca="false">IF(AA84="X","X",IF($AH84=AB$4,"X","-"))</f>
        <v>X</v>
      </c>
      <c r="AC84" s="234" t="str">
        <f aca="false">IF(AB84="X","X",IF($AH84=AC$4,"X","-"))</f>
        <v>X</v>
      </c>
      <c r="AD84" s="234" t="str">
        <f aca="false">IF(AC84="X","X",IF($AH84=AD$4,"X","-"))</f>
        <v>X</v>
      </c>
      <c r="AE84" s="234" t="str">
        <f aca="false">IF(AD84="X","X",IF($AH84=AE$4,"X","-"))</f>
        <v>X</v>
      </c>
      <c r="AF84" s="38"/>
      <c r="AG84" s="234" t="s">
        <v>24</v>
      </c>
      <c r="AH84" s="234" t="s">
        <v>24</v>
      </c>
      <c r="AI84" s="38"/>
      <c r="AJ84" s="13" t="str">
        <f aca="false">IF(ISERROR(FIND("/",R84)),R84,LEFT(R84,FIND(CHAR(1),SUBSTITUTE(R84,"/",CHAR(1),LEN(R84)-LEN(SUBSTITUTE(R84,"/",""))))-1))</f>
        <v>/rsm:CrossIndustryInvoice/rsm:SupplyChainTradeTransaction</v>
      </c>
      <c r="AK84" s="13" t="str">
        <f aca="false">IF(ISERROR(FIND("/",R84)),R84,MID(R84, FIND(CHAR(1),SUBSTITUTE(R84,"/",CHAR(1), LEN(R84)-LEN(SUBSTITUTE(R84,"/","")))), LEN(R84)))</f>
        <v>/ram:ApplicableHeaderTradeDelivery</v>
      </c>
      <c r="AL84" s="14" t="n">
        <f aca="false">COUNTIFS(R$4:R84,AJ84)</f>
        <v>1</v>
      </c>
      <c r="AM84" s="1"/>
      <c r="AN84" s="260" t="str">
        <f aca="false">D84</f>
        <v>SCT_HTD</v>
      </c>
      <c r="AO84" s="261" t="str">
        <f aca="false">E84</f>
        <v>BG-13-00</v>
      </c>
      <c r="AP84" s="262" t="str">
        <f aca="false">IF(F84="","",F84)</f>
        <v/>
      </c>
      <c r="AQ84" s="128" t="n">
        <f aca="false">LEN(BB84)-LEN(SUBSTITUTE(BB84,"/",""))-1</f>
        <v>2</v>
      </c>
      <c r="AR84" s="128" t="str">
        <f aca="false">H84</f>
        <v>1..1</v>
      </c>
      <c r="AS84" s="130" t="s">
        <v>6034</v>
      </c>
      <c r="AT84" s="130" t="s">
        <v>2876</v>
      </c>
      <c r="AU84" s="131"/>
      <c r="AV84" s="131"/>
      <c r="AW84" s="131"/>
      <c r="AX84" s="130"/>
      <c r="AY84" s="132" t="str">
        <f aca="false">O84</f>
        <v>1..1</v>
      </c>
      <c r="AZ84" s="128" t="str">
        <f aca="false">P84</f>
        <v>1..1</v>
      </c>
      <c r="BA84" s="133" t="str">
        <f aca="false">Q84</f>
        <v>/rsm:CrossIndustryInvoice
/rsm:SupplyChainTradeTransaction
/ram:ApplicableHeaderTradeDelivery</v>
      </c>
      <c r="BB84" s="134" t="str">
        <f aca="false">R84</f>
        <v>/rsm:CrossIndustryInvoice/rsm:SupplyChainTradeTransaction/ram:ApplicableHeaderTradeDelivery</v>
      </c>
      <c r="BC84" s="128" t="str">
        <f aca="false">IF(S84="","",S84)</f>
        <v/>
      </c>
      <c r="BD84" s="135" t="str">
        <f aca="false">IF(T84="","",T84)</f>
        <v>G</v>
      </c>
      <c r="BE84" s="128" t="str">
        <f aca="false">IF(U84="","",U84)</f>
        <v>1..1</v>
      </c>
      <c r="BF84" s="128" t="str">
        <f aca="false">IF(V84="","",V84)</f>
        <v/>
      </c>
      <c r="BG84" s="362" t="str">
        <f aca="false">IF(W84="","",W84)</f>
        <v/>
      </c>
      <c r="BH84" s="6"/>
      <c r="BI84" s="234" t="str">
        <f aca="false">Y84</f>
        <v>X</v>
      </c>
      <c r="BJ84" s="234" t="str">
        <f aca="false">Z84</f>
        <v>X</v>
      </c>
      <c r="BK84" s="234" t="str">
        <f aca="false">AA84</f>
        <v>X</v>
      </c>
      <c r="BL84" s="234" t="str">
        <f aca="false">AB84</f>
        <v>X</v>
      </c>
      <c r="BM84" s="234" t="str">
        <f aca="false">AC84</f>
        <v>X</v>
      </c>
      <c r="BN84" s="234" t="str">
        <f aca="false">AD84</f>
        <v>X</v>
      </c>
      <c r="BO84" s="234" t="str">
        <f aca="false">AE84</f>
        <v>X</v>
      </c>
      <c r="BP84" s="6"/>
      <c r="BQ84" s="234" t="str">
        <f aca="false">AG84</f>
        <v>MINIMUM</v>
      </c>
      <c r="BR84" s="234" t="str">
        <f aca="false">AH84</f>
        <v>MINIMUM</v>
      </c>
      <c r="BS84" s="47"/>
      <c r="BT84" s="49" t="s">
        <v>6862</v>
      </c>
    </row>
    <row r="85" s="53" customFormat="true" ht="85.5" hidden="false" customHeight="false" outlineLevel="0" collapsed="false">
      <c r="A85" s="58" t="str">
        <f aca="false">IF(OR(T85="E",T85="A"),"YES","NO")</f>
        <v>NO</v>
      </c>
      <c r="B85" s="58"/>
      <c r="C85" s="58"/>
      <c r="D85" s="260" t="s">
        <v>6031</v>
      </c>
      <c r="E85" s="267" t="s">
        <v>2871</v>
      </c>
      <c r="F85" s="268" t="s">
        <v>2871</v>
      </c>
      <c r="G85" s="156" t="n">
        <f aca="false">LEN(R85)-LEN(SUBSTITUTE(R85,"/",""))-1</f>
        <v>3</v>
      </c>
      <c r="H85" s="156" t="s">
        <v>95</v>
      </c>
      <c r="I85" s="157" t="s">
        <v>2872</v>
      </c>
      <c r="J85" s="158" t="s">
        <v>2873</v>
      </c>
      <c r="K85" s="159"/>
      <c r="L85" s="159"/>
      <c r="M85" s="159"/>
      <c r="N85" s="158"/>
      <c r="O85" s="160" t="s">
        <v>95</v>
      </c>
      <c r="P85" s="156" t="str">
        <f aca="false">O85</f>
        <v>0..1</v>
      </c>
      <c r="Q85" s="161" t="s">
        <v>6043</v>
      </c>
      <c r="R85" s="162" t="s">
        <v>2874</v>
      </c>
      <c r="S85" s="156"/>
      <c r="T85" s="163" t="str">
        <f aca="false">IF($E85="","",IF(ISERROR(SEARCH("@",$R85)),IF(LEFT($E85,4)="BG-X","EG",IF(LEFT($E85,2)="BG","G",IF(LEFT($E85,4)="BT-X",IF(LEN($E85)-LEN(SUBSTITUTE($E85,"-",))&gt;2,"","E"),IF(LEN($E85)-LEN(SUBSTITUTE($E85,"-",))&gt;1,"","E")))),"A"))</f>
        <v>G</v>
      </c>
      <c r="U85" s="156" t="s">
        <v>95</v>
      </c>
      <c r="V85" s="156" t="s">
        <v>562</v>
      </c>
      <c r="W85" s="364"/>
      <c r="X85" s="38"/>
      <c r="Y85" s="163" t="str">
        <f aca="false">IF(AH85=Y$4,"X","-")</f>
        <v>-</v>
      </c>
      <c r="Z85" s="163" t="str">
        <f aca="false">IF(Y85="X","X",IF($AH85=Z$4,"X","-"))</f>
        <v>X</v>
      </c>
      <c r="AA85" s="163" t="str">
        <f aca="false">IF(Z85="X","X",IF($AH85=AA$4,"X","-"))</f>
        <v>X</v>
      </c>
      <c r="AB85" s="163" t="str">
        <f aca="false">IF(AA85="X","X",IF($AH85=AB$4,"X","-"))</f>
        <v>X</v>
      </c>
      <c r="AC85" s="163" t="str">
        <f aca="false">IF(AB85="X","X",IF($AH85=AC$4,"X","-"))</f>
        <v>X</v>
      </c>
      <c r="AD85" s="163" t="str">
        <f aca="false">IF(AC85="X","X",IF($AH85=AD$4,"X","-"))</f>
        <v>X</v>
      </c>
      <c r="AE85" s="163" t="str">
        <f aca="false">IF(AD85="X","X",IF($AH85=AE$4,"X","-"))</f>
        <v>X</v>
      </c>
      <c r="AF85" s="38"/>
      <c r="AG85" s="163" t="s">
        <v>25</v>
      </c>
      <c r="AH85" s="163" t="s">
        <v>25</v>
      </c>
      <c r="AI85" s="38"/>
      <c r="AJ85" s="13" t="str">
        <f aca="false">IF(ISERROR(FIND("/",R85)),R85,LEFT(R85,FIND(CHAR(1),SUBSTITUTE(R85,"/",CHAR(1),LEN(R85)-LEN(SUBSTITUTE(R85,"/",""))))-1))</f>
        <v>/rsm:CrossIndustryInvoice/rsm:SupplyChainTradeTransaction/ram:ApplicableHeaderTradeDelivery</v>
      </c>
      <c r="AK85" s="13" t="str">
        <f aca="false">IF(ISERROR(FIND("/",R85)),R85,MID(R85, FIND(CHAR(1),SUBSTITUTE(R85,"/",CHAR(1), LEN(R85)-LEN(SUBSTITUTE(R85,"/","")))), LEN(R85)))</f>
        <v>/ram:ShipToTradeParty</v>
      </c>
      <c r="AL85" s="14" t="n">
        <f aca="false">COUNTIFS(R$4:R85,AJ85)</f>
        <v>1</v>
      </c>
      <c r="AM85" s="1"/>
      <c r="AN85" s="260" t="str">
        <f aca="false">D85</f>
        <v>SCT_HTD</v>
      </c>
      <c r="AO85" s="267" t="str">
        <f aca="false">E85</f>
        <v>BG-13</v>
      </c>
      <c r="AP85" s="268" t="str">
        <f aca="false">IF(F85="","",F85)</f>
        <v>BG-13</v>
      </c>
      <c r="AQ85" s="156" t="n">
        <f aca="false">LEN(BB85)-LEN(SUBSTITUTE(BB85,"/",""))-1</f>
        <v>3</v>
      </c>
      <c r="AR85" s="156" t="str">
        <f aca="false">H85</f>
        <v>0..1</v>
      </c>
      <c r="AS85" s="157" t="s">
        <v>2875</v>
      </c>
      <c r="AT85" s="158" t="s">
        <v>2876</v>
      </c>
      <c r="AU85" s="159"/>
      <c r="AV85" s="159"/>
      <c r="AW85" s="159"/>
      <c r="AX85" s="158"/>
      <c r="AY85" s="160" t="str">
        <f aca="false">O85</f>
        <v>0..1</v>
      </c>
      <c r="AZ85" s="156" t="str">
        <f aca="false">P85</f>
        <v>0..1</v>
      </c>
      <c r="BA85" s="161" t="str">
        <f aca="false">Q85</f>
        <v>/rsm:CrossIndustryInvoice
/rsm:SupplyChainTradeTransaction
/ram:ApplicableHeaderTradeDelivery
/ram:ShipToTradeParty</v>
      </c>
      <c r="BB85" s="162" t="str">
        <f aca="false">R85</f>
        <v>/rsm:CrossIndustryInvoice/rsm:SupplyChainTradeTransaction/ram:ApplicableHeaderTradeDelivery/ram:ShipToTradeParty</v>
      </c>
      <c r="BC85" s="156" t="str">
        <f aca="false">IF(S85="","",S85)</f>
        <v/>
      </c>
      <c r="BD85" s="163" t="str">
        <f aca="false">IF(T85="","",T85)</f>
        <v>G</v>
      </c>
      <c r="BE85" s="156" t="str">
        <f aca="false">IF(U85="","",U85)</f>
        <v>0..1</v>
      </c>
      <c r="BF85" s="156" t="str">
        <f aca="false">IF(V85="","",V85)</f>
        <v>STR-3</v>
      </c>
      <c r="BG85" s="364" t="str">
        <f aca="false">IF(W85="","",W85)</f>
        <v/>
      </c>
      <c r="BH85" s="6"/>
      <c r="BI85" s="163" t="str">
        <f aca="false">Y85</f>
        <v>-</v>
      </c>
      <c r="BJ85" s="163" t="str">
        <f aca="false">Z85</f>
        <v>X</v>
      </c>
      <c r="BK85" s="163" t="str">
        <f aca="false">AA85</f>
        <v>X</v>
      </c>
      <c r="BL85" s="163" t="str">
        <f aca="false">AB85</f>
        <v>X</v>
      </c>
      <c r="BM85" s="163" t="str">
        <f aca="false">AC85</f>
        <v>X</v>
      </c>
      <c r="BN85" s="163" t="str">
        <f aca="false">AD85</f>
        <v>X</v>
      </c>
      <c r="BO85" s="163" t="str">
        <f aca="false">AE85</f>
        <v>X</v>
      </c>
      <c r="BP85" s="6"/>
      <c r="BQ85" s="163" t="str">
        <f aca="false">AG85</f>
        <v>BASIC WL</v>
      </c>
      <c r="BR85" s="163" t="str">
        <f aca="false">AH85</f>
        <v>BASIC WL</v>
      </c>
      <c r="BS85" s="47"/>
      <c r="BT85" s="49" t="s">
        <v>6862</v>
      </c>
    </row>
    <row r="86" s="53" customFormat="true" ht="85.5" hidden="false" customHeight="false" outlineLevel="0" collapsed="false">
      <c r="A86" s="58" t="str">
        <f aca="false">IF(OR(T86="E",T86="A"),"YES","NO")</f>
        <v>YES</v>
      </c>
      <c r="B86" s="58"/>
      <c r="C86" s="58"/>
      <c r="D86" s="269" t="s">
        <v>6031</v>
      </c>
      <c r="E86" s="270" t="s">
        <v>2877</v>
      </c>
      <c r="F86" s="271"/>
      <c r="G86" s="99" t="n">
        <f aca="false">LEN(R86)-LEN(SUBSTITUTE(R86,"/",""))-1</f>
        <v>4</v>
      </c>
      <c r="H86" s="99" t="s">
        <v>95</v>
      </c>
      <c r="I86" s="97" t="s">
        <v>2878</v>
      </c>
      <c r="J86" s="97" t="s">
        <v>2879</v>
      </c>
      <c r="K86" s="98" t="s">
        <v>2880</v>
      </c>
      <c r="L86" s="98"/>
      <c r="M86" s="98"/>
      <c r="N86" s="97" t="s">
        <v>137</v>
      </c>
      <c r="O86" s="99" t="s">
        <v>95</v>
      </c>
      <c r="P86" s="100" t="str">
        <f aca="false">O86</f>
        <v>0..1</v>
      </c>
      <c r="Q86" s="54" t="s">
        <v>6046</v>
      </c>
      <c r="R86" s="109" t="s">
        <v>2881</v>
      </c>
      <c r="S86" s="99" t="s">
        <v>139</v>
      </c>
      <c r="T86" s="10" t="str">
        <f aca="false">IF($E86="","",IF(ISERROR(SEARCH("@",$R86)),IF(LEFT($E86,4)="BG-X","EG",IF(LEFT($E86,2)="BG","G",IF(LEFT($E86,4)="BT-X",IF(LEN($E86)-LEN(SUBSTITUTE($E86,"-",))&gt;2,"","E"),IF(LEN($E86)-LEN(SUBSTITUTE($E86,"-",))&gt;1,"","E")))),"A"))</f>
        <v>E</v>
      </c>
      <c r="U86" s="99" t="s">
        <v>112</v>
      </c>
      <c r="V86" s="99" t="s">
        <v>1645</v>
      </c>
      <c r="W86" s="315" t="s">
        <v>5019</v>
      </c>
      <c r="X86" s="38"/>
      <c r="Y86" s="10" t="str">
        <f aca="false">IF(AH86=Y$4,"X","-")</f>
        <v>-</v>
      </c>
      <c r="Z86" s="10" t="str">
        <f aca="false">IF(Y86="X","X",IF($AH86=Z$4,"X","-"))</f>
        <v>X</v>
      </c>
      <c r="AA86" s="10" t="str">
        <f aca="false">IF(Z86="X","X",IF($AH86=AA$4,"X","-"))</f>
        <v>X</v>
      </c>
      <c r="AB86" s="10" t="str">
        <f aca="false">IF(AA86="X","X",IF($AH86=AB$4,"X","-"))</f>
        <v>X</v>
      </c>
      <c r="AC86" s="10" t="str">
        <f aca="false">IF(AB86="X","X",IF($AH86=AC$4,"X","-"))</f>
        <v>X</v>
      </c>
      <c r="AD86" s="10" t="str">
        <f aca="false">IF(AC86="X","X",IF($AH86=AD$4,"X","-"))</f>
        <v>X</v>
      </c>
      <c r="AE86" s="10" t="str">
        <f aca="false">IF(AD86="X","X",IF($AH86=AE$4,"X","-"))</f>
        <v>X</v>
      </c>
      <c r="AF86" s="38"/>
      <c r="AG86" s="10" t="s">
        <v>25</v>
      </c>
      <c r="AH86" s="110" t="s">
        <v>25</v>
      </c>
      <c r="AI86" s="38"/>
      <c r="AJ86" s="13" t="str">
        <f aca="false">IF(ISERROR(FIND("/",R86)),R86,LEFT(R86,FIND(CHAR(1),SUBSTITUTE(R86,"/",CHAR(1),LEN(R86)-LEN(SUBSTITUTE(R86,"/",""))))-1))</f>
        <v>/rsm:CrossIndustryInvoice/rsm:SupplyChainTradeTransaction/ram:ApplicableHeaderTradeDelivery/ram:ShipToTradeParty</v>
      </c>
      <c r="AK86" s="13" t="str">
        <f aca="false">IF(ISERROR(FIND("/",R86)),R86,MID(R86, FIND(CHAR(1),SUBSTITUTE(R86,"/",CHAR(1), LEN(R86)-LEN(SUBSTITUTE(R86,"/","")))), LEN(R86)))</f>
        <v>/ram:ID</v>
      </c>
      <c r="AL86" s="14" t="n">
        <f aca="false">COUNTIFS(R$4:R86,AJ86)</f>
        <v>1</v>
      </c>
      <c r="AM86" s="1"/>
      <c r="AN86" s="269" t="str">
        <f aca="false">D86</f>
        <v>SCT_HTD</v>
      </c>
      <c r="AO86" s="270" t="str">
        <f aca="false">E86</f>
        <v>BT-71</v>
      </c>
      <c r="AP86" s="271" t="str">
        <f aca="false">IF(F86="","",F86)</f>
        <v/>
      </c>
      <c r="AQ86" s="99" t="n">
        <f aca="false">LEN(BB86)-LEN(SUBSTITUTE(BB86,"/",""))-1</f>
        <v>4</v>
      </c>
      <c r="AR86" s="99" t="str">
        <f aca="false">H86</f>
        <v>0..1</v>
      </c>
      <c r="AS86" s="97" t="s">
        <v>2882</v>
      </c>
      <c r="AT86" s="97" t="s">
        <v>2883</v>
      </c>
      <c r="AU86" s="98" t="s">
        <v>2884</v>
      </c>
      <c r="AV86" s="98"/>
      <c r="AW86" s="98"/>
      <c r="AX86" s="97" t="s">
        <v>2190</v>
      </c>
      <c r="AY86" s="99" t="str">
        <f aca="false">O86</f>
        <v>0..1</v>
      </c>
      <c r="AZ86" s="100" t="str">
        <f aca="false">P86</f>
        <v>0..1</v>
      </c>
      <c r="BA86" s="54" t="str">
        <f aca="false">Q86</f>
        <v>/rsm:CrossIndustryInvoice
/rsm:SupplyChainTradeTransaction
/ram:ApplicableHeaderTradeDelivery
/ram:ShipToTradeParty
/ram:ID</v>
      </c>
      <c r="BB86" s="109" t="str">
        <f aca="false">R86</f>
        <v>/rsm:CrossIndustryInvoice/rsm:SupplyChainTradeTransaction/ram:ApplicableHeaderTradeDelivery/ram:ShipToTradeParty/ram:ID</v>
      </c>
      <c r="BC86" s="99" t="str">
        <f aca="false">IF(S86="","",S86)</f>
        <v>I</v>
      </c>
      <c r="BD86" s="10" t="str">
        <f aca="false">IF(T86="","",T86)</f>
        <v>E</v>
      </c>
      <c r="BE86" s="99" t="str">
        <f aca="false">IF(U86="","",U86)</f>
        <v>0..n</v>
      </c>
      <c r="BF86" s="99" t="str">
        <f aca="false">IF(V86="","",V86)</f>
        <v>SYN-1, CAR-3</v>
      </c>
      <c r="BG86" s="315" t="str">
        <f aca="false">IF(W86="","",W86)</f>
        <v>GloablID, if global identifier exists and can be stated in @schemeID, ID else</v>
      </c>
      <c r="BH86" s="6"/>
      <c r="BI86" s="10" t="str">
        <f aca="false">Y86</f>
        <v>-</v>
      </c>
      <c r="BJ86" s="10" t="str">
        <f aca="false">Z86</f>
        <v>X</v>
      </c>
      <c r="BK86" s="10" t="str">
        <f aca="false">AA86</f>
        <v>X</v>
      </c>
      <c r="BL86" s="10" t="str">
        <f aca="false">AB86</f>
        <v>X</v>
      </c>
      <c r="BM86" s="10" t="str">
        <f aca="false">AC86</f>
        <v>X</v>
      </c>
      <c r="BN86" s="10" t="str">
        <f aca="false">AD86</f>
        <v>X</v>
      </c>
      <c r="BO86" s="10" t="str">
        <f aca="false">AE86</f>
        <v>X</v>
      </c>
      <c r="BP86" s="6"/>
      <c r="BQ86" s="10" t="str">
        <f aca="false">AG86</f>
        <v>BASIC WL</v>
      </c>
      <c r="BR86" s="10" t="str">
        <f aca="false">AH86</f>
        <v>BASIC WL</v>
      </c>
      <c r="BS86" s="47"/>
      <c r="BT86" s="49" t="s">
        <v>6862</v>
      </c>
    </row>
    <row r="87" s="53" customFormat="true" ht="85.5" hidden="false" customHeight="false" outlineLevel="0" collapsed="false">
      <c r="A87" s="58" t="str">
        <f aca="false">IF(OR(T87="E",T87="A"),"YES","NO")</f>
        <v>YES</v>
      </c>
      <c r="B87" s="58"/>
      <c r="C87" s="363" t="s">
        <v>6880</v>
      </c>
      <c r="D87" s="269" t="s">
        <v>6031</v>
      </c>
      <c r="E87" s="270" t="s">
        <v>2885</v>
      </c>
      <c r="F87" s="271" t="s">
        <v>2877</v>
      </c>
      <c r="G87" s="99" t="n">
        <f aca="false">LEN(R87)-LEN(SUBSTITUTE(R87,"/",""))-1</f>
        <v>4</v>
      </c>
      <c r="H87" s="99" t="s">
        <v>95</v>
      </c>
      <c r="I87" s="139" t="s">
        <v>2886</v>
      </c>
      <c r="J87" s="97"/>
      <c r="K87" s="98" t="s">
        <v>5019</v>
      </c>
      <c r="L87" s="98"/>
      <c r="M87" s="98" t="s">
        <v>5019</v>
      </c>
      <c r="N87" s="97" t="s">
        <v>137</v>
      </c>
      <c r="O87" s="99" t="s">
        <v>95</v>
      </c>
      <c r="P87" s="100" t="s">
        <v>112</v>
      </c>
      <c r="Q87" s="54" t="s">
        <v>6049</v>
      </c>
      <c r="R87" s="109" t="s">
        <v>2887</v>
      </c>
      <c r="S87" s="99" t="s">
        <v>139</v>
      </c>
      <c r="T87" s="366" t="s">
        <v>4639</v>
      </c>
      <c r="U87" s="99" t="s">
        <v>112</v>
      </c>
      <c r="V87" s="99" t="s">
        <v>1645</v>
      </c>
      <c r="W87" s="315" t="s">
        <v>5019</v>
      </c>
      <c r="X87" s="38"/>
      <c r="Y87" s="10" t="str">
        <f aca="false">IF(AH87=Y$4,"X","-")</f>
        <v>-</v>
      </c>
      <c r="Z87" s="10" t="str">
        <f aca="false">IF(Y87="X","X",IF($AH87=Z$4,"X","-"))</f>
        <v>X</v>
      </c>
      <c r="AA87" s="10" t="str">
        <f aca="false">IF(Z87="X","X",IF($AH87=AA$4,"X","-"))</f>
        <v>X</v>
      </c>
      <c r="AB87" s="10" t="str">
        <f aca="false">IF(AA87="X","X",IF($AH87=AB$4,"X","-"))</f>
        <v>X</v>
      </c>
      <c r="AC87" s="10" t="str">
        <f aca="false">IF(AB87="X","X",IF($AH87=AC$4,"X","-"))</f>
        <v>X</v>
      </c>
      <c r="AD87" s="10" t="str">
        <f aca="false">IF(AC87="X","X",IF($AH87=AD$4,"X","-"))</f>
        <v>X</v>
      </c>
      <c r="AE87" s="10" t="str">
        <f aca="false">IF(AD87="X","X",IF($AH87=AE$4,"X","-"))</f>
        <v>X</v>
      </c>
      <c r="AF87" s="38"/>
      <c r="AG87" s="10" t="s">
        <v>25</v>
      </c>
      <c r="AH87" s="110" t="s">
        <v>25</v>
      </c>
      <c r="AI87" s="38"/>
      <c r="AJ87" s="13" t="str">
        <f aca="false">IF(ISERROR(FIND("/",R87)),R87,LEFT(R87,FIND(CHAR(1),SUBSTITUTE(R87,"/",CHAR(1),LEN(R87)-LEN(SUBSTITUTE(R87,"/",""))))-1))</f>
        <v>/rsm:CrossIndustryInvoice/rsm:SupplyChainTradeTransaction/ram:ApplicableHeaderTradeDelivery/ram:ShipToTradeParty</v>
      </c>
      <c r="AK87" s="13" t="str">
        <f aca="false">IF(ISERROR(FIND("/",R87)),R87,MID(R87, FIND(CHAR(1),SUBSTITUTE(R87,"/",CHAR(1), LEN(R87)-LEN(SUBSTITUTE(R87,"/","")))), LEN(R87)))</f>
        <v>/ram:GlobalID</v>
      </c>
      <c r="AL87" s="14" t="n">
        <f aca="false">COUNTIFS(R$4:R87,AJ87)</f>
        <v>1</v>
      </c>
      <c r="AM87" s="1"/>
      <c r="AN87" s="269" t="str">
        <f aca="false">D87</f>
        <v>SCT_HTD</v>
      </c>
      <c r="AO87" s="270" t="str">
        <f aca="false">E87</f>
        <v>BT-71-0</v>
      </c>
      <c r="AP87" s="271" t="str">
        <f aca="false">IF(F87="","",F87)</f>
        <v>BT-71</v>
      </c>
      <c r="AQ87" s="99" t="n">
        <f aca="false">LEN(BB87)-LEN(SUBSTITUTE(BB87,"/",""))-1</f>
        <v>4</v>
      </c>
      <c r="AR87" s="99" t="str">
        <f aca="false">H87</f>
        <v>0..1</v>
      </c>
      <c r="AS87" s="139"/>
      <c r="AT87" s="97"/>
      <c r="AU87" s="98" t="s">
        <v>968</v>
      </c>
      <c r="AV87" s="98"/>
      <c r="AW87" s="98"/>
      <c r="AX87" s="97" t="s">
        <v>2190</v>
      </c>
      <c r="AY87" s="99" t="str">
        <f aca="false">O87</f>
        <v>0..1</v>
      </c>
      <c r="AZ87" s="100" t="str">
        <f aca="false">P87</f>
        <v>0..n</v>
      </c>
      <c r="BA87" s="54" t="str">
        <f aca="false">Q87</f>
        <v>/rsm:CrossIndustryInvoice
/rsm:SupplyChainTradeTransaction
/ram:ApplicableHeaderTradeDelivery
/ram:ShipToTradeParty
/ram:GlobalID</v>
      </c>
      <c r="BB87" s="109" t="str">
        <f aca="false">R87</f>
        <v>/rsm:CrossIndustryInvoice/rsm:SupplyChainTradeTransaction/ram:ApplicableHeaderTradeDelivery/ram:ShipToTradeParty/ram:GlobalID</v>
      </c>
      <c r="BC87" s="99" t="str">
        <f aca="false">IF(S87="","",S87)</f>
        <v>I</v>
      </c>
      <c r="BD87" s="10" t="str">
        <f aca="false">IF(T87="","",T87)</f>
        <v>E</v>
      </c>
      <c r="BE87" s="99" t="str">
        <f aca="false">IF(U87="","",U87)</f>
        <v>0..n</v>
      </c>
      <c r="BF87" s="99" t="str">
        <f aca="false">IF(V87="","",V87)</f>
        <v>SYN-1, CAR-3</v>
      </c>
      <c r="BG87" s="315" t="str">
        <f aca="false">IF(W87="","",W87)</f>
        <v>GloablID, if global identifier exists and can be stated in @schemeID, ID else</v>
      </c>
      <c r="BH87" s="6"/>
      <c r="BI87" s="10" t="str">
        <f aca="false">Y87</f>
        <v>-</v>
      </c>
      <c r="BJ87" s="10" t="str">
        <f aca="false">Z87</f>
        <v>X</v>
      </c>
      <c r="BK87" s="10" t="str">
        <f aca="false">AA87</f>
        <v>X</v>
      </c>
      <c r="BL87" s="10" t="str">
        <f aca="false">AB87</f>
        <v>X</v>
      </c>
      <c r="BM87" s="10" t="str">
        <f aca="false">AC87</f>
        <v>X</v>
      </c>
      <c r="BN87" s="10" t="str">
        <f aca="false">AD87</f>
        <v>X</v>
      </c>
      <c r="BO87" s="10" t="str">
        <f aca="false">AE87</f>
        <v>X</v>
      </c>
      <c r="BP87" s="6"/>
      <c r="BQ87" s="10" t="str">
        <f aca="false">AG87</f>
        <v>BASIC WL</v>
      </c>
      <c r="BR87" s="10" t="str">
        <f aca="false">AH87</f>
        <v>BASIC WL</v>
      </c>
      <c r="BS87" s="47"/>
      <c r="BT87" s="49" t="s">
        <v>6862</v>
      </c>
    </row>
    <row r="88" s="53" customFormat="true" ht="89.25" hidden="false" customHeight="false" outlineLevel="0" collapsed="false">
      <c r="A88" s="58" t="str">
        <f aca="false">IF(OR(T88="E",T88="A"),"YES","NO")</f>
        <v>YES</v>
      </c>
      <c r="B88" s="58"/>
      <c r="C88" s="58"/>
      <c r="D88" s="269" t="s">
        <v>6031</v>
      </c>
      <c r="E88" s="270" t="s">
        <v>2888</v>
      </c>
      <c r="F88" s="271" t="s">
        <v>2888</v>
      </c>
      <c r="G88" s="99" t="n">
        <f aca="false">LEN(R88)-LEN(SUBSTITUTE(R88,"/",""))-1</f>
        <v>5</v>
      </c>
      <c r="H88" s="99" t="s">
        <v>95</v>
      </c>
      <c r="I88" s="139" t="s">
        <v>355</v>
      </c>
      <c r="J88" s="97" t="s">
        <v>2889</v>
      </c>
      <c r="K88" s="98" t="s">
        <v>6881</v>
      </c>
      <c r="L88" s="98"/>
      <c r="M88" s="98"/>
      <c r="N88" s="97" t="s">
        <v>358</v>
      </c>
      <c r="O88" s="99" t="s">
        <v>88</v>
      </c>
      <c r="P88" s="100" t="str">
        <f aca="false">O88</f>
        <v>1..1</v>
      </c>
      <c r="Q88" s="54" t="s">
        <v>6051</v>
      </c>
      <c r="R88" s="109" t="s">
        <v>2890</v>
      </c>
      <c r="S88" s="99" t="s">
        <v>360</v>
      </c>
      <c r="T88" s="10" t="str">
        <f aca="false">IF($E88="","",IF(ISERROR(SEARCH("@",$R88)),IF(LEFT($E88,4)="BG-X","EG",IF(LEFT($E88,2)="BG","G",IF(LEFT($E88,4)="BT-X",IF(LEN($E88)-LEN(SUBSTITUTE($E88,"-",))&gt;2,"","E"),IF(LEN($E88)-LEN(SUBSTITUTE($E88,"-",))&gt;1,"","E")))),"A"))</f>
        <v>A</v>
      </c>
      <c r="U88" s="99" t="s">
        <v>95</v>
      </c>
      <c r="V88" s="99"/>
      <c r="W88" s="315"/>
      <c r="X88" s="38"/>
      <c r="Y88" s="10" t="str">
        <f aca="false">IF(AH88=Y$4,"X","-")</f>
        <v>-</v>
      </c>
      <c r="Z88" s="10" t="str">
        <f aca="false">IF(Y88="X","X",IF($AH88=Z$4,"X","-"))</f>
        <v>X</v>
      </c>
      <c r="AA88" s="10" t="str">
        <f aca="false">IF(Z88="X","X",IF($AH88=AA$4,"X","-"))</f>
        <v>X</v>
      </c>
      <c r="AB88" s="10" t="str">
        <f aca="false">IF(AA88="X","X",IF($AH88=AB$4,"X","-"))</f>
        <v>X</v>
      </c>
      <c r="AC88" s="10" t="str">
        <f aca="false">IF(AB88="X","X",IF($AH88=AC$4,"X","-"))</f>
        <v>X</v>
      </c>
      <c r="AD88" s="10" t="str">
        <f aca="false">IF(AC88="X","X",IF($AH88=AD$4,"X","-"))</f>
        <v>X</v>
      </c>
      <c r="AE88" s="10" t="str">
        <f aca="false">IF(AD88="X","X",IF($AH88=AE$4,"X","-"))</f>
        <v>X</v>
      </c>
      <c r="AF88" s="38"/>
      <c r="AG88" s="10" t="s">
        <v>25</v>
      </c>
      <c r="AH88" s="110" t="s">
        <v>25</v>
      </c>
      <c r="AI88" s="38"/>
      <c r="AJ88" s="13" t="str">
        <f aca="false">IF(ISERROR(FIND("/",R88)),R88,LEFT(R88,FIND(CHAR(1),SUBSTITUTE(R88,"/",CHAR(1),LEN(R88)-LEN(SUBSTITUTE(R88,"/",""))))-1))</f>
        <v>/rsm:CrossIndustryInvoice/rsm:SupplyChainTradeTransaction/ram:ApplicableHeaderTradeDelivery/ram:ShipToTradeParty/ram:GlobalID</v>
      </c>
      <c r="AK88" s="13" t="str">
        <f aca="false">IF(ISERROR(FIND("/",R88)),R88,MID(R88, FIND(CHAR(1),SUBSTITUTE(R88,"/",CHAR(1), LEN(R88)-LEN(SUBSTITUTE(R88,"/","")))), LEN(R88)))</f>
        <v>/@schemeID</v>
      </c>
      <c r="AL88" s="14" t="n">
        <f aca="false">COUNTIFS(R$4:R88,AJ88)</f>
        <v>1</v>
      </c>
      <c r="AM88" s="1"/>
      <c r="AN88" s="269" t="str">
        <f aca="false">D88</f>
        <v>SCT_HTD</v>
      </c>
      <c r="AO88" s="270" t="str">
        <f aca="false">E88</f>
        <v>BT-71-1</v>
      </c>
      <c r="AP88" s="271" t="str">
        <f aca="false">IF(F88="","",F88)</f>
        <v>BT-71-1</v>
      </c>
      <c r="AQ88" s="99" t="n">
        <f aca="false">LEN(BB88)-LEN(SUBSTITUTE(BB88,"/",""))-1</f>
        <v>5</v>
      </c>
      <c r="AR88" s="99" t="str">
        <f aca="false">H88</f>
        <v>0..1</v>
      </c>
      <c r="AS88" s="139" t="s">
        <v>361</v>
      </c>
      <c r="AT88" s="97" t="s">
        <v>2891</v>
      </c>
      <c r="AU88" s="98" t="s">
        <v>363</v>
      </c>
      <c r="AV88" s="98"/>
      <c r="AW88" s="98"/>
      <c r="AX88" s="97"/>
      <c r="AY88" s="99" t="str">
        <f aca="false">O88</f>
        <v>1..1</v>
      </c>
      <c r="AZ88" s="100" t="str">
        <f aca="false">P88</f>
        <v>1..1</v>
      </c>
      <c r="BA88" s="54" t="str">
        <f aca="false">Q88</f>
        <v>/rsm:CrossIndustryInvoice
/rsm:SupplyChainTradeTransaction
/ram:ApplicableHeaderTradeDelivery
/ram:ShipToTradeParty
/ram:GlobalID
/@schemeID</v>
      </c>
      <c r="BB88" s="109" t="str">
        <f aca="false">R88</f>
        <v>/rsm:CrossIndustryInvoice/rsm:SupplyChainTradeTransaction/ram:ApplicableHeaderTradeDelivery/ram:ShipToTradeParty/ram:GlobalID/@schemeID</v>
      </c>
      <c r="BC88" s="99" t="str">
        <f aca="false">IF(S88="","",S88)</f>
        <v>S</v>
      </c>
      <c r="BD88" s="10" t="str">
        <f aca="false">IF(T88="","",T88)</f>
        <v>A</v>
      </c>
      <c r="BE88" s="99" t="str">
        <f aca="false">IF(U88="","",U88)</f>
        <v>0..1</v>
      </c>
      <c r="BF88" s="99" t="str">
        <f aca="false">IF(V88="","",V88)</f>
        <v/>
      </c>
      <c r="BG88" s="315" t="str">
        <f aca="false">IF(W88="","",W88)</f>
        <v/>
      </c>
      <c r="BH88" s="6"/>
      <c r="BI88" s="10" t="str">
        <f aca="false">Y88</f>
        <v>-</v>
      </c>
      <c r="BJ88" s="10" t="str">
        <f aca="false">Z88</f>
        <v>X</v>
      </c>
      <c r="BK88" s="10" t="str">
        <f aca="false">AA88</f>
        <v>X</v>
      </c>
      <c r="BL88" s="10" t="str">
        <f aca="false">AB88</f>
        <v>X</v>
      </c>
      <c r="BM88" s="10" t="str">
        <f aca="false">AC88</f>
        <v>X</v>
      </c>
      <c r="BN88" s="10" t="str">
        <f aca="false">AD88</f>
        <v>X</v>
      </c>
      <c r="BO88" s="10" t="str">
        <f aca="false">AE88</f>
        <v>X</v>
      </c>
      <c r="BP88" s="6"/>
      <c r="BQ88" s="10" t="str">
        <f aca="false">AG88</f>
        <v>BASIC WL</v>
      </c>
      <c r="BR88" s="10" t="str">
        <f aca="false">AH88</f>
        <v>BASIC WL</v>
      </c>
      <c r="BS88" s="47"/>
      <c r="BT88" s="49" t="s">
        <v>6862</v>
      </c>
    </row>
    <row r="89" s="53" customFormat="true" ht="85.5" hidden="false" customHeight="false" outlineLevel="0" collapsed="false">
      <c r="A89" s="58" t="str">
        <f aca="false">IF(OR(T89="E",T89="A"),"YES","NO")</f>
        <v>YES</v>
      </c>
      <c r="B89" s="58"/>
      <c r="C89" s="58"/>
      <c r="D89" s="269" t="s">
        <v>6031</v>
      </c>
      <c r="E89" s="270" t="s">
        <v>2892</v>
      </c>
      <c r="F89" s="271" t="s">
        <v>2892</v>
      </c>
      <c r="G89" s="99" t="n">
        <f aca="false">LEN(R89)-LEN(SUBSTITUTE(R89,"/",""))-1</f>
        <v>4</v>
      </c>
      <c r="H89" s="99" t="s">
        <v>95</v>
      </c>
      <c r="I89" s="97" t="s">
        <v>2893</v>
      </c>
      <c r="J89" s="97" t="s">
        <v>2894</v>
      </c>
      <c r="K89" s="98" t="s">
        <v>2895</v>
      </c>
      <c r="L89" s="98"/>
      <c r="M89" s="98"/>
      <c r="N89" s="97" t="s">
        <v>119</v>
      </c>
      <c r="O89" s="99" t="s">
        <v>95</v>
      </c>
      <c r="P89" s="100" t="str">
        <f aca="false">O89</f>
        <v>0..1</v>
      </c>
      <c r="Q89" s="54" t="s">
        <v>6052</v>
      </c>
      <c r="R89" s="109" t="s">
        <v>2896</v>
      </c>
      <c r="S89" s="99" t="s">
        <v>121</v>
      </c>
      <c r="T89" s="10" t="str">
        <f aca="false">IF($E89="","",IF(ISERROR(SEARCH("@",$R89)),IF(LEFT($E89,4)="BG-X","EG",IF(LEFT($E89,2)="BG","G",IF(LEFT($E89,4)="BT-X",IF(LEN($E89)-LEN(SUBSTITUTE($E89,"-",))&gt;2,"","E"),IF(LEN($E89)-LEN(SUBSTITUTE($E89,"-",))&gt;1,"","E")))),"A"))</f>
        <v>E</v>
      </c>
      <c r="U89" s="99" t="s">
        <v>95</v>
      </c>
      <c r="V89" s="99"/>
      <c r="W89" s="315"/>
      <c r="X89" s="38"/>
      <c r="Y89" s="10" t="str">
        <f aca="false">IF(AH89=Y$4,"X","-")</f>
        <v>-</v>
      </c>
      <c r="Z89" s="10" t="str">
        <f aca="false">IF(Y89="X","X",IF($AH89=Z$4,"X","-"))</f>
        <v>X</v>
      </c>
      <c r="AA89" s="10" t="str">
        <f aca="false">IF(Z89="X","X",IF($AH89=AA$4,"X","-"))</f>
        <v>X</v>
      </c>
      <c r="AB89" s="10" t="str">
        <f aca="false">IF(AA89="X","X",IF($AH89=AB$4,"X","-"))</f>
        <v>X</v>
      </c>
      <c r="AC89" s="10" t="str">
        <f aca="false">IF(AB89="X","X",IF($AH89=AC$4,"X","-"))</f>
        <v>X</v>
      </c>
      <c r="AD89" s="10" t="str">
        <f aca="false">IF(AC89="X","X",IF($AH89=AD$4,"X","-"))</f>
        <v>X</v>
      </c>
      <c r="AE89" s="10" t="str">
        <f aca="false">IF(AD89="X","X",IF($AH89=AE$4,"X","-"))</f>
        <v>X</v>
      </c>
      <c r="AF89" s="38"/>
      <c r="AG89" s="10" t="s">
        <v>25</v>
      </c>
      <c r="AH89" s="110" t="s">
        <v>25</v>
      </c>
      <c r="AI89" s="38"/>
      <c r="AJ89" s="13" t="str">
        <f aca="false">IF(ISERROR(FIND("/",R89)),R89,LEFT(R89,FIND(CHAR(1),SUBSTITUTE(R89,"/",CHAR(1),LEN(R89)-LEN(SUBSTITUTE(R89,"/",""))))-1))</f>
        <v>/rsm:CrossIndustryInvoice/rsm:SupplyChainTradeTransaction/ram:ApplicableHeaderTradeDelivery/ram:ShipToTradeParty</v>
      </c>
      <c r="AK89" s="13" t="str">
        <f aca="false">IF(ISERROR(FIND("/",R89)),R89,MID(R89, FIND(CHAR(1),SUBSTITUTE(R89,"/",CHAR(1), LEN(R89)-LEN(SUBSTITUTE(R89,"/","")))), LEN(R89)))</f>
        <v>/ram:Name</v>
      </c>
      <c r="AL89" s="14" t="n">
        <f aca="false">COUNTIFS(R$4:R89,AJ89)</f>
        <v>1</v>
      </c>
      <c r="AM89" s="1"/>
      <c r="AN89" s="269" t="str">
        <f aca="false">D89</f>
        <v>SCT_HTD</v>
      </c>
      <c r="AO89" s="270" t="str">
        <f aca="false">E89</f>
        <v>BT-70</v>
      </c>
      <c r="AP89" s="271" t="str">
        <f aca="false">IF(F89="","",F89)</f>
        <v>BT-70</v>
      </c>
      <c r="AQ89" s="99" t="n">
        <f aca="false">LEN(BB89)-LEN(SUBSTITUTE(BB89,"/",""))-1</f>
        <v>4</v>
      </c>
      <c r="AR89" s="99" t="str">
        <f aca="false">H89</f>
        <v>0..1</v>
      </c>
      <c r="AS89" s="97" t="s">
        <v>2897</v>
      </c>
      <c r="AT89" s="97" t="s">
        <v>2898</v>
      </c>
      <c r="AU89" s="98" t="s">
        <v>2899</v>
      </c>
      <c r="AV89" s="98"/>
      <c r="AW89" s="98"/>
      <c r="AX89" s="97" t="s">
        <v>4647</v>
      </c>
      <c r="AY89" s="99" t="str">
        <f aca="false">O89</f>
        <v>0..1</v>
      </c>
      <c r="AZ89" s="100" t="str">
        <f aca="false">P89</f>
        <v>0..1</v>
      </c>
      <c r="BA89" s="54" t="str">
        <f aca="false">Q89</f>
        <v>/rsm:CrossIndustryInvoice
/rsm:SupplyChainTradeTransaction
/ram:ApplicableHeaderTradeDelivery
/ram:ShipToTradeParty
/ram:Name</v>
      </c>
      <c r="BB89" s="109" t="str">
        <f aca="false">R89</f>
        <v>/rsm:CrossIndustryInvoice/rsm:SupplyChainTradeTransaction/ram:ApplicableHeaderTradeDelivery/ram:ShipToTradeParty/ram:Name</v>
      </c>
      <c r="BC89" s="99" t="str">
        <f aca="false">IF(S89="","",S89)</f>
        <v>T</v>
      </c>
      <c r="BD89" s="10" t="str">
        <f aca="false">IF(T89="","",T89)</f>
        <v>E</v>
      </c>
      <c r="BE89" s="99" t="str">
        <f aca="false">IF(U89="","",U89)</f>
        <v>0..1</v>
      </c>
      <c r="BF89" s="99" t="str">
        <f aca="false">IF(V89="","",V89)</f>
        <v/>
      </c>
      <c r="BG89" s="315" t="str">
        <f aca="false">IF(W89="","",W89)</f>
        <v/>
      </c>
      <c r="BH89" s="6"/>
      <c r="BI89" s="10" t="str">
        <f aca="false">Y89</f>
        <v>-</v>
      </c>
      <c r="BJ89" s="10" t="str">
        <f aca="false">Z89</f>
        <v>X</v>
      </c>
      <c r="BK89" s="10" t="str">
        <f aca="false">AA89</f>
        <v>X</v>
      </c>
      <c r="BL89" s="10" t="str">
        <f aca="false">AB89</f>
        <v>X</v>
      </c>
      <c r="BM89" s="10" t="str">
        <f aca="false">AC89</f>
        <v>X</v>
      </c>
      <c r="BN89" s="10" t="str">
        <f aca="false">AD89</f>
        <v>X</v>
      </c>
      <c r="BO89" s="10" t="str">
        <f aca="false">AE89</f>
        <v>X</v>
      </c>
      <c r="BP89" s="6"/>
      <c r="BQ89" s="10" t="str">
        <f aca="false">AG89</f>
        <v>BASIC WL</v>
      </c>
      <c r="BR89" s="10" t="str">
        <f aca="false">AH89</f>
        <v>BASIC WL</v>
      </c>
      <c r="BS89" s="47"/>
      <c r="BT89" s="49" t="s">
        <v>6862</v>
      </c>
    </row>
    <row r="90" s="53" customFormat="true" ht="85.5" hidden="false" customHeight="false" outlineLevel="0" collapsed="false">
      <c r="A90" s="58" t="str">
        <f aca="false">IF(OR(T90="E",T90="A"),"YES","NO")</f>
        <v>NO</v>
      </c>
      <c r="B90" s="58"/>
      <c r="C90" s="58"/>
      <c r="D90" s="269" t="s">
        <v>6031</v>
      </c>
      <c r="E90" s="272" t="s">
        <v>2948</v>
      </c>
      <c r="F90" s="273" t="s">
        <v>2948</v>
      </c>
      <c r="G90" s="172" t="n">
        <f aca="false">LEN(R90)-LEN(SUBSTITUTE(R90,"/",""))-1</f>
        <v>4</v>
      </c>
      <c r="H90" s="172" t="s">
        <v>95</v>
      </c>
      <c r="I90" s="181" t="s">
        <v>6079</v>
      </c>
      <c r="J90" s="173" t="s">
        <v>2950</v>
      </c>
      <c r="K90" s="174" t="s">
        <v>2951</v>
      </c>
      <c r="L90" s="174" t="s">
        <v>1784</v>
      </c>
      <c r="M90" s="174"/>
      <c r="N90" s="173"/>
      <c r="O90" s="175" t="s">
        <v>95</v>
      </c>
      <c r="P90" s="175" t="str">
        <f aca="false">O90</f>
        <v>0..1</v>
      </c>
      <c r="Q90" s="176" t="s">
        <v>6080</v>
      </c>
      <c r="R90" s="177" t="s">
        <v>2952</v>
      </c>
      <c r="S90" s="172"/>
      <c r="T90" s="178" t="str">
        <f aca="false">IF($E90="","",IF(ISERROR(SEARCH("@",$R90)),IF(LEFT($E90,4)="BG-X","EG",IF(LEFT($E90,2)="BG","G",IF(LEFT($E90,4)="BT-X",IF(LEN($E90)-LEN(SUBSTITUTE($E90,"-",))&gt;2,"","E"),IF(LEN($E90)-LEN(SUBSTITUTE($E90,"-",))&gt;1,"","E")))),"A"))</f>
        <v>G</v>
      </c>
      <c r="U90" s="172" t="s">
        <v>95</v>
      </c>
      <c r="V90" s="172"/>
      <c r="W90" s="365"/>
      <c r="X90" s="38"/>
      <c r="Y90" s="178" t="str">
        <f aca="false">IF(AH90=Y$4,"X","-")</f>
        <v>-</v>
      </c>
      <c r="Z90" s="178" t="str">
        <f aca="false">IF(Y90="X","X",IF($AH90=Z$4,"X","-"))</f>
        <v>X</v>
      </c>
      <c r="AA90" s="178" t="str">
        <f aca="false">IF(Z90="X","X",IF($AH90=AA$4,"X","-"))</f>
        <v>X</v>
      </c>
      <c r="AB90" s="178" t="str">
        <f aca="false">IF(AA90="X","X",IF($AH90=AB$4,"X","-"))</f>
        <v>X</v>
      </c>
      <c r="AC90" s="178" t="str">
        <f aca="false">IF(AB90="X","X",IF($AH90=AC$4,"X","-"))</f>
        <v>X</v>
      </c>
      <c r="AD90" s="178" t="str">
        <f aca="false">IF(AC90="X","X",IF($AH90=AD$4,"X","-"))</f>
        <v>X</v>
      </c>
      <c r="AE90" s="178" t="str">
        <f aca="false">IF(AD90="X","X",IF($AH90=AE$4,"X","-"))</f>
        <v>X</v>
      </c>
      <c r="AF90" s="38"/>
      <c r="AG90" s="178" t="s">
        <v>25</v>
      </c>
      <c r="AH90" s="178" t="s">
        <v>25</v>
      </c>
      <c r="AI90" s="38"/>
      <c r="AJ90" s="13" t="str">
        <f aca="false">IF(ISERROR(FIND("/",R90)),R90,LEFT(R90,FIND(CHAR(1),SUBSTITUTE(R90,"/",CHAR(1),LEN(R90)-LEN(SUBSTITUTE(R90,"/",""))))-1))</f>
        <v>/rsm:CrossIndustryInvoice/rsm:SupplyChainTradeTransaction/ram:ApplicableHeaderTradeDelivery/ram:ShipToTradeParty</v>
      </c>
      <c r="AK90" s="13" t="str">
        <f aca="false">IF(ISERROR(FIND("/",R90)),R90,MID(R90, FIND(CHAR(1),SUBSTITUTE(R90,"/",CHAR(1), LEN(R90)-LEN(SUBSTITUTE(R90,"/","")))), LEN(R90)))</f>
        <v>/ram:PostalTradeAddress</v>
      </c>
      <c r="AL90" s="14" t="n">
        <f aca="false">COUNTIFS(R$4:R90,AJ90)</f>
        <v>1</v>
      </c>
      <c r="AM90" s="1"/>
      <c r="AN90" s="269" t="str">
        <f aca="false">D90</f>
        <v>SCT_HTD</v>
      </c>
      <c r="AO90" s="272" t="str">
        <f aca="false">E90</f>
        <v>BG-15</v>
      </c>
      <c r="AP90" s="273" t="str">
        <f aca="false">IF(F90="","",F90)</f>
        <v>BG-15</v>
      </c>
      <c r="AQ90" s="172" t="n">
        <f aca="false">LEN(BB90)-LEN(SUBSTITUTE(BB90,"/",""))-1</f>
        <v>4</v>
      </c>
      <c r="AR90" s="172" t="str">
        <f aca="false">H90</f>
        <v>0..1</v>
      </c>
      <c r="AS90" s="181" t="s">
        <v>2953</v>
      </c>
      <c r="AT90" s="173" t="s">
        <v>2954</v>
      </c>
      <c r="AU90" s="174" t="s">
        <v>2955</v>
      </c>
      <c r="AV90" s="174" t="s">
        <v>1789</v>
      </c>
      <c r="AW90" s="174"/>
      <c r="AX90" s="173"/>
      <c r="AY90" s="175" t="str">
        <f aca="false">O90</f>
        <v>0..1</v>
      </c>
      <c r="AZ90" s="175" t="str">
        <f aca="false">P90</f>
        <v>0..1</v>
      </c>
      <c r="BA90" s="176" t="str">
        <f aca="false">Q90</f>
        <v>/rsm:CrossIndustryInvoice
/rsm:SupplyChainTradeTransaction
/ram:ApplicableHeaderTradeDelivery
/ram:ShipToTradeParty
/ram:PostalTradeAddress</v>
      </c>
      <c r="BB90" s="177" t="str">
        <f aca="false">R90</f>
        <v>/rsm:CrossIndustryInvoice/rsm:SupplyChainTradeTransaction/ram:ApplicableHeaderTradeDelivery/ram:ShipToTradeParty/ram:PostalTradeAddress</v>
      </c>
      <c r="BC90" s="172" t="str">
        <f aca="false">IF(S90="","",S90)</f>
        <v/>
      </c>
      <c r="BD90" s="178" t="str">
        <f aca="false">IF(T90="","",T90)</f>
        <v>G</v>
      </c>
      <c r="BE90" s="172" t="str">
        <f aca="false">IF(U90="","",U90)</f>
        <v>0..1</v>
      </c>
      <c r="BF90" s="172" t="str">
        <f aca="false">IF(V90="","",V90)</f>
        <v/>
      </c>
      <c r="BG90" s="365" t="str">
        <f aca="false">IF(W90="","",W90)</f>
        <v/>
      </c>
      <c r="BH90" s="6"/>
      <c r="BI90" s="178" t="str">
        <f aca="false">Y90</f>
        <v>-</v>
      </c>
      <c r="BJ90" s="178" t="str">
        <f aca="false">Z90</f>
        <v>X</v>
      </c>
      <c r="BK90" s="178" t="str">
        <f aca="false">AA90</f>
        <v>X</v>
      </c>
      <c r="BL90" s="178" t="str">
        <f aca="false">AB90</f>
        <v>X</v>
      </c>
      <c r="BM90" s="178" t="str">
        <f aca="false">AC90</f>
        <v>X</v>
      </c>
      <c r="BN90" s="178" t="str">
        <f aca="false">AD90</f>
        <v>X</v>
      </c>
      <c r="BO90" s="178" t="str">
        <f aca="false">AE90</f>
        <v>X</v>
      </c>
      <c r="BP90" s="6"/>
      <c r="BQ90" s="178" t="str">
        <f aca="false">AG90</f>
        <v>BASIC WL</v>
      </c>
      <c r="BR90" s="178" t="str">
        <f aca="false">AH90</f>
        <v>BASIC WL</v>
      </c>
      <c r="BS90" s="47"/>
      <c r="BT90" s="49" t="s">
        <v>6862</v>
      </c>
    </row>
    <row r="91" s="53" customFormat="true" ht="89.25" hidden="false" customHeight="false" outlineLevel="0" collapsed="false">
      <c r="A91" s="58" t="str">
        <f aca="false">IF(OR(T91="E",T91="A"),"YES","NO")</f>
        <v>YES</v>
      </c>
      <c r="B91" s="58"/>
      <c r="C91" s="58"/>
      <c r="D91" s="269" t="s">
        <v>6031</v>
      </c>
      <c r="E91" s="270" t="s">
        <v>2956</v>
      </c>
      <c r="F91" s="271" t="s">
        <v>2956</v>
      </c>
      <c r="G91" s="99" t="n">
        <f aca="false">LEN(R91)-LEN(SUBSTITUTE(R91,"/",""))-1</f>
        <v>5</v>
      </c>
      <c r="H91" s="99" t="s">
        <v>95</v>
      </c>
      <c r="I91" s="97" t="s">
        <v>2957</v>
      </c>
      <c r="J91" s="97" t="s">
        <v>1070</v>
      </c>
      <c r="K91" s="98" t="s">
        <v>1071</v>
      </c>
      <c r="L91" s="98"/>
      <c r="M91" s="98"/>
      <c r="N91" s="97" t="s">
        <v>119</v>
      </c>
      <c r="O91" s="99" t="s">
        <v>95</v>
      </c>
      <c r="P91" s="100" t="str">
        <f aca="false">O91</f>
        <v>0..1</v>
      </c>
      <c r="Q91" s="54" t="s">
        <v>6081</v>
      </c>
      <c r="R91" s="109" t="s">
        <v>2958</v>
      </c>
      <c r="S91" s="99" t="s">
        <v>121</v>
      </c>
      <c r="T91" s="10" t="str">
        <f aca="false">IF($E91="","",IF(ISERROR(SEARCH("@",$R91)),IF(LEFT($E91,4)="BG-X","EG",IF(LEFT($E91,2)="BG","G",IF(LEFT($E91,4)="BT-X",IF(LEN($E91)-LEN(SUBSTITUTE($E91,"-",))&gt;2,"","E"),IF(LEN($E91)-LEN(SUBSTITUTE($E91,"-",))&gt;1,"","E")))),"A"))</f>
        <v>E</v>
      </c>
      <c r="U91" s="99" t="s">
        <v>95</v>
      </c>
      <c r="V91" s="99"/>
      <c r="W91" s="315"/>
      <c r="X91" s="38"/>
      <c r="Y91" s="10" t="str">
        <f aca="false">IF(AH91=Y$4,"X","-")</f>
        <v>-</v>
      </c>
      <c r="Z91" s="10" t="str">
        <f aca="false">IF(Y91="X","X",IF($AH91=Z$4,"X","-"))</f>
        <v>X</v>
      </c>
      <c r="AA91" s="10" t="str">
        <f aca="false">IF(Z91="X","X",IF($AH91=AA$4,"X","-"))</f>
        <v>X</v>
      </c>
      <c r="AB91" s="10" t="str">
        <f aca="false">IF(AA91="X","X",IF($AH91=AB$4,"X","-"))</f>
        <v>X</v>
      </c>
      <c r="AC91" s="10" t="str">
        <f aca="false">IF(AB91="X","X",IF($AH91=AC$4,"X","-"))</f>
        <v>X</v>
      </c>
      <c r="AD91" s="10" t="str">
        <f aca="false">IF(AC91="X","X",IF($AH91=AD$4,"X","-"))</f>
        <v>X</v>
      </c>
      <c r="AE91" s="10" t="str">
        <f aca="false">IF(AD91="X","X",IF($AH91=AE$4,"X","-"))</f>
        <v>X</v>
      </c>
      <c r="AF91" s="38"/>
      <c r="AG91" s="10" t="s">
        <v>25</v>
      </c>
      <c r="AH91" s="110" t="s">
        <v>25</v>
      </c>
      <c r="AI91" s="38"/>
      <c r="AJ91" s="13" t="str">
        <f aca="false">IF(ISERROR(FIND("/",R91)),R91,LEFT(R91,FIND(CHAR(1),SUBSTITUTE(R91,"/",CHAR(1),LEN(R91)-LEN(SUBSTITUTE(R91,"/",""))))-1))</f>
        <v>/rsm:CrossIndustryInvoice/rsm:SupplyChainTradeTransaction/ram:ApplicableHeaderTradeDelivery/ram:ShipToTradeParty/ram:PostalTradeAddress</v>
      </c>
      <c r="AK91" s="13" t="str">
        <f aca="false">IF(ISERROR(FIND("/",R91)),R91,MID(R91, FIND(CHAR(1),SUBSTITUTE(R91,"/",CHAR(1), LEN(R91)-LEN(SUBSTITUTE(R91,"/","")))), LEN(R91)))</f>
        <v>/ram:PostcodeCode</v>
      </c>
      <c r="AL91" s="14" t="n">
        <f aca="false">COUNTIFS(R$4:R91,AJ91)</f>
        <v>1</v>
      </c>
      <c r="AM91" s="1"/>
      <c r="AN91" s="269" t="str">
        <f aca="false">D91</f>
        <v>SCT_HTD</v>
      </c>
      <c r="AO91" s="270" t="str">
        <f aca="false">E91</f>
        <v>BT-78</v>
      </c>
      <c r="AP91" s="271" t="str">
        <f aca="false">IF(F91="","",F91)</f>
        <v>BT-78</v>
      </c>
      <c r="AQ91" s="99" t="n">
        <f aca="false">LEN(BB91)-LEN(SUBSTITUTE(BB91,"/",""))-1</f>
        <v>5</v>
      </c>
      <c r="AR91" s="99" t="str">
        <f aca="false">H91</f>
        <v>0..1</v>
      </c>
      <c r="AS91" s="97" t="s">
        <v>2959</v>
      </c>
      <c r="AT91" s="97" t="s">
        <v>1074</v>
      </c>
      <c r="AU91" s="98" t="s">
        <v>1075</v>
      </c>
      <c r="AV91" s="98"/>
      <c r="AW91" s="98"/>
      <c r="AX91" s="97" t="s">
        <v>4647</v>
      </c>
      <c r="AY91" s="99" t="str">
        <f aca="false">O91</f>
        <v>0..1</v>
      </c>
      <c r="AZ91" s="100" t="str">
        <f aca="false">P91</f>
        <v>0..1</v>
      </c>
      <c r="BA91" s="54" t="str">
        <f aca="false">Q91</f>
        <v>/rsm:CrossIndustryInvoice
/rsm:SupplyChainTradeTransaction
/ram:ApplicableHeaderTradeDelivery
/ram:ShipToTradeParty
/ram:PostalTradeAddress
/ram:PostcodeCode</v>
      </c>
      <c r="BB91" s="109" t="str">
        <f aca="false">R91</f>
        <v>/rsm:CrossIndustryInvoice/rsm:SupplyChainTradeTransaction/ram:ApplicableHeaderTradeDelivery/ram:ShipToTradeParty/ram:PostalTradeAddress/ram:PostcodeCode</v>
      </c>
      <c r="BC91" s="99" t="str">
        <f aca="false">IF(S91="","",S91)</f>
        <v>T</v>
      </c>
      <c r="BD91" s="10" t="str">
        <f aca="false">IF(T91="","",T91)</f>
        <v>E</v>
      </c>
      <c r="BE91" s="99" t="str">
        <f aca="false">IF(U91="","",U91)</f>
        <v>0..1</v>
      </c>
      <c r="BF91" s="99" t="str">
        <f aca="false">IF(V91="","",V91)</f>
        <v/>
      </c>
      <c r="BG91" s="315" t="str">
        <f aca="false">IF(W91="","",W91)</f>
        <v/>
      </c>
      <c r="BH91" s="6"/>
      <c r="BI91" s="10" t="str">
        <f aca="false">Y91</f>
        <v>-</v>
      </c>
      <c r="BJ91" s="10" t="str">
        <f aca="false">Z91</f>
        <v>X</v>
      </c>
      <c r="BK91" s="10" t="str">
        <f aca="false">AA91</f>
        <v>X</v>
      </c>
      <c r="BL91" s="10" t="str">
        <f aca="false">AB91</f>
        <v>X</v>
      </c>
      <c r="BM91" s="10" t="str">
        <f aca="false">AC91</f>
        <v>X</v>
      </c>
      <c r="BN91" s="10" t="str">
        <f aca="false">AD91</f>
        <v>X</v>
      </c>
      <c r="BO91" s="10" t="str">
        <f aca="false">AE91</f>
        <v>X</v>
      </c>
      <c r="BP91" s="6"/>
      <c r="BQ91" s="10" t="str">
        <f aca="false">AG91</f>
        <v>BASIC WL</v>
      </c>
      <c r="BR91" s="10" t="str">
        <f aca="false">AH91</f>
        <v>BASIC WL</v>
      </c>
      <c r="BS91" s="47"/>
      <c r="BT91" s="49" t="s">
        <v>6862</v>
      </c>
    </row>
    <row r="92" s="53" customFormat="true" ht="89.25" hidden="false" customHeight="false" outlineLevel="0" collapsed="false">
      <c r="A92" s="58" t="str">
        <f aca="false">IF(OR(T92="E",T92="A"),"YES","NO")</f>
        <v>YES</v>
      </c>
      <c r="B92" s="58"/>
      <c r="C92" s="58"/>
      <c r="D92" s="269" t="s">
        <v>6031</v>
      </c>
      <c r="E92" s="270" t="s">
        <v>2960</v>
      </c>
      <c r="F92" s="271" t="s">
        <v>2960</v>
      </c>
      <c r="G92" s="99" t="n">
        <f aca="false">LEN(R92)-LEN(SUBSTITUTE(R92,"/",""))-1</f>
        <v>5</v>
      </c>
      <c r="H92" s="99" t="s">
        <v>95</v>
      </c>
      <c r="I92" s="97" t="s">
        <v>2961</v>
      </c>
      <c r="J92" s="97" t="s">
        <v>1079</v>
      </c>
      <c r="K92" s="98" t="s">
        <v>2962</v>
      </c>
      <c r="L92" s="98"/>
      <c r="M92" s="98"/>
      <c r="N92" s="97" t="s">
        <v>119</v>
      </c>
      <c r="O92" s="99" t="s">
        <v>95</v>
      </c>
      <c r="P92" s="100" t="str">
        <f aca="false">O92</f>
        <v>0..1</v>
      </c>
      <c r="Q92" s="54" t="s">
        <v>6082</v>
      </c>
      <c r="R92" s="109" t="s">
        <v>2963</v>
      </c>
      <c r="S92" s="99" t="s">
        <v>121</v>
      </c>
      <c r="T92" s="10" t="str">
        <f aca="false">IF($E92="","",IF(ISERROR(SEARCH("@",$R92)),IF(LEFT($E92,4)="BG-X","EG",IF(LEFT($E92,2)="BG","G",IF(LEFT($E92,4)="BT-X",IF(LEN($E92)-LEN(SUBSTITUTE($E92,"-",))&gt;2,"","E"),IF(LEN($E92)-LEN(SUBSTITUTE($E92,"-",))&gt;1,"","E")))),"A"))</f>
        <v>E</v>
      </c>
      <c r="U92" s="99" t="s">
        <v>95</v>
      </c>
      <c r="V92" s="99"/>
      <c r="W92" s="315"/>
      <c r="X92" s="38"/>
      <c r="Y92" s="10" t="str">
        <f aca="false">IF(AH92=Y$4,"X","-")</f>
        <v>-</v>
      </c>
      <c r="Z92" s="10" t="str">
        <f aca="false">IF(Y92="X","X",IF($AH92=Z$4,"X","-"))</f>
        <v>X</v>
      </c>
      <c r="AA92" s="10" t="str">
        <f aca="false">IF(Z92="X","X",IF($AH92=AA$4,"X","-"))</f>
        <v>X</v>
      </c>
      <c r="AB92" s="10" t="str">
        <f aca="false">IF(AA92="X","X",IF($AH92=AB$4,"X","-"))</f>
        <v>X</v>
      </c>
      <c r="AC92" s="10" t="str">
        <f aca="false">IF(AB92="X","X",IF($AH92=AC$4,"X","-"))</f>
        <v>X</v>
      </c>
      <c r="AD92" s="10" t="str">
        <f aca="false">IF(AC92="X","X",IF($AH92=AD$4,"X","-"))</f>
        <v>X</v>
      </c>
      <c r="AE92" s="10" t="str">
        <f aca="false">IF(AD92="X","X",IF($AH92=AE$4,"X","-"))</f>
        <v>X</v>
      </c>
      <c r="AF92" s="38"/>
      <c r="AG92" s="10" t="s">
        <v>25</v>
      </c>
      <c r="AH92" s="110" t="s">
        <v>25</v>
      </c>
      <c r="AI92" s="38"/>
      <c r="AJ92" s="13" t="str">
        <f aca="false">IF(ISERROR(FIND("/",R92)),R92,LEFT(R92,FIND(CHAR(1),SUBSTITUTE(R92,"/",CHAR(1),LEN(R92)-LEN(SUBSTITUTE(R92,"/",""))))-1))</f>
        <v>/rsm:CrossIndustryInvoice/rsm:SupplyChainTradeTransaction/ram:ApplicableHeaderTradeDelivery/ram:ShipToTradeParty/ram:PostalTradeAddress</v>
      </c>
      <c r="AK92" s="13" t="str">
        <f aca="false">IF(ISERROR(FIND("/",R92)),R92,MID(R92, FIND(CHAR(1),SUBSTITUTE(R92,"/",CHAR(1), LEN(R92)-LEN(SUBSTITUTE(R92,"/","")))), LEN(R92)))</f>
        <v>/ram:LineOne</v>
      </c>
      <c r="AL92" s="14" t="n">
        <f aca="false">COUNTIFS(R$4:R92,AJ92)</f>
        <v>1</v>
      </c>
      <c r="AM92" s="1"/>
      <c r="AN92" s="269" t="str">
        <f aca="false">D92</f>
        <v>SCT_HTD</v>
      </c>
      <c r="AO92" s="270" t="str">
        <f aca="false">E92</f>
        <v>BT-75</v>
      </c>
      <c r="AP92" s="271" t="str">
        <f aca="false">IF(F92="","",F92)</f>
        <v>BT-75</v>
      </c>
      <c r="AQ92" s="99" t="n">
        <f aca="false">LEN(BB92)-LEN(SUBSTITUTE(BB92,"/",""))-1</f>
        <v>5</v>
      </c>
      <c r="AR92" s="99" t="str">
        <f aca="false">H92</f>
        <v>0..1</v>
      </c>
      <c r="AS92" s="97" t="s">
        <v>2964</v>
      </c>
      <c r="AT92" s="97" t="s">
        <v>1083</v>
      </c>
      <c r="AU92" s="98" t="s">
        <v>2965</v>
      </c>
      <c r="AV92" s="98"/>
      <c r="AW92" s="98"/>
      <c r="AX92" s="97" t="s">
        <v>4647</v>
      </c>
      <c r="AY92" s="99" t="str">
        <f aca="false">O92</f>
        <v>0..1</v>
      </c>
      <c r="AZ92" s="100" t="str">
        <f aca="false">P92</f>
        <v>0..1</v>
      </c>
      <c r="BA92" s="54" t="str">
        <f aca="false">Q92</f>
        <v>/rsm:CrossIndustryInvoice
/rsm:SupplyChainTradeTransaction
/ram:ApplicableHeaderTradeDelivery
/ram:ShipToTradeParty
/ram:PostalTradeAddress
/ram:LineOne</v>
      </c>
      <c r="BB92" s="109" t="str">
        <f aca="false">R92</f>
        <v>/rsm:CrossIndustryInvoice/rsm:SupplyChainTradeTransaction/ram:ApplicableHeaderTradeDelivery/ram:ShipToTradeParty/ram:PostalTradeAddress/ram:LineOne</v>
      </c>
      <c r="BC92" s="99" t="str">
        <f aca="false">IF(S92="","",S92)</f>
        <v>T</v>
      </c>
      <c r="BD92" s="10" t="str">
        <f aca="false">IF(T92="","",T92)</f>
        <v>E</v>
      </c>
      <c r="BE92" s="99" t="str">
        <f aca="false">IF(U92="","",U92)</f>
        <v>0..1</v>
      </c>
      <c r="BF92" s="99" t="str">
        <f aca="false">IF(V92="","",V92)</f>
        <v/>
      </c>
      <c r="BG92" s="315" t="str">
        <f aca="false">IF(W92="","",W92)</f>
        <v/>
      </c>
      <c r="BH92" s="6"/>
      <c r="BI92" s="10" t="str">
        <f aca="false">Y92</f>
        <v>-</v>
      </c>
      <c r="BJ92" s="10" t="str">
        <f aca="false">Z92</f>
        <v>X</v>
      </c>
      <c r="BK92" s="10" t="str">
        <f aca="false">AA92</f>
        <v>X</v>
      </c>
      <c r="BL92" s="10" t="str">
        <f aca="false">AB92</f>
        <v>X</v>
      </c>
      <c r="BM92" s="10" t="str">
        <f aca="false">AC92</f>
        <v>X</v>
      </c>
      <c r="BN92" s="10" t="str">
        <f aca="false">AD92</f>
        <v>X</v>
      </c>
      <c r="BO92" s="10" t="str">
        <f aca="false">AE92</f>
        <v>X</v>
      </c>
      <c r="BP92" s="6"/>
      <c r="BQ92" s="10" t="str">
        <f aca="false">AG92</f>
        <v>BASIC WL</v>
      </c>
      <c r="BR92" s="10" t="str">
        <f aca="false">AH92</f>
        <v>BASIC WL</v>
      </c>
      <c r="BS92" s="47"/>
      <c r="BT92" s="49" t="s">
        <v>6862</v>
      </c>
    </row>
    <row r="93" s="53" customFormat="true" ht="89.25" hidden="false" customHeight="false" outlineLevel="0" collapsed="false">
      <c r="A93" s="58" t="str">
        <f aca="false">IF(OR(T93="E",T93="A"),"YES","NO")</f>
        <v>YES</v>
      </c>
      <c r="B93" s="58"/>
      <c r="C93" s="58"/>
      <c r="D93" s="269" t="s">
        <v>6031</v>
      </c>
      <c r="E93" s="270" t="s">
        <v>2966</v>
      </c>
      <c r="F93" s="271" t="s">
        <v>2966</v>
      </c>
      <c r="G93" s="99" t="n">
        <f aca="false">LEN(R93)-LEN(SUBSTITUTE(R93,"/",""))-1</f>
        <v>5</v>
      </c>
      <c r="H93" s="99" t="s">
        <v>95</v>
      </c>
      <c r="I93" s="97" t="s">
        <v>2967</v>
      </c>
      <c r="J93" s="97" t="s">
        <v>1088</v>
      </c>
      <c r="K93" s="98"/>
      <c r="L93" s="98"/>
      <c r="M93" s="98"/>
      <c r="N93" s="97" t="s">
        <v>119</v>
      </c>
      <c r="O93" s="99" t="s">
        <v>95</v>
      </c>
      <c r="P93" s="100" t="str">
        <f aca="false">O93</f>
        <v>0..1</v>
      </c>
      <c r="Q93" s="54" t="s">
        <v>6083</v>
      </c>
      <c r="R93" s="109" t="s">
        <v>2968</v>
      </c>
      <c r="S93" s="99" t="s">
        <v>121</v>
      </c>
      <c r="T93" s="10" t="str">
        <f aca="false">IF($E93="","",IF(ISERROR(SEARCH("@",$R93)),IF(LEFT($E93,4)="BG-X","EG",IF(LEFT($E93,2)="BG","G",IF(LEFT($E93,4)="BT-X",IF(LEN($E93)-LEN(SUBSTITUTE($E93,"-",))&gt;2,"","E"),IF(LEN($E93)-LEN(SUBSTITUTE($E93,"-",))&gt;1,"","E")))),"A"))</f>
        <v>E</v>
      </c>
      <c r="U93" s="99" t="s">
        <v>95</v>
      </c>
      <c r="V93" s="99"/>
      <c r="W93" s="315"/>
      <c r="X93" s="38"/>
      <c r="Y93" s="10" t="str">
        <f aca="false">IF(AH93=Y$4,"X","-")</f>
        <v>-</v>
      </c>
      <c r="Z93" s="10" t="str">
        <f aca="false">IF(Y93="X","X",IF($AH93=Z$4,"X","-"))</f>
        <v>X</v>
      </c>
      <c r="AA93" s="10" t="str">
        <f aca="false">IF(Z93="X","X",IF($AH93=AA$4,"X","-"))</f>
        <v>X</v>
      </c>
      <c r="AB93" s="10" t="str">
        <f aca="false">IF(AA93="X","X",IF($AH93=AB$4,"X","-"))</f>
        <v>X</v>
      </c>
      <c r="AC93" s="10" t="str">
        <f aca="false">IF(AB93="X","X",IF($AH93=AC$4,"X","-"))</f>
        <v>X</v>
      </c>
      <c r="AD93" s="10" t="str">
        <f aca="false">IF(AC93="X","X",IF($AH93=AD$4,"X","-"))</f>
        <v>X</v>
      </c>
      <c r="AE93" s="10" t="str">
        <f aca="false">IF(AD93="X","X",IF($AH93=AE$4,"X","-"))</f>
        <v>X</v>
      </c>
      <c r="AF93" s="38"/>
      <c r="AG93" s="10" t="s">
        <v>25</v>
      </c>
      <c r="AH93" s="110" t="s">
        <v>25</v>
      </c>
      <c r="AI93" s="38"/>
      <c r="AJ93" s="13" t="str">
        <f aca="false">IF(ISERROR(FIND("/",R93)),R93,LEFT(R93,FIND(CHAR(1),SUBSTITUTE(R93,"/",CHAR(1),LEN(R93)-LEN(SUBSTITUTE(R93,"/",""))))-1))</f>
        <v>/rsm:CrossIndustryInvoice/rsm:SupplyChainTradeTransaction/ram:ApplicableHeaderTradeDelivery/ram:ShipToTradeParty/ram:PostalTradeAddress</v>
      </c>
      <c r="AK93" s="13" t="str">
        <f aca="false">IF(ISERROR(FIND("/",R93)),R93,MID(R93, FIND(CHAR(1),SUBSTITUTE(R93,"/",CHAR(1), LEN(R93)-LEN(SUBSTITUTE(R93,"/","")))), LEN(R93)))</f>
        <v>/ram:LineTwo</v>
      </c>
      <c r="AL93" s="14" t="n">
        <f aca="false">COUNTIFS(R$4:R93,AJ93)</f>
        <v>1</v>
      </c>
      <c r="AM93" s="1"/>
      <c r="AN93" s="269" t="str">
        <f aca="false">D93</f>
        <v>SCT_HTD</v>
      </c>
      <c r="AO93" s="270" t="str">
        <f aca="false">E93</f>
        <v>BT-76</v>
      </c>
      <c r="AP93" s="271" t="str">
        <f aca="false">IF(F93="","",F93)</f>
        <v>BT-76</v>
      </c>
      <c r="AQ93" s="99" t="n">
        <f aca="false">LEN(BB93)-LEN(SUBSTITUTE(BB93,"/",""))-1</f>
        <v>5</v>
      </c>
      <c r="AR93" s="99" t="str">
        <f aca="false">H93</f>
        <v>0..1</v>
      </c>
      <c r="AS93" s="97" t="s">
        <v>2969</v>
      </c>
      <c r="AT93" s="97" t="s">
        <v>1091</v>
      </c>
      <c r="AU93" s="98"/>
      <c r="AV93" s="98"/>
      <c r="AW93" s="98"/>
      <c r="AX93" s="97" t="s">
        <v>4647</v>
      </c>
      <c r="AY93" s="99" t="str">
        <f aca="false">O93</f>
        <v>0..1</v>
      </c>
      <c r="AZ93" s="100" t="str">
        <f aca="false">P93</f>
        <v>0..1</v>
      </c>
      <c r="BA93" s="54" t="str">
        <f aca="false">Q93</f>
        <v>/rsm:CrossIndustryInvoice
/rsm:SupplyChainTradeTransaction
/ram:ApplicableHeaderTradeDelivery
/ram:ShipToTradeParty
/ram:PostalTradeAddress
/ram:LineTwo</v>
      </c>
      <c r="BB93" s="109" t="str">
        <f aca="false">R93</f>
        <v>/rsm:CrossIndustryInvoice/rsm:SupplyChainTradeTransaction/ram:ApplicableHeaderTradeDelivery/ram:ShipToTradeParty/ram:PostalTradeAddress/ram:LineTwo</v>
      </c>
      <c r="BC93" s="99" t="str">
        <f aca="false">IF(S93="","",S93)</f>
        <v>T</v>
      </c>
      <c r="BD93" s="10" t="str">
        <f aca="false">IF(T93="","",T93)</f>
        <v>E</v>
      </c>
      <c r="BE93" s="99" t="str">
        <f aca="false">IF(U93="","",U93)</f>
        <v>0..1</v>
      </c>
      <c r="BF93" s="99" t="str">
        <f aca="false">IF(V93="","",V93)</f>
        <v/>
      </c>
      <c r="BG93" s="315" t="str">
        <f aca="false">IF(W93="","",W93)</f>
        <v/>
      </c>
      <c r="BH93" s="6"/>
      <c r="BI93" s="10" t="str">
        <f aca="false">Y93</f>
        <v>-</v>
      </c>
      <c r="BJ93" s="10" t="str">
        <f aca="false">Z93</f>
        <v>X</v>
      </c>
      <c r="BK93" s="10" t="str">
        <f aca="false">AA93</f>
        <v>X</v>
      </c>
      <c r="BL93" s="10" t="str">
        <f aca="false">AB93</f>
        <v>X</v>
      </c>
      <c r="BM93" s="10" t="str">
        <f aca="false">AC93</f>
        <v>X</v>
      </c>
      <c r="BN93" s="10" t="str">
        <f aca="false">AD93</f>
        <v>X</v>
      </c>
      <c r="BO93" s="10" t="str">
        <f aca="false">AE93</f>
        <v>X</v>
      </c>
      <c r="BP93" s="6"/>
      <c r="BQ93" s="10" t="str">
        <f aca="false">AG93</f>
        <v>BASIC WL</v>
      </c>
      <c r="BR93" s="10" t="str">
        <f aca="false">AH93</f>
        <v>BASIC WL</v>
      </c>
      <c r="BS93" s="47"/>
      <c r="BT93" s="49" t="s">
        <v>6862</v>
      </c>
    </row>
    <row r="94" s="53" customFormat="true" ht="89.25" hidden="false" customHeight="false" outlineLevel="0" collapsed="false">
      <c r="A94" s="58" t="str">
        <f aca="false">IF(OR(T94="E",T94="A"),"YES","NO")</f>
        <v>YES</v>
      </c>
      <c r="B94" s="58"/>
      <c r="C94" s="58"/>
      <c r="D94" s="269" t="s">
        <v>6031</v>
      </c>
      <c r="E94" s="270" t="s">
        <v>2970</v>
      </c>
      <c r="F94" s="271" t="s">
        <v>2970</v>
      </c>
      <c r="G94" s="99" t="n">
        <f aca="false">LEN(R94)-LEN(SUBSTITUTE(R94,"/",""))-1</f>
        <v>5</v>
      </c>
      <c r="H94" s="99" t="s">
        <v>95</v>
      </c>
      <c r="I94" s="97" t="s">
        <v>2971</v>
      </c>
      <c r="J94" s="97" t="s">
        <v>1088</v>
      </c>
      <c r="K94" s="98"/>
      <c r="L94" s="98"/>
      <c r="M94" s="98"/>
      <c r="N94" s="97" t="s">
        <v>119</v>
      </c>
      <c r="O94" s="99" t="s">
        <v>95</v>
      </c>
      <c r="P94" s="100" t="str">
        <f aca="false">O94</f>
        <v>0..1</v>
      </c>
      <c r="Q94" s="54" t="s">
        <v>6084</v>
      </c>
      <c r="R94" s="109" t="s">
        <v>2972</v>
      </c>
      <c r="S94" s="99" t="s">
        <v>121</v>
      </c>
      <c r="T94" s="10" t="str">
        <f aca="false">IF($E94="","",IF(ISERROR(SEARCH("@",$R94)),IF(LEFT($E94,4)="BG-X","EG",IF(LEFT($E94,2)="BG","G",IF(LEFT($E94,4)="BT-X",IF(LEN($E94)-LEN(SUBSTITUTE($E94,"-",))&gt;2,"","E"),IF(LEN($E94)-LEN(SUBSTITUTE($E94,"-",))&gt;1,"","E")))),"A"))</f>
        <v>E</v>
      </c>
      <c r="U94" s="99" t="s">
        <v>95</v>
      </c>
      <c r="V94" s="99"/>
      <c r="W94" s="315"/>
      <c r="X94" s="38"/>
      <c r="Y94" s="10" t="str">
        <f aca="false">IF(AH94=Y$4,"X","-")</f>
        <v>-</v>
      </c>
      <c r="Z94" s="10" t="str">
        <f aca="false">IF(Y94="X","X",IF($AH94=Z$4,"X","-"))</f>
        <v>X</v>
      </c>
      <c r="AA94" s="10" t="str">
        <f aca="false">IF(Z94="X","X",IF($AH94=AA$4,"X","-"))</f>
        <v>X</v>
      </c>
      <c r="AB94" s="10" t="str">
        <f aca="false">IF(AA94="X","X",IF($AH94=AB$4,"X","-"))</f>
        <v>X</v>
      </c>
      <c r="AC94" s="10" t="str">
        <f aca="false">IF(AB94="X","X",IF($AH94=AC$4,"X","-"))</f>
        <v>X</v>
      </c>
      <c r="AD94" s="10" t="str">
        <f aca="false">IF(AC94="X","X",IF($AH94=AD$4,"X","-"))</f>
        <v>X</v>
      </c>
      <c r="AE94" s="10" t="str">
        <f aca="false">IF(AD94="X","X",IF($AH94=AE$4,"X","-"))</f>
        <v>X</v>
      </c>
      <c r="AF94" s="38"/>
      <c r="AG94" s="10" t="s">
        <v>25</v>
      </c>
      <c r="AH94" s="110" t="s">
        <v>25</v>
      </c>
      <c r="AI94" s="38"/>
      <c r="AJ94" s="13" t="str">
        <f aca="false">IF(ISERROR(FIND("/",R94)),R94,LEFT(R94,FIND(CHAR(1),SUBSTITUTE(R94,"/",CHAR(1),LEN(R94)-LEN(SUBSTITUTE(R94,"/",""))))-1))</f>
        <v>/rsm:CrossIndustryInvoice/rsm:SupplyChainTradeTransaction/ram:ApplicableHeaderTradeDelivery/ram:ShipToTradeParty/ram:PostalTradeAddress</v>
      </c>
      <c r="AK94" s="13" t="str">
        <f aca="false">IF(ISERROR(FIND("/",R94)),R94,MID(R94, FIND(CHAR(1),SUBSTITUTE(R94,"/",CHAR(1), LEN(R94)-LEN(SUBSTITUTE(R94,"/","")))), LEN(R94)))</f>
        <v>/ram:LineThree</v>
      </c>
      <c r="AL94" s="14" t="n">
        <f aca="false">COUNTIFS(R$4:R94,AJ94)</f>
        <v>1</v>
      </c>
      <c r="AM94" s="1"/>
      <c r="AN94" s="269" t="str">
        <f aca="false">D94</f>
        <v>SCT_HTD</v>
      </c>
      <c r="AO94" s="270" t="str">
        <f aca="false">E94</f>
        <v>BT-165</v>
      </c>
      <c r="AP94" s="271" t="str">
        <f aca="false">IF(F94="","",F94)</f>
        <v>BT-165</v>
      </c>
      <c r="AQ94" s="99" t="n">
        <f aca="false">LEN(BB94)-LEN(SUBSTITUTE(BB94,"/",""))-1</f>
        <v>5</v>
      </c>
      <c r="AR94" s="99" t="str">
        <f aca="false">H94</f>
        <v>0..1</v>
      </c>
      <c r="AS94" s="97" t="s">
        <v>2973</v>
      </c>
      <c r="AT94" s="97" t="s">
        <v>1091</v>
      </c>
      <c r="AU94" s="98"/>
      <c r="AV94" s="98"/>
      <c r="AW94" s="98"/>
      <c r="AX94" s="97" t="s">
        <v>4647</v>
      </c>
      <c r="AY94" s="99" t="str">
        <f aca="false">O94</f>
        <v>0..1</v>
      </c>
      <c r="AZ94" s="100" t="str">
        <f aca="false">P94</f>
        <v>0..1</v>
      </c>
      <c r="BA94" s="54" t="str">
        <f aca="false">Q94</f>
        <v>/rsm:CrossIndustryInvoice
/rsm:SupplyChainTradeTransaction
/ram:ApplicableHeaderTradeDelivery
/ram:ShipToTradeParty
/ram:PostalTradeAddress
/ram:LineThree</v>
      </c>
      <c r="BB94" s="109" t="str">
        <f aca="false">R94</f>
        <v>/rsm:CrossIndustryInvoice/rsm:SupplyChainTradeTransaction/ram:ApplicableHeaderTradeDelivery/ram:ShipToTradeParty/ram:PostalTradeAddress/ram:LineThree</v>
      </c>
      <c r="BC94" s="99" t="str">
        <f aca="false">IF(S94="","",S94)</f>
        <v>T</v>
      </c>
      <c r="BD94" s="10" t="str">
        <f aca="false">IF(T94="","",T94)</f>
        <v>E</v>
      </c>
      <c r="BE94" s="99" t="str">
        <f aca="false">IF(U94="","",U94)</f>
        <v>0..1</v>
      </c>
      <c r="BF94" s="99" t="str">
        <f aca="false">IF(V94="","",V94)</f>
        <v/>
      </c>
      <c r="BG94" s="315" t="str">
        <f aca="false">IF(W94="","",W94)</f>
        <v/>
      </c>
      <c r="BH94" s="6"/>
      <c r="BI94" s="10" t="str">
        <f aca="false">Y94</f>
        <v>-</v>
      </c>
      <c r="BJ94" s="10" t="str">
        <f aca="false">Z94</f>
        <v>X</v>
      </c>
      <c r="BK94" s="10" t="str">
        <f aca="false">AA94</f>
        <v>X</v>
      </c>
      <c r="BL94" s="10" t="str">
        <f aca="false">AB94</f>
        <v>X</v>
      </c>
      <c r="BM94" s="10" t="str">
        <f aca="false">AC94</f>
        <v>X</v>
      </c>
      <c r="BN94" s="10" t="str">
        <f aca="false">AD94</f>
        <v>X</v>
      </c>
      <c r="BO94" s="10" t="str">
        <f aca="false">AE94</f>
        <v>X</v>
      </c>
      <c r="BP94" s="6"/>
      <c r="BQ94" s="10" t="str">
        <f aca="false">AG94</f>
        <v>BASIC WL</v>
      </c>
      <c r="BR94" s="10" t="str">
        <f aca="false">AH94</f>
        <v>BASIC WL</v>
      </c>
      <c r="BS94" s="47"/>
      <c r="BT94" s="49" t="s">
        <v>6862</v>
      </c>
    </row>
    <row r="95" s="53" customFormat="true" ht="89.25" hidden="false" customHeight="false" outlineLevel="0" collapsed="false">
      <c r="A95" s="58" t="str">
        <f aca="false">IF(OR(T95="E",T95="A"),"YES","NO")</f>
        <v>YES</v>
      </c>
      <c r="B95" s="58"/>
      <c r="C95" s="58"/>
      <c r="D95" s="269" t="s">
        <v>6031</v>
      </c>
      <c r="E95" s="270" t="s">
        <v>2974</v>
      </c>
      <c r="F95" s="271" t="s">
        <v>2974</v>
      </c>
      <c r="G95" s="99" t="n">
        <f aca="false">LEN(R95)-LEN(SUBSTITUTE(R95,"/",""))-1</f>
        <v>5</v>
      </c>
      <c r="H95" s="99" t="s">
        <v>95</v>
      </c>
      <c r="I95" s="97" t="s">
        <v>2975</v>
      </c>
      <c r="J95" s="97" t="s">
        <v>2976</v>
      </c>
      <c r="K95" s="98"/>
      <c r="L95" s="98"/>
      <c r="M95" s="98"/>
      <c r="N95" s="97" t="s">
        <v>119</v>
      </c>
      <c r="O95" s="99" t="s">
        <v>95</v>
      </c>
      <c r="P95" s="100" t="str">
        <f aca="false">O95</f>
        <v>0..1</v>
      </c>
      <c r="Q95" s="54" t="s">
        <v>6085</v>
      </c>
      <c r="R95" s="109" t="s">
        <v>2977</v>
      </c>
      <c r="S95" s="99" t="s">
        <v>121</v>
      </c>
      <c r="T95" s="10" t="str">
        <f aca="false">IF($E95="","",IF(ISERROR(SEARCH("@",$R95)),IF(LEFT($E95,4)="BG-X","EG",IF(LEFT($E95,2)="BG","G",IF(LEFT($E95,4)="BT-X",IF(LEN($E95)-LEN(SUBSTITUTE($E95,"-",))&gt;2,"","E"),IF(LEN($E95)-LEN(SUBSTITUTE($E95,"-",))&gt;1,"","E")))),"A"))</f>
        <v>E</v>
      </c>
      <c r="U95" s="99" t="s">
        <v>95</v>
      </c>
      <c r="V95" s="99"/>
      <c r="W95" s="315"/>
      <c r="X95" s="38"/>
      <c r="Y95" s="10" t="str">
        <f aca="false">IF(AH95=Y$4,"X","-")</f>
        <v>-</v>
      </c>
      <c r="Z95" s="10" t="str">
        <f aca="false">IF(Y95="X","X",IF($AH95=Z$4,"X","-"))</f>
        <v>X</v>
      </c>
      <c r="AA95" s="10" t="str">
        <f aca="false">IF(Z95="X","X",IF($AH95=AA$4,"X","-"))</f>
        <v>X</v>
      </c>
      <c r="AB95" s="10" t="str">
        <f aca="false">IF(AA95="X","X",IF($AH95=AB$4,"X","-"))</f>
        <v>X</v>
      </c>
      <c r="AC95" s="10" t="str">
        <f aca="false">IF(AB95="X","X",IF($AH95=AC$4,"X","-"))</f>
        <v>X</v>
      </c>
      <c r="AD95" s="10" t="str">
        <f aca="false">IF(AC95="X","X",IF($AH95=AD$4,"X","-"))</f>
        <v>X</v>
      </c>
      <c r="AE95" s="10" t="str">
        <f aca="false">IF(AD95="X","X",IF($AH95=AE$4,"X","-"))</f>
        <v>X</v>
      </c>
      <c r="AF95" s="38"/>
      <c r="AG95" s="10" t="s">
        <v>25</v>
      </c>
      <c r="AH95" s="110" t="s">
        <v>25</v>
      </c>
      <c r="AI95" s="38"/>
      <c r="AJ95" s="13" t="str">
        <f aca="false">IF(ISERROR(FIND("/",R95)),R95,LEFT(R95,FIND(CHAR(1),SUBSTITUTE(R95,"/",CHAR(1),LEN(R95)-LEN(SUBSTITUTE(R95,"/",""))))-1))</f>
        <v>/rsm:CrossIndustryInvoice/rsm:SupplyChainTradeTransaction/ram:ApplicableHeaderTradeDelivery/ram:ShipToTradeParty/ram:PostalTradeAddress</v>
      </c>
      <c r="AK95" s="13" t="str">
        <f aca="false">IF(ISERROR(FIND("/",R95)),R95,MID(R95, FIND(CHAR(1),SUBSTITUTE(R95,"/",CHAR(1), LEN(R95)-LEN(SUBSTITUTE(R95,"/","")))), LEN(R95)))</f>
        <v>/ram:CityName</v>
      </c>
      <c r="AL95" s="14" t="n">
        <f aca="false">COUNTIFS(R$4:R95,AJ95)</f>
        <v>1</v>
      </c>
      <c r="AM95" s="1"/>
      <c r="AN95" s="269" t="str">
        <f aca="false">D95</f>
        <v>SCT_HTD</v>
      </c>
      <c r="AO95" s="270" t="str">
        <f aca="false">E95</f>
        <v>BT-77</v>
      </c>
      <c r="AP95" s="271" t="str">
        <f aca="false">IF(F95="","",F95)</f>
        <v>BT-77</v>
      </c>
      <c r="AQ95" s="99" t="n">
        <f aca="false">LEN(BB95)-LEN(SUBSTITUTE(BB95,"/",""))-1</f>
        <v>5</v>
      </c>
      <c r="AR95" s="99" t="str">
        <f aca="false">H95</f>
        <v>0..1</v>
      </c>
      <c r="AS95" s="97" t="s">
        <v>2978</v>
      </c>
      <c r="AT95" s="97" t="s">
        <v>2979</v>
      </c>
      <c r="AU95" s="98"/>
      <c r="AV95" s="98"/>
      <c r="AW95" s="98"/>
      <c r="AX95" s="97" t="s">
        <v>4647</v>
      </c>
      <c r="AY95" s="99" t="str">
        <f aca="false">O95</f>
        <v>0..1</v>
      </c>
      <c r="AZ95" s="100" t="str">
        <f aca="false">P95</f>
        <v>0..1</v>
      </c>
      <c r="BA95" s="54" t="str">
        <f aca="false">Q95</f>
        <v>/rsm:CrossIndustryInvoice
/rsm:SupplyChainTradeTransaction
/ram:ApplicableHeaderTradeDelivery
/ram:ShipToTradeParty
/ram:PostalTradeAddress
/ram:CityName</v>
      </c>
      <c r="BB95" s="109" t="str">
        <f aca="false">R95</f>
        <v>/rsm:CrossIndustryInvoice/rsm:SupplyChainTradeTransaction/ram:ApplicableHeaderTradeDelivery/ram:ShipToTradeParty/ram:PostalTradeAddress/ram:CityName</v>
      </c>
      <c r="BC95" s="99" t="str">
        <f aca="false">IF(S95="","",S95)</f>
        <v>T</v>
      </c>
      <c r="BD95" s="10" t="str">
        <f aca="false">IF(T95="","",T95)</f>
        <v>E</v>
      </c>
      <c r="BE95" s="99" t="str">
        <f aca="false">IF(U95="","",U95)</f>
        <v>0..1</v>
      </c>
      <c r="BF95" s="99" t="str">
        <f aca="false">IF(V95="","",V95)</f>
        <v/>
      </c>
      <c r="BG95" s="315" t="str">
        <f aca="false">IF(W95="","",W95)</f>
        <v/>
      </c>
      <c r="BH95" s="6"/>
      <c r="BI95" s="10" t="str">
        <f aca="false">Y95</f>
        <v>-</v>
      </c>
      <c r="BJ95" s="10" t="str">
        <f aca="false">Z95</f>
        <v>X</v>
      </c>
      <c r="BK95" s="10" t="str">
        <f aca="false">AA95</f>
        <v>X</v>
      </c>
      <c r="BL95" s="10" t="str">
        <f aca="false">AB95</f>
        <v>X</v>
      </c>
      <c r="BM95" s="10" t="str">
        <f aca="false">AC95</f>
        <v>X</v>
      </c>
      <c r="BN95" s="10" t="str">
        <f aca="false">AD95</f>
        <v>X</v>
      </c>
      <c r="BO95" s="10" t="str">
        <f aca="false">AE95</f>
        <v>X</v>
      </c>
      <c r="BP95" s="6"/>
      <c r="BQ95" s="10" t="str">
        <f aca="false">AG95</f>
        <v>BASIC WL</v>
      </c>
      <c r="BR95" s="10" t="str">
        <f aca="false">AH95</f>
        <v>BASIC WL</v>
      </c>
      <c r="BS95" s="47"/>
      <c r="BT95" s="49" t="s">
        <v>6862</v>
      </c>
    </row>
    <row r="96" s="53" customFormat="true" ht="89.25" hidden="false" customHeight="false" outlineLevel="0" collapsed="false">
      <c r="A96" s="58" t="str">
        <f aca="false">IF(OR(T96="E",T96="A"),"YES","NO")</f>
        <v>YES</v>
      </c>
      <c r="B96" s="58"/>
      <c r="C96" s="58"/>
      <c r="D96" s="269" t="s">
        <v>6031</v>
      </c>
      <c r="E96" s="270" t="s">
        <v>2980</v>
      </c>
      <c r="F96" s="271" t="s">
        <v>2980</v>
      </c>
      <c r="G96" s="99" t="n">
        <f aca="false">LEN(R96)-LEN(SUBSTITUTE(R96,"/",""))-1</f>
        <v>5</v>
      </c>
      <c r="H96" s="99" t="s">
        <v>88</v>
      </c>
      <c r="I96" s="97" t="s">
        <v>2981</v>
      </c>
      <c r="J96" s="97" t="s">
        <v>1107</v>
      </c>
      <c r="K96" s="98" t="s">
        <v>510</v>
      </c>
      <c r="L96" s="98"/>
      <c r="M96" s="98" t="s">
        <v>6086</v>
      </c>
      <c r="N96" s="97" t="s">
        <v>174</v>
      </c>
      <c r="O96" s="99" t="s">
        <v>88</v>
      </c>
      <c r="P96" s="100" t="str">
        <f aca="false">O96</f>
        <v>1..1</v>
      </c>
      <c r="Q96" s="54" t="s">
        <v>6087</v>
      </c>
      <c r="R96" s="109" t="s">
        <v>2982</v>
      </c>
      <c r="S96" s="99" t="s">
        <v>176</v>
      </c>
      <c r="T96" s="10" t="str">
        <f aca="false">IF($E96="","",IF(ISERROR(SEARCH("@",$R96)),IF(LEFT($E96,4)="BG-X","EG",IF(LEFT($E96,2)="BG","G",IF(LEFT($E96,4)="BT-X",IF(LEN($E96)-LEN(SUBSTITUTE($E96,"-",))&gt;2,"","E"),IF(LEN($E96)-LEN(SUBSTITUTE($E96,"-",))&gt;1,"","E")))),"A"))</f>
        <v>E</v>
      </c>
      <c r="U96" s="99" t="s">
        <v>95</v>
      </c>
      <c r="V96" s="99"/>
      <c r="W96" s="315"/>
      <c r="X96" s="38"/>
      <c r="Y96" s="10" t="str">
        <f aca="false">IF(AH96=Y$4,"X","-")</f>
        <v>-</v>
      </c>
      <c r="Z96" s="10" t="str">
        <f aca="false">IF(Y96="X","X",IF($AH96=Z$4,"X","-"))</f>
        <v>X</v>
      </c>
      <c r="AA96" s="10" t="str">
        <f aca="false">IF(Z96="X","X",IF($AH96=AA$4,"X","-"))</f>
        <v>X</v>
      </c>
      <c r="AB96" s="10" t="str">
        <f aca="false">IF(AA96="X","X",IF($AH96=AB$4,"X","-"))</f>
        <v>X</v>
      </c>
      <c r="AC96" s="10" t="str">
        <f aca="false">IF(AB96="X","X",IF($AH96=AC$4,"X","-"))</f>
        <v>X</v>
      </c>
      <c r="AD96" s="10" t="str">
        <f aca="false">IF(AC96="X","X",IF($AH96=AD$4,"X","-"))</f>
        <v>X</v>
      </c>
      <c r="AE96" s="10" t="str">
        <f aca="false">IF(AD96="X","X",IF($AH96=AE$4,"X","-"))</f>
        <v>X</v>
      </c>
      <c r="AF96" s="38"/>
      <c r="AG96" s="10" t="s">
        <v>25</v>
      </c>
      <c r="AH96" s="110" t="s">
        <v>25</v>
      </c>
      <c r="AI96" s="38"/>
      <c r="AJ96" s="13" t="str">
        <f aca="false">IF(ISERROR(FIND("/",R96)),R96,LEFT(R96,FIND(CHAR(1),SUBSTITUTE(R96,"/",CHAR(1),LEN(R96)-LEN(SUBSTITUTE(R96,"/",""))))-1))</f>
        <v>/rsm:CrossIndustryInvoice/rsm:SupplyChainTradeTransaction/ram:ApplicableHeaderTradeDelivery/ram:ShipToTradeParty/ram:PostalTradeAddress</v>
      </c>
      <c r="AK96" s="13" t="str">
        <f aca="false">IF(ISERROR(FIND("/",R96)),R96,MID(R96, FIND(CHAR(1),SUBSTITUTE(R96,"/",CHAR(1), LEN(R96)-LEN(SUBSTITUTE(R96,"/","")))), LEN(R96)))</f>
        <v>/ram:CountryID</v>
      </c>
      <c r="AL96" s="14" t="n">
        <f aca="false">COUNTIFS(R$4:R96,AJ96)</f>
        <v>1</v>
      </c>
      <c r="AM96" s="1"/>
      <c r="AN96" s="269" t="str">
        <f aca="false">D96</f>
        <v>SCT_HTD</v>
      </c>
      <c r="AO96" s="270" t="str">
        <f aca="false">E96</f>
        <v>BT-80</v>
      </c>
      <c r="AP96" s="271" t="str">
        <f aca="false">IF(F96="","",F96)</f>
        <v>BT-80</v>
      </c>
      <c r="AQ96" s="99" t="n">
        <f aca="false">LEN(BB96)-LEN(SUBSTITUTE(BB96,"/",""))-1</f>
        <v>5</v>
      </c>
      <c r="AR96" s="99" t="str">
        <f aca="false">H96</f>
        <v>1..1</v>
      </c>
      <c r="AS96" s="97" t="s">
        <v>2983</v>
      </c>
      <c r="AT96" s="97" t="s">
        <v>1110</v>
      </c>
      <c r="AU96" s="98" t="s">
        <v>514</v>
      </c>
      <c r="AV96" s="98"/>
      <c r="AW96" s="98" t="s">
        <v>6088</v>
      </c>
      <c r="AX96" s="97" t="s">
        <v>174</v>
      </c>
      <c r="AY96" s="99" t="str">
        <f aca="false">O96</f>
        <v>1..1</v>
      </c>
      <c r="AZ96" s="100" t="str">
        <f aca="false">P96</f>
        <v>1..1</v>
      </c>
      <c r="BA96" s="54" t="str">
        <f aca="false">Q96</f>
        <v>/rsm:CrossIndustryInvoice
/rsm:SupplyChainTradeTransaction
/ram:ApplicableHeaderTradeDelivery
/ram:ShipToTradeParty
/ram:PostalTradeAddress
/ram:CountryID</v>
      </c>
      <c r="BB96" s="109" t="str">
        <f aca="false">R96</f>
        <v>/rsm:CrossIndustryInvoice/rsm:SupplyChainTradeTransaction/ram:ApplicableHeaderTradeDelivery/ram:ShipToTradeParty/ram:PostalTradeAddress/ram:CountryID</v>
      </c>
      <c r="BC96" s="99" t="str">
        <f aca="false">IF(S96="","",S96)</f>
        <v>C</v>
      </c>
      <c r="BD96" s="10" t="str">
        <f aca="false">IF(T96="","",T96)</f>
        <v>E</v>
      </c>
      <c r="BE96" s="99" t="str">
        <f aca="false">IF(U96="","",U96)</f>
        <v>0..1</v>
      </c>
      <c r="BF96" s="99" t="str">
        <f aca="false">IF(V96="","",V96)</f>
        <v/>
      </c>
      <c r="BG96" s="315" t="str">
        <f aca="false">IF(W96="","",W96)</f>
        <v/>
      </c>
      <c r="BH96" s="6"/>
      <c r="BI96" s="10" t="str">
        <f aca="false">Y96</f>
        <v>-</v>
      </c>
      <c r="BJ96" s="10" t="str">
        <f aca="false">Z96</f>
        <v>X</v>
      </c>
      <c r="BK96" s="10" t="str">
        <f aca="false">AA96</f>
        <v>X</v>
      </c>
      <c r="BL96" s="10" t="str">
        <f aca="false">AB96</f>
        <v>X</v>
      </c>
      <c r="BM96" s="10" t="str">
        <f aca="false">AC96</f>
        <v>X</v>
      </c>
      <c r="BN96" s="10" t="str">
        <f aca="false">AD96</f>
        <v>X</v>
      </c>
      <c r="BO96" s="10" t="str">
        <f aca="false">AE96</f>
        <v>X</v>
      </c>
      <c r="BP96" s="6"/>
      <c r="BQ96" s="10" t="str">
        <f aca="false">AG96</f>
        <v>BASIC WL</v>
      </c>
      <c r="BR96" s="10" t="str">
        <f aca="false">AH96</f>
        <v>BASIC WL</v>
      </c>
      <c r="BS96" s="47"/>
      <c r="BT96" s="49" t="s">
        <v>6862</v>
      </c>
    </row>
    <row r="97" s="53" customFormat="true" ht="89.25" hidden="false" customHeight="false" outlineLevel="0" collapsed="false">
      <c r="A97" s="58" t="str">
        <f aca="false">IF(OR(T97="E",T97="A"),"YES","NO")</f>
        <v>YES</v>
      </c>
      <c r="B97" s="58"/>
      <c r="C97" s="58"/>
      <c r="D97" s="269" t="s">
        <v>6031</v>
      </c>
      <c r="E97" s="270" t="s">
        <v>2984</v>
      </c>
      <c r="F97" s="271" t="s">
        <v>2984</v>
      </c>
      <c r="G97" s="99" t="n">
        <f aca="false">LEN(R97)-LEN(SUBSTITUTE(R97,"/",""))-1</f>
        <v>5</v>
      </c>
      <c r="H97" s="99" t="s">
        <v>95</v>
      </c>
      <c r="I97" s="97" t="s">
        <v>2985</v>
      </c>
      <c r="J97" s="97" t="s">
        <v>1114</v>
      </c>
      <c r="K97" s="98" t="s">
        <v>1115</v>
      </c>
      <c r="L97" s="98"/>
      <c r="M97" s="98"/>
      <c r="N97" s="97" t="s">
        <v>119</v>
      </c>
      <c r="O97" s="99" t="s">
        <v>95</v>
      </c>
      <c r="P97" s="100" t="str">
        <f aca="false">O97</f>
        <v>0..1</v>
      </c>
      <c r="Q97" s="54" t="s">
        <v>6089</v>
      </c>
      <c r="R97" s="109" t="s">
        <v>2986</v>
      </c>
      <c r="S97" s="99" t="s">
        <v>121</v>
      </c>
      <c r="T97" s="10" t="str">
        <f aca="false">IF($E97="","",IF(ISERROR(SEARCH("@",$R97)),IF(LEFT($E97,4)="BG-X","EG",IF(LEFT($E97,2)="BG","G",IF(LEFT($E97,4)="BT-X",IF(LEN($E97)-LEN(SUBSTITUTE($E97,"-",))&gt;2,"","E"),IF(LEN($E97)-LEN(SUBSTITUTE($E97,"-",))&gt;1,"","E")))),"A"))</f>
        <v>E</v>
      </c>
      <c r="U97" s="99" t="s">
        <v>112</v>
      </c>
      <c r="V97" s="99" t="s">
        <v>122</v>
      </c>
      <c r="W97" s="315"/>
      <c r="X97" s="38"/>
      <c r="Y97" s="10" t="str">
        <f aca="false">IF(AH97=Y$4,"X","-")</f>
        <v>-</v>
      </c>
      <c r="Z97" s="10" t="str">
        <f aca="false">IF(Y97="X","X",IF($AH97=Z$4,"X","-"))</f>
        <v>X</v>
      </c>
      <c r="AA97" s="10" t="str">
        <f aca="false">IF(Z97="X","X",IF($AH97=AA$4,"X","-"))</f>
        <v>X</v>
      </c>
      <c r="AB97" s="10" t="str">
        <f aca="false">IF(AA97="X","X",IF($AH97=AB$4,"X","-"))</f>
        <v>X</v>
      </c>
      <c r="AC97" s="10" t="str">
        <f aca="false">IF(AB97="X","X",IF($AH97=AC$4,"X","-"))</f>
        <v>X</v>
      </c>
      <c r="AD97" s="10" t="str">
        <f aca="false">IF(AC97="X","X",IF($AH97=AD$4,"X","-"))</f>
        <v>X</v>
      </c>
      <c r="AE97" s="10" t="str">
        <f aca="false">IF(AD97="X","X",IF($AH97=AE$4,"X","-"))</f>
        <v>X</v>
      </c>
      <c r="AF97" s="38"/>
      <c r="AG97" s="10" t="s">
        <v>25</v>
      </c>
      <c r="AH97" s="110" t="s">
        <v>25</v>
      </c>
      <c r="AI97" s="38"/>
      <c r="AJ97" s="13" t="str">
        <f aca="false">IF(ISERROR(FIND("/",R97)),R97,LEFT(R97,FIND(CHAR(1),SUBSTITUTE(R97,"/",CHAR(1),LEN(R97)-LEN(SUBSTITUTE(R97,"/",""))))-1))</f>
        <v>/rsm:CrossIndustryInvoice/rsm:SupplyChainTradeTransaction/ram:ApplicableHeaderTradeDelivery/ram:ShipToTradeParty/ram:PostalTradeAddress</v>
      </c>
      <c r="AK97" s="13" t="str">
        <f aca="false">IF(ISERROR(FIND("/",R97)),R97,MID(R97, FIND(CHAR(1),SUBSTITUTE(R97,"/",CHAR(1), LEN(R97)-LEN(SUBSTITUTE(R97,"/","")))), LEN(R97)))</f>
        <v>/ram:CountrySubDivisionName</v>
      </c>
      <c r="AL97" s="14" t="n">
        <f aca="false">COUNTIFS(R$4:R97,AJ97)</f>
        <v>1</v>
      </c>
      <c r="AM97" s="1"/>
      <c r="AN97" s="269" t="str">
        <f aca="false">D97</f>
        <v>SCT_HTD</v>
      </c>
      <c r="AO97" s="270" t="str">
        <f aca="false">E97</f>
        <v>BT-79</v>
      </c>
      <c r="AP97" s="271" t="str">
        <f aca="false">IF(F97="","",F97)</f>
        <v>BT-79</v>
      </c>
      <c r="AQ97" s="99" t="n">
        <f aca="false">LEN(BB97)-LEN(SUBSTITUTE(BB97,"/",""))-1</f>
        <v>5</v>
      </c>
      <c r="AR97" s="99" t="str">
        <f aca="false">H97</f>
        <v>0..1</v>
      </c>
      <c r="AS97" s="97" t="s">
        <v>2987</v>
      </c>
      <c r="AT97" s="97" t="s">
        <v>1118</v>
      </c>
      <c r="AU97" s="98" t="s">
        <v>1119</v>
      </c>
      <c r="AV97" s="98"/>
      <c r="AW97" s="98"/>
      <c r="AX97" s="97" t="s">
        <v>4647</v>
      </c>
      <c r="AY97" s="99" t="str">
        <f aca="false">O97</f>
        <v>0..1</v>
      </c>
      <c r="AZ97" s="100" t="str">
        <f aca="false">P97</f>
        <v>0..1</v>
      </c>
      <c r="BA97" s="54" t="str">
        <f aca="false">Q97</f>
        <v>/rsm:CrossIndustryInvoice
/rsm:SupplyChainTradeTransaction
/ram:ApplicableHeaderTradeDelivery
/ram:ShipToTradeParty
/ram:PostalTradeAddress
/ram:CountrySubDivisionName</v>
      </c>
      <c r="BB97" s="109" t="str">
        <f aca="false">R97</f>
        <v>/rsm:CrossIndustryInvoice/rsm:SupplyChainTradeTransaction/ram:ApplicableHeaderTradeDelivery/ram:ShipToTradeParty/ram:PostalTradeAddress/ram:CountrySubDivisionName</v>
      </c>
      <c r="BC97" s="99" t="str">
        <f aca="false">IF(S97="","",S97)</f>
        <v>T</v>
      </c>
      <c r="BD97" s="10" t="str">
        <f aca="false">IF(T97="","",T97)</f>
        <v>E</v>
      </c>
      <c r="BE97" s="99" t="str">
        <f aca="false">IF(U97="","",U97)</f>
        <v>0..n</v>
      </c>
      <c r="BF97" s="99" t="str">
        <f aca="false">IF(V97="","",V97)</f>
        <v>CAR-3</v>
      </c>
      <c r="BG97" s="315" t="str">
        <f aca="false">IF(W97="","",W97)</f>
        <v/>
      </c>
      <c r="BH97" s="6"/>
      <c r="BI97" s="10" t="str">
        <f aca="false">Y97</f>
        <v>-</v>
      </c>
      <c r="BJ97" s="10" t="str">
        <f aca="false">Z97</f>
        <v>X</v>
      </c>
      <c r="BK97" s="10" t="str">
        <f aca="false">AA97</f>
        <v>X</v>
      </c>
      <c r="BL97" s="10" t="str">
        <f aca="false">AB97</f>
        <v>X</v>
      </c>
      <c r="BM97" s="10" t="str">
        <f aca="false">AC97</f>
        <v>X</v>
      </c>
      <c r="BN97" s="10" t="str">
        <f aca="false">AD97</f>
        <v>X</v>
      </c>
      <c r="BO97" s="10" t="str">
        <f aca="false">AE97</f>
        <v>X</v>
      </c>
      <c r="BP97" s="6"/>
      <c r="BQ97" s="10" t="str">
        <f aca="false">AG97</f>
        <v>BASIC WL</v>
      </c>
      <c r="BR97" s="10" t="str">
        <f aca="false">AH97</f>
        <v>BASIC WL</v>
      </c>
      <c r="BS97" s="47"/>
      <c r="BT97" s="49" t="s">
        <v>6862</v>
      </c>
    </row>
    <row r="98" s="53" customFormat="true" ht="85.5" hidden="false" customHeight="false" outlineLevel="0" collapsed="false">
      <c r="A98" s="58" t="str">
        <f aca="false">IF(OR(T98="E",T98="A"),"YES","NO")</f>
        <v>NO</v>
      </c>
      <c r="B98" s="58"/>
      <c r="C98" s="250" t="s">
        <v>6882</v>
      </c>
      <c r="D98" s="260" t="s">
        <v>6031</v>
      </c>
      <c r="E98" s="267" t="s">
        <v>3185</v>
      </c>
      <c r="F98" s="268"/>
      <c r="G98" s="156" t="n">
        <f aca="false">LEN(R98)-LEN(SUBSTITUTE(R98,"/",""))-1</f>
        <v>3</v>
      </c>
      <c r="H98" s="156" t="s">
        <v>95</v>
      </c>
      <c r="I98" s="157" t="s">
        <v>6203</v>
      </c>
      <c r="J98" s="158" t="s">
        <v>3186</v>
      </c>
      <c r="K98" s="159"/>
      <c r="L98" s="159"/>
      <c r="M98" s="159"/>
      <c r="N98" s="158"/>
      <c r="O98" s="160" t="s">
        <v>95</v>
      </c>
      <c r="P98" s="156" t="str">
        <f aca="false">O98</f>
        <v>0..1</v>
      </c>
      <c r="Q98" s="161" t="s">
        <v>6204</v>
      </c>
      <c r="R98" s="162" t="s">
        <v>3187</v>
      </c>
      <c r="S98" s="156"/>
      <c r="T98" s="163" t="str">
        <f aca="false">IF($E98="","",IF(ISERROR(SEARCH("@",$R98)),IF(LEFT($E98,4)="BG-X","EG",IF(LEFT($E98,2)="BG","G",IF(LEFT($E98,4)="BT-X",IF(LEN($E98)-LEN(SUBSTITUTE($E98,"-",))&gt;2,"","E"),IF(LEN($E98)-LEN(SUBSTITUTE($E98,"-",))&gt;1,"","E")))),"A"))</f>
        <v/>
      </c>
      <c r="U98" s="156" t="s">
        <v>95</v>
      </c>
      <c r="V98" s="156"/>
      <c r="W98" s="364"/>
      <c r="X98" s="38"/>
      <c r="Y98" s="163" t="str">
        <f aca="false">IF(AH98=Y$4,"X","-")</f>
        <v>-</v>
      </c>
      <c r="Z98" s="163" t="str">
        <f aca="false">IF(Y98="X","X",IF($AH98=Z$4,"X","-"))</f>
        <v>X</v>
      </c>
      <c r="AA98" s="163" t="str">
        <f aca="false">IF(Z98="X","X",IF($AH98=AA$4,"X","-"))</f>
        <v>X</v>
      </c>
      <c r="AB98" s="163" t="str">
        <f aca="false">IF(AA98="X","X",IF($AH98=AB$4,"X","-"))</f>
        <v>X</v>
      </c>
      <c r="AC98" s="163" t="str">
        <f aca="false">IF(AB98="X","X",IF($AH98=AC$4,"X","-"))</f>
        <v>X</v>
      </c>
      <c r="AD98" s="163" t="str">
        <f aca="false">IF(AC98="X","X",IF($AH98=AD$4,"X","-"))</f>
        <v>X</v>
      </c>
      <c r="AE98" s="163" t="str">
        <f aca="false">IF(AD98="X","X",IF($AH98=AE$4,"X","-"))</f>
        <v>X</v>
      </c>
      <c r="AF98" s="38"/>
      <c r="AG98" s="163" t="s">
        <v>25</v>
      </c>
      <c r="AH98" s="163" t="s">
        <v>25</v>
      </c>
      <c r="AI98" s="38"/>
      <c r="AJ98" s="13" t="str">
        <f aca="false">IF(ISERROR(FIND("/",R98)),R98,LEFT(R98,FIND(CHAR(1),SUBSTITUTE(R98,"/",CHAR(1),LEN(R98)-LEN(SUBSTITUTE(R98,"/",""))))-1))</f>
        <v>/rsm:CrossIndustryInvoice/rsm:SupplyChainTradeTransaction/ram:ApplicableHeaderTradeDelivery</v>
      </c>
      <c r="AK98" s="13" t="str">
        <f aca="false">IF(ISERROR(FIND("/",R98)),R98,MID(R98, FIND(CHAR(1),SUBSTITUTE(R98,"/",CHAR(1), LEN(R98)-LEN(SUBSTITUTE(R98,"/","")))), LEN(R98)))</f>
        <v>/ram:ActualDeliverySupplyChainEvent</v>
      </c>
      <c r="AL98" s="14" t="n">
        <f aca="false">COUNTIFS(R$4:R98,AJ98)</f>
        <v>1</v>
      </c>
      <c r="AM98" s="1"/>
      <c r="AN98" s="260" t="str">
        <f aca="false">D98</f>
        <v>SCT_HTD</v>
      </c>
      <c r="AO98" s="267" t="str">
        <f aca="false">E98</f>
        <v>BT-72-000</v>
      </c>
      <c r="AP98" s="268" t="str">
        <f aca="false">IF(F98="","",F98)</f>
        <v/>
      </c>
      <c r="AQ98" s="156" t="n">
        <f aca="false">LEN(BB98)-LEN(SUBSTITUTE(BB98,"/",""))-1</f>
        <v>3</v>
      </c>
      <c r="AR98" s="156" t="str">
        <f aca="false">H98</f>
        <v>0..1</v>
      </c>
      <c r="AS98" s="157" t="s">
        <v>6205</v>
      </c>
      <c r="AT98" s="158"/>
      <c r="AU98" s="159"/>
      <c r="AV98" s="159"/>
      <c r="AW98" s="159"/>
      <c r="AX98" s="158"/>
      <c r="AY98" s="160" t="str">
        <f aca="false">O98</f>
        <v>0..1</v>
      </c>
      <c r="AZ98" s="156" t="str">
        <f aca="false">P98</f>
        <v>0..1</v>
      </c>
      <c r="BA98" s="161" t="str">
        <f aca="false">Q98</f>
        <v>/rsm:CrossIndustryInvoice
/rsm:SupplyChainTradeTransaction
/ram:ApplicableHeaderTradeDelivery
/ram:ActualDeliverySupplyChainEvent</v>
      </c>
      <c r="BB98" s="162" t="str">
        <f aca="false">R98</f>
        <v>/rsm:CrossIndustryInvoice/rsm:SupplyChainTradeTransaction/ram:ApplicableHeaderTradeDelivery/ram:ActualDeliverySupplyChainEvent</v>
      </c>
      <c r="BC98" s="156" t="str">
        <f aca="false">IF(S98="","",S98)</f>
        <v/>
      </c>
      <c r="BD98" s="163" t="str">
        <f aca="false">IF(T98="","",T98)</f>
        <v/>
      </c>
      <c r="BE98" s="156" t="str">
        <f aca="false">IF(U98="","",U98)</f>
        <v>0..1</v>
      </c>
      <c r="BF98" s="156" t="str">
        <f aca="false">IF(V98="","",V98)</f>
        <v/>
      </c>
      <c r="BG98" s="364" t="str">
        <f aca="false">IF(W98="","",W98)</f>
        <v/>
      </c>
      <c r="BH98" s="6"/>
      <c r="BI98" s="163" t="str">
        <f aca="false">Y98</f>
        <v>-</v>
      </c>
      <c r="BJ98" s="163" t="str">
        <f aca="false">Z98</f>
        <v>X</v>
      </c>
      <c r="BK98" s="163" t="str">
        <f aca="false">AA98</f>
        <v>X</v>
      </c>
      <c r="BL98" s="163" t="str">
        <f aca="false">AB98</f>
        <v>X</v>
      </c>
      <c r="BM98" s="163" t="str">
        <f aca="false">AC98</f>
        <v>X</v>
      </c>
      <c r="BN98" s="163" t="str">
        <f aca="false">AD98</f>
        <v>X</v>
      </c>
      <c r="BO98" s="163" t="str">
        <f aca="false">AE98</f>
        <v>X</v>
      </c>
      <c r="BP98" s="6"/>
      <c r="BQ98" s="163" t="str">
        <f aca="false">AG98</f>
        <v>BASIC WL</v>
      </c>
      <c r="BR98" s="163" t="str">
        <f aca="false">AH98</f>
        <v>BASIC WL</v>
      </c>
      <c r="BS98" s="47"/>
      <c r="BT98" s="49" t="s">
        <v>6862</v>
      </c>
    </row>
    <row r="99" s="53" customFormat="true" ht="85.5" hidden="false" customHeight="false" outlineLevel="0" collapsed="false">
      <c r="A99" s="58" t="str">
        <f aca="false">IF(OR(T99="E",T99="A"),"YES","NO")</f>
        <v>NO</v>
      </c>
      <c r="B99" s="58"/>
      <c r="C99" s="250" t="s">
        <v>6883</v>
      </c>
      <c r="D99" s="269" t="s">
        <v>6031</v>
      </c>
      <c r="E99" s="270" t="s">
        <v>3188</v>
      </c>
      <c r="F99" s="271"/>
      <c r="G99" s="202" t="n">
        <f aca="false">LEN(R99)-LEN(SUBSTITUTE(R99,"/",""))-1</f>
        <v>4</v>
      </c>
      <c r="H99" s="107" t="s">
        <v>88</v>
      </c>
      <c r="I99" s="108" t="s">
        <v>6207</v>
      </c>
      <c r="J99" s="97" t="s">
        <v>3190</v>
      </c>
      <c r="K99" s="98" t="s">
        <v>3191</v>
      </c>
      <c r="L99" s="98"/>
      <c r="M99" s="98"/>
      <c r="N99" s="97" t="s">
        <v>186</v>
      </c>
      <c r="O99" s="99" t="s">
        <v>88</v>
      </c>
      <c r="P99" s="100" t="str">
        <f aca="false">O99</f>
        <v>1..1</v>
      </c>
      <c r="Q99" s="54" t="s">
        <v>6208</v>
      </c>
      <c r="R99" s="109" t="s">
        <v>3192</v>
      </c>
      <c r="S99" s="128" t="s">
        <v>188</v>
      </c>
      <c r="T99" s="10" t="str">
        <f aca="false">IF($E99="","",IF(ISERROR(SEARCH("@",$R99)),IF(LEFT($E99,4)="BG-X","EG",IF(LEFT($E99,2)="BG","G",IF(LEFT($E99,4)="BT-X",IF(LEN($E99)-LEN(SUBSTITUTE($E99,"-",))&gt;2,"","E"),IF(LEN($E99)-LEN(SUBSTITUTE($E99,"-",))&gt;1,"","E")))),"A"))</f>
        <v/>
      </c>
      <c r="U99" s="99" t="s">
        <v>95</v>
      </c>
      <c r="V99" s="99"/>
      <c r="W99" s="315"/>
      <c r="X99" s="38"/>
      <c r="Y99" s="10" t="str">
        <f aca="false">IF(AH99=Y$4,"X","-")</f>
        <v>-</v>
      </c>
      <c r="Z99" s="10" t="str">
        <f aca="false">IF(Y99="X","X",IF($AH99=Z$4,"X","-"))</f>
        <v>X</v>
      </c>
      <c r="AA99" s="10" t="str">
        <f aca="false">IF(Z99="X","X",IF($AH99=AA$4,"X","-"))</f>
        <v>X</v>
      </c>
      <c r="AB99" s="10" t="str">
        <f aca="false">IF(AA99="X","X",IF($AH99=AB$4,"X","-"))</f>
        <v>X</v>
      </c>
      <c r="AC99" s="10" t="str">
        <f aca="false">IF(AB99="X","X",IF($AH99=AC$4,"X","-"))</f>
        <v>X</v>
      </c>
      <c r="AD99" s="10" t="str">
        <f aca="false">IF(AC99="X","X",IF($AH99=AD$4,"X","-"))</f>
        <v>X</v>
      </c>
      <c r="AE99" s="10" t="str">
        <f aca="false">IF(AD99="X","X",IF($AH99=AE$4,"X","-"))</f>
        <v>X</v>
      </c>
      <c r="AF99" s="38"/>
      <c r="AG99" s="10" t="s">
        <v>25</v>
      </c>
      <c r="AH99" s="110" t="s">
        <v>25</v>
      </c>
      <c r="AI99" s="38"/>
      <c r="AJ99" s="13" t="str">
        <f aca="false">IF(ISERROR(FIND("/",R99)),R99,LEFT(R99,FIND(CHAR(1),SUBSTITUTE(R99,"/",CHAR(1),LEN(R99)-LEN(SUBSTITUTE(R99,"/",""))))-1))</f>
        <v>/rsm:CrossIndustryInvoice/rsm:SupplyChainTradeTransaction/ram:ApplicableHeaderTradeDelivery/ram:ActualDeliverySupplyChainEvent</v>
      </c>
      <c r="AK99" s="13" t="str">
        <f aca="false">IF(ISERROR(FIND("/",R99)),R99,MID(R99, FIND(CHAR(1),SUBSTITUTE(R99,"/",CHAR(1), LEN(R99)-LEN(SUBSTITUTE(R99,"/","")))), LEN(R99)))</f>
        <v>/ram:OccurrenceDateTime</v>
      </c>
      <c r="AL99" s="14" t="n">
        <f aca="false">COUNTIFS(R$4:R99,AJ99)</f>
        <v>1</v>
      </c>
      <c r="AM99" s="1"/>
      <c r="AN99" s="269" t="str">
        <f aca="false">D99</f>
        <v>SCT_HTD</v>
      </c>
      <c r="AO99" s="270" t="str">
        <f aca="false">E99</f>
        <v>BT-72-00</v>
      </c>
      <c r="AP99" s="271" t="str">
        <f aca="false">IF(F99="","",F99)</f>
        <v/>
      </c>
      <c r="AQ99" s="202" t="n">
        <f aca="false">LEN(BB99)-LEN(SUBSTITUTE(BB99,"/",""))-1</f>
        <v>4</v>
      </c>
      <c r="AR99" s="107" t="str">
        <f aca="false">H99</f>
        <v>1..1</v>
      </c>
      <c r="AS99" s="108" t="s">
        <v>6209</v>
      </c>
      <c r="AT99" s="369" t="s">
        <v>3194</v>
      </c>
      <c r="AU99" s="98"/>
      <c r="AV99" s="98"/>
      <c r="AW99" s="98"/>
      <c r="AX99" s="97" t="s">
        <v>186</v>
      </c>
      <c r="AY99" s="99" t="str">
        <f aca="false">O99</f>
        <v>1..1</v>
      </c>
      <c r="AZ99" s="100" t="str">
        <f aca="false">P99</f>
        <v>1..1</v>
      </c>
      <c r="BA99" s="54" t="str">
        <f aca="false">Q99</f>
        <v>/rsm:CrossIndustryInvoice
/rsm:SupplyChainTradeTransaction
/ram:ApplicableHeaderTradeDelivery
/ram:ActualDeliverySupplyChainEvent
/ram:OccurrenceDateTime</v>
      </c>
      <c r="BB99" s="109" t="str">
        <f aca="false">R99</f>
        <v>/rsm:CrossIndustryInvoice/rsm:SupplyChainTradeTransaction/ram:ApplicableHeaderTradeDelivery/ram:ActualDeliverySupplyChainEvent/ram:OccurrenceDateTime</v>
      </c>
      <c r="BC99" s="99" t="str">
        <f aca="false">IF(S99="","",S99)</f>
        <v>D</v>
      </c>
      <c r="BD99" s="10" t="str">
        <f aca="false">IF(T99="","",T99)</f>
        <v/>
      </c>
      <c r="BE99" s="99" t="str">
        <f aca="false">IF(U99="","",U99)</f>
        <v>0..1</v>
      </c>
      <c r="BF99" s="99" t="str">
        <f aca="false">IF(V99="","",V99)</f>
        <v/>
      </c>
      <c r="BG99" s="315" t="str">
        <f aca="false">IF(W99="","",W99)</f>
        <v/>
      </c>
      <c r="BH99" s="6"/>
      <c r="BI99" s="10" t="str">
        <f aca="false">Y99</f>
        <v>-</v>
      </c>
      <c r="BJ99" s="10" t="str">
        <f aca="false">Z99</f>
        <v>X</v>
      </c>
      <c r="BK99" s="10" t="str">
        <f aca="false">AA99</f>
        <v>X</v>
      </c>
      <c r="BL99" s="10" t="str">
        <f aca="false">AB99</f>
        <v>X</v>
      </c>
      <c r="BM99" s="10" t="str">
        <f aca="false">AC99</f>
        <v>X</v>
      </c>
      <c r="BN99" s="10" t="str">
        <f aca="false">AD99</f>
        <v>X</v>
      </c>
      <c r="BO99" s="10" t="str">
        <f aca="false">AE99</f>
        <v>X</v>
      </c>
      <c r="BP99" s="6"/>
      <c r="BQ99" s="10" t="str">
        <f aca="false">AG99</f>
        <v>BASIC WL</v>
      </c>
      <c r="BR99" s="10" t="str">
        <f aca="false">AH99</f>
        <v>BASIC WL</v>
      </c>
      <c r="BS99" s="47"/>
      <c r="BT99" s="49" t="s">
        <v>6862</v>
      </c>
    </row>
    <row r="100" s="53" customFormat="true" ht="99.75" hidden="false" customHeight="false" outlineLevel="0" collapsed="false">
      <c r="A100" s="58" t="str">
        <f aca="false">IF(OR(T100="E",T100="A"),"YES","NO")</f>
        <v>YES</v>
      </c>
      <c r="B100" s="58"/>
      <c r="C100" s="58"/>
      <c r="D100" s="269" t="s">
        <v>6031</v>
      </c>
      <c r="E100" s="270" t="s">
        <v>3196</v>
      </c>
      <c r="F100" s="271" t="s">
        <v>3196</v>
      </c>
      <c r="G100" s="99" t="n">
        <f aca="false">LEN(R100)-LEN(SUBSTITUTE(R100,"/",""))-1</f>
        <v>5</v>
      </c>
      <c r="H100" s="99" t="s">
        <v>95</v>
      </c>
      <c r="I100" s="97" t="s">
        <v>3197</v>
      </c>
      <c r="J100" s="97" t="s">
        <v>6210</v>
      </c>
      <c r="K100" s="98"/>
      <c r="L100" s="98"/>
      <c r="M100" s="98"/>
      <c r="N100" s="97" t="s">
        <v>186</v>
      </c>
      <c r="O100" s="99" t="s">
        <v>88</v>
      </c>
      <c r="P100" s="100" t="str">
        <f aca="false">O100</f>
        <v>1..1</v>
      </c>
      <c r="Q100" s="54" t="s">
        <v>6211</v>
      </c>
      <c r="R100" s="109" t="s">
        <v>3199</v>
      </c>
      <c r="S100" s="99" t="s">
        <v>188</v>
      </c>
      <c r="T100" s="10" t="str">
        <f aca="false">IF($E100="","",IF(ISERROR(SEARCH("@",$R100)),IF(LEFT($E100,4)="BG-X","EG",IF(LEFT($E100,2)="BG","G",IF(LEFT($E100,4)="BT-X",IF(LEN($E100)-LEN(SUBSTITUTE($E100,"-",))&gt;2,"","E"),IF(LEN($E100)-LEN(SUBSTITUTE($E100,"-",))&gt;1,"","E")))),"A"))</f>
        <v>E</v>
      </c>
      <c r="U100" s="99" t="s">
        <v>88</v>
      </c>
      <c r="V100" s="99"/>
      <c r="W100" s="315" t="s">
        <v>1377</v>
      </c>
      <c r="X100" s="38"/>
      <c r="Y100" s="10" t="str">
        <f aca="false">IF(AH100=Y$4,"X","-")</f>
        <v>-</v>
      </c>
      <c r="Z100" s="10" t="str">
        <f aca="false">IF(Y100="X","X",IF($AH100=Z$4,"X","-"))</f>
        <v>X</v>
      </c>
      <c r="AA100" s="10" t="str">
        <f aca="false">IF(Z100="X","X",IF($AH100=AA$4,"X","-"))</f>
        <v>X</v>
      </c>
      <c r="AB100" s="10" t="str">
        <f aca="false">IF(AA100="X","X",IF($AH100=AB$4,"X","-"))</f>
        <v>X</v>
      </c>
      <c r="AC100" s="10" t="str">
        <f aca="false">IF(AB100="X","X",IF($AH100=AC$4,"X","-"))</f>
        <v>X</v>
      </c>
      <c r="AD100" s="10" t="str">
        <f aca="false">IF(AC100="X","X",IF($AH100=AD$4,"X","-"))</f>
        <v>X</v>
      </c>
      <c r="AE100" s="10" t="str">
        <f aca="false">IF(AD100="X","X",IF($AH100=AE$4,"X","-"))</f>
        <v>X</v>
      </c>
      <c r="AF100" s="38"/>
      <c r="AG100" s="10" t="s">
        <v>25</v>
      </c>
      <c r="AH100" s="110" t="s">
        <v>25</v>
      </c>
      <c r="AI100" s="38"/>
      <c r="AJ100" s="13" t="str">
        <f aca="false">IF(ISERROR(FIND("/",R100)),R100,LEFT(R100,FIND(CHAR(1),SUBSTITUTE(R100,"/",CHAR(1),LEN(R100)-LEN(SUBSTITUTE(R100,"/",""))))-1))</f>
        <v>/rsm:CrossIndustryInvoice/rsm:SupplyChainTradeTransaction/ram:ApplicableHeaderTradeDelivery/ram:ActualDeliverySupplyChainEvent/ram:OccurrenceDateTime</v>
      </c>
      <c r="AK100" s="13" t="str">
        <f aca="false">IF(ISERROR(FIND("/",R100)),R100,MID(R100, FIND(CHAR(1),SUBSTITUTE(R100,"/",CHAR(1), LEN(R100)-LEN(SUBSTITUTE(R100,"/","")))), LEN(R100)))</f>
        <v>/udt:DateTimeString</v>
      </c>
      <c r="AL100" s="14" t="n">
        <f aca="false">COUNTIFS(R$4:R100,AJ100)</f>
        <v>1</v>
      </c>
      <c r="AM100" s="1"/>
      <c r="AN100" s="269" t="str">
        <f aca="false">D100</f>
        <v>SCT_HTD</v>
      </c>
      <c r="AO100" s="270" t="str">
        <f aca="false">E100</f>
        <v>BT-72</v>
      </c>
      <c r="AP100" s="271" t="str">
        <f aca="false">IF(F100="","",F100)</f>
        <v>BT-72</v>
      </c>
      <c r="AQ100" s="99" t="n">
        <f aca="false">LEN(BB100)-LEN(SUBSTITUTE(BB100,"/",""))-1</f>
        <v>5</v>
      </c>
      <c r="AR100" s="99" t="str">
        <f aca="false">H100</f>
        <v>0..1</v>
      </c>
      <c r="AS100" s="97" t="s">
        <v>3193</v>
      </c>
      <c r="AT100" s="97" t="s">
        <v>3200</v>
      </c>
      <c r="AU100" s="98"/>
      <c r="AV100" s="98"/>
      <c r="AW100" s="98"/>
      <c r="AX100" s="97" t="s">
        <v>186</v>
      </c>
      <c r="AY100" s="99" t="str">
        <f aca="false">O100</f>
        <v>1..1</v>
      </c>
      <c r="AZ100" s="100" t="str">
        <f aca="false">P100</f>
        <v>1..1</v>
      </c>
      <c r="BA100" s="54" t="str">
        <f aca="false">Q100</f>
        <v>/rsm:CrossIndustryInvoice
/rsm:SupplyChainTradeTransaction
/ram:ApplicableHeaderTradeDelivery
/ram:ActualDeliverySupplyChainEvent
/ram:OccurrenceDateTime
/udt:DateTimeString</v>
      </c>
      <c r="BB100" s="109" t="str">
        <f aca="false">R100</f>
        <v>/rsm:CrossIndustryInvoice/rsm:SupplyChainTradeTransaction/ram:ApplicableHeaderTradeDelivery/ram:ActualDeliverySupplyChainEvent/ram:OccurrenceDateTime/udt:DateTimeString</v>
      </c>
      <c r="BC100" s="99" t="str">
        <f aca="false">IF(S100="","",S100)</f>
        <v>D</v>
      </c>
      <c r="BD100" s="10" t="str">
        <f aca="false">IF(T100="","",T100)</f>
        <v>E</v>
      </c>
      <c r="BE100" s="99" t="str">
        <f aca="false">IF(U100="","",U100)</f>
        <v>1..1</v>
      </c>
      <c r="BF100" s="99" t="str">
        <f aca="false">IF(V100="","",V100)</f>
        <v/>
      </c>
      <c r="BG100" s="315" t="str">
        <f aca="false">IF(W100="","",W100)</f>
        <v>@format="102"</v>
      </c>
      <c r="BH100" s="6"/>
      <c r="BI100" s="10" t="str">
        <f aca="false">Y100</f>
        <v>-</v>
      </c>
      <c r="BJ100" s="10" t="str">
        <f aca="false">Z100</f>
        <v>X</v>
      </c>
      <c r="BK100" s="10" t="str">
        <f aca="false">AA100</f>
        <v>X</v>
      </c>
      <c r="BL100" s="10" t="str">
        <f aca="false">AB100</f>
        <v>X</v>
      </c>
      <c r="BM100" s="10" t="str">
        <f aca="false">AC100</f>
        <v>X</v>
      </c>
      <c r="BN100" s="10" t="str">
        <f aca="false">AD100</f>
        <v>X</v>
      </c>
      <c r="BO100" s="10" t="str">
        <f aca="false">AE100</f>
        <v>X</v>
      </c>
      <c r="BP100" s="6"/>
      <c r="BQ100" s="10" t="str">
        <f aca="false">AG100</f>
        <v>BASIC WL</v>
      </c>
      <c r="BR100" s="10" t="str">
        <f aca="false">AH100</f>
        <v>BASIC WL</v>
      </c>
      <c r="BS100" s="47"/>
      <c r="BT100" s="49" t="s">
        <v>6862</v>
      </c>
    </row>
    <row r="101" s="53" customFormat="true" ht="102" hidden="false" customHeight="false" outlineLevel="0" collapsed="false">
      <c r="A101" s="58" t="str">
        <f aca="false">IF(OR(T101="E",T101="A"),"YES","NO")</f>
        <v>YES</v>
      </c>
      <c r="B101" s="58"/>
      <c r="C101" s="58"/>
      <c r="D101" s="269" t="s">
        <v>6031</v>
      </c>
      <c r="E101" s="270" t="s">
        <v>3201</v>
      </c>
      <c r="F101" s="271"/>
      <c r="G101" s="202" t="n">
        <f aca="false">LEN(R101)-LEN(SUBSTITUTE(R101,"/",""))-1</f>
        <v>6</v>
      </c>
      <c r="H101" s="99" t="s">
        <v>88</v>
      </c>
      <c r="I101" s="139" t="s">
        <v>199</v>
      </c>
      <c r="J101" s="97"/>
      <c r="K101" s="98" t="s">
        <v>5205</v>
      </c>
      <c r="L101" s="98"/>
      <c r="M101" s="54" t="s">
        <v>200</v>
      </c>
      <c r="N101" s="97" t="s">
        <v>174</v>
      </c>
      <c r="O101" s="99" t="s">
        <v>88</v>
      </c>
      <c r="P101" s="100" t="str">
        <f aca="false">O101</f>
        <v>1..1</v>
      </c>
      <c r="Q101" s="54" t="s">
        <v>6212</v>
      </c>
      <c r="R101" s="109" t="s">
        <v>3202</v>
      </c>
      <c r="S101" s="99" t="s">
        <v>176</v>
      </c>
      <c r="T101" s="10" t="str">
        <f aca="false">IF($E101="","",IF(ISERROR(SEARCH("@",$R101)),IF(LEFT($E101,4)="BG-X","EG",IF(LEFT($E101,2)="BG","G",IF(LEFT($E101,4)="BT-X",IF(LEN($E101)-LEN(SUBSTITUTE($E101,"-",))&gt;2,"","E"),IF(LEN($E101)-LEN(SUBSTITUTE($E101,"-",))&gt;1,"","E")))),"A"))</f>
        <v>A</v>
      </c>
      <c r="U101" s="99" t="s">
        <v>95</v>
      </c>
      <c r="V101" s="99"/>
      <c r="W101" s="315" t="s">
        <v>200</v>
      </c>
      <c r="X101" s="38"/>
      <c r="Y101" s="10" t="str">
        <f aca="false">IF(AH101=Y$4,"X","-")</f>
        <v>-</v>
      </c>
      <c r="Z101" s="10" t="str">
        <f aca="false">IF(Y101="X","X",IF($AH101=Z$4,"X","-"))</f>
        <v>X</v>
      </c>
      <c r="AA101" s="10" t="str">
        <f aca="false">IF(Z101="X","X",IF($AH101=AA$4,"X","-"))</f>
        <v>X</v>
      </c>
      <c r="AB101" s="10" t="str">
        <f aca="false">IF(AA101="X","X",IF($AH101=AB$4,"X","-"))</f>
        <v>X</v>
      </c>
      <c r="AC101" s="10" t="str">
        <f aca="false">IF(AB101="X","X",IF($AH101=AC$4,"X","-"))</f>
        <v>X</v>
      </c>
      <c r="AD101" s="10" t="str">
        <f aca="false">IF(AC101="X","X",IF($AH101=AD$4,"X","-"))</f>
        <v>X</v>
      </c>
      <c r="AE101" s="10" t="str">
        <f aca="false">IF(AD101="X","X",IF($AH101=AE$4,"X","-"))</f>
        <v>X</v>
      </c>
      <c r="AF101" s="38"/>
      <c r="AG101" s="10" t="s">
        <v>25</v>
      </c>
      <c r="AH101" s="110" t="s">
        <v>25</v>
      </c>
      <c r="AI101" s="38"/>
      <c r="AJ101" s="13" t="str">
        <f aca="false">IF(ISERROR(FIND("/",R101)),R101,LEFT(R101,FIND(CHAR(1),SUBSTITUTE(R101,"/",CHAR(1),LEN(R101)-LEN(SUBSTITUTE(R101,"/",""))))-1))</f>
        <v>/rsm:CrossIndustryInvoice/rsm:SupplyChainTradeTransaction/ram:ApplicableHeaderTradeDelivery/ram:ActualDeliverySupplyChainEvent/ram:OccurrenceDateTime/udt:DateTimeString</v>
      </c>
      <c r="AK101" s="13" t="str">
        <f aca="false">IF(ISERROR(FIND("/",R101)),R101,MID(R101, FIND(CHAR(1),SUBSTITUTE(R101,"/",CHAR(1), LEN(R101)-LEN(SUBSTITUTE(R101,"/","")))), LEN(R101)))</f>
        <v>/@format</v>
      </c>
      <c r="AL101" s="14" t="n">
        <f aca="false">COUNTIFS(R$4:R101,AJ101)</f>
        <v>1</v>
      </c>
      <c r="AM101" s="1"/>
      <c r="AN101" s="269" t="str">
        <f aca="false">D101</f>
        <v>SCT_HTD</v>
      </c>
      <c r="AO101" s="270" t="str">
        <f aca="false">E101</f>
        <v>BT-72-0</v>
      </c>
      <c r="AP101" s="271" t="str">
        <f aca="false">IF(F101="","",F101)</f>
        <v/>
      </c>
      <c r="AQ101" s="202" t="n">
        <f aca="false">LEN(BB101)-LEN(SUBSTITUTE(BB101,"/",""))-1</f>
        <v>6</v>
      </c>
      <c r="AR101" s="99" t="str">
        <f aca="false">H101</f>
        <v>1..1</v>
      </c>
      <c r="AS101" s="139" t="s">
        <v>5204</v>
      </c>
      <c r="AT101" s="97"/>
      <c r="AU101" s="98" t="s">
        <v>202</v>
      </c>
      <c r="AV101" s="98"/>
      <c r="AW101" s="54" t="s">
        <v>4674</v>
      </c>
      <c r="AX101" s="97" t="s">
        <v>174</v>
      </c>
      <c r="AY101" s="99" t="str">
        <f aca="false">O101</f>
        <v>1..1</v>
      </c>
      <c r="AZ101" s="100" t="str">
        <f aca="false">P101</f>
        <v>1..1</v>
      </c>
      <c r="BA101" s="54" t="str">
        <f aca="false">Q101</f>
        <v>/rsm:CrossIndustryInvoice
/rsm:SupplyChainTradeTransaction
/ram:ApplicableHeaderTradeDelivery
/ram:ActualDeliverySupplyChainEvent
/ram:OccurrenceDateTime
/udt:DateTimeString
/@format</v>
      </c>
      <c r="BB101" s="109" t="str">
        <f aca="false">R101</f>
        <v>/rsm:CrossIndustryInvoice/rsm:SupplyChainTradeTransaction/ram:ApplicableHeaderTradeDelivery/ram:ActualDeliverySupplyChainEvent/ram:OccurrenceDateTime/udt:DateTimeString/@format</v>
      </c>
      <c r="BC101" s="99" t="str">
        <f aca="false">IF(S101="","",S101)</f>
        <v>C</v>
      </c>
      <c r="BD101" s="10" t="str">
        <f aca="false">IF(T101="","",T101)</f>
        <v>A</v>
      </c>
      <c r="BE101" s="99" t="str">
        <f aca="false">IF(U101="","",U101)</f>
        <v>0..1</v>
      </c>
      <c r="BF101" s="99" t="str">
        <f aca="false">IF(V101="","",V101)</f>
        <v/>
      </c>
      <c r="BG101" s="315" t="str">
        <f aca="false">IF(W101="","",W101)</f>
        <v>Only value "102"</v>
      </c>
      <c r="BH101" s="6"/>
      <c r="BI101" s="10" t="str">
        <f aca="false">Y101</f>
        <v>-</v>
      </c>
      <c r="BJ101" s="10" t="str">
        <f aca="false">Z101</f>
        <v>X</v>
      </c>
      <c r="BK101" s="10" t="str">
        <f aca="false">AA101</f>
        <v>X</v>
      </c>
      <c r="BL101" s="10" t="str">
        <f aca="false">AB101</f>
        <v>X</v>
      </c>
      <c r="BM101" s="10" t="str">
        <f aca="false">AC101</f>
        <v>X</v>
      </c>
      <c r="BN101" s="10" t="str">
        <f aca="false">AD101</f>
        <v>X</v>
      </c>
      <c r="BO101" s="10" t="str">
        <f aca="false">AE101</f>
        <v>X</v>
      </c>
      <c r="BP101" s="6"/>
      <c r="BQ101" s="10" t="str">
        <f aca="false">AG101</f>
        <v>BASIC WL</v>
      </c>
      <c r="BR101" s="10" t="str">
        <f aca="false">AH101</f>
        <v>BASIC WL</v>
      </c>
      <c r="BS101" s="47"/>
      <c r="BT101" s="49" t="s">
        <v>6862</v>
      </c>
    </row>
    <row r="102" s="53" customFormat="true" ht="85.5" hidden="false" customHeight="false" outlineLevel="0" collapsed="false">
      <c r="A102" s="58" t="str">
        <f aca="false">IF(OR(T102="E",T102="A"),"YES","NO")</f>
        <v>NO</v>
      </c>
      <c r="B102" s="58"/>
      <c r="C102" s="58"/>
      <c r="D102" s="260" t="s">
        <v>6031</v>
      </c>
      <c r="E102" s="267" t="s">
        <v>3203</v>
      </c>
      <c r="F102" s="268"/>
      <c r="G102" s="156" t="n">
        <f aca="false">LEN(R102)-LEN(SUBSTITUTE(R102,"/",""))-1</f>
        <v>3</v>
      </c>
      <c r="H102" s="156" t="s">
        <v>95</v>
      </c>
      <c r="I102" s="157" t="s">
        <v>6213</v>
      </c>
      <c r="J102" s="158" t="s">
        <v>1255</v>
      </c>
      <c r="K102" s="159"/>
      <c r="L102" s="159"/>
      <c r="M102" s="159"/>
      <c r="N102" s="158"/>
      <c r="O102" s="160" t="s">
        <v>95</v>
      </c>
      <c r="P102" s="156" t="str">
        <f aca="false">O102</f>
        <v>0..1</v>
      </c>
      <c r="Q102" s="161" t="s">
        <v>6214</v>
      </c>
      <c r="R102" s="162" t="s">
        <v>3204</v>
      </c>
      <c r="S102" s="156"/>
      <c r="T102" s="163" t="str">
        <f aca="false">IF($E102="","",IF(ISERROR(SEARCH("@",$R102)),IF(LEFT($E102,4)="BG-X","EG",IF(LEFT($E102,2)="BG","G",IF(LEFT($E102,4)="BT-X",IF(LEN($E102)-LEN(SUBSTITUTE($E102,"-",))&gt;2,"","E"),IF(LEN($E102)-LEN(SUBSTITUTE($E102,"-",))&gt;1,"","E")))),"A"))</f>
        <v/>
      </c>
      <c r="U102" s="156" t="s">
        <v>95</v>
      </c>
      <c r="V102" s="156"/>
      <c r="W102" s="364"/>
      <c r="X102" s="38"/>
      <c r="Y102" s="163" t="str">
        <f aca="false">IF(AH102=Y$4,"X","-")</f>
        <v>-</v>
      </c>
      <c r="Z102" s="163" t="str">
        <f aca="false">IF(Y102="X","X",IF($AH102=Z$4,"X","-"))</f>
        <v>X</v>
      </c>
      <c r="AA102" s="163" t="str">
        <f aca="false">IF(Z102="X","X",IF($AH102=AA$4,"X","-"))</f>
        <v>X</v>
      </c>
      <c r="AB102" s="163" t="str">
        <f aca="false">IF(AA102="X","X",IF($AH102=AB$4,"X","-"))</f>
        <v>X</v>
      </c>
      <c r="AC102" s="163" t="str">
        <f aca="false">IF(AB102="X","X",IF($AH102=AC$4,"X","-"))</f>
        <v>X</v>
      </c>
      <c r="AD102" s="163" t="str">
        <f aca="false">IF(AC102="X","X",IF($AH102=AD$4,"X","-"))</f>
        <v>X</v>
      </c>
      <c r="AE102" s="163" t="str">
        <f aca="false">IF(AD102="X","X",IF($AH102=AE$4,"X","-"))</f>
        <v>X</v>
      </c>
      <c r="AF102" s="38"/>
      <c r="AG102" s="163" t="s">
        <v>25</v>
      </c>
      <c r="AH102" s="163" t="s">
        <v>25</v>
      </c>
      <c r="AI102" s="38"/>
      <c r="AJ102" s="13" t="str">
        <f aca="false">IF(ISERROR(FIND("/",R102)),R102,LEFT(R102,FIND(CHAR(1),SUBSTITUTE(R102,"/",CHAR(1),LEN(R102)-LEN(SUBSTITUTE(R102,"/",""))))-1))</f>
        <v>/rsm:CrossIndustryInvoice/rsm:SupplyChainTradeTransaction/ram:ApplicableHeaderTradeDelivery</v>
      </c>
      <c r="AK102" s="13" t="str">
        <f aca="false">IF(ISERROR(FIND("/",R102)),R102,MID(R102, FIND(CHAR(1),SUBSTITUTE(R102,"/",CHAR(1), LEN(R102)-LEN(SUBSTITUTE(R102,"/","")))), LEN(R102)))</f>
        <v>/ram:DespatchAdviceReferencedDocument</v>
      </c>
      <c r="AL102" s="14" t="n">
        <f aca="false">COUNTIFS(R$4:R102,AJ102)</f>
        <v>1</v>
      </c>
      <c r="AM102" s="1"/>
      <c r="AN102" s="260" t="str">
        <f aca="false">D102</f>
        <v>SCT_HTD</v>
      </c>
      <c r="AO102" s="267" t="str">
        <f aca="false">E102</f>
        <v>BT-16-00</v>
      </c>
      <c r="AP102" s="268" t="str">
        <f aca="false">IF(F102="","",F102)</f>
        <v/>
      </c>
      <c r="AQ102" s="156" t="n">
        <f aca="false">LEN(BB102)-LEN(SUBSTITUTE(BB102,"/",""))-1</f>
        <v>3</v>
      </c>
      <c r="AR102" s="156" t="str">
        <f aca="false">H102</f>
        <v>0..1</v>
      </c>
      <c r="AS102" s="157" t="s">
        <v>6215</v>
      </c>
      <c r="AT102" s="158"/>
      <c r="AU102" s="159"/>
      <c r="AV102" s="159"/>
      <c r="AW102" s="159"/>
      <c r="AX102" s="158"/>
      <c r="AY102" s="160" t="str">
        <f aca="false">O102</f>
        <v>0..1</v>
      </c>
      <c r="AZ102" s="156" t="str">
        <f aca="false">P102</f>
        <v>0..1</v>
      </c>
      <c r="BA102" s="161" t="str">
        <f aca="false">Q102</f>
        <v>/rsm:CrossIndustryInvoice
/rsm:SupplyChainTradeTransaction
/ram:ApplicableHeaderTradeDelivery
/ram:DespatchAdviceReferencedDocument</v>
      </c>
      <c r="BB102" s="162" t="str">
        <f aca="false">R102</f>
        <v>/rsm:CrossIndustryInvoice/rsm:SupplyChainTradeTransaction/ram:ApplicableHeaderTradeDelivery/ram:DespatchAdviceReferencedDocument</v>
      </c>
      <c r="BC102" s="156" t="str">
        <f aca="false">IF(S102="","",S102)</f>
        <v/>
      </c>
      <c r="BD102" s="163" t="str">
        <f aca="false">IF(T102="","",T102)</f>
        <v/>
      </c>
      <c r="BE102" s="156" t="str">
        <f aca="false">IF(U102="","",U102)</f>
        <v>0..1</v>
      </c>
      <c r="BF102" s="156" t="str">
        <f aca="false">IF(V102="","",V102)</f>
        <v/>
      </c>
      <c r="BG102" s="364" t="str">
        <f aca="false">IF(W102="","",W102)</f>
        <v/>
      </c>
      <c r="BH102" s="6"/>
      <c r="BI102" s="163" t="str">
        <f aca="false">Y102</f>
        <v>-</v>
      </c>
      <c r="BJ102" s="163" t="str">
        <f aca="false">Z102</f>
        <v>X</v>
      </c>
      <c r="BK102" s="163" t="str">
        <f aca="false">AA102</f>
        <v>X</v>
      </c>
      <c r="BL102" s="163" t="str">
        <f aca="false">AB102</f>
        <v>X</v>
      </c>
      <c r="BM102" s="163" t="str">
        <f aca="false">AC102</f>
        <v>X</v>
      </c>
      <c r="BN102" s="163" t="str">
        <f aca="false">AD102</f>
        <v>X</v>
      </c>
      <c r="BO102" s="163" t="str">
        <f aca="false">AE102</f>
        <v>X</v>
      </c>
      <c r="BP102" s="6"/>
      <c r="BQ102" s="163" t="str">
        <f aca="false">AG102</f>
        <v>BASIC WL</v>
      </c>
      <c r="BR102" s="163" t="str">
        <f aca="false">AH102</f>
        <v>BASIC WL</v>
      </c>
      <c r="BS102" s="47"/>
      <c r="BT102" s="49" t="s">
        <v>6862</v>
      </c>
    </row>
    <row r="103" s="53" customFormat="true" ht="85.5" hidden="false" customHeight="false" outlineLevel="0" collapsed="false">
      <c r="A103" s="58" t="str">
        <f aca="false">IF(OR(T103="E",T103="A"),"YES","NO")</f>
        <v>YES</v>
      </c>
      <c r="B103" s="58"/>
      <c r="C103" s="58"/>
      <c r="D103" s="269" t="s">
        <v>6031</v>
      </c>
      <c r="E103" s="270" t="s">
        <v>3205</v>
      </c>
      <c r="F103" s="271" t="s">
        <v>3205</v>
      </c>
      <c r="G103" s="99" t="n">
        <f aca="false">LEN(R103)-LEN(SUBSTITUTE(R103,"/",""))-1</f>
        <v>4</v>
      </c>
      <c r="H103" s="99" t="s">
        <v>95</v>
      </c>
      <c r="I103" s="97" t="s">
        <v>3206</v>
      </c>
      <c r="J103" s="97" t="s">
        <v>3207</v>
      </c>
      <c r="K103" s="98"/>
      <c r="L103" s="98" t="s">
        <v>3208</v>
      </c>
      <c r="M103" s="98"/>
      <c r="N103" s="198" t="s">
        <v>4829</v>
      </c>
      <c r="O103" s="99" t="s">
        <v>88</v>
      </c>
      <c r="P103" s="100" t="str">
        <f aca="false">O103</f>
        <v>1..1</v>
      </c>
      <c r="Q103" s="54" t="s">
        <v>6216</v>
      </c>
      <c r="R103" s="109" t="s">
        <v>3209</v>
      </c>
      <c r="S103" s="99" t="s">
        <v>575</v>
      </c>
      <c r="T103" s="10" t="str">
        <f aca="false">IF($E103="","",IF(ISERROR(SEARCH("@",$R103)),IF(LEFT($E103,4)="BG-X","EG",IF(LEFT($E103,2)="BG","G",IF(LEFT($E103,4)="BT-X",IF(LEN($E103)-LEN(SUBSTITUTE($E103,"-",))&gt;2,"","E"),IF(LEN($E103)-LEN(SUBSTITUTE($E103,"-",))&gt;1,"","E")))),"A"))</f>
        <v>E</v>
      </c>
      <c r="U103" s="99" t="s">
        <v>95</v>
      </c>
      <c r="V103" s="99"/>
      <c r="W103" s="315"/>
      <c r="X103" s="38"/>
      <c r="Y103" s="10" t="str">
        <f aca="false">IF(AH103=Y$4,"X","-")</f>
        <v>-</v>
      </c>
      <c r="Z103" s="10" t="str">
        <f aca="false">IF(Y103="X","X",IF($AH103=Z$4,"X","-"))</f>
        <v>X</v>
      </c>
      <c r="AA103" s="10" t="str">
        <f aca="false">IF(Z103="X","X",IF($AH103=AA$4,"X","-"))</f>
        <v>X</v>
      </c>
      <c r="AB103" s="10" t="str">
        <f aca="false">IF(AA103="X","X",IF($AH103=AB$4,"X","-"))</f>
        <v>X</v>
      </c>
      <c r="AC103" s="10" t="str">
        <f aca="false">IF(AB103="X","X",IF($AH103=AC$4,"X","-"))</f>
        <v>X</v>
      </c>
      <c r="AD103" s="10" t="str">
        <f aca="false">IF(AC103="X","X",IF($AH103=AD$4,"X","-"))</f>
        <v>X</v>
      </c>
      <c r="AE103" s="10" t="str">
        <f aca="false">IF(AD103="X","X",IF($AH103=AE$4,"X","-"))</f>
        <v>X</v>
      </c>
      <c r="AF103" s="38"/>
      <c r="AG103" s="10" t="s">
        <v>25</v>
      </c>
      <c r="AH103" s="110" t="s">
        <v>25</v>
      </c>
      <c r="AI103" s="38"/>
      <c r="AJ103" s="13" t="str">
        <f aca="false">IF(ISERROR(FIND("/",R103)),R103,LEFT(R103,FIND(CHAR(1),SUBSTITUTE(R103,"/",CHAR(1),LEN(R103)-LEN(SUBSTITUTE(R103,"/",""))))-1))</f>
        <v>/rsm:CrossIndustryInvoice/rsm:SupplyChainTradeTransaction/ram:ApplicableHeaderTradeDelivery/ram:DespatchAdviceReferencedDocument</v>
      </c>
      <c r="AK103" s="13" t="str">
        <f aca="false">IF(ISERROR(FIND("/",R103)),R103,MID(R103, FIND(CHAR(1),SUBSTITUTE(R103,"/",CHAR(1), LEN(R103)-LEN(SUBSTITUTE(R103,"/","")))), LEN(R103)))</f>
        <v>/ram:IssuerAssignedID</v>
      </c>
      <c r="AL103" s="14" t="n">
        <f aca="false">COUNTIFS(R$4:R103,AJ103)</f>
        <v>1</v>
      </c>
      <c r="AM103" s="1"/>
      <c r="AN103" s="269" t="str">
        <f aca="false">D103</f>
        <v>SCT_HTD</v>
      </c>
      <c r="AO103" s="270" t="str">
        <f aca="false">E103</f>
        <v>BT-16</v>
      </c>
      <c r="AP103" s="271" t="str">
        <f aca="false">IF(F103="","",F103)</f>
        <v>BT-16</v>
      </c>
      <c r="AQ103" s="99" t="n">
        <f aca="false">LEN(BB103)-LEN(SUBSTITUTE(BB103,"/",""))-1</f>
        <v>4</v>
      </c>
      <c r="AR103" s="99" t="str">
        <f aca="false">H103</f>
        <v>0..1</v>
      </c>
      <c r="AS103" s="97" t="s">
        <v>3210</v>
      </c>
      <c r="AT103" s="97" t="s">
        <v>3211</v>
      </c>
      <c r="AU103" s="98"/>
      <c r="AV103" s="98" t="s">
        <v>3212</v>
      </c>
      <c r="AW103" s="98"/>
      <c r="AX103" s="198" t="s">
        <v>4832</v>
      </c>
      <c r="AY103" s="99" t="str">
        <f aca="false">O103</f>
        <v>1..1</v>
      </c>
      <c r="AZ103" s="100" t="str">
        <f aca="false">P103</f>
        <v>1..1</v>
      </c>
      <c r="BA103" s="54" t="str">
        <f aca="false">Q103</f>
        <v>/rsm:CrossIndustryInvoice
/rsm:SupplyChainTradeTransaction
/ram:ApplicableHeaderTradeDelivery
/ram:DespatchAdviceReferencedDocument
/ram:IssuerAssignedID</v>
      </c>
      <c r="BB103" s="109" t="str">
        <f aca="false">R103</f>
        <v>/rsm:CrossIndustryInvoice/rsm:SupplyChainTradeTransaction/ram:ApplicableHeaderTradeDelivery/ram:DespatchAdviceReferencedDocument/ram:IssuerAssignedID</v>
      </c>
      <c r="BC103" s="99" t="str">
        <f aca="false">IF(S103="","",S103)</f>
        <v>R</v>
      </c>
      <c r="BD103" s="10" t="str">
        <f aca="false">IF(T103="","",T103)</f>
        <v>E</v>
      </c>
      <c r="BE103" s="99" t="str">
        <f aca="false">IF(U103="","",U103)</f>
        <v>0..1</v>
      </c>
      <c r="BF103" s="99" t="str">
        <f aca="false">IF(V103="","",V103)</f>
        <v/>
      </c>
      <c r="BG103" s="315" t="str">
        <f aca="false">IF(W103="","",W103)</f>
        <v/>
      </c>
      <c r="BH103" s="6"/>
      <c r="BI103" s="10" t="str">
        <f aca="false">Y103</f>
        <v>-</v>
      </c>
      <c r="BJ103" s="10" t="str">
        <f aca="false">Z103</f>
        <v>X</v>
      </c>
      <c r="BK103" s="10" t="str">
        <f aca="false">AA103</f>
        <v>X</v>
      </c>
      <c r="BL103" s="10" t="str">
        <f aca="false">AB103</f>
        <v>X</v>
      </c>
      <c r="BM103" s="10" t="str">
        <f aca="false">AC103</f>
        <v>X</v>
      </c>
      <c r="BN103" s="10" t="str">
        <f aca="false">AD103</f>
        <v>X</v>
      </c>
      <c r="BO103" s="10" t="str">
        <f aca="false">AE103</f>
        <v>X</v>
      </c>
      <c r="BP103" s="6"/>
      <c r="BQ103" s="10" t="str">
        <f aca="false">AG103</f>
        <v>BASIC WL</v>
      </c>
      <c r="BR103" s="10" t="str">
        <f aca="false">AH103</f>
        <v>BASIC WL</v>
      </c>
      <c r="BS103" s="47"/>
      <c r="BT103" s="49" t="s">
        <v>6862</v>
      </c>
    </row>
    <row r="104" s="53" customFormat="true" ht="85.5" hidden="false" customHeight="false" outlineLevel="0" collapsed="false">
      <c r="A104" s="58" t="str">
        <f aca="false">IF(OR(T104="E",T104="A"),"YES","NO")</f>
        <v>NO</v>
      </c>
      <c r="B104" s="58"/>
      <c r="C104" s="58"/>
      <c r="D104" s="274" t="s">
        <v>6235</v>
      </c>
      <c r="E104" s="275" t="s">
        <v>3257</v>
      </c>
      <c r="F104" s="276" t="s">
        <v>3257</v>
      </c>
      <c r="G104" s="128" t="n">
        <f aca="false">LEN(R104)-LEN(SUBSTITUTE(R104,"/",""))-1</f>
        <v>2</v>
      </c>
      <c r="H104" s="128" t="s">
        <v>95</v>
      </c>
      <c r="I104" s="130" t="s">
        <v>6236</v>
      </c>
      <c r="J104" s="130" t="s">
        <v>3259</v>
      </c>
      <c r="K104" s="131" t="s">
        <v>3260</v>
      </c>
      <c r="L104" s="131" t="s">
        <v>3208</v>
      </c>
      <c r="M104" s="131"/>
      <c r="N104" s="130"/>
      <c r="O104" s="132" t="s">
        <v>88</v>
      </c>
      <c r="P104" s="128" t="str">
        <f aca="false">O104</f>
        <v>1..1</v>
      </c>
      <c r="Q104" s="133" t="s">
        <v>6237</v>
      </c>
      <c r="R104" s="134" t="s">
        <v>3261</v>
      </c>
      <c r="S104" s="128"/>
      <c r="T104" s="135" t="str">
        <f aca="false">IF($E104="","",IF(ISERROR(SEARCH("@",$R104)),IF(LEFT($E104,4)="BG-X","EG",IF(LEFT($E104,2)="BG","G",IF(LEFT($E104,4)="BT-X",IF(LEN($E104)-LEN(SUBSTITUTE($E104,"-",))&gt;2,"","E"),IF(LEN($E104)-LEN(SUBSTITUTE($E104,"-",))&gt;1,"","E")))),"A"))</f>
        <v>G</v>
      </c>
      <c r="U104" s="128" t="s">
        <v>88</v>
      </c>
      <c r="V104" s="128" t="s">
        <v>562</v>
      </c>
      <c r="W104" s="362"/>
      <c r="X104" s="38"/>
      <c r="Y104" s="234" t="str">
        <f aca="false">IF(AH104=Y$4,"X","-")</f>
        <v>X</v>
      </c>
      <c r="Z104" s="234" t="str">
        <f aca="false">IF(Y104="X","X",IF($AH104=Z$4,"X","-"))</f>
        <v>X</v>
      </c>
      <c r="AA104" s="234" t="str">
        <f aca="false">IF(Z104="X","X",IF($AH104=AA$4,"X","-"))</f>
        <v>X</v>
      </c>
      <c r="AB104" s="234" t="str">
        <f aca="false">IF(AA104="X","X",IF($AH104=AB$4,"X","-"))</f>
        <v>X</v>
      </c>
      <c r="AC104" s="234" t="str">
        <f aca="false">IF(AB104="X","X",IF($AH104=AC$4,"X","-"))</f>
        <v>X</v>
      </c>
      <c r="AD104" s="234" t="str">
        <f aca="false">IF(AC104="X","X",IF($AH104=AD$4,"X","-"))</f>
        <v>X</v>
      </c>
      <c r="AE104" s="234" t="str">
        <f aca="false">IF(AD104="X","X",IF($AH104=AE$4,"X","-"))</f>
        <v>X</v>
      </c>
      <c r="AF104" s="38"/>
      <c r="AG104" s="234" t="s">
        <v>24</v>
      </c>
      <c r="AH104" s="234" t="s">
        <v>24</v>
      </c>
      <c r="AI104" s="38"/>
      <c r="AJ104" s="13" t="str">
        <f aca="false">IF(ISERROR(FIND("/",R104)),R104,LEFT(R104,FIND(CHAR(1),SUBSTITUTE(R104,"/",CHAR(1),LEN(R104)-LEN(SUBSTITUTE(R104,"/",""))))-1))</f>
        <v>/rsm:CrossIndustryInvoice/rsm:SupplyChainTradeTransaction</v>
      </c>
      <c r="AK104" s="13" t="str">
        <f aca="false">IF(ISERROR(FIND("/",R104)),R104,MID(R104, FIND(CHAR(1),SUBSTITUTE(R104,"/",CHAR(1), LEN(R104)-LEN(SUBSTITUTE(R104,"/","")))), LEN(R104)))</f>
        <v>/ram:ApplicableHeaderTradeSettlement</v>
      </c>
      <c r="AL104" s="14" t="n">
        <f aca="false">COUNTIFS(R$4:R104,AJ104)</f>
        <v>1</v>
      </c>
      <c r="AM104" s="1"/>
      <c r="AN104" s="274" t="str">
        <f aca="false">D104</f>
        <v>SCT_HTS</v>
      </c>
      <c r="AO104" s="275" t="str">
        <f aca="false">E104</f>
        <v>BG-19</v>
      </c>
      <c r="AP104" s="276" t="str">
        <f aca="false">IF(F104="","",F104)</f>
        <v>BG-19</v>
      </c>
      <c r="AQ104" s="128" t="n">
        <f aca="false">LEN(BB104)-LEN(SUBSTITUTE(BB104,"/",""))-1</f>
        <v>2</v>
      </c>
      <c r="AR104" s="128" t="str">
        <f aca="false">H104</f>
        <v>0..1</v>
      </c>
      <c r="AS104" s="130" t="s">
        <v>3262</v>
      </c>
      <c r="AT104" s="130" t="s">
        <v>3263</v>
      </c>
      <c r="AU104" s="131" t="s">
        <v>3264</v>
      </c>
      <c r="AV104" s="131" t="s">
        <v>3212</v>
      </c>
      <c r="AW104" s="131"/>
      <c r="AX104" s="130"/>
      <c r="AY104" s="132" t="str">
        <f aca="false">O104</f>
        <v>1..1</v>
      </c>
      <c r="AZ104" s="128" t="str">
        <f aca="false">P104</f>
        <v>1..1</v>
      </c>
      <c r="BA104" s="133" t="str">
        <f aca="false">Q104</f>
        <v>/rsm:CrossIndustryInvoice
/rsm:SupplyChainTradeTransaction
/ram:ApplicableHeaderTradeSettlement</v>
      </c>
      <c r="BB104" s="134" t="str">
        <f aca="false">R104</f>
        <v>/rsm:CrossIndustryInvoice/rsm:SupplyChainTradeTransaction/ram:ApplicableHeaderTradeSettlement</v>
      </c>
      <c r="BC104" s="128" t="str">
        <f aca="false">IF(S104="","",S104)</f>
        <v/>
      </c>
      <c r="BD104" s="135" t="str">
        <f aca="false">IF(T104="","",T104)</f>
        <v>G</v>
      </c>
      <c r="BE104" s="128" t="str">
        <f aca="false">IF(U104="","",U104)</f>
        <v>1..1</v>
      </c>
      <c r="BF104" s="128" t="str">
        <f aca="false">IF(V104="","",V104)</f>
        <v>STR-3</v>
      </c>
      <c r="BG104" s="362" t="str">
        <f aca="false">IF(W104="","",W104)</f>
        <v/>
      </c>
      <c r="BH104" s="6"/>
      <c r="BI104" s="234" t="str">
        <f aca="false">Y104</f>
        <v>X</v>
      </c>
      <c r="BJ104" s="234" t="str">
        <f aca="false">Z104</f>
        <v>X</v>
      </c>
      <c r="BK104" s="234" t="str">
        <f aca="false">AA104</f>
        <v>X</v>
      </c>
      <c r="BL104" s="234" t="str">
        <f aca="false">AB104</f>
        <v>X</v>
      </c>
      <c r="BM104" s="234" t="str">
        <f aca="false">AC104</f>
        <v>X</v>
      </c>
      <c r="BN104" s="234" t="str">
        <f aca="false">AD104</f>
        <v>X</v>
      </c>
      <c r="BO104" s="234" t="str">
        <f aca="false">AE104</f>
        <v>X</v>
      </c>
      <c r="BP104" s="6"/>
      <c r="BQ104" s="234" t="str">
        <f aca="false">AG104</f>
        <v>MINIMUM</v>
      </c>
      <c r="BR104" s="234" t="str">
        <f aca="false">AH104</f>
        <v>MINIMUM</v>
      </c>
      <c r="BS104" s="47"/>
      <c r="BT104" s="49" t="s">
        <v>6862</v>
      </c>
    </row>
    <row r="105" s="53" customFormat="true" ht="85.5" hidden="false" customHeight="false" outlineLevel="0" collapsed="false">
      <c r="A105" s="58" t="str">
        <f aca="false">IF(OR(T105="E",T105="A"),"YES","NO")</f>
        <v>YES</v>
      </c>
      <c r="B105" s="58"/>
      <c r="C105" s="58"/>
      <c r="D105" s="277" t="s">
        <v>6235</v>
      </c>
      <c r="E105" s="278" t="s">
        <v>3265</v>
      </c>
      <c r="F105" s="279" t="s">
        <v>3265</v>
      </c>
      <c r="G105" s="99" t="n">
        <f aca="false">LEN(R105)-LEN(SUBSTITUTE(R105,"/",""))-1</f>
        <v>3</v>
      </c>
      <c r="H105" s="99" t="s">
        <v>95</v>
      </c>
      <c r="I105" s="97" t="s">
        <v>3266</v>
      </c>
      <c r="J105" s="97" t="s">
        <v>3267</v>
      </c>
      <c r="K105" s="98" t="s">
        <v>3268</v>
      </c>
      <c r="L105" s="98" t="s">
        <v>3269</v>
      </c>
      <c r="M105" s="98"/>
      <c r="N105" s="97" t="s">
        <v>137</v>
      </c>
      <c r="O105" s="99" t="s">
        <v>95</v>
      </c>
      <c r="P105" s="100" t="str">
        <f aca="false">O105</f>
        <v>0..1</v>
      </c>
      <c r="Q105" s="54" t="s">
        <v>6238</v>
      </c>
      <c r="R105" s="109" t="s">
        <v>3270</v>
      </c>
      <c r="S105" s="99" t="s">
        <v>139</v>
      </c>
      <c r="T105" s="10" t="str">
        <f aca="false">IF($E105="","",IF(ISERROR(SEARCH("@",$R105)),IF(LEFT($E105,4)="BG-X","EG",IF(LEFT($E105,2)="BG","G",IF(LEFT($E105,4)="BT-X",IF(LEN($E105)-LEN(SUBSTITUTE($E105,"-",))&gt;2,"","E"),IF(LEN($E105)-LEN(SUBSTITUTE($E105,"-",))&gt;1,"","E")))),"A"))</f>
        <v>E</v>
      </c>
      <c r="U105" s="99" t="s">
        <v>95</v>
      </c>
      <c r="V105" s="99"/>
      <c r="W105" s="315"/>
      <c r="X105" s="38"/>
      <c r="Y105" s="10" t="str">
        <f aca="false">IF(AH105=Y$4,"X","-")</f>
        <v>-</v>
      </c>
      <c r="Z105" s="10" t="str">
        <f aca="false">IF(Y105="X","X",IF($AH105=Z$4,"X","-"))</f>
        <v>X</v>
      </c>
      <c r="AA105" s="10" t="str">
        <f aca="false">IF(Z105="X","X",IF($AH105=AA$4,"X","-"))</f>
        <v>X</v>
      </c>
      <c r="AB105" s="10" t="str">
        <f aca="false">IF(AA105="X","X",IF($AH105=AB$4,"X","-"))</f>
        <v>X</v>
      </c>
      <c r="AC105" s="10" t="str">
        <f aca="false">IF(AB105="X","X",IF($AH105=AC$4,"X","-"))</f>
        <v>X</v>
      </c>
      <c r="AD105" s="10" t="str">
        <f aca="false">IF(AC105="X","X",IF($AH105=AD$4,"X","-"))</f>
        <v>X</v>
      </c>
      <c r="AE105" s="10" t="str">
        <f aca="false">IF(AD105="X","X",IF($AH105=AE$4,"X","-"))</f>
        <v>X</v>
      </c>
      <c r="AF105" s="38"/>
      <c r="AG105" s="10" t="s">
        <v>25</v>
      </c>
      <c r="AH105" s="110" t="s">
        <v>25</v>
      </c>
      <c r="AI105" s="38"/>
      <c r="AJ105" s="13" t="str">
        <f aca="false">IF(ISERROR(FIND("/",R105)),R105,LEFT(R105,FIND(CHAR(1),SUBSTITUTE(R105,"/",CHAR(1),LEN(R105)-LEN(SUBSTITUTE(R105,"/",""))))-1))</f>
        <v>/rsm:CrossIndustryInvoice/rsm:SupplyChainTradeTransaction/ram:ApplicableHeaderTradeSettlement</v>
      </c>
      <c r="AK105" s="13" t="str">
        <f aca="false">IF(ISERROR(FIND("/",R105)),R105,MID(R105, FIND(CHAR(1),SUBSTITUTE(R105,"/",CHAR(1), LEN(R105)-LEN(SUBSTITUTE(R105,"/","")))), LEN(R105)))</f>
        <v>/ram:CreditorReferenceID</v>
      </c>
      <c r="AL105" s="14" t="n">
        <f aca="false">COUNTIFS(R$4:R105,AJ105)</f>
        <v>1</v>
      </c>
      <c r="AM105" s="1"/>
      <c r="AN105" s="277" t="str">
        <f aca="false">D105</f>
        <v>SCT_HTS</v>
      </c>
      <c r="AO105" s="278" t="str">
        <f aca="false">E105</f>
        <v>BT-90</v>
      </c>
      <c r="AP105" s="279" t="str">
        <f aca="false">IF(F105="","",F105)</f>
        <v>BT-90</v>
      </c>
      <c r="AQ105" s="99" t="n">
        <f aca="false">LEN(BB105)-LEN(SUBSTITUTE(BB105,"/",""))-1</f>
        <v>3</v>
      </c>
      <c r="AR105" s="99" t="str">
        <f aca="false">H105</f>
        <v>0..1</v>
      </c>
      <c r="AS105" s="97" t="s">
        <v>3271</v>
      </c>
      <c r="AT105" s="97" t="s">
        <v>3272</v>
      </c>
      <c r="AU105" s="98" t="s">
        <v>3273</v>
      </c>
      <c r="AV105" s="98" t="s">
        <v>3274</v>
      </c>
      <c r="AW105" s="98"/>
      <c r="AX105" s="97" t="s">
        <v>2190</v>
      </c>
      <c r="AY105" s="99" t="str">
        <f aca="false">O105</f>
        <v>0..1</v>
      </c>
      <c r="AZ105" s="100" t="str">
        <f aca="false">P105</f>
        <v>0..1</v>
      </c>
      <c r="BA105" s="54" t="str">
        <f aca="false">Q105</f>
        <v>/rsm:CrossIndustryInvoice
/rsm:SupplyChainTradeTransaction
/ram:ApplicableHeaderTradeSettlement
/ram:CreditorReferenceID</v>
      </c>
      <c r="BB105" s="109" t="str">
        <f aca="false">R105</f>
        <v>/rsm:CrossIndustryInvoice/rsm:SupplyChainTradeTransaction/ram:ApplicableHeaderTradeSettlement/ram:CreditorReferenceID</v>
      </c>
      <c r="BC105" s="99" t="str">
        <f aca="false">IF(S105="","",S105)</f>
        <v>I</v>
      </c>
      <c r="BD105" s="10" t="str">
        <f aca="false">IF(T105="","",T105)</f>
        <v>E</v>
      </c>
      <c r="BE105" s="99" t="str">
        <f aca="false">IF(U105="","",U105)</f>
        <v>0..1</v>
      </c>
      <c r="BF105" s="99" t="str">
        <f aca="false">IF(V105="","",V105)</f>
        <v/>
      </c>
      <c r="BG105" s="315" t="str">
        <f aca="false">IF(W105="","",W105)</f>
        <v/>
      </c>
      <c r="BH105" s="6"/>
      <c r="BI105" s="10" t="str">
        <f aca="false">Y105</f>
        <v>-</v>
      </c>
      <c r="BJ105" s="10" t="str">
        <f aca="false">Z105</f>
        <v>X</v>
      </c>
      <c r="BK105" s="10" t="str">
        <f aca="false">AA105</f>
        <v>X</v>
      </c>
      <c r="BL105" s="10" t="str">
        <f aca="false">AB105</f>
        <v>X</v>
      </c>
      <c r="BM105" s="10" t="str">
        <f aca="false">AC105</f>
        <v>X</v>
      </c>
      <c r="BN105" s="10" t="str">
        <f aca="false">AD105</f>
        <v>X</v>
      </c>
      <c r="BO105" s="10" t="str">
        <f aca="false">AE105</f>
        <v>X</v>
      </c>
      <c r="BP105" s="6"/>
      <c r="BQ105" s="10" t="str">
        <f aca="false">AG105</f>
        <v>BASIC WL</v>
      </c>
      <c r="BR105" s="10" t="str">
        <f aca="false">AH105</f>
        <v>BASIC WL</v>
      </c>
      <c r="BS105" s="47"/>
      <c r="BT105" s="49" t="s">
        <v>6862</v>
      </c>
    </row>
    <row r="106" s="53" customFormat="true" ht="126.75" hidden="false" customHeight="true" outlineLevel="0" collapsed="false">
      <c r="A106" s="58" t="str">
        <f aca="false">IF(OR(T106="E",T106="A"),"YES","NO")</f>
        <v>YES</v>
      </c>
      <c r="B106" s="58"/>
      <c r="C106" s="58"/>
      <c r="D106" s="277" t="s">
        <v>6235</v>
      </c>
      <c r="E106" s="278" t="s">
        <v>3275</v>
      </c>
      <c r="F106" s="279" t="s">
        <v>3275</v>
      </c>
      <c r="G106" s="99" t="n">
        <f aca="false">LEN(R106)-LEN(SUBSTITUTE(R106,"/",""))-1</f>
        <v>3</v>
      </c>
      <c r="H106" s="99" t="s">
        <v>95</v>
      </c>
      <c r="I106" s="97" t="s">
        <v>3276</v>
      </c>
      <c r="J106" s="97" t="s">
        <v>3277</v>
      </c>
      <c r="K106" s="371" t="s">
        <v>3278</v>
      </c>
      <c r="L106" s="98"/>
      <c r="M106" s="98"/>
      <c r="N106" s="97" t="s">
        <v>119</v>
      </c>
      <c r="O106" s="99" t="s">
        <v>95</v>
      </c>
      <c r="P106" s="100" t="str">
        <f aca="false">O106</f>
        <v>0..1</v>
      </c>
      <c r="Q106" s="54" t="s">
        <v>6240</v>
      </c>
      <c r="R106" s="109" t="s">
        <v>3279</v>
      </c>
      <c r="S106" s="99" t="s">
        <v>121</v>
      </c>
      <c r="T106" s="10" t="str">
        <f aca="false">IF($E106="","",IF(ISERROR(SEARCH("@",$R106)),IF(LEFT($E106,4)="BG-X","EG",IF(LEFT($E106,2)="BG","G",IF(LEFT($E106,4)="BT-X",IF(LEN($E106)-LEN(SUBSTITUTE($E106,"-",))&gt;2,"","E"),IF(LEN($E106)-LEN(SUBSTITUTE($E106,"-",))&gt;1,"","E")))),"A"))</f>
        <v>E</v>
      </c>
      <c r="U106" s="99" t="s">
        <v>112</v>
      </c>
      <c r="V106" s="99" t="s">
        <v>122</v>
      </c>
      <c r="W106" s="315"/>
      <c r="X106" s="38"/>
      <c r="Y106" s="10" t="str">
        <f aca="false">IF(AH106=Y$4,"X","-")</f>
        <v>-</v>
      </c>
      <c r="Z106" s="10" t="str">
        <f aca="false">IF(Y106="X","X",IF($AH106=Z$4,"X","-"))</f>
        <v>X</v>
      </c>
      <c r="AA106" s="10" t="str">
        <f aca="false">IF(Z106="X","X",IF($AH106=AA$4,"X","-"))</f>
        <v>X</v>
      </c>
      <c r="AB106" s="10" t="str">
        <f aca="false">IF(AA106="X","X",IF($AH106=AB$4,"X","-"))</f>
        <v>X</v>
      </c>
      <c r="AC106" s="10" t="str">
        <f aca="false">IF(AB106="X","X",IF($AH106=AC$4,"X","-"))</f>
        <v>X</v>
      </c>
      <c r="AD106" s="10" t="str">
        <f aca="false">IF(AC106="X","X",IF($AH106=AD$4,"X","-"))</f>
        <v>X</v>
      </c>
      <c r="AE106" s="10" t="str">
        <f aca="false">IF(AD106="X","X",IF($AH106=AE$4,"X","-"))</f>
        <v>X</v>
      </c>
      <c r="AF106" s="38"/>
      <c r="AG106" s="10" t="s">
        <v>25</v>
      </c>
      <c r="AH106" s="110" t="s">
        <v>25</v>
      </c>
      <c r="AI106" s="38"/>
      <c r="AJ106" s="13" t="str">
        <f aca="false">IF(ISERROR(FIND("/",R106)),R106,LEFT(R106,FIND(CHAR(1),SUBSTITUTE(R106,"/",CHAR(1),LEN(R106)-LEN(SUBSTITUTE(R106,"/",""))))-1))</f>
        <v>/rsm:CrossIndustryInvoice/rsm:SupplyChainTradeTransaction/ram:ApplicableHeaderTradeSettlement</v>
      </c>
      <c r="AK106" s="13" t="str">
        <f aca="false">IF(ISERROR(FIND("/",R106)),R106,MID(R106, FIND(CHAR(1),SUBSTITUTE(R106,"/",CHAR(1), LEN(R106)-LEN(SUBSTITUTE(R106,"/","")))), LEN(R106)))</f>
        <v>/ram:PaymentReference</v>
      </c>
      <c r="AL106" s="14" t="n">
        <f aca="false">COUNTIFS(R$4:R106,AJ106)</f>
        <v>1</v>
      </c>
      <c r="AM106" s="1"/>
      <c r="AN106" s="277" t="str">
        <f aca="false">D106</f>
        <v>SCT_HTS</v>
      </c>
      <c r="AO106" s="278" t="str">
        <f aca="false">E106</f>
        <v>BT-83</v>
      </c>
      <c r="AP106" s="279" t="str">
        <f aca="false">IF(F106="","",F106)</f>
        <v>BT-83</v>
      </c>
      <c r="AQ106" s="99" t="n">
        <f aca="false">LEN(BB106)-LEN(SUBSTITUTE(BB106,"/",""))-1</f>
        <v>3</v>
      </c>
      <c r="AR106" s="99" t="str">
        <f aca="false">H106</f>
        <v>0..1</v>
      </c>
      <c r="AS106" s="97" t="s">
        <v>3280</v>
      </c>
      <c r="AT106" s="97" t="s">
        <v>3281</v>
      </c>
      <c r="AU106" s="98" t="s">
        <v>3282</v>
      </c>
      <c r="AV106" s="98"/>
      <c r="AW106" s="98"/>
      <c r="AX106" s="97" t="s">
        <v>4647</v>
      </c>
      <c r="AY106" s="99" t="str">
        <f aca="false">O106</f>
        <v>0..1</v>
      </c>
      <c r="AZ106" s="100" t="str">
        <f aca="false">P106</f>
        <v>0..1</v>
      </c>
      <c r="BA106" s="54" t="str">
        <f aca="false">Q106</f>
        <v>/rsm:CrossIndustryInvoice
/rsm:SupplyChainTradeTransaction
/ram:ApplicableHeaderTradeSettlement
/ram:PaymentReference</v>
      </c>
      <c r="BB106" s="109" t="str">
        <f aca="false">R106</f>
        <v>/rsm:CrossIndustryInvoice/rsm:SupplyChainTradeTransaction/ram:ApplicableHeaderTradeSettlement/ram:PaymentReference</v>
      </c>
      <c r="BC106" s="99" t="str">
        <f aca="false">IF(S106="","",S106)</f>
        <v>T</v>
      </c>
      <c r="BD106" s="10" t="str">
        <f aca="false">IF(T106="","",T106)</f>
        <v>E</v>
      </c>
      <c r="BE106" s="99" t="str">
        <f aca="false">IF(U106="","",U106)</f>
        <v>0..n</v>
      </c>
      <c r="BF106" s="99" t="str">
        <f aca="false">IF(V106="","",V106)</f>
        <v>CAR-3</v>
      </c>
      <c r="BG106" s="315" t="str">
        <f aca="false">IF(W106="","",W106)</f>
        <v/>
      </c>
      <c r="BH106" s="6"/>
      <c r="BI106" s="10" t="str">
        <f aca="false">Y106</f>
        <v>-</v>
      </c>
      <c r="BJ106" s="10" t="str">
        <f aca="false">Z106</f>
        <v>X</v>
      </c>
      <c r="BK106" s="10" t="str">
        <f aca="false">AA106</f>
        <v>X</v>
      </c>
      <c r="BL106" s="10" t="str">
        <f aca="false">AB106</f>
        <v>X</v>
      </c>
      <c r="BM106" s="10" t="str">
        <f aca="false">AC106</f>
        <v>X</v>
      </c>
      <c r="BN106" s="10" t="str">
        <f aca="false">AD106</f>
        <v>X</v>
      </c>
      <c r="BO106" s="10" t="str">
        <f aca="false">AE106</f>
        <v>X</v>
      </c>
      <c r="BP106" s="6"/>
      <c r="BQ106" s="10" t="str">
        <f aca="false">AG106</f>
        <v>BASIC WL</v>
      </c>
      <c r="BR106" s="10" t="str">
        <f aca="false">AH106</f>
        <v>BASIC WL</v>
      </c>
      <c r="BS106" s="47"/>
      <c r="BT106" s="49" t="s">
        <v>6862</v>
      </c>
    </row>
    <row r="107" s="53" customFormat="true" ht="140.25" hidden="false" customHeight="false" outlineLevel="0" collapsed="false">
      <c r="A107" s="58" t="str">
        <f aca="false">IF(OR(T107="E",T107="A"),"YES","NO")</f>
        <v>YES</v>
      </c>
      <c r="B107" s="58"/>
      <c r="C107" s="58"/>
      <c r="D107" s="277" t="s">
        <v>6235</v>
      </c>
      <c r="E107" s="278" t="s">
        <v>3283</v>
      </c>
      <c r="F107" s="279" t="s">
        <v>3283</v>
      </c>
      <c r="G107" s="99" t="n">
        <f aca="false">LEN(R107)-LEN(SUBSTITUTE(R107,"/",""))-1</f>
        <v>3</v>
      </c>
      <c r="H107" s="99" t="s">
        <v>95</v>
      </c>
      <c r="I107" s="97" t="s">
        <v>3284</v>
      </c>
      <c r="J107" s="97" t="s">
        <v>3285</v>
      </c>
      <c r="K107" s="98" t="s">
        <v>3286</v>
      </c>
      <c r="L107" s="98"/>
      <c r="M107" s="98"/>
      <c r="N107" s="97" t="s">
        <v>174</v>
      </c>
      <c r="O107" s="99" t="s">
        <v>95</v>
      </c>
      <c r="P107" s="100" t="str">
        <f aca="false">O107</f>
        <v>0..1</v>
      </c>
      <c r="Q107" s="54" t="s">
        <v>6242</v>
      </c>
      <c r="R107" s="109" t="s">
        <v>3287</v>
      </c>
      <c r="S107" s="99" t="s">
        <v>176</v>
      </c>
      <c r="T107" s="10" t="str">
        <f aca="false">IF($E107="","",IF(ISERROR(SEARCH("@",$R107)),IF(LEFT($E107,4)="BG-X","EG",IF(LEFT($E107,2)="BG","G",IF(LEFT($E107,4)="BT-X",IF(LEN($E107)-LEN(SUBSTITUTE($E107,"-",))&gt;2,"","E"),IF(LEN($E107)-LEN(SUBSTITUTE($E107,"-",))&gt;1,"","E")))),"A"))</f>
        <v>E</v>
      </c>
      <c r="U107" s="99" t="s">
        <v>95</v>
      </c>
      <c r="V107" s="99" t="s">
        <v>177</v>
      </c>
      <c r="W107" s="315"/>
      <c r="X107" s="38"/>
      <c r="Y107" s="10" t="str">
        <f aca="false">IF(AH107=Y$4,"X","-")</f>
        <v>-</v>
      </c>
      <c r="Z107" s="10" t="str">
        <f aca="false">IF(Y107="X","X",IF($AH107=Z$4,"X","-"))</f>
        <v>X</v>
      </c>
      <c r="AA107" s="10" t="str">
        <f aca="false">IF(Z107="X","X",IF($AH107=AA$4,"X","-"))</f>
        <v>X</v>
      </c>
      <c r="AB107" s="10" t="str">
        <f aca="false">IF(AA107="X","X",IF($AH107=AB$4,"X","-"))</f>
        <v>X</v>
      </c>
      <c r="AC107" s="10" t="str">
        <f aca="false">IF(AB107="X","X",IF($AH107=AC$4,"X","-"))</f>
        <v>X</v>
      </c>
      <c r="AD107" s="10" t="str">
        <f aca="false">IF(AC107="X","X",IF($AH107=AD$4,"X","-"))</f>
        <v>X</v>
      </c>
      <c r="AE107" s="10" t="str">
        <f aca="false">IF(AD107="X","X",IF($AH107=AE$4,"X","-"))</f>
        <v>X</v>
      </c>
      <c r="AF107" s="38"/>
      <c r="AG107" s="10" t="s">
        <v>25</v>
      </c>
      <c r="AH107" s="110" t="s">
        <v>25</v>
      </c>
      <c r="AI107" s="38"/>
      <c r="AJ107" s="13" t="str">
        <f aca="false">IF(ISERROR(FIND("/",R107)),R107,LEFT(R107,FIND(CHAR(1),SUBSTITUTE(R107,"/",CHAR(1),LEN(R107)-LEN(SUBSTITUTE(R107,"/",""))))-1))</f>
        <v>/rsm:CrossIndustryInvoice/rsm:SupplyChainTradeTransaction/ram:ApplicableHeaderTradeSettlement</v>
      </c>
      <c r="AK107" s="13" t="str">
        <f aca="false">IF(ISERROR(FIND("/",R107)),R107,MID(R107, FIND(CHAR(1),SUBSTITUTE(R107,"/",CHAR(1), LEN(R107)-LEN(SUBSTITUTE(R107,"/","")))), LEN(R107)))</f>
        <v>/ram:TaxCurrencyCode</v>
      </c>
      <c r="AL107" s="14" t="n">
        <f aca="false">COUNTIFS(R$4:R107,AJ107)</f>
        <v>1</v>
      </c>
      <c r="AM107" s="1"/>
      <c r="AN107" s="277" t="str">
        <f aca="false">D107</f>
        <v>SCT_HTS</v>
      </c>
      <c r="AO107" s="278" t="str">
        <f aca="false">E107</f>
        <v>BT-6</v>
      </c>
      <c r="AP107" s="279" t="str">
        <f aca="false">IF(F107="","",F107)</f>
        <v>BT-6</v>
      </c>
      <c r="AQ107" s="99" t="n">
        <f aca="false">LEN(BB107)-LEN(SUBSTITUTE(BB107,"/",""))-1</f>
        <v>3</v>
      </c>
      <c r="AR107" s="99" t="str">
        <f aca="false">H107</f>
        <v>0..1</v>
      </c>
      <c r="AS107" s="97" t="s">
        <v>3288</v>
      </c>
      <c r="AT107" s="97" t="s">
        <v>3289</v>
      </c>
      <c r="AU107" s="98" t="s">
        <v>6243</v>
      </c>
      <c r="AV107" s="98"/>
      <c r="AW107" s="98"/>
      <c r="AX107" s="97" t="s">
        <v>174</v>
      </c>
      <c r="AY107" s="99" t="str">
        <f aca="false">O107</f>
        <v>0..1</v>
      </c>
      <c r="AZ107" s="100" t="str">
        <f aca="false">P107</f>
        <v>0..1</v>
      </c>
      <c r="BA107" s="54" t="str">
        <f aca="false">Q107</f>
        <v>/rsm:CrossIndustryInvoice
/rsm:SupplyChainTradeTransaction
/ram:ApplicableHeaderTradeSettlement
/ram:TaxCurrencyCode</v>
      </c>
      <c r="BB107" s="109" t="str">
        <f aca="false">R107</f>
        <v>/rsm:CrossIndustryInvoice/rsm:SupplyChainTradeTransaction/ram:ApplicableHeaderTradeSettlement/ram:TaxCurrencyCode</v>
      </c>
      <c r="BC107" s="99" t="str">
        <f aca="false">IF(S107="","",S107)</f>
        <v>C</v>
      </c>
      <c r="BD107" s="10" t="str">
        <f aca="false">IF(T107="","",T107)</f>
        <v>E</v>
      </c>
      <c r="BE107" s="99" t="str">
        <f aca="false">IF(U107="","",U107)</f>
        <v>0..1</v>
      </c>
      <c r="BF107" s="99" t="str">
        <f aca="false">IF(V107="","",V107)</f>
        <v>CAR-2</v>
      </c>
      <c r="BG107" s="315" t="str">
        <f aca="false">IF(W107="","",W107)</f>
        <v/>
      </c>
      <c r="BH107" s="6"/>
      <c r="BI107" s="10" t="str">
        <f aca="false">Y107</f>
        <v>-</v>
      </c>
      <c r="BJ107" s="10" t="str">
        <f aca="false">Z107</f>
        <v>X</v>
      </c>
      <c r="BK107" s="10" t="str">
        <f aca="false">AA107</f>
        <v>X</v>
      </c>
      <c r="BL107" s="10" t="str">
        <f aca="false">AB107</f>
        <v>X</v>
      </c>
      <c r="BM107" s="10" t="str">
        <f aca="false">AC107</f>
        <v>X</v>
      </c>
      <c r="BN107" s="10" t="str">
        <f aca="false">AD107</f>
        <v>X</v>
      </c>
      <c r="BO107" s="10" t="str">
        <f aca="false">AE107</f>
        <v>X</v>
      </c>
      <c r="BP107" s="6"/>
      <c r="BQ107" s="10" t="str">
        <f aca="false">AG107</f>
        <v>BASIC WL</v>
      </c>
      <c r="BR107" s="10" t="str">
        <f aca="false">AH107</f>
        <v>BASIC WL</v>
      </c>
      <c r="BS107" s="47"/>
      <c r="BT107" s="49" t="s">
        <v>6862</v>
      </c>
    </row>
    <row r="108" s="53" customFormat="true" ht="140.25" hidden="false" customHeight="false" outlineLevel="0" collapsed="false">
      <c r="A108" s="58" t="str">
        <f aca="false">IF(OR(T108="E",T108="A"),"YES","NO")</f>
        <v>YES</v>
      </c>
      <c r="B108" s="58"/>
      <c r="C108" s="58"/>
      <c r="D108" s="277" t="s">
        <v>6235</v>
      </c>
      <c r="E108" s="278" t="s">
        <v>3291</v>
      </c>
      <c r="F108" s="279" t="s">
        <v>3291</v>
      </c>
      <c r="G108" s="99" t="n">
        <f aca="false">LEN(R108)-LEN(SUBSTITUTE(R108,"/",""))-1</f>
        <v>3</v>
      </c>
      <c r="H108" s="99" t="s">
        <v>88</v>
      </c>
      <c r="I108" s="97" t="s">
        <v>3292</v>
      </c>
      <c r="J108" s="97" t="s">
        <v>3293</v>
      </c>
      <c r="K108" s="98" t="s">
        <v>3294</v>
      </c>
      <c r="L108" s="98" t="s">
        <v>3295</v>
      </c>
      <c r="M108" s="98" t="s">
        <v>3296</v>
      </c>
      <c r="N108" s="97" t="s">
        <v>174</v>
      </c>
      <c r="O108" s="99" t="s">
        <v>88</v>
      </c>
      <c r="P108" s="100" t="str">
        <f aca="false">O108</f>
        <v>1..1</v>
      </c>
      <c r="Q108" s="54" t="s">
        <v>6245</v>
      </c>
      <c r="R108" s="109" t="s">
        <v>3297</v>
      </c>
      <c r="S108" s="99" t="s">
        <v>176</v>
      </c>
      <c r="T108" s="10" t="str">
        <f aca="false">IF($E108="","",IF(ISERROR(SEARCH("@",$R108)),IF(LEFT($E108,4)="BG-X","EG",IF(LEFT($E108,2)="BG","G",IF(LEFT($E108,4)="BT-X",IF(LEN($E108)-LEN(SUBSTITUTE($E108,"-",))&gt;2,"","E"),IF(LEN($E108)-LEN(SUBSTITUTE($E108,"-",))&gt;1,"","E")))),"A"))</f>
        <v>E</v>
      </c>
      <c r="U108" s="99" t="s">
        <v>95</v>
      </c>
      <c r="V108" s="99" t="s">
        <v>177</v>
      </c>
      <c r="W108" s="315"/>
      <c r="X108" s="38"/>
      <c r="Y108" s="10" t="str">
        <f aca="false">IF(AH108=Y$4,"X","-")</f>
        <v>X</v>
      </c>
      <c r="Z108" s="10" t="str">
        <f aca="false">IF(Y108="X","X",IF($AH108=Z$4,"X","-"))</f>
        <v>X</v>
      </c>
      <c r="AA108" s="10" t="str">
        <f aca="false">IF(Z108="X","X",IF($AH108=AA$4,"X","-"))</f>
        <v>X</v>
      </c>
      <c r="AB108" s="10" t="str">
        <f aca="false">IF(AA108="X","X",IF($AH108=AB$4,"X","-"))</f>
        <v>X</v>
      </c>
      <c r="AC108" s="10" t="str">
        <f aca="false">IF(AB108="X","X",IF($AH108=AC$4,"X","-"))</f>
        <v>X</v>
      </c>
      <c r="AD108" s="10" t="str">
        <f aca="false">IF(AC108="X","X",IF($AH108=AD$4,"X","-"))</f>
        <v>X</v>
      </c>
      <c r="AE108" s="10" t="str">
        <f aca="false">IF(AD108="X","X",IF($AH108=AE$4,"X","-"))</f>
        <v>X</v>
      </c>
      <c r="AF108" s="38"/>
      <c r="AG108" s="10" t="s">
        <v>24</v>
      </c>
      <c r="AH108" s="110" t="s">
        <v>24</v>
      </c>
      <c r="AI108" s="38"/>
      <c r="AJ108" s="13" t="str">
        <f aca="false">IF(ISERROR(FIND("/",R108)),R108,LEFT(R108,FIND(CHAR(1),SUBSTITUTE(R108,"/",CHAR(1),LEN(R108)-LEN(SUBSTITUTE(R108,"/",""))))-1))</f>
        <v>/rsm:CrossIndustryInvoice/rsm:SupplyChainTradeTransaction/ram:ApplicableHeaderTradeSettlement</v>
      </c>
      <c r="AK108" s="13" t="str">
        <f aca="false">IF(ISERROR(FIND("/",R108)),R108,MID(R108, FIND(CHAR(1),SUBSTITUTE(R108,"/",CHAR(1), LEN(R108)-LEN(SUBSTITUTE(R108,"/","")))), LEN(R108)))</f>
        <v>/ram:InvoiceCurrencyCode</v>
      </c>
      <c r="AL108" s="14" t="n">
        <f aca="false">COUNTIFS(R$4:R108,AJ108)</f>
        <v>1</v>
      </c>
      <c r="AM108" s="1"/>
      <c r="AN108" s="277" t="str">
        <f aca="false">D108</f>
        <v>SCT_HTS</v>
      </c>
      <c r="AO108" s="278" t="str">
        <f aca="false">E108</f>
        <v>BT-5</v>
      </c>
      <c r="AP108" s="279" t="str">
        <f aca="false">IF(F108="","",F108)</f>
        <v>BT-5</v>
      </c>
      <c r="AQ108" s="99" t="n">
        <f aca="false">LEN(BB108)-LEN(SUBSTITUTE(BB108,"/",""))-1</f>
        <v>3</v>
      </c>
      <c r="AR108" s="99" t="str">
        <f aca="false">H108</f>
        <v>1..1</v>
      </c>
      <c r="AS108" s="97" t="s">
        <v>3298</v>
      </c>
      <c r="AT108" s="97" t="s">
        <v>3299</v>
      </c>
      <c r="AU108" s="98" t="s">
        <v>3300</v>
      </c>
      <c r="AV108" s="98" t="s">
        <v>3301</v>
      </c>
      <c r="AW108" s="98" t="s">
        <v>3302</v>
      </c>
      <c r="AX108" s="97" t="s">
        <v>174</v>
      </c>
      <c r="AY108" s="99" t="str">
        <f aca="false">O108</f>
        <v>1..1</v>
      </c>
      <c r="AZ108" s="100" t="str">
        <f aca="false">P108</f>
        <v>1..1</v>
      </c>
      <c r="BA108" s="54" t="str">
        <f aca="false">Q108</f>
        <v>/rsm:CrossIndustryInvoice
/rsm:SupplyChainTradeTransaction
/ram:ApplicableHeaderTradeSettlement
/ram:InvoiceCurrencyCode</v>
      </c>
      <c r="BB108" s="109" t="str">
        <f aca="false">R108</f>
        <v>/rsm:CrossIndustryInvoice/rsm:SupplyChainTradeTransaction/ram:ApplicableHeaderTradeSettlement/ram:InvoiceCurrencyCode</v>
      </c>
      <c r="BC108" s="99" t="str">
        <f aca="false">IF(S108="","",S108)</f>
        <v>C</v>
      </c>
      <c r="BD108" s="10" t="str">
        <f aca="false">IF(T108="","",T108)</f>
        <v>E</v>
      </c>
      <c r="BE108" s="99" t="str">
        <f aca="false">IF(U108="","",U108)</f>
        <v>0..1</v>
      </c>
      <c r="BF108" s="99" t="str">
        <f aca="false">IF(V108="","",V108)</f>
        <v>CAR-2</v>
      </c>
      <c r="BG108" s="315" t="str">
        <f aca="false">IF(W108="","",W108)</f>
        <v/>
      </c>
      <c r="BH108" s="6"/>
      <c r="BI108" s="10" t="str">
        <f aca="false">Y108</f>
        <v>X</v>
      </c>
      <c r="BJ108" s="10" t="str">
        <f aca="false">Z108</f>
        <v>X</v>
      </c>
      <c r="BK108" s="10" t="str">
        <f aca="false">AA108</f>
        <v>X</v>
      </c>
      <c r="BL108" s="10" t="str">
        <f aca="false">AB108</f>
        <v>X</v>
      </c>
      <c r="BM108" s="10" t="str">
        <f aca="false">AC108</f>
        <v>X</v>
      </c>
      <c r="BN108" s="10" t="str">
        <f aca="false">AD108</f>
        <v>X</v>
      </c>
      <c r="BO108" s="10" t="str">
        <f aca="false">AE108</f>
        <v>X</v>
      </c>
      <c r="BP108" s="6"/>
      <c r="BQ108" s="10" t="str">
        <f aca="false">AG108</f>
        <v>MINIMUM</v>
      </c>
      <c r="BR108" s="10" t="str">
        <f aca="false">AH108</f>
        <v>MINIMUM</v>
      </c>
      <c r="BS108" s="47"/>
      <c r="BT108" s="49" t="s">
        <v>6862</v>
      </c>
    </row>
    <row r="109" s="53" customFormat="true" ht="114.75" hidden="false" customHeight="false" outlineLevel="0" collapsed="false">
      <c r="A109" s="58" t="str">
        <f aca="false">IF(OR(T109="E",T109="A"),"YES","NO")</f>
        <v>NO</v>
      </c>
      <c r="B109" s="58"/>
      <c r="C109" s="58"/>
      <c r="D109" s="274" t="s">
        <v>6235</v>
      </c>
      <c r="E109" s="275" t="s">
        <v>3545</v>
      </c>
      <c r="F109" s="276" t="s">
        <v>3545</v>
      </c>
      <c r="G109" s="135" t="n">
        <f aca="false">LEN(R109)-LEN(SUBSTITUTE(R109,"/",""))-1</f>
        <v>3</v>
      </c>
      <c r="H109" s="135" t="s">
        <v>95</v>
      </c>
      <c r="I109" s="130" t="s">
        <v>3546</v>
      </c>
      <c r="J109" s="130" t="s">
        <v>3547</v>
      </c>
      <c r="K109" s="131" t="s">
        <v>3548</v>
      </c>
      <c r="L109" s="131" t="s">
        <v>6378</v>
      </c>
      <c r="M109" s="131"/>
      <c r="N109" s="130"/>
      <c r="O109" s="282" t="s">
        <v>95</v>
      </c>
      <c r="P109" s="283" t="str">
        <f aca="false">O109</f>
        <v>0..1</v>
      </c>
      <c r="Q109" s="284" t="s">
        <v>6379</v>
      </c>
      <c r="R109" s="285" t="s">
        <v>3550</v>
      </c>
      <c r="S109" s="282"/>
      <c r="T109" s="234" t="str">
        <f aca="false">IF($E109="","",IF(ISERROR(SEARCH("@",$R109)),IF(LEFT($E109,4)="BG-X","EG",IF(LEFT($E109,2)="BG","G",IF(LEFT($E109,4)="BT-X",IF(LEN($E109)-LEN(SUBSTITUTE($E109,"-",))&gt;2,"","E"),IF(LEN($E109)-LEN(SUBSTITUTE($E109,"-",))&gt;1,"","E")))),"A"))</f>
        <v>G</v>
      </c>
      <c r="U109" s="282" t="s">
        <v>95</v>
      </c>
      <c r="V109" s="282"/>
      <c r="W109" s="370"/>
      <c r="X109" s="38"/>
      <c r="Y109" s="234" t="str">
        <f aca="false">IF(AH109=Y$4,"X","-")</f>
        <v>-</v>
      </c>
      <c r="Z109" s="234" t="str">
        <f aca="false">IF(Y109="X","X",IF($AH109=Z$4,"X","-"))</f>
        <v>X</v>
      </c>
      <c r="AA109" s="234" t="str">
        <f aca="false">IF(Z109="X","X",IF($AH109=AA$4,"X","-"))</f>
        <v>X</v>
      </c>
      <c r="AB109" s="234" t="str">
        <f aca="false">IF(AA109="X","X",IF($AH109=AB$4,"X","-"))</f>
        <v>X</v>
      </c>
      <c r="AC109" s="234" t="str">
        <f aca="false">IF(AB109="X","X",IF($AH109=AC$4,"X","-"))</f>
        <v>X</v>
      </c>
      <c r="AD109" s="234" t="str">
        <f aca="false">IF(AC109="X","X",IF($AH109=AD$4,"X","-"))</f>
        <v>X</v>
      </c>
      <c r="AE109" s="234" t="str">
        <f aca="false">IF(AD109="X","X",IF($AH109=AE$4,"X","-"))</f>
        <v>X</v>
      </c>
      <c r="AF109" s="38"/>
      <c r="AG109" s="234" t="s">
        <v>25</v>
      </c>
      <c r="AH109" s="234" t="s">
        <v>25</v>
      </c>
      <c r="AI109" s="38"/>
      <c r="AJ109" s="13" t="str">
        <f aca="false">IF(ISERROR(FIND("/",R109)),R109,LEFT(R109,FIND(CHAR(1),SUBSTITUTE(R109,"/",CHAR(1),LEN(R109)-LEN(SUBSTITUTE(R109,"/",""))))-1))</f>
        <v>/rsm:CrossIndustryInvoice/rsm:SupplyChainTradeTransaction/ram:ApplicableHeaderTradeSettlement</v>
      </c>
      <c r="AK109" s="13" t="str">
        <f aca="false">IF(ISERROR(FIND("/",R109)),R109,MID(R109, FIND(CHAR(1),SUBSTITUTE(R109,"/",CHAR(1), LEN(R109)-LEN(SUBSTITUTE(R109,"/","")))), LEN(R109)))</f>
        <v>/ram:PayeeTradeParty</v>
      </c>
      <c r="AL109" s="14" t="n">
        <f aca="false">COUNTIFS(R$4:R109,AJ109)</f>
        <v>1</v>
      </c>
      <c r="AM109" s="1"/>
      <c r="AN109" s="274" t="str">
        <f aca="false">D109</f>
        <v>SCT_HTS</v>
      </c>
      <c r="AO109" s="275" t="str">
        <f aca="false">E109</f>
        <v>BG-10</v>
      </c>
      <c r="AP109" s="276" t="str">
        <f aca="false">IF(F109="","",F109)</f>
        <v>BG-10</v>
      </c>
      <c r="AQ109" s="135" t="n">
        <f aca="false">LEN(BB109)-LEN(SUBSTITUTE(BB109,"/",""))-1</f>
        <v>3</v>
      </c>
      <c r="AR109" s="135" t="str">
        <f aca="false">H109</f>
        <v>0..1</v>
      </c>
      <c r="AS109" s="130" t="s">
        <v>3551</v>
      </c>
      <c r="AT109" s="130" t="s">
        <v>3552</v>
      </c>
      <c r="AU109" s="131" t="s">
        <v>3553</v>
      </c>
      <c r="AV109" s="131" t="s">
        <v>3554</v>
      </c>
      <c r="AW109" s="131"/>
      <c r="AX109" s="130"/>
      <c r="AY109" s="282" t="str">
        <f aca="false">O109</f>
        <v>0..1</v>
      </c>
      <c r="AZ109" s="283" t="str">
        <f aca="false">P109</f>
        <v>0..1</v>
      </c>
      <c r="BA109" s="284" t="str">
        <f aca="false">Q109</f>
        <v>/rsm:CrossIndustryInvoice
/rsm:SupplyChainTradeTransaction
/ram:ApplicableHeaderTradeSettlement
/ram:PayeeTradeParty</v>
      </c>
      <c r="BB109" s="285" t="str">
        <f aca="false">R109</f>
        <v>/rsm:CrossIndustryInvoice/rsm:SupplyChainTradeTransaction/ram:ApplicableHeaderTradeSettlement/ram:PayeeTradeParty</v>
      </c>
      <c r="BC109" s="282" t="str">
        <f aca="false">IF(S109="","",S109)</f>
        <v/>
      </c>
      <c r="BD109" s="234" t="str">
        <f aca="false">IF(T109="","",T109)</f>
        <v>G</v>
      </c>
      <c r="BE109" s="282" t="str">
        <f aca="false">IF(U109="","",U109)</f>
        <v>0..1</v>
      </c>
      <c r="BF109" s="282" t="str">
        <f aca="false">IF(V109="","",V109)</f>
        <v/>
      </c>
      <c r="BG109" s="370" t="str">
        <f aca="false">IF(W109="","",W109)</f>
        <v/>
      </c>
      <c r="BH109" s="6"/>
      <c r="BI109" s="234" t="str">
        <f aca="false">Y109</f>
        <v>-</v>
      </c>
      <c r="BJ109" s="234" t="str">
        <f aca="false">Z109</f>
        <v>X</v>
      </c>
      <c r="BK109" s="234" t="str">
        <f aca="false">AA109</f>
        <v>X</v>
      </c>
      <c r="BL109" s="234" t="str">
        <f aca="false">AB109</f>
        <v>X</v>
      </c>
      <c r="BM109" s="234" t="str">
        <f aca="false">AC109</f>
        <v>X</v>
      </c>
      <c r="BN109" s="234" t="str">
        <f aca="false">AD109</f>
        <v>X</v>
      </c>
      <c r="BO109" s="234" t="str">
        <f aca="false">AE109</f>
        <v>X</v>
      </c>
      <c r="BP109" s="6"/>
      <c r="BQ109" s="234" t="str">
        <f aca="false">AG109</f>
        <v>BASIC WL</v>
      </c>
      <c r="BR109" s="234" t="str">
        <f aca="false">AH109</f>
        <v>BASIC WL</v>
      </c>
      <c r="BS109" s="47"/>
      <c r="BT109" s="49" t="s">
        <v>6862</v>
      </c>
    </row>
    <row r="110" s="53" customFormat="true" ht="85.5" hidden="false" customHeight="false" outlineLevel="0" collapsed="false">
      <c r="A110" s="58" t="str">
        <f aca="false">IF(OR(T110="E",T110="A"),"YES","NO")</f>
        <v>YES</v>
      </c>
      <c r="B110" s="58"/>
      <c r="C110" s="58"/>
      <c r="D110" s="277" t="s">
        <v>6235</v>
      </c>
      <c r="E110" s="278" t="s">
        <v>3555</v>
      </c>
      <c r="F110" s="279"/>
      <c r="G110" s="99" t="n">
        <f aca="false">LEN(R110)-LEN(SUBSTITUTE(R110,"/",""))-1</f>
        <v>4</v>
      </c>
      <c r="H110" s="99" t="s">
        <v>95</v>
      </c>
      <c r="I110" s="97" t="s">
        <v>3556</v>
      </c>
      <c r="J110" s="97" t="s">
        <v>3557</v>
      </c>
      <c r="K110" s="98" t="s">
        <v>2880</v>
      </c>
      <c r="L110" s="98"/>
      <c r="M110" s="98"/>
      <c r="N110" s="97" t="s">
        <v>137</v>
      </c>
      <c r="O110" s="99" t="s">
        <v>95</v>
      </c>
      <c r="P110" s="100" t="str">
        <f aca="false">O110</f>
        <v>0..1</v>
      </c>
      <c r="Q110" s="54" t="s">
        <v>6383</v>
      </c>
      <c r="R110" s="109" t="s">
        <v>3558</v>
      </c>
      <c r="S110" s="99" t="s">
        <v>139</v>
      </c>
      <c r="T110" s="10" t="str">
        <f aca="false">IF($E110="","",IF(ISERROR(SEARCH("@",$R110)),IF(LEFT($E110,4)="BG-X","EG",IF(LEFT($E110,2)="BG","G",IF(LEFT($E110,4)="BT-X",IF(LEN($E110)-LEN(SUBSTITUTE($E110,"-",))&gt;2,"","E"),IF(LEN($E110)-LEN(SUBSTITUTE($E110,"-",))&gt;1,"","E")))),"A"))</f>
        <v>E</v>
      </c>
      <c r="U110" s="99" t="s">
        <v>112</v>
      </c>
      <c r="V110" s="99" t="s">
        <v>1645</v>
      </c>
      <c r="W110" s="315" t="s">
        <v>5019</v>
      </c>
      <c r="X110" s="38"/>
      <c r="Y110" s="10" t="str">
        <f aca="false">IF(AH110=Y$4,"X","-")</f>
        <v>-</v>
      </c>
      <c r="Z110" s="10" t="str">
        <f aca="false">IF(Y110="X","X",IF($AH110=Z$4,"X","-"))</f>
        <v>X</v>
      </c>
      <c r="AA110" s="10" t="str">
        <f aca="false">IF(Z110="X","X",IF($AH110=AA$4,"X","-"))</f>
        <v>X</v>
      </c>
      <c r="AB110" s="10" t="str">
        <f aca="false">IF(AA110="X","X",IF($AH110=AB$4,"X","-"))</f>
        <v>X</v>
      </c>
      <c r="AC110" s="10" t="str">
        <f aca="false">IF(AB110="X","X",IF($AH110=AC$4,"X","-"))</f>
        <v>X</v>
      </c>
      <c r="AD110" s="10" t="str">
        <f aca="false">IF(AC110="X","X",IF($AH110=AD$4,"X","-"))</f>
        <v>X</v>
      </c>
      <c r="AE110" s="10" t="str">
        <f aca="false">IF(AD110="X","X",IF($AH110=AE$4,"X","-"))</f>
        <v>X</v>
      </c>
      <c r="AF110" s="38"/>
      <c r="AG110" s="10" t="s">
        <v>25</v>
      </c>
      <c r="AH110" s="110" t="s">
        <v>25</v>
      </c>
      <c r="AI110" s="38"/>
      <c r="AJ110" s="13" t="str">
        <f aca="false">IF(ISERROR(FIND("/",R110)),R110,LEFT(R110,FIND(CHAR(1),SUBSTITUTE(R110,"/",CHAR(1),LEN(R110)-LEN(SUBSTITUTE(R110,"/",""))))-1))</f>
        <v>/rsm:CrossIndustryInvoice/rsm:SupplyChainTradeTransaction/ram:ApplicableHeaderTradeSettlement/ram:PayeeTradeParty</v>
      </c>
      <c r="AK110" s="13" t="str">
        <f aca="false">IF(ISERROR(FIND("/",R110)),R110,MID(R110, FIND(CHAR(1),SUBSTITUTE(R110,"/",CHAR(1), LEN(R110)-LEN(SUBSTITUTE(R110,"/","")))), LEN(R110)))</f>
        <v>/ram:ID</v>
      </c>
      <c r="AL110" s="14" t="n">
        <f aca="false">COUNTIFS(R$4:R110,AJ110)</f>
        <v>1</v>
      </c>
      <c r="AM110" s="1"/>
      <c r="AN110" s="277" t="str">
        <f aca="false">D110</f>
        <v>SCT_HTS</v>
      </c>
      <c r="AO110" s="278" t="str">
        <f aca="false">E110</f>
        <v>BT-60</v>
      </c>
      <c r="AP110" s="279" t="str">
        <f aca="false">IF(F110="","",F110)</f>
        <v/>
      </c>
      <c r="AQ110" s="99" t="n">
        <f aca="false">LEN(BB110)-LEN(SUBSTITUTE(BB110,"/",""))-1</f>
        <v>4</v>
      </c>
      <c r="AR110" s="99" t="str">
        <f aca="false">H110</f>
        <v>0..1</v>
      </c>
      <c r="AS110" s="97" t="s">
        <v>3559</v>
      </c>
      <c r="AT110" s="97" t="s">
        <v>6384</v>
      </c>
      <c r="AU110" s="98" t="s">
        <v>6385</v>
      </c>
      <c r="AV110" s="98"/>
      <c r="AW110" s="98"/>
      <c r="AX110" s="97" t="s">
        <v>2190</v>
      </c>
      <c r="AY110" s="99" t="str">
        <f aca="false">O110</f>
        <v>0..1</v>
      </c>
      <c r="AZ110" s="100" t="str">
        <f aca="false">P110</f>
        <v>0..1</v>
      </c>
      <c r="BA110" s="54" t="str">
        <f aca="false">Q110</f>
        <v>/rsm:CrossIndustryInvoice
/rsm:SupplyChainTradeTransaction
/ram:ApplicableHeaderTradeSettlement
/ram:PayeeTradeParty
/ram:ID</v>
      </c>
      <c r="BB110" s="109" t="str">
        <f aca="false">R110</f>
        <v>/rsm:CrossIndustryInvoice/rsm:SupplyChainTradeTransaction/ram:ApplicableHeaderTradeSettlement/ram:PayeeTradeParty/ram:ID</v>
      </c>
      <c r="BC110" s="99" t="str">
        <f aca="false">IF(S110="","",S110)</f>
        <v>I</v>
      </c>
      <c r="BD110" s="10" t="str">
        <f aca="false">IF(T110="","",T110)</f>
        <v>E</v>
      </c>
      <c r="BE110" s="99" t="str">
        <f aca="false">IF(U110="","",U110)</f>
        <v>0..n</v>
      </c>
      <c r="BF110" s="99" t="str">
        <f aca="false">IF(V110="","",V110)</f>
        <v>SYN-1, CAR-3</v>
      </c>
      <c r="BG110" s="315" t="str">
        <f aca="false">IF(W110="","",W110)</f>
        <v>GloablID, if global identifier exists and can be stated in @schemeID, ID else</v>
      </c>
      <c r="BH110" s="6"/>
      <c r="BI110" s="10" t="str">
        <f aca="false">Y110</f>
        <v>-</v>
      </c>
      <c r="BJ110" s="10" t="str">
        <f aca="false">Z110</f>
        <v>X</v>
      </c>
      <c r="BK110" s="10" t="str">
        <f aca="false">AA110</f>
        <v>X</v>
      </c>
      <c r="BL110" s="10" t="str">
        <f aca="false">AB110</f>
        <v>X</v>
      </c>
      <c r="BM110" s="10" t="str">
        <f aca="false">AC110</f>
        <v>X</v>
      </c>
      <c r="BN110" s="10" t="str">
        <f aca="false">AD110</f>
        <v>X</v>
      </c>
      <c r="BO110" s="10" t="str">
        <f aca="false">AE110</f>
        <v>X</v>
      </c>
      <c r="BP110" s="6"/>
      <c r="BQ110" s="10" t="str">
        <f aca="false">AG110</f>
        <v>BASIC WL</v>
      </c>
      <c r="BR110" s="10" t="str">
        <f aca="false">AH110</f>
        <v>BASIC WL</v>
      </c>
      <c r="BS110" s="47"/>
      <c r="BT110" s="49" t="s">
        <v>6862</v>
      </c>
    </row>
    <row r="111" s="53" customFormat="true" ht="85.5" hidden="false" customHeight="false" outlineLevel="0" collapsed="false">
      <c r="A111" s="58" t="str">
        <f aca="false">IF(OR(T111="E",T111="A"),"YES","NO")</f>
        <v>NO</v>
      </c>
      <c r="B111" s="58"/>
      <c r="C111" s="363" t="s">
        <v>6880</v>
      </c>
      <c r="D111" s="277" t="s">
        <v>6235</v>
      </c>
      <c r="E111" s="278" t="s">
        <v>3560</v>
      </c>
      <c r="F111" s="279" t="s">
        <v>3555</v>
      </c>
      <c r="G111" s="99" t="n">
        <f aca="false">LEN(R111)-LEN(SUBSTITUTE(R111,"/",""))-1</f>
        <v>4</v>
      </c>
      <c r="H111" s="99" t="s">
        <v>95</v>
      </c>
      <c r="I111" s="139" t="s">
        <v>3561</v>
      </c>
      <c r="J111" s="97"/>
      <c r="K111" s="98" t="s">
        <v>5019</v>
      </c>
      <c r="L111" s="98"/>
      <c r="M111" s="98" t="s">
        <v>5019</v>
      </c>
      <c r="N111" s="97"/>
      <c r="O111" s="99" t="s">
        <v>95</v>
      </c>
      <c r="P111" s="100" t="s">
        <v>112</v>
      </c>
      <c r="Q111" s="54" t="s">
        <v>6386</v>
      </c>
      <c r="R111" s="109" t="s">
        <v>3562</v>
      </c>
      <c r="S111" s="99"/>
      <c r="T111" s="10" t="str">
        <f aca="false">IF($E111="","",IF(ISERROR(SEARCH("@",$R111)),IF(LEFT($E111,4)="BG-X","EG",IF(LEFT($E111,2)="BG","G",IF(LEFT($E111,4)="BT-X",IF(LEN($E111)-LEN(SUBSTITUTE($E111,"-",))&gt;2,"","E"),IF(LEN($E111)-LEN(SUBSTITUTE($E111,"-",))&gt;1,"","E")))),"A"))</f>
        <v/>
      </c>
      <c r="U111" s="99" t="s">
        <v>112</v>
      </c>
      <c r="V111" s="99" t="s">
        <v>1645</v>
      </c>
      <c r="W111" s="315" t="s">
        <v>5019</v>
      </c>
      <c r="X111" s="38"/>
      <c r="Y111" s="10" t="str">
        <f aca="false">IF(AH111=Y$4,"X","-")</f>
        <v>-</v>
      </c>
      <c r="Z111" s="10" t="str">
        <f aca="false">IF(Y111="X","X",IF($AH111=Z$4,"X","-"))</f>
        <v>X</v>
      </c>
      <c r="AA111" s="10" t="str">
        <f aca="false">IF(Z111="X","X",IF($AH111=AA$4,"X","-"))</f>
        <v>X</v>
      </c>
      <c r="AB111" s="10" t="str">
        <f aca="false">IF(AA111="X","X",IF($AH111=AB$4,"X","-"))</f>
        <v>X</v>
      </c>
      <c r="AC111" s="10" t="str">
        <f aca="false">IF(AB111="X","X",IF($AH111=AC$4,"X","-"))</f>
        <v>X</v>
      </c>
      <c r="AD111" s="10" t="str">
        <f aca="false">IF(AC111="X","X",IF($AH111=AD$4,"X","-"))</f>
        <v>X</v>
      </c>
      <c r="AE111" s="10" t="str">
        <f aca="false">IF(AD111="X","X",IF($AH111=AE$4,"X","-"))</f>
        <v>X</v>
      </c>
      <c r="AF111" s="38"/>
      <c r="AG111" s="10" t="s">
        <v>25</v>
      </c>
      <c r="AH111" s="110" t="s">
        <v>25</v>
      </c>
      <c r="AI111" s="38"/>
      <c r="AJ111" s="13" t="str">
        <f aca="false">IF(ISERROR(FIND("/",R111)),R111,LEFT(R111,FIND(CHAR(1),SUBSTITUTE(R111,"/",CHAR(1),LEN(R111)-LEN(SUBSTITUTE(R111,"/",""))))-1))</f>
        <v>/rsm:CrossIndustryInvoice/rsm:SupplyChainTradeTransaction/ram:ApplicableHeaderTradeSettlement/ram:PayeeTradeParty</v>
      </c>
      <c r="AK111" s="13" t="str">
        <f aca="false">IF(ISERROR(FIND("/",R111)),R111,MID(R111, FIND(CHAR(1),SUBSTITUTE(R111,"/",CHAR(1), LEN(R111)-LEN(SUBSTITUTE(R111,"/","")))), LEN(R111)))</f>
        <v>/ram:GlobalID</v>
      </c>
      <c r="AL111" s="14" t="n">
        <f aca="false">COUNTIFS(R$4:R111,AJ111)</f>
        <v>1</v>
      </c>
      <c r="AM111" s="1"/>
      <c r="AN111" s="277" t="str">
        <f aca="false">D111</f>
        <v>SCT_HTS</v>
      </c>
      <c r="AO111" s="278" t="str">
        <f aca="false">E111</f>
        <v>BT-60-0</v>
      </c>
      <c r="AP111" s="279" t="str">
        <f aca="false">IF(F111="","",F111)</f>
        <v>BT-60</v>
      </c>
      <c r="AQ111" s="99" t="n">
        <f aca="false">LEN(BB111)-LEN(SUBSTITUTE(BB111,"/",""))-1</f>
        <v>4</v>
      </c>
      <c r="AR111" s="99" t="str">
        <f aca="false">H111</f>
        <v>0..1</v>
      </c>
      <c r="AS111" s="139" t="s">
        <v>3559</v>
      </c>
      <c r="AT111" s="97"/>
      <c r="AU111" s="98" t="s">
        <v>968</v>
      </c>
      <c r="AV111" s="98"/>
      <c r="AW111" s="98"/>
      <c r="AX111" s="97"/>
      <c r="AY111" s="99" t="str">
        <f aca="false">O111</f>
        <v>0..1</v>
      </c>
      <c r="AZ111" s="100" t="str">
        <f aca="false">P111</f>
        <v>0..n</v>
      </c>
      <c r="BA111" s="54" t="str">
        <f aca="false">Q111</f>
        <v>/rsm:CrossIndustryInvoice
/rsm:SupplyChainTradeTransaction
/ram:ApplicableHeaderTradeSettlement
/ram:PayeeTradeParty
/ram:GlobalID</v>
      </c>
      <c r="BB111" s="109" t="str">
        <f aca="false">R111</f>
        <v>/rsm:CrossIndustryInvoice/rsm:SupplyChainTradeTransaction/ram:ApplicableHeaderTradeSettlement/ram:PayeeTradeParty/ram:GlobalID</v>
      </c>
      <c r="BC111" s="99" t="str">
        <f aca="false">IF(S111="","",S111)</f>
        <v/>
      </c>
      <c r="BD111" s="10" t="str">
        <f aca="false">IF(T111="","",T111)</f>
        <v/>
      </c>
      <c r="BE111" s="99" t="str">
        <f aca="false">IF(U111="","",U111)</f>
        <v>0..n</v>
      </c>
      <c r="BF111" s="99" t="str">
        <f aca="false">IF(V111="","",V111)</f>
        <v>SYN-1, CAR-3</v>
      </c>
      <c r="BG111" s="315" t="str">
        <f aca="false">IF(W111="","",W111)</f>
        <v>GloablID, if global identifier exists and can be stated in @schemeID, ID else</v>
      </c>
      <c r="BH111" s="6"/>
      <c r="BI111" s="10" t="str">
        <f aca="false">Y111</f>
        <v>-</v>
      </c>
      <c r="BJ111" s="10" t="str">
        <f aca="false">Z111</f>
        <v>X</v>
      </c>
      <c r="BK111" s="10" t="str">
        <f aca="false">AA111</f>
        <v>X</v>
      </c>
      <c r="BL111" s="10" t="str">
        <f aca="false">AB111</f>
        <v>X</v>
      </c>
      <c r="BM111" s="10" t="str">
        <f aca="false">AC111</f>
        <v>X</v>
      </c>
      <c r="BN111" s="10" t="str">
        <f aca="false">AD111</f>
        <v>X</v>
      </c>
      <c r="BO111" s="10" t="str">
        <f aca="false">AE111</f>
        <v>X</v>
      </c>
      <c r="BP111" s="6"/>
      <c r="BQ111" s="10" t="str">
        <f aca="false">AG111</f>
        <v>BASIC WL</v>
      </c>
      <c r="BR111" s="10" t="str">
        <f aca="false">AH111</f>
        <v>BASIC WL</v>
      </c>
      <c r="BS111" s="47"/>
      <c r="BT111" s="49" t="s">
        <v>6862</v>
      </c>
    </row>
    <row r="112" s="53" customFormat="true" ht="89.25" hidden="false" customHeight="false" outlineLevel="0" collapsed="false">
      <c r="A112" s="58" t="str">
        <f aca="false">IF(OR(T112="E",T112="A"),"YES","NO")</f>
        <v>YES</v>
      </c>
      <c r="B112" s="58"/>
      <c r="C112" s="58"/>
      <c r="D112" s="277" t="s">
        <v>6235</v>
      </c>
      <c r="E112" s="278" t="s">
        <v>3563</v>
      </c>
      <c r="F112" s="279" t="s">
        <v>3563</v>
      </c>
      <c r="G112" s="99" t="n">
        <f aca="false">LEN(R112)-LEN(SUBSTITUTE(R112,"/",""))-1</f>
        <v>5</v>
      </c>
      <c r="H112" s="99" t="s">
        <v>88</v>
      </c>
      <c r="I112" s="139" t="s">
        <v>355</v>
      </c>
      <c r="J112" s="97" t="s">
        <v>3564</v>
      </c>
      <c r="K112" s="98" t="s">
        <v>971</v>
      </c>
      <c r="L112" s="98"/>
      <c r="M112" s="98"/>
      <c r="N112" s="97" t="s">
        <v>358</v>
      </c>
      <c r="O112" s="99" t="s">
        <v>88</v>
      </c>
      <c r="P112" s="100" t="str">
        <f aca="false">O112</f>
        <v>1..1</v>
      </c>
      <c r="Q112" s="54" t="s">
        <v>6387</v>
      </c>
      <c r="R112" s="109" t="s">
        <v>3565</v>
      </c>
      <c r="S112" s="99" t="s">
        <v>360</v>
      </c>
      <c r="T112" s="10" t="str">
        <f aca="false">IF($E112="","",IF(ISERROR(SEARCH("@",$R112)),IF(LEFT($E112,4)="BG-X","EG",IF(LEFT($E112,2)="BG","G",IF(LEFT($E112,4)="BT-X",IF(LEN($E112)-LEN(SUBSTITUTE($E112,"-",))&gt;2,"","E"),IF(LEN($E112)-LEN(SUBSTITUTE($E112,"-",))&gt;1,"","E")))),"A"))</f>
        <v>A</v>
      </c>
      <c r="U112" s="99" t="s">
        <v>95</v>
      </c>
      <c r="V112" s="99"/>
      <c r="W112" s="315"/>
      <c r="X112" s="38"/>
      <c r="Y112" s="10" t="str">
        <f aca="false">IF(AH112=Y$4,"X","-")</f>
        <v>-</v>
      </c>
      <c r="Z112" s="10" t="str">
        <f aca="false">IF(Y112="X","X",IF($AH112=Z$4,"X","-"))</f>
        <v>X</v>
      </c>
      <c r="AA112" s="10" t="str">
        <f aca="false">IF(Z112="X","X",IF($AH112=AA$4,"X","-"))</f>
        <v>X</v>
      </c>
      <c r="AB112" s="10" t="str">
        <f aca="false">IF(AA112="X","X",IF($AH112=AB$4,"X","-"))</f>
        <v>X</v>
      </c>
      <c r="AC112" s="10" t="str">
        <f aca="false">IF(AB112="X","X",IF($AH112=AC$4,"X","-"))</f>
        <v>X</v>
      </c>
      <c r="AD112" s="10" t="str">
        <f aca="false">IF(AC112="X","X",IF($AH112=AD$4,"X","-"))</f>
        <v>X</v>
      </c>
      <c r="AE112" s="10" t="str">
        <f aca="false">IF(AD112="X","X",IF($AH112=AE$4,"X","-"))</f>
        <v>X</v>
      </c>
      <c r="AF112" s="38"/>
      <c r="AG112" s="10" t="s">
        <v>25</v>
      </c>
      <c r="AH112" s="110" t="s">
        <v>25</v>
      </c>
      <c r="AI112" s="38"/>
      <c r="AJ112" s="13" t="str">
        <f aca="false">IF(ISERROR(FIND("/",R112)),R112,LEFT(R112,FIND(CHAR(1),SUBSTITUTE(R112,"/",CHAR(1),LEN(R112)-LEN(SUBSTITUTE(R112,"/",""))))-1))</f>
        <v>/rsm:CrossIndustryInvoice/rsm:SupplyChainTradeTransaction/ram:ApplicableHeaderTradeSettlement/ram:PayeeTradeParty/ram:GlobalID</v>
      </c>
      <c r="AK112" s="13" t="str">
        <f aca="false">IF(ISERROR(FIND("/",R112)),R112,MID(R112, FIND(CHAR(1),SUBSTITUTE(R112,"/",CHAR(1), LEN(R112)-LEN(SUBSTITUTE(R112,"/","")))), LEN(R112)))</f>
        <v>/@schemeID</v>
      </c>
      <c r="AL112" s="14" t="n">
        <f aca="false">COUNTIFS(R$4:R112,AJ112)</f>
        <v>1</v>
      </c>
      <c r="AM112" s="1"/>
      <c r="AN112" s="277" t="str">
        <f aca="false">D112</f>
        <v>SCT_HTS</v>
      </c>
      <c r="AO112" s="278" t="str">
        <f aca="false">E112</f>
        <v>BT-60-1</v>
      </c>
      <c r="AP112" s="279" t="str">
        <f aca="false">IF(F112="","",F112)</f>
        <v>BT-60-1</v>
      </c>
      <c r="AQ112" s="99" t="n">
        <f aca="false">LEN(BB112)-LEN(SUBSTITUTE(BB112,"/",""))-1</f>
        <v>5</v>
      </c>
      <c r="AR112" s="99" t="str">
        <f aca="false">H112</f>
        <v>1..1</v>
      </c>
      <c r="AS112" s="139" t="s">
        <v>361</v>
      </c>
      <c r="AT112" s="97" t="s">
        <v>3566</v>
      </c>
      <c r="AU112" s="98" t="s">
        <v>363</v>
      </c>
      <c r="AV112" s="98"/>
      <c r="AW112" s="98"/>
      <c r="AX112" s="97"/>
      <c r="AY112" s="99" t="str">
        <f aca="false">O112</f>
        <v>1..1</v>
      </c>
      <c r="AZ112" s="100" t="str">
        <f aca="false">P112</f>
        <v>1..1</v>
      </c>
      <c r="BA112" s="54" t="str">
        <f aca="false">Q112</f>
        <v>/rsm:CrossIndustryInvoice
/rsm:SupplyChainTradeTransaction
/ram:ApplicableHeaderTradeSettlement
/ram:PayeeTradeParty
/ram:GlobalID
/@schemeID</v>
      </c>
      <c r="BB112" s="109" t="str">
        <f aca="false">R112</f>
        <v>/rsm:CrossIndustryInvoice/rsm:SupplyChainTradeTransaction/ram:ApplicableHeaderTradeSettlement/ram:PayeeTradeParty/ram:GlobalID/@schemeID</v>
      </c>
      <c r="BC112" s="99" t="str">
        <f aca="false">IF(S112="","",S112)</f>
        <v>S</v>
      </c>
      <c r="BD112" s="10" t="str">
        <f aca="false">IF(T112="","",T112)</f>
        <v>A</v>
      </c>
      <c r="BE112" s="99" t="str">
        <f aca="false">IF(U112="","",U112)</f>
        <v>0..1</v>
      </c>
      <c r="BF112" s="99" t="str">
        <f aca="false">IF(V112="","",V112)</f>
        <v/>
      </c>
      <c r="BG112" s="315" t="str">
        <f aca="false">IF(W112="","",W112)</f>
        <v/>
      </c>
      <c r="BH112" s="6"/>
      <c r="BI112" s="10" t="str">
        <f aca="false">Y112</f>
        <v>-</v>
      </c>
      <c r="BJ112" s="10" t="str">
        <f aca="false">Z112</f>
        <v>X</v>
      </c>
      <c r="BK112" s="10" t="str">
        <f aca="false">AA112</f>
        <v>X</v>
      </c>
      <c r="BL112" s="10" t="str">
        <f aca="false">AB112</f>
        <v>X</v>
      </c>
      <c r="BM112" s="10" t="str">
        <f aca="false">AC112</f>
        <v>X</v>
      </c>
      <c r="BN112" s="10" t="str">
        <f aca="false">AD112</f>
        <v>X</v>
      </c>
      <c r="BO112" s="10" t="str">
        <f aca="false">AE112</f>
        <v>X</v>
      </c>
      <c r="BP112" s="6"/>
      <c r="BQ112" s="10" t="str">
        <f aca="false">AG112</f>
        <v>BASIC WL</v>
      </c>
      <c r="BR112" s="10" t="str">
        <f aca="false">AH112</f>
        <v>BASIC WL</v>
      </c>
      <c r="BS112" s="47"/>
      <c r="BT112" s="49" t="s">
        <v>6862</v>
      </c>
    </row>
    <row r="113" s="53" customFormat="true" ht="85.5" hidden="false" customHeight="false" outlineLevel="0" collapsed="false">
      <c r="A113" s="58" t="str">
        <f aca="false">IF(OR(T113="E",T113="A"),"YES","NO")</f>
        <v>YES</v>
      </c>
      <c r="B113" s="58"/>
      <c r="C113" s="58"/>
      <c r="D113" s="277" t="s">
        <v>6235</v>
      </c>
      <c r="E113" s="278" t="s">
        <v>3567</v>
      </c>
      <c r="F113" s="279" t="s">
        <v>3567</v>
      </c>
      <c r="G113" s="99" t="n">
        <f aca="false">LEN(R113)-LEN(SUBSTITUTE(R113,"/",""))-1</f>
        <v>4</v>
      </c>
      <c r="H113" s="99" t="s">
        <v>88</v>
      </c>
      <c r="I113" s="97" t="s">
        <v>3568</v>
      </c>
      <c r="J113" s="97" t="s">
        <v>3569</v>
      </c>
      <c r="K113" s="98" t="s">
        <v>3570</v>
      </c>
      <c r="L113" s="98" t="s">
        <v>3571</v>
      </c>
      <c r="M113" s="98" t="s">
        <v>3572</v>
      </c>
      <c r="N113" s="97" t="s">
        <v>119</v>
      </c>
      <c r="O113" s="99" t="s">
        <v>88</v>
      </c>
      <c r="P113" s="100" t="str">
        <f aca="false">O113</f>
        <v>1..1</v>
      </c>
      <c r="Q113" s="54" t="s">
        <v>6389</v>
      </c>
      <c r="R113" s="109" t="s">
        <v>3573</v>
      </c>
      <c r="S113" s="99" t="s">
        <v>121</v>
      </c>
      <c r="T113" s="10" t="str">
        <f aca="false">IF($E113="","",IF(ISERROR(SEARCH("@",$R113)),IF(LEFT($E113,4)="BG-X","EG",IF(LEFT($E113,2)="BG","G",IF(LEFT($E113,4)="BT-X",IF(LEN($E113)-LEN(SUBSTITUTE($E113,"-",))&gt;2,"","E"),IF(LEN($E113)-LEN(SUBSTITUTE($E113,"-",))&gt;1,"","E")))),"A"))</f>
        <v>E</v>
      </c>
      <c r="U113" s="99" t="s">
        <v>95</v>
      </c>
      <c r="V113" s="99"/>
      <c r="W113" s="315"/>
      <c r="X113" s="38"/>
      <c r="Y113" s="10" t="str">
        <f aca="false">IF(AH113=Y$4,"X","-")</f>
        <v>-</v>
      </c>
      <c r="Z113" s="10" t="str">
        <f aca="false">IF(Y113="X","X",IF($AH113=Z$4,"X","-"))</f>
        <v>X</v>
      </c>
      <c r="AA113" s="10" t="str">
        <f aca="false">IF(Z113="X","X",IF($AH113=AA$4,"X","-"))</f>
        <v>X</v>
      </c>
      <c r="AB113" s="10" t="str">
        <f aca="false">IF(AA113="X","X",IF($AH113=AB$4,"X","-"))</f>
        <v>X</v>
      </c>
      <c r="AC113" s="10" t="str">
        <f aca="false">IF(AB113="X","X",IF($AH113=AC$4,"X","-"))</f>
        <v>X</v>
      </c>
      <c r="AD113" s="10" t="str">
        <f aca="false">IF(AC113="X","X",IF($AH113=AD$4,"X","-"))</f>
        <v>X</v>
      </c>
      <c r="AE113" s="10" t="str">
        <f aca="false">IF(AD113="X","X",IF($AH113=AE$4,"X","-"))</f>
        <v>X</v>
      </c>
      <c r="AF113" s="38"/>
      <c r="AG113" s="10" t="s">
        <v>25</v>
      </c>
      <c r="AH113" s="110" t="s">
        <v>25</v>
      </c>
      <c r="AI113" s="38"/>
      <c r="AJ113" s="13" t="str">
        <f aca="false">IF(ISERROR(FIND("/",R113)),R113,LEFT(R113,FIND(CHAR(1),SUBSTITUTE(R113,"/",CHAR(1),LEN(R113)-LEN(SUBSTITUTE(R113,"/",""))))-1))</f>
        <v>/rsm:CrossIndustryInvoice/rsm:SupplyChainTradeTransaction/ram:ApplicableHeaderTradeSettlement/ram:PayeeTradeParty</v>
      </c>
      <c r="AK113" s="13" t="str">
        <f aca="false">IF(ISERROR(FIND("/",R113)),R113,MID(R113, FIND(CHAR(1),SUBSTITUTE(R113,"/",CHAR(1), LEN(R113)-LEN(SUBSTITUTE(R113,"/","")))), LEN(R113)))</f>
        <v>/ram:Name</v>
      </c>
      <c r="AL113" s="14" t="n">
        <f aca="false">COUNTIFS(R$4:R113,AJ113)</f>
        <v>1</v>
      </c>
      <c r="AM113" s="1"/>
      <c r="AN113" s="277" t="str">
        <f aca="false">D113</f>
        <v>SCT_HTS</v>
      </c>
      <c r="AO113" s="278" t="str">
        <f aca="false">E113</f>
        <v>BT-59</v>
      </c>
      <c r="AP113" s="279" t="str">
        <f aca="false">IF(F113="","",F113)</f>
        <v>BT-59</v>
      </c>
      <c r="AQ113" s="99" t="n">
        <f aca="false">LEN(BB113)-LEN(SUBSTITUTE(BB113,"/",""))-1</f>
        <v>4</v>
      </c>
      <c r="AR113" s="99" t="str">
        <f aca="false">H113</f>
        <v>1..1</v>
      </c>
      <c r="AS113" s="97" t="s">
        <v>3574</v>
      </c>
      <c r="AT113" s="97" t="s">
        <v>3575</v>
      </c>
      <c r="AU113" s="98" t="s">
        <v>3576</v>
      </c>
      <c r="AV113" s="98" t="s">
        <v>6390</v>
      </c>
      <c r="AW113" s="98" t="s">
        <v>3578</v>
      </c>
      <c r="AX113" s="97" t="s">
        <v>4647</v>
      </c>
      <c r="AY113" s="99" t="str">
        <f aca="false">O113</f>
        <v>1..1</v>
      </c>
      <c r="AZ113" s="100" t="str">
        <f aca="false">P113</f>
        <v>1..1</v>
      </c>
      <c r="BA113" s="54" t="str">
        <f aca="false">Q113</f>
        <v>/rsm:CrossIndustryInvoice
/rsm:SupplyChainTradeTransaction
/ram:ApplicableHeaderTradeSettlement
/ram:PayeeTradeParty
/ram:Name</v>
      </c>
      <c r="BB113" s="109" t="str">
        <f aca="false">R113</f>
        <v>/rsm:CrossIndustryInvoice/rsm:SupplyChainTradeTransaction/ram:ApplicableHeaderTradeSettlement/ram:PayeeTradeParty/ram:Name</v>
      </c>
      <c r="BC113" s="99" t="str">
        <f aca="false">IF(S113="","",S113)</f>
        <v>T</v>
      </c>
      <c r="BD113" s="10" t="str">
        <f aca="false">IF(T113="","",T113)</f>
        <v>E</v>
      </c>
      <c r="BE113" s="99" t="str">
        <f aca="false">IF(U113="","",U113)</f>
        <v>0..1</v>
      </c>
      <c r="BF113" s="99" t="str">
        <f aca="false">IF(V113="","",V113)</f>
        <v/>
      </c>
      <c r="BG113" s="315" t="str">
        <f aca="false">IF(W113="","",W113)</f>
        <v/>
      </c>
      <c r="BH113" s="6"/>
      <c r="BI113" s="10" t="str">
        <f aca="false">Y113</f>
        <v>-</v>
      </c>
      <c r="BJ113" s="10" t="str">
        <f aca="false">Z113</f>
        <v>X</v>
      </c>
      <c r="BK113" s="10" t="str">
        <f aca="false">AA113</f>
        <v>X</v>
      </c>
      <c r="BL113" s="10" t="str">
        <f aca="false">AB113</f>
        <v>X</v>
      </c>
      <c r="BM113" s="10" t="str">
        <f aca="false">AC113</f>
        <v>X</v>
      </c>
      <c r="BN113" s="10" t="str">
        <f aca="false">AD113</f>
        <v>X</v>
      </c>
      <c r="BO113" s="10" t="str">
        <f aca="false">AE113</f>
        <v>X</v>
      </c>
      <c r="BP113" s="6"/>
      <c r="BQ113" s="10" t="str">
        <f aca="false">AG113</f>
        <v>BASIC WL</v>
      </c>
      <c r="BR113" s="10" t="str">
        <f aca="false">AH113</f>
        <v>BASIC WL</v>
      </c>
      <c r="BS113" s="47"/>
      <c r="BT113" s="49" t="s">
        <v>6862</v>
      </c>
    </row>
    <row r="114" s="53" customFormat="true" ht="85.5" hidden="false" customHeight="false" outlineLevel="0" collapsed="false">
      <c r="A114" s="58" t="str">
        <f aca="false">IF(OR(T114="E",T114="A"),"YES","NO")</f>
        <v>NO</v>
      </c>
      <c r="B114" s="58"/>
      <c r="C114" s="58"/>
      <c r="D114" s="277" t="s">
        <v>6235</v>
      </c>
      <c r="E114" s="287" t="s">
        <v>3588</v>
      </c>
      <c r="F114" s="288"/>
      <c r="G114" s="172" t="n">
        <f aca="false">LEN(R114)-LEN(SUBSTITUTE(R114,"/",""))-1</f>
        <v>4</v>
      </c>
      <c r="H114" s="172" t="s">
        <v>95</v>
      </c>
      <c r="I114" s="181" t="s">
        <v>6398</v>
      </c>
      <c r="J114" s="173"/>
      <c r="K114" s="174"/>
      <c r="L114" s="174"/>
      <c r="M114" s="174"/>
      <c r="N114" s="173"/>
      <c r="O114" s="175" t="s">
        <v>95</v>
      </c>
      <c r="P114" s="175" t="str">
        <f aca="false">O114</f>
        <v>0..1</v>
      </c>
      <c r="Q114" s="176" t="s">
        <v>6399</v>
      </c>
      <c r="R114" s="177" t="s">
        <v>3589</v>
      </c>
      <c r="S114" s="172"/>
      <c r="T114" s="178" t="str">
        <f aca="false">IF($E114="","",IF(ISERROR(SEARCH("@",$R114)),IF(LEFT($E114,4)="BG-X","EG",IF(LEFT($E114,2)="BG","G",IF(LEFT($E114,4)="BT-X",IF(LEN($E114)-LEN(SUBSTITUTE($E114,"-",))&gt;2,"","E"),IF(LEN($E114)-LEN(SUBSTITUTE($E114,"-",))&gt;1,"","E")))),"A"))</f>
        <v/>
      </c>
      <c r="U114" s="172" t="s">
        <v>95</v>
      </c>
      <c r="V114" s="172"/>
      <c r="W114" s="365"/>
      <c r="X114" s="38"/>
      <c r="Y114" s="178" t="str">
        <f aca="false">IF(AH114=Y$4,"X","-")</f>
        <v>-</v>
      </c>
      <c r="Z114" s="178" t="str">
        <f aca="false">IF(Y114="X","X",IF($AH114=Z$4,"X","-"))</f>
        <v>X</v>
      </c>
      <c r="AA114" s="178" t="str">
        <f aca="false">IF(Z114="X","X",IF($AH114=AA$4,"X","-"))</f>
        <v>X</v>
      </c>
      <c r="AB114" s="178" t="str">
        <f aca="false">IF(AA114="X","X",IF($AH114=AB$4,"X","-"))</f>
        <v>X</v>
      </c>
      <c r="AC114" s="178" t="str">
        <f aca="false">IF(AB114="X","X",IF($AH114=AC$4,"X","-"))</f>
        <v>X</v>
      </c>
      <c r="AD114" s="178" t="str">
        <f aca="false">IF(AC114="X","X",IF($AH114=AD$4,"X","-"))</f>
        <v>X</v>
      </c>
      <c r="AE114" s="178" t="str">
        <f aca="false">IF(AD114="X","X",IF($AH114=AE$4,"X","-"))</f>
        <v>X</v>
      </c>
      <c r="AF114" s="38"/>
      <c r="AG114" s="178" t="s">
        <v>25</v>
      </c>
      <c r="AH114" s="178" t="s">
        <v>25</v>
      </c>
      <c r="AI114" s="38"/>
      <c r="AJ114" s="13" t="str">
        <f aca="false">IF(ISERROR(FIND("/",R114)),R114,LEFT(R114,FIND(CHAR(1),SUBSTITUTE(R114,"/",CHAR(1),LEN(R114)-LEN(SUBSTITUTE(R114,"/",""))))-1))</f>
        <v>/rsm:CrossIndustryInvoice/rsm:SupplyChainTradeTransaction/ram:ApplicableHeaderTradeSettlement/ram:PayeeTradeParty</v>
      </c>
      <c r="AK114" s="13" t="str">
        <f aca="false">IF(ISERROR(FIND("/",R114)),R114,MID(R114, FIND(CHAR(1),SUBSTITUTE(R114,"/",CHAR(1), LEN(R114)-LEN(SUBSTITUTE(R114,"/","")))), LEN(R114)))</f>
        <v>/ram:SpecifiedLegalOrganization</v>
      </c>
      <c r="AL114" s="14" t="n">
        <f aca="false">COUNTIFS(R$4:R114,AJ114)</f>
        <v>1</v>
      </c>
      <c r="AM114" s="1"/>
      <c r="AN114" s="277" t="str">
        <f aca="false">D114</f>
        <v>SCT_HTS</v>
      </c>
      <c r="AO114" s="287" t="str">
        <f aca="false">E114</f>
        <v>BT-61-00</v>
      </c>
      <c r="AP114" s="288" t="str">
        <f aca="false">IF(F114="","",F114)</f>
        <v/>
      </c>
      <c r="AQ114" s="172" t="n">
        <f aca="false">LEN(BB114)-LEN(SUBSTITUTE(BB114,"/",""))-1</f>
        <v>4</v>
      </c>
      <c r="AR114" s="172" t="str">
        <f aca="false">H114</f>
        <v>0..1</v>
      </c>
      <c r="AS114" s="181" t="s">
        <v>6400</v>
      </c>
      <c r="AT114" s="173"/>
      <c r="AU114" s="174"/>
      <c r="AV114" s="174"/>
      <c r="AW114" s="174"/>
      <c r="AX114" s="173"/>
      <c r="AY114" s="175" t="str">
        <f aca="false">O114</f>
        <v>0..1</v>
      </c>
      <c r="AZ114" s="175" t="str">
        <f aca="false">P114</f>
        <v>0..1</v>
      </c>
      <c r="BA114" s="176" t="str">
        <f aca="false">Q114</f>
        <v>/rsm:CrossIndustryInvoice
/rsm:SupplyChainTradeTransaction
/ram:ApplicableHeaderTradeSettlement
/ram:PayeeTradeParty
/ram:SpecifiedLegalOrganization</v>
      </c>
      <c r="BB114" s="177" t="str">
        <f aca="false">R114</f>
        <v>/rsm:CrossIndustryInvoice/rsm:SupplyChainTradeTransaction/ram:ApplicableHeaderTradeSettlement/ram:PayeeTradeParty/ram:SpecifiedLegalOrganization</v>
      </c>
      <c r="BC114" s="172" t="str">
        <f aca="false">IF(S114="","",S114)</f>
        <v/>
      </c>
      <c r="BD114" s="178" t="str">
        <f aca="false">IF(T114="","",T114)</f>
        <v/>
      </c>
      <c r="BE114" s="172" t="str">
        <f aca="false">IF(U114="","",U114)</f>
        <v>0..1</v>
      </c>
      <c r="BF114" s="172" t="str">
        <f aca="false">IF(V114="","",V114)</f>
        <v/>
      </c>
      <c r="BG114" s="365" t="str">
        <f aca="false">IF(W114="","",W114)</f>
        <v/>
      </c>
      <c r="BH114" s="6"/>
      <c r="BI114" s="178" t="str">
        <f aca="false">Y114</f>
        <v>-</v>
      </c>
      <c r="BJ114" s="178" t="str">
        <f aca="false">Z114</f>
        <v>X</v>
      </c>
      <c r="BK114" s="178" t="str">
        <f aca="false">AA114</f>
        <v>X</v>
      </c>
      <c r="BL114" s="178" t="str">
        <f aca="false">AB114</f>
        <v>X</v>
      </c>
      <c r="BM114" s="178" t="str">
        <f aca="false">AC114</f>
        <v>X</v>
      </c>
      <c r="BN114" s="178" t="str">
        <f aca="false">AD114</f>
        <v>X</v>
      </c>
      <c r="BO114" s="178" t="str">
        <f aca="false">AE114</f>
        <v>X</v>
      </c>
      <c r="BP114" s="6"/>
      <c r="BQ114" s="178" t="str">
        <f aca="false">AG114</f>
        <v>BASIC WL</v>
      </c>
      <c r="BR114" s="178" t="str">
        <f aca="false">AH114</f>
        <v>BASIC WL</v>
      </c>
      <c r="BS114" s="47"/>
      <c r="BT114" s="49" t="s">
        <v>6862</v>
      </c>
    </row>
    <row r="115" s="53" customFormat="true" ht="89.25" hidden="false" customHeight="false" outlineLevel="0" collapsed="false">
      <c r="A115" s="58" t="str">
        <f aca="false">IF(OR(T115="E",T115="A"),"YES","NO")</f>
        <v>YES</v>
      </c>
      <c r="B115" s="58"/>
      <c r="C115" s="76" t="s">
        <v>6884</v>
      </c>
      <c r="D115" s="277" t="s">
        <v>6235</v>
      </c>
      <c r="E115" s="278" t="s">
        <v>3590</v>
      </c>
      <c r="F115" s="279" t="s">
        <v>3590</v>
      </c>
      <c r="G115" s="99" t="n">
        <f aca="false">LEN(R115)-LEN(SUBSTITUTE(R115,"/",""))-1</f>
        <v>5</v>
      </c>
      <c r="H115" s="99" t="s">
        <v>95</v>
      </c>
      <c r="I115" s="97" t="s">
        <v>6401</v>
      </c>
      <c r="J115" s="97" t="s">
        <v>3592</v>
      </c>
      <c r="K115" s="98" t="s">
        <v>3593</v>
      </c>
      <c r="L115" s="98"/>
      <c r="M115" s="98"/>
      <c r="N115" s="97" t="s">
        <v>137</v>
      </c>
      <c r="O115" s="99" t="s">
        <v>95</v>
      </c>
      <c r="P115" s="100" t="str">
        <f aca="false">O115</f>
        <v>0..1</v>
      </c>
      <c r="Q115" s="54" t="s">
        <v>6404</v>
      </c>
      <c r="R115" s="109" t="s">
        <v>3594</v>
      </c>
      <c r="S115" s="99" t="s">
        <v>139</v>
      </c>
      <c r="T115" s="10" t="str">
        <f aca="false">IF($E115="","",IF(ISERROR(SEARCH("@",$R115)),IF(LEFT($E115,4)="BG-X","EG",IF(LEFT($E115,2)="BG","G",IF(LEFT($E115,4)="BT-X",IF(LEN($E115)-LEN(SUBSTITUTE($E115,"-",))&gt;2,"","E"),IF(LEN($E115)-LEN(SUBSTITUTE($E115,"-",))&gt;1,"","E")))),"A"))</f>
        <v>E</v>
      </c>
      <c r="U115" s="99" t="s">
        <v>95</v>
      </c>
      <c r="V115" s="99"/>
      <c r="W115" s="315"/>
      <c r="X115" s="38"/>
      <c r="Y115" s="10" t="str">
        <f aca="false">IF(AH115=Y$4,"X","-")</f>
        <v>-</v>
      </c>
      <c r="Z115" s="10" t="str">
        <f aca="false">IF(Y115="X","X",IF($AH115=Z$4,"X","-"))</f>
        <v>X</v>
      </c>
      <c r="AA115" s="10" t="str">
        <f aca="false">IF(Z115="X","X",IF($AH115=AA$4,"X","-"))</f>
        <v>X</v>
      </c>
      <c r="AB115" s="10" t="str">
        <f aca="false">IF(AA115="X","X",IF($AH115=AB$4,"X","-"))</f>
        <v>X</v>
      </c>
      <c r="AC115" s="10" t="str">
        <f aca="false">IF(AB115="X","X",IF($AH115=AC$4,"X","-"))</f>
        <v>X</v>
      </c>
      <c r="AD115" s="10" t="str">
        <f aca="false">IF(AC115="X","X",IF($AH115=AD$4,"X","-"))</f>
        <v>X</v>
      </c>
      <c r="AE115" s="10" t="str">
        <f aca="false">IF(AD115="X","X",IF($AH115=AE$4,"X","-"))</f>
        <v>X</v>
      </c>
      <c r="AF115" s="38"/>
      <c r="AG115" s="10" t="s">
        <v>25</v>
      </c>
      <c r="AH115" s="110" t="s">
        <v>25</v>
      </c>
      <c r="AI115" s="38"/>
      <c r="AJ115" s="13" t="str">
        <f aca="false">IF(ISERROR(FIND("/",R115)),R115,LEFT(R115,FIND(CHAR(1),SUBSTITUTE(R115,"/",CHAR(1),LEN(R115)-LEN(SUBSTITUTE(R115,"/",""))))-1))</f>
        <v>/rsm:CrossIndustryInvoice/rsm:SupplyChainTradeTransaction/ram:ApplicableHeaderTradeSettlement/ram:PayeeTradeParty/ram:SpecifiedLegalOrganization</v>
      </c>
      <c r="AK115" s="13" t="str">
        <f aca="false">IF(ISERROR(FIND("/",R115)),R115,MID(R115, FIND(CHAR(1),SUBSTITUTE(R115,"/",CHAR(1), LEN(R115)-LEN(SUBSTITUTE(R115,"/","")))), LEN(R115)))</f>
        <v>/ram:ID</v>
      </c>
      <c r="AL115" s="14" t="n">
        <f aca="false">COUNTIFS(R$4:R115,AJ115)</f>
        <v>1</v>
      </c>
      <c r="AM115" s="1"/>
      <c r="AN115" s="277" t="str">
        <f aca="false">D115</f>
        <v>SCT_HTS</v>
      </c>
      <c r="AO115" s="278" t="str">
        <f aca="false">E115</f>
        <v>BT-61</v>
      </c>
      <c r="AP115" s="279" t="str">
        <f aca="false">IF(F115="","",F115)</f>
        <v>BT-61</v>
      </c>
      <c r="AQ115" s="99" t="n">
        <f aca="false">LEN(BB115)-LEN(SUBSTITUTE(BB115,"/",""))-1</f>
        <v>5</v>
      </c>
      <c r="AR115" s="99" t="str">
        <f aca="false">H115</f>
        <v>0..1</v>
      </c>
      <c r="AS115" s="97" t="s">
        <v>3595</v>
      </c>
      <c r="AT115" s="97" t="s">
        <v>3596</v>
      </c>
      <c r="AU115" s="98" t="s">
        <v>3597</v>
      </c>
      <c r="AV115" s="98"/>
      <c r="AW115" s="98"/>
      <c r="AX115" s="97" t="s">
        <v>2190</v>
      </c>
      <c r="AY115" s="99" t="str">
        <f aca="false">O115</f>
        <v>0..1</v>
      </c>
      <c r="AZ115" s="100" t="str">
        <f aca="false">P115</f>
        <v>0..1</v>
      </c>
      <c r="BA115" s="54" t="str">
        <f aca="false">Q115</f>
        <v>/rsm:CrossIndustryInvoice
/rsm:SupplyChainTradeTransaction
/ram:ApplicableHeaderTradeSettlement
/ram:PayeeTradeParty
/ram:SpecifiedLegalOrganization
/ram:ID</v>
      </c>
      <c r="BB115" s="109" t="str">
        <f aca="false">R115</f>
        <v>/rsm:CrossIndustryInvoice/rsm:SupplyChainTradeTransaction/ram:ApplicableHeaderTradeSettlement/ram:PayeeTradeParty/ram:SpecifiedLegalOrganization/ram:ID</v>
      </c>
      <c r="BC115" s="99" t="str">
        <f aca="false">IF(S115="","",S115)</f>
        <v>I</v>
      </c>
      <c r="BD115" s="10" t="str">
        <f aca="false">IF(T115="","",T115)</f>
        <v>E</v>
      </c>
      <c r="BE115" s="99" t="str">
        <f aca="false">IF(U115="","",U115)</f>
        <v>0..1</v>
      </c>
      <c r="BF115" s="99" t="str">
        <f aca="false">IF(V115="","",V115)</f>
        <v/>
      </c>
      <c r="BG115" s="315" t="str">
        <f aca="false">IF(W115="","",W115)</f>
        <v/>
      </c>
      <c r="BH115" s="6"/>
      <c r="BI115" s="10" t="str">
        <f aca="false">Y115</f>
        <v>-</v>
      </c>
      <c r="BJ115" s="10" t="str">
        <f aca="false">Z115</f>
        <v>X</v>
      </c>
      <c r="BK115" s="10" t="str">
        <f aca="false">AA115</f>
        <v>X</v>
      </c>
      <c r="BL115" s="10" t="str">
        <f aca="false">AB115</f>
        <v>X</v>
      </c>
      <c r="BM115" s="10" t="str">
        <f aca="false">AC115</f>
        <v>X</v>
      </c>
      <c r="BN115" s="10" t="str">
        <f aca="false">AD115</f>
        <v>X</v>
      </c>
      <c r="BO115" s="10" t="str">
        <f aca="false">AE115</f>
        <v>X</v>
      </c>
      <c r="BP115" s="6"/>
      <c r="BQ115" s="10" t="str">
        <f aca="false">AG115</f>
        <v>BASIC WL</v>
      </c>
      <c r="BR115" s="10" t="str">
        <f aca="false">AH115</f>
        <v>BASIC WL</v>
      </c>
      <c r="BS115" s="47"/>
      <c r="BT115" s="49" t="s">
        <v>6862</v>
      </c>
    </row>
    <row r="116" s="53" customFormat="true" ht="102" hidden="false" customHeight="false" outlineLevel="0" collapsed="false">
      <c r="A116" s="58" t="str">
        <f aca="false">IF(OR(T116="E",T116="A"),"YES","NO")</f>
        <v>YES</v>
      </c>
      <c r="B116" s="58"/>
      <c r="C116" s="58"/>
      <c r="D116" s="277" t="s">
        <v>6235</v>
      </c>
      <c r="E116" s="278" t="s">
        <v>3598</v>
      </c>
      <c r="F116" s="279" t="s">
        <v>3598</v>
      </c>
      <c r="G116" s="99" t="n">
        <f aca="false">LEN(R116)-LEN(SUBSTITUTE(R116,"/",""))-1</f>
        <v>6</v>
      </c>
      <c r="H116" s="99" t="s">
        <v>95</v>
      </c>
      <c r="I116" s="139" t="s">
        <v>355</v>
      </c>
      <c r="J116" s="97" t="s">
        <v>3599</v>
      </c>
      <c r="K116" s="98" t="s">
        <v>971</v>
      </c>
      <c r="L116" s="98" t="s">
        <v>1699</v>
      </c>
      <c r="M116" s="98"/>
      <c r="N116" s="97" t="s">
        <v>358</v>
      </c>
      <c r="O116" s="99" t="s">
        <v>95</v>
      </c>
      <c r="P116" s="100" t="str">
        <f aca="false">O116</f>
        <v>0..1</v>
      </c>
      <c r="Q116" s="54" t="s">
        <v>6405</v>
      </c>
      <c r="R116" s="109" t="s">
        <v>3600</v>
      </c>
      <c r="S116" s="99" t="s">
        <v>360</v>
      </c>
      <c r="T116" s="10" t="str">
        <f aca="false">IF($E116="","",IF(ISERROR(SEARCH("@",$R116)),IF(LEFT($E116,4)="BG-X","EG",IF(LEFT($E116,2)="BG","G",IF(LEFT($E116,4)="BT-X",IF(LEN($E116)-LEN(SUBSTITUTE($E116,"-",))&gt;2,"","E"),IF(LEN($E116)-LEN(SUBSTITUTE($E116,"-",))&gt;1,"","E")))),"A"))</f>
        <v>A</v>
      </c>
      <c r="U116" s="99" t="s">
        <v>95</v>
      </c>
      <c r="V116" s="99"/>
      <c r="W116" s="315"/>
      <c r="X116" s="38"/>
      <c r="Y116" s="10" t="str">
        <f aca="false">IF(AH116=Y$4,"X","-")</f>
        <v>-</v>
      </c>
      <c r="Z116" s="10" t="str">
        <f aca="false">IF(Y116="X","X",IF($AH116=Z$4,"X","-"))</f>
        <v>X</v>
      </c>
      <c r="AA116" s="10" t="str">
        <f aca="false">IF(Z116="X","X",IF($AH116=AA$4,"X","-"))</f>
        <v>X</v>
      </c>
      <c r="AB116" s="10" t="str">
        <f aca="false">IF(AA116="X","X",IF($AH116=AB$4,"X","-"))</f>
        <v>X</v>
      </c>
      <c r="AC116" s="10" t="str">
        <f aca="false">IF(AB116="X","X",IF($AH116=AC$4,"X","-"))</f>
        <v>X</v>
      </c>
      <c r="AD116" s="10" t="str">
        <f aca="false">IF(AC116="X","X",IF($AH116=AD$4,"X","-"))</f>
        <v>X</v>
      </c>
      <c r="AE116" s="10" t="str">
        <f aca="false">IF(AD116="X","X",IF($AH116=AE$4,"X","-"))</f>
        <v>X</v>
      </c>
      <c r="AF116" s="38"/>
      <c r="AG116" s="10" t="s">
        <v>25</v>
      </c>
      <c r="AH116" s="110" t="s">
        <v>25</v>
      </c>
      <c r="AI116" s="38"/>
      <c r="AJ116" s="13" t="str">
        <f aca="false">IF(ISERROR(FIND("/",R116)),R116,LEFT(R116,FIND(CHAR(1),SUBSTITUTE(R116,"/",CHAR(1),LEN(R116)-LEN(SUBSTITUTE(R116,"/",""))))-1))</f>
        <v>/rsm:CrossIndustryInvoice/rsm:SupplyChainTradeTransaction/ram:ApplicableHeaderTradeSettlement/ram:PayeeTradeParty/ram:SpecifiedLegalOrganization/ram:ID</v>
      </c>
      <c r="AK116" s="13" t="str">
        <f aca="false">IF(ISERROR(FIND("/",R116)),R116,MID(R116, FIND(CHAR(1),SUBSTITUTE(R116,"/",CHAR(1), LEN(R116)-LEN(SUBSTITUTE(R116,"/","")))), LEN(R116)))</f>
        <v>/@schemeID</v>
      </c>
      <c r="AL116" s="14" t="n">
        <f aca="false">COUNTIFS(R$4:R116,AJ116)</f>
        <v>1</v>
      </c>
      <c r="AM116" s="1"/>
      <c r="AN116" s="277" t="str">
        <f aca="false">D116</f>
        <v>SCT_HTS</v>
      </c>
      <c r="AO116" s="278" t="str">
        <f aca="false">E116</f>
        <v>BT-61-1</v>
      </c>
      <c r="AP116" s="279" t="str">
        <f aca="false">IF(F116="","",F116)</f>
        <v>BT-61-1</v>
      </c>
      <c r="AQ116" s="99" t="n">
        <f aca="false">LEN(BB116)-LEN(SUBSTITUTE(BB116,"/",""))-1</f>
        <v>6</v>
      </c>
      <c r="AR116" s="99" t="str">
        <f aca="false">H116</f>
        <v>0..1</v>
      </c>
      <c r="AS116" s="139" t="s">
        <v>361</v>
      </c>
      <c r="AT116" s="97" t="s">
        <v>3601</v>
      </c>
      <c r="AU116" s="98" t="s">
        <v>363</v>
      </c>
      <c r="AV116" s="98" t="s">
        <v>1702</v>
      </c>
      <c r="AW116" s="98"/>
      <c r="AX116" s="97" t="s">
        <v>174</v>
      </c>
      <c r="AY116" s="99" t="str">
        <f aca="false">O116</f>
        <v>0..1</v>
      </c>
      <c r="AZ116" s="100" t="str">
        <f aca="false">P116</f>
        <v>0..1</v>
      </c>
      <c r="BA116" s="54" t="str">
        <f aca="false">Q116</f>
        <v>/rsm:CrossIndustryInvoice
/rsm:SupplyChainTradeTransaction
/ram:ApplicableHeaderTradeSettlement
/ram:PayeeTradeParty
/ram:SpecifiedLegalOrganization
/ram:ID
/@schemeID</v>
      </c>
      <c r="BB116" s="109" t="str">
        <f aca="false">R116</f>
        <v>/rsm:CrossIndustryInvoice/rsm:SupplyChainTradeTransaction/ram:ApplicableHeaderTradeSettlement/ram:PayeeTradeParty/ram:SpecifiedLegalOrganization/ram:ID/@schemeID</v>
      </c>
      <c r="BC116" s="99" t="str">
        <f aca="false">IF(S116="","",S116)</f>
        <v>S</v>
      </c>
      <c r="BD116" s="10" t="str">
        <f aca="false">IF(T116="","",T116)</f>
        <v>A</v>
      </c>
      <c r="BE116" s="99" t="str">
        <f aca="false">IF(U116="","",U116)</f>
        <v>0..1</v>
      </c>
      <c r="BF116" s="99" t="str">
        <f aca="false">IF(V116="","",V116)</f>
        <v/>
      </c>
      <c r="BG116" s="315" t="str">
        <f aca="false">IF(W116="","",W116)</f>
        <v/>
      </c>
      <c r="BH116" s="6"/>
      <c r="BI116" s="10" t="str">
        <f aca="false">Y116</f>
        <v>-</v>
      </c>
      <c r="BJ116" s="10" t="str">
        <f aca="false">Z116</f>
        <v>X</v>
      </c>
      <c r="BK116" s="10" t="str">
        <f aca="false">AA116</f>
        <v>X</v>
      </c>
      <c r="BL116" s="10" t="str">
        <f aca="false">AB116</f>
        <v>X</v>
      </c>
      <c r="BM116" s="10" t="str">
        <f aca="false">AC116</f>
        <v>X</v>
      </c>
      <c r="BN116" s="10" t="str">
        <f aca="false">AD116</f>
        <v>X</v>
      </c>
      <c r="BO116" s="10" t="str">
        <f aca="false">AE116</f>
        <v>X</v>
      </c>
      <c r="BP116" s="6"/>
      <c r="BQ116" s="10" t="str">
        <f aca="false">AG116</f>
        <v>BASIC WL</v>
      </c>
      <c r="BR116" s="10" t="str">
        <f aca="false">AH116</f>
        <v>BASIC WL</v>
      </c>
      <c r="BS116" s="47"/>
      <c r="BT116" s="49" t="s">
        <v>6862</v>
      </c>
    </row>
    <row r="117" s="53" customFormat="true" ht="102" hidden="false" customHeight="false" outlineLevel="0" collapsed="false">
      <c r="A117" s="58" t="str">
        <f aca="false">IF(OR(T117="E",T117="A"),"YES","NO")</f>
        <v>NO</v>
      </c>
      <c r="B117" s="58"/>
      <c r="C117" s="363" t="s">
        <v>6885</v>
      </c>
      <c r="D117" s="274" t="s">
        <v>6235</v>
      </c>
      <c r="E117" s="275" t="s">
        <v>3841</v>
      </c>
      <c r="F117" s="276" t="s">
        <v>3841</v>
      </c>
      <c r="G117" s="135" t="n">
        <f aca="false">LEN(R117)-LEN(SUBSTITUTE(R117,"/",""))-1</f>
        <v>3</v>
      </c>
      <c r="H117" s="135" t="s">
        <v>95</v>
      </c>
      <c r="I117" s="130" t="s">
        <v>3842</v>
      </c>
      <c r="J117" s="130" t="s">
        <v>3843</v>
      </c>
      <c r="K117" s="131"/>
      <c r="L117" s="131"/>
      <c r="M117" s="131"/>
      <c r="N117" s="130"/>
      <c r="O117" s="282" t="s">
        <v>112</v>
      </c>
      <c r="P117" s="283" t="s">
        <v>112</v>
      </c>
      <c r="Q117" s="284" t="s">
        <v>6544</v>
      </c>
      <c r="R117" s="285" t="s">
        <v>3844</v>
      </c>
      <c r="S117" s="282"/>
      <c r="T117" s="234" t="str">
        <f aca="false">IF($E117="","",IF(ISERROR(SEARCH("@",$R117)),IF(LEFT($E117,4)="BG-X","EG",IF(LEFT($E117,2)="BG","G",IF(LEFT($E117,4)="BT-X",IF(LEN($E117)-LEN(SUBSTITUTE($E117,"-",))&gt;2,"","E"),IF(LEN($E117)-LEN(SUBSTITUTE($E117,"-",))&gt;1,"","E")))),"A"))</f>
        <v>G</v>
      </c>
      <c r="U117" s="282" t="s">
        <v>112</v>
      </c>
      <c r="V117" s="282" t="s">
        <v>562</v>
      </c>
      <c r="W117" s="370"/>
      <c r="X117" s="38"/>
      <c r="Y117" s="234" t="str">
        <f aca="false">IF(AH117=Y$4,"X","-")</f>
        <v>-</v>
      </c>
      <c r="Z117" s="234" t="str">
        <f aca="false">IF(Y117="X","X",IF($AH117=Z$4,"X","-"))</f>
        <v>X</v>
      </c>
      <c r="AA117" s="234" t="str">
        <f aca="false">IF(Z117="X","X",IF($AH117=AA$4,"X","-"))</f>
        <v>X</v>
      </c>
      <c r="AB117" s="234" t="str">
        <f aca="false">IF(AA117="X","X",IF($AH117=AB$4,"X","-"))</f>
        <v>X</v>
      </c>
      <c r="AC117" s="234" t="str">
        <f aca="false">IF(AB117="X","X",IF($AH117=AC$4,"X","-"))</f>
        <v>X</v>
      </c>
      <c r="AD117" s="234" t="str">
        <f aca="false">IF(AC117="X","X",IF($AH117=AD$4,"X","-"))</f>
        <v>X</v>
      </c>
      <c r="AE117" s="234" t="str">
        <f aca="false">IF(AD117="X","X",IF($AH117=AE$4,"X","-"))</f>
        <v>X</v>
      </c>
      <c r="AF117" s="38"/>
      <c r="AG117" s="234" t="s">
        <v>25</v>
      </c>
      <c r="AH117" s="234" t="s">
        <v>25</v>
      </c>
      <c r="AI117" s="38"/>
      <c r="AJ117" s="13" t="str">
        <f aca="false">IF(ISERROR(FIND("/",R117)),R117,LEFT(R117,FIND(CHAR(1),SUBSTITUTE(R117,"/",CHAR(1),LEN(R117)-LEN(SUBSTITUTE(R117,"/",""))))-1))</f>
        <v>/rsm:CrossIndustryInvoice/rsm:SupplyChainTradeTransaction/ram:ApplicableHeaderTradeSettlement</v>
      </c>
      <c r="AK117" s="13" t="str">
        <f aca="false">IF(ISERROR(FIND("/",R117)),R117,MID(R117, FIND(CHAR(1),SUBSTITUTE(R117,"/",CHAR(1), LEN(R117)-LEN(SUBSTITUTE(R117,"/","")))), LEN(R117)))</f>
        <v>/ram:SpecifiedTradeSettlementPaymentMeans</v>
      </c>
      <c r="AL117" s="14" t="n">
        <f aca="false">COUNTIFS(R$4:R117,AJ117)</f>
        <v>1</v>
      </c>
      <c r="AM117" s="1"/>
      <c r="AN117" s="274" t="str">
        <f aca="false">D117</f>
        <v>SCT_HTS</v>
      </c>
      <c r="AO117" s="275" t="str">
        <f aca="false">E117</f>
        <v>BG-16</v>
      </c>
      <c r="AP117" s="276" t="str">
        <f aca="false">IF(F117="","",F117)</f>
        <v>BG-16</v>
      </c>
      <c r="AQ117" s="135" t="n">
        <f aca="false">LEN(BB117)-LEN(SUBSTITUTE(BB117,"/",""))-1</f>
        <v>3</v>
      </c>
      <c r="AR117" s="135" t="str">
        <f aca="false">H117</f>
        <v>0..1</v>
      </c>
      <c r="AS117" s="130" t="s">
        <v>3845</v>
      </c>
      <c r="AT117" s="130" t="s">
        <v>3846</v>
      </c>
      <c r="AU117" s="131"/>
      <c r="AV117" s="131"/>
      <c r="AW117" s="131"/>
      <c r="AX117" s="130"/>
      <c r="AY117" s="282" t="str">
        <f aca="false">O117</f>
        <v>0..n</v>
      </c>
      <c r="AZ117" s="283" t="str">
        <f aca="false">P117</f>
        <v>0..n</v>
      </c>
      <c r="BA117" s="284" t="str">
        <f aca="false">Q117</f>
        <v>/rsm:CrossIndustryInvoice
/rsm:SupplyChainTradeTransaction
/ram:ApplicableHeaderTradeSettlement
/ram:SpecifiedTradeSettlementPaymentMeans</v>
      </c>
      <c r="BB117" s="285" t="str">
        <f aca="false">R117</f>
        <v>/rsm:CrossIndustryInvoice/rsm:SupplyChainTradeTransaction/ram:ApplicableHeaderTradeSettlement/ram:SpecifiedTradeSettlementPaymentMeans</v>
      </c>
      <c r="BC117" s="282" t="str">
        <f aca="false">IF(S117="","",S117)</f>
        <v/>
      </c>
      <c r="BD117" s="234" t="str">
        <f aca="false">IF(T117="","",T117)</f>
        <v>G</v>
      </c>
      <c r="BE117" s="282" t="str">
        <f aca="false">IF(U117="","",U117)</f>
        <v>0..n</v>
      </c>
      <c r="BF117" s="282" t="str">
        <f aca="false">IF(V117="","",V117)</f>
        <v>STR-3</v>
      </c>
      <c r="BG117" s="370" t="str">
        <f aca="false">IF(W117="","",W117)</f>
        <v/>
      </c>
      <c r="BH117" s="6"/>
      <c r="BI117" s="234" t="str">
        <f aca="false">Y117</f>
        <v>-</v>
      </c>
      <c r="BJ117" s="234" t="str">
        <f aca="false">Z117</f>
        <v>X</v>
      </c>
      <c r="BK117" s="234" t="str">
        <f aca="false">AA117</f>
        <v>X</v>
      </c>
      <c r="BL117" s="234" t="str">
        <f aca="false">AB117</f>
        <v>X</v>
      </c>
      <c r="BM117" s="234" t="str">
        <f aca="false">AC117</f>
        <v>X</v>
      </c>
      <c r="BN117" s="234" t="str">
        <f aca="false">AD117</f>
        <v>X</v>
      </c>
      <c r="BO117" s="234" t="str">
        <f aca="false">AE117</f>
        <v>X</v>
      </c>
      <c r="BP117" s="6"/>
      <c r="BQ117" s="234" t="str">
        <f aca="false">AG117</f>
        <v>BASIC WL</v>
      </c>
      <c r="BR117" s="234" t="str">
        <f aca="false">AH117</f>
        <v>BASIC WL</v>
      </c>
      <c r="BS117" s="47"/>
      <c r="BT117" s="49" t="s">
        <v>6862</v>
      </c>
    </row>
    <row r="118" s="53" customFormat="true" ht="204" hidden="false" customHeight="false" outlineLevel="0" collapsed="false">
      <c r="A118" s="58" t="str">
        <f aca="false">IF(OR(T118="E",T118="A"),"YES","NO")</f>
        <v>YES</v>
      </c>
      <c r="B118" s="58"/>
      <c r="C118" s="58"/>
      <c r="D118" s="277" t="s">
        <v>6235</v>
      </c>
      <c r="E118" s="278" t="s">
        <v>3847</v>
      </c>
      <c r="F118" s="279" t="s">
        <v>3847</v>
      </c>
      <c r="G118" s="99" t="n">
        <f aca="false">LEN(R118)-LEN(SUBSTITUTE(R118,"/",""))-1</f>
        <v>4</v>
      </c>
      <c r="H118" s="99" t="s">
        <v>88</v>
      </c>
      <c r="I118" s="97" t="s">
        <v>3848</v>
      </c>
      <c r="J118" s="97" t="s">
        <v>3849</v>
      </c>
      <c r="K118" s="98" t="s">
        <v>3850</v>
      </c>
      <c r="L118" s="98" t="s">
        <v>3851</v>
      </c>
      <c r="M118" s="98" t="s">
        <v>3852</v>
      </c>
      <c r="N118" s="97" t="s">
        <v>174</v>
      </c>
      <c r="O118" s="99" t="s">
        <v>88</v>
      </c>
      <c r="P118" s="100" t="str">
        <f aca="false">O118</f>
        <v>1..1</v>
      </c>
      <c r="Q118" s="54" t="s">
        <v>6547</v>
      </c>
      <c r="R118" s="109" t="s">
        <v>3853</v>
      </c>
      <c r="S118" s="99" t="s">
        <v>176</v>
      </c>
      <c r="T118" s="10" t="str">
        <f aca="false">IF($E118="","",IF(ISERROR(SEARCH("@",$R118)),IF(LEFT($E118,4)="BG-X","EG",IF(LEFT($E118,2)="BG","G",IF(LEFT($E118,4)="BT-X",IF(LEN($E118)-LEN(SUBSTITUTE($E118,"-",))&gt;2,"","E"),IF(LEN($E118)-LEN(SUBSTITUTE($E118,"-",))&gt;1,"","E")))),"A"))</f>
        <v>E</v>
      </c>
      <c r="U118" s="99" t="s">
        <v>95</v>
      </c>
      <c r="V118" s="99" t="s">
        <v>177</v>
      </c>
      <c r="W118" s="315"/>
      <c r="X118" s="38"/>
      <c r="Y118" s="10" t="str">
        <f aca="false">IF(AH118=Y$4,"X","-")</f>
        <v>-</v>
      </c>
      <c r="Z118" s="10" t="str">
        <f aca="false">IF(Y118="X","X",IF($AH118=Z$4,"X","-"))</f>
        <v>X</v>
      </c>
      <c r="AA118" s="10" t="str">
        <f aca="false">IF(Z118="X","X",IF($AH118=AA$4,"X","-"))</f>
        <v>X</v>
      </c>
      <c r="AB118" s="10" t="str">
        <f aca="false">IF(AA118="X","X",IF($AH118=AB$4,"X","-"))</f>
        <v>X</v>
      </c>
      <c r="AC118" s="10" t="str">
        <f aca="false">IF(AB118="X","X",IF($AH118=AC$4,"X","-"))</f>
        <v>X</v>
      </c>
      <c r="AD118" s="10" t="str">
        <f aca="false">IF(AC118="X","X",IF($AH118=AD$4,"X","-"))</f>
        <v>X</v>
      </c>
      <c r="AE118" s="10" t="str">
        <f aca="false">IF(AD118="X","X",IF($AH118=AE$4,"X","-"))</f>
        <v>X</v>
      </c>
      <c r="AF118" s="38"/>
      <c r="AG118" s="10" t="s">
        <v>25</v>
      </c>
      <c r="AH118" s="110" t="s">
        <v>25</v>
      </c>
      <c r="AI118" s="38"/>
      <c r="AJ118" s="13" t="str">
        <f aca="false">IF(ISERROR(FIND("/",R118)),R118,LEFT(R118,FIND(CHAR(1),SUBSTITUTE(R118,"/",CHAR(1),LEN(R118)-LEN(SUBSTITUTE(R118,"/",""))))-1))</f>
        <v>/rsm:CrossIndustryInvoice/rsm:SupplyChainTradeTransaction/ram:ApplicableHeaderTradeSettlement/ram:SpecifiedTradeSettlementPaymentMeans</v>
      </c>
      <c r="AK118" s="13" t="str">
        <f aca="false">IF(ISERROR(FIND("/",R118)),R118,MID(R118, FIND(CHAR(1),SUBSTITUTE(R118,"/",CHAR(1), LEN(R118)-LEN(SUBSTITUTE(R118,"/","")))), LEN(R118)))</f>
        <v>/ram:TypeCode</v>
      </c>
      <c r="AL118" s="14" t="n">
        <f aca="false">COUNTIFS(R$4:R118,AJ118)</f>
        <v>1</v>
      </c>
      <c r="AM118" s="1"/>
      <c r="AN118" s="277" t="str">
        <f aca="false">D118</f>
        <v>SCT_HTS</v>
      </c>
      <c r="AO118" s="278" t="str">
        <f aca="false">E118</f>
        <v>BT-81</v>
      </c>
      <c r="AP118" s="279" t="str">
        <f aca="false">IF(F118="","",F118)</f>
        <v>BT-81</v>
      </c>
      <c r="AQ118" s="99" t="n">
        <f aca="false">LEN(BB118)-LEN(SUBSTITUTE(BB118,"/",""))-1</f>
        <v>4</v>
      </c>
      <c r="AR118" s="99" t="str">
        <f aca="false">H118</f>
        <v>1..1</v>
      </c>
      <c r="AS118" s="97" t="s">
        <v>3854</v>
      </c>
      <c r="AT118" s="97" t="s">
        <v>3855</v>
      </c>
      <c r="AU118" s="98" t="s">
        <v>3856</v>
      </c>
      <c r="AV118" s="98" t="s">
        <v>3857</v>
      </c>
      <c r="AW118" s="98" t="s">
        <v>3858</v>
      </c>
      <c r="AX118" s="97" t="s">
        <v>174</v>
      </c>
      <c r="AY118" s="99" t="str">
        <f aca="false">O118</f>
        <v>1..1</v>
      </c>
      <c r="AZ118" s="100" t="str">
        <f aca="false">P118</f>
        <v>1..1</v>
      </c>
      <c r="BA118" s="54" t="str">
        <f aca="false">Q118</f>
        <v>/rsm:CrossIndustryInvoice
/rsm:SupplyChainTradeTransaction
/ram:ApplicableHeaderTradeSettlement
/ram:SpecifiedTradeSettlementPaymentMeans
/ram:TypeCode</v>
      </c>
      <c r="BB118" s="109" t="str">
        <f aca="false">R118</f>
        <v>/rsm:CrossIndustryInvoice/rsm:SupplyChainTradeTransaction/ram:ApplicableHeaderTradeSettlement/ram:SpecifiedTradeSettlementPaymentMeans/ram:TypeCode</v>
      </c>
      <c r="BC118" s="99" t="str">
        <f aca="false">IF(S118="","",S118)</f>
        <v>C</v>
      </c>
      <c r="BD118" s="10" t="str">
        <f aca="false">IF(T118="","",T118)</f>
        <v>E</v>
      </c>
      <c r="BE118" s="99" t="str">
        <f aca="false">IF(U118="","",U118)</f>
        <v>0..1</v>
      </c>
      <c r="BF118" s="99" t="str">
        <f aca="false">IF(V118="","",V118)</f>
        <v>CAR-2</v>
      </c>
      <c r="BG118" s="315" t="str">
        <f aca="false">IF(W118="","",W118)</f>
        <v/>
      </c>
      <c r="BH118" s="6"/>
      <c r="BI118" s="10" t="str">
        <f aca="false">Y118</f>
        <v>-</v>
      </c>
      <c r="BJ118" s="10" t="str">
        <f aca="false">Z118</f>
        <v>X</v>
      </c>
      <c r="BK118" s="10" t="str">
        <f aca="false">AA118</f>
        <v>X</v>
      </c>
      <c r="BL118" s="10" t="str">
        <f aca="false">AB118</f>
        <v>X</v>
      </c>
      <c r="BM118" s="10" t="str">
        <f aca="false">AC118</f>
        <v>X</v>
      </c>
      <c r="BN118" s="10" t="str">
        <f aca="false">AD118</f>
        <v>X</v>
      </c>
      <c r="BO118" s="10" t="str">
        <f aca="false">AE118</f>
        <v>X</v>
      </c>
      <c r="BP118" s="6"/>
      <c r="BQ118" s="10" t="str">
        <f aca="false">AG118</f>
        <v>BASIC WL</v>
      </c>
      <c r="BR118" s="10" t="str">
        <f aca="false">AH118</f>
        <v>BASIC WL</v>
      </c>
      <c r="BS118" s="47"/>
      <c r="BT118" s="49" t="s">
        <v>6862</v>
      </c>
    </row>
    <row r="119" s="53" customFormat="true" ht="85.5" hidden="false" customHeight="false" outlineLevel="0" collapsed="false">
      <c r="A119" s="58" t="str">
        <f aca="false">IF(OR(T119="E",T119="A"),"YES","NO")</f>
        <v>NO</v>
      </c>
      <c r="B119" s="58"/>
      <c r="C119" s="58"/>
      <c r="D119" s="277" t="s">
        <v>6235</v>
      </c>
      <c r="E119" s="287" t="s">
        <v>3888</v>
      </c>
      <c r="F119" s="288"/>
      <c r="G119" s="172" t="n">
        <f aca="false">LEN(R119)-LEN(SUBSTITUTE(R119,"/",""))-1</f>
        <v>4</v>
      </c>
      <c r="H119" s="172" t="s">
        <v>95</v>
      </c>
      <c r="I119" s="181" t="s">
        <v>6557</v>
      </c>
      <c r="J119" s="173" t="s">
        <v>3889</v>
      </c>
      <c r="K119" s="174"/>
      <c r="L119" s="174"/>
      <c r="M119" s="174"/>
      <c r="N119" s="173"/>
      <c r="O119" s="175" t="s">
        <v>95</v>
      </c>
      <c r="P119" s="175" t="str">
        <f aca="false">O119</f>
        <v>0..1</v>
      </c>
      <c r="Q119" s="176" t="s">
        <v>6558</v>
      </c>
      <c r="R119" s="177" t="s">
        <v>3890</v>
      </c>
      <c r="S119" s="172"/>
      <c r="T119" s="178" t="str">
        <f aca="false">IF($E119="","",IF(ISERROR(SEARCH("@",$R119)),IF(LEFT($E119,4)="BG-X","EG",IF(LEFT($E119,2)="BG","G",IF(LEFT($E119,4)="BT-X",IF(LEN($E119)-LEN(SUBSTITUTE($E119,"-",))&gt;2,"","E"),IF(LEN($E119)-LEN(SUBSTITUTE($E119,"-",))&gt;1,"","E")))),"A"))</f>
        <v/>
      </c>
      <c r="U119" s="172" t="s">
        <v>95</v>
      </c>
      <c r="V119" s="172"/>
      <c r="W119" s="365"/>
      <c r="X119" s="38"/>
      <c r="Y119" s="178" t="str">
        <f aca="false">IF(AH119=Y$4,"X","-")</f>
        <v>-</v>
      </c>
      <c r="Z119" s="178" t="str">
        <f aca="false">IF(Y119="X","X",IF($AH119=Z$4,"X","-"))</f>
        <v>X</v>
      </c>
      <c r="AA119" s="178" t="str">
        <f aca="false">IF(Z119="X","X",IF($AH119=AA$4,"X","-"))</f>
        <v>X</v>
      </c>
      <c r="AB119" s="178" t="str">
        <f aca="false">IF(AA119="X","X",IF($AH119=AB$4,"X","-"))</f>
        <v>X</v>
      </c>
      <c r="AC119" s="178" t="str">
        <f aca="false">IF(AB119="X","X",IF($AH119=AC$4,"X","-"))</f>
        <v>X</v>
      </c>
      <c r="AD119" s="178" t="str">
        <f aca="false">IF(AC119="X","X",IF($AH119=AD$4,"X","-"))</f>
        <v>X</v>
      </c>
      <c r="AE119" s="178" t="str">
        <f aca="false">IF(AD119="X","X",IF($AH119=AE$4,"X","-"))</f>
        <v>X</v>
      </c>
      <c r="AF119" s="38"/>
      <c r="AG119" s="178" t="s">
        <v>25</v>
      </c>
      <c r="AH119" s="178" t="s">
        <v>25</v>
      </c>
      <c r="AI119" s="38"/>
      <c r="AJ119" s="13" t="str">
        <f aca="false">IF(ISERROR(FIND("/",R119)),R119,LEFT(R119,FIND(CHAR(1),SUBSTITUTE(R119,"/",CHAR(1),LEN(R119)-LEN(SUBSTITUTE(R119,"/",""))))-1))</f>
        <v>/rsm:CrossIndustryInvoice/rsm:SupplyChainTradeTransaction/ram:ApplicableHeaderTradeSettlement/ram:SpecifiedTradeSettlementPaymentMeans</v>
      </c>
      <c r="AK119" s="13" t="str">
        <f aca="false">IF(ISERROR(FIND("/",R119)),R119,MID(R119, FIND(CHAR(1),SUBSTITUTE(R119,"/",CHAR(1), LEN(R119)-LEN(SUBSTITUTE(R119,"/","")))), LEN(R119)))</f>
        <v>/ram:PayerPartyDebtorFinancialAccount</v>
      </c>
      <c r="AL119" s="14" t="n">
        <f aca="false">COUNTIFS(R$4:R119,AJ119)</f>
        <v>1</v>
      </c>
      <c r="AM119" s="1"/>
      <c r="AN119" s="277" t="str">
        <f aca="false">D119</f>
        <v>SCT_HTS</v>
      </c>
      <c r="AO119" s="287" t="str">
        <f aca="false">E119</f>
        <v>BT-91-00</v>
      </c>
      <c r="AP119" s="288" t="str">
        <f aca="false">IF(F119="","",F119)</f>
        <v/>
      </c>
      <c r="AQ119" s="172" t="n">
        <f aca="false">LEN(BB119)-LEN(SUBSTITUTE(BB119,"/",""))-1</f>
        <v>4</v>
      </c>
      <c r="AR119" s="172" t="str">
        <f aca="false">H119</f>
        <v>0..1</v>
      </c>
      <c r="AS119" s="181" t="s">
        <v>6559</v>
      </c>
      <c r="AT119" s="173"/>
      <c r="AU119" s="174"/>
      <c r="AV119" s="174"/>
      <c r="AW119" s="174"/>
      <c r="AX119" s="173"/>
      <c r="AY119" s="175" t="str">
        <f aca="false">O119</f>
        <v>0..1</v>
      </c>
      <c r="AZ119" s="175" t="str">
        <f aca="false">P119</f>
        <v>0..1</v>
      </c>
      <c r="BA119" s="176" t="str">
        <f aca="false">Q119</f>
        <v>/rsm:CrossIndustryInvoice
/rsm:SupplyChainTradeTransaction
/ram:ApplicableHeaderTradeSettlement
/ram:SpecifiedTradeSettlementPaymentMeans
/ram:PayerPartyDebtorFinancialAccount</v>
      </c>
      <c r="BB119" s="177" t="str">
        <f aca="false">R119</f>
        <v>/rsm:CrossIndustryInvoice/rsm:SupplyChainTradeTransaction/ram:ApplicableHeaderTradeSettlement/ram:SpecifiedTradeSettlementPaymentMeans/ram:PayerPartyDebtorFinancialAccount</v>
      </c>
      <c r="BC119" s="172" t="str">
        <f aca="false">IF(S119="","",S119)</f>
        <v/>
      </c>
      <c r="BD119" s="178" t="str">
        <f aca="false">IF(T119="","",T119)</f>
        <v/>
      </c>
      <c r="BE119" s="172" t="str">
        <f aca="false">IF(U119="","",U119)</f>
        <v>0..1</v>
      </c>
      <c r="BF119" s="172" t="str">
        <f aca="false">IF(V119="","",V119)</f>
        <v/>
      </c>
      <c r="BG119" s="365" t="str">
        <f aca="false">IF(W119="","",W119)</f>
        <v/>
      </c>
      <c r="BH119" s="6"/>
      <c r="BI119" s="178" t="str">
        <f aca="false">Y119</f>
        <v>-</v>
      </c>
      <c r="BJ119" s="178" t="str">
        <f aca="false">Z119</f>
        <v>X</v>
      </c>
      <c r="BK119" s="178" t="str">
        <f aca="false">AA119</f>
        <v>X</v>
      </c>
      <c r="BL119" s="178" t="str">
        <f aca="false">AB119</f>
        <v>X</v>
      </c>
      <c r="BM119" s="178" t="str">
        <f aca="false">AC119</f>
        <v>X</v>
      </c>
      <c r="BN119" s="178" t="str">
        <f aca="false">AD119</f>
        <v>X</v>
      </c>
      <c r="BO119" s="178" t="str">
        <f aca="false">AE119</f>
        <v>X</v>
      </c>
      <c r="BP119" s="6"/>
      <c r="BQ119" s="178" t="str">
        <f aca="false">AG119</f>
        <v>BASIC WL</v>
      </c>
      <c r="BR119" s="178" t="str">
        <f aca="false">AH119</f>
        <v>BASIC WL</v>
      </c>
      <c r="BS119" s="47"/>
      <c r="BT119" s="49" t="s">
        <v>6862</v>
      </c>
    </row>
    <row r="120" s="53" customFormat="true" ht="114" hidden="false" customHeight="false" outlineLevel="0" collapsed="false">
      <c r="A120" s="58" t="str">
        <f aca="false">IF(OR(T120="E",T120="A"),"YES","NO")</f>
        <v>YES</v>
      </c>
      <c r="B120" s="58"/>
      <c r="C120" s="58"/>
      <c r="D120" s="277" t="s">
        <v>6235</v>
      </c>
      <c r="E120" s="278" t="s">
        <v>3892</v>
      </c>
      <c r="F120" s="279" t="s">
        <v>3892</v>
      </c>
      <c r="G120" s="99" t="n">
        <f aca="false">LEN(R120)-LEN(SUBSTITUTE(R120,"/",""))-1</f>
        <v>5</v>
      </c>
      <c r="H120" s="99" t="s">
        <v>95</v>
      </c>
      <c r="I120" s="97" t="s">
        <v>3893</v>
      </c>
      <c r="J120" s="97" t="s">
        <v>3894</v>
      </c>
      <c r="K120" s="98"/>
      <c r="L120" s="98"/>
      <c r="M120" s="98"/>
      <c r="N120" s="97" t="s">
        <v>137</v>
      </c>
      <c r="O120" s="99" t="s">
        <v>88</v>
      </c>
      <c r="P120" s="100" t="str">
        <f aca="false">O120</f>
        <v>1..1</v>
      </c>
      <c r="Q120" s="54" t="s">
        <v>6560</v>
      </c>
      <c r="R120" s="109" t="s">
        <v>3895</v>
      </c>
      <c r="S120" s="99" t="s">
        <v>139</v>
      </c>
      <c r="T120" s="10" t="str">
        <f aca="false">IF($E120="","",IF(ISERROR(SEARCH("@",$R120)),IF(LEFT($E120,4)="BG-X","EG",IF(LEFT($E120,2)="BG","G",IF(LEFT($E120,4)="BT-X",IF(LEN($E120)-LEN(SUBSTITUTE($E120,"-",))&gt;2,"","E"),IF(LEN($E120)-LEN(SUBSTITUTE($E120,"-",))&gt;1,"","E")))),"A"))</f>
        <v>E</v>
      </c>
      <c r="U120" s="99" t="s">
        <v>95</v>
      </c>
      <c r="V120" s="99"/>
      <c r="W120" s="315"/>
      <c r="X120" s="38"/>
      <c r="Y120" s="10" t="str">
        <f aca="false">IF(AH120=Y$4,"X","-")</f>
        <v>-</v>
      </c>
      <c r="Z120" s="10" t="str">
        <f aca="false">IF(Y120="X","X",IF($AH120=Z$4,"X","-"))</f>
        <v>X</v>
      </c>
      <c r="AA120" s="10" t="str">
        <f aca="false">IF(Z120="X","X",IF($AH120=AA$4,"X","-"))</f>
        <v>X</v>
      </c>
      <c r="AB120" s="10" t="str">
        <f aca="false">IF(AA120="X","X",IF($AH120=AB$4,"X","-"))</f>
        <v>X</v>
      </c>
      <c r="AC120" s="10" t="str">
        <f aca="false">IF(AB120="X","X",IF($AH120=AC$4,"X","-"))</f>
        <v>X</v>
      </c>
      <c r="AD120" s="10" t="str">
        <f aca="false">IF(AC120="X","X",IF($AH120=AD$4,"X","-"))</f>
        <v>X</v>
      </c>
      <c r="AE120" s="10" t="str">
        <f aca="false">IF(AD120="X","X",IF($AH120=AE$4,"X","-"))</f>
        <v>X</v>
      </c>
      <c r="AF120" s="38"/>
      <c r="AG120" s="10" t="s">
        <v>25</v>
      </c>
      <c r="AH120" s="110" t="s">
        <v>25</v>
      </c>
      <c r="AI120" s="38"/>
      <c r="AJ120" s="13" t="str">
        <f aca="false">IF(ISERROR(FIND("/",R120)),R120,LEFT(R120,FIND(CHAR(1),SUBSTITUTE(R120,"/",CHAR(1),LEN(R120)-LEN(SUBSTITUTE(R120,"/",""))))-1))</f>
        <v>/rsm:CrossIndustryInvoice/rsm:SupplyChainTradeTransaction/ram:ApplicableHeaderTradeSettlement/ram:SpecifiedTradeSettlementPaymentMeans/ram:PayerPartyDebtorFinancialAccount</v>
      </c>
      <c r="AK120" s="13" t="str">
        <f aca="false">IF(ISERROR(FIND("/",R120)),R120,MID(R120, FIND(CHAR(1),SUBSTITUTE(R120,"/",CHAR(1), LEN(R120)-LEN(SUBSTITUTE(R120,"/","")))), LEN(R120)))</f>
        <v>/ram:IBANID</v>
      </c>
      <c r="AL120" s="14" t="n">
        <f aca="false">COUNTIFS(R$4:R120,AJ120)</f>
        <v>1</v>
      </c>
      <c r="AM120" s="1"/>
      <c r="AN120" s="277" t="str">
        <f aca="false">D120</f>
        <v>SCT_HTS</v>
      </c>
      <c r="AO120" s="278" t="str">
        <f aca="false">E120</f>
        <v>BT-91</v>
      </c>
      <c r="AP120" s="279" t="str">
        <f aca="false">IF(F120="","",F120)</f>
        <v>BT-91</v>
      </c>
      <c r="AQ120" s="99" t="n">
        <f aca="false">LEN(BB120)-LEN(SUBSTITUTE(BB120,"/",""))-1</f>
        <v>5</v>
      </c>
      <c r="AR120" s="99" t="str">
        <f aca="false">H120</f>
        <v>0..1</v>
      </c>
      <c r="AS120" s="97" t="s">
        <v>3896</v>
      </c>
      <c r="AT120" s="97" t="s">
        <v>3897</v>
      </c>
      <c r="AU120" s="98"/>
      <c r="AV120" s="98"/>
      <c r="AW120" s="98"/>
      <c r="AX120" s="97" t="s">
        <v>2190</v>
      </c>
      <c r="AY120" s="99" t="str">
        <f aca="false">O120</f>
        <v>1..1</v>
      </c>
      <c r="AZ120" s="100" t="str">
        <f aca="false">P120</f>
        <v>1..1</v>
      </c>
      <c r="BA120" s="54" t="str">
        <f aca="false">Q120</f>
        <v>/rsm:CrossIndustryInvoice
/rsm:SupplyChainTradeTransaction
/ram:ApplicableHeaderTradeSettlement
/ram:SpecifiedTradeSettlementPaymentMeans
/ram:PayerPartyDebtorFinancialAccount
/ram:IBANID</v>
      </c>
      <c r="BB120" s="109" t="str">
        <f aca="false">R120</f>
        <v>/rsm:CrossIndustryInvoice/rsm:SupplyChainTradeTransaction/ram:ApplicableHeaderTradeSettlement/ram:SpecifiedTradeSettlementPaymentMeans/ram:PayerPartyDebtorFinancialAccount/ram:IBANID</v>
      </c>
      <c r="BC120" s="99" t="str">
        <f aca="false">IF(S120="","",S120)</f>
        <v>I</v>
      </c>
      <c r="BD120" s="10" t="str">
        <f aca="false">IF(T120="","",T120)</f>
        <v>E</v>
      </c>
      <c r="BE120" s="99" t="str">
        <f aca="false">IF(U120="","",U120)</f>
        <v>0..1</v>
      </c>
      <c r="BF120" s="99" t="str">
        <f aca="false">IF(V120="","",V120)</f>
        <v/>
      </c>
      <c r="BG120" s="315" t="str">
        <f aca="false">IF(W120="","",W120)</f>
        <v/>
      </c>
      <c r="BH120" s="6"/>
      <c r="BI120" s="10" t="str">
        <f aca="false">Y120</f>
        <v>-</v>
      </c>
      <c r="BJ120" s="10" t="str">
        <f aca="false">Z120</f>
        <v>X</v>
      </c>
      <c r="BK120" s="10" t="str">
        <f aca="false">AA120</f>
        <v>X</v>
      </c>
      <c r="BL120" s="10" t="str">
        <f aca="false">AB120</f>
        <v>X</v>
      </c>
      <c r="BM120" s="10" t="str">
        <f aca="false">AC120</f>
        <v>X</v>
      </c>
      <c r="BN120" s="10" t="str">
        <f aca="false">AD120</f>
        <v>X</v>
      </c>
      <c r="BO120" s="10" t="str">
        <f aca="false">AE120</f>
        <v>X</v>
      </c>
      <c r="BP120" s="6"/>
      <c r="BQ120" s="10" t="str">
        <f aca="false">AG120</f>
        <v>BASIC WL</v>
      </c>
      <c r="BR120" s="10" t="str">
        <f aca="false">AH120</f>
        <v>BASIC WL</v>
      </c>
      <c r="BS120" s="47"/>
      <c r="BT120" s="49" t="s">
        <v>6862</v>
      </c>
    </row>
    <row r="121" s="53" customFormat="true" ht="85.5" hidden="false" customHeight="false" outlineLevel="0" collapsed="false">
      <c r="A121" s="58" t="str">
        <f aca="false">IF(OR(T121="E",T121="A"),"YES","NO")</f>
        <v>NO</v>
      </c>
      <c r="B121" s="58"/>
      <c r="C121" s="58"/>
      <c r="D121" s="277" t="s">
        <v>6235</v>
      </c>
      <c r="E121" s="287" t="s">
        <v>3898</v>
      </c>
      <c r="F121" s="288" t="s">
        <v>3898</v>
      </c>
      <c r="G121" s="172" t="n">
        <f aca="false">LEN(R121)-LEN(SUBSTITUTE(R121,"/",""))-1</f>
        <v>4</v>
      </c>
      <c r="H121" s="172" t="s">
        <v>112</v>
      </c>
      <c r="I121" s="181" t="s">
        <v>3899</v>
      </c>
      <c r="J121" s="173" t="s">
        <v>3900</v>
      </c>
      <c r="K121" s="174"/>
      <c r="L121" s="174"/>
      <c r="M121" s="174"/>
      <c r="N121" s="173"/>
      <c r="O121" s="175" t="s">
        <v>95</v>
      </c>
      <c r="P121" s="175" t="str">
        <f aca="false">O121</f>
        <v>0..1</v>
      </c>
      <c r="Q121" s="176" t="s">
        <v>6561</v>
      </c>
      <c r="R121" s="177" t="s">
        <v>3901</v>
      </c>
      <c r="S121" s="172"/>
      <c r="T121" s="178" t="str">
        <f aca="false">IF($E121="","",IF(ISERROR(SEARCH("@",$R121)),IF(LEFT($E121,4)="BG-X","EG",IF(LEFT($E121,2)="BG","G",IF(LEFT($E121,4)="BT-X",IF(LEN($E121)-LEN(SUBSTITUTE($E121,"-",))&gt;2,"","E"),IF(LEN($E121)-LEN(SUBSTITUTE($E121,"-",))&gt;1,"","E")))),"A"))</f>
        <v>G</v>
      </c>
      <c r="U121" s="172" t="s">
        <v>112</v>
      </c>
      <c r="V121" s="172" t="s">
        <v>562</v>
      </c>
      <c r="W121" s="365"/>
      <c r="X121" s="38"/>
      <c r="Y121" s="178" t="str">
        <f aca="false">IF(AH121=Y$4,"X","-")</f>
        <v>-</v>
      </c>
      <c r="Z121" s="178" t="str">
        <f aca="false">IF(Y121="X","X",IF($AH121=Z$4,"X","-"))</f>
        <v>X</v>
      </c>
      <c r="AA121" s="178" t="str">
        <f aca="false">IF(Z121="X","X",IF($AH121=AA$4,"X","-"))</f>
        <v>X</v>
      </c>
      <c r="AB121" s="178" t="str">
        <f aca="false">IF(AA121="X","X",IF($AH121=AB$4,"X","-"))</f>
        <v>X</v>
      </c>
      <c r="AC121" s="178" t="str">
        <f aca="false">IF(AB121="X","X",IF($AH121=AC$4,"X","-"))</f>
        <v>X</v>
      </c>
      <c r="AD121" s="178" t="str">
        <f aca="false">IF(AC121="X","X",IF($AH121=AD$4,"X","-"))</f>
        <v>X</v>
      </c>
      <c r="AE121" s="178" t="str">
        <f aca="false">IF(AD121="X","X",IF($AH121=AE$4,"X","-"))</f>
        <v>X</v>
      </c>
      <c r="AF121" s="38"/>
      <c r="AG121" s="178" t="s">
        <v>25</v>
      </c>
      <c r="AH121" s="178" t="s">
        <v>25</v>
      </c>
      <c r="AI121" s="38"/>
      <c r="AJ121" s="13" t="str">
        <f aca="false">IF(ISERROR(FIND("/",R121)),R121,LEFT(R121,FIND(CHAR(1),SUBSTITUTE(R121,"/",CHAR(1),LEN(R121)-LEN(SUBSTITUTE(R121,"/",""))))-1))</f>
        <v>/rsm:CrossIndustryInvoice/rsm:SupplyChainTradeTransaction/ram:ApplicableHeaderTradeSettlement/ram:SpecifiedTradeSettlementPaymentMeans</v>
      </c>
      <c r="AK121" s="13" t="str">
        <f aca="false">IF(ISERROR(FIND("/",R121)),R121,MID(R121, FIND(CHAR(1),SUBSTITUTE(R121,"/",CHAR(1), LEN(R121)-LEN(SUBSTITUTE(R121,"/","")))), LEN(R121)))</f>
        <v>/ram:PayeePartyCreditorFinancialAccount</v>
      </c>
      <c r="AL121" s="14" t="n">
        <f aca="false">COUNTIFS(R$4:R121,AJ121)</f>
        <v>1</v>
      </c>
      <c r="AM121" s="1"/>
      <c r="AN121" s="277" t="str">
        <f aca="false">D121</f>
        <v>SCT_HTS</v>
      </c>
      <c r="AO121" s="287" t="str">
        <f aca="false">E121</f>
        <v>BG-17</v>
      </c>
      <c r="AP121" s="288" t="str">
        <f aca="false">IF(F121="","",F121)</f>
        <v>BG-17</v>
      </c>
      <c r="AQ121" s="172" t="n">
        <f aca="false">LEN(BB121)-LEN(SUBSTITUTE(BB121,"/",""))-1</f>
        <v>4</v>
      </c>
      <c r="AR121" s="172" t="str">
        <f aca="false">H121</f>
        <v>0..n</v>
      </c>
      <c r="AS121" s="181" t="s">
        <v>3902</v>
      </c>
      <c r="AT121" s="173" t="s">
        <v>3903</v>
      </c>
      <c r="AU121" s="174"/>
      <c r="AV121" s="174"/>
      <c r="AW121" s="174"/>
      <c r="AX121" s="173"/>
      <c r="AY121" s="175" t="str">
        <f aca="false">O121</f>
        <v>0..1</v>
      </c>
      <c r="AZ121" s="175" t="str">
        <f aca="false">P121</f>
        <v>0..1</v>
      </c>
      <c r="BA121" s="176" t="str">
        <f aca="false">Q121</f>
        <v>/rsm:CrossIndustryInvoice
/rsm:SupplyChainTradeTransaction
/ram:ApplicableHeaderTradeSettlement
/ram:SpecifiedTradeSettlementPaymentMeans
/ram:PayeePartyCreditorFinancialAccount</v>
      </c>
      <c r="BB121" s="177" t="str">
        <f aca="false">R121</f>
        <v>/rsm:CrossIndustryInvoice/rsm:SupplyChainTradeTransaction/ram:ApplicableHeaderTradeSettlement/ram:SpecifiedTradeSettlementPaymentMeans/ram:PayeePartyCreditorFinancialAccount</v>
      </c>
      <c r="BC121" s="172" t="str">
        <f aca="false">IF(S121="","",S121)</f>
        <v/>
      </c>
      <c r="BD121" s="178" t="str">
        <f aca="false">IF(T121="","",T121)</f>
        <v>G</v>
      </c>
      <c r="BE121" s="172" t="str">
        <f aca="false">IF(U121="","",U121)</f>
        <v>0..n</v>
      </c>
      <c r="BF121" s="172" t="str">
        <f aca="false">IF(V121="","",V121)</f>
        <v>STR-3</v>
      </c>
      <c r="BG121" s="365" t="str">
        <f aca="false">IF(W121="","",W121)</f>
        <v/>
      </c>
      <c r="BH121" s="6"/>
      <c r="BI121" s="178" t="str">
        <f aca="false">Y121</f>
        <v>-</v>
      </c>
      <c r="BJ121" s="178" t="str">
        <f aca="false">Z121</f>
        <v>X</v>
      </c>
      <c r="BK121" s="178" t="str">
        <f aca="false">AA121</f>
        <v>X</v>
      </c>
      <c r="BL121" s="178" t="str">
        <f aca="false">AB121</f>
        <v>X</v>
      </c>
      <c r="BM121" s="178" t="str">
        <f aca="false">AC121</f>
        <v>X</v>
      </c>
      <c r="BN121" s="178" t="str">
        <f aca="false">AD121</f>
        <v>X</v>
      </c>
      <c r="BO121" s="178" t="str">
        <f aca="false">AE121</f>
        <v>X</v>
      </c>
      <c r="BP121" s="6"/>
      <c r="BQ121" s="178" t="str">
        <f aca="false">AG121</f>
        <v>BASIC WL</v>
      </c>
      <c r="BR121" s="178" t="str">
        <f aca="false">AH121</f>
        <v>BASIC WL</v>
      </c>
      <c r="BS121" s="47"/>
      <c r="BT121" s="49" t="s">
        <v>6862</v>
      </c>
    </row>
    <row r="122" s="53" customFormat="true" ht="127.5" hidden="false" customHeight="false" outlineLevel="0" collapsed="false">
      <c r="A122" s="58" t="str">
        <f aca="false">IF(OR(T122="E",T122="A"),"YES","NO")</f>
        <v>YES</v>
      </c>
      <c r="B122" s="58"/>
      <c r="C122" s="58"/>
      <c r="D122" s="277" t="s">
        <v>6235</v>
      </c>
      <c r="E122" s="278" t="s">
        <v>3904</v>
      </c>
      <c r="F122" s="279" t="s">
        <v>3904</v>
      </c>
      <c r="G122" s="99" t="n">
        <f aca="false">LEN(R122)-LEN(SUBSTITUTE(R122,"/",""))-1</f>
        <v>5</v>
      </c>
      <c r="H122" s="99" t="s">
        <v>88</v>
      </c>
      <c r="I122" s="97" t="s">
        <v>3905</v>
      </c>
      <c r="J122" s="97" t="s">
        <v>3906</v>
      </c>
      <c r="K122" s="98" t="s">
        <v>3907</v>
      </c>
      <c r="L122" s="98"/>
      <c r="M122" s="98" t="s">
        <v>6563</v>
      </c>
      <c r="N122" s="97" t="s">
        <v>137</v>
      </c>
      <c r="O122" s="99" t="s">
        <v>95</v>
      </c>
      <c r="P122" s="100" t="str">
        <f aca="false">O122</f>
        <v>0..1</v>
      </c>
      <c r="Q122" s="54" t="s">
        <v>6564</v>
      </c>
      <c r="R122" s="109" t="s">
        <v>3908</v>
      </c>
      <c r="S122" s="99" t="s">
        <v>139</v>
      </c>
      <c r="T122" s="10" t="str">
        <f aca="false">IF($E122="","",IF(ISERROR(SEARCH("@",$R122)),IF(LEFT($E122,4)="BG-X","EG",IF(LEFT($E122,2)="BG","G",IF(LEFT($E122,4)="BT-X",IF(LEN($E122)-LEN(SUBSTITUTE($E122,"-",))&gt;2,"","E"),IF(LEN($E122)-LEN(SUBSTITUTE($E122,"-",))&gt;1,"","E")))),"A"))</f>
        <v>E</v>
      </c>
      <c r="U122" s="99" t="s">
        <v>95</v>
      </c>
      <c r="V122" s="99" t="s">
        <v>3909</v>
      </c>
      <c r="W122" s="315" t="s">
        <v>3910</v>
      </c>
      <c r="X122" s="38"/>
      <c r="Y122" s="10" t="str">
        <f aca="false">IF(AH122=Y$4,"X","-")</f>
        <v>-</v>
      </c>
      <c r="Z122" s="10" t="str">
        <f aca="false">IF(Y122="X","X",IF($AH122=Z$4,"X","-"))</f>
        <v>X</v>
      </c>
      <c r="AA122" s="10" t="str">
        <f aca="false">IF(Z122="X","X",IF($AH122=AA$4,"X","-"))</f>
        <v>X</v>
      </c>
      <c r="AB122" s="10" t="str">
        <f aca="false">IF(AA122="X","X",IF($AH122=AB$4,"X","-"))</f>
        <v>X</v>
      </c>
      <c r="AC122" s="10" t="str">
        <f aca="false">IF(AB122="X","X",IF($AH122=AC$4,"X","-"))</f>
        <v>X</v>
      </c>
      <c r="AD122" s="10" t="str">
        <f aca="false">IF(AC122="X","X",IF($AH122=AD$4,"X","-"))</f>
        <v>X</v>
      </c>
      <c r="AE122" s="10" t="str">
        <f aca="false">IF(AD122="X","X",IF($AH122=AE$4,"X","-"))</f>
        <v>X</v>
      </c>
      <c r="AF122" s="38"/>
      <c r="AG122" s="10" t="s">
        <v>25</v>
      </c>
      <c r="AH122" s="110" t="s">
        <v>25</v>
      </c>
      <c r="AI122" s="38"/>
      <c r="AJ122" s="13" t="str">
        <f aca="false">IF(ISERROR(FIND("/",R122)),R122,LEFT(R122,FIND(CHAR(1),SUBSTITUTE(R122,"/",CHAR(1),LEN(R122)-LEN(SUBSTITUTE(R122,"/",""))))-1))</f>
        <v>/rsm:CrossIndustryInvoice/rsm:SupplyChainTradeTransaction/ram:ApplicableHeaderTradeSettlement/ram:SpecifiedTradeSettlementPaymentMeans/ram:PayeePartyCreditorFinancialAccount</v>
      </c>
      <c r="AK122" s="13" t="str">
        <f aca="false">IF(ISERROR(FIND("/",R122)),R122,MID(R122, FIND(CHAR(1),SUBSTITUTE(R122,"/",CHAR(1), LEN(R122)-LEN(SUBSTITUTE(R122,"/","")))), LEN(R122)))</f>
        <v>/ram:IBANID</v>
      </c>
      <c r="AL122" s="14" t="n">
        <f aca="false">COUNTIFS(R$4:R122,AJ122)</f>
        <v>1</v>
      </c>
      <c r="AM122" s="1"/>
      <c r="AN122" s="277" t="str">
        <f aca="false">D122</f>
        <v>SCT_HTS</v>
      </c>
      <c r="AO122" s="278" t="str">
        <f aca="false">E122</f>
        <v>BT-84</v>
      </c>
      <c r="AP122" s="279" t="str">
        <f aca="false">IF(F122="","",F122)</f>
        <v>BT-84</v>
      </c>
      <c r="AQ122" s="99" t="n">
        <f aca="false">LEN(BB122)-LEN(SUBSTITUTE(BB122,"/",""))-1</f>
        <v>5</v>
      </c>
      <c r="AR122" s="99" t="str">
        <f aca="false">H122</f>
        <v>1..1</v>
      </c>
      <c r="AS122" s="97" t="s">
        <v>3911</v>
      </c>
      <c r="AT122" s="97" t="s">
        <v>3912</v>
      </c>
      <c r="AU122" s="98" t="s">
        <v>3913</v>
      </c>
      <c r="AV122" s="98"/>
      <c r="AW122" s="98" t="s">
        <v>6565</v>
      </c>
      <c r="AX122" s="97" t="s">
        <v>2190</v>
      </c>
      <c r="AY122" s="99" t="str">
        <f aca="false">O122</f>
        <v>0..1</v>
      </c>
      <c r="AZ122" s="100" t="str">
        <f aca="false">P122</f>
        <v>0..1</v>
      </c>
      <c r="BA122" s="54" t="str">
        <f aca="false">Q122</f>
        <v>/rsm:CrossIndustryInvoice
/rsm:SupplyChainTradeTransaction
/ram:ApplicableHeaderTradeSettlement
/ram:SpecifiedTradeSettlementPaymentMeans
/ram:PayeePartyCreditorFinancialAccount
/ram:IBANID</v>
      </c>
      <c r="BB122" s="109" t="str">
        <f aca="false">R122</f>
        <v>/rsm:CrossIndustryInvoice/rsm:SupplyChainTradeTransaction/ram:ApplicableHeaderTradeSettlement/ram:SpecifiedTradeSettlementPaymentMeans/ram:PayeePartyCreditorFinancialAccount/ram:IBANID</v>
      </c>
      <c r="BC122" s="99" t="str">
        <f aca="false">IF(S122="","",S122)</f>
        <v>I</v>
      </c>
      <c r="BD122" s="10" t="str">
        <f aca="false">IF(T122="","",T122)</f>
        <v>E</v>
      </c>
      <c r="BE122" s="99" t="str">
        <f aca="false">IF(U122="","",U122)</f>
        <v>0..1</v>
      </c>
      <c r="BF122" s="99" t="str">
        <f aca="false">IF(V122="","",V122)</f>
        <v>CAR-2, SEM-2</v>
      </c>
      <c r="BG122" s="315" t="str">
        <f aca="false">IF(W122="","",W122)</f>
        <v>Use IBANID if applicable, ProprietaryID else</v>
      </c>
      <c r="BH122" s="6"/>
      <c r="BI122" s="10" t="str">
        <f aca="false">Y122</f>
        <v>-</v>
      </c>
      <c r="BJ122" s="10" t="str">
        <f aca="false">Z122</f>
        <v>X</v>
      </c>
      <c r="BK122" s="10" t="str">
        <f aca="false">AA122</f>
        <v>X</v>
      </c>
      <c r="BL122" s="10" t="str">
        <f aca="false">AB122</f>
        <v>X</v>
      </c>
      <c r="BM122" s="10" t="str">
        <f aca="false">AC122</f>
        <v>X</v>
      </c>
      <c r="BN122" s="10" t="str">
        <f aca="false">AD122</f>
        <v>X</v>
      </c>
      <c r="BO122" s="10" t="str">
        <f aca="false">AE122</f>
        <v>X</v>
      </c>
      <c r="BP122" s="6"/>
      <c r="BQ122" s="10" t="str">
        <f aca="false">AG122</f>
        <v>BASIC WL</v>
      </c>
      <c r="BR122" s="10" t="str">
        <f aca="false">AH122</f>
        <v>BASIC WL</v>
      </c>
      <c r="BS122" s="47"/>
      <c r="BT122" s="49" t="s">
        <v>6862</v>
      </c>
    </row>
    <row r="123" s="53" customFormat="true" ht="114" hidden="false" customHeight="false" outlineLevel="0" collapsed="false">
      <c r="A123" s="58" t="str">
        <f aca="false">IF(OR(T123="E",T123="A"),"YES","NO")</f>
        <v>NO</v>
      </c>
      <c r="B123" s="58"/>
      <c r="C123" s="58"/>
      <c r="D123" s="277" t="s">
        <v>6235</v>
      </c>
      <c r="E123" s="278" t="s">
        <v>3920</v>
      </c>
      <c r="F123" s="279"/>
      <c r="G123" s="99" t="n">
        <f aca="false">LEN(R123)-LEN(SUBSTITUTE(R123,"/",""))-1</f>
        <v>5</v>
      </c>
      <c r="H123" s="99" t="s">
        <v>95</v>
      </c>
      <c r="I123" s="139" t="s">
        <v>3921</v>
      </c>
      <c r="J123" s="97"/>
      <c r="K123" s="98" t="s">
        <v>3922</v>
      </c>
      <c r="L123" s="98"/>
      <c r="M123" s="98" t="s">
        <v>3910</v>
      </c>
      <c r="N123" s="97" t="s">
        <v>137</v>
      </c>
      <c r="O123" s="99" t="s">
        <v>95</v>
      </c>
      <c r="P123" s="100" t="str">
        <f aca="false">O123</f>
        <v>0..1</v>
      </c>
      <c r="Q123" s="54" t="s">
        <v>6567</v>
      </c>
      <c r="R123" s="109" t="s">
        <v>3923</v>
      </c>
      <c r="S123" s="99"/>
      <c r="T123" s="10" t="str">
        <f aca="false">IF($E123="","",IF(ISERROR(SEARCH("@",$R123)),IF(LEFT($E123,4)="BG-X","EG",IF(LEFT($E123,2)="BG","G",IF(LEFT($E123,4)="BT-X",IF(LEN($E123)-LEN(SUBSTITUTE($E123,"-",))&gt;2,"","E"),IF(LEN($E123)-LEN(SUBSTITUTE($E123,"-",))&gt;1,"","E")))),"A"))</f>
        <v/>
      </c>
      <c r="U123" s="99" t="s">
        <v>95</v>
      </c>
      <c r="V123" s="99" t="s">
        <v>3909</v>
      </c>
      <c r="W123" s="315" t="s">
        <v>3910</v>
      </c>
      <c r="X123" s="38"/>
      <c r="Y123" s="10" t="str">
        <f aca="false">IF(AH123=Y$4,"X","-")</f>
        <v>-</v>
      </c>
      <c r="Z123" s="10" t="str">
        <f aca="false">IF(Y123="X","X",IF($AH123=Z$4,"X","-"))</f>
        <v>X</v>
      </c>
      <c r="AA123" s="10" t="str">
        <f aca="false">IF(Z123="X","X",IF($AH123=AA$4,"X","-"))</f>
        <v>X</v>
      </c>
      <c r="AB123" s="10" t="str">
        <f aca="false">IF(AA123="X","X",IF($AH123=AB$4,"X","-"))</f>
        <v>X</v>
      </c>
      <c r="AC123" s="10" t="str">
        <f aca="false">IF(AB123="X","X",IF($AH123=AC$4,"X","-"))</f>
        <v>X</v>
      </c>
      <c r="AD123" s="10" t="str">
        <f aca="false">IF(AC123="X","X",IF($AH123=AD$4,"X","-"))</f>
        <v>X</v>
      </c>
      <c r="AE123" s="10" t="str">
        <f aca="false">IF(AD123="X","X",IF($AH123=AE$4,"X","-"))</f>
        <v>X</v>
      </c>
      <c r="AF123" s="38"/>
      <c r="AG123" s="10" t="s">
        <v>25</v>
      </c>
      <c r="AH123" s="110" t="s">
        <v>25</v>
      </c>
      <c r="AI123" s="38"/>
      <c r="AJ123" s="13" t="str">
        <f aca="false">IF(ISERROR(FIND("/",R123)),R123,LEFT(R123,FIND(CHAR(1),SUBSTITUTE(R123,"/",CHAR(1),LEN(R123)-LEN(SUBSTITUTE(R123,"/",""))))-1))</f>
        <v>/rsm:CrossIndustryInvoice/rsm:SupplyChainTradeTransaction/ram:ApplicableHeaderTradeSettlement/ram:SpecifiedTradeSettlementPaymentMeans/ram:PayeePartyCreditorFinancialAccount</v>
      </c>
      <c r="AK123" s="13" t="str">
        <f aca="false">IF(ISERROR(FIND("/",R123)),R123,MID(R123, FIND(CHAR(1),SUBSTITUTE(R123,"/",CHAR(1), LEN(R123)-LEN(SUBSTITUTE(R123,"/","")))), LEN(R123)))</f>
        <v>/ram:ProprietaryID</v>
      </c>
      <c r="AL123" s="14" t="n">
        <f aca="false">COUNTIFS(R$4:R123,AJ123)</f>
        <v>1</v>
      </c>
      <c r="AM123" s="1"/>
      <c r="AN123" s="277" t="str">
        <f aca="false">D123</f>
        <v>SCT_HTS</v>
      </c>
      <c r="AO123" s="278" t="str">
        <f aca="false">E123</f>
        <v>BT-84-0</v>
      </c>
      <c r="AP123" s="279" t="str">
        <f aca="false">IF(F123="","",F123)</f>
        <v/>
      </c>
      <c r="AQ123" s="99" t="n">
        <f aca="false">LEN(BB123)-LEN(SUBSTITUTE(BB123,"/",""))-1</f>
        <v>5</v>
      </c>
      <c r="AR123" s="99" t="str">
        <f aca="false">H123</f>
        <v>0..1</v>
      </c>
      <c r="AS123" s="139"/>
      <c r="AT123" s="97"/>
      <c r="AU123" s="98" t="s">
        <v>3925</v>
      </c>
      <c r="AV123" s="98"/>
      <c r="AW123" s="98"/>
      <c r="AX123" s="97" t="s">
        <v>2190</v>
      </c>
      <c r="AY123" s="99" t="str">
        <f aca="false">O123</f>
        <v>0..1</v>
      </c>
      <c r="AZ123" s="100" t="str">
        <f aca="false">P123</f>
        <v>0..1</v>
      </c>
      <c r="BA123" s="54" t="str">
        <f aca="false">Q123</f>
        <v>/rsm:CrossIndustryInvoice
/rsm:SupplyChainTradeTransaction
/ram:ApplicableHeaderTradeSettlement
/ram:SpecifiedTradeSettlementPaymentMeans
/ram:PayeePartyCreditorFinancialAccount
/ram:ProprietaryID</v>
      </c>
      <c r="BB123" s="109" t="str">
        <f aca="false">R123</f>
        <v>/rsm:CrossIndustryInvoice/rsm:SupplyChainTradeTransaction/ram:ApplicableHeaderTradeSettlement/ram:SpecifiedTradeSettlementPaymentMeans/ram:PayeePartyCreditorFinancialAccount/ram:ProprietaryID</v>
      </c>
      <c r="BC123" s="99" t="str">
        <f aca="false">IF(S123="","",S123)</f>
        <v/>
      </c>
      <c r="BD123" s="10" t="str">
        <f aca="false">IF(T123="","",T123)</f>
        <v/>
      </c>
      <c r="BE123" s="99" t="str">
        <f aca="false">IF(U123="","",U123)</f>
        <v>0..1</v>
      </c>
      <c r="BF123" s="99" t="str">
        <f aca="false">IF(V123="","",V123)</f>
        <v>CAR-2, SEM-2</v>
      </c>
      <c r="BG123" s="315" t="str">
        <f aca="false">IF(W123="","",W123)</f>
        <v>Use IBANID if applicable, ProprietaryID else</v>
      </c>
      <c r="BH123" s="6"/>
      <c r="BI123" s="10" t="str">
        <f aca="false">Y123</f>
        <v>-</v>
      </c>
      <c r="BJ123" s="10" t="str">
        <f aca="false">Z123</f>
        <v>X</v>
      </c>
      <c r="BK123" s="10" t="str">
        <f aca="false">AA123</f>
        <v>X</v>
      </c>
      <c r="BL123" s="10" t="str">
        <f aca="false">AB123</f>
        <v>X</v>
      </c>
      <c r="BM123" s="10" t="str">
        <f aca="false">AC123</f>
        <v>X</v>
      </c>
      <c r="BN123" s="10" t="str">
        <f aca="false">AD123</f>
        <v>X</v>
      </c>
      <c r="BO123" s="10" t="str">
        <f aca="false">AE123</f>
        <v>X</v>
      </c>
      <c r="BP123" s="6"/>
      <c r="BQ123" s="10" t="str">
        <f aca="false">AG123</f>
        <v>BASIC WL</v>
      </c>
      <c r="BR123" s="10" t="str">
        <f aca="false">AH123</f>
        <v>BASIC WL</v>
      </c>
      <c r="BS123" s="47"/>
      <c r="BT123" s="49" t="s">
        <v>6862</v>
      </c>
    </row>
    <row r="124" s="53" customFormat="true" ht="85.5" hidden="false" customHeight="false" outlineLevel="0" collapsed="false">
      <c r="A124" s="58" t="str">
        <f aca="false">IF(OR(T124="E",T124="A"),"YES","NO")</f>
        <v>NO</v>
      </c>
      <c r="B124" s="58"/>
      <c r="C124" s="58"/>
      <c r="D124" s="274" t="s">
        <v>6235</v>
      </c>
      <c r="E124" s="275" t="s">
        <v>3942</v>
      </c>
      <c r="F124" s="276" t="s">
        <v>3942</v>
      </c>
      <c r="G124" s="135" t="n">
        <f aca="false">LEN(R124)-LEN(SUBSTITUTE(R124,"/",""))-1</f>
        <v>3</v>
      </c>
      <c r="H124" s="135" t="s">
        <v>274</v>
      </c>
      <c r="I124" s="130" t="s">
        <v>3943</v>
      </c>
      <c r="J124" s="130" t="s">
        <v>3944</v>
      </c>
      <c r="K124" s="131"/>
      <c r="L124" s="131"/>
      <c r="M124" s="131" t="s">
        <v>6572</v>
      </c>
      <c r="N124" s="130"/>
      <c r="O124" s="282" t="s">
        <v>274</v>
      </c>
      <c r="P124" s="283" t="str">
        <f aca="false">O124</f>
        <v>1..n</v>
      </c>
      <c r="Q124" s="284" t="s">
        <v>6573</v>
      </c>
      <c r="R124" s="285" t="s">
        <v>3945</v>
      </c>
      <c r="S124" s="282"/>
      <c r="T124" s="234" t="str">
        <f aca="false">IF($E124="","",IF(ISERROR(SEARCH("@",$R124)),IF(LEFT($E124,4)="BG-X","EG",IF(LEFT($E124,2)="BG","G",IF(LEFT($E124,4)="BT-X",IF(LEN($E124)-LEN(SUBSTITUTE($E124,"-",))&gt;2,"","E"),IF(LEN($E124)-LEN(SUBSTITUTE($E124,"-",))&gt;1,"","E")))),"A"))</f>
        <v>G</v>
      </c>
      <c r="U124" s="282" t="s">
        <v>112</v>
      </c>
      <c r="V124" s="282" t="s">
        <v>177</v>
      </c>
      <c r="W124" s="370"/>
      <c r="X124" s="38"/>
      <c r="Y124" s="234" t="str">
        <f aca="false">IF(AH124=Y$4,"X","-")</f>
        <v>-</v>
      </c>
      <c r="Z124" s="234" t="str">
        <f aca="false">IF(Y124="X","X",IF($AH124=Z$4,"X","-"))</f>
        <v>X</v>
      </c>
      <c r="AA124" s="234" t="str">
        <f aca="false">IF(Z124="X","X",IF($AH124=AA$4,"X","-"))</f>
        <v>X</v>
      </c>
      <c r="AB124" s="234" t="str">
        <f aca="false">IF(AA124="X","X",IF($AH124=AB$4,"X","-"))</f>
        <v>X</v>
      </c>
      <c r="AC124" s="234" t="str">
        <f aca="false">IF(AB124="X","X",IF($AH124=AC$4,"X","-"))</f>
        <v>X</v>
      </c>
      <c r="AD124" s="234" t="str">
        <f aca="false">IF(AC124="X","X",IF($AH124=AD$4,"X","-"))</f>
        <v>X</v>
      </c>
      <c r="AE124" s="234" t="str">
        <f aca="false">IF(AD124="X","X",IF($AH124=AE$4,"X","-"))</f>
        <v>X</v>
      </c>
      <c r="AF124" s="38"/>
      <c r="AG124" s="234" t="s">
        <v>25</v>
      </c>
      <c r="AH124" s="234" t="s">
        <v>25</v>
      </c>
      <c r="AI124" s="38"/>
      <c r="AJ124" s="13" t="str">
        <f aca="false">IF(ISERROR(FIND("/",R124)),R124,LEFT(R124,FIND(CHAR(1),SUBSTITUTE(R124,"/",CHAR(1),LEN(R124)-LEN(SUBSTITUTE(R124,"/",""))))-1))</f>
        <v>/rsm:CrossIndustryInvoice/rsm:SupplyChainTradeTransaction/ram:ApplicableHeaderTradeSettlement</v>
      </c>
      <c r="AK124" s="13" t="str">
        <f aca="false">IF(ISERROR(FIND("/",R124)),R124,MID(R124, FIND(CHAR(1),SUBSTITUTE(R124,"/",CHAR(1), LEN(R124)-LEN(SUBSTITUTE(R124,"/","")))), LEN(R124)))</f>
        <v>/ram:ApplicableTradeTax</v>
      </c>
      <c r="AL124" s="14" t="n">
        <f aca="false">COUNTIFS(R$4:R124,AJ124)</f>
        <v>1</v>
      </c>
      <c r="AM124" s="1"/>
      <c r="AN124" s="274" t="str">
        <f aca="false">D124</f>
        <v>SCT_HTS</v>
      </c>
      <c r="AO124" s="275" t="str">
        <f aca="false">E124</f>
        <v>BG-23</v>
      </c>
      <c r="AP124" s="276" t="str">
        <f aca="false">IF(F124="","",F124)</f>
        <v>BG-23</v>
      </c>
      <c r="AQ124" s="135" t="n">
        <f aca="false">LEN(BB124)-LEN(SUBSTITUTE(BB124,"/",""))-1</f>
        <v>3</v>
      </c>
      <c r="AR124" s="135" t="str">
        <f aca="false">H124</f>
        <v>1..n</v>
      </c>
      <c r="AS124" s="130" t="s">
        <v>3946</v>
      </c>
      <c r="AT124" s="130" t="s">
        <v>3947</v>
      </c>
      <c r="AU124" s="131"/>
      <c r="AV124" s="131"/>
      <c r="AW124" s="131" t="s">
        <v>6574</v>
      </c>
      <c r="AX124" s="130"/>
      <c r="AY124" s="282" t="str">
        <f aca="false">O124</f>
        <v>1..n</v>
      </c>
      <c r="AZ124" s="283" t="str">
        <f aca="false">P124</f>
        <v>1..n</v>
      </c>
      <c r="BA124" s="284" t="str">
        <f aca="false">Q124</f>
        <v>/rsm:CrossIndustryInvoice
/rsm:SupplyChainTradeTransaction
/ram:ApplicableHeaderTradeSettlement
/ram:ApplicableTradeTax</v>
      </c>
      <c r="BB124" s="285" t="str">
        <f aca="false">R124</f>
        <v>/rsm:CrossIndustryInvoice/rsm:SupplyChainTradeTransaction/ram:ApplicableHeaderTradeSettlement/ram:ApplicableTradeTax</v>
      </c>
      <c r="BC124" s="282" t="str">
        <f aca="false">IF(S124="","",S124)</f>
        <v/>
      </c>
      <c r="BD124" s="234" t="str">
        <f aca="false">IF(T124="","",T124)</f>
        <v>G</v>
      </c>
      <c r="BE124" s="282" t="str">
        <f aca="false">IF(U124="","",U124)</f>
        <v>0..n</v>
      </c>
      <c r="BF124" s="282" t="str">
        <f aca="false">IF(V124="","",V124)</f>
        <v>CAR-2</v>
      </c>
      <c r="BG124" s="370" t="str">
        <f aca="false">IF(W124="","",W124)</f>
        <v/>
      </c>
      <c r="BH124" s="6"/>
      <c r="BI124" s="234" t="str">
        <f aca="false">Y124</f>
        <v>-</v>
      </c>
      <c r="BJ124" s="234" t="str">
        <f aca="false">Z124</f>
        <v>X</v>
      </c>
      <c r="BK124" s="234" t="str">
        <f aca="false">AA124</f>
        <v>X</v>
      </c>
      <c r="BL124" s="234" t="str">
        <f aca="false">AB124</f>
        <v>X</v>
      </c>
      <c r="BM124" s="234" t="str">
        <f aca="false">AC124</f>
        <v>X</v>
      </c>
      <c r="BN124" s="234" t="str">
        <f aca="false">AD124</f>
        <v>X</v>
      </c>
      <c r="BO124" s="234" t="str">
        <f aca="false">AE124</f>
        <v>X</v>
      </c>
      <c r="BP124" s="6"/>
      <c r="BQ124" s="234" t="str">
        <f aca="false">AG124</f>
        <v>BASIC WL</v>
      </c>
      <c r="BR124" s="234" t="str">
        <f aca="false">AH124</f>
        <v>BASIC WL</v>
      </c>
      <c r="BS124" s="47"/>
      <c r="BT124" s="49" t="s">
        <v>6862</v>
      </c>
    </row>
    <row r="125" s="53" customFormat="true" ht="127.5" hidden="false" customHeight="false" outlineLevel="0" collapsed="false">
      <c r="A125" s="58" t="str">
        <f aca="false">IF(OR(T125="E",T125="A"),"YES","NO")</f>
        <v>YES</v>
      </c>
      <c r="B125" s="58"/>
      <c r="C125" s="58"/>
      <c r="D125" s="277" t="s">
        <v>6235</v>
      </c>
      <c r="E125" s="278" t="s">
        <v>3948</v>
      </c>
      <c r="F125" s="279" t="s">
        <v>3948</v>
      </c>
      <c r="G125" s="99" t="n">
        <f aca="false">LEN(R125)-LEN(SUBSTITUTE(R125,"/",""))-1</f>
        <v>4</v>
      </c>
      <c r="H125" s="99" t="s">
        <v>88</v>
      </c>
      <c r="I125" s="97" t="s">
        <v>3949</v>
      </c>
      <c r="J125" s="97" t="s">
        <v>3950</v>
      </c>
      <c r="K125" s="98" t="s">
        <v>3951</v>
      </c>
      <c r="L125" s="98"/>
      <c r="M125" s="98" t="s">
        <v>6575</v>
      </c>
      <c r="N125" s="97" t="s">
        <v>856</v>
      </c>
      <c r="O125" s="99" t="s">
        <v>88</v>
      </c>
      <c r="P125" s="100" t="str">
        <f aca="false">O125</f>
        <v>1..1</v>
      </c>
      <c r="Q125" s="54" t="s">
        <v>6576</v>
      </c>
      <c r="R125" s="109" t="s">
        <v>3953</v>
      </c>
      <c r="S125" s="99" t="s">
        <v>858</v>
      </c>
      <c r="T125" s="10" t="str">
        <f aca="false">IF($E125="","",IF(ISERROR(SEARCH("@",$R125)),IF(LEFT($E125,4)="BG-X","EG",IF(LEFT($E125,2)="BG","G",IF(LEFT($E125,4)="BT-X",IF(LEN($E125)-LEN(SUBSTITUTE($E125,"-",))&gt;2,"","E"),IF(LEN($E125)-LEN(SUBSTITUTE($E125,"-",))&gt;1,"","E")))),"A"))</f>
        <v>E</v>
      </c>
      <c r="U125" s="99" t="s">
        <v>112</v>
      </c>
      <c r="V125" s="99" t="s">
        <v>140</v>
      </c>
      <c r="W125" s="315"/>
      <c r="X125" s="38"/>
      <c r="Y125" s="10" t="str">
        <f aca="false">IF(AH125=Y$4,"X","-")</f>
        <v>-</v>
      </c>
      <c r="Z125" s="10" t="str">
        <f aca="false">IF(Y125="X","X",IF($AH125=Z$4,"X","-"))</f>
        <v>X</v>
      </c>
      <c r="AA125" s="10" t="str">
        <f aca="false">IF(Z125="X","X",IF($AH125=AA$4,"X","-"))</f>
        <v>X</v>
      </c>
      <c r="AB125" s="10" t="str">
        <f aca="false">IF(AA125="X","X",IF($AH125=AB$4,"X","-"))</f>
        <v>X</v>
      </c>
      <c r="AC125" s="10" t="str">
        <f aca="false">IF(AB125="X","X",IF($AH125=AC$4,"X","-"))</f>
        <v>X</v>
      </c>
      <c r="AD125" s="10" t="str">
        <f aca="false">IF(AC125="X","X",IF($AH125=AD$4,"X","-"))</f>
        <v>X</v>
      </c>
      <c r="AE125" s="10" t="str">
        <f aca="false">IF(AD125="X","X",IF($AH125=AE$4,"X","-"))</f>
        <v>X</v>
      </c>
      <c r="AF125" s="38"/>
      <c r="AG125" s="10" t="s">
        <v>25</v>
      </c>
      <c r="AH125" s="110" t="s">
        <v>25</v>
      </c>
      <c r="AI125" s="38"/>
      <c r="AJ125" s="13" t="str">
        <f aca="false">IF(ISERROR(FIND("/",R125)),R125,LEFT(R125,FIND(CHAR(1),SUBSTITUTE(R125,"/",CHAR(1),LEN(R125)-LEN(SUBSTITUTE(R125,"/",""))))-1))</f>
        <v>/rsm:CrossIndustryInvoice/rsm:SupplyChainTradeTransaction/ram:ApplicableHeaderTradeSettlement/ram:ApplicableTradeTax</v>
      </c>
      <c r="AK125" s="13" t="str">
        <f aca="false">IF(ISERROR(FIND("/",R125)),R125,MID(R125, FIND(CHAR(1),SUBSTITUTE(R125,"/",CHAR(1), LEN(R125)-LEN(SUBSTITUTE(R125,"/","")))), LEN(R125)))</f>
        <v>/ram:CalculatedAmount</v>
      </c>
      <c r="AL125" s="14" t="n">
        <f aca="false">COUNTIFS(R$4:R125,AJ125)</f>
        <v>1</v>
      </c>
      <c r="AM125" s="1"/>
      <c r="AN125" s="277" t="str">
        <f aca="false">D125</f>
        <v>SCT_HTS</v>
      </c>
      <c r="AO125" s="278" t="str">
        <f aca="false">E125</f>
        <v>BT-117</v>
      </c>
      <c r="AP125" s="279" t="str">
        <f aca="false">IF(F125="","",F125)</f>
        <v>BT-117</v>
      </c>
      <c r="AQ125" s="99" t="n">
        <f aca="false">LEN(BB125)-LEN(SUBSTITUTE(BB125,"/",""))-1</f>
        <v>4</v>
      </c>
      <c r="AR125" s="99" t="str">
        <f aca="false">H125</f>
        <v>1..1</v>
      </c>
      <c r="AS125" s="97" t="s">
        <v>3954</v>
      </c>
      <c r="AT125" s="97" t="s">
        <v>3955</v>
      </c>
      <c r="AU125" s="98" t="s">
        <v>3956</v>
      </c>
      <c r="AV125" s="98"/>
      <c r="AW125" s="98" t="s">
        <v>6886</v>
      </c>
      <c r="AX125" s="97" t="s">
        <v>5229</v>
      </c>
      <c r="AY125" s="99" t="str">
        <f aca="false">O125</f>
        <v>1..1</v>
      </c>
      <c r="AZ125" s="100" t="str">
        <f aca="false">P125</f>
        <v>1..1</v>
      </c>
      <c r="BA125" s="54" t="str">
        <f aca="false">Q125</f>
        <v>/rsm:CrossIndustryInvoice
/rsm:SupplyChainTradeTransaction
/ram:ApplicableHeaderTradeSettlement
/ram:ApplicableTradeTax
/ram:CalculatedAmount</v>
      </c>
      <c r="BB125" s="109" t="str">
        <f aca="false">R125</f>
        <v>/rsm:CrossIndustryInvoice/rsm:SupplyChainTradeTransaction/ram:ApplicableHeaderTradeSettlement/ram:ApplicableTradeTax/ram:CalculatedAmount</v>
      </c>
      <c r="BC125" s="99" t="str">
        <f aca="false">IF(S125="","",S125)</f>
        <v>A</v>
      </c>
      <c r="BD125" s="10" t="str">
        <f aca="false">IF(T125="","",T125)</f>
        <v>E</v>
      </c>
      <c r="BE125" s="99" t="str">
        <f aca="false">IF(U125="","",U125)</f>
        <v>0..n</v>
      </c>
      <c r="BF125" s="99" t="str">
        <f aca="false">IF(V125="","",V125)</f>
        <v>CAR-2, CAR-3</v>
      </c>
      <c r="BG125" s="315" t="str">
        <f aca="false">IF(W125="","",W125)</f>
        <v/>
      </c>
      <c r="BH125" s="6"/>
      <c r="BI125" s="10" t="str">
        <f aca="false">Y125</f>
        <v>-</v>
      </c>
      <c r="BJ125" s="10" t="str">
        <f aca="false">Z125</f>
        <v>X</v>
      </c>
      <c r="BK125" s="10" t="str">
        <f aca="false">AA125</f>
        <v>X</v>
      </c>
      <c r="BL125" s="10" t="str">
        <f aca="false">AB125</f>
        <v>X</v>
      </c>
      <c r="BM125" s="10" t="str">
        <f aca="false">AC125</f>
        <v>X</v>
      </c>
      <c r="BN125" s="10" t="str">
        <f aca="false">AD125</f>
        <v>X</v>
      </c>
      <c r="BO125" s="10" t="str">
        <f aca="false">AE125</f>
        <v>X</v>
      </c>
      <c r="BP125" s="6"/>
      <c r="BQ125" s="10" t="str">
        <f aca="false">AG125</f>
        <v>BASIC WL</v>
      </c>
      <c r="BR125" s="10" t="str">
        <f aca="false">AH125</f>
        <v>BASIC WL</v>
      </c>
      <c r="BS125" s="47"/>
      <c r="BT125" s="49" t="s">
        <v>6862</v>
      </c>
    </row>
    <row r="126" s="53" customFormat="true" ht="85.5" hidden="false" customHeight="false" outlineLevel="0" collapsed="false">
      <c r="A126" s="58" t="str">
        <f aca="false">IF(OR(T126="E",T126="A"),"YES","NO")</f>
        <v>NO</v>
      </c>
      <c r="B126" s="58"/>
      <c r="C126" s="58"/>
      <c r="D126" s="277" t="s">
        <v>6235</v>
      </c>
      <c r="E126" s="278" t="s">
        <v>3958</v>
      </c>
      <c r="F126" s="279"/>
      <c r="G126" s="99" t="n">
        <f aca="false">LEN(R126)-LEN(SUBSTITUTE(R126,"/",""))-1</f>
        <v>4</v>
      </c>
      <c r="H126" s="99" t="s">
        <v>88</v>
      </c>
      <c r="I126" s="139" t="s">
        <v>6887</v>
      </c>
      <c r="J126" s="97" t="s">
        <v>874</v>
      </c>
      <c r="K126" s="98" t="s">
        <v>6888</v>
      </c>
      <c r="L126" s="98"/>
      <c r="M126" s="98" t="s">
        <v>1334</v>
      </c>
      <c r="N126" s="97" t="s">
        <v>358</v>
      </c>
      <c r="O126" s="99" t="s">
        <v>88</v>
      </c>
      <c r="P126" s="100" t="str">
        <f aca="false">O126</f>
        <v>1..1</v>
      </c>
      <c r="Q126" s="54" t="s">
        <v>6579</v>
      </c>
      <c r="R126" s="109" t="s">
        <v>3960</v>
      </c>
      <c r="S126" s="99" t="s">
        <v>176</v>
      </c>
      <c r="T126" s="10" t="str">
        <f aca="false">IF($E126="","",IF(ISERROR(SEARCH("@",$R126)),IF(LEFT($E126,4)="BG-X","EG",IF(LEFT($E126,2)="BG","G",IF(LEFT($E126,4)="BT-X",IF(LEN($E126)-LEN(SUBSTITUTE($E126,"-",))&gt;2,"","E"),IF(LEN($E126)-LEN(SUBSTITUTE($E126,"-",))&gt;1,"","E")))),"A"))</f>
        <v/>
      </c>
      <c r="U126" s="99" t="s">
        <v>95</v>
      </c>
      <c r="V126" s="99"/>
      <c r="W126" s="315" t="s">
        <v>1334</v>
      </c>
      <c r="X126" s="38"/>
      <c r="Y126" s="10" t="str">
        <f aca="false">IF(AH126=Y$4,"X","-")</f>
        <v>-</v>
      </c>
      <c r="Z126" s="10" t="str">
        <f aca="false">IF(Y126="X","X",IF($AH126=Z$4,"X","-"))</f>
        <v>X</v>
      </c>
      <c r="AA126" s="10" t="str">
        <f aca="false">IF(Z126="X","X",IF($AH126=AA$4,"X","-"))</f>
        <v>X</v>
      </c>
      <c r="AB126" s="10" t="str">
        <f aca="false">IF(AA126="X","X",IF($AH126=AB$4,"X","-"))</f>
        <v>X</v>
      </c>
      <c r="AC126" s="10" t="str">
        <f aca="false">IF(AB126="X","X",IF($AH126=AC$4,"X","-"))</f>
        <v>X</v>
      </c>
      <c r="AD126" s="10" t="str">
        <f aca="false">IF(AC126="X","X",IF($AH126=AD$4,"X","-"))</f>
        <v>X</v>
      </c>
      <c r="AE126" s="10" t="str">
        <f aca="false">IF(AD126="X","X",IF($AH126=AE$4,"X","-"))</f>
        <v>X</v>
      </c>
      <c r="AF126" s="38"/>
      <c r="AG126" s="10" t="s">
        <v>25</v>
      </c>
      <c r="AH126" s="110" t="s">
        <v>25</v>
      </c>
      <c r="AI126" s="38"/>
      <c r="AJ126" s="13" t="str">
        <f aca="false">IF(ISERROR(FIND("/",R126)),R126,LEFT(R126,FIND(CHAR(1),SUBSTITUTE(R126,"/",CHAR(1),LEN(R126)-LEN(SUBSTITUTE(R126,"/",""))))-1))</f>
        <v>/rsm:CrossIndustryInvoice/rsm:SupplyChainTradeTransaction/ram:ApplicableHeaderTradeSettlement/ram:ApplicableTradeTax</v>
      </c>
      <c r="AK126" s="13" t="str">
        <f aca="false">IF(ISERROR(FIND("/",R126)),R126,MID(R126, FIND(CHAR(1),SUBSTITUTE(R126,"/",CHAR(1), LEN(R126)-LEN(SUBSTITUTE(R126,"/","")))), LEN(R126)))</f>
        <v>/ram:TypeCode</v>
      </c>
      <c r="AL126" s="14" t="n">
        <f aca="false">COUNTIFS(R$4:R126,AJ126)</f>
        <v>1</v>
      </c>
      <c r="AM126" s="1"/>
      <c r="AN126" s="277" t="str">
        <f aca="false">D126</f>
        <v>SCT_HTS</v>
      </c>
      <c r="AO126" s="278" t="str">
        <f aca="false">E126</f>
        <v>BT-118-0</v>
      </c>
      <c r="AP126" s="279" t="str">
        <f aca="false">IF(F126="","",F126)</f>
        <v/>
      </c>
      <c r="AQ126" s="99" t="n">
        <f aca="false">LEN(BB126)-LEN(SUBSTITUTE(BB126,"/",""))-1</f>
        <v>4</v>
      </c>
      <c r="AR126" s="99" t="str">
        <f aca="false">H126</f>
        <v>1..1</v>
      </c>
      <c r="AS126" s="139" t="s">
        <v>877</v>
      </c>
      <c r="AT126" s="97" t="s">
        <v>874</v>
      </c>
      <c r="AU126" s="98" t="s">
        <v>6889</v>
      </c>
      <c r="AV126" s="98"/>
      <c r="AW126" s="98" t="s">
        <v>1335</v>
      </c>
      <c r="AX126" s="97"/>
      <c r="AY126" s="99" t="str">
        <f aca="false">O126</f>
        <v>1..1</v>
      </c>
      <c r="AZ126" s="100" t="str">
        <f aca="false">P126</f>
        <v>1..1</v>
      </c>
      <c r="BA126" s="54" t="str">
        <f aca="false">Q126</f>
        <v>/rsm:CrossIndustryInvoice
/rsm:SupplyChainTradeTransaction
/ram:ApplicableHeaderTradeSettlement
/ram:ApplicableTradeTax
/ram:TypeCode</v>
      </c>
      <c r="BB126" s="109" t="str">
        <f aca="false">R126</f>
        <v>/rsm:CrossIndustryInvoice/rsm:SupplyChainTradeTransaction/ram:ApplicableHeaderTradeSettlement/ram:ApplicableTradeTax/ram:TypeCode</v>
      </c>
      <c r="BC126" s="99" t="str">
        <f aca="false">IF(S126="","",S126)</f>
        <v>C</v>
      </c>
      <c r="BD126" s="10" t="str">
        <f aca="false">IF(T126="","",T126)</f>
        <v/>
      </c>
      <c r="BE126" s="99" t="str">
        <f aca="false">IF(U126="","",U126)</f>
        <v>0..1</v>
      </c>
      <c r="BF126" s="99" t="str">
        <f aca="false">IF(V126="","",V126)</f>
        <v/>
      </c>
      <c r="BG126" s="315" t="str">
        <f aca="false">IF(W126="","",W126)</f>
        <v>Fixed value "VAT"</v>
      </c>
      <c r="BH126" s="6"/>
      <c r="BI126" s="10" t="str">
        <f aca="false">Y126</f>
        <v>-</v>
      </c>
      <c r="BJ126" s="10" t="str">
        <f aca="false">Z126</f>
        <v>X</v>
      </c>
      <c r="BK126" s="10" t="str">
        <f aca="false">AA126</f>
        <v>X</v>
      </c>
      <c r="BL126" s="10" t="str">
        <f aca="false">AB126</f>
        <v>X</v>
      </c>
      <c r="BM126" s="10" t="str">
        <f aca="false">AC126</f>
        <v>X</v>
      </c>
      <c r="BN126" s="10" t="str">
        <f aca="false">AD126</f>
        <v>X</v>
      </c>
      <c r="BO126" s="10" t="str">
        <f aca="false">AE126</f>
        <v>X</v>
      </c>
      <c r="BP126" s="6"/>
      <c r="BQ126" s="10" t="str">
        <f aca="false">AG126</f>
        <v>BASIC WL</v>
      </c>
      <c r="BR126" s="10" t="str">
        <f aca="false">AH126</f>
        <v>BASIC WL</v>
      </c>
      <c r="BS126" s="47"/>
      <c r="BT126" s="49" t="s">
        <v>6862</v>
      </c>
    </row>
    <row r="127" s="53" customFormat="true" ht="85.5" hidden="false" customHeight="false" outlineLevel="0" collapsed="false">
      <c r="A127" s="58" t="str">
        <f aca="false">IF(OR(T127="E",T127="A"),"YES","NO")</f>
        <v>YES</v>
      </c>
      <c r="B127" s="58"/>
      <c r="C127" s="58"/>
      <c r="D127" s="277" t="s">
        <v>6235</v>
      </c>
      <c r="E127" s="278" t="s">
        <v>3961</v>
      </c>
      <c r="F127" s="279" t="s">
        <v>3961</v>
      </c>
      <c r="G127" s="99" t="n">
        <f aca="false">LEN(R127)-LEN(SUBSTITUTE(R127,"/",""))-1</f>
        <v>4</v>
      </c>
      <c r="H127" s="99" t="s">
        <v>95</v>
      </c>
      <c r="I127" s="97" t="s">
        <v>867</v>
      </c>
      <c r="J127" s="97" t="s">
        <v>868</v>
      </c>
      <c r="K127" s="98" t="s">
        <v>3962</v>
      </c>
      <c r="L127" s="98" t="s">
        <v>3963</v>
      </c>
      <c r="M127" s="98"/>
      <c r="N127" s="97" t="s">
        <v>119</v>
      </c>
      <c r="O127" s="99" t="s">
        <v>95</v>
      </c>
      <c r="P127" s="100" t="str">
        <f aca="false">O127</f>
        <v>0..1</v>
      </c>
      <c r="Q127" s="54" t="s">
        <v>6581</v>
      </c>
      <c r="R127" s="109" t="s">
        <v>3964</v>
      </c>
      <c r="S127" s="99" t="s">
        <v>121</v>
      </c>
      <c r="T127" s="10" t="str">
        <f aca="false">IF($E127="","",IF(ISERROR(SEARCH("@",$R127)),IF(LEFT($E127,4)="BG-X","EG",IF(LEFT($E127,2)="BG","G",IF(LEFT($E127,4)="BT-X",IF(LEN($E127)-LEN(SUBSTITUTE($E127,"-",))&gt;2,"","E"),IF(LEN($E127)-LEN(SUBSTITUTE($E127,"-",))&gt;1,"","E")))),"A"))</f>
        <v>E</v>
      </c>
      <c r="U127" s="99" t="s">
        <v>95</v>
      </c>
      <c r="V127" s="99"/>
      <c r="W127" s="315"/>
      <c r="X127" s="38"/>
      <c r="Y127" s="10" t="str">
        <f aca="false">IF(AH127=Y$4,"X","-")</f>
        <v>-</v>
      </c>
      <c r="Z127" s="10" t="str">
        <f aca="false">IF(Y127="X","X",IF($AH127=Z$4,"X","-"))</f>
        <v>X</v>
      </c>
      <c r="AA127" s="10" t="str">
        <f aca="false">IF(Z127="X","X",IF($AH127=AA$4,"X","-"))</f>
        <v>X</v>
      </c>
      <c r="AB127" s="10" t="str">
        <f aca="false">IF(AA127="X","X",IF($AH127=AB$4,"X","-"))</f>
        <v>X</v>
      </c>
      <c r="AC127" s="10" t="str">
        <f aca="false">IF(AB127="X","X",IF($AH127=AC$4,"X","-"))</f>
        <v>X</v>
      </c>
      <c r="AD127" s="10" t="str">
        <f aca="false">IF(AC127="X","X",IF($AH127=AD$4,"X","-"))</f>
        <v>X</v>
      </c>
      <c r="AE127" s="10" t="str">
        <f aca="false">IF(AD127="X","X",IF($AH127=AE$4,"X","-"))</f>
        <v>X</v>
      </c>
      <c r="AF127" s="38"/>
      <c r="AG127" s="10" t="s">
        <v>25</v>
      </c>
      <c r="AH127" s="110" t="s">
        <v>25</v>
      </c>
      <c r="AI127" s="38"/>
      <c r="AJ127" s="13" t="str">
        <f aca="false">IF(ISERROR(FIND("/",R127)),R127,LEFT(R127,FIND(CHAR(1),SUBSTITUTE(R127,"/",CHAR(1),LEN(R127)-LEN(SUBSTITUTE(R127,"/",""))))-1))</f>
        <v>/rsm:CrossIndustryInvoice/rsm:SupplyChainTradeTransaction/ram:ApplicableHeaderTradeSettlement/ram:ApplicableTradeTax</v>
      </c>
      <c r="AK127" s="13" t="str">
        <f aca="false">IF(ISERROR(FIND("/",R127)),R127,MID(R127, FIND(CHAR(1),SUBSTITUTE(R127,"/",CHAR(1), LEN(R127)-LEN(SUBSTITUTE(R127,"/","")))), LEN(R127)))</f>
        <v>/ram:ExemptionReason</v>
      </c>
      <c r="AL127" s="14" t="n">
        <f aca="false">COUNTIFS(R$4:R127,AJ127)</f>
        <v>1</v>
      </c>
      <c r="AM127" s="1"/>
      <c r="AN127" s="277" t="str">
        <f aca="false">D127</f>
        <v>SCT_HTS</v>
      </c>
      <c r="AO127" s="278" t="str">
        <f aca="false">E127</f>
        <v>BT-120</v>
      </c>
      <c r="AP127" s="279" t="str">
        <f aca="false">IF(F127="","",F127)</f>
        <v>BT-120</v>
      </c>
      <c r="AQ127" s="99" t="n">
        <f aca="false">LEN(BB127)-LEN(SUBSTITUTE(BB127,"/",""))-1</f>
        <v>4</v>
      </c>
      <c r="AR127" s="99" t="str">
        <f aca="false">H127</f>
        <v>0..1</v>
      </c>
      <c r="AS127" s="97" t="s">
        <v>870</v>
      </c>
      <c r="AT127" s="97" t="s">
        <v>871</v>
      </c>
      <c r="AU127" s="98" t="s">
        <v>3965</v>
      </c>
      <c r="AV127" s="98" t="s">
        <v>3966</v>
      </c>
      <c r="AW127" s="98"/>
      <c r="AX127" s="97" t="s">
        <v>4647</v>
      </c>
      <c r="AY127" s="99" t="str">
        <f aca="false">O127</f>
        <v>0..1</v>
      </c>
      <c r="AZ127" s="100" t="str">
        <f aca="false">P127</f>
        <v>0..1</v>
      </c>
      <c r="BA127" s="54" t="str">
        <f aca="false">Q127</f>
        <v>/rsm:CrossIndustryInvoice
/rsm:SupplyChainTradeTransaction
/ram:ApplicableHeaderTradeSettlement
/ram:ApplicableTradeTax
/ram:ExemptionReason</v>
      </c>
      <c r="BB127" s="109" t="str">
        <f aca="false">R127</f>
        <v>/rsm:CrossIndustryInvoice/rsm:SupplyChainTradeTransaction/ram:ApplicableHeaderTradeSettlement/ram:ApplicableTradeTax/ram:ExemptionReason</v>
      </c>
      <c r="BC127" s="99" t="str">
        <f aca="false">IF(S127="","",S127)</f>
        <v>T</v>
      </c>
      <c r="BD127" s="10" t="str">
        <f aca="false">IF(T127="","",T127)</f>
        <v>E</v>
      </c>
      <c r="BE127" s="99" t="str">
        <f aca="false">IF(U127="","",U127)</f>
        <v>0..1</v>
      </c>
      <c r="BF127" s="99" t="str">
        <f aca="false">IF(V127="","",V127)</f>
        <v/>
      </c>
      <c r="BG127" s="315" t="str">
        <f aca="false">IF(W127="","",W127)</f>
        <v/>
      </c>
      <c r="BH127" s="6"/>
      <c r="BI127" s="10" t="str">
        <f aca="false">Y127</f>
        <v>-</v>
      </c>
      <c r="BJ127" s="10" t="str">
        <f aca="false">Z127</f>
        <v>X</v>
      </c>
      <c r="BK127" s="10" t="str">
        <f aca="false">AA127</f>
        <v>X</v>
      </c>
      <c r="BL127" s="10" t="str">
        <f aca="false">AB127</f>
        <v>X</v>
      </c>
      <c r="BM127" s="10" t="str">
        <f aca="false">AC127</f>
        <v>X</v>
      </c>
      <c r="BN127" s="10" t="str">
        <f aca="false">AD127</f>
        <v>X</v>
      </c>
      <c r="BO127" s="10" t="str">
        <f aca="false">AE127</f>
        <v>X</v>
      </c>
      <c r="BP127" s="6"/>
      <c r="BQ127" s="10" t="str">
        <f aca="false">AG127</f>
        <v>BASIC WL</v>
      </c>
      <c r="BR127" s="10" t="str">
        <f aca="false">AH127</f>
        <v>BASIC WL</v>
      </c>
      <c r="BS127" s="47"/>
      <c r="BT127" s="49" t="s">
        <v>6862</v>
      </c>
    </row>
    <row r="128" s="53" customFormat="true" ht="85.5" hidden="false" customHeight="false" outlineLevel="0" collapsed="false">
      <c r="A128" s="58" t="str">
        <f aca="false">IF(OR(T128="E",T128="A"),"YES","NO")</f>
        <v>YES</v>
      </c>
      <c r="B128" s="58"/>
      <c r="C128" s="58"/>
      <c r="D128" s="277" t="s">
        <v>6235</v>
      </c>
      <c r="E128" s="278" t="s">
        <v>3967</v>
      </c>
      <c r="F128" s="279" t="s">
        <v>3967</v>
      </c>
      <c r="G128" s="99" t="n">
        <f aca="false">LEN(R128)-LEN(SUBSTITUTE(R128,"/",""))-1</f>
        <v>4</v>
      </c>
      <c r="H128" s="99" t="s">
        <v>88</v>
      </c>
      <c r="I128" s="97" t="s">
        <v>3968</v>
      </c>
      <c r="J128" s="97" t="s">
        <v>3969</v>
      </c>
      <c r="K128" s="98" t="s">
        <v>3970</v>
      </c>
      <c r="L128" s="98"/>
      <c r="M128" s="98" t="s">
        <v>6582</v>
      </c>
      <c r="N128" s="97" t="s">
        <v>856</v>
      </c>
      <c r="O128" s="99" t="s">
        <v>88</v>
      </c>
      <c r="P128" s="100" t="str">
        <f aca="false">O128</f>
        <v>1..1</v>
      </c>
      <c r="Q128" s="54" t="s">
        <v>6583</v>
      </c>
      <c r="R128" s="109" t="s">
        <v>3971</v>
      </c>
      <c r="S128" s="99" t="s">
        <v>858</v>
      </c>
      <c r="T128" s="10" t="str">
        <f aca="false">IF($E128="","",IF(ISERROR(SEARCH("@",$R128)),IF(LEFT($E128,4)="BG-X","EG",IF(LEFT($E128,2)="BG","G",IF(LEFT($E128,4)="BT-X",IF(LEN($E128)-LEN(SUBSTITUTE($E128,"-",))&gt;2,"","E"),IF(LEN($E128)-LEN(SUBSTITUTE($E128,"-",))&gt;1,"","E")))),"A"))</f>
        <v>E</v>
      </c>
      <c r="U128" s="99" t="s">
        <v>112</v>
      </c>
      <c r="V128" s="99" t="s">
        <v>140</v>
      </c>
      <c r="W128" s="315"/>
      <c r="X128" s="38"/>
      <c r="Y128" s="10" t="str">
        <f aca="false">IF(AH128=Y$4,"X","-")</f>
        <v>-</v>
      </c>
      <c r="Z128" s="10" t="str">
        <f aca="false">IF(Y128="X","X",IF($AH128=Z$4,"X","-"))</f>
        <v>X</v>
      </c>
      <c r="AA128" s="10" t="str">
        <f aca="false">IF(Z128="X","X",IF($AH128=AA$4,"X","-"))</f>
        <v>X</v>
      </c>
      <c r="AB128" s="10" t="str">
        <f aca="false">IF(AA128="X","X",IF($AH128=AB$4,"X","-"))</f>
        <v>X</v>
      </c>
      <c r="AC128" s="10" t="str">
        <f aca="false">IF(AB128="X","X",IF($AH128=AC$4,"X","-"))</f>
        <v>X</v>
      </c>
      <c r="AD128" s="10" t="str">
        <f aca="false">IF(AC128="X","X",IF($AH128=AD$4,"X","-"))</f>
        <v>X</v>
      </c>
      <c r="AE128" s="10" t="str">
        <f aca="false">IF(AD128="X","X",IF($AH128=AE$4,"X","-"))</f>
        <v>X</v>
      </c>
      <c r="AF128" s="38"/>
      <c r="AG128" s="10" t="s">
        <v>25</v>
      </c>
      <c r="AH128" s="110" t="s">
        <v>25</v>
      </c>
      <c r="AI128" s="38"/>
      <c r="AJ128" s="13" t="str">
        <f aca="false">IF(ISERROR(FIND("/",R128)),R128,LEFT(R128,FIND(CHAR(1),SUBSTITUTE(R128,"/",CHAR(1),LEN(R128)-LEN(SUBSTITUTE(R128,"/",""))))-1))</f>
        <v>/rsm:CrossIndustryInvoice/rsm:SupplyChainTradeTransaction/ram:ApplicableHeaderTradeSettlement/ram:ApplicableTradeTax</v>
      </c>
      <c r="AK128" s="13" t="str">
        <f aca="false">IF(ISERROR(FIND("/",R128)),R128,MID(R128, FIND(CHAR(1),SUBSTITUTE(R128,"/",CHAR(1), LEN(R128)-LEN(SUBSTITUTE(R128,"/","")))), LEN(R128)))</f>
        <v>/ram:BasisAmount</v>
      </c>
      <c r="AL128" s="14" t="n">
        <f aca="false">COUNTIFS(R$4:R128,AJ128)</f>
        <v>1</v>
      </c>
      <c r="AM128" s="1"/>
      <c r="AN128" s="277" t="str">
        <f aca="false">D128</f>
        <v>SCT_HTS</v>
      </c>
      <c r="AO128" s="278" t="str">
        <f aca="false">E128</f>
        <v>BT-116</v>
      </c>
      <c r="AP128" s="279" t="str">
        <f aca="false">IF(F128="","",F128)</f>
        <v>BT-116</v>
      </c>
      <c r="AQ128" s="99" t="n">
        <f aca="false">LEN(BB128)-LEN(SUBSTITUTE(BB128,"/",""))-1</f>
        <v>4</v>
      </c>
      <c r="AR128" s="99" t="str">
        <f aca="false">H128</f>
        <v>1..1</v>
      </c>
      <c r="AS128" s="97" t="s">
        <v>3972</v>
      </c>
      <c r="AT128" s="97" t="s">
        <v>3973</v>
      </c>
      <c r="AU128" s="98" t="s">
        <v>3974</v>
      </c>
      <c r="AV128" s="98"/>
      <c r="AW128" s="98" t="s">
        <v>6584</v>
      </c>
      <c r="AX128" s="97" t="s">
        <v>5229</v>
      </c>
      <c r="AY128" s="99" t="str">
        <f aca="false">O128</f>
        <v>1..1</v>
      </c>
      <c r="AZ128" s="100" t="str">
        <f aca="false">P128</f>
        <v>1..1</v>
      </c>
      <c r="BA128" s="54" t="str">
        <f aca="false">Q128</f>
        <v>/rsm:CrossIndustryInvoice
/rsm:SupplyChainTradeTransaction
/ram:ApplicableHeaderTradeSettlement
/ram:ApplicableTradeTax
/ram:BasisAmount</v>
      </c>
      <c r="BB128" s="109" t="str">
        <f aca="false">R128</f>
        <v>/rsm:CrossIndustryInvoice/rsm:SupplyChainTradeTransaction/ram:ApplicableHeaderTradeSettlement/ram:ApplicableTradeTax/ram:BasisAmount</v>
      </c>
      <c r="BC128" s="99" t="str">
        <f aca="false">IF(S128="","",S128)</f>
        <v>A</v>
      </c>
      <c r="BD128" s="10" t="str">
        <f aca="false">IF(T128="","",T128)</f>
        <v>E</v>
      </c>
      <c r="BE128" s="99" t="str">
        <f aca="false">IF(U128="","",U128)</f>
        <v>0..n</v>
      </c>
      <c r="BF128" s="99" t="str">
        <f aca="false">IF(V128="","",V128)</f>
        <v>CAR-2, CAR-3</v>
      </c>
      <c r="BG128" s="315" t="str">
        <f aca="false">IF(W128="","",W128)</f>
        <v/>
      </c>
      <c r="BH128" s="6"/>
      <c r="BI128" s="10" t="str">
        <f aca="false">Y128</f>
        <v>-</v>
      </c>
      <c r="BJ128" s="10" t="str">
        <f aca="false">Z128</f>
        <v>X</v>
      </c>
      <c r="BK128" s="10" t="str">
        <f aca="false">AA128</f>
        <v>X</v>
      </c>
      <c r="BL128" s="10" t="str">
        <f aca="false">AB128</f>
        <v>X</v>
      </c>
      <c r="BM128" s="10" t="str">
        <f aca="false">AC128</f>
        <v>X</v>
      </c>
      <c r="BN128" s="10" t="str">
        <f aca="false">AD128</f>
        <v>X</v>
      </c>
      <c r="BO128" s="10" t="str">
        <f aca="false">AE128</f>
        <v>X</v>
      </c>
      <c r="BP128" s="6"/>
      <c r="BQ128" s="10" t="str">
        <f aca="false">AG128</f>
        <v>BASIC WL</v>
      </c>
      <c r="BR128" s="10" t="str">
        <f aca="false">AH128</f>
        <v>BASIC WL</v>
      </c>
      <c r="BS128" s="47"/>
      <c r="BT128" s="49" t="s">
        <v>6862</v>
      </c>
    </row>
    <row r="129" s="53" customFormat="true" ht="229.5" hidden="false" customHeight="false" outlineLevel="0" collapsed="false">
      <c r="A129" s="58" t="str">
        <f aca="false">IF(OR(T129="E",T129="A"),"YES","NO")</f>
        <v>YES</v>
      </c>
      <c r="B129" s="58"/>
      <c r="C129" s="58"/>
      <c r="D129" s="277" t="s">
        <v>6235</v>
      </c>
      <c r="E129" s="278" t="s">
        <v>3985</v>
      </c>
      <c r="F129" s="279" t="s">
        <v>3985</v>
      </c>
      <c r="G129" s="99" t="n">
        <f aca="false">LEN(R129)-LEN(SUBSTITUTE(R129,"/",""))-1</f>
        <v>4</v>
      </c>
      <c r="H129" s="99" t="s">
        <v>88</v>
      </c>
      <c r="I129" s="97" t="s">
        <v>873</v>
      </c>
      <c r="J129" s="97" t="s">
        <v>874</v>
      </c>
      <c r="K129" s="98" t="s">
        <v>875</v>
      </c>
      <c r="L129" s="98" t="s">
        <v>1340</v>
      </c>
      <c r="M129" s="98" t="s">
        <v>3986</v>
      </c>
      <c r="N129" s="97" t="s">
        <v>174</v>
      </c>
      <c r="O129" s="99" t="s">
        <v>88</v>
      </c>
      <c r="P129" s="100" t="str">
        <f aca="false">O129</f>
        <v>1..1</v>
      </c>
      <c r="Q129" s="54" t="s">
        <v>6591</v>
      </c>
      <c r="R129" s="109" t="s">
        <v>3987</v>
      </c>
      <c r="S129" s="99" t="s">
        <v>176</v>
      </c>
      <c r="T129" s="10" t="str">
        <f aca="false">IF($E129="","",IF(ISERROR(SEARCH("@",$R129)),IF(LEFT($E129,4)="BG-X","EG",IF(LEFT($E129,2)="BG","G",IF(LEFT($E129,4)="BT-X",IF(LEN($E129)-LEN(SUBSTITUTE($E129,"-",))&gt;2,"","E"),IF(LEN($E129)-LEN(SUBSTITUTE($E129,"-",))&gt;1,"","E")))),"A"))</f>
        <v>E</v>
      </c>
      <c r="U129" s="99" t="s">
        <v>95</v>
      </c>
      <c r="V129" s="99" t="s">
        <v>177</v>
      </c>
      <c r="W129" s="315"/>
      <c r="X129" s="38"/>
      <c r="Y129" s="10" t="str">
        <f aca="false">IF(AH129=Y$4,"X","-")</f>
        <v>-</v>
      </c>
      <c r="Z129" s="10" t="str">
        <f aca="false">IF(Y129="X","X",IF($AH129=Z$4,"X","-"))</f>
        <v>X</v>
      </c>
      <c r="AA129" s="10" t="str">
        <f aca="false">IF(Z129="X","X",IF($AH129=AA$4,"X","-"))</f>
        <v>X</v>
      </c>
      <c r="AB129" s="10" t="str">
        <f aca="false">IF(AA129="X","X",IF($AH129=AB$4,"X","-"))</f>
        <v>X</v>
      </c>
      <c r="AC129" s="10" t="str">
        <f aca="false">IF(AB129="X","X",IF($AH129=AC$4,"X","-"))</f>
        <v>X</v>
      </c>
      <c r="AD129" s="10" t="str">
        <f aca="false">IF(AC129="X","X",IF($AH129=AD$4,"X","-"))</f>
        <v>X</v>
      </c>
      <c r="AE129" s="10" t="str">
        <f aca="false">IF(AD129="X","X",IF($AH129=AE$4,"X","-"))</f>
        <v>X</v>
      </c>
      <c r="AF129" s="38"/>
      <c r="AG129" s="10" t="s">
        <v>25</v>
      </c>
      <c r="AH129" s="110" t="s">
        <v>25</v>
      </c>
      <c r="AI129" s="38"/>
      <c r="AJ129" s="13" t="str">
        <f aca="false">IF(ISERROR(FIND("/",R129)),R129,LEFT(R129,FIND(CHAR(1),SUBSTITUTE(R129,"/",CHAR(1),LEN(R129)-LEN(SUBSTITUTE(R129,"/",""))))-1))</f>
        <v>/rsm:CrossIndustryInvoice/rsm:SupplyChainTradeTransaction/ram:ApplicableHeaderTradeSettlement/ram:ApplicableTradeTax</v>
      </c>
      <c r="AK129" s="13" t="str">
        <f aca="false">IF(ISERROR(FIND("/",R129)),R129,MID(R129, FIND(CHAR(1),SUBSTITUTE(R129,"/",CHAR(1), LEN(R129)-LEN(SUBSTITUTE(R129,"/","")))), LEN(R129)))</f>
        <v>/ram:CategoryCode</v>
      </c>
      <c r="AL129" s="14" t="n">
        <f aca="false">COUNTIFS(R$4:R129,AJ129)</f>
        <v>1</v>
      </c>
      <c r="AM129" s="1"/>
      <c r="AN129" s="277" t="str">
        <f aca="false">D129</f>
        <v>SCT_HTS</v>
      </c>
      <c r="AO129" s="278" t="str">
        <f aca="false">E129</f>
        <v>BT-118</v>
      </c>
      <c r="AP129" s="279" t="str">
        <f aca="false">IF(F129="","",F129)</f>
        <v>BT-118</v>
      </c>
      <c r="AQ129" s="99" t="n">
        <f aca="false">LEN(BB129)-LEN(SUBSTITUTE(BB129,"/",""))-1</f>
        <v>4</v>
      </c>
      <c r="AR129" s="99" t="str">
        <f aca="false">H129</f>
        <v>1..1</v>
      </c>
      <c r="AS129" s="97" t="s">
        <v>877</v>
      </c>
      <c r="AT129" s="97" t="s">
        <v>878</v>
      </c>
      <c r="AU129" s="98" t="s">
        <v>879</v>
      </c>
      <c r="AV129" s="98" t="s">
        <v>1345</v>
      </c>
      <c r="AW129" s="98" t="s">
        <v>3988</v>
      </c>
      <c r="AX129" s="97" t="s">
        <v>174</v>
      </c>
      <c r="AY129" s="99" t="str">
        <f aca="false">O129</f>
        <v>1..1</v>
      </c>
      <c r="AZ129" s="100" t="str">
        <f aca="false">P129</f>
        <v>1..1</v>
      </c>
      <c r="BA129" s="54" t="str">
        <f aca="false">Q129</f>
        <v>/rsm:CrossIndustryInvoice
/rsm:SupplyChainTradeTransaction
/ram:ApplicableHeaderTradeSettlement
/ram:ApplicableTradeTax
/ram:CategoryCode</v>
      </c>
      <c r="BB129" s="109" t="str">
        <f aca="false">R129</f>
        <v>/rsm:CrossIndustryInvoice/rsm:SupplyChainTradeTransaction/ram:ApplicableHeaderTradeSettlement/ram:ApplicableTradeTax/ram:CategoryCode</v>
      </c>
      <c r="BC129" s="99" t="str">
        <f aca="false">IF(S129="","",S129)</f>
        <v>C</v>
      </c>
      <c r="BD129" s="10" t="str">
        <f aca="false">IF(T129="","",T129)</f>
        <v>E</v>
      </c>
      <c r="BE129" s="99" t="str">
        <f aca="false">IF(U129="","",U129)</f>
        <v>0..1</v>
      </c>
      <c r="BF129" s="99" t="str">
        <f aca="false">IF(V129="","",V129)</f>
        <v>CAR-2</v>
      </c>
      <c r="BG129" s="315" t="str">
        <f aca="false">IF(W129="","",W129)</f>
        <v/>
      </c>
      <c r="BH129" s="6"/>
      <c r="BI129" s="10" t="str">
        <f aca="false">Y129</f>
        <v>-</v>
      </c>
      <c r="BJ129" s="10" t="str">
        <f aca="false">Z129</f>
        <v>X</v>
      </c>
      <c r="BK129" s="10" t="str">
        <f aca="false">AA129</f>
        <v>X</v>
      </c>
      <c r="BL129" s="10" t="str">
        <f aca="false">AB129</f>
        <v>X</v>
      </c>
      <c r="BM129" s="10" t="str">
        <f aca="false">AC129</f>
        <v>X</v>
      </c>
      <c r="BN129" s="10" t="str">
        <f aca="false">AD129</f>
        <v>X</v>
      </c>
      <c r="BO129" s="10" t="str">
        <f aca="false">AE129</f>
        <v>X</v>
      </c>
      <c r="BP129" s="6"/>
      <c r="BQ129" s="10" t="str">
        <f aca="false">AG129</f>
        <v>BASIC WL</v>
      </c>
      <c r="BR129" s="10" t="str">
        <f aca="false">AH129</f>
        <v>BASIC WL</v>
      </c>
      <c r="BS129" s="47"/>
      <c r="BT129" s="49" t="s">
        <v>6862</v>
      </c>
    </row>
    <row r="130" s="53" customFormat="true" ht="85.5" hidden="false" customHeight="false" outlineLevel="0" collapsed="false">
      <c r="A130" s="58" t="str">
        <f aca="false">IF(OR(T130="E",T130="A"),"YES","NO")</f>
        <v>YES</v>
      </c>
      <c r="B130" s="58"/>
      <c r="C130" s="58"/>
      <c r="D130" s="277" t="s">
        <v>6235</v>
      </c>
      <c r="E130" s="278" t="s">
        <v>3989</v>
      </c>
      <c r="F130" s="279" t="s">
        <v>3989</v>
      </c>
      <c r="G130" s="99" t="n">
        <f aca="false">LEN(R130)-LEN(SUBSTITUTE(R130,"/",""))-1</f>
        <v>4</v>
      </c>
      <c r="H130" s="99" t="s">
        <v>95</v>
      </c>
      <c r="I130" s="97" t="s">
        <v>881</v>
      </c>
      <c r="J130" s="97" t="s">
        <v>882</v>
      </c>
      <c r="K130" s="98" t="s">
        <v>883</v>
      </c>
      <c r="L130" s="98"/>
      <c r="M130" s="98"/>
      <c r="N130" s="97" t="s">
        <v>174</v>
      </c>
      <c r="O130" s="99" t="s">
        <v>95</v>
      </c>
      <c r="P130" s="100" t="str">
        <f aca="false">O130</f>
        <v>0..1</v>
      </c>
      <c r="Q130" s="54" t="s">
        <v>6593</v>
      </c>
      <c r="R130" s="109" t="s">
        <v>3990</v>
      </c>
      <c r="S130" s="99" t="s">
        <v>176</v>
      </c>
      <c r="T130" s="10" t="str">
        <f aca="false">IF($E130="","",IF(ISERROR(SEARCH("@",$R130)),IF(LEFT($E130,4)="BG-X","EG",IF(LEFT($E130,2)="BG","G",IF(LEFT($E130,4)="BT-X",IF(LEN($E130)-LEN(SUBSTITUTE($E130,"-",))&gt;2,"","E"),IF(LEN($E130)-LEN(SUBSTITUTE($E130,"-",))&gt;1,"","E")))),"A"))</f>
        <v>E</v>
      </c>
      <c r="U130" s="99" t="s">
        <v>95</v>
      </c>
      <c r="V130" s="99"/>
      <c r="W130" s="315"/>
      <c r="X130" s="38"/>
      <c r="Y130" s="10" t="str">
        <f aca="false">IF(AH130=Y$4,"X","-")</f>
        <v>-</v>
      </c>
      <c r="Z130" s="10" t="str">
        <f aca="false">IF(Y130="X","X",IF($AH130=Z$4,"X","-"))</f>
        <v>X</v>
      </c>
      <c r="AA130" s="10" t="str">
        <f aca="false">IF(Z130="X","X",IF($AH130=AA$4,"X","-"))</f>
        <v>X</v>
      </c>
      <c r="AB130" s="10" t="str">
        <f aca="false">IF(AA130="X","X",IF($AH130=AB$4,"X","-"))</f>
        <v>X</v>
      </c>
      <c r="AC130" s="10" t="str">
        <f aca="false">IF(AB130="X","X",IF($AH130=AC$4,"X","-"))</f>
        <v>X</v>
      </c>
      <c r="AD130" s="10" t="str">
        <f aca="false">IF(AC130="X","X",IF($AH130=AD$4,"X","-"))</f>
        <v>X</v>
      </c>
      <c r="AE130" s="10" t="str">
        <f aca="false">IF(AD130="X","X",IF($AH130=AE$4,"X","-"))</f>
        <v>X</v>
      </c>
      <c r="AF130" s="38"/>
      <c r="AG130" s="10" t="s">
        <v>25</v>
      </c>
      <c r="AH130" s="110" t="s">
        <v>25</v>
      </c>
      <c r="AI130" s="38"/>
      <c r="AJ130" s="13" t="str">
        <f aca="false">IF(ISERROR(FIND("/",R130)),R130,LEFT(R130,FIND(CHAR(1),SUBSTITUTE(R130,"/",CHAR(1),LEN(R130)-LEN(SUBSTITUTE(R130,"/",""))))-1))</f>
        <v>/rsm:CrossIndustryInvoice/rsm:SupplyChainTradeTransaction/ram:ApplicableHeaderTradeSettlement/ram:ApplicableTradeTax</v>
      </c>
      <c r="AK130" s="13" t="str">
        <f aca="false">IF(ISERROR(FIND("/",R130)),R130,MID(R130, FIND(CHAR(1),SUBSTITUTE(R130,"/",CHAR(1), LEN(R130)-LEN(SUBSTITUTE(R130,"/","")))), LEN(R130)))</f>
        <v>/ram:ExemptionReasonCode</v>
      </c>
      <c r="AL130" s="14" t="n">
        <f aca="false">COUNTIFS(R$4:R130,AJ130)</f>
        <v>1</v>
      </c>
      <c r="AM130" s="1"/>
      <c r="AN130" s="277" t="str">
        <f aca="false">D130</f>
        <v>SCT_HTS</v>
      </c>
      <c r="AO130" s="278" t="str">
        <f aca="false">E130</f>
        <v>BT-121</v>
      </c>
      <c r="AP130" s="279" t="str">
        <f aca="false">IF(F130="","",F130)</f>
        <v>BT-121</v>
      </c>
      <c r="AQ130" s="99" t="n">
        <f aca="false">LEN(BB130)-LEN(SUBSTITUTE(BB130,"/",""))-1</f>
        <v>4</v>
      </c>
      <c r="AR130" s="99" t="str">
        <f aca="false">H130</f>
        <v>0..1</v>
      </c>
      <c r="AS130" s="97" t="s">
        <v>885</v>
      </c>
      <c r="AT130" s="97" t="s">
        <v>886</v>
      </c>
      <c r="AU130" s="98" t="s">
        <v>887</v>
      </c>
      <c r="AV130" s="98"/>
      <c r="AW130" s="98"/>
      <c r="AX130" s="97" t="s">
        <v>174</v>
      </c>
      <c r="AY130" s="99" t="str">
        <f aca="false">O130</f>
        <v>0..1</v>
      </c>
      <c r="AZ130" s="100" t="str">
        <f aca="false">P130</f>
        <v>0..1</v>
      </c>
      <c r="BA130" s="54" t="str">
        <f aca="false">Q130</f>
        <v>/rsm:CrossIndustryInvoice
/rsm:SupplyChainTradeTransaction
/ram:ApplicableHeaderTradeSettlement
/ram:ApplicableTradeTax
/ram:ExemptionReasonCode</v>
      </c>
      <c r="BB130" s="109" t="str">
        <f aca="false">R130</f>
        <v>/rsm:CrossIndustryInvoice/rsm:SupplyChainTradeTransaction/ram:ApplicableHeaderTradeSettlement/ram:ApplicableTradeTax/ram:ExemptionReasonCode</v>
      </c>
      <c r="BC130" s="99" t="str">
        <f aca="false">IF(S130="","",S130)</f>
        <v>C</v>
      </c>
      <c r="BD130" s="10" t="str">
        <f aca="false">IF(T130="","",T130)</f>
        <v>E</v>
      </c>
      <c r="BE130" s="99" t="str">
        <f aca="false">IF(U130="","",U130)</f>
        <v>0..1</v>
      </c>
      <c r="BF130" s="99" t="str">
        <f aca="false">IF(V130="","",V130)</f>
        <v/>
      </c>
      <c r="BG130" s="315" t="str">
        <f aca="false">IF(W130="","",W130)</f>
        <v/>
      </c>
      <c r="BH130" s="6"/>
      <c r="BI130" s="10" t="str">
        <f aca="false">Y130</f>
        <v>-</v>
      </c>
      <c r="BJ130" s="10" t="str">
        <f aca="false">Z130</f>
        <v>X</v>
      </c>
      <c r="BK130" s="10" t="str">
        <f aca="false">AA130</f>
        <v>X</v>
      </c>
      <c r="BL130" s="10" t="str">
        <f aca="false">AB130</f>
        <v>X</v>
      </c>
      <c r="BM130" s="10" t="str">
        <f aca="false">AC130</f>
        <v>X</v>
      </c>
      <c r="BN130" s="10" t="str">
        <f aca="false">AD130</f>
        <v>X</v>
      </c>
      <c r="BO130" s="10" t="str">
        <f aca="false">AE130</f>
        <v>X</v>
      </c>
      <c r="BP130" s="6"/>
      <c r="BQ130" s="10" t="str">
        <f aca="false">AG130</f>
        <v>BASIC WL</v>
      </c>
      <c r="BR130" s="10" t="str">
        <f aca="false">AH130</f>
        <v>BASIC WL</v>
      </c>
      <c r="BS130" s="47"/>
      <c r="BT130" s="49" t="s">
        <v>6862</v>
      </c>
    </row>
    <row r="131" s="53" customFormat="true" ht="127.5" hidden="false" customHeight="false" outlineLevel="0" collapsed="false">
      <c r="A131" s="58" t="str">
        <f aca="false">IF(OR(T131="E",T131="A"),"YES","NO")</f>
        <v>YES</v>
      </c>
      <c r="B131" s="58"/>
      <c r="C131" s="58"/>
      <c r="D131" s="277" t="s">
        <v>6235</v>
      </c>
      <c r="E131" s="278" t="s">
        <v>4011</v>
      </c>
      <c r="F131" s="279" t="s">
        <v>4011</v>
      </c>
      <c r="G131" s="99" t="n">
        <f aca="false">LEN(R131)-LEN(SUBSTITUTE(R131,"/",""))-1</f>
        <v>4</v>
      </c>
      <c r="H131" s="99" t="s">
        <v>95</v>
      </c>
      <c r="I131" s="97" t="s">
        <v>4012</v>
      </c>
      <c r="J131" s="97" t="s">
        <v>4013</v>
      </c>
      <c r="K131" s="98" t="s">
        <v>4014</v>
      </c>
      <c r="L131" s="98" t="s">
        <v>4015</v>
      </c>
      <c r="M131" s="98" t="s">
        <v>4002</v>
      </c>
      <c r="N131" s="97" t="s">
        <v>174</v>
      </c>
      <c r="O131" s="99" t="s">
        <v>95</v>
      </c>
      <c r="P131" s="100" t="str">
        <f aca="false">O131</f>
        <v>0..1</v>
      </c>
      <c r="Q131" s="54" t="s">
        <v>6602</v>
      </c>
      <c r="R131" s="109" t="s">
        <v>4016</v>
      </c>
      <c r="S131" s="99" t="s">
        <v>176</v>
      </c>
      <c r="T131" s="10" t="str">
        <f aca="false">IF($E131="","",IF(ISERROR(SEARCH("@",$R131)),IF(LEFT($E131,4)="BG-X","EG",IF(LEFT($E131,2)="BG","G",IF(LEFT($E131,4)="BT-X",IF(LEN($E131)-LEN(SUBSTITUTE($E131,"-",))&gt;2,"","E"),IF(LEN($E131)-LEN(SUBSTITUTE($E131,"-",))&gt;1,"","E")))),"A"))</f>
        <v>E</v>
      </c>
      <c r="U131" s="99" t="s">
        <v>95</v>
      </c>
      <c r="V131" s="99" t="s">
        <v>4004</v>
      </c>
      <c r="W131" s="315"/>
      <c r="X131" s="38"/>
      <c r="Y131" s="10" t="str">
        <f aca="false">IF(AH131=Y$4,"X","-")</f>
        <v>-</v>
      </c>
      <c r="Z131" s="10" t="str">
        <f aca="false">IF(Y131="X","X",IF($AH131=Z$4,"X","-"))</f>
        <v>X</v>
      </c>
      <c r="AA131" s="10" t="str">
        <f aca="false">IF(Z131="X","X",IF($AH131=AA$4,"X","-"))</f>
        <v>X</v>
      </c>
      <c r="AB131" s="10" t="str">
        <f aca="false">IF(AA131="X","X",IF($AH131=AB$4,"X","-"))</f>
        <v>X</v>
      </c>
      <c r="AC131" s="10" t="str">
        <f aca="false">IF(AB131="X","X",IF($AH131=AC$4,"X","-"))</f>
        <v>X</v>
      </c>
      <c r="AD131" s="10" t="str">
        <f aca="false">IF(AC131="X","X",IF($AH131=AD$4,"X","-"))</f>
        <v>X</v>
      </c>
      <c r="AE131" s="10" t="str">
        <f aca="false">IF(AD131="X","X",IF($AH131=AE$4,"X","-"))</f>
        <v>X</v>
      </c>
      <c r="AF131" s="38"/>
      <c r="AG131" s="10" t="s">
        <v>25</v>
      </c>
      <c r="AH131" s="110" t="s">
        <v>25</v>
      </c>
      <c r="AI131" s="38"/>
      <c r="AJ131" s="13" t="str">
        <f aca="false">IF(ISERROR(FIND("/",R131)),R131,LEFT(R131,FIND(CHAR(1),SUBSTITUTE(R131,"/",CHAR(1),LEN(R131)-LEN(SUBSTITUTE(R131,"/",""))))-1))</f>
        <v>/rsm:CrossIndustryInvoice/rsm:SupplyChainTradeTransaction/ram:ApplicableHeaderTradeSettlement/ram:ApplicableTradeTax</v>
      </c>
      <c r="AK131" s="13" t="str">
        <f aca="false">IF(ISERROR(FIND("/",R131)),R131,MID(R131, FIND(CHAR(1),SUBSTITUTE(R131,"/",CHAR(1), LEN(R131)-LEN(SUBSTITUTE(R131,"/","")))), LEN(R131)))</f>
        <v>/ram:DueDateTypeCode</v>
      </c>
      <c r="AL131" s="14" t="n">
        <f aca="false">COUNTIFS(R$4:R131,AJ131)</f>
        <v>1</v>
      </c>
      <c r="AM131" s="1"/>
      <c r="AN131" s="277" t="str">
        <f aca="false">D131</f>
        <v>SCT_HTS</v>
      </c>
      <c r="AO131" s="278" t="str">
        <f aca="false">E131</f>
        <v>BT-8</v>
      </c>
      <c r="AP131" s="279" t="str">
        <f aca="false">IF(F131="","",F131)</f>
        <v>BT-8</v>
      </c>
      <c r="AQ131" s="99" t="n">
        <f aca="false">LEN(BB131)-LEN(SUBSTITUTE(BB131,"/",""))-1</f>
        <v>4</v>
      </c>
      <c r="AR131" s="99" t="str">
        <f aca="false">H131</f>
        <v>0..1</v>
      </c>
      <c r="AS131" s="97" t="s">
        <v>4017</v>
      </c>
      <c r="AT131" s="97" t="s">
        <v>4018</v>
      </c>
      <c r="AU131" s="98" t="s">
        <v>4019</v>
      </c>
      <c r="AV131" s="98" t="s">
        <v>4020</v>
      </c>
      <c r="AW131" s="98" t="s">
        <v>4008</v>
      </c>
      <c r="AX131" s="97" t="s">
        <v>174</v>
      </c>
      <c r="AY131" s="99" t="str">
        <f aca="false">O131</f>
        <v>0..1</v>
      </c>
      <c r="AZ131" s="100" t="str">
        <f aca="false">P131</f>
        <v>0..1</v>
      </c>
      <c r="BA131" s="54" t="str">
        <f aca="false">Q131</f>
        <v>/rsm:CrossIndustryInvoice
/rsm:SupplyChainTradeTransaction
/ram:ApplicableHeaderTradeSettlement
/ram:ApplicableTradeTax
/ram:DueDateTypeCode</v>
      </c>
      <c r="BB131" s="109" t="str">
        <f aca="false">R131</f>
        <v>/rsm:CrossIndustryInvoice/rsm:SupplyChainTradeTransaction/ram:ApplicableHeaderTradeSettlement/ram:ApplicableTradeTax/ram:DueDateTypeCode</v>
      </c>
      <c r="BC131" s="99" t="str">
        <f aca="false">IF(S131="","",S131)</f>
        <v>C</v>
      </c>
      <c r="BD131" s="10" t="str">
        <f aca="false">IF(T131="","",T131)</f>
        <v>E</v>
      </c>
      <c r="BE131" s="99" t="str">
        <f aca="false">IF(U131="","",U131)</f>
        <v>0..1</v>
      </c>
      <c r="BF131" s="99" t="str">
        <f aca="false">IF(V131="","",V131)</f>
        <v>STR-2</v>
      </c>
      <c r="BG131" s="315" t="str">
        <f aca="false">IF(W131="","",W131)</f>
        <v/>
      </c>
      <c r="BH131" s="6"/>
      <c r="BI131" s="10" t="str">
        <f aca="false">Y131</f>
        <v>-</v>
      </c>
      <c r="BJ131" s="10" t="str">
        <f aca="false">Z131</f>
        <v>X</v>
      </c>
      <c r="BK131" s="10" t="str">
        <f aca="false">AA131</f>
        <v>X</v>
      </c>
      <c r="BL131" s="10" t="str">
        <f aca="false">AB131</f>
        <v>X</v>
      </c>
      <c r="BM131" s="10" t="str">
        <f aca="false">AC131</f>
        <v>X</v>
      </c>
      <c r="BN131" s="10" t="str">
        <f aca="false">AD131</f>
        <v>X</v>
      </c>
      <c r="BO131" s="10" t="str">
        <f aca="false">AE131</f>
        <v>X</v>
      </c>
      <c r="BP131" s="6"/>
      <c r="BQ131" s="10" t="str">
        <f aca="false">AG131</f>
        <v>BASIC WL</v>
      </c>
      <c r="BR131" s="10" t="str">
        <f aca="false">AH131</f>
        <v>BASIC WL</v>
      </c>
      <c r="BS131" s="47"/>
      <c r="BT131" s="49" t="s">
        <v>6862</v>
      </c>
    </row>
    <row r="132" s="53" customFormat="true" ht="85.5" hidden="false" customHeight="false" outlineLevel="0" collapsed="false">
      <c r="A132" s="58" t="str">
        <f aca="false">IF(OR(T132="E",T132="A"),"YES","NO")</f>
        <v>YES</v>
      </c>
      <c r="B132" s="58"/>
      <c r="C132" s="58"/>
      <c r="D132" s="277" t="s">
        <v>6235</v>
      </c>
      <c r="E132" s="278" t="s">
        <v>4021</v>
      </c>
      <c r="F132" s="279" t="s">
        <v>4021</v>
      </c>
      <c r="G132" s="99" t="n">
        <f aca="false">LEN(R132)-LEN(SUBSTITUTE(R132,"/",""))-1</f>
        <v>4</v>
      </c>
      <c r="H132" s="99" t="s">
        <v>95</v>
      </c>
      <c r="I132" s="97" t="s">
        <v>889</v>
      </c>
      <c r="J132" s="97" t="s">
        <v>890</v>
      </c>
      <c r="K132" s="98" t="s">
        <v>891</v>
      </c>
      <c r="L132" s="98" t="s">
        <v>1352</v>
      </c>
      <c r="M132" s="98" t="s">
        <v>4022</v>
      </c>
      <c r="N132" s="97" t="s">
        <v>764</v>
      </c>
      <c r="O132" s="99" t="s">
        <v>95</v>
      </c>
      <c r="P132" s="100" t="str">
        <f aca="false">O132</f>
        <v>0..1</v>
      </c>
      <c r="Q132" s="54" t="s">
        <v>6604</v>
      </c>
      <c r="R132" s="109" t="s">
        <v>4023</v>
      </c>
      <c r="S132" s="99" t="s">
        <v>766</v>
      </c>
      <c r="T132" s="10" t="str">
        <f aca="false">IF($E132="","",IF(ISERROR(SEARCH("@",$R132)),IF(LEFT($E132,4)="BG-X","EG",IF(LEFT($E132,2)="BG","G",IF(LEFT($E132,4)="BT-X",IF(LEN($E132)-LEN(SUBSTITUTE($E132,"-",))&gt;2,"","E"),IF(LEN($E132)-LEN(SUBSTITUTE($E132,"-",))&gt;1,"","E")))),"A"))</f>
        <v>E</v>
      </c>
      <c r="U132" s="99" t="s">
        <v>95</v>
      </c>
      <c r="V132" s="99"/>
      <c r="W132" s="315"/>
      <c r="X132" s="38"/>
      <c r="Y132" s="10" t="str">
        <f aca="false">IF(AH132=Y$4,"X","-")</f>
        <v>-</v>
      </c>
      <c r="Z132" s="10" t="str">
        <f aca="false">IF(Y132="X","X",IF($AH132=Z$4,"X","-"))</f>
        <v>X</v>
      </c>
      <c r="AA132" s="10" t="str">
        <f aca="false">IF(Z132="X","X",IF($AH132=AA$4,"X","-"))</f>
        <v>X</v>
      </c>
      <c r="AB132" s="10" t="str">
        <f aca="false">IF(AA132="X","X",IF($AH132=AB$4,"X","-"))</f>
        <v>X</v>
      </c>
      <c r="AC132" s="10" t="str">
        <f aca="false">IF(AB132="X","X",IF($AH132=AC$4,"X","-"))</f>
        <v>X</v>
      </c>
      <c r="AD132" s="10" t="str">
        <f aca="false">IF(AC132="X","X",IF($AH132=AD$4,"X","-"))</f>
        <v>X</v>
      </c>
      <c r="AE132" s="10" t="str">
        <f aca="false">IF(AD132="X","X",IF($AH132=AE$4,"X","-"))</f>
        <v>X</v>
      </c>
      <c r="AF132" s="38"/>
      <c r="AG132" s="10" t="s">
        <v>25</v>
      </c>
      <c r="AH132" s="110" t="s">
        <v>25</v>
      </c>
      <c r="AI132" s="38"/>
      <c r="AJ132" s="13" t="str">
        <f aca="false">IF(ISERROR(FIND("/",R132)),R132,LEFT(R132,FIND(CHAR(1),SUBSTITUTE(R132,"/",CHAR(1),LEN(R132)-LEN(SUBSTITUTE(R132,"/",""))))-1))</f>
        <v>/rsm:CrossIndustryInvoice/rsm:SupplyChainTradeTransaction/ram:ApplicableHeaderTradeSettlement/ram:ApplicableTradeTax</v>
      </c>
      <c r="AK132" s="13" t="str">
        <f aca="false">IF(ISERROR(FIND("/",R132)),R132,MID(R132, FIND(CHAR(1),SUBSTITUTE(R132,"/",CHAR(1), LEN(R132)-LEN(SUBSTITUTE(R132,"/","")))), LEN(R132)))</f>
        <v>/ram:RateApplicablePercent</v>
      </c>
      <c r="AL132" s="14" t="n">
        <f aca="false">COUNTIFS(R$4:R132,AJ132)</f>
        <v>1</v>
      </c>
      <c r="AM132" s="1"/>
      <c r="AN132" s="277" t="str">
        <f aca="false">D132</f>
        <v>SCT_HTS</v>
      </c>
      <c r="AO132" s="278" t="str">
        <f aca="false">E132</f>
        <v>BT-119</v>
      </c>
      <c r="AP132" s="279" t="str">
        <f aca="false">IF(F132="","",F132)</f>
        <v>BT-119</v>
      </c>
      <c r="AQ132" s="99" t="n">
        <f aca="false">LEN(BB132)-LEN(SUBSTITUTE(BB132,"/",""))-1</f>
        <v>4</v>
      </c>
      <c r="AR132" s="99" t="str">
        <f aca="false">H132</f>
        <v>0..1</v>
      </c>
      <c r="AS132" s="97" t="s">
        <v>893</v>
      </c>
      <c r="AT132" s="97" t="s">
        <v>894</v>
      </c>
      <c r="AU132" s="98" t="s">
        <v>895</v>
      </c>
      <c r="AV132" s="98" t="s">
        <v>1357</v>
      </c>
      <c r="AW132" s="98" t="s">
        <v>4024</v>
      </c>
      <c r="AX132" s="97" t="s">
        <v>5197</v>
      </c>
      <c r="AY132" s="99" t="str">
        <f aca="false">O132</f>
        <v>0..1</v>
      </c>
      <c r="AZ132" s="100" t="str">
        <f aca="false">P132</f>
        <v>0..1</v>
      </c>
      <c r="BA132" s="54" t="str">
        <f aca="false">Q132</f>
        <v>/rsm:CrossIndustryInvoice
/rsm:SupplyChainTradeTransaction
/ram:ApplicableHeaderTradeSettlement
/ram:ApplicableTradeTax
/ram:RateApplicablePercent</v>
      </c>
      <c r="BB132" s="109" t="str">
        <f aca="false">R132</f>
        <v>/rsm:CrossIndustryInvoice/rsm:SupplyChainTradeTransaction/ram:ApplicableHeaderTradeSettlement/ram:ApplicableTradeTax/ram:RateApplicablePercent</v>
      </c>
      <c r="BC132" s="99" t="str">
        <f aca="false">IF(S132="","",S132)</f>
        <v>P</v>
      </c>
      <c r="BD132" s="10" t="str">
        <f aca="false">IF(T132="","",T132)</f>
        <v>E</v>
      </c>
      <c r="BE132" s="99" t="str">
        <f aca="false">IF(U132="","",U132)</f>
        <v>0..1</v>
      </c>
      <c r="BF132" s="99" t="str">
        <f aca="false">IF(V132="","",V132)</f>
        <v/>
      </c>
      <c r="BG132" s="315" t="str">
        <f aca="false">IF(W132="","",W132)</f>
        <v/>
      </c>
      <c r="BH132" s="6"/>
      <c r="BI132" s="10" t="str">
        <f aca="false">Y132</f>
        <v>-</v>
      </c>
      <c r="BJ132" s="10" t="str">
        <f aca="false">Z132</f>
        <v>X</v>
      </c>
      <c r="BK132" s="10" t="str">
        <f aca="false">AA132</f>
        <v>X</v>
      </c>
      <c r="BL132" s="10" t="str">
        <f aca="false">AB132</f>
        <v>X</v>
      </c>
      <c r="BM132" s="10" t="str">
        <f aca="false">AC132</f>
        <v>X</v>
      </c>
      <c r="BN132" s="10" t="str">
        <f aca="false">AD132</f>
        <v>X</v>
      </c>
      <c r="BO132" s="10" t="str">
        <f aca="false">AE132</f>
        <v>X</v>
      </c>
      <c r="BP132" s="6"/>
      <c r="BQ132" s="10" t="str">
        <f aca="false">AG132</f>
        <v>BASIC WL</v>
      </c>
      <c r="BR132" s="10" t="str">
        <f aca="false">AH132</f>
        <v>BASIC WL</v>
      </c>
      <c r="BS132" s="47"/>
      <c r="BT132" s="49" t="s">
        <v>6862</v>
      </c>
    </row>
    <row r="133" s="53" customFormat="true" ht="85.5" hidden="false" customHeight="false" outlineLevel="0" collapsed="false">
      <c r="A133" s="58" t="str">
        <f aca="false">IF(OR(T133="E",T133="A"),"YES","NO")</f>
        <v>NO</v>
      </c>
      <c r="B133" s="58"/>
      <c r="C133" s="58"/>
      <c r="D133" s="274" t="s">
        <v>6235</v>
      </c>
      <c r="E133" s="275" t="s">
        <v>4025</v>
      </c>
      <c r="F133" s="276" t="s">
        <v>4025</v>
      </c>
      <c r="G133" s="135" t="n">
        <f aca="false">LEN(R133)-LEN(SUBSTITUTE(R133,"/",""))-1</f>
        <v>3</v>
      </c>
      <c r="H133" s="135" t="s">
        <v>95</v>
      </c>
      <c r="I133" s="130" t="s">
        <v>4026</v>
      </c>
      <c r="J133" s="130" t="s">
        <v>4027</v>
      </c>
      <c r="K133" s="131" t="s">
        <v>4028</v>
      </c>
      <c r="L133" s="131"/>
      <c r="M133" s="131"/>
      <c r="N133" s="130"/>
      <c r="O133" s="282" t="s">
        <v>95</v>
      </c>
      <c r="P133" s="283" t="str">
        <f aca="false">O133</f>
        <v>0..1</v>
      </c>
      <c r="Q133" s="284" t="s">
        <v>6605</v>
      </c>
      <c r="R133" s="285" t="s">
        <v>4029</v>
      </c>
      <c r="S133" s="282"/>
      <c r="T133" s="234" t="str">
        <f aca="false">IF($E133="","",IF(ISERROR(SEARCH("@",$R133)),IF(LEFT($E133,4)="BG-X","EG",IF(LEFT($E133,2)="BG","G",IF(LEFT($E133,4)="BT-X",IF(LEN($E133)-LEN(SUBSTITUTE($E133,"-",))&gt;2,"","E"),IF(LEN($E133)-LEN(SUBSTITUTE($E133,"-",))&gt;1,"","E")))),"A"))</f>
        <v>G</v>
      </c>
      <c r="U133" s="282" t="s">
        <v>95</v>
      </c>
      <c r="V133" s="282"/>
      <c r="W133" s="370"/>
      <c r="X133" s="38"/>
      <c r="Y133" s="234" t="str">
        <f aca="false">IF(AH133=Y$4,"X","-")</f>
        <v>-</v>
      </c>
      <c r="Z133" s="234" t="str">
        <f aca="false">IF(Y133="X","X",IF($AH133=Z$4,"X","-"))</f>
        <v>X</v>
      </c>
      <c r="AA133" s="234" t="str">
        <f aca="false">IF(Z133="X","X",IF($AH133=AA$4,"X","-"))</f>
        <v>X</v>
      </c>
      <c r="AB133" s="234" t="str">
        <f aca="false">IF(AA133="X","X",IF($AH133=AB$4,"X","-"))</f>
        <v>X</v>
      </c>
      <c r="AC133" s="234" t="str">
        <f aca="false">IF(AB133="X","X",IF($AH133=AC$4,"X","-"))</f>
        <v>X</v>
      </c>
      <c r="AD133" s="234" t="str">
        <f aca="false">IF(AC133="X","X",IF($AH133=AD$4,"X","-"))</f>
        <v>X</v>
      </c>
      <c r="AE133" s="234" t="str">
        <f aca="false">IF(AD133="X","X",IF($AH133=AE$4,"X","-"))</f>
        <v>X</v>
      </c>
      <c r="AF133" s="38"/>
      <c r="AG133" s="234" t="s">
        <v>25</v>
      </c>
      <c r="AH133" s="234" t="s">
        <v>25</v>
      </c>
      <c r="AI133" s="38"/>
      <c r="AJ133" s="13" t="str">
        <f aca="false">IF(ISERROR(FIND("/",R133)),R133,LEFT(R133,FIND(CHAR(1),SUBSTITUTE(R133,"/",CHAR(1),LEN(R133)-LEN(SUBSTITUTE(R133,"/",""))))-1))</f>
        <v>/rsm:CrossIndustryInvoice/rsm:SupplyChainTradeTransaction/ram:ApplicableHeaderTradeSettlement</v>
      </c>
      <c r="AK133" s="13" t="str">
        <f aca="false">IF(ISERROR(FIND("/",R133)),R133,MID(R133, FIND(CHAR(1),SUBSTITUTE(R133,"/",CHAR(1), LEN(R133)-LEN(SUBSTITUTE(R133,"/","")))), LEN(R133)))</f>
        <v>/ram:BillingSpecifiedPeriod</v>
      </c>
      <c r="AL133" s="14" t="n">
        <f aca="false">COUNTIFS(R$4:R133,AJ133)</f>
        <v>1</v>
      </c>
      <c r="AM133" s="1"/>
      <c r="AN133" s="274" t="str">
        <f aca="false">D133</f>
        <v>SCT_HTS</v>
      </c>
      <c r="AO133" s="275" t="str">
        <f aca="false">E133</f>
        <v>BG-14</v>
      </c>
      <c r="AP133" s="276" t="str">
        <f aca="false">IF(F133="","",F133)</f>
        <v>BG-14</v>
      </c>
      <c r="AQ133" s="135" t="n">
        <f aca="false">LEN(BB133)-LEN(SUBSTITUTE(BB133,"/",""))-1</f>
        <v>3</v>
      </c>
      <c r="AR133" s="135" t="str">
        <f aca="false">H133</f>
        <v>0..1</v>
      </c>
      <c r="AS133" s="130" t="s">
        <v>4030</v>
      </c>
      <c r="AT133" s="130" t="s">
        <v>4031</v>
      </c>
      <c r="AU133" s="131" t="s">
        <v>4032</v>
      </c>
      <c r="AV133" s="131"/>
      <c r="AW133" s="131"/>
      <c r="AX133" s="130"/>
      <c r="AY133" s="282" t="str">
        <f aca="false">O133</f>
        <v>0..1</v>
      </c>
      <c r="AZ133" s="283" t="str">
        <f aca="false">P133</f>
        <v>0..1</v>
      </c>
      <c r="BA133" s="284" t="str">
        <f aca="false">Q133</f>
        <v>/rsm:CrossIndustryInvoice
/rsm:SupplyChainTradeTransaction
/ram:ApplicableHeaderTradeSettlement
/ram:BillingSpecifiedPeriod</v>
      </c>
      <c r="BB133" s="285" t="str">
        <f aca="false">R133</f>
        <v>/rsm:CrossIndustryInvoice/rsm:SupplyChainTradeTransaction/ram:ApplicableHeaderTradeSettlement/ram:BillingSpecifiedPeriod</v>
      </c>
      <c r="BC133" s="282" t="str">
        <f aca="false">IF(S133="","",S133)</f>
        <v/>
      </c>
      <c r="BD133" s="234" t="str">
        <f aca="false">IF(T133="","",T133)</f>
        <v>G</v>
      </c>
      <c r="BE133" s="282" t="str">
        <f aca="false">IF(U133="","",U133)</f>
        <v>0..1</v>
      </c>
      <c r="BF133" s="282" t="str">
        <f aca="false">IF(V133="","",V133)</f>
        <v/>
      </c>
      <c r="BG133" s="370" t="str">
        <f aca="false">IF(W133="","",W133)</f>
        <v/>
      </c>
      <c r="BH133" s="6"/>
      <c r="BI133" s="234" t="str">
        <f aca="false">Y133</f>
        <v>-</v>
      </c>
      <c r="BJ133" s="234" t="str">
        <f aca="false">Z133</f>
        <v>X</v>
      </c>
      <c r="BK133" s="234" t="str">
        <f aca="false">AA133</f>
        <v>X</v>
      </c>
      <c r="BL133" s="234" t="str">
        <f aca="false">AB133</f>
        <v>X</v>
      </c>
      <c r="BM133" s="234" t="str">
        <f aca="false">AC133</f>
        <v>X</v>
      </c>
      <c r="BN133" s="234" t="str">
        <f aca="false">AD133</f>
        <v>X</v>
      </c>
      <c r="BO133" s="234" t="str">
        <f aca="false">AE133</f>
        <v>X</v>
      </c>
      <c r="BP133" s="6"/>
      <c r="BQ133" s="234" t="str">
        <f aca="false">AG133</f>
        <v>BASIC WL</v>
      </c>
      <c r="BR133" s="234" t="str">
        <f aca="false">AH133</f>
        <v>BASIC WL</v>
      </c>
      <c r="BS133" s="47"/>
      <c r="BT133" s="49" t="s">
        <v>6862</v>
      </c>
    </row>
    <row r="134" s="53" customFormat="true" ht="85.5" hidden="false" customHeight="false" outlineLevel="0" collapsed="false">
      <c r="A134" s="58" t="str">
        <f aca="false">IF(OR(T134="E",T134="A"),"YES","NO")</f>
        <v>NO</v>
      </c>
      <c r="B134" s="58"/>
      <c r="C134" s="58"/>
      <c r="D134" s="277" t="s">
        <v>6235</v>
      </c>
      <c r="E134" s="287" t="s">
        <v>4037</v>
      </c>
      <c r="F134" s="288"/>
      <c r="G134" s="172" t="n">
        <f aca="false">LEN(R134)-LEN(SUBSTITUTE(R134,"/",""))-1</f>
        <v>4</v>
      </c>
      <c r="H134" s="172" t="s">
        <v>95</v>
      </c>
      <c r="I134" s="181" t="s">
        <v>6608</v>
      </c>
      <c r="J134" s="173"/>
      <c r="K134" s="174"/>
      <c r="L134" s="174"/>
      <c r="M134" s="174"/>
      <c r="N134" s="173"/>
      <c r="O134" s="175" t="s">
        <v>95</v>
      </c>
      <c r="P134" s="175" t="str">
        <f aca="false">O134</f>
        <v>0..1</v>
      </c>
      <c r="Q134" s="176" t="s">
        <v>6609</v>
      </c>
      <c r="R134" s="177" t="s">
        <v>4039</v>
      </c>
      <c r="S134" s="172"/>
      <c r="T134" s="178" t="str">
        <f aca="false">IF($E134="","",IF(ISERROR(SEARCH("@",$R134)),IF(LEFT($E134,4)="BG-X","EG",IF(LEFT($E134,2)="BG","G",IF(LEFT($E134,4)="BT-X",IF(LEN($E134)-LEN(SUBSTITUTE($E134,"-",))&gt;2,"","E"),IF(LEN($E134)-LEN(SUBSTITUTE($E134,"-",))&gt;1,"","E")))),"A"))</f>
        <v/>
      </c>
      <c r="U134" s="172" t="s">
        <v>95</v>
      </c>
      <c r="V134" s="172"/>
      <c r="W134" s="365"/>
      <c r="X134" s="38"/>
      <c r="Y134" s="178" t="str">
        <f aca="false">IF(AH134=Y$4,"X","-")</f>
        <v>-</v>
      </c>
      <c r="Z134" s="178" t="str">
        <f aca="false">IF(Y134="X","X",IF($AH134=Z$4,"X","-"))</f>
        <v>X</v>
      </c>
      <c r="AA134" s="178" t="str">
        <f aca="false">IF(Z134="X","X",IF($AH134=AA$4,"X","-"))</f>
        <v>X</v>
      </c>
      <c r="AB134" s="178" t="str">
        <f aca="false">IF(AA134="X","X",IF($AH134=AB$4,"X","-"))</f>
        <v>X</v>
      </c>
      <c r="AC134" s="178" t="str">
        <f aca="false">IF(AB134="X","X",IF($AH134=AC$4,"X","-"))</f>
        <v>X</v>
      </c>
      <c r="AD134" s="178" t="str">
        <f aca="false">IF(AC134="X","X",IF($AH134=AD$4,"X","-"))</f>
        <v>X</v>
      </c>
      <c r="AE134" s="178" t="str">
        <f aca="false">IF(AD134="X","X",IF($AH134=AE$4,"X","-"))</f>
        <v>X</v>
      </c>
      <c r="AF134" s="38"/>
      <c r="AG134" s="178" t="s">
        <v>25</v>
      </c>
      <c r="AH134" s="178" t="s">
        <v>25</v>
      </c>
      <c r="AI134" s="38"/>
      <c r="AJ134" s="13" t="str">
        <f aca="false">IF(ISERROR(FIND("/",R134)),R134,LEFT(R134,FIND(CHAR(1),SUBSTITUTE(R134,"/",CHAR(1),LEN(R134)-LEN(SUBSTITUTE(R134,"/",""))))-1))</f>
        <v>/rsm:CrossIndustryInvoice/rsm:SupplyChainTradeTransaction/ram:ApplicableHeaderTradeSettlement/ram:BillingSpecifiedPeriod</v>
      </c>
      <c r="AK134" s="13" t="str">
        <f aca="false">IF(ISERROR(FIND("/",R134)),R134,MID(R134, FIND(CHAR(1),SUBSTITUTE(R134,"/",CHAR(1), LEN(R134)-LEN(SUBSTITUTE(R134,"/","")))), LEN(R134)))</f>
        <v>/ram:StartDateTime</v>
      </c>
      <c r="AL134" s="14" t="n">
        <f aca="false">COUNTIFS(R$4:R134,AJ134)</f>
        <v>1</v>
      </c>
      <c r="AM134" s="1"/>
      <c r="AN134" s="277" t="str">
        <f aca="false">D134</f>
        <v>SCT_HTS</v>
      </c>
      <c r="AO134" s="287" t="str">
        <f aca="false">E134</f>
        <v>BT-73-00</v>
      </c>
      <c r="AP134" s="288" t="str">
        <f aca="false">IF(F134="","",F134)</f>
        <v/>
      </c>
      <c r="AQ134" s="172" t="n">
        <f aca="false">LEN(BB134)-LEN(SUBSTITUTE(BB134,"/",""))-1</f>
        <v>4</v>
      </c>
      <c r="AR134" s="172" t="str">
        <f aca="false">H134</f>
        <v>0..1</v>
      </c>
      <c r="AS134" s="181" t="s">
        <v>6610</v>
      </c>
      <c r="AT134" s="173" t="s">
        <v>4041</v>
      </c>
      <c r="AU134" s="174" t="s">
        <v>1379</v>
      </c>
      <c r="AV134" s="174"/>
      <c r="AW134" s="174"/>
      <c r="AX134" s="173"/>
      <c r="AY134" s="175" t="str">
        <f aca="false">O134</f>
        <v>0..1</v>
      </c>
      <c r="AZ134" s="175" t="str">
        <f aca="false">P134</f>
        <v>0..1</v>
      </c>
      <c r="BA134" s="176" t="str">
        <f aca="false">Q134</f>
        <v>/rsm:CrossIndustryInvoice
/rsm:SupplyChainTradeTransaction
/ram:ApplicableHeaderTradeSettlement
/ram:BillingSpecifiedPeriod
/ram:StartDateTime</v>
      </c>
      <c r="BB134" s="177" t="str">
        <f aca="false">R134</f>
        <v>/rsm:CrossIndustryInvoice/rsm:SupplyChainTradeTransaction/ram:ApplicableHeaderTradeSettlement/ram:BillingSpecifiedPeriod/ram:StartDateTime</v>
      </c>
      <c r="BC134" s="172" t="str">
        <f aca="false">IF(S134="","",S134)</f>
        <v/>
      </c>
      <c r="BD134" s="178" t="str">
        <f aca="false">IF(T134="","",T134)</f>
        <v/>
      </c>
      <c r="BE134" s="172" t="str">
        <f aca="false">IF(U134="","",U134)</f>
        <v>0..1</v>
      </c>
      <c r="BF134" s="172" t="str">
        <f aca="false">IF(V134="","",V134)</f>
        <v/>
      </c>
      <c r="BG134" s="365" t="str">
        <f aca="false">IF(W134="","",W134)</f>
        <v/>
      </c>
      <c r="BH134" s="6"/>
      <c r="BI134" s="178" t="str">
        <f aca="false">Y134</f>
        <v>-</v>
      </c>
      <c r="BJ134" s="178" t="str">
        <f aca="false">Z134</f>
        <v>X</v>
      </c>
      <c r="BK134" s="178" t="str">
        <f aca="false">AA134</f>
        <v>X</v>
      </c>
      <c r="BL134" s="178" t="str">
        <f aca="false">AB134</f>
        <v>X</v>
      </c>
      <c r="BM134" s="178" t="str">
        <f aca="false">AC134</f>
        <v>X</v>
      </c>
      <c r="BN134" s="178" t="str">
        <f aca="false">AD134</f>
        <v>X</v>
      </c>
      <c r="BO134" s="178" t="str">
        <f aca="false">AE134</f>
        <v>X</v>
      </c>
      <c r="BP134" s="6"/>
      <c r="BQ134" s="178" t="str">
        <f aca="false">AG134</f>
        <v>BASIC WL</v>
      </c>
      <c r="BR134" s="178" t="str">
        <f aca="false">AH134</f>
        <v>BASIC WL</v>
      </c>
      <c r="BS134" s="47"/>
      <c r="BT134" s="49" t="s">
        <v>6862</v>
      </c>
    </row>
    <row r="135" s="53" customFormat="true" ht="89.25" hidden="false" customHeight="false" outlineLevel="0" collapsed="false">
      <c r="A135" s="58" t="str">
        <f aca="false">IF(OR(T135="E",T135="A"),"YES","NO")</f>
        <v>YES</v>
      </c>
      <c r="B135" s="58"/>
      <c r="C135" s="58"/>
      <c r="D135" s="277" t="s">
        <v>6235</v>
      </c>
      <c r="E135" s="278" t="s">
        <v>4042</v>
      </c>
      <c r="F135" s="279" t="s">
        <v>4042</v>
      </c>
      <c r="G135" s="99" t="n">
        <f aca="false">LEN(R135)-LEN(SUBSTITUTE(R135,"/",""))-1</f>
        <v>5</v>
      </c>
      <c r="H135" s="99" t="s">
        <v>95</v>
      </c>
      <c r="I135" s="97" t="s">
        <v>4038</v>
      </c>
      <c r="J135" s="97" t="s">
        <v>4043</v>
      </c>
      <c r="K135" s="98" t="s">
        <v>4044</v>
      </c>
      <c r="L135" s="98" t="s">
        <v>4045</v>
      </c>
      <c r="M135" s="98" t="s">
        <v>4046</v>
      </c>
      <c r="N135" s="97" t="s">
        <v>186</v>
      </c>
      <c r="O135" s="99" t="s">
        <v>88</v>
      </c>
      <c r="P135" s="100" t="str">
        <f aca="false">O135</f>
        <v>1..1</v>
      </c>
      <c r="Q135" s="54" t="s">
        <v>6611</v>
      </c>
      <c r="R135" s="109" t="s">
        <v>4047</v>
      </c>
      <c r="S135" s="99" t="s">
        <v>188</v>
      </c>
      <c r="T135" s="10" t="str">
        <f aca="false">IF($E135="","",IF(ISERROR(SEARCH("@",$R135)),IF(LEFT($E135,4)="BG-X","EG",IF(LEFT($E135,2)="BG","G",IF(LEFT($E135,4)="BT-X",IF(LEN($E135)-LEN(SUBSTITUTE($E135,"-",))&gt;2,"","E"),IF(LEN($E135)-LEN(SUBSTITUTE($E135,"-",))&gt;1,"","E")))),"A"))</f>
        <v>E</v>
      </c>
      <c r="U135" s="99" t="s">
        <v>88</v>
      </c>
      <c r="V135" s="99" t="s">
        <v>4048</v>
      </c>
      <c r="W135" s="315" t="s">
        <v>1377</v>
      </c>
      <c r="X135" s="38"/>
      <c r="Y135" s="10" t="str">
        <f aca="false">IF(AH135=Y$4,"X","-")</f>
        <v>-</v>
      </c>
      <c r="Z135" s="10" t="str">
        <f aca="false">IF(Y135="X","X",IF($AH135=Z$4,"X","-"))</f>
        <v>X</v>
      </c>
      <c r="AA135" s="10" t="str">
        <f aca="false">IF(Z135="X","X",IF($AH135=AA$4,"X","-"))</f>
        <v>X</v>
      </c>
      <c r="AB135" s="10" t="str">
        <f aca="false">IF(AA135="X","X",IF($AH135=AB$4,"X","-"))</f>
        <v>X</v>
      </c>
      <c r="AC135" s="10" t="str">
        <f aca="false">IF(AB135="X","X",IF($AH135=AC$4,"X","-"))</f>
        <v>X</v>
      </c>
      <c r="AD135" s="10" t="str">
        <f aca="false">IF(AC135="X","X",IF($AH135=AD$4,"X","-"))</f>
        <v>X</v>
      </c>
      <c r="AE135" s="10" t="str">
        <f aca="false">IF(AD135="X","X",IF($AH135=AE$4,"X","-"))</f>
        <v>X</v>
      </c>
      <c r="AF135" s="38"/>
      <c r="AG135" s="10" t="s">
        <v>25</v>
      </c>
      <c r="AH135" s="110" t="s">
        <v>25</v>
      </c>
      <c r="AI135" s="38"/>
      <c r="AJ135" s="13" t="str">
        <f aca="false">IF(ISERROR(FIND("/",R135)),R135,LEFT(R135,FIND(CHAR(1),SUBSTITUTE(R135,"/",CHAR(1),LEN(R135)-LEN(SUBSTITUTE(R135,"/",""))))-1))</f>
        <v>/rsm:CrossIndustryInvoice/rsm:SupplyChainTradeTransaction/ram:ApplicableHeaderTradeSettlement/ram:BillingSpecifiedPeriod/ram:StartDateTime</v>
      </c>
      <c r="AK135" s="13" t="str">
        <f aca="false">IF(ISERROR(FIND("/",R135)),R135,MID(R135, FIND(CHAR(1),SUBSTITUTE(R135,"/",CHAR(1), LEN(R135)-LEN(SUBSTITUTE(R135,"/","")))), LEN(R135)))</f>
        <v>/udt:DateTimeString</v>
      </c>
      <c r="AL135" s="14" t="n">
        <f aca="false">COUNTIFS(R$4:R135,AJ135)</f>
        <v>1</v>
      </c>
      <c r="AM135" s="1"/>
      <c r="AN135" s="277" t="str">
        <f aca="false">D135</f>
        <v>SCT_HTS</v>
      </c>
      <c r="AO135" s="278" t="str">
        <f aca="false">E135</f>
        <v>BT-73</v>
      </c>
      <c r="AP135" s="279" t="str">
        <f aca="false">IF(F135="","",F135)</f>
        <v>BT-73</v>
      </c>
      <c r="AQ135" s="99" t="n">
        <f aca="false">LEN(BB135)-LEN(SUBSTITUTE(BB135,"/",""))-1</f>
        <v>5</v>
      </c>
      <c r="AR135" s="99" t="str">
        <f aca="false">H135</f>
        <v>0..1</v>
      </c>
      <c r="AS135" s="97" t="s">
        <v>4040</v>
      </c>
      <c r="AT135" s="97" t="s">
        <v>4041</v>
      </c>
      <c r="AU135" s="98" t="s">
        <v>1379</v>
      </c>
      <c r="AV135" s="98" t="s">
        <v>4049</v>
      </c>
      <c r="AW135" s="98" t="s">
        <v>4050</v>
      </c>
      <c r="AX135" s="97" t="s">
        <v>186</v>
      </c>
      <c r="AY135" s="99" t="str">
        <f aca="false">O135</f>
        <v>1..1</v>
      </c>
      <c r="AZ135" s="100" t="str">
        <f aca="false">P135</f>
        <v>1..1</v>
      </c>
      <c r="BA135" s="54" t="str">
        <f aca="false">Q135</f>
        <v>/rsm:CrossIndustryInvoice
/rsm:SupplyChainTradeTransaction
/ram:ApplicableHeaderTradeSettlement
/ram:BillingSpecifiedPeriod
/ram:StartDateTime
/udt:DateTimeString</v>
      </c>
      <c r="BB135" s="109" t="str">
        <f aca="false">R135</f>
        <v>/rsm:CrossIndustryInvoice/rsm:SupplyChainTradeTransaction/ram:ApplicableHeaderTradeSettlement/ram:BillingSpecifiedPeriod/ram:StartDateTime/udt:DateTimeString</v>
      </c>
      <c r="BC135" s="99" t="str">
        <f aca="false">IF(S135="","",S135)</f>
        <v>D</v>
      </c>
      <c r="BD135" s="10" t="str">
        <f aca="false">IF(T135="","",T135)</f>
        <v>E</v>
      </c>
      <c r="BE135" s="99" t="str">
        <f aca="false">IF(U135="","",U135)</f>
        <v>1..1</v>
      </c>
      <c r="BF135" s="99" t="str">
        <f aca="false">IF(V135="","",V135)</f>
        <v>SYN-2, CAR-2</v>
      </c>
      <c r="BG135" s="315" t="str">
        <f aca="false">IF(W135="","",W135)</f>
        <v>@format="102"</v>
      </c>
      <c r="BH135" s="6"/>
      <c r="BI135" s="10" t="str">
        <f aca="false">Y135</f>
        <v>-</v>
      </c>
      <c r="BJ135" s="10" t="str">
        <f aca="false">Z135</f>
        <v>X</v>
      </c>
      <c r="BK135" s="10" t="str">
        <f aca="false">AA135</f>
        <v>X</v>
      </c>
      <c r="BL135" s="10" t="str">
        <f aca="false">AB135</f>
        <v>X</v>
      </c>
      <c r="BM135" s="10" t="str">
        <f aca="false">AC135</f>
        <v>X</v>
      </c>
      <c r="BN135" s="10" t="str">
        <f aca="false">AD135</f>
        <v>X</v>
      </c>
      <c r="BO135" s="10" t="str">
        <f aca="false">AE135</f>
        <v>X</v>
      </c>
      <c r="BP135" s="6"/>
      <c r="BQ135" s="10" t="str">
        <f aca="false">AG135</f>
        <v>BASIC WL</v>
      </c>
      <c r="BR135" s="10" t="str">
        <f aca="false">AH135</f>
        <v>BASIC WL</v>
      </c>
      <c r="BS135" s="47"/>
      <c r="BT135" s="49" t="s">
        <v>6862</v>
      </c>
    </row>
    <row r="136" s="53" customFormat="true" ht="102" hidden="false" customHeight="false" outlineLevel="0" collapsed="false">
      <c r="A136" s="58" t="str">
        <f aca="false">IF(OR(T136="E",T136="A"),"YES","NO")</f>
        <v>YES</v>
      </c>
      <c r="B136" s="58"/>
      <c r="C136" s="58"/>
      <c r="D136" s="277" t="s">
        <v>6235</v>
      </c>
      <c r="E136" s="278" t="s">
        <v>4051</v>
      </c>
      <c r="F136" s="279"/>
      <c r="G136" s="99" t="n">
        <f aca="false">LEN(R136)-LEN(SUBSTITUTE(R136,"/",""))-1</f>
        <v>6</v>
      </c>
      <c r="H136" s="99" t="s">
        <v>88</v>
      </c>
      <c r="I136" s="139" t="s">
        <v>199</v>
      </c>
      <c r="J136" s="97"/>
      <c r="K136" s="98" t="s">
        <v>200</v>
      </c>
      <c r="L136" s="98"/>
      <c r="M136" s="98" t="s">
        <v>200</v>
      </c>
      <c r="N136" s="97" t="s">
        <v>174</v>
      </c>
      <c r="O136" s="99" t="s">
        <v>88</v>
      </c>
      <c r="P136" s="100" t="str">
        <f aca="false">O136</f>
        <v>1..1</v>
      </c>
      <c r="Q136" s="54" t="s">
        <v>6612</v>
      </c>
      <c r="R136" s="109" t="s">
        <v>4052</v>
      </c>
      <c r="S136" s="99" t="s">
        <v>176</v>
      </c>
      <c r="T136" s="10" t="str">
        <f aca="false">IF($E136="","",IF(ISERROR(SEARCH("@",$R136)),IF(LEFT($E136,4)="BG-X","EG",IF(LEFT($E136,2)="BG","G",IF(LEFT($E136,4)="BT-X",IF(LEN($E136)-LEN(SUBSTITUTE($E136,"-",))&gt;2,"","E"),IF(LEN($E136)-LEN(SUBSTITUTE($E136,"-",))&gt;1,"","E")))),"A"))</f>
        <v>A</v>
      </c>
      <c r="U136" s="99" t="s">
        <v>95</v>
      </c>
      <c r="V136" s="99"/>
      <c r="W136" s="315" t="s">
        <v>200</v>
      </c>
      <c r="X136" s="38"/>
      <c r="Y136" s="10" t="str">
        <f aca="false">IF(AH136=Y$4,"X","-")</f>
        <v>-</v>
      </c>
      <c r="Z136" s="10" t="str">
        <f aca="false">IF(Y136="X","X",IF($AH136=Z$4,"X","-"))</f>
        <v>X</v>
      </c>
      <c r="AA136" s="10" t="str">
        <f aca="false">IF(Z136="X","X",IF($AH136=AA$4,"X","-"))</f>
        <v>X</v>
      </c>
      <c r="AB136" s="10" t="str">
        <f aca="false">IF(AA136="X","X",IF($AH136=AB$4,"X","-"))</f>
        <v>X</v>
      </c>
      <c r="AC136" s="10" t="str">
        <f aca="false">IF(AB136="X","X",IF($AH136=AC$4,"X","-"))</f>
        <v>X</v>
      </c>
      <c r="AD136" s="10" t="str">
        <f aca="false">IF(AC136="X","X",IF($AH136=AD$4,"X","-"))</f>
        <v>X</v>
      </c>
      <c r="AE136" s="10" t="str">
        <f aca="false">IF(AD136="X","X",IF($AH136=AE$4,"X","-"))</f>
        <v>X</v>
      </c>
      <c r="AF136" s="38"/>
      <c r="AG136" s="10" t="s">
        <v>25</v>
      </c>
      <c r="AH136" s="110" t="s">
        <v>25</v>
      </c>
      <c r="AI136" s="38"/>
      <c r="AJ136" s="13" t="str">
        <f aca="false">IF(ISERROR(FIND("/",R136)),R136,LEFT(R136,FIND(CHAR(1),SUBSTITUTE(R136,"/",CHAR(1),LEN(R136)-LEN(SUBSTITUTE(R136,"/",""))))-1))</f>
        <v>/rsm:CrossIndustryInvoice/rsm:SupplyChainTradeTransaction/ram:ApplicableHeaderTradeSettlement/ram:BillingSpecifiedPeriod/ram:StartDateTime/udt:DateTimeString</v>
      </c>
      <c r="AK136" s="13" t="str">
        <f aca="false">IF(ISERROR(FIND("/",R136)),R136,MID(R136, FIND(CHAR(1),SUBSTITUTE(R136,"/",CHAR(1), LEN(R136)-LEN(SUBSTITUTE(R136,"/","")))), LEN(R136)))</f>
        <v>/@format</v>
      </c>
      <c r="AL136" s="14" t="n">
        <f aca="false">COUNTIFS(R$4:R136,AJ136)</f>
        <v>1</v>
      </c>
      <c r="AM136" s="1"/>
      <c r="AN136" s="277" t="str">
        <f aca="false">D136</f>
        <v>SCT_HTS</v>
      </c>
      <c r="AO136" s="278" t="str">
        <f aca="false">E136</f>
        <v>BT-73-0</v>
      </c>
      <c r="AP136" s="279" t="str">
        <f aca="false">IF(F136="","",F136)</f>
        <v/>
      </c>
      <c r="AQ136" s="99" t="n">
        <f aca="false">LEN(BB136)-LEN(SUBSTITUTE(BB136,"/",""))-1</f>
        <v>6</v>
      </c>
      <c r="AR136" s="99" t="str">
        <f aca="false">H136</f>
        <v>1..1</v>
      </c>
      <c r="AS136" s="139"/>
      <c r="AT136" s="97"/>
      <c r="AU136" s="98" t="s">
        <v>202</v>
      </c>
      <c r="AV136" s="98"/>
      <c r="AW136" s="98" t="s">
        <v>4674</v>
      </c>
      <c r="AX136" s="97" t="s">
        <v>174</v>
      </c>
      <c r="AY136" s="99" t="str">
        <f aca="false">O136</f>
        <v>1..1</v>
      </c>
      <c r="AZ136" s="100" t="str">
        <f aca="false">P136</f>
        <v>1..1</v>
      </c>
      <c r="BA136" s="54" t="str">
        <f aca="false">Q136</f>
        <v>/rsm:CrossIndustryInvoice
/rsm:SupplyChainTradeTransaction
/ram:ApplicableHeaderTradeSettlement
/ram:BillingSpecifiedPeriod
/ram:StartDateTime
/udt:DateTimeString
/@format</v>
      </c>
      <c r="BB136" s="109" t="str">
        <f aca="false">R136</f>
        <v>/rsm:CrossIndustryInvoice/rsm:SupplyChainTradeTransaction/ram:ApplicableHeaderTradeSettlement/ram:BillingSpecifiedPeriod/ram:StartDateTime/udt:DateTimeString/@format</v>
      </c>
      <c r="BC136" s="99" t="str">
        <f aca="false">IF(S136="","",S136)</f>
        <v>C</v>
      </c>
      <c r="BD136" s="10" t="str">
        <f aca="false">IF(T136="","",T136)</f>
        <v>A</v>
      </c>
      <c r="BE136" s="99" t="str">
        <f aca="false">IF(U136="","",U136)</f>
        <v>0..1</v>
      </c>
      <c r="BF136" s="99" t="str">
        <f aca="false">IF(V136="","",V136)</f>
        <v/>
      </c>
      <c r="BG136" s="315" t="str">
        <f aca="false">IF(W136="","",W136)</f>
        <v>Only value "102"</v>
      </c>
      <c r="BH136" s="6"/>
      <c r="BI136" s="10" t="str">
        <f aca="false">Y136</f>
        <v>-</v>
      </c>
      <c r="BJ136" s="10" t="str">
        <f aca="false">Z136</f>
        <v>X</v>
      </c>
      <c r="BK136" s="10" t="str">
        <f aca="false">AA136</f>
        <v>X</v>
      </c>
      <c r="BL136" s="10" t="str">
        <f aca="false">AB136</f>
        <v>X</v>
      </c>
      <c r="BM136" s="10" t="str">
        <f aca="false">AC136</f>
        <v>X</v>
      </c>
      <c r="BN136" s="10" t="str">
        <f aca="false">AD136</f>
        <v>X</v>
      </c>
      <c r="BO136" s="10" t="str">
        <f aca="false">AE136</f>
        <v>X</v>
      </c>
      <c r="BP136" s="6"/>
      <c r="BQ136" s="10" t="str">
        <f aca="false">AG136</f>
        <v>BASIC WL</v>
      </c>
      <c r="BR136" s="10" t="str">
        <f aca="false">AH136</f>
        <v>BASIC WL</v>
      </c>
      <c r="BS136" s="47"/>
      <c r="BT136" s="49" t="s">
        <v>6862</v>
      </c>
    </row>
    <row r="137" s="53" customFormat="true" ht="85.5" hidden="false" customHeight="false" outlineLevel="0" collapsed="false">
      <c r="A137" s="58" t="str">
        <f aca="false">IF(OR(T137="E",T137="A"),"YES","NO")</f>
        <v>NO</v>
      </c>
      <c r="B137" s="58"/>
      <c r="C137" s="58"/>
      <c r="D137" s="277" t="s">
        <v>6235</v>
      </c>
      <c r="E137" s="287" t="s">
        <v>4053</v>
      </c>
      <c r="F137" s="288"/>
      <c r="G137" s="172" t="n">
        <f aca="false">LEN(R137)-LEN(SUBSTITUTE(R137,"/",""))-1</f>
        <v>4</v>
      </c>
      <c r="H137" s="172" t="s">
        <v>95</v>
      </c>
      <c r="I137" s="181" t="s">
        <v>6613</v>
      </c>
      <c r="J137" s="173"/>
      <c r="K137" s="174"/>
      <c r="L137" s="174"/>
      <c r="M137" s="174"/>
      <c r="N137" s="173"/>
      <c r="O137" s="175" t="s">
        <v>95</v>
      </c>
      <c r="P137" s="175" t="str">
        <f aca="false">O137</f>
        <v>0..1</v>
      </c>
      <c r="Q137" s="176" t="s">
        <v>6614</v>
      </c>
      <c r="R137" s="177" t="s">
        <v>4055</v>
      </c>
      <c r="S137" s="172"/>
      <c r="T137" s="178" t="str">
        <f aca="false">IF($E137="","",IF(ISERROR(SEARCH("@",$R137)),IF(LEFT($E137,4)="BG-X","EG",IF(LEFT($E137,2)="BG","G",IF(LEFT($E137,4)="BT-X",IF(LEN($E137)-LEN(SUBSTITUTE($E137,"-",))&gt;2,"","E"),IF(LEN($E137)-LEN(SUBSTITUTE($E137,"-",))&gt;1,"","E")))),"A"))</f>
        <v/>
      </c>
      <c r="U137" s="172" t="s">
        <v>95</v>
      </c>
      <c r="V137" s="172"/>
      <c r="W137" s="365"/>
      <c r="X137" s="38"/>
      <c r="Y137" s="178" t="str">
        <f aca="false">IF(AH137=Y$4,"X","-")</f>
        <v>-</v>
      </c>
      <c r="Z137" s="178" t="str">
        <f aca="false">IF(Y137="X","X",IF($AH137=Z$4,"X","-"))</f>
        <v>X</v>
      </c>
      <c r="AA137" s="178" t="str">
        <f aca="false">IF(Z137="X","X",IF($AH137=AA$4,"X","-"))</f>
        <v>X</v>
      </c>
      <c r="AB137" s="178" t="str">
        <f aca="false">IF(AA137="X","X",IF($AH137=AB$4,"X","-"))</f>
        <v>X</v>
      </c>
      <c r="AC137" s="178" t="str">
        <f aca="false">IF(AB137="X","X",IF($AH137=AC$4,"X","-"))</f>
        <v>X</v>
      </c>
      <c r="AD137" s="178" t="str">
        <f aca="false">IF(AC137="X","X",IF($AH137=AD$4,"X","-"))</f>
        <v>X</v>
      </c>
      <c r="AE137" s="178" t="str">
        <f aca="false">IF(AD137="X","X",IF($AH137=AE$4,"X","-"))</f>
        <v>X</v>
      </c>
      <c r="AF137" s="38"/>
      <c r="AG137" s="178" t="s">
        <v>25</v>
      </c>
      <c r="AH137" s="178" t="s">
        <v>25</v>
      </c>
      <c r="AI137" s="38"/>
      <c r="AJ137" s="13" t="str">
        <f aca="false">IF(ISERROR(FIND("/",R137)),R137,LEFT(R137,FIND(CHAR(1),SUBSTITUTE(R137,"/",CHAR(1),LEN(R137)-LEN(SUBSTITUTE(R137,"/",""))))-1))</f>
        <v>/rsm:CrossIndustryInvoice/rsm:SupplyChainTradeTransaction/ram:ApplicableHeaderTradeSettlement/ram:BillingSpecifiedPeriod</v>
      </c>
      <c r="AK137" s="13" t="str">
        <f aca="false">IF(ISERROR(FIND("/",R137)),R137,MID(R137, FIND(CHAR(1),SUBSTITUTE(R137,"/",CHAR(1), LEN(R137)-LEN(SUBSTITUTE(R137,"/","")))), LEN(R137)))</f>
        <v>/ram:EndDateTime</v>
      </c>
      <c r="AL137" s="14" t="n">
        <f aca="false">COUNTIFS(R$4:R137,AJ137)</f>
        <v>1</v>
      </c>
      <c r="AM137" s="1"/>
      <c r="AN137" s="277" t="str">
        <f aca="false">D137</f>
        <v>SCT_HTS</v>
      </c>
      <c r="AO137" s="287" t="str">
        <f aca="false">E137</f>
        <v>BT-74-00</v>
      </c>
      <c r="AP137" s="288" t="str">
        <f aca="false">IF(F137="","",F137)</f>
        <v/>
      </c>
      <c r="AQ137" s="172" t="n">
        <f aca="false">LEN(BB137)-LEN(SUBSTITUTE(BB137,"/",""))-1</f>
        <v>4</v>
      </c>
      <c r="AR137" s="172" t="str">
        <f aca="false">H137</f>
        <v>0..1</v>
      </c>
      <c r="AS137" s="181" t="s">
        <v>6615</v>
      </c>
      <c r="AT137" s="173" t="s">
        <v>4057</v>
      </c>
      <c r="AU137" s="174" t="s">
        <v>1396</v>
      </c>
      <c r="AV137" s="174"/>
      <c r="AW137" s="174"/>
      <c r="AX137" s="173"/>
      <c r="AY137" s="175" t="str">
        <f aca="false">O137</f>
        <v>0..1</v>
      </c>
      <c r="AZ137" s="175" t="str">
        <f aca="false">P137</f>
        <v>0..1</v>
      </c>
      <c r="BA137" s="176" t="str">
        <f aca="false">Q137</f>
        <v>/rsm:CrossIndustryInvoice
/rsm:SupplyChainTradeTransaction
/ram:ApplicableHeaderTradeSettlement
/ram:BillingSpecifiedPeriod
/ram:EndDateTime</v>
      </c>
      <c r="BB137" s="177" t="str">
        <f aca="false">R137</f>
        <v>/rsm:CrossIndustryInvoice/rsm:SupplyChainTradeTransaction/ram:ApplicableHeaderTradeSettlement/ram:BillingSpecifiedPeriod/ram:EndDateTime</v>
      </c>
      <c r="BC137" s="172" t="str">
        <f aca="false">IF(S137="","",S137)</f>
        <v/>
      </c>
      <c r="BD137" s="178" t="str">
        <f aca="false">IF(T137="","",T137)</f>
        <v/>
      </c>
      <c r="BE137" s="172" t="str">
        <f aca="false">IF(U137="","",U137)</f>
        <v>0..1</v>
      </c>
      <c r="BF137" s="172" t="str">
        <f aca="false">IF(V137="","",V137)</f>
        <v/>
      </c>
      <c r="BG137" s="365" t="str">
        <f aca="false">IF(W137="","",W137)</f>
        <v/>
      </c>
      <c r="BH137" s="6"/>
      <c r="BI137" s="178" t="str">
        <f aca="false">Y137</f>
        <v>-</v>
      </c>
      <c r="BJ137" s="178" t="str">
        <f aca="false">Z137</f>
        <v>X</v>
      </c>
      <c r="BK137" s="178" t="str">
        <f aca="false">AA137</f>
        <v>X</v>
      </c>
      <c r="BL137" s="178" t="str">
        <f aca="false">AB137</f>
        <v>X</v>
      </c>
      <c r="BM137" s="178" t="str">
        <f aca="false">AC137</f>
        <v>X</v>
      </c>
      <c r="BN137" s="178" t="str">
        <f aca="false">AD137</f>
        <v>X</v>
      </c>
      <c r="BO137" s="178" t="str">
        <f aca="false">AE137</f>
        <v>X</v>
      </c>
      <c r="BP137" s="6"/>
      <c r="BQ137" s="178" t="str">
        <f aca="false">AG137</f>
        <v>BASIC WL</v>
      </c>
      <c r="BR137" s="178" t="str">
        <f aca="false">AH137</f>
        <v>BASIC WL</v>
      </c>
      <c r="BS137" s="47"/>
      <c r="BT137" s="49" t="s">
        <v>6862</v>
      </c>
    </row>
    <row r="138" s="53" customFormat="true" ht="127.5" hidden="false" customHeight="false" outlineLevel="0" collapsed="false">
      <c r="A138" s="58" t="str">
        <f aca="false">IF(OR(T138="E",T138="A"),"YES","NO")</f>
        <v>YES</v>
      </c>
      <c r="B138" s="58"/>
      <c r="C138" s="58"/>
      <c r="D138" s="277" t="s">
        <v>6235</v>
      </c>
      <c r="E138" s="278" t="s">
        <v>4058</v>
      </c>
      <c r="F138" s="279" t="s">
        <v>4058</v>
      </c>
      <c r="G138" s="99" t="n">
        <f aca="false">LEN(R138)-LEN(SUBSTITUTE(R138,"/",""))-1</f>
        <v>5</v>
      </c>
      <c r="H138" s="99" t="s">
        <v>95</v>
      </c>
      <c r="I138" s="97" t="s">
        <v>4054</v>
      </c>
      <c r="J138" s="97" t="s">
        <v>4059</v>
      </c>
      <c r="K138" s="98" t="s">
        <v>4060</v>
      </c>
      <c r="L138" s="98" t="s">
        <v>4061</v>
      </c>
      <c r="M138" s="98" t="s">
        <v>4062</v>
      </c>
      <c r="N138" s="97" t="s">
        <v>186</v>
      </c>
      <c r="O138" s="99" t="s">
        <v>88</v>
      </c>
      <c r="P138" s="100" t="str">
        <f aca="false">O138</f>
        <v>1..1</v>
      </c>
      <c r="Q138" s="54" t="s">
        <v>6616</v>
      </c>
      <c r="R138" s="109" t="s">
        <v>4063</v>
      </c>
      <c r="S138" s="99" t="s">
        <v>188</v>
      </c>
      <c r="T138" s="10" t="str">
        <f aca="false">IF($E138="","",IF(ISERROR(SEARCH("@",$R138)),IF(LEFT($E138,4)="BG-X","EG",IF(LEFT($E138,2)="BG","G",IF(LEFT($E138,4)="BT-X",IF(LEN($E138)-LEN(SUBSTITUTE($E138,"-",))&gt;2,"","E"),IF(LEN($E138)-LEN(SUBSTITUTE($E138,"-",))&gt;1,"","E")))),"A"))</f>
        <v>E</v>
      </c>
      <c r="U138" s="99" t="s">
        <v>88</v>
      </c>
      <c r="V138" s="99" t="s">
        <v>4048</v>
      </c>
      <c r="W138" s="315" t="s">
        <v>1377</v>
      </c>
      <c r="X138" s="38"/>
      <c r="Y138" s="10" t="str">
        <f aca="false">IF(AH138=Y$4,"X","-")</f>
        <v>-</v>
      </c>
      <c r="Z138" s="10" t="str">
        <f aca="false">IF(Y138="X","X",IF($AH138=Z$4,"X","-"))</f>
        <v>X</v>
      </c>
      <c r="AA138" s="10" t="str">
        <f aca="false">IF(Z138="X","X",IF($AH138=AA$4,"X","-"))</f>
        <v>X</v>
      </c>
      <c r="AB138" s="10" t="str">
        <f aca="false">IF(AA138="X","X",IF($AH138=AB$4,"X","-"))</f>
        <v>X</v>
      </c>
      <c r="AC138" s="10" t="str">
        <f aca="false">IF(AB138="X","X",IF($AH138=AC$4,"X","-"))</f>
        <v>X</v>
      </c>
      <c r="AD138" s="10" t="str">
        <f aca="false">IF(AC138="X","X",IF($AH138=AD$4,"X","-"))</f>
        <v>X</v>
      </c>
      <c r="AE138" s="10" t="str">
        <f aca="false">IF(AD138="X","X",IF($AH138=AE$4,"X","-"))</f>
        <v>X</v>
      </c>
      <c r="AF138" s="38"/>
      <c r="AG138" s="10" t="s">
        <v>25</v>
      </c>
      <c r="AH138" s="110" t="s">
        <v>25</v>
      </c>
      <c r="AI138" s="38"/>
      <c r="AJ138" s="13" t="str">
        <f aca="false">IF(ISERROR(FIND("/",R138)),R138,LEFT(R138,FIND(CHAR(1),SUBSTITUTE(R138,"/",CHAR(1),LEN(R138)-LEN(SUBSTITUTE(R138,"/",""))))-1))</f>
        <v>/rsm:CrossIndustryInvoice/rsm:SupplyChainTradeTransaction/ram:ApplicableHeaderTradeSettlement/ram:BillingSpecifiedPeriod/ram:EndDateTime</v>
      </c>
      <c r="AK138" s="13" t="str">
        <f aca="false">IF(ISERROR(FIND("/",R138)),R138,MID(R138, FIND(CHAR(1),SUBSTITUTE(R138,"/",CHAR(1), LEN(R138)-LEN(SUBSTITUTE(R138,"/","")))), LEN(R138)))</f>
        <v>/udt:DateTimeString</v>
      </c>
      <c r="AL138" s="14" t="n">
        <f aca="false">COUNTIFS(R$4:R138,AJ138)</f>
        <v>1</v>
      </c>
      <c r="AM138" s="1"/>
      <c r="AN138" s="277" t="str">
        <f aca="false">D138</f>
        <v>SCT_HTS</v>
      </c>
      <c r="AO138" s="278" t="str">
        <f aca="false">E138</f>
        <v>BT-74</v>
      </c>
      <c r="AP138" s="279" t="str">
        <f aca="false">IF(F138="","",F138)</f>
        <v>BT-74</v>
      </c>
      <c r="AQ138" s="99" t="n">
        <f aca="false">LEN(BB138)-LEN(SUBSTITUTE(BB138,"/",""))-1</f>
        <v>5</v>
      </c>
      <c r="AR138" s="99" t="str">
        <f aca="false">H138</f>
        <v>0..1</v>
      </c>
      <c r="AS138" s="97" t="s">
        <v>4056</v>
      </c>
      <c r="AT138" s="97" t="s">
        <v>4057</v>
      </c>
      <c r="AU138" s="98" t="s">
        <v>1396</v>
      </c>
      <c r="AV138" s="98" t="s">
        <v>4064</v>
      </c>
      <c r="AW138" s="98" t="s">
        <v>4065</v>
      </c>
      <c r="AX138" s="97" t="s">
        <v>186</v>
      </c>
      <c r="AY138" s="99" t="str">
        <f aca="false">O138</f>
        <v>1..1</v>
      </c>
      <c r="AZ138" s="100" t="str">
        <f aca="false">P138</f>
        <v>1..1</v>
      </c>
      <c r="BA138" s="54" t="str">
        <f aca="false">Q138</f>
        <v>/rsm:CrossIndustryInvoice
/rsm:SupplyChainTradeTransaction
/ram:ApplicableHeaderTradeSettlement
/ram:BillingSpecifiedPeriod
/ram:EndDateTime
/udt:DateTimeString</v>
      </c>
      <c r="BB138" s="109" t="str">
        <f aca="false">R138</f>
        <v>/rsm:CrossIndustryInvoice/rsm:SupplyChainTradeTransaction/ram:ApplicableHeaderTradeSettlement/ram:BillingSpecifiedPeriod/ram:EndDateTime/udt:DateTimeString</v>
      </c>
      <c r="BC138" s="99" t="str">
        <f aca="false">IF(S138="","",S138)</f>
        <v>D</v>
      </c>
      <c r="BD138" s="10" t="str">
        <f aca="false">IF(T138="","",T138)</f>
        <v>E</v>
      </c>
      <c r="BE138" s="99" t="str">
        <f aca="false">IF(U138="","",U138)</f>
        <v>1..1</v>
      </c>
      <c r="BF138" s="99" t="str">
        <f aca="false">IF(V138="","",V138)</f>
        <v>SYN-2, CAR-2</v>
      </c>
      <c r="BG138" s="315" t="str">
        <f aca="false">IF(W138="","",W138)</f>
        <v>@format="102"</v>
      </c>
      <c r="BH138" s="6"/>
      <c r="BI138" s="10" t="str">
        <f aca="false">Y138</f>
        <v>-</v>
      </c>
      <c r="BJ138" s="10" t="str">
        <f aca="false">Z138</f>
        <v>X</v>
      </c>
      <c r="BK138" s="10" t="str">
        <f aca="false">AA138</f>
        <v>X</v>
      </c>
      <c r="BL138" s="10" t="str">
        <f aca="false">AB138</f>
        <v>X</v>
      </c>
      <c r="BM138" s="10" t="str">
        <f aca="false">AC138</f>
        <v>X</v>
      </c>
      <c r="BN138" s="10" t="str">
        <f aca="false">AD138</f>
        <v>X</v>
      </c>
      <c r="BO138" s="10" t="str">
        <f aca="false">AE138</f>
        <v>X</v>
      </c>
      <c r="BP138" s="6"/>
      <c r="BQ138" s="10" t="str">
        <f aca="false">AG138</f>
        <v>BASIC WL</v>
      </c>
      <c r="BR138" s="10" t="str">
        <f aca="false">AH138</f>
        <v>BASIC WL</v>
      </c>
      <c r="BS138" s="47"/>
      <c r="BT138" s="49" t="s">
        <v>6862</v>
      </c>
    </row>
    <row r="139" s="53" customFormat="true" ht="102" hidden="false" customHeight="false" outlineLevel="0" collapsed="false">
      <c r="A139" s="58" t="str">
        <f aca="false">IF(OR(T139="E",T139="A"),"YES","NO")</f>
        <v>YES</v>
      </c>
      <c r="B139" s="58"/>
      <c r="C139" s="58"/>
      <c r="D139" s="277" t="s">
        <v>6235</v>
      </c>
      <c r="E139" s="278" t="s">
        <v>4066</v>
      </c>
      <c r="F139" s="279"/>
      <c r="G139" s="99" t="n">
        <f aca="false">LEN(R139)-LEN(SUBSTITUTE(R139,"/",""))-1</f>
        <v>6</v>
      </c>
      <c r="H139" s="99" t="s">
        <v>88</v>
      </c>
      <c r="I139" s="139" t="s">
        <v>199</v>
      </c>
      <c r="J139" s="97"/>
      <c r="K139" s="98" t="s">
        <v>200</v>
      </c>
      <c r="L139" s="98"/>
      <c r="M139" s="98" t="s">
        <v>200</v>
      </c>
      <c r="N139" s="97" t="s">
        <v>174</v>
      </c>
      <c r="O139" s="99" t="s">
        <v>88</v>
      </c>
      <c r="P139" s="100" t="str">
        <f aca="false">O139</f>
        <v>1..1</v>
      </c>
      <c r="Q139" s="54" t="s">
        <v>6617</v>
      </c>
      <c r="R139" s="109" t="s">
        <v>4067</v>
      </c>
      <c r="S139" s="99" t="s">
        <v>176</v>
      </c>
      <c r="T139" s="10" t="str">
        <f aca="false">IF($E139="","",IF(ISERROR(SEARCH("@",$R139)),IF(LEFT($E139,4)="BG-X","EG",IF(LEFT($E139,2)="BG","G",IF(LEFT($E139,4)="BT-X",IF(LEN($E139)-LEN(SUBSTITUTE($E139,"-",))&gt;2,"","E"),IF(LEN($E139)-LEN(SUBSTITUTE($E139,"-",))&gt;1,"","E")))),"A"))</f>
        <v>A</v>
      </c>
      <c r="U139" s="99" t="s">
        <v>95</v>
      </c>
      <c r="V139" s="99"/>
      <c r="W139" s="315" t="s">
        <v>200</v>
      </c>
      <c r="X139" s="38"/>
      <c r="Y139" s="10" t="str">
        <f aca="false">IF(AH139=Y$4,"X","-")</f>
        <v>-</v>
      </c>
      <c r="Z139" s="10" t="str">
        <f aca="false">IF(Y139="X","X",IF($AH139=Z$4,"X","-"))</f>
        <v>X</v>
      </c>
      <c r="AA139" s="10" t="str">
        <f aca="false">IF(Z139="X","X",IF($AH139=AA$4,"X","-"))</f>
        <v>X</v>
      </c>
      <c r="AB139" s="10" t="str">
        <f aca="false">IF(AA139="X","X",IF($AH139=AB$4,"X","-"))</f>
        <v>X</v>
      </c>
      <c r="AC139" s="10" t="str">
        <f aca="false">IF(AB139="X","X",IF($AH139=AC$4,"X","-"))</f>
        <v>X</v>
      </c>
      <c r="AD139" s="10" t="str">
        <f aca="false">IF(AC139="X","X",IF($AH139=AD$4,"X","-"))</f>
        <v>X</v>
      </c>
      <c r="AE139" s="10" t="str">
        <f aca="false">IF(AD139="X","X",IF($AH139=AE$4,"X","-"))</f>
        <v>X</v>
      </c>
      <c r="AF139" s="38"/>
      <c r="AG139" s="10" t="s">
        <v>25</v>
      </c>
      <c r="AH139" s="110" t="s">
        <v>25</v>
      </c>
      <c r="AI139" s="38"/>
      <c r="AJ139" s="13" t="str">
        <f aca="false">IF(ISERROR(FIND("/",R139)),R139,LEFT(R139,FIND(CHAR(1),SUBSTITUTE(R139,"/",CHAR(1),LEN(R139)-LEN(SUBSTITUTE(R139,"/",""))))-1))</f>
        <v>/rsm:CrossIndustryInvoice/rsm:SupplyChainTradeTransaction/ram:ApplicableHeaderTradeSettlement/ram:BillingSpecifiedPeriod/ram:EndDateTime/udt:DateTimeString</v>
      </c>
      <c r="AK139" s="13" t="str">
        <f aca="false">IF(ISERROR(FIND("/",R139)),R139,MID(R139, FIND(CHAR(1),SUBSTITUTE(R139,"/",CHAR(1), LEN(R139)-LEN(SUBSTITUTE(R139,"/","")))), LEN(R139)))</f>
        <v>/@format</v>
      </c>
      <c r="AL139" s="14" t="n">
        <f aca="false">COUNTIFS(R$4:R139,AJ139)</f>
        <v>1</v>
      </c>
      <c r="AM139" s="1"/>
      <c r="AN139" s="277" t="str">
        <f aca="false">D139</f>
        <v>SCT_HTS</v>
      </c>
      <c r="AO139" s="278" t="str">
        <f aca="false">E139</f>
        <v>BT-74-0</v>
      </c>
      <c r="AP139" s="279" t="str">
        <f aca="false">IF(F139="","",F139)</f>
        <v/>
      </c>
      <c r="AQ139" s="99" t="n">
        <f aca="false">LEN(BB139)-LEN(SUBSTITUTE(BB139,"/",""))-1</f>
        <v>6</v>
      </c>
      <c r="AR139" s="99" t="str">
        <f aca="false">H139</f>
        <v>1..1</v>
      </c>
      <c r="AS139" s="139"/>
      <c r="AT139" s="97"/>
      <c r="AU139" s="98" t="s">
        <v>202</v>
      </c>
      <c r="AV139" s="98"/>
      <c r="AW139" s="98" t="s">
        <v>4674</v>
      </c>
      <c r="AX139" s="97" t="s">
        <v>174</v>
      </c>
      <c r="AY139" s="99" t="str">
        <f aca="false">O139</f>
        <v>1..1</v>
      </c>
      <c r="AZ139" s="100" t="str">
        <f aca="false">P139</f>
        <v>1..1</v>
      </c>
      <c r="BA139" s="54" t="str">
        <f aca="false">Q139</f>
        <v>/rsm:CrossIndustryInvoice
/rsm:SupplyChainTradeTransaction
/ram:ApplicableHeaderTradeSettlement
/ram:BillingSpecifiedPeriod
/ram:EndDateTime
/udt:DateTimeString
/@format</v>
      </c>
      <c r="BB139" s="109" t="str">
        <f aca="false">R139</f>
        <v>/rsm:CrossIndustryInvoice/rsm:SupplyChainTradeTransaction/ram:ApplicableHeaderTradeSettlement/ram:BillingSpecifiedPeriod/ram:EndDateTime/udt:DateTimeString/@format</v>
      </c>
      <c r="BC139" s="99" t="str">
        <f aca="false">IF(S139="","",S139)</f>
        <v>C</v>
      </c>
      <c r="BD139" s="10" t="str">
        <f aca="false">IF(T139="","",T139)</f>
        <v>A</v>
      </c>
      <c r="BE139" s="99" t="str">
        <f aca="false">IF(U139="","",U139)</f>
        <v>0..1</v>
      </c>
      <c r="BF139" s="99" t="str">
        <f aca="false">IF(V139="","",V139)</f>
        <v/>
      </c>
      <c r="BG139" s="315" t="str">
        <f aca="false">IF(W139="","",W139)</f>
        <v>Only value "102"</v>
      </c>
      <c r="BH139" s="6"/>
      <c r="BI139" s="10" t="str">
        <f aca="false">Y139</f>
        <v>-</v>
      </c>
      <c r="BJ139" s="10" t="str">
        <f aca="false">Z139</f>
        <v>X</v>
      </c>
      <c r="BK139" s="10" t="str">
        <f aca="false">AA139</f>
        <v>X</v>
      </c>
      <c r="BL139" s="10" t="str">
        <f aca="false">AB139</f>
        <v>X</v>
      </c>
      <c r="BM139" s="10" t="str">
        <f aca="false">AC139</f>
        <v>X</v>
      </c>
      <c r="BN139" s="10" t="str">
        <f aca="false">AD139</f>
        <v>X</v>
      </c>
      <c r="BO139" s="10" t="str">
        <f aca="false">AE139</f>
        <v>X</v>
      </c>
      <c r="BP139" s="6"/>
      <c r="BQ139" s="10" t="str">
        <f aca="false">AG139</f>
        <v>BASIC WL</v>
      </c>
      <c r="BR139" s="10" t="str">
        <f aca="false">AH139</f>
        <v>BASIC WL</v>
      </c>
      <c r="BS139" s="47"/>
      <c r="BT139" s="49" t="s">
        <v>6862</v>
      </c>
    </row>
    <row r="140" s="53" customFormat="true" ht="85.5" hidden="false" customHeight="false" outlineLevel="0" collapsed="false">
      <c r="A140" s="58" t="str">
        <f aca="false">IF(OR(T140="E",T140="A"),"YES","NO")</f>
        <v>NO</v>
      </c>
      <c r="B140" s="58"/>
      <c r="C140" s="58"/>
      <c r="D140" s="274" t="s">
        <v>6235</v>
      </c>
      <c r="E140" s="275" t="s">
        <v>4068</v>
      </c>
      <c r="F140" s="276" t="s">
        <v>4068</v>
      </c>
      <c r="G140" s="296" t="n">
        <f aca="false">LEN(R140)-LEN(SUBSTITUTE(R140,"/",""))-1</f>
        <v>3</v>
      </c>
      <c r="H140" s="296" t="s">
        <v>112</v>
      </c>
      <c r="I140" s="297" t="s">
        <v>4069</v>
      </c>
      <c r="J140" s="297" t="s">
        <v>4070</v>
      </c>
      <c r="K140" s="298" t="s">
        <v>4071</v>
      </c>
      <c r="L140" s="298"/>
      <c r="M140" s="298" t="s">
        <v>1405</v>
      </c>
      <c r="N140" s="297"/>
      <c r="O140" s="282" t="s">
        <v>112</v>
      </c>
      <c r="P140" s="283" t="str">
        <f aca="false">O140</f>
        <v>0..n</v>
      </c>
      <c r="Q140" s="284" t="s">
        <v>6618</v>
      </c>
      <c r="R140" s="285" t="s">
        <v>6619</v>
      </c>
      <c r="S140" s="282"/>
      <c r="T140" s="234" t="str">
        <f aca="false">IF($E140="","",IF(ISERROR(SEARCH("@",$R140)),IF(LEFT($E140,4)="BG-X","EG",IF(LEFT($E140,2)="BG","G",IF(LEFT($E140,4)="BT-X",IF(LEN($E140)-LEN(SUBSTITUTE($E140,"-",))&gt;2,"","E"),IF(LEN($E140)-LEN(SUBSTITUTE($E140,"-",))&gt;1,"","E")))),"A"))</f>
        <v>G</v>
      </c>
      <c r="U140" s="282" t="s">
        <v>112</v>
      </c>
      <c r="V140" s="282" t="s">
        <v>1407</v>
      </c>
      <c r="W140" s="370" t="s">
        <v>1405</v>
      </c>
      <c r="X140" s="38"/>
      <c r="Y140" s="234" t="str">
        <f aca="false">IF(AH140=Y$4,"X","-")</f>
        <v>-</v>
      </c>
      <c r="Z140" s="234" t="str">
        <f aca="false">IF(Y140="X","X",IF($AH140=Z$4,"X","-"))</f>
        <v>X</v>
      </c>
      <c r="AA140" s="234" t="str">
        <f aca="false">IF(Z140="X","X",IF($AH140=AA$4,"X","-"))</f>
        <v>X</v>
      </c>
      <c r="AB140" s="234" t="str">
        <f aca="false">IF(AA140="X","X",IF($AH140=AB$4,"X","-"))</f>
        <v>X</v>
      </c>
      <c r="AC140" s="234" t="str">
        <f aca="false">IF(AB140="X","X",IF($AH140=AC$4,"X","-"))</f>
        <v>X</v>
      </c>
      <c r="AD140" s="234" t="str">
        <f aca="false">IF(AC140="X","X",IF($AH140=AD$4,"X","-"))</f>
        <v>X</v>
      </c>
      <c r="AE140" s="234" t="str">
        <f aca="false">IF(AD140="X","X",IF($AH140=AE$4,"X","-"))</f>
        <v>X</v>
      </c>
      <c r="AF140" s="38"/>
      <c r="AG140" s="234" t="s">
        <v>25</v>
      </c>
      <c r="AH140" s="234" t="s">
        <v>25</v>
      </c>
      <c r="AI140" s="38"/>
      <c r="AJ140" s="13" t="str">
        <f aca="false">IF(ISERROR(FIND("/",R140)),R140,LEFT(R140,FIND(CHAR(1),SUBSTITUTE(R140,"/",CHAR(1),LEN(R140)-LEN(SUBSTITUTE(R140,"/",""))))-1))</f>
        <v>/rsm:CrossIndustryInvoice/rsm:SupplyChainTradeTransaction/ram:ApplicableHeaderTradeSettlement</v>
      </c>
      <c r="AK140" s="13" t="str">
        <f aca="false">IF(ISERROR(FIND("/",R140)),R140,MID(R140, FIND(CHAR(1),SUBSTITUTE(R140,"/",CHAR(1), LEN(R140)-LEN(SUBSTITUTE(R140,"/","")))), LEN(R140)))</f>
        <v>/ram:SpecifiedTradeAllowanceCharge</v>
      </c>
      <c r="AL140" s="14" t="n">
        <f aca="false">COUNTIFS(R$4:R140,AJ140)</f>
        <v>1</v>
      </c>
      <c r="AM140" s="1"/>
      <c r="AN140" s="274" t="str">
        <f aca="false">D140</f>
        <v>SCT_HTS</v>
      </c>
      <c r="AO140" s="275" t="str">
        <f aca="false">E140</f>
        <v>BG-20</v>
      </c>
      <c r="AP140" s="276" t="str">
        <f aca="false">IF(F140="","",F140)</f>
        <v>BG-20</v>
      </c>
      <c r="AQ140" s="296" t="n">
        <f aca="false">LEN(BB140)-LEN(SUBSTITUTE(BB140,"/",""))-1</f>
        <v>3</v>
      </c>
      <c r="AR140" s="296" t="str">
        <f aca="false">H140</f>
        <v>0..n</v>
      </c>
      <c r="AS140" s="297" t="s">
        <v>4073</v>
      </c>
      <c r="AT140" s="297" t="s">
        <v>6620</v>
      </c>
      <c r="AU140" s="298" t="s">
        <v>4075</v>
      </c>
      <c r="AV140" s="298"/>
      <c r="AW140" s="298" t="s">
        <v>1405</v>
      </c>
      <c r="AX140" s="297"/>
      <c r="AY140" s="282" t="str">
        <f aca="false">O140</f>
        <v>0..n</v>
      </c>
      <c r="AZ140" s="283" t="str">
        <f aca="false">P140</f>
        <v>0..n</v>
      </c>
      <c r="BA140" s="284" t="str">
        <f aca="false">Q140</f>
        <v>/rsm:CrossIndustryInvoice
/rsm:SupplyChainTradeTransaction
/ram:ApplicableHeaderTradeSettlement
/ram:SpecifiedTradeAllowanceCharge</v>
      </c>
      <c r="BB140" s="285" t="str">
        <f aca="false">R140</f>
        <v>/rsm:CrossIndustryInvoice/rsm:SupplyChainTradeTransaction/ram:ApplicableHeaderTradeSettlement/ram:SpecifiedTradeAllowanceCharge</v>
      </c>
      <c r="BC140" s="282" t="str">
        <f aca="false">IF(S140="","",S140)</f>
        <v/>
      </c>
      <c r="BD140" s="234" t="str">
        <f aca="false">IF(T140="","",T140)</f>
        <v>G</v>
      </c>
      <c r="BE140" s="282" t="str">
        <f aca="false">IF(U140="","",U140)</f>
        <v>0..n</v>
      </c>
      <c r="BF140" s="282" t="str">
        <f aca="false">IF(V140="","",V140)</f>
        <v>STR-4</v>
      </c>
      <c r="BG140" s="370" t="str">
        <f aca="false">IF(W140="","",W140)</f>
        <v>ChargeIndicator=false</v>
      </c>
      <c r="BH140" s="6"/>
      <c r="BI140" s="234" t="str">
        <f aca="false">Y140</f>
        <v>-</v>
      </c>
      <c r="BJ140" s="234" t="str">
        <f aca="false">Z140</f>
        <v>X</v>
      </c>
      <c r="BK140" s="234" t="str">
        <f aca="false">AA140</f>
        <v>X</v>
      </c>
      <c r="BL140" s="234" t="str">
        <f aca="false">AB140</f>
        <v>X</v>
      </c>
      <c r="BM140" s="234" t="str">
        <f aca="false">AC140</f>
        <v>X</v>
      </c>
      <c r="BN140" s="234" t="str">
        <f aca="false">AD140</f>
        <v>X</v>
      </c>
      <c r="BO140" s="234" t="str">
        <f aca="false">AE140</f>
        <v>X</v>
      </c>
      <c r="BP140" s="6"/>
      <c r="BQ140" s="234" t="str">
        <f aca="false">AG140</f>
        <v>BASIC WL</v>
      </c>
      <c r="BR140" s="234" t="str">
        <f aca="false">AH140</f>
        <v>BASIC WL</v>
      </c>
      <c r="BS140" s="47"/>
      <c r="BT140" s="49" t="s">
        <v>6862</v>
      </c>
    </row>
    <row r="141" s="53" customFormat="true" ht="85.5" hidden="false" customHeight="false" outlineLevel="0" collapsed="false">
      <c r="A141" s="58" t="str">
        <f aca="false">IF(OR(T141="E",T141="A"),"YES","NO")</f>
        <v>NO</v>
      </c>
      <c r="B141" s="58"/>
      <c r="C141" s="58"/>
      <c r="D141" s="277" t="s">
        <v>6235</v>
      </c>
      <c r="E141" s="278" t="s">
        <v>4076</v>
      </c>
      <c r="F141" s="279"/>
      <c r="G141" s="99" t="n">
        <f aca="false">LEN(R141)-LEN(SUBSTITUTE(R141,"/",""))-1</f>
        <v>4</v>
      </c>
      <c r="H141" s="99" t="s">
        <v>88</v>
      </c>
      <c r="I141" s="139" t="s">
        <v>6621</v>
      </c>
      <c r="J141" s="97"/>
      <c r="K141" s="98"/>
      <c r="L141" s="98"/>
      <c r="M141" s="98"/>
      <c r="N141" s="97"/>
      <c r="O141" s="99" t="s">
        <v>88</v>
      </c>
      <c r="P141" s="100" t="str">
        <f aca="false">O141</f>
        <v>1..1</v>
      </c>
      <c r="Q141" s="54" t="s">
        <v>6622</v>
      </c>
      <c r="R141" s="109" t="s">
        <v>6623</v>
      </c>
      <c r="S141" s="99"/>
      <c r="T141" s="10" t="str">
        <f aca="false">IF($E141="","",IF(ISERROR(SEARCH("@",$R141)),IF(LEFT($E141,4)="BG-X","EG",IF(LEFT($E141,2)="BG","G",IF(LEFT($E141,4)="BT-X",IF(LEN($E141)-LEN(SUBSTITUTE($E141,"-",))&gt;2,"","E"),IF(LEN($E141)-LEN(SUBSTITUTE($E141,"-",))&gt;1,"","E")))),"A"))</f>
        <v>G</v>
      </c>
      <c r="U141" s="99" t="s">
        <v>95</v>
      </c>
      <c r="V141" s="99"/>
      <c r="W141" s="315"/>
      <c r="X141" s="38"/>
      <c r="Y141" s="10" t="str">
        <f aca="false">IF(AH141=Y$4,"X","-")</f>
        <v>-</v>
      </c>
      <c r="Z141" s="10" t="str">
        <f aca="false">IF(Y141="X","X",IF($AH141=Z$4,"X","-"))</f>
        <v>X</v>
      </c>
      <c r="AA141" s="10" t="str">
        <f aca="false">IF(Z141="X","X",IF($AH141=AA$4,"X","-"))</f>
        <v>X</v>
      </c>
      <c r="AB141" s="10" t="str">
        <f aca="false">IF(AA141="X","X",IF($AH141=AB$4,"X","-"))</f>
        <v>X</v>
      </c>
      <c r="AC141" s="10" t="str">
        <f aca="false">IF(AB141="X","X",IF($AH141=AC$4,"X","-"))</f>
        <v>X</v>
      </c>
      <c r="AD141" s="10" t="str">
        <f aca="false">IF(AC141="X","X",IF($AH141=AD$4,"X","-"))</f>
        <v>X</v>
      </c>
      <c r="AE141" s="10" t="str">
        <f aca="false">IF(AD141="X","X",IF($AH141=AE$4,"X","-"))</f>
        <v>X</v>
      </c>
      <c r="AF141" s="38"/>
      <c r="AG141" s="10" t="s">
        <v>25</v>
      </c>
      <c r="AH141" s="110" t="s">
        <v>25</v>
      </c>
      <c r="AI141" s="38"/>
      <c r="AJ141" s="13" t="str">
        <f aca="false">IF(ISERROR(FIND("/",R141)),R141,LEFT(R141,FIND(CHAR(1),SUBSTITUTE(R141,"/",CHAR(1),LEN(R141)-LEN(SUBSTITUTE(R141,"/",""))))-1))</f>
        <v>/rsm:CrossIndustryInvoice/rsm:SupplyChainTradeTransaction/ram:ApplicableHeaderTradeSettlement/ram:SpecifiedTradeAllowanceCharge</v>
      </c>
      <c r="AK141" s="13" t="str">
        <f aca="false">IF(ISERROR(FIND("/",R141)),R141,MID(R141, FIND(CHAR(1),SUBSTITUTE(R141,"/",CHAR(1), LEN(R141)-LEN(SUBSTITUTE(R141,"/","")))), LEN(R141)))</f>
        <v>/ram:ChargeIndicator</v>
      </c>
      <c r="AL141" s="14" t="n">
        <f aca="false">COUNTIFS(R$4:R141,AJ141)</f>
        <v>1</v>
      </c>
      <c r="AM141" s="1"/>
      <c r="AN141" s="277" t="str">
        <f aca="false">D141</f>
        <v>SCT_HTS</v>
      </c>
      <c r="AO141" s="278" t="str">
        <f aca="false">E141</f>
        <v>BG-20-0</v>
      </c>
      <c r="AP141" s="279" t="str">
        <f aca="false">IF(F141="","",F141)</f>
        <v/>
      </c>
      <c r="AQ141" s="99" t="n">
        <f aca="false">LEN(BB141)-LEN(SUBSTITUTE(BB141,"/",""))-1</f>
        <v>4</v>
      </c>
      <c r="AR141" s="99" t="str">
        <f aca="false">H141</f>
        <v>1..1</v>
      </c>
      <c r="AS141" s="139" t="s">
        <v>5219</v>
      </c>
      <c r="AT141" s="97"/>
      <c r="AU141" s="98"/>
      <c r="AV141" s="98"/>
      <c r="AW141" s="98"/>
      <c r="AX141" s="97"/>
      <c r="AY141" s="99" t="str">
        <f aca="false">O141</f>
        <v>1..1</v>
      </c>
      <c r="AZ141" s="100" t="str">
        <f aca="false">P141</f>
        <v>1..1</v>
      </c>
      <c r="BA141" s="54" t="str">
        <f aca="false">Q141</f>
        <v>/rsm:CrossIndustryInvoice
/rsm:SupplyChainTradeTransaction
/ram:ApplicableHeaderTradeSettlement
/ram:SpecifiedTradeAllowanceCharge
/ram:ChargeIndicator</v>
      </c>
      <c r="BB141" s="109" t="str">
        <f aca="false">R141</f>
        <v>/rsm:CrossIndustryInvoice/rsm:SupplyChainTradeTransaction/ram:ApplicableHeaderTradeSettlement/ram:SpecifiedTradeAllowanceCharge/ram:ChargeIndicator</v>
      </c>
      <c r="BC141" s="99" t="str">
        <f aca="false">IF(S141="","",S141)</f>
        <v/>
      </c>
      <c r="BD141" s="10" t="str">
        <f aca="false">IF(T141="","",T141)</f>
        <v>G</v>
      </c>
      <c r="BE141" s="99" t="str">
        <f aca="false">IF(U141="","",U141)</f>
        <v>0..1</v>
      </c>
      <c r="BF141" s="99" t="str">
        <f aca="false">IF(V141="","",V141)</f>
        <v/>
      </c>
      <c r="BG141" s="315" t="str">
        <f aca="false">IF(W141="","",W141)</f>
        <v/>
      </c>
      <c r="BH141" s="6"/>
      <c r="BI141" s="10" t="str">
        <f aca="false">Y141</f>
        <v>-</v>
      </c>
      <c r="BJ141" s="10" t="str">
        <f aca="false">Z141</f>
        <v>X</v>
      </c>
      <c r="BK141" s="10" t="str">
        <f aca="false">AA141</f>
        <v>X</v>
      </c>
      <c r="BL141" s="10" t="str">
        <f aca="false">AB141</f>
        <v>X</v>
      </c>
      <c r="BM141" s="10" t="str">
        <f aca="false">AC141</f>
        <v>X</v>
      </c>
      <c r="BN141" s="10" t="str">
        <f aca="false">AD141</f>
        <v>X</v>
      </c>
      <c r="BO141" s="10" t="str">
        <f aca="false">AE141</f>
        <v>X</v>
      </c>
      <c r="BP141" s="6"/>
      <c r="BQ141" s="10" t="str">
        <f aca="false">AG141</f>
        <v>BASIC WL</v>
      </c>
      <c r="BR141" s="10" t="str">
        <f aca="false">AH141</f>
        <v>BASIC WL</v>
      </c>
      <c r="BS141" s="47"/>
      <c r="BT141" s="49" t="s">
        <v>6862</v>
      </c>
    </row>
    <row r="142" s="53" customFormat="true" ht="89.25" hidden="false" customHeight="false" outlineLevel="0" collapsed="false">
      <c r="A142" s="58" t="str">
        <f aca="false">IF(OR(T142="E",T142="A"),"YES","NO")</f>
        <v>NO</v>
      </c>
      <c r="B142" s="58"/>
      <c r="C142" s="58"/>
      <c r="D142" s="277" t="s">
        <v>6235</v>
      </c>
      <c r="E142" s="278" t="s">
        <v>4078</v>
      </c>
      <c r="F142" s="279"/>
      <c r="G142" s="99" t="n">
        <f aca="false">LEN(R142)-LEN(SUBSTITUTE(R142,"/",""))-1</f>
        <v>5</v>
      </c>
      <c r="H142" s="99" t="s">
        <v>88</v>
      </c>
      <c r="I142" s="139" t="s">
        <v>6624</v>
      </c>
      <c r="J142" s="97"/>
      <c r="K142" s="98" t="s">
        <v>4915</v>
      </c>
      <c r="L142" s="98"/>
      <c r="M142" s="98" t="s">
        <v>4915</v>
      </c>
      <c r="N142" s="97" t="s">
        <v>105</v>
      </c>
      <c r="O142" s="99" t="s">
        <v>88</v>
      </c>
      <c r="P142" s="100" t="str">
        <f aca="false">O142</f>
        <v>1..1</v>
      </c>
      <c r="Q142" s="54" t="s">
        <v>6625</v>
      </c>
      <c r="R142" s="109" t="s">
        <v>6626</v>
      </c>
      <c r="S142" s="99" t="s">
        <v>107</v>
      </c>
      <c r="T142" s="10" t="str">
        <f aca="false">IF($E142="","",IF(ISERROR(SEARCH("@",$R142)),IF(LEFT($E142,4)="BG-X","EG",IF(LEFT($E142,2)="BG","G",IF(LEFT($E142,4)="BT-X",IF(LEN($E142)-LEN(SUBSTITUTE($E142,"-",))&gt;2,"","E"),IF(LEN($E142)-LEN(SUBSTITUTE($E142,"-",))&gt;1,"","E")))),"A"))</f>
        <v>G</v>
      </c>
      <c r="U142" s="99" t="s">
        <v>88</v>
      </c>
      <c r="V142" s="99"/>
      <c r="W142" s="315" t="s">
        <v>4915</v>
      </c>
      <c r="X142" s="38"/>
      <c r="Y142" s="10" t="str">
        <f aca="false">IF(AH142=Y$4,"X","-")</f>
        <v>-</v>
      </c>
      <c r="Z142" s="10" t="str">
        <f aca="false">IF(Y142="X","X",IF($AH142=Z$4,"X","-"))</f>
        <v>X</v>
      </c>
      <c r="AA142" s="10" t="str">
        <f aca="false">IF(Z142="X","X",IF($AH142=AA$4,"X","-"))</f>
        <v>X</v>
      </c>
      <c r="AB142" s="10" t="str">
        <f aca="false">IF(AA142="X","X",IF($AH142=AB$4,"X","-"))</f>
        <v>X</v>
      </c>
      <c r="AC142" s="10" t="str">
        <f aca="false">IF(AB142="X","X",IF($AH142=AC$4,"X","-"))</f>
        <v>X</v>
      </c>
      <c r="AD142" s="10" t="str">
        <f aca="false">IF(AC142="X","X",IF($AH142=AD$4,"X","-"))</f>
        <v>X</v>
      </c>
      <c r="AE142" s="10" t="str">
        <f aca="false">IF(AD142="X","X",IF($AH142=AE$4,"X","-"))</f>
        <v>X</v>
      </c>
      <c r="AF142" s="38"/>
      <c r="AG142" s="10" t="s">
        <v>25</v>
      </c>
      <c r="AH142" s="110" t="s">
        <v>25</v>
      </c>
      <c r="AI142" s="38"/>
      <c r="AJ142" s="13" t="str">
        <f aca="false">IF(ISERROR(FIND("/",R142)),R142,LEFT(R142,FIND(CHAR(1),SUBSTITUTE(R142,"/",CHAR(1),LEN(R142)-LEN(SUBSTITUTE(R142,"/",""))))-1))</f>
        <v>/rsm:CrossIndustryInvoice/rsm:SupplyChainTradeTransaction/ram:ApplicableHeaderTradeSettlement/ram:SpecifiedTradeAllowanceCharge/ram:ChargeIndicator</v>
      </c>
      <c r="AK142" s="13" t="str">
        <f aca="false">IF(ISERROR(FIND("/",R142)),R142,MID(R142, FIND(CHAR(1),SUBSTITUTE(R142,"/",CHAR(1), LEN(R142)-LEN(SUBSTITUTE(R142,"/","")))), LEN(R142)))</f>
        <v>/udt:Indicator</v>
      </c>
      <c r="AL142" s="14" t="n">
        <f aca="false">COUNTIFS(R$4:R142,AJ142)</f>
        <v>1</v>
      </c>
      <c r="AM142" s="1"/>
      <c r="AN142" s="277" t="str">
        <f aca="false">D142</f>
        <v>SCT_HTS</v>
      </c>
      <c r="AO142" s="278" t="str">
        <f aca="false">E142</f>
        <v>BG-20-1</v>
      </c>
      <c r="AP142" s="279" t="str">
        <f aca="false">IF(F142="","",F142)</f>
        <v/>
      </c>
      <c r="AQ142" s="99" t="n">
        <f aca="false">LEN(BB142)-LEN(SUBSTITUTE(BB142,"/",""))-1</f>
        <v>5</v>
      </c>
      <c r="AR142" s="99" t="str">
        <f aca="false">H142</f>
        <v>1..1</v>
      </c>
      <c r="AS142" s="139" t="s">
        <v>5224</v>
      </c>
      <c r="AT142" s="97"/>
      <c r="AU142" s="98" t="s">
        <v>4919</v>
      </c>
      <c r="AV142" s="98"/>
      <c r="AW142" s="98" t="s">
        <v>4919</v>
      </c>
      <c r="AX142" s="97" t="s">
        <v>6866</v>
      </c>
      <c r="AY142" s="99" t="str">
        <f aca="false">O142</f>
        <v>1..1</v>
      </c>
      <c r="AZ142" s="100" t="str">
        <f aca="false">P142</f>
        <v>1..1</v>
      </c>
      <c r="BA142" s="54" t="str">
        <f aca="false">Q142</f>
        <v>/rsm:CrossIndustryInvoice
/rsm:SupplyChainTradeTransaction
/ram:ApplicableHeaderTradeSettlement
/ram:SpecifiedTradeAllowanceCharge
/ram:ChargeIndicator
/udt:Indicator</v>
      </c>
      <c r="BB142" s="109" t="str">
        <f aca="false">R142</f>
        <v>/rsm:CrossIndustryInvoice/rsm:SupplyChainTradeTransaction/ram:ApplicableHeaderTradeSettlement/ram:SpecifiedTradeAllowanceCharge/ram:ChargeIndicator/udt:Indicator</v>
      </c>
      <c r="BC142" s="99" t="str">
        <f aca="false">IF(S142="","",S142)</f>
        <v>XI</v>
      </c>
      <c r="BD142" s="10" t="str">
        <f aca="false">IF(T142="","",T142)</f>
        <v>G</v>
      </c>
      <c r="BE142" s="99" t="str">
        <f aca="false">IF(U142="","",U142)</f>
        <v>1..1</v>
      </c>
      <c r="BF142" s="99" t="str">
        <f aca="false">IF(V142="","",V142)</f>
        <v/>
      </c>
      <c r="BG142" s="315" t="str">
        <f aca="false">IF(W142="","",W142)</f>
        <v>Value = false</v>
      </c>
      <c r="BH142" s="6"/>
      <c r="BI142" s="10" t="str">
        <f aca="false">Y142</f>
        <v>-</v>
      </c>
      <c r="BJ142" s="10" t="str">
        <f aca="false">Z142</f>
        <v>X</v>
      </c>
      <c r="BK142" s="10" t="str">
        <f aca="false">AA142</f>
        <v>X</v>
      </c>
      <c r="BL142" s="10" t="str">
        <f aca="false">AB142</f>
        <v>X</v>
      </c>
      <c r="BM142" s="10" t="str">
        <f aca="false">AC142</f>
        <v>X</v>
      </c>
      <c r="BN142" s="10" t="str">
        <f aca="false">AD142</f>
        <v>X</v>
      </c>
      <c r="BO142" s="10" t="str">
        <f aca="false">AE142</f>
        <v>X</v>
      </c>
      <c r="BP142" s="6"/>
      <c r="BQ142" s="10" t="str">
        <f aca="false">AG142</f>
        <v>BASIC WL</v>
      </c>
      <c r="BR142" s="10" t="str">
        <f aca="false">AH142</f>
        <v>BASIC WL</v>
      </c>
      <c r="BS142" s="47"/>
      <c r="BT142" s="49" t="s">
        <v>6862</v>
      </c>
    </row>
    <row r="143" s="53" customFormat="true" ht="85.5" hidden="false" customHeight="false" outlineLevel="0" collapsed="false">
      <c r="A143" s="58" t="str">
        <f aca="false">IF(OR(T143="E",T143="A"),"YES","NO")</f>
        <v>YES</v>
      </c>
      <c r="B143" s="58"/>
      <c r="C143" s="58"/>
      <c r="D143" s="277" t="s">
        <v>6235</v>
      </c>
      <c r="E143" s="278" t="s">
        <v>4085</v>
      </c>
      <c r="F143" s="279" t="s">
        <v>4085</v>
      </c>
      <c r="G143" s="99" t="n">
        <f aca="false">LEN(R143)-LEN(SUBSTITUTE(R143,"/",""))-1</f>
        <v>4</v>
      </c>
      <c r="H143" s="99" t="s">
        <v>95</v>
      </c>
      <c r="I143" s="97" t="s">
        <v>4086</v>
      </c>
      <c r="J143" s="97" t="s">
        <v>4087</v>
      </c>
      <c r="K143" s="98"/>
      <c r="L143" s="98" t="s">
        <v>4985</v>
      </c>
      <c r="M143" s="98"/>
      <c r="N143" s="97" t="s">
        <v>764</v>
      </c>
      <c r="O143" s="99" t="s">
        <v>95</v>
      </c>
      <c r="P143" s="100" t="str">
        <f aca="false">O143</f>
        <v>0..1</v>
      </c>
      <c r="Q143" s="54" t="s">
        <v>6631</v>
      </c>
      <c r="R143" s="109" t="s">
        <v>6632</v>
      </c>
      <c r="S143" s="99" t="s">
        <v>766</v>
      </c>
      <c r="T143" s="10" t="str">
        <f aca="false">IF($E143="","",IF(ISERROR(SEARCH("@",$R143)),IF(LEFT($E143,4)="BG-X","EG",IF(LEFT($E143,2)="BG","G",IF(LEFT($E143,4)="BT-X",IF(LEN($E143)-LEN(SUBSTITUTE($E143,"-",))&gt;2,"","E"),IF(LEN($E143)-LEN(SUBSTITUTE($E143,"-",))&gt;1,"","E")))),"A"))</f>
        <v>E</v>
      </c>
      <c r="U143" s="99" t="s">
        <v>95</v>
      </c>
      <c r="V143" s="99"/>
      <c r="W143" s="315"/>
      <c r="X143" s="38"/>
      <c r="Y143" s="10" t="str">
        <f aca="false">IF(AH143=Y$4,"X","-")</f>
        <v>-</v>
      </c>
      <c r="Z143" s="10" t="str">
        <f aca="false">IF(Y143="X","X",IF($AH143=Z$4,"X","-"))</f>
        <v>X</v>
      </c>
      <c r="AA143" s="10" t="str">
        <f aca="false">IF(Z143="X","X",IF($AH143=AA$4,"X","-"))</f>
        <v>X</v>
      </c>
      <c r="AB143" s="10" t="str">
        <f aca="false">IF(AA143="X","X",IF($AH143=AB$4,"X","-"))</f>
        <v>X</v>
      </c>
      <c r="AC143" s="10" t="str">
        <f aca="false">IF(AB143="X","X",IF($AH143=AC$4,"X","-"))</f>
        <v>X</v>
      </c>
      <c r="AD143" s="10" t="str">
        <f aca="false">IF(AC143="X","X",IF($AH143=AD$4,"X","-"))</f>
        <v>X</v>
      </c>
      <c r="AE143" s="10" t="str">
        <f aca="false">IF(AD143="X","X",IF($AH143=AE$4,"X","-"))</f>
        <v>X</v>
      </c>
      <c r="AF143" s="38"/>
      <c r="AG143" s="10" t="s">
        <v>25</v>
      </c>
      <c r="AH143" s="110" t="s">
        <v>25</v>
      </c>
      <c r="AI143" s="38"/>
      <c r="AJ143" s="13" t="str">
        <f aca="false">IF(ISERROR(FIND("/",R143)),R143,LEFT(R143,FIND(CHAR(1),SUBSTITUTE(R143,"/",CHAR(1),LEN(R143)-LEN(SUBSTITUTE(R143,"/",""))))-1))</f>
        <v>/rsm:CrossIndustryInvoice/rsm:SupplyChainTradeTransaction/ram:ApplicableHeaderTradeSettlement/ram:SpecifiedTradeAllowanceCharge</v>
      </c>
      <c r="AK143" s="13" t="str">
        <f aca="false">IF(ISERROR(FIND("/",R143)),R143,MID(R143, FIND(CHAR(1),SUBSTITUTE(R143,"/",CHAR(1), LEN(R143)-LEN(SUBSTITUTE(R143,"/","")))), LEN(R143)))</f>
        <v>/ram:CalculationPercent</v>
      </c>
      <c r="AL143" s="14" t="n">
        <f aca="false">COUNTIFS(R$4:R143,AJ143)</f>
        <v>1</v>
      </c>
      <c r="AM143" s="1"/>
      <c r="AN143" s="277" t="str">
        <f aca="false">D143</f>
        <v>SCT_HTS</v>
      </c>
      <c r="AO143" s="278" t="str">
        <f aca="false">E143</f>
        <v>BT-94</v>
      </c>
      <c r="AP143" s="279" t="str">
        <f aca="false">IF(F143="","",F143)</f>
        <v>BT-94</v>
      </c>
      <c r="AQ143" s="99" t="n">
        <f aca="false">LEN(BB143)-LEN(SUBSTITUTE(BB143,"/",""))-1</f>
        <v>4</v>
      </c>
      <c r="AR143" s="99" t="str">
        <f aca="false">H143</f>
        <v>0..1</v>
      </c>
      <c r="AS143" s="97" t="s">
        <v>4089</v>
      </c>
      <c r="AT143" s="97" t="s">
        <v>4090</v>
      </c>
      <c r="AU143" s="98"/>
      <c r="AV143" s="98" t="s">
        <v>1357</v>
      </c>
      <c r="AW143" s="98"/>
      <c r="AX143" s="97" t="s">
        <v>5197</v>
      </c>
      <c r="AY143" s="99" t="str">
        <f aca="false">O143</f>
        <v>0..1</v>
      </c>
      <c r="AZ143" s="100" t="str">
        <f aca="false">P143</f>
        <v>0..1</v>
      </c>
      <c r="BA143" s="54" t="str">
        <f aca="false">Q143</f>
        <v>/rsm:CrossIndustryInvoice
/rsm:SupplyChainTradeTransaction
/ram:ApplicableHeaderTradeSettlement
/ram:SpecifiedTradeAllowanceCharge
/ram:CalculationPercent</v>
      </c>
      <c r="BB143" s="109" t="str">
        <f aca="false">R143</f>
        <v>/rsm:CrossIndustryInvoice/rsm:SupplyChainTradeTransaction/ram:ApplicableHeaderTradeSettlement/ram:SpecifiedTradeAllowanceCharge/ram:CalculationPercent</v>
      </c>
      <c r="BC143" s="99" t="str">
        <f aca="false">IF(S143="","",S143)</f>
        <v>P</v>
      </c>
      <c r="BD143" s="10" t="str">
        <f aca="false">IF(T143="","",T143)</f>
        <v>E</v>
      </c>
      <c r="BE143" s="99" t="str">
        <f aca="false">IF(U143="","",U143)</f>
        <v>0..1</v>
      </c>
      <c r="BF143" s="99" t="str">
        <f aca="false">IF(V143="","",V143)</f>
        <v/>
      </c>
      <c r="BG143" s="315" t="str">
        <f aca="false">IF(W143="","",W143)</f>
        <v/>
      </c>
      <c r="BH143" s="6"/>
      <c r="BI143" s="10" t="str">
        <f aca="false">Y143</f>
        <v>-</v>
      </c>
      <c r="BJ143" s="10" t="str">
        <f aca="false">Z143</f>
        <v>X</v>
      </c>
      <c r="BK143" s="10" t="str">
        <f aca="false">AA143</f>
        <v>X</v>
      </c>
      <c r="BL143" s="10" t="str">
        <f aca="false">AB143</f>
        <v>X</v>
      </c>
      <c r="BM143" s="10" t="str">
        <f aca="false">AC143</f>
        <v>X</v>
      </c>
      <c r="BN143" s="10" t="str">
        <f aca="false">AD143</f>
        <v>X</v>
      </c>
      <c r="BO143" s="10" t="str">
        <f aca="false">AE143</f>
        <v>X</v>
      </c>
      <c r="BP143" s="6"/>
      <c r="BQ143" s="10" t="str">
        <f aca="false">AG143</f>
        <v>BASIC WL</v>
      </c>
      <c r="BR143" s="10" t="str">
        <f aca="false">AH143</f>
        <v>BASIC WL</v>
      </c>
      <c r="BS143" s="47"/>
      <c r="BT143" s="49" t="s">
        <v>6862</v>
      </c>
    </row>
    <row r="144" s="53" customFormat="true" ht="85.5" hidden="false" customHeight="false" outlineLevel="0" collapsed="false">
      <c r="A144" s="58" t="str">
        <f aca="false">IF(OR(T144="E",T144="A"),"YES","NO")</f>
        <v>YES</v>
      </c>
      <c r="B144" s="58"/>
      <c r="C144" s="58"/>
      <c r="D144" s="277" t="s">
        <v>6235</v>
      </c>
      <c r="E144" s="278" t="s">
        <v>4091</v>
      </c>
      <c r="F144" s="279" t="s">
        <v>4091</v>
      </c>
      <c r="G144" s="99" t="n">
        <f aca="false">LEN(R144)-LEN(SUBSTITUTE(R144,"/",""))-1</f>
        <v>4</v>
      </c>
      <c r="H144" s="99" t="s">
        <v>95</v>
      </c>
      <c r="I144" s="97" t="s">
        <v>4092</v>
      </c>
      <c r="J144" s="97" t="s">
        <v>4093</v>
      </c>
      <c r="K144" s="98"/>
      <c r="L144" s="98"/>
      <c r="M144" s="98"/>
      <c r="N144" s="97" t="s">
        <v>856</v>
      </c>
      <c r="O144" s="99" t="s">
        <v>95</v>
      </c>
      <c r="P144" s="100" t="str">
        <f aca="false">O144</f>
        <v>0..1</v>
      </c>
      <c r="Q144" s="54" t="s">
        <v>6633</v>
      </c>
      <c r="R144" s="109" t="s">
        <v>6634</v>
      </c>
      <c r="S144" s="99" t="s">
        <v>858</v>
      </c>
      <c r="T144" s="10" t="str">
        <f aca="false">IF($E144="","",IF(ISERROR(SEARCH("@",$R144)),IF(LEFT($E144,4)="BG-X","EG",IF(LEFT($E144,2)="BG","G",IF(LEFT($E144,4)="BT-X",IF(LEN($E144)-LEN(SUBSTITUTE($E144,"-",))&gt;2,"","E"),IF(LEN($E144)-LEN(SUBSTITUTE($E144,"-",))&gt;1,"","E")))),"A"))</f>
        <v>E</v>
      </c>
      <c r="U144" s="99" t="s">
        <v>95</v>
      </c>
      <c r="V144" s="99"/>
      <c r="W144" s="315"/>
      <c r="X144" s="38"/>
      <c r="Y144" s="10" t="str">
        <f aca="false">IF(AH144=Y$4,"X","-")</f>
        <v>-</v>
      </c>
      <c r="Z144" s="10" t="str">
        <f aca="false">IF(Y144="X","X",IF($AH144=Z$4,"X","-"))</f>
        <v>X</v>
      </c>
      <c r="AA144" s="10" t="str">
        <f aca="false">IF(Z144="X","X",IF($AH144=AA$4,"X","-"))</f>
        <v>X</v>
      </c>
      <c r="AB144" s="10" t="str">
        <f aca="false">IF(AA144="X","X",IF($AH144=AB$4,"X","-"))</f>
        <v>X</v>
      </c>
      <c r="AC144" s="10" t="str">
        <f aca="false">IF(AB144="X","X",IF($AH144=AC$4,"X","-"))</f>
        <v>X</v>
      </c>
      <c r="AD144" s="10" t="str">
        <f aca="false">IF(AC144="X","X",IF($AH144=AD$4,"X","-"))</f>
        <v>X</v>
      </c>
      <c r="AE144" s="10" t="str">
        <f aca="false">IF(AD144="X","X",IF($AH144=AE$4,"X","-"))</f>
        <v>X</v>
      </c>
      <c r="AF144" s="38"/>
      <c r="AG144" s="10" t="s">
        <v>25</v>
      </c>
      <c r="AH144" s="110" t="s">
        <v>25</v>
      </c>
      <c r="AI144" s="38"/>
      <c r="AJ144" s="13" t="str">
        <f aca="false">IF(ISERROR(FIND("/",R144)),R144,LEFT(R144,FIND(CHAR(1),SUBSTITUTE(R144,"/",CHAR(1),LEN(R144)-LEN(SUBSTITUTE(R144,"/",""))))-1))</f>
        <v>/rsm:CrossIndustryInvoice/rsm:SupplyChainTradeTransaction/ram:ApplicableHeaderTradeSettlement/ram:SpecifiedTradeAllowanceCharge</v>
      </c>
      <c r="AK144" s="13" t="str">
        <f aca="false">IF(ISERROR(FIND("/",R144)),R144,MID(R144, FIND(CHAR(1),SUBSTITUTE(R144,"/",CHAR(1), LEN(R144)-LEN(SUBSTITUTE(R144,"/","")))), LEN(R144)))</f>
        <v>/ram:BasisAmount</v>
      </c>
      <c r="AL144" s="14" t="n">
        <f aca="false">COUNTIFS(R$4:R144,AJ144)</f>
        <v>1</v>
      </c>
      <c r="AM144" s="1"/>
      <c r="AN144" s="277" t="str">
        <f aca="false">D144</f>
        <v>SCT_HTS</v>
      </c>
      <c r="AO144" s="278" t="str">
        <f aca="false">E144</f>
        <v>BT-93</v>
      </c>
      <c r="AP144" s="279" t="str">
        <f aca="false">IF(F144="","",F144)</f>
        <v>BT-93</v>
      </c>
      <c r="AQ144" s="99" t="n">
        <f aca="false">LEN(BB144)-LEN(SUBSTITUTE(BB144,"/",""))-1</f>
        <v>4</v>
      </c>
      <c r="AR144" s="99" t="str">
        <f aca="false">H144</f>
        <v>0..1</v>
      </c>
      <c r="AS144" s="97" t="s">
        <v>4095</v>
      </c>
      <c r="AT144" s="97" t="s">
        <v>4096</v>
      </c>
      <c r="AU144" s="98"/>
      <c r="AV144" s="98"/>
      <c r="AW144" s="98"/>
      <c r="AX144" s="97" t="s">
        <v>5229</v>
      </c>
      <c r="AY144" s="99" t="str">
        <f aca="false">O144</f>
        <v>0..1</v>
      </c>
      <c r="AZ144" s="100" t="str">
        <f aca="false">P144</f>
        <v>0..1</v>
      </c>
      <c r="BA144" s="54" t="str">
        <f aca="false">Q144</f>
        <v>/rsm:CrossIndustryInvoice
/rsm:SupplyChainTradeTransaction
/ram:ApplicableHeaderTradeSettlement
/ram:SpecifiedTradeAllowanceCharge
/ram:BasisAmount</v>
      </c>
      <c r="BB144" s="109" t="str">
        <f aca="false">R144</f>
        <v>/rsm:CrossIndustryInvoice/rsm:SupplyChainTradeTransaction/ram:ApplicableHeaderTradeSettlement/ram:SpecifiedTradeAllowanceCharge/ram:BasisAmount</v>
      </c>
      <c r="BC144" s="99" t="str">
        <f aca="false">IF(S144="","",S144)</f>
        <v>A</v>
      </c>
      <c r="BD144" s="10" t="str">
        <f aca="false">IF(T144="","",T144)</f>
        <v>E</v>
      </c>
      <c r="BE144" s="99" t="str">
        <f aca="false">IF(U144="","",U144)</f>
        <v>0..1</v>
      </c>
      <c r="BF144" s="99" t="str">
        <f aca="false">IF(V144="","",V144)</f>
        <v/>
      </c>
      <c r="BG144" s="315" t="str">
        <f aca="false">IF(W144="","",W144)</f>
        <v/>
      </c>
      <c r="BH144" s="6"/>
      <c r="BI144" s="10" t="str">
        <f aca="false">Y144</f>
        <v>-</v>
      </c>
      <c r="BJ144" s="10" t="str">
        <f aca="false">Z144</f>
        <v>X</v>
      </c>
      <c r="BK144" s="10" t="str">
        <f aca="false">AA144</f>
        <v>X</v>
      </c>
      <c r="BL144" s="10" t="str">
        <f aca="false">AB144</f>
        <v>X</v>
      </c>
      <c r="BM144" s="10" t="str">
        <f aca="false">AC144</f>
        <v>X</v>
      </c>
      <c r="BN144" s="10" t="str">
        <f aca="false">AD144</f>
        <v>X</v>
      </c>
      <c r="BO144" s="10" t="str">
        <f aca="false">AE144</f>
        <v>X</v>
      </c>
      <c r="BP144" s="6"/>
      <c r="BQ144" s="10" t="str">
        <f aca="false">AG144</f>
        <v>BASIC WL</v>
      </c>
      <c r="BR144" s="10" t="str">
        <f aca="false">AH144</f>
        <v>BASIC WL</v>
      </c>
      <c r="BS144" s="47"/>
      <c r="BT144" s="49" t="s">
        <v>6862</v>
      </c>
    </row>
    <row r="145" s="53" customFormat="true" ht="85.5" hidden="false" customHeight="false" outlineLevel="0" collapsed="false">
      <c r="A145" s="58" t="str">
        <f aca="false">IF(OR(T145="E",T145="A"),"YES","NO")</f>
        <v>YES</v>
      </c>
      <c r="B145" s="58"/>
      <c r="C145" s="58"/>
      <c r="D145" s="277" t="s">
        <v>6235</v>
      </c>
      <c r="E145" s="278" t="s">
        <v>4105</v>
      </c>
      <c r="F145" s="279" t="s">
        <v>4105</v>
      </c>
      <c r="G145" s="99" t="n">
        <f aca="false">LEN(R145)-LEN(SUBSTITUTE(R145,"/",""))-1</f>
        <v>4</v>
      </c>
      <c r="H145" s="99" t="s">
        <v>88</v>
      </c>
      <c r="I145" s="97" t="s">
        <v>4106</v>
      </c>
      <c r="J145" s="97" t="s">
        <v>1435</v>
      </c>
      <c r="K145" s="98"/>
      <c r="L145" s="98"/>
      <c r="M145" s="98" t="s">
        <v>6641</v>
      </c>
      <c r="N145" s="97" t="s">
        <v>856</v>
      </c>
      <c r="O145" s="99" t="s">
        <v>88</v>
      </c>
      <c r="P145" s="100" t="str">
        <f aca="false">O145</f>
        <v>1..1</v>
      </c>
      <c r="Q145" s="54" t="s">
        <v>6642</v>
      </c>
      <c r="R145" s="109" t="s">
        <v>6643</v>
      </c>
      <c r="S145" s="99" t="s">
        <v>858</v>
      </c>
      <c r="T145" s="10" t="str">
        <f aca="false">IF($E145="","",IF(ISERROR(SEARCH("@",$R145)),IF(LEFT($E145,4)="BG-X","EG",IF(LEFT($E145,2)="BG","G",IF(LEFT($E145,4)="BT-X",IF(LEN($E145)-LEN(SUBSTITUTE($E145,"-",))&gt;2,"","E"),IF(LEN($E145)-LEN(SUBSTITUTE($E145,"-",))&gt;1,"","E")))),"A"))</f>
        <v>E</v>
      </c>
      <c r="U145" s="99" t="s">
        <v>112</v>
      </c>
      <c r="V145" s="99" t="s">
        <v>140</v>
      </c>
      <c r="W145" s="315"/>
      <c r="X145" s="38"/>
      <c r="Y145" s="10" t="str">
        <f aca="false">IF(AH145=Y$4,"X","-")</f>
        <v>-</v>
      </c>
      <c r="Z145" s="10" t="str">
        <f aca="false">IF(Y145="X","X",IF($AH145=Z$4,"X","-"))</f>
        <v>X</v>
      </c>
      <c r="AA145" s="10" t="str">
        <f aca="false">IF(Z145="X","X",IF($AH145=AA$4,"X","-"))</f>
        <v>X</v>
      </c>
      <c r="AB145" s="10" t="str">
        <f aca="false">IF(AA145="X","X",IF($AH145=AB$4,"X","-"))</f>
        <v>X</v>
      </c>
      <c r="AC145" s="10" t="str">
        <f aca="false">IF(AB145="X","X",IF($AH145=AC$4,"X","-"))</f>
        <v>X</v>
      </c>
      <c r="AD145" s="10" t="str">
        <f aca="false">IF(AC145="X","X",IF($AH145=AD$4,"X","-"))</f>
        <v>X</v>
      </c>
      <c r="AE145" s="10" t="str">
        <f aca="false">IF(AD145="X","X",IF($AH145=AE$4,"X","-"))</f>
        <v>X</v>
      </c>
      <c r="AF145" s="38"/>
      <c r="AG145" s="10" t="s">
        <v>25</v>
      </c>
      <c r="AH145" s="110" t="s">
        <v>25</v>
      </c>
      <c r="AI145" s="38"/>
      <c r="AJ145" s="13" t="str">
        <f aca="false">IF(ISERROR(FIND("/",R145)),R145,LEFT(R145,FIND(CHAR(1),SUBSTITUTE(R145,"/",CHAR(1),LEN(R145)-LEN(SUBSTITUTE(R145,"/",""))))-1))</f>
        <v>/rsm:CrossIndustryInvoice/rsm:SupplyChainTradeTransaction/ram:ApplicableHeaderTradeSettlement/ram:SpecifiedTradeAllowanceCharge</v>
      </c>
      <c r="AK145" s="13" t="str">
        <f aca="false">IF(ISERROR(FIND("/",R145)),R145,MID(R145, FIND(CHAR(1),SUBSTITUTE(R145,"/",CHAR(1), LEN(R145)-LEN(SUBSTITUTE(R145,"/","")))), LEN(R145)))</f>
        <v>/ram:ActualAmount</v>
      </c>
      <c r="AL145" s="14" t="n">
        <f aca="false">COUNTIFS(R$4:R145,AJ145)</f>
        <v>1</v>
      </c>
      <c r="AM145" s="1"/>
      <c r="AN145" s="277" t="str">
        <f aca="false">D145</f>
        <v>SCT_HTS</v>
      </c>
      <c r="AO145" s="278" t="str">
        <f aca="false">E145</f>
        <v>BT-92</v>
      </c>
      <c r="AP145" s="279" t="str">
        <f aca="false">IF(F145="","",F145)</f>
        <v>BT-92</v>
      </c>
      <c r="AQ145" s="99" t="n">
        <f aca="false">LEN(BB145)-LEN(SUBSTITUTE(BB145,"/",""))-1</f>
        <v>4</v>
      </c>
      <c r="AR145" s="99" t="str">
        <f aca="false">H145</f>
        <v>1..1</v>
      </c>
      <c r="AS145" s="97" t="s">
        <v>4108</v>
      </c>
      <c r="AT145" s="97" t="s">
        <v>4109</v>
      </c>
      <c r="AU145" s="98"/>
      <c r="AV145" s="98"/>
      <c r="AW145" s="98" t="s">
        <v>6644</v>
      </c>
      <c r="AX145" s="97" t="s">
        <v>5229</v>
      </c>
      <c r="AY145" s="99" t="str">
        <f aca="false">O145</f>
        <v>1..1</v>
      </c>
      <c r="AZ145" s="100" t="str">
        <f aca="false">P145</f>
        <v>1..1</v>
      </c>
      <c r="BA145" s="54" t="str">
        <f aca="false">Q145</f>
        <v>/rsm:CrossIndustryInvoice
/rsm:SupplyChainTradeTransaction
/ram:ApplicableHeaderTradeSettlement
/ram:SpecifiedTradeAllowanceCharge
/ram:ActualAmount</v>
      </c>
      <c r="BB145" s="109" t="str">
        <f aca="false">R145</f>
        <v>/rsm:CrossIndustryInvoice/rsm:SupplyChainTradeTransaction/ram:ApplicableHeaderTradeSettlement/ram:SpecifiedTradeAllowanceCharge/ram:ActualAmount</v>
      </c>
      <c r="BC145" s="99" t="str">
        <f aca="false">IF(S145="","",S145)</f>
        <v>A</v>
      </c>
      <c r="BD145" s="10" t="str">
        <f aca="false">IF(T145="","",T145)</f>
        <v>E</v>
      </c>
      <c r="BE145" s="99" t="str">
        <f aca="false">IF(U145="","",U145)</f>
        <v>0..n</v>
      </c>
      <c r="BF145" s="99" t="str">
        <f aca="false">IF(V145="","",V145)</f>
        <v>CAR-2, CAR-3</v>
      </c>
      <c r="BG145" s="315" t="str">
        <f aca="false">IF(W145="","",W145)</f>
        <v/>
      </c>
      <c r="BH145" s="6"/>
      <c r="BI145" s="10" t="str">
        <f aca="false">Y145</f>
        <v>-</v>
      </c>
      <c r="BJ145" s="10" t="str">
        <f aca="false">Z145</f>
        <v>X</v>
      </c>
      <c r="BK145" s="10" t="str">
        <f aca="false">AA145</f>
        <v>X</v>
      </c>
      <c r="BL145" s="10" t="str">
        <f aca="false">AB145</f>
        <v>X</v>
      </c>
      <c r="BM145" s="10" t="str">
        <f aca="false">AC145</f>
        <v>X</v>
      </c>
      <c r="BN145" s="10" t="str">
        <f aca="false">AD145</f>
        <v>X</v>
      </c>
      <c r="BO145" s="10" t="str">
        <f aca="false">AE145</f>
        <v>X</v>
      </c>
      <c r="BP145" s="6"/>
      <c r="BQ145" s="10" t="str">
        <f aca="false">AG145</f>
        <v>BASIC WL</v>
      </c>
      <c r="BR145" s="10" t="str">
        <f aca="false">AH145</f>
        <v>BASIC WL</v>
      </c>
      <c r="BS145" s="47"/>
      <c r="BT145" s="49" t="s">
        <v>6862</v>
      </c>
    </row>
    <row r="146" s="53" customFormat="true" ht="178.5" hidden="false" customHeight="false" outlineLevel="0" collapsed="false">
      <c r="A146" s="58" t="str">
        <f aca="false">IF(OR(T146="E",T146="A"),"YES","NO")</f>
        <v>YES</v>
      </c>
      <c r="B146" s="58"/>
      <c r="C146" s="58"/>
      <c r="D146" s="277" t="s">
        <v>6235</v>
      </c>
      <c r="E146" s="278" t="s">
        <v>4110</v>
      </c>
      <c r="F146" s="279" t="s">
        <v>4110</v>
      </c>
      <c r="G146" s="99" t="n">
        <f aca="false">LEN(R146)-LEN(SUBSTITUTE(R146,"/",""))-1</f>
        <v>4</v>
      </c>
      <c r="H146" s="99" t="s">
        <v>95</v>
      </c>
      <c r="I146" s="97" t="s">
        <v>4111</v>
      </c>
      <c r="J146" s="97" t="s">
        <v>4112</v>
      </c>
      <c r="K146" s="98" t="s">
        <v>4113</v>
      </c>
      <c r="L146" s="98"/>
      <c r="M146" s="98" t="s">
        <v>4114</v>
      </c>
      <c r="N146" s="97" t="s">
        <v>174</v>
      </c>
      <c r="O146" s="99" t="s">
        <v>95</v>
      </c>
      <c r="P146" s="100" t="str">
        <f aca="false">O146</f>
        <v>0..1</v>
      </c>
      <c r="Q146" s="54" t="s">
        <v>6645</v>
      </c>
      <c r="R146" s="109" t="s">
        <v>6646</v>
      </c>
      <c r="S146" s="99" t="s">
        <v>176</v>
      </c>
      <c r="T146" s="10" t="str">
        <f aca="false">IF($E146="","",IF(ISERROR(SEARCH("@",$R146)),IF(LEFT($E146,4)="BG-X","EG",IF(LEFT($E146,2)="BG","G",IF(LEFT($E146,4)="BT-X",IF(LEN($E146)-LEN(SUBSTITUTE($E146,"-",))&gt;2,"","E"),IF(LEN($E146)-LEN(SUBSTITUTE($E146,"-",))&gt;1,"","E")))),"A"))</f>
        <v>E</v>
      </c>
      <c r="U146" s="99" t="s">
        <v>95</v>
      </c>
      <c r="V146" s="99"/>
      <c r="W146" s="315"/>
      <c r="X146" s="38"/>
      <c r="Y146" s="10" t="str">
        <f aca="false">IF(AH146=Y$4,"X","-")</f>
        <v>-</v>
      </c>
      <c r="Z146" s="10" t="str">
        <f aca="false">IF(Y146="X","X",IF($AH146=Z$4,"X","-"))</f>
        <v>X</v>
      </c>
      <c r="AA146" s="10" t="str">
        <f aca="false">IF(Z146="X","X",IF($AH146=AA$4,"X","-"))</f>
        <v>X</v>
      </c>
      <c r="AB146" s="10" t="str">
        <f aca="false">IF(AA146="X","X",IF($AH146=AB$4,"X","-"))</f>
        <v>X</v>
      </c>
      <c r="AC146" s="10" t="str">
        <f aca="false">IF(AB146="X","X",IF($AH146=AC$4,"X","-"))</f>
        <v>X</v>
      </c>
      <c r="AD146" s="10" t="str">
        <f aca="false">IF(AC146="X","X",IF($AH146=AD$4,"X","-"))</f>
        <v>X</v>
      </c>
      <c r="AE146" s="10" t="str">
        <f aca="false">IF(AD146="X","X",IF($AH146=AE$4,"X","-"))</f>
        <v>X</v>
      </c>
      <c r="AF146" s="38"/>
      <c r="AG146" s="10" t="s">
        <v>25</v>
      </c>
      <c r="AH146" s="110" t="s">
        <v>25</v>
      </c>
      <c r="AI146" s="38"/>
      <c r="AJ146" s="13" t="str">
        <f aca="false">IF(ISERROR(FIND("/",R146)),R146,LEFT(R146,FIND(CHAR(1),SUBSTITUTE(R146,"/",CHAR(1),LEN(R146)-LEN(SUBSTITUTE(R146,"/",""))))-1))</f>
        <v>/rsm:CrossIndustryInvoice/rsm:SupplyChainTradeTransaction/ram:ApplicableHeaderTradeSettlement/ram:SpecifiedTradeAllowanceCharge</v>
      </c>
      <c r="AK146" s="13" t="str">
        <f aca="false">IF(ISERROR(FIND("/",R146)),R146,MID(R146, FIND(CHAR(1),SUBSTITUTE(R146,"/",CHAR(1), LEN(R146)-LEN(SUBSTITUTE(R146,"/","")))), LEN(R146)))</f>
        <v>/ram:ReasonCode</v>
      </c>
      <c r="AL146" s="14" t="n">
        <f aca="false">COUNTIFS(R$4:R146,AJ146)</f>
        <v>1</v>
      </c>
      <c r="AM146" s="1"/>
      <c r="AN146" s="277" t="str">
        <f aca="false">D146</f>
        <v>SCT_HTS</v>
      </c>
      <c r="AO146" s="278" t="str">
        <f aca="false">E146</f>
        <v>BT-98</v>
      </c>
      <c r="AP146" s="279" t="str">
        <f aca="false">IF(F146="","",F146)</f>
        <v>BT-98</v>
      </c>
      <c r="AQ146" s="99" t="n">
        <f aca="false">LEN(BB146)-LEN(SUBSTITUTE(BB146,"/",""))-1</f>
        <v>4</v>
      </c>
      <c r="AR146" s="99" t="str">
        <f aca="false">H146</f>
        <v>0..1</v>
      </c>
      <c r="AS146" s="97" t="s">
        <v>4116</v>
      </c>
      <c r="AT146" s="97" t="s">
        <v>4117</v>
      </c>
      <c r="AU146" s="98" t="s">
        <v>4118</v>
      </c>
      <c r="AV146" s="98"/>
      <c r="AW146" s="98" t="s">
        <v>4119</v>
      </c>
      <c r="AX146" s="97" t="s">
        <v>174</v>
      </c>
      <c r="AY146" s="99" t="str">
        <f aca="false">O146</f>
        <v>0..1</v>
      </c>
      <c r="AZ146" s="100" t="str">
        <f aca="false">P146</f>
        <v>0..1</v>
      </c>
      <c r="BA146" s="54" t="str">
        <f aca="false">Q146</f>
        <v>/rsm:CrossIndustryInvoice
/rsm:SupplyChainTradeTransaction
/ram:ApplicableHeaderTradeSettlement
/ram:SpecifiedTradeAllowanceCharge
/ram:ReasonCode</v>
      </c>
      <c r="BB146" s="109" t="str">
        <f aca="false">R146</f>
        <v>/rsm:CrossIndustryInvoice/rsm:SupplyChainTradeTransaction/ram:ApplicableHeaderTradeSettlement/ram:SpecifiedTradeAllowanceCharge/ram:ReasonCode</v>
      </c>
      <c r="BC146" s="99" t="str">
        <f aca="false">IF(S146="","",S146)</f>
        <v>C</v>
      </c>
      <c r="BD146" s="10" t="str">
        <f aca="false">IF(T146="","",T146)</f>
        <v>E</v>
      </c>
      <c r="BE146" s="99" t="str">
        <f aca="false">IF(U146="","",U146)</f>
        <v>0..1</v>
      </c>
      <c r="BF146" s="99" t="str">
        <f aca="false">IF(V146="","",V146)</f>
        <v/>
      </c>
      <c r="BG146" s="315" t="str">
        <f aca="false">IF(W146="","",W146)</f>
        <v/>
      </c>
      <c r="BH146" s="6"/>
      <c r="BI146" s="10" t="str">
        <f aca="false">Y146</f>
        <v>-</v>
      </c>
      <c r="BJ146" s="10" t="str">
        <f aca="false">Z146</f>
        <v>X</v>
      </c>
      <c r="BK146" s="10" t="str">
        <f aca="false">AA146</f>
        <v>X</v>
      </c>
      <c r="BL146" s="10" t="str">
        <f aca="false">AB146</f>
        <v>X</v>
      </c>
      <c r="BM146" s="10" t="str">
        <f aca="false">AC146</f>
        <v>X</v>
      </c>
      <c r="BN146" s="10" t="str">
        <f aca="false">AD146</f>
        <v>X</v>
      </c>
      <c r="BO146" s="10" t="str">
        <f aca="false">AE146</f>
        <v>X</v>
      </c>
      <c r="BP146" s="6"/>
      <c r="BQ146" s="10" t="str">
        <f aca="false">AG146</f>
        <v>BASIC WL</v>
      </c>
      <c r="BR146" s="10" t="str">
        <f aca="false">AH146</f>
        <v>BASIC WL</v>
      </c>
      <c r="BS146" s="47"/>
      <c r="BT146" s="49" t="s">
        <v>6862</v>
      </c>
    </row>
    <row r="147" s="53" customFormat="true" ht="178.5" hidden="false" customHeight="false" outlineLevel="0" collapsed="false">
      <c r="A147" s="58" t="str">
        <f aca="false">IF(OR(T147="E",T147="A"),"YES","NO")</f>
        <v>YES</v>
      </c>
      <c r="B147" s="58"/>
      <c r="C147" s="58"/>
      <c r="D147" s="277" t="s">
        <v>6235</v>
      </c>
      <c r="E147" s="278" t="s">
        <v>4120</v>
      </c>
      <c r="F147" s="279" t="s">
        <v>4120</v>
      </c>
      <c r="G147" s="99" t="n">
        <f aca="false">LEN(R147)-LEN(SUBSTITUTE(R147,"/",""))-1</f>
        <v>4</v>
      </c>
      <c r="H147" s="99" t="s">
        <v>95</v>
      </c>
      <c r="I147" s="97" t="s">
        <v>4121</v>
      </c>
      <c r="J147" s="97" t="s">
        <v>4122</v>
      </c>
      <c r="K147" s="98"/>
      <c r="L147" s="98" t="s">
        <v>3963</v>
      </c>
      <c r="M147" s="98" t="s">
        <v>4114</v>
      </c>
      <c r="N147" s="97" t="s">
        <v>119</v>
      </c>
      <c r="O147" s="99" t="s">
        <v>95</v>
      </c>
      <c r="P147" s="100" t="str">
        <f aca="false">O147</f>
        <v>0..1</v>
      </c>
      <c r="Q147" s="54" t="s">
        <v>6648</v>
      </c>
      <c r="R147" s="109" t="s">
        <v>6649</v>
      </c>
      <c r="S147" s="99" t="s">
        <v>121</v>
      </c>
      <c r="T147" s="10" t="str">
        <f aca="false">IF($E147="","",IF(ISERROR(SEARCH("@",$R147)),IF(LEFT($E147,4)="BG-X","EG",IF(LEFT($E147,2)="BG","G",IF(LEFT($E147,4)="BT-X",IF(LEN($E147)-LEN(SUBSTITUTE($E147,"-",))&gt;2,"","E"),IF(LEN($E147)-LEN(SUBSTITUTE($E147,"-",))&gt;1,"","E")))),"A"))</f>
        <v>E</v>
      </c>
      <c r="U147" s="99" t="s">
        <v>95</v>
      </c>
      <c r="V147" s="99"/>
      <c r="W147" s="315"/>
      <c r="X147" s="38"/>
      <c r="Y147" s="10" t="str">
        <f aca="false">IF(AH147=Y$4,"X","-")</f>
        <v>-</v>
      </c>
      <c r="Z147" s="10" t="str">
        <f aca="false">IF(Y147="X","X",IF($AH147=Z$4,"X","-"))</f>
        <v>X</v>
      </c>
      <c r="AA147" s="10" t="str">
        <f aca="false">IF(Z147="X","X",IF($AH147=AA$4,"X","-"))</f>
        <v>X</v>
      </c>
      <c r="AB147" s="10" t="str">
        <f aca="false">IF(AA147="X","X",IF($AH147=AB$4,"X","-"))</f>
        <v>X</v>
      </c>
      <c r="AC147" s="10" t="str">
        <f aca="false">IF(AB147="X","X",IF($AH147=AC$4,"X","-"))</f>
        <v>X</v>
      </c>
      <c r="AD147" s="10" t="str">
        <f aca="false">IF(AC147="X","X",IF($AH147=AD$4,"X","-"))</f>
        <v>X</v>
      </c>
      <c r="AE147" s="10" t="str">
        <f aca="false">IF(AD147="X","X",IF($AH147=AE$4,"X","-"))</f>
        <v>X</v>
      </c>
      <c r="AF147" s="38"/>
      <c r="AG147" s="10" t="s">
        <v>25</v>
      </c>
      <c r="AH147" s="110" t="s">
        <v>25</v>
      </c>
      <c r="AI147" s="38"/>
      <c r="AJ147" s="13" t="str">
        <f aca="false">IF(ISERROR(FIND("/",R147)),R147,LEFT(R147,FIND(CHAR(1),SUBSTITUTE(R147,"/",CHAR(1),LEN(R147)-LEN(SUBSTITUTE(R147,"/",""))))-1))</f>
        <v>/rsm:CrossIndustryInvoice/rsm:SupplyChainTradeTransaction/ram:ApplicableHeaderTradeSettlement/ram:SpecifiedTradeAllowanceCharge</v>
      </c>
      <c r="AK147" s="13" t="str">
        <f aca="false">IF(ISERROR(FIND("/",R147)),R147,MID(R147, FIND(CHAR(1),SUBSTITUTE(R147,"/",CHAR(1), LEN(R147)-LEN(SUBSTITUTE(R147,"/","")))), LEN(R147)))</f>
        <v>/ram:Reason</v>
      </c>
      <c r="AL147" s="14" t="n">
        <f aca="false">COUNTIFS(R$4:R147,AJ147)</f>
        <v>1</v>
      </c>
      <c r="AM147" s="1"/>
      <c r="AN147" s="277" t="str">
        <f aca="false">D147</f>
        <v>SCT_HTS</v>
      </c>
      <c r="AO147" s="278" t="str">
        <f aca="false">E147</f>
        <v>BT-97</v>
      </c>
      <c r="AP147" s="279" t="str">
        <f aca="false">IF(F147="","",F147)</f>
        <v>BT-97</v>
      </c>
      <c r="AQ147" s="99" t="n">
        <f aca="false">LEN(BB147)-LEN(SUBSTITUTE(BB147,"/",""))-1</f>
        <v>4</v>
      </c>
      <c r="AR147" s="99" t="str">
        <f aca="false">H147</f>
        <v>0..1</v>
      </c>
      <c r="AS147" s="97" t="s">
        <v>4124</v>
      </c>
      <c r="AT147" s="97" t="s">
        <v>4125</v>
      </c>
      <c r="AU147" s="98"/>
      <c r="AV147" s="98" t="s">
        <v>3966</v>
      </c>
      <c r="AW147" s="98" t="s">
        <v>4119</v>
      </c>
      <c r="AX147" s="97" t="s">
        <v>4647</v>
      </c>
      <c r="AY147" s="99" t="str">
        <f aca="false">O147</f>
        <v>0..1</v>
      </c>
      <c r="AZ147" s="100" t="str">
        <f aca="false">P147</f>
        <v>0..1</v>
      </c>
      <c r="BA147" s="54" t="str">
        <f aca="false">Q147</f>
        <v>/rsm:CrossIndustryInvoice
/rsm:SupplyChainTradeTransaction
/ram:ApplicableHeaderTradeSettlement
/ram:SpecifiedTradeAllowanceCharge
/ram:Reason</v>
      </c>
      <c r="BB147" s="109" t="str">
        <f aca="false">R147</f>
        <v>/rsm:CrossIndustryInvoice/rsm:SupplyChainTradeTransaction/ram:ApplicableHeaderTradeSettlement/ram:SpecifiedTradeAllowanceCharge/ram:Reason</v>
      </c>
      <c r="BC147" s="99" t="str">
        <f aca="false">IF(S147="","",S147)</f>
        <v>T</v>
      </c>
      <c r="BD147" s="10" t="str">
        <f aca="false">IF(T147="","",T147)</f>
        <v>E</v>
      </c>
      <c r="BE147" s="99" t="str">
        <f aca="false">IF(U147="","",U147)</f>
        <v>0..1</v>
      </c>
      <c r="BF147" s="99" t="str">
        <f aca="false">IF(V147="","",V147)</f>
        <v/>
      </c>
      <c r="BG147" s="315" t="str">
        <f aca="false">IF(W147="","",W147)</f>
        <v/>
      </c>
      <c r="BH147" s="6"/>
      <c r="BI147" s="10" t="str">
        <f aca="false">Y147</f>
        <v>-</v>
      </c>
      <c r="BJ147" s="10" t="str">
        <f aca="false">Z147</f>
        <v>X</v>
      </c>
      <c r="BK147" s="10" t="str">
        <f aca="false">AA147</f>
        <v>X</v>
      </c>
      <c r="BL147" s="10" t="str">
        <f aca="false">AB147</f>
        <v>X</v>
      </c>
      <c r="BM147" s="10" t="str">
        <f aca="false">AC147</f>
        <v>X</v>
      </c>
      <c r="BN147" s="10" t="str">
        <f aca="false">AD147</f>
        <v>X</v>
      </c>
      <c r="BO147" s="10" t="str">
        <f aca="false">AE147</f>
        <v>X</v>
      </c>
      <c r="BP147" s="6"/>
      <c r="BQ147" s="10" t="str">
        <f aca="false">AG147</f>
        <v>BASIC WL</v>
      </c>
      <c r="BR147" s="10" t="str">
        <f aca="false">AH147</f>
        <v>BASIC WL</v>
      </c>
      <c r="BS147" s="47"/>
      <c r="BT147" s="49" t="s">
        <v>6862</v>
      </c>
    </row>
    <row r="148" s="53" customFormat="true" ht="85.5" hidden="false" customHeight="false" outlineLevel="0" collapsed="false">
      <c r="A148" s="58" t="str">
        <f aca="false">IF(OR(T148="E",T148="A"),"YES","NO")</f>
        <v>NO</v>
      </c>
      <c r="B148" s="58"/>
      <c r="C148" s="58"/>
      <c r="D148" s="277" t="s">
        <v>6235</v>
      </c>
      <c r="E148" s="287" t="s">
        <v>4126</v>
      </c>
      <c r="F148" s="288"/>
      <c r="G148" s="172" t="n">
        <f aca="false">LEN(R148)-LEN(SUBSTITUTE(R148,"/",""))-1</f>
        <v>4</v>
      </c>
      <c r="H148" s="172" t="s">
        <v>88</v>
      </c>
      <c r="I148" s="181" t="s">
        <v>6650</v>
      </c>
      <c r="J148" s="173"/>
      <c r="K148" s="174"/>
      <c r="L148" s="174"/>
      <c r="M148" s="174"/>
      <c r="N148" s="173"/>
      <c r="O148" s="175" t="s">
        <v>88</v>
      </c>
      <c r="P148" s="175" t="str">
        <f aca="false">O148</f>
        <v>1..1</v>
      </c>
      <c r="Q148" s="176" t="s">
        <v>6651</v>
      </c>
      <c r="R148" s="177" t="s">
        <v>6652</v>
      </c>
      <c r="S148" s="172"/>
      <c r="T148" s="178" t="str">
        <f aca="false">IF($E148="","",IF(ISERROR(SEARCH("@",$R148)),IF(LEFT($E148,4)="BG-X","EG",IF(LEFT($E148,2)="BG","G",IF(LEFT($E148,4)="BT-X",IF(LEN($E148)-LEN(SUBSTITUTE($E148,"-",))&gt;2,"","E"),IF(LEN($E148)-LEN(SUBSTITUTE($E148,"-",))&gt;1,"","E")))),"A"))</f>
        <v/>
      </c>
      <c r="U148" s="172" t="s">
        <v>112</v>
      </c>
      <c r="V148" s="172"/>
      <c r="W148" s="365"/>
      <c r="X148" s="38"/>
      <c r="Y148" s="178" t="str">
        <f aca="false">IF(AH148=Y$4,"X","-")</f>
        <v>-</v>
      </c>
      <c r="Z148" s="178" t="str">
        <f aca="false">IF(Y148="X","X",IF($AH148=Z$4,"X","-"))</f>
        <v>X</v>
      </c>
      <c r="AA148" s="178" t="str">
        <f aca="false">IF(Z148="X","X",IF($AH148=AA$4,"X","-"))</f>
        <v>X</v>
      </c>
      <c r="AB148" s="178" t="str">
        <f aca="false">IF(AA148="X","X",IF($AH148=AB$4,"X","-"))</f>
        <v>X</v>
      </c>
      <c r="AC148" s="178" t="str">
        <f aca="false">IF(AB148="X","X",IF($AH148=AC$4,"X","-"))</f>
        <v>X</v>
      </c>
      <c r="AD148" s="178" t="str">
        <f aca="false">IF(AC148="X","X",IF($AH148=AD$4,"X","-"))</f>
        <v>X</v>
      </c>
      <c r="AE148" s="178" t="str">
        <f aca="false">IF(AD148="X","X",IF($AH148=AE$4,"X","-"))</f>
        <v>X</v>
      </c>
      <c r="AF148" s="38"/>
      <c r="AG148" s="178" t="s">
        <v>25</v>
      </c>
      <c r="AH148" s="178" t="s">
        <v>25</v>
      </c>
      <c r="AI148" s="38"/>
      <c r="AJ148" s="13" t="str">
        <f aca="false">IF(ISERROR(FIND("/",R148)),R148,LEFT(R148,FIND(CHAR(1),SUBSTITUTE(R148,"/",CHAR(1),LEN(R148)-LEN(SUBSTITUTE(R148,"/",""))))-1))</f>
        <v>/rsm:CrossIndustryInvoice/rsm:SupplyChainTradeTransaction/ram:ApplicableHeaderTradeSettlement/ram:SpecifiedTradeAllowanceCharge</v>
      </c>
      <c r="AK148" s="13" t="str">
        <f aca="false">IF(ISERROR(FIND("/",R148)),R148,MID(R148, FIND(CHAR(1),SUBSTITUTE(R148,"/",CHAR(1), LEN(R148)-LEN(SUBSTITUTE(R148,"/","")))), LEN(R148)))</f>
        <v>/ram:CategoryTradeTax</v>
      </c>
      <c r="AL148" s="14" t="n">
        <f aca="false">COUNTIFS(R$4:R148,AJ148)</f>
        <v>1</v>
      </c>
      <c r="AM148" s="1"/>
      <c r="AN148" s="277" t="str">
        <f aca="false">D148</f>
        <v>SCT_HTS</v>
      </c>
      <c r="AO148" s="287" t="str">
        <f aca="false">E148</f>
        <v>BT-95-00</v>
      </c>
      <c r="AP148" s="288" t="str">
        <f aca="false">IF(F148="","",F148)</f>
        <v/>
      </c>
      <c r="AQ148" s="172" t="n">
        <f aca="false">LEN(BB148)-LEN(SUBSTITUTE(BB148,"/",""))-1</f>
        <v>4</v>
      </c>
      <c r="AR148" s="172" t="str">
        <f aca="false">H148</f>
        <v>1..1</v>
      </c>
      <c r="AS148" s="181" t="s">
        <v>6653</v>
      </c>
      <c r="AT148" s="173"/>
      <c r="AU148" s="174"/>
      <c r="AV148" s="174"/>
      <c r="AW148" s="174"/>
      <c r="AX148" s="173"/>
      <c r="AY148" s="175" t="str">
        <f aca="false">O148</f>
        <v>1..1</v>
      </c>
      <c r="AZ148" s="175" t="str">
        <f aca="false">P148</f>
        <v>1..1</v>
      </c>
      <c r="BA148" s="176" t="str">
        <f aca="false">Q148</f>
        <v>/rsm:CrossIndustryInvoice
/rsm:SupplyChainTradeTransaction
/ram:ApplicableHeaderTradeSettlement
/ram:SpecifiedTradeAllowanceCharge
/ram:CategoryTradeTax</v>
      </c>
      <c r="BB148" s="177" t="str">
        <f aca="false">R148</f>
        <v>/rsm:CrossIndustryInvoice/rsm:SupplyChainTradeTransaction/ram:ApplicableHeaderTradeSettlement/ram:SpecifiedTradeAllowanceCharge/ram:CategoryTradeTax</v>
      </c>
      <c r="BC148" s="172" t="str">
        <f aca="false">IF(S148="","",S148)</f>
        <v/>
      </c>
      <c r="BD148" s="178" t="str">
        <f aca="false">IF(T148="","",T148)</f>
        <v/>
      </c>
      <c r="BE148" s="172" t="str">
        <f aca="false">IF(U148="","",U148)</f>
        <v>0..n</v>
      </c>
      <c r="BF148" s="172" t="str">
        <f aca="false">IF(V148="","",V148)</f>
        <v/>
      </c>
      <c r="BG148" s="365" t="str">
        <f aca="false">IF(W148="","",W148)</f>
        <v/>
      </c>
      <c r="BH148" s="6"/>
      <c r="BI148" s="178" t="str">
        <f aca="false">Y148</f>
        <v>-</v>
      </c>
      <c r="BJ148" s="178" t="str">
        <f aca="false">Z148</f>
        <v>X</v>
      </c>
      <c r="BK148" s="178" t="str">
        <f aca="false">AA148</f>
        <v>X</v>
      </c>
      <c r="BL148" s="178" t="str">
        <f aca="false">AB148</f>
        <v>X</v>
      </c>
      <c r="BM148" s="178" t="str">
        <f aca="false">AC148</f>
        <v>X</v>
      </c>
      <c r="BN148" s="178" t="str">
        <f aca="false">AD148</f>
        <v>X</v>
      </c>
      <c r="BO148" s="178" t="str">
        <f aca="false">AE148</f>
        <v>X</v>
      </c>
      <c r="BP148" s="6"/>
      <c r="BQ148" s="178" t="str">
        <f aca="false">AG148</f>
        <v>BASIC WL</v>
      </c>
      <c r="BR148" s="178" t="str">
        <f aca="false">AH148</f>
        <v>BASIC WL</v>
      </c>
      <c r="BS148" s="47"/>
      <c r="BT148" s="49" t="s">
        <v>6862</v>
      </c>
    </row>
    <row r="149" s="53" customFormat="true" ht="99.75" hidden="false" customHeight="false" outlineLevel="0" collapsed="false">
      <c r="A149" s="58" t="str">
        <f aca="false">IF(OR(T149="E",T149="A"),"YES","NO")</f>
        <v>NO</v>
      </c>
      <c r="B149" s="58"/>
      <c r="C149" s="58"/>
      <c r="D149" s="277" t="s">
        <v>6235</v>
      </c>
      <c r="E149" s="278" t="s">
        <v>4131</v>
      </c>
      <c r="F149" s="279"/>
      <c r="G149" s="99" t="n">
        <f aca="false">LEN(R149)-LEN(SUBSTITUTE(R149,"/",""))-1</f>
        <v>5</v>
      </c>
      <c r="H149" s="99" t="s">
        <v>88</v>
      </c>
      <c r="I149" s="139" t="s">
        <v>4127</v>
      </c>
      <c r="J149" s="97"/>
      <c r="K149" s="98" t="s">
        <v>4128</v>
      </c>
      <c r="L149" s="98"/>
      <c r="M149" s="98" t="s">
        <v>1334</v>
      </c>
      <c r="N149" s="97"/>
      <c r="O149" s="99" t="s">
        <v>88</v>
      </c>
      <c r="P149" s="100" t="str">
        <f aca="false">O149</f>
        <v>1..1</v>
      </c>
      <c r="Q149" s="54" t="s">
        <v>6654</v>
      </c>
      <c r="R149" s="109" t="s">
        <v>6655</v>
      </c>
      <c r="S149" s="99" t="s">
        <v>176</v>
      </c>
      <c r="T149" s="10" t="str">
        <f aca="false">IF($E149="","",IF(ISERROR(SEARCH("@",$R149)),IF(LEFT($E149,4)="BG-X","EG",IF(LEFT($E149,2)="BG","G",IF(LEFT($E149,4)="BT-X",IF(LEN($E149)-LEN(SUBSTITUTE($E149,"-",))&gt;2,"","E"),IF(LEN($E149)-LEN(SUBSTITUTE($E149,"-",))&gt;1,"","E")))),"A"))</f>
        <v/>
      </c>
      <c r="U149" s="99" t="s">
        <v>95</v>
      </c>
      <c r="V149" s="99"/>
      <c r="W149" s="315" t="s">
        <v>1334</v>
      </c>
      <c r="X149" s="38"/>
      <c r="Y149" s="10" t="str">
        <f aca="false">IF(AH149=Y$4,"X","-")</f>
        <v>-</v>
      </c>
      <c r="Z149" s="10" t="str">
        <f aca="false">IF(Y149="X","X",IF($AH149=Z$4,"X","-"))</f>
        <v>X</v>
      </c>
      <c r="AA149" s="10" t="str">
        <f aca="false">IF(Z149="X","X",IF($AH149=AA$4,"X","-"))</f>
        <v>X</v>
      </c>
      <c r="AB149" s="10" t="str">
        <f aca="false">IF(AA149="X","X",IF($AH149=AB$4,"X","-"))</f>
        <v>X</v>
      </c>
      <c r="AC149" s="10" t="str">
        <f aca="false">IF(AB149="X","X",IF($AH149=AC$4,"X","-"))</f>
        <v>X</v>
      </c>
      <c r="AD149" s="10" t="str">
        <f aca="false">IF(AC149="X","X",IF($AH149=AD$4,"X","-"))</f>
        <v>X</v>
      </c>
      <c r="AE149" s="10" t="str">
        <f aca="false">IF(AD149="X","X",IF($AH149=AE$4,"X","-"))</f>
        <v>X</v>
      </c>
      <c r="AF149" s="38"/>
      <c r="AG149" s="10" t="s">
        <v>25</v>
      </c>
      <c r="AH149" s="110" t="s">
        <v>25</v>
      </c>
      <c r="AI149" s="38"/>
      <c r="AJ149" s="13" t="str">
        <f aca="false">IF(ISERROR(FIND("/",R149)),R149,LEFT(R149,FIND(CHAR(1),SUBSTITUTE(R149,"/",CHAR(1),LEN(R149)-LEN(SUBSTITUTE(R149,"/",""))))-1))</f>
        <v>/rsm:CrossIndustryInvoice/rsm:SupplyChainTradeTransaction/ram:ApplicableHeaderTradeSettlement/ram:SpecifiedTradeAllowanceCharge/ram:CategoryTradeTax</v>
      </c>
      <c r="AK149" s="13" t="str">
        <f aca="false">IF(ISERROR(FIND("/",R149)),R149,MID(R149, FIND(CHAR(1),SUBSTITUTE(R149,"/",CHAR(1), LEN(R149)-LEN(SUBSTITUTE(R149,"/","")))), LEN(R149)))</f>
        <v>/ram:TypeCode</v>
      </c>
      <c r="AL149" s="14" t="n">
        <f aca="false">COUNTIFS(R$4:R149,AJ149)</f>
        <v>1</v>
      </c>
      <c r="AM149" s="1"/>
      <c r="AN149" s="277" t="str">
        <f aca="false">D149</f>
        <v>SCT_HTS</v>
      </c>
      <c r="AO149" s="278" t="str">
        <f aca="false">E149</f>
        <v>BT-95-0</v>
      </c>
      <c r="AP149" s="279" t="str">
        <f aca="false">IF(F149="","",F149)</f>
        <v/>
      </c>
      <c r="AQ149" s="99" t="n">
        <f aca="false">LEN(BB149)-LEN(SUBSTITUTE(BB149,"/",""))-1</f>
        <v>5</v>
      </c>
      <c r="AR149" s="99" t="str">
        <f aca="false">H149</f>
        <v>1..1</v>
      </c>
      <c r="AS149" s="139" t="s">
        <v>4138</v>
      </c>
      <c r="AT149" s="97"/>
      <c r="AU149" s="98" t="s">
        <v>865</v>
      </c>
      <c r="AV149" s="98"/>
      <c r="AW149" s="98" t="s">
        <v>1335</v>
      </c>
      <c r="AX149" s="97"/>
      <c r="AY149" s="99" t="str">
        <f aca="false">O149</f>
        <v>1..1</v>
      </c>
      <c r="AZ149" s="100" t="str">
        <f aca="false">P149</f>
        <v>1..1</v>
      </c>
      <c r="BA149" s="54" t="str">
        <f aca="false">Q149</f>
        <v>/rsm:CrossIndustryInvoice
/rsm:SupplyChainTradeTransaction
/ram:ApplicableHeaderTradeSettlement
/ram:SpecifiedTradeAllowanceCharge
/ram:CategoryTradeTax
/ram:TypeCode</v>
      </c>
      <c r="BB149" s="109" t="str">
        <f aca="false">R149</f>
        <v>/rsm:CrossIndustryInvoice/rsm:SupplyChainTradeTransaction/ram:ApplicableHeaderTradeSettlement/ram:SpecifiedTradeAllowanceCharge/ram:CategoryTradeTax/ram:TypeCode</v>
      </c>
      <c r="BC149" s="99" t="str">
        <f aca="false">IF(S149="","",S149)</f>
        <v>C</v>
      </c>
      <c r="BD149" s="10" t="str">
        <f aca="false">IF(T149="","",T149)</f>
        <v/>
      </c>
      <c r="BE149" s="99" t="str">
        <f aca="false">IF(U149="","",U149)</f>
        <v>0..1</v>
      </c>
      <c r="BF149" s="99" t="str">
        <f aca="false">IF(V149="","",V149)</f>
        <v/>
      </c>
      <c r="BG149" s="315" t="str">
        <f aca="false">IF(W149="","",W149)</f>
        <v>Fixed value "VAT"</v>
      </c>
      <c r="BH149" s="6"/>
      <c r="BI149" s="10" t="str">
        <f aca="false">Y149</f>
        <v>-</v>
      </c>
      <c r="BJ149" s="10" t="str">
        <f aca="false">Z149</f>
        <v>X</v>
      </c>
      <c r="BK149" s="10" t="str">
        <f aca="false">AA149</f>
        <v>X</v>
      </c>
      <c r="BL149" s="10" t="str">
        <f aca="false">AB149</f>
        <v>X</v>
      </c>
      <c r="BM149" s="10" t="str">
        <f aca="false">AC149</f>
        <v>X</v>
      </c>
      <c r="BN149" s="10" t="str">
        <f aca="false">AD149</f>
        <v>X</v>
      </c>
      <c r="BO149" s="10" t="str">
        <f aca="false">AE149</f>
        <v>X</v>
      </c>
      <c r="BP149" s="6"/>
      <c r="BQ149" s="10" t="str">
        <f aca="false">AG149</f>
        <v>BASIC WL</v>
      </c>
      <c r="BR149" s="10" t="str">
        <f aca="false">AH149</f>
        <v>BASIC WL</v>
      </c>
      <c r="BS149" s="47"/>
      <c r="BT149" s="49" t="s">
        <v>6862</v>
      </c>
    </row>
    <row r="150" s="53" customFormat="true" ht="229.5" hidden="false" customHeight="false" outlineLevel="0" collapsed="false">
      <c r="A150" s="58" t="str">
        <f aca="false">IF(OR(T150="E",T150="A"),"YES","NO")</f>
        <v>YES</v>
      </c>
      <c r="B150" s="58"/>
      <c r="C150" s="58"/>
      <c r="D150" s="277" t="s">
        <v>6235</v>
      </c>
      <c r="E150" s="278" t="s">
        <v>4133</v>
      </c>
      <c r="F150" s="279" t="s">
        <v>4133</v>
      </c>
      <c r="G150" s="99" t="n">
        <f aca="false">LEN(R150)-LEN(SUBSTITUTE(R150,"/",""))-1</f>
        <v>5</v>
      </c>
      <c r="H150" s="99" t="s">
        <v>88</v>
      </c>
      <c r="I150" s="97" t="s">
        <v>4134</v>
      </c>
      <c r="J150" s="97" t="s">
        <v>4135</v>
      </c>
      <c r="K150" s="98" t="s">
        <v>875</v>
      </c>
      <c r="L150" s="98" t="s">
        <v>1340</v>
      </c>
      <c r="M150" s="98" t="s">
        <v>4136</v>
      </c>
      <c r="N150" s="97" t="s">
        <v>174</v>
      </c>
      <c r="O150" s="99" t="s">
        <v>88</v>
      </c>
      <c r="P150" s="100" t="str">
        <f aca="false">O150</f>
        <v>1..1</v>
      </c>
      <c r="Q150" s="54" t="s">
        <v>6656</v>
      </c>
      <c r="R150" s="109" t="s">
        <v>6657</v>
      </c>
      <c r="S150" s="99" t="s">
        <v>176</v>
      </c>
      <c r="T150" s="10" t="str">
        <f aca="false">IF($E150="","",IF(ISERROR(SEARCH("@",$R150)),IF(LEFT($E150,4)="BG-X","EG",IF(LEFT($E150,2)="BG","G",IF(LEFT($E150,4)="BT-X",IF(LEN($E150)-LEN(SUBSTITUTE($E150,"-",))&gt;2,"","E"),IF(LEN($E150)-LEN(SUBSTITUTE($E150,"-",))&gt;1,"","E")))),"A"))</f>
        <v>E</v>
      </c>
      <c r="U150" s="99" t="s">
        <v>95</v>
      </c>
      <c r="V150" s="99"/>
      <c r="W150" s="315"/>
      <c r="X150" s="38"/>
      <c r="Y150" s="10" t="str">
        <f aca="false">IF(AH150=Y$4,"X","-")</f>
        <v>-</v>
      </c>
      <c r="Z150" s="10" t="str">
        <f aca="false">IF(Y150="X","X",IF($AH150=Z$4,"X","-"))</f>
        <v>X</v>
      </c>
      <c r="AA150" s="10" t="str">
        <f aca="false">IF(Z150="X","X",IF($AH150=AA$4,"X","-"))</f>
        <v>X</v>
      </c>
      <c r="AB150" s="10" t="str">
        <f aca="false">IF(AA150="X","X",IF($AH150=AB$4,"X","-"))</f>
        <v>X</v>
      </c>
      <c r="AC150" s="10" t="str">
        <f aca="false">IF(AB150="X","X",IF($AH150=AC$4,"X","-"))</f>
        <v>X</v>
      </c>
      <c r="AD150" s="10" t="str">
        <f aca="false">IF(AC150="X","X",IF($AH150=AD$4,"X","-"))</f>
        <v>X</v>
      </c>
      <c r="AE150" s="10" t="str">
        <f aca="false">IF(AD150="X","X",IF($AH150=AE$4,"X","-"))</f>
        <v>X</v>
      </c>
      <c r="AF150" s="38"/>
      <c r="AG150" s="10" t="s">
        <v>25</v>
      </c>
      <c r="AH150" s="110" t="s">
        <v>25</v>
      </c>
      <c r="AI150" s="38"/>
      <c r="AJ150" s="13" t="str">
        <f aca="false">IF(ISERROR(FIND("/",R150)),R150,LEFT(R150,FIND(CHAR(1),SUBSTITUTE(R150,"/",CHAR(1),LEN(R150)-LEN(SUBSTITUTE(R150,"/",""))))-1))</f>
        <v>/rsm:CrossIndustryInvoice/rsm:SupplyChainTradeTransaction/ram:ApplicableHeaderTradeSettlement/ram:SpecifiedTradeAllowanceCharge/ram:CategoryTradeTax</v>
      </c>
      <c r="AK150" s="13" t="str">
        <f aca="false">IF(ISERROR(FIND("/",R150)),R150,MID(R150, FIND(CHAR(1),SUBSTITUTE(R150,"/",CHAR(1), LEN(R150)-LEN(SUBSTITUTE(R150,"/","")))), LEN(R150)))</f>
        <v>/ram:CategoryCode</v>
      </c>
      <c r="AL150" s="14" t="n">
        <f aca="false">COUNTIFS(R$4:R150,AJ150)</f>
        <v>1</v>
      </c>
      <c r="AM150" s="1"/>
      <c r="AN150" s="277" t="str">
        <f aca="false">D150</f>
        <v>SCT_HTS</v>
      </c>
      <c r="AO150" s="278" t="str">
        <f aca="false">E150</f>
        <v>BT-95</v>
      </c>
      <c r="AP150" s="279" t="str">
        <f aca="false">IF(F150="","",F150)</f>
        <v>BT-95</v>
      </c>
      <c r="AQ150" s="99" t="n">
        <f aca="false">LEN(BB150)-LEN(SUBSTITUTE(BB150,"/",""))-1</f>
        <v>5</v>
      </c>
      <c r="AR150" s="99" t="str">
        <f aca="false">H150</f>
        <v>1..1</v>
      </c>
      <c r="AS150" s="97" t="s">
        <v>4138</v>
      </c>
      <c r="AT150" s="97" t="s">
        <v>4139</v>
      </c>
      <c r="AU150" s="98" t="s">
        <v>879</v>
      </c>
      <c r="AV150" s="98" t="s">
        <v>1345</v>
      </c>
      <c r="AW150" s="98" t="s">
        <v>4140</v>
      </c>
      <c r="AX150" s="97" t="s">
        <v>174</v>
      </c>
      <c r="AY150" s="99" t="str">
        <f aca="false">O150</f>
        <v>1..1</v>
      </c>
      <c r="AZ150" s="100" t="str">
        <f aca="false">P150</f>
        <v>1..1</v>
      </c>
      <c r="BA150" s="54" t="str">
        <f aca="false">Q150</f>
        <v>/rsm:CrossIndustryInvoice
/rsm:SupplyChainTradeTransaction
/ram:ApplicableHeaderTradeSettlement
/ram:SpecifiedTradeAllowanceCharge
/ram:CategoryTradeTax
/ram:CategoryCode</v>
      </c>
      <c r="BB150" s="109" t="str">
        <f aca="false">R150</f>
        <v>/rsm:CrossIndustryInvoice/rsm:SupplyChainTradeTransaction/ram:ApplicableHeaderTradeSettlement/ram:SpecifiedTradeAllowanceCharge/ram:CategoryTradeTax/ram:CategoryCode</v>
      </c>
      <c r="BC150" s="99" t="str">
        <f aca="false">IF(S150="","",S150)</f>
        <v>C</v>
      </c>
      <c r="BD150" s="10" t="str">
        <f aca="false">IF(T150="","",T150)</f>
        <v>E</v>
      </c>
      <c r="BE150" s="99" t="str">
        <f aca="false">IF(U150="","",U150)</f>
        <v>0..1</v>
      </c>
      <c r="BF150" s="99" t="str">
        <f aca="false">IF(V150="","",V150)</f>
        <v/>
      </c>
      <c r="BG150" s="315" t="str">
        <f aca="false">IF(W150="","",W150)</f>
        <v/>
      </c>
      <c r="BH150" s="6"/>
      <c r="BI150" s="10" t="str">
        <f aca="false">Y150</f>
        <v>-</v>
      </c>
      <c r="BJ150" s="10" t="str">
        <f aca="false">Z150</f>
        <v>X</v>
      </c>
      <c r="BK150" s="10" t="str">
        <f aca="false">AA150</f>
        <v>X</v>
      </c>
      <c r="BL150" s="10" t="str">
        <f aca="false">AB150</f>
        <v>X</v>
      </c>
      <c r="BM150" s="10" t="str">
        <f aca="false">AC150</f>
        <v>X</v>
      </c>
      <c r="BN150" s="10" t="str">
        <f aca="false">AD150</f>
        <v>X</v>
      </c>
      <c r="BO150" s="10" t="str">
        <f aca="false">AE150</f>
        <v>X</v>
      </c>
      <c r="BP150" s="6"/>
      <c r="BQ150" s="10" t="str">
        <f aca="false">AG150</f>
        <v>BASIC WL</v>
      </c>
      <c r="BR150" s="10" t="str">
        <f aca="false">AH150</f>
        <v>BASIC WL</v>
      </c>
      <c r="BS150" s="47"/>
      <c r="BT150" s="49" t="s">
        <v>6862</v>
      </c>
    </row>
    <row r="151" s="53" customFormat="true" ht="99.75" hidden="false" customHeight="false" outlineLevel="0" collapsed="false">
      <c r="A151" s="58" t="str">
        <f aca="false">IF(OR(T151="E",T151="A"),"YES","NO")</f>
        <v>YES</v>
      </c>
      <c r="B151" s="58"/>
      <c r="C151" s="58"/>
      <c r="D151" s="277" t="s">
        <v>6235</v>
      </c>
      <c r="E151" s="278" t="s">
        <v>4141</v>
      </c>
      <c r="F151" s="279" t="s">
        <v>4141</v>
      </c>
      <c r="G151" s="99" t="n">
        <f aca="false">LEN(R151)-LEN(SUBSTITUTE(R151,"/",""))-1</f>
        <v>5</v>
      </c>
      <c r="H151" s="99" t="s">
        <v>95</v>
      </c>
      <c r="I151" s="97" t="s">
        <v>4142</v>
      </c>
      <c r="J151" s="97" t="s">
        <v>4143</v>
      </c>
      <c r="K151" s="98"/>
      <c r="L151" s="98" t="s">
        <v>1352</v>
      </c>
      <c r="M151" s="98"/>
      <c r="N151" s="97" t="s">
        <v>764</v>
      </c>
      <c r="O151" s="99" t="s">
        <v>95</v>
      </c>
      <c r="P151" s="100" t="str">
        <f aca="false">O151</f>
        <v>0..1</v>
      </c>
      <c r="Q151" s="54" t="s">
        <v>6658</v>
      </c>
      <c r="R151" s="109" t="s">
        <v>6659</v>
      </c>
      <c r="S151" s="99" t="s">
        <v>766</v>
      </c>
      <c r="T151" s="10" t="str">
        <f aca="false">IF($E151="","",IF(ISERROR(SEARCH("@",$R151)),IF(LEFT($E151,4)="BG-X","EG",IF(LEFT($E151,2)="BG","G",IF(LEFT($E151,4)="BT-X",IF(LEN($E151)-LEN(SUBSTITUTE($E151,"-",))&gt;2,"","E"),IF(LEN($E151)-LEN(SUBSTITUTE($E151,"-",))&gt;1,"","E")))),"A"))</f>
        <v>E</v>
      </c>
      <c r="U151" s="99" t="s">
        <v>95</v>
      </c>
      <c r="V151" s="99"/>
      <c r="W151" s="315"/>
      <c r="X151" s="38"/>
      <c r="Y151" s="10" t="str">
        <f aca="false">IF(AH151=Y$4,"X","-")</f>
        <v>-</v>
      </c>
      <c r="Z151" s="10" t="str">
        <f aca="false">IF(Y151="X","X",IF($AH151=Z$4,"X","-"))</f>
        <v>X</v>
      </c>
      <c r="AA151" s="10" t="str">
        <f aca="false">IF(Z151="X","X",IF($AH151=AA$4,"X","-"))</f>
        <v>X</v>
      </c>
      <c r="AB151" s="10" t="str">
        <f aca="false">IF(AA151="X","X",IF($AH151=AB$4,"X","-"))</f>
        <v>X</v>
      </c>
      <c r="AC151" s="10" t="str">
        <f aca="false">IF(AB151="X","X",IF($AH151=AC$4,"X","-"))</f>
        <v>X</v>
      </c>
      <c r="AD151" s="10" t="str">
        <f aca="false">IF(AC151="X","X",IF($AH151=AD$4,"X","-"))</f>
        <v>X</v>
      </c>
      <c r="AE151" s="10" t="str">
        <f aca="false">IF(AD151="X","X",IF($AH151=AE$4,"X","-"))</f>
        <v>X</v>
      </c>
      <c r="AF151" s="38"/>
      <c r="AG151" s="10" t="s">
        <v>25</v>
      </c>
      <c r="AH151" s="110" t="s">
        <v>25</v>
      </c>
      <c r="AI151" s="38"/>
      <c r="AJ151" s="13" t="str">
        <f aca="false">IF(ISERROR(FIND("/",R151)),R151,LEFT(R151,FIND(CHAR(1),SUBSTITUTE(R151,"/",CHAR(1),LEN(R151)-LEN(SUBSTITUTE(R151,"/",""))))-1))</f>
        <v>/rsm:CrossIndustryInvoice/rsm:SupplyChainTradeTransaction/ram:ApplicableHeaderTradeSettlement/ram:SpecifiedTradeAllowanceCharge/ram:CategoryTradeTax</v>
      </c>
      <c r="AK151" s="13" t="str">
        <f aca="false">IF(ISERROR(FIND("/",R151)),R151,MID(R151, FIND(CHAR(1),SUBSTITUTE(R151,"/",CHAR(1), LEN(R151)-LEN(SUBSTITUTE(R151,"/","")))), LEN(R151)))</f>
        <v>/ram:RateApplicablePercent</v>
      </c>
      <c r="AL151" s="14" t="n">
        <f aca="false">COUNTIFS(R$4:R151,AJ151)</f>
        <v>1</v>
      </c>
      <c r="AM151" s="1"/>
      <c r="AN151" s="277" t="str">
        <f aca="false">D151</f>
        <v>SCT_HTS</v>
      </c>
      <c r="AO151" s="278" t="str">
        <f aca="false">E151</f>
        <v>BT-96</v>
      </c>
      <c r="AP151" s="279" t="str">
        <f aca="false">IF(F151="","",F151)</f>
        <v>BT-96</v>
      </c>
      <c r="AQ151" s="99" t="n">
        <f aca="false">LEN(BB151)-LEN(SUBSTITUTE(BB151,"/",""))-1</f>
        <v>5</v>
      </c>
      <c r="AR151" s="99" t="str">
        <f aca="false">H151</f>
        <v>0..1</v>
      </c>
      <c r="AS151" s="97" t="s">
        <v>4145</v>
      </c>
      <c r="AT151" s="97" t="s">
        <v>6660</v>
      </c>
      <c r="AU151" s="98"/>
      <c r="AV151" s="98" t="s">
        <v>1357</v>
      </c>
      <c r="AW151" s="98"/>
      <c r="AX151" s="97" t="s">
        <v>5197</v>
      </c>
      <c r="AY151" s="99" t="str">
        <f aca="false">O151</f>
        <v>0..1</v>
      </c>
      <c r="AZ151" s="100" t="str">
        <f aca="false">P151</f>
        <v>0..1</v>
      </c>
      <c r="BA151" s="54" t="str">
        <f aca="false">Q151</f>
        <v>/rsm:CrossIndustryInvoice
/rsm:SupplyChainTradeTransaction
/ram:ApplicableHeaderTradeSettlement
/ram:SpecifiedTradeAllowanceCharge
/ram:CategoryTradeTax
/ram:RateApplicablePercent</v>
      </c>
      <c r="BB151" s="109" t="str">
        <f aca="false">R151</f>
        <v>/rsm:CrossIndustryInvoice/rsm:SupplyChainTradeTransaction/ram:ApplicableHeaderTradeSettlement/ram:SpecifiedTradeAllowanceCharge/ram:CategoryTradeTax/ram:RateApplicablePercent</v>
      </c>
      <c r="BC151" s="99" t="str">
        <f aca="false">IF(S151="","",S151)</f>
        <v>P</v>
      </c>
      <c r="BD151" s="10" t="str">
        <f aca="false">IF(T151="","",T151)</f>
        <v>E</v>
      </c>
      <c r="BE151" s="99" t="str">
        <f aca="false">IF(U151="","",U151)</f>
        <v>0..1</v>
      </c>
      <c r="BF151" s="99" t="str">
        <f aca="false">IF(V151="","",V151)</f>
        <v/>
      </c>
      <c r="BG151" s="315" t="str">
        <f aca="false">IF(W151="","",W151)</f>
        <v/>
      </c>
      <c r="BH151" s="6"/>
      <c r="BI151" s="10" t="str">
        <f aca="false">Y151</f>
        <v>-</v>
      </c>
      <c r="BJ151" s="10" t="str">
        <f aca="false">Z151</f>
        <v>X</v>
      </c>
      <c r="BK151" s="10" t="str">
        <f aca="false">AA151</f>
        <v>X</v>
      </c>
      <c r="BL151" s="10" t="str">
        <f aca="false">AB151</f>
        <v>X</v>
      </c>
      <c r="BM151" s="10" t="str">
        <f aca="false">AC151</f>
        <v>X</v>
      </c>
      <c r="BN151" s="10" t="str">
        <f aca="false">AD151</f>
        <v>X</v>
      </c>
      <c r="BO151" s="10" t="str">
        <f aca="false">AE151</f>
        <v>X</v>
      </c>
      <c r="BP151" s="6"/>
      <c r="BQ151" s="10" t="str">
        <f aca="false">AG151</f>
        <v>BASIC WL</v>
      </c>
      <c r="BR151" s="10" t="str">
        <f aca="false">AH151</f>
        <v>BASIC WL</v>
      </c>
      <c r="BS151" s="47"/>
      <c r="BT151" s="49" t="s">
        <v>6862</v>
      </c>
    </row>
    <row r="152" s="53" customFormat="true" ht="85.5" hidden="false" customHeight="false" outlineLevel="0" collapsed="false">
      <c r="A152" s="58" t="str">
        <f aca="false">IF(OR(T152="E",T152="A"),"YES","NO")</f>
        <v>NO</v>
      </c>
      <c r="B152" s="58"/>
      <c r="C152" s="58"/>
      <c r="D152" s="274" t="s">
        <v>6235</v>
      </c>
      <c r="E152" s="275" t="s">
        <v>4147</v>
      </c>
      <c r="F152" s="276" t="s">
        <v>4147</v>
      </c>
      <c r="G152" s="296" t="n">
        <f aca="false">LEN(R152)-LEN(SUBSTITUTE(R152,"/",""))-1</f>
        <v>3</v>
      </c>
      <c r="H152" s="296" t="s">
        <v>112</v>
      </c>
      <c r="I152" s="297" t="s">
        <v>4148</v>
      </c>
      <c r="J152" s="297" t="s">
        <v>4149</v>
      </c>
      <c r="K152" s="298"/>
      <c r="L152" s="298"/>
      <c r="M152" s="298" t="s">
        <v>1458</v>
      </c>
      <c r="N152" s="297"/>
      <c r="O152" s="282" t="s">
        <v>112</v>
      </c>
      <c r="P152" s="283" t="str">
        <f aca="false">O152</f>
        <v>0..n</v>
      </c>
      <c r="Q152" s="284" t="s">
        <v>6618</v>
      </c>
      <c r="R152" s="285" t="s">
        <v>6619</v>
      </c>
      <c r="S152" s="282"/>
      <c r="T152" s="234" t="str">
        <f aca="false">IF($E152="","",IF(ISERROR(SEARCH("@",$R152)),IF(LEFT($E152,4)="BG-X","EG",IF(LEFT($E152,2)="BG","G",IF(LEFT($E152,4)="BT-X",IF(LEN($E152)-LEN(SUBSTITUTE($E152,"-",))&gt;2,"","E"),IF(LEN($E152)-LEN(SUBSTITUTE($E152,"-",))&gt;1,"","E")))),"A"))</f>
        <v>G</v>
      </c>
      <c r="U152" s="282" t="s">
        <v>112</v>
      </c>
      <c r="V152" s="282" t="s">
        <v>1407</v>
      </c>
      <c r="W152" s="370" t="s">
        <v>1458</v>
      </c>
      <c r="X152" s="38"/>
      <c r="Y152" s="234" t="str">
        <f aca="false">IF(AH152=Y$4,"X","-")</f>
        <v>-</v>
      </c>
      <c r="Z152" s="234" t="str">
        <f aca="false">IF(Y152="X","X",IF($AH152=Z$4,"X","-"))</f>
        <v>X</v>
      </c>
      <c r="AA152" s="234" t="str">
        <f aca="false">IF(Z152="X","X",IF($AH152=AA$4,"X","-"))</f>
        <v>X</v>
      </c>
      <c r="AB152" s="234" t="str">
        <f aca="false">IF(AA152="X","X",IF($AH152=AB$4,"X","-"))</f>
        <v>X</v>
      </c>
      <c r="AC152" s="234" t="str">
        <f aca="false">IF(AB152="X","X",IF($AH152=AC$4,"X","-"))</f>
        <v>X</v>
      </c>
      <c r="AD152" s="234" t="str">
        <f aca="false">IF(AC152="X","X",IF($AH152=AD$4,"X","-"))</f>
        <v>X</v>
      </c>
      <c r="AE152" s="234" t="str">
        <f aca="false">IF(AD152="X","X",IF($AH152=AE$4,"X","-"))</f>
        <v>X</v>
      </c>
      <c r="AF152" s="38"/>
      <c r="AG152" s="234" t="s">
        <v>25</v>
      </c>
      <c r="AH152" s="234" t="s">
        <v>25</v>
      </c>
      <c r="AI152" s="38"/>
      <c r="AJ152" s="13" t="str">
        <f aca="false">IF(ISERROR(FIND("/",R152)),R152,LEFT(R152,FIND(CHAR(1),SUBSTITUTE(R152,"/",CHAR(1),LEN(R152)-LEN(SUBSTITUTE(R152,"/",""))))-1))</f>
        <v>/rsm:CrossIndustryInvoice/rsm:SupplyChainTradeTransaction/ram:ApplicableHeaderTradeSettlement</v>
      </c>
      <c r="AK152" s="13" t="str">
        <f aca="false">IF(ISERROR(FIND("/",R152)),R152,MID(R152, FIND(CHAR(1),SUBSTITUTE(R152,"/",CHAR(1), LEN(R152)-LEN(SUBSTITUTE(R152,"/","")))), LEN(R152)))</f>
        <v>/ram:SpecifiedTradeAllowanceCharge</v>
      </c>
      <c r="AL152" s="14" t="n">
        <f aca="false">COUNTIFS(R$4:R152,AJ152)</f>
        <v>1</v>
      </c>
      <c r="AM152" s="1"/>
      <c r="AN152" s="274" t="str">
        <f aca="false">D152</f>
        <v>SCT_HTS</v>
      </c>
      <c r="AO152" s="275" t="str">
        <f aca="false">E152</f>
        <v>BG-21</v>
      </c>
      <c r="AP152" s="276" t="str">
        <f aca="false">IF(F152="","",F152)</f>
        <v>BG-21</v>
      </c>
      <c r="AQ152" s="296" t="n">
        <f aca="false">LEN(BB152)-LEN(SUBSTITUTE(BB152,"/",""))-1</f>
        <v>3</v>
      </c>
      <c r="AR152" s="296" t="str">
        <f aca="false">H152</f>
        <v>0..n</v>
      </c>
      <c r="AS152" s="297" t="s">
        <v>4151</v>
      </c>
      <c r="AT152" s="297" t="s">
        <v>4152</v>
      </c>
      <c r="AU152" s="298"/>
      <c r="AV152" s="298"/>
      <c r="AW152" s="298" t="s">
        <v>1458</v>
      </c>
      <c r="AX152" s="297"/>
      <c r="AY152" s="282" t="str">
        <f aca="false">O152</f>
        <v>0..n</v>
      </c>
      <c r="AZ152" s="283" t="str">
        <f aca="false">P152</f>
        <v>0..n</v>
      </c>
      <c r="BA152" s="284" t="str">
        <f aca="false">Q152</f>
        <v>/rsm:CrossIndustryInvoice
/rsm:SupplyChainTradeTransaction
/ram:ApplicableHeaderTradeSettlement
/ram:SpecifiedTradeAllowanceCharge</v>
      </c>
      <c r="BB152" s="285" t="str">
        <f aca="false">R152</f>
        <v>/rsm:CrossIndustryInvoice/rsm:SupplyChainTradeTransaction/ram:ApplicableHeaderTradeSettlement/ram:SpecifiedTradeAllowanceCharge</v>
      </c>
      <c r="BC152" s="282" t="str">
        <f aca="false">IF(S152="","",S152)</f>
        <v/>
      </c>
      <c r="BD152" s="234" t="str">
        <f aca="false">IF(T152="","",T152)</f>
        <v>G</v>
      </c>
      <c r="BE152" s="282" t="str">
        <f aca="false">IF(U152="","",U152)</f>
        <v>0..n</v>
      </c>
      <c r="BF152" s="282" t="str">
        <f aca="false">IF(V152="","",V152)</f>
        <v>STR-4</v>
      </c>
      <c r="BG152" s="370" t="str">
        <f aca="false">IF(W152="","",W152)</f>
        <v>ChargeIndicator=true</v>
      </c>
      <c r="BH152" s="6"/>
      <c r="BI152" s="234" t="str">
        <f aca="false">Y152</f>
        <v>-</v>
      </c>
      <c r="BJ152" s="234" t="str">
        <f aca="false">Z152</f>
        <v>X</v>
      </c>
      <c r="BK152" s="234" t="str">
        <f aca="false">AA152</f>
        <v>X</v>
      </c>
      <c r="BL152" s="234" t="str">
        <f aca="false">AB152</f>
        <v>X</v>
      </c>
      <c r="BM152" s="234" t="str">
        <f aca="false">AC152</f>
        <v>X</v>
      </c>
      <c r="BN152" s="234" t="str">
        <f aca="false">AD152</f>
        <v>X</v>
      </c>
      <c r="BO152" s="234" t="str">
        <f aca="false">AE152</f>
        <v>X</v>
      </c>
      <c r="BP152" s="6"/>
      <c r="BQ152" s="234" t="str">
        <f aca="false">AG152</f>
        <v>BASIC WL</v>
      </c>
      <c r="BR152" s="234" t="str">
        <f aca="false">AH152</f>
        <v>BASIC WL</v>
      </c>
      <c r="BS152" s="47"/>
      <c r="BT152" s="49" t="s">
        <v>6862</v>
      </c>
    </row>
    <row r="153" s="53" customFormat="true" ht="85.5" hidden="false" customHeight="false" outlineLevel="0" collapsed="false">
      <c r="A153" s="58" t="str">
        <f aca="false">IF(OR(T153="E",T153="A"),"YES","NO")</f>
        <v>NO</v>
      </c>
      <c r="B153" s="58"/>
      <c r="C153" s="58"/>
      <c r="D153" s="277" t="s">
        <v>6235</v>
      </c>
      <c r="E153" s="278" t="s">
        <v>4153</v>
      </c>
      <c r="F153" s="279"/>
      <c r="G153" s="99" t="n">
        <f aca="false">LEN(R153)-LEN(SUBSTITUTE(R153,"/",""))-1</f>
        <v>4</v>
      </c>
      <c r="H153" s="99" t="s">
        <v>88</v>
      </c>
      <c r="I153" s="139" t="s">
        <v>6621</v>
      </c>
      <c r="J153" s="97"/>
      <c r="K153" s="98"/>
      <c r="L153" s="98"/>
      <c r="M153" s="98"/>
      <c r="N153" s="97"/>
      <c r="O153" s="99" t="s">
        <v>88</v>
      </c>
      <c r="P153" s="100" t="str">
        <f aca="false">O153</f>
        <v>1..1</v>
      </c>
      <c r="Q153" s="54" t="s">
        <v>6622</v>
      </c>
      <c r="R153" s="109" t="s">
        <v>6623</v>
      </c>
      <c r="S153" s="99"/>
      <c r="T153" s="10" t="str">
        <f aca="false">IF($E153="","",IF(ISERROR(SEARCH("@",$R153)),IF(LEFT($E153,4)="BG-X","EG",IF(LEFT($E153,2)="BG","G",IF(LEFT($E153,4)="BT-X",IF(LEN($E153)-LEN(SUBSTITUTE($E153,"-",))&gt;2,"","E"),IF(LEN($E153)-LEN(SUBSTITUTE($E153,"-",))&gt;1,"","E")))),"A"))</f>
        <v>G</v>
      </c>
      <c r="U153" s="99" t="s">
        <v>95</v>
      </c>
      <c r="V153" s="99"/>
      <c r="W153" s="315"/>
      <c r="X153" s="38"/>
      <c r="Y153" s="10" t="str">
        <f aca="false">IF(AH153=Y$4,"X","-")</f>
        <v>-</v>
      </c>
      <c r="Z153" s="10" t="str">
        <f aca="false">IF(Y153="X","X",IF($AH153=Z$4,"X","-"))</f>
        <v>X</v>
      </c>
      <c r="AA153" s="10" t="str">
        <f aca="false">IF(Z153="X","X",IF($AH153=AA$4,"X","-"))</f>
        <v>X</v>
      </c>
      <c r="AB153" s="10" t="str">
        <f aca="false">IF(AA153="X","X",IF($AH153=AB$4,"X","-"))</f>
        <v>X</v>
      </c>
      <c r="AC153" s="10" t="str">
        <f aca="false">IF(AB153="X","X",IF($AH153=AC$4,"X","-"))</f>
        <v>X</v>
      </c>
      <c r="AD153" s="10" t="str">
        <f aca="false">IF(AC153="X","X",IF($AH153=AD$4,"X","-"))</f>
        <v>X</v>
      </c>
      <c r="AE153" s="10" t="str">
        <f aca="false">IF(AD153="X","X",IF($AH153=AE$4,"X","-"))</f>
        <v>X</v>
      </c>
      <c r="AF153" s="38"/>
      <c r="AG153" s="10" t="s">
        <v>25</v>
      </c>
      <c r="AH153" s="110" t="s">
        <v>25</v>
      </c>
      <c r="AI153" s="38"/>
      <c r="AJ153" s="13" t="str">
        <f aca="false">IF(ISERROR(FIND("/",R153)),R153,LEFT(R153,FIND(CHAR(1),SUBSTITUTE(R153,"/",CHAR(1),LEN(R153)-LEN(SUBSTITUTE(R153,"/",""))))-1))</f>
        <v>/rsm:CrossIndustryInvoice/rsm:SupplyChainTradeTransaction/ram:ApplicableHeaderTradeSettlement/ram:SpecifiedTradeAllowanceCharge</v>
      </c>
      <c r="AK153" s="13" t="str">
        <f aca="false">IF(ISERROR(FIND("/",R153)),R153,MID(R153, FIND(CHAR(1),SUBSTITUTE(R153,"/",CHAR(1), LEN(R153)-LEN(SUBSTITUTE(R153,"/","")))), LEN(R153)))</f>
        <v>/ram:ChargeIndicator</v>
      </c>
      <c r="AL153" s="14" t="n">
        <f aca="false">COUNTIFS(R$4:R153,AJ153)</f>
        <v>2</v>
      </c>
      <c r="AM153" s="1"/>
      <c r="AN153" s="277" t="str">
        <f aca="false">D153</f>
        <v>SCT_HTS</v>
      </c>
      <c r="AO153" s="278" t="str">
        <f aca="false">E153</f>
        <v>BG-21-0</v>
      </c>
      <c r="AP153" s="279" t="str">
        <f aca="false">IF(F153="","",F153)</f>
        <v/>
      </c>
      <c r="AQ153" s="99" t="n">
        <f aca="false">LEN(BB153)-LEN(SUBSTITUTE(BB153,"/",""))-1</f>
        <v>4</v>
      </c>
      <c r="AR153" s="99" t="str">
        <f aca="false">H153</f>
        <v>1..1</v>
      </c>
      <c r="AS153" s="139" t="s">
        <v>5219</v>
      </c>
      <c r="AT153" s="97"/>
      <c r="AU153" s="98"/>
      <c r="AV153" s="98"/>
      <c r="AW153" s="98"/>
      <c r="AX153" s="97"/>
      <c r="AY153" s="99" t="str">
        <f aca="false">O153</f>
        <v>1..1</v>
      </c>
      <c r="AZ153" s="100" t="str">
        <f aca="false">P153</f>
        <v>1..1</v>
      </c>
      <c r="BA153" s="54" t="str">
        <f aca="false">Q153</f>
        <v>/rsm:CrossIndustryInvoice
/rsm:SupplyChainTradeTransaction
/ram:ApplicableHeaderTradeSettlement
/ram:SpecifiedTradeAllowanceCharge
/ram:ChargeIndicator</v>
      </c>
      <c r="BB153" s="109" t="str">
        <f aca="false">R153</f>
        <v>/rsm:CrossIndustryInvoice/rsm:SupplyChainTradeTransaction/ram:ApplicableHeaderTradeSettlement/ram:SpecifiedTradeAllowanceCharge/ram:ChargeIndicator</v>
      </c>
      <c r="BC153" s="99" t="str">
        <f aca="false">IF(S153="","",S153)</f>
        <v/>
      </c>
      <c r="BD153" s="10" t="str">
        <f aca="false">IF(T153="","",T153)</f>
        <v>G</v>
      </c>
      <c r="BE153" s="99" t="str">
        <f aca="false">IF(U153="","",U153)</f>
        <v>0..1</v>
      </c>
      <c r="BF153" s="99" t="str">
        <f aca="false">IF(V153="","",V153)</f>
        <v/>
      </c>
      <c r="BG153" s="315" t="str">
        <f aca="false">IF(W153="","",W153)</f>
        <v/>
      </c>
      <c r="BH153" s="6"/>
      <c r="BI153" s="10" t="str">
        <f aca="false">Y153</f>
        <v>-</v>
      </c>
      <c r="BJ153" s="10" t="str">
        <f aca="false">Z153</f>
        <v>X</v>
      </c>
      <c r="BK153" s="10" t="str">
        <f aca="false">AA153</f>
        <v>X</v>
      </c>
      <c r="BL153" s="10" t="str">
        <f aca="false">AB153</f>
        <v>X</v>
      </c>
      <c r="BM153" s="10" t="str">
        <f aca="false">AC153</f>
        <v>X</v>
      </c>
      <c r="BN153" s="10" t="str">
        <f aca="false">AD153</f>
        <v>X</v>
      </c>
      <c r="BO153" s="10" t="str">
        <f aca="false">AE153</f>
        <v>X</v>
      </c>
      <c r="BP153" s="6"/>
      <c r="BQ153" s="10" t="str">
        <f aca="false">AG153</f>
        <v>BASIC WL</v>
      </c>
      <c r="BR153" s="10" t="str">
        <f aca="false">AH153</f>
        <v>BASIC WL</v>
      </c>
      <c r="BS153" s="47"/>
      <c r="BT153" s="49" t="s">
        <v>6862</v>
      </c>
    </row>
    <row r="154" s="53" customFormat="true" ht="89.25" hidden="false" customHeight="false" outlineLevel="0" collapsed="false">
      <c r="A154" s="58" t="str">
        <f aca="false">IF(OR(T154="E",T154="A"),"YES","NO")</f>
        <v>NO</v>
      </c>
      <c r="B154" s="58"/>
      <c r="C154" s="58"/>
      <c r="D154" s="277" t="s">
        <v>6235</v>
      </c>
      <c r="E154" s="278" t="s">
        <v>4155</v>
      </c>
      <c r="F154" s="279"/>
      <c r="G154" s="99" t="n">
        <f aca="false">LEN(R154)-LEN(SUBSTITUTE(R154,"/",""))-1</f>
        <v>5</v>
      </c>
      <c r="H154" s="99" t="s">
        <v>88</v>
      </c>
      <c r="I154" s="139" t="s">
        <v>6661</v>
      </c>
      <c r="J154" s="97"/>
      <c r="K154" s="98" t="s">
        <v>4944</v>
      </c>
      <c r="L154" s="98"/>
      <c r="M154" s="98" t="s">
        <v>4944</v>
      </c>
      <c r="N154" s="97" t="s">
        <v>105</v>
      </c>
      <c r="O154" s="99" t="s">
        <v>88</v>
      </c>
      <c r="P154" s="100" t="str">
        <f aca="false">O154</f>
        <v>1..1</v>
      </c>
      <c r="Q154" s="54" t="s">
        <v>6625</v>
      </c>
      <c r="R154" s="109" t="s">
        <v>6626</v>
      </c>
      <c r="S154" s="99" t="s">
        <v>107</v>
      </c>
      <c r="T154" s="10" t="str">
        <f aca="false">IF($E154="","",IF(ISERROR(SEARCH("@",$R154)),IF(LEFT($E154,4)="BG-X","EG",IF(LEFT($E154,2)="BG","G",IF(LEFT($E154,4)="BT-X",IF(LEN($E154)-LEN(SUBSTITUTE($E154,"-",))&gt;2,"","E"),IF(LEN($E154)-LEN(SUBSTITUTE($E154,"-",))&gt;1,"","E")))),"A"))</f>
        <v>G</v>
      </c>
      <c r="U154" s="99" t="s">
        <v>88</v>
      </c>
      <c r="V154" s="99"/>
      <c r="W154" s="315" t="s">
        <v>4944</v>
      </c>
      <c r="X154" s="38"/>
      <c r="Y154" s="10" t="str">
        <f aca="false">IF(AH154=Y$4,"X","-")</f>
        <v>-</v>
      </c>
      <c r="Z154" s="10" t="str">
        <f aca="false">IF(Y154="X","X",IF($AH154=Z$4,"X","-"))</f>
        <v>X</v>
      </c>
      <c r="AA154" s="10" t="str">
        <f aca="false">IF(Z154="X","X",IF($AH154=AA$4,"X","-"))</f>
        <v>X</v>
      </c>
      <c r="AB154" s="10" t="str">
        <f aca="false">IF(AA154="X","X",IF($AH154=AB$4,"X","-"))</f>
        <v>X</v>
      </c>
      <c r="AC154" s="10" t="str">
        <f aca="false">IF(AB154="X","X",IF($AH154=AC$4,"X","-"))</f>
        <v>X</v>
      </c>
      <c r="AD154" s="10" t="str">
        <f aca="false">IF(AC154="X","X",IF($AH154=AD$4,"X","-"))</f>
        <v>X</v>
      </c>
      <c r="AE154" s="10" t="str">
        <f aca="false">IF(AD154="X","X",IF($AH154=AE$4,"X","-"))</f>
        <v>X</v>
      </c>
      <c r="AF154" s="38"/>
      <c r="AG154" s="10" t="s">
        <v>25</v>
      </c>
      <c r="AH154" s="110" t="s">
        <v>25</v>
      </c>
      <c r="AI154" s="38"/>
      <c r="AJ154" s="13" t="str">
        <f aca="false">IF(ISERROR(FIND("/",R154)),R154,LEFT(R154,FIND(CHAR(1),SUBSTITUTE(R154,"/",CHAR(1),LEN(R154)-LEN(SUBSTITUTE(R154,"/",""))))-1))</f>
        <v>/rsm:CrossIndustryInvoice/rsm:SupplyChainTradeTransaction/ram:ApplicableHeaderTradeSettlement/ram:SpecifiedTradeAllowanceCharge/ram:ChargeIndicator</v>
      </c>
      <c r="AK154" s="13" t="str">
        <f aca="false">IF(ISERROR(FIND("/",R154)),R154,MID(R154, FIND(CHAR(1),SUBSTITUTE(R154,"/",CHAR(1), LEN(R154)-LEN(SUBSTITUTE(R154,"/","")))), LEN(R154)))</f>
        <v>/udt:Indicator</v>
      </c>
      <c r="AL154" s="14" t="n">
        <f aca="false">COUNTIFS(R$4:R154,AJ154)</f>
        <v>2</v>
      </c>
      <c r="AM154" s="1"/>
      <c r="AN154" s="277" t="str">
        <f aca="false">D154</f>
        <v>SCT_HTS</v>
      </c>
      <c r="AO154" s="278" t="str">
        <f aca="false">E154</f>
        <v>BG-21-1</v>
      </c>
      <c r="AP154" s="279" t="str">
        <f aca="false">IF(F154="","",F154)</f>
        <v/>
      </c>
      <c r="AQ154" s="99" t="n">
        <f aca="false">LEN(BB154)-LEN(SUBSTITUTE(BB154,"/",""))-1</f>
        <v>5</v>
      </c>
      <c r="AR154" s="99" t="str">
        <f aca="false">H154</f>
        <v>1..1</v>
      </c>
      <c r="AS154" s="139" t="s">
        <v>5224</v>
      </c>
      <c r="AT154" s="97"/>
      <c r="AU154" s="98" t="s">
        <v>5242</v>
      </c>
      <c r="AV154" s="98"/>
      <c r="AW154" s="98" t="s">
        <v>5242</v>
      </c>
      <c r="AX154" s="97" t="s">
        <v>6866</v>
      </c>
      <c r="AY154" s="99" t="str">
        <f aca="false">O154</f>
        <v>1..1</v>
      </c>
      <c r="AZ154" s="100" t="str">
        <f aca="false">P154</f>
        <v>1..1</v>
      </c>
      <c r="BA154" s="54" t="str">
        <f aca="false">Q154</f>
        <v>/rsm:CrossIndustryInvoice
/rsm:SupplyChainTradeTransaction
/ram:ApplicableHeaderTradeSettlement
/ram:SpecifiedTradeAllowanceCharge
/ram:ChargeIndicator
/udt:Indicator</v>
      </c>
      <c r="BB154" s="109" t="str">
        <f aca="false">R154</f>
        <v>/rsm:CrossIndustryInvoice/rsm:SupplyChainTradeTransaction/ram:ApplicableHeaderTradeSettlement/ram:SpecifiedTradeAllowanceCharge/ram:ChargeIndicator/udt:Indicator</v>
      </c>
      <c r="BC154" s="99" t="str">
        <f aca="false">IF(S154="","",S154)</f>
        <v>XI</v>
      </c>
      <c r="BD154" s="10" t="str">
        <f aca="false">IF(T154="","",T154)</f>
        <v>G</v>
      </c>
      <c r="BE154" s="99" t="str">
        <f aca="false">IF(U154="","",U154)</f>
        <v>1..1</v>
      </c>
      <c r="BF154" s="99" t="str">
        <f aca="false">IF(V154="","",V154)</f>
        <v/>
      </c>
      <c r="BG154" s="315" t="str">
        <f aca="false">IF(W154="","",W154)</f>
        <v>Value = true</v>
      </c>
      <c r="BH154" s="6"/>
      <c r="BI154" s="10" t="str">
        <f aca="false">Y154</f>
        <v>-</v>
      </c>
      <c r="BJ154" s="10" t="str">
        <f aca="false">Z154</f>
        <v>X</v>
      </c>
      <c r="BK154" s="10" t="str">
        <f aca="false">AA154</f>
        <v>X</v>
      </c>
      <c r="BL154" s="10" t="str">
        <f aca="false">AB154</f>
        <v>X</v>
      </c>
      <c r="BM154" s="10" t="str">
        <f aca="false">AC154</f>
        <v>X</v>
      </c>
      <c r="BN154" s="10" t="str">
        <f aca="false">AD154</f>
        <v>X</v>
      </c>
      <c r="BO154" s="10" t="str">
        <f aca="false">AE154</f>
        <v>X</v>
      </c>
      <c r="BP154" s="6"/>
      <c r="BQ154" s="10" t="str">
        <f aca="false">AG154</f>
        <v>BASIC WL</v>
      </c>
      <c r="BR154" s="10" t="str">
        <f aca="false">AH154</f>
        <v>BASIC WL</v>
      </c>
      <c r="BS154" s="47"/>
      <c r="BT154" s="49" t="s">
        <v>6862</v>
      </c>
    </row>
    <row r="155" s="53" customFormat="true" ht="85.5" hidden="false" customHeight="false" outlineLevel="0" collapsed="false">
      <c r="A155" s="58" t="str">
        <f aca="false">IF(OR(T155="E",T155="A"),"YES","NO")</f>
        <v>YES</v>
      </c>
      <c r="B155" s="58"/>
      <c r="C155" s="58"/>
      <c r="D155" s="277" t="s">
        <v>6235</v>
      </c>
      <c r="E155" s="278" t="s">
        <v>4159</v>
      </c>
      <c r="F155" s="279" t="s">
        <v>4159</v>
      </c>
      <c r="G155" s="99" t="n">
        <f aca="false">LEN(R155)-LEN(SUBSTITUTE(R155,"/",""))-1</f>
        <v>4</v>
      </c>
      <c r="H155" s="99" t="s">
        <v>95</v>
      </c>
      <c r="I155" s="97" t="s">
        <v>4160</v>
      </c>
      <c r="J155" s="97" t="s">
        <v>4161</v>
      </c>
      <c r="K155" s="98"/>
      <c r="L155" s="98" t="s">
        <v>4985</v>
      </c>
      <c r="M155" s="98"/>
      <c r="N155" s="97" t="s">
        <v>764</v>
      </c>
      <c r="O155" s="99" t="s">
        <v>95</v>
      </c>
      <c r="P155" s="100" t="str">
        <f aca="false">O155</f>
        <v>0..1</v>
      </c>
      <c r="Q155" s="54" t="s">
        <v>6631</v>
      </c>
      <c r="R155" s="109" t="s">
        <v>6632</v>
      </c>
      <c r="S155" s="99" t="s">
        <v>766</v>
      </c>
      <c r="T155" s="10" t="str">
        <f aca="false">IF($E155="","",IF(ISERROR(SEARCH("@",$R155)),IF(LEFT($E155,4)="BG-X","EG",IF(LEFT($E155,2)="BG","G",IF(LEFT($E155,4)="BT-X",IF(LEN($E155)-LEN(SUBSTITUTE($E155,"-",))&gt;2,"","E"),IF(LEN($E155)-LEN(SUBSTITUTE($E155,"-",))&gt;1,"","E")))),"A"))</f>
        <v>E</v>
      </c>
      <c r="U155" s="99" t="s">
        <v>95</v>
      </c>
      <c r="V155" s="99"/>
      <c r="W155" s="315"/>
      <c r="X155" s="38"/>
      <c r="Y155" s="10" t="str">
        <f aca="false">IF(AH155=Y$4,"X","-")</f>
        <v>-</v>
      </c>
      <c r="Z155" s="10" t="str">
        <f aca="false">IF(Y155="X","X",IF($AH155=Z$4,"X","-"))</f>
        <v>X</v>
      </c>
      <c r="AA155" s="10" t="str">
        <f aca="false">IF(Z155="X","X",IF($AH155=AA$4,"X","-"))</f>
        <v>X</v>
      </c>
      <c r="AB155" s="10" t="str">
        <f aca="false">IF(AA155="X","X",IF($AH155=AB$4,"X","-"))</f>
        <v>X</v>
      </c>
      <c r="AC155" s="10" t="str">
        <f aca="false">IF(AB155="X","X",IF($AH155=AC$4,"X","-"))</f>
        <v>X</v>
      </c>
      <c r="AD155" s="10" t="str">
        <f aca="false">IF(AC155="X","X",IF($AH155=AD$4,"X","-"))</f>
        <v>X</v>
      </c>
      <c r="AE155" s="10" t="str">
        <f aca="false">IF(AD155="X","X",IF($AH155=AE$4,"X","-"))</f>
        <v>X</v>
      </c>
      <c r="AF155" s="38"/>
      <c r="AG155" s="10" t="s">
        <v>25</v>
      </c>
      <c r="AH155" s="110" t="s">
        <v>25</v>
      </c>
      <c r="AI155" s="38"/>
      <c r="AJ155" s="13" t="str">
        <f aca="false">IF(ISERROR(FIND("/",R155)),R155,LEFT(R155,FIND(CHAR(1),SUBSTITUTE(R155,"/",CHAR(1),LEN(R155)-LEN(SUBSTITUTE(R155,"/",""))))-1))</f>
        <v>/rsm:CrossIndustryInvoice/rsm:SupplyChainTradeTransaction/ram:ApplicableHeaderTradeSettlement/ram:SpecifiedTradeAllowanceCharge</v>
      </c>
      <c r="AK155" s="13" t="str">
        <f aca="false">IF(ISERROR(FIND("/",R155)),R155,MID(R155, FIND(CHAR(1),SUBSTITUTE(R155,"/",CHAR(1), LEN(R155)-LEN(SUBSTITUTE(R155,"/","")))), LEN(R155)))</f>
        <v>/ram:CalculationPercent</v>
      </c>
      <c r="AL155" s="14" t="n">
        <f aca="false">COUNTIFS(R$4:R155,AJ155)</f>
        <v>2</v>
      </c>
      <c r="AM155" s="1"/>
      <c r="AN155" s="277" t="str">
        <f aca="false">D155</f>
        <v>SCT_HTS</v>
      </c>
      <c r="AO155" s="278" t="str">
        <f aca="false">E155</f>
        <v>BT-101</v>
      </c>
      <c r="AP155" s="279" t="str">
        <f aca="false">IF(F155="","",F155)</f>
        <v>BT-101</v>
      </c>
      <c r="AQ155" s="99" t="n">
        <f aca="false">LEN(BB155)-LEN(SUBSTITUTE(BB155,"/",""))-1</f>
        <v>4</v>
      </c>
      <c r="AR155" s="99" t="str">
        <f aca="false">H155</f>
        <v>0..1</v>
      </c>
      <c r="AS155" s="97" t="s">
        <v>4163</v>
      </c>
      <c r="AT155" s="97" t="s">
        <v>4164</v>
      </c>
      <c r="AU155" s="98"/>
      <c r="AV155" s="98" t="s">
        <v>1357</v>
      </c>
      <c r="AW155" s="98"/>
      <c r="AX155" s="97" t="s">
        <v>5197</v>
      </c>
      <c r="AY155" s="99" t="str">
        <f aca="false">O155</f>
        <v>0..1</v>
      </c>
      <c r="AZ155" s="100" t="str">
        <f aca="false">P155</f>
        <v>0..1</v>
      </c>
      <c r="BA155" s="54" t="str">
        <f aca="false">Q155</f>
        <v>/rsm:CrossIndustryInvoice
/rsm:SupplyChainTradeTransaction
/ram:ApplicableHeaderTradeSettlement
/ram:SpecifiedTradeAllowanceCharge
/ram:CalculationPercent</v>
      </c>
      <c r="BB155" s="109" t="str">
        <f aca="false">R155</f>
        <v>/rsm:CrossIndustryInvoice/rsm:SupplyChainTradeTransaction/ram:ApplicableHeaderTradeSettlement/ram:SpecifiedTradeAllowanceCharge/ram:CalculationPercent</v>
      </c>
      <c r="BC155" s="99" t="str">
        <f aca="false">IF(S155="","",S155)</f>
        <v>P</v>
      </c>
      <c r="BD155" s="10" t="str">
        <f aca="false">IF(T155="","",T155)</f>
        <v>E</v>
      </c>
      <c r="BE155" s="99" t="str">
        <f aca="false">IF(U155="","",U155)</f>
        <v>0..1</v>
      </c>
      <c r="BF155" s="99" t="str">
        <f aca="false">IF(V155="","",V155)</f>
        <v/>
      </c>
      <c r="BG155" s="315" t="str">
        <f aca="false">IF(W155="","",W155)</f>
        <v/>
      </c>
      <c r="BH155" s="6"/>
      <c r="BI155" s="10" t="str">
        <f aca="false">Y155</f>
        <v>-</v>
      </c>
      <c r="BJ155" s="10" t="str">
        <f aca="false">Z155</f>
        <v>X</v>
      </c>
      <c r="BK155" s="10" t="str">
        <f aca="false">AA155</f>
        <v>X</v>
      </c>
      <c r="BL155" s="10" t="str">
        <f aca="false">AB155</f>
        <v>X</v>
      </c>
      <c r="BM155" s="10" t="str">
        <f aca="false">AC155</f>
        <v>X</v>
      </c>
      <c r="BN155" s="10" t="str">
        <f aca="false">AD155</f>
        <v>X</v>
      </c>
      <c r="BO155" s="10" t="str">
        <f aca="false">AE155</f>
        <v>X</v>
      </c>
      <c r="BP155" s="6"/>
      <c r="BQ155" s="10" t="str">
        <f aca="false">AG155</f>
        <v>BASIC WL</v>
      </c>
      <c r="BR155" s="10" t="str">
        <f aca="false">AH155</f>
        <v>BASIC WL</v>
      </c>
      <c r="BS155" s="47"/>
      <c r="BT155" s="49" t="s">
        <v>6862</v>
      </c>
    </row>
    <row r="156" s="53" customFormat="true" ht="85.5" hidden="false" customHeight="false" outlineLevel="0" collapsed="false">
      <c r="A156" s="58" t="str">
        <f aca="false">IF(OR(T156="E",T156="A"),"YES","NO")</f>
        <v>YES</v>
      </c>
      <c r="B156" s="58"/>
      <c r="C156" s="58"/>
      <c r="D156" s="277" t="s">
        <v>6235</v>
      </c>
      <c r="E156" s="278" t="s">
        <v>4165</v>
      </c>
      <c r="F156" s="279" t="s">
        <v>4165</v>
      </c>
      <c r="G156" s="99" t="n">
        <f aca="false">LEN(R156)-LEN(SUBSTITUTE(R156,"/",""))-1</f>
        <v>4</v>
      </c>
      <c r="H156" s="99" t="s">
        <v>95</v>
      </c>
      <c r="I156" s="97" t="s">
        <v>4166</v>
      </c>
      <c r="J156" s="97" t="s">
        <v>4167</v>
      </c>
      <c r="K156" s="98"/>
      <c r="L156" s="98"/>
      <c r="M156" s="98"/>
      <c r="N156" s="97" t="s">
        <v>856</v>
      </c>
      <c r="O156" s="99" t="s">
        <v>95</v>
      </c>
      <c r="P156" s="100" t="str">
        <f aca="false">O156</f>
        <v>0..1</v>
      </c>
      <c r="Q156" s="54" t="s">
        <v>6633</v>
      </c>
      <c r="R156" s="109" t="s">
        <v>6634</v>
      </c>
      <c r="S156" s="99" t="s">
        <v>858</v>
      </c>
      <c r="T156" s="10" t="str">
        <f aca="false">IF($E156="","",IF(ISERROR(SEARCH("@",$R156)),IF(LEFT($E156,4)="BG-X","EG",IF(LEFT($E156,2)="BG","G",IF(LEFT($E156,4)="BT-X",IF(LEN($E156)-LEN(SUBSTITUTE($E156,"-",))&gt;2,"","E"),IF(LEN($E156)-LEN(SUBSTITUTE($E156,"-",))&gt;1,"","E")))),"A"))</f>
        <v>E</v>
      </c>
      <c r="U156" s="99" t="s">
        <v>95</v>
      </c>
      <c r="V156" s="99"/>
      <c r="W156" s="315"/>
      <c r="X156" s="38"/>
      <c r="Y156" s="10" t="str">
        <f aca="false">IF(AH156=Y$4,"X","-")</f>
        <v>-</v>
      </c>
      <c r="Z156" s="10" t="str">
        <f aca="false">IF(Y156="X","X",IF($AH156=Z$4,"X","-"))</f>
        <v>X</v>
      </c>
      <c r="AA156" s="10" t="str">
        <f aca="false">IF(Z156="X","X",IF($AH156=AA$4,"X","-"))</f>
        <v>X</v>
      </c>
      <c r="AB156" s="10" t="str">
        <f aca="false">IF(AA156="X","X",IF($AH156=AB$4,"X","-"))</f>
        <v>X</v>
      </c>
      <c r="AC156" s="10" t="str">
        <f aca="false">IF(AB156="X","X",IF($AH156=AC$4,"X","-"))</f>
        <v>X</v>
      </c>
      <c r="AD156" s="10" t="str">
        <f aca="false">IF(AC156="X","X",IF($AH156=AD$4,"X","-"))</f>
        <v>X</v>
      </c>
      <c r="AE156" s="10" t="str">
        <f aca="false">IF(AD156="X","X",IF($AH156=AE$4,"X","-"))</f>
        <v>X</v>
      </c>
      <c r="AF156" s="38"/>
      <c r="AG156" s="10" t="s">
        <v>25</v>
      </c>
      <c r="AH156" s="110" t="s">
        <v>25</v>
      </c>
      <c r="AI156" s="38"/>
      <c r="AJ156" s="13" t="str">
        <f aca="false">IF(ISERROR(FIND("/",R156)),R156,LEFT(R156,FIND(CHAR(1),SUBSTITUTE(R156,"/",CHAR(1),LEN(R156)-LEN(SUBSTITUTE(R156,"/",""))))-1))</f>
        <v>/rsm:CrossIndustryInvoice/rsm:SupplyChainTradeTransaction/ram:ApplicableHeaderTradeSettlement/ram:SpecifiedTradeAllowanceCharge</v>
      </c>
      <c r="AK156" s="13" t="str">
        <f aca="false">IF(ISERROR(FIND("/",R156)),R156,MID(R156, FIND(CHAR(1),SUBSTITUTE(R156,"/",CHAR(1), LEN(R156)-LEN(SUBSTITUTE(R156,"/","")))), LEN(R156)))</f>
        <v>/ram:BasisAmount</v>
      </c>
      <c r="AL156" s="14" t="n">
        <f aca="false">COUNTIFS(R$4:R156,AJ156)</f>
        <v>2</v>
      </c>
      <c r="AM156" s="1"/>
      <c r="AN156" s="277" t="str">
        <f aca="false">D156</f>
        <v>SCT_HTS</v>
      </c>
      <c r="AO156" s="278" t="str">
        <f aca="false">E156</f>
        <v>BT-100</v>
      </c>
      <c r="AP156" s="279" t="str">
        <f aca="false">IF(F156="","",F156)</f>
        <v>BT-100</v>
      </c>
      <c r="AQ156" s="99" t="n">
        <f aca="false">LEN(BB156)-LEN(SUBSTITUTE(BB156,"/",""))-1</f>
        <v>4</v>
      </c>
      <c r="AR156" s="99" t="str">
        <f aca="false">H156</f>
        <v>0..1</v>
      </c>
      <c r="AS156" s="97" t="s">
        <v>4169</v>
      </c>
      <c r="AT156" s="97" t="s">
        <v>4170</v>
      </c>
      <c r="AU156" s="98"/>
      <c r="AV156" s="98"/>
      <c r="AW156" s="98"/>
      <c r="AX156" s="97" t="s">
        <v>5229</v>
      </c>
      <c r="AY156" s="99" t="str">
        <f aca="false">O156</f>
        <v>0..1</v>
      </c>
      <c r="AZ156" s="100" t="str">
        <f aca="false">P156</f>
        <v>0..1</v>
      </c>
      <c r="BA156" s="54" t="str">
        <f aca="false">Q156</f>
        <v>/rsm:CrossIndustryInvoice
/rsm:SupplyChainTradeTransaction
/ram:ApplicableHeaderTradeSettlement
/ram:SpecifiedTradeAllowanceCharge
/ram:BasisAmount</v>
      </c>
      <c r="BB156" s="109" t="str">
        <f aca="false">R156</f>
        <v>/rsm:CrossIndustryInvoice/rsm:SupplyChainTradeTransaction/ram:ApplicableHeaderTradeSettlement/ram:SpecifiedTradeAllowanceCharge/ram:BasisAmount</v>
      </c>
      <c r="BC156" s="99" t="str">
        <f aca="false">IF(S156="","",S156)</f>
        <v>A</v>
      </c>
      <c r="BD156" s="10" t="str">
        <f aca="false">IF(T156="","",T156)</f>
        <v>E</v>
      </c>
      <c r="BE156" s="99" t="str">
        <f aca="false">IF(U156="","",U156)</f>
        <v>0..1</v>
      </c>
      <c r="BF156" s="99" t="str">
        <f aca="false">IF(V156="","",V156)</f>
        <v/>
      </c>
      <c r="BG156" s="315" t="str">
        <f aca="false">IF(W156="","",W156)</f>
        <v/>
      </c>
      <c r="BH156" s="6"/>
      <c r="BI156" s="10" t="str">
        <f aca="false">Y156</f>
        <v>-</v>
      </c>
      <c r="BJ156" s="10" t="str">
        <f aca="false">Z156</f>
        <v>X</v>
      </c>
      <c r="BK156" s="10" t="str">
        <f aca="false">AA156</f>
        <v>X</v>
      </c>
      <c r="BL156" s="10" t="str">
        <f aca="false">AB156</f>
        <v>X</v>
      </c>
      <c r="BM156" s="10" t="str">
        <f aca="false">AC156</f>
        <v>X</v>
      </c>
      <c r="BN156" s="10" t="str">
        <f aca="false">AD156</f>
        <v>X</v>
      </c>
      <c r="BO156" s="10" t="str">
        <f aca="false">AE156</f>
        <v>X</v>
      </c>
      <c r="BP156" s="6"/>
      <c r="BQ156" s="10" t="str">
        <f aca="false">AG156</f>
        <v>BASIC WL</v>
      </c>
      <c r="BR156" s="10" t="str">
        <f aca="false">AH156</f>
        <v>BASIC WL</v>
      </c>
      <c r="BS156" s="47"/>
      <c r="BT156" s="49" t="s">
        <v>6862</v>
      </c>
    </row>
    <row r="157" s="53" customFormat="true" ht="85.5" hidden="false" customHeight="false" outlineLevel="0" collapsed="false">
      <c r="A157" s="58" t="str">
        <f aca="false">IF(OR(T157="E",T157="A"),"YES","NO")</f>
        <v>YES</v>
      </c>
      <c r="B157" s="58"/>
      <c r="C157" s="58"/>
      <c r="D157" s="277" t="s">
        <v>6235</v>
      </c>
      <c r="E157" s="278" t="s">
        <v>4176</v>
      </c>
      <c r="F157" s="279" t="s">
        <v>4176</v>
      </c>
      <c r="G157" s="99" t="n">
        <f aca="false">LEN(R157)-LEN(SUBSTITUTE(R157,"/",""))-1</f>
        <v>4</v>
      </c>
      <c r="H157" s="99" t="s">
        <v>88</v>
      </c>
      <c r="I157" s="97" t="s">
        <v>4177</v>
      </c>
      <c r="J157" s="97" t="s">
        <v>1488</v>
      </c>
      <c r="K157" s="98"/>
      <c r="L157" s="98"/>
      <c r="M157" s="98" t="s">
        <v>6663</v>
      </c>
      <c r="N157" s="97" t="s">
        <v>856</v>
      </c>
      <c r="O157" s="99" t="s">
        <v>88</v>
      </c>
      <c r="P157" s="100" t="str">
        <f aca="false">O157</f>
        <v>1..1</v>
      </c>
      <c r="Q157" s="54" t="s">
        <v>6642</v>
      </c>
      <c r="R157" s="109" t="s">
        <v>6643</v>
      </c>
      <c r="S157" s="99" t="s">
        <v>858</v>
      </c>
      <c r="T157" s="10" t="str">
        <f aca="false">IF($E157="","",IF(ISERROR(SEARCH("@",$R157)),IF(LEFT($E157,4)="BG-X","EG",IF(LEFT($E157,2)="BG","G",IF(LEFT($E157,4)="BT-X",IF(LEN($E157)-LEN(SUBSTITUTE($E157,"-",))&gt;2,"","E"),IF(LEN($E157)-LEN(SUBSTITUTE($E157,"-",))&gt;1,"","E")))),"A"))</f>
        <v>E</v>
      </c>
      <c r="U157" s="99" t="s">
        <v>112</v>
      </c>
      <c r="V157" s="99" t="s">
        <v>140</v>
      </c>
      <c r="W157" s="315"/>
      <c r="X157" s="38"/>
      <c r="Y157" s="10" t="str">
        <f aca="false">IF(AH157=Y$4,"X","-")</f>
        <v>-</v>
      </c>
      <c r="Z157" s="10" t="str">
        <f aca="false">IF(Y157="X","X",IF($AH157=Z$4,"X","-"))</f>
        <v>X</v>
      </c>
      <c r="AA157" s="10" t="str">
        <f aca="false">IF(Z157="X","X",IF($AH157=AA$4,"X","-"))</f>
        <v>X</v>
      </c>
      <c r="AB157" s="10" t="str">
        <f aca="false">IF(AA157="X","X",IF($AH157=AB$4,"X","-"))</f>
        <v>X</v>
      </c>
      <c r="AC157" s="10" t="str">
        <f aca="false">IF(AB157="X","X",IF($AH157=AC$4,"X","-"))</f>
        <v>X</v>
      </c>
      <c r="AD157" s="10" t="str">
        <f aca="false">IF(AC157="X","X",IF($AH157=AD$4,"X","-"))</f>
        <v>X</v>
      </c>
      <c r="AE157" s="10" t="str">
        <f aca="false">IF(AD157="X","X",IF($AH157=AE$4,"X","-"))</f>
        <v>X</v>
      </c>
      <c r="AF157" s="38"/>
      <c r="AG157" s="10" t="s">
        <v>25</v>
      </c>
      <c r="AH157" s="110" t="s">
        <v>25</v>
      </c>
      <c r="AI157" s="38"/>
      <c r="AJ157" s="13" t="str">
        <f aca="false">IF(ISERROR(FIND("/",R157)),R157,LEFT(R157,FIND(CHAR(1),SUBSTITUTE(R157,"/",CHAR(1),LEN(R157)-LEN(SUBSTITUTE(R157,"/",""))))-1))</f>
        <v>/rsm:CrossIndustryInvoice/rsm:SupplyChainTradeTransaction/ram:ApplicableHeaderTradeSettlement/ram:SpecifiedTradeAllowanceCharge</v>
      </c>
      <c r="AK157" s="13" t="str">
        <f aca="false">IF(ISERROR(FIND("/",R157)),R157,MID(R157, FIND(CHAR(1),SUBSTITUTE(R157,"/",CHAR(1), LEN(R157)-LEN(SUBSTITUTE(R157,"/","")))), LEN(R157)))</f>
        <v>/ram:ActualAmount</v>
      </c>
      <c r="AL157" s="14" t="n">
        <f aca="false">COUNTIFS(R$4:R157,AJ157)</f>
        <v>2</v>
      </c>
      <c r="AM157" s="1"/>
      <c r="AN157" s="277" t="str">
        <f aca="false">D157</f>
        <v>SCT_HTS</v>
      </c>
      <c r="AO157" s="278" t="str">
        <f aca="false">E157</f>
        <v>BT-99</v>
      </c>
      <c r="AP157" s="279" t="str">
        <f aca="false">IF(F157="","",F157)</f>
        <v>BT-99</v>
      </c>
      <c r="AQ157" s="99" t="n">
        <f aca="false">LEN(BB157)-LEN(SUBSTITUTE(BB157,"/",""))-1</f>
        <v>4</v>
      </c>
      <c r="AR157" s="99" t="str">
        <f aca="false">H157</f>
        <v>1..1</v>
      </c>
      <c r="AS157" s="97" t="s">
        <v>4179</v>
      </c>
      <c r="AT157" s="97" t="s">
        <v>4180</v>
      </c>
      <c r="AU157" s="98"/>
      <c r="AV157" s="98"/>
      <c r="AW157" s="98" t="s">
        <v>6664</v>
      </c>
      <c r="AX157" s="97" t="s">
        <v>5229</v>
      </c>
      <c r="AY157" s="99" t="str">
        <f aca="false">O157</f>
        <v>1..1</v>
      </c>
      <c r="AZ157" s="100" t="str">
        <f aca="false">P157</f>
        <v>1..1</v>
      </c>
      <c r="BA157" s="54" t="str">
        <f aca="false">Q157</f>
        <v>/rsm:CrossIndustryInvoice
/rsm:SupplyChainTradeTransaction
/ram:ApplicableHeaderTradeSettlement
/ram:SpecifiedTradeAllowanceCharge
/ram:ActualAmount</v>
      </c>
      <c r="BB157" s="109" t="str">
        <f aca="false">R157</f>
        <v>/rsm:CrossIndustryInvoice/rsm:SupplyChainTradeTransaction/ram:ApplicableHeaderTradeSettlement/ram:SpecifiedTradeAllowanceCharge/ram:ActualAmount</v>
      </c>
      <c r="BC157" s="99" t="str">
        <f aca="false">IF(S157="","",S157)</f>
        <v>A</v>
      </c>
      <c r="BD157" s="10" t="str">
        <f aca="false">IF(T157="","",T157)</f>
        <v>E</v>
      </c>
      <c r="BE157" s="99" t="str">
        <f aca="false">IF(U157="","",U157)</f>
        <v>0..n</v>
      </c>
      <c r="BF157" s="99" t="str">
        <f aca="false">IF(V157="","",V157)</f>
        <v>CAR-2, CAR-3</v>
      </c>
      <c r="BG157" s="315" t="str">
        <f aca="false">IF(W157="","",W157)</f>
        <v/>
      </c>
      <c r="BH157" s="6"/>
      <c r="BI157" s="10" t="str">
        <f aca="false">Y157</f>
        <v>-</v>
      </c>
      <c r="BJ157" s="10" t="str">
        <f aca="false">Z157</f>
        <v>X</v>
      </c>
      <c r="BK157" s="10" t="str">
        <f aca="false">AA157</f>
        <v>X</v>
      </c>
      <c r="BL157" s="10" t="str">
        <f aca="false">AB157</f>
        <v>X</v>
      </c>
      <c r="BM157" s="10" t="str">
        <f aca="false">AC157</f>
        <v>X</v>
      </c>
      <c r="BN157" s="10" t="str">
        <f aca="false">AD157</f>
        <v>X</v>
      </c>
      <c r="BO157" s="10" t="str">
        <f aca="false">AE157</f>
        <v>X</v>
      </c>
      <c r="BP157" s="6"/>
      <c r="BQ157" s="10" t="str">
        <f aca="false">AG157</f>
        <v>BASIC WL</v>
      </c>
      <c r="BR157" s="10" t="str">
        <f aca="false">AH157</f>
        <v>BASIC WL</v>
      </c>
      <c r="BS157" s="47"/>
      <c r="BT157" s="49" t="s">
        <v>6862</v>
      </c>
    </row>
    <row r="158" s="53" customFormat="true" ht="191.25" hidden="false" customHeight="false" outlineLevel="0" collapsed="false">
      <c r="A158" s="58" t="str">
        <f aca="false">IF(OR(T158="E",T158="A"),"YES","NO")</f>
        <v>YES</v>
      </c>
      <c r="B158" s="58"/>
      <c r="C158" s="58"/>
      <c r="D158" s="277" t="s">
        <v>6235</v>
      </c>
      <c r="E158" s="278" t="s">
        <v>4181</v>
      </c>
      <c r="F158" s="279" t="s">
        <v>4181</v>
      </c>
      <c r="G158" s="99" t="n">
        <f aca="false">LEN(R158)-LEN(SUBSTITUTE(R158,"/",""))-1</f>
        <v>4</v>
      </c>
      <c r="H158" s="99" t="s">
        <v>95</v>
      </c>
      <c r="I158" s="97" t="s">
        <v>4182</v>
      </c>
      <c r="J158" s="97" t="s">
        <v>4183</v>
      </c>
      <c r="K158" s="98" t="s">
        <v>4184</v>
      </c>
      <c r="L158" s="98" t="s">
        <v>1442</v>
      </c>
      <c r="M158" s="98" t="s">
        <v>4185</v>
      </c>
      <c r="N158" s="97" t="s">
        <v>174</v>
      </c>
      <c r="O158" s="99" t="s">
        <v>95</v>
      </c>
      <c r="P158" s="100" t="str">
        <f aca="false">O158</f>
        <v>0..1</v>
      </c>
      <c r="Q158" s="54" t="s">
        <v>6645</v>
      </c>
      <c r="R158" s="109" t="s">
        <v>6646</v>
      </c>
      <c r="S158" s="99" t="s">
        <v>176</v>
      </c>
      <c r="T158" s="10" t="str">
        <f aca="false">IF($E158="","",IF(ISERROR(SEARCH("@",$R158)),IF(LEFT($E158,4)="BG-X","EG",IF(LEFT($E158,2)="BG","G",IF(LEFT($E158,4)="BT-X",IF(LEN($E158)-LEN(SUBSTITUTE($E158,"-",))&gt;2,"","E"),IF(LEN($E158)-LEN(SUBSTITUTE($E158,"-",))&gt;1,"","E")))),"A"))</f>
        <v>E</v>
      </c>
      <c r="U158" s="99" t="s">
        <v>95</v>
      </c>
      <c r="V158" s="99"/>
      <c r="W158" s="315"/>
      <c r="X158" s="38"/>
      <c r="Y158" s="10" t="str">
        <f aca="false">IF(AH158=Y$4,"X","-")</f>
        <v>-</v>
      </c>
      <c r="Z158" s="10" t="str">
        <f aca="false">IF(Y158="X","X",IF($AH158=Z$4,"X","-"))</f>
        <v>X</v>
      </c>
      <c r="AA158" s="10" t="str">
        <f aca="false">IF(Z158="X","X",IF($AH158=AA$4,"X","-"))</f>
        <v>X</v>
      </c>
      <c r="AB158" s="10" t="str">
        <f aca="false">IF(AA158="X","X",IF($AH158=AB$4,"X","-"))</f>
        <v>X</v>
      </c>
      <c r="AC158" s="10" t="str">
        <f aca="false">IF(AB158="X","X",IF($AH158=AC$4,"X","-"))</f>
        <v>X</v>
      </c>
      <c r="AD158" s="10" t="str">
        <f aca="false">IF(AC158="X","X",IF($AH158=AD$4,"X","-"))</f>
        <v>X</v>
      </c>
      <c r="AE158" s="10" t="str">
        <f aca="false">IF(AD158="X","X",IF($AH158=AE$4,"X","-"))</f>
        <v>X</v>
      </c>
      <c r="AF158" s="38"/>
      <c r="AG158" s="10" t="s">
        <v>25</v>
      </c>
      <c r="AH158" s="110" t="s">
        <v>25</v>
      </c>
      <c r="AI158" s="38"/>
      <c r="AJ158" s="13" t="str">
        <f aca="false">IF(ISERROR(FIND("/",R158)),R158,LEFT(R158,FIND(CHAR(1),SUBSTITUTE(R158,"/",CHAR(1),LEN(R158)-LEN(SUBSTITUTE(R158,"/",""))))-1))</f>
        <v>/rsm:CrossIndustryInvoice/rsm:SupplyChainTradeTransaction/ram:ApplicableHeaderTradeSettlement/ram:SpecifiedTradeAllowanceCharge</v>
      </c>
      <c r="AK158" s="13" t="str">
        <f aca="false">IF(ISERROR(FIND("/",R158)),R158,MID(R158, FIND(CHAR(1),SUBSTITUTE(R158,"/",CHAR(1), LEN(R158)-LEN(SUBSTITUTE(R158,"/","")))), LEN(R158)))</f>
        <v>/ram:ReasonCode</v>
      </c>
      <c r="AL158" s="14" t="n">
        <f aca="false">COUNTIFS(R$4:R158,AJ158)</f>
        <v>2</v>
      </c>
      <c r="AM158" s="1"/>
      <c r="AN158" s="277" t="str">
        <f aca="false">D158</f>
        <v>SCT_HTS</v>
      </c>
      <c r="AO158" s="278" t="str">
        <f aca="false">E158</f>
        <v>BT-105</v>
      </c>
      <c r="AP158" s="279" t="str">
        <f aca="false">IF(F158="","",F158)</f>
        <v>BT-105</v>
      </c>
      <c r="AQ158" s="99" t="n">
        <f aca="false">LEN(BB158)-LEN(SUBSTITUTE(BB158,"/",""))-1</f>
        <v>4</v>
      </c>
      <c r="AR158" s="99" t="str">
        <f aca="false">H158</f>
        <v>0..1</v>
      </c>
      <c r="AS158" s="97" t="s">
        <v>4187</v>
      </c>
      <c r="AT158" s="97" t="s">
        <v>4188</v>
      </c>
      <c r="AU158" s="98" t="s">
        <v>4189</v>
      </c>
      <c r="AV158" s="98" t="s">
        <v>1446</v>
      </c>
      <c r="AW158" s="98" t="s">
        <v>4190</v>
      </c>
      <c r="AX158" s="97" t="s">
        <v>174</v>
      </c>
      <c r="AY158" s="99" t="str">
        <f aca="false">O158</f>
        <v>0..1</v>
      </c>
      <c r="AZ158" s="100" t="str">
        <f aca="false">P158</f>
        <v>0..1</v>
      </c>
      <c r="BA158" s="54" t="str">
        <f aca="false">Q158</f>
        <v>/rsm:CrossIndustryInvoice
/rsm:SupplyChainTradeTransaction
/ram:ApplicableHeaderTradeSettlement
/ram:SpecifiedTradeAllowanceCharge
/ram:ReasonCode</v>
      </c>
      <c r="BB158" s="109" t="str">
        <f aca="false">R158</f>
        <v>/rsm:CrossIndustryInvoice/rsm:SupplyChainTradeTransaction/ram:ApplicableHeaderTradeSettlement/ram:SpecifiedTradeAllowanceCharge/ram:ReasonCode</v>
      </c>
      <c r="BC158" s="99" t="str">
        <f aca="false">IF(S158="","",S158)</f>
        <v>C</v>
      </c>
      <c r="BD158" s="10" t="str">
        <f aca="false">IF(T158="","",T158)</f>
        <v>E</v>
      </c>
      <c r="BE158" s="99" t="str">
        <f aca="false">IF(U158="","",U158)</f>
        <v>0..1</v>
      </c>
      <c r="BF158" s="99" t="str">
        <f aca="false">IF(V158="","",V158)</f>
        <v/>
      </c>
      <c r="BG158" s="315" t="str">
        <f aca="false">IF(W158="","",W158)</f>
        <v/>
      </c>
      <c r="BH158" s="6"/>
      <c r="BI158" s="10" t="str">
        <f aca="false">Y158</f>
        <v>-</v>
      </c>
      <c r="BJ158" s="10" t="str">
        <f aca="false">Z158</f>
        <v>X</v>
      </c>
      <c r="BK158" s="10" t="str">
        <f aca="false">AA158</f>
        <v>X</v>
      </c>
      <c r="BL158" s="10" t="str">
        <f aca="false">AB158</f>
        <v>X</v>
      </c>
      <c r="BM158" s="10" t="str">
        <f aca="false">AC158</f>
        <v>X</v>
      </c>
      <c r="BN158" s="10" t="str">
        <f aca="false">AD158</f>
        <v>X</v>
      </c>
      <c r="BO158" s="10" t="str">
        <f aca="false">AE158</f>
        <v>X</v>
      </c>
      <c r="BP158" s="6"/>
      <c r="BQ158" s="10" t="str">
        <f aca="false">AG158</f>
        <v>BASIC WL</v>
      </c>
      <c r="BR158" s="10" t="str">
        <f aca="false">AH158</f>
        <v>BASIC WL</v>
      </c>
      <c r="BS158" s="47"/>
      <c r="BT158" s="49" t="s">
        <v>6862</v>
      </c>
    </row>
    <row r="159" s="53" customFormat="true" ht="191.25" hidden="false" customHeight="false" outlineLevel="0" collapsed="false">
      <c r="A159" s="58" t="str">
        <f aca="false">IF(OR(T159="E",T159="A"),"YES","NO")</f>
        <v>YES</v>
      </c>
      <c r="B159" s="58"/>
      <c r="C159" s="58"/>
      <c r="D159" s="277" t="s">
        <v>6235</v>
      </c>
      <c r="E159" s="278" t="s">
        <v>4191</v>
      </c>
      <c r="F159" s="279" t="s">
        <v>4191</v>
      </c>
      <c r="G159" s="99" t="n">
        <f aca="false">LEN(R159)-LEN(SUBSTITUTE(R159,"/",""))-1</f>
        <v>4</v>
      </c>
      <c r="H159" s="99" t="s">
        <v>95</v>
      </c>
      <c r="I159" s="97" t="s">
        <v>4192</v>
      </c>
      <c r="J159" s="97" t="s">
        <v>4193</v>
      </c>
      <c r="K159" s="98"/>
      <c r="L159" s="98" t="s">
        <v>3963</v>
      </c>
      <c r="M159" s="98" t="s">
        <v>4185</v>
      </c>
      <c r="N159" s="97" t="s">
        <v>119</v>
      </c>
      <c r="O159" s="99" t="s">
        <v>95</v>
      </c>
      <c r="P159" s="100" t="str">
        <f aca="false">O159</f>
        <v>0..1</v>
      </c>
      <c r="Q159" s="54" t="s">
        <v>6648</v>
      </c>
      <c r="R159" s="109" t="s">
        <v>6649</v>
      </c>
      <c r="S159" s="99" t="s">
        <v>121</v>
      </c>
      <c r="T159" s="10" t="str">
        <f aca="false">IF($E159="","",IF(ISERROR(SEARCH("@",$R159)),IF(LEFT($E159,4)="BG-X","EG",IF(LEFT($E159,2)="BG","G",IF(LEFT($E159,4)="BT-X",IF(LEN($E159)-LEN(SUBSTITUTE($E159,"-",))&gt;2,"","E"),IF(LEN($E159)-LEN(SUBSTITUTE($E159,"-",))&gt;1,"","E")))),"A"))</f>
        <v>E</v>
      </c>
      <c r="U159" s="99" t="s">
        <v>95</v>
      </c>
      <c r="V159" s="99"/>
      <c r="W159" s="315"/>
      <c r="X159" s="38"/>
      <c r="Y159" s="10" t="str">
        <f aca="false">IF(AH159=Y$4,"X","-")</f>
        <v>-</v>
      </c>
      <c r="Z159" s="10" t="str">
        <f aca="false">IF(Y159="X","X",IF($AH159=Z$4,"X","-"))</f>
        <v>X</v>
      </c>
      <c r="AA159" s="10" t="str">
        <f aca="false">IF(Z159="X","X",IF($AH159=AA$4,"X","-"))</f>
        <v>X</v>
      </c>
      <c r="AB159" s="10" t="str">
        <f aca="false">IF(AA159="X","X",IF($AH159=AB$4,"X","-"))</f>
        <v>X</v>
      </c>
      <c r="AC159" s="10" t="str">
        <f aca="false">IF(AB159="X","X",IF($AH159=AC$4,"X","-"))</f>
        <v>X</v>
      </c>
      <c r="AD159" s="10" t="str">
        <f aca="false">IF(AC159="X","X",IF($AH159=AD$4,"X","-"))</f>
        <v>X</v>
      </c>
      <c r="AE159" s="10" t="str">
        <f aca="false">IF(AD159="X","X",IF($AH159=AE$4,"X","-"))</f>
        <v>X</v>
      </c>
      <c r="AF159" s="38"/>
      <c r="AG159" s="10" t="s">
        <v>25</v>
      </c>
      <c r="AH159" s="110" t="s">
        <v>25</v>
      </c>
      <c r="AI159" s="38"/>
      <c r="AJ159" s="13" t="str">
        <f aca="false">IF(ISERROR(FIND("/",R159)),R159,LEFT(R159,FIND(CHAR(1),SUBSTITUTE(R159,"/",CHAR(1),LEN(R159)-LEN(SUBSTITUTE(R159,"/",""))))-1))</f>
        <v>/rsm:CrossIndustryInvoice/rsm:SupplyChainTradeTransaction/ram:ApplicableHeaderTradeSettlement/ram:SpecifiedTradeAllowanceCharge</v>
      </c>
      <c r="AK159" s="13" t="str">
        <f aca="false">IF(ISERROR(FIND("/",R159)),R159,MID(R159, FIND(CHAR(1),SUBSTITUTE(R159,"/",CHAR(1), LEN(R159)-LEN(SUBSTITUTE(R159,"/","")))), LEN(R159)))</f>
        <v>/ram:Reason</v>
      </c>
      <c r="AL159" s="14" t="n">
        <f aca="false">COUNTIFS(R$4:R159,AJ159)</f>
        <v>2</v>
      </c>
      <c r="AM159" s="1"/>
      <c r="AN159" s="277" t="str">
        <f aca="false">D159</f>
        <v>SCT_HTS</v>
      </c>
      <c r="AO159" s="278" t="str">
        <f aca="false">E159</f>
        <v>BT-104</v>
      </c>
      <c r="AP159" s="279" t="str">
        <f aca="false">IF(F159="","",F159)</f>
        <v>BT-104</v>
      </c>
      <c r="AQ159" s="99" t="n">
        <f aca="false">LEN(BB159)-LEN(SUBSTITUTE(BB159,"/",""))-1</f>
        <v>4</v>
      </c>
      <c r="AR159" s="99" t="str">
        <f aca="false">H159</f>
        <v>0..1</v>
      </c>
      <c r="AS159" s="97" t="s">
        <v>4195</v>
      </c>
      <c r="AT159" s="97" t="s">
        <v>4196</v>
      </c>
      <c r="AU159" s="98"/>
      <c r="AV159" s="98" t="s">
        <v>3966</v>
      </c>
      <c r="AW159" s="98" t="s">
        <v>4190</v>
      </c>
      <c r="AX159" s="97" t="s">
        <v>4647</v>
      </c>
      <c r="AY159" s="99" t="str">
        <f aca="false">O159</f>
        <v>0..1</v>
      </c>
      <c r="AZ159" s="100" t="str">
        <f aca="false">P159</f>
        <v>0..1</v>
      </c>
      <c r="BA159" s="54" t="str">
        <f aca="false">Q159</f>
        <v>/rsm:CrossIndustryInvoice
/rsm:SupplyChainTradeTransaction
/ram:ApplicableHeaderTradeSettlement
/ram:SpecifiedTradeAllowanceCharge
/ram:Reason</v>
      </c>
      <c r="BB159" s="109" t="str">
        <f aca="false">R159</f>
        <v>/rsm:CrossIndustryInvoice/rsm:SupplyChainTradeTransaction/ram:ApplicableHeaderTradeSettlement/ram:SpecifiedTradeAllowanceCharge/ram:Reason</v>
      </c>
      <c r="BC159" s="99" t="str">
        <f aca="false">IF(S159="","",S159)</f>
        <v>T</v>
      </c>
      <c r="BD159" s="10" t="str">
        <f aca="false">IF(T159="","",T159)</f>
        <v>E</v>
      </c>
      <c r="BE159" s="99" t="str">
        <f aca="false">IF(U159="","",U159)</f>
        <v>0..1</v>
      </c>
      <c r="BF159" s="99" t="str">
        <f aca="false">IF(V159="","",V159)</f>
        <v/>
      </c>
      <c r="BG159" s="315" t="str">
        <f aca="false">IF(W159="","",W159)</f>
        <v/>
      </c>
      <c r="BH159" s="6"/>
      <c r="BI159" s="10" t="str">
        <f aca="false">Y159</f>
        <v>-</v>
      </c>
      <c r="BJ159" s="10" t="str">
        <f aca="false">Z159</f>
        <v>X</v>
      </c>
      <c r="BK159" s="10" t="str">
        <f aca="false">AA159</f>
        <v>X</v>
      </c>
      <c r="BL159" s="10" t="str">
        <f aca="false">AB159</f>
        <v>X</v>
      </c>
      <c r="BM159" s="10" t="str">
        <f aca="false">AC159</f>
        <v>X</v>
      </c>
      <c r="BN159" s="10" t="str">
        <f aca="false">AD159</f>
        <v>X</v>
      </c>
      <c r="BO159" s="10" t="str">
        <f aca="false">AE159</f>
        <v>X</v>
      </c>
      <c r="BP159" s="6"/>
      <c r="BQ159" s="10" t="str">
        <f aca="false">AG159</f>
        <v>BASIC WL</v>
      </c>
      <c r="BR159" s="10" t="str">
        <f aca="false">AH159</f>
        <v>BASIC WL</v>
      </c>
      <c r="BS159" s="47"/>
      <c r="BT159" s="49" t="s">
        <v>6862</v>
      </c>
    </row>
    <row r="160" s="53" customFormat="true" ht="85.5" hidden="false" customHeight="false" outlineLevel="0" collapsed="false">
      <c r="A160" s="58" t="str">
        <f aca="false">IF(OR(T160="E",T160="A"),"YES","NO")</f>
        <v>NO</v>
      </c>
      <c r="B160" s="58"/>
      <c r="C160" s="58"/>
      <c r="D160" s="277" t="s">
        <v>6235</v>
      </c>
      <c r="E160" s="287" t="s">
        <v>4197</v>
      </c>
      <c r="F160" s="288"/>
      <c r="G160" s="172" t="n">
        <f aca="false">LEN(R160)-LEN(SUBSTITUTE(R160,"/",""))-1</f>
        <v>4</v>
      </c>
      <c r="H160" s="172" t="s">
        <v>88</v>
      </c>
      <c r="I160" s="181" t="s">
        <v>6667</v>
      </c>
      <c r="J160" s="173"/>
      <c r="K160" s="174"/>
      <c r="L160" s="174"/>
      <c r="M160" s="174"/>
      <c r="N160" s="173"/>
      <c r="O160" s="175" t="s">
        <v>88</v>
      </c>
      <c r="P160" s="175" t="str">
        <f aca="false">O160</f>
        <v>1..1</v>
      </c>
      <c r="Q160" s="176" t="s">
        <v>6651</v>
      </c>
      <c r="R160" s="177" t="s">
        <v>6652</v>
      </c>
      <c r="S160" s="172"/>
      <c r="T160" s="178" t="str">
        <f aca="false">IF($E160="","",IF(ISERROR(SEARCH("@",$R160)),IF(LEFT($E160,4)="BG-X","EG",IF(LEFT($E160,2)="BG","G",IF(LEFT($E160,4)="BT-X",IF(LEN($E160)-LEN(SUBSTITUTE($E160,"-",))&gt;2,"","E"),IF(LEN($E160)-LEN(SUBSTITUTE($E160,"-",))&gt;1,"","E")))),"A"))</f>
        <v/>
      </c>
      <c r="U160" s="172" t="s">
        <v>112</v>
      </c>
      <c r="V160" s="172"/>
      <c r="W160" s="365"/>
      <c r="X160" s="38"/>
      <c r="Y160" s="178" t="str">
        <f aca="false">IF(AH160=Y$4,"X","-")</f>
        <v>-</v>
      </c>
      <c r="Z160" s="178" t="str">
        <f aca="false">IF(Y160="X","X",IF($AH160=Z$4,"X","-"))</f>
        <v>X</v>
      </c>
      <c r="AA160" s="178" t="str">
        <f aca="false">IF(Z160="X","X",IF($AH160=AA$4,"X","-"))</f>
        <v>X</v>
      </c>
      <c r="AB160" s="178" t="str">
        <f aca="false">IF(AA160="X","X",IF($AH160=AB$4,"X","-"))</f>
        <v>X</v>
      </c>
      <c r="AC160" s="178" t="str">
        <f aca="false">IF(AB160="X","X",IF($AH160=AC$4,"X","-"))</f>
        <v>X</v>
      </c>
      <c r="AD160" s="178" t="str">
        <f aca="false">IF(AC160="X","X",IF($AH160=AD$4,"X","-"))</f>
        <v>X</v>
      </c>
      <c r="AE160" s="178" t="str">
        <f aca="false">IF(AD160="X","X",IF($AH160=AE$4,"X","-"))</f>
        <v>X</v>
      </c>
      <c r="AF160" s="38"/>
      <c r="AG160" s="178" t="s">
        <v>25</v>
      </c>
      <c r="AH160" s="178" t="s">
        <v>25</v>
      </c>
      <c r="AI160" s="38"/>
      <c r="AJ160" s="13" t="str">
        <f aca="false">IF(ISERROR(FIND("/",R160)),R160,LEFT(R160,FIND(CHAR(1),SUBSTITUTE(R160,"/",CHAR(1),LEN(R160)-LEN(SUBSTITUTE(R160,"/",""))))-1))</f>
        <v>/rsm:CrossIndustryInvoice/rsm:SupplyChainTradeTransaction/ram:ApplicableHeaderTradeSettlement/ram:SpecifiedTradeAllowanceCharge</v>
      </c>
      <c r="AK160" s="13" t="str">
        <f aca="false">IF(ISERROR(FIND("/",R160)),R160,MID(R160, FIND(CHAR(1),SUBSTITUTE(R160,"/",CHAR(1), LEN(R160)-LEN(SUBSTITUTE(R160,"/","")))), LEN(R160)))</f>
        <v>/ram:CategoryTradeTax</v>
      </c>
      <c r="AL160" s="14" t="n">
        <f aca="false">COUNTIFS(R$4:R160,AJ160)</f>
        <v>2</v>
      </c>
      <c r="AM160" s="1"/>
      <c r="AN160" s="277" t="str">
        <f aca="false">D160</f>
        <v>SCT_HTS</v>
      </c>
      <c r="AO160" s="287" t="str">
        <f aca="false">E160</f>
        <v>BT-102-00</v>
      </c>
      <c r="AP160" s="288" t="str">
        <f aca="false">IF(F160="","",F160)</f>
        <v/>
      </c>
      <c r="AQ160" s="172" t="n">
        <f aca="false">LEN(BB160)-LEN(SUBSTITUTE(BB160,"/",""))-1</f>
        <v>4</v>
      </c>
      <c r="AR160" s="172" t="str">
        <f aca="false">H160</f>
        <v>1..1</v>
      </c>
      <c r="AS160" s="181" t="s">
        <v>6668</v>
      </c>
      <c r="AT160" s="173"/>
      <c r="AU160" s="174"/>
      <c r="AV160" s="174"/>
      <c r="AW160" s="174"/>
      <c r="AX160" s="173"/>
      <c r="AY160" s="175" t="str">
        <f aca="false">O160</f>
        <v>1..1</v>
      </c>
      <c r="AZ160" s="175" t="str">
        <f aca="false">P160</f>
        <v>1..1</v>
      </c>
      <c r="BA160" s="176" t="str">
        <f aca="false">Q160</f>
        <v>/rsm:CrossIndustryInvoice
/rsm:SupplyChainTradeTransaction
/ram:ApplicableHeaderTradeSettlement
/ram:SpecifiedTradeAllowanceCharge
/ram:CategoryTradeTax</v>
      </c>
      <c r="BB160" s="177" t="str">
        <f aca="false">R160</f>
        <v>/rsm:CrossIndustryInvoice/rsm:SupplyChainTradeTransaction/ram:ApplicableHeaderTradeSettlement/ram:SpecifiedTradeAllowanceCharge/ram:CategoryTradeTax</v>
      </c>
      <c r="BC160" s="172" t="str">
        <f aca="false">IF(S160="","",S160)</f>
        <v/>
      </c>
      <c r="BD160" s="178" t="str">
        <f aca="false">IF(T160="","",T160)</f>
        <v/>
      </c>
      <c r="BE160" s="172" t="str">
        <f aca="false">IF(U160="","",U160)</f>
        <v>0..n</v>
      </c>
      <c r="BF160" s="172" t="str">
        <f aca="false">IF(V160="","",V160)</f>
        <v/>
      </c>
      <c r="BG160" s="365" t="str">
        <f aca="false">IF(W160="","",W160)</f>
        <v/>
      </c>
      <c r="BH160" s="6"/>
      <c r="BI160" s="178" t="str">
        <f aca="false">Y160</f>
        <v>-</v>
      </c>
      <c r="BJ160" s="178" t="str">
        <f aca="false">Z160</f>
        <v>X</v>
      </c>
      <c r="BK160" s="178" t="str">
        <f aca="false">AA160</f>
        <v>X</v>
      </c>
      <c r="BL160" s="178" t="str">
        <f aca="false">AB160</f>
        <v>X</v>
      </c>
      <c r="BM160" s="178" t="str">
        <f aca="false">AC160</f>
        <v>X</v>
      </c>
      <c r="BN160" s="178" t="str">
        <f aca="false">AD160</f>
        <v>X</v>
      </c>
      <c r="BO160" s="178" t="str">
        <f aca="false">AE160</f>
        <v>X</v>
      </c>
      <c r="BP160" s="6"/>
      <c r="BQ160" s="178" t="str">
        <f aca="false">AG160</f>
        <v>BASIC WL</v>
      </c>
      <c r="BR160" s="178" t="str">
        <f aca="false">AH160</f>
        <v>BASIC WL</v>
      </c>
      <c r="BS160" s="47"/>
      <c r="BT160" s="49" t="s">
        <v>6862</v>
      </c>
    </row>
    <row r="161" s="53" customFormat="true" ht="99.75" hidden="false" customHeight="false" outlineLevel="0" collapsed="false">
      <c r="A161" s="58" t="str">
        <f aca="false">IF(OR(T161="E",T161="A"),"YES","NO")</f>
        <v>NO</v>
      </c>
      <c r="B161" s="58"/>
      <c r="C161" s="58"/>
      <c r="D161" s="277" t="s">
        <v>6235</v>
      </c>
      <c r="E161" s="278" t="s">
        <v>4202</v>
      </c>
      <c r="F161" s="279"/>
      <c r="G161" s="99" t="n">
        <f aca="false">LEN(R161)-LEN(SUBSTITUTE(R161,"/",""))-1</f>
        <v>5</v>
      </c>
      <c r="H161" s="99" t="s">
        <v>88</v>
      </c>
      <c r="I161" s="139" t="s">
        <v>6669</v>
      </c>
      <c r="J161" s="97"/>
      <c r="K161" s="98" t="s">
        <v>4128</v>
      </c>
      <c r="L161" s="98"/>
      <c r="M161" s="98" t="s">
        <v>1334</v>
      </c>
      <c r="N161" s="97" t="s">
        <v>174</v>
      </c>
      <c r="O161" s="99" t="s">
        <v>88</v>
      </c>
      <c r="P161" s="100" t="str">
        <f aca="false">O161</f>
        <v>1..1</v>
      </c>
      <c r="Q161" s="54" t="s">
        <v>6654</v>
      </c>
      <c r="R161" s="109" t="s">
        <v>6655</v>
      </c>
      <c r="S161" s="99" t="s">
        <v>176</v>
      </c>
      <c r="T161" s="10" t="str">
        <f aca="false">IF($E161="","",IF(ISERROR(SEARCH("@",$R161)),IF(LEFT($E161,4)="BG-X","EG",IF(LEFT($E161,2)="BG","G",IF(LEFT($E161,4)="BT-X",IF(LEN($E161)-LEN(SUBSTITUTE($E161,"-",))&gt;2,"","E"),IF(LEN($E161)-LEN(SUBSTITUTE($E161,"-",))&gt;1,"","E")))),"A"))</f>
        <v/>
      </c>
      <c r="U161" s="99" t="s">
        <v>95</v>
      </c>
      <c r="V161" s="99"/>
      <c r="W161" s="315" t="s">
        <v>1334</v>
      </c>
      <c r="X161" s="38"/>
      <c r="Y161" s="10" t="str">
        <f aca="false">IF(AH161=Y$4,"X","-")</f>
        <v>-</v>
      </c>
      <c r="Z161" s="10" t="str">
        <f aca="false">IF(Y161="X","X",IF($AH161=Z$4,"X","-"))</f>
        <v>X</v>
      </c>
      <c r="AA161" s="10" t="str">
        <f aca="false">IF(Z161="X","X",IF($AH161=AA$4,"X","-"))</f>
        <v>X</v>
      </c>
      <c r="AB161" s="10" t="str">
        <f aca="false">IF(AA161="X","X",IF($AH161=AB$4,"X","-"))</f>
        <v>X</v>
      </c>
      <c r="AC161" s="10" t="str">
        <f aca="false">IF(AB161="X","X",IF($AH161=AC$4,"X","-"))</f>
        <v>X</v>
      </c>
      <c r="AD161" s="10" t="str">
        <f aca="false">IF(AC161="X","X",IF($AH161=AD$4,"X","-"))</f>
        <v>X</v>
      </c>
      <c r="AE161" s="10" t="str">
        <f aca="false">IF(AD161="X","X",IF($AH161=AE$4,"X","-"))</f>
        <v>X</v>
      </c>
      <c r="AF161" s="38"/>
      <c r="AG161" s="10" t="s">
        <v>25</v>
      </c>
      <c r="AH161" s="110" t="s">
        <v>25</v>
      </c>
      <c r="AI161" s="38"/>
      <c r="AJ161" s="13" t="str">
        <f aca="false">IF(ISERROR(FIND("/",R161)),R161,LEFT(R161,FIND(CHAR(1),SUBSTITUTE(R161,"/",CHAR(1),LEN(R161)-LEN(SUBSTITUTE(R161,"/",""))))-1))</f>
        <v>/rsm:CrossIndustryInvoice/rsm:SupplyChainTradeTransaction/ram:ApplicableHeaderTradeSettlement/ram:SpecifiedTradeAllowanceCharge/ram:CategoryTradeTax</v>
      </c>
      <c r="AK161" s="13" t="str">
        <f aca="false">IF(ISERROR(FIND("/",R161)),R161,MID(R161, FIND(CHAR(1),SUBSTITUTE(R161,"/",CHAR(1), LEN(R161)-LEN(SUBSTITUTE(R161,"/","")))), LEN(R161)))</f>
        <v>/ram:TypeCode</v>
      </c>
      <c r="AL161" s="14" t="n">
        <f aca="false">COUNTIFS(R$4:R161,AJ161)</f>
        <v>2</v>
      </c>
      <c r="AM161" s="1"/>
      <c r="AN161" s="277" t="str">
        <f aca="false">D161</f>
        <v>SCT_HTS</v>
      </c>
      <c r="AO161" s="278" t="str">
        <f aca="false">E161</f>
        <v>BT-102-0</v>
      </c>
      <c r="AP161" s="279" t="str">
        <f aca="false">IF(F161="","",F161)</f>
        <v/>
      </c>
      <c r="AQ161" s="99" t="n">
        <f aca="false">LEN(BB161)-LEN(SUBSTITUTE(BB161,"/",""))-1</f>
        <v>5</v>
      </c>
      <c r="AR161" s="99" t="str">
        <f aca="false">H161</f>
        <v>1..1</v>
      </c>
      <c r="AS161" s="139" t="s">
        <v>4209</v>
      </c>
      <c r="AT161" s="97"/>
      <c r="AU161" s="98" t="s">
        <v>865</v>
      </c>
      <c r="AV161" s="98"/>
      <c r="AW161" s="98" t="s">
        <v>1335</v>
      </c>
      <c r="AX161" s="97" t="s">
        <v>174</v>
      </c>
      <c r="AY161" s="99" t="str">
        <f aca="false">O161</f>
        <v>1..1</v>
      </c>
      <c r="AZ161" s="100" t="str">
        <f aca="false">P161</f>
        <v>1..1</v>
      </c>
      <c r="BA161" s="54" t="str">
        <f aca="false">Q161</f>
        <v>/rsm:CrossIndustryInvoice
/rsm:SupplyChainTradeTransaction
/ram:ApplicableHeaderTradeSettlement
/ram:SpecifiedTradeAllowanceCharge
/ram:CategoryTradeTax
/ram:TypeCode</v>
      </c>
      <c r="BB161" s="109" t="str">
        <f aca="false">R161</f>
        <v>/rsm:CrossIndustryInvoice/rsm:SupplyChainTradeTransaction/ram:ApplicableHeaderTradeSettlement/ram:SpecifiedTradeAllowanceCharge/ram:CategoryTradeTax/ram:TypeCode</v>
      </c>
      <c r="BC161" s="99" t="str">
        <f aca="false">IF(S161="","",S161)</f>
        <v>C</v>
      </c>
      <c r="BD161" s="10" t="str">
        <f aca="false">IF(T161="","",T161)</f>
        <v/>
      </c>
      <c r="BE161" s="99" t="str">
        <f aca="false">IF(U161="","",U161)</f>
        <v>0..1</v>
      </c>
      <c r="BF161" s="99" t="str">
        <f aca="false">IF(V161="","",V161)</f>
        <v/>
      </c>
      <c r="BG161" s="315" t="str">
        <f aca="false">IF(W161="","",W161)</f>
        <v>Fixed value "VAT"</v>
      </c>
      <c r="BH161" s="6"/>
      <c r="BI161" s="10" t="str">
        <f aca="false">Y161</f>
        <v>-</v>
      </c>
      <c r="BJ161" s="10" t="str">
        <f aca="false">Z161</f>
        <v>X</v>
      </c>
      <c r="BK161" s="10" t="str">
        <f aca="false">AA161</f>
        <v>X</v>
      </c>
      <c r="BL161" s="10" t="str">
        <f aca="false">AB161</f>
        <v>X</v>
      </c>
      <c r="BM161" s="10" t="str">
        <f aca="false">AC161</f>
        <v>X</v>
      </c>
      <c r="BN161" s="10" t="str">
        <f aca="false">AD161</f>
        <v>X</v>
      </c>
      <c r="BO161" s="10" t="str">
        <f aca="false">AE161</f>
        <v>X</v>
      </c>
      <c r="BP161" s="6"/>
      <c r="BQ161" s="10" t="str">
        <f aca="false">AG161</f>
        <v>BASIC WL</v>
      </c>
      <c r="BR161" s="10" t="str">
        <f aca="false">AH161</f>
        <v>BASIC WL</v>
      </c>
      <c r="BS161" s="47"/>
      <c r="BT161" s="49" t="s">
        <v>6862</v>
      </c>
    </row>
    <row r="162" s="53" customFormat="true" ht="229.5" hidden="false" customHeight="false" outlineLevel="0" collapsed="false">
      <c r="A162" s="58" t="str">
        <f aca="false">IF(OR(T162="E",T162="A"),"YES","NO")</f>
        <v>YES</v>
      </c>
      <c r="B162" s="58"/>
      <c r="C162" s="58"/>
      <c r="D162" s="277" t="s">
        <v>6235</v>
      </c>
      <c r="E162" s="278" t="s">
        <v>4204</v>
      </c>
      <c r="F162" s="279" t="s">
        <v>4204</v>
      </c>
      <c r="G162" s="99" t="n">
        <f aca="false">LEN(R162)-LEN(SUBSTITUTE(R162,"/",""))-1</f>
        <v>5</v>
      </c>
      <c r="H162" s="99" t="s">
        <v>88</v>
      </c>
      <c r="I162" s="97" t="s">
        <v>4205</v>
      </c>
      <c r="J162" s="97" t="s">
        <v>4206</v>
      </c>
      <c r="K162" s="98" t="s">
        <v>875</v>
      </c>
      <c r="L162" s="98" t="s">
        <v>1340</v>
      </c>
      <c r="M162" s="98" t="s">
        <v>4207</v>
      </c>
      <c r="N162" s="97" t="s">
        <v>174</v>
      </c>
      <c r="O162" s="99" t="s">
        <v>88</v>
      </c>
      <c r="P162" s="100" t="str">
        <f aca="false">O162</f>
        <v>1..1</v>
      </c>
      <c r="Q162" s="54" t="s">
        <v>6656</v>
      </c>
      <c r="R162" s="109" t="s">
        <v>6657</v>
      </c>
      <c r="S162" s="99" t="s">
        <v>176</v>
      </c>
      <c r="T162" s="10" t="str">
        <f aca="false">IF($E162="","",IF(ISERROR(SEARCH("@",$R162)),IF(LEFT($E162,4)="BG-X","EG",IF(LEFT($E162,2)="BG","G",IF(LEFT($E162,4)="BT-X",IF(LEN($E162)-LEN(SUBSTITUTE($E162,"-",))&gt;2,"","E"),IF(LEN($E162)-LEN(SUBSTITUTE($E162,"-",))&gt;1,"","E")))),"A"))</f>
        <v>E</v>
      </c>
      <c r="U162" s="99" t="s">
        <v>95</v>
      </c>
      <c r="V162" s="99"/>
      <c r="W162" s="315"/>
      <c r="X162" s="38"/>
      <c r="Y162" s="10" t="str">
        <f aca="false">IF(AH162=Y$4,"X","-")</f>
        <v>-</v>
      </c>
      <c r="Z162" s="10" t="str">
        <f aca="false">IF(Y162="X","X",IF($AH162=Z$4,"X","-"))</f>
        <v>X</v>
      </c>
      <c r="AA162" s="10" t="str">
        <f aca="false">IF(Z162="X","X",IF($AH162=AA$4,"X","-"))</f>
        <v>X</v>
      </c>
      <c r="AB162" s="10" t="str">
        <f aca="false">IF(AA162="X","X",IF($AH162=AB$4,"X","-"))</f>
        <v>X</v>
      </c>
      <c r="AC162" s="10" t="str">
        <f aca="false">IF(AB162="X","X",IF($AH162=AC$4,"X","-"))</f>
        <v>X</v>
      </c>
      <c r="AD162" s="10" t="str">
        <f aca="false">IF(AC162="X","X",IF($AH162=AD$4,"X","-"))</f>
        <v>X</v>
      </c>
      <c r="AE162" s="10" t="str">
        <f aca="false">IF(AD162="X","X",IF($AH162=AE$4,"X","-"))</f>
        <v>X</v>
      </c>
      <c r="AF162" s="38"/>
      <c r="AG162" s="10" t="s">
        <v>25</v>
      </c>
      <c r="AH162" s="110" t="s">
        <v>25</v>
      </c>
      <c r="AI162" s="38"/>
      <c r="AJ162" s="13" t="str">
        <f aca="false">IF(ISERROR(FIND("/",R162)),R162,LEFT(R162,FIND(CHAR(1),SUBSTITUTE(R162,"/",CHAR(1),LEN(R162)-LEN(SUBSTITUTE(R162,"/",""))))-1))</f>
        <v>/rsm:CrossIndustryInvoice/rsm:SupplyChainTradeTransaction/ram:ApplicableHeaderTradeSettlement/ram:SpecifiedTradeAllowanceCharge/ram:CategoryTradeTax</v>
      </c>
      <c r="AK162" s="13" t="str">
        <f aca="false">IF(ISERROR(FIND("/",R162)),R162,MID(R162, FIND(CHAR(1),SUBSTITUTE(R162,"/",CHAR(1), LEN(R162)-LEN(SUBSTITUTE(R162,"/","")))), LEN(R162)))</f>
        <v>/ram:CategoryCode</v>
      </c>
      <c r="AL162" s="14" t="n">
        <f aca="false">COUNTIFS(R$4:R162,AJ162)</f>
        <v>2</v>
      </c>
      <c r="AM162" s="1"/>
      <c r="AN162" s="277" t="str">
        <f aca="false">D162</f>
        <v>SCT_HTS</v>
      </c>
      <c r="AO162" s="278" t="str">
        <f aca="false">E162</f>
        <v>BT-102</v>
      </c>
      <c r="AP162" s="279" t="str">
        <f aca="false">IF(F162="","",F162)</f>
        <v>BT-102</v>
      </c>
      <c r="AQ162" s="99" t="n">
        <f aca="false">LEN(BB162)-LEN(SUBSTITUTE(BB162,"/",""))-1</f>
        <v>5</v>
      </c>
      <c r="AR162" s="99" t="str">
        <f aca="false">H162</f>
        <v>1..1</v>
      </c>
      <c r="AS162" s="97" t="s">
        <v>4209</v>
      </c>
      <c r="AT162" s="97" t="s">
        <v>4210</v>
      </c>
      <c r="AU162" s="98" t="s">
        <v>879</v>
      </c>
      <c r="AV162" s="98" t="s">
        <v>1345</v>
      </c>
      <c r="AW162" s="98" t="s">
        <v>4211</v>
      </c>
      <c r="AX162" s="97" t="s">
        <v>174</v>
      </c>
      <c r="AY162" s="99" t="str">
        <f aca="false">O162</f>
        <v>1..1</v>
      </c>
      <c r="AZ162" s="100" t="str">
        <f aca="false">P162</f>
        <v>1..1</v>
      </c>
      <c r="BA162" s="54" t="str">
        <f aca="false">Q162</f>
        <v>/rsm:CrossIndustryInvoice
/rsm:SupplyChainTradeTransaction
/ram:ApplicableHeaderTradeSettlement
/ram:SpecifiedTradeAllowanceCharge
/ram:CategoryTradeTax
/ram:CategoryCode</v>
      </c>
      <c r="BB162" s="109" t="str">
        <f aca="false">R162</f>
        <v>/rsm:CrossIndustryInvoice/rsm:SupplyChainTradeTransaction/ram:ApplicableHeaderTradeSettlement/ram:SpecifiedTradeAllowanceCharge/ram:CategoryTradeTax/ram:CategoryCode</v>
      </c>
      <c r="BC162" s="99" t="str">
        <f aca="false">IF(S162="","",S162)</f>
        <v>C</v>
      </c>
      <c r="BD162" s="10" t="str">
        <f aca="false">IF(T162="","",T162)</f>
        <v>E</v>
      </c>
      <c r="BE162" s="99" t="str">
        <f aca="false">IF(U162="","",U162)</f>
        <v>0..1</v>
      </c>
      <c r="BF162" s="99" t="str">
        <f aca="false">IF(V162="","",V162)</f>
        <v/>
      </c>
      <c r="BG162" s="315" t="str">
        <f aca="false">IF(W162="","",W162)</f>
        <v/>
      </c>
      <c r="BH162" s="6"/>
      <c r="BI162" s="10" t="str">
        <f aca="false">Y162</f>
        <v>-</v>
      </c>
      <c r="BJ162" s="10" t="str">
        <f aca="false">Z162</f>
        <v>X</v>
      </c>
      <c r="BK162" s="10" t="str">
        <f aca="false">AA162</f>
        <v>X</v>
      </c>
      <c r="BL162" s="10" t="str">
        <f aca="false">AB162</f>
        <v>X</v>
      </c>
      <c r="BM162" s="10" t="str">
        <f aca="false">AC162</f>
        <v>X</v>
      </c>
      <c r="BN162" s="10" t="str">
        <f aca="false">AD162</f>
        <v>X</v>
      </c>
      <c r="BO162" s="10" t="str">
        <f aca="false">AE162</f>
        <v>X</v>
      </c>
      <c r="BP162" s="6"/>
      <c r="BQ162" s="10" t="str">
        <f aca="false">AG162</f>
        <v>BASIC WL</v>
      </c>
      <c r="BR162" s="10" t="str">
        <f aca="false">AH162</f>
        <v>BASIC WL</v>
      </c>
      <c r="BS162" s="47"/>
      <c r="BT162" s="49" t="s">
        <v>6862</v>
      </c>
    </row>
    <row r="163" s="53" customFormat="true" ht="99.75" hidden="false" customHeight="false" outlineLevel="0" collapsed="false">
      <c r="A163" s="58" t="str">
        <f aca="false">IF(OR(T163="E",T163="A"),"YES","NO")</f>
        <v>YES</v>
      </c>
      <c r="B163" s="58"/>
      <c r="C163" s="58"/>
      <c r="D163" s="277" t="s">
        <v>6235</v>
      </c>
      <c r="E163" s="278" t="s">
        <v>4212</v>
      </c>
      <c r="F163" s="279" t="s">
        <v>4212</v>
      </c>
      <c r="G163" s="99" t="n">
        <f aca="false">LEN(R163)-LEN(SUBSTITUTE(R163,"/",""))-1</f>
        <v>5</v>
      </c>
      <c r="H163" s="99" t="s">
        <v>95</v>
      </c>
      <c r="I163" s="97" t="s">
        <v>4213</v>
      </c>
      <c r="J163" s="97" t="s">
        <v>4214</v>
      </c>
      <c r="K163" s="98"/>
      <c r="L163" s="98" t="s">
        <v>1352</v>
      </c>
      <c r="M163" s="98"/>
      <c r="N163" s="97" t="s">
        <v>764</v>
      </c>
      <c r="O163" s="99" t="s">
        <v>95</v>
      </c>
      <c r="P163" s="100" t="str">
        <f aca="false">O163</f>
        <v>0..1</v>
      </c>
      <c r="Q163" s="54" t="s">
        <v>6658</v>
      </c>
      <c r="R163" s="109" t="s">
        <v>6659</v>
      </c>
      <c r="S163" s="99" t="s">
        <v>766</v>
      </c>
      <c r="T163" s="10" t="str">
        <f aca="false">IF($E163="","",IF(ISERROR(SEARCH("@",$R163)),IF(LEFT($E163,4)="BG-X","EG",IF(LEFT($E163,2)="BG","G",IF(LEFT($E163,4)="BT-X",IF(LEN($E163)-LEN(SUBSTITUTE($E163,"-",))&gt;2,"","E"),IF(LEN($E163)-LEN(SUBSTITUTE($E163,"-",))&gt;1,"","E")))),"A"))</f>
        <v>E</v>
      </c>
      <c r="U163" s="99" t="s">
        <v>95</v>
      </c>
      <c r="V163" s="99"/>
      <c r="W163" s="315"/>
      <c r="X163" s="38"/>
      <c r="Y163" s="10" t="str">
        <f aca="false">IF(AH163=Y$4,"X","-")</f>
        <v>-</v>
      </c>
      <c r="Z163" s="10" t="str">
        <f aca="false">IF(Y163="X","X",IF($AH163=Z$4,"X","-"))</f>
        <v>X</v>
      </c>
      <c r="AA163" s="10" t="str">
        <f aca="false">IF(Z163="X","X",IF($AH163=AA$4,"X","-"))</f>
        <v>X</v>
      </c>
      <c r="AB163" s="10" t="str">
        <f aca="false">IF(AA163="X","X",IF($AH163=AB$4,"X","-"))</f>
        <v>X</v>
      </c>
      <c r="AC163" s="10" t="str">
        <f aca="false">IF(AB163="X","X",IF($AH163=AC$4,"X","-"))</f>
        <v>X</v>
      </c>
      <c r="AD163" s="10" t="str">
        <f aca="false">IF(AC163="X","X",IF($AH163=AD$4,"X","-"))</f>
        <v>X</v>
      </c>
      <c r="AE163" s="10" t="str">
        <f aca="false">IF(AD163="X","X",IF($AH163=AE$4,"X","-"))</f>
        <v>X</v>
      </c>
      <c r="AF163" s="38"/>
      <c r="AG163" s="10" t="s">
        <v>25</v>
      </c>
      <c r="AH163" s="110" t="s">
        <v>25</v>
      </c>
      <c r="AI163" s="38"/>
      <c r="AJ163" s="13" t="str">
        <f aca="false">IF(ISERROR(FIND("/",R163)),R163,LEFT(R163,FIND(CHAR(1),SUBSTITUTE(R163,"/",CHAR(1),LEN(R163)-LEN(SUBSTITUTE(R163,"/",""))))-1))</f>
        <v>/rsm:CrossIndustryInvoice/rsm:SupplyChainTradeTransaction/ram:ApplicableHeaderTradeSettlement/ram:SpecifiedTradeAllowanceCharge/ram:CategoryTradeTax</v>
      </c>
      <c r="AK163" s="13" t="str">
        <f aca="false">IF(ISERROR(FIND("/",R163)),R163,MID(R163, FIND(CHAR(1),SUBSTITUTE(R163,"/",CHAR(1), LEN(R163)-LEN(SUBSTITUTE(R163,"/","")))), LEN(R163)))</f>
        <v>/ram:RateApplicablePercent</v>
      </c>
      <c r="AL163" s="14" t="n">
        <f aca="false">COUNTIFS(R$4:R163,AJ163)</f>
        <v>2</v>
      </c>
      <c r="AM163" s="1"/>
      <c r="AN163" s="277" t="str">
        <f aca="false">D163</f>
        <v>SCT_HTS</v>
      </c>
      <c r="AO163" s="278" t="str">
        <f aca="false">E163</f>
        <v>BT-103</v>
      </c>
      <c r="AP163" s="279" t="str">
        <f aca="false">IF(F163="","",F163)</f>
        <v>BT-103</v>
      </c>
      <c r="AQ163" s="99" t="n">
        <f aca="false">LEN(BB163)-LEN(SUBSTITUTE(BB163,"/",""))-1</f>
        <v>5</v>
      </c>
      <c r="AR163" s="99" t="str">
        <f aca="false">H163</f>
        <v>0..1</v>
      </c>
      <c r="AS163" s="97" t="s">
        <v>4216</v>
      </c>
      <c r="AT163" s="97" t="s">
        <v>4217</v>
      </c>
      <c r="AU163" s="98"/>
      <c r="AV163" s="98" t="s">
        <v>1357</v>
      </c>
      <c r="AW163" s="98"/>
      <c r="AX163" s="97" t="s">
        <v>5197</v>
      </c>
      <c r="AY163" s="99" t="str">
        <f aca="false">O163</f>
        <v>0..1</v>
      </c>
      <c r="AZ163" s="100" t="str">
        <f aca="false">P163</f>
        <v>0..1</v>
      </c>
      <c r="BA163" s="54" t="str">
        <f aca="false">Q163</f>
        <v>/rsm:CrossIndustryInvoice
/rsm:SupplyChainTradeTransaction
/ram:ApplicableHeaderTradeSettlement
/ram:SpecifiedTradeAllowanceCharge
/ram:CategoryTradeTax
/ram:RateApplicablePercent</v>
      </c>
      <c r="BB163" s="109" t="str">
        <f aca="false">R163</f>
        <v>/rsm:CrossIndustryInvoice/rsm:SupplyChainTradeTransaction/ram:ApplicableHeaderTradeSettlement/ram:SpecifiedTradeAllowanceCharge/ram:CategoryTradeTax/ram:RateApplicablePercent</v>
      </c>
      <c r="BC163" s="99" t="str">
        <f aca="false">IF(S163="","",S163)</f>
        <v>P</v>
      </c>
      <c r="BD163" s="10" t="str">
        <f aca="false">IF(T163="","",T163)</f>
        <v>E</v>
      </c>
      <c r="BE163" s="99" t="str">
        <f aca="false">IF(U163="","",U163)</f>
        <v>0..1</v>
      </c>
      <c r="BF163" s="99" t="str">
        <f aca="false">IF(V163="","",V163)</f>
        <v/>
      </c>
      <c r="BG163" s="315" t="str">
        <f aca="false">IF(W163="","",W163)</f>
        <v/>
      </c>
      <c r="BH163" s="6"/>
      <c r="BI163" s="10" t="str">
        <f aca="false">Y163</f>
        <v>-</v>
      </c>
      <c r="BJ163" s="10" t="str">
        <f aca="false">Z163</f>
        <v>X</v>
      </c>
      <c r="BK163" s="10" t="str">
        <f aca="false">AA163</f>
        <v>X</v>
      </c>
      <c r="BL163" s="10" t="str">
        <f aca="false">AB163</f>
        <v>X</v>
      </c>
      <c r="BM163" s="10" t="str">
        <f aca="false">AC163</f>
        <v>X</v>
      </c>
      <c r="BN163" s="10" t="str">
        <f aca="false">AD163</f>
        <v>X</v>
      </c>
      <c r="BO163" s="10" t="str">
        <f aca="false">AE163</f>
        <v>X</v>
      </c>
      <c r="BP163" s="6"/>
      <c r="BQ163" s="10" t="str">
        <f aca="false">AG163</f>
        <v>BASIC WL</v>
      </c>
      <c r="BR163" s="10" t="str">
        <f aca="false">AH163</f>
        <v>BASIC WL</v>
      </c>
      <c r="BS163" s="47"/>
      <c r="BT163" s="49" t="s">
        <v>6862</v>
      </c>
    </row>
    <row r="164" s="53" customFormat="true" ht="85.5" hidden="false" customHeight="false" outlineLevel="0" collapsed="false">
      <c r="A164" s="58" t="str">
        <f aca="false">IF(OR(T164="E",T164="A"),"YES","NO")</f>
        <v>NO</v>
      </c>
      <c r="B164" s="58"/>
      <c r="C164" s="58"/>
      <c r="D164" s="274" t="s">
        <v>6235</v>
      </c>
      <c r="E164" s="275" t="s">
        <v>4240</v>
      </c>
      <c r="F164" s="276"/>
      <c r="G164" s="296" t="n">
        <f aca="false">LEN(R164)-LEN(SUBSTITUTE(R164,"/",""))-1</f>
        <v>3</v>
      </c>
      <c r="H164" s="296" t="s">
        <v>95</v>
      </c>
      <c r="I164" s="299" t="s">
        <v>6682</v>
      </c>
      <c r="J164" s="297"/>
      <c r="K164" s="298"/>
      <c r="L164" s="298"/>
      <c r="M164" s="298"/>
      <c r="N164" s="297"/>
      <c r="O164" s="282" t="s">
        <v>95</v>
      </c>
      <c r="P164" s="283" t="s">
        <v>112</v>
      </c>
      <c r="Q164" s="284" t="s">
        <v>6683</v>
      </c>
      <c r="R164" s="285" t="s">
        <v>4242</v>
      </c>
      <c r="S164" s="282"/>
      <c r="T164" s="234" t="str">
        <f aca="false">IF($E164="","",IF(ISERROR(SEARCH("@",$R164)),IF(LEFT($E164,4)="BG-X","EG",IF(LEFT($E164,2)="BG","G",IF(LEFT($E164,4)="BT-X",IF(LEN($E164)-LEN(SUBSTITUTE($E164,"-",))&gt;2,"","E"),IF(LEN($E164)-LEN(SUBSTITUTE($E164,"-",))&gt;1,"","E")))),"A"))</f>
        <v/>
      </c>
      <c r="U164" s="282" t="s">
        <v>112</v>
      </c>
      <c r="V164" s="282"/>
      <c r="W164" s="370"/>
      <c r="X164" s="38"/>
      <c r="Y164" s="234" t="str">
        <f aca="false">IF(AH164=Y$4,"X","-")</f>
        <v>-</v>
      </c>
      <c r="Z164" s="234" t="str">
        <f aca="false">IF(Y164="X","X",IF($AH164=Z$4,"X","-"))</f>
        <v>X</v>
      </c>
      <c r="AA164" s="234" t="str">
        <f aca="false">IF(Z164="X","X",IF($AH164=AA$4,"X","-"))</f>
        <v>X</v>
      </c>
      <c r="AB164" s="234" t="str">
        <f aca="false">IF(AA164="X","X",IF($AH164=AB$4,"X","-"))</f>
        <v>X</v>
      </c>
      <c r="AC164" s="234" t="str">
        <f aca="false">IF(AB164="X","X",IF($AH164=AC$4,"X","-"))</f>
        <v>X</v>
      </c>
      <c r="AD164" s="234" t="str">
        <f aca="false">IF(AC164="X","X",IF($AH164=AD$4,"X","-"))</f>
        <v>X</v>
      </c>
      <c r="AE164" s="234" t="str">
        <f aca="false">IF(AD164="X","X",IF($AH164=AE$4,"X","-"))</f>
        <v>X</v>
      </c>
      <c r="AF164" s="38"/>
      <c r="AG164" s="234" t="s">
        <v>25</v>
      </c>
      <c r="AH164" s="234" t="s">
        <v>25</v>
      </c>
      <c r="AI164" s="38"/>
      <c r="AJ164" s="13" t="str">
        <f aca="false">IF(ISERROR(FIND("/",R164)),R164,LEFT(R164,FIND(CHAR(1),SUBSTITUTE(R164,"/",CHAR(1),LEN(R164)-LEN(SUBSTITUTE(R164,"/",""))))-1))</f>
        <v>/rsm:CrossIndustryInvoice/rsm:SupplyChainTradeTransaction/ram:ApplicableHeaderTradeSettlement</v>
      </c>
      <c r="AK164" s="13" t="str">
        <f aca="false">IF(ISERROR(FIND("/",R164)),R164,MID(R164, FIND(CHAR(1),SUBSTITUTE(R164,"/",CHAR(1), LEN(R164)-LEN(SUBSTITUTE(R164,"/","")))), LEN(R164)))</f>
        <v>/ram:SpecifiedTradePaymentTerms</v>
      </c>
      <c r="AL164" s="14" t="n">
        <f aca="false">COUNTIFS(R$4:R164,AJ164)</f>
        <v>1</v>
      </c>
      <c r="AM164" s="1"/>
      <c r="AN164" s="274" t="str">
        <f aca="false">D164</f>
        <v>SCT_HTS</v>
      </c>
      <c r="AO164" s="275" t="str">
        <f aca="false">E164</f>
        <v>BT-20-00</v>
      </c>
      <c r="AP164" s="276" t="str">
        <f aca="false">IF(F164="","",F164)</f>
        <v/>
      </c>
      <c r="AQ164" s="296" t="n">
        <f aca="false">LEN(BB164)-LEN(SUBSTITUTE(BB164,"/",""))-1</f>
        <v>3</v>
      </c>
      <c r="AR164" s="296" t="str">
        <f aca="false">H164</f>
        <v>0..1</v>
      </c>
      <c r="AS164" s="297" t="s">
        <v>6684</v>
      </c>
      <c r="AT164" s="297"/>
      <c r="AU164" s="298"/>
      <c r="AV164" s="298"/>
      <c r="AW164" s="298"/>
      <c r="AX164" s="297"/>
      <c r="AY164" s="282" t="str">
        <f aca="false">O164</f>
        <v>0..1</v>
      </c>
      <c r="AZ164" s="283" t="str">
        <f aca="false">P164</f>
        <v>0..n</v>
      </c>
      <c r="BA164" s="284" t="str">
        <f aca="false">Q164</f>
        <v>/rsm:CrossIndustryInvoice
/rsm:SupplyChainTradeTransaction
/ram:ApplicableHeaderTradeSettlement
/ram:SpecifiedTradePaymentTerms</v>
      </c>
      <c r="BB164" s="285" t="str">
        <f aca="false">R164</f>
        <v>/rsm:CrossIndustryInvoice/rsm:SupplyChainTradeTransaction/ram:ApplicableHeaderTradeSettlement/ram:SpecifiedTradePaymentTerms</v>
      </c>
      <c r="BC164" s="282" t="str">
        <f aca="false">IF(S164="","",S164)</f>
        <v/>
      </c>
      <c r="BD164" s="234" t="str">
        <f aca="false">IF(T164="","",T164)</f>
        <v/>
      </c>
      <c r="BE164" s="282" t="str">
        <f aca="false">IF(U164="","",U164)</f>
        <v>0..n</v>
      </c>
      <c r="BF164" s="282" t="str">
        <f aca="false">IF(V164="","",V164)</f>
        <v/>
      </c>
      <c r="BG164" s="370" t="str">
        <f aca="false">IF(W164="","",W164)</f>
        <v/>
      </c>
      <c r="BH164" s="6"/>
      <c r="BI164" s="234" t="str">
        <f aca="false">Y164</f>
        <v>-</v>
      </c>
      <c r="BJ164" s="234" t="str">
        <f aca="false">Z164</f>
        <v>X</v>
      </c>
      <c r="BK164" s="234" t="str">
        <f aca="false">AA164</f>
        <v>X</v>
      </c>
      <c r="BL164" s="234" t="str">
        <f aca="false">AB164</f>
        <v>X</v>
      </c>
      <c r="BM164" s="234" t="str">
        <f aca="false">AC164</f>
        <v>X</v>
      </c>
      <c r="BN164" s="234" t="str">
        <f aca="false">AD164</f>
        <v>X</v>
      </c>
      <c r="BO164" s="234" t="str">
        <f aca="false">AE164</f>
        <v>X</v>
      </c>
      <c r="BP164" s="6"/>
      <c r="BQ164" s="234" t="str">
        <f aca="false">AG164</f>
        <v>BASIC WL</v>
      </c>
      <c r="BR164" s="234" t="str">
        <f aca="false">AH164</f>
        <v>BASIC WL</v>
      </c>
      <c r="BS164" s="47"/>
      <c r="BT164" s="49" t="s">
        <v>6862</v>
      </c>
    </row>
    <row r="165" s="53" customFormat="true" ht="85.5" hidden="false" customHeight="false" outlineLevel="0" collapsed="false">
      <c r="A165" s="58" t="str">
        <f aca="false">IF(OR(T165="E",T165="A"),"YES","NO")</f>
        <v>YES</v>
      </c>
      <c r="B165" s="58"/>
      <c r="C165" s="58"/>
      <c r="D165" s="277" t="s">
        <v>6235</v>
      </c>
      <c r="E165" s="278" t="s">
        <v>4244</v>
      </c>
      <c r="F165" s="279" t="s">
        <v>4244</v>
      </c>
      <c r="G165" s="99" t="n">
        <f aca="false">LEN(R165)-LEN(SUBSTITUTE(R165,"/",""))-1</f>
        <v>4</v>
      </c>
      <c r="H165" s="99" t="s">
        <v>95</v>
      </c>
      <c r="I165" s="97" t="s">
        <v>4245</v>
      </c>
      <c r="J165" s="97" t="s">
        <v>4246</v>
      </c>
      <c r="K165" s="98" t="s">
        <v>4247</v>
      </c>
      <c r="L165" s="98"/>
      <c r="M165" s="98" t="s">
        <v>6685</v>
      </c>
      <c r="N165" s="97" t="s">
        <v>119</v>
      </c>
      <c r="O165" s="99" t="s">
        <v>95</v>
      </c>
      <c r="P165" s="100" t="str">
        <f aca="false">O165</f>
        <v>0..1</v>
      </c>
      <c r="Q165" s="54" t="s">
        <v>6686</v>
      </c>
      <c r="R165" s="109" t="s">
        <v>4248</v>
      </c>
      <c r="S165" s="99" t="s">
        <v>121</v>
      </c>
      <c r="T165" s="10" t="str">
        <f aca="false">IF($E165="","",IF(ISERROR(SEARCH("@",$R165)),IF(LEFT($E165,4)="BG-X","EG",IF(LEFT($E165,2)="BG","G",IF(LEFT($E165,4)="BT-X",IF(LEN($E165)-LEN(SUBSTITUTE($E165,"-",))&gt;2,"","E"),IF(LEN($E165)-LEN(SUBSTITUTE($E165,"-",))&gt;1,"","E")))),"A"))</f>
        <v>E</v>
      </c>
      <c r="U165" s="99" t="s">
        <v>112</v>
      </c>
      <c r="V165" s="99" t="s">
        <v>122</v>
      </c>
      <c r="W165" s="315"/>
      <c r="X165" s="38"/>
      <c r="Y165" s="10" t="str">
        <f aca="false">IF(AH165=Y$4,"X","-")</f>
        <v>-</v>
      </c>
      <c r="Z165" s="10" t="str">
        <f aca="false">IF(Y165="X","X",IF($AH165=Z$4,"X","-"))</f>
        <v>X</v>
      </c>
      <c r="AA165" s="10" t="str">
        <f aca="false">IF(Z165="X","X",IF($AH165=AA$4,"X","-"))</f>
        <v>X</v>
      </c>
      <c r="AB165" s="10" t="str">
        <f aca="false">IF(AA165="X","X",IF($AH165=AB$4,"X","-"))</f>
        <v>X</v>
      </c>
      <c r="AC165" s="10" t="str">
        <f aca="false">IF(AB165="X","X",IF($AH165=AC$4,"X","-"))</f>
        <v>X</v>
      </c>
      <c r="AD165" s="10" t="str">
        <f aca="false">IF(AC165="X","X",IF($AH165=AD$4,"X","-"))</f>
        <v>X</v>
      </c>
      <c r="AE165" s="10" t="str">
        <f aca="false">IF(AD165="X","X",IF($AH165=AE$4,"X","-"))</f>
        <v>X</v>
      </c>
      <c r="AF165" s="38"/>
      <c r="AG165" s="10" t="s">
        <v>25</v>
      </c>
      <c r="AH165" s="110" t="s">
        <v>25</v>
      </c>
      <c r="AI165" s="38"/>
      <c r="AJ165" s="13" t="str">
        <f aca="false">IF(ISERROR(FIND("/",R165)),R165,LEFT(R165,FIND(CHAR(1),SUBSTITUTE(R165,"/",CHAR(1),LEN(R165)-LEN(SUBSTITUTE(R165,"/",""))))-1))</f>
        <v>/rsm:CrossIndustryInvoice/rsm:SupplyChainTradeTransaction/ram:ApplicableHeaderTradeSettlement/ram:SpecifiedTradePaymentTerms</v>
      </c>
      <c r="AK165" s="13" t="str">
        <f aca="false">IF(ISERROR(FIND("/",R165)),R165,MID(R165, FIND(CHAR(1),SUBSTITUTE(R165,"/",CHAR(1), LEN(R165)-LEN(SUBSTITUTE(R165,"/","")))), LEN(R165)))</f>
        <v>/ram:Description</v>
      </c>
      <c r="AL165" s="14" t="n">
        <f aca="false">COUNTIFS(R$4:R165,AJ165)</f>
        <v>1</v>
      </c>
      <c r="AM165" s="1"/>
      <c r="AN165" s="277" t="str">
        <f aca="false">D165</f>
        <v>SCT_HTS</v>
      </c>
      <c r="AO165" s="278" t="str">
        <f aca="false">E165</f>
        <v>BT-20</v>
      </c>
      <c r="AP165" s="279" t="str">
        <f aca="false">IF(F165="","",F165)</f>
        <v>BT-20</v>
      </c>
      <c r="AQ165" s="99" t="n">
        <f aca="false">LEN(BB165)-LEN(SUBSTITUTE(BB165,"/",""))-1</f>
        <v>4</v>
      </c>
      <c r="AR165" s="99" t="str">
        <f aca="false">H165</f>
        <v>0..1</v>
      </c>
      <c r="AS165" s="97" t="s">
        <v>4249</v>
      </c>
      <c r="AT165" s="97" t="s">
        <v>4250</v>
      </c>
      <c r="AU165" s="98" t="s">
        <v>4251</v>
      </c>
      <c r="AV165" s="98"/>
      <c r="AW165" s="98" t="s">
        <v>6687</v>
      </c>
      <c r="AX165" s="97" t="s">
        <v>4647</v>
      </c>
      <c r="AY165" s="99" t="str">
        <f aca="false">O165</f>
        <v>0..1</v>
      </c>
      <c r="AZ165" s="100" t="str">
        <f aca="false">P165</f>
        <v>0..1</v>
      </c>
      <c r="BA165" s="54" t="str">
        <f aca="false">Q165</f>
        <v>/rsm:CrossIndustryInvoice
/rsm:SupplyChainTradeTransaction
/ram:ApplicableHeaderTradeSettlement
/ram:SpecifiedTradePaymentTerms
/ram:Description</v>
      </c>
      <c r="BB165" s="109" t="str">
        <f aca="false">R165</f>
        <v>/rsm:CrossIndustryInvoice/rsm:SupplyChainTradeTransaction/ram:ApplicableHeaderTradeSettlement/ram:SpecifiedTradePaymentTerms/ram:Description</v>
      </c>
      <c r="BC165" s="99" t="str">
        <f aca="false">IF(S165="","",S165)</f>
        <v>T</v>
      </c>
      <c r="BD165" s="10" t="str">
        <f aca="false">IF(T165="","",T165)</f>
        <v>E</v>
      </c>
      <c r="BE165" s="99" t="str">
        <f aca="false">IF(U165="","",U165)</f>
        <v>0..n</v>
      </c>
      <c r="BF165" s="99" t="str">
        <f aca="false">IF(V165="","",V165)</f>
        <v>CAR-3</v>
      </c>
      <c r="BG165" s="315" t="str">
        <f aca="false">IF(W165="","",W165)</f>
        <v/>
      </c>
      <c r="BH165" s="6"/>
      <c r="BI165" s="10" t="str">
        <f aca="false">Y165</f>
        <v>-</v>
      </c>
      <c r="BJ165" s="10" t="str">
        <f aca="false">Z165</f>
        <v>X</v>
      </c>
      <c r="BK165" s="10" t="str">
        <f aca="false">AA165</f>
        <v>X</v>
      </c>
      <c r="BL165" s="10" t="str">
        <f aca="false">AB165</f>
        <v>X</v>
      </c>
      <c r="BM165" s="10" t="str">
        <f aca="false">AC165</f>
        <v>X</v>
      </c>
      <c r="BN165" s="10" t="str">
        <f aca="false">AD165</f>
        <v>X</v>
      </c>
      <c r="BO165" s="10" t="str">
        <f aca="false">AE165</f>
        <v>X</v>
      </c>
      <c r="BP165" s="6"/>
      <c r="BQ165" s="10" t="str">
        <f aca="false">AG165</f>
        <v>BASIC WL</v>
      </c>
      <c r="BR165" s="10" t="str">
        <f aca="false">AH165</f>
        <v>BASIC WL</v>
      </c>
      <c r="BS165" s="47"/>
      <c r="BT165" s="49" t="s">
        <v>6862</v>
      </c>
    </row>
    <row r="166" s="53" customFormat="true" ht="85.5" hidden="false" customHeight="false" outlineLevel="0" collapsed="false">
      <c r="A166" s="58" t="str">
        <f aca="false">IF(OR(T166="E",T166="A"),"YES","NO")</f>
        <v>NO</v>
      </c>
      <c r="B166" s="58"/>
      <c r="C166" s="58"/>
      <c r="D166" s="277" t="s">
        <v>6235</v>
      </c>
      <c r="E166" s="287" t="s">
        <v>4252</v>
      </c>
      <c r="F166" s="288"/>
      <c r="G166" s="172" t="n">
        <f aca="false">LEN(R166)-LEN(SUBSTITUTE(R166,"/",""))-1</f>
        <v>4</v>
      </c>
      <c r="H166" s="172" t="s">
        <v>95</v>
      </c>
      <c r="I166" s="181" t="s">
        <v>6688</v>
      </c>
      <c r="J166" s="173"/>
      <c r="K166" s="174"/>
      <c r="L166" s="174"/>
      <c r="M166" s="174"/>
      <c r="N166" s="173"/>
      <c r="O166" s="175" t="s">
        <v>95</v>
      </c>
      <c r="P166" s="175" t="str">
        <f aca="false">O166</f>
        <v>0..1</v>
      </c>
      <c r="Q166" s="176" t="s">
        <v>6689</v>
      </c>
      <c r="R166" s="177" t="s">
        <v>4254</v>
      </c>
      <c r="S166" s="172"/>
      <c r="T166" s="178" t="str">
        <f aca="false">IF($E166="","",IF(ISERROR(SEARCH("@",$R166)),IF(LEFT($E166,4)="BG-X","EG",IF(LEFT($E166,2)="BG","G",IF(LEFT($E166,4)="BT-X",IF(LEN($E166)-LEN(SUBSTITUTE($E166,"-",))&gt;2,"","E"),IF(LEN($E166)-LEN(SUBSTITUTE($E166,"-",))&gt;1,"","E")))),"A"))</f>
        <v/>
      </c>
      <c r="U166" s="172" t="s">
        <v>95</v>
      </c>
      <c r="V166" s="172"/>
      <c r="W166" s="365"/>
      <c r="X166" s="38"/>
      <c r="Y166" s="178" t="str">
        <f aca="false">IF(AH166=Y$4,"X","-")</f>
        <v>-</v>
      </c>
      <c r="Z166" s="178" t="str">
        <f aca="false">IF(Y166="X","X",IF($AH166=Z$4,"X","-"))</f>
        <v>X</v>
      </c>
      <c r="AA166" s="178" t="str">
        <f aca="false">IF(Z166="X","X",IF($AH166=AA$4,"X","-"))</f>
        <v>X</v>
      </c>
      <c r="AB166" s="178" t="str">
        <f aca="false">IF(AA166="X","X",IF($AH166=AB$4,"X","-"))</f>
        <v>X</v>
      </c>
      <c r="AC166" s="178" t="str">
        <f aca="false">IF(AB166="X","X",IF($AH166=AC$4,"X","-"))</f>
        <v>X</v>
      </c>
      <c r="AD166" s="178" t="str">
        <f aca="false">IF(AC166="X","X",IF($AH166=AD$4,"X","-"))</f>
        <v>X</v>
      </c>
      <c r="AE166" s="178" t="str">
        <f aca="false">IF(AD166="X","X",IF($AH166=AE$4,"X","-"))</f>
        <v>X</v>
      </c>
      <c r="AF166" s="38"/>
      <c r="AG166" s="178" t="s">
        <v>25</v>
      </c>
      <c r="AH166" s="178" t="s">
        <v>25</v>
      </c>
      <c r="AI166" s="38"/>
      <c r="AJ166" s="13" t="str">
        <f aca="false">IF(ISERROR(FIND("/",R166)),R166,LEFT(R166,FIND(CHAR(1),SUBSTITUTE(R166,"/",CHAR(1),LEN(R166)-LEN(SUBSTITUTE(R166,"/",""))))-1))</f>
        <v>/rsm:CrossIndustryInvoice/rsm:SupplyChainTradeTransaction/ram:ApplicableHeaderTradeSettlement/ram:SpecifiedTradePaymentTerms</v>
      </c>
      <c r="AK166" s="13" t="str">
        <f aca="false">IF(ISERROR(FIND("/",R166)),R166,MID(R166, FIND(CHAR(1),SUBSTITUTE(R166,"/",CHAR(1), LEN(R166)-LEN(SUBSTITUTE(R166,"/","")))), LEN(R166)))</f>
        <v>/ram:DueDateDateTime</v>
      </c>
      <c r="AL166" s="14" t="n">
        <f aca="false">COUNTIFS(R$4:R166,AJ166)</f>
        <v>1</v>
      </c>
      <c r="AM166" s="1"/>
      <c r="AN166" s="277" t="str">
        <f aca="false">D166</f>
        <v>SCT_HTS</v>
      </c>
      <c r="AO166" s="287" t="str">
        <f aca="false">E166</f>
        <v>BT-9-00</v>
      </c>
      <c r="AP166" s="288" t="str">
        <f aca="false">IF(F166="","",F166)</f>
        <v/>
      </c>
      <c r="AQ166" s="172" t="n">
        <f aca="false">LEN(BB166)-LEN(SUBSTITUTE(BB166,"/",""))-1</f>
        <v>4</v>
      </c>
      <c r="AR166" s="172" t="str">
        <f aca="false">H166</f>
        <v>0..1</v>
      </c>
      <c r="AS166" s="181" t="s">
        <v>6690</v>
      </c>
      <c r="AT166" s="173"/>
      <c r="AU166" s="174"/>
      <c r="AV166" s="174"/>
      <c r="AW166" s="174"/>
      <c r="AX166" s="173"/>
      <c r="AY166" s="175" t="str">
        <f aca="false">O166</f>
        <v>0..1</v>
      </c>
      <c r="AZ166" s="175" t="str">
        <f aca="false">P166</f>
        <v>0..1</v>
      </c>
      <c r="BA166" s="176" t="str">
        <f aca="false">Q166</f>
        <v>/rsm:CrossIndustryInvoice
/rsm:SupplyChainTradeTransaction
/ram:ApplicableHeaderTradeSettlement
/ram:SpecifiedTradePaymentTerms
/ram:DueDateDateTime</v>
      </c>
      <c r="BB166" s="177" t="str">
        <f aca="false">R166</f>
        <v>/rsm:CrossIndustryInvoice/rsm:SupplyChainTradeTransaction/ram:ApplicableHeaderTradeSettlement/ram:SpecifiedTradePaymentTerms/ram:DueDateDateTime</v>
      </c>
      <c r="BC166" s="172" t="str">
        <f aca="false">IF(S166="","",S166)</f>
        <v/>
      </c>
      <c r="BD166" s="178" t="str">
        <f aca="false">IF(T166="","",T166)</f>
        <v/>
      </c>
      <c r="BE166" s="172" t="str">
        <f aca="false">IF(U166="","",U166)</f>
        <v>0..1</v>
      </c>
      <c r="BF166" s="172" t="str">
        <f aca="false">IF(V166="","",V166)</f>
        <v/>
      </c>
      <c r="BG166" s="365" t="str">
        <f aca="false">IF(W166="","",W166)</f>
        <v/>
      </c>
      <c r="BH166" s="6"/>
      <c r="BI166" s="178" t="str">
        <f aca="false">Y166</f>
        <v>-</v>
      </c>
      <c r="BJ166" s="178" t="str">
        <f aca="false">Z166</f>
        <v>X</v>
      </c>
      <c r="BK166" s="178" t="str">
        <f aca="false">AA166</f>
        <v>X</v>
      </c>
      <c r="BL166" s="178" t="str">
        <f aca="false">AB166</f>
        <v>X</v>
      </c>
      <c r="BM166" s="178" t="str">
        <f aca="false">AC166</f>
        <v>X</v>
      </c>
      <c r="BN166" s="178" t="str">
        <f aca="false">AD166</f>
        <v>X</v>
      </c>
      <c r="BO166" s="178" t="str">
        <f aca="false">AE166</f>
        <v>X</v>
      </c>
      <c r="BP166" s="6"/>
      <c r="BQ166" s="178" t="str">
        <f aca="false">AG166</f>
        <v>BASIC WL</v>
      </c>
      <c r="BR166" s="178" t="str">
        <f aca="false">AH166</f>
        <v>BASIC WL</v>
      </c>
      <c r="BS166" s="47"/>
      <c r="BT166" s="49" t="s">
        <v>6862</v>
      </c>
    </row>
    <row r="167" s="53" customFormat="true" ht="89.25" hidden="false" customHeight="false" outlineLevel="0" collapsed="false">
      <c r="A167" s="58" t="str">
        <f aca="false">IF(OR(T167="E",T167="A"),"YES","NO")</f>
        <v>YES</v>
      </c>
      <c r="B167" s="58"/>
      <c r="C167" s="58"/>
      <c r="D167" s="277" t="s">
        <v>6235</v>
      </c>
      <c r="E167" s="278" t="s">
        <v>4256</v>
      </c>
      <c r="F167" s="279" t="s">
        <v>4256</v>
      </c>
      <c r="G167" s="99" t="n">
        <f aca="false">LEN(R167)-LEN(SUBSTITUTE(R167,"/",""))-1</f>
        <v>5</v>
      </c>
      <c r="H167" s="99" t="s">
        <v>95</v>
      </c>
      <c r="I167" s="97" t="s">
        <v>4257</v>
      </c>
      <c r="J167" s="97" t="s">
        <v>4258</v>
      </c>
      <c r="K167" s="98" t="s">
        <v>4259</v>
      </c>
      <c r="L167" s="98"/>
      <c r="M167" s="98" t="s">
        <v>6685</v>
      </c>
      <c r="N167" s="97" t="s">
        <v>186</v>
      </c>
      <c r="O167" s="99" t="s">
        <v>88</v>
      </c>
      <c r="P167" s="100" t="str">
        <f aca="false">O167</f>
        <v>1..1</v>
      </c>
      <c r="Q167" s="54" t="s">
        <v>6691</v>
      </c>
      <c r="R167" s="109" t="s">
        <v>4260</v>
      </c>
      <c r="S167" s="99" t="s">
        <v>188</v>
      </c>
      <c r="T167" s="10" t="str">
        <f aca="false">IF($E167="","",IF(ISERROR(SEARCH("@",$R167)),IF(LEFT($E167,4)="BG-X","EG",IF(LEFT($E167,2)="BG","G",IF(LEFT($E167,4)="BT-X",IF(LEN($E167)-LEN(SUBSTITUTE($E167,"-",))&gt;2,"","E"),IF(LEN($E167)-LEN(SUBSTITUTE($E167,"-",))&gt;1,"","E")))),"A"))</f>
        <v>E</v>
      </c>
      <c r="U167" s="99" t="s">
        <v>88</v>
      </c>
      <c r="V167" s="99"/>
      <c r="W167" s="315" t="s">
        <v>1377</v>
      </c>
      <c r="X167" s="38"/>
      <c r="Y167" s="10" t="str">
        <f aca="false">IF(AH167=Y$4,"X","-")</f>
        <v>-</v>
      </c>
      <c r="Z167" s="10" t="str">
        <f aca="false">IF(Y167="X","X",IF($AH167=Z$4,"X","-"))</f>
        <v>X</v>
      </c>
      <c r="AA167" s="10" t="str">
        <f aca="false">IF(Z167="X","X",IF($AH167=AA$4,"X","-"))</f>
        <v>X</v>
      </c>
      <c r="AB167" s="10" t="str">
        <f aca="false">IF(AA167="X","X",IF($AH167=AB$4,"X","-"))</f>
        <v>X</v>
      </c>
      <c r="AC167" s="10" t="str">
        <f aca="false">IF(AB167="X","X",IF($AH167=AC$4,"X","-"))</f>
        <v>X</v>
      </c>
      <c r="AD167" s="10" t="str">
        <f aca="false">IF(AC167="X","X",IF($AH167=AD$4,"X","-"))</f>
        <v>X</v>
      </c>
      <c r="AE167" s="10" t="str">
        <f aca="false">IF(AD167="X","X",IF($AH167=AE$4,"X","-"))</f>
        <v>X</v>
      </c>
      <c r="AF167" s="38"/>
      <c r="AG167" s="10" t="s">
        <v>25</v>
      </c>
      <c r="AH167" s="110" t="s">
        <v>25</v>
      </c>
      <c r="AI167" s="38"/>
      <c r="AJ167" s="13" t="str">
        <f aca="false">IF(ISERROR(FIND("/",R167)),R167,LEFT(R167,FIND(CHAR(1),SUBSTITUTE(R167,"/",CHAR(1),LEN(R167)-LEN(SUBSTITUTE(R167,"/",""))))-1))</f>
        <v>/rsm:CrossIndustryInvoice/rsm:SupplyChainTradeTransaction/ram:ApplicableHeaderTradeSettlement/ram:SpecifiedTradePaymentTerms/ram:DueDateDateTime</v>
      </c>
      <c r="AK167" s="13" t="str">
        <f aca="false">IF(ISERROR(FIND("/",R167)),R167,MID(R167, FIND(CHAR(1),SUBSTITUTE(R167,"/",CHAR(1), LEN(R167)-LEN(SUBSTITUTE(R167,"/","")))), LEN(R167)))</f>
        <v>/udt:DateTimeString</v>
      </c>
      <c r="AL167" s="14" t="n">
        <f aca="false">COUNTIFS(R$4:R167,AJ167)</f>
        <v>1</v>
      </c>
      <c r="AM167" s="1"/>
      <c r="AN167" s="277" t="str">
        <f aca="false">D167</f>
        <v>SCT_HTS</v>
      </c>
      <c r="AO167" s="278" t="str">
        <f aca="false">E167</f>
        <v>BT-9</v>
      </c>
      <c r="AP167" s="279" t="str">
        <f aca="false">IF(F167="","",F167)</f>
        <v>BT-9</v>
      </c>
      <c r="AQ167" s="99" t="n">
        <f aca="false">LEN(BB167)-LEN(SUBSTITUTE(BB167,"/",""))-1</f>
        <v>5</v>
      </c>
      <c r="AR167" s="99" t="str">
        <f aca="false">H167</f>
        <v>0..1</v>
      </c>
      <c r="AS167" s="97" t="s">
        <v>4255</v>
      </c>
      <c r="AT167" s="97" t="s">
        <v>4261</v>
      </c>
      <c r="AU167" s="98" t="s">
        <v>4262</v>
      </c>
      <c r="AV167" s="98"/>
      <c r="AW167" s="98" t="s">
        <v>6687</v>
      </c>
      <c r="AX167" s="97" t="s">
        <v>186</v>
      </c>
      <c r="AY167" s="99" t="str">
        <f aca="false">O167</f>
        <v>1..1</v>
      </c>
      <c r="AZ167" s="100" t="str">
        <f aca="false">P167</f>
        <v>1..1</v>
      </c>
      <c r="BA167" s="54" t="str">
        <f aca="false">Q167</f>
        <v>/rsm:CrossIndustryInvoice
/rsm:SupplyChainTradeTransaction
/ram:ApplicableHeaderTradeSettlement
/ram:SpecifiedTradePaymentTerms
/ram:DueDateDateTime
/udt:DateTimeString</v>
      </c>
      <c r="BB167" s="109" t="str">
        <f aca="false">R167</f>
        <v>/rsm:CrossIndustryInvoice/rsm:SupplyChainTradeTransaction/ram:ApplicableHeaderTradeSettlement/ram:SpecifiedTradePaymentTerms/ram:DueDateDateTime/udt:DateTimeString</v>
      </c>
      <c r="BC167" s="99" t="str">
        <f aca="false">IF(S167="","",S167)</f>
        <v>D</v>
      </c>
      <c r="BD167" s="10" t="str">
        <f aca="false">IF(T167="","",T167)</f>
        <v>E</v>
      </c>
      <c r="BE167" s="99" t="str">
        <f aca="false">IF(U167="","",U167)</f>
        <v>1..1</v>
      </c>
      <c r="BF167" s="99" t="str">
        <f aca="false">IF(V167="","",V167)</f>
        <v/>
      </c>
      <c r="BG167" s="315" t="str">
        <f aca="false">IF(W167="","",W167)</f>
        <v>@format="102"</v>
      </c>
      <c r="BH167" s="6"/>
      <c r="BI167" s="10" t="str">
        <f aca="false">Y167</f>
        <v>-</v>
      </c>
      <c r="BJ167" s="10" t="str">
        <f aca="false">Z167</f>
        <v>X</v>
      </c>
      <c r="BK167" s="10" t="str">
        <f aca="false">AA167</f>
        <v>X</v>
      </c>
      <c r="BL167" s="10" t="str">
        <f aca="false">AB167</f>
        <v>X</v>
      </c>
      <c r="BM167" s="10" t="str">
        <f aca="false">AC167</f>
        <v>X</v>
      </c>
      <c r="BN167" s="10" t="str">
        <f aca="false">AD167</f>
        <v>X</v>
      </c>
      <c r="BO167" s="10" t="str">
        <f aca="false">AE167</f>
        <v>X</v>
      </c>
      <c r="BP167" s="6"/>
      <c r="BQ167" s="10" t="str">
        <f aca="false">AG167</f>
        <v>BASIC WL</v>
      </c>
      <c r="BR167" s="10" t="str">
        <f aca="false">AH167</f>
        <v>BASIC WL</v>
      </c>
      <c r="BS167" s="47"/>
      <c r="BT167" s="49" t="s">
        <v>6862</v>
      </c>
    </row>
    <row r="168" s="53" customFormat="true" ht="102" hidden="false" customHeight="false" outlineLevel="0" collapsed="false">
      <c r="A168" s="58" t="str">
        <f aca="false">IF(OR(T168="E",T168="A"),"YES","NO")</f>
        <v>YES</v>
      </c>
      <c r="B168" s="58"/>
      <c r="C168" s="58"/>
      <c r="D168" s="277" t="s">
        <v>6235</v>
      </c>
      <c r="E168" s="278" t="s">
        <v>4263</v>
      </c>
      <c r="F168" s="279"/>
      <c r="G168" s="99" t="n">
        <f aca="false">LEN(R168)-LEN(SUBSTITUTE(R168,"/",""))-1</f>
        <v>6</v>
      </c>
      <c r="H168" s="99" t="s">
        <v>88</v>
      </c>
      <c r="I168" s="139" t="s">
        <v>199</v>
      </c>
      <c r="J168" s="97"/>
      <c r="K168" s="98" t="s">
        <v>200</v>
      </c>
      <c r="L168" s="98"/>
      <c r="M168" s="98" t="s">
        <v>200</v>
      </c>
      <c r="N168" s="97" t="s">
        <v>174</v>
      </c>
      <c r="O168" s="99" t="s">
        <v>88</v>
      </c>
      <c r="P168" s="100" t="str">
        <f aca="false">O168</f>
        <v>1..1</v>
      </c>
      <c r="Q168" s="54" t="s">
        <v>6692</v>
      </c>
      <c r="R168" s="109" t="s">
        <v>4264</v>
      </c>
      <c r="S168" s="99" t="s">
        <v>176</v>
      </c>
      <c r="T168" s="10" t="str">
        <f aca="false">IF($E168="","",IF(ISERROR(SEARCH("@",$R168)),IF(LEFT($E168,4)="BG-X","EG",IF(LEFT($E168,2)="BG","G",IF(LEFT($E168,4)="BT-X",IF(LEN($E168)-LEN(SUBSTITUTE($E168,"-",))&gt;2,"","E"),IF(LEN($E168)-LEN(SUBSTITUTE($E168,"-",))&gt;1,"","E")))),"A"))</f>
        <v>A</v>
      </c>
      <c r="U168" s="99" t="s">
        <v>95</v>
      </c>
      <c r="V168" s="99"/>
      <c r="W168" s="315" t="s">
        <v>200</v>
      </c>
      <c r="X168" s="38"/>
      <c r="Y168" s="10" t="str">
        <f aca="false">IF(AH168=Y$4,"X","-")</f>
        <v>-</v>
      </c>
      <c r="Z168" s="10" t="str">
        <f aca="false">IF(Y168="X","X",IF($AH168=Z$4,"X","-"))</f>
        <v>X</v>
      </c>
      <c r="AA168" s="10" t="str">
        <f aca="false">IF(Z168="X","X",IF($AH168=AA$4,"X","-"))</f>
        <v>X</v>
      </c>
      <c r="AB168" s="10" t="str">
        <f aca="false">IF(AA168="X","X",IF($AH168=AB$4,"X","-"))</f>
        <v>X</v>
      </c>
      <c r="AC168" s="10" t="str">
        <f aca="false">IF(AB168="X","X",IF($AH168=AC$4,"X","-"))</f>
        <v>X</v>
      </c>
      <c r="AD168" s="10" t="str">
        <f aca="false">IF(AC168="X","X",IF($AH168=AD$4,"X","-"))</f>
        <v>X</v>
      </c>
      <c r="AE168" s="10" t="str">
        <f aca="false">IF(AD168="X","X",IF($AH168=AE$4,"X","-"))</f>
        <v>X</v>
      </c>
      <c r="AF168" s="38"/>
      <c r="AG168" s="10" t="s">
        <v>25</v>
      </c>
      <c r="AH168" s="110" t="s">
        <v>25</v>
      </c>
      <c r="AI168" s="38"/>
      <c r="AJ168" s="13" t="str">
        <f aca="false">IF(ISERROR(FIND("/",R168)),R168,LEFT(R168,FIND(CHAR(1),SUBSTITUTE(R168,"/",CHAR(1),LEN(R168)-LEN(SUBSTITUTE(R168,"/",""))))-1))</f>
        <v>/rsm:CrossIndustryInvoice/rsm:SupplyChainTradeTransaction/ram:ApplicableHeaderTradeSettlement/ram:SpecifiedTradePaymentTerms/ram:DueDateDateTime/udt:DateTimeString</v>
      </c>
      <c r="AK168" s="13" t="str">
        <f aca="false">IF(ISERROR(FIND("/",R168)),R168,MID(R168, FIND(CHAR(1),SUBSTITUTE(R168,"/",CHAR(1), LEN(R168)-LEN(SUBSTITUTE(R168,"/","")))), LEN(R168)))</f>
        <v>/@format</v>
      </c>
      <c r="AL168" s="14" t="n">
        <f aca="false">COUNTIFS(R$4:R168,AJ168)</f>
        <v>1</v>
      </c>
      <c r="AM168" s="1"/>
      <c r="AN168" s="277" t="str">
        <f aca="false">D168</f>
        <v>SCT_HTS</v>
      </c>
      <c r="AO168" s="278" t="str">
        <f aca="false">E168</f>
        <v>BT-9-0</v>
      </c>
      <c r="AP168" s="279" t="str">
        <f aca="false">IF(F168="","",F168)</f>
        <v/>
      </c>
      <c r="AQ168" s="99" t="n">
        <f aca="false">LEN(BB168)-LEN(SUBSTITUTE(BB168,"/",""))-1</f>
        <v>6</v>
      </c>
      <c r="AR168" s="99" t="str">
        <f aca="false">H168</f>
        <v>1..1</v>
      </c>
      <c r="AS168" s="139" t="s">
        <v>199</v>
      </c>
      <c r="AT168" s="97"/>
      <c r="AU168" s="98" t="s">
        <v>202</v>
      </c>
      <c r="AV168" s="98"/>
      <c r="AW168" s="98" t="s">
        <v>4674</v>
      </c>
      <c r="AX168" s="97" t="s">
        <v>174</v>
      </c>
      <c r="AY168" s="99" t="str">
        <f aca="false">O168</f>
        <v>1..1</v>
      </c>
      <c r="AZ168" s="100" t="str">
        <f aca="false">P168</f>
        <v>1..1</v>
      </c>
      <c r="BA168" s="54" t="str">
        <f aca="false">Q168</f>
        <v>/rsm:CrossIndustryInvoice
/rsm:SupplyChainTradeTransaction
/ram:ApplicableHeaderTradeSettlement
/ram:SpecifiedTradePaymentTerms
/ram:DueDateDateTime
/udt:DateTimeString
/@format</v>
      </c>
      <c r="BB168" s="109" t="str">
        <f aca="false">R168</f>
        <v>/rsm:CrossIndustryInvoice/rsm:SupplyChainTradeTransaction/ram:ApplicableHeaderTradeSettlement/ram:SpecifiedTradePaymentTerms/ram:DueDateDateTime/udt:DateTimeString/@format</v>
      </c>
      <c r="BC168" s="99" t="str">
        <f aca="false">IF(S168="","",S168)</f>
        <v>C</v>
      </c>
      <c r="BD168" s="10" t="str">
        <f aca="false">IF(T168="","",T168)</f>
        <v>A</v>
      </c>
      <c r="BE168" s="99" t="str">
        <f aca="false">IF(U168="","",U168)</f>
        <v>0..1</v>
      </c>
      <c r="BF168" s="99" t="str">
        <f aca="false">IF(V168="","",V168)</f>
        <v/>
      </c>
      <c r="BG168" s="315" t="str">
        <f aca="false">IF(W168="","",W168)</f>
        <v>Only value "102"</v>
      </c>
      <c r="BH168" s="6"/>
      <c r="BI168" s="10" t="str">
        <f aca="false">Y168</f>
        <v>-</v>
      </c>
      <c r="BJ168" s="10" t="str">
        <f aca="false">Z168</f>
        <v>X</v>
      </c>
      <c r="BK168" s="10" t="str">
        <f aca="false">AA168</f>
        <v>X</v>
      </c>
      <c r="BL168" s="10" t="str">
        <f aca="false">AB168</f>
        <v>X</v>
      </c>
      <c r="BM168" s="10" t="str">
        <f aca="false">AC168</f>
        <v>X</v>
      </c>
      <c r="BN168" s="10" t="str">
        <f aca="false">AD168</f>
        <v>X</v>
      </c>
      <c r="BO168" s="10" t="str">
        <f aca="false">AE168</f>
        <v>X</v>
      </c>
      <c r="BP168" s="6"/>
      <c r="BQ168" s="10" t="str">
        <f aca="false">AG168</f>
        <v>BASIC WL</v>
      </c>
      <c r="BR168" s="10" t="str">
        <f aca="false">AH168</f>
        <v>BASIC WL</v>
      </c>
      <c r="BS168" s="47"/>
      <c r="BT168" s="49" t="s">
        <v>6862</v>
      </c>
    </row>
    <row r="169" s="53" customFormat="true" ht="85.5" hidden="false" customHeight="false" outlineLevel="0" collapsed="false">
      <c r="A169" s="58" t="str">
        <f aca="false">IF(OR(T169="E",T169="A"),"YES","NO")</f>
        <v>YES</v>
      </c>
      <c r="B169" s="58"/>
      <c r="C169" s="58"/>
      <c r="D169" s="277" t="s">
        <v>6235</v>
      </c>
      <c r="E169" s="278" t="s">
        <v>4265</v>
      </c>
      <c r="F169" s="279" t="s">
        <v>4265</v>
      </c>
      <c r="G169" s="99" t="n">
        <f aca="false">LEN(R169)-LEN(SUBSTITUTE(R169,"/",""))-1</f>
        <v>4</v>
      </c>
      <c r="H169" s="99" t="s">
        <v>95</v>
      </c>
      <c r="I169" s="97" t="s">
        <v>4266</v>
      </c>
      <c r="J169" s="97" t="s">
        <v>4267</v>
      </c>
      <c r="K169" s="98" t="s">
        <v>3268</v>
      </c>
      <c r="L169" s="98" t="s">
        <v>4268</v>
      </c>
      <c r="M169" s="98"/>
      <c r="N169" s="97" t="s">
        <v>137</v>
      </c>
      <c r="O169" s="99" t="s">
        <v>95</v>
      </c>
      <c r="P169" s="100" t="str">
        <f aca="false">O169</f>
        <v>0..1</v>
      </c>
      <c r="Q169" s="54" t="s">
        <v>6693</v>
      </c>
      <c r="R169" s="109" t="s">
        <v>4269</v>
      </c>
      <c r="S169" s="99" t="s">
        <v>139</v>
      </c>
      <c r="T169" s="10" t="str">
        <f aca="false">IF($E169="","",IF(ISERROR(SEARCH("@",$R169)),IF(LEFT($E169,4)="BG-X","EG",IF(LEFT($E169,2)="BG","G",IF(LEFT($E169,4)="BT-X",IF(LEN($E169)-LEN(SUBSTITUTE($E169,"-",))&gt;2,"","E"),IF(LEN($E169)-LEN(SUBSTITUTE($E169,"-",))&gt;1,"","E")))),"A"))</f>
        <v>E</v>
      </c>
      <c r="U169" s="99" t="s">
        <v>112</v>
      </c>
      <c r="V169" s="99"/>
      <c r="W169" s="315"/>
      <c r="X169" s="38"/>
      <c r="Y169" s="10" t="str">
        <f aca="false">IF(AH169=Y$4,"X","-")</f>
        <v>-</v>
      </c>
      <c r="Z169" s="10" t="str">
        <f aca="false">IF(Y169="X","X",IF($AH169=Z$4,"X","-"))</f>
        <v>X</v>
      </c>
      <c r="AA169" s="10" t="str">
        <f aca="false">IF(Z169="X","X",IF($AH169=AA$4,"X","-"))</f>
        <v>X</v>
      </c>
      <c r="AB169" s="10" t="str">
        <f aca="false">IF(AA169="X","X",IF($AH169=AB$4,"X","-"))</f>
        <v>X</v>
      </c>
      <c r="AC169" s="10" t="str">
        <f aca="false">IF(AB169="X","X",IF($AH169=AC$4,"X","-"))</f>
        <v>X</v>
      </c>
      <c r="AD169" s="10" t="str">
        <f aca="false">IF(AC169="X","X",IF($AH169=AD$4,"X","-"))</f>
        <v>X</v>
      </c>
      <c r="AE169" s="10" t="str">
        <f aca="false">IF(AD169="X","X",IF($AH169=AE$4,"X","-"))</f>
        <v>X</v>
      </c>
      <c r="AF169" s="38"/>
      <c r="AG169" s="10" t="s">
        <v>25</v>
      </c>
      <c r="AH169" s="110" t="s">
        <v>25</v>
      </c>
      <c r="AI169" s="38"/>
      <c r="AJ169" s="13" t="str">
        <f aca="false">IF(ISERROR(FIND("/",R169)),R169,LEFT(R169,FIND(CHAR(1),SUBSTITUTE(R169,"/",CHAR(1),LEN(R169)-LEN(SUBSTITUTE(R169,"/",""))))-1))</f>
        <v>/rsm:CrossIndustryInvoice/rsm:SupplyChainTradeTransaction/ram:ApplicableHeaderTradeSettlement/ram:SpecifiedTradePaymentTerms</v>
      </c>
      <c r="AK169" s="13" t="str">
        <f aca="false">IF(ISERROR(FIND("/",R169)),R169,MID(R169, FIND(CHAR(1),SUBSTITUTE(R169,"/",CHAR(1), LEN(R169)-LEN(SUBSTITUTE(R169,"/","")))), LEN(R169)))</f>
        <v>/ram:DirectDebitMandateID</v>
      </c>
      <c r="AL169" s="14" t="n">
        <f aca="false">COUNTIFS(R$4:R165,AJ169)</f>
        <v>1</v>
      </c>
      <c r="AM169" s="1"/>
      <c r="AN169" s="277" t="str">
        <f aca="false">D169</f>
        <v>SCT_HTS</v>
      </c>
      <c r="AO169" s="278" t="str">
        <f aca="false">E169</f>
        <v>BT-89</v>
      </c>
      <c r="AP169" s="279" t="str">
        <f aca="false">IF(F169="","",F169)</f>
        <v>BT-89</v>
      </c>
      <c r="AQ169" s="99" t="n">
        <f aca="false">LEN(BB169)-LEN(SUBSTITUTE(BB169,"/",""))-1</f>
        <v>4</v>
      </c>
      <c r="AR169" s="99" t="str">
        <f aca="false">H169</f>
        <v>0..1</v>
      </c>
      <c r="AS169" s="97" t="s">
        <v>4270</v>
      </c>
      <c r="AT169" s="97" t="s">
        <v>4271</v>
      </c>
      <c r="AU169" s="98" t="s">
        <v>3273</v>
      </c>
      <c r="AV169" s="98" t="s">
        <v>4272</v>
      </c>
      <c r="AW169" s="98"/>
      <c r="AX169" s="97" t="s">
        <v>2190</v>
      </c>
      <c r="AY169" s="99" t="str">
        <f aca="false">O169</f>
        <v>0..1</v>
      </c>
      <c r="AZ169" s="100" t="str">
        <f aca="false">P169</f>
        <v>0..1</v>
      </c>
      <c r="BA169" s="54" t="str">
        <f aca="false">Q169</f>
        <v>/rsm:CrossIndustryInvoice
/rsm:SupplyChainTradeTransaction
/ram:ApplicableHeaderTradeSettlement
/ram:SpecifiedTradePaymentTerms
/ram:DirectDebitMandateID</v>
      </c>
      <c r="BB169" s="109" t="str">
        <f aca="false">R169</f>
        <v>/rsm:CrossIndustryInvoice/rsm:SupplyChainTradeTransaction/ram:ApplicableHeaderTradeSettlement/ram:SpecifiedTradePaymentTerms/ram:DirectDebitMandateID</v>
      </c>
      <c r="BC169" s="99" t="str">
        <f aca="false">IF(S169="","",S169)</f>
        <v>I</v>
      </c>
      <c r="BD169" s="10" t="str">
        <f aca="false">IF(T169="","",T169)</f>
        <v>E</v>
      </c>
      <c r="BE169" s="99" t="str">
        <f aca="false">IF(U169="","",U169)</f>
        <v>0..n</v>
      </c>
      <c r="BF169" s="99" t="str">
        <f aca="false">IF(V169="","",V169)</f>
        <v/>
      </c>
      <c r="BG169" s="315" t="str">
        <f aca="false">IF(W169="","",W169)</f>
        <v/>
      </c>
      <c r="BH169" s="6"/>
      <c r="BI169" s="10" t="str">
        <f aca="false">Y169</f>
        <v>-</v>
      </c>
      <c r="BJ169" s="10" t="str">
        <f aca="false">Z169</f>
        <v>X</v>
      </c>
      <c r="BK169" s="10" t="str">
        <f aca="false">AA169</f>
        <v>X</v>
      </c>
      <c r="BL169" s="10" t="str">
        <f aca="false">AB169</f>
        <v>X</v>
      </c>
      <c r="BM169" s="10" t="str">
        <f aca="false">AC169</f>
        <v>X</v>
      </c>
      <c r="BN169" s="10" t="str">
        <f aca="false">AD169</f>
        <v>X</v>
      </c>
      <c r="BO169" s="10" t="str">
        <f aca="false">AE169</f>
        <v>X</v>
      </c>
      <c r="BP169" s="6"/>
      <c r="BQ169" s="10" t="str">
        <f aca="false">AG169</f>
        <v>BASIC WL</v>
      </c>
      <c r="BR169" s="10" t="str">
        <f aca="false">AH169</f>
        <v>BASIC WL</v>
      </c>
      <c r="BS169" s="47"/>
      <c r="BT169" s="49" t="s">
        <v>6862</v>
      </c>
    </row>
    <row r="170" s="53" customFormat="true" ht="85.5" hidden="false" customHeight="false" outlineLevel="0" collapsed="false">
      <c r="A170" s="58" t="str">
        <f aca="false">IF(OR(T170="E",T170="A"),"YES","NO")</f>
        <v>NO</v>
      </c>
      <c r="B170" s="58"/>
      <c r="C170" s="58"/>
      <c r="D170" s="274" t="s">
        <v>6235</v>
      </c>
      <c r="E170" s="275" t="s">
        <v>4440</v>
      </c>
      <c r="F170" s="276" t="s">
        <v>4440</v>
      </c>
      <c r="G170" s="296" t="n">
        <f aca="false">LEN(R170)-LEN(SUBSTITUTE(R170,"/",""))-1</f>
        <v>3</v>
      </c>
      <c r="H170" s="296" t="s">
        <v>88</v>
      </c>
      <c r="I170" s="297" t="s">
        <v>4441</v>
      </c>
      <c r="J170" s="297" t="s">
        <v>4442</v>
      </c>
      <c r="K170" s="298"/>
      <c r="L170" s="298" t="s">
        <v>4443</v>
      </c>
      <c r="M170" s="298"/>
      <c r="N170" s="297"/>
      <c r="O170" s="282" t="s">
        <v>88</v>
      </c>
      <c r="P170" s="283" t="str">
        <f aca="false">O170</f>
        <v>1..1</v>
      </c>
      <c r="Q170" s="284" t="s">
        <v>6778</v>
      </c>
      <c r="R170" s="285" t="s">
        <v>4444</v>
      </c>
      <c r="S170" s="282"/>
      <c r="T170" s="234" t="str">
        <f aca="false">IF($E170="","",IF(ISERROR(SEARCH("@",$R170)),IF(LEFT($E170,4)="BG-X","EG",IF(LEFT($E170,2)="BG","G",IF(LEFT($E170,4)="BT-X",IF(LEN($E170)-LEN(SUBSTITUTE($E170,"-",))&gt;2,"","E"),IF(LEN($E170)-LEN(SUBSTITUTE($E170,"-",))&gt;1,"","E")))),"A"))</f>
        <v>G</v>
      </c>
      <c r="U170" s="282" t="s">
        <v>95</v>
      </c>
      <c r="V170" s="282"/>
      <c r="W170" s="370"/>
      <c r="X170" s="38"/>
      <c r="Y170" s="234" t="str">
        <f aca="false">IF(AH170=Y$4,"X","-")</f>
        <v>X</v>
      </c>
      <c r="Z170" s="234" t="str">
        <f aca="false">IF(Y170="X","X",IF($AH170=Z$4,"X","-"))</f>
        <v>X</v>
      </c>
      <c r="AA170" s="234" t="str">
        <f aca="false">IF(Z170="X","X",IF($AH170=AA$4,"X","-"))</f>
        <v>X</v>
      </c>
      <c r="AB170" s="234" t="str">
        <f aca="false">IF(AA170="X","X",IF($AH170=AB$4,"X","-"))</f>
        <v>X</v>
      </c>
      <c r="AC170" s="234" t="str">
        <f aca="false">IF(AB170="X","X",IF($AH170=AC$4,"X","-"))</f>
        <v>X</v>
      </c>
      <c r="AD170" s="234" t="str">
        <f aca="false">IF(AC170="X","X",IF($AH170=AD$4,"X","-"))</f>
        <v>X</v>
      </c>
      <c r="AE170" s="234" t="str">
        <f aca="false">IF(AD170="X","X",IF($AH170=AE$4,"X","-"))</f>
        <v>X</v>
      </c>
      <c r="AF170" s="38"/>
      <c r="AG170" s="234" t="s">
        <v>24</v>
      </c>
      <c r="AH170" s="234" t="s">
        <v>24</v>
      </c>
      <c r="AI170" s="38"/>
      <c r="AJ170" s="13" t="str">
        <f aca="false">IF(ISERROR(FIND("/",R170)),R170,LEFT(R170,FIND(CHAR(1),SUBSTITUTE(R170,"/",CHAR(1),LEN(R170)-LEN(SUBSTITUTE(R170,"/",""))))-1))</f>
        <v>/rsm:CrossIndustryInvoice/rsm:SupplyChainTradeTransaction/ram:ApplicableHeaderTradeSettlement</v>
      </c>
      <c r="AK170" s="13" t="str">
        <f aca="false">IF(ISERROR(FIND("/",R170)),R170,MID(R170, FIND(CHAR(1),SUBSTITUTE(R170,"/",CHAR(1), LEN(R170)-LEN(SUBSTITUTE(R170,"/","")))), LEN(R170)))</f>
        <v>/ram:SpecifiedTradeSettlementHeaderMonetarySummation</v>
      </c>
      <c r="AL170" s="14" t="n">
        <f aca="false">COUNTIFS(R$4:R170,AJ170)</f>
        <v>1</v>
      </c>
      <c r="AM170" s="1"/>
      <c r="AN170" s="274" t="str">
        <f aca="false">D170</f>
        <v>SCT_HTS</v>
      </c>
      <c r="AO170" s="275" t="str">
        <f aca="false">E170</f>
        <v>BG-22</v>
      </c>
      <c r="AP170" s="276" t="str">
        <f aca="false">IF(F170="","",F170)</f>
        <v>BG-22</v>
      </c>
      <c r="AQ170" s="296" t="n">
        <f aca="false">LEN(BB170)-LEN(SUBSTITUTE(BB170,"/",""))-1</f>
        <v>3</v>
      </c>
      <c r="AR170" s="296" t="str">
        <f aca="false">H170</f>
        <v>1..1</v>
      </c>
      <c r="AS170" s="297" t="s">
        <v>4445</v>
      </c>
      <c r="AT170" s="297" t="s">
        <v>4446</v>
      </c>
      <c r="AU170" s="298"/>
      <c r="AV170" s="298" t="s">
        <v>4447</v>
      </c>
      <c r="AW170" s="298"/>
      <c r="AX170" s="297"/>
      <c r="AY170" s="282" t="str">
        <f aca="false">O170</f>
        <v>1..1</v>
      </c>
      <c r="AZ170" s="283" t="str">
        <f aca="false">P170</f>
        <v>1..1</v>
      </c>
      <c r="BA170" s="284" t="str">
        <f aca="false">Q170</f>
        <v>/rsm:CrossIndustryInvoice
/rsm:SupplyChainTradeTransaction
/ram:ApplicableHeaderTradeSettlement
/ram:SpecifiedTradeSettlementHeaderMonetarySummation</v>
      </c>
      <c r="BB170" s="285" t="str">
        <f aca="false">R170</f>
        <v>/rsm:CrossIndustryInvoice/rsm:SupplyChainTradeTransaction/ram:ApplicableHeaderTradeSettlement/ram:SpecifiedTradeSettlementHeaderMonetarySummation</v>
      </c>
      <c r="BC170" s="282" t="str">
        <f aca="false">IF(S170="","",S170)</f>
        <v/>
      </c>
      <c r="BD170" s="234" t="str">
        <f aca="false">IF(T170="","",T170)</f>
        <v>G</v>
      </c>
      <c r="BE170" s="282" t="str">
        <f aca="false">IF(U170="","",U170)</f>
        <v>0..1</v>
      </c>
      <c r="BF170" s="282" t="str">
        <f aca="false">IF(V170="","",V170)</f>
        <v/>
      </c>
      <c r="BG170" s="370" t="str">
        <f aca="false">IF(W170="","",W170)</f>
        <v/>
      </c>
      <c r="BH170" s="6"/>
      <c r="BI170" s="234" t="str">
        <f aca="false">Y170</f>
        <v>X</v>
      </c>
      <c r="BJ170" s="234" t="str">
        <f aca="false">Z170</f>
        <v>X</v>
      </c>
      <c r="BK170" s="234" t="str">
        <f aca="false">AA170</f>
        <v>X</v>
      </c>
      <c r="BL170" s="234" t="str">
        <f aca="false">AB170</f>
        <v>X</v>
      </c>
      <c r="BM170" s="234" t="str">
        <f aca="false">AC170</f>
        <v>X</v>
      </c>
      <c r="BN170" s="234" t="str">
        <f aca="false">AD170</f>
        <v>X</v>
      </c>
      <c r="BO170" s="234" t="str">
        <f aca="false">AE170</f>
        <v>X</v>
      </c>
      <c r="BP170" s="6"/>
      <c r="BQ170" s="234" t="str">
        <f aca="false">AG170</f>
        <v>MINIMUM</v>
      </c>
      <c r="BR170" s="234" t="str">
        <f aca="false">AH170</f>
        <v>MINIMUM</v>
      </c>
      <c r="BS170" s="47"/>
      <c r="BT170" s="49" t="s">
        <v>6862</v>
      </c>
    </row>
    <row r="171" s="53" customFormat="true" ht="140.25" hidden="false" customHeight="false" outlineLevel="0" collapsed="false">
      <c r="A171" s="58" t="str">
        <f aca="false">IF(OR(T171="E",T171="A"),"YES","NO")</f>
        <v>YES</v>
      </c>
      <c r="B171" s="58"/>
      <c r="C171" s="58"/>
      <c r="D171" s="277" t="s">
        <v>6235</v>
      </c>
      <c r="E171" s="278" t="s">
        <v>4448</v>
      </c>
      <c r="F171" s="279" t="s">
        <v>4448</v>
      </c>
      <c r="G171" s="99" t="n">
        <f aca="false">LEN(R171)-LEN(SUBSTITUTE(R171,"/",""))-1</f>
        <v>4</v>
      </c>
      <c r="H171" s="99" t="s">
        <v>88</v>
      </c>
      <c r="I171" s="97" t="s">
        <v>4449</v>
      </c>
      <c r="J171" s="97" t="s">
        <v>4450</v>
      </c>
      <c r="K171" s="98"/>
      <c r="L171" s="98"/>
      <c r="M171" s="98" t="s">
        <v>6890</v>
      </c>
      <c r="N171" s="97" t="s">
        <v>856</v>
      </c>
      <c r="O171" s="99" t="s">
        <v>88</v>
      </c>
      <c r="P171" s="100" t="str">
        <f aca="false">O171</f>
        <v>1..1</v>
      </c>
      <c r="Q171" s="54" t="s">
        <v>6781</v>
      </c>
      <c r="R171" s="109" t="s">
        <v>4452</v>
      </c>
      <c r="S171" s="99" t="s">
        <v>858</v>
      </c>
      <c r="T171" s="10" t="str">
        <f aca="false">IF($E171="","",IF(ISERROR(SEARCH("@",$R171)),IF(LEFT($E171,4)="BG-X","EG",IF(LEFT($E171,2)="BG","G",IF(LEFT($E171,4)="BT-X",IF(LEN($E171)-LEN(SUBSTITUTE($E171,"-",))&gt;2,"","E"),IF(LEN($E171)-LEN(SUBSTITUTE($E171,"-",))&gt;1,"","E")))),"A"))</f>
        <v>E</v>
      </c>
      <c r="U171" s="99" t="s">
        <v>112</v>
      </c>
      <c r="V171" s="99" t="s">
        <v>140</v>
      </c>
      <c r="W171" s="315"/>
      <c r="X171" s="38"/>
      <c r="Y171" s="10" t="str">
        <f aca="false">IF(AH171=Y$4,"X","-")</f>
        <v>-</v>
      </c>
      <c r="Z171" s="10" t="str">
        <f aca="false">IF(Y171="X","X",IF($AH171=Z$4,"X","-"))</f>
        <v>X</v>
      </c>
      <c r="AA171" s="10" t="str">
        <f aca="false">IF(Z171="X","X",IF($AH171=AA$4,"X","-"))</f>
        <v>X</v>
      </c>
      <c r="AB171" s="10" t="str">
        <f aca="false">IF(AA171="X","X",IF($AH171=AB$4,"X","-"))</f>
        <v>X</v>
      </c>
      <c r="AC171" s="10" t="str">
        <f aca="false">IF(AB171="X","X",IF($AH171=AC$4,"X","-"))</f>
        <v>X</v>
      </c>
      <c r="AD171" s="10" t="str">
        <f aca="false">IF(AC171="X","X",IF($AH171=AD$4,"X","-"))</f>
        <v>X</v>
      </c>
      <c r="AE171" s="10" t="str">
        <f aca="false">IF(AD171="X","X",IF($AH171=AE$4,"X","-"))</f>
        <v>X</v>
      </c>
      <c r="AF171" s="38"/>
      <c r="AG171" s="10" t="s">
        <v>25</v>
      </c>
      <c r="AH171" s="110" t="s">
        <v>25</v>
      </c>
      <c r="AI171" s="38"/>
      <c r="AJ171" s="13" t="str">
        <f aca="false">IF(ISERROR(FIND("/",R171)),R171,LEFT(R171,FIND(CHAR(1),SUBSTITUTE(R171,"/",CHAR(1),LEN(R171)-LEN(SUBSTITUTE(R171,"/",""))))-1))</f>
        <v>/rsm:CrossIndustryInvoice/rsm:SupplyChainTradeTransaction/ram:ApplicableHeaderTradeSettlement/ram:SpecifiedTradeSettlementHeaderMonetarySummation</v>
      </c>
      <c r="AK171" s="13" t="str">
        <f aca="false">IF(ISERROR(FIND("/",R171)),R171,MID(R171, FIND(CHAR(1),SUBSTITUTE(R171,"/",CHAR(1), LEN(R171)-LEN(SUBSTITUTE(R171,"/","")))), LEN(R171)))</f>
        <v>/ram:LineTotalAmount</v>
      </c>
      <c r="AL171" s="14" t="n">
        <f aca="false">COUNTIFS(R$4:R171,AJ171)</f>
        <v>1</v>
      </c>
      <c r="AM171" s="1"/>
      <c r="AN171" s="277" t="str">
        <f aca="false">D171</f>
        <v>SCT_HTS</v>
      </c>
      <c r="AO171" s="278" t="str">
        <f aca="false">E171</f>
        <v>BT-106</v>
      </c>
      <c r="AP171" s="279" t="str">
        <f aca="false">IF(F171="","",F171)</f>
        <v>BT-106</v>
      </c>
      <c r="AQ171" s="99" t="n">
        <f aca="false">LEN(BB171)-LEN(SUBSTITUTE(BB171,"/",""))-1</f>
        <v>4</v>
      </c>
      <c r="AR171" s="99" t="str">
        <f aca="false">H171</f>
        <v>1..1</v>
      </c>
      <c r="AS171" s="97" t="s">
        <v>4453</v>
      </c>
      <c r="AT171" s="97" t="s">
        <v>4454</v>
      </c>
      <c r="AU171" s="98"/>
      <c r="AV171" s="98"/>
      <c r="AW171" s="98" t="s">
        <v>6891</v>
      </c>
      <c r="AX171" s="97" t="s">
        <v>5229</v>
      </c>
      <c r="AY171" s="99" t="str">
        <f aca="false">O171</f>
        <v>1..1</v>
      </c>
      <c r="AZ171" s="100" t="str">
        <f aca="false">P171</f>
        <v>1..1</v>
      </c>
      <c r="BA171" s="54" t="str">
        <f aca="false">Q171</f>
        <v>/rsm:CrossIndustryInvoice
/rsm:SupplyChainTradeTransaction
/ram:ApplicableHeaderTradeSettlement
/ram:SpecifiedTradeSettlementHeaderMonetarySummation
/ram:LineTotalAmount</v>
      </c>
      <c r="BB171" s="109" t="str">
        <f aca="false">R171</f>
        <v>/rsm:CrossIndustryInvoice/rsm:SupplyChainTradeTransaction/ram:ApplicableHeaderTradeSettlement/ram:SpecifiedTradeSettlementHeaderMonetarySummation/ram:LineTotalAmount</v>
      </c>
      <c r="BC171" s="99" t="str">
        <f aca="false">IF(S171="","",S171)</f>
        <v>A</v>
      </c>
      <c r="BD171" s="10" t="str">
        <f aca="false">IF(T171="","",T171)</f>
        <v>E</v>
      </c>
      <c r="BE171" s="99" t="str">
        <f aca="false">IF(U171="","",U171)</f>
        <v>0..n</v>
      </c>
      <c r="BF171" s="99" t="str">
        <f aca="false">IF(V171="","",V171)</f>
        <v>CAR-2, CAR-3</v>
      </c>
      <c r="BG171" s="315" t="str">
        <f aca="false">IF(W171="","",W171)</f>
        <v/>
      </c>
      <c r="BH171" s="6"/>
      <c r="BI171" s="10" t="str">
        <f aca="false">Y171</f>
        <v>-</v>
      </c>
      <c r="BJ171" s="10" t="str">
        <f aca="false">Z171</f>
        <v>X</v>
      </c>
      <c r="BK171" s="10" t="str">
        <f aca="false">AA171</f>
        <v>X</v>
      </c>
      <c r="BL171" s="10" t="str">
        <f aca="false">AB171</f>
        <v>X</v>
      </c>
      <c r="BM171" s="10" t="str">
        <f aca="false">AC171</f>
        <v>X</v>
      </c>
      <c r="BN171" s="10" t="str">
        <f aca="false">AD171</f>
        <v>X</v>
      </c>
      <c r="BO171" s="10" t="str">
        <f aca="false">AE171</f>
        <v>X</v>
      </c>
      <c r="BP171" s="6"/>
      <c r="BQ171" s="10" t="str">
        <f aca="false">AG171</f>
        <v>BASIC WL</v>
      </c>
      <c r="BR171" s="110" t="str">
        <f aca="false">AH171</f>
        <v>BASIC WL</v>
      </c>
      <c r="BS171" s="47"/>
      <c r="BT171" s="49" t="s">
        <v>6862</v>
      </c>
    </row>
    <row r="172" s="53" customFormat="true" ht="102" hidden="false" customHeight="false" outlineLevel="0" collapsed="false">
      <c r="A172" s="58" t="str">
        <f aca="false">IF(OR(T172="E",T172="A"),"YES","NO")</f>
        <v>YES</v>
      </c>
      <c r="B172" s="58"/>
      <c r="C172" s="58"/>
      <c r="D172" s="277" t="s">
        <v>6235</v>
      </c>
      <c r="E172" s="278" t="s">
        <v>4456</v>
      </c>
      <c r="F172" s="279" t="s">
        <v>4456</v>
      </c>
      <c r="G172" s="99" t="n">
        <f aca="false">LEN(R172)-LEN(SUBSTITUTE(R172,"/",""))-1</f>
        <v>4</v>
      </c>
      <c r="H172" s="99" t="s">
        <v>95</v>
      </c>
      <c r="I172" s="97" t="s">
        <v>4457</v>
      </c>
      <c r="J172" s="97" t="s">
        <v>4458</v>
      </c>
      <c r="K172" s="98" t="s">
        <v>4459</v>
      </c>
      <c r="L172" s="98"/>
      <c r="M172" s="98" t="s">
        <v>6892</v>
      </c>
      <c r="N172" s="97" t="s">
        <v>856</v>
      </c>
      <c r="O172" s="99" t="s">
        <v>95</v>
      </c>
      <c r="P172" s="100" t="str">
        <f aca="false">O172</f>
        <v>0..1</v>
      </c>
      <c r="Q172" s="54" t="s">
        <v>6784</v>
      </c>
      <c r="R172" s="109" t="s">
        <v>4461</v>
      </c>
      <c r="S172" s="99" t="s">
        <v>858</v>
      </c>
      <c r="T172" s="10" t="str">
        <f aca="false">IF($E172="","",IF(ISERROR(SEARCH("@",$R172)),IF(LEFT($E172,4)="BG-X","EG",IF(LEFT($E172,2)="BG","G",IF(LEFT($E172,4)="BT-X",IF(LEN($E172)-LEN(SUBSTITUTE($E172,"-",))&gt;2,"","E"),IF(LEN($E172)-LEN(SUBSTITUTE($E172,"-",))&gt;1,"","E")))),"A"))</f>
        <v>E</v>
      </c>
      <c r="U172" s="99" t="s">
        <v>112</v>
      </c>
      <c r="V172" s="99" t="s">
        <v>122</v>
      </c>
      <c r="W172" s="315"/>
      <c r="X172" s="38"/>
      <c r="Y172" s="10" t="str">
        <f aca="false">IF(AH172=Y$4,"X","-")</f>
        <v>-</v>
      </c>
      <c r="Z172" s="10" t="str">
        <f aca="false">IF(Y172="X","X",IF($AH172=Z$4,"X","-"))</f>
        <v>X</v>
      </c>
      <c r="AA172" s="10" t="str">
        <f aca="false">IF(Z172="X","X",IF($AH172=AA$4,"X","-"))</f>
        <v>X</v>
      </c>
      <c r="AB172" s="10" t="str">
        <f aca="false">IF(AA172="X","X",IF($AH172=AB$4,"X","-"))</f>
        <v>X</v>
      </c>
      <c r="AC172" s="10" t="str">
        <f aca="false">IF(AB172="X","X",IF($AH172=AC$4,"X","-"))</f>
        <v>X</v>
      </c>
      <c r="AD172" s="10" t="str">
        <f aca="false">IF(AC172="X","X",IF($AH172=AD$4,"X","-"))</f>
        <v>X</v>
      </c>
      <c r="AE172" s="10" t="str">
        <f aca="false">IF(AD172="X","X",IF($AH172=AE$4,"X","-"))</f>
        <v>X</v>
      </c>
      <c r="AF172" s="38"/>
      <c r="AG172" s="10" t="s">
        <v>25</v>
      </c>
      <c r="AH172" s="110" t="s">
        <v>25</v>
      </c>
      <c r="AI172" s="38"/>
      <c r="AJ172" s="13" t="str">
        <f aca="false">IF(ISERROR(FIND("/",R172)),R172,LEFT(R172,FIND(CHAR(1),SUBSTITUTE(R172,"/",CHAR(1),LEN(R172)-LEN(SUBSTITUTE(R172,"/",""))))-1))</f>
        <v>/rsm:CrossIndustryInvoice/rsm:SupplyChainTradeTransaction/ram:ApplicableHeaderTradeSettlement/ram:SpecifiedTradeSettlementHeaderMonetarySummation</v>
      </c>
      <c r="AK172" s="13" t="str">
        <f aca="false">IF(ISERROR(FIND("/",R172)),R172,MID(R172, FIND(CHAR(1),SUBSTITUTE(R172,"/",CHAR(1), LEN(R172)-LEN(SUBSTITUTE(R172,"/","")))), LEN(R172)))</f>
        <v>/ram:ChargeTotalAmount</v>
      </c>
      <c r="AL172" s="14" t="n">
        <f aca="false">COUNTIFS(R$4:R172,AJ172)</f>
        <v>1</v>
      </c>
      <c r="AM172" s="1"/>
      <c r="AN172" s="277" t="str">
        <f aca="false">D172</f>
        <v>SCT_HTS</v>
      </c>
      <c r="AO172" s="278" t="str">
        <f aca="false">E172</f>
        <v>BT-108</v>
      </c>
      <c r="AP172" s="279" t="str">
        <f aca="false">IF(F172="","",F172)</f>
        <v>BT-108</v>
      </c>
      <c r="AQ172" s="99" t="n">
        <f aca="false">LEN(BB172)-LEN(SUBSTITUTE(BB172,"/",""))-1</f>
        <v>4</v>
      </c>
      <c r="AR172" s="99" t="str">
        <f aca="false">H172</f>
        <v>0..1</v>
      </c>
      <c r="AS172" s="97" t="s">
        <v>4462</v>
      </c>
      <c r="AT172" s="97" t="s">
        <v>4463</v>
      </c>
      <c r="AU172" s="98" t="s">
        <v>4464</v>
      </c>
      <c r="AV172" s="98"/>
      <c r="AW172" s="98" t="s">
        <v>6893</v>
      </c>
      <c r="AX172" s="97" t="s">
        <v>5229</v>
      </c>
      <c r="AY172" s="99" t="str">
        <f aca="false">O172</f>
        <v>0..1</v>
      </c>
      <c r="AZ172" s="100" t="str">
        <f aca="false">P172</f>
        <v>0..1</v>
      </c>
      <c r="BA172" s="54" t="str">
        <f aca="false">Q172</f>
        <v>/rsm:CrossIndustryInvoice
/rsm:SupplyChainTradeTransaction
/ram:ApplicableHeaderTradeSettlement
/ram:SpecifiedTradeSettlementHeaderMonetarySummation
/ram:ChargeTotalAmount</v>
      </c>
      <c r="BB172" s="109" t="str">
        <f aca="false">R172</f>
        <v>/rsm:CrossIndustryInvoice/rsm:SupplyChainTradeTransaction/ram:ApplicableHeaderTradeSettlement/ram:SpecifiedTradeSettlementHeaderMonetarySummation/ram:ChargeTotalAmount</v>
      </c>
      <c r="BC172" s="99" t="str">
        <f aca="false">IF(S172="","",S172)</f>
        <v>A</v>
      </c>
      <c r="BD172" s="10" t="str">
        <f aca="false">IF(T172="","",T172)</f>
        <v>E</v>
      </c>
      <c r="BE172" s="99" t="str">
        <f aca="false">IF(U172="","",U172)</f>
        <v>0..n</v>
      </c>
      <c r="BF172" s="99" t="str">
        <f aca="false">IF(V172="","",V172)</f>
        <v>CAR-3</v>
      </c>
      <c r="BG172" s="315" t="str">
        <f aca="false">IF(W172="","",W172)</f>
        <v/>
      </c>
      <c r="BH172" s="6"/>
      <c r="BI172" s="10" t="str">
        <f aca="false">Y172</f>
        <v>-</v>
      </c>
      <c r="BJ172" s="10" t="str">
        <f aca="false">Z172</f>
        <v>X</v>
      </c>
      <c r="BK172" s="10" t="str">
        <f aca="false">AA172</f>
        <v>X</v>
      </c>
      <c r="BL172" s="10" t="str">
        <f aca="false">AB172</f>
        <v>X</v>
      </c>
      <c r="BM172" s="10" t="str">
        <f aca="false">AC172</f>
        <v>X</v>
      </c>
      <c r="BN172" s="10" t="str">
        <f aca="false">AD172</f>
        <v>X</v>
      </c>
      <c r="BO172" s="10" t="str">
        <f aca="false">AE172</f>
        <v>X</v>
      </c>
      <c r="BP172" s="6"/>
      <c r="BQ172" s="10" t="str">
        <f aca="false">AG172</f>
        <v>BASIC WL</v>
      </c>
      <c r="BR172" s="110" t="str">
        <f aca="false">AH172</f>
        <v>BASIC WL</v>
      </c>
      <c r="BS172" s="47"/>
      <c r="BT172" s="49" t="s">
        <v>6862</v>
      </c>
    </row>
    <row r="173" s="53" customFormat="true" ht="102" hidden="false" customHeight="false" outlineLevel="0" collapsed="false">
      <c r="A173" s="58" t="str">
        <f aca="false">IF(OR(T173="E",T173="A"),"YES","NO")</f>
        <v>YES</v>
      </c>
      <c r="B173" s="58"/>
      <c r="C173" s="58"/>
      <c r="D173" s="277" t="s">
        <v>6235</v>
      </c>
      <c r="E173" s="278" t="s">
        <v>4466</v>
      </c>
      <c r="F173" s="279" t="s">
        <v>4466</v>
      </c>
      <c r="G173" s="99" t="n">
        <f aca="false">LEN(R173)-LEN(SUBSTITUTE(R173,"/",""))-1</f>
        <v>4</v>
      </c>
      <c r="H173" s="99" t="s">
        <v>95</v>
      </c>
      <c r="I173" s="97" t="s">
        <v>4467</v>
      </c>
      <c r="J173" s="97" t="s">
        <v>4468</v>
      </c>
      <c r="K173" s="98" t="s">
        <v>4469</v>
      </c>
      <c r="L173" s="98"/>
      <c r="M173" s="98" t="s">
        <v>6894</v>
      </c>
      <c r="N173" s="97" t="s">
        <v>856</v>
      </c>
      <c r="O173" s="99" t="s">
        <v>95</v>
      </c>
      <c r="P173" s="100" t="str">
        <f aca="false">O173</f>
        <v>0..1</v>
      </c>
      <c r="Q173" s="54" t="s">
        <v>6787</v>
      </c>
      <c r="R173" s="109" t="s">
        <v>4471</v>
      </c>
      <c r="S173" s="99" t="s">
        <v>858</v>
      </c>
      <c r="T173" s="10" t="str">
        <f aca="false">IF($E173="","",IF(ISERROR(SEARCH("@",$R173)),IF(LEFT($E173,4)="BG-X","EG",IF(LEFT($E173,2)="BG","G",IF(LEFT($E173,4)="BT-X",IF(LEN($E173)-LEN(SUBSTITUTE($E173,"-",))&gt;2,"","E"),IF(LEN($E173)-LEN(SUBSTITUTE($E173,"-",))&gt;1,"","E")))),"A"))</f>
        <v>E</v>
      </c>
      <c r="U173" s="99" t="s">
        <v>112</v>
      </c>
      <c r="V173" s="99" t="s">
        <v>122</v>
      </c>
      <c r="W173" s="315"/>
      <c r="X173" s="38"/>
      <c r="Y173" s="10" t="str">
        <f aca="false">IF(AH173=Y$4,"X","-")</f>
        <v>-</v>
      </c>
      <c r="Z173" s="10" t="str">
        <f aca="false">IF(Y173="X","X",IF($AH173=Z$4,"X","-"))</f>
        <v>X</v>
      </c>
      <c r="AA173" s="10" t="str">
        <f aca="false">IF(Z173="X","X",IF($AH173=AA$4,"X","-"))</f>
        <v>X</v>
      </c>
      <c r="AB173" s="10" t="str">
        <f aca="false">IF(AA173="X","X",IF($AH173=AB$4,"X","-"))</f>
        <v>X</v>
      </c>
      <c r="AC173" s="10" t="str">
        <f aca="false">IF(AB173="X","X",IF($AH173=AC$4,"X","-"))</f>
        <v>X</v>
      </c>
      <c r="AD173" s="10" t="str">
        <f aca="false">IF(AC173="X","X",IF($AH173=AD$4,"X","-"))</f>
        <v>X</v>
      </c>
      <c r="AE173" s="10" t="str">
        <f aca="false">IF(AD173="X","X",IF($AH173=AE$4,"X","-"))</f>
        <v>X</v>
      </c>
      <c r="AF173" s="38"/>
      <c r="AG173" s="10" t="s">
        <v>25</v>
      </c>
      <c r="AH173" s="110" t="s">
        <v>25</v>
      </c>
      <c r="AI173" s="38"/>
      <c r="AJ173" s="13" t="str">
        <f aca="false">IF(ISERROR(FIND("/",R173)),R173,LEFT(R173,FIND(CHAR(1),SUBSTITUTE(R173,"/",CHAR(1),LEN(R173)-LEN(SUBSTITUTE(R173,"/",""))))-1))</f>
        <v>/rsm:CrossIndustryInvoice/rsm:SupplyChainTradeTransaction/ram:ApplicableHeaderTradeSettlement/ram:SpecifiedTradeSettlementHeaderMonetarySummation</v>
      </c>
      <c r="AK173" s="13" t="str">
        <f aca="false">IF(ISERROR(FIND("/",R173)),R173,MID(R173, FIND(CHAR(1),SUBSTITUTE(R173,"/",CHAR(1), LEN(R173)-LEN(SUBSTITUTE(R173,"/","")))), LEN(R173)))</f>
        <v>/ram:AllowanceTotalAmount</v>
      </c>
      <c r="AL173" s="14" t="n">
        <f aca="false">COUNTIFS(R$4:R173,AJ173)</f>
        <v>1</v>
      </c>
      <c r="AM173" s="1"/>
      <c r="AN173" s="277" t="str">
        <f aca="false">D173</f>
        <v>SCT_HTS</v>
      </c>
      <c r="AO173" s="278" t="str">
        <f aca="false">E173</f>
        <v>BT-107</v>
      </c>
      <c r="AP173" s="279" t="str">
        <f aca="false">IF(F173="","",F173)</f>
        <v>BT-107</v>
      </c>
      <c r="AQ173" s="99" t="n">
        <f aca="false">LEN(BB173)-LEN(SUBSTITUTE(BB173,"/",""))-1</f>
        <v>4</v>
      </c>
      <c r="AR173" s="99" t="str">
        <f aca="false">H173</f>
        <v>0..1</v>
      </c>
      <c r="AS173" s="97" t="s">
        <v>4472</v>
      </c>
      <c r="AT173" s="97" t="s">
        <v>4473</v>
      </c>
      <c r="AU173" s="98" t="s">
        <v>4474</v>
      </c>
      <c r="AV173" s="98"/>
      <c r="AW173" s="98" t="s">
        <v>6895</v>
      </c>
      <c r="AX173" s="97" t="s">
        <v>5229</v>
      </c>
      <c r="AY173" s="99" t="str">
        <f aca="false">O173</f>
        <v>0..1</v>
      </c>
      <c r="AZ173" s="100" t="str">
        <f aca="false">P173</f>
        <v>0..1</v>
      </c>
      <c r="BA173" s="54" t="str">
        <f aca="false">Q173</f>
        <v>/rsm:CrossIndustryInvoice
/rsm:SupplyChainTradeTransaction
/ram:ApplicableHeaderTradeSettlement
/ram:SpecifiedTradeSettlementHeaderMonetarySummation
/ram:AllowanceTotalAmount</v>
      </c>
      <c r="BB173" s="109" t="str">
        <f aca="false">R173</f>
        <v>/rsm:CrossIndustryInvoice/rsm:SupplyChainTradeTransaction/ram:ApplicableHeaderTradeSettlement/ram:SpecifiedTradeSettlementHeaderMonetarySummation/ram:AllowanceTotalAmount</v>
      </c>
      <c r="BC173" s="99" t="str">
        <f aca="false">IF(S173="","",S173)</f>
        <v>A</v>
      </c>
      <c r="BD173" s="10" t="str">
        <f aca="false">IF(T173="","",T173)</f>
        <v>E</v>
      </c>
      <c r="BE173" s="99" t="str">
        <f aca="false">IF(U173="","",U173)</f>
        <v>0..n</v>
      </c>
      <c r="BF173" s="99" t="str">
        <f aca="false">IF(V173="","",V173)</f>
        <v>CAR-3</v>
      </c>
      <c r="BG173" s="315" t="str">
        <f aca="false">IF(W173="","",W173)</f>
        <v/>
      </c>
      <c r="BH173" s="6"/>
      <c r="BI173" s="10" t="str">
        <f aca="false">Y173</f>
        <v>-</v>
      </c>
      <c r="BJ173" s="10" t="str">
        <f aca="false">Z173</f>
        <v>X</v>
      </c>
      <c r="BK173" s="10" t="str">
        <f aca="false">AA173</f>
        <v>X</v>
      </c>
      <c r="BL173" s="10" t="str">
        <f aca="false">AB173</f>
        <v>X</v>
      </c>
      <c r="BM173" s="10" t="str">
        <f aca="false">AC173</f>
        <v>X</v>
      </c>
      <c r="BN173" s="10" t="str">
        <f aca="false">AD173</f>
        <v>X</v>
      </c>
      <c r="BO173" s="10" t="str">
        <f aca="false">AE173</f>
        <v>X</v>
      </c>
      <c r="BP173" s="6"/>
      <c r="BQ173" s="10" t="str">
        <f aca="false">AG173</f>
        <v>BASIC WL</v>
      </c>
      <c r="BR173" s="110" t="str">
        <f aca="false">AH173</f>
        <v>BASIC WL</v>
      </c>
      <c r="BS173" s="47"/>
      <c r="BT173" s="49" t="s">
        <v>6862</v>
      </c>
    </row>
    <row r="174" s="53" customFormat="true" ht="102" hidden="false" customHeight="false" outlineLevel="0" collapsed="false">
      <c r="A174" s="58" t="str">
        <f aca="false">IF(OR(T174="E",T174="A"),"YES","NO")</f>
        <v>YES</v>
      </c>
      <c r="B174" s="77" t="s">
        <v>6896</v>
      </c>
      <c r="C174" s="30" t="s">
        <v>6897</v>
      </c>
      <c r="D174" s="277" t="s">
        <v>6235</v>
      </c>
      <c r="E174" s="278" t="s">
        <v>4476</v>
      </c>
      <c r="F174" s="279" t="s">
        <v>4476</v>
      </c>
      <c r="G174" s="99" t="n">
        <f aca="false">LEN(R174)-LEN(SUBSTITUTE(R174,"/",""))-1</f>
        <v>4</v>
      </c>
      <c r="H174" s="99" t="s">
        <v>88</v>
      </c>
      <c r="I174" s="97" t="s">
        <v>4477</v>
      </c>
      <c r="J174" s="97" t="s">
        <v>4478</v>
      </c>
      <c r="K174" s="98" t="s">
        <v>4479</v>
      </c>
      <c r="L174" s="98"/>
      <c r="M174" s="98" t="s">
        <v>6789</v>
      </c>
      <c r="N174" s="97" t="s">
        <v>856</v>
      </c>
      <c r="O174" s="99" t="s">
        <v>88</v>
      </c>
      <c r="P174" s="100" t="str">
        <f aca="false">O174</f>
        <v>1..1</v>
      </c>
      <c r="Q174" s="54" t="s">
        <v>6791</v>
      </c>
      <c r="R174" s="109" t="s">
        <v>4481</v>
      </c>
      <c r="S174" s="99" t="s">
        <v>858</v>
      </c>
      <c r="T174" s="10" t="str">
        <f aca="false">IF($E174="","",IF(ISERROR(SEARCH("@",$R174)),IF(LEFT($E174,4)="BG-X","EG",IF(LEFT($E174,2)="BG","G",IF(LEFT($E174,4)="BT-X",IF(LEN($E174)-LEN(SUBSTITUTE($E174,"-",))&gt;2,"","E"),IF(LEN($E174)-LEN(SUBSTITUTE($E174,"-",))&gt;1,"","E")))),"A"))</f>
        <v>E</v>
      </c>
      <c r="U174" s="99" t="s">
        <v>112</v>
      </c>
      <c r="V174" s="99" t="s">
        <v>140</v>
      </c>
      <c r="W174" s="315"/>
      <c r="X174" s="38"/>
      <c r="Y174" s="10" t="str">
        <f aca="false">IF(AH174=Y$4,"X","-")</f>
        <v>X</v>
      </c>
      <c r="Z174" s="10" t="str">
        <f aca="false">IF(Y174="X","X",IF($AH174=Z$4,"X","-"))</f>
        <v>X</v>
      </c>
      <c r="AA174" s="10" t="str">
        <f aca="false">IF(Z174="X","X",IF($AH174=AA$4,"X","-"))</f>
        <v>X</v>
      </c>
      <c r="AB174" s="10" t="str">
        <f aca="false">IF(AA174="X","X",IF($AH174=AB$4,"X","-"))</f>
        <v>X</v>
      </c>
      <c r="AC174" s="10" t="str">
        <f aca="false">IF(AB174="X","X",IF($AH174=AC$4,"X","-"))</f>
        <v>X</v>
      </c>
      <c r="AD174" s="10" t="str">
        <f aca="false">IF(AC174="X","X",IF($AH174=AD$4,"X","-"))</f>
        <v>X</v>
      </c>
      <c r="AE174" s="10" t="str">
        <f aca="false">IF(AD174="X","X",IF($AH174=AE$4,"X","-"))</f>
        <v>X</v>
      </c>
      <c r="AF174" s="38"/>
      <c r="AG174" s="10" t="s">
        <v>24</v>
      </c>
      <c r="AH174" s="110" t="s">
        <v>24</v>
      </c>
      <c r="AI174" s="38"/>
      <c r="AJ174" s="13" t="str">
        <f aca="false">IF(ISERROR(FIND("/",R174)),R174,LEFT(R174,FIND(CHAR(1),SUBSTITUTE(R174,"/",CHAR(1),LEN(R174)-LEN(SUBSTITUTE(R174,"/",""))))-1))</f>
        <v>/rsm:CrossIndustryInvoice/rsm:SupplyChainTradeTransaction/ram:ApplicableHeaderTradeSettlement/ram:SpecifiedTradeSettlementHeaderMonetarySummation</v>
      </c>
      <c r="AK174" s="13" t="str">
        <f aca="false">IF(ISERROR(FIND("/",R174)),R174,MID(R174, FIND(CHAR(1),SUBSTITUTE(R174,"/",CHAR(1), LEN(R174)-LEN(SUBSTITUTE(R174,"/","")))), LEN(R174)))</f>
        <v>/ram:TaxBasisTotalAmount</v>
      </c>
      <c r="AL174" s="14" t="n">
        <f aca="false">COUNTIFS(R$4:R174,AJ174)</f>
        <v>1</v>
      </c>
      <c r="AM174" s="1"/>
      <c r="AN174" s="277" t="str">
        <f aca="false">D174</f>
        <v>SCT_HTS</v>
      </c>
      <c r="AO174" s="278" t="str">
        <f aca="false">E174</f>
        <v>BT-109</v>
      </c>
      <c r="AP174" s="279" t="str">
        <f aca="false">IF(F174="","",F174)</f>
        <v>BT-109</v>
      </c>
      <c r="AQ174" s="99" t="n">
        <f aca="false">LEN(BB174)-LEN(SUBSTITUTE(BB174,"/",""))-1</f>
        <v>4</v>
      </c>
      <c r="AR174" s="99" t="str">
        <f aca="false">H174</f>
        <v>1..1</v>
      </c>
      <c r="AS174" s="97" t="s">
        <v>4482</v>
      </c>
      <c r="AT174" s="97" t="s">
        <v>4483</v>
      </c>
      <c r="AU174" s="98" t="s">
        <v>4484</v>
      </c>
      <c r="AV174" s="98"/>
      <c r="AW174" s="98" t="s">
        <v>6792</v>
      </c>
      <c r="AX174" s="97" t="s">
        <v>5229</v>
      </c>
      <c r="AY174" s="99" t="str">
        <f aca="false">O174</f>
        <v>1..1</v>
      </c>
      <c r="AZ174" s="100" t="str">
        <f aca="false">P174</f>
        <v>1..1</v>
      </c>
      <c r="BA174" s="54" t="str">
        <f aca="false">Q174</f>
        <v>/rsm:CrossIndustryInvoice
/rsm:SupplyChainTradeTransaction
/ram:ApplicableHeaderTradeSettlement
/ram:SpecifiedTradeSettlementHeaderMonetarySummation
/ram:TaxBasisTotalAmount</v>
      </c>
      <c r="BB174" s="109" t="str">
        <f aca="false">R174</f>
        <v>/rsm:CrossIndustryInvoice/rsm:SupplyChainTradeTransaction/ram:ApplicableHeaderTradeSettlement/ram:SpecifiedTradeSettlementHeaderMonetarySummation/ram:TaxBasisTotalAmount</v>
      </c>
      <c r="BC174" s="99" t="str">
        <f aca="false">IF(S174="","",S174)</f>
        <v>A</v>
      </c>
      <c r="BD174" s="10" t="str">
        <f aca="false">IF(T174="","",T174)</f>
        <v>E</v>
      </c>
      <c r="BE174" s="99" t="str">
        <f aca="false">IF(U174="","",U174)</f>
        <v>0..n</v>
      </c>
      <c r="BF174" s="99" t="str">
        <f aca="false">IF(V174="","",V174)</f>
        <v>CAR-2, CAR-3</v>
      </c>
      <c r="BG174" s="315" t="str">
        <f aca="false">IF(W174="","",W174)</f>
        <v/>
      </c>
      <c r="BH174" s="6"/>
      <c r="BI174" s="10" t="str">
        <f aca="false">Y174</f>
        <v>X</v>
      </c>
      <c r="BJ174" s="10" t="str">
        <f aca="false">Z174</f>
        <v>X</v>
      </c>
      <c r="BK174" s="10" t="str">
        <f aca="false">AA174</f>
        <v>X</v>
      </c>
      <c r="BL174" s="10" t="str">
        <f aca="false">AB174</f>
        <v>X</v>
      </c>
      <c r="BM174" s="10" t="str">
        <f aca="false">AC174</f>
        <v>X</v>
      </c>
      <c r="BN174" s="10" t="str">
        <f aca="false">AD174</f>
        <v>X</v>
      </c>
      <c r="BO174" s="10" t="str">
        <f aca="false">AE174</f>
        <v>X</v>
      </c>
      <c r="BP174" s="6"/>
      <c r="BQ174" s="10" t="str">
        <f aca="false">AG174</f>
        <v>MINIMUM</v>
      </c>
      <c r="BR174" s="110" t="str">
        <f aca="false">AH174</f>
        <v>MINIMUM</v>
      </c>
      <c r="BS174" s="47"/>
      <c r="BT174" s="49" t="s">
        <v>6862</v>
      </c>
    </row>
    <row r="175" s="53" customFormat="true" ht="114" hidden="false" customHeight="false" outlineLevel="0" collapsed="false">
      <c r="A175" s="58" t="str">
        <f aca="false">IF(OR(T175="E",T175="A"),"YES","NO")</f>
        <v>YES</v>
      </c>
      <c r="B175" s="58"/>
      <c r="C175" s="58"/>
      <c r="D175" s="277" t="s">
        <v>6235</v>
      </c>
      <c r="E175" s="278" t="s">
        <v>4486</v>
      </c>
      <c r="F175" s="279" t="s">
        <v>4486</v>
      </c>
      <c r="G175" s="99" t="n">
        <f aca="false">LEN(R175)-LEN(SUBSTITUTE(R175,"/",""))-1</f>
        <v>4</v>
      </c>
      <c r="H175" s="99" t="s">
        <v>95</v>
      </c>
      <c r="I175" s="316" t="s">
        <v>4487</v>
      </c>
      <c r="J175" s="97" t="s">
        <v>4488</v>
      </c>
      <c r="K175" s="98" t="s">
        <v>4489</v>
      </c>
      <c r="L175" s="98"/>
      <c r="M175" s="98" t="s">
        <v>6796</v>
      </c>
      <c r="N175" s="97" t="s">
        <v>856</v>
      </c>
      <c r="O175" s="99" t="s">
        <v>5397</v>
      </c>
      <c r="P175" s="100" t="str">
        <f aca="false">O175</f>
        <v>0..2</v>
      </c>
      <c r="Q175" s="54" t="s">
        <v>6797</v>
      </c>
      <c r="R175" s="109" t="s">
        <v>6798</v>
      </c>
      <c r="S175" s="99" t="s">
        <v>858</v>
      </c>
      <c r="T175" s="10" t="str">
        <f aca="false">IF($E175="","",IF(ISERROR(SEARCH("@",$R175)),IF(LEFT($E175,4)="BG-X","EG",IF(LEFT($E175,2)="BG","G",IF(LEFT($E175,4)="BT-X",IF(LEN($E175)-LEN(SUBSTITUTE($E175,"-",))&gt;2,"","E"),IF(LEN($E175)-LEN(SUBSTITUTE($E175,"-",))&gt;1,"","E")))),"A"))</f>
        <v>E</v>
      </c>
      <c r="U175" s="99" t="s">
        <v>112</v>
      </c>
      <c r="V175" s="99" t="s">
        <v>4491</v>
      </c>
      <c r="W175" s="315" t="s">
        <v>4492</v>
      </c>
      <c r="X175" s="38"/>
      <c r="Y175" s="10" t="str">
        <f aca="false">IF(AH175=Y$4,"X","-")</f>
        <v>X</v>
      </c>
      <c r="Z175" s="10" t="str">
        <f aca="false">IF(Y175="X","X",IF($AH175=Z$4,"X","-"))</f>
        <v>X</v>
      </c>
      <c r="AA175" s="10" t="str">
        <f aca="false">IF(Z175="X","X",IF($AH175=AA$4,"X","-"))</f>
        <v>X</v>
      </c>
      <c r="AB175" s="10" t="str">
        <f aca="false">IF(AA175="X","X",IF($AH175=AB$4,"X","-"))</f>
        <v>X</v>
      </c>
      <c r="AC175" s="10" t="str">
        <f aca="false">IF(AB175="X","X",IF($AH175=AC$4,"X","-"))</f>
        <v>X</v>
      </c>
      <c r="AD175" s="10" t="str">
        <f aca="false">IF(AC175="X","X",IF($AH175=AD$4,"X","-"))</f>
        <v>X</v>
      </c>
      <c r="AE175" s="10" t="str">
        <f aca="false">IF(AD175="X","X",IF($AH175=AE$4,"X","-"))</f>
        <v>X</v>
      </c>
      <c r="AF175" s="38"/>
      <c r="AG175" s="10" t="s">
        <v>24</v>
      </c>
      <c r="AH175" s="110" t="s">
        <v>24</v>
      </c>
      <c r="AI175" s="38"/>
      <c r="AJ175" s="13" t="str">
        <f aca="false">IF(ISERROR(FIND("/",R175)),R175,LEFT(R175,FIND(CHAR(1),SUBSTITUTE(R175,"/",CHAR(1),LEN(R175)-LEN(SUBSTITUTE(R175,"/",""))))-1))</f>
        <v>/rsm:CrossIndustryInvoice/rsm:SupplyChainTradeTransaction/ram:ApplicableHeaderTradeSettlement/ram:SpecifiedTradeSettlementHeaderMonetarySummation</v>
      </c>
      <c r="AK175" s="13" t="str">
        <f aca="false">IF(ISERROR(FIND("/",R175)),R175,MID(R175, FIND(CHAR(1),SUBSTITUTE(R175,"/",CHAR(1), LEN(R175)-LEN(SUBSTITUTE(R175,"/","")))), LEN(R175)))</f>
        <v>/ram:TaxTotalAmount</v>
      </c>
      <c r="AL175" s="14" t="n">
        <f aca="false">COUNTIFS(R$4:R175,AJ175)</f>
        <v>1</v>
      </c>
      <c r="AM175" s="1"/>
      <c r="AN175" s="277" t="str">
        <f aca="false">D175</f>
        <v>SCT_HTS</v>
      </c>
      <c r="AO175" s="278" t="str">
        <f aca="false">E175</f>
        <v>BT-110</v>
      </c>
      <c r="AP175" s="279" t="str">
        <f aca="false">IF(F175="","",F175)</f>
        <v>BT-110</v>
      </c>
      <c r="AQ175" s="99" t="n">
        <f aca="false">LEN(BB175)-LEN(SUBSTITUTE(BB175,"/",""))-1</f>
        <v>4</v>
      </c>
      <c r="AR175" s="99" t="str">
        <f aca="false">H175</f>
        <v>0..1</v>
      </c>
      <c r="AS175" s="316" t="s">
        <v>6799</v>
      </c>
      <c r="AT175" s="97" t="s">
        <v>4494</v>
      </c>
      <c r="AU175" s="98" t="s">
        <v>4495</v>
      </c>
      <c r="AV175" s="98"/>
      <c r="AW175" s="98" t="s">
        <v>6800</v>
      </c>
      <c r="AX175" s="97" t="s">
        <v>5229</v>
      </c>
      <c r="AY175" s="99" t="str">
        <f aca="false">O175</f>
        <v>0..2</v>
      </c>
      <c r="AZ175" s="100" t="str">
        <f aca="false">P175</f>
        <v>0..2</v>
      </c>
      <c r="BA175" s="54" t="str">
        <f aca="false">Q175</f>
        <v>/rsm:CrossIndustryInvoice
/rsm:SupplyChainTradeTransaction
/ram:ApplicableHeaderTradeSettlement
/ram:SpecifiedTradeSettlementHeaderMonetarySummation
/ram:TaxTotalAmount</v>
      </c>
      <c r="BB175" s="109" t="str">
        <f aca="false">R175</f>
        <v>/rsm:CrossIndustryInvoice/rsm:SupplyChainTradeTransaction/ram:ApplicableHeaderTradeSettlement/ram:SpecifiedTradeSettlementHeaderMonetarySummation/ram:TaxTotalAmount</v>
      </c>
      <c r="BC175" s="99" t="str">
        <f aca="false">IF(S175="","",S175)</f>
        <v>A</v>
      </c>
      <c r="BD175" s="10" t="str">
        <f aca="false">IF(T175="","",T175)</f>
        <v>E</v>
      </c>
      <c r="BE175" s="99" t="str">
        <f aca="false">IF(U175="","",U175)</f>
        <v>0..n</v>
      </c>
      <c r="BF175" s="99" t="str">
        <f aca="false">IF(V175="","",V175)</f>
        <v>STR-4, CAR-3</v>
      </c>
      <c r="BG175" s="315" t="str">
        <f aca="false">IF(W175="","",W175)</f>
        <v>@currencyID is mandatory to differentiate between VAT amount and VAT amount in accounting currency.</v>
      </c>
      <c r="BH175" s="6"/>
      <c r="BI175" s="10" t="str">
        <f aca="false">Y175</f>
        <v>X</v>
      </c>
      <c r="BJ175" s="10" t="str">
        <f aca="false">Z175</f>
        <v>X</v>
      </c>
      <c r="BK175" s="10" t="str">
        <f aca="false">AA175</f>
        <v>X</v>
      </c>
      <c r="BL175" s="10" t="str">
        <f aca="false">AB175</f>
        <v>X</v>
      </c>
      <c r="BM175" s="10" t="str">
        <f aca="false">AC175</f>
        <v>X</v>
      </c>
      <c r="BN175" s="10" t="str">
        <f aca="false">AD175</f>
        <v>X</v>
      </c>
      <c r="BO175" s="10" t="str">
        <f aca="false">AE175</f>
        <v>X</v>
      </c>
      <c r="BP175" s="6"/>
      <c r="BQ175" s="10" t="str">
        <f aca="false">AG175</f>
        <v>MINIMUM</v>
      </c>
      <c r="BR175" s="110" t="str">
        <f aca="false">AH175</f>
        <v>MINIMUM</v>
      </c>
      <c r="BS175" s="47"/>
      <c r="BT175" s="49" t="s">
        <v>6862</v>
      </c>
    </row>
    <row r="176" s="53" customFormat="true" ht="114" hidden="false" customHeight="false" outlineLevel="0" collapsed="false">
      <c r="A176" s="58" t="str">
        <f aca="false">IF(OR(T176="E",T176="A"),"YES","NO")</f>
        <v>YES</v>
      </c>
      <c r="B176" s="58"/>
      <c r="C176" s="58"/>
      <c r="D176" s="277" t="s">
        <v>6235</v>
      </c>
      <c r="E176" s="278" t="s">
        <v>4496</v>
      </c>
      <c r="F176" s="279" t="s">
        <v>6898</v>
      </c>
      <c r="G176" s="99" t="n">
        <f aca="false">LEN(R176)-LEN(SUBSTITUTE(R176,"/",""))-1</f>
        <v>5</v>
      </c>
      <c r="H176" s="99" t="s">
        <v>88</v>
      </c>
      <c r="I176" s="139" t="s">
        <v>6801</v>
      </c>
      <c r="J176" s="97"/>
      <c r="K176" s="98"/>
      <c r="L176" s="98"/>
      <c r="M176" s="98" t="s">
        <v>4492</v>
      </c>
      <c r="N176" s="97" t="s">
        <v>174</v>
      </c>
      <c r="O176" s="99" t="s">
        <v>88</v>
      </c>
      <c r="P176" s="100" t="str">
        <f aca="false">O176</f>
        <v>1..1</v>
      </c>
      <c r="Q176" s="54" t="s">
        <v>6802</v>
      </c>
      <c r="R176" s="109" t="s">
        <v>6803</v>
      </c>
      <c r="S176" s="99" t="s">
        <v>176</v>
      </c>
      <c r="T176" s="10" t="str">
        <f aca="false">IF($E176="","",IF(ISERROR(SEARCH("@",$R176)),IF(LEFT($E176,4)="BG-X","EG",IF(LEFT($E176,2)="BG","G",IF(LEFT($E176,4)="BT-X",IF(LEN($E176)-LEN(SUBSTITUTE($E176,"-",))&gt;2,"","E"),IF(LEN($E176)-LEN(SUBSTITUTE($E176,"-",))&gt;1,"","E")))),"A"))</f>
        <v>A</v>
      </c>
      <c r="U176" s="99" t="s">
        <v>95</v>
      </c>
      <c r="V176" s="99"/>
      <c r="W176" s="315" t="s">
        <v>4492</v>
      </c>
      <c r="X176" s="38"/>
      <c r="Y176" s="10" t="str">
        <f aca="false">IF(AH176=Y$4,"X","-")</f>
        <v>X</v>
      </c>
      <c r="Z176" s="10" t="str">
        <f aca="false">IF(Y176="X","X",IF($AH176=Z$4,"X","-"))</f>
        <v>X</v>
      </c>
      <c r="AA176" s="10" t="str">
        <f aca="false">IF(Z176="X","X",IF($AH176=AA$4,"X","-"))</f>
        <v>X</v>
      </c>
      <c r="AB176" s="10" t="str">
        <f aca="false">IF(AA176="X","X",IF($AH176=AB$4,"X","-"))</f>
        <v>X</v>
      </c>
      <c r="AC176" s="10" t="str">
        <f aca="false">IF(AB176="X","X",IF($AH176=AC$4,"X","-"))</f>
        <v>X</v>
      </c>
      <c r="AD176" s="10" t="str">
        <f aca="false">IF(AC176="X","X",IF($AH176=AD$4,"X","-"))</f>
        <v>X</v>
      </c>
      <c r="AE176" s="10" t="str">
        <f aca="false">IF(AD176="X","X",IF($AH176=AE$4,"X","-"))</f>
        <v>X</v>
      </c>
      <c r="AF176" s="38"/>
      <c r="AG176" s="10" t="s">
        <v>24</v>
      </c>
      <c r="AH176" s="110" t="s">
        <v>24</v>
      </c>
      <c r="AI176" s="38"/>
      <c r="AJ176" s="13" t="str">
        <f aca="false">IF(ISERROR(FIND("/",R176)),R176,LEFT(R176,FIND(CHAR(1),SUBSTITUTE(R176,"/",CHAR(1),LEN(R176)-LEN(SUBSTITUTE(R176,"/",""))))-1))</f>
        <v>/rsm:CrossIndustryInvoice/rsm:SupplyChainTradeTransaction/ram:ApplicableHeaderTradeSettlement/ram:SpecifiedTradeSettlementHeaderMonetarySummation/ram:TaxTotalAmount</v>
      </c>
      <c r="AK176" s="13" t="str">
        <f aca="false">IF(ISERROR(FIND("/",R176)),R176,MID(R176, FIND(CHAR(1),SUBSTITUTE(R176,"/",CHAR(1), LEN(R176)-LEN(SUBSTITUTE(R176,"/","")))), LEN(R176)))</f>
        <v>/@currencyID</v>
      </c>
      <c r="AL176" s="14" t="n">
        <f aca="false">COUNTIFS(R$4:R176,AJ176)</f>
        <v>1</v>
      </c>
      <c r="AM176" s="1"/>
      <c r="AN176" s="277" t="str">
        <f aca="false">D176</f>
        <v>SCT_HTS</v>
      </c>
      <c r="AO176" s="278" t="str">
        <f aca="false">E176</f>
        <v>BT-110-0</v>
      </c>
      <c r="AP176" s="279" t="str">
        <f aca="false">IF(F176="","",F176)</f>
        <v>BT-110-1</v>
      </c>
      <c r="AQ176" s="99" t="n">
        <f aca="false">LEN(BB176)-LEN(SUBSTITUTE(BB176,"/",""))-1</f>
        <v>5</v>
      </c>
      <c r="AR176" s="99" t="str">
        <f aca="false">H176</f>
        <v>1..1</v>
      </c>
      <c r="AS176" s="139" t="s">
        <v>6804</v>
      </c>
      <c r="AT176" s="97"/>
      <c r="AU176" s="98"/>
      <c r="AV176" s="98"/>
      <c r="AW176" s="98" t="s">
        <v>6805</v>
      </c>
      <c r="AX176" s="97" t="s">
        <v>174</v>
      </c>
      <c r="AY176" s="99" t="str">
        <f aca="false">O176</f>
        <v>1..1</v>
      </c>
      <c r="AZ176" s="100" t="str">
        <f aca="false">P176</f>
        <v>1..1</v>
      </c>
      <c r="BA176" s="54" t="str">
        <f aca="false">Q176</f>
        <v>/rsm:CrossIndustryInvoice
/rsm:SupplyChainTradeTransaction
/ram:ApplicableHeaderTradeSettlement
/ram:SpecifiedTradeSettlementHeaderMonetarySummation
/ram:TaxTotalAmount
/@currencyID</v>
      </c>
      <c r="BB176" s="109" t="str">
        <f aca="false">R176</f>
        <v>/rsm:CrossIndustryInvoice/rsm:SupplyChainTradeTransaction/ram:ApplicableHeaderTradeSettlement/ram:SpecifiedTradeSettlementHeaderMonetarySummation/ram:TaxTotalAmount/@currencyID</v>
      </c>
      <c r="BC176" s="99" t="str">
        <f aca="false">IF(S176="","",S176)</f>
        <v>C</v>
      </c>
      <c r="BD176" s="10" t="str">
        <f aca="false">IF(T176="","",T176)</f>
        <v>A</v>
      </c>
      <c r="BE176" s="99" t="str">
        <f aca="false">IF(U176="","",U176)</f>
        <v>0..1</v>
      </c>
      <c r="BF176" s="99" t="str">
        <f aca="false">IF(V176="","",V176)</f>
        <v/>
      </c>
      <c r="BG176" s="315" t="str">
        <f aca="false">IF(W176="","",W176)</f>
        <v>@currencyID is mandatory to differentiate between VAT amount and VAT amount in accounting currency.</v>
      </c>
      <c r="BH176" s="6"/>
      <c r="BI176" s="10" t="str">
        <f aca="false">Y176</f>
        <v>X</v>
      </c>
      <c r="BJ176" s="10" t="str">
        <f aca="false">Z176</f>
        <v>X</v>
      </c>
      <c r="BK176" s="10" t="str">
        <f aca="false">AA176</f>
        <v>X</v>
      </c>
      <c r="BL176" s="10" t="str">
        <f aca="false">AB176</f>
        <v>X</v>
      </c>
      <c r="BM176" s="10" t="str">
        <f aca="false">AC176</f>
        <v>X</v>
      </c>
      <c r="BN176" s="10" t="str">
        <f aca="false">AD176</f>
        <v>X</v>
      </c>
      <c r="BO176" s="10" t="str">
        <f aca="false">AE176</f>
        <v>X</v>
      </c>
      <c r="BP176" s="6"/>
      <c r="BQ176" s="10" t="str">
        <f aca="false">AG176</f>
        <v>MINIMUM</v>
      </c>
      <c r="BR176" s="110" t="str">
        <f aca="false">AH176</f>
        <v>MINIMUM</v>
      </c>
      <c r="BS176" s="47"/>
      <c r="BT176" s="49" t="s">
        <v>6862</v>
      </c>
    </row>
    <row r="177" s="53" customFormat="true" ht="127.5" hidden="false" customHeight="false" outlineLevel="0" collapsed="false">
      <c r="A177" s="58" t="str">
        <f aca="false">IF(OR(T177="E",T177="A"),"YES","NO")</f>
        <v>YES</v>
      </c>
      <c r="B177" s="58"/>
      <c r="C177" s="58"/>
      <c r="D177" s="277" t="s">
        <v>6235</v>
      </c>
      <c r="E177" s="278" t="s">
        <v>4498</v>
      </c>
      <c r="F177" s="279" t="s">
        <v>4498</v>
      </c>
      <c r="G177" s="99" t="n">
        <f aca="false">LEN(R177)-LEN(SUBSTITUTE(R177,"/",""))-1</f>
        <v>4</v>
      </c>
      <c r="H177" s="99" t="s">
        <v>95</v>
      </c>
      <c r="I177" s="97" t="s">
        <v>4499</v>
      </c>
      <c r="J177" s="97" t="s">
        <v>4500</v>
      </c>
      <c r="K177" s="98" t="s">
        <v>4501</v>
      </c>
      <c r="L177" s="98"/>
      <c r="M177" s="98" t="s">
        <v>6807</v>
      </c>
      <c r="N177" s="97" t="s">
        <v>856</v>
      </c>
      <c r="O177" s="99" t="s">
        <v>5397</v>
      </c>
      <c r="P177" s="100" t="str">
        <f aca="false">O177</f>
        <v>0..2</v>
      </c>
      <c r="Q177" s="54" t="s">
        <v>6797</v>
      </c>
      <c r="R177" s="109" t="s">
        <v>6798</v>
      </c>
      <c r="S177" s="99" t="s">
        <v>858</v>
      </c>
      <c r="T177" s="10" t="str">
        <f aca="false">IF($E177="","",IF(ISERROR(SEARCH("@",$R177)),IF(LEFT($E177,4)="BG-X","EG",IF(LEFT($E177,2)="BG","G",IF(LEFT($E177,4)="BT-X",IF(LEN($E177)-LEN(SUBSTITUTE($E177,"-",))&gt;2,"","E"),IF(LEN($E177)-LEN(SUBSTITUTE($E177,"-",))&gt;1,"","E")))),"A"))</f>
        <v>E</v>
      </c>
      <c r="U177" s="99" t="s">
        <v>112</v>
      </c>
      <c r="V177" s="99" t="s">
        <v>4491</v>
      </c>
      <c r="W177" s="315" t="s">
        <v>4492</v>
      </c>
      <c r="X177" s="38"/>
      <c r="Y177" s="10" t="str">
        <f aca="false">IF(AH177=Y$4,"X","-")</f>
        <v>-</v>
      </c>
      <c r="Z177" s="10" t="str">
        <f aca="false">IF(Y177="X","X",IF($AH177=Z$4,"X","-"))</f>
        <v>X</v>
      </c>
      <c r="AA177" s="10" t="str">
        <f aca="false">IF(Z177="X","X",IF($AH177=AA$4,"X","-"))</f>
        <v>X</v>
      </c>
      <c r="AB177" s="10" t="str">
        <f aca="false">IF(AA177="X","X",IF($AH177=AB$4,"X","-"))</f>
        <v>X</v>
      </c>
      <c r="AC177" s="10" t="str">
        <f aca="false">IF(AB177="X","X",IF($AH177=AC$4,"X","-"))</f>
        <v>X</v>
      </c>
      <c r="AD177" s="10" t="str">
        <f aca="false">IF(AC177="X","X",IF($AH177=AD$4,"X","-"))</f>
        <v>X</v>
      </c>
      <c r="AE177" s="10" t="str">
        <f aca="false">IF(AD177="X","X",IF($AH177=AE$4,"X","-"))</f>
        <v>X</v>
      </c>
      <c r="AF177" s="38"/>
      <c r="AG177" s="10" t="s">
        <v>25</v>
      </c>
      <c r="AH177" s="110" t="s">
        <v>25</v>
      </c>
      <c r="AI177" s="38"/>
      <c r="AJ177" s="13" t="str">
        <f aca="false">IF(ISERROR(FIND("/",R177)),R177,LEFT(R177,FIND(CHAR(1),SUBSTITUTE(R177,"/",CHAR(1),LEN(R177)-LEN(SUBSTITUTE(R177,"/",""))))-1))</f>
        <v>/rsm:CrossIndustryInvoice/rsm:SupplyChainTradeTransaction/ram:ApplicableHeaderTradeSettlement/ram:SpecifiedTradeSettlementHeaderMonetarySummation</v>
      </c>
      <c r="AK177" s="13" t="str">
        <f aca="false">IF(ISERROR(FIND("/",R177)),R177,MID(R177, FIND(CHAR(1),SUBSTITUTE(R177,"/",CHAR(1), LEN(R177)-LEN(SUBSTITUTE(R177,"/","")))), LEN(R177)))</f>
        <v>/ram:TaxTotalAmount</v>
      </c>
      <c r="AL177" s="14" t="n">
        <f aca="false">COUNTIFS(R$4:R177,AJ177)</f>
        <v>1</v>
      </c>
      <c r="AM177" s="1"/>
      <c r="AN177" s="277" t="str">
        <f aca="false">D177</f>
        <v>SCT_HTS</v>
      </c>
      <c r="AO177" s="278" t="str">
        <f aca="false">E177</f>
        <v>BT-111</v>
      </c>
      <c r="AP177" s="279" t="str">
        <f aca="false">IF(F177="","",F177)</f>
        <v>BT-111</v>
      </c>
      <c r="AQ177" s="99" t="n">
        <f aca="false">LEN(BB177)-LEN(SUBSTITUTE(BB177,"/",""))-1</f>
        <v>4</v>
      </c>
      <c r="AR177" s="99" t="str">
        <f aca="false">H177</f>
        <v>0..1</v>
      </c>
      <c r="AS177" s="97" t="s">
        <v>4503</v>
      </c>
      <c r="AT177" s="97" t="s">
        <v>4504</v>
      </c>
      <c r="AU177" s="98" t="s">
        <v>4505</v>
      </c>
      <c r="AV177" s="98"/>
      <c r="AW177" s="98" t="s">
        <v>6808</v>
      </c>
      <c r="AX177" s="97" t="s">
        <v>5229</v>
      </c>
      <c r="AY177" s="99" t="str">
        <f aca="false">O177</f>
        <v>0..2</v>
      </c>
      <c r="AZ177" s="100" t="str">
        <f aca="false">P177</f>
        <v>0..2</v>
      </c>
      <c r="BA177" s="54" t="str">
        <f aca="false">Q177</f>
        <v>/rsm:CrossIndustryInvoice
/rsm:SupplyChainTradeTransaction
/ram:ApplicableHeaderTradeSettlement
/ram:SpecifiedTradeSettlementHeaderMonetarySummation
/ram:TaxTotalAmount</v>
      </c>
      <c r="BB177" s="109" t="str">
        <f aca="false">R177</f>
        <v>/rsm:CrossIndustryInvoice/rsm:SupplyChainTradeTransaction/ram:ApplicableHeaderTradeSettlement/ram:SpecifiedTradeSettlementHeaderMonetarySummation/ram:TaxTotalAmount</v>
      </c>
      <c r="BC177" s="99" t="str">
        <f aca="false">IF(S177="","",S177)</f>
        <v>A</v>
      </c>
      <c r="BD177" s="10" t="str">
        <f aca="false">IF(T177="","",T177)</f>
        <v>E</v>
      </c>
      <c r="BE177" s="99" t="str">
        <f aca="false">IF(U177="","",U177)</f>
        <v>0..n</v>
      </c>
      <c r="BF177" s="99" t="str">
        <f aca="false">IF(V177="","",V177)</f>
        <v>STR-4, CAR-3</v>
      </c>
      <c r="BG177" s="315" t="str">
        <f aca="false">IF(W177="","",W177)</f>
        <v>@currencyID is mandatory to differentiate between VAT amount and VAT amount in accounting currency.</v>
      </c>
      <c r="BH177" s="6"/>
      <c r="BI177" s="10" t="str">
        <f aca="false">Y177</f>
        <v>-</v>
      </c>
      <c r="BJ177" s="10" t="str">
        <f aca="false">Z177</f>
        <v>X</v>
      </c>
      <c r="BK177" s="10" t="str">
        <f aca="false">AA177</f>
        <v>X</v>
      </c>
      <c r="BL177" s="10" t="str">
        <f aca="false">AB177</f>
        <v>X</v>
      </c>
      <c r="BM177" s="10" t="str">
        <f aca="false">AC177</f>
        <v>X</v>
      </c>
      <c r="BN177" s="10" t="str">
        <f aca="false">AD177</f>
        <v>X</v>
      </c>
      <c r="BO177" s="10" t="str">
        <f aca="false">AE177</f>
        <v>X</v>
      </c>
      <c r="BP177" s="6"/>
      <c r="BQ177" s="10" t="str">
        <f aca="false">AG177</f>
        <v>BASIC WL</v>
      </c>
      <c r="BR177" s="110" t="str">
        <f aca="false">AH177</f>
        <v>BASIC WL</v>
      </c>
      <c r="BS177" s="47"/>
      <c r="BT177" s="49" t="s">
        <v>6862</v>
      </c>
    </row>
    <row r="178" s="53" customFormat="true" ht="114" hidden="false" customHeight="false" outlineLevel="0" collapsed="false">
      <c r="A178" s="58" t="str">
        <f aca="false">IF(OR(T178="E",T178="A"),"YES","NO")</f>
        <v>YES</v>
      </c>
      <c r="B178" s="58"/>
      <c r="C178" s="58"/>
      <c r="D178" s="277" t="s">
        <v>6235</v>
      </c>
      <c r="E178" s="278" t="s">
        <v>4506</v>
      </c>
      <c r="F178" s="279" t="s">
        <v>6899</v>
      </c>
      <c r="G178" s="99" t="n">
        <f aca="false">LEN(R178)-LEN(SUBSTITUTE(R178,"/",""))-1</f>
        <v>5</v>
      </c>
      <c r="H178" s="99" t="s">
        <v>88</v>
      </c>
      <c r="I178" s="139" t="s">
        <v>6809</v>
      </c>
      <c r="J178" s="97"/>
      <c r="K178" s="98"/>
      <c r="L178" s="98"/>
      <c r="M178" s="98" t="s">
        <v>4492</v>
      </c>
      <c r="N178" s="97" t="s">
        <v>174</v>
      </c>
      <c r="O178" s="99" t="s">
        <v>88</v>
      </c>
      <c r="P178" s="100" t="str">
        <f aca="false">O178</f>
        <v>1..1</v>
      </c>
      <c r="Q178" s="54" t="s">
        <v>6802</v>
      </c>
      <c r="R178" s="109" t="s">
        <v>6803</v>
      </c>
      <c r="S178" s="99" t="s">
        <v>176</v>
      </c>
      <c r="T178" s="10" t="str">
        <f aca="false">IF($E178="","",IF(ISERROR(SEARCH("@",$R178)),IF(LEFT($E178,4)="BG-X","EG",IF(LEFT($E178,2)="BG","G",IF(LEFT($E178,4)="BT-X",IF(LEN($E178)-LEN(SUBSTITUTE($E178,"-",))&gt;2,"","E"),IF(LEN($E178)-LEN(SUBSTITUTE($E178,"-",))&gt;1,"","E")))),"A"))</f>
        <v>A</v>
      </c>
      <c r="U178" s="99" t="s">
        <v>95</v>
      </c>
      <c r="V178" s="99"/>
      <c r="W178" s="315" t="s">
        <v>4492</v>
      </c>
      <c r="X178" s="38"/>
      <c r="Y178" s="10" t="str">
        <f aca="false">IF(AH178=Y$4,"X","-")</f>
        <v>-</v>
      </c>
      <c r="Z178" s="10" t="str">
        <f aca="false">IF(Y178="X","X",IF($AH178=Z$4,"X","-"))</f>
        <v>X</v>
      </c>
      <c r="AA178" s="10" t="str">
        <f aca="false">IF(Z178="X","X",IF($AH178=AA$4,"X","-"))</f>
        <v>X</v>
      </c>
      <c r="AB178" s="10" t="str">
        <f aca="false">IF(AA178="X","X",IF($AH178=AB$4,"X","-"))</f>
        <v>X</v>
      </c>
      <c r="AC178" s="10" t="str">
        <f aca="false">IF(AB178="X","X",IF($AH178=AC$4,"X","-"))</f>
        <v>X</v>
      </c>
      <c r="AD178" s="10" t="str">
        <f aca="false">IF(AC178="X","X",IF($AH178=AD$4,"X","-"))</f>
        <v>X</v>
      </c>
      <c r="AE178" s="10" t="str">
        <f aca="false">IF(AD178="X","X",IF($AH178=AE$4,"X","-"))</f>
        <v>X</v>
      </c>
      <c r="AF178" s="38"/>
      <c r="AG178" s="10" t="s">
        <v>25</v>
      </c>
      <c r="AH178" s="110" t="s">
        <v>25</v>
      </c>
      <c r="AI178" s="38"/>
      <c r="AJ178" s="13" t="str">
        <f aca="false">IF(ISERROR(FIND("/",R178)),R178,LEFT(R178,FIND(CHAR(1),SUBSTITUTE(R178,"/",CHAR(1),LEN(R178)-LEN(SUBSTITUTE(R178,"/",""))))-1))</f>
        <v>/rsm:CrossIndustryInvoice/rsm:SupplyChainTradeTransaction/ram:ApplicableHeaderTradeSettlement/ram:SpecifiedTradeSettlementHeaderMonetarySummation/ram:TaxTotalAmount</v>
      </c>
      <c r="AK178" s="13" t="str">
        <f aca="false">IF(ISERROR(FIND("/",R178)),R178,MID(R178, FIND(CHAR(1),SUBSTITUTE(R178,"/",CHAR(1), LEN(R178)-LEN(SUBSTITUTE(R178,"/","")))), LEN(R178)))</f>
        <v>/@currencyID</v>
      </c>
      <c r="AL178" s="14" t="n">
        <f aca="false">COUNTIFS(R$4:R178,AJ178)</f>
        <v>2</v>
      </c>
      <c r="AM178" s="1"/>
      <c r="AN178" s="277" t="str">
        <f aca="false">D178</f>
        <v>SCT_HTS</v>
      </c>
      <c r="AO178" s="278" t="str">
        <f aca="false">E178</f>
        <v>BT-111-0</v>
      </c>
      <c r="AP178" s="279" t="str">
        <f aca="false">IF(F178="","",F178)</f>
        <v>BT-111-1</v>
      </c>
      <c r="AQ178" s="99" t="n">
        <f aca="false">LEN(BB178)-LEN(SUBSTITUTE(BB178,"/",""))-1</f>
        <v>5</v>
      </c>
      <c r="AR178" s="99" t="str">
        <f aca="false">H178</f>
        <v>1..1</v>
      </c>
      <c r="AS178" s="139" t="s">
        <v>6804</v>
      </c>
      <c r="AT178" s="97"/>
      <c r="AU178" s="98"/>
      <c r="AV178" s="98"/>
      <c r="AW178" s="98" t="s">
        <v>6805</v>
      </c>
      <c r="AX178" s="97"/>
      <c r="AY178" s="99" t="str">
        <f aca="false">O178</f>
        <v>1..1</v>
      </c>
      <c r="AZ178" s="100" t="str">
        <f aca="false">P178</f>
        <v>1..1</v>
      </c>
      <c r="BA178" s="54" t="str">
        <f aca="false">Q178</f>
        <v>/rsm:CrossIndustryInvoice
/rsm:SupplyChainTradeTransaction
/ram:ApplicableHeaderTradeSettlement
/ram:SpecifiedTradeSettlementHeaderMonetarySummation
/ram:TaxTotalAmount
/@currencyID</v>
      </c>
      <c r="BB178" s="109" t="str">
        <f aca="false">R178</f>
        <v>/rsm:CrossIndustryInvoice/rsm:SupplyChainTradeTransaction/ram:ApplicableHeaderTradeSettlement/ram:SpecifiedTradeSettlementHeaderMonetarySummation/ram:TaxTotalAmount/@currencyID</v>
      </c>
      <c r="BC178" s="99" t="str">
        <f aca="false">IF(S178="","",S178)</f>
        <v>C</v>
      </c>
      <c r="BD178" s="10" t="str">
        <f aca="false">IF(T178="","",T178)</f>
        <v>A</v>
      </c>
      <c r="BE178" s="99" t="str">
        <f aca="false">IF(U178="","",U178)</f>
        <v>0..1</v>
      </c>
      <c r="BF178" s="99" t="str">
        <f aca="false">IF(V178="","",V178)</f>
        <v/>
      </c>
      <c r="BG178" s="315" t="str">
        <f aca="false">IF(W178="","",W178)</f>
        <v>@currencyID is mandatory to differentiate between VAT amount and VAT amount in accounting currency.</v>
      </c>
      <c r="BH178" s="6"/>
      <c r="BI178" s="10" t="str">
        <f aca="false">Y178</f>
        <v>-</v>
      </c>
      <c r="BJ178" s="10" t="str">
        <f aca="false">Z178</f>
        <v>X</v>
      </c>
      <c r="BK178" s="10" t="str">
        <f aca="false">AA178</f>
        <v>X</v>
      </c>
      <c r="BL178" s="10" t="str">
        <f aca="false">AB178</f>
        <v>X</v>
      </c>
      <c r="BM178" s="10" t="str">
        <f aca="false">AC178</f>
        <v>X</v>
      </c>
      <c r="BN178" s="10" t="str">
        <f aca="false">AD178</f>
        <v>X</v>
      </c>
      <c r="BO178" s="10" t="str">
        <f aca="false">AE178</f>
        <v>X</v>
      </c>
      <c r="BP178" s="6"/>
      <c r="BQ178" s="10" t="str">
        <f aca="false">AG178</f>
        <v>BASIC WL</v>
      </c>
      <c r="BR178" s="110" t="str">
        <f aca="false">AH178</f>
        <v>BASIC WL</v>
      </c>
      <c r="BS178" s="47"/>
      <c r="BT178" s="49" t="s">
        <v>6862</v>
      </c>
    </row>
    <row r="179" customFormat="false" ht="140.25" hidden="false" customHeight="false" outlineLevel="0" collapsed="false">
      <c r="A179" s="58" t="str">
        <f aca="false">IF(OR(T179="E",T179="A"),"YES","NO")</f>
        <v>YES</v>
      </c>
      <c r="B179" s="58"/>
      <c r="C179" s="363" t="s">
        <v>6900</v>
      </c>
      <c r="D179" s="277" t="s">
        <v>6235</v>
      </c>
      <c r="E179" s="278" t="s">
        <v>4516</v>
      </c>
      <c r="F179" s="279" t="s">
        <v>4516</v>
      </c>
      <c r="G179" s="99" t="n">
        <f aca="false">LEN(R179)-LEN(SUBSTITUTE(R179,"/",""))-1</f>
        <v>4</v>
      </c>
      <c r="H179" s="99" t="s">
        <v>88</v>
      </c>
      <c r="I179" s="97" t="s">
        <v>4517</v>
      </c>
      <c r="J179" s="97" t="s">
        <v>4518</v>
      </c>
      <c r="K179" s="98" t="s">
        <v>4519</v>
      </c>
      <c r="L179" s="98"/>
      <c r="M179" s="98" t="s">
        <v>6901</v>
      </c>
      <c r="N179" s="97" t="s">
        <v>856</v>
      </c>
      <c r="O179" s="99" t="s">
        <v>88</v>
      </c>
      <c r="P179" s="100" t="str">
        <f aca="false">O179</f>
        <v>1..1</v>
      </c>
      <c r="Q179" s="54" t="s">
        <v>6814</v>
      </c>
      <c r="R179" s="109" t="s">
        <v>4520</v>
      </c>
      <c r="S179" s="99" t="s">
        <v>858</v>
      </c>
      <c r="T179" s="10" t="str">
        <f aca="false">IF($E179="","",IF(ISERROR(SEARCH("@",$R179)),IF(LEFT($E179,4)="BG-X","EG",IF(LEFT($E179,2)="BG","G",IF(LEFT($E179,4)="BT-X",IF(LEN($E179)-LEN(SUBSTITUTE($E179,"-",))&gt;2,"","E"),IF(LEN($E179)-LEN(SUBSTITUTE($E179,"-",))&gt;1,"","E")))),"A"))</f>
        <v>E</v>
      </c>
      <c r="U179" s="99" t="s">
        <v>112</v>
      </c>
      <c r="V179" s="99" t="s">
        <v>140</v>
      </c>
      <c r="W179" s="315"/>
      <c r="X179" s="38"/>
      <c r="Y179" s="10" t="str">
        <f aca="false">IF(AH179=Y$4,"X","-")</f>
        <v>X</v>
      </c>
      <c r="Z179" s="10" t="str">
        <f aca="false">IF(Y179="X","X",IF($AH179=Z$4,"X","-"))</f>
        <v>X</v>
      </c>
      <c r="AA179" s="10" t="str">
        <f aca="false">IF(Z179="X","X",IF($AH179=AA$4,"X","-"))</f>
        <v>X</v>
      </c>
      <c r="AB179" s="10" t="str">
        <f aca="false">IF(AA179="X","X",IF($AH179=AB$4,"X","-"))</f>
        <v>X</v>
      </c>
      <c r="AC179" s="10" t="str">
        <f aca="false">IF(AB179="X","X",IF($AH179=AC$4,"X","-"))</f>
        <v>X</v>
      </c>
      <c r="AD179" s="10" t="str">
        <f aca="false">IF(AC179="X","X",IF($AH179=AD$4,"X","-"))</f>
        <v>X</v>
      </c>
      <c r="AE179" s="10" t="str">
        <f aca="false">IF(AD179="X","X",IF($AH179=AE$4,"X","-"))</f>
        <v>X</v>
      </c>
      <c r="AF179" s="38"/>
      <c r="AG179" s="10" t="s">
        <v>24</v>
      </c>
      <c r="AH179" s="110" t="s">
        <v>24</v>
      </c>
      <c r="AI179" s="38"/>
      <c r="AJ179" s="13" t="str">
        <f aca="false">IF(ISERROR(FIND("/",R179)),R179,LEFT(R179,FIND(CHAR(1),SUBSTITUTE(R179,"/",CHAR(1),LEN(R179)-LEN(SUBSTITUTE(R179,"/",""))))-1))</f>
        <v>/rsm:CrossIndustryInvoice/rsm:SupplyChainTradeTransaction/ram:ApplicableHeaderTradeSettlement/ram:SpecifiedTradeSettlementHeaderMonetarySummation</v>
      </c>
      <c r="AK179" s="13" t="str">
        <f aca="false">IF(ISERROR(FIND("/",R179)),R179,MID(R179, FIND(CHAR(1),SUBSTITUTE(R179,"/",CHAR(1), LEN(R179)-LEN(SUBSTITUTE(R179,"/","")))), LEN(R179)))</f>
        <v>/ram:GrandTotalAmount</v>
      </c>
      <c r="AL179" s="14" t="n">
        <f aca="false">COUNTIFS(R$4:R179,AJ179)</f>
        <v>1</v>
      </c>
      <c r="AN179" s="277" t="str">
        <f aca="false">D179</f>
        <v>SCT_HTS</v>
      </c>
      <c r="AO179" s="278" t="str">
        <f aca="false">E179</f>
        <v>BT-112</v>
      </c>
      <c r="AP179" s="279" t="str">
        <f aca="false">IF(F179="","",F179)</f>
        <v>BT-112</v>
      </c>
      <c r="AQ179" s="99" t="n">
        <f aca="false">LEN(BB179)-LEN(SUBSTITUTE(BB179,"/",""))-1</f>
        <v>4</v>
      </c>
      <c r="AR179" s="99" t="str">
        <f aca="false">H179</f>
        <v>1..1</v>
      </c>
      <c r="AS179" s="97" t="s">
        <v>4521</v>
      </c>
      <c r="AT179" s="97" t="s">
        <v>4522</v>
      </c>
      <c r="AU179" s="98" t="s">
        <v>4523</v>
      </c>
      <c r="AV179" s="98"/>
      <c r="AW179" s="98" t="s">
        <v>6902</v>
      </c>
      <c r="AX179" s="97" t="s">
        <v>5229</v>
      </c>
      <c r="AY179" s="99" t="str">
        <f aca="false">O179</f>
        <v>1..1</v>
      </c>
      <c r="AZ179" s="100" t="str">
        <f aca="false">P179</f>
        <v>1..1</v>
      </c>
      <c r="BA179" s="54" t="str">
        <f aca="false">Q179</f>
        <v>/rsm:CrossIndustryInvoice
/rsm:SupplyChainTradeTransaction
/ram:ApplicableHeaderTradeSettlement
/ram:SpecifiedTradeSettlementHeaderMonetarySummation
/ram:GrandTotalAmount</v>
      </c>
      <c r="BB179" s="109" t="str">
        <f aca="false">R179</f>
        <v>/rsm:CrossIndustryInvoice/rsm:SupplyChainTradeTransaction/ram:ApplicableHeaderTradeSettlement/ram:SpecifiedTradeSettlementHeaderMonetarySummation/ram:GrandTotalAmount</v>
      </c>
      <c r="BC179" s="99" t="str">
        <f aca="false">IF(S179="","",S179)</f>
        <v>A</v>
      </c>
      <c r="BD179" s="10" t="str">
        <f aca="false">IF(T179="","",T179)</f>
        <v>E</v>
      </c>
      <c r="BE179" s="99" t="str">
        <f aca="false">IF(U179="","",U179)</f>
        <v>0..n</v>
      </c>
      <c r="BF179" s="99" t="str">
        <f aca="false">IF(V179="","",V179)</f>
        <v>CAR-2, CAR-3</v>
      </c>
      <c r="BG179" s="315" t="str">
        <f aca="false">IF(W179="","",W179)</f>
        <v/>
      </c>
      <c r="BH179" s="6"/>
      <c r="BI179" s="10" t="str">
        <f aca="false">Y179</f>
        <v>X</v>
      </c>
      <c r="BJ179" s="10" t="str">
        <f aca="false">Z179</f>
        <v>X</v>
      </c>
      <c r="BK179" s="10" t="str">
        <f aca="false">AA179</f>
        <v>X</v>
      </c>
      <c r="BL179" s="10" t="str">
        <f aca="false">AB179</f>
        <v>X</v>
      </c>
      <c r="BM179" s="10" t="str">
        <f aca="false">AC179</f>
        <v>X</v>
      </c>
      <c r="BN179" s="10" t="str">
        <f aca="false">AD179</f>
        <v>X</v>
      </c>
      <c r="BO179" s="10" t="str">
        <f aca="false">AE179</f>
        <v>X</v>
      </c>
      <c r="BP179" s="6"/>
      <c r="BQ179" s="10" t="str">
        <f aca="false">AG179</f>
        <v>MINIMUM</v>
      </c>
      <c r="BR179" s="110" t="str">
        <f aca="false">AH179</f>
        <v>MINIMUM</v>
      </c>
      <c r="BS179" s="47"/>
      <c r="BT179" s="49" t="s">
        <v>6862</v>
      </c>
    </row>
    <row r="180" customFormat="false" ht="89.25" hidden="false" customHeight="false" outlineLevel="0" collapsed="false">
      <c r="A180" s="58" t="str">
        <f aca="false">IF(OR(T180="E",T180="A"),"YES","NO")</f>
        <v>YES</v>
      </c>
      <c r="B180" s="58"/>
      <c r="C180" s="58"/>
      <c r="D180" s="277" t="s">
        <v>6235</v>
      </c>
      <c r="E180" s="278" t="s">
        <v>4524</v>
      </c>
      <c r="F180" s="279" t="s">
        <v>4524</v>
      </c>
      <c r="G180" s="99" t="n">
        <f aca="false">LEN(R180)-LEN(SUBSTITUTE(R180,"/",""))-1</f>
        <v>4</v>
      </c>
      <c r="H180" s="99" t="s">
        <v>95</v>
      </c>
      <c r="I180" s="97" t="s">
        <v>4525</v>
      </c>
      <c r="J180" s="97" t="s">
        <v>4526</v>
      </c>
      <c r="K180" s="98" t="s">
        <v>4527</v>
      </c>
      <c r="L180" s="98"/>
      <c r="M180" s="98"/>
      <c r="N180" s="97" t="s">
        <v>856</v>
      </c>
      <c r="O180" s="99" t="s">
        <v>95</v>
      </c>
      <c r="P180" s="100" t="str">
        <f aca="false">O180</f>
        <v>0..1</v>
      </c>
      <c r="Q180" s="54" t="s">
        <v>6818</v>
      </c>
      <c r="R180" s="109" t="s">
        <v>4528</v>
      </c>
      <c r="S180" s="99" t="s">
        <v>858</v>
      </c>
      <c r="T180" s="10" t="str">
        <f aca="false">IF($E180="","",IF(ISERROR(SEARCH("@",$R180)),IF(LEFT($E180,4)="BG-X","EG",IF(LEFT($E180,2)="BG","G",IF(LEFT($E180,4)="BT-X",IF(LEN($E180)-LEN(SUBSTITUTE($E180,"-",))&gt;2,"","E"),IF(LEN($E180)-LEN(SUBSTITUTE($E180,"-",))&gt;1,"","E")))),"A"))</f>
        <v>E</v>
      </c>
      <c r="U180" s="99" t="s">
        <v>112</v>
      </c>
      <c r="V180" s="99" t="s">
        <v>122</v>
      </c>
      <c r="W180" s="315"/>
      <c r="X180" s="38"/>
      <c r="Y180" s="10" t="str">
        <f aca="false">IF(AH180=Y$4,"X","-")</f>
        <v>-</v>
      </c>
      <c r="Z180" s="10" t="str">
        <f aca="false">IF(Y180="X","X",IF($AH180=Z$4,"X","-"))</f>
        <v>X</v>
      </c>
      <c r="AA180" s="10" t="str">
        <f aca="false">IF(Z180="X","X",IF($AH180=AA$4,"X","-"))</f>
        <v>X</v>
      </c>
      <c r="AB180" s="10" t="str">
        <f aca="false">IF(AA180="X","X",IF($AH180=AB$4,"X","-"))</f>
        <v>X</v>
      </c>
      <c r="AC180" s="10" t="str">
        <f aca="false">IF(AB180="X","X",IF($AH180=AC$4,"X","-"))</f>
        <v>X</v>
      </c>
      <c r="AD180" s="10" t="str">
        <f aca="false">IF(AC180="X","X",IF($AH180=AD$4,"X","-"))</f>
        <v>X</v>
      </c>
      <c r="AE180" s="10" t="str">
        <f aca="false">IF(AD180="X","X",IF($AH180=AE$4,"X","-"))</f>
        <v>X</v>
      </c>
      <c r="AF180" s="38"/>
      <c r="AG180" s="10" t="s">
        <v>25</v>
      </c>
      <c r="AH180" s="110" t="s">
        <v>25</v>
      </c>
      <c r="AI180" s="38"/>
      <c r="AJ180" s="13" t="str">
        <f aca="false">IF(ISERROR(FIND("/",R180)),R180,LEFT(R180,FIND(CHAR(1),SUBSTITUTE(R180,"/",CHAR(1),LEN(R180)-LEN(SUBSTITUTE(R180,"/",""))))-1))</f>
        <v>/rsm:CrossIndustryInvoice/rsm:SupplyChainTradeTransaction/ram:ApplicableHeaderTradeSettlement/ram:SpecifiedTradeSettlementHeaderMonetarySummation</v>
      </c>
      <c r="AK180" s="13" t="str">
        <f aca="false">IF(ISERROR(FIND("/",R180)),R180,MID(R180, FIND(CHAR(1),SUBSTITUTE(R180,"/",CHAR(1), LEN(R180)-LEN(SUBSTITUTE(R180,"/","")))), LEN(R180)))</f>
        <v>/ram:TotalPrepaidAmount</v>
      </c>
      <c r="AL180" s="14" t="n">
        <f aca="false">COUNTIFS(R$4:R180,AJ180)</f>
        <v>1</v>
      </c>
      <c r="AN180" s="277" t="str">
        <f aca="false">D180</f>
        <v>SCT_HTS</v>
      </c>
      <c r="AO180" s="278" t="str">
        <f aca="false">E180</f>
        <v>BT-113</v>
      </c>
      <c r="AP180" s="279" t="str">
        <f aca="false">IF(F180="","",F180)</f>
        <v>BT-113</v>
      </c>
      <c r="AQ180" s="99" t="n">
        <f aca="false">LEN(BB180)-LEN(SUBSTITUTE(BB180,"/",""))-1</f>
        <v>4</v>
      </c>
      <c r="AR180" s="99" t="str">
        <f aca="false">H180</f>
        <v>0..1</v>
      </c>
      <c r="AS180" s="97" t="s">
        <v>6819</v>
      </c>
      <c r="AT180" s="97" t="s">
        <v>6820</v>
      </c>
      <c r="AU180" s="98" t="s">
        <v>6821</v>
      </c>
      <c r="AV180" s="98"/>
      <c r="AW180" s="98"/>
      <c r="AX180" s="97" t="s">
        <v>5229</v>
      </c>
      <c r="AY180" s="99" t="str">
        <f aca="false">O180</f>
        <v>0..1</v>
      </c>
      <c r="AZ180" s="100" t="str">
        <f aca="false">P180</f>
        <v>0..1</v>
      </c>
      <c r="BA180" s="54" t="str">
        <f aca="false">Q180</f>
        <v>/rsm:CrossIndustryInvoice
/rsm:SupplyChainTradeTransaction
/ram:ApplicableHeaderTradeSettlement
/ram:SpecifiedTradeSettlementHeaderMonetarySummation
/ram:TotalPrepaidAmount</v>
      </c>
      <c r="BB180" s="109" t="str">
        <f aca="false">R180</f>
        <v>/rsm:CrossIndustryInvoice/rsm:SupplyChainTradeTransaction/ram:ApplicableHeaderTradeSettlement/ram:SpecifiedTradeSettlementHeaderMonetarySummation/ram:TotalPrepaidAmount</v>
      </c>
      <c r="BC180" s="99" t="str">
        <f aca="false">IF(S180="","",S180)</f>
        <v>A</v>
      </c>
      <c r="BD180" s="10" t="str">
        <f aca="false">IF(T180="","",T180)</f>
        <v>E</v>
      </c>
      <c r="BE180" s="99" t="str">
        <f aca="false">IF(U180="","",U180)</f>
        <v>0..n</v>
      </c>
      <c r="BF180" s="99" t="str">
        <f aca="false">IF(V180="","",V180)</f>
        <v>CAR-3</v>
      </c>
      <c r="BG180" s="315" t="str">
        <f aca="false">IF(W180="","",W180)</f>
        <v/>
      </c>
      <c r="BH180" s="6"/>
      <c r="BI180" s="10" t="str">
        <f aca="false">Y180</f>
        <v>-</v>
      </c>
      <c r="BJ180" s="10" t="str">
        <f aca="false">Z180</f>
        <v>X</v>
      </c>
      <c r="BK180" s="10" t="str">
        <f aca="false">AA180</f>
        <v>X</v>
      </c>
      <c r="BL180" s="10" t="str">
        <f aca="false">AB180</f>
        <v>X</v>
      </c>
      <c r="BM180" s="10" t="str">
        <f aca="false">AC180</f>
        <v>X</v>
      </c>
      <c r="BN180" s="10" t="str">
        <f aca="false">AD180</f>
        <v>X</v>
      </c>
      <c r="BO180" s="10" t="str">
        <f aca="false">AE180</f>
        <v>X</v>
      </c>
      <c r="BP180" s="6"/>
      <c r="BQ180" s="10" t="str">
        <f aca="false">AG180</f>
        <v>BASIC WL</v>
      </c>
      <c r="BR180" s="110" t="str">
        <f aca="false">AH180</f>
        <v>BASIC WL</v>
      </c>
      <c r="BS180" s="47"/>
      <c r="BT180" s="49" t="s">
        <v>6862</v>
      </c>
    </row>
    <row r="181" customFormat="false" ht="89.25" hidden="false" customHeight="false" outlineLevel="0" collapsed="false">
      <c r="A181" s="58" t="str">
        <f aca="false">IF(OR(T181="E",T181="A"),"YES","NO")</f>
        <v>YES</v>
      </c>
      <c r="B181" s="58"/>
      <c r="C181" s="58"/>
      <c r="D181" s="277" t="s">
        <v>6235</v>
      </c>
      <c r="E181" s="278" t="s">
        <v>4531</v>
      </c>
      <c r="F181" s="279" t="s">
        <v>4531</v>
      </c>
      <c r="G181" s="99" t="n">
        <f aca="false">LEN(R181)-LEN(SUBSTITUTE(R181,"/",""))-1</f>
        <v>4</v>
      </c>
      <c r="H181" s="99" t="s">
        <v>88</v>
      </c>
      <c r="I181" s="97" t="s">
        <v>4532</v>
      </c>
      <c r="J181" s="97" t="s">
        <v>4533</v>
      </c>
      <c r="K181" s="98" t="s">
        <v>4534</v>
      </c>
      <c r="L181" s="98"/>
      <c r="M181" s="98" t="s">
        <v>6822</v>
      </c>
      <c r="N181" s="97" t="s">
        <v>856</v>
      </c>
      <c r="O181" s="99" t="s">
        <v>88</v>
      </c>
      <c r="P181" s="100" t="str">
        <f aca="false">O181</f>
        <v>1..1</v>
      </c>
      <c r="Q181" s="54" t="s">
        <v>6823</v>
      </c>
      <c r="R181" s="109" t="s">
        <v>4535</v>
      </c>
      <c r="S181" s="99" t="s">
        <v>858</v>
      </c>
      <c r="T181" s="10" t="str">
        <f aca="false">IF($E181="","",IF(ISERROR(SEARCH("@",$R181)),IF(LEFT($E181,4)="BG-X","EG",IF(LEFT($E181,2)="BG","G",IF(LEFT($E181,4)="BT-X",IF(LEN($E181)-LEN(SUBSTITUTE($E181,"-",))&gt;2,"","E"),IF(LEN($E181)-LEN(SUBSTITUTE($E181,"-",))&gt;1,"","E")))),"A"))</f>
        <v>E</v>
      </c>
      <c r="U181" s="99" t="s">
        <v>112</v>
      </c>
      <c r="V181" s="99" t="s">
        <v>140</v>
      </c>
      <c r="W181" s="315"/>
      <c r="X181" s="38"/>
      <c r="Y181" s="10" t="str">
        <f aca="false">IF(AH181=Y$4,"X","-")</f>
        <v>X</v>
      </c>
      <c r="Z181" s="10" t="str">
        <f aca="false">IF(Y181="X","X",IF($AH181=Z$4,"X","-"))</f>
        <v>X</v>
      </c>
      <c r="AA181" s="10" t="str">
        <f aca="false">IF(Z181="X","X",IF($AH181=AA$4,"X","-"))</f>
        <v>X</v>
      </c>
      <c r="AB181" s="10" t="str">
        <f aca="false">IF(AA181="X","X",IF($AH181=AB$4,"X","-"))</f>
        <v>X</v>
      </c>
      <c r="AC181" s="10" t="str">
        <f aca="false">IF(AB181="X","X",IF($AH181=AC$4,"X","-"))</f>
        <v>X</v>
      </c>
      <c r="AD181" s="10" t="str">
        <f aca="false">IF(AC181="X","X",IF($AH181=AD$4,"X","-"))</f>
        <v>X</v>
      </c>
      <c r="AE181" s="10" t="str">
        <f aca="false">IF(AD181="X","X",IF($AH181=AE$4,"X","-"))</f>
        <v>X</v>
      </c>
      <c r="AF181" s="38"/>
      <c r="AG181" s="10" t="s">
        <v>24</v>
      </c>
      <c r="AH181" s="110" t="s">
        <v>24</v>
      </c>
      <c r="AI181" s="38"/>
      <c r="AJ181" s="13" t="str">
        <f aca="false">IF(ISERROR(FIND("/",R181)),R181,LEFT(R181,FIND(CHAR(1),SUBSTITUTE(R181,"/",CHAR(1),LEN(R181)-LEN(SUBSTITUTE(R181,"/",""))))-1))</f>
        <v>/rsm:CrossIndustryInvoice/rsm:SupplyChainTradeTransaction/ram:ApplicableHeaderTradeSettlement/ram:SpecifiedTradeSettlementHeaderMonetarySummation</v>
      </c>
      <c r="AK181" s="13" t="str">
        <f aca="false">IF(ISERROR(FIND("/",R181)),R181,MID(R181, FIND(CHAR(1),SUBSTITUTE(R181,"/",CHAR(1), LEN(R181)-LEN(SUBSTITUTE(R181,"/","")))), LEN(R181)))</f>
        <v>/ram:DuePayableAmount</v>
      </c>
      <c r="AL181" s="14" t="n">
        <f aca="false">COUNTIFS(R$4:R181,AJ181)</f>
        <v>1</v>
      </c>
      <c r="AN181" s="277" t="str">
        <f aca="false">D181</f>
        <v>SCT_HTS</v>
      </c>
      <c r="AO181" s="278" t="str">
        <f aca="false">E181</f>
        <v>BT-115</v>
      </c>
      <c r="AP181" s="279" t="str">
        <f aca="false">IF(F181="","",F181)</f>
        <v>BT-115</v>
      </c>
      <c r="AQ181" s="99" t="n">
        <f aca="false">LEN(BB181)-LEN(SUBSTITUTE(BB181,"/",""))-1</f>
        <v>4</v>
      </c>
      <c r="AR181" s="99" t="str">
        <f aca="false">H181</f>
        <v>1..1</v>
      </c>
      <c r="AS181" s="97" t="s">
        <v>4536</v>
      </c>
      <c r="AT181" s="97" t="s">
        <v>4537</v>
      </c>
      <c r="AU181" s="98" t="s">
        <v>4538</v>
      </c>
      <c r="AV181" s="98"/>
      <c r="AW181" s="98" t="s">
        <v>6824</v>
      </c>
      <c r="AX181" s="97" t="s">
        <v>5229</v>
      </c>
      <c r="AY181" s="99" t="str">
        <f aca="false">O181</f>
        <v>1..1</v>
      </c>
      <c r="AZ181" s="100" t="str">
        <f aca="false">P181</f>
        <v>1..1</v>
      </c>
      <c r="BA181" s="54" t="str">
        <f aca="false">Q181</f>
        <v>/rsm:CrossIndustryInvoice
/rsm:SupplyChainTradeTransaction
/ram:ApplicableHeaderTradeSettlement
/ram:SpecifiedTradeSettlementHeaderMonetarySummation
/ram:DuePayableAmount</v>
      </c>
      <c r="BB181" s="109" t="str">
        <f aca="false">R181</f>
        <v>/rsm:CrossIndustryInvoice/rsm:SupplyChainTradeTransaction/ram:ApplicableHeaderTradeSettlement/ram:SpecifiedTradeSettlementHeaderMonetarySummation/ram:DuePayableAmount</v>
      </c>
      <c r="BC181" s="99" t="str">
        <f aca="false">IF(S181="","",S181)</f>
        <v>A</v>
      </c>
      <c r="BD181" s="10" t="str">
        <f aca="false">IF(T181="","",T181)</f>
        <v>E</v>
      </c>
      <c r="BE181" s="99" t="str">
        <f aca="false">IF(U181="","",U181)</f>
        <v>0..n</v>
      </c>
      <c r="BF181" s="99" t="str">
        <f aca="false">IF(V181="","",V181)</f>
        <v>CAR-2, CAR-3</v>
      </c>
      <c r="BG181" s="315" t="str">
        <f aca="false">IF(W181="","",W181)</f>
        <v/>
      </c>
      <c r="BH181" s="6"/>
      <c r="BI181" s="10" t="str">
        <f aca="false">Y181</f>
        <v>X</v>
      </c>
      <c r="BJ181" s="10" t="str">
        <f aca="false">Z181</f>
        <v>X</v>
      </c>
      <c r="BK181" s="10" t="str">
        <f aca="false">AA181</f>
        <v>X</v>
      </c>
      <c r="BL181" s="10" t="str">
        <f aca="false">AB181</f>
        <v>X</v>
      </c>
      <c r="BM181" s="10" t="str">
        <f aca="false">AC181</f>
        <v>X</v>
      </c>
      <c r="BN181" s="10" t="str">
        <f aca="false">AD181</f>
        <v>X</v>
      </c>
      <c r="BO181" s="10" t="str">
        <f aca="false">AE181</f>
        <v>X</v>
      </c>
      <c r="BP181" s="6"/>
      <c r="BQ181" s="10" t="str">
        <f aca="false">AG181</f>
        <v>MINIMUM</v>
      </c>
      <c r="BR181" s="110" t="str">
        <f aca="false">AH181</f>
        <v>MINIMUM</v>
      </c>
      <c r="BS181" s="47"/>
      <c r="BT181" s="49" t="s">
        <v>6862</v>
      </c>
    </row>
    <row r="182" customFormat="false" ht="85.5" hidden="false" customHeight="false" outlineLevel="0" collapsed="false">
      <c r="A182" s="58" t="str">
        <f aca="false">IF(OR(T182="E",T182="A"),"YES","NO")</f>
        <v>NO</v>
      </c>
      <c r="B182" s="58"/>
      <c r="C182" s="75" t="s">
        <v>6903</v>
      </c>
      <c r="D182" s="274" t="s">
        <v>6235</v>
      </c>
      <c r="E182" s="275" t="s">
        <v>4539</v>
      </c>
      <c r="F182" s="276" t="s">
        <v>4539</v>
      </c>
      <c r="G182" s="135" t="n">
        <f aca="false">LEN(R182)-LEN(SUBSTITUTE(R182,"/",""))-1</f>
        <v>3</v>
      </c>
      <c r="H182" s="135" t="s">
        <v>112</v>
      </c>
      <c r="I182" s="130" t="s">
        <v>1540</v>
      </c>
      <c r="J182" s="130" t="s">
        <v>1541</v>
      </c>
      <c r="K182" s="131" t="s">
        <v>1542</v>
      </c>
      <c r="L182" s="131" t="s">
        <v>4540</v>
      </c>
      <c r="M182" s="131"/>
      <c r="N182" s="130"/>
      <c r="O182" s="282" t="s">
        <v>112</v>
      </c>
      <c r="P182" s="283" t="str">
        <f aca="false">O182</f>
        <v>0..n</v>
      </c>
      <c r="Q182" s="284" t="s">
        <v>6826</v>
      </c>
      <c r="R182" s="285" t="s">
        <v>4541</v>
      </c>
      <c r="S182" s="282"/>
      <c r="T182" s="234" t="str">
        <f aca="false">IF($E182="","",IF(ISERROR(SEARCH("@",$R182)),IF(LEFT($E182,4)="BG-X","EG",IF(LEFT($E182,2)="BG","G",IF(LEFT($E182,4)="BT-X",IF(LEN($E182)-LEN(SUBSTITUTE($E182,"-",))&gt;2,"","E"),IF(LEN($E182)-LEN(SUBSTITUTE($E182,"-",))&gt;1,"","E")))),"A"))</f>
        <v>G</v>
      </c>
      <c r="U182" s="317" t="s">
        <v>112</v>
      </c>
      <c r="V182" s="282"/>
      <c r="W182" s="370"/>
      <c r="X182" s="38"/>
      <c r="Y182" s="234" t="str">
        <f aca="false">IF(AH182=Y$4,"X","-")</f>
        <v>-</v>
      </c>
      <c r="Z182" s="234" t="str">
        <f aca="false">IF(Y182="X","X",IF($AH182=Z$4,"X","-"))</f>
        <v>X</v>
      </c>
      <c r="AA182" s="234" t="str">
        <f aca="false">IF(Z182="X","X",IF($AH182=AA$4,"X","-"))</f>
        <v>X</v>
      </c>
      <c r="AB182" s="234" t="str">
        <f aca="false">IF(AA182="X","X",IF($AH182=AB$4,"X","-"))</f>
        <v>X</v>
      </c>
      <c r="AC182" s="234" t="str">
        <f aca="false">IF(AB182="X","X",IF($AH182=AC$4,"X","-"))</f>
        <v>X</v>
      </c>
      <c r="AD182" s="234" t="str">
        <f aca="false">IF(AC182="X","X",IF($AH182=AD$4,"X","-"))</f>
        <v>X</v>
      </c>
      <c r="AE182" s="234" t="str">
        <f aca="false">IF(AD182="X","X",IF($AH182=AE$4,"X","-"))</f>
        <v>X</v>
      </c>
      <c r="AF182" s="38"/>
      <c r="AG182" s="234" t="s">
        <v>25</v>
      </c>
      <c r="AH182" s="234" t="s">
        <v>25</v>
      </c>
      <c r="AI182" s="38"/>
      <c r="AJ182" s="13" t="str">
        <f aca="false">IF(ISERROR(FIND("/",R182)),R182,LEFT(R182,FIND(CHAR(1),SUBSTITUTE(R182,"/",CHAR(1),LEN(R182)-LEN(SUBSTITUTE(R182,"/",""))))-1))</f>
        <v>/rsm:CrossIndustryInvoice/rsm:SupplyChainTradeTransaction/ram:ApplicableHeaderTradeSettlement</v>
      </c>
      <c r="AK182" s="13" t="str">
        <f aca="false">IF(ISERROR(FIND("/",R182)),R182,MID(R182, FIND(CHAR(1),SUBSTITUTE(R182,"/",CHAR(1), LEN(R182)-LEN(SUBSTITUTE(R182,"/","")))), LEN(R182)))</f>
        <v>/ram:InvoiceReferencedDocument</v>
      </c>
      <c r="AL182" s="14" t="n">
        <f aca="false">COUNTIFS(R$4:R182,AJ182)</f>
        <v>1</v>
      </c>
      <c r="AN182" s="274" t="str">
        <f aca="false">D182</f>
        <v>SCT_HTS</v>
      </c>
      <c r="AO182" s="275" t="str">
        <f aca="false">E182</f>
        <v>BG-3</v>
      </c>
      <c r="AP182" s="276" t="str">
        <f aca="false">IF(F182="","",F182)</f>
        <v>BG-3</v>
      </c>
      <c r="AQ182" s="135" t="n">
        <f aca="false">LEN(BB182)-LEN(SUBSTITUTE(BB182,"/",""))-1</f>
        <v>3</v>
      </c>
      <c r="AR182" s="135" t="str">
        <f aca="false">H182</f>
        <v>0..n</v>
      </c>
      <c r="AS182" s="130" t="s">
        <v>1544</v>
      </c>
      <c r="AT182" s="130" t="s">
        <v>1545</v>
      </c>
      <c r="AU182" s="131" t="s">
        <v>1546</v>
      </c>
      <c r="AV182" s="131" t="s">
        <v>4542</v>
      </c>
      <c r="AW182" s="131"/>
      <c r="AX182" s="130"/>
      <c r="AY182" s="282" t="str">
        <f aca="false">O182</f>
        <v>0..n</v>
      </c>
      <c r="AZ182" s="283" t="str">
        <f aca="false">P182</f>
        <v>0..n</v>
      </c>
      <c r="BA182" s="284" t="str">
        <f aca="false">Q182</f>
        <v>/rsm:CrossIndustryInvoice
/rsm:SupplyChainTradeTransaction
/ram:ApplicableHeaderTradeSettlement
/ram:InvoiceReferencedDocument</v>
      </c>
      <c r="BB182" s="285" t="str">
        <f aca="false">R182</f>
        <v>/rsm:CrossIndustryInvoice/rsm:SupplyChainTradeTransaction/ram:ApplicableHeaderTradeSettlement/ram:InvoiceReferencedDocument</v>
      </c>
      <c r="BC182" s="282" t="str">
        <f aca="false">IF(S182="","",S182)</f>
        <v/>
      </c>
      <c r="BD182" s="234" t="str">
        <f aca="false">IF(T182="","",T182)</f>
        <v>G</v>
      </c>
      <c r="BE182" s="317" t="str">
        <f aca="false">IF(U182="","",U182)</f>
        <v>0..n</v>
      </c>
      <c r="BF182" s="282" t="str">
        <f aca="false">IF(V182="","",V182)</f>
        <v/>
      </c>
      <c r="BG182" s="370" t="str">
        <f aca="false">IF(W182="","",W182)</f>
        <v/>
      </c>
      <c r="BH182" s="6"/>
      <c r="BI182" s="234" t="str">
        <f aca="false">Y182</f>
        <v>-</v>
      </c>
      <c r="BJ182" s="234" t="str">
        <f aca="false">Z182</f>
        <v>X</v>
      </c>
      <c r="BK182" s="234" t="str">
        <f aca="false">AA182</f>
        <v>X</v>
      </c>
      <c r="BL182" s="234" t="str">
        <f aca="false">AB182</f>
        <v>X</v>
      </c>
      <c r="BM182" s="234" t="str">
        <f aca="false">AC182</f>
        <v>X</v>
      </c>
      <c r="BN182" s="234" t="str">
        <f aca="false">AD182</f>
        <v>X</v>
      </c>
      <c r="BO182" s="234" t="str">
        <f aca="false">AE182</f>
        <v>X</v>
      </c>
      <c r="BP182" s="6"/>
      <c r="BQ182" s="234" t="str">
        <f aca="false">AG182</f>
        <v>BASIC WL</v>
      </c>
      <c r="BR182" s="234" t="str">
        <f aca="false">AH182</f>
        <v>BASIC WL</v>
      </c>
      <c r="BS182" s="47"/>
      <c r="BT182" s="49" t="s">
        <v>6862</v>
      </c>
    </row>
    <row r="183" customFormat="false" ht="85.5" hidden="false" customHeight="false" outlineLevel="0" collapsed="false">
      <c r="A183" s="58" t="str">
        <f aca="false">IF(OR(T183="E",T183="A"),"YES","NO")</f>
        <v>YES</v>
      </c>
      <c r="B183" s="58"/>
      <c r="C183" s="58"/>
      <c r="D183" s="277" t="s">
        <v>6235</v>
      </c>
      <c r="E183" s="278" t="s">
        <v>4543</v>
      </c>
      <c r="F183" s="279" t="s">
        <v>4543</v>
      </c>
      <c r="G183" s="99" t="n">
        <f aca="false">LEN(R183)-LEN(SUBSTITUTE(R183,"/",""))-1</f>
        <v>4</v>
      </c>
      <c r="H183" s="99" t="s">
        <v>88</v>
      </c>
      <c r="I183" s="97" t="s">
        <v>1549</v>
      </c>
      <c r="J183" s="97" t="s">
        <v>1550</v>
      </c>
      <c r="K183" s="98"/>
      <c r="L183" s="98"/>
      <c r="M183" s="98" t="s">
        <v>6827</v>
      </c>
      <c r="N183" s="198" t="s">
        <v>4829</v>
      </c>
      <c r="O183" s="99" t="s">
        <v>88</v>
      </c>
      <c r="P183" s="100" t="str">
        <f aca="false">O183</f>
        <v>1..1</v>
      </c>
      <c r="Q183" s="54" t="s">
        <v>6828</v>
      </c>
      <c r="R183" s="109" t="s">
        <v>4544</v>
      </c>
      <c r="S183" s="99" t="s">
        <v>575</v>
      </c>
      <c r="T183" s="10" t="str">
        <f aca="false">IF($E183="","",IF(ISERROR(SEARCH("@",$R183)),IF(LEFT($E183,4)="BG-X","EG",IF(LEFT($E183,2)="BG","G",IF(LEFT($E183,4)="BT-X",IF(LEN($E183)-LEN(SUBSTITUTE($E183,"-",))&gt;2,"","E"),IF(LEN($E183)-LEN(SUBSTITUTE($E183,"-",))&gt;1,"","E")))),"A"))</f>
        <v>E</v>
      </c>
      <c r="U183" s="99" t="s">
        <v>95</v>
      </c>
      <c r="V183" s="99" t="s">
        <v>177</v>
      </c>
      <c r="W183" s="315"/>
      <c r="X183" s="38"/>
      <c r="Y183" s="10" t="str">
        <f aca="false">IF(AH183=Y$4,"X","-")</f>
        <v>-</v>
      </c>
      <c r="Z183" s="10" t="str">
        <f aca="false">IF(Y183="X","X",IF($AH183=Z$4,"X","-"))</f>
        <v>X</v>
      </c>
      <c r="AA183" s="10" t="str">
        <f aca="false">IF(Z183="X","X",IF($AH183=AA$4,"X","-"))</f>
        <v>X</v>
      </c>
      <c r="AB183" s="10" t="str">
        <f aca="false">IF(AA183="X","X",IF($AH183=AB$4,"X","-"))</f>
        <v>X</v>
      </c>
      <c r="AC183" s="10" t="str">
        <f aca="false">IF(AB183="X","X",IF($AH183=AC$4,"X","-"))</f>
        <v>X</v>
      </c>
      <c r="AD183" s="10" t="str">
        <f aca="false">IF(AC183="X","X",IF($AH183=AD$4,"X","-"))</f>
        <v>X</v>
      </c>
      <c r="AE183" s="10" t="str">
        <f aca="false">IF(AD183="X","X",IF($AH183=AE$4,"X","-"))</f>
        <v>X</v>
      </c>
      <c r="AF183" s="38"/>
      <c r="AG183" s="10" t="s">
        <v>25</v>
      </c>
      <c r="AH183" s="110" t="s">
        <v>25</v>
      </c>
      <c r="AI183" s="38"/>
      <c r="AJ183" s="13" t="str">
        <f aca="false">IF(ISERROR(FIND("/",R183)),R183,LEFT(R183,FIND(CHAR(1),SUBSTITUTE(R183,"/",CHAR(1),LEN(R183)-LEN(SUBSTITUTE(R183,"/",""))))-1))</f>
        <v>/rsm:CrossIndustryInvoice/rsm:SupplyChainTradeTransaction/ram:ApplicableHeaderTradeSettlement/ram:InvoiceReferencedDocument</v>
      </c>
      <c r="AK183" s="13" t="str">
        <f aca="false">IF(ISERROR(FIND("/",R183)),R183,MID(R183, FIND(CHAR(1),SUBSTITUTE(R183,"/",CHAR(1), LEN(R183)-LEN(SUBSTITUTE(R183,"/","")))), LEN(R183)))</f>
        <v>/ram:IssuerAssignedID</v>
      </c>
      <c r="AL183" s="14" t="n">
        <f aca="false">COUNTIFS(R$4:R183,AJ183)</f>
        <v>1</v>
      </c>
      <c r="AN183" s="277" t="str">
        <f aca="false">D183</f>
        <v>SCT_HTS</v>
      </c>
      <c r="AO183" s="278" t="str">
        <f aca="false">E183</f>
        <v>BT-25</v>
      </c>
      <c r="AP183" s="279" t="str">
        <f aca="false">IF(F183="","",F183)</f>
        <v>BT-25</v>
      </c>
      <c r="AQ183" s="99" t="n">
        <f aca="false">LEN(BB183)-LEN(SUBSTITUTE(BB183,"/",""))-1</f>
        <v>4</v>
      </c>
      <c r="AR183" s="99" t="str">
        <f aca="false">H183</f>
        <v>1..1</v>
      </c>
      <c r="AS183" s="97" t="s">
        <v>1552</v>
      </c>
      <c r="AT183" s="97" t="s">
        <v>6904</v>
      </c>
      <c r="AU183" s="98"/>
      <c r="AV183" s="98"/>
      <c r="AW183" s="98" t="s">
        <v>6829</v>
      </c>
      <c r="AX183" s="198" t="s">
        <v>4832</v>
      </c>
      <c r="AY183" s="99" t="str">
        <f aca="false">O183</f>
        <v>1..1</v>
      </c>
      <c r="AZ183" s="100" t="str">
        <f aca="false">P183</f>
        <v>1..1</v>
      </c>
      <c r="BA183" s="54" t="str">
        <f aca="false">Q183</f>
        <v>/rsm:CrossIndustryInvoice
/rsm:SupplyChainTradeTransaction
/ram:ApplicableHeaderTradeSettlement
/ram:InvoiceReferencedDocument
/ram:IssuerAssignedID</v>
      </c>
      <c r="BB183" s="109" t="str">
        <f aca="false">R183</f>
        <v>/rsm:CrossIndustryInvoice/rsm:SupplyChainTradeTransaction/ram:ApplicableHeaderTradeSettlement/ram:InvoiceReferencedDocument/ram:IssuerAssignedID</v>
      </c>
      <c r="BC183" s="99" t="str">
        <f aca="false">IF(S183="","",S183)</f>
        <v>R</v>
      </c>
      <c r="BD183" s="10" t="str">
        <f aca="false">IF(T183="","",T183)</f>
        <v>E</v>
      </c>
      <c r="BE183" s="99" t="str">
        <f aca="false">IF(U183="","",U183)</f>
        <v>0..1</v>
      </c>
      <c r="BF183" s="99" t="str">
        <f aca="false">IF(V183="","",V183)</f>
        <v>CAR-2</v>
      </c>
      <c r="BG183" s="315" t="str">
        <f aca="false">IF(W183="","",W183)</f>
        <v/>
      </c>
      <c r="BH183" s="6"/>
      <c r="BI183" s="10" t="str">
        <f aca="false">Y183</f>
        <v>-</v>
      </c>
      <c r="BJ183" s="10" t="str">
        <f aca="false">Z183</f>
        <v>X</v>
      </c>
      <c r="BK183" s="10" t="str">
        <f aca="false">AA183</f>
        <v>X</v>
      </c>
      <c r="BL183" s="10" t="str">
        <f aca="false">AB183</f>
        <v>X</v>
      </c>
      <c r="BM183" s="10" t="str">
        <f aca="false">AC183</f>
        <v>X</v>
      </c>
      <c r="BN183" s="10" t="str">
        <f aca="false">AD183</f>
        <v>X</v>
      </c>
      <c r="BO183" s="10" t="str">
        <f aca="false">AE183</f>
        <v>X</v>
      </c>
      <c r="BP183" s="6"/>
      <c r="BQ183" s="10" t="str">
        <f aca="false">AG183</f>
        <v>BASIC WL</v>
      </c>
      <c r="BR183" s="110" t="str">
        <f aca="false">AH183</f>
        <v>BASIC WL</v>
      </c>
      <c r="BS183" s="47"/>
      <c r="BT183" s="49" t="s">
        <v>6862</v>
      </c>
    </row>
    <row r="184" customFormat="false" ht="85.5" hidden="false" customHeight="false" outlineLevel="0" collapsed="false">
      <c r="A184" s="58" t="str">
        <f aca="false">IF(OR(T184="E",T184="A"),"YES","NO")</f>
        <v>NO</v>
      </c>
      <c r="B184" s="58"/>
      <c r="C184" s="58"/>
      <c r="D184" s="277" t="s">
        <v>6235</v>
      </c>
      <c r="E184" s="287" t="s">
        <v>4550</v>
      </c>
      <c r="F184" s="288"/>
      <c r="G184" s="172" t="n">
        <f aca="false">LEN(R184)-LEN(SUBSTITUTE(R184,"/",""))-1</f>
        <v>4</v>
      </c>
      <c r="H184" s="172" t="s">
        <v>95</v>
      </c>
      <c r="I184" s="181" t="s">
        <v>5280</v>
      </c>
      <c r="J184" s="173"/>
      <c r="K184" s="174"/>
      <c r="L184" s="174"/>
      <c r="M184" s="174"/>
      <c r="N184" s="173"/>
      <c r="O184" s="175" t="s">
        <v>95</v>
      </c>
      <c r="P184" s="175" t="str">
        <f aca="false">O184</f>
        <v>0..1</v>
      </c>
      <c r="Q184" s="176" t="s">
        <v>6832</v>
      </c>
      <c r="R184" s="177" t="s">
        <v>4552</v>
      </c>
      <c r="S184" s="172"/>
      <c r="T184" s="178" t="str">
        <f aca="false">IF($E184="","",IF(ISERROR(SEARCH("@",$R184)),IF(LEFT($E184,4)="BG-X","EG",IF(LEFT($E184,2)="BG","G",IF(LEFT($E184,4)="BT-X",IF(LEN($E184)-LEN(SUBSTITUTE($E184,"-",))&gt;2,"","E"),IF(LEN($E184)-LEN(SUBSTITUTE($E184,"-",))&gt;1,"","E")))),"A"))</f>
        <v/>
      </c>
      <c r="U184" s="172" t="s">
        <v>95</v>
      </c>
      <c r="V184" s="172"/>
      <c r="W184" s="365"/>
      <c r="X184" s="38"/>
      <c r="Y184" s="178" t="str">
        <f aca="false">IF(AH184=Y$4,"X","-")</f>
        <v>-</v>
      </c>
      <c r="Z184" s="178" t="str">
        <f aca="false">IF(Y184="X","X",IF($AH184=Z$4,"X","-"))</f>
        <v>X</v>
      </c>
      <c r="AA184" s="178" t="str">
        <f aca="false">IF(Z184="X","X",IF($AH184=AA$4,"X","-"))</f>
        <v>X</v>
      </c>
      <c r="AB184" s="178" t="str">
        <f aca="false">IF(AA184="X","X",IF($AH184=AB$4,"X","-"))</f>
        <v>X</v>
      </c>
      <c r="AC184" s="178" t="str">
        <f aca="false">IF(AB184="X","X",IF($AH184=AC$4,"X","-"))</f>
        <v>X</v>
      </c>
      <c r="AD184" s="178" t="str">
        <f aca="false">IF(AC184="X","X",IF($AH184=AD$4,"X","-"))</f>
        <v>X</v>
      </c>
      <c r="AE184" s="178" t="str">
        <f aca="false">IF(AD184="X","X",IF($AH184=AE$4,"X","-"))</f>
        <v>X</v>
      </c>
      <c r="AF184" s="38"/>
      <c r="AG184" s="178" t="s">
        <v>25</v>
      </c>
      <c r="AH184" s="178" t="s">
        <v>25</v>
      </c>
      <c r="AI184" s="38"/>
      <c r="AJ184" s="13" t="str">
        <f aca="false">IF(ISERROR(FIND("/",R184)),R184,LEFT(R184,FIND(CHAR(1),SUBSTITUTE(R184,"/",CHAR(1),LEN(R184)-LEN(SUBSTITUTE(R184,"/",""))))-1))</f>
        <v>/rsm:CrossIndustryInvoice/rsm:SupplyChainTradeTransaction/ram:ApplicableHeaderTradeSettlement/ram:InvoiceReferencedDocument</v>
      </c>
      <c r="AK184" s="13" t="str">
        <f aca="false">IF(ISERROR(FIND("/",R184)),R184,MID(R184, FIND(CHAR(1),SUBSTITUTE(R184,"/",CHAR(1), LEN(R184)-LEN(SUBSTITUTE(R184,"/","")))), LEN(R184)))</f>
        <v>/ram:FormattedIssueDateTime</v>
      </c>
      <c r="AL184" s="14" t="n">
        <f aca="false">COUNTIFS(R$4:R184,AJ184)</f>
        <v>1</v>
      </c>
      <c r="AN184" s="277" t="str">
        <f aca="false">D184</f>
        <v>SCT_HTS</v>
      </c>
      <c r="AO184" s="287" t="str">
        <f aca="false">E184</f>
        <v>BT-26-00</v>
      </c>
      <c r="AP184" s="288" t="str">
        <f aca="false">IF(F184="","",F184)</f>
        <v/>
      </c>
      <c r="AQ184" s="172" t="n">
        <f aca="false">LEN(BB184)-LEN(SUBSTITUTE(BB184,"/",""))-1</f>
        <v>4</v>
      </c>
      <c r="AR184" s="172" t="str">
        <f aca="false">H184</f>
        <v>0..1</v>
      </c>
      <c r="AS184" s="181" t="s">
        <v>5281</v>
      </c>
      <c r="AT184" s="173"/>
      <c r="AU184" s="174"/>
      <c r="AV184" s="174"/>
      <c r="AW184" s="174"/>
      <c r="AX184" s="173"/>
      <c r="AY184" s="175" t="str">
        <f aca="false">O184</f>
        <v>0..1</v>
      </c>
      <c r="AZ184" s="175" t="str">
        <f aca="false">P184</f>
        <v>0..1</v>
      </c>
      <c r="BA184" s="176" t="str">
        <f aca="false">Q184</f>
        <v>/rsm:CrossIndustryInvoice
/rsm:SupplyChainTradeTransaction
/ram:ApplicableHeaderTradeSettlement
/ram:InvoiceReferencedDocument
/ram:FormattedIssueDateTime</v>
      </c>
      <c r="BB184" s="177" t="str">
        <f aca="false">R184</f>
        <v>/rsm:CrossIndustryInvoice/rsm:SupplyChainTradeTransaction/ram:ApplicableHeaderTradeSettlement/ram:InvoiceReferencedDocument/ram:FormattedIssueDateTime</v>
      </c>
      <c r="BC184" s="172" t="str">
        <f aca="false">IF(S184="","",S184)</f>
        <v/>
      </c>
      <c r="BD184" s="178" t="str">
        <f aca="false">IF(T184="","",T184)</f>
        <v/>
      </c>
      <c r="BE184" s="172" t="str">
        <f aca="false">IF(U184="","",U184)</f>
        <v>0..1</v>
      </c>
      <c r="BF184" s="172" t="str">
        <f aca="false">IF(V184="","",V184)</f>
        <v/>
      </c>
      <c r="BG184" s="365" t="str">
        <f aca="false">IF(W184="","",W184)</f>
        <v/>
      </c>
      <c r="BH184" s="6"/>
      <c r="BI184" s="178" t="str">
        <f aca="false">Y184</f>
        <v>-</v>
      </c>
      <c r="BJ184" s="178" t="str">
        <f aca="false">Z184</f>
        <v>X</v>
      </c>
      <c r="BK184" s="178" t="str">
        <f aca="false">AA184</f>
        <v>X</v>
      </c>
      <c r="BL184" s="178" t="str">
        <f aca="false">AB184</f>
        <v>X</v>
      </c>
      <c r="BM184" s="178" t="str">
        <f aca="false">AC184</f>
        <v>X</v>
      </c>
      <c r="BN184" s="178" t="str">
        <f aca="false">AD184</f>
        <v>X</v>
      </c>
      <c r="BO184" s="178" t="str">
        <f aca="false">AE184</f>
        <v>X</v>
      </c>
      <c r="BP184" s="6"/>
      <c r="BQ184" s="178" t="str">
        <f aca="false">AG184</f>
        <v>BASIC WL</v>
      </c>
      <c r="BR184" s="178" t="str">
        <f aca="false">AH184</f>
        <v>BASIC WL</v>
      </c>
      <c r="BS184" s="47"/>
      <c r="BT184" s="49" t="s">
        <v>6862</v>
      </c>
    </row>
    <row r="185" customFormat="false" ht="99.75" hidden="false" customHeight="false" outlineLevel="0" collapsed="false">
      <c r="A185" s="58" t="str">
        <f aca="false">IF(OR(T185="E",T185="A"),"YES","NO")</f>
        <v>YES</v>
      </c>
      <c r="B185" s="58"/>
      <c r="C185" s="58"/>
      <c r="D185" s="277" t="s">
        <v>6235</v>
      </c>
      <c r="E185" s="278" t="s">
        <v>4554</v>
      </c>
      <c r="F185" s="279" t="s">
        <v>4554</v>
      </c>
      <c r="G185" s="99" t="n">
        <f aca="false">LEN(R185)-LEN(SUBSTITUTE(R185,"/",""))-1</f>
        <v>5</v>
      </c>
      <c r="H185" s="99" t="s">
        <v>95</v>
      </c>
      <c r="I185" s="97" t="s">
        <v>1565</v>
      </c>
      <c r="J185" s="97" t="s">
        <v>1571</v>
      </c>
      <c r="K185" s="98" t="s">
        <v>1572</v>
      </c>
      <c r="L185" s="98"/>
      <c r="M185" s="98"/>
      <c r="N185" s="97" t="s">
        <v>186</v>
      </c>
      <c r="O185" s="99" t="s">
        <v>88</v>
      </c>
      <c r="P185" s="100" t="str">
        <f aca="false">O185</f>
        <v>1..1</v>
      </c>
      <c r="Q185" s="54" t="s">
        <v>6833</v>
      </c>
      <c r="R185" s="109" t="s">
        <v>4555</v>
      </c>
      <c r="S185" s="99" t="s">
        <v>188</v>
      </c>
      <c r="T185" s="10" t="str">
        <f aca="false">IF($E185="","",IF(ISERROR(SEARCH("@",$R185)),IF(LEFT($E185,4)="BG-X","EG",IF(LEFT($E185,2)="BG","G",IF(LEFT($E185,4)="BT-X",IF(LEN($E185)-LEN(SUBSTITUTE($E185,"-",))&gt;2,"","E"),IF(LEN($E185)-LEN(SUBSTITUTE($E185,"-",))&gt;1,"","E")))),"A"))</f>
        <v>E</v>
      </c>
      <c r="U185" s="99" t="s">
        <v>88</v>
      </c>
      <c r="V185" s="99"/>
      <c r="W185" s="315"/>
      <c r="X185" s="38"/>
      <c r="Y185" s="10" t="str">
        <f aca="false">IF(AH185=Y$4,"X","-")</f>
        <v>-</v>
      </c>
      <c r="Z185" s="10" t="str">
        <f aca="false">IF(Y185="X","X",IF($AH185=Z$4,"X","-"))</f>
        <v>X</v>
      </c>
      <c r="AA185" s="10" t="str">
        <f aca="false">IF(Z185="X","X",IF($AH185=AA$4,"X","-"))</f>
        <v>X</v>
      </c>
      <c r="AB185" s="10" t="str">
        <f aca="false">IF(AA185="X","X",IF($AH185=AB$4,"X","-"))</f>
        <v>X</v>
      </c>
      <c r="AC185" s="10" t="str">
        <f aca="false">IF(AB185="X","X",IF($AH185=AC$4,"X","-"))</f>
        <v>X</v>
      </c>
      <c r="AD185" s="10" t="str">
        <f aca="false">IF(AC185="X","X",IF($AH185=AD$4,"X","-"))</f>
        <v>X</v>
      </c>
      <c r="AE185" s="10" t="str">
        <f aca="false">IF(AD185="X","X",IF($AH185=AE$4,"X","-"))</f>
        <v>X</v>
      </c>
      <c r="AF185" s="38"/>
      <c r="AG185" s="10" t="s">
        <v>25</v>
      </c>
      <c r="AH185" s="110" t="s">
        <v>25</v>
      </c>
      <c r="AI185" s="38"/>
      <c r="AJ185" s="13" t="str">
        <f aca="false">IF(ISERROR(FIND("/",R185)),R185,LEFT(R185,FIND(CHAR(1),SUBSTITUTE(R185,"/",CHAR(1),LEN(R185)-LEN(SUBSTITUTE(R185,"/",""))))-1))</f>
        <v>/rsm:CrossIndustryInvoice/rsm:SupplyChainTradeTransaction/ram:ApplicableHeaderTradeSettlement/ram:InvoiceReferencedDocument/ram:FormattedIssueDateTime</v>
      </c>
      <c r="AK185" s="13" t="str">
        <f aca="false">IF(ISERROR(FIND("/",R185)),R185,MID(R185, FIND(CHAR(1),SUBSTITUTE(R185,"/",CHAR(1), LEN(R185)-LEN(SUBSTITUTE(R185,"/","")))), LEN(R185)))</f>
        <v>/qdt:DateTimeString</v>
      </c>
      <c r="AL185" s="14" t="n">
        <f aca="false">COUNTIFS(R$4:R185,AJ185)</f>
        <v>1</v>
      </c>
      <c r="AN185" s="277" t="str">
        <f aca="false">D185</f>
        <v>SCT_HTS</v>
      </c>
      <c r="AO185" s="278" t="str">
        <f aca="false">E185</f>
        <v>BT-26</v>
      </c>
      <c r="AP185" s="279" t="str">
        <f aca="false">IF(F185="","",F185)</f>
        <v>BT-26</v>
      </c>
      <c r="AQ185" s="99" t="n">
        <f aca="false">LEN(BB185)-LEN(SUBSTITUTE(BB185,"/",""))-1</f>
        <v>5</v>
      </c>
      <c r="AR185" s="99" t="str">
        <f aca="false">H185</f>
        <v>0..1</v>
      </c>
      <c r="AS185" s="97" t="s">
        <v>1567</v>
      </c>
      <c r="AT185" s="97" t="s">
        <v>5283</v>
      </c>
      <c r="AU185" s="98" t="s">
        <v>1575</v>
      </c>
      <c r="AV185" s="98"/>
      <c r="AW185" s="98"/>
      <c r="AX185" s="97" t="s">
        <v>186</v>
      </c>
      <c r="AY185" s="99" t="str">
        <f aca="false">O185</f>
        <v>1..1</v>
      </c>
      <c r="AZ185" s="100" t="str">
        <f aca="false">P185</f>
        <v>1..1</v>
      </c>
      <c r="BA185" s="54" t="str">
        <f aca="false">Q185</f>
        <v>/rsm:CrossIndustryInvoice
/rsm:SupplyChainTradeTransaction
/ram:ApplicableHeaderTradeSettlement
/ram:InvoiceReferencedDocument
/ram:FormattedIssueDateTime
/qdt:DateTimeString</v>
      </c>
      <c r="BB185" s="109" t="str">
        <f aca="false">R185</f>
        <v>/rsm:CrossIndustryInvoice/rsm:SupplyChainTradeTransaction/ram:ApplicableHeaderTradeSettlement/ram:InvoiceReferencedDocument/ram:FormattedIssueDateTime/qdt:DateTimeString</v>
      </c>
      <c r="BC185" s="99" t="str">
        <f aca="false">IF(S185="","",S185)</f>
        <v>D</v>
      </c>
      <c r="BD185" s="10" t="str">
        <f aca="false">IF(T185="","",T185)</f>
        <v>E</v>
      </c>
      <c r="BE185" s="99" t="str">
        <f aca="false">IF(U185="","",U185)</f>
        <v>1..1</v>
      </c>
      <c r="BF185" s="99" t="str">
        <f aca="false">IF(V185="","",V185)</f>
        <v/>
      </c>
      <c r="BG185" s="315" t="str">
        <f aca="false">IF(W185="","",W185)</f>
        <v/>
      </c>
      <c r="BH185" s="6"/>
      <c r="BI185" s="10" t="str">
        <f aca="false">Y185</f>
        <v>-</v>
      </c>
      <c r="BJ185" s="10" t="str">
        <f aca="false">Z185</f>
        <v>X</v>
      </c>
      <c r="BK185" s="10" t="str">
        <f aca="false">AA185</f>
        <v>X</v>
      </c>
      <c r="BL185" s="10" t="str">
        <f aca="false">AB185</f>
        <v>X</v>
      </c>
      <c r="BM185" s="10" t="str">
        <f aca="false">AC185</f>
        <v>X</v>
      </c>
      <c r="BN185" s="10" t="str">
        <f aca="false">AD185</f>
        <v>X</v>
      </c>
      <c r="BO185" s="10" t="str">
        <f aca="false">AE185</f>
        <v>X</v>
      </c>
      <c r="BP185" s="6"/>
      <c r="BQ185" s="10" t="str">
        <f aca="false">AG185</f>
        <v>BASIC WL</v>
      </c>
      <c r="BR185" s="110" t="str">
        <f aca="false">AH185</f>
        <v>BASIC WL</v>
      </c>
      <c r="BS185" s="47"/>
      <c r="BT185" s="49" t="s">
        <v>6862</v>
      </c>
    </row>
    <row r="186" customFormat="false" ht="102" hidden="false" customHeight="false" outlineLevel="0" collapsed="false">
      <c r="A186" s="58" t="str">
        <f aca="false">IF(OR(T186="E",T186="A"),"YES","NO")</f>
        <v>YES</v>
      </c>
      <c r="B186" s="58"/>
      <c r="C186" s="58"/>
      <c r="D186" s="277" t="s">
        <v>6235</v>
      </c>
      <c r="E186" s="278" t="s">
        <v>4556</v>
      </c>
      <c r="F186" s="279"/>
      <c r="G186" s="99" t="n">
        <f aca="false">LEN(R186)-LEN(SUBSTITUTE(R186,"/",""))-1</f>
        <v>6</v>
      </c>
      <c r="H186" s="99" t="s">
        <v>88</v>
      </c>
      <c r="I186" s="139" t="s">
        <v>199</v>
      </c>
      <c r="J186" s="97"/>
      <c r="K186" s="98" t="s">
        <v>200</v>
      </c>
      <c r="L186" s="98"/>
      <c r="M186" s="54" t="s">
        <v>200</v>
      </c>
      <c r="N186" s="97" t="s">
        <v>174</v>
      </c>
      <c r="O186" s="99" t="s">
        <v>88</v>
      </c>
      <c r="P186" s="100" t="str">
        <f aca="false">O186</f>
        <v>1..1</v>
      </c>
      <c r="Q186" s="54" t="s">
        <v>6834</v>
      </c>
      <c r="R186" s="109" t="s">
        <v>4557</v>
      </c>
      <c r="S186" s="99" t="s">
        <v>176</v>
      </c>
      <c r="T186" s="10" t="str">
        <f aca="false">IF($E186="","",IF(ISERROR(SEARCH("@",$R186)),IF(LEFT($E186,4)="BG-X","EG",IF(LEFT($E186,2)="BG","G",IF(LEFT($E186,4)="BT-X",IF(LEN($E186)-LEN(SUBSTITUTE($E186,"-",))&gt;2,"","E"),IF(LEN($E186)-LEN(SUBSTITUTE($E186,"-",))&gt;1,"","E")))),"A"))</f>
        <v>A</v>
      </c>
      <c r="U186" s="99" t="s">
        <v>95</v>
      </c>
      <c r="V186" s="99"/>
      <c r="W186" s="315" t="s">
        <v>200</v>
      </c>
      <c r="X186" s="38"/>
      <c r="Y186" s="10" t="str">
        <f aca="false">IF(AH186=Y$4,"X","-")</f>
        <v>-</v>
      </c>
      <c r="Z186" s="10" t="str">
        <f aca="false">IF(Y186="X","X",IF($AH186=Z$4,"X","-"))</f>
        <v>X</v>
      </c>
      <c r="AA186" s="10" t="str">
        <f aca="false">IF(Z186="X","X",IF($AH186=AA$4,"X","-"))</f>
        <v>X</v>
      </c>
      <c r="AB186" s="10" t="str">
        <f aca="false">IF(AA186="X","X",IF($AH186=AB$4,"X","-"))</f>
        <v>X</v>
      </c>
      <c r="AC186" s="10" t="str">
        <f aca="false">IF(AB186="X","X",IF($AH186=AC$4,"X","-"))</f>
        <v>X</v>
      </c>
      <c r="AD186" s="10" t="str">
        <f aca="false">IF(AC186="X","X",IF($AH186=AD$4,"X","-"))</f>
        <v>X</v>
      </c>
      <c r="AE186" s="10" t="str">
        <f aca="false">IF(AD186="X","X",IF($AH186=AE$4,"X","-"))</f>
        <v>X</v>
      </c>
      <c r="AF186" s="38"/>
      <c r="AG186" s="10" t="s">
        <v>25</v>
      </c>
      <c r="AH186" s="110" t="s">
        <v>25</v>
      </c>
      <c r="AI186" s="38"/>
      <c r="AJ186" s="13" t="str">
        <f aca="false">IF(ISERROR(FIND("/",R186)),R186,LEFT(R186,FIND(CHAR(1),SUBSTITUTE(R186,"/",CHAR(1),LEN(R186)-LEN(SUBSTITUTE(R186,"/",""))))-1))</f>
        <v>/rsm:CrossIndustryInvoice/rsm:SupplyChainTradeTransaction/ram:ApplicableHeaderTradeSettlement/ram:InvoiceReferencedDocument/ram:FormattedIssueDateTime/qdt:DateTimeString</v>
      </c>
      <c r="AK186" s="13" t="str">
        <f aca="false">IF(ISERROR(FIND("/",R186)),R186,MID(R186, FIND(CHAR(1),SUBSTITUTE(R186,"/",CHAR(1), LEN(R186)-LEN(SUBSTITUTE(R186,"/","")))), LEN(R186)))</f>
        <v>/@format</v>
      </c>
      <c r="AL186" s="14" t="n">
        <f aca="false">COUNTIFS(R$4:R186,AJ186)</f>
        <v>1</v>
      </c>
      <c r="AN186" s="277" t="str">
        <f aca="false">D186</f>
        <v>SCT_HTS</v>
      </c>
      <c r="AO186" s="278" t="str">
        <f aca="false">E186</f>
        <v>BT-26-0</v>
      </c>
      <c r="AP186" s="279" t="str">
        <f aca="false">IF(F186="","",F186)</f>
        <v/>
      </c>
      <c r="AQ186" s="99" t="n">
        <f aca="false">LEN(BB186)-LEN(SUBSTITUTE(BB186,"/",""))-1</f>
        <v>6</v>
      </c>
      <c r="AR186" s="99" t="str">
        <f aca="false">H186</f>
        <v>1..1</v>
      </c>
      <c r="AS186" s="139" t="s">
        <v>5207</v>
      </c>
      <c r="AT186" s="97"/>
      <c r="AU186" s="98" t="s">
        <v>202</v>
      </c>
      <c r="AV186" s="98"/>
      <c r="AW186" s="54" t="s">
        <v>4674</v>
      </c>
      <c r="AX186" s="97" t="s">
        <v>174</v>
      </c>
      <c r="AY186" s="99" t="str">
        <f aca="false">O186</f>
        <v>1..1</v>
      </c>
      <c r="AZ186" s="100" t="str">
        <f aca="false">P186</f>
        <v>1..1</v>
      </c>
      <c r="BA186" s="54" t="str">
        <f aca="false">Q186</f>
        <v>/rsm:CrossIndustryInvoice
/rsm:SupplyChainTradeTransaction
/ram:ApplicableHeaderTradeSettlement
/ram:InvoiceReferencedDocument
/ram:FormattedIssueDateTime
/qdt:DateTimeString
/@format</v>
      </c>
      <c r="BB186" s="109" t="str">
        <f aca="false">R186</f>
        <v>/rsm:CrossIndustryInvoice/rsm:SupplyChainTradeTransaction/ram:ApplicableHeaderTradeSettlement/ram:InvoiceReferencedDocument/ram:FormattedIssueDateTime/qdt:DateTimeString/@format</v>
      </c>
      <c r="BC186" s="99" t="str">
        <f aca="false">IF(S186="","",S186)</f>
        <v>C</v>
      </c>
      <c r="BD186" s="10" t="str">
        <f aca="false">IF(T186="","",T186)</f>
        <v>A</v>
      </c>
      <c r="BE186" s="99" t="str">
        <f aca="false">IF(U186="","",U186)</f>
        <v>0..1</v>
      </c>
      <c r="BF186" s="99" t="str">
        <f aca="false">IF(V186="","",V186)</f>
        <v/>
      </c>
      <c r="BG186" s="315" t="str">
        <f aca="false">IF(W186="","",W186)</f>
        <v>Only value "102"</v>
      </c>
      <c r="BH186" s="6"/>
      <c r="BI186" s="10" t="str">
        <f aca="false">Y186</f>
        <v>-</v>
      </c>
      <c r="BJ186" s="10" t="str">
        <f aca="false">Z186</f>
        <v>X</v>
      </c>
      <c r="BK186" s="10" t="str">
        <f aca="false">AA186</f>
        <v>X</v>
      </c>
      <c r="BL186" s="10" t="str">
        <f aca="false">AB186</f>
        <v>X</v>
      </c>
      <c r="BM186" s="10" t="str">
        <f aca="false">AC186</f>
        <v>X</v>
      </c>
      <c r="BN186" s="10" t="str">
        <f aca="false">AD186</f>
        <v>X</v>
      </c>
      <c r="BO186" s="10" t="str">
        <f aca="false">AE186</f>
        <v>X</v>
      </c>
      <c r="BP186" s="6"/>
      <c r="BQ186" s="10" t="str">
        <f aca="false">AG186</f>
        <v>BASIC WL</v>
      </c>
      <c r="BR186" s="110" t="str">
        <f aca="false">AH186</f>
        <v>BASIC WL</v>
      </c>
      <c r="BS186" s="47"/>
      <c r="BT186" s="49" t="s">
        <v>6862</v>
      </c>
    </row>
    <row r="187" customFormat="false" ht="85.5" hidden="false" customHeight="false" outlineLevel="0" collapsed="false">
      <c r="A187" s="58" t="str">
        <f aca="false">IF(OR(T187="E",T187="A"),"YES","NO")</f>
        <v>NO</v>
      </c>
      <c r="B187" s="58"/>
      <c r="C187" s="58"/>
      <c r="D187" s="274" t="s">
        <v>6235</v>
      </c>
      <c r="E187" s="275" t="s">
        <v>4558</v>
      </c>
      <c r="F187" s="276"/>
      <c r="G187" s="135" t="n">
        <f aca="false">LEN(R187)-LEN(SUBSTITUTE(R187,"/",""))-1</f>
        <v>3</v>
      </c>
      <c r="H187" s="135" t="s">
        <v>95</v>
      </c>
      <c r="I187" s="130" t="s">
        <v>6835</v>
      </c>
      <c r="J187" s="130"/>
      <c r="K187" s="131"/>
      <c r="L187" s="131"/>
      <c r="M187" s="131"/>
      <c r="N187" s="130"/>
      <c r="O187" s="282" t="s">
        <v>95</v>
      </c>
      <c r="P187" s="283" t="s">
        <v>112</v>
      </c>
      <c r="Q187" s="284" t="s">
        <v>6836</v>
      </c>
      <c r="R187" s="285" t="s">
        <v>4560</v>
      </c>
      <c r="S187" s="282"/>
      <c r="T187" s="234" t="str">
        <f aca="false">IF($E187="","",IF(ISERROR(SEARCH("@",$R187)),IF(LEFT($E187,4)="BG-X","EG",IF(LEFT($E187,2)="BG","G",IF(LEFT($E187,4)="BT-X",IF(LEN($E187)-LEN(SUBSTITUTE($E187,"-",))&gt;2,"","E"),IF(LEN($E187)-LEN(SUBSTITUTE($E187,"-",))&gt;1,"","E")))),"A"))</f>
        <v/>
      </c>
      <c r="U187" s="282" t="s">
        <v>112</v>
      </c>
      <c r="V187" s="282"/>
      <c r="W187" s="370"/>
      <c r="X187" s="38"/>
      <c r="Y187" s="234" t="str">
        <f aca="false">IF(AH187=Y$4,"X","-")</f>
        <v>-</v>
      </c>
      <c r="Z187" s="234" t="str">
        <f aca="false">IF(Y187="X","X",IF($AH187=Z$4,"X","-"))</f>
        <v>X</v>
      </c>
      <c r="AA187" s="234" t="str">
        <f aca="false">IF(Z187="X","X",IF($AH187=AA$4,"X","-"))</f>
        <v>X</v>
      </c>
      <c r="AB187" s="234" t="str">
        <f aca="false">IF(AA187="X","X",IF($AH187=AB$4,"X","-"))</f>
        <v>X</v>
      </c>
      <c r="AC187" s="234" t="str">
        <f aca="false">IF(AB187="X","X",IF($AH187=AC$4,"X","-"))</f>
        <v>X</v>
      </c>
      <c r="AD187" s="234" t="str">
        <f aca="false">IF(AC187="X","X",IF($AH187=AD$4,"X","-"))</f>
        <v>X</v>
      </c>
      <c r="AE187" s="234" t="str">
        <f aca="false">IF(AD187="X","X",IF($AH187=AE$4,"X","-"))</f>
        <v>X</v>
      </c>
      <c r="AF187" s="38"/>
      <c r="AG187" s="234" t="s">
        <v>25</v>
      </c>
      <c r="AH187" s="234" t="s">
        <v>25</v>
      </c>
      <c r="AI187" s="38"/>
      <c r="AJ187" s="13" t="str">
        <f aca="false">IF(ISERROR(FIND("/",R187)),R187,LEFT(R187,FIND(CHAR(1),SUBSTITUTE(R187,"/",CHAR(1),LEN(R187)-LEN(SUBSTITUTE(R187,"/",""))))-1))</f>
        <v>/rsm:CrossIndustryInvoice/rsm:SupplyChainTradeTransaction/ram:ApplicableHeaderTradeSettlement</v>
      </c>
      <c r="AK187" s="13" t="str">
        <f aca="false">IF(ISERROR(FIND("/",R187)),R187,MID(R187, FIND(CHAR(1),SUBSTITUTE(R187,"/",CHAR(1), LEN(R187)-LEN(SUBSTITUTE(R187,"/","")))), LEN(R187)))</f>
        <v>/ram:ReceivableSpecifiedTradeAccountingAccount</v>
      </c>
      <c r="AL187" s="14" t="n">
        <f aca="false">COUNTIFS(R$4:R187,AJ187)</f>
        <v>1</v>
      </c>
      <c r="AN187" s="274" t="str">
        <f aca="false">D187</f>
        <v>SCT_HTS</v>
      </c>
      <c r="AO187" s="275" t="str">
        <f aca="false">E187</f>
        <v>BT-19-00</v>
      </c>
      <c r="AP187" s="276" t="str">
        <f aca="false">IF(F187="","",F187)</f>
        <v/>
      </c>
      <c r="AQ187" s="135" t="n">
        <f aca="false">LEN(BB187)-LEN(SUBSTITUTE(BB187,"/",""))-1</f>
        <v>3</v>
      </c>
      <c r="AR187" s="135" t="str">
        <f aca="false">H187</f>
        <v>0..1</v>
      </c>
      <c r="AS187" s="130" t="s">
        <v>6837</v>
      </c>
      <c r="AT187" s="130"/>
      <c r="AU187" s="131"/>
      <c r="AV187" s="131"/>
      <c r="AW187" s="131"/>
      <c r="AX187" s="130"/>
      <c r="AY187" s="282" t="str">
        <f aca="false">O187</f>
        <v>0..1</v>
      </c>
      <c r="AZ187" s="283" t="str">
        <f aca="false">P187</f>
        <v>0..n</v>
      </c>
      <c r="BA187" s="284" t="str">
        <f aca="false">Q187</f>
        <v>/rsm:CrossIndustryInvoice
/rsm:SupplyChainTradeTransaction
/ram:ApplicableHeaderTradeSettlement
/ram:ReceivableSpecifiedTradeAccountingAccount</v>
      </c>
      <c r="BB187" s="285" t="str">
        <f aca="false">R187</f>
        <v>/rsm:CrossIndustryInvoice/rsm:SupplyChainTradeTransaction/ram:ApplicableHeaderTradeSettlement/ram:ReceivableSpecifiedTradeAccountingAccount</v>
      </c>
      <c r="BC187" s="282" t="str">
        <f aca="false">IF(S187="","",S187)</f>
        <v/>
      </c>
      <c r="BD187" s="234" t="str">
        <f aca="false">IF(T187="","",T187)</f>
        <v/>
      </c>
      <c r="BE187" s="282" t="str">
        <f aca="false">IF(U187="","",U187)</f>
        <v>0..n</v>
      </c>
      <c r="BF187" s="282" t="str">
        <f aca="false">IF(V187="","",V187)</f>
        <v/>
      </c>
      <c r="BG187" s="370" t="str">
        <f aca="false">IF(W187="","",W187)</f>
        <v/>
      </c>
      <c r="BH187" s="6"/>
      <c r="BI187" s="234" t="str">
        <f aca="false">Y187</f>
        <v>-</v>
      </c>
      <c r="BJ187" s="234" t="str">
        <f aca="false">Z187</f>
        <v>X</v>
      </c>
      <c r="BK187" s="234" t="str">
        <f aca="false">AA187</f>
        <v>X</v>
      </c>
      <c r="BL187" s="234" t="str">
        <f aca="false">AB187</f>
        <v>X</v>
      </c>
      <c r="BM187" s="234" t="str">
        <f aca="false">AC187</f>
        <v>X</v>
      </c>
      <c r="BN187" s="234" t="str">
        <f aca="false">AD187</f>
        <v>X</v>
      </c>
      <c r="BO187" s="234" t="str">
        <f aca="false">AE187</f>
        <v>X</v>
      </c>
      <c r="BP187" s="6"/>
      <c r="BQ187" s="234" t="str">
        <f aca="false">AG187</f>
        <v>BASIC WL</v>
      </c>
      <c r="BR187" s="234" t="str">
        <f aca="false">AH187</f>
        <v>BASIC WL</v>
      </c>
      <c r="BS187" s="47"/>
      <c r="BT187" s="49" t="s">
        <v>6862</v>
      </c>
    </row>
    <row r="188" customFormat="false" ht="85.5" hidden="false" customHeight="false" outlineLevel="0" collapsed="false">
      <c r="A188" s="58" t="str">
        <f aca="false">IF(OR(T188="E",T188="A"),"YES","NO")</f>
        <v>YES</v>
      </c>
      <c r="B188" s="58"/>
      <c r="C188" s="58"/>
      <c r="D188" s="277" t="s">
        <v>6235</v>
      </c>
      <c r="E188" s="278" t="s">
        <v>4562</v>
      </c>
      <c r="F188" s="279" t="s">
        <v>4562</v>
      </c>
      <c r="G188" s="99" t="n">
        <f aca="false">LEN(R188)-LEN(SUBSTITUTE(R188,"/",""))-1</f>
        <v>4</v>
      </c>
      <c r="H188" s="99" t="s">
        <v>95</v>
      </c>
      <c r="I188" s="97" t="s">
        <v>4563</v>
      </c>
      <c r="J188" s="97" t="s">
        <v>1609</v>
      </c>
      <c r="K188" s="98"/>
      <c r="L188" s="98" t="s">
        <v>4564</v>
      </c>
      <c r="M188" s="98"/>
      <c r="N188" s="97" t="s">
        <v>119</v>
      </c>
      <c r="O188" s="99" t="s">
        <v>88</v>
      </c>
      <c r="P188" s="100" t="str">
        <f aca="false">O188</f>
        <v>1..1</v>
      </c>
      <c r="Q188" s="54" t="s">
        <v>6838</v>
      </c>
      <c r="R188" s="109" t="s">
        <v>4565</v>
      </c>
      <c r="S188" s="99" t="s">
        <v>121</v>
      </c>
      <c r="T188" s="10" t="str">
        <f aca="false">IF($E188="","",IF(ISERROR(SEARCH("@",$R188)),IF(LEFT($E188,4)="BG-X","EG",IF(LEFT($E188,2)="BG","G",IF(LEFT($E188,4)="BT-X",IF(LEN($E188)-LEN(SUBSTITUTE($E188,"-",))&gt;2,"","E"),IF(LEN($E188)-LEN(SUBSTITUTE($E188,"-",))&gt;1,"","E")))),"A"))</f>
        <v>E</v>
      </c>
      <c r="U188" s="99" t="s">
        <v>88</v>
      </c>
      <c r="V188" s="99" t="s">
        <v>177</v>
      </c>
      <c r="W188" s="315"/>
      <c r="X188" s="38"/>
      <c r="Y188" s="10" t="str">
        <f aca="false">IF(AH188=Y$4,"X","-")</f>
        <v>-</v>
      </c>
      <c r="Z188" s="10" t="str">
        <f aca="false">IF(Y188="X","X",IF($AH188=Z$4,"X","-"))</f>
        <v>X</v>
      </c>
      <c r="AA188" s="10" t="str">
        <f aca="false">IF(Z188="X","X",IF($AH188=AA$4,"X","-"))</f>
        <v>X</v>
      </c>
      <c r="AB188" s="10" t="str">
        <f aca="false">IF(AA188="X","X",IF($AH188=AB$4,"X","-"))</f>
        <v>X</v>
      </c>
      <c r="AC188" s="10" t="str">
        <f aca="false">IF(AB188="X","X",IF($AH188=AC$4,"X","-"))</f>
        <v>X</v>
      </c>
      <c r="AD188" s="10" t="str">
        <f aca="false">IF(AC188="X","X",IF($AH188=AD$4,"X","-"))</f>
        <v>X</v>
      </c>
      <c r="AE188" s="10" t="str">
        <f aca="false">IF(AD188="X","X",IF($AH188=AE$4,"X","-"))</f>
        <v>X</v>
      </c>
      <c r="AF188" s="38"/>
      <c r="AG188" s="10" t="s">
        <v>25</v>
      </c>
      <c r="AH188" s="110" t="s">
        <v>25</v>
      </c>
      <c r="AI188" s="38"/>
      <c r="AJ188" s="13" t="str">
        <f aca="false">IF(ISERROR(FIND("/",R188)),R188,LEFT(R188,FIND(CHAR(1),SUBSTITUTE(R188,"/",CHAR(1),LEN(R188)-LEN(SUBSTITUTE(R188,"/",""))))-1))</f>
        <v>/rsm:CrossIndustryInvoice/rsm:SupplyChainTradeTransaction/ram:ApplicableHeaderTradeSettlement/ram:ReceivableSpecifiedTradeAccountingAccount</v>
      </c>
      <c r="AK188" s="13" t="str">
        <f aca="false">IF(ISERROR(FIND("/",R188)),R188,MID(R188, FIND(CHAR(1),SUBSTITUTE(R188,"/",CHAR(1), LEN(R188)-LEN(SUBSTITUTE(R188,"/","")))), LEN(R188)))</f>
        <v>/ram:ID</v>
      </c>
      <c r="AL188" s="14" t="n">
        <f aca="false">COUNTIFS(R$4:R188,AJ188)</f>
        <v>1</v>
      </c>
      <c r="AN188" s="277" t="str">
        <f aca="false">D188</f>
        <v>SCT_HTS</v>
      </c>
      <c r="AO188" s="278" t="str">
        <f aca="false">E188</f>
        <v>BT-19</v>
      </c>
      <c r="AP188" s="279" t="str">
        <f aca="false">IF(F188="","",F188)</f>
        <v>BT-19</v>
      </c>
      <c r="AQ188" s="99" t="n">
        <f aca="false">LEN(BB188)-LEN(SUBSTITUTE(BB188,"/",""))-1</f>
        <v>4</v>
      </c>
      <c r="AR188" s="99" t="str">
        <f aca="false">H188</f>
        <v>0..1</v>
      </c>
      <c r="AS188" s="97" t="s">
        <v>1612</v>
      </c>
      <c r="AT188" s="97" t="s">
        <v>1613</v>
      </c>
      <c r="AU188" s="98"/>
      <c r="AV188" s="98" t="s">
        <v>3212</v>
      </c>
      <c r="AW188" s="98"/>
      <c r="AX188" s="97" t="s">
        <v>4647</v>
      </c>
      <c r="AY188" s="99" t="str">
        <f aca="false">O188</f>
        <v>1..1</v>
      </c>
      <c r="AZ188" s="100" t="str">
        <f aca="false">P188</f>
        <v>1..1</v>
      </c>
      <c r="BA188" s="54" t="str">
        <f aca="false">Q188</f>
        <v>/rsm:CrossIndustryInvoice
/rsm:SupplyChainTradeTransaction
/ram:ApplicableHeaderTradeSettlement
/ram:ReceivableSpecifiedTradeAccountingAccount
/ram:ID</v>
      </c>
      <c r="BB188" s="109" t="str">
        <f aca="false">R188</f>
        <v>/rsm:CrossIndustryInvoice/rsm:SupplyChainTradeTransaction/ram:ApplicableHeaderTradeSettlement/ram:ReceivableSpecifiedTradeAccountingAccount/ram:ID</v>
      </c>
      <c r="BC188" s="99" t="str">
        <f aca="false">IF(S188="","",S188)</f>
        <v>T</v>
      </c>
      <c r="BD188" s="10" t="str">
        <f aca="false">IF(T188="","",T188)</f>
        <v>E</v>
      </c>
      <c r="BE188" s="99" t="str">
        <f aca="false">IF(U188="","",U188)</f>
        <v>1..1</v>
      </c>
      <c r="BF188" s="99" t="str">
        <f aca="false">IF(V188="","",V188)</f>
        <v>CAR-2</v>
      </c>
      <c r="BG188" s="315" t="str">
        <f aca="false">IF(W188="","",W188)</f>
        <v/>
      </c>
      <c r="BH188" s="6"/>
      <c r="BI188" s="10" t="str">
        <f aca="false">Y188</f>
        <v>-</v>
      </c>
      <c r="BJ188" s="10" t="str">
        <f aca="false">Z188</f>
        <v>X</v>
      </c>
      <c r="BK188" s="10" t="str">
        <f aca="false">AA188</f>
        <v>X</v>
      </c>
      <c r="BL188" s="10" t="str">
        <f aca="false">AB188</f>
        <v>X</v>
      </c>
      <c r="BM188" s="10" t="str">
        <f aca="false">AC188</f>
        <v>X</v>
      </c>
      <c r="BN188" s="10" t="str">
        <f aca="false">AD188</f>
        <v>X</v>
      </c>
      <c r="BO188" s="10" t="str">
        <f aca="false">AE188</f>
        <v>X</v>
      </c>
      <c r="BP188" s="6"/>
      <c r="BQ188" s="10" t="str">
        <f aca="false">AG188</f>
        <v>BASIC WL</v>
      </c>
      <c r="BR188" s="110" t="str">
        <f aca="false">AH188</f>
        <v>BASIC WL</v>
      </c>
      <c r="BS188" s="47"/>
      <c r="BT188" s="49" t="s">
        <v>6862</v>
      </c>
    </row>
  </sheetData>
  <autoFilter ref="A4:BT188"/>
  <conditionalFormatting sqref="O5:O188 AY5:AY188">
    <cfRule type="expression" priority="2" aboveAverage="0" equalAverage="0" bottom="0" percent="0" rank="0" text="" dxfId="103">
      <formula>LEFT($AH5,3)="EXT"</formula>
    </cfRule>
    <cfRule type="expression" priority="3" aboveAverage="0" equalAverage="0" bottom="0" percent="0" rank="0" text="" dxfId="104">
      <formula>LEFT($AG5,3)="EXT"</formula>
    </cfRule>
    <cfRule type="expression" priority="4" aboveAverage="0" equalAverage="0" bottom="0" percent="0" rank="0" text="" dxfId="105">
      <formula>O5&lt;&gt;U5</formula>
    </cfRule>
  </conditionalFormatting>
  <conditionalFormatting sqref="P5:P188 AZ5:AZ188">
    <cfRule type="expression" priority="5" aboveAverage="0" equalAverage="0" bottom="0" percent="0" rank="0" text="" dxfId="106">
      <formula>O5&lt;&gt;P5</formula>
    </cfRule>
    <cfRule type="expression" priority="6" aboveAverage="0" equalAverage="0" bottom="0" percent="0" rank="0" text="" dxfId="107">
      <formula>P5&lt;&gt;U5</formula>
    </cfRule>
  </conditionalFormatting>
  <conditionalFormatting sqref="X5:X188 AF5:AF188">
    <cfRule type="expression" priority="7" aboveAverage="0" equalAverage="0" bottom="0" percent="0" rank="0" text="" dxfId="108">
      <formula>X5=1</formula>
    </cfRule>
  </conditionalFormatting>
  <conditionalFormatting sqref="AH5:AH188 BR20:BR83 BR170:BR188">
    <cfRule type="expression" priority="8" aboveAverage="0" equalAverage="0" bottom="0" percent="0" rank="0" text="" dxfId="109">
      <formula>AG5&lt;&gt;AH5</formula>
    </cfRule>
  </conditionalFormatting>
  <printOptions headings="false" gridLines="false" gridLinesSet="true" horizontalCentered="true" verticalCentered="false"/>
  <pageMargins left="0.1" right="0.1" top="0.4" bottom="0.4" header="0.511811023622047" footer="0.2"/>
  <pageSetup paperSize="9" scale="100" fitToWidth="1" fitToHeight="50" pageOrder="downThenOver" orientation="landscape" blackAndWhite="false" draft="false" cellComments="none" horizontalDpi="300" verticalDpi="300" copies="1"/>
  <headerFooter differentFirst="false" differentOddEven="false">
    <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933C"/>
    <pageSetUpPr fitToPage="true"/>
  </sheetPr>
  <dimension ref="A1:BT44"/>
  <sheetViews>
    <sheetView showFormulas="false" showGridLines="false" showRowColHeaders="true" showZeros="true" rightToLeft="false" tabSelected="false" showOutlineSymbols="true" defaultGridColor="true" view="normal" topLeftCell="A1" colorId="64" zoomScale="90" zoomScaleNormal="90" zoomScalePageLayoutView="70" workbookViewId="0">
      <pane xSplit="9" ySplit="4" topLeftCell="J39" activePane="bottomRight" state="frozen"/>
      <selection pane="topLeft" activeCell="A1" activeCellId="0" sqref="A1"/>
      <selection pane="topRight" activeCell="J1" activeCellId="0" sqref="J1"/>
      <selection pane="bottomLeft" activeCell="A39" activeCellId="0" sqref="A39"/>
      <selection pane="bottomRight" activeCell="A1" activeCellId="0" sqref="A1"/>
    </sheetView>
  </sheetViews>
  <sheetFormatPr defaultColWidth="10.859375" defaultRowHeight="14.25" zeroHeight="false" outlineLevelRow="0" outlineLevelCol="1"/>
  <cols>
    <col collapsed="false" customWidth="true" hidden="true" outlineLevel="1" max="1" min="1" style="1" width="6.71"/>
    <col collapsed="false" customWidth="true" hidden="true" outlineLevel="1" max="3" min="2" style="1" width="10"/>
    <col collapsed="false" customWidth="true" hidden="false" outlineLevel="0" max="4" min="4" style="2" width="11.71"/>
    <col collapsed="false" customWidth="true" hidden="false" outlineLevel="0" max="5" min="5" style="3" width="11.85"/>
    <col collapsed="false" customWidth="true" hidden="false" outlineLevel="1" max="6" min="6" style="3" width="11.85"/>
    <col collapsed="false" customWidth="true" hidden="false" outlineLevel="0" max="8" min="7" style="4" width="6.29"/>
    <col collapsed="false" customWidth="true" hidden="false" outlineLevel="0" max="9" min="9" style="1" width="25.85"/>
    <col collapsed="false" customWidth="true" hidden="false" outlineLevel="0" max="10" min="10" style="1" width="36.86"/>
    <col collapsed="false" customWidth="true" hidden="false" outlineLevel="0" max="11" min="11" style="5" width="44.71"/>
    <col collapsed="false" customWidth="true" hidden="false" outlineLevel="0" max="12" min="12" style="5" width="51"/>
    <col collapsed="false" customWidth="true" hidden="false" outlineLevel="0" max="13" min="13" style="5" width="50.86"/>
    <col collapsed="false" customWidth="true" hidden="false" outlineLevel="0" max="14" min="14" style="1" width="11.85"/>
    <col collapsed="false" customWidth="true" hidden="false" outlineLevel="0" max="15" min="15" style="4" width="6.14"/>
    <col collapsed="false" customWidth="true" hidden="true" outlineLevel="1" max="16" min="16" style="4" width="6.14"/>
    <col collapsed="false" customWidth="true" hidden="false" outlineLevel="0" max="17" min="17" style="5" width="44.85"/>
    <col collapsed="false" customWidth="true" hidden="false" outlineLevel="1" max="18" min="18" style="1" width="45"/>
    <col collapsed="false" customWidth="true" hidden="false" outlineLevel="1" max="19" min="19" style="6" width="6.29"/>
    <col collapsed="false" customWidth="true" hidden="false" outlineLevel="1" max="20" min="20" style="4" width="5.14"/>
    <col collapsed="false" customWidth="true" hidden="false" outlineLevel="0" max="21" min="21" style="4" width="6.14"/>
    <col collapsed="false" customWidth="true" hidden="false" outlineLevel="1" max="22" min="22" style="4" width="10.29"/>
    <col collapsed="false" customWidth="true" hidden="false" outlineLevel="1" max="23" min="23" style="3" width="18.86"/>
    <col collapsed="false" customWidth="true" hidden="false" outlineLevel="0" max="24" min="24" style="4" width="6.43"/>
    <col collapsed="false" customWidth="true" hidden="false" outlineLevel="0" max="28" min="25" style="4" width="4.86"/>
    <col collapsed="false" customWidth="true" hidden="true" outlineLevel="1" max="30" min="29" style="4" width="4.86"/>
    <col collapsed="false" customWidth="true" hidden="false" outlineLevel="0" max="31" min="31" style="4" width="4.86"/>
    <col collapsed="false" customWidth="true" hidden="false" outlineLevel="0" max="32" min="32" style="4" width="5.14"/>
    <col collapsed="false" customWidth="true" hidden="false" outlineLevel="0" max="34" min="33" style="4" width="13.15"/>
    <col collapsed="false" customWidth="true" hidden="true" outlineLevel="1" max="35" min="35" style="4" width="5.42"/>
    <col collapsed="false" customWidth="true" hidden="true" outlineLevel="1" max="36" min="36" style="1" width="26.86"/>
    <col collapsed="false" customWidth="true" hidden="true" outlineLevel="1" max="37" min="37" style="1" width="28.29"/>
    <col collapsed="false" customWidth="true" hidden="true" outlineLevel="1" max="38" min="38" style="1" width="13.71"/>
    <col collapsed="false" customWidth="true" hidden="false" outlineLevel="0" max="39" min="39" style="1" width="5.86"/>
    <col collapsed="false" customWidth="true" hidden="false" outlineLevel="0" max="40" min="40" style="2" width="11.71"/>
    <col collapsed="false" customWidth="true" hidden="false" outlineLevel="0" max="41" min="41" style="3" width="11.85"/>
    <col collapsed="false" customWidth="true" hidden="true" outlineLevel="1" max="42" min="42" style="3" width="11.85"/>
    <col collapsed="false" customWidth="true" hidden="false" outlineLevel="0" max="44" min="43" style="4" width="6.29"/>
    <col collapsed="false" customWidth="true" hidden="false" outlineLevel="0" max="45" min="45" style="1" width="26"/>
    <col collapsed="false" customWidth="true" hidden="false" outlineLevel="0" max="46" min="46" style="1" width="36.86"/>
    <col collapsed="false" customWidth="true" hidden="false" outlineLevel="0" max="47" min="47" style="7" width="44.85"/>
    <col collapsed="false" customWidth="true" hidden="false" outlineLevel="0" max="49" min="48" style="7" width="50.86"/>
    <col collapsed="false" customWidth="true" hidden="false" outlineLevel="0" max="50" min="50" style="1" width="11.85"/>
    <col collapsed="false" customWidth="true" hidden="false" outlineLevel="0" max="51" min="51" style="4" width="6.14"/>
    <col collapsed="false" customWidth="true" hidden="true" outlineLevel="1" max="52" min="52" style="4" width="6.14"/>
    <col collapsed="false" customWidth="true" hidden="false" outlineLevel="0" max="53" min="53" style="5" width="44.85"/>
    <col collapsed="false" customWidth="true" hidden="false" outlineLevel="1" max="54" min="54" style="1" width="44.85"/>
    <col collapsed="false" customWidth="true" hidden="false" outlineLevel="1" max="55" min="55" style="6" width="6.29"/>
    <col collapsed="false" customWidth="true" hidden="false" outlineLevel="1" max="56" min="56" style="4" width="5.14"/>
    <col collapsed="false" customWidth="true" hidden="false" outlineLevel="0" max="57" min="57" style="4" width="6.14"/>
    <col collapsed="false" customWidth="true" hidden="false" outlineLevel="1" max="58" min="58" style="4" width="10.29"/>
    <col collapsed="false" customWidth="true" hidden="false" outlineLevel="1" max="59" min="59" style="3" width="18.86"/>
    <col collapsed="false" customWidth="true" hidden="false" outlineLevel="0" max="60" min="60" style="1" width="5.71"/>
    <col collapsed="false" customWidth="true" hidden="false" outlineLevel="0" max="64" min="61" style="4" width="4.86"/>
    <col collapsed="false" customWidth="true" hidden="true" outlineLevel="1" max="66" min="65" style="4" width="4.86"/>
    <col collapsed="false" customWidth="true" hidden="false" outlineLevel="0" max="67" min="67" style="4" width="4.86"/>
    <col collapsed="false" customWidth="true" hidden="false" outlineLevel="0" max="68" min="68" style="1" width="5.71"/>
    <col collapsed="false" customWidth="true" hidden="false" outlineLevel="0" max="70" min="69" style="4" width="12.86"/>
    <col collapsed="false" customWidth="false" hidden="false" outlineLevel="0" max="71" min="71" style="1" width="10.85"/>
    <col collapsed="false" customWidth="false" hidden="true" outlineLevel="1" max="72" min="72" style="1" width="10.85"/>
    <col collapsed="false" customWidth="false" hidden="false" outlineLevel="0" max="16384" min="73" style="1" width="10.85"/>
  </cols>
  <sheetData>
    <row r="1" customFormat="false" ht="27" hidden="false" customHeight="true" outlineLevel="0" collapsed="false">
      <c r="D1" s="8" t="s">
        <v>0</v>
      </c>
      <c r="Q1" s="9" t="str">
        <f aca="false">MID(SUBSTITUTE(SUBSTITUTE(R1,"/",_xlfn.CONCAT(CHAR(10),"/")),"/",_xlfn.CONCAT(CHAR(10),"/"),G1+1),2,500)</f>
        <v/>
      </c>
      <c r="T1" s="10" t="str">
        <f aca="false">IF($E1="","",IF(ISERROR(SEARCH("@",$R1)),IF(LEFT($E1,4)="BG-X","EG",IF(LEFT($E1,2)="BG","G",IF(LEFT($E1,4)="BT-X",IF(LEN($E1)-LEN(SUBSTITUTE($E1,"-",))&gt;2,"","E"),IF(LEN($E1)-LEN(SUBSTITUTE($E1,"-",))&gt;1,"","E")))),"A"))</f>
        <v/>
      </c>
      <c r="AN1" s="16"/>
    </row>
    <row r="2" s="11" customFormat="true" ht="15" hidden="false" customHeight="false" outlineLevel="0" collapsed="false">
      <c r="D2" s="16"/>
      <c r="E2" s="3"/>
      <c r="F2" s="3"/>
      <c r="G2" s="4"/>
      <c r="H2" s="4"/>
      <c r="I2" s="1"/>
      <c r="J2" s="1"/>
      <c r="K2" s="5"/>
      <c r="L2" s="5"/>
      <c r="M2" s="5"/>
      <c r="N2" s="1"/>
      <c r="O2" s="4"/>
      <c r="P2" s="4"/>
      <c r="Q2" s="5"/>
      <c r="R2" s="1"/>
      <c r="S2" s="6"/>
      <c r="T2" s="4"/>
      <c r="U2" s="4"/>
      <c r="V2" s="4"/>
      <c r="W2" s="3"/>
      <c r="X2" s="4"/>
      <c r="Y2" s="4" t="str">
        <f aca="false">IF(AH2=Y$4,"X","-")</f>
        <v>-</v>
      </c>
      <c r="Z2" s="4" t="str">
        <f aca="false">IF(Y2="X","X",IF($AH2=Z$4,"X","-"))</f>
        <v>-</v>
      </c>
      <c r="AA2" s="4" t="str">
        <f aca="false">IF(Z2="X","X",IF($AH2=AA$4,"X","-"))</f>
        <v>-</v>
      </c>
      <c r="AB2" s="4" t="str">
        <f aca="false">IF(AA2="X","X",IF($AH2=AB$4,"X","-"))</f>
        <v>-</v>
      </c>
      <c r="AC2" s="4" t="str">
        <f aca="false">IF(AB2="X","X",IF($AH2=AC$4,"X","-"))</f>
        <v>-</v>
      </c>
      <c r="AD2" s="4" t="str">
        <f aca="false">IF(AC2="X","X",IF($AH2=AD$4,"X","-"))</f>
        <v>-</v>
      </c>
      <c r="AE2" s="4" t="str">
        <f aca="false">IF(AD2="X","X",IF($AH2=AE$4,"X","-"))</f>
        <v>-</v>
      </c>
      <c r="AF2" s="4"/>
      <c r="AG2" s="4"/>
      <c r="AH2" s="4"/>
      <c r="AI2" s="4"/>
      <c r="AJ2" s="13" t="n">
        <f aca="false">IF(ISERROR(FIND("/",R2)),R2,LEFT(R2,FIND(CHAR(1),SUBSTITUTE(R2,"/",CHAR(1),LEN(R2)-LEN(SUBSTITUTE(R2,"/",""))))-1))</f>
        <v>0</v>
      </c>
      <c r="AK2" s="13" t="n">
        <f aca="false">IF(ISERROR(FIND("/",R2)),R2,MID(R2, FIND(CHAR(1),SUBSTITUTE(R2,"/",CHAR(1), LEN(R2)-LEN(SUBSTITUTE(R2,"/","")))), LEN(R2)))</f>
        <v>0</v>
      </c>
      <c r="AL2" s="14" t="n">
        <f aca="false">COUNTIFS(R2:R$4,AJ2)</f>
        <v>0</v>
      </c>
      <c r="AM2" s="1"/>
      <c r="AN2" s="16"/>
      <c r="AO2" s="3"/>
      <c r="AP2" s="3"/>
      <c r="AQ2" s="4"/>
      <c r="AR2" s="4"/>
      <c r="AS2" s="1"/>
      <c r="AT2" s="1"/>
      <c r="AU2" s="7"/>
      <c r="AV2" s="7"/>
      <c r="AW2" s="7"/>
      <c r="AX2" s="1"/>
      <c r="AY2" s="4"/>
      <c r="AZ2" s="4"/>
      <c r="BA2" s="5"/>
      <c r="BB2" s="1"/>
      <c r="BC2" s="6"/>
      <c r="BD2" s="4"/>
      <c r="BE2" s="4"/>
      <c r="BF2" s="4"/>
      <c r="BG2" s="3"/>
      <c r="BI2" s="4" t="str">
        <f aca="false">IF(BQ2=BI$4,"X","-")</f>
        <v>-</v>
      </c>
      <c r="BJ2" s="4" t="str">
        <f aca="false">IF(BI2="X","X",IF($AH2=BJ$4,"X","-"))</f>
        <v>-</v>
      </c>
      <c r="BK2" s="4" t="str">
        <f aca="false">IF(BJ2="X","X",IF($AH2=BK$4,"X","-"))</f>
        <v>-</v>
      </c>
      <c r="BL2" s="4" t="str">
        <f aca="false">IF(BK2="X","X",IF($AH2=BL$4,"X","-"))</f>
        <v>-</v>
      </c>
      <c r="BM2" s="4" t="str">
        <f aca="false">IF(BL2="X","X",IF($AH2=BM$4,"X","-"))</f>
        <v>-</v>
      </c>
      <c r="BN2" s="4" t="str">
        <f aca="false">IF(BM2="X","X",IF($AH2=BN$4,"X","-"))</f>
        <v>-</v>
      </c>
      <c r="BO2" s="4" t="str">
        <f aca="false">IF(BN2="X","X",IF($AH2=BO$4,"X","-"))</f>
        <v>-</v>
      </c>
      <c r="BQ2" s="4"/>
      <c r="BR2" s="4"/>
    </row>
    <row r="3" s="15" customFormat="true" ht="33" hidden="false" customHeight="true" outlineLevel="0" collapsed="false">
      <c r="D3" s="16"/>
      <c r="E3" s="341" t="s">
        <v>6907</v>
      </c>
      <c r="F3" s="342"/>
      <c r="G3" s="342"/>
      <c r="H3" s="342"/>
      <c r="I3" s="342"/>
      <c r="J3" s="342"/>
      <c r="K3" s="342"/>
      <c r="L3" s="342"/>
      <c r="M3" s="342"/>
      <c r="N3" s="342"/>
      <c r="O3" s="342"/>
      <c r="P3" s="343"/>
      <c r="Q3" s="344"/>
      <c r="R3" s="344"/>
      <c r="S3" s="344"/>
      <c r="T3" s="344"/>
      <c r="U3" s="344"/>
      <c r="V3" s="344"/>
      <c r="W3" s="345"/>
      <c r="X3" s="24"/>
      <c r="Y3" s="24"/>
      <c r="Z3" s="24"/>
      <c r="AA3" s="24"/>
      <c r="AB3" s="24"/>
      <c r="AC3" s="24"/>
      <c r="AD3" s="24"/>
      <c r="AE3" s="24"/>
      <c r="AF3" s="24"/>
      <c r="AG3" s="24"/>
      <c r="AH3" s="24"/>
      <c r="AI3" s="24"/>
      <c r="AJ3" s="346"/>
      <c r="AK3" s="346"/>
      <c r="AL3" s="346"/>
      <c r="AM3" s="1"/>
      <c r="AN3" s="16"/>
      <c r="AO3" s="347" t="str">
        <f aca="false">E3</f>
        <v>UN/CEFACT XML D22B : Factur-X, MINIMUM</v>
      </c>
      <c r="AP3" s="348"/>
      <c r="AQ3" s="348"/>
      <c r="AR3" s="348"/>
      <c r="AS3" s="348"/>
      <c r="AT3" s="348"/>
      <c r="AU3" s="348"/>
      <c r="AV3" s="348"/>
      <c r="AW3" s="348"/>
      <c r="AX3" s="348"/>
      <c r="AY3" s="348"/>
      <c r="AZ3" s="348"/>
      <c r="BA3" s="348"/>
      <c r="BB3" s="348"/>
      <c r="BC3" s="348"/>
      <c r="BD3" s="348"/>
      <c r="BE3" s="348"/>
      <c r="BF3" s="348"/>
      <c r="BG3" s="349"/>
      <c r="BI3" s="24"/>
      <c r="BJ3" s="24"/>
      <c r="BK3" s="24"/>
      <c r="BL3" s="24"/>
      <c r="BM3" s="24"/>
      <c r="BN3" s="24"/>
      <c r="BO3" s="24"/>
      <c r="BQ3" s="24"/>
      <c r="BR3" s="24"/>
    </row>
    <row r="4" s="46" customFormat="true" ht="160.5" hidden="false" customHeight="false" outlineLevel="0" collapsed="false">
      <c r="A4" s="29" t="s">
        <v>2</v>
      </c>
      <c r="B4" s="30" t="s">
        <v>3</v>
      </c>
      <c r="C4" s="30" t="s">
        <v>4</v>
      </c>
      <c r="D4" s="350" t="s">
        <v>6861</v>
      </c>
      <c r="E4" s="351" t="s">
        <v>6</v>
      </c>
      <c r="F4" s="352" t="s">
        <v>7</v>
      </c>
      <c r="G4" s="353" t="s">
        <v>8</v>
      </c>
      <c r="H4" s="353" t="s">
        <v>9</v>
      </c>
      <c r="I4" s="354" t="s">
        <v>10</v>
      </c>
      <c r="J4" s="354" t="s">
        <v>11</v>
      </c>
      <c r="K4" s="354" t="s">
        <v>12</v>
      </c>
      <c r="L4" s="354" t="s">
        <v>13</v>
      </c>
      <c r="M4" s="354" t="s">
        <v>14</v>
      </c>
      <c r="N4" s="354" t="s">
        <v>15</v>
      </c>
      <c r="O4" s="355" t="s">
        <v>16</v>
      </c>
      <c r="P4" s="353" t="s">
        <v>17</v>
      </c>
      <c r="Q4" s="354" t="s">
        <v>18</v>
      </c>
      <c r="R4" s="354" t="s">
        <v>18</v>
      </c>
      <c r="S4" s="353" t="s">
        <v>19</v>
      </c>
      <c r="T4" s="355" t="s">
        <v>20</v>
      </c>
      <c r="U4" s="355" t="s">
        <v>21</v>
      </c>
      <c r="V4" s="354" t="s">
        <v>22</v>
      </c>
      <c r="W4" s="356" t="s">
        <v>23</v>
      </c>
      <c r="X4" s="38"/>
      <c r="Y4" s="357" t="s">
        <v>24</v>
      </c>
      <c r="Z4" s="357" t="s">
        <v>25</v>
      </c>
      <c r="AA4" s="357" t="s">
        <v>26</v>
      </c>
      <c r="AB4" s="357" t="s">
        <v>27</v>
      </c>
      <c r="AC4" s="358" t="s">
        <v>28</v>
      </c>
      <c r="AD4" s="358" t="s">
        <v>29</v>
      </c>
      <c r="AE4" s="357" t="s">
        <v>30</v>
      </c>
      <c r="AF4" s="38"/>
      <c r="AG4" s="359" t="s">
        <v>31</v>
      </c>
      <c r="AH4" s="359" t="s">
        <v>32</v>
      </c>
      <c r="AI4" s="38"/>
      <c r="AJ4" s="42" t="s">
        <v>33</v>
      </c>
      <c r="AK4" s="42" t="s">
        <v>34</v>
      </c>
      <c r="AL4" s="42" t="s">
        <v>35</v>
      </c>
      <c r="AM4" s="43"/>
      <c r="AN4" s="350" t="str">
        <f aca="false">D4</f>
        <v>CDE BLOC CII</v>
      </c>
      <c r="AO4" s="351" t="s">
        <v>6</v>
      </c>
      <c r="AP4" s="352" t="s">
        <v>36</v>
      </c>
      <c r="AQ4" s="353" t="s">
        <v>8</v>
      </c>
      <c r="AR4" s="353" t="s">
        <v>37</v>
      </c>
      <c r="AS4" s="354" t="s">
        <v>38</v>
      </c>
      <c r="AT4" s="354" t="s">
        <v>39</v>
      </c>
      <c r="AU4" s="354" t="s">
        <v>40</v>
      </c>
      <c r="AV4" s="354" t="s">
        <v>41</v>
      </c>
      <c r="AW4" s="354" t="s">
        <v>42</v>
      </c>
      <c r="AX4" s="354" t="s">
        <v>15</v>
      </c>
      <c r="AY4" s="355" t="s">
        <v>16</v>
      </c>
      <c r="AZ4" s="353" t="s">
        <v>17</v>
      </c>
      <c r="BA4" s="354" t="s">
        <v>18</v>
      </c>
      <c r="BB4" s="354" t="s">
        <v>18</v>
      </c>
      <c r="BC4" s="353" t="s">
        <v>19</v>
      </c>
      <c r="BD4" s="355" t="s">
        <v>20</v>
      </c>
      <c r="BE4" s="355" t="s">
        <v>21</v>
      </c>
      <c r="BF4" s="354" t="s">
        <v>22</v>
      </c>
      <c r="BG4" s="356" t="s">
        <v>23</v>
      </c>
      <c r="BI4" s="39" t="s">
        <v>24</v>
      </c>
      <c r="BJ4" s="39" t="s">
        <v>25</v>
      </c>
      <c r="BK4" s="39" t="s">
        <v>26</v>
      </c>
      <c r="BL4" s="39" t="s">
        <v>43</v>
      </c>
      <c r="BM4" s="40" t="s">
        <v>28</v>
      </c>
      <c r="BN4" s="40" t="s">
        <v>29</v>
      </c>
      <c r="BO4" s="39" t="s">
        <v>30</v>
      </c>
      <c r="BQ4" s="41" t="s">
        <v>31</v>
      </c>
      <c r="BR4" s="41" t="s">
        <v>32</v>
      </c>
      <c r="BT4" s="49" t="s">
        <v>6862</v>
      </c>
    </row>
    <row r="5" s="11" customFormat="true" ht="85.5" hidden="false" customHeight="false" outlineLevel="0" collapsed="false">
      <c r="A5" s="58" t="str">
        <f aca="false">IF(OR(T5="E",T5="A"),"YES","NO")</f>
        <v>NO</v>
      </c>
      <c r="B5" s="58"/>
      <c r="C5" s="58"/>
      <c r="D5" s="59" t="s">
        <v>4626</v>
      </c>
      <c r="E5" s="60" t="s">
        <v>87</v>
      </c>
      <c r="F5" s="61" t="s">
        <v>87</v>
      </c>
      <c r="G5" s="62" t="n">
        <f aca="false">LEN(R5)-LEN(SUBSTITUTE(R5,"/",""))-1</f>
        <v>1</v>
      </c>
      <c r="H5" s="62" t="s">
        <v>88</v>
      </c>
      <c r="I5" s="63" t="s">
        <v>4627</v>
      </c>
      <c r="J5" s="63" t="s">
        <v>90</v>
      </c>
      <c r="K5" s="64"/>
      <c r="L5" s="64"/>
      <c r="M5" s="64"/>
      <c r="N5" s="63"/>
      <c r="O5" s="65" t="s">
        <v>88</v>
      </c>
      <c r="P5" s="89" t="str">
        <f aca="false">O5</f>
        <v>1..1</v>
      </c>
      <c r="Q5" s="90" t="s">
        <v>4628</v>
      </c>
      <c r="R5" s="67" t="s">
        <v>91</v>
      </c>
      <c r="S5" s="65"/>
      <c r="T5" s="91" t="str">
        <f aca="false">IF($E5="","",IF(ISERROR(SEARCH("@",$R5)),IF(LEFT($E5,4)="BG-X","EG",IF(LEFT($E5,2)="BG","G",IF(LEFT($E5,4)="BT-X",IF(LEN($E5)-LEN(SUBSTITUTE($E5,"-",))&gt;2,"","E"),IF(LEN($E5)-LEN(SUBSTITUTE($E5,"-",))&gt;1,"","E")))),"A"))</f>
        <v>G</v>
      </c>
      <c r="U5" s="65" t="s">
        <v>88</v>
      </c>
      <c r="V5" s="65"/>
      <c r="W5" s="360"/>
      <c r="X5" s="38"/>
      <c r="Y5" s="69" t="str">
        <f aca="false">IF(AH5=Y$4,"X","-")</f>
        <v>X</v>
      </c>
      <c r="Z5" s="69" t="str">
        <f aca="false">IF(Y5="X","X",IF($AH5=Z$4,"X","-"))</f>
        <v>X</v>
      </c>
      <c r="AA5" s="69" t="str">
        <f aca="false">IF(Z5="X","X",IF($AH5=AA$4,"X","-"))</f>
        <v>X</v>
      </c>
      <c r="AB5" s="69" t="str">
        <f aca="false">IF(AA5="X","X",IF($AH5=AB$4,"X","-"))</f>
        <v>X</v>
      </c>
      <c r="AC5" s="69" t="str">
        <f aca="false">IF(AB5="X","X",IF($AH5=AC$4,"X","-"))</f>
        <v>X</v>
      </c>
      <c r="AD5" s="69" t="str">
        <f aca="false">IF(AC5="X","X",IF($AH5=AD$4,"X","-"))</f>
        <v>X</v>
      </c>
      <c r="AE5" s="69" t="str">
        <f aca="false">IF(AD5="X","X",IF($AH5=AE$4,"X","-"))</f>
        <v>X</v>
      </c>
      <c r="AF5" s="38"/>
      <c r="AG5" s="69" t="s">
        <v>24</v>
      </c>
      <c r="AH5" s="69" t="s">
        <v>24</v>
      </c>
      <c r="AI5" s="38"/>
      <c r="AJ5" s="13" t="str">
        <f aca="false">IF(ISERROR(FIND("/",R5)),R5,LEFT(R5,FIND(CHAR(1),SUBSTITUTE(R5,"/",CHAR(1),LEN(R5)-LEN(SUBSTITUTE(R5,"/",""))))-1))</f>
        <v>/rsm:CrossIndustryInvoice</v>
      </c>
      <c r="AK5" s="13" t="str">
        <f aca="false">IF(ISERROR(FIND("/",R5)),R5,MID(R5, FIND(CHAR(1),SUBSTITUTE(R5,"/",CHAR(1), LEN(R5)-LEN(SUBSTITUTE(R5,"/","")))), LEN(R5)))</f>
        <v>/rsm:ExchangedDocumentContext</v>
      </c>
      <c r="AL5" s="14" t="n">
        <f aca="false">COUNTIFS(R$4:R5,AJ5)</f>
        <v>0</v>
      </c>
      <c r="AM5" s="1"/>
      <c r="AN5" s="59" t="str">
        <f aca="false">D5</f>
        <v>EDC</v>
      </c>
      <c r="AO5" s="60" t="str">
        <f aca="false">E5</f>
        <v>BG-2</v>
      </c>
      <c r="AP5" s="61" t="str">
        <f aca="false">IF(F5="","",F5)</f>
        <v>BG-2</v>
      </c>
      <c r="AQ5" s="62" t="n">
        <f aca="false">LEN(BB5)-LEN(SUBSTITUTE(BB5,"/",""))-1</f>
        <v>1</v>
      </c>
      <c r="AR5" s="62" t="str">
        <f aca="false">H5</f>
        <v>1..1</v>
      </c>
      <c r="AS5" s="63" t="s">
        <v>4627</v>
      </c>
      <c r="AT5" s="63" t="s">
        <v>93</v>
      </c>
      <c r="AU5" s="64"/>
      <c r="AV5" s="64"/>
      <c r="AW5" s="64"/>
      <c r="AX5" s="63"/>
      <c r="AY5" s="65" t="str">
        <f aca="false">O5</f>
        <v>1..1</v>
      </c>
      <c r="AZ5" s="89" t="str">
        <f aca="false">P5</f>
        <v>1..1</v>
      </c>
      <c r="BA5" s="90" t="str">
        <f aca="false">Q5</f>
        <v>/rsm:CrossIndustryInvoice
/rsm:ExchangedDocumentContext</v>
      </c>
      <c r="BB5" s="67" t="str">
        <f aca="false">R5</f>
        <v>/rsm:CrossIndustryInvoice/rsm:ExchangedDocumentContext</v>
      </c>
      <c r="BC5" s="65" t="str">
        <f aca="false">IF(S5="","",S5)</f>
        <v/>
      </c>
      <c r="BD5" s="91" t="str">
        <f aca="false">IF(T5="","",T5)</f>
        <v>G</v>
      </c>
      <c r="BE5" s="65" t="str">
        <f aca="false">IF(U5="","",U5)</f>
        <v>1..1</v>
      </c>
      <c r="BF5" s="65" t="str">
        <f aca="false">IF(V5="","",V5)</f>
        <v/>
      </c>
      <c r="BG5" s="360" t="str">
        <f aca="false">IF(W5="","",W5)</f>
        <v/>
      </c>
      <c r="BH5" s="6"/>
      <c r="BI5" s="69" t="str">
        <f aca="false">Y5</f>
        <v>X</v>
      </c>
      <c r="BJ5" s="69" t="str">
        <f aca="false">Z5</f>
        <v>X</v>
      </c>
      <c r="BK5" s="69" t="str">
        <f aca="false">AA5</f>
        <v>X</v>
      </c>
      <c r="BL5" s="69" t="str">
        <f aca="false">AB5</f>
        <v>X</v>
      </c>
      <c r="BM5" s="69" t="str">
        <f aca="false">AC5</f>
        <v>X</v>
      </c>
      <c r="BN5" s="69" t="str">
        <f aca="false">AD5</f>
        <v>X</v>
      </c>
      <c r="BO5" s="69" t="str">
        <f aca="false">AE5</f>
        <v>X</v>
      </c>
      <c r="BP5" s="6"/>
      <c r="BQ5" s="69" t="str">
        <f aca="false">AG5</f>
        <v>MINIMUM</v>
      </c>
      <c r="BR5" s="69" t="str">
        <f aca="false">AH5</f>
        <v>MINIMUM</v>
      </c>
      <c r="BS5" s="49"/>
      <c r="BT5" s="49" t="s">
        <v>6862</v>
      </c>
    </row>
    <row r="6" s="11" customFormat="true" ht="85.5" hidden="false" customHeight="false" outlineLevel="0" collapsed="false">
      <c r="A6" s="58" t="str">
        <f aca="false">IF(OR(T6="E",T6="A"),"YES","NO")</f>
        <v>NO</v>
      </c>
      <c r="B6" s="58"/>
      <c r="C6" s="58"/>
      <c r="D6" s="104" t="s">
        <v>4626</v>
      </c>
      <c r="E6" s="105" t="s">
        <v>109</v>
      </c>
      <c r="F6" s="106"/>
      <c r="G6" s="107" t="n">
        <f aca="false">LEN(R6)-LEN(SUBSTITUTE(R6,"/",""))-1</f>
        <v>2</v>
      </c>
      <c r="H6" s="107" t="s">
        <v>95</v>
      </c>
      <c r="I6" s="108" t="s">
        <v>4641</v>
      </c>
      <c r="J6" s="97"/>
      <c r="K6" s="98"/>
      <c r="L6" s="98"/>
      <c r="M6" s="98"/>
      <c r="N6" s="97"/>
      <c r="O6" s="99" t="s">
        <v>95</v>
      </c>
      <c r="P6" s="100" t="str">
        <f aca="false">O6</f>
        <v>0..1</v>
      </c>
      <c r="Q6" s="54" t="s">
        <v>4642</v>
      </c>
      <c r="R6" s="109" t="s">
        <v>111</v>
      </c>
      <c r="S6" s="99"/>
      <c r="T6" s="10" t="str">
        <f aca="false">IF($E6="","",IF(ISERROR(SEARCH("@",$R6)),IF(LEFT($E6,4)="BG-X","EG",IF(LEFT($E6,2)="BG","G",IF(LEFT($E6,4)="BT-X",IF(LEN($E6)-LEN(SUBSTITUTE($E6,"-",))&gt;2,"","E"),IF(LEN($E6)-LEN(SUBSTITUTE($E6,"-",))&gt;1,"","E")))),"A"))</f>
        <v/>
      </c>
      <c r="U6" s="99" t="s">
        <v>112</v>
      </c>
      <c r="V6" s="99"/>
      <c r="W6" s="315"/>
      <c r="X6" s="38"/>
      <c r="Y6" s="10" t="str">
        <f aca="false">IF(AH6=Y$4,"X","-")</f>
        <v>X</v>
      </c>
      <c r="Z6" s="10" t="str">
        <f aca="false">IF(Y6="X","X",IF($AH6=Z$4,"X","-"))</f>
        <v>X</v>
      </c>
      <c r="AA6" s="10" t="str">
        <f aca="false">IF(Z6="X","X",IF($AH6=AA$4,"X","-"))</f>
        <v>X</v>
      </c>
      <c r="AB6" s="10" t="str">
        <f aca="false">IF(AA6="X","X",IF($AH6=AB$4,"X","-"))</f>
        <v>X</v>
      </c>
      <c r="AC6" s="10" t="str">
        <f aca="false">IF(AB6="X","X",IF($AH6=AC$4,"X","-"))</f>
        <v>X</v>
      </c>
      <c r="AD6" s="10" t="str">
        <f aca="false">IF(AC6="X","X",IF($AH6=AD$4,"X","-"))</f>
        <v>X</v>
      </c>
      <c r="AE6" s="10" t="str">
        <f aca="false">IF(AD6="X","X",IF($AH6=AE$4,"X","-"))</f>
        <v>X</v>
      </c>
      <c r="AF6" s="38"/>
      <c r="AG6" s="10" t="s">
        <v>24</v>
      </c>
      <c r="AH6" s="110" t="s">
        <v>24</v>
      </c>
      <c r="AI6" s="38"/>
      <c r="AJ6" s="13" t="str">
        <f aca="false">IF(ISERROR(FIND("/",R6)),R6,LEFT(R6,FIND(CHAR(1),SUBSTITUTE(R6,"/",CHAR(1),LEN(R6)-LEN(SUBSTITUTE(R6,"/",""))))-1))</f>
        <v>/rsm:CrossIndustryInvoice/rsm:ExchangedDocumentContext</v>
      </c>
      <c r="AK6" s="13" t="str">
        <f aca="false">IF(ISERROR(FIND("/",R6)),R6,MID(R6, FIND(CHAR(1),SUBSTITUTE(R6,"/",CHAR(1), LEN(R6)-LEN(SUBSTITUTE(R6,"/","")))), LEN(R6)))</f>
        <v>/ram:BusinessProcessSpecifiedDocumentContextParameter</v>
      </c>
      <c r="AL6" s="14" t="n">
        <f aca="false">COUNTIFS(R$4:R6,AJ6)</f>
        <v>1</v>
      </c>
      <c r="AM6" s="1"/>
      <c r="AN6" s="104" t="str">
        <f aca="false">D6</f>
        <v>EDC</v>
      </c>
      <c r="AO6" s="105" t="str">
        <f aca="false">E6</f>
        <v>BT-23-00</v>
      </c>
      <c r="AP6" s="106" t="str">
        <f aca="false">IF(F6="","",F6)</f>
        <v/>
      </c>
      <c r="AQ6" s="107" t="n">
        <f aca="false">LEN(BB6)-LEN(SUBSTITUTE(BB6,"/",""))-1</f>
        <v>2</v>
      </c>
      <c r="AR6" s="107" t="str">
        <f aca="false">H6</f>
        <v>0..1</v>
      </c>
      <c r="AS6" s="108" t="s">
        <v>4643</v>
      </c>
      <c r="AT6" s="97"/>
      <c r="AU6" s="98"/>
      <c r="AV6" s="98"/>
      <c r="AW6" s="98"/>
      <c r="AX6" s="97"/>
      <c r="AY6" s="99" t="str">
        <f aca="false">O6</f>
        <v>0..1</v>
      </c>
      <c r="AZ6" s="100" t="str">
        <f aca="false">P6</f>
        <v>0..1</v>
      </c>
      <c r="BA6" s="54" t="str">
        <f aca="false">Q6</f>
        <v>/rsm:CrossIndustryInvoice
/rsm:ExchangedDocumentContext
/ram:BusinessProcessSpecifiedDocumentContextParameter</v>
      </c>
      <c r="BB6" s="109" t="str">
        <f aca="false">R6</f>
        <v>/rsm:CrossIndustryInvoice/rsm:ExchangedDocumentContext/ram:BusinessProcessSpecifiedDocumentContextParameter</v>
      </c>
      <c r="BC6" s="99" t="str">
        <f aca="false">IF(S6="","",S6)</f>
        <v/>
      </c>
      <c r="BD6" s="10" t="str">
        <f aca="false">IF(T6="","",T6)</f>
        <v/>
      </c>
      <c r="BE6" s="99" t="str">
        <f aca="false">IF(U6="","",U6)</f>
        <v>0..n</v>
      </c>
      <c r="BF6" s="99" t="str">
        <f aca="false">IF(V6="","",V6)</f>
        <v/>
      </c>
      <c r="BG6" s="315" t="str">
        <f aca="false">IF(W6="","",W6)</f>
        <v/>
      </c>
      <c r="BH6" s="6"/>
      <c r="BI6" s="10" t="str">
        <f aca="false">Y6</f>
        <v>X</v>
      </c>
      <c r="BJ6" s="10" t="str">
        <f aca="false">Z6</f>
        <v>X</v>
      </c>
      <c r="BK6" s="10" t="str">
        <f aca="false">AA6</f>
        <v>X</v>
      </c>
      <c r="BL6" s="10" t="str">
        <f aca="false">AB6</f>
        <v>X</v>
      </c>
      <c r="BM6" s="10" t="str">
        <f aca="false">AC6</f>
        <v>X</v>
      </c>
      <c r="BN6" s="10" t="str">
        <f aca="false">AD6</f>
        <v>X</v>
      </c>
      <c r="BO6" s="10" t="str">
        <f aca="false">AE6</f>
        <v>X</v>
      </c>
      <c r="BP6" s="6"/>
      <c r="BQ6" s="10" t="str">
        <f aca="false">AG6</f>
        <v>MINIMUM</v>
      </c>
      <c r="BR6" s="10" t="str">
        <f aca="false">AH6</f>
        <v>MINIMUM</v>
      </c>
      <c r="BS6" s="47"/>
      <c r="BT6" s="49" t="s">
        <v>6862</v>
      </c>
    </row>
    <row r="7" s="11" customFormat="true" ht="89.25" hidden="false" customHeight="false" outlineLevel="0" collapsed="false">
      <c r="A7" s="58" t="str">
        <f aca="false">IF(OR(T7="E",T7="A"),"YES","NO")</f>
        <v>YES</v>
      </c>
      <c r="B7" s="75" t="s">
        <v>6863</v>
      </c>
      <c r="C7" s="75"/>
      <c r="D7" s="104" t="s">
        <v>4626</v>
      </c>
      <c r="E7" s="105" t="s">
        <v>114</v>
      </c>
      <c r="F7" s="106" t="s">
        <v>114</v>
      </c>
      <c r="G7" s="99" t="n">
        <f aca="false">LEN(R7)-LEN(SUBSTITUTE(R7,"/",""))-1</f>
        <v>3</v>
      </c>
      <c r="H7" s="99" t="s">
        <v>95</v>
      </c>
      <c r="I7" s="97" t="s">
        <v>115</v>
      </c>
      <c r="J7" s="97" t="s">
        <v>116</v>
      </c>
      <c r="K7" s="98" t="s">
        <v>117</v>
      </c>
      <c r="L7" s="98" t="s">
        <v>118</v>
      </c>
      <c r="M7" s="98"/>
      <c r="N7" s="97" t="s">
        <v>119</v>
      </c>
      <c r="O7" s="99" t="s">
        <v>88</v>
      </c>
      <c r="P7" s="100" t="str">
        <f aca="false">O7</f>
        <v>1..1</v>
      </c>
      <c r="Q7" s="54" t="s">
        <v>4646</v>
      </c>
      <c r="R7" s="109" t="s">
        <v>120</v>
      </c>
      <c r="S7" s="99" t="s">
        <v>121</v>
      </c>
      <c r="T7" s="10" t="str">
        <f aca="false">IF($E7="","",IF(ISERROR(SEARCH("@",$R7)),IF(LEFT($E7,4)="BG-X","EG",IF(LEFT($E7,2)="BG","G",IF(LEFT($E7,4)="BT-X",IF(LEN($E7)-LEN(SUBSTITUTE($E7,"-",))&gt;2,"","E"),IF(LEN($E7)-LEN(SUBSTITUTE($E7,"-",))&gt;1,"","E")))),"A"))</f>
        <v>E</v>
      </c>
      <c r="U7" s="99" t="s">
        <v>95</v>
      </c>
      <c r="V7" s="99"/>
      <c r="W7" s="315"/>
      <c r="X7" s="38"/>
      <c r="Y7" s="10" t="str">
        <f aca="false">IF(AH7=Y$4,"X","-")</f>
        <v>X</v>
      </c>
      <c r="Z7" s="10" t="str">
        <f aca="false">IF(Y7="X","X",IF($AH7=Z$4,"X","-"))</f>
        <v>X</v>
      </c>
      <c r="AA7" s="10" t="str">
        <f aca="false">IF(Z7="X","X",IF($AH7=AA$4,"X","-"))</f>
        <v>X</v>
      </c>
      <c r="AB7" s="10" t="str">
        <f aca="false">IF(AA7="X","X",IF($AH7=AB$4,"X","-"))</f>
        <v>X</v>
      </c>
      <c r="AC7" s="10" t="str">
        <f aca="false">IF(AB7="X","X",IF($AH7=AC$4,"X","-"))</f>
        <v>X</v>
      </c>
      <c r="AD7" s="10" t="str">
        <f aca="false">IF(AC7="X","X",IF($AH7=AD$4,"X","-"))</f>
        <v>X</v>
      </c>
      <c r="AE7" s="10" t="str">
        <f aca="false">IF(AD7="X","X",IF($AH7=AE$4,"X","-"))</f>
        <v>X</v>
      </c>
      <c r="AF7" s="38"/>
      <c r="AG7" s="10" t="s">
        <v>24</v>
      </c>
      <c r="AH7" s="110" t="s">
        <v>24</v>
      </c>
      <c r="AI7" s="38"/>
      <c r="AJ7" s="13" t="str">
        <f aca="false">IF(ISERROR(FIND("/",R7)),R7,LEFT(R7,FIND(CHAR(1),SUBSTITUTE(R7,"/",CHAR(1),LEN(R7)-LEN(SUBSTITUTE(R7,"/",""))))-1))</f>
        <v>/rsm:CrossIndustryInvoice/rsm:ExchangedDocumentContext/ram:BusinessProcessSpecifiedDocumentContextParameter</v>
      </c>
      <c r="AK7" s="13" t="str">
        <f aca="false">IF(ISERROR(FIND("/",R7)),R7,MID(R7, FIND(CHAR(1),SUBSTITUTE(R7,"/",CHAR(1), LEN(R7)-LEN(SUBSTITUTE(R7,"/","")))), LEN(R7)))</f>
        <v>/ram:ID</v>
      </c>
      <c r="AL7" s="14" t="n">
        <f aca="false">COUNTIFS(R$4:R7,AJ7)</f>
        <v>1</v>
      </c>
      <c r="AM7" s="1"/>
      <c r="AN7" s="104" t="str">
        <f aca="false">D7</f>
        <v>EDC</v>
      </c>
      <c r="AO7" s="105" t="str">
        <f aca="false">E7</f>
        <v>BT-23</v>
      </c>
      <c r="AP7" s="106" t="str">
        <f aca="false">IF(F7="","",F7)</f>
        <v>BT-23</v>
      </c>
      <c r="AQ7" s="99" t="n">
        <f aca="false">LEN(BB7)-LEN(SUBSTITUTE(BB7,"/",""))-1</f>
        <v>3</v>
      </c>
      <c r="AR7" s="99" t="str">
        <f aca="false">H7</f>
        <v>0..1</v>
      </c>
      <c r="AS7" s="97" t="s">
        <v>123</v>
      </c>
      <c r="AT7" s="97" t="s">
        <v>124</v>
      </c>
      <c r="AU7" s="98" t="s">
        <v>125</v>
      </c>
      <c r="AV7" s="98" t="s">
        <v>126</v>
      </c>
      <c r="AW7" s="98"/>
      <c r="AX7" s="97" t="s">
        <v>4647</v>
      </c>
      <c r="AY7" s="99" t="str">
        <f aca="false">O7</f>
        <v>1..1</v>
      </c>
      <c r="AZ7" s="100" t="str">
        <f aca="false">P7</f>
        <v>1..1</v>
      </c>
      <c r="BA7" s="54" t="str">
        <f aca="false">Q7</f>
        <v>/rsm:CrossIndustryInvoice
/rsm:ExchangedDocumentContext
/ram:BusinessProcessSpecifiedDocumentContextParameter
/ram:ID</v>
      </c>
      <c r="BB7" s="109" t="str">
        <f aca="false">R7</f>
        <v>/rsm:CrossIndustryInvoice/rsm:ExchangedDocumentContext/ram:BusinessProcessSpecifiedDocumentContextParameter/ram:ID</v>
      </c>
      <c r="BC7" s="99" t="str">
        <f aca="false">IF(S7="","",S7)</f>
        <v>T</v>
      </c>
      <c r="BD7" s="10" t="str">
        <f aca="false">IF(T7="","",T7)</f>
        <v>E</v>
      </c>
      <c r="BE7" s="99" t="str">
        <f aca="false">IF(U7="","",U7)</f>
        <v>0..1</v>
      </c>
      <c r="BF7" s="99" t="str">
        <f aca="false">IF(V7="","",V7)</f>
        <v/>
      </c>
      <c r="BG7" s="315" t="str">
        <f aca="false">IF(W7="","",W7)</f>
        <v/>
      </c>
      <c r="BH7" s="6"/>
      <c r="BI7" s="10" t="str">
        <f aca="false">Y7</f>
        <v>X</v>
      </c>
      <c r="BJ7" s="10" t="str">
        <f aca="false">Z7</f>
        <v>X</v>
      </c>
      <c r="BK7" s="10" t="str">
        <f aca="false">AA7</f>
        <v>X</v>
      </c>
      <c r="BL7" s="10" t="str">
        <f aca="false">AB7</f>
        <v>X</v>
      </c>
      <c r="BM7" s="10" t="str">
        <f aca="false">AC7</f>
        <v>X</v>
      </c>
      <c r="BN7" s="10" t="str">
        <f aca="false">AD7</f>
        <v>X</v>
      </c>
      <c r="BO7" s="10" t="str">
        <f aca="false">AE7</f>
        <v>X</v>
      </c>
      <c r="BP7" s="6"/>
      <c r="BQ7" s="10" t="str">
        <f aca="false">AG7</f>
        <v>MINIMUM</v>
      </c>
      <c r="BR7" s="10" t="str">
        <f aca="false">AH7</f>
        <v>MINIMUM</v>
      </c>
      <c r="BS7" s="47"/>
      <c r="BT7" s="49" t="s">
        <v>6862</v>
      </c>
    </row>
    <row r="8" s="11" customFormat="true" ht="85.5" hidden="false" customHeight="false" outlineLevel="0" collapsed="false">
      <c r="A8" s="58" t="str">
        <f aca="false">IF(OR(T8="E",T8="A"),"YES","NO")</f>
        <v>NO</v>
      </c>
      <c r="B8" s="58"/>
      <c r="C8" s="58"/>
      <c r="D8" s="104" t="s">
        <v>4626</v>
      </c>
      <c r="E8" s="111" t="s">
        <v>127</v>
      </c>
      <c r="F8" s="112"/>
      <c r="G8" s="107" t="n">
        <f aca="false">LEN(R8)-LEN(SUBSTITUTE(R8,"/",""))-1</f>
        <v>2</v>
      </c>
      <c r="H8" s="107" t="s">
        <v>88</v>
      </c>
      <c r="I8" s="108" t="s">
        <v>4648</v>
      </c>
      <c r="J8" s="97"/>
      <c r="K8" s="98"/>
      <c r="L8" s="98"/>
      <c r="M8" s="98"/>
      <c r="N8" s="97"/>
      <c r="O8" s="99" t="s">
        <v>88</v>
      </c>
      <c r="P8" s="100" t="str">
        <f aca="false">O8</f>
        <v>1..1</v>
      </c>
      <c r="Q8" s="54" t="s">
        <v>4649</v>
      </c>
      <c r="R8" s="109" t="s">
        <v>129</v>
      </c>
      <c r="S8" s="99"/>
      <c r="T8" s="10" t="str">
        <f aca="false">IF($E8="","",IF(ISERROR(SEARCH("@",$R8)),IF(LEFT($E8,4)="BG-X","EG",IF(LEFT($E8,2)="BG","G",IF(LEFT($E8,4)="BT-X",IF(LEN($E8)-LEN(SUBSTITUTE($E8,"-",))&gt;2,"","E"),IF(LEN($E8)-LEN(SUBSTITUTE($E8,"-",))&gt;1,"","E")))),"A"))</f>
        <v/>
      </c>
      <c r="U8" s="99" t="s">
        <v>112</v>
      </c>
      <c r="V8" s="99"/>
      <c r="W8" s="315"/>
      <c r="X8" s="38"/>
      <c r="Y8" s="10" t="str">
        <f aca="false">IF(AH8=Y$4,"X","-")</f>
        <v>X</v>
      </c>
      <c r="Z8" s="10" t="str">
        <f aca="false">IF(Y8="X","X",IF($AH8=Z$4,"X","-"))</f>
        <v>X</v>
      </c>
      <c r="AA8" s="10" t="str">
        <f aca="false">IF(Z8="X","X",IF($AH8=AA$4,"X","-"))</f>
        <v>X</v>
      </c>
      <c r="AB8" s="10" t="str">
        <f aca="false">IF(AA8="X","X",IF($AH8=AB$4,"X","-"))</f>
        <v>X</v>
      </c>
      <c r="AC8" s="10" t="str">
        <f aca="false">IF(AB8="X","X",IF($AH8=AC$4,"X","-"))</f>
        <v>X</v>
      </c>
      <c r="AD8" s="10" t="str">
        <f aca="false">IF(AC8="X","X",IF($AH8=AD$4,"X","-"))</f>
        <v>X</v>
      </c>
      <c r="AE8" s="10" t="str">
        <f aca="false">IF(AD8="X","X",IF($AH8=AE$4,"X","-"))</f>
        <v>X</v>
      </c>
      <c r="AF8" s="38"/>
      <c r="AG8" s="10" t="s">
        <v>24</v>
      </c>
      <c r="AH8" s="110" t="s">
        <v>24</v>
      </c>
      <c r="AI8" s="38"/>
      <c r="AJ8" s="13" t="str">
        <f aca="false">IF(ISERROR(FIND("/",R8)),R8,LEFT(R8,FIND(CHAR(1),SUBSTITUTE(R8,"/",CHAR(1),LEN(R8)-LEN(SUBSTITUTE(R8,"/",""))))-1))</f>
        <v>/rsm:CrossIndustryInvoice/rsm:ExchangedDocumentContext</v>
      </c>
      <c r="AK8" s="13" t="str">
        <f aca="false">IF(ISERROR(FIND("/",R8)),R8,MID(R8, FIND(CHAR(1),SUBSTITUTE(R8,"/",CHAR(1), LEN(R8)-LEN(SUBSTITUTE(R8,"/","")))), LEN(R8)))</f>
        <v>/ram:GuidelineSpecifiedDocumentContextParameter</v>
      </c>
      <c r="AL8" s="14" t="n">
        <f aca="false">COUNTIFS(R$4:R8,AJ8)</f>
        <v>1</v>
      </c>
      <c r="AM8" s="1"/>
      <c r="AN8" s="104" t="str">
        <f aca="false">D8</f>
        <v>EDC</v>
      </c>
      <c r="AO8" s="111" t="str">
        <f aca="false">E8</f>
        <v>BT-24-00</v>
      </c>
      <c r="AP8" s="112" t="str">
        <f aca="false">IF(F8="","",F8)</f>
        <v/>
      </c>
      <c r="AQ8" s="107" t="n">
        <f aca="false">LEN(BB8)-LEN(SUBSTITUTE(BB8,"/",""))-1</f>
        <v>2</v>
      </c>
      <c r="AR8" s="107" t="str">
        <f aca="false">H8</f>
        <v>1..1</v>
      </c>
      <c r="AS8" s="108" t="s">
        <v>4650</v>
      </c>
      <c r="AT8" s="97"/>
      <c r="AU8" s="98"/>
      <c r="AV8" s="98"/>
      <c r="AW8" s="98"/>
      <c r="AX8" s="97"/>
      <c r="AY8" s="99" t="str">
        <f aca="false">O8</f>
        <v>1..1</v>
      </c>
      <c r="AZ8" s="100" t="str">
        <f aca="false">P8</f>
        <v>1..1</v>
      </c>
      <c r="BA8" s="54" t="str">
        <f aca="false">Q8</f>
        <v>/rsm:CrossIndustryInvoice
/rsm:ExchangedDocumentContext
/ram:GuidelineSpecifiedDocumentContextParameter</v>
      </c>
      <c r="BB8" s="109" t="str">
        <f aca="false">R8</f>
        <v>/rsm:CrossIndustryInvoice/rsm:ExchangedDocumentContext/ram:GuidelineSpecifiedDocumentContextParameter</v>
      </c>
      <c r="BC8" s="99" t="str">
        <f aca="false">IF(S8="","",S8)</f>
        <v/>
      </c>
      <c r="BD8" s="10" t="str">
        <f aca="false">IF(T8="","",T8)</f>
        <v/>
      </c>
      <c r="BE8" s="99" t="str">
        <f aca="false">IF(U8="","",U8)</f>
        <v>0..n</v>
      </c>
      <c r="BF8" s="99" t="str">
        <f aca="false">IF(V8="","",V8)</f>
        <v/>
      </c>
      <c r="BG8" s="315" t="str">
        <f aca="false">IF(W8="","",W8)</f>
        <v/>
      </c>
      <c r="BH8" s="6"/>
      <c r="BI8" s="10" t="str">
        <f aca="false">Y8</f>
        <v>X</v>
      </c>
      <c r="BJ8" s="10" t="str">
        <f aca="false">Z8</f>
        <v>X</v>
      </c>
      <c r="BK8" s="10" t="str">
        <f aca="false">AA8</f>
        <v>X</v>
      </c>
      <c r="BL8" s="10" t="str">
        <f aca="false">AB8</f>
        <v>X</v>
      </c>
      <c r="BM8" s="10" t="str">
        <f aca="false">AC8</f>
        <v>X</v>
      </c>
      <c r="BN8" s="10" t="str">
        <f aca="false">AD8</f>
        <v>X</v>
      </c>
      <c r="BO8" s="10" t="str">
        <f aca="false">AE8</f>
        <v>X</v>
      </c>
      <c r="BP8" s="6"/>
      <c r="BQ8" s="10" t="str">
        <f aca="false">AG8</f>
        <v>MINIMUM</v>
      </c>
      <c r="BR8" s="10" t="str">
        <f aca="false">AH8</f>
        <v>MINIMUM</v>
      </c>
      <c r="BS8" s="47"/>
      <c r="BT8" s="49" t="s">
        <v>6862</v>
      </c>
    </row>
    <row r="9" s="11" customFormat="true" ht="127.5" hidden="false" customHeight="false" outlineLevel="0" collapsed="false">
      <c r="A9" s="58" t="str">
        <f aca="false">IF(OR(T9="E",T9="A"),"YES","NO")</f>
        <v>YES</v>
      </c>
      <c r="B9" s="58"/>
      <c r="C9" s="58"/>
      <c r="D9" s="104" t="s">
        <v>4626</v>
      </c>
      <c r="E9" s="111" t="s">
        <v>131</v>
      </c>
      <c r="F9" s="112" t="s">
        <v>131</v>
      </c>
      <c r="G9" s="99" t="n">
        <f aca="false">LEN(R9)-LEN(SUBSTITUTE(R9,"/",""))-1</f>
        <v>3</v>
      </c>
      <c r="H9" s="99" t="s">
        <v>88</v>
      </c>
      <c r="I9" s="97" t="s">
        <v>132</v>
      </c>
      <c r="J9" s="97" t="s">
        <v>133</v>
      </c>
      <c r="K9" s="98" t="s">
        <v>134</v>
      </c>
      <c r="L9" s="98" t="s">
        <v>4652</v>
      </c>
      <c r="M9" s="98" t="s">
        <v>136</v>
      </c>
      <c r="N9" s="97" t="s">
        <v>137</v>
      </c>
      <c r="O9" s="99" t="s">
        <v>88</v>
      </c>
      <c r="P9" s="100" t="str">
        <f aca="false">O9</f>
        <v>1..1</v>
      </c>
      <c r="Q9" s="54" t="s">
        <v>4653</v>
      </c>
      <c r="R9" s="109" t="s">
        <v>138</v>
      </c>
      <c r="S9" s="99" t="s">
        <v>139</v>
      </c>
      <c r="T9" s="10" t="str">
        <f aca="false">IF($E9="","",IF(ISERROR(SEARCH("@",$R9)),IF(LEFT($E9,4)="BG-X","EG",IF(LEFT($E9,2)="BG","G",IF(LEFT($E9,4)="BT-X",IF(LEN($E9)-LEN(SUBSTITUTE($E9,"-",))&gt;2,"","E"),IF(LEN($E9)-LEN(SUBSTITUTE($E9,"-",))&gt;1,"","E")))),"A"))</f>
        <v>E</v>
      </c>
      <c r="U9" s="99" t="s">
        <v>95</v>
      </c>
      <c r="V9" s="99" t="s">
        <v>140</v>
      </c>
      <c r="W9" s="315"/>
      <c r="X9" s="38"/>
      <c r="Y9" s="10" t="str">
        <f aca="false">IF(AH9=Y$4,"X","-")</f>
        <v>X</v>
      </c>
      <c r="Z9" s="10" t="str">
        <f aca="false">IF(Y9="X","X",IF($AH9=Z$4,"X","-"))</f>
        <v>X</v>
      </c>
      <c r="AA9" s="10" t="str">
        <f aca="false">IF(Z9="X","X",IF($AH9=AA$4,"X","-"))</f>
        <v>X</v>
      </c>
      <c r="AB9" s="10" t="str">
        <f aca="false">IF(AA9="X","X",IF($AH9=AB$4,"X","-"))</f>
        <v>X</v>
      </c>
      <c r="AC9" s="10" t="str">
        <f aca="false">IF(AB9="X","X",IF($AH9=AC$4,"X","-"))</f>
        <v>X</v>
      </c>
      <c r="AD9" s="10" t="str">
        <f aca="false">IF(AC9="X","X",IF($AH9=AD$4,"X","-"))</f>
        <v>X</v>
      </c>
      <c r="AE9" s="10" t="str">
        <f aca="false">IF(AD9="X","X",IF($AH9=AE$4,"X","-"))</f>
        <v>X</v>
      </c>
      <c r="AF9" s="38"/>
      <c r="AG9" s="10" t="s">
        <v>24</v>
      </c>
      <c r="AH9" s="110" t="s">
        <v>24</v>
      </c>
      <c r="AI9" s="38"/>
      <c r="AJ9" s="13" t="str">
        <f aca="false">IF(ISERROR(FIND("/",R9)),R9,LEFT(R9,FIND(CHAR(1),SUBSTITUTE(R9,"/",CHAR(1),LEN(R9)-LEN(SUBSTITUTE(R9,"/",""))))-1))</f>
        <v>/rsm:CrossIndustryInvoice/rsm:ExchangedDocumentContext/ram:GuidelineSpecifiedDocumentContextParameter</v>
      </c>
      <c r="AK9" s="13" t="str">
        <f aca="false">IF(ISERROR(FIND("/",R9)),R9,MID(R9, FIND(CHAR(1),SUBSTITUTE(R9,"/",CHAR(1), LEN(R9)-LEN(SUBSTITUTE(R9,"/","")))), LEN(R9)))</f>
        <v>/ram:ID</v>
      </c>
      <c r="AL9" s="14" t="n">
        <f aca="false">COUNTIFS(R$4:R9,AJ9)</f>
        <v>1</v>
      </c>
      <c r="AM9" s="1"/>
      <c r="AN9" s="104" t="str">
        <f aca="false">D9</f>
        <v>EDC</v>
      </c>
      <c r="AO9" s="111" t="str">
        <f aca="false">E9</f>
        <v>BT-24</v>
      </c>
      <c r="AP9" s="112" t="str">
        <f aca="false">IF(F9="","",F9)</f>
        <v>BT-24</v>
      </c>
      <c r="AQ9" s="99" t="n">
        <f aca="false">LEN(BB9)-LEN(SUBSTITUTE(BB9,"/",""))-1</f>
        <v>3</v>
      </c>
      <c r="AR9" s="99" t="str">
        <f aca="false">H9</f>
        <v>1..1</v>
      </c>
      <c r="AS9" s="97" t="s">
        <v>141</v>
      </c>
      <c r="AT9" s="97" t="s">
        <v>142</v>
      </c>
      <c r="AU9" s="98" t="s">
        <v>143</v>
      </c>
      <c r="AV9" s="98" t="s">
        <v>4654</v>
      </c>
      <c r="AW9" s="98" t="s">
        <v>145</v>
      </c>
      <c r="AX9" s="97" t="s">
        <v>2190</v>
      </c>
      <c r="AY9" s="99" t="str">
        <f aca="false">O9</f>
        <v>1..1</v>
      </c>
      <c r="AZ9" s="100" t="str">
        <f aca="false">P9</f>
        <v>1..1</v>
      </c>
      <c r="BA9" s="54" t="str">
        <f aca="false">Q9</f>
        <v>/rsm:CrossIndustryInvoice
/rsm:ExchangedDocumentContext
/ram:GuidelineSpecifiedDocumentContextParameter
/ram:ID</v>
      </c>
      <c r="BB9" s="109" t="str">
        <f aca="false">R9</f>
        <v>/rsm:CrossIndustryInvoice/rsm:ExchangedDocumentContext/ram:GuidelineSpecifiedDocumentContextParameter/ram:ID</v>
      </c>
      <c r="BC9" s="99" t="str">
        <f aca="false">IF(S9="","",S9)</f>
        <v>I</v>
      </c>
      <c r="BD9" s="10" t="str">
        <f aca="false">IF(T9="","",T9)</f>
        <v>E</v>
      </c>
      <c r="BE9" s="99" t="str">
        <f aca="false">IF(U9="","",U9)</f>
        <v>0..1</v>
      </c>
      <c r="BF9" s="99" t="str">
        <f aca="false">IF(V9="","",V9)</f>
        <v>CAR-2, CAR-3</v>
      </c>
      <c r="BG9" s="315" t="str">
        <f aca="false">IF(W9="","",W9)</f>
        <v/>
      </c>
      <c r="BH9" s="6"/>
      <c r="BI9" s="10" t="str">
        <f aca="false">Y9</f>
        <v>X</v>
      </c>
      <c r="BJ9" s="10" t="str">
        <f aca="false">Z9</f>
        <v>X</v>
      </c>
      <c r="BK9" s="10" t="str">
        <f aca="false">AA9</f>
        <v>X</v>
      </c>
      <c r="BL9" s="10" t="str">
        <f aca="false">AB9</f>
        <v>X</v>
      </c>
      <c r="BM9" s="10" t="str">
        <f aca="false">AC9</f>
        <v>X</v>
      </c>
      <c r="BN9" s="10" t="str">
        <f aca="false">AD9</f>
        <v>X</v>
      </c>
      <c r="BO9" s="10" t="str">
        <f aca="false">AE9</f>
        <v>X</v>
      </c>
      <c r="BP9" s="6"/>
      <c r="BQ9" s="10" t="str">
        <f aca="false">AG9</f>
        <v>MINIMUM</v>
      </c>
      <c r="BR9" s="10" t="str">
        <f aca="false">AH9</f>
        <v>MINIMUM</v>
      </c>
      <c r="BS9" s="47"/>
      <c r="BT9" s="49" t="s">
        <v>6862</v>
      </c>
    </row>
    <row r="10" s="11" customFormat="true" ht="85.5" hidden="false" customHeight="false" outlineLevel="0" collapsed="false">
      <c r="A10" s="58" t="str">
        <f aca="false">IF(OR(T10="E",T10="A"),"YES","NO")</f>
        <v>NO</v>
      </c>
      <c r="B10" s="58"/>
      <c r="C10" s="58"/>
      <c r="D10" s="113" t="s">
        <v>4626</v>
      </c>
      <c r="E10" s="114" t="s">
        <v>146</v>
      </c>
      <c r="F10" s="115"/>
      <c r="G10" s="116" t="n">
        <f aca="false">LEN(R10)-LEN(SUBSTITUTE(R10,"/",""))-1</f>
        <v>1</v>
      </c>
      <c r="H10" s="116" t="s">
        <v>88</v>
      </c>
      <c r="I10" s="63" t="s">
        <v>4655</v>
      </c>
      <c r="J10" s="63"/>
      <c r="K10" s="64"/>
      <c r="L10" s="64"/>
      <c r="M10" s="64"/>
      <c r="N10" s="63"/>
      <c r="O10" s="117" t="s">
        <v>88</v>
      </c>
      <c r="P10" s="116" t="str">
        <f aca="false">O10</f>
        <v>1..1</v>
      </c>
      <c r="Q10" s="118" t="s">
        <v>4656</v>
      </c>
      <c r="R10" s="119" t="s">
        <v>148</v>
      </c>
      <c r="S10" s="116"/>
      <c r="T10" s="62" t="str">
        <f aca="false">IF($E10="","",IF(ISERROR(SEARCH("@",$R10)),IF(LEFT($E10,4)="BG-X","EG",IF(LEFT($E10,2)="BG","G",IF(LEFT($E10,4)="BT-X",IF(LEN($E10)-LEN(SUBSTITUTE($E10,"-",))&gt;2,"","E"),IF(LEN($E10)-LEN(SUBSTITUTE($E10,"-",))&gt;1,"","E")))),"A"))</f>
        <v/>
      </c>
      <c r="U10" s="116" t="s">
        <v>88</v>
      </c>
      <c r="V10" s="116"/>
      <c r="W10" s="361"/>
      <c r="X10" s="38"/>
      <c r="Y10" s="62" t="str">
        <f aca="false">IF(AH10=Y$4,"X","-")</f>
        <v>X</v>
      </c>
      <c r="Z10" s="62" t="str">
        <f aca="false">IF(Y10="X","X",IF($AH10=Z$4,"X","-"))</f>
        <v>X</v>
      </c>
      <c r="AA10" s="62" t="str">
        <f aca="false">IF(Z10="X","X",IF($AH10=AA$4,"X","-"))</f>
        <v>X</v>
      </c>
      <c r="AB10" s="62" t="str">
        <f aca="false">IF(AA10="X","X",IF($AH10=AB$4,"X","-"))</f>
        <v>X</v>
      </c>
      <c r="AC10" s="62" t="str">
        <f aca="false">IF(AB10="X","X",IF($AH10=AC$4,"X","-"))</f>
        <v>X</v>
      </c>
      <c r="AD10" s="62" t="str">
        <f aca="false">IF(AC10="X","X",IF($AH10=AD$4,"X","-"))</f>
        <v>X</v>
      </c>
      <c r="AE10" s="62" t="str">
        <f aca="false">IF(AD10="X","X",IF($AH10=AE$4,"X","-"))</f>
        <v>X</v>
      </c>
      <c r="AF10" s="38"/>
      <c r="AG10" s="62" t="s">
        <v>24</v>
      </c>
      <c r="AH10" s="121" t="s">
        <v>24</v>
      </c>
      <c r="AI10" s="38"/>
      <c r="AJ10" s="13" t="str">
        <f aca="false">IF(ISERROR(FIND("/",R10)),R10,LEFT(R10,FIND(CHAR(1),SUBSTITUTE(R10,"/",CHAR(1),LEN(R10)-LEN(SUBSTITUTE(R10,"/",""))))-1))</f>
        <v>/rsm:CrossIndustryInvoice</v>
      </c>
      <c r="AK10" s="13" t="str">
        <f aca="false">IF(ISERROR(FIND("/",R10)),R10,MID(R10, FIND(CHAR(1),SUBSTITUTE(R10,"/",CHAR(1), LEN(R10)-LEN(SUBSTITUTE(R10,"/","")))), LEN(R10)))</f>
        <v>/rsm:ExchangedDocument</v>
      </c>
      <c r="AL10" s="14" t="n">
        <f aca="false">COUNTIFS(R$4:R10,AJ10)</f>
        <v>0</v>
      </c>
      <c r="AM10" s="1"/>
      <c r="AN10" s="113" t="str">
        <f aca="false">D10</f>
        <v>EDC</v>
      </c>
      <c r="AO10" s="114" t="str">
        <f aca="false">E10</f>
        <v>BT-1-00</v>
      </c>
      <c r="AP10" s="115" t="str">
        <f aca="false">IF(F10="","",F10)</f>
        <v/>
      </c>
      <c r="AQ10" s="116" t="n">
        <f aca="false">LEN(BB10)-LEN(SUBSTITUTE(BB10,"/",""))-1</f>
        <v>1</v>
      </c>
      <c r="AR10" s="116" t="str">
        <f aca="false">H10</f>
        <v>1..1</v>
      </c>
      <c r="AS10" s="63" t="s">
        <v>4655</v>
      </c>
      <c r="AT10" s="63" t="s">
        <v>149</v>
      </c>
      <c r="AU10" s="64"/>
      <c r="AV10" s="64"/>
      <c r="AW10" s="64"/>
      <c r="AX10" s="63"/>
      <c r="AY10" s="117" t="str">
        <f aca="false">O10</f>
        <v>1..1</v>
      </c>
      <c r="AZ10" s="116" t="str">
        <f aca="false">P10</f>
        <v>1..1</v>
      </c>
      <c r="BA10" s="118" t="str">
        <f aca="false">Q10</f>
        <v>/rsm:CrossIndustryInvoice
/rsm:ExchangedDocument</v>
      </c>
      <c r="BB10" s="119" t="str">
        <f aca="false">R10</f>
        <v>/rsm:CrossIndustryInvoice/rsm:ExchangedDocument</v>
      </c>
      <c r="BC10" s="116" t="str">
        <f aca="false">IF(S10="","",S10)</f>
        <v/>
      </c>
      <c r="BD10" s="62" t="str">
        <f aca="false">IF(T10="","",T10)</f>
        <v/>
      </c>
      <c r="BE10" s="116" t="str">
        <f aca="false">IF(U10="","",U10)</f>
        <v>1..1</v>
      </c>
      <c r="BF10" s="116" t="str">
        <f aca="false">IF(V10="","",V10)</f>
        <v/>
      </c>
      <c r="BG10" s="361" t="str">
        <f aca="false">IF(W10="","",W10)</f>
        <v/>
      </c>
      <c r="BH10" s="6"/>
      <c r="BI10" s="62" t="str">
        <f aca="false">Y10</f>
        <v>X</v>
      </c>
      <c r="BJ10" s="62" t="str">
        <f aca="false">Z10</f>
        <v>X</v>
      </c>
      <c r="BK10" s="62" t="str">
        <f aca="false">AA10</f>
        <v>X</v>
      </c>
      <c r="BL10" s="62" t="str">
        <f aca="false">AB10</f>
        <v>X</v>
      </c>
      <c r="BM10" s="62" t="str">
        <f aca="false">AC10</f>
        <v>X</v>
      </c>
      <c r="BN10" s="62" t="str">
        <f aca="false">AD10</f>
        <v>X</v>
      </c>
      <c r="BO10" s="62" t="str">
        <f aca="false">AE10</f>
        <v>X</v>
      </c>
      <c r="BP10" s="6"/>
      <c r="BQ10" s="62" t="str">
        <f aca="false">AG10</f>
        <v>MINIMUM</v>
      </c>
      <c r="BR10" s="62" t="str">
        <f aca="false">AH10</f>
        <v>MINIMUM</v>
      </c>
      <c r="BS10" s="47"/>
      <c r="BT10" s="49" t="s">
        <v>6862</v>
      </c>
    </row>
    <row r="11" s="11" customFormat="true" ht="89.25" hidden="false" customHeight="false" outlineLevel="0" collapsed="false">
      <c r="A11" s="58" t="str">
        <f aca="false">IF(OR(T11="E",T11="A"),"YES","NO")</f>
        <v>YES</v>
      </c>
      <c r="B11" s="58"/>
      <c r="C11" s="58"/>
      <c r="D11" s="122" t="s">
        <v>4626</v>
      </c>
      <c r="E11" s="123" t="s">
        <v>150</v>
      </c>
      <c r="F11" s="124" t="s">
        <v>150</v>
      </c>
      <c r="G11" s="99" t="n">
        <f aca="false">LEN(R11)-LEN(SUBSTITUTE(R11,"/",""))-1</f>
        <v>2</v>
      </c>
      <c r="H11" s="99" t="s">
        <v>88</v>
      </c>
      <c r="I11" s="97" t="s">
        <v>151</v>
      </c>
      <c r="J11" s="97" t="s">
        <v>152</v>
      </c>
      <c r="K11" s="98" t="s">
        <v>153</v>
      </c>
      <c r="L11" s="98" t="s">
        <v>154</v>
      </c>
      <c r="M11" s="98" t="s">
        <v>155</v>
      </c>
      <c r="N11" s="97" t="s">
        <v>137</v>
      </c>
      <c r="O11" s="99" t="s">
        <v>88</v>
      </c>
      <c r="P11" s="100" t="str">
        <f aca="false">O11</f>
        <v>1..1</v>
      </c>
      <c r="Q11" s="54" t="s">
        <v>4658</v>
      </c>
      <c r="R11" s="109" t="s">
        <v>156</v>
      </c>
      <c r="S11" s="99" t="s">
        <v>139</v>
      </c>
      <c r="T11" s="10" t="str">
        <f aca="false">IF($E11="","",IF(ISERROR(SEARCH("@",$R11)),IF(LEFT($E11,4)="BG-X","EG",IF(LEFT($E11,2)="BG","G",IF(LEFT($E11,4)="BT-X",IF(LEN($E11)-LEN(SUBSTITUTE($E11,"-",))&gt;2,"","E"),IF(LEN($E11)-LEN(SUBSTITUTE($E11,"-",))&gt;1,"","E")))),"A"))</f>
        <v>E</v>
      </c>
      <c r="U11" s="99" t="s">
        <v>95</v>
      </c>
      <c r="V11" s="99"/>
      <c r="W11" s="315"/>
      <c r="X11" s="38"/>
      <c r="Y11" s="10" t="str">
        <f aca="false">IF(AH11=Y$4,"X","-")</f>
        <v>X</v>
      </c>
      <c r="Z11" s="10" t="str">
        <f aca="false">IF(Y11="X","X",IF($AH11=Z$4,"X","-"))</f>
        <v>X</v>
      </c>
      <c r="AA11" s="10" t="str">
        <f aca="false">IF(Z11="X","X",IF($AH11=AA$4,"X","-"))</f>
        <v>X</v>
      </c>
      <c r="AB11" s="10" t="str">
        <f aca="false">IF(AA11="X","X",IF($AH11=AB$4,"X","-"))</f>
        <v>X</v>
      </c>
      <c r="AC11" s="10" t="str">
        <f aca="false">IF(AB11="X","X",IF($AH11=AC$4,"X","-"))</f>
        <v>X</v>
      </c>
      <c r="AD11" s="10" t="str">
        <f aca="false">IF(AC11="X","X",IF($AH11=AD$4,"X","-"))</f>
        <v>X</v>
      </c>
      <c r="AE11" s="10" t="str">
        <f aca="false">IF(AD11="X","X",IF($AH11=AE$4,"X","-"))</f>
        <v>X</v>
      </c>
      <c r="AF11" s="38"/>
      <c r="AG11" s="10" t="s">
        <v>24</v>
      </c>
      <c r="AH11" s="110" t="s">
        <v>24</v>
      </c>
      <c r="AI11" s="38"/>
      <c r="AJ11" s="13" t="str">
        <f aca="false">IF(ISERROR(FIND("/",R11)),R11,LEFT(R11,FIND(CHAR(1),SUBSTITUTE(R11,"/",CHAR(1),LEN(R11)-LEN(SUBSTITUTE(R11,"/",""))))-1))</f>
        <v>/rsm:CrossIndustryInvoice/rsm:ExchangedDocument</v>
      </c>
      <c r="AK11" s="13" t="str">
        <f aca="false">IF(ISERROR(FIND("/",R11)),R11,MID(R11, FIND(CHAR(1),SUBSTITUTE(R11,"/",CHAR(1), LEN(R11)-LEN(SUBSTITUTE(R11,"/","")))), LEN(R11)))</f>
        <v>/ram:ID</v>
      </c>
      <c r="AL11" s="14" t="n">
        <f aca="false">COUNTIFS(R$4:R11,AJ11)</f>
        <v>1</v>
      </c>
      <c r="AM11" s="1"/>
      <c r="AN11" s="122" t="str">
        <f aca="false">D11</f>
        <v>EDC</v>
      </c>
      <c r="AO11" s="123" t="str">
        <f aca="false">E11</f>
        <v>BT-1</v>
      </c>
      <c r="AP11" s="124" t="str">
        <f aca="false">IF(F11="","",F11)</f>
        <v>BT-1</v>
      </c>
      <c r="AQ11" s="99" t="n">
        <f aca="false">LEN(BB11)-LEN(SUBSTITUTE(BB11,"/",""))-1</f>
        <v>2</v>
      </c>
      <c r="AR11" s="99" t="str">
        <f aca="false">H11</f>
        <v>1..1</v>
      </c>
      <c r="AS11" s="97" t="s">
        <v>157</v>
      </c>
      <c r="AT11" s="97" t="s">
        <v>158</v>
      </c>
      <c r="AU11" s="98" t="s">
        <v>4659</v>
      </c>
      <c r="AV11" s="98" t="s">
        <v>160</v>
      </c>
      <c r="AW11" s="98" t="s">
        <v>161</v>
      </c>
      <c r="AX11" s="97" t="s">
        <v>2190</v>
      </c>
      <c r="AY11" s="99" t="str">
        <f aca="false">O11</f>
        <v>1..1</v>
      </c>
      <c r="AZ11" s="100" t="str">
        <f aca="false">P11</f>
        <v>1..1</v>
      </c>
      <c r="BA11" s="54" t="str">
        <f aca="false">Q11</f>
        <v>/rsm:CrossIndustryInvoice
/rsm:ExchangedDocument
/ram:ID</v>
      </c>
      <c r="BB11" s="109" t="str">
        <f aca="false">R11</f>
        <v>/rsm:CrossIndustryInvoice/rsm:ExchangedDocument/ram:ID</v>
      </c>
      <c r="BC11" s="99" t="str">
        <f aca="false">IF(S11="","",S11)</f>
        <v>I</v>
      </c>
      <c r="BD11" s="10" t="str">
        <f aca="false">IF(T11="","",T11)</f>
        <v>E</v>
      </c>
      <c r="BE11" s="99" t="str">
        <f aca="false">IF(U11="","",U11)</f>
        <v>0..1</v>
      </c>
      <c r="BF11" s="99" t="str">
        <f aca="false">IF(V11="","",V11)</f>
        <v/>
      </c>
      <c r="BG11" s="315" t="str">
        <f aca="false">IF(W11="","",W11)</f>
        <v/>
      </c>
      <c r="BH11" s="6"/>
      <c r="BI11" s="10" t="str">
        <f aca="false">Y11</f>
        <v>X</v>
      </c>
      <c r="BJ11" s="10" t="str">
        <f aca="false">Z11</f>
        <v>X</v>
      </c>
      <c r="BK11" s="10" t="str">
        <f aca="false">AA11</f>
        <v>X</v>
      </c>
      <c r="BL11" s="10" t="str">
        <f aca="false">AB11</f>
        <v>X</v>
      </c>
      <c r="BM11" s="10" t="str">
        <f aca="false">AC11</f>
        <v>X</v>
      </c>
      <c r="BN11" s="10" t="str">
        <f aca="false">AD11</f>
        <v>X</v>
      </c>
      <c r="BO11" s="10" t="str">
        <f aca="false">AE11</f>
        <v>X</v>
      </c>
      <c r="BP11" s="6"/>
      <c r="BQ11" s="10" t="str">
        <f aca="false">AG11</f>
        <v>MINIMUM</v>
      </c>
      <c r="BR11" s="10" t="str">
        <f aca="false">AH11</f>
        <v>MINIMUM</v>
      </c>
      <c r="BS11" s="47"/>
      <c r="BT11" s="49" t="s">
        <v>6862</v>
      </c>
    </row>
    <row r="12" s="11" customFormat="true" ht="140.25" hidden="false" customHeight="false" outlineLevel="0" collapsed="false">
      <c r="A12" s="58" t="str">
        <f aca="false">IF(OR(T12="E",T12="A"),"YES","NO")</f>
        <v>YES</v>
      </c>
      <c r="B12" s="58"/>
      <c r="C12" s="58"/>
      <c r="D12" s="122" t="s">
        <v>4626</v>
      </c>
      <c r="E12" s="123" t="s">
        <v>168</v>
      </c>
      <c r="F12" s="124" t="s">
        <v>168</v>
      </c>
      <c r="G12" s="99" t="n">
        <f aca="false">LEN(R12)-LEN(SUBSTITUTE(R12,"/",""))-1</f>
        <v>2</v>
      </c>
      <c r="H12" s="99" t="s">
        <v>88</v>
      </c>
      <c r="I12" s="97" t="s">
        <v>169</v>
      </c>
      <c r="J12" s="97" t="s">
        <v>170</v>
      </c>
      <c r="K12" s="98" t="s">
        <v>171</v>
      </c>
      <c r="L12" s="98" t="s">
        <v>172</v>
      </c>
      <c r="M12" s="98" t="s">
        <v>173</v>
      </c>
      <c r="N12" s="97" t="s">
        <v>174</v>
      </c>
      <c r="O12" s="99" t="s">
        <v>88</v>
      </c>
      <c r="P12" s="100" t="str">
        <f aca="false">O12</f>
        <v>1..1</v>
      </c>
      <c r="Q12" s="54" t="s">
        <v>4664</v>
      </c>
      <c r="R12" s="109" t="s">
        <v>175</v>
      </c>
      <c r="S12" s="99" t="s">
        <v>176</v>
      </c>
      <c r="T12" s="10" t="str">
        <f aca="false">IF($E12="","",IF(ISERROR(SEARCH("@",$R12)),IF(LEFT($E12,4)="BG-X","EG",IF(LEFT($E12,2)="BG","G",IF(LEFT($E12,4)="BT-X",IF(LEN($E12)-LEN(SUBSTITUTE($E12,"-",))&gt;2,"","E"),IF(LEN($E12)-LEN(SUBSTITUTE($E12,"-",))&gt;1,"","E")))),"A"))</f>
        <v>E</v>
      </c>
      <c r="U12" s="99" t="s">
        <v>95</v>
      </c>
      <c r="V12" s="99" t="s">
        <v>177</v>
      </c>
      <c r="W12" s="315"/>
      <c r="X12" s="38"/>
      <c r="Y12" s="10" t="str">
        <f aca="false">IF(AH12=Y$4,"X","-")</f>
        <v>X</v>
      </c>
      <c r="Z12" s="10" t="str">
        <f aca="false">IF(Y12="X","X",IF($AH12=Z$4,"X","-"))</f>
        <v>X</v>
      </c>
      <c r="AA12" s="10" t="str">
        <f aca="false">IF(Z12="X","X",IF($AH12=AA$4,"X","-"))</f>
        <v>X</v>
      </c>
      <c r="AB12" s="10" t="str">
        <f aca="false">IF(AA12="X","X",IF($AH12=AB$4,"X","-"))</f>
        <v>X</v>
      </c>
      <c r="AC12" s="10" t="str">
        <f aca="false">IF(AB12="X","X",IF($AH12=AC$4,"X","-"))</f>
        <v>X</v>
      </c>
      <c r="AD12" s="10" t="str">
        <f aca="false">IF(AC12="X","X",IF($AH12=AD$4,"X","-"))</f>
        <v>X</v>
      </c>
      <c r="AE12" s="10" t="str">
        <f aca="false">IF(AD12="X","X",IF($AH12=AE$4,"X","-"))</f>
        <v>X</v>
      </c>
      <c r="AF12" s="38"/>
      <c r="AG12" s="10" t="s">
        <v>24</v>
      </c>
      <c r="AH12" s="110" t="s">
        <v>24</v>
      </c>
      <c r="AI12" s="38"/>
      <c r="AJ12" s="13" t="str">
        <f aca="false">IF(ISERROR(FIND("/",R12)),R12,LEFT(R12,FIND(CHAR(1),SUBSTITUTE(R12,"/",CHAR(1),LEN(R12)-LEN(SUBSTITUTE(R12,"/",""))))-1))</f>
        <v>/rsm:CrossIndustryInvoice/rsm:ExchangedDocument</v>
      </c>
      <c r="AK12" s="13" t="str">
        <f aca="false">IF(ISERROR(FIND("/",R12)),R12,MID(R12, FIND(CHAR(1),SUBSTITUTE(R12,"/",CHAR(1), LEN(R12)-LEN(SUBSTITUTE(R12,"/","")))), LEN(R12)))</f>
        <v>/ram:TypeCode</v>
      </c>
      <c r="AL12" s="14" t="n">
        <f aca="false">COUNTIFS(R$4:R12,AJ12)</f>
        <v>1</v>
      </c>
      <c r="AM12" s="1"/>
      <c r="AN12" s="122" t="str">
        <f aca="false">D12</f>
        <v>EDC</v>
      </c>
      <c r="AO12" s="123" t="str">
        <f aca="false">E12</f>
        <v>BT-3</v>
      </c>
      <c r="AP12" s="124" t="str">
        <f aca="false">IF(F12="","",F12)</f>
        <v>BT-3</v>
      </c>
      <c r="AQ12" s="99" t="n">
        <f aca="false">LEN(BB12)-LEN(SUBSTITUTE(BB12,"/",""))-1</f>
        <v>2</v>
      </c>
      <c r="AR12" s="99" t="str">
        <f aca="false">H12</f>
        <v>1..1</v>
      </c>
      <c r="AS12" s="97" t="s">
        <v>178</v>
      </c>
      <c r="AT12" s="97" t="s">
        <v>179</v>
      </c>
      <c r="AU12" s="98" t="s">
        <v>180</v>
      </c>
      <c r="AV12" s="98" t="s">
        <v>181</v>
      </c>
      <c r="AW12" s="98" t="s">
        <v>182</v>
      </c>
      <c r="AX12" s="97" t="s">
        <v>174</v>
      </c>
      <c r="AY12" s="99" t="str">
        <f aca="false">O12</f>
        <v>1..1</v>
      </c>
      <c r="AZ12" s="100" t="str">
        <f aca="false">P12</f>
        <v>1..1</v>
      </c>
      <c r="BA12" s="54" t="str">
        <f aca="false">Q12</f>
        <v>/rsm:CrossIndustryInvoice
/rsm:ExchangedDocument
/ram:TypeCode</v>
      </c>
      <c r="BB12" s="109" t="str">
        <f aca="false">R12</f>
        <v>/rsm:CrossIndustryInvoice/rsm:ExchangedDocument/ram:TypeCode</v>
      </c>
      <c r="BC12" s="99" t="str">
        <f aca="false">IF(S12="","",S12)</f>
        <v>C</v>
      </c>
      <c r="BD12" s="10" t="str">
        <f aca="false">IF(T12="","",T12)</f>
        <v>E</v>
      </c>
      <c r="BE12" s="99" t="str">
        <f aca="false">IF(U12="","",U12)</f>
        <v>0..1</v>
      </c>
      <c r="BF12" s="99" t="str">
        <f aca="false">IF(V12="","",V12)</f>
        <v>CAR-2</v>
      </c>
      <c r="BG12" s="315" t="str">
        <f aca="false">IF(W12="","",W12)</f>
        <v/>
      </c>
      <c r="BH12" s="6"/>
      <c r="BI12" s="10" t="str">
        <f aca="false">Y12</f>
        <v>X</v>
      </c>
      <c r="BJ12" s="10" t="str">
        <f aca="false">Z12</f>
        <v>X</v>
      </c>
      <c r="BK12" s="10" t="str">
        <f aca="false">AA12</f>
        <v>X</v>
      </c>
      <c r="BL12" s="10" t="str">
        <f aca="false">AB12</f>
        <v>X</v>
      </c>
      <c r="BM12" s="10" t="str">
        <f aca="false">AC12</f>
        <v>X</v>
      </c>
      <c r="BN12" s="10" t="str">
        <f aca="false">AD12</f>
        <v>X</v>
      </c>
      <c r="BO12" s="10" t="str">
        <f aca="false">AE12</f>
        <v>X</v>
      </c>
      <c r="BP12" s="6"/>
      <c r="BQ12" s="10" t="str">
        <f aca="false">AG12</f>
        <v>MINIMUM</v>
      </c>
      <c r="BR12" s="10" t="str">
        <f aca="false">AH12</f>
        <v>MINIMUM</v>
      </c>
      <c r="BS12" s="47"/>
      <c r="BT12" s="49" t="s">
        <v>6862</v>
      </c>
    </row>
    <row r="13" s="11" customFormat="true" ht="85.5" hidden="false" customHeight="false" outlineLevel="0" collapsed="false">
      <c r="A13" s="58" t="str">
        <f aca="false">IF(OR(T13="E",T13="A"),"YES","NO")</f>
        <v>NO</v>
      </c>
      <c r="B13" s="58"/>
      <c r="C13" s="58"/>
      <c r="D13" s="113" t="s">
        <v>4626</v>
      </c>
      <c r="E13" s="126" t="s">
        <v>183</v>
      </c>
      <c r="F13" s="127"/>
      <c r="G13" s="128" t="n">
        <f aca="false">LEN(R13)-LEN(SUBSTITUTE(R13,"/",""))-1</f>
        <v>2</v>
      </c>
      <c r="H13" s="128" t="s">
        <v>88</v>
      </c>
      <c r="I13" s="129" t="s">
        <v>4665</v>
      </c>
      <c r="J13" s="130" t="s">
        <v>185</v>
      </c>
      <c r="K13" s="131"/>
      <c r="L13" s="131"/>
      <c r="M13" s="131"/>
      <c r="N13" s="130" t="s">
        <v>186</v>
      </c>
      <c r="O13" s="132" t="s">
        <v>88</v>
      </c>
      <c r="P13" s="128" t="str">
        <f aca="false">O13</f>
        <v>1..1</v>
      </c>
      <c r="Q13" s="133" t="s">
        <v>4666</v>
      </c>
      <c r="R13" s="134" t="s">
        <v>187</v>
      </c>
      <c r="S13" s="128" t="s">
        <v>188</v>
      </c>
      <c r="T13" s="135" t="str">
        <f aca="false">IF($E13="","",IF(ISERROR(SEARCH("@",$R13)),IF(LEFT($E13,4)="BG-X","EG",IF(LEFT($E13,2)="BG","G",IF(LEFT($E13,4)="BT-X",IF(LEN($E13)-LEN(SUBSTITUTE($E13,"-",))&gt;2,"","E"),IF(LEN($E13)-LEN(SUBSTITUTE($E13,"-",))&gt;1,"","E")))),"A"))</f>
        <v/>
      </c>
      <c r="U13" s="128" t="s">
        <v>88</v>
      </c>
      <c r="V13" s="128"/>
      <c r="W13" s="362"/>
      <c r="X13" s="38"/>
      <c r="Y13" s="135" t="str">
        <f aca="false">IF(AH13=Y$4,"X","-")</f>
        <v>X</v>
      </c>
      <c r="Z13" s="135" t="str">
        <f aca="false">IF(Y13="X","X",IF($AH13=Z$4,"X","-"))</f>
        <v>X</v>
      </c>
      <c r="AA13" s="135" t="str">
        <f aca="false">IF(Z13="X","X",IF($AH13=AA$4,"X","-"))</f>
        <v>X</v>
      </c>
      <c r="AB13" s="135" t="str">
        <f aca="false">IF(AA13="X","X",IF($AH13=AB$4,"X","-"))</f>
        <v>X</v>
      </c>
      <c r="AC13" s="135" t="str">
        <f aca="false">IF(AB13="X","X",IF($AH13=AC$4,"X","-"))</f>
        <v>X</v>
      </c>
      <c r="AD13" s="135" t="str">
        <f aca="false">IF(AC13="X","X",IF($AH13=AD$4,"X","-"))</f>
        <v>X</v>
      </c>
      <c r="AE13" s="135" t="str">
        <f aca="false">IF(AD13="X","X",IF($AH13=AE$4,"X","-"))</f>
        <v>X</v>
      </c>
      <c r="AF13" s="38"/>
      <c r="AG13" s="135" t="s">
        <v>24</v>
      </c>
      <c r="AH13" s="135" t="s">
        <v>24</v>
      </c>
      <c r="AI13" s="38"/>
      <c r="AJ13" s="13" t="str">
        <f aca="false">IF(ISERROR(FIND("/",R13)),R13,LEFT(R13,FIND(CHAR(1),SUBSTITUTE(R13,"/",CHAR(1),LEN(R13)-LEN(SUBSTITUTE(R13,"/",""))))-1))</f>
        <v>/rsm:CrossIndustryInvoice/rsm:ExchangedDocument</v>
      </c>
      <c r="AK13" s="13" t="str">
        <f aca="false">IF(ISERROR(FIND("/",R13)),R13,MID(R13, FIND(CHAR(1),SUBSTITUTE(R13,"/",CHAR(1), LEN(R13)-LEN(SUBSTITUTE(R13,"/","")))), LEN(R13)))</f>
        <v>/ram:IssueDateTime</v>
      </c>
      <c r="AL13" s="14" t="n">
        <f aca="false">COUNTIFS(R$4:R13,AJ13)</f>
        <v>1</v>
      </c>
      <c r="AM13" s="1"/>
      <c r="AN13" s="113" t="str">
        <f aca="false">D13</f>
        <v>EDC</v>
      </c>
      <c r="AO13" s="126" t="str">
        <f aca="false">E13</f>
        <v>BT-2-00</v>
      </c>
      <c r="AP13" s="127" t="str">
        <f aca="false">IF(F13="","",F13)</f>
        <v/>
      </c>
      <c r="AQ13" s="128" t="n">
        <f aca="false">LEN(BB13)-LEN(SUBSTITUTE(BB13,"/",""))-1</f>
        <v>2</v>
      </c>
      <c r="AR13" s="128" t="str">
        <f aca="false">H13</f>
        <v>1..1</v>
      </c>
      <c r="AS13" s="129" t="s">
        <v>4667</v>
      </c>
      <c r="AT13" s="130"/>
      <c r="AU13" s="131"/>
      <c r="AV13" s="131"/>
      <c r="AW13" s="131"/>
      <c r="AX13" s="130" t="s">
        <v>186</v>
      </c>
      <c r="AY13" s="132" t="str">
        <f aca="false">O13</f>
        <v>1..1</v>
      </c>
      <c r="AZ13" s="128" t="str">
        <f aca="false">P13</f>
        <v>1..1</v>
      </c>
      <c r="BA13" s="133" t="str">
        <f aca="false">Q13</f>
        <v>/rsm:CrossIndustryInvoice
/rsm:ExchangedDocument
/ram:IssueDateTime</v>
      </c>
      <c r="BB13" s="134" t="str">
        <f aca="false">R13</f>
        <v>/rsm:CrossIndustryInvoice/rsm:ExchangedDocument/ram:IssueDateTime</v>
      </c>
      <c r="BC13" s="128" t="str">
        <f aca="false">IF(S13="","",S13)</f>
        <v>D</v>
      </c>
      <c r="BD13" s="135" t="str">
        <f aca="false">IF(T13="","",T13)</f>
        <v/>
      </c>
      <c r="BE13" s="128" t="str">
        <f aca="false">IF(U13="","",U13)</f>
        <v>1..1</v>
      </c>
      <c r="BF13" s="128" t="str">
        <f aca="false">IF(V13="","",V13)</f>
        <v/>
      </c>
      <c r="BG13" s="362" t="str">
        <f aca="false">IF(W13="","",W13)</f>
        <v/>
      </c>
      <c r="BH13" s="6"/>
      <c r="BI13" s="135" t="str">
        <f aca="false">Y13</f>
        <v>X</v>
      </c>
      <c r="BJ13" s="135" t="str">
        <f aca="false">Z13</f>
        <v>X</v>
      </c>
      <c r="BK13" s="135" t="str">
        <f aca="false">AA13</f>
        <v>X</v>
      </c>
      <c r="BL13" s="135" t="str">
        <f aca="false">AB13</f>
        <v>X</v>
      </c>
      <c r="BM13" s="135" t="str">
        <f aca="false">AC13</f>
        <v>X</v>
      </c>
      <c r="BN13" s="135" t="str">
        <f aca="false">AD13</f>
        <v>X</v>
      </c>
      <c r="BO13" s="135" t="str">
        <f aca="false">AE13</f>
        <v>X</v>
      </c>
      <c r="BP13" s="6"/>
      <c r="BQ13" s="135" t="str">
        <f aca="false">AG13</f>
        <v>MINIMUM</v>
      </c>
      <c r="BR13" s="135" t="str">
        <f aca="false">AH13</f>
        <v>MINIMUM</v>
      </c>
      <c r="BS13" s="47"/>
      <c r="BT13" s="49" t="s">
        <v>6862</v>
      </c>
    </row>
    <row r="14" s="11" customFormat="true" ht="85.5" hidden="false" customHeight="false" outlineLevel="0" collapsed="false">
      <c r="A14" s="58" t="str">
        <f aca="false">IF(OR(T14="E",T14="A"),"YES","NO")</f>
        <v>YES</v>
      </c>
      <c r="B14" s="58"/>
      <c r="C14" s="58"/>
      <c r="D14" s="122" t="s">
        <v>4626</v>
      </c>
      <c r="E14" s="137" t="s">
        <v>190</v>
      </c>
      <c r="F14" s="138" t="s">
        <v>190</v>
      </c>
      <c r="G14" s="99" t="n">
        <f aca="false">LEN(R14)-LEN(SUBSTITUTE(R14,"/",""))-1</f>
        <v>3</v>
      </c>
      <c r="H14" s="99" t="s">
        <v>88</v>
      </c>
      <c r="I14" s="97" t="s">
        <v>191</v>
      </c>
      <c r="J14" s="97" t="s">
        <v>185</v>
      </c>
      <c r="K14" s="98"/>
      <c r="L14" s="98" t="s">
        <v>192</v>
      </c>
      <c r="M14" s="98" t="s">
        <v>193</v>
      </c>
      <c r="N14" s="97" t="s">
        <v>186</v>
      </c>
      <c r="O14" s="99" t="s">
        <v>88</v>
      </c>
      <c r="P14" s="100" t="str">
        <f aca="false">O14</f>
        <v>1..1</v>
      </c>
      <c r="Q14" s="54" t="s">
        <v>4668</v>
      </c>
      <c r="R14" s="109" t="s">
        <v>194</v>
      </c>
      <c r="S14" s="99" t="s">
        <v>188</v>
      </c>
      <c r="T14" s="10" t="str">
        <f aca="false">IF($E14="","",IF(ISERROR(SEARCH("@",$R14)),IF(LEFT($E14,4)="BG-X","EG",IF(LEFT($E14,2)="BG","G",IF(LEFT($E14,4)="BT-X",IF(LEN($E14)-LEN(SUBSTITUTE($E14,"-",))&gt;2,"","E"),IF(LEN($E14)-LEN(SUBSTITUTE($E14,"-",))&gt;1,"","E")))),"A"))</f>
        <v>E</v>
      </c>
      <c r="U14" s="99" t="s">
        <v>88</v>
      </c>
      <c r="V14" s="99"/>
      <c r="W14" s="315" t="s">
        <v>1377</v>
      </c>
      <c r="X14" s="38"/>
      <c r="Y14" s="10" t="str">
        <f aca="false">IF(AH14=Y$4,"X","-")</f>
        <v>X</v>
      </c>
      <c r="Z14" s="10" t="str">
        <f aca="false">IF(Y14="X","X",IF($AH14=Z$4,"X","-"))</f>
        <v>X</v>
      </c>
      <c r="AA14" s="10" t="str">
        <f aca="false">IF(Z14="X","X",IF($AH14=AA$4,"X","-"))</f>
        <v>X</v>
      </c>
      <c r="AB14" s="10" t="str">
        <f aca="false">IF(AA14="X","X",IF($AH14=AB$4,"X","-"))</f>
        <v>X</v>
      </c>
      <c r="AC14" s="10" t="str">
        <f aca="false">IF(AB14="X","X",IF($AH14=AC$4,"X","-"))</f>
        <v>X</v>
      </c>
      <c r="AD14" s="10" t="str">
        <f aca="false">IF(AC14="X","X",IF($AH14=AD$4,"X","-"))</f>
        <v>X</v>
      </c>
      <c r="AE14" s="10" t="str">
        <f aca="false">IF(AD14="X","X",IF($AH14=AE$4,"X","-"))</f>
        <v>X</v>
      </c>
      <c r="AF14" s="38"/>
      <c r="AG14" s="10" t="s">
        <v>24</v>
      </c>
      <c r="AH14" s="110" t="s">
        <v>24</v>
      </c>
      <c r="AI14" s="38"/>
      <c r="AJ14" s="13" t="str">
        <f aca="false">IF(ISERROR(FIND("/",R14)),R14,LEFT(R14,FIND(CHAR(1),SUBSTITUTE(R14,"/",CHAR(1),LEN(R14)-LEN(SUBSTITUTE(R14,"/",""))))-1))</f>
        <v>/rsm:CrossIndustryInvoice/rsm:ExchangedDocument/ram:IssueDateTime</v>
      </c>
      <c r="AK14" s="13" t="str">
        <f aca="false">IF(ISERROR(FIND("/",R14)),R14,MID(R14, FIND(CHAR(1),SUBSTITUTE(R14,"/",CHAR(1), LEN(R14)-LEN(SUBSTITUTE(R14,"/","")))), LEN(R14)))</f>
        <v>/udt:DateTimeString</v>
      </c>
      <c r="AL14" s="14" t="n">
        <f aca="false">COUNTIFS(R$4:R14,AJ14)</f>
        <v>1</v>
      </c>
      <c r="AM14" s="1"/>
      <c r="AN14" s="122" t="str">
        <f aca="false">D14</f>
        <v>EDC</v>
      </c>
      <c r="AO14" s="137" t="str">
        <f aca="false">E14</f>
        <v>BT-2</v>
      </c>
      <c r="AP14" s="138" t="str">
        <f aca="false">IF(F14="","",F14)</f>
        <v>BT-2</v>
      </c>
      <c r="AQ14" s="99" t="n">
        <f aca="false">LEN(BB14)-LEN(SUBSTITUTE(BB14,"/",""))-1</f>
        <v>3</v>
      </c>
      <c r="AR14" s="99" t="str">
        <f aca="false">H14</f>
        <v>1..1</v>
      </c>
      <c r="AS14" s="97" t="s">
        <v>189</v>
      </c>
      <c r="AT14" s="97" t="s">
        <v>195</v>
      </c>
      <c r="AU14" s="98"/>
      <c r="AV14" s="98" t="s">
        <v>196</v>
      </c>
      <c r="AW14" s="98" t="s">
        <v>197</v>
      </c>
      <c r="AX14" s="97" t="s">
        <v>186</v>
      </c>
      <c r="AY14" s="99" t="str">
        <f aca="false">O14</f>
        <v>1..1</v>
      </c>
      <c r="AZ14" s="100" t="str">
        <f aca="false">P14</f>
        <v>1..1</v>
      </c>
      <c r="BA14" s="54" t="str">
        <f aca="false">Q14</f>
        <v>/rsm:CrossIndustryInvoice
/rsm:ExchangedDocument
/ram:IssueDateTime
/udt:DateTimeString</v>
      </c>
      <c r="BB14" s="109" t="str">
        <f aca="false">R14</f>
        <v>/rsm:CrossIndustryInvoice/rsm:ExchangedDocument/ram:IssueDateTime/udt:DateTimeString</v>
      </c>
      <c r="BC14" s="99" t="str">
        <f aca="false">IF(S14="","",S14)</f>
        <v>D</v>
      </c>
      <c r="BD14" s="10" t="str">
        <f aca="false">IF(T14="","",T14)</f>
        <v>E</v>
      </c>
      <c r="BE14" s="99" t="str">
        <f aca="false">IF(U14="","",U14)</f>
        <v>1..1</v>
      </c>
      <c r="BF14" s="99" t="str">
        <f aca="false">IF(V14="","",V14)</f>
        <v/>
      </c>
      <c r="BG14" s="315" t="str">
        <f aca="false">IF(W14="","",W14)</f>
        <v>@format="102"</v>
      </c>
      <c r="BH14" s="6"/>
      <c r="BI14" s="10" t="str">
        <f aca="false">Y14</f>
        <v>X</v>
      </c>
      <c r="BJ14" s="10" t="str">
        <f aca="false">Z14</f>
        <v>X</v>
      </c>
      <c r="BK14" s="10" t="str">
        <f aca="false">AA14</f>
        <v>X</v>
      </c>
      <c r="BL14" s="10" t="str">
        <f aca="false">AB14</f>
        <v>X</v>
      </c>
      <c r="BM14" s="10" t="str">
        <f aca="false">AC14</f>
        <v>X</v>
      </c>
      <c r="BN14" s="10" t="str">
        <f aca="false">AD14</f>
        <v>X</v>
      </c>
      <c r="BO14" s="10" t="str">
        <f aca="false">AE14</f>
        <v>X</v>
      </c>
      <c r="BP14" s="6"/>
      <c r="BQ14" s="10" t="str">
        <f aca="false">AG14</f>
        <v>MINIMUM</v>
      </c>
      <c r="BR14" s="10" t="str">
        <f aca="false">AH14</f>
        <v>MINIMUM</v>
      </c>
      <c r="BS14" s="47"/>
      <c r="BT14" s="49" t="s">
        <v>6862</v>
      </c>
    </row>
    <row r="15" customFormat="false" ht="85.5" hidden="false" customHeight="false" outlineLevel="0" collapsed="false">
      <c r="A15" s="58" t="str">
        <f aca="false">IF(OR(T15="E",T15="A"),"YES","NO")</f>
        <v>YES</v>
      </c>
      <c r="B15" s="58"/>
      <c r="C15" s="58"/>
      <c r="D15" s="122" t="s">
        <v>4626</v>
      </c>
      <c r="E15" s="137" t="s">
        <v>198</v>
      </c>
      <c r="F15" s="138"/>
      <c r="G15" s="99" t="n">
        <f aca="false">LEN(R15)-LEN(SUBSTITUTE(R15,"/",""))-1</f>
        <v>4</v>
      </c>
      <c r="H15" s="99" t="s">
        <v>88</v>
      </c>
      <c r="I15" s="139" t="s">
        <v>199</v>
      </c>
      <c r="J15" s="97"/>
      <c r="K15" s="98" t="s">
        <v>200</v>
      </c>
      <c r="L15" s="98"/>
      <c r="M15" s="98"/>
      <c r="N15" s="97" t="s">
        <v>174</v>
      </c>
      <c r="O15" s="99" t="s">
        <v>88</v>
      </c>
      <c r="P15" s="100" t="str">
        <f aca="false">O15</f>
        <v>1..1</v>
      </c>
      <c r="Q15" s="54" t="s">
        <v>4671</v>
      </c>
      <c r="R15" s="109" t="s">
        <v>201</v>
      </c>
      <c r="S15" s="99" t="s">
        <v>176</v>
      </c>
      <c r="T15" s="10" t="str">
        <f aca="false">IF($E15="","",IF(ISERROR(SEARCH("@",$R15)),IF(LEFT($E15,4)="BG-X","EG",IF(LEFT($E15,2)="BG","G",IF(LEFT($E15,4)="BT-X",IF(LEN($E15)-LEN(SUBSTITUTE($E15,"-",))&gt;2,"","E"),IF(LEN($E15)-LEN(SUBSTITUTE($E15,"-",))&gt;1,"","E")))),"A"))</f>
        <v>A</v>
      </c>
      <c r="U15" s="99" t="s">
        <v>95</v>
      </c>
      <c r="V15" s="99"/>
      <c r="W15" s="315" t="s">
        <v>200</v>
      </c>
      <c r="X15" s="38"/>
      <c r="Y15" s="10" t="str">
        <f aca="false">IF(AH15=Y$4,"X","-")</f>
        <v>X</v>
      </c>
      <c r="Z15" s="10" t="str">
        <f aca="false">IF(Y15="X","X",IF($AH15=Z$4,"X","-"))</f>
        <v>X</v>
      </c>
      <c r="AA15" s="10" t="str">
        <f aca="false">IF(Z15="X","X",IF($AH15=AA$4,"X","-"))</f>
        <v>X</v>
      </c>
      <c r="AB15" s="10" t="str">
        <f aca="false">IF(AA15="X","X",IF($AH15=AB$4,"X","-"))</f>
        <v>X</v>
      </c>
      <c r="AC15" s="10" t="str">
        <f aca="false">IF(AB15="X","X",IF($AH15=AC$4,"X","-"))</f>
        <v>X</v>
      </c>
      <c r="AD15" s="10" t="str">
        <f aca="false">IF(AC15="X","X",IF($AH15=AD$4,"X","-"))</f>
        <v>X</v>
      </c>
      <c r="AE15" s="10" t="str">
        <f aca="false">IF(AD15="X","X",IF($AH15=AE$4,"X","-"))</f>
        <v>X</v>
      </c>
      <c r="AF15" s="38"/>
      <c r="AG15" s="10" t="s">
        <v>24</v>
      </c>
      <c r="AH15" s="110" t="s">
        <v>24</v>
      </c>
      <c r="AI15" s="38"/>
      <c r="AJ15" s="13" t="str">
        <f aca="false">IF(ISERROR(FIND("/",R15)),R15,LEFT(R15,FIND(CHAR(1),SUBSTITUTE(R15,"/",CHAR(1),LEN(R15)-LEN(SUBSTITUTE(R15,"/",""))))-1))</f>
        <v>/rsm:CrossIndustryInvoice/rsm:ExchangedDocument/ram:IssueDateTime/udt:DateTimeString</v>
      </c>
      <c r="AK15" s="13" t="str">
        <f aca="false">IF(ISERROR(FIND("/",R15)),R15,MID(R15, FIND(CHAR(1),SUBSTITUTE(R15,"/",CHAR(1), LEN(R15)-LEN(SUBSTITUTE(R15,"/","")))), LEN(R15)))</f>
        <v>/@format</v>
      </c>
      <c r="AL15" s="14" t="n">
        <f aca="false">COUNTIFS(R$4:R15,AJ15)</f>
        <v>1</v>
      </c>
      <c r="AN15" s="122" t="str">
        <f aca="false">D15</f>
        <v>EDC</v>
      </c>
      <c r="AO15" s="137" t="str">
        <f aca="false">E15</f>
        <v>BT-2-0</v>
      </c>
      <c r="AP15" s="138" t="str">
        <f aca="false">IF(F15="","",F15)</f>
        <v/>
      </c>
      <c r="AQ15" s="99" t="n">
        <f aca="false">LEN(BB15)-LEN(SUBSTITUTE(BB15,"/",""))-1</f>
        <v>4</v>
      </c>
      <c r="AR15" s="99" t="str">
        <f aca="false">H15</f>
        <v>1..1</v>
      </c>
      <c r="AS15" s="139" t="s">
        <v>4672</v>
      </c>
      <c r="AT15" s="97"/>
      <c r="AU15" s="98" t="s">
        <v>202</v>
      </c>
      <c r="AV15" s="98"/>
      <c r="AW15" s="98" t="s">
        <v>4674</v>
      </c>
      <c r="AX15" s="97" t="s">
        <v>174</v>
      </c>
      <c r="AY15" s="99" t="str">
        <f aca="false">O15</f>
        <v>1..1</v>
      </c>
      <c r="AZ15" s="100" t="str">
        <f aca="false">P15</f>
        <v>1..1</v>
      </c>
      <c r="BA15" s="54" t="str">
        <f aca="false">Q15</f>
        <v>/rsm:CrossIndustryInvoice
/rsm:ExchangedDocument
/ram:IssueDateTime
/udt:DateTimeString
/@format</v>
      </c>
      <c r="BB15" s="109" t="str">
        <f aca="false">R15</f>
        <v>/rsm:CrossIndustryInvoice/rsm:ExchangedDocument/ram:IssueDateTime/udt:DateTimeString/@format</v>
      </c>
      <c r="BC15" s="99" t="str">
        <f aca="false">IF(S15="","",S15)</f>
        <v>C</v>
      </c>
      <c r="BD15" s="10" t="str">
        <f aca="false">IF(T15="","",T15)</f>
        <v>A</v>
      </c>
      <c r="BE15" s="99" t="str">
        <f aca="false">IF(U15="","",U15)</f>
        <v>0..1</v>
      </c>
      <c r="BF15" s="99" t="str">
        <f aca="false">IF(V15="","",V15)</f>
        <v/>
      </c>
      <c r="BG15" s="315" t="str">
        <f aca="false">IF(W15="","",W15)</f>
        <v>Only value "102"</v>
      </c>
      <c r="BH15" s="6"/>
      <c r="BI15" s="10" t="str">
        <f aca="false">Y15</f>
        <v>X</v>
      </c>
      <c r="BJ15" s="10" t="str">
        <f aca="false">Z15</f>
        <v>X</v>
      </c>
      <c r="BK15" s="10" t="str">
        <f aca="false">AA15</f>
        <v>X</v>
      </c>
      <c r="BL15" s="10" t="str">
        <f aca="false">AB15</f>
        <v>X</v>
      </c>
      <c r="BM15" s="10" t="str">
        <f aca="false">AC15</f>
        <v>X</v>
      </c>
      <c r="BN15" s="10" t="str">
        <f aca="false">AD15</f>
        <v>X</v>
      </c>
      <c r="BO15" s="10" t="str">
        <f aca="false">AE15</f>
        <v>X</v>
      </c>
      <c r="BP15" s="6"/>
      <c r="BQ15" s="10" t="str">
        <f aca="false">AG15</f>
        <v>MINIMUM</v>
      </c>
      <c r="BR15" s="10" t="str">
        <f aca="false">AH15</f>
        <v>MINIMUM</v>
      </c>
      <c r="BS15" s="47"/>
      <c r="BT15" s="49" t="s">
        <v>6862</v>
      </c>
    </row>
    <row r="16" customFormat="false" ht="85.5" hidden="false" customHeight="false" outlineLevel="0" collapsed="false">
      <c r="A16" s="58" t="str">
        <f aca="false">IF(OR(T16="E",T16="A"),"YES","NO")</f>
        <v>NO</v>
      </c>
      <c r="B16" s="58"/>
      <c r="C16" s="58"/>
      <c r="D16" s="150" t="s">
        <v>4701</v>
      </c>
      <c r="E16" s="114" t="s">
        <v>269</v>
      </c>
      <c r="F16" s="115"/>
      <c r="G16" s="62" t="n">
        <f aca="false">LEN(R16)-LEN(SUBSTITUTE(R16,"/",""))-1</f>
        <v>1</v>
      </c>
      <c r="H16" s="116" t="s">
        <v>88</v>
      </c>
      <c r="I16" s="63" t="s">
        <v>4702</v>
      </c>
      <c r="J16" s="63"/>
      <c r="K16" s="64"/>
      <c r="L16" s="64"/>
      <c r="M16" s="64"/>
      <c r="N16" s="63"/>
      <c r="O16" s="117" t="s">
        <v>88</v>
      </c>
      <c r="P16" s="116" t="str">
        <f aca="false">O16</f>
        <v>1..1</v>
      </c>
      <c r="Q16" s="118" t="s">
        <v>4703</v>
      </c>
      <c r="R16" s="119" t="s">
        <v>271</v>
      </c>
      <c r="S16" s="116"/>
      <c r="T16" s="62" t="str">
        <f aca="false">IF($E16="","",IF(ISERROR(SEARCH("@",$R16)),IF(LEFT($E16,4)="BG-X","EG",IF(LEFT($E16,2)="BG","G",IF(LEFT($E16,4)="BT-X",IF(LEN($E16)-LEN(SUBSTITUTE($E16,"-",))&gt;2,"","E"),IF(LEN($E16)-LEN(SUBSTITUTE($E16,"-",))&gt;1,"","E")))),"A"))</f>
        <v>G</v>
      </c>
      <c r="U16" s="116" t="s">
        <v>88</v>
      </c>
      <c r="V16" s="116"/>
      <c r="W16" s="361"/>
      <c r="X16" s="38"/>
      <c r="Y16" s="62" t="str">
        <f aca="false">IF(AH16=Y$4,"X","-")</f>
        <v>X</v>
      </c>
      <c r="Z16" s="62" t="str">
        <f aca="false">IF(Y16="X","X",IF($AH16=Z$4,"X","-"))</f>
        <v>X</v>
      </c>
      <c r="AA16" s="62" t="str">
        <f aca="false">IF(Z16="X","X",IF($AH16=AA$4,"X","-"))</f>
        <v>X</v>
      </c>
      <c r="AB16" s="62" t="str">
        <f aca="false">IF(AA16="X","X",IF($AH16=AB$4,"X","-"))</f>
        <v>X</v>
      </c>
      <c r="AC16" s="62" t="str">
        <f aca="false">IF(AB16="X","X",IF($AH16=AC$4,"X","-"))</f>
        <v>X</v>
      </c>
      <c r="AD16" s="62" t="str">
        <f aca="false">IF(AC16="X","X",IF($AH16=AD$4,"X","-"))</f>
        <v>X</v>
      </c>
      <c r="AE16" s="62" t="str">
        <f aca="false">IF(AD16="X","X",IF($AH16=AE$4,"X","-"))</f>
        <v>X</v>
      </c>
      <c r="AF16" s="38"/>
      <c r="AG16" s="62" t="s">
        <v>24</v>
      </c>
      <c r="AH16" s="121" t="s">
        <v>24</v>
      </c>
      <c r="AI16" s="38"/>
      <c r="AJ16" s="13" t="str">
        <f aca="false">IF(ISERROR(FIND("/",R16)),R16,LEFT(R16,FIND(CHAR(1),SUBSTITUTE(R16,"/",CHAR(1),LEN(R16)-LEN(SUBSTITUTE(R16,"/",""))))-1))</f>
        <v>/rsm:CrossIndustryInvoice</v>
      </c>
      <c r="AK16" s="13" t="str">
        <f aca="false">IF(ISERROR(FIND("/",R16)),R16,MID(R16, FIND(CHAR(1),SUBSTITUTE(R16,"/",CHAR(1), LEN(R16)-LEN(SUBSTITUTE(R16,"/","")))), LEN(R16)))</f>
        <v>/rsm:SupplyChainTradeTransaction</v>
      </c>
      <c r="AL16" s="14" t="n">
        <f aca="false">COUNTIFS(R$4:R16,AJ16)</f>
        <v>0</v>
      </c>
      <c r="AN16" s="150" t="str">
        <f aca="false">D16</f>
        <v>SCT</v>
      </c>
      <c r="AO16" s="114" t="str">
        <f aca="false">E16</f>
        <v>BG-25-00</v>
      </c>
      <c r="AP16" s="115" t="str">
        <f aca="false">IF(F16="","",F16)</f>
        <v/>
      </c>
      <c r="AQ16" s="62" t="n">
        <f aca="false">LEN(BB16)-LEN(SUBSTITUTE(BB16,"/",""))-1</f>
        <v>1</v>
      </c>
      <c r="AR16" s="116" t="str">
        <f aca="false">H16</f>
        <v>1..1</v>
      </c>
      <c r="AS16" s="63" t="s">
        <v>4704</v>
      </c>
      <c r="AT16" s="63"/>
      <c r="AU16" s="64"/>
      <c r="AV16" s="64"/>
      <c r="AW16" s="64"/>
      <c r="AX16" s="63"/>
      <c r="AY16" s="117" t="str">
        <f aca="false">O16</f>
        <v>1..1</v>
      </c>
      <c r="AZ16" s="116" t="str">
        <f aca="false">P16</f>
        <v>1..1</v>
      </c>
      <c r="BA16" s="118" t="str">
        <f aca="false">Q16</f>
        <v>/rsm:CrossIndustryInvoice
/rsm:SupplyChainTradeTransaction</v>
      </c>
      <c r="BB16" s="119" t="str">
        <f aca="false">R16</f>
        <v>/rsm:CrossIndustryInvoice/rsm:SupplyChainTradeTransaction</v>
      </c>
      <c r="BC16" s="116" t="str">
        <f aca="false">IF(S16="","",S16)</f>
        <v/>
      </c>
      <c r="BD16" s="62" t="str">
        <f aca="false">IF(T16="","",T16)</f>
        <v>G</v>
      </c>
      <c r="BE16" s="116" t="str">
        <f aca="false">IF(U16="","",U16)</f>
        <v>1..1</v>
      </c>
      <c r="BF16" s="116" t="str">
        <f aca="false">IF(V16="","",V16)</f>
        <v/>
      </c>
      <c r="BG16" s="361" t="str">
        <f aca="false">IF(W16="","",W16)</f>
        <v/>
      </c>
      <c r="BH16" s="6"/>
      <c r="BI16" s="62" t="str">
        <f aca="false">Y16</f>
        <v>X</v>
      </c>
      <c r="BJ16" s="62" t="str">
        <f aca="false">Z16</f>
        <v>X</v>
      </c>
      <c r="BK16" s="62" t="str">
        <f aca="false">AA16</f>
        <v>X</v>
      </c>
      <c r="BL16" s="62" t="str">
        <f aca="false">AB16</f>
        <v>X</v>
      </c>
      <c r="BM16" s="62" t="str">
        <f aca="false">AC16</f>
        <v>X</v>
      </c>
      <c r="BN16" s="62" t="str">
        <f aca="false">AD16</f>
        <v>X</v>
      </c>
      <c r="BO16" s="62" t="str">
        <f aca="false">AE16</f>
        <v>X</v>
      </c>
      <c r="BP16" s="6"/>
      <c r="BQ16" s="62" t="str">
        <f aca="false">AG16</f>
        <v>MINIMUM</v>
      </c>
      <c r="BR16" s="62" t="str">
        <f aca="false">AH16</f>
        <v>MINIMUM</v>
      </c>
      <c r="BS16" s="47"/>
      <c r="BT16" s="49" t="s">
        <v>6862</v>
      </c>
    </row>
    <row r="17" s="11" customFormat="true" ht="85.5" hidden="false" customHeight="false" outlineLevel="0" collapsed="false">
      <c r="A17" s="58" t="str">
        <f aca="false">IF(OR(T17="E",T17="A"),"YES","NO")</f>
        <v>NO</v>
      </c>
      <c r="B17" s="58"/>
      <c r="C17" s="58"/>
      <c r="D17" s="231" t="s">
        <v>5302</v>
      </c>
      <c r="E17" s="232" t="s">
        <v>1619</v>
      </c>
      <c r="F17" s="233"/>
      <c r="G17" s="128" t="n">
        <f aca="false">LEN(R17)-LEN(SUBSTITUTE(R17,"/",""))-1</f>
        <v>2</v>
      </c>
      <c r="H17" s="128" t="s">
        <v>88</v>
      </c>
      <c r="I17" s="130" t="s">
        <v>5303</v>
      </c>
      <c r="J17" s="130"/>
      <c r="K17" s="131"/>
      <c r="L17" s="131"/>
      <c r="M17" s="131"/>
      <c r="N17" s="130"/>
      <c r="O17" s="132" t="s">
        <v>88</v>
      </c>
      <c r="P17" s="128" t="str">
        <f aca="false">O17</f>
        <v>1..1</v>
      </c>
      <c r="Q17" s="133" t="s">
        <v>5304</v>
      </c>
      <c r="R17" s="134" t="s">
        <v>1621</v>
      </c>
      <c r="S17" s="128"/>
      <c r="T17" s="135" t="str">
        <f aca="false">IF($E17="","",IF(ISERROR(SEARCH("@",$R17)),IF(LEFT($E17,4)="BG-X","EG",IF(LEFT($E17,2)="BG","G",IF(LEFT($E17,4)="BT-X",IF(LEN($E17)-LEN(SUBSTITUTE($E17,"-",))&gt;2,"","E"),IF(LEN($E17)-LEN(SUBSTITUTE($E17,"-",))&gt;1,"","E")))),"A"))</f>
        <v/>
      </c>
      <c r="U17" s="128" t="s">
        <v>88</v>
      </c>
      <c r="V17" s="128"/>
      <c r="W17" s="362"/>
      <c r="X17" s="38"/>
      <c r="Y17" s="234" t="str">
        <f aca="false">IF(AH17=Y$4,"X","-")</f>
        <v>X</v>
      </c>
      <c r="Z17" s="234" t="str">
        <f aca="false">IF(Y17="X","X",IF($AH17=Z$4,"X","-"))</f>
        <v>X</v>
      </c>
      <c r="AA17" s="234" t="str">
        <f aca="false">IF(Z17="X","X",IF($AH17=AA$4,"X","-"))</f>
        <v>X</v>
      </c>
      <c r="AB17" s="234" t="str">
        <f aca="false">IF(AA17="X","X",IF($AH17=AB$4,"X","-"))</f>
        <v>X</v>
      </c>
      <c r="AC17" s="234" t="str">
        <f aca="false">IF(AB17="X","X",IF($AH17=AC$4,"X","-"))</f>
        <v>X</v>
      </c>
      <c r="AD17" s="234" t="str">
        <f aca="false">IF(AC17="X","X",IF($AH17=AD$4,"X","-"))</f>
        <v>X</v>
      </c>
      <c r="AE17" s="234" t="str">
        <f aca="false">IF(AD17="X","X",IF($AH17=AE$4,"X","-"))</f>
        <v>X</v>
      </c>
      <c r="AF17" s="38"/>
      <c r="AG17" s="234" t="s">
        <v>24</v>
      </c>
      <c r="AH17" s="234" t="s">
        <v>24</v>
      </c>
      <c r="AI17" s="38"/>
      <c r="AJ17" s="13" t="str">
        <f aca="false">IF(ISERROR(FIND("/",R17)),R17,LEFT(R17,FIND(CHAR(1),SUBSTITUTE(R17,"/",CHAR(1),LEN(R17)-LEN(SUBSTITUTE(R17,"/",""))))-1))</f>
        <v>/rsm:CrossIndustryInvoice/rsm:SupplyChainTradeTransaction</v>
      </c>
      <c r="AK17" s="13" t="str">
        <f aca="false">IF(ISERROR(FIND("/",R17)),R17,MID(R17, FIND(CHAR(1),SUBSTITUTE(R17,"/",CHAR(1), LEN(R17)-LEN(SUBSTITUTE(R17,"/","")))), LEN(R17)))</f>
        <v>/ram:ApplicableHeaderTradeAgreement</v>
      </c>
      <c r="AL17" s="14" t="n">
        <f aca="false">COUNTIFS(R$4:R17,AJ17)</f>
        <v>1</v>
      </c>
      <c r="AM17" s="1"/>
      <c r="AN17" s="231" t="str">
        <f aca="false">D17</f>
        <v>SCT_HTA</v>
      </c>
      <c r="AO17" s="232" t="str">
        <f aca="false">E17</f>
        <v>BT-10-00</v>
      </c>
      <c r="AP17" s="233" t="str">
        <f aca="false">IF(F17="","",F17)</f>
        <v/>
      </c>
      <c r="AQ17" s="128" t="n">
        <f aca="false">LEN(BB17)-LEN(SUBSTITUTE(BB17,"/",""))-1</f>
        <v>2</v>
      </c>
      <c r="AR17" s="128" t="str">
        <f aca="false">H17</f>
        <v>1..1</v>
      </c>
      <c r="AS17" s="130" t="s">
        <v>5303</v>
      </c>
      <c r="AT17" s="130" t="s">
        <v>1622</v>
      </c>
      <c r="AU17" s="131"/>
      <c r="AV17" s="131"/>
      <c r="AW17" s="131"/>
      <c r="AX17" s="130"/>
      <c r="AY17" s="132" t="str">
        <f aca="false">O17</f>
        <v>1..1</v>
      </c>
      <c r="AZ17" s="128" t="str">
        <f aca="false">P17</f>
        <v>1..1</v>
      </c>
      <c r="BA17" s="133" t="str">
        <f aca="false">Q17</f>
        <v>/rsm:CrossIndustryInvoice
/rsm:SupplyChainTradeTransaction
/ram:ApplicableHeaderTradeAgreement</v>
      </c>
      <c r="BB17" s="134" t="str">
        <f aca="false">R17</f>
        <v>/rsm:CrossIndustryInvoice/rsm:SupplyChainTradeTransaction/ram:ApplicableHeaderTradeAgreement</v>
      </c>
      <c r="BC17" s="128" t="str">
        <f aca="false">IF(S17="","",S17)</f>
        <v/>
      </c>
      <c r="BD17" s="135" t="str">
        <f aca="false">IF(T17="","",T17)</f>
        <v/>
      </c>
      <c r="BE17" s="128" t="str">
        <f aca="false">IF(U17="","",U17)</f>
        <v>1..1</v>
      </c>
      <c r="BF17" s="128" t="str">
        <f aca="false">IF(V17="","",V17)</f>
        <v/>
      </c>
      <c r="BG17" s="362" t="str">
        <f aca="false">IF(W17="","",W17)</f>
        <v/>
      </c>
      <c r="BH17" s="6"/>
      <c r="BI17" s="234" t="str">
        <f aca="false">Y17</f>
        <v>X</v>
      </c>
      <c r="BJ17" s="234" t="str">
        <f aca="false">Z17</f>
        <v>X</v>
      </c>
      <c r="BK17" s="234" t="str">
        <f aca="false">AA17</f>
        <v>X</v>
      </c>
      <c r="BL17" s="234" t="str">
        <f aca="false">AB17</f>
        <v>X</v>
      </c>
      <c r="BM17" s="234" t="str">
        <f aca="false">AC17</f>
        <v>X</v>
      </c>
      <c r="BN17" s="234" t="str">
        <f aca="false">AD17</f>
        <v>X</v>
      </c>
      <c r="BO17" s="234" t="str">
        <f aca="false">AE17</f>
        <v>X</v>
      </c>
      <c r="BP17" s="6"/>
      <c r="BQ17" s="234" t="str">
        <f aca="false">AG17</f>
        <v>MINIMUM</v>
      </c>
      <c r="BR17" s="234" t="str">
        <f aca="false">AH17</f>
        <v>MINIMUM</v>
      </c>
      <c r="BS17" s="47"/>
      <c r="BT17" s="49" t="s">
        <v>6862</v>
      </c>
    </row>
    <row r="18" s="11" customFormat="true" ht="85.5" hidden="false" customHeight="false" outlineLevel="0" collapsed="false">
      <c r="A18" s="58" t="str">
        <f aca="false">IF(OR(T18="E",T18="A"),"YES","NO")</f>
        <v>YES</v>
      </c>
      <c r="B18" s="58"/>
      <c r="C18" s="58"/>
      <c r="D18" s="236" t="s">
        <v>5302</v>
      </c>
      <c r="E18" s="237" t="s">
        <v>1623</v>
      </c>
      <c r="F18" s="238" t="s">
        <v>1623</v>
      </c>
      <c r="G18" s="99" t="n">
        <f aca="false">LEN(R18)-LEN(SUBSTITUTE(R18,"/",""))-1</f>
        <v>3</v>
      </c>
      <c r="H18" s="99" t="s">
        <v>95</v>
      </c>
      <c r="I18" s="97" t="s">
        <v>1624</v>
      </c>
      <c r="J18" s="97" t="s">
        <v>1625</v>
      </c>
      <c r="K18" s="98" t="s">
        <v>1626</v>
      </c>
      <c r="L18" s="98" t="s">
        <v>1627</v>
      </c>
      <c r="M18" s="98"/>
      <c r="N18" s="97" t="s">
        <v>119</v>
      </c>
      <c r="O18" s="99" t="s">
        <v>95</v>
      </c>
      <c r="P18" s="100" t="str">
        <f aca="false">O18</f>
        <v>0..1</v>
      </c>
      <c r="Q18" s="54" t="s">
        <v>5305</v>
      </c>
      <c r="R18" s="109" t="s">
        <v>1628</v>
      </c>
      <c r="S18" s="99" t="s">
        <v>121</v>
      </c>
      <c r="T18" s="10" t="str">
        <f aca="false">IF($E18="","",IF(ISERROR(SEARCH("@",$R18)),IF(LEFT($E18,4)="BG-X","EG",IF(LEFT($E18,2)="BG","G",IF(LEFT($E18,4)="BT-X",IF(LEN($E18)-LEN(SUBSTITUTE($E18,"-",))&gt;2,"","E"),IF(LEN($E18)-LEN(SUBSTITUTE($E18,"-",))&gt;1,"","E")))),"A"))</f>
        <v>E</v>
      </c>
      <c r="U18" s="99" t="s">
        <v>95</v>
      </c>
      <c r="V18" s="99"/>
      <c r="W18" s="315"/>
      <c r="X18" s="38"/>
      <c r="Y18" s="10" t="str">
        <f aca="false">IF(AH18=Y$4,"X","-")</f>
        <v>X</v>
      </c>
      <c r="Z18" s="10" t="str">
        <f aca="false">IF(Y18="X","X",IF($AH18=Z$4,"X","-"))</f>
        <v>X</v>
      </c>
      <c r="AA18" s="10" t="str">
        <f aca="false">IF(Z18="X","X",IF($AH18=AA$4,"X","-"))</f>
        <v>X</v>
      </c>
      <c r="AB18" s="10" t="str">
        <f aca="false">IF(AA18="X","X",IF($AH18=AB$4,"X","-"))</f>
        <v>X</v>
      </c>
      <c r="AC18" s="10" t="str">
        <f aca="false">IF(AB18="X","X",IF($AH18=AC$4,"X","-"))</f>
        <v>X</v>
      </c>
      <c r="AD18" s="10" t="str">
        <f aca="false">IF(AC18="X","X",IF($AH18=AD$4,"X","-"))</f>
        <v>X</v>
      </c>
      <c r="AE18" s="10" t="str">
        <f aca="false">IF(AD18="X","X",IF($AH18=AE$4,"X","-"))</f>
        <v>X</v>
      </c>
      <c r="AF18" s="38"/>
      <c r="AG18" s="10" t="s">
        <v>24</v>
      </c>
      <c r="AH18" s="110" t="s">
        <v>24</v>
      </c>
      <c r="AI18" s="38"/>
      <c r="AJ18" s="13" t="str">
        <f aca="false">IF(ISERROR(FIND("/",R18)),R18,LEFT(R18,FIND(CHAR(1),SUBSTITUTE(R18,"/",CHAR(1),LEN(R18)-LEN(SUBSTITUTE(R18,"/",""))))-1))</f>
        <v>/rsm:CrossIndustryInvoice/rsm:SupplyChainTradeTransaction/ram:ApplicableHeaderTradeAgreement</v>
      </c>
      <c r="AK18" s="13" t="str">
        <f aca="false">IF(ISERROR(FIND("/",R18)),R18,MID(R18, FIND(CHAR(1),SUBSTITUTE(R18,"/",CHAR(1), LEN(R18)-LEN(SUBSTITUTE(R18,"/","")))), LEN(R18)))</f>
        <v>/ram:BuyerReference</v>
      </c>
      <c r="AL18" s="14" t="n">
        <f aca="false">COUNTIFS(R$4:R18,AJ18)</f>
        <v>1</v>
      </c>
      <c r="AM18" s="1"/>
      <c r="AN18" s="236" t="str">
        <f aca="false">D18</f>
        <v>SCT_HTA</v>
      </c>
      <c r="AO18" s="237" t="str">
        <f aca="false">E18</f>
        <v>BT-10</v>
      </c>
      <c r="AP18" s="238" t="str">
        <f aca="false">IF(F18="","",F18)</f>
        <v>BT-10</v>
      </c>
      <c r="AQ18" s="99" t="n">
        <f aca="false">LEN(BB18)-LEN(SUBSTITUTE(BB18,"/",""))-1</f>
        <v>3</v>
      </c>
      <c r="AR18" s="99" t="str">
        <f aca="false">H18</f>
        <v>0..1</v>
      </c>
      <c r="AS18" s="97" t="s">
        <v>1629</v>
      </c>
      <c r="AT18" s="97" t="s">
        <v>1630</v>
      </c>
      <c r="AU18" s="98" t="s">
        <v>1631</v>
      </c>
      <c r="AV18" s="98" t="s">
        <v>1632</v>
      </c>
      <c r="AW18" s="98"/>
      <c r="AX18" s="97" t="s">
        <v>4647</v>
      </c>
      <c r="AY18" s="99" t="str">
        <f aca="false">O18</f>
        <v>0..1</v>
      </c>
      <c r="AZ18" s="100" t="str">
        <f aca="false">P18</f>
        <v>0..1</v>
      </c>
      <c r="BA18" s="54" t="str">
        <f aca="false">Q18</f>
        <v>/rsm:CrossIndustryInvoice
/rsm:SupplyChainTradeTransaction
/ram:ApplicableHeaderTradeAgreement
/ram:BuyerReference</v>
      </c>
      <c r="BB18" s="109" t="str">
        <f aca="false">R18</f>
        <v>/rsm:CrossIndustryInvoice/rsm:SupplyChainTradeTransaction/ram:ApplicableHeaderTradeAgreement/ram:BuyerReference</v>
      </c>
      <c r="BC18" s="99" t="str">
        <f aca="false">IF(S18="","",S18)</f>
        <v>T</v>
      </c>
      <c r="BD18" s="10" t="str">
        <f aca="false">IF(T18="","",T18)</f>
        <v>E</v>
      </c>
      <c r="BE18" s="99" t="str">
        <f aca="false">IF(U18="","",U18)</f>
        <v>0..1</v>
      </c>
      <c r="BF18" s="99" t="str">
        <f aca="false">IF(V18="","",V18)</f>
        <v/>
      </c>
      <c r="BG18" s="315" t="str">
        <f aca="false">IF(W18="","",W18)</f>
        <v/>
      </c>
      <c r="BH18" s="6"/>
      <c r="BI18" s="10" t="str">
        <f aca="false">Y18</f>
        <v>X</v>
      </c>
      <c r="BJ18" s="10" t="str">
        <f aca="false">Z18</f>
        <v>X</v>
      </c>
      <c r="BK18" s="10" t="str">
        <f aca="false">AA18</f>
        <v>X</v>
      </c>
      <c r="BL18" s="10" t="str">
        <f aca="false">AB18</f>
        <v>X</v>
      </c>
      <c r="BM18" s="10" t="str">
        <f aca="false">AC18</f>
        <v>X</v>
      </c>
      <c r="BN18" s="10" t="str">
        <f aca="false">AD18</f>
        <v>X</v>
      </c>
      <c r="BO18" s="10" t="str">
        <f aca="false">AE18</f>
        <v>X</v>
      </c>
      <c r="BP18" s="6"/>
      <c r="BQ18" s="10" t="str">
        <f aca="false">AG18</f>
        <v>MINIMUM</v>
      </c>
      <c r="BR18" s="110" t="str">
        <f aca="false">AH18</f>
        <v>MINIMUM</v>
      </c>
      <c r="BS18" s="47"/>
      <c r="BT18" s="49" t="s">
        <v>6862</v>
      </c>
    </row>
    <row r="19" s="11" customFormat="true" ht="85.5" hidden="false" customHeight="false" outlineLevel="0" collapsed="false">
      <c r="A19" s="58" t="str">
        <f aca="false">IF(OR(T19="E",T19="A"),"YES","NO")</f>
        <v>NO</v>
      </c>
      <c r="B19" s="58"/>
      <c r="C19" s="58"/>
      <c r="D19" s="231" t="s">
        <v>5302</v>
      </c>
      <c r="E19" s="239" t="s">
        <v>1633</v>
      </c>
      <c r="F19" s="240" t="s">
        <v>1633</v>
      </c>
      <c r="G19" s="156" t="n">
        <f aca="false">LEN(R19)-LEN(SUBSTITUTE(R19,"/",""))-1</f>
        <v>3</v>
      </c>
      <c r="H19" s="156" t="s">
        <v>88</v>
      </c>
      <c r="I19" s="158" t="s">
        <v>1634</v>
      </c>
      <c r="J19" s="158" t="s">
        <v>1635</v>
      </c>
      <c r="K19" s="159"/>
      <c r="L19" s="159"/>
      <c r="M19" s="159"/>
      <c r="N19" s="158"/>
      <c r="O19" s="160" t="s">
        <v>88</v>
      </c>
      <c r="P19" s="156" t="str">
        <f aca="false">O19</f>
        <v>1..1</v>
      </c>
      <c r="Q19" s="161" t="s">
        <v>5306</v>
      </c>
      <c r="R19" s="162" t="s">
        <v>1636</v>
      </c>
      <c r="S19" s="156"/>
      <c r="T19" s="163" t="str">
        <f aca="false">IF($E19="","",IF(ISERROR(SEARCH("@",$R19)),IF(LEFT($E19,4)="BG-X","EG",IF(LEFT($E19,2)="BG","G",IF(LEFT($E19,4)="BT-X",IF(LEN($E19)-LEN(SUBSTITUTE($E19,"-",))&gt;2,"","E"),IF(LEN($E19)-LEN(SUBSTITUTE($E19,"-",))&gt;1,"","E")))),"A"))</f>
        <v>G</v>
      </c>
      <c r="U19" s="156" t="s">
        <v>95</v>
      </c>
      <c r="V19" s="156"/>
      <c r="W19" s="364"/>
      <c r="X19" s="38"/>
      <c r="Y19" s="163" t="str">
        <f aca="false">IF(AH19=Y$4,"X","-")</f>
        <v>X</v>
      </c>
      <c r="Z19" s="163" t="str">
        <f aca="false">IF(Y19="X","X",IF($AH19=Z$4,"X","-"))</f>
        <v>X</v>
      </c>
      <c r="AA19" s="163" t="str">
        <f aca="false">IF(Z19="X","X",IF($AH19=AA$4,"X","-"))</f>
        <v>X</v>
      </c>
      <c r="AB19" s="163" t="str">
        <f aca="false">IF(AA19="X","X",IF($AH19=AB$4,"X","-"))</f>
        <v>X</v>
      </c>
      <c r="AC19" s="163" t="str">
        <f aca="false">IF(AB19="X","X",IF($AH19=AC$4,"X","-"))</f>
        <v>X</v>
      </c>
      <c r="AD19" s="163" t="str">
        <f aca="false">IF(AC19="X","X",IF($AH19=AD$4,"X","-"))</f>
        <v>X</v>
      </c>
      <c r="AE19" s="163" t="str">
        <f aca="false">IF(AD19="X","X",IF($AH19=AE$4,"X","-"))</f>
        <v>X</v>
      </c>
      <c r="AF19" s="38"/>
      <c r="AG19" s="163" t="s">
        <v>24</v>
      </c>
      <c r="AH19" s="163" t="s">
        <v>24</v>
      </c>
      <c r="AI19" s="38"/>
      <c r="AJ19" s="13" t="str">
        <f aca="false">IF(ISERROR(FIND("/",R19)),R19,LEFT(R19,FIND(CHAR(1),SUBSTITUTE(R19,"/",CHAR(1),LEN(R19)-LEN(SUBSTITUTE(R19,"/",""))))-1))</f>
        <v>/rsm:CrossIndustryInvoice/rsm:SupplyChainTradeTransaction/ram:ApplicableHeaderTradeAgreement</v>
      </c>
      <c r="AK19" s="13" t="str">
        <f aca="false">IF(ISERROR(FIND("/",R19)),R19,MID(R19, FIND(CHAR(1),SUBSTITUTE(R19,"/",CHAR(1), LEN(R19)-LEN(SUBSTITUTE(R19,"/","")))), LEN(R19)))</f>
        <v>/ram:SellerTradeParty</v>
      </c>
      <c r="AL19" s="14" t="n">
        <f aca="false">COUNTIFS(R$4:R19,AJ19)</f>
        <v>1</v>
      </c>
      <c r="AM19" s="1"/>
      <c r="AN19" s="231" t="str">
        <f aca="false">D19</f>
        <v>SCT_HTA</v>
      </c>
      <c r="AO19" s="239" t="str">
        <f aca="false">E19</f>
        <v>BG-4</v>
      </c>
      <c r="AP19" s="240" t="str">
        <f aca="false">IF(F19="","",F19)</f>
        <v>BG-4</v>
      </c>
      <c r="AQ19" s="156" t="n">
        <f aca="false">LEN(BB19)-LEN(SUBSTITUTE(BB19,"/",""))-1</f>
        <v>3</v>
      </c>
      <c r="AR19" s="156" t="str">
        <f aca="false">H19</f>
        <v>1..1</v>
      </c>
      <c r="AS19" s="158" t="s">
        <v>1637</v>
      </c>
      <c r="AT19" s="158" t="s">
        <v>1638</v>
      </c>
      <c r="AU19" s="159"/>
      <c r="AV19" s="159"/>
      <c r="AW19" s="159"/>
      <c r="AX19" s="158"/>
      <c r="AY19" s="160" t="str">
        <f aca="false">O19</f>
        <v>1..1</v>
      </c>
      <c r="AZ19" s="156" t="str">
        <f aca="false">P19</f>
        <v>1..1</v>
      </c>
      <c r="BA19" s="161" t="str">
        <f aca="false">Q19</f>
        <v>/rsm:CrossIndustryInvoice
/rsm:SupplyChainTradeTransaction
/ram:ApplicableHeaderTradeAgreement
/ram:SellerTradeParty</v>
      </c>
      <c r="BB19" s="162" t="str">
        <f aca="false">R19</f>
        <v>/rsm:CrossIndustryInvoice/rsm:SupplyChainTradeTransaction/ram:ApplicableHeaderTradeAgreement/ram:SellerTradeParty</v>
      </c>
      <c r="BC19" s="156" t="str">
        <f aca="false">IF(S19="","",S19)</f>
        <v/>
      </c>
      <c r="BD19" s="163" t="str">
        <f aca="false">IF(T19="","",T19)</f>
        <v>G</v>
      </c>
      <c r="BE19" s="156" t="str">
        <f aca="false">IF(U19="","",U19)</f>
        <v>0..1</v>
      </c>
      <c r="BF19" s="156" t="str">
        <f aca="false">IF(V19="","",V19)</f>
        <v/>
      </c>
      <c r="BG19" s="364" t="str">
        <f aca="false">IF(W19="","",W19)</f>
        <v/>
      </c>
      <c r="BH19" s="6"/>
      <c r="BI19" s="163" t="str">
        <f aca="false">Y19</f>
        <v>X</v>
      </c>
      <c r="BJ19" s="163" t="str">
        <f aca="false">Z19</f>
        <v>X</v>
      </c>
      <c r="BK19" s="163" t="str">
        <f aca="false">AA19</f>
        <v>X</v>
      </c>
      <c r="BL19" s="163" t="str">
        <f aca="false">AB19</f>
        <v>X</v>
      </c>
      <c r="BM19" s="163" t="str">
        <f aca="false">AC19</f>
        <v>X</v>
      </c>
      <c r="BN19" s="163" t="str">
        <f aca="false">AD19</f>
        <v>X</v>
      </c>
      <c r="BO19" s="163" t="str">
        <f aca="false">AE19</f>
        <v>X</v>
      </c>
      <c r="BP19" s="6"/>
      <c r="BQ19" s="163" t="str">
        <f aca="false">AG19</f>
        <v>MINIMUM</v>
      </c>
      <c r="BR19" s="163" t="str">
        <f aca="false">AH19</f>
        <v>MINIMUM</v>
      </c>
      <c r="BS19" s="47"/>
      <c r="BT19" s="49" t="s">
        <v>6862</v>
      </c>
    </row>
    <row r="20" customFormat="false" ht="85.5" hidden="false" customHeight="false" outlineLevel="0" collapsed="false">
      <c r="A20" s="58" t="str">
        <f aca="false">IF(OR(T20="E",T20="A"),"YES","NO")</f>
        <v>YES</v>
      </c>
      <c r="B20" s="58"/>
      <c r="C20" s="58"/>
      <c r="D20" s="236" t="s">
        <v>5302</v>
      </c>
      <c r="E20" s="237" t="s">
        <v>1666</v>
      </c>
      <c r="F20" s="238" t="s">
        <v>1666</v>
      </c>
      <c r="G20" s="99" t="n">
        <f aca="false">LEN(R20)-LEN(SUBSTITUTE(R20,"/",""))-1</f>
        <v>4</v>
      </c>
      <c r="H20" s="99" t="s">
        <v>88</v>
      </c>
      <c r="I20" s="97" t="s">
        <v>1667</v>
      </c>
      <c r="J20" s="97" t="s">
        <v>1668</v>
      </c>
      <c r="K20" s="98"/>
      <c r="L20" s="98"/>
      <c r="M20" s="98" t="s">
        <v>5320</v>
      </c>
      <c r="N20" s="97" t="s">
        <v>119</v>
      </c>
      <c r="O20" s="99" t="s">
        <v>88</v>
      </c>
      <c r="P20" s="100" t="str">
        <f aca="false">O20</f>
        <v>1..1</v>
      </c>
      <c r="Q20" s="54" t="s">
        <v>5321</v>
      </c>
      <c r="R20" s="109" t="s">
        <v>1669</v>
      </c>
      <c r="S20" s="99" t="s">
        <v>121</v>
      </c>
      <c r="T20" s="10" t="str">
        <f aca="false">IF($E20="","",IF(ISERROR(SEARCH("@",$R20)),IF(LEFT($E20,4)="BG-X","EG",IF(LEFT($E20,2)="BG","G",IF(LEFT($E20,4)="BT-X",IF(LEN($E20)-LEN(SUBSTITUTE($E20,"-",))&gt;2,"","E"),IF(LEN($E20)-LEN(SUBSTITUTE($E20,"-",))&gt;1,"","E")))),"A"))</f>
        <v>E</v>
      </c>
      <c r="U20" s="99" t="s">
        <v>95</v>
      </c>
      <c r="V20" s="99" t="s">
        <v>177</v>
      </c>
      <c r="W20" s="315"/>
      <c r="X20" s="38"/>
      <c r="Y20" s="10" t="str">
        <f aca="false">IF(AH20=Y$4,"X","-")</f>
        <v>X</v>
      </c>
      <c r="Z20" s="10" t="str">
        <f aca="false">IF(Y20="X","X",IF($AH20=Z$4,"X","-"))</f>
        <v>X</v>
      </c>
      <c r="AA20" s="10" t="str">
        <f aca="false">IF(Z20="X","X",IF($AH20=AA$4,"X","-"))</f>
        <v>X</v>
      </c>
      <c r="AB20" s="10" t="str">
        <f aca="false">IF(AA20="X","X",IF($AH20=AB$4,"X","-"))</f>
        <v>X</v>
      </c>
      <c r="AC20" s="10" t="str">
        <f aca="false">IF(AB20="X","X",IF($AH20=AC$4,"X","-"))</f>
        <v>X</v>
      </c>
      <c r="AD20" s="10" t="str">
        <f aca="false">IF(AC20="X","X",IF($AH20=AD$4,"X","-"))</f>
        <v>X</v>
      </c>
      <c r="AE20" s="10" t="str">
        <f aca="false">IF(AD20="X","X",IF($AH20=AE$4,"X","-"))</f>
        <v>X</v>
      </c>
      <c r="AF20" s="38"/>
      <c r="AG20" s="10" t="s">
        <v>24</v>
      </c>
      <c r="AH20" s="110" t="s">
        <v>24</v>
      </c>
      <c r="AI20" s="38"/>
      <c r="AJ20" s="13" t="str">
        <f aca="false">IF(ISERROR(FIND("/",R20)),R20,LEFT(R20,FIND(CHAR(1),SUBSTITUTE(R20,"/",CHAR(1),LEN(R20)-LEN(SUBSTITUTE(R20,"/",""))))-1))</f>
        <v>/rsm:CrossIndustryInvoice/rsm:SupplyChainTradeTransaction/ram:ApplicableHeaderTradeAgreement/ram:SellerTradeParty</v>
      </c>
      <c r="AK20" s="13" t="str">
        <f aca="false">IF(ISERROR(FIND("/",R20)),R20,MID(R20, FIND(CHAR(1),SUBSTITUTE(R20,"/",CHAR(1), LEN(R20)-LEN(SUBSTITUTE(R20,"/","")))), LEN(R20)))</f>
        <v>/ram:Name</v>
      </c>
      <c r="AL20" s="14" t="n">
        <f aca="false">COUNTIFS(R$4:R20,AJ20)</f>
        <v>1</v>
      </c>
      <c r="AN20" s="236" t="str">
        <f aca="false">D20</f>
        <v>SCT_HTA</v>
      </c>
      <c r="AO20" s="237" t="str">
        <f aca="false">E20</f>
        <v>BT-27</v>
      </c>
      <c r="AP20" s="238" t="str">
        <f aca="false">IF(F20="","",F20)</f>
        <v>BT-27</v>
      </c>
      <c r="AQ20" s="99" t="n">
        <f aca="false">LEN(BB20)-LEN(SUBSTITUTE(BB20,"/",""))-1</f>
        <v>4</v>
      </c>
      <c r="AR20" s="99" t="str">
        <f aca="false">H20</f>
        <v>1..1</v>
      </c>
      <c r="AS20" s="97" t="s">
        <v>1670</v>
      </c>
      <c r="AT20" s="97" t="s">
        <v>1671</v>
      </c>
      <c r="AU20" s="98"/>
      <c r="AV20" s="98"/>
      <c r="AW20" s="98" t="s">
        <v>5322</v>
      </c>
      <c r="AX20" s="97" t="s">
        <v>4647</v>
      </c>
      <c r="AY20" s="99" t="str">
        <f aca="false">O20</f>
        <v>1..1</v>
      </c>
      <c r="AZ20" s="100" t="str">
        <f aca="false">P20</f>
        <v>1..1</v>
      </c>
      <c r="BA20" s="54" t="str">
        <f aca="false">Q20</f>
        <v>/rsm:CrossIndustryInvoice
/rsm:SupplyChainTradeTransaction
/ram:ApplicableHeaderTradeAgreement
/ram:SellerTradeParty
/ram:Name</v>
      </c>
      <c r="BB20" s="109" t="str">
        <f aca="false">R20</f>
        <v>/rsm:CrossIndustryInvoice/rsm:SupplyChainTradeTransaction/ram:ApplicableHeaderTradeAgreement/ram:SellerTradeParty/ram:Name</v>
      </c>
      <c r="BC20" s="99" t="str">
        <f aca="false">IF(S20="","",S20)</f>
        <v>T</v>
      </c>
      <c r="BD20" s="10" t="str">
        <f aca="false">IF(T20="","",T20)</f>
        <v>E</v>
      </c>
      <c r="BE20" s="99" t="str">
        <f aca="false">IF(U20="","",U20)</f>
        <v>0..1</v>
      </c>
      <c r="BF20" s="99" t="str">
        <f aca="false">IF(V20="","",V20)</f>
        <v>CAR-2</v>
      </c>
      <c r="BG20" s="315" t="str">
        <f aca="false">IF(W20="","",W20)</f>
        <v/>
      </c>
      <c r="BH20" s="6"/>
      <c r="BI20" s="10" t="str">
        <f aca="false">Y20</f>
        <v>X</v>
      </c>
      <c r="BJ20" s="10" t="str">
        <f aca="false">Z20</f>
        <v>X</v>
      </c>
      <c r="BK20" s="10" t="str">
        <f aca="false">AA20</f>
        <v>X</v>
      </c>
      <c r="BL20" s="10" t="str">
        <f aca="false">AB20</f>
        <v>X</v>
      </c>
      <c r="BM20" s="10" t="str">
        <f aca="false">AC20</f>
        <v>X</v>
      </c>
      <c r="BN20" s="10" t="str">
        <f aca="false">AD20</f>
        <v>X</v>
      </c>
      <c r="BO20" s="10" t="str">
        <f aca="false">AE20</f>
        <v>X</v>
      </c>
      <c r="BP20" s="6"/>
      <c r="BQ20" s="10" t="str">
        <f aca="false">AG20</f>
        <v>MINIMUM</v>
      </c>
      <c r="BR20" s="110" t="str">
        <f aca="false">AH20</f>
        <v>MINIMUM</v>
      </c>
      <c r="BS20" s="47"/>
      <c r="BT20" s="49" t="s">
        <v>6862</v>
      </c>
    </row>
    <row r="21" customFormat="false" ht="85.5" hidden="false" customHeight="false" outlineLevel="0" collapsed="false">
      <c r="A21" s="58" t="str">
        <f aca="false">IF(OR(T21="E",T21="A"),"YES","NO")</f>
        <v>NO</v>
      </c>
      <c r="B21" s="58"/>
      <c r="C21" s="58"/>
      <c r="D21" s="236" t="s">
        <v>5302</v>
      </c>
      <c r="E21" s="241" t="s">
        <v>1686</v>
      </c>
      <c r="F21" s="242"/>
      <c r="G21" s="172" t="n">
        <f aca="false">LEN(R21)-LEN(SUBSTITUTE(R21,"/",""))-1</f>
        <v>4</v>
      </c>
      <c r="H21" s="172" t="s">
        <v>95</v>
      </c>
      <c r="I21" s="173" t="s">
        <v>5325</v>
      </c>
      <c r="J21" s="173" t="s">
        <v>1165</v>
      </c>
      <c r="K21" s="174"/>
      <c r="L21" s="174"/>
      <c r="M21" s="174"/>
      <c r="N21" s="173"/>
      <c r="O21" s="175" t="s">
        <v>95</v>
      </c>
      <c r="P21" s="175" t="str">
        <f aca="false">O21</f>
        <v>0..1</v>
      </c>
      <c r="Q21" s="176" t="s">
        <v>5326</v>
      </c>
      <c r="R21" s="177" t="s">
        <v>1687</v>
      </c>
      <c r="S21" s="172"/>
      <c r="T21" s="178" t="str">
        <f aca="false">IF($E21="","",IF(ISERROR(SEARCH("@",$R21)),IF(LEFT($E21,4)="BG-X","EG",IF(LEFT($E21,2)="BG","G",IF(LEFT($E21,4)="BT-X",IF(LEN($E21)-LEN(SUBSTITUTE($E21,"-",))&gt;2,"","E"),IF(LEN($E21)-LEN(SUBSTITUTE($E21,"-",))&gt;1,"","E")))),"A"))</f>
        <v/>
      </c>
      <c r="U21" s="172" t="s">
        <v>95</v>
      </c>
      <c r="V21" s="172"/>
      <c r="W21" s="365"/>
      <c r="X21" s="38"/>
      <c r="Y21" s="178" t="str">
        <f aca="false">IF(AH21=Y$4,"X","-")</f>
        <v>X</v>
      </c>
      <c r="Z21" s="178" t="str">
        <f aca="false">IF(Y21="X","X",IF($AH21=Z$4,"X","-"))</f>
        <v>X</v>
      </c>
      <c r="AA21" s="178" t="str">
        <f aca="false">IF(Z21="X","X",IF($AH21=AA$4,"X","-"))</f>
        <v>X</v>
      </c>
      <c r="AB21" s="178" t="str">
        <f aca="false">IF(AA21="X","X",IF($AH21=AB$4,"X","-"))</f>
        <v>X</v>
      </c>
      <c r="AC21" s="178" t="str">
        <f aca="false">IF(AB21="X","X",IF($AH21=AC$4,"X","-"))</f>
        <v>X</v>
      </c>
      <c r="AD21" s="178" t="str">
        <f aca="false">IF(AC21="X","X",IF($AH21=AD$4,"X","-"))</f>
        <v>X</v>
      </c>
      <c r="AE21" s="178" t="str">
        <f aca="false">IF(AD21="X","X",IF($AH21=AE$4,"X","-"))</f>
        <v>X</v>
      </c>
      <c r="AF21" s="38"/>
      <c r="AG21" s="178" t="s">
        <v>24</v>
      </c>
      <c r="AH21" s="178" t="s">
        <v>24</v>
      </c>
      <c r="AI21" s="38"/>
      <c r="AJ21" s="13" t="str">
        <f aca="false">IF(ISERROR(FIND("/",R21)),R21,LEFT(R21,FIND(CHAR(1),SUBSTITUTE(R21,"/",CHAR(1),LEN(R21)-LEN(SUBSTITUTE(R21,"/",""))))-1))</f>
        <v>/rsm:CrossIndustryInvoice/rsm:SupplyChainTradeTransaction/ram:ApplicableHeaderTradeAgreement/ram:SellerTradeParty</v>
      </c>
      <c r="AK21" s="13" t="str">
        <f aca="false">IF(ISERROR(FIND("/",R21)),R21,MID(R21, FIND(CHAR(1),SUBSTITUTE(R21,"/",CHAR(1), LEN(R21)-LEN(SUBSTITUTE(R21,"/","")))), LEN(R21)))</f>
        <v>/ram:SpecifiedLegalOrganization</v>
      </c>
      <c r="AL21" s="14" t="n">
        <f aca="false">COUNTIFS(R$4:R21,AJ21)</f>
        <v>1</v>
      </c>
      <c r="AN21" s="236" t="str">
        <f aca="false">D21</f>
        <v>SCT_HTA</v>
      </c>
      <c r="AO21" s="241" t="str">
        <f aca="false">E21</f>
        <v>BT-30-00</v>
      </c>
      <c r="AP21" s="242" t="str">
        <f aca="false">IF(F21="","",F21)</f>
        <v/>
      </c>
      <c r="AQ21" s="172" t="n">
        <f aca="false">LEN(BB21)-LEN(SUBSTITUTE(BB21,"/",""))-1</f>
        <v>4</v>
      </c>
      <c r="AR21" s="172" t="str">
        <f aca="false">H21</f>
        <v>0..1</v>
      </c>
      <c r="AS21" s="173" t="s">
        <v>5327</v>
      </c>
      <c r="AT21" s="173"/>
      <c r="AU21" s="174"/>
      <c r="AV21" s="174"/>
      <c r="AW21" s="174"/>
      <c r="AX21" s="173"/>
      <c r="AY21" s="175" t="str">
        <f aca="false">O21</f>
        <v>0..1</v>
      </c>
      <c r="AZ21" s="175" t="str">
        <f aca="false">P21</f>
        <v>0..1</v>
      </c>
      <c r="BA21" s="176" t="str">
        <f aca="false">Q21</f>
        <v>/rsm:CrossIndustryInvoice
/rsm:SupplyChainTradeTransaction
/ram:ApplicableHeaderTradeAgreement
/ram:SellerTradeParty
/ram:SpecifiedLegalOrganization</v>
      </c>
      <c r="BB21" s="177" t="str">
        <f aca="false">R21</f>
        <v>/rsm:CrossIndustryInvoice/rsm:SupplyChainTradeTransaction/ram:ApplicableHeaderTradeAgreement/ram:SellerTradeParty/ram:SpecifiedLegalOrganization</v>
      </c>
      <c r="BC21" s="172" t="str">
        <f aca="false">IF(S21="","",S21)</f>
        <v/>
      </c>
      <c r="BD21" s="178" t="str">
        <f aca="false">IF(T21="","",T21)</f>
        <v/>
      </c>
      <c r="BE21" s="172" t="str">
        <f aca="false">IF(U21="","",U21)</f>
        <v>0..1</v>
      </c>
      <c r="BF21" s="172" t="str">
        <f aca="false">IF(V21="","",V21)</f>
        <v/>
      </c>
      <c r="BG21" s="365" t="str">
        <f aca="false">IF(W21="","",W21)</f>
        <v/>
      </c>
      <c r="BH21" s="6"/>
      <c r="BI21" s="178" t="str">
        <f aca="false">Y21</f>
        <v>X</v>
      </c>
      <c r="BJ21" s="178" t="str">
        <f aca="false">Z21</f>
        <v>X</v>
      </c>
      <c r="BK21" s="178" t="str">
        <f aca="false">AA21</f>
        <v>X</v>
      </c>
      <c r="BL21" s="178" t="str">
        <f aca="false">AB21</f>
        <v>X</v>
      </c>
      <c r="BM21" s="178" t="str">
        <f aca="false">AC21</f>
        <v>X</v>
      </c>
      <c r="BN21" s="178" t="str">
        <f aca="false">AD21</f>
        <v>X</v>
      </c>
      <c r="BO21" s="178" t="str">
        <f aca="false">AE21</f>
        <v>X</v>
      </c>
      <c r="BP21" s="6"/>
      <c r="BQ21" s="178" t="str">
        <f aca="false">AG21</f>
        <v>MINIMUM</v>
      </c>
      <c r="BR21" s="178" t="str">
        <f aca="false">AH21</f>
        <v>MINIMUM</v>
      </c>
      <c r="BS21" s="47"/>
      <c r="BT21" s="49" t="s">
        <v>6862</v>
      </c>
    </row>
    <row r="22" s="53" customFormat="true" ht="89.25" hidden="false" customHeight="false" outlineLevel="0" collapsed="false">
      <c r="A22" s="58" t="str">
        <f aca="false">IF(OR(T22="E",T22="A"),"YES","NO")</f>
        <v>YES</v>
      </c>
      <c r="B22" s="58"/>
      <c r="C22" s="58"/>
      <c r="D22" s="236" t="s">
        <v>5302</v>
      </c>
      <c r="E22" s="237" t="s">
        <v>1689</v>
      </c>
      <c r="F22" s="238" t="s">
        <v>1689</v>
      </c>
      <c r="G22" s="99" t="n">
        <f aca="false">LEN(R22)-LEN(SUBSTITUTE(R22,"/",""))-1</f>
        <v>5</v>
      </c>
      <c r="H22" s="99" t="s">
        <v>95</v>
      </c>
      <c r="I22" s="97" t="s">
        <v>1690</v>
      </c>
      <c r="J22" s="97" t="s">
        <v>1691</v>
      </c>
      <c r="K22" s="98" t="s">
        <v>1692</v>
      </c>
      <c r="L22" s="98"/>
      <c r="M22" s="98" t="s">
        <v>1643</v>
      </c>
      <c r="N22" s="97" t="s">
        <v>137</v>
      </c>
      <c r="O22" s="99" t="s">
        <v>95</v>
      </c>
      <c r="P22" s="100" t="str">
        <f aca="false">O22</f>
        <v>0..1</v>
      </c>
      <c r="Q22" s="54" t="s">
        <v>5329</v>
      </c>
      <c r="R22" s="109" t="s">
        <v>1693</v>
      </c>
      <c r="S22" s="99" t="s">
        <v>139</v>
      </c>
      <c r="T22" s="10" t="str">
        <f aca="false">IF($E22="","",IF(ISERROR(SEARCH("@",$R22)),IF(LEFT($E22,4)="BG-X","EG",IF(LEFT($E22,2)="BG","G",IF(LEFT($E22,4)="BT-X",IF(LEN($E22)-LEN(SUBSTITUTE($E22,"-",))&gt;2,"","E"),IF(LEN($E22)-LEN(SUBSTITUTE($E22,"-",))&gt;1,"","E")))),"A"))</f>
        <v>E</v>
      </c>
      <c r="U22" s="99" t="s">
        <v>95</v>
      </c>
      <c r="V22" s="99"/>
      <c r="W22" s="315"/>
      <c r="X22" s="38"/>
      <c r="Y22" s="10" t="str">
        <f aca="false">IF(AH22=Y$4,"X","-")</f>
        <v>X</v>
      </c>
      <c r="Z22" s="10" t="str">
        <f aca="false">IF(Y22="X","X",IF($AH22=Z$4,"X","-"))</f>
        <v>X</v>
      </c>
      <c r="AA22" s="10" t="str">
        <f aca="false">IF(Z22="X","X",IF($AH22=AA$4,"X","-"))</f>
        <v>X</v>
      </c>
      <c r="AB22" s="10" t="str">
        <f aca="false">IF(AA22="X","X",IF($AH22=AB$4,"X","-"))</f>
        <v>X</v>
      </c>
      <c r="AC22" s="10" t="str">
        <f aca="false">IF(AB22="X","X",IF($AH22=AC$4,"X","-"))</f>
        <v>X</v>
      </c>
      <c r="AD22" s="10" t="str">
        <f aca="false">IF(AC22="X","X",IF($AH22=AD$4,"X","-"))</f>
        <v>X</v>
      </c>
      <c r="AE22" s="10" t="str">
        <f aca="false">IF(AD22="X","X",IF($AH22=AE$4,"X","-"))</f>
        <v>X</v>
      </c>
      <c r="AF22" s="38"/>
      <c r="AG22" s="10" t="s">
        <v>24</v>
      </c>
      <c r="AH22" s="110" t="s">
        <v>24</v>
      </c>
      <c r="AI22" s="38"/>
      <c r="AJ22" s="13" t="str">
        <f aca="false">IF(ISERROR(FIND("/",R22)),R22,LEFT(R22,FIND(CHAR(1),SUBSTITUTE(R22,"/",CHAR(1),LEN(R22)-LEN(SUBSTITUTE(R22,"/",""))))-1))</f>
        <v>/rsm:CrossIndustryInvoice/rsm:SupplyChainTradeTransaction/ram:ApplicableHeaderTradeAgreement/ram:SellerTradeParty/ram:SpecifiedLegalOrganization</v>
      </c>
      <c r="AK22" s="13" t="str">
        <f aca="false">IF(ISERROR(FIND("/",R22)),R22,MID(R22, FIND(CHAR(1),SUBSTITUTE(R22,"/",CHAR(1), LEN(R22)-LEN(SUBSTITUTE(R22,"/","")))), LEN(R22)))</f>
        <v>/ram:ID</v>
      </c>
      <c r="AL22" s="14" t="n">
        <f aca="false">COUNTIFS(R$4:R22,AJ22)</f>
        <v>1</v>
      </c>
      <c r="AM22" s="1"/>
      <c r="AN22" s="236" t="str">
        <f aca="false">D22</f>
        <v>SCT_HTA</v>
      </c>
      <c r="AO22" s="237" t="str">
        <f aca="false">E22</f>
        <v>BT-30</v>
      </c>
      <c r="AP22" s="238" t="str">
        <f aca="false">IF(F22="","",F22)</f>
        <v>BT-30</v>
      </c>
      <c r="AQ22" s="99" t="n">
        <f aca="false">LEN(BB22)-LEN(SUBSTITUTE(BB22,"/",""))-1</f>
        <v>5</v>
      </c>
      <c r="AR22" s="99" t="str">
        <f aca="false">H22</f>
        <v>0..1</v>
      </c>
      <c r="AS22" s="97" t="s">
        <v>1694</v>
      </c>
      <c r="AT22" s="97" t="s">
        <v>1695</v>
      </c>
      <c r="AU22" s="98" t="s">
        <v>1696</v>
      </c>
      <c r="AV22" s="98"/>
      <c r="AW22" s="98" t="s">
        <v>1649</v>
      </c>
      <c r="AX22" s="97" t="s">
        <v>2190</v>
      </c>
      <c r="AY22" s="99" t="str">
        <f aca="false">O22</f>
        <v>0..1</v>
      </c>
      <c r="AZ22" s="100" t="str">
        <f aca="false">P22</f>
        <v>0..1</v>
      </c>
      <c r="BA22" s="54" t="str">
        <f aca="false">Q22</f>
        <v>/rsm:CrossIndustryInvoice
/rsm:SupplyChainTradeTransaction
/ram:ApplicableHeaderTradeAgreement
/ram:SellerTradeParty
/ram:SpecifiedLegalOrganization
/ram:ID</v>
      </c>
      <c r="BB22" s="109" t="str">
        <f aca="false">R22</f>
        <v>/rsm:CrossIndustryInvoice/rsm:SupplyChainTradeTransaction/ram:ApplicableHeaderTradeAgreement/ram:SellerTradeParty/ram:SpecifiedLegalOrganization/ram:ID</v>
      </c>
      <c r="BC22" s="99" t="str">
        <f aca="false">IF(S22="","",S22)</f>
        <v>I</v>
      </c>
      <c r="BD22" s="10" t="str">
        <f aca="false">IF(T22="","",T22)</f>
        <v>E</v>
      </c>
      <c r="BE22" s="99" t="str">
        <f aca="false">IF(U22="","",U22)</f>
        <v>0..1</v>
      </c>
      <c r="BF22" s="99" t="str">
        <f aca="false">IF(V22="","",V22)</f>
        <v/>
      </c>
      <c r="BG22" s="315" t="str">
        <f aca="false">IF(W22="","",W22)</f>
        <v/>
      </c>
      <c r="BH22" s="6"/>
      <c r="BI22" s="10" t="str">
        <f aca="false">Y22</f>
        <v>X</v>
      </c>
      <c r="BJ22" s="10" t="str">
        <f aca="false">Z22</f>
        <v>X</v>
      </c>
      <c r="BK22" s="10" t="str">
        <f aca="false">AA22</f>
        <v>X</v>
      </c>
      <c r="BL22" s="10" t="str">
        <f aca="false">AB22</f>
        <v>X</v>
      </c>
      <c r="BM22" s="10" t="str">
        <f aca="false">AC22</f>
        <v>X</v>
      </c>
      <c r="BN22" s="10" t="str">
        <f aca="false">AD22</f>
        <v>X</v>
      </c>
      <c r="BO22" s="10" t="str">
        <f aca="false">AE22</f>
        <v>X</v>
      </c>
      <c r="BP22" s="6"/>
      <c r="BQ22" s="10" t="str">
        <f aca="false">AG22</f>
        <v>MINIMUM</v>
      </c>
      <c r="BR22" s="110" t="str">
        <f aca="false">AH22</f>
        <v>MINIMUM</v>
      </c>
      <c r="BS22" s="47"/>
      <c r="BT22" s="49" t="s">
        <v>6862</v>
      </c>
    </row>
    <row r="23" s="53" customFormat="true" ht="102" hidden="false" customHeight="false" outlineLevel="0" collapsed="false">
      <c r="A23" s="58" t="str">
        <f aca="false">IF(OR(T23="E",T23="A"),"YES","NO")</f>
        <v>YES</v>
      </c>
      <c r="B23" s="58"/>
      <c r="C23" s="58"/>
      <c r="D23" s="236" t="s">
        <v>5302</v>
      </c>
      <c r="E23" s="237" t="s">
        <v>1697</v>
      </c>
      <c r="F23" s="238" t="s">
        <v>1697</v>
      </c>
      <c r="G23" s="99" t="n">
        <f aca="false">LEN(R23)-LEN(SUBSTITUTE(R23,"/",""))-1</f>
        <v>6</v>
      </c>
      <c r="H23" s="99" t="s">
        <v>95</v>
      </c>
      <c r="I23" s="139" t="s">
        <v>355</v>
      </c>
      <c r="J23" s="97" t="s">
        <v>1698</v>
      </c>
      <c r="K23" s="98" t="s">
        <v>971</v>
      </c>
      <c r="L23" s="98" t="s">
        <v>1699</v>
      </c>
      <c r="M23" s="98"/>
      <c r="N23" s="97" t="s">
        <v>358</v>
      </c>
      <c r="O23" s="99" t="s">
        <v>95</v>
      </c>
      <c r="P23" s="100" t="str">
        <f aca="false">O23</f>
        <v>0..1</v>
      </c>
      <c r="Q23" s="54" t="s">
        <v>5331</v>
      </c>
      <c r="R23" s="109" t="s">
        <v>1700</v>
      </c>
      <c r="S23" s="99" t="s">
        <v>360</v>
      </c>
      <c r="T23" s="10" t="str">
        <f aca="false">IF($E23="","",IF(ISERROR(SEARCH("@",$R23)),IF(LEFT($E23,4)="BG-X","EG",IF(LEFT($E23,2)="BG","G",IF(LEFT($E23,4)="BT-X",IF(LEN($E23)-LEN(SUBSTITUTE($E23,"-",))&gt;2,"","E"),IF(LEN($E23)-LEN(SUBSTITUTE($E23,"-",))&gt;1,"","E")))),"A"))</f>
        <v>A</v>
      </c>
      <c r="U23" s="99" t="s">
        <v>95</v>
      </c>
      <c r="V23" s="99"/>
      <c r="W23" s="315"/>
      <c r="X23" s="38"/>
      <c r="Y23" s="10" t="str">
        <f aca="false">IF(AH23=Y$4,"X","-")</f>
        <v>X</v>
      </c>
      <c r="Z23" s="10" t="str">
        <f aca="false">IF(Y23="X","X",IF($AH23=Z$4,"X","-"))</f>
        <v>X</v>
      </c>
      <c r="AA23" s="10" t="str">
        <f aca="false">IF(Z23="X","X",IF($AH23=AA$4,"X","-"))</f>
        <v>X</v>
      </c>
      <c r="AB23" s="10" t="str">
        <f aca="false">IF(AA23="X","X",IF($AH23=AB$4,"X","-"))</f>
        <v>X</v>
      </c>
      <c r="AC23" s="10" t="str">
        <f aca="false">IF(AB23="X","X",IF($AH23=AC$4,"X","-"))</f>
        <v>X</v>
      </c>
      <c r="AD23" s="10" t="str">
        <f aca="false">IF(AC23="X","X",IF($AH23=AD$4,"X","-"))</f>
        <v>X</v>
      </c>
      <c r="AE23" s="10" t="str">
        <f aca="false">IF(AD23="X","X",IF($AH23=AE$4,"X","-"))</f>
        <v>X</v>
      </c>
      <c r="AF23" s="38"/>
      <c r="AG23" s="10" t="s">
        <v>24</v>
      </c>
      <c r="AH23" s="110" t="s">
        <v>24</v>
      </c>
      <c r="AI23" s="38"/>
      <c r="AJ23" s="13" t="str">
        <f aca="false">IF(ISERROR(FIND("/",R23)),R23,LEFT(R23,FIND(CHAR(1),SUBSTITUTE(R23,"/",CHAR(1),LEN(R23)-LEN(SUBSTITUTE(R23,"/",""))))-1))</f>
        <v>/rsm:CrossIndustryInvoice/rsm:SupplyChainTradeTransaction/ram:ApplicableHeaderTradeAgreement/ram:SellerTradeParty/ram:SpecifiedLegalOrganization/ram:ID</v>
      </c>
      <c r="AK23" s="13" t="str">
        <f aca="false">IF(ISERROR(FIND("/",R23)),R23,MID(R23, FIND(CHAR(1),SUBSTITUTE(R23,"/",CHAR(1), LEN(R23)-LEN(SUBSTITUTE(R23,"/","")))), LEN(R23)))</f>
        <v>/@schemeID</v>
      </c>
      <c r="AL23" s="14" t="n">
        <f aca="false">COUNTIFS(R$4:R23,AJ23)</f>
        <v>1</v>
      </c>
      <c r="AM23" s="1"/>
      <c r="AN23" s="236" t="str">
        <f aca="false">D23</f>
        <v>SCT_HTA</v>
      </c>
      <c r="AO23" s="237" t="str">
        <f aca="false">E23</f>
        <v>BT-30-1</v>
      </c>
      <c r="AP23" s="238" t="str">
        <f aca="false">IF(F23="","",F23)</f>
        <v>BT-30-1</v>
      </c>
      <c r="AQ23" s="99" t="n">
        <f aca="false">LEN(BB23)-LEN(SUBSTITUTE(BB23,"/",""))-1</f>
        <v>6</v>
      </c>
      <c r="AR23" s="99" t="str">
        <f aca="false">H23</f>
        <v>0..1</v>
      </c>
      <c r="AS23" s="139" t="s">
        <v>361</v>
      </c>
      <c r="AT23" s="97" t="s">
        <v>1701</v>
      </c>
      <c r="AU23" s="98" t="s">
        <v>363</v>
      </c>
      <c r="AV23" s="98" t="s">
        <v>1702</v>
      </c>
      <c r="AW23" s="98"/>
      <c r="AX23" s="97" t="s">
        <v>174</v>
      </c>
      <c r="AY23" s="99" t="str">
        <f aca="false">O23</f>
        <v>0..1</v>
      </c>
      <c r="AZ23" s="100" t="str">
        <f aca="false">P23</f>
        <v>0..1</v>
      </c>
      <c r="BA23" s="54" t="str">
        <f aca="false">Q23</f>
        <v>/rsm:CrossIndustryInvoice
/rsm:SupplyChainTradeTransaction
/ram:ApplicableHeaderTradeAgreement
/ram:SellerTradeParty
/ram:SpecifiedLegalOrganization
/ram:ID
/@schemeID</v>
      </c>
      <c r="BB23" s="109" t="str">
        <f aca="false">R23</f>
        <v>/rsm:CrossIndustryInvoice/rsm:SupplyChainTradeTransaction/ram:ApplicableHeaderTradeAgreement/ram:SellerTradeParty/ram:SpecifiedLegalOrganization/ram:ID/@schemeID</v>
      </c>
      <c r="BC23" s="99" t="str">
        <f aca="false">IF(S23="","",S23)</f>
        <v>S</v>
      </c>
      <c r="BD23" s="10" t="str">
        <f aca="false">IF(T23="","",T23)</f>
        <v>A</v>
      </c>
      <c r="BE23" s="99" t="str">
        <f aca="false">IF(U23="","",U23)</f>
        <v>0..1</v>
      </c>
      <c r="BF23" s="99" t="str">
        <f aca="false">IF(V23="","",V23)</f>
        <v/>
      </c>
      <c r="BG23" s="315" t="str">
        <f aca="false">IF(W23="","",W23)</f>
        <v/>
      </c>
      <c r="BH23" s="6"/>
      <c r="BI23" s="10" t="str">
        <f aca="false">Y23</f>
        <v>X</v>
      </c>
      <c r="BJ23" s="10" t="str">
        <f aca="false">Z23</f>
        <v>X</v>
      </c>
      <c r="BK23" s="10" t="str">
        <f aca="false">AA23</f>
        <v>X</v>
      </c>
      <c r="BL23" s="10" t="str">
        <f aca="false">AB23</f>
        <v>X</v>
      </c>
      <c r="BM23" s="10" t="str">
        <f aca="false">AC23</f>
        <v>X</v>
      </c>
      <c r="BN23" s="10" t="str">
        <f aca="false">AD23</f>
        <v>X</v>
      </c>
      <c r="BO23" s="10" t="str">
        <f aca="false">AE23</f>
        <v>X</v>
      </c>
      <c r="BP23" s="6"/>
      <c r="BQ23" s="10" t="str">
        <f aca="false">AG23</f>
        <v>MINIMUM</v>
      </c>
      <c r="BR23" s="110" t="str">
        <f aca="false">AH23</f>
        <v>MINIMUM</v>
      </c>
      <c r="BS23" s="47"/>
      <c r="BT23" s="49" t="s">
        <v>6862</v>
      </c>
    </row>
    <row r="24" s="53" customFormat="true" ht="85.5" hidden="false" customHeight="false" outlineLevel="0" collapsed="false">
      <c r="A24" s="58" t="str">
        <f aca="false">IF(OR(T24="E",T24="A"),"YES","NO")</f>
        <v>NO</v>
      </c>
      <c r="B24" s="58"/>
      <c r="C24" s="58"/>
      <c r="D24" s="236" t="s">
        <v>5302</v>
      </c>
      <c r="E24" s="241" t="s">
        <v>1780</v>
      </c>
      <c r="F24" s="242" t="s">
        <v>1780</v>
      </c>
      <c r="G24" s="172" t="n">
        <f aca="false">LEN(R24)-LEN(SUBSTITUTE(R24,"/",""))-1</f>
        <v>4</v>
      </c>
      <c r="H24" s="172" t="s">
        <v>88</v>
      </c>
      <c r="I24" s="173" t="s">
        <v>1781</v>
      </c>
      <c r="J24" s="173" t="s">
        <v>1782</v>
      </c>
      <c r="K24" s="174" t="s">
        <v>1783</v>
      </c>
      <c r="L24" s="174" t="s">
        <v>1784</v>
      </c>
      <c r="M24" s="174" t="s">
        <v>1785</v>
      </c>
      <c r="N24" s="173"/>
      <c r="O24" s="175" t="s">
        <v>88</v>
      </c>
      <c r="P24" s="175" t="str">
        <f aca="false">O24</f>
        <v>1..1</v>
      </c>
      <c r="Q24" s="176" t="s">
        <v>5376</v>
      </c>
      <c r="R24" s="177" t="s">
        <v>1786</v>
      </c>
      <c r="S24" s="172"/>
      <c r="T24" s="178" t="str">
        <f aca="false">IF($E24="","",IF(ISERROR(SEARCH("@",$R24)),IF(LEFT($E24,4)="BG-X","EG",IF(LEFT($E24,2)="BG","G",IF(LEFT($E24,4)="BT-X",IF(LEN($E24)-LEN(SUBSTITUTE($E24,"-",))&gt;2,"","E"),IF(LEN($E24)-LEN(SUBSTITUTE($E24,"-",))&gt;1,"","E")))),"A"))</f>
        <v>G</v>
      </c>
      <c r="U24" s="172" t="s">
        <v>95</v>
      </c>
      <c r="V24" s="172"/>
      <c r="W24" s="365"/>
      <c r="X24" s="38"/>
      <c r="Y24" s="178" t="str">
        <f aca="false">IF(AH24=Y$4,"X","-")</f>
        <v>X</v>
      </c>
      <c r="Z24" s="178" t="str">
        <f aca="false">IF(Y24="X","X",IF($AH24=Z$4,"X","-"))</f>
        <v>X</v>
      </c>
      <c r="AA24" s="178" t="str">
        <f aca="false">IF(Z24="X","X",IF($AH24=AA$4,"X","-"))</f>
        <v>X</v>
      </c>
      <c r="AB24" s="178" t="str">
        <f aca="false">IF(AA24="X","X",IF($AH24=AB$4,"X","-"))</f>
        <v>X</v>
      </c>
      <c r="AC24" s="178" t="str">
        <f aca="false">IF(AB24="X","X",IF($AH24=AC$4,"X","-"))</f>
        <v>X</v>
      </c>
      <c r="AD24" s="178" t="str">
        <f aca="false">IF(AC24="X","X",IF($AH24=AD$4,"X","-"))</f>
        <v>X</v>
      </c>
      <c r="AE24" s="178" t="str">
        <f aca="false">IF(AD24="X","X",IF($AH24=AE$4,"X","-"))</f>
        <v>X</v>
      </c>
      <c r="AF24" s="38"/>
      <c r="AG24" s="178" t="s">
        <v>24</v>
      </c>
      <c r="AH24" s="178" t="s">
        <v>24</v>
      </c>
      <c r="AI24" s="38"/>
      <c r="AJ24" s="13" t="str">
        <f aca="false">IF(ISERROR(FIND("/",R24)),R24,LEFT(R24,FIND(CHAR(1),SUBSTITUTE(R24,"/",CHAR(1),LEN(R24)-LEN(SUBSTITUTE(R24,"/",""))))-1))</f>
        <v>/rsm:CrossIndustryInvoice/rsm:SupplyChainTradeTransaction/ram:ApplicableHeaderTradeAgreement/ram:SellerTradeParty</v>
      </c>
      <c r="AK24" s="13" t="str">
        <f aca="false">IF(ISERROR(FIND("/",R24)),R24,MID(R24, FIND(CHAR(1),SUBSTITUTE(R24,"/",CHAR(1), LEN(R24)-LEN(SUBSTITUTE(R24,"/","")))), LEN(R24)))</f>
        <v>/ram:PostalTradeAddress</v>
      </c>
      <c r="AL24" s="14" t="n">
        <f aca="false">COUNTIFS(R$4:R24,AJ24)</f>
        <v>1</v>
      </c>
      <c r="AM24" s="1"/>
      <c r="AN24" s="236" t="str">
        <f aca="false">D24</f>
        <v>SCT_HTA</v>
      </c>
      <c r="AO24" s="241" t="str">
        <f aca="false">E24</f>
        <v>BG-5</v>
      </c>
      <c r="AP24" s="242" t="str">
        <f aca="false">IF(F24="","",F24)</f>
        <v>BG-5</v>
      </c>
      <c r="AQ24" s="172" t="n">
        <f aca="false">LEN(BB24)-LEN(SUBSTITUTE(BB24,"/",""))-1</f>
        <v>4</v>
      </c>
      <c r="AR24" s="172" t="str">
        <f aca="false">H24</f>
        <v>1..1</v>
      </c>
      <c r="AS24" s="173" t="s">
        <v>1787</v>
      </c>
      <c r="AT24" s="173" t="s">
        <v>1788</v>
      </c>
      <c r="AU24" s="174" t="s">
        <v>1719</v>
      </c>
      <c r="AV24" s="174" t="s">
        <v>1789</v>
      </c>
      <c r="AW24" s="174" t="s">
        <v>1790</v>
      </c>
      <c r="AX24" s="173"/>
      <c r="AY24" s="175" t="str">
        <f aca="false">O24</f>
        <v>1..1</v>
      </c>
      <c r="AZ24" s="175" t="str">
        <f aca="false">P24</f>
        <v>1..1</v>
      </c>
      <c r="BA24" s="176" t="str">
        <f aca="false">Q24</f>
        <v>/rsm:CrossIndustryInvoice
/rsm:SupplyChainTradeTransaction
/ram:ApplicableHeaderTradeAgreement
/ram:SellerTradeParty
/ram:PostalTradeAddress</v>
      </c>
      <c r="BB24" s="177" t="str">
        <f aca="false">R24</f>
        <v>/rsm:CrossIndustryInvoice/rsm:SupplyChainTradeTransaction/ram:ApplicableHeaderTradeAgreement/ram:SellerTradeParty/ram:PostalTradeAddress</v>
      </c>
      <c r="BC24" s="172" t="str">
        <f aca="false">IF(S24="","",S24)</f>
        <v/>
      </c>
      <c r="BD24" s="178" t="str">
        <f aca="false">IF(T24="","",T24)</f>
        <v>G</v>
      </c>
      <c r="BE24" s="172" t="str">
        <f aca="false">IF(U24="","",U24)</f>
        <v>0..1</v>
      </c>
      <c r="BF24" s="172" t="str">
        <f aca="false">IF(V24="","",V24)</f>
        <v/>
      </c>
      <c r="BG24" s="365" t="str">
        <f aca="false">IF(W24="","",W24)</f>
        <v/>
      </c>
      <c r="BH24" s="6"/>
      <c r="BI24" s="178" t="str">
        <f aca="false">Y24</f>
        <v>X</v>
      </c>
      <c r="BJ24" s="178" t="str">
        <f aca="false">Z24</f>
        <v>X</v>
      </c>
      <c r="BK24" s="178" t="str">
        <f aca="false">AA24</f>
        <v>X</v>
      </c>
      <c r="BL24" s="178" t="str">
        <f aca="false">AB24</f>
        <v>X</v>
      </c>
      <c r="BM24" s="178" t="str">
        <f aca="false">AC24</f>
        <v>X</v>
      </c>
      <c r="BN24" s="178" t="str">
        <f aca="false">AD24</f>
        <v>X</v>
      </c>
      <c r="BO24" s="178" t="str">
        <f aca="false">AE24</f>
        <v>X</v>
      </c>
      <c r="BP24" s="6"/>
      <c r="BQ24" s="178" t="str">
        <f aca="false">AG24</f>
        <v>MINIMUM</v>
      </c>
      <c r="BR24" s="178" t="str">
        <f aca="false">AH24</f>
        <v>MINIMUM</v>
      </c>
      <c r="BS24" s="47"/>
      <c r="BT24" s="49" t="s">
        <v>6862</v>
      </c>
    </row>
    <row r="25" s="53" customFormat="true" ht="89.25" hidden="false" customHeight="false" outlineLevel="0" collapsed="false">
      <c r="A25" s="58" t="str">
        <f aca="false">IF(OR(T25="E",T25="A"),"YES","NO")</f>
        <v>YES</v>
      </c>
      <c r="B25" s="58"/>
      <c r="C25" s="58"/>
      <c r="D25" s="236" t="s">
        <v>5302</v>
      </c>
      <c r="E25" s="237" t="s">
        <v>1813</v>
      </c>
      <c r="F25" s="238" t="s">
        <v>1813</v>
      </c>
      <c r="G25" s="99" t="n">
        <f aca="false">LEN(R25)-LEN(SUBSTITUTE(R25,"/",""))-1</f>
        <v>5</v>
      </c>
      <c r="H25" s="99" t="s">
        <v>88</v>
      </c>
      <c r="I25" s="97" t="s">
        <v>1814</v>
      </c>
      <c r="J25" s="97" t="s">
        <v>1107</v>
      </c>
      <c r="K25" s="98" t="s">
        <v>1815</v>
      </c>
      <c r="L25" s="98"/>
      <c r="M25" s="98" t="s">
        <v>5382</v>
      </c>
      <c r="N25" s="97" t="s">
        <v>174</v>
      </c>
      <c r="O25" s="99" t="s">
        <v>88</v>
      </c>
      <c r="P25" s="100" t="str">
        <f aca="false">O25</f>
        <v>1..1</v>
      </c>
      <c r="Q25" s="54" t="s">
        <v>5383</v>
      </c>
      <c r="R25" s="109" t="s">
        <v>1816</v>
      </c>
      <c r="S25" s="99" t="s">
        <v>176</v>
      </c>
      <c r="T25" s="10" t="str">
        <f aca="false">IF($E25="","",IF(ISERROR(SEARCH("@",$R25)),IF(LEFT($E25,4)="BG-X","EG",IF(LEFT($E25,2)="BG","G",IF(LEFT($E25,4)="BT-X",IF(LEN($E25)-LEN(SUBSTITUTE($E25,"-",))&gt;2,"","E"),IF(LEN($E25)-LEN(SUBSTITUTE($E25,"-",))&gt;1,"","E")))),"A"))</f>
        <v>E</v>
      </c>
      <c r="U25" s="99" t="s">
        <v>95</v>
      </c>
      <c r="V25" s="99"/>
      <c r="W25" s="315"/>
      <c r="X25" s="38"/>
      <c r="Y25" s="10" t="str">
        <f aca="false">IF(AH25=Y$4,"X","-")</f>
        <v>X</v>
      </c>
      <c r="Z25" s="10" t="str">
        <f aca="false">IF(Y25="X","X",IF($AH25=Z$4,"X","-"))</f>
        <v>X</v>
      </c>
      <c r="AA25" s="10" t="str">
        <f aca="false">IF(Z25="X","X",IF($AH25=AA$4,"X","-"))</f>
        <v>X</v>
      </c>
      <c r="AB25" s="10" t="str">
        <f aca="false">IF(AA25="X","X",IF($AH25=AB$4,"X","-"))</f>
        <v>X</v>
      </c>
      <c r="AC25" s="10" t="str">
        <f aca="false">IF(AB25="X","X",IF($AH25=AC$4,"X","-"))</f>
        <v>X</v>
      </c>
      <c r="AD25" s="10" t="str">
        <f aca="false">IF(AC25="X","X",IF($AH25=AD$4,"X","-"))</f>
        <v>X</v>
      </c>
      <c r="AE25" s="10" t="str">
        <f aca="false">IF(AD25="X","X",IF($AH25=AE$4,"X","-"))</f>
        <v>X</v>
      </c>
      <c r="AF25" s="38"/>
      <c r="AG25" s="10" t="s">
        <v>24</v>
      </c>
      <c r="AH25" s="110" t="s">
        <v>24</v>
      </c>
      <c r="AI25" s="38"/>
      <c r="AJ25" s="13" t="str">
        <f aca="false">IF(ISERROR(FIND("/",R25)),R25,LEFT(R25,FIND(CHAR(1),SUBSTITUTE(R25,"/",CHAR(1),LEN(R25)-LEN(SUBSTITUTE(R25,"/",""))))-1))</f>
        <v>/rsm:CrossIndustryInvoice/rsm:SupplyChainTradeTransaction/ram:ApplicableHeaderTradeAgreement/ram:SellerTradeParty/ram:PostalTradeAddress</v>
      </c>
      <c r="AK25" s="13" t="str">
        <f aca="false">IF(ISERROR(FIND("/",R25)),R25,MID(R25, FIND(CHAR(1),SUBSTITUTE(R25,"/",CHAR(1), LEN(R25)-LEN(SUBSTITUTE(R25,"/","")))), LEN(R25)))</f>
        <v>/ram:CountryID</v>
      </c>
      <c r="AL25" s="14" t="n">
        <f aca="false">COUNTIFS(R$4:R25,AJ25)</f>
        <v>1</v>
      </c>
      <c r="AM25" s="1"/>
      <c r="AN25" s="236" t="str">
        <f aca="false">D25</f>
        <v>SCT_HTA</v>
      </c>
      <c r="AO25" s="237" t="str">
        <f aca="false">E25</f>
        <v>BT-40</v>
      </c>
      <c r="AP25" s="238" t="str">
        <f aca="false">IF(F25="","",F25)</f>
        <v>BT-40</v>
      </c>
      <c r="AQ25" s="99" t="n">
        <f aca="false">LEN(BB25)-LEN(SUBSTITUTE(BB25,"/",""))-1</f>
        <v>5</v>
      </c>
      <c r="AR25" s="99" t="str">
        <f aca="false">H25</f>
        <v>1..1</v>
      </c>
      <c r="AS25" s="97" t="s">
        <v>1817</v>
      </c>
      <c r="AT25" s="97" t="s">
        <v>1110</v>
      </c>
      <c r="AU25" s="98" t="s">
        <v>514</v>
      </c>
      <c r="AV25" s="98"/>
      <c r="AW25" s="98" t="s">
        <v>5384</v>
      </c>
      <c r="AX25" s="97" t="s">
        <v>174</v>
      </c>
      <c r="AY25" s="99" t="str">
        <f aca="false">O25</f>
        <v>1..1</v>
      </c>
      <c r="AZ25" s="100" t="str">
        <f aca="false">P25</f>
        <v>1..1</v>
      </c>
      <c r="BA25" s="54" t="str">
        <f aca="false">Q25</f>
        <v>/rsm:CrossIndustryInvoice
/rsm:SupplyChainTradeTransaction
/ram:ApplicableHeaderTradeAgreement
/ram:SellerTradeParty
/ram:PostalTradeAddress
/ram:CountryID</v>
      </c>
      <c r="BB25" s="109" t="str">
        <f aca="false">R25</f>
        <v>/rsm:CrossIndustryInvoice/rsm:SupplyChainTradeTransaction/ram:ApplicableHeaderTradeAgreement/ram:SellerTradeParty/ram:PostalTradeAddress/ram:CountryID</v>
      </c>
      <c r="BC25" s="99" t="str">
        <f aca="false">IF(S25="","",S25)</f>
        <v>C</v>
      </c>
      <c r="BD25" s="10" t="str">
        <f aca="false">IF(T25="","",T25)</f>
        <v>E</v>
      </c>
      <c r="BE25" s="99" t="str">
        <f aca="false">IF(U25="","",U25)</f>
        <v>0..1</v>
      </c>
      <c r="BF25" s="99" t="str">
        <f aca="false">IF(V25="","",V25)</f>
        <v/>
      </c>
      <c r="BG25" s="315" t="str">
        <f aca="false">IF(W25="","",W25)</f>
        <v/>
      </c>
      <c r="BH25" s="6"/>
      <c r="BI25" s="10" t="str">
        <f aca="false">Y25</f>
        <v>X</v>
      </c>
      <c r="BJ25" s="10" t="str">
        <f aca="false">Z25</f>
        <v>X</v>
      </c>
      <c r="BK25" s="10" t="str">
        <f aca="false">AA25</f>
        <v>X</v>
      </c>
      <c r="BL25" s="10" t="str">
        <f aca="false">AB25</f>
        <v>X</v>
      </c>
      <c r="BM25" s="10" t="str">
        <f aca="false">AC25</f>
        <v>X</v>
      </c>
      <c r="BN25" s="10" t="str">
        <f aca="false">AD25</f>
        <v>X</v>
      </c>
      <c r="BO25" s="10" t="str">
        <f aca="false">AE25</f>
        <v>X</v>
      </c>
      <c r="BP25" s="6"/>
      <c r="BQ25" s="10" t="str">
        <f aca="false">AG25</f>
        <v>MINIMUM</v>
      </c>
      <c r="BR25" s="110" t="str">
        <f aca="false">AH25</f>
        <v>MINIMUM</v>
      </c>
      <c r="BS25" s="47"/>
      <c r="BT25" s="49" t="s">
        <v>6862</v>
      </c>
    </row>
    <row r="26" s="53" customFormat="true" ht="85.5" hidden="false" customHeight="false" outlineLevel="0" collapsed="false">
      <c r="A26" s="58" t="str">
        <f aca="false">IF(OR(T26="E",T26="A"),"YES","NO")</f>
        <v>NO</v>
      </c>
      <c r="B26" s="58"/>
      <c r="C26" s="58"/>
      <c r="D26" s="236" t="s">
        <v>5302</v>
      </c>
      <c r="E26" s="241" t="s">
        <v>1837</v>
      </c>
      <c r="F26" s="242"/>
      <c r="G26" s="172" t="n">
        <f aca="false">LEN(R26)-LEN(SUBSTITUTE(R26,"/",""))-1</f>
        <v>4</v>
      </c>
      <c r="H26" s="172" t="s">
        <v>95</v>
      </c>
      <c r="I26" s="181" t="s">
        <v>5396</v>
      </c>
      <c r="J26" s="173" t="s">
        <v>1838</v>
      </c>
      <c r="K26" s="174"/>
      <c r="L26" s="174"/>
      <c r="M26" s="174"/>
      <c r="N26" s="173"/>
      <c r="O26" s="175" t="s">
        <v>5397</v>
      </c>
      <c r="P26" s="175" t="str">
        <f aca="false">O26</f>
        <v>0..2</v>
      </c>
      <c r="Q26" s="176" t="s">
        <v>5398</v>
      </c>
      <c r="R26" s="177" t="s">
        <v>5399</v>
      </c>
      <c r="S26" s="172"/>
      <c r="T26" s="178" t="str">
        <f aca="false">IF($E26="","",IF(ISERROR(SEARCH("@",$R26)),IF(LEFT($E26,4)="BG-X","EG",IF(LEFT($E26,2)="BG","G",IF(LEFT($E26,4)="BT-X",IF(LEN($E26)-LEN(SUBSTITUTE($E26,"-",))&gt;2,"","E"),IF(LEN($E26)-LEN(SUBSTITUTE($E26,"-",))&gt;1,"","E")))),"A"))</f>
        <v/>
      </c>
      <c r="U26" s="172" t="s">
        <v>112</v>
      </c>
      <c r="V26" s="172"/>
      <c r="W26" s="365"/>
      <c r="X26" s="38"/>
      <c r="Y26" s="178" t="str">
        <f aca="false">IF(AH26=Y$4,"X","-")</f>
        <v>X</v>
      </c>
      <c r="Z26" s="178" t="str">
        <f aca="false">IF(Y26="X","X",IF($AH26=Z$4,"X","-"))</f>
        <v>X</v>
      </c>
      <c r="AA26" s="178" t="str">
        <f aca="false">IF(Z26="X","X",IF($AH26=AA$4,"X","-"))</f>
        <v>X</v>
      </c>
      <c r="AB26" s="178" t="str">
        <f aca="false">IF(AA26="X","X",IF($AH26=AB$4,"X","-"))</f>
        <v>X</v>
      </c>
      <c r="AC26" s="178" t="str">
        <f aca="false">IF(AB26="X","X",IF($AH26=AC$4,"X","-"))</f>
        <v>X</v>
      </c>
      <c r="AD26" s="178" t="str">
        <f aca="false">IF(AC26="X","X",IF($AH26=AD$4,"X","-"))</f>
        <v>X</v>
      </c>
      <c r="AE26" s="178" t="str">
        <f aca="false">IF(AD26="X","X",IF($AH26=AE$4,"X","-"))</f>
        <v>X</v>
      </c>
      <c r="AF26" s="38"/>
      <c r="AG26" s="178" t="s">
        <v>24</v>
      </c>
      <c r="AH26" s="178" t="s">
        <v>24</v>
      </c>
      <c r="AI26" s="38"/>
      <c r="AJ26" s="13" t="str">
        <f aca="false">IF(ISERROR(FIND("/",R26)),R26,LEFT(R26,FIND(CHAR(1),SUBSTITUTE(R26,"/",CHAR(1),LEN(R26)-LEN(SUBSTITUTE(R26,"/",""))))-1))</f>
        <v>/rsm:CrossIndustryInvoice/rsm:SupplyChainTradeTransaction/ram:ApplicableHeaderTradeAgreement/ram:SellerTradeParty</v>
      </c>
      <c r="AK26" s="13" t="str">
        <f aca="false">IF(ISERROR(FIND("/",R26)),R26,MID(R26, FIND(CHAR(1),SUBSTITUTE(R26,"/",CHAR(1), LEN(R26)-LEN(SUBSTITUTE(R26,"/","")))), LEN(R26)))</f>
        <v>/ram:SpecifiedTaxRegistration</v>
      </c>
      <c r="AL26" s="14" t="n">
        <f aca="false">COUNTIFS(R$4:R26,AJ26)</f>
        <v>1</v>
      </c>
      <c r="AM26" s="1"/>
      <c r="AN26" s="236" t="str">
        <f aca="false">D26</f>
        <v>SCT_HTA</v>
      </c>
      <c r="AO26" s="241" t="str">
        <f aca="false">E26</f>
        <v>BT-31-00</v>
      </c>
      <c r="AP26" s="242" t="str">
        <f aca="false">IF(F26="","",F26)</f>
        <v/>
      </c>
      <c r="AQ26" s="172" t="n">
        <f aca="false">LEN(BB26)-LEN(SUBSTITUTE(BB26,"/",""))-1</f>
        <v>4</v>
      </c>
      <c r="AR26" s="172" t="str">
        <f aca="false">H26</f>
        <v>0..1</v>
      </c>
      <c r="AS26" s="181" t="s">
        <v>5400</v>
      </c>
      <c r="AT26" s="173"/>
      <c r="AU26" s="174"/>
      <c r="AV26" s="174"/>
      <c r="AW26" s="174"/>
      <c r="AX26" s="173"/>
      <c r="AY26" s="175" t="str">
        <f aca="false">O26</f>
        <v>0..2</v>
      </c>
      <c r="AZ26" s="175" t="str">
        <f aca="false">P26</f>
        <v>0..2</v>
      </c>
      <c r="BA26" s="176" t="str">
        <f aca="false">Q26</f>
        <v>/rsm:CrossIndustryInvoice
/rsm:SupplyChainTradeTransaction
/ram:ApplicableHeaderTradeAgreement
/ram:SellerTradeParty
/ram:SpecifiedTaxRegistration</v>
      </c>
      <c r="BB26" s="177" t="str">
        <f aca="false">R26</f>
        <v>/rsm:CrossIndustryInvoice/rsm:SupplyChainTradeTransaction/ram:ApplicableHeaderTradeAgreement/ram:SellerTradeParty/ram:SpecifiedTaxRegistration</v>
      </c>
      <c r="BC26" s="172" t="str">
        <f aca="false">IF(S26="","",S26)</f>
        <v/>
      </c>
      <c r="BD26" s="178" t="str">
        <f aca="false">IF(T26="","",T26)</f>
        <v/>
      </c>
      <c r="BE26" s="172" t="str">
        <f aca="false">IF(U26="","",U26)</f>
        <v>0..n</v>
      </c>
      <c r="BF26" s="172" t="str">
        <f aca="false">IF(V26="","",V26)</f>
        <v/>
      </c>
      <c r="BG26" s="365" t="str">
        <f aca="false">IF(W26="","",W26)</f>
        <v/>
      </c>
      <c r="BH26" s="6"/>
      <c r="BI26" s="178" t="str">
        <f aca="false">Y26</f>
        <v>X</v>
      </c>
      <c r="BJ26" s="178" t="str">
        <f aca="false">Z26</f>
        <v>X</v>
      </c>
      <c r="BK26" s="178" t="str">
        <f aca="false">AA26</f>
        <v>X</v>
      </c>
      <c r="BL26" s="178" t="str">
        <f aca="false">AB26</f>
        <v>X</v>
      </c>
      <c r="BM26" s="178" t="str">
        <f aca="false">AC26</f>
        <v>X</v>
      </c>
      <c r="BN26" s="178" t="str">
        <f aca="false">AD26</f>
        <v>X</v>
      </c>
      <c r="BO26" s="178" t="str">
        <f aca="false">AE26</f>
        <v>X</v>
      </c>
      <c r="BP26" s="6"/>
      <c r="BQ26" s="178" t="str">
        <f aca="false">AG26</f>
        <v>MINIMUM</v>
      </c>
      <c r="BR26" s="178" t="str">
        <f aca="false">AH26</f>
        <v>MINIMUM</v>
      </c>
      <c r="BS26" s="47"/>
      <c r="BT26" s="49" t="s">
        <v>6862</v>
      </c>
    </row>
    <row r="27" s="53" customFormat="true" ht="140.25" hidden="false" customHeight="false" outlineLevel="0" collapsed="false">
      <c r="A27" s="58" t="str">
        <f aca="false">IF(OR(T27="E",T27="A"),"YES","NO")</f>
        <v>YES</v>
      </c>
      <c r="B27" s="58"/>
      <c r="C27" s="58"/>
      <c r="D27" s="236" t="s">
        <v>5302</v>
      </c>
      <c r="E27" s="237" t="s">
        <v>1841</v>
      </c>
      <c r="F27" s="238" t="s">
        <v>1841</v>
      </c>
      <c r="G27" s="99" t="n">
        <f aca="false">LEN(R27)-LEN(SUBSTITUTE(R27,"/",""))-1</f>
        <v>5</v>
      </c>
      <c r="H27" s="99" t="s">
        <v>95</v>
      </c>
      <c r="I27" s="97" t="s">
        <v>1842</v>
      </c>
      <c r="J27" s="97" t="s">
        <v>1843</v>
      </c>
      <c r="K27" s="98" t="s">
        <v>1844</v>
      </c>
      <c r="L27" s="98"/>
      <c r="M27" s="98" t="s">
        <v>5401</v>
      </c>
      <c r="N27" s="97" t="s">
        <v>137</v>
      </c>
      <c r="O27" s="99" t="s">
        <v>88</v>
      </c>
      <c r="P27" s="100" t="str">
        <f aca="false">O27</f>
        <v>1..1</v>
      </c>
      <c r="Q27" s="54" t="s">
        <v>5402</v>
      </c>
      <c r="R27" s="109" t="s">
        <v>5403</v>
      </c>
      <c r="S27" s="99" t="s">
        <v>139</v>
      </c>
      <c r="T27" s="10" t="str">
        <f aca="false">IF($E27="","",IF(ISERROR(SEARCH("@",$R27)),IF(LEFT($E27,4)="BG-X","EG",IF(LEFT($E27,2)="BG","G",IF(LEFT($E27,4)="BT-X",IF(LEN($E27)-LEN(SUBSTITUTE($E27,"-",))&gt;2,"","E"),IF(LEN($E27)-LEN(SUBSTITUTE($E27,"-",))&gt;1,"","E")))),"A"))</f>
        <v>E</v>
      </c>
      <c r="U27" s="99" t="s">
        <v>95</v>
      </c>
      <c r="V27" s="99"/>
      <c r="W27" s="315" t="s">
        <v>2045</v>
      </c>
      <c r="X27" s="38"/>
      <c r="Y27" s="10" t="str">
        <f aca="false">IF(AH27=Y$4,"X","-")</f>
        <v>X</v>
      </c>
      <c r="Z27" s="10" t="str">
        <f aca="false">IF(Y27="X","X",IF($AH27=Z$4,"X","-"))</f>
        <v>X</v>
      </c>
      <c r="AA27" s="10" t="str">
        <f aca="false">IF(Z27="X","X",IF($AH27=AA$4,"X","-"))</f>
        <v>X</v>
      </c>
      <c r="AB27" s="10" t="str">
        <f aca="false">IF(AA27="X","X",IF($AH27=AB$4,"X","-"))</f>
        <v>X</v>
      </c>
      <c r="AC27" s="10" t="str">
        <f aca="false">IF(AB27="X","X",IF($AH27=AC$4,"X","-"))</f>
        <v>X</v>
      </c>
      <c r="AD27" s="10" t="str">
        <f aca="false">IF(AC27="X","X",IF($AH27=AD$4,"X","-"))</f>
        <v>X</v>
      </c>
      <c r="AE27" s="10" t="str">
        <f aca="false">IF(AD27="X","X",IF($AH27=AE$4,"X","-"))</f>
        <v>X</v>
      </c>
      <c r="AF27" s="38"/>
      <c r="AG27" s="10" t="s">
        <v>24</v>
      </c>
      <c r="AH27" s="110" t="s">
        <v>24</v>
      </c>
      <c r="AI27" s="38"/>
      <c r="AJ27" s="13" t="str">
        <f aca="false">IF(ISERROR(FIND("/",R27)),R27,LEFT(R27,FIND(CHAR(1),SUBSTITUTE(R27,"/",CHAR(1),LEN(R27)-LEN(SUBSTITUTE(R27,"/",""))))-1))</f>
        <v>/rsm:CrossIndustryInvoice/rsm:SupplyChainTradeTransaction/ram:ApplicableHeaderTradeAgreement/ram:SellerTradeParty/ram:SpecifiedTaxRegistration</v>
      </c>
      <c r="AK27" s="13" t="str">
        <f aca="false">IF(ISERROR(FIND("/",R27)),R27,MID(R27, FIND(CHAR(1),SUBSTITUTE(R27,"/",CHAR(1), LEN(R27)-LEN(SUBSTITUTE(R27,"/","")))), LEN(R27)))</f>
        <v>/ram:ID</v>
      </c>
      <c r="AL27" s="14" t="n">
        <f aca="false">COUNTIFS(R$4:R27,AJ27)</f>
        <v>1</v>
      </c>
      <c r="AM27" s="1"/>
      <c r="AN27" s="236" t="str">
        <f aca="false">D27</f>
        <v>SCT_HTA</v>
      </c>
      <c r="AO27" s="237" t="str">
        <f aca="false">E27</f>
        <v>BT-31</v>
      </c>
      <c r="AP27" s="238" t="str">
        <f aca="false">IF(F27="","",F27)</f>
        <v>BT-31</v>
      </c>
      <c r="AQ27" s="99" t="n">
        <f aca="false">LEN(BB27)-LEN(SUBSTITUTE(BB27,"/",""))-1</f>
        <v>5</v>
      </c>
      <c r="AR27" s="99" t="str">
        <f aca="false">H27</f>
        <v>0..1</v>
      </c>
      <c r="AS27" s="97" t="s">
        <v>1846</v>
      </c>
      <c r="AT27" s="97" t="s">
        <v>1847</v>
      </c>
      <c r="AU27" s="98" t="s">
        <v>1848</v>
      </c>
      <c r="AV27" s="98"/>
      <c r="AW27" s="98" t="s">
        <v>5404</v>
      </c>
      <c r="AX27" s="97" t="s">
        <v>2190</v>
      </c>
      <c r="AY27" s="99" t="str">
        <f aca="false">O27</f>
        <v>1..1</v>
      </c>
      <c r="AZ27" s="100" t="str">
        <f aca="false">P27</f>
        <v>1..1</v>
      </c>
      <c r="BA27" s="54" t="str">
        <f aca="false">Q27</f>
        <v>/rsm:CrossIndustryInvoice
/rsm:SupplyChainTradeTransaction
/ram:ApplicableHeaderTradeAgreement
/ram:SellerTradeParty
/ram:SpecifiedTaxRegistration
/ram:ID</v>
      </c>
      <c r="BB27" s="109" t="str">
        <f aca="false">R27</f>
        <v>/rsm:CrossIndustryInvoice/rsm:SupplyChainTradeTransaction/ram:ApplicableHeaderTradeAgreement/ram:SellerTradeParty/ram:SpecifiedTaxRegistration/ram:ID</v>
      </c>
      <c r="BC27" s="99" t="str">
        <f aca="false">IF(S27="","",S27)</f>
        <v>I</v>
      </c>
      <c r="BD27" s="10" t="str">
        <f aca="false">IF(T27="","",T27)</f>
        <v>E</v>
      </c>
      <c r="BE27" s="99" t="str">
        <f aca="false">IF(U27="","",U27)</f>
        <v>0..1</v>
      </c>
      <c r="BF27" s="99" t="str">
        <f aca="false">IF(V27="","",V27)</f>
        <v/>
      </c>
      <c r="BG27" s="315" t="str">
        <f aca="false">IF(W27="","",W27)</f>
        <v>@schemeID="VA"</v>
      </c>
      <c r="BH27" s="6"/>
      <c r="BI27" s="10" t="str">
        <f aca="false">Y27</f>
        <v>X</v>
      </c>
      <c r="BJ27" s="10" t="str">
        <f aca="false">Z27</f>
        <v>X</v>
      </c>
      <c r="BK27" s="10" t="str">
        <f aca="false">AA27</f>
        <v>X</v>
      </c>
      <c r="BL27" s="10" t="str">
        <f aca="false">AB27</f>
        <v>X</v>
      </c>
      <c r="BM27" s="10" t="str">
        <f aca="false">AC27</f>
        <v>X</v>
      </c>
      <c r="BN27" s="10" t="str">
        <f aca="false">AD27</f>
        <v>X</v>
      </c>
      <c r="BO27" s="10" t="str">
        <f aca="false">AE27</f>
        <v>X</v>
      </c>
      <c r="BP27" s="6"/>
      <c r="BQ27" s="10" t="str">
        <f aca="false">AG27</f>
        <v>MINIMUM</v>
      </c>
      <c r="BR27" s="110" t="str">
        <f aca="false">AH27</f>
        <v>MINIMUM</v>
      </c>
      <c r="BS27" s="47"/>
      <c r="BT27" s="49" t="s">
        <v>6862</v>
      </c>
    </row>
    <row r="28" s="53" customFormat="true" ht="102" hidden="false" customHeight="false" outlineLevel="0" collapsed="false">
      <c r="A28" s="58" t="str">
        <f aca="false">IF(OR(T28="E",T28="A"),"YES","NO")</f>
        <v>YES</v>
      </c>
      <c r="B28" s="58"/>
      <c r="C28" s="58"/>
      <c r="D28" s="236" t="s">
        <v>5302</v>
      </c>
      <c r="E28" s="237" t="s">
        <v>1849</v>
      </c>
      <c r="F28" s="238" t="s">
        <v>1849</v>
      </c>
      <c r="G28" s="99" t="n">
        <f aca="false">LEN(R28)-LEN(SUBSTITUTE(R28,"/",""))-1</f>
        <v>6</v>
      </c>
      <c r="H28" s="99" t="s">
        <v>88</v>
      </c>
      <c r="I28" s="139" t="s">
        <v>1139</v>
      </c>
      <c r="J28" s="97" t="s">
        <v>5406</v>
      </c>
      <c r="K28" s="98" t="s">
        <v>5086</v>
      </c>
      <c r="L28" s="98"/>
      <c r="M28" s="98" t="s">
        <v>2045</v>
      </c>
      <c r="N28" s="97" t="s">
        <v>358</v>
      </c>
      <c r="O28" s="99" t="s">
        <v>88</v>
      </c>
      <c r="P28" s="100" t="str">
        <f aca="false">O28</f>
        <v>1..1</v>
      </c>
      <c r="Q28" s="54" t="s">
        <v>5407</v>
      </c>
      <c r="R28" s="109" t="s">
        <v>5408</v>
      </c>
      <c r="S28" s="99" t="s">
        <v>360</v>
      </c>
      <c r="T28" s="10" t="str">
        <f aca="false">IF($E28="","",IF(ISERROR(SEARCH("@",$R28)),IF(LEFT($E28,4)="BG-X","EG",IF(LEFT($E28,2)="BG","G",IF(LEFT($E28,4)="BT-X",IF(LEN($E28)-LEN(SUBSTITUTE($E28,"-",))&gt;2,"","E"),IF(LEN($E28)-LEN(SUBSTITUTE($E28,"-",))&gt;1,"","E")))),"A"))</f>
        <v>A</v>
      </c>
      <c r="U28" s="99" t="s">
        <v>95</v>
      </c>
      <c r="V28" s="99"/>
      <c r="W28" s="315" t="s">
        <v>2045</v>
      </c>
      <c r="X28" s="38"/>
      <c r="Y28" s="10" t="str">
        <f aca="false">IF(AH28=Y$4,"X","-")</f>
        <v>X</v>
      </c>
      <c r="Z28" s="10" t="str">
        <f aca="false">IF(Y28="X","X",IF($AH28=Z$4,"X","-"))</f>
        <v>X</v>
      </c>
      <c r="AA28" s="10" t="str">
        <f aca="false">IF(Z28="X","X",IF($AH28=AA$4,"X","-"))</f>
        <v>X</v>
      </c>
      <c r="AB28" s="10" t="str">
        <f aca="false">IF(AA28="X","X",IF($AH28=AB$4,"X","-"))</f>
        <v>X</v>
      </c>
      <c r="AC28" s="10" t="str">
        <f aca="false">IF(AB28="X","X",IF($AH28=AC$4,"X","-"))</f>
        <v>X</v>
      </c>
      <c r="AD28" s="10" t="str">
        <f aca="false">IF(AC28="X","X",IF($AH28=AD$4,"X","-"))</f>
        <v>X</v>
      </c>
      <c r="AE28" s="10" t="str">
        <f aca="false">IF(AD28="X","X",IF($AH28=AE$4,"X","-"))</f>
        <v>X</v>
      </c>
      <c r="AF28" s="38"/>
      <c r="AG28" s="10" t="s">
        <v>24</v>
      </c>
      <c r="AH28" s="110" t="s">
        <v>24</v>
      </c>
      <c r="AI28" s="38"/>
      <c r="AJ28" s="13" t="str">
        <f aca="false">IF(ISERROR(FIND("/",R28)),R28,LEFT(R28,FIND(CHAR(1),SUBSTITUTE(R28,"/",CHAR(1),LEN(R28)-LEN(SUBSTITUTE(R28,"/",""))))-1))</f>
        <v>/rsm:CrossIndustryInvoice/rsm:SupplyChainTradeTransaction/ram:ApplicableHeaderTradeAgreement/ram:SellerTradeParty/ram:SpecifiedTaxRegistration/ram:ID</v>
      </c>
      <c r="AK28" s="13" t="str">
        <f aca="false">IF(ISERROR(FIND("/",R28)),R28,MID(R28, FIND(CHAR(1),SUBSTITUTE(R28,"/",CHAR(1), LEN(R28)-LEN(SUBSTITUTE(R28,"/","")))), LEN(R28)))</f>
        <v>/@schemeID</v>
      </c>
      <c r="AL28" s="14" t="n">
        <f aca="false">COUNTIFS(R$4:R28,AJ28)</f>
        <v>1</v>
      </c>
      <c r="AM28" s="1"/>
      <c r="AN28" s="236" t="str">
        <f aca="false">D28</f>
        <v>SCT_HTA</v>
      </c>
      <c r="AO28" s="237" t="str">
        <f aca="false">E28</f>
        <v>BT-31-0</v>
      </c>
      <c r="AP28" s="238" t="str">
        <f aca="false">IF(F28="","",F28)</f>
        <v>BT-31-0</v>
      </c>
      <c r="AQ28" s="99" t="n">
        <f aca="false">LEN(BB28)-LEN(SUBSTITUTE(BB28,"/",""))-1</f>
        <v>6</v>
      </c>
      <c r="AR28" s="99" t="str">
        <f aca="false">H28</f>
        <v>1..1</v>
      </c>
      <c r="AS28" s="139" t="s">
        <v>361</v>
      </c>
      <c r="AT28" s="97" t="s">
        <v>5409</v>
      </c>
      <c r="AU28" s="98" t="s">
        <v>5410</v>
      </c>
      <c r="AV28" s="98"/>
      <c r="AW28" s="98" t="s">
        <v>5410</v>
      </c>
      <c r="AX28" s="97"/>
      <c r="AY28" s="99" t="str">
        <f aca="false">O28</f>
        <v>1..1</v>
      </c>
      <c r="AZ28" s="100" t="str">
        <f aca="false">P28</f>
        <v>1..1</v>
      </c>
      <c r="BA28" s="54" t="str">
        <f aca="false">Q28</f>
        <v>/rsm:CrossIndustryInvoice
/rsm:SupplyChainTradeTransaction
/ram:ApplicableHeaderTradeAgreement
/ram:SellerTradeParty
/ram:SpecifiedTaxRegistration
/ram:ID
/@schemeID</v>
      </c>
      <c r="BB28" s="109" t="str">
        <f aca="false">R28</f>
        <v>/rsm:CrossIndustryInvoice/rsm:SupplyChainTradeTransaction/ram:ApplicableHeaderTradeAgreement/ram:SellerTradeParty/ram:SpecifiedTaxRegistration/ram:ID/@schemeID</v>
      </c>
      <c r="BC28" s="99" t="str">
        <f aca="false">IF(S28="","",S28)</f>
        <v>S</v>
      </c>
      <c r="BD28" s="10" t="str">
        <f aca="false">IF(T28="","",T28)</f>
        <v>A</v>
      </c>
      <c r="BE28" s="99" t="str">
        <f aca="false">IF(U28="","",U28)</f>
        <v>0..1</v>
      </c>
      <c r="BF28" s="99" t="str">
        <f aca="false">IF(V28="","",V28)</f>
        <v/>
      </c>
      <c r="BG28" s="315" t="str">
        <f aca="false">IF(W28="","",W28)</f>
        <v>@schemeID="VA"</v>
      </c>
      <c r="BH28" s="6"/>
      <c r="BI28" s="10" t="str">
        <f aca="false">Y28</f>
        <v>X</v>
      </c>
      <c r="BJ28" s="10" t="str">
        <f aca="false">Z28</f>
        <v>X</v>
      </c>
      <c r="BK28" s="10" t="str">
        <f aca="false">AA28</f>
        <v>X</v>
      </c>
      <c r="BL28" s="10" t="str">
        <f aca="false">AB28</f>
        <v>X</v>
      </c>
      <c r="BM28" s="10" t="str">
        <f aca="false">AC28</f>
        <v>X</v>
      </c>
      <c r="BN28" s="10" t="str">
        <f aca="false">AD28</f>
        <v>X</v>
      </c>
      <c r="BO28" s="10" t="str">
        <f aca="false">AE28</f>
        <v>X</v>
      </c>
      <c r="BP28" s="6"/>
      <c r="BQ28" s="10" t="str">
        <f aca="false">AG28</f>
        <v>MINIMUM</v>
      </c>
      <c r="BR28" s="110" t="str">
        <f aca="false">AH28</f>
        <v>MINIMUM</v>
      </c>
      <c r="BS28" s="47"/>
      <c r="BT28" s="49" t="s">
        <v>6862</v>
      </c>
    </row>
    <row r="29" s="53" customFormat="true" ht="85.5" hidden="false" customHeight="false" outlineLevel="0" collapsed="false">
      <c r="A29" s="58" t="str">
        <f aca="false">IF(OR(T29="E",T29="A"),"YES","NO")</f>
        <v>NO</v>
      </c>
      <c r="B29" s="58"/>
      <c r="C29" s="58"/>
      <c r="D29" s="231" t="s">
        <v>5302</v>
      </c>
      <c r="E29" s="239" t="s">
        <v>1865</v>
      </c>
      <c r="F29" s="240" t="s">
        <v>1865</v>
      </c>
      <c r="G29" s="156" t="n">
        <f aca="false">LEN(R29)-LEN(SUBSTITUTE(R29,"/",""))-1</f>
        <v>3</v>
      </c>
      <c r="H29" s="156" t="s">
        <v>88</v>
      </c>
      <c r="I29" s="158" t="s">
        <v>1866</v>
      </c>
      <c r="J29" s="158" t="s">
        <v>1867</v>
      </c>
      <c r="K29" s="159"/>
      <c r="L29" s="159"/>
      <c r="M29" s="159"/>
      <c r="N29" s="158"/>
      <c r="O29" s="160" t="s">
        <v>88</v>
      </c>
      <c r="P29" s="156" t="str">
        <f aca="false">O29</f>
        <v>1..1</v>
      </c>
      <c r="Q29" s="161" t="s">
        <v>5416</v>
      </c>
      <c r="R29" s="162" t="s">
        <v>1868</v>
      </c>
      <c r="S29" s="156"/>
      <c r="T29" s="163" t="str">
        <f aca="false">IF($E29="","",IF(ISERROR(SEARCH("@",$R29)),IF(LEFT($E29,4)="BG-X","EG",IF(LEFT($E29,2)="BG","G",IF(LEFT($E29,4)="BT-X",IF(LEN($E29)-LEN(SUBSTITUTE($E29,"-",))&gt;2,"","E"),IF(LEN($E29)-LEN(SUBSTITUTE($E29,"-",))&gt;1,"","E")))),"A"))</f>
        <v>G</v>
      </c>
      <c r="U29" s="156" t="s">
        <v>95</v>
      </c>
      <c r="V29" s="156"/>
      <c r="W29" s="364"/>
      <c r="X29" s="38"/>
      <c r="Y29" s="163" t="str">
        <f aca="false">IF(AH29=Y$4,"X","-")</f>
        <v>X</v>
      </c>
      <c r="Z29" s="163" t="str">
        <f aca="false">IF(Y29="X","X",IF($AH29=Z$4,"X","-"))</f>
        <v>X</v>
      </c>
      <c r="AA29" s="163" t="str">
        <f aca="false">IF(Z29="X","X",IF($AH29=AA$4,"X","-"))</f>
        <v>X</v>
      </c>
      <c r="AB29" s="163" t="str">
        <f aca="false">IF(AA29="X","X",IF($AH29=AB$4,"X","-"))</f>
        <v>X</v>
      </c>
      <c r="AC29" s="163" t="str">
        <f aca="false">IF(AB29="X","X",IF($AH29=AC$4,"X","-"))</f>
        <v>X</v>
      </c>
      <c r="AD29" s="163" t="str">
        <f aca="false">IF(AC29="X","X",IF($AH29=AD$4,"X","-"))</f>
        <v>X</v>
      </c>
      <c r="AE29" s="163" t="str">
        <f aca="false">IF(AD29="X","X",IF($AH29=AE$4,"X","-"))</f>
        <v>X</v>
      </c>
      <c r="AF29" s="38"/>
      <c r="AG29" s="163" t="s">
        <v>24</v>
      </c>
      <c r="AH29" s="163" t="s">
        <v>24</v>
      </c>
      <c r="AI29" s="38"/>
      <c r="AJ29" s="13" t="str">
        <f aca="false">IF(ISERROR(FIND("/",R29)),R29,LEFT(R29,FIND(CHAR(1),SUBSTITUTE(R29,"/",CHAR(1),LEN(R29)-LEN(SUBSTITUTE(R29,"/",""))))-1))</f>
        <v>/rsm:CrossIndustryInvoice/rsm:SupplyChainTradeTransaction/ram:ApplicableHeaderTradeAgreement</v>
      </c>
      <c r="AK29" s="13" t="str">
        <f aca="false">IF(ISERROR(FIND("/",R29)),R29,MID(R29, FIND(CHAR(1),SUBSTITUTE(R29,"/",CHAR(1), LEN(R29)-LEN(SUBSTITUTE(R29,"/","")))), LEN(R29)))</f>
        <v>/ram:BuyerTradeParty</v>
      </c>
      <c r="AL29" s="14" t="n">
        <f aca="false">COUNTIFS(R$4:R29,AJ29)</f>
        <v>1</v>
      </c>
      <c r="AM29" s="1"/>
      <c r="AN29" s="231" t="str">
        <f aca="false">D29</f>
        <v>SCT_HTA</v>
      </c>
      <c r="AO29" s="239" t="str">
        <f aca="false">E29</f>
        <v>BG-7</v>
      </c>
      <c r="AP29" s="240" t="str">
        <f aca="false">IF(F29="","",F29)</f>
        <v>BG-7</v>
      </c>
      <c r="AQ29" s="156" t="n">
        <f aca="false">LEN(BB29)-LEN(SUBSTITUTE(BB29,"/",""))-1</f>
        <v>3</v>
      </c>
      <c r="AR29" s="156" t="str">
        <f aca="false">H29</f>
        <v>1..1</v>
      </c>
      <c r="AS29" s="158" t="s">
        <v>1869</v>
      </c>
      <c r="AT29" s="158" t="s">
        <v>1870</v>
      </c>
      <c r="AU29" s="159"/>
      <c r="AV29" s="159"/>
      <c r="AW29" s="159"/>
      <c r="AX29" s="158"/>
      <c r="AY29" s="160" t="str">
        <f aca="false">O29</f>
        <v>1..1</v>
      </c>
      <c r="AZ29" s="156" t="str">
        <f aca="false">P29</f>
        <v>1..1</v>
      </c>
      <c r="BA29" s="161" t="str">
        <f aca="false">Q29</f>
        <v>/rsm:CrossIndustryInvoice
/rsm:SupplyChainTradeTransaction
/ram:ApplicableHeaderTradeAgreement
/ram:BuyerTradeParty</v>
      </c>
      <c r="BB29" s="162" t="str">
        <f aca="false">R29</f>
        <v>/rsm:CrossIndustryInvoice/rsm:SupplyChainTradeTransaction/ram:ApplicableHeaderTradeAgreement/ram:BuyerTradeParty</v>
      </c>
      <c r="BC29" s="156" t="str">
        <f aca="false">IF(S29="","",S29)</f>
        <v/>
      </c>
      <c r="BD29" s="163" t="str">
        <f aca="false">IF(T29="","",T29)</f>
        <v>G</v>
      </c>
      <c r="BE29" s="156" t="str">
        <f aca="false">IF(U29="","",U29)</f>
        <v>0..1</v>
      </c>
      <c r="BF29" s="156" t="str">
        <f aca="false">IF(V29="","",V29)</f>
        <v/>
      </c>
      <c r="BG29" s="364" t="str">
        <f aca="false">IF(W29="","",W29)</f>
        <v/>
      </c>
      <c r="BH29" s="6"/>
      <c r="BI29" s="163" t="str">
        <f aca="false">Y29</f>
        <v>X</v>
      </c>
      <c r="BJ29" s="163" t="str">
        <f aca="false">Z29</f>
        <v>X</v>
      </c>
      <c r="BK29" s="163" t="str">
        <f aca="false">AA29</f>
        <v>X</v>
      </c>
      <c r="BL29" s="163" t="str">
        <f aca="false">AB29</f>
        <v>X</v>
      </c>
      <c r="BM29" s="163" t="str">
        <f aca="false">AC29</f>
        <v>X</v>
      </c>
      <c r="BN29" s="163" t="str">
        <f aca="false">AD29</f>
        <v>X</v>
      </c>
      <c r="BO29" s="163" t="str">
        <f aca="false">AE29</f>
        <v>X</v>
      </c>
      <c r="BP29" s="6"/>
      <c r="BQ29" s="163" t="str">
        <f aca="false">AG29</f>
        <v>MINIMUM</v>
      </c>
      <c r="BR29" s="163" t="str">
        <f aca="false">AH29</f>
        <v>MINIMUM</v>
      </c>
      <c r="BS29" s="47"/>
      <c r="BT29" s="49" t="s">
        <v>6862</v>
      </c>
    </row>
    <row r="30" s="53" customFormat="true" ht="85.5" hidden="false" customHeight="false" outlineLevel="0" collapsed="false">
      <c r="A30" s="58" t="str">
        <f aca="false">IF(OR(T30="E",T30="A"),"YES","NO")</f>
        <v>YES</v>
      </c>
      <c r="B30" s="58"/>
      <c r="C30" s="58"/>
      <c r="D30" s="236" t="s">
        <v>5302</v>
      </c>
      <c r="E30" s="237" t="s">
        <v>1891</v>
      </c>
      <c r="F30" s="238" t="s">
        <v>1891</v>
      </c>
      <c r="G30" s="99" t="n">
        <f aca="false">LEN(R30)-LEN(SUBSTITUTE(R30,"/",""))-1</f>
        <v>4</v>
      </c>
      <c r="H30" s="99" t="s">
        <v>88</v>
      </c>
      <c r="I30" s="97" t="s">
        <v>1892</v>
      </c>
      <c r="J30" s="97" t="s">
        <v>1893</v>
      </c>
      <c r="K30" s="98"/>
      <c r="L30" s="98" t="s">
        <v>1707</v>
      </c>
      <c r="M30" s="98" t="s">
        <v>1894</v>
      </c>
      <c r="N30" s="97" t="s">
        <v>119</v>
      </c>
      <c r="O30" s="99" t="s">
        <v>88</v>
      </c>
      <c r="P30" s="100" t="str">
        <f aca="false">O30</f>
        <v>1..1</v>
      </c>
      <c r="Q30" s="54" t="s">
        <v>5427</v>
      </c>
      <c r="R30" s="109" t="s">
        <v>1895</v>
      </c>
      <c r="S30" s="99" t="s">
        <v>121</v>
      </c>
      <c r="T30" s="10" t="str">
        <f aca="false">IF($E30="","",IF(ISERROR(SEARCH("@",$R30)),IF(LEFT($E30,4)="BG-X","EG",IF(LEFT($E30,2)="BG","G",IF(LEFT($E30,4)="BT-X",IF(LEN($E30)-LEN(SUBSTITUTE($E30,"-",))&gt;2,"","E"),IF(LEN($E30)-LEN(SUBSTITUTE($E30,"-",))&gt;1,"","E")))),"A"))</f>
        <v>E</v>
      </c>
      <c r="U30" s="99" t="s">
        <v>95</v>
      </c>
      <c r="V30" s="99" t="s">
        <v>177</v>
      </c>
      <c r="W30" s="315"/>
      <c r="X30" s="38"/>
      <c r="Y30" s="10" t="str">
        <f aca="false">IF(AH30=Y$4,"X","-")</f>
        <v>X</v>
      </c>
      <c r="Z30" s="10" t="str">
        <f aca="false">IF(Y30="X","X",IF($AH30=Z$4,"X","-"))</f>
        <v>X</v>
      </c>
      <c r="AA30" s="10" t="str">
        <f aca="false">IF(Z30="X","X",IF($AH30=AA$4,"X","-"))</f>
        <v>X</v>
      </c>
      <c r="AB30" s="10" t="str">
        <f aca="false">IF(AA30="X","X",IF($AH30=AB$4,"X","-"))</f>
        <v>X</v>
      </c>
      <c r="AC30" s="10" t="str">
        <f aca="false">IF(AB30="X","X",IF($AH30=AC$4,"X","-"))</f>
        <v>X</v>
      </c>
      <c r="AD30" s="10" t="str">
        <f aca="false">IF(AC30="X","X",IF($AH30=AD$4,"X","-"))</f>
        <v>X</v>
      </c>
      <c r="AE30" s="10" t="str">
        <f aca="false">IF(AD30="X","X",IF($AH30=AE$4,"X","-"))</f>
        <v>X</v>
      </c>
      <c r="AF30" s="38"/>
      <c r="AG30" s="10" t="s">
        <v>24</v>
      </c>
      <c r="AH30" s="110" t="s">
        <v>24</v>
      </c>
      <c r="AI30" s="38"/>
      <c r="AJ30" s="13" t="str">
        <f aca="false">IF(ISERROR(FIND("/",R30)),R30,LEFT(R30,FIND(CHAR(1),SUBSTITUTE(R30,"/",CHAR(1),LEN(R30)-LEN(SUBSTITUTE(R30,"/",""))))-1))</f>
        <v>/rsm:CrossIndustryInvoice/rsm:SupplyChainTradeTransaction/ram:ApplicableHeaderTradeAgreement/ram:BuyerTradeParty</v>
      </c>
      <c r="AK30" s="13" t="str">
        <f aca="false">IF(ISERROR(FIND("/",R30)),R30,MID(R30, FIND(CHAR(1),SUBSTITUTE(R30,"/",CHAR(1), LEN(R30)-LEN(SUBSTITUTE(R30,"/","")))), LEN(R30)))</f>
        <v>/ram:Name</v>
      </c>
      <c r="AL30" s="14" t="n">
        <f aca="false">COUNTIFS(R$4:R30,AJ30)</f>
        <v>1</v>
      </c>
      <c r="AM30" s="1"/>
      <c r="AN30" s="236" t="str">
        <f aca="false">D30</f>
        <v>SCT_HTA</v>
      </c>
      <c r="AO30" s="237" t="str">
        <f aca="false">E30</f>
        <v>BT-44</v>
      </c>
      <c r="AP30" s="238" t="str">
        <f aca="false">IF(F30="","",F30)</f>
        <v>BT-44</v>
      </c>
      <c r="AQ30" s="99" t="n">
        <f aca="false">LEN(BB30)-LEN(SUBSTITUTE(BB30,"/",""))-1</f>
        <v>4</v>
      </c>
      <c r="AR30" s="99" t="str">
        <f aca="false">H30</f>
        <v>1..1</v>
      </c>
      <c r="AS30" s="97" t="s">
        <v>1896</v>
      </c>
      <c r="AT30" s="97" t="s">
        <v>1897</v>
      </c>
      <c r="AU30" s="98" t="s">
        <v>5428</v>
      </c>
      <c r="AV30" s="98" t="s">
        <v>1712</v>
      </c>
      <c r="AW30" s="98" t="s">
        <v>1898</v>
      </c>
      <c r="AX30" s="97" t="s">
        <v>4647</v>
      </c>
      <c r="AY30" s="99" t="str">
        <f aca="false">O30</f>
        <v>1..1</v>
      </c>
      <c r="AZ30" s="100" t="str">
        <f aca="false">P30</f>
        <v>1..1</v>
      </c>
      <c r="BA30" s="54" t="str">
        <f aca="false">Q30</f>
        <v>/rsm:CrossIndustryInvoice
/rsm:SupplyChainTradeTransaction
/ram:ApplicableHeaderTradeAgreement
/ram:BuyerTradeParty
/ram:Name</v>
      </c>
      <c r="BB30" s="109" t="str">
        <f aca="false">R30</f>
        <v>/rsm:CrossIndustryInvoice/rsm:SupplyChainTradeTransaction/ram:ApplicableHeaderTradeAgreement/ram:BuyerTradeParty/ram:Name</v>
      </c>
      <c r="BC30" s="99" t="str">
        <f aca="false">IF(S30="","",S30)</f>
        <v>T</v>
      </c>
      <c r="BD30" s="10" t="str">
        <f aca="false">IF(T30="","",T30)</f>
        <v>E</v>
      </c>
      <c r="BE30" s="99" t="str">
        <f aca="false">IF(U30="","",U30)</f>
        <v>0..1</v>
      </c>
      <c r="BF30" s="99" t="str">
        <f aca="false">IF(V30="","",V30)</f>
        <v>CAR-2</v>
      </c>
      <c r="BG30" s="315" t="str">
        <f aca="false">IF(W30="","",W30)</f>
        <v/>
      </c>
      <c r="BH30" s="6"/>
      <c r="BI30" s="10" t="str">
        <f aca="false">Y30</f>
        <v>X</v>
      </c>
      <c r="BJ30" s="10" t="str">
        <f aca="false">Z30</f>
        <v>X</v>
      </c>
      <c r="BK30" s="10" t="str">
        <f aca="false">AA30</f>
        <v>X</v>
      </c>
      <c r="BL30" s="10" t="str">
        <f aca="false">AB30</f>
        <v>X</v>
      </c>
      <c r="BM30" s="10" t="str">
        <f aca="false">AC30</f>
        <v>X</v>
      </c>
      <c r="BN30" s="10" t="str">
        <f aca="false">AD30</f>
        <v>X</v>
      </c>
      <c r="BO30" s="10" t="str">
        <f aca="false">AE30</f>
        <v>X</v>
      </c>
      <c r="BP30" s="6"/>
      <c r="BQ30" s="10" t="str">
        <f aca="false">AG30</f>
        <v>MINIMUM</v>
      </c>
      <c r="BR30" s="110" t="str">
        <f aca="false">AH30</f>
        <v>MINIMUM</v>
      </c>
      <c r="BS30" s="47"/>
      <c r="BT30" s="49" t="s">
        <v>6862</v>
      </c>
    </row>
    <row r="31" s="53" customFormat="true" ht="85.5" hidden="false" customHeight="false" outlineLevel="0" collapsed="false">
      <c r="A31" s="58" t="str">
        <f aca="false">IF(OR(T31="E",T31="A"),"YES","NO")</f>
        <v>NO</v>
      </c>
      <c r="B31" s="58"/>
      <c r="C31" s="58"/>
      <c r="D31" s="236" t="s">
        <v>5302</v>
      </c>
      <c r="E31" s="241" t="s">
        <v>1907</v>
      </c>
      <c r="F31" s="242"/>
      <c r="G31" s="172" t="n">
        <f aca="false">LEN(R31)-LEN(SUBSTITUTE(R31,"/",""))-1</f>
        <v>4</v>
      </c>
      <c r="H31" s="172" t="s">
        <v>95</v>
      </c>
      <c r="I31" s="181" t="s">
        <v>5431</v>
      </c>
      <c r="J31" s="173" t="s">
        <v>1165</v>
      </c>
      <c r="K31" s="174"/>
      <c r="L31" s="174"/>
      <c r="M31" s="174"/>
      <c r="N31" s="173"/>
      <c r="O31" s="175" t="s">
        <v>95</v>
      </c>
      <c r="P31" s="175" t="str">
        <f aca="false">O31</f>
        <v>0..1</v>
      </c>
      <c r="Q31" s="176" t="s">
        <v>5432</v>
      </c>
      <c r="R31" s="177" t="s">
        <v>1908</v>
      </c>
      <c r="S31" s="172"/>
      <c r="T31" s="178" t="str">
        <f aca="false">IF($E31="","",IF(ISERROR(SEARCH("@",$R31)),IF(LEFT($E31,4)="BG-X","EG",IF(LEFT($E31,2)="BG","G",IF(LEFT($E31,4)="BT-X",IF(LEN($E31)-LEN(SUBSTITUTE($E31,"-",))&gt;2,"","E"),IF(LEN($E31)-LEN(SUBSTITUTE($E31,"-",))&gt;1,"","E")))),"A"))</f>
        <v/>
      </c>
      <c r="U31" s="172" t="s">
        <v>95</v>
      </c>
      <c r="V31" s="172"/>
      <c r="W31" s="365"/>
      <c r="X31" s="38"/>
      <c r="Y31" s="178" t="str">
        <f aca="false">IF(AH31=Y$4,"X","-")</f>
        <v>X</v>
      </c>
      <c r="Z31" s="178" t="str">
        <f aca="false">IF(Y31="X","X",IF($AH31=Z$4,"X","-"))</f>
        <v>X</v>
      </c>
      <c r="AA31" s="178" t="str">
        <f aca="false">IF(Z31="X","X",IF($AH31=AA$4,"X","-"))</f>
        <v>X</v>
      </c>
      <c r="AB31" s="178" t="str">
        <f aca="false">IF(AA31="X","X",IF($AH31=AB$4,"X","-"))</f>
        <v>X</v>
      </c>
      <c r="AC31" s="178" t="str">
        <f aca="false">IF(AB31="X","X",IF($AH31=AC$4,"X","-"))</f>
        <v>X</v>
      </c>
      <c r="AD31" s="178" t="str">
        <f aca="false">IF(AC31="X","X",IF($AH31=AD$4,"X","-"))</f>
        <v>X</v>
      </c>
      <c r="AE31" s="178" t="str">
        <f aca="false">IF(AD31="X","X",IF($AH31=AE$4,"X","-"))</f>
        <v>X</v>
      </c>
      <c r="AF31" s="38"/>
      <c r="AG31" s="178" t="s">
        <v>24</v>
      </c>
      <c r="AH31" s="178" t="s">
        <v>24</v>
      </c>
      <c r="AI31" s="38"/>
      <c r="AJ31" s="13" t="str">
        <f aca="false">IF(ISERROR(FIND("/",R31)),R31,LEFT(R31,FIND(CHAR(1),SUBSTITUTE(R31,"/",CHAR(1),LEN(R31)-LEN(SUBSTITUTE(R31,"/",""))))-1))</f>
        <v>/rsm:CrossIndustryInvoice/rsm:SupplyChainTradeTransaction/ram:ApplicableHeaderTradeAgreement/ram:BuyerTradeParty</v>
      </c>
      <c r="AK31" s="13" t="str">
        <f aca="false">IF(ISERROR(FIND("/",R31)),R31,MID(R31, FIND(CHAR(1),SUBSTITUTE(R31,"/",CHAR(1), LEN(R31)-LEN(SUBSTITUTE(R31,"/","")))), LEN(R31)))</f>
        <v>/ram:SpecifiedLegalOrganization</v>
      </c>
      <c r="AL31" s="14" t="n">
        <f aca="false">COUNTIFS(R$4:R31,AJ31)</f>
        <v>1</v>
      </c>
      <c r="AM31" s="1"/>
      <c r="AN31" s="236" t="str">
        <f aca="false">D31</f>
        <v>SCT_HTA</v>
      </c>
      <c r="AO31" s="241" t="str">
        <f aca="false">E31</f>
        <v>BT-47-00</v>
      </c>
      <c r="AP31" s="242" t="str">
        <f aca="false">IF(F31="","",F31)</f>
        <v/>
      </c>
      <c r="AQ31" s="172" t="n">
        <f aca="false">LEN(BB31)-LEN(SUBSTITUTE(BB31,"/",""))-1</f>
        <v>4</v>
      </c>
      <c r="AR31" s="172" t="str">
        <f aca="false">H31</f>
        <v>0..1</v>
      </c>
      <c r="AS31" s="181" t="s">
        <v>5433</v>
      </c>
      <c r="AT31" s="173"/>
      <c r="AU31" s="174"/>
      <c r="AV31" s="174"/>
      <c r="AW31" s="174"/>
      <c r="AX31" s="173"/>
      <c r="AY31" s="175" t="str">
        <f aca="false">O31</f>
        <v>0..1</v>
      </c>
      <c r="AZ31" s="175" t="str">
        <f aca="false">P31</f>
        <v>0..1</v>
      </c>
      <c r="BA31" s="176" t="str">
        <f aca="false">Q31</f>
        <v>/rsm:CrossIndustryInvoice
/rsm:SupplyChainTradeTransaction
/ram:ApplicableHeaderTradeAgreement
/ram:BuyerTradeParty
/ram:SpecifiedLegalOrganization</v>
      </c>
      <c r="BB31" s="177" t="str">
        <f aca="false">R31</f>
        <v>/rsm:CrossIndustryInvoice/rsm:SupplyChainTradeTransaction/ram:ApplicableHeaderTradeAgreement/ram:BuyerTradeParty/ram:SpecifiedLegalOrganization</v>
      </c>
      <c r="BC31" s="172" t="str">
        <f aca="false">IF(S31="","",S31)</f>
        <v/>
      </c>
      <c r="BD31" s="178" t="str">
        <f aca="false">IF(T31="","",T31)</f>
        <v/>
      </c>
      <c r="BE31" s="172" t="str">
        <f aca="false">IF(U31="","",U31)</f>
        <v>0..1</v>
      </c>
      <c r="BF31" s="172" t="str">
        <f aca="false">IF(V31="","",V31)</f>
        <v/>
      </c>
      <c r="BG31" s="365" t="str">
        <f aca="false">IF(W31="","",W31)</f>
        <v/>
      </c>
      <c r="BH31" s="6"/>
      <c r="BI31" s="178" t="str">
        <f aca="false">Y31</f>
        <v>X</v>
      </c>
      <c r="BJ31" s="178" t="str">
        <f aca="false">Z31</f>
        <v>X</v>
      </c>
      <c r="BK31" s="178" t="str">
        <f aca="false">AA31</f>
        <v>X</v>
      </c>
      <c r="BL31" s="178" t="str">
        <f aca="false">AB31</f>
        <v>X</v>
      </c>
      <c r="BM31" s="178" t="str">
        <f aca="false">AC31</f>
        <v>X</v>
      </c>
      <c r="BN31" s="178" t="str">
        <f aca="false">AD31</f>
        <v>X</v>
      </c>
      <c r="BO31" s="178" t="str">
        <f aca="false">AE31</f>
        <v>X</v>
      </c>
      <c r="BP31" s="6"/>
      <c r="BQ31" s="178" t="str">
        <f aca="false">AG31</f>
        <v>MINIMUM</v>
      </c>
      <c r="BR31" s="178" t="str">
        <f aca="false">AH31</f>
        <v>MINIMUM</v>
      </c>
      <c r="BS31" s="47"/>
      <c r="BT31" s="49" t="s">
        <v>6862</v>
      </c>
    </row>
    <row r="32" s="53" customFormat="true" ht="89.25" hidden="false" customHeight="false" outlineLevel="0" collapsed="false">
      <c r="A32" s="58" t="str">
        <f aca="false">IF(OR(T32="E",T32="A"),"YES","NO")</f>
        <v>YES</v>
      </c>
      <c r="B32" s="58"/>
      <c r="C32" s="76" t="s">
        <v>6876</v>
      </c>
      <c r="D32" s="236" t="s">
        <v>5302</v>
      </c>
      <c r="E32" s="237" t="s">
        <v>1909</v>
      </c>
      <c r="F32" s="238" t="s">
        <v>1909</v>
      </c>
      <c r="G32" s="99" t="n">
        <f aca="false">LEN(R32)-LEN(SUBSTITUTE(R32,"/",""))-1</f>
        <v>5</v>
      </c>
      <c r="H32" s="99" t="s">
        <v>95</v>
      </c>
      <c r="I32" s="97" t="s">
        <v>1910</v>
      </c>
      <c r="J32" s="97" t="s">
        <v>1911</v>
      </c>
      <c r="K32" s="98" t="s">
        <v>1912</v>
      </c>
      <c r="L32" s="98" t="s">
        <v>1913</v>
      </c>
      <c r="M32" s="98"/>
      <c r="N32" s="97" t="s">
        <v>137</v>
      </c>
      <c r="O32" s="99" t="s">
        <v>95</v>
      </c>
      <c r="P32" s="100" t="str">
        <f aca="false">O32</f>
        <v>0..1</v>
      </c>
      <c r="Q32" s="54" t="s">
        <v>5436</v>
      </c>
      <c r="R32" s="109" t="s">
        <v>1914</v>
      </c>
      <c r="S32" s="99" t="s">
        <v>139</v>
      </c>
      <c r="T32" s="10" t="str">
        <f aca="false">IF($E32="","",IF(ISERROR(SEARCH("@",$R32)),IF(LEFT($E32,4)="BG-X","EG",IF(LEFT($E32,2)="BG","G",IF(LEFT($E32,4)="BT-X",IF(LEN($E32)-LEN(SUBSTITUTE($E32,"-",))&gt;2,"","E"),IF(LEN($E32)-LEN(SUBSTITUTE($E32,"-",))&gt;1,"","E")))),"A"))</f>
        <v>E</v>
      </c>
      <c r="U32" s="99" t="s">
        <v>95</v>
      </c>
      <c r="V32" s="99"/>
      <c r="W32" s="315"/>
      <c r="X32" s="38"/>
      <c r="Y32" s="10" t="str">
        <f aca="false">IF(AH32=Y$4,"X","-")</f>
        <v>X</v>
      </c>
      <c r="Z32" s="10" t="str">
        <f aca="false">IF(Y32="X","X",IF($AH32=Z$4,"X","-"))</f>
        <v>X</v>
      </c>
      <c r="AA32" s="10" t="str">
        <f aca="false">IF(Z32="X","X",IF($AH32=AA$4,"X","-"))</f>
        <v>X</v>
      </c>
      <c r="AB32" s="10" t="str">
        <f aca="false">IF(AA32="X","X",IF($AH32=AB$4,"X","-"))</f>
        <v>X</v>
      </c>
      <c r="AC32" s="10" t="str">
        <f aca="false">IF(AB32="X","X",IF($AH32=AC$4,"X","-"))</f>
        <v>X</v>
      </c>
      <c r="AD32" s="10" t="str">
        <f aca="false">IF(AC32="X","X",IF($AH32=AD$4,"X","-"))</f>
        <v>X</v>
      </c>
      <c r="AE32" s="10" t="str">
        <f aca="false">IF(AD32="X","X",IF($AH32=AE$4,"X","-"))</f>
        <v>X</v>
      </c>
      <c r="AF32" s="38"/>
      <c r="AG32" s="10" t="s">
        <v>24</v>
      </c>
      <c r="AH32" s="110" t="s">
        <v>24</v>
      </c>
      <c r="AI32" s="38"/>
      <c r="AJ32" s="13" t="str">
        <f aca="false">IF(ISERROR(FIND("/",R32)),R32,LEFT(R32,FIND(CHAR(1),SUBSTITUTE(R32,"/",CHAR(1),LEN(R32)-LEN(SUBSTITUTE(R32,"/",""))))-1))</f>
        <v>/rsm:CrossIndustryInvoice/rsm:SupplyChainTradeTransaction/ram:ApplicableHeaderTradeAgreement/ram:BuyerTradeParty/ram:SpecifiedLegalOrganization</v>
      </c>
      <c r="AK32" s="13" t="str">
        <f aca="false">IF(ISERROR(FIND("/",R32)),R32,MID(R32, FIND(CHAR(1),SUBSTITUTE(R32,"/",CHAR(1), LEN(R32)-LEN(SUBSTITUTE(R32,"/","")))), LEN(R32)))</f>
        <v>/ram:ID</v>
      </c>
      <c r="AL32" s="14" t="n">
        <f aca="false">COUNTIFS(R$4:R32,AJ32)</f>
        <v>1</v>
      </c>
      <c r="AM32" s="1"/>
      <c r="AN32" s="236" t="str">
        <f aca="false">D32</f>
        <v>SCT_HTA</v>
      </c>
      <c r="AO32" s="237" t="str">
        <f aca="false">E32</f>
        <v>BT-47</v>
      </c>
      <c r="AP32" s="238" t="str">
        <f aca="false">IF(F32="","",F32)</f>
        <v>BT-47</v>
      </c>
      <c r="AQ32" s="99" t="n">
        <f aca="false">LEN(BB32)-LEN(SUBSTITUTE(BB32,"/",""))-1</f>
        <v>5</v>
      </c>
      <c r="AR32" s="99" t="str">
        <f aca="false">H32</f>
        <v>0..1</v>
      </c>
      <c r="AS32" s="97" t="s">
        <v>1919</v>
      </c>
      <c r="AT32" s="97" t="s">
        <v>1002</v>
      </c>
      <c r="AU32" s="98" t="s">
        <v>1003</v>
      </c>
      <c r="AV32" s="98" t="s">
        <v>1916</v>
      </c>
      <c r="AW32" s="98"/>
      <c r="AX32" s="97" t="s">
        <v>2190</v>
      </c>
      <c r="AY32" s="99" t="str">
        <f aca="false">O32</f>
        <v>0..1</v>
      </c>
      <c r="AZ32" s="100" t="str">
        <f aca="false">P32</f>
        <v>0..1</v>
      </c>
      <c r="BA32" s="54" t="str">
        <f aca="false">Q32</f>
        <v>/rsm:CrossIndustryInvoice
/rsm:SupplyChainTradeTransaction
/ram:ApplicableHeaderTradeAgreement
/ram:BuyerTradeParty
/ram:SpecifiedLegalOrganization
/ram:ID</v>
      </c>
      <c r="BB32" s="109" t="str">
        <f aca="false">R32</f>
        <v>/rsm:CrossIndustryInvoice/rsm:SupplyChainTradeTransaction/ram:ApplicableHeaderTradeAgreement/ram:BuyerTradeParty/ram:SpecifiedLegalOrganization/ram:ID</v>
      </c>
      <c r="BC32" s="99" t="str">
        <f aca="false">IF(S32="","",S32)</f>
        <v>I</v>
      </c>
      <c r="BD32" s="10" t="str">
        <f aca="false">IF(T32="","",T32)</f>
        <v>E</v>
      </c>
      <c r="BE32" s="99" t="str">
        <f aca="false">IF(U32="","",U32)</f>
        <v>0..1</v>
      </c>
      <c r="BF32" s="99" t="str">
        <f aca="false">IF(V32="","",V32)</f>
        <v/>
      </c>
      <c r="BG32" s="315" t="str">
        <f aca="false">IF(W32="","",W32)</f>
        <v/>
      </c>
      <c r="BH32" s="6"/>
      <c r="BI32" s="10" t="str">
        <f aca="false">Y32</f>
        <v>X</v>
      </c>
      <c r="BJ32" s="10" t="str">
        <f aca="false">Z32</f>
        <v>X</v>
      </c>
      <c r="BK32" s="10" t="str">
        <f aca="false">AA32</f>
        <v>X</v>
      </c>
      <c r="BL32" s="10" t="str">
        <f aca="false">AB32</f>
        <v>X</v>
      </c>
      <c r="BM32" s="10" t="str">
        <f aca="false">AC32</f>
        <v>X</v>
      </c>
      <c r="BN32" s="10" t="str">
        <f aca="false">AD32</f>
        <v>X</v>
      </c>
      <c r="BO32" s="10" t="str">
        <f aca="false">AE32</f>
        <v>X</v>
      </c>
      <c r="BP32" s="6"/>
      <c r="BQ32" s="10" t="str">
        <f aca="false">AG32</f>
        <v>MINIMUM</v>
      </c>
      <c r="BR32" s="110" t="str">
        <f aca="false">AH32</f>
        <v>MINIMUM</v>
      </c>
      <c r="BS32" s="47"/>
      <c r="BT32" s="49" t="s">
        <v>6862</v>
      </c>
    </row>
    <row r="33" s="53" customFormat="true" ht="102" hidden="false" customHeight="false" outlineLevel="0" collapsed="false">
      <c r="A33" s="58" t="str">
        <f aca="false">IF(OR(T33="E",T33="A"),"YES","NO")</f>
        <v>YES</v>
      </c>
      <c r="B33" s="58"/>
      <c r="C33" s="58"/>
      <c r="D33" s="236" t="s">
        <v>5302</v>
      </c>
      <c r="E33" s="237" t="s">
        <v>1917</v>
      </c>
      <c r="F33" s="238" t="s">
        <v>1917</v>
      </c>
      <c r="G33" s="99" t="n">
        <f aca="false">LEN(R33)-LEN(SUBSTITUTE(R33,"/",""))-1</f>
        <v>6</v>
      </c>
      <c r="H33" s="99" t="s">
        <v>95</v>
      </c>
      <c r="I33" s="139" t="s">
        <v>355</v>
      </c>
      <c r="J33" s="97" t="s">
        <v>998</v>
      </c>
      <c r="K33" s="98" t="s">
        <v>999</v>
      </c>
      <c r="L33" s="98" t="s">
        <v>1699</v>
      </c>
      <c r="M33" s="98"/>
      <c r="N33" s="97" t="s">
        <v>358</v>
      </c>
      <c r="O33" s="99" t="s">
        <v>95</v>
      </c>
      <c r="P33" s="100" t="str">
        <f aca="false">O33</f>
        <v>0..1</v>
      </c>
      <c r="Q33" s="54" t="s">
        <v>5438</v>
      </c>
      <c r="R33" s="109" t="s">
        <v>1918</v>
      </c>
      <c r="S33" s="99" t="s">
        <v>360</v>
      </c>
      <c r="T33" s="10" t="str">
        <f aca="false">IF($E33="","",IF(ISERROR(SEARCH("@",$R33)),IF(LEFT($E33,4)="BG-X","EG",IF(LEFT($E33,2)="BG","G",IF(LEFT($E33,4)="BT-X",IF(LEN($E33)-LEN(SUBSTITUTE($E33,"-",))&gt;2,"","E"),IF(LEN($E33)-LEN(SUBSTITUTE($E33,"-",))&gt;1,"","E")))),"A"))</f>
        <v>A</v>
      </c>
      <c r="U33" s="99" t="s">
        <v>95</v>
      </c>
      <c r="V33" s="99"/>
      <c r="W33" s="315"/>
      <c r="X33" s="38"/>
      <c r="Y33" s="10" t="str">
        <f aca="false">IF(AH33=Y$4,"X","-")</f>
        <v>X</v>
      </c>
      <c r="Z33" s="10" t="str">
        <f aca="false">IF(Y33="X","X",IF($AH33=Z$4,"X","-"))</f>
        <v>X</v>
      </c>
      <c r="AA33" s="10" t="str">
        <f aca="false">IF(Z33="X","X",IF($AH33=AA$4,"X","-"))</f>
        <v>X</v>
      </c>
      <c r="AB33" s="10" t="str">
        <f aca="false">IF(AA33="X","X",IF($AH33=AB$4,"X","-"))</f>
        <v>X</v>
      </c>
      <c r="AC33" s="10" t="str">
        <f aca="false">IF(AB33="X","X",IF($AH33=AC$4,"X","-"))</f>
        <v>X</v>
      </c>
      <c r="AD33" s="10" t="str">
        <f aca="false">IF(AC33="X","X",IF($AH33=AD$4,"X","-"))</f>
        <v>X</v>
      </c>
      <c r="AE33" s="10" t="str">
        <f aca="false">IF(AD33="X","X",IF($AH33=AE$4,"X","-"))</f>
        <v>X</v>
      </c>
      <c r="AF33" s="38"/>
      <c r="AG33" s="10" t="s">
        <v>24</v>
      </c>
      <c r="AH33" s="110" t="s">
        <v>24</v>
      </c>
      <c r="AI33" s="38"/>
      <c r="AJ33" s="13" t="str">
        <f aca="false">IF(ISERROR(FIND("/",R33)),R33,LEFT(R33,FIND(CHAR(1),SUBSTITUTE(R33,"/",CHAR(1),LEN(R33)-LEN(SUBSTITUTE(R33,"/",""))))-1))</f>
        <v>/rsm:CrossIndustryInvoice/rsm:SupplyChainTradeTransaction/ram:ApplicableHeaderTradeAgreement/ram:BuyerTradeParty/ram:SpecifiedLegalOrganization/ram:ID</v>
      </c>
      <c r="AK33" s="13" t="str">
        <f aca="false">IF(ISERROR(FIND("/",R33)),R33,MID(R33, FIND(CHAR(1),SUBSTITUTE(R33,"/",CHAR(1), LEN(R33)-LEN(SUBSTITUTE(R33,"/","")))), LEN(R33)))</f>
        <v>/@schemeID</v>
      </c>
      <c r="AL33" s="14" t="n">
        <f aca="false">COUNTIFS(R$4:R33,AJ33)</f>
        <v>1</v>
      </c>
      <c r="AM33" s="1"/>
      <c r="AN33" s="236" t="str">
        <f aca="false">D33</f>
        <v>SCT_HTA</v>
      </c>
      <c r="AO33" s="237" t="str">
        <f aca="false">E33</f>
        <v>BT-47-1</v>
      </c>
      <c r="AP33" s="238" t="str">
        <f aca="false">IF(F33="","",F33)</f>
        <v>BT-47-1</v>
      </c>
      <c r="AQ33" s="99" t="n">
        <f aca="false">LEN(BB33)-LEN(SUBSTITUTE(BB33,"/",""))-1</f>
        <v>6</v>
      </c>
      <c r="AR33" s="99" t="str">
        <f aca="false">H33</f>
        <v>0..1</v>
      </c>
      <c r="AS33" s="139" t="s">
        <v>1919</v>
      </c>
      <c r="AT33" s="97" t="s">
        <v>1002</v>
      </c>
      <c r="AU33" s="98" t="s">
        <v>1003</v>
      </c>
      <c r="AV33" s="98" t="s">
        <v>1702</v>
      </c>
      <c r="AW33" s="98"/>
      <c r="AX33" s="97" t="s">
        <v>174</v>
      </c>
      <c r="AY33" s="99" t="str">
        <f aca="false">O33</f>
        <v>0..1</v>
      </c>
      <c r="AZ33" s="100" t="str">
        <f aca="false">P33</f>
        <v>0..1</v>
      </c>
      <c r="BA33" s="54" t="str">
        <f aca="false">Q33</f>
        <v>/rsm:CrossIndustryInvoice
/rsm:SupplyChainTradeTransaction
/ram:ApplicableHeaderTradeAgreement
/ram:BuyerTradeParty
/ram:SpecifiedLegalOrganization
/ram:ID
/@schemeID</v>
      </c>
      <c r="BB33" s="109" t="str">
        <f aca="false">R33</f>
        <v>/rsm:CrossIndustryInvoice/rsm:SupplyChainTradeTransaction/ram:ApplicableHeaderTradeAgreement/ram:BuyerTradeParty/ram:SpecifiedLegalOrganization/ram:ID/@schemeID</v>
      </c>
      <c r="BC33" s="99" t="str">
        <f aca="false">IF(S33="","",S33)</f>
        <v>S</v>
      </c>
      <c r="BD33" s="10" t="str">
        <f aca="false">IF(T33="","",T33)</f>
        <v>A</v>
      </c>
      <c r="BE33" s="99" t="str">
        <f aca="false">IF(U33="","",U33)</f>
        <v>0..1</v>
      </c>
      <c r="BF33" s="99" t="str">
        <f aca="false">IF(V33="","",V33)</f>
        <v/>
      </c>
      <c r="BG33" s="315" t="str">
        <f aca="false">IF(W33="","",W33)</f>
        <v/>
      </c>
      <c r="BH33" s="6"/>
      <c r="BI33" s="10" t="str">
        <f aca="false">Y33</f>
        <v>X</v>
      </c>
      <c r="BJ33" s="10" t="str">
        <f aca="false">Z33</f>
        <v>X</v>
      </c>
      <c r="BK33" s="10" t="str">
        <f aca="false">AA33</f>
        <v>X</v>
      </c>
      <c r="BL33" s="10" t="str">
        <f aca="false">AB33</f>
        <v>X</v>
      </c>
      <c r="BM33" s="10" t="str">
        <f aca="false">AC33</f>
        <v>X</v>
      </c>
      <c r="BN33" s="10" t="str">
        <f aca="false">AD33</f>
        <v>X</v>
      </c>
      <c r="BO33" s="10" t="str">
        <f aca="false">AE33</f>
        <v>X</v>
      </c>
      <c r="BP33" s="6"/>
      <c r="BQ33" s="10" t="str">
        <f aca="false">AG33</f>
        <v>MINIMUM</v>
      </c>
      <c r="BR33" s="110" t="str">
        <f aca="false">AH33</f>
        <v>MINIMUM</v>
      </c>
      <c r="BS33" s="47"/>
      <c r="BT33" s="49" t="s">
        <v>6862</v>
      </c>
    </row>
    <row r="34" s="53" customFormat="true" ht="85.5" hidden="false" customHeight="false" outlineLevel="0" collapsed="false">
      <c r="A34" s="58" t="str">
        <f aca="false">IF(OR(T34="E",T34="A"),"YES","NO")</f>
        <v>NO</v>
      </c>
      <c r="B34" s="58"/>
      <c r="C34" s="58"/>
      <c r="D34" s="231" t="s">
        <v>5302</v>
      </c>
      <c r="E34" s="239" t="s">
        <v>2538</v>
      </c>
      <c r="F34" s="240"/>
      <c r="G34" s="156" t="n">
        <f aca="false">LEN(R34)-LEN(SUBSTITUTE(R34,"/",""))-1</f>
        <v>3</v>
      </c>
      <c r="H34" s="156" t="s">
        <v>95</v>
      </c>
      <c r="I34" s="157" t="s">
        <v>5841</v>
      </c>
      <c r="J34" s="158"/>
      <c r="K34" s="159"/>
      <c r="L34" s="159"/>
      <c r="M34" s="159"/>
      <c r="N34" s="158"/>
      <c r="O34" s="160" t="s">
        <v>95</v>
      </c>
      <c r="P34" s="156" t="str">
        <f aca="false">O34</f>
        <v>0..1</v>
      </c>
      <c r="Q34" s="161" t="s">
        <v>5842</v>
      </c>
      <c r="R34" s="162" t="s">
        <v>2539</v>
      </c>
      <c r="S34" s="156"/>
      <c r="T34" s="163" t="str">
        <f aca="false">IF($E34="","",IF(ISERROR(SEARCH("@",$R34)),IF(LEFT($E34,4)="BG-X","EG",IF(LEFT($E34,2)="BG","G",IF(LEFT($E34,4)="BT-X",IF(LEN($E34)-LEN(SUBSTITUTE($E34,"-",))&gt;2,"","E"),IF(LEN($E34)-LEN(SUBSTITUTE($E34,"-",))&gt;1,"","E")))),"A"))</f>
        <v/>
      </c>
      <c r="U34" s="156" t="s">
        <v>95</v>
      </c>
      <c r="V34" s="156"/>
      <c r="W34" s="364"/>
      <c r="X34" s="38"/>
      <c r="Y34" s="163" t="str">
        <f aca="false">IF(AH34=Y$4,"X","-")</f>
        <v>X</v>
      </c>
      <c r="Z34" s="163" t="str">
        <f aca="false">IF(Y34="X","X",IF($AH34=Z$4,"X","-"))</f>
        <v>X</v>
      </c>
      <c r="AA34" s="163" t="str">
        <f aca="false">IF(Z34="X","X",IF($AH34=AA$4,"X","-"))</f>
        <v>X</v>
      </c>
      <c r="AB34" s="163" t="str">
        <f aca="false">IF(AA34="X","X",IF($AH34=AB$4,"X","-"))</f>
        <v>X</v>
      </c>
      <c r="AC34" s="163" t="str">
        <f aca="false">IF(AB34="X","X",IF($AH34=AC$4,"X","-"))</f>
        <v>X</v>
      </c>
      <c r="AD34" s="163" t="str">
        <f aca="false">IF(AC34="X","X",IF($AH34=AD$4,"X","-"))</f>
        <v>X</v>
      </c>
      <c r="AE34" s="163" t="str">
        <f aca="false">IF(AD34="X","X",IF($AH34=AE$4,"X","-"))</f>
        <v>X</v>
      </c>
      <c r="AF34" s="38"/>
      <c r="AG34" s="163" t="s">
        <v>24</v>
      </c>
      <c r="AH34" s="163" t="s">
        <v>24</v>
      </c>
      <c r="AI34" s="38"/>
      <c r="AJ34" s="13" t="str">
        <f aca="false">IF(ISERROR(FIND("/",R34)),R34,LEFT(R34,FIND(CHAR(1),SUBSTITUTE(R34,"/",CHAR(1),LEN(R34)-LEN(SUBSTITUTE(R34,"/",""))))-1))</f>
        <v>/rsm:CrossIndustryInvoice/rsm:SupplyChainTradeTransaction/ram:ApplicableHeaderTradeAgreement</v>
      </c>
      <c r="AK34" s="13" t="str">
        <f aca="false">IF(ISERROR(FIND("/",R34)),R34,MID(R34, FIND(CHAR(1),SUBSTITUTE(R34,"/",CHAR(1), LEN(R34)-LEN(SUBSTITUTE(R34,"/","")))), LEN(R34)))</f>
        <v>/ram:BuyerOrderReferencedDocument</v>
      </c>
      <c r="AL34" s="14" t="n">
        <f aca="false">COUNTIFS(R$4:R34,AJ34)</f>
        <v>1</v>
      </c>
      <c r="AM34" s="1"/>
      <c r="AN34" s="231" t="str">
        <f aca="false">D34</f>
        <v>SCT_HTA</v>
      </c>
      <c r="AO34" s="239" t="str">
        <f aca="false">E34</f>
        <v>BT-13-00</v>
      </c>
      <c r="AP34" s="240" t="str">
        <f aca="false">IF(F34="","",F34)</f>
        <v/>
      </c>
      <c r="AQ34" s="156" t="n">
        <f aca="false">LEN(BB34)-LEN(SUBSTITUTE(BB34,"/",""))-1</f>
        <v>3</v>
      </c>
      <c r="AR34" s="156" t="str">
        <f aca="false">H34</f>
        <v>0..1</v>
      </c>
      <c r="AS34" s="157" t="s">
        <v>5843</v>
      </c>
      <c r="AT34" s="158"/>
      <c r="AU34" s="159"/>
      <c r="AV34" s="159"/>
      <c r="AW34" s="159"/>
      <c r="AX34" s="158"/>
      <c r="AY34" s="160" t="str">
        <f aca="false">O34</f>
        <v>0..1</v>
      </c>
      <c r="AZ34" s="156" t="str">
        <f aca="false">P34</f>
        <v>0..1</v>
      </c>
      <c r="BA34" s="161" t="str">
        <f aca="false">Q34</f>
        <v>/rsm:CrossIndustryInvoice
/rsm:SupplyChainTradeTransaction
/ram:ApplicableHeaderTradeAgreement
/ram:BuyerOrderReferencedDocument</v>
      </c>
      <c r="BB34" s="162" t="str">
        <f aca="false">R34</f>
        <v>/rsm:CrossIndustryInvoice/rsm:SupplyChainTradeTransaction/ram:ApplicableHeaderTradeAgreement/ram:BuyerOrderReferencedDocument</v>
      </c>
      <c r="BC34" s="156" t="str">
        <f aca="false">IF(S34="","",S34)</f>
        <v/>
      </c>
      <c r="BD34" s="163" t="str">
        <f aca="false">IF(T34="","",T34)</f>
        <v/>
      </c>
      <c r="BE34" s="156" t="str">
        <f aca="false">IF(U34="","",U34)</f>
        <v>0..1</v>
      </c>
      <c r="BF34" s="156" t="str">
        <f aca="false">IF(V34="","",V34)</f>
        <v/>
      </c>
      <c r="BG34" s="364" t="str">
        <f aca="false">IF(W34="","",W34)</f>
        <v/>
      </c>
      <c r="BH34" s="6"/>
      <c r="BI34" s="163" t="str">
        <f aca="false">Y34</f>
        <v>X</v>
      </c>
      <c r="BJ34" s="163" t="str">
        <f aca="false">Z34</f>
        <v>X</v>
      </c>
      <c r="BK34" s="163" t="str">
        <f aca="false">AA34</f>
        <v>X</v>
      </c>
      <c r="BL34" s="163" t="str">
        <f aca="false">AB34</f>
        <v>X</v>
      </c>
      <c r="BM34" s="163" t="str">
        <f aca="false">AC34</f>
        <v>X</v>
      </c>
      <c r="BN34" s="163" t="str">
        <f aca="false">AD34</f>
        <v>X</v>
      </c>
      <c r="BO34" s="163" t="str">
        <f aca="false">AE34</f>
        <v>X</v>
      </c>
      <c r="BP34" s="6"/>
      <c r="BQ34" s="163" t="str">
        <f aca="false">AG34</f>
        <v>MINIMUM</v>
      </c>
      <c r="BR34" s="163" t="str">
        <f aca="false">AH34</f>
        <v>MINIMUM</v>
      </c>
      <c r="BS34" s="47"/>
      <c r="BT34" s="49" t="s">
        <v>6862</v>
      </c>
    </row>
    <row r="35" s="53" customFormat="true" ht="85.5" hidden="false" customHeight="false" outlineLevel="0" collapsed="false">
      <c r="A35" s="58" t="str">
        <f aca="false">IF(OR(T35="E",T35="A"),"YES","NO")</f>
        <v>YES</v>
      </c>
      <c r="B35" s="58"/>
      <c r="C35" s="58"/>
      <c r="D35" s="236" t="s">
        <v>5302</v>
      </c>
      <c r="E35" s="237" t="s">
        <v>2541</v>
      </c>
      <c r="F35" s="238" t="s">
        <v>2541</v>
      </c>
      <c r="G35" s="99" t="n">
        <f aca="false">LEN(R35)-LEN(SUBSTITUTE(R35,"/",""))-1</f>
        <v>4</v>
      </c>
      <c r="H35" s="99" t="s">
        <v>95</v>
      </c>
      <c r="I35" s="97" t="s">
        <v>2542</v>
      </c>
      <c r="J35" s="97" t="s">
        <v>2543</v>
      </c>
      <c r="K35" s="98"/>
      <c r="L35" s="98" t="s">
        <v>2544</v>
      </c>
      <c r="M35" s="98"/>
      <c r="N35" s="198" t="s">
        <v>4829</v>
      </c>
      <c r="O35" s="99" t="s">
        <v>88</v>
      </c>
      <c r="P35" s="100" t="str">
        <f aca="false">O35</f>
        <v>1..1</v>
      </c>
      <c r="Q35" s="54" t="s">
        <v>5844</v>
      </c>
      <c r="R35" s="109" t="s">
        <v>2545</v>
      </c>
      <c r="S35" s="99" t="s">
        <v>575</v>
      </c>
      <c r="T35" s="10" t="str">
        <f aca="false">IF($E35="","",IF(ISERROR(SEARCH("@",$R35)),IF(LEFT($E35,4)="BG-X","EG",IF(LEFT($E35,2)="BG","G",IF(LEFT($E35,4)="BT-X",IF(LEN($E35)-LEN(SUBSTITUTE($E35,"-",))&gt;2,"","E"),IF(LEN($E35)-LEN(SUBSTITUTE($E35,"-",))&gt;1,"","E")))),"A"))</f>
        <v>E</v>
      </c>
      <c r="U35" s="99" t="s">
        <v>95</v>
      </c>
      <c r="V35" s="99"/>
      <c r="W35" s="315"/>
      <c r="X35" s="38"/>
      <c r="Y35" s="10" t="str">
        <f aca="false">IF(AH35=Y$4,"X","-")</f>
        <v>X</v>
      </c>
      <c r="Z35" s="10" t="str">
        <f aca="false">IF(Y35="X","X",IF($AH35=Z$4,"X","-"))</f>
        <v>X</v>
      </c>
      <c r="AA35" s="10" t="str">
        <f aca="false">IF(Z35="X","X",IF($AH35=AA$4,"X","-"))</f>
        <v>X</v>
      </c>
      <c r="AB35" s="10" t="str">
        <f aca="false">IF(AA35="X","X",IF($AH35=AB$4,"X","-"))</f>
        <v>X</v>
      </c>
      <c r="AC35" s="10" t="str">
        <f aca="false">IF(AB35="X","X",IF($AH35=AC$4,"X","-"))</f>
        <v>X</v>
      </c>
      <c r="AD35" s="10" t="str">
        <f aca="false">IF(AC35="X","X",IF($AH35=AD$4,"X","-"))</f>
        <v>X</v>
      </c>
      <c r="AE35" s="10" t="str">
        <f aca="false">IF(AD35="X","X",IF($AH35=AE$4,"X","-"))</f>
        <v>X</v>
      </c>
      <c r="AF35" s="38"/>
      <c r="AG35" s="10" t="s">
        <v>24</v>
      </c>
      <c r="AH35" s="110" t="s">
        <v>24</v>
      </c>
      <c r="AI35" s="38"/>
      <c r="AJ35" s="13" t="str">
        <f aca="false">IF(ISERROR(FIND("/",R35)),R35,LEFT(R35,FIND(CHAR(1),SUBSTITUTE(R35,"/",CHAR(1),LEN(R35)-LEN(SUBSTITUTE(R35,"/",""))))-1))</f>
        <v>/rsm:CrossIndustryInvoice/rsm:SupplyChainTradeTransaction/ram:ApplicableHeaderTradeAgreement/ram:BuyerOrderReferencedDocument</v>
      </c>
      <c r="AK35" s="13" t="str">
        <f aca="false">IF(ISERROR(FIND("/",R35)),R35,MID(R35, FIND(CHAR(1),SUBSTITUTE(R35,"/",CHAR(1), LEN(R35)-LEN(SUBSTITUTE(R35,"/","")))), LEN(R35)))</f>
        <v>/ram:IssuerAssignedID</v>
      </c>
      <c r="AL35" s="14" t="n">
        <f aca="false">COUNTIFS(R$4:R35,AJ35)</f>
        <v>1</v>
      </c>
      <c r="AM35" s="1"/>
      <c r="AN35" s="236" t="str">
        <f aca="false">D35</f>
        <v>SCT_HTA</v>
      </c>
      <c r="AO35" s="237" t="str">
        <f aca="false">E35</f>
        <v>BT-13</v>
      </c>
      <c r="AP35" s="238" t="str">
        <f aca="false">IF(F35="","",F35)</f>
        <v>BT-13</v>
      </c>
      <c r="AQ35" s="99" t="n">
        <f aca="false">LEN(BB35)-LEN(SUBSTITUTE(BB35,"/",""))-1</f>
        <v>4</v>
      </c>
      <c r="AR35" s="99" t="str">
        <f aca="false">H35</f>
        <v>0..1</v>
      </c>
      <c r="AS35" s="97" t="s">
        <v>2546</v>
      </c>
      <c r="AT35" s="97" t="s">
        <v>2547</v>
      </c>
      <c r="AU35" s="98"/>
      <c r="AV35" s="98" t="s">
        <v>2548</v>
      </c>
      <c r="AW35" s="98"/>
      <c r="AX35" s="198" t="s">
        <v>4832</v>
      </c>
      <c r="AY35" s="99" t="str">
        <f aca="false">O35</f>
        <v>1..1</v>
      </c>
      <c r="AZ35" s="100" t="str">
        <f aca="false">P35</f>
        <v>1..1</v>
      </c>
      <c r="BA35" s="54" t="str">
        <f aca="false">Q35</f>
        <v>/rsm:CrossIndustryInvoice
/rsm:SupplyChainTradeTransaction
/ram:ApplicableHeaderTradeAgreement
/ram:BuyerOrderReferencedDocument
/ram:IssuerAssignedID</v>
      </c>
      <c r="BB35" s="109" t="str">
        <f aca="false">R35</f>
        <v>/rsm:CrossIndustryInvoice/rsm:SupplyChainTradeTransaction/ram:ApplicableHeaderTradeAgreement/ram:BuyerOrderReferencedDocument/ram:IssuerAssignedID</v>
      </c>
      <c r="BC35" s="99" t="str">
        <f aca="false">IF(S35="","",S35)</f>
        <v>R</v>
      </c>
      <c r="BD35" s="10" t="str">
        <f aca="false">IF(T35="","",T35)</f>
        <v>E</v>
      </c>
      <c r="BE35" s="99" t="str">
        <f aca="false">IF(U35="","",U35)</f>
        <v>0..1</v>
      </c>
      <c r="BF35" s="99" t="str">
        <f aca="false">IF(V35="","",V35)</f>
        <v/>
      </c>
      <c r="BG35" s="315" t="str">
        <f aca="false">IF(W35="","",W35)</f>
        <v/>
      </c>
      <c r="BH35" s="6"/>
      <c r="BI35" s="10" t="str">
        <f aca="false">Y35</f>
        <v>X</v>
      </c>
      <c r="BJ35" s="10" t="str">
        <f aca="false">Z35</f>
        <v>X</v>
      </c>
      <c r="BK35" s="10" t="str">
        <f aca="false">AA35</f>
        <v>X</v>
      </c>
      <c r="BL35" s="10" t="str">
        <f aca="false">AB35</f>
        <v>X</v>
      </c>
      <c r="BM35" s="10" t="str">
        <f aca="false">AC35</f>
        <v>X</v>
      </c>
      <c r="BN35" s="10" t="str">
        <f aca="false">AD35</f>
        <v>X</v>
      </c>
      <c r="BO35" s="10" t="str">
        <f aca="false">AE35</f>
        <v>X</v>
      </c>
      <c r="BP35" s="6"/>
      <c r="BQ35" s="10" t="str">
        <f aca="false">AG35</f>
        <v>MINIMUM</v>
      </c>
      <c r="BR35" s="110" t="str">
        <f aca="false">AH35</f>
        <v>MINIMUM</v>
      </c>
      <c r="BS35" s="47"/>
      <c r="BT35" s="49" t="s">
        <v>6862</v>
      </c>
    </row>
    <row r="36" s="53" customFormat="true" ht="85.5" hidden="false" customHeight="false" outlineLevel="0" collapsed="false">
      <c r="A36" s="58" t="str">
        <f aca="false">IF(OR(T36="E",T36="A"),"YES","NO")</f>
        <v>NO</v>
      </c>
      <c r="B36" s="58"/>
      <c r="C36" s="58"/>
      <c r="D36" s="260" t="s">
        <v>6031</v>
      </c>
      <c r="E36" s="261" t="s">
        <v>2851</v>
      </c>
      <c r="F36" s="262"/>
      <c r="G36" s="128" t="n">
        <f aca="false">LEN(R36)-LEN(SUBSTITUTE(R36,"/",""))-1</f>
        <v>2</v>
      </c>
      <c r="H36" s="128" t="s">
        <v>88</v>
      </c>
      <c r="I36" s="130" t="s">
        <v>6032</v>
      </c>
      <c r="J36" s="130" t="s">
        <v>2873</v>
      </c>
      <c r="K36" s="131"/>
      <c r="L36" s="131"/>
      <c r="M36" s="131"/>
      <c r="N36" s="130"/>
      <c r="O36" s="132" t="s">
        <v>88</v>
      </c>
      <c r="P36" s="128" t="str">
        <f aca="false">O36</f>
        <v>1..1</v>
      </c>
      <c r="Q36" s="133" t="s">
        <v>6033</v>
      </c>
      <c r="R36" s="134" t="s">
        <v>2853</v>
      </c>
      <c r="S36" s="128"/>
      <c r="T36" s="135" t="str">
        <f aca="false">IF($E36="","",IF(ISERROR(SEARCH("@",$R36)),IF(LEFT($E36,4)="BG-X","EG",IF(LEFT($E36,2)="BG","G",IF(LEFT($E36,4)="BT-X",IF(LEN($E36)-LEN(SUBSTITUTE($E36,"-",))&gt;2,"","E"),IF(LEN($E36)-LEN(SUBSTITUTE($E36,"-",))&gt;1,"","E")))),"A"))</f>
        <v>G</v>
      </c>
      <c r="U36" s="128" t="s">
        <v>88</v>
      </c>
      <c r="V36" s="128"/>
      <c r="W36" s="362"/>
      <c r="X36" s="38"/>
      <c r="Y36" s="234" t="str">
        <f aca="false">IF(AH36=Y$4,"X","-")</f>
        <v>X</v>
      </c>
      <c r="Z36" s="234" t="str">
        <f aca="false">IF(Y36="X","X",IF($AH36=Z$4,"X","-"))</f>
        <v>X</v>
      </c>
      <c r="AA36" s="234" t="str">
        <f aca="false">IF(Z36="X","X",IF($AH36=AA$4,"X","-"))</f>
        <v>X</v>
      </c>
      <c r="AB36" s="234" t="str">
        <f aca="false">IF(AA36="X","X",IF($AH36=AB$4,"X","-"))</f>
        <v>X</v>
      </c>
      <c r="AC36" s="234" t="str">
        <f aca="false">IF(AB36="X","X",IF($AH36=AC$4,"X","-"))</f>
        <v>X</v>
      </c>
      <c r="AD36" s="234" t="str">
        <f aca="false">IF(AC36="X","X",IF($AH36=AD$4,"X","-"))</f>
        <v>X</v>
      </c>
      <c r="AE36" s="234" t="str">
        <f aca="false">IF(AD36="X","X",IF($AH36=AE$4,"X","-"))</f>
        <v>X</v>
      </c>
      <c r="AF36" s="38"/>
      <c r="AG36" s="234" t="s">
        <v>24</v>
      </c>
      <c r="AH36" s="234" t="s">
        <v>24</v>
      </c>
      <c r="AI36" s="38"/>
      <c r="AJ36" s="13" t="str">
        <f aca="false">IF(ISERROR(FIND("/",R36)),R36,LEFT(R36,FIND(CHAR(1),SUBSTITUTE(R36,"/",CHAR(1),LEN(R36)-LEN(SUBSTITUTE(R36,"/",""))))-1))</f>
        <v>/rsm:CrossIndustryInvoice/rsm:SupplyChainTradeTransaction</v>
      </c>
      <c r="AK36" s="13" t="str">
        <f aca="false">IF(ISERROR(FIND("/",R36)),R36,MID(R36, FIND(CHAR(1),SUBSTITUTE(R36,"/",CHAR(1), LEN(R36)-LEN(SUBSTITUTE(R36,"/","")))), LEN(R36)))</f>
        <v>/ram:ApplicableHeaderTradeDelivery</v>
      </c>
      <c r="AL36" s="14" t="n">
        <f aca="false">COUNTIFS(R$4:R36,AJ36)</f>
        <v>1</v>
      </c>
      <c r="AM36" s="1"/>
      <c r="AN36" s="260" t="str">
        <f aca="false">D36</f>
        <v>SCT_HTD</v>
      </c>
      <c r="AO36" s="261" t="str">
        <f aca="false">E36</f>
        <v>BG-13-00</v>
      </c>
      <c r="AP36" s="262" t="str">
        <f aca="false">IF(F36="","",F36)</f>
        <v/>
      </c>
      <c r="AQ36" s="128" t="n">
        <f aca="false">LEN(BB36)-LEN(SUBSTITUTE(BB36,"/",""))-1</f>
        <v>2</v>
      </c>
      <c r="AR36" s="128" t="str">
        <f aca="false">H36</f>
        <v>1..1</v>
      </c>
      <c r="AS36" s="130" t="s">
        <v>6034</v>
      </c>
      <c r="AT36" s="130" t="s">
        <v>2876</v>
      </c>
      <c r="AU36" s="131"/>
      <c r="AV36" s="131"/>
      <c r="AW36" s="131"/>
      <c r="AX36" s="130"/>
      <c r="AY36" s="132" t="str">
        <f aca="false">O36</f>
        <v>1..1</v>
      </c>
      <c r="AZ36" s="128" t="str">
        <f aca="false">P36</f>
        <v>1..1</v>
      </c>
      <c r="BA36" s="133" t="str">
        <f aca="false">Q36</f>
        <v>/rsm:CrossIndustryInvoice
/rsm:SupplyChainTradeTransaction
/ram:ApplicableHeaderTradeDelivery</v>
      </c>
      <c r="BB36" s="134" t="str">
        <f aca="false">R36</f>
        <v>/rsm:CrossIndustryInvoice/rsm:SupplyChainTradeTransaction/ram:ApplicableHeaderTradeDelivery</v>
      </c>
      <c r="BC36" s="128" t="str">
        <f aca="false">IF(S36="","",S36)</f>
        <v/>
      </c>
      <c r="BD36" s="135" t="str">
        <f aca="false">IF(T36="","",T36)</f>
        <v>G</v>
      </c>
      <c r="BE36" s="128" t="str">
        <f aca="false">IF(U36="","",U36)</f>
        <v>1..1</v>
      </c>
      <c r="BF36" s="128" t="str">
        <f aca="false">IF(V36="","",V36)</f>
        <v/>
      </c>
      <c r="BG36" s="362" t="str">
        <f aca="false">IF(W36="","",W36)</f>
        <v/>
      </c>
      <c r="BH36" s="6"/>
      <c r="BI36" s="234" t="str">
        <f aca="false">Y36</f>
        <v>X</v>
      </c>
      <c r="BJ36" s="234" t="str">
        <f aca="false">Z36</f>
        <v>X</v>
      </c>
      <c r="BK36" s="234" t="str">
        <f aca="false">AA36</f>
        <v>X</v>
      </c>
      <c r="BL36" s="234" t="str">
        <f aca="false">AB36</f>
        <v>X</v>
      </c>
      <c r="BM36" s="234" t="str">
        <f aca="false">AC36</f>
        <v>X</v>
      </c>
      <c r="BN36" s="234" t="str">
        <f aca="false">AD36</f>
        <v>X</v>
      </c>
      <c r="BO36" s="234" t="str">
        <f aca="false">AE36</f>
        <v>X</v>
      </c>
      <c r="BP36" s="6"/>
      <c r="BQ36" s="234" t="str">
        <f aca="false">AG36</f>
        <v>MINIMUM</v>
      </c>
      <c r="BR36" s="234" t="str">
        <f aca="false">AH36</f>
        <v>MINIMUM</v>
      </c>
      <c r="BS36" s="47"/>
      <c r="BT36" s="49" t="s">
        <v>6862</v>
      </c>
    </row>
    <row r="37" s="53" customFormat="true" ht="85.5" hidden="false" customHeight="false" outlineLevel="0" collapsed="false">
      <c r="A37" s="58" t="str">
        <f aca="false">IF(OR(T37="E",T37="A"),"YES","NO")</f>
        <v>NO</v>
      </c>
      <c r="B37" s="58"/>
      <c r="C37" s="58"/>
      <c r="D37" s="274" t="s">
        <v>6235</v>
      </c>
      <c r="E37" s="275" t="s">
        <v>3257</v>
      </c>
      <c r="F37" s="276" t="s">
        <v>3257</v>
      </c>
      <c r="G37" s="128" t="n">
        <f aca="false">LEN(R37)-LEN(SUBSTITUTE(R37,"/",""))-1</f>
        <v>2</v>
      </c>
      <c r="H37" s="128" t="s">
        <v>95</v>
      </c>
      <c r="I37" s="130" t="s">
        <v>6236</v>
      </c>
      <c r="J37" s="130" t="s">
        <v>3259</v>
      </c>
      <c r="K37" s="131" t="s">
        <v>3260</v>
      </c>
      <c r="L37" s="131" t="s">
        <v>3208</v>
      </c>
      <c r="M37" s="131"/>
      <c r="N37" s="130"/>
      <c r="O37" s="132" t="s">
        <v>88</v>
      </c>
      <c r="P37" s="128" t="str">
        <f aca="false">O37</f>
        <v>1..1</v>
      </c>
      <c r="Q37" s="133" t="s">
        <v>6237</v>
      </c>
      <c r="R37" s="134" t="s">
        <v>3261</v>
      </c>
      <c r="S37" s="128"/>
      <c r="T37" s="135" t="str">
        <f aca="false">IF($E37="","",IF(ISERROR(SEARCH("@",$R37)),IF(LEFT($E37,4)="BG-X","EG",IF(LEFT($E37,2)="BG","G",IF(LEFT($E37,4)="BT-X",IF(LEN($E37)-LEN(SUBSTITUTE($E37,"-",))&gt;2,"","E"),IF(LEN($E37)-LEN(SUBSTITUTE($E37,"-",))&gt;1,"","E")))),"A"))</f>
        <v>G</v>
      </c>
      <c r="U37" s="128" t="s">
        <v>88</v>
      </c>
      <c r="V37" s="128" t="s">
        <v>562</v>
      </c>
      <c r="W37" s="362"/>
      <c r="X37" s="38"/>
      <c r="Y37" s="234" t="str">
        <f aca="false">IF(AH37=Y$4,"X","-")</f>
        <v>X</v>
      </c>
      <c r="Z37" s="234" t="str">
        <f aca="false">IF(Y37="X","X",IF($AH37=Z$4,"X","-"))</f>
        <v>X</v>
      </c>
      <c r="AA37" s="234" t="str">
        <f aca="false">IF(Z37="X","X",IF($AH37=AA$4,"X","-"))</f>
        <v>X</v>
      </c>
      <c r="AB37" s="234" t="str">
        <f aca="false">IF(AA37="X","X",IF($AH37=AB$4,"X","-"))</f>
        <v>X</v>
      </c>
      <c r="AC37" s="234" t="str">
        <f aca="false">IF(AB37="X","X",IF($AH37=AC$4,"X","-"))</f>
        <v>X</v>
      </c>
      <c r="AD37" s="234" t="str">
        <f aca="false">IF(AC37="X","X",IF($AH37=AD$4,"X","-"))</f>
        <v>X</v>
      </c>
      <c r="AE37" s="234" t="str">
        <f aca="false">IF(AD37="X","X",IF($AH37=AE$4,"X","-"))</f>
        <v>X</v>
      </c>
      <c r="AF37" s="38"/>
      <c r="AG37" s="234" t="s">
        <v>24</v>
      </c>
      <c r="AH37" s="234" t="s">
        <v>24</v>
      </c>
      <c r="AI37" s="38"/>
      <c r="AJ37" s="13" t="str">
        <f aca="false">IF(ISERROR(FIND("/",R37)),R37,LEFT(R37,FIND(CHAR(1),SUBSTITUTE(R37,"/",CHAR(1),LEN(R37)-LEN(SUBSTITUTE(R37,"/",""))))-1))</f>
        <v>/rsm:CrossIndustryInvoice/rsm:SupplyChainTradeTransaction</v>
      </c>
      <c r="AK37" s="13" t="str">
        <f aca="false">IF(ISERROR(FIND("/",R37)),R37,MID(R37, FIND(CHAR(1),SUBSTITUTE(R37,"/",CHAR(1), LEN(R37)-LEN(SUBSTITUTE(R37,"/","")))), LEN(R37)))</f>
        <v>/ram:ApplicableHeaderTradeSettlement</v>
      </c>
      <c r="AL37" s="14" t="n">
        <f aca="false">COUNTIFS(R$4:R37,AJ37)</f>
        <v>1</v>
      </c>
      <c r="AM37" s="1"/>
      <c r="AN37" s="274" t="str">
        <f aca="false">D37</f>
        <v>SCT_HTS</v>
      </c>
      <c r="AO37" s="275" t="str">
        <f aca="false">E37</f>
        <v>BG-19</v>
      </c>
      <c r="AP37" s="276" t="str">
        <f aca="false">IF(F37="","",F37)</f>
        <v>BG-19</v>
      </c>
      <c r="AQ37" s="128" t="n">
        <f aca="false">LEN(BB37)-LEN(SUBSTITUTE(BB37,"/",""))-1</f>
        <v>2</v>
      </c>
      <c r="AR37" s="128" t="str">
        <f aca="false">H37</f>
        <v>0..1</v>
      </c>
      <c r="AS37" s="130" t="s">
        <v>3262</v>
      </c>
      <c r="AT37" s="130" t="s">
        <v>3263</v>
      </c>
      <c r="AU37" s="131" t="s">
        <v>3264</v>
      </c>
      <c r="AV37" s="131" t="s">
        <v>3212</v>
      </c>
      <c r="AW37" s="131"/>
      <c r="AX37" s="130"/>
      <c r="AY37" s="132" t="str">
        <f aca="false">O37</f>
        <v>1..1</v>
      </c>
      <c r="AZ37" s="128" t="str">
        <f aca="false">P37</f>
        <v>1..1</v>
      </c>
      <c r="BA37" s="133" t="str">
        <f aca="false">Q37</f>
        <v>/rsm:CrossIndustryInvoice
/rsm:SupplyChainTradeTransaction
/ram:ApplicableHeaderTradeSettlement</v>
      </c>
      <c r="BB37" s="134" t="str">
        <f aca="false">R37</f>
        <v>/rsm:CrossIndustryInvoice/rsm:SupplyChainTradeTransaction/ram:ApplicableHeaderTradeSettlement</v>
      </c>
      <c r="BC37" s="128" t="str">
        <f aca="false">IF(S37="","",S37)</f>
        <v/>
      </c>
      <c r="BD37" s="135" t="str">
        <f aca="false">IF(T37="","",T37)</f>
        <v>G</v>
      </c>
      <c r="BE37" s="128" t="str">
        <f aca="false">IF(U37="","",U37)</f>
        <v>1..1</v>
      </c>
      <c r="BF37" s="128" t="str">
        <f aca="false">IF(V37="","",V37)</f>
        <v>STR-3</v>
      </c>
      <c r="BG37" s="362" t="str">
        <f aca="false">IF(W37="","",W37)</f>
        <v/>
      </c>
      <c r="BH37" s="6"/>
      <c r="BI37" s="234" t="str">
        <f aca="false">Y37</f>
        <v>X</v>
      </c>
      <c r="BJ37" s="234" t="str">
        <f aca="false">Z37</f>
        <v>X</v>
      </c>
      <c r="BK37" s="234" t="str">
        <f aca="false">AA37</f>
        <v>X</v>
      </c>
      <c r="BL37" s="234" t="str">
        <f aca="false">AB37</f>
        <v>X</v>
      </c>
      <c r="BM37" s="234" t="str">
        <f aca="false">AC37</f>
        <v>X</v>
      </c>
      <c r="BN37" s="234" t="str">
        <f aca="false">AD37</f>
        <v>X</v>
      </c>
      <c r="BO37" s="234" t="str">
        <f aca="false">AE37</f>
        <v>X</v>
      </c>
      <c r="BP37" s="6"/>
      <c r="BQ37" s="234" t="str">
        <f aca="false">AG37</f>
        <v>MINIMUM</v>
      </c>
      <c r="BR37" s="234" t="str">
        <f aca="false">AH37</f>
        <v>MINIMUM</v>
      </c>
      <c r="BS37" s="47"/>
      <c r="BT37" s="49" t="s">
        <v>6862</v>
      </c>
    </row>
    <row r="38" s="53" customFormat="true" ht="140.25" hidden="false" customHeight="false" outlineLevel="0" collapsed="false">
      <c r="A38" s="58" t="str">
        <f aca="false">IF(OR(T38="E",T38="A"),"YES","NO")</f>
        <v>YES</v>
      </c>
      <c r="B38" s="58"/>
      <c r="C38" s="58"/>
      <c r="D38" s="277" t="s">
        <v>6235</v>
      </c>
      <c r="E38" s="278" t="s">
        <v>3291</v>
      </c>
      <c r="F38" s="279" t="s">
        <v>3291</v>
      </c>
      <c r="G38" s="99" t="n">
        <f aca="false">LEN(R38)-LEN(SUBSTITUTE(R38,"/",""))-1</f>
        <v>3</v>
      </c>
      <c r="H38" s="99" t="s">
        <v>88</v>
      </c>
      <c r="I38" s="97" t="s">
        <v>3292</v>
      </c>
      <c r="J38" s="97" t="s">
        <v>3293</v>
      </c>
      <c r="K38" s="98" t="s">
        <v>3294</v>
      </c>
      <c r="L38" s="98" t="s">
        <v>3295</v>
      </c>
      <c r="M38" s="98" t="s">
        <v>3296</v>
      </c>
      <c r="N38" s="97" t="s">
        <v>174</v>
      </c>
      <c r="O38" s="99" t="s">
        <v>88</v>
      </c>
      <c r="P38" s="100" t="str">
        <f aca="false">O38</f>
        <v>1..1</v>
      </c>
      <c r="Q38" s="54" t="s">
        <v>6245</v>
      </c>
      <c r="R38" s="109" t="s">
        <v>3297</v>
      </c>
      <c r="S38" s="99" t="s">
        <v>176</v>
      </c>
      <c r="T38" s="10" t="str">
        <f aca="false">IF($E38="","",IF(ISERROR(SEARCH("@",$R38)),IF(LEFT($E38,4)="BG-X","EG",IF(LEFT($E38,2)="BG","G",IF(LEFT($E38,4)="BT-X",IF(LEN($E38)-LEN(SUBSTITUTE($E38,"-",))&gt;2,"","E"),IF(LEN($E38)-LEN(SUBSTITUTE($E38,"-",))&gt;1,"","E")))),"A"))</f>
        <v>E</v>
      </c>
      <c r="U38" s="99" t="s">
        <v>95</v>
      </c>
      <c r="V38" s="99" t="s">
        <v>177</v>
      </c>
      <c r="W38" s="315"/>
      <c r="X38" s="38"/>
      <c r="Y38" s="10" t="str">
        <f aca="false">IF(AH38=Y$4,"X","-")</f>
        <v>X</v>
      </c>
      <c r="Z38" s="10" t="str">
        <f aca="false">IF(Y38="X","X",IF($AH38=Z$4,"X","-"))</f>
        <v>X</v>
      </c>
      <c r="AA38" s="10" t="str">
        <f aca="false">IF(Z38="X","X",IF($AH38=AA$4,"X","-"))</f>
        <v>X</v>
      </c>
      <c r="AB38" s="10" t="str">
        <f aca="false">IF(AA38="X","X",IF($AH38=AB$4,"X","-"))</f>
        <v>X</v>
      </c>
      <c r="AC38" s="10" t="str">
        <f aca="false">IF(AB38="X","X",IF($AH38=AC$4,"X","-"))</f>
        <v>X</v>
      </c>
      <c r="AD38" s="10" t="str">
        <f aca="false">IF(AC38="X","X",IF($AH38=AD$4,"X","-"))</f>
        <v>X</v>
      </c>
      <c r="AE38" s="10" t="str">
        <f aca="false">IF(AD38="X","X",IF($AH38=AE$4,"X","-"))</f>
        <v>X</v>
      </c>
      <c r="AF38" s="38"/>
      <c r="AG38" s="10" t="s">
        <v>24</v>
      </c>
      <c r="AH38" s="110" t="s">
        <v>24</v>
      </c>
      <c r="AI38" s="38"/>
      <c r="AJ38" s="13" t="str">
        <f aca="false">IF(ISERROR(FIND("/",R38)),R38,LEFT(R38,FIND(CHAR(1),SUBSTITUTE(R38,"/",CHAR(1),LEN(R38)-LEN(SUBSTITUTE(R38,"/",""))))-1))</f>
        <v>/rsm:CrossIndustryInvoice/rsm:SupplyChainTradeTransaction/ram:ApplicableHeaderTradeSettlement</v>
      </c>
      <c r="AK38" s="13" t="str">
        <f aca="false">IF(ISERROR(FIND("/",R38)),R38,MID(R38, FIND(CHAR(1),SUBSTITUTE(R38,"/",CHAR(1), LEN(R38)-LEN(SUBSTITUTE(R38,"/","")))), LEN(R38)))</f>
        <v>/ram:InvoiceCurrencyCode</v>
      </c>
      <c r="AL38" s="14" t="n">
        <f aca="false">COUNTIFS(R$4:R38,AJ38)</f>
        <v>1</v>
      </c>
      <c r="AM38" s="1"/>
      <c r="AN38" s="277" t="str">
        <f aca="false">D38</f>
        <v>SCT_HTS</v>
      </c>
      <c r="AO38" s="278" t="str">
        <f aca="false">E38</f>
        <v>BT-5</v>
      </c>
      <c r="AP38" s="279" t="str">
        <f aca="false">IF(F38="","",F38)</f>
        <v>BT-5</v>
      </c>
      <c r="AQ38" s="99" t="n">
        <f aca="false">LEN(BB38)-LEN(SUBSTITUTE(BB38,"/",""))-1</f>
        <v>3</v>
      </c>
      <c r="AR38" s="99" t="str">
        <f aca="false">H38</f>
        <v>1..1</v>
      </c>
      <c r="AS38" s="97" t="s">
        <v>3298</v>
      </c>
      <c r="AT38" s="97" t="s">
        <v>3299</v>
      </c>
      <c r="AU38" s="98" t="s">
        <v>3300</v>
      </c>
      <c r="AV38" s="98" t="s">
        <v>3301</v>
      </c>
      <c r="AW38" s="98" t="s">
        <v>3302</v>
      </c>
      <c r="AX38" s="97" t="s">
        <v>174</v>
      </c>
      <c r="AY38" s="99" t="str">
        <f aca="false">O38</f>
        <v>1..1</v>
      </c>
      <c r="AZ38" s="100" t="str">
        <f aca="false">P38</f>
        <v>1..1</v>
      </c>
      <c r="BA38" s="54" t="str">
        <f aca="false">Q38</f>
        <v>/rsm:CrossIndustryInvoice
/rsm:SupplyChainTradeTransaction
/ram:ApplicableHeaderTradeSettlement
/ram:InvoiceCurrencyCode</v>
      </c>
      <c r="BB38" s="109" t="str">
        <f aca="false">R38</f>
        <v>/rsm:CrossIndustryInvoice/rsm:SupplyChainTradeTransaction/ram:ApplicableHeaderTradeSettlement/ram:InvoiceCurrencyCode</v>
      </c>
      <c r="BC38" s="99" t="str">
        <f aca="false">IF(S38="","",S38)</f>
        <v>C</v>
      </c>
      <c r="BD38" s="10" t="str">
        <f aca="false">IF(T38="","",T38)</f>
        <v>E</v>
      </c>
      <c r="BE38" s="99" t="str">
        <f aca="false">IF(U38="","",U38)</f>
        <v>0..1</v>
      </c>
      <c r="BF38" s="99" t="str">
        <f aca="false">IF(V38="","",V38)</f>
        <v>CAR-2</v>
      </c>
      <c r="BG38" s="315" t="str">
        <f aca="false">IF(W38="","",W38)</f>
        <v/>
      </c>
      <c r="BH38" s="6"/>
      <c r="BI38" s="10" t="str">
        <f aca="false">Y38</f>
        <v>X</v>
      </c>
      <c r="BJ38" s="10" t="str">
        <f aca="false">Z38</f>
        <v>X</v>
      </c>
      <c r="BK38" s="10" t="str">
        <f aca="false">AA38</f>
        <v>X</v>
      </c>
      <c r="BL38" s="10" t="str">
        <f aca="false">AB38</f>
        <v>X</v>
      </c>
      <c r="BM38" s="10" t="str">
        <f aca="false">AC38</f>
        <v>X</v>
      </c>
      <c r="BN38" s="10" t="str">
        <f aca="false">AD38</f>
        <v>X</v>
      </c>
      <c r="BO38" s="10" t="str">
        <f aca="false">AE38</f>
        <v>X</v>
      </c>
      <c r="BP38" s="6"/>
      <c r="BQ38" s="10" t="str">
        <f aca="false">AG38</f>
        <v>MINIMUM</v>
      </c>
      <c r="BR38" s="10" t="str">
        <f aca="false">AH38</f>
        <v>MINIMUM</v>
      </c>
      <c r="BS38" s="47"/>
      <c r="BT38" s="49" t="s">
        <v>6862</v>
      </c>
    </row>
    <row r="39" s="53" customFormat="true" ht="85.5" hidden="false" customHeight="false" outlineLevel="0" collapsed="false">
      <c r="A39" s="58" t="str">
        <f aca="false">IF(OR(T39="E",T39="A"),"YES","NO")</f>
        <v>NO</v>
      </c>
      <c r="B39" s="58"/>
      <c r="C39" s="58"/>
      <c r="D39" s="274" t="s">
        <v>6235</v>
      </c>
      <c r="E39" s="275" t="s">
        <v>4440</v>
      </c>
      <c r="F39" s="276" t="s">
        <v>4440</v>
      </c>
      <c r="G39" s="296" t="n">
        <f aca="false">LEN(R39)-LEN(SUBSTITUTE(R39,"/",""))-1</f>
        <v>3</v>
      </c>
      <c r="H39" s="296" t="s">
        <v>88</v>
      </c>
      <c r="I39" s="297" t="s">
        <v>4441</v>
      </c>
      <c r="J39" s="297" t="s">
        <v>4442</v>
      </c>
      <c r="K39" s="298"/>
      <c r="L39" s="298" t="s">
        <v>4443</v>
      </c>
      <c r="M39" s="298"/>
      <c r="N39" s="297"/>
      <c r="O39" s="282" t="s">
        <v>88</v>
      </c>
      <c r="P39" s="283" t="str">
        <f aca="false">O39</f>
        <v>1..1</v>
      </c>
      <c r="Q39" s="284" t="s">
        <v>6778</v>
      </c>
      <c r="R39" s="285" t="s">
        <v>4444</v>
      </c>
      <c r="S39" s="282"/>
      <c r="T39" s="234" t="str">
        <f aca="false">IF($E39="","",IF(ISERROR(SEARCH("@",$R39)),IF(LEFT($E39,4)="BG-X","EG",IF(LEFT($E39,2)="BG","G",IF(LEFT($E39,4)="BT-X",IF(LEN($E39)-LEN(SUBSTITUTE($E39,"-",))&gt;2,"","E"),IF(LEN($E39)-LEN(SUBSTITUTE($E39,"-",))&gt;1,"","E")))),"A"))</f>
        <v>G</v>
      </c>
      <c r="U39" s="282" t="s">
        <v>95</v>
      </c>
      <c r="V39" s="282"/>
      <c r="W39" s="370"/>
      <c r="X39" s="38"/>
      <c r="Y39" s="234" t="str">
        <f aca="false">IF(AH39=Y$4,"X","-")</f>
        <v>X</v>
      </c>
      <c r="Z39" s="234" t="str">
        <f aca="false">IF(Y39="X","X",IF($AH39=Z$4,"X","-"))</f>
        <v>X</v>
      </c>
      <c r="AA39" s="234" t="str">
        <f aca="false">IF(Z39="X","X",IF($AH39=AA$4,"X","-"))</f>
        <v>X</v>
      </c>
      <c r="AB39" s="234" t="str">
        <f aca="false">IF(AA39="X","X",IF($AH39=AB$4,"X","-"))</f>
        <v>X</v>
      </c>
      <c r="AC39" s="234" t="str">
        <f aca="false">IF(AB39="X","X",IF($AH39=AC$4,"X","-"))</f>
        <v>X</v>
      </c>
      <c r="AD39" s="234" t="str">
        <f aca="false">IF(AC39="X","X",IF($AH39=AD$4,"X","-"))</f>
        <v>X</v>
      </c>
      <c r="AE39" s="234" t="str">
        <f aca="false">IF(AD39="X","X",IF($AH39=AE$4,"X","-"))</f>
        <v>X</v>
      </c>
      <c r="AF39" s="38"/>
      <c r="AG39" s="234" t="s">
        <v>24</v>
      </c>
      <c r="AH39" s="234" t="s">
        <v>24</v>
      </c>
      <c r="AI39" s="38"/>
      <c r="AJ39" s="13" t="str">
        <f aca="false">IF(ISERROR(FIND("/",R39)),R39,LEFT(R39,FIND(CHAR(1),SUBSTITUTE(R39,"/",CHAR(1),LEN(R39)-LEN(SUBSTITUTE(R39,"/",""))))-1))</f>
        <v>/rsm:CrossIndustryInvoice/rsm:SupplyChainTradeTransaction/ram:ApplicableHeaderTradeSettlement</v>
      </c>
      <c r="AK39" s="13" t="str">
        <f aca="false">IF(ISERROR(FIND("/",R39)),R39,MID(R39, FIND(CHAR(1),SUBSTITUTE(R39,"/",CHAR(1), LEN(R39)-LEN(SUBSTITUTE(R39,"/","")))), LEN(R39)))</f>
        <v>/ram:SpecifiedTradeSettlementHeaderMonetarySummation</v>
      </c>
      <c r="AL39" s="14" t="n">
        <f aca="false">COUNTIFS(R$4:R39,AJ39)</f>
        <v>1</v>
      </c>
      <c r="AM39" s="1"/>
      <c r="AN39" s="274" t="str">
        <f aca="false">D39</f>
        <v>SCT_HTS</v>
      </c>
      <c r="AO39" s="275" t="str">
        <f aca="false">E39</f>
        <v>BG-22</v>
      </c>
      <c r="AP39" s="276" t="str">
        <f aca="false">IF(F39="","",F39)</f>
        <v>BG-22</v>
      </c>
      <c r="AQ39" s="296" t="n">
        <f aca="false">LEN(BB39)-LEN(SUBSTITUTE(BB39,"/",""))-1</f>
        <v>3</v>
      </c>
      <c r="AR39" s="296" t="str">
        <f aca="false">H39</f>
        <v>1..1</v>
      </c>
      <c r="AS39" s="297" t="s">
        <v>4445</v>
      </c>
      <c r="AT39" s="297" t="s">
        <v>4446</v>
      </c>
      <c r="AU39" s="298"/>
      <c r="AV39" s="298" t="s">
        <v>4447</v>
      </c>
      <c r="AW39" s="298"/>
      <c r="AX39" s="297"/>
      <c r="AY39" s="282" t="str">
        <f aca="false">O39</f>
        <v>1..1</v>
      </c>
      <c r="AZ39" s="283" t="str">
        <f aca="false">P39</f>
        <v>1..1</v>
      </c>
      <c r="BA39" s="284" t="str">
        <f aca="false">Q39</f>
        <v>/rsm:CrossIndustryInvoice
/rsm:SupplyChainTradeTransaction
/ram:ApplicableHeaderTradeSettlement
/ram:SpecifiedTradeSettlementHeaderMonetarySummation</v>
      </c>
      <c r="BB39" s="285" t="str">
        <f aca="false">R39</f>
        <v>/rsm:CrossIndustryInvoice/rsm:SupplyChainTradeTransaction/ram:ApplicableHeaderTradeSettlement/ram:SpecifiedTradeSettlementHeaderMonetarySummation</v>
      </c>
      <c r="BC39" s="282" t="str">
        <f aca="false">IF(S39="","",S39)</f>
        <v/>
      </c>
      <c r="BD39" s="234" t="str">
        <f aca="false">IF(T39="","",T39)</f>
        <v>G</v>
      </c>
      <c r="BE39" s="282" t="str">
        <f aca="false">IF(U39="","",U39)</f>
        <v>0..1</v>
      </c>
      <c r="BF39" s="282" t="str">
        <f aca="false">IF(V39="","",V39)</f>
        <v/>
      </c>
      <c r="BG39" s="370" t="str">
        <f aca="false">IF(W39="","",W39)</f>
        <v/>
      </c>
      <c r="BH39" s="6"/>
      <c r="BI39" s="234" t="str">
        <f aca="false">Y39</f>
        <v>X</v>
      </c>
      <c r="BJ39" s="234" t="str">
        <f aca="false">Z39</f>
        <v>X</v>
      </c>
      <c r="BK39" s="234" t="str">
        <f aca="false">AA39</f>
        <v>X</v>
      </c>
      <c r="BL39" s="234" t="str">
        <f aca="false">AB39</f>
        <v>X</v>
      </c>
      <c r="BM39" s="234" t="str">
        <f aca="false">AC39</f>
        <v>X</v>
      </c>
      <c r="BN39" s="234" t="str">
        <f aca="false">AD39</f>
        <v>X</v>
      </c>
      <c r="BO39" s="234" t="str">
        <f aca="false">AE39</f>
        <v>X</v>
      </c>
      <c r="BP39" s="6"/>
      <c r="BQ39" s="234" t="str">
        <f aca="false">AG39</f>
        <v>MINIMUM</v>
      </c>
      <c r="BR39" s="234" t="str">
        <f aca="false">AH39</f>
        <v>MINIMUM</v>
      </c>
      <c r="BS39" s="47"/>
      <c r="BT39" s="49" t="s">
        <v>6862</v>
      </c>
    </row>
    <row r="40" s="53" customFormat="true" ht="102" hidden="false" customHeight="false" outlineLevel="0" collapsed="false">
      <c r="A40" s="58" t="str">
        <f aca="false">IF(OR(T40="E",T40="A"),"YES","NO")</f>
        <v>YES</v>
      </c>
      <c r="B40" s="77" t="s">
        <v>6896</v>
      </c>
      <c r="C40" s="30" t="s">
        <v>6897</v>
      </c>
      <c r="D40" s="277" t="s">
        <v>6235</v>
      </c>
      <c r="E40" s="278" t="s">
        <v>4476</v>
      </c>
      <c r="F40" s="279" t="s">
        <v>4476</v>
      </c>
      <c r="G40" s="99" t="n">
        <f aca="false">LEN(R40)-LEN(SUBSTITUTE(R40,"/",""))-1</f>
        <v>4</v>
      </c>
      <c r="H40" s="99" t="s">
        <v>88</v>
      </c>
      <c r="I40" s="97" t="s">
        <v>4477</v>
      </c>
      <c r="J40" s="97" t="s">
        <v>4478</v>
      </c>
      <c r="K40" s="98" t="s">
        <v>4479</v>
      </c>
      <c r="L40" s="98"/>
      <c r="M40" s="98" t="s">
        <v>6789</v>
      </c>
      <c r="N40" s="97" t="s">
        <v>856</v>
      </c>
      <c r="O40" s="99" t="s">
        <v>88</v>
      </c>
      <c r="P40" s="100" t="str">
        <f aca="false">O40</f>
        <v>1..1</v>
      </c>
      <c r="Q40" s="54" t="s">
        <v>6791</v>
      </c>
      <c r="R40" s="109" t="s">
        <v>4481</v>
      </c>
      <c r="S40" s="99" t="s">
        <v>858</v>
      </c>
      <c r="T40" s="10" t="str">
        <f aca="false">IF($E40="","",IF(ISERROR(SEARCH("@",$R40)),IF(LEFT($E40,4)="BG-X","EG",IF(LEFT($E40,2)="BG","G",IF(LEFT($E40,4)="BT-X",IF(LEN($E40)-LEN(SUBSTITUTE($E40,"-",))&gt;2,"","E"),IF(LEN($E40)-LEN(SUBSTITUTE($E40,"-",))&gt;1,"","E")))),"A"))</f>
        <v>E</v>
      </c>
      <c r="U40" s="99" t="s">
        <v>112</v>
      </c>
      <c r="V40" s="99" t="s">
        <v>140</v>
      </c>
      <c r="W40" s="315"/>
      <c r="X40" s="38"/>
      <c r="Y40" s="10" t="str">
        <f aca="false">IF(AH40=Y$4,"X","-")</f>
        <v>X</v>
      </c>
      <c r="Z40" s="10" t="str">
        <f aca="false">IF(Y40="X","X",IF($AH40=Z$4,"X","-"))</f>
        <v>X</v>
      </c>
      <c r="AA40" s="10" t="str">
        <f aca="false">IF(Z40="X","X",IF($AH40=AA$4,"X","-"))</f>
        <v>X</v>
      </c>
      <c r="AB40" s="10" t="str">
        <f aca="false">IF(AA40="X","X",IF($AH40=AB$4,"X","-"))</f>
        <v>X</v>
      </c>
      <c r="AC40" s="10" t="str">
        <f aca="false">IF(AB40="X","X",IF($AH40=AC$4,"X","-"))</f>
        <v>X</v>
      </c>
      <c r="AD40" s="10" t="str">
        <f aca="false">IF(AC40="X","X",IF($AH40=AD$4,"X","-"))</f>
        <v>X</v>
      </c>
      <c r="AE40" s="10" t="str">
        <f aca="false">IF(AD40="X","X",IF($AH40=AE$4,"X","-"))</f>
        <v>X</v>
      </c>
      <c r="AF40" s="38"/>
      <c r="AG40" s="10" t="s">
        <v>24</v>
      </c>
      <c r="AH40" s="110" t="s">
        <v>24</v>
      </c>
      <c r="AI40" s="38"/>
      <c r="AJ40" s="13" t="str">
        <f aca="false">IF(ISERROR(FIND("/",R40)),R40,LEFT(R40,FIND(CHAR(1),SUBSTITUTE(R40,"/",CHAR(1),LEN(R40)-LEN(SUBSTITUTE(R40,"/",""))))-1))</f>
        <v>/rsm:CrossIndustryInvoice/rsm:SupplyChainTradeTransaction/ram:ApplicableHeaderTradeSettlement/ram:SpecifiedTradeSettlementHeaderMonetarySummation</v>
      </c>
      <c r="AK40" s="13" t="str">
        <f aca="false">IF(ISERROR(FIND("/",R40)),R40,MID(R40, FIND(CHAR(1),SUBSTITUTE(R40,"/",CHAR(1), LEN(R40)-LEN(SUBSTITUTE(R40,"/","")))), LEN(R40)))</f>
        <v>/ram:TaxBasisTotalAmount</v>
      </c>
      <c r="AL40" s="14" t="n">
        <f aca="false">COUNTIFS(R$4:R40,AJ40)</f>
        <v>1</v>
      </c>
      <c r="AM40" s="1"/>
      <c r="AN40" s="277" t="str">
        <f aca="false">D40</f>
        <v>SCT_HTS</v>
      </c>
      <c r="AO40" s="278" t="str">
        <f aca="false">E40</f>
        <v>BT-109</v>
      </c>
      <c r="AP40" s="279" t="str">
        <f aca="false">IF(F40="","",F40)</f>
        <v>BT-109</v>
      </c>
      <c r="AQ40" s="99" t="n">
        <f aca="false">LEN(BB40)-LEN(SUBSTITUTE(BB40,"/",""))-1</f>
        <v>4</v>
      </c>
      <c r="AR40" s="99" t="str">
        <f aca="false">H40</f>
        <v>1..1</v>
      </c>
      <c r="AS40" s="97" t="s">
        <v>4482</v>
      </c>
      <c r="AT40" s="97" t="s">
        <v>4483</v>
      </c>
      <c r="AU40" s="98" t="s">
        <v>4484</v>
      </c>
      <c r="AV40" s="98"/>
      <c r="AW40" s="98" t="s">
        <v>6792</v>
      </c>
      <c r="AX40" s="97" t="s">
        <v>5229</v>
      </c>
      <c r="AY40" s="99" t="str">
        <f aca="false">O40</f>
        <v>1..1</v>
      </c>
      <c r="AZ40" s="100" t="str">
        <f aca="false">P40</f>
        <v>1..1</v>
      </c>
      <c r="BA40" s="54" t="str">
        <f aca="false">Q40</f>
        <v>/rsm:CrossIndustryInvoice
/rsm:SupplyChainTradeTransaction
/ram:ApplicableHeaderTradeSettlement
/ram:SpecifiedTradeSettlementHeaderMonetarySummation
/ram:TaxBasisTotalAmount</v>
      </c>
      <c r="BB40" s="109" t="str">
        <f aca="false">R40</f>
        <v>/rsm:CrossIndustryInvoice/rsm:SupplyChainTradeTransaction/ram:ApplicableHeaderTradeSettlement/ram:SpecifiedTradeSettlementHeaderMonetarySummation/ram:TaxBasisTotalAmount</v>
      </c>
      <c r="BC40" s="99" t="str">
        <f aca="false">IF(S40="","",S40)</f>
        <v>A</v>
      </c>
      <c r="BD40" s="10" t="str">
        <f aca="false">IF(T40="","",T40)</f>
        <v>E</v>
      </c>
      <c r="BE40" s="99" t="str">
        <f aca="false">IF(U40="","",U40)</f>
        <v>0..n</v>
      </c>
      <c r="BF40" s="99" t="str">
        <f aca="false">IF(V40="","",V40)</f>
        <v>CAR-2, CAR-3</v>
      </c>
      <c r="BG40" s="315" t="str">
        <f aca="false">IF(W40="","",W40)</f>
        <v/>
      </c>
      <c r="BH40" s="6"/>
      <c r="BI40" s="10" t="str">
        <f aca="false">Y40</f>
        <v>X</v>
      </c>
      <c r="BJ40" s="10" t="str">
        <f aca="false">Z40</f>
        <v>X</v>
      </c>
      <c r="BK40" s="10" t="str">
        <f aca="false">AA40</f>
        <v>X</v>
      </c>
      <c r="BL40" s="10" t="str">
        <f aca="false">AB40</f>
        <v>X</v>
      </c>
      <c r="BM40" s="10" t="str">
        <f aca="false">AC40</f>
        <v>X</v>
      </c>
      <c r="BN40" s="10" t="str">
        <f aca="false">AD40</f>
        <v>X</v>
      </c>
      <c r="BO40" s="10" t="str">
        <f aca="false">AE40</f>
        <v>X</v>
      </c>
      <c r="BP40" s="6"/>
      <c r="BQ40" s="10" t="str">
        <f aca="false">AG40</f>
        <v>MINIMUM</v>
      </c>
      <c r="BR40" s="110" t="str">
        <f aca="false">AH40</f>
        <v>MINIMUM</v>
      </c>
      <c r="BS40" s="47"/>
      <c r="BT40" s="49" t="s">
        <v>6862</v>
      </c>
    </row>
    <row r="41" s="53" customFormat="true" ht="114" hidden="false" customHeight="false" outlineLevel="0" collapsed="false">
      <c r="A41" s="58" t="str">
        <f aca="false">IF(OR(T41="E",T41="A"),"YES","NO")</f>
        <v>YES</v>
      </c>
      <c r="B41" s="58"/>
      <c r="C41" s="58"/>
      <c r="D41" s="277" t="s">
        <v>6235</v>
      </c>
      <c r="E41" s="278" t="s">
        <v>4486</v>
      </c>
      <c r="F41" s="279" t="s">
        <v>4486</v>
      </c>
      <c r="G41" s="99" t="n">
        <f aca="false">LEN(R41)-LEN(SUBSTITUTE(R41,"/",""))-1</f>
        <v>4</v>
      </c>
      <c r="H41" s="99" t="s">
        <v>95</v>
      </c>
      <c r="I41" s="316" t="s">
        <v>4487</v>
      </c>
      <c r="J41" s="97" t="s">
        <v>4488</v>
      </c>
      <c r="K41" s="98" t="s">
        <v>4489</v>
      </c>
      <c r="L41" s="98"/>
      <c r="M41" s="98" t="s">
        <v>6796</v>
      </c>
      <c r="N41" s="97" t="s">
        <v>856</v>
      </c>
      <c r="O41" s="99" t="s">
        <v>5397</v>
      </c>
      <c r="P41" s="100" t="str">
        <f aca="false">O41</f>
        <v>0..2</v>
      </c>
      <c r="Q41" s="54" t="s">
        <v>6797</v>
      </c>
      <c r="R41" s="109" t="s">
        <v>6798</v>
      </c>
      <c r="S41" s="99" t="s">
        <v>858</v>
      </c>
      <c r="T41" s="10" t="str">
        <f aca="false">IF($E41="","",IF(ISERROR(SEARCH("@",$R41)),IF(LEFT($E41,4)="BG-X","EG",IF(LEFT($E41,2)="BG","G",IF(LEFT($E41,4)="BT-X",IF(LEN($E41)-LEN(SUBSTITUTE($E41,"-",))&gt;2,"","E"),IF(LEN($E41)-LEN(SUBSTITUTE($E41,"-",))&gt;1,"","E")))),"A"))</f>
        <v>E</v>
      </c>
      <c r="U41" s="99" t="s">
        <v>112</v>
      </c>
      <c r="V41" s="99" t="s">
        <v>4491</v>
      </c>
      <c r="W41" s="315" t="s">
        <v>4492</v>
      </c>
      <c r="X41" s="38"/>
      <c r="Y41" s="10" t="str">
        <f aca="false">IF(AH41=Y$4,"X","-")</f>
        <v>X</v>
      </c>
      <c r="Z41" s="10" t="str">
        <f aca="false">IF(Y41="X","X",IF($AH41=Z$4,"X","-"))</f>
        <v>X</v>
      </c>
      <c r="AA41" s="10" t="str">
        <f aca="false">IF(Z41="X","X",IF($AH41=AA$4,"X","-"))</f>
        <v>X</v>
      </c>
      <c r="AB41" s="10" t="str">
        <f aca="false">IF(AA41="X","X",IF($AH41=AB$4,"X","-"))</f>
        <v>X</v>
      </c>
      <c r="AC41" s="10" t="str">
        <f aca="false">IF(AB41="X","X",IF($AH41=AC$4,"X","-"))</f>
        <v>X</v>
      </c>
      <c r="AD41" s="10" t="str">
        <f aca="false">IF(AC41="X","X",IF($AH41=AD$4,"X","-"))</f>
        <v>X</v>
      </c>
      <c r="AE41" s="10" t="str">
        <f aca="false">IF(AD41="X","X",IF($AH41=AE$4,"X","-"))</f>
        <v>X</v>
      </c>
      <c r="AF41" s="38"/>
      <c r="AG41" s="10" t="s">
        <v>24</v>
      </c>
      <c r="AH41" s="110" t="s">
        <v>24</v>
      </c>
      <c r="AI41" s="38"/>
      <c r="AJ41" s="13" t="str">
        <f aca="false">IF(ISERROR(FIND("/",R41)),R41,LEFT(R41,FIND(CHAR(1),SUBSTITUTE(R41,"/",CHAR(1),LEN(R41)-LEN(SUBSTITUTE(R41,"/",""))))-1))</f>
        <v>/rsm:CrossIndustryInvoice/rsm:SupplyChainTradeTransaction/ram:ApplicableHeaderTradeSettlement/ram:SpecifiedTradeSettlementHeaderMonetarySummation</v>
      </c>
      <c r="AK41" s="13" t="str">
        <f aca="false">IF(ISERROR(FIND("/",R41)),R41,MID(R41, FIND(CHAR(1),SUBSTITUTE(R41,"/",CHAR(1), LEN(R41)-LEN(SUBSTITUTE(R41,"/","")))), LEN(R41)))</f>
        <v>/ram:TaxTotalAmount</v>
      </c>
      <c r="AL41" s="14" t="n">
        <f aca="false">COUNTIFS(R$4:R41,AJ41)</f>
        <v>1</v>
      </c>
      <c r="AM41" s="1"/>
      <c r="AN41" s="277" t="str">
        <f aca="false">D41</f>
        <v>SCT_HTS</v>
      </c>
      <c r="AO41" s="278" t="str">
        <f aca="false">E41</f>
        <v>BT-110</v>
      </c>
      <c r="AP41" s="279" t="str">
        <f aca="false">IF(F41="","",F41)</f>
        <v>BT-110</v>
      </c>
      <c r="AQ41" s="99" t="n">
        <f aca="false">LEN(BB41)-LEN(SUBSTITUTE(BB41,"/",""))-1</f>
        <v>4</v>
      </c>
      <c r="AR41" s="99" t="str">
        <f aca="false">H41</f>
        <v>0..1</v>
      </c>
      <c r="AS41" s="316" t="s">
        <v>6799</v>
      </c>
      <c r="AT41" s="97" t="s">
        <v>4494</v>
      </c>
      <c r="AU41" s="98" t="s">
        <v>4495</v>
      </c>
      <c r="AV41" s="98"/>
      <c r="AW41" s="98" t="s">
        <v>6800</v>
      </c>
      <c r="AX41" s="97" t="s">
        <v>5229</v>
      </c>
      <c r="AY41" s="99" t="str">
        <f aca="false">O41</f>
        <v>0..2</v>
      </c>
      <c r="AZ41" s="100" t="str">
        <f aca="false">P41</f>
        <v>0..2</v>
      </c>
      <c r="BA41" s="54" t="str">
        <f aca="false">Q41</f>
        <v>/rsm:CrossIndustryInvoice
/rsm:SupplyChainTradeTransaction
/ram:ApplicableHeaderTradeSettlement
/ram:SpecifiedTradeSettlementHeaderMonetarySummation
/ram:TaxTotalAmount</v>
      </c>
      <c r="BB41" s="109" t="str">
        <f aca="false">R41</f>
        <v>/rsm:CrossIndustryInvoice/rsm:SupplyChainTradeTransaction/ram:ApplicableHeaderTradeSettlement/ram:SpecifiedTradeSettlementHeaderMonetarySummation/ram:TaxTotalAmount</v>
      </c>
      <c r="BC41" s="99" t="str">
        <f aca="false">IF(S41="","",S41)</f>
        <v>A</v>
      </c>
      <c r="BD41" s="10" t="str">
        <f aca="false">IF(T41="","",T41)</f>
        <v>E</v>
      </c>
      <c r="BE41" s="99" t="str">
        <f aca="false">IF(U41="","",U41)</f>
        <v>0..n</v>
      </c>
      <c r="BF41" s="99" t="str">
        <f aca="false">IF(V41="","",V41)</f>
        <v>STR-4, CAR-3</v>
      </c>
      <c r="BG41" s="315" t="str">
        <f aca="false">IF(W41="","",W41)</f>
        <v>@currencyID is mandatory to differentiate between VAT amount and VAT amount in accounting currency.</v>
      </c>
      <c r="BH41" s="6"/>
      <c r="BI41" s="10" t="str">
        <f aca="false">Y41</f>
        <v>X</v>
      </c>
      <c r="BJ41" s="10" t="str">
        <f aca="false">Z41</f>
        <v>X</v>
      </c>
      <c r="BK41" s="10" t="str">
        <f aca="false">AA41</f>
        <v>X</v>
      </c>
      <c r="BL41" s="10" t="str">
        <f aca="false">AB41</f>
        <v>X</v>
      </c>
      <c r="BM41" s="10" t="str">
        <f aca="false">AC41</f>
        <v>X</v>
      </c>
      <c r="BN41" s="10" t="str">
        <f aca="false">AD41</f>
        <v>X</v>
      </c>
      <c r="BO41" s="10" t="str">
        <f aca="false">AE41</f>
        <v>X</v>
      </c>
      <c r="BP41" s="6"/>
      <c r="BQ41" s="10" t="str">
        <f aca="false">AG41</f>
        <v>MINIMUM</v>
      </c>
      <c r="BR41" s="110" t="str">
        <f aca="false">AH41</f>
        <v>MINIMUM</v>
      </c>
      <c r="BS41" s="47"/>
      <c r="BT41" s="49" t="s">
        <v>6862</v>
      </c>
    </row>
    <row r="42" s="53" customFormat="true" ht="114" hidden="false" customHeight="false" outlineLevel="0" collapsed="false">
      <c r="A42" s="58" t="str">
        <f aca="false">IF(OR(T42="E",T42="A"),"YES","NO")</f>
        <v>YES</v>
      </c>
      <c r="B42" s="58"/>
      <c r="C42" s="58"/>
      <c r="D42" s="277" t="s">
        <v>6235</v>
      </c>
      <c r="E42" s="278" t="s">
        <v>4496</v>
      </c>
      <c r="F42" s="279" t="s">
        <v>6898</v>
      </c>
      <c r="G42" s="99" t="n">
        <f aca="false">LEN(R42)-LEN(SUBSTITUTE(R42,"/",""))-1</f>
        <v>5</v>
      </c>
      <c r="H42" s="99" t="s">
        <v>88</v>
      </c>
      <c r="I42" s="139" t="s">
        <v>6801</v>
      </c>
      <c r="J42" s="97"/>
      <c r="K42" s="98"/>
      <c r="L42" s="98"/>
      <c r="M42" s="98" t="s">
        <v>4492</v>
      </c>
      <c r="N42" s="97" t="s">
        <v>174</v>
      </c>
      <c r="O42" s="99" t="s">
        <v>88</v>
      </c>
      <c r="P42" s="100" t="str">
        <f aca="false">O42</f>
        <v>1..1</v>
      </c>
      <c r="Q42" s="54" t="s">
        <v>6802</v>
      </c>
      <c r="R42" s="109" t="s">
        <v>6803</v>
      </c>
      <c r="S42" s="99" t="s">
        <v>176</v>
      </c>
      <c r="T42" s="10" t="str">
        <f aca="false">IF($E42="","",IF(ISERROR(SEARCH("@",$R42)),IF(LEFT($E42,4)="BG-X","EG",IF(LEFT($E42,2)="BG","G",IF(LEFT($E42,4)="BT-X",IF(LEN($E42)-LEN(SUBSTITUTE($E42,"-",))&gt;2,"","E"),IF(LEN($E42)-LEN(SUBSTITUTE($E42,"-",))&gt;1,"","E")))),"A"))</f>
        <v>A</v>
      </c>
      <c r="U42" s="99" t="s">
        <v>95</v>
      </c>
      <c r="V42" s="99"/>
      <c r="W42" s="315" t="s">
        <v>4492</v>
      </c>
      <c r="X42" s="38"/>
      <c r="Y42" s="10" t="str">
        <f aca="false">IF(AH42=Y$4,"X","-")</f>
        <v>X</v>
      </c>
      <c r="Z42" s="10" t="str">
        <f aca="false">IF(Y42="X","X",IF($AH42=Z$4,"X","-"))</f>
        <v>X</v>
      </c>
      <c r="AA42" s="10" t="str">
        <f aca="false">IF(Z42="X","X",IF($AH42=AA$4,"X","-"))</f>
        <v>X</v>
      </c>
      <c r="AB42" s="10" t="str">
        <f aca="false">IF(AA42="X","X",IF($AH42=AB$4,"X","-"))</f>
        <v>X</v>
      </c>
      <c r="AC42" s="10" t="str">
        <f aca="false">IF(AB42="X","X",IF($AH42=AC$4,"X","-"))</f>
        <v>X</v>
      </c>
      <c r="AD42" s="10" t="str">
        <f aca="false">IF(AC42="X","X",IF($AH42=AD$4,"X","-"))</f>
        <v>X</v>
      </c>
      <c r="AE42" s="10" t="str">
        <f aca="false">IF(AD42="X","X",IF($AH42=AE$4,"X","-"))</f>
        <v>X</v>
      </c>
      <c r="AF42" s="38"/>
      <c r="AG42" s="10" t="s">
        <v>24</v>
      </c>
      <c r="AH42" s="110" t="s">
        <v>24</v>
      </c>
      <c r="AI42" s="38"/>
      <c r="AJ42" s="13" t="str">
        <f aca="false">IF(ISERROR(FIND("/",R42)),R42,LEFT(R42,FIND(CHAR(1),SUBSTITUTE(R42,"/",CHAR(1),LEN(R42)-LEN(SUBSTITUTE(R42,"/",""))))-1))</f>
        <v>/rsm:CrossIndustryInvoice/rsm:SupplyChainTradeTransaction/ram:ApplicableHeaderTradeSettlement/ram:SpecifiedTradeSettlementHeaderMonetarySummation/ram:TaxTotalAmount</v>
      </c>
      <c r="AK42" s="13" t="str">
        <f aca="false">IF(ISERROR(FIND("/",R42)),R42,MID(R42, FIND(CHAR(1),SUBSTITUTE(R42,"/",CHAR(1), LEN(R42)-LEN(SUBSTITUTE(R42,"/","")))), LEN(R42)))</f>
        <v>/@currencyID</v>
      </c>
      <c r="AL42" s="14" t="n">
        <f aca="false">COUNTIFS(R$4:R42,AJ42)</f>
        <v>1</v>
      </c>
      <c r="AM42" s="1"/>
      <c r="AN42" s="277" t="str">
        <f aca="false">D42</f>
        <v>SCT_HTS</v>
      </c>
      <c r="AO42" s="278" t="str">
        <f aca="false">E42</f>
        <v>BT-110-0</v>
      </c>
      <c r="AP42" s="279" t="str">
        <f aca="false">IF(F42="","",F42)</f>
        <v>BT-110-1</v>
      </c>
      <c r="AQ42" s="99" t="n">
        <f aca="false">LEN(BB42)-LEN(SUBSTITUTE(BB42,"/",""))-1</f>
        <v>5</v>
      </c>
      <c r="AR42" s="99" t="str">
        <f aca="false">H42</f>
        <v>1..1</v>
      </c>
      <c r="AS42" s="139" t="s">
        <v>6804</v>
      </c>
      <c r="AT42" s="97"/>
      <c r="AU42" s="98"/>
      <c r="AV42" s="98"/>
      <c r="AW42" s="98" t="s">
        <v>6805</v>
      </c>
      <c r="AX42" s="97" t="s">
        <v>174</v>
      </c>
      <c r="AY42" s="99" t="str">
        <f aca="false">O42</f>
        <v>1..1</v>
      </c>
      <c r="AZ42" s="100" t="str">
        <f aca="false">P42</f>
        <v>1..1</v>
      </c>
      <c r="BA42" s="54" t="str">
        <f aca="false">Q42</f>
        <v>/rsm:CrossIndustryInvoice
/rsm:SupplyChainTradeTransaction
/ram:ApplicableHeaderTradeSettlement
/ram:SpecifiedTradeSettlementHeaderMonetarySummation
/ram:TaxTotalAmount
/@currencyID</v>
      </c>
      <c r="BB42" s="109" t="str">
        <f aca="false">R42</f>
        <v>/rsm:CrossIndustryInvoice/rsm:SupplyChainTradeTransaction/ram:ApplicableHeaderTradeSettlement/ram:SpecifiedTradeSettlementHeaderMonetarySummation/ram:TaxTotalAmount/@currencyID</v>
      </c>
      <c r="BC42" s="99" t="str">
        <f aca="false">IF(S42="","",S42)</f>
        <v>C</v>
      </c>
      <c r="BD42" s="10" t="str">
        <f aca="false">IF(T42="","",T42)</f>
        <v>A</v>
      </c>
      <c r="BE42" s="99" t="str">
        <f aca="false">IF(U42="","",U42)</f>
        <v>0..1</v>
      </c>
      <c r="BF42" s="99" t="str">
        <f aca="false">IF(V42="","",V42)</f>
        <v/>
      </c>
      <c r="BG42" s="315" t="str">
        <f aca="false">IF(W42="","",W42)</f>
        <v>@currencyID is mandatory to differentiate between VAT amount and VAT amount in accounting currency.</v>
      </c>
      <c r="BH42" s="6"/>
      <c r="BI42" s="10" t="str">
        <f aca="false">Y42</f>
        <v>X</v>
      </c>
      <c r="BJ42" s="10" t="str">
        <f aca="false">Z42</f>
        <v>X</v>
      </c>
      <c r="BK42" s="10" t="str">
        <f aca="false">AA42</f>
        <v>X</v>
      </c>
      <c r="BL42" s="10" t="str">
        <f aca="false">AB42</f>
        <v>X</v>
      </c>
      <c r="BM42" s="10" t="str">
        <f aca="false">AC42</f>
        <v>X</v>
      </c>
      <c r="BN42" s="10" t="str">
        <f aca="false">AD42</f>
        <v>X</v>
      </c>
      <c r="BO42" s="10" t="str">
        <f aca="false">AE42</f>
        <v>X</v>
      </c>
      <c r="BP42" s="6"/>
      <c r="BQ42" s="10" t="str">
        <f aca="false">AG42</f>
        <v>MINIMUM</v>
      </c>
      <c r="BR42" s="110" t="str">
        <f aca="false">AH42</f>
        <v>MINIMUM</v>
      </c>
      <c r="BS42" s="47"/>
      <c r="BT42" s="49" t="s">
        <v>6862</v>
      </c>
    </row>
    <row r="43" customFormat="false" ht="140.25" hidden="false" customHeight="false" outlineLevel="0" collapsed="false">
      <c r="A43" s="58" t="str">
        <f aca="false">IF(OR(T43="E",T43="A"),"YES","NO")</f>
        <v>YES</v>
      </c>
      <c r="B43" s="58"/>
      <c r="C43" s="363" t="s">
        <v>6900</v>
      </c>
      <c r="D43" s="277" t="s">
        <v>6235</v>
      </c>
      <c r="E43" s="278" t="s">
        <v>4516</v>
      </c>
      <c r="F43" s="279" t="s">
        <v>4516</v>
      </c>
      <c r="G43" s="99" t="n">
        <f aca="false">LEN(R43)-LEN(SUBSTITUTE(R43,"/",""))-1</f>
        <v>4</v>
      </c>
      <c r="H43" s="99" t="s">
        <v>88</v>
      </c>
      <c r="I43" s="97" t="s">
        <v>4517</v>
      </c>
      <c r="J43" s="97" t="s">
        <v>4518</v>
      </c>
      <c r="K43" s="98" t="s">
        <v>4519</v>
      </c>
      <c r="L43" s="98"/>
      <c r="M43" s="98" t="s">
        <v>6901</v>
      </c>
      <c r="N43" s="97" t="s">
        <v>856</v>
      </c>
      <c r="O43" s="99" t="s">
        <v>88</v>
      </c>
      <c r="P43" s="100" t="str">
        <f aca="false">O43</f>
        <v>1..1</v>
      </c>
      <c r="Q43" s="54" t="s">
        <v>6814</v>
      </c>
      <c r="R43" s="109" t="s">
        <v>4520</v>
      </c>
      <c r="S43" s="99" t="s">
        <v>858</v>
      </c>
      <c r="T43" s="10" t="str">
        <f aca="false">IF($E43="","",IF(ISERROR(SEARCH("@",$R43)),IF(LEFT($E43,4)="BG-X","EG",IF(LEFT($E43,2)="BG","G",IF(LEFT($E43,4)="BT-X",IF(LEN($E43)-LEN(SUBSTITUTE($E43,"-",))&gt;2,"","E"),IF(LEN($E43)-LEN(SUBSTITUTE($E43,"-",))&gt;1,"","E")))),"A"))</f>
        <v>E</v>
      </c>
      <c r="U43" s="99" t="s">
        <v>112</v>
      </c>
      <c r="V43" s="99" t="s">
        <v>140</v>
      </c>
      <c r="W43" s="315"/>
      <c r="X43" s="38"/>
      <c r="Y43" s="10" t="str">
        <f aca="false">IF(AH43=Y$4,"X","-")</f>
        <v>X</v>
      </c>
      <c r="Z43" s="10" t="str">
        <f aca="false">IF(Y43="X","X",IF($AH43=Z$4,"X","-"))</f>
        <v>X</v>
      </c>
      <c r="AA43" s="10" t="str">
        <f aca="false">IF(Z43="X","X",IF($AH43=AA$4,"X","-"))</f>
        <v>X</v>
      </c>
      <c r="AB43" s="10" t="str">
        <f aca="false">IF(AA43="X","X",IF($AH43=AB$4,"X","-"))</f>
        <v>X</v>
      </c>
      <c r="AC43" s="10" t="str">
        <f aca="false">IF(AB43="X","X",IF($AH43=AC$4,"X","-"))</f>
        <v>X</v>
      </c>
      <c r="AD43" s="10" t="str">
        <f aca="false">IF(AC43="X","X",IF($AH43=AD$4,"X","-"))</f>
        <v>X</v>
      </c>
      <c r="AE43" s="10" t="str">
        <f aca="false">IF(AD43="X","X",IF($AH43=AE$4,"X","-"))</f>
        <v>X</v>
      </c>
      <c r="AF43" s="38"/>
      <c r="AG43" s="10" t="s">
        <v>24</v>
      </c>
      <c r="AH43" s="110" t="s">
        <v>24</v>
      </c>
      <c r="AI43" s="38"/>
      <c r="AJ43" s="13" t="str">
        <f aca="false">IF(ISERROR(FIND("/",R43)),R43,LEFT(R43,FIND(CHAR(1),SUBSTITUTE(R43,"/",CHAR(1),LEN(R43)-LEN(SUBSTITUTE(R43,"/",""))))-1))</f>
        <v>/rsm:CrossIndustryInvoice/rsm:SupplyChainTradeTransaction/ram:ApplicableHeaderTradeSettlement/ram:SpecifiedTradeSettlementHeaderMonetarySummation</v>
      </c>
      <c r="AK43" s="13" t="str">
        <f aca="false">IF(ISERROR(FIND("/",R43)),R43,MID(R43, FIND(CHAR(1),SUBSTITUTE(R43,"/",CHAR(1), LEN(R43)-LEN(SUBSTITUTE(R43,"/","")))), LEN(R43)))</f>
        <v>/ram:GrandTotalAmount</v>
      </c>
      <c r="AL43" s="14" t="n">
        <f aca="false">COUNTIFS(R$4:R43,AJ43)</f>
        <v>1</v>
      </c>
      <c r="AN43" s="277" t="str">
        <f aca="false">D43</f>
        <v>SCT_HTS</v>
      </c>
      <c r="AO43" s="278" t="str">
        <f aca="false">E43</f>
        <v>BT-112</v>
      </c>
      <c r="AP43" s="279" t="str">
        <f aca="false">IF(F43="","",F43)</f>
        <v>BT-112</v>
      </c>
      <c r="AQ43" s="99" t="n">
        <f aca="false">LEN(BB43)-LEN(SUBSTITUTE(BB43,"/",""))-1</f>
        <v>4</v>
      </c>
      <c r="AR43" s="99" t="str">
        <f aca="false">H43</f>
        <v>1..1</v>
      </c>
      <c r="AS43" s="97" t="s">
        <v>4521</v>
      </c>
      <c r="AT43" s="97" t="s">
        <v>4522</v>
      </c>
      <c r="AU43" s="98" t="s">
        <v>4523</v>
      </c>
      <c r="AV43" s="98"/>
      <c r="AW43" s="98" t="s">
        <v>6902</v>
      </c>
      <c r="AX43" s="97" t="s">
        <v>5229</v>
      </c>
      <c r="AY43" s="99" t="str">
        <f aca="false">O43</f>
        <v>1..1</v>
      </c>
      <c r="AZ43" s="100" t="str">
        <f aca="false">P43</f>
        <v>1..1</v>
      </c>
      <c r="BA43" s="54" t="str">
        <f aca="false">Q43</f>
        <v>/rsm:CrossIndustryInvoice
/rsm:SupplyChainTradeTransaction
/ram:ApplicableHeaderTradeSettlement
/ram:SpecifiedTradeSettlementHeaderMonetarySummation
/ram:GrandTotalAmount</v>
      </c>
      <c r="BB43" s="109" t="str">
        <f aca="false">R43</f>
        <v>/rsm:CrossIndustryInvoice/rsm:SupplyChainTradeTransaction/ram:ApplicableHeaderTradeSettlement/ram:SpecifiedTradeSettlementHeaderMonetarySummation/ram:GrandTotalAmount</v>
      </c>
      <c r="BC43" s="99" t="str">
        <f aca="false">IF(S43="","",S43)</f>
        <v>A</v>
      </c>
      <c r="BD43" s="10" t="str">
        <f aca="false">IF(T43="","",T43)</f>
        <v>E</v>
      </c>
      <c r="BE43" s="99" t="str">
        <f aca="false">IF(U43="","",U43)</f>
        <v>0..n</v>
      </c>
      <c r="BF43" s="99" t="str">
        <f aca="false">IF(V43="","",V43)</f>
        <v>CAR-2, CAR-3</v>
      </c>
      <c r="BG43" s="315" t="str">
        <f aca="false">IF(W43="","",W43)</f>
        <v/>
      </c>
      <c r="BH43" s="6"/>
      <c r="BI43" s="10" t="str">
        <f aca="false">Y43</f>
        <v>X</v>
      </c>
      <c r="BJ43" s="10" t="str">
        <f aca="false">Z43</f>
        <v>X</v>
      </c>
      <c r="BK43" s="10" t="str">
        <f aca="false">AA43</f>
        <v>X</v>
      </c>
      <c r="BL43" s="10" t="str">
        <f aca="false">AB43</f>
        <v>X</v>
      </c>
      <c r="BM43" s="10" t="str">
        <f aca="false">AC43</f>
        <v>X</v>
      </c>
      <c r="BN43" s="10" t="str">
        <f aca="false">AD43</f>
        <v>X</v>
      </c>
      <c r="BO43" s="10" t="str">
        <f aca="false">AE43</f>
        <v>X</v>
      </c>
      <c r="BP43" s="6"/>
      <c r="BQ43" s="10" t="str">
        <f aca="false">AG43</f>
        <v>MINIMUM</v>
      </c>
      <c r="BR43" s="110" t="str">
        <f aca="false">AH43</f>
        <v>MINIMUM</v>
      </c>
      <c r="BS43" s="47"/>
      <c r="BT43" s="49" t="s">
        <v>6862</v>
      </c>
    </row>
    <row r="44" customFormat="false" ht="89.25" hidden="false" customHeight="false" outlineLevel="0" collapsed="false">
      <c r="A44" s="58" t="str">
        <f aca="false">IF(OR(T44="E",T44="A"),"YES","NO")</f>
        <v>YES</v>
      </c>
      <c r="B44" s="58"/>
      <c r="C44" s="58"/>
      <c r="D44" s="277" t="s">
        <v>6235</v>
      </c>
      <c r="E44" s="278" t="s">
        <v>4531</v>
      </c>
      <c r="F44" s="279" t="s">
        <v>4531</v>
      </c>
      <c r="G44" s="99" t="n">
        <f aca="false">LEN(R44)-LEN(SUBSTITUTE(R44,"/",""))-1</f>
        <v>4</v>
      </c>
      <c r="H44" s="99" t="s">
        <v>88</v>
      </c>
      <c r="I44" s="97" t="s">
        <v>4532</v>
      </c>
      <c r="J44" s="97" t="s">
        <v>4533</v>
      </c>
      <c r="K44" s="98" t="s">
        <v>4534</v>
      </c>
      <c r="L44" s="98"/>
      <c r="M44" s="98" t="s">
        <v>6822</v>
      </c>
      <c r="N44" s="97" t="s">
        <v>856</v>
      </c>
      <c r="O44" s="99" t="s">
        <v>88</v>
      </c>
      <c r="P44" s="100" t="str">
        <f aca="false">O44</f>
        <v>1..1</v>
      </c>
      <c r="Q44" s="54" t="s">
        <v>6823</v>
      </c>
      <c r="R44" s="109" t="s">
        <v>4535</v>
      </c>
      <c r="S44" s="99" t="s">
        <v>858</v>
      </c>
      <c r="T44" s="10" t="str">
        <f aca="false">IF($E44="","",IF(ISERROR(SEARCH("@",$R44)),IF(LEFT($E44,4)="BG-X","EG",IF(LEFT($E44,2)="BG","G",IF(LEFT($E44,4)="BT-X",IF(LEN($E44)-LEN(SUBSTITUTE($E44,"-",))&gt;2,"","E"),IF(LEN($E44)-LEN(SUBSTITUTE($E44,"-",))&gt;1,"","E")))),"A"))</f>
        <v>E</v>
      </c>
      <c r="U44" s="99" t="s">
        <v>112</v>
      </c>
      <c r="V44" s="99" t="s">
        <v>140</v>
      </c>
      <c r="W44" s="315"/>
      <c r="X44" s="38"/>
      <c r="Y44" s="10" t="str">
        <f aca="false">IF(AH44=Y$4,"X","-")</f>
        <v>X</v>
      </c>
      <c r="Z44" s="10" t="str">
        <f aca="false">IF(Y44="X","X",IF($AH44=Z$4,"X","-"))</f>
        <v>X</v>
      </c>
      <c r="AA44" s="10" t="str">
        <f aca="false">IF(Z44="X","X",IF($AH44=AA$4,"X","-"))</f>
        <v>X</v>
      </c>
      <c r="AB44" s="10" t="str">
        <f aca="false">IF(AA44="X","X",IF($AH44=AB$4,"X","-"))</f>
        <v>X</v>
      </c>
      <c r="AC44" s="10" t="str">
        <f aca="false">IF(AB44="X","X",IF($AH44=AC$4,"X","-"))</f>
        <v>X</v>
      </c>
      <c r="AD44" s="10" t="str">
        <f aca="false">IF(AC44="X","X",IF($AH44=AD$4,"X","-"))</f>
        <v>X</v>
      </c>
      <c r="AE44" s="10" t="str">
        <f aca="false">IF(AD44="X","X",IF($AH44=AE$4,"X","-"))</f>
        <v>X</v>
      </c>
      <c r="AF44" s="38"/>
      <c r="AG44" s="10" t="s">
        <v>24</v>
      </c>
      <c r="AH44" s="110" t="s">
        <v>24</v>
      </c>
      <c r="AI44" s="38"/>
      <c r="AJ44" s="13" t="str">
        <f aca="false">IF(ISERROR(FIND("/",R44)),R44,LEFT(R44,FIND(CHAR(1),SUBSTITUTE(R44,"/",CHAR(1),LEN(R44)-LEN(SUBSTITUTE(R44,"/",""))))-1))</f>
        <v>/rsm:CrossIndustryInvoice/rsm:SupplyChainTradeTransaction/ram:ApplicableHeaderTradeSettlement/ram:SpecifiedTradeSettlementHeaderMonetarySummation</v>
      </c>
      <c r="AK44" s="13" t="str">
        <f aca="false">IF(ISERROR(FIND("/",R44)),R44,MID(R44, FIND(CHAR(1),SUBSTITUTE(R44,"/",CHAR(1), LEN(R44)-LEN(SUBSTITUTE(R44,"/","")))), LEN(R44)))</f>
        <v>/ram:DuePayableAmount</v>
      </c>
      <c r="AL44" s="14" t="n">
        <f aca="false">COUNTIFS(R$4:R44,AJ44)</f>
        <v>1</v>
      </c>
      <c r="AN44" s="277" t="str">
        <f aca="false">D44</f>
        <v>SCT_HTS</v>
      </c>
      <c r="AO44" s="278" t="str">
        <f aca="false">E44</f>
        <v>BT-115</v>
      </c>
      <c r="AP44" s="279" t="str">
        <f aca="false">IF(F44="","",F44)</f>
        <v>BT-115</v>
      </c>
      <c r="AQ44" s="99" t="n">
        <f aca="false">LEN(BB44)-LEN(SUBSTITUTE(BB44,"/",""))-1</f>
        <v>4</v>
      </c>
      <c r="AR44" s="99" t="str">
        <f aca="false">H44</f>
        <v>1..1</v>
      </c>
      <c r="AS44" s="97" t="s">
        <v>4536</v>
      </c>
      <c r="AT44" s="97" t="s">
        <v>4537</v>
      </c>
      <c r="AU44" s="98" t="s">
        <v>4538</v>
      </c>
      <c r="AV44" s="98"/>
      <c r="AW44" s="98" t="s">
        <v>6824</v>
      </c>
      <c r="AX44" s="97" t="s">
        <v>5229</v>
      </c>
      <c r="AY44" s="99" t="str">
        <f aca="false">O44</f>
        <v>1..1</v>
      </c>
      <c r="AZ44" s="100" t="str">
        <f aca="false">P44</f>
        <v>1..1</v>
      </c>
      <c r="BA44" s="54" t="str">
        <f aca="false">Q44</f>
        <v>/rsm:CrossIndustryInvoice
/rsm:SupplyChainTradeTransaction
/ram:ApplicableHeaderTradeSettlement
/ram:SpecifiedTradeSettlementHeaderMonetarySummation
/ram:DuePayableAmount</v>
      </c>
      <c r="BB44" s="109" t="str">
        <f aca="false">R44</f>
        <v>/rsm:CrossIndustryInvoice/rsm:SupplyChainTradeTransaction/ram:ApplicableHeaderTradeSettlement/ram:SpecifiedTradeSettlementHeaderMonetarySummation/ram:DuePayableAmount</v>
      </c>
      <c r="BC44" s="99" t="str">
        <f aca="false">IF(S44="","",S44)</f>
        <v>A</v>
      </c>
      <c r="BD44" s="10" t="str">
        <f aca="false">IF(T44="","",T44)</f>
        <v>E</v>
      </c>
      <c r="BE44" s="99" t="str">
        <f aca="false">IF(U44="","",U44)</f>
        <v>0..n</v>
      </c>
      <c r="BF44" s="99" t="str">
        <f aca="false">IF(V44="","",V44)</f>
        <v>CAR-2, CAR-3</v>
      </c>
      <c r="BG44" s="315" t="str">
        <f aca="false">IF(W44="","",W44)</f>
        <v/>
      </c>
      <c r="BH44" s="6"/>
      <c r="BI44" s="10" t="str">
        <f aca="false">Y44</f>
        <v>X</v>
      </c>
      <c r="BJ44" s="10" t="str">
        <f aca="false">Z44</f>
        <v>X</v>
      </c>
      <c r="BK44" s="10" t="str">
        <f aca="false">AA44</f>
        <v>X</v>
      </c>
      <c r="BL44" s="10" t="str">
        <f aca="false">AB44</f>
        <v>X</v>
      </c>
      <c r="BM44" s="10" t="str">
        <f aca="false">AC44</f>
        <v>X</v>
      </c>
      <c r="BN44" s="10" t="str">
        <f aca="false">AD44</f>
        <v>X</v>
      </c>
      <c r="BO44" s="10" t="str">
        <f aca="false">AE44</f>
        <v>X</v>
      </c>
      <c r="BP44" s="6"/>
      <c r="BQ44" s="10" t="str">
        <f aca="false">AG44</f>
        <v>MINIMUM</v>
      </c>
      <c r="BR44" s="110" t="str">
        <f aca="false">AH44</f>
        <v>MINIMUM</v>
      </c>
      <c r="BS44" s="47"/>
      <c r="BT44" s="49" t="s">
        <v>6862</v>
      </c>
    </row>
  </sheetData>
  <autoFilter ref="A4:BT44"/>
  <conditionalFormatting sqref="O5:O44 AY5:AY44">
    <cfRule type="expression" priority="2" aboveAverage="0" equalAverage="0" bottom="0" percent="0" rank="0" text="" dxfId="110">
      <formula>LEFT($AH5,3)="EXT"</formula>
    </cfRule>
    <cfRule type="expression" priority="3" aboveAverage="0" equalAverage="0" bottom="0" percent="0" rank="0" text="" dxfId="111">
      <formula>LEFT($AG5,3)="EXT"</formula>
    </cfRule>
    <cfRule type="expression" priority="4" aboveAverage="0" equalAverage="0" bottom="0" percent="0" rank="0" text="" dxfId="112">
      <formula>O5&lt;&gt;U5</formula>
    </cfRule>
  </conditionalFormatting>
  <conditionalFormatting sqref="P5:P44 AZ5:AZ44">
    <cfRule type="expression" priority="5" aboveAverage="0" equalAverage="0" bottom="0" percent="0" rank="0" text="" dxfId="113">
      <formula>O5&lt;&gt;P5</formula>
    </cfRule>
    <cfRule type="expression" priority="6" aboveAverage="0" equalAverage="0" bottom="0" percent="0" rank="0" text="" dxfId="114">
      <formula>P5&lt;&gt;U5</formula>
    </cfRule>
  </conditionalFormatting>
  <conditionalFormatting sqref="X5:X44 AF5:AF44">
    <cfRule type="expression" priority="7" aboveAverage="0" equalAverage="0" bottom="0" percent="0" rank="0" text="" dxfId="115">
      <formula>X5=1</formula>
    </cfRule>
  </conditionalFormatting>
  <conditionalFormatting sqref="AH5:AH44 BR17:BR35 BR39:BR44">
    <cfRule type="expression" priority="8" aboveAverage="0" equalAverage="0" bottom="0" percent="0" rank="0" text="" dxfId="116">
      <formula>AG5&lt;&gt;AH5</formula>
    </cfRule>
  </conditionalFormatting>
  <printOptions headings="false" gridLines="false" gridLinesSet="true" horizontalCentered="true" verticalCentered="false"/>
  <pageMargins left="0.1" right="0.1" top="0.4" bottom="0.4" header="0.511811023622047" footer="0.2"/>
  <pageSetup paperSize="9" scale="100" fitToWidth="1" fitToHeight="50" pageOrder="downThenOver" orientation="landscape" blackAndWhite="false" draft="false" cellComments="none" horizontalDpi="300" verticalDpi="300" copies="1"/>
  <headerFooter differentFirst="false" differentOddEven="false">
    <oddHeader/>
    <oddFooter>&amp;C&amp;A&amp;RPage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2:AG160"/>
  <sheetViews>
    <sheetView showFormulas="false" showGridLines="false" showRowColHeaders="true" showZeros="true" rightToLeft="false" tabSelected="false" showOutlineSymbols="true" defaultGridColor="true" view="normal" topLeftCell="D1" colorId="64" zoomScale="100" zoomScaleNormal="100" zoomScalePageLayoutView="100" workbookViewId="0">
      <pane xSplit="0" ySplit="4" topLeftCell="A16" activePane="bottomLeft" state="frozen"/>
      <selection pane="topLeft" activeCell="D1" activeCellId="0" sqref="D1"/>
      <selection pane="bottomLeft" activeCell="C2" activeCellId="0" sqref="C2"/>
    </sheetView>
  </sheetViews>
  <sheetFormatPr defaultColWidth="11.2890625" defaultRowHeight="15" zeroHeight="false" outlineLevelRow="0" outlineLevelCol="1"/>
  <cols>
    <col collapsed="false" customWidth="true" hidden="true" outlineLevel="1" max="1" min="1" style="372" width="11.53"/>
    <col collapsed="false" customWidth="true" hidden="false" outlineLevel="0" max="3" min="3" style="372" width="14.42"/>
    <col collapsed="false" customWidth="true" hidden="false" outlineLevel="0" max="4" min="4" style="372" width="96.29"/>
    <col collapsed="false" customWidth="true" hidden="false" outlineLevel="1" max="5" min="5" style="372" width="96.29"/>
    <col collapsed="false" customWidth="true" hidden="false" outlineLevel="0" max="6" min="6" style="372" width="2.42"/>
    <col collapsed="false" customWidth="true" hidden="false" outlineLevel="0" max="11" min="7" style="372" width="9.86"/>
    <col collapsed="false" customWidth="true" hidden="false" outlineLevel="0" max="12" min="12" style="372" width="2.71"/>
    <col collapsed="false" customWidth="true" hidden="false" outlineLevel="0" max="13" min="13" style="372" width="13.86"/>
    <col collapsed="false" customWidth="true" hidden="false" outlineLevel="0" max="14" min="14" style="372" width="62.86"/>
    <col collapsed="false" customWidth="true" hidden="false" outlineLevel="0" max="15" min="15" style="373" width="13.29"/>
    <col collapsed="false" customWidth="true" hidden="false" outlineLevel="0" max="16" min="16" style="372" width="13.29"/>
    <col collapsed="false" customWidth="true" hidden="false" outlineLevel="1" max="17" min="17" style="372" width="62.86"/>
    <col collapsed="false" customWidth="true" hidden="false" outlineLevel="1" max="18" min="18" style="373" width="13.29"/>
    <col collapsed="false" customWidth="true" hidden="false" outlineLevel="1" max="19" min="19" style="372" width="13.29"/>
    <col collapsed="false" customWidth="true" hidden="false" outlineLevel="0" max="20" min="20" style="374" width="3.86"/>
    <col collapsed="false" customWidth="true" hidden="false" outlineLevel="0" max="25" min="21" style="375" width="9.86"/>
    <col collapsed="false" customWidth="false" hidden="false" outlineLevel="0" max="26" min="26" style="374" width="11.29"/>
    <col collapsed="false" customWidth="false" hidden="false" outlineLevel="0" max="16384" min="27" style="372" width="11.29"/>
  </cols>
  <sheetData>
    <row r="2" s="374" customFormat="true" ht="27.75" hidden="false" customHeight="true" outlineLevel="0" collapsed="false">
      <c r="A2" s="372"/>
      <c r="C2" s="376" t="s">
        <v>6908</v>
      </c>
      <c r="D2" s="376"/>
      <c r="E2" s="377"/>
      <c r="F2" s="372"/>
      <c r="G2" s="372"/>
      <c r="H2" s="372"/>
      <c r="I2" s="372"/>
      <c r="J2" s="372"/>
      <c r="K2" s="372"/>
      <c r="L2" s="372"/>
      <c r="M2" s="376" t="s">
        <v>6909</v>
      </c>
      <c r="N2" s="376"/>
      <c r="O2" s="376"/>
      <c r="P2" s="376"/>
      <c r="Q2" s="376" t="s">
        <v>6910</v>
      </c>
      <c r="R2" s="376"/>
      <c r="S2" s="376"/>
      <c r="U2" s="375"/>
      <c r="V2" s="375"/>
      <c r="W2" s="375"/>
      <c r="X2" s="375"/>
      <c r="Y2" s="375"/>
      <c r="AA2" s="372"/>
      <c r="AB2" s="372"/>
      <c r="AC2" s="372"/>
      <c r="AD2" s="372"/>
      <c r="AE2" s="372"/>
      <c r="AF2" s="372"/>
      <c r="AG2" s="372"/>
    </row>
    <row r="3" customFormat="false" ht="31.5" hidden="false" customHeight="true" outlineLevel="0" collapsed="false">
      <c r="G3" s="378" t="s">
        <v>6911</v>
      </c>
      <c r="H3" s="378"/>
      <c r="I3" s="378"/>
      <c r="J3" s="378"/>
      <c r="K3" s="378"/>
      <c r="U3" s="378" t="s">
        <v>6912</v>
      </c>
      <c r="V3" s="378"/>
      <c r="W3" s="378"/>
      <c r="X3" s="378"/>
      <c r="Y3" s="378"/>
    </row>
    <row r="4" s="372" customFormat="true" ht="51" hidden="false" customHeight="false" outlineLevel="0" collapsed="false">
      <c r="A4" s="379" t="s">
        <v>6913</v>
      </c>
      <c r="B4" s="0"/>
      <c r="C4" s="380" t="s">
        <v>6</v>
      </c>
      <c r="D4" s="381" t="s">
        <v>11</v>
      </c>
      <c r="E4" s="382"/>
      <c r="G4" s="383" t="s">
        <v>24</v>
      </c>
      <c r="H4" s="384" t="s">
        <v>25</v>
      </c>
      <c r="I4" s="384" t="s">
        <v>26</v>
      </c>
      <c r="J4" s="384" t="s">
        <v>27</v>
      </c>
      <c r="K4" s="385" t="s">
        <v>30</v>
      </c>
      <c r="M4" s="386" t="s">
        <v>6</v>
      </c>
      <c r="N4" s="387" t="s">
        <v>11</v>
      </c>
      <c r="O4" s="387" t="s">
        <v>6914</v>
      </c>
      <c r="P4" s="388" t="s">
        <v>6915</v>
      </c>
      <c r="Q4" s="386" t="s">
        <v>11</v>
      </c>
      <c r="R4" s="387" t="s">
        <v>6916</v>
      </c>
      <c r="S4" s="389" t="s">
        <v>6917</v>
      </c>
      <c r="U4" s="383" t="s">
        <v>24</v>
      </c>
      <c r="V4" s="384" t="s">
        <v>25</v>
      </c>
      <c r="W4" s="384" t="s">
        <v>26</v>
      </c>
      <c r="X4" s="384" t="s">
        <v>27</v>
      </c>
      <c r="Y4" s="385" t="s">
        <v>30</v>
      </c>
    </row>
    <row r="5" s="372" customFormat="true" ht="51" hidden="false" customHeight="true" outlineLevel="0" collapsed="false">
      <c r="A5" s="379" t="s">
        <v>6913</v>
      </c>
      <c r="B5" s="0"/>
      <c r="C5" s="390" t="s">
        <v>6918</v>
      </c>
      <c r="D5" s="390"/>
      <c r="E5" s="390" t="s">
        <v>6919</v>
      </c>
      <c r="G5" s="391"/>
      <c r="H5" s="391"/>
      <c r="I5" s="391"/>
      <c r="J5" s="391"/>
      <c r="K5" s="391"/>
      <c r="M5" s="392" t="s">
        <v>6920</v>
      </c>
      <c r="N5" s="393" t="s">
        <v>6921</v>
      </c>
      <c r="O5" s="394" t="s">
        <v>6922</v>
      </c>
      <c r="P5" s="395" t="s">
        <v>131</v>
      </c>
      <c r="Q5" s="396" t="s">
        <v>6923</v>
      </c>
      <c r="R5" s="394" t="s">
        <v>6924</v>
      </c>
      <c r="S5" s="397" t="s">
        <v>131</v>
      </c>
      <c r="U5" s="398" t="s">
        <v>6925</v>
      </c>
      <c r="V5" s="399" t="s">
        <v>6925</v>
      </c>
      <c r="W5" s="399" t="s">
        <v>6925</v>
      </c>
      <c r="X5" s="399" t="s">
        <v>6925</v>
      </c>
      <c r="Y5" s="400" t="s">
        <v>6925</v>
      </c>
    </row>
    <row r="6" s="372" customFormat="true" ht="51" hidden="false" customHeight="false" outlineLevel="0" collapsed="false">
      <c r="A6" s="379" t="s">
        <v>6913</v>
      </c>
      <c r="B6" s="0"/>
      <c r="C6" s="392" t="s">
        <v>6926</v>
      </c>
      <c r="D6" s="401" t="s">
        <v>6927</v>
      </c>
      <c r="E6" s="402" t="s">
        <v>6928</v>
      </c>
      <c r="G6" s="398" t="s">
        <v>6929</v>
      </c>
      <c r="H6" s="399" t="s">
        <v>6929</v>
      </c>
      <c r="I6" s="399" t="s">
        <v>6925</v>
      </c>
      <c r="J6" s="399" t="s">
        <v>6925</v>
      </c>
      <c r="K6" s="400" t="s">
        <v>6925</v>
      </c>
      <c r="M6" s="392" t="s">
        <v>6930</v>
      </c>
      <c r="N6" s="393" t="s">
        <v>6931</v>
      </c>
      <c r="O6" s="394" t="s">
        <v>84</v>
      </c>
      <c r="P6" s="395" t="s">
        <v>150</v>
      </c>
      <c r="Q6" s="396" t="s">
        <v>6932</v>
      </c>
      <c r="R6" s="394" t="s">
        <v>86</v>
      </c>
      <c r="S6" s="397" t="s">
        <v>150</v>
      </c>
      <c r="U6" s="398" t="s">
        <v>6925</v>
      </c>
      <c r="V6" s="399" t="s">
        <v>6925</v>
      </c>
      <c r="W6" s="399" t="s">
        <v>6925</v>
      </c>
      <c r="X6" s="399" t="s">
        <v>6925</v>
      </c>
      <c r="Y6" s="400" t="s">
        <v>6925</v>
      </c>
    </row>
    <row r="7" s="372" customFormat="true" ht="51" hidden="false" customHeight="false" outlineLevel="0" collapsed="false">
      <c r="A7" s="379" t="s">
        <v>6913</v>
      </c>
      <c r="B7" s="0"/>
      <c r="C7" s="392" t="s">
        <v>6933</v>
      </c>
      <c r="D7" s="401" t="s">
        <v>6934</v>
      </c>
      <c r="E7" s="402" t="s">
        <v>6935</v>
      </c>
      <c r="G7" s="398" t="s">
        <v>6929</v>
      </c>
      <c r="H7" s="399" t="s">
        <v>6929</v>
      </c>
      <c r="I7" s="399" t="s">
        <v>6925</v>
      </c>
      <c r="J7" s="399" t="s">
        <v>6925</v>
      </c>
      <c r="K7" s="400" t="s">
        <v>6925</v>
      </c>
      <c r="M7" s="392" t="s">
        <v>6936</v>
      </c>
      <c r="N7" s="393" t="s">
        <v>6937</v>
      </c>
      <c r="O7" s="394" t="s">
        <v>84</v>
      </c>
      <c r="P7" s="395" t="s">
        <v>190</v>
      </c>
      <c r="Q7" s="396" t="s">
        <v>6938</v>
      </c>
      <c r="R7" s="394" t="s">
        <v>86</v>
      </c>
      <c r="S7" s="397" t="s">
        <v>190</v>
      </c>
      <c r="U7" s="398" t="s">
        <v>6925</v>
      </c>
      <c r="V7" s="399" t="s">
        <v>6925</v>
      </c>
      <c r="W7" s="399" t="s">
        <v>6925</v>
      </c>
      <c r="X7" s="399" t="s">
        <v>6925</v>
      </c>
      <c r="Y7" s="400" t="s">
        <v>6925</v>
      </c>
    </row>
    <row r="8" s="372" customFormat="true" ht="51" hidden="false" customHeight="false" outlineLevel="0" collapsed="false">
      <c r="A8" s="379" t="s">
        <v>6913</v>
      </c>
      <c r="B8" s="0"/>
      <c r="C8" s="392" t="s">
        <v>6939</v>
      </c>
      <c r="D8" s="401" t="s">
        <v>6940</v>
      </c>
      <c r="E8" s="402" t="s">
        <v>6941</v>
      </c>
      <c r="G8" s="398" t="s">
        <v>6929</v>
      </c>
      <c r="H8" s="399" t="s">
        <v>6925</v>
      </c>
      <c r="I8" s="399" t="s">
        <v>6925</v>
      </c>
      <c r="J8" s="399" t="s">
        <v>6925</v>
      </c>
      <c r="K8" s="400" t="s">
        <v>6925</v>
      </c>
      <c r="M8" s="392" t="s">
        <v>6942</v>
      </c>
      <c r="N8" s="393" t="s">
        <v>6943</v>
      </c>
      <c r="O8" s="394" t="s">
        <v>84</v>
      </c>
      <c r="P8" s="395" t="s">
        <v>168</v>
      </c>
      <c r="Q8" s="396" t="s">
        <v>6944</v>
      </c>
      <c r="R8" s="394" t="s">
        <v>86</v>
      </c>
      <c r="S8" s="397" t="s">
        <v>168</v>
      </c>
      <c r="U8" s="398" t="s">
        <v>6925</v>
      </c>
      <c r="V8" s="399" t="s">
        <v>6925</v>
      </c>
      <c r="W8" s="399" t="s">
        <v>6925</v>
      </c>
      <c r="X8" s="399" t="s">
        <v>6925</v>
      </c>
      <c r="Y8" s="400" t="s">
        <v>6925</v>
      </c>
    </row>
    <row r="9" s="372" customFormat="true" ht="51" hidden="false" customHeight="false" outlineLevel="0" collapsed="false">
      <c r="A9" s="379" t="s">
        <v>6913</v>
      </c>
      <c r="B9" s="0"/>
      <c r="C9" s="392" t="s">
        <v>6945</v>
      </c>
      <c r="D9" s="401" t="s">
        <v>6946</v>
      </c>
      <c r="E9" s="402" t="s">
        <v>6947</v>
      </c>
      <c r="G9" s="398" t="s">
        <v>6929</v>
      </c>
      <c r="H9" s="399" t="s">
        <v>6925</v>
      </c>
      <c r="I9" s="399" t="s">
        <v>6925</v>
      </c>
      <c r="J9" s="399" t="s">
        <v>6925</v>
      </c>
      <c r="K9" s="400" t="s">
        <v>6925</v>
      </c>
      <c r="M9" s="392" t="s">
        <v>6948</v>
      </c>
      <c r="N9" s="393" t="s">
        <v>6949</v>
      </c>
      <c r="O9" s="394" t="s">
        <v>84</v>
      </c>
      <c r="P9" s="395" t="s">
        <v>3291</v>
      </c>
      <c r="Q9" s="396" t="s">
        <v>6950</v>
      </c>
      <c r="R9" s="394" t="s">
        <v>86</v>
      </c>
      <c r="S9" s="397" t="s">
        <v>3291</v>
      </c>
      <c r="U9" s="398" t="s">
        <v>6925</v>
      </c>
      <c r="V9" s="399" t="s">
        <v>6925</v>
      </c>
      <c r="W9" s="399" t="s">
        <v>6925</v>
      </c>
      <c r="X9" s="399" t="s">
        <v>6925</v>
      </c>
      <c r="Y9" s="400" t="s">
        <v>6925</v>
      </c>
    </row>
    <row r="10" s="372" customFormat="true" ht="51" hidden="false" customHeight="false" outlineLevel="0" collapsed="false">
      <c r="A10" s="379" t="s">
        <v>6913</v>
      </c>
      <c r="B10" s="0"/>
      <c r="C10" s="392" t="s">
        <v>6951</v>
      </c>
      <c r="D10" s="401" t="s">
        <v>6952</v>
      </c>
      <c r="E10" s="402" t="s">
        <v>6953</v>
      </c>
      <c r="G10" s="398" t="s">
        <v>6929</v>
      </c>
      <c r="H10" s="399" t="s">
        <v>6929</v>
      </c>
      <c r="I10" s="399" t="s">
        <v>6925</v>
      </c>
      <c r="J10" s="399" t="s">
        <v>6925</v>
      </c>
      <c r="K10" s="400" t="s">
        <v>6925</v>
      </c>
      <c r="M10" s="392" t="s">
        <v>6954</v>
      </c>
      <c r="N10" s="393" t="s">
        <v>6955</v>
      </c>
      <c r="O10" s="394" t="s">
        <v>6956</v>
      </c>
      <c r="P10" s="395" t="s">
        <v>1666</v>
      </c>
      <c r="Q10" s="396" t="s">
        <v>6957</v>
      </c>
      <c r="R10" s="394" t="s">
        <v>6958</v>
      </c>
      <c r="S10" s="397" t="s">
        <v>1666</v>
      </c>
      <c r="U10" s="398" t="s">
        <v>6925</v>
      </c>
      <c r="V10" s="399" t="s">
        <v>6925</v>
      </c>
      <c r="W10" s="399" t="s">
        <v>6925</v>
      </c>
      <c r="X10" s="399" t="s">
        <v>6925</v>
      </c>
      <c r="Y10" s="400" t="s">
        <v>6925</v>
      </c>
    </row>
    <row r="11" s="372" customFormat="true" ht="51" hidden="false" customHeight="false" outlineLevel="0" collapsed="false">
      <c r="A11" s="379" t="s">
        <v>6913</v>
      </c>
      <c r="B11" s="0"/>
      <c r="C11" s="392" t="s">
        <v>6959</v>
      </c>
      <c r="D11" s="401" t="s">
        <v>6960</v>
      </c>
      <c r="E11" s="402" t="s">
        <v>6961</v>
      </c>
      <c r="G11" s="398" t="s">
        <v>6929</v>
      </c>
      <c r="H11" s="399" t="s">
        <v>6925</v>
      </c>
      <c r="I11" s="399" t="s">
        <v>6925</v>
      </c>
      <c r="J11" s="399" t="s">
        <v>6925</v>
      </c>
      <c r="K11" s="400" t="s">
        <v>6925</v>
      </c>
      <c r="M11" s="392" t="s">
        <v>6962</v>
      </c>
      <c r="N11" s="393" t="s">
        <v>6963</v>
      </c>
      <c r="O11" s="394" t="s">
        <v>6964</v>
      </c>
      <c r="P11" s="395" t="s">
        <v>1891</v>
      </c>
      <c r="Q11" s="396" t="s">
        <v>6965</v>
      </c>
      <c r="R11" s="394" t="s">
        <v>6966</v>
      </c>
      <c r="S11" s="397" t="s">
        <v>1891</v>
      </c>
      <c r="U11" s="398" t="s">
        <v>6925</v>
      </c>
      <c r="V11" s="399" t="s">
        <v>6925</v>
      </c>
      <c r="W11" s="399" t="s">
        <v>6925</v>
      </c>
      <c r="X11" s="399" t="s">
        <v>6925</v>
      </c>
      <c r="Y11" s="400" t="s">
        <v>6925</v>
      </c>
    </row>
    <row r="12" s="372" customFormat="true" ht="51" hidden="false" customHeight="false" outlineLevel="0" collapsed="false">
      <c r="A12" s="379" t="s">
        <v>6913</v>
      </c>
      <c r="B12" s="0"/>
      <c r="C12" s="392" t="s">
        <v>6967</v>
      </c>
      <c r="D12" s="401" t="s">
        <v>6968</v>
      </c>
      <c r="E12" s="402" t="s">
        <v>6969</v>
      </c>
      <c r="G12" s="398" t="s">
        <v>6929</v>
      </c>
      <c r="H12" s="399" t="s">
        <v>6925</v>
      </c>
      <c r="I12" s="399" t="s">
        <v>6925</v>
      </c>
      <c r="J12" s="399" t="s">
        <v>6925</v>
      </c>
      <c r="K12" s="400" t="s">
        <v>6925</v>
      </c>
      <c r="M12" s="392" t="s">
        <v>6970</v>
      </c>
      <c r="N12" s="393" t="s">
        <v>6971</v>
      </c>
      <c r="O12" s="394" t="s">
        <v>6956</v>
      </c>
      <c r="P12" s="395" t="s">
        <v>1780</v>
      </c>
      <c r="Q12" s="396" t="s">
        <v>6972</v>
      </c>
      <c r="R12" s="394" t="s">
        <v>6958</v>
      </c>
      <c r="S12" s="397" t="s">
        <v>1780</v>
      </c>
      <c r="U12" s="398" t="s">
        <v>6925</v>
      </c>
      <c r="V12" s="399" t="s">
        <v>6925</v>
      </c>
      <c r="W12" s="399" t="s">
        <v>6925</v>
      </c>
      <c r="X12" s="399" t="s">
        <v>6925</v>
      </c>
      <c r="Y12" s="400" t="s">
        <v>6925</v>
      </c>
    </row>
    <row r="13" s="372" customFormat="true" ht="76.5" hidden="false" customHeight="false" outlineLevel="0" collapsed="false">
      <c r="A13" s="379" t="s">
        <v>6913</v>
      </c>
      <c r="B13" s="0"/>
      <c r="C13" s="392" t="s">
        <v>6973</v>
      </c>
      <c r="D13" s="401" t="s">
        <v>6974</v>
      </c>
      <c r="E13" s="402" t="s">
        <v>6975</v>
      </c>
      <c r="G13" s="398" t="s">
        <v>6929</v>
      </c>
      <c r="H13" s="399" t="s">
        <v>6929</v>
      </c>
      <c r="I13" s="399" t="s">
        <v>6925</v>
      </c>
      <c r="J13" s="399" t="s">
        <v>6925</v>
      </c>
      <c r="K13" s="403" t="s">
        <v>6929</v>
      </c>
      <c r="M13" s="392" t="s">
        <v>6976</v>
      </c>
      <c r="N13" s="393" t="s">
        <v>6977</v>
      </c>
      <c r="O13" s="394" t="s">
        <v>6978</v>
      </c>
      <c r="P13" s="395" t="s">
        <v>1813</v>
      </c>
      <c r="Q13" s="396" t="s">
        <v>6979</v>
      </c>
      <c r="R13" s="394" t="s">
        <v>6980</v>
      </c>
      <c r="S13" s="397" t="s">
        <v>1813</v>
      </c>
      <c r="U13" s="398" t="s">
        <v>6925</v>
      </c>
      <c r="V13" s="399" t="s">
        <v>6925</v>
      </c>
      <c r="W13" s="399" t="s">
        <v>6925</v>
      </c>
      <c r="X13" s="399" t="s">
        <v>6925</v>
      </c>
      <c r="Y13" s="400" t="s">
        <v>6925</v>
      </c>
    </row>
    <row r="14" s="372" customFormat="true" ht="51" hidden="false" customHeight="false" outlineLevel="0" collapsed="false">
      <c r="A14" s="379" t="s">
        <v>6913</v>
      </c>
      <c r="B14" s="0"/>
      <c r="C14" s="392" t="s">
        <v>6981</v>
      </c>
      <c r="D14" s="401" t="s">
        <v>6982</v>
      </c>
      <c r="E14" s="402" t="s">
        <v>6983</v>
      </c>
      <c r="G14" s="398" t="s">
        <v>6929</v>
      </c>
      <c r="H14" s="399" t="s">
        <v>6925</v>
      </c>
      <c r="I14" s="399" t="s">
        <v>6925</v>
      </c>
      <c r="J14" s="399" t="s">
        <v>6925</v>
      </c>
      <c r="K14" s="403" t="s">
        <v>6929</v>
      </c>
      <c r="M14" s="392" t="s">
        <v>6984</v>
      </c>
      <c r="N14" s="393" t="s">
        <v>6985</v>
      </c>
      <c r="O14" s="394" t="s">
        <v>6964</v>
      </c>
      <c r="P14" s="395" t="s">
        <v>1985</v>
      </c>
      <c r="Q14" s="396" t="s">
        <v>6986</v>
      </c>
      <c r="R14" s="394" t="s">
        <v>6966</v>
      </c>
      <c r="S14" s="397" t="s">
        <v>1985</v>
      </c>
      <c r="U14" s="398" t="s">
        <v>6929</v>
      </c>
      <c r="V14" s="399" t="s">
        <v>6925</v>
      </c>
      <c r="W14" s="399" t="s">
        <v>6925</v>
      </c>
      <c r="X14" s="399" t="s">
        <v>6925</v>
      </c>
      <c r="Y14" s="400" t="s">
        <v>6925</v>
      </c>
    </row>
    <row r="15" s="372" customFormat="true" ht="51" hidden="false" customHeight="false" outlineLevel="0" collapsed="false">
      <c r="A15" s="379" t="s">
        <v>6913</v>
      </c>
      <c r="B15" s="0"/>
      <c r="C15" s="392" t="s">
        <v>6987</v>
      </c>
      <c r="D15" s="401" t="s">
        <v>6988</v>
      </c>
      <c r="E15" s="402" t="s">
        <v>6989</v>
      </c>
      <c r="G15" s="398" t="s">
        <v>6929</v>
      </c>
      <c r="H15" s="399" t="s">
        <v>6925</v>
      </c>
      <c r="I15" s="399" t="s">
        <v>6925</v>
      </c>
      <c r="J15" s="399" t="s">
        <v>6925</v>
      </c>
      <c r="K15" s="400" t="s">
        <v>6925</v>
      </c>
      <c r="M15" s="392" t="s">
        <v>6990</v>
      </c>
      <c r="N15" s="393" t="s">
        <v>6991</v>
      </c>
      <c r="O15" s="394" t="s">
        <v>6992</v>
      </c>
      <c r="P15" s="395" t="s">
        <v>2015</v>
      </c>
      <c r="Q15" s="396" t="s">
        <v>6993</v>
      </c>
      <c r="R15" s="394" t="s">
        <v>6994</v>
      </c>
      <c r="S15" s="397" t="s">
        <v>2015</v>
      </c>
      <c r="U15" s="398" t="s">
        <v>6929</v>
      </c>
      <c r="V15" s="399" t="s">
        <v>6925</v>
      </c>
      <c r="W15" s="399" t="s">
        <v>6925</v>
      </c>
      <c r="X15" s="399" t="s">
        <v>6925</v>
      </c>
      <c r="Y15" s="400" t="s">
        <v>6925</v>
      </c>
    </row>
    <row r="16" s="372" customFormat="true" ht="102" hidden="false" customHeight="false" outlineLevel="0" collapsed="false">
      <c r="A16" s="379" t="s">
        <v>6913</v>
      </c>
      <c r="B16" s="0"/>
      <c r="C16" s="404" t="s">
        <v>6995</v>
      </c>
      <c r="D16" s="405" t="s">
        <v>6996</v>
      </c>
      <c r="E16" s="406" t="s">
        <v>6997</v>
      </c>
      <c r="G16" s="407" t="s">
        <v>6929</v>
      </c>
      <c r="H16" s="408" t="s">
        <v>6929</v>
      </c>
      <c r="I16" s="408" t="s">
        <v>6929</v>
      </c>
      <c r="J16" s="408" t="s">
        <v>6929</v>
      </c>
      <c r="K16" s="409" t="s">
        <v>6925</v>
      </c>
      <c r="M16" s="392" t="s">
        <v>6998</v>
      </c>
      <c r="N16" s="393" t="s">
        <v>6999</v>
      </c>
      <c r="O16" s="394" t="s">
        <v>7000</v>
      </c>
      <c r="P16" s="395" t="s">
        <v>4448</v>
      </c>
      <c r="Q16" s="396" t="s">
        <v>7001</v>
      </c>
      <c r="R16" s="394" t="s">
        <v>7002</v>
      </c>
      <c r="S16" s="397" t="s">
        <v>4448</v>
      </c>
      <c r="U16" s="398" t="s">
        <v>6929</v>
      </c>
      <c r="V16" s="399" t="s">
        <v>6925</v>
      </c>
      <c r="W16" s="399" t="s">
        <v>6925</v>
      </c>
      <c r="X16" s="399" t="s">
        <v>6925</v>
      </c>
      <c r="Y16" s="400" t="s">
        <v>6925</v>
      </c>
    </row>
    <row r="17" s="372" customFormat="true" ht="89.25" hidden="false" customHeight="false" outlineLevel="0" collapsed="false">
      <c r="A17" s="379" t="s">
        <v>6913</v>
      </c>
      <c r="B17" s="0"/>
      <c r="C17" s="404" t="s">
        <v>7003</v>
      </c>
      <c r="D17" s="405" t="s">
        <v>7004</v>
      </c>
      <c r="E17" s="406" t="s">
        <v>7005</v>
      </c>
      <c r="G17" s="407" t="s">
        <v>6929</v>
      </c>
      <c r="H17" s="408" t="s">
        <v>6929</v>
      </c>
      <c r="I17" s="408" t="s">
        <v>6929</v>
      </c>
      <c r="J17" s="408" t="s">
        <v>6929</v>
      </c>
      <c r="K17" s="409" t="s">
        <v>6925</v>
      </c>
      <c r="M17" s="392" t="s">
        <v>7006</v>
      </c>
      <c r="N17" s="393" t="s">
        <v>7007</v>
      </c>
      <c r="O17" s="394" t="s">
        <v>7000</v>
      </c>
      <c r="P17" s="395" t="s">
        <v>4476</v>
      </c>
      <c r="Q17" s="396" t="s">
        <v>7008</v>
      </c>
      <c r="R17" s="394" t="s">
        <v>7002</v>
      </c>
      <c r="S17" s="397" t="s">
        <v>4476</v>
      </c>
      <c r="U17" s="398" t="s">
        <v>6925</v>
      </c>
      <c r="V17" s="399" t="s">
        <v>6925</v>
      </c>
      <c r="W17" s="399" t="s">
        <v>6925</v>
      </c>
      <c r="X17" s="399" t="s">
        <v>6925</v>
      </c>
      <c r="Y17" s="400" t="s">
        <v>6925</v>
      </c>
    </row>
    <row r="18" s="372" customFormat="true" ht="51" hidden="false" customHeight="true" outlineLevel="0" collapsed="false">
      <c r="A18" s="379" t="s">
        <v>6913</v>
      </c>
      <c r="B18" s="0"/>
      <c r="C18" s="390" t="s">
        <v>7009</v>
      </c>
      <c r="D18" s="390"/>
      <c r="E18" s="390" t="s">
        <v>7010</v>
      </c>
      <c r="G18" s="391"/>
      <c r="H18" s="391"/>
      <c r="I18" s="391"/>
      <c r="J18" s="391"/>
      <c r="K18" s="391"/>
      <c r="M18" s="392" t="s">
        <v>7011</v>
      </c>
      <c r="N18" s="393" t="s">
        <v>7012</v>
      </c>
      <c r="O18" s="394" t="s">
        <v>7000</v>
      </c>
      <c r="P18" s="395" t="s">
        <v>4516</v>
      </c>
      <c r="Q18" s="396" t="s">
        <v>7013</v>
      </c>
      <c r="R18" s="394" t="s">
        <v>7002</v>
      </c>
      <c r="S18" s="397" t="s">
        <v>4516</v>
      </c>
      <c r="U18" s="398" t="s">
        <v>6925</v>
      </c>
      <c r="V18" s="399" t="s">
        <v>6925</v>
      </c>
      <c r="W18" s="399" t="s">
        <v>6925</v>
      </c>
      <c r="X18" s="399" t="s">
        <v>6925</v>
      </c>
      <c r="Y18" s="400" t="s">
        <v>6925</v>
      </c>
    </row>
    <row r="19" s="372" customFormat="true" ht="51" hidden="false" customHeight="false" outlineLevel="0" collapsed="false">
      <c r="A19" s="379" t="s">
        <v>6913</v>
      </c>
      <c r="B19" s="0"/>
      <c r="C19" s="392" t="s">
        <v>7014</v>
      </c>
      <c r="D19" s="401" t="s">
        <v>7015</v>
      </c>
      <c r="E19" s="402" t="s">
        <v>7016</v>
      </c>
      <c r="G19" s="398" t="s">
        <v>6929</v>
      </c>
      <c r="H19" s="399" t="s">
        <v>6929</v>
      </c>
      <c r="I19" s="399" t="s">
        <v>6925</v>
      </c>
      <c r="J19" s="399" t="s">
        <v>6925</v>
      </c>
      <c r="K19" s="400" t="s">
        <v>6925</v>
      </c>
      <c r="M19" s="392" t="s">
        <v>7017</v>
      </c>
      <c r="N19" s="393" t="s">
        <v>7018</v>
      </c>
      <c r="O19" s="394" t="s">
        <v>7000</v>
      </c>
      <c r="P19" s="395" t="s">
        <v>4531</v>
      </c>
      <c r="Q19" s="396" t="s">
        <v>7019</v>
      </c>
      <c r="R19" s="394" t="s">
        <v>7002</v>
      </c>
      <c r="S19" s="397" t="s">
        <v>4531</v>
      </c>
      <c r="U19" s="398" t="s">
        <v>6925</v>
      </c>
      <c r="V19" s="399" t="s">
        <v>6925</v>
      </c>
      <c r="W19" s="399" t="s">
        <v>6925</v>
      </c>
      <c r="X19" s="399" t="s">
        <v>6925</v>
      </c>
      <c r="Y19" s="400" t="s">
        <v>6925</v>
      </c>
    </row>
    <row r="20" s="372" customFormat="true" ht="51" hidden="false" customHeight="false" outlineLevel="0" collapsed="false">
      <c r="A20" s="379" t="s">
        <v>6913</v>
      </c>
      <c r="B20" s="0"/>
      <c r="C20" s="392" t="s">
        <v>7020</v>
      </c>
      <c r="D20" s="401" t="s">
        <v>7021</v>
      </c>
      <c r="E20" s="402" t="s">
        <v>7022</v>
      </c>
      <c r="G20" s="398" t="s">
        <v>6929</v>
      </c>
      <c r="H20" s="399" t="s">
        <v>6929</v>
      </c>
      <c r="I20" s="399" t="s">
        <v>6925</v>
      </c>
      <c r="J20" s="399" t="s">
        <v>6925</v>
      </c>
      <c r="K20" s="400" t="s">
        <v>6925</v>
      </c>
      <c r="M20" s="392" t="s">
        <v>7023</v>
      </c>
      <c r="N20" s="393" t="s">
        <v>7024</v>
      </c>
      <c r="O20" s="394" t="s">
        <v>84</v>
      </c>
      <c r="P20" s="395" t="s">
        <v>273</v>
      </c>
      <c r="Q20" s="396" t="s">
        <v>7025</v>
      </c>
      <c r="R20" s="394" t="s">
        <v>86</v>
      </c>
      <c r="S20" s="397" t="s">
        <v>273</v>
      </c>
      <c r="U20" s="398" t="s">
        <v>6929</v>
      </c>
      <c r="V20" s="399" t="s">
        <v>6929</v>
      </c>
      <c r="W20" s="399" t="s">
        <v>6925</v>
      </c>
      <c r="X20" s="399" t="s">
        <v>6925</v>
      </c>
      <c r="Y20" s="400" t="s">
        <v>6925</v>
      </c>
    </row>
    <row r="21" s="372" customFormat="true" ht="51" hidden="false" customHeight="false" outlineLevel="0" collapsed="false">
      <c r="A21" s="379" t="s">
        <v>6913</v>
      </c>
      <c r="B21" s="0"/>
      <c r="C21" s="392" t="s">
        <v>7026</v>
      </c>
      <c r="D21" s="401" t="s">
        <v>7027</v>
      </c>
      <c r="E21" s="402" t="s">
        <v>7028</v>
      </c>
      <c r="G21" s="398" t="s">
        <v>6929</v>
      </c>
      <c r="H21" s="399" t="s">
        <v>6925</v>
      </c>
      <c r="I21" s="399" t="s">
        <v>6925</v>
      </c>
      <c r="J21" s="399" t="s">
        <v>6925</v>
      </c>
      <c r="K21" s="400" t="s">
        <v>6925</v>
      </c>
      <c r="M21" s="392" t="s">
        <v>7029</v>
      </c>
      <c r="N21" s="393" t="s">
        <v>7030</v>
      </c>
      <c r="O21" s="394" t="s">
        <v>7031</v>
      </c>
      <c r="P21" s="395" t="s">
        <v>3567</v>
      </c>
      <c r="Q21" s="396" t="s">
        <v>7032</v>
      </c>
      <c r="R21" s="394" t="s">
        <v>7033</v>
      </c>
      <c r="S21" s="397" t="s">
        <v>3567</v>
      </c>
      <c r="U21" s="398" t="s">
        <v>6929</v>
      </c>
      <c r="V21" s="399" t="s">
        <v>6925</v>
      </c>
      <c r="W21" s="399" t="s">
        <v>6925</v>
      </c>
      <c r="X21" s="399" t="s">
        <v>6925</v>
      </c>
      <c r="Y21" s="400" t="s">
        <v>6925</v>
      </c>
    </row>
    <row r="22" s="372" customFormat="true" ht="51" hidden="false" customHeight="false" outlineLevel="0" collapsed="false">
      <c r="A22" s="379" t="s">
        <v>6913</v>
      </c>
      <c r="B22" s="0"/>
      <c r="C22" s="392" t="s">
        <v>7034</v>
      </c>
      <c r="D22" s="401" t="s">
        <v>7035</v>
      </c>
      <c r="E22" s="402" t="s">
        <v>7036</v>
      </c>
      <c r="G22" s="398" t="s">
        <v>6929</v>
      </c>
      <c r="H22" s="399" t="s">
        <v>6925</v>
      </c>
      <c r="I22" s="399" t="s">
        <v>6925</v>
      </c>
      <c r="J22" s="399" t="s">
        <v>6925</v>
      </c>
      <c r="K22" s="400" t="s">
        <v>6925</v>
      </c>
      <c r="M22" s="392" t="s">
        <v>7037</v>
      </c>
      <c r="N22" s="393" t="s">
        <v>7038</v>
      </c>
      <c r="O22" s="394" t="s">
        <v>7039</v>
      </c>
      <c r="P22" s="395" t="s">
        <v>2291</v>
      </c>
      <c r="Q22" s="396" t="s">
        <v>7040</v>
      </c>
      <c r="R22" s="394" t="s">
        <v>7041</v>
      </c>
      <c r="S22" s="397" t="s">
        <v>2291</v>
      </c>
      <c r="U22" s="398" t="s">
        <v>6929</v>
      </c>
      <c r="V22" s="399" t="s">
        <v>6925</v>
      </c>
      <c r="W22" s="399" t="s">
        <v>6925</v>
      </c>
      <c r="X22" s="399" t="s">
        <v>6925</v>
      </c>
      <c r="Y22" s="400" t="s">
        <v>6925</v>
      </c>
    </row>
    <row r="23" s="372" customFormat="true" ht="51" hidden="false" customHeight="false" outlineLevel="0" collapsed="false">
      <c r="A23" s="379" t="s">
        <v>6913</v>
      </c>
      <c r="B23" s="0"/>
      <c r="C23" s="392" t="s">
        <v>7042</v>
      </c>
      <c r="D23" s="401" t="s">
        <v>7043</v>
      </c>
      <c r="E23" s="402" t="s">
        <v>7044</v>
      </c>
      <c r="G23" s="398" t="s">
        <v>6929</v>
      </c>
      <c r="H23" s="399" t="s">
        <v>6929</v>
      </c>
      <c r="I23" s="399" t="s">
        <v>6925</v>
      </c>
      <c r="J23" s="399" t="s">
        <v>6925</v>
      </c>
      <c r="K23" s="400" t="s">
        <v>6925</v>
      </c>
      <c r="M23" s="392" t="s">
        <v>7045</v>
      </c>
      <c r="N23" s="393" t="s">
        <v>7046</v>
      </c>
      <c r="O23" s="394" t="s">
        <v>7039</v>
      </c>
      <c r="P23" s="395" t="s">
        <v>2348</v>
      </c>
      <c r="Q23" s="396" t="s">
        <v>7047</v>
      </c>
      <c r="R23" s="394" t="s">
        <v>7041</v>
      </c>
      <c r="S23" s="397" t="s">
        <v>2348</v>
      </c>
      <c r="U23" s="398" t="s">
        <v>6929</v>
      </c>
      <c r="V23" s="399" t="s">
        <v>6925</v>
      </c>
      <c r="W23" s="399" t="s">
        <v>6925</v>
      </c>
      <c r="X23" s="399" t="s">
        <v>6925</v>
      </c>
      <c r="Y23" s="400" t="s">
        <v>6925</v>
      </c>
    </row>
    <row r="24" s="372" customFormat="true" ht="63.75" hidden="false" customHeight="false" outlineLevel="0" collapsed="false">
      <c r="A24" s="379" t="s">
        <v>6913</v>
      </c>
      <c r="B24" s="0"/>
      <c r="C24" s="392" t="s">
        <v>7048</v>
      </c>
      <c r="D24" s="401" t="s">
        <v>7049</v>
      </c>
      <c r="E24" s="402" t="s">
        <v>7050</v>
      </c>
      <c r="G24" s="398" t="s">
        <v>6929</v>
      </c>
      <c r="H24" s="399" t="s">
        <v>6925</v>
      </c>
      <c r="I24" s="399" t="s">
        <v>6925</v>
      </c>
      <c r="J24" s="399" t="s">
        <v>6925</v>
      </c>
      <c r="K24" s="400" t="s">
        <v>6925</v>
      </c>
      <c r="M24" s="392" t="s">
        <v>7051</v>
      </c>
      <c r="N24" s="393" t="s">
        <v>7052</v>
      </c>
      <c r="O24" s="394" t="s">
        <v>7053</v>
      </c>
      <c r="P24" s="395" t="s">
        <v>2383</v>
      </c>
      <c r="Q24" s="396" t="s">
        <v>7054</v>
      </c>
      <c r="R24" s="394" t="s">
        <v>7055</v>
      </c>
      <c r="S24" s="397" t="s">
        <v>2383</v>
      </c>
      <c r="U24" s="398" t="s">
        <v>6929</v>
      </c>
      <c r="V24" s="399" t="s">
        <v>6925</v>
      </c>
      <c r="W24" s="399" t="s">
        <v>6925</v>
      </c>
      <c r="X24" s="399" t="s">
        <v>6925</v>
      </c>
      <c r="Y24" s="400" t="s">
        <v>6925</v>
      </c>
    </row>
    <row r="25" s="372" customFormat="true" ht="51" hidden="false" customHeight="false" outlineLevel="0" collapsed="false">
      <c r="A25" s="379" t="s">
        <v>6913</v>
      </c>
      <c r="B25" s="0"/>
      <c r="C25" s="392" t="s">
        <v>7056</v>
      </c>
      <c r="D25" s="401" t="s">
        <v>7057</v>
      </c>
      <c r="E25" s="402" t="s">
        <v>7058</v>
      </c>
      <c r="G25" s="398" t="s">
        <v>6929</v>
      </c>
      <c r="H25" s="399" t="s">
        <v>6925</v>
      </c>
      <c r="I25" s="399" t="s">
        <v>6925</v>
      </c>
      <c r="J25" s="399" t="s">
        <v>6925</v>
      </c>
      <c r="K25" s="400" t="s">
        <v>6925</v>
      </c>
      <c r="M25" s="392" t="s">
        <v>7059</v>
      </c>
      <c r="N25" s="393" t="s">
        <v>7060</v>
      </c>
      <c r="O25" s="394" t="s">
        <v>7061</v>
      </c>
      <c r="P25" s="395" t="s">
        <v>284</v>
      </c>
      <c r="Q25" s="396" t="s">
        <v>7062</v>
      </c>
      <c r="R25" s="394" t="s">
        <v>7063</v>
      </c>
      <c r="S25" s="397" t="s">
        <v>284</v>
      </c>
      <c r="U25" s="398" t="s">
        <v>6929</v>
      </c>
      <c r="V25" s="399" t="s">
        <v>6929</v>
      </c>
      <c r="W25" s="399" t="s">
        <v>6925</v>
      </c>
      <c r="X25" s="399" t="s">
        <v>6925</v>
      </c>
      <c r="Y25" s="400" t="s">
        <v>6925</v>
      </c>
    </row>
    <row r="26" s="372" customFormat="true" ht="51" hidden="false" customHeight="false" outlineLevel="0" collapsed="false">
      <c r="A26" s="379" t="s">
        <v>6913</v>
      </c>
      <c r="B26" s="0"/>
      <c r="C26" s="392" t="s">
        <v>7064</v>
      </c>
      <c r="D26" s="401" t="s">
        <v>7065</v>
      </c>
      <c r="E26" s="402" t="s">
        <v>7066</v>
      </c>
      <c r="G26" s="398" t="s">
        <v>6929</v>
      </c>
      <c r="H26" s="399" t="s">
        <v>6929</v>
      </c>
      <c r="I26" s="399" t="s">
        <v>6925</v>
      </c>
      <c r="J26" s="399" t="s">
        <v>6925</v>
      </c>
      <c r="K26" s="403" t="s">
        <v>6929</v>
      </c>
      <c r="M26" s="392" t="s">
        <v>7067</v>
      </c>
      <c r="N26" s="393" t="s">
        <v>7068</v>
      </c>
      <c r="O26" s="394" t="s">
        <v>7061</v>
      </c>
      <c r="P26" s="395" t="s">
        <v>918</v>
      </c>
      <c r="Q26" s="396" t="s">
        <v>7069</v>
      </c>
      <c r="R26" s="394" t="s">
        <v>7063</v>
      </c>
      <c r="S26" s="397" t="s">
        <v>918</v>
      </c>
      <c r="U26" s="398" t="s">
        <v>6929</v>
      </c>
      <c r="V26" s="399" t="s">
        <v>6929</v>
      </c>
      <c r="W26" s="399" t="s">
        <v>6925</v>
      </c>
      <c r="X26" s="399" t="s">
        <v>6925</v>
      </c>
      <c r="Y26" s="400" t="s">
        <v>6925</v>
      </c>
    </row>
    <row r="27" s="372" customFormat="true" ht="51" hidden="false" customHeight="false" outlineLevel="0" collapsed="false">
      <c r="A27" s="379" t="s">
        <v>6913</v>
      </c>
      <c r="B27" s="0"/>
      <c r="C27" s="392" t="s">
        <v>7070</v>
      </c>
      <c r="D27" s="401" t="s">
        <v>7071</v>
      </c>
      <c r="E27" s="402" t="s">
        <v>7072</v>
      </c>
      <c r="G27" s="398" t="s">
        <v>6929</v>
      </c>
      <c r="H27" s="399" t="s">
        <v>6925</v>
      </c>
      <c r="I27" s="399" t="s">
        <v>6925</v>
      </c>
      <c r="J27" s="399" t="s">
        <v>6925</v>
      </c>
      <c r="K27" s="400" t="s">
        <v>6925</v>
      </c>
      <c r="M27" s="392" t="s">
        <v>7073</v>
      </c>
      <c r="N27" s="393" t="s">
        <v>7074</v>
      </c>
      <c r="O27" s="394" t="s">
        <v>7061</v>
      </c>
      <c r="P27" s="395" t="s">
        <v>928</v>
      </c>
      <c r="Q27" s="396" t="s">
        <v>7075</v>
      </c>
      <c r="R27" s="394" t="s">
        <v>7063</v>
      </c>
      <c r="S27" s="397" t="s">
        <v>928</v>
      </c>
      <c r="U27" s="398" t="s">
        <v>6929</v>
      </c>
      <c r="V27" s="399" t="s">
        <v>6929</v>
      </c>
      <c r="W27" s="399" t="s">
        <v>6925</v>
      </c>
      <c r="X27" s="399" t="s">
        <v>6925</v>
      </c>
      <c r="Y27" s="400" t="s">
        <v>6925</v>
      </c>
    </row>
    <row r="28" s="372" customFormat="true" ht="51" hidden="false" customHeight="false" outlineLevel="0" collapsed="false">
      <c r="A28" s="379" t="s">
        <v>6913</v>
      </c>
      <c r="B28" s="0"/>
      <c r="C28" s="392" t="s">
        <v>7076</v>
      </c>
      <c r="D28" s="401" t="s">
        <v>7077</v>
      </c>
      <c r="E28" s="402" t="s">
        <v>7078</v>
      </c>
      <c r="G28" s="398" t="s">
        <v>6929</v>
      </c>
      <c r="H28" s="399" t="s">
        <v>6925</v>
      </c>
      <c r="I28" s="399" t="s">
        <v>6925</v>
      </c>
      <c r="J28" s="399" t="s">
        <v>6925</v>
      </c>
      <c r="K28" s="400" t="s">
        <v>6925</v>
      </c>
      <c r="M28" s="392" t="s">
        <v>7079</v>
      </c>
      <c r="N28" s="393" t="s">
        <v>7080</v>
      </c>
      <c r="O28" s="394" t="s">
        <v>7061</v>
      </c>
      <c r="P28" s="395" t="s">
        <v>1510</v>
      </c>
      <c r="Q28" s="396" t="s">
        <v>7081</v>
      </c>
      <c r="R28" s="394" t="s">
        <v>7063</v>
      </c>
      <c r="S28" s="397" t="s">
        <v>1510</v>
      </c>
      <c r="U28" s="398" t="s">
        <v>6929</v>
      </c>
      <c r="V28" s="399" t="s">
        <v>6929</v>
      </c>
      <c r="W28" s="399" t="s">
        <v>6925</v>
      </c>
      <c r="X28" s="399" t="s">
        <v>6925</v>
      </c>
      <c r="Y28" s="400" t="s">
        <v>6925</v>
      </c>
    </row>
    <row r="29" s="372" customFormat="true" ht="89.25" hidden="false" customHeight="false" outlineLevel="0" collapsed="false">
      <c r="A29" s="379" t="s">
        <v>6913</v>
      </c>
      <c r="B29" s="0"/>
      <c r="C29" s="404" t="s">
        <v>7082</v>
      </c>
      <c r="D29" s="405" t="s">
        <v>7083</v>
      </c>
      <c r="E29" s="406" t="s">
        <v>7084</v>
      </c>
      <c r="G29" s="407" t="s">
        <v>6929</v>
      </c>
      <c r="H29" s="408" t="s">
        <v>6929</v>
      </c>
      <c r="I29" s="408" t="s">
        <v>6929</v>
      </c>
      <c r="J29" s="408" t="s">
        <v>6929</v>
      </c>
      <c r="K29" s="409" t="s">
        <v>6925</v>
      </c>
      <c r="M29" s="392" t="s">
        <v>7085</v>
      </c>
      <c r="N29" s="393" t="s">
        <v>7086</v>
      </c>
      <c r="O29" s="394" t="s">
        <v>7087</v>
      </c>
      <c r="P29" s="395" t="s">
        <v>388</v>
      </c>
      <c r="Q29" s="396" t="s">
        <v>7088</v>
      </c>
      <c r="R29" s="394" t="s">
        <v>7089</v>
      </c>
      <c r="S29" s="397" t="s">
        <v>388</v>
      </c>
      <c r="U29" s="398" t="s">
        <v>6929</v>
      </c>
      <c r="V29" s="399" t="s">
        <v>6929</v>
      </c>
      <c r="W29" s="399" t="s">
        <v>6925</v>
      </c>
      <c r="X29" s="399" t="s">
        <v>6925</v>
      </c>
      <c r="Y29" s="400" t="s">
        <v>6925</v>
      </c>
    </row>
    <row r="30" s="372" customFormat="true" ht="51" hidden="false" customHeight="true" outlineLevel="0" collapsed="false">
      <c r="A30" s="379" t="s">
        <v>6913</v>
      </c>
      <c r="B30" s="0"/>
      <c r="C30" s="390" t="s">
        <v>7090</v>
      </c>
      <c r="D30" s="390"/>
      <c r="E30" s="390" t="s">
        <v>7091</v>
      </c>
      <c r="G30" s="391"/>
      <c r="H30" s="391"/>
      <c r="I30" s="391"/>
      <c r="J30" s="391"/>
      <c r="K30" s="391"/>
      <c r="M30" s="392" t="s">
        <v>7092</v>
      </c>
      <c r="N30" s="393" t="s">
        <v>7093</v>
      </c>
      <c r="O30" s="394" t="s">
        <v>7094</v>
      </c>
      <c r="P30" s="395" t="s">
        <v>835</v>
      </c>
      <c r="Q30" s="396" t="s">
        <v>7095</v>
      </c>
      <c r="R30" s="394" t="s">
        <v>7096</v>
      </c>
      <c r="S30" s="397" t="s">
        <v>835</v>
      </c>
      <c r="U30" s="398" t="s">
        <v>6929</v>
      </c>
      <c r="V30" s="399" t="s">
        <v>6929</v>
      </c>
      <c r="W30" s="399" t="s">
        <v>6925</v>
      </c>
      <c r="X30" s="399" t="s">
        <v>6925</v>
      </c>
      <c r="Y30" s="400" t="s">
        <v>6925</v>
      </c>
    </row>
    <row r="31" s="372" customFormat="true" ht="51" hidden="false" customHeight="false" outlineLevel="0" collapsed="false">
      <c r="A31" s="379" t="s">
        <v>6913</v>
      </c>
      <c r="B31" s="0"/>
      <c r="C31" s="392" t="s">
        <v>7097</v>
      </c>
      <c r="D31" s="401" t="s">
        <v>7098</v>
      </c>
      <c r="E31" s="402" t="s">
        <v>7099</v>
      </c>
      <c r="G31" s="398" t="s">
        <v>6929</v>
      </c>
      <c r="H31" s="399" t="s">
        <v>6929</v>
      </c>
      <c r="I31" s="399" t="s">
        <v>6925</v>
      </c>
      <c r="J31" s="399" t="s">
        <v>6925</v>
      </c>
      <c r="K31" s="400" t="s">
        <v>6925</v>
      </c>
      <c r="M31" s="392" t="s">
        <v>7100</v>
      </c>
      <c r="N31" s="393" t="s">
        <v>7101</v>
      </c>
      <c r="O31" s="394" t="s">
        <v>836</v>
      </c>
      <c r="P31" s="395" t="s">
        <v>835</v>
      </c>
      <c r="Q31" s="396" t="s">
        <v>7102</v>
      </c>
      <c r="R31" s="394" t="s">
        <v>842</v>
      </c>
      <c r="S31" s="397" t="s">
        <v>835</v>
      </c>
      <c r="U31" s="398" t="s">
        <v>6929</v>
      </c>
      <c r="V31" s="399" t="s">
        <v>6929</v>
      </c>
      <c r="W31" s="399" t="s">
        <v>6925</v>
      </c>
      <c r="X31" s="399" t="s">
        <v>6925</v>
      </c>
      <c r="Y31" s="400" t="s">
        <v>6925</v>
      </c>
    </row>
    <row r="32" s="372" customFormat="true" ht="51" hidden="false" customHeight="false" outlineLevel="0" collapsed="false">
      <c r="A32" s="379" t="s">
        <v>6913</v>
      </c>
      <c r="B32" s="0"/>
      <c r="C32" s="392" t="s">
        <v>7103</v>
      </c>
      <c r="D32" s="401" t="s">
        <v>7104</v>
      </c>
      <c r="E32" s="402" t="s">
        <v>7105</v>
      </c>
      <c r="G32" s="398" t="s">
        <v>6929</v>
      </c>
      <c r="H32" s="399" t="s">
        <v>6929</v>
      </c>
      <c r="I32" s="399" t="s">
        <v>6925</v>
      </c>
      <c r="J32" s="399" t="s">
        <v>6925</v>
      </c>
      <c r="K32" s="400" t="s">
        <v>6925</v>
      </c>
      <c r="M32" s="392" t="s">
        <v>7106</v>
      </c>
      <c r="N32" s="393" t="s">
        <v>7107</v>
      </c>
      <c r="O32" s="394" t="s">
        <v>7094</v>
      </c>
      <c r="P32" s="395" t="s">
        <v>715</v>
      </c>
      <c r="Q32" s="396" t="s">
        <v>7108</v>
      </c>
      <c r="R32" s="394" t="s">
        <v>7096</v>
      </c>
      <c r="S32" s="397" t="s">
        <v>715</v>
      </c>
      <c r="U32" s="398" t="s">
        <v>6929</v>
      </c>
      <c r="V32" s="399" t="s">
        <v>6929</v>
      </c>
      <c r="W32" s="399" t="s">
        <v>6925</v>
      </c>
      <c r="X32" s="399" t="s">
        <v>6925</v>
      </c>
      <c r="Y32" s="400" t="s">
        <v>6925</v>
      </c>
    </row>
    <row r="33" s="372" customFormat="true" ht="51" hidden="false" customHeight="false" outlineLevel="0" collapsed="false">
      <c r="A33" s="379" t="s">
        <v>6913</v>
      </c>
      <c r="B33" s="0"/>
      <c r="C33" s="392" t="s">
        <v>7109</v>
      </c>
      <c r="D33" s="401" t="s">
        <v>7110</v>
      </c>
      <c r="E33" s="402" t="s">
        <v>7111</v>
      </c>
      <c r="G33" s="398" t="s">
        <v>6929</v>
      </c>
      <c r="H33" s="399" t="s">
        <v>6925</v>
      </c>
      <c r="I33" s="399" t="s">
        <v>6925</v>
      </c>
      <c r="J33" s="399" t="s">
        <v>6925</v>
      </c>
      <c r="K33" s="400" t="s">
        <v>6925</v>
      </c>
      <c r="M33" s="392" t="s">
        <v>7112</v>
      </c>
      <c r="N33" s="393" t="s">
        <v>7113</v>
      </c>
      <c r="O33" s="394" t="s">
        <v>7114</v>
      </c>
      <c r="P33" s="395" t="s">
        <v>4058</v>
      </c>
      <c r="Q33" s="396" t="s">
        <v>7115</v>
      </c>
      <c r="R33" s="394" t="s">
        <v>7116</v>
      </c>
      <c r="S33" s="397" t="s">
        <v>4058</v>
      </c>
      <c r="U33" s="398" t="s">
        <v>6929</v>
      </c>
      <c r="V33" s="399" t="s">
        <v>6925</v>
      </c>
      <c r="W33" s="399" t="s">
        <v>6925</v>
      </c>
      <c r="X33" s="399" t="s">
        <v>6925</v>
      </c>
      <c r="Y33" s="400" t="s">
        <v>6925</v>
      </c>
    </row>
    <row r="34" s="372" customFormat="true" ht="63.75" hidden="false" customHeight="false" outlineLevel="0" collapsed="false">
      <c r="A34" s="379" t="s">
        <v>6913</v>
      </c>
      <c r="B34" s="0"/>
      <c r="C34" s="392" t="s">
        <v>7117</v>
      </c>
      <c r="D34" s="401" t="s">
        <v>7118</v>
      </c>
      <c r="E34" s="402" t="s">
        <v>7119</v>
      </c>
      <c r="G34" s="398" t="s">
        <v>6929</v>
      </c>
      <c r="H34" s="399" t="s">
        <v>6925</v>
      </c>
      <c r="I34" s="399" t="s">
        <v>6925</v>
      </c>
      <c r="J34" s="399" t="s">
        <v>6925</v>
      </c>
      <c r="K34" s="400" t="s">
        <v>6925</v>
      </c>
      <c r="M34" s="392" t="s">
        <v>7120</v>
      </c>
      <c r="N34" s="393" t="s">
        <v>7121</v>
      </c>
      <c r="O34" s="394" t="s">
        <v>7122</v>
      </c>
      <c r="P34" s="395" t="s">
        <v>1388</v>
      </c>
      <c r="Q34" s="396" t="s">
        <v>7123</v>
      </c>
      <c r="R34" s="394" t="s">
        <v>7124</v>
      </c>
      <c r="S34" s="397" t="s">
        <v>1388</v>
      </c>
      <c r="U34" s="398" t="s">
        <v>6929</v>
      </c>
      <c r="V34" s="399" t="s">
        <v>6929</v>
      </c>
      <c r="W34" s="399" t="s">
        <v>6925</v>
      </c>
      <c r="X34" s="399" t="s">
        <v>6925</v>
      </c>
      <c r="Y34" s="400" t="s">
        <v>6925</v>
      </c>
    </row>
    <row r="35" s="372" customFormat="true" ht="51" hidden="false" customHeight="false" outlineLevel="0" collapsed="false">
      <c r="A35" s="379" t="s">
        <v>6913</v>
      </c>
      <c r="B35" s="0"/>
      <c r="C35" s="392" t="s">
        <v>7125</v>
      </c>
      <c r="D35" s="401" t="s">
        <v>7126</v>
      </c>
      <c r="E35" s="402" t="s">
        <v>7127</v>
      </c>
      <c r="G35" s="398" t="s">
        <v>6929</v>
      </c>
      <c r="H35" s="399" t="s">
        <v>6929</v>
      </c>
      <c r="I35" s="399" t="s">
        <v>6925</v>
      </c>
      <c r="J35" s="399" t="s">
        <v>6925</v>
      </c>
      <c r="K35" s="400" t="s">
        <v>6925</v>
      </c>
      <c r="M35" s="392" t="s">
        <v>7128</v>
      </c>
      <c r="N35" s="393" t="s">
        <v>7129</v>
      </c>
      <c r="O35" s="394" t="s">
        <v>7130</v>
      </c>
      <c r="P35" s="395" t="s">
        <v>4105</v>
      </c>
      <c r="Q35" s="396" t="s">
        <v>7131</v>
      </c>
      <c r="R35" s="394" t="s">
        <v>7132</v>
      </c>
      <c r="S35" s="397" t="s">
        <v>4105</v>
      </c>
      <c r="U35" s="398" t="s">
        <v>6929</v>
      </c>
      <c r="V35" s="399" t="s">
        <v>6925</v>
      </c>
      <c r="W35" s="399" t="s">
        <v>6925</v>
      </c>
      <c r="X35" s="399" t="s">
        <v>6925</v>
      </c>
      <c r="Y35" s="400" t="s">
        <v>6925</v>
      </c>
    </row>
    <row r="36" s="372" customFormat="true" ht="51" hidden="false" customHeight="false" outlineLevel="0" collapsed="false">
      <c r="A36" s="379" t="s">
        <v>6913</v>
      </c>
      <c r="B36" s="0"/>
      <c r="C36" s="392" t="s">
        <v>7133</v>
      </c>
      <c r="D36" s="401" t="s">
        <v>7134</v>
      </c>
      <c r="E36" s="402" t="s">
        <v>7135</v>
      </c>
      <c r="G36" s="398" t="s">
        <v>6929</v>
      </c>
      <c r="H36" s="399" t="s">
        <v>6925</v>
      </c>
      <c r="I36" s="399" t="s">
        <v>6925</v>
      </c>
      <c r="J36" s="399" t="s">
        <v>6925</v>
      </c>
      <c r="K36" s="400" t="s">
        <v>6925</v>
      </c>
      <c r="M36" s="392" t="s">
        <v>7136</v>
      </c>
      <c r="N36" s="393" t="s">
        <v>7137</v>
      </c>
      <c r="O36" s="394" t="s">
        <v>7130</v>
      </c>
      <c r="P36" s="395" t="s">
        <v>4133</v>
      </c>
      <c r="Q36" s="396" t="s">
        <v>7138</v>
      </c>
      <c r="R36" s="394" t="s">
        <v>7132</v>
      </c>
      <c r="S36" s="397" t="s">
        <v>4133</v>
      </c>
      <c r="U36" s="398" t="s">
        <v>6929</v>
      </c>
      <c r="V36" s="399" t="s">
        <v>6925</v>
      </c>
      <c r="W36" s="399" t="s">
        <v>6925</v>
      </c>
      <c r="X36" s="399" t="s">
        <v>6925</v>
      </c>
      <c r="Y36" s="400" t="s">
        <v>6925</v>
      </c>
    </row>
    <row r="37" s="372" customFormat="true" ht="51" hidden="false" customHeight="false" outlineLevel="0" collapsed="false">
      <c r="A37" s="379" t="s">
        <v>6913</v>
      </c>
      <c r="B37" s="0"/>
      <c r="C37" s="392" t="s">
        <v>7139</v>
      </c>
      <c r="D37" s="401" t="s">
        <v>7140</v>
      </c>
      <c r="E37" s="402" t="s">
        <v>7141</v>
      </c>
      <c r="G37" s="398" t="s">
        <v>6929</v>
      </c>
      <c r="H37" s="399" t="s">
        <v>6925</v>
      </c>
      <c r="I37" s="399" t="s">
        <v>6925</v>
      </c>
      <c r="J37" s="399" t="s">
        <v>6925</v>
      </c>
      <c r="K37" s="400" t="s">
        <v>6925</v>
      </c>
      <c r="M37" s="392" t="s">
        <v>7142</v>
      </c>
      <c r="N37" s="393" t="s">
        <v>7143</v>
      </c>
      <c r="O37" s="394" t="s">
        <v>7130</v>
      </c>
      <c r="P37" s="395" t="s">
        <v>7144</v>
      </c>
      <c r="Q37" s="396" t="s">
        <v>7145</v>
      </c>
      <c r="R37" s="394" t="s">
        <v>7132</v>
      </c>
      <c r="S37" s="397" t="s">
        <v>7144</v>
      </c>
      <c r="U37" s="398" t="s">
        <v>6929</v>
      </c>
      <c r="V37" s="399" t="s">
        <v>6925</v>
      </c>
      <c r="W37" s="399" t="s">
        <v>6925</v>
      </c>
      <c r="X37" s="399" t="s">
        <v>6925</v>
      </c>
      <c r="Y37" s="400" t="s">
        <v>6925</v>
      </c>
    </row>
    <row r="38" s="372" customFormat="true" ht="51" hidden="false" customHeight="false" outlineLevel="0" collapsed="false">
      <c r="A38" s="379" t="s">
        <v>6913</v>
      </c>
      <c r="B38" s="0"/>
      <c r="C38" s="392" t="s">
        <v>7146</v>
      </c>
      <c r="D38" s="401" t="s">
        <v>7147</v>
      </c>
      <c r="E38" s="402" t="s">
        <v>7148</v>
      </c>
      <c r="G38" s="398" t="s">
        <v>6929</v>
      </c>
      <c r="H38" s="399" t="s">
        <v>6929</v>
      </c>
      <c r="I38" s="399" t="s">
        <v>6925</v>
      </c>
      <c r="J38" s="399" t="s">
        <v>6925</v>
      </c>
      <c r="K38" s="403" t="s">
        <v>6929</v>
      </c>
      <c r="M38" s="392" t="s">
        <v>7149</v>
      </c>
      <c r="N38" s="393" t="s">
        <v>7150</v>
      </c>
      <c r="O38" s="394" t="s">
        <v>7151</v>
      </c>
      <c r="P38" s="395" t="s">
        <v>4176</v>
      </c>
      <c r="Q38" s="396" t="s">
        <v>7152</v>
      </c>
      <c r="R38" s="394" t="s">
        <v>7153</v>
      </c>
      <c r="S38" s="397" t="s">
        <v>4176</v>
      </c>
      <c r="U38" s="398" t="s">
        <v>6929</v>
      </c>
      <c r="V38" s="399" t="s">
        <v>6925</v>
      </c>
      <c r="W38" s="399" t="s">
        <v>6925</v>
      </c>
      <c r="X38" s="399" t="s">
        <v>6925</v>
      </c>
      <c r="Y38" s="400" t="s">
        <v>6925</v>
      </c>
    </row>
    <row r="39" s="372" customFormat="true" ht="51" hidden="false" customHeight="false" outlineLevel="0" collapsed="false">
      <c r="A39" s="379" t="s">
        <v>6913</v>
      </c>
      <c r="B39" s="0"/>
      <c r="C39" s="392" t="s">
        <v>7154</v>
      </c>
      <c r="D39" s="401" t="s">
        <v>7155</v>
      </c>
      <c r="E39" s="402" t="s">
        <v>7156</v>
      </c>
      <c r="G39" s="398" t="s">
        <v>6929</v>
      </c>
      <c r="H39" s="399" t="s">
        <v>6925</v>
      </c>
      <c r="I39" s="399" t="s">
        <v>6925</v>
      </c>
      <c r="J39" s="399" t="s">
        <v>6925</v>
      </c>
      <c r="K39" s="400" t="s">
        <v>6925</v>
      </c>
      <c r="M39" s="392" t="s">
        <v>7157</v>
      </c>
      <c r="N39" s="393" t="s">
        <v>7158</v>
      </c>
      <c r="O39" s="394" t="s">
        <v>7151</v>
      </c>
      <c r="P39" s="395" t="s">
        <v>4204</v>
      </c>
      <c r="Q39" s="396" t="s">
        <v>7159</v>
      </c>
      <c r="R39" s="394" t="s">
        <v>7153</v>
      </c>
      <c r="S39" s="397" t="s">
        <v>4204</v>
      </c>
      <c r="U39" s="398" t="s">
        <v>6929</v>
      </c>
      <c r="V39" s="399" t="s">
        <v>6925</v>
      </c>
      <c r="W39" s="399" t="s">
        <v>6925</v>
      </c>
      <c r="X39" s="399" t="s">
        <v>6925</v>
      </c>
      <c r="Y39" s="400" t="s">
        <v>6925</v>
      </c>
    </row>
    <row r="40" s="372" customFormat="true" ht="51" hidden="false" customHeight="false" outlineLevel="0" collapsed="false">
      <c r="A40" s="379" t="s">
        <v>6913</v>
      </c>
      <c r="B40" s="0"/>
      <c r="C40" s="392" t="s">
        <v>7160</v>
      </c>
      <c r="D40" s="401" t="s">
        <v>7161</v>
      </c>
      <c r="E40" s="402" t="s">
        <v>7162</v>
      </c>
      <c r="G40" s="398" t="s">
        <v>6929</v>
      </c>
      <c r="H40" s="399" t="s">
        <v>6925</v>
      </c>
      <c r="I40" s="399" t="s">
        <v>6925</v>
      </c>
      <c r="J40" s="399" t="s">
        <v>6925</v>
      </c>
      <c r="K40" s="400" t="s">
        <v>6925</v>
      </c>
      <c r="M40" s="392" t="s">
        <v>7163</v>
      </c>
      <c r="N40" s="393" t="s">
        <v>7164</v>
      </c>
      <c r="O40" s="394" t="s">
        <v>7151</v>
      </c>
      <c r="P40" s="395" t="s">
        <v>7165</v>
      </c>
      <c r="Q40" s="396" t="s">
        <v>7166</v>
      </c>
      <c r="R40" s="394" t="s">
        <v>7153</v>
      </c>
      <c r="S40" s="397" t="s">
        <v>7165</v>
      </c>
      <c r="U40" s="398" t="s">
        <v>6929</v>
      </c>
      <c r="V40" s="399" t="s">
        <v>6925</v>
      </c>
      <c r="W40" s="399" t="s">
        <v>6925</v>
      </c>
      <c r="X40" s="399" t="s">
        <v>6925</v>
      </c>
      <c r="Y40" s="400" t="s">
        <v>6925</v>
      </c>
    </row>
    <row r="41" s="372" customFormat="true" ht="89.25" hidden="false" customHeight="false" outlineLevel="0" collapsed="false">
      <c r="A41" s="379" t="s">
        <v>6913</v>
      </c>
      <c r="B41" s="0"/>
      <c r="C41" s="404" t="s">
        <v>7167</v>
      </c>
      <c r="D41" s="405" t="s">
        <v>7168</v>
      </c>
      <c r="E41" s="406" t="s">
        <v>7169</v>
      </c>
      <c r="G41" s="407" t="s">
        <v>6929</v>
      </c>
      <c r="H41" s="408" t="s">
        <v>6929</v>
      </c>
      <c r="I41" s="408" t="s">
        <v>6929</v>
      </c>
      <c r="J41" s="408" t="s">
        <v>6929</v>
      </c>
      <c r="K41" s="409" t="s">
        <v>6925</v>
      </c>
      <c r="M41" s="392" t="s">
        <v>7170</v>
      </c>
      <c r="N41" s="393" t="s">
        <v>7171</v>
      </c>
      <c r="O41" s="394" t="s">
        <v>7172</v>
      </c>
      <c r="P41" s="395" t="s">
        <v>1433</v>
      </c>
      <c r="Q41" s="396" t="s">
        <v>7173</v>
      </c>
      <c r="R41" s="394" t="s">
        <v>7174</v>
      </c>
      <c r="S41" s="397" t="s">
        <v>1433</v>
      </c>
      <c r="U41" s="398" t="s">
        <v>6929</v>
      </c>
      <c r="V41" s="399" t="s">
        <v>6929</v>
      </c>
      <c r="W41" s="399" t="s">
        <v>6925</v>
      </c>
      <c r="X41" s="399" t="s">
        <v>6925</v>
      </c>
      <c r="Y41" s="400" t="s">
        <v>6925</v>
      </c>
    </row>
    <row r="42" s="372" customFormat="true" ht="51" hidden="false" customHeight="true" outlineLevel="0" collapsed="false">
      <c r="A42" s="379" t="s">
        <v>6913</v>
      </c>
      <c r="B42" s="0"/>
      <c r="C42" s="390" t="s">
        <v>7175</v>
      </c>
      <c r="D42" s="390"/>
      <c r="E42" s="390" t="s">
        <v>7176</v>
      </c>
      <c r="G42" s="391"/>
      <c r="H42" s="391"/>
      <c r="I42" s="391"/>
      <c r="J42" s="391"/>
      <c r="K42" s="391"/>
      <c r="M42" s="392" t="s">
        <v>7177</v>
      </c>
      <c r="N42" s="393" t="s">
        <v>7178</v>
      </c>
      <c r="O42" s="394" t="s">
        <v>7172</v>
      </c>
      <c r="P42" s="395" t="s">
        <v>7179</v>
      </c>
      <c r="Q42" s="396" t="s">
        <v>7180</v>
      </c>
      <c r="R42" s="394" t="s">
        <v>7174</v>
      </c>
      <c r="S42" s="397" t="s">
        <v>7179</v>
      </c>
      <c r="U42" s="398" t="s">
        <v>6929</v>
      </c>
      <c r="V42" s="399" t="s">
        <v>6929</v>
      </c>
      <c r="W42" s="399" t="s">
        <v>6925</v>
      </c>
      <c r="X42" s="399" t="s">
        <v>6925</v>
      </c>
      <c r="Y42" s="400" t="s">
        <v>6925</v>
      </c>
    </row>
    <row r="43" s="372" customFormat="true" ht="51" hidden="false" customHeight="false" outlineLevel="0" collapsed="false">
      <c r="A43" s="379" t="s">
        <v>6913</v>
      </c>
      <c r="B43" s="0"/>
      <c r="C43" s="392" t="s">
        <v>7181</v>
      </c>
      <c r="D43" s="401" t="s">
        <v>7182</v>
      </c>
      <c r="E43" s="402" t="s">
        <v>7183</v>
      </c>
      <c r="G43" s="398" t="s">
        <v>6929</v>
      </c>
      <c r="H43" s="399" t="s">
        <v>6929</v>
      </c>
      <c r="I43" s="399" t="s">
        <v>6925</v>
      </c>
      <c r="J43" s="399" t="s">
        <v>6925</v>
      </c>
      <c r="K43" s="400" t="s">
        <v>6925</v>
      </c>
      <c r="M43" s="392" t="s">
        <v>7184</v>
      </c>
      <c r="N43" s="393" t="s">
        <v>7185</v>
      </c>
      <c r="O43" s="394" t="s">
        <v>7186</v>
      </c>
      <c r="P43" s="395" t="s">
        <v>1486</v>
      </c>
      <c r="Q43" s="396" t="s">
        <v>7187</v>
      </c>
      <c r="R43" s="394" t="s">
        <v>7188</v>
      </c>
      <c r="S43" s="397" t="s">
        <v>1486</v>
      </c>
      <c r="U43" s="398" t="s">
        <v>6929</v>
      </c>
      <c r="V43" s="399" t="s">
        <v>6929</v>
      </c>
      <c r="W43" s="399" t="s">
        <v>6925</v>
      </c>
      <c r="X43" s="399" t="s">
        <v>6925</v>
      </c>
      <c r="Y43" s="400" t="s">
        <v>6925</v>
      </c>
    </row>
    <row r="44" s="372" customFormat="true" ht="51" hidden="false" customHeight="false" outlineLevel="0" collapsed="false">
      <c r="A44" s="379" t="s">
        <v>6913</v>
      </c>
      <c r="B44" s="0"/>
      <c r="C44" s="392" t="s">
        <v>7189</v>
      </c>
      <c r="D44" s="401" t="s">
        <v>7190</v>
      </c>
      <c r="E44" s="402" t="s">
        <v>7191</v>
      </c>
      <c r="G44" s="398" t="s">
        <v>6929</v>
      </c>
      <c r="H44" s="399" t="s">
        <v>6929</v>
      </c>
      <c r="I44" s="399" t="s">
        <v>6925</v>
      </c>
      <c r="J44" s="399" t="s">
        <v>6925</v>
      </c>
      <c r="K44" s="400" t="s">
        <v>6925</v>
      </c>
      <c r="M44" s="392" t="s">
        <v>7192</v>
      </c>
      <c r="N44" s="393" t="s">
        <v>7193</v>
      </c>
      <c r="O44" s="394" t="s">
        <v>7186</v>
      </c>
      <c r="P44" s="395" t="s">
        <v>7194</v>
      </c>
      <c r="Q44" s="396" t="s">
        <v>7195</v>
      </c>
      <c r="R44" s="394" t="s">
        <v>7188</v>
      </c>
      <c r="S44" s="397" t="s">
        <v>7194</v>
      </c>
      <c r="U44" s="398" t="s">
        <v>6929</v>
      </c>
      <c r="V44" s="399" t="s">
        <v>6929</v>
      </c>
      <c r="W44" s="399" t="s">
        <v>6925</v>
      </c>
      <c r="X44" s="399" t="s">
        <v>6925</v>
      </c>
      <c r="Y44" s="400" t="s">
        <v>6925</v>
      </c>
    </row>
    <row r="45" s="372" customFormat="true" ht="51" hidden="false" customHeight="false" outlineLevel="0" collapsed="false">
      <c r="A45" s="379" t="s">
        <v>6913</v>
      </c>
      <c r="B45" s="0"/>
      <c r="C45" s="392" t="s">
        <v>7196</v>
      </c>
      <c r="D45" s="401" t="s">
        <v>7197</v>
      </c>
      <c r="E45" s="402" t="s">
        <v>7198</v>
      </c>
      <c r="G45" s="398" t="s">
        <v>6929</v>
      </c>
      <c r="H45" s="399" t="s">
        <v>6925</v>
      </c>
      <c r="I45" s="399" t="s">
        <v>6925</v>
      </c>
      <c r="J45" s="399" t="s">
        <v>6925</v>
      </c>
      <c r="K45" s="400" t="s">
        <v>6925</v>
      </c>
      <c r="M45" s="392" t="s">
        <v>7199</v>
      </c>
      <c r="N45" s="393" t="s">
        <v>7200</v>
      </c>
      <c r="O45" s="394" t="s">
        <v>7201</v>
      </c>
      <c r="P45" s="395" t="s">
        <v>3967</v>
      </c>
      <c r="Q45" s="396" t="s">
        <v>7202</v>
      </c>
      <c r="R45" s="394" t="s">
        <v>7203</v>
      </c>
      <c r="S45" s="397" t="s">
        <v>3967</v>
      </c>
      <c r="U45" s="398" t="s">
        <v>6929</v>
      </c>
      <c r="V45" s="399" t="s">
        <v>6925</v>
      </c>
      <c r="W45" s="399" t="s">
        <v>6925</v>
      </c>
      <c r="X45" s="399" t="s">
        <v>6925</v>
      </c>
      <c r="Y45" s="400" t="s">
        <v>6925</v>
      </c>
    </row>
    <row r="46" s="372" customFormat="true" ht="51" hidden="false" customHeight="false" outlineLevel="0" collapsed="false">
      <c r="A46" s="379" t="s">
        <v>6913</v>
      </c>
      <c r="B46" s="0"/>
      <c r="C46" s="392" t="s">
        <v>7204</v>
      </c>
      <c r="D46" s="401" t="s">
        <v>7205</v>
      </c>
      <c r="E46" s="402" t="s">
        <v>7206</v>
      </c>
      <c r="G46" s="398" t="s">
        <v>6929</v>
      </c>
      <c r="H46" s="399" t="s">
        <v>6925</v>
      </c>
      <c r="I46" s="399" t="s">
        <v>6925</v>
      </c>
      <c r="J46" s="399" t="s">
        <v>6925</v>
      </c>
      <c r="K46" s="400" t="s">
        <v>6925</v>
      </c>
      <c r="M46" s="392" t="s">
        <v>7207</v>
      </c>
      <c r="N46" s="393" t="s">
        <v>7208</v>
      </c>
      <c r="O46" s="394" t="s">
        <v>7201</v>
      </c>
      <c r="P46" s="395" t="s">
        <v>3948</v>
      </c>
      <c r="Q46" s="396" t="s">
        <v>7209</v>
      </c>
      <c r="R46" s="394" t="s">
        <v>7203</v>
      </c>
      <c r="S46" s="397" t="s">
        <v>3948</v>
      </c>
      <c r="U46" s="398" t="s">
        <v>6929</v>
      </c>
      <c r="V46" s="399" t="s">
        <v>6925</v>
      </c>
      <c r="W46" s="399" t="s">
        <v>6925</v>
      </c>
      <c r="X46" s="399" t="s">
        <v>6925</v>
      </c>
      <c r="Y46" s="400" t="s">
        <v>6925</v>
      </c>
    </row>
    <row r="47" s="372" customFormat="true" ht="51" hidden="false" customHeight="false" outlineLevel="0" collapsed="false">
      <c r="A47" s="379" t="s">
        <v>6913</v>
      </c>
      <c r="B47" s="0"/>
      <c r="C47" s="392" t="s">
        <v>7210</v>
      </c>
      <c r="D47" s="401" t="s">
        <v>7211</v>
      </c>
      <c r="E47" s="402" t="s">
        <v>7212</v>
      </c>
      <c r="G47" s="398" t="s">
        <v>6929</v>
      </c>
      <c r="H47" s="399" t="s">
        <v>6929</v>
      </c>
      <c r="I47" s="399" t="s">
        <v>6925</v>
      </c>
      <c r="J47" s="399" t="s">
        <v>6925</v>
      </c>
      <c r="K47" s="400" t="s">
        <v>6925</v>
      </c>
      <c r="M47" s="392" t="s">
        <v>7213</v>
      </c>
      <c r="N47" s="393" t="s">
        <v>7214</v>
      </c>
      <c r="O47" s="394" t="s">
        <v>7201</v>
      </c>
      <c r="P47" s="395" t="s">
        <v>3985</v>
      </c>
      <c r="Q47" s="396" t="s">
        <v>7215</v>
      </c>
      <c r="R47" s="394" t="s">
        <v>7203</v>
      </c>
      <c r="S47" s="397" t="s">
        <v>3985</v>
      </c>
      <c r="U47" s="398" t="s">
        <v>6929</v>
      </c>
      <c r="V47" s="399" t="s">
        <v>6925</v>
      </c>
      <c r="W47" s="399" t="s">
        <v>6925</v>
      </c>
      <c r="X47" s="399" t="s">
        <v>6925</v>
      </c>
      <c r="Y47" s="400" t="s">
        <v>6925</v>
      </c>
    </row>
    <row r="48" s="372" customFormat="true" ht="51" hidden="false" customHeight="false" outlineLevel="0" collapsed="false">
      <c r="A48" s="379" t="s">
        <v>6913</v>
      </c>
      <c r="B48" s="0"/>
      <c r="C48" s="392" t="s">
        <v>7216</v>
      </c>
      <c r="D48" s="401" t="s">
        <v>7217</v>
      </c>
      <c r="E48" s="402" t="s">
        <v>7218</v>
      </c>
      <c r="G48" s="398" t="s">
        <v>6929</v>
      </c>
      <c r="H48" s="399" t="s">
        <v>6925</v>
      </c>
      <c r="I48" s="399" t="s">
        <v>6925</v>
      </c>
      <c r="J48" s="399" t="s">
        <v>6925</v>
      </c>
      <c r="K48" s="400" t="s">
        <v>6925</v>
      </c>
      <c r="M48" s="392" t="s">
        <v>7219</v>
      </c>
      <c r="N48" s="393" t="s">
        <v>7220</v>
      </c>
      <c r="O48" s="394" t="s">
        <v>7201</v>
      </c>
      <c r="P48" s="395" t="s">
        <v>4021</v>
      </c>
      <c r="Q48" s="396" t="s">
        <v>7221</v>
      </c>
      <c r="R48" s="394" t="s">
        <v>7203</v>
      </c>
      <c r="S48" s="397" t="s">
        <v>4021</v>
      </c>
      <c r="U48" s="398" t="s">
        <v>6929</v>
      </c>
      <c r="V48" s="399" t="s">
        <v>6925</v>
      </c>
      <c r="W48" s="399" t="s">
        <v>6925</v>
      </c>
      <c r="X48" s="399" t="s">
        <v>6925</v>
      </c>
      <c r="Y48" s="400" t="s">
        <v>6925</v>
      </c>
    </row>
    <row r="49" s="372" customFormat="true" ht="51" hidden="false" customHeight="false" outlineLevel="0" collapsed="false">
      <c r="A49" s="379" t="s">
        <v>6913</v>
      </c>
      <c r="B49" s="0"/>
      <c r="C49" s="392" t="s">
        <v>7222</v>
      </c>
      <c r="D49" s="401" t="s">
        <v>7223</v>
      </c>
      <c r="E49" s="402" t="s">
        <v>7224</v>
      </c>
      <c r="G49" s="398" t="s">
        <v>6929</v>
      </c>
      <c r="H49" s="399" t="s">
        <v>6925</v>
      </c>
      <c r="I49" s="399" t="s">
        <v>6925</v>
      </c>
      <c r="J49" s="399" t="s">
        <v>6925</v>
      </c>
      <c r="K49" s="400" t="s">
        <v>6925</v>
      </c>
      <c r="M49" s="392" t="s">
        <v>7225</v>
      </c>
      <c r="N49" s="393" t="s">
        <v>7226</v>
      </c>
      <c r="O49" s="394" t="s">
        <v>7227</v>
      </c>
      <c r="P49" s="395" t="s">
        <v>3847</v>
      </c>
      <c r="Q49" s="396" t="s">
        <v>7228</v>
      </c>
      <c r="R49" s="394" t="s">
        <v>7229</v>
      </c>
      <c r="S49" s="397" t="s">
        <v>3847</v>
      </c>
      <c r="U49" s="398" t="s">
        <v>6929</v>
      </c>
      <c r="V49" s="399" t="s">
        <v>6925</v>
      </c>
      <c r="W49" s="399" t="s">
        <v>6925</v>
      </c>
      <c r="X49" s="399" t="s">
        <v>6925</v>
      </c>
      <c r="Y49" s="400" t="s">
        <v>6925</v>
      </c>
    </row>
    <row r="50" s="372" customFormat="true" ht="51" hidden="false" customHeight="false" outlineLevel="0" collapsed="false">
      <c r="A50" s="379" t="s">
        <v>6913</v>
      </c>
      <c r="B50" s="0"/>
      <c r="C50" s="392" t="s">
        <v>7230</v>
      </c>
      <c r="D50" s="401" t="s">
        <v>7231</v>
      </c>
      <c r="E50" s="402" t="s">
        <v>7232</v>
      </c>
      <c r="G50" s="398" t="s">
        <v>6929</v>
      </c>
      <c r="H50" s="399" t="s">
        <v>6929</v>
      </c>
      <c r="I50" s="399" t="s">
        <v>6925</v>
      </c>
      <c r="J50" s="399" t="s">
        <v>6925</v>
      </c>
      <c r="K50" s="403" t="s">
        <v>6929</v>
      </c>
      <c r="M50" s="392" t="s">
        <v>7233</v>
      </c>
      <c r="N50" s="393" t="s">
        <v>7234</v>
      </c>
      <c r="O50" s="394" t="s">
        <v>7235</v>
      </c>
      <c r="P50" s="395" t="s">
        <v>3904</v>
      </c>
      <c r="Q50" s="396" t="s">
        <v>7236</v>
      </c>
      <c r="R50" s="394" t="s">
        <v>7237</v>
      </c>
      <c r="S50" s="397" t="s">
        <v>3904</v>
      </c>
      <c r="U50" s="398" t="s">
        <v>6929</v>
      </c>
      <c r="V50" s="399" t="s">
        <v>6925</v>
      </c>
      <c r="W50" s="399" t="s">
        <v>6925</v>
      </c>
      <c r="X50" s="399" t="s">
        <v>6925</v>
      </c>
      <c r="Y50" s="400" t="s">
        <v>6925</v>
      </c>
    </row>
    <row r="51" s="372" customFormat="true" ht="51" hidden="false" customHeight="false" outlineLevel="0" collapsed="false">
      <c r="A51" s="379" t="s">
        <v>6913</v>
      </c>
      <c r="B51" s="0"/>
      <c r="C51" s="392" t="s">
        <v>7238</v>
      </c>
      <c r="D51" s="401" t="s">
        <v>7239</v>
      </c>
      <c r="E51" s="402" t="s">
        <v>7240</v>
      </c>
      <c r="G51" s="398" t="s">
        <v>6929</v>
      </c>
      <c r="H51" s="399" t="s">
        <v>6925</v>
      </c>
      <c r="I51" s="399" t="s">
        <v>6925</v>
      </c>
      <c r="J51" s="399" t="s">
        <v>6925</v>
      </c>
      <c r="K51" s="400" t="s">
        <v>6925</v>
      </c>
      <c r="M51" s="392" t="s">
        <v>7241</v>
      </c>
      <c r="N51" s="393" t="s">
        <v>7242</v>
      </c>
      <c r="O51" s="394" t="s">
        <v>7243</v>
      </c>
      <c r="P51" s="395" t="s">
        <v>3875</v>
      </c>
      <c r="Q51" s="396" t="s">
        <v>7244</v>
      </c>
      <c r="R51" s="394" t="s">
        <v>7245</v>
      </c>
      <c r="S51" s="397" t="s">
        <v>3875</v>
      </c>
      <c r="U51" s="398" t="s">
        <v>6929</v>
      </c>
      <c r="V51" s="399" t="s">
        <v>6929</v>
      </c>
      <c r="W51" s="399" t="s">
        <v>6929</v>
      </c>
      <c r="X51" s="399" t="s">
        <v>6925</v>
      </c>
      <c r="Y51" s="400" t="s">
        <v>6925</v>
      </c>
    </row>
    <row r="52" s="372" customFormat="true" ht="51" hidden="false" customHeight="false" outlineLevel="0" collapsed="false">
      <c r="A52" s="379" t="s">
        <v>6913</v>
      </c>
      <c r="B52" s="0"/>
      <c r="C52" s="392" t="s">
        <v>7246</v>
      </c>
      <c r="D52" s="401" t="s">
        <v>7247</v>
      </c>
      <c r="E52" s="402" t="s">
        <v>7248</v>
      </c>
      <c r="G52" s="398" t="s">
        <v>6929</v>
      </c>
      <c r="H52" s="399" t="s">
        <v>6925</v>
      </c>
      <c r="I52" s="399" t="s">
        <v>6925</v>
      </c>
      <c r="J52" s="399" t="s">
        <v>6925</v>
      </c>
      <c r="K52" s="400" t="s">
        <v>6925</v>
      </c>
      <c r="M52" s="392" t="s">
        <v>7249</v>
      </c>
      <c r="N52" s="393" t="s">
        <v>7250</v>
      </c>
      <c r="O52" s="394" t="s">
        <v>7251</v>
      </c>
      <c r="P52" s="395" t="s">
        <v>2612</v>
      </c>
      <c r="Q52" s="396" t="s">
        <v>7252</v>
      </c>
      <c r="R52" s="394" t="s">
        <v>7253</v>
      </c>
      <c r="S52" s="397" t="s">
        <v>2612</v>
      </c>
      <c r="U52" s="398" t="s">
        <v>6929</v>
      </c>
      <c r="V52" s="399" t="s">
        <v>6929</v>
      </c>
      <c r="W52" s="399" t="s">
        <v>6929</v>
      </c>
      <c r="X52" s="399" t="s">
        <v>6925</v>
      </c>
      <c r="Y52" s="400" t="s">
        <v>6925</v>
      </c>
    </row>
    <row r="53" s="372" customFormat="true" ht="89.25" hidden="false" customHeight="false" outlineLevel="0" collapsed="false">
      <c r="A53" s="379" t="s">
        <v>6913</v>
      </c>
      <c r="B53" s="0"/>
      <c r="C53" s="404" t="s">
        <v>7254</v>
      </c>
      <c r="D53" s="405" t="s">
        <v>7255</v>
      </c>
      <c r="E53" s="406" t="s">
        <v>7256</v>
      </c>
      <c r="G53" s="407" t="s">
        <v>6929</v>
      </c>
      <c r="H53" s="408" t="s">
        <v>6929</v>
      </c>
      <c r="I53" s="408" t="s">
        <v>6929</v>
      </c>
      <c r="J53" s="408" t="s">
        <v>6929</v>
      </c>
      <c r="K53" s="409" t="s">
        <v>6925</v>
      </c>
      <c r="M53" s="392" t="s">
        <v>7257</v>
      </c>
      <c r="N53" s="393" t="s">
        <v>7258</v>
      </c>
      <c r="O53" s="394" t="s">
        <v>7000</v>
      </c>
      <c r="P53" s="395" t="s">
        <v>4498</v>
      </c>
      <c r="Q53" s="396" t="s">
        <v>7259</v>
      </c>
      <c r="R53" s="394" t="s">
        <v>7002</v>
      </c>
      <c r="S53" s="397" t="s">
        <v>4498</v>
      </c>
      <c r="U53" s="398" t="s">
        <v>6929</v>
      </c>
      <c r="V53" s="399" t="s">
        <v>6925</v>
      </c>
      <c r="W53" s="399" t="s">
        <v>6925</v>
      </c>
      <c r="X53" s="399" t="s">
        <v>6925</v>
      </c>
      <c r="Y53" s="400" t="s">
        <v>6925</v>
      </c>
    </row>
    <row r="54" s="372" customFormat="true" ht="51" hidden="false" customHeight="true" outlineLevel="0" collapsed="false">
      <c r="A54" s="379" t="s">
        <v>6913</v>
      </c>
      <c r="B54" s="0"/>
      <c r="C54" s="390" t="s">
        <v>7260</v>
      </c>
      <c r="D54" s="390"/>
      <c r="E54" s="390" t="s">
        <v>7261</v>
      </c>
      <c r="G54" s="391"/>
      <c r="H54" s="391"/>
      <c r="I54" s="391"/>
      <c r="J54" s="391"/>
      <c r="K54" s="391"/>
      <c r="M54" s="392" t="s">
        <v>7262</v>
      </c>
      <c r="N54" s="393" t="s">
        <v>7263</v>
      </c>
      <c r="O54" s="394" t="s">
        <v>7264</v>
      </c>
      <c r="P54" s="395" t="s">
        <v>7265</v>
      </c>
      <c r="Q54" s="396" t="s">
        <v>7266</v>
      </c>
      <c r="R54" s="394" t="s">
        <v>7267</v>
      </c>
      <c r="S54" s="397" t="s">
        <v>7265</v>
      </c>
      <c r="U54" s="398" t="s">
        <v>6929</v>
      </c>
      <c r="V54" s="399" t="s">
        <v>6929</v>
      </c>
      <c r="W54" s="399" t="s">
        <v>6925</v>
      </c>
      <c r="X54" s="399" t="s">
        <v>6925</v>
      </c>
      <c r="Y54" s="400" t="s">
        <v>6925</v>
      </c>
    </row>
    <row r="55" s="372" customFormat="true" ht="51" hidden="false" customHeight="false" outlineLevel="0" collapsed="false">
      <c r="A55" s="379" t="s">
        <v>6913</v>
      </c>
      <c r="B55" s="0"/>
      <c r="C55" s="392" t="s">
        <v>7268</v>
      </c>
      <c r="D55" s="401" t="s">
        <v>7269</v>
      </c>
      <c r="E55" s="402" t="s">
        <v>7270</v>
      </c>
      <c r="G55" s="398" t="s">
        <v>6929</v>
      </c>
      <c r="H55" s="399" t="s">
        <v>6929</v>
      </c>
      <c r="I55" s="399" t="s">
        <v>6925</v>
      </c>
      <c r="J55" s="399" t="s">
        <v>6925</v>
      </c>
      <c r="K55" s="400" t="s">
        <v>6925</v>
      </c>
      <c r="M55" s="392" t="s">
        <v>7271</v>
      </c>
      <c r="N55" s="393" t="s">
        <v>7272</v>
      </c>
      <c r="O55" s="394" t="s">
        <v>7273</v>
      </c>
      <c r="P55" s="395" t="s">
        <v>4543</v>
      </c>
      <c r="Q55" s="396" t="s">
        <v>7274</v>
      </c>
      <c r="R55" s="394" t="s">
        <v>4553</v>
      </c>
      <c r="S55" s="397" t="s">
        <v>4543</v>
      </c>
      <c r="U55" s="398" t="s">
        <v>6929</v>
      </c>
      <c r="V55" s="399" t="s">
        <v>6925</v>
      </c>
      <c r="W55" s="399" t="s">
        <v>6925</v>
      </c>
      <c r="X55" s="399" t="s">
        <v>6925</v>
      </c>
      <c r="Y55" s="400" t="s">
        <v>6925</v>
      </c>
    </row>
    <row r="56" s="372" customFormat="true" ht="51" hidden="false" customHeight="false" outlineLevel="0" collapsed="false">
      <c r="A56" s="379" t="s">
        <v>6913</v>
      </c>
      <c r="B56" s="0"/>
      <c r="C56" s="392" t="s">
        <v>7275</v>
      </c>
      <c r="D56" s="401" t="s">
        <v>7276</v>
      </c>
      <c r="E56" s="402" t="s">
        <v>7277</v>
      </c>
      <c r="G56" s="398" t="s">
        <v>6929</v>
      </c>
      <c r="H56" s="399" t="s">
        <v>6929</v>
      </c>
      <c r="I56" s="399" t="s">
        <v>6925</v>
      </c>
      <c r="J56" s="399" t="s">
        <v>6925</v>
      </c>
      <c r="K56" s="400" t="s">
        <v>6925</v>
      </c>
      <c r="M56" s="392" t="s">
        <v>7278</v>
      </c>
      <c r="N56" s="393" t="s">
        <v>7279</v>
      </c>
      <c r="O56" s="394" t="s">
        <v>7039</v>
      </c>
      <c r="P56" s="395" t="s">
        <v>2400</v>
      </c>
      <c r="Q56" s="396" t="s">
        <v>7280</v>
      </c>
      <c r="R56" s="394" t="s">
        <v>7041</v>
      </c>
      <c r="S56" s="397" t="s">
        <v>2400</v>
      </c>
      <c r="U56" s="398" t="s">
        <v>6929</v>
      </c>
      <c r="V56" s="399" t="s">
        <v>6925</v>
      </c>
      <c r="W56" s="399" t="s">
        <v>6925</v>
      </c>
      <c r="X56" s="399" t="s">
        <v>6925</v>
      </c>
      <c r="Y56" s="400" t="s">
        <v>6925</v>
      </c>
    </row>
    <row r="57" s="372" customFormat="true" ht="51" hidden="false" customHeight="false" outlineLevel="0" collapsed="false">
      <c r="A57" s="379" t="s">
        <v>6913</v>
      </c>
      <c r="B57" s="0"/>
      <c r="C57" s="392" t="s">
        <v>7281</v>
      </c>
      <c r="D57" s="401" t="s">
        <v>7282</v>
      </c>
      <c r="E57" s="402" t="s">
        <v>7283</v>
      </c>
      <c r="G57" s="398" t="s">
        <v>6929</v>
      </c>
      <c r="H57" s="399" t="s">
        <v>6925</v>
      </c>
      <c r="I57" s="399" t="s">
        <v>6925</v>
      </c>
      <c r="J57" s="399" t="s">
        <v>6925</v>
      </c>
      <c r="K57" s="400" t="s">
        <v>6925</v>
      </c>
      <c r="M57" s="392" t="s">
        <v>7284</v>
      </c>
      <c r="N57" s="393" t="s">
        <v>7285</v>
      </c>
      <c r="O57" s="394" t="s">
        <v>7286</v>
      </c>
      <c r="P57" s="395" t="s">
        <v>2980</v>
      </c>
      <c r="Q57" s="396" t="s">
        <v>7287</v>
      </c>
      <c r="R57" s="394" t="s">
        <v>1066</v>
      </c>
      <c r="S57" s="397" t="s">
        <v>2980</v>
      </c>
      <c r="U57" s="398" t="s">
        <v>6929</v>
      </c>
      <c r="V57" s="399" t="s">
        <v>6925</v>
      </c>
      <c r="W57" s="399" t="s">
        <v>6925</v>
      </c>
      <c r="X57" s="399" t="s">
        <v>6925</v>
      </c>
      <c r="Y57" s="400" t="s">
        <v>6925</v>
      </c>
    </row>
    <row r="58" s="372" customFormat="true" ht="51" hidden="false" customHeight="false" outlineLevel="0" collapsed="false">
      <c r="A58" s="379" t="s">
        <v>6913</v>
      </c>
      <c r="B58" s="0"/>
      <c r="C58" s="392" t="s">
        <v>7288</v>
      </c>
      <c r="D58" s="401" t="s">
        <v>7289</v>
      </c>
      <c r="E58" s="402" t="s">
        <v>7290</v>
      </c>
      <c r="G58" s="398" t="s">
        <v>6929</v>
      </c>
      <c r="H58" s="399" t="s">
        <v>6925</v>
      </c>
      <c r="I58" s="399" t="s">
        <v>6925</v>
      </c>
      <c r="J58" s="399" t="s">
        <v>6925</v>
      </c>
      <c r="K58" s="400" t="s">
        <v>6925</v>
      </c>
      <c r="M58" s="392" t="s">
        <v>7291</v>
      </c>
      <c r="N58" s="393" t="s">
        <v>7292</v>
      </c>
      <c r="O58" s="394" t="s">
        <v>7227</v>
      </c>
      <c r="P58" s="395" t="s">
        <v>3904</v>
      </c>
      <c r="Q58" s="396" t="s">
        <v>7293</v>
      </c>
      <c r="R58" s="394" t="s">
        <v>7229</v>
      </c>
      <c r="S58" s="397" t="s">
        <v>3904</v>
      </c>
      <c r="U58" s="398" t="s">
        <v>6929</v>
      </c>
      <c r="V58" s="399" t="s">
        <v>6925</v>
      </c>
      <c r="W58" s="399" t="s">
        <v>6925</v>
      </c>
      <c r="X58" s="399" t="s">
        <v>6925</v>
      </c>
      <c r="Y58" s="400" t="s">
        <v>6925</v>
      </c>
    </row>
    <row r="59" s="372" customFormat="true" ht="51" hidden="false" customHeight="false" outlineLevel="0" collapsed="false">
      <c r="A59" s="379" t="s">
        <v>6913</v>
      </c>
      <c r="B59" s="0"/>
      <c r="C59" s="392" t="s">
        <v>7294</v>
      </c>
      <c r="D59" s="401" t="s">
        <v>7295</v>
      </c>
      <c r="E59" s="402" t="s">
        <v>7296</v>
      </c>
      <c r="G59" s="398" t="s">
        <v>6929</v>
      </c>
      <c r="H59" s="399" t="s">
        <v>6929</v>
      </c>
      <c r="I59" s="399" t="s">
        <v>6925</v>
      </c>
      <c r="J59" s="399" t="s">
        <v>6925</v>
      </c>
      <c r="K59" s="400" t="s">
        <v>6925</v>
      </c>
      <c r="M59" s="392" t="s">
        <v>7297</v>
      </c>
      <c r="N59" s="393" t="s">
        <v>7298</v>
      </c>
      <c r="O59" s="394" t="s">
        <v>1826</v>
      </c>
      <c r="P59" s="395" t="s">
        <v>1825</v>
      </c>
      <c r="Q59" s="396" t="s">
        <v>7299</v>
      </c>
      <c r="R59" s="394" t="s">
        <v>1829</v>
      </c>
      <c r="S59" s="397" t="s">
        <v>1825</v>
      </c>
      <c r="U59" s="398" t="s">
        <v>6929</v>
      </c>
      <c r="V59" s="399" t="s">
        <v>6925</v>
      </c>
      <c r="W59" s="399" t="s">
        <v>6925</v>
      </c>
      <c r="X59" s="399" t="s">
        <v>6925</v>
      </c>
      <c r="Y59" s="400" t="s">
        <v>6925</v>
      </c>
    </row>
    <row r="60" s="372" customFormat="true" ht="51" hidden="false" customHeight="false" outlineLevel="0" collapsed="false">
      <c r="A60" s="379" t="s">
        <v>6913</v>
      </c>
      <c r="B60" s="0"/>
      <c r="C60" s="392" t="s">
        <v>7300</v>
      </c>
      <c r="D60" s="401" t="s">
        <v>7301</v>
      </c>
      <c r="E60" s="402" t="s">
        <v>7302</v>
      </c>
      <c r="G60" s="398" t="s">
        <v>6929</v>
      </c>
      <c r="H60" s="399" t="s">
        <v>6925</v>
      </c>
      <c r="I60" s="399" t="s">
        <v>6925</v>
      </c>
      <c r="J60" s="399" t="s">
        <v>6925</v>
      </c>
      <c r="K60" s="400" t="s">
        <v>6925</v>
      </c>
      <c r="M60" s="392" t="s">
        <v>7303</v>
      </c>
      <c r="N60" s="393" t="s">
        <v>7304</v>
      </c>
      <c r="O60" s="394" t="s">
        <v>2026</v>
      </c>
      <c r="P60" s="395" t="s">
        <v>2025</v>
      </c>
      <c r="Q60" s="396" t="s">
        <v>7305</v>
      </c>
      <c r="R60" s="394" t="s">
        <v>2029</v>
      </c>
      <c r="S60" s="397" t="s">
        <v>2025</v>
      </c>
      <c r="U60" s="398" t="s">
        <v>6929</v>
      </c>
      <c r="V60" s="399" t="s">
        <v>6925</v>
      </c>
      <c r="W60" s="399" t="s">
        <v>6925</v>
      </c>
      <c r="X60" s="399" t="s">
        <v>6925</v>
      </c>
      <c r="Y60" s="400" t="s">
        <v>6925</v>
      </c>
    </row>
    <row r="61" s="372" customFormat="true" ht="51" hidden="false" customHeight="false" outlineLevel="0" collapsed="false">
      <c r="A61" s="379" t="s">
        <v>6913</v>
      </c>
      <c r="B61" s="0"/>
      <c r="C61" s="392" t="s">
        <v>7306</v>
      </c>
      <c r="D61" s="401" t="s">
        <v>7307</v>
      </c>
      <c r="E61" s="402" t="s">
        <v>7308</v>
      </c>
      <c r="G61" s="398" t="s">
        <v>6929</v>
      </c>
      <c r="H61" s="399" t="s">
        <v>6925</v>
      </c>
      <c r="I61" s="399" t="s">
        <v>6925</v>
      </c>
      <c r="J61" s="399" t="s">
        <v>6925</v>
      </c>
      <c r="K61" s="400" t="s">
        <v>6925</v>
      </c>
      <c r="M61" s="392" t="s">
        <v>7309</v>
      </c>
      <c r="N61" s="393" t="s">
        <v>7310</v>
      </c>
      <c r="O61" s="394" t="s">
        <v>345</v>
      </c>
      <c r="P61" s="395" t="s">
        <v>344</v>
      </c>
      <c r="Q61" s="396" t="s">
        <v>7311</v>
      </c>
      <c r="R61" s="394" t="s">
        <v>350</v>
      </c>
      <c r="S61" s="397" t="s">
        <v>344</v>
      </c>
      <c r="U61" s="398" t="s">
        <v>6929</v>
      </c>
      <c r="V61" s="399" t="s">
        <v>6929</v>
      </c>
      <c r="W61" s="399" t="s">
        <v>6925</v>
      </c>
      <c r="X61" s="399" t="s">
        <v>6925</v>
      </c>
      <c r="Y61" s="400" t="s">
        <v>6925</v>
      </c>
    </row>
    <row r="62" s="372" customFormat="true" ht="63.75" hidden="false" customHeight="false" outlineLevel="0" collapsed="false">
      <c r="A62" s="379" t="s">
        <v>6913</v>
      </c>
      <c r="B62" s="0"/>
      <c r="C62" s="392" t="s">
        <v>7312</v>
      </c>
      <c r="D62" s="401" t="s">
        <v>7313</v>
      </c>
      <c r="E62" s="402" t="s">
        <v>7314</v>
      </c>
      <c r="G62" s="398" t="s">
        <v>6929</v>
      </c>
      <c r="H62" s="399" t="s">
        <v>6929</v>
      </c>
      <c r="I62" s="399" t="s">
        <v>6925</v>
      </c>
      <c r="J62" s="399" t="s">
        <v>6925</v>
      </c>
      <c r="K62" s="403" t="s">
        <v>6929</v>
      </c>
      <c r="M62" s="392" t="s">
        <v>7315</v>
      </c>
      <c r="N62" s="393" t="s">
        <v>7316</v>
      </c>
      <c r="O62" s="394" t="s">
        <v>462</v>
      </c>
      <c r="P62" s="395" t="s">
        <v>461</v>
      </c>
      <c r="Q62" s="396" t="s">
        <v>7317</v>
      </c>
      <c r="R62" s="394" t="s">
        <v>7318</v>
      </c>
      <c r="S62" s="397" t="s">
        <v>461</v>
      </c>
      <c r="U62" s="398" t="s">
        <v>6929</v>
      </c>
      <c r="V62" s="399" t="s">
        <v>6929</v>
      </c>
      <c r="W62" s="399" t="s">
        <v>6925</v>
      </c>
      <c r="X62" s="399" t="s">
        <v>6925</v>
      </c>
      <c r="Y62" s="400" t="s">
        <v>6925</v>
      </c>
    </row>
    <row r="63" s="372" customFormat="true" ht="51" hidden="false" customHeight="false" outlineLevel="0" collapsed="false">
      <c r="A63" s="379" t="s">
        <v>6913</v>
      </c>
      <c r="B63" s="0"/>
      <c r="C63" s="392" t="s">
        <v>7319</v>
      </c>
      <c r="D63" s="401" t="s">
        <v>7320</v>
      </c>
      <c r="E63" s="402" t="s">
        <v>7321</v>
      </c>
      <c r="G63" s="398" t="s">
        <v>6929</v>
      </c>
      <c r="H63" s="399" t="s">
        <v>6925</v>
      </c>
      <c r="I63" s="399" t="s">
        <v>6925</v>
      </c>
      <c r="J63" s="399" t="s">
        <v>6925</v>
      </c>
      <c r="K63" s="400" t="s">
        <v>6925</v>
      </c>
      <c r="M63" s="404" t="s">
        <v>7322</v>
      </c>
      <c r="N63" s="410" t="s">
        <v>7323</v>
      </c>
      <c r="O63" s="411" t="s">
        <v>84</v>
      </c>
      <c r="P63" s="412" t="s">
        <v>7324</v>
      </c>
      <c r="Q63" s="404" t="s">
        <v>7325</v>
      </c>
      <c r="R63" s="411" t="s">
        <v>86</v>
      </c>
      <c r="S63" s="405" t="s">
        <v>7324</v>
      </c>
      <c r="U63" s="398" t="s">
        <v>6929</v>
      </c>
      <c r="V63" s="399" t="s">
        <v>6925</v>
      </c>
      <c r="W63" s="399" t="s">
        <v>6925</v>
      </c>
      <c r="X63" s="399" t="s">
        <v>6925</v>
      </c>
      <c r="Y63" s="400" t="s">
        <v>6925</v>
      </c>
    </row>
    <row r="64" s="372" customFormat="true" ht="51" hidden="false" customHeight="false" outlineLevel="0" collapsed="false">
      <c r="A64" s="379" t="s">
        <v>6913</v>
      </c>
      <c r="B64" s="0"/>
      <c r="C64" s="392" t="s">
        <v>7326</v>
      </c>
      <c r="D64" s="401" t="s">
        <v>7327</v>
      </c>
      <c r="E64" s="402" t="s">
        <v>7328</v>
      </c>
      <c r="G64" s="398" t="s">
        <v>6929</v>
      </c>
      <c r="H64" s="399" t="s">
        <v>6925</v>
      </c>
      <c r="I64" s="399" t="s">
        <v>6925</v>
      </c>
      <c r="J64" s="399" t="s">
        <v>6925</v>
      </c>
      <c r="K64" s="400" t="s">
        <v>6925</v>
      </c>
      <c r="M64" s="404" t="s">
        <v>7329</v>
      </c>
      <c r="N64" s="410" t="s">
        <v>7330</v>
      </c>
      <c r="O64" s="411" t="s">
        <v>7061</v>
      </c>
      <c r="P64" s="412" t="s">
        <v>1338</v>
      </c>
      <c r="Q64" s="404" t="s">
        <v>7331</v>
      </c>
      <c r="R64" s="411" t="s">
        <v>7063</v>
      </c>
      <c r="S64" s="405" t="s">
        <v>1338</v>
      </c>
      <c r="U64" s="398" t="s">
        <v>6929</v>
      </c>
      <c r="V64" s="399" t="s">
        <v>6929</v>
      </c>
      <c r="W64" s="399" t="s">
        <v>6925</v>
      </c>
      <c r="X64" s="399" t="s">
        <v>6925</v>
      </c>
      <c r="Y64" s="400" t="s">
        <v>6925</v>
      </c>
    </row>
    <row r="65" s="372" customFormat="true" ht="51" hidden="false" customHeight="false" outlineLevel="0" collapsed="false">
      <c r="A65" s="379" t="s">
        <v>6913</v>
      </c>
      <c r="B65" s="0"/>
      <c r="C65" s="392" t="s">
        <v>7332</v>
      </c>
      <c r="D65" s="401" t="s">
        <v>7333</v>
      </c>
      <c r="E65" s="402" t="s">
        <v>7334</v>
      </c>
      <c r="G65" s="398" t="s">
        <v>6929</v>
      </c>
      <c r="H65" s="399" t="s">
        <v>6925</v>
      </c>
      <c r="I65" s="399" t="s">
        <v>6925</v>
      </c>
      <c r="J65" s="399" t="s">
        <v>6925</v>
      </c>
      <c r="K65" s="400" t="s">
        <v>6925</v>
      </c>
      <c r="M65" s="404" t="s">
        <v>7335</v>
      </c>
      <c r="N65" s="410" t="s">
        <v>7336</v>
      </c>
      <c r="O65" s="411" t="s">
        <v>7337</v>
      </c>
      <c r="P65" s="412" t="s">
        <v>7144</v>
      </c>
      <c r="Q65" s="404" t="s">
        <v>7338</v>
      </c>
      <c r="R65" s="411" t="s">
        <v>7132</v>
      </c>
      <c r="S65" s="405" t="s">
        <v>7144</v>
      </c>
      <c r="U65" s="398" t="s">
        <v>6929</v>
      </c>
      <c r="V65" s="399" t="s">
        <v>6925</v>
      </c>
      <c r="W65" s="399" t="s">
        <v>6925</v>
      </c>
      <c r="X65" s="399" t="s">
        <v>6925</v>
      </c>
      <c r="Y65" s="400" t="s">
        <v>6925</v>
      </c>
    </row>
    <row r="66" s="372" customFormat="true" ht="51" hidden="false" customHeight="false" outlineLevel="0" collapsed="false">
      <c r="A66" s="379" t="s">
        <v>6913</v>
      </c>
      <c r="B66" s="0"/>
      <c r="C66" s="392" t="s">
        <v>7339</v>
      </c>
      <c r="D66" s="401" t="s">
        <v>7340</v>
      </c>
      <c r="E66" s="402" t="s">
        <v>7341</v>
      </c>
      <c r="G66" s="398" t="s">
        <v>6929</v>
      </c>
      <c r="H66" s="399" t="s">
        <v>6925</v>
      </c>
      <c r="I66" s="399" t="s">
        <v>6925</v>
      </c>
      <c r="J66" s="399" t="s">
        <v>6925</v>
      </c>
      <c r="K66" s="400" t="s">
        <v>6925</v>
      </c>
      <c r="M66" s="404" t="s">
        <v>7342</v>
      </c>
      <c r="N66" s="410" t="s">
        <v>7343</v>
      </c>
      <c r="O66" s="411" t="s">
        <v>7344</v>
      </c>
      <c r="P66" s="412" t="s">
        <v>7165</v>
      </c>
      <c r="Q66" s="404" t="s">
        <v>7345</v>
      </c>
      <c r="R66" s="411" t="s">
        <v>7346</v>
      </c>
      <c r="S66" s="405" t="s">
        <v>7165</v>
      </c>
      <c r="U66" s="398" t="s">
        <v>6929</v>
      </c>
      <c r="V66" s="399" t="s">
        <v>6925</v>
      </c>
      <c r="W66" s="399" t="s">
        <v>6925</v>
      </c>
      <c r="X66" s="399" t="s">
        <v>6925</v>
      </c>
      <c r="Y66" s="400" t="s">
        <v>6925</v>
      </c>
    </row>
    <row r="67" s="372" customFormat="true" ht="89.25" hidden="false" customHeight="false" outlineLevel="0" collapsed="false">
      <c r="A67" s="379" t="s">
        <v>6913</v>
      </c>
      <c r="B67" s="0"/>
      <c r="C67" s="404" t="s">
        <v>7347</v>
      </c>
      <c r="D67" s="405" t="s">
        <v>7348</v>
      </c>
      <c r="E67" s="406" t="s">
        <v>7349</v>
      </c>
      <c r="G67" s="407" t="s">
        <v>6929</v>
      </c>
      <c r="H67" s="408" t="s">
        <v>6929</v>
      </c>
      <c r="I67" s="408" t="s">
        <v>6929</v>
      </c>
      <c r="J67" s="408" t="s">
        <v>6929</v>
      </c>
      <c r="K67" s="409" t="s">
        <v>6925</v>
      </c>
      <c r="M67" s="404" t="s">
        <v>7350</v>
      </c>
      <c r="N67" s="410" t="s">
        <v>7351</v>
      </c>
      <c r="O67" s="411" t="s">
        <v>7352</v>
      </c>
      <c r="P67" s="412" t="s">
        <v>7194</v>
      </c>
      <c r="Q67" s="404" t="s">
        <v>7353</v>
      </c>
      <c r="R67" s="411" t="s">
        <v>7174</v>
      </c>
      <c r="S67" s="405" t="s">
        <v>7194</v>
      </c>
      <c r="U67" s="398" t="s">
        <v>6929</v>
      </c>
      <c r="V67" s="399" t="s">
        <v>6929</v>
      </c>
      <c r="W67" s="399" t="s">
        <v>6925</v>
      </c>
      <c r="X67" s="399" t="s">
        <v>6925</v>
      </c>
      <c r="Y67" s="400" t="s">
        <v>6925</v>
      </c>
    </row>
    <row r="68" s="372" customFormat="true" ht="51" hidden="false" customHeight="true" outlineLevel="0" collapsed="false">
      <c r="A68" s="379" t="s">
        <v>6913</v>
      </c>
      <c r="B68" s="0"/>
      <c r="C68" s="390" t="s">
        <v>7354</v>
      </c>
      <c r="D68" s="390"/>
      <c r="E68" s="390" t="s">
        <v>7355</v>
      </c>
      <c r="G68" s="391"/>
      <c r="H68" s="391"/>
      <c r="I68" s="391"/>
      <c r="J68" s="391"/>
      <c r="K68" s="391"/>
      <c r="M68" s="404" t="s">
        <v>7356</v>
      </c>
      <c r="N68" s="410" t="s">
        <v>7357</v>
      </c>
      <c r="O68" s="411" t="s">
        <v>7358</v>
      </c>
      <c r="P68" s="412" t="s">
        <v>7179</v>
      </c>
      <c r="Q68" s="404" t="s">
        <v>7359</v>
      </c>
      <c r="R68" s="411" t="s">
        <v>7360</v>
      </c>
      <c r="S68" s="405" t="s">
        <v>7179</v>
      </c>
      <c r="U68" s="398" t="s">
        <v>6929</v>
      </c>
      <c r="V68" s="399" t="s">
        <v>6929</v>
      </c>
      <c r="W68" s="399" t="s">
        <v>6925</v>
      </c>
      <c r="X68" s="399" t="s">
        <v>6925</v>
      </c>
      <c r="Y68" s="400" t="s">
        <v>6925</v>
      </c>
    </row>
    <row r="69" s="372" customFormat="true" ht="63.75" hidden="false" customHeight="false" outlineLevel="0" collapsed="false">
      <c r="A69" s="379" t="s">
        <v>6913</v>
      </c>
      <c r="B69" s="0"/>
      <c r="C69" s="392" t="s">
        <v>7361</v>
      </c>
      <c r="D69" s="401" t="s">
        <v>7362</v>
      </c>
      <c r="E69" s="402" t="s">
        <v>7363</v>
      </c>
      <c r="G69" s="398" t="s">
        <v>6929</v>
      </c>
      <c r="H69" s="399" t="s">
        <v>6929</v>
      </c>
      <c r="I69" s="399" t="s">
        <v>6925</v>
      </c>
      <c r="J69" s="399" t="s">
        <v>6925</v>
      </c>
      <c r="K69" s="400" t="s">
        <v>6925</v>
      </c>
      <c r="M69" s="404" t="s">
        <v>7364</v>
      </c>
      <c r="N69" s="410" t="s">
        <v>7365</v>
      </c>
      <c r="O69" s="411" t="s">
        <v>7366</v>
      </c>
      <c r="P69" s="412" t="s">
        <v>7367</v>
      </c>
      <c r="Q69" s="404" t="s">
        <v>7368</v>
      </c>
      <c r="R69" s="411" t="s">
        <v>7369</v>
      </c>
      <c r="S69" s="405" t="s">
        <v>7370</v>
      </c>
      <c r="U69" s="398" t="s">
        <v>6925</v>
      </c>
      <c r="V69" s="399" t="s">
        <v>6925</v>
      </c>
      <c r="W69" s="399" t="s">
        <v>6925</v>
      </c>
      <c r="X69" s="399" t="s">
        <v>6925</v>
      </c>
      <c r="Y69" s="400" t="s">
        <v>6925</v>
      </c>
    </row>
    <row r="70" s="372" customFormat="true" ht="51" hidden="false" customHeight="false" outlineLevel="0" collapsed="false">
      <c r="A70" s="379" t="s">
        <v>6913</v>
      </c>
      <c r="B70" s="0"/>
      <c r="C70" s="392" t="s">
        <v>7371</v>
      </c>
      <c r="D70" s="401" t="s">
        <v>7372</v>
      </c>
      <c r="E70" s="402" t="s">
        <v>7373</v>
      </c>
      <c r="G70" s="398" t="s">
        <v>6929</v>
      </c>
      <c r="H70" s="399" t="s">
        <v>6929</v>
      </c>
      <c r="I70" s="399" t="s">
        <v>6925</v>
      </c>
      <c r="J70" s="399" t="s">
        <v>6925</v>
      </c>
      <c r="K70" s="400" t="s">
        <v>6925</v>
      </c>
      <c r="M70" s="404" t="s">
        <v>7374</v>
      </c>
      <c r="N70" s="410" t="s">
        <v>7375</v>
      </c>
      <c r="O70" s="411" t="s">
        <v>7000</v>
      </c>
      <c r="P70" s="412" t="s">
        <v>4448</v>
      </c>
      <c r="Q70" s="404" t="s">
        <v>7376</v>
      </c>
      <c r="R70" s="411" t="s">
        <v>7002</v>
      </c>
      <c r="S70" s="405" t="s">
        <v>4448</v>
      </c>
      <c r="U70" s="398" t="s">
        <v>6929</v>
      </c>
      <c r="V70" s="399" t="s">
        <v>6929</v>
      </c>
      <c r="W70" s="399" t="s">
        <v>6925</v>
      </c>
      <c r="X70" s="399" t="s">
        <v>6925</v>
      </c>
      <c r="Y70" s="403" t="s">
        <v>6929</v>
      </c>
    </row>
    <row r="71" s="372" customFormat="true" ht="51" hidden="false" customHeight="false" outlineLevel="0" collapsed="false">
      <c r="A71" s="379" t="s">
        <v>6913</v>
      </c>
      <c r="B71" s="0"/>
      <c r="C71" s="392" t="s">
        <v>7377</v>
      </c>
      <c r="D71" s="401" t="s">
        <v>7378</v>
      </c>
      <c r="E71" s="402" t="s">
        <v>7379</v>
      </c>
      <c r="G71" s="398" t="s">
        <v>6929</v>
      </c>
      <c r="H71" s="399" t="s">
        <v>6925</v>
      </c>
      <c r="I71" s="399" t="s">
        <v>6925</v>
      </c>
      <c r="J71" s="399" t="s">
        <v>6925</v>
      </c>
      <c r="K71" s="400" t="s">
        <v>6925</v>
      </c>
      <c r="M71" s="404" t="s">
        <v>7380</v>
      </c>
      <c r="N71" s="410" t="s">
        <v>7381</v>
      </c>
      <c r="O71" s="411" t="s">
        <v>7000</v>
      </c>
      <c r="P71" s="412" t="s">
        <v>4466</v>
      </c>
      <c r="Q71" s="404" t="s">
        <v>7382</v>
      </c>
      <c r="R71" s="411" t="s">
        <v>7002</v>
      </c>
      <c r="S71" s="405" t="s">
        <v>4466</v>
      </c>
      <c r="U71" s="398" t="s">
        <v>6929</v>
      </c>
      <c r="V71" s="399" t="s">
        <v>6925</v>
      </c>
      <c r="W71" s="399" t="s">
        <v>6925</v>
      </c>
      <c r="X71" s="399" t="s">
        <v>6925</v>
      </c>
      <c r="Y71" s="403" t="s">
        <v>6929</v>
      </c>
    </row>
    <row r="72" s="372" customFormat="true" ht="51" hidden="false" customHeight="false" outlineLevel="0" collapsed="false">
      <c r="A72" s="379" t="s">
        <v>6913</v>
      </c>
      <c r="B72" s="0"/>
      <c r="C72" s="392" t="s">
        <v>7383</v>
      </c>
      <c r="D72" s="401" t="s">
        <v>7384</v>
      </c>
      <c r="E72" s="402" t="s">
        <v>7385</v>
      </c>
      <c r="G72" s="398" t="s">
        <v>6929</v>
      </c>
      <c r="H72" s="399" t="s">
        <v>6925</v>
      </c>
      <c r="I72" s="399" t="s">
        <v>6925</v>
      </c>
      <c r="J72" s="399" t="s">
        <v>6925</v>
      </c>
      <c r="K72" s="400" t="s">
        <v>6925</v>
      </c>
      <c r="M72" s="404" t="s">
        <v>7386</v>
      </c>
      <c r="N72" s="410" t="s">
        <v>7387</v>
      </c>
      <c r="O72" s="411" t="s">
        <v>7000</v>
      </c>
      <c r="P72" s="412" t="s">
        <v>4456</v>
      </c>
      <c r="Q72" s="404" t="s">
        <v>7388</v>
      </c>
      <c r="R72" s="411" t="s">
        <v>7002</v>
      </c>
      <c r="S72" s="405" t="s">
        <v>4456</v>
      </c>
      <c r="U72" s="398" t="s">
        <v>6929</v>
      </c>
      <c r="V72" s="399" t="s">
        <v>6925</v>
      </c>
      <c r="W72" s="399" t="s">
        <v>6925</v>
      </c>
      <c r="X72" s="399" t="s">
        <v>6925</v>
      </c>
      <c r="Y72" s="403" t="s">
        <v>6929</v>
      </c>
    </row>
    <row r="73" s="372" customFormat="true" ht="51" hidden="false" customHeight="false" outlineLevel="0" collapsed="false">
      <c r="A73" s="379" t="s">
        <v>6913</v>
      </c>
      <c r="B73" s="0"/>
      <c r="C73" s="392" t="s">
        <v>7389</v>
      </c>
      <c r="D73" s="401" t="s">
        <v>7390</v>
      </c>
      <c r="E73" s="402" t="s">
        <v>7391</v>
      </c>
      <c r="G73" s="398" t="s">
        <v>6929</v>
      </c>
      <c r="H73" s="399" t="s">
        <v>6929</v>
      </c>
      <c r="I73" s="399" t="s">
        <v>6925</v>
      </c>
      <c r="J73" s="399" t="s">
        <v>6925</v>
      </c>
      <c r="K73" s="400" t="s">
        <v>6925</v>
      </c>
      <c r="M73" s="404" t="s">
        <v>7392</v>
      </c>
      <c r="N73" s="410" t="s">
        <v>7393</v>
      </c>
      <c r="O73" s="411" t="s">
        <v>7000</v>
      </c>
      <c r="P73" s="412" t="s">
        <v>4476</v>
      </c>
      <c r="Q73" s="404" t="s">
        <v>7394</v>
      </c>
      <c r="R73" s="411" t="s">
        <v>7002</v>
      </c>
      <c r="S73" s="405" t="s">
        <v>4476</v>
      </c>
      <c r="U73" s="398" t="s">
        <v>6929</v>
      </c>
      <c r="V73" s="399" t="s">
        <v>6925</v>
      </c>
      <c r="W73" s="399" t="s">
        <v>6925</v>
      </c>
      <c r="X73" s="399" t="s">
        <v>6925</v>
      </c>
      <c r="Y73" s="403" t="s">
        <v>6929</v>
      </c>
    </row>
    <row r="74" s="372" customFormat="true" ht="51" hidden="false" customHeight="false" outlineLevel="0" collapsed="false">
      <c r="A74" s="379" t="s">
        <v>6913</v>
      </c>
      <c r="B74" s="0"/>
      <c r="C74" s="392" t="s">
        <v>7395</v>
      </c>
      <c r="D74" s="401" t="s">
        <v>7396</v>
      </c>
      <c r="E74" s="402" t="s">
        <v>7397</v>
      </c>
      <c r="G74" s="398" t="s">
        <v>6929</v>
      </c>
      <c r="H74" s="399" t="s">
        <v>6925</v>
      </c>
      <c r="I74" s="399" t="s">
        <v>6925</v>
      </c>
      <c r="J74" s="399" t="s">
        <v>6925</v>
      </c>
      <c r="K74" s="400" t="s">
        <v>6925</v>
      </c>
      <c r="M74" s="404" t="s">
        <v>7398</v>
      </c>
      <c r="N74" s="410" t="s">
        <v>7399</v>
      </c>
      <c r="O74" s="411" t="s">
        <v>7000</v>
      </c>
      <c r="P74" s="412" t="s">
        <v>4486</v>
      </c>
      <c r="Q74" s="404" t="s">
        <v>7400</v>
      </c>
      <c r="R74" s="411" t="s">
        <v>7002</v>
      </c>
      <c r="S74" s="405" t="s">
        <v>4486</v>
      </c>
      <c r="U74" s="398" t="s">
        <v>6929</v>
      </c>
      <c r="V74" s="399" t="s">
        <v>6925</v>
      </c>
      <c r="W74" s="399" t="s">
        <v>6925</v>
      </c>
      <c r="X74" s="399" t="s">
        <v>6925</v>
      </c>
      <c r="Y74" s="400" t="s">
        <v>6925</v>
      </c>
    </row>
    <row r="75" s="372" customFormat="true" ht="51" hidden="false" customHeight="false" outlineLevel="0" collapsed="false">
      <c r="A75" s="379" t="s">
        <v>6913</v>
      </c>
      <c r="B75" s="0"/>
      <c r="C75" s="392" t="s">
        <v>7401</v>
      </c>
      <c r="D75" s="401" t="s">
        <v>7402</v>
      </c>
      <c r="E75" s="402" t="s">
        <v>7403</v>
      </c>
      <c r="G75" s="398" t="s">
        <v>6929</v>
      </c>
      <c r="H75" s="399" t="s">
        <v>6925</v>
      </c>
      <c r="I75" s="399" t="s">
        <v>6925</v>
      </c>
      <c r="J75" s="399" t="s">
        <v>6925</v>
      </c>
      <c r="K75" s="400" t="s">
        <v>6925</v>
      </c>
      <c r="M75" s="404" t="s">
        <v>7404</v>
      </c>
      <c r="N75" s="410" t="s">
        <v>7405</v>
      </c>
      <c r="O75" s="411" t="s">
        <v>7000</v>
      </c>
      <c r="P75" s="412" t="s">
        <v>4516</v>
      </c>
      <c r="Q75" s="404" t="s">
        <v>7406</v>
      </c>
      <c r="R75" s="411" t="s">
        <v>7002</v>
      </c>
      <c r="S75" s="405" t="s">
        <v>4516</v>
      </c>
      <c r="U75" s="398" t="s">
        <v>6929</v>
      </c>
      <c r="V75" s="399" t="s">
        <v>6925</v>
      </c>
      <c r="W75" s="399" t="s">
        <v>6925</v>
      </c>
      <c r="X75" s="399" t="s">
        <v>6925</v>
      </c>
      <c r="Y75" s="403" t="s">
        <v>6929</v>
      </c>
    </row>
    <row r="76" s="372" customFormat="true" ht="63.75" hidden="false" customHeight="false" outlineLevel="0" collapsed="false">
      <c r="A76" s="379" t="s">
        <v>6913</v>
      </c>
      <c r="B76" s="0"/>
      <c r="C76" s="392" t="s">
        <v>7407</v>
      </c>
      <c r="D76" s="401" t="s">
        <v>7408</v>
      </c>
      <c r="E76" s="402" t="s">
        <v>7409</v>
      </c>
      <c r="G76" s="398" t="s">
        <v>6929</v>
      </c>
      <c r="H76" s="399" t="s">
        <v>6929</v>
      </c>
      <c r="I76" s="399" t="s">
        <v>6925</v>
      </c>
      <c r="J76" s="399" t="s">
        <v>6925</v>
      </c>
      <c r="K76" s="403" t="s">
        <v>6929</v>
      </c>
      <c r="M76" s="404" t="s">
        <v>7410</v>
      </c>
      <c r="N76" s="410" t="s">
        <v>7411</v>
      </c>
      <c r="O76" s="411" t="s">
        <v>7000</v>
      </c>
      <c r="P76" s="412" t="s">
        <v>4531</v>
      </c>
      <c r="Q76" s="404" t="s">
        <v>7412</v>
      </c>
      <c r="R76" s="411" t="s">
        <v>7002</v>
      </c>
      <c r="S76" s="405" t="s">
        <v>4531</v>
      </c>
      <c r="U76" s="398" t="s">
        <v>6929</v>
      </c>
      <c r="V76" s="399" t="s">
        <v>6925</v>
      </c>
      <c r="W76" s="399" t="s">
        <v>6925</v>
      </c>
      <c r="X76" s="399" t="s">
        <v>6925</v>
      </c>
      <c r="Y76" s="400" t="s">
        <v>6925</v>
      </c>
    </row>
    <row r="77" s="372" customFormat="true" ht="51" hidden="false" customHeight="false" outlineLevel="0" collapsed="false">
      <c r="A77" s="379" t="s">
        <v>6913</v>
      </c>
      <c r="B77" s="0"/>
      <c r="C77" s="392" t="s">
        <v>7413</v>
      </c>
      <c r="D77" s="401" t="s">
        <v>7414</v>
      </c>
      <c r="E77" s="402" t="s">
        <v>7415</v>
      </c>
      <c r="G77" s="398" t="s">
        <v>6929</v>
      </c>
      <c r="H77" s="399" t="s">
        <v>6925</v>
      </c>
      <c r="I77" s="399" t="s">
        <v>6925</v>
      </c>
      <c r="J77" s="399" t="s">
        <v>6925</v>
      </c>
      <c r="K77" s="400" t="s">
        <v>6925</v>
      </c>
      <c r="M77" s="404" t="s">
        <v>7416</v>
      </c>
      <c r="N77" s="410" t="s">
        <v>7417</v>
      </c>
      <c r="O77" s="411" t="s">
        <v>7201</v>
      </c>
      <c r="P77" s="412" t="s">
        <v>3948</v>
      </c>
      <c r="Q77" s="404" t="s">
        <v>7418</v>
      </c>
      <c r="R77" s="411" t="s">
        <v>7203</v>
      </c>
      <c r="S77" s="405" t="s">
        <v>3948</v>
      </c>
      <c r="U77" s="398" t="s">
        <v>6929</v>
      </c>
      <c r="V77" s="399" t="s">
        <v>6925</v>
      </c>
      <c r="W77" s="399" t="s">
        <v>6925</v>
      </c>
      <c r="X77" s="399" t="s">
        <v>6925</v>
      </c>
      <c r="Y77" s="403" t="s">
        <v>6929</v>
      </c>
    </row>
    <row r="78" s="372" customFormat="true" ht="51" hidden="false" customHeight="false" outlineLevel="0" collapsed="false">
      <c r="A78" s="379" t="s">
        <v>6913</v>
      </c>
      <c r="B78" s="0"/>
      <c r="C78" s="392" t="s">
        <v>7419</v>
      </c>
      <c r="D78" s="401" t="s">
        <v>7420</v>
      </c>
      <c r="E78" s="402" t="s">
        <v>7421</v>
      </c>
      <c r="G78" s="398" t="s">
        <v>6929</v>
      </c>
      <c r="H78" s="399" t="s">
        <v>6925</v>
      </c>
      <c r="I78" s="399" t="s">
        <v>6925</v>
      </c>
      <c r="J78" s="399" t="s">
        <v>6925</v>
      </c>
      <c r="K78" s="400" t="s">
        <v>6925</v>
      </c>
      <c r="M78" s="404" t="s">
        <v>7422</v>
      </c>
      <c r="N78" s="410" t="s">
        <v>7423</v>
      </c>
      <c r="O78" s="411" t="s">
        <v>7201</v>
      </c>
      <c r="P78" s="412" t="s">
        <v>3942</v>
      </c>
      <c r="Q78" s="404" t="s">
        <v>7424</v>
      </c>
      <c r="R78" s="411" t="s">
        <v>7203</v>
      </c>
      <c r="S78" s="405" t="s">
        <v>3942</v>
      </c>
      <c r="U78" s="398" t="s">
        <v>6929</v>
      </c>
      <c r="V78" s="399" t="s">
        <v>6925</v>
      </c>
      <c r="W78" s="399" t="s">
        <v>6925</v>
      </c>
      <c r="X78" s="399" t="s">
        <v>6925</v>
      </c>
      <c r="Y78" s="400" t="s">
        <v>6925</v>
      </c>
    </row>
    <row r="79" s="372" customFormat="true" ht="102" hidden="false" customHeight="false" outlineLevel="0" collapsed="false">
      <c r="A79" s="379" t="s">
        <v>6913</v>
      </c>
      <c r="B79" s="0"/>
      <c r="C79" s="404" t="s">
        <v>7425</v>
      </c>
      <c r="D79" s="405" t="s">
        <v>7426</v>
      </c>
      <c r="E79" s="406" t="s">
        <v>7427</v>
      </c>
      <c r="G79" s="407" t="s">
        <v>6929</v>
      </c>
      <c r="H79" s="408" t="s">
        <v>6929</v>
      </c>
      <c r="I79" s="408" t="s">
        <v>6929</v>
      </c>
      <c r="J79" s="408" t="s">
        <v>6929</v>
      </c>
      <c r="K79" s="409" t="s">
        <v>6925</v>
      </c>
      <c r="M79" s="404" t="s">
        <v>7428</v>
      </c>
      <c r="N79" s="410" t="s">
        <v>7429</v>
      </c>
      <c r="O79" s="411" t="s">
        <v>7430</v>
      </c>
      <c r="P79" s="412" t="s">
        <v>7431</v>
      </c>
      <c r="Q79" s="404" t="s">
        <v>7432</v>
      </c>
      <c r="R79" s="411" t="s">
        <v>7433</v>
      </c>
      <c r="S79" s="405" t="s">
        <v>7431</v>
      </c>
      <c r="U79" s="398" t="s">
        <v>6929</v>
      </c>
      <c r="V79" s="399" t="s">
        <v>6925</v>
      </c>
      <c r="W79" s="399" t="s">
        <v>6925</v>
      </c>
      <c r="X79" s="399" t="s">
        <v>6925</v>
      </c>
      <c r="Y79" s="400" t="s">
        <v>6925</v>
      </c>
    </row>
    <row r="80" s="372" customFormat="true" ht="51" hidden="false" customHeight="true" outlineLevel="0" collapsed="false">
      <c r="A80" s="379" t="s">
        <v>6913</v>
      </c>
      <c r="B80" s="0"/>
      <c r="C80" s="390" t="s">
        <v>7434</v>
      </c>
      <c r="D80" s="390"/>
      <c r="E80" s="390" t="s">
        <v>7435</v>
      </c>
      <c r="G80" s="391"/>
      <c r="H80" s="391"/>
      <c r="I80" s="391"/>
      <c r="J80" s="391"/>
      <c r="K80" s="391"/>
      <c r="M80" s="404" t="s">
        <v>7436</v>
      </c>
      <c r="N80" s="410" t="s">
        <v>7437</v>
      </c>
      <c r="O80" s="411" t="s">
        <v>7438</v>
      </c>
      <c r="P80" s="412" t="s">
        <v>7439</v>
      </c>
      <c r="Q80" s="404" t="s">
        <v>7440</v>
      </c>
      <c r="R80" s="411" t="s">
        <v>7124</v>
      </c>
      <c r="S80" s="405" t="s">
        <v>7439</v>
      </c>
      <c r="U80" s="398" t="s">
        <v>6929</v>
      </c>
      <c r="V80" s="399" t="s">
        <v>6929</v>
      </c>
      <c r="W80" s="399" t="s">
        <v>6925</v>
      </c>
      <c r="X80" s="399" t="s">
        <v>6925</v>
      </c>
      <c r="Y80" s="400" t="s">
        <v>6925</v>
      </c>
    </row>
    <row r="81" s="372" customFormat="true" ht="51" hidden="false" customHeight="false" outlineLevel="0" collapsed="false">
      <c r="A81" s="379" t="s">
        <v>6913</v>
      </c>
      <c r="B81" s="0"/>
      <c r="C81" s="392" t="s">
        <v>7441</v>
      </c>
      <c r="D81" s="401" t="s">
        <v>7442</v>
      </c>
      <c r="E81" s="402" t="s">
        <v>7443</v>
      </c>
      <c r="G81" s="398" t="s">
        <v>6929</v>
      </c>
      <c r="H81" s="399" t="s">
        <v>6929</v>
      </c>
      <c r="I81" s="399" t="s">
        <v>6925</v>
      </c>
      <c r="J81" s="399" t="s">
        <v>6925</v>
      </c>
      <c r="K81" s="400" t="s">
        <v>6925</v>
      </c>
      <c r="M81" s="404" t="s">
        <v>7444</v>
      </c>
      <c r="N81" s="410" t="s">
        <v>7445</v>
      </c>
      <c r="O81" s="411" t="s">
        <v>7446</v>
      </c>
      <c r="P81" s="412" t="s">
        <v>7144</v>
      </c>
      <c r="Q81" s="404" t="s">
        <v>7447</v>
      </c>
      <c r="R81" s="411" t="s">
        <v>7448</v>
      </c>
      <c r="S81" s="405" t="s">
        <v>7144</v>
      </c>
      <c r="U81" s="398" t="s">
        <v>6929</v>
      </c>
      <c r="V81" s="399" t="s">
        <v>6925</v>
      </c>
      <c r="W81" s="399" t="s">
        <v>6925</v>
      </c>
      <c r="X81" s="399" t="s">
        <v>6925</v>
      </c>
      <c r="Y81" s="400" t="s">
        <v>6925</v>
      </c>
    </row>
    <row r="82" s="372" customFormat="true" ht="51" hidden="false" customHeight="false" outlineLevel="0" collapsed="false">
      <c r="A82" s="379" t="s">
        <v>6913</v>
      </c>
      <c r="B82" s="0"/>
      <c r="C82" s="392" t="s">
        <v>7449</v>
      </c>
      <c r="D82" s="401" t="s">
        <v>7450</v>
      </c>
      <c r="E82" s="402" t="s">
        <v>7451</v>
      </c>
      <c r="G82" s="398" t="s">
        <v>6929</v>
      </c>
      <c r="H82" s="399" t="s">
        <v>6929</v>
      </c>
      <c r="I82" s="399" t="s">
        <v>6925</v>
      </c>
      <c r="J82" s="399" t="s">
        <v>6925</v>
      </c>
      <c r="K82" s="403" t="s">
        <v>6929</v>
      </c>
      <c r="M82" s="404" t="s">
        <v>7452</v>
      </c>
      <c r="N82" s="410" t="s">
        <v>7453</v>
      </c>
      <c r="O82" s="411" t="s">
        <v>7454</v>
      </c>
      <c r="P82" s="412" t="s">
        <v>7165</v>
      </c>
      <c r="Q82" s="404" t="s">
        <v>7455</v>
      </c>
      <c r="R82" s="411" t="s">
        <v>7346</v>
      </c>
      <c r="S82" s="405" t="s">
        <v>7165</v>
      </c>
      <c r="U82" s="398" t="s">
        <v>6929</v>
      </c>
      <c r="V82" s="399" t="s">
        <v>6925</v>
      </c>
      <c r="W82" s="399" t="s">
        <v>6925</v>
      </c>
      <c r="X82" s="399" t="s">
        <v>6925</v>
      </c>
      <c r="Y82" s="400" t="s">
        <v>6925</v>
      </c>
    </row>
    <row r="83" s="372" customFormat="true" ht="51" hidden="false" customHeight="false" outlineLevel="0" collapsed="false">
      <c r="A83" s="379" t="s">
        <v>6913</v>
      </c>
      <c r="B83" s="0"/>
      <c r="C83" s="392" t="s">
        <v>7456</v>
      </c>
      <c r="D83" s="401" t="s">
        <v>7457</v>
      </c>
      <c r="E83" s="402" t="s">
        <v>7458</v>
      </c>
      <c r="G83" s="398" t="s">
        <v>6929</v>
      </c>
      <c r="H83" s="399" t="s">
        <v>6925</v>
      </c>
      <c r="I83" s="399" t="s">
        <v>6925</v>
      </c>
      <c r="J83" s="399" t="s">
        <v>6925</v>
      </c>
      <c r="K83" s="403" t="s">
        <v>6929</v>
      </c>
      <c r="M83" s="404" t="s">
        <v>7459</v>
      </c>
      <c r="N83" s="410" t="s">
        <v>7460</v>
      </c>
      <c r="O83" s="411" t="s">
        <v>7461</v>
      </c>
      <c r="P83" s="412" t="s">
        <v>7194</v>
      </c>
      <c r="Q83" s="404" t="s">
        <v>7462</v>
      </c>
      <c r="R83" s="411" t="s">
        <v>7463</v>
      </c>
      <c r="S83" s="405" t="s">
        <v>7194</v>
      </c>
      <c r="U83" s="398" t="s">
        <v>6929</v>
      </c>
      <c r="V83" s="399" t="s">
        <v>6929</v>
      </c>
      <c r="W83" s="399" t="s">
        <v>6925</v>
      </c>
      <c r="X83" s="399" t="s">
        <v>6925</v>
      </c>
      <c r="Y83" s="400" t="s">
        <v>6925</v>
      </c>
    </row>
    <row r="84" s="372" customFormat="true" ht="51" hidden="false" customHeight="false" outlineLevel="0" collapsed="false">
      <c r="A84" s="379" t="s">
        <v>6913</v>
      </c>
      <c r="B84" s="0"/>
      <c r="C84" s="392" t="s">
        <v>7464</v>
      </c>
      <c r="D84" s="401" t="s">
        <v>7465</v>
      </c>
      <c r="E84" s="402" t="s">
        <v>7466</v>
      </c>
      <c r="G84" s="398" t="s">
        <v>6929</v>
      </c>
      <c r="H84" s="399" t="s">
        <v>6925</v>
      </c>
      <c r="I84" s="399" t="s">
        <v>6925</v>
      </c>
      <c r="J84" s="399" t="s">
        <v>6925</v>
      </c>
      <c r="K84" s="403" t="s">
        <v>6929</v>
      </c>
      <c r="M84" s="404" t="s">
        <v>7467</v>
      </c>
      <c r="N84" s="410" t="s">
        <v>7468</v>
      </c>
      <c r="O84" s="411" t="s">
        <v>7469</v>
      </c>
      <c r="P84" s="412" t="s">
        <v>7179</v>
      </c>
      <c r="Q84" s="404" t="s">
        <v>7470</v>
      </c>
      <c r="R84" s="411" t="s">
        <v>7188</v>
      </c>
      <c r="S84" s="405" t="s">
        <v>7179</v>
      </c>
      <c r="U84" s="398" t="s">
        <v>6929</v>
      </c>
      <c r="V84" s="399" t="s">
        <v>6929</v>
      </c>
      <c r="W84" s="399" t="s">
        <v>6925</v>
      </c>
      <c r="X84" s="399" t="s">
        <v>6925</v>
      </c>
      <c r="Y84" s="400" t="s">
        <v>6925</v>
      </c>
    </row>
    <row r="85" s="372" customFormat="true" ht="51" hidden="false" customHeight="false" outlineLevel="0" collapsed="false">
      <c r="A85" s="379" t="s">
        <v>6913</v>
      </c>
      <c r="B85" s="0"/>
      <c r="C85" s="392" t="s">
        <v>7471</v>
      </c>
      <c r="D85" s="401" t="s">
        <v>7472</v>
      </c>
      <c r="E85" s="402" t="s">
        <v>7473</v>
      </c>
      <c r="G85" s="398" t="s">
        <v>6929</v>
      </c>
      <c r="H85" s="399" t="s">
        <v>6929</v>
      </c>
      <c r="I85" s="399" t="s">
        <v>6925</v>
      </c>
      <c r="J85" s="399" t="s">
        <v>6925</v>
      </c>
      <c r="K85" s="400" t="s">
        <v>6925</v>
      </c>
      <c r="M85" s="404" t="s">
        <v>7474</v>
      </c>
      <c r="N85" s="410" t="s">
        <v>7475</v>
      </c>
      <c r="O85" s="411" t="s">
        <v>84</v>
      </c>
      <c r="P85" s="412" t="s">
        <v>7476</v>
      </c>
      <c r="Q85" s="404" t="s">
        <v>7477</v>
      </c>
      <c r="R85" s="411" t="s">
        <v>86</v>
      </c>
      <c r="S85" s="405" t="s">
        <v>7476</v>
      </c>
      <c r="U85" s="398" t="s">
        <v>6929</v>
      </c>
      <c r="V85" s="399" t="s">
        <v>6925</v>
      </c>
      <c r="W85" s="399" t="s">
        <v>6925</v>
      </c>
      <c r="X85" s="399" t="s">
        <v>6925</v>
      </c>
      <c r="Y85" s="400" t="s">
        <v>6925</v>
      </c>
    </row>
    <row r="86" s="372" customFormat="true" ht="51" hidden="false" customHeight="false" outlineLevel="0" collapsed="false">
      <c r="A86" s="379" t="s">
        <v>6913</v>
      </c>
      <c r="B86" s="0"/>
      <c r="C86" s="392" t="s">
        <v>7478</v>
      </c>
      <c r="D86" s="401" t="s">
        <v>7479</v>
      </c>
      <c r="E86" s="402" t="s">
        <v>7480</v>
      </c>
      <c r="G86" s="398" t="s">
        <v>6929</v>
      </c>
      <c r="H86" s="399" t="s">
        <v>6925</v>
      </c>
      <c r="I86" s="399" t="s">
        <v>6925</v>
      </c>
      <c r="J86" s="399" t="s">
        <v>6925</v>
      </c>
      <c r="K86" s="400" t="s">
        <v>6925</v>
      </c>
      <c r="M86" s="404" t="s">
        <v>7481</v>
      </c>
      <c r="N86" s="410" t="s">
        <v>7482</v>
      </c>
      <c r="O86" s="411" t="s">
        <v>6956</v>
      </c>
      <c r="P86" s="412" t="s">
        <v>7483</v>
      </c>
      <c r="Q86" s="404" t="s">
        <v>7484</v>
      </c>
      <c r="R86" s="411" t="s">
        <v>6958</v>
      </c>
      <c r="S86" s="405" t="s">
        <v>7485</v>
      </c>
      <c r="U86" s="398" t="s">
        <v>6925</v>
      </c>
      <c r="V86" s="399" t="s">
        <v>6925</v>
      </c>
      <c r="W86" s="399" t="s">
        <v>6925</v>
      </c>
      <c r="X86" s="399" t="s">
        <v>6925</v>
      </c>
      <c r="Y86" s="400" t="s">
        <v>6925</v>
      </c>
    </row>
    <row r="87" customFormat="false" ht="51" hidden="false" customHeight="false" outlineLevel="0" collapsed="false">
      <c r="A87" s="379" t="s">
        <v>6913</v>
      </c>
      <c r="C87" s="392" t="s">
        <v>7486</v>
      </c>
      <c r="D87" s="401" t="s">
        <v>7487</v>
      </c>
      <c r="E87" s="402" t="s">
        <v>7488</v>
      </c>
      <c r="G87" s="398" t="s">
        <v>6929</v>
      </c>
      <c r="H87" s="399" t="s">
        <v>6925</v>
      </c>
      <c r="I87" s="399" t="s">
        <v>6925</v>
      </c>
      <c r="J87" s="399" t="s">
        <v>6925</v>
      </c>
      <c r="K87" s="400" t="s">
        <v>6925</v>
      </c>
      <c r="M87" s="413" t="s">
        <v>7489</v>
      </c>
      <c r="N87" s="414" t="s">
        <v>7490</v>
      </c>
      <c r="O87" s="415" t="s">
        <v>7000</v>
      </c>
      <c r="P87" s="416" t="s">
        <v>4448</v>
      </c>
      <c r="Q87" s="413" t="s">
        <v>7491</v>
      </c>
      <c r="R87" s="415" t="s">
        <v>7002</v>
      </c>
      <c r="S87" s="417" t="s">
        <v>4448</v>
      </c>
      <c r="T87" s="372"/>
      <c r="U87" s="418" t="s">
        <v>6929</v>
      </c>
      <c r="V87" s="419" t="s">
        <v>6929</v>
      </c>
      <c r="W87" s="419" t="s">
        <v>6929</v>
      </c>
      <c r="X87" s="419" t="s">
        <v>6929</v>
      </c>
      <c r="Y87" s="420" t="s">
        <v>6925</v>
      </c>
    </row>
    <row r="88" customFormat="false" ht="51" hidden="false" customHeight="false" outlineLevel="0" collapsed="false">
      <c r="A88" s="379" t="s">
        <v>6913</v>
      </c>
      <c r="C88" s="392" t="s">
        <v>7492</v>
      </c>
      <c r="D88" s="401" t="s">
        <v>7493</v>
      </c>
      <c r="E88" s="402" t="s">
        <v>7494</v>
      </c>
      <c r="G88" s="398" t="s">
        <v>6929</v>
      </c>
      <c r="H88" s="399" t="s">
        <v>6929</v>
      </c>
      <c r="I88" s="399" t="s">
        <v>6925</v>
      </c>
      <c r="J88" s="399" t="s">
        <v>6925</v>
      </c>
      <c r="K88" s="403" t="s">
        <v>6929</v>
      </c>
      <c r="M88" s="413" t="s">
        <v>7495</v>
      </c>
      <c r="N88" s="414" t="s">
        <v>7496</v>
      </c>
      <c r="O88" s="415" t="s">
        <v>7000</v>
      </c>
      <c r="P88" s="416" t="s">
        <v>4466</v>
      </c>
      <c r="Q88" s="413" t="s">
        <v>7497</v>
      </c>
      <c r="R88" s="415" t="s">
        <v>7002</v>
      </c>
      <c r="S88" s="417" t="s">
        <v>4466</v>
      </c>
      <c r="T88" s="372"/>
      <c r="U88" s="418" t="s">
        <v>6929</v>
      </c>
      <c r="V88" s="419" t="s">
        <v>6929</v>
      </c>
      <c r="W88" s="419" t="s">
        <v>6929</v>
      </c>
      <c r="X88" s="419" t="s">
        <v>6929</v>
      </c>
      <c r="Y88" s="420" t="s">
        <v>6925</v>
      </c>
    </row>
    <row r="89" customFormat="false" ht="63.75" hidden="false" customHeight="false" outlineLevel="0" collapsed="false">
      <c r="A89" s="379" t="s">
        <v>6913</v>
      </c>
      <c r="C89" s="392" t="s">
        <v>7498</v>
      </c>
      <c r="D89" s="401" t="s">
        <v>7499</v>
      </c>
      <c r="E89" s="402" t="s">
        <v>7500</v>
      </c>
      <c r="G89" s="398" t="s">
        <v>6929</v>
      </c>
      <c r="H89" s="399" t="s">
        <v>6925</v>
      </c>
      <c r="I89" s="399" t="s">
        <v>6925</v>
      </c>
      <c r="J89" s="399" t="s">
        <v>6925</v>
      </c>
      <c r="K89" s="400" t="s">
        <v>6925</v>
      </c>
      <c r="M89" s="413" t="s">
        <v>7501</v>
      </c>
      <c r="N89" s="414" t="s">
        <v>7502</v>
      </c>
      <c r="O89" s="415" t="s">
        <v>7000</v>
      </c>
      <c r="P89" s="416" t="s">
        <v>4456</v>
      </c>
      <c r="Q89" s="413" t="s">
        <v>7503</v>
      </c>
      <c r="R89" s="415" t="s">
        <v>7002</v>
      </c>
      <c r="S89" s="417" t="s">
        <v>4456</v>
      </c>
      <c r="T89" s="372"/>
      <c r="U89" s="418" t="s">
        <v>6929</v>
      </c>
      <c r="V89" s="419" t="s">
        <v>6929</v>
      </c>
      <c r="W89" s="419" t="s">
        <v>6929</v>
      </c>
      <c r="X89" s="419" t="s">
        <v>6929</v>
      </c>
      <c r="Y89" s="420" t="s">
        <v>6925</v>
      </c>
    </row>
    <row r="90" customFormat="false" ht="76.5" hidden="false" customHeight="false" outlineLevel="0" collapsed="false">
      <c r="A90" s="379" t="s">
        <v>6913</v>
      </c>
      <c r="C90" s="392" t="s">
        <v>7504</v>
      </c>
      <c r="D90" s="401" t="s">
        <v>7505</v>
      </c>
      <c r="E90" s="402" t="s">
        <v>7506</v>
      </c>
      <c r="G90" s="398" t="s">
        <v>6929</v>
      </c>
      <c r="H90" s="399" t="s">
        <v>6925</v>
      </c>
      <c r="I90" s="399" t="s">
        <v>6925</v>
      </c>
      <c r="J90" s="399" t="s">
        <v>6925</v>
      </c>
      <c r="K90" s="400" t="s">
        <v>6925</v>
      </c>
      <c r="M90" s="413" t="s">
        <v>7507</v>
      </c>
      <c r="N90" s="414" t="s">
        <v>7508</v>
      </c>
      <c r="O90" s="415" t="s">
        <v>7000</v>
      </c>
      <c r="P90" s="416" t="s">
        <v>4476</v>
      </c>
      <c r="Q90" s="413" t="s">
        <v>7509</v>
      </c>
      <c r="R90" s="415" t="s">
        <v>7002</v>
      </c>
      <c r="S90" s="417" t="s">
        <v>4476</v>
      </c>
      <c r="T90" s="372"/>
      <c r="U90" s="418" t="s">
        <v>6929</v>
      </c>
      <c r="V90" s="419" t="s">
        <v>6929</v>
      </c>
      <c r="W90" s="419" t="s">
        <v>6929</v>
      </c>
      <c r="X90" s="419" t="s">
        <v>6929</v>
      </c>
      <c r="Y90" s="420" t="s">
        <v>6925</v>
      </c>
    </row>
    <row r="91" customFormat="false" ht="127.5" hidden="false" customHeight="false" outlineLevel="0" collapsed="false">
      <c r="A91" s="379" t="s">
        <v>6913</v>
      </c>
      <c r="C91" s="392" t="s">
        <v>7510</v>
      </c>
      <c r="D91" s="401" t="s">
        <v>7511</v>
      </c>
      <c r="E91" s="402" t="s">
        <v>7512</v>
      </c>
      <c r="G91" s="398" t="s">
        <v>6929</v>
      </c>
      <c r="H91" s="399" t="s">
        <v>6925</v>
      </c>
      <c r="I91" s="399" t="s">
        <v>6925</v>
      </c>
      <c r="J91" s="399" t="s">
        <v>6925</v>
      </c>
      <c r="K91" s="403" t="s">
        <v>6929</v>
      </c>
      <c r="M91" s="413" t="s">
        <v>7513</v>
      </c>
      <c r="N91" s="414" t="s">
        <v>7514</v>
      </c>
      <c r="O91" s="415" t="s">
        <v>7000</v>
      </c>
      <c r="P91" s="416" t="s">
        <v>4516</v>
      </c>
      <c r="Q91" s="413" t="s">
        <v>7515</v>
      </c>
      <c r="R91" s="415" t="s">
        <v>7002</v>
      </c>
      <c r="S91" s="417" t="s">
        <v>4516</v>
      </c>
      <c r="T91" s="372"/>
      <c r="U91" s="418" t="s">
        <v>6929</v>
      </c>
      <c r="V91" s="419" t="s">
        <v>6929</v>
      </c>
      <c r="W91" s="419" t="s">
        <v>6929</v>
      </c>
      <c r="X91" s="419" t="s">
        <v>6929</v>
      </c>
      <c r="Y91" s="420" t="s">
        <v>6925</v>
      </c>
    </row>
    <row r="92" customFormat="false" ht="51" hidden="false" customHeight="false" outlineLevel="0" collapsed="false">
      <c r="A92" s="379" t="s">
        <v>6913</v>
      </c>
      <c r="C92" s="392" t="s">
        <v>7516</v>
      </c>
      <c r="D92" s="401" t="s">
        <v>7517</v>
      </c>
      <c r="E92" s="402" t="s">
        <v>7518</v>
      </c>
      <c r="G92" s="398" t="s">
        <v>6929</v>
      </c>
      <c r="H92" s="399" t="s">
        <v>6929</v>
      </c>
      <c r="I92" s="399" t="s">
        <v>6925</v>
      </c>
      <c r="J92" s="399" t="s">
        <v>6925</v>
      </c>
      <c r="K92" s="403" t="s">
        <v>6929</v>
      </c>
      <c r="M92" s="392" t="s">
        <v>7519</v>
      </c>
      <c r="N92" s="393" t="s">
        <v>7520</v>
      </c>
      <c r="O92" s="394"/>
      <c r="P92" s="395"/>
      <c r="Q92" s="396"/>
      <c r="R92" s="394"/>
      <c r="S92" s="397"/>
      <c r="U92" s="398" t="s">
        <v>6929</v>
      </c>
      <c r="V92" s="399" t="s">
        <v>6925</v>
      </c>
      <c r="W92" s="399" t="s">
        <v>6925</v>
      </c>
      <c r="X92" s="399" t="s">
        <v>6925</v>
      </c>
      <c r="Y92" s="400" t="s">
        <v>6925</v>
      </c>
    </row>
    <row r="93" customFormat="false" ht="51" hidden="false" customHeight="false" outlineLevel="0" collapsed="false">
      <c r="A93" s="379" t="s">
        <v>6913</v>
      </c>
      <c r="C93" s="392" t="s">
        <v>7521</v>
      </c>
      <c r="D93" s="401" t="s">
        <v>7522</v>
      </c>
      <c r="E93" s="402" t="s">
        <v>7523</v>
      </c>
      <c r="G93" s="398" t="s">
        <v>6929</v>
      </c>
      <c r="H93" s="399" t="s">
        <v>6925</v>
      </c>
      <c r="I93" s="399" t="s">
        <v>6925</v>
      </c>
      <c r="J93" s="399" t="s">
        <v>6925</v>
      </c>
      <c r="K93" s="403" t="s">
        <v>6929</v>
      </c>
      <c r="M93" s="392" t="s">
        <v>7524</v>
      </c>
      <c r="N93" s="393" t="s">
        <v>7525</v>
      </c>
      <c r="O93" s="394"/>
      <c r="P93" s="395"/>
      <c r="Q93" s="396"/>
      <c r="R93" s="394"/>
      <c r="S93" s="397"/>
      <c r="U93" s="398" t="s">
        <v>6929</v>
      </c>
      <c r="V93" s="399" t="s">
        <v>6925</v>
      </c>
      <c r="W93" s="399" t="s">
        <v>6925</v>
      </c>
      <c r="X93" s="399" t="s">
        <v>6925</v>
      </c>
      <c r="Y93" s="400" t="s">
        <v>6925</v>
      </c>
    </row>
    <row r="94" customFormat="false" ht="51" hidden="false" customHeight="false" outlineLevel="0" collapsed="false">
      <c r="A94" s="379" t="s">
        <v>6913</v>
      </c>
      <c r="C94" s="392" t="s">
        <v>7526</v>
      </c>
      <c r="D94" s="401" t="s">
        <v>7527</v>
      </c>
      <c r="E94" s="402" t="s">
        <v>7528</v>
      </c>
      <c r="G94" s="398" t="s">
        <v>6929</v>
      </c>
      <c r="H94" s="399" t="s">
        <v>6925</v>
      </c>
      <c r="I94" s="399" t="s">
        <v>6925</v>
      </c>
      <c r="J94" s="399" t="s">
        <v>6925</v>
      </c>
      <c r="K94" s="403" t="s">
        <v>6929</v>
      </c>
      <c r="M94" s="392" t="s">
        <v>7529</v>
      </c>
      <c r="N94" s="393" t="s">
        <v>7530</v>
      </c>
      <c r="O94" s="394"/>
      <c r="P94" s="395"/>
      <c r="Q94" s="396"/>
      <c r="R94" s="394"/>
      <c r="S94" s="397"/>
      <c r="U94" s="398" t="s">
        <v>6929</v>
      </c>
      <c r="V94" s="399" t="s">
        <v>6925</v>
      </c>
      <c r="W94" s="399" t="s">
        <v>6925</v>
      </c>
      <c r="X94" s="399" t="s">
        <v>6925</v>
      </c>
      <c r="Y94" s="400" t="s">
        <v>6925</v>
      </c>
    </row>
    <row r="95" customFormat="false" ht="89.25" hidden="false" customHeight="false" outlineLevel="0" collapsed="false">
      <c r="A95" s="379" t="s">
        <v>6913</v>
      </c>
      <c r="C95" s="404" t="s">
        <v>7531</v>
      </c>
      <c r="D95" s="405" t="s">
        <v>7532</v>
      </c>
      <c r="E95" s="406" t="s">
        <v>7533</v>
      </c>
      <c r="G95" s="407" t="s">
        <v>6929</v>
      </c>
      <c r="H95" s="408" t="s">
        <v>6929</v>
      </c>
      <c r="I95" s="408" t="s">
        <v>6929</v>
      </c>
      <c r="J95" s="408" t="s">
        <v>6929</v>
      </c>
      <c r="K95" s="409" t="s">
        <v>6925</v>
      </c>
      <c r="M95" s="392" t="s">
        <v>7534</v>
      </c>
      <c r="N95" s="393" t="s">
        <v>7535</v>
      </c>
      <c r="O95" s="394"/>
      <c r="P95" s="395"/>
      <c r="Q95" s="396"/>
      <c r="R95" s="394"/>
      <c r="S95" s="397"/>
      <c r="U95" s="398" t="s">
        <v>6929</v>
      </c>
      <c r="V95" s="399" t="s">
        <v>6925</v>
      </c>
      <c r="W95" s="399" t="s">
        <v>6925</v>
      </c>
      <c r="X95" s="399" t="s">
        <v>6925</v>
      </c>
      <c r="Y95" s="400" t="s">
        <v>6925</v>
      </c>
    </row>
    <row r="96" customFormat="false" ht="51" hidden="false" customHeight="true" outlineLevel="0" collapsed="false">
      <c r="A96" s="379" t="s">
        <v>6913</v>
      </c>
      <c r="C96" s="390" t="s">
        <v>7536</v>
      </c>
      <c r="D96" s="390"/>
      <c r="E96" s="390" t="s">
        <v>7537</v>
      </c>
      <c r="G96" s="391"/>
      <c r="H96" s="391"/>
      <c r="I96" s="391"/>
      <c r="J96" s="391"/>
      <c r="K96" s="391"/>
      <c r="M96" s="392" t="s">
        <v>7538</v>
      </c>
      <c r="N96" s="393" t="s">
        <v>7539</v>
      </c>
      <c r="O96" s="394"/>
      <c r="P96" s="395"/>
      <c r="Q96" s="396"/>
      <c r="R96" s="394"/>
      <c r="S96" s="397"/>
      <c r="U96" s="398" t="s">
        <v>6929</v>
      </c>
      <c r="V96" s="399" t="s">
        <v>6925</v>
      </c>
      <c r="W96" s="399" t="s">
        <v>6925</v>
      </c>
      <c r="X96" s="399" t="s">
        <v>6925</v>
      </c>
      <c r="Y96" s="400" t="s">
        <v>6925</v>
      </c>
    </row>
    <row r="97" s="374" customFormat="true" ht="51" hidden="false" customHeight="false" outlineLevel="0" collapsed="false">
      <c r="A97" s="379" t="s">
        <v>6913</v>
      </c>
      <c r="C97" s="392" t="s">
        <v>7540</v>
      </c>
      <c r="D97" s="401" t="s">
        <v>7541</v>
      </c>
      <c r="E97" s="402" t="s">
        <v>7542</v>
      </c>
      <c r="F97" s="372"/>
      <c r="G97" s="398"/>
      <c r="H97" s="399"/>
      <c r="I97" s="399" t="s">
        <v>6925</v>
      </c>
      <c r="J97" s="399" t="s">
        <v>6925</v>
      </c>
      <c r="K97" s="400" t="s">
        <v>6925</v>
      </c>
      <c r="L97" s="372"/>
      <c r="M97" s="392" t="s">
        <v>7543</v>
      </c>
      <c r="N97" s="393" t="s">
        <v>7544</v>
      </c>
      <c r="O97" s="394"/>
      <c r="P97" s="395"/>
      <c r="Q97" s="396"/>
      <c r="R97" s="394"/>
      <c r="S97" s="397"/>
      <c r="U97" s="398" t="s">
        <v>6929</v>
      </c>
      <c r="V97" s="399" t="s">
        <v>6925</v>
      </c>
      <c r="W97" s="399" t="s">
        <v>6925</v>
      </c>
      <c r="X97" s="399" t="s">
        <v>6925</v>
      </c>
      <c r="Y97" s="400" t="s">
        <v>6925</v>
      </c>
      <c r="AA97" s="372"/>
      <c r="AB97" s="372"/>
      <c r="AC97" s="372"/>
      <c r="AD97" s="372"/>
      <c r="AE97" s="372"/>
      <c r="AF97" s="372"/>
      <c r="AG97" s="372"/>
    </row>
    <row r="98" s="374" customFormat="true" ht="51" hidden="false" customHeight="false" outlineLevel="0" collapsed="false">
      <c r="A98" s="379" t="s">
        <v>6913</v>
      </c>
      <c r="C98" s="392" t="s">
        <v>7545</v>
      </c>
      <c r="D98" s="401" t="s">
        <v>7546</v>
      </c>
      <c r="E98" s="402" t="s">
        <v>7547</v>
      </c>
      <c r="F98" s="372"/>
      <c r="G98" s="398"/>
      <c r="H98" s="399"/>
      <c r="I98" s="399" t="s">
        <v>6925</v>
      </c>
      <c r="J98" s="399" t="s">
        <v>6925</v>
      </c>
      <c r="K98" s="400" t="s">
        <v>6925</v>
      </c>
      <c r="L98" s="372"/>
      <c r="M98" s="392" t="s">
        <v>7548</v>
      </c>
      <c r="N98" s="393" t="s">
        <v>7549</v>
      </c>
      <c r="O98" s="394"/>
      <c r="P98" s="395"/>
      <c r="Q98" s="396"/>
      <c r="R98" s="394"/>
      <c r="S98" s="397"/>
      <c r="U98" s="398" t="s">
        <v>6929</v>
      </c>
      <c r="V98" s="399" t="s">
        <v>6925</v>
      </c>
      <c r="W98" s="399" t="s">
        <v>6925</v>
      </c>
      <c r="X98" s="399" t="s">
        <v>6925</v>
      </c>
      <c r="Y98" s="400" t="s">
        <v>6925</v>
      </c>
      <c r="AA98" s="372"/>
      <c r="AB98" s="372"/>
      <c r="AC98" s="372"/>
      <c r="AD98" s="372"/>
      <c r="AE98" s="372"/>
      <c r="AF98" s="372"/>
      <c r="AG98" s="372"/>
    </row>
    <row r="99" s="374" customFormat="true" ht="51" hidden="false" customHeight="false" outlineLevel="0" collapsed="false">
      <c r="A99" s="379" t="s">
        <v>6913</v>
      </c>
      <c r="C99" s="392" t="s">
        <v>7550</v>
      </c>
      <c r="D99" s="401" t="s">
        <v>7551</v>
      </c>
      <c r="E99" s="402" t="s">
        <v>7552</v>
      </c>
      <c r="F99" s="372"/>
      <c r="G99" s="398"/>
      <c r="H99" s="399"/>
      <c r="I99" s="399" t="s">
        <v>6925</v>
      </c>
      <c r="J99" s="399" t="s">
        <v>6925</v>
      </c>
      <c r="K99" s="400" t="s">
        <v>6925</v>
      </c>
      <c r="L99" s="372"/>
      <c r="M99" s="392" t="s">
        <v>7553</v>
      </c>
      <c r="N99" s="393" t="s">
        <v>7554</v>
      </c>
      <c r="O99" s="394"/>
      <c r="P99" s="395"/>
      <c r="Q99" s="396"/>
      <c r="R99" s="394"/>
      <c r="S99" s="397"/>
      <c r="U99" s="398" t="s">
        <v>6925</v>
      </c>
      <c r="V99" s="399" t="s">
        <v>6925</v>
      </c>
      <c r="W99" s="399" t="s">
        <v>6925</v>
      </c>
      <c r="X99" s="399" t="s">
        <v>6925</v>
      </c>
      <c r="Y99" s="400" t="s">
        <v>6925</v>
      </c>
      <c r="AA99" s="372"/>
      <c r="AB99" s="372"/>
      <c r="AC99" s="372"/>
      <c r="AD99" s="372"/>
      <c r="AE99" s="372"/>
      <c r="AF99" s="372"/>
      <c r="AG99" s="372"/>
    </row>
    <row r="100" s="374" customFormat="true" ht="51" hidden="false" customHeight="false" outlineLevel="0" collapsed="false">
      <c r="A100" s="379" t="s">
        <v>6913</v>
      </c>
      <c r="C100" s="392" t="s">
        <v>7555</v>
      </c>
      <c r="D100" s="401" t="s">
        <v>7556</v>
      </c>
      <c r="E100" s="402" t="s">
        <v>7557</v>
      </c>
      <c r="F100" s="372"/>
      <c r="G100" s="398"/>
      <c r="H100" s="399"/>
      <c r="I100" s="399" t="s">
        <v>6925</v>
      </c>
      <c r="J100" s="399" t="s">
        <v>6925</v>
      </c>
      <c r="K100" s="400" t="s">
        <v>6925</v>
      </c>
      <c r="L100" s="372"/>
      <c r="M100" s="392" t="s">
        <v>7558</v>
      </c>
      <c r="N100" s="393" t="s">
        <v>7559</v>
      </c>
      <c r="O100" s="394"/>
      <c r="P100" s="395"/>
      <c r="Q100" s="396"/>
      <c r="R100" s="394"/>
      <c r="S100" s="397"/>
      <c r="U100" s="398" t="s">
        <v>6925</v>
      </c>
      <c r="V100" s="399" t="s">
        <v>6925</v>
      </c>
      <c r="W100" s="399" t="s">
        <v>6925</v>
      </c>
      <c r="X100" s="399" t="s">
        <v>6925</v>
      </c>
      <c r="Y100" s="400" t="s">
        <v>6925</v>
      </c>
      <c r="AA100" s="372"/>
      <c r="AB100" s="372"/>
      <c r="AC100" s="372"/>
      <c r="AD100" s="372"/>
      <c r="AE100" s="372"/>
      <c r="AF100" s="372"/>
      <c r="AG100" s="372"/>
    </row>
    <row r="101" s="374" customFormat="true" ht="51" hidden="false" customHeight="false" outlineLevel="0" collapsed="false">
      <c r="A101" s="379" t="s">
        <v>6913</v>
      </c>
      <c r="C101" s="392" t="s">
        <v>7560</v>
      </c>
      <c r="D101" s="401" t="s">
        <v>7561</v>
      </c>
      <c r="E101" s="402" t="s">
        <v>7562</v>
      </c>
      <c r="F101" s="372"/>
      <c r="G101" s="398"/>
      <c r="H101" s="399"/>
      <c r="I101" s="399" t="s">
        <v>6925</v>
      </c>
      <c r="J101" s="399" t="s">
        <v>6925</v>
      </c>
      <c r="K101" s="400" t="s">
        <v>6925</v>
      </c>
      <c r="L101" s="372"/>
      <c r="M101" s="392" t="s">
        <v>7563</v>
      </c>
      <c r="N101" s="393" t="s">
        <v>7564</v>
      </c>
      <c r="O101" s="394"/>
      <c r="P101" s="395"/>
      <c r="Q101" s="396"/>
      <c r="R101" s="394"/>
      <c r="S101" s="397"/>
      <c r="U101" s="398" t="s">
        <v>6925</v>
      </c>
      <c r="V101" s="399" t="s">
        <v>6925</v>
      </c>
      <c r="W101" s="399" t="s">
        <v>6925</v>
      </c>
      <c r="X101" s="399" t="s">
        <v>6925</v>
      </c>
      <c r="Y101" s="400" t="s">
        <v>6925</v>
      </c>
      <c r="AA101" s="372"/>
      <c r="AB101" s="372"/>
      <c r="AC101" s="372"/>
      <c r="AD101" s="372"/>
      <c r="AE101" s="372"/>
      <c r="AF101" s="372"/>
      <c r="AG101" s="372"/>
    </row>
    <row r="102" s="374" customFormat="true" ht="51" hidden="false" customHeight="false" outlineLevel="0" collapsed="false">
      <c r="A102" s="379" t="s">
        <v>6913</v>
      </c>
      <c r="C102" s="392" t="s">
        <v>7565</v>
      </c>
      <c r="D102" s="401" t="s">
        <v>7566</v>
      </c>
      <c r="E102" s="402" t="s">
        <v>7567</v>
      </c>
      <c r="F102" s="372"/>
      <c r="G102" s="398"/>
      <c r="H102" s="399"/>
      <c r="I102" s="399" t="s">
        <v>6925</v>
      </c>
      <c r="J102" s="399" t="s">
        <v>6925</v>
      </c>
      <c r="K102" s="400" t="s">
        <v>6925</v>
      </c>
      <c r="L102" s="372"/>
      <c r="M102" s="392" t="s">
        <v>7568</v>
      </c>
      <c r="N102" s="393" t="s">
        <v>7569</v>
      </c>
      <c r="O102" s="394"/>
      <c r="P102" s="395"/>
      <c r="Q102" s="396"/>
      <c r="R102" s="394"/>
      <c r="S102" s="397"/>
      <c r="U102" s="398" t="s">
        <v>6929</v>
      </c>
      <c r="V102" s="399" t="s">
        <v>6925</v>
      </c>
      <c r="W102" s="399" t="s">
        <v>6925</v>
      </c>
      <c r="X102" s="399" t="s">
        <v>6925</v>
      </c>
      <c r="Y102" s="400" t="s">
        <v>6925</v>
      </c>
      <c r="AA102" s="372"/>
      <c r="AB102" s="372"/>
      <c r="AC102" s="372"/>
      <c r="AD102" s="372"/>
      <c r="AE102" s="372"/>
      <c r="AF102" s="372"/>
      <c r="AG102" s="372"/>
    </row>
    <row r="103" s="374" customFormat="true" ht="51" hidden="false" customHeight="false" outlineLevel="0" collapsed="false">
      <c r="A103" s="379" t="s">
        <v>6913</v>
      </c>
      <c r="C103" s="392" t="s">
        <v>7570</v>
      </c>
      <c r="D103" s="401" t="s">
        <v>7571</v>
      </c>
      <c r="E103" s="402" t="s">
        <v>7572</v>
      </c>
      <c r="F103" s="372"/>
      <c r="G103" s="398"/>
      <c r="H103" s="399"/>
      <c r="I103" s="399" t="s">
        <v>6925</v>
      </c>
      <c r="J103" s="399" t="s">
        <v>6925</v>
      </c>
      <c r="K103" s="400" t="s">
        <v>6925</v>
      </c>
      <c r="L103" s="372"/>
      <c r="M103" s="392" t="s">
        <v>7573</v>
      </c>
      <c r="N103" s="393" t="s">
        <v>7574</v>
      </c>
      <c r="O103" s="394"/>
      <c r="P103" s="395"/>
      <c r="Q103" s="396"/>
      <c r="R103" s="394"/>
      <c r="S103" s="397"/>
      <c r="U103" s="398" t="s">
        <v>6929</v>
      </c>
      <c r="V103" s="399" t="s">
        <v>6925</v>
      </c>
      <c r="W103" s="399" t="s">
        <v>6925</v>
      </c>
      <c r="X103" s="399" t="s">
        <v>6925</v>
      </c>
      <c r="Y103" s="400" t="s">
        <v>6925</v>
      </c>
      <c r="AA103" s="372"/>
      <c r="AB103" s="372"/>
      <c r="AC103" s="372"/>
      <c r="AD103" s="372"/>
      <c r="AE103" s="372"/>
      <c r="AF103" s="372"/>
      <c r="AG103" s="372"/>
    </row>
    <row r="104" s="374" customFormat="true" ht="63.75" hidden="false" customHeight="false" outlineLevel="0" collapsed="false">
      <c r="A104" s="379" t="s">
        <v>6913</v>
      </c>
      <c r="C104" s="392" t="s">
        <v>7575</v>
      </c>
      <c r="D104" s="401" t="s">
        <v>7576</v>
      </c>
      <c r="E104" s="402" t="s">
        <v>7577</v>
      </c>
      <c r="F104" s="372"/>
      <c r="G104" s="398"/>
      <c r="H104" s="399"/>
      <c r="I104" s="399" t="s">
        <v>6925</v>
      </c>
      <c r="J104" s="399" t="s">
        <v>6925</v>
      </c>
      <c r="K104" s="403" t="s">
        <v>6929</v>
      </c>
      <c r="L104" s="372"/>
      <c r="M104" s="392" t="s">
        <v>7578</v>
      </c>
      <c r="N104" s="393" t="s">
        <v>7579</v>
      </c>
      <c r="O104" s="394"/>
      <c r="P104" s="395"/>
      <c r="Q104" s="396"/>
      <c r="R104" s="394"/>
      <c r="S104" s="397"/>
      <c r="U104" s="398" t="s">
        <v>6929</v>
      </c>
      <c r="V104" s="399" t="s">
        <v>6925</v>
      </c>
      <c r="W104" s="399" t="s">
        <v>6925</v>
      </c>
      <c r="X104" s="399" t="s">
        <v>6925</v>
      </c>
      <c r="Y104" s="400" t="s">
        <v>6925</v>
      </c>
      <c r="AA104" s="372"/>
      <c r="AB104" s="372"/>
      <c r="AC104" s="372"/>
      <c r="AD104" s="372"/>
      <c r="AE104" s="372"/>
      <c r="AF104" s="372"/>
      <c r="AG104" s="372"/>
    </row>
    <row r="105" s="374" customFormat="true" ht="51" hidden="false" customHeight="false" outlineLevel="0" collapsed="false">
      <c r="A105" s="379" t="s">
        <v>6913</v>
      </c>
      <c r="C105" s="392" t="s">
        <v>7580</v>
      </c>
      <c r="D105" s="401" t="s">
        <v>7581</v>
      </c>
      <c r="E105" s="402" t="s">
        <v>7582</v>
      </c>
      <c r="F105" s="372"/>
      <c r="G105" s="398"/>
      <c r="H105" s="399"/>
      <c r="I105" s="399" t="s">
        <v>6925</v>
      </c>
      <c r="J105" s="399" t="s">
        <v>6925</v>
      </c>
      <c r="K105" s="400" t="s">
        <v>6925</v>
      </c>
      <c r="L105" s="372"/>
      <c r="M105" s="392" t="s">
        <v>7583</v>
      </c>
      <c r="N105" s="393" t="s">
        <v>7584</v>
      </c>
      <c r="O105" s="394"/>
      <c r="P105" s="395"/>
      <c r="Q105" s="396"/>
      <c r="R105" s="394"/>
      <c r="S105" s="397"/>
      <c r="U105" s="398" t="s">
        <v>6925</v>
      </c>
      <c r="V105" s="399" t="s">
        <v>6925</v>
      </c>
      <c r="W105" s="399" t="s">
        <v>6925</v>
      </c>
      <c r="X105" s="399" t="s">
        <v>6925</v>
      </c>
      <c r="Y105" s="400" t="s">
        <v>6925</v>
      </c>
      <c r="AA105" s="372"/>
      <c r="AB105" s="372"/>
      <c r="AC105" s="372"/>
      <c r="AD105" s="372"/>
      <c r="AE105" s="372"/>
      <c r="AF105" s="372"/>
      <c r="AG105" s="372"/>
    </row>
    <row r="106" s="374" customFormat="true" ht="51" hidden="false" customHeight="false" outlineLevel="0" collapsed="false">
      <c r="A106" s="379" t="s">
        <v>6913</v>
      </c>
      <c r="C106" s="392" t="s">
        <v>7585</v>
      </c>
      <c r="D106" s="401" t="s">
        <v>7586</v>
      </c>
      <c r="E106" s="402" t="s">
        <v>7587</v>
      </c>
      <c r="F106" s="372"/>
      <c r="G106" s="398"/>
      <c r="H106" s="399"/>
      <c r="I106" s="399" t="s">
        <v>6925</v>
      </c>
      <c r="J106" s="399" t="s">
        <v>6925</v>
      </c>
      <c r="K106" s="400" t="s">
        <v>6925</v>
      </c>
      <c r="L106" s="372"/>
      <c r="M106" s="392" t="s">
        <v>7588</v>
      </c>
      <c r="N106" s="393" t="s">
        <v>7589</v>
      </c>
      <c r="O106" s="394"/>
      <c r="P106" s="395"/>
      <c r="Q106" s="396"/>
      <c r="R106" s="394"/>
      <c r="S106" s="397"/>
      <c r="U106" s="398" t="s">
        <v>6929</v>
      </c>
      <c r="V106" s="399" t="s">
        <v>6925</v>
      </c>
      <c r="W106" s="399" t="s">
        <v>6925</v>
      </c>
      <c r="X106" s="399" t="s">
        <v>6925</v>
      </c>
      <c r="Y106" s="400" t="s">
        <v>6925</v>
      </c>
      <c r="AA106" s="372"/>
      <c r="AB106" s="372"/>
      <c r="AC106" s="372"/>
      <c r="AD106" s="372"/>
      <c r="AE106" s="372"/>
      <c r="AF106" s="372"/>
      <c r="AG106" s="372"/>
    </row>
    <row r="107" s="374" customFormat="true" ht="89.25" hidden="false" customHeight="false" outlineLevel="0" collapsed="false">
      <c r="A107" s="379" t="s">
        <v>6913</v>
      </c>
      <c r="C107" s="404" t="s">
        <v>7590</v>
      </c>
      <c r="D107" s="405" t="s">
        <v>7591</v>
      </c>
      <c r="E107" s="406" t="s">
        <v>7592</v>
      </c>
      <c r="F107" s="372"/>
      <c r="G107" s="407" t="s">
        <v>6929</v>
      </c>
      <c r="H107" s="408" t="s">
        <v>6929</v>
      </c>
      <c r="I107" s="408" t="s">
        <v>6929</v>
      </c>
      <c r="J107" s="408" t="s">
        <v>6929</v>
      </c>
      <c r="K107" s="409" t="s">
        <v>6925</v>
      </c>
      <c r="L107" s="372"/>
      <c r="M107" s="392" t="s">
        <v>7593</v>
      </c>
      <c r="N107" s="393" t="s">
        <v>7594</v>
      </c>
      <c r="O107" s="394"/>
      <c r="P107" s="395"/>
      <c r="Q107" s="396"/>
      <c r="R107" s="394"/>
      <c r="S107" s="397"/>
      <c r="U107" s="398" t="s">
        <v>6929</v>
      </c>
      <c r="V107" s="399" t="s">
        <v>6925</v>
      </c>
      <c r="W107" s="399" t="s">
        <v>6925</v>
      </c>
      <c r="X107" s="399" t="s">
        <v>6925</v>
      </c>
      <c r="Y107" s="400" t="s">
        <v>6925</v>
      </c>
      <c r="AA107" s="372"/>
      <c r="AB107" s="372"/>
      <c r="AC107" s="372"/>
      <c r="AD107" s="372"/>
      <c r="AE107" s="372"/>
      <c r="AF107" s="372"/>
      <c r="AG107" s="372"/>
    </row>
    <row r="108" s="374" customFormat="true" ht="51" hidden="false" customHeight="true" outlineLevel="0" collapsed="false">
      <c r="A108" s="379" t="s">
        <v>6913</v>
      </c>
      <c r="C108" s="390" t="s">
        <v>7595</v>
      </c>
      <c r="D108" s="390"/>
      <c r="E108" s="390" t="s">
        <v>7596</v>
      </c>
      <c r="F108" s="372"/>
      <c r="G108" s="391"/>
      <c r="H108" s="391"/>
      <c r="I108" s="391"/>
      <c r="J108" s="391"/>
      <c r="K108" s="391"/>
      <c r="L108" s="372"/>
      <c r="M108" s="392" t="s">
        <v>7597</v>
      </c>
      <c r="N108" s="393" t="s">
        <v>7598</v>
      </c>
      <c r="O108" s="394"/>
      <c r="P108" s="395"/>
      <c r="Q108" s="396"/>
      <c r="R108" s="394"/>
      <c r="S108" s="397"/>
      <c r="U108" s="398" t="s">
        <v>6929</v>
      </c>
      <c r="V108" s="399" t="s">
        <v>6929</v>
      </c>
      <c r="W108" s="399" t="s">
        <v>6925</v>
      </c>
      <c r="X108" s="399" t="s">
        <v>6925</v>
      </c>
      <c r="Y108" s="400" t="s">
        <v>6925</v>
      </c>
      <c r="AA108" s="372"/>
      <c r="AB108" s="372"/>
      <c r="AC108" s="372"/>
      <c r="AD108" s="372"/>
      <c r="AE108" s="372"/>
      <c r="AF108" s="372"/>
      <c r="AG108" s="372"/>
    </row>
    <row r="109" s="374" customFormat="true" ht="51" hidden="false" customHeight="false" outlineLevel="0" collapsed="false">
      <c r="A109" s="379" t="s">
        <v>6913</v>
      </c>
      <c r="C109" s="392" t="s">
        <v>7599</v>
      </c>
      <c r="D109" s="401" t="s">
        <v>7600</v>
      </c>
      <c r="E109" s="402" t="s">
        <v>7601</v>
      </c>
      <c r="F109" s="372"/>
      <c r="G109" s="398"/>
      <c r="H109" s="399"/>
      <c r="I109" s="399" t="s">
        <v>6925</v>
      </c>
      <c r="J109" s="399" t="s">
        <v>6925</v>
      </c>
      <c r="K109" s="400" t="s">
        <v>6925</v>
      </c>
      <c r="L109" s="372"/>
      <c r="M109" s="392" t="s">
        <v>7602</v>
      </c>
      <c r="N109" s="393" t="s">
        <v>7603</v>
      </c>
      <c r="O109" s="394"/>
      <c r="P109" s="395"/>
      <c r="Q109" s="396"/>
      <c r="R109" s="394"/>
      <c r="S109" s="397"/>
      <c r="U109" s="398" t="s">
        <v>6929</v>
      </c>
      <c r="V109" s="399" t="s">
        <v>6929</v>
      </c>
      <c r="W109" s="399" t="s">
        <v>6925</v>
      </c>
      <c r="X109" s="399" t="s">
        <v>6925</v>
      </c>
      <c r="Y109" s="400" t="s">
        <v>6925</v>
      </c>
      <c r="AA109" s="372"/>
      <c r="AB109" s="372"/>
      <c r="AC109" s="372"/>
      <c r="AD109" s="372"/>
      <c r="AE109" s="372"/>
      <c r="AF109" s="372"/>
      <c r="AG109" s="372"/>
    </row>
    <row r="110" customFormat="false" ht="51" hidden="false" customHeight="false" outlineLevel="0" collapsed="false">
      <c r="A110" s="379" t="s">
        <v>6913</v>
      </c>
      <c r="C110" s="392" t="s">
        <v>7604</v>
      </c>
      <c r="D110" s="401" t="s">
        <v>7605</v>
      </c>
      <c r="E110" s="402" t="s">
        <v>7606</v>
      </c>
      <c r="G110" s="398"/>
      <c r="H110" s="399"/>
      <c r="I110" s="399" t="s">
        <v>6925</v>
      </c>
      <c r="J110" s="399" t="s">
        <v>6925</v>
      </c>
      <c r="K110" s="400" t="s">
        <v>6925</v>
      </c>
      <c r="M110" s="392" t="s">
        <v>7607</v>
      </c>
      <c r="N110" s="393" t="s">
        <v>7608</v>
      </c>
      <c r="O110" s="394"/>
      <c r="P110" s="395"/>
      <c r="Q110" s="396"/>
      <c r="R110" s="394"/>
      <c r="S110" s="397"/>
      <c r="U110" s="398" t="s">
        <v>6929</v>
      </c>
      <c r="V110" s="399" t="s">
        <v>6929</v>
      </c>
      <c r="W110" s="399" t="s">
        <v>6925</v>
      </c>
      <c r="X110" s="399" t="s">
        <v>6925</v>
      </c>
      <c r="Y110" s="400" t="s">
        <v>6925</v>
      </c>
    </row>
    <row r="111" customFormat="false" ht="51" hidden="false" customHeight="false" outlineLevel="0" collapsed="false">
      <c r="A111" s="379" t="s">
        <v>6913</v>
      </c>
      <c r="C111" s="392" t="s">
        <v>7609</v>
      </c>
      <c r="D111" s="401" t="s">
        <v>7610</v>
      </c>
      <c r="E111" s="402" t="s">
        <v>7611</v>
      </c>
      <c r="G111" s="398"/>
      <c r="H111" s="399"/>
      <c r="I111" s="399" t="s">
        <v>6925</v>
      </c>
      <c r="J111" s="399" t="s">
        <v>6925</v>
      </c>
      <c r="K111" s="400" t="s">
        <v>6925</v>
      </c>
      <c r="M111" s="392" t="s">
        <v>7612</v>
      </c>
      <c r="N111" s="393" t="s">
        <v>7613</v>
      </c>
      <c r="O111" s="394"/>
      <c r="P111" s="395"/>
      <c r="Q111" s="396"/>
      <c r="R111" s="394"/>
      <c r="S111" s="397"/>
      <c r="U111" s="398" t="s">
        <v>6929</v>
      </c>
      <c r="V111" s="399" t="s">
        <v>6929</v>
      </c>
      <c r="W111" s="399" t="s">
        <v>6925</v>
      </c>
      <c r="X111" s="399" t="s">
        <v>6925</v>
      </c>
      <c r="Y111" s="400" t="s">
        <v>6925</v>
      </c>
    </row>
    <row r="112" customFormat="false" ht="51" hidden="false" customHeight="false" outlineLevel="0" collapsed="false">
      <c r="A112" s="379" t="s">
        <v>6913</v>
      </c>
      <c r="C112" s="392" t="s">
        <v>7614</v>
      </c>
      <c r="D112" s="401" t="s">
        <v>7615</v>
      </c>
      <c r="E112" s="402" t="s">
        <v>7616</v>
      </c>
      <c r="G112" s="398"/>
      <c r="H112" s="399"/>
      <c r="I112" s="399" t="s">
        <v>6925</v>
      </c>
      <c r="J112" s="399" t="s">
        <v>6925</v>
      </c>
      <c r="K112" s="400" t="s">
        <v>6925</v>
      </c>
      <c r="M112" s="392" t="s">
        <v>7617</v>
      </c>
      <c r="N112" s="393" t="s">
        <v>7618</v>
      </c>
      <c r="O112" s="394"/>
      <c r="P112" s="395"/>
      <c r="Q112" s="396"/>
      <c r="R112" s="394"/>
      <c r="S112" s="397"/>
      <c r="U112" s="398" t="s">
        <v>6929</v>
      </c>
      <c r="V112" s="399" t="s">
        <v>6929</v>
      </c>
      <c r="W112" s="399" t="s">
        <v>6925</v>
      </c>
      <c r="X112" s="399" t="s">
        <v>6925</v>
      </c>
      <c r="Y112" s="400" t="s">
        <v>6925</v>
      </c>
    </row>
    <row r="113" customFormat="false" ht="51" hidden="false" customHeight="false" outlineLevel="0" collapsed="false">
      <c r="A113" s="379" t="s">
        <v>6913</v>
      </c>
      <c r="C113" s="392" t="s">
        <v>7619</v>
      </c>
      <c r="D113" s="401" t="s">
        <v>7620</v>
      </c>
      <c r="E113" s="402" t="s">
        <v>7621</v>
      </c>
      <c r="G113" s="398"/>
      <c r="H113" s="399"/>
      <c r="I113" s="399" t="s">
        <v>6925</v>
      </c>
      <c r="J113" s="399" t="s">
        <v>6925</v>
      </c>
      <c r="K113" s="400" t="s">
        <v>6925</v>
      </c>
      <c r="M113" s="404" t="s">
        <v>7622</v>
      </c>
      <c r="N113" s="410" t="s">
        <v>7623</v>
      </c>
      <c r="O113" s="411"/>
      <c r="P113" s="412" t="s">
        <v>168</v>
      </c>
      <c r="Q113" s="404"/>
      <c r="R113" s="411"/>
      <c r="S113" s="405" t="s">
        <v>168</v>
      </c>
      <c r="U113" s="398" t="s">
        <v>6929</v>
      </c>
      <c r="V113" s="399" t="s">
        <v>6925</v>
      </c>
      <c r="W113" s="399" t="s">
        <v>6925</v>
      </c>
      <c r="X113" s="399" t="s">
        <v>6925</v>
      </c>
      <c r="Y113" s="400" t="s">
        <v>6925</v>
      </c>
    </row>
    <row r="114" customFormat="false" ht="51" hidden="false" customHeight="false" outlineLevel="0" collapsed="false">
      <c r="A114" s="379" t="s">
        <v>6913</v>
      </c>
      <c r="C114" s="392" t="s">
        <v>7624</v>
      </c>
      <c r="D114" s="401" t="s">
        <v>7625</v>
      </c>
      <c r="E114" s="402" t="s">
        <v>7626</v>
      </c>
      <c r="G114" s="398"/>
      <c r="H114" s="399"/>
      <c r="I114" s="399" t="s">
        <v>6925</v>
      </c>
      <c r="J114" s="399" t="s">
        <v>6925</v>
      </c>
      <c r="K114" s="400" t="s">
        <v>6925</v>
      </c>
      <c r="M114" s="404" t="s">
        <v>7627</v>
      </c>
      <c r="N114" s="410" t="s">
        <v>7628</v>
      </c>
      <c r="O114" s="411"/>
      <c r="P114" s="412"/>
      <c r="Q114" s="404"/>
      <c r="R114" s="411"/>
      <c r="S114" s="405"/>
      <c r="U114" s="398" t="s">
        <v>6929</v>
      </c>
      <c r="V114" s="399" t="s">
        <v>6925</v>
      </c>
      <c r="W114" s="399" t="s">
        <v>6925</v>
      </c>
      <c r="X114" s="399" t="s">
        <v>6925</v>
      </c>
      <c r="Y114" s="400" t="s">
        <v>6925</v>
      </c>
    </row>
    <row r="115" customFormat="false" ht="51" hidden="false" customHeight="false" outlineLevel="0" collapsed="false">
      <c r="A115" s="379" t="s">
        <v>6913</v>
      </c>
      <c r="C115" s="392" t="s">
        <v>7629</v>
      </c>
      <c r="D115" s="401" t="s">
        <v>7630</v>
      </c>
      <c r="E115" s="402" t="s">
        <v>7631</v>
      </c>
      <c r="G115" s="398"/>
      <c r="H115" s="399"/>
      <c r="I115" s="399" t="s">
        <v>6925</v>
      </c>
      <c r="J115" s="399" t="s">
        <v>6925</v>
      </c>
      <c r="K115" s="400" t="s">
        <v>6925</v>
      </c>
      <c r="M115" s="404" t="s">
        <v>7632</v>
      </c>
      <c r="N115" s="410" t="s">
        <v>7633</v>
      </c>
      <c r="O115" s="411"/>
      <c r="P115" s="412"/>
      <c r="Q115" s="404"/>
      <c r="R115" s="411"/>
      <c r="S115" s="405"/>
      <c r="U115" s="398" t="s">
        <v>6929</v>
      </c>
      <c r="V115" s="399" t="s">
        <v>6925</v>
      </c>
      <c r="W115" s="399" t="s">
        <v>6925</v>
      </c>
      <c r="X115" s="399" t="s">
        <v>6925</v>
      </c>
      <c r="Y115" s="400" t="s">
        <v>6925</v>
      </c>
    </row>
    <row r="116" customFormat="false" ht="63.75" hidden="false" customHeight="false" outlineLevel="0" collapsed="false">
      <c r="A116" s="379" t="s">
        <v>6913</v>
      </c>
      <c r="C116" s="392" t="s">
        <v>7634</v>
      </c>
      <c r="D116" s="401" t="s">
        <v>7635</v>
      </c>
      <c r="E116" s="402" t="s">
        <v>7636</v>
      </c>
      <c r="G116" s="398"/>
      <c r="H116" s="399"/>
      <c r="I116" s="399" t="s">
        <v>6925</v>
      </c>
      <c r="J116" s="399" t="s">
        <v>6925</v>
      </c>
      <c r="K116" s="403" t="s">
        <v>6929</v>
      </c>
      <c r="M116" s="404" t="s">
        <v>7637</v>
      </c>
      <c r="N116" s="410" t="s">
        <v>7638</v>
      </c>
      <c r="O116" s="411"/>
      <c r="P116" s="412"/>
      <c r="Q116" s="404"/>
      <c r="R116" s="411"/>
      <c r="S116" s="405"/>
      <c r="U116" s="398" t="s">
        <v>6929</v>
      </c>
      <c r="V116" s="399" t="s">
        <v>6925</v>
      </c>
      <c r="W116" s="399" t="s">
        <v>6925</v>
      </c>
      <c r="X116" s="399" t="s">
        <v>6925</v>
      </c>
      <c r="Y116" s="400" t="s">
        <v>6925</v>
      </c>
    </row>
    <row r="117" customFormat="false" ht="51" hidden="false" customHeight="false" outlineLevel="0" collapsed="false">
      <c r="A117" s="379" t="s">
        <v>6913</v>
      </c>
      <c r="C117" s="392" t="s">
        <v>7639</v>
      </c>
      <c r="D117" s="401" t="s">
        <v>7640</v>
      </c>
      <c r="E117" s="402" t="s">
        <v>7641</v>
      </c>
      <c r="G117" s="398"/>
      <c r="H117" s="399"/>
      <c r="I117" s="399" t="s">
        <v>6925</v>
      </c>
      <c r="J117" s="399" t="s">
        <v>6925</v>
      </c>
      <c r="K117" s="400" t="s">
        <v>6925</v>
      </c>
      <c r="M117" s="404" t="s">
        <v>7642</v>
      </c>
      <c r="N117" s="410" t="s">
        <v>7643</v>
      </c>
      <c r="O117" s="411"/>
      <c r="P117" s="412" t="s">
        <v>4011</v>
      </c>
      <c r="Q117" s="404"/>
      <c r="R117" s="411"/>
      <c r="S117" s="405" t="s">
        <v>4011</v>
      </c>
      <c r="U117" s="398" t="s">
        <v>6929</v>
      </c>
      <c r="V117" s="399" t="s">
        <v>6925</v>
      </c>
      <c r="W117" s="399" t="s">
        <v>6925</v>
      </c>
      <c r="X117" s="399" t="s">
        <v>6925</v>
      </c>
      <c r="Y117" s="400" t="s">
        <v>6925</v>
      </c>
    </row>
    <row r="118" customFormat="false" ht="51" hidden="false" customHeight="false" outlineLevel="0" collapsed="false">
      <c r="A118" s="379" t="s">
        <v>6913</v>
      </c>
      <c r="C118" s="392" t="s">
        <v>7644</v>
      </c>
      <c r="D118" s="401" t="s">
        <v>7645</v>
      </c>
      <c r="E118" s="402" t="s">
        <v>7646</v>
      </c>
      <c r="G118" s="398"/>
      <c r="H118" s="399"/>
      <c r="I118" s="399" t="s">
        <v>6925</v>
      </c>
      <c r="J118" s="399" t="s">
        <v>6925</v>
      </c>
      <c r="K118" s="400" t="s">
        <v>6925</v>
      </c>
      <c r="M118" s="404" t="s">
        <v>7647</v>
      </c>
      <c r="N118" s="410" t="s">
        <v>7648</v>
      </c>
      <c r="O118" s="411"/>
      <c r="P118" s="412" t="s">
        <v>7649</v>
      </c>
      <c r="Q118" s="404"/>
      <c r="R118" s="411"/>
      <c r="S118" s="405" t="s">
        <v>7649</v>
      </c>
      <c r="U118" s="398" t="s">
        <v>6929</v>
      </c>
      <c r="V118" s="399" t="s">
        <v>6925</v>
      </c>
      <c r="W118" s="399" t="s">
        <v>6925</v>
      </c>
      <c r="X118" s="399" t="s">
        <v>6925</v>
      </c>
      <c r="Y118" s="400" t="s">
        <v>6925</v>
      </c>
    </row>
    <row r="119" customFormat="false" ht="89.25" hidden="false" customHeight="false" outlineLevel="0" collapsed="false">
      <c r="A119" s="379" t="s">
        <v>6913</v>
      </c>
      <c r="C119" s="421" t="s">
        <v>7650</v>
      </c>
      <c r="D119" s="422" t="s">
        <v>7651</v>
      </c>
      <c r="E119" s="423" t="s">
        <v>7652</v>
      </c>
      <c r="G119" s="424" t="s">
        <v>6929</v>
      </c>
      <c r="H119" s="425" t="s">
        <v>6929</v>
      </c>
      <c r="I119" s="425" t="s">
        <v>6929</v>
      </c>
      <c r="J119" s="425" t="s">
        <v>6929</v>
      </c>
      <c r="K119" s="426" t="s">
        <v>6925</v>
      </c>
      <c r="M119" s="404" t="s">
        <v>7653</v>
      </c>
      <c r="N119" s="410" t="s">
        <v>7654</v>
      </c>
      <c r="O119" s="411"/>
      <c r="P119" s="412" t="s">
        <v>245</v>
      </c>
      <c r="Q119" s="404"/>
      <c r="R119" s="411"/>
      <c r="S119" s="405" t="s">
        <v>245</v>
      </c>
      <c r="U119" s="398" t="s">
        <v>6929</v>
      </c>
      <c r="V119" s="399" t="s">
        <v>6925</v>
      </c>
      <c r="W119" s="399" t="s">
        <v>6925</v>
      </c>
      <c r="X119" s="399" t="s">
        <v>6925</v>
      </c>
      <c r="Y119" s="400" t="s">
        <v>6925</v>
      </c>
    </row>
    <row r="120" customFormat="false" ht="51" hidden="false" customHeight="false" outlineLevel="0" collapsed="false">
      <c r="A120" s="379" t="s">
        <v>6913</v>
      </c>
      <c r="M120" s="404" t="s">
        <v>7655</v>
      </c>
      <c r="N120" s="410" t="s">
        <v>7656</v>
      </c>
      <c r="O120" s="411"/>
      <c r="P120" s="412"/>
      <c r="Q120" s="404"/>
      <c r="R120" s="411"/>
      <c r="S120" s="405"/>
      <c r="U120" s="398" t="s">
        <v>6929</v>
      </c>
      <c r="V120" s="399" t="s">
        <v>6925</v>
      </c>
      <c r="W120" s="399" t="s">
        <v>6925</v>
      </c>
      <c r="X120" s="399" t="s">
        <v>6925</v>
      </c>
      <c r="Y120" s="400" t="s">
        <v>6925</v>
      </c>
    </row>
    <row r="121" customFormat="false" ht="51" hidden="false" customHeight="false" outlineLevel="0" collapsed="false">
      <c r="A121" s="379" t="s">
        <v>6913</v>
      </c>
      <c r="M121" s="404" t="s">
        <v>7657</v>
      </c>
      <c r="N121" s="410" t="s">
        <v>7658</v>
      </c>
      <c r="O121" s="411"/>
      <c r="P121" s="412"/>
      <c r="Q121" s="404"/>
      <c r="R121" s="411"/>
      <c r="S121" s="405"/>
      <c r="U121" s="398" t="s">
        <v>6929</v>
      </c>
      <c r="V121" s="399" t="s">
        <v>6925</v>
      </c>
      <c r="W121" s="399" t="s">
        <v>6925</v>
      </c>
      <c r="X121" s="399" t="s">
        <v>6925</v>
      </c>
      <c r="Y121" s="400" t="s">
        <v>6925</v>
      </c>
    </row>
    <row r="122" customFormat="false" ht="51" hidden="false" customHeight="false" outlineLevel="0" collapsed="false">
      <c r="A122" s="379" t="s">
        <v>6913</v>
      </c>
      <c r="M122" s="404" t="s">
        <v>7659</v>
      </c>
      <c r="N122" s="410" t="s">
        <v>7660</v>
      </c>
      <c r="O122" s="411"/>
      <c r="P122" s="412" t="s">
        <v>469</v>
      </c>
      <c r="Q122" s="404"/>
      <c r="R122" s="411"/>
      <c r="S122" s="405" t="s">
        <v>469</v>
      </c>
      <c r="U122" s="398" t="s">
        <v>6929</v>
      </c>
      <c r="V122" s="399" t="s">
        <v>6925</v>
      </c>
      <c r="W122" s="399" t="s">
        <v>6925</v>
      </c>
      <c r="X122" s="399" t="s">
        <v>6925</v>
      </c>
      <c r="Y122" s="400" t="s">
        <v>6925</v>
      </c>
    </row>
    <row r="123" customFormat="false" ht="51" hidden="false" customHeight="false" outlineLevel="0" collapsed="false">
      <c r="A123" s="379" t="s">
        <v>6913</v>
      </c>
      <c r="M123" s="404" t="s">
        <v>7661</v>
      </c>
      <c r="N123" s="410" t="s">
        <v>7662</v>
      </c>
      <c r="O123" s="411"/>
      <c r="P123" s="412"/>
      <c r="Q123" s="404"/>
      <c r="R123" s="411"/>
      <c r="S123" s="405"/>
      <c r="U123" s="398" t="s">
        <v>6929</v>
      </c>
      <c r="V123" s="399" t="s">
        <v>6925</v>
      </c>
      <c r="W123" s="399" t="s">
        <v>6925</v>
      </c>
      <c r="X123" s="399" t="s">
        <v>6925</v>
      </c>
      <c r="Y123" s="400" t="s">
        <v>6925</v>
      </c>
    </row>
    <row r="124" customFormat="false" ht="51" hidden="false" customHeight="false" outlineLevel="0" collapsed="false">
      <c r="A124" s="379" t="s">
        <v>6913</v>
      </c>
      <c r="M124" s="404" t="s">
        <v>7663</v>
      </c>
      <c r="N124" s="410" t="s">
        <v>7662</v>
      </c>
      <c r="O124" s="411"/>
      <c r="P124" s="412"/>
      <c r="Q124" s="404"/>
      <c r="R124" s="411"/>
      <c r="S124" s="405"/>
      <c r="U124" s="398" t="s">
        <v>6929</v>
      </c>
      <c r="V124" s="399" t="s">
        <v>6925</v>
      </c>
      <c r="W124" s="399" t="s">
        <v>6925</v>
      </c>
      <c r="X124" s="399" t="s">
        <v>6925</v>
      </c>
      <c r="Y124" s="400" t="s">
        <v>6925</v>
      </c>
    </row>
    <row r="125" customFormat="false" ht="51" hidden="false" customHeight="false" outlineLevel="0" collapsed="false">
      <c r="A125" s="379" t="s">
        <v>6913</v>
      </c>
      <c r="M125" s="404" t="s">
        <v>7664</v>
      </c>
      <c r="N125" s="410" t="s">
        <v>7665</v>
      </c>
      <c r="O125" s="411"/>
      <c r="P125" s="412" t="s">
        <v>3847</v>
      </c>
      <c r="Q125" s="404"/>
      <c r="R125" s="411"/>
      <c r="S125" s="405" t="s">
        <v>3847</v>
      </c>
      <c r="U125" s="398" t="s">
        <v>6929</v>
      </c>
      <c r="V125" s="399" t="s">
        <v>6925</v>
      </c>
      <c r="W125" s="399" t="s">
        <v>6925</v>
      </c>
      <c r="X125" s="399" t="s">
        <v>6925</v>
      </c>
      <c r="Y125" s="400" t="s">
        <v>6925</v>
      </c>
    </row>
    <row r="126" customFormat="false" ht="51" hidden="false" customHeight="false" outlineLevel="0" collapsed="false">
      <c r="A126" s="379" t="s">
        <v>6913</v>
      </c>
      <c r="M126" s="404" t="s">
        <v>7666</v>
      </c>
      <c r="N126" s="410" t="s">
        <v>7667</v>
      </c>
      <c r="O126" s="411"/>
      <c r="P126" s="412"/>
      <c r="Q126" s="404"/>
      <c r="R126" s="411"/>
      <c r="S126" s="405"/>
      <c r="U126" s="398" t="s">
        <v>6929</v>
      </c>
      <c r="V126" s="399" t="s">
        <v>6925</v>
      </c>
      <c r="W126" s="399" t="s">
        <v>6925</v>
      </c>
      <c r="X126" s="399" t="s">
        <v>6925</v>
      </c>
      <c r="Y126" s="400" t="s">
        <v>6925</v>
      </c>
    </row>
    <row r="127" customFormat="false" ht="51" hidden="false" customHeight="false" outlineLevel="0" collapsed="false">
      <c r="A127" s="379" t="s">
        <v>6913</v>
      </c>
      <c r="M127" s="404" t="s">
        <v>7668</v>
      </c>
      <c r="N127" s="410" t="s">
        <v>7667</v>
      </c>
      <c r="O127" s="411"/>
      <c r="P127" s="412"/>
      <c r="Q127" s="404"/>
      <c r="R127" s="411"/>
      <c r="S127" s="405"/>
      <c r="U127" s="398" t="s">
        <v>6929</v>
      </c>
      <c r="V127" s="399" t="s">
        <v>6925</v>
      </c>
      <c r="W127" s="399" t="s">
        <v>6925</v>
      </c>
      <c r="X127" s="399" t="s">
        <v>6925</v>
      </c>
      <c r="Y127" s="400" t="s">
        <v>6925</v>
      </c>
    </row>
    <row r="128" customFormat="false" ht="51" hidden="false" customHeight="false" outlineLevel="0" collapsed="false">
      <c r="A128" s="379" t="s">
        <v>6913</v>
      </c>
      <c r="M128" s="404" t="s">
        <v>7669</v>
      </c>
      <c r="N128" s="410" t="s">
        <v>7670</v>
      </c>
      <c r="O128" s="411"/>
      <c r="P128" s="412" t="s">
        <v>7671</v>
      </c>
      <c r="Q128" s="404"/>
      <c r="R128" s="411"/>
      <c r="S128" s="405" t="s">
        <v>7671</v>
      </c>
      <c r="U128" s="398" t="s">
        <v>6929</v>
      </c>
      <c r="V128" s="399" t="s">
        <v>6925</v>
      </c>
      <c r="W128" s="399" t="s">
        <v>6925</v>
      </c>
      <c r="X128" s="399" t="s">
        <v>6925</v>
      </c>
      <c r="Y128" s="400" t="s">
        <v>6925</v>
      </c>
    </row>
    <row r="129" customFormat="false" ht="51" hidden="false" customHeight="false" outlineLevel="0" collapsed="false">
      <c r="A129" s="379" t="s">
        <v>6913</v>
      </c>
      <c r="M129" s="404" t="s">
        <v>7672</v>
      </c>
      <c r="N129" s="410" t="s">
        <v>7673</v>
      </c>
      <c r="O129" s="411"/>
      <c r="P129" s="412" t="s">
        <v>7674</v>
      </c>
      <c r="Q129" s="404"/>
      <c r="R129" s="411"/>
      <c r="S129" s="405" t="s">
        <v>7674</v>
      </c>
      <c r="U129" s="398" t="s">
        <v>6929</v>
      </c>
      <c r="V129" s="399" t="s">
        <v>6925</v>
      </c>
      <c r="W129" s="399" t="s">
        <v>6925</v>
      </c>
      <c r="X129" s="399" t="s">
        <v>6925</v>
      </c>
      <c r="Y129" s="400" t="s">
        <v>6925</v>
      </c>
    </row>
    <row r="130" customFormat="false" ht="51" hidden="false" customHeight="false" outlineLevel="0" collapsed="false">
      <c r="A130" s="379" t="s">
        <v>6913</v>
      </c>
      <c r="M130" s="404" t="s">
        <v>7675</v>
      </c>
      <c r="N130" s="410" t="s">
        <v>7676</v>
      </c>
      <c r="O130" s="411"/>
      <c r="P130" s="412"/>
      <c r="Q130" s="404"/>
      <c r="R130" s="411"/>
      <c r="S130" s="405"/>
      <c r="U130" s="398" t="s">
        <v>6929</v>
      </c>
      <c r="V130" s="399" t="s">
        <v>6925</v>
      </c>
      <c r="W130" s="399" t="s">
        <v>6925</v>
      </c>
      <c r="X130" s="399" t="s">
        <v>6925</v>
      </c>
      <c r="Y130" s="400" t="s">
        <v>6925</v>
      </c>
    </row>
    <row r="131" customFormat="false" ht="51" hidden="false" customHeight="false" outlineLevel="0" collapsed="false">
      <c r="A131" s="379" t="s">
        <v>6913</v>
      </c>
      <c r="M131" s="404" t="s">
        <v>7677</v>
      </c>
      <c r="N131" s="410" t="s">
        <v>7678</v>
      </c>
      <c r="O131" s="411"/>
      <c r="P131" s="412" t="s">
        <v>7679</v>
      </c>
      <c r="Q131" s="404"/>
      <c r="R131" s="411"/>
      <c r="S131" s="405" t="s">
        <v>7679</v>
      </c>
      <c r="U131" s="398" t="s">
        <v>6929</v>
      </c>
      <c r="V131" s="399" t="s">
        <v>6925</v>
      </c>
      <c r="W131" s="399" t="s">
        <v>6925</v>
      </c>
      <c r="X131" s="399" t="s">
        <v>6925</v>
      </c>
      <c r="Y131" s="400" t="s">
        <v>6925</v>
      </c>
    </row>
    <row r="132" customFormat="false" ht="51" hidden="false" customHeight="false" outlineLevel="0" collapsed="false">
      <c r="A132" s="379" t="s">
        <v>6913</v>
      </c>
      <c r="M132" s="404" t="s">
        <v>7680</v>
      </c>
      <c r="N132" s="410" t="s">
        <v>7681</v>
      </c>
      <c r="O132" s="411"/>
      <c r="P132" s="412"/>
      <c r="Q132" s="404"/>
      <c r="R132" s="411"/>
      <c r="S132" s="405"/>
      <c r="U132" s="398" t="s">
        <v>6929</v>
      </c>
      <c r="V132" s="399" t="s">
        <v>6925</v>
      </c>
      <c r="W132" s="399" t="s">
        <v>6925</v>
      </c>
      <c r="X132" s="399" t="s">
        <v>6925</v>
      </c>
      <c r="Y132" s="400" t="s">
        <v>6925</v>
      </c>
    </row>
    <row r="133" customFormat="false" ht="51" hidden="false" customHeight="false" outlineLevel="0" collapsed="false">
      <c r="A133" s="379" t="s">
        <v>6913</v>
      </c>
      <c r="M133" s="404" t="s">
        <v>7682</v>
      </c>
      <c r="N133" s="410" t="s">
        <v>7683</v>
      </c>
      <c r="O133" s="411"/>
      <c r="P133" s="412"/>
      <c r="Q133" s="404"/>
      <c r="R133" s="411"/>
      <c r="S133" s="405"/>
      <c r="U133" s="398" t="s">
        <v>6929</v>
      </c>
      <c r="V133" s="399" t="s">
        <v>6925</v>
      </c>
      <c r="W133" s="399" t="s">
        <v>6925</v>
      </c>
      <c r="X133" s="399" t="s">
        <v>6925</v>
      </c>
      <c r="Y133" s="400" t="s">
        <v>6925</v>
      </c>
    </row>
    <row r="134" customFormat="false" ht="51" hidden="false" customHeight="false" outlineLevel="0" collapsed="false">
      <c r="A134" s="379" t="s">
        <v>6913</v>
      </c>
      <c r="M134" s="404" t="s">
        <v>7684</v>
      </c>
      <c r="N134" s="410" t="s">
        <v>7685</v>
      </c>
      <c r="O134" s="411"/>
      <c r="P134" s="412"/>
      <c r="Q134" s="404"/>
      <c r="R134" s="411"/>
      <c r="S134" s="405"/>
      <c r="U134" s="398" t="s">
        <v>6929</v>
      </c>
      <c r="V134" s="399" t="s">
        <v>6925</v>
      </c>
      <c r="W134" s="399" t="s">
        <v>6925</v>
      </c>
      <c r="X134" s="399" t="s">
        <v>6925</v>
      </c>
      <c r="Y134" s="400" t="s">
        <v>6925</v>
      </c>
    </row>
    <row r="135" customFormat="false" ht="51" hidden="false" customHeight="false" outlineLevel="0" collapsed="false">
      <c r="A135" s="379" t="s">
        <v>6913</v>
      </c>
      <c r="M135" s="404" t="s">
        <v>7686</v>
      </c>
      <c r="N135" s="410" t="s">
        <v>7687</v>
      </c>
      <c r="O135" s="411"/>
      <c r="P135" s="412"/>
      <c r="Q135" s="404"/>
      <c r="R135" s="411"/>
      <c r="S135" s="405"/>
      <c r="U135" s="398" t="s">
        <v>6929</v>
      </c>
      <c r="V135" s="399" t="s">
        <v>6925</v>
      </c>
      <c r="W135" s="399" t="s">
        <v>6925</v>
      </c>
      <c r="X135" s="399" t="s">
        <v>6925</v>
      </c>
      <c r="Y135" s="400" t="s">
        <v>6925</v>
      </c>
    </row>
    <row r="136" customFormat="false" ht="51" hidden="false" customHeight="false" outlineLevel="0" collapsed="false">
      <c r="A136" s="379" t="s">
        <v>6913</v>
      </c>
      <c r="M136" s="427" t="s">
        <v>7688</v>
      </c>
      <c r="N136" s="428" t="s">
        <v>7689</v>
      </c>
      <c r="O136" s="429"/>
      <c r="P136" s="430"/>
      <c r="Q136" s="431"/>
      <c r="R136" s="429"/>
      <c r="S136" s="432"/>
      <c r="U136" s="398" t="s">
        <v>6929</v>
      </c>
      <c r="V136" s="399" t="s">
        <v>6929</v>
      </c>
      <c r="W136" s="399" t="s">
        <v>6925</v>
      </c>
      <c r="X136" s="399" t="s">
        <v>6925</v>
      </c>
      <c r="Y136" s="400" t="s">
        <v>6925</v>
      </c>
    </row>
    <row r="137" customFormat="false" ht="63.75" hidden="false" customHeight="false" outlineLevel="0" collapsed="false">
      <c r="A137" s="379" t="s">
        <v>6913</v>
      </c>
      <c r="M137" s="427" t="s">
        <v>7690</v>
      </c>
      <c r="N137" s="428" t="s">
        <v>7691</v>
      </c>
      <c r="O137" s="429"/>
      <c r="P137" s="430"/>
      <c r="Q137" s="431"/>
      <c r="R137" s="429"/>
      <c r="S137" s="432"/>
      <c r="U137" s="398" t="s">
        <v>6929</v>
      </c>
      <c r="V137" s="399" t="s">
        <v>6929</v>
      </c>
      <c r="W137" s="399" t="s">
        <v>6925</v>
      </c>
      <c r="X137" s="399" t="s">
        <v>6925</v>
      </c>
      <c r="Y137" s="400" t="s">
        <v>6925</v>
      </c>
    </row>
    <row r="138" customFormat="false" ht="51" hidden="false" customHeight="false" outlineLevel="0" collapsed="false">
      <c r="A138" s="379" t="s">
        <v>6913</v>
      </c>
      <c r="M138" s="433" t="s">
        <v>7692</v>
      </c>
      <c r="N138" s="434" t="s">
        <v>7693</v>
      </c>
      <c r="O138" s="429"/>
      <c r="P138" s="430"/>
      <c r="Q138" s="435" t="s">
        <v>7694</v>
      </c>
      <c r="R138" s="429"/>
      <c r="S138" s="432"/>
      <c r="U138" s="398" t="s">
        <v>6929</v>
      </c>
      <c r="V138" s="399" t="s">
        <v>6929</v>
      </c>
      <c r="W138" s="399" t="s">
        <v>6929</v>
      </c>
      <c r="X138" s="399" t="s">
        <v>6929</v>
      </c>
      <c r="Y138" s="400" t="s">
        <v>6925</v>
      </c>
    </row>
    <row r="139" customFormat="false" ht="51" hidden="false" customHeight="false" outlineLevel="0" collapsed="false">
      <c r="A139" s="379" t="s">
        <v>6913</v>
      </c>
      <c r="M139" s="433" t="s">
        <v>7695</v>
      </c>
      <c r="N139" s="434" t="s">
        <v>7696</v>
      </c>
      <c r="O139" s="429"/>
      <c r="P139" s="430"/>
      <c r="Q139" s="435" t="s">
        <v>7697</v>
      </c>
      <c r="R139" s="429"/>
      <c r="S139" s="432"/>
      <c r="U139" s="398" t="s">
        <v>6929</v>
      </c>
      <c r="V139" s="399" t="s">
        <v>6929</v>
      </c>
      <c r="W139" s="399" t="s">
        <v>6929</v>
      </c>
      <c r="X139" s="399" t="s">
        <v>6929</v>
      </c>
      <c r="Y139" s="400" t="s">
        <v>6925</v>
      </c>
    </row>
    <row r="140" customFormat="false" ht="127.5" hidden="false" customHeight="false" outlineLevel="0" collapsed="false">
      <c r="A140" s="379" t="s">
        <v>6913</v>
      </c>
      <c r="M140" s="436" t="s">
        <v>7698</v>
      </c>
      <c r="N140" s="437" t="s">
        <v>7699</v>
      </c>
      <c r="O140" s="438"/>
      <c r="P140" s="439"/>
      <c r="Q140" s="440" t="s">
        <v>7700</v>
      </c>
      <c r="R140" s="438"/>
      <c r="S140" s="441"/>
      <c r="T140" s="373"/>
      <c r="U140" s="424" t="s">
        <v>6929</v>
      </c>
      <c r="V140" s="425" t="s">
        <v>6929</v>
      </c>
      <c r="W140" s="425" t="s">
        <v>6929</v>
      </c>
      <c r="X140" s="425" t="s">
        <v>6929</v>
      </c>
      <c r="Y140" s="426" t="s">
        <v>6925</v>
      </c>
    </row>
    <row r="141" customFormat="false" ht="51" hidden="false" customHeight="false" outlineLevel="0" collapsed="false">
      <c r="A141" s="379" t="s">
        <v>6913</v>
      </c>
    </row>
    <row r="142" customFormat="false" ht="12.75" hidden="false" customHeight="false" outlineLevel="0" collapsed="false">
      <c r="B142" s="372"/>
    </row>
    <row r="143" customFormat="false" ht="12.75" hidden="false" customHeight="false" outlineLevel="0" collapsed="false">
      <c r="B143" s="372"/>
    </row>
    <row r="144" customFormat="false" ht="12.75" hidden="false" customHeight="false" outlineLevel="0" collapsed="false">
      <c r="B144" s="372"/>
    </row>
    <row r="145" customFormat="false" ht="12.75" hidden="false" customHeight="false" outlineLevel="0" collapsed="false">
      <c r="B145" s="372"/>
    </row>
    <row r="146" customFormat="false" ht="12.75" hidden="false" customHeight="false" outlineLevel="0" collapsed="false">
      <c r="B146" s="372"/>
    </row>
    <row r="147" customFormat="false" ht="12.75" hidden="false" customHeight="false" outlineLevel="0" collapsed="false">
      <c r="B147" s="372"/>
    </row>
    <row r="148" customFormat="false" ht="12.75" hidden="false" customHeight="false" outlineLevel="0" collapsed="false">
      <c r="B148" s="372"/>
    </row>
    <row r="149" customFormat="false" ht="12.75" hidden="false" customHeight="false" outlineLevel="0" collapsed="false">
      <c r="B149" s="372"/>
    </row>
    <row r="150" customFormat="false" ht="12.75" hidden="false" customHeight="false" outlineLevel="0" collapsed="false">
      <c r="B150" s="372"/>
    </row>
    <row r="151" customFormat="false" ht="12.75" hidden="false" customHeight="false" outlineLevel="0" collapsed="false">
      <c r="B151" s="372"/>
    </row>
    <row r="152" customFormat="false" ht="12.75" hidden="false" customHeight="false" outlineLevel="0" collapsed="false">
      <c r="B152" s="372"/>
    </row>
    <row r="153" customFormat="false" ht="12.75" hidden="false" customHeight="false" outlineLevel="0" collapsed="false">
      <c r="B153" s="372"/>
    </row>
    <row r="154" customFormat="false" ht="12.75" hidden="false" customHeight="false" outlineLevel="0" collapsed="false">
      <c r="B154" s="372"/>
    </row>
    <row r="155" customFormat="false" ht="12.75" hidden="false" customHeight="false" outlineLevel="0" collapsed="false">
      <c r="B155" s="372"/>
    </row>
    <row r="156" customFormat="false" ht="12.75" hidden="false" customHeight="false" outlineLevel="0" collapsed="false">
      <c r="B156" s="372"/>
    </row>
    <row r="157" customFormat="false" ht="12.75" hidden="false" customHeight="false" outlineLevel="0" collapsed="false">
      <c r="B157" s="372"/>
    </row>
    <row r="158" customFormat="false" ht="12.75" hidden="false" customHeight="false" outlineLevel="0" collapsed="false">
      <c r="B158" s="372"/>
    </row>
    <row r="159" customFormat="false" ht="12.75" hidden="false" customHeight="false" outlineLevel="0" collapsed="false">
      <c r="B159" s="372"/>
    </row>
    <row r="160" customFormat="false" ht="12.75" hidden="false" customHeight="false" outlineLevel="0" collapsed="false">
      <c r="B160" s="372"/>
    </row>
  </sheetData>
  <autoFilter ref="A4:AG4"/>
  <mergeCells count="23">
    <mergeCell ref="C2:D2"/>
    <mergeCell ref="M2:P2"/>
    <mergeCell ref="Q2:S2"/>
    <mergeCell ref="G3:K3"/>
    <mergeCell ref="U3:Y3"/>
    <mergeCell ref="C5:D5"/>
    <mergeCell ref="G5:K5"/>
    <mergeCell ref="C18:D18"/>
    <mergeCell ref="G18:K18"/>
    <mergeCell ref="C30:D30"/>
    <mergeCell ref="G30:K30"/>
    <mergeCell ref="C42:D42"/>
    <mergeCell ref="G42:K42"/>
    <mergeCell ref="C54:D54"/>
    <mergeCell ref="G54:K54"/>
    <mergeCell ref="C68:D68"/>
    <mergeCell ref="G68:K68"/>
    <mergeCell ref="C80:D80"/>
    <mergeCell ref="G80:K80"/>
    <mergeCell ref="C96:D96"/>
    <mergeCell ref="G96:K96"/>
    <mergeCell ref="C108:D108"/>
    <mergeCell ref="G108:K108"/>
  </mergeCells>
  <printOptions headings="false" gridLines="false" gridLinesSet="true" horizontalCentered="true" verticalCentered="false"/>
  <pageMargins left="0.2" right="0.2" top="0.4" bottom="0.4" header="0.511811023622047" footer="0.511811023622047"/>
  <pageSetup paperSize="9" scale="100" fitToWidth="2" fitToHeight="50" pageOrder="downThenOver" orientation="landscape"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E2189"/>
  <sheetViews>
    <sheetView showFormulas="false" showGridLines="false" showRowColHeaders="true" showZeros="true" rightToLeft="false" tabSelected="true" showOutlineSymbols="true" defaultGridColor="true" view="normal" topLeftCell="M1" colorId="64" zoomScale="100" zoomScaleNormal="100" zoomScalePageLayoutView="100" workbookViewId="0">
      <pane xSplit="0" ySplit="5" topLeftCell="A171" activePane="bottomLeft" state="frozen"/>
      <selection pane="topLeft" activeCell="M1" activeCellId="0" sqref="M1"/>
      <selection pane="bottomLeft" activeCell="Q7" activeCellId="0" sqref="Q7"/>
    </sheetView>
  </sheetViews>
  <sheetFormatPr defaultColWidth="10.6796875" defaultRowHeight="15" zeroHeight="false" outlineLevelRow="0" outlineLevelCol="1"/>
  <cols>
    <col collapsed="false" customWidth="true" hidden="true" outlineLevel="1" max="1" min="1" style="0" width="4.86"/>
    <col collapsed="false" customWidth="true" hidden="false" outlineLevel="0" max="2" min="2" style="442" width="13.29"/>
    <col collapsed="false" customWidth="true" hidden="false" outlineLevel="0" max="3" min="3" style="0" width="61.29"/>
    <col collapsed="false" customWidth="true" hidden="false" outlineLevel="0" max="4" min="4" style="0" width="23.86"/>
    <col collapsed="false" customWidth="true" hidden="false" outlineLevel="0" max="6" min="6" style="0" width="14.71"/>
    <col collapsed="false" customWidth="true" hidden="false" outlineLevel="0" max="7" min="7" style="0" width="89.71"/>
    <col collapsed="false" customWidth="true" hidden="false" outlineLevel="0" max="8" min="8" style="443" width="27.71"/>
    <col collapsed="false" customWidth="true" hidden="false" outlineLevel="0" max="9" min="9" style="0" width="26.29"/>
    <col collapsed="false" customWidth="true" hidden="false" outlineLevel="0" max="10" min="10" style="0" width="14.29"/>
    <col collapsed="false" customWidth="true" hidden="false" outlineLevel="0" max="11" min="11" style="444" width="77"/>
    <col collapsed="false" customWidth="true" hidden="false" outlineLevel="0" max="13" min="13" style="0" width="16"/>
    <col collapsed="false" customWidth="true" hidden="false" outlineLevel="0" max="14" min="14" style="444" width="77"/>
    <col collapsed="false" customWidth="true" hidden="false" outlineLevel="0" max="16" min="16" style="445" width="10.85"/>
    <col collapsed="false" customWidth="true" hidden="false" outlineLevel="0" max="17" min="17" style="445" width="15.85"/>
    <col collapsed="false" customWidth="true" hidden="false" outlineLevel="0" max="18" min="18" style="445" width="71.86"/>
    <col collapsed="false" customWidth="true" hidden="false" outlineLevel="0" max="20" min="20" style="0" width="12.15"/>
    <col collapsed="false" customWidth="true" hidden="false" outlineLevel="0" max="21" min="21" style="444" width="96.71"/>
    <col collapsed="false" customWidth="true" hidden="false" outlineLevel="0" max="22" min="22" style="0" width="8.15"/>
    <col collapsed="false" customWidth="true" hidden="false" outlineLevel="0" max="23" min="23" style="0" width="10.42"/>
    <col collapsed="false" customWidth="true" hidden="false" outlineLevel="0" max="24" min="24" style="0" width="34.71"/>
    <col collapsed="false" customWidth="true" hidden="false" outlineLevel="0" max="25" min="25" style="0" width="45"/>
    <col collapsed="false" customWidth="true" hidden="false" outlineLevel="0" max="27" min="26" style="442" width="10.85"/>
    <col collapsed="false" customWidth="true" hidden="false" outlineLevel="0" max="28" min="28" style="0" width="31"/>
    <col collapsed="false" customWidth="true" hidden="false" outlineLevel="0" max="29" min="29" style="0" width="40.14"/>
    <col collapsed="false" customWidth="true" hidden="false" outlineLevel="0" max="30" min="30" style="443" width="38.42"/>
    <col collapsed="false" customWidth="true" hidden="false" outlineLevel="0" max="31" min="31" style="442" width="10.85"/>
    <col collapsed="false" customWidth="true" hidden="false" outlineLevel="0" max="33" min="33" style="0" width="15.71"/>
    <col collapsed="false" customWidth="true" hidden="false" outlineLevel="0" max="34" min="34" style="0" width="97.29"/>
    <col collapsed="false" customWidth="true" hidden="false" outlineLevel="0" max="36" min="36" style="0" width="14.86"/>
    <col collapsed="false" customWidth="true" hidden="false" outlineLevel="0" max="37" min="37" style="0" width="95.29"/>
    <col collapsed="false" customWidth="true" hidden="false" outlineLevel="0" max="38" min="38" style="0" width="7.86"/>
    <col collapsed="false" customWidth="true" hidden="false" outlineLevel="0" max="39" min="39" style="0" width="12.71"/>
    <col collapsed="false" customWidth="true" hidden="false" outlineLevel="0" max="41" min="41" style="443" width="55.71"/>
    <col collapsed="false" customWidth="true" hidden="false" outlineLevel="0" max="42" min="42" style="446" width="78.29"/>
    <col collapsed="false" customWidth="true" hidden="false" outlineLevel="0" max="43" min="43" style="0" width="15.71"/>
    <col collapsed="false" customWidth="true" hidden="false" outlineLevel="0" max="45" min="45" style="447" width="12.15"/>
    <col collapsed="false" customWidth="true" hidden="false" outlineLevel="0" max="47" min="47" style="445" width="85.29"/>
    <col collapsed="false" customWidth="true" hidden="false" outlineLevel="0" max="49" min="49" style="448" width="16.71"/>
    <col collapsed="false" customWidth="true" hidden="false" outlineLevel="0" max="50" min="50" style="448" width="60.71"/>
    <col collapsed="false" customWidth="true" hidden="false" outlineLevel="0" max="51" min="51" style="446" width="60.71"/>
    <col collapsed="false" customWidth="true" hidden="false" outlineLevel="0" max="52" min="52" style="448" width="31.15"/>
    <col collapsed="false" customWidth="true" hidden="false" outlineLevel="0" max="54" min="54" style="0" width="12.86"/>
    <col collapsed="false" customWidth="true" hidden="false" outlineLevel="0" max="55" min="55" style="0" width="51.71"/>
    <col collapsed="false" customWidth="true" hidden="false" outlineLevel="0" max="57" min="57" style="0" width="64.85"/>
  </cols>
  <sheetData>
    <row r="1" customFormat="false" ht="15" hidden="false" customHeight="false" outlineLevel="0" collapsed="false">
      <c r="B1" s="449" t="s">
        <v>7701</v>
      </c>
      <c r="E1" s="450" t="str">
        <f aca="false">CONCATENATE("      &lt;xs:enumeration value=""",TRIM(B1),"""/&gt;")</f>
        <v>      &lt;xs:enumeration value="https://service.unece.org/trade/untdid/d22b/tred/tred1001.htm"/&gt;</v>
      </c>
      <c r="F1" s="451" t="s">
        <v>7702</v>
      </c>
      <c r="I1" s="450" t="str">
        <f aca="false">CONCATENATE("      &lt;xs:enumeration value=""",TRIM(F1),"""/&gt;")</f>
        <v>      &lt;xs:enumeration value="https://service.unece.org/trade/untdid/d22b/tred/tred4461.htm"/&gt;</v>
      </c>
      <c r="J1" s="451" t="s">
        <v>7703</v>
      </c>
      <c r="M1" s="451" t="s">
        <v>7704</v>
      </c>
      <c r="T1" s="451" t="s">
        <v>7705</v>
      </c>
      <c r="X1" s="451" t="s">
        <v>7706</v>
      </c>
      <c r="AC1" s="451" t="s">
        <v>7707</v>
      </c>
      <c r="AG1" s="451" t="s">
        <v>7708</v>
      </c>
      <c r="AJ1" s="451" t="s">
        <v>7709</v>
      </c>
      <c r="AM1" s="452" t="s">
        <v>7710</v>
      </c>
      <c r="AT1" s="451" t="s">
        <v>7711</v>
      </c>
      <c r="AW1" s="451" t="s">
        <v>7711</v>
      </c>
    </row>
    <row r="2" customFormat="false" ht="15" hidden="false" customHeight="false" outlineLevel="0" collapsed="false">
      <c r="B2" s="449"/>
      <c r="AT2" s="452" t="s">
        <v>7712</v>
      </c>
      <c r="AW2" s="452" t="s">
        <v>7713</v>
      </c>
      <c r="BB2" s="452" t="s">
        <v>7714</v>
      </c>
      <c r="BE2" s="452" t="s">
        <v>7715</v>
      </c>
    </row>
    <row r="3" customFormat="false" ht="15" hidden="false" customHeight="false" outlineLevel="0" collapsed="false">
      <c r="B3" s="453" t="s">
        <v>7716</v>
      </c>
      <c r="C3" s="452" t="s">
        <v>7717</v>
      </c>
      <c r="D3" s="452"/>
      <c r="F3" s="452" t="s">
        <v>7718</v>
      </c>
      <c r="G3" s="452" t="s">
        <v>7719</v>
      </c>
      <c r="H3" s="454"/>
      <c r="J3" s="453" t="s">
        <v>7720</v>
      </c>
      <c r="K3" s="455" t="s">
        <v>7721</v>
      </c>
      <c r="M3" s="453" t="s">
        <v>7722</v>
      </c>
      <c r="N3" s="455" t="s">
        <v>7723</v>
      </c>
      <c r="Q3" s="445" t="s">
        <v>7724</v>
      </c>
      <c r="R3" s="456" t="s">
        <v>7725</v>
      </c>
      <c r="T3" s="453" t="s">
        <v>7726</v>
      </c>
      <c r="U3" s="455" t="s">
        <v>7727</v>
      </c>
      <c r="X3" s="457" t="s">
        <v>7728</v>
      </c>
      <c r="Y3" s="458" t="s">
        <v>7729</v>
      </c>
      <c r="AD3" s="459" t="s">
        <v>7730</v>
      </c>
      <c r="AG3" s="452" t="s">
        <v>7731</v>
      </c>
      <c r="AH3" s="452" t="s">
        <v>7732</v>
      </c>
      <c r="AJ3" s="452" t="s">
        <v>7733</v>
      </c>
      <c r="AK3" s="452" t="s">
        <v>7734</v>
      </c>
      <c r="AM3" s="452" t="s">
        <v>7735</v>
      </c>
      <c r="AO3" s="454" t="s">
        <v>7736</v>
      </c>
      <c r="AU3" s="460" t="s">
        <v>7737</v>
      </c>
      <c r="AX3" s="460" t="s">
        <v>7738</v>
      </c>
      <c r="AY3" s="460"/>
      <c r="BC3" s="460" t="s">
        <v>7739</v>
      </c>
      <c r="BE3" s="460" t="s">
        <v>7740</v>
      </c>
    </row>
    <row r="4" customFormat="false" ht="15.75" hidden="false" customHeight="false" outlineLevel="0" collapsed="false">
      <c r="B4" s="453"/>
      <c r="C4" s="452"/>
      <c r="D4" s="452"/>
      <c r="J4" s="452"/>
      <c r="K4" s="455"/>
      <c r="M4" s="452"/>
      <c r="N4" s="455"/>
      <c r="R4" s="445" t="s">
        <v>7741</v>
      </c>
      <c r="Y4" s="0" t="s">
        <v>7742</v>
      </c>
    </row>
    <row r="5" customFormat="false" ht="31.5" hidden="false" customHeight="false" outlineLevel="0" collapsed="false">
      <c r="A5" s="0" t="s">
        <v>7743</v>
      </c>
      <c r="B5" s="461" t="s">
        <v>174</v>
      </c>
      <c r="C5" s="462" t="s">
        <v>3328</v>
      </c>
      <c r="D5" s="463" t="s">
        <v>7744</v>
      </c>
      <c r="E5" s="464"/>
      <c r="F5" s="465" t="s">
        <v>174</v>
      </c>
      <c r="G5" s="466" t="s">
        <v>7745</v>
      </c>
      <c r="H5" s="467" t="s">
        <v>7746</v>
      </c>
      <c r="I5" s="464"/>
      <c r="J5" s="468" t="s">
        <v>174</v>
      </c>
      <c r="K5" s="37" t="s">
        <v>7745</v>
      </c>
      <c r="L5" s="464"/>
      <c r="M5" s="468" t="s">
        <v>174</v>
      </c>
      <c r="N5" s="37" t="s">
        <v>7745</v>
      </c>
      <c r="P5" s="469" t="s">
        <v>7747</v>
      </c>
      <c r="Q5" s="470" t="s">
        <v>174</v>
      </c>
      <c r="R5" s="471" t="s">
        <v>7745</v>
      </c>
      <c r="T5" s="472" t="s">
        <v>174</v>
      </c>
      <c r="U5" s="466" t="s">
        <v>7745</v>
      </c>
      <c r="X5" s="466" t="s">
        <v>7748</v>
      </c>
      <c r="Y5" s="466" t="s">
        <v>7749</v>
      </c>
      <c r="Z5" s="473" t="s">
        <v>7750</v>
      </c>
      <c r="AA5" s="473" t="s">
        <v>7751</v>
      </c>
      <c r="AC5" s="474" t="s">
        <v>7752</v>
      </c>
      <c r="AD5" s="475" t="s">
        <v>7753</v>
      </c>
      <c r="AE5" s="476" t="s">
        <v>174</v>
      </c>
      <c r="AG5" s="472" t="s">
        <v>174</v>
      </c>
      <c r="AH5" s="466" t="s">
        <v>7745</v>
      </c>
      <c r="AJ5" s="472" t="s">
        <v>174</v>
      </c>
      <c r="AK5" s="466" t="s">
        <v>7745</v>
      </c>
      <c r="AM5" s="477" t="s">
        <v>7754</v>
      </c>
      <c r="AN5" s="478" t="s">
        <v>7755</v>
      </c>
      <c r="AO5" s="479" t="s">
        <v>7756</v>
      </c>
      <c r="AP5" s="480" t="s">
        <v>7757</v>
      </c>
      <c r="AQ5" s="481" t="s">
        <v>7758</v>
      </c>
      <c r="AS5" s="477" t="s">
        <v>7747</v>
      </c>
      <c r="AT5" s="482" t="s">
        <v>174</v>
      </c>
      <c r="AU5" s="466" t="s">
        <v>7745</v>
      </c>
      <c r="AW5" s="477" t="s">
        <v>174</v>
      </c>
      <c r="AX5" s="478" t="s">
        <v>7759</v>
      </c>
      <c r="AY5" s="483" t="s">
        <v>7760</v>
      </c>
      <c r="AZ5" s="484" t="s">
        <v>7761</v>
      </c>
      <c r="BB5" s="477" t="s">
        <v>7762</v>
      </c>
      <c r="BC5" s="485" t="s">
        <v>7763</v>
      </c>
      <c r="BE5" s="469" t="s">
        <v>7763</v>
      </c>
    </row>
    <row r="6" customFormat="false" ht="36" hidden="false" customHeight="true" outlineLevel="0" collapsed="false">
      <c r="A6" s="0" t="s">
        <v>7743</v>
      </c>
      <c r="B6" s="486" t="n">
        <v>71</v>
      </c>
      <c r="C6" s="487" t="s">
        <v>7764</v>
      </c>
      <c r="D6" s="488" t="s">
        <v>84</v>
      </c>
      <c r="E6" s="450"/>
      <c r="F6" s="489" t="n">
        <v>1</v>
      </c>
      <c r="G6" s="490" t="s">
        <v>7765</v>
      </c>
      <c r="H6" s="444"/>
      <c r="J6" s="491" t="s">
        <v>7766</v>
      </c>
      <c r="K6" s="492" t="s">
        <v>7767</v>
      </c>
      <c r="M6" s="489" t="n">
        <v>41</v>
      </c>
      <c r="N6" s="490" t="s">
        <v>7768</v>
      </c>
      <c r="O6" s="447"/>
      <c r="P6" s="493" t="s">
        <v>7769</v>
      </c>
      <c r="Q6" s="494" t="s">
        <v>7770</v>
      </c>
      <c r="R6" s="488" t="s">
        <v>7771</v>
      </c>
      <c r="T6" s="495" t="s">
        <v>7772</v>
      </c>
      <c r="U6" s="490" t="s">
        <v>7773</v>
      </c>
      <c r="X6" s="496" t="s">
        <v>7774</v>
      </c>
      <c r="Y6" s="497" t="s">
        <v>7775</v>
      </c>
      <c r="Z6" s="498" t="s">
        <v>7776</v>
      </c>
      <c r="AA6" s="499" t="s">
        <v>7777</v>
      </c>
      <c r="AC6" s="500" t="s">
        <v>7778</v>
      </c>
      <c r="AD6" s="501" t="s">
        <v>7779</v>
      </c>
      <c r="AE6" s="502" t="s">
        <v>7780</v>
      </c>
      <c r="AF6" s="447"/>
      <c r="AG6" s="495" t="s">
        <v>7772</v>
      </c>
      <c r="AH6" s="490" t="s">
        <v>7781</v>
      </c>
      <c r="AJ6" s="503" t="s">
        <v>7766</v>
      </c>
      <c r="AK6" s="504" t="s">
        <v>7782</v>
      </c>
      <c r="AM6" s="505" t="s">
        <v>7783</v>
      </c>
      <c r="AN6" s="506" t="s">
        <v>7784</v>
      </c>
      <c r="AO6" s="507" t="s">
        <v>7785</v>
      </c>
      <c r="AP6" s="508" t="s">
        <v>7786</v>
      </c>
      <c r="AQ6" s="509" t="s">
        <v>5428</v>
      </c>
      <c r="AS6" s="510" t="s">
        <v>7787</v>
      </c>
      <c r="AT6" s="511" t="s">
        <v>7788</v>
      </c>
      <c r="AU6" s="512" t="s">
        <v>7789</v>
      </c>
      <c r="AW6" s="513" t="s">
        <v>7790</v>
      </c>
      <c r="AX6" s="514" t="s">
        <v>7791</v>
      </c>
      <c r="AY6" s="515" t="s">
        <v>7792</v>
      </c>
      <c r="AZ6" s="516"/>
      <c r="BB6" s="510" t="n">
        <v>5</v>
      </c>
      <c r="BC6" s="517" t="s">
        <v>7793</v>
      </c>
      <c r="BE6" s="493" t="s">
        <v>7794</v>
      </c>
    </row>
    <row r="7" customFormat="false" ht="36" hidden="false" customHeight="true" outlineLevel="0" collapsed="false">
      <c r="A7" s="0" t="s">
        <v>7743</v>
      </c>
      <c r="B7" s="486" t="n">
        <v>80</v>
      </c>
      <c r="C7" s="487" t="s">
        <v>7795</v>
      </c>
      <c r="D7" s="488" t="s">
        <v>84</v>
      </c>
      <c r="E7" s="450"/>
      <c r="F7" s="518"/>
      <c r="G7" s="519" t="s">
        <v>7796</v>
      </c>
      <c r="H7" s="520"/>
      <c r="J7" s="491"/>
      <c r="K7" s="521" t="s">
        <v>7797</v>
      </c>
      <c r="M7" s="518"/>
      <c r="N7" s="519" t="s">
        <v>7798</v>
      </c>
      <c r="O7" s="447"/>
      <c r="P7" s="493" t="s">
        <v>7769</v>
      </c>
      <c r="Q7" s="522" t="s">
        <v>7799</v>
      </c>
      <c r="R7" s="523" t="s">
        <v>7800</v>
      </c>
      <c r="T7" s="524"/>
      <c r="U7" s="519" t="s">
        <v>7801</v>
      </c>
      <c r="X7" s="525" t="s">
        <v>7802</v>
      </c>
      <c r="Y7" s="526" t="s">
        <v>7803</v>
      </c>
      <c r="Z7" s="527" t="s">
        <v>7804</v>
      </c>
      <c r="AA7" s="528" t="s">
        <v>7805</v>
      </c>
      <c r="AC7" s="500" t="s">
        <v>7806</v>
      </c>
      <c r="AD7" s="501" t="s">
        <v>7779</v>
      </c>
      <c r="AE7" s="502" t="s">
        <v>7780</v>
      </c>
      <c r="AF7" s="447"/>
      <c r="AG7" s="524"/>
      <c r="AH7" s="519" t="s">
        <v>7807</v>
      </c>
      <c r="AJ7" s="524"/>
      <c r="AK7" s="519" t="s">
        <v>7808</v>
      </c>
      <c r="AM7" s="505" t="s">
        <v>7809</v>
      </c>
      <c r="AN7" s="506" t="s">
        <v>7810</v>
      </c>
      <c r="AO7" s="507" t="s">
        <v>7811</v>
      </c>
      <c r="AP7" s="508" t="s">
        <v>7812</v>
      </c>
      <c r="AQ7" s="509" t="s">
        <v>5428</v>
      </c>
      <c r="AS7" s="510" t="s">
        <v>7787</v>
      </c>
      <c r="AT7" s="511" t="s">
        <v>7813</v>
      </c>
      <c r="AU7" s="512" t="s">
        <v>7814</v>
      </c>
      <c r="AW7" s="513" t="s">
        <v>7815</v>
      </c>
      <c r="AX7" s="514" t="s">
        <v>7816</v>
      </c>
      <c r="AY7" s="515" t="s">
        <v>7817</v>
      </c>
      <c r="AZ7" s="516"/>
      <c r="BB7" s="510" t="n">
        <v>29</v>
      </c>
      <c r="BC7" s="517" t="s">
        <v>7818</v>
      </c>
      <c r="BE7" s="493" t="s">
        <v>7819</v>
      </c>
    </row>
    <row r="8" customFormat="false" ht="36" hidden="false" customHeight="true" outlineLevel="0" collapsed="false">
      <c r="A8" s="0" t="s">
        <v>7743</v>
      </c>
      <c r="B8" s="486" t="n">
        <v>81</v>
      </c>
      <c r="C8" s="487" t="s">
        <v>7820</v>
      </c>
      <c r="D8" s="488" t="s">
        <v>7821</v>
      </c>
      <c r="E8" s="450"/>
      <c r="F8" s="489" t="n">
        <v>2</v>
      </c>
      <c r="G8" s="490" t="s">
        <v>7822</v>
      </c>
      <c r="H8" s="444"/>
      <c r="J8" s="495" t="s">
        <v>7772</v>
      </c>
      <c r="K8" s="490" t="s">
        <v>7823</v>
      </c>
      <c r="M8" s="489" t="n">
        <v>42</v>
      </c>
      <c r="N8" s="490" t="s">
        <v>7824</v>
      </c>
      <c r="O8" s="447"/>
      <c r="P8" s="493" t="s">
        <v>7769</v>
      </c>
      <c r="Q8" s="494" t="s">
        <v>7825</v>
      </c>
      <c r="R8" s="488" t="s">
        <v>7826</v>
      </c>
      <c r="T8" s="495" t="s">
        <v>7827</v>
      </c>
      <c r="U8" s="490" t="s">
        <v>7828</v>
      </c>
      <c r="X8" s="525" t="s">
        <v>7829</v>
      </c>
      <c r="Y8" s="526" t="s">
        <v>7830</v>
      </c>
      <c r="Z8" s="527" t="s">
        <v>7831</v>
      </c>
      <c r="AA8" s="528" t="s">
        <v>7832</v>
      </c>
      <c r="AC8" s="529" t="s">
        <v>7833</v>
      </c>
      <c r="AD8" s="530" t="s">
        <v>7779</v>
      </c>
      <c r="AE8" s="531" t="s">
        <v>7780</v>
      </c>
      <c r="AF8" s="447"/>
      <c r="AG8" s="495" t="s">
        <v>7827</v>
      </c>
      <c r="AH8" s="490" t="s">
        <v>7834</v>
      </c>
      <c r="AJ8" s="503" t="s">
        <v>7835</v>
      </c>
      <c r="AK8" s="504" t="s">
        <v>7836</v>
      </c>
      <c r="AM8" s="505" t="s">
        <v>7837</v>
      </c>
      <c r="AN8" s="532" t="s">
        <v>7838</v>
      </c>
      <c r="AO8" s="533" t="s">
        <v>7839</v>
      </c>
      <c r="AP8" s="534" t="s">
        <v>7840</v>
      </c>
      <c r="AQ8" s="509" t="s">
        <v>5428</v>
      </c>
      <c r="AS8" s="510" t="s">
        <v>7787</v>
      </c>
      <c r="AT8" s="511" t="s">
        <v>7841</v>
      </c>
      <c r="AU8" s="512" t="s">
        <v>7842</v>
      </c>
      <c r="AW8" s="513" t="s">
        <v>7843</v>
      </c>
      <c r="AX8" s="514" t="s">
        <v>7844</v>
      </c>
      <c r="AY8" s="515" t="s">
        <v>7845</v>
      </c>
      <c r="AZ8" s="516"/>
      <c r="BB8" s="535" t="n">
        <v>72</v>
      </c>
      <c r="BC8" s="536" t="s">
        <v>7846</v>
      </c>
      <c r="BE8" s="493" t="s">
        <v>7847</v>
      </c>
    </row>
    <row r="9" customFormat="false" ht="36" hidden="false" customHeight="true" outlineLevel="0" collapsed="false">
      <c r="A9" s="0" t="s">
        <v>7743</v>
      </c>
      <c r="B9" s="486" t="n">
        <v>82</v>
      </c>
      <c r="C9" s="487" t="s">
        <v>7848</v>
      </c>
      <c r="D9" s="488" t="s">
        <v>84</v>
      </c>
      <c r="E9" s="450"/>
      <c r="F9" s="518"/>
      <c r="G9" s="519" t="s">
        <v>7849</v>
      </c>
      <c r="H9" s="520"/>
      <c r="J9" s="524"/>
      <c r="K9" s="519" t="s">
        <v>7850</v>
      </c>
      <c r="M9" s="518"/>
      <c r="N9" s="519" t="s">
        <v>7851</v>
      </c>
      <c r="O9" s="447"/>
      <c r="P9" s="493" t="s">
        <v>7769</v>
      </c>
      <c r="Q9" s="494" t="s">
        <v>7852</v>
      </c>
      <c r="R9" s="488" t="s">
        <v>7853</v>
      </c>
      <c r="T9" s="524"/>
      <c r="U9" s="519" t="s">
        <v>7854</v>
      </c>
      <c r="X9" s="525" t="s">
        <v>7855</v>
      </c>
      <c r="Y9" s="526" t="s">
        <v>7856</v>
      </c>
      <c r="Z9" s="527" t="s">
        <v>7857</v>
      </c>
      <c r="AA9" s="528" t="s">
        <v>7858</v>
      </c>
      <c r="AC9" s="529" t="s">
        <v>7859</v>
      </c>
      <c r="AD9" s="530" t="s">
        <v>7779</v>
      </c>
      <c r="AE9" s="531" t="s">
        <v>7780</v>
      </c>
      <c r="AF9" s="447"/>
      <c r="AG9" s="524"/>
      <c r="AH9" s="519" t="s">
        <v>7860</v>
      </c>
      <c r="AJ9" s="524"/>
      <c r="AK9" s="519" t="s">
        <v>7861</v>
      </c>
      <c r="AM9" s="505" t="s">
        <v>7862</v>
      </c>
      <c r="AN9" s="506" t="s">
        <v>7863</v>
      </c>
      <c r="AO9" s="507" t="s">
        <v>7864</v>
      </c>
      <c r="AP9" s="508" t="s">
        <v>7865</v>
      </c>
      <c r="AQ9" s="509" t="s">
        <v>5428</v>
      </c>
      <c r="AS9" s="510" t="s">
        <v>7787</v>
      </c>
      <c r="AT9" s="511" t="s">
        <v>7866</v>
      </c>
      <c r="AU9" s="512" t="s">
        <v>7867</v>
      </c>
      <c r="AW9" s="513" t="s">
        <v>7868</v>
      </c>
      <c r="AX9" s="514" t="s">
        <v>7869</v>
      </c>
      <c r="AY9" s="515" t="s">
        <v>7870</v>
      </c>
      <c r="AZ9" s="516"/>
      <c r="BE9" s="493" t="s">
        <v>7871</v>
      </c>
    </row>
    <row r="10" customFormat="false" ht="36" hidden="false" customHeight="true" outlineLevel="0" collapsed="false">
      <c r="A10" s="0" t="s">
        <v>7743</v>
      </c>
      <c r="B10" s="486" t="n">
        <v>83</v>
      </c>
      <c r="C10" s="487" t="s">
        <v>7872</v>
      </c>
      <c r="D10" s="488" t="s">
        <v>7821</v>
      </c>
      <c r="E10" s="450"/>
      <c r="F10" s="489" t="n">
        <v>3</v>
      </c>
      <c r="G10" s="490" t="s">
        <v>7873</v>
      </c>
      <c r="H10" s="444"/>
      <c r="J10" s="495" t="s">
        <v>7874</v>
      </c>
      <c r="K10" s="490" t="s">
        <v>7875</v>
      </c>
      <c r="M10" s="489" t="n">
        <v>60</v>
      </c>
      <c r="N10" s="490" t="s">
        <v>7876</v>
      </c>
      <c r="O10" s="447"/>
      <c r="P10" s="493" t="s">
        <v>7769</v>
      </c>
      <c r="Q10" s="494" t="s">
        <v>7877</v>
      </c>
      <c r="R10" s="488" t="s">
        <v>7878</v>
      </c>
      <c r="T10" s="495" t="s">
        <v>7874</v>
      </c>
      <c r="U10" s="490" t="s">
        <v>7879</v>
      </c>
      <c r="X10" s="525" t="s">
        <v>7880</v>
      </c>
      <c r="Y10" s="526" t="s">
        <v>7881</v>
      </c>
      <c r="Z10" s="527" t="s">
        <v>7882</v>
      </c>
      <c r="AA10" s="528" t="s">
        <v>7883</v>
      </c>
      <c r="AC10" s="529" t="s">
        <v>7884</v>
      </c>
      <c r="AD10" s="530" t="s">
        <v>7779</v>
      </c>
      <c r="AE10" s="531" t="s">
        <v>7780</v>
      </c>
      <c r="AF10" s="447"/>
      <c r="AG10" s="495" t="s">
        <v>7874</v>
      </c>
      <c r="AH10" s="490" t="s">
        <v>7885</v>
      </c>
      <c r="AJ10" s="503" t="s">
        <v>7886</v>
      </c>
      <c r="AK10" s="504" t="s">
        <v>7887</v>
      </c>
      <c r="AM10" s="537"/>
      <c r="AN10" s="538" t="s">
        <v>7888</v>
      </c>
      <c r="AO10" s="539" t="s">
        <v>7889</v>
      </c>
      <c r="AP10" s="540" t="s">
        <v>7890</v>
      </c>
      <c r="AQ10" s="541" t="s">
        <v>5428</v>
      </c>
      <c r="AS10" s="510" t="s">
        <v>7787</v>
      </c>
      <c r="AT10" s="511" t="s">
        <v>7891</v>
      </c>
      <c r="AU10" s="512" t="s">
        <v>7892</v>
      </c>
      <c r="AW10" s="513" t="s">
        <v>7893</v>
      </c>
      <c r="AX10" s="514" t="s">
        <v>7894</v>
      </c>
      <c r="AY10" s="515" t="s">
        <v>7895</v>
      </c>
      <c r="AZ10" s="516"/>
      <c r="BE10" s="493" t="s">
        <v>7896</v>
      </c>
    </row>
    <row r="11" customFormat="false" ht="36" hidden="false" customHeight="true" outlineLevel="0" collapsed="false">
      <c r="A11" s="0" t="s">
        <v>7743</v>
      </c>
      <c r="B11" s="486" t="n">
        <v>84</v>
      </c>
      <c r="C11" s="487" t="s">
        <v>7897</v>
      </c>
      <c r="D11" s="488" t="s">
        <v>84</v>
      </c>
      <c r="E11" s="450"/>
      <c r="F11" s="518"/>
      <c r="G11" s="519" t="s">
        <v>7898</v>
      </c>
      <c r="H11" s="520"/>
      <c r="J11" s="524"/>
      <c r="K11" s="519" t="s">
        <v>7899</v>
      </c>
      <c r="M11" s="518"/>
      <c r="N11" s="519" t="s">
        <v>7900</v>
      </c>
      <c r="O11" s="447"/>
      <c r="P11" s="493" t="s">
        <v>7769</v>
      </c>
      <c r="Q11" s="494" t="s">
        <v>7901</v>
      </c>
      <c r="R11" s="488" t="s">
        <v>7902</v>
      </c>
      <c r="T11" s="524"/>
      <c r="U11" s="519" t="s">
        <v>7903</v>
      </c>
      <c r="W11" s="0" t="s">
        <v>6925</v>
      </c>
      <c r="X11" s="525" t="s">
        <v>7904</v>
      </c>
      <c r="Y11" s="526" t="s">
        <v>7905</v>
      </c>
      <c r="Z11" s="527" t="s">
        <v>7906</v>
      </c>
      <c r="AA11" s="528" t="s">
        <v>7907</v>
      </c>
      <c r="AC11" s="529" t="s">
        <v>7908</v>
      </c>
      <c r="AD11" s="530" t="s">
        <v>7779</v>
      </c>
      <c r="AE11" s="531" t="s">
        <v>7780</v>
      </c>
      <c r="AF11" s="447"/>
      <c r="AG11" s="524"/>
      <c r="AH11" s="519" t="s">
        <v>7909</v>
      </c>
      <c r="AJ11" s="524"/>
      <c r="AK11" s="519" t="s">
        <v>7910</v>
      </c>
      <c r="AM11" s="537"/>
      <c r="AN11" s="538" t="s">
        <v>7911</v>
      </c>
      <c r="AO11" s="539" t="s">
        <v>7912</v>
      </c>
      <c r="AP11" s="542" t="s">
        <v>7913</v>
      </c>
      <c r="AQ11" s="543" t="s">
        <v>5428</v>
      </c>
      <c r="AS11" s="510" t="s">
        <v>7914</v>
      </c>
      <c r="AT11" s="544" t="s">
        <v>7784</v>
      </c>
      <c r="AU11" s="504" t="s">
        <v>7915</v>
      </c>
      <c r="AW11" s="513" t="s">
        <v>7916</v>
      </c>
      <c r="AX11" s="514" t="s">
        <v>7917</v>
      </c>
      <c r="AY11" s="515" t="s">
        <v>7918</v>
      </c>
      <c r="AZ11" s="516"/>
      <c r="BE11" s="545" t="s">
        <v>7919</v>
      </c>
    </row>
    <row r="12" customFormat="false" ht="36" hidden="false" customHeight="true" outlineLevel="0" collapsed="false">
      <c r="A12" s="0" t="s">
        <v>7743</v>
      </c>
      <c r="B12" s="486" t="n">
        <v>102</v>
      </c>
      <c r="C12" s="487" t="s">
        <v>7920</v>
      </c>
      <c r="D12" s="488" t="s">
        <v>84</v>
      </c>
      <c r="E12" s="450"/>
      <c r="F12" s="489" t="n">
        <v>4</v>
      </c>
      <c r="G12" s="490" t="s">
        <v>7921</v>
      </c>
      <c r="H12" s="444"/>
      <c r="J12" s="495" t="s">
        <v>7922</v>
      </c>
      <c r="K12" s="490" t="s">
        <v>7923</v>
      </c>
      <c r="M12" s="489" t="n">
        <v>62</v>
      </c>
      <c r="N12" s="490" t="s">
        <v>7924</v>
      </c>
      <c r="O12" s="447"/>
      <c r="P12" s="493" t="s">
        <v>7769</v>
      </c>
      <c r="Q12" s="494" t="s">
        <v>7925</v>
      </c>
      <c r="R12" s="488" t="s">
        <v>7926</v>
      </c>
      <c r="T12" s="495" t="s">
        <v>7922</v>
      </c>
      <c r="U12" s="490" t="s">
        <v>7927</v>
      </c>
      <c r="X12" s="525" t="s">
        <v>7928</v>
      </c>
      <c r="Y12" s="526" t="s">
        <v>7929</v>
      </c>
      <c r="Z12" s="527" t="s">
        <v>7930</v>
      </c>
      <c r="AA12" s="528" t="s">
        <v>7931</v>
      </c>
      <c r="AC12" s="500" t="s">
        <v>7932</v>
      </c>
      <c r="AD12" s="501" t="s">
        <v>7779</v>
      </c>
      <c r="AE12" s="502" t="s">
        <v>7780</v>
      </c>
      <c r="AF12" s="447"/>
      <c r="AG12" s="495" t="s">
        <v>7922</v>
      </c>
      <c r="AH12" s="490" t="s">
        <v>7933</v>
      </c>
      <c r="AJ12" s="503" t="s">
        <v>7906</v>
      </c>
      <c r="AK12" s="504" t="s">
        <v>7934</v>
      </c>
      <c r="AM12" s="537"/>
      <c r="AN12" s="538" t="s">
        <v>7935</v>
      </c>
      <c r="AO12" s="539" t="s">
        <v>7936</v>
      </c>
      <c r="AP12" s="542" t="s">
        <v>7937</v>
      </c>
      <c r="AQ12" s="543" t="s">
        <v>5428</v>
      </c>
      <c r="AS12" s="510" t="s">
        <v>7914</v>
      </c>
      <c r="AT12" s="544" t="s">
        <v>7938</v>
      </c>
      <c r="AU12" s="504" t="s">
        <v>7939</v>
      </c>
      <c r="AW12" s="513" t="s">
        <v>7940</v>
      </c>
      <c r="AX12" s="514" t="s">
        <v>7941</v>
      </c>
      <c r="AY12" s="515" t="s">
        <v>7942</v>
      </c>
      <c r="AZ12" s="516"/>
    </row>
    <row r="13" customFormat="false" ht="36" hidden="false" customHeight="true" outlineLevel="0" collapsed="false">
      <c r="A13" s="0" t="s">
        <v>7743</v>
      </c>
      <c r="B13" s="486" t="n">
        <v>130</v>
      </c>
      <c r="C13" s="487" t="s">
        <v>7943</v>
      </c>
      <c r="D13" s="488" t="s">
        <v>84</v>
      </c>
      <c r="E13" s="450"/>
      <c r="F13" s="518"/>
      <c r="G13" s="519" t="s">
        <v>7944</v>
      </c>
      <c r="H13" s="520"/>
      <c r="J13" s="524"/>
      <c r="K13" s="519" t="s">
        <v>7945</v>
      </c>
      <c r="M13" s="518"/>
      <c r="N13" s="519" t="s">
        <v>7946</v>
      </c>
      <c r="O13" s="447"/>
      <c r="P13" s="493" t="s">
        <v>7769</v>
      </c>
      <c r="Q13" s="494" t="s">
        <v>7947</v>
      </c>
      <c r="R13" s="488" t="s">
        <v>7948</v>
      </c>
      <c r="T13" s="524"/>
      <c r="U13" s="519" t="s">
        <v>7949</v>
      </c>
      <c r="X13" s="525" t="s">
        <v>7950</v>
      </c>
      <c r="Y13" s="526" t="s">
        <v>7950</v>
      </c>
      <c r="Z13" s="527" t="s">
        <v>7951</v>
      </c>
      <c r="AA13" s="528" t="s">
        <v>7952</v>
      </c>
      <c r="AC13" s="529" t="s">
        <v>7953</v>
      </c>
      <c r="AD13" s="530" t="s">
        <v>7779</v>
      </c>
      <c r="AE13" s="531" t="s">
        <v>7780</v>
      </c>
      <c r="AF13" s="447"/>
      <c r="AG13" s="524"/>
      <c r="AH13" s="519" t="s">
        <v>7954</v>
      </c>
      <c r="AJ13" s="524"/>
      <c r="AK13" s="519" t="s">
        <v>7955</v>
      </c>
      <c r="AM13" s="537"/>
      <c r="AN13" s="538" t="s">
        <v>7956</v>
      </c>
      <c r="AO13" s="539" t="s">
        <v>7957</v>
      </c>
      <c r="AP13" s="542" t="s">
        <v>7958</v>
      </c>
      <c r="AQ13" s="541" t="s">
        <v>5428</v>
      </c>
      <c r="AS13" s="510" t="s">
        <v>7914</v>
      </c>
      <c r="AT13" s="546" t="s">
        <v>7959</v>
      </c>
      <c r="AU13" s="547" t="s">
        <v>7960</v>
      </c>
      <c r="AW13" s="513" t="s">
        <v>7961</v>
      </c>
      <c r="AX13" s="514" t="s">
        <v>7962</v>
      </c>
      <c r="AY13" s="515" t="s">
        <v>7963</v>
      </c>
      <c r="AZ13" s="516"/>
    </row>
    <row r="14" customFormat="false" ht="36" hidden="false" customHeight="true" outlineLevel="0" collapsed="false">
      <c r="A14" s="0" t="s">
        <v>7743</v>
      </c>
      <c r="B14" s="486" t="n">
        <v>202</v>
      </c>
      <c r="C14" s="487" t="s">
        <v>7964</v>
      </c>
      <c r="D14" s="488" t="s">
        <v>84</v>
      </c>
      <c r="E14" s="450"/>
      <c r="F14" s="489" t="n">
        <v>5</v>
      </c>
      <c r="G14" s="490" t="s">
        <v>7965</v>
      </c>
      <c r="H14" s="444"/>
      <c r="J14" s="495" t="s">
        <v>7966</v>
      </c>
      <c r="K14" s="490" t="s">
        <v>7967</v>
      </c>
      <c r="M14" s="489" t="n">
        <v>63</v>
      </c>
      <c r="N14" s="490" t="s">
        <v>7968</v>
      </c>
      <c r="O14" s="447"/>
      <c r="P14" s="493" t="s">
        <v>7769</v>
      </c>
      <c r="Q14" s="522" t="s">
        <v>7969</v>
      </c>
      <c r="R14" s="523" t="s">
        <v>7970</v>
      </c>
      <c r="T14" s="495" t="s">
        <v>7966</v>
      </c>
      <c r="U14" s="490" t="s">
        <v>7971</v>
      </c>
      <c r="X14" s="525" t="s">
        <v>7972</v>
      </c>
      <c r="Y14" s="526" t="s">
        <v>7973</v>
      </c>
      <c r="Z14" s="527" t="s">
        <v>7974</v>
      </c>
      <c r="AA14" s="528" t="s">
        <v>7975</v>
      </c>
      <c r="AC14" s="529" t="s">
        <v>7976</v>
      </c>
      <c r="AD14" s="530" t="s">
        <v>7779</v>
      </c>
      <c r="AE14" s="531" t="s">
        <v>7780</v>
      </c>
      <c r="AF14" s="447"/>
      <c r="AG14" s="495" t="s">
        <v>7966</v>
      </c>
      <c r="AH14" s="490" t="s">
        <v>7977</v>
      </c>
      <c r="AJ14" s="503" t="s">
        <v>7978</v>
      </c>
      <c r="AK14" s="504" t="s">
        <v>7979</v>
      </c>
      <c r="AM14" s="537" t="s">
        <v>7980</v>
      </c>
      <c r="AN14" s="538" t="s">
        <v>7938</v>
      </c>
      <c r="AO14" s="539" t="s">
        <v>7981</v>
      </c>
      <c r="AP14" s="542" t="s">
        <v>7982</v>
      </c>
      <c r="AQ14" s="543" t="s">
        <v>5428</v>
      </c>
      <c r="AS14" s="510" t="s">
        <v>7914</v>
      </c>
      <c r="AT14" s="544" t="s">
        <v>7983</v>
      </c>
      <c r="AU14" s="504" t="s">
        <v>7984</v>
      </c>
      <c r="AW14" s="513" t="s">
        <v>7985</v>
      </c>
      <c r="AX14" s="514" t="s">
        <v>7986</v>
      </c>
      <c r="AY14" s="515" t="s">
        <v>7987</v>
      </c>
      <c r="AZ14" s="516"/>
    </row>
    <row r="15" customFormat="false" ht="36" hidden="false" customHeight="true" outlineLevel="0" collapsed="false">
      <c r="A15" s="0" t="s">
        <v>7743</v>
      </c>
      <c r="B15" s="486" t="n">
        <v>203</v>
      </c>
      <c r="C15" s="487" t="s">
        <v>7988</v>
      </c>
      <c r="D15" s="488" t="s">
        <v>84</v>
      </c>
      <c r="E15" s="450"/>
      <c r="F15" s="518"/>
      <c r="G15" s="519" t="s">
        <v>7989</v>
      </c>
      <c r="H15" s="520"/>
      <c r="J15" s="524"/>
      <c r="K15" s="519" t="s">
        <v>7990</v>
      </c>
      <c r="M15" s="518"/>
      <c r="N15" s="519" t="s">
        <v>7991</v>
      </c>
      <c r="O15" s="447"/>
      <c r="P15" s="493" t="s">
        <v>7769</v>
      </c>
      <c r="Q15" s="494" t="s">
        <v>7992</v>
      </c>
      <c r="R15" s="488" t="s">
        <v>7993</v>
      </c>
      <c r="T15" s="524"/>
      <c r="U15" s="519" t="s">
        <v>7994</v>
      </c>
      <c r="X15" s="525" t="s">
        <v>7995</v>
      </c>
      <c r="Y15" s="526" t="s">
        <v>7996</v>
      </c>
      <c r="Z15" s="527" t="s">
        <v>7997</v>
      </c>
      <c r="AA15" s="528" t="s">
        <v>7998</v>
      </c>
      <c r="AC15" s="500" t="s">
        <v>7999</v>
      </c>
      <c r="AD15" s="501" t="s">
        <v>7779</v>
      </c>
      <c r="AE15" s="502" t="s">
        <v>7780</v>
      </c>
      <c r="AF15" s="447"/>
      <c r="AG15" s="524"/>
      <c r="AH15" s="519" t="s">
        <v>8000</v>
      </c>
      <c r="AJ15" s="524"/>
      <c r="AK15" s="519" t="s">
        <v>8001</v>
      </c>
      <c r="AM15" s="537"/>
      <c r="AN15" s="538" t="s">
        <v>8002</v>
      </c>
      <c r="AO15" s="539" t="s">
        <v>8003</v>
      </c>
      <c r="AP15" s="542" t="s">
        <v>8004</v>
      </c>
      <c r="AQ15" s="543" t="s">
        <v>5428</v>
      </c>
      <c r="AS15" s="510" t="s">
        <v>7914</v>
      </c>
      <c r="AT15" s="544" t="s">
        <v>7810</v>
      </c>
      <c r="AU15" s="504" t="s">
        <v>8005</v>
      </c>
      <c r="AW15" s="513" t="s">
        <v>8006</v>
      </c>
      <c r="AX15" s="514" t="s">
        <v>8007</v>
      </c>
      <c r="AY15" s="515" t="s">
        <v>8008</v>
      </c>
      <c r="AZ15" s="516"/>
    </row>
    <row r="16" customFormat="false" ht="36" hidden="false" customHeight="true" outlineLevel="0" collapsed="false">
      <c r="A16" s="0" t="s">
        <v>7743</v>
      </c>
      <c r="B16" s="486" t="n">
        <v>204</v>
      </c>
      <c r="C16" s="487" t="s">
        <v>8009</v>
      </c>
      <c r="D16" s="488" t="s">
        <v>84</v>
      </c>
      <c r="E16" s="450"/>
      <c r="F16" s="489" t="n">
        <v>6</v>
      </c>
      <c r="G16" s="490" t="s">
        <v>8010</v>
      </c>
      <c r="H16" s="444"/>
      <c r="J16" s="495" t="s">
        <v>8011</v>
      </c>
      <c r="K16" s="490" t="s">
        <v>8012</v>
      </c>
      <c r="M16" s="489" t="n">
        <v>64</v>
      </c>
      <c r="N16" s="490" t="s">
        <v>8013</v>
      </c>
      <c r="O16" s="447"/>
      <c r="P16" s="493" t="s">
        <v>7769</v>
      </c>
      <c r="Q16" s="522" t="s">
        <v>8014</v>
      </c>
      <c r="R16" s="523" t="s">
        <v>8015</v>
      </c>
      <c r="T16" s="495" t="s">
        <v>8011</v>
      </c>
      <c r="U16" s="490" t="s">
        <v>8016</v>
      </c>
      <c r="X16" s="525" t="s">
        <v>8017</v>
      </c>
      <c r="Y16" s="526" t="s">
        <v>8018</v>
      </c>
      <c r="Z16" s="527" t="s">
        <v>8019</v>
      </c>
      <c r="AA16" s="528" t="s">
        <v>8020</v>
      </c>
      <c r="AC16" s="500" t="s">
        <v>8021</v>
      </c>
      <c r="AD16" s="501" t="s">
        <v>7779</v>
      </c>
      <c r="AE16" s="502" t="s">
        <v>7780</v>
      </c>
      <c r="AF16" s="447"/>
      <c r="AG16" s="495" t="s">
        <v>8011</v>
      </c>
      <c r="AH16" s="490" t="s">
        <v>8022</v>
      </c>
      <c r="AJ16" s="503" t="s">
        <v>7776</v>
      </c>
      <c r="AK16" s="504" t="s">
        <v>8023</v>
      </c>
      <c r="AM16" s="548" t="s">
        <v>8024</v>
      </c>
      <c r="AN16" s="532" t="s">
        <v>7959</v>
      </c>
      <c r="AO16" s="533" t="s">
        <v>8025</v>
      </c>
      <c r="AP16" s="534" t="s">
        <v>8026</v>
      </c>
      <c r="AQ16" s="549"/>
      <c r="AS16" s="510" t="s">
        <v>7914</v>
      </c>
      <c r="AT16" s="544" t="s">
        <v>7838</v>
      </c>
      <c r="AU16" s="504" t="s">
        <v>8027</v>
      </c>
      <c r="AW16" s="513" t="s">
        <v>8028</v>
      </c>
      <c r="AX16" s="514" t="s">
        <v>8029</v>
      </c>
      <c r="AY16" s="515" t="s">
        <v>8030</v>
      </c>
      <c r="AZ16" s="516"/>
    </row>
    <row r="17" customFormat="false" ht="36" hidden="false" customHeight="true" outlineLevel="0" collapsed="false">
      <c r="A17" s="0" t="s">
        <v>7743</v>
      </c>
      <c r="B17" s="486" t="n">
        <v>211</v>
      </c>
      <c r="C17" s="487" t="s">
        <v>8031</v>
      </c>
      <c r="D17" s="488" t="s">
        <v>84</v>
      </c>
      <c r="E17" s="450"/>
      <c r="F17" s="518"/>
      <c r="G17" s="519" t="s">
        <v>8032</v>
      </c>
      <c r="H17" s="520"/>
      <c r="J17" s="524"/>
      <c r="K17" s="519" t="s">
        <v>8033</v>
      </c>
      <c r="M17" s="518"/>
      <c r="N17" s="519" t="s">
        <v>8034</v>
      </c>
      <c r="O17" s="447"/>
      <c r="P17" s="493" t="s">
        <v>7769</v>
      </c>
      <c r="Q17" s="522" t="s">
        <v>8035</v>
      </c>
      <c r="R17" s="523" t="s">
        <v>8036</v>
      </c>
      <c r="T17" s="524"/>
      <c r="U17" s="519" t="s">
        <v>8037</v>
      </c>
      <c r="X17" s="525" t="s">
        <v>8038</v>
      </c>
      <c r="Y17" s="526" t="s">
        <v>8039</v>
      </c>
      <c r="Z17" s="527" t="s">
        <v>8040</v>
      </c>
      <c r="AA17" s="528" t="s">
        <v>8041</v>
      </c>
      <c r="AC17" s="529" t="s">
        <v>8042</v>
      </c>
      <c r="AD17" s="530" t="s">
        <v>7779</v>
      </c>
      <c r="AE17" s="531" t="s">
        <v>7780</v>
      </c>
      <c r="AF17" s="447"/>
      <c r="AG17" s="524"/>
      <c r="AH17" s="519" t="s">
        <v>8043</v>
      </c>
      <c r="AJ17" s="524"/>
      <c r="AK17" s="519" t="s">
        <v>8044</v>
      </c>
      <c r="AM17" s="537"/>
      <c r="AN17" s="538" t="s">
        <v>8045</v>
      </c>
      <c r="AO17" s="539" t="s">
        <v>8046</v>
      </c>
      <c r="AP17" s="542" t="s">
        <v>8047</v>
      </c>
      <c r="AQ17" s="541" t="s">
        <v>5428</v>
      </c>
      <c r="AS17" s="510" t="s">
        <v>7914</v>
      </c>
      <c r="AT17" s="544" t="s">
        <v>8048</v>
      </c>
      <c r="AU17" s="504" t="s">
        <v>8049</v>
      </c>
      <c r="AW17" s="513" t="s">
        <v>8050</v>
      </c>
      <c r="AX17" s="514" t="s">
        <v>8051</v>
      </c>
      <c r="AY17" s="515" t="s">
        <v>8052</v>
      </c>
      <c r="AZ17" s="516"/>
    </row>
    <row r="18" customFormat="false" ht="36" hidden="false" customHeight="true" outlineLevel="0" collapsed="false">
      <c r="A18" s="0" t="s">
        <v>7743</v>
      </c>
      <c r="B18" s="486" t="n">
        <v>218</v>
      </c>
      <c r="C18" s="487" t="s">
        <v>8053</v>
      </c>
      <c r="D18" s="488" t="s">
        <v>84</v>
      </c>
      <c r="E18" s="450"/>
      <c r="F18" s="489" t="n">
        <v>7</v>
      </c>
      <c r="G18" s="490" t="s">
        <v>8054</v>
      </c>
      <c r="H18" s="444"/>
      <c r="J18" s="495" t="s">
        <v>8055</v>
      </c>
      <c r="K18" s="490" t="s">
        <v>8056</v>
      </c>
      <c r="M18" s="489" t="n">
        <v>65</v>
      </c>
      <c r="N18" s="490" t="s">
        <v>8057</v>
      </c>
      <c r="O18" s="447"/>
      <c r="P18" s="493" t="s">
        <v>7769</v>
      </c>
      <c r="Q18" s="494" t="s">
        <v>8058</v>
      </c>
      <c r="R18" s="488" t="s">
        <v>8059</v>
      </c>
      <c r="T18" s="495" t="s">
        <v>8060</v>
      </c>
      <c r="U18" s="490" t="s">
        <v>8061</v>
      </c>
      <c r="X18" s="525" t="s">
        <v>8062</v>
      </c>
      <c r="Y18" s="526" t="s">
        <v>8062</v>
      </c>
      <c r="Z18" s="527" t="s">
        <v>8063</v>
      </c>
      <c r="AA18" s="528" t="s">
        <v>8064</v>
      </c>
      <c r="AC18" s="529" t="s">
        <v>8065</v>
      </c>
      <c r="AD18" s="530" t="s">
        <v>7779</v>
      </c>
      <c r="AE18" s="531" t="s">
        <v>7780</v>
      </c>
      <c r="AF18" s="447"/>
      <c r="AG18" s="495" t="s">
        <v>8060</v>
      </c>
      <c r="AH18" s="490" t="s">
        <v>8066</v>
      </c>
      <c r="AJ18" s="503" t="s">
        <v>7997</v>
      </c>
      <c r="AK18" s="504" t="s">
        <v>8067</v>
      </c>
      <c r="AM18" s="537"/>
      <c r="AN18" s="538" t="s">
        <v>8068</v>
      </c>
      <c r="AO18" s="539" t="s">
        <v>8069</v>
      </c>
      <c r="AP18" s="542"/>
      <c r="AQ18" s="541" t="s">
        <v>5428</v>
      </c>
      <c r="AS18" s="510" t="s">
        <v>7914</v>
      </c>
      <c r="AT18" s="544" t="s">
        <v>8070</v>
      </c>
      <c r="AU18" s="504" t="s">
        <v>8071</v>
      </c>
      <c r="AW18" s="513" t="s">
        <v>8072</v>
      </c>
      <c r="AX18" s="514" t="s">
        <v>8073</v>
      </c>
      <c r="AY18" s="515" t="s">
        <v>8074</v>
      </c>
      <c r="AZ18" s="516"/>
    </row>
    <row r="19" customFormat="false" ht="36" hidden="false" customHeight="true" outlineLevel="0" collapsed="false">
      <c r="A19" s="0" t="s">
        <v>7743</v>
      </c>
      <c r="B19" s="486" t="n">
        <v>219</v>
      </c>
      <c r="C19" s="487" t="s">
        <v>8075</v>
      </c>
      <c r="D19" s="488" t="s">
        <v>84</v>
      </c>
      <c r="E19" s="450"/>
      <c r="F19" s="518"/>
      <c r="G19" s="519" t="s">
        <v>8076</v>
      </c>
      <c r="H19" s="520"/>
      <c r="J19" s="524"/>
      <c r="K19" s="519" t="s">
        <v>8077</v>
      </c>
      <c r="M19" s="518"/>
      <c r="N19" s="519" t="s">
        <v>8078</v>
      </c>
      <c r="O19" s="447"/>
      <c r="P19" s="493" t="s">
        <v>7769</v>
      </c>
      <c r="Q19" s="494" t="s">
        <v>8079</v>
      </c>
      <c r="R19" s="488" t="s">
        <v>8080</v>
      </c>
      <c r="T19" s="524"/>
      <c r="U19" s="519" t="s">
        <v>8081</v>
      </c>
      <c r="X19" s="525" t="s">
        <v>8082</v>
      </c>
      <c r="Y19" s="526" t="s">
        <v>8083</v>
      </c>
      <c r="Z19" s="527" t="s">
        <v>8084</v>
      </c>
      <c r="AA19" s="528" t="s">
        <v>8085</v>
      </c>
      <c r="AC19" s="500" t="s">
        <v>8086</v>
      </c>
      <c r="AD19" s="501" t="s">
        <v>7779</v>
      </c>
      <c r="AE19" s="502" t="s">
        <v>7780</v>
      </c>
      <c r="AF19" s="447"/>
      <c r="AG19" s="524"/>
      <c r="AH19" s="519" t="s">
        <v>8087</v>
      </c>
      <c r="AJ19" s="524"/>
      <c r="AK19" s="519" t="s">
        <v>8088</v>
      </c>
      <c r="AM19" s="537"/>
      <c r="AN19" s="538" t="s">
        <v>8089</v>
      </c>
      <c r="AO19" s="539" t="s">
        <v>8090</v>
      </c>
      <c r="AP19" s="542" t="s">
        <v>8091</v>
      </c>
      <c r="AQ19" s="541" t="s">
        <v>5428</v>
      </c>
      <c r="AS19" s="510" t="s">
        <v>7914</v>
      </c>
      <c r="AT19" s="544" t="s">
        <v>8092</v>
      </c>
      <c r="AU19" s="504" t="s">
        <v>8093</v>
      </c>
      <c r="AW19" s="513" t="s">
        <v>8094</v>
      </c>
      <c r="AX19" s="514" t="s">
        <v>8095</v>
      </c>
      <c r="AY19" s="515" t="s">
        <v>8096</v>
      </c>
      <c r="AZ19" s="516"/>
    </row>
    <row r="20" customFormat="false" ht="36" hidden="false" customHeight="true" outlineLevel="0" collapsed="false">
      <c r="A20" s="0" t="s">
        <v>7743</v>
      </c>
      <c r="B20" s="550" t="n">
        <v>261</v>
      </c>
      <c r="C20" s="551" t="s">
        <v>8097</v>
      </c>
      <c r="D20" s="552" t="s">
        <v>7821</v>
      </c>
      <c r="E20" s="450"/>
      <c r="F20" s="489" t="n">
        <v>8</v>
      </c>
      <c r="G20" s="490" t="s">
        <v>8098</v>
      </c>
      <c r="H20" s="444"/>
      <c r="J20" s="495" t="s">
        <v>8099</v>
      </c>
      <c r="K20" s="490" t="s">
        <v>8100</v>
      </c>
      <c r="M20" s="489" t="n">
        <v>66</v>
      </c>
      <c r="N20" s="490" t="s">
        <v>8101</v>
      </c>
      <c r="O20" s="447"/>
      <c r="P20" s="493" t="s">
        <v>7769</v>
      </c>
      <c r="Q20" s="494" t="s">
        <v>8102</v>
      </c>
      <c r="R20" s="488" t="s">
        <v>8103</v>
      </c>
      <c r="T20" s="553" t="s">
        <v>8099</v>
      </c>
      <c r="U20" s="554" t="s">
        <v>8104</v>
      </c>
      <c r="W20" s="0" t="s">
        <v>8105</v>
      </c>
      <c r="X20" s="525" t="s">
        <v>8106</v>
      </c>
      <c r="Y20" s="526" t="s">
        <v>8107</v>
      </c>
      <c r="Z20" s="527" t="s">
        <v>8108</v>
      </c>
      <c r="AA20" s="528" t="s">
        <v>8109</v>
      </c>
      <c r="AC20" s="500" t="s">
        <v>8110</v>
      </c>
      <c r="AD20" s="501" t="s">
        <v>7779</v>
      </c>
      <c r="AE20" s="502" t="s">
        <v>7780</v>
      </c>
      <c r="AF20" s="447"/>
      <c r="AG20" s="495" t="s">
        <v>8055</v>
      </c>
      <c r="AH20" s="490" t="s">
        <v>8111</v>
      </c>
      <c r="AJ20" s="503" t="s">
        <v>8112</v>
      </c>
      <c r="AK20" s="504" t="s">
        <v>8113</v>
      </c>
      <c r="AM20" s="537"/>
      <c r="AN20" s="538" t="s">
        <v>8114</v>
      </c>
      <c r="AO20" s="539" t="s">
        <v>8115</v>
      </c>
      <c r="AP20" s="542" t="s">
        <v>8116</v>
      </c>
      <c r="AQ20" s="541" t="s">
        <v>5428</v>
      </c>
      <c r="AS20" s="510" t="s">
        <v>7914</v>
      </c>
      <c r="AT20" s="544" t="s">
        <v>8117</v>
      </c>
      <c r="AU20" s="504" t="s">
        <v>8118</v>
      </c>
      <c r="AW20" s="513" t="s">
        <v>8119</v>
      </c>
      <c r="AX20" s="514" t="s">
        <v>8120</v>
      </c>
      <c r="AY20" s="515" t="s">
        <v>8121</v>
      </c>
      <c r="AZ20" s="516"/>
    </row>
    <row r="21" customFormat="false" ht="36" hidden="false" customHeight="true" outlineLevel="0" collapsed="false">
      <c r="A21" s="0" t="s">
        <v>7743</v>
      </c>
      <c r="B21" s="550" t="n">
        <v>262</v>
      </c>
      <c r="C21" s="551" t="s">
        <v>8122</v>
      </c>
      <c r="D21" s="552" t="s">
        <v>7821</v>
      </c>
      <c r="E21" s="450"/>
      <c r="F21" s="518"/>
      <c r="G21" s="519" t="s">
        <v>8123</v>
      </c>
      <c r="H21" s="520"/>
      <c r="J21" s="524"/>
      <c r="K21" s="519" t="s">
        <v>8124</v>
      </c>
      <c r="M21" s="518"/>
      <c r="N21" s="519" t="s">
        <v>8125</v>
      </c>
      <c r="O21" s="447"/>
      <c r="P21" s="493" t="s">
        <v>7769</v>
      </c>
      <c r="Q21" s="494" t="s">
        <v>8126</v>
      </c>
      <c r="R21" s="488" t="s">
        <v>8127</v>
      </c>
      <c r="T21" s="491"/>
      <c r="U21" s="521" t="s">
        <v>8128</v>
      </c>
      <c r="X21" s="525" t="s">
        <v>8129</v>
      </c>
      <c r="Y21" s="526" t="s">
        <v>8130</v>
      </c>
      <c r="Z21" s="527" t="s">
        <v>8131</v>
      </c>
      <c r="AA21" s="528" t="s">
        <v>8132</v>
      </c>
      <c r="AC21" s="529" t="s">
        <v>8133</v>
      </c>
      <c r="AD21" s="530" t="s">
        <v>7779</v>
      </c>
      <c r="AE21" s="531" t="s">
        <v>7780</v>
      </c>
      <c r="AF21" s="447"/>
      <c r="AG21" s="524"/>
      <c r="AH21" s="519" t="s">
        <v>8134</v>
      </c>
      <c r="AJ21" s="524"/>
      <c r="AK21" s="519" t="s">
        <v>8135</v>
      </c>
      <c r="AM21" s="537"/>
      <c r="AN21" s="538" t="s">
        <v>8136</v>
      </c>
      <c r="AO21" s="539" t="s">
        <v>8137</v>
      </c>
      <c r="AP21" s="542" t="s">
        <v>8138</v>
      </c>
      <c r="AQ21" s="541" t="s">
        <v>5428</v>
      </c>
      <c r="AS21" s="510" t="s">
        <v>7914</v>
      </c>
      <c r="AT21" s="544" t="s">
        <v>8139</v>
      </c>
      <c r="AU21" s="504" t="s">
        <v>8140</v>
      </c>
      <c r="AW21" s="513" t="s">
        <v>8141</v>
      </c>
      <c r="AX21" s="514" t="s">
        <v>8142</v>
      </c>
      <c r="AY21" s="515" t="s">
        <v>8143</v>
      </c>
      <c r="AZ21" s="516"/>
    </row>
    <row r="22" customFormat="false" ht="36" hidden="false" customHeight="true" outlineLevel="0" collapsed="false">
      <c r="A22" s="0" t="s">
        <v>7743</v>
      </c>
      <c r="B22" s="486" t="n">
        <v>295</v>
      </c>
      <c r="C22" s="487" t="s">
        <v>8144</v>
      </c>
      <c r="D22" s="488" t="s">
        <v>84</v>
      </c>
      <c r="E22" s="450"/>
      <c r="F22" s="489" t="n">
        <v>9</v>
      </c>
      <c r="G22" s="490" t="s">
        <v>8145</v>
      </c>
      <c r="H22" s="444"/>
      <c r="J22" s="495" t="s">
        <v>8146</v>
      </c>
      <c r="K22" s="490" t="s">
        <v>8147</v>
      </c>
      <c r="M22" s="489" t="n">
        <v>67</v>
      </c>
      <c r="N22" s="490" t="s">
        <v>8148</v>
      </c>
      <c r="O22" s="447"/>
      <c r="P22" s="493" t="s">
        <v>7769</v>
      </c>
      <c r="Q22" s="494" t="s">
        <v>8149</v>
      </c>
      <c r="R22" s="488" t="s">
        <v>8150</v>
      </c>
      <c r="T22" s="495" t="s">
        <v>8151</v>
      </c>
      <c r="U22" s="490" t="s">
        <v>8152</v>
      </c>
      <c r="X22" s="525" t="s">
        <v>8153</v>
      </c>
      <c r="Y22" s="526" t="s">
        <v>8154</v>
      </c>
      <c r="Z22" s="527" t="s">
        <v>8155</v>
      </c>
      <c r="AA22" s="528" t="s">
        <v>8156</v>
      </c>
      <c r="AC22" s="529" t="s">
        <v>8157</v>
      </c>
      <c r="AD22" s="530" t="s">
        <v>7779</v>
      </c>
      <c r="AE22" s="531" t="s">
        <v>7780</v>
      </c>
      <c r="AF22" s="447"/>
      <c r="AG22" s="495" t="s">
        <v>8099</v>
      </c>
      <c r="AH22" s="490" t="s">
        <v>8158</v>
      </c>
      <c r="AJ22" s="503" t="s">
        <v>7951</v>
      </c>
      <c r="AK22" s="504" t="s">
        <v>8159</v>
      </c>
      <c r="AM22" s="537"/>
      <c r="AN22" s="538" t="s">
        <v>8160</v>
      </c>
      <c r="AO22" s="539" t="s">
        <v>8161</v>
      </c>
      <c r="AP22" s="542" t="s">
        <v>8162</v>
      </c>
      <c r="AQ22" s="541" t="s">
        <v>5428</v>
      </c>
      <c r="AS22" s="510" t="s">
        <v>7914</v>
      </c>
      <c r="AT22" s="544" t="s">
        <v>8163</v>
      </c>
      <c r="AU22" s="504" t="s">
        <v>8164</v>
      </c>
      <c r="AW22" s="513" t="s">
        <v>8165</v>
      </c>
      <c r="AX22" s="514" t="s">
        <v>8166</v>
      </c>
      <c r="AY22" s="515" t="s">
        <v>8167</v>
      </c>
      <c r="AZ22" s="516"/>
    </row>
    <row r="23" customFormat="false" ht="36" hidden="false" customHeight="true" outlineLevel="0" collapsed="false">
      <c r="A23" s="0" t="s">
        <v>7743</v>
      </c>
      <c r="B23" s="486" t="n">
        <v>296</v>
      </c>
      <c r="C23" s="487" t="s">
        <v>8168</v>
      </c>
      <c r="D23" s="488" t="s">
        <v>7821</v>
      </c>
      <c r="E23" s="450"/>
      <c r="F23" s="518"/>
      <c r="G23" s="519" t="s">
        <v>8169</v>
      </c>
      <c r="H23" s="520"/>
      <c r="J23" s="524"/>
      <c r="K23" s="519" t="s">
        <v>8170</v>
      </c>
      <c r="M23" s="518"/>
      <c r="N23" s="519" t="s">
        <v>8171</v>
      </c>
      <c r="O23" s="447"/>
      <c r="P23" s="493" t="s">
        <v>7769</v>
      </c>
      <c r="Q23" s="494" t="s">
        <v>8172</v>
      </c>
      <c r="R23" s="488" t="s">
        <v>8173</v>
      </c>
      <c r="T23" s="524"/>
      <c r="U23" s="519" t="s">
        <v>8174</v>
      </c>
      <c r="X23" s="525" t="s">
        <v>8175</v>
      </c>
      <c r="Y23" s="526" t="s">
        <v>8176</v>
      </c>
      <c r="Z23" s="527" t="s">
        <v>8177</v>
      </c>
      <c r="AA23" s="528" t="s">
        <v>8178</v>
      </c>
      <c r="AC23" s="529" t="s">
        <v>8179</v>
      </c>
      <c r="AD23" s="530" t="s">
        <v>7779</v>
      </c>
      <c r="AE23" s="531" t="s">
        <v>7780</v>
      </c>
      <c r="AF23" s="447"/>
      <c r="AG23" s="524"/>
      <c r="AH23" s="519" t="s">
        <v>8180</v>
      </c>
      <c r="AJ23" s="524"/>
      <c r="AK23" s="519" t="s">
        <v>8181</v>
      </c>
      <c r="AM23" s="537"/>
      <c r="AN23" s="538" t="s">
        <v>8182</v>
      </c>
      <c r="AO23" s="539" t="s">
        <v>8183</v>
      </c>
      <c r="AP23" s="542" t="s">
        <v>8184</v>
      </c>
      <c r="AQ23" s="541" t="s">
        <v>5428</v>
      </c>
      <c r="AS23" s="510" t="s">
        <v>7914</v>
      </c>
      <c r="AT23" s="544" t="s">
        <v>8185</v>
      </c>
      <c r="AU23" s="504" t="s">
        <v>8186</v>
      </c>
      <c r="AW23" s="513" t="s">
        <v>8187</v>
      </c>
      <c r="AX23" s="514" t="s">
        <v>8188</v>
      </c>
      <c r="AY23" s="515" t="s">
        <v>8189</v>
      </c>
      <c r="AZ23" s="516"/>
    </row>
    <row r="24" customFormat="false" ht="36" hidden="false" customHeight="true" outlineLevel="0" collapsed="false">
      <c r="A24" s="0" t="s">
        <v>7743</v>
      </c>
      <c r="B24" s="486" t="n">
        <v>308</v>
      </c>
      <c r="C24" s="487" t="s">
        <v>8190</v>
      </c>
      <c r="D24" s="488" t="s">
        <v>7821</v>
      </c>
      <c r="E24" s="450"/>
      <c r="F24" s="555" t="n">
        <v>10</v>
      </c>
      <c r="G24" s="554" t="s">
        <v>8191</v>
      </c>
      <c r="H24" s="556" t="s">
        <v>8192</v>
      </c>
      <c r="J24" s="495" t="s">
        <v>8193</v>
      </c>
      <c r="K24" s="490" t="s">
        <v>8194</v>
      </c>
      <c r="M24" s="489" t="n">
        <v>68</v>
      </c>
      <c r="N24" s="490" t="s">
        <v>8195</v>
      </c>
      <c r="O24" s="447"/>
      <c r="P24" s="493" t="s">
        <v>7769</v>
      </c>
      <c r="Q24" s="494" t="s">
        <v>8196</v>
      </c>
      <c r="R24" s="488" t="s">
        <v>8197</v>
      </c>
      <c r="T24" s="495" t="s">
        <v>8198</v>
      </c>
      <c r="U24" s="490" t="s">
        <v>8199</v>
      </c>
      <c r="X24" s="525" t="s">
        <v>8200</v>
      </c>
      <c r="Y24" s="526" t="s">
        <v>8201</v>
      </c>
      <c r="Z24" s="527" t="s">
        <v>8202</v>
      </c>
      <c r="AA24" s="528" t="s">
        <v>8203</v>
      </c>
      <c r="AC24" s="529" t="s">
        <v>8204</v>
      </c>
      <c r="AD24" s="530" t="s">
        <v>7779</v>
      </c>
      <c r="AE24" s="531" t="s">
        <v>7780</v>
      </c>
      <c r="AF24" s="447"/>
      <c r="AG24" s="495" t="s">
        <v>8151</v>
      </c>
      <c r="AH24" s="490" t="s">
        <v>8205</v>
      </c>
      <c r="AJ24" s="503" t="s">
        <v>8206</v>
      </c>
      <c r="AK24" s="504" t="s">
        <v>8207</v>
      </c>
      <c r="AM24" s="537"/>
      <c r="AN24" s="538" t="s">
        <v>8208</v>
      </c>
      <c r="AO24" s="539" t="s">
        <v>8209</v>
      </c>
      <c r="AP24" s="542" t="s">
        <v>8210</v>
      </c>
      <c r="AQ24" s="541" t="s">
        <v>5428</v>
      </c>
      <c r="AS24" s="510" t="s">
        <v>7914</v>
      </c>
      <c r="AT24" s="544" t="s">
        <v>8211</v>
      </c>
      <c r="AU24" s="504" t="s">
        <v>8212</v>
      </c>
      <c r="AW24" s="513" t="s">
        <v>8213</v>
      </c>
      <c r="AX24" s="514" t="s">
        <v>8214</v>
      </c>
      <c r="AY24" s="515" t="s">
        <v>8215</v>
      </c>
      <c r="AZ24" s="516"/>
    </row>
    <row r="25" customFormat="false" ht="36" hidden="false" customHeight="true" outlineLevel="0" collapsed="false">
      <c r="A25" s="0" t="s">
        <v>7743</v>
      </c>
      <c r="B25" s="486" t="n">
        <v>325</v>
      </c>
      <c r="C25" s="487" t="s">
        <v>8216</v>
      </c>
      <c r="D25" s="488" t="s">
        <v>84</v>
      </c>
      <c r="E25" s="450"/>
      <c r="F25" s="557"/>
      <c r="G25" s="521" t="s">
        <v>8217</v>
      </c>
      <c r="H25" s="558"/>
      <c r="J25" s="524"/>
      <c r="K25" s="519" t="s">
        <v>8218</v>
      </c>
      <c r="M25" s="518"/>
      <c r="N25" s="519" t="s">
        <v>8219</v>
      </c>
      <c r="O25" s="447"/>
      <c r="P25" s="493" t="s">
        <v>7769</v>
      </c>
      <c r="Q25" s="494" t="s">
        <v>8220</v>
      </c>
      <c r="R25" s="488" t="s">
        <v>8221</v>
      </c>
      <c r="T25" s="524"/>
      <c r="U25" s="519" t="s">
        <v>8222</v>
      </c>
      <c r="X25" s="525" t="s">
        <v>8223</v>
      </c>
      <c r="Y25" s="526" t="s">
        <v>8224</v>
      </c>
      <c r="Z25" s="527" t="s">
        <v>8225</v>
      </c>
      <c r="AA25" s="528" t="s">
        <v>8226</v>
      </c>
      <c r="AC25" s="529" t="s">
        <v>8227</v>
      </c>
      <c r="AD25" s="530" t="s">
        <v>7779</v>
      </c>
      <c r="AE25" s="531" t="s">
        <v>7780</v>
      </c>
      <c r="AF25" s="447"/>
      <c r="AG25" s="524"/>
      <c r="AH25" s="519" t="s">
        <v>8228</v>
      </c>
      <c r="AJ25" s="524"/>
      <c r="AK25" s="519" t="s">
        <v>8229</v>
      </c>
      <c r="AM25" s="537"/>
      <c r="AN25" s="538" t="s">
        <v>8230</v>
      </c>
      <c r="AO25" s="539" t="s">
        <v>8231</v>
      </c>
      <c r="AP25" s="542" t="s">
        <v>8232</v>
      </c>
      <c r="AQ25" s="541" t="s">
        <v>5428</v>
      </c>
      <c r="AS25" s="510" t="s">
        <v>7914</v>
      </c>
      <c r="AT25" s="544" t="s">
        <v>8233</v>
      </c>
      <c r="AU25" s="504" t="s">
        <v>8234</v>
      </c>
      <c r="AW25" s="513" t="s">
        <v>8235</v>
      </c>
      <c r="AX25" s="514" t="s">
        <v>8236</v>
      </c>
      <c r="AY25" s="515" t="s">
        <v>8237</v>
      </c>
      <c r="AZ25" s="516"/>
    </row>
    <row r="26" customFormat="false" ht="36" hidden="false" customHeight="true" outlineLevel="0" collapsed="false">
      <c r="A26" s="0" t="s">
        <v>7743</v>
      </c>
      <c r="B26" s="486" t="n">
        <v>326</v>
      </c>
      <c r="C26" s="487" t="s">
        <v>8238</v>
      </c>
      <c r="D26" s="488" t="s">
        <v>84</v>
      </c>
      <c r="E26" s="450"/>
      <c r="F26" s="489" t="n">
        <v>11</v>
      </c>
      <c r="G26" s="490" t="s">
        <v>8239</v>
      </c>
      <c r="H26" s="444"/>
      <c r="J26" s="495" t="s">
        <v>8240</v>
      </c>
      <c r="K26" s="490" t="s">
        <v>8241</v>
      </c>
      <c r="M26" s="489" t="n">
        <v>70</v>
      </c>
      <c r="N26" s="490" t="s">
        <v>8242</v>
      </c>
      <c r="O26" s="447"/>
      <c r="P26" s="493" t="s">
        <v>7769</v>
      </c>
      <c r="Q26" s="494" t="s">
        <v>8243</v>
      </c>
      <c r="R26" s="488" t="s">
        <v>8244</v>
      </c>
      <c r="T26" s="495" t="s">
        <v>8245</v>
      </c>
      <c r="U26" s="490" t="s">
        <v>8246</v>
      </c>
      <c r="X26" s="525" t="s">
        <v>8247</v>
      </c>
      <c r="Y26" s="526" t="s">
        <v>8248</v>
      </c>
      <c r="Z26" s="527" t="s">
        <v>8249</v>
      </c>
      <c r="AA26" s="528" t="s">
        <v>8250</v>
      </c>
      <c r="AC26" s="529" t="s">
        <v>8251</v>
      </c>
      <c r="AD26" s="530" t="s">
        <v>7779</v>
      </c>
      <c r="AE26" s="531" t="s">
        <v>7780</v>
      </c>
      <c r="AF26" s="447"/>
      <c r="AG26" s="495" t="s">
        <v>8198</v>
      </c>
      <c r="AH26" s="490" t="s">
        <v>1260</v>
      </c>
      <c r="AJ26" s="503" t="s">
        <v>8252</v>
      </c>
      <c r="AK26" s="504" t="s">
        <v>8253</v>
      </c>
      <c r="AM26" s="537"/>
      <c r="AN26" s="538" t="s">
        <v>8254</v>
      </c>
      <c r="AO26" s="539" t="s">
        <v>8255</v>
      </c>
      <c r="AP26" s="542" t="s">
        <v>8256</v>
      </c>
      <c r="AQ26" s="541" t="s">
        <v>5428</v>
      </c>
      <c r="AS26" s="510" t="s">
        <v>7914</v>
      </c>
      <c r="AT26" s="544" t="s">
        <v>8257</v>
      </c>
      <c r="AU26" s="504" t="s">
        <v>8258</v>
      </c>
      <c r="AW26" s="513" t="s">
        <v>8259</v>
      </c>
      <c r="AX26" s="514" t="s">
        <v>8260</v>
      </c>
      <c r="AY26" s="515" t="s">
        <v>8261</v>
      </c>
      <c r="AZ26" s="516"/>
    </row>
    <row r="27" customFormat="false" ht="36" hidden="false" customHeight="true" outlineLevel="0" collapsed="false">
      <c r="A27" s="0" t="s">
        <v>7743</v>
      </c>
      <c r="B27" s="486" t="n">
        <v>331</v>
      </c>
      <c r="C27" s="487" t="s">
        <v>8262</v>
      </c>
      <c r="D27" s="488" t="s">
        <v>84</v>
      </c>
      <c r="E27" s="450"/>
      <c r="F27" s="518"/>
      <c r="G27" s="519" t="s">
        <v>8263</v>
      </c>
      <c r="H27" s="520"/>
      <c r="J27" s="524"/>
      <c r="K27" s="519" t="s">
        <v>8264</v>
      </c>
      <c r="M27" s="518"/>
      <c r="N27" s="519" t="s">
        <v>8265</v>
      </c>
      <c r="O27" s="447"/>
      <c r="P27" s="493" t="s">
        <v>7769</v>
      </c>
      <c r="Q27" s="494" t="s">
        <v>8266</v>
      </c>
      <c r="R27" s="488" t="s">
        <v>8267</v>
      </c>
      <c r="T27" s="524"/>
      <c r="U27" s="519" t="s">
        <v>8268</v>
      </c>
      <c r="W27" s="0" t="s">
        <v>8105</v>
      </c>
      <c r="X27" s="525" t="s">
        <v>8269</v>
      </c>
      <c r="Y27" s="526" t="s">
        <v>8270</v>
      </c>
      <c r="Z27" s="527" t="s">
        <v>8271</v>
      </c>
      <c r="AA27" s="528" t="s">
        <v>8272</v>
      </c>
      <c r="AC27" s="500" t="s">
        <v>8273</v>
      </c>
      <c r="AD27" s="501" t="s">
        <v>7779</v>
      </c>
      <c r="AE27" s="502" t="s">
        <v>7780</v>
      </c>
      <c r="AF27" s="447"/>
      <c r="AG27" s="524"/>
      <c r="AH27" s="519" t="s">
        <v>8274</v>
      </c>
      <c r="AJ27" s="524"/>
      <c r="AK27" s="519" t="s">
        <v>8275</v>
      </c>
      <c r="AM27" s="537"/>
      <c r="AN27" s="538" t="s">
        <v>8276</v>
      </c>
      <c r="AO27" s="539" t="s">
        <v>8277</v>
      </c>
      <c r="AP27" s="542" t="s">
        <v>8278</v>
      </c>
      <c r="AQ27" s="541" t="s">
        <v>5428</v>
      </c>
      <c r="AS27" s="510" t="s">
        <v>7914</v>
      </c>
      <c r="AT27" s="544" t="s">
        <v>8279</v>
      </c>
      <c r="AU27" s="504" t="s">
        <v>8280</v>
      </c>
      <c r="AW27" s="513" t="s">
        <v>8281</v>
      </c>
      <c r="AX27" s="514" t="s">
        <v>8282</v>
      </c>
      <c r="AY27" s="515" t="s">
        <v>8283</v>
      </c>
      <c r="AZ27" s="516"/>
    </row>
    <row r="28" customFormat="false" ht="36" hidden="false" customHeight="true" outlineLevel="0" collapsed="false">
      <c r="A28" s="0" t="s">
        <v>7743</v>
      </c>
      <c r="B28" s="550" t="n">
        <v>380</v>
      </c>
      <c r="C28" s="551" t="s">
        <v>8284</v>
      </c>
      <c r="D28" s="552" t="s">
        <v>84</v>
      </c>
      <c r="E28" s="450"/>
      <c r="F28" s="489" t="n">
        <v>12</v>
      </c>
      <c r="G28" s="490" t="s">
        <v>8285</v>
      </c>
      <c r="H28" s="444"/>
      <c r="J28" s="495" t="s">
        <v>8286</v>
      </c>
      <c r="K28" s="490" t="s">
        <v>8287</v>
      </c>
      <c r="M28" s="489" t="n">
        <v>71</v>
      </c>
      <c r="N28" s="490" t="s">
        <v>8288</v>
      </c>
      <c r="O28" s="447"/>
      <c r="P28" s="493" t="s">
        <v>7769</v>
      </c>
      <c r="Q28" s="494" t="s">
        <v>8289</v>
      </c>
      <c r="R28" s="488" t="s">
        <v>8290</v>
      </c>
      <c r="T28" s="495" t="s">
        <v>8291</v>
      </c>
      <c r="U28" s="490" t="s">
        <v>8292</v>
      </c>
      <c r="X28" s="525" t="s">
        <v>8293</v>
      </c>
      <c r="Y28" s="526" t="s">
        <v>8294</v>
      </c>
      <c r="Z28" s="527" t="s">
        <v>8295</v>
      </c>
      <c r="AA28" s="528" t="s">
        <v>8296</v>
      </c>
      <c r="AC28" s="500" t="s">
        <v>8297</v>
      </c>
      <c r="AD28" s="501" t="s">
        <v>7779</v>
      </c>
      <c r="AE28" s="502" t="s">
        <v>7780</v>
      </c>
      <c r="AF28" s="447"/>
      <c r="AG28" s="495" t="s">
        <v>8245</v>
      </c>
      <c r="AH28" s="490" t="s">
        <v>8298</v>
      </c>
      <c r="AJ28" s="503" t="s">
        <v>7831</v>
      </c>
      <c r="AK28" s="504" t="s">
        <v>8299</v>
      </c>
      <c r="AM28" s="537" t="s">
        <v>8300</v>
      </c>
      <c r="AN28" s="538" t="s">
        <v>8301</v>
      </c>
      <c r="AO28" s="539" t="s">
        <v>8302</v>
      </c>
      <c r="AP28" s="542"/>
      <c r="AQ28" s="541" t="s">
        <v>5428</v>
      </c>
      <c r="AS28" s="510" t="s">
        <v>7914</v>
      </c>
      <c r="AT28" s="544" t="s">
        <v>8303</v>
      </c>
      <c r="AU28" s="504" t="s">
        <v>8304</v>
      </c>
      <c r="AW28" s="513" t="s">
        <v>8305</v>
      </c>
      <c r="AX28" s="514" t="s">
        <v>8306</v>
      </c>
      <c r="AY28" s="515" t="s">
        <v>8307</v>
      </c>
      <c r="AZ28" s="516"/>
    </row>
    <row r="29" customFormat="false" ht="36" hidden="false" customHeight="true" outlineLevel="0" collapsed="false">
      <c r="A29" s="0" t="s">
        <v>7743</v>
      </c>
      <c r="B29" s="550" t="n">
        <v>381</v>
      </c>
      <c r="C29" s="551" t="s">
        <v>8308</v>
      </c>
      <c r="D29" s="552" t="s">
        <v>7821</v>
      </c>
      <c r="E29" s="450"/>
      <c r="F29" s="518"/>
      <c r="G29" s="519" t="s">
        <v>8309</v>
      </c>
      <c r="H29" s="520"/>
      <c r="J29" s="524"/>
      <c r="K29" s="519" t="s">
        <v>8310</v>
      </c>
      <c r="M29" s="518"/>
      <c r="N29" s="519" t="s">
        <v>8311</v>
      </c>
      <c r="O29" s="447"/>
      <c r="P29" s="493" t="s">
        <v>7769</v>
      </c>
      <c r="Q29" s="494" t="s">
        <v>8312</v>
      </c>
      <c r="R29" s="488" t="s">
        <v>8313</v>
      </c>
      <c r="T29" s="524"/>
      <c r="U29" s="519" t="s">
        <v>8314</v>
      </c>
      <c r="X29" s="525" t="s">
        <v>8315</v>
      </c>
      <c r="Y29" s="526" t="s">
        <v>8316</v>
      </c>
      <c r="Z29" s="527" t="s">
        <v>8317</v>
      </c>
      <c r="AA29" s="528" t="s">
        <v>8318</v>
      </c>
      <c r="AC29" s="500" t="s">
        <v>8319</v>
      </c>
      <c r="AD29" s="501" t="s">
        <v>7779</v>
      </c>
      <c r="AE29" s="502" t="s">
        <v>7780</v>
      </c>
      <c r="AF29" s="447"/>
      <c r="AG29" s="524"/>
      <c r="AH29" s="519" t="s">
        <v>8320</v>
      </c>
      <c r="AJ29" s="524"/>
      <c r="AK29" s="519" t="s">
        <v>8321</v>
      </c>
      <c r="AM29" s="537"/>
      <c r="AN29" s="538" t="s">
        <v>8322</v>
      </c>
      <c r="AO29" s="539" t="s">
        <v>8323</v>
      </c>
      <c r="AP29" s="542" t="s">
        <v>8324</v>
      </c>
      <c r="AQ29" s="541" t="s">
        <v>5428</v>
      </c>
      <c r="AS29" s="510" t="s">
        <v>7914</v>
      </c>
      <c r="AT29" s="544" t="s">
        <v>8325</v>
      </c>
      <c r="AU29" s="504" t="s">
        <v>8326</v>
      </c>
      <c r="AW29" s="513" t="s">
        <v>8327</v>
      </c>
      <c r="AX29" s="514" t="s">
        <v>8328</v>
      </c>
      <c r="AY29" s="515" t="s">
        <v>8329</v>
      </c>
      <c r="AZ29" s="516"/>
    </row>
    <row r="30" customFormat="false" ht="36" hidden="false" customHeight="true" outlineLevel="0" collapsed="false">
      <c r="A30" s="0" t="s">
        <v>7743</v>
      </c>
      <c r="B30" s="486" t="n">
        <v>382</v>
      </c>
      <c r="C30" s="487" t="s">
        <v>8330</v>
      </c>
      <c r="D30" s="488" t="s">
        <v>84</v>
      </c>
      <c r="E30" s="450"/>
      <c r="F30" s="489" t="n">
        <v>13</v>
      </c>
      <c r="G30" s="490" t="s">
        <v>8331</v>
      </c>
      <c r="H30" s="444"/>
      <c r="J30" s="495" t="s">
        <v>8332</v>
      </c>
      <c r="K30" s="490" t="s">
        <v>8333</v>
      </c>
      <c r="M30" s="489" t="n">
        <v>88</v>
      </c>
      <c r="N30" s="490" t="s">
        <v>8334</v>
      </c>
      <c r="O30" s="447"/>
      <c r="P30" s="493" t="s">
        <v>7769</v>
      </c>
      <c r="Q30" s="494" t="s">
        <v>8335</v>
      </c>
      <c r="R30" s="488" t="s">
        <v>8336</v>
      </c>
      <c r="T30" s="495" t="s">
        <v>8337</v>
      </c>
      <c r="U30" s="490" t="s">
        <v>8338</v>
      </c>
      <c r="X30" s="525" t="s">
        <v>8339</v>
      </c>
      <c r="Y30" s="526" t="s">
        <v>8340</v>
      </c>
      <c r="Z30" s="527" t="s">
        <v>8341</v>
      </c>
      <c r="AA30" s="528" t="s">
        <v>8342</v>
      </c>
      <c r="AC30" s="500" t="s">
        <v>8343</v>
      </c>
      <c r="AD30" s="501" t="s">
        <v>7779</v>
      </c>
      <c r="AE30" s="502" t="s">
        <v>7780</v>
      </c>
      <c r="AF30" s="447"/>
      <c r="AG30" s="495" t="s">
        <v>8291</v>
      </c>
      <c r="AH30" s="490" t="s">
        <v>8344</v>
      </c>
      <c r="AJ30" s="503" t="s">
        <v>8040</v>
      </c>
      <c r="AK30" s="504" t="s">
        <v>8345</v>
      </c>
      <c r="AM30" s="537"/>
      <c r="AN30" s="538" t="s">
        <v>8346</v>
      </c>
      <c r="AO30" s="539" t="s">
        <v>8347</v>
      </c>
      <c r="AP30" s="542" t="s">
        <v>8348</v>
      </c>
      <c r="AQ30" s="541" t="s">
        <v>5428</v>
      </c>
      <c r="AS30" s="510" t="s">
        <v>7914</v>
      </c>
      <c r="AT30" s="544" t="s">
        <v>8349</v>
      </c>
      <c r="AU30" s="504" t="s">
        <v>8350</v>
      </c>
      <c r="AW30" s="513" t="s">
        <v>8351</v>
      </c>
      <c r="AX30" s="514" t="s">
        <v>8352</v>
      </c>
      <c r="AY30" s="515" t="s">
        <v>8353</v>
      </c>
      <c r="AZ30" s="516"/>
    </row>
    <row r="31" customFormat="false" ht="36" hidden="false" customHeight="true" outlineLevel="0" collapsed="false">
      <c r="A31" s="0" t="s">
        <v>7743</v>
      </c>
      <c r="B31" s="486" t="n">
        <v>383</v>
      </c>
      <c r="C31" s="487" t="s">
        <v>8354</v>
      </c>
      <c r="D31" s="488" t="s">
        <v>84</v>
      </c>
      <c r="E31" s="450"/>
      <c r="F31" s="518"/>
      <c r="G31" s="519" t="s">
        <v>8355</v>
      </c>
      <c r="H31" s="520"/>
      <c r="J31" s="524"/>
      <c r="K31" s="519" t="s">
        <v>8356</v>
      </c>
      <c r="M31" s="518"/>
      <c r="N31" s="519" t="s">
        <v>8357</v>
      </c>
      <c r="O31" s="447"/>
      <c r="P31" s="493" t="s">
        <v>7769</v>
      </c>
      <c r="Q31" s="494" t="s">
        <v>8358</v>
      </c>
      <c r="R31" s="488" t="s">
        <v>8359</v>
      </c>
      <c r="T31" s="524"/>
      <c r="U31" s="519" t="s">
        <v>8360</v>
      </c>
      <c r="X31" s="525" t="s">
        <v>8361</v>
      </c>
      <c r="Y31" s="526" t="s">
        <v>8362</v>
      </c>
      <c r="Z31" s="527" t="s">
        <v>8363</v>
      </c>
      <c r="AA31" s="528" t="s">
        <v>8364</v>
      </c>
      <c r="AC31" s="529" t="s">
        <v>8365</v>
      </c>
      <c r="AD31" s="530" t="s">
        <v>7779</v>
      </c>
      <c r="AE31" s="531" t="s">
        <v>7780</v>
      </c>
      <c r="AF31" s="447"/>
      <c r="AG31" s="524"/>
      <c r="AH31" s="519" t="s">
        <v>8366</v>
      </c>
      <c r="AJ31" s="524"/>
      <c r="AK31" s="519" t="s">
        <v>8367</v>
      </c>
      <c r="AM31" s="537"/>
      <c r="AN31" s="538" t="s">
        <v>8368</v>
      </c>
      <c r="AO31" s="539" t="s">
        <v>8369</v>
      </c>
      <c r="AP31" s="542" t="s">
        <v>8370</v>
      </c>
      <c r="AQ31" s="541" t="s">
        <v>5428</v>
      </c>
      <c r="AS31" s="510" t="s">
        <v>7914</v>
      </c>
      <c r="AT31" s="544" t="s">
        <v>8371</v>
      </c>
      <c r="AU31" s="504" t="s">
        <v>8372</v>
      </c>
      <c r="AW31" s="513" t="s">
        <v>8373</v>
      </c>
      <c r="AX31" s="514" t="s">
        <v>8374</v>
      </c>
      <c r="AY31" s="515" t="s">
        <v>8375</v>
      </c>
      <c r="AZ31" s="516"/>
    </row>
    <row r="32" customFormat="false" ht="36" hidden="false" customHeight="true" outlineLevel="0" collapsed="false">
      <c r="A32" s="0" t="s">
        <v>7743</v>
      </c>
      <c r="B32" s="550" t="n">
        <v>384</v>
      </c>
      <c r="C32" s="551" t="s">
        <v>8376</v>
      </c>
      <c r="D32" s="552" t="s">
        <v>84</v>
      </c>
      <c r="E32" s="450"/>
      <c r="F32" s="489" t="n">
        <v>14</v>
      </c>
      <c r="G32" s="490" t="s">
        <v>8377</v>
      </c>
      <c r="H32" s="444"/>
      <c r="J32" s="495" t="s">
        <v>8378</v>
      </c>
      <c r="K32" s="490" t="s">
        <v>8379</v>
      </c>
      <c r="M32" s="489" t="n">
        <v>95</v>
      </c>
      <c r="N32" s="490" t="s">
        <v>8380</v>
      </c>
      <c r="O32" s="447"/>
      <c r="P32" s="493" t="s">
        <v>7769</v>
      </c>
      <c r="Q32" s="522" t="s">
        <v>8381</v>
      </c>
      <c r="R32" s="523" t="s">
        <v>8382</v>
      </c>
      <c r="T32" s="495" t="s">
        <v>8383</v>
      </c>
      <c r="U32" s="490" t="s">
        <v>8384</v>
      </c>
      <c r="X32" s="525" t="s">
        <v>8385</v>
      </c>
      <c r="Y32" s="526" t="s">
        <v>8386</v>
      </c>
      <c r="Z32" s="527" t="s">
        <v>8387</v>
      </c>
      <c r="AA32" s="528" t="s">
        <v>8388</v>
      </c>
      <c r="AC32" s="529" t="s">
        <v>8389</v>
      </c>
      <c r="AD32" s="530" t="s">
        <v>7779</v>
      </c>
      <c r="AE32" s="531" t="s">
        <v>7780</v>
      </c>
      <c r="AF32" s="447"/>
      <c r="AG32" s="495" t="s">
        <v>8337</v>
      </c>
      <c r="AH32" s="490" t="s">
        <v>8390</v>
      </c>
      <c r="AJ32" s="503" t="s">
        <v>7788</v>
      </c>
      <c r="AK32" s="504" t="s">
        <v>8391</v>
      </c>
      <c r="AM32" s="537"/>
      <c r="AN32" s="538" t="s">
        <v>8392</v>
      </c>
      <c r="AO32" s="539" t="s">
        <v>8393</v>
      </c>
      <c r="AP32" s="542" t="s">
        <v>8394</v>
      </c>
      <c r="AQ32" s="541" t="s">
        <v>5428</v>
      </c>
      <c r="AS32" s="510" t="s">
        <v>7914</v>
      </c>
      <c r="AT32" s="544" t="s">
        <v>8395</v>
      </c>
      <c r="AU32" s="504" t="s">
        <v>8396</v>
      </c>
      <c r="AW32" s="513" t="s">
        <v>8397</v>
      </c>
      <c r="AX32" s="514" t="s">
        <v>8398</v>
      </c>
      <c r="AY32" s="515" t="s">
        <v>8399</v>
      </c>
      <c r="AZ32" s="516"/>
    </row>
    <row r="33" customFormat="false" ht="36" hidden="false" customHeight="true" outlineLevel="0" collapsed="false">
      <c r="A33" s="0" t="s">
        <v>7743</v>
      </c>
      <c r="B33" s="486" t="n">
        <v>385</v>
      </c>
      <c r="C33" s="487" t="s">
        <v>8400</v>
      </c>
      <c r="D33" s="488" t="s">
        <v>84</v>
      </c>
      <c r="E33" s="450"/>
      <c r="F33" s="518"/>
      <c r="G33" s="519" t="s">
        <v>8401</v>
      </c>
      <c r="H33" s="520"/>
      <c r="J33" s="524"/>
      <c r="K33" s="519" t="s">
        <v>8402</v>
      </c>
      <c r="M33" s="518"/>
      <c r="N33" s="519" t="s">
        <v>8403</v>
      </c>
      <c r="O33" s="447"/>
      <c r="P33" s="493" t="s">
        <v>7769</v>
      </c>
      <c r="Q33" s="494" t="s">
        <v>8404</v>
      </c>
      <c r="R33" s="488" t="s">
        <v>8405</v>
      </c>
      <c r="T33" s="524"/>
      <c r="U33" s="519" t="s">
        <v>8406</v>
      </c>
      <c r="X33" s="525" t="s">
        <v>8407</v>
      </c>
      <c r="Y33" s="526" t="s">
        <v>8408</v>
      </c>
      <c r="Z33" s="527" t="s">
        <v>8409</v>
      </c>
      <c r="AA33" s="528" t="s">
        <v>8410</v>
      </c>
      <c r="AC33" s="500" t="s">
        <v>8411</v>
      </c>
      <c r="AD33" s="501" t="s">
        <v>7779</v>
      </c>
      <c r="AE33" s="502" t="s">
        <v>7780</v>
      </c>
      <c r="AF33" s="447"/>
      <c r="AG33" s="524"/>
      <c r="AH33" s="519" t="s">
        <v>8412</v>
      </c>
      <c r="AJ33" s="524"/>
      <c r="AK33" s="519" t="s">
        <v>8413</v>
      </c>
      <c r="AM33" s="537"/>
      <c r="AN33" s="538" t="s">
        <v>8414</v>
      </c>
      <c r="AO33" s="539" t="s">
        <v>8415</v>
      </c>
      <c r="AP33" s="542" t="s">
        <v>8416</v>
      </c>
      <c r="AQ33" s="541" t="s">
        <v>5428</v>
      </c>
      <c r="AS33" s="510" t="s">
        <v>7914</v>
      </c>
      <c r="AT33" s="544" t="s">
        <v>8417</v>
      </c>
      <c r="AU33" s="504" t="s">
        <v>8418</v>
      </c>
      <c r="AW33" s="513" t="s">
        <v>8419</v>
      </c>
      <c r="AX33" s="514" t="s">
        <v>8420</v>
      </c>
      <c r="AY33" s="515" t="s">
        <v>8421</v>
      </c>
      <c r="AZ33" s="516"/>
    </row>
    <row r="34" customFormat="false" ht="36" hidden="false" customHeight="true" outlineLevel="0" collapsed="false">
      <c r="A34" s="0" t="s">
        <v>7743</v>
      </c>
      <c r="B34" s="550" t="n">
        <v>386</v>
      </c>
      <c r="C34" s="551" t="s">
        <v>8422</v>
      </c>
      <c r="D34" s="552" t="s">
        <v>84</v>
      </c>
      <c r="E34" s="450"/>
      <c r="F34" s="489" t="n">
        <v>15</v>
      </c>
      <c r="G34" s="490" t="s">
        <v>8423</v>
      </c>
      <c r="H34" s="444"/>
      <c r="J34" s="495" t="s">
        <v>8424</v>
      </c>
      <c r="K34" s="490" t="s">
        <v>8425</v>
      </c>
      <c r="M34" s="489" t="n">
        <v>100</v>
      </c>
      <c r="N34" s="490" t="s">
        <v>8426</v>
      </c>
      <c r="O34" s="447"/>
      <c r="P34" s="493" t="s">
        <v>7769</v>
      </c>
      <c r="Q34" s="522" t="s">
        <v>8427</v>
      </c>
      <c r="R34" s="523" t="s">
        <v>8428</v>
      </c>
      <c r="T34" s="495" t="s">
        <v>8429</v>
      </c>
      <c r="U34" s="490" t="s">
        <v>8430</v>
      </c>
      <c r="X34" s="525" t="s">
        <v>8431</v>
      </c>
      <c r="Y34" s="526" t="s">
        <v>8432</v>
      </c>
      <c r="Z34" s="527" t="s">
        <v>8433</v>
      </c>
      <c r="AA34" s="528" t="s">
        <v>8434</v>
      </c>
      <c r="AC34" s="500" t="s">
        <v>8435</v>
      </c>
      <c r="AD34" s="501" t="s">
        <v>7779</v>
      </c>
      <c r="AE34" s="502" t="s">
        <v>7780</v>
      </c>
      <c r="AF34" s="447"/>
      <c r="AG34" s="495" t="s">
        <v>8383</v>
      </c>
      <c r="AH34" s="490" t="s">
        <v>8436</v>
      </c>
      <c r="AJ34" s="503" t="s">
        <v>7930</v>
      </c>
      <c r="AK34" s="504" t="s">
        <v>8437</v>
      </c>
      <c r="AM34" s="537"/>
      <c r="AN34" s="538" t="s">
        <v>8438</v>
      </c>
      <c r="AO34" s="539" t="s">
        <v>8439</v>
      </c>
      <c r="AP34" s="542" t="s">
        <v>8440</v>
      </c>
      <c r="AQ34" s="541" t="s">
        <v>5428</v>
      </c>
      <c r="AS34" s="510" t="s">
        <v>7914</v>
      </c>
      <c r="AT34" s="544" t="s">
        <v>8441</v>
      </c>
      <c r="AU34" s="504" t="s">
        <v>8442</v>
      </c>
      <c r="AW34" s="513" t="s">
        <v>8443</v>
      </c>
      <c r="AX34" s="514" t="s">
        <v>8444</v>
      </c>
      <c r="AY34" s="515" t="s">
        <v>8445</v>
      </c>
      <c r="AZ34" s="516"/>
    </row>
    <row r="35" customFormat="false" ht="36" hidden="false" customHeight="true" outlineLevel="0" collapsed="false">
      <c r="A35" s="0" t="s">
        <v>7743</v>
      </c>
      <c r="B35" s="486" t="n">
        <v>387</v>
      </c>
      <c r="C35" s="487" t="s">
        <v>8446</v>
      </c>
      <c r="D35" s="488" t="s">
        <v>84</v>
      </c>
      <c r="E35" s="450"/>
      <c r="F35" s="518"/>
      <c r="G35" s="519" t="s">
        <v>8447</v>
      </c>
      <c r="H35" s="520"/>
      <c r="J35" s="524"/>
      <c r="K35" s="519" t="s">
        <v>8448</v>
      </c>
      <c r="M35" s="518"/>
      <c r="N35" s="519" t="s">
        <v>8449</v>
      </c>
      <c r="O35" s="447"/>
      <c r="P35" s="493" t="s">
        <v>7769</v>
      </c>
      <c r="Q35" s="494" t="s">
        <v>8450</v>
      </c>
      <c r="R35" s="488" t="s">
        <v>8451</v>
      </c>
      <c r="T35" s="524"/>
      <c r="U35" s="519" t="s">
        <v>8452</v>
      </c>
      <c r="X35" s="525" t="s">
        <v>8453</v>
      </c>
      <c r="Y35" s="526" t="s">
        <v>8454</v>
      </c>
      <c r="Z35" s="527" t="s">
        <v>8455</v>
      </c>
      <c r="AA35" s="528" t="s">
        <v>8456</v>
      </c>
      <c r="AC35" s="500" t="s">
        <v>8457</v>
      </c>
      <c r="AD35" s="501" t="s">
        <v>7779</v>
      </c>
      <c r="AE35" s="502" t="s">
        <v>7780</v>
      </c>
      <c r="AF35" s="447"/>
      <c r="AG35" s="524"/>
      <c r="AH35" s="519" t="s">
        <v>8458</v>
      </c>
      <c r="AJ35" s="524"/>
      <c r="AK35" s="519" t="s">
        <v>8459</v>
      </c>
      <c r="AM35" s="537"/>
      <c r="AN35" s="538" t="s">
        <v>8460</v>
      </c>
      <c r="AO35" s="539" t="s">
        <v>8461</v>
      </c>
      <c r="AP35" s="542" t="s">
        <v>8462</v>
      </c>
      <c r="AQ35" s="541" t="s">
        <v>5428</v>
      </c>
      <c r="AS35" s="510" t="s">
        <v>7914</v>
      </c>
      <c r="AT35" s="544" t="s">
        <v>8463</v>
      </c>
      <c r="AU35" s="504" t="s">
        <v>8464</v>
      </c>
      <c r="AW35" s="513" t="s">
        <v>8465</v>
      </c>
      <c r="AX35" s="514" t="s">
        <v>8466</v>
      </c>
      <c r="AY35" s="515" t="s">
        <v>8467</v>
      </c>
      <c r="AZ35" s="516"/>
    </row>
    <row r="36" customFormat="false" ht="36" hidden="false" customHeight="true" outlineLevel="0" collapsed="false">
      <c r="A36" s="0" t="s">
        <v>7743</v>
      </c>
      <c r="B36" s="486" t="n">
        <v>388</v>
      </c>
      <c r="C36" s="487" t="s">
        <v>8468</v>
      </c>
      <c r="D36" s="488" t="s">
        <v>84</v>
      </c>
      <c r="E36" s="450"/>
      <c r="F36" s="489" t="n">
        <v>16</v>
      </c>
      <c r="G36" s="490" t="s">
        <v>8469</v>
      </c>
      <c r="H36" s="444"/>
      <c r="J36" s="495" t="s">
        <v>8470</v>
      </c>
      <c r="K36" s="490" t="s">
        <v>8471</v>
      </c>
      <c r="M36" s="489" t="n">
        <v>102</v>
      </c>
      <c r="N36" s="490" t="s">
        <v>8472</v>
      </c>
      <c r="O36" s="447"/>
      <c r="P36" s="493" t="s">
        <v>7769</v>
      </c>
      <c r="Q36" s="494" t="s">
        <v>8473</v>
      </c>
      <c r="R36" s="488" t="s">
        <v>8474</v>
      </c>
      <c r="T36" s="495" t="s">
        <v>8475</v>
      </c>
      <c r="U36" s="490" t="s">
        <v>8476</v>
      </c>
      <c r="X36" s="525" t="s">
        <v>8477</v>
      </c>
      <c r="Y36" s="526" t="s">
        <v>8478</v>
      </c>
      <c r="Z36" s="527" t="s">
        <v>8479</v>
      </c>
      <c r="AA36" s="528" t="s">
        <v>8480</v>
      </c>
      <c r="AC36" s="500" t="s">
        <v>8481</v>
      </c>
      <c r="AD36" s="501" t="s">
        <v>7779</v>
      </c>
      <c r="AE36" s="502" t="s">
        <v>7780</v>
      </c>
      <c r="AF36" s="447"/>
      <c r="AG36" s="495" t="s">
        <v>8429</v>
      </c>
      <c r="AH36" s="490" t="s">
        <v>8482</v>
      </c>
      <c r="AJ36" s="503" t="s">
        <v>8483</v>
      </c>
      <c r="AK36" s="504" t="s">
        <v>8484</v>
      </c>
      <c r="AM36" s="537"/>
      <c r="AN36" s="538" t="s">
        <v>8485</v>
      </c>
      <c r="AO36" s="539" t="s">
        <v>8486</v>
      </c>
      <c r="AP36" s="542" t="s">
        <v>8487</v>
      </c>
      <c r="AQ36" s="541" t="s">
        <v>5428</v>
      </c>
      <c r="AS36" s="510" t="s">
        <v>7914</v>
      </c>
      <c r="AT36" s="544" t="s">
        <v>8488</v>
      </c>
      <c r="AU36" s="504" t="s">
        <v>8489</v>
      </c>
      <c r="AW36" s="513" t="s">
        <v>8490</v>
      </c>
      <c r="AX36" s="514" t="s">
        <v>8491</v>
      </c>
      <c r="AY36" s="515" t="s">
        <v>8492</v>
      </c>
      <c r="AZ36" s="516"/>
    </row>
    <row r="37" customFormat="false" ht="36" hidden="false" customHeight="true" outlineLevel="0" collapsed="false">
      <c r="A37" s="0" t="s">
        <v>7743</v>
      </c>
      <c r="B37" s="550" t="n">
        <v>389</v>
      </c>
      <c r="C37" s="551" t="s">
        <v>8493</v>
      </c>
      <c r="D37" s="552" t="s">
        <v>84</v>
      </c>
      <c r="E37" s="450"/>
      <c r="F37" s="518"/>
      <c r="G37" s="519" t="s">
        <v>8494</v>
      </c>
      <c r="H37" s="520"/>
      <c r="J37" s="524"/>
      <c r="K37" s="519" t="s">
        <v>8495</v>
      </c>
      <c r="M37" s="518"/>
      <c r="N37" s="519" t="s">
        <v>8496</v>
      </c>
      <c r="O37" s="447"/>
      <c r="P37" s="493" t="s">
        <v>7769</v>
      </c>
      <c r="Q37" s="494" t="s">
        <v>8497</v>
      </c>
      <c r="R37" s="488" t="s">
        <v>8498</v>
      </c>
      <c r="T37" s="524"/>
      <c r="U37" s="519" t="s">
        <v>8499</v>
      </c>
      <c r="X37" s="525" t="s">
        <v>8500</v>
      </c>
      <c r="Y37" s="526" t="s">
        <v>8501</v>
      </c>
      <c r="Z37" s="527" t="s">
        <v>8502</v>
      </c>
      <c r="AA37" s="528" t="s">
        <v>8503</v>
      </c>
      <c r="AC37" s="529" t="s">
        <v>8504</v>
      </c>
      <c r="AD37" s="530" t="s">
        <v>7779</v>
      </c>
      <c r="AE37" s="531" t="s">
        <v>7780</v>
      </c>
      <c r="AF37" s="447"/>
      <c r="AG37" s="524"/>
      <c r="AH37" s="519" t="s">
        <v>8505</v>
      </c>
      <c r="AJ37" s="524"/>
      <c r="AK37" s="519" t="s">
        <v>8506</v>
      </c>
      <c r="AM37" s="537"/>
      <c r="AN37" s="538" t="s">
        <v>8507</v>
      </c>
      <c r="AO37" s="539" t="s">
        <v>8508</v>
      </c>
      <c r="AP37" s="542" t="s">
        <v>8509</v>
      </c>
      <c r="AQ37" s="541" t="s">
        <v>5428</v>
      </c>
      <c r="AS37" s="510" t="s">
        <v>7914</v>
      </c>
      <c r="AT37" s="544" t="s">
        <v>8510</v>
      </c>
      <c r="AU37" s="504" t="s">
        <v>8511</v>
      </c>
      <c r="AW37" s="513" t="s">
        <v>8512</v>
      </c>
      <c r="AX37" s="514" t="s">
        <v>8513</v>
      </c>
      <c r="AY37" s="515" t="s">
        <v>8514</v>
      </c>
      <c r="AZ37" s="516"/>
    </row>
    <row r="38" customFormat="false" ht="36" hidden="false" customHeight="true" outlineLevel="0" collapsed="false">
      <c r="A38" s="0" t="s">
        <v>7743</v>
      </c>
      <c r="B38" s="486" t="n">
        <v>390</v>
      </c>
      <c r="C38" s="487" t="s">
        <v>8515</v>
      </c>
      <c r="D38" s="488" t="s">
        <v>84</v>
      </c>
      <c r="E38" s="450"/>
      <c r="F38" s="489" t="n">
        <v>17</v>
      </c>
      <c r="G38" s="490" t="s">
        <v>8516</v>
      </c>
      <c r="H38" s="444"/>
      <c r="J38" s="495" t="s">
        <v>8517</v>
      </c>
      <c r="K38" s="490" t="s">
        <v>8518</v>
      </c>
      <c r="M38" s="489" t="n">
        <v>103</v>
      </c>
      <c r="N38" s="490" t="s">
        <v>8519</v>
      </c>
      <c r="O38" s="447"/>
      <c r="P38" s="493" t="s">
        <v>7769</v>
      </c>
      <c r="Q38" s="494" t="s">
        <v>8520</v>
      </c>
      <c r="R38" s="488" t="s">
        <v>8521</v>
      </c>
      <c r="T38" s="495" t="s">
        <v>8522</v>
      </c>
      <c r="U38" s="490" t="s">
        <v>8523</v>
      </c>
      <c r="X38" s="525" t="s">
        <v>8524</v>
      </c>
      <c r="Y38" s="526" t="s">
        <v>8525</v>
      </c>
      <c r="Z38" s="527" t="s">
        <v>8526</v>
      </c>
      <c r="AA38" s="528" t="s">
        <v>8527</v>
      </c>
      <c r="AC38" s="529" t="s">
        <v>8528</v>
      </c>
      <c r="AD38" s="530" t="s">
        <v>7779</v>
      </c>
      <c r="AE38" s="531" t="s">
        <v>7780</v>
      </c>
      <c r="AF38" s="447"/>
      <c r="AG38" s="495" t="s">
        <v>8475</v>
      </c>
      <c r="AH38" s="490" t="s">
        <v>8529</v>
      </c>
      <c r="AJ38" s="503" t="s">
        <v>7974</v>
      </c>
      <c r="AK38" s="504" t="s">
        <v>8530</v>
      </c>
      <c r="AM38" s="537"/>
      <c r="AN38" s="538" t="s">
        <v>8531</v>
      </c>
      <c r="AO38" s="539" t="s">
        <v>8532</v>
      </c>
      <c r="AP38" s="542" t="s">
        <v>8533</v>
      </c>
      <c r="AQ38" s="541" t="s">
        <v>5428</v>
      </c>
      <c r="AS38" s="510" t="s">
        <v>7914</v>
      </c>
      <c r="AT38" s="544" t="s">
        <v>8534</v>
      </c>
      <c r="AU38" s="504" t="s">
        <v>8535</v>
      </c>
      <c r="AW38" s="513" t="s">
        <v>8536</v>
      </c>
      <c r="AX38" s="514" t="s">
        <v>8537</v>
      </c>
      <c r="AY38" s="515" t="s">
        <v>8538</v>
      </c>
      <c r="AZ38" s="516"/>
    </row>
    <row r="39" customFormat="false" ht="36" hidden="false" customHeight="true" outlineLevel="0" collapsed="false">
      <c r="A39" s="0" t="s">
        <v>7743</v>
      </c>
      <c r="B39" s="486" t="n">
        <v>393</v>
      </c>
      <c r="C39" s="487" t="s">
        <v>8539</v>
      </c>
      <c r="D39" s="488" t="s">
        <v>84</v>
      </c>
      <c r="E39" s="450"/>
      <c r="F39" s="518"/>
      <c r="G39" s="519" t="s">
        <v>8540</v>
      </c>
      <c r="H39" s="520"/>
      <c r="J39" s="524"/>
      <c r="K39" s="519" t="s">
        <v>8541</v>
      </c>
      <c r="M39" s="518"/>
      <c r="N39" s="519" t="s">
        <v>8542</v>
      </c>
      <c r="O39" s="447"/>
      <c r="P39" s="493" t="s">
        <v>7769</v>
      </c>
      <c r="Q39" s="494" t="s">
        <v>8543</v>
      </c>
      <c r="R39" s="488" t="s">
        <v>8544</v>
      </c>
      <c r="T39" s="524"/>
      <c r="U39" s="519" t="s">
        <v>8545</v>
      </c>
      <c r="X39" s="525" t="s">
        <v>8546</v>
      </c>
      <c r="Y39" s="526" t="s">
        <v>8547</v>
      </c>
      <c r="Z39" s="527" t="s">
        <v>8548</v>
      </c>
      <c r="AA39" s="528" t="s">
        <v>8549</v>
      </c>
      <c r="AC39" s="529" t="s">
        <v>8550</v>
      </c>
      <c r="AD39" s="530" t="s">
        <v>7779</v>
      </c>
      <c r="AE39" s="531" t="s">
        <v>7780</v>
      </c>
      <c r="AF39" s="447"/>
      <c r="AG39" s="524"/>
      <c r="AH39" s="519" t="s">
        <v>8551</v>
      </c>
      <c r="AJ39" s="524"/>
      <c r="AK39" s="519" t="s">
        <v>8552</v>
      </c>
      <c r="AM39" s="537"/>
      <c r="AN39" s="538" t="s">
        <v>8553</v>
      </c>
      <c r="AO39" s="539" t="s">
        <v>8554</v>
      </c>
      <c r="AP39" s="542" t="s">
        <v>8555</v>
      </c>
      <c r="AQ39" s="541" t="s">
        <v>5428</v>
      </c>
      <c r="AS39" s="510" t="s">
        <v>7914</v>
      </c>
      <c r="AT39" s="544" t="s">
        <v>8556</v>
      </c>
      <c r="AU39" s="504" t="s">
        <v>8557</v>
      </c>
      <c r="AW39" s="513" t="s">
        <v>8558</v>
      </c>
      <c r="AX39" s="514" t="s">
        <v>8559</v>
      </c>
      <c r="AY39" s="515" t="s">
        <v>8560</v>
      </c>
      <c r="AZ39" s="516"/>
    </row>
    <row r="40" customFormat="false" ht="36" hidden="false" customHeight="true" outlineLevel="0" collapsed="false">
      <c r="A40" s="0" t="s">
        <v>7743</v>
      </c>
      <c r="B40" s="486" t="n">
        <v>394</v>
      </c>
      <c r="C40" s="487" t="s">
        <v>8561</v>
      </c>
      <c r="D40" s="488" t="s">
        <v>84</v>
      </c>
      <c r="E40" s="450"/>
      <c r="F40" s="489" t="n">
        <v>18</v>
      </c>
      <c r="G40" s="490" t="s">
        <v>8562</v>
      </c>
      <c r="H40" s="444"/>
      <c r="J40" s="495" t="s">
        <v>8563</v>
      </c>
      <c r="K40" s="490" t="s">
        <v>8564</v>
      </c>
      <c r="M40" s="489" t="n">
        <v>104</v>
      </c>
      <c r="N40" s="490" t="s">
        <v>8565</v>
      </c>
      <c r="O40" s="447"/>
      <c r="P40" s="493" t="s">
        <v>7769</v>
      </c>
      <c r="Q40" s="494" t="s">
        <v>8566</v>
      </c>
      <c r="R40" s="488" t="s">
        <v>8567</v>
      </c>
      <c r="T40" s="495" t="s">
        <v>8146</v>
      </c>
      <c r="U40" s="490" t="s">
        <v>8568</v>
      </c>
      <c r="W40" s="0" t="s">
        <v>8105</v>
      </c>
      <c r="X40" s="525" t="s">
        <v>8569</v>
      </c>
      <c r="Y40" s="526" t="s">
        <v>8570</v>
      </c>
      <c r="Z40" s="527" t="s">
        <v>8571</v>
      </c>
      <c r="AA40" s="528" t="s">
        <v>8572</v>
      </c>
      <c r="AC40" s="529" t="s">
        <v>8573</v>
      </c>
      <c r="AD40" s="530" t="s">
        <v>7779</v>
      </c>
      <c r="AE40" s="531" t="s">
        <v>7780</v>
      </c>
      <c r="AF40" s="447"/>
      <c r="AG40" s="495" t="s">
        <v>8522</v>
      </c>
      <c r="AH40" s="490" t="s">
        <v>8574</v>
      </c>
      <c r="AJ40" s="503" t="s">
        <v>8019</v>
      </c>
      <c r="AK40" s="504" t="s">
        <v>8575</v>
      </c>
      <c r="AM40" s="537"/>
      <c r="AN40" s="538" t="s">
        <v>8576</v>
      </c>
      <c r="AO40" s="539" t="s">
        <v>8577</v>
      </c>
      <c r="AP40" s="542" t="s">
        <v>8578</v>
      </c>
      <c r="AQ40" s="541" t="s">
        <v>5428</v>
      </c>
      <c r="AS40" s="510" t="s">
        <v>7914</v>
      </c>
      <c r="AT40" s="544" t="s">
        <v>8579</v>
      </c>
      <c r="AU40" s="504" t="s">
        <v>8580</v>
      </c>
      <c r="AW40" s="513" t="s">
        <v>8581</v>
      </c>
      <c r="AX40" s="514" t="s">
        <v>8582</v>
      </c>
      <c r="AY40" s="515" t="s">
        <v>8583</v>
      </c>
      <c r="AZ40" s="516"/>
    </row>
    <row r="41" customFormat="false" ht="36" hidden="false" customHeight="true" outlineLevel="0" collapsed="false">
      <c r="A41" s="0" t="s">
        <v>7743</v>
      </c>
      <c r="B41" s="486" t="n">
        <v>395</v>
      </c>
      <c r="C41" s="487" t="s">
        <v>8584</v>
      </c>
      <c r="D41" s="488" t="s">
        <v>84</v>
      </c>
      <c r="E41" s="450"/>
      <c r="F41" s="518"/>
      <c r="G41" s="519" t="s">
        <v>8585</v>
      </c>
      <c r="H41" s="520"/>
      <c r="J41" s="524"/>
      <c r="K41" s="519" t="s">
        <v>8586</v>
      </c>
      <c r="M41" s="518"/>
      <c r="N41" s="519" t="s">
        <v>8587</v>
      </c>
      <c r="O41" s="447"/>
      <c r="P41" s="493" t="s">
        <v>7769</v>
      </c>
      <c r="Q41" s="494" t="s">
        <v>8588</v>
      </c>
      <c r="R41" s="488" t="s">
        <v>8589</v>
      </c>
      <c r="T41" s="524"/>
      <c r="U41" s="519" t="s">
        <v>8590</v>
      </c>
      <c r="X41" s="525" t="s">
        <v>8591</v>
      </c>
      <c r="Y41" s="526" t="s">
        <v>8592</v>
      </c>
      <c r="Z41" s="527" t="s">
        <v>8593</v>
      </c>
      <c r="AA41" s="528" t="s">
        <v>8594</v>
      </c>
      <c r="AC41" s="529" t="s">
        <v>8595</v>
      </c>
      <c r="AD41" s="530" t="s">
        <v>8596</v>
      </c>
      <c r="AE41" s="531" t="s">
        <v>8597</v>
      </c>
      <c r="AF41" s="447"/>
      <c r="AG41" s="524"/>
      <c r="AH41" s="519" t="s">
        <v>8598</v>
      </c>
      <c r="AJ41" s="524"/>
      <c r="AK41" s="519" t="s">
        <v>8599</v>
      </c>
      <c r="AM41" s="537"/>
      <c r="AN41" s="538" t="s">
        <v>8600</v>
      </c>
      <c r="AO41" s="539" t="s">
        <v>8601</v>
      </c>
      <c r="AP41" s="542" t="s">
        <v>8602</v>
      </c>
      <c r="AQ41" s="541" t="s">
        <v>5428</v>
      </c>
      <c r="AS41" s="510" t="s">
        <v>7914</v>
      </c>
      <c r="AT41" s="544" t="s">
        <v>8603</v>
      </c>
      <c r="AU41" s="504" t="s">
        <v>8604</v>
      </c>
      <c r="AW41" s="513" t="s">
        <v>8605</v>
      </c>
      <c r="AX41" s="514" t="s">
        <v>8606</v>
      </c>
      <c r="AY41" s="515" t="s">
        <v>8607</v>
      </c>
      <c r="AZ41" s="516"/>
    </row>
    <row r="42" customFormat="false" ht="36" hidden="false" customHeight="true" outlineLevel="0" collapsed="false">
      <c r="A42" s="0" t="s">
        <v>7743</v>
      </c>
      <c r="B42" s="486" t="n">
        <v>396</v>
      </c>
      <c r="C42" s="487" t="s">
        <v>8608</v>
      </c>
      <c r="D42" s="488" t="s">
        <v>7821</v>
      </c>
      <c r="E42" s="450"/>
      <c r="F42" s="489" t="n">
        <v>19</v>
      </c>
      <c r="G42" s="490" t="s">
        <v>8609</v>
      </c>
      <c r="H42" s="444"/>
      <c r="J42" s="495" t="s">
        <v>8610</v>
      </c>
      <c r="K42" s="490" t="s">
        <v>8611</v>
      </c>
      <c r="M42" s="489" t="n">
        <v>105</v>
      </c>
      <c r="N42" s="490" t="s">
        <v>8612</v>
      </c>
      <c r="O42" s="447"/>
      <c r="P42" s="493" t="s">
        <v>7769</v>
      </c>
      <c r="Q42" s="494" t="s">
        <v>8613</v>
      </c>
      <c r="R42" s="488" t="s">
        <v>8614</v>
      </c>
      <c r="T42" s="495" t="s">
        <v>8193</v>
      </c>
      <c r="U42" s="490" t="s">
        <v>8615</v>
      </c>
      <c r="X42" s="525" t="s">
        <v>8616</v>
      </c>
      <c r="Y42" s="526" t="s">
        <v>8617</v>
      </c>
      <c r="Z42" s="527" t="s">
        <v>8618</v>
      </c>
      <c r="AA42" s="528" t="s">
        <v>8619</v>
      </c>
      <c r="AC42" s="500" t="s">
        <v>8620</v>
      </c>
      <c r="AD42" s="501" t="s">
        <v>8596</v>
      </c>
      <c r="AE42" s="502" t="s">
        <v>8597</v>
      </c>
      <c r="AF42" s="447"/>
      <c r="AG42" s="495" t="s">
        <v>8146</v>
      </c>
      <c r="AH42" s="490" t="s">
        <v>8621</v>
      </c>
      <c r="AJ42" s="503" t="s">
        <v>7882</v>
      </c>
      <c r="AK42" s="504" t="s">
        <v>8622</v>
      </c>
      <c r="AM42" s="537"/>
      <c r="AN42" s="538" t="s">
        <v>8623</v>
      </c>
      <c r="AO42" s="539" t="s">
        <v>8624</v>
      </c>
      <c r="AP42" s="542" t="s">
        <v>8625</v>
      </c>
      <c r="AQ42" s="541" t="s">
        <v>5428</v>
      </c>
      <c r="AS42" s="510" t="s">
        <v>7914</v>
      </c>
      <c r="AT42" s="544" t="s">
        <v>8626</v>
      </c>
      <c r="AU42" s="504" t="s">
        <v>8627</v>
      </c>
      <c r="AW42" s="513" t="s">
        <v>8628</v>
      </c>
      <c r="AX42" s="514" t="s">
        <v>8629</v>
      </c>
      <c r="AY42" s="515" t="s">
        <v>8630</v>
      </c>
      <c r="AZ42" s="516"/>
    </row>
    <row r="43" customFormat="false" ht="36" hidden="false" customHeight="true" outlineLevel="0" collapsed="false">
      <c r="A43" s="0" t="s">
        <v>7743</v>
      </c>
      <c r="B43" s="486" t="n">
        <v>420</v>
      </c>
      <c r="C43" s="487" t="s">
        <v>8631</v>
      </c>
      <c r="D43" s="488" t="s">
        <v>7821</v>
      </c>
      <c r="E43" s="450"/>
      <c r="F43" s="518"/>
      <c r="G43" s="519" t="s">
        <v>8632</v>
      </c>
      <c r="H43" s="520"/>
      <c r="J43" s="524"/>
      <c r="K43" s="519" t="s">
        <v>8633</v>
      </c>
      <c r="M43" s="559"/>
      <c r="N43" s="560" t="s">
        <v>8634</v>
      </c>
      <c r="O43" s="447"/>
      <c r="P43" s="561" t="s">
        <v>7769</v>
      </c>
      <c r="Q43" s="562" t="s">
        <v>8635</v>
      </c>
      <c r="R43" s="563" t="s">
        <v>8636</v>
      </c>
      <c r="T43" s="524"/>
      <c r="U43" s="519" t="s">
        <v>8637</v>
      </c>
      <c r="X43" s="525" t="s">
        <v>8638</v>
      </c>
      <c r="Y43" s="526" t="s">
        <v>8638</v>
      </c>
      <c r="Z43" s="527" t="s">
        <v>8639</v>
      </c>
      <c r="AA43" s="528" t="s">
        <v>8640</v>
      </c>
      <c r="AC43" s="500" t="s">
        <v>8641</v>
      </c>
      <c r="AD43" s="501" t="s">
        <v>8596</v>
      </c>
      <c r="AE43" s="502" t="s">
        <v>8597</v>
      </c>
      <c r="AF43" s="447"/>
      <c r="AG43" s="524"/>
      <c r="AH43" s="519" t="s">
        <v>8642</v>
      </c>
      <c r="AJ43" s="524"/>
      <c r="AK43" s="519" t="s">
        <v>8643</v>
      </c>
      <c r="AM43" s="537"/>
      <c r="AN43" s="538" t="s">
        <v>8644</v>
      </c>
      <c r="AO43" s="539" t="s">
        <v>8645</v>
      </c>
      <c r="AP43" s="542" t="s">
        <v>8646</v>
      </c>
      <c r="AQ43" s="541" t="s">
        <v>5428</v>
      </c>
      <c r="AS43" s="510" t="s">
        <v>7914</v>
      </c>
      <c r="AT43" s="544" t="s">
        <v>8647</v>
      </c>
      <c r="AU43" s="504" t="s">
        <v>8648</v>
      </c>
      <c r="AW43" s="513" t="s">
        <v>8649</v>
      </c>
      <c r="AX43" s="514" t="s">
        <v>8650</v>
      </c>
      <c r="AY43" s="515" t="s">
        <v>8651</v>
      </c>
      <c r="AZ43" s="516"/>
    </row>
    <row r="44" customFormat="false" ht="36" hidden="false" customHeight="true" outlineLevel="0" collapsed="false">
      <c r="A44" s="0" t="s">
        <v>7743</v>
      </c>
      <c r="B44" s="486" t="n">
        <v>456</v>
      </c>
      <c r="C44" s="487" t="s">
        <v>8652</v>
      </c>
      <c r="D44" s="488" t="s">
        <v>84</v>
      </c>
      <c r="E44" s="450"/>
      <c r="F44" s="555" t="n">
        <v>20</v>
      </c>
      <c r="G44" s="554" t="s">
        <v>8653</v>
      </c>
      <c r="H44" s="556" t="s">
        <v>8654</v>
      </c>
      <c r="J44" s="491" t="s">
        <v>8655</v>
      </c>
      <c r="K44" s="492" t="s">
        <v>8656</v>
      </c>
      <c r="M44" s="564"/>
      <c r="O44" s="447"/>
      <c r="P44" s="565" t="s">
        <v>7769</v>
      </c>
      <c r="Q44" s="566" t="s">
        <v>8657</v>
      </c>
      <c r="R44" s="567" t="s">
        <v>8658</v>
      </c>
      <c r="T44" s="495" t="s">
        <v>8659</v>
      </c>
      <c r="U44" s="490" t="s">
        <v>8660</v>
      </c>
      <c r="X44" s="525" t="s">
        <v>8661</v>
      </c>
      <c r="Y44" s="526" t="s">
        <v>8662</v>
      </c>
      <c r="Z44" s="527" t="s">
        <v>8663</v>
      </c>
      <c r="AA44" s="528" t="s">
        <v>8664</v>
      </c>
      <c r="AC44" s="529" t="s">
        <v>8665</v>
      </c>
      <c r="AD44" s="530" t="s">
        <v>8666</v>
      </c>
      <c r="AE44" s="531" t="s">
        <v>8667</v>
      </c>
      <c r="AF44" s="447"/>
      <c r="AG44" s="495" t="s">
        <v>8193</v>
      </c>
      <c r="AH44" s="490" t="s">
        <v>8668</v>
      </c>
      <c r="AJ44" s="503" t="s">
        <v>8108</v>
      </c>
      <c r="AK44" s="504" t="s">
        <v>8669</v>
      </c>
      <c r="AM44" s="537" t="s">
        <v>8670</v>
      </c>
      <c r="AN44" s="538" t="s">
        <v>7983</v>
      </c>
      <c r="AO44" s="539" t="s">
        <v>8671</v>
      </c>
      <c r="AP44" s="542" t="s">
        <v>8672</v>
      </c>
      <c r="AQ44" s="541" t="s">
        <v>5428</v>
      </c>
      <c r="AS44" s="510" t="s">
        <v>7914</v>
      </c>
      <c r="AT44" s="544" t="s">
        <v>8673</v>
      </c>
      <c r="AU44" s="504" t="s">
        <v>8674</v>
      </c>
      <c r="AW44" s="513" t="s">
        <v>8675</v>
      </c>
      <c r="AX44" s="514" t="s">
        <v>8676</v>
      </c>
      <c r="AY44" s="515" t="s">
        <v>8677</v>
      </c>
      <c r="AZ44" s="516"/>
    </row>
    <row r="45" customFormat="false" ht="36" hidden="false" customHeight="true" outlineLevel="0" collapsed="false">
      <c r="A45" s="0" t="s">
        <v>7743</v>
      </c>
      <c r="B45" s="486" t="n">
        <v>457</v>
      </c>
      <c r="C45" s="487" t="s">
        <v>8678</v>
      </c>
      <c r="D45" s="488" t="s">
        <v>84</v>
      </c>
      <c r="E45" s="450"/>
      <c r="F45" s="557"/>
      <c r="G45" s="521" t="s">
        <v>8679</v>
      </c>
      <c r="H45" s="558"/>
      <c r="J45" s="491"/>
      <c r="K45" s="521" t="s">
        <v>8680</v>
      </c>
      <c r="M45" s="564"/>
      <c r="O45" s="447"/>
      <c r="P45" s="568" t="s">
        <v>7769</v>
      </c>
      <c r="Q45" s="569" t="s">
        <v>8681</v>
      </c>
      <c r="R45" s="570" t="s">
        <v>8682</v>
      </c>
      <c r="T45" s="524"/>
      <c r="U45" s="519" t="s">
        <v>8683</v>
      </c>
      <c r="X45" s="525" t="s">
        <v>8684</v>
      </c>
      <c r="Y45" s="526" t="s">
        <v>8685</v>
      </c>
      <c r="Z45" s="527" t="s">
        <v>8686</v>
      </c>
      <c r="AA45" s="528" t="s">
        <v>8687</v>
      </c>
      <c r="AC45" s="500" t="s">
        <v>8688</v>
      </c>
      <c r="AD45" s="501" t="s">
        <v>8689</v>
      </c>
      <c r="AE45" s="502" t="s">
        <v>8690</v>
      </c>
      <c r="AF45" s="447"/>
      <c r="AG45" s="524"/>
      <c r="AH45" s="519" t="s">
        <v>8691</v>
      </c>
      <c r="AJ45" s="524"/>
      <c r="AK45" s="519" t="s">
        <v>8692</v>
      </c>
      <c r="AM45" s="537"/>
      <c r="AN45" s="538" t="s">
        <v>8693</v>
      </c>
      <c r="AO45" s="539" t="s">
        <v>8694</v>
      </c>
      <c r="AP45" s="542" t="s">
        <v>8695</v>
      </c>
      <c r="AQ45" s="541" t="s">
        <v>5428</v>
      </c>
      <c r="AS45" s="510" t="s">
        <v>7914</v>
      </c>
      <c r="AT45" s="544" t="s">
        <v>8696</v>
      </c>
      <c r="AU45" s="504" t="s">
        <v>8697</v>
      </c>
      <c r="AW45" s="513" t="s">
        <v>8698</v>
      </c>
      <c r="AX45" s="514" t="s">
        <v>8699</v>
      </c>
      <c r="AY45" s="515" t="s">
        <v>8700</v>
      </c>
      <c r="AZ45" s="516"/>
    </row>
    <row r="46" customFormat="false" ht="36" hidden="false" customHeight="true" outlineLevel="0" collapsed="false">
      <c r="A46" s="0" t="s">
        <v>7743</v>
      </c>
      <c r="B46" s="486" t="n">
        <v>458</v>
      </c>
      <c r="C46" s="487" t="s">
        <v>8701</v>
      </c>
      <c r="D46" s="488" t="s">
        <v>7821</v>
      </c>
      <c r="E46" s="450"/>
      <c r="F46" s="489" t="n">
        <v>21</v>
      </c>
      <c r="G46" s="490" t="s">
        <v>8702</v>
      </c>
      <c r="H46" s="444"/>
      <c r="J46" s="495" t="s">
        <v>8703</v>
      </c>
      <c r="K46" s="490" t="s">
        <v>8704</v>
      </c>
      <c r="M46" s="564"/>
      <c r="O46" s="447"/>
      <c r="P46" s="568" t="s">
        <v>7769</v>
      </c>
      <c r="Q46" s="569" t="s">
        <v>8705</v>
      </c>
      <c r="R46" s="570" t="s">
        <v>8706</v>
      </c>
      <c r="T46" s="495" t="s">
        <v>8240</v>
      </c>
      <c r="U46" s="490" t="s">
        <v>8707</v>
      </c>
      <c r="X46" s="525" t="s">
        <v>8708</v>
      </c>
      <c r="Y46" s="526" t="s">
        <v>8709</v>
      </c>
      <c r="Z46" s="527" t="s">
        <v>8710</v>
      </c>
      <c r="AA46" s="528" t="s">
        <v>8711</v>
      </c>
      <c r="AC46" s="529" t="s">
        <v>8712</v>
      </c>
      <c r="AD46" s="530" t="s">
        <v>8689</v>
      </c>
      <c r="AE46" s="531" t="s">
        <v>8690</v>
      </c>
      <c r="AF46" s="447"/>
      <c r="AG46" s="495" t="s">
        <v>8659</v>
      </c>
      <c r="AH46" s="490" t="s">
        <v>8713</v>
      </c>
      <c r="AJ46" s="503" t="s">
        <v>8084</v>
      </c>
      <c r="AK46" s="504" t="s">
        <v>8714</v>
      </c>
      <c r="AM46" s="537"/>
      <c r="AN46" s="538" t="s">
        <v>8715</v>
      </c>
      <c r="AO46" s="539" t="s">
        <v>8716</v>
      </c>
      <c r="AP46" s="542" t="s">
        <v>8717</v>
      </c>
      <c r="AQ46" s="541" t="s">
        <v>5428</v>
      </c>
      <c r="AS46" s="510" t="s">
        <v>7914</v>
      </c>
      <c r="AT46" s="544" t="s">
        <v>8718</v>
      </c>
      <c r="AU46" s="504" t="s">
        <v>8719</v>
      </c>
      <c r="AW46" s="513" t="s">
        <v>8720</v>
      </c>
      <c r="AX46" s="514" t="s">
        <v>8721</v>
      </c>
      <c r="AY46" s="515" t="s">
        <v>8722</v>
      </c>
      <c r="AZ46" s="516"/>
    </row>
    <row r="47" customFormat="false" ht="36" hidden="false" customHeight="true" outlineLevel="0" collapsed="false">
      <c r="A47" s="0" t="s">
        <v>7743</v>
      </c>
      <c r="B47" s="486" t="n">
        <v>527</v>
      </c>
      <c r="C47" s="487" t="s">
        <v>8723</v>
      </c>
      <c r="D47" s="488" t="s">
        <v>84</v>
      </c>
      <c r="E47" s="450"/>
      <c r="F47" s="518"/>
      <c r="G47" s="519" t="s">
        <v>8724</v>
      </c>
      <c r="H47" s="520"/>
      <c r="J47" s="524"/>
      <c r="K47" s="519" t="s">
        <v>8725</v>
      </c>
      <c r="M47" s="564"/>
      <c r="O47" s="447"/>
      <c r="P47" s="568" t="s">
        <v>7769</v>
      </c>
      <c r="Q47" s="569" t="s">
        <v>8726</v>
      </c>
      <c r="R47" s="570" t="s">
        <v>8727</v>
      </c>
      <c r="T47" s="524"/>
      <c r="U47" s="519" t="s">
        <v>8728</v>
      </c>
      <c r="X47" s="525" t="s">
        <v>8729</v>
      </c>
      <c r="Y47" s="526" t="s">
        <v>8730</v>
      </c>
      <c r="Z47" s="527" t="s">
        <v>8731</v>
      </c>
      <c r="AA47" s="528" t="s">
        <v>8732</v>
      </c>
      <c r="AC47" s="500" t="s">
        <v>8733</v>
      </c>
      <c r="AD47" s="501" t="s">
        <v>8689</v>
      </c>
      <c r="AE47" s="502" t="s">
        <v>8690</v>
      </c>
      <c r="AF47" s="447"/>
      <c r="AG47" s="524"/>
      <c r="AH47" s="519" t="s">
        <v>8734</v>
      </c>
      <c r="AJ47" s="524"/>
      <c r="AK47" s="519" t="s">
        <v>8735</v>
      </c>
      <c r="AM47" s="537"/>
      <c r="AN47" s="538" t="s">
        <v>8736</v>
      </c>
      <c r="AO47" s="539" t="s">
        <v>8737</v>
      </c>
      <c r="AP47" s="542" t="s">
        <v>8738</v>
      </c>
      <c r="AQ47" s="541" t="s">
        <v>5428</v>
      </c>
      <c r="AS47" s="510" t="s">
        <v>7914</v>
      </c>
      <c r="AT47" s="544" t="s">
        <v>8739</v>
      </c>
      <c r="AU47" s="504" t="s">
        <v>8740</v>
      </c>
      <c r="AW47" s="513" t="s">
        <v>8741</v>
      </c>
      <c r="AX47" s="514" t="s">
        <v>8742</v>
      </c>
      <c r="AY47" s="515" t="s">
        <v>8743</v>
      </c>
      <c r="AZ47" s="516"/>
    </row>
    <row r="48" customFormat="false" ht="36" hidden="false" customHeight="true" outlineLevel="0" collapsed="false">
      <c r="A48" s="0" t="s">
        <v>7743</v>
      </c>
      <c r="B48" s="486" t="n">
        <v>532</v>
      </c>
      <c r="C48" s="487" t="s">
        <v>8744</v>
      </c>
      <c r="D48" s="488" t="s">
        <v>7821</v>
      </c>
      <c r="F48" s="489" t="n">
        <v>22</v>
      </c>
      <c r="G48" s="490" t="s">
        <v>8745</v>
      </c>
      <c r="H48" s="444"/>
      <c r="J48" s="495" t="s">
        <v>8746</v>
      </c>
      <c r="K48" s="490" t="s">
        <v>8747</v>
      </c>
      <c r="M48" s="564"/>
      <c r="O48" s="447"/>
      <c r="P48" s="568" t="s">
        <v>7769</v>
      </c>
      <c r="Q48" s="569" t="s">
        <v>8748</v>
      </c>
      <c r="R48" s="570" t="s">
        <v>8749</v>
      </c>
      <c r="T48" s="495" t="s">
        <v>8750</v>
      </c>
      <c r="U48" s="490" t="s">
        <v>8751</v>
      </c>
      <c r="X48" s="525" t="s">
        <v>8752</v>
      </c>
      <c r="Y48" s="526" t="s">
        <v>8753</v>
      </c>
      <c r="Z48" s="527" t="s">
        <v>8754</v>
      </c>
      <c r="AA48" s="528" t="s">
        <v>8755</v>
      </c>
      <c r="AC48" s="529" t="s">
        <v>8756</v>
      </c>
      <c r="AD48" s="530" t="s">
        <v>8757</v>
      </c>
      <c r="AE48" s="531" t="s">
        <v>8758</v>
      </c>
      <c r="AF48" s="447"/>
      <c r="AG48" s="495" t="s">
        <v>8240</v>
      </c>
      <c r="AH48" s="490" t="s">
        <v>8759</v>
      </c>
      <c r="AJ48" s="503" t="s">
        <v>8760</v>
      </c>
      <c r="AK48" s="504" t="s">
        <v>8761</v>
      </c>
      <c r="AM48" s="537"/>
      <c r="AN48" s="538" t="s">
        <v>8762</v>
      </c>
      <c r="AO48" s="539" t="s">
        <v>8763</v>
      </c>
      <c r="AP48" s="542" t="s">
        <v>8764</v>
      </c>
      <c r="AQ48" s="541" t="s">
        <v>5428</v>
      </c>
      <c r="AS48" s="510" t="s">
        <v>7914</v>
      </c>
      <c r="AT48" s="544" t="s">
        <v>8765</v>
      </c>
      <c r="AU48" s="504" t="s">
        <v>8766</v>
      </c>
      <c r="AW48" s="513" t="s">
        <v>8767</v>
      </c>
      <c r="AX48" s="514" t="s">
        <v>8768</v>
      </c>
      <c r="AY48" s="515" t="s">
        <v>8769</v>
      </c>
      <c r="AZ48" s="516"/>
    </row>
    <row r="49" customFormat="false" ht="36" hidden="false" customHeight="true" outlineLevel="0" collapsed="false">
      <c r="A49" s="0" t="s">
        <v>7743</v>
      </c>
      <c r="B49" s="486" t="n">
        <v>553</v>
      </c>
      <c r="C49" s="487" t="s">
        <v>8770</v>
      </c>
      <c r="D49" s="488" t="s">
        <v>84</v>
      </c>
      <c r="F49" s="518"/>
      <c r="G49" s="519" t="s">
        <v>8771</v>
      </c>
      <c r="H49" s="520"/>
      <c r="J49" s="524"/>
      <c r="K49" s="519" t="s">
        <v>8772</v>
      </c>
      <c r="M49" s="564"/>
      <c r="O49" s="447"/>
      <c r="P49" s="568" t="s">
        <v>7769</v>
      </c>
      <c r="Q49" s="569" t="s">
        <v>8773</v>
      </c>
      <c r="R49" s="570" t="s">
        <v>8774</v>
      </c>
      <c r="T49" s="524"/>
      <c r="U49" s="519" t="s">
        <v>8775</v>
      </c>
      <c r="X49" s="525" t="s">
        <v>8776</v>
      </c>
      <c r="Y49" s="526" t="s">
        <v>8777</v>
      </c>
      <c r="Z49" s="527" t="s">
        <v>8778</v>
      </c>
      <c r="AA49" s="528" t="s">
        <v>8779</v>
      </c>
      <c r="AC49" s="529" t="s">
        <v>8780</v>
      </c>
      <c r="AD49" s="530" t="s">
        <v>8781</v>
      </c>
      <c r="AE49" s="531" t="s">
        <v>8782</v>
      </c>
      <c r="AF49" s="447"/>
      <c r="AG49" s="524"/>
      <c r="AH49" s="519" t="s">
        <v>8783</v>
      </c>
      <c r="AJ49" s="524"/>
      <c r="AK49" s="519" t="s">
        <v>8784</v>
      </c>
      <c r="AM49" s="537"/>
      <c r="AN49" s="538" t="s">
        <v>8785</v>
      </c>
      <c r="AO49" s="539" t="s">
        <v>8786</v>
      </c>
      <c r="AP49" s="542" t="s">
        <v>8787</v>
      </c>
      <c r="AQ49" s="541" t="s">
        <v>5428</v>
      </c>
      <c r="AS49" s="510" t="s">
        <v>7914</v>
      </c>
      <c r="AT49" s="544" t="s">
        <v>8788</v>
      </c>
      <c r="AU49" s="504" t="s">
        <v>8789</v>
      </c>
      <c r="AW49" s="513" t="s">
        <v>8790</v>
      </c>
      <c r="AX49" s="514" t="s">
        <v>8791</v>
      </c>
      <c r="AY49" s="515" t="s">
        <v>8792</v>
      </c>
      <c r="AZ49" s="516"/>
    </row>
    <row r="50" customFormat="false" ht="36" hidden="false" customHeight="true" outlineLevel="0" collapsed="false">
      <c r="A50" s="0" t="s">
        <v>7743</v>
      </c>
      <c r="B50" s="486" t="n">
        <v>575</v>
      </c>
      <c r="C50" s="487" t="s">
        <v>8793</v>
      </c>
      <c r="D50" s="488" t="s">
        <v>84</v>
      </c>
      <c r="F50" s="489" t="n">
        <v>23</v>
      </c>
      <c r="G50" s="490" t="s">
        <v>8794</v>
      </c>
      <c r="H50" s="444"/>
      <c r="J50" s="495" t="s">
        <v>8795</v>
      </c>
      <c r="K50" s="490" t="s">
        <v>8796</v>
      </c>
      <c r="M50" s="564"/>
      <c r="O50" s="447"/>
      <c r="P50" s="568" t="s">
        <v>7769</v>
      </c>
      <c r="Q50" s="569" t="s">
        <v>8797</v>
      </c>
      <c r="R50" s="570" t="s">
        <v>8798</v>
      </c>
      <c r="T50" s="495" t="s">
        <v>8799</v>
      </c>
      <c r="U50" s="490" t="s">
        <v>8800</v>
      </c>
      <c r="X50" s="525" t="s">
        <v>8801</v>
      </c>
      <c r="Y50" s="526" t="s">
        <v>8802</v>
      </c>
      <c r="Z50" s="527" t="s">
        <v>8803</v>
      </c>
      <c r="AA50" s="528" t="s">
        <v>8804</v>
      </c>
      <c r="AC50" s="529" t="s">
        <v>8805</v>
      </c>
      <c r="AD50" s="530" t="s">
        <v>8806</v>
      </c>
      <c r="AE50" s="531" t="s">
        <v>8807</v>
      </c>
      <c r="AF50" s="447"/>
      <c r="AG50" s="495" t="s">
        <v>8750</v>
      </c>
      <c r="AH50" s="490" t="s">
        <v>8808</v>
      </c>
      <c r="AJ50" s="503" t="s">
        <v>8063</v>
      </c>
      <c r="AK50" s="504" t="s">
        <v>8809</v>
      </c>
      <c r="AM50" s="537"/>
      <c r="AN50" s="538" t="s">
        <v>8810</v>
      </c>
      <c r="AO50" s="539" t="s">
        <v>8811</v>
      </c>
      <c r="AP50" s="542" t="s">
        <v>8812</v>
      </c>
      <c r="AQ50" s="541" t="s">
        <v>5428</v>
      </c>
      <c r="AS50" s="510" t="s">
        <v>7914</v>
      </c>
      <c r="AT50" s="544" t="s">
        <v>8813</v>
      </c>
      <c r="AU50" s="504" t="s">
        <v>8814</v>
      </c>
      <c r="AW50" s="513" t="s">
        <v>8815</v>
      </c>
      <c r="AX50" s="514" t="s">
        <v>8816</v>
      </c>
      <c r="AY50" s="515" t="s">
        <v>8817</v>
      </c>
      <c r="AZ50" s="516"/>
    </row>
    <row r="51" customFormat="false" ht="36" hidden="false" customHeight="true" outlineLevel="0" collapsed="false">
      <c r="A51" s="0" t="s">
        <v>7743</v>
      </c>
      <c r="B51" s="486" t="n">
        <v>623</v>
      </c>
      <c r="C51" s="487" t="s">
        <v>8818</v>
      </c>
      <c r="D51" s="488" t="s">
        <v>84</v>
      </c>
      <c r="F51" s="518"/>
      <c r="G51" s="519" t="s">
        <v>8819</v>
      </c>
      <c r="H51" s="520"/>
      <c r="J51" s="524"/>
      <c r="K51" s="519" t="s">
        <v>8820</v>
      </c>
      <c r="O51" s="447"/>
      <c r="P51" s="568" t="s">
        <v>7769</v>
      </c>
      <c r="Q51" s="569" t="s">
        <v>8821</v>
      </c>
      <c r="R51" s="570" t="s">
        <v>8822</v>
      </c>
      <c r="T51" s="524"/>
      <c r="U51" s="519" t="s">
        <v>8823</v>
      </c>
      <c r="X51" s="525" t="s">
        <v>8824</v>
      </c>
      <c r="Y51" s="526" t="s">
        <v>8825</v>
      </c>
      <c r="Z51" s="527" t="s">
        <v>8826</v>
      </c>
      <c r="AA51" s="528" t="s">
        <v>8827</v>
      </c>
      <c r="AC51" s="500" t="s">
        <v>8828</v>
      </c>
      <c r="AD51" s="501" t="s">
        <v>8829</v>
      </c>
      <c r="AE51" s="502" t="s">
        <v>8830</v>
      </c>
      <c r="AF51" s="447"/>
      <c r="AG51" s="524"/>
      <c r="AH51" s="519" t="s">
        <v>8831</v>
      </c>
      <c r="AJ51" s="524"/>
      <c r="AK51" s="519" t="s">
        <v>8832</v>
      </c>
      <c r="AM51" s="537"/>
      <c r="AN51" s="538" t="s">
        <v>8833</v>
      </c>
      <c r="AO51" s="539" t="s">
        <v>8834</v>
      </c>
      <c r="AP51" s="542" t="s">
        <v>8835</v>
      </c>
      <c r="AQ51" s="541" t="s">
        <v>5428</v>
      </c>
      <c r="AS51" s="510" t="s">
        <v>7914</v>
      </c>
      <c r="AT51" s="544" t="s">
        <v>8836</v>
      </c>
      <c r="AU51" s="504" t="s">
        <v>8837</v>
      </c>
      <c r="AW51" s="513" t="s">
        <v>8838</v>
      </c>
      <c r="AX51" s="514" t="s">
        <v>8839</v>
      </c>
      <c r="AY51" s="515" t="s">
        <v>8840</v>
      </c>
      <c r="AZ51" s="516"/>
    </row>
    <row r="52" customFormat="false" ht="36" hidden="false" customHeight="true" outlineLevel="0" collapsed="false">
      <c r="A52" s="0" t="s">
        <v>7743</v>
      </c>
      <c r="B52" s="486" t="n">
        <v>633</v>
      </c>
      <c r="C52" s="487" t="s">
        <v>8841</v>
      </c>
      <c r="D52" s="488" t="s">
        <v>84</v>
      </c>
      <c r="F52" s="489" t="n">
        <v>24</v>
      </c>
      <c r="G52" s="490" t="s">
        <v>8842</v>
      </c>
      <c r="H52" s="444"/>
      <c r="J52" s="495" t="s">
        <v>8843</v>
      </c>
      <c r="K52" s="490" t="s">
        <v>8844</v>
      </c>
      <c r="O52" s="447"/>
      <c r="P52" s="568" t="s">
        <v>7769</v>
      </c>
      <c r="Q52" s="569" t="s">
        <v>8845</v>
      </c>
      <c r="R52" s="570" t="s">
        <v>8846</v>
      </c>
      <c r="T52" s="495" t="s">
        <v>8286</v>
      </c>
      <c r="U52" s="490" t="s">
        <v>8847</v>
      </c>
      <c r="X52" s="525" t="s">
        <v>8848</v>
      </c>
      <c r="Y52" s="526" t="s">
        <v>8849</v>
      </c>
      <c r="Z52" s="527" t="s">
        <v>8850</v>
      </c>
      <c r="AA52" s="528" t="s">
        <v>8851</v>
      </c>
      <c r="AC52" s="500" t="s">
        <v>8852</v>
      </c>
      <c r="AD52" s="501" t="s">
        <v>8853</v>
      </c>
      <c r="AE52" s="502" t="s">
        <v>8854</v>
      </c>
      <c r="AF52" s="447"/>
      <c r="AG52" s="495" t="s">
        <v>8799</v>
      </c>
      <c r="AH52" s="490" t="s">
        <v>8855</v>
      </c>
      <c r="AJ52" s="503" t="s">
        <v>7804</v>
      </c>
      <c r="AK52" s="504" t="s">
        <v>8856</v>
      </c>
      <c r="AM52" s="537"/>
      <c r="AN52" s="538" t="s">
        <v>8857</v>
      </c>
      <c r="AO52" s="539" t="s">
        <v>8858</v>
      </c>
      <c r="AP52" s="542" t="s">
        <v>8859</v>
      </c>
      <c r="AQ52" s="541" t="s">
        <v>5428</v>
      </c>
      <c r="AS52" s="510" t="s">
        <v>7914</v>
      </c>
      <c r="AT52" s="544" t="s">
        <v>8860</v>
      </c>
      <c r="AU52" s="504" t="s">
        <v>8861</v>
      </c>
      <c r="AW52" s="513" t="s">
        <v>8862</v>
      </c>
      <c r="AX52" s="514" t="s">
        <v>8863</v>
      </c>
      <c r="AY52" s="515" t="s">
        <v>8864</v>
      </c>
      <c r="AZ52" s="516"/>
    </row>
    <row r="53" customFormat="false" ht="36" hidden="false" customHeight="true" outlineLevel="0" collapsed="false">
      <c r="A53" s="0" t="s">
        <v>7743</v>
      </c>
      <c r="B53" s="550" t="n">
        <v>751</v>
      </c>
      <c r="C53" s="551" t="s">
        <v>8865</v>
      </c>
      <c r="D53" s="552" t="s">
        <v>84</v>
      </c>
      <c r="F53" s="518"/>
      <c r="G53" s="519" t="s">
        <v>8866</v>
      </c>
      <c r="H53" s="520"/>
      <c r="J53" s="524"/>
      <c r="K53" s="519" t="s">
        <v>8867</v>
      </c>
      <c r="O53" s="447"/>
      <c r="P53" s="568" t="s">
        <v>7769</v>
      </c>
      <c r="Q53" s="569" t="s">
        <v>8868</v>
      </c>
      <c r="R53" s="570" t="s">
        <v>8869</v>
      </c>
      <c r="T53" s="524"/>
      <c r="U53" s="519" t="s">
        <v>8870</v>
      </c>
      <c r="X53" s="525" t="s">
        <v>8871</v>
      </c>
      <c r="Y53" s="526" t="s">
        <v>8872</v>
      </c>
      <c r="Z53" s="527" t="s">
        <v>8873</v>
      </c>
      <c r="AA53" s="528" t="s">
        <v>8874</v>
      </c>
      <c r="AC53" s="500" t="s">
        <v>8875</v>
      </c>
      <c r="AD53" s="501" t="s">
        <v>8876</v>
      </c>
      <c r="AE53" s="502" t="s">
        <v>8877</v>
      </c>
      <c r="AF53" s="447"/>
      <c r="AG53" s="524"/>
      <c r="AH53" s="519" t="s">
        <v>8878</v>
      </c>
      <c r="AJ53" s="524"/>
      <c r="AK53" s="519" t="s">
        <v>8879</v>
      </c>
      <c r="AM53" s="537"/>
      <c r="AN53" s="538" t="s">
        <v>8880</v>
      </c>
      <c r="AO53" s="539" t="s">
        <v>8881</v>
      </c>
      <c r="AP53" s="542" t="s">
        <v>8882</v>
      </c>
      <c r="AQ53" s="541" t="s">
        <v>5428</v>
      </c>
      <c r="AS53" s="510" t="s">
        <v>7914</v>
      </c>
      <c r="AT53" s="544" t="s">
        <v>8883</v>
      </c>
      <c r="AU53" s="504" t="s">
        <v>8884</v>
      </c>
      <c r="AW53" s="513" t="s">
        <v>8885</v>
      </c>
      <c r="AX53" s="514" t="s">
        <v>8886</v>
      </c>
      <c r="AY53" s="515" t="s">
        <v>8887</v>
      </c>
      <c r="AZ53" s="516"/>
    </row>
    <row r="54" customFormat="false" ht="36" hidden="false" customHeight="true" outlineLevel="0" collapsed="false">
      <c r="A54" s="0" t="s">
        <v>7743</v>
      </c>
      <c r="B54" s="486" t="n">
        <v>780</v>
      </c>
      <c r="C54" s="487" t="s">
        <v>8888</v>
      </c>
      <c r="D54" s="488" t="s">
        <v>84</v>
      </c>
      <c r="F54" s="489" t="n">
        <v>25</v>
      </c>
      <c r="G54" s="490" t="s">
        <v>8889</v>
      </c>
      <c r="H54" s="444"/>
      <c r="J54" s="495" t="s">
        <v>8890</v>
      </c>
      <c r="K54" s="490" t="s">
        <v>8891</v>
      </c>
      <c r="O54" s="447"/>
      <c r="P54" s="568" t="s">
        <v>7769</v>
      </c>
      <c r="Q54" s="569" t="s">
        <v>8892</v>
      </c>
      <c r="R54" s="570" t="s">
        <v>8893</v>
      </c>
      <c r="T54" s="495" t="s">
        <v>8332</v>
      </c>
      <c r="U54" s="490" t="s">
        <v>8894</v>
      </c>
      <c r="X54" s="525" t="s">
        <v>8895</v>
      </c>
      <c r="Y54" s="526" t="s">
        <v>8896</v>
      </c>
      <c r="Z54" s="527" t="s">
        <v>8897</v>
      </c>
      <c r="AA54" s="528" t="s">
        <v>8898</v>
      </c>
      <c r="AC54" s="500" t="s">
        <v>8899</v>
      </c>
      <c r="AD54" s="501" t="s">
        <v>8900</v>
      </c>
      <c r="AE54" s="502" t="s">
        <v>8901</v>
      </c>
      <c r="AF54" s="447"/>
      <c r="AG54" s="495" t="s">
        <v>8286</v>
      </c>
      <c r="AH54" s="490" t="s">
        <v>8902</v>
      </c>
      <c r="AJ54" s="503" t="s">
        <v>8903</v>
      </c>
      <c r="AK54" s="504" t="s">
        <v>8904</v>
      </c>
      <c r="AM54" s="537"/>
      <c r="AN54" s="538" t="s">
        <v>8905</v>
      </c>
      <c r="AO54" s="539" t="s">
        <v>8906</v>
      </c>
      <c r="AP54" s="542" t="s">
        <v>8907</v>
      </c>
      <c r="AQ54" s="541" t="s">
        <v>5428</v>
      </c>
      <c r="AS54" s="510" t="s">
        <v>7914</v>
      </c>
      <c r="AT54" s="544" t="s">
        <v>8908</v>
      </c>
      <c r="AU54" s="504" t="s">
        <v>8909</v>
      </c>
      <c r="AW54" s="513" t="s">
        <v>8910</v>
      </c>
      <c r="AX54" s="514" t="s">
        <v>8911</v>
      </c>
      <c r="AY54" s="515" t="s">
        <v>8912</v>
      </c>
      <c r="AZ54" s="516"/>
    </row>
    <row r="55" customFormat="false" ht="36" hidden="false" customHeight="true" outlineLevel="0" collapsed="false">
      <c r="A55" s="0" t="s">
        <v>7743</v>
      </c>
      <c r="B55" s="486" t="n">
        <v>817</v>
      </c>
      <c r="C55" s="487" t="s">
        <v>8913</v>
      </c>
      <c r="D55" s="488" t="s">
        <v>84</v>
      </c>
      <c r="F55" s="518"/>
      <c r="G55" s="519" t="s">
        <v>8914</v>
      </c>
      <c r="H55" s="520"/>
      <c r="J55" s="524"/>
      <c r="K55" s="519" t="s">
        <v>8915</v>
      </c>
      <c r="O55" s="447"/>
      <c r="P55" s="568" t="s">
        <v>7769</v>
      </c>
      <c r="Q55" s="569" t="s">
        <v>8916</v>
      </c>
      <c r="R55" s="570" t="s">
        <v>8917</v>
      </c>
      <c r="T55" s="524"/>
      <c r="U55" s="519" t="s">
        <v>8918</v>
      </c>
      <c r="X55" s="525" t="s">
        <v>8919</v>
      </c>
      <c r="Y55" s="526" t="s">
        <v>8920</v>
      </c>
      <c r="Z55" s="527" t="s">
        <v>8921</v>
      </c>
      <c r="AA55" s="528" t="s">
        <v>8922</v>
      </c>
      <c r="AC55" s="500" t="s">
        <v>8923</v>
      </c>
      <c r="AD55" s="501" t="s">
        <v>8900</v>
      </c>
      <c r="AE55" s="502" t="s">
        <v>8901</v>
      </c>
      <c r="AF55" s="447"/>
      <c r="AG55" s="524"/>
      <c r="AH55" s="519" t="s">
        <v>8924</v>
      </c>
      <c r="AJ55" s="524"/>
      <c r="AK55" s="519" t="s">
        <v>8925</v>
      </c>
      <c r="AM55" s="537"/>
      <c r="AN55" s="538" t="s">
        <v>8926</v>
      </c>
      <c r="AO55" s="539" t="s">
        <v>8927</v>
      </c>
      <c r="AP55" s="542" t="s">
        <v>8928</v>
      </c>
      <c r="AQ55" s="541" t="s">
        <v>5428</v>
      </c>
      <c r="AS55" s="571" t="s">
        <v>7914</v>
      </c>
      <c r="AT55" s="511" t="s">
        <v>8929</v>
      </c>
      <c r="AU55" s="512" t="s">
        <v>8930</v>
      </c>
      <c r="AW55" s="513" t="s">
        <v>8931</v>
      </c>
      <c r="AX55" s="514" t="s">
        <v>8932</v>
      </c>
      <c r="AY55" s="515" t="s">
        <v>8933</v>
      </c>
      <c r="AZ55" s="516" t="s">
        <v>8934</v>
      </c>
    </row>
    <row r="56" customFormat="false" ht="36" hidden="false" customHeight="true" outlineLevel="0" collapsed="false">
      <c r="A56" s="0" t="s">
        <v>7743</v>
      </c>
      <c r="B56" s="486" t="n">
        <v>870</v>
      </c>
      <c r="C56" s="487" t="s">
        <v>8935</v>
      </c>
      <c r="D56" s="488" t="s">
        <v>84</v>
      </c>
      <c r="F56" s="489" t="n">
        <v>26</v>
      </c>
      <c r="G56" s="490" t="s">
        <v>8936</v>
      </c>
      <c r="H56" s="444"/>
      <c r="J56" s="495" t="s">
        <v>8937</v>
      </c>
      <c r="K56" s="490" t="s">
        <v>8938</v>
      </c>
      <c r="O56" s="447"/>
      <c r="P56" s="568" t="s">
        <v>7769</v>
      </c>
      <c r="Q56" s="569" t="s">
        <v>8939</v>
      </c>
      <c r="R56" s="570" t="s">
        <v>8940</v>
      </c>
      <c r="T56" s="495" t="s">
        <v>8378</v>
      </c>
      <c r="U56" s="490" t="s">
        <v>8941</v>
      </c>
      <c r="X56" s="525" t="s">
        <v>8942</v>
      </c>
      <c r="Y56" s="526" t="s">
        <v>8943</v>
      </c>
      <c r="Z56" s="527" t="s">
        <v>8944</v>
      </c>
      <c r="AA56" s="528" t="s">
        <v>8945</v>
      </c>
      <c r="AC56" s="500" t="s">
        <v>8946</v>
      </c>
      <c r="AD56" s="501" t="s">
        <v>8900</v>
      </c>
      <c r="AE56" s="502" t="s">
        <v>8901</v>
      </c>
      <c r="AF56" s="447"/>
      <c r="AG56" s="495" t="s">
        <v>8332</v>
      </c>
      <c r="AH56" s="490" t="s">
        <v>8947</v>
      </c>
      <c r="AJ56" s="503" t="s">
        <v>8131</v>
      </c>
      <c r="AK56" s="504" t="s">
        <v>8948</v>
      </c>
      <c r="AM56" s="537"/>
      <c r="AN56" s="538" t="s">
        <v>8949</v>
      </c>
      <c r="AO56" s="539" t="s">
        <v>8950</v>
      </c>
      <c r="AP56" s="542" t="s">
        <v>8928</v>
      </c>
      <c r="AQ56" s="541" t="s">
        <v>5428</v>
      </c>
      <c r="AS56" s="510" t="s">
        <v>7914</v>
      </c>
      <c r="AT56" s="544" t="s">
        <v>8951</v>
      </c>
      <c r="AU56" s="504" t="s">
        <v>8952</v>
      </c>
      <c r="AW56" s="513" t="s">
        <v>8953</v>
      </c>
      <c r="AX56" s="514" t="s">
        <v>8954</v>
      </c>
      <c r="AY56" s="515" t="s">
        <v>8955</v>
      </c>
      <c r="AZ56" s="516" t="s">
        <v>8956</v>
      </c>
    </row>
    <row r="57" customFormat="false" ht="36" hidden="false" customHeight="true" outlineLevel="0" collapsed="false">
      <c r="A57" s="0" t="s">
        <v>7743</v>
      </c>
      <c r="B57" s="486" t="n">
        <v>875</v>
      </c>
      <c r="C57" s="487" t="s">
        <v>8957</v>
      </c>
      <c r="D57" s="488" t="s">
        <v>84</v>
      </c>
      <c r="F57" s="518"/>
      <c r="G57" s="519" t="s">
        <v>8958</v>
      </c>
      <c r="H57" s="520"/>
      <c r="J57" s="524"/>
      <c r="K57" s="519" t="s">
        <v>8959</v>
      </c>
      <c r="O57" s="447"/>
      <c r="P57" s="568" t="s">
        <v>7769</v>
      </c>
      <c r="Q57" s="569" t="s">
        <v>8960</v>
      </c>
      <c r="R57" s="570" t="s">
        <v>8961</v>
      </c>
      <c r="T57" s="524"/>
      <c r="U57" s="519" t="s">
        <v>8962</v>
      </c>
      <c r="X57" s="525" t="s">
        <v>8963</v>
      </c>
      <c r="Y57" s="526" t="s">
        <v>8964</v>
      </c>
      <c r="Z57" s="527" t="s">
        <v>8965</v>
      </c>
      <c r="AA57" s="528" t="s">
        <v>8966</v>
      </c>
      <c r="AC57" s="529" t="s">
        <v>8967</v>
      </c>
      <c r="AD57" s="530" t="s">
        <v>8900</v>
      </c>
      <c r="AE57" s="531" t="s">
        <v>8901</v>
      </c>
      <c r="AF57" s="447"/>
      <c r="AG57" s="524"/>
      <c r="AH57" s="519" t="s">
        <v>8968</v>
      </c>
      <c r="AJ57" s="524"/>
      <c r="AK57" s="519" t="s">
        <v>8969</v>
      </c>
      <c r="AM57" s="537"/>
      <c r="AN57" s="538" t="s">
        <v>8970</v>
      </c>
      <c r="AO57" s="539" t="s">
        <v>8971</v>
      </c>
      <c r="AP57" s="542" t="s">
        <v>8972</v>
      </c>
      <c r="AQ57" s="541" t="s">
        <v>5428</v>
      </c>
      <c r="AS57" s="510" t="s">
        <v>8973</v>
      </c>
      <c r="AT57" s="544" t="s">
        <v>8974</v>
      </c>
      <c r="AU57" s="504" t="s">
        <v>8975</v>
      </c>
      <c r="AW57" s="513" t="s">
        <v>8976</v>
      </c>
      <c r="AX57" s="514" t="s">
        <v>8977</v>
      </c>
      <c r="AY57" s="515" t="s">
        <v>8978</v>
      </c>
      <c r="AZ57" s="516" t="s">
        <v>8956</v>
      </c>
    </row>
    <row r="58" customFormat="false" ht="36" hidden="false" customHeight="true" outlineLevel="0" collapsed="false">
      <c r="A58" s="0" t="s">
        <v>7743</v>
      </c>
      <c r="B58" s="486" t="n">
        <v>876</v>
      </c>
      <c r="C58" s="487" t="s">
        <v>8979</v>
      </c>
      <c r="D58" s="488" t="s">
        <v>84</v>
      </c>
      <c r="F58" s="489" t="n">
        <v>27</v>
      </c>
      <c r="G58" s="490" t="s">
        <v>8980</v>
      </c>
      <c r="H58" s="444"/>
      <c r="J58" s="495" t="s">
        <v>8981</v>
      </c>
      <c r="K58" s="490" t="s">
        <v>8982</v>
      </c>
      <c r="O58" s="447"/>
      <c r="P58" s="568" t="s">
        <v>7769</v>
      </c>
      <c r="Q58" s="569" t="s">
        <v>8983</v>
      </c>
      <c r="R58" s="570" t="s">
        <v>8984</v>
      </c>
      <c r="T58" s="495" t="s">
        <v>8424</v>
      </c>
      <c r="U58" s="490" t="s">
        <v>8985</v>
      </c>
      <c r="X58" s="525" t="s">
        <v>8986</v>
      </c>
      <c r="Y58" s="526" t="s">
        <v>8987</v>
      </c>
      <c r="Z58" s="527" t="s">
        <v>8988</v>
      </c>
      <c r="AA58" s="528" t="s">
        <v>8989</v>
      </c>
      <c r="AC58" s="500" t="s">
        <v>8990</v>
      </c>
      <c r="AD58" s="501" t="s">
        <v>8991</v>
      </c>
      <c r="AE58" s="502" t="s">
        <v>8992</v>
      </c>
      <c r="AF58" s="447"/>
      <c r="AG58" s="495" t="s">
        <v>8378</v>
      </c>
      <c r="AH58" s="490" t="s">
        <v>8993</v>
      </c>
      <c r="AJ58" s="503" t="s">
        <v>8433</v>
      </c>
      <c r="AK58" s="504" t="s">
        <v>8994</v>
      </c>
      <c r="AM58" s="537"/>
      <c r="AN58" s="538" t="s">
        <v>8995</v>
      </c>
      <c r="AO58" s="539" t="s">
        <v>8996</v>
      </c>
      <c r="AP58" s="542" t="s">
        <v>8997</v>
      </c>
      <c r="AQ58" s="541" t="s">
        <v>5428</v>
      </c>
      <c r="AS58" s="510" t="s">
        <v>8973</v>
      </c>
      <c r="AT58" s="544" t="s">
        <v>8998</v>
      </c>
      <c r="AU58" s="504" t="s">
        <v>8999</v>
      </c>
      <c r="AW58" s="513" t="s">
        <v>9000</v>
      </c>
      <c r="AX58" s="514" t="s">
        <v>9001</v>
      </c>
      <c r="AY58" s="515" t="s">
        <v>9002</v>
      </c>
      <c r="AZ58" s="516" t="s">
        <v>9003</v>
      </c>
    </row>
    <row r="59" customFormat="false" ht="36" hidden="false" customHeight="true" outlineLevel="0" collapsed="false">
      <c r="A59" s="0" t="s">
        <v>7743</v>
      </c>
      <c r="B59" s="486" t="n">
        <v>877</v>
      </c>
      <c r="C59" s="487" t="s">
        <v>9004</v>
      </c>
      <c r="D59" s="488" t="s">
        <v>84</v>
      </c>
      <c r="F59" s="518"/>
      <c r="G59" s="519" t="s">
        <v>9005</v>
      </c>
      <c r="H59" s="520"/>
      <c r="J59" s="524"/>
      <c r="K59" s="519" t="s">
        <v>9006</v>
      </c>
      <c r="O59" s="447"/>
      <c r="P59" s="568" t="s">
        <v>7769</v>
      </c>
      <c r="Q59" s="569" t="s">
        <v>9007</v>
      </c>
      <c r="R59" s="570" t="s">
        <v>9008</v>
      </c>
      <c r="T59" s="524"/>
      <c r="U59" s="519" t="s">
        <v>9009</v>
      </c>
      <c r="X59" s="525" t="s">
        <v>9010</v>
      </c>
      <c r="Y59" s="526" t="s">
        <v>9011</v>
      </c>
      <c r="Z59" s="527" t="s">
        <v>9012</v>
      </c>
      <c r="AA59" s="528" t="s">
        <v>9013</v>
      </c>
      <c r="AC59" s="529" t="s">
        <v>9014</v>
      </c>
      <c r="AD59" s="530" t="s">
        <v>8991</v>
      </c>
      <c r="AE59" s="531" t="s">
        <v>8992</v>
      </c>
      <c r="AF59" s="447"/>
      <c r="AG59" s="524"/>
      <c r="AH59" s="519" t="s">
        <v>9015</v>
      </c>
      <c r="AJ59" s="524"/>
      <c r="AK59" s="519" t="s">
        <v>9016</v>
      </c>
      <c r="AM59" s="537"/>
      <c r="AN59" s="538" t="s">
        <v>9017</v>
      </c>
      <c r="AO59" s="539" t="s">
        <v>9018</v>
      </c>
      <c r="AP59" s="542" t="s">
        <v>9019</v>
      </c>
      <c r="AQ59" s="541" t="s">
        <v>5428</v>
      </c>
      <c r="AS59" s="510" t="s">
        <v>8973</v>
      </c>
      <c r="AT59" s="544" t="s">
        <v>9020</v>
      </c>
      <c r="AU59" s="504" t="s">
        <v>9021</v>
      </c>
      <c r="AW59" s="513" t="s">
        <v>9022</v>
      </c>
      <c r="AX59" s="514" t="s">
        <v>9023</v>
      </c>
      <c r="AY59" s="515" t="s">
        <v>9024</v>
      </c>
      <c r="AZ59" s="516" t="s">
        <v>8956</v>
      </c>
    </row>
    <row r="60" customFormat="false" ht="36" hidden="false" customHeight="true" outlineLevel="0" collapsed="false">
      <c r="A60" s="0" t="s">
        <v>7743</v>
      </c>
      <c r="B60" s="572" t="n">
        <v>935</v>
      </c>
      <c r="C60" s="573" t="s">
        <v>9025</v>
      </c>
      <c r="D60" s="574" t="s">
        <v>84</v>
      </c>
      <c r="F60" s="489" t="n">
        <v>28</v>
      </c>
      <c r="G60" s="490" t="s">
        <v>9026</v>
      </c>
      <c r="H60" s="444"/>
      <c r="J60" s="495" t="s">
        <v>9027</v>
      </c>
      <c r="K60" s="490" t="s">
        <v>9028</v>
      </c>
      <c r="O60" s="447"/>
      <c r="P60" s="568" t="s">
        <v>7769</v>
      </c>
      <c r="Q60" s="569" t="s">
        <v>9029</v>
      </c>
      <c r="R60" s="570" t="s">
        <v>9030</v>
      </c>
      <c r="T60" s="495" t="s">
        <v>8470</v>
      </c>
      <c r="U60" s="490" t="s">
        <v>9031</v>
      </c>
      <c r="X60" s="525" t="s">
        <v>9032</v>
      </c>
      <c r="Y60" s="526" t="s">
        <v>9033</v>
      </c>
      <c r="Z60" s="527" t="s">
        <v>9034</v>
      </c>
      <c r="AA60" s="528" t="s">
        <v>9035</v>
      </c>
      <c r="AC60" s="500" t="s">
        <v>9014</v>
      </c>
      <c r="AD60" s="501" t="s">
        <v>9036</v>
      </c>
      <c r="AE60" s="502" t="s">
        <v>9037</v>
      </c>
      <c r="AF60" s="447"/>
      <c r="AG60" s="495" t="s">
        <v>8424</v>
      </c>
      <c r="AH60" s="490" t="s">
        <v>9038</v>
      </c>
      <c r="AJ60" s="503" t="s">
        <v>8225</v>
      </c>
      <c r="AK60" s="504" t="s">
        <v>9039</v>
      </c>
      <c r="AM60" s="537"/>
      <c r="AN60" s="538" t="s">
        <v>9040</v>
      </c>
      <c r="AO60" s="539" t="s">
        <v>9041</v>
      </c>
      <c r="AP60" s="542" t="s">
        <v>9042</v>
      </c>
      <c r="AQ60" s="541" t="s">
        <v>5428</v>
      </c>
      <c r="AS60" s="510" t="s">
        <v>8973</v>
      </c>
      <c r="AT60" s="544" t="s">
        <v>9043</v>
      </c>
      <c r="AU60" s="504" t="s">
        <v>9044</v>
      </c>
      <c r="AW60" s="513" t="s">
        <v>9045</v>
      </c>
      <c r="AX60" s="514" t="s">
        <v>9046</v>
      </c>
      <c r="AY60" s="515" t="s">
        <v>9047</v>
      </c>
      <c r="AZ60" s="516" t="s">
        <v>9048</v>
      </c>
    </row>
    <row r="61" customFormat="false" ht="36" hidden="false" customHeight="true" outlineLevel="0" collapsed="false">
      <c r="A61" s="0" t="s">
        <v>7743</v>
      </c>
      <c r="F61" s="518"/>
      <c r="G61" s="519" t="s">
        <v>9049</v>
      </c>
      <c r="H61" s="520"/>
      <c r="J61" s="524"/>
      <c r="K61" s="519" t="s">
        <v>9050</v>
      </c>
      <c r="O61" s="447"/>
      <c r="P61" s="568" t="s">
        <v>7769</v>
      </c>
      <c r="Q61" s="569" t="s">
        <v>9051</v>
      </c>
      <c r="R61" s="570" t="s">
        <v>9052</v>
      </c>
      <c r="T61" s="524"/>
      <c r="U61" s="519" t="s">
        <v>9053</v>
      </c>
      <c r="W61" s="0" t="s">
        <v>8105</v>
      </c>
      <c r="X61" s="525" t="s">
        <v>9054</v>
      </c>
      <c r="Y61" s="526" t="s">
        <v>9055</v>
      </c>
      <c r="Z61" s="527" t="s">
        <v>9056</v>
      </c>
      <c r="AA61" s="528" t="s">
        <v>9057</v>
      </c>
      <c r="AC61" s="500" t="s">
        <v>9014</v>
      </c>
      <c r="AD61" s="501" t="s">
        <v>9058</v>
      </c>
      <c r="AE61" s="502" t="s">
        <v>9059</v>
      </c>
      <c r="AF61" s="447"/>
      <c r="AG61" s="524"/>
      <c r="AH61" s="519" t="s">
        <v>9060</v>
      </c>
      <c r="AJ61" s="524"/>
      <c r="AK61" s="519" t="s">
        <v>9061</v>
      </c>
      <c r="AM61" s="537"/>
      <c r="AN61" s="538" t="s">
        <v>9062</v>
      </c>
      <c r="AO61" s="539" t="s">
        <v>9063</v>
      </c>
      <c r="AP61" s="542" t="s">
        <v>9064</v>
      </c>
      <c r="AQ61" s="541" t="s">
        <v>5428</v>
      </c>
      <c r="AS61" s="510" t="s">
        <v>8973</v>
      </c>
      <c r="AT61" s="544" t="s">
        <v>9065</v>
      </c>
      <c r="AU61" s="504" t="s">
        <v>9066</v>
      </c>
      <c r="AW61" s="513" t="s">
        <v>9067</v>
      </c>
      <c r="AX61" s="514" t="s">
        <v>9068</v>
      </c>
      <c r="AY61" s="515" t="s">
        <v>9069</v>
      </c>
      <c r="AZ61" s="516" t="s">
        <v>8956</v>
      </c>
    </row>
    <row r="62" customFormat="false" ht="36" hidden="false" customHeight="true" outlineLevel="0" collapsed="false">
      <c r="A62" s="0" t="s">
        <v>7743</v>
      </c>
      <c r="F62" s="489" t="n">
        <v>29</v>
      </c>
      <c r="G62" s="490" t="s">
        <v>9070</v>
      </c>
      <c r="H62" s="444"/>
      <c r="J62" s="495" t="s">
        <v>9071</v>
      </c>
      <c r="K62" s="490" t="s">
        <v>9072</v>
      </c>
      <c r="O62" s="447"/>
      <c r="P62" s="568" t="s">
        <v>7769</v>
      </c>
      <c r="Q62" s="569" t="s">
        <v>9073</v>
      </c>
      <c r="R62" s="570" t="s">
        <v>9074</v>
      </c>
      <c r="T62" s="495" t="s">
        <v>8517</v>
      </c>
      <c r="U62" s="490" t="s">
        <v>9075</v>
      </c>
      <c r="X62" s="525" t="s">
        <v>9076</v>
      </c>
      <c r="Y62" s="526" t="s">
        <v>9076</v>
      </c>
      <c r="Z62" s="527" t="s">
        <v>9077</v>
      </c>
      <c r="AA62" s="528" t="s">
        <v>9078</v>
      </c>
      <c r="AC62" s="500" t="s">
        <v>9079</v>
      </c>
      <c r="AD62" s="501" t="s">
        <v>9080</v>
      </c>
      <c r="AE62" s="502" t="s">
        <v>9081</v>
      </c>
      <c r="AF62" s="447"/>
      <c r="AG62" s="495" t="s">
        <v>8470</v>
      </c>
      <c r="AH62" s="490" t="s">
        <v>9082</v>
      </c>
      <c r="AJ62" s="503" t="s">
        <v>9083</v>
      </c>
      <c r="AK62" s="504" t="s">
        <v>9084</v>
      </c>
      <c r="AM62" s="537"/>
      <c r="AN62" s="538" t="s">
        <v>9085</v>
      </c>
      <c r="AO62" s="539" t="s">
        <v>9086</v>
      </c>
      <c r="AP62" s="542" t="s">
        <v>9087</v>
      </c>
      <c r="AQ62" s="541" t="s">
        <v>5428</v>
      </c>
      <c r="AS62" s="510" t="s">
        <v>8973</v>
      </c>
      <c r="AT62" s="544" t="s">
        <v>9088</v>
      </c>
      <c r="AU62" s="504" t="s">
        <v>9089</v>
      </c>
      <c r="AW62" s="513" t="s">
        <v>9090</v>
      </c>
      <c r="AX62" s="514" t="s">
        <v>7434</v>
      </c>
      <c r="AY62" s="515" t="s">
        <v>9091</v>
      </c>
      <c r="AZ62" s="516" t="s">
        <v>9092</v>
      </c>
    </row>
    <row r="63" customFormat="false" ht="36" hidden="false" customHeight="true" outlineLevel="0" collapsed="false">
      <c r="A63" s="0" t="s">
        <v>7743</v>
      </c>
      <c r="F63" s="518"/>
      <c r="G63" s="519" t="s">
        <v>9093</v>
      </c>
      <c r="H63" s="520"/>
      <c r="J63" s="524"/>
      <c r="K63" s="519" t="s">
        <v>9094</v>
      </c>
      <c r="O63" s="447"/>
      <c r="P63" s="568" t="s">
        <v>7769</v>
      </c>
      <c r="Q63" s="569" t="s">
        <v>9095</v>
      </c>
      <c r="R63" s="570" t="s">
        <v>9096</v>
      </c>
      <c r="T63" s="524"/>
      <c r="U63" s="519" t="s">
        <v>9097</v>
      </c>
      <c r="X63" s="525" t="s">
        <v>9098</v>
      </c>
      <c r="Y63" s="526" t="s">
        <v>9098</v>
      </c>
      <c r="Z63" s="527" t="s">
        <v>9099</v>
      </c>
      <c r="AA63" s="528" t="s">
        <v>9100</v>
      </c>
      <c r="AC63" s="500" t="s">
        <v>9101</v>
      </c>
      <c r="AD63" s="501" t="s">
        <v>9102</v>
      </c>
      <c r="AE63" s="502" t="s">
        <v>9103</v>
      </c>
      <c r="AF63" s="447"/>
      <c r="AG63" s="524"/>
      <c r="AH63" s="519" t="s">
        <v>9104</v>
      </c>
      <c r="AJ63" s="524"/>
      <c r="AK63" s="519" t="s">
        <v>9105</v>
      </c>
      <c r="AM63" s="537"/>
      <c r="AN63" s="538" t="s">
        <v>9106</v>
      </c>
      <c r="AO63" s="539" t="s">
        <v>9107</v>
      </c>
      <c r="AP63" s="542" t="s">
        <v>9108</v>
      </c>
      <c r="AQ63" s="541" t="s">
        <v>5428</v>
      </c>
      <c r="AS63" s="510" t="s">
        <v>8973</v>
      </c>
      <c r="AT63" s="544" t="s">
        <v>9109</v>
      </c>
      <c r="AU63" s="504" t="s">
        <v>9110</v>
      </c>
      <c r="AW63" s="513" t="s">
        <v>9111</v>
      </c>
      <c r="AX63" s="514" t="s">
        <v>9112</v>
      </c>
      <c r="AY63" s="515" t="s">
        <v>9113</v>
      </c>
      <c r="AZ63" s="516"/>
    </row>
    <row r="64" customFormat="false" ht="36" hidden="false" customHeight="true" outlineLevel="0" collapsed="false">
      <c r="A64" s="0" t="s">
        <v>7743</v>
      </c>
      <c r="F64" s="555" t="n">
        <v>30</v>
      </c>
      <c r="G64" s="554" t="s">
        <v>9114</v>
      </c>
      <c r="H64" s="556" t="s">
        <v>9115</v>
      </c>
      <c r="J64" s="495" t="s">
        <v>9116</v>
      </c>
      <c r="K64" s="490" t="s">
        <v>9117</v>
      </c>
      <c r="O64" s="447"/>
      <c r="P64" s="568" t="s">
        <v>7769</v>
      </c>
      <c r="Q64" s="569" t="s">
        <v>9118</v>
      </c>
      <c r="R64" s="570" t="s">
        <v>9119</v>
      </c>
      <c r="T64" s="495" t="s">
        <v>9120</v>
      </c>
      <c r="U64" s="490" t="s">
        <v>9121</v>
      </c>
      <c r="W64" s="0" t="s">
        <v>8105</v>
      </c>
      <c r="X64" s="525" t="s">
        <v>9122</v>
      </c>
      <c r="Y64" s="526" t="s">
        <v>9123</v>
      </c>
      <c r="Z64" s="527" t="s">
        <v>9124</v>
      </c>
      <c r="AA64" s="528" t="s">
        <v>9125</v>
      </c>
      <c r="AC64" s="500" t="s">
        <v>9126</v>
      </c>
      <c r="AD64" s="501" t="s">
        <v>9127</v>
      </c>
      <c r="AE64" s="502" t="s">
        <v>9128</v>
      </c>
      <c r="AF64" s="447"/>
      <c r="AG64" s="495" t="s">
        <v>8517</v>
      </c>
      <c r="AH64" s="490" t="s">
        <v>9129</v>
      </c>
      <c r="AJ64" s="503" t="s">
        <v>8202</v>
      </c>
      <c r="AK64" s="504" t="s">
        <v>9130</v>
      </c>
      <c r="AM64" s="537"/>
      <c r="AN64" s="538" t="s">
        <v>9131</v>
      </c>
      <c r="AO64" s="539" t="s">
        <v>9132</v>
      </c>
      <c r="AP64" s="542" t="s">
        <v>9133</v>
      </c>
      <c r="AQ64" s="541" t="s">
        <v>5428</v>
      </c>
      <c r="AS64" s="510" t="s">
        <v>8973</v>
      </c>
      <c r="AT64" s="544" t="s">
        <v>9134</v>
      </c>
      <c r="AU64" s="504" t="s">
        <v>9135</v>
      </c>
      <c r="AW64" s="575" t="s">
        <v>9136</v>
      </c>
      <c r="AX64" s="576" t="s">
        <v>9137</v>
      </c>
      <c r="AY64" s="577" t="s">
        <v>9137</v>
      </c>
      <c r="AZ64" s="578"/>
    </row>
    <row r="65" customFormat="false" ht="36" hidden="false" customHeight="true" outlineLevel="0" collapsed="false">
      <c r="A65" s="0" t="s">
        <v>7743</v>
      </c>
      <c r="F65" s="557"/>
      <c r="G65" s="521" t="s">
        <v>9138</v>
      </c>
      <c r="H65" s="558"/>
      <c r="J65" s="524"/>
      <c r="K65" s="519" t="s">
        <v>9139</v>
      </c>
      <c r="O65" s="447"/>
      <c r="P65" s="568" t="s">
        <v>7769</v>
      </c>
      <c r="Q65" s="569" t="s">
        <v>9140</v>
      </c>
      <c r="R65" s="570" t="s">
        <v>9141</v>
      </c>
      <c r="T65" s="524"/>
      <c r="U65" s="519" t="s">
        <v>9142</v>
      </c>
      <c r="W65" s="0" t="s">
        <v>8105</v>
      </c>
      <c r="X65" s="525" t="s">
        <v>9143</v>
      </c>
      <c r="Y65" s="526" t="s">
        <v>9144</v>
      </c>
      <c r="Z65" s="527" t="s">
        <v>9145</v>
      </c>
      <c r="AA65" s="528" t="s">
        <v>9146</v>
      </c>
      <c r="AC65" s="500" t="s">
        <v>9147</v>
      </c>
      <c r="AD65" s="501" t="s">
        <v>9127</v>
      </c>
      <c r="AE65" s="502" t="s">
        <v>9128</v>
      </c>
      <c r="AF65" s="447"/>
      <c r="AG65" s="524"/>
      <c r="AH65" s="519" t="s">
        <v>9148</v>
      </c>
      <c r="AJ65" s="524"/>
      <c r="AK65" s="519" t="s">
        <v>9149</v>
      </c>
      <c r="AM65" s="537"/>
      <c r="AN65" s="538" t="s">
        <v>9150</v>
      </c>
      <c r="AO65" s="539" t="s">
        <v>9151</v>
      </c>
      <c r="AP65" s="542" t="s">
        <v>9152</v>
      </c>
      <c r="AQ65" s="541" t="s">
        <v>5428</v>
      </c>
      <c r="AS65" s="510" t="s">
        <v>8973</v>
      </c>
      <c r="AT65" s="544" t="s">
        <v>9153</v>
      </c>
      <c r="AU65" s="504" t="s">
        <v>9154</v>
      </c>
    </row>
    <row r="66" customFormat="false" ht="36" hidden="false" customHeight="true" outlineLevel="0" collapsed="false">
      <c r="A66" s="0" t="s">
        <v>7743</v>
      </c>
      <c r="F66" s="489" t="n">
        <v>31</v>
      </c>
      <c r="G66" s="490" t="s">
        <v>9155</v>
      </c>
      <c r="H66" s="444"/>
      <c r="J66" s="495" t="s">
        <v>9156</v>
      </c>
      <c r="K66" s="490" t="s">
        <v>9157</v>
      </c>
      <c r="O66" s="447"/>
      <c r="P66" s="568" t="s">
        <v>7769</v>
      </c>
      <c r="Q66" s="569" t="s">
        <v>9158</v>
      </c>
      <c r="R66" s="570" t="s">
        <v>9159</v>
      </c>
      <c r="T66" s="495" t="s">
        <v>8563</v>
      </c>
      <c r="U66" s="490" t="s">
        <v>9160</v>
      </c>
      <c r="W66" s="0" t="s">
        <v>8105</v>
      </c>
      <c r="X66" s="525" t="s">
        <v>9161</v>
      </c>
      <c r="Y66" s="526" t="s">
        <v>9162</v>
      </c>
      <c r="Z66" s="527" t="s">
        <v>9163</v>
      </c>
      <c r="AA66" s="528" t="s">
        <v>9164</v>
      </c>
      <c r="AC66" s="500" t="s">
        <v>9165</v>
      </c>
      <c r="AD66" s="501" t="s">
        <v>9166</v>
      </c>
      <c r="AE66" s="502" t="s">
        <v>9167</v>
      </c>
      <c r="AF66" s="447"/>
      <c r="AG66" s="495" t="s">
        <v>9120</v>
      </c>
      <c r="AH66" s="490" t="s">
        <v>9168</v>
      </c>
      <c r="AJ66" s="503" t="s">
        <v>8271</v>
      </c>
      <c r="AK66" s="504" t="s">
        <v>9169</v>
      </c>
      <c r="AM66" s="537"/>
      <c r="AN66" s="538" t="s">
        <v>9170</v>
      </c>
      <c r="AO66" s="539" t="s">
        <v>9171</v>
      </c>
      <c r="AP66" s="542" t="s">
        <v>9172</v>
      </c>
      <c r="AQ66" s="541" t="s">
        <v>5428</v>
      </c>
      <c r="AS66" s="510" t="s">
        <v>8973</v>
      </c>
      <c r="AT66" s="544" t="s">
        <v>9173</v>
      </c>
      <c r="AU66" s="504" t="s">
        <v>9174</v>
      </c>
    </row>
    <row r="67" customFormat="false" ht="36" hidden="false" customHeight="true" outlineLevel="0" collapsed="false">
      <c r="A67" s="0" t="s">
        <v>7743</v>
      </c>
      <c r="F67" s="518"/>
      <c r="G67" s="519" t="s">
        <v>9175</v>
      </c>
      <c r="H67" s="520"/>
      <c r="J67" s="524"/>
      <c r="K67" s="519" t="s">
        <v>9176</v>
      </c>
      <c r="O67" s="447"/>
      <c r="P67" s="568" t="s">
        <v>7769</v>
      </c>
      <c r="Q67" s="569" t="s">
        <v>9177</v>
      </c>
      <c r="R67" s="570" t="s">
        <v>9178</v>
      </c>
      <c r="T67" s="524"/>
      <c r="U67" s="519" t="s">
        <v>9179</v>
      </c>
      <c r="X67" s="525" t="s">
        <v>9180</v>
      </c>
      <c r="Y67" s="526" t="s">
        <v>9180</v>
      </c>
      <c r="Z67" s="527" t="s">
        <v>9181</v>
      </c>
      <c r="AA67" s="528" t="s">
        <v>9182</v>
      </c>
      <c r="AC67" s="500" t="s">
        <v>9183</v>
      </c>
      <c r="AD67" s="501" t="s">
        <v>9166</v>
      </c>
      <c r="AE67" s="502" t="s">
        <v>9167</v>
      </c>
      <c r="AF67" s="447"/>
      <c r="AG67" s="524"/>
      <c r="AH67" s="519" t="s">
        <v>9184</v>
      </c>
      <c r="AJ67" s="524"/>
      <c r="AK67" s="519" t="s">
        <v>9185</v>
      </c>
      <c r="AM67" s="537"/>
      <c r="AN67" s="538" t="s">
        <v>9186</v>
      </c>
      <c r="AO67" s="539" t="s">
        <v>9187</v>
      </c>
      <c r="AP67" s="542" t="s">
        <v>9188</v>
      </c>
      <c r="AQ67" s="541" t="s">
        <v>5428</v>
      </c>
      <c r="AS67" s="510" t="s">
        <v>8973</v>
      </c>
      <c r="AT67" s="544" t="s">
        <v>9189</v>
      </c>
      <c r="AU67" s="504" t="s">
        <v>9190</v>
      </c>
    </row>
    <row r="68" customFormat="false" ht="36" hidden="false" customHeight="true" outlineLevel="0" collapsed="false">
      <c r="A68" s="0" t="s">
        <v>7743</v>
      </c>
      <c r="F68" s="489" t="n">
        <v>32</v>
      </c>
      <c r="G68" s="490" t="s">
        <v>9191</v>
      </c>
      <c r="H68" s="444"/>
      <c r="J68" s="495" t="s">
        <v>9192</v>
      </c>
      <c r="K68" s="490" t="s">
        <v>9193</v>
      </c>
      <c r="O68" s="447"/>
      <c r="P68" s="568" t="s">
        <v>7769</v>
      </c>
      <c r="Q68" s="569" t="s">
        <v>9194</v>
      </c>
      <c r="R68" s="570" t="s">
        <v>9195</v>
      </c>
      <c r="T68" s="495" t="s">
        <v>9196</v>
      </c>
      <c r="U68" s="490" t="s">
        <v>9197</v>
      </c>
      <c r="X68" s="525" t="s">
        <v>9198</v>
      </c>
      <c r="Y68" s="526" t="s">
        <v>9199</v>
      </c>
      <c r="Z68" s="527" t="s">
        <v>9200</v>
      </c>
      <c r="AA68" s="528" t="s">
        <v>9201</v>
      </c>
      <c r="AC68" s="500" t="s">
        <v>9202</v>
      </c>
      <c r="AD68" s="501" t="s">
        <v>9166</v>
      </c>
      <c r="AE68" s="502" t="s">
        <v>9167</v>
      </c>
      <c r="AF68" s="447"/>
      <c r="AG68" s="495" t="s">
        <v>8563</v>
      </c>
      <c r="AH68" s="490" t="s">
        <v>9203</v>
      </c>
      <c r="AJ68" s="503" t="s">
        <v>8593</v>
      </c>
      <c r="AK68" s="504" t="s">
        <v>9204</v>
      </c>
      <c r="AM68" s="537"/>
      <c r="AN68" s="538" t="s">
        <v>9205</v>
      </c>
      <c r="AO68" s="539" t="s">
        <v>9206</v>
      </c>
      <c r="AP68" s="542" t="s">
        <v>9207</v>
      </c>
      <c r="AQ68" s="541" t="s">
        <v>5428</v>
      </c>
      <c r="AS68" s="510" t="s">
        <v>8973</v>
      </c>
      <c r="AT68" s="544" t="s">
        <v>9208</v>
      </c>
      <c r="AU68" s="504" t="s">
        <v>9209</v>
      </c>
    </row>
    <row r="69" customFormat="false" ht="36" hidden="false" customHeight="true" outlineLevel="0" collapsed="false">
      <c r="A69" s="0" t="s">
        <v>7743</v>
      </c>
      <c r="F69" s="518"/>
      <c r="G69" s="519" t="s">
        <v>9210</v>
      </c>
      <c r="H69" s="520"/>
      <c r="J69" s="524"/>
      <c r="K69" s="519" t="s">
        <v>9211</v>
      </c>
      <c r="O69" s="447"/>
      <c r="P69" s="568" t="s">
        <v>7769</v>
      </c>
      <c r="Q69" s="569" t="s">
        <v>9212</v>
      </c>
      <c r="R69" s="570" t="s">
        <v>9213</v>
      </c>
      <c r="T69" s="524"/>
      <c r="U69" s="519" t="s">
        <v>9214</v>
      </c>
      <c r="X69" s="525" t="s">
        <v>9215</v>
      </c>
      <c r="Y69" s="526" t="s">
        <v>9216</v>
      </c>
      <c r="Z69" s="527" t="s">
        <v>9217</v>
      </c>
      <c r="AA69" s="528" t="s">
        <v>9218</v>
      </c>
      <c r="AC69" s="500" t="s">
        <v>9219</v>
      </c>
      <c r="AD69" s="501" t="s">
        <v>9166</v>
      </c>
      <c r="AE69" s="502" t="s">
        <v>9167</v>
      </c>
      <c r="AF69" s="447"/>
      <c r="AG69" s="524"/>
      <c r="AH69" s="519" t="s">
        <v>9220</v>
      </c>
      <c r="AJ69" s="524"/>
      <c r="AK69" s="519" t="s">
        <v>9221</v>
      </c>
      <c r="AM69" s="537"/>
      <c r="AN69" s="538" t="s">
        <v>9222</v>
      </c>
      <c r="AO69" s="539" t="s">
        <v>9223</v>
      </c>
      <c r="AP69" s="542" t="s">
        <v>9224</v>
      </c>
      <c r="AQ69" s="541" t="s">
        <v>5428</v>
      </c>
      <c r="AS69" s="510" t="s">
        <v>8973</v>
      </c>
      <c r="AT69" s="544" t="s">
        <v>9225</v>
      </c>
      <c r="AU69" s="504" t="s">
        <v>9226</v>
      </c>
    </row>
    <row r="70" customFormat="false" ht="36" hidden="false" customHeight="true" outlineLevel="0" collapsed="false">
      <c r="A70" s="0" t="s">
        <v>7743</v>
      </c>
      <c r="F70" s="489" t="n">
        <v>33</v>
      </c>
      <c r="G70" s="490" t="s">
        <v>9191</v>
      </c>
      <c r="H70" s="444"/>
      <c r="J70" s="495" t="s">
        <v>9227</v>
      </c>
      <c r="K70" s="490" t="s">
        <v>9228</v>
      </c>
      <c r="O70" s="447"/>
      <c r="P70" s="568" t="s">
        <v>7769</v>
      </c>
      <c r="Q70" s="569" t="s">
        <v>9229</v>
      </c>
      <c r="R70" s="570" t="s">
        <v>9230</v>
      </c>
      <c r="T70" s="495" t="s">
        <v>9231</v>
      </c>
      <c r="U70" s="490" t="s">
        <v>9232</v>
      </c>
      <c r="X70" s="525" t="s">
        <v>9233</v>
      </c>
      <c r="Y70" s="526" t="s">
        <v>9234</v>
      </c>
      <c r="Z70" s="527" t="s">
        <v>9235</v>
      </c>
      <c r="AA70" s="528" t="s">
        <v>9236</v>
      </c>
      <c r="AC70" s="500" t="s">
        <v>9237</v>
      </c>
      <c r="AD70" s="501" t="s">
        <v>9166</v>
      </c>
      <c r="AE70" s="502" t="s">
        <v>9167</v>
      </c>
      <c r="AF70" s="447"/>
      <c r="AG70" s="495" t="s">
        <v>9196</v>
      </c>
      <c r="AH70" s="490" t="s">
        <v>9238</v>
      </c>
      <c r="AJ70" s="503" t="s">
        <v>8571</v>
      </c>
      <c r="AK70" s="504" t="s">
        <v>9239</v>
      </c>
      <c r="AM70" s="537"/>
      <c r="AN70" s="538" t="s">
        <v>9240</v>
      </c>
      <c r="AO70" s="539" t="s">
        <v>9241</v>
      </c>
      <c r="AP70" s="542" t="s">
        <v>9242</v>
      </c>
      <c r="AQ70" s="541" t="s">
        <v>5428</v>
      </c>
      <c r="AS70" s="510" t="s">
        <v>8973</v>
      </c>
      <c r="AT70" s="544" t="s">
        <v>9243</v>
      </c>
      <c r="AU70" s="504" t="s">
        <v>9244</v>
      </c>
    </row>
    <row r="71" customFormat="false" ht="36" hidden="false" customHeight="true" outlineLevel="0" collapsed="false">
      <c r="A71" s="0" t="s">
        <v>7743</v>
      </c>
      <c r="F71" s="518"/>
      <c r="G71" s="519" t="s">
        <v>9245</v>
      </c>
      <c r="H71" s="520"/>
      <c r="J71" s="524"/>
      <c r="K71" s="519" t="s">
        <v>9246</v>
      </c>
      <c r="O71" s="447"/>
      <c r="P71" s="568" t="s">
        <v>7769</v>
      </c>
      <c r="Q71" s="569" t="s">
        <v>9247</v>
      </c>
      <c r="R71" s="570" t="s">
        <v>9248</v>
      </c>
      <c r="T71" s="524"/>
      <c r="U71" s="519" t="s">
        <v>9249</v>
      </c>
      <c r="X71" s="525" t="s">
        <v>9250</v>
      </c>
      <c r="Y71" s="526" t="s">
        <v>9251</v>
      </c>
      <c r="Z71" s="527" t="s">
        <v>9252</v>
      </c>
      <c r="AA71" s="528" t="s">
        <v>9253</v>
      </c>
      <c r="AC71" s="500" t="s">
        <v>9254</v>
      </c>
      <c r="AD71" s="501" t="s">
        <v>9166</v>
      </c>
      <c r="AE71" s="502" t="s">
        <v>9167</v>
      </c>
      <c r="AF71" s="447"/>
      <c r="AG71" s="524"/>
      <c r="AH71" s="519" t="s">
        <v>9255</v>
      </c>
      <c r="AJ71" s="524"/>
      <c r="AK71" s="519" t="s">
        <v>9256</v>
      </c>
      <c r="AM71" s="537"/>
      <c r="AN71" s="538" t="s">
        <v>9257</v>
      </c>
      <c r="AO71" s="539" t="s">
        <v>9258</v>
      </c>
      <c r="AP71" s="542" t="s">
        <v>9259</v>
      </c>
      <c r="AQ71" s="541" t="s">
        <v>5428</v>
      </c>
      <c r="AS71" s="510" t="s">
        <v>8973</v>
      </c>
      <c r="AT71" s="544" t="s">
        <v>9260</v>
      </c>
      <c r="AU71" s="504" t="s">
        <v>9261</v>
      </c>
    </row>
    <row r="72" customFormat="false" ht="36" hidden="false" customHeight="true" outlineLevel="0" collapsed="false">
      <c r="A72" s="0" t="s">
        <v>7743</v>
      </c>
      <c r="F72" s="489" t="n">
        <v>34</v>
      </c>
      <c r="G72" s="490" t="s">
        <v>9262</v>
      </c>
      <c r="H72" s="444"/>
      <c r="J72" s="495" t="s">
        <v>9263</v>
      </c>
      <c r="K72" s="490" t="s">
        <v>9264</v>
      </c>
      <c r="O72" s="447"/>
      <c r="P72" s="568" t="s">
        <v>7769</v>
      </c>
      <c r="Q72" s="569" t="s">
        <v>9265</v>
      </c>
      <c r="R72" s="570" t="s">
        <v>9266</v>
      </c>
      <c r="T72" s="495" t="s">
        <v>9267</v>
      </c>
      <c r="U72" s="490" t="s">
        <v>9268</v>
      </c>
      <c r="X72" s="525" t="s">
        <v>9269</v>
      </c>
      <c r="Y72" s="526" t="s">
        <v>9269</v>
      </c>
      <c r="Z72" s="527" t="s">
        <v>9270</v>
      </c>
      <c r="AA72" s="528" t="s">
        <v>9271</v>
      </c>
      <c r="AC72" s="500" t="s">
        <v>9272</v>
      </c>
      <c r="AD72" s="501" t="s">
        <v>9166</v>
      </c>
      <c r="AE72" s="502" t="s">
        <v>9167</v>
      </c>
      <c r="AF72" s="447"/>
      <c r="AG72" s="495" t="s">
        <v>9231</v>
      </c>
      <c r="AH72" s="490" t="s">
        <v>9273</v>
      </c>
      <c r="AJ72" s="503" t="s">
        <v>8177</v>
      </c>
      <c r="AK72" s="504" t="s">
        <v>9274</v>
      </c>
      <c r="AM72" s="537"/>
      <c r="AN72" s="538" t="s">
        <v>9275</v>
      </c>
      <c r="AO72" s="539" t="s">
        <v>9276</v>
      </c>
      <c r="AP72" s="542" t="s">
        <v>9277</v>
      </c>
      <c r="AQ72" s="541" t="s">
        <v>5428</v>
      </c>
      <c r="AS72" s="510" t="s">
        <v>8973</v>
      </c>
      <c r="AT72" s="544" t="s">
        <v>9278</v>
      </c>
      <c r="AU72" s="504" t="s">
        <v>9279</v>
      </c>
    </row>
    <row r="73" customFormat="false" ht="36" hidden="false" customHeight="true" outlineLevel="0" collapsed="false">
      <c r="A73" s="0" t="s">
        <v>7743</v>
      </c>
      <c r="F73" s="518"/>
      <c r="G73" s="519" t="s">
        <v>9280</v>
      </c>
      <c r="H73" s="520"/>
      <c r="J73" s="524"/>
      <c r="K73" s="519" t="s">
        <v>9281</v>
      </c>
      <c r="O73" s="447"/>
      <c r="P73" s="568" t="s">
        <v>7769</v>
      </c>
      <c r="Q73" s="569" t="s">
        <v>9282</v>
      </c>
      <c r="R73" s="570" t="s">
        <v>9283</v>
      </c>
      <c r="T73" s="524"/>
      <c r="U73" s="519" t="s">
        <v>9284</v>
      </c>
      <c r="X73" s="525" t="s">
        <v>9285</v>
      </c>
      <c r="Y73" s="526" t="s">
        <v>9286</v>
      </c>
      <c r="Z73" s="527" t="s">
        <v>9287</v>
      </c>
      <c r="AA73" s="528" t="s">
        <v>9288</v>
      </c>
      <c r="AC73" s="500" t="s">
        <v>9289</v>
      </c>
      <c r="AD73" s="501" t="s">
        <v>9166</v>
      </c>
      <c r="AE73" s="502" t="s">
        <v>9167</v>
      </c>
      <c r="AF73" s="447"/>
      <c r="AG73" s="524"/>
      <c r="AH73" s="519" t="s">
        <v>9290</v>
      </c>
      <c r="AJ73" s="524"/>
      <c r="AK73" s="519" t="s">
        <v>9291</v>
      </c>
      <c r="AM73" s="537"/>
      <c r="AN73" s="538" t="s">
        <v>9292</v>
      </c>
      <c r="AO73" s="539" t="s">
        <v>9293</v>
      </c>
      <c r="AP73" s="542" t="s">
        <v>9224</v>
      </c>
      <c r="AQ73" s="541" t="s">
        <v>5428</v>
      </c>
      <c r="AS73" s="510" t="s">
        <v>8973</v>
      </c>
      <c r="AT73" s="544" t="s">
        <v>9294</v>
      </c>
      <c r="AU73" s="504" t="s">
        <v>9295</v>
      </c>
    </row>
    <row r="74" customFormat="false" ht="36" hidden="false" customHeight="true" outlineLevel="0" collapsed="false">
      <c r="A74" s="0" t="s">
        <v>7743</v>
      </c>
      <c r="F74" s="489" t="n">
        <v>35</v>
      </c>
      <c r="G74" s="490" t="s">
        <v>9296</v>
      </c>
      <c r="H74" s="444"/>
      <c r="J74" s="495" t="s">
        <v>9297</v>
      </c>
      <c r="K74" s="490" t="s">
        <v>9298</v>
      </c>
      <c r="O74" s="447"/>
      <c r="P74" s="568" t="s">
        <v>7769</v>
      </c>
      <c r="Q74" s="569" t="s">
        <v>9299</v>
      </c>
      <c r="R74" s="570" t="s">
        <v>9300</v>
      </c>
      <c r="T74" s="495" t="s">
        <v>9301</v>
      </c>
      <c r="U74" s="490" t="s">
        <v>9302</v>
      </c>
      <c r="X74" s="525" t="s">
        <v>9303</v>
      </c>
      <c r="Y74" s="526" t="s">
        <v>9304</v>
      </c>
      <c r="Z74" s="527" t="s">
        <v>9305</v>
      </c>
      <c r="AA74" s="528" t="s">
        <v>9306</v>
      </c>
      <c r="AC74" s="500" t="s">
        <v>9307</v>
      </c>
      <c r="AD74" s="501" t="s">
        <v>9166</v>
      </c>
      <c r="AE74" s="502" t="s">
        <v>9167</v>
      </c>
      <c r="AF74" s="447"/>
      <c r="AG74" s="495" t="s">
        <v>9267</v>
      </c>
      <c r="AH74" s="490" t="s">
        <v>9308</v>
      </c>
      <c r="AJ74" s="503" t="s">
        <v>8618</v>
      </c>
      <c r="AK74" s="504" t="s">
        <v>9309</v>
      </c>
      <c r="AM74" s="537"/>
      <c r="AN74" s="538" t="s">
        <v>9310</v>
      </c>
      <c r="AO74" s="539" t="s">
        <v>9311</v>
      </c>
      <c r="AP74" s="542" t="s">
        <v>9312</v>
      </c>
      <c r="AQ74" s="541" t="s">
        <v>5428</v>
      </c>
      <c r="AS74" s="510" t="s">
        <v>8973</v>
      </c>
      <c r="AT74" s="544" t="s">
        <v>9313</v>
      </c>
      <c r="AU74" s="504" t="s">
        <v>9314</v>
      </c>
    </row>
    <row r="75" customFormat="false" ht="36" hidden="false" customHeight="true" outlineLevel="0" collapsed="false">
      <c r="A75" s="0" t="s">
        <v>7743</v>
      </c>
      <c r="F75" s="518"/>
      <c r="G75" s="519" t="s">
        <v>9315</v>
      </c>
      <c r="H75" s="520"/>
      <c r="J75" s="524"/>
      <c r="K75" s="519" t="s">
        <v>9316</v>
      </c>
      <c r="O75" s="447"/>
      <c r="P75" s="568" t="s">
        <v>7769</v>
      </c>
      <c r="Q75" s="569" t="s">
        <v>9317</v>
      </c>
      <c r="R75" s="570" t="s">
        <v>9318</v>
      </c>
      <c r="T75" s="524"/>
      <c r="U75" s="519" t="s">
        <v>9319</v>
      </c>
      <c r="W75" s="0" t="s">
        <v>8105</v>
      </c>
      <c r="X75" s="525" t="s">
        <v>9320</v>
      </c>
      <c r="Y75" s="526" t="s">
        <v>9321</v>
      </c>
      <c r="Z75" s="527" t="s">
        <v>9322</v>
      </c>
      <c r="AA75" s="528" t="s">
        <v>9323</v>
      </c>
      <c r="AC75" s="500" t="s">
        <v>9324</v>
      </c>
      <c r="AD75" s="501" t="s">
        <v>9166</v>
      </c>
      <c r="AE75" s="502" t="s">
        <v>9167</v>
      </c>
      <c r="AF75" s="447"/>
      <c r="AG75" s="524"/>
      <c r="AH75" s="519" t="s">
        <v>9325</v>
      </c>
      <c r="AJ75" s="524"/>
      <c r="AK75" s="519" t="s">
        <v>9326</v>
      </c>
      <c r="AM75" s="537"/>
      <c r="AN75" s="538" t="s">
        <v>9327</v>
      </c>
      <c r="AO75" s="539" t="s">
        <v>9328</v>
      </c>
      <c r="AP75" s="542" t="s">
        <v>9329</v>
      </c>
      <c r="AQ75" s="541" t="s">
        <v>5428</v>
      </c>
      <c r="AS75" s="510" t="s">
        <v>8973</v>
      </c>
      <c r="AT75" s="544" t="s">
        <v>9330</v>
      </c>
      <c r="AU75" s="504" t="s">
        <v>9331</v>
      </c>
    </row>
    <row r="76" customFormat="false" ht="36" hidden="false" customHeight="true" outlineLevel="0" collapsed="false">
      <c r="A76" s="0" t="s">
        <v>7743</v>
      </c>
      <c r="F76" s="489" t="n">
        <v>36</v>
      </c>
      <c r="G76" s="490" t="s">
        <v>9332</v>
      </c>
      <c r="H76" s="444"/>
      <c r="J76" s="495" t="s">
        <v>9333</v>
      </c>
      <c r="K76" s="490" t="s">
        <v>9334</v>
      </c>
      <c r="O76" s="447"/>
      <c r="P76" s="568" t="s">
        <v>7769</v>
      </c>
      <c r="Q76" s="569" t="s">
        <v>9335</v>
      </c>
      <c r="R76" s="570" t="s">
        <v>9336</v>
      </c>
      <c r="T76" s="495" t="s">
        <v>8610</v>
      </c>
      <c r="U76" s="490" t="s">
        <v>9337</v>
      </c>
      <c r="X76" s="525" t="s">
        <v>9338</v>
      </c>
      <c r="Y76" s="526" t="s">
        <v>9339</v>
      </c>
      <c r="Z76" s="527" t="s">
        <v>9340</v>
      </c>
      <c r="AA76" s="528" t="s">
        <v>9341</v>
      </c>
      <c r="AC76" s="500" t="s">
        <v>9342</v>
      </c>
      <c r="AD76" s="501" t="s">
        <v>9166</v>
      </c>
      <c r="AE76" s="502" t="s">
        <v>9167</v>
      </c>
      <c r="AF76" s="447"/>
      <c r="AG76" s="495" t="s">
        <v>9301</v>
      </c>
      <c r="AH76" s="490" t="s">
        <v>9343</v>
      </c>
      <c r="AJ76" s="503" t="s">
        <v>8317</v>
      </c>
      <c r="AK76" s="504" t="s">
        <v>9344</v>
      </c>
      <c r="AM76" s="537"/>
      <c r="AN76" s="538" t="s">
        <v>9345</v>
      </c>
      <c r="AO76" s="539" t="s">
        <v>9346</v>
      </c>
      <c r="AP76" s="542" t="s">
        <v>9347</v>
      </c>
      <c r="AQ76" s="541" t="s">
        <v>5428</v>
      </c>
      <c r="AS76" s="510" t="s">
        <v>8973</v>
      </c>
      <c r="AT76" s="544" t="s">
        <v>9348</v>
      </c>
      <c r="AU76" s="504" t="s">
        <v>9349</v>
      </c>
    </row>
    <row r="77" customFormat="false" ht="36" hidden="false" customHeight="true" outlineLevel="0" collapsed="false">
      <c r="A77" s="0" t="s">
        <v>7743</v>
      </c>
      <c r="F77" s="518"/>
      <c r="G77" s="519" t="s">
        <v>9350</v>
      </c>
      <c r="H77" s="520"/>
      <c r="J77" s="524"/>
      <c r="K77" s="519" t="s">
        <v>9351</v>
      </c>
      <c r="O77" s="447"/>
      <c r="P77" s="568" t="s">
        <v>7769</v>
      </c>
      <c r="Q77" s="569" t="s">
        <v>9352</v>
      </c>
      <c r="R77" s="570" t="s">
        <v>9353</v>
      </c>
      <c r="T77" s="524"/>
      <c r="U77" s="519" t="s">
        <v>9354</v>
      </c>
      <c r="X77" s="525" t="s">
        <v>9355</v>
      </c>
      <c r="Y77" s="526" t="s">
        <v>9356</v>
      </c>
      <c r="Z77" s="527" t="s">
        <v>9357</v>
      </c>
      <c r="AA77" s="528" t="s">
        <v>9358</v>
      </c>
      <c r="AC77" s="500" t="s">
        <v>9359</v>
      </c>
      <c r="AD77" s="501" t="s">
        <v>9166</v>
      </c>
      <c r="AE77" s="502" t="s">
        <v>9167</v>
      </c>
      <c r="AF77" s="447"/>
      <c r="AG77" s="524"/>
      <c r="AH77" s="519" t="s">
        <v>9360</v>
      </c>
      <c r="AJ77" s="524"/>
      <c r="AK77" s="519" t="s">
        <v>9361</v>
      </c>
      <c r="AM77" s="537"/>
      <c r="AN77" s="538" t="s">
        <v>9362</v>
      </c>
      <c r="AO77" s="539" t="s">
        <v>9363</v>
      </c>
      <c r="AP77" s="542" t="s">
        <v>9364</v>
      </c>
      <c r="AQ77" s="541" t="s">
        <v>5428</v>
      </c>
      <c r="AS77" s="510" t="s">
        <v>8973</v>
      </c>
      <c r="AT77" s="544" t="s">
        <v>9365</v>
      </c>
      <c r="AU77" s="504" t="s">
        <v>9366</v>
      </c>
    </row>
    <row r="78" customFormat="false" ht="36" hidden="false" customHeight="true" outlineLevel="0" collapsed="false">
      <c r="A78" s="0" t="s">
        <v>7743</v>
      </c>
      <c r="F78" s="489" t="n">
        <v>37</v>
      </c>
      <c r="G78" s="490" t="s">
        <v>9367</v>
      </c>
      <c r="H78" s="444"/>
      <c r="J78" s="495" t="s">
        <v>9368</v>
      </c>
      <c r="K78" s="490" t="s">
        <v>9369</v>
      </c>
      <c r="O78" s="447"/>
      <c r="P78" s="568" t="s">
        <v>7769</v>
      </c>
      <c r="Q78" s="569" t="s">
        <v>9370</v>
      </c>
      <c r="R78" s="570" t="s">
        <v>9371</v>
      </c>
      <c r="T78" s="553" t="s">
        <v>8655</v>
      </c>
      <c r="U78" s="554" t="s">
        <v>9372</v>
      </c>
      <c r="X78" s="525" t="s">
        <v>9373</v>
      </c>
      <c r="Y78" s="526" t="s">
        <v>9374</v>
      </c>
      <c r="Z78" s="527" t="s">
        <v>9375</v>
      </c>
      <c r="AA78" s="528" t="s">
        <v>9376</v>
      </c>
      <c r="AC78" s="500" t="s">
        <v>9377</v>
      </c>
      <c r="AD78" s="501" t="s">
        <v>9166</v>
      </c>
      <c r="AE78" s="502" t="s">
        <v>9167</v>
      </c>
      <c r="AF78" s="447"/>
      <c r="AG78" s="495" t="s">
        <v>8610</v>
      </c>
      <c r="AH78" s="490" t="s">
        <v>9378</v>
      </c>
      <c r="AJ78" s="503" t="s">
        <v>9379</v>
      </c>
      <c r="AK78" s="504" t="s">
        <v>9380</v>
      </c>
      <c r="AM78" s="537"/>
      <c r="AN78" s="538" t="s">
        <v>9381</v>
      </c>
      <c r="AO78" s="539" t="s">
        <v>9382</v>
      </c>
      <c r="AP78" s="542" t="s">
        <v>9383</v>
      </c>
      <c r="AQ78" s="541" t="s">
        <v>5428</v>
      </c>
      <c r="AS78" s="510" t="s">
        <v>8973</v>
      </c>
      <c r="AT78" s="544" t="s">
        <v>9384</v>
      </c>
      <c r="AU78" s="504" t="s">
        <v>9385</v>
      </c>
    </row>
    <row r="79" customFormat="false" ht="36" hidden="false" customHeight="true" outlineLevel="0" collapsed="false">
      <c r="A79" s="0" t="s">
        <v>7743</v>
      </c>
      <c r="F79" s="518"/>
      <c r="G79" s="519" t="s">
        <v>9386</v>
      </c>
      <c r="H79" s="520"/>
      <c r="J79" s="524"/>
      <c r="K79" s="519" t="s">
        <v>9387</v>
      </c>
      <c r="O79" s="447"/>
      <c r="P79" s="568" t="s">
        <v>7769</v>
      </c>
      <c r="Q79" s="569" t="s">
        <v>9388</v>
      </c>
      <c r="R79" s="570" t="s">
        <v>9389</v>
      </c>
      <c r="T79" s="491"/>
      <c r="U79" s="521" t="s">
        <v>9390</v>
      </c>
      <c r="X79" s="525" t="s">
        <v>9391</v>
      </c>
      <c r="Y79" s="526" t="s">
        <v>9392</v>
      </c>
      <c r="Z79" s="527" t="s">
        <v>9393</v>
      </c>
      <c r="AA79" s="528" t="s">
        <v>9394</v>
      </c>
      <c r="AC79" s="500" t="s">
        <v>9395</v>
      </c>
      <c r="AD79" s="501" t="s">
        <v>9166</v>
      </c>
      <c r="AE79" s="502" t="s">
        <v>9167</v>
      </c>
      <c r="AF79" s="447"/>
      <c r="AG79" s="524"/>
      <c r="AH79" s="519" t="s">
        <v>9396</v>
      </c>
      <c r="AJ79" s="524"/>
      <c r="AK79" s="519" t="s">
        <v>9397</v>
      </c>
      <c r="AM79" s="537"/>
      <c r="AN79" s="538" t="s">
        <v>9398</v>
      </c>
      <c r="AO79" s="539" t="s">
        <v>9399</v>
      </c>
      <c r="AP79" s="542" t="s">
        <v>9400</v>
      </c>
      <c r="AQ79" s="541" t="s">
        <v>5428</v>
      </c>
      <c r="AS79" s="510" t="s">
        <v>8973</v>
      </c>
      <c r="AT79" s="544" t="s">
        <v>9401</v>
      </c>
      <c r="AU79" s="504" t="s">
        <v>9402</v>
      </c>
    </row>
    <row r="80" customFormat="false" ht="36" hidden="false" customHeight="true" outlineLevel="0" collapsed="false">
      <c r="A80" s="0" t="s">
        <v>7743</v>
      </c>
      <c r="F80" s="489" t="n">
        <v>38</v>
      </c>
      <c r="G80" s="490" t="s">
        <v>9403</v>
      </c>
      <c r="H80" s="444"/>
      <c r="J80" s="495" t="s">
        <v>9404</v>
      </c>
      <c r="K80" s="490" t="s">
        <v>9405</v>
      </c>
      <c r="O80" s="447"/>
      <c r="P80" s="568" t="s">
        <v>7769</v>
      </c>
      <c r="Q80" s="569" t="s">
        <v>9406</v>
      </c>
      <c r="R80" s="570" t="s">
        <v>9407</v>
      </c>
      <c r="T80" s="495" t="s">
        <v>9408</v>
      </c>
      <c r="U80" s="490" t="s">
        <v>9409</v>
      </c>
      <c r="X80" s="525" t="s">
        <v>9410</v>
      </c>
      <c r="Y80" s="526" t="s">
        <v>9411</v>
      </c>
      <c r="Z80" s="527" t="s">
        <v>9412</v>
      </c>
      <c r="AA80" s="528" t="s">
        <v>9413</v>
      </c>
      <c r="AC80" s="500" t="s">
        <v>9414</v>
      </c>
      <c r="AD80" s="501" t="s">
        <v>9166</v>
      </c>
      <c r="AE80" s="502" t="s">
        <v>9167</v>
      </c>
      <c r="AF80" s="447"/>
      <c r="AG80" s="495" t="s">
        <v>8655</v>
      </c>
      <c r="AH80" s="490" t="s">
        <v>9415</v>
      </c>
      <c r="AJ80" s="503" t="s">
        <v>9416</v>
      </c>
      <c r="AK80" s="504" t="s">
        <v>9417</v>
      </c>
      <c r="AM80" s="537"/>
      <c r="AN80" s="538" t="s">
        <v>9418</v>
      </c>
      <c r="AO80" s="539" t="s">
        <v>9419</v>
      </c>
      <c r="AP80" s="542" t="s">
        <v>9420</v>
      </c>
      <c r="AQ80" s="541" t="s">
        <v>5428</v>
      </c>
      <c r="AS80" s="510" t="s">
        <v>8973</v>
      </c>
      <c r="AT80" s="544" t="s">
        <v>9421</v>
      </c>
      <c r="AU80" s="504" t="s">
        <v>9422</v>
      </c>
    </row>
    <row r="81" customFormat="false" ht="36" hidden="false" customHeight="true" outlineLevel="0" collapsed="false">
      <c r="A81" s="0" t="s">
        <v>7743</v>
      </c>
      <c r="F81" s="518"/>
      <c r="G81" s="519" t="s">
        <v>9423</v>
      </c>
      <c r="H81" s="520"/>
      <c r="J81" s="524"/>
      <c r="K81" s="519" t="s">
        <v>9424</v>
      </c>
      <c r="O81" s="447"/>
      <c r="P81" s="568" t="s">
        <v>7769</v>
      </c>
      <c r="Q81" s="569" t="s">
        <v>9425</v>
      </c>
      <c r="R81" s="570" t="s">
        <v>9426</v>
      </c>
      <c r="T81" s="524"/>
      <c r="U81" s="519" t="s">
        <v>9427</v>
      </c>
      <c r="W81" s="0" t="s">
        <v>8105</v>
      </c>
      <c r="X81" s="525" t="s">
        <v>9428</v>
      </c>
      <c r="Y81" s="526" t="s">
        <v>9429</v>
      </c>
      <c r="Z81" s="527" t="s">
        <v>9430</v>
      </c>
      <c r="AA81" s="528" t="s">
        <v>9431</v>
      </c>
      <c r="AC81" s="500" t="s">
        <v>9432</v>
      </c>
      <c r="AD81" s="501" t="s">
        <v>9166</v>
      </c>
      <c r="AE81" s="502" t="s">
        <v>9167</v>
      </c>
      <c r="AF81" s="447"/>
      <c r="AG81" s="524"/>
      <c r="AH81" s="519" t="s">
        <v>9433</v>
      </c>
      <c r="AJ81" s="524"/>
      <c r="AK81" s="519" t="s">
        <v>9434</v>
      </c>
      <c r="AM81" s="537"/>
      <c r="AN81" s="538" t="s">
        <v>9435</v>
      </c>
      <c r="AO81" s="539" t="s">
        <v>9436</v>
      </c>
      <c r="AP81" s="542" t="s">
        <v>9437</v>
      </c>
      <c r="AQ81" s="541" t="s">
        <v>5428</v>
      </c>
      <c r="AS81" s="510" t="s">
        <v>8973</v>
      </c>
      <c r="AT81" s="544" t="s">
        <v>9438</v>
      </c>
      <c r="AU81" s="504" t="s">
        <v>9439</v>
      </c>
    </row>
    <row r="82" customFormat="false" ht="36" hidden="false" customHeight="true" outlineLevel="0" collapsed="false">
      <c r="A82" s="0" t="s">
        <v>7743</v>
      </c>
      <c r="F82" s="489" t="n">
        <v>39</v>
      </c>
      <c r="G82" s="490" t="s">
        <v>9440</v>
      </c>
      <c r="H82" s="444"/>
      <c r="J82" s="495" t="s">
        <v>9441</v>
      </c>
      <c r="K82" s="490" t="s">
        <v>9442</v>
      </c>
      <c r="O82" s="447"/>
      <c r="P82" s="568" t="s">
        <v>7769</v>
      </c>
      <c r="Q82" s="569" t="s">
        <v>9443</v>
      </c>
      <c r="R82" s="570" t="s">
        <v>9444</v>
      </c>
      <c r="T82" s="495" t="s">
        <v>8703</v>
      </c>
      <c r="U82" s="490" t="s">
        <v>9445</v>
      </c>
      <c r="W82" s="0" t="s">
        <v>8105</v>
      </c>
      <c r="X82" s="525" t="s">
        <v>9446</v>
      </c>
      <c r="Y82" s="526" t="s">
        <v>9447</v>
      </c>
      <c r="Z82" s="527" t="s">
        <v>9448</v>
      </c>
      <c r="AA82" s="528" t="s">
        <v>9449</v>
      </c>
      <c r="AC82" s="529" t="s">
        <v>9450</v>
      </c>
      <c r="AD82" s="530" t="s">
        <v>9166</v>
      </c>
      <c r="AE82" s="531" t="s">
        <v>9167</v>
      </c>
      <c r="AF82" s="447"/>
      <c r="AG82" s="495" t="s">
        <v>9408</v>
      </c>
      <c r="AH82" s="490" t="s">
        <v>9451</v>
      </c>
      <c r="AJ82" s="503" t="s">
        <v>8341</v>
      </c>
      <c r="AK82" s="504" t="s">
        <v>9452</v>
      </c>
      <c r="AM82" s="537"/>
      <c r="AN82" s="538" t="s">
        <v>9453</v>
      </c>
      <c r="AO82" s="539" t="s">
        <v>9454</v>
      </c>
      <c r="AP82" s="542" t="s">
        <v>9455</v>
      </c>
      <c r="AQ82" s="541" t="s">
        <v>5428</v>
      </c>
      <c r="AS82" s="510" t="s">
        <v>8973</v>
      </c>
      <c r="AT82" s="544" t="s">
        <v>9456</v>
      </c>
      <c r="AU82" s="504" t="s">
        <v>9457</v>
      </c>
    </row>
    <row r="83" customFormat="false" ht="36" hidden="false" customHeight="true" outlineLevel="0" collapsed="false">
      <c r="A83" s="0" t="s">
        <v>7743</v>
      </c>
      <c r="F83" s="518"/>
      <c r="G83" s="519" t="s">
        <v>9458</v>
      </c>
      <c r="H83" s="520"/>
      <c r="J83" s="524"/>
      <c r="K83" s="519" t="s">
        <v>9459</v>
      </c>
      <c r="O83" s="447"/>
      <c r="P83" s="568" t="s">
        <v>7769</v>
      </c>
      <c r="Q83" s="569" t="s">
        <v>9460</v>
      </c>
      <c r="R83" s="570" t="s">
        <v>9461</v>
      </c>
      <c r="T83" s="524"/>
      <c r="U83" s="519" t="s">
        <v>9462</v>
      </c>
      <c r="W83" s="0" t="s">
        <v>9463</v>
      </c>
      <c r="X83" s="525" t="s">
        <v>9464</v>
      </c>
      <c r="Y83" s="526" t="s">
        <v>9465</v>
      </c>
      <c r="Z83" s="527" t="s">
        <v>9466</v>
      </c>
      <c r="AA83" s="528" t="s">
        <v>9467</v>
      </c>
      <c r="AC83" s="500" t="s">
        <v>9468</v>
      </c>
      <c r="AD83" s="501" t="s">
        <v>9166</v>
      </c>
      <c r="AE83" s="502" t="s">
        <v>9167</v>
      </c>
      <c r="AF83" s="447"/>
      <c r="AG83" s="524"/>
      <c r="AH83" s="519" t="s">
        <v>9469</v>
      </c>
      <c r="AJ83" s="524"/>
      <c r="AK83" s="519" t="s">
        <v>9470</v>
      </c>
      <c r="AM83" s="537"/>
      <c r="AN83" s="538" t="s">
        <v>9471</v>
      </c>
      <c r="AO83" s="539" t="s">
        <v>9472</v>
      </c>
      <c r="AP83" s="542" t="s">
        <v>9473</v>
      </c>
      <c r="AQ83" s="541" t="s">
        <v>5428</v>
      </c>
      <c r="AS83" s="510" t="s">
        <v>8973</v>
      </c>
      <c r="AT83" s="544" t="s">
        <v>9474</v>
      </c>
      <c r="AU83" s="504" t="s">
        <v>9475</v>
      </c>
    </row>
    <row r="84" customFormat="false" ht="36" hidden="false" customHeight="true" outlineLevel="0" collapsed="false">
      <c r="A84" s="0" t="s">
        <v>7743</v>
      </c>
      <c r="F84" s="489" t="n">
        <v>40</v>
      </c>
      <c r="G84" s="490" t="s">
        <v>9476</v>
      </c>
      <c r="H84" s="444"/>
      <c r="J84" s="495" t="s">
        <v>9477</v>
      </c>
      <c r="K84" s="490" t="s">
        <v>9478</v>
      </c>
      <c r="O84" s="447"/>
      <c r="P84" s="568" t="s">
        <v>7769</v>
      </c>
      <c r="Q84" s="569" t="s">
        <v>9479</v>
      </c>
      <c r="R84" s="570" t="s">
        <v>9480</v>
      </c>
      <c r="T84" s="495" t="s">
        <v>9481</v>
      </c>
      <c r="U84" s="490" t="s">
        <v>9482</v>
      </c>
      <c r="W84" s="0" t="s">
        <v>8922</v>
      </c>
      <c r="X84" s="525" t="s">
        <v>9483</v>
      </c>
      <c r="Y84" s="526" t="s">
        <v>9484</v>
      </c>
      <c r="Z84" s="527" t="s">
        <v>9485</v>
      </c>
      <c r="AA84" s="528" t="s">
        <v>9486</v>
      </c>
      <c r="AC84" s="500" t="s">
        <v>9487</v>
      </c>
      <c r="AD84" s="501" t="s">
        <v>9166</v>
      </c>
      <c r="AE84" s="502" t="s">
        <v>9167</v>
      </c>
      <c r="AF84" s="447"/>
      <c r="AG84" s="495" t="s">
        <v>8703</v>
      </c>
      <c r="AH84" s="490" t="s">
        <v>9488</v>
      </c>
      <c r="AJ84" s="503" t="s">
        <v>8548</v>
      </c>
      <c r="AK84" s="504" t="s">
        <v>9489</v>
      </c>
      <c r="AM84" s="537"/>
      <c r="AN84" s="538" t="s">
        <v>9490</v>
      </c>
      <c r="AO84" s="539" t="s">
        <v>9491</v>
      </c>
      <c r="AP84" s="542" t="s">
        <v>9492</v>
      </c>
      <c r="AQ84" s="541" t="s">
        <v>5428</v>
      </c>
      <c r="AS84" s="510" t="s">
        <v>8973</v>
      </c>
      <c r="AT84" s="544" t="s">
        <v>9493</v>
      </c>
      <c r="AU84" s="504" t="s">
        <v>9494</v>
      </c>
    </row>
    <row r="85" customFormat="false" ht="36" hidden="false" customHeight="true" outlineLevel="0" collapsed="false">
      <c r="A85" s="0" t="s">
        <v>7743</v>
      </c>
      <c r="F85" s="518"/>
      <c r="G85" s="519" t="s">
        <v>9495</v>
      </c>
      <c r="H85" s="520"/>
      <c r="J85" s="524"/>
      <c r="K85" s="519" t="s">
        <v>9496</v>
      </c>
      <c r="O85" s="447"/>
      <c r="P85" s="568" t="s">
        <v>7769</v>
      </c>
      <c r="Q85" s="569" t="s">
        <v>9497</v>
      </c>
      <c r="R85" s="570" t="s">
        <v>9498</v>
      </c>
      <c r="T85" s="524"/>
      <c r="U85" s="519" t="s">
        <v>9499</v>
      </c>
      <c r="W85" s="0" t="s">
        <v>8922</v>
      </c>
      <c r="X85" s="525" t="s">
        <v>9500</v>
      </c>
      <c r="Y85" s="526" t="s">
        <v>9501</v>
      </c>
      <c r="Z85" s="527" t="s">
        <v>9502</v>
      </c>
      <c r="AA85" s="528" t="s">
        <v>9503</v>
      </c>
      <c r="AC85" s="500" t="s">
        <v>9504</v>
      </c>
      <c r="AD85" s="501" t="s">
        <v>9505</v>
      </c>
      <c r="AE85" s="502" t="s">
        <v>9506</v>
      </c>
      <c r="AF85" s="447"/>
      <c r="AG85" s="524"/>
      <c r="AH85" s="519" t="s">
        <v>9507</v>
      </c>
      <c r="AJ85" s="524"/>
      <c r="AK85" s="519" t="s">
        <v>9508</v>
      </c>
      <c r="AM85" s="537"/>
      <c r="AN85" s="538" t="s">
        <v>9509</v>
      </c>
      <c r="AO85" s="539" t="s">
        <v>9510</v>
      </c>
      <c r="AP85" s="542" t="s">
        <v>9511</v>
      </c>
      <c r="AQ85" s="541" t="s">
        <v>5428</v>
      </c>
      <c r="AS85" s="510" t="s">
        <v>8973</v>
      </c>
      <c r="AT85" s="544" t="s">
        <v>9512</v>
      </c>
      <c r="AU85" s="504" t="s">
        <v>9513</v>
      </c>
    </row>
    <row r="86" customFormat="false" ht="36" hidden="false" customHeight="true" outlineLevel="0" collapsed="false">
      <c r="A86" s="0" t="s">
        <v>7743</v>
      </c>
      <c r="F86" s="489" t="n">
        <v>41</v>
      </c>
      <c r="G86" s="490" t="s">
        <v>9514</v>
      </c>
      <c r="H86" s="444"/>
      <c r="J86" s="495" t="s">
        <v>9515</v>
      </c>
      <c r="K86" s="490" t="s">
        <v>9516</v>
      </c>
      <c r="O86" s="447"/>
      <c r="P86" s="568" t="s">
        <v>7769</v>
      </c>
      <c r="Q86" s="569" t="s">
        <v>9517</v>
      </c>
      <c r="R86" s="570" t="s">
        <v>9518</v>
      </c>
      <c r="T86" s="495" t="s">
        <v>9519</v>
      </c>
      <c r="U86" s="490" t="s">
        <v>9520</v>
      </c>
      <c r="X86" s="525" t="s">
        <v>9521</v>
      </c>
      <c r="Y86" s="526" t="s">
        <v>9522</v>
      </c>
      <c r="Z86" s="527" t="s">
        <v>9523</v>
      </c>
      <c r="AA86" s="528" t="s">
        <v>9524</v>
      </c>
      <c r="AC86" s="500" t="s">
        <v>9525</v>
      </c>
      <c r="AD86" s="501" t="s">
        <v>9505</v>
      </c>
      <c r="AE86" s="502" t="s">
        <v>9506</v>
      </c>
      <c r="AF86" s="447"/>
      <c r="AG86" s="495" t="s">
        <v>9481</v>
      </c>
      <c r="AH86" s="490" t="s">
        <v>9526</v>
      </c>
      <c r="AJ86" s="503" t="s">
        <v>8387</v>
      </c>
      <c r="AK86" s="504" t="s">
        <v>9527</v>
      </c>
      <c r="AM86" s="537"/>
      <c r="AN86" s="538" t="s">
        <v>9528</v>
      </c>
      <c r="AO86" s="539" t="s">
        <v>9529</v>
      </c>
      <c r="AP86" s="542"/>
      <c r="AQ86" s="541" t="s">
        <v>5428</v>
      </c>
      <c r="AS86" s="510" t="s">
        <v>8973</v>
      </c>
      <c r="AT86" s="544" t="s">
        <v>9530</v>
      </c>
      <c r="AU86" s="504" t="s">
        <v>9531</v>
      </c>
    </row>
    <row r="87" customFormat="false" ht="36" hidden="false" customHeight="true" outlineLevel="0" collapsed="false">
      <c r="A87" s="0" t="s">
        <v>7743</v>
      </c>
      <c r="F87" s="518"/>
      <c r="G87" s="519" t="s">
        <v>9532</v>
      </c>
      <c r="H87" s="520"/>
      <c r="J87" s="524"/>
      <c r="K87" s="519" t="s">
        <v>9533</v>
      </c>
      <c r="O87" s="447"/>
      <c r="P87" s="568" t="s">
        <v>7769</v>
      </c>
      <c r="Q87" s="569" t="s">
        <v>9534</v>
      </c>
      <c r="R87" s="570" t="s">
        <v>9535</v>
      </c>
      <c r="T87" s="524"/>
      <c r="U87" s="519" t="s">
        <v>9536</v>
      </c>
      <c r="X87" s="525" t="s">
        <v>9537</v>
      </c>
      <c r="Y87" s="526" t="s">
        <v>9538</v>
      </c>
      <c r="Z87" s="527" t="s">
        <v>9539</v>
      </c>
      <c r="AA87" s="528" t="s">
        <v>9540</v>
      </c>
      <c r="AC87" s="500" t="s">
        <v>9541</v>
      </c>
      <c r="AD87" s="501" t="s">
        <v>9505</v>
      </c>
      <c r="AE87" s="502" t="s">
        <v>9506</v>
      </c>
      <c r="AF87" s="447"/>
      <c r="AG87" s="524"/>
      <c r="AH87" s="519" t="s">
        <v>9542</v>
      </c>
      <c r="AJ87" s="524"/>
      <c r="AK87" s="519" t="s">
        <v>9543</v>
      </c>
      <c r="AM87" s="537"/>
      <c r="AN87" s="538" t="s">
        <v>9544</v>
      </c>
      <c r="AO87" s="539" t="s">
        <v>9545</v>
      </c>
      <c r="AP87" s="542" t="s">
        <v>9546</v>
      </c>
      <c r="AQ87" s="541" t="s">
        <v>5428</v>
      </c>
      <c r="AS87" s="510" t="s">
        <v>8973</v>
      </c>
      <c r="AT87" s="544" t="s">
        <v>9547</v>
      </c>
      <c r="AU87" s="504" t="s">
        <v>9548</v>
      </c>
    </row>
    <row r="88" customFormat="false" ht="36" hidden="false" customHeight="true" outlineLevel="0" collapsed="false">
      <c r="A88" s="0" t="s">
        <v>7743</v>
      </c>
      <c r="F88" s="555" t="n">
        <v>42</v>
      </c>
      <c r="G88" s="554" t="s">
        <v>9549</v>
      </c>
      <c r="H88" s="556" t="s">
        <v>9550</v>
      </c>
      <c r="J88" s="495" t="s">
        <v>9551</v>
      </c>
      <c r="K88" s="490" t="s">
        <v>9552</v>
      </c>
      <c r="O88" s="447"/>
      <c r="P88" s="568" t="s">
        <v>7769</v>
      </c>
      <c r="Q88" s="569" t="s">
        <v>9553</v>
      </c>
      <c r="R88" s="570" t="s">
        <v>9554</v>
      </c>
      <c r="T88" s="495" t="s">
        <v>9555</v>
      </c>
      <c r="U88" s="490" t="s">
        <v>9556</v>
      </c>
      <c r="X88" s="525" t="s">
        <v>9557</v>
      </c>
      <c r="Y88" s="526" t="s">
        <v>9558</v>
      </c>
      <c r="Z88" s="527" t="s">
        <v>9559</v>
      </c>
      <c r="AA88" s="528" t="s">
        <v>9560</v>
      </c>
      <c r="AC88" s="500" t="s">
        <v>9561</v>
      </c>
      <c r="AD88" s="501" t="s">
        <v>9505</v>
      </c>
      <c r="AE88" s="502" t="s">
        <v>9506</v>
      </c>
      <c r="AF88" s="447"/>
      <c r="AG88" s="495" t="s">
        <v>9519</v>
      </c>
      <c r="AH88" s="490" t="s">
        <v>9562</v>
      </c>
      <c r="AJ88" s="503" t="s">
        <v>9563</v>
      </c>
      <c r="AK88" s="504" t="s">
        <v>9564</v>
      </c>
      <c r="AM88" s="537"/>
      <c r="AN88" s="538" t="s">
        <v>9565</v>
      </c>
      <c r="AO88" s="539" t="s">
        <v>9566</v>
      </c>
      <c r="AP88" s="542"/>
      <c r="AQ88" s="541" t="s">
        <v>5428</v>
      </c>
      <c r="AS88" s="510" t="s">
        <v>8973</v>
      </c>
      <c r="AT88" s="544" t="s">
        <v>9567</v>
      </c>
      <c r="AU88" s="504" t="s">
        <v>9568</v>
      </c>
    </row>
    <row r="89" customFormat="false" ht="36" hidden="false" customHeight="true" outlineLevel="0" collapsed="false">
      <c r="A89" s="0" t="s">
        <v>7743</v>
      </c>
      <c r="F89" s="557"/>
      <c r="G89" s="521" t="s">
        <v>9569</v>
      </c>
      <c r="H89" s="558"/>
      <c r="J89" s="524"/>
      <c r="K89" s="519" t="s">
        <v>9570</v>
      </c>
      <c r="O89" s="447"/>
      <c r="P89" s="568" t="s">
        <v>7769</v>
      </c>
      <c r="Q89" s="569" t="s">
        <v>9571</v>
      </c>
      <c r="R89" s="570" t="s">
        <v>9572</v>
      </c>
      <c r="T89" s="524"/>
      <c r="U89" s="519" t="s">
        <v>9573</v>
      </c>
      <c r="W89" s="0" t="s">
        <v>8105</v>
      </c>
      <c r="X89" s="525" t="s">
        <v>9574</v>
      </c>
      <c r="Y89" s="526" t="s">
        <v>9575</v>
      </c>
      <c r="Z89" s="527" t="s">
        <v>9576</v>
      </c>
      <c r="AA89" s="528" t="s">
        <v>9577</v>
      </c>
      <c r="AC89" s="500" t="s">
        <v>9578</v>
      </c>
      <c r="AD89" s="501" t="s">
        <v>9505</v>
      </c>
      <c r="AE89" s="502" t="s">
        <v>9506</v>
      </c>
      <c r="AF89" s="447"/>
      <c r="AG89" s="524"/>
      <c r="AH89" s="519" t="s">
        <v>9579</v>
      </c>
      <c r="AJ89" s="524"/>
      <c r="AK89" s="519" t="s">
        <v>9580</v>
      </c>
      <c r="AM89" s="537"/>
      <c r="AN89" s="538" t="s">
        <v>9581</v>
      </c>
      <c r="AO89" s="539" t="s">
        <v>9582</v>
      </c>
      <c r="AP89" s="542" t="s">
        <v>9583</v>
      </c>
      <c r="AQ89" s="541" t="s">
        <v>5428</v>
      </c>
      <c r="AS89" s="510" t="s">
        <v>8973</v>
      </c>
      <c r="AT89" s="544" t="s">
        <v>9584</v>
      </c>
      <c r="AU89" s="504" t="s">
        <v>9585</v>
      </c>
    </row>
    <row r="90" customFormat="false" ht="36" hidden="false" customHeight="true" outlineLevel="0" collapsed="false">
      <c r="A90" s="0" t="s">
        <v>7743</v>
      </c>
      <c r="F90" s="489" t="n">
        <v>43</v>
      </c>
      <c r="G90" s="490" t="s">
        <v>9514</v>
      </c>
      <c r="H90" s="444"/>
      <c r="J90" s="495" t="s">
        <v>9586</v>
      </c>
      <c r="K90" s="490" t="s">
        <v>9587</v>
      </c>
      <c r="O90" s="447"/>
      <c r="P90" s="568" t="s">
        <v>7769</v>
      </c>
      <c r="Q90" s="569" t="s">
        <v>9588</v>
      </c>
      <c r="R90" s="570" t="s">
        <v>9589</v>
      </c>
      <c r="T90" s="495" t="s">
        <v>8746</v>
      </c>
      <c r="U90" s="490" t="s">
        <v>9590</v>
      </c>
      <c r="X90" s="525" t="s">
        <v>9591</v>
      </c>
      <c r="Y90" s="526" t="s">
        <v>9592</v>
      </c>
      <c r="Z90" s="527" t="s">
        <v>9593</v>
      </c>
      <c r="AA90" s="528" t="s">
        <v>9594</v>
      </c>
      <c r="AC90" s="500" t="s">
        <v>9595</v>
      </c>
      <c r="AD90" s="501" t="s">
        <v>9505</v>
      </c>
      <c r="AE90" s="502" t="s">
        <v>9506</v>
      </c>
      <c r="AF90" s="447"/>
      <c r="AG90" s="495" t="s">
        <v>9555</v>
      </c>
      <c r="AH90" s="490" t="s">
        <v>9596</v>
      </c>
      <c r="AJ90" s="503" t="s">
        <v>8409</v>
      </c>
      <c r="AK90" s="504" t="s">
        <v>9597</v>
      </c>
      <c r="AM90" s="537"/>
      <c r="AN90" s="538" t="s">
        <v>9598</v>
      </c>
      <c r="AO90" s="539" t="s">
        <v>9599</v>
      </c>
      <c r="AP90" s="542"/>
      <c r="AQ90" s="541" t="s">
        <v>5428</v>
      </c>
      <c r="AS90" s="510" t="s">
        <v>8973</v>
      </c>
      <c r="AT90" s="544" t="s">
        <v>9600</v>
      </c>
      <c r="AU90" s="504" t="s">
        <v>9601</v>
      </c>
    </row>
    <row r="91" customFormat="false" ht="36" hidden="false" customHeight="true" outlineLevel="0" collapsed="false">
      <c r="A91" s="0" t="s">
        <v>7743</v>
      </c>
      <c r="F91" s="518"/>
      <c r="G91" s="519" t="s">
        <v>9602</v>
      </c>
      <c r="H91" s="520"/>
      <c r="J91" s="524"/>
      <c r="K91" s="519" t="s">
        <v>9603</v>
      </c>
      <c r="O91" s="447"/>
      <c r="P91" s="568" t="s">
        <v>7769</v>
      </c>
      <c r="Q91" s="569" t="s">
        <v>9604</v>
      </c>
      <c r="R91" s="570" t="s">
        <v>9605</v>
      </c>
      <c r="T91" s="524"/>
      <c r="U91" s="519" t="s">
        <v>9606</v>
      </c>
      <c r="X91" s="525" t="s">
        <v>9607</v>
      </c>
      <c r="Y91" s="526" t="s">
        <v>9607</v>
      </c>
      <c r="Z91" s="527" t="s">
        <v>9608</v>
      </c>
      <c r="AA91" s="528" t="s">
        <v>9609</v>
      </c>
      <c r="AC91" s="500" t="s">
        <v>9610</v>
      </c>
      <c r="AD91" s="501" t="s">
        <v>9505</v>
      </c>
      <c r="AE91" s="502" t="s">
        <v>9506</v>
      </c>
      <c r="AF91" s="447"/>
      <c r="AG91" s="524"/>
      <c r="AH91" s="519" t="s">
        <v>9611</v>
      </c>
      <c r="AJ91" s="524"/>
      <c r="AK91" s="519" t="s">
        <v>9612</v>
      </c>
      <c r="AM91" s="537"/>
      <c r="AN91" s="538" t="s">
        <v>9613</v>
      </c>
      <c r="AO91" s="539" t="s">
        <v>9614</v>
      </c>
      <c r="AP91" s="542" t="s">
        <v>9615</v>
      </c>
      <c r="AQ91" s="541" t="s">
        <v>5428</v>
      </c>
      <c r="AS91" s="510" t="s">
        <v>8973</v>
      </c>
      <c r="AT91" s="544" t="s">
        <v>9616</v>
      </c>
      <c r="AU91" s="504" t="s">
        <v>9617</v>
      </c>
    </row>
    <row r="92" customFormat="false" ht="36" hidden="false" customHeight="true" outlineLevel="0" collapsed="false">
      <c r="A92" s="0" t="s">
        <v>7743</v>
      </c>
      <c r="F92" s="489" t="n">
        <v>44</v>
      </c>
      <c r="G92" s="490" t="s">
        <v>9618</v>
      </c>
      <c r="H92" s="444"/>
      <c r="J92" s="495" t="s">
        <v>9619</v>
      </c>
      <c r="K92" s="490" t="s">
        <v>9620</v>
      </c>
      <c r="O92" s="447"/>
      <c r="P92" s="568" t="s">
        <v>7769</v>
      </c>
      <c r="Q92" s="569" t="s">
        <v>9621</v>
      </c>
      <c r="R92" s="570" t="s">
        <v>9622</v>
      </c>
      <c r="T92" s="495" t="s">
        <v>8795</v>
      </c>
      <c r="U92" s="490" t="s">
        <v>9623</v>
      </c>
      <c r="W92" s="0" t="s">
        <v>8105</v>
      </c>
      <c r="X92" s="579" t="s">
        <v>9624</v>
      </c>
      <c r="Y92" s="580" t="s">
        <v>9625</v>
      </c>
      <c r="Z92" s="581" t="s">
        <v>9626</v>
      </c>
      <c r="AA92" s="528" t="s">
        <v>9627</v>
      </c>
      <c r="AB92" s="458" t="s">
        <v>9628</v>
      </c>
      <c r="AC92" s="500" t="s">
        <v>9629</v>
      </c>
      <c r="AD92" s="501" t="s">
        <v>9505</v>
      </c>
      <c r="AE92" s="502" t="s">
        <v>9506</v>
      </c>
      <c r="AF92" s="447"/>
      <c r="AG92" s="495" t="s">
        <v>8746</v>
      </c>
      <c r="AH92" s="490" t="s">
        <v>9630</v>
      </c>
      <c r="AJ92" s="503" t="s">
        <v>8502</v>
      </c>
      <c r="AK92" s="504" t="s">
        <v>9631</v>
      </c>
      <c r="AM92" s="537"/>
      <c r="AN92" s="538" t="s">
        <v>9632</v>
      </c>
      <c r="AO92" s="539" t="s">
        <v>9633</v>
      </c>
      <c r="AP92" s="542"/>
      <c r="AQ92" s="541" t="s">
        <v>5428</v>
      </c>
      <c r="AS92" s="510" t="s">
        <v>8973</v>
      </c>
      <c r="AT92" s="544" t="s">
        <v>9634</v>
      </c>
      <c r="AU92" s="504" t="s">
        <v>9635</v>
      </c>
    </row>
    <row r="93" customFormat="false" ht="36" hidden="false" customHeight="true" outlineLevel="0" collapsed="false">
      <c r="A93" s="0" t="s">
        <v>7743</v>
      </c>
      <c r="F93" s="518"/>
      <c r="G93" s="519" t="s">
        <v>9636</v>
      </c>
      <c r="H93" s="520"/>
      <c r="J93" s="524"/>
      <c r="K93" s="519" t="s">
        <v>9637</v>
      </c>
      <c r="O93" s="447"/>
      <c r="P93" s="568" t="s">
        <v>7769</v>
      </c>
      <c r="Q93" s="569" t="s">
        <v>9638</v>
      </c>
      <c r="R93" s="570" t="s">
        <v>9639</v>
      </c>
      <c r="T93" s="524"/>
      <c r="U93" s="519" t="s">
        <v>9640</v>
      </c>
      <c r="X93" s="525" t="s">
        <v>9641</v>
      </c>
      <c r="Y93" s="526" t="s">
        <v>9642</v>
      </c>
      <c r="Z93" s="527" t="s">
        <v>9643</v>
      </c>
      <c r="AA93" s="528" t="s">
        <v>9644</v>
      </c>
      <c r="AC93" s="500" t="s">
        <v>9645</v>
      </c>
      <c r="AD93" s="501" t="s">
        <v>9646</v>
      </c>
      <c r="AE93" s="502" t="s">
        <v>9647</v>
      </c>
      <c r="AF93" s="447"/>
      <c r="AG93" s="524"/>
      <c r="AH93" s="519" t="s">
        <v>9648</v>
      </c>
      <c r="AJ93" s="524"/>
      <c r="AK93" s="519" t="s">
        <v>9649</v>
      </c>
      <c r="AM93" s="537"/>
      <c r="AN93" s="538" t="s">
        <v>9650</v>
      </c>
      <c r="AO93" s="539" t="s">
        <v>9651</v>
      </c>
      <c r="AP93" s="542"/>
      <c r="AQ93" s="541" t="s">
        <v>5428</v>
      </c>
      <c r="AS93" s="510" t="s">
        <v>8973</v>
      </c>
      <c r="AT93" s="544" t="s">
        <v>9652</v>
      </c>
      <c r="AU93" s="504" t="s">
        <v>9653</v>
      </c>
    </row>
    <row r="94" customFormat="false" ht="36" hidden="false" customHeight="true" outlineLevel="0" collapsed="false">
      <c r="A94" s="0" t="s">
        <v>7743</v>
      </c>
      <c r="F94" s="489" t="n">
        <v>45</v>
      </c>
      <c r="G94" s="490" t="s">
        <v>9654</v>
      </c>
      <c r="H94" s="444"/>
      <c r="J94" s="491" t="s">
        <v>9655</v>
      </c>
      <c r="K94" s="492" t="s">
        <v>9656</v>
      </c>
      <c r="O94" s="447"/>
      <c r="P94" s="568" t="s">
        <v>7769</v>
      </c>
      <c r="Q94" s="569" t="s">
        <v>9657</v>
      </c>
      <c r="R94" s="570" t="s">
        <v>9658</v>
      </c>
      <c r="T94" s="495" t="s">
        <v>8843</v>
      </c>
      <c r="U94" s="490" t="s">
        <v>9659</v>
      </c>
      <c r="X94" s="525" t="s">
        <v>9660</v>
      </c>
      <c r="Y94" s="526" t="s">
        <v>9661</v>
      </c>
      <c r="Z94" s="527" t="s">
        <v>9662</v>
      </c>
      <c r="AA94" s="528" t="s">
        <v>9663</v>
      </c>
      <c r="AC94" s="500" t="s">
        <v>9664</v>
      </c>
      <c r="AD94" s="501" t="s">
        <v>9665</v>
      </c>
      <c r="AE94" s="502" t="s">
        <v>9666</v>
      </c>
      <c r="AF94" s="447"/>
      <c r="AG94" s="495" t="s">
        <v>8795</v>
      </c>
      <c r="AH94" s="490" t="s">
        <v>9667</v>
      </c>
      <c r="AJ94" s="503" t="s">
        <v>8155</v>
      </c>
      <c r="AK94" s="504" t="s">
        <v>9668</v>
      </c>
      <c r="AM94" s="537"/>
      <c r="AN94" s="538" t="s">
        <v>9669</v>
      </c>
      <c r="AO94" s="539" t="s">
        <v>9670</v>
      </c>
      <c r="AP94" s="542"/>
      <c r="AQ94" s="541" t="s">
        <v>5428</v>
      </c>
      <c r="AS94" s="510" t="s">
        <v>8973</v>
      </c>
      <c r="AT94" s="544" t="s">
        <v>9671</v>
      </c>
      <c r="AU94" s="504" t="s">
        <v>9672</v>
      </c>
    </row>
    <row r="95" customFormat="false" ht="36" hidden="false" customHeight="true" outlineLevel="0" collapsed="false">
      <c r="A95" s="0" t="s">
        <v>7743</v>
      </c>
      <c r="F95" s="518"/>
      <c r="G95" s="519" t="s">
        <v>9673</v>
      </c>
      <c r="H95" s="520"/>
      <c r="J95" s="491"/>
      <c r="K95" s="521" t="s">
        <v>9674</v>
      </c>
      <c r="O95" s="447"/>
      <c r="P95" s="568" t="s">
        <v>7769</v>
      </c>
      <c r="Q95" s="569" t="s">
        <v>9675</v>
      </c>
      <c r="R95" s="570" t="s">
        <v>9676</v>
      </c>
      <c r="T95" s="524"/>
      <c r="U95" s="519" t="s">
        <v>9677</v>
      </c>
      <c r="W95" s="0" t="s">
        <v>9218</v>
      </c>
      <c r="X95" s="525" t="s">
        <v>9678</v>
      </c>
      <c r="Y95" s="526" t="s">
        <v>9679</v>
      </c>
      <c r="Z95" s="527" t="s">
        <v>9680</v>
      </c>
      <c r="AA95" s="528" t="s">
        <v>9681</v>
      </c>
      <c r="AC95" s="500" t="s">
        <v>9682</v>
      </c>
      <c r="AD95" s="501" t="s">
        <v>9683</v>
      </c>
      <c r="AE95" s="502" t="s">
        <v>9684</v>
      </c>
      <c r="AF95" s="447"/>
      <c r="AG95" s="524"/>
      <c r="AH95" s="519" t="s">
        <v>9685</v>
      </c>
      <c r="AJ95" s="524"/>
      <c r="AK95" s="519" t="s">
        <v>9686</v>
      </c>
      <c r="AM95" s="537"/>
      <c r="AN95" s="538" t="s">
        <v>9687</v>
      </c>
      <c r="AO95" s="539" t="s">
        <v>9688</v>
      </c>
      <c r="AP95" s="542" t="s">
        <v>9689</v>
      </c>
      <c r="AQ95" s="541" t="s">
        <v>5428</v>
      </c>
      <c r="AS95" s="510" t="s">
        <v>8973</v>
      </c>
      <c r="AT95" s="544" t="s">
        <v>9690</v>
      </c>
      <c r="AU95" s="504" t="s">
        <v>9691</v>
      </c>
    </row>
    <row r="96" customFormat="false" ht="36" hidden="false" customHeight="true" outlineLevel="0" collapsed="false">
      <c r="A96" s="0" t="s">
        <v>7743</v>
      </c>
      <c r="F96" s="489" t="n">
        <v>46</v>
      </c>
      <c r="G96" s="490" t="s">
        <v>9692</v>
      </c>
      <c r="H96" s="444"/>
      <c r="J96" s="491" t="s">
        <v>9693</v>
      </c>
      <c r="K96" s="492" t="s">
        <v>9694</v>
      </c>
      <c r="O96" s="447"/>
      <c r="P96" s="568" t="s">
        <v>7769</v>
      </c>
      <c r="Q96" s="569" t="s">
        <v>9695</v>
      </c>
      <c r="R96" s="570" t="s">
        <v>9696</v>
      </c>
      <c r="T96" s="495" t="s">
        <v>8890</v>
      </c>
      <c r="U96" s="490" t="s">
        <v>9697</v>
      </c>
      <c r="X96" s="525" t="s">
        <v>9698</v>
      </c>
      <c r="Y96" s="526" t="s">
        <v>9698</v>
      </c>
      <c r="Z96" s="527" t="s">
        <v>9699</v>
      </c>
      <c r="AA96" s="528" t="s">
        <v>9700</v>
      </c>
      <c r="AC96" s="500" t="s">
        <v>9701</v>
      </c>
      <c r="AD96" s="501" t="s">
        <v>9702</v>
      </c>
      <c r="AE96" s="502" t="s">
        <v>9703</v>
      </c>
      <c r="AF96" s="447"/>
      <c r="AG96" s="495" t="s">
        <v>8843</v>
      </c>
      <c r="AH96" s="490" t="s">
        <v>9704</v>
      </c>
      <c r="AJ96" s="503" t="s">
        <v>8363</v>
      </c>
      <c r="AK96" s="504" t="s">
        <v>9705</v>
      </c>
      <c r="AM96" s="537"/>
      <c r="AN96" s="538" t="s">
        <v>9706</v>
      </c>
      <c r="AO96" s="539" t="s">
        <v>9707</v>
      </c>
      <c r="AP96" s="542" t="s">
        <v>9708</v>
      </c>
      <c r="AQ96" s="541" t="s">
        <v>5428</v>
      </c>
      <c r="AS96" s="510" t="s">
        <v>8973</v>
      </c>
      <c r="AT96" s="544" t="s">
        <v>9709</v>
      </c>
      <c r="AU96" s="504" t="s">
        <v>9710</v>
      </c>
    </row>
    <row r="97" customFormat="false" ht="36" hidden="false" customHeight="true" outlineLevel="0" collapsed="false">
      <c r="A97" s="0" t="s">
        <v>7743</v>
      </c>
      <c r="F97" s="518"/>
      <c r="G97" s="519" t="s">
        <v>9711</v>
      </c>
      <c r="H97" s="520"/>
      <c r="J97" s="491"/>
      <c r="K97" s="521" t="s">
        <v>9712</v>
      </c>
      <c r="O97" s="447"/>
      <c r="P97" s="568" t="s">
        <v>7769</v>
      </c>
      <c r="Q97" s="569" t="s">
        <v>9713</v>
      </c>
      <c r="R97" s="570" t="s">
        <v>9714</v>
      </c>
      <c r="T97" s="524"/>
      <c r="U97" s="519" t="s">
        <v>9715</v>
      </c>
      <c r="X97" s="525" t="s">
        <v>9716</v>
      </c>
      <c r="Y97" s="526" t="s">
        <v>9717</v>
      </c>
      <c r="Z97" s="527" t="s">
        <v>9718</v>
      </c>
      <c r="AA97" s="528" t="s">
        <v>9719</v>
      </c>
      <c r="AC97" s="500" t="s">
        <v>9720</v>
      </c>
      <c r="AD97" s="501" t="s">
        <v>9721</v>
      </c>
      <c r="AE97" s="502" t="s">
        <v>9722</v>
      </c>
      <c r="AF97" s="447"/>
      <c r="AG97" s="524"/>
      <c r="AH97" s="519" t="s">
        <v>9723</v>
      </c>
      <c r="AJ97" s="524"/>
      <c r="AK97" s="519" t="s">
        <v>9724</v>
      </c>
      <c r="AM97" s="537"/>
      <c r="AN97" s="538" t="s">
        <v>9725</v>
      </c>
      <c r="AO97" s="539" t="s">
        <v>9726</v>
      </c>
      <c r="AP97" s="542"/>
      <c r="AQ97" s="541" t="s">
        <v>5428</v>
      </c>
      <c r="AS97" s="510" t="s">
        <v>8973</v>
      </c>
      <c r="AT97" s="544" t="s">
        <v>9727</v>
      </c>
      <c r="AU97" s="504" t="s">
        <v>9728</v>
      </c>
    </row>
    <row r="98" customFormat="false" ht="36" hidden="false" customHeight="true" outlineLevel="0" collapsed="false">
      <c r="A98" s="0" t="s">
        <v>7743</v>
      </c>
      <c r="F98" s="489" t="n">
        <v>47</v>
      </c>
      <c r="G98" s="490" t="s">
        <v>9729</v>
      </c>
      <c r="H98" s="444"/>
      <c r="J98" s="495" t="s">
        <v>9730</v>
      </c>
      <c r="K98" s="490" t="s">
        <v>9731</v>
      </c>
      <c r="O98" s="447"/>
      <c r="P98" s="568" t="s">
        <v>7769</v>
      </c>
      <c r="Q98" s="569" t="s">
        <v>9732</v>
      </c>
      <c r="R98" s="570" t="s">
        <v>9733</v>
      </c>
      <c r="T98" s="495" t="s">
        <v>9734</v>
      </c>
      <c r="U98" s="490" t="s">
        <v>9735</v>
      </c>
      <c r="X98" s="525" t="s">
        <v>9736</v>
      </c>
      <c r="Y98" s="526" t="s">
        <v>9737</v>
      </c>
      <c r="Z98" s="527" t="s">
        <v>9738</v>
      </c>
      <c r="AA98" s="528" t="s">
        <v>9739</v>
      </c>
      <c r="AC98" s="500" t="s">
        <v>9740</v>
      </c>
      <c r="AD98" s="501" t="s">
        <v>9741</v>
      </c>
      <c r="AE98" s="502" t="s">
        <v>9742</v>
      </c>
      <c r="AF98" s="447"/>
      <c r="AG98" s="495" t="s">
        <v>8890</v>
      </c>
      <c r="AH98" s="490" t="s">
        <v>9743</v>
      </c>
      <c r="AJ98" s="503" t="s">
        <v>9744</v>
      </c>
      <c r="AK98" s="504" t="s">
        <v>9745</v>
      </c>
      <c r="AM98" s="537"/>
      <c r="AN98" s="538" t="s">
        <v>9746</v>
      </c>
      <c r="AO98" s="539" t="s">
        <v>9747</v>
      </c>
      <c r="AP98" s="542"/>
      <c r="AQ98" s="541" t="s">
        <v>5428</v>
      </c>
      <c r="AS98" s="535" t="s">
        <v>8973</v>
      </c>
      <c r="AT98" s="582" t="s">
        <v>9748</v>
      </c>
      <c r="AU98" s="583" t="s">
        <v>9749</v>
      </c>
    </row>
    <row r="99" customFormat="false" ht="36" hidden="false" customHeight="true" outlineLevel="0" collapsed="false">
      <c r="A99" s="0" t="s">
        <v>7743</v>
      </c>
      <c r="F99" s="518"/>
      <c r="G99" s="519" t="s">
        <v>9750</v>
      </c>
      <c r="H99" s="520"/>
      <c r="J99" s="524"/>
      <c r="K99" s="519" t="s">
        <v>9751</v>
      </c>
      <c r="O99" s="447"/>
      <c r="P99" s="568" t="s">
        <v>7769</v>
      </c>
      <c r="Q99" s="569" t="s">
        <v>9752</v>
      </c>
      <c r="R99" s="570" t="s">
        <v>9753</v>
      </c>
      <c r="T99" s="524"/>
      <c r="U99" s="519" t="s">
        <v>9754</v>
      </c>
      <c r="X99" s="525" t="s">
        <v>9755</v>
      </c>
      <c r="Y99" s="526" t="s">
        <v>9756</v>
      </c>
      <c r="Z99" s="527" t="s">
        <v>9757</v>
      </c>
      <c r="AA99" s="528" t="s">
        <v>9758</v>
      </c>
      <c r="AC99" s="500" t="s">
        <v>9759</v>
      </c>
      <c r="AD99" s="501" t="s">
        <v>9741</v>
      </c>
      <c r="AE99" s="502" t="s">
        <v>9742</v>
      </c>
      <c r="AF99" s="447"/>
      <c r="AG99" s="524"/>
      <c r="AH99" s="519" t="s">
        <v>9760</v>
      </c>
      <c r="AJ99" s="524"/>
      <c r="AK99" s="519" t="s">
        <v>9761</v>
      </c>
      <c r="AM99" s="537"/>
      <c r="AN99" s="538" t="s">
        <v>9762</v>
      </c>
      <c r="AO99" s="539" t="s">
        <v>9763</v>
      </c>
      <c r="AP99" s="542" t="s">
        <v>9764</v>
      </c>
      <c r="AQ99" s="541" t="s">
        <v>5428</v>
      </c>
      <c r="AS99" s="584"/>
      <c r="AT99" s="448"/>
      <c r="AU99" s="585"/>
    </row>
    <row r="100" customFormat="false" ht="36" hidden="false" customHeight="true" outlineLevel="0" collapsed="false">
      <c r="A100" s="0" t="s">
        <v>7743</v>
      </c>
      <c r="F100" s="555" t="n">
        <v>48</v>
      </c>
      <c r="G100" s="554" t="s">
        <v>9765</v>
      </c>
      <c r="H100" s="556" t="s">
        <v>9766</v>
      </c>
      <c r="J100" s="495" t="s">
        <v>9767</v>
      </c>
      <c r="K100" s="490" t="s">
        <v>9768</v>
      </c>
      <c r="O100" s="447"/>
      <c r="P100" s="568" t="s">
        <v>7769</v>
      </c>
      <c r="Q100" s="569" t="s">
        <v>9769</v>
      </c>
      <c r="R100" s="570" t="s">
        <v>9770</v>
      </c>
      <c r="T100" s="495" t="s">
        <v>8064</v>
      </c>
      <c r="U100" s="490" t="s">
        <v>9771</v>
      </c>
      <c r="X100" s="525" t="s">
        <v>9772</v>
      </c>
      <c r="Y100" s="526" t="s">
        <v>9773</v>
      </c>
      <c r="Z100" s="527" t="s">
        <v>9774</v>
      </c>
      <c r="AA100" s="528" t="s">
        <v>9775</v>
      </c>
      <c r="AC100" s="500" t="s">
        <v>9776</v>
      </c>
      <c r="AD100" s="501" t="s">
        <v>9777</v>
      </c>
      <c r="AE100" s="502" t="s">
        <v>9778</v>
      </c>
      <c r="AF100" s="447"/>
      <c r="AG100" s="495" t="s">
        <v>9734</v>
      </c>
      <c r="AH100" s="490" t="s">
        <v>9779</v>
      </c>
      <c r="AJ100" s="503" t="s">
        <v>8479</v>
      </c>
      <c r="AK100" s="504" t="s">
        <v>9780</v>
      </c>
      <c r="AM100" s="537" t="s">
        <v>9781</v>
      </c>
      <c r="AN100" s="538" t="s">
        <v>8048</v>
      </c>
      <c r="AO100" s="539" t="s">
        <v>9782</v>
      </c>
      <c r="AP100" s="542"/>
      <c r="AQ100" s="541" t="s">
        <v>5428</v>
      </c>
      <c r="AS100" s="584"/>
      <c r="AT100" s="448"/>
      <c r="AU100" s="585"/>
    </row>
    <row r="101" customFormat="false" ht="36" hidden="false" customHeight="true" outlineLevel="0" collapsed="false">
      <c r="A101" s="0" t="s">
        <v>7743</v>
      </c>
      <c r="F101" s="557"/>
      <c r="G101" s="521" t="s">
        <v>9783</v>
      </c>
      <c r="H101" s="558"/>
      <c r="J101" s="524"/>
      <c r="K101" s="519" t="s">
        <v>9784</v>
      </c>
      <c r="O101" s="447"/>
      <c r="P101" s="568" t="s">
        <v>7769</v>
      </c>
      <c r="Q101" s="569" t="s">
        <v>9785</v>
      </c>
      <c r="R101" s="570" t="s">
        <v>9786</v>
      </c>
      <c r="T101" s="524"/>
      <c r="U101" s="519" t="s">
        <v>9787</v>
      </c>
      <c r="W101" s="0" t="s">
        <v>9463</v>
      </c>
      <c r="X101" s="525" t="s">
        <v>9788</v>
      </c>
      <c r="Y101" s="526" t="s">
        <v>9789</v>
      </c>
      <c r="Z101" s="527" t="s">
        <v>9790</v>
      </c>
      <c r="AA101" s="528" t="s">
        <v>9791</v>
      </c>
      <c r="AC101" s="500" t="s">
        <v>9792</v>
      </c>
      <c r="AD101" s="501" t="s">
        <v>9793</v>
      </c>
      <c r="AE101" s="502" t="s">
        <v>9794</v>
      </c>
      <c r="AF101" s="447"/>
      <c r="AG101" s="524"/>
      <c r="AH101" s="519" t="s">
        <v>9795</v>
      </c>
      <c r="AJ101" s="524"/>
      <c r="AK101" s="519" t="s">
        <v>9796</v>
      </c>
      <c r="AM101" s="537" t="s">
        <v>9797</v>
      </c>
      <c r="AN101" s="538" t="s">
        <v>8070</v>
      </c>
      <c r="AO101" s="539" t="s">
        <v>9798</v>
      </c>
      <c r="AP101" s="542"/>
      <c r="AQ101" s="541" t="s">
        <v>5428</v>
      </c>
      <c r="AS101" s="584"/>
      <c r="AT101" s="448"/>
      <c r="AU101" s="585"/>
    </row>
    <row r="102" customFormat="false" ht="36" hidden="false" customHeight="true" outlineLevel="0" collapsed="false">
      <c r="A102" s="0" t="s">
        <v>7743</v>
      </c>
      <c r="F102" s="555" t="n">
        <v>49</v>
      </c>
      <c r="G102" s="554" t="s">
        <v>9799</v>
      </c>
      <c r="H102" s="556" t="s">
        <v>9800</v>
      </c>
      <c r="J102" s="495" t="s">
        <v>9801</v>
      </c>
      <c r="K102" s="490" t="s">
        <v>9802</v>
      </c>
      <c r="O102" s="447"/>
      <c r="P102" s="568" t="s">
        <v>7769</v>
      </c>
      <c r="Q102" s="569" t="s">
        <v>9803</v>
      </c>
      <c r="R102" s="570" t="s">
        <v>9804</v>
      </c>
      <c r="T102" s="495" t="s">
        <v>9805</v>
      </c>
      <c r="U102" s="490" t="s">
        <v>9806</v>
      </c>
      <c r="X102" s="525" t="s">
        <v>9807</v>
      </c>
      <c r="Y102" s="526" t="s">
        <v>9808</v>
      </c>
      <c r="Z102" s="527" t="s">
        <v>9809</v>
      </c>
      <c r="AA102" s="528" t="s">
        <v>9810</v>
      </c>
      <c r="AC102" s="500" t="s">
        <v>9811</v>
      </c>
      <c r="AD102" s="501" t="s">
        <v>9812</v>
      </c>
      <c r="AE102" s="502" t="s">
        <v>9813</v>
      </c>
      <c r="AF102" s="447"/>
      <c r="AG102" s="495" t="s">
        <v>8064</v>
      </c>
      <c r="AH102" s="490" t="s">
        <v>9814</v>
      </c>
      <c r="AJ102" s="503" t="s">
        <v>8455</v>
      </c>
      <c r="AK102" s="504" t="s">
        <v>9815</v>
      </c>
      <c r="AM102" s="537"/>
      <c r="AN102" s="538" t="s">
        <v>9816</v>
      </c>
      <c r="AO102" s="539" t="s">
        <v>9817</v>
      </c>
      <c r="AP102" s="542"/>
      <c r="AQ102" s="541" t="s">
        <v>5428</v>
      </c>
      <c r="AS102" s="584"/>
      <c r="AT102" s="448"/>
      <c r="AU102" s="585"/>
    </row>
    <row r="103" customFormat="false" ht="36" hidden="false" customHeight="true" outlineLevel="0" collapsed="false">
      <c r="A103" s="0" t="s">
        <v>7743</v>
      </c>
      <c r="F103" s="557"/>
      <c r="G103" s="521" t="s">
        <v>9818</v>
      </c>
      <c r="H103" s="558"/>
      <c r="J103" s="524"/>
      <c r="K103" s="519" t="s">
        <v>9819</v>
      </c>
      <c r="O103" s="447"/>
      <c r="P103" s="568" t="s">
        <v>7769</v>
      </c>
      <c r="Q103" s="569" t="s">
        <v>9820</v>
      </c>
      <c r="R103" s="570" t="s">
        <v>9821</v>
      </c>
      <c r="T103" s="524"/>
      <c r="U103" s="519" t="s">
        <v>9822</v>
      </c>
      <c r="X103" s="525" t="s">
        <v>9823</v>
      </c>
      <c r="Y103" s="526" t="s">
        <v>9824</v>
      </c>
      <c r="Z103" s="527" t="s">
        <v>9825</v>
      </c>
      <c r="AA103" s="528" t="s">
        <v>9826</v>
      </c>
      <c r="AC103" s="500" t="s">
        <v>9827</v>
      </c>
      <c r="AD103" s="501" t="s">
        <v>9828</v>
      </c>
      <c r="AE103" s="502" t="s">
        <v>9829</v>
      </c>
      <c r="AF103" s="447"/>
      <c r="AG103" s="524"/>
      <c r="AH103" s="519" t="s">
        <v>9830</v>
      </c>
      <c r="AJ103" s="524"/>
      <c r="AK103" s="519" t="s">
        <v>9831</v>
      </c>
      <c r="AM103" s="537"/>
      <c r="AN103" s="538" t="s">
        <v>9832</v>
      </c>
      <c r="AO103" s="539" t="s">
        <v>9833</v>
      </c>
      <c r="AP103" s="542" t="s">
        <v>9834</v>
      </c>
      <c r="AQ103" s="541" t="s">
        <v>5428</v>
      </c>
      <c r="AS103" s="584"/>
      <c r="AT103" s="448"/>
      <c r="AU103" s="585"/>
    </row>
    <row r="104" customFormat="false" ht="36" hidden="false" customHeight="true" outlineLevel="0" collapsed="false">
      <c r="A104" s="0" t="s">
        <v>7743</v>
      </c>
      <c r="F104" s="489" t="n">
        <v>50</v>
      </c>
      <c r="G104" s="490" t="s">
        <v>9835</v>
      </c>
      <c r="H104" s="444"/>
      <c r="J104" s="495" t="s">
        <v>9836</v>
      </c>
      <c r="K104" s="490" t="s">
        <v>9837</v>
      </c>
      <c r="O104" s="447"/>
      <c r="P104" s="568" t="s">
        <v>7769</v>
      </c>
      <c r="Q104" s="569" t="s">
        <v>9838</v>
      </c>
      <c r="R104" s="570" t="s">
        <v>9839</v>
      </c>
      <c r="T104" s="495" t="s">
        <v>9840</v>
      </c>
      <c r="U104" s="490" t="s">
        <v>9841</v>
      </c>
      <c r="X104" s="525" t="s">
        <v>9842</v>
      </c>
      <c r="Y104" s="526" t="s">
        <v>9843</v>
      </c>
      <c r="Z104" s="527" t="s">
        <v>9844</v>
      </c>
      <c r="AA104" s="528" t="s">
        <v>9845</v>
      </c>
      <c r="AC104" s="500" t="s">
        <v>9846</v>
      </c>
      <c r="AD104" s="501" t="s">
        <v>9847</v>
      </c>
      <c r="AE104" s="502" t="s">
        <v>9848</v>
      </c>
      <c r="AF104" s="447"/>
      <c r="AG104" s="495" t="s">
        <v>9805</v>
      </c>
      <c r="AH104" s="490" t="s">
        <v>9849</v>
      </c>
      <c r="AJ104" s="503" t="s">
        <v>9850</v>
      </c>
      <c r="AK104" s="504" t="s">
        <v>9851</v>
      </c>
      <c r="AM104" s="537"/>
      <c r="AN104" s="538" t="s">
        <v>9852</v>
      </c>
      <c r="AO104" s="539" t="s">
        <v>9853</v>
      </c>
      <c r="AP104" s="542"/>
      <c r="AQ104" s="541" t="s">
        <v>5428</v>
      </c>
      <c r="AS104" s="584"/>
      <c r="AT104" s="448"/>
      <c r="AU104" s="585"/>
    </row>
    <row r="105" customFormat="false" ht="36" hidden="false" customHeight="true" outlineLevel="0" collapsed="false">
      <c r="A105" s="0" t="s">
        <v>7743</v>
      </c>
      <c r="F105" s="518"/>
      <c r="G105" s="519" t="s">
        <v>9854</v>
      </c>
      <c r="H105" s="520"/>
      <c r="J105" s="524"/>
      <c r="K105" s="519" t="s">
        <v>9855</v>
      </c>
      <c r="O105" s="447"/>
      <c r="P105" s="568" t="s">
        <v>7769</v>
      </c>
      <c r="Q105" s="569" t="s">
        <v>9856</v>
      </c>
      <c r="R105" s="570" t="s">
        <v>9857</v>
      </c>
      <c r="T105" s="524"/>
      <c r="U105" s="519" t="s">
        <v>9858</v>
      </c>
      <c r="X105" s="525" t="s">
        <v>9859</v>
      </c>
      <c r="Y105" s="526" t="s">
        <v>9860</v>
      </c>
      <c r="Z105" s="527" t="s">
        <v>9861</v>
      </c>
      <c r="AA105" s="528" t="s">
        <v>9862</v>
      </c>
      <c r="AC105" s="500" t="s">
        <v>9863</v>
      </c>
      <c r="AD105" s="501" t="s">
        <v>9864</v>
      </c>
      <c r="AE105" s="502" t="s">
        <v>9865</v>
      </c>
      <c r="AF105" s="447"/>
      <c r="AG105" s="524"/>
      <c r="AH105" s="519" t="s">
        <v>9866</v>
      </c>
      <c r="AJ105" s="524"/>
      <c r="AK105" s="519" t="s">
        <v>9867</v>
      </c>
      <c r="AM105" s="537"/>
      <c r="AN105" s="538" t="s">
        <v>9868</v>
      </c>
      <c r="AO105" s="539" t="s">
        <v>9869</v>
      </c>
      <c r="AP105" s="542"/>
      <c r="AQ105" s="541" t="s">
        <v>5428</v>
      </c>
      <c r="AS105" s="584"/>
      <c r="AT105" s="448"/>
      <c r="AU105" s="585"/>
    </row>
    <row r="106" customFormat="false" ht="36" hidden="false" customHeight="true" outlineLevel="0" collapsed="false">
      <c r="A106" s="0" t="s">
        <v>7743</v>
      </c>
      <c r="F106" s="489" t="n">
        <v>51</v>
      </c>
      <c r="G106" s="490" t="s">
        <v>9870</v>
      </c>
      <c r="H106" s="444"/>
      <c r="J106" s="495" t="s">
        <v>9871</v>
      </c>
      <c r="K106" s="490" t="s">
        <v>9872</v>
      </c>
      <c r="O106" s="447"/>
      <c r="P106" s="568" t="s">
        <v>7769</v>
      </c>
      <c r="Q106" s="569" t="s">
        <v>9873</v>
      </c>
      <c r="R106" s="570" t="s">
        <v>9874</v>
      </c>
      <c r="T106" s="495" t="s">
        <v>9875</v>
      </c>
      <c r="U106" s="490" t="s">
        <v>9876</v>
      </c>
      <c r="X106" s="525" t="s">
        <v>9877</v>
      </c>
      <c r="Y106" s="526" t="s">
        <v>9877</v>
      </c>
      <c r="Z106" s="527" t="s">
        <v>9878</v>
      </c>
      <c r="AA106" s="528" t="s">
        <v>9879</v>
      </c>
      <c r="AC106" s="500" t="s">
        <v>9880</v>
      </c>
      <c r="AD106" s="501" t="s">
        <v>9881</v>
      </c>
      <c r="AE106" s="502" t="s">
        <v>9882</v>
      </c>
      <c r="AF106" s="447"/>
      <c r="AG106" s="495" t="s">
        <v>9883</v>
      </c>
      <c r="AH106" s="490" t="s">
        <v>9884</v>
      </c>
      <c r="AJ106" s="503" t="s">
        <v>8249</v>
      </c>
      <c r="AK106" s="504" t="s">
        <v>9885</v>
      </c>
      <c r="AM106" s="537"/>
      <c r="AN106" s="538" t="s">
        <v>9886</v>
      </c>
      <c r="AO106" s="539" t="s">
        <v>9887</v>
      </c>
      <c r="AP106" s="542" t="s">
        <v>9888</v>
      </c>
      <c r="AQ106" s="541" t="s">
        <v>5428</v>
      </c>
      <c r="AS106" s="584"/>
      <c r="AT106" s="448"/>
      <c r="AU106" s="585"/>
    </row>
    <row r="107" customFormat="false" ht="36" hidden="false" customHeight="true" outlineLevel="0" collapsed="false">
      <c r="A107" s="0" t="s">
        <v>7743</v>
      </c>
      <c r="F107" s="518"/>
      <c r="G107" s="519" t="s">
        <v>9889</v>
      </c>
      <c r="H107" s="520"/>
      <c r="J107" s="524"/>
      <c r="K107" s="519" t="s">
        <v>9890</v>
      </c>
      <c r="O107" s="447"/>
      <c r="P107" s="568" t="s">
        <v>7769</v>
      </c>
      <c r="Q107" s="569" t="s">
        <v>9891</v>
      </c>
      <c r="R107" s="570" t="s">
        <v>9892</v>
      </c>
      <c r="T107" s="524"/>
      <c r="U107" s="519" t="s">
        <v>9893</v>
      </c>
      <c r="W107" s="0" t="s">
        <v>8105</v>
      </c>
      <c r="X107" s="525" t="s">
        <v>9894</v>
      </c>
      <c r="Y107" s="526" t="s">
        <v>9895</v>
      </c>
      <c r="Z107" s="527" t="s">
        <v>9896</v>
      </c>
      <c r="AA107" s="528" t="s">
        <v>9897</v>
      </c>
      <c r="AC107" s="500" t="s">
        <v>9898</v>
      </c>
      <c r="AD107" s="501" t="s">
        <v>9899</v>
      </c>
      <c r="AE107" s="502" t="s">
        <v>9900</v>
      </c>
      <c r="AF107" s="447"/>
      <c r="AG107" s="524"/>
      <c r="AH107" s="519" t="s">
        <v>9901</v>
      </c>
      <c r="AJ107" s="524"/>
      <c r="AK107" s="519" t="s">
        <v>9902</v>
      </c>
      <c r="AM107" s="537"/>
      <c r="AN107" s="538" t="s">
        <v>9903</v>
      </c>
      <c r="AO107" s="539" t="s">
        <v>9904</v>
      </c>
      <c r="AP107" s="542" t="s">
        <v>9905</v>
      </c>
      <c r="AQ107" s="541" t="s">
        <v>5428</v>
      </c>
      <c r="AS107" s="584"/>
      <c r="AT107" s="448"/>
      <c r="AU107" s="585"/>
    </row>
    <row r="108" customFormat="false" ht="36" hidden="false" customHeight="true" outlineLevel="0" collapsed="false">
      <c r="A108" s="0" t="s">
        <v>7743</v>
      </c>
      <c r="F108" s="489" t="n">
        <v>52</v>
      </c>
      <c r="G108" s="490" t="s">
        <v>9906</v>
      </c>
      <c r="H108" s="444"/>
      <c r="J108" s="495" t="s">
        <v>9907</v>
      </c>
      <c r="K108" s="490" t="s">
        <v>9908</v>
      </c>
      <c r="O108" s="447"/>
      <c r="P108" s="568" t="s">
        <v>7769</v>
      </c>
      <c r="Q108" s="569" t="s">
        <v>9909</v>
      </c>
      <c r="R108" s="570" t="s">
        <v>9910</v>
      </c>
      <c r="T108" s="495" t="s">
        <v>9911</v>
      </c>
      <c r="U108" s="490" t="s">
        <v>9912</v>
      </c>
      <c r="X108" s="525" t="s">
        <v>9913</v>
      </c>
      <c r="Y108" s="526" t="s">
        <v>9914</v>
      </c>
      <c r="Z108" s="527" t="s">
        <v>9915</v>
      </c>
      <c r="AA108" s="528" t="s">
        <v>9916</v>
      </c>
      <c r="AC108" s="500" t="s">
        <v>9917</v>
      </c>
      <c r="AD108" s="501" t="s">
        <v>9918</v>
      </c>
      <c r="AE108" s="502" t="s">
        <v>9919</v>
      </c>
      <c r="AF108" s="447"/>
      <c r="AG108" s="495" t="s">
        <v>9840</v>
      </c>
      <c r="AH108" s="490" t="s">
        <v>9920</v>
      </c>
      <c r="AJ108" s="503" t="s">
        <v>8295</v>
      </c>
      <c r="AK108" s="504" t="s">
        <v>9921</v>
      </c>
      <c r="AM108" s="537"/>
      <c r="AN108" s="538" t="s">
        <v>9922</v>
      </c>
      <c r="AO108" s="539" t="s">
        <v>9923</v>
      </c>
      <c r="AP108" s="542"/>
      <c r="AQ108" s="541" t="s">
        <v>5428</v>
      </c>
      <c r="AS108" s="584"/>
      <c r="AT108" s="448"/>
      <c r="AU108" s="585"/>
    </row>
    <row r="109" customFormat="false" ht="36" hidden="false" customHeight="true" outlineLevel="0" collapsed="false">
      <c r="A109" s="0" t="s">
        <v>7743</v>
      </c>
      <c r="F109" s="518"/>
      <c r="G109" s="519" t="s">
        <v>9924</v>
      </c>
      <c r="H109" s="520"/>
      <c r="J109" s="524"/>
      <c r="K109" s="519" t="s">
        <v>9925</v>
      </c>
      <c r="O109" s="447"/>
      <c r="P109" s="568" t="s">
        <v>7769</v>
      </c>
      <c r="Q109" s="569" t="s">
        <v>9926</v>
      </c>
      <c r="R109" s="570" t="s">
        <v>9927</v>
      </c>
      <c r="T109" s="524"/>
      <c r="U109" s="519" t="s">
        <v>9928</v>
      </c>
      <c r="X109" s="525" t="s">
        <v>9929</v>
      </c>
      <c r="Y109" s="526" t="s">
        <v>9930</v>
      </c>
      <c r="Z109" s="527" t="s">
        <v>9931</v>
      </c>
      <c r="AA109" s="528" t="s">
        <v>9932</v>
      </c>
      <c r="AC109" s="500" t="s">
        <v>9933</v>
      </c>
      <c r="AD109" s="501" t="s">
        <v>9934</v>
      </c>
      <c r="AE109" s="502" t="s">
        <v>9935</v>
      </c>
      <c r="AF109" s="447"/>
      <c r="AG109" s="524"/>
      <c r="AH109" s="519" t="s">
        <v>9936</v>
      </c>
      <c r="AJ109" s="524"/>
      <c r="AK109" s="519" t="s">
        <v>9937</v>
      </c>
      <c r="AM109" s="537" t="s">
        <v>9938</v>
      </c>
      <c r="AN109" s="538" t="s">
        <v>8092</v>
      </c>
      <c r="AO109" s="539" t="s">
        <v>9939</v>
      </c>
      <c r="AP109" s="542"/>
      <c r="AQ109" s="541" t="s">
        <v>5428</v>
      </c>
      <c r="AS109" s="584"/>
      <c r="AT109" s="448"/>
      <c r="AU109" s="585"/>
    </row>
    <row r="110" customFormat="false" ht="36" hidden="false" customHeight="true" outlineLevel="0" collapsed="false">
      <c r="A110" s="0" t="s">
        <v>7743</v>
      </c>
      <c r="F110" s="489" t="n">
        <v>53</v>
      </c>
      <c r="G110" s="490" t="s">
        <v>9940</v>
      </c>
      <c r="H110" s="444"/>
      <c r="J110" s="495" t="s">
        <v>9941</v>
      </c>
      <c r="K110" s="490" t="s">
        <v>9942</v>
      </c>
      <c r="O110" s="447"/>
      <c r="P110" s="568" t="s">
        <v>7769</v>
      </c>
      <c r="Q110" s="569" t="s">
        <v>9943</v>
      </c>
      <c r="R110" s="570" t="s">
        <v>9944</v>
      </c>
      <c r="T110" s="495" t="s">
        <v>9945</v>
      </c>
      <c r="U110" s="490" t="s">
        <v>9946</v>
      </c>
      <c r="X110" s="525" t="s">
        <v>9947</v>
      </c>
      <c r="Y110" s="526" t="s">
        <v>9948</v>
      </c>
      <c r="Z110" s="527" t="s">
        <v>6</v>
      </c>
      <c r="AA110" s="528" t="s">
        <v>9949</v>
      </c>
      <c r="AC110" s="500" t="s">
        <v>9950</v>
      </c>
      <c r="AD110" s="501" t="s">
        <v>9951</v>
      </c>
      <c r="AE110" s="502" t="s">
        <v>9952</v>
      </c>
      <c r="AF110" s="447"/>
      <c r="AG110" s="495" t="s">
        <v>7886</v>
      </c>
      <c r="AH110" s="490" t="s">
        <v>9953</v>
      </c>
      <c r="AJ110" s="503" t="s">
        <v>8873</v>
      </c>
      <c r="AK110" s="504" t="s">
        <v>9954</v>
      </c>
      <c r="AM110" s="537"/>
      <c r="AN110" s="538" t="s">
        <v>9955</v>
      </c>
      <c r="AO110" s="539" t="s">
        <v>9956</v>
      </c>
      <c r="AP110" s="542"/>
      <c r="AQ110" s="541" t="s">
        <v>5428</v>
      </c>
      <c r="AS110" s="584"/>
      <c r="AT110" s="448"/>
      <c r="AU110" s="585"/>
    </row>
    <row r="111" customFormat="false" ht="36" hidden="false" customHeight="true" outlineLevel="0" collapsed="false">
      <c r="A111" s="0" t="s">
        <v>7743</v>
      </c>
      <c r="F111" s="518"/>
      <c r="G111" s="519" t="s">
        <v>9957</v>
      </c>
      <c r="H111" s="520"/>
      <c r="J111" s="524"/>
      <c r="K111" s="519" t="s">
        <v>9958</v>
      </c>
      <c r="O111" s="447"/>
      <c r="P111" s="568" t="s">
        <v>7769</v>
      </c>
      <c r="Q111" s="569" t="s">
        <v>9959</v>
      </c>
      <c r="R111" s="570" t="s">
        <v>9960</v>
      </c>
      <c r="T111" s="524"/>
      <c r="U111" s="519" t="s">
        <v>9961</v>
      </c>
      <c r="X111" s="525" t="s">
        <v>9962</v>
      </c>
      <c r="Y111" s="526" t="s">
        <v>9963</v>
      </c>
      <c r="Z111" s="527" t="s">
        <v>9964</v>
      </c>
      <c r="AA111" s="528" t="s">
        <v>9965</v>
      </c>
      <c r="AC111" s="500" t="s">
        <v>9966</v>
      </c>
      <c r="AD111" s="501" t="s">
        <v>9967</v>
      </c>
      <c r="AE111" s="502" t="s">
        <v>9968</v>
      </c>
      <c r="AF111" s="447"/>
      <c r="AG111" s="524"/>
      <c r="AH111" s="519" t="s">
        <v>9969</v>
      </c>
      <c r="AJ111" s="524"/>
      <c r="AK111" s="519" t="s">
        <v>9970</v>
      </c>
      <c r="AM111" s="537"/>
      <c r="AN111" s="538" t="s">
        <v>9971</v>
      </c>
      <c r="AO111" s="539" t="s">
        <v>9972</v>
      </c>
      <c r="AP111" s="542"/>
      <c r="AQ111" s="541" t="s">
        <v>5428</v>
      </c>
      <c r="AS111" s="584"/>
      <c r="AT111" s="448"/>
      <c r="AU111" s="585"/>
    </row>
    <row r="112" customFormat="false" ht="36" hidden="false" customHeight="true" outlineLevel="0" collapsed="false">
      <c r="A112" s="0" t="s">
        <v>7743</v>
      </c>
      <c r="F112" s="489" t="n">
        <v>54</v>
      </c>
      <c r="G112" s="490" t="s">
        <v>9973</v>
      </c>
      <c r="H112" s="444"/>
      <c r="J112" s="495" t="s">
        <v>9974</v>
      </c>
      <c r="K112" s="490" t="s">
        <v>9975</v>
      </c>
      <c r="O112" s="447"/>
      <c r="P112" s="568" t="s">
        <v>7769</v>
      </c>
      <c r="Q112" s="569" t="s">
        <v>9976</v>
      </c>
      <c r="R112" s="570" t="s">
        <v>9977</v>
      </c>
      <c r="T112" s="495" t="s">
        <v>9978</v>
      </c>
      <c r="U112" s="490" t="s">
        <v>4935</v>
      </c>
      <c r="X112" s="525" t="s">
        <v>9979</v>
      </c>
      <c r="Y112" s="526" t="s">
        <v>9980</v>
      </c>
      <c r="Z112" s="527" t="s">
        <v>9981</v>
      </c>
      <c r="AA112" s="528" t="s">
        <v>9982</v>
      </c>
      <c r="AC112" s="500" t="s">
        <v>9126</v>
      </c>
      <c r="AD112" s="501" t="s">
        <v>9983</v>
      </c>
      <c r="AE112" s="502" t="s">
        <v>8364</v>
      </c>
      <c r="AF112" s="447"/>
      <c r="AG112" s="495" t="s">
        <v>9875</v>
      </c>
      <c r="AH112" s="490" t="s">
        <v>9984</v>
      </c>
      <c r="AJ112" s="503" t="s">
        <v>8965</v>
      </c>
      <c r="AK112" s="504" t="s">
        <v>9985</v>
      </c>
      <c r="AM112" s="537"/>
      <c r="AN112" s="538" t="s">
        <v>9986</v>
      </c>
      <c r="AO112" s="539" t="s">
        <v>9987</v>
      </c>
      <c r="AP112" s="542" t="s">
        <v>9988</v>
      </c>
      <c r="AQ112" s="541" t="s">
        <v>5428</v>
      </c>
      <c r="AS112" s="584"/>
      <c r="AT112" s="448"/>
      <c r="AU112" s="585"/>
    </row>
    <row r="113" customFormat="false" ht="36" hidden="false" customHeight="true" outlineLevel="0" collapsed="false">
      <c r="A113" s="0" t="s">
        <v>7743</v>
      </c>
      <c r="F113" s="518"/>
      <c r="G113" s="519" t="s">
        <v>9989</v>
      </c>
      <c r="H113" s="520"/>
      <c r="J113" s="524"/>
      <c r="K113" s="519" t="s">
        <v>9990</v>
      </c>
      <c r="O113" s="447"/>
      <c r="P113" s="568" t="s">
        <v>7769</v>
      </c>
      <c r="Q113" s="569" t="s">
        <v>9991</v>
      </c>
      <c r="R113" s="570" t="s">
        <v>9992</v>
      </c>
      <c r="T113" s="524"/>
      <c r="U113" s="519" t="s">
        <v>9993</v>
      </c>
      <c r="W113" s="0" t="s">
        <v>8105</v>
      </c>
      <c r="X113" s="525" t="s">
        <v>9994</v>
      </c>
      <c r="Y113" s="526" t="s">
        <v>9995</v>
      </c>
      <c r="Z113" s="527" t="s">
        <v>9996</v>
      </c>
      <c r="AA113" s="528" t="s">
        <v>9997</v>
      </c>
      <c r="AC113" s="500" t="s">
        <v>9998</v>
      </c>
      <c r="AD113" s="501" t="s">
        <v>9999</v>
      </c>
      <c r="AE113" s="502" t="s">
        <v>10000</v>
      </c>
      <c r="AF113" s="447"/>
      <c r="AG113" s="524"/>
      <c r="AH113" s="519" t="s">
        <v>10001</v>
      </c>
      <c r="AJ113" s="524"/>
      <c r="AK113" s="519" t="s">
        <v>10002</v>
      </c>
      <c r="AM113" s="537"/>
      <c r="AN113" s="538" t="s">
        <v>10003</v>
      </c>
      <c r="AO113" s="539" t="s">
        <v>10004</v>
      </c>
      <c r="AP113" s="542" t="s">
        <v>10005</v>
      </c>
      <c r="AQ113" s="541" t="s">
        <v>5428</v>
      </c>
      <c r="AS113" s="584"/>
      <c r="AT113" s="448"/>
      <c r="AU113" s="585"/>
    </row>
    <row r="114" customFormat="false" ht="36" hidden="false" customHeight="true" outlineLevel="0" collapsed="false">
      <c r="A114" s="0" t="s">
        <v>7743</v>
      </c>
      <c r="F114" s="489" t="n">
        <v>55</v>
      </c>
      <c r="G114" s="490" t="s">
        <v>10006</v>
      </c>
      <c r="H114" s="444"/>
      <c r="J114" s="495" t="s">
        <v>10007</v>
      </c>
      <c r="K114" s="490" t="s">
        <v>10008</v>
      </c>
      <c r="O114" s="447"/>
      <c r="P114" s="568" t="s">
        <v>7769</v>
      </c>
      <c r="Q114" s="569" t="s">
        <v>10009</v>
      </c>
      <c r="R114" s="570" t="s">
        <v>10010</v>
      </c>
      <c r="T114" s="495" t="s">
        <v>10011</v>
      </c>
      <c r="U114" s="490" t="s">
        <v>10012</v>
      </c>
      <c r="X114" s="525" t="s">
        <v>10013</v>
      </c>
      <c r="Y114" s="526" t="s">
        <v>10014</v>
      </c>
      <c r="Z114" s="527" t="s">
        <v>10015</v>
      </c>
      <c r="AA114" s="528" t="s">
        <v>10016</v>
      </c>
      <c r="AC114" s="500" t="s">
        <v>9998</v>
      </c>
      <c r="AD114" s="501" t="s">
        <v>10017</v>
      </c>
      <c r="AE114" s="502" t="s">
        <v>10018</v>
      </c>
      <c r="AF114" s="447"/>
      <c r="AG114" s="495" t="s">
        <v>9911</v>
      </c>
      <c r="AH114" s="490" t="s">
        <v>10019</v>
      </c>
      <c r="AJ114" s="503" t="s">
        <v>8803</v>
      </c>
      <c r="AK114" s="504" t="s">
        <v>10020</v>
      </c>
      <c r="AM114" s="537"/>
      <c r="AN114" s="538" t="s">
        <v>10021</v>
      </c>
      <c r="AO114" s="539" t="s">
        <v>10022</v>
      </c>
      <c r="AP114" s="542" t="s">
        <v>10023</v>
      </c>
      <c r="AQ114" s="541" t="s">
        <v>5428</v>
      </c>
      <c r="AS114" s="584"/>
      <c r="AT114" s="448"/>
      <c r="AU114" s="585"/>
    </row>
    <row r="115" customFormat="false" ht="36" hidden="false" customHeight="true" outlineLevel="0" collapsed="false">
      <c r="A115" s="0" t="s">
        <v>7743</v>
      </c>
      <c r="F115" s="518"/>
      <c r="G115" s="519" t="s">
        <v>10024</v>
      </c>
      <c r="H115" s="520"/>
      <c r="J115" s="524"/>
      <c r="K115" s="519" t="s">
        <v>10025</v>
      </c>
      <c r="O115" s="447"/>
      <c r="P115" s="568" t="s">
        <v>7769</v>
      </c>
      <c r="Q115" s="569" t="s">
        <v>10026</v>
      </c>
      <c r="R115" s="570" t="s">
        <v>10027</v>
      </c>
      <c r="T115" s="524"/>
      <c r="U115" s="519" t="s">
        <v>10028</v>
      </c>
      <c r="X115" s="525" t="s">
        <v>10029</v>
      </c>
      <c r="Y115" s="526" t="s">
        <v>10030</v>
      </c>
      <c r="Z115" s="527" t="s">
        <v>10031</v>
      </c>
      <c r="AA115" s="528" t="s">
        <v>10032</v>
      </c>
      <c r="AC115" s="500" t="s">
        <v>10033</v>
      </c>
      <c r="AD115" s="501" t="s">
        <v>10034</v>
      </c>
      <c r="AE115" s="502" t="s">
        <v>10035</v>
      </c>
      <c r="AF115" s="447"/>
      <c r="AG115" s="524"/>
      <c r="AH115" s="519" t="s">
        <v>10036</v>
      </c>
      <c r="AJ115" s="524"/>
      <c r="AK115" s="519" t="s">
        <v>10037</v>
      </c>
      <c r="AM115" s="537"/>
      <c r="AN115" s="538" t="s">
        <v>10038</v>
      </c>
      <c r="AO115" s="539" t="s">
        <v>10039</v>
      </c>
      <c r="AP115" s="542" t="s">
        <v>10040</v>
      </c>
      <c r="AQ115" s="541" t="s">
        <v>5428</v>
      </c>
      <c r="AS115" s="584"/>
      <c r="AT115" s="448"/>
      <c r="AU115" s="585"/>
    </row>
    <row r="116" customFormat="false" ht="36" hidden="false" customHeight="true" outlineLevel="0" collapsed="false">
      <c r="A116" s="0" t="s">
        <v>7743</v>
      </c>
      <c r="F116" s="489" t="n">
        <v>56</v>
      </c>
      <c r="G116" s="490" t="s">
        <v>10041</v>
      </c>
      <c r="H116" s="444"/>
      <c r="J116" s="495" t="s">
        <v>10042</v>
      </c>
      <c r="K116" s="490" t="s">
        <v>10043</v>
      </c>
      <c r="O116" s="447"/>
      <c r="P116" s="568" t="s">
        <v>7769</v>
      </c>
      <c r="Q116" s="569" t="s">
        <v>10044</v>
      </c>
      <c r="R116" s="570" t="s">
        <v>10045</v>
      </c>
      <c r="T116" s="495" t="s">
        <v>8937</v>
      </c>
      <c r="U116" s="490" t="s">
        <v>10046</v>
      </c>
      <c r="W116" s="0" t="s">
        <v>8105</v>
      </c>
      <c r="X116" s="525" t="s">
        <v>10047</v>
      </c>
      <c r="Y116" s="526" t="s">
        <v>10048</v>
      </c>
      <c r="Z116" s="527" t="s">
        <v>10049</v>
      </c>
      <c r="AA116" s="528" t="s">
        <v>10050</v>
      </c>
      <c r="AC116" s="500" t="s">
        <v>10051</v>
      </c>
      <c r="AD116" s="501" t="s">
        <v>10052</v>
      </c>
      <c r="AE116" s="502" t="s">
        <v>10053</v>
      </c>
      <c r="AF116" s="447"/>
      <c r="AG116" s="495" t="s">
        <v>9945</v>
      </c>
      <c r="AH116" s="490" t="s">
        <v>10054</v>
      </c>
      <c r="AJ116" s="503" t="s">
        <v>9012</v>
      </c>
      <c r="AK116" s="504" t="s">
        <v>638</v>
      </c>
      <c r="AM116" s="537"/>
      <c r="AN116" s="538" t="s">
        <v>10055</v>
      </c>
      <c r="AO116" s="539" t="s">
        <v>10056</v>
      </c>
      <c r="AP116" s="542" t="s">
        <v>10057</v>
      </c>
      <c r="AQ116" s="541" t="s">
        <v>5428</v>
      </c>
      <c r="AS116" s="584"/>
      <c r="AT116" s="448"/>
      <c r="AU116" s="585"/>
    </row>
    <row r="117" customFormat="false" ht="36" hidden="false" customHeight="true" outlineLevel="0" collapsed="false">
      <c r="A117" s="0" t="s">
        <v>7743</v>
      </c>
      <c r="F117" s="518"/>
      <c r="G117" s="519" t="s">
        <v>10058</v>
      </c>
      <c r="H117" s="520"/>
      <c r="J117" s="524"/>
      <c r="K117" s="519" t="s">
        <v>10059</v>
      </c>
      <c r="O117" s="447"/>
      <c r="P117" s="568" t="s">
        <v>7769</v>
      </c>
      <c r="Q117" s="569" t="s">
        <v>10060</v>
      </c>
      <c r="R117" s="570" t="s">
        <v>10061</v>
      </c>
      <c r="T117" s="524"/>
      <c r="U117" s="519" t="s">
        <v>10062</v>
      </c>
      <c r="X117" s="525" t="s">
        <v>10063</v>
      </c>
      <c r="Y117" s="526" t="s">
        <v>10064</v>
      </c>
      <c r="Z117" s="527" t="s">
        <v>10065</v>
      </c>
      <c r="AA117" s="528" t="s">
        <v>10066</v>
      </c>
      <c r="AC117" s="500" t="s">
        <v>10067</v>
      </c>
      <c r="AD117" s="501" t="s">
        <v>10068</v>
      </c>
      <c r="AE117" s="502" t="s">
        <v>10069</v>
      </c>
      <c r="AF117" s="447"/>
      <c r="AG117" s="524"/>
      <c r="AH117" s="519" t="s">
        <v>10070</v>
      </c>
      <c r="AJ117" s="524"/>
      <c r="AK117" s="519" t="s">
        <v>10071</v>
      </c>
      <c r="AM117" s="537"/>
      <c r="AN117" s="538" t="s">
        <v>10072</v>
      </c>
      <c r="AO117" s="539" t="s">
        <v>10073</v>
      </c>
      <c r="AP117" s="542" t="s">
        <v>10074</v>
      </c>
      <c r="AQ117" s="541" t="s">
        <v>5428</v>
      </c>
      <c r="AS117" s="584"/>
      <c r="AT117" s="448"/>
      <c r="AU117" s="585"/>
    </row>
    <row r="118" customFormat="false" ht="36" hidden="false" customHeight="true" outlineLevel="0" collapsed="false">
      <c r="A118" s="0" t="s">
        <v>7743</v>
      </c>
      <c r="F118" s="555" t="n">
        <v>57</v>
      </c>
      <c r="G118" s="554" t="s">
        <v>10075</v>
      </c>
      <c r="H118" s="556" t="s">
        <v>10076</v>
      </c>
      <c r="J118" s="495" t="s">
        <v>10077</v>
      </c>
      <c r="K118" s="490" t="s">
        <v>10078</v>
      </c>
      <c r="O118" s="447"/>
      <c r="P118" s="568" t="s">
        <v>7769</v>
      </c>
      <c r="Q118" s="569" t="s">
        <v>10079</v>
      </c>
      <c r="R118" s="570" t="s">
        <v>10080</v>
      </c>
      <c r="T118" s="495" t="s">
        <v>8981</v>
      </c>
      <c r="U118" s="490" t="s">
        <v>10081</v>
      </c>
      <c r="X118" s="525" t="s">
        <v>10082</v>
      </c>
      <c r="Y118" s="526" t="s">
        <v>10083</v>
      </c>
      <c r="Z118" s="527" t="s">
        <v>10084</v>
      </c>
      <c r="AA118" s="528" t="s">
        <v>10085</v>
      </c>
      <c r="AC118" s="500" t="s">
        <v>10086</v>
      </c>
      <c r="AD118" s="501" t="s">
        <v>10087</v>
      </c>
      <c r="AE118" s="502" t="s">
        <v>10088</v>
      </c>
      <c r="AF118" s="447"/>
      <c r="AG118" s="495" t="s">
        <v>9978</v>
      </c>
      <c r="AH118" s="490" t="s">
        <v>10089</v>
      </c>
      <c r="AJ118" s="503" t="s">
        <v>8639</v>
      </c>
      <c r="AK118" s="504" t="s">
        <v>10090</v>
      </c>
      <c r="AM118" s="537"/>
      <c r="AN118" s="538" t="s">
        <v>10091</v>
      </c>
      <c r="AO118" s="539" t="s">
        <v>10092</v>
      </c>
      <c r="AP118" s="542" t="s">
        <v>10093</v>
      </c>
      <c r="AQ118" s="541" t="s">
        <v>5428</v>
      </c>
      <c r="AS118" s="584"/>
      <c r="AT118" s="448"/>
      <c r="AU118" s="585"/>
    </row>
    <row r="119" customFormat="false" ht="36" hidden="false" customHeight="true" outlineLevel="0" collapsed="false">
      <c r="A119" s="0" t="s">
        <v>7743</v>
      </c>
      <c r="F119" s="557"/>
      <c r="G119" s="521" t="s">
        <v>10094</v>
      </c>
      <c r="H119" s="558"/>
      <c r="J119" s="524"/>
      <c r="K119" s="519" t="s">
        <v>10095</v>
      </c>
      <c r="O119" s="447"/>
      <c r="P119" s="568" t="s">
        <v>7769</v>
      </c>
      <c r="Q119" s="569" t="s">
        <v>10096</v>
      </c>
      <c r="R119" s="570" t="s">
        <v>10097</v>
      </c>
      <c r="T119" s="524"/>
      <c r="U119" s="519" t="s">
        <v>10098</v>
      </c>
      <c r="X119" s="525" t="s">
        <v>10099</v>
      </c>
      <c r="Y119" s="526" t="s">
        <v>10099</v>
      </c>
      <c r="Z119" s="527" t="s">
        <v>10100</v>
      </c>
      <c r="AA119" s="528" t="s">
        <v>10101</v>
      </c>
      <c r="AC119" s="500" t="s">
        <v>10102</v>
      </c>
      <c r="AD119" s="501" t="s">
        <v>9951</v>
      </c>
      <c r="AE119" s="502" t="s">
        <v>9952</v>
      </c>
      <c r="AF119" s="447"/>
      <c r="AG119" s="524"/>
      <c r="AH119" s="519" t="s">
        <v>10103</v>
      </c>
      <c r="AJ119" s="524"/>
      <c r="AK119" s="519" t="s">
        <v>10104</v>
      </c>
      <c r="AM119" s="537"/>
      <c r="AN119" s="538" t="s">
        <v>10105</v>
      </c>
      <c r="AO119" s="539" t="s">
        <v>10106</v>
      </c>
      <c r="AP119" s="542" t="s">
        <v>10107</v>
      </c>
      <c r="AQ119" s="541" t="s">
        <v>5428</v>
      </c>
      <c r="AS119" s="584"/>
      <c r="AT119" s="448"/>
      <c r="AU119" s="585"/>
    </row>
    <row r="120" customFormat="false" ht="36" hidden="false" customHeight="true" outlineLevel="0" collapsed="false">
      <c r="A120" s="0" t="s">
        <v>7743</v>
      </c>
      <c r="F120" s="555" t="n">
        <v>58</v>
      </c>
      <c r="G120" s="554" t="s">
        <v>10108</v>
      </c>
      <c r="H120" s="556" t="s">
        <v>10109</v>
      </c>
      <c r="J120" s="495" t="s">
        <v>10110</v>
      </c>
      <c r="K120" s="490" t="s">
        <v>10111</v>
      </c>
      <c r="O120" s="447"/>
      <c r="P120" s="568" t="s">
        <v>7769</v>
      </c>
      <c r="Q120" s="569" t="s">
        <v>10112</v>
      </c>
      <c r="R120" s="570" t="s">
        <v>10113</v>
      </c>
      <c r="T120" s="495" t="s">
        <v>9027</v>
      </c>
      <c r="U120" s="490" t="s">
        <v>10114</v>
      </c>
      <c r="X120" s="525" t="s">
        <v>10115</v>
      </c>
      <c r="Y120" s="526" t="s">
        <v>10116</v>
      </c>
      <c r="Z120" s="527" t="s">
        <v>10117</v>
      </c>
      <c r="AA120" s="528" t="s">
        <v>10118</v>
      </c>
      <c r="AC120" s="500" t="s">
        <v>10119</v>
      </c>
      <c r="AD120" s="501" t="s">
        <v>10120</v>
      </c>
      <c r="AE120" s="502" t="s">
        <v>10121</v>
      </c>
      <c r="AF120" s="447"/>
      <c r="AG120" s="495" t="s">
        <v>10011</v>
      </c>
      <c r="AH120" s="490" t="s">
        <v>10122</v>
      </c>
      <c r="AJ120" s="503" t="s">
        <v>10123</v>
      </c>
      <c r="AK120" s="504" t="s">
        <v>10124</v>
      </c>
      <c r="AM120" s="537"/>
      <c r="AN120" s="538" t="s">
        <v>10125</v>
      </c>
      <c r="AO120" s="539" t="s">
        <v>10126</v>
      </c>
      <c r="AP120" s="542" t="s">
        <v>10127</v>
      </c>
      <c r="AQ120" s="541" t="s">
        <v>5428</v>
      </c>
      <c r="AS120" s="584"/>
      <c r="AT120" s="448"/>
      <c r="AU120" s="585"/>
    </row>
    <row r="121" customFormat="false" ht="36" hidden="false" customHeight="true" outlineLevel="0" collapsed="false">
      <c r="A121" s="0" t="s">
        <v>7743</v>
      </c>
      <c r="F121" s="557"/>
      <c r="G121" s="521" t="s">
        <v>10128</v>
      </c>
      <c r="H121" s="558"/>
      <c r="J121" s="524"/>
      <c r="K121" s="519" t="s">
        <v>10129</v>
      </c>
      <c r="O121" s="447"/>
      <c r="P121" s="568" t="s">
        <v>7769</v>
      </c>
      <c r="Q121" s="569" t="s">
        <v>10130</v>
      </c>
      <c r="R121" s="570" t="s">
        <v>10131</v>
      </c>
      <c r="T121" s="524"/>
      <c r="U121" s="519" t="s">
        <v>10132</v>
      </c>
      <c r="X121" s="525" t="s">
        <v>10133</v>
      </c>
      <c r="Y121" s="526" t="s">
        <v>10134</v>
      </c>
      <c r="Z121" s="527" t="s">
        <v>10135</v>
      </c>
      <c r="AA121" s="528" t="s">
        <v>10136</v>
      </c>
      <c r="AC121" s="500" t="s">
        <v>10137</v>
      </c>
      <c r="AD121" s="501" t="s">
        <v>10138</v>
      </c>
      <c r="AE121" s="502" t="s">
        <v>10139</v>
      </c>
      <c r="AF121" s="447"/>
      <c r="AG121" s="524"/>
      <c r="AH121" s="519" t="s">
        <v>10140</v>
      </c>
      <c r="AJ121" s="524"/>
      <c r="AK121" s="519" t="s">
        <v>10141</v>
      </c>
      <c r="AM121" s="537"/>
      <c r="AN121" s="538" t="s">
        <v>10142</v>
      </c>
      <c r="AO121" s="539" t="s">
        <v>10143</v>
      </c>
      <c r="AP121" s="542" t="s">
        <v>10144</v>
      </c>
      <c r="AQ121" s="541" t="s">
        <v>5428</v>
      </c>
      <c r="AS121" s="584"/>
      <c r="AT121" s="448"/>
      <c r="AU121" s="585"/>
    </row>
    <row r="122" customFormat="false" ht="36" hidden="false" customHeight="true" outlineLevel="0" collapsed="false">
      <c r="A122" s="0" t="s">
        <v>7743</v>
      </c>
      <c r="F122" s="555" t="n">
        <v>59</v>
      </c>
      <c r="G122" s="554" t="s">
        <v>10145</v>
      </c>
      <c r="H122" s="556" t="s">
        <v>10146</v>
      </c>
      <c r="J122" s="495" t="s">
        <v>10147</v>
      </c>
      <c r="K122" s="490" t="s">
        <v>10148</v>
      </c>
      <c r="O122" s="447"/>
      <c r="P122" s="568" t="s">
        <v>7769</v>
      </c>
      <c r="Q122" s="569" t="s">
        <v>10149</v>
      </c>
      <c r="R122" s="570" t="s">
        <v>10150</v>
      </c>
      <c r="T122" s="495" t="s">
        <v>9071</v>
      </c>
      <c r="U122" s="490" t="s">
        <v>10151</v>
      </c>
      <c r="X122" s="525" t="s">
        <v>10152</v>
      </c>
      <c r="Y122" s="526" t="s">
        <v>10153</v>
      </c>
      <c r="Z122" s="527" t="s">
        <v>10154</v>
      </c>
      <c r="AA122" s="528" t="s">
        <v>10155</v>
      </c>
      <c r="AC122" s="500" t="s">
        <v>10156</v>
      </c>
      <c r="AD122" s="501" t="s">
        <v>10157</v>
      </c>
      <c r="AE122" s="502" t="s">
        <v>10158</v>
      </c>
      <c r="AF122" s="447"/>
      <c r="AG122" s="495" t="s">
        <v>8937</v>
      </c>
      <c r="AH122" s="490" t="s">
        <v>10159</v>
      </c>
      <c r="AJ122" s="503" t="s">
        <v>10160</v>
      </c>
      <c r="AK122" s="504" t="s">
        <v>10161</v>
      </c>
      <c r="AM122" s="537"/>
      <c r="AN122" s="538" t="s">
        <v>10162</v>
      </c>
      <c r="AO122" s="539" t="s">
        <v>10163</v>
      </c>
      <c r="AP122" s="542" t="s">
        <v>10164</v>
      </c>
      <c r="AQ122" s="541" t="s">
        <v>5428</v>
      </c>
      <c r="AS122" s="584"/>
      <c r="AT122" s="448"/>
      <c r="AU122" s="585"/>
    </row>
    <row r="123" customFormat="false" ht="36" hidden="false" customHeight="true" outlineLevel="0" collapsed="false">
      <c r="A123" s="0" t="s">
        <v>7743</v>
      </c>
      <c r="F123" s="557"/>
      <c r="G123" s="521" t="s">
        <v>10165</v>
      </c>
      <c r="H123" s="558"/>
      <c r="J123" s="524"/>
      <c r="K123" s="519" t="s">
        <v>10166</v>
      </c>
      <c r="O123" s="447"/>
      <c r="P123" s="568" t="s">
        <v>7769</v>
      </c>
      <c r="Q123" s="569" t="s">
        <v>10167</v>
      </c>
      <c r="R123" s="570" t="s">
        <v>10168</v>
      </c>
      <c r="T123" s="524"/>
      <c r="U123" s="519" t="s">
        <v>10169</v>
      </c>
      <c r="X123" s="525" t="s">
        <v>10170</v>
      </c>
      <c r="Y123" s="526" t="s">
        <v>10170</v>
      </c>
      <c r="Z123" s="527" t="s">
        <v>10171</v>
      </c>
      <c r="AA123" s="528" t="s">
        <v>10172</v>
      </c>
      <c r="AC123" s="500" t="s">
        <v>10173</v>
      </c>
      <c r="AD123" s="501" t="s">
        <v>10174</v>
      </c>
      <c r="AE123" s="502" t="s">
        <v>10175</v>
      </c>
      <c r="AF123" s="447"/>
      <c r="AG123" s="524"/>
      <c r="AH123" s="519" t="s">
        <v>10176</v>
      </c>
      <c r="AJ123" s="524"/>
      <c r="AK123" s="519" t="s">
        <v>10177</v>
      </c>
      <c r="AM123" s="537"/>
      <c r="AN123" s="538" t="s">
        <v>10178</v>
      </c>
      <c r="AO123" s="539" t="s">
        <v>10179</v>
      </c>
      <c r="AP123" s="542" t="s">
        <v>10180</v>
      </c>
      <c r="AQ123" s="541" t="s">
        <v>5428</v>
      </c>
      <c r="AS123" s="584"/>
      <c r="AT123" s="448"/>
      <c r="AU123" s="585"/>
    </row>
    <row r="124" customFormat="false" ht="36" hidden="false" customHeight="true" outlineLevel="0" collapsed="false">
      <c r="A124" s="0" t="s">
        <v>7743</v>
      </c>
      <c r="F124" s="489" t="n">
        <v>60</v>
      </c>
      <c r="G124" s="490" t="s">
        <v>10181</v>
      </c>
      <c r="H124" s="444"/>
      <c r="J124" s="495" t="s">
        <v>10182</v>
      </c>
      <c r="K124" s="490" t="s">
        <v>10183</v>
      </c>
      <c r="O124" s="447"/>
      <c r="P124" s="568" t="s">
        <v>7769</v>
      </c>
      <c r="Q124" s="569" t="s">
        <v>10184</v>
      </c>
      <c r="R124" s="570" t="s">
        <v>10185</v>
      </c>
      <c r="T124" s="495" t="s">
        <v>9116</v>
      </c>
      <c r="U124" s="490" t="s">
        <v>10186</v>
      </c>
      <c r="X124" s="525" t="s">
        <v>10187</v>
      </c>
      <c r="Y124" s="526" t="s">
        <v>10188</v>
      </c>
      <c r="Z124" s="527" t="s">
        <v>10189</v>
      </c>
      <c r="AA124" s="528" t="s">
        <v>10190</v>
      </c>
      <c r="AC124" s="500" t="s">
        <v>10191</v>
      </c>
      <c r="AD124" s="501" t="s">
        <v>10192</v>
      </c>
      <c r="AE124" s="502" t="s">
        <v>10193</v>
      </c>
      <c r="AF124" s="447"/>
      <c r="AG124" s="495" t="s">
        <v>8981</v>
      </c>
      <c r="AH124" s="490" t="s">
        <v>10194</v>
      </c>
      <c r="AJ124" s="503" t="s">
        <v>9235</v>
      </c>
      <c r="AK124" s="504" t="s">
        <v>10195</v>
      </c>
      <c r="AM124" s="537"/>
      <c r="AN124" s="538" t="s">
        <v>10196</v>
      </c>
      <c r="AO124" s="539" t="s">
        <v>10197</v>
      </c>
      <c r="AP124" s="542" t="s">
        <v>10198</v>
      </c>
      <c r="AQ124" s="541" t="s">
        <v>5428</v>
      </c>
      <c r="AS124" s="584"/>
      <c r="AT124" s="448"/>
      <c r="AU124" s="585"/>
    </row>
    <row r="125" customFormat="false" ht="36" hidden="false" customHeight="true" outlineLevel="0" collapsed="false">
      <c r="A125" s="0" t="s">
        <v>7743</v>
      </c>
      <c r="F125" s="518"/>
      <c r="G125" s="519" t="s">
        <v>10199</v>
      </c>
      <c r="H125" s="520"/>
      <c r="J125" s="524"/>
      <c r="K125" s="519" t="s">
        <v>10200</v>
      </c>
      <c r="O125" s="447"/>
      <c r="P125" s="568" t="s">
        <v>7769</v>
      </c>
      <c r="Q125" s="569" t="s">
        <v>10201</v>
      </c>
      <c r="R125" s="570" t="s">
        <v>10202</v>
      </c>
      <c r="T125" s="524"/>
      <c r="U125" s="519" t="s">
        <v>10203</v>
      </c>
      <c r="X125" s="525" t="s">
        <v>10204</v>
      </c>
      <c r="Y125" s="526" t="s">
        <v>10205</v>
      </c>
      <c r="Z125" s="527" t="s">
        <v>10206</v>
      </c>
      <c r="AA125" s="528" t="s">
        <v>10207</v>
      </c>
      <c r="AC125" s="500" t="s">
        <v>10208</v>
      </c>
      <c r="AD125" s="501" t="s">
        <v>10174</v>
      </c>
      <c r="AE125" s="502" t="s">
        <v>10175</v>
      </c>
      <c r="AF125" s="447"/>
      <c r="AG125" s="524"/>
      <c r="AH125" s="519" t="s">
        <v>10209</v>
      </c>
      <c r="AJ125" s="524"/>
      <c r="AK125" s="519" t="s">
        <v>10210</v>
      </c>
      <c r="AM125" s="537"/>
      <c r="AN125" s="538" t="s">
        <v>10211</v>
      </c>
      <c r="AO125" s="539" t="s">
        <v>10212</v>
      </c>
      <c r="AP125" s="542" t="s">
        <v>10213</v>
      </c>
      <c r="AQ125" s="541" t="s">
        <v>5428</v>
      </c>
      <c r="AS125" s="584"/>
      <c r="AT125" s="448"/>
      <c r="AU125" s="585"/>
    </row>
    <row r="126" customFormat="false" ht="36" hidden="false" customHeight="true" outlineLevel="0" collapsed="false">
      <c r="A126" s="0" t="s">
        <v>7743</v>
      </c>
      <c r="F126" s="489" t="n">
        <v>61</v>
      </c>
      <c r="G126" s="490" t="s">
        <v>10214</v>
      </c>
      <c r="H126" s="444"/>
      <c r="J126" s="495" t="s">
        <v>10215</v>
      </c>
      <c r="K126" s="490" t="s">
        <v>10216</v>
      </c>
      <c r="O126" s="447"/>
      <c r="P126" s="568" t="s">
        <v>7769</v>
      </c>
      <c r="Q126" s="569" t="s">
        <v>10217</v>
      </c>
      <c r="R126" s="570" t="s">
        <v>10218</v>
      </c>
      <c r="T126" s="495" t="s">
        <v>9156</v>
      </c>
      <c r="U126" s="490" t="s">
        <v>10219</v>
      </c>
      <c r="X126" s="525" t="s">
        <v>10220</v>
      </c>
      <c r="Y126" s="526" t="s">
        <v>10221</v>
      </c>
      <c r="Z126" s="527" t="s">
        <v>10222</v>
      </c>
      <c r="AA126" s="528" t="s">
        <v>8079</v>
      </c>
      <c r="AC126" s="500" t="s">
        <v>10223</v>
      </c>
      <c r="AD126" s="501" t="s">
        <v>10174</v>
      </c>
      <c r="AE126" s="502" t="s">
        <v>10175</v>
      </c>
      <c r="AF126" s="447"/>
      <c r="AG126" s="495" t="s">
        <v>9027</v>
      </c>
      <c r="AH126" s="490" t="s">
        <v>10224</v>
      </c>
      <c r="AJ126" s="503" t="s">
        <v>10225</v>
      </c>
      <c r="AK126" s="504" t="s">
        <v>10226</v>
      </c>
      <c r="AM126" s="537"/>
      <c r="AN126" s="538" t="s">
        <v>10227</v>
      </c>
      <c r="AO126" s="539" t="s">
        <v>10228</v>
      </c>
      <c r="AP126" s="542" t="s">
        <v>10229</v>
      </c>
      <c r="AQ126" s="541" t="s">
        <v>5428</v>
      </c>
      <c r="AS126" s="584"/>
      <c r="AT126" s="448"/>
      <c r="AU126" s="585"/>
    </row>
    <row r="127" customFormat="false" ht="36" hidden="false" customHeight="true" outlineLevel="0" collapsed="false">
      <c r="A127" s="0" t="s">
        <v>7743</v>
      </c>
      <c r="F127" s="518"/>
      <c r="G127" s="519" t="s">
        <v>10230</v>
      </c>
      <c r="H127" s="520"/>
      <c r="J127" s="524"/>
      <c r="K127" s="519" t="s">
        <v>10231</v>
      </c>
      <c r="O127" s="447"/>
      <c r="P127" s="568" t="s">
        <v>7769</v>
      </c>
      <c r="Q127" s="569" t="s">
        <v>10232</v>
      </c>
      <c r="R127" s="570" t="s">
        <v>10233</v>
      </c>
      <c r="T127" s="524"/>
      <c r="U127" s="519" t="s">
        <v>10234</v>
      </c>
      <c r="X127" s="525" t="s">
        <v>10235</v>
      </c>
      <c r="Y127" s="526" t="s">
        <v>10236</v>
      </c>
      <c r="Z127" s="527" t="s">
        <v>10237</v>
      </c>
      <c r="AA127" s="528" t="s">
        <v>10238</v>
      </c>
      <c r="AC127" s="500" t="s">
        <v>10239</v>
      </c>
      <c r="AD127" s="501" t="s">
        <v>10240</v>
      </c>
      <c r="AE127" s="502" t="s">
        <v>10241</v>
      </c>
      <c r="AF127" s="447"/>
      <c r="AG127" s="524"/>
      <c r="AH127" s="519" t="s">
        <v>10242</v>
      </c>
      <c r="AJ127" s="524"/>
      <c r="AK127" s="519" t="s">
        <v>10243</v>
      </c>
      <c r="AM127" s="537"/>
      <c r="AN127" s="538" t="s">
        <v>10244</v>
      </c>
      <c r="AO127" s="539" t="s">
        <v>10245</v>
      </c>
      <c r="AP127" s="542"/>
      <c r="AQ127" s="541" t="s">
        <v>5428</v>
      </c>
      <c r="AS127" s="584"/>
      <c r="AT127" s="448"/>
      <c r="AU127" s="585"/>
    </row>
    <row r="128" customFormat="false" ht="36" hidden="false" customHeight="true" outlineLevel="0" collapsed="false">
      <c r="A128" s="0" t="s">
        <v>7743</v>
      </c>
      <c r="F128" s="489" t="n">
        <v>62</v>
      </c>
      <c r="G128" s="490" t="s">
        <v>10246</v>
      </c>
      <c r="H128" s="444"/>
      <c r="J128" s="495" t="s">
        <v>10247</v>
      </c>
      <c r="K128" s="490" t="s">
        <v>10248</v>
      </c>
      <c r="O128" s="447"/>
      <c r="P128" s="568" t="s">
        <v>7769</v>
      </c>
      <c r="Q128" s="569" t="s">
        <v>10249</v>
      </c>
      <c r="R128" s="570" t="s">
        <v>10250</v>
      </c>
      <c r="T128" s="495" t="s">
        <v>9192</v>
      </c>
      <c r="U128" s="490" t="s">
        <v>10251</v>
      </c>
      <c r="X128" s="525" t="s">
        <v>10252</v>
      </c>
      <c r="Y128" s="526" t="s">
        <v>10253</v>
      </c>
      <c r="Z128" s="527" t="s">
        <v>10254</v>
      </c>
      <c r="AA128" s="528" t="s">
        <v>10255</v>
      </c>
      <c r="AC128" s="500" t="s">
        <v>10239</v>
      </c>
      <c r="AD128" s="501" t="s">
        <v>10256</v>
      </c>
      <c r="AE128" s="502" t="s">
        <v>10257</v>
      </c>
      <c r="AF128" s="447"/>
      <c r="AG128" s="495" t="s">
        <v>9071</v>
      </c>
      <c r="AH128" s="490" t="s">
        <v>10258</v>
      </c>
      <c r="AJ128" s="503" t="s">
        <v>10259</v>
      </c>
      <c r="AK128" s="504" t="s">
        <v>10260</v>
      </c>
      <c r="AM128" s="537"/>
      <c r="AN128" s="538" t="s">
        <v>10261</v>
      </c>
      <c r="AO128" s="539" t="s">
        <v>10262</v>
      </c>
      <c r="AP128" s="542" t="s">
        <v>10263</v>
      </c>
      <c r="AQ128" s="541" t="s">
        <v>5428</v>
      </c>
      <c r="AS128" s="584"/>
      <c r="AT128" s="448"/>
      <c r="AU128" s="585"/>
    </row>
    <row r="129" customFormat="false" ht="36" hidden="false" customHeight="true" outlineLevel="0" collapsed="false">
      <c r="A129" s="0" t="s">
        <v>7743</v>
      </c>
      <c r="F129" s="518"/>
      <c r="G129" s="519" t="s">
        <v>10264</v>
      </c>
      <c r="H129" s="520"/>
      <c r="J129" s="524"/>
      <c r="K129" s="519" t="s">
        <v>10265</v>
      </c>
      <c r="O129" s="447"/>
      <c r="P129" s="568" t="s">
        <v>7769</v>
      </c>
      <c r="Q129" s="569" t="s">
        <v>10266</v>
      </c>
      <c r="R129" s="570" t="s">
        <v>10267</v>
      </c>
      <c r="T129" s="524"/>
      <c r="U129" s="519" t="s">
        <v>10268</v>
      </c>
      <c r="W129" s="0" t="s">
        <v>8105</v>
      </c>
      <c r="X129" s="525" t="s">
        <v>10269</v>
      </c>
      <c r="Y129" s="526" t="s">
        <v>10270</v>
      </c>
      <c r="Z129" s="527" t="s">
        <v>10271</v>
      </c>
      <c r="AA129" s="528" t="s">
        <v>10272</v>
      </c>
      <c r="AC129" s="500" t="s">
        <v>10273</v>
      </c>
      <c r="AD129" s="501" t="s">
        <v>10274</v>
      </c>
      <c r="AE129" s="502" t="s">
        <v>10275</v>
      </c>
      <c r="AF129" s="447"/>
      <c r="AG129" s="524"/>
      <c r="AH129" s="519" t="s">
        <v>10276</v>
      </c>
      <c r="AJ129" s="524"/>
      <c r="AK129" s="519" t="s">
        <v>10277</v>
      </c>
      <c r="AM129" s="537"/>
      <c r="AN129" s="538" t="s">
        <v>10278</v>
      </c>
      <c r="AO129" s="539" t="s">
        <v>10279</v>
      </c>
      <c r="AP129" s="542" t="s">
        <v>10280</v>
      </c>
      <c r="AQ129" s="541" t="s">
        <v>5428</v>
      </c>
      <c r="AS129" s="584"/>
      <c r="AT129" s="448"/>
      <c r="AU129" s="585"/>
    </row>
    <row r="130" customFormat="false" ht="36" hidden="false" customHeight="true" outlineLevel="0" collapsed="false">
      <c r="A130" s="0" t="s">
        <v>7743</v>
      </c>
      <c r="F130" s="489" t="n">
        <v>63</v>
      </c>
      <c r="G130" s="490" t="s">
        <v>10281</v>
      </c>
      <c r="H130" s="444"/>
      <c r="J130" s="495" t="s">
        <v>10282</v>
      </c>
      <c r="K130" s="490" t="s">
        <v>10283</v>
      </c>
      <c r="O130" s="447"/>
      <c r="P130" s="568" t="s">
        <v>7769</v>
      </c>
      <c r="Q130" s="569" t="s">
        <v>10284</v>
      </c>
      <c r="R130" s="570" t="s">
        <v>10285</v>
      </c>
      <c r="T130" s="495" t="s">
        <v>9227</v>
      </c>
      <c r="U130" s="490" t="s">
        <v>10286</v>
      </c>
      <c r="X130" s="525" t="s">
        <v>10287</v>
      </c>
      <c r="Y130" s="526" t="s">
        <v>10288</v>
      </c>
      <c r="Z130" s="527" t="s">
        <v>10289</v>
      </c>
      <c r="AA130" s="528" t="s">
        <v>10290</v>
      </c>
      <c r="AC130" s="500" t="s">
        <v>10273</v>
      </c>
      <c r="AD130" s="501" t="s">
        <v>10291</v>
      </c>
      <c r="AE130" s="502" t="s">
        <v>10292</v>
      </c>
      <c r="AF130" s="447"/>
      <c r="AG130" s="495" t="s">
        <v>9116</v>
      </c>
      <c r="AH130" s="490" t="s">
        <v>10293</v>
      </c>
      <c r="AJ130" s="503" t="s">
        <v>10294</v>
      </c>
      <c r="AK130" s="504" t="s">
        <v>10295</v>
      </c>
      <c r="AM130" s="537"/>
      <c r="AN130" s="538" t="s">
        <v>10296</v>
      </c>
      <c r="AO130" s="539" t="s">
        <v>10297</v>
      </c>
      <c r="AP130" s="542" t="s">
        <v>10298</v>
      </c>
      <c r="AQ130" s="541" t="s">
        <v>5428</v>
      </c>
      <c r="AS130" s="584"/>
      <c r="AT130" s="448"/>
      <c r="AU130" s="585"/>
    </row>
    <row r="131" customFormat="false" ht="36" hidden="false" customHeight="true" outlineLevel="0" collapsed="false">
      <c r="A131" s="0" t="s">
        <v>7743</v>
      </c>
      <c r="F131" s="518"/>
      <c r="G131" s="519" t="s">
        <v>10299</v>
      </c>
      <c r="H131" s="520"/>
      <c r="J131" s="524"/>
      <c r="K131" s="519" t="s">
        <v>10300</v>
      </c>
      <c r="O131" s="447"/>
      <c r="P131" s="568" t="s">
        <v>7769</v>
      </c>
      <c r="Q131" s="569" t="s">
        <v>10301</v>
      </c>
      <c r="R131" s="570" t="s">
        <v>10302</v>
      </c>
      <c r="T131" s="524"/>
      <c r="U131" s="519" t="s">
        <v>10303</v>
      </c>
      <c r="X131" s="525" t="s">
        <v>10304</v>
      </c>
      <c r="Y131" s="526" t="s">
        <v>10305</v>
      </c>
      <c r="Z131" s="527" t="s">
        <v>10306</v>
      </c>
      <c r="AA131" s="528" t="s">
        <v>10307</v>
      </c>
      <c r="AC131" s="500" t="s">
        <v>10308</v>
      </c>
      <c r="AD131" s="501" t="s">
        <v>10309</v>
      </c>
      <c r="AE131" s="502" t="s">
        <v>10310</v>
      </c>
      <c r="AF131" s="447"/>
      <c r="AG131" s="524"/>
      <c r="AH131" s="519" t="s">
        <v>10311</v>
      </c>
      <c r="AJ131" s="524"/>
      <c r="AK131" s="519" t="s">
        <v>10312</v>
      </c>
      <c r="AM131" s="537"/>
      <c r="AN131" s="538" t="s">
        <v>10313</v>
      </c>
      <c r="AO131" s="539" t="s">
        <v>10314</v>
      </c>
      <c r="AP131" s="542" t="s">
        <v>10315</v>
      </c>
      <c r="AQ131" s="541" t="s">
        <v>5428</v>
      </c>
      <c r="AS131" s="584"/>
      <c r="AT131" s="448"/>
      <c r="AU131" s="585"/>
    </row>
    <row r="132" customFormat="false" ht="36" hidden="false" customHeight="true" outlineLevel="0" collapsed="false">
      <c r="A132" s="0" t="s">
        <v>7743</v>
      </c>
      <c r="F132" s="489" t="n">
        <v>64</v>
      </c>
      <c r="G132" s="490" t="s">
        <v>10316</v>
      </c>
      <c r="H132" s="444"/>
      <c r="J132" s="495" t="s">
        <v>10317</v>
      </c>
      <c r="K132" s="490" t="s">
        <v>10318</v>
      </c>
      <c r="O132" s="447"/>
      <c r="P132" s="568" t="s">
        <v>7769</v>
      </c>
      <c r="Q132" s="569" t="s">
        <v>10319</v>
      </c>
      <c r="R132" s="570" t="s">
        <v>10320</v>
      </c>
      <c r="T132" s="495" t="s">
        <v>10321</v>
      </c>
      <c r="U132" s="490" t="s">
        <v>10322</v>
      </c>
      <c r="X132" s="525" t="s">
        <v>10323</v>
      </c>
      <c r="Y132" s="526" t="s">
        <v>10324</v>
      </c>
      <c r="Z132" s="527" t="s">
        <v>10325</v>
      </c>
      <c r="AA132" s="528" t="s">
        <v>10326</v>
      </c>
      <c r="AC132" s="500" t="s">
        <v>10327</v>
      </c>
      <c r="AD132" s="501" t="s">
        <v>10328</v>
      </c>
      <c r="AE132" s="502" t="s">
        <v>10329</v>
      </c>
      <c r="AF132" s="447"/>
      <c r="AG132" s="495" t="s">
        <v>9156</v>
      </c>
      <c r="AH132" s="490" t="s">
        <v>10330</v>
      </c>
      <c r="AJ132" s="503" t="s">
        <v>10331</v>
      </c>
      <c r="AK132" s="504" t="s">
        <v>10332</v>
      </c>
      <c r="AM132" s="537"/>
      <c r="AN132" s="538" t="s">
        <v>10333</v>
      </c>
      <c r="AO132" s="539" t="s">
        <v>10334</v>
      </c>
      <c r="AP132" s="542" t="s">
        <v>10335</v>
      </c>
      <c r="AQ132" s="541" t="s">
        <v>5428</v>
      </c>
      <c r="AS132" s="584"/>
      <c r="AT132" s="448"/>
      <c r="AU132" s="585"/>
    </row>
    <row r="133" customFormat="false" ht="36" hidden="false" customHeight="true" outlineLevel="0" collapsed="false">
      <c r="A133" s="0" t="s">
        <v>7743</v>
      </c>
      <c r="F133" s="518"/>
      <c r="G133" s="519" t="s">
        <v>10336</v>
      </c>
      <c r="H133" s="520"/>
      <c r="J133" s="524"/>
      <c r="K133" s="519" t="s">
        <v>10337</v>
      </c>
      <c r="O133" s="447"/>
      <c r="P133" s="568" t="s">
        <v>7769</v>
      </c>
      <c r="Q133" s="569" t="s">
        <v>10338</v>
      </c>
      <c r="R133" s="570" t="s">
        <v>10339</v>
      </c>
      <c r="T133" s="524"/>
      <c r="U133" s="519" t="s">
        <v>10340</v>
      </c>
      <c r="X133" s="525" t="s">
        <v>10341</v>
      </c>
      <c r="Y133" s="526" t="s">
        <v>10342</v>
      </c>
      <c r="Z133" s="527" t="s">
        <v>10343</v>
      </c>
      <c r="AA133" s="528" t="s">
        <v>10344</v>
      </c>
      <c r="AC133" s="500" t="s">
        <v>10345</v>
      </c>
      <c r="AD133" s="501" t="s">
        <v>10174</v>
      </c>
      <c r="AE133" s="502" t="s">
        <v>10175</v>
      </c>
      <c r="AF133" s="447"/>
      <c r="AG133" s="524"/>
      <c r="AH133" s="519" t="s">
        <v>10346</v>
      </c>
      <c r="AJ133" s="524"/>
      <c r="AK133" s="519" t="s">
        <v>10347</v>
      </c>
      <c r="AM133" s="537"/>
      <c r="AN133" s="538" t="s">
        <v>8117</v>
      </c>
      <c r="AO133" s="539" t="s">
        <v>10348</v>
      </c>
      <c r="AP133" s="542" t="s">
        <v>9207</v>
      </c>
      <c r="AQ133" s="541" t="s">
        <v>5428</v>
      </c>
      <c r="AS133" s="584"/>
      <c r="AT133" s="448"/>
      <c r="AU133" s="585"/>
    </row>
    <row r="134" customFormat="false" ht="36" hidden="false" customHeight="true" outlineLevel="0" collapsed="false">
      <c r="A134" s="0" t="s">
        <v>7743</v>
      </c>
      <c r="F134" s="489" t="n">
        <v>65</v>
      </c>
      <c r="G134" s="490" t="s">
        <v>10349</v>
      </c>
      <c r="H134" s="444"/>
      <c r="J134" s="495" t="s">
        <v>10350</v>
      </c>
      <c r="K134" s="490" t="s">
        <v>10351</v>
      </c>
      <c r="O134" s="447"/>
      <c r="P134" s="568" t="s">
        <v>7769</v>
      </c>
      <c r="Q134" s="569" t="s">
        <v>10352</v>
      </c>
      <c r="R134" s="570" t="s">
        <v>10353</v>
      </c>
      <c r="T134" s="495" t="s">
        <v>10354</v>
      </c>
      <c r="U134" s="490" t="s">
        <v>10355</v>
      </c>
      <c r="X134" s="525" t="s">
        <v>10356</v>
      </c>
      <c r="Y134" s="526" t="s">
        <v>10357</v>
      </c>
      <c r="Z134" s="527" t="s">
        <v>10358</v>
      </c>
      <c r="AA134" s="528" t="s">
        <v>10359</v>
      </c>
      <c r="AC134" s="500" t="s">
        <v>10360</v>
      </c>
      <c r="AD134" s="501" t="s">
        <v>10361</v>
      </c>
      <c r="AE134" s="502" t="s">
        <v>10362</v>
      </c>
      <c r="AF134" s="447"/>
      <c r="AG134" s="495" t="s">
        <v>9192</v>
      </c>
      <c r="AH134" s="490" t="s">
        <v>10363</v>
      </c>
      <c r="AJ134" s="503" t="s">
        <v>10364</v>
      </c>
      <c r="AK134" s="504" t="s">
        <v>10365</v>
      </c>
      <c r="AM134" s="537"/>
      <c r="AN134" s="538" t="s">
        <v>10366</v>
      </c>
      <c r="AO134" s="539" t="s">
        <v>10367</v>
      </c>
      <c r="AP134" s="542" t="s">
        <v>10368</v>
      </c>
      <c r="AQ134" s="541" t="s">
        <v>5428</v>
      </c>
      <c r="AS134" s="584"/>
      <c r="AT134" s="448"/>
      <c r="AU134" s="585"/>
    </row>
    <row r="135" customFormat="false" ht="36" hidden="false" customHeight="true" outlineLevel="0" collapsed="false">
      <c r="A135" s="0" t="s">
        <v>7743</v>
      </c>
      <c r="F135" s="518"/>
      <c r="G135" s="519" t="s">
        <v>10369</v>
      </c>
      <c r="H135" s="520"/>
      <c r="J135" s="524"/>
      <c r="K135" s="519" t="s">
        <v>10370</v>
      </c>
      <c r="O135" s="447"/>
      <c r="P135" s="568" t="s">
        <v>7769</v>
      </c>
      <c r="Q135" s="569" t="s">
        <v>10371</v>
      </c>
      <c r="R135" s="570" t="s">
        <v>10372</v>
      </c>
      <c r="T135" s="524"/>
      <c r="U135" s="519" t="s">
        <v>10373</v>
      </c>
      <c r="W135" s="0" t="s">
        <v>8105</v>
      </c>
      <c r="X135" s="525" t="s">
        <v>10374</v>
      </c>
      <c r="Y135" s="526" t="s">
        <v>10375</v>
      </c>
      <c r="Z135" s="527" t="s">
        <v>10376</v>
      </c>
      <c r="AA135" s="528" t="s">
        <v>10377</v>
      </c>
      <c r="AC135" s="500" t="s">
        <v>10378</v>
      </c>
      <c r="AD135" s="501" t="s">
        <v>10379</v>
      </c>
      <c r="AE135" s="502" t="s">
        <v>10380</v>
      </c>
      <c r="AF135" s="447"/>
      <c r="AG135" s="524"/>
      <c r="AH135" s="519" t="s">
        <v>10381</v>
      </c>
      <c r="AJ135" s="524"/>
      <c r="AK135" s="519" t="s">
        <v>10382</v>
      </c>
      <c r="AM135" s="537"/>
      <c r="AN135" s="538" t="s">
        <v>10383</v>
      </c>
      <c r="AO135" s="539" t="s">
        <v>10384</v>
      </c>
      <c r="AP135" s="542" t="s">
        <v>10385</v>
      </c>
      <c r="AQ135" s="541" t="s">
        <v>5428</v>
      </c>
      <c r="AS135" s="584"/>
      <c r="AT135" s="448"/>
      <c r="AU135" s="585"/>
    </row>
    <row r="136" customFormat="false" ht="36" hidden="false" customHeight="true" outlineLevel="0" collapsed="false">
      <c r="A136" s="0" t="s">
        <v>7743</v>
      </c>
      <c r="F136" s="489" t="n">
        <v>66</v>
      </c>
      <c r="G136" s="490" t="s">
        <v>10386</v>
      </c>
      <c r="H136" s="444"/>
      <c r="J136" s="495" t="s">
        <v>10387</v>
      </c>
      <c r="K136" s="490" t="s">
        <v>10388</v>
      </c>
      <c r="O136" s="447"/>
      <c r="P136" s="568" t="s">
        <v>7769</v>
      </c>
      <c r="Q136" s="569" t="s">
        <v>10389</v>
      </c>
      <c r="R136" s="570" t="s">
        <v>10390</v>
      </c>
      <c r="T136" s="495" t="s">
        <v>10391</v>
      </c>
      <c r="U136" s="490" t="s">
        <v>10392</v>
      </c>
      <c r="W136" s="0" t="s">
        <v>8105</v>
      </c>
      <c r="X136" s="525" t="s">
        <v>10393</v>
      </c>
      <c r="Y136" s="526" t="s">
        <v>10394</v>
      </c>
      <c r="Z136" s="527" t="s">
        <v>10395</v>
      </c>
      <c r="AA136" s="528" t="s">
        <v>10396</v>
      </c>
      <c r="AC136" s="500" t="s">
        <v>10397</v>
      </c>
      <c r="AD136" s="501" t="s">
        <v>9951</v>
      </c>
      <c r="AE136" s="502" t="s">
        <v>9952</v>
      </c>
      <c r="AF136" s="447"/>
      <c r="AG136" s="495" t="s">
        <v>10321</v>
      </c>
      <c r="AH136" s="490" t="s">
        <v>10398</v>
      </c>
      <c r="AJ136" s="503" t="s">
        <v>10399</v>
      </c>
      <c r="AK136" s="504" t="s">
        <v>10400</v>
      </c>
      <c r="AM136" s="537"/>
      <c r="AN136" s="538" t="s">
        <v>10401</v>
      </c>
      <c r="AO136" s="539" t="s">
        <v>10402</v>
      </c>
      <c r="AP136" s="542" t="s">
        <v>10403</v>
      </c>
      <c r="AQ136" s="541" t="s">
        <v>5428</v>
      </c>
      <c r="AS136" s="584"/>
      <c r="AT136" s="448"/>
      <c r="AU136" s="585"/>
    </row>
    <row r="137" customFormat="false" ht="36" hidden="false" customHeight="true" outlineLevel="0" collapsed="false">
      <c r="A137" s="0" t="s">
        <v>7743</v>
      </c>
      <c r="F137" s="518"/>
      <c r="G137" s="519" t="s">
        <v>10404</v>
      </c>
      <c r="H137" s="520"/>
      <c r="J137" s="524"/>
      <c r="K137" s="519" t="s">
        <v>10405</v>
      </c>
      <c r="O137" s="447"/>
      <c r="P137" s="568" t="s">
        <v>7769</v>
      </c>
      <c r="Q137" s="569" t="s">
        <v>10406</v>
      </c>
      <c r="R137" s="570" t="s">
        <v>10407</v>
      </c>
      <c r="T137" s="524"/>
      <c r="U137" s="519" t="s">
        <v>10408</v>
      </c>
      <c r="X137" s="525" t="s">
        <v>10409</v>
      </c>
      <c r="Y137" s="526" t="s">
        <v>10409</v>
      </c>
      <c r="Z137" s="527" t="s">
        <v>10410</v>
      </c>
      <c r="AA137" s="528" t="s">
        <v>10411</v>
      </c>
      <c r="AC137" s="500" t="s">
        <v>10412</v>
      </c>
      <c r="AD137" s="501" t="s">
        <v>10413</v>
      </c>
      <c r="AE137" s="502" t="s">
        <v>10414</v>
      </c>
      <c r="AF137" s="447"/>
      <c r="AG137" s="524"/>
      <c r="AH137" s="519" t="s">
        <v>10415</v>
      </c>
      <c r="AJ137" s="524"/>
      <c r="AK137" s="519" t="s">
        <v>10416</v>
      </c>
      <c r="AM137" s="537"/>
      <c r="AN137" s="538" t="s">
        <v>10417</v>
      </c>
      <c r="AO137" s="539" t="s">
        <v>10418</v>
      </c>
      <c r="AP137" s="542" t="s">
        <v>10419</v>
      </c>
      <c r="AQ137" s="541" t="s">
        <v>5428</v>
      </c>
      <c r="AS137" s="584"/>
      <c r="AT137" s="448"/>
      <c r="AU137" s="585"/>
    </row>
    <row r="138" customFormat="false" ht="36" hidden="false" customHeight="true" outlineLevel="0" collapsed="false">
      <c r="A138" s="0" t="s">
        <v>7743</v>
      </c>
      <c r="F138" s="489" t="n">
        <v>67</v>
      </c>
      <c r="G138" s="490" t="s">
        <v>10420</v>
      </c>
      <c r="H138" s="444"/>
      <c r="J138" s="495" t="s">
        <v>10421</v>
      </c>
      <c r="K138" s="490" t="s">
        <v>10422</v>
      </c>
      <c r="O138" s="447"/>
      <c r="P138" s="568" t="s">
        <v>7769</v>
      </c>
      <c r="Q138" s="569" t="s">
        <v>10423</v>
      </c>
      <c r="R138" s="570" t="s">
        <v>10424</v>
      </c>
      <c r="T138" s="495" t="s">
        <v>10425</v>
      </c>
      <c r="U138" s="490" t="s">
        <v>10426</v>
      </c>
      <c r="X138" s="525" t="s">
        <v>10427</v>
      </c>
      <c r="Y138" s="526" t="s">
        <v>10427</v>
      </c>
      <c r="Z138" s="527" t="s">
        <v>10428</v>
      </c>
      <c r="AA138" s="528" t="s">
        <v>10429</v>
      </c>
      <c r="AC138" s="500" t="s">
        <v>10430</v>
      </c>
      <c r="AD138" s="501" t="s">
        <v>10431</v>
      </c>
      <c r="AE138" s="502" t="s">
        <v>10432</v>
      </c>
      <c r="AF138" s="447"/>
      <c r="AG138" s="495" t="s">
        <v>10354</v>
      </c>
      <c r="AH138" s="490" t="s">
        <v>10433</v>
      </c>
      <c r="AJ138" s="503" t="s">
        <v>9757</v>
      </c>
      <c r="AK138" s="504" t="s">
        <v>10434</v>
      </c>
      <c r="AM138" s="537" t="s">
        <v>10435</v>
      </c>
      <c r="AN138" s="538" t="s">
        <v>8139</v>
      </c>
      <c r="AO138" s="539" t="s">
        <v>10436</v>
      </c>
      <c r="AP138" s="542" t="s">
        <v>10437</v>
      </c>
      <c r="AQ138" s="541" t="s">
        <v>5428</v>
      </c>
      <c r="AS138" s="584"/>
      <c r="AT138" s="448"/>
      <c r="AU138" s="585"/>
    </row>
    <row r="139" customFormat="false" ht="36" hidden="false" customHeight="true" outlineLevel="0" collapsed="false">
      <c r="A139" s="0" t="s">
        <v>7743</v>
      </c>
      <c r="F139" s="518"/>
      <c r="G139" s="519" t="s">
        <v>10438</v>
      </c>
      <c r="H139" s="520"/>
      <c r="J139" s="524"/>
      <c r="K139" s="519" t="s">
        <v>10439</v>
      </c>
      <c r="O139" s="447"/>
      <c r="P139" s="568" t="s">
        <v>7769</v>
      </c>
      <c r="Q139" s="569" t="s">
        <v>10440</v>
      </c>
      <c r="R139" s="570" t="s">
        <v>10441</v>
      </c>
      <c r="T139" s="524"/>
      <c r="U139" s="519" t="s">
        <v>10442</v>
      </c>
      <c r="X139" s="525" t="s">
        <v>10443</v>
      </c>
      <c r="Y139" s="526" t="s">
        <v>10444</v>
      </c>
      <c r="Z139" s="527" t="s">
        <v>10445</v>
      </c>
      <c r="AA139" s="528" t="s">
        <v>10446</v>
      </c>
      <c r="AC139" s="500" t="s">
        <v>10430</v>
      </c>
      <c r="AD139" s="501" t="s">
        <v>10447</v>
      </c>
      <c r="AE139" s="502" t="s">
        <v>10448</v>
      </c>
      <c r="AF139" s="447"/>
      <c r="AG139" s="524"/>
      <c r="AH139" s="519" t="s">
        <v>10449</v>
      </c>
      <c r="AJ139" s="524"/>
      <c r="AK139" s="519" t="s">
        <v>10450</v>
      </c>
      <c r="AM139" s="537"/>
      <c r="AN139" s="538" t="s">
        <v>10451</v>
      </c>
      <c r="AO139" s="539" t="s">
        <v>10452</v>
      </c>
      <c r="AP139" s="542" t="s">
        <v>10453</v>
      </c>
      <c r="AQ139" s="541" t="s">
        <v>5428</v>
      </c>
      <c r="AS139" s="584"/>
      <c r="AT139" s="448"/>
      <c r="AU139" s="585"/>
    </row>
    <row r="140" customFormat="false" ht="36" hidden="false" customHeight="true" outlineLevel="0" collapsed="false">
      <c r="A140" s="0" t="s">
        <v>7743</v>
      </c>
      <c r="F140" s="586" t="n">
        <v>68</v>
      </c>
      <c r="G140" s="490" t="s">
        <v>10454</v>
      </c>
      <c r="H140" s="444"/>
      <c r="J140" s="495" t="s">
        <v>10455</v>
      </c>
      <c r="K140" s="490" t="s">
        <v>10456</v>
      </c>
      <c r="O140" s="447"/>
      <c r="P140" s="568" t="s">
        <v>7769</v>
      </c>
      <c r="Q140" s="569" t="s">
        <v>10457</v>
      </c>
      <c r="R140" s="570" t="s">
        <v>10458</v>
      </c>
      <c r="T140" s="495" t="s">
        <v>10459</v>
      </c>
      <c r="U140" s="490" t="s">
        <v>10460</v>
      </c>
      <c r="X140" s="525" t="s">
        <v>10461</v>
      </c>
      <c r="Y140" s="526" t="s">
        <v>10462</v>
      </c>
      <c r="Z140" s="527" t="s">
        <v>10463</v>
      </c>
      <c r="AA140" s="528" t="s">
        <v>10464</v>
      </c>
      <c r="AC140" s="500" t="s">
        <v>10465</v>
      </c>
      <c r="AD140" s="501" t="s">
        <v>10466</v>
      </c>
      <c r="AE140" s="502" t="s">
        <v>10467</v>
      </c>
      <c r="AF140" s="447"/>
      <c r="AG140" s="495" t="s">
        <v>10391</v>
      </c>
      <c r="AH140" s="490" t="s">
        <v>7979</v>
      </c>
      <c r="AJ140" s="503" t="s">
        <v>10468</v>
      </c>
      <c r="AK140" s="504" t="s">
        <v>10469</v>
      </c>
      <c r="AM140" s="537"/>
      <c r="AN140" s="538" t="s">
        <v>10470</v>
      </c>
      <c r="AO140" s="539" t="s">
        <v>10471</v>
      </c>
      <c r="AP140" s="542" t="s">
        <v>10472</v>
      </c>
      <c r="AQ140" s="541" t="s">
        <v>5428</v>
      </c>
      <c r="AS140" s="584"/>
      <c r="AT140" s="448"/>
      <c r="AU140" s="585"/>
    </row>
    <row r="141" customFormat="false" ht="36" hidden="false" customHeight="true" outlineLevel="0" collapsed="false">
      <c r="A141" s="0" t="s">
        <v>7743</v>
      </c>
      <c r="F141" s="518"/>
      <c r="G141" s="519" t="s">
        <v>10473</v>
      </c>
      <c r="H141" s="520"/>
      <c r="J141" s="524"/>
      <c r="K141" s="519" t="s">
        <v>10474</v>
      </c>
      <c r="O141" s="447"/>
      <c r="P141" s="568" t="s">
        <v>7769</v>
      </c>
      <c r="Q141" s="569" t="s">
        <v>10475</v>
      </c>
      <c r="R141" s="570" t="s">
        <v>10476</v>
      </c>
      <c r="T141" s="524"/>
      <c r="U141" s="519" t="s">
        <v>10477</v>
      </c>
      <c r="X141" s="525" t="s">
        <v>10478</v>
      </c>
      <c r="Y141" s="526" t="s">
        <v>10479</v>
      </c>
      <c r="Z141" s="527" t="s">
        <v>10480</v>
      </c>
      <c r="AA141" s="528" t="s">
        <v>10481</v>
      </c>
      <c r="AC141" s="500" t="s">
        <v>10482</v>
      </c>
      <c r="AD141" s="501" t="s">
        <v>10483</v>
      </c>
      <c r="AE141" s="502" t="s">
        <v>10484</v>
      </c>
      <c r="AF141" s="447"/>
      <c r="AG141" s="524"/>
      <c r="AH141" s="519" t="s">
        <v>10485</v>
      </c>
      <c r="AJ141" s="524"/>
      <c r="AK141" s="519" t="s">
        <v>10486</v>
      </c>
      <c r="AM141" s="537"/>
      <c r="AN141" s="538" t="s">
        <v>10487</v>
      </c>
      <c r="AO141" s="539" t="s">
        <v>10488</v>
      </c>
      <c r="AP141" s="542" t="s">
        <v>10489</v>
      </c>
      <c r="AQ141" s="541" t="s">
        <v>5428</v>
      </c>
      <c r="AS141" s="584"/>
      <c r="AT141" s="448"/>
      <c r="AU141" s="585"/>
    </row>
    <row r="142" customFormat="false" ht="36" hidden="false" customHeight="true" outlineLevel="0" collapsed="false">
      <c r="A142" s="0" t="s">
        <v>7743</v>
      </c>
      <c r="F142" s="587" t="n">
        <v>69</v>
      </c>
      <c r="G142" s="588" t="s">
        <v>10490</v>
      </c>
      <c r="H142" s="520"/>
      <c r="J142" s="495" t="s">
        <v>10491</v>
      </c>
      <c r="K142" s="490" t="s">
        <v>10492</v>
      </c>
      <c r="O142" s="447"/>
      <c r="P142" s="568" t="s">
        <v>7769</v>
      </c>
      <c r="Q142" s="569" t="s">
        <v>10493</v>
      </c>
      <c r="R142" s="570" t="s">
        <v>10494</v>
      </c>
      <c r="T142" s="495" t="s">
        <v>9263</v>
      </c>
      <c r="U142" s="490" t="s">
        <v>10495</v>
      </c>
      <c r="X142" s="525" t="s">
        <v>10496</v>
      </c>
      <c r="Y142" s="526" t="s">
        <v>10497</v>
      </c>
      <c r="Z142" s="527" t="s">
        <v>10498</v>
      </c>
      <c r="AA142" s="528" t="s">
        <v>10499</v>
      </c>
      <c r="AC142" s="500" t="s">
        <v>10500</v>
      </c>
      <c r="AD142" s="501" t="s">
        <v>9741</v>
      </c>
      <c r="AE142" s="502" t="s">
        <v>9742</v>
      </c>
      <c r="AF142" s="447"/>
      <c r="AG142" s="495" t="s">
        <v>10425</v>
      </c>
      <c r="AH142" s="490" t="s">
        <v>7934</v>
      </c>
      <c r="AJ142" s="503" t="s">
        <v>10501</v>
      </c>
      <c r="AK142" s="504" t="s">
        <v>10502</v>
      </c>
      <c r="AM142" s="537"/>
      <c r="AN142" s="538" t="s">
        <v>10503</v>
      </c>
      <c r="AO142" s="539" t="s">
        <v>10504</v>
      </c>
      <c r="AP142" s="542" t="s">
        <v>10505</v>
      </c>
      <c r="AQ142" s="541" t="s">
        <v>5428</v>
      </c>
      <c r="AS142" s="584"/>
      <c r="AT142" s="448"/>
      <c r="AU142" s="585"/>
    </row>
    <row r="143" customFormat="false" ht="36" hidden="false" customHeight="true" outlineLevel="0" collapsed="false">
      <c r="A143" s="0" t="s">
        <v>7743</v>
      </c>
      <c r="F143" s="589"/>
      <c r="G143" s="590" t="s">
        <v>10506</v>
      </c>
      <c r="H143" s="520"/>
      <c r="J143" s="524"/>
      <c r="K143" s="519" t="s">
        <v>10507</v>
      </c>
      <c r="O143" s="447"/>
      <c r="P143" s="568" t="s">
        <v>7769</v>
      </c>
      <c r="Q143" s="569" t="s">
        <v>10508</v>
      </c>
      <c r="R143" s="570" t="s">
        <v>10509</v>
      </c>
      <c r="T143" s="524"/>
      <c r="U143" s="519" t="s">
        <v>10510</v>
      </c>
      <c r="W143" s="0" t="s">
        <v>8105</v>
      </c>
      <c r="X143" s="525" t="s">
        <v>10511</v>
      </c>
      <c r="Y143" s="526" t="s">
        <v>10512</v>
      </c>
      <c r="Z143" s="527" t="s">
        <v>10513</v>
      </c>
      <c r="AA143" s="528" t="s">
        <v>8404</v>
      </c>
      <c r="AC143" s="500" t="s">
        <v>10514</v>
      </c>
      <c r="AD143" s="501" t="s">
        <v>10515</v>
      </c>
      <c r="AE143" s="502" t="s">
        <v>10516</v>
      </c>
      <c r="AF143" s="447"/>
      <c r="AG143" s="524"/>
      <c r="AH143" s="519" t="s">
        <v>10517</v>
      </c>
      <c r="AJ143" s="524"/>
      <c r="AK143" s="519" t="s">
        <v>10518</v>
      </c>
      <c r="AM143" s="537"/>
      <c r="AN143" s="538" t="s">
        <v>10519</v>
      </c>
      <c r="AO143" s="539" t="s">
        <v>10520</v>
      </c>
      <c r="AP143" s="542" t="s">
        <v>10521</v>
      </c>
      <c r="AQ143" s="541" t="s">
        <v>5428</v>
      </c>
      <c r="AS143" s="584"/>
      <c r="AT143" s="448"/>
      <c r="AU143" s="585"/>
    </row>
    <row r="144" customFormat="false" ht="36" hidden="false" customHeight="true" outlineLevel="0" collapsed="false">
      <c r="A144" s="0" t="s">
        <v>7743</v>
      </c>
      <c r="F144" s="489" t="n">
        <v>70</v>
      </c>
      <c r="G144" s="490" t="s">
        <v>10522</v>
      </c>
      <c r="H144" s="444"/>
      <c r="J144" s="495" t="s">
        <v>10523</v>
      </c>
      <c r="K144" s="490" t="s">
        <v>10524</v>
      </c>
      <c r="O144" s="447"/>
      <c r="P144" s="568" t="s">
        <v>7769</v>
      </c>
      <c r="Q144" s="569" t="s">
        <v>10525</v>
      </c>
      <c r="R144" s="570" t="s">
        <v>10526</v>
      </c>
      <c r="T144" s="495" t="s">
        <v>10527</v>
      </c>
      <c r="U144" s="490" t="s">
        <v>10528</v>
      </c>
      <c r="X144" s="525" t="s">
        <v>10529</v>
      </c>
      <c r="Y144" s="526" t="s">
        <v>10530</v>
      </c>
      <c r="Z144" s="527" t="s">
        <v>10531</v>
      </c>
      <c r="AA144" s="528" t="s">
        <v>10532</v>
      </c>
      <c r="AC144" s="500" t="s">
        <v>10533</v>
      </c>
      <c r="AD144" s="501" t="s">
        <v>10534</v>
      </c>
      <c r="AE144" s="502" t="s">
        <v>10535</v>
      </c>
      <c r="AF144" s="447"/>
      <c r="AG144" s="495" t="s">
        <v>10459</v>
      </c>
      <c r="AH144" s="490" t="s">
        <v>10536</v>
      </c>
      <c r="AJ144" s="503" t="s">
        <v>10537</v>
      </c>
      <c r="AK144" s="504" t="s">
        <v>10538</v>
      </c>
      <c r="AM144" s="537"/>
      <c r="AN144" s="538" t="s">
        <v>10539</v>
      </c>
      <c r="AO144" s="539" t="s">
        <v>10540</v>
      </c>
      <c r="AP144" s="542" t="s">
        <v>10541</v>
      </c>
      <c r="AQ144" s="541" t="s">
        <v>5428</v>
      </c>
      <c r="AS144" s="584"/>
      <c r="AT144" s="448"/>
      <c r="AU144" s="585"/>
    </row>
    <row r="145" customFormat="false" ht="36" hidden="false" customHeight="true" outlineLevel="0" collapsed="false">
      <c r="A145" s="0" t="s">
        <v>7743</v>
      </c>
      <c r="F145" s="518"/>
      <c r="G145" s="519" t="s">
        <v>10542</v>
      </c>
      <c r="H145" s="520"/>
      <c r="J145" s="524"/>
      <c r="K145" s="519" t="s">
        <v>10543</v>
      </c>
      <c r="O145" s="447"/>
      <c r="P145" s="568" t="s">
        <v>7769</v>
      </c>
      <c r="Q145" s="569" t="s">
        <v>10544</v>
      </c>
      <c r="R145" s="570" t="s">
        <v>10545</v>
      </c>
      <c r="T145" s="524"/>
      <c r="U145" s="519" t="s">
        <v>10546</v>
      </c>
      <c r="W145" s="0" t="s">
        <v>9218</v>
      </c>
      <c r="X145" s="525" t="s">
        <v>10547</v>
      </c>
      <c r="Y145" s="526" t="s">
        <v>10548</v>
      </c>
      <c r="Z145" s="527" t="s">
        <v>10549</v>
      </c>
      <c r="AA145" s="528" t="s">
        <v>8427</v>
      </c>
      <c r="AC145" s="500" t="s">
        <v>9237</v>
      </c>
      <c r="AD145" s="501" t="s">
        <v>10550</v>
      </c>
      <c r="AE145" s="502" t="s">
        <v>10551</v>
      </c>
      <c r="AF145" s="447"/>
      <c r="AG145" s="524"/>
      <c r="AH145" s="519" t="s">
        <v>10552</v>
      </c>
      <c r="AJ145" s="524"/>
      <c r="AK145" s="519" t="s">
        <v>10553</v>
      </c>
      <c r="AM145" s="537" t="s">
        <v>10554</v>
      </c>
      <c r="AN145" s="538" t="s">
        <v>8163</v>
      </c>
      <c r="AO145" s="539" t="s">
        <v>10555</v>
      </c>
      <c r="AP145" s="542" t="s">
        <v>10556</v>
      </c>
      <c r="AQ145" s="541" t="s">
        <v>5428</v>
      </c>
      <c r="AS145" s="584"/>
      <c r="AT145" s="448"/>
      <c r="AU145" s="585"/>
    </row>
    <row r="146" customFormat="false" ht="36" hidden="false" customHeight="true" outlineLevel="0" collapsed="false">
      <c r="A146" s="0" t="s">
        <v>7743</v>
      </c>
      <c r="F146" s="489" t="n">
        <v>74</v>
      </c>
      <c r="G146" s="490" t="s">
        <v>10557</v>
      </c>
      <c r="H146" s="444"/>
      <c r="J146" s="495" t="s">
        <v>10558</v>
      </c>
      <c r="K146" s="490" t="s">
        <v>10559</v>
      </c>
      <c r="O146" s="447"/>
      <c r="P146" s="568" t="s">
        <v>7769</v>
      </c>
      <c r="Q146" s="569" t="s">
        <v>10560</v>
      </c>
      <c r="R146" s="570" t="s">
        <v>10561</v>
      </c>
      <c r="T146" s="495" t="s">
        <v>10562</v>
      </c>
      <c r="U146" s="490" t="s">
        <v>10563</v>
      </c>
      <c r="X146" s="525" t="s">
        <v>10564</v>
      </c>
      <c r="Y146" s="526" t="s">
        <v>10565</v>
      </c>
      <c r="Z146" s="527" t="s">
        <v>10566</v>
      </c>
      <c r="AA146" s="528" t="s">
        <v>10567</v>
      </c>
      <c r="AC146" s="500" t="s">
        <v>10568</v>
      </c>
      <c r="AD146" s="501" t="s">
        <v>10174</v>
      </c>
      <c r="AE146" s="502" t="s">
        <v>10175</v>
      </c>
      <c r="AF146" s="447"/>
      <c r="AG146" s="495" t="s">
        <v>10527</v>
      </c>
      <c r="AH146" s="490" t="s">
        <v>10569</v>
      </c>
      <c r="AJ146" s="503" t="s">
        <v>9931</v>
      </c>
      <c r="AK146" s="504" t="s">
        <v>10570</v>
      </c>
      <c r="AM146" s="537"/>
      <c r="AN146" s="538" t="s">
        <v>10571</v>
      </c>
      <c r="AO146" s="539" t="s">
        <v>10572</v>
      </c>
      <c r="AP146" s="542" t="s">
        <v>10573</v>
      </c>
      <c r="AQ146" s="541" t="s">
        <v>5428</v>
      </c>
      <c r="AS146" s="584"/>
      <c r="AT146" s="448"/>
      <c r="AU146" s="585"/>
    </row>
    <row r="147" customFormat="false" ht="36" hidden="false" customHeight="true" outlineLevel="0" collapsed="false">
      <c r="A147" s="0" t="s">
        <v>7743</v>
      </c>
      <c r="F147" s="518"/>
      <c r="G147" s="519" t="s">
        <v>10574</v>
      </c>
      <c r="H147" s="520"/>
      <c r="J147" s="524"/>
      <c r="K147" s="519" t="s">
        <v>10575</v>
      </c>
      <c r="O147" s="447"/>
      <c r="P147" s="568" t="s">
        <v>7769</v>
      </c>
      <c r="Q147" s="569" t="s">
        <v>10576</v>
      </c>
      <c r="R147" s="570" t="s">
        <v>10577</v>
      </c>
      <c r="T147" s="524"/>
      <c r="U147" s="519" t="s">
        <v>10578</v>
      </c>
      <c r="X147" s="525" t="s">
        <v>10579</v>
      </c>
      <c r="Y147" s="526" t="s">
        <v>10580</v>
      </c>
      <c r="Z147" s="527" t="s">
        <v>10581</v>
      </c>
      <c r="AA147" s="528" t="s">
        <v>10582</v>
      </c>
      <c r="AC147" s="500" t="s">
        <v>10583</v>
      </c>
      <c r="AD147" s="501" t="s">
        <v>10584</v>
      </c>
      <c r="AE147" s="502" t="s">
        <v>10585</v>
      </c>
      <c r="AF147" s="447"/>
      <c r="AG147" s="524"/>
      <c r="AH147" s="519" t="s">
        <v>10586</v>
      </c>
      <c r="AJ147" s="524"/>
      <c r="AK147" s="519" t="s">
        <v>10587</v>
      </c>
      <c r="AM147" s="537"/>
      <c r="AN147" s="538" t="s">
        <v>10588</v>
      </c>
      <c r="AO147" s="539" t="s">
        <v>10589</v>
      </c>
      <c r="AP147" s="542" t="s">
        <v>10590</v>
      </c>
      <c r="AQ147" s="541" t="s">
        <v>5428</v>
      </c>
      <c r="AS147" s="584"/>
      <c r="AT147" s="448"/>
      <c r="AU147" s="585"/>
    </row>
    <row r="148" customFormat="false" ht="36" hidden="false" customHeight="true" outlineLevel="0" collapsed="false">
      <c r="A148" s="0" t="s">
        <v>7743</v>
      </c>
      <c r="F148" s="489" t="n">
        <v>75</v>
      </c>
      <c r="G148" s="490" t="s">
        <v>10591</v>
      </c>
      <c r="H148" s="444"/>
      <c r="J148" s="495" t="s">
        <v>8206</v>
      </c>
      <c r="K148" s="490" t="s">
        <v>10592</v>
      </c>
      <c r="O148" s="447"/>
      <c r="P148" s="568" t="s">
        <v>7769</v>
      </c>
      <c r="Q148" s="569" t="s">
        <v>10593</v>
      </c>
      <c r="R148" s="570" t="s">
        <v>10594</v>
      </c>
      <c r="T148" s="495" t="s">
        <v>10595</v>
      </c>
      <c r="U148" s="490" t="s">
        <v>10596</v>
      </c>
      <c r="W148" s="0" t="s">
        <v>9463</v>
      </c>
      <c r="X148" s="525" t="s">
        <v>10597</v>
      </c>
      <c r="Y148" s="526" t="s">
        <v>10597</v>
      </c>
      <c r="Z148" s="527" t="s">
        <v>10598</v>
      </c>
      <c r="AA148" s="528" t="s">
        <v>10599</v>
      </c>
      <c r="AC148" s="500" t="s">
        <v>10600</v>
      </c>
      <c r="AD148" s="501" t="s">
        <v>10601</v>
      </c>
      <c r="AE148" s="502" t="s">
        <v>10602</v>
      </c>
      <c r="AF148" s="447"/>
      <c r="AG148" s="495" t="s">
        <v>10562</v>
      </c>
      <c r="AH148" s="490" t="s">
        <v>10603</v>
      </c>
      <c r="AJ148" s="503" t="s">
        <v>9915</v>
      </c>
      <c r="AK148" s="504" t="s">
        <v>10604</v>
      </c>
      <c r="AM148" s="537"/>
      <c r="AN148" s="538" t="s">
        <v>10605</v>
      </c>
      <c r="AO148" s="539" t="s">
        <v>10606</v>
      </c>
      <c r="AP148" s="542" t="s">
        <v>10607</v>
      </c>
      <c r="AQ148" s="541" t="s">
        <v>5428</v>
      </c>
      <c r="AS148" s="584"/>
      <c r="AT148" s="448"/>
      <c r="AU148" s="585"/>
    </row>
    <row r="149" customFormat="false" ht="36" hidden="false" customHeight="true" outlineLevel="0" collapsed="false">
      <c r="A149" s="0" t="s">
        <v>7743</v>
      </c>
      <c r="F149" s="518"/>
      <c r="G149" s="519" t="s">
        <v>10608</v>
      </c>
      <c r="H149" s="520"/>
      <c r="J149" s="524"/>
      <c r="K149" s="519" t="s">
        <v>10609</v>
      </c>
      <c r="O149" s="447"/>
      <c r="P149" s="568" t="s">
        <v>7769</v>
      </c>
      <c r="Q149" s="569" t="s">
        <v>10610</v>
      </c>
      <c r="R149" s="570" t="s">
        <v>10611</v>
      </c>
      <c r="T149" s="524"/>
      <c r="U149" s="519" t="s">
        <v>10612</v>
      </c>
      <c r="X149" s="525" t="s">
        <v>10613</v>
      </c>
      <c r="Y149" s="526" t="s">
        <v>10614</v>
      </c>
      <c r="Z149" s="527" t="s">
        <v>10615</v>
      </c>
      <c r="AA149" s="528" t="s">
        <v>10616</v>
      </c>
      <c r="AC149" s="500" t="s">
        <v>10617</v>
      </c>
      <c r="AD149" s="501" t="s">
        <v>10618</v>
      </c>
      <c r="AE149" s="502" t="s">
        <v>10619</v>
      </c>
      <c r="AF149" s="447"/>
      <c r="AG149" s="524"/>
      <c r="AH149" s="519" t="s">
        <v>10620</v>
      </c>
      <c r="AJ149" s="524"/>
      <c r="AK149" s="519" t="s">
        <v>10621</v>
      </c>
      <c r="AM149" s="537"/>
      <c r="AN149" s="538" t="s">
        <v>10622</v>
      </c>
      <c r="AO149" s="539" t="s">
        <v>10623</v>
      </c>
      <c r="AP149" s="542" t="s">
        <v>10624</v>
      </c>
      <c r="AQ149" s="541" t="s">
        <v>5428</v>
      </c>
      <c r="AS149" s="584"/>
      <c r="AT149" s="448"/>
      <c r="AU149" s="585"/>
    </row>
    <row r="150" customFormat="false" ht="36" hidden="false" customHeight="true" outlineLevel="0" collapsed="false">
      <c r="A150" s="0" t="s">
        <v>7743</v>
      </c>
      <c r="F150" s="489" t="n">
        <v>76</v>
      </c>
      <c r="G150" s="490" t="s">
        <v>10625</v>
      </c>
      <c r="H150" s="444"/>
      <c r="J150" s="495" t="s">
        <v>8084</v>
      </c>
      <c r="K150" s="490" t="s">
        <v>10626</v>
      </c>
      <c r="O150" s="447"/>
      <c r="P150" s="568" t="s">
        <v>7769</v>
      </c>
      <c r="Q150" s="569" t="s">
        <v>10627</v>
      </c>
      <c r="R150" s="570" t="s">
        <v>10628</v>
      </c>
      <c r="T150" s="495" t="s">
        <v>10629</v>
      </c>
      <c r="U150" s="490" t="s">
        <v>10630</v>
      </c>
      <c r="X150" s="525" t="s">
        <v>10631</v>
      </c>
      <c r="Y150" s="526" t="s">
        <v>10632</v>
      </c>
      <c r="Z150" s="527" t="s">
        <v>10633</v>
      </c>
      <c r="AA150" s="528" t="s">
        <v>10634</v>
      </c>
      <c r="AC150" s="500" t="s">
        <v>10635</v>
      </c>
      <c r="AD150" s="501" t="s">
        <v>10636</v>
      </c>
      <c r="AE150" s="502" t="s">
        <v>10637</v>
      </c>
      <c r="AF150" s="447"/>
      <c r="AG150" s="495" t="s">
        <v>10595</v>
      </c>
      <c r="AH150" s="490" t="s">
        <v>10638</v>
      </c>
      <c r="AJ150" s="503" t="s">
        <v>10049</v>
      </c>
      <c r="AK150" s="504" t="s">
        <v>10639</v>
      </c>
      <c r="AM150" s="537"/>
      <c r="AN150" s="538" t="s">
        <v>8185</v>
      </c>
      <c r="AO150" s="539" t="s">
        <v>10640</v>
      </c>
      <c r="AP150" s="542" t="s">
        <v>10641</v>
      </c>
      <c r="AQ150" s="541" t="s">
        <v>5428</v>
      </c>
      <c r="AS150" s="584"/>
      <c r="AT150" s="448"/>
      <c r="AU150" s="585"/>
    </row>
    <row r="151" customFormat="false" ht="36" hidden="false" customHeight="true" outlineLevel="0" collapsed="false">
      <c r="A151" s="0" t="s">
        <v>7743</v>
      </c>
      <c r="F151" s="518"/>
      <c r="G151" s="519" t="s">
        <v>10642</v>
      </c>
      <c r="H151" s="520"/>
      <c r="J151" s="524"/>
      <c r="K151" s="519" t="s">
        <v>10643</v>
      </c>
      <c r="O151" s="447"/>
      <c r="P151" s="568" t="s">
        <v>7769</v>
      </c>
      <c r="Q151" s="569" t="s">
        <v>10644</v>
      </c>
      <c r="R151" s="570" t="s">
        <v>10645</v>
      </c>
      <c r="T151" s="524"/>
      <c r="U151" s="519" t="s">
        <v>10646</v>
      </c>
      <c r="X151" s="525" t="s">
        <v>10647</v>
      </c>
      <c r="Y151" s="526" t="s">
        <v>10648</v>
      </c>
      <c r="Z151" s="527" t="s">
        <v>10649</v>
      </c>
      <c r="AA151" s="528" t="s">
        <v>10650</v>
      </c>
      <c r="AC151" s="500" t="s">
        <v>10651</v>
      </c>
      <c r="AD151" s="501" t="s">
        <v>10652</v>
      </c>
      <c r="AE151" s="502" t="s">
        <v>10653</v>
      </c>
      <c r="AF151" s="447"/>
      <c r="AG151" s="524"/>
      <c r="AH151" s="519" t="s">
        <v>10654</v>
      </c>
      <c r="AJ151" s="524"/>
      <c r="AK151" s="519" t="s">
        <v>10655</v>
      </c>
      <c r="AM151" s="537"/>
      <c r="AN151" s="538" t="s">
        <v>10656</v>
      </c>
      <c r="AO151" s="539" t="s">
        <v>10657</v>
      </c>
      <c r="AP151" s="542" t="s">
        <v>10658</v>
      </c>
      <c r="AQ151" s="541" t="s">
        <v>5428</v>
      </c>
      <c r="AS151" s="584"/>
      <c r="AT151" s="448"/>
      <c r="AU151" s="585"/>
    </row>
    <row r="152" customFormat="false" ht="36" hidden="false" customHeight="true" outlineLevel="0" collapsed="false">
      <c r="A152" s="0" t="s">
        <v>7743</v>
      </c>
      <c r="F152" s="489" t="n">
        <v>77</v>
      </c>
      <c r="G152" s="490" t="s">
        <v>10659</v>
      </c>
      <c r="H152" s="444"/>
      <c r="J152" s="495" t="s">
        <v>8710</v>
      </c>
      <c r="K152" s="490" t="s">
        <v>10660</v>
      </c>
      <c r="O152" s="447"/>
      <c r="P152" s="568" t="s">
        <v>7769</v>
      </c>
      <c r="Q152" s="569" t="s">
        <v>10661</v>
      </c>
      <c r="R152" s="570" t="s">
        <v>10662</v>
      </c>
      <c r="T152" s="495" t="s">
        <v>10663</v>
      </c>
      <c r="U152" s="490" t="s">
        <v>10664</v>
      </c>
      <c r="W152" s="0" t="s">
        <v>6925</v>
      </c>
      <c r="X152" s="525" t="s">
        <v>10665</v>
      </c>
      <c r="Y152" s="526" t="s">
        <v>10665</v>
      </c>
      <c r="Z152" s="527" t="s">
        <v>10666</v>
      </c>
      <c r="AA152" s="528" t="s">
        <v>10667</v>
      </c>
      <c r="AC152" s="500" t="s">
        <v>10668</v>
      </c>
      <c r="AD152" s="501" t="s">
        <v>10669</v>
      </c>
      <c r="AE152" s="502" t="s">
        <v>10670</v>
      </c>
      <c r="AF152" s="447"/>
      <c r="AG152" s="495" t="s">
        <v>10629</v>
      </c>
      <c r="AH152" s="490" t="s">
        <v>10671</v>
      </c>
      <c r="AJ152" s="503" t="s">
        <v>10672</v>
      </c>
      <c r="AK152" s="504" t="s">
        <v>10673</v>
      </c>
      <c r="AM152" s="537"/>
      <c r="AN152" s="538" t="s">
        <v>10674</v>
      </c>
      <c r="AO152" s="539" t="s">
        <v>10675</v>
      </c>
      <c r="AP152" s="542" t="s">
        <v>10676</v>
      </c>
      <c r="AQ152" s="541" t="s">
        <v>5428</v>
      </c>
      <c r="AS152" s="584"/>
      <c r="AT152" s="448"/>
      <c r="AU152" s="585"/>
    </row>
    <row r="153" customFormat="false" ht="36" hidden="false" customHeight="true" outlineLevel="0" collapsed="false">
      <c r="A153" s="0" t="s">
        <v>7743</v>
      </c>
      <c r="F153" s="518"/>
      <c r="G153" s="519" t="s">
        <v>10677</v>
      </c>
      <c r="H153" s="520"/>
      <c r="J153" s="524"/>
      <c r="K153" s="519" t="s">
        <v>10678</v>
      </c>
      <c r="O153" s="447"/>
      <c r="P153" s="568" t="s">
        <v>7769</v>
      </c>
      <c r="Q153" s="569" t="s">
        <v>10679</v>
      </c>
      <c r="R153" s="570" t="s">
        <v>10680</v>
      </c>
      <c r="T153" s="524"/>
      <c r="U153" s="519" t="s">
        <v>10681</v>
      </c>
      <c r="X153" s="525" t="s">
        <v>10682</v>
      </c>
      <c r="Y153" s="526" t="s">
        <v>10683</v>
      </c>
      <c r="Z153" s="527" t="s">
        <v>10684</v>
      </c>
      <c r="AA153" s="528" t="s">
        <v>10685</v>
      </c>
      <c r="AC153" s="500" t="s">
        <v>10686</v>
      </c>
      <c r="AD153" s="501" t="s">
        <v>10174</v>
      </c>
      <c r="AE153" s="502" t="s">
        <v>10175</v>
      </c>
      <c r="AF153" s="447"/>
      <c r="AG153" s="524"/>
      <c r="AH153" s="519" t="s">
        <v>10687</v>
      </c>
      <c r="AJ153" s="524"/>
      <c r="AK153" s="519" t="s">
        <v>10688</v>
      </c>
      <c r="AM153" s="537"/>
      <c r="AN153" s="538" t="s">
        <v>10689</v>
      </c>
      <c r="AO153" s="539" t="s">
        <v>10690</v>
      </c>
      <c r="AP153" s="542" t="s">
        <v>10691</v>
      </c>
      <c r="AQ153" s="541" t="s">
        <v>5428</v>
      </c>
      <c r="AS153" s="584"/>
      <c r="AT153" s="448"/>
      <c r="AU153" s="585"/>
    </row>
    <row r="154" customFormat="false" ht="36" hidden="false" customHeight="true" outlineLevel="0" collapsed="false">
      <c r="A154" s="0" t="s">
        <v>7743</v>
      </c>
      <c r="F154" s="489" t="n">
        <v>78</v>
      </c>
      <c r="G154" s="490" t="s">
        <v>10692</v>
      </c>
      <c r="H154" s="444"/>
      <c r="J154" s="495" t="s">
        <v>10693</v>
      </c>
      <c r="K154" s="490" t="s">
        <v>10694</v>
      </c>
      <c r="O154" s="447"/>
      <c r="P154" s="568" t="s">
        <v>7769</v>
      </c>
      <c r="Q154" s="569" t="s">
        <v>10695</v>
      </c>
      <c r="R154" s="570" t="s">
        <v>10696</v>
      </c>
      <c r="T154" s="495" t="s">
        <v>10697</v>
      </c>
      <c r="U154" s="490" t="s">
        <v>10698</v>
      </c>
      <c r="X154" s="525" t="s">
        <v>10699</v>
      </c>
      <c r="Y154" s="526" t="s">
        <v>10700</v>
      </c>
      <c r="Z154" s="527" t="s">
        <v>10701</v>
      </c>
      <c r="AA154" s="528" t="s">
        <v>10702</v>
      </c>
      <c r="AC154" s="500" t="s">
        <v>10703</v>
      </c>
      <c r="AD154" s="501" t="s">
        <v>10704</v>
      </c>
      <c r="AE154" s="502" t="s">
        <v>10705</v>
      </c>
      <c r="AF154" s="447"/>
      <c r="AG154" s="495" t="s">
        <v>10663</v>
      </c>
      <c r="AH154" s="490" t="s">
        <v>10706</v>
      </c>
      <c r="AJ154" s="503" t="s">
        <v>10707</v>
      </c>
      <c r="AK154" s="504" t="s">
        <v>10708</v>
      </c>
      <c r="AM154" s="537"/>
      <c r="AN154" s="538" t="s">
        <v>8211</v>
      </c>
      <c r="AO154" s="539" t="s">
        <v>10709</v>
      </c>
      <c r="AP154" s="542"/>
      <c r="AQ154" s="541" t="s">
        <v>5428</v>
      </c>
      <c r="AS154" s="584"/>
      <c r="AT154" s="448"/>
      <c r="AU154" s="585"/>
    </row>
    <row r="155" customFormat="false" ht="36" hidden="false" customHeight="true" outlineLevel="0" collapsed="false">
      <c r="A155" s="0" t="s">
        <v>7743</v>
      </c>
      <c r="F155" s="518"/>
      <c r="G155" s="519" t="s">
        <v>10710</v>
      </c>
      <c r="H155" s="520"/>
      <c r="J155" s="524"/>
      <c r="K155" s="519" t="s">
        <v>10711</v>
      </c>
      <c r="O155" s="447"/>
      <c r="P155" s="568" t="s">
        <v>7769</v>
      </c>
      <c r="Q155" s="569" t="s">
        <v>10712</v>
      </c>
      <c r="R155" s="570" t="s">
        <v>10713</v>
      </c>
      <c r="T155" s="524"/>
      <c r="U155" s="519" t="s">
        <v>10714</v>
      </c>
      <c r="X155" s="525" t="s">
        <v>10715</v>
      </c>
      <c r="Y155" s="526" t="s">
        <v>10715</v>
      </c>
      <c r="Z155" s="527" t="s">
        <v>10716</v>
      </c>
      <c r="AA155" s="528" t="s">
        <v>10717</v>
      </c>
      <c r="AC155" s="500" t="s">
        <v>10718</v>
      </c>
      <c r="AD155" s="501" t="s">
        <v>10719</v>
      </c>
      <c r="AE155" s="502" t="s">
        <v>10720</v>
      </c>
      <c r="AF155" s="447"/>
      <c r="AG155" s="524"/>
      <c r="AH155" s="519" t="s">
        <v>10721</v>
      </c>
      <c r="AJ155" s="524"/>
      <c r="AK155" s="519" t="s">
        <v>10722</v>
      </c>
      <c r="AM155" s="537"/>
      <c r="AN155" s="538" t="s">
        <v>10723</v>
      </c>
      <c r="AO155" s="539" t="s">
        <v>10724</v>
      </c>
      <c r="AP155" s="542" t="s">
        <v>10725</v>
      </c>
      <c r="AQ155" s="541" t="s">
        <v>5428</v>
      </c>
      <c r="AS155" s="584"/>
      <c r="AT155" s="448"/>
      <c r="AU155" s="585"/>
    </row>
    <row r="156" customFormat="false" ht="36" hidden="false" customHeight="true" outlineLevel="0" collapsed="false">
      <c r="A156" s="0" t="s">
        <v>7743</v>
      </c>
      <c r="F156" s="489" t="n">
        <v>91</v>
      </c>
      <c r="G156" s="490" t="s">
        <v>10726</v>
      </c>
      <c r="H156" s="444"/>
      <c r="J156" s="495" t="s">
        <v>9647</v>
      </c>
      <c r="K156" s="490" t="s">
        <v>10727</v>
      </c>
      <c r="O156" s="447"/>
      <c r="P156" s="568" t="s">
        <v>7769</v>
      </c>
      <c r="Q156" s="569" t="s">
        <v>10728</v>
      </c>
      <c r="R156" s="570" t="s">
        <v>10729</v>
      </c>
      <c r="T156" s="495" t="s">
        <v>10730</v>
      </c>
      <c r="U156" s="490" t="s">
        <v>10731</v>
      </c>
      <c r="X156" s="525" t="s">
        <v>10732</v>
      </c>
      <c r="Y156" s="526" t="s">
        <v>10733</v>
      </c>
      <c r="Z156" s="527" t="s">
        <v>10707</v>
      </c>
      <c r="AA156" s="528" t="s">
        <v>10734</v>
      </c>
      <c r="AC156" s="500" t="s">
        <v>10735</v>
      </c>
      <c r="AD156" s="501" t="s">
        <v>10736</v>
      </c>
      <c r="AE156" s="502" t="s">
        <v>10737</v>
      </c>
      <c r="AF156" s="447"/>
      <c r="AG156" s="495" t="s">
        <v>10697</v>
      </c>
      <c r="AH156" s="490" t="s">
        <v>10738</v>
      </c>
      <c r="AJ156" s="503" t="s">
        <v>10739</v>
      </c>
      <c r="AK156" s="504" t="s">
        <v>10740</v>
      </c>
      <c r="AM156" s="537"/>
      <c r="AN156" s="538" t="s">
        <v>10741</v>
      </c>
      <c r="AO156" s="539" t="s">
        <v>10742</v>
      </c>
      <c r="AP156" s="542" t="s">
        <v>10743</v>
      </c>
      <c r="AQ156" s="541" t="s">
        <v>5428</v>
      </c>
      <c r="AS156" s="584"/>
      <c r="AT156" s="448"/>
      <c r="AU156" s="585"/>
    </row>
    <row r="157" customFormat="false" ht="36" hidden="false" customHeight="true" outlineLevel="0" collapsed="false">
      <c r="A157" s="0" t="s">
        <v>7743</v>
      </c>
      <c r="F157" s="518"/>
      <c r="G157" s="519" t="s">
        <v>10744</v>
      </c>
      <c r="H157" s="520"/>
      <c r="J157" s="524"/>
      <c r="K157" s="519" t="s">
        <v>10745</v>
      </c>
      <c r="O157" s="447"/>
      <c r="P157" s="568" t="s">
        <v>7769</v>
      </c>
      <c r="Q157" s="569" t="s">
        <v>10746</v>
      </c>
      <c r="R157" s="570" t="s">
        <v>10747</v>
      </c>
      <c r="T157" s="524"/>
      <c r="U157" s="519" t="s">
        <v>10748</v>
      </c>
      <c r="X157" s="525" t="s">
        <v>10749</v>
      </c>
      <c r="Y157" s="526" t="s">
        <v>10750</v>
      </c>
      <c r="Z157" s="527" t="s">
        <v>10751</v>
      </c>
      <c r="AA157" s="528" t="s">
        <v>10752</v>
      </c>
      <c r="AC157" s="500" t="s">
        <v>10753</v>
      </c>
      <c r="AD157" s="501" t="s">
        <v>10754</v>
      </c>
      <c r="AE157" s="502" t="s">
        <v>10755</v>
      </c>
      <c r="AF157" s="447"/>
      <c r="AG157" s="524"/>
      <c r="AH157" s="519" t="s">
        <v>10756</v>
      </c>
      <c r="AJ157" s="524"/>
      <c r="AK157" s="519" t="s">
        <v>10757</v>
      </c>
      <c r="AM157" s="537"/>
      <c r="AN157" s="538" t="s">
        <v>10758</v>
      </c>
      <c r="AO157" s="539" t="s">
        <v>10759</v>
      </c>
      <c r="AP157" s="542" t="s">
        <v>10760</v>
      </c>
      <c r="AQ157" s="541" t="s">
        <v>5428</v>
      </c>
      <c r="AS157" s="584"/>
      <c r="AT157" s="448"/>
      <c r="AU157" s="585"/>
    </row>
    <row r="158" customFormat="false" ht="36" hidden="false" customHeight="true" outlineLevel="0" collapsed="false">
      <c r="A158" s="0" t="s">
        <v>7743</v>
      </c>
      <c r="F158" s="489" t="n">
        <v>92</v>
      </c>
      <c r="G158" s="490" t="s">
        <v>10761</v>
      </c>
      <c r="H158" s="444"/>
      <c r="J158" s="495" t="s">
        <v>10762</v>
      </c>
      <c r="K158" s="490" t="s">
        <v>10763</v>
      </c>
      <c r="O158" s="447"/>
      <c r="P158" s="568" t="s">
        <v>7769</v>
      </c>
      <c r="Q158" s="569" t="s">
        <v>10764</v>
      </c>
      <c r="R158" s="570" t="s">
        <v>10765</v>
      </c>
      <c r="T158" s="495" t="s">
        <v>10766</v>
      </c>
      <c r="U158" s="490" t="s">
        <v>10767</v>
      </c>
      <c r="X158" s="525" t="s">
        <v>10768</v>
      </c>
      <c r="Y158" s="526" t="s">
        <v>10769</v>
      </c>
      <c r="Z158" s="527" t="s">
        <v>10770</v>
      </c>
      <c r="AA158" s="528" t="s">
        <v>10771</v>
      </c>
      <c r="AC158" s="500" t="s">
        <v>10772</v>
      </c>
      <c r="AD158" s="501" t="s">
        <v>9741</v>
      </c>
      <c r="AE158" s="502" t="s">
        <v>9742</v>
      </c>
      <c r="AF158" s="447"/>
      <c r="AG158" s="495" t="s">
        <v>10730</v>
      </c>
      <c r="AH158" s="490" t="s">
        <v>10773</v>
      </c>
      <c r="AJ158" s="503" t="s">
        <v>10684</v>
      </c>
      <c r="AK158" s="504" t="s">
        <v>10774</v>
      </c>
      <c r="AM158" s="537"/>
      <c r="AN158" s="538" t="s">
        <v>10775</v>
      </c>
      <c r="AO158" s="539" t="s">
        <v>10776</v>
      </c>
      <c r="AP158" s="542" t="s">
        <v>10777</v>
      </c>
      <c r="AQ158" s="541" t="s">
        <v>5428</v>
      </c>
      <c r="AS158" s="584"/>
      <c r="AT158" s="448"/>
      <c r="AU158" s="585"/>
    </row>
    <row r="159" customFormat="false" ht="36" hidden="false" customHeight="true" outlineLevel="0" collapsed="false">
      <c r="A159" s="0" t="s">
        <v>7743</v>
      </c>
      <c r="F159" s="518"/>
      <c r="G159" s="519" t="s">
        <v>10778</v>
      </c>
      <c r="H159" s="520"/>
      <c r="J159" s="524"/>
      <c r="K159" s="519" t="s">
        <v>10779</v>
      </c>
      <c r="O159" s="447"/>
      <c r="P159" s="568" t="s">
        <v>7769</v>
      </c>
      <c r="Q159" s="569" t="s">
        <v>10780</v>
      </c>
      <c r="R159" s="570" t="s">
        <v>10781</v>
      </c>
      <c r="T159" s="524"/>
      <c r="U159" s="519" t="s">
        <v>10782</v>
      </c>
      <c r="X159" s="525" t="s">
        <v>10783</v>
      </c>
      <c r="Y159" s="526" t="s">
        <v>10784</v>
      </c>
      <c r="Z159" s="527" t="s">
        <v>10785</v>
      </c>
      <c r="AA159" s="528" t="s">
        <v>10786</v>
      </c>
      <c r="AC159" s="500" t="s">
        <v>10787</v>
      </c>
      <c r="AD159" s="501" t="s">
        <v>10788</v>
      </c>
      <c r="AE159" s="502" t="s">
        <v>10789</v>
      </c>
      <c r="AF159" s="447"/>
      <c r="AG159" s="524"/>
      <c r="AH159" s="519" t="s">
        <v>10790</v>
      </c>
      <c r="AJ159" s="524"/>
      <c r="AK159" s="519" t="s">
        <v>10791</v>
      </c>
      <c r="AM159" s="537"/>
      <c r="AN159" s="538" t="s">
        <v>10792</v>
      </c>
      <c r="AO159" s="539" t="s">
        <v>10793</v>
      </c>
      <c r="AP159" s="542" t="s">
        <v>10794</v>
      </c>
      <c r="AQ159" s="541" t="s">
        <v>5428</v>
      </c>
      <c r="AS159" s="584"/>
      <c r="AT159" s="448"/>
      <c r="AU159" s="585"/>
    </row>
    <row r="160" customFormat="false" ht="36" hidden="false" customHeight="true" outlineLevel="0" collapsed="false">
      <c r="A160" s="0" t="s">
        <v>7743</v>
      </c>
      <c r="F160" s="489" t="n">
        <v>93</v>
      </c>
      <c r="G160" s="490" t="s">
        <v>10795</v>
      </c>
      <c r="H160" s="444"/>
      <c r="J160" s="495" t="s">
        <v>8755</v>
      </c>
      <c r="K160" s="490" t="s">
        <v>10796</v>
      </c>
      <c r="O160" s="447"/>
      <c r="P160" s="568" t="s">
        <v>7769</v>
      </c>
      <c r="Q160" s="569" t="s">
        <v>10797</v>
      </c>
      <c r="R160" s="570" t="s">
        <v>10798</v>
      </c>
      <c r="T160" s="495" t="s">
        <v>10799</v>
      </c>
      <c r="U160" s="490" t="s">
        <v>10800</v>
      </c>
      <c r="X160" s="525" t="s">
        <v>10801</v>
      </c>
      <c r="Y160" s="526" t="s">
        <v>10801</v>
      </c>
      <c r="Z160" s="527" t="s">
        <v>10802</v>
      </c>
      <c r="AA160" s="528" t="s">
        <v>10803</v>
      </c>
      <c r="AC160" s="500" t="s">
        <v>10804</v>
      </c>
      <c r="AD160" s="501" t="s">
        <v>10805</v>
      </c>
      <c r="AE160" s="502" t="s">
        <v>10806</v>
      </c>
      <c r="AF160" s="447"/>
      <c r="AG160" s="495" t="s">
        <v>10766</v>
      </c>
      <c r="AH160" s="490" t="s">
        <v>10570</v>
      </c>
      <c r="AJ160" s="503" t="s">
        <v>10807</v>
      </c>
      <c r="AK160" s="504" t="s">
        <v>10808</v>
      </c>
      <c r="AM160" s="537"/>
      <c r="AN160" s="538" t="s">
        <v>10809</v>
      </c>
      <c r="AO160" s="539" t="s">
        <v>10810</v>
      </c>
      <c r="AP160" s="542" t="s">
        <v>10811</v>
      </c>
      <c r="AQ160" s="541" t="s">
        <v>5428</v>
      </c>
      <c r="AS160" s="584"/>
      <c r="AT160" s="448"/>
      <c r="AU160" s="585"/>
    </row>
    <row r="161" customFormat="false" ht="36" hidden="false" customHeight="true" outlineLevel="0" collapsed="false">
      <c r="A161" s="0" t="s">
        <v>7743</v>
      </c>
      <c r="F161" s="518"/>
      <c r="G161" s="519" t="s">
        <v>10812</v>
      </c>
      <c r="H161" s="520"/>
      <c r="J161" s="524"/>
      <c r="K161" s="519" t="s">
        <v>10813</v>
      </c>
      <c r="O161" s="447"/>
      <c r="P161" s="568" t="s">
        <v>7769</v>
      </c>
      <c r="Q161" s="569" t="s">
        <v>10814</v>
      </c>
      <c r="R161" s="570" t="s">
        <v>10815</v>
      </c>
      <c r="T161" s="524"/>
      <c r="U161" s="519" t="s">
        <v>10816</v>
      </c>
      <c r="X161" s="525" t="s">
        <v>10817</v>
      </c>
      <c r="Y161" s="526" t="s">
        <v>10818</v>
      </c>
      <c r="Z161" s="527" t="s">
        <v>10819</v>
      </c>
      <c r="AA161" s="528" t="s">
        <v>10820</v>
      </c>
      <c r="AC161" s="500" t="s">
        <v>10821</v>
      </c>
      <c r="AD161" s="501" t="s">
        <v>9951</v>
      </c>
      <c r="AE161" s="502" t="s">
        <v>9952</v>
      </c>
      <c r="AF161" s="447"/>
      <c r="AG161" s="524"/>
      <c r="AH161" s="519" t="s">
        <v>10822</v>
      </c>
      <c r="AJ161" s="524"/>
      <c r="AK161" s="519" t="s">
        <v>10823</v>
      </c>
      <c r="AM161" s="537"/>
      <c r="AN161" s="538" t="s">
        <v>10824</v>
      </c>
      <c r="AO161" s="539" t="s">
        <v>10825</v>
      </c>
      <c r="AP161" s="542" t="s">
        <v>10826</v>
      </c>
      <c r="AQ161" s="541" t="s">
        <v>5428</v>
      </c>
      <c r="AS161" s="584"/>
      <c r="AT161" s="448"/>
      <c r="AU161" s="585"/>
    </row>
    <row r="162" customFormat="false" ht="36" hidden="false" customHeight="true" outlineLevel="0" collapsed="false">
      <c r="A162" s="0" t="s">
        <v>7743</v>
      </c>
      <c r="F162" s="489" t="n">
        <v>94</v>
      </c>
      <c r="G162" s="490" t="s">
        <v>10827</v>
      </c>
      <c r="H162" s="444"/>
      <c r="J162" s="495" t="s">
        <v>10828</v>
      </c>
      <c r="K162" s="490" t="s">
        <v>10829</v>
      </c>
      <c r="O162" s="447"/>
      <c r="P162" s="568" t="s">
        <v>7769</v>
      </c>
      <c r="Q162" s="569" t="s">
        <v>10830</v>
      </c>
      <c r="R162" s="570" t="s">
        <v>10831</v>
      </c>
      <c r="T162" s="495" t="s">
        <v>9297</v>
      </c>
      <c r="U162" s="490" t="s">
        <v>10832</v>
      </c>
      <c r="W162" s="0" t="s">
        <v>8105</v>
      </c>
      <c r="X162" s="525" t="s">
        <v>10833</v>
      </c>
      <c r="Y162" s="526" t="s">
        <v>10834</v>
      </c>
      <c r="Z162" s="527" t="s">
        <v>10835</v>
      </c>
      <c r="AA162" s="528" t="s">
        <v>10836</v>
      </c>
      <c r="AC162" s="500" t="s">
        <v>10837</v>
      </c>
      <c r="AD162" s="501" t="s">
        <v>10838</v>
      </c>
      <c r="AE162" s="502" t="s">
        <v>10839</v>
      </c>
      <c r="AF162" s="447"/>
      <c r="AG162" s="495" t="s">
        <v>10799</v>
      </c>
      <c r="AH162" s="490" t="s">
        <v>10840</v>
      </c>
      <c r="AJ162" s="503" t="s">
        <v>10841</v>
      </c>
      <c r="AK162" s="504" t="s">
        <v>10842</v>
      </c>
      <c r="AM162" s="537"/>
      <c r="AN162" s="538" t="s">
        <v>10843</v>
      </c>
      <c r="AO162" s="539" t="s">
        <v>10844</v>
      </c>
      <c r="AP162" s="542" t="s">
        <v>10437</v>
      </c>
      <c r="AQ162" s="541" t="s">
        <v>5428</v>
      </c>
      <c r="AS162" s="584"/>
      <c r="AT162" s="448"/>
      <c r="AU162" s="585"/>
    </row>
    <row r="163" customFormat="false" ht="36" hidden="false" customHeight="true" outlineLevel="0" collapsed="false">
      <c r="A163" s="0" t="s">
        <v>7743</v>
      </c>
      <c r="F163" s="518"/>
      <c r="G163" s="519" t="s">
        <v>10845</v>
      </c>
      <c r="H163" s="520"/>
      <c r="J163" s="524"/>
      <c r="K163" s="519" t="s">
        <v>10846</v>
      </c>
      <c r="O163" s="447"/>
      <c r="P163" s="568" t="s">
        <v>7769</v>
      </c>
      <c r="Q163" s="569" t="s">
        <v>10847</v>
      </c>
      <c r="R163" s="570" t="s">
        <v>10848</v>
      </c>
      <c r="T163" s="524"/>
      <c r="U163" s="519" t="s">
        <v>10849</v>
      </c>
      <c r="W163" s="0" t="s">
        <v>8922</v>
      </c>
      <c r="X163" s="525" t="s">
        <v>10850</v>
      </c>
      <c r="Y163" s="526" t="s">
        <v>10851</v>
      </c>
      <c r="Z163" s="527" t="s">
        <v>10852</v>
      </c>
      <c r="AA163" s="528" t="s">
        <v>10853</v>
      </c>
      <c r="AC163" s="500" t="s">
        <v>9272</v>
      </c>
      <c r="AD163" s="501" t="s">
        <v>10854</v>
      </c>
      <c r="AE163" s="502" t="s">
        <v>10855</v>
      </c>
      <c r="AF163" s="447"/>
      <c r="AG163" s="524"/>
      <c r="AH163" s="519" t="s">
        <v>10856</v>
      </c>
      <c r="AJ163" s="524"/>
      <c r="AK163" s="519" t="s">
        <v>10857</v>
      </c>
      <c r="AM163" s="537"/>
      <c r="AN163" s="538" t="s">
        <v>10858</v>
      </c>
      <c r="AO163" s="539" t="s">
        <v>10859</v>
      </c>
      <c r="AP163" s="542" t="s">
        <v>10860</v>
      </c>
      <c r="AQ163" s="541" t="s">
        <v>5428</v>
      </c>
      <c r="AS163" s="584"/>
      <c r="AT163" s="448"/>
      <c r="AU163" s="585"/>
    </row>
    <row r="164" customFormat="false" ht="36" hidden="false" customHeight="true" outlineLevel="0" collapsed="false">
      <c r="A164" s="0" t="s">
        <v>7743</v>
      </c>
      <c r="F164" s="489" t="n">
        <v>95</v>
      </c>
      <c r="G164" s="490" t="s">
        <v>10861</v>
      </c>
      <c r="H164" s="444"/>
      <c r="J164" s="495" t="s">
        <v>10862</v>
      </c>
      <c r="K164" s="490" t="s">
        <v>10863</v>
      </c>
      <c r="O164" s="447"/>
      <c r="P164" s="568" t="s">
        <v>7769</v>
      </c>
      <c r="Q164" s="569" t="s">
        <v>10864</v>
      </c>
      <c r="R164" s="570" t="s">
        <v>10865</v>
      </c>
      <c r="T164" s="495" t="s">
        <v>10866</v>
      </c>
      <c r="U164" s="490" t="s">
        <v>10867</v>
      </c>
      <c r="X164" s="525" t="s">
        <v>10868</v>
      </c>
      <c r="Y164" s="526" t="s">
        <v>10869</v>
      </c>
      <c r="Z164" s="527" t="s">
        <v>10870</v>
      </c>
      <c r="AA164" s="528" t="s">
        <v>10871</v>
      </c>
      <c r="AC164" s="500" t="s">
        <v>10872</v>
      </c>
      <c r="AD164" s="501" t="s">
        <v>10873</v>
      </c>
      <c r="AE164" s="502" t="s">
        <v>10874</v>
      </c>
      <c r="AF164" s="447"/>
      <c r="AG164" s="495" t="s">
        <v>9297</v>
      </c>
      <c r="AH164" s="490" t="s">
        <v>10875</v>
      </c>
      <c r="AJ164" s="503" t="s">
        <v>10876</v>
      </c>
      <c r="AK164" s="504" t="s">
        <v>10877</v>
      </c>
      <c r="AM164" s="537"/>
      <c r="AN164" s="538" t="s">
        <v>10878</v>
      </c>
      <c r="AO164" s="539" t="s">
        <v>10879</v>
      </c>
      <c r="AP164" s="542" t="s">
        <v>10880</v>
      </c>
      <c r="AQ164" s="541" t="s">
        <v>5428</v>
      </c>
      <c r="AS164" s="584"/>
      <c r="AT164" s="448"/>
      <c r="AU164" s="585"/>
    </row>
    <row r="165" customFormat="false" ht="36" hidden="false" customHeight="true" outlineLevel="0" collapsed="false">
      <c r="A165" s="0" t="s">
        <v>7743</v>
      </c>
      <c r="F165" s="518"/>
      <c r="G165" s="519" t="s">
        <v>10881</v>
      </c>
      <c r="H165" s="520"/>
      <c r="J165" s="524"/>
      <c r="K165" s="519" t="s">
        <v>10882</v>
      </c>
      <c r="O165" s="447"/>
      <c r="P165" s="568" t="s">
        <v>7769</v>
      </c>
      <c r="Q165" s="569" t="s">
        <v>10883</v>
      </c>
      <c r="R165" s="570" t="s">
        <v>10884</v>
      </c>
      <c r="T165" s="524"/>
      <c r="U165" s="519" t="s">
        <v>10885</v>
      </c>
      <c r="X165" s="525" t="s">
        <v>10886</v>
      </c>
      <c r="Y165" s="526" t="s">
        <v>10887</v>
      </c>
      <c r="Z165" s="527" t="s">
        <v>10888</v>
      </c>
      <c r="AA165" s="528" t="s">
        <v>10889</v>
      </c>
      <c r="AC165" s="500" t="s">
        <v>10890</v>
      </c>
      <c r="AD165" s="501" t="s">
        <v>10891</v>
      </c>
      <c r="AE165" s="502" t="s">
        <v>10892</v>
      </c>
      <c r="AF165" s="447"/>
      <c r="AG165" s="524"/>
      <c r="AH165" s="519" t="s">
        <v>10893</v>
      </c>
      <c r="AJ165" s="524"/>
      <c r="AK165" s="519" t="s">
        <v>10894</v>
      </c>
      <c r="AM165" s="537"/>
      <c r="AN165" s="538" t="s">
        <v>10895</v>
      </c>
      <c r="AO165" s="539" t="s">
        <v>10896</v>
      </c>
      <c r="AP165" s="542" t="s">
        <v>10897</v>
      </c>
      <c r="AQ165" s="541" t="s">
        <v>5428</v>
      </c>
      <c r="AS165" s="584"/>
      <c r="AT165" s="448"/>
      <c r="AU165" s="585"/>
    </row>
    <row r="166" customFormat="false" ht="36" hidden="false" customHeight="true" outlineLevel="0" collapsed="false">
      <c r="A166" s="0" t="s">
        <v>7743</v>
      </c>
      <c r="F166" s="489" t="n">
        <v>96</v>
      </c>
      <c r="G166" s="490" t="s">
        <v>10898</v>
      </c>
      <c r="H166" s="444"/>
      <c r="J166" s="495" t="s">
        <v>10899</v>
      </c>
      <c r="K166" s="490" t="s">
        <v>10900</v>
      </c>
      <c r="O166" s="447"/>
      <c r="P166" s="568" t="s">
        <v>7769</v>
      </c>
      <c r="Q166" s="569" t="s">
        <v>10901</v>
      </c>
      <c r="R166" s="570" t="s">
        <v>10902</v>
      </c>
      <c r="T166" s="495" t="s">
        <v>9333</v>
      </c>
      <c r="U166" s="490" t="s">
        <v>10903</v>
      </c>
      <c r="X166" s="525" t="s">
        <v>10904</v>
      </c>
      <c r="Y166" s="526" t="s">
        <v>10905</v>
      </c>
      <c r="Z166" s="527" t="s">
        <v>10906</v>
      </c>
      <c r="AA166" s="528" t="s">
        <v>10907</v>
      </c>
      <c r="AC166" s="500" t="s">
        <v>10908</v>
      </c>
      <c r="AD166" s="501" t="s">
        <v>10909</v>
      </c>
      <c r="AE166" s="502" t="s">
        <v>10910</v>
      </c>
      <c r="AF166" s="447"/>
      <c r="AG166" s="495" t="s">
        <v>10866</v>
      </c>
      <c r="AH166" s="490" t="s">
        <v>10911</v>
      </c>
      <c r="AJ166" s="503" t="s">
        <v>10912</v>
      </c>
      <c r="AK166" s="504" t="s">
        <v>10913</v>
      </c>
      <c r="AM166" s="537"/>
      <c r="AN166" s="538" t="s">
        <v>10914</v>
      </c>
      <c r="AO166" s="539" t="s">
        <v>10915</v>
      </c>
      <c r="AP166" s="542" t="s">
        <v>10916</v>
      </c>
      <c r="AQ166" s="541" t="s">
        <v>5428</v>
      </c>
      <c r="AS166" s="584"/>
      <c r="AT166" s="448"/>
      <c r="AU166" s="585"/>
    </row>
    <row r="167" customFormat="false" ht="36" hidden="false" customHeight="true" outlineLevel="0" collapsed="false">
      <c r="A167" s="0" t="s">
        <v>7743</v>
      </c>
      <c r="F167" s="518"/>
      <c r="G167" s="519" t="s">
        <v>10917</v>
      </c>
      <c r="H167" s="520"/>
      <c r="J167" s="524"/>
      <c r="K167" s="519" t="s">
        <v>10918</v>
      </c>
      <c r="O167" s="447"/>
      <c r="P167" s="568" t="s">
        <v>7769</v>
      </c>
      <c r="Q167" s="569" t="s">
        <v>10919</v>
      </c>
      <c r="R167" s="570" t="s">
        <v>10920</v>
      </c>
      <c r="T167" s="524"/>
      <c r="U167" s="519" t="s">
        <v>10921</v>
      </c>
      <c r="X167" s="525" t="s">
        <v>10922</v>
      </c>
      <c r="Y167" s="526" t="s">
        <v>10923</v>
      </c>
      <c r="Z167" s="527" t="s">
        <v>10924</v>
      </c>
      <c r="AA167" s="528" t="s">
        <v>10925</v>
      </c>
      <c r="AC167" s="500" t="s">
        <v>10926</v>
      </c>
      <c r="AD167" s="501" t="s">
        <v>10927</v>
      </c>
      <c r="AE167" s="502" t="s">
        <v>10928</v>
      </c>
      <c r="AF167" s="447"/>
      <c r="AG167" s="524"/>
      <c r="AH167" s="519" t="s">
        <v>10929</v>
      </c>
      <c r="AJ167" s="524"/>
      <c r="AK167" s="519" t="s">
        <v>10930</v>
      </c>
      <c r="AM167" s="537"/>
      <c r="AN167" s="538" t="s">
        <v>10931</v>
      </c>
      <c r="AO167" s="539" t="s">
        <v>10932</v>
      </c>
      <c r="AP167" s="542" t="s">
        <v>10933</v>
      </c>
      <c r="AQ167" s="541" t="s">
        <v>5428</v>
      </c>
      <c r="AS167" s="584"/>
      <c r="AT167" s="448"/>
      <c r="AU167" s="585"/>
    </row>
    <row r="168" customFormat="false" ht="36" hidden="false" customHeight="true" outlineLevel="0" collapsed="false">
      <c r="A168" s="0" t="s">
        <v>7743</v>
      </c>
      <c r="F168" s="555" t="n">
        <v>97</v>
      </c>
      <c r="G168" s="554" t="s">
        <v>10934</v>
      </c>
      <c r="H168" s="556" t="s">
        <v>10935</v>
      </c>
      <c r="J168" s="495" t="s">
        <v>10936</v>
      </c>
      <c r="K168" s="490" t="s">
        <v>10937</v>
      </c>
      <c r="O168" s="447"/>
      <c r="P168" s="568" t="s">
        <v>7769</v>
      </c>
      <c r="Q168" s="569" t="s">
        <v>10938</v>
      </c>
      <c r="R168" s="570" t="s">
        <v>10939</v>
      </c>
      <c r="T168" s="495" t="s">
        <v>10940</v>
      </c>
      <c r="U168" s="490" t="s">
        <v>10941</v>
      </c>
      <c r="X168" s="525" t="s">
        <v>10942</v>
      </c>
      <c r="Y168" s="526" t="s">
        <v>10942</v>
      </c>
      <c r="Z168" s="527" t="s">
        <v>10943</v>
      </c>
      <c r="AA168" s="528" t="s">
        <v>10944</v>
      </c>
      <c r="AC168" s="500" t="s">
        <v>10945</v>
      </c>
      <c r="AD168" s="501" t="s">
        <v>10946</v>
      </c>
      <c r="AE168" s="502" t="s">
        <v>10947</v>
      </c>
      <c r="AF168" s="447"/>
      <c r="AG168" s="495" t="s">
        <v>9333</v>
      </c>
      <c r="AH168" s="490" t="s">
        <v>10948</v>
      </c>
      <c r="AJ168" s="503" t="s">
        <v>10949</v>
      </c>
      <c r="AK168" s="504" t="s">
        <v>10950</v>
      </c>
      <c r="AM168" s="537"/>
      <c r="AN168" s="538" t="s">
        <v>10951</v>
      </c>
      <c r="AO168" s="539" t="s">
        <v>10952</v>
      </c>
      <c r="AP168" s="542" t="s">
        <v>10953</v>
      </c>
      <c r="AQ168" s="541" t="s">
        <v>5428</v>
      </c>
      <c r="AS168" s="584"/>
      <c r="AT168" s="448"/>
      <c r="AU168" s="585"/>
    </row>
    <row r="169" customFormat="false" ht="36" hidden="false" customHeight="true" outlineLevel="0" collapsed="false">
      <c r="A169" s="0" t="s">
        <v>7743</v>
      </c>
      <c r="F169" s="557"/>
      <c r="G169" s="521" t="s">
        <v>10954</v>
      </c>
      <c r="H169" s="558"/>
      <c r="J169" s="524"/>
      <c r="K169" s="519" t="s">
        <v>10955</v>
      </c>
      <c r="O169" s="447"/>
      <c r="P169" s="568" t="s">
        <v>7769</v>
      </c>
      <c r="Q169" s="569" t="s">
        <v>10956</v>
      </c>
      <c r="R169" s="570" t="s">
        <v>10957</v>
      </c>
      <c r="T169" s="524"/>
      <c r="U169" s="519" t="s">
        <v>10958</v>
      </c>
      <c r="X169" s="525" t="s">
        <v>10959</v>
      </c>
      <c r="Y169" s="526" t="s">
        <v>10960</v>
      </c>
      <c r="Z169" s="527" t="s">
        <v>10961</v>
      </c>
      <c r="AA169" s="528" t="s">
        <v>10962</v>
      </c>
      <c r="AC169" s="500" t="s">
        <v>10963</v>
      </c>
      <c r="AD169" s="501" t="s">
        <v>10964</v>
      </c>
      <c r="AE169" s="502" t="s">
        <v>10965</v>
      </c>
      <c r="AF169" s="447"/>
      <c r="AG169" s="524"/>
      <c r="AH169" s="519" t="s">
        <v>10966</v>
      </c>
      <c r="AJ169" s="524"/>
      <c r="AK169" s="519" t="s">
        <v>10967</v>
      </c>
      <c r="AM169" s="537"/>
      <c r="AN169" s="538" t="s">
        <v>10968</v>
      </c>
      <c r="AO169" s="539" t="s">
        <v>10969</v>
      </c>
      <c r="AP169" s="542" t="s">
        <v>10970</v>
      </c>
      <c r="AQ169" s="541" t="s">
        <v>5428</v>
      </c>
      <c r="AS169" s="584"/>
      <c r="AT169" s="448"/>
      <c r="AU169" s="585"/>
    </row>
    <row r="170" customFormat="false" ht="36" hidden="false" customHeight="true" outlineLevel="0" collapsed="false">
      <c r="A170" s="0" t="s">
        <v>7743</v>
      </c>
      <c r="F170" s="489" t="n">
        <v>98</v>
      </c>
      <c r="G170" s="490" t="s">
        <v>10971</v>
      </c>
      <c r="H170" s="444"/>
      <c r="J170" s="495" t="s">
        <v>10972</v>
      </c>
      <c r="K170" s="490" t="s">
        <v>10973</v>
      </c>
      <c r="O170" s="447"/>
      <c r="P170" s="568" t="s">
        <v>7769</v>
      </c>
      <c r="Q170" s="569" t="s">
        <v>10974</v>
      </c>
      <c r="R170" s="570" t="s">
        <v>10975</v>
      </c>
      <c r="T170" s="495" t="s">
        <v>10976</v>
      </c>
      <c r="U170" s="490" t="s">
        <v>10977</v>
      </c>
      <c r="X170" s="525" t="s">
        <v>10978</v>
      </c>
      <c r="Y170" s="526" t="s">
        <v>10979</v>
      </c>
      <c r="Z170" s="527" t="s">
        <v>10980</v>
      </c>
      <c r="AA170" s="528" t="s">
        <v>10981</v>
      </c>
      <c r="AC170" s="500" t="s">
        <v>10982</v>
      </c>
      <c r="AD170" s="501" t="s">
        <v>10983</v>
      </c>
      <c r="AE170" s="502" t="s">
        <v>10984</v>
      </c>
      <c r="AF170" s="447"/>
      <c r="AG170" s="495" t="s">
        <v>10940</v>
      </c>
      <c r="AH170" s="490" t="s">
        <v>10985</v>
      </c>
      <c r="AJ170" s="503" t="s">
        <v>10986</v>
      </c>
      <c r="AK170" s="504" t="s">
        <v>10987</v>
      </c>
      <c r="AM170" s="537"/>
      <c r="AN170" s="538" t="s">
        <v>10988</v>
      </c>
      <c r="AO170" s="539" t="s">
        <v>10989</v>
      </c>
      <c r="AP170" s="542" t="s">
        <v>10990</v>
      </c>
      <c r="AQ170" s="541" t="s">
        <v>5428</v>
      </c>
      <c r="AS170" s="584"/>
      <c r="AT170" s="448"/>
      <c r="AU170" s="585"/>
    </row>
    <row r="171" customFormat="false" ht="48" hidden="false" customHeight="true" outlineLevel="0" collapsed="false">
      <c r="A171" s="0" t="s">
        <v>7743</v>
      </c>
      <c r="F171" s="518"/>
      <c r="G171" s="519" t="s">
        <v>10991</v>
      </c>
      <c r="H171" s="520"/>
      <c r="J171" s="524"/>
      <c r="K171" s="519" t="s">
        <v>10992</v>
      </c>
      <c r="O171" s="447"/>
      <c r="P171" s="568" t="s">
        <v>7769</v>
      </c>
      <c r="Q171" s="569" t="s">
        <v>10993</v>
      </c>
      <c r="R171" s="570" t="s">
        <v>10994</v>
      </c>
      <c r="T171" s="524"/>
      <c r="U171" s="519" t="s">
        <v>10995</v>
      </c>
      <c r="X171" s="525" t="s">
        <v>10996</v>
      </c>
      <c r="Y171" s="526" t="s">
        <v>10997</v>
      </c>
      <c r="Z171" s="527" t="s">
        <v>10807</v>
      </c>
      <c r="AA171" s="528" t="s">
        <v>10998</v>
      </c>
      <c r="AC171" s="500" t="s">
        <v>10999</v>
      </c>
      <c r="AD171" s="501" t="s">
        <v>11000</v>
      </c>
      <c r="AE171" s="502" t="s">
        <v>11001</v>
      </c>
      <c r="AF171" s="447"/>
      <c r="AG171" s="524"/>
      <c r="AH171" s="519" t="s">
        <v>11002</v>
      </c>
      <c r="AJ171" s="524"/>
      <c r="AK171" s="519" t="s">
        <v>11003</v>
      </c>
      <c r="AM171" s="537"/>
      <c r="AN171" s="538" t="s">
        <v>11004</v>
      </c>
      <c r="AO171" s="539" t="s">
        <v>11005</v>
      </c>
      <c r="AP171" s="542" t="s">
        <v>11006</v>
      </c>
      <c r="AQ171" s="541" t="s">
        <v>5428</v>
      </c>
      <c r="AS171" s="584"/>
      <c r="AT171" s="448"/>
      <c r="AU171" s="585"/>
    </row>
    <row r="172" customFormat="false" ht="36" hidden="false" customHeight="true" outlineLevel="0" collapsed="false">
      <c r="A172" s="0" t="s">
        <v>7743</v>
      </c>
      <c r="F172" s="555" t="s">
        <v>11007</v>
      </c>
      <c r="G172" s="554" t="s">
        <v>11008</v>
      </c>
      <c r="H172" s="556" t="s">
        <v>11009</v>
      </c>
      <c r="J172" s="495" t="s">
        <v>8711</v>
      </c>
      <c r="K172" s="490" t="s">
        <v>11010</v>
      </c>
      <c r="O172" s="447"/>
      <c r="P172" s="568" t="s">
        <v>7769</v>
      </c>
      <c r="Q172" s="569" t="s">
        <v>11011</v>
      </c>
      <c r="R172" s="570" t="s">
        <v>11012</v>
      </c>
      <c r="T172" s="495" t="s">
        <v>11013</v>
      </c>
      <c r="U172" s="490" t="s">
        <v>11014</v>
      </c>
      <c r="X172" s="525" t="s">
        <v>11015</v>
      </c>
      <c r="Y172" s="526" t="s">
        <v>11016</v>
      </c>
      <c r="Z172" s="527" t="s">
        <v>11017</v>
      </c>
      <c r="AA172" s="528" t="s">
        <v>11018</v>
      </c>
      <c r="AC172" s="500" t="s">
        <v>11019</v>
      </c>
      <c r="AD172" s="501" t="s">
        <v>11020</v>
      </c>
      <c r="AE172" s="502" t="s">
        <v>11021</v>
      </c>
      <c r="AF172" s="447"/>
      <c r="AG172" s="495" t="s">
        <v>10976</v>
      </c>
      <c r="AH172" s="490" t="s">
        <v>11022</v>
      </c>
      <c r="AJ172" s="503" t="s">
        <v>11023</v>
      </c>
      <c r="AK172" s="504" t="s">
        <v>11024</v>
      </c>
      <c r="AM172" s="537"/>
      <c r="AN172" s="538" t="s">
        <v>11025</v>
      </c>
      <c r="AO172" s="539" t="s">
        <v>11026</v>
      </c>
      <c r="AP172" s="542" t="s">
        <v>11027</v>
      </c>
      <c r="AQ172" s="541" t="s">
        <v>5428</v>
      </c>
      <c r="AS172" s="584"/>
      <c r="AT172" s="448"/>
      <c r="AU172" s="585"/>
    </row>
    <row r="173" customFormat="false" ht="36" hidden="false" customHeight="true" outlineLevel="0" collapsed="false">
      <c r="A173" s="0" t="s">
        <v>7743</v>
      </c>
      <c r="F173" s="591"/>
      <c r="G173" s="592" t="s">
        <v>11028</v>
      </c>
      <c r="H173" s="558"/>
      <c r="J173" s="524"/>
      <c r="K173" s="519" t="s">
        <v>11029</v>
      </c>
      <c r="O173" s="447"/>
      <c r="P173" s="568" t="s">
        <v>7769</v>
      </c>
      <c r="Q173" s="569" t="s">
        <v>11030</v>
      </c>
      <c r="R173" s="570" t="s">
        <v>11031</v>
      </c>
      <c r="T173" s="524"/>
      <c r="U173" s="519" t="s">
        <v>11032</v>
      </c>
      <c r="X173" s="525" t="s">
        <v>11033</v>
      </c>
      <c r="Y173" s="526" t="s">
        <v>11033</v>
      </c>
      <c r="Z173" s="527" t="s">
        <v>11034</v>
      </c>
      <c r="AA173" s="528" t="s">
        <v>11035</v>
      </c>
      <c r="AC173" s="500" t="s">
        <v>11036</v>
      </c>
      <c r="AD173" s="501" t="s">
        <v>11037</v>
      </c>
      <c r="AE173" s="502" t="s">
        <v>11038</v>
      </c>
      <c r="AF173" s="447"/>
      <c r="AG173" s="524"/>
      <c r="AH173" s="519" t="s">
        <v>11039</v>
      </c>
      <c r="AJ173" s="524"/>
      <c r="AK173" s="519" t="s">
        <v>11040</v>
      </c>
      <c r="AM173" s="537"/>
      <c r="AN173" s="538" t="s">
        <v>8233</v>
      </c>
      <c r="AO173" s="539" t="s">
        <v>11041</v>
      </c>
      <c r="AP173" s="542" t="s">
        <v>11042</v>
      </c>
      <c r="AQ173" s="541" t="s">
        <v>5428</v>
      </c>
      <c r="AS173" s="584"/>
      <c r="AT173" s="448"/>
      <c r="AU173" s="585"/>
    </row>
    <row r="174" customFormat="false" ht="36" hidden="false" customHeight="true" outlineLevel="0" collapsed="false">
      <c r="A174" s="0" t="s">
        <v>7743</v>
      </c>
      <c r="J174" s="495" t="s">
        <v>11043</v>
      </c>
      <c r="K174" s="490" t="s">
        <v>11044</v>
      </c>
      <c r="O174" s="447"/>
      <c r="P174" s="568" t="s">
        <v>7769</v>
      </c>
      <c r="Q174" s="569" t="s">
        <v>11045</v>
      </c>
      <c r="R174" s="570" t="s">
        <v>11046</v>
      </c>
      <c r="T174" s="495" t="s">
        <v>11047</v>
      </c>
      <c r="U174" s="490" t="s">
        <v>11048</v>
      </c>
      <c r="X174" s="525" t="s">
        <v>11049</v>
      </c>
      <c r="Y174" s="526" t="s">
        <v>11050</v>
      </c>
      <c r="Z174" s="527" t="s">
        <v>11051</v>
      </c>
      <c r="AA174" s="528" t="s">
        <v>11052</v>
      </c>
      <c r="AC174" s="500" t="s">
        <v>11053</v>
      </c>
      <c r="AD174" s="501" t="s">
        <v>11054</v>
      </c>
      <c r="AE174" s="502" t="s">
        <v>11055</v>
      </c>
      <c r="AF174" s="447"/>
      <c r="AG174" s="495" t="s">
        <v>11047</v>
      </c>
      <c r="AH174" s="490" t="s">
        <v>11056</v>
      </c>
      <c r="AJ174" s="503" t="s">
        <v>11057</v>
      </c>
      <c r="AK174" s="504" t="s">
        <v>11058</v>
      </c>
      <c r="AM174" s="537"/>
      <c r="AN174" s="538" t="s">
        <v>11059</v>
      </c>
      <c r="AO174" s="539" t="s">
        <v>11060</v>
      </c>
      <c r="AP174" s="542" t="s">
        <v>11061</v>
      </c>
      <c r="AQ174" s="541" t="s">
        <v>5428</v>
      </c>
      <c r="AS174" s="584"/>
      <c r="AT174" s="448"/>
      <c r="AU174" s="585"/>
    </row>
    <row r="175" customFormat="false" ht="36" hidden="false" customHeight="true" outlineLevel="0" collapsed="false">
      <c r="A175" s="0" t="s">
        <v>7743</v>
      </c>
      <c r="J175" s="524"/>
      <c r="K175" s="519" t="s">
        <v>11062</v>
      </c>
      <c r="O175" s="447"/>
      <c r="P175" s="568" t="s">
        <v>7769</v>
      </c>
      <c r="Q175" s="569" t="s">
        <v>11063</v>
      </c>
      <c r="R175" s="570" t="s">
        <v>11064</v>
      </c>
      <c r="T175" s="524"/>
      <c r="U175" s="519" t="s">
        <v>11065</v>
      </c>
      <c r="X175" s="525" t="s">
        <v>11066</v>
      </c>
      <c r="Y175" s="526" t="s">
        <v>11067</v>
      </c>
      <c r="Z175" s="527" t="s">
        <v>11068</v>
      </c>
      <c r="AA175" s="528" t="s">
        <v>11069</v>
      </c>
      <c r="AC175" s="500" t="s">
        <v>11070</v>
      </c>
      <c r="AD175" s="593" t="s">
        <v>11071</v>
      </c>
      <c r="AE175" s="594" t="s">
        <v>11072</v>
      </c>
      <c r="AF175" s="447"/>
      <c r="AG175" s="524"/>
      <c r="AH175" s="519" t="s">
        <v>11073</v>
      </c>
      <c r="AJ175" s="524"/>
      <c r="AK175" s="519" t="s">
        <v>11074</v>
      </c>
      <c r="AM175" s="537"/>
      <c r="AN175" s="538" t="s">
        <v>11075</v>
      </c>
      <c r="AO175" s="539" t="s">
        <v>11076</v>
      </c>
      <c r="AP175" s="542" t="s">
        <v>11077</v>
      </c>
      <c r="AQ175" s="541" t="s">
        <v>5428</v>
      </c>
      <c r="AS175" s="584"/>
      <c r="AT175" s="448"/>
      <c r="AU175" s="585"/>
    </row>
    <row r="176" customFormat="false" ht="36" hidden="false" customHeight="true" outlineLevel="0" collapsed="false">
      <c r="A176" s="0" t="s">
        <v>7743</v>
      </c>
      <c r="J176" s="495" t="s">
        <v>11078</v>
      </c>
      <c r="K176" s="490" t="s">
        <v>11079</v>
      </c>
      <c r="O176" s="447"/>
      <c r="P176" s="568" t="s">
        <v>7769</v>
      </c>
      <c r="Q176" s="569" t="s">
        <v>11080</v>
      </c>
      <c r="R176" s="570" t="s">
        <v>11081</v>
      </c>
      <c r="T176" s="495" t="s">
        <v>9368</v>
      </c>
      <c r="U176" s="490" t="s">
        <v>11082</v>
      </c>
      <c r="X176" s="525" t="s">
        <v>11083</v>
      </c>
      <c r="Y176" s="526" t="s">
        <v>11084</v>
      </c>
      <c r="Z176" s="527" t="s">
        <v>11085</v>
      </c>
      <c r="AA176" s="528" t="s">
        <v>11086</v>
      </c>
      <c r="AC176" s="500" t="s">
        <v>11087</v>
      </c>
      <c r="AD176" s="593" t="s">
        <v>11088</v>
      </c>
      <c r="AE176" s="594" t="s">
        <v>11089</v>
      </c>
      <c r="AF176" s="447"/>
      <c r="AG176" s="495" t="s">
        <v>9368</v>
      </c>
      <c r="AH176" s="490" t="s">
        <v>11090</v>
      </c>
      <c r="AJ176" s="503" t="s">
        <v>11091</v>
      </c>
      <c r="AK176" s="504" t="s">
        <v>11092</v>
      </c>
      <c r="AM176" s="537"/>
      <c r="AN176" s="538" t="s">
        <v>11093</v>
      </c>
      <c r="AO176" s="539" t="s">
        <v>11094</v>
      </c>
      <c r="AP176" s="542" t="s">
        <v>11095</v>
      </c>
      <c r="AQ176" s="541" t="s">
        <v>5428</v>
      </c>
      <c r="AS176" s="584"/>
      <c r="AT176" s="448"/>
      <c r="AU176" s="585"/>
    </row>
    <row r="177" customFormat="false" ht="36" hidden="false" customHeight="true" outlineLevel="0" collapsed="false">
      <c r="A177" s="0" t="s">
        <v>7743</v>
      </c>
      <c r="J177" s="524"/>
      <c r="K177" s="519" t="s">
        <v>11096</v>
      </c>
      <c r="O177" s="447"/>
      <c r="P177" s="568" t="s">
        <v>7769</v>
      </c>
      <c r="Q177" s="569" t="s">
        <v>11097</v>
      </c>
      <c r="R177" s="570" t="s">
        <v>11098</v>
      </c>
      <c r="T177" s="524"/>
      <c r="U177" s="519" t="s">
        <v>11099</v>
      </c>
      <c r="X177" s="525" t="s">
        <v>11100</v>
      </c>
      <c r="Y177" s="526" t="s">
        <v>11101</v>
      </c>
      <c r="Z177" s="527" t="s">
        <v>11102</v>
      </c>
      <c r="AA177" s="528" t="s">
        <v>11103</v>
      </c>
      <c r="AC177" s="500" t="s">
        <v>11104</v>
      </c>
      <c r="AD177" s="593" t="s">
        <v>11105</v>
      </c>
      <c r="AE177" s="594" t="s">
        <v>11106</v>
      </c>
      <c r="AF177" s="447"/>
      <c r="AG177" s="524"/>
      <c r="AH177" s="519" t="s">
        <v>11107</v>
      </c>
      <c r="AJ177" s="524"/>
      <c r="AK177" s="519" t="s">
        <v>11108</v>
      </c>
      <c r="AM177" s="537"/>
      <c r="AN177" s="538" t="s">
        <v>11109</v>
      </c>
      <c r="AO177" s="539" t="s">
        <v>11110</v>
      </c>
      <c r="AP177" s="542"/>
      <c r="AQ177" s="541" t="s">
        <v>5428</v>
      </c>
      <c r="AS177" s="584"/>
      <c r="AT177" s="448"/>
      <c r="AU177" s="585"/>
    </row>
    <row r="178" customFormat="false" ht="36" hidden="false" customHeight="true" outlineLevel="0" collapsed="false">
      <c r="A178" s="0" t="s">
        <v>7743</v>
      </c>
      <c r="J178" s="495" t="s">
        <v>11111</v>
      </c>
      <c r="K178" s="490" t="s">
        <v>11112</v>
      </c>
      <c r="O178" s="447"/>
      <c r="P178" s="568" t="s">
        <v>7769</v>
      </c>
      <c r="Q178" s="569" t="s">
        <v>11113</v>
      </c>
      <c r="R178" s="570" t="s">
        <v>11114</v>
      </c>
      <c r="T178" s="495" t="s">
        <v>9404</v>
      </c>
      <c r="U178" s="490" t="s">
        <v>11115</v>
      </c>
      <c r="X178" s="525" t="s">
        <v>11116</v>
      </c>
      <c r="Y178" s="526" t="s">
        <v>11117</v>
      </c>
      <c r="Z178" s="527" t="s">
        <v>11118</v>
      </c>
      <c r="AA178" s="528" t="s">
        <v>11119</v>
      </c>
      <c r="AC178" s="500" t="s">
        <v>11120</v>
      </c>
      <c r="AD178" s="593" t="s">
        <v>11121</v>
      </c>
      <c r="AE178" s="594" t="s">
        <v>11122</v>
      </c>
      <c r="AF178" s="447"/>
      <c r="AG178" s="495" t="s">
        <v>9404</v>
      </c>
      <c r="AH178" s="490" t="s">
        <v>11123</v>
      </c>
      <c r="AJ178" s="503" t="s">
        <v>11124</v>
      </c>
      <c r="AK178" s="504" t="s">
        <v>11125</v>
      </c>
      <c r="AM178" s="537"/>
      <c r="AN178" s="538" t="s">
        <v>11126</v>
      </c>
      <c r="AO178" s="539" t="s">
        <v>11127</v>
      </c>
      <c r="AP178" s="542" t="s">
        <v>11128</v>
      </c>
      <c r="AQ178" s="541" t="s">
        <v>5428</v>
      </c>
      <c r="AS178" s="584"/>
      <c r="AT178" s="448"/>
      <c r="AU178" s="585"/>
    </row>
    <row r="179" customFormat="false" ht="36" hidden="false" customHeight="true" outlineLevel="0" collapsed="false">
      <c r="A179" s="0" t="s">
        <v>7743</v>
      </c>
      <c r="J179" s="524"/>
      <c r="K179" s="519" t="s">
        <v>11129</v>
      </c>
      <c r="O179" s="447"/>
      <c r="P179" s="568" t="s">
        <v>7769</v>
      </c>
      <c r="Q179" s="569" t="s">
        <v>11130</v>
      </c>
      <c r="R179" s="570" t="s">
        <v>11131</v>
      </c>
      <c r="T179" s="524"/>
      <c r="U179" s="519" t="s">
        <v>11132</v>
      </c>
      <c r="X179" s="525" t="s">
        <v>11133</v>
      </c>
      <c r="Y179" s="526" t="s">
        <v>11134</v>
      </c>
      <c r="Z179" s="527" t="s">
        <v>11135</v>
      </c>
      <c r="AA179" s="528" t="s">
        <v>11136</v>
      </c>
      <c r="AC179" s="500" t="s">
        <v>11137</v>
      </c>
      <c r="AD179" s="593" t="s">
        <v>11138</v>
      </c>
      <c r="AE179" s="594" t="s">
        <v>11139</v>
      </c>
      <c r="AF179" s="447"/>
      <c r="AG179" s="524"/>
      <c r="AH179" s="519" t="s">
        <v>11140</v>
      </c>
      <c r="AJ179" s="524"/>
      <c r="AK179" s="519" t="s">
        <v>11141</v>
      </c>
      <c r="AM179" s="537"/>
      <c r="AN179" s="538" t="s">
        <v>11142</v>
      </c>
      <c r="AO179" s="539" t="s">
        <v>11143</v>
      </c>
      <c r="AP179" s="542" t="s">
        <v>11128</v>
      </c>
      <c r="AQ179" s="541" t="s">
        <v>5428</v>
      </c>
      <c r="AS179" s="584"/>
      <c r="AT179" s="448"/>
      <c r="AU179" s="585"/>
    </row>
    <row r="180" customFormat="false" ht="36" hidden="false" customHeight="true" outlineLevel="0" collapsed="false">
      <c r="A180" s="0" t="s">
        <v>7743</v>
      </c>
      <c r="J180" s="495" t="s">
        <v>11144</v>
      </c>
      <c r="K180" s="490" t="s">
        <v>11145</v>
      </c>
      <c r="O180" s="447"/>
      <c r="P180" s="568" t="s">
        <v>7769</v>
      </c>
      <c r="Q180" s="569" t="s">
        <v>11146</v>
      </c>
      <c r="R180" s="570" t="s">
        <v>11147</v>
      </c>
      <c r="T180" s="495" t="s">
        <v>9441</v>
      </c>
      <c r="U180" s="490" t="s">
        <v>11148</v>
      </c>
      <c r="X180" s="525" t="s">
        <v>11149</v>
      </c>
      <c r="Y180" s="526" t="s">
        <v>11150</v>
      </c>
      <c r="Z180" s="527" t="s">
        <v>11151</v>
      </c>
      <c r="AA180" s="528" t="s">
        <v>11152</v>
      </c>
      <c r="AC180" s="500" t="s">
        <v>11153</v>
      </c>
      <c r="AD180" s="593" t="s">
        <v>11154</v>
      </c>
      <c r="AE180" s="594" t="s">
        <v>11155</v>
      </c>
      <c r="AF180" s="447"/>
      <c r="AG180" s="495" t="s">
        <v>9441</v>
      </c>
      <c r="AH180" s="490" t="s">
        <v>11156</v>
      </c>
      <c r="AJ180" s="503" t="s">
        <v>11157</v>
      </c>
      <c r="AK180" s="504" t="s">
        <v>11158</v>
      </c>
      <c r="AM180" s="537"/>
      <c r="AN180" s="538" t="s">
        <v>11159</v>
      </c>
      <c r="AO180" s="539" t="s">
        <v>11160</v>
      </c>
      <c r="AP180" s="542" t="s">
        <v>11161</v>
      </c>
      <c r="AQ180" s="541" t="s">
        <v>5428</v>
      </c>
      <c r="AS180" s="584"/>
      <c r="AT180" s="448"/>
      <c r="AU180" s="585"/>
    </row>
    <row r="181" customFormat="false" ht="36" hidden="false" customHeight="true" outlineLevel="0" collapsed="false">
      <c r="A181" s="0" t="s">
        <v>7743</v>
      </c>
      <c r="J181" s="524"/>
      <c r="K181" s="519" t="s">
        <v>11162</v>
      </c>
      <c r="O181" s="447"/>
      <c r="P181" s="568" t="s">
        <v>7769</v>
      </c>
      <c r="Q181" s="569" t="s">
        <v>11163</v>
      </c>
      <c r="R181" s="570" t="s">
        <v>11164</v>
      </c>
      <c r="T181" s="524"/>
      <c r="U181" s="519" t="s">
        <v>11165</v>
      </c>
      <c r="X181" s="525" t="s">
        <v>11166</v>
      </c>
      <c r="Y181" s="526" t="s">
        <v>11167</v>
      </c>
      <c r="Z181" s="527" t="s">
        <v>11168</v>
      </c>
      <c r="AA181" s="528" t="s">
        <v>11169</v>
      </c>
      <c r="AC181" s="500" t="s">
        <v>11170</v>
      </c>
      <c r="AD181" s="593" t="s">
        <v>11171</v>
      </c>
      <c r="AE181" s="594" t="s">
        <v>11172</v>
      </c>
      <c r="AF181" s="447"/>
      <c r="AG181" s="524"/>
      <c r="AH181" s="519" t="s">
        <v>11173</v>
      </c>
      <c r="AJ181" s="524"/>
      <c r="AK181" s="519" t="s">
        <v>11174</v>
      </c>
      <c r="AM181" s="537"/>
      <c r="AN181" s="538" t="s">
        <v>11175</v>
      </c>
      <c r="AO181" s="539" t="s">
        <v>11176</v>
      </c>
      <c r="AP181" s="542" t="s">
        <v>11177</v>
      </c>
      <c r="AQ181" s="541" t="s">
        <v>5428</v>
      </c>
      <c r="AS181" s="584"/>
      <c r="AT181" s="448"/>
      <c r="AU181" s="585"/>
    </row>
    <row r="182" customFormat="false" ht="36" hidden="false" customHeight="true" outlineLevel="0" collapsed="false">
      <c r="A182" s="0" t="s">
        <v>7743</v>
      </c>
      <c r="J182" s="495" t="s">
        <v>11178</v>
      </c>
      <c r="K182" s="490" t="s">
        <v>11179</v>
      </c>
      <c r="O182" s="447"/>
      <c r="P182" s="568" t="s">
        <v>7769</v>
      </c>
      <c r="Q182" s="569" t="s">
        <v>11180</v>
      </c>
      <c r="R182" s="570" t="s">
        <v>11181</v>
      </c>
      <c r="T182" s="495" t="s">
        <v>9477</v>
      </c>
      <c r="U182" s="490" t="s">
        <v>11182</v>
      </c>
      <c r="X182" s="525" t="s">
        <v>11183</v>
      </c>
      <c r="Y182" s="526" t="s">
        <v>11183</v>
      </c>
      <c r="Z182" s="527" t="s">
        <v>11184</v>
      </c>
      <c r="AA182" s="528" t="s">
        <v>11185</v>
      </c>
      <c r="AC182" s="500" t="s">
        <v>11186</v>
      </c>
      <c r="AD182" s="593" t="s">
        <v>11187</v>
      </c>
      <c r="AE182" s="594" t="s">
        <v>11188</v>
      </c>
      <c r="AF182" s="447"/>
      <c r="AG182" s="495" t="s">
        <v>9477</v>
      </c>
      <c r="AH182" s="490" t="s">
        <v>11189</v>
      </c>
      <c r="AJ182" s="503" t="s">
        <v>11190</v>
      </c>
      <c r="AK182" s="504" t="s">
        <v>11191</v>
      </c>
      <c r="AM182" s="537"/>
      <c r="AN182" s="538" t="s">
        <v>11192</v>
      </c>
      <c r="AO182" s="539" t="s">
        <v>11193</v>
      </c>
      <c r="AP182" s="542" t="s">
        <v>11194</v>
      </c>
      <c r="AQ182" s="541" t="s">
        <v>5428</v>
      </c>
      <c r="AS182" s="584"/>
      <c r="AT182" s="448"/>
      <c r="AU182" s="585"/>
    </row>
    <row r="183" customFormat="false" ht="36" hidden="false" customHeight="true" outlineLevel="0" collapsed="false">
      <c r="A183" s="0" t="s">
        <v>7743</v>
      </c>
      <c r="J183" s="524"/>
      <c r="K183" s="519" t="s">
        <v>11195</v>
      </c>
      <c r="O183" s="447"/>
      <c r="P183" s="568" t="s">
        <v>7769</v>
      </c>
      <c r="Q183" s="569" t="s">
        <v>11196</v>
      </c>
      <c r="R183" s="570" t="s">
        <v>11197</v>
      </c>
      <c r="T183" s="524"/>
      <c r="U183" s="519" t="s">
        <v>11198</v>
      </c>
      <c r="W183" s="0" t="s">
        <v>8105</v>
      </c>
      <c r="X183" s="525" t="s">
        <v>11199</v>
      </c>
      <c r="Y183" s="526" t="s">
        <v>11200</v>
      </c>
      <c r="Z183" s="527" t="s">
        <v>10949</v>
      </c>
      <c r="AA183" s="528" t="s">
        <v>11201</v>
      </c>
      <c r="AC183" s="500" t="s">
        <v>11186</v>
      </c>
      <c r="AD183" s="593" t="s">
        <v>11202</v>
      </c>
      <c r="AE183" s="594" t="s">
        <v>11203</v>
      </c>
      <c r="AF183" s="447"/>
      <c r="AG183" s="524"/>
      <c r="AH183" s="519" t="s">
        <v>11204</v>
      </c>
      <c r="AJ183" s="524"/>
      <c r="AK183" s="519" t="s">
        <v>11205</v>
      </c>
      <c r="AM183" s="537"/>
      <c r="AN183" s="538" t="s">
        <v>8257</v>
      </c>
      <c r="AO183" s="539" t="s">
        <v>8258</v>
      </c>
      <c r="AP183" s="542" t="s">
        <v>11206</v>
      </c>
      <c r="AQ183" s="541" t="s">
        <v>5428</v>
      </c>
      <c r="AS183" s="584"/>
      <c r="AT183" s="448"/>
      <c r="AU183" s="585"/>
    </row>
    <row r="184" customFormat="false" ht="36" hidden="false" customHeight="true" outlineLevel="0" collapsed="false">
      <c r="A184" s="0" t="s">
        <v>7743</v>
      </c>
      <c r="J184" s="495" t="s">
        <v>11207</v>
      </c>
      <c r="K184" s="490" t="s">
        <v>11208</v>
      </c>
      <c r="O184" s="447"/>
      <c r="P184" s="568" t="s">
        <v>7769</v>
      </c>
      <c r="Q184" s="569" t="s">
        <v>11209</v>
      </c>
      <c r="R184" s="570" t="s">
        <v>11210</v>
      </c>
      <c r="T184" s="495" t="s">
        <v>9515</v>
      </c>
      <c r="U184" s="490" t="s">
        <v>11211</v>
      </c>
      <c r="W184" s="0" t="s">
        <v>8105</v>
      </c>
      <c r="X184" s="525" t="s">
        <v>11212</v>
      </c>
      <c r="Y184" s="526" t="s">
        <v>11213</v>
      </c>
      <c r="Z184" s="527" t="s">
        <v>11214</v>
      </c>
      <c r="AA184" s="528" t="s">
        <v>11215</v>
      </c>
      <c r="AC184" s="500" t="s">
        <v>11216</v>
      </c>
      <c r="AD184" s="593" t="s">
        <v>11217</v>
      </c>
      <c r="AE184" s="594" t="s">
        <v>11218</v>
      </c>
      <c r="AF184" s="447"/>
      <c r="AG184" s="495" t="s">
        <v>9515</v>
      </c>
      <c r="AH184" s="490" t="s">
        <v>11219</v>
      </c>
      <c r="AJ184" s="503" t="s">
        <v>11220</v>
      </c>
      <c r="AK184" s="504" t="s">
        <v>11221</v>
      </c>
      <c r="AM184" s="537" t="s">
        <v>11222</v>
      </c>
      <c r="AN184" s="538" t="s">
        <v>8279</v>
      </c>
      <c r="AO184" s="539" t="s">
        <v>11223</v>
      </c>
      <c r="AP184" s="542" t="s">
        <v>11224</v>
      </c>
      <c r="AQ184" s="541" t="s">
        <v>5428</v>
      </c>
      <c r="AS184" s="584"/>
      <c r="AT184" s="448"/>
      <c r="AU184" s="585"/>
    </row>
    <row r="185" customFormat="false" ht="36" hidden="false" customHeight="true" outlineLevel="0" collapsed="false">
      <c r="A185" s="0" t="s">
        <v>7743</v>
      </c>
      <c r="J185" s="524"/>
      <c r="K185" s="519" t="s">
        <v>11225</v>
      </c>
      <c r="O185" s="447"/>
      <c r="P185" s="568" t="s">
        <v>7769</v>
      </c>
      <c r="Q185" s="569" t="s">
        <v>11226</v>
      </c>
      <c r="R185" s="570" t="s">
        <v>11227</v>
      </c>
      <c r="T185" s="524"/>
      <c r="U185" s="519" t="s">
        <v>11228</v>
      </c>
      <c r="X185" s="525" t="s">
        <v>11229</v>
      </c>
      <c r="Y185" s="526" t="s">
        <v>11230</v>
      </c>
      <c r="Z185" s="527" t="s">
        <v>7852</v>
      </c>
      <c r="AA185" s="528" t="s">
        <v>11231</v>
      </c>
      <c r="AC185" s="500" t="s">
        <v>11232</v>
      </c>
      <c r="AD185" s="593" t="s">
        <v>11233</v>
      </c>
      <c r="AE185" s="594" t="s">
        <v>11234</v>
      </c>
      <c r="AF185" s="447"/>
      <c r="AG185" s="524"/>
      <c r="AH185" s="519" t="s">
        <v>11235</v>
      </c>
      <c r="AJ185" s="524"/>
      <c r="AK185" s="519" t="s">
        <v>11236</v>
      </c>
      <c r="AM185" s="537"/>
      <c r="AN185" s="538" t="s">
        <v>11237</v>
      </c>
      <c r="AO185" s="539" t="s">
        <v>11238</v>
      </c>
      <c r="AP185" s="542" t="s">
        <v>11239</v>
      </c>
      <c r="AQ185" s="541" t="s">
        <v>5428</v>
      </c>
      <c r="AS185" s="584"/>
      <c r="AT185" s="448"/>
      <c r="AU185" s="585"/>
    </row>
    <row r="186" customFormat="false" ht="36" hidden="false" customHeight="true" outlineLevel="0" collapsed="false">
      <c r="A186" s="0" t="s">
        <v>7743</v>
      </c>
      <c r="J186" s="495" t="s">
        <v>11240</v>
      </c>
      <c r="K186" s="490" t="s">
        <v>11241</v>
      </c>
      <c r="O186" s="447"/>
      <c r="P186" s="568" t="s">
        <v>7769</v>
      </c>
      <c r="Q186" s="569" t="s">
        <v>11242</v>
      </c>
      <c r="R186" s="570" t="s">
        <v>11243</v>
      </c>
      <c r="T186" s="495" t="s">
        <v>9551</v>
      </c>
      <c r="U186" s="490" t="s">
        <v>11244</v>
      </c>
      <c r="X186" s="525" t="s">
        <v>11245</v>
      </c>
      <c r="Y186" s="526" t="s">
        <v>11246</v>
      </c>
      <c r="Z186" s="527" t="s">
        <v>11247</v>
      </c>
      <c r="AA186" s="528" t="s">
        <v>11248</v>
      </c>
      <c r="AC186" s="500" t="s">
        <v>11249</v>
      </c>
      <c r="AD186" s="593" t="s">
        <v>11250</v>
      </c>
      <c r="AE186" s="594" t="s">
        <v>11251</v>
      </c>
      <c r="AF186" s="447"/>
      <c r="AG186" s="495" t="s">
        <v>9551</v>
      </c>
      <c r="AH186" s="490" t="s">
        <v>11252</v>
      </c>
      <c r="AJ186" s="503" t="s">
        <v>11253</v>
      </c>
      <c r="AK186" s="504" t="s">
        <v>11254</v>
      </c>
      <c r="AM186" s="537"/>
      <c r="AN186" s="538" t="s">
        <v>11255</v>
      </c>
      <c r="AO186" s="539" t="s">
        <v>11256</v>
      </c>
      <c r="AP186" s="542" t="s">
        <v>11257</v>
      </c>
      <c r="AQ186" s="541" t="s">
        <v>5428</v>
      </c>
      <c r="AS186" s="584"/>
      <c r="AT186" s="448"/>
      <c r="AU186" s="585"/>
    </row>
    <row r="187" customFormat="false" ht="36" hidden="false" customHeight="true" outlineLevel="0" collapsed="false">
      <c r="A187" s="0" t="s">
        <v>7743</v>
      </c>
      <c r="J187" s="524"/>
      <c r="K187" s="519" t="s">
        <v>11258</v>
      </c>
      <c r="O187" s="447"/>
      <c r="P187" s="568" t="s">
        <v>7769</v>
      </c>
      <c r="Q187" s="569" t="s">
        <v>11259</v>
      </c>
      <c r="R187" s="570" t="s">
        <v>11260</v>
      </c>
      <c r="T187" s="524"/>
      <c r="U187" s="519" t="s">
        <v>11261</v>
      </c>
      <c r="W187" s="0" t="s">
        <v>9218</v>
      </c>
      <c r="X187" s="525" t="s">
        <v>11262</v>
      </c>
      <c r="Y187" s="526" t="s">
        <v>11263</v>
      </c>
      <c r="Z187" s="527" t="s">
        <v>11264</v>
      </c>
      <c r="AA187" s="528" t="s">
        <v>11265</v>
      </c>
      <c r="AC187" s="500" t="s">
        <v>11266</v>
      </c>
      <c r="AD187" s="593" t="s">
        <v>11267</v>
      </c>
      <c r="AE187" s="594" t="s">
        <v>10981</v>
      </c>
      <c r="AF187" s="447"/>
      <c r="AG187" s="524"/>
      <c r="AH187" s="519" t="s">
        <v>11268</v>
      </c>
      <c r="AJ187" s="524"/>
      <c r="AK187" s="519" t="s">
        <v>11269</v>
      </c>
      <c r="AM187" s="537"/>
      <c r="AN187" s="538" t="s">
        <v>11270</v>
      </c>
      <c r="AO187" s="539" t="s">
        <v>11271</v>
      </c>
      <c r="AP187" s="542" t="s">
        <v>11272</v>
      </c>
      <c r="AQ187" s="541" t="s">
        <v>5428</v>
      </c>
      <c r="AS187" s="584"/>
      <c r="AT187" s="448"/>
      <c r="AU187" s="585"/>
    </row>
    <row r="188" customFormat="false" ht="36" hidden="false" customHeight="true" outlineLevel="0" collapsed="false">
      <c r="A188" s="0" t="s">
        <v>7743</v>
      </c>
      <c r="J188" s="495" t="s">
        <v>11273</v>
      </c>
      <c r="K188" s="490" t="s">
        <v>11274</v>
      </c>
      <c r="O188" s="447"/>
      <c r="P188" s="568" t="s">
        <v>7769</v>
      </c>
      <c r="Q188" s="569" t="s">
        <v>11275</v>
      </c>
      <c r="R188" s="570" t="s">
        <v>11276</v>
      </c>
      <c r="T188" s="495" t="s">
        <v>9586</v>
      </c>
      <c r="U188" s="490" t="s">
        <v>11277</v>
      </c>
      <c r="W188" s="0" t="s">
        <v>8105</v>
      </c>
      <c r="X188" s="525" t="s">
        <v>11278</v>
      </c>
      <c r="Y188" s="526" t="s">
        <v>11279</v>
      </c>
      <c r="Z188" s="527" t="s">
        <v>11280</v>
      </c>
      <c r="AA188" s="528" t="s">
        <v>11281</v>
      </c>
      <c r="AC188" s="500" t="s">
        <v>11282</v>
      </c>
      <c r="AD188" s="593" t="s">
        <v>11283</v>
      </c>
      <c r="AE188" s="594" t="s">
        <v>11284</v>
      </c>
      <c r="AF188" s="447"/>
      <c r="AG188" s="495" t="s">
        <v>9586</v>
      </c>
      <c r="AH188" s="490" t="s">
        <v>11285</v>
      </c>
      <c r="AJ188" s="503" t="s">
        <v>11286</v>
      </c>
      <c r="AK188" s="504" t="s">
        <v>11287</v>
      </c>
      <c r="AM188" s="537"/>
      <c r="AN188" s="538" t="s">
        <v>8303</v>
      </c>
      <c r="AO188" s="539" t="s">
        <v>11288</v>
      </c>
      <c r="AP188" s="542" t="s">
        <v>11289</v>
      </c>
      <c r="AQ188" s="541" t="s">
        <v>5428</v>
      </c>
      <c r="AS188" s="584"/>
      <c r="AT188" s="448"/>
      <c r="AU188" s="585"/>
    </row>
    <row r="189" customFormat="false" ht="36" hidden="false" customHeight="true" outlineLevel="0" collapsed="false">
      <c r="A189" s="0" t="s">
        <v>7743</v>
      </c>
      <c r="J189" s="524"/>
      <c r="K189" s="519" t="s">
        <v>11290</v>
      </c>
      <c r="O189" s="447"/>
      <c r="P189" s="568" t="s">
        <v>7769</v>
      </c>
      <c r="Q189" s="569" t="s">
        <v>11291</v>
      </c>
      <c r="R189" s="570" t="s">
        <v>11292</v>
      </c>
      <c r="T189" s="524"/>
      <c r="U189" s="519" t="s">
        <v>11293</v>
      </c>
      <c r="X189" s="525" t="s">
        <v>11294</v>
      </c>
      <c r="Y189" s="526" t="s">
        <v>11295</v>
      </c>
      <c r="Z189" s="527" t="s">
        <v>11157</v>
      </c>
      <c r="AA189" s="528" t="s">
        <v>11296</v>
      </c>
      <c r="AC189" s="500" t="s">
        <v>11297</v>
      </c>
      <c r="AD189" s="593" t="s">
        <v>11298</v>
      </c>
      <c r="AE189" s="594" t="s">
        <v>11299</v>
      </c>
      <c r="AF189" s="447"/>
      <c r="AG189" s="524"/>
      <c r="AH189" s="519" t="s">
        <v>11300</v>
      </c>
      <c r="AJ189" s="524"/>
      <c r="AK189" s="519" t="s">
        <v>11301</v>
      </c>
      <c r="AM189" s="537"/>
      <c r="AN189" s="538" t="s">
        <v>11302</v>
      </c>
      <c r="AO189" s="539" t="s">
        <v>11303</v>
      </c>
      <c r="AP189" s="542" t="s">
        <v>11304</v>
      </c>
      <c r="AQ189" s="541" t="s">
        <v>5428</v>
      </c>
      <c r="AS189" s="584"/>
      <c r="AT189" s="448"/>
      <c r="AU189" s="585"/>
    </row>
    <row r="190" customFormat="false" ht="36" hidden="false" customHeight="true" outlineLevel="0" collapsed="false">
      <c r="A190" s="0" t="s">
        <v>7743</v>
      </c>
      <c r="J190" s="495" t="s">
        <v>11305</v>
      </c>
      <c r="K190" s="490" t="s">
        <v>11306</v>
      </c>
      <c r="O190" s="447"/>
      <c r="P190" s="568" t="s">
        <v>7769</v>
      </c>
      <c r="Q190" s="569" t="s">
        <v>7766</v>
      </c>
      <c r="R190" s="570" t="s">
        <v>11307</v>
      </c>
      <c r="T190" s="495" t="s">
        <v>9619</v>
      </c>
      <c r="U190" s="490" t="s">
        <v>11308</v>
      </c>
      <c r="X190" s="525" t="s">
        <v>11309</v>
      </c>
      <c r="Y190" s="526" t="s">
        <v>11310</v>
      </c>
      <c r="Z190" s="527" t="s">
        <v>11311</v>
      </c>
      <c r="AA190" s="528" t="s">
        <v>11312</v>
      </c>
      <c r="AC190" s="500" t="s">
        <v>11313</v>
      </c>
      <c r="AD190" s="593" t="s">
        <v>11314</v>
      </c>
      <c r="AE190" s="594" t="s">
        <v>11315</v>
      </c>
      <c r="AF190" s="447"/>
      <c r="AG190" s="495" t="s">
        <v>9619</v>
      </c>
      <c r="AH190" s="490" t="s">
        <v>11316</v>
      </c>
      <c r="AJ190" s="503" t="s">
        <v>11317</v>
      </c>
      <c r="AK190" s="504" t="s">
        <v>11318</v>
      </c>
      <c r="AM190" s="537" t="s">
        <v>11319</v>
      </c>
      <c r="AN190" s="538" t="s">
        <v>8325</v>
      </c>
      <c r="AO190" s="539" t="s">
        <v>11320</v>
      </c>
      <c r="AP190" s="542"/>
      <c r="AQ190" s="541" t="s">
        <v>5428</v>
      </c>
      <c r="AS190" s="584"/>
      <c r="AT190" s="448"/>
      <c r="AU190" s="585"/>
    </row>
    <row r="191" customFormat="false" ht="36" hidden="false" customHeight="true" outlineLevel="0" collapsed="false">
      <c r="A191" s="0" t="s">
        <v>7743</v>
      </c>
      <c r="J191" s="524"/>
      <c r="K191" s="519" t="s">
        <v>11321</v>
      </c>
      <c r="O191" s="447"/>
      <c r="P191" s="568" t="s">
        <v>7769</v>
      </c>
      <c r="Q191" s="569" t="s">
        <v>7835</v>
      </c>
      <c r="R191" s="570" t="s">
        <v>11322</v>
      </c>
      <c r="T191" s="524"/>
      <c r="U191" s="519" t="s">
        <v>11323</v>
      </c>
      <c r="W191" s="0" t="s">
        <v>8922</v>
      </c>
      <c r="X191" s="525" t="s">
        <v>11324</v>
      </c>
      <c r="Y191" s="526" t="s">
        <v>11325</v>
      </c>
      <c r="Z191" s="527" t="s">
        <v>9416</v>
      </c>
      <c r="AA191" s="528" t="s">
        <v>11326</v>
      </c>
      <c r="AC191" s="500" t="s">
        <v>11327</v>
      </c>
      <c r="AD191" s="593" t="s">
        <v>11328</v>
      </c>
      <c r="AE191" s="594" t="s">
        <v>11329</v>
      </c>
      <c r="AF191" s="447"/>
      <c r="AG191" s="524"/>
      <c r="AH191" s="519" t="s">
        <v>11330</v>
      </c>
      <c r="AJ191" s="524"/>
      <c r="AK191" s="519" t="s">
        <v>11331</v>
      </c>
      <c r="AM191" s="537" t="s">
        <v>11332</v>
      </c>
      <c r="AN191" s="538" t="s">
        <v>8349</v>
      </c>
      <c r="AO191" s="539" t="s">
        <v>11333</v>
      </c>
      <c r="AP191" s="542" t="s">
        <v>11334</v>
      </c>
      <c r="AQ191" s="541" t="s">
        <v>5428</v>
      </c>
      <c r="AS191" s="584"/>
      <c r="AT191" s="448"/>
      <c r="AU191" s="585"/>
    </row>
    <row r="192" customFormat="false" ht="36" hidden="false" customHeight="true" outlineLevel="0" collapsed="false">
      <c r="A192" s="0" t="s">
        <v>7743</v>
      </c>
      <c r="J192" s="495" t="s">
        <v>11335</v>
      </c>
      <c r="K192" s="490" t="s">
        <v>11336</v>
      </c>
      <c r="O192" s="447"/>
      <c r="P192" s="568" t="s">
        <v>7769</v>
      </c>
      <c r="Q192" s="569" t="s">
        <v>10459</v>
      </c>
      <c r="R192" s="570" t="s">
        <v>11337</v>
      </c>
      <c r="T192" s="495" t="s">
        <v>9655</v>
      </c>
      <c r="U192" s="490" t="s">
        <v>11338</v>
      </c>
      <c r="X192" s="525" t="s">
        <v>11339</v>
      </c>
      <c r="Y192" s="526" t="s">
        <v>11340</v>
      </c>
      <c r="Z192" s="527" t="s">
        <v>11341</v>
      </c>
      <c r="AA192" s="528" t="s">
        <v>11342</v>
      </c>
      <c r="AC192" s="500" t="s">
        <v>11343</v>
      </c>
      <c r="AD192" s="593" t="s">
        <v>9951</v>
      </c>
      <c r="AE192" s="594" t="s">
        <v>9952</v>
      </c>
      <c r="AF192" s="447"/>
      <c r="AG192" s="495" t="s">
        <v>9693</v>
      </c>
      <c r="AH192" s="490" t="s">
        <v>11344</v>
      </c>
      <c r="AJ192" s="503" t="s">
        <v>11345</v>
      </c>
      <c r="AK192" s="504" t="s">
        <v>11346</v>
      </c>
      <c r="AM192" s="537" t="s">
        <v>11347</v>
      </c>
      <c r="AN192" s="538" t="s">
        <v>8371</v>
      </c>
      <c r="AO192" s="539" t="s">
        <v>11348</v>
      </c>
      <c r="AP192" s="542" t="s">
        <v>11349</v>
      </c>
      <c r="AQ192" s="541" t="s">
        <v>5428</v>
      </c>
      <c r="AS192" s="584"/>
      <c r="AT192" s="448"/>
      <c r="AU192" s="585"/>
    </row>
    <row r="193" customFormat="false" ht="36" hidden="false" customHeight="true" outlineLevel="0" collapsed="false">
      <c r="A193" s="0" t="s">
        <v>7743</v>
      </c>
      <c r="J193" s="524"/>
      <c r="K193" s="519" t="s">
        <v>11350</v>
      </c>
      <c r="O193" s="447"/>
      <c r="P193" s="568" t="s">
        <v>7769</v>
      </c>
      <c r="Q193" s="569" t="s">
        <v>10527</v>
      </c>
      <c r="R193" s="570" t="s">
        <v>11351</v>
      </c>
      <c r="T193" s="524"/>
      <c r="U193" s="519" t="s">
        <v>11352</v>
      </c>
      <c r="X193" s="525" t="s">
        <v>11353</v>
      </c>
      <c r="Y193" s="526" t="s">
        <v>11354</v>
      </c>
      <c r="Z193" s="527" t="s">
        <v>11355</v>
      </c>
      <c r="AA193" s="528" t="s">
        <v>11356</v>
      </c>
      <c r="AC193" s="500" t="s">
        <v>11357</v>
      </c>
      <c r="AD193" s="593" t="s">
        <v>11358</v>
      </c>
      <c r="AE193" s="594" t="s">
        <v>11359</v>
      </c>
      <c r="AF193" s="447"/>
      <c r="AG193" s="524"/>
      <c r="AH193" s="519" t="s">
        <v>11360</v>
      </c>
      <c r="AJ193" s="524"/>
      <c r="AK193" s="519" t="s">
        <v>11361</v>
      </c>
      <c r="AM193" s="537" t="s">
        <v>11362</v>
      </c>
      <c r="AN193" s="538" t="s">
        <v>8395</v>
      </c>
      <c r="AO193" s="539" t="s">
        <v>11363</v>
      </c>
      <c r="AP193" s="542" t="s">
        <v>11364</v>
      </c>
      <c r="AQ193" s="541" t="s">
        <v>5428</v>
      </c>
      <c r="AS193" s="584"/>
      <c r="AT193" s="448"/>
      <c r="AU193" s="585"/>
    </row>
    <row r="194" customFormat="false" ht="36" hidden="false" customHeight="true" outlineLevel="0" collapsed="false">
      <c r="A194" s="0" t="s">
        <v>7743</v>
      </c>
      <c r="J194" s="495" t="s">
        <v>11365</v>
      </c>
      <c r="K194" s="490" t="s">
        <v>11366</v>
      </c>
      <c r="O194" s="447"/>
      <c r="P194" s="568" t="s">
        <v>7769</v>
      </c>
      <c r="Q194" s="569" t="s">
        <v>7906</v>
      </c>
      <c r="R194" s="570" t="s">
        <v>11367</v>
      </c>
      <c r="T194" s="495" t="s">
        <v>11368</v>
      </c>
      <c r="U194" s="490" t="s">
        <v>11369</v>
      </c>
      <c r="X194" s="525" t="s">
        <v>11370</v>
      </c>
      <c r="Y194" s="526" t="s">
        <v>11371</v>
      </c>
      <c r="Z194" s="527" t="s">
        <v>11372</v>
      </c>
      <c r="AA194" s="528" t="s">
        <v>11373</v>
      </c>
      <c r="AC194" s="500" t="s">
        <v>11374</v>
      </c>
      <c r="AD194" s="593" t="s">
        <v>11375</v>
      </c>
      <c r="AE194" s="594" t="s">
        <v>11376</v>
      </c>
      <c r="AF194" s="447"/>
      <c r="AG194" s="495" t="s">
        <v>11377</v>
      </c>
      <c r="AH194" s="490" t="s">
        <v>11378</v>
      </c>
      <c r="AJ194" s="503" t="s">
        <v>11379</v>
      </c>
      <c r="AK194" s="504" t="s">
        <v>11380</v>
      </c>
      <c r="AM194" s="537"/>
      <c r="AN194" s="538" t="s">
        <v>8417</v>
      </c>
      <c r="AO194" s="539" t="s">
        <v>8418</v>
      </c>
      <c r="AP194" s="542"/>
      <c r="AQ194" s="541" t="s">
        <v>5428</v>
      </c>
      <c r="AS194" s="584"/>
      <c r="AT194" s="448"/>
      <c r="AU194" s="585"/>
    </row>
    <row r="195" customFormat="false" ht="36" hidden="false" customHeight="true" outlineLevel="0" collapsed="false">
      <c r="A195" s="0" t="s">
        <v>7743</v>
      </c>
      <c r="J195" s="524"/>
      <c r="K195" s="519" t="s">
        <v>11381</v>
      </c>
      <c r="O195" s="447"/>
      <c r="P195" s="568" t="s">
        <v>7769</v>
      </c>
      <c r="Q195" s="569" t="s">
        <v>7978</v>
      </c>
      <c r="R195" s="570" t="s">
        <v>11382</v>
      </c>
      <c r="T195" s="524"/>
      <c r="U195" s="519" t="s">
        <v>11383</v>
      </c>
      <c r="W195" s="0" t="s">
        <v>8922</v>
      </c>
      <c r="X195" s="525" t="s">
        <v>11384</v>
      </c>
      <c r="Y195" s="526" t="s">
        <v>11385</v>
      </c>
      <c r="Z195" s="527" t="s">
        <v>10739</v>
      </c>
      <c r="AA195" s="528" t="s">
        <v>11386</v>
      </c>
      <c r="AC195" s="500" t="s">
        <v>11387</v>
      </c>
      <c r="AD195" s="593" t="s">
        <v>11388</v>
      </c>
      <c r="AE195" s="594" t="s">
        <v>11389</v>
      </c>
      <c r="AF195" s="447"/>
      <c r="AG195" s="524"/>
      <c r="AH195" s="519" t="s">
        <v>11390</v>
      </c>
      <c r="AJ195" s="524"/>
      <c r="AK195" s="519" t="s">
        <v>11391</v>
      </c>
      <c r="AM195" s="537"/>
      <c r="AN195" s="538" t="s">
        <v>8441</v>
      </c>
      <c r="AO195" s="539" t="s">
        <v>11392</v>
      </c>
      <c r="AP195" s="542"/>
      <c r="AQ195" s="541" t="s">
        <v>5428</v>
      </c>
      <c r="AS195" s="584"/>
      <c r="AT195" s="448"/>
      <c r="AU195" s="585"/>
    </row>
    <row r="196" customFormat="false" ht="36" hidden="false" customHeight="true" outlineLevel="0" collapsed="false">
      <c r="A196" s="0" t="s">
        <v>7743</v>
      </c>
      <c r="J196" s="495" t="s">
        <v>11393</v>
      </c>
      <c r="K196" s="490" t="s">
        <v>11394</v>
      </c>
      <c r="O196" s="447"/>
      <c r="P196" s="568" t="s">
        <v>7769</v>
      </c>
      <c r="Q196" s="569" t="s">
        <v>8112</v>
      </c>
      <c r="R196" s="570" t="s">
        <v>11395</v>
      </c>
      <c r="T196" s="495" t="s">
        <v>9693</v>
      </c>
      <c r="U196" s="490" t="s">
        <v>11396</v>
      </c>
      <c r="W196" s="0" t="s">
        <v>8922</v>
      </c>
      <c r="X196" s="525" t="s">
        <v>11397</v>
      </c>
      <c r="Y196" s="526" t="s">
        <v>11398</v>
      </c>
      <c r="Z196" s="527" t="s">
        <v>11399</v>
      </c>
      <c r="AA196" s="528" t="s">
        <v>11400</v>
      </c>
      <c r="AC196" s="500" t="s">
        <v>11401</v>
      </c>
      <c r="AD196" s="593" t="s">
        <v>11402</v>
      </c>
      <c r="AE196" s="594" t="s">
        <v>11403</v>
      </c>
      <c r="AF196" s="447"/>
      <c r="AG196" s="495" t="s">
        <v>11404</v>
      </c>
      <c r="AH196" s="490" t="s">
        <v>11405</v>
      </c>
      <c r="AJ196" s="503" t="s">
        <v>11406</v>
      </c>
      <c r="AK196" s="504" t="s">
        <v>11407</v>
      </c>
      <c r="AM196" s="537"/>
      <c r="AN196" s="538" t="s">
        <v>8463</v>
      </c>
      <c r="AO196" s="539" t="s">
        <v>11408</v>
      </c>
      <c r="AP196" s="542"/>
      <c r="AQ196" s="541" t="s">
        <v>5428</v>
      </c>
      <c r="AS196" s="584"/>
      <c r="AT196" s="448"/>
      <c r="AU196" s="585"/>
    </row>
    <row r="197" customFormat="false" ht="36" hidden="false" customHeight="true" outlineLevel="0" collapsed="false">
      <c r="A197" s="0" t="s">
        <v>7743</v>
      </c>
      <c r="J197" s="524"/>
      <c r="K197" s="519" t="s">
        <v>11409</v>
      </c>
      <c r="O197" s="447"/>
      <c r="P197" s="568" t="s">
        <v>7769</v>
      </c>
      <c r="Q197" s="569" t="s">
        <v>7951</v>
      </c>
      <c r="R197" s="570" t="s">
        <v>11410</v>
      </c>
      <c r="T197" s="524"/>
      <c r="U197" s="519" t="s">
        <v>11411</v>
      </c>
      <c r="X197" s="525" t="s">
        <v>11412</v>
      </c>
      <c r="Y197" s="526" t="s">
        <v>11413</v>
      </c>
      <c r="Z197" s="527" t="s">
        <v>11414</v>
      </c>
      <c r="AA197" s="528" t="s">
        <v>11415</v>
      </c>
      <c r="AC197" s="500" t="s">
        <v>11401</v>
      </c>
      <c r="AD197" s="593" t="s">
        <v>11416</v>
      </c>
      <c r="AE197" s="594" t="s">
        <v>11417</v>
      </c>
      <c r="AF197" s="447"/>
      <c r="AG197" s="524"/>
      <c r="AH197" s="519" t="s">
        <v>11418</v>
      </c>
      <c r="AJ197" s="524"/>
      <c r="AK197" s="519" t="s">
        <v>11419</v>
      </c>
      <c r="AM197" s="537"/>
      <c r="AN197" s="538" t="s">
        <v>11420</v>
      </c>
      <c r="AO197" s="539" t="s">
        <v>11421</v>
      </c>
      <c r="AP197" s="542"/>
      <c r="AQ197" s="541" t="s">
        <v>5428</v>
      </c>
      <c r="AS197" s="584"/>
      <c r="AT197" s="448"/>
      <c r="AU197" s="585"/>
    </row>
    <row r="198" customFormat="false" ht="36" hidden="false" customHeight="true" outlineLevel="0" collapsed="false">
      <c r="A198" s="0" t="s">
        <v>7743</v>
      </c>
      <c r="J198" s="495" t="s">
        <v>8944</v>
      </c>
      <c r="K198" s="490" t="s">
        <v>11422</v>
      </c>
      <c r="O198" s="447"/>
      <c r="P198" s="568" t="s">
        <v>7769</v>
      </c>
      <c r="Q198" s="569" t="s">
        <v>8252</v>
      </c>
      <c r="R198" s="570" t="s">
        <v>11423</v>
      </c>
      <c r="T198" s="495" t="s">
        <v>11377</v>
      </c>
      <c r="U198" s="490" t="s">
        <v>11424</v>
      </c>
      <c r="X198" s="525" t="s">
        <v>11425</v>
      </c>
      <c r="Y198" s="526" t="s">
        <v>11426</v>
      </c>
      <c r="Z198" s="527" t="s">
        <v>11427</v>
      </c>
      <c r="AA198" s="528" t="s">
        <v>11428</v>
      </c>
      <c r="AC198" s="500" t="s">
        <v>11429</v>
      </c>
      <c r="AD198" s="593" t="s">
        <v>11430</v>
      </c>
      <c r="AE198" s="594" t="s">
        <v>11431</v>
      </c>
      <c r="AF198" s="447"/>
      <c r="AG198" s="495" t="s">
        <v>9730</v>
      </c>
      <c r="AH198" s="490" t="s">
        <v>11432</v>
      </c>
      <c r="AJ198" s="503" t="s">
        <v>11433</v>
      </c>
      <c r="AK198" s="504" t="s">
        <v>11434</v>
      </c>
      <c r="AM198" s="537"/>
      <c r="AN198" s="538" t="s">
        <v>8488</v>
      </c>
      <c r="AO198" s="539" t="s">
        <v>8489</v>
      </c>
      <c r="AP198" s="542"/>
      <c r="AQ198" s="541" t="s">
        <v>5428</v>
      </c>
      <c r="AS198" s="584"/>
      <c r="AT198" s="448"/>
      <c r="AU198" s="585"/>
    </row>
    <row r="199" customFormat="false" ht="36" hidden="false" customHeight="true" outlineLevel="0" collapsed="false">
      <c r="A199" s="0" t="s">
        <v>7743</v>
      </c>
      <c r="J199" s="524"/>
      <c r="K199" s="519" t="s">
        <v>11435</v>
      </c>
      <c r="O199" s="447"/>
      <c r="P199" s="568" t="s">
        <v>7769</v>
      </c>
      <c r="Q199" s="569" t="s">
        <v>7831</v>
      </c>
      <c r="R199" s="570" t="s">
        <v>11436</v>
      </c>
      <c r="T199" s="524"/>
      <c r="U199" s="519" t="s">
        <v>11437</v>
      </c>
      <c r="X199" s="525" t="s">
        <v>11438</v>
      </c>
      <c r="Y199" s="526" t="s">
        <v>11439</v>
      </c>
      <c r="Z199" s="527" t="s">
        <v>11440</v>
      </c>
      <c r="AA199" s="528" t="s">
        <v>11441</v>
      </c>
      <c r="AC199" s="500" t="s">
        <v>11442</v>
      </c>
      <c r="AD199" s="593" t="s">
        <v>9741</v>
      </c>
      <c r="AE199" s="594" t="s">
        <v>9742</v>
      </c>
      <c r="AF199" s="447"/>
      <c r="AG199" s="524"/>
      <c r="AH199" s="519" t="s">
        <v>11443</v>
      </c>
      <c r="AJ199" s="524"/>
      <c r="AK199" s="519" t="s">
        <v>11444</v>
      </c>
      <c r="AM199" s="537"/>
      <c r="AN199" s="538" t="s">
        <v>8510</v>
      </c>
      <c r="AO199" s="539" t="s">
        <v>11445</v>
      </c>
      <c r="AP199" s="542"/>
      <c r="AQ199" s="541" t="s">
        <v>5428</v>
      </c>
      <c r="AS199" s="584"/>
      <c r="AT199" s="448"/>
      <c r="AU199" s="585"/>
    </row>
    <row r="200" customFormat="false" ht="36" hidden="false" customHeight="true" outlineLevel="0" collapsed="false">
      <c r="A200" s="0" t="s">
        <v>7743</v>
      </c>
      <c r="J200" s="495" t="s">
        <v>8965</v>
      </c>
      <c r="K200" s="490" t="s">
        <v>11446</v>
      </c>
      <c r="O200" s="447"/>
      <c r="P200" s="568" t="s">
        <v>7769</v>
      </c>
      <c r="Q200" s="569" t="s">
        <v>11447</v>
      </c>
      <c r="R200" s="570" t="s">
        <v>11448</v>
      </c>
      <c r="T200" s="495" t="s">
        <v>11404</v>
      </c>
      <c r="U200" s="490" t="s">
        <v>11449</v>
      </c>
      <c r="X200" s="525" t="s">
        <v>11450</v>
      </c>
      <c r="Y200" s="526" t="s">
        <v>11451</v>
      </c>
      <c r="Z200" s="527" t="s">
        <v>11452</v>
      </c>
      <c r="AA200" s="528" t="s">
        <v>11453</v>
      </c>
      <c r="AC200" s="500" t="s">
        <v>11454</v>
      </c>
      <c r="AD200" s="593" t="s">
        <v>11455</v>
      </c>
      <c r="AE200" s="594" t="s">
        <v>11456</v>
      </c>
      <c r="AF200" s="447"/>
      <c r="AG200" s="495" t="s">
        <v>11457</v>
      </c>
      <c r="AH200" s="490" t="s">
        <v>11458</v>
      </c>
      <c r="AJ200" s="503" t="s">
        <v>11459</v>
      </c>
      <c r="AK200" s="504" t="s">
        <v>11460</v>
      </c>
      <c r="AM200" s="537"/>
      <c r="AN200" s="538" t="s">
        <v>8534</v>
      </c>
      <c r="AO200" s="539" t="s">
        <v>8535</v>
      </c>
      <c r="AP200" s="542"/>
      <c r="AQ200" s="541" t="s">
        <v>5428</v>
      </c>
      <c r="AS200" s="584"/>
      <c r="AT200" s="448"/>
      <c r="AU200" s="585"/>
    </row>
    <row r="201" customFormat="false" ht="36" hidden="false" customHeight="true" outlineLevel="0" collapsed="false">
      <c r="A201" s="0" t="s">
        <v>7743</v>
      </c>
      <c r="J201" s="524"/>
      <c r="K201" s="519" t="s">
        <v>11461</v>
      </c>
      <c r="O201" s="447"/>
      <c r="P201" s="568" t="s">
        <v>7769</v>
      </c>
      <c r="Q201" s="569" t="s">
        <v>11462</v>
      </c>
      <c r="R201" s="570" t="s">
        <v>11463</v>
      </c>
      <c r="T201" s="524"/>
      <c r="U201" s="519" t="s">
        <v>11464</v>
      </c>
      <c r="X201" s="525" t="s">
        <v>11465</v>
      </c>
      <c r="Y201" s="526" t="s">
        <v>11466</v>
      </c>
      <c r="Z201" s="527" t="s">
        <v>11220</v>
      </c>
      <c r="AA201" s="528" t="s">
        <v>11467</v>
      </c>
      <c r="AC201" s="500" t="s">
        <v>11468</v>
      </c>
      <c r="AD201" s="593" t="s">
        <v>11469</v>
      </c>
      <c r="AE201" s="594" t="s">
        <v>11470</v>
      </c>
      <c r="AF201" s="447"/>
      <c r="AG201" s="524"/>
      <c r="AH201" s="519" t="s">
        <v>11471</v>
      </c>
      <c r="AJ201" s="524"/>
      <c r="AK201" s="519" t="s">
        <v>11472</v>
      </c>
      <c r="AM201" s="537"/>
      <c r="AN201" s="538" t="s">
        <v>8556</v>
      </c>
      <c r="AO201" s="539" t="s">
        <v>8557</v>
      </c>
      <c r="AP201" s="542"/>
      <c r="AQ201" s="541"/>
      <c r="AS201" s="584"/>
      <c r="AT201" s="448"/>
      <c r="AU201" s="585"/>
    </row>
    <row r="202" customFormat="false" ht="36" hidden="false" customHeight="true" outlineLevel="0" collapsed="false">
      <c r="A202" s="0" t="s">
        <v>7743</v>
      </c>
      <c r="J202" s="495" t="s">
        <v>11473</v>
      </c>
      <c r="K202" s="490" t="s">
        <v>11474</v>
      </c>
      <c r="O202" s="447"/>
      <c r="P202" s="568" t="s">
        <v>7769</v>
      </c>
      <c r="Q202" s="569" t="s">
        <v>7974</v>
      </c>
      <c r="R202" s="570" t="s">
        <v>11475</v>
      </c>
      <c r="T202" s="495" t="s">
        <v>9730</v>
      </c>
      <c r="U202" s="490" t="s">
        <v>11476</v>
      </c>
      <c r="X202" s="525" t="s">
        <v>11477</v>
      </c>
      <c r="Y202" s="526" t="s">
        <v>11478</v>
      </c>
      <c r="Z202" s="527" t="s">
        <v>11317</v>
      </c>
      <c r="AA202" s="528" t="s">
        <v>11479</v>
      </c>
      <c r="AC202" s="500" t="s">
        <v>11480</v>
      </c>
      <c r="AD202" s="593" t="s">
        <v>11481</v>
      </c>
      <c r="AE202" s="594" t="s">
        <v>11482</v>
      </c>
      <c r="AF202" s="447"/>
      <c r="AG202" s="495" t="s">
        <v>9767</v>
      </c>
      <c r="AH202" s="490" t="s">
        <v>11483</v>
      </c>
      <c r="AJ202" s="503" t="s">
        <v>11484</v>
      </c>
      <c r="AK202" s="504" t="s">
        <v>11485</v>
      </c>
      <c r="AM202" s="537"/>
      <c r="AN202" s="538" t="s">
        <v>8579</v>
      </c>
      <c r="AO202" s="539" t="s">
        <v>8580</v>
      </c>
      <c r="AP202" s="542"/>
      <c r="AQ202" s="541"/>
      <c r="AS202" s="584"/>
      <c r="AT202" s="448"/>
      <c r="AU202" s="585"/>
    </row>
    <row r="203" customFormat="false" ht="36" hidden="false" customHeight="true" outlineLevel="0" collapsed="false">
      <c r="A203" s="0" t="s">
        <v>7743</v>
      </c>
      <c r="J203" s="524"/>
      <c r="K203" s="519" t="s">
        <v>11486</v>
      </c>
      <c r="O203" s="447"/>
      <c r="P203" s="568" t="s">
        <v>7769</v>
      </c>
      <c r="Q203" s="569" t="s">
        <v>7882</v>
      </c>
      <c r="R203" s="570" t="s">
        <v>11487</v>
      </c>
      <c r="T203" s="524"/>
      <c r="U203" s="519" t="s">
        <v>11488</v>
      </c>
      <c r="X203" s="525" t="s">
        <v>11489</v>
      </c>
      <c r="Y203" s="526" t="s">
        <v>11490</v>
      </c>
      <c r="Z203" s="527" t="s">
        <v>11491</v>
      </c>
      <c r="AA203" s="528" t="s">
        <v>11492</v>
      </c>
      <c r="AC203" s="500" t="s">
        <v>11493</v>
      </c>
      <c r="AD203" s="593" t="s">
        <v>11494</v>
      </c>
      <c r="AE203" s="594" t="s">
        <v>11495</v>
      </c>
      <c r="AF203" s="447"/>
      <c r="AG203" s="524"/>
      <c r="AH203" s="519" t="s">
        <v>11496</v>
      </c>
      <c r="AJ203" s="524"/>
      <c r="AK203" s="519" t="s">
        <v>11497</v>
      </c>
      <c r="AM203" s="537"/>
      <c r="AN203" s="538" t="s">
        <v>8603</v>
      </c>
      <c r="AO203" s="539" t="s">
        <v>8604</v>
      </c>
      <c r="AP203" s="542"/>
      <c r="AQ203" s="541"/>
      <c r="AS203" s="584"/>
      <c r="AT203" s="448"/>
      <c r="AU203" s="585"/>
    </row>
    <row r="204" customFormat="false" ht="36" hidden="false" customHeight="true" outlineLevel="0" collapsed="false">
      <c r="A204" s="0" t="s">
        <v>7743</v>
      </c>
      <c r="J204" s="495" t="s">
        <v>11498</v>
      </c>
      <c r="K204" s="490" t="s">
        <v>11499</v>
      </c>
      <c r="O204" s="447"/>
      <c r="P204" s="568" t="s">
        <v>7769</v>
      </c>
      <c r="Q204" s="569" t="s">
        <v>7883</v>
      </c>
      <c r="R204" s="570" t="s">
        <v>11500</v>
      </c>
      <c r="T204" s="495" t="s">
        <v>11457</v>
      </c>
      <c r="U204" s="490" t="s">
        <v>11501</v>
      </c>
      <c r="X204" s="525" t="s">
        <v>11502</v>
      </c>
      <c r="Y204" s="526" t="s">
        <v>11503</v>
      </c>
      <c r="Z204" s="527" t="s">
        <v>11504</v>
      </c>
      <c r="AA204" s="528" t="s">
        <v>11505</v>
      </c>
      <c r="AC204" s="500" t="s">
        <v>11493</v>
      </c>
      <c r="AD204" s="593" t="s">
        <v>11202</v>
      </c>
      <c r="AE204" s="594" t="s">
        <v>11203</v>
      </c>
      <c r="AF204" s="447"/>
      <c r="AG204" s="495" t="s">
        <v>9801</v>
      </c>
      <c r="AH204" s="490" t="s">
        <v>11506</v>
      </c>
      <c r="AJ204" s="503" t="s">
        <v>11507</v>
      </c>
      <c r="AK204" s="504" t="s">
        <v>11508</v>
      </c>
      <c r="AM204" s="595"/>
      <c r="AN204" s="596" t="s">
        <v>8626</v>
      </c>
      <c r="AO204" s="597" t="s">
        <v>8627</v>
      </c>
      <c r="AP204" s="598"/>
      <c r="AQ204" s="599"/>
      <c r="AS204" s="584"/>
      <c r="AT204" s="448"/>
      <c r="AU204" s="585"/>
    </row>
    <row r="205" customFormat="false" ht="36" hidden="false" customHeight="true" outlineLevel="0" collapsed="false">
      <c r="A205" s="0" t="s">
        <v>7743</v>
      </c>
      <c r="J205" s="524"/>
      <c r="K205" s="519" t="s">
        <v>11509</v>
      </c>
      <c r="O205" s="447"/>
      <c r="P205" s="568" t="s">
        <v>7769</v>
      </c>
      <c r="Q205" s="569" t="s">
        <v>11510</v>
      </c>
      <c r="R205" s="570" t="s">
        <v>11511</v>
      </c>
      <c r="T205" s="524"/>
      <c r="U205" s="519" t="s">
        <v>11512</v>
      </c>
      <c r="X205" s="525" t="s">
        <v>11513</v>
      </c>
      <c r="Y205" s="526" t="s">
        <v>11514</v>
      </c>
      <c r="Z205" s="527" t="s">
        <v>11515</v>
      </c>
      <c r="AA205" s="528" t="s">
        <v>11516</v>
      </c>
      <c r="AC205" s="500" t="s">
        <v>11517</v>
      </c>
      <c r="AD205" s="593" t="s">
        <v>11518</v>
      </c>
      <c r="AE205" s="594" t="s">
        <v>11519</v>
      </c>
      <c r="AF205" s="447"/>
      <c r="AG205" s="524"/>
      <c r="AH205" s="519" t="s">
        <v>11520</v>
      </c>
      <c r="AJ205" s="524"/>
      <c r="AK205" s="519" t="s">
        <v>11521</v>
      </c>
      <c r="AM205" s="595"/>
      <c r="AN205" s="596" t="s">
        <v>8647</v>
      </c>
      <c r="AO205" s="597" t="s">
        <v>8648</v>
      </c>
      <c r="AP205" s="598"/>
      <c r="AQ205" s="599"/>
      <c r="AS205" s="584"/>
      <c r="AT205" s="448"/>
      <c r="AU205" s="585"/>
    </row>
    <row r="206" customFormat="false" ht="36" hidden="false" customHeight="true" outlineLevel="0" collapsed="false">
      <c r="A206" s="0" t="s">
        <v>7743</v>
      </c>
      <c r="J206" s="495" t="s">
        <v>11522</v>
      </c>
      <c r="K206" s="490" t="s">
        <v>11523</v>
      </c>
      <c r="O206" s="447"/>
      <c r="P206" s="568" t="s">
        <v>7769</v>
      </c>
      <c r="Q206" s="569" t="s">
        <v>11524</v>
      </c>
      <c r="R206" s="570" t="s">
        <v>11525</v>
      </c>
      <c r="T206" s="495" t="s">
        <v>9767</v>
      </c>
      <c r="U206" s="490" t="s">
        <v>11526</v>
      </c>
      <c r="X206" s="525" t="s">
        <v>11527</v>
      </c>
      <c r="Y206" s="526" t="s">
        <v>11528</v>
      </c>
      <c r="Z206" s="527" t="s">
        <v>11253</v>
      </c>
      <c r="AA206" s="528" t="s">
        <v>11529</v>
      </c>
      <c r="AC206" s="500" t="s">
        <v>11530</v>
      </c>
      <c r="AD206" s="593" t="s">
        <v>10669</v>
      </c>
      <c r="AE206" s="594" t="s">
        <v>10670</v>
      </c>
      <c r="AF206" s="447"/>
      <c r="AG206" s="495" t="s">
        <v>7978</v>
      </c>
      <c r="AH206" s="490" t="s">
        <v>11531</v>
      </c>
      <c r="AJ206" s="503" t="s">
        <v>11532</v>
      </c>
      <c r="AK206" s="504" t="s">
        <v>11533</v>
      </c>
      <c r="AM206" s="595"/>
      <c r="AN206" s="596" t="s">
        <v>11534</v>
      </c>
      <c r="AO206" s="597" t="s">
        <v>11535</v>
      </c>
      <c r="AP206" s="598"/>
      <c r="AQ206" s="599"/>
      <c r="AS206" s="584"/>
      <c r="AT206" s="448"/>
      <c r="AU206" s="585"/>
    </row>
    <row r="207" customFormat="false" ht="36" hidden="false" customHeight="true" outlineLevel="0" collapsed="false">
      <c r="A207" s="0" t="s">
        <v>7743</v>
      </c>
      <c r="J207" s="524"/>
      <c r="K207" s="519" t="s">
        <v>11536</v>
      </c>
      <c r="O207" s="447"/>
      <c r="P207" s="568" t="s">
        <v>7769</v>
      </c>
      <c r="Q207" s="569" t="s">
        <v>9813</v>
      </c>
      <c r="R207" s="570" t="s">
        <v>11537</v>
      </c>
      <c r="T207" s="524"/>
      <c r="U207" s="519" t="s">
        <v>11538</v>
      </c>
      <c r="X207" s="525" t="s">
        <v>11539</v>
      </c>
      <c r="Y207" s="526" t="s">
        <v>11540</v>
      </c>
      <c r="Z207" s="527" t="s">
        <v>11541</v>
      </c>
      <c r="AA207" s="528" t="s">
        <v>11542</v>
      </c>
      <c r="AC207" s="500" t="s">
        <v>11543</v>
      </c>
      <c r="AD207" s="593" t="s">
        <v>10361</v>
      </c>
      <c r="AE207" s="594" t="s">
        <v>10362</v>
      </c>
      <c r="AF207" s="447"/>
      <c r="AG207" s="524"/>
      <c r="AH207" s="519" t="s">
        <v>11544</v>
      </c>
      <c r="AJ207" s="524"/>
      <c r="AK207" s="519" t="s">
        <v>11545</v>
      </c>
      <c r="AM207" s="595"/>
      <c r="AN207" s="596" t="s">
        <v>11546</v>
      </c>
      <c r="AO207" s="597" t="s">
        <v>11547</v>
      </c>
      <c r="AP207" s="598"/>
      <c r="AQ207" s="599"/>
      <c r="AS207" s="584"/>
      <c r="AT207" s="448"/>
      <c r="AU207" s="585"/>
    </row>
    <row r="208" customFormat="false" ht="36" hidden="false" customHeight="true" outlineLevel="0" collapsed="false">
      <c r="A208" s="0" t="s">
        <v>7743</v>
      </c>
      <c r="J208" s="495" t="s">
        <v>11548</v>
      </c>
      <c r="K208" s="490" t="s">
        <v>11549</v>
      </c>
      <c r="O208" s="447"/>
      <c r="P208" s="568" t="s">
        <v>7769</v>
      </c>
      <c r="Q208" s="569" t="s">
        <v>8903</v>
      </c>
      <c r="R208" s="570" t="s">
        <v>11550</v>
      </c>
      <c r="T208" s="495" t="s">
        <v>9801</v>
      </c>
      <c r="U208" s="490" t="s">
        <v>11551</v>
      </c>
      <c r="W208" s="0" t="s">
        <v>8105</v>
      </c>
      <c r="X208" s="525" t="s">
        <v>11552</v>
      </c>
      <c r="Y208" s="526" t="s">
        <v>11553</v>
      </c>
      <c r="Z208" s="527" t="s">
        <v>11286</v>
      </c>
      <c r="AA208" s="528" t="s">
        <v>11554</v>
      </c>
      <c r="AC208" s="500" t="s">
        <v>11555</v>
      </c>
      <c r="AD208" s="593" t="s">
        <v>11556</v>
      </c>
      <c r="AE208" s="594" t="s">
        <v>11557</v>
      </c>
      <c r="AF208" s="447"/>
      <c r="AG208" s="495" t="s">
        <v>9836</v>
      </c>
      <c r="AH208" s="490" t="s">
        <v>11558</v>
      </c>
      <c r="AJ208" s="503" t="s">
        <v>11559</v>
      </c>
      <c r="AK208" s="504" t="s">
        <v>11560</v>
      </c>
      <c r="AM208" s="595"/>
      <c r="AN208" s="596" t="s">
        <v>8673</v>
      </c>
      <c r="AO208" s="597" t="s">
        <v>8674</v>
      </c>
      <c r="AP208" s="598"/>
      <c r="AQ208" s="599"/>
      <c r="AS208" s="584"/>
      <c r="AT208" s="448"/>
      <c r="AU208" s="585"/>
    </row>
    <row r="209" customFormat="false" ht="36" hidden="false" customHeight="true" outlineLevel="0" collapsed="false">
      <c r="A209" s="0" t="s">
        <v>7743</v>
      </c>
      <c r="J209" s="524"/>
      <c r="K209" s="519" t="s">
        <v>11561</v>
      </c>
      <c r="O209" s="447"/>
      <c r="P209" s="568" t="s">
        <v>7769</v>
      </c>
      <c r="Q209" s="569" t="s">
        <v>8131</v>
      </c>
      <c r="R209" s="570" t="s">
        <v>11562</v>
      </c>
      <c r="T209" s="524"/>
      <c r="U209" s="519" t="s">
        <v>11563</v>
      </c>
      <c r="W209" s="0" t="s">
        <v>8105</v>
      </c>
      <c r="X209" s="525" t="s">
        <v>11564</v>
      </c>
      <c r="Y209" s="526" t="s">
        <v>11565</v>
      </c>
      <c r="Z209" s="527" t="s">
        <v>11566</v>
      </c>
      <c r="AA209" s="528" t="s">
        <v>11567</v>
      </c>
      <c r="AC209" s="500" t="s">
        <v>11568</v>
      </c>
      <c r="AD209" s="593" t="s">
        <v>9951</v>
      </c>
      <c r="AE209" s="594" t="s">
        <v>9952</v>
      </c>
      <c r="AF209" s="447"/>
      <c r="AG209" s="524"/>
      <c r="AH209" s="519" t="s">
        <v>11569</v>
      </c>
      <c r="AJ209" s="524"/>
      <c r="AK209" s="519" t="s">
        <v>11570</v>
      </c>
      <c r="AM209" s="595"/>
      <c r="AN209" s="596" t="s">
        <v>8696</v>
      </c>
      <c r="AO209" s="597" t="s">
        <v>8697</v>
      </c>
      <c r="AP209" s="598"/>
      <c r="AQ209" s="599"/>
      <c r="AS209" s="584"/>
      <c r="AT209" s="448"/>
      <c r="AU209" s="585"/>
    </row>
    <row r="210" customFormat="false" ht="36" hidden="false" customHeight="true" outlineLevel="0" collapsed="false">
      <c r="A210" s="0" t="s">
        <v>7743</v>
      </c>
      <c r="J210" s="495" t="s">
        <v>11571</v>
      </c>
      <c r="K210" s="490" t="s">
        <v>11572</v>
      </c>
      <c r="O210" s="447"/>
      <c r="P210" s="568" t="s">
        <v>7769</v>
      </c>
      <c r="Q210" s="569" t="s">
        <v>11573</v>
      </c>
      <c r="R210" s="570" t="s">
        <v>11574</v>
      </c>
      <c r="T210" s="495" t="s">
        <v>9836</v>
      </c>
      <c r="U210" s="490" t="s">
        <v>11575</v>
      </c>
      <c r="X210" s="525" t="s">
        <v>11576</v>
      </c>
      <c r="Y210" s="526" t="s">
        <v>11577</v>
      </c>
      <c r="Z210" s="527" t="s">
        <v>11578</v>
      </c>
      <c r="AA210" s="528" t="s">
        <v>11579</v>
      </c>
      <c r="AC210" s="500" t="s">
        <v>11580</v>
      </c>
      <c r="AD210" s="593" t="s">
        <v>11581</v>
      </c>
      <c r="AE210" s="594" t="s">
        <v>11582</v>
      </c>
      <c r="AF210" s="447"/>
      <c r="AG210" s="495" t="s">
        <v>9871</v>
      </c>
      <c r="AH210" s="490" t="s">
        <v>11583</v>
      </c>
      <c r="AJ210" s="503" t="s">
        <v>11584</v>
      </c>
      <c r="AK210" s="504" t="s">
        <v>11585</v>
      </c>
      <c r="AM210" s="595"/>
      <c r="AN210" s="596" t="s">
        <v>8718</v>
      </c>
      <c r="AO210" s="597" t="s">
        <v>8719</v>
      </c>
      <c r="AP210" s="598"/>
      <c r="AQ210" s="599"/>
      <c r="AS210" s="584"/>
      <c r="AT210" s="448"/>
      <c r="AU210" s="585"/>
    </row>
    <row r="211" customFormat="false" ht="36" hidden="false" customHeight="true" outlineLevel="0" collapsed="false">
      <c r="A211" s="0" t="s">
        <v>7743</v>
      </c>
      <c r="J211" s="524"/>
      <c r="K211" s="519" t="s">
        <v>11586</v>
      </c>
      <c r="O211" s="447"/>
      <c r="P211" s="568" t="s">
        <v>7769</v>
      </c>
      <c r="Q211" s="569" t="s">
        <v>11587</v>
      </c>
      <c r="R211" s="570" t="s">
        <v>11588</v>
      </c>
      <c r="T211" s="524"/>
      <c r="U211" s="519" t="s">
        <v>11589</v>
      </c>
      <c r="X211" s="525" t="s">
        <v>11590</v>
      </c>
      <c r="Y211" s="526" t="s">
        <v>11591</v>
      </c>
      <c r="Z211" s="527" t="s">
        <v>11592</v>
      </c>
      <c r="AA211" s="528" t="s">
        <v>11593</v>
      </c>
      <c r="AC211" s="500" t="s">
        <v>11594</v>
      </c>
      <c r="AD211" s="593" t="s">
        <v>10361</v>
      </c>
      <c r="AE211" s="594" t="s">
        <v>10362</v>
      </c>
      <c r="AF211" s="447"/>
      <c r="AG211" s="524"/>
      <c r="AH211" s="519" t="s">
        <v>11595</v>
      </c>
      <c r="AJ211" s="524"/>
      <c r="AK211" s="519" t="s">
        <v>11596</v>
      </c>
      <c r="AM211" s="595"/>
      <c r="AN211" s="596" t="s">
        <v>8739</v>
      </c>
      <c r="AO211" s="597" t="s">
        <v>8740</v>
      </c>
      <c r="AP211" s="598"/>
      <c r="AQ211" s="599"/>
      <c r="AS211" s="584"/>
      <c r="AT211" s="448"/>
      <c r="AU211" s="585"/>
    </row>
    <row r="212" customFormat="false" ht="36" hidden="false" customHeight="true" outlineLevel="0" collapsed="false">
      <c r="A212" s="0" t="s">
        <v>7743</v>
      </c>
      <c r="J212" s="495" t="s">
        <v>11597</v>
      </c>
      <c r="K212" s="490" t="s">
        <v>11598</v>
      </c>
      <c r="O212" s="447"/>
      <c r="P212" s="568" t="s">
        <v>7769</v>
      </c>
      <c r="Q212" s="569" t="s">
        <v>11599</v>
      </c>
      <c r="R212" s="570" t="s">
        <v>11600</v>
      </c>
      <c r="T212" s="495" t="s">
        <v>9871</v>
      </c>
      <c r="U212" s="490" t="s">
        <v>11601</v>
      </c>
      <c r="X212" s="525" t="s">
        <v>11602</v>
      </c>
      <c r="Y212" s="526" t="s">
        <v>11603</v>
      </c>
      <c r="Z212" s="527" t="s">
        <v>11604</v>
      </c>
      <c r="AA212" s="528" t="s">
        <v>11605</v>
      </c>
      <c r="AC212" s="500" t="s">
        <v>11606</v>
      </c>
      <c r="AD212" s="593" t="s">
        <v>11607</v>
      </c>
      <c r="AE212" s="594" t="s">
        <v>11608</v>
      </c>
      <c r="AF212" s="447"/>
      <c r="AG212" s="495" t="s">
        <v>9907</v>
      </c>
      <c r="AH212" s="490" t="s">
        <v>11609</v>
      </c>
      <c r="AJ212" s="503" t="s">
        <v>11610</v>
      </c>
      <c r="AK212" s="504" t="s">
        <v>11611</v>
      </c>
      <c r="AM212" s="595"/>
      <c r="AN212" s="596" t="s">
        <v>8765</v>
      </c>
      <c r="AO212" s="597" t="s">
        <v>8766</v>
      </c>
      <c r="AP212" s="598"/>
      <c r="AQ212" s="599"/>
      <c r="AS212" s="584"/>
      <c r="AT212" s="448"/>
      <c r="AU212" s="585"/>
    </row>
    <row r="213" customFormat="false" ht="36" hidden="false" customHeight="true" outlineLevel="0" collapsed="false">
      <c r="A213" s="0" t="s">
        <v>7743</v>
      </c>
      <c r="J213" s="524"/>
      <c r="K213" s="519" t="s">
        <v>11612</v>
      </c>
      <c r="O213" s="447"/>
      <c r="P213" s="568" t="s">
        <v>7769</v>
      </c>
      <c r="Q213" s="569" t="s">
        <v>11613</v>
      </c>
      <c r="R213" s="570" t="s">
        <v>11614</v>
      </c>
      <c r="T213" s="524"/>
      <c r="U213" s="519" t="s">
        <v>11615</v>
      </c>
      <c r="X213" s="525" t="s">
        <v>11616</v>
      </c>
      <c r="Y213" s="526" t="s">
        <v>11617</v>
      </c>
      <c r="Z213" s="527" t="s">
        <v>10468</v>
      </c>
      <c r="AA213" s="528" t="s">
        <v>11618</v>
      </c>
      <c r="AC213" s="500" t="s">
        <v>11619</v>
      </c>
      <c r="AD213" s="593" t="s">
        <v>11620</v>
      </c>
      <c r="AE213" s="594" t="s">
        <v>11621</v>
      </c>
      <c r="AF213" s="447"/>
      <c r="AG213" s="524"/>
      <c r="AH213" s="519" t="s">
        <v>11622</v>
      </c>
      <c r="AJ213" s="524"/>
      <c r="AK213" s="519" t="s">
        <v>11623</v>
      </c>
      <c r="AM213" s="595"/>
      <c r="AN213" s="596" t="s">
        <v>8788</v>
      </c>
      <c r="AO213" s="597" t="s">
        <v>8789</v>
      </c>
      <c r="AP213" s="598"/>
      <c r="AQ213" s="599"/>
      <c r="AS213" s="584"/>
      <c r="AT213" s="448"/>
      <c r="AU213" s="585"/>
    </row>
    <row r="214" customFormat="false" ht="36" hidden="false" customHeight="true" outlineLevel="0" collapsed="false">
      <c r="A214" s="0" t="s">
        <v>7743</v>
      </c>
      <c r="J214" s="495" t="s">
        <v>11624</v>
      </c>
      <c r="K214" s="490" t="s">
        <v>11625</v>
      </c>
      <c r="O214" s="447"/>
      <c r="P214" s="568" t="s">
        <v>7769</v>
      </c>
      <c r="Q214" s="569" t="s">
        <v>11626</v>
      </c>
      <c r="R214" s="570" t="s">
        <v>11627</v>
      </c>
      <c r="T214" s="495" t="s">
        <v>9907</v>
      </c>
      <c r="U214" s="490" t="s">
        <v>11628</v>
      </c>
      <c r="X214" s="525" t="s">
        <v>11629</v>
      </c>
      <c r="Y214" s="526" t="s">
        <v>11630</v>
      </c>
      <c r="Z214" s="527" t="s">
        <v>11559</v>
      </c>
      <c r="AA214" s="528" t="s">
        <v>11631</v>
      </c>
      <c r="AC214" s="500" t="s">
        <v>9359</v>
      </c>
      <c r="AD214" s="593" t="s">
        <v>11632</v>
      </c>
      <c r="AE214" s="594" t="s">
        <v>11633</v>
      </c>
      <c r="AF214" s="447"/>
      <c r="AG214" s="495" t="s">
        <v>9941</v>
      </c>
      <c r="AH214" s="490" t="s">
        <v>11634</v>
      </c>
      <c r="AJ214" s="503" t="s">
        <v>11635</v>
      </c>
      <c r="AK214" s="504" t="s">
        <v>11636</v>
      </c>
      <c r="AM214" s="595"/>
      <c r="AN214" s="596" t="s">
        <v>11637</v>
      </c>
      <c r="AO214" s="597" t="s">
        <v>11638</v>
      </c>
      <c r="AP214" s="598"/>
      <c r="AQ214" s="599"/>
      <c r="AS214" s="584"/>
      <c r="AT214" s="448"/>
      <c r="AU214" s="585"/>
    </row>
    <row r="215" customFormat="false" ht="36" hidden="false" customHeight="true" outlineLevel="0" collapsed="false">
      <c r="A215" s="0" t="s">
        <v>7743</v>
      </c>
      <c r="J215" s="524"/>
      <c r="K215" s="519" t="s">
        <v>11639</v>
      </c>
      <c r="O215" s="447"/>
      <c r="P215" s="568" t="s">
        <v>7769</v>
      </c>
      <c r="Q215" s="569" t="s">
        <v>11640</v>
      </c>
      <c r="R215" s="570" t="s">
        <v>11641</v>
      </c>
      <c r="T215" s="524"/>
      <c r="U215" s="519" t="s">
        <v>11642</v>
      </c>
      <c r="W215" s="0" t="s">
        <v>8105</v>
      </c>
      <c r="X215" s="525" t="s">
        <v>11643</v>
      </c>
      <c r="Y215" s="526" t="s">
        <v>11644</v>
      </c>
      <c r="Z215" s="527" t="s">
        <v>11645</v>
      </c>
      <c r="AA215" s="528" t="s">
        <v>11646</v>
      </c>
      <c r="AC215" s="500" t="s">
        <v>11647</v>
      </c>
      <c r="AD215" s="593" t="s">
        <v>11648</v>
      </c>
      <c r="AE215" s="594" t="s">
        <v>11649</v>
      </c>
      <c r="AF215" s="447"/>
      <c r="AG215" s="524"/>
      <c r="AH215" s="519" t="s">
        <v>11650</v>
      </c>
      <c r="AJ215" s="524"/>
      <c r="AK215" s="519" t="s">
        <v>11651</v>
      </c>
      <c r="AM215" s="595"/>
      <c r="AN215" s="596" t="s">
        <v>8813</v>
      </c>
      <c r="AO215" s="597" t="s">
        <v>8814</v>
      </c>
      <c r="AP215" s="598"/>
      <c r="AQ215" s="599"/>
      <c r="AS215" s="584"/>
      <c r="AT215" s="448"/>
      <c r="AU215" s="585"/>
    </row>
    <row r="216" customFormat="false" ht="36" hidden="false" customHeight="true" outlineLevel="0" collapsed="false">
      <c r="A216" s="0" t="s">
        <v>7743</v>
      </c>
      <c r="J216" s="495" t="s">
        <v>11652</v>
      </c>
      <c r="K216" s="490" t="s">
        <v>11653</v>
      </c>
      <c r="O216" s="447"/>
      <c r="P216" s="568" t="s">
        <v>7769</v>
      </c>
      <c r="Q216" s="569" t="s">
        <v>11654</v>
      </c>
      <c r="R216" s="570" t="s">
        <v>11655</v>
      </c>
      <c r="T216" s="495" t="s">
        <v>9941</v>
      </c>
      <c r="U216" s="490" t="s">
        <v>11656</v>
      </c>
      <c r="X216" s="525" t="s">
        <v>11657</v>
      </c>
      <c r="Y216" s="526" t="s">
        <v>11657</v>
      </c>
      <c r="Z216" s="527" t="s">
        <v>11658</v>
      </c>
      <c r="AA216" s="528" t="s">
        <v>11659</v>
      </c>
      <c r="AC216" s="500" t="s">
        <v>11660</v>
      </c>
      <c r="AD216" s="593" t="s">
        <v>11661</v>
      </c>
      <c r="AE216" s="594" t="s">
        <v>11662</v>
      </c>
      <c r="AF216" s="447"/>
      <c r="AG216" s="495" t="s">
        <v>11663</v>
      </c>
      <c r="AH216" s="490" t="s">
        <v>11664</v>
      </c>
      <c r="AJ216" s="503" t="s">
        <v>11631</v>
      </c>
      <c r="AK216" s="504" t="s">
        <v>11665</v>
      </c>
      <c r="AM216" s="595"/>
      <c r="AN216" s="596" t="s">
        <v>8836</v>
      </c>
      <c r="AO216" s="597" t="s">
        <v>8837</v>
      </c>
      <c r="AP216" s="598"/>
      <c r="AQ216" s="599"/>
      <c r="AS216" s="584"/>
      <c r="AT216" s="448"/>
      <c r="AU216" s="585"/>
    </row>
    <row r="217" customFormat="false" ht="36" hidden="false" customHeight="true" outlineLevel="0" collapsed="false">
      <c r="A217" s="0" t="s">
        <v>7743</v>
      </c>
      <c r="J217" s="524"/>
      <c r="K217" s="519" t="s">
        <v>11666</v>
      </c>
      <c r="O217" s="447"/>
      <c r="P217" s="568" t="s">
        <v>7769</v>
      </c>
      <c r="Q217" s="569" t="s">
        <v>11667</v>
      </c>
      <c r="R217" s="570" t="s">
        <v>11668</v>
      </c>
      <c r="T217" s="524"/>
      <c r="U217" s="519" t="s">
        <v>11669</v>
      </c>
      <c r="X217" s="525" t="s">
        <v>11670</v>
      </c>
      <c r="Y217" s="526" t="s">
        <v>11671</v>
      </c>
      <c r="Z217" s="527" t="s">
        <v>11672</v>
      </c>
      <c r="AA217" s="528" t="s">
        <v>11673</v>
      </c>
      <c r="AC217" s="500" t="s">
        <v>11674</v>
      </c>
      <c r="AD217" s="593" t="s">
        <v>11675</v>
      </c>
      <c r="AE217" s="594" t="s">
        <v>11676</v>
      </c>
      <c r="AF217" s="447"/>
      <c r="AG217" s="524"/>
      <c r="AH217" s="519" t="s">
        <v>11677</v>
      </c>
      <c r="AJ217" s="524"/>
      <c r="AK217" s="519" t="s">
        <v>11678</v>
      </c>
      <c r="AM217" s="595"/>
      <c r="AN217" s="596" t="s">
        <v>8860</v>
      </c>
      <c r="AO217" s="597" t="s">
        <v>8861</v>
      </c>
      <c r="AP217" s="598"/>
      <c r="AQ217" s="599"/>
      <c r="AS217" s="584"/>
      <c r="AT217" s="448"/>
      <c r="AU217" s="585"/>
    </row>
    <row r="218" customFormat="false" ht="36" hidden="false" customHeight="true" outlineLevel="0" collapsed="false">
      <c r="A218" s="0" t="s">
        <v>7743</v>
      </c>
      <c r="J218" s="495" t="s">
        <v>11679</v>
      </c>
      <c r="K218" s="490" t="s">
        <v>11680</v>
      </c>
      <c r="O218" s="447"/>
      <c r="P218" s="568" t="s">
        <v>7769</v>
      </c>
      <c r="Q218" s="569" t="s">
        <v>11681</v>
      </c>
      <c r="R218" s="570" t="s">
        <v>11682</v>
      </c>
      <c r="T218" s="495" t="s">
        <v>11663</v>
      </c>
      <c r="U218" s="490" t="s">
        <v>11683</v>
      </c>
      <c r="X218" s="525" t="s">
        <v>11684</v>
      </c>
      <c r="Y218" s="526" t="s">
        <v>11685</v>
      </c>
      <c r="Z218" s="527" t="s">
        <v>11686</v>
      </c>
      <c r="AA218" s="528" t="s">
        <v>11687</v>
      </c>
      <c r="AC218" s="500" t="s">
        <v>11688</v>
      </c>
      <c r="AD218" s="593" t="s">
        <v>11689</v>
      </c>
      <c r="AE218" s="594" t="s">
        <v>11690</v>
      </c>
      <c r="AF218" s="447"/>
      <c r="AG218" s="495" t="s">
        <v>9974</v>
      </c>
      <c r="AH218" s="490" t="s">
        <v>11691</v>
      </c>
      <c r="AJ218" s="503" t="s">
        <v>11692</v>
      </c>
      <c r="AK218" s="504" t="s">
        <v>11693</v>
      </c>
      <c r="AM218" s="595"/>
      <c r="AN218" s="596" t="s">
        <v>8883</v>
      </c>
      <c r="AO218" s="597" t="s">
        <v>8884</v>
      </c>
      <c r="AP218" s="598"/>
      <c r="AQ218" s="599"/>
      <c r="AS218" s="584"/>
      <c r="AT218" s="448"/>
      <c r="AU218" s="585"/>
    </row>
    <row r="219" customFormat="false" ht="36" hidden="false" customHeight="true" outlineLevel="0" collapsed="false">
      <c r="A219" s="0" t="s">
        <v>7743</v>
      </c>
      <c r="J219" s="524"/>
      <c r="K219" s="519" t="s">
        <v>11694</v>
      </c>
      <c r="O219" s="447"/>
      <c r="P219" s="568" t="s">
        <v>7769</v>
      </c>
      <c r="Q219" s="569" t="s">
        <v>11695</v>
      </c>
      <c r="R219" s="570" t="s">
        <v>11696</v>
      </c>
      <c r="T219" s="524"/>
      <c r="U219" s="519" t="s">
        <v>11697</v>
      </c>
      <c r="X219" s="525" t="s">
        <v>11698</v>
      </c>
      <c r="Y219" s="526" t="s">
        <v>11699</v>
      </c>
      <c r="Z219" s="527" t="s">
        <v>11700</v>
      </c>
      <c r="AA219" s="528" t="s">
        <v>11701</v>
      </c>
      <c r="AC219" s="500" t="s">
        <v>11702</v>
      </c>
      <c r="AD219" s="593" t="s">
        <v>10361</v>
      </c>
      <c r="AE219" s="594" t="s">
        <v>10362</v>
      </c>
      <c r="AF219" s="447"/>
      <c r="AG219" s="524"/>
      <c r="AH219" s="519" t="s">
        <v>11703</v>
      </c>
      <c r="AJ219" s="524"/>
      <c r="AK219" s="519" t="s">
        <v>11704</v>
      </c>
      <c r="AM219" s="595"/>
      <c r="AN219" s="596" t="s">
        <v>11705</v>
      </c>
      <c r="AO219" s="597" t="s">
        <v>11706</v>
      </c>
      <c r="AP219" s="598"/>
      <c r="AQ219" s="599"/>
      <c r="AS219" s="584"/>
      <c r="AT219" s="448"/>
      <c r="AU219" s="585"/>
    </row>
    <row r="220" customFormat="false" ht="36" hidden="false" customHeight="true" outlineLevel="0" collapsed="false">
      <c r="A220" s="0" t="s">
        <v>7743</v>
      </c>
      <c r="J220" s="495" t="s">
        <v>11707</v>
      </c>
      <c r="K220" s="490" t="s">
        <v>11708</v>
      </c>
      <c r="O220" s="447"/>
      <c r="P220" s="568" t="s">
        <v>7769</v>
      </c>
      <c r="Q220" s="569" t="s">
        <v>11709</v>
      </c>
      <c r="R220" s="570" t="s">
        <v>11710</v>
      </c>
      <c r="T220" s="495" t="s">
        <v>9974</v>
      </c>
      <c r="U220" s="490" t="s">
        <v>11711</v>
      </c>
      <c r="W220" s="0" t="s">
        <v>8105</v>
      </c>
      <c r="X220" s="525" t="s">
        <v>11712</v>
      </c>
      <c r="Y220" s="526" t="s">
        <v>11713</v>
      </c>
      <c r="Z220" s="527" t="s">
        <v>11714</v>
      </c>
      <c r="AA220" s="528" t="s">
        <v>11715</v>
      </c>
      <c r="AC220" s="500" t="s">
        <v>11716</v>
      </c>
      <c r="AD220" s="593" t="s">
        <v>11717</v>
      </c>
      <c r="AE220" s="594" t="s">
        <v>11718</v>
      </c>
      <c r="AF220" s="447"/>
      <c r="AG220" s="495" t="s">
        <v>11719</v>
      </c>
      <c r="AH220" s="490" t="s">
        <v>11720</v>
      </c>
      <c r="AJ220" s="503" t="s">
        <v>11721</v>
      </c>
      <c r="AK220" s="504" t="s">
        <v>11722</v>
      </c>
      <c r="AM220" s="595"/>
      <c r="AN220" s="596" t="s">
        <v>11723</v>
      </c>
      <c r="AO220" s="597" t="s">
        <v>11724</v>
      </c>
      <c r="AP220" s="598"/>
      <c r="AQ220" s="599"/>
      <c r="AS220" s="584"/>
      <c r="AT220" s="448"/>
      <c r="AU220" s="585"/>
    </row>
    <row r="221" customFormat="false" ht="36" hidden="false" customHeight="true" outlineLevel="0" collapsed="false">
      <c r="A221" s="0" t="s">
        <v>7743</v>
      </c>
      <c r="J221" s="524"/>
      <c r="K221" s="519" t="s">
        <v>11725</v>
      </c>
      <c r="O221" s="447"/>
      <c r="P221" s="568" t="s">
        <v>7769</v>
      </c>
      <c r="Q221" s="569" t="s">
        <v>11726</v>
      </c>
      <c r="R221" s="570" t="s">
        <v>11727</v>
      </c>
      <c r="T221" s="524"/>
      <c r="U221" s="519" t="s">
        <v>11728</v>
      </c>
      <c r="X221" s="525" t="s">
        <v>11729</v>
      </c>
      <c r="Y221" s="526" t="s">
        <v>11730</v>
      </c>
      <c r="Z221" s="527" t="s">
        <v>11731</v>
      </c>
      <c r="AA221" s="528" t="s">
        <v>9037</v>
      </c>
      <c r="AC221" s="500" t="s">
        <v>11732</v>
      </c>
      <c r="AD221" s="593" t="s">
        <v>11733</v>
      </c>
      <c r="AE221" s="594" t="s">
        <v>11734</v>
      </c>
      <c r="AF221" s="447"/>
      <c r="AG221" s="524"/>
      <c r="AH221" s="519" t="s">
        <v>11735</v>
      </c>
      <c r="AJ221" s="524"/>
      <c r="AK221" s="519" t="s">
        <v>11651</v>
      </c>
      <c r="AM221" s="595"/>
      <c r="AN221" s="596" t="s">
        <v>8908</v>
      </c>
      <c r="AO221" s="597" t="s">
        <v>8909</v>
      </c>
      <c r="AP221" s="598"/>
      <c r="AQ221" s="599"/>
      <c r="AS221" s="584"/>
      <c r="AT221" s="448"/>
      <c r="AU221" s="585"/>
    </row>
    <row r="222" customFormat="false" ht="36" hidden="false" customHeight="true" outlineLevel="0" collapsed="false">
      <c r="A222" s="0" t="s">
        <v>7743</v>
      </c>
      <c r="J222" s="495" t="s">
        <v>11736</v>
      </c>
      <c r="K222" s="490" t="s">
        <v>11737</v>
      </c>
      <c r="O222" s="447"/>
      <c r="P222" s="568" t="s">
        <v>7769</v>
      </c>
      <c r="Q222" s="569" t="s">
        <v>11738</v>
      </c>
      <c r="R222" s="570" t="s">
        <v>11739</v>
      </c>
      <c r="T222" s="495" t="s">
        <v>11719</v>
      </c>
      <c r="U222" s="490" t="s">
        <v>11740</v>
      </c>
      <c r="X222" s="525" t="s">
        <v>11741</v>
      </c>
      <c r="Y222" s="526" t="s">
        <v>11742</v>
      </c>
      <c r="Z222" s="527" t="s">
        <v>11743</v>
      </c>
      <c r="AA222" s="528" t="s">
        <v>11744</v>
      </c>
      <c r="AC222" s="500" t="s">
        <v>11745</v>
      </c>
      <c r="AD222" s="593" t="s">
        <v>11746</v>
      </c>
      <c r="AE222" s="594" t="s">
        <v>11747</v>
      </c>
      <c r="AF222" s="447"/>
      <c r="AG222" s="495" t="s">
        <v>10007</v>
      </c>
      <c r="AH222" s="490" t="s">
        <v>11748</v>
      </c>
      <c r="AJ222" s="503" t="s">
        <v>11749</v>
      </c>
      <c r="AK222" s="504" t="s">
        <v>11750</v>
      </c>
      <c r="AM222" s="595"/>
      <c r="AN222" s="596" t="s">
        <v>11751</v>
      </c>
      <c r="AO222" s="597" t="s">
        <v>11752</v>
      </c>
      <c r="AP222" s="598"/>
      <c r="AQ222" s="599"/>
      <c r="AS222" s="584"/>
      <c r="AT222" s="448"/>
      <c r="AU222" s="585"/>
    </row>
    <row r="223" customFormat="false" ht="36" hidden="false" customHeight="true" outlineLevel="0" collapsed="false">
      <c r="A223" s="0" t="s">
        <v>7743</v>
      </c>
      <c r="J223" s="524"/>
      <c r="K223" s="519" t="s">
        <v>11753</v>
      </c>
      <c r="O223" s="447"/>
      <c r="P223" s="568" t="s">
        <v>7769</v>
      </c>
      <c r="Q223" s="569" t="s">
        <v>11754</v>
      </c>
      <c r="R223" s="570" t="s">
        <v>11755</v>
      </c>
      <c r="T223" s="524"/>
      <c r="U223" s="519" t="s">
        <v>11756</v>
      </c>
      <c r="X223" s="525" t="s">
        <v>11757</v>
      </c>
      <c r="Y223" s="526" t="s">
        <v>11758</v>
      </c>
      <c r="Z223" s="527" t="s">
        <v>11759</v>
      </c>
      <c r="AA223" s="528" t="s">
        <v>11760</v>
      </c>
      <c r="AC223" s="500" t="s">
        <v>11761</v>
      </c>
      <c r="AD223" s="593" t="s">
        <v>11762</v>
      </c>
      <c r="AE223" s="594" t="s">
        <v>11763</v>
      </c>
      <c r="AF223" s="447"/>
      <c r="AG223" s="524"/>
      <c r="AH223" s="519" t="s">
        <v>11764</v>
      </c>
      <c r="AJ223" s="524"/>
      <c r="AK223" s="519" t="s">
        <v>11765</v>
      </c>
      <c r="AM223" s="600"/>
      <c r="AN223" s="601" t="s">
        <v>11766</v>
      </c>
      <c r="AO223" s="602" t="s">
        <v>11767</v>
      </c>
      <c r="AP223" s="603" t="s">
        <v>11768</v>
      </c>
      <c r="AQ223" s="604"/>
      <c r="AS223" s="584"/>
      <c r="AT223" s="448"/>
      <c r="AU223" s="585"/>
    </row>
    <row r="224" customFormat="false" ht="36" hidden="false" customHeight="true" outlineLevel="0" collapsed="false">
      <c r="A224" s="0" t="s">
        <v>7743</v>
      </c>
      <c r="J224" s="495" t="s">
        <v>11769</v>
      </c>
      <c r="K224" s="490" t="s">
        <v>11770</v>
      </c>
      <c r="O224" s="447"/>
      <c r="P224" s="568" t="s">
        <v>7769</v>
      </c>
      <c r="Q224" s="569" t="s">
        <v>11771</v>
      </c>
      <c r="R224" s="570" t="s">
        <v>11772</v>
      </c>
      <c r="T224" s="495" t="s">
        <v>10007</v>
      </c>
      <c r="U224" s="490" t="s">
        <v>11773</v>
      </c>
      <c r="X224" s="525" t="s">
        <v>11774</v>
      </c>
      <c r="Y224" s="526" t="s">
        <v>11775</v>
      </c>
      <c r="Z224" s="527" t="s">
        <v>11776</v>
      </c>
      <c r="AA224" s="528" t="s">
        <v>11777</v>
      </c>
      <c r="AC224" s="500" t="s">
        <v>11778</v>
      </c>
      <c r="AD224" s="593" t="s">
        <v>9741</v>
      </c>
      <c r="AE224" s="594" t="s">
        <v>9742</v>
      </c>
      <c r="AF224" s="447"/>
      <c r="AG224" s="495" t="s">
        <v>10042</v>
      </c>
      <c r="AH224" s="490" t="s">
        <v>11779</v>
      </c>
      <c r="AJ224" s="503" t="s">
        <v>11780</v>
      </c>
      <c r="AK224" s="504" t="s">
        <v>11781</v>
      </c>
      <c r="AM224" s="600"/>
      <c r="AN224" s="601" t="s">
        <v>11782</v>
      </c>
      <c r="AO224" s="602" t="s">
        <v>11783</v>
      </c>
      <c r="AP224" s="603" t="s">
        <v>11784</v>
      </c>
      <c r="AQ224" s="604"/>
      <c r="AS224" s="584"/>
      <c r="AT224" s="448"/>
      <c r="AU224" s="585"/>
    </row>
    <row r="225" customFormat="false" ht="36" hidden="false" customHeight="true" outlineLevel="0" collapsed="false">
      <c r="A225" s="0" t="s">
        <v>7743</v>
      </c>
      <c r="J225" s="524"/>
      <c r="K225" s="519" t="s">
        <v>11785</v>
      </c>
      <c r="O225" s="447"/>
      <c r="P225" s="568" t="s">
        <v>7769</v>
      </c>
      <c r="Q225" s="569" t="s">
        <v>11786</v>
      </c>
      <c r="R225" s="570" t="s">
        <v>11787</v>
      </c>
      <c r="T225" s="524"/>
      <c r="U225" s="519" t="s">
        <v>11788</v>
      </c>
      <c r="X225" s="525" t="s">
        <v>11789</v>
      </c>
      <c r="Y225" s="526" t="s">
        <v>11790</v>
      </c>
      <c r="Z225" s="527" t="s">
        <v>11791</v>
      </c>
      <c r="AA225" s="528" t="s">
        <v>11792</v>
      </c>
      <c r="AC225" s="500" t="s">
        <v>11793</v>
      </c>
      <c r="AD225" s="593" t="s">
        <v>9741</v>
      </c>
      <c r="AE225" s="594" t="s">
        <v>9742</v>
      </c>
      <c r="AF225" s="447"/>
      <c r="AG225" s="524"/>
      <c r="AH225" s="519" t="s">
        <v>11794</v>
      </c>
      <c r="AJ225" s="524"/>
      <c r="AK225" s="519" t="s">
        <v>11795</v>
      </c>
      <c r="AM225" s="600"/>
      <c r="AN225" s="601" t="s">
        <v>8929</v>
      </c>
      <c r="AO225" s="602" t="s">
        <v>8930</v>
      </c>
      <c r="AP225" s="603" t="s">
        <v>11784</v>
      </c>
      <c r="AQ225" s="604"/>
      <c r="AS225" s="584"/>
      <c r="AT225" s="448"/>
      <c r="AU225" s="585"/>
    </row>
    <row r="226" customFormat="false" ht="36" hidden="false" customHeight="true" outlineLevel="0" collapsed="false">
      <c r="A226" s="0" t="s">
        <v>7743</v>
      </c>
      <c r="J226" s="495" t="s">
        <v>11796</v>
      </c>
      <c r="K226" s="490" t="s">
        <v>11797</v>
      </c>
      <c r="O226" s="447"/>
      <c r="P226" s="568" t="s">
        <v>7769</v>
      </c>
      <c r="Q226" s="569" t="s">
        <v>11798</v>
      </c>
      <c r="R226" s="570" t="s">
        <v>11799</v>
      </c>
      <c r="T226" s="495" t="s">
        <v>10042</v>
      </c>
      <c r="U226" s="490" t="s">
        <v>11800</v>
      </c>
      <c r="X226" s="525" t="s">
        <v>11801</v>
      </c>
      <c r="Y226" s="526" t="s">
        <v>11802</v>
      </c>
      <c r="Z226" s="527" t="s">
        <v>11803</v>
      </c>
      <c r="AA226" s="528" t="s">
        <v>11804</v>
      </c>
      <c r="AC226" s="500" t="s">
        <v>11805</v>
      </c>
      <c r="AD226" s="593" t="s">
        <v>9741</v>
      </c>
      <c r="AE226" s="594" t="s">
        <v>9742</v>
      </c>
      <c r="AF226" s="447"/>
      <c r="AG226" s="495" t="s">
        <v>10077</v>
      </c>
      <c r="AH226" s="490" t="s">
        <v>11806</v>
      </c>
      <c r="AJ226" s="503" t="s">
        <v>11807</v>
      </c>
      <c r="AK226" s="504" t="s">
        <v>11808</v>
      </c>
      <c r="AM226" s="600"/>
      <c r="AN226" s="601" t="s">
        <v>11809</v>
      </c>
      <c r="AO226" s="602" t="s">
        <v>11810</v>
      </c>
      <c r="AP226" s="603" t="s">
        <v>11811</v>
      </c>
      <c r="AQ226" s="604"/>
      <c r="AS226" s="584"/>
      <c r="AT226" s="448"/>
      <c r="AU226" s="585"/>
    </row>
    <row r="227" customFormat="false" ht="36" hidden="false" customHeight="true" outlineLevel="0" collapsed="false">
      <c r="A227" s="0" t="s">
        <v>7743</v>
      </c>
      <c r="J227" s="524"/>
      <c r="K227" s="519" t="s">
        <v>11812</v>
      </c>
      <c r="O227" s="447"/>
      <c r="P227" s="568" t="s">
        <v>7769</v>
      </c>
      <c r="Q227" s="569" t="s">
        <v>11813</v>
      </c>
      <c r="R227" s="570" t="s">
        <v>11814</v>
      </c>
      <c r="T227" s="524"/>
      <c r="U227" s="519" t="s">
        <v>11815</v>
      </c>
      <c r="X227" s="525" t="s">
        <v>11816</v>
      </c>
      <c r="Y227" s="526" t="s">
        <v>11817</v>
      </c>
      <c r="Z227" s="527" t="s">
        <v>11818</v>
      </c>
      <c r="AA227" s="528" t="s">
        <v>11819</v>
      </c>
      <c r="AC227" s="500" t="s">
        <v>11820</v>
      </c>
      <c r="AD227" s="593" t="s">
        <v>11821</v>
      </c>
      <c r="AE227" s="594" t="s">
        <v>11822</v>
      </c>
      <c r="AF227" s="447"/>
      <c r="AG227" s="524"/>
      <c r="AH227" s="519" t="s">
        <v>11823</v>
      </c>
      <c r="AJ227" s="524"/>
      <c r="AK227" s="519" t="s">
        <v>11824</v>
      </c>
      <c r="AM227" s="600"/>
      <c r="AN227" s="601" t="s">
        <v>11825</v>
      </c>
      <c r="AO227" s="602" t="s">
        <v>11826</v>
      </c>
      <c r="AP227" s="603" t="s">
        <v>11827</v>
      </c>
      <c r="AQ227" s="604"/>
      <c r="AS227" s="584"/>
      <c r="AT227" s="448"/>
      <c r="AU227" s="585"/>
    </row>
    <row r="228" customFormat="false" ht="36" hidden="false" customHeight="true" outlineLevel="0" collapsed="false">
      <c r="A228" s="0" t="s">
        <v>7743</v>
      </c>
      <c r="J228" s="495" t="s">
        <v>11828</v>
      </c>
      <c r="K228" s="490" t="s">
        <v>11829</v>
      </c>
      <c r="O228" s="447"/>
      <c r="P228" s="568" t="s">
        <v>7769</v>
      </c>
      <c r="Q228" s="569" t="s">
        <v>11830</v>
      </c>
      <c r="R228" s="570" t="s">
        <v>11831</v>
      </c>
      <c r="T228" s="495" t="s">
        <v>10077</v>
      </c>
      <c r="U228" s="490" t="s">
        <v>11832</v>
      </c>
      <c r="X228" s="525" t="s">
        <v>11833</v>
      </c>
      <c r="Y228" s="526" t="s">
        <v>11834</v>
      </c>
      <c r="Z228" s="527" t="s">
        <v>11835</v>
      </c>
      <c r="AA228" s="528" t="s">
        <v>11836</v>
      </c>
      <c r="AC228" s="500" t="s">
        <v>11837</v>
      </c>
      <c r="AD228" s="593" t="s">
        <v>11838</v>
      </c>
      <c r="AE228" s="594" t="s">
        <v>11839</v>
      </c>
      <c r="AF228" s="447"/>
      <c r="AG228" s="495" t="s">
        <v>10110</v>
      </c>
      <c r="AH228" s="490" t="s">
        <v>11840</v>
      </c>
      <c r="AJ228" s="503" t="s">
        <v>11841</v>
      </c>
      <c r="AK228" s="504" t="s">
        <v>11842</v>
      </c>
      <c r="AM228" s="600"/>
      <c r="AN228" s="601" t="s">
        <v>11843</v>
      </c>
      <c r="AO228" s="602" t="s">
        <v>11844</v>
      </c>
      <c r="AP228" s="603" t="s">
        <v>11845</v>
      </c>
      <c r="AQ228" s="604"/>
      <c r="AS228" s="584"/>
      <c r="AT228" s="448"/>
      <c r="AU228" s="585"/>
    </row>
    <row r="229" customFormat="false" ht="36" hidden="false" customHeight="true" outlineLevel="0" collapsed="false">
      <c r="A229" s="0" t="s">
        <v>7743</v>
      </c>
      <c r="J229" s="524"/>
      <c r="K229" s="519" t="s">
        <v>11846</v>
      </c>
      <c r="O229" s="447"/>
      <c r="P229" s="568" t="s">
        <v>7769</v>
      </c>
      <c r="Q229" s="569" t="s">
        <v>11847</v>
      </c>
      <c r="R229" s="570" t="s">
        <v>11848</v>
      </c>
      <c r="T229" s="524"/>
      <c r="U229" s="519" t="s">
        <v>11849</v>
      </c>
      <c r="X229" s="525" t="s">
        <v>11850</v>
      </c>
      <c r="Y229" s="526" t="s">
        <v>11851</v>
      </c>
      <c r="Z229" s="527" t="s">
        <v>11852</v>
      </c>
      <c r="AA229" s="528" t="s">
        <v>11853</v>
      </c>
      <c r="AC229" s="500" t="s">
        <v>11854</v>
      </c>
      <c r="AD229" s="593" t="s">
        <v>11855</v>
      </c>
      <c r="AE229" s="594" t="s">
        <v>11856</v>
      </c>
      <c r="AF229" s="447"/>
      <c r="AG229" s="524"/>
      <c r="AH229" s="519" t="s">
        <v>11857</v>
      </c>
      <c r="AJ229" s="524"/>
      <c r="AK229" s="519" t="s">
        <v>11858</v>
      </c>
      <c r="AM229" s="600"/>
      <c r="AN229" s="601" t="s">
        <v>11859</v>
      </c>
      <c r="AO229" s="602" t="s">
        <v>11860</v>
      </c>
      <c r="AP229" s="603" t="s">
        <v>11861</v>
      </c>
      <c r="AQ229" s="604"/>
      <c r="AS229" s="584"/>
      <c r="AT229" s="448"/>
      <c r="AU229" s="585"/>
    </row>
    <row r="230" customFormat="false" ht="36" hidden="false" customHeight="true" outlineLevel="0" collapsed="false">
      <c r="A230" s="0" t="s">
        <v>7743</v>
      </c>
      <c r="J230" s="495" t="s">
        <v>11862</v>
      </c>
      <c r="K230" s="490" t="s">
        <v>8288</v>
      </c>
      <c r="O230" s="447"/>
      <c r="P230" s="568" t="s">
        <v>7769</v>
      </c>
      <c r="Q230" s="569" t="s">
        <v>11863</v>
      </c>
      <c r="R230" s="570" t="s">
        <v>11864</v>
      </c>
      <c r="T230" s="495" t="s">
        <v>10110</v>
      </c>
      <c r="U230" s="490" t="s">
        <v>11865</v>
      </c>
      <c r="X230" s="525" t="s">
        <v>11866</v>
      </c>
      <c r="Y230" s="526" t="s">
        <v>11867</v>
      </c>
      <c r="Z230" s="527" t="s">
        <v>11868</v>
      </c>
      <c r="AA230" s="528" t="s">
        <v>11869</v>
      </c>
      <c r="AC230" s="500" t="s">
        <v>11870</v>
      </c>
      <c r="AD230" s="593" t="s">
        <v>9951</v>
      </c>
      <c r="AE230" s="594" t="s">
        <v>9952</v>
      </c>
      <c r="AF230" s="447"/>
      <c r="AG230" s="495" t="s">
        <v>10147</v>
      </c>
      <c r="AH230" s="490" t="s">
        <v>11871</v>
      </c>
      <c r="AJ230" s="503" t="s">
        <v>11872</v>
      </c>
      <c r="AK230" s="504" t="s">
        <v>11873</v>
      </c>
      <c r="AM230" s="605"/>
      <c r="AN230" s="606" t="s">
        <v>8951</v>
      </c>
      <c r="AO230" s="607" t="s">
        <v>8952</v>
      </c>
      <c r="AP230" s="608" t="s">
        <v>11874</v>
      </c>
      <c r="AQ230" s="609"/>
      <c r="AS230" s="584"/>
      <c r="AT230" s="448"/>
      <c r="AU230" s="585"/>
    </row>
    <row r="231" customFormat="false" ht="36" hidden="false" customHeight="true" outlineLevel="0" collapsed="false">
      <c r="A231" s="0" t="s">
        <v>7743</v>
      </c>
      <c r="J231" s="524"/>
      <c r="K231" s="519" t="s">
        <v>8311</v>
      </c>
      <c r="O231" s="447"/>
      <c r="P231" s="568" t="s">
        <v>7769</v>
      </c>
      <c r="Q231" s="569" t="s">
        <v>11875</v>
      </c>
      <c r="R231" s="570" t="s">
        <v>11876</v>
      </c>
      <c r="T231" s="524"/>
      <c r="U231" s="519" t="s">
        <v>11877</v>
      </c>
      <c r="X231" s="525" t="s">
        <v>11878</v>
      </c>
      <c r="Y231" s="526" t="s">
        <v>11879</v>
      </c>
      <c r="Z231" s="527" t="s">
        <v>11880</v>
      </c>
      <c r="AA231" s="528" t="s">
        <v>11881</v>
      </c>
      <c r="AC231" s="500" t="s">
        <v>11882</v>
      </c>
      <c r="AD231" s="593" t="s">
        <v>11883</v>
      </c>
      <c r="AE231" s="594" t="s">
        <v>11884</v>
      </c>
      <c r="AF231" s="447"/>
      <c r="AG231" s="524"/>
      <c r="AH231" s="519" t="s">
        <v>11885</v>
      </c>
      <c r="AJ231" s="524"/>
      <c r="AK231" s="519" t="s">
        <v>11886</v>
      </c>
      <c r="AS231" s="584"/>
      <c r="AT231" s="448"/>
      <c r="AU231" s="585"/>
    </row>
    <row r="232" customFormat="false" ht="36" hidden="false" customHeight="true" outlineLevel="0" collapsed="false">
      <c r="A232" s="0" t="s">
        <v>7743</v>
      </c>
      <c r="J232" s="495" t="s">
        <v>11887</v>
      </c>
      <c r="K232" s="490" t="s">
        <v>11888</v>
      </c>
      <c r="O232" s="447"/>
      <c r="P232" s="568" t="s">
        <v>7769</v>
      </c>
      <c r="Q232" s="569" t="s">
        <v>11889</v>
      </c>
      <c r="R232" s="570" t="s">
        <v>11890</v>
      </c>
      <c r="T232" s="495" t="s">
        <v>10147</v>
      </c>
      <c r="U232" s="490" t="s">
        <v>11891</v>
      </c>
      <c r="X232" s="525" t="s">
        <v>11892</v>
      </c>
      <c r="Y232" s="526" t="s">
        <v>11893</v>
      </c>
      <c r="Z232" s="527" t="s">
        <v>11894</v>
      </c>
      <c r="AA232" s="528" t="s">
        <v>11895</v>
      </c>
      <c r="AC232" s="500" t="s">
        <v>11896</v>
      </c>
      <c r="AD232" s="593" t="s">
        <v>11897</v>
      </c>
      <c r="AE232" s="594" t="s">
        <v>11898</v>
      </c>
      <c r="AF232" s="447"/>
      <c r="AG232" s="495" t="s">
        <v>10182</v>
      </c>
      <c r="AH232" s="490" t="s">
        <v>11899</v>
      </c>
      <c r="AJ232" s="503" t="s">
        <v>11900</v>
      </c>
      <c r="AK232" s="504" t="s">
        <v>11901</v>
      </c>
      <c r="AS232" s="584"/>
      <c r="AT232" s="448"/>
      <c r="AU232" s="585"/>
    </row>
    <row r="233" customFormat="false" ht="36" hidden="false" customHeight="true" outlineLevel="0" collapsed="false">
      <c r="A233" s="0" t="s">
        <v>7743</v>
      </c>
      <c r="J233" s="524"/>
      <c r="K233" s="519" t="s">
        <v>11902</v>
      </c>
      <c r="O233" s="447"/>
      <c r="P233" s="568" t="s">
        <v>7769</v>
      </c>
      <c r="Q233" s="569" t="s">
        <v>11903</v>
      </c>
      <c r="R233" s="570" t="s">
        <v>11904</v>
      </c>
      <c r="T233" s="524"/>
      <c r="U233" s="519" t="s">
        <v>11905</v>
      </c>
      <c r="X233" s="525" t="s">
        <v>11906</v>
      </c>
      <c r="Y233" s="526" t="s">
        <v>11907</v>
      </c>
      <c r="Z233" s="527" t="s">
        <v>11908</v>
      </c>
      <c r="AA233" s="528" t="s">
        <v>11909</v>
      </c>
      <c r="AC233" s="500" t="s">
        <v>11910</v>
      </c>
      <c r="AD233" s="593" t="s">
        <v>11911</v>
      </c>
      <c r="AE233" s="594" t="s">
        <v>11516</v>
      </c>
      <c r="AF233" s="447"/>
      <c r="AG233" s="524"/>
      <c r="AH233" s="519" t="s">
        <v>11912</v>
      </c>
      <c r="AJ233" s="524"/>
      <c r="AK233" s="519" t="s">
        <v>11913</v>
      </c>
      <c r="AS233" s="584"/>
      <c r="AT233" s="448"/>
      <c r="AU233" s="585"/>
    </row>
    <row r="234" customFormat="false" ht="36" hidden="false" customHeight="true" outlineLevel="0" collapsed="false">
      <c r="A234" s="0" t="s">
        <v>7743</v>
      </c>
      <c r="J234" s="495" t="s">
        <v>11914</v>
      </c>
      <c r="K234" s="490" t="s">
        <v>11915</v>
      </c>
      <c r="O234" s="447"/>
      <c r="P234" s="568" t="s">
        <v>7769</v>
      </c>
      <c r="Q234" s="569" t="s">
        <v>11916</v>
      </c>
      <c r="R234" s="570" t="s">
        <v>11917</v>
      </c>
      <c r="T234" s="495" t="s">
        <v>10182</v>
      </c>
      <c r="U234" s="490" t="s">
        <v>11918</v>
      </c>
      <c r="X234" s="525" t="s">
        <v>11919</v>
      </c>
      <c r="Y234" s="526" t="s">
        <v>11920</v>
      </c>
      <c r="Z234" s="527" t="s">
        <v>11921</v>
      </c>
      <c r="AA234" s="528" t="s">
        <v>11922</v>
      </c>
      <c r="AC234" s="500" t="s">
        <v>11923</v>
      </c>
      <c r="AD234" s="593" t="s">
        <v>11924</v>
      </c>
      <c r="AE234" s="594" t="s">
        <v>11925</v>
      </c>
      <c r="AF234" s="447"/>
      <c r="AG234" s="495" t="s">
        <v>10215</v>
      </c>
      <c r="AH234" s="490" t="s">
        <v>11926</v>
      </c>
      <c r="AJ234" s="503" t="s">
        <v>11927</v>
      </c>
      <c r="AK234" s="504" t="s">
        <v>11928</v>
      </c>
      <c r="AS234" s="584"/>
      <c r="AT234" s="448"/>
      <c r="AU234" s="585"/>
    </row>
    <row r="235" customFormat="false" ht="36" hidden="false" customHeight="true" outlineLevel="0" collapsed="false">
      <c r="A235" s="0" t="s">
        <v>7743</v>
      </c>
      <c r="J235" s="524"/>
      <c r="K235" s="519" t="s">
        <v>11929</v>
      </c>
      <c r="O235" s="447"/>
      <c r="P235" s="568" t="s">
        <v>7769</v>
      </c>
      <c r="Q235" s="569" t="s">
        <v>11930</v>
      </c>
      <c r="R235" s="570" t="s">
        <v>11931</v>
      </c>
      <c r="T235" s="524"/>
      <c r="U235" s="519" t="s">
        <v>11932</v>
      </c>
      <c r="X235" s="525" t="s">
        <v>11933</v>
      </c>
      <c r="Y235" s="526" t="s">
        <v>11934</v>
      </c>
      <c r="Z235" s="527" t="s">
        <v>11935</v>
      </c>
      <c r="AA235" s="528" t="s">
        <v>11936</v>
      </c>
      <c r="AC235" s="500" t="s">
        <v>11937</v>
      </c>
      <c r="AD235" s="593" t="s">
        <v>10466</v>
      </c>
      <c r="AE235" s="594" t="s">
        <v>10467</v>
      </c>
      <c r="AF235" s="447"/>
      <c r="AG235" s="524"/>
      <c r="AH235" s="519" t="s">
        <v>11938</v>
      </c>
      <c r="AJ235" s="524"/>
      <c r="AK235" s="519" t="s">
        <v>11939</v>
      </c>
      <c r="AS235" s="584"/>
      <c r="AT235" s="448"/>
      <c r="AU235" s="585"/>
    </row>
    <row r="236" customFormat="false" ht="36" hidden="false" customHeight="true" outlineLevel="0" collapsed="false">
      <c r="A236" s="0" t="s">
        <v>7743</v>
      </c>
      <c r="J236" s="495" t="s">
        <v>11940</v>
      </c>
      <c r="K236" s="490" t="s">
        <v>11941</v>
      </c>
      <c r="O236" s="447"/>
      <c r="P236" s="568" t="s">
        <v>7769</v>
      </c>
      <c r="Q236" s="569" t="s">
        <v>11942</v>
      </c>
      <c r="R236" s="570" t="s">
        <v>11943</v>
      </c>
      <c r="T236" s="495" t="s">
        <v>10215</v>
      </c>
      <c r="U236" s="490" t="s">
        <v>11944</v>
      </c>
      <c r="X236" s="525" t="s">
        <v>11945</v>
      </c>
      <c r="Y236" s="526" t="s">
        <v>11946</v>
      </c>
      <c r="Z236" s="527" t="s">
        <v>11947</v>
      </c>
      <c r="AA236" s="528" t="s">
        <v>11948</v>
      </c>
      <c r="AC236" s="500" t="s">
        <v>11949</v>
      </c>
      <c r="AD236" s="593" t="s">
        <v>11950</v>
      </c>
      <c r="AE236" s="594" t="s">
        <v>11951</v>
      </c>
      <c r="AF236" s="447"/>
      <c r="AG236" s="495" t="s">
        <v>10247</v>
      </c>
      <c r="AH236" s="490" t="s">
        <v>11952</v>
      </c>
      <c r="AJ236" s="503" t="s">
        <v>11953</v>
      </c>
      <c r="AK236" s="504" t="s">
        <v>11954</v>
      </c>
      <c r="AS236" s="584"/>
      <c r="AT236" s="448"/>
      <c r="AU236" s="585"/>
    </row>
    <row r="237" customFormat="false" ht="36" hidden="false" customHeight="true" outlineLevel="0" collapsed="false">
      <c r="A237" s="0" t="s">
        <v>7743</v>
      </c>
      <c r="J237" s="524"/>
      <c r="K237" s="519" t="s">
        <v>11955</v>
      </c>
      <c r="O237" s="447"/>
      <c r="P237" s="568" t="s">
        <v>7769</v>
      </c>
      <c r="Q237" s="569" t="s">
        <v>11956</v>
      </c>
      <c r="R237" s="570" t="s">
        <v>11957</v>
      </c>
      <c r="T237" s="524"/>
      <c r="U237" s="519" t="s">
        <v>11958</v>
      </c>
      <c r="X237" s="525" t="s">
        <v>11959</v>
      </c>
      <c r="Y237" s="526" t="s">
        <v>11960</v>
      </c>
      <c r="Z237" s="527" t="s">
        <v>11961</v>
      </c>
      <c r="AA237" s="528" t="s">
        <v>11962</v>
      </c>
      <c r="AC237" s="500" t="s">
        <v>11963</v>
      </c>
      <c r="AD237" s="593" t="s">
        <v>11964</v>
      </c>
      <c r="AE237" s="594" t="s">
        <v>11965</v>
      </c>
      <c r="AF237" s="447"/>
      <c r="AG237" s="524"/>
      <c r="AH237" s="519" t="s">
        <v>11966</v>
      </c>
      <c r="AJ237" s="524"/>
      <c r="AK237" s="519" t="s">
        <v>11967</v>
      </c>
      <c r="AS237" s="584"/>
      <c r="AT237" s="448"/>
      <c r="AU237" s="585"/>
    </row>
    <row r="238" customFormat="false" ht="36" hidden="false" customHeight="true" outlineLevel="0" collapsed="false">
      <c r="A238" s="0" t="s">
        <v>7743</v>
      </c>
      <c r="J238" s="495" t="s">
        <v>9252</v>
      </c>
      <c r="K238" s="490" t="s">
        <v>11968</v>
      </c>
      <c r="O238" s="447"/>
      <c r="P238" s="568" t="s">
        <v>7769</v>
      </c>
      <c r="Q238" s="569" t="s">
        <v>11969</v>
      </c>
      <c r="R238" s="570" t="s">
        <v>11970</v>
      </c>
      <c r="T238" s="495" t="s">
        <v>10247</v>
      </c>
      <c r="U238" s="490" t="s">
        <v>11971</v>
      </c>
      <c r="X238" s="525" t="s">
        <v>11972</v>
      </c>
      <c r="Y238" s="526" t="s">
        <v>11973</v>
      </c>
      <c r="Z238" s="527" t="s">
        <v>11974</v>
      </c>
      <c r="AA238" s="528" t="s">
        <v>11975</v>
      </c>
      <c r="AC238" s="500" t="s">
        <v>11976</v>
      </c>
      <c r="AD238" s="593" t="s">
        <v>11977</v>
      </c>
      <c r="AE238" s="594" t="s">
        <v>11978</v>
      </c>
      <c r="AF238" s="447"/>
      <c r="AG238" s="495" t="s">
        <v>10282</v>
      </c>
      <c r="AH238" s="490" t="s">
        <v>11979</v>
      </c>
      <c r="AJ238" s="503" t="s">
        <v>11980</v>
      </c>
      <c r="AK238" s="504" t="s">
        <v>11981</v>
      </c>
      <c r="AS238" s="584"/>
      <c r="AT238" s="448"/>
      <c r="AU238" s="585"/>
    </row>
    <row r="239" customFormat="false" ht="36" hidden="false" customHeight="true" outlineLevel="0" collapsed="false">
      <c r="A239" s="0" t="s">
        <v>7743</v>
      </c>
      <c r="J239" s="524"/>
      <c r="K239" s="519" t="s">
        <v>11982</v>
      </c>
      <c r="O239" s="447"/>
      <c r="P239" s="568" t="s">
        <v>7769</v>
      </c>
      <c r="Q239" s="569" t="s">
        <v>11983</v>
      </c>
      <c r="R239" s="570" t="s">
        <v>11984</v>
      </c>
      <c r="T239" s="524"/>
      <c r="U239" s="519" t="s">
        <v>11985</v>
      </c>
      <c r="X239" s="525" t="s">
        <v>11986</v>
      </c>
      <c r="Y239" s="526" t="s">
        <v>11987</v>
      </c>
      <c r="Z239" s="527" t="s">
        <v>7978</v>
      </c>
      <c r="AA239" s="528" t="s">
        <v>11988</v>
      </c>
      <c r="AC239" s="500" t="s">
        <v>11989</v>
      </c>
      <c r="AD239" s="593" t="s">
        <v>11202</v>
      </c>
      <c r="AE239" s="594" t="s">
        <v>11203</v>
      </c>
      <c r="AF239" s="447"/>
      <c r="AG239" s="524"/>
      <c r="AH239" s="519" t="s">
        <v>11990</v>
      </c>
      <c r="AJ239" s="524"/>
      <c r="AK239" s="519" t="s">
        <v>11991</v>
      </c>
      <c r="AS239" s="584"/>
      <c r="AT239" s="448"/>
      <c r="AU239" s="585"/>
    </row>
    <row r="240" customFormat="false" ht="36" hidden="false" customHeight="true" outlineLevel="0" collapsed="false">
      <c r="A240" s="0" t="s">
        <v>7743</v>
      </c>
      <c r="J240" s="495" t="s">
        <v>11992</v>
      </c>
      <c r="K240" s="490" t="s">
        <v>11993</v>
      </c>
      <c r="O240" s="447"/>
      <c r="P240" s="568" t="s">
        <v>7769</v>
      </c>
      <c r="Q240" s="569" t="s">
        <v>11994</v>
      </c>
      <c r="R240" s="570" t="s">
        <v>11995</v>
      </c>
      <c r="T240" s="495" t="s">
        <v>10282</v>
      </c>
      <c r="U240" s="490" t="s">
        <v>11996</v>
      </c>
      <c r="X240" s="525" t="s">
        <v>11997</v>
      </c>
      <c r="Y240" s="526" t="s">
        <v>11998</v>
      </c>
      <c r="Z240" s="527" t="s">
        <v>10364</v>
      </c>
      <c r="AA240" s="528" t="s">
        <v>11999</v>
      </c>
      <c r="AC240" s="500" t="s">
        <v>12000</v>
      </c>
      <c r="AD240" s="593" t="s">
        <v>12001</v>
      </c>
      <c r="AE240" s="594" t="s">
        <v>12002</v>
      </c>
      <c r="AF240" s="447"/>
      <c r="AG240" s="495" t="s">
        <v>12003</v>
      </c>
      <c r="AH240" s="490" t="s">
        <v>12004</v>
      </c>
      <c r="AJ240" s="503" t="s">
        <v>12002</v>
      </c>
      <c r="AK240" s="504" t="s">
        <v>12005</v>
      </c>
      <c r="AS240" s="584"/>
      <c r="AT240" s="448"/>
      <c r="AU240" s="585"/>
    </row>
    <row r="241" customFormat="false" ht="36" hidden="false" customHeight="true" outlineLevel="0" collapsed="false">
      <c r="A241" s="0" t="s">
        <v>7743</v>
      </c>
      <c r="J241" s="524"/>
      <c r="K241" s="519" t="s">
        <v>12006</v>
      </c>
      <c r="O241" s="447"/>
      <c r="P241" s="568" t="s">
        <v>7769</v>
      </c>
      <c r="Q241" s="569" t="s">
        <v>12007</v>
      </c>
      <c r="R241" s="570" t="s">
        <v>12008</v>
      </c>
      <c r="T241" s="524"/>
      <c r="U241" s="519" t="s">
        <v>12009</v>
      </c>
      <c r="X241" s="525" t="s">
        <v>12010</v>
      </c>
      <c r="Y241" s="526" t="s">
        <v>12011</v>
      </c>
      <c r="Z241" s="527" t="s">
        <v>12012</v>
      </c>
      <c r="AA241" s="528" t="s">
        <v>12013</v>
      </c>
      <c r="AC241" s="500" t="s">
        <v>12014</v>
      </c>
      <c r="AD241" s="593" t="s">
        <v>12015</v>
      </c>
      <c r="AE241" s="594" t="s">
        <v>12016</v>
      </c>
      <c r="AF241" s="447"/>
      <c r="AG241" s="524"/>
      <c r="AH241" s="519" t="s">
        <v>12017</v>
      </c>
      <c r="AJ241" s="524"/>
      <c r="AK241" s="519" t="s">
        <v>12018</v>
      </c>
      <c r="AS241" s="584"/>
      <c r="AT241" s="448"/>
      <c r="AU241" s="585"/>
    </row>
    <row r="242" customFormat="false" ht="36" hidden="false" customHeight="true" outlineLevel="0" collapsed="false">
      <c r="A242" s="0" t="s">
        <v>7743</v>
      </c>
      <c r="J242" s="495" t="s">
        <v>9305</v>
      </c>
      <c r="K242" s="490" t="s">
        <v>12019</v>
      </c>
      <c r="O242" s="447"/>
      <c r="P242" s="568" t="s">
        <v>7769</v>
      </c>
      <c r="Q242" s="569" t="s">
        <v>12020</v>
      </c>
      <c r="R242" s="570" t="s">
        <v>12021</v>
      </c>
      <c r="T242" s="495" t="s">
        <v>12003</v>
      </c>
      <c r="U242" s="490" t="s">
        <v>12022</v>
      </c>
      <c r="X242" s="525" t="s">
        <v>12023</v>
      </c>
      <c r="Y242" s="526" t="s">
        <v>12024</v>
      </c>
      <c r="Z242" s="527" t="s">
        <v>12025</v>
      </c>
      <c r="AA242" s="528" t="s">
        <v>12026</v>
      </c>
      <c r="AC242" s="500" t="s">
        <v>12027</v>
      </c>
      <c r="AD242" s="593" t="s">
        <v>12028</v>
      </c>
      <c r="AE242" s="594" t="s">
        <v>12029</v>
      </c>
      <c r="AF242" s="447"/>
      <c r="AG242" s="495" t="s">
        <v>12030</v>
      </c>
      <c r="AH242" s="490" t="s">
        <v>12031</v>
      </c>
      <c r="AJ242" s="503" t="s">
        <v>12032</v>
      </c>
      <c r="AK242" s="504" t="s">
        <v>12033</v>
      </c>
      <c r="AS242" s="584"/>
      <c r="AT242" s="448"/>
      <c r="AU242" s="585"/>
    </row>
    <row r="243" customFormat="false" ht="36" hidden="false" customHeight="true" outlineLevel="0" collapsed="false">
      <c r="A243" s="0" t="s">
        <v>7743</v>
      </c>
      <c r="J243" s="524"/>
      <c r="K243" s="519" t="s">
        <v>12034</v>
      </c>
      <c r="O243" s="447"/>
      <c r="P243" s="568" t="s">
        <v>7769</v>
      </c>
      <c r="Q243" s="569" t="s">
        <v>12035</v>
      </c>
      <c r="R243" s="570" t="s">
        <v>12036</v>
      </c>
      <c r="T243" s="524"/>
      <c r="U243" s="519" t="s">
        <v>12037</v>
      </c>
      <c r="X243" s="525" t="s">
        <v>12038</v>
      </c>
      <c r="Y243" s="526" t="s">
        <v>12039</v>
      </c>
      <c r="Z243" s="527" t="s">
        <v>12040</v>
      </c>
      <c r="AA243" s="528" t="s">
        <v>12041</v>
      </c>
      <c r="AC243" s="500" t="s">
        <v>12042</v>
      </c>
      <c r="AD243" s="593" t="s">
        <v>12043</v>
      </c>
      <c r="AE243" s="594" t="s">
        <v>12044</v>
      </c>
      <c r="AF243" s="447"/>
      <c r="AG243" s="524"/>
      <c r="AH243" s="519" t="s">
        <v>12045</v>
      </c>
      <c r="AJ243" s="524"/>
      <c r="AK243" s="519" t="s">
        <v>12046</v>
      </c>
      <c r="AS243" s="584"/>
      <c r="AT243" s="448"/>
      <c r="AU243" s="585"/>
    </row>
    <row r="244" customFormat="false" ht="36" hidden="false" customHeight="true" outlineLevel="0" collapsed="false">
      <c r="A244" s="0" t="s">
        <v>7743</v>
      </c>
      <c r="J244" s="495" t="s">
        <v>12047</v>
      </c>
      <c r="K244" s="490" t="s">
        <v>12048</v>
      </c>
      <c r="O244" s="447"/>
      <c r="P244" s="568" t="s">
        <v>7769</v>
      </c>
      <c r="Q244" s="569" t="s">
        <v>12049</v>
      </c>
      <c r="R244" s="570" t="s">
        <v>12050</v>
      </c>
      <c r="T244" s="495" t="s">
        <v>12030</v>
      </c>
      <c r="U244" s="490" t="s">
        <v>12051</v>
      </c>
      <c r="X244" s="525" t="s">
        <v>12052</v>
      </c>
      <c r="Y244" s="526" t="s">
        <v>12053</v>
      </c>
      <c r="Z244" s="527" t="s">
        <v>12054</v>
      </c>
      <c r="AA244" s="528" t="s">
        <v>12055</v>
      </c>
      <c r="AC244" s="500" t="s">
        <v>12056</v>
      </c>
      <c r="AD244" s="593" t="s">
        <v>12057</v>
      </c>
      <c r="AE244" s="594" t="s">
        <v>12058</v>
      </c>
      <c r="AF244" s="447"/>
      <c r="AG244" s="495" t="s">
        <v>10317</v>
      </c>
      <c r="AH244" s="490" t="s">
        <v>12059</v>
      </c>
      <c r="AJ244" s="503" t="s">
        <v>12060</v>
      </c>
      <c r="AK244" s="504" t="s">
        <v>12061</v>
      </c>
      <c r="AS244" s="584"/>
      <c r="AT244" s="448"/>
      <c r="AU244" s="585"/>
    </row>
    <row r="245" customFormat="false" ht="36" hidden="false" customHeight="true" outlineLevel="0" collapsed="false">
      <c r="A245" s="0" t="s">
        <v>7743</v>
      </c>
      <c r="J245" s="524"/>
      <c r="K245" s="519" t="s">
        <v>12062</v>
      </c>
      <c r="O245" s="447"/>
      <c r="P245" s="568" t="s">
        <v>7769</v>
      </c>
      <c r="Q245" s="569" t="s">
        <v>12063</v>
      </c>
      <c r="R245" s="570" t="s">
        <v>12064</v>
      </c>
      <c r="T245" s="524"/>
      <c r="U245" s="519" t="s">
        <v>12065</v>
      </c>
      <c r="X245" s="525" t="s">
        <v>12066</v>
      </c>
      <c r="Y245" s="526" t="s">
        <v>12067</v>
      </c>
      <c r="Z245" s="527" t="s">
        <v>12068</v>
      </c>
      <c r="AA245" s="528" t="s">
        <v>12069</v>
      </c>
      <c r="AC245" s="500" t="s">
        <v>12070</v>
      </c>
      <c r="AD245" s="593" t="s">
        <v>12071</v>
      </c>
      <c r="AE245" s="594" t="s">
        <v>12072</v>
      </c>
      <c r="AF245" s="447"/>
      <c r="AG245" s="524"/>
      <c r="AH245" s="519" t="s">
        <v>12073</v>
      </c>
      <c r="AJ245" s="524"/>
      <c r="AK245" s="519" t="s">
        <v>12074</v>
      </c>
      <c r="AS245" s="584"/>
      <c r="AT245" s="448"/>
      <c r="AU245" s="585"/>
    </row>
    <row r="246" customFormat="false" ht="36" hidden="false" customHeight="true" outlineLevel="0" collapsed="false">
      <c r="A246" s="0" t="s">
        <v>7743</v>
      </c>
      <c r="J246" s="495" t="s">
        <v>12075</v>
      </c>
      <c r="K246" s="490" t="s">
        <v>12076</v>
      </c>
      <c r="O246" s="447"/>
      <c r="P246" s="568" t="s">
        <v>7769</v>
      </c>
      <c r="Q246" s="569" t="s">
        <v>12077</v>
      </c>
      <c r="R246" s="570" t="s">
        <v>12078</v>
      </c>
      <c r="T246" s="495" t="s">
        <v>10317</v>
      </c>
      <c r="U246" s="490" t="s">
        <v>12079</v>
      </c>
      <c r="X246" s="525" t="s">
        <v>12080</v>
      </c>
      <c r="Y246" s="526" t="s">
        <v>12081</v>
      </c>
      <c r="Z246" s="527" t="s">
        <v>12082</v>
      </c>
      <c r="AA246" s="528" t="s">
        <v>12083</v>
      </c>
      <c r="AC246" s="500" t="s">
        <v>12084</v>
      </c>
      <c r="AD246" s="593" t="s">
        <v>12085</v>
      </c>
      <c r="AE246" s="594" t="s">
        <v>12086</v>
      </c>
      <c r="AF246" s="447"/>
      <c r="AG246" s="495" t="s">
        <v>10350</v>
      </c>
      <c r="AH246" s="490" t="s">
        <v>12087</v>
      </c>
      <c r="AJ246" s="503" t="s">
        <v>12088</v>
      </c>
      <c r="AK246" s="504" t="s">
        <v>12089</v>
      </c>
      <c r="AS246" s="584"/>
      <c r="AT246" s="448"/>
      <c r="AU246" s="585"/>
    </row>
    <row r="247" customFormat="false" ht="36" hidden="false" customHeight="true" outlineLevel="0" collapsed="false">
      <c r="A247" s="0" t="s">
        <v>7743</v>
      </c>
      <c r="J247" s="524"/>
      <c r="K247" s="519" t="s">
        <v>12090</v>
      </c>
      <c r="O247" s="447"/>
      <c r="P247" s="568" t="s">
        <v>7769</v>
      </c>
      <c r="Q247" s="569" t="s">
        <v>12091</v>
      </c>
      <c r="R247" s="570" t="s">
        <v>12092</v>
      </c>
      <c r="T247" s="524"/>
      <c r="U247" s="519" t="s">
        <v>12093</v>
      </c>
      <c r="X247" s="525" t="s">
        <v>12094</v>
      </c>
      <c r="Y247" s="526" t="s">
        <v>12095</v>
      </c>
      <c r="Z247" s="527" t="s">
        <v>12096</v>
      </c>
      <c r="AA247" s="528" t="s">
        <v>12097</v>
      </c>
      <c r="AC247" s="500" t="s">
        <v>12098</v>
      </c>
      <c r="AD247" s="593" t="s">
        <v>12099</v>
      </c>
      <c r="AE247" s="594" t="s">
        <v>12100</v>
      </c>
      <c r="AF247" s="447"/>
      <c r="AG247" s="524"/>
      <c r="AH247" s="519" t="s">
        <v>12101</v>
      </c>
      <c r="AJ247" s="524"/>
      <c r="AK247" s="519" t="s">
        <v>12102</v>
      </c>
      <c r="AS247" s="584"/>
      <c r="AT247" s="448"/>
      <c r="AU247" s="585"/>
    </row>
    <row r="248" customFormat="false" ht="36" hidden="false" customHeight="true" outlineLevel="0" collapsed="false">
      <c r="A248" s="0" t="s">
        <v>7743</v>
      </c>
      <c r="J248" s="495" t="s">
        <v>12103</v>
      </c>
      <c r="K248" s="490" t="s">
        <v>12104</v>
      </c>
      <c r="O248" s="447"/>
      <c r="P248" s="568" t="s">
        <v>7769</v>
      </c>
      <c r="Q248" s="569" t="s">
        <v>12105</v>
      </c>
      <c r="R248" s="570" t="s">
        <v>12106</v>
      </c>
      <c r="T248" s="495" t="s">
        <v>10350</v>
      </c>
      <c r="U248" s="490" t="s">
        <v>12107</v>
      </c>
      <c r="X248" s="525" t="s">
        <v>12108</v>
      </c>
      <c r="Y248" s="526" t="s">
        <v>12109</v>
      </c>
      <c r="Z248" s="527" t="s">
        <v>12110</v>
      </c>
      <c r="AA248" s="528" t="s">
        <v>12111</v>
      </c>
      <c r="AC248" s="500" t="s">
        <v>12112</v>
      </c>
      <c r="AD248" s="593" t="s">
        <v>12113</v>
      </c>
      <c r="AE248" s="594" t="s">
        <v>12114</v>
      </c>
      <c r="AF248" s="447"/>
      <c r="AG248" s="495" t="s">
        <v>10387</v>
      </c>
      <c r="AH248" s="490" t="s">
        <v>12115</v>
      </c>
      <c r="AJ248" s="503" t="s">
        <v>12116</v>
      </c>
      <c r="AK248" s="504" t="s">
        <v>12117</v>
      </c>
      <c r="AS248" s="584"/>
      <c r="AT248" s="448"/>
      <c r="AU248" s="585"/>
    </row>
    <row r="249" customFormat="false" ht="36" hidden="false" customHeight="true" outlineLevel="0" collapsed="false">
      <c r="A249" s="0" t="s">
        <v>7743</v>
      </c>
      <c r="J249" s="524"/>
      <c r="K249" s="519" t="s">
        <v>12118</v>
      </c>
      <c r="O249" s="447"/>
      <c r="P249" s="568" t="s">
        <v>7769</v>
      </c>
      <c r="Q249" s="569" t="s">
        <v>12119</v>
      </c>
      <c r="R249" s="570" t="s">
        <v>12120</v>
      </c>
      <c r="T249" s="524"/>
      <c r="U249" s="519" t="s">
        <v>12121</v>
      </c>
      <c r="X249" s="525" t="s">
        <v>12122</v>
      </c>
      <c r="Y249" s="526" t="s">
        <v>12123</v>
      </c>
      <c r="Z249" s="527" t="s">
        <v>12124</v>
      </c>
      <c r="AA249" s="528" t="s">
        <v>12125</v>
      </c>
      <c r="AC249" s="500" t="s">
        <v>12126</v>
      </c>
      <c r="AD249" s="593" t="s">
        <v>9951</v>
      </c>
      <c r="AE249" s="594" t="s">
        <v>9952</v>
      </c>
      <c r="AF249" s="447"/>
      <c r="AG249" s="524"/>
      <c r="AH249" s="519" t="s">
        <v>12127</v>
      </c>
      <c r="AJ249" s="524"/>
      <c r="AK249" s="519" t="s">
        <v>12128</v>
      </c>
      <c r="AS249" s="584"/>
      <c r="AT249" s="448"/>
      <c r="AU249" s="585"/>
    </row>
    <row r="250" customFormat="false" ht="36" hidden="false" customHeight="true" outlineLevel="0" collapsed="false">
      <c r="A250" s="0" t="s">
        <v>7743</v>
      </c>
      <c r="J250" s="491" t="s">
        <v>12129</v>
      </c>
      <c r="K250" s="492" t="s">
        <v>12130</v>
      </c>
      <c r="O250" s="447"/>
      <c r="P250" s="568" t="s">
        <v>7769</v>
      </c>
      <c r="Q250" s="569" t="s">
        <v>12131</v>
      </c>
      <c r="R250" s="570" t="s">
        <v>12132</v>
      </c>
      <c r="T250" s="495" t="s">
        <v>10387</v>
      </c>
      <c r="U250" s="490" t="s">
        <v>12133</v>
      </c>
      <c r="W250" s="0" t="s">
        <v>8922</v>
      </c>
      <c r="X250" s="525" t="s">
        <v>12134</v>
      </c>
      <c r="Y250" s="526" t="s">
        <v>12135</v>
      </c>
      <c r="Z250" s="527" t="s">
        <v>12136</v>
      </c>
      <c r="AA250" s="528" t="s">
        <v>12137</v>
      </c>
      <c r="AC250" s="500" t="s">
        <v>12138</v>
      </c>
      <c r="AD250" s="593" t="s">
        <v>10361</v>
      </c>
      <c r="AE250" s="594" t="s">
        <v>10362</v>
      </c>
      <c r="AF250" s="447"/>
      <c r="AG250" s="495" t="s">
        <v>10421</v>
      </c>
      <c r="AH250" s="490" t="s">
        <v>12139</v>
      </c>
      <c r="AJ250" s="503" t="s">
        <v>12140</v>
      </c>
      <c r="AK250" s="504" t="s">
        <v>12141</v>
      </c>
      <c r="AS250" s="584"/>
      <c r="AT250" s="448"/>
      <c r="AU250" s="585"/>
    </row>
    <row r="251" customFormat="false" ht="36" hidden="false" customHeight="true" outlineLevel="0" collapsed="false">
      <c r="A251" s="0" t="s">
        <v>7743</v>
      </c>
      <c r="J251" s="491"/>
      <c r="K251" s="521" t="s">
        <v>12142</v>
      </c>
      <c r="O251" s="447"/>
      <c r="P251" s="568" t="s">
        <v>7769</v>
      </c>
      <c r="Q251" s="569" t="s">
        <v>12143</v>
      </c>
      <c r="R251" s="570" t="s">
        <v>12144</v>
      </c>
      <c r="T251" s="524"/>
      <c r="U251" s="519" t="s">
        <v>12145</v>
      </c>
      <c r="X251" s="525" t="s">
        <v>12146</v>
      </c>
      <c r="Y251" s="526" t="s">
        <v>12147</v>
      </c>
      <c r="Z251" s="527" t="s">
        <v>12148</v>
      </c>
      <c r="AA251" s="528" t="s">
        <v>12149</v>
      </c>
      <c r="AC251" s="500" t="s">
        <v>12150</v>
      </c>
      <c r="AD251" s="593" t="s">
        <v>12151</v>
      </c>
      <c r="AE251" s="594" t="s">
        <v>12152</v>
      </c>
      <c r="AF251" s="447"/>
      <c r="AG251" s="524"/>
      <c r="AH251" s="519" t="s">
        <v>12153</v>
      </c>
      <c r="AJ251" s="524"/>
      <c r="AK251" s="519" t="s">
        <v>12154</v>
      </c>
      <c r="AS251" s="584"/>
      <c r="AT251" s="448"/>
      <c r="AU251" s="585"/>
    </row>
    <row r="252" customFormat="false" ht="36" hidden="false" customHeight="true" outlineLevel="0" collapsed="false">
      <c r="A252" s="0" t="s">
        <v>7743</v>
      </c>
      <c r="J252" s="495" t="s">
        <v>12155</v>
      </c>
      <c r="K252" s="490" t="s">
        <v>12156</v>
      </c>
      <c r="O252" s="447"/>
      <c r="P252" s="568" t="s">
        <v>7769</v>
      </c>
      <c r="Q252" s="569" t="s">
        <v>12157</v>
      </c>
      <c r="R252" s="570" t="s">
        <v>12158</v>
      </c>
      <c r="T252" s="495" t="s">
        <v>10421</v>
      </c>
      <c r="U252" s="490" t="s">
        <v>12159</v>
      </c>
      <c r="X252" s="525" t="s">
        <v>12160</v>
      </c>
      <c r="Y252" s="526" t="s">
        <v>12161</v>
      </c>
      <c r="Z252" s="527" t="s">
        <v>12162</v>
      </c>
      <c r="AA252" s="528" t="s">
        <v>12163</v>
      </c>
      <c r="AC252" s="500" t="s">
        <v>12164</v>
      </c>
      <c r="AD252" s="593" t="s">
        <v>12165</v>
      </c>
      <c r="AE252" s="594" t="s">
        <v>12166</v>
      </c>
      <c r="AF252" s="447"/>
      <c r="AG252" s="495" t="s">
        <v>10455</v>
      </c>
      <c r="AH252" s="490" t="s">
        <v>12167</v>
      </c>
      <c r="AJ252" s="503" t="s">
        <v>12168</v>
      </c>
      <c r="AK252" s="504" t="s">
        <v>12169</v>
      </c>
      <c r="AS252" s="584"/>
      <c r="AT252" s="448"/>
      <c r="AU252" s="585"/>
    </row>
    <row r="253" customFormat="false" ht="36" hidden="false" customHeight="true" outlineLevel="0" collapsed="false">
      <c r="A253" s="0" t="s">
        <v>7743</v>
      </c>
      <c r="J253" s="524"/>
      <c r="K253" s="519" t="s">
        <v>12170</v>
      </c>
      <c r="O253" s="447"/>
      <c r="P253" s="568" t="s">
        <v>7769</v>
      </c>
      <c r="Q253" s="569" t="s">
        <v>12171</v>
      </c>
      <c r="R253" s="570" t="s">
        <v>12172</v>
      </c>
      <c r="T253" s="524"/>
      <c r="U253" s="519" t="s">
        <v>12173</v>
      </c>
      <c r="X253" s="525" t="s">
        <v>12174</v>
      </c>
      <c r="Y253" s="526" t="s">
        <v>12175</v>
      </c>
      <c r="Z253" s="527" t="s">
        <v>12176</v>
      </c>
      <c r="AA253" s="528" t="s">
        <v>12177</v>
      </c>
      <c r="AC253" s="500" t="s">
        <v>12178</v>
      </c>
      <c r="AD253" s="593" t="s">
        <v>12179</v>
      </c>
      <c r="AE253" s="594" t="s">
        <v>12180</v>
      </c>
      <c r="AF253" s="447"/>
      <c r="AG253" s="524"/>
      <c r="AH253" s="519" t="s">
        <v>12181</v>
      </c>
      <c r="AJ253" s="524"/>
      <c r="AK253" s="519" t="s">
        <v>12182</v>
      </c>
      <c r="AS253" s="584"/>
      <c r="AT253" s="448"/>
      <c r="AU253" s="585"/>
    </row>
    <row r="254" customFormat="false" ht="36" hidden="false" customHeight="true" outlineLevel="0" collapsed="false">
      <c r="A254" s="0" t="s">
        <v>7743</v>
      </c>
      <c r="J254" s="491" t="s">
        <v>9430</v>
      </c>
      <c r="K254" s="492" t="s">
        <v>12183</v>
      </c>
      <c r="O254" s="447"/>
      <c r="P254" s="568" t="s">
        <v>7769</v>
      </c>
      <c r="Q254" s="569" t="s">
        <v>12184</v>
      </c>
      <c r="R254" s="570" t="s">
        <v>12185</v>
      </c>
      <c r="T254" s="495" t="s">
        <v>10455</v>
      </c>
      <c r="U254" s="490" t="s">
        <v>12186</v>
      </c>
      <c r="X254" s="525" t="s">
        <v>12187</v>
      </c>
      <c r="Y254" s="526" t="s">
        <v>12188</v>
      </c>
      <c r="Z254" s="527" t="s">
        <v>12189</v>
      </c>
      <c r="AA254" s="528" t="s">
        <v>12190</v>
      </c>
      <c r="AC254" s="500" t="s">
        <v>12191</v>
      </c>
      <c r="AD254" s="593" t="s">
        <v>12192</v>
      </c>
      <c r="AE254" s="594" t="s">
        <v>12193</v>
      </c>
      <c r="AF254" s="447"/>
      <c r="AG254" s="495" t="s">
        <v>10491</v>
      </c>
      <c r="AH254" s="490" t="s">
        <v>12194</v>
      </c>
      <c r="AJ254" s="503" t="s">
        <v>12195</v>
      </c>
      <c r="AK254" s="504" t="s">
        <v>12196</v>
      </c>
      <c r="AS254" s="584"/>
      <c r="AT254" s="448"/>
      <c r="AU254" s="585"/>
    </row>
    <row r="255" customFormat="false" ht="36" hidden="false" customHeight="true" outlineLevel="0" collapsed="false">
      <c r="A255" s="0" t="s">
        <v>7743</v>
      </c>
      <c r="J255" s="491"/>
      <c r="K255" s="521" t="s">
        <v>12197</v>
      </c>
      <c r="O255" s="447"/>
      <c r="P255" s="568" t="s">
        <v>7769</v>
      </c>
      <c r="Q255" s="569" t="s">
        <v>12198</v>
      </c>
      <c r="R255" s="570" t="s">
        <v>12199</v>
      </c>
      <c r="T255" s="524"/>
      <c r="U255" s="519" t="s">
        <v>12200</v>
      </c>
      <c r="X255" s="525" t="s">
        <v>12201</v>
      </c>
      <c r="Y255" s="526" t="s">
        <v>12201</v>
      </c>
      <c r="Z255" s="527" t="s">
        <v>12202</v>
      </c>
      <c r="AA255" s="528"/>
      <c r="AC255" s="500" t="s">
        <v>12203</v>
      </c>
      <c r="AD255" s="593" t="s">
        <v>12204</v>
      </c>
      <c r="AE255" s="594" t="s">
        <v>12205</v>
      </c>
      <c r="AF255" s="447"/>
      <c r="AG255" s="524"/>
      <c r="AH255" s="519" t="s">
        <v>12206</v>
      </c>
      <c r="AJ255" s="524"/>
      <c r="AK255" s="519" t="s">
        <v>12207</v>
      </c>
      <c r="AS255" s="584"/>
      <c r="AT255" s="448"/>
      <c r="AU255" s="585"/>
    </row>
    <row r="256" customFormat="false" ht="36" hidden="false" customHeight="true" outlineLevel="0" collapsed="false">
      <c r="A256" s="0" t="s">
        <v>7743</v>
      </c>
      <c r="J256" s="495" t="s">
        <v>12208</v>
      </c>
      <c r="K256" s="490" t="s">
        <v>12209</v>
      </c>
      <c r="O256" s="447"/>
      <c r="P256" s="568" t="s">
        <v>7769</v>
      </c>
      <c r="Q256" s="569" t="s">
        <v>12210</v>
      </c>
      <c r="R256" s="570" t="s">
        <v>12211</v>
      </c>
      <c r="T256" s="495" t="s">
        <v>10491</v>
      </c>
      <c r="U256" s="490" t="s">
        <v>12212</v>
      </c>
      <c r="X256" s="610" t="s">
        <v>12213</v>
      </c>
      <c r="Y256" s="611" t="s">
        <v>12214</v>
      </c>
      <c r="Z256" s="612" t="s">
        <v>107</v>
      </c>
      <c r="AA256" s="613"/>
      <c r="AC256" s="500" t="s">
        <v>12215</v>
      </c>
      <c r="AD256" s="593" t="s">
        <v>12216</v>
      </c>
      <c r="AE256" s="594" t="s">
        <v>12217</v>
      </c>
      <c r="AF256" s="447"/>
      <c r="AG256" s="495" t="s">
        <v>10523</v>
      </c>
      <c r="AH256" s="490" t="s">
        <v>12218</v>
      </c>
      <c r="AJ256" s="503" t="s">
        <v>12219</v>
      </c>
      <c r="AK256" s="504" t="s">
        <v>12220</v>
      </c>
      <c r="AS256" s="584"/>
      <c r="AT256" s="448"/>
      <c r="AU256" s="585"/>
    </row>
    <row r="257" customFormat="false" ht="36" hidden="false" customHeight="true" outlineLevel="0" collapsed="false">
      <c r="A257" s="0" t="s">
        <v>7743</v>
      </c>
      <c r="J257" s="524"/>
      <c r="K257" s="519" t="s">
        <v>12221</v>
      </c>
      <c r="O257" s="447"/>
      <c r="P257" s="568" t="s">
        <v>7769</v>
      </c>
      <c r="Q257" s="569" t="s">
        <v>12222</v>
      </c>
      <c r="R257" s="570" t="s">
        <v>12223</v>
      </c>
      <c r="T257" s="524"/>
      <c r="U257" s="519" t="s">
        <v>12224</v>
      </c>
      <c r="AC257" s="500" t="s">
        <v>12225</v>
      </c>
      <c r="AD257" s="593" t="s">
        <v>12226</v>
      </c>
      <c r="AE257" s="594" t="s">
        <v>12227</v>
      </c>
      <c r="AF257" s="447"/>
      <c r="AG257" s="524"/>
      <c r="AH257" s="519" t="s">
        <v>12228</v>
      </c>
      <c r="AJ257" s="524"/>
      <c r="AK257" s="519" t="s">
        <v>12229</v>
      </c>
      <c r="AS257" s="584"/>
      <c r="AT257" s="448"/>
      <c r="AU257" s="585"/>
    </row>
    <row r="258" customFormat="false" ht="36" hidden="false" customHeight="true" outlineLevel="0" collapsed="false">
      <c r="A258" s="0" t="s">
        <v>7743</v>
      </c>
      <c r="J258" s="495" t="s">
        <v>12230</v>
      </c>
      <c r="K258" s="490" t="s">
        <v>12231</v>
      </c>
      <c r="O258" s="447"/>
      <c r="P258" s="568" t="s">
        <v>7769</v>
      </c>
      <c r="Q258" s="569" t="s">
        <v>12232</v>
      </c>
      <c r="R258" s="570" t="s">
        <v>12233</v>
      </c>
      <c r="T258" s="495" t="s">
        <v>10523</v>
      </c>
      <c r="U258" s="490" t="s">
        <v>12234</v>
      </c>
      <c r="AC258" s="500" t="s">
        <v>12235</v>
      </c>
      <c r="AD258" s="593" t="s">
        <v>12236</v>
      </c>
      <c r="AE258" s="594" t="s">
        <v>9941</v>
      </c>
      <c r="AF258" s="447"/>
      <c r="AG258" s="495" t="s">
        <v>10558</v>
      </c>
      <c r="AH258" s="490" t="s">
        <v>12237</v>
      </c>
      <c r="AJ258" s="503" t="s">
        <v>12238</v>
      </c>
      <c r="AK258" s="504" t="s">
        <v>12239</v>
      </c>
      <c r="AS258" s="584"/>
      <c r="AT258" s="448"/>
      <c r="AU258" s="585"/>
    </row>
    <row r="259" customFormat="false" ht="36" hidden="false" customHeight="true" outlineLevel="0" collapsed="false">
      <c r="A259" s="0" t="s">
        <v>7743</v>
      </c>
      <c r="J259" s="524"/>
      <c r="K259" s="519" t="s">
        <v>12240</v>
      </c>
      <c r="O259" s="447"/>
      <c r="P259" s="568" t="s">
        <v>7769</v>
      </c>
      <c r="Q259" s="569" t="s">
        <v>12241</v>
      </c>
      <c r="R259" s="570" t="s">
        <v>12242</v>
      </c>
      <c r="T259" s="524"/>
      <c r="U259" s="519" t="s">
        <v>12243</v>
      </c>
      <c r="AC259" s="500" t="s">
        <v>9450</v>
      </c>
      <c r="AD259" s="593" t="s">
        <v>12244</v>
      </c>
      <c r="AE259" s="594" t="s">
        <v>12245</v>
      </c>
      <c r="AF259" s="447"/>
      <c r="AG259" s="524"/>
      <c r="AH259" s="519" t="s">
        <v>12246</v>
      </c>
      <c r="AJ259" s="524"/>
      <c r="AK259" s="519" t="s">
        <v>12247</v>
      </c>
      <c r="AS259" s="584"/>
      <c r="AT259" s="448"/>
      <c r="AU259" s="585"/>
    </row>
    <row r="260" customFormat="false" ht="36" hidden="false" customHeight="true" outlineLevel="0" collapsed="false">
      <c r="A260" s="0" t="s">
        <v>7743</v>
      </c>
      <c r="J260" s="495" t="s">
        <v>12248</v>
      </c>
      <c r="K260" s="490" t="s">
        <v>12249</v>
      </c>
      <c r="O260" s="447"/>
      <c r="P260" s="568" t="s">
        <v>7769</v>
      </c>
      <c r="Q260" s="569" t="s">
        <v>12250</v>
      </c>
      <c r="R260" s="570" t="s">
        <v>12251</v>
      </c>
      <c r="T260" s="495" t="s">
        <v>10558</v>
      </c>
      <c r="U260" s="490" t="s">
        <v>12252</v>
      </c>
      <c r="AC260" s="500" t="s">
        <v>12253</v>
      </c>
      <c r="AD260" s="593" t="s">
        <v>12254</v>
      </c>
      <c r="AE260" s="594" t="s">
        <v>12255</v>
      </c>
      <c r="AF260" s="447"/>
      <c r="AG260" s="495" t="s">
        <v>7776</v>
      </c>
      <c r="AH260" s="490" t="s">
        <v>12256</v>
      </c>
      <c r="AJ260" s="503" t="s">
        <v>12257</v>
      </c>
      <c r="AK260" s="504" t="s">
        <v>12258</v>
      </c>
      <c r="AS260" s="584"/>
      <c r="AT260" s="448"/>
      <c r="AU260" s="585"/>
    </row>
    <row r="261" customFormat="false" ht="36" hidden="false" customHeight="true" outlineLevel="0" collapsed="false">
      <c r="A261" s="0" t="s">
        <v>7743</v>
      </c>
      <c r="J261" s="524"/>
      <c r="K261" s="519" t="s">
        <v>12259</v>
      </c>
      <c r="O261" s="447"/>
      <c r="P261" s="568" t="s">
        <v>7769</v>
      </c>
      <c r="Q261" s="569" t="s">
        <v>12260</v>
      </c>
      <c r="R261" s="570" t="s">
        <v>12261</v>
      </c>
      <c r="T261" s="524"/>
      <c r="U261" s="519" t="s">
        <v>12262</v>
      </c>
      <c r="AC261" s="500" t="s">
        <v>12253</v>
      </c>
      <c r="AD261" s="593" t="s">
        <v>12263</v>
      </c>
      <c r="AE261" s="594" t="s">
        <v>12264</v>
      </c>
      <c r="AF261" s="447"/>
      <c r="AG261" s="524"/>
      <c r="AH261" s="519" t="s">
        <v>12265</v>
      </c>
      <c r="AJ261" s="524"/>
      <c r="AK261" s="519" t="s">
        <v>12266</v>
      </c>
      <c r="AS261" s="584"/>
      <c r="AT261" s="448"/>
      <c r="AU261" s="585"/>
    </row>
    <row r="262" customFormat="false" ht="36" hidden="false" customHeight="true" outlineLevel="0" collapsed="false">
      <c r="A262" s="0" t="s">
        <v>7743</v>
      </c>
      <c r="J262" s="495" t="s">
        <v>12267</v>
      </c>
      <c r="K262" s="490" t="s">
        <v>12268</v>
      </c>
      <c r="O262" s="447"/>
      <c r="P262" s="568" t="s">
        <v>7769</v>
      </c>
      <c r="Q262" s="569" t="s">
        <v>12269</v>
      </c>
      <c r="R262" s="570" t="s">
        <v>12270</v>
      </c>
      <c r="T262" s="495" t="s">
        <v>12271</v>
      </c>
      <c r="U262" s="490" t="s">
        <v>12272</v>
      </c>
      <c r="AC262" s="500" t="s">
        <v>12253</v>
      </c>
      <c r="AD262" s="593" t="s">
        <v>12273</v>
      </c>
      <c r="AE262" s="594" t="s">
        <v>12274</v>
      </c>
      <c r="AF262" s="447"/>
      <c r="AG262" s="495" t="s">
        <v>12271</v>
      </c>
      <c r="AH262" s="490" t="s">
        <v>12275</v>
      </c>
      <c r="AJ262" s="503" t="s">
        <v>11452</v>
      </c>
      <c r="AK262" s="504" t="s">
        <v>12276</v>
      </c>
      <c r="AS262" s="584"/>
      <c r="AT262" s="448"/>
      <c r="AU262" s="585"/>
    </row>
    <row r="263" customFormat="false" ht="36" hidden="false" customHeight="true" outlineLevel="0" collapsed="false">
      <c r="A263" s="0" t="s">
        <v>7743</v>
      </c>
      <c r="J263" s="524"/>
      <c r="K263" s="519" t="s">
        <v>12277</v>
      </c>
      <c r="O263" s="447"/>
      <c r="P263" s="568" t="s">
        <v>7769</v>
      </c>
      <c r="Q263" s="569" t="s">
        <v>12278</v>
      </c>
      <c r="R263" s="570" t="s">
        <v>12279</v>
      </c>
      <c r="T263" s="524"/>
      <c r="U263" s="519" t="s">
        <v>12280</v>
      </c>
      <c r="AC263" s="500" t="s">
        <v>12281</v>
      </c>
      <c r="AD263" s="593" t="s">
        <v>12282</v>
      </c>
      <c r="AE263" s="594" t="s">
        <v>12283</v>
      </c>
      <c r="AF263" s="447"/>
      <c r="AG263" s="524"/>
      <c r="AH263" s="519" t="s">
        <v>12284</v>
      </c>
      <c r="AJ263" s="524"/>
      <c r="AK263" s="519" t="s">
        <v>12285</v>
      </c>
      <c r="AS263" s="584"/>
      <c r="AT263" s="448"/>
      <c r="AU263" s="585"/>
    </row>
    <row r="264" customFormat="false" ht="36" hidden="false" customHeight="true" outlineLevel="0" collapsed="false">
      <c r="A264" s="0" t="s">
        <v>7743</v>
      </c>
      <c r="J264" s="495" t="s">
        <v>12286</v>
      </c>
      <c r="K264" s="490" t="s">
        <v>12287</v>
      </c>
      <c r="O264" s="447"/>
      <c r="P264" s="568" t="s">
        <v>7769</v>
      </c>
      <c r="Q264" s="569" t="s">
        <v>12288</v>
      </c>
      <c r="R264" s="570" t="s">
        <v>12289</v>
      </c>
      <c r="T264" s="495" t="s">
        <v>12290</v>
      </c>
      <c r="U264" s="490" t="s">
        <v>7758</v>
      </c>
      <c r="AC264" s="500" t="s">
        <v>12291</v>
      </c>
      <c r="AD264" s="593" t="s">
        <v>12292</v>
      </c>
      <c r="AE264" s="594" t="s">
        <v>12293</v>
      </c>
      <c r="AF264" s="447"/>
      <c r="AG264" s="495" t="s">
        <v>12290</v>
      </c>
      <c r="AH264" s="490" t="s">
        <v>12294</v>
      </c>
      <c r="AJ264" s="503" t="s">
        <v>12295</v>
      </c>
      <c r="AK264" s="504" t="s">
        <v>12296</v>
      </c>
      <c r="AS264" s="584"/>
      <c r="AT264" s="448"/>
      <c r="AU264" s="585"/>
    </row>
    <row r="265" customFormat="false" ht="36" hidden="false" customHeight="true" outlineLevel="0" collapsed="false">
      <c r="A265" s="0" t="s">
        <v>7743</v>
      </c>
      <c r="J265" s="524"/>
      <c r="K265" s="519" t="s">
        <v>12297</v>
      </c>
      <c r="O265" s="447"/>
      <c r="P265" s="568" t="s">
        <v>7769</v>
      </c>
      <c r="Q265" s="569" t="s">
        <v>12298</v>
      </c>
      <c r="R265" s="570" t="s">
        <v>12299</v>
      </c>
      <c r="T265" s="524"/>
      <c r="U265" s="519" t="s">
        <v>12300</v>
      </c>
      <c r="AC265" s="500" t="s">
        <v>12301</v>
      </c>
      <c r="AD265" s="593" t="s">
        <v>12302</v>
      </c>
      <c r="AE265" s="594" t="s">
        <v>12303</v>
      </c>
      <c r="AF265" s="447"/>
      <c r="AG265" s="524"/>
      <c r="AH265" s="519" t="s">
        <v>12304</v>
      </c>
      <c r="AJ265" s="524"/>
      <c r="AK265" s="519" t="s">
        <v>12305</v>
      </c>
      <c r="AS265" s="584"/>
      <c r="AT265" s="448"/>
      <c r="AU265" s="585"/>
    </row>
    <row r="266" customFormat="false" ht="36" hidden="false" customHeight="true" outlineLevel="0" collapsed="false">
      <c r="A266" s="0" t="s">
        <v>7743</v>
      </c>
      <c r="J266" s="495" t="s">
        <v>12306</v>
      </c>
      <c r="K266" s="490" t="s">
        <v>12307</v>
      </c>
      <c r="O266" s="447"/>
      <c r="P266" s="568" t="s">
        <v>7769</v>
      </c>
      <c r="Q266" s="569" t="s">
        <v>12308</v>
      </c>
      <c r="R266" s="570" t="s">
        <v>12309</v>
      </c>
      <c r="T266" s="495" t="s">
        <v>12310</v>
      </c>
      <c r="U266" s="490" t="s">
        <v>12311</v>
      </c>
      <c r="AC266" s="500" t="s">
        <v>12312</v>
      </c>
      <c r="AD266" s="593" t="s">
        <v>12313</v>
      </c>
      <c r="AE266" s="594" t="s">
        <v>12314</v>
      </c>
      <c r="AF266" s="447"/>
      <c r="AG266" s="495" t="s">
        <v>12310</v>
      </c>
      <c r="AH266" s="490" t="s">
        <v>12315</v>
      </c>
      <c r="AJ266" s="503" t="s">
        <v>12316</v>
      </c>
      <c r="AK266" s="504" t="s">
        <v>12317</v>
      </c>
      <c r="AS266" s="584"/>
      <c r="AT266" s="448"/>
      <c r="AU266" s="585"/>
    </row>
    <row r="267" customFormat="false" ht="36" hidden="false" customHeight="true" outlineLevel="0" collapsed="false">
      <c r="A267" s="0" t="s">
        <v>7743</v>
      </c>
      <c r="J267" s="524"/>
      <c r="K267" s="519" t="s">
        <v>12318</v>
      </c>
      <c r="O267" s="447"/>
      <c r="P267" s="568" t="s">
        <v>7769</v>
      </c>
      <c r="Q267" s="569" t="s">
        <v>12319</v>
      </c>
      <c r="R267" s="570" t="s">
        <v>12320</v>
      </c>
      <c r="T267" s="524"/>
      <c r="U267" s="519" t="s">
        <v>12321</v>
      </c>
      <c r="AC267" s="500" t="s">
        <v>12322</v>
      </c>
      <c r="AD267" s="593" t="s">
        <v>10669</v>
      </c>
      <c r="AE267" s="594" t="s">
        <v>10670</v>
      </c>
      <c r="AF267" s="447"/>
      <c r="AG267" s="524"/>
      <c r="AH267" s="519" t="s">
        <v>12323</v>
      </c>
      <c r="AJ267" s="524"/>
      <c r="AK267" s="519" t="s">
        <v>12324</v>
      </c>
      <c r="AS267" s="584"/>
      <c r="AT267" s="448"/>
      <c r="AU267" s="585"/>
    </row>
    <row r="268" customFormat="false" ht="36" hidden="false" customHeight="true" outlineLevel="0" collapsed="false">
      <c r="A268" s="0" t="s">
        <v>7743</v>
      </c>
      <c r="J268" s="495" t="s">
        <v>6</v>
      </c>
      <c r="K268" s="490" t="s">
        <v>12325</v>
      </c>
      <c r="O268" s="447"/>
      <c r="P268" s="568" t="s">
        <v>7769</v>
      </c>
      <c r="Q268" s="569" t="s">
        <v>12326</v>
      </c>
      <c r="R268" s="570" t="s">
        <v>12327</v>
      </c>
      <c r="T268" s="495" t="s">
        <v>12328</v>
      </c>
      <c r="U268" s="490" t="s">
        <v>12329</v>
      </c>
      <c r="AC268" s="500" t="s">
        <v>12330</v>
      </c>
      <c r="AD268" s="593" t="s">
        <v>11455</v>
      </c>
      <c r="AE268" s="594" t="s">
        <v>11456</v>
      </c>
      <c r="AF268" s="447"/>
      <c r="AG268" s="495" t="s">
        <v>12328</v>
      </c>
      <c r="AH268" s="490" t="s">
        <v>12331</v>
      </c>
      <c r="AJ268" s="503" t="s">
        <v>12332</v>
      </c>
      <c r="AK268" s="504" t="s">
        <v>12333</v>
      </c>
      <c r="AS268" s="584"/>
      <c r="AT268" s="448"/>
      <c r="AU268" s="585"/>
    </row>
    <row r="269" customFormat="false" ht="36" hidden="false" customHeight="true" outlineLevel="0" collapsed="false">
      <c r="A269" s="0" t="s">
        <v>7743</v>
      </c>
      <c r="J269" s="524"/>
      <c r="K269" s="519" t="s">
        <v>12334</v>
      </c>
      <c r="O269" s="447"/>
      <c r="P269" s="568" t="s">
        <v>7769</v>
      </c>
      <c r="Q269" s="569" t="s">
        <v>12335</v>
      </c>
      <c r="R269" s="570" t="s">
        <v>12336</v>
      </c>
      <c r="T269" s="524"/>
      <c r="U269" s="519" t="s">
        <v>12337</v>
      </c>
      <c r="AC269" s="500" t="s">
        <v>12338</v>
      </c>
      <c r="AD269" s="593" t="s">
        <v>12339</v>
      </c>
      <c r="AE269" s="594" t="s">
        <v>12340</v>
      </c>
      <c r="AF269" s="447"/>
      <c r="AG269" s="524"/>
      <c r="AH269" s="519" t="s">
        <v>12341</v>
      </c>
      <c r="AJ269" s="524"/>
      <c r="AK269" s="519" t="s">
        <v>12342</v>
      </c>
      <c r="AS269" s="584"/>
      <c r="AT269" s="448"/>
      <c r="AU269" s="585"/>
    </row>
    <row r="270" customFormat="false" ht="36" hidden="false" customHeight="true" outlineLevel="0" collapsed="false">
      <c r="A270" s="0" t="s">
        <v>7743</v>
      </c>
      <c r="J270" s="495" t="s">
        <v>12343</v>
      </c>
      <c r="K270" s="490" t="s">
        <v>12344</v>
      </c>
      <c r="O270" s="447"/>
      <c r="P270" s="568" t="s">
        <v>7769</v>
      </c>
      <c r="Q270" s="569" t="s">
        <v>12345</v>
      </c>
      <c r="R270" s="570" t="s">
        <v>12346</v>
      </c>
      <c r="T270" s="495" t="s">
        <v>12347</v>
      </c>
      <c r="U270" s="490" t="s">
        <v>12348</v>
      </c>
      <c r="AC270" s="500" t="s">
        <v>12349</v>
      </c>
      <c r="AD270" s="593" t="s">
        <v>12350</v>
      </c>
      <c r="AE270" s="594" t="s">
        <v>12351</v>
      </c>
      <c r="AF270" s="447"/>
      <c r="AG270" s="495" t="s">
        <v>12347</v>
      </c>
      <c r="AH270" s="490" t="s">
        <v>12352</v>
      </c>
      <c r="AJ270" s="503" t="s">
        <v>12353</v>
      </c>
      <c r="AK270" s="504" t="s">
        <v>12354</v>
      </c>
      <c r="AS270" s="584"/>
      <c r="AT270" s="448"/>
      <c r="AU270" s="585"/>
    </row>
    <row r="271" customFormat="false" ht="36" hidden="false" customHeight="true" outlineLevel="0" collapsed="false">
      <c r="A271" s="0" t="s">
        <v>7743</v>
      </c>
      <c r="J271" s="524"/>
      <c r="K271" s="519" t="s">
        <v>12355</v>
      </c>
      <c r="O271" s="447"/>
      <c r="P271" s="568" t="s">
        <v>7769</v>
      </c>
      <c r="Q271" s="569" t="s">
        <v>12356</v>
      </c>
      <c r="R271" s="570" t="s">
        <v>12357</v>
      </c>
      <c r="T271" s="524"/>
      <c r="U271" s="519" t="s">
        <v>12358</v>
      </c>
      <c r="AC271" s="500" t="s">
        <v>12359</v>
      </c>
      <c r="AD271" s="593" t="s">
        <v>12360</v>
      </c>
      <c r="AE271" s="594" t="s">
        <v>12361</v>
      </c>
      <c r="AF271" s="447"/>
      <c r="AG271" s="524"/>
      <c r="AH271" s="519" t="s">
        <v>12362</v>
      </c>
      <c r="AJ271" s="524"/>
      <c r="AK271" s="519" t="s">
        <v>12363</v>
      </c>
      <c r="AS271" s="584"/>
      <c r="AT271" s="448"/>
      <c r="AU271" s="585"/>
    </row>
    <row r="272" customFormat="false" ht="36" hidden="false" customHeight="true" outlineLevel="0" collapsed="false">
      <c r="A272" s="0" t="s">
        <v>7743</v>
      </c>
      <c r="J272" s="495" t="s">
        <v>9964</v>
      </c>
      <c r="K272" s="490" t="s">
        <v>12364</v>
      </c>
      <c r="O272" s="447"/>
      <c r="P272" s="568" t="s">
        <v>7769</v>
      </c>
      <c r="Q272" s="569" t="s">
        <v>12365</v>
      </c>
      <c r="R272" s="570" t="s">
        <v>12366</v>
      </c>
      <c r="T272" s="495" t="s">
        <v>12367</v>
      </c>
      <c r="U272" s="490" t="s">
        <v>12368</v>
      </c>
      <c r="AC272" s="500" t="s">
        <v>12369</v>
      </c>
      <c r="AD272" s="593" t="s">
        <v>12370</v>
      </c>
      <c r="AE272" s="594" t="s">
        <v>12371</v>
      </c>
      <c r="AF272" s="447"/>
      <c r="AG272" s="495" t="s">
        <v>12367</v>
      </c>
      <c r="AH272" s="490" t="s">
        <v>12372</v>
      </c>
      <c r="AJ272" s="503" t="s">
        <v>12373</v>
      </c>
      <c r="AK272" s="504" t="s">
        <v>12374</v>
      </c>
      <c r="AS272" s="584"/>
      <c r="AT272" s="448"/>
      <c r="AU272" s="585"/>
    </row>
    <row r="273" customFormat="false" ht="36" hidden="false" customHeight="true" outlineLevel="0" collapsed="false">
      <c r="A273" s="0" t="s">
        <v>7743</v>
      </c>
      <c r="J273" s="524"/>
      <c r="K273" s="519" t="s">
        <v>12375</v>
      </c>
      <c r="O273" s="447"/>
      <c r="P273" s="568" t="s">
        <v>7769</v>
      </c>
      <c r="Q273" s="569" t="s">
        <v>12376</v>
      </c>
      <c r="R273" s="570" t="s">
        <v>12377</v>
      </c>
      <c r="T273" s="524"/>
      <c r="U273" s="519" t="s">
        <v>12378</v>
      </c>
      <c r="AC273" s="500" t="s">
        <v>12379</v>
      </c>
      <c r="AD273" s="593" t="s">
        <v>12380</v>
      </c>
      <c r="AE273" s="594" t="s">
        <v>12381</v>
      </c>
      <c r="AF273" s="447"/>
      <c r="AG273" s="524"/>
      <c r="AH273" s="519" t="s">
        <v>12382</v>
      </c>
      <c r="AJ273" s="524"/>
      <c r="AK273" s="519" t="s">
        <v>12383</v>
      </c>
      <c r="AS273" s="584"/>
      <c r="AT273" s="448"/>
      <c r="AU273" s="585"/>
    </row>
    <row r="274" customFormat="false" ht="36" hidden="false" customHeight="true" outlineLevel="0" collapsed="false">
      <c r="A274" s="0" t="s">
        <v>7743</v>
      </c>
      <c r="J274" s="495" t="s">
        <v>9915</v>
      </c>
      <c r="K274" s="490" t="s">
        <v>12384</v>
      </c>
      <c r="O274" s="447"/>
      <c r="P274" s="568" t="s">
        <v>7769</v>
      </c>
      <c r="Q274" s="569" t="s">
        <v>12385</v>
      </c>
      <c r="R274" s="570" t="s">
        <v>12386</v>
      </c>
      <c r="T274" s="495" t="s">
        <v>7777</v>
      </c>
      <c r="U274" s="490" t="s">
        <v>12387</v>
      </c>
      <c r="AC274" s="500" t="s">
        <v>12388</v>
      </c>
      <c r="AD274" s="593" t="s">
        <v>12389</v>
      </c>
      <c r="AE274" s="594" t="s">
        <v>12390</v>
      </c>
      <c r="AF274" s="447"/>
      <c r="AG274" s="495" t="s">
        <v>7777</v>
      </c>
      <c r="AH274" s="490" t="s">
        <v>12391</v>
      </c>
      <c r="AJ274" s="503" t="s">
        <v>12392</v>
      </c>
      <c r="AK274" s="504" t="s">
        <v>12393</v>
      </c>
      <c r="AS274" s="584"/>
      <c r="AT274" s="448"/>
      <c r="AU274" s="585"/>
    </row>
    <row r="275" customFormat="false" ht="36" hidden="false" customHeight="true" outlineLevel="0" collapsed="false">
      <c r="A275" s="0" t="s">
        <v>7743</v>
      </c>
      <c r="J275" s="524"/>
      <c r="K275" s="519" t="s">
        <v>12394</v>
      </c>
      <c r="O275" s="447"/>
      <c r="P275" s="568" t="s">
        <v>7769</v>
      </c>
      <c r="Q275" s="569" t="s">
        <v>12395</v>
      </c>
      <c r="R275" s="570" t="s">
        <v>12396</v>
      </c>
      <c r="T275" s="524"/>
      <c r="U275" s="519" t="s">
        <v>12397</v>
      </c>
      <c r="AC275" s="500" t="s">
        <v>12398</v>
      </c>
      <c r="AD275" s="593" t="s">
        <v>12399</v>
      </c>
      <c r="AE275" s="594" t="s">
        <v>12400</v>
      </c>
      <c r="AF275" s="447"/>
      <c r="AG275" s="524"/>
      <c r="AH275" s="519" t="s">
        <v>12401</v>
      </c>
      <c r="AJ275" s="524"/>
      <c r="AK275" s="519" t="s">
        <v>12402</v>
      </c>
      <c r="AS275" s="584"/>
      <c r="AT275" s="448"/>
      <c r="AU275" s="585"/>
    </row>
    <row r="276" customFormat="false" ht="36" hidden="false" customHeight="true" outlineLevel="0" collapsed="false">
      <c r="A276" s="0" t="s">
        <v>7743</v>
      </c>
      <c r="J276" s="495" t="s">
        <v>12403</v>
      </c>
      <c r="K276" s="490" t="s">
        <v>12404</v>
      </c>
      <c r="O276" s="447"/>
      <c r="P276" s="568" t="s">
        <v>7769</v>
      </c>
      <c r="Q276" s="569" t="s">
        <v>12405</v>
      </c>
      <c r="R276" s="570" t="s">
        <v>12406</v>
      </c>
      <c r="T276" s="495" t="s">
        <v>12407</v>
      </c>
      <c r="U276" s="490" t="s">
        <v>12408</v>
      </c>
      <c r="AC276" s="500" t="s">
        <v>12409</v>
      </c>
      <c r="AD276" s="593" t="s">
        <v>12410</v>
      </c>
      <c r="AE276" s="594" t="s">
        <v>12411</v>
      </c>
      <c r="AF276" s="447"/>
      <c r="AG276" s="495" t="s">
        <v>12407</v>
      </c>
      <c r="AH276" s="490" t="s">
        <v>12412</v>
      </c>
      <c r="AJ276" s="503" t="s">
        <v>12413</v>
      </c>
      <c r="AK276" s="504" t="s">
        <v>12414</v>
      </c>
      <c r="AS276" s="584"/>
      <c r="AT276" s="448"/>
      <c r="AU276" s="585"/>
    </row>
    <row r="277" customFormat="false" ht="36" hidden="false" customHeight="true" outlineLevel="0" collapsed="false">
      <c r="A277" s="0" t="s">
        <v>7743</v>
      </c>
      <c r="J277" s="524"/>
      <c r="K277" s="519" t="s">
        <v>12415</v>
      </c>
      <c r="O277" s="447"/>
      <c r="P277" s="568" t="s">
        <v>7769</v>
      </c>
      <c r="Q277" s="569" t="s">
        <v>12416</v>
      </c>
      <c r="R277" s="570" t="s">
        <v>12417</v>
      </c>
      <c r="T277" s="524"/>
      <c r="U277" s="519" t="s">
        <v>12418</v>
      </c>
      <c r="AC277" s="500" t="s">
        <v>12419</v>
      </c>
      <c r="AD277" s="593" t="s">
        <v>12420</v>
      </c>
      <c r="AE277" s="594" t="s">
        <v>12421</v>
      </c>
      <c r="AF277" s="447"/>
      <c r="AG277" s="524"/>
      <c r="AH277" s="519" t="s">
        <v>12422</v>
      </c>
      <c r="AJ277" s="524"/>
      <c r="AK277" s="519" t="s">
        <v>12423</v>
      </c>
      <c r="AS277" s="584"/>
      <c r="AT277" s="448"/>
      <c r="AU277" s="585"/>
    </row>
    <row r="278" customFormat="false" ht="36" hidden="false" customHeight="true" outlineLevel="0" collapsed="false">
      <c r="A278" s="0" t="s">
        <v>7743</v>
      </c>
      <c r="J278" s="495" t="s">
        <v>12424</v>
      </c>
      <c r="K278" s="490" t="s">
        <v>12425</v>
      </c>
      <c r="O278" s="447"/>
      <c r="P278" s="568" t="s">
        <v>7769</v>
      </c>
      <c r="Q278" s="569" t="s">
        <v>12426</v>
      </c>
      <c r="R278" s="570" t="s">
        <v>12427</v>
      </c>
      <c r="T278" s="495" t="s">
        <v>12428</v>
      </c>
      <c r="U278" s="490" t="s">
        <v>12429</v>
      </c>
      <c r="AC278" s="500" t="s">
        <v>12430</v>
      </c>
      <c r="AD278" s="593" t="s">
        <v>12431</v>
      </c>
      <c r="AE278" s="594" t="s">
        <v>12432</v>
      </c>
      <c r="AF278" s="447"/>
      <c r="AG278" s="495" t="s">
        <v>12428</v>
      </c>
      <c r="AH278" s="490" t="s">
        <v>12433</v>
      </c>
      <c r="AJ278" s="503" t="s">
        <v>12434</v>
      </c>
      <c r="AK278" s="504" t="s">
        <v>12435</v>
      </c>
      <c r="AS278" s="584"/>
      <c r="AT278" s="448"/>
      <c r="AU278" s="585"/>
    </row>
    <row r="279" customFormat="false" ht="36" hidden="false" customHeight="true" outlineLevel="0" collapsed="false">
      <c r="A279" s="0" t="s">
        <v>7743</v>
      </c>
      <c r="J279" s="524"/>
      <c r="K279" s="519" t="s">
        <v>12436</v>
      </c>
      <c r="O279" s="447"/>
      <c r="P279" s="568" t="s">
        <v>7769</v>
      </c>
      <c r="Q279" s="569" t="s">
        <v>12437</v>
      </c>
      <c r="R279" s="570" t="s">
        <v>12438</v>
      </c>
      <c r="T279" s="524"/>
      <c r="U279" s="519" t="s">
        <v>12439</v>
      </c>
      <c r="AC279" s="500" t="s">
        <v>12440</v>
      </c>
      <c r="AD279" s="593" t="s">
        <v>12441</v>
      </c>
      <c r="AE279" s="594" t="s">
        <v>12442</v>
      </c>
      <c r="AF279" s="447"/>
      <c r="AG279" s="524"/>
      <c r="AH279" s="519" t="s">
        <v>12443</v>
      </c>
      <c r="AJ279" s="524"/>
      <c r="AK279" s="519" t="s">
        <v>12444</v>
      </c>
      <c r="AS279" s="584"/>
      <c r="AT279" s="448"/>
      <c r="AU279" s="585"/>
    </row>
    <row r="280" customFormat="false" ht="36" hidden="false" customHeight="true" outlineLevel="0" collapsed="false">
      <c r="A280" s="0" t="s">
        <v>7743</v>
      </c>
      <c r="J280" s="491" t="s">
        <v>10254</v>
      </c>
      <c r="K280" s="492" t="s">
        <v>12445</v>
      </c>
      <c r="O280" s="447"/>
      <c r="P280" s="568" t="s">
        <v>7769</v>
      </c>
      <c r="Q280" s="569" t="s">
        <v>12446</v>
      </c>
      <c r="R280" s="570" t="s">
        <v>12447</v>
      </c>
      <c r="T280" s="495" t="s">
        <v>12448</v>
      </c>
      <c r="U280" s="490" t="s">
        <v>12449</v>
      </c>
      <c r="AC280" s="500" t="s">
        <v>12450</v>
      </c>
      <c r="AD280" s="593" t="s">
        <v>12451</v>
      </c>
      <c r="AE280" s="594" t="s">
        <v>12452</v>
      </c>
      <c r="AF280" s="447"/>
      <c r="AG280" s="495" t="s">
        <v>12448</v>
      </c>
      <c r="AH280" s="490" t="s">
        <v>12453</v>
      </c>
      <c r="AJ280" s="503" t="s">
        <v>12454</v>
      </c>
      <c r="AK280" s="504" t="s">
        <v>12455</v>
      </c>
      <c r="AS280" s="584"/>
      <c r="AT280" s="448"/>
      <c r="AU280" s="585"/>
    </row>
    <row r="281" customFormat="false" ht="36" hidden="false" customHeight="true" outlineLevel="0" collapsed="false">
      <c r="A281" s="0" t="s">
        <v>7743</v>
      </c>
      <c r="J281" s="491"/>
      <c r="K281" s="521" t="s">
        <v>12456</v>
      </c>
      <c r="O281" s="447"/>
      <c r="P281" s="568" t="s">
        <v>7769</v>
      </c>
      <c r="Q281" s="569" t="s">
        <v>12457</v>
      </c>
      <c r="R281" s="570" t="s">
        <v>12458</v>
      </c>
      <c r="T281" s="524"/>
      <c r="U281" s="519" t="s">
        <v>12459</v>
      </c>
      <c r="AC281" s="614" t="s">
        <v>12460</v>
      </c>
      <c r="AD281" s="615" t="s">
        <v>12461</v>
      </c>
      <c r="AE281" s="616" t="s">
        <v>12462</v>
      </c>
      <c r="AF281" s="447"/>
      <c r="AG281" s="524"/>
      <c r="AH281" s="519" t="s">
        <v>12463</v>
      </c>
      <c r="AJ281" s="524"/>
      <c r="AK281" s="519" t="s">
        <v>12464</v>
      </c>
      <c r="AS281" s="584"/>
      <c r="AT281" s="448"/>
      <c r="AU281" s="585"/>
    </row>
    <row r="282" customFormat="false" ht="36" hidden="false" customHeight="true" outlineLevel="0" collapsed="false">
      <c r="A282" s="0" t="s">
        <v>7743</v>
      </c>
      <c r="J282" s="495" t="s">
        <v>12465</v>
      </c>
      <c r="K282" s="490" t="s">
        <v>12466</v>
      </c>
      <c r="O282" s="447"/>
      <c r="P282" s="568" t="s">
        <v>7769</v>
      </c>
      <c r="Q282" s="569" t="s">
        <v>12467</v>
      </c>
      <c r="R282" s="570" t="s">
        <v>12468</v>
      </c>
      <c r="T282" s="495" t="s">
        <v>12469</v>
      </c>
      <c r="U282" s="490" t="s">
        <v>12470</v>
      </c>
      <c r="AF282" s="447"/>
      <c r="AG282" s="495" t="s">
        <v>12469</v>
      </c>
      <c r="AH282" s="490" t="s">
        <v>12471</v>
      </c>
      <c r="AJ282" s="503" t="s">
        <v>12472</v>
      </c>
      <c r="AK282" s="504" t="s">
        <v>12473</v>
      </c>
      <c r="AS282" s="584"/>
      <c r="AT282" s="448"/>
      <c r="AU282" s="585"/>
    </row>
    <row r="283" customFormat="false" ht="36" hidden="false" customHeight="true" outlineLevel="0" collapsed="false">
      <c r="A283" s="0" t="s">
        <v>7743</v>
      </c>
      <c r="J283" s="524"/>
      <c r="K283" s="519" t="s">
        <v>12474</v>
      </c>
      <c r="O283" s="447"/>
      <c r="P283" s="568" t="s">
        <v>7769</v>
      </c>
      <c r="Q283" s="569" t="s">
        <v>12475</v>
      </c>
      <c r="R283" s="570" t="s">
        <v>12476</v>
      </c>
      <c r="T283" s="524"/>
      <c r="U283" s="519" t="s">
        <v>12477</v>
      </c>
      <c r="AG283" s="524"/>
      <c r="AH283" s="519" t="s">
        <v>12478</v>
      </c>
      <c r="AJ283" s="524"/>
      <c r="AK283" s="519" t="s">
        <v>12479</v>
      </c>
      <c r="AS283" s="584"/>
      <c r="AT283" s="448"/>
      <c r="AU283" s="585"/>
    </row>
    <row r="284" customFormat="false" ht="36" hidden="false" customHeight="true" outlineLevel="0" collapsed="false">
      <c r="A284" s="0" t="s">
        <v>7743</v>
      </c>
      <c r="J284" s="495" t="s">
        <v>12480</v>
      </c>
      <c r="K284" s="490" t="s">
        <v>12481</v>
      </c>
      <c r="O284" s="447"/>
      <c r="P284" s="568" t="s">
        <v>7769</v>
      </c>
      <c r="Q284" s="569" t="s">
        <v>12482</v>
      </c>
      <c r="R284" s="570" t="s">
        <v>12483</v>
      </c>
      <c r="T284" s="495" t="s">
        <v>12484</v>
      </c>
      <c r="U284" s="490" t="s">
        <v>12485</v>
      </c>
      <c r="AG284" s="495" t="s">
        <v>12484</v>
      </c>
      <c r="AH284" s="490" t="s">
        <v>12486</v>
      </c>
      <c r="AJ284" s="503" t="s">
        <v>12487</v>
      </c>
      <c r="AK284" s="504" t="s">
        <v>12488</v>
      </c>
      <c r="AS284" s="584"/>
      <c r="AT284" s="448"/>
      <c r="AU284" s="585"/>
    </row>
    <row r="285" customFormat="false" ht="36" hidden="false" customHeight="true" outlineLevel="0" collapsed="false">
      <c r="A285" s="0" t="s">
        <v>7743</v>
      </c>
      <c r="J285" s="524"/>
      <c r="K285" s="519" t="s">
        <v>12489</v>
      </c>
      <c r="O285" s="447"/>
      <c r="P285" s="568" t="s">
        <v>7769</v>
      </c>
      <c r="Q285" s="569" t="s">
        <v>12490</v>
      </c>
      <c r="R285" s="570" t="s">
        <v>12491</v>
      </c>
      <c r="T285" s="524"/>
      <c r="U285" s="519" t="s">
        <v>12492</v>
      </c>
      <c r="AG285" s="524"/>
      <c r="AH285" s="519" t="s">
        <v>12493</v>
      </c>
      <c r="AJ285" s="524"/>
      <c r="AK285" s="519" t="s">
        <v>12494</v>
      </c>
      <c r="AS285" s="584"/>
      <c r="AT285" s="448"/>
      <c r="AU285" s="585"/>
    </row>
    <row r="286" customFormat="false" ht="36" hidden="false" customHeight="true" outlineLevel="0" collapsed="false">
      <c r="A286" s="0" t="s">
        <v>7743</v>
      </c>
      <c r="J286" s="495" t="s">
        <v>12495</v>
      </c>
      <c r="K286" s="490" t="s">
        <v>12496</v>
      </c>
      <c r="O286" s="447"/>
      <c r="P286" s="568" t="s">
        <v>7769</v>
      </c>
      <c r="Q286" s="569" t="s">
        <v>12497</v>
      </c>
      <c r="R286" s="570" t="s">
        <v>12498</v>
      </c>
      <c r="T286" s="495" t="s">
        <v>12499</v>
      </c>
      <c r="U286" s="490" t="s">
        <v>12500</v>
      </c>
      <c r="AG286" s="495" t="s">
        <v>12499</v>
      </c>
      <c r="AH286" s="490" t="s">
        <v>12501</v>
      </c>
      <c r="AJ286" s="503" t="s">
        <v>12502</v>
      </c>
      <c r="AK286" s="504" t="s">
        <v>12503</v>
      </c>
      <c r="AS286" s="584"/>
      <c r="AT286" s="448"/>
      <c r="AU286" s="585"/>
    </row>
    <row r="287" customFormat="false" ht="36" hidden="false" customHeight="true" outlineLevel="0" collapsed="false">
      <c r="A287" s="0" t="s">
        <v>7743</v>
      </c>
      <c r="J287" s="524"/>
      <c r="K287" s="519" t="s">
        <v>12504</v>
      </c>
      <c r="O287" s="447"/>
      <c r="P287" s="568" t="s">
        <v>7769</v>
      </c>
      <c r="Q287" s="569" t="s">
        <v>12505</v>
      </c>
      <c r="R287" s="570" t="s">
        <v>12506</v>
      </c>
      <c r="T287" s="524"/>
      <c r="U287" s="519" t="s">
        <v>12507</v>
      </c>
      <c r="AG287" s="524"/>
      <c r="AH287" s="519" t="s">
        <v>12508</v>
      </c>
      <c r="AJ287" s="524"/>
      <c r="AK287" s="519" t="s">
        <v>12509</v>
      </c>
      <c r="AS287" s="584"/>
      <c r="AT287" s="448"/>
      <c r="AU287" s="585"/>
    </row>
    <row r="288" customFormat="false" ht="36" hidden="false" customHeight="true" outlineLevel="0" collapsed="false">
      <c r="A288" s="0" t="s">
        <v>7743</v>
      </c>
      <c r="J288" s="495" t="s">
        <v>12510</v>
      </c>
      <c r="K288" s="490" t="s">
        <v>12511</v>
      </c>
      <c r="O288" s="447"/>
      <c r="P288" s="568" t="s">
        <v>7769</v>
      </c>
      <c r="Q288" s="569" t="s">
        <v>12512</v>
      </c>
      <c r="R288" s="570" t="s">
        <v>12513</v>
      </c>
      <c r="T288" s="495" t="s">
        <v>9666</v>
      </c>
      <c r="U288" s="490" t="s">
        <v>12514</v>
      </c>
      <c r="AG288" s="495" t="s">
        <v>9666</v>
      </c>
      <c r="AH288" s="490" t="s">
        <v>12515</v>
      </c>
      <c r="AJ288" s="503" t="s">
        <v>12516</v>
      </c>
      <c r="AK288" s="504" t="s">
        <v>12517</v>
      </c>
      <c r="AS288" s="584"/>
      <c r="AT288" s="448"/>
      <c r="AU288" s="585"/>
    </row>
    <row r="289" customFormat="false" ht="36" hidden="false" customHeight="true" outlineLevel="0" collapsed="false">
      <c r="A289" s="0" t="s">
        <v>7743</v>
      </c>
      <c r="J289" s="524"/>
      <c r="K289" s="519" t="s">
        <v>12518</v>
      </c>
      <c r="O289" s="447"/>
      <c r="P289" s="568" t="s">
        <v>7769</v>
      </c>
      <c r="Q289" s="569" t="s">
        <v>12519</v>
      </c>
      <c r="R289" s="570" t="s">
        <v>12520</v>
      </c>
      <c r="T289" s="524"/>
      <c r="U289" s="519" t="s">
        <v>12521</v>
      </c>
      <c r="AG289" s="524"/>
      <c r="AH289" s="519" t="s">
        <v>12522</v>
      </c>
      <c r="AJ289" s="524"/>
      <c r="AK289" s="519" t="s">
        <v>12523</v>
      </c>
      <c r="AS289" s="584"/>
      <c r="AT289" s="448"/>
      <c r="AU289" s="585"/>
    </row>
    <row r="290" customFormat="false" ht="36" hidden="false" customHeight="true" outlineLevel="0" collapsed="false">
      <c r="A290" s="0" t="s">
        <v>7743</v>
      </c>
      <c r="J290" s="495" t="s">
        <v>12524</v>
      </c>
      <c r="K290" s="490" t="s">
        <v>12525</v>
      </c>
      <c r="O290" s="447"/>
      <c r="P290" s="568" t="s">
        <v>7769</v>
      </c>
      <c r="Q290" s="569" t="s">
        <v>12526</v>
      </c>
      <c r="R290" s="570" t="s">
        <v>12527</v>
      </c>
      <c r="T290" s="495" t="s">
        <v>12528</v>
      </c>
      <c r="U290" s="490" t="s">
        <v>12529</v>
      </c>
      <c r="AG290" s="495" t="s">
        <v>12528</v>
      </c>
      <c r="AH290" s="490" t="s">
        <v>12530</v>
      </c>
      <c r="AJ290" s="503" t="s">
        <v>11839</v>
      </c>
      <c r="AK290" s="504" t="s">
        <v>12531</v>
      </c>
      <c r="AS290" s="584"/>
      <c r="AT290" s="448"/>
      <c r="AU290" s="585"/>
    </row>
    <row r="291" customFormat="false" ht="36" hidden="false" customHeight="true" outlineLevel="0" collapsed="false">
      <c r="A291" s="0" t="s">
        <v>7743</v>
      </c>
      <c r="J291" s="524"/>
      <c r="K291" s="519" t="s">
        <v>12532</v>
      </c>
      <c r="O291" s="447"/>
      <c r="P291" s="568" t="s">
        <v>7769</v>
      </c>
      <c r="Q291" s="569" t="s">
        <v>12533</v>
      </c>
      <c r="R291" s="570" t="s">
        <v>12534</v>
      </c>
      <c r="T291" s="524"/>
      <c r="U291" s="519" t="s">
        <v>12535</v>
      </c>
      <c r="AG291" s="524"/>
      <c r="AH291" s="519" t="s">
        <v>12536</v>
      </c>
      <c r="AJ291" s="524"/>
      <c r="AK291" s="519" t="s">
        <v>12537</v>
      </c>
      <c r="AS291" s="584"/>
      <c r="AT291" s="448"/>
      <c r="AU291" s="585"/>
    </row>
    <row r="292" customFormat="false" ht="36" hidden="false" customHeight="true" outlineLevel="0" collapsed="false">
      <c r="A292" s="0" t="s">
        <v>7743</v>
      </c>
      <c r="J292" s="495" t="s">
        <v>10498</v>
      </c>
      <c r="K292" s="490" t="s">
        <v>12538</v>
      </c>
      <c r="O292" s="447"/>
      <c r="P292" s="568" t="s">
        <v>7769</v>
      </c>
      <c r="Q292" s="569" t="s">
        <v>12539</v>
      </c>
      <c r="R292" s="570" t="s">
        <v>12540</v>
      </c>
      <c r="T292" s="495" t="s">
        <v>12541</v>
      </c>
      <c r="U292" s="490" t="s">
        <v>12542</v>
      </c>
      <c r="AG292" s="495" t="s">
        <v>12541</v>
      </c>
      <c r="AH292" s="490" t="s">
        <v>12543</v>
      </c>
      <c r="AJ292" s="503" t="s">
        <v>12544</v>
      </c>
      <c r="AK292" s="504" t="s">
        <v>12545</v>
      </c>
      <c r="AS292" s="584"/>
      <c r="AT292" s="448"/>
      <c r="AU292" s="585"/>
    </row>
    <row r="293" customFormat="false" ht="36" hidden="false" customHeight="true" outlineLevel="0" collapsed="false">
      <c r="A293" s="0" t="s">
        <v>7743</v>
      </c>
      <c r="J293" s="524"/>
      <c r="K293" s="519" t="s">
        <v>12546</v>
      </c>
      <c r="O293" s="447"/>
      <c r="P293" s="568" t="s">
        <v>7769</v>
      </c>
      <c r="Q293" s="569" t="s">
        <v>12547</v>
      </c>
      <c r="R293" s="570" t="s">
        <v>12548</v>
      </c>
      <c r="T293" s="524"/>
      <c r="U293" s="519" t="s">
        <v>12549</v>
      </c>
      <c r="AG293" s="524"/>
      <c r="AH293" s="519" t="s">
        <v>12550</v>
      </c>
      <c r="AJ293" s="524"/>
      <c r="AK293" s="519" t="s">
        <v>12551</v>
      </c>
      <c r="AS293" s="584"/>
      <c r="AT293" s="448"/>
      <c r="AU293" s="585"/>
    </row>
    <row r="294" customFormat="false" ht="36" hidden="false" customHeight="true" outlineLevel="0" collapsed="false">
      <c r="A294" s="0" t="s">
        <v>7743</v>
      </c>
      <c r="J294" s="495" t="s">
        <v>12552</v>
      </c>
      <c r="K294" s="490" t="s">
        <v>12553</v>
      </c>
      <c r="O294" s="447"/>
      <c r="P294" s="568" t="s">
        <v>7769</v>
      </c>
      <c r="Q294" s="569" t="s">
        <v>12554</v>
      </c>
      <c r="R294" s="570" t="s">
        <v>12555</v>
      </c>
      <c r="T294" s="495" t="s">
        <v>12556</v>
      </c>
      <c r="U294" s="490" t="s">
        <v>12557</v>
      </c>
      <c r="AG294" s="495" t="s">
        <v>12556</v>
      </c>
      <c r="AH294" s="490" t="s">
        <v>12558</v>
      </c>
      <c r="AJ294" s="503" t="s">
        <v>11453</v>
      </c>
      <c r="AK294" s="504" t="s">
        <v>12559</v>
      </c>
      <c r="AS294" s="584"/>
      <c r="AT294" s="448"/>
      <c r="AU294" s="585"/>
    </row>
    <row r="295" customFormat="false" ht="36" hidden="false" customHeight="true" outlineLevel="0" collapsed="false">
      <c r="A295" s="0" t="s">
        <v>7743</v>
      </c>
      <c r="J295" s="524"/>
      <c r="K295" s="519" t="s">
        <v>12560</v>
      </c>
      <c r="O295" s="447"/>
      <c r="P295" s="568" t="s">
        <v>7769</v>
      </c>
      <c r="Q295" s="569" t="s">
        <v>12561</v>
      </c>
      <c r="R295" s="570" t="s">
        <v>12562</v>
      </c>
      <c r="T295" s="524"/>
      <c r="U295" s="519" t="s">
        <v>12563</v>
      </c>
      <c r="AG295" s="524"/>
      <c r="AH295" s="519" t="s">
        <v>12564</v>
      </c>
      <c r="AJ295" s="524"/>
      <c r="AK295" s="519" t="s">
        <v>12565</v>
      </c>
      <c r="AS295" s="584"/>
      <c r="AT295" s="448"/>
      <c r="AU295" s="585"/>
    </row>
    <row r="296" customFormat="false" ht="36" hidden="false" customHeight="true" outlineLevel="0" collapsed="false">
      <c r="A296" s="0" t="s">
        <v>7743</v>
      </c>
      <c r="J296" s="495" t="s">
        <v>12566</v>
      </c>
      <c r="K296" s="490" t="s">
        <v>12567</v>
      </c>
      <c r="O296" s="447"/>
      <c r="P296" s="568" t="s">
        <v>7769</v>
      </c>
      <c r="Q296" s="569" t="s">
        <v>12568</v>
      </c>
      <c r="R296" s="570" t="s">
        <v>12569</v>
      </c>
      <c r="T296" s="495" t="s">
        <v>12570</v>
      </c>
      <c r="U296" s="490" t="s">
        <v>12571</v>
      </c>
      <c r="AG296" s="495" t="s">
        <v>12570</v>
      </c>
      <c r="AH296" s="490" t="s">
        <v>12572</v>
      </c>
      <c r="AJ296" s="503" t="s">
        <v>12573</v>
      </c>
      <c r="AK296" s="504" t="s">
        <v>12574</v>
      </c>
      <c r="AS296" s="584"/>
      <c r="AT296" s="448"/>
      <c r="AU296" s="585"/>
    </row>
    <row r="297" customFormat="false" ht="36" hidden="false" customHeight="true" outlineLevel="0" collapsed="false">
      <c r="A297" s="0" t="s">
        <v>7743</v>
      </c>
      <c r="J297" s="524"/>
      <c r="K297" s="519" t="s">
        <v>12575</v>
      </c>
      <c r="O297" s="447"/>
      <c r="P297" s="568" t="s">
        <v>7769</v>
      </c>
      <c r="Q297" s="569" t="s">
        <v>12576</v>
      </c>
      <c r="R297" s="570" t="s">
        <v>12577</v>
      </c>
      <c r="T297" s="524"/>
      <c r="U297" s="519" t="s">
        <v>12578</v>
      </c>
      <c r="AG297" s="524"/>
      <c r="AH297" s="519" t="s">
        <v>12579</v>
      </c>
      <c r="AJ297" s="524"/>
      <c r="AK297" s="519" t="s">
        <v>12580</v>
      </c>
      <c r="AS297" s="584"/>
      <c r="AT297" s="448"/>
      <c r="AU297" s="585"/>
    </row>
    <row r="298" customFormat="false" ht="36" hidden="false" customHeight="true" outlineLevel="0" collapsed="false">
      <c r="A298" s="0" t="s">
        <v>7743</v>
      </c>
      <c r="J298" s="495" t="s">
        <v>11102</v>
      </c>
      <c r="K298" s="490" t="s">
        <v>12581</v>
      </c>
      <c r="O298" s="447"/>
      <c r="P298" s="568" t="s">
        <v>7769</v>
      </c>
      <c r="Q298" s="569" t="s">
        <v>12582</v>
      </c>
      <c r="R298" s="570" t="s">
        <v>12583</v>
      </c>
      <c r="T298" s="495" t="s">
        <v>12584</v>
      </c>
      <c r="U298" s="490" t="s">
        <v>12585</v>
      </c>
      <c r="AG298" s="495" t="s">
        <v>12584</v>
      </c>
      <c r="AH298" s="490" t="s">
        <v>12586</v>
      </c>
      <c r="AJ298" s="503" t="s">
        <v>12587</v>
      </c>
      <c r="AK298" s="504" t="s">
        <v>12588</v>
      </c>
      <c r="AS298" s="584"/>
      <c r="AT298" s="448"/>
      <c r="AU298" s="585"/>
    </row>
    <row r="299" customFormat="false" ht="36" hidden="false" customHeight="true" outlineLevel="0" collapsed="false">
      <c r="A299" s="0" t="s">
        <v>7743</v>
      </c>
      <c r="J299" s="524"/>
      <c r="K299" s="519" t="s">
        <v>12589</v>
      </c>
      <c r="O299" s="447"/>
      <c r="P299" s="568" t="s">
        <v>7769</v>
      </c>
      <c r="Q299" s="569" t="s">
        <v>8225</v>
      </c>
      <c r="R299" s="570" t="s">
        <v>12590</v>
      </c>
      <c r="T299" s="524"/>
      <c r="U299" s="519" t="s">
        <v>12591</v>
      </c>
      <c r="AG299" s="524"/>
      <c r="AH299" s="519" t="s">
        <v>12592</v>
      </c>
      <c r="AJ299" s="524"/>
      <c r="AK299" s="519" t="s">
        <v>12593</v>
      </c>
      <c r="AS299" s="584"/>
      <c r="AT299" s="448"/>
      <c r="AU299" s="585"/>
    </row>
    <row r="300" customFormat="false" ht="36" hidden="false" customHeight="true" outlineLevel="0" collapsed="false">
      <c r="A300" s="0" t="s">
        <v>7743</v>
      </c>
      <c r="J300" s="495" t="s">
        <v>12594</v>
      </c>
      <c r="K300" s="490" t="s">
        <v>12595</v>
      </c>
      <c r="O300" s="447"/>
      <c r="P300" s="568" t="s">
        <v>7769</v>
      </c>
      <c r="Q300" s="569" t="s">
        <v>12596</v>
      </c>
      <c r="R300" s="570" t="s">
        <v>12597</v>
      </c>
      <c r="T300" s="495" t="s">
        <v>12598</v>
      </c>
      <c r="U300" s="490" t="s">
        <v>12599</v>
      </c>
      <c r="AG300" s="495" t="s">
        <v>12598</v>
      </c>
      <c r="AH300" s="490" t="s">
        <v>12600</v>
      </c>
      <c r="AJ300" s="503" t="s">
        <v>12601</v>
      </c>
      <c r="AK300" s="504" t="s">
        <v>12602</v>
      </c>
      <c r="AS300" s="584"/>
      <c r="AT300" s="448"/>
      <c r="AU300" s="585"/>
    </row>
    <row r="301" customFormat="false" ht="36" hidden="false" customHeight="true" outlineLevel="0" collapsed="false">
      <c r="A301" s="0" t="s">
        <v>7743</v>
      </c>
      <c r="J301" s="524"/>
      <c r="K301" s="519" t="s">
        <v>12603</v>
      </c>
      <c r="O301" s="447"/>
      <c r="P301" s="568" t="s">
        <v>7769</v>
      </c>
      <c r="Q301" s="569" t="s">
        <v>12604</v>
      </c>
      <c r="R301" s="570" t="s">
        <v>12605</v>
      </c>
      <c r="T301" s="524"/>
      <c r="U301" s="519" t="s">
        <v>12606</v>
      </c>
      <c r="AG301" s="524"/>
      <c r="AH301" s="519" t="s">
        <v>12607</v>
      </c>
      <c r="AJ301" s="524"/>
      <c r="AK301" s="519" t="s">
        <v>12608</v>
      </c>
      <c r="AS301" s="584"/>
      <c r="AT301" s="448"/>
      <c r="AU301" s="585"/>
    </row>
    <row r="302" customFormat="false" ht="36" hidden="false" customHeight="true" outlineLevel="0" collapsed="false">
      <c r="A302" s="0" t="s">
        <v>7743</v>
      </c>
      <c r="J302" s="495" t="s">
        <v>12609</v>
      </c>
      <c r="K302" s="490" t="s">
        <v>12610</v>
      </c>
      <c r="O302" s="447"/>
      <c r="P302" s="568" t="s">
        <v>7769</v>
      </c>
      <c r="Q302" s="569" t="s">
        <v>12611</v>
      </c>
      <c r="R302" s="570" t="s">
        <v>12612</v>
      </c>
      <c r="T302" s="495" t="s">
        <v>12613</v>
      </c>
      <c r="U302" s="490" t="s">
        <v>12614</v>
      </c>
      <c r="AG302" s="495" t="s">
        <v>12613</v>
      </c>
      <c r="AH302" s="490" t="s">
        <v>12615</v>
      </c>
      <c r="AJ302" s="503" t="s">
        <v>12616</v>
      </c>
      <c r="AK302" s="504" t="s">
        <v>12617</v>
      </c>
      <c r="AS302" s="584"/>
      <c r="AT302" s="448"/>
      <c r="AU302" s="585"/>
    </row>
    <row r="303" customFormat="false" ht="36" hidden="false" customHeight="true" outlineLevel="0" collapsed="false">
      <c r="A303" s="0" t="s">
        <v>7743</v>
      </c>
      <c r="J303" s="524"/>
      <c r="K303" s="519" t="s">
        <v>12618</v>
      </c>
      <c r="O303" s="447"/>
      <c r="P303" s="568" t="s">
        <v>7769</v>
      </c>
      <c r="Q303" s="569" t="s">
        <v>12619</v>
      </c>
      <c r="R303" s="570" t="s">
        <v>12620</v>
      </c>
      <c r="T303" s="524"/>
      <c r="U303" s="519" t="s">
        <v>12621</v>
      </c>
      <c r="AG303" s="524"/>
      <c r="AH303" s="519" t="s">
        <v>12622</v>
      </c>
      <c r="AJ303" s="524"/>
      <c r="AK303" s="519" t="s">
        <v>12623</v>
      </c>
      <c r="AS303" s="584"/>
      <c r="AT303" s="448"/>
      <c r="AU303" s="585"/>
    </row>
    <row r="304" customFormat="false" ht="36" hidden="false" customHeight="true" outlineLevel="0" collapsed="false">
      <c r="A304" s="0" t="s">
        <v>7743</v>
      </c>
      <c r="J304" s="495" t="s">
        <v>10949</v>
      </c>
      <c r="K304" s="490" t="s">
        <v>12624</v>
      </c>
      <c r="O304" s="447"/>
      <c r="P304" s="568" t="s">
        <v>7769</v>
      </c>
      <c r="Q304" s="569" t="s">
        <v>12625</v>
      </c>
      <c r="R304" s="570" t="s">
        <v>12626</v>
      </c>
      <c r="T304" s="495" t="s">
        <v>12627</v>
      </c>
      <c r="U304" s="490" t="s">
        <v>12628</v>
      </c>
      <c r="AG304" s="495" t="s">
        <v>12627</v>
      </c>
      <c r="AH304" s="490" t="s">
        <v>12629</v>
      </c>
      <c r="AJ304" s="503" t="s">
        <v>12630</v>
      </c>
      <c r="AK304" s="504" t="s">
        <v>12631</v>
      </c>
      <c r="AS304" s="584"/>
      <c r="AT304" s="448"/>
      <c r="AU304" s="585"/>
    </row>
    <row r="305" customFormat="false" ht="36" hidden="false" customHeight="true" outlineLevel="0" collapsed="false">
      <c r="A305" s="0" t="s">
        <v>7743</v>
      </c>
      <c r="J305" s="524"/>
      <c r="K305" s="519" t="s">
        <v>12632</v>
      </c>
      <c r="O305" s="447"/>
      <c r="P305" s="568" t="s">
        <v>7769</v>
      </c>
      <c r="Q305" s="569" t="s">
        <v>9563</v>
      </c>
      <c r="R305" s="570" t="s">
        <v>12633</v>
      </c>
      <c r="T305" s="524"/>
      <c r="U305" s="519" t="s">
        <v>12634</v>
      </c>
      <c r="AG305" s="524"/>
      <c r="AH305" s="519" t="s">
        <v>12635</v>
      </c>
      <c r="AJ305" s="524"/>
      <c r="AK305" s="519" t="s">
        <v>12636</v>
      </c>
      <c r="AS305" s="584"/>
      <c r="AT305" s="448"/>
      <c r="AU305" s="585"/>
    </row>
    <row r="306" customFormat="false" ht="36" hidden="false" customHeight="true" outlineLevel="0" collapsed="false">
      <c r="A306" s="0" t="s">
        <v>7743</v>
      </c>
      <c r="J306" s="495" t="s">
        <v>12637</v>
      </c>
      <c r="K306" s="490" t="s">
        <v>12638</v>
      </c>
      <c r="O306" s="447"/>
      <c r="P306" s="568" t="s">
        <v>7769</v>
      </c>
      <c r="Q306" s="569" t="s">
        <v>12639</v>
      </c>
      <c r="R306" s="570" t="s">
        <v>12640</v>
      </c>
      <c r="T306" s="495" t="s">
        <v>12641</v>
      </c>
      <c r="U306" s="490" t="s">
        <v>12642</v>
      </c>
      <c r="AG306" s="495" t="s">
        <v>12641</v>
      </c>
      <c r="AH306" s="490" t="s">
        <v>12643</v>
      </c>
      <c r="AJ306" s="503" t="s">
        <v>12644</v>
      </c>
      <c r="AK306" s="504" t="s">
        <v>12645</v>
      </c>
      <c r="AS306" s="584"/>
      <c r="AT306" s="448"/>
      <c r="AU306" s="585"/>
    </row>
    <row r="307" customFormat="false" ht="36" hidden="false" customHeight="true" outlineLevel="0" collapsed="false">
      <c r="A307" s="0" t="s">
        <v>7743</v>
      </c>
      <c r="J307" s="524"/>
      <c r="K307" s="519" t="s">
        <v>12646</v>
      </c>
      <c r="O307" s="447"/>
      <c r="P307" s="568" t="s">
        <v>7769</v>
      </c>
      <c r="Q307" s="569" t="s">
        <v>12647</v>
      </c>
      <c r="R307" s="570" t="s">
        <v>12648</v>
      </c>
      <c r="T307" s="524"/>
      <c r="U307" s="519" t="s">
        <v>12649</v>
      </c>
      <c r="AG307" s="524"/>
      <c r="AH307" s="519" t="s">
        <v>12650</v>
      </c>
      <c r="AJ307" s="524"/>
      <c r="AK307" s="519" t="s">
        <v>12651</v>
      </c>
      <c r="AS307" s="584"/>
      <c r="AT307" s="448"/>
      <c r="AU307" s="585"/>
    </row>
    <row r="308" customFormat="false" ht="36" hidden="false" customHeight="true" outlineLevel="0" collapsed="false">
      <c r="A308" s="0" t="s">
        <v>7743</v>
      </c>
      <c r="J308" s="495" t="s">
        <v>12652</v>
      </c>
      <c r="K308" s="490" t="s">
        <v>12653</v>
      </c>
      <c r="O308" s="447"/>
      <c r="P308" s="568" t="s">
        <v>7769</v>
      </c>
      <c r="Q308" s="569" t="s">
        <v>12654</v>
      </c>
      <c r="R308" s="570" t="s">
        <v>12655</v>
      </c>
      <c r="T308" s="495" t="s">
        <v>12656</v>
      </c>
      <c r="U308" s="490" t="s">
        <v>12657</v>
      </c>
      <c r="AG308" s="495" t="s">
        <v>12656</v>
      </c>
      <c r="AH308" s="490" t="s">
        <v>12658</v>
      </c>
      <c r="AJ308" s="503" t="s">
        <v>12659</v>
      </c>
      <c r="AK308" s="504" t="s">
        <v>12660</v>
      </c>
      <c r="AS308" s="584"/>
      <c r="AT308" s="448"/>
      <c r="AU308" s="585"/>
    </row>
    <row r="309" customFormat="false" ht="36" hidden="false" customHeight="true" outlineLevel="0" collapsed="false">
      <c r="A309" s="0" t="s">
        <v>7743</v>
      </c>
      <c r="J309" s="524"/>
      <c r="K309" s="519" t="s">
        <v>12661</v>
      </c>
      <c r="O309" s="447"/>
      <c r="P309" s="568" t="s">
        <v>7769</v>
      </c>
      <c r="Q309" s="569" t="s">
        <v>12662</v>
      </c>
      <c r="R309" s="570" t="s">
        <v>12663</v>
      </c>
      <c r="T309" s="524"/>
      <c r="U309" s="519" t="s">
        <v>12664</v>
      </c>
      <c r="AG309" s="524"/>
      <c r="AH309" s="519" t="s">
        <v>12665</v>
      </c>
      <c r="AJ309" s="524"/>
      <c r="AK309" s="519" t="s">
        <v>12666</v>
      </c>
      <c r="AS309" s="584"/>
      <c r="AT309" s="448"/>
      <c r="AU309" s="585"/>
    </row>
    <row r="310" customFormat="false" ht="36" hidden="false" customHeight="true" outlineLevel="0" collapsed="false">
      <c r="A310" s="0" t="s">
        <v>7743</v>
      </c>
      <c r="J310" s="495" t="s">
        <v>12667</v>
      </c>
      <c r="K310" s="490" t="s">
        <v>12668</v>
      </c>
      <c r="O310" s="447"/>
      <c r="P310" s="568" t="s">
        <v>7769</v>
      </c>
      <c r="Q310" s="569" t="s">
        <v>12669</v>
      </c>
      <c r="R310" s="570" t="s">
        <v>12670</v>
      </c>
      <c r="T310" s="495" t="s">
        <v>12671</v>
      </c>
      <c r="U310" s="490" t="s">
        <v>12672</v>
      </c>
      <c r="AG310" s="495" t="s">
        <v>12671</v>
      </c>
      <c r="AH310" s="490" t="s">
        <v>12673</v>
      </c>
      <c r="AJ310" s="503" t="s">
        <v>12674</v>
      </c>
      <c r="AK310" s="504" t="s">
        <v>12675</v>
      </c>
      <c r="AS310" s="584"/>
      <c r="AT310" s="448"/>
      <c r="AU310" s="585"/>
    </row>
    <row r="311" customFormat="false" ht="36" hidden="false" customHeight="true" outlineLevel="0" collapsed="false">
      <c r="A311" s="0" t="s">
        <v>7743</v>
      </c>
      <c r="J311" s="524"/>
      <c r="K311" s="519" t="s">
        <v>12676</v>
      </c>
      <c r="O311" s="447"/>
      <c r="P311" s="568" t="s">
        <v>7769</v>
      </c>
      <c r="Q311" s="569" t="s">
        <v>12677</v>
      </c>
      <c r="R311" s="570" t="s">
        <v>12678</v>
      </c>
      <c r="T311" s="524"/>
      <c r="U311" s="519" t="s">
        <v>12679</v>
      </c>
      <c r="AG311" s="524"/>
      <c r="AH311" s="519" t="s">
        <v>12680</v>
      </c>
      <c r="AJ311" s="524"/>
      <c r="AK311" s="519" t="s">
        <v>12681</v>
      </c>
      <c r="AS311" s="584"/>
      <c r="AT311" s="448"/>
      <c r="AU311" s="585"/>
    </row>
    <row r="312" customFormat="false" ht="36" hidden="false" customHeight="true" outlineLevel="0" collapsed="false">
      <c r="A312" s="0" t="s">
        <v>7743</v>
      </c>
      <c r="J312" s="495" t="s">
        <v>12682</v>
      </c>
      <c r="K312" s="490" t="s">
        <v>12683</v>
      </c>
      <c r="O312" s="447"/>
      <c r="P312" s="568" t="s">
        <v>7769</v>
      </c>
      <c r="Q312" s="569" t="s">
        <v>12684</v>
      </c>
      <c r="R312" s="570" t="s">
        <v>12685</v>
      </c>
      <c r="T312" s="495" t="s">
        <v>12686</v>
      </c>
      <c r="U312" s="490" t="s">
        <v>12687</v>
      </c>
      <c r="AG312" s="495" t="s">
        <v>12686</v>
      </c>
      <c r="AH312" s="490" t="s">
        <v>12688</v>
      </c>
      <c r="AJ312" s="503" t="s">
        <v>12689</v>
      </c>
      <c r="AK312" s="504" t="s">
        <v>12690</v>
      </c>
      <c r="AS312" s="584"/>
      <c r="AT312" s="448"/>
      <c r="AU312" s="585"/>
    </row>
    <row r="313" customFormat="false" ht="36" hidden="false" customHeight="true" outlineLevel="0" collapsed="false">
      <c r="A313" s="0" t="s">
        <v>7743</v>
      </c>
      <c r="J313" s="524"/>
      <c r="K313" s="519" t="s">
        <v>12691</v>
      </c>
      <c r="O313" s="447"/>
      <c r="P313" s="568" t="s">
        <v>7769</v>
      </c>
      <c r="Q313" s="569" t="s">
        <v>12692</v>
      </c>
      <c r="R313" s="570" t="s">
        <v>12693</v>
      </c>
      <c r="T313" s="524"/>
      <c r="U313" s="519" t="s">
        <v>12694</v>
      </c>
      <c r="AG313" s="524"/>
      <c r="AH313" s="519" t="s">
        <v>12695</v>
      </c>
      <c r="AJ313" s="524"/>
      <c r="AK313" s="519" t="s">
        <v>12696</v>
      </c>
      <c r="AS313" s="584"/>
      <c r="AT313" s="448"/>
      <c r="AU313" s="585"/>
    </row>
    <row r="314" customFormat="false" ht="36" hidden="false" customHeight="true" outlineLevel="0" collapsed="false">
      <c r="A314" s="0" t="s">
        <v>7743</v>
      </c>
      <c r="J314" s="495" t="s">
        <v>12697</v>
      </c>
      <c r="K314" s="490" t="s">
        <v>12698</v>
      </c>
      <c r="O314" s="447"/>
      <c r="P314" s="568" t="s">
        <v>7769</v>
      </c>
      <c r="Q314" s="569" t="s">
        <v>12699</v>
      </c>
      <c r="R314" s="570" t="s">
        <v>12700</v>
      </c>
      <c r="T314" s="495" t="s">
        <v>12701</v>
      </c>
      <c r="U314" s="490" t="s">
        <v>12702</v>
      </c>
      <c r="AG314" s="495" t="s">
        <v>12701</v>
      </c>
      <c r="AH314" s="490" t="s">
        <v>12703</v>
      </c>
      <c r="AJ314" s="503" t="s">
        <v>12704</v>
      </c>
      <c r="AK314" s="504" t="s">
        <v>12705</v>
      </c>
      <c r="AS314" s="584"/>
      <c r="AT314" s="448"/>
      <c r="AU314" s="585"/>
    </row>
    <row r="315" customFormat="false" ht="36" hidden="false" customHeight="true" outlineLevel="0" collapsed="false">
      <c r="A315" s="0" t="s">
        <v>7743</v>
      </c>
      <c r="J315" s="524"/>
      <c r="K315" s="519" t="s">
        <v>12706</v>
      </c>
      <c r="O315" s="447"/>
      <c r="P315" s="568" t="s">
        <v>7769</v>
      </c>
      <c r="Q315" s="569" t="s">
        <v>12707</v>
      </c>
      <c r="R315" s="570" t="s">
        <v>12708</v>
      </c>
      <c r="T315" s="524"/>
      <c r="U315" s="519" t="s">
        <v>12709</v>
      </c>
      <c r="AG315" s="524"/>
      <c r="AH315" s="519" t="s">
        <v>12710</v>
      </c>
      <c r="AJ315" s="524"/>
      <c r="AK315" s="519" t="s">
        <v>12711</v>
      </c>
      <c r="AS315" s="584"/>
      <c r="AT315" s="448"/>
      <c r="AU315" s="585"/>
    </row>
    <row r="316" customFormat="false" ht="36" hidden="false" customHeight="true" outlineLevel="0" collapsed="false">
      <c r="A316" s="0" t="s">
        <v>7743</v>
      </c>
      <c r="J316" s="495" t="s">
        <v>11264</v>
      </c>
      <c r="K316" s="490" t="s">
        <v>12712</v>
      </c>
      <c r="O316" s="447"/>
      <c r="P316" s="568" t="s">
        <v>7769</v>
      </c>
      <c r="Q316" s="569" t="s">
        <v>12713</v>
      </c>
      <c r="R316" s="570" t="s">
        <v>12714</v>
      </c>
      <c r="T316" s="495" t="s">
        <v>12715</v>
      </c>
      <c r="U316" s="490" t="s">
        <v>12716</v>
      </c>
      <c r="AG316" s="495" t="s">
        <v>12715</v>
      </c>
      <c r="AH316" s="490" t="s">
        <v>12717</v>
      </c>
      <c r="AJ316" s="503" t="s">
        <v>12718</v>
      </c>
      <c r="AK316" s="504" t="s">
        <v>12719</v>
      </c>
      <c r="AS316" s="584"/>
      <c r="AT316" s="448"/>
      <c r="AU316" s="585"/>
    </row>
    <row r="317" customFormat="false" ht="36" hidden="false" customHeight="true" outlineLevel="0" collapsed="false">
      <c r="A317" s="0" t="s">
        <v>7743</v>
      </c>
      <c r="J317" s="524"/>
      <c r="K317" s="519" t="s">
        <v>12720</v>
      </c>
      <c r="O317" s="447"/>
      <c r="P317" s="568" t="s">
        <v>7769</v>
      </c>
      <c r="Q317" s="569" t="s">
        <v>12721</v>
      </c>
      <c r="R317" s="570" t="s">
        <v>12722</v>
      </c>
      <c r="T317" s="524"/>
      <c r="U317" s="519" t="s">
        <v>12723</v>
      </c>
      <c r="AG317" s="524"/>
      <c r="AH317" s="519" t="s">
        <v>12724</v>
      </c>
      <c r="AJ317" s="524"/>
      <c r="AK317" s="519" t="s">
        <v>12725</v>
      </c>
      <c r="AS317" s="584"/>
      <c r="AT317" s="448"/>
      <c r="AU317" s="585"/>
    </row>
    <row r="318" customFormat="false" ht="36" hidden="false" customHeight="true" outlineLevel="0" collapsed="false">
      <c r="A318" s="0" t="s">
        <v>7743</v>
      </c>
      <c r="J318" s="495" t="s">
        <v>12726</v>
      </c>
      <c r="K318" s="490" t="s">
        <v>12727</v>
      </c>
      <c r="O318" s="447"/>
      <c r="P318" s="568" t="s">
        <v>7769</v>
      </c>
      <c r="Q318" s="569" t="s">
        <v>12728</v>
      </c>
      <c r="R318" s="570" t="s">
        <v>12729</v>
      </c>
      <c r="T318" s="495" t="s">
        <v>12730</v>
      </c>
      <c r="U318" s="490" t="s">
        <v>12731</v>
      </c>
      <c r="AG318" s="495" t="s">
        <v>12730</v>
      </c>
      <c r="AH318" s="490" t="s">
        <v>12732</v>
      </c>
      <c r="AJ318" s="503" t="s">
        <v>12733</v>
      </c>
      <c r="AK318" s="504" t="s">
        <v>12734</v>
      </c>
      <c r="AS318" s="584"/>
      <c r="AT318" s="448"/>
      <c r="AU318" s="585"/>
    </row>
    <row r="319" customFormat="false" ht="36" hidden="false" customHeight="true" outlineLevel="0" collapsed="false">
      <c r="A319" s="0" t="s">
        <v>7743</v>
      </c>
      <c r="J319" s="524"/>
      <c r="K319" s="519" t="s">
        <v>12735</v>
      </c>
      <c r="O319" s="447"/>
      <c r="P319" s="568" t="s">
        <v>7769</v>
      </c>
      <c r="Q319" s="569" t="s">
        <v>12736</v>
      </c>
      <c r="R319" s="570" t="s">
        <v>12737</v>
      </c>
      <c r="T319" s="524"/>
      <c r="U319" s="519" t="s">
        <v>12738</v>
      </c>
      <c r="AG319" s="524"/>
      <c r="AH319" s="519" t="s">
        <v>12739</v>
      </c>
      <c r="AJ319" s="524"/>
      <c r="AK319" s="519" t="s">
        <v>12740</v>
      </c>
      <c r="AS319" s="584"/>
      <c r="AT319" s="448"/>
      <c r="AU319" s="585"/>
    </row>
    <row r="320" customFormat="false" ht="36" hidden="false" customHeight="true" outlineLevel="0" collapsed="false">
      <c r="A320" s="0" t="s">
        <v>7743</v>
      </c>
      <c r="J320" s="495" t="s">
        <v>12741</v>
      </c>
      <c r="K320" s="490" t="s">
        <v>12742</v>
      </c>
      <c r="O320" s="447"/>
      <c r="P320" s="568" t="s">
        <v>7769</v>
      </c>
      <c r="Q320" s="569" t="s">
        <v>12743</v>
      </c>
      <c r="R320" s="570" t="s">
        <v>12744</v>
      </c>
      <c r="T320" s="495" t="s">
        <v>12745</v>
      </c>
      <c r="U320" s="490" t="s">
        <v>12746</v>
      </c>
      <c r="AG320" s="495" t="s">
        <v>12745</v>
      </c>
      <c r="AH320" s="490" t="s">
        <v>12747</v>
      </c>
      <c r="AJ320" s="503" t="s">
        <v>12748</v>
      </c>
      <c r="AK320" s="504" t="s">
        <v>12749</v>
      </c>
      <c r="AS320" s="584"/>
      <c r="AT320" s="448"/>
      <c r="AU320" s="585"/>
    </row>
    <row r="321" customFormat="false" ht="36" hidden="false" customHeight="true" outlineLevel="0" collapsed="false">
      <c r="A321" s="0" t="s">
        <v>7743</v>
      </c>
      <c r="J321" s="524"/>
      <c r="K321" s="519" t="s">
        <v>12750</v>
      </c>
      <c r="O321" s="447"/>
      <c r="P321" s="568" t="s">
        <v>7769</v>
      </c>
      <c r="Q321" s="569" t="s">
        <v>12751</v>
      </c>
      <c r="R321" s="570" t="s">
        <v>12752</v>
      </c>
      <c r="T321" s="524"/>
      <c r="U321" s="519" t="s">
        <v>12753</v>
      </c>
      <c r="AG321" s="524"/>
      <c r="AH321" s="519" t="s">
        <v>12754</v>
      </c>
      <c r="AJ321" s="524"/>
      <c r="AK321" s="519" t="s">
        <v>12755</v>
      </c>
      <c r="AS321" s="584"/>
      <c r="AT321" s="448"/>
      <c r="AU321" s="585"/>
    </row>
    <row r="322" customFormat="false" ht="36" hidden="false" customHeight="true" outlineLevel="0" collapsed="false">
      <c r="A322" s="0" t="s">
        <v>7743</v>
      </c>
      <c r="J322" s="495" t="s">
        <v>12756</v>
      </c>
      <c r="K322" s="490" t="s">
        <v>12757</v>
      </c>
      <c r="O322" s="447"/>
      <c r="P322" s="568" t="s">
        <v>7769</v>
      </c>
      <c r="Q322" s="569" t="s">
        <v>12758</v>
      </c>
      <c r="R322" s="570" t="s">
        <v>12759</v>
      </c>
      <c r="T322" s="495" t="s">
        <v>12760</v>
      </c>
      <c r="U322" s="490" t="s">
        <v>12761</v>
      </c>
      <c r="AG322" s="495" t="s">
        <v>12760</v>
      </c>
      <c r="AH322" s="490" t="s">
        <v>12762</v>
      </c>
      <c r="AJ322" s="503" t="s">
        <v>12763</v>
      </c>
      <c r="AK322" s="504" t="s">
        <v>12764</v>
      </c>
      <c r="AS322" s="584"/>
      <c r="AT322" s="448"/>
      <c r="AU322" s="585"/>
    </row>
    <row r="323" customFormat="false" ht="36" hidden="false" customHeight="true" outlineLevel="0" collapsed="false">
      <c r="A323" s="0" t="s">
        <v>7743</v>
      </c>
      <c r="J323" s="524"/>
      <c r="K323" s="519" t="s">
        <v>12765</v>
      </c>
      <c r="O323" s="447"/>
      <c r="P323" s="568" t="s">
        <v>7769</v>
      </c>
      <c r="Q323" s="569" t="s">
        <v>12766</v>
      </c>
      <c r="R323" s="570" t="s">
        <v>12767</v>
      </c>
      <c r="T323" s="524"/>
      <c r="U323" s="519" t="s">
        <v>12768</v>
      </c>
      <c r="AG323" s="524"/>
      <c r="AH323" s="519" t="s">
        <v>12769</v>
      </c>
      <c r="AJ323" s="524"/>
      <c r="AK323" s="519" t="s">
        <v>12770</v>
      </c>
      <c r="AS323" s="584"/>
      <c r="AT323" s="448"/>
      <c r="AU323" s="585"/>
    </row>
    <row r="324" customFormat="false" ht="36" hidden="false" customHeight="true" outlineLevel="0" collapsed="false">
      <c r="A324" s="0" t="s">
        <v>7743</v>
      </c>
      <c r="J324" s="495" t="s">
        <v>11220</v>
      </c>
      <c r="K324" s="490" t="s">
        <v>12771</v>
      </c>
      <c r="O324" s="447"/>
      <c r="P324" s="568" t="s">
        <v>7769</v>
      </c>
      <c r="Q324" s="569" t="s">
        <v>12772</v>
      </c>
      <c r="R324" s="570" t="s">
        <v>12773</v>
      </c>
      <c r="T324" s="495" t="s">
        <v>12774</v>
      </c>
      <c r="U324" s="490" t="s">
        <v>12775</v>
      </c>
      <c r="AG324" s="495" t="s">
        <v>12774</v>
      </c>
      <c r="AH324" s="490" t="s">
        <v>12776</v>
      </c>
      <c r="AJ324" s="503" t="s">
        <v>12777</v>
      </c>
      <c r="AK324" s="504" t="s">
        <v>12778</v>
      </c>
      <c r="AS324" s="584"/>
      <c r="AT324" s="448"/>
      <c r="AU324" s="585"/>
    </row>
    <row r="325" customFormat="false" ht="36" hidden="false" customHeight="true" outlineLevel="0" collapsed="false">
      <c r="A325" s="0" t="s">
        <v>7743</v>
      </c>
      <c r="J325" s="524"/>
      <c r="K325" s="519" t="s">
        <v>12779</v>
      </c>
      <c r="O325" s="447"/>
      <c r="P325" s="568" t="s">
        <v>7769</v>
      </c>
      <c r="Q325" s="569" t="s">
        <v>12780</v>
      </c>
      <c r="R325" s="570" t="s">
        <v>12781</v>
      </c>
      <c r="T325" s="524"/>
      <c r="U325" s="519" t="s">
        <v>12782</v>
      </c>
      <c r="AG325" s="524"/>
      <c r="AH325" s="519" t="s">
        <v>12783</v>
      </c>
      <c r="AJ325" s="524"/>
      <c r="AK325" s="519" t="s">
        <v>12784</v>
      </c>
      <c r="AS325" s="584"/>
      <c r="AT325" s="448"/>
      <c r="AU325" s="585"/>
    </row>
    <row r="326" customFormat="false" ht="36" hidden="false" customHeight="true" outlineLevel="0" collapsed="false">
      <c r="A326" s="0" t="s">
        <v>7743</v>
      </c>
      <c r="J326" s="495" t="s">
        <v>12785</v>
      </c>
      <c r="K326" s="490" t="s">
        <v>12786</v>
      </c>
      <c r="O326" s="447"/>
      <c r="P326" s="568" t="s">
        <v>7769</v>
      </c>
      <c r="Q326" s="569" t="s">
        <v>12787</v>
      </c>
      <c r="R326" s="570" t="s">
        <v>12788</v>
      </c>
      <c r="T326" s="495" t="s">
        <v>12789</v>
      </c>
      <c r="U326" s="490" t="s">
        <v>12790</v>
      </c>
      <c r="AG326" s="495" t="s">
        <v>12789</v>
      </c>
      <c r="AH326" s="490" t="s">
        <v>12791</v>
      </c>
      <c r="AJ326" s="503" t="s">
        <v>12792</v>
      </c>
      <c r="AK326" s="504" t="s">
        <v>12793</v>
      </c>
      <c r="AS326" s="584"/>
      <c r="AT326" s="448"/>
      <c r="AU326" s="585"/>
    </row>
    <row r="327" customFormat="false" ht="36" hidden="false" customHeight="true" outlineLevel="0" collapsed="false">
      <c r="A327" s="0" t="s">
        <v>7743</v>
      </c>
      <c r="J327" s="524"/>
      <c r="K327" s="519" t="s">
        <v>12794</v>
      </c>
      <c r="O327" s="447"/>
      <c r="P327" s="568" t="s">
        <v>7769</v>
      </c>
      <c r="Q327" s="569" t="s">
        <v>12795</v>
      </c>
      <c r="R327" s="570" t="s">
        <v>12796</v>
      </c>
      <c r="T327" s="524"/>
      <c r="U327" s="519" t="s">
        <v>12797</v>
      </c>
      <c r="AG327" s="524"/>
      <c r="AH327" s="519" t="s">
        <v>12798</v>
      </c>
      <c r="AJ327" s="524"/>
      <c r="AK327" s="519" t="s">
        <v>12799</v>
      </c>
      <c r="AS327" s="584"/>
      <c r="AT327" s="448"/>
      <c r="AU327" s="585"/>
    </row>
    <row r="328" customFormat="false" ht="36" hidden="false" customHeight="true" outlineLevel="0" collapsed="false">
      <c r="A328" s="0" t="s">
        <v>7743</v>
      </c>
      <c r="J328" s="495" t="s">
        <v>12800</v>
      </c>
      <c r="K328" s="490" t="s">
        <v>12801</v>
      </c>
      <c r="O328" s="447"/>
      <c r="P328" s="568" t="s">
        <v>7769</v>
      </c>
      <c r="Q328" s="569" t="s">
        <v>12802</v>
      </c>
      <c r="R328" s="570" t="s">
        <v>12803</v>
      </c>
      <c r="T328" s="495" t="s">
        <v>12804</v>
      </c>
      <c r="U328" s="490" t="s">
        <v>12805</v>
      </c>
      <c r="AG328" s="495" t="s">
        <v>12804</v>
      </c>
      <c r="AH328" s="490" t="s">
        <v>12806</v>
      </c>
      <c r="AJ328" s="503" t="s">
        <v>12807</v>
      </c>
      <c r="AK328" s="504" t="s">
        <v>12808</v>
      </c>
      <c r="AS328" s="584"/>
      <c r="AT328" s="448"/>
      <c r="AU328" s="585"/>
    </row>
    <row r="329" customFormat="false" ht="36" hidden="false" customHeight="true" outlineLevel="0" collapsed="false">
      <c r="A329" s="0" t="s">
        <v>7743</v>
      </c>
      <c r="J329" s="524"/>
      <c r="K329" s="519" t="s">
        <v>12809</v>
      </c>
      <c r="O329" s="447"/>
      <c r="P329" s="568" t="s">
        <v>7769</v>
      </c>
      <c r="Q329" s="569" t="s">
        <v>12810</v>
      </c>
      <c r="R329" s="570" t="s">
        <v>12811</v>
      </c>
      <c r="T329" s="524"/>
      <c r="U329" s="519" t="s">
        <v>12812</v>
      </c>
      <c r="AG329" s="524"/>
      <c r="AH329" s="519" t="s">
        <v>12813</v>
      </c>
      <c r="AJ329" s="524"/>
      <c r="AK329" s="519" t="s">
        <v>12814</v>
      </c>
      <c r="AS329" s="584"/>
      <c r="AT329" s="448"/>
      <c r="AU329" s="585"/>
    </row>
    <row r="330" customFormat="false" ht="36" hidden="false" customHeight="true" outlineLevel="0" collapsed="false">
      <c r="A330" s="0" t="s">
        <v>7743</v>
      </c>
      <c r="J330" s="495" t="s">
        <v>12815</v>
      </c>
      <c r="K330" s="490" t="s">
        <v>12816</v>
      </c>
      <c r="O330" s="447"/>
      <c r="P330" s="568" t="s">
        <v>7769</v>
      </c>
      <c r="Q330" s="569" t="s">
        <v>12817</v>
      </c>
      <c r="R330" s="570" t="s">
        <v>12818</v>
      </c>
      <c r="T330" s="495" t="s">
        <v>12819</v>
      </c>
      <c r="U330" s="490" t="s">
        <v>12820</v>
      </c>
      <c r="AG330" s="495" t="s">
        <v>12819</v>
      </c>
      <c r="AH330" s="490" t="s">
        <v>12821</v>
      </c>
      <c r="AJ330" s="503" t="s">
        <v>12822</v>
      </c>
      <c r="AK330" s="504" t="s">
        <v>12823</v>
      </c>
      <c r="AS330" s="584"/>
      <c r="AT330" s="448"/>
      <c r="AU330" s="585"/>
    </row>
    <row r="331" customFormat="false" ht="36" hidden="false" customHeight="true" outlineLevel="0" collapsed="false">
      <c r="A331" s="0" t="s">
        <v>7743</v>
      </c>
      <c r="J331" s="524"/>
      <c r="K331" s="519" t="s">
        <v>12824</v>
      </c>
      <c r="O331" s="447"/>
      <c r="P331" s="568" t="s">
        <v>7769</v>
      </c>
      <c r="Q331" s="569" t="s">
        <v>12825</v>
      </c>
      <c r="R331" s="570" t="s">
        <v>12826</v>
      </c>
      <c r="T331" s="524"/>
      <c r="U331" s="519" t="s">
        <v>12827</v>
      </c>
      <c r="AG331" s="524"/>
      <c r="AH331" s="519" t="s">
        <v>12828</v>
      </c>
      <c r="AJ331" s="524"/>
      <c r="AK331" s="519" t="s">
        <v>12829</v>
      </c>
      <c r="AS331" s="584"/>
      <c r="AT331" s="448"/>
      <c r="AU331" s="585"/>
    </row>
    <row r="332" customFormat="false" ht="36" hidden="false" customHeight="true" outlineLevel="0" collapsed="false">
      <c r="A332" s="0" t="s">
        <v>7743</v>
      </c>
      <c r="J332" s="495" t="s">
        <v>12830</v>
      </c>
      <c r="K332" s="490" t="s">
        <v>12831</v>
      </c>
      <c r="O332" s="447"/>
      <c r="P332" s="568" t="s">
        <v>7769</v>
      </c>
      <c r="Q332" s="569" t="s">
        <v>12832</v>
      </c>
      <c r="R332" s="570" t="s">
        <v>12833</v>
      </c>
      <c r="T332" s="495" t="s">
        <v>12834</v>
      </c>
      <c r="U332" s="490" t="s">
        <v>12835</v>
      </c>
      <c r="AG332" s="495" t="s">
        <v>12834</v>
      </c>
      <c r="AH332" s="490" t="s">
        <v>12836</v>
      </c>
      <c r="AJ332" s="503" t="s">
        <v>12837</v>
      </c>
      <c r="AK332" s="504" t="s">
        <v>12838</v>
      </c>
      <c r="AS332" s="584"/>
      <c r="AT332" s="448"/>
      <c r="AU332" s="585"/>
    </row>
    <row r="333" customFormat="false" ht="36" hidden="false" customHeight="true" outlineLevel="0" collapsed="false">
      <c r="A333" s="0" t="s">
        <v>7743</v>
      </c>
      <c r="J333" s="524"/>
      <c r="K333" s="519" t="s">
        <v>12839</v>
      </c>
      <c r="O333" s="447"/>
      <c r="P333" s="568" t="s">
        <v>7769</v>
      </c>
      <c r="Q333" s="569" t="s">
        <v>12840</v>
      </c>
      <c r="R333" s="570" t="s">
        <v>12841</v>
      </c>
      <c r="T333" s="524"/>
      <c r="U333" s="519" t="s">
        <v>12842</v>
      </c>
      <c r="AG333" s="524"/>
      <c r="AH333" s="519" t="s">
        <v>12843</v>
      </c>
      <c r="AJ333" s="524"/>
      <c r="AK333" s="519" t="s">
        <v>12844</v>
      </c>
      <c r="AS333" s="584"/>
      <c r="AT333" s="448"/>
      <c r="AU333" s="585"/>
    </row>
    <row r="334" customFormat="false" ht="36" hidden="false" customHeight="true" outlineLevel="0" collapsed="false">
      <c r="A334" s="0" t="s">
        <v>7743</v>
      </c>
      <c r="J334" s="495" t="s">
        <v>11253</v>
      </c>
      <c r="K334" s="490" t="s">
        <v>12845</v>
      </c>
      <c r="O334" s="447"/>
      <c r="P334" s="568" t="s">
        <v>7769</v>
      </c>
      <c r="Q334" s="569" t="s">
        <v>12846</v>
      </c>
      <c r="R334" s="570" t="s">
        <v>12847</v>
      </c>
      <c r="T334" s="495" t="s">
        <v>12848</v>
      </c>
      <c r="U334" s="490" t="s">
        <v>12849</v>
      </c>
      <c r="AG334" s="495" t="s">
        <v>12848</v>
      </c>
      <c r="AH334" s="490" t="s">
        <v>12850</v>
      </c>
      <c r="AJ334" s="503" t="s">
        <v>12851</v>
      </c>
      <c r="AK334" s="504" t="s">
        <v>12852</v>
      </c>
      <c r="AS334" s="584"/>
      <c r="AT334" s="448"/>
      <c r="AU334" s="585"/>
    </row>
    <row r="335" customFormat="false" ht="36" hidden="false" customHeight="true" outlineLevel="0" collapsed="false">
      <c r="A335" s="0" t="s">
        <v>7743</v>
      </c>
      <c r="J335" s="524"/>
      <c r="K335" s="519" t="s">
        <v>12853</v>
      </c>
      <c r="O335" s="447"/>
      <c r="P335" s="568" t="s">
        <v>7769</v>
      </c>
      <c r="Q335" s="569" t="s">
        <v>12854</v>
      </c>
      <c r="R335" s="570" t="s">
        <v>12855</v>
      </c>
      <c r="T335" s="524"/>
      <c r="U335" s="519" t="s">
        <v>12856</v>
      </c>
      <c r="AG335" s="524"/>
      <c r="AH335" s="519" t="s">
        <v>12857</v>
      </c>
      <c r="AJ335" s="524"/>
      <c r="AK335" s="519" t="s">
        <v>12858</v>
      </c>
      <c r="AS335" s="584"/>
      <c r="AT335" s="448"/>
      <c r="AU335" s="585"/>
    </row>
    <row r="336" customFormat="false" ht="36" hidden="false" customHeight="true" outlineLevel="0" collapsed="false">
      <c r="A336" s="0" t="s">
        <v>7743</v>
      </c>
      <c r="J336" s="495" t="s">
        <v>11341</v>
      </c>
      <c r="K336" s="490" t="s">
        <v>12859</v>
      </c>
      <c r="O336" s="447"/>
      <c r="P336" s="568" t="s">
        <v>7769</v>
      </c>
      <c r="Q336" s="569" t="s">
        <v>12860</v>
      </c>
      <c r="R336" s="570" t="s">
        <v>12861</v>
      </c>
      <c r="T336" s="495" t="s">
        <v>12862</v>
      </c>
      <c r="U336" s="490" t="s">
        <v>12863</v>
      </c>
      <c r="AG336" s="495" t="s">
        <v>12862</v>
      </c>
      <c r="AH336" s="490" t="s">
        <v>12864</v>
      </c>
      <c r="AJ336" s="503" t="s">
        <v>12865</v>
      </c>
      <c r="AK336" s="504" t="s">
        <v>12866</v>
      </c>
      <c r="AS336" s="584"/>
      <c r="AT336" s="448"/>
      <c r="AU336" s="585"/>
    </row>
    <row r="337" customFormat="false" ht="36" hidden="false" customHeight="true" outlineLevel="0" collapsed="false">
      <c r="A337" s="0" t="s">
        <v>7743</v>
      </c>
      <c r="J337" s="524"/>
      <c r="K337" s="519" t="s">
        <v>12867</v>
      </c>
      <c r="O337" s="447"/>
      <c r="P337" s="568" t="s">
        <v>7769</v>
      </c>
      <c r="Q337" s="569" t="s">
        <v>12868</v>
      </c>
      <c r="R337" s="570" t="s">
        <v>12869</v>
      </c>
      <c r="T337" s="524"/>
      <c r="U337" s="519" t="s">
        <v>12870</v>
      </c>
      <c r="AG337" s="524"/>
      <c r="AH337" s="519" t="s">
        <v>12871</v>
      </c>
      <c r="AJ337" s="524"/>
      <c r="AK337" s="519" t="s">
        <v>12872</v>
      </c>
      <c r="AS337" s="584"/>
      <c r="AT337" s="448"/>
      <c r="AU337" s="585"/>
    </row>
    <row r="338" customFormat="false" ht="36" hidden="false" customHeight="true" outlineLevel="0" collapsed="false">
      <c r="A338" s="0" t="s">
        <v>7743</v>
      </c>
      <c r="J338" s="495" t="s">
        <v>11440</v>
      </c>
      <c r="K338" s="490" t="s">
        <v>12873</v>
      </c>
      <c r="O338" s="447"/>
      <c r="P338" s="568" t="s">
        <v>7769</v>
      </c>
      <c r="Q338" s="569" t="s">
        <v>12874</v>
      </c>
      <c r="R338" s="570" t="s">
        <v>12875</v>
      </c>
      <c r="T338" s="495" t="s">
        <v>12876</v>
      </c>
      <c r="U338" s="490" t="s">
        <v>12877</v>
      </c>
      <c r="AG338" s="495" t="s">
        <v>12876</v>
      </c>
      <c r="AH338" s="490" t="s">
        <v>12878</v>
      </c>
      <c r="AJ338" s="503" t="s">
        <v>12879</v>
      </c>
      <c r="AK338" s="504" t="s">
        <v>12880</v>
      </c>
      <c r="AS338" s="584"/>
      <c r="AT338" s="448"/>
      <c r="AU338" s="585"/>
    </row>
    <row r="339" customFormat="false" ht="36" hidden="false" customHeight="true" outlineLevel="0" collapsed="false">
      <c r="A339" s="0" t="s">
        <v>7743</v>
      </c>
      <c r="J339" s="524"/>
      <c r="K339" s="519" t="s">
        <v>12881</v>
      </c>
      <c r="O339" s="447"/>
      <c r="P339" s="568" t="s">
        <v>7769</v>
      </c>
      <c r="Q339" s="569" t="s">
        <v>12882</v>
      </c>
      <c r="R339" s="570" t="s">
        <v>12883</v>
      </c>
      <c r="T339" s="524"/>
      <c r="U339" s="519" t="s">
        <v>12884</v>
      </c>
      <c r="AG339" s="524"/>
      <c r="AH339" s="519" t="s">
        <v>12885</v>
      </c>
      <c r="AJ339" s="524"/>
      <c r="AK339" s="519" t="s">
        <v>12886</v>
      </c>
      <c r="AS339" s="584"/>
      <c r="AT339" s="448"/>
      <c r="AU339" s="585"/>
    </row>
    <row r="340" customFormat="false" ht="36" hidden="false" customHeight="true" outlineLevel="0" collapsed="false">
      <c r="A340" s="0" t="s">
        <v>7743</v>
      </c>
      <c r="J340" s="495" t="s">
        <v>12887</v>
      </c>
      <c r="K340" s="490" t="s">
        <v>12888</v>
      </c>
      <c r="O340" s="447"/>
      <c r="P340" s="568" t="s">
        <v>7769</v>
      </c>
      <c r="Q340" s="569" t="s">
        <v>12889</v>
      </c>
      <c r="R340" s="570" t="s">
        <v>12890</v>
      </c>
      <c r="T340" s="495" t="s">
        <v>12891</v>
      </c>
      <c r="U340" s="490" t="s">
        <v>12892</v>
      </c>
      <c r="AG340" s="495" t="s">
        <v>12891</v>
      </c>
      <c r="AH340" s="490" t="s">
        <v>12893</v>
      </c>
      <c r="AJ340" s="503" t="s">
        <v>12894</v>
      </c>
      <c r="AK340" s="504" t="s">
        <v>12895</v>
      </c>
      <c r="AS340" s="584"/>
      <c r="AT340" s="448"/>
      <c r="AU340" s="585"/>
    </row>
    <row r="341" customFormat="false" ht="36" hidden="false" customHeight="true" outlineLevel="0" collapsed="false">
      <c r="A341" s="0" t="s">
        <v>7743</v>
      </c>
      <c r="J341" s="524"/>
      <c r="K341" s="519" t="s">
        <v>12896</v>
      </c>
      <c r="O341" s="447"/>
      <c r="P341" s="568" t="s">
        <v>7769</v>
      </c>
      <c r="Q341" s="569" t="s">
        <v>12897</v>
      </c>
      <c r="R341" s="570" t="s">
        <v>12898</v>
      </c>
      <c r="T341" s="524"/>
      <c r="U341" s="519" t="s">
        <v>12899</v>
      </c>
      <c r="AG341" s="524"/>
      <c r="AH341" s="519" t="s">
        <v>12900</v>
      </c>
      <c r="AJ341" s="524"/>
      <c r="AK341" s="519" t="s">
        <v>12901</v>
      </c>
      <c r="AS341" s="584"/>
      <c r="AT341" s="448"/>
      <c r="AU341" s="585"/>
    </row>
    <row r="342" customFormat="false" ht="36" hidden="false" customHeight="true" outlineLevel="0" collapsed="false">
      <c r="A342" s="0" t="s">
        <v>7743</v>
      </c>
      <c r="J342" s="495" t="s">
        <v>12902</v>
      </c>
      <c r="K342" s="490" t="s">
        <v>12903</v>
      </c>
      <c r="O342" s="447"/>
      <c r="P342" s="568" t="s">
        <v>7769</v>
      </c>
      <c r="Q342" s="569" t="s">
        <v>12904</v>
      </c>
      <c r="R342" s="570" t="s">
        <v>12905</v>
      </c>
      <c r="T342" s="495" t="s">
        <v>7931</v>
      </c>
      <c r="U342" s="490" t="s">
        <v>12906</v>
      </c>
      <c r="AG342" s="495" t="s">
        <v>7931</v>
      </c>
      <c r="AH342" s="490" t="s">
        <v>12907</v>
      </c>
      <c r="AJ342" s="503" t="s">
        <v>11835</v>
      </c>
      <c r="AK342" s="504" t="s">
        <v>12908</v>
      </c>
      <c r="AS342" s="584"/>
      <c r="AT342" s="448"/>
      <c r="AU342" s="585"/>
    </row>
    <row r="343" customFormat="false" ht="36" hidden="false" customHeight="true" outlineLevel="0" collapsed="false">
      <c r="A343" s="0" t="s">
        <v>7743</v>
      </c>
      <c r="J343" s="524"/>
      <c r="K343" s="519" t="s">
        <v>12909</v>
      </c>
      <c r="O343" s="447"/>
      <c r="P343" s="568" t="s">
        <v>7769</v>
      </c>
      <c r="Q343" s="569" t="s">
        <v>12910</v>
      </c>
      <c r="R343" s="570" t="s">
        <v>12911</v>
      </c>
      <c r="T343" s="524"/>
      <c r="U343" s="519" t="s">
        <v>12912</v>
      </c>
      <c r="AG343" s="524"/>
      <c r="AH343" s="519" t="s">
        <v>12913</v>
      </c>
      <c r="AJ343" s="524"/>
      <c r="AK343" s="519" t="s">
        <v>12914</v>
      </c>
      <c r="AS343" s="584"/>
      <c r="AT343" s="448"/>
      <c r="AU343" s="585"/>
    </row>
    <row r="344" customFormat="false" ht="36" hidden="false" customHeight="true" outlineLevel="0" collapsed="false">
      <c r="A344" s="0" t="s">
        <v>7743</v>
      </c>
      <c r="J344" s="495" t="s">
        <v>12915</v>
      </c>
      <c r="K344" s="490" t="s">
        <v>12916</v>
      </c>
      <c r="O344" s="447"/>
      <c r="P344" s="568" t="s">
        <v>7769</v>
      </c>
      <c r="Q344" s="569" t="s">
        <v>12917</v>
      </c>
      <c r="R344" s="570" t="s">
        <v>12918</v>
      </c>
      <c r="T344" s="495" t="s">
        <v>12919</v>
      </c>
      <c r="U344" s="490" t="s">
        <v>12920</v>
      </c>
      <c r="AG344" s="495" t="s">
        <v>12919</v>
      </c>
      <c r="AH344" s="490" t="s">
        <v>12921</v>
      </c>
      <c r="AJ344" s="503" t="s">
        <v>12922</v>
      </c>
      <c r="AK344" s="504" t="s">
        <v>12923</v>
      </c>
      <c r="AS344" s="584"/>
      <c r="AT344" s="448"/>
      <c r="AU344" s="585"/>
    </row>
    <row r="345" customFormat="false" ht="36" hidden="false" customHeight="true" outlineLevel="0" collapsed="false">
      <c r="A345" s="0" t="s">
        <v>7743</v>
      </c>
      <c r="J345" s="524"/>
      <c r="K345" s="519" t="s">
        <v>12924</v>
      </c>
      <c r="O345" s="447"/>
      <c r="P345" s="568" t="s">
        <v>7769</v>
      </c>
      <c r="Q345" s="569" t="s">
        <v>12925</v>
      </c>
      <c r="R345" s="570" t="s">
        <v>12926</v>
      </c>
      <c r="T345" s="524"/>
      <c r="U345" s="519" t="s">
        <v>12927</v>
      </c>
      <c r="AG345" s="524"/>
      <c r="AH345" s="519" t="s">
        <v>12928</v>
      </c>
      <c r="AJ345" s="524"/>
      <c r="AK345" s="519" t="s">
        <v>12929</v>
      </c>
      <c r="AS345" s="584"/>
      <c r="AT345" s="448"/>
      <c r="AU345" s="585"/>
    </row>
    <row r="346" customFormat="false" ht="36" hidden="false" customHeight="true" outlineLevel="0" collapsed="false">
      <c r="A346" s="0" t="s">
        <v>7743</v>
      </c>
      <c r="J346" s="495" t="s">
        <v>11880</v>
      </c>
      <c r="K346" s="490" t="s">
        <v>12930</v>
      </c>
      <c r="O346" s="447"/>
      <c r="P346" s="568" t="s">
        <v>7769</v>
      </c>
      <c r="Q346" s="569" t="s">
        <v>12931</v>
      </c>
      <c r="R346" s="570" t="s">
        <v>12932</v>
      </c>
      <c r="T346" s="495" t="s">
        <v>12933</v>
      </c>
      <c r="U346" s="490" t="s">
        <v>12934</v>
      </c>
      <c r="AG346" s="495" t="s">
        <v>12933</v>
      </c>
      <c r="AH346" s="490" t="s">
        <v>12935</v>
      </c>
      <c r="AJ346" s="503" t="s">
        <v>12936</v>
      </c>
      <c r="AK346" s="504" t="s">
        <v>12937</v>
      </c>
      <c r="AS346" s="584"/>
      <c r="AT346" s="448"/>
      <c r="AU346" s="585"/>
    </row>
    <row r="347" customFormat="false" ht="36" hidden="false" customHeight="true" outlineLevel="0" collapsed="false">
      <c r="A347" s="0" t="s">
        <v>7743</v>
      </c>
      <c r="J347" s="524"/>
      <c r="K347" s="519" t="s">
        <v>12938</v>
      </c>
      <c r="O347" s="447"/>
      <c r="P347" s="568" t="s">
        <v>7769</v>
      </c>
      <c r="Q347" s="569" t="s">
        <v>12939</v>
      </c>
      <c r="R347" s="570" t="s">
        <v>12940</v>
      </c>
      <c r="T347" s="524"/>
      <c r="U347" s="519" t="s">
        <v>12941</v>
      </c>
      <c r="AG347" s="524"/>
      <c r="AH347" s="519" t="s">
        <v>12942</v>
      </c>
      <c r="AJ347" s="524"/>
      <c r="AK347" s="519" t="s">
        <v>12943</v>
      </c>
      <c r="AS347" s="584"/>
      <c r="AT347" s="448"/>
      <c r="AU347" s="585"/>
    </row>
    <row r="348" customFormat="false" ht="36" hidden="false" customHeight="true" outlineLevel="0" collapsed="false">
      <c r="A348" s="0" t="s">
        <v>7743</v>
      </c>
      <c r="J348" s="495" t="s">
        <v>11947</v>
      </c>
      <c r="K348" s="490" t="s">
        <v>12944</v>
      </c>
      <c r="O348" s="447"/>
      <c r="P348" s="568" t="s">
        <v>7769</v>
      </c>
      <c r="Q348" s="569" t="s">
        <v>12945</v>
      </c>
      <c r="R348" s="570" t="s">
        <v>12946</v>
      </c>
      <c r="T348" s="495" t="s">
        <v>12947</v>
      </c>
      <c r="U348" s="490" t="s">
        <v>12948</v>
      </c>
      <c r="AG348" s="495" t="s">
        <v>12947</v>
      </c>
      <c r="AH348" s="490" t="s">
        <v>12949</v>
      </c>
      <c r="AJ348" s="503" t="s">
        <v>12950</v>
      </c>
      <c r="AK348" s="504" t="s">
        <v>12951</v>
      </c>
      <c r="AS348" s="584"/>
      <c r="AT348" s="448"/>
      <c r="AU348" s="585"/>
    </row>
    <row r="349" customFormat="false" ht="36" hidden="false" customHeight="true" outlineLevel="0" collapsed="false">
      <c r="A349" s="0" t="s">
        <v>7743</v>
      </c>
      <c r="J349" s="524"/>
      <c r="K349" s="519" t="s">
        <v>12952</v>
      </c>
      <c r="O349" s="447"/>
      <c r="P349" s="568" t="s">
        <v>7769</v>
      </c>
      <c r="Q349" s="569" t="s">
        <v>12953</v>
      </c>
      <c r="R349" s="570" t="s">
        <v>12954</v>
      </c>
      <c r="T349" s="524"/>
      <c r="U349" s="519" t="s">
        <v>12955</v>
      </c>
      <c r="AG349" s="524"/>
      <c r="AH349" s="519" t="s">
        <v>12956</v>
      </c>
      <c r="AJ349" s="524"/>
      <c r="AK349" s="519" t="s">
        <v>12957</v>
      </c>
      <c r="AS349" s="584"/>
      <c r="AT349" s="448"/>
      <c r="AU349" s="585"/>
    </row>
    <row r="350" customFormat="false" ht="36" hidden="false" customHeight="true" outlineLevel="0" collapsed="false">
      <c r="A350" s="0" t="s">
        <v>7743</v>
      </c>
      <c r="J350" s="495" t="s">
        <v>12958</v>
      </c>
      <c r="K350" s="490" t="s">
        <v>12959</v>
      </c>
      <c r="O350" s="447"/>
      <c r="P350" s="568" t="s">
        <v>7769</v>
      </c>
      <c r="Q350" s="569" t="s">
        <v>12960</v>
      </c>
      <c r="R350" s="570" t="s">
        <v>12961</v>
      </c>
      <c r="T350" s="495" t="s">
        <v>12962</v>
      </c>
      <c r="U350" s="490" t="s">
        <v>12963</v>
      </c>
      <c r="AG350" s="495" t="s">
        <v>12962</v>
      </c>
      <c r="AH350" s="490" t="s">
        <v>12964</v>
      </c>
      <c r="AJ350" s="503" t="s">
        <v>12965</v>
      </c>
      <c r="AK350" s="504" t="s">
        <v>12966</v>
      </c>
      <c r="AS350" s="584"/>
      <c r="AT350" s="448"/>
      <c r="AU350" s="585"/>
    </row>
    <row r="351" customFormat="false" ht="36" hidden="false" customHeight="true" outlineLevel="0" collapsed="false">
      <c r="A351" s="0" t="s">
        <v>7743</v>
      </c>
      <c r="J351" s="524"/>
      <c r="K351" s="519" t="s">
        <v>12967</v>
      </c>
      <c r="O351" s="447"/>
      <c r="P351" s="568" t="s">
        <v>7769</v>
      </c>
      <c r="Q351" s="569" t="s">
        <v>12968</v>
      </c>
      <c r="R351" s="570" t="s">
        <v>12969</v>
      </c>
      <c r="T351" s="524"/>
      <c r="U351" s="519" t="s">
        <v>12970</v>
      </c>
      <c r="AG351" s="524"/>
      <c r="AH351" s="519" t="s">
        <v>12971</v>
      </c>
      <c r="AJ351" s="524"/>
      <c r="AK351" s="519" t="s">
        <v>12972</v>
      </c>
      <c r="AS351" s="584"/>
      <c r="AT351" s="448"/>
      <c r="AU351" s="585"/>
    </row>
    <row r="352" customFormat="false" ht="36" hidden="false" customHeight="true" outlineLevel="0" collapsed="false">
      <c r="A352" s="0" t="s">
        <v>7743</v>
      </c>
      <c r="J352" s="495" t="s">
        <v>12973</v>
      </c>
      <c r="K352" s="490" t="s">
        <v>12974</v>
      </c>
      <c r="O352" s="447"/>
      <c r="P352" s="568" t="s">
        <v>7769</v>
      </c>
      <c r="Q352" s="569" t="s">
        <v>12975</v>
      </c>
      <c r="R352" s="570" t="s">
        <v>12976</v>
      </c>
      <c r="T352" s="495" t="s">
        <v>12977</v>
      </c>
      <c r="U352" s="490" t="s">
        <v>12978</v>
      </c>
      <c r="AG352" s="495" t="s">
        <v>12977</v>
      </c>
      <c r="AH352" s="490" t="s">
        <v>12979</v>
      </c>
      <c r="AJ352" s="503" t="s">
        <v>12980</v>
      </c>
      <c r="AK352" s="504" t="s">
        <v>12981</v>
      </c>
      <c r="AS352" s="584"/>
      <c r="AT352" s="448"/>
      <c r="AU352" s="585"/>
    </row>
    <row r="353" customFormat="false" ht="36" hidden="false" customHeight="true" outlineLevel="0" collapsed="false">
      <c r="A353" s="0" t="s">
        <v>7743</v>
      </c>
      <c r="J353" s="524"/>
      <c r="K353" s="519" t="s">
        <v>12982</v>
      </c>
      <c r="O353" s="447"/>
      <c r="P353" s="568" t="s">
        <v>7769</v>
      </c>
      <c r="Q353" s="569" t="s">
        <v>12983</v>
      </c>
      <c r="R353" s="570" t="s">
        <v>12984</v>
      </c>
      <c r="T353" s="524"/>
      <c r="U353" s="519" t="s">
        <v>12985</v>
      </c>
      <c r="AG353" s="524"/>
      <c r="AH353" s="519" t="s">
        <v>12986</v>
      </c>
      <c r="AJ353" s="524"/>
      <c r="AK353" s="519" t="s">
        <v>12987</v>
      </c>
      <c r="AS353" s="584"/>
      <c r="AT353" s="448"/>
      <c r="AU353" s="585"/>
    </row>
    <row r="354" customFormat="false" ht="36" hidden="false" customHeight="true" outlineLevel="0" collapsed="false">
      <c r="A354" s="0" t="s">
        <v>7743</v>
      </c>
      <c r="J354" s="495" t="s">
        <v>12988</v>
      </c>
      <c r="K354" s="490" t="s">
        <v>12989</v>
      </c>
      <c r="O354" s="447"/>
      <c r="P354" s="568" t="s">
        <v>7769</v>
      </c>
      <c r="Q354" s="569" t="s">
        <v>12990</v>
      </c>
      <c r="R354" s="570" t="s">
        <v>12991</v>
      </c>
      <c r="T354" s="495" t="s">
        <v>12992</v>
      </c>
      <c r="U354" s="490" t="s">
        <v>10875</v>
      </c>
      <c r="AG354" s="495" t="s">
        <v>12992</v>
      </c>
      <c r="AH354" s="490" t="s">
        <v>12993</v>
      </c>
      <c r="AJ354" s="503" t="s">
        <v>12994</v>
      </c>
      <c r="AK354" s="504" t="s">
        <v>12995</v>
      </c>
      <c r="AS354" s="584"/>
      <c r="AT354" s="448"/>
      <c r="AU354" s="585"/>
    </row>
    <row r="355" customFormat="false" ht="36" hidden="false" customHeight="true" outlineLevel="0" collapsed="false">
      <c r="A355" s="0" t="s">
        <v>7743</v>
      </c>
      <c r="J355" s="524"/>
      <c r="K355" s="519" t="s">
        <v>12996</v>
      </c>
      <c r="O355" s="447"/>
      <c r="P355" s="568" t="s">
        <v>7769</v>
      </c>
      <c r="Q355" s="569" t="s">
        <v>12997</v>
      </c>
      <c r="R355" s="570" t="s">
        <v>12998</v>
      </c>
      <c r="T355" s="524"/>
      <c r="U355" s="519" t="s">
        <v>12999</v>
      </c>
      <c r="AG355" s="524"/>
      <c r="AH355" s="519" t="s">
        <v>13000</v>
      </c>
      <c r="AJ355" s="524"/>
      <c r="AK355" s="519" t="s">
        <v>13001</v>
      </c>
      <c r="AS355" s="584"/>
      <c r="AT355" s="448"/>
      <c r="AU355" s="585"/>
    </row>
    <row r="356" customFormat="false" ht="36" hidden="false" customHeight="true" outlineLevel="0" collapsed="false">
      <c r="A356" s="0" t="s">
        <v>7743</v>
      </c>
      <c r="J356" s="495" t="s">
        <v>13002</v>
      </c>
      <c r="K356" s="490" t="s">
        <v>13003</v>
      </c>
      <c r="O356" s="447"/>
      <c r="P356" s="568" t="s">
        <v>7769</v>
      </c>
      <c r="Q356" s="569" t="s">
        <v>13004</v>
      </c>
      <c r="R356" s="570" t="s">
        <v>13005</v>
      </c>
      <c r="T356" s="495" t="s">
        <v>13006</v>
      </c>
      <c r="U356" s="490" t="s">
        <v>13007</v>
      </c>
      <c r="AG356" s="495" t="s">
        <v>13006</v>
      </c>
      <c r="AH356" s="490" t="s">
        <v>13008</v>
      </c>
      <c r="AJ356" s="503" t="s">
        <v>13009</v>
      </c>
      <c r="AK356" s="504" t="s">
        <v>13010</v>
      </c>
      <c r="AS356" s="584"/>
      <c r="AT356" s="448"/>
      <c r="AU356" s="585"/>
    </row>
    <row r="357" customFormat="false" ht="36" hidden="false" customHeight="true" outlineLevel="0" collapsed="false">
      <c r="A357" s="0" t="s">
        <v>7743</v>
      </c>
      <c r="J357" s="524"/>
      <c r="K357" s="519" t="s">
        <v>13011</v>
      </c>
      <c r="O357" s="447"/>
      <c r="P357" s="568" t="s">
        <v>7769</v>
      </c>
      <c r="Q357" s="569" t="s">
        <v>13012</v>
      </c>
      <c r="R357" s="570" t="s">
        <v>13013</v>
      </c>
      <c r="T357" s="524"/>
      <c r="U357" s="519" t="s">
        <v>13014</v>
      </c>
      <c r="AG357" s="524"/>
      <c r="AH357" s="519" t="s">
        <v>13015</v>
      </c>
      <c r="AJ357" s="524"/>
      <c r="AK357" s="519" t="s">
        <v>13016</v>
      </c>
      <c r="AS357" s="584"/>
      <c r="AT357" s="448"/>
      <c r="AU357" s="585"/>
    </row>
    <row r="358" customFormat="false" ht="36" hidden="false" customHeight="true" outlineLevel="0" collapsed="false">
      <c r="A358" s="0" t="s">
        <v>7743</v>
      </c>
      <c r="J358" s="495" t="s">
        <v>13017</v>
      </c>
      <c r="K358" s="490" t="s">
        <v>13018</v>
      </c>
      <c r="O358" s="447"/>
      <c r="P358" s="568" t="s">
        <v>7769</v>
      </c>
      <c r="Q358" s="569" t="s">
        <v>13019</v>
      </c>
      <c r="R358" s="570" t="s">
        <v>13020</v>
      </c>
      <c r="T358" s="495" t="s">
        <v>13021</v>
      </c>
      <c r="U358" s="490" t="s">
        <v>13022</v>
      </c>
      <c r="AG358" s="495" t="s">
        <v>13021</v>
      </c>
      <c r="AH358" s="490" t="s">
        <v>13023</v>
      </c>
      <c r="AJ358" s="503" t="s">
        <v>13024</v>
      </c>
      <c r="AK358" s="504" t="s">
        <v>13025</v>
      </c>
      <c r="AS358" s="584"/>
      <c r="AT358" s="448"/>
      <c r="AU358" s="585"/>
    </row>
    <row r="359" customFormat="false" ht="36" hidden="false" customHeight="true" outlineLevel="0" collapsed="false">
      <c r="A359" s="0" t="s">
        <v>7743</v>
      </c>
      <c r="J359" s="524"/>
      <c r="K359" s="519" t="s">
        <v>13026</v>
      </c>
      <c r="O359" s="447"/>
      <c r="P359" s="568" t="s">
        <v>7769</v>
      </c>
      <c r="Q359" s="569" t="s">
        <v>13027</v>
      </c>
      <c r="R359" s="570" t="s">
        <v>13028</v>
      </c>
      <c r="T359" s="524"/>
      <c r="U359" s="519" t="s">
        <v>13029</v>
      </c>
      <c r="AG359" s="524"/>
      <c r="AH359" s="519" t="s">
        <v>13030</v>
      </c>
      <c r="AJ359" s="524"/>
      <c r="AK359" s="519" t="s">
        <v>13031</v>
      </c>
      <c r="AS359" s="584"/>
      <c r="AT359" s="448"/>
      <c r="AU359" s="585"/>
    </row>
    <row r="360" customFormat="false" ht="15" hidden="false" customHeight="false" outlineLevel="0" collapsed="false">
      <c r="A360" s="0" t="s">
        <v>7743</v>
      </c>
      <c r="J360" s="495" t="s">
        <v>11007</v>
      </c>
      <c r="K360" s="490" t="s">
        <v>11008</v>
      </c>
      <c r="O360" s="447"/>
      <c r="P360" s="568" t="s">
        <v>7769</v>
      </c>
      <c r="Q360" s="569" t="s">
        <v>13032</v>
      </c>
      <c r="R360" s="570" t="s">
        <v>13033</v>
      </c>
      <c r="T360" s="495" t="s">
        <v>13034</v>
      </c>
      <c r="U360" s="490" t="s">
        <v>13035</v>
      </c>
      <c r="AG360" s="495" t="s">
        <v>13034</v>
      </c>
      <c r="AH360" s="490" t="s">
        <v>13036</v>
      </c>
      <c r="AJ360" s="503" t="s">
        <v>11974</v>
      </c>
      <c r="AK360" s="504" t="s">
        <v>13037</v>
      </c>
      <c r="AS360" s="584"/>
      <c r="AT360" s="448"/>
      <c r="AU360" s="585"/>
    </row>
    <row r="361" customFormat="false" ht="26.25" hidden="false" customHeight="false" outlineLevel="0" collapsed="false">
      <c r="A361" s="0" t="s">
        <v>7743</v>
      </c>
      <c r="J361" s="617"/>
      <c r="K361" s="560" t="s">
        <v>11028</v>
      </c>
      <c r="O361" s="447"/>
      <c r="P361" s="568" t="s">
        <v>7769</v>
      </c>
      <c r="Q361" s="569" t="s">
        <v>13038</v>
      </c>
      <c r="R361" s="570" t="s">
        <v>13039</v>
      </c>
      <c r="T361" s="524"/>
      <c r="U361" s="519" t="s">
        <v>13040</v>
      </c>
      <c r="AG361" s="524"/>
      <c r="AH361" s="519" t="s">
        <v>13041</v>
      </c>
      <c r="AJ361" s="524"/>
      <c r="AK361" s="519" t="s">
        <v>13042</v>
      </c>
      <c r="AS361" s="584"/>
      <c r="AT361" s="448"/>
      <c r="AU361" s="585"/>
    </row>
    <row r="362" customFormat="false" ht="15" hidden="false" customHeight="false" outlineLevel="0" collapsed="false">
      <c r="A362" s="0" t="s">
        <v>7743</v>
      </c>
      <c r="K362" s="520"/>
      <c r="O362" s="447"/>
      <c r="P362" s="568" t="s">
        <v>7769</v>
      </c>
      <c r="Q362" s="569" t="s">
        <v>13043</v>
      </c>
      <c r="R362" s="570" t="s">
        <v>13044</v>
      </c>
      <c r="T362" s="495" t="s">
        <v>13045</v>
      </c>
      <c r="U362" s="490" t="s">
        <v>13046</v>
      </c>
      <c r="AG362" s="495" t="s">
        <v>13045</v>
      </c>
      <c r="AH362" s="490" t="s">
        <v>13047</v>
      </c>
      <c r="AJ362" s="503" t="s">
        <v>13048</v>
      </c>
      <c r="AK362" s="504" t="s">
        <v>13049</v>
      </c>
      <c r="AS362" s="584"/>
      <c r="AT362" s="448"/>
      <c r="AU362" s="585"/>
    </row>
    <row r="363" customFormat="false" ht="15" hidden="false" customHeight="false" outlineLevel="0" collapsed="false">
      <c r="A363" s="0" t="s">
        <v>7743</v>
      </c>
      <c r="O363" s="447"/>
      <c r="P363" s="568" t="s">
        <v>7769</v>
      </c>
      <c r="Q363" s="569" t="s">
        <v>13050</v>
      </c>
      <c r="R363" s="570" t="s">
        <v>13051</v>
      </c>
      <c r="T363" s="524"/>
      <c r="U363" s="519" t="s">
        <v>13052</v>
      </c>
      <c r="AG363" s="524"/>
      <c r="AH363" s="519" t="s">
        <v>13053</v>
      </c>
      <c r="AJ363" s="524"/>
      <c r="AK363" s="519" t="s">
        <v>13054</v>
      </c>
      <c r="AS363" s="584"/>
      <c r="AT363" s="448"/>
      <c r="AU363" s="585"/>
    </row>
    <row r="364" customFormat="false" ht="15" hidden="false" customHeight="false" outlineLevel="0" collapsed="false">
      <c r="A364" s="0" t="s">
        <v>7743</v>
      </c>
      <c r="O364" s="447"/>
      <c r="P364" s="568" t="s">
        <v>7769</v>
      </c>
      <c r="Q364" s="569" t="s">
        <v>13055</v>
      </c>
      <c r="R364" s="570" t="s">
        <v>13056</v>
      </c>
      <c r="T364" s="495" t="s">
        <v>13057</v>
      </c>
      <c r="U364" s="490" t="s">
        <v>13058</v>
      </c>
      <c r="AG364" s="495" t="s">
        <v>13057</v>
      </c>
      <c r="AH364" s="490" t="s">
        <v>13059</v>
      </c>
      <c r="AJ364" s="503" t="s">
        <v>12096</v>
      </c>
      <c r="AK364" s="504" t="s">
        <v>13060</v>
      </c>
      <c r="AS364" s="584"/>
      <c r="AT364" s="448"/>
      <c r="AU364" s="585"/>
    </row>
    <row r="365" customFormat="false" ht="15" hidden="false" customHeight="false" outlineLevel="0" collapsed="false">
      <c r="A365" s="0" t="s">
        <v>7743</v>
      </c>
      <c r="K365" s="520"/>
      <c r="O365" s="447"/>
      <c r="P365" s="568" t="s">
        <v>7769</v>
      </c>
      <c r="Q365" s="569" t="s">
        <v>13061</v>
      </c>
      <c r="R365" s="570" t="s">
        <v>13062</v>
      </c>
      <c r="T365" s="524"/>
      <c r="U365" s="519" t="s">
        <v>13063</v>
      </c>
      <c r="AG365" s="524"/>
      <c r="AH365" s="519" t="s">
        <v>13064</v>
      </c>
      <c r="AJ365" s="524"/>
      <c r="AK365" s="519" t="s">
        <v>13065</v>
      </c>
      <c r="AS365" s="584"/>
      <c r="AT365" s="448"/>
      <c r="AU365" s="585"/>
    </row>
    <row r="366" customFormat="false" ht="15" hidden="false" customHeight="false" outlineLevel="0" collapsed="false">
      <c r="A366" s="0" t="s">
        <v>7743</v>
      </c>
      <c r="O366" s="447"/>
      <c r="P366" s="568" t="s">
        <v>7769</v>
      </c>
      <c r="Q366" s="569" t="s">
        <v>13066</v>
      </c>
      <c r="R366" s="570" t="s">
        <v>13067</v>
      </c>
      <c r="T366" s="495" t="s">
        <v>13068</v>
      </c>
      <c r="U366" s="490" t="s">
        <v>13069</v>
      </c>
      <c r="AG366" s="495" t="s">
        <v>13068</v>
      </c>
      <c r="AH366" s="490" t="s">
        <v>13070</v>
      </c>
      <c r="AJ366" s="503" t="s">
        <v>13071</v>
      </c>
      <c r="AK366" s="504" t="s">
        <v>13072</v>
      </c>
      <c r="AS366" s="584"/>
      <c r="AT366" s="448"/>
      <c r="AU366" s="585"/>
    </row>
    <row r="367" customFormat="false" ht="15" hidden="false" customHeight="false" outlineLevel="0" collapsed="false">
      <c r="A367" s="0" t="s">
        <v>7743</v>
      </c>
      <c r="O367" s="447"/>
      <c r="P367" s="568" t="s">
        <v>7769</v>
      </c>
      <c r="Q367" s="569" t="s">
        <v>13073</v>
      </c>
      <c r="R367" s="570" t="s">
        <v>13074</v>
      </c>
      <c r="T367" s="524"/>
      <c r="U367" s="519" t="s">
        <v>13075</v>
      </c>
      <c r="AG367" s="524"/>
      <c r="AH367" s="519" t="s">
        <v>13076</v>
      </c>
      <c r="AJ367" s="524"/>
      <c r="AK367" s="519" t="s">
        <v>13077</v>
      </c>
      <c r="AS367" s="584"/>
      <c r="AT367" s="448"/>
      <c r="AU367" s="585"/>
    </row>
    <row r="368" customFormat="false" ht="15" hidden="false" customHeight="false" outlineLevel="0" collapsed="false">
      <c r="A368" s="0" t="s">
        <v>7743</v>
      </c>
      <c r="K368" s="520"/>
      <c r="O368" s="447"/>
      <c r="P368" s="568" t="s">
        <v>7769</v>
      </c>
      <c r="Q368" s="569" t="s">
        <v>13078</v>
      </c>
      <c r="R368" s="570" t="s">
        <v>13079</v>
      </c>
      <c r="T368" s="495" t="s">
        <v>13080</v>
      </c>
      <c r="U368" s="490" t="s">
        <v>13081</v>
      </c>
      <c r="AG368" s="495" t="s">
        <v>13080</v>
      </c>
      <c r="AH368" s="490" t="s">
        <v>13082</v>
      </c>
      <c r="AJ368" s="503" t="s">
        <v>13083</v>
      </c>
      <c r="AK368" s="504" t="s">
        <v>13084</v>
      </c>
      <c r="AS368" s="584"/>
      <c r="AT368" s="448"/>
      <c r="AU368" s="585"/>
    </row>
    <row r="369" customFormat="false" ht="15" hidden="false" customHeight="false" outlineLevel="0" collapsed="false">
      <c r="A369" s="0" t="s">
        <v>7743</v>
      </c>
      <c r="O369" s="447"/>
      <c r="P369" s="568" t="s">
        <v>7769</v>
      </c>
      <c r="Q369" s="569" t="s">
        <v>13085</v>
      </c>
      <c r="R369" s="570" t="s">
        <v>13086</v>
      </c>
      <c r="T369" s="524"/>
      <c r="U369" s="519" t="s">
        <v>13087</v>
      </c>
      <c r="AG369" s="524"/>
      <c r="AH369" s="519" t="s">
        <v>13088</v>
      </c>
      <c r="AJ369" s="524"/>
      <c r="AK369" s="519" t="s">
        <v>13089</v>
      </c>
      <c r="AS369" s="584"/>
      <c r="AT369" s="448"/>
      <c r="AU369" s="585"/>
    </row>
    <row r="370" customFormat="false" ht="15" hidden="false" customHeight="false" outlineLevel="0" collapsed="false">
      <c r="A370" s="0" t="s">
        <v>7743</v>
      </c>
      <c r="O370" s="447"/>
      <c r="P370" s="568" t="s">
        <v>7769</v>
      </c>
      <c r="Q370" s="569" t="s">
        <v>13090</v>
      </c>
      <c r="R370" s="570" t="s">
        <v>13091</v>
      </c>
      <c r="T370" s="495" t="s">
        <v>13092</v>
      </c>
      <c r="U370" s="490" t="s">
        <v>13093</v>
      </c>
      <c r="AG370" s="495" t="s">
        <v>13092</v>
      </c>
      <c r="AH370" s="490" t="s">
        <v>13094</v>
      </c>
      <c r="AJ370" s="503" t="s">
        <v>13095</v>
      </c>
      <c r="AK370" s="504" t="s">
        <v>13096</v>
      </c>
      <c r="AS370" s="584"/>
      <c r="AT370" s="448"/>
      <c r="AU370" s="585"/>
    </row>
    <row r="371" customFormat="false" ht="15" hidden="false" customHeight="false" outlineLevel="0" collapsed="false">
      <c r="A371" s="0" t="s">
        <v>7743</v>
      </c>
      <c r="K371" s="520"/>
      <c r="O371" s="447"/>
      <c r="P371" s="568" t="s">
        <v>7769</v>
      </c>
      <c r="Q371" s="569" t="s">
        <v>13097</v>
      </c>
      <c r="R371" s="570" t="s">
        <v>13098</v>
      </c>
      <c r="T371" s="524"/>
      <c r="U371" s="519" t="s">
        <v>13099</v>
      </c>
      <c r="AG371" s="524"/>
      <c r="AH371" s="519" t="s">
        <v>13100</v>
      </c>
      <c r="AJ371" s="524"/>
      <c r="AK371" s="519" t="s">
        <v>13101</v>
      </c>
      <c r="AS371" s="584"/>
      <c r="AT371" s="448"/>
      <c r="AU371" s="585"/>
    </row>
    <row r="372" customFormat="false" ht="15" hidden="false" customHeight="false" outlineLevel="0" collapsed="false">
      <c r="A372" s="0" t="s">
        <v>7743</v>
      </c>
      <c r="O372" s="447"/>
      <c r="P372" s="568" t="s">
        <v>7769</v>
      </c>
      <c r="Q372" s="569" t="s">
        <v>13102</v>
      </c>
      <c r="R372" s="570" t="s">
        <v>13103</v>
      </c>
      <c r="T372" s="495" t="s">
        <v>13104</v>
      </c>
      <c r="U372" s="490" t="s">
        <v>13105</v>
      </c>
      <c r="AG372" s="495" t="s">
        <v>13104</v>
      </c>
      <c r="AH372" s="490" t="s">
        <v>13106</v>
      </c>
      <c r="AJ372" s="503" t="s">
        <v>11007</v>
      </c>
      <c r="AK372" s="504" t="s">
        <v>11008</v>
      </c>
      <c r="AS372" s="584"/>
      <c r="AT372" s="448"/>
      <c r="AU372" s="585"/>
    </row>
    <row r="373" customFormat="false" ht="15.75" hidden="false" customHeight="false" outlineLevel="0" collapsed="false">
      <c r="A373" s="0" t="s">
        <v>7743</v>
      </c>
      <c r="O373" s="447"/>
      <c r="P373" s="568" t="s">
        <v>7769</v>
      </c>
      <c r="Q373" s="569" t="s">
        <v>13107</v>
      </c>
      <c r="R373" s="570" t="s">
        <v>13108</v>
      </c>
      <c r="T373" s="524"/>
      <c r="U373" s="519" t="s">
        <v>13109</v>
      </c>
      <c r="AG373" s="524"/>
      <c r="AH373" s="519" t="s">
        <v>13110</v>
      </c>
      <c r="AJ373" s="617"/>
      <c r="AK373" s="560" t="s">
        <v>13111</v>
      </c>
      <c r="AS373" s="584"/>
      <c r="AT373" s="448"/>
      <c r="AU373" s="585"/>
    </row>
    <row r="374" customFormat="false" ht="15" hidden="false" customHeight="false" outlineLevel="0" collapsed="false">
      <c r="A374" s="0" t="s">
        <v>7743</v>
      </c>
      <c r="K374" s="520"/>
      <c r="O374" s="447"/>
      <c r="P374" s="568" t="s">
        <v>7769</v>
      </c>
      <c r="Q374" s="569" t="s">
        <v>13112</v>
      </c>
      <c r="R374" s="570" t="s">
        <v>13113</v>
      </c>
      <c r="T374" s="495" t="s">
        <v>13114</v>
      </c>
      <c r="U374" s="490" t="s">
        <v>13115</v>
      </c>
      <c r="AG374" s="495" t="s">
        <v>13114</v>
      </c>
      <c r="AH374" s="490" t="s">
        <v>13116</v>
      </c>
      <c r="AS374" s="584"/>
      <c r="AT374" s="448"/>
      <c r="AU374" s="585"/>
    </row>
    <row r="375" customFormat="false" ht="15" hidden="false" customHeight="false" outlineLevel="0" collapsed="false">
      <c r="A375" s="0" t="s">
        <v>7743</v>
      </c>
      <c r="O375" s="447"/>
      <c r="P375" s="568" t="s">
        <v>7769</v>
      </c>
      <c r="Q375" s="569" t="s">
        <v>13117</v>
      </c>
      <c r="R375" s="570" t="s">
        <v>13118</v>
      </c>
      <c r="T375" s="524"/>
      <c r="U375" s="519" t="s">
        <v>13119</v>
      </c>
      <c r="AG375" s="524"/>
      <c r="AH375" s="519" t="s">
        <v>13120</v>
      </c>
      <c r="AS375" s="584"/>
      <c r="AT375" s="448"/>
      <c r="AU375" s="585"/>
    </row>
    <row r="376" customFormat="false" ht="15" hidden="false" customHeight="false" outlineLevel="0" collapsed="false">
      <c r="A376" s="0" t="s">
        <v>7743</v>
      </c>
      <c r="O376" s="447"/>
      <c r="P376" s="568" t="s">
        <v>7769</v>
      </c>
      <c r="Q376" s="569" t="s">
        <v>13121</v>
      </c>
      <c r="R376" s="570" t="s">
        <v>13122</v>
      </c>
      <c r="T376" s="495" t="s">
        <v>13123</v>
      </c>
      <c r="U376" s="490" t="s">
        <v>13124</v>
      </c>
      <c r="AG376" s="495" t="s">
        <v>13123</v>
      </c>
      <c r="AH376" s="490" t="s">
        <v>13125</v>
      </c>
      <c r="AS376" s="584"/>
      <c r="AT376" s="448"/>
      <c r="AU376" s="585"/>
    </row>
    <row r="377" customFormat="false" ht="15" hidden="false" customHeight="false" outlineLevel="0" collapsed="false">
      <c r="A377" s="0" t="s">
        <v>7743</v>
      </c>
      <c r="K377" s="520"/>
      <c r="O377" s="447"/>
      <c r="P377" s="568" t="s">
        <v>7769</v>
      </c>
      <c r="Q377" s="569" t="s">
        <v>13126</v>
      </c>
      <c r="R377" s="570" t="s">
        <v>13127</v>
      </c>
      <c r="T377" s="524"/>
      <c r="U377" s="519" t="s">
        <v>13128</v>
      </c>
      <c r="AG377" s="524"/>
      <c r="AH377" s="519" t="s">
        <v>13129</v>
      </c>
      <c r="AS377" s="584"/>
      <c r="AT377" s="448"/>
      <c r="AU377" s="585"/>
    </row>
    <row r="378" customFormat="false" ht="15" hidden="false" customHeight="false" outlineLevel="0" collapsed="false">
      <c r="A378" s="0" t="s">
        <v>7743</v>
      </c>
      <c r="O378" s="447"/>
      <c r="P378" s="568" t="s">
        <v>7769</v>
      </c>
      <c r="Q378" s="569" t="s">
        <v>13130</v>
      </c>
      <c r="R378" s="570" t="s">
        <v>13131</v>
      </c>
      <c r="T378" s="495" t="s">
        <v>13132</v>
      </c>
      <c r="U378" s="490" t="s">
        <v>13133</v>
      </c>
      <c r="AG378" s="495" t="s">
        <v>13132</v>
      </c>
      <c r="AH378" s="490" t="s">
        <v>13134</v>
      </c>
      <c r="AS378" s="584"/>
      <c r="AT378" s="448"/>
      <c r="AU378" s="585"/>
    </row>
    <row r="379" customFormat="false" ht="15" hidden="false" customHeight="false" outlineLevel="0" collapsed="false">
      <c r="A379" s="0" t="s">
        <v>7743</v>
      </c>
      <c r="O379" s="447"/>
      <c r="P379" s="568" t="s">
        <v>7769</v>
      </c>
      <c r="Q379" s="569" t="s">
        <v>13135</v>
      </c>
      <c r="R379" s="570" t="s">
        <v>13136</v>
      </c>
      <c r="T379" s="524"/>
      <c r="U379" s="519" t="s">
        <v>13137</v>
      </c>
      <c r="AG379" s="524"/>
      <c r="AH379" s="519" t="s">
        <v>13138</v>
      </c>
      <c r="AS379" s="584"/>
      <c r="AT379" s="448"/>
      <c r="AU379" s="585"/>
    </row>
    <row r="380" customFormat="false" ht="15" hidden="false" customHeight="false" outlineLevel="0" collapsed="false">
      <c r="A380" s="0" t="s">
        <v>7743</v>
      </c>
      <c r="K380" s="520"/>
      <c r="O380" s="447"/>
      <c r="P380" s="568" t="s">
        <v>7769</v>
      </c>
      <c r="Q380" s="569" t="s">
        <v>13139</v>
      </c>
      <c r="R380" s="570" t="s">
        <v>13140</v>
      </c>
      <c r="T380" s="495" t="s">
        <v>13141</v>
      </c>
      <c r="U380" s="490" t="s">
        <v>13142</v>
      </c>
      <c r="AG380" s="495" t="s">
        <v>13141</v>
      </c>
      <c r="AH380" s="490" t="s">
        <v>13143</v>
      </c>
      <c r="AS380" s="584"/>
      <c r="AT380" s="448"/>
      <c r="AU380" s="585"/>
    </row>
    <row r="381" customFormat="false" ht="15" hidden="false" customHeight="false" outlineLevel="0" collapsed="false">
      <c r="A381" s="0" t="s">
        <v>7743</v>
      </c>
      <c r="O381" s="447"/>
      <c r="P381" s="568" t="s">
        <v>7769</v>
      </c>
      <c r="Q381" s="569" t="s">
        <v>13144</v>
      </c>
      <c r="R381" s="570" t="s">
        <v>13145</v>
      </c>
      <c r="T381" s="524"/>
      <c r="U381" s="519" t="s">
        <v>13146</v>
      </c>
      <c r="AG381" s="524"/>
      <c r="AH381" s="519" t="s">
        <v>13147</v>
      </c>
      <c r="AS381" s="584"/>
      <c r="AT381" s="448"/>
      <c r="AU381" s="585"/>
    </row>
    <row r="382" customFormat="false" ht="15" hidden="false" customHeight="false" outlineLevel="0" collapsed="false">
      <c r="A382" s="0" t="s">
        <v>7743</v>
      </c>
      <c r="O382" s="447"/>
      <c r="P382" s="568" t="s">
        <v>7769</v>
      </c>
      <c r="Q382" s="569" t="s">
        <v>13148</v>
      </c>
      <c r="R382" s="570" t="s">
        <v>13149</v>
      </c>
      <c r="T382" s="495" t="s">
        <v>13150</v>
      </c>
      <c r="U382" s="490" t="s">
        <v>13151</v>
      </c>
      <c r="AG382" s="495" t="s">
        <v>13150</v>
      </c>
      <c r="AH382" s="490" t="s">
        <v>13152</v>
      </c>
      <c r="AS382" s="584"/>
      <c r="AT382" s="448"/>
      <c r="AU382" s="585"/>
    </row>
    <row r="383" customFormat="false" ht="15" hidden="false" customHeight="false" outlineLevel="0" collapsed="false">
      <c r="A383" s="0" t="s">
        <v>7743</v>
      </c>
      <c r="K383" s="520"/>
      <c r="O383" s="447"/>
      <c r="P383" s="568" t="s">
        <v>7769</v>
      </c>
      <c r="Q383" s="569" t="s">
        <v>13153</v>
      </c>
      <c r="R383" s="570" t="s">
        <v>13154</v>
      </c>
      <c r="T383" s="524"/>
      <c r="U383" s="519" t="s">
        <v>13155</v>
      </c>
      <c r="AG383" s="524"/>
      <c r="AH383" s="519" t="s">
        <v>13156</v>
      </c>
      <c r="AS383" s="584"/>
      <c r="AT383" s="448"/>
      <c r="AU383" s="585"/>
    </row>
    <row r="384" customFormat="false" ht="15" hidden="false" customHeight="false" outlineLevel="0" collapsed="false">
      <c r="A384" s="0" t="s">
        <v>7743</v>
      </c>
      <c r="O384" s="447"/>
      <c r="P384" s="568" t="s">
        <v>7769</v>
      </c>
      <c r="Q384" s="569" t="s">
        <v>13157</v>
      </c>
      <c r="R384" s="570" t="s">
        <v>13158</v>
      </c>
      <c r="T384" s="495" t="s">
        <v>13159</v>
      </c>
      <c r="U384" s="490" t="s">
        <v>13160</v>
      </c>
      <c r="AG384" s="495" t="s">
        <v>13159</v>
      </c>
      <c r="AH384" s="490" t="s">
        <v>13161</v>
      </c>
      <c r="AS384" s="584"/>
      <c r="AT384" s="448"/>
      <c r="AU384" s="585"/>
    </row>
    <row r="385" customFormat="false" ht="15" hidden="false" customHeight="false" outlineLevel="0" collapsed="false">
      <c r="A385" s="0" t="s">
        <v>7743</v>
      </c>
      <c r="O385" s="447"/>
      <c r="P385" s="568" t="s">
        <v>7769</v>
      </c>
      <c r="Q385" s="569" t="s">
        <v>13162</v>
      </c>
      <c r="R385" s="570" t="s">
        <v>13163</v>
      </c>
      <c r="T385" s="524"/>
      <c r="U385" s="519" t="s">
        <v>13164</v>
      </c>
      <c r="AG385" s="524"/>
      <c r="AH385" s="519" t="s">
        <v>13165</v>
      </c>
      <c r="AS385" s="584"/>
      <c r="AT385" s="448"/>
      <c r="AU385" s="585"/>
    </row>
    <row r="386" customFormat="false" ht="15" hidden="false" customHeight="false" outlineLevel="0" collapsed="false">
      <c r="A386" s="0" t="s">
        <v>7743</v>
      </c>
      <c r="K386" s="520"/>
      <c r="O386" s="447"/>
      <c r="P386" s="568" t="s">
        <v>7769</v>
      </c>
      <c r="Q386" s="569" t="s">
        <v>13166</v>
      </c>
      <c r="R386" s="570" t="s">
        <v>13167</v>
      </c>
      <c r="T386" s="495" t="s">
        <v>13168</v>
      </c>
      <c r="U386" s="490" t="s">
        <v>13169</v>
      </c>
      <c r="AG386" s="495" t="s">
        <v>13168</v>
      </c>
      <c r="AH386" s="490" t="s">
        <v>13170</v>
      </c>
      <c r="AS386" s="584"/>
      <c r="AT386" s="448"/>
      <c r="AU386" s="585"/>
    </row>
    <row r="387" customFormat="false" ht="15" hidden="false" customHeight="false" outlineLevel="0" collapsed="false">
      <c r="A387" s="0" t="s">
        <v>7743</v>
      </c>
      <c r="O387" s="447"/>
      <c r="P387" s="568" t="s">
        <v>7769</v>
      </c>
      <c r="Q387" s="569" t="s">
        <v>13171</v>
      </c>
      <c r="R387" s="570" t="s">
        <v>13172</v>
      </c>
      <c r="T387" s="524"/>
      <c r="U387" s="519" t="s">
        <v>13173</v>
      </c>
      <c r="AG387" s="524"/>
      <c r="AH387" s="519" t="s">
        <v>13174</v>
      </c>
      <c r="AS387" s="584"/>
      <c r="AT387" s="448"/>
      <c r="AU387" s="585"/>
    </row>
    <row r="388" customFormat="false" ht="15" hidden="false" customHeight="false" outlineLevel="0" collapsed="false">
      <c r="A388" s="0" t="s">
        <v>7743</v>
      </c>
      <c r="O388" s="447"/>
      <c r="P388" s="568" t="s">
        <v>7769</v>
      </c>
      <c r="Q388" s="569" t="s">
        <v>13175</v>
      </c>
      <c r="R388" s="570" t="s">
        <v>13176</v>
      </c>
      <c r="T388" s="495" t="s">
        <v>13177</v>
      </c>
      <c r="U388" s="490" t="s">
        <v>13178</v>
      </c>
      <c r="AG388" s="495" t="s">
        <v>13177</v>
      </c>
      <c r="AH388" s="490" t="s">
        <v>13179</v>
      </c>
      <c r="AS388" s="584"/>
      <c r="AT388" s="448"/>
      <c r="AU388" s="585"/>
    </row>
    <row r="389" customFormat="false" ht="15" hidden="false" customHeight="false" outlineLevel="0" collapsed="false">
      <c r="A389" s="0" t="s">
        <v>7743</v>
      </c>
      <c r="K389" s="520"/>
      <c r="O389" s="447"/>
      <c r="P389" s="568" t="s">
        <v>7769</v>
      </c>
      <c r="Q389" s="569" t="s">
        <v>13180</v>
      </c>
      <c r="R389" s="570" t="s">
        <v>13181</v>
      </c>
      <c r="T389" s="524"/>
      <c r="U389" s="519" t="s">
        <v>13182</v>
      </c>
      <c r="AG389" s="524"/>
      <c r="AH389" s="519" t="s">
        <v>13183</v>
      </c>
      <c r="AS389" s="584"/>
      <c r="AT389" s="448"/>
      <c r="AU389" s="585"/>
    </row>
    <row r="390" customFormat="false" ht="15" hidden="false" customHeight="false" outlineLevel="0" collapsed="false">
      <c r="A390" s="0" t="s">
        <v>7743</v>
      </c>
      <c r="O390" s="447"/>
      <c r="P390" s="568" t="s">
        <v>7769</v>
      </c>
      <c r="Q390" s="569" t="s">
        <v>13184</v>
      </c>
      <c r="R390" s="570" t="s">
        <v>13185</v>
      </c>
      <c r="T390" s="495" t="s">
        <v>13186</v>
      </c>
      <c r="U390" s="490" t="s">
        <v>13187</v>
      </c>
      <c r="AG390" s="495" t="s">
        <v>13186</v>
      </c>
      <c r="AH390" s="490" t="s">
        <v>13188</v>
      </c>
      <c r="AS390" s="584"/>
      <c r="AT390" s="448"/>
      <c r="AU390" s="585"/>
    </row>
    <row r="391" customFormat="false" ht="15" hidden="false" customHeight="false" outlineLevel="0" collapsed="false">
      <c r="A391" s="0" t="s">
        <v>7743</v>
      </c>
      <c r="O391" s="447"/>
      <c r="P391" s="568" t="s">
        <v>7769</v>
      </c>
      <c r="Q391" s="569" t="s">
        <v>13189</v>
      </c>
      <c r="R391" s="570" t="s">
        <v>13190</v>
      </c>
      <c r="T391" s="524"/>
      <c r="U391" s="519" t="s">
        <v>13191</v>
      </c>
      <c r="AG391" s="524"/>
      <c r="AH391" s="519" t="s">
        <v>13192</v>
      </c>
      <c r="AS391" s="584"/>
      <c r="AT391" s="448"/>
      <c r="AU391" s="585"/>
    </row>
    <row r="392" customFormat="false" ht="15" hidden="false" customHeight="false" outlineLevel="0" collapsed="false">
      <c r="A392" s="0" t="s">
        <v>7743</v>
      </c>
      <c r="K392" s="520"/>
      <c r="O392" s="447"/>
      <c r="P392" s="568" t="s">
        <v>7769</v>
      </c>
      <c r="Q392" s="569" t="s">
        <v>13193</v>
      </c>
      <c r="R392" s="570" t="s">
        <v>13194</v>
      </c>
      <c r="T392" s="495" t="s">
        <v>13195</v>
      </c>
      <c r="U392" s="490" t="s">
        <v>13196</v>
      </c>
      <c r="AG392" s="495" t="s">
        <v>13195</v>
      </c>
      <c r="AH392" s="490" t="s">
        <v>13197</v>
      </c>
      <c r="AS392" s="584"/>
      <c r="AT392" s="448"/>
      <c r="AU392" s="585"/>
    </row>
    <row r="393" customFormat="false" ht="15" hidden="false" customHeight="false" outlineLevel="0" collapsed="false">
      <c r="A393" s="0" t="s">
        <v>7743</v>
      </c>
      <c r="O393" s="447"/>
      <c r="P393" s="568" t="s">
        <v>7769</v>
      </c>
      <c r="Q393" s="569" t="s">
        <v>13198</v>
      </c>
      <c r="R393" s="570" t="s">
        <v>13199</v>
      </c>
      <c r="T393" s="524"/>
      <c r="U393" s="519" t="s">
        <v>13200</v>
      </c>
      <c r="AG393" s="524"/>
      <c r="AH393" s="519" t="s">
        <v>13201</v>
      </c>
      <c r="AS393" s="584"/>
      <c r="AT393" s="448"/>
      <c r="AU393" s="585"/>
    </row>
    <row r="394" customFormat="false" ht="15" hidden="false" customHeight="false" outlineLevel="0" collapsed="false">
      <c r="A394" s="0" t="s">
        <v>7743</v>
      </c>
      <c r="O394" s="447"/>
      <c r="P394" s="568" t="s">
        <v>7769</v>
      </c>
      <c r="Q394" s="569" t="s">
        <v>13202</v>
      </c>
      <c r="R394" s="570" t="s">
        <v>13203</v>
      </c>
      <c r="T394" s="495" t="s">
        <v>13204</v>
      </c>
      <c r="U394" s="490" t="s">
        <v>13205</v>
      </c>
      <c r="AG394" s="495" t="s">
        <v>13204</v>
      </c>
      <c r="AH394" s="490" t="s">
        <v>13206</v>
      </c>
      <c r="AS394" s="584"/>
      <c r="AT394" s="448"/>
      <c r="AU394" s="585"/>
    </row>
    <row r="395" customFormat="false" ht="15" hidden="false" customHeight="false" outlineLevel="0" collapsed="false">
      <c r="A395" s="0" t="s">
        <v>7743</v>
      </c>
      <c r="K395" s="520"/>
      <c r="O395" s="447"/>
      <c r="P395" s="568" t="s">
        <v>7769</v>
      </c>
      <c r="Q395" s="569" t="s">
        <v>13207</v>
      </c>
      <c r="R395" s="570" t="s">
        <v>13208</v>
      </c>
      <c r="T395" s="524"/>
      <c r="U395" s="519" t="s">
        <v>13209</v>
      </c>
      <c r="AG395" s="524"/>
      <c r="AH395" s="519" t="s">
        <v>13210</v>
      </c>
      <c r="AS395" s="584"/>
      <c r="AT395" s="448"/>
      <c r="AU395" s="585"/>
    </row>
    <row r="396" customFormat="false" ht="15" hidden="false" customHeight="false" outlineLevel="0" collapsed="false">
      <c r="A396" s="0" t="s">
        <v>7743</v>
      </c>
      <c r="O396" s="447"/>
      <c r="P396" s="568" t="s">
        <v>7769</v>
      </c>
      <c r="Q396" s="569" t="s">
        <v>13211</v>
      </c>
      <c r="R396" s="570" t="s">
        <v>13212</v>
      </c>
      <c r="T396" s="495" t="s">
        <v>13213</v>
      </c>
      <c r="U396" s="490" t="s">
        <v>13214</v>
      </c>
      <c r="AG396" s="495" t="s">
        <v>13213</v>
      </c>
      <c r="AH396" s="490" t="s">
        <v>13215</v>
      </c>
      <c r="AS396" s="584"/>
      <c r="AT396" s="448"/>
      <c r="AU396" s="585"/>
    </row>
    <row r="397" customFormat="false" ht="15" hidden="false" customHeight="false" outlineLevel="0" collapsed="false">
      <c r="A397" s="0" t="s">
        <v>7743</v>
      </c>
      <c r="O397" s="447"/>
      <c r="P397" s="568" t="s">
        <v>7769</v>
      </c>
      <c r="Q397" s="569" t="s">
        <v>13216</v>
      </c>
      <c r="R397" s="570" t="s">
        <v>13217</v>
      </c>
      <c r="T397" s="524"/>
      <c r="U397" s="519" t="s">
        <v>13218</v>
      </c>
      <c r="AG397" s="524"/>
      <c r="AH397" s="519" t="s">
        <v>13219</v>
      </c>
      <c r="AS397" s="584"/>
      <c r="AT397" s="448"/>
      <c r="AU397" s="585"/>
    </row>
    <row r="398" customFormat="false" ht="15" hidden="false" customHeight="false" outlineLevel="0" collapsed="false">
      <c r="A398" s="0" t="s">
        <v>7743</v>
      </c>
      <c r="K398" s="520"/>
      <c r="O398" s="447"/>
      <c r="P398" s="568" t="s">
        <v>7769</v>
      </c>
      <c r="Q398" s="569" t="s">
        <v>13220</v>
      </c>
      <c r="R398" s="570" t="s">
        <v>13221</v>
      </c>
      <c r="T398" s="495" t="s">
        <v>13222</v>
      </c>
      <c r="U398" s="490" t="s">
        <v>13223</v>
      </c>
      <c r="AG398" s="495" t="s">
        <v>13222</v>
      </c>
      <c r="AH398" s="490" t="s">
        <v>13224</v>
      </c>
      <c r="AS398" s="584"/>
      <c r="AT398" s="448"/>
      <c r="AU398" s="585"/>
    </row>
    <row r="399" customFormat="false" ht="15" hidden="false" customHeight="false" outlineLevel="0" collapsed="false">
      <c r="A399" s="0" t="s">
        <v>7743</v>
      </c>
      <c r="O399" s="447"/>
      <c r="P399" s="568" t="s">
        <v>7769</v>
      </c>
      <c r="Q399" s="569" t="s">
        <v>13225</v>
      </c>
      <c r="R399" s="570" t="s">
        <v>13226</v>
      </c>
      <c r="T399" s="524"/>
      <c r="U399" s="519" t="s">
        <v>13227</v>
      </c>
      <c r="AG399" s="524"/>
      <c r="AH399" s="519" t="s">
        <v>13228</v>
      </c>
      <c r="AS399" s="584"/>
      <c r="AT399" s="448"/>
      <c r="AU399" s="585"/>
    </row>
    <row r="400" customFormat="false" ht="15" hidden="false" customHeight="false" outlineLevel="0" collapsed="false">
      <c r="A400" s="0" t="s">
        <v>7743</v>
      </c>
      <c r="O400" s="447"/>
      <c r="P400" s="568" t="s">
        <v>7769</v>
      </c>
      <c r="Q400" s="569" t="s">
        <v>13229</v>
      </c>
      <c r="R400" s="570" t="s">
        <v>13230</v>
      </c>
      <c r="T400" s="495" t="s">
        <v>13231</v>
      </c>
      <c r="U400" s="490" t="s">
        <v>13232</v>
      </c>
      <c r="AG400" s="495" t="s">
        <v>13231</v>
      </c>
      <c r="AH400" s="490" t="s">
        <v>13233</v>
      </c>
      <c r="AS400" s="584"/>
      <c r="AT400" s="448"/>
      <c r="AU400" s="585"/>
    </row>
    <row r="401" customFormat="false" ht="15" hidden="false" customHeight="false" outlineLevel="0" collapsed="false">
      <c r="A401" s="0" t="s">
        <v>7743</v>
      </c>
      <c r="K401" s="520"/>
      <c r="O401" s="447"/>
      <c r="P401" s="568" t="s">
        <v>7769</v>
      </c>
      <c r="Q401" s="569" t="s">
        <v>13234</v>
      </c>
      <c r="R401" s="570" t="s">
        <v>13235</v>
      </c>
      <c r="T401" s="524"/>
      <c r="U401" s="519" t="s">
        <v>13236</v>
      </c>
      <c r="AG401" s="524"/>
      <c r="AH401" s="519" t="s">
        <v>13237</v>
      </c>
      <c r="AS401" s="584"/>
      <c r="AT401" s="448"/>
      <c r="AU401" s="585"/>
    </row>
    <row r="402" customFormat="false" ht="15" hidden="false" customHeight="false" outlineLevel="0" collapsed="false">
      <c r="A402" s="0" t="s">
        <v>7743</v>
      </c>
      <c r="O402" s="447"/>
      <c r="P402" s="568" t="s">
        <v>7769</v>
      </c>
      <c r="Q402" s="569" t="s">
        <v>13238</v>
      </c>
      <c r="R402" s="570" t="s">
        <v>13239</v>
      </c>
      <c r="T402" s="495" t="s">
        <v>13240</v>
      </c>
      <c r="U402" s="490" t="s">
        <v>13241</v>
      </c>
      <c r="AG402" s="495" t="s">
        <v>13240</v>
      </c>
      <c r="AH402" s="490" t="s">
        <v>13242</v>
      </c>
      <c r="AS402" s="584"/>
      <c r="AT402" s="448"/>
      <c r="AU402" s="585"/>
    </row>
    <row r="403" customFormat="false" ht="15" hidden="false" customHeight="false" outlineLevel="0" collapsed="false">
      <c r="A403" s="0" t="s">
        <v>7743</v>
      </c>
      <c r="O403" s="447"/>
      <c r="P403" s="568" t="s">
        <v>7769</v>
      </c>
      <c r="Q403" s="569" t="s">
        <v>13243</v>
      </c>
      <c r="R403" s="570" t="s">
        <v>13244</v>
      </c>
      <c r="T403" s="524"/>
      <c r="U403" s="519" t="s">
        <v>13245</v>
      </c>
      <c r="AG403" s="524"/>
      <c r="AH403" s="519" t="s">
        <v>13246</v>
      </c>
      <c r="AS403" s="584"/>
      <c r="AT403" s="448"/>
      <c r="AU403" s="585"/>
    </row>
    <row r="404" customFormat="false" ht="15" hidden="false" customHeight="false" outlineLevel="0" collapsed="false">
      <c r="A404" s="0" t="s">
        <v>7743</v>
      </c>
      <c r="K404" s="520"/>
      <c r="O404" s="447"/>
      <c r="P404" s="568" t="s">
        <v>7769</v>
      </c>
      <c r="Q404" s="569" t="s">
        <v>13247</v>
      </c>
      <c r="R404" s="570" t="s">
        <v>13248</v>
      </c>
      <c r="T404" s="495" t="s">
        <v>13249</v>
      </c>
      <c r="U404" s="490" t="s">
        <v>13250</v>
      </c>
      <c r="AG404" s="495" t="s">
        <v>13249</v>
      </c>
      <c r="AH404" s="490" t="s">
        <v>13251</v>
      </c>
      <c r="AS404" s="584"/>
      <c r="AT404" s="448"/>
      <c r="AU404" s="585"/>
    </row>
    <row r="405" customFormat="false" ht="25.5" hidden="false" customHeight="false" outlineLevel="0" collapsed="false">
      <c r="A405" s="0" t="s">
        <v>7743</v>
      </c>
      <c r="O405" s="447"/>
      <c r="P405" s="568" t="s">
        <v>7769</v>
      </c>
      <c r="Q405" s="569" t="s">
        <v>13252</v>
      </c>
      <c r="R405" s="570" t="s">
        <v>13253</v>
      </c>
      <c r="T405" s="524"/>
      <c r="U405" s="519" t="s">
        <v>13254</v>
      </c>
      <c r="AG405" s="524"/>
      <c r="AH405" s="519" t="s">
        <v>13255</v>
      </c>
      <c r="AS405" s="584"/>
      <c r="AT405" s="448"/>
      <c r="AU405" s="585"/>
    </row>
    <row r="406" customFormat="false" ht="15" hidden="false" customHeight="false" outlineLevel="0" collapsed="false">
      <c r="A406" s="0" t="s">
        <v>7743</v>
      </c>
      <c r="O406" s="447"/>
      <c r="P406" s="568" t="s">
        <v>7769</v>
      </c>
      <c r="Q406" s="569" t="s">
        <v>13256</v>
      </c>
      <c r="R406" s="570" t="s">
        <v>13257</v>
      </c>
      <c r="T406" s="495" t="s">
        <v>13258</v>
      </c>
      <c r="U406" s="490" t="s">
        <v>13259</v>
      </c>
      <c r="AG406" s="495" t="s">
        <v>13258</v>
      </c>
      <c r="AH406" s="490" t="s">
        <v>13260</v>
      </c>
      <c r="AS406" s="584"/>
      <c r="AT406" s="448"/>
      <c r="AU406" s="585"/>
    </row>
    <row r="407" customFormat="false" ht="15" hidden="false" customHeight="false" outlineLevel="0" collapsed="false">
      <c r="A407" s="0" t="s">
        <v>7743</v>
      </c>
      <c r="K407" s="520"/>
      <c r="O407" s="447"/>
      <c r="P407" s="568" t="s">
        <v>7769</v>
      </c>
      <c r="Q407" s="569" t="s">
        <v>8965</v>
      </c>
      <c r="R407" s="570" t="s">
        <v>13261</v>
      </c>
      <c r="T407" s="524"/>
      <c r="U407" s="519" t="s">
        <v>13262</v>
      </c>
      <c r="AG407" s="524"/>
      <c r="AH407" s="519" t="s">
        <v>13263</v>
      </c>
      <c r="AS407" s="584"/>
      <c r="AT407" s="448"/>
      <c r="AU407" s="585"/>
    </row>
    <row r="408" customFormat="false" ht="15" hidden="false" customHeight="false" outlineLevel="0" collapsed="false">
      <c r="A408" s="0" t="s">
        <v>7743</v>
      </c>
      <c r="O408" s="447"/>
      <c r="P408" s="568" t="s">
        <v>7769</v>
      </c>
      <c r="Q408" s="569" t="s">
        <v>13264</v>
      </c>
      <c r="R408" s="570" t="s">
        <v>13265</v>
      </c>
      <c r="T408" s="495" t="s">
        <v>13266</v>
      </c>
      <c r="U408" s="490" t="s">
        <v>13267</v>
      </c>
      <c r="AG408" s="495" t="s">
        <v>13266</v>
      </c>
      <c r="AH408" s="490" t="s">
        <v>13268</v>
      </c>
      <c r="AS408" s="584"/>
      <c r="AT408" s="448"/>
      <c r="AU408" s="585"/>
    </row>
    <row r="409" customFormat="false" ht="15" hidden="false" customHeight="false" outlineLevel="0" collapsed="false">
      <c r="A409" s="0" t="s">
        <v>7743</v>
      </c>
      <c r="O409" s="447"/>
      <c r="P409" s="568" t="s">
        <v>7769</v>
      </c>
      <c r="Q409" s="569" t="s">
        <v>13269</v>
      </c>
      <c r="R409" s="570" t="s">
        <v>13270</v>
      </c>
      <c r="T409" s="524"/>
      <c r="U409" s="519" t="s">
        <v>13271</v>
      </c>
      <c r="AG409" s="524"/>
      <c r="AH409" s="519" t="s">
        <v>13272</v>
      </c>
      <c r="AS409" s="584"/>
      <c r="AT409" s="448"/>
      <c r="AU409" s="585"/>
    </row>
    <row r="410" customFormat="false" ht="15" hidden="false" customHeight="false" outlineLevel="0" collapsed="false">
      <c r="A410" s="0" t="s">
        <v>7743</v>
      </c>
      <c r="K410" s="520"/>
      <c r="O410" s="447"/>
      <c r="P410" s="568" t="s">
        <v>7769</v>
      </c>
      <c r="Q410" s="569" t="s">
        <v>10257</v>
      </c>
      <c r="R410" s="570" t="s">
        <v>13273</v>
      </c>
      <c r="T410" s="495" t="s">
        <v>13274</v>
      </c>
      <c r="U410" s="490" t="s">
        <v>13275</v>
      </c>
      <c r="AG410" s="495" t="s">
        <v>13276</v>
      </c>
      <c r="AH410" s="490" t="s">
        <v>13277</v>
      </c>
      <c r="AS410" s="584"/>
      <c r="AT410" s="448"/>
      <c r="AU410" s="585"/>
    </row>
    <row r="411" customFormat="false" ht="15" hidden="false" customHeight="false" outlineLevel="0" collapsed="false">
      <c r="A411" s="0" t="s">
        <v>7743</v>
      </c>
      <c r="O411" s="447"/>
      <c r="P411" s="568" t="s">
        <v>7769</v>
      </c>
      <c r="Q411" s="569" t="s">
        <v>13278</v>
      </c>
      <c r="R411" s="570" t="s">
        <v>13279</v>
      </c>
      <c r="T411" s="524"/>
      <c r="U411" s="519" t="s">
        <v>13280</v>
      </c>
      <c r="AG411" s="524"/>
      <c r="AH411" s="519" t="s">
        <v>13281</v>
      </c>
      <c r="AS411" s="584"/>
      <c r="AT411" s="448"/>
      <c r="AU411" s="585"/>
    </row>
    <row r="412" customFormat="false" ht="15" hidden="false" customHeight="false" outlineLevel="0" collapsed="false">
      <c r="A412" s="0" t="s">
        <v>7743</v>
      </c>
      <c r="O412" s="447"/>
      <c r="P412" s="568" t="s">
        <v>7769</v>
      </c>
      <c r="Q412" s="569" t="s">
        <v>13282</v>
      </c>
      <c r="R412" s="570" t="s">
        <v>13283</v>
      </c>
      <c r="T412" s="495" t="s">
        <v>13276</v>
      </c>
      <c r="U412" s="490" t="s">
        <v>13284</v>
      </c>
      <c r="AG412" s="495" t="s">
        <v>13285</v>
      </c>
      <c r="AH412" s="490" t="s">
        <v>13286</v>
      </c>
      <c r="AS412" s="584"/>
      <c r="AT412" s="448"/>
      <c r="AU412" s="585"/>
    </row>
    <row r="413" customFormat="false" ht="15" hidden="false" customHeight="false" outlineLevel="0" collapsed="false">
      <c r="A413" s="0" t="s">
        <v>7743</v>
      </c>
      <c r="K413" s="520"/>
      <c r="O413" s="447"/>
      <c r="P413" s="568" t="s">
        <v>7769</v>
      </c>
      <c r="Q413" s="569" t="s">
        <v>13287</v>
      </c>
      <c r="R413" s="570" t="s">
        <v>13288</v>
      </c>
      <c r="T413" s="524"/>
      <c r="U413" s="519" t="s">
        <v>13289</v>
      </c>
      <c r="AG413" s="524"/>
      <c r="AH413" s="519" t="s">
        <v>13290</v>
      </c>
      <c r="AS413" s="584"/>
      <c r="AT413" s="448"/>
      <c r="AU413" s="585"/>
    </row>
    <row r="414" customFormat="false" ht="15" hidden="false" customHeight="false" outlineLevel="0" collapsed="false">
      <c r="A414" s="0" t="s">
        <v>7743</v>
      </c>
      <c r="O414" s="447"/>
      <c r="P414" s="568" t="s">
        <v>7769</v>
      </c>
      <c r="Q414" s="569" t="s">
        <v>13291</v>
      </c>
      <c r="R414" s="570" t="s">
        <v>13292</v>
      </c>
      <c r="T414" s="495" t="s">
        <v>13285</v>
      </c>
      <c r="U414" s="490" t="s">
        <v>13293</v>
      </c>
      <c r="AG414" s="495" t="s">
        <v>13294</v>
      </c>
      <c r="AH414" s="490" t="s">
        <v>13295</v>
      </c>
      <c r="AS414" s="584"/>
      <c r="AT414" s="448"/>
      <c r="AU414" s="585"/>
    </row>
    <row r="415" customFormat="false" ht="15" hidden="false" customHeight="false" outlineLevel="0" collapsed="false">
      <c r="A415" s="0" t="s">
        <v>7743</v>
      </c>
      <c r="O415" s="447"/>
      <c r="P415" s="568" t="s">
        <v>7769</v>
      </c>
      <c r="Q415" s="569" t="s">
        <v>13296</v>
      </c>
      <c r="R415" s="570" t="s">
        <v>13297</v>
      </c>
      <c r="T415" s="524"/>
      <c r="U415" s="519" t="s">
        <v>13298</v>
      </c>
      <c r="AG415" s="524"/>
      <c r="AH415" s="519" t="s">
        <v>13299</v>
      </c>
      <c r="AS415" s="584"/>
      <c r="AT415" s="448"/>
      <c r="AU415" s="585"/>
    </row>
    <row r="416" customFormat="false" ht="15" hidden="false" customHeight="false" outlineLevel="0" collapsed="false">
      <c r="A416" s="0" t="s">
        <v>7743</v>
      </c>
      <c r="K416" s="520"/>
      <c r="O416" s="447"/>
      <c r="P416" s="568" t="s">
        <v>7769</v>
      </c>
      <c r="Q416" s="569" t="s">
        <v>10292</v>
      </c>
      <c r="R416" s="570" t="s">
        <v>13300</v>
      </c>
      <c r="T416" s="495" t="s">
        <v>13294</v>
      </c>
      <c r="U416" s="490" t="s">
        <v>13301</v>
      </c>
      <c r="AG416" s="495" t="s">
        <v>7952</v>
      </c>
      <c r="AH416" s="490" t="s">
        <v>13302</v>
      </c>
      <c r="AS416" s="584"/>
      <c r="AT416" s="448"/>
      <c r="AU416" s="585"/>
    </row>
    <row r="417" customFormat="false" ht="15" hidden="false" customHeight="false" outlineLevel="0" collapsed="false">
      <c r="A417" s="0" t="s">
        <v>7743</v>
      </c>
      <c r="O417" s="447"/>
      <c r="P417" s="568" t="s">
        <v>7769</v>
      </c>
      <c r="Q417" s="569" t="s">
        <v>13303</v>
      </c>
      <c r="R417" s="570" t="s">
        <v>13304</v>
      </c>
      <c r="T417" s="524"/>
      <c r="U417" s="519" t="s">
        <v>13305</v>
      </c>
      <c r="AG417" s="524"/>
      <c r="AH417" s="519" t="s">
        <v>13306</v>
      </c>
      <c r="AS417" s="584"/>
      <c r="AT417" s="448"/>
      <c r="AU417" s="585"/>
    </row>
    <row r="418" customFormat="false" ht="15" hidden="false" customHeight="false" outlineLevel="0" collapsed="false">
      <c r="A418" s="0" t="s">
        <v>7743</v>
      </c>
      <c r="O418" s="447"/>
      <c r="P418" s="568" t="s">
        <v>7769</v>
      </c>
      <c r="Q418" s="569" t="s">
        <v>13307</v>
      </c>
      <c r="R418" s="570" t="s">
        <v>13308</v>
      </c>
      <c r="T418" s="495" t="s">
        <v>7952</v>
      </c>
      <c r="U418" s="490" t="s">
        <v>13309</v>
      </c>
      <c r="AG418" s="495" t="s">
        <v>13310</v>
      </c>
      <c r="AH418" s="490" t="s">
        <v>13311</v>
      </c>
      <c r="AS418" s="584"/>
      <c r="AT418" s="448"/>
      <c r="AU418" s="585"/>
    </row>
    <row r="419" customFormat="false" ht="15" hidden="false" customHeight="false" outlineLevel="0" collapsed="false">
      <c r="A419" s="0" t="s">
        <v>7743</v>
      </c>
      <c r="K419" s="520"/>
      <c r="O419" s="447"/>
      <c r="P419" s="568" t="s">
        <v>7769</v>
      </c>
      <c r="Q419" s="569" t="s">
        <v>13312</v>
      </c>
      <c r="R419" s="570" t="s">
        <v>13313</v>
      </c>
      <c r="T419" s="524"/>
      <c r="U419" s="519" t="s">
        <v>13314</v>
      </c>
      <c r="AG419" s="524"/>
      <c r="AH419" s="519" t="s">
        <v>13315</v>
      </c>
      <c r="AS419" s="584"/>
      <c r="AT419" s="448"/>
      <c r="AU419" s="585"/>
    </row>
    <row r="420" customFormat="false" ht="15" hidden="false" customHeight="false" outlineLevel="0" collapsed="false">
      <c r="A420" s="0" t="s">
        <v>7743</v>
      </c>
      <c r="O420" s="447"/>
      <c r="P420" s="568" t="s">
        <v>7769</v>
      </c>
      <c r="Q420" s="569" t="s">
        <v>13316</v>
      </c>
      <c r="R420" s="570" t="s">
        <v>13317</v>
      </c>
      <c r="T420" s="495" t="s">
        <v>13310</v>
      </c>
      <c r="U420" s="490" t="s">
        <v>13318</v>
      </c>
      <c r="AG420" s="495" t="s">
        <v>13319</v>
      </c>
      <c r="AH420" s="490" t="s">
        <v>13320</v>
      </c>
      <c r="AS420" s="584"/>
      <c r="AT420" s="448"/>
      <c r="AU420" s="585"/>
    </row>
    <row r="421" customFormat="false" ht="15" hidden="false" customHeight="false" outlineLevel="0" collapsed="false">
      <c r="A421" s="0" t="s">
        <v>7743</v>
      </c>
      <c r="O421" s="447"/>
      <c r="P421" s="568" t="s">
        <v>7769</v>
      </c>
      <c r="Q421" s="569" t="s">
        <v>13321</v>
      </c>
      <c r="R421" s="570" t="s">
        <v>13322</v>
      </c>
      <c r="T421" s="524"/>
      <c r="U421" s="519" t="s">
        <v>13323</v>
      </c>
      <c r="AG421" s="524"/>
      <c r="AH421" s="519" t="s">
        <v>13324</v>
      </c>
      <c r="AS421" s="584"/>
      <c r="AT421" s="448"/>
      <c r="AU421" s="585"/>
    </row>
    <row r="422" customFormat="false" ht="15" hidden="false" customHeight="false" outlineLevel="0" collapsed="false">
      <c r="A422" s="0" t="s">
        <v>7743</v>
      </c>
      <c r="K422" s="520"/>
      <c r="O422" s="447"/>
      <c r="P422" s="568" t="s">
        <v>7769</v>
      </c>
      <c r="Q422" s="569" t="s">
        <v>13325</v>
      </c>
      <c r="R422" s="570" t="s">
        <v>13326</v>
      </c>
      <c r="T422" s="495" t="s">
        <v>13319</v>
      </c>
      <c r="U422" s="490" t="s">
        <v>13327</v>
      </c>
      <c r="AG422" s="495" t="s">
        <v>13328</v>
      </c>
      <c r="AH422" s="490" t="s">
        <v>13329</v>
      </c>
      <c r="AS422" s="584"/>
      <c r="AT422" s="448"/>
      <c r="AU422" s="585"/>
    </row>
    <row r="423" customFormat="false" ht="15" hidden="false" customHeight="false" outlineLevel="0" collapsed="false">
      <c r="A423" s="0" t="s">
        <v>7743</v>
      </c>
      <c r="O423" s="447"/>
      <c r="P423" s="568" t="s">
        <v>7769</v>
      </c>
      <c r="Q423" s="569" t="s">
        <v>13330</v>
      </c>
      <c r="R423" s="570" t="s">
        <v>13331</v>
      </c>
      <c r="T423" s="524"/>
      <c r="U423" s="519" t="s">
        <v>13332</v>
      </c>
      <c r="AG423" s="524"/>
      <c r="AH423" s="519" t="s">
        <v>13333</v>
      </c>
      <c r="AS423" s="584"/>
      <c r="AT423" s="448"/>
      <c r="AU423" s="585"/>
    </row>
    <row r="424" customFormat="false" ht="15" hidden="false" customHeight="false" outlineLevel="0" collapsed="false">
      <c r="A424" s="0" t="s">
        <v>7743</v>
      </c>
      <c r="O424" s="447"/>
      <c r="P424" s="568" t="s">
        <v>7769</v>
      </c>
      <c r="Q424" s="569" t="s">
        <v>13334</v>
      </c>
      <c r="R424" s="570" t="s">
        <v>13335</v>
      </c>
      <c r="T424" s="495" t="s">
        <v>13328</v>
      </c>
      <c r="U424" s="490" t="s">
        <v>13336</v>
      </c>
      <c r="AG424" s="495" t="s">
        <v>13337</v>
      </c>
      <c r="AH424" s="490" t="s">
        <v>13338</v>
      </c>
      <c r="AS424" s="584"/>
      <c r="AT424" s="448"/>
      <c r="AU424" s="585"/>
    </row>
    <row r="425" customFormat="false" ht="15" hidden="false" customHeight="false" outlineLevel="0" collapsed="false">
      <c r="A425" s="0" t="s">
        <v>7743</v>
      </c>
      <c r="K425" s="520"/>
      <c r="O425" s="447"/>
      <c r="P425" s="568" t="s">
        <v>7769</v>
      </c>
      <c r="Q425" s="569" t="s">
        <v>13339</v>
      </c>
      <c r="R425" s="570" t="s">
        <v>13340</v>
      </c>
      <c r="T425" s="524"/>
      <c r="U425" s="519" t="s">
        <v>13341</v>
      </c>
      <c r="AG425" s="524"/>
      <c r="AH425" s="519" t="s">
        <v>13342</v>
      </c>
      <c r="AS425" s="584"/>
      <c r="AT425" s="448"/>
      <c r="AU425" s="585"/>
    </row>
    <row r="426" customFormat="false" ht="15" hidden="false" customHeight="false" outlineLevel="0" collapsed="false">
      <c r="A426" s="0" t="s">
        <v>7743</v>
      </c>
      <c r="O426" s="447"/>
      <c r="P426" s="568" t="s">
        <v>7769</v>
      </c>
      <c r="Q426" s="569" t="s">
        <v>13343</v>
      </c>
      <c r="R426" s="570" t="s">
        <v>13344</v>
      </c>
      <c r="T426" s="495" t="s">
        <v>13337</v>
      </c>
      <c r="U426" s="490" t="s">
        <v>13345</v>
      </c>
      <c r="AG426" s="495" t="s">
        <v>13346</v>
      </c>
      <c r="AH426" s="490" t="s">
        <v>13347</v>
      </c>
      <c r="AS426" s="584"/>
      <c r="AT426" s="448"/>
      <c r="AU426" s="585"/>
    </row>
    <row r="427" customFormat="false" ht="15" hidden="false" customHeight="false" outlineLevel="0" collapsed="false">
      <c r="A427" s="0" t="s">
        <v>7743</v>
      </c>
      <c r="O427" s="447"/>
      <c r="P427" s="568" t="s">
        <v>7769</v>
      </c>
      <c r="Q427" s="569" t="s">
        <v>13348</v>
      </c>
      <c r="R427" s="570" t="s">
        <v>13349</v>
      </c>
      <c r="T427" s="524"/>
      <c r="U427" s="519" t="s">
        <v>13350</v>
      </c>
      <c r="AG427" s="524"/>
      <c r="AH427" s="519" t="s">
        <v>13351</v>
      </c>
      <c r="AS427" s="584"/>
      <c r="AT427" s="448"/>
      <c r="AU427" s="585"/>
    </row>
    <row r="428" customFormat="false" ht="15" hidden="false" customHeight="false" outlineLevel="0" collapsed="false">
      <c r="A428" s="0" t="s">
        <v>7743</v>
      </c>
      <c r="K428" s="520"/>
      <c r="O428" s="447"/>
      <c r="P428" s="568" t="s">
        <v>7769</v>
      </c>
      <c r="Q428" s="569" t="s">
        <v>13352</v>
      </c>
      <c r="R428" s="570" t="s">
        <v>13353</v>
      </c>
      <c r="T428" s="495" t="s">
        <v>13346</v>
      </c>
      <c r="U428" s="490" t="s">
        <v>13354</v>
      </c>
      <c r="AG428" s="495" t="s">
        <v>13355</v>
      </c>
      <c r="AH428" s="490" t="s">
        <v>13356</v>
      </c>
      <c r="AS428" s="584"/>
      <c r="AT428" s="448"/>
      <c r="AU428" s="585"/>
    </row>
    <row r="429" customFormat="false" ht="15" hidden="false" customHeight="false" outlineLevel="0" collapsed="false">
      <c r="A429" s="0" t="s">
        <v>7743</v>
      </c>
      <c r="O429" s="447"/>
      <c r="P429" s="568" t="s">
        <v>7769</v>
      </c>
      <c r="Q429" s="569" t="s">
        <v>13357</v>
      </c>
      <c r="R429" s="570" t="s">
        <v>13358</v>
      </c>
      <c r="T429" s="524"/>
      <c r="U429" s="519" t="s">
        <v>13359</v>
      </c>
      <c r="AG429" s="524"/>
      <c r="AH429" s="519" t="s">
        <v>13360</v>
      </c>
      <c r="AS429" s="584"/>
      <c r="AT429" s="448"/>
      <c r="AU429" s="585"/>
    </row>
    <row r="430" customFormat="false" ht="15" hidden="false" customHeight="false" outlineLevel="0" collapsed="false">
      <c r="A430" s="0" t="s">
        <v>7743</v>
      </c>
      <c r="O430" s="447"/>
      <c r="P430" s="568" t="s">
        <v>7769</v>
      </c>
      <c r="Q430" s="569" t="s">
        <v>13361</v>
      </c>
      <c r="R430" s="570" t="s">
        <v>13362</v>
      </c>
      <c r="T430" s="495" t="s">
        <v>13355</v>
      </c>
      <c r="U430" s="490" t="s">
        <v>13363</v>
      </c>
      <c r="AG430" s="495" t="s">
        <v>13364</v>
      </c>
      <c r="AH430" s="490" t="s">
        <v>13365</v>
      </c>
      <c r="AS430" s="584"/>
      <c r="AT430" s="448"/>
      <c r="AU430" s="585"/>
    </row>
    <row r="431" customFormat="false" ht="15" hidden="false" customHeight="false" outlineLevel="0" collapsed="false">
      <c r="A431" s="0" t="s">
        <v>7743</v>
      </c>
      <c r="K431" s="520"/>
      <c r="O431" s="447"/>
      <c r="P431" s="568" t="s">
        <v>7769</v>
      </c>
      <c r="Q431" s="569" t="s">
        <v>13366</v>
      </c>
      <c r="R431" s="570" t="s">
        <v>13367</v>
      </c>
      <c r="T431" s="524"/>
      <c r="U431" s="519" t="s">
        <v>13368</v>
      </c>
      <c r="AG431" s="524"/>
      <c r="AH431" s="519" t="s">
        <v>13369</v>
      </c>
      <c r="AS431" s="584"/>
      <c r="AT431" s="448"/>
      <c r="AU431" s="585"/>
    </row>
    <row r="432" customFormat="false" ht="15" hidden="false" customHeight="false" outlineLevel="0" collapsed="false">
      <c r="A432" s="0" t="s">
        <v>7743</v>
      </c>
      <c r="O432" s="447"/>
      <c r="P432" s="568" t="s">
        <v>7769</v>
      </c>
      <c r="Q432" s="569" t="s">
        <v>13370</v>
      </c>
      <c r="R432" s="570" t="s">
        <v>13371</v>
      </c>
      <c r="T432" s="495" t="s">
        <v>13364</v>
      </c>
      <c r="U432" s="490" t="s">
        <v>13372</v>
      </c>
      <c r="AG432" s="495" t="s">
        <v>13373</v>
      </c>
      <c r="AH432" s="490" t="s">
        <v>13374</v>
      </c>
      <c r="AS432" s="584"/>
      <c r="AT432" s="448"/>
      <c r="AU432" s="585"/>
    </row>
    <row r="433" customFormat="false" ht="15" hidden="false" customHeight="false" outlineLevel="0" collapsed="false">
      <c r="A433" s="0" t="s">
        <v>7743</v>
      </c>
      <c r="O433" s="447"/>
      <c r="P433" s="568" t="s">
        <v>7769</v>
      </c>
      <c r="Q433" s="569" t="s">
        <v>13375</v>
      </c>
      <c r="R433" s="570" t="s">
        <v>13376</v>
      </c>
      <c r="T433" s="524"/>
      <c r="U433" s="519" t="s">
        <v>13377</v>
      </c>
      <c r="AG433" s="524"/>
      <c r="AH433" s="519" t="s">
        <v>13378</v>
      </c>
      <c r="AS433" s="584"/>
      <c r="AT433" s="448"/>
      <c r="AU433" s="585"/>
    </row>
    <row r="434" customFormat="false" ht="15" hidden="false" customHeight="false" outlineLevel="0" collapsed="false">
      <c r="A434" s="0" t="s">
        <v>7743</v>
      </c>
      <c r="K434" s="520"/>
      <c r="O434" s="447"/>
      <c r="P434" s="568" t="s">
        <v>7769</v>
      </c>
      <c r="Q434" s="569" t="s">
        <v>13379</v>
      </c>
      <c r="R434" s="570" t="s">
        <v>13380</v>
      </c>
      <c r="T434" s="495" t="s">
        <v>13373</v>
      </c>
      <c r="U434" s="490" t="s">
        <v>13381</v>
      </c>
      <c r="AG434" s="495" t="s">
        <v>13382</v>
      </c>
      <c r="AH434" s="490" t="s">
        <v>13383</v>
      </c>
      <c r="AS434" s="584"/>
      <c r="AT434" s="448"/>
      <c r="AU434" s="585"/>
    </row>
    <row r="435" customFormat="false" ht="15" hidden="false" customHeight="false" outlineLevel="0" collapsed="false">
      <c r="A435" s="0" t="s">
        <v>7743</v>
      </c>
      <c r="O435" s="447"/>
      <c r="P435" s="568" t="s">
        <v>7769</v>
      </c>
      <c r="Q435" s="569" t="s">
        <v>13384</v>
      </c>
      <c r="R435" s="570" t="s">
        <v>13385</v>
      </c>
      <c r="T435" s="524"/>
      <c r="U435" s="519" t="s">
        <v>13386</v>
      </c>
      <c r="AG435" s="524"/>
      <c r="AH435" s="519" t="s">
        <v>13387</v>
      </c>
      <c r="AS435" s="584"/>
      <c r="AT435" s="448"/>
      <c r="AU435" s="585"/>
    </row>
    <row r="436" customFormat="false" ht="15" hidden="false" customHeight="false" outlineLevel="0" collapsed="false">
      <c r="A436" s="0" t="s">
        <v>7743</v>
      </c>
      <c r="O436" s="447"/>
      <c r="P436" s="568" t="s">
        <v>7769</v>
      </c>
      <c r="Q436" s="569" t="s">
        <v>13388</v>
      </c>
      <c r="R436" s="570" t="s">
        <v>13389</v>
      </c>
      <c r="T436" s="495" t="s">
        <v>13382</v>
      </c>
      <c r="U436" s="490" t="s">
        <v>13390</v>
      </c>
      <c r="AG436" s="495" t="s">
        <v>13391</v>
      </c>
      <c r="AH436" s="490" t="s">
        <v>13392</v>
      </c>
      <c r="AS436" s="584"/>
      <c r="AT436" s="448"/>
      <c r="AU436" s="585"/>
    </row>
    <row r="437" customFormat="false" ht="15" hidden="false" customHeight="false" outlineLevel="0" collapsed="false">
      <c r="A437" s="0" t="s">
        <v>7743</v>
      </c>
      <c r="K437" s="520"/>
      <c r="O437" s="447"/>
      <c r="P437" s="568" t="s">
        <v>7769</v>
      </c>
      <c r="Q437" s="569" t="s">
        <v>13393</v>
      </c>
      <c r="R437" s="570" t="s">
        <v>13394</v>
      </c>
      <c r="T437" s="524"/>
      <c r="U437" s="519" t="s">
        <v>13395</v>
      </c>
      <c r="AG437" s="524"/>
      <c r="AH437" s="519" t="s">
        <v>13396</v>
      </c>
      <c r="AS437" s="584"/>
      <c r="AT437" s="448"/>
      <c r="AU437" s="585"/>
    </row>
    <row r="438" customFormat="false" ht="15" hidden="false" customHeight="false" outlineLevel="0" collapsed="false">
      <c r="A438" s="0" t="s">
        <v>7743</v>
      </c>
      <c r="O438" s="447"/>
      <c r="P438" s="568" t="s">
        <v>7769</v>
      </c>
      <c r="Q438" s="569" t="s">
        <v>13397</v>
      </c>
      <c r="R438" s="570" t="s">
        <v>13398</v>
      </c>
      <c r="T438" s="495" t="s">
        <v>13391</v>
      </c>
      <c r="U438" s="490" t="s">
        <v>13399</v>
      </c>
      <c r="AG438" s="495" t="s">
        <v>13400</v>
      </c>
      <c r="AH438" s="490" t="s">
        <v>13401</v>
      </c>
      <c r="AS438" s="584"/>
      <c r="AT438" s="448"/>
      <c r="AU438" s="585"/>
    </row>
    <row r="439" customFormat="false" ht="15" hidden="false" customHeight="false" outlineLevel="0" collapsed="false">
      <c r="A439" s="0" t="s">
        <v>7743</v>
      </c>
      <c r="O439" s="447"/>
      <c r="P439" s="568" t="s">
        <v>7769</v>
      </c>
      <c r="Q439" s="569" t="s">
        <v>13402</v>
      </c>
      <c r="R439" s="570" t="s">
        <v>13403</v>
      </c>
      <c r="T439" s="524"/>
      <c r="U439" s="519" t="s">
        <v>13404</v>
      </c>
      <c r="AG439" s="524"/>
      <c r="AH439" s="519" t="s">
        <v>13405</v>
      </c>
      <c r="AS439" s="584"/>
      <c r="AT439" s="448"/>
      <c r="AU439" s="585"/>
    </row>
    <row r="440" customFormat="false" ht="15" hidden="false" customHeight="false" outlineLevel="0" collapsed="false">
      <c r="A440" s="0" t="s">
        <v>7743</v>
      </c>
      <c r="K440" s="520"/>
      <c r="O440" s="447"/>
      <c r="P440" s="568" t="s">
        <v>7769</v>
      </c>
      <c r="Q440" s="569" t="s">
        <v>13406</v>
      </c>
      <c r="R440" s="570" t="s">
        <v>13407</v>
      </c>
      <c r="T440" s="495" t="s">
        <v>13400</v>
      </c>
      <c r="U440" s="490" t="s">
        <v>10216</v>
      </c>
      <c r="AG440" s="495" t="s">
        <v>13408</v>
      </c>
      <c r="AH440" s="490" t="s">
        <v>13409</v>
      </c>
      <c r="AS440" s="584"/>
      <c r="AT440" s="448"/>
      <c r="AU440" s="585"/>
    </row>
    <row r="441" customFormat="false" ht="15" hidden="false" customHeight="false" outlineLevel="0" collapsed="false">
      <c r="A441" s="0" t="s">
        <v>7743</v>
      </c>
      <c r="O441" s="447"/>
      <c r="P441" s="568" t="s">
        <v>7769</v>
      </c>
      <c r="Q441" s="569" t="s">
        <v>13410</v>
      </c>
      <c r="R441" s="570" t="s">
        <v>13411</v>
      </c>
      <c r="T441" s="524"/>
      <c r="U441" s="519" t="s">
        <v>13412</v>
      </c>
      <c r="AG441" s="524"/>
      <c r="AH441" s="519" t="s">
        <v>13413</v>
      </c>
      <c r="AS441" s="584"/>
      <c r="AT441" s="448"/>
      <c r="AU441" s="585"/>
    </row>
    <row r="442" customFormat="false" ht="15" hidden="false" customHeight="false" outlineLevel="0" collapsed="false">
      <c r="A442" s="0" t="s">
        <v>7743</v>
      </c>
      <c r="O442" s="447"/>
      <c r="P442" s="568" t="s">
        <v>7769</v>
      </c>
      <c r="Q442" s="569" t="s">
        <v>13414</v>
      </c>
      <c r="R442" s="570" t="s">
        <v>13415</v>
      </c>
      <c r="T442" s="495" t="s">
        <v>13408</v>
      </c>
      <c r="U442" s="490" t="s">
        <v>13416</v>
      </c>
      <c r="AG442" s="495" t="s">
        <v>13417</v>
      </c>
      <c r="AH442" s="490" t="s">
        <v>13418</v>
      </c>
      <c r="AS442" s="584"/>
      <c r="AT442" s="448"/>
      <c r="AU442" s="585"/>
    </row>
    <row r="443" customFormat="false" ht="15" hidden="false" customHeight="false" outlineLevel="0" collapsed="false">
      <c r="A443" s="0" t="s">
        <v>7743</v>
      </c>
      <c r="K443" s="520"/>
      <c r="O443" s="447"/>
      <c r="P443" s="568" t="s">
        <v>7769</v>
      </c>
      <c r="Q443" s="569" t="s">
        <v>13419</v>
      </c>
      <c r="R443" s="570" t="s">
        <v>13420</v>
      </c>
      <c r="T443" s="524"/>
      <c r="U443" s="519" t="s">
        <v>13421</v>
      </c>
      <c r="AG443" s="524"/>
      <c r="AH443" s="519" t="s">
        <v>13422</v>
      </c>
      <c r="AS443" s="584"/>
      <c r="AT443" s="448"/>
      <c r="AU443" s="585"/>
    </row>
    <row r="444" customFormat="false" ht="15" hidden="false" customHeight="false" outlineLevel="0" collapsed="false">
      <c r="A444" s="0" t="s">
        <v>7743</v>
      </c>
      <c r="O444" s="447"/>
      <c r="P444" s="568" t="s">
        <v>7769</v>
      </c>
      <c r="Q444" s="569" t="s">
        <v>13423</v>
      </c>
      <c r="R444" s="570" t="s">
        <v>13424</v>
      </c>
      <c r="T444" s="495" t="s">
        <v>13417</v>
      </c>
      <c r="U444" s="490" t="s">
        <v>13425</v>
      </c>
      <c r="AG444" s="495" t="s">
        <v>13426</v>
      </c>
      <c r="AH444" s="490" t="s">
        <v>13427</v>
      </c>
      <c r="AS444" s="584"/>
      <c r="AT444" s="448"/>
      <c r="AU444" s="585"/>
    </row>
    <row r="445" customFormat="false" ht="15" hidden="false" customHeight="false" outlineLevel="0" collapsed="false">
      <c r="A445" s="0" t="s">
        <v>7743</v>
      </c>
      <c r="O445" s="447"/>
      <c r="P445" s="568" t="s">
        <v>7769</v>
      </c>
      <c r="Q445" s="569" t="s">
        <v>13428</v>
      </c>
      <c r="R445" s="570" t="s">
        <v>13429</v>
      </c>
      <c r="T445" s="524"/>
      <c r="U445" s="519" t="s">
        <v>13430</v>
      </c>
      <c r="AG445" s="524"/>
      <c r="AH445" s="519" t="s">
        <v>13431</v>
      </c>
      <c r="AS445" s="584"/>
      <c r="AT445" s="448"/>
      <c r="AU445" s="585"/>
    </row>
    <row r="446" customFormat="false" ht="15" hidden="false" customHeight="false" outlineLevel="0" collapsed="false">
      <c r="A446" s="0" t="s">
        <v>7743</v>
      </c>
      <c r="K446" s="520"/>
      <c r="O446" s="447"/>
      <c r="P446" s="568" t="s">
        <v>7769</v>
      </c>
      <c r="Q446" s="569" t="s">
        <v>13432</v>
      </c>
      <c r="R446" s="570" t="s">
        <v>13433</v>
      </c>
      <c r="T446" s="495" t="s">
        <v>13426</v>
      </c>
      <c r="U446" s="490" t="s">
        <v>13434</v>
      </c>
      <c r="AG446" s="495" t="s">
        <v>13435</v>
      </c>
      <c r="AH446" s="490" t="s">
        <v>13436</v>
      </c>
      <c r="AS446" s="584"/>
      <c r="AT446" s="448"/>
      <c r="AU446" s="585"/>
    </row>
    <row r="447" customFormat="false" ht="15" hidden="false" customHeight="false" outlineLevel="0" collapsed="false">
      <c r="A447" s="0" t="s">
        <v>7743</v>
      </c>
      <c r="O447" s="447"/>
      <c r="P447" s="568" t="s">
        <v>7769</v>
      </c>
      <c r="Q447" s="569" t="s">
        <v>13437</v>
      </c>
      <c r="R447" s="570" t="s">
        <v>13438</v>
      </c>
      <c r="T447" s="524"/>
      <c r="U447" s="519" t="s">
        <v>13439</v>
      </c>
      <c r="AG447" s="524"/>
      <c r="AH447" s="519" t="s">
        <v>13440</v>
      </c>
      <c r="AS447" s="584"/>
      <c r="AT447" s="448"/>
      <c r="AU447" s="585"/>
    </row>
    <row r="448" customFormat="false" ht="15" hidden="false" customHeight="false" outlineLevel="0" collapsed="false">
      <c r="A448" s="0" t="s">
        <v>7743</v>
      </c>
      <c r="O448" s="447"/>
      <c r="P448" s="568" t="s">
        <v>7769</v>
      </c>
      <c r="Q448" s="569" t="s">
        <v>13441</v>
      </c>
      <c r="R448" s="570" t="s">
        <v>13442</v>
      </c>
      <c r="T448" s="495" t="s">
        <v>13435</v>
      </c>
      <c r="U448" s="490" t="s">
        <v>13443</v>
      </c>
      <c r="AG448" s="495" t="s">
        <v>13444</v>
      </c>
      <c r="AH448" s="490" t="s">
        <v>13445</v>
      </c>
      <c r="AS448" s="584"/>
      <c r="AT448" s="448"/>
      <c r="AU448" s="585"/>
    </row>
    <row r="449" customFormat="false" ht="15" hidden="false" customHeight="false" outlineLevel="0" collapsed="false">
      <c r="A449" s="0" t="s">
        <v>7743</v>
      </c>
      <c r="K449" s="520"/>
      <c r="O449" s="447"/>
      <c r="P449" s="568" t="s">
        <v>7769</v>
      </c>
      <c r="Q449" s="569" t="s">
        <v>13446</v>
      </c>
      <c r="R449" s="570" t="s">
        <v>13447</v>
      </c>
      <c r="T449" s="524"/>
      <c r="U449" s="519" t="s">
        <v>13448</v>
      </c>
      <c r="AG449" s="524"/>
      <c r="AH449" s="519" t="s">
        <v>13449</v>
      </c>
      <c r="AS449" s="584"/>
      <c r="AT449" s="448"/>
      <c r="AU449" s="585"/>
    </row>
    <row r="450" customFormat="false" ht="15" hidden="false" customHeight="false" outlineLevel="0" collapsed="false">
      <c r="A450" s="0" t="s">
        <v>7743</v>
      </c>
      <c r="O450" s="447"/>
      <c r="P450" s="568" t="s">
        <v>7769</v>
      </c>
      <c r="Q450" s="569" t="s">
        <v>13450</v>
      </c>
      <c r="R450" s="570" t="s">
        <v>13451</v>
      </c>
      <c r="T450" s="618" t="s">
        <v>13444</v>
      </c>
      <c r="U450" s="490" t="s">
        <v>13452</v>
      </c>
      <c r="AG450" s="495" t="s">
        <v>13453</v>
      </c>
      <c r="AH450" s="490" t="s">
        <v>13454</v>
      </c>
      <c r="AS450" s="584"/>
      <c r="AT450" s="448"/>
      <c r="AU450" s="585"/>
    </row>
    <row r="451" customFormat="false" ht="15" hidden="false" customHeight="false" outlineLevel="0" collapsed="false">
      <c r="A451" s="0" t="s">
        <v>7743</v>
      </c>
      <c r="O451" s="447"/>
      <c r="P451" s="568" t="s">
        <v>7769</v>
      </c>
      <c r="Q451" s="569" t="s">
        <v>13455</v>
      </c>
      <c r="R451" s="570" t="s">
        <v>13456</v>
      </c>
      <c r="T451" s="619"/>
      <c r="U451" s="519" t="s">
        <v>13457</v>
      </c>
      <c r="AG451" s="524"/>
      <c r="AH451" s="519" t="s">
        <v>13458</v>
      </c>
      <c r="AS451" s="584"/>
      <c r="AT451" s="448"/>
      <c r="AU451" s="585"/>
    </row>
    <row r="452" customFormat="false" ht="15" hidden="false" customHeight="false" outlineLevel="0" collapsed="false">
      <c r="A452" s="0" t="s">
        <v>7743</v>
      </c>
      <c r="K452" s="520"/>
      <c r="O452" s="447"/>
      <c r="P452" s="568" t="s">
        <v>7769</v>
      </c>
      <c r="Q452" s="569" t="s">
        <v>13459</v>
      </c>
      <c r="R452" s="570" t="s">
        <v>13460</v>
      </c>
      <c r="T452" s="495" t="s">
        <v>13453</v>
      </c>
      <c r="U452" s="490" t="s">
        <v>13461</v>
      </c>
      <c r="AG452" s="495" t="s">
        <v>13462</v>
      </c>
      <c r="AH452" s="490" t="s">
        <v>13463</v>
      </c>
      <c r="AS452" s="584"/>
      <c r="AT452" s="448"/>
      <c r="AU452" s="585"/>
    </row>
    <row r="453" customFormat="false" ht="15" hidden="false" customHeight="false" outlineLevel="0" collapsed="false">
      <c r="A453" s="0" t="s">
        <v>7743</v>
      </c>
      <c r="O453" s="447"/>
      <c r="P453" s="568" t="s">
        <v>7769</v>
      </c>
      <c r="Q453" s="569" t="s">
        <v>13464</v>
      </c>
      <c r="R453" s="570" t="s">
        <v>13465</v>
      </c>
      <c r="T453" s="524"/>
      <c r="U453" s="519" t="s">
        <v>13466</v>
      </c>
      <c r="AG453" s="524"/>
      <c r="AH453" s="519" t="s">
        <v>13467</v>
      </c>
      <c r="AS453" s="584"/>
      <c r="AT453" s="448"/>
      <c r="AU453" s="585"/>
    </row>
    <row r="454" customFormat="false" ht="15" hidden="false" customHeight="false" outlineLevel="0" collapsed="false">
      <c r="A454" s="0" t="s">
        <v>7743</v>
      </c>
      <c r="O454" s="447"/>
      <c r="P454" s="568" t="s">
        <v>7769</v>
      </c>
      <c r="Q454" s="569" t="s">
        <v>13468</v>
      </c>
      <c r="R454" s="570" t="s">
        <v>13469</v>
      </c>
      <c r="T454" s="495" t="s">
        <v>13462</v>
      </c>
      <c r="U454" s="490" t="s">
        <v>13470</v>
      </c>
      <c r="AG454" s="495" t="s">
        <v>13471</v>
      </c>
      <c r="AH454" s="490" t="s">
        <v>13472</v>
      </c>
      <c r="AS454" s="584"/>
      <c r="AT454" s="448"/>
      <c r="AU454" s="585"/>
    </row>
    <row r="455" customFormat="false" ht="15" hidden="false" customHeight="false" outlineLevel="0" collapsed="false">
      <c r="A455" s="0" t="s">
        <v>7743</v>
      </c>
      <c r="K455" s="520"/>
      <c r="O455" s="447"/>
      <c r="P455" s="568" t="s">
        <v>7769</v>
      </c>
      <c r="Q455" s="569" t="s">
        <v>13473</v>
      </c>
      <c r="R455" s="570" t="s">
        <v>13474</v>
      </c>
      <c r="T455" s="524"/>
      <c r="U455" s="519" t="s">
        <v>13475</v>
      </c>
      <c r="AG455" s="524"/>
      <c r="AH455" s="519" t="s">
        <v>13476</v>
      </c>
      <c r="AS455" s="584"/>
      <c r="AT455" s="448"/>
      <c r="AU455" s="585"/>
    </row>
    <row r="456" customFormat="false" ht="15" hidden="false" customHeight="false" outlineLevel="0" collapsed="false">
      <c r="A456" s="0" t="s">
        <v>7743</v>
      </c>
      <c r="O456" s="447"/>
      <c r="P456" s="568" t="s">
        <v>7769</v>
      </c>
      <c r="Q456" s="569" t="s">
        <v>13477</v>
      </c>
      <c r="R456" s="570" t="s">
        <v>13478</v>
      </c>
      <c r="T456" s="495" t="s">
        <v>13471</v>
      </c>
      <c r="U456" s="490" t="s">
        <v>13479</v>
      </c>
      <c r="AG456" s="495" t="s">
        <v>13480</v>
      </c>
      <c r="AH456" s="490" t="s">
        <v>13481</v>
      </c>
      <c r="AS456" s="584"/>
      <c r="AT456" s="448"/>
      <c r="AU456" s="585"/>
    </row>
    <row r="457" customFormat="false" ht="15" hidden="false" customHeight="false" outlineLevel="0" collapsed="false">
      <c r="A457" s="0" t="s">
        <v>7743</v>
      </c>
      <c r="O457" s="447"/>
      <c r="P457" s="568" t="s">
        <v>7769</v>
      </c>
      <c r="Q457" s="569" t="s">
        <v>13482</v>
      </c>
      <c r="R457" s="570" t="s">
        <v>13483</v>
      </c>
      <c r="T457" s="524"/>
      <c r="U457" s="519" t="s">
        <v>13484</v>
      </c>
      <c r="AG457" s="524"/>
      <c r="AH457" s="519" t="s">
        <v>13485</v>
      </c>
      <c r="AS457" s="584"/>
      <c r="AT457" s="448"/>
      <c r="AU457" s="585"/>
    </row>
    <row r="458" customFormat="false" ht="15" hidden="false" customHeight="false" outlineLevel="0" collapsed="false">
      <c r="A458" s="0" t="s">
        <v>7743</v>
      </c>
      <c r="K458" s="520"/>
      <c r="O458" s="447"/>
      <c r="P458" s="568" t="s">
        <v>7769</v>
      </c>
      <c r="Q458" s="569" t="s">
        <v>13486</v>
      </c>
      <c r="R458" s="570" t="s">
        <v>13487</v>
      </c>
      <c r="T458" s="495" t="s">
        <v>13480</v>
      </c>
      <c r="U458" s="490" t="s">
        <v>13488</v>
      </c>
      <c r="AG458" s="495" t="s">
        <v>13489</v>
      </c>
      <c r="AH458" s="490" t="s">
        <v>13490</v>
      </c>
      <c r="AS458" s="584"/>
      <c r="AT458" s="448"/>
      <c r="AU458" s="585"/>
    </row>
    <row r="459" customFormat="false" ht="15" hidden="false" customHeight="false" outlineLevel="0" collapsed="false">
      <c r="A459" s="0" t="s">
        <v>7743</v>
      </c>
      <c r="O459" s="447"/>
      <c r="P459" s="568" t="s">
        <v>7769</v>
      </c>
      <c r="Q459" s="569" t="s">
        <v>13491</v>
      </c>
      <c r="R459" s="570" t="s">
        <v>13492</v>
      </c>
      <c r="T459" s="524"/>
      <c r="U459" s="519" t="s">
        <v>13493</v>
      </c>
      <c r="AG459" s="524"/>
      <c r="AH459" s="519" t="s">
        <v>13494</v>
      </c>
      <c r="AS459" s="584"/>
      <c r="AT459" s="448"/>
      <c r="AU459" s="585"/>
    </row>
    <row r="460" customFormat="false" ht="15" hidden="false" customHeight="false" outlineLevel="0" collapsed="false">
      <c r="A460" s="0" t="s">
        <v>7743</v>
      </c>
      <c r="O460" s="447"/>
      <c r="P460" s="568" t="s">
        <v>7769</v>
      </c>
      <c r="Q460" s="569" t="s">
        <v>13495</v>
      </c>
      <c r="R460" s="570" t="s">
        <v>13496</v>
      </c>
      <c r="T460" s="495" t="s">
        <v>13489</v>
      </c>
      <c r="U460" s="490" t="s">
        <v>13497</v>
      </c>
      <c r="AG460" s="495" t="s">
        <v>13498</v>
      </c>
      <c r="AH460" s="490" t="s">
        <v>13499</v>
      </c>
      <c r="AS460" s="584"/>
      <c r="AT460" s="448"/>
      <c r="AU460" s="585"/>
    </row>
    <row r="461" customFormat="false" ht="15" hidden="false" customHeight="false" outlineLevel="0" collapsed="false">
      <c r="A461" s="0" t="s">
        <v>7743</v>
      </c>
      <c r="K461" s="520"/>
      <c r="O461" s="447"/>
      <c r="P461" s="568" t="s">
        <v>7769</v>
      </c>
      <c r="Q461" s="569" t="s">
        <v>13500</v>
      </c>
      <c r="R461" s="570" t="s">
        <v>13501</v>
      </c>
      <c r="T461" s="524"/>
      <c r="U461" s="519" t="s">
        <v>13502</v>
      </c>
      <c r="AG461" s="524"/>
      <c r="AH461" s="519" t="s">
        <v>13503</v>
      </c>
      <c r="AS461" s="584"/>
      <c r="AT461" s="448"/>
      <c r="AU461" s="585"/>
    </row>
    <row r="462" customFormat="false" ht="15" hidden="false" customHeight="false" outlineLevel="0" collapsed="false">
      <c r="A462" s="0" t="s">
        <v>7743</v>
      </c>
      <c r="O462" s="447"/>
      <c r="P462" s="568" t="s">
        <v>7769</v>
      </c>
      <c r="Q462" s="569" t="s">
        <v>13504</v>
      </c>
      <c r="R462" s="570" t="s">
        <v>13505</v>
      </c>
      <c r="T462" s="495" t="s">
        <v>13498</v>
      </c>
      <c r="U462" s="490" t="s">
        <v>13506</v>
      </c>
      <c r="AG462" s="495" t="s">
        <v>13507</v>
      </c>
      <c r="AH462" s="490" t="s">
        <v>13508</v>
      </c>
      <c r="AS462" s="584"/>
      <c r="AT462" s="448"/>
      <c r="AU462" s="585"/>
    </row>
    <row r="463" customFormat="false" ht="15" hidden="false" customHeight="false" outlineLevel="0" collapsed="false">
      <c r="A463" s="0" t="s">
        <v>7743</v>
      </c>
      <c r="O463" s="447"/>
      <c r="P463" s="568" t="s">
        <v>7769</v>
      </c>
      <c r="Q463" s="569" t="s">
        <v>13509</v>
      </c>
      <c r="R463" s="570" t="s">
        <v>13510</v>
      </c>
      <c r="T463" s="524"/>
      <c r="U463" s="519" t="s">
        <v>13511</v>
      </c>
      <c r="AG463" s="524"/>
      <c r="AH463" s="519" t="s">
        <v>13512</v>
      </c>
      <c r="AS463" s="584"/>
      <c r="AT463" s="448"/>
      <c r="AU463" s="585"/>
    </row>
    <row r="464" customFormat="false" ht="15" hidden="false" customHeight="false" outlineLevel="0" collapsed="false">
      <c r="A464" s="0" t="s">
        <v>7743</v>
      </c>
      <c r="K464" s="520"/>
      <c r="O464" s="447"/>
      <c r="P464" s="568" t="s">
        <v>7769</v>
      </c>
      <c r="Q464" s="569" t="s">
        <v>13513</v>
      </c>
      <c r="R464" s="570" t="s">
        <v>13514</v>
      </c>
      <c r="T464" s="495" t="s">
        <v>13507</v>
      </c>
      <c r="U464" s="490" t="s">
        <v>13515</v>
      </c>
      <c r="AG464" s="495" t="s">
        <v>13516</v>
      </c>
      <c r="AH464" s="490" t="s">
        <v>13517</v>
      </c>
      <c r="AS464" s="584"/>
      <c r="AT464" s="448"/>
      <c r="AU464" s="585"/>
    </row>
    <row r="465" customFormat="false" ht="15" hidden="false" customHeight="false" outlineLevel="0" collapsed="false">
      <c r="A465" s="0" t="s">
        <v>7743</v>
      </c>
      <c r="O465" s="447"/>
      <c r="P465" s="568" t="s">
        <v>7769</v>
      </c>
      <c r="Q465" s="569" t="s">
        <v>13518</v>
      </c>
      <c r="R465" s="570" t="s">
        <v>13519</v>
      </c>
      <c r="T465" s="524"/>
      <c r="U465" s="519" t="s">
        <v>13520</v>
      </c>
      <c r="AG465" s="524"/>
      <c r="AH465" s="519" t="s">
        <v>13521</v>
      </c>
      <c r="AS465" s="584"/>
      <c r="AT465" s="448"/>
      <c r="AU465" s="585"/>
    </row>
    <row r="466" customFormat="false" ht="15" hidden="false" customHeight="false" outlineLevel="0" collapsed="false">
      <c r="A466" s="0" t="s">
        <v>7743</v>
      </c>
      <c r="O466" s="447"/>
      <c r="P466" s="568" t="s">
        <v>7769</v>
      </c>
      <c r="Q466" s="569" t="s">
        <v>13522</v>
      </c>
      <c r="R466" s="570" t="s">
        <v>13523</v>
      </c>
      <c r="T466" s="495" t="s">
        <v>13516</v>
      </c>
      <c r="U466" s="490" t="s">
        <v>13524</v>
      </c>
      <c r="AG466" s="495" t="s">
        <v>13525</v>
      </c>
      <c r="AH466" s="490" t="s">
        <v>13526</v>
      </c>
      <c r="AS466" s="584"/>
      <c r="AT466" s="448"/>
      <c r="AU466" s="585"/>
    </row>
    <row r="467" customFormat="false" ht="15" hidden="false" customHeight="false" outlineLevel="0" collapsed="false">
      <c r="A467" s="0" t="s">
        <v>7743</v>
      </c>
      <c r="K467" s="520"/>
      <c r="O467" s="447"/>
      <c r="P467" s="568" t="s">
        <v>7769</v>
      </c>
      <c r="Q467" s="569" t="s">
        <v>13527</v>
      </c>
      <c r="R467" s="570" t="s">
        <v>13528</v>
      </c>
      <c r="T467" s="524"/>
      <c r="U467" s="519" t="s">
        <v>13529</v>
      </c>
      <c r="AG467" s="524"/>
      <c r="AH467" s="519" t="s">
        <v>13530</v>
      </c>
      <c r="AS467" s="584"/>
      <c r="AT467" s="448"/>
      <c r="AU467" s="585"/>
    </row>
    <row r="468" customFormat="false" ht="15" hidden="false" customHeight="false" outlineLevel="0" collapsed="false">
      <c r="A468" s="0" t="s">
        <v>7743</v>
      </c>
      <c r="O468" s="447"/>
      <c r="P468" s="568" t="s">
        <v>7769</v>
      </c>
      <c r="Q468" s="569" t="s">
        <v>13531</v>
      </c>
      <c r="R468" s="570" t="s">
        <v>13532</v>
      </c>
      <c r="T468" s="495" t="s">
        <v>13525</v>
      </c>
      <c r="U468" s="490" t="s">
        <v>13533</v>
      </c>
      <c r="AG468" s="495" t="s">
        <v>13534</v>
      </c>
      <c r="AH468" s="490" t="s">
        <v>13535</v>
      </c>
      <c r="AS468" s="584"/>
      <c r="AT468" s="448"/>
      <c r="AU468" s="585"/>
    </row>
    <row r="469" customFormat="false" ht="15" hidden="false" customHeight="false" outlineLevel="0" collapsed="false">
      <c r="A469" s="0" t="s">
        <v>7743</v>
      </c>
      <c r="O469" s="447"/>
      <c r="P469" s="568" t="s">
        <v>7769</v>
      </c>
      <c r="Q469" s="569" t="s">
        <v>13536</v>
      </c>
      <c r="R469" s="570" t="s">
        <v>13537</v>
      </c>
      <c r="T469" s="524"/>
      <c r="U469" s="519" t="s">
        <v>13538</v>
      </c>
      <c r="AG469" s="524"/>
      <c r="AH469" s="519" t="s">
        <v>13539</v>
      </c>
      <c r="AS469" s="584"/>
      <c r="AT469" s="448"/>
      <c r="AU469" s="585"/>
    </row>
    <row r="470" customFormat="false" ht="15" hidden="false" customHeight="false" outlineLevel="0" collapsed="false">
      <c r="A470" s="0" t="s">
        <v>7743</v>
      </c>
      <c r="K470" s="520"/>
      <c r="O470" s="447"/>
      <c r="P470" s="568" t="s">
        <v>7769</v>
      </c>
      <c r="Q470" s="569" t="s">
        <v>13540</v>
      </c>
      <c r="R470" s="570" t="s">
        <v>13541</v>
      </c>
      <c r="T470" s="495" t="s">
        <v>13534</v>
      </c>
      <c r="U470" s="490" t="s">
        <v>13542</v>
      </c>
      <c r="AG470" s="495" t="s">
        <v>13543</v>
      </c>
      <c r="AH470" s="490" t="s">
        <v>13544</v>
      </c>
      <c r="AS470" s="584"/>
      <c r="AT470" s="448"/>
      <c r="AU470" s="585"/>
    </row>
    <row r="471" customFormat="false" ht="15" hidden="false" customHeight="false" outlineLevel="0" collapsed="false">
      <c r="A471" s="0" t="s">
        <v>7743</v>
      </c>
      <c r="O471" s="447"/>
      <c r="P471" s="568" t="s">
        <v>7769</v>
      </c>
      <c r="Q471" s="569" t="s">
        <v>13545</v>
      </c>
      <c r="R471" s="570" t="s">
        <v>13546</v>
      </c>
      <c r="T471" s="524"/>
      <c r="U471" s="519" t="s">
        <v>13547</v>
      </c>
      <c r="AG471" s="524"/>
      <c r="AH471" s="519" t="s">
        <v>13548</v>
      </c>
      <c r="AS471" s="584"/>
      <c r="AT471" s="448"/>
      <c r="AU471" s="585"/>
    </row>
    <row r="472" customFormat="false" ht="15" hidden="false" customHeight="false" outlineLevel="0" collapsed="false">
      <c r="A472" s="0" t="s">
        <v>7743</v>
      </c>
      <c r="O472" s="447"/>
      <c r="P472" s="568" t="s">
        <v>7769</v>
      </c>
      <c r="Q472" s="569" t="s">
        <v>13549</v>
      </c>
      <c r="R472" s="570" t="s">
        <v>13550</v>
      </c>
      <c r="T472" s="495" t="s">
        <v>13543</v>
      </c>
      <c r="U472" s="490" t="s">
        <v>13551</v>
      </c>
      <c r="AG472" s="495" t="s">
        <v>13552</v>
      </c>
      <c r="AH472" s="490" t="s">
        <v>13553</v>
      </c>
      <c r="AS472" s="584"/>
      <c r="AT472" s="448"/>
      <c r="AU472" s="585"/>
    </row>
    <row r="473" customFormat="false" ht="15" hidden="false" customHeight="false" outlineLevel="0" collapsed="false">
      <c r="A473" s="0" t="s">
        <v>7743</v>
      </c>
      <c r="K473" s="520"/>
      <c r="O473" s="447"/>
      <c r="P473" s="568" t="s">
        <v>7769</v>
      </c>
      <c r="Q473" s="569" t="s">
        <v>13554</v>
      </c>
      <c r="R473" s="570" t="s">
        <v>13555</v>
      </c>
      <c r="T473" s="524"/>
      <c r="U473" s="519" t="s">
        <v>13556</v>
      </c>
      <c r="AG473" s="524"/>
      <c r="AH473" s="519" t="s">
        <v>13557</v>
      </c>
      <c r="AS473" s="584"/>
      <c r="AT473" s="448"/>
      <c r="AU473" s="585"/>
    </row>
    <row r="474" customFormat="false" ht="15" hidden="false" customHeight="false" outlineLevel="0" collapsed="false">
      <c r="A474" s="0" t="s">
        <v>7743</v>
      </c>
      <c r="O474" s="447"/>
      <c r="P474" s="568" t="s">
        <v>7769</v>
      </c>
      <c r="Q474" s="569" t="s">
        <v>13558</v>
      </c>
      <c r="R474" s="570" t="s">
        <v>13559</v>
      </c>
      <c r="T474" s="495" t="s">
        <v>13560</v>
      </c>
      <c r="U474" s="490" t="s">
        <v>13561</v>
      </c>
      <c r="AG474" s="495" t="s">
        <v>13562</v>
      </c>
      <c r="AH474" s="490" t="s">
        <v>13563</v>
      </c>
      <c r="AS474" s="584"/>
      <c r="AT474" s="448"/>
      <c r="AU474" s="585"/>
    </row>
    <row r="475" customFormat="false" ht="15" hidden="false" customHeight="false" outlineLevel="0" collapsed="false">
      <c r="A475" s="0" t="s">
        <v>7743</v>
      </c>
      <c r="O475" s="447"/>
      <c r="P475" s="568" t="s">
        <v>7769</v>
      </c>
      <c r="Q475" s="569" t="s">
        <v>13564</v>
      </c>
      <c r="R475" s="570" t="s">
        <v>13565</v>
      </c>
      <c r="T475" s="524"/>
      <c r="U475" s="519" t="s">
        <v>13566</v>
      </c>
      <c r="AG475" s="524"/>
      <c r="AH475" s="519" t="s">
        <v>13567</v>
      </c>
      <c r="AS475" s="584"/>
      <c r="AT475" s="448"/>
      <c r="AU475" s="585"/>
    </row>
    <row r="476" customFormat="false" ht="15" hidden="false" customHeight="false" outlineLevel="0" collapsed="false">
      <c r="A476" s="0" t="s">
        <v>7743</v>
      </c>
      <c r="K476" s="520"/>
      <c r="O476" s="447"/>
      <c r="P476" s="568" t="s">
        <v>7769</v>
      </c>
      <c r="Q476" s="569" t="s">
        <v>13568</v>
      </c>
      <c r="R476" s="570" t="s">
        <v>13569</v>
      </c>
      <c r="T476" s="495" t="s">
        <v>13570</v>
      </c>
      <c r="U476" s="490" t="s">
        <v>13571</v>
      </c>
      <c r="AG476" s="495" t="s">
        <v>13572</v>
      </c>
      <c r="AH476" s="490" t="s">
        <v>13573</v>
      </c>
      <c r="AS476" s="584"/>
      <c r="AT476" s="448"/>
      <c r="AU476" s="585"/>
    </row>
    <row r="477" customFormat="false" ht="15" hidden="false" customHeight="false" outlineLevel="0" collapsed="false">
      <c r="A477" s="0" t="s">
        <v>7743</v>
      </c>
      <c r="O477" s="447"/>
      <c r="P477" s="568" t="s">
        <v>7769</v>
      </c>
      <c r="Q477" s="569" t="s">
        <v>13574</v>
      </c>
      <c r="R477" s="570" t="s">
        <v>13575</v>
      </c>
      <c r="T477" s="524"/>
      <c r="U477" s="519" t="s">
        <v>13576</v>
      </c>
      <c r="AG477" s="524"/>
      <c r="AH477" s="519" t="s">
        <v>13577</v>
      </c>
      <c r="AS477" s="584"/>
      <c r="AT477" s="448"/>
      <c r="AU477" s="585"/>
    </row>
    <row r="478" customFormat="false" ht="15" hidden="false" customHeight="false" outlineLevel="0" collapsed="false">
      <c r="A478" s="0" t="s">
        <v>7743</v>
      </c>
      <c r="O478" s="447"/>
      <c r="P478" s="568" t="s">
        <v>7769</v>
      </c>
      <c r="Q478" s="569" t="s">
        <v>13578</v>
      </c>
      <c r="R478" s="570" t="s">
        <v>13579</v>
      </c>
      <c r="T478" s="495" t="s">
        <v>13580</v>
      </c>
      <c r="U478" s="490" t="s">
        <v>13581</v>
      </c>
      <c r="AG478" s="495" t="s">
        <v>13582</v>
      </c>
      <c r="AH478" s="490" t="s">
        <v>13583</v>
      </c>
      <c r="AS478" s="584"/>
      <c r="AT478" s="448"/>
      <c r="AU478" s="585"/>
    </row>
    <row r="479" customFormat="false" ht="15" hidden="false" customHeight="false" outlineLevel="0" collapsed="false">
      <c r="A479" s="0" t="s">
        <v>7743</v>
      </c>
      <c r="K479" s="520"/>
      <c r="O479" s="447"/>
      <c r="P479" s="568" t="s">
        <v>7769</v>
      </c>
      <c r="Q479" s="569" t="s">
        <v>13584</v>
      </c>
      <c r="R479" s="570" t="s">
        <v>13585</v>
      </c>
      <c r="T479" s="524"/>
      <c r="U479" s="519" t="s">
        <v>13586</v>
      </c>
      <c r="AG479" s="524"/>
      <c r="AH479" s="519" t="s">
        <v>13587</v>
      </c>
      <c r="AS479" s="584"/>
      <c r="AT479" s="448"/>
      <c r="AU479" s="585"/>
    </row>
    <row r="480" customFormat="false" ht="15" hidden="false" customHeight="false" outlineLevel="0" collapsed="false">
      <c r="A480" s="0" t="s">
        <v>7743</v>
      </c>
      <c r="O480" s="447"/>
      <c r="P480" s="568" t="s">
        <v>7769</v>
      </c>
      <c r="Q480" s="569" t="s">
        <v>13588</v>
      </c>
      <c r="R480" s="570" t="s">
        <v>13589</v>
      </c>
      <c r="T480" s="495" t="s">
        <v>13590</v>
      </c>
      <c r="U480" s="490" t="s">
        <v>13591</v>
      </c>
      <c r="AG480" s="495" t="s">
        <v>13592</v>
      </c>
      <c r="AH480" s="490" t="s">
        <v>13593</v>
      </c>
      <c r="AS480" s="584"/>
      <c r="AT480" s="448"/>
      <c r="AU480" s="585"/>
    </row>
    <row r="481" customFormat="false" ht="15" hidden="false" customHeight="false" outlineLevel="0" collapsed="false">
      <c r="A481" s="0" t="s">
        <v>7743</v>
      </c>
      <c r="O481" s="447"/>
      <c r="P481" s="568" t="s">
        <v>7769</v>
      </c>
      <c r="Q481" s="569" t="s">
        <v>13594</v>
      </c>
      <c r="R481" s="570" t="s">
        <v>13595</v>
      </c>
      <c r="T481" s="524"/>
      <c r="U481" s="519" t="s">
        <v>13596</v>
      </c>
      <c r="AG481" s="524"/>
      <c r="AH481" s="519" t="s">
        <v>13597</v>
      </c>
      <c r="AS481" s="584"/>
      <c r="AT481" s="448"/>
      <c r="AU481" s="585"/>
    </row>
    <row r="482" customFormat="false" ht="15" hidden="false" customHeight="false" outlineLevel="0" collapsed="false">
      <c r="A482" s="0" t="s">
        <v>7743</v>
      </c>
      <c r="K482" s="520"/>
      <c r="O482" s="447"/>
      <c r="P482" s="568" t="s">
        <v>7769</v>
      </c>
      <c r="Q482" s="569" t="s">
        <v>13598</v>
      </c>
      <c r="R482" s="570" t="s">
        <v>13599</v>
      </c>
      <c r="T482" s="495" t="s">
        <v>13600</v>
      </c>
      <c r="U482" s="490" t="s">
        <v>13601</v>
      </c>
      <c r="AG482" s="495" t="s">
        <v>13602</v>
      </c>
      <c r="AH482" s="490" t="s">
        <v>13603</v>
      </c>
      <c r="AS482" s="584"/>
      <c r="AT482" s="448"/>
      <c r="AU482" s="585"/>
    </row>
    <row r="483" customFormat="false" ht="15" hidden="false" customHeight="false" outlineLevel="0" collapsed="false">
      <c r="A483" s="0" t="s">
        <v>7743</v>
      </c>
      <c r="O483" s="447"/>
      <c r="P483" s="568" t="s">
        <v>7769</v>
      </c>
      <c r="Q483" s="569" t="s">
        <v>13604</v>
      </c>
      <c r="R483" s="570" t="s">
        <v>13605</v>
      </c>
      <c r="T483" s="524"/>
      <c r="U483" s="519" t="s">
        <v>13606</v>
      </c>
      <c r="AG483" s="524"/>
      <c r="AH483" s="519" t="s">
        <v>13607</v>
      </c>
      <c r="AS483" s="584"/>
      <c r="AT483" s="448"/>
      <c r="AU483" s="585"/>
    </row>
    <row r="484" customFormat="false" ht="15" hidden="false" customHeight="false" outlineLevel="0" collapsed="false">
      <c r="A484" s="0" t="s">
        <v>7743</v>
      </c>
      <c r="O484" s="447"/>
      <c r="P484" s="568" t="s">
        <v>7769</v>
      </c>
      <c r="Q484" s="569" t="s">
        <v>13608</v>
      </c>
      <c r="R484" s="570" t="s">
        <v>13609</v>
      </c>
      <c r="T484" s="495" t="s">
        <v>13610</v>
      </c>
      <c r="U484" s="490" t="s">
        <v>13611</v>
      </c>
      <c r="AG484" s="495" t="s">
        <v>13612</v>
      </c>
      <c r="AH484" s="490" t="s">
        <v>13613</v>
      </c>
      <c r="AS484" s="584"/>
      <c r="AT484" s="448"/>
      <c r="AU484" s="585"/>
    </row>
    <row r="485" customFormat="false" ht="15" hidden="false" customHeight="false" outlineLevel="0" collapsed="false">
      <c r="A485" s="0" t="s">
        <v>7743</v>
      </c>
      <c r="K485" s="520"/>
      <c r="O485" s="447"/>
      <c r="P485" s="568" t="s">
        <v>7769</v>
      </c>
      <c r="Q485" s="569" t="s">
        <v>13614</v>
      </c>
      <c r="R485" s="570" t="s">
        <v>13615</v>
      </c>
      <c r="T485" s="524"/>
      <c r="U485" s="519" t="s">
        <v>13616</v>
      </c>
      <c r="AG485" s="524"/>
      <c r="AH485" s="519" t="s">
        <v>13617</v>
      </c>
      <c r="AS485" s="584"/>
      <c r="AT485" s="448"/>
      <c r="AU485" s="585"/>
    </row>
    <row r="486" customFormat="false" ht="15" hidden="false" customHeight="false" outlineLevel="0" collapsed="false">
      <c r="A486" s="0" t="s">
        <v>7743</v>
      </c>
      <c r="O486" s="447"/>
      <c r="P486" s="568" t="s">
        <v>7769</v>
      </c>
      <c r="Q486" s="569" t="s">
        <v>13618</v>
      </c>
      <c r="R486" s="570" t="s">
        <v>13619</v>
      </c>
      <c r="T486" s="495" t="s">
        <v>13620</v>
      </c>
      <c r="U486" s="490" t="s">
        <v>13621</v>
      </c>
      <c r="AG486" s="495" t="s">
        <v>13622</v>
      </c>
      <c r="AH486" s="490" t="s">
        <v>13623</v>
      </c>
      <c r="AS486" s="584"/>
      <c r="AT486" s="448"/>
      <c r="AU486" s="585"/>
    </row>
    <row r="487" customFormat="false" ht="15" hidden="false" customHeight="false" outlineLevel="0" collapsed="false">
      <c r="A487" s="0" t="s">
        <v>7743</v>
      </c>
      <c r="O487" s="447"/>
      <c r="P487" s="568" t="s">
        <v>7769</v>
      </c>
      <c r="Q487" s="569" t="s">
        <v>13624</v>
      </c>
      <c r="R487" s="570" t="s">
        <v>13625</v>
      </c>
      <c r="T487" s="524"/>
      <c r="U487" s="519" t="s">
        <v>13626</v>
      </c>
      <c r="AG487" s="524"/>
      <c r="AH487" s="519" t="s">
        <v>13627</v>
      </c>
      <c r="AS487" s="584"/>
      <c r="AT487" s="448"/>
      <c r="AU487" s="585"/>
    </row>
    <row r="488" customFormat="false" ht="15" hidden="false" customHeight="false" outlineLevel="0" collapsed="false">
      <c r="A488" s="0" t="s">
        <v>7743</v>
      </c>
      <c r="K488" s="520"/>
      <c r="O488" s="447"/>
      <c r="P488" s="568" t="s">
        <v>7769</v>
      </c>
      <c r="Q488" s="569" t="s">
        <v>13628</v>
      </c>
      <c r="R488" s="570" t="s">
        <v>13629</v>
      </c>
      <c r="T488" s="495" t="s">
        <v>13630</v>
      </c>
      <c r="U488" s="490" t="s">
        <v>13631</v>
      </c>
      <c r="AG488" s="495" t="s">
        <v>13632</v>
      </c>
      <c r="AH488" s="490" t="s">
        <v>13633</v>
      </c>
      <c r="AS488" s="584"/>
      <c r="AT488" s="448"/>
      <c r="AU488" s="585"/>
    </row>
    <row r="489" customFormat="false" ht="15" hidden="false" customHeight="false" outlineLevel="0" collapsed="false">
      <c r="A489" s="0" t="s">
        <v>7743</v>
      </c>
      <c r="O489" s="447"/>
      <c r="P489" s="568" t="s">
        <v>7769</v>
      </c>
      <c r="Q489" s="569" t="s">
        <v>13634</v>
      </c>
      <c r="R489" s="570" t="s">
        <v>13635</v>
      </c>
      <c r="T489" s="524"/>
      <c r="U489" s="519" t="s">
        <v>13636</v>
      </c>
      <c r="AG489" s="524"/>
      <c r="AH489" s="519" t="s">
        <v>13637</v>
      </c>
      <c r="AS489" s="584"/>
      <c r="AT489" s="448"/>
      <c r="AU489" s="585"/>
    </row>
    <row r="490" customFormat="false" ht="15" hidden="false" customHeight="false" outlineLevel="0" collapsed="false">
      <c r="A490" s="0" t="s">
        <v>7743</v>
      </c>
      <c r="O490" s="447"/>
      <c r="P490" s="568" t="s">
        <v>7769</v>
      </c>
      <c r="Q490" s="569" t="s">
        <v>13638</v>
      </c>
      <c r="R490" s="570" t="s">
        <v>13639</v>
      </c>
      <c r="T490" s="495" t="s">
        <v>13640</v>
      </c>
      <c r="U490" s="490" t="s">
        <v>13641</v>
      </c>
      <c r="AG490" s="495" t="s">
        <v>13642</v>
      </c>
      <c r="AH490" s="490" t="s">
        <v>13643</v>
      </c>
      <c r="AS490" s="584"/>
      <c r="AT490" s="448"/>
      <c r="AU490" s="585"/>
    </row>
    <row r="491" customFormat="false" ht="15" hidden="false" customHeight="false" outlineLevel="0" collapsed="false">
      <c r="A491" s="0" t="s">
        <v>7743</v>
      </c>
      <c r="K491" s="520"/>
      <c r="O491" s="447"/>
      <c r="P491" s="568" t="s">
        <v>7769</v>
      </c>
      <c r="Q491" s="569" t="s">
        <v>13644</v>
      </c>
      <c r="R491" s="570" t="s">
        <v>13645</v>
      </c>
      <c r="T491" s="524"/>
      <c r="U491" s="519" t="s">
        <v>13646</v>
      </c>
      <c r="AG491" s="524"/>
      <c r="AH491" s="519" t="s">
        <v>13647</v>
      </c>
      <c r="AS491" s="584"/>
      <c r="AT491" s="448"/>
      <c r="AU491" s="585"/>
    </row>
    <row r="492" customFormat="false" ht="15" hidden="false" customHeight="false" outlineLevel="0" collapsed="false">
      <c r="A492" s="0" t="s">
        <v>7743</v>
      </c>
      <c r="O492" s="447"/>
      <c r="P492" s="568" t="s">
        <v>7769</v>
      </c>
      <c r="Q492" s="569" t="s">
        <v>13648</v>
      </c>
      <c r="R492" s="570" t="s">
        <v>13649</v>
      </c>
      <c r="T492" s="495" t="s">
        <v>9684</v>
      </c>
      <c r="U492" s="490" t="s">
        <v>13650</v>
      </c>
      <c r="AG492" s="495" t="s">
        <v>13651</v>
      </c>
      <c r="AH492" s="490" t="s">
        <v>13652</v>
      </c>
      <c r="AS492" s="584"/>
      <c r="AT492" s="448"/>
      <c r="AU492" s="585"/>
    </row>
    <row r="493" customFormat="false" ht="15" hidden="false" customHeight="false" outlineLevel="0" collapsed="false">
      <c r="A493" s="0" t="s">
        <v>7743</v>
      </c>
      <c r="O493" s="447"/>
      <c r="P493" s="568" t="s">
        <v>7769</v>
      </c>
      <c r="Q493" s="569" t="s">
        <v>13653</v>
      </c>
      <c r="R493" s="570" t="s">
        <v>13654</v>
      </c>
      <c r="T493" s="524"/>
      <c r="U493" s="519" t="s">
        <v>13655</v>
      </c>
      <c r="AG493" s="524"/>
      <c r="AH493" s="519" t="s">
        <v>13656</v>
      </c>
      <c r="AS493" s="584"/>
      <c r="AT493" s="448"/>
      <c r="AU493" s="585"/>
    </row>
    <row r="494" customFormat="false" ht="15" hidden="false" customHeight="false" outlineLevel="0" collapsed="false">
      <c r="A494" s="0" t="s">
        <v>7743</v>
      </c>
      <c r="K494" s="520"/>
      <c r="O494" s="447"/>
      <c r="P494" s="568" t="s">
        <v>7769</v>
      </c>
      <c r="Q494" s="569" t="s">
        <v>13657</v>
      </c>
      <c r="R494" s="570" t="s">
        <v>13658</v>
      </c>
      <c r="T494" s="495" t="s">
        <v>13659</v>
      </c>
      <c r="U494" s="490" t="s">
        <v>13660</v>
      </c>
      <c r="AG494" s="495" t="s">
        <v>13661</v>
      </c>
      <c r="AH494" s="490" t="s">
        <v>13662</v>
      </c>
      <c r="AS494" s="584"/>
      <c r="AT494" s="448"/>
      <c r="AU494" s="585"/>
    </row>
    <row r="495" customFormat="false" ht="15" hidden="false" customHeight="false" outlineLevel="0" collapsed="false">
      <c r="A495" s="0" t="s">
        <v>7743</v>
      </c>
      <c r="O495" s="447"/>
      <c r="P495" s="568" t="s">
        <v>7769</v>
      </c>
      <c r="Q495" s="569" t="s">
        <v>13663</v>
      </c>
      <c r="R495" s="570" t="s">
        <v>13664</v>
      </c>
      <c r="T495" s="524"/>
      <c r="U495" s="519" t="s">
        <v>13665</v>
      </c>
      <c r="AG495" s="524"/>
      <c r="AH495" s="519" t="s">
        <v>13666</v>
      </c>
      <c r="AS495" s="584"/>
      <c r="AT495" s="448"/>
      <c r="AU495" s="585"/>
    </row>
    <row r="496" customFormat="false" ht="15" hidden="false" customHeight="false" outlineLevel="0" collapsed="false">
      <c r="A496" s="0" t="s">
        <v>7743</v>
      </c>
      <c r="O496" s="447"/>
      <c r="P496" s="568" t="s">
        <v>7769</v>
      </c>
      <c r="Q496" s="569" t="s">
        <v>13667</v>
      </c>
      <c r="R496" s="570" t="s">
        <v>13668</v>
      </c>
      <c r="T496" s="495" t="s">
        <v>13669</v>
      </c>
      <c r="U496" s="490" t="s">
        <v>13670</v>
      </c>
      <c r="AG496" s="495" t="s">
        <v>13671</v>
      </c>
      <c r="AH496" s="490" t="s">
        <v>13672</v>
      </c>
      <c r="AS496" s="584"/>
      <c r="AT496" s="448"/>
      <c r="AU496" s="585"/>
    </row>
    <row r="497" customFormat="false" ht="15" hidden="false" customHeight="false" outlineLevel="0" collapsed="false">
      <c r="A497" s="0" t="s">
        <v>7743</v>
      </c>
      <c r="K497" s="520"/>
      <c r="O497" s="447"/>
      <c r="P497" s="568" t="s">
        <v>7769</v>
      </c>
      <c r="Q497" s="569" t="s">
        <v>11571</v>
      </c>
      <c r="R497" s="570" t="s">
        <v>13673</v>
      </c>
      <c r="T497" s="524"/>
      <c r="U497" s="519" t="s">
        <v>13674</v>
      </c>
      <c r="AG497" s="524"/>
      <c r="AH497" s="519" t="s">
        <v>13675</v>
      </c>
      <c r="AS497" s="584"/>
      <c r="AT497" s="448"/>
      <c r="AU497" s="585"/>
    </row>
    <row r="498" customFormat="false" ht="15" hidden="false" customHeight="false" outlineLevel="0" collapsed="false">
      <c r="A498" s="0" t="s">
        <v>7743</v>
      </c>
      <c r="O498" s="447"/>
      <c r="P498" s="568" t="s">
        <v>7769</v>
      </c>
      <c r="Q498" s="569" t="s">
        <v>13676</v>
      </c>
      <c r="R498" s="570" t="s">
        <v>13677</v>
      </c>
      <c r="T498" s="495" t="s">
        <v>13678</v>
      </c>
      <c r="U498" s="490" t="s">
        <v>13679</v>
      </c>
      <c r="AG498" s="495" t="s">
        <v>13680</v>
      </c>
      <c r="AH498" s="490" t="s">
        <v>13681</v>
      </c>
      <c r="AS498" s="584"/>
      <c r="AT498" s="448"/>
      <c r="AU498" s="585"/>
    </row>
    <row r="499" customFormat="false" ht="15" hidden="false" customHeight="false" outlineLevel="0" collapsed="false">
      <c r="A499" s="0" t="s">
        <v>7743</v>
      </c>
      <c r="O499" s="447"/>
      <c r="P499" s="568" t="s">
        <v>7769</v>
      </c>
      <c r="Q499" s="569" t="s">
        <v>13682</v>
      </c>
      <c r="R499" s="570" t="s">
        <v>13683</v>
      </c>
      <c r="T499" s="524"/>
      <c r="U499" s="519" t="s">
        <v>13684</v>
      </c>
      <c r="AG499" s="524"/>
      <c r="AH499" s="519" t="s">
        <v>13685</v>
      </c>
      <c r="AS499" s="584"/>
      <c r="AT499" s="448"/>
      <c r="AU499" s="585"/>
    </row>
    <row r="500" customFormat="false" ht="15" hidden="false" customHeight="false" outlineLevel="0" collapsed="false">
      <c r="A500" s="0" t="s">
        <v>7743</v>
      </c>
      <c r="K500" s="520"/>
      <c r="O500" s="447"/>
      <c r="P500" s="568" t="s">
        <v>7769</v>
      </c>
      <c r="Q500" s="569" t="s">
        <v>13686</v>
      </c>
      <c r="R500" s="570" t="s">
        <v>13687</v>
      </c>
      <c r="T500" s="495" t="s">
        <v>13688</v>
      </c>
      <c r="U500" s="490" t="s">
        <v>13689</v>
      </c>
      <c r="AG500" s="495" t="s">
        <v>13690</v>
      </c>
      <c r="AH500" s="490" t="s">
        <v>13691</v>
      </c>
      <c r="AS500" s="584"/>
      <c r="AT500" s="448"/>
      <c r="AU500" s="585"/>
    </row>
    <row r="501" customFormat="false" ht="15" hidden="false" customHeight="false" outlineLevel="0" collapsed="false">
      <c r="A501" s="0" t="s">
        <v>7743</v>
      </c>
      <c r="O501" s="447"/>
      <c r="P501" s="568" t="s">
        <v>7769</v>
      </c>
      <c r="Q501" s="569" t="s">
        <v>13692</v>
      </c>
      <c r="R501" s="570" t="s">
        <v>13693</v>
      </c>
      <c r="T501" s="524"/>
      <c r="U501" s="519" t="s">
        <v>13694</v>
      </c>
      <c r="AG501" s="524"/>
      <c r="AH501" s="519" t="s">
        <v>13695</v>
      </c>
      <c r="AS501" s="584"/>
      <c r="AT501" s="448"/>
      <c r="AU501" s="585"/>
    </row>
    <row r="502" customFormat="false" ht="15" hidden="false" customHeight="false" outlineLevel="0" collapsed="false">
      <c r="A502" s="0" t="s">
        <v>7743</v>
      </c>
      <c r="O502" s="447"/>
      <c r="P502" s="568" t="s">
        <v>7769</v>
      </c>
      <c r="Q502" s="569" t="s">
        <v>13696</v>
      </c>
      <c r="R502" s="570" t="s">
        <v>13697</v>
      </c>
      <c r="T502" s="495" t="s">
        <v>13698</v>
      </c>
      <c r="U502" s="490" t="s">
        <v>13699</v>
      </c>
      <c r="AG502" s="495" t="s">
        <v>13700</v>
      </c>
      <c r="AH502" s="490" t="s">
        <v>13701</v>
      </c>
      <c r="AS502" s="584"/>
      <c r="AT502" s="448"/>
      <c r="AU502" s="585"/>
    </row>
    <row r="503" customFormat="false" ht="15" hidden="false" customHeight="false" outlineLevel="0" collapsed="false">
      <c r="A503" s="0" t="s">
        <v>7743</v>
      </c>
      <c r="K503" s="520"/>
      <c r="O503" s="447"/>
      <c r="P503" s="568" t="s">
        <v>7769</v>
      </c>
      <c r="Q503" s="569" t="s">
        <v>13702</v>
      </c>
      <c r="R503" s="570" t="s">
        <v>13703</v>
      </c>
      <c r="T503" s="524"/>
      <c r="U503" s="519" t="s">
        <v>13704</v>
      </c>
      <c r="AG503" s="524"/>
      <c r="AH503" s="519" t="s">
        <v>13705</v>
      </c>
      <c r="AS503" s="584"/>
      <c r="AT503" s="448"/>
      <c r="AU503" s="585"/>
    </row>
    <row r="504" customFormat="false" ht="15" hidden="false" customHeight="false" outlineLevel="0" collapsed="false">
      <c r="A504" s="0" t="s">
        <v>7743</v>
      </c>
      <c r="O504" s="447"/>
      <c r="P504" s="568" t="s">
        <v>7769</v>
      </c>
      <c r="Q504" s="569" t="s">
        <v>9181</v>
      </c>
      <c r="R504" s="570" t="s">
        <v>13706</v>
      </c>
      <c r="T504" s="495" t="s">
        <v>13707</v>
      </c>
      <c r="U504" s="490" t="s">
        <v>13708</v>
      </c>
      <c r="AG504" s="495" t="s">
        <v>13709</v>
      </c>
      <c r="AH504" s="490" t="s">
        <v>13710</v>
      </c>
      <c r="AS504" s="584"/>
      <c r="AT504" s="448"/>
      <c r="AU504" s="585"/>
    </row>
    <row r="505" customFormat="false" ht="15" hidden="false" customHeight="false" outlineLevel="0" collapsed="false">
      <c r="A505" s="0" t="s">
        <v>7743</v>
      </c>
      <c r="O505" s="447"/>
      <c r="P505" s="568" t="s">
        <v>7769</v>
      </c>
      <c r="Q505" s="569" t="s">
        <v>13711</v>
      </c>
      <c r="R505" s="570" t="s">
        <v>13712</v>
      </c>
      <c r="T505" s="524"/>
      <c r="U505" s="519" t="s">
        <v>13713</v>
      </c>
      <c r="AG505" s="524"/>
      <c r="AH505" s="519" t="s">
        <v>13714</v>
      </c>
      <c r="AS505" s="584"/>
      <c r="AT505" s="448"/>
      <c r="AU505" s="585"/>
    </row>
    <row r="506" customFormat="false" ht="15" hidden="false" customHeight="false" outlineLevel="0" collapsed="false">
      <c r="A506" s="0" t="s">
        <v>7743</v>
      </c>
      <c r="K506" s="520"/>
      <c r="O506" s="447"/>
      <c r="P506" s="568" t="s">
        <v>7769</v>
      </c>
      <c r="Q506" s="569" t="s">
        <v>9201</v>
      </c>
      <c r="R506" s="570" t="s">
        <v>13715</v>
      </c>
      <c r="T506" s="495" t="s">
        <v>9778</v>
      </c>
      <c r="U506" s="490" t="s">
        <v>13716</v>
      </c>
      <c r="AG506" s="495" t="s">
        <v>13717</v>
      </c>
      <c r="AH506" s="490" t="s">
        <v>13718</v>
      </c>
      <c r="AS506" s="584"/>
      <c r="AT506" s="448"/>
      <c r="AU506" s="585"/>
    </row>
    <row r="507" customFormat="false" ht="15" hidden="false" customHeight="false" outlineLevel="0" collapsed="false">
      <c r="A507" s="0" t="s">
        <v>7743</v>
      </c>
      <c r="O507" s="447"/>
      <c r="P507" s="568" t="s">
        <v>7769</v>
      </c>
      <c r="Q507" s="569" t="s">
        <v>13719</v>
      </c>
      <c r="R507" s="570" t="s">
        <v>13720</v>
      </c>
      <c r="T507" s="524"/>
      <c r="U507" s="519" t="s">
        <v>13721</v>
      </c>
      <c r="AG507" s="524"/>
      <c r="AH507" s="519" t="s">
        <v>13722</v>
      </c>
      <c r="AS507" s="584"/>
      <c r="AT507" s="448"/>
      <c r="AU507" s="585"/>
    </row>
    <row r="508" customFormat="false" ht="15" hidden="false" customHeight="false" outlineLevel="0" collapsed="false">
      <c r="A508" s="0" t="s">
        <v>7743</v>
      </c>
      <c r="O508" s="447"/>
      <c r="P508" s="568" t="s">
        <v>7769</v>
      </c>
      <c r="Q508" s="569" t="s">
        <v>13723</v>
      </c>
      <c r="R508" s="570" t="s">
        <v>13724</v>
      </c>
      <c r="T508" s="495" t="s">
        <v>8109</v>
      </c>
      <c r="U508" s="490" t="s">
        <v>10626</v>
      </c>
      <c r="AG508" s="495" t="s">
        <v>13725</v>
      </c>
      <c r="AH508" s="490" t="s">
        <v>13726</v>
      </c>
      <c r="AS508" s="584"/>
      <c r="AT508" s="448"/>
      <c r="AU508" s="585"/>
    </row>
    <row r="509" customFormat="false" ht="15" hidden="false" customHeight="false" outlineLevel="0" collapsed="false">
      <c r="A509" s="0" t="s">
        <v>7743</v>
      </c>
      <c r="K509" s="520"/>
      <c r="O509" s="447"/>
      <c r="P509" s="568" t="s">
        <v>7769</v>
      </c>
      <c r="Q509" s="569" t="s">
        <v>13727</v>
      </c>
      <c r="R509" s="570" t="s">
        <v>13728</v>
      </c>
      <c r="T509" s="524"/>
      <c r="U509" s="519" t="s">
        <v>13729</v>
      </c>
      <c r="AG509" s="524"/>
      <c r="AH509" s="519" t="s">
        <v>13730</v>
      </c>
      <c r="AS509" s="584"/>
      <c r="AT509" s="448"/>
      <c r="AU509" s="585"/>
    </row>
    <row r="510" customFormat="false" ht="15" hidden="false" customHeight="false" outlineLevel="0" collapsed="false">
      <c r="A510" s="0" t="s">
        <v>7743</v>
      </c>
      <c r="O510" s="447"/>
      <c r="P510" s="568" t="s">
        <v>7769</v>
      </c>
      <c r="Q510" s="569" t="s">
        <v>13731</v>
      </c>
      <c r="R510" s="570" t="s">
        <v>13732</v>
      </c>
      <c r="T510" s="495" t="s">
        <v>13733</v>
      </c>
      <c r="U510" s="490" t="s">
        <v>13734</v>
      </c>
      <c r="AG510" s="495" t="s">
        <v>13735</v>
      </c>
      <c r="AH510" s="490" t="s">
        <v>13736</v>
      </c>
      <c r="AS510" s="584"/>
      <c r="AT510" s="448"/>
      <c r="AU510" s="585"/>
    </row>
    <row r="511" customFormat="false" ht="15" hidden="false" customHeight="false" outlineLevel="0" collapsed="false">
      <c r="A511" s="0" t="s">
        <v>7743</v>
      </c>
      <c r="O511" s="447"/>
      <c r="P511" s="568" t="s">
        <v>7769</v>
      </c>
      <c r="Q511" s="569" t="s">
        <v>13737</v>
      </c>
      <c r="R511" s="570" t="s">
        <v>13738</v>
      </c>
      <c r="T511" s="524"/>
      <c r="U511" s="519" t="s">
        <v>13739</v>
      </c>
      <c r="AG511" s="524"/>
      <c r="AH511" s="519" t="s">
        <v>13740</v>
      </c>
      <c r="AS511" s="584"/>
      <c r="AT511" s="448"/>
      <c r="AU511" s="585"/>
    </row>
    <row r="512" customFormat="false" ht="15" hidden="false" customHeight="false" outlineLevel="0" collapsed="false">
      <c r="A512" s="0" t="s">
        <v>7743</v>
      </c>
      <c r="K512" s="520"/>
      <c r="O512" s="447"/>
      <c r="P512" s="568" t="s">
        <v>7769</v>
      </c>
      <c r="Q512" s="569" t="s">
        <v>13741</v>
      </c>
      <c r="R512" s="570" t="s">
        <v>13742</v>
      </c>
      <c r="T512" s="495" t="s">
        <v>13743</v>
      </c>
      <c r="U512" s="490" t="s">
        <v>13744</v>
      </c>
      <c r="AG512" s="495" t="s">
        <v>13745</v>
      </c>
      <c r="AH512" s="490" t="s">
        <v>13746</v>
      </c>
      <c r="AS512" s="584"/>
      <c r="AT512" s="448"/>
      <c r="AU512" s="585"/>
    </row>
    <row r="513" customFormat="false" ht="15" hidden="false" customHeight="false" outlineLevel="0" collapsed="false">
      <c r="A513" s="0" t="s">
        <v>7743</v>
      </c>
      <c r="O513" s="447"/>
      <c r="P513" s="568" t="s">
        <v>7769</v>
      </c>
      <c r="Q513" s="569" t="s">
        <v>13747</v>
      </c>
      <c r="R513" s="570" t="s">
        <v>13748</v>
      </c>
      <c r="T513" s="524"/>
      <c r="U513" s="519" t="s">
        <v>13749</v>
      </c>
      <c r="AG513" s="524"/>
      <c r="AH513" s="519" t="s">
        <v>13750</v>
      </c>
      <c r="AS513" s="584"/>
      <c r="AT513" s="448"/>
      <c r="AU513" s="585"/>
    </row>
    <row r="514" customFormat="false" ht="15" hidden="false" customHeight="false" outlineLevel="0" collapsed="false">
      <c r="A514" s="0" t="s">
        <v>7743</v>
      </c>
      <c r="O514" s="447"/>
      <c r="P514" s="568" t="s">
        <v>7769</v>
      </c>
      <c r="Q514" s="569" t="s">
        <v>13751</v>
      </c>
      <c r="R514" s="570" t="s">
        <v>13752</v>
      </c>
      <c r="T514" s="495" t="s">
        <v>13753</v>
      </c>
      <c r="U514" s="490" t="s">
        <v>13754</v>
      </c>
      <c r="AG514" s="495" t="s">
        <v>13755</v>
      </c>
      <c r="AH514" s="490" t="s">
        <v>13756</v>
      </c>
      <c r="AS514" s="584"/>
      <c r="AT514" s="448"/>
      <c r="AU514" s="585"/>
    </row>
    <row r="515" customFormat="false" ht="15" hidden="false" customHeight="false" outlineLevel="0" collapsed="false">
      <c r="A515" s="0" t="s">
        <v>7743</v>
      </c>
      <c r="K515" s="520"/>
      <c r="O515" s="447"/>
      <c r="P515" s="568" t="s">
        <v>7769</v>
      </c>
      <c r="Q515" s="569" t="s">
        <v>13757</v>
      </c>
      <c r="R515" s="570" t="s">
        <v>13758</v>
      </c>
      <c r="T515" s="524"/>
      <c r="U515" s="519" t="s">
        <v>13759</v>
      </c>
      <c r="AG515" s="524"/>
      <c r="AH515" s="519" t="s">
        <v>13760</v>
      </c>
      <c r="AS515" s="584"/>
      <c r="AT515" s="448"/>
      <c r="AU515" s="585"/>
    </row>
    <row r="516" customFormat="false" ht="15" hidden="false" customHeight="false" outlineLevel="0" collapsed="false">
      <c r="A516" s="0" t="s">
        <v>7743</v>
      </c>
      <c r="O516" s="447"/>
      <c r="P516" s="568" t="s">
        <v>7769</v>
      </c>
      <c r="Q516" s="569" t="s">
        <v>13761</v>
      </c>
      <c r="R516" s="570" t="s">
        <v>13762</v>
      </c>
      <c r="T516" s="495" t="s">
        <v>13763</v>
      </c>
      <c r="U516" s="490" t="s">
        <v>13764</v>
      </c>
      <c r="AG516" s="495" t="s">
        <v>13765</v>
      </c>
      <c r="AH516" s="490" t="s">
        <v>13766</v>
      </c>
      <c r="AS516" s="584"/>
      <c r="AT516" s="448"/>
      <c r="AU516" s="585"/>
    </row>
    <row r="517" customFormat="false" ht="15" hidden="false" customHeight="false" outlineLevel="0" collapsed="false">
      <c r="A517" s="0" t="s">
        <v>7743</v>
      </c>
      <c r="O517" s="447"/>
      <c r="P517" s="568" t="s">
        <v>7769</v>
      </c>
      <c r="Q517" s="569" t="s">
        <v>13767</v>
      </c>
      <c r="R517" s="570" t="s">
        <v>13768</v>
      </c>
      <c r="T517" s="524"/>
      <c r="U517" s="519" t="s">
        <v>13769</v>
      </c>
      <c r="AG517" s="524"/>
      <c r="AH517" s="519" t="s">
        <v>13770</v>
      </c>
      <c r="AS517" s="584"/>
      <c r="AT517" s="448"/>
      <c r="AU517" s="585"/>
    </row>
    <row r="518" customFormat="false" ht="15" hidden="false" customHeight="false" outlineLevel="0" collapsed="false">
      <c r="A518" s="0" t="s">
        <v>7743</v>
      </c>
      <c r="K518" s="520"/>
      <c r="O518" s="447"/>
      <c r="P518" s="568" t="s">
        <v>7769</v>
      </c>
      <c r="Q518" s="569" t="s">
        <v>19</v>
      </c>
      <c r="R518" s="570" t="s">
        <v>13771</v>
      </c>
      <c r="T518" s="495" t="s">
        <v>13772</v>
      </c>
      <c r="U518" s="490" t="s">
        <v>13773</v>
      </c>
      <c r="AG518" s="495" t="s">
        <v>13774</v>
      </c>
      <c r="AH518" s="490" t="s">
        <v>13775</v>
      </c>
      <c r="AS518" s="584"/>
      <c r="AT518" s="448"/>
      <c r="AU518" s="585"/>
    </row>
    <row r="519" customFormat="false" ht="15" hidden="false" customHeight="false" outlineLevel="0" collapsed="false">
      <c r="A519" s="0" t="s">
        <v>7743</v>
      </c>
      <c r="O519" s="447"/>
      <c r="P519" s="568" t="s">
        <v>7769</v>
      </c>
      <c r="Q519" s="569" t="s">
        <v>13776</v>
      </c>
      <c r="R519" s="570" t="s">
        <v>13777</v>
      </c>
      <c r="T519" s="524"/>
      <c r="U519" s="519" t="s">
        <v>13778</v>
      </c>
      <c r="AG519" s="524"/>
      <c r="AH519" s="519" t="s">
        <v>13779</v>
      </c>
      <c r="AS519" s="584"/>
      <c r="AT519" s="448"/>
      <c r="AU519" s="585"/>
    </row>
    <row r="520" customFormat="false" ht="15" hidden="false" customHeight="false" outlineLevel="0" collapsed="false">
      <c r="A520" s="0" t="s">
        <v>7743</v>
      </c>
      <c r="O520" s="447"/>
      <c r="P520" s="568" t="s">
        <v>7769</v>
      </c>
      <c r="Q520" s="569" t="s">
        <v>13780</v>
      </c>
      <c r="R520" s="570" t="s">
        <v>13781</v>
      </c>
      <c r="T520" s="495" t="s">
        <v>13782</v>
      </c>
      <c r="U520" s="490" t="s">
        <v>13783</v>
      </c>
      <c r="AG520" s="495" t="s">
        <v>13784</v>
      </c>
      <c r="AH520" s="490" t="s">
        <v>13785</v>
      </c>
      <c r="AS520" s="584"/>
      <c r="AT520" s="448"/>
      <c r="AU520" s="585"/>
    </row>
    <row r="521" customFormat="false" ht="15" hidden="false" customHeight="false" outlineLevel="0" collapsed="false">
      <c r="A521" s="0" t="s">
        <v>7743</v>
      </c>
      <c r="K521" s="520"/>
      <c r="O521" s="447"/>
      <c r="P521" s="568" t="s">
        <v>7769</v>
      </c>
      <c r="Q521" s="569" t="s">
        <v>13786</v>
      </c>
      <c r="R521" s="570" t="s">
        <v>13787</v>
      </c>
      <c r="T521" s="524"/>
      <c r="U521" s="519" t="s">
        <v>13788</v>
      </c>
      <c r="AG521" s="524"/>
      <c r="AH521" s="519" t="s">
        <v>13789</v>
      </c>
      <c r="AS521" s="584"/>
      <c r="AT521" s="448"/>
      <c r="AU521" s="585"/>
    </row>
    <row r="522" customFormat="false" ht="15" hidden="false" customHeight="false" outlineLevel="0" collapsed="false">
      <c r="A522" s="0" t="s">
        <v>7743</v>
      </c>
      <c r="O522" s="447"/>
      <c r="P522" s="568" t="s">
        <v>7769</v>
      </c>
      <c r="Q522" s="569" t="s">
        <v>13790</v>
      </c>
      <c r="R522" s="570" t="s">
        <v>13791</v>
      </c>
      <c r="T522" s="495" t="s">
        <v>13792</v>
      </c>
      <c r="U522" s="490" t="s">
        <v>13793</v>
      </c>
      <c r="AG522" s="495" t="s">
        <v>13794</v>
      </c>
      <c r="AH522" s="490" t="s">
        <v>13795</v>
      </c>
      <c r="AS522" s="584"/>
      <c r="AT522" s="448"/>
      <c r="AU522" s="585"/>
    </row>
    <row r="523" customFormat="false" ht="15" hidden="false" customHeight="false" outlineLevel="0" collapsed="false">
      <c r="A523" s="0" t="s">
        <v>7743</v>
      </c>
      <c r="O523" s="447"/>
      <c r="P523" s="568" t="s">
        <v>7769</v>
      </c>
      <c r="Q523" s="569" t="s">
        <v>13796</v>
      </c>
      <c r="R523" s="570" t="s">
        <v>13797</v>
      </c>
      <c r="T523" s="524"/>
      <c r="U523" s="519" t="s">
        <v>13798</v>
      </c>
      <c r="AG523" s="524"/>
      <c r="AH523" s="519" t="s">
        <v>13799</v>
      </c>
      <c r="AS523" s="584"/>
      <c r="AT523" s="448"/>
      <c r="AU523" s="585"/>
    </row>
    <row r="524" customFormat="false" ht="15" hidden="false" customHeight="false" outlineLevel="0" collapsed="false">
      <c r="A524" s="0" t="s">
        <v>7743</v>
      </c>
      <c r="O524" s="447"/>
      <c r="P524" s="568" t="s">
        <v>7769</v>
      </c>
      <c r="Q524" s="569" t="s">
        <v>13800</v>
      </c>
      <c r="R524" s="570" t="s">
        <v>13801</v>
      </c>
      <c r="T524" s="495" t="s">
        <v>13802</v>
      </c>
      <c r="U524" s="490" t="s">
        <v>13803</v>
      </c>
      <c r="AG524" s="495" t="s">
        <v>13804</v>
      </c>
      <c r="AH524" s="490" t="s">
        <v>13805</v>
      </c>
      <c r="AS524" s="584"/>
      <c r="AT524" s="448"/>
      <c r="AU524" s="585"/>
    </row>
    <row r="525" customFormat="false" ht="15" hidden="false" customHeight="false" outlineLevel="0" collapsed="false">
      <c r="A525" s="0" t="s">
        <v>7743</v>
      </c>
      <c r="O525" s="447"/>
      <c r="P525" s="568" t="s">
        <v>7769</v>
      </c>
      <c r="Q525" s="569" t="s">
        <v>13806</v>
      </c>
      <c r="R525" s="570" t="s">
        <v>13807</v>
      </c>
      <c r="T525" s="524"/>
      <c r="U525" s="519" t="s">
        <v>13808</v>
      </c>
      <c r="AG525" s="524"/>
      <c r="AH525" s="519" t="s">
        <v>13809</v>
      </c>
      <c r="AS525" s="584"/>
      <c r="AT525" s="448"/>
      <c r="AU525" s="585"/>
    </row>
    <row r="526" customFormat="false" ht="15" hidden="false" customHeight="false" outlineLevel="0" collapsed="false">
      <c r="A526" s="0" t="s">
        <v>7743</v>
      </c>
      <c r="O526" s="447"/>
      <c r="P526" s="568" t="s">
        <v>7769</v>
      </c>
      <c r="Q526" s="569" t="s">
        <v>13810</v>
      </c>
      <c r="R526" s="570" t="s">
        <v>13811</v>
      </c>
      <c r="T526" s="495" t="s">
        <v>13812</v>
      </c>
      <c r="U526" s="490" t="s">
        <v>13813</v>
      </c>
      <c r="AG526" s="495" t="s">
        <v>13814</v>
      </c>
      <c r="AH526" s="490" t="s">
        <v>13815</v>
      </c>
      <c r="AS526" s="584"/>
      <c r="AT526" s="448"/>
      <c r="AU526" s="585"/>
    </row>
    <row r="527" customFormat="false" ht="15" hidden="false" customHeight="false" outlineLevel="0" collapsed="false">
      <c r="A527" s="0" t="s">
        <v>7743</v>
      </c>
      <c r="O527" s="447"/>
      <c r="P527" s="568" t="s">
        <v>7769</v>
      </c>
      <c r="Q527" s="569" t="s">
        <v>13816</v>
      </c>
      <c r="R527" s="570" t="s">
        <v>13817</v>
      </c>
      <c r="T527" s="524"/>
      <c r="U527" s="519" t="s">
        <v>13818</v>
      </c>
      <c r="AG527" s="524"/>
      <c r="AH527" s="519" t="s">
        <v>13819</v>
      </c>
      <c r="AS527" s="584"/>
      <c r="AT527" s="448"/>
      <c r="AU527" s="585"/>
    </row>
    <row r="528" customFormat="false" ht="15" hidden="false" customHeight="false" outlineLevel="0" collapsed="false">
      <c r="A528" s="0" t="s">
        <v>7743</v>
      </c>
      <c r="O528" s="447"/>
      <c r="P528" s="568" t="s">
        <v>7769</v>
      </c>
      <c r="Q528" s="569" t="s">
        <v>13820</v>
      </c>
      <c r="R528" s="570" t="s">
        <v>13821</v>
      </c>
      <c r="T528" s="495" t="s">
        <v>13822</v>
      </c>
      <c r="U528" s="490" t="s">
        <v>13823</v>
      </c>
      <c r="AG528" s="495" t="s">
        <v>13824</v>
      </c>
      <c r="AH528" s="490" t="s">
        <v>13825</v>
      </c>
      <c r="AS528" s="584"/>
      <c r="AT528" s="448"/>
      <c r="AU528" s="585"/>
    </row>
    <row r="529" customFormat="false" ht="25.5" hidden="false" customHeight="false" outlineLevel="0" collapsed="false">
      <c r="A529" s="0" t="s">
        <v>7743</v>
      </c>
      <c r="O529" s="447"/>
      <c r="P529" s="568" t="s">
        <v>7769</v>
      </c>
      <c r="Q529" s="569" t="s">
        <v>13826</v>
      </c>
      <c r="R529" s="570" t="s">
        <v>13827</v>
      </c>
      <c r="T529" s="524"/>
      <c r="U529" s="519" t="s">
        <v>13828</v>
      </c>
      <c r="AG529" s="524"/>
      <c r="AH529" s="519" t="s">
        <v>13829</v>
      </c>
      <c r="AS529" s="584"/>
      <c r="AT529" s="448"/>
      <c r="AU529" s="585"/>
    </row>
    <row r="530" customFormat="false" ht="15" hidden="false" customHeight="false" outlineLevel="0" collapsed="false">
      <c r="A530" s="0" t="s">
        <v>7743</v>
      </c>
      <c r="O530" s="447"/>
      <c r="P530" s="568" t="s">
        <v>7769</v>
      </c>
      <c r="Q530" s="569" t="s">
        <v>13830</v>
      </c>
      <c r="R530" s="570" t="s">
        <v>13831</v>
      </c>
      <c r="T530" s="495" t="s">
        <v>13832</v>
      </c>
      <c r="U530" s="490" t="s">
        <v>13833</v>
      </c>
      <c r="AG530" s="495" t="s">
        <v>13834</v>
      </c>
      <c r="AH530" s="490" t="s">
        <v>13835</v>
      </c>
      <c r="AS530" s="584"/>
      <c r="AT530" s="448"/>
      <c r="AU530" s="585"/>
    </row>
    <row r="531" customFormat="false" ht="15" hidden="false" customHeight="false" outlineLevel="0" collapsed="false">
      <c r="A531" s="0" t="s">
        <v>7743</v>
      </c>
      <c r="O531" s="447"/>
      <c r="P531" s="568" t="s">
        <v>7769</v>
      </c>
      <c r="Q531" s="569" t="s">
        <v>13836</v>
      </c>
      <c r="R531" s="570" t="s">
        <v>13837</v>
      </c>
      <c r="T531" s="524"/>
      <c r="U531" s="519" t="s">
        <v>13838</v>
      </c>
      <c r="AG531" s="524"/>
      <c r="AH531" s="519" t="s">
        <v>13839</v>
      </c>
      <c r="AS531" s="584"/>
      <c r="AT531" s="448"/>
      <c r="AU531" s="585"/>
    </row>
    <row r="532" customFormat="false" ht="15" hidden="false" customHeight="false" outlineLevel="0" collapsed="false">
      <c r="A532" s="0" t="s">
        <v>7743</v>
      </c>
      <c r="O532" s="447"/>
      <c r="P532" s="568" t="s">
        <v>7769</v>
      </c>
      <c r="Q532" s="569" t="s">
        <v>13840</v>
      </c>
      <c r="R532" s="570" t="s">
        <v>13841</v>
      </c>
      <c r="T532" s="495" t="s">
        <v>13842</v>
      </c>
      <c r="U532" s="490" t="s">
        <v>13843</v>
      </c>
      <c r="AG532" s="495" t="s">
        <v>13844</v>
      </c>
      <c r="AH532" s="490" t="s">
        <v>13845</v>
      </c>
      <c r="AS532" s="584"/>
      <c r="AT532" s="448"/>
      <c r="AU532" s="585"/>
    </row>
    <row r="533" customFormat="false" ht="15" hidden="false" customHeight="false" outlineLevel="0" collapsed="false">
      <c r="A533" s="0" t="s">
        <v>7743</v>
      </c>
      <c r="O533" s="447"/>
      <c r="P533" s="568" t="s">
        <v>7769</v>
      </c>
      <c r="Q533" s="569" t="s">
        <v>13846</v>
      </c>
      <c r="R533" s="570" t="s">
        <v>13847</v>
      </c>
      <c r="T533" s="524"/>
      <c r="U533" s="519" t="s">
        <v>13848</v>
      </c>
      <c r="AG533" s="524"/>
      <c r="AH533" s="519" t="s">
        <v>13849</v>
      </c>
      <c r="AS533" s="584"/>
      <c r="AT533" s="448"/>
      <c r="AU533" s="585"/>
    </row>
    <row r="534" customFormat="false" ht="15" hidden="false" customHeight="false" outlineLevel="0" collapsed="false">
      <c r="A534" s="0" t="s">
        <v>7743</v>
      </c>
      <c r="O534" s="447"/>
      <c r="P534" s="568" t="s">
        <v>7769</v>
      </c>
      <c r="Q534" s="569" t="s">
        <v>13850</v>
      </c>
      <c r="R534" s="570" t="s">
        <v>13851</v>
      </c>
      <c r="T534" s="495" t="s">
        <v>13852</v>
      </c>
      <c r="U534" s="490" t="s">
        <v>13853</v>
      </c>
      <c r="AG534" s="495" t="s">
        <v>13854</v>
      </c>
      <c r="AH534" s="490" t="s">
        <v>13855</v>
      </c>
      <c r="AS534" s="584"/>
      <c r="AT534" s="448"/>
      <c r="AU534" s="585"/>
    </row>
    <row r="535" customFormat="false" ht="15" hidden="false" customHeight="false" outlineLevel="0" collapsed="false">
      <c r="A535" s="0" t="s">
        <v>7743</v>
      </c>
      <c r="O535" s="447"/>
      <c r="P535" s="568" t="s">
        <v>7769</v>
      </c>
      <c r="Q535" s="569" t="s">
        <v>13856</v>
      </c>
      <c r="R535" s="570" t="s">
        <v>13857</v>
      </c>
      <c r="T535" s="524"/>
      <c r="U535" s="519" t="s">
        <v>13858</v>
      </c>
      <c r="AG535" s="524"/>
      <c r="AH535" s="519" t="s">
        <v>13859</v>
      </c>
      <c r="AS535" s="584"/>
      <c r="AT535" s="448"/>
      <c r="AU535" s="585"/>
    </row>
    <row r="536" customFormat="false" ht="15" hidden="false" customHeight="false" outlineLevel="0" collapsed="false">
      <c r="A536" s="0" t="s">
        <v>7743</v>
      </c>
      <c r="O536" s="447"/>
      <c r="P536" s="568" t="s">
        <v>7769</v>
      </c>
      <c r="Q536" s="569" t="s">
        <v>13860</v>
      </c>
      <c r="R536" s="570" t="s">
        <v>13861</v>
      </c>
      <c r="T536" s="495" t="s">
        <v>13862</v>
      </c>
      <c r="U536" s="490" t="s">
        <v>13843</v>
      </c>
      <c r="AG536" s="495" t="s">
        <v>13863</v>
      </c>
      <c r="AH536" s="490" t="s">
        <v>13864</v>
      </c>
      <c r="AS536" s="584"/>
      <c r="AT536" s="448"/>
      <c r="AU536" s="585"/>
    </row>
    <row r="537" customFormat="false" ht="15" hidden="false" customHeight="false" outlineLevel="0" collapsed="false">
      <c r="A537" s="0" t="s">
        <v>7743</v>
      </c>
      <c r="O537" s="447"/>
      <c r="P537" s="568" t="s">
        <v>7769</v>
      </c>
      <c r="Q537" s="569" t="s">
        <v>13865</v>
      </c>
      <c r="R537" s="570" t="s">
        <v>13866</v>
      </c>
      <c r="T537" s="524"/>
      <c r="U537" s="519" t="s">
        <v>13848</v>
      </c>
      <c r="AG537" s="524"/>
      <c r="AH537" s="519" t="s">
        <v>13867</v>
      </c>
      <c r="AS537" s="584"/>
      <c r="AT537" s="448"/>
      <c r="AU537" s="585"/>
    </row>
    <row r="538" customFormat="false" ht="15" hidden="false" customHeight="false" outlineLevel="0" collapsed="false">
      <c r="A538" s="0" t="s">
        <v>7743</v>
      </c>
      <c r="O538" s="447"/>
      <c r="P538" s="568" t="s">
        <v>7769</v>
      </c>
      <c r="Q538" s="569" t="s">
        <v>13868</v>
      </c>
      <c r="R538" s="570" t="s">
        <v>13869</v>
      </c>
      <c r="T538" s="495" t="s">
        <v>13870</v>
      </c>
      <c r="U538" s="490" t="s">
        <v>13871</v>
      </c>
      <c r="AG538" s="495" t="s">
        <v>13872</v>
      </c>
      <c r="AH538" s="490" t="s">
        <v>13873</v>
      </c>
      <c r="AS538" s="584"/>
      <c r="AT538" s="448"/>
      <c r="AU538" s="585"/>
    </row>
    <row r="539" customFormat="false" ht="15" hidden="false" customHeight="false" outlineLevel="0" collapsed="false">
      <c r="A539" s="0" t="s">
        <v>7743</v>
      </c>
      <c r="O539" s="447"/>
      <c r="P539" s="568" t="s">
        <v>7769</v>
      </c>
      <c r="Q539" s="569" t="s">
        <v>13874</v>
      </c>
      <c r="R539" s="570" t="s">
        <v>13875</v>
      </c>
      <c r="T539" s="524"/>
      <c r="U539" s="519" t="s">
        <v>13876</v>
      </c>
      <c r="AG539" s="524"/>
      <c r="AH539" s="519" t="s">
        <v>13877</v>
      </c>
      <c r="AS539" s="584"/>
      <c r="AT539" s="448"/>
      <c r="AU539" s="585"/>
    </row>
    <row r="540" customFormat="false" ht="15" hidden="false" customHeight="false" outlineLevel="0" collapsed="false">
      <c r="A540" s="0" t="s">
        <v>7743</v>
      </c>
      <c r="O540" s="447"/>
      <c r="P540" s="568" t="s">
        <v>7769</v>
      </c>
      <c r="Q540" s="569" t="s">
        <v>13878</v>
      </c>
      <c r="R540" s="570" t="s">
        <v>13879</v>
      </c>
      <c r="T540" s="495" t="s">
        <v>13880</v>
      </c>
      <c r="U540" s="490" t="s">
        <v>13881</v>
      </c>
      <c r="AG540" s="495" t="s">
        <v>13882</v>
      </c>
      <c r="AH540" s="490" t="s">
        <v>13883</v>
      </c>
      <c r="AS540" s="584"/>
      <c r="AT540" s="448"/>
      <c r="AU540" s="585"/>
    </row>
    <row r="541" customFormat="false" ht="15" hidden="false" customHeight="false" outlineLevel="0" collapsed="false">
      <c r="A541" s="0" t="s">
        <v>7743</v>
      </c>
      <c r="O541" s="447"/>
      <c r="P541" s="568" t="s">
        <v>7769</v>
      </c>
      <c r="Q541" s="569" t="s">
        <v>13884</v>
      </c>
      <c r="R541" s="570" t="s">
        <v>13885</v>
      </c>
      <c r="T541" s="524"/>
      <c r="U541" s="519" t="s">
        <v>13886</v>
      </c>
      <c r="AG541" s="524"/>
      <c r="AH541" s="519" t="s">
        <v>13887</v>
      </c>
      <c r="AS541" s="584"/>
      <c r="AT541" s="448"/>
      <c r="AU541" s="585"/>
    </row>
    <row r="542" customFormat="false" ht="15" hidden="false" customHeight="false" outlineLevel="0" collapsed="false">
      <c r="A542" s="0" t="s">
        <v>7743</v>
      </c>
      <c r="O542" s="447"/>
      <c r="P542" s="568" t="s">
        <v>7769</v>
      </c>
      <c r="Q542" s="569" t="s">
        <v>13888</v>
      </c>
      <c r="R542" s="570" t="s">
        <v>13889</v>
      </c>
      <c r="T542" s="495" t="s">
        <v>13890</v>
      </c>
      <c r="U542" s="490" t="s">
        <v>13891</v>
      </c>
      <c r="AG542" s="495" t="s">
        <v>13892</v>
      </c>
      <c r="AH542" s="490" t="s">
        <v>13893</v>
      </c>
      <c r="AS542" s="584"/>
      <c r="AT542" s="448"/>
      <c r="AU542" s="585"/>
    </row>
    <row r="543" customFormat="false" ht="15" hidden="false" customHeight="false" outlineLevel="0" collapsed="false">
      <c r="A543" s="0" t="s">
        <v>7743</v>
      </c>
      <c r="O543" s="447"/>
      <c r="P543" s="568" t="s">
        <v>7769</v>
      </c>
      <c r="Q543" s="569" t="s">
        <v>13894</v>
      </c>
      <c r="R543" s="570" t="s">
        <v>13895</v>
      </c>
      <c r="T543" s="524"/>
      <c r="U543" s="519" t="s">
        <v>13896</v>
      </c>
      <c r="AG543" s="524"/>
      <c r="AH543" s="519" t="s">
        <v>13897</v>
      </c>
      <c r="AS543" s="584"/>
      <c r="AT543" s="448"/>
      <c r="AU543" s="585"/>
    </row>
    <row r="544" customFormat="false" ht="15" hidden="false" customHeight="false" outlineLevel="0" collapsed="false">
      <c r="A544" s="0" t="s">
        <v>7743</v>
      </c>
      <c r="O544" s="447"/>
      <c r="P544" s="568" t="s">
        <v>7769</v>
      </c>
      <c r="Q544" s="569" t="s">
        <v>13898</v>
      </c>
      <c r="R544" s="570" t="s">
        <v>13899</v>
      </c>
      <c r="T544" s="495" t="s">
        <v>13900</v>
      </c>
      <c r="U544" s="490" t="s">
        <v>13901</v>
      </c>
      <c r="AG544" s="495" t="s">
        <v>13902</v>
      </c>
      <c r="AH544" s="490" t="s">
        <v>13903</v>
      </c>
      <c r="AS544" s="584"/>
      <c r="AT544" s="448"/>
      <c r="AU544" s="585"/>
    </row>
    <row r="545" customFormat="false" ht="15" hidden="false" customHeight="false" outlineLevel="0" collapsed="false">
      <c r="A545" s="0" t="s">
        <v>7743</v>
      </c>
      <c r="O545" s="447"/>
      <c r="P545" s="568" t="s">
        <v>7769</v>
      </c>
      <c r="Q545" s="569" t="s">
        <v>13904</v>
      </c>
      <c r="R545" s="570" t="s">
        <v>13905</v>
      </c>
      <c r="T545" s="524"/>
      <c r="U545" s="519" t="s">
        <v>13906</v>
      </c>
      <c r="AG545" s="524"/>
      <c r="AH545" s="519" t="s">
        <v>13907</v>
      </c>
      <c r="AS545" s="584"/>
      <c r="AT545" s="448"/>
      <c r="AU545" s="585"/>
    </row>
    <row r="546" customFormat="false" ht="15" hidden="false" customHeight="false" outlineLevel="0" collapsed="false">
      <c r="A546" s="0" t="s">
        <v>7743</v>
      </c>
      <c r="O546" s="447"/>
      <c r="P546" s="568" t="s">
        <v>7769</v>
      </c>
      <c r="Q546" s="569" t="s">
        <v>13908</v>
      </c>
      <c r="R546" s="570" t="s">
        <v>13909</v>
      </c>
      <c r="T546" s="495" t="s">
        <v>10035</v>
      </c>
      <c r="U546" s="490" t="s">
        <v>13910</v>
      </c>
      <c r="AG546" s="495" t="s">
        <v>13911</v>
      </c>
      <c r="AH546" s="490" t="s">
        <v>13912</v>
      </c>
      <c r="AS546" s="584"/>
      <c r="AT546" s="448"/>
      <c r="AU546" s="585"/>
    </row>
    <row r="547" customFormat="false" ht="15" hidden="false" customHeight="false" outlineLevel="0" collapsed="false">
      <c r="A547" s="0" t="s">
        <v>7743</v>
      </c>
      <c r="O547" s="447"/>
      <c r="P547" s="568" t="s">
        <v>7769</v>
      </c>
      <c r="Q547" s="569" t="s">
        <v>13913</v>
      </c>
      <c r="R547" s="570" t="s">
        <v>13914</v>
      </c>
      <c r="T547" s="524"/>
      <c r="U547" s="519" t="s">
        <v>13915</v>
      </c>
      <c r="AG547" s="524"/>
      <c r="AH547" s="519" t="s">
        <v>13916</v>
      </c>
      <c r="AS547" s="584"/>
      <c r="AT547" s="448"/>
      <c r="AU547" s="585"/>
    </row>
    <row r="548" customFormat="false" ht="15" hidden="false" customHeight="false" outlineLevel="0" collapsed="false">
      <c r="A548" s="0" t="s">
        <v>7743</v>
      </c>
      <c r="O548" s="447"/>
      <c r="P548" s="568" t="s">
        <v>7769</v>
      </c>
      <c r="Q548" s="569" t="s">
        <v>13917</v>
      </c>
      <c r="R548" s="570" t="s">
        <v>13918</v>
      </c>
      <c r="T548" s="495" t="s">
        <v>13919</v>
      </c>
      <c r="U548" s="490" t="s">
        <v>13920</v>
      </c>
      <c r="AG548" s="495" t="s">
        <v>13921</v>
      </c>
      <c r="AH548" s="490" t="s">
        <v>13922</v>
      </c>
      <c r="AS548" s="584"/>
      <c r="AT548" s="448"/>
      <c r="AU548" s="585"/>
    </row>
    <row r="549" customFormat="false" ht="15" hidden="false" customHeight="false" outlineLevel="0" collapsed="false">
      <c r="A549" s="0" t="s">
        <v>7743</v>
      </c>
      <c r="O549" s="447"/>
      <c r="P549" s="568" t="s">
        <v>7769</v>
      </c>
      <c r="Q549" s="569" t="s">
        <v>13923</v>
      </c>
      <c r="R549" s="570" t="s">
        <v>13924</v>
      </c>
      <c r="T549" s="524"/>
      <c r="U549" s="519" t="s">
        <v>13925</v>
      </c>
      <c r="AG549" s="524"/>
      <c r="AH549" s="519" t="s">
        <v>13926</v>
      </c>
      <c r="AS549" s="584"/>
      <c r="AT549" s="448"/>
      <c r="AU549" s="585"/>
    </row>
    <row r="550" customFormat="false" ht="15" hidden="false" customHeight="false" outlineLevel="0" collapsed="false">
      <c r="A550" s="0" t="s">
        <v>7743</v>
      </c>
      <c r="O550" s="447"/>
      <c r="P550" s="568" t="s">
        <v>7769</v>
      </c>
      <c r="Q550" s="569" t="s">
        <v>13927</v>
      </c>
      <c r="R550" s="570" t="s">
        <v>13928</v>
      </c>
      <c r="T550" s="495" t="s">
        <v>13929</v>
      </c>
      <c r="U550" s="490" t="s">
        <v>13930</v>
      </c>
      <c r="AG550" s="495" t="s">
        <v>13931</v>
      </c>
      <c r="AH550" s="490" t="s">
        <v>13932</v>
      </c>
      <c r="AS550" s="584"/>
      <c r="AT550" s="448"/>
      <c r="AU550" s="585"/>
    </row>
    <row r="551" customFormat="false" ht="15" hidden="false" customHeight="false" outlineLevel="0" collapsed="false">
      <c r="A551" s="0" t="s">
        <v>7743</v>
      </c>
      <c r="O551" s="447"/>
      <c r="P551" s="568" t="s">
        <v>7769</v>
      </c>
      <c r="Q551" s="569" t="s">
        <v>13933</v>
      </c>
      <c r="R551" s="570" t="s">
        <v>13934</v>
      </c>
      <c r="T551" s="524"/>
      <c r="U551" s="519" t="s">
        <v>13935</v>
      </c>
      <c r="AG551" s="524"/>
      <c r="AH551" s="519" t="s">
        <v>13936</v>
      </c>
      <c r="AS551" s="584"/>
      <c r="AT551" s="448"/>
      <c r="AU551" s="585"/>
    </row>
    <row r="552" customFormat="false" ht="15" hidden="false" customHeight="false" outlineLevel="0" collapsed="false">
      <c r="A552" s="0" t="s">
        <v>7743</v>
      </c>
      <c r="O552" s="447"/>
      <c r="P552" s="568" t="s">
        <v>7769</v>
      </c>
      <c r="Q552" s="569" t="s">
        <v>13937</v>
      </c>
      <c r="R552" s="570" t="s">
        <v>13938</v>
      </c>
      <c r="T552" s="495" t="s">
        <v>13939</v>
      </c>
      <c r="U552" s="490" t="s">
        <v>13940</v>
      </c>
      <c r="AG552" s="495" t="s">
        <v>13941</v>
      </c>
      <c r="AH552" s="490" t="s">
        <v>13942</v>
      </c>
      <c r="AS552" s="584"/>
      <c r="AT552" s="448"/>
      <c r="AU552" s="585"/>
    </row>
    <row r="553" customFormat="false" ht="15" hidden="false" customHeight="false" outlineLevel="0" collapsed="false">
      <c r="A553" s="0" t="s">
        <v>7743</v>
      </c>
      <c r="O553" s="447"/>
      <c r="P553" s="568" t="s">
        <v>7769</v>
      </c>
      <c r="Q553" s="569" t="s">
        <v>13943</v>
      </c>
      <c r="R553" s="570" t="s">
        <v>13944</v>
      </c>
      <c r="T553" s="524"/>
      <c r="U553" s="519" t="s">
        <v>13945</v>
      </c>
      <c r="AG553" s="524"/>
      <c r="AH553" s="519" t="s">
        <v>13946</v>
      </c>
      <c r="AS553" s="584"/>
      <c r="AT553" s="448"/>
      <c r="AU553" s="585"/>
    </row>
    <row r="554" customFormat="false" ht="15" hidden="false" customHeight="false" outlineLevel="0" collapsed="false">
      <c r="A554" s="0" t="s">
        <v>7743</v>
      </c>
      <c r="O554" s="447"/>
      <c r="P554" s="568" t="s">
        <v>7769</v>
      </c>
      <c r="Q554" s="569" t="s">
        <v>13947</v>
      </c>
      <c r="R554" s="570" t="s">
        <v>13948</v>
      </c>
      <c r="T554" s="620" t="s">
        <v>13949</v>
      </c>
      <c r="U554" s="588" t="s">
        <v>13950</v>
      </c>
      <c r="AG554" s="495" t="s">
        <v>13951</v>
      </c>
      <c r="AH554" s="490" t="s">
        <v>13952</v>
      </c>
      <c r="AS554" s="584"/>
      <c r="AT554" s="448"/>
      <c r="AU554" s="585"/>
    </row>
    <row r="555" customFormat="false" ht="15" hidden="false" customHeight="false" outlineLevel="0" collapsed="false">
      <c r="A555" s="0" t="s">
        <v>7743</v>
      </c>
      <c r="O555" s="447"/>
      <c r="P555" s="568" t="s">
        <v>7769</v>
      </c>
      <c r="Q555" s="569" t="s">
        <v>13953</v>
      </c>
      <c r="R555" s="570" t="s">
        <v>13954</v>
      </c>
      <c r="T555" s="621"/>
      <c r="U555" s="590" t="s">
        <v>13955</v>
      </c>
      <c r="AG555" s="524"/>
      <c r="AH555" s="519" t="s">
        <v>13956</v>
      </c>
      <c r="AS555" s="584"/>
      <c r="AT555" s="448"/>
      <c r="AU555" s="585"/>
    </row>
    <row r="556" customFormat="false" ht="15" hidden="false" customHeight="false" outlineLevel="0" collapsed="false">
      <c r="A556" s="0" t="s">
        <v>7743</v>
      </c>
      <c r="O556" s="447"/>
      <c r="P556" s="568" t="s">
        <v>7769</v>
      </c>
      <c r="Q556" s="569" t="s">
        <v>13957</v>
      </c>
      <c r="R556" s="570" t="s">
        <v>13958</v>
      </c>
      <c r="T556" s="620" t="s">
        <v>12582</v>
      </c>
      <c r="U556" s="588" t="s">
        <v>13959</v>
      </c>
      <c r="AG556" s="495" t="s">
        <v>13960</v>
      </c>
      <c r="AH556" s="490" t="s">
        <v>13961</v>
      </c>
      <c r="AS556" s="584"/>
      <c r="AT556" s="448"/>
      <c r="AU556" s="585"/>
    </row>
    <row r="557" customFormat="false" ht="15" hidden="false" customHeight="false" outlineLevel="0" collapsed="false">
      <c r="A557" s="0" t="s">
        <v>7743</v>
      </c>
      <c r="O557" s="447"/>
      <c r="P557" s="568" t="s">
        <v>7769</v>
      </c>
      <c r="Q557" s="569" t="s">
        <v>13962</v>
      </c>
      <c r="R557" s="570" t="s">
        <v>13963</v>
      </c>
      <c r="T557" s="621"/>
      <c r="U557" s="590" t="s">
        <v>13964</v>
      </c>
      <c r="AG557" s="524"/>
      <c r="AH557" s="519" t="s">
        <v>13965</v>
      </c>
      <c r="AS557" s="584"/>
      <c r="AT557" s="448"/>
      <c r="AU557" s="585"/>
    </row>
    <row r="558" customFormat="false" ht="15" hidden="false" customHeight="false" outlineLevel="0" collapsed="false">
      <c r="A558" s="0" t="s">
        <v>7743</v>
      </c>
      <c r="O558" s="447"/>
      <c r="P558" s="568" t="s">
        <v>7769</v>
      </c>
      <c r="Q558" s="569" t="s">
        <v>13966</v>
      </c>
      <c r="R558" s="570" t="s">
        <v>13967</v>
      </c>
      <c r="T558" s="495" t="s">
        <v>13968</v>
      </c>
      <c r="U558" s="490" t="s">
        <v>13969</v>
      </c>
      <c r="AG558" s="495" t="s">
        <v>13970</v>
      </c>
      <c r="AH558" s="490" t="s">
        <v>13971</v>
      </c>
      <c r="AS558" s="584"/>
      <c r="AT558" s="448"/>
      <c r="AU558" s="585"/>
    </row>
    <row r="559" customFormat="false" ht="15" hidden="false" customHeight="false" outlineLevel="0" collapsed="false">
      <c r="A559" s="0" t="s">
        <v>7743</v>
      </c>
      <c r="O559" s="447"/>
      <c r="P559" s="568" t="s">
        <v>7769</v>
      </c>
      <c r="Q559" s="569" t="s">
        <v>13972</v>
      </c>
      <c r="R559" s="570" t="s">
        <v>13973</v>
      </c>
      <c r="T559" s="524"/>
      <c r="U559" s="519" t="s">
        <v>13974</v>
      </c>
      <c r="AG559" s="524"/>
      <c r="AH559" s="519" t="s">
        <v>13975</v>
      </c>
      <c r="AS559" s="584"/>
      <c r="AT559" s="448"/>
      <c r="AU559" s="585"/>
    </row>
    <row r="560" customFormat="false" ht="15" hidden="false" customHeight="false" outlineLevel="0" collapsed="false">
      <c r="A560" s="0" t="s">
        <v>7743</v>
      </c>
      <c r="O560" s="447"/>
      <c r="P560" s="568" t="s">
        <v>7769</v>
      </c>
      <c r="Q560" s="569" t="s">
        <v>13976</v>
      </c>
      <c r="R560" s="570" t="s">
        <v>13977</v>
      </c>
      <c r="T560" s="495" t="s">
        <v>13978</v>
      </c>
      <c r="U560" s="490" t="s">
        <v>13979</v>
      </c>
      <c r="AG560" s="495" t="s">
        <v>13980</v>
      </c>
      <c r="AH560" s="490" t="s">
        <v>13981</v>
      </c>
      <c r="AS560" s="584"/>
      <c r="AT560" s="448"/>
      <c r="AU560" s="585"/>
    </row>
    <row r="561" customFormat="false" ht="15" hidden="false" customHeight="false" outlineLevel="0" collapsed="false">
      <c r="A561" s="0" t="s">
        <v>7743</v>
      </c>
      <c r="O561" s="447"/>
      <c r="P561" s="568" t="s">
        <v>7769</v>
      </c>
      <c r="Q561" s="569" t="s">
        <v>13982</v>
      </c>
      <c r="R561" s="570" t="s">
        <v>13983</v>
      </c>
      <c r="T561" s="524"/>
      <c r="U561" s="519" t="s">
        <v>13984</v>
      </c>
      <c r="AG561" s="524"/>
      <c r="AH561" s="519" t="s">
        <v>13985</v>
      </c>
      <c r="AS561" s="584"/>
      <c r="AT561" s="448"/>
      <c r="AU561" s="585"/>
    </row>
    <row r="562" customFormat="false" ht="15" hidden="false" customHeight="false" outlineLevel="0" collapsed="false">
      <c r="A562" s="0" t="s">
        <v>7743</v>
      </c>
      <c r="O562" s="447"/>
      <c r="P562" s="568" t="s">
        <v>7769</v>
      </c>
      <c r="Q562" s="569" t="s">
        <v>13986</v>
      </c>
      <c r="R562" s="570" t="s">
        <v>13987</v>
      </c>
      <c r="T562" s="495" t="s">
        <v>12619</v>
      </c>
      <c r="U562" s="490" t="s">
        <v>13988</v>
      </c>
      <c r="AG562" s="495" t="s">
        <v>13989</v>
      </c>
      <c r="AH562" s="490" t="s">
        <v>13990</v>
      </c>
      <c r="AS562" s="584"/>
      <c r="AT562" s="448"/>
      <c r="AU562" s="585"/>
    </row>
    <row r="563" customFormat="false" ht="15" hidden="false" customHeight="false" outlineLevel="0" collapsed="false">
      <c r="A563" s="0" t="s">
        <v>7743</v>
      </c>
      <c r="O563" s="447"/>
      <c r="P563" s="568" t="s">
        <v>7769</v>
      </c>
      <c r="Q563" s="569" t="s">
        <v>13991</v>
      </c>
      <c r="R563" s="570" t="s">
        <v>13992</v>
      </c>
      <c r="T563" s="524"/>
      <c r="U563" s="519" t="s">
        <v>13993</v>
      </c>
      <c r="AG563" s="524"/>
      <c r="AH563" s="519" t="s">
        <v>13994</v>
      </c>
      <c r="AS563" s="584"/>
      <c r="AT563" s="448"/>
      <c r="AU563" s="585"/>
    </row>
    <row r="564" customFormat="false" ht="15" hidden="false" customHeight="false" outlineLevel="0" collapsed="false">
      <c r="A564" s="0" t="s">
        <v>7743</v>
      </c>
      <c r="O564" s="447"/>
      <c r="P564" s="568" t="s">
        <v>7769</v>
      </c>
      <c r="Q564" s="569" t="s">
        <v>13995</v>
      </c>
      <c r="R564" s="570" t="s">
        <v>13996</v>
      </c>
      <c r="T564" s="495" t="s">
        <v>13997</v>
      </c>
      <c r="U564" s="490" t="s">
        <v>13998</v>
      </c>
      <c r="AG564" s="495" t="s">
        <v>13999</v>
      </c>
      <c r="AH564" s="490" t="s">
        <v>14000</v>
      </c>
      <c r="AS564" s="584"/>
      <c r="AT564" s="448"/>
      <c r="AU564" s="585"/>
    </row>
    <row r="565" customFormat="false" ht="15" hidden="false" customHeight="false" outlineLevel="0" collapsed="false">
      <c r="A565" s="0" t="s">
        <v>7743</v>
      </c>
      <c r="O565" s="447"/>
      <c r="P565" s="568" t="s">
        <v>7769</v>
      </c>
      <c r="Q565" s="569" t="s">
        <v>14001</v>
      </c>
      <c r="R565" s="570" t="s">
        <v>14002</v>
      </c>
      <c r="T565" s="524"/>
      <c r="U565" s="519" t="s">
        <v>14003</v>
      </c>
      <c r="AG565" s="524"/>
      <c r="AH565" s="519" t="s">
        <v>14004</v>
      </c>
      <c r="AS565" s="584"/>
      <c r="AT565" s="448"/>
      <c r="AU565" s="585"/>
    </row>
    <row r="566" customFormat="false" ht="15" hidden="false" customHeight="false" outlineLevel="0" collapsed="false">
      <c r="A566" s="0" t="s">
        <v>7743</v>
      </c>
      <c r="O566" s="447"/>
      <c r="P566" s="568" t="s">
        <v>7769</v>
      </c>
      <c r="Q566" s="569" t="s">
        <v>14005</v>
      </c>
      <c r="R566" s="570" t="s">
        <v>14006</v>
      </c>
      <c r="T566" s="495" t="s">
        <v>14007</v>
      </c>
      <c r="U566" s="490" t="s">
        <v>14008</v>
      </c>
      <c r="AG566" s="495" t="s">
        <v>14009</v>
      </c>
      <c r="AH566" s="490" t="s">
        <v>14010</v>
      </c>
      <c r="AS566" s="584"/>
      <c r="AT566" s="448"/>
      <c r="AU566" s="585"/>
    </row>
    <row r="567" customFormat="false" ht="15" hidden="false" customHeight="false" outlineLevel="0" collapsed="false">
      <c r="A567" s="0" t="s">
        <v>7743</v>
      </c>
      <c r="O567" s="447"/>
      <c r="P567" s="568" t="s">
        <v>7769</v>
      </c>
      <c r="Q567" s="569" t="s">
        <v>14011</v>
      </c>
      <c r="R567" s="570" t="s">
        <v>14012</v>
      </c>
      <c r="T567" s="524"/>
      <c r="U567" s="519" t="s">
        <v>14013</v>
      </c>
      <c r="AG567" s="524"/>
      <c r="AH567" s="519" t="s">
        <v>14014</v>
      </c>
      <c r="AS567" s="584"/>
      <c r="AT567" s="448"/>
      <c r="AU567" s="585"/>
    </row>
    <row r="568" customFormat="false" ht="15" hidden="false" customHeight="false" outlineLevel="0" collapsed="false">
      <c r="A568" s="0" t="s">
        <v>7743</v>
      </c>
      <c r="O568" s="447"/>
      <c r="P568" s="568" t="s">
        <v>7769</v>
      </c>
      <c r="Q568" s="569" t="s">
        <v>14015</v>
      </c>
      <c r="R568" s="570" t="s">
        <v>14016</v>
      </c>
      <c r="T568" s="495" t="s">
        <v>14017</v>
      </c>
      <c r="U568" s="490" t="s">
        <v>14018</v>
      </c>
      <c r="AG568" s="495" t="s">
        <v>14019</v>
      </c>
      <c r="AH568" s="490" t="s">
        <v>14020</v>
      </c>
      <c r="AS568" s="584"/>
      <c r="AT568" s="448"/>
      <c r="AU568" s="585"/>
    </row>
    <row r="569" customFormat="false" ht="15" hidden="false" customHeight="false" outlineLevel="0" collapsed="false">
      <c r="A569" s="0" t="s">
        <v>7743</v>
      </c>
      <c r="O569" s="447"/>
      <c r="P569" s="568" t="s">
        <v>7769</v>
      </c>
      <c r="Q569" s="569" t="s">
        <v>14021</v>
      </c>
      <c r="R569" s="570" t="s">
        <v>14022</v>
      </c>
      <c r="T569" s="524"/>
      <c r="U569" s="519" t="s">
        <v>14023</v>
      </c>
      <c r="AG569" s="524"/>
      <c r="AH569" s="519" t="s">
        <v>14024</v>
      </c>
      <c r="AS569" s="584"/>
      <c r="AT569" s="448"/>
      <c r="AU569" s="585"/>
    </row>
    <row r="570" customFormat="false" ht="15" hidden="false" customHeight="false" outlineLevel="0" collapsed="false">
      <c r="A570" s="0" t="s">
        <v>7743</v>
      </c>
      <c r="O570" s="447"/>
      <c r="P570" s="568" t="s">
        <v>7769</v>
      </c>
      <c r="Q570" s="569" t="s">
        <v>14025</v>
      </c>
      <c r="R570" s="570" t="s">
        <v>14026</v>
      </c>
      <c r="T570" s="495" t="s">
        <v>14027</v>
      </c>
      <c r="U570" s="490" t="s">
        <v>14028</v>
      </c>
      <c r="AG570" s="495" t="s">
        <v>14029</v>
      </c>
      <c r="AH570" s="490" t="s">
        <v>14030</v>
      </c>
      <c r="AS570" s="584"/>
      <c r="AT570" s="448"/>
      <c r="AU570" s="585"/>
    </row>
    <row r="571" customFormat="false" ht="15" hidden="false" customHeight="false" outlineLevel="0" collapsed="false">
      <c r="A571" s="0" t="s">
        <v>7743</v>
      </c>
      <c r="O571" s="447"/>
      <c r="P571" s="568" t="s">
        <v>7769</v>
      </c>
      <c r="Q571" s="569" t="s">
        <v>14031</v>
      </c>
      <c r="R571" s="570" t="s">
        <v>14032</v>
      </c>
      <c r="T571" s="524"/>
      <c r="U571" s="519" t="s">
        <v>14033</v>
      </c>
      <c r="AG571" s="524"/>
      <c r="AH571" s="519" t="s">
        <v>14034</v>
      </c>
      <c r="AS571" s="584"/>
      <c r="AT571" s="448"/>
      <c r="AU571" s="585"/>
    </row>
    <row r="572" customFormat="false" ht="15" hidden="false" customHeight="false" outlineLevel="0" collapsed="false">
      <c r="A572" s="0" t="s">
        <v>7743</v>
      </c>
      <c r="O572" s="447"/>
      <c r="P572" s="568" t="s">
        <v>7769</v>
      </c>
      <c r="Q572" s="569" t="s">
        <v>14035</v>
      </c>
      <c r="R572" s="570" t="s">
        <v>14036</v>
      </c>
      <c r="T572" s="495" t="s">
        <v>14037</v>
      </c>
      <c r="U572" s="490" t="s">
        <v>14038</v>
      </c>
      <c r="AG572" s="495" t="s">
        <v>7805</v>
      </c>
      <c r="AH572" s="490" t="s">
        <v>14039</v>
      </c>
      <c r="AS572" s="584"/>
      <c r="AT572" s="448"/>
      <c r="AU572" s="585"/>
    </row>
    <row r="573" customFormat="false" ht="15" hidden="false" customHeight="false" outlineLevel="0" collapsed="false">
      <c r="A573" s="0" t="s">
        <v>7743</v>
      </c>
      <c r="O573" s="447"/>
      <c r="P573" s="568" t="s">
        <v>7769</v>
      </c>
      <c r="Q573" s="569" t="s">
        <v>14040</v>
      </c>
      <c r="R573" s="570" t="s">
        <v>14041</v>
      </c>
      <c r="T573" s="524"/>
      <c r="U573" s="519" t="s">
        <v>14042</v>
      </c>
      <c r="AG573" s="524"/>
      <c r="AH573" s="519" t="s">
        <v>14043</v>
      </c>
      <c r="AS573" s="584"/>
      <c r="AT573" s="448"/>
      <c r="AU573" s="585"/>
    </row>
    <row r="574" customFormat="false" ht="15" hidden="false" customHeight="false" outlineLevel="0" collapsed="false">
      <c r="A574" s="0" t="s">
        <v>7743</v>
      </c>
      <c r="O574" s="447"/>
      <c r="P574" s="568" t="s">
        <v>7769</v>
      </c>
      <c r="Q574" s="569" t="s">
        <v>14044</v>
      </c>
      <c r="R574" s="570" t="s">
        <v>14045</v>
      </c>
      <c r="T574" s="495" t="s">
        <v>14046</v>
      </c>
      <c r="U574" s="490" t="s">
        <v>14047</v>
      </c>
      <c r="AG574" s="495" t="s">
        <v>7832</v>
      </c>
      <c r="AH574" s="490" t="s">
        <v>14048</v>
      </c>
      <c r="AS574" s="584"/>
      <c r="AT574" s="448"/>
      <c r="AU574" s="585"/>
    </row>
    <row r="575" customFormat="false" ht="15" hidden="false" customHeight="false" outlineLevel="0" collapsed="false">
      <c r="A575" s="0" t="s">
        <v>7743</v>
      </c>
      <c r="O575" s="447"/>
      <c r="P575" s="568" t="s">
        <v>7769</v>
      </c>
      <c r="Q575" s="569" t="s">
        <v>14049</v>
      </c>
      <c r="R575" s="570" t="s">
        <v>14050</v>
      </c>
      <c r="T575" s="524"/>
      <c r="U575" s="519" t="s">
        <v>14051</v>
      </c>
      <c r="AG575" s="524"/>
      <c r="AH575" s="519" t="s">
        <v>14052</v>
      </c>
      <c r="AS575" s="584"/>
      <c r="AT575" s="448"/>
      <c r="AU575" s="585"/>
    </row>
    <row r="576" customFormat="false" ht="15" hidden="false" customHeight="false" outlineLevel="0" collapsed="false">
      <c r="A576" s="0" t="s">
        <v>7743</v>
      </c>
      <c r="O576" s="447"/>
      <c r="P576" s="568" t="s">
        <v>7769</v>
      </c>
      <c r="Q576" s="569" t="s">
        <v>14053</v>
      </c>
      <c r="R576" s="570" t="s">
        <v>14054</v>
      </c>
      <c r="T576" s="495" t="s">
        <v>14055</v>
      </c>
      <c r="U576" s="490" t="s">
        <v>14056</v>
      </c>
      <c r="AG576" s="495" t="s">
        <v>13560</v>
      </c>
      <c r="AH576" s="490" t="s">
        <v>14057</v>
      </c>
      <c r="AS576" s="584"/>
      <c r="AT576" s="448"/>
      <c r="AU576" s="585"/>
    </row>
    <row r="577" customFormat="false" ht="15" hidden="false" customHeight="false" outlineLevel="0" collapsed="false">
      <c r="A577" s="0" t="s">
        <v>7743</v>
      </c>
      <c r="O577" s="447"/>
      <c r="P577" s="568" t="s">
        <v>7769</v>
      </c>
      <c r="Q577" s="569" t="s">
        <v>14058</v>
      </c>
      <c r="R577" s="570" t="s">
        <v>14059</v>
      </c>
      <c r="T577" s="524"/>
      <c r="U577" s="519" t="s">
        <v>14060</v>
      </c>
      <c r="AG577" s="524"/>
      <c r="AH577" s="519" t="s">
        <v>14061</v>
      </c>
      <c r="AS577" s="584"/>
      <c r="AT577" s="448"/>
      <c r="AU577" s="585"/>
    </row>
    <row r="578" customFormat="false" ht="15" hidden="false" customHeight="false" outlineLevel="0" collapsed="false">
      <c r="A578" s="0" t="s">
        <v>7743</v>
      </c>
      <c r="O578" s="447"/>
      <c r="P578" s="568" t="s">
        <v>7769</v>
      </c>
      <c r="Q578" s="569" t="s">
        <v>14062</v>
      </c>
      <c r="R578" s="570" t="s">
        <v>14063</v>
      </c>
      <c r="T578" s="495" t="s">
        <v>12625</v>
      </c>
      <c r="U578" s="490" t="s">
        <v>14064</v>
      </c>
      <c r="AG578" s="495" t="s">
        <v>13570</v>
      </c>
      <c r="AH578" s="490" t="s">
        <v>14065</v>
      </c>
      <c r="AS578" s="584"/>
      <c r="AT578" s="448"/>
      <c r="AU578" s="585"/>
    </row>
    <row r="579" customFormat="false" ht="15" hidden="false" customHeight="false" outlineLevel="0" collapsed="false">
      <c r="A579" s="0" t="s">
        <v>7743</v>
      </c>
      <c r="O579" s="447"/>
      <c r="P579" s="568" t="s">
        <v>7769</v>
      </c>
      <c r="Q579" s="569" t="s">
        <v>14066</v>
      </c>
      <c r="R579" s="570" t="s">
        <v>14067</v>
      </c>
      <c r="T579" s="524"/>
      <c r="U579" s="519" t="s">
        <v>14068</v>
      </c>
      <c r="AG579" s="524"/>
      <c r="AH579" s="519" t="s">
        <v>14069</v>
      </c>
      <c r="AS579" s="584"/>
      <c r="AT579" s="448"/>
      <c r="AU579" s="585"/>
    </row>
    <row r="580" customFormat="false" ht="15" hidden="false" customHeight="false" outlineLevel="0" collapsed="false">
      <c r="A580" s="0" t="s">
        <v>7743</v>
      </c>
      <c r="O580" s="447"/>
      <c r="P580" s="568" t="s">
        <v>7769</v>
      </c>
      <c r="Q580" s="569" t="s">
        <v>14070</v>
      </c>
      <c r="R580" s="570" t="s">
        <v>14071</v>
      </c>
      <c r="T580" s="495" t="s">
        <v>11326</v>
      </c>
      <c r="U580" s="490" t="s">
        <v>14072</v>
      </c>
      <c r="AG580" s="495" t="s">
        <v>13580</v>
      </c>
      <c r="AH580" s="490" t="s">
        <v>14073</v>
      </c>
      <c r="AS580" s="584"/>
      <c r="AT580" s="448"/>
      <c r="AU580" s="585"/>
    </row>
    <row r="581" customFormat="false" ht="15" hidden="false" customHeight="false" outlineLevel="0" collapsed="false">
      <c r="A581" s="0" t="s">
        <v>7743</v>
      </c>
      <c r="O581" s="447"/>
      <c r="P581" s="568" t="s">
        <v>7769</v>
      </c>
      <c r="Q581" s="569" t="s">
        <v>14074</v>
      </c>
      <c r="R581" s="570" t="s">
        <v>14075</v>
      </c>
      <c r="T581" s="524"/>
      <c r="U581" s="519" t="s">
        <v>14076</v>
      </c>
      <c r="AG581" s="524"/>
      <c r="AH581" s="519" t="s">
        <v>14077</v>
      </c>
      <c r="AS581" s="584"/>
      <c r="AT581" s="448"/>
      <c r="AU581" s="585"/>
    </row>
    <row r="582" customFormat="false" ht="15" hidden="false" customHeight="false" outlineLevel="0" collapsed="false">
      <c r="A582" s="0" t="s">
        <v>7743</v>
      </c>
      <c r="O582" s="447"/>
      <c r="P582" s="568" t="s">
        <v>7769</v>
      </c>
      <c r="Q582" s="569" t="s">
        <v>14078</v>
      </c>
      <c r="R582" s="570" t="s">
        <v>14079</v>
      </c>
      <c r="T582" s="495" t="s">
        <v>14080</v>
      </c>
      <c r="U582" s="490" t="s">
        <v>14081</v>
      </c>
      <c r="AG582" s="495" t="s">
        <v>13590</v>
      </c>
      <c r="AH582" s="490" t="s">
        <v>14082</v>
      </c>
      <c r="AS582" s="584"/>
      <c r="AT582" s="448"/>
      <c r="AU582" s="585"/>
    </row>
    <row r="583" customFormat="false" ht="25.5" hidden="false" customHeight="false" outlineLevel="0" collapsed="false">
      <c r="A583" s="0" t="s">
        <v>7743</v>
      </c>
      <c r="O583" s="447"/>
      <c r="P583" s="568" t="s">
        <v>7769</v>
      </c>
      <c r="Q583" s="569" t="s">
        <v>14083</v>
      </c>
      <c r="R583" s="570" t="s">
        <v>14084</v>
      </c>
      <c r="T583" s="524"/>
      <c r="U583" s="519" t="s">
        <v>14085</v>
      </c>
      <c r="AG583" s="524"/>
      <c r="AH583" s="519" t="s">
        <v>14086</v>
      </c>
      <c r="AS583" s="584"/>
      <c r="AT583" s="448"/>
      <c r="AU583" s="585"/>
    </row>
    <row r="584" customFormat="false" ht="15" hidden="false" customHeight="false" outlineLevel="0" collapsed="false">
      <c r="A584" s="0" t="s">
        <v>7743</v>
      </c>
      <c r="O584" s="447"/>
      <c r="P584" s="568" t="s">
        <v>7769</v>
      </c>
      <c r="Q584" s="569" t="s">
        <v>14087</v>
      </c>
      <c r="R584" s="570" t="s">
        <v>14088</v>
      </c>
      <c r="T584" s="495" t="s">
        <v>14089</v>
      </c>
      <c r="U584" s="490" t="s">
        <v>14090</v>
      </c>
      <c r="AG584" s="495" t="s">
        <v>13600</v>
      </c>
      <c r="AH584" s="490" t="s">
        <v>14091</v>
      </c>
      <c r="AS584" s="584"/>
      <c r="AT584" s="448"/>
      <c r="AU584" s="585"/>
    </row>
    <row r="585" customFormat="false" ht="25.5" hidden="false" customHeight="false" outlineLevel="0" collapsed="false">
      <c r="A585" s="0" t="s">
        <v>7743</v>
      </c>
      <c r="O585" s="447"/>
      <c r="P585" s="568" t="s">
        <v>7769</v>
      </c>
      <c r="Q585" s="569" t="s">
        <v>14092</v>
      </c>
      <c r="R585" s="570" t="s">
        <v>14093</v>
      </c>
      <c r="T585" s="524"/>
      <c r="U585" s="519" t="s">
        <v>14094</v>
      </c>
      <c r="AG585" s="524"/>
      <c r="AH585" s="519" t="s">
        <v>14095</v>
      </c>
      <c r="AS585" s="584"/>
      <c r="AT585" s="448"/>
      <c r="AU585" s="585"/>
    </row>
    <row r="586" customFormat="false" ht="15" hidden="false" customHeight="false" outlineLevel="0" collapsed="false">
      <c r="A586" s="0" t="s">
        <v>7743</v>
      </c>
      <c r="O586" s="447"/>
      <c r="P586" s="568" t="s">
        <v>7769</v>
      </c>
      <c r="Q586" s="569" t="s">
        <v>14096</v>
      </c>
      <c r="R586" s="570" t="s">
        <v>14097</v>
      </c>
      <c r="T586" s="495" t="s">
        <v>14098</v>
      </c>
      <c r="U586" s="490" t="s">
        <v>14099</v>
      </c>
      <c r="AG586" s="495" t="s">
        <v>13610</v>
      </c>
      <c r="AH586" s="490" t="s">
        <v>14100</v>
      </c>
      <c r="AS586" s="584"/>
      <c r="AT586" s="448"/>
      <c r="AU586" s="585"/>
    </row>
    <row r="587" customFormat="false" ht="25.5" hidden="false" customHeight="false" outlineLevel="0" collapsed="false">
      <c r="A587" s="0" t="s">
        <v>7743</v>
      </c>
      <c r="O587" s="447"/>
      <c r="P587" s="568" t="s">
        <v>7769</v>
      </c>
      <c r="Q587" s="569" t="s">
        <v>14101</v>
      </c>
      <c r="R587" s="570" t="s">
        <v>14102</v>
      </c>
      <c r="T587" s="524"/>
      <c r="U587" s="519" t="s">
        <v>14103</v>
      </c>
      <c r="AG587" s="524"/>
      <c r="AH587" s="519" t="s">
        <v>14104</v>
      </c>
      <c r="AS587" s="584"/>
      <c r="AT587" s="448"/>
      <c r="AU587" s="585"/>
    </row>
    <row r="588" customFormat="false" ht="15" hidden="false" customHeight="false" outlineLevel="0" collapsed="false">
      <c r="A588" s="0" t="s">
        <v>7743</v>
      </c>
      <c r="O588" s="447"/>
      <c r="P588" s="568" t="s">
        <v>7769</v>
      </c>
      <c r="Q588" s="569" t="s">
        <v>14105</v>
      </c>
      <c r="R588" s="570" t="s">
        <v>14106</v>
      </c>
      <c r="T588" s="495" t="s">
        <v>14107</v>
      </c>
      <c r="U588" s="490" t="s">
        <v>14108</v>
      </c>
      <c r="AG588" s="495" t="s">
        <v>13620</v>
      </c>
      <c r="AH588" s="490" t="s">
        <v>14109</v>
      </c>
      <c r="AS588" s="584"/>
      <c r="AT588" s="448"/>
      <c r="AU588" s="585"/>
    </row>
    <row r="589" customFormat="false" ht="15" hidden="false" customHeight="false" outlineLevel="0" collapsed="false">
      <c r="A589" s="0" t="s">
        <v>7743</v>
      </c>
      <c r="O589" s="447"/>
      <c r="P589" s="568" t="s">
        <v>7769</v>
      </c>
      <c r="Q589" s="569" t="s">
        <v>14110</v>
      </c>
      <c r="R589" s="570" t="s">
        <v>14111</v>
      </c>
      <c r="T589" s="524"/>
      <c r="U589" s="519" t="s">
        <v>14112</v>
      </c>
      <c r="AG589" s="524"/>
      <c r="AH589" s="519" t="s">
        <v>14113</v>
      </c>
      <c r="AS589" s="584"/>
      <c r="AT589" s="448"/>
      <c r="AU589" s="585"/>
    </row>
    <row r="590" customFormat="false" ht="15" hidden="false" customHeight="false" outlineLevel="0" collapsed="false">
      <c r="A590" s="0" t="s">
        <v>7743</v>
      </c>
      <c r="O590" s="447"/>
      <c r="P590" s="568" t="s">
        <v>7769</v>
      </c>
      <c r="Q590" s="569" t="s">
        <v>14114</v>
      </c>
      <c r="R590" s="570" t="s">
        <v>14115</v>
      </c>
      <c r="T590" s="495" t="s">
        <v>8250</v>
      </c>
      <c r="U590" s="490" t="s">
        <v>14116</v>
      </c>
      <c r="AG590" s="495" t="s">
        <v>13630</v>
      </c>
      <c r="AH590" s="490" t="s">
        <v>14117</v>
      </c>
      <c r="AS590" s="584"/>
      <c r="AT590" s="448"/>
      <c r="AU590" s="585"/>
    </row>
    <row r="591" customFormat="false" ht="25.5" hidden="false" customHeight="false" outlineLevel="0" collapsed="false">
      <c r="A591" s="0" t="s">
        <v>7743</v>
      </c>
      <c r="O591" s="447"/>
      <c r="P591" s="568" t="s">
        <v>7769</v>
      </c>
      <c r="Q591" s="569" t="s">
        <v>14118</v>
      </c>
      <c r="R591" s="570" t="s">
        <v>14119</v>
      </c>
      <c r="T591" s="524"/>
      <c r="U591" s="519" t="s">
        <v>14120</v>
      </c>
      <c r="AG591" s="524"/>
      <c r="AH591" s="519" t="s">
        <v>14121</v>
      </c>
      <c r="AS591" s="584"/>
      <c r="AT591" s="448"/>
      <c r="AU591" s="585"/>
    </row>
    <row r="592" customFormat="false" ht="15" hidden="false" customHeight="false" outlineLevel="0" collapsed="false">
      <c r="A592" s="0" t="s">
        <v>7743</v>
      </c>
      <c r="O592" s="447"/>
      <c r="P592" s="568" t="s">
        <v>7769</v>
      </c>
      <c r="Q592" s="569" t="s">
        <v>14122</v>
      </c>
      <c r="R592" s="570" t="s">
        <v>14123</v>
      </c>
      <c r="T592" s="495" t="s">
        <v>14124</v>
      </c>
      <c r="U592" s="490" t="s">
        <v>14125</v>
      </c>
      <c r="AG592" s="495" t="s">
        <v>13640</v>
      </c>
      <c r="AH592" s="490" t="s">
        <v>14126</v>
      </c>
      <c r="AS592" s="584"/>
      <c r="AT592" s="448"/>
      <c r="AU592" s="585"/>
    </row>
    <row r="593" customFormat="false" ht="25.5" hidden="false" customHeight="false" outlineLevel="0" collapsed="false">
      <c r="A593" s="0" t="s">
        <v>7743</v>
      </c>
      <c r="O593" s="447"/>
      <c r="P593" s="568" t="s">
        <v>7769</v>
      </c>
      <c r="Q593" s="569" t="s">
        <v>14127</v>
      </c>
      <c r="R593" s="570" t="s">
        <v>14128</v>
      </c>
      <c r="T593" s="524"/>
      <c r="U593" s="519" t="s">
        <v>14129</v>
      </c>
      <c r="AG593" s="524"/>
      <c r="AH593" s="519" t="s">
        <v>14130</v>
      </c>
      <c r="AS593" s="584"/>
      <c r="AT593" s="448"/>
      <c r="AU593" s="585"/>
    </row>
    <row r="594" customFormat="false" ht="15" hidden="false" customHeight="false" outlineLevel="0" collapsed="false">
      <c r="A594" s="0" t="s">
        <v>7743</v>
      </c>
      <c r="O594" s="447"/>
      <c r="P594" s="568" t="s">
        <v>7769</v>
      </c>
      <c r="Q594" s="569" t="s">
        <v>14131</v>
      </c>
      <c r="R594" s="570" t="s">
        <v>14132</v>
      </c>
      <c r="T594" s="495" t="s">
        <v>14133</v>
      </c>
      <c r="U594" s="490" t="s">
        <v>14134</v>
      </c>
      <c r="AG594" s="495" t="s">
        <v>9684</v>
      </c>
      <c r="AH594" s="490" t="s">
        <v>14135</v>
      </c>
      <c r="AS594" s="584"/>
      <c r="AT594" s="448"/>
      <c r="AU594" s="585"/>
    </row>
    <row r="595" customFormat="false" ht="15" hidden="false" customHeight="false" outlineLevel="0" collapsed="false">
      <c r="A595" s="0" t="s">
        <v>7743</v>
      </c>
      <c r="O595" s="447"/>
      <c r="P595" s="568" t="s">
        <v>7769</v>
      </c>
      <c r="Q595" s="569" t="s">
        <v>14136</v>
      </c>
      <c r="R595" s="570" t="s">
        <v>14137</v>
      </c>
      <c r="T595" s="524"/>
      <c r="U595" s="519" t="s">
        <v>14138</v>
      </c>
      <c r="AG595" s="524"/>
      <c r="AH595" s="519" t="s">
        <v>14139</v>
      </c>
      <c r="AS595" s="584"/>
      <c r="AT595" s="448"/>
      <c r="AU595" s="585"/>
    </row>
    <row r="596" customFormat="false" ht="15" hidden="false" customHeight="false" outlineLevel="0" collapsed="false">
      <c r="A596" s="0" t="s">
        <v>7743</v>
      </c>
      <c r="O596" s="447"/>
      <c r="P596" s="568" t="s">
        <v>7769</v>
      </c>
      <c r="Q596" s="569" t="s">
        <v>14140</v>
      </c>
      <c r="R596" s="570" t="s">
        <v>14141</v>
      </c>
      <c r="T596" s="495" t="s">
        <v>14142</v>
      </c>
      <c r="U596" s="490" t="s">
        <v>14143</v>
      </c>
      <c r="AG596" s="495" t="s">
        <v>13659</v>
      </c>
      <c r="AH596" s="490" t="s">
        <v>14144</v>
      </c>
      <c r="AS596" s="584"/>
      <c r="AT596" s="448"/>
      <c r="AU596" s="585"/>
    </row>
    <row r="597" customFormat="false" ht="15" hidden="false" customHeight="false" outlineLevel="0" collapsed="false">
      <c r="A597" s="0" t="s">
        <v>7743</v>
      </c>
      <c r="O597" s="447"/>
      <c r="P597" s="568" t="s">
        <v>7769</v>
      </c>
      <c r="Q597" s="569" t="s">
        <v>14145</v>
      </c>
      <c r="R597" s="570" t="s">
        <v>14146</v>
      </c>
      <c r="T597" s="524"/>
      <c r="U597" s="519" t="s">
        <v>14147</v>
      </c>
      <c r="AG597" s="524"/>
      <c r="AH597" s="519" t="s">
        <v>14148</v>
      </c>
      <c r="AS597" s="584"/>
      <c r="AT597" s="448"/>
      <c r="AU597" s="585"/>
    </row>
    <row r="598" customFormat="false" ht="15" hidden="false" customHeight="false" outlineLevel="0" collapsed="false">
      <c r="A598" s="0" t="s">
        <v>7743</v>
      </c>
      <c r="O598" s="447"/>
      <c r="P598" s="568" t="s">
        <v>7769</v>
      </c>
      <c r="Q598" s="569" t="s">
        <v>14149</v>
      </c>
      <c r="R598" s="570" t="s">
        <v>14150</v>
      </c>
      <c r="T598" s="495" t="s">
        <v>14151</v>
      </c>
      <c r="U598" s="490" t="s">
        <v>14152</v>
      </c>
      <c r="AG598" s="495" t="s">
        <v>13669</v>
      </c>
      <c r="AH598" s="490" t="s">
        <v>14153</v>
      </c>
      <c r="AS598" s="584"/>
      <c r="AT598" s="448"/>
      <c r="AU598" s="585"/>
    </row>
    <row r="599" customFormat="false" ht="15" hidden="false" customHeight="false" outlineLevel="0" collapsed="false">
      <c r="A599" s="0" t="s">
        <v>7743</v>
      </c>
      <c r="O599" s="447"/>
      <c r="P599" s="568" t="s">
        <v>7769</v>
      </c>
      <c r="Q599" s="569" t="s">
        <v>14154</v>
      </c>
      <c r="R599" s="570" t="s">
        <v>14155</v>
      </c>
      <c r="T599" s="524"/>
      <c r="U599" s="519" t="s">
        <v>14156</v>
      </c>
      <c r="AG599" s="524"/>
      <c r="AH599" s="519" t="s">
        <v>14157</v>
      </c>
      <c r="AS599" s="584"/>
      <c r="AT599" s="448"/>
      <c r="AU599" s="585"/>
    </row>
    <row r="600" customFormat="false" ht="15" hidden="false" customHeight="false" outlineLevel="0" collapsed="false">
      <c r="A600" s="0" t="s">
        <v>7743</v>
      </c>
      <c r="O600" s="447"/>
      <c r="P600" s="568" t="s">
        <v>7769</v>
      </c>
      <c r="Q600" s="569" t="s">
        <v>14158</v>
      </c>
      <c r="R600" s="570" t="s">
        <v>14159</v>
      </c>
      <c r="T600" s="495" t="s">
        <v>14160</v>
      </c>
      <c r="U600" s="490" t="s">
        <v>14161</v>
      </c>
      <c r="AG600" s="495" t="s">
        <v>13678</v>
      </c>
      <c r="AH600" s="490" t="s">
        <v>14162</v>
      </c>
      <c r="AS600" s="584"/>
      <c r="AT600" s="448"/>
      <c r="AU600" s="585"/>
    </row>
    <row r="601" customFormat="false" ht="15" hidden="false" customHeight="false" outlineLevel="0" collapsed="false">
      <c r="A601" s="0" t="s">
        <v>7743</v>
      </c>
      <c r="O601" s="447"/>
      <c r="P601" s="568" t="s">
        <v>7769</v>
      </c>
      <c r="Q601" s="569" t="s">
        <v>14163</v>
      </c>
      <c r="R601" s="570" t="s">
        <v>14164</v>
      </c>
      <c r="T601" s="524"/>
      <c r="U601" s="519" t="s">
        <v>14165</v>
      </c>
      <c r="AG601" s="524"/>
      <c r="AH601" s="519" t="s">
        <v>14166</v>
      </c>
      <c r="AS601" s="584"/>
      <c r="AT601" s="448"/>
      <c r="AU601" s="585"/>
    </row>
    <row r="602" customFormat="false" ht="15" hidden="false" customHeight="false" outlineLevel="0" collapsed="false">
      <c r="A602" s="0" t="s">
        <v>7743</v>
      </c>
      <c r="O602" s="447"/>
      <c r="P602" s="568" t="s">
        <v>7769</v>
      </c>
      <c r="Q602" s="569" t="s">
        <v>14167</v>
      </c>
      <c r="R602" s="570" t="s">
        <v>14168</v>
      </c>
      <c r="T602" s="495" t="s">
        <v>14169</v>
      </c>
      <c r="U602" s="490" t="s">
        <v>14170</v>
      </c>
      <c r="AG602" s="495" t="s">
        <v>13688</v>
      </c>
      <c r="AH602" s="490" t="s">
        <v>14171</v>
      </c>
      <c r="AS602" s="584"/>
      <c r="AT602" s="448"/>
      <c r="AU602" s="585"/>
    </row>
    <row r="603" customFormat="false" ht="15" hidden="false" customHeight="false" outlineLevel="0" collapsed="false">
      <c r="A603" s="0" t="s">
        <v>7743</v>
      </c>
      <c r="O603" s="447"/>
      <c r="P603" s="568" t="s">
        <v>7769</v>
      </c>
      <c r="Q603" s="569" t="s">
        <v>14172</v>
      </c>
      <c r="R603" s="570" t="s">
        <v>14173</v>
      </c>
      <c r="T603" s="524"/>
      <c r="U603" s="519" t="s">
        <v>14174</v>
      </c>
      <c r="AG603" s="524"/>
      <c r="AH603" s="519" t="s">
        <v>14175</v>
      </c>
      <c r="AS603" s="584"/>
      <c r="AT603" s="448"/>
      <c r="AU603" s="585"/>
    </row>
    <row r="604" customFormat="false" ht="15" hidden="false" customHeight="false" outlineLevel="0" collapsed="false">
      <c r="A604" s="0" t="s">
        <v>7743</v>
      </c>
      <c r="O604" s="447"/>
      <c r="P604" s="568" t="s">
        <v>7769</v>
      </c>
      <c r="Q604" s="569" t="s">
        <v>14176</v>
      </c>
      <c r="R604" s="570" t="s">
        <v>14177</v>
      </c>
      <c r="T604" s="495" t="s">
        <v>14178</v>
      </c>
      <c r="U604" s="490" t="s">
        <v>14179</v>
      </c>
      <c r="AG604" s="495" t="s">
        <v>13698</v>
      </c>
      <c r="AH604" s="490" t="s">
        <v>14180</v>
      </c>
      <c r="AS604" s="584"/>
      <c r="AT604" s="448"/>
      <c r="AU604" s="585"/>
    </row>
    <row r="605" customFormat="false" ht="15" hidden="false" customHeight="false" outlineLevel="0" collapsed="false">
      <c r="A605" s="0" t="s">
        <v>7743</v>
      </c>
      <c r="O605" s="447"/>
      <c r="P605" s="568" t="s">
        <v>7769</v>
      </c>
      <c r="Q605" s="569" t="s">
        <v>14181</v>
      </c>
      <c r="R605" s="570" t="s">
        <v>14182</v>
      </c>
      <c r="T605" s="524"/>
      <c r="U605" s="519" t="s">
        <v>14183</v>
      </c>
      <c r="AG605" s="524"/>
      <c r="AH605" s="519" t="s">
        <v>14184</v>
      </c>
      <c r="AS605" s="584"/>
      <c r="AT605" s="448"/>
      <c r="AU605" s="585"/>
    </row>
    <row r="606" customFormat="false" ht="15" hidden="false" customHeight="false" outlineLevel="0" collapsed="false">
      <c r="A606" s="0" t="s">
        <v>7743</v>
      </c>
      <c r="O606" s="447"/>
      <c r="P606" s="568" t="s">
        <v>7769</v>
      </c>
      <c r="Q606" s="569" t="s">
        <v>14185</v>
      </c>
      <c r="R606" s="570" t="s">
        <v>14186</v>
      </c>
      <c r="T606" s="495" t="s">
        <v>8296</v>
      </c>
      <c r="U606" s="490" t="s">
        <v>14187</v>
      </c>
      <c r="AG606" s="495" t="s">
        <v>14188</v>
      </c>
      <c r="AH606" s="490" t="s">
        <v>14189</v>
      </c>
      <c r="AS606" s="584"/>
      <c r="AT606" s="448"/>
      <c r="AU606" s="585"/>
    </row>
    <row r="607" customFormat="false" ht="15" hidden="false" customHeight="false" outlineLevel="0" collapsed="false">
      <c r="A607" s="0" t="s">
        <v>7743</v>
      </c>
      <c r="O607" s="447"/>
      <c r="P607" s="568" t="s">
        <v>7769</v>
      </c>
      <c r="Q607" s="569" t="s">
        <v>14190</v>
      </c>
      <c r="R607" s="570" t="s">
        <v>14191</v>
      </c>
      <c r="T607" s="524"/>
      <c r="U607" s="519" t="s">
        <v>14192</v>
      </c>
      <c r="AG607" s="524"/>
      <c r="AH607" s="519" t="s">
        <v>14193</v>
      </c>
      <c r="AS607" s="584"/>
      <c r="AT607" s="448"/>
      <c r="AU607" s="585"/>
    </row>
    <row r="608" customFormat="false" ht="15" hidden="false" customHeight="false" outlineLevel="0" collapsed="false">
      <c r="A608" s="0" t="s">
        <v>7743</v>
      </c>
      <c r="O608" s="447"/>
      <c r="P608" s="568" t="s">
        <v>7769</v>
      </c>
      <c r="Q608" s="569" t="s">
        <v>14194</v>
      </c>
      <c r="R608" s="570" t="s">
        <v>14195</v>
      </c>
      <c r="T608" s="495" t="s">
        <v>14196</v>
      </c>
      <c r="U608" s="490" t="s">
        <v>14197</v>
      </c>
      <c r="AG608" s="495" t="s">
        <v>14198</v>
      </c>
      <c r="AH608" s="490" t="s">
        <v>14199</v>
      </c>
      <c r="AS608" s="584"/>
      <c r="AT608" s="448"/>
      <c r="AU608" s="585"/>
    </row>
    <row r="609" customFormat="false" ht="15" hidden="false" customHeight="false" outlineLevel="0" collapsed="false">
      <c r="A609" s="0" t="s">
        <v>7743</v>
      </c>
      <c r="O609" s="447"/>
      <c r="P609" s="568" t="s">
        <v>7769</v>
      </c>
      <c r="Q609" s="569" t="s">
        <v>14200</v>
      </c>
      <c r="R609" s="570" t="s">
        <v>14201</v>
      </c>
      <c r="T609" s="524"/>
      <c r="U609" s="519" t="s">
        <v>14202</v>
      </c>
      <c r="AG609" s="524"/>
      <c r="AH609" s="519" t="s">
        <v>14203</v>
      </c>
      <c r="AS609" s="584"/>
      <c r="AT609" s="448"/>
      <c r="AU609" s="585"/>
    </row>
    <row r="610" customFormat="false" ht="15" hidden="false" customHeight="false" outlineLevel="0" collapsed="false">
      <c r="A610" s="0" t="s">
        <v>7743</v>
      </c>
      <c r="O610" s="447"/>
      <c r="P610" s="568" t="s">
        <v>7769</v>
      </c>
      <c r="Q610" s="569" t="s">
        <v>14204</v>
      </c>
      <c r="R610" s="570" t="s">
        <v>14205</v>
      </c>
      <c r="T610" s="495" t="s">
        <v>14206</v>
      </c>
      <c r="U610" s="490" t="s">
        <v>14207</v>
      </c>
      <c r="AG610" s="495" t="s">
        <v>14208</v>
      </c>
      <c r="AH610" s="490" t="s">
        <v>14209</v>
      </c>
      <c r="AS610" s="584"/>
      <c r="AT610" s="448"/>
      <c r="AU610" s="585"/>
    </row>
    <row r="611" customFormat="false" ht="15" hidden="false" customHeight="false" outlineLevel="0" collapsed="false">
      <c r="A611" s="0" t="s">
        <v>7743</v>
      </c>
      <c r="O611" s="447"/>
      <c r="P611" s="568" t="s">
        <v>7769</v>
      </c>
      <c r="Q611" s="569" t="s">
        <v>14210</v>
      </c>
      <c r="R611" s="570" t="s">
        <v>14211</v>
      </c>
      <c r="T611" s="524"/>
      <c r="U611" s="519" t="s">
        <v>14212</v>
      </c>
      <c r="AG611" s="524"/>
      <c r="AH611" s="519" t="s">
        <v>14213</v>
      </c>
      <c r="AS611" s="584"/>
      <c r="AT611" s="448"/>
      <c r="AU611" s="585"/>
    </row>
    <row r="612" customFormat="false" ht="15" hidden="false" customHeight="false" outlineLevel="0" collapsed="false">
      <c r="A612" s="0" t="s">
        <v>7743</v>
      </c>
      <c r="O612" s="447"/>
      <c r="P612" s="568" t="s">
        <v>7769</v>
      </c>
      <c r="Q612" s="569" t="s">
        <v>14214</v>
      </c>
      <c r="R612" s="570" t="s">
        <v>14215</v>
      </c>
      <c r="T612" s="495" t="s">
        <v>14216</v>
      </c>
      <c r="U612" s="490" t="s">
        <v>14217</v>
      </c>
      <c r="AG612" s="495" t="s">
        <v>14218</v>
      </c>
      <c r="AH612" s="490" t="s">
        <v>14219</v>
      </c>
      <c r="AS612" s="584"/>
      <c r="AT612" s="448"/>
      <c r="AU612" s="585"/>
    </row>
    <row r="613" customFormat="false" ht="15" hidden="false" customHeight="false" outlineLevel="0" collapsed="false">
      <c r="A613" s="0" t="s">
        <v>7743</v>
      </c>
      <c r="O613" s="447"/>
      <c r="P613" s="568" t="s">
        <v>7769</v>
      </c>
      <c r="Q613" s="569" t="s">
        <v>14220</v>
      </c>
      <c r="R613" s="570" t="s">
        <v>14221</v>
      </c>
      <c r="T613" s="524"/>
      <c r="U613" s="519" t="s">
        <v>14222</v>
      </c>
      <c r="AG613" s="524"/>
      <c r="AH613" s="519" t="s">
        <v>14223</v>
      </c>
      <c r="AS613" s="584"/>
      <c r="AT613" s="448"/>
      <c r="AU613" s="585"/>
    </row>
    <row r="614" customFormat="false" ht="15" hidden="false" customHeight="false" outlineLevel="0" collapsed="false">
      <c r="A614" s="0" t="s">
        <v>7743</v>
      </c>
      <c r="O614" s="447"/>
      <c r="P614" s="568" t="s">
        <v>7769</v>
      </c>
      <c r="Q614" s="569" t="s">
        <v>14224</v>
      </c>
      <c r="R614" s="570" t="s">
        <v>14225</v>
      </c>
      <c r="T614" s="495" t="s">
        <v>9968</v>
      </c>
      <c r="U614" s="490" t="s">
        <v>14226</v>
      </c>
      <c r="AG614" s="495" t="s">
        <v>14227</v>
      </c>
      <c r="AH614" s="490" t="s">
        <v>14228</v>
      </c>
      <c r="AS614" s="584"/>
      <c r="AT614" s="448"/>
      <c r="AU614" s="585"/>
    </row>
    <row r="615" customFormat="false" ht="15" hidden="false" customHeight="false" outlineLevel="0" collapsed="false">
      <c r="A615" s="0" t="s">
        <v>7743</v>
      </c>
      <c r="O615" s="447"/>
      <c r="P615" s="568" t="s">
        <v>7769</v>
      </c>
      <c r="Q615" s="569" t="s">
        <v>14229</v>
      </c>
      <c r="R615" s="570" t="s">
        <v>14230</v>
      </c>
      <c r="T615" s="524"/>
      <c r="U615" s="519" t="s">
        <v>14231</v>
      </c>
      <c r="AG615" s="524"/>
      <c r="AH615" s="519" t="s">
        <v>14232</v>
      </c>
      <c r="AS615" s="584"/>
      <c r="AT615" s="448"/>
      <c r="AU615" s="585"/>
    </row>
    <row r="616" customFormat="false" ht="15" hidden="false" customHeight="false" outlineLevel="0" collapsed="false">
      <c r="A616" s="0" t="s">
        <v>7743</v>
      </c>
      <c r="O616" s="447"/>
      <c r="P616" s="568" t="s">
        <v>7769</v>
      </c>
      <c r="Q616" s="569" t="s">
        <v>14233</v>
      </c>
      <c r="R616" s="570" t="s">
        <v>14234</v>
      </c>
      <c r="T616" s="495" t="s">
        <v>14235</v>
      </c>
      <c r="U616" s="490" t="s">
        <v>14236</v>
      </c>
      <c r="AG616" s="495" t="s">
        <v>14237</v>
      </c>
      <c r="AH616" s="490" t="s">
        <v>14238</v>
      </c>
      <c r="AS616" s="584"/>
      <c r="AT616" s="448"/>
      <c r="AU616" s="585"/>
    </row>
    <row r="617" customFormat="false" ht="15" hidden="false" customHeight="false" outlineLevel="0" collapsed="false">
      <c r="A617" s="0" t="s">
        <v>7743</v>
      </c>
      <c r="O617" s="447"/>
      <c r="P617" s="568" t="s">
        <v>7769</v>
      </c>
      <c r="Q617" s="569" t="s">
        <v>14239</v>
      </c>
      <c r="R617" s="570" t="s">
        <v>14240</v>
      </c>
      <c r="T617" s="524"/>
      <c r="U617" s="519" t="s">
        <v>14241</v>
      </c>
      <c r="AG617" s="524"/>
      <c r="AH617" s="519" t="s">
        <v>14242</v>
      </c>
      <c r="AS617" s="584"/>
      <c r="AT617" s="448"/>
      <c r="AU617" s="585"/>
    </row>
    <row r="618" customFormat="false" ht="15" hidden="false" customHeight="false" outlineLevel="0" collapsed="false">
      <c r="A618" s="0" t="s">
        <v>7743</v>
      </c>
      <c r="O618" s="447"/>
      <c r="P618" s="568" t="s">
        <v>7769</v>
      </c>
      <c r="Q618" s="569" t="s">
        <v>14243</v>
      </c>
      <c r="R618" s="570" t="s">
        <v>14244</v>
      </c>
      <c r="T618" s="495" t="s">
        <v>14245</v>
      </c>
      <c r="U618" s="490" t="s">
        <v>14246</v>
      </c>
      <c r="AG618" s="495" t="s">
        <v>14247</v>
      </c>
      <c r="AH618" s="490" t="s">
        <v>14248</v>
      </c>
      <c r="AS618" s="584"/>
      <c r="AT618" s="448"/>
      <c r="AU618" s="585"/>
    </row>
    <row r="619" customFormat="false" ht="15" hidden="false" customHeight="false" outlineLevel="0" collapsed="false">
      <c r="A619" s="0" t="s">
        <v>7743</v>
      </c>
      <c r="O619" s="447"/>
      <c r="P619" s="568" t="s">
        <v>7769</v>
      </c>
      <c r="Q619" s="569" t="s">
        <v>14249</v>
      </c>
      <c r="R619" s="570" t="s">
        <v>14250</v>
      </c>
      <c r="T619" s="524"/>
      <c r="U619" s="519" t="s">
        <v>14251</v>
      </c>
      <c r="AG619" s="524"/>
      <c r="AH619" s="519" t="s">
        <v>14252</v>
      </c>
      <c r="AS619" s="584"/>
      <c r="AT619" s="448"/>
      <c r="AU619" s="585"/>
    </row>
    <row r="620" customFormat="false" ht="15" hidden="false" customHeight="false" outlineLevel="0" collapsed="false">
      <c r="A620" s="0" t="s">
        <v>7743</v>
      </c>
      <c r="O620" s="447"/>
      <c r="P620" s="568" t="s">
        <v>7769</v>
      </c>
      <c r="Q620" s="569" t="s">
        <v>14253</v>
      </c>
      <c r="R620" s="570" t="s">
        <v>14254</v>
      </c>
      <c r="T620" s="495" t="s">
        <v>14255</v>
      </c>
      <c r="U620" s="490" t="s">
        <v>14256</v>
      </c>
      <c r="AG620" s="495" t="s">
        <v>14257</v>
      </c>
      <c r="AH620" s="490" t="s">
        <v>14258</v>
      </c>
      <c r="AS620" s="584"/>
      <c r="AT620" s="448"/>
      <c r="AU620" s="585"/>
    </row>
    <row r="621" customFormat="false" ht="15" hidden="false" customHeight="false" outlineLevel="0" collapsed="false">
      <c r="A621" s="0" t="s">
        <v>7743</v>
      </c>
      <c r="O621" s="447"/>
      <c r="P621" s="568" t="s">
        <v>7769</v>
      </c>
      <c r="Q621" s="569" t="s">
        <v>14259</v>
      </c>
      <c r="R621" s="570" t="s">
        <v>14260</v>
      </c>
      <c r="T621" s="524"/>
      <c r="U621" s="519" t="s">
        <v>14261</v>
      </c>
      <c r="AG621" s="524"/>
      <c r="AH621" s="519" t="s">
        <v>14262</v>
      </c>
      <c r="AS621" s="584"/>
      <c r="AT621" s="448"/>
      <c r="AU621" s="585"/>
    </row>
    <row r="622" customFormat="false" ht="15" hidden="false" customHeight="false" outlineLevel="0" collapsed="false">
      <c r="A622" s="0" t="s">
        <v>7743</v>
      </c>
      <c r="O622" s="447"/>
      <c r="P622" s="568" t="s">
        <v>7769</v>
      </c>
      <c r="Q622" s="569" t="s">
        <v>14263</v>
      </c>
      <c r="R622" s="570" t="s">
        <v>14264</v>
      </c>
      <c r="T622" s="495" t="s">
        <v>14265</v>
      </c>
      <c r="U622" s="490" t="s">
        <v>14266</v>
      </c>
      <c r="AG622" s="495" t="s">
        <v>14267</v>
      </c>
      <c r="AH622" s="490" t="s">
        <v>14268</v>
      </c>
      <c r="AS622" s="584"/>
      <c r="AT622" s="448"/>
      <c r="AU622" s="585"/>
    </row>
    <row r="623" customFormat="false" ht="15" hidden="false" customHeight="false" outlineLevel="0" collapsed="false">
      <c r="A623" s="0" t="s">
        <v>7743</v>
      </c>
      <c r="O623" s="447"/>
      <c r="P623" s="568" t="s">
        <v>7769</v>
      </c>
      <c r="Q623" s="569" t="s">
        <v>14269</v>
      </c>
      <c r="R623" s="570" t="s">
        <v>14270</v>
      </c>
      <c r="T623" s="524"/>
      <c r="U623" s="519" t="s">
        <v>14271</v>
      </c>
      <c r="AG623" s="524"/>
      <c r="AH623" s="519" t="s">
        <v>14272</v>
      </c>
      <c r="AS623" s="584"/>
      <c r="AT623" s="448"/>
      <c r="AU623" s="585"/>
    </row>
    <row r="624" customFormat="false" ht="15" hidden="false" customHeight="false" outlineLevel="0" collapsed="false">
      <c r="A624" s="0" t="s">
        <v>7743</v>
      </c>
      <c r="O624" s="447"/>
      <c r="P624" s="568" t="s">
        <v>7769</v>
      </c>
      <c r="Q624" s="569" t="s">
        <v>14273</v>
      </c>
      <c r="R624" s="570" t="s">
        <v>14274</v>
      </c>
      <c r="T624" s="495" t="s">
        <v>14275</v>
      </c>
      <c r="U624" s="490" t="s">
        <v>14276</v>
      </c>
      <c r="AG624" s="495" t="s">
        <v>14277</v>
      </c>
      <c r="AH624" s="490" t="s">
        <v>14278</v>
      </c>
      <c r="AS624" s="584"/>
      <c r="AT624" s="448"/>
      <c r="AU624" s="585"/>
    </row>
    <row r="625" customFormat="false" ht="15" hidden="false" customHeight="false" outlineLevel="0" collapsed="false">
      <c r="A625" s="0" t="s">
        <v>7743</v>
      </c>
      <c r="O625" s="447"/>
      <c r="P625" s="568" t="s">
        <v>7769</v>
      </c>
      <c r="Q625" s="569" t="s">
        <v>14279</v>
      </c>
      <c r="R625" s="570" t="s">
        <v>14280</v>
      </c>
      <c r="T625" s="524"/>
      <c r="U625" s="519" t="s">
        <v>14281</v>
      </c>
      <c r="AG625" s="524"/>
      <c r="AH625" s="519" t="s">
        <v>14282</v>
      </c>
      <c r="AS625" s="584"/>
      <c r="AT625" s="448"/>
      <c r="AU625" s="585"/>
    </row>
    <row r="626" customFormat="false" ht="15" hidden="false" customHeight="false" outlineLevel="0" collapsed="false">
      <c r="A626" s="0" t="s">
        <v>7743</v>
      </c>
      <c r="O626" s="447"/>
      <c r="P626" s="568" t="s">
        <v>7769</v>
      </c>
      <c r="Q626" s="569" t="s">
        <v>14283</v>
      </c>
      <c r="R626" s="570" t="s">
        <v>14284</v>
      </c>
      <c r="T626" s="495" t="s">
        <v>10241</v>
      </c>
      <c r="U626" s="490" t="s">
        <v>14285</v>
      </c>
      <c r="AG626" s="495" t="s">
        <v>14286</v>
      </c>
      <c r="AH626" s="490" t="s">
        <v>14287</v>
      </c>
      <c r="AS626" s="584"/>
      <c r="AT626" s="448"/>
      <c r="AU626" s="585"/>
    </row>
    <row r="627" customFormat="false" ht="15" hidden="false" customHeight="false" outlineLevel="0" collapsed="false">
      <c r="A627" s="0" t="s">
        <v>7743</v>
      </c>
      <c r="O627" s="447"/>
      <c r="P627" s="568" t="s">
        <v>7769</v>
      </c>
      <c r="Q627" s="569" t="s">
        <v>14288</v>
      </c>
      <c r="R627" s="570" t="s">
        <v>14289</v>
      </c>
      <c r="T627" s="524"/>
      <c r="U627" s="519" t="s">
        <v>14290</v>
      </c>
      <c r="AG627" s="524"/>
      <c r="AH627" s="519" t="s">
        <v>14291</v>
      </c>
      <c r="AS627" s="584"/>
      <c r="AT627" s="448"/>
      <c r="AU627" s="585"/>
    </row>
    <row r="628" customFormat="false" ht="15" hidden="false" customHeight="false" outlineLevel="0" collapsed="false">
      <c r="A628" s="0" t="s">
        <v>7743</v>
      </c>
      <c r="O628" s="447"/>
      <c r="P628" s="568" t="s">
        <v>7769</v>
      </c>
      <c r="Q628" s="569" t="s">
        <v>14292</v>
      </c>
      <c r="R628" s="570" t="s">
        <v>14293</v>
      </c>
      <c r="T628" s="495" t="s">
        <v>14294</v>
      </c>
      <c r="U628" s="490" t="s">
        <v>14295</v>
      </c>
      <c r="AG628" s="495" t="s">
        <v>14296</v>
      </c>
      <c r="AH628" s="490" t="s">
        <v>14297</v>
      </c>
      <c r="AS628" s="584"/>
      <c r="AT628" s="448"/>
      <c r="AU628" s="585"/>
    </row>
    <row r="629" customFormat="false" ht="15" hidden="false" customHeight="false" outlineLevel="0" collapsed="false">
      <c r="A629" s="0" t="s">
        <v>7743</v>
      </c>
      <c r="O629" s="447"/>
      <c r="P629" s="568" t="s">
        <v>7769</v>
      </c>
      <c r="Q629" s="569" t="s">
        <v>14298</v>
      </c>
      <c r="R629" s="570" t="s">
        <v>14299</v>
      </c>
      <c r="T629" s="524"/>
      <c r="U629" s="519" t="s">
        <v>14300</v>
      </c>
      <c r="AG629" s="524"/>
      <c r="AH629" s="519" t="s">
        <v>14301</v>
      </c>
      <c r="AS629" s="584"/>
      <c r="AT629" s="448"/>
      <c r="AU629" s="585"/>
    </row>
    <row r="630" customFormat="false" ht="15" hidden="false" customHeight="false" outlineLevel="0" collapsed="false">
      <c r="A630" s="0" t="s">
        <v>7743</v>
      </c>
      <c r="O630" s="447"/>
      <c r="P630" s="568" t="s">
        <v>7769</v>
      </c>
      <c r="Q630" s="569" t="s">
        <v>14302</v>
      </c>
      <c r="R630" s="570" t="s">
        <v>14303</v>
      </c>
      <c r="T630" s="495" t="s">
        <v>14304</v>
      </c>
      <c r="U630" s="490" t="s">
        <v>14305</v>
      </c>
      <c r="AG630" s="495" t="s">
        <v>9794</v>
      </c>
      <c r="AH630" s="490" t="s">
        <v>14306</v>
      </c>
      <c r="AS630" s="584"/>
      <c r="AT630" s="448"/>
      <c r="AU630" s="585"/>
    </row>
    <row r="631" customFormat="false" ht="15" hidden="false" customHeight="false" outlineLevel="0" collapsed="false">
      <c r="A631" s="0" t="s">
        <v>7743</v>
      </c>
      <c r="O631" s="447"/>
      <c r="P631" s="568" t="s">
        <v>7769</v>
      </c>
      <c r="Q631" s="569" t="s">
        <v>14307</v>
      </c>
      <c r="R631" s="570" t="s">
        <v>14308</v>
      </c>
      <c r="T631" s="524"/>
      <c r="U631" s="519" t="s">
        <v>14309</v>
      </c>
      <c r="AG631" s="524"/>
      <c r="AH631" s="519" t="s">
        <v>14310</v>
      </c>
      <c r="AS631" s="584"/>
      <c r="AT631" s="448"/>
      <c r="AU631" s="585"/>
    </row>
    <row r="632" customFormat="false" ht="15" hidden="false" customHeight="false" outlineLevel="0" collapsed="false">
      <c r="A632" s="0" t="s">
        <v>7743</v>
      </c>
      <c r="O632" s="447"/>
      <c r="P632" s="568" t="s">
        <v>7769</v>
      </c>
      <c r="Q632" s="569" t="s">
        <v>14311</v>
      </c>
      <c r="R632" s="570" t="s">
        <v>14312</v>
      </c>
      <c r="T632" s="495" t="s">
        <v>13316</v>
      </c>
      <c r="U632" s="490" t="s">
        <v>14313</v>
      </c>
      <c r="AG632" s="495" t="s">
        <v>14314</v>
      </c>
      <c r="AH632" s="490" t="s">
        <v>14315</v>
      </c>
      <c r="AS632" s="584"/>
      <c r="AT632" s="448"/>
      <c r="AU632" s="585"/>
    </row>
    <row r="633" customFormat="false" ht="15" hidden="false" customHeight="false" outlineLevel="0" collapsed="false">
      <c r="A633" s="0" t="s">
        <v>7743</v>
      </c>
      <c r="O633" s="447"/>
      <c r="P633" s="568" t="s">
        <v>7769</v>
      </c>
      <c r="Q633" s="569" t="s">
        <v>14316</v>
      </c>
      <c r="R633" s="570" t="s">
        <v>14317</v>
      </c>
      <c r="T633" s="524"/>
      <c r="U633" s="519" t="s">
        <v>14318</v>
      </c>
      <c r="AG633" s="524"/>
      <c r="AH633" s="519" t="s">
        <v>14319</v>
      </c>
      <c r="AS633" s="584"/>
      <c r="AT633" s="448"/>
      <c r="AU633" s="585"/>
    </row>
    <row r="634" customFormat="false" ht="15" hidden="false" customHeight="false" outlineLevel="0" collapsed="false">
      <c r="A634" s="0" t="s">
        <v>7743</v>
      </c>
      <c r="O634" s="447"/>
      <c r="P634" s="568" t="s">
        <v>7769</v>
      </c>
      <c r="Q634" s="569" t="s">
        <v>14320</v>
      </c>
      <c r="R634" s="570" t="s">
        <v>14321</v>
      </c>
      <c r="T634" s="553" t="s">
        <v>14322</v>
      </c>
      <c r="U634" s="554" t="s">
        <v>14323</v>
      </c>
      <c r="AG634" s="495" t="s">
        <v>14324</v>
      </c>
      <c r="AH634" s="490" t="s">
        <v>14325</v>
      </c>
      <c r="AS634" s="584"/>
      <c r="AT634" s="448"/>
      <c r="AU634" s="585"/>
    </row>
    <row r="635" customFormat="false" ht="15" hidden="false" customHeight="false" outlineLevel="0" collapsed="false">
      <c r="A635" s="0" t="s">
        <v>7743</v>
      </c>
      <c r="O635" s="447"/>
      <c r="P635" s="568" t="s">
        <v>7769</v>
      </c>
      <c r="Q635" s="569" t="s">
        <v>14326</v>
      </c>
      <c r="R635" s="570" t="s">
        <v>14327</v>
      </c>
      <c r="T635" s="491"/>
      <c r="U635" s="521" t="s">
        <v>14328</v>
      </c>
      <c r="AG635" s="524"/>
      <c r="AH635" s="519" t="s">
        <v>14329</v>
      </c>
      <c r="AS635" s="584"/>
      <c r="AT635" s="448"/>
      <c r="AU635" s="585"/>
    </row>
    <row r="636" customFormat="false" ht="15" hidden="false" customHeight="false" outlineLevel="0" collapsed="false">
      <c r="A636" s="0" t="s">
        <v>7743</v>
      </c>
      <c r="O636" s="447"/>
      <c r="P636" s="568" t="s">
        <v>7769</v>
      </c>
      <c r="Q636" s="569" t="s">
        <v>14330</v>
      </c>
      <c r="R636" s="570" t="s">
        <v>14331</v>
      </c>
      <c r="T636" s="495" t="s">
        <v>14332</v>
      </c>
      <c r="U636" s="490" t="s">
        <v>14333</v>
      </c>
      <c r="AG636" s="495" t="s">
        <v>14334</v>
      </c>
      <c r="AH636" s="490" t="s">
        <v>14335</v>
      </c>
      <c r="AS636" s="584"/>
      <c r="AT636" s="448"/>
      <c r="AU636" s="585"/>
    </row>
    <row r="637" customFormat="false" ht="15" hidden="false" customHeight="false" outlineLevel="0" collapsed="false">
      <c r="A637" s="0" t="s">
        <v>7743</v>
      </c>
      <c r="O637" s="447"/>
      <c r="P637" s="568" t="s">
        <v>7769</v>
      </c>
      <c r="Q637" s="569" t="s">
        <v>14336</v>
      </c>
      <c r="R637" s="570" t="s">
        <v>14337</v>
      </c>
      <c r="T637" s="524"/>
      <c r="U637" s="519" t="s">
        <v>14338</v>
      </c>
      <c r="AG637" s="524"/>
      <c r="AH637" s="519" t="s">
        <v>14339</v>
      </c>
      <c r="AS637" s="584"/>
      <c r="AT637" s="448"/>
      <c r="AU637" s="585"/>
    </row>
    <row r="638" customFormat="false" ht="15" hidden="false" customHeight="false" outlineLevel="0" collapsed="false">
      <c r="A638" s="0" t="s">
        <v>7743</v>
      </c>
      <c r="O638" s="447"/>
      <c r="P638" s="568" t="s">
        <v>7769</v>
      </c>
      <c r="Q638" s="569" t="s">
        <v>14340</v>
      </c>
      <c r="R638" s="570" t="s">
        <v>14341</v>
      </c>
      <c r="T638" s="495" t="s">
        <v>14342</v>
      </c>
      <c r="U638" s="490" t="s">
        <v>14343</v>
      </c>
      <c r="AG638" s="495" t="s">
        <v>11447</v>
      </c>
      <c r="AH638" s="490" t="s">
        <v>14344</v>
      </c>
      <c r="AS638" s="584"/>
      <c r="AT638" s="448"/>
      <c r="AU638" s="585"/>
    </row>
    <row r="639" customFormat="false" ht="15" hidden="false" customHeight="false" outlineLevel="0" collapsed="false">
      <c r="A639" s="0" t="s">
        <v>7743</v>
      </c>
      <c r="O639" s="447"/>
      <c r="P639" s="568" t="s">
        <v>7769</v>
      </c>
      <c r="Q639" s="569" t="s">
        <v>14345</v>
      </c>
      <c r="R639" s="570" t="s">
        <v>14346</v>
      </c>
      <c r="T639" s="524"/>
      <c r="U639" s="519" t="s">
        <v>14347</v>
      </c>
      <c r="AG639" s="524"/>
      <c r="AH639" s="519" t="s">
        <v>14348</v>
      </c>
      <c r="AS639" s="584"/>
      <c r="AT639" s="448"/>
      <c r="AU639" s="585"/>
    </row>
    <row r="640" customFormat="false" ht="15" hidden="false" customHeight="false" outlineLevel="0" collapsed="false">
      <c r="A640" s="0" t="s">
        <v>7743</v>
      </c>
      <c r="O640" s="447"/>
      <c r="P640" s="568" t="s">
        <v>7769</v>
      </c>
      <c r="Q640" s="569" t="s">
        <v>14349</v>
      </c>
      <c r="R640" s="570" t="s">
        <v>14350</v>
      </c>
      <c r="T640" s="495" t="s">
        <v>14351</v>
      </c>
      <c r="U640" s="490" t="s">
        <v>14352</v>
      </c>
      <c r="AG640" s="495" t="s">
        <v>14353</v>
      </c>
      <c r="AH640" s="490" t="s">
        <v>14354</v>
      </c>
      <c r="AS640" s="584"/>
      <c r="AT640" s="448"/>
      <c r="AU640" s="585"/>
    </row>
    <row r="641" customFormat="false" ht="15" hidden="false" customHeight="false" outlineLevel="0" collapsed="false">
      <c r="A641" s="0" t="s">
        <v>7743</v>
      </c>
      <c r="O641" s="447"/>
      <c r="P641" s="568" t="s">
        <v>7769</v>
      </c>
      <c r="Q641" s="569" t="s">
        <v>14355</v>
      </c>
      <c r="R641" s="570" t="s">
        <v>14356</v>
      </c>
      <c r="T641" s="524"/>
      <c r="U641" s="519" t="s">
        <v>14357</v>
      </c>
      <c r="AG641" s="524"/>
      <c r="AH641" s="519" t="s">
        <v>14358</v>
      </c>
      <c r="AS641" s="584"/>
      <c r="AT641" s="448"/>
      <c r="AU641" s="585"/>
    </row>
    <row r="642" customFormat="false" ht="15" hidden="false" customHeight="false" outlineLevel="0" collapsed="false">
      <c r="A642" s="0" t="s">
        <v>7743</v>
      </c>
      <c r="O642" s="447"/>
      <c r="P642" s="568" t="s">
        <v>7769</v>
      </c>
      <c r="Q642" s="569" t="s">
        <v>14359</v>
      </c>
      <c r="R642" s="570" t="s">
        <v>14360</v>
      </c>
      <c r="T642" s="495" t="s">
        <v>14361</v>
      </c>
      <c r="U642" s="490" t="s">
        <v>14362</v>
      </c>
      <c r="AG642" s="495" t="s">
        <v>14363</v>
      </c>
      <c r="AH642" s="490" t="s">
        <v>14364</v>
      </c>
      <c r="AS642" s="584"/>
      <c r="AT642" s="448"/>
      <c r="AU642" s="585"/>
    </row>
    <row r="643" customFormat="false" ht="15" hidden="false" customHeight="false" outlineLevel="0" collapsed="false">
      <c r="A643" s="0" t="s">
        <v>7743</v>
      </c>
      <c r="O643" s="447"/>
      <c r="P643" s="568" t="s">
        <v>7769</v>
      </c>
      <c r="Q643" s="569" t="s">
        <v>14365</v>
      </c>
      <c r="R643" s="570" t="s">
        <v>14366</v>
      </c>
      <c r="T643" s="524"/>
      <c r="U643" s="519" t="s">
        <v>14367</v>
      </c>
      <c r="AG643" s="524"/>
      <c r="AH643" s="519" t="s">
        <v>14368</v>
      </c>
      <c r="AS643" s="584"/>
      <c r="AT643" s="448"/>
      <c r="AU643" s="585"/>
    </row>
    <row r="644" customFormat="false" ht="15" hidden="false" customHeight="false" outlineLevel="0" collapsed="false">
      <c r="A644" s="0" t="s">
        <v>7743</v>
      </c>
      <c r="O644" s="447"/>
      <c r="P644" s="568" t="s">
        <v>7769</v>
      </c>
      <c r="Q644" s="569" t="s">
        <v>14369</v>
      </c>
      <c r="R644" s="570" t="s">
        <v>14370</v>
      </c>
      <c r="T644" s="495" t="s">
        <v>14371</v>
      </c>
      <c r="U644" s="490" t="s">
        <v>14372</v>
      </c>
      <c r="AG644" s="495" t="s">
        <v>14373</v>
      </c>
      <c r="AH644" s="490" t="s">
        <v>14374</v>
      </c>
      <c r="AS644" s="584"/>
      <c r="AT644" s="448"/>
      <c r="AU644" s="585"/>
    </row>
    <row r="645" customFormat="false" ht="15" hidden="false" customHeight="false" outlineLevel="0" collapsed="false">
      <c r="A645" s="0" t="s">
        <v>7743</v>
      </c>
      <c r="O645" s="447"/>
      <c r="P645" s="568" t="s">
        <v>7769</v>
      </c>
      <c r="Q645" s="569" t="s">
        <v>14375</v>
      </c>
      <c r="R645" s="570" t="s">
        <v>14376</v>
      </c>
      <c r="T645" s="524"/>
      <c r="U645" s="519" t="s">
        <v>14377</v>
      </c>
      <c r="AG645" s="524"/>
      <c r="AH645" s="519" t="s">
        <v>14378</v>
      </c>
      <c r="AS645" s="584"/>
      <c r="AT645" s="448"/>
      <c r="AU645" s="585"/>
    </row>
    <row r="646" customFormat="false" ht="15" hidden="false" customHeight="false" outlineLevel="0" collapsed="false">
      <c r="A646" s="0" t="s">
        <v>7743</v>
      </c>
      <c r="O646" s="447"/>
      <c r="P646" s="568" t="s">
        <v>7769</v>
      </c>
      <c r="Q646" s="569" t="s">
        <v>14379</v>
      </c>
      <c r="R646" s="570" t="s">
        <v>14380</v>
      </c>
      <c r="T646" s="495" t="s">
        <v>14381</v>
      </c>
      <c r="U646" s="490" t="s">
        <v>14382</v>
      </c>
      <c r="AG646" s="495" t="s">
        <v>14383</v>
      </c>
      <c r="AH646" s="490" t="s">
        <v>14384</v>
      </c>
      <c r="AS646" s="584"/>
      <c r="AT646" s="448"/>
      <c r="AU646" s="585"/>
    </row>
    <row r="647" customFormat="false" ht="15" hidden="false" customHeight="false" outlineLevel="0" collapsed="false">
      <c r="A647" s="0" t="s">
        <v>7743</v>
      </c>
      <c r="O647" s="447"/>
      <c r="P647" s="568" t="s">
        <v>7769</v>
      </c>
      <c r="Q647" s="569" t="s">
        <v>14385</v>
      </c>
      <c r="R647" s="570" t="s">
        <v>14386</v>
      </c>
      <c r="T647" s="524"/>
      <c r="U647" s="519" t="s">
        <v>14387</v>
      </c>
      <c r="AG647" s="524"/>
      <c r="AH647" s="519" t="s">
        <v>14388</v>
      </c>
      <c r="AS647" s="584"/>
      <c r="AT647" s="448"/>
      <c r="AU647" s="585"/>
    </row>
    <row r="648" customFormat="false" ht="15" hidden="false" customHeight="false" outlineLevel="0" collapsed="false">
      <c r="A648" s="0" t="s">
        <v>7743</v>
      </c>
      <c r="O648" s="447"/>
      <c r="P648" s="568" t="s">
        <v>7769</v>
      </c>
      <c r="Q648" s="569" t="s">
        <v>14389</v>
      </c>
      <c r="R648" s="570" t="s">
        <v>14390</v>
      </c>
      <c r="T648" s="495" t="s">
        <v>7780</v>
      </c>
      <c r="U648" s="490" t="s">
        <v>14391</v>
      </c>
      <c r="AG648" s="495" t="s">
        <v>14392</v>
      </c>
      <c r="AH648" s="490" t="s">
        <v>14393</v>
      </c>
      <c r="AS648" s="584"/>
      <c r="AT648" s="448"/>
      <c r="AU648" s="585"/>
    </row>
    <row r="649" customFormat="false" ht="15" hidden="false" customHeight="false" outlineLevel="0" collapsed="false">
      <c r="A649" s="0" t="s">
        <v>7743</v>
      </c>
      <c r="O649" s="447"/>
      <c r="P649" s="568" t="s">
        <v>7769</v>
      </c>
      <c r="Q649" s="569" t="s">
        <v>14394</v>
      </c>
      <c r="R649" s="570" t="s">
        <v>14395</v>
      </c>
      <c r="T649" s="524"/>
      <c r="U649" s="519" t="s">
        <v>14396</v>
      </c>
      <c r="AG649" s="524"/>
      <c r="AH649" s="519" t="s">
        <v>14397</v>
      </c>
      <c r="AS649" s="584"/>
      <c r="AT649" s="448"/>
      <c r="AU649" s="585"/>
    </row>
    <row r="650" customFormat="false" ht="15" hidden="false" customHeight="false" outlineLevel="0" collapsed="false">
      <c r="A650" s="0" t="s">
        <v>7743</v>
      </c>
      <c r="O650" s="447"/>
      <c r="P650" s="568" t="s">
        <v>7769</v>
      </c>
      <c r="Q650" s="569" t="s">
        <v>14398</v>
      </c>
      <c r="R650" s="570" t="s">
        <v>14399</v>
      </c>
      <c r="T650" s="495" t="s">
        <v>14400</v>
      </c>
      <c r="U650" s="490" t="s">
        <v>14401</v>
      </c>
      <c r="AG650" s="495" t="s">
        <v>14402</v>
      </c>
      <c r="AH650" s="490" t="s">
        <v>14403</v>
      </c>
      <c r="AS650" s="584"/>
      <c r="AT650" s="448"/>
      <c r="AU650" s="585"/>
    </row>
    <row r="651" customFormat="false" ht="15" hidden="false" customHeight="false" outlineLevel="0" collapsed="false">
      <c r="A651" s="0" t="s">
        <v>7743</v>
      </c>
      <c r="O651" s="447"/>
      <c r="P651" s="568" t="s">
        <v>7769</v>
      </c>
      <c r="Q651" s="569" t="s">
        <v>14404</v>
      </c>
      <c r="R651" s="570" t="s">
        <v>14405</v>
      </c>
      <c r="T651" s="524"/>
      <c r="U651" s="519" t="s">
        <v>14406</v>
      </c>
      <c r="AG651" s="524"/>
      <c r="AH651" s="519" t="s">
        <v>14407</v>
      </c>
      <c r="AS651" s="584"/>
      <c r="AT651" s="448"/>
      <c r="AU651" s="585"/>
    </row>
    <row r="652" customFormat="false" ht="15" hidden="false" customHeight="false" outlineLevel="0" collapsed="false">
      <c r="A652" s="0" t="s">
        <v>7743</v>
      </c>
      <c r="O652" s="447"/>
      <c r="P652" s="568" t="s">
        <v>7769</v>
      </c>
      <c r="Q652" s="569" t="s">
        <v>14408</v>
      </c>
      <c r="R652" s="570" t="s">
        <v>14409</v>
      </c>
      <c r="T652" s="495" t="s">
        <v>14410</v>
      </c>
      <c r="U652" s="490" t="s">
        <v>14411</v>
      </c>
      <c r="AG652" s="495" t="s">
        <v>14412</v>
      </c>
      <c r="AH652" s="490" t="s">
        <v>14413</v>
      </c>
      <c r="AS652" s="584"/>
      <c r="AT652" s="448"/>
      <c r="AU652" s="585"/>
    </row>
    <row r="653" customFormat="false" ht="15" hidden="false" customHeight="false" outlineLevel="0" collapsed="false">
      <c r="A653" s="0" t="s">
        <v>7743</v>
      </c>
      <c r="O653" s="447"/>
      <c r="P653" s="568" t="s">
        <v>7769</v>
      </c>
      <c r="Q653" s="569" t="s">
        <v>14414</v>
      </c>
      <c r="R653" s="570" t="s">
        <v>14415</v>
      </c>
      <c r="T653" s="524"/>
      <c r="U653" s="519" t="s">
        <v>14416</v>
      </c>
      <c r="AG653" s="524"/>
      <c r="AH653" s="519" t="s">
        <v>14417</v>
      </c>
      <c r="AS653" s="584"/>
      <c r="AT653" s="448"/>
      <c r="AU653" s="585"/>
    </row>
    <row r="654" customFormat="false" ht="15" hidden="false" customHeight="false" outlineLevel="0" collapsed="false">
      <c r="A654" s="0" t="s">
        <v>7743</v>
      </c>
      <c r="O654" s="447"/>
      <c r="P654" s="568" t="s">
        <v>7769</v>
      </c>
      <c r="Q654" s="569" t="s">
        <v>14418</v>
      </c>
      <c r="R654" s="570" t="s">
        <v>14419</v>
      </c>
      <c r="T654" s="495" t="s">
        <v>14420</v>
      </c>
      <c r="U654" s="490" t="s">
        <v>14421</v>
      </c>
      <c r="AG654" s="495" t="s">
        <v>7901</v>
      </c>
      <c r="AH654" s="490" t="s">
        <v>14422</v>
      </c>
      <c r="AS654" s="584"/>
      <c r="AT654" s="448"/>
      <c r="AU654" s="585"/>
    </row>
    <row r="655" customFormat="false" ht="15" hidden="false" customHeight="false" outlineLevel="0" collapsed="false">
      <c r="A655" s="0" t="s">
        <v>7743</v>
      </c>
      <c r="O655" s="447"/>
      <c r="P655" s="568" t="s">
        <v>7769</v>
      </c>
      <c r="Q655" s="569" t="s">
        <v>14423</v>
      </c>
      <c r="R655" s="570" t="s">
        <v>14424</v>
      </c>
      <c r="T655" s="524"/>
      <c r="U655" s="519" t="s">
        <v>14425</v>
      </c>
      <c r="AG655" s="524"/>
      <c r="AH655" s="519" t="s">
        <v>14426</v>
      </c>
      <c r="AS655" s="584"/>
      <c r="AT655" s="448"/>
      <c r="AU655" s="585"/>
    </row>
    <row r="656" customFormat="false" ht="15" hidden="false" customHeight="false" outlineLevel="0" collapsed="false">
      <c r="A656" s="0" t="s">
        <v>7743</v>
      </c>
      <c r="O656" s="447"/>
      <c r="P656" s="568" t="s">
        <v>7769</v>
      </c>
      <c r="Q656" s="569" t="s">
        <v>14427</v>
      </c>
      <c r="R656" s="570" t="s">
        <v>14428</v>
      </c>
      <c r="T656" s="495" t="s">
        <v>14429</v>
      </c>
      <c r="U656" s="490" t="s">
        <v>14430</v>
      </c>
      <c r="AG656" s="495" t="s">
        <v>14431</v>
      </c>
      <c r="AH656" s="490" t="s">
        <v>14432</v>
      </c>
      <c r="AS656" s="584"/>
      <c r="AT656" s="448"/>
      <c r="AU656" s="585"/>
    </row>
    <row r="657" customFormat="false" ht="15" hidden="false" customHeight="false" outlineLevel="0" collapsed="false">
      <c r="A657" s="0" t="s">
        <v>7743</v>
      </c>
      <c r="O657" s="447"/>
      <c r="P657" s="568" t="s">
        <v>7769</v>
      </c>
      <c r="Q657" s="569" t="s">
        <v>14433</v>
      </c>
      <c r="R657" s="570" t="s">
        <v>14434</v>
      </c>
      <c r="T657" s="524"/>
      <c r="U657" s="519" t="s">
        <v>14435</v>
      </c>
      <c r="AG657" s="524"/>
      <c r="AH657" s="519" t="s">
        <v>14436</v>
      </c>
      <c r="AS657" s="584"/>
      <c r="AT657" s="448"/>
      <c r="AU657" s="585"/>
    </row>
    <row r="658" customFormat="false" ht="15" hidden="false" customHeight="false" outlineLevel="0" collapsed="false">
      <c r="A658" s="0" t="s">
        <v>7743</v>
      </c>
      <c r="O658" s="447"/>
      <c r="P658" s="568" t="s">
        <v>7769</v>
      </c>
      <c r="Q658" s="569" t="s">
        <v>14437</v>
      </c>
      <c r="R658" s="570" t="s">
        <v>14438</v>
      </c>
      <c r="T658" s="495" t="s">
        <v>14439</v>
      </c>
      <c r="U658" s="490" t="s">
        <v>14440</v>
      </c>
      <c r="AG658" s="495" t="s">
        <v>14441</v>
      </c>
      <c r="AH658" s="490" t="s">
        <v>14442</v>
      </c>
      <c r="AS658" s="584"/>
      <c r="AT658" s="448"/>
      <c r="AU658" s="585"/>
    </row>
    <row r="659" customFormat="false" ht="25.5" hidden="false" customHeight="false" outlineLevel="0" collapsed="false">
      <c r="A659" s="0" t="s">
        <v>7743</v>
      </c>
      <c r="O659" s="447"/>
      <c r="P659" s="568" t="s">
        <v>7769</v>
      </c>
      <c r="Q659" s="569" t="s">
        <v>14443</v>
      </c>
      <c r="R659" s="570" t="s">
        <v>14444</v>
      </c>
      <c r="T659" s="524"/>
      <c r="U659" s="519" t="s">
        <v>14445</v>
      </c>
      <c r="AG659" s="524"/>
      <c r="AH659" s="519" t="s">
        <v>14446</v>
      </c>
      <c r="AS659" s="584"/>
      <c r="AT659" s="448"/>
      <c r="AU659" s="585"/>
    </row>
    <row r="660" customFormat="false" ht="15" hidden="false" customHeight="false" outlineLevel="0" collapsed="false">
      <c r="A660" s="0" t="s">
        <v>7743</v>
      </c>
      <c r="O660" s="447"/>
      <c r="P660" s="568" t="s">
        <v>7769</v>
      </c>
      <c r="Q660" s="569" t="s">
        <v>14447</v>
      </c>
      <c r="R660" s="570" t="s">
        <v>14448</v>
      </c>
      <c r="T660" s="495" t="s">
        <v>14449</v>
      </c>
      <c r="U660" s="490" t="s">
        <v>14450</v>
      </c>
      <c r="AG660" s="495" t="s">
        <v>14451</v>
      </c>
      <c r="AH660" s="490" t="s">
        <v>14452</v>
      </c>
      <c r="AS660" s="584"/>
      <c r="AT660" s="448"/>
      <c r="AU660" s="585"/>
    </row>
    <row r="661" customFormat="false" ht="25.5" hidden="false" customHeight="false" outlineLevel="0" collapsed="false">
      <c r="A661" s="0" t="s">
        <v>7743</v>
      </c>
      <c r="O661" s="447"/>
      <c r="P661" s="568" t="s">
        <v>7769</v>
      </c>
      <c r="Q661" s="569" t="s">
        <v>14453</v>
      </c>
      <c r="R661" s="570" t="s">
        <v>14454</v>
      </c>
      <c r="T661" s="524"/>
      <c r="U661" s="519" t="s">
        <v>14455</v>
      </c>
      <c r="AG661" s="524"/>
      <c r="AH661" s="519" t="s">
        <v>14456</v>
      </c>
      <c r="AS661" s="584"/>
      <c r="AT661" s="448"/>
      <c r="AU661" s="585"/>
    </row>
    <row r="662" customFormat="false" ht="15" hidden="false" customHeight="false" outlineLevel="0" collapsed="false">
      <c r="A662" s="0" t="s">
        <v>7743</v>
      </c>
      <c r="O662" s="447"/>
      <c r="P662" s="568" t="s">
        <v>7769</v>
      </c>
      <c r="Q662" s="569" t="s">
        <v>14457</v>
      </c>
      <c r="R662" s="570" t="s">
        <v>14458</v>
      </c>
      <c r="T662" s="495" t="s">
        <v>14459</v>
      </c>
      <c r="U662" s="490" t="s">
        <v>14460</v>
      </c>
      <c r="AG662" s="495" t="s">
        <v>14461</v>
      </c>
      <c r="AH662" s="490" t="s">
        <v>14462</v>
      </c>
      <c r="AS662" s="584"/>
      <c r="AT662" s="448"/>
      <c r="AU662" s="585"/>
    </row>
    <row r="663" customFormat="false" ht="15" hidden="false" customHeight="false" outlineLevel="0" collapsed="false">
      <c r="A663" s="0" t="s">
        <v>7743</v>
      </c>
      <c r="O663" s="447"/>
      <c r="P663" s="568" t="s">
        <v>7769</v>
      </c>
      <c r="Q663" s="569" t="s">
        <v>14463</v>
      </c>
      <c r="R663" s="570" t="s">
        <v>14464</v>
      </c>
      <c r="T663" s="524"/>
      <c r="U663" s="519" t="s">
        <v>14465</v>
      </c>
      <c r="AG663" s="524"/>
      <c r="AH663" s="519" t="s">
        <v>14466</v>
      </c>
      <c r="AS663" s="584"/>
      <c r="AT663" s="448"/>
      <c r="AU663" s="585"/>
    </row>
    <row r="664" customFormat="false" ht="15" hidden="false" customHeight="false" outlineLevel="0" collapsed="false">
      <c r="A664" s="0" t="s">
        <v>7743</v>
      </c>
      <c r="O664" s="447"/>
      <c r="P664" s="568" t="s">
        <v>7769</v>
      </c>
      <c r="Q664" s="569" t="s">
        <v>14467</v>
      </c>
      <c r="R664" s="570" t="s">
        <v>14468</v>
      </c>
      <c r="T664" s="495" t="s">
        <v>14469</v>
      </c>
      <c r="U664" s="490" t="s">
        <v>14470</v>
      </c>
      <c r="AG664" s="495" t="s">
        <v>14471</v>
      </c>
      <c r="AH664" s="490" t="s">
        <v>14472</v>
      </c>
      <c r="AS664" s="584"/>
      <c r="AT664" s="448"/>
      <c r="AU664" s="585"/>
    </row>
    <row r="665" customFormat="false" ht="25.5" hidden="false" customHeight="false" outlineLevel="0" collapsed="false">
      <c r="A665" s="0" t="s">
        <v>7743</v>
      </c>
      <c r="O665" s="447"/>
      <c r="P665" s="568" t="s">
        <v>7769</v>
      </c>
      <c r="Q665" s="569" t="s">
        <v>14473</v>
      </c>
      <c r="R665" s="570" t="s">
        <v>14474</v>
      </c>
      <c r="T665" s="524"/>
      <c r="U665" s="519" t="s">
        <v>14475</v>
      </c>
      <c r="AG665" s="524"/>
      <c r="AH665" s="519" t="s">
        <v>14476</v>
      </c>
      <c r="AS665" s="584"/>
      <c r="AT665" s="448"/>
      <c r="AU665" s="585"/>
    </row>
    <row r="666" customFormat="false" ht="15" hidden="false" customHeight="false" outlineLevel="0" collapsed="false">
      <c r="A666" s="0" t="s">
        <v>7743</v>
      </c>
      <c r="O666" s="447"/>
      <c r="P666" s="568" t="s">
        <v>7769</v>
      </c>
      <c r="Q666" s="569" t="s">
        <v>14477</v>
      </c>
      <c r="R666" s="570" t="s">
        <v>14478</v>
      </c>
      <c r="T666" s="495" t="s">
        <v>14479</v>
      </c>
      <c r="U666" s="490" t="s">
        <v>14480</v>
      </c>
      <c r="AG666" s="495" t="s">
        <v>14481</v>
      </c>
      <c r="AH666" s="490" t="s">
        <v>14482</v>
      </c>
      <c r="AS666" s="584"/>
      <c r="AT666" s="448"/>
      <c r="AU666" s="585"/>
    </row>
    <row r="667" customFormat="false" ht="15" hidden="false" customHeight="false" outlineLevel="0" collapsed="false">
      <c r="A667" s="0" t="s">
        <v>7743</v>
      </c>
      <c r="O667" s="447"/>
      <c r="P667" s="568" t="s">
        <v>7769</v>
      </c>
      <c r="Q667" s="569" t="s">
        <v>14483</v>
      </c>
      <c r="R667" s="570" t="s">
        <v>14484</v>
      </c>
      <c r="T667" s="524"/>
      <c r="U667" s="519" t="s">
        <v>14485</v>
      </c>
      <c r="AG667" s="524"/>
      <c r="AH667" s="519" t="s">
        <v>14486</v>
      </c>
      <c r="AS667" s="584"/>
      <c r="AT667" s="448"/>
      <c r="AU667" s="585"/>
    </row>
    <row r="668" customFormat="false" ht="15" hidden="false" customHeight="false" outlineLevel="0" collapsed="false">
      <c r="A668" s="0" t="s">
        <v>7743</v>
      </c>
      <c r="O668" s="447"/>
      <c r="P668" s="568" t="s">
        <v>7769</v>
      </c>
      <c r="Q668" s="569" t="s">
        <v>14487</v>
      </c>
      <c r="R668" s="570" t="s">
        <v>14488</v>
      </c>
      <c r="T668" s="495" t="s">
        <v>9932</v>
      </c>
      <c r="U668" s="490" t="s">
        <v>14489</v>
      </c>
      <c r="AG668" s="495" t="s">
        <v>14490</v>
      </c>
      <c r="AH668" s="490" t="s">
        <v>14491</v>
      </c>
      <c r="AS668" s="584"/>
      <c r="AT668" s="448"/>
      <c r="AU668" s="585"/>
    </row>
    <row r="669" customFormat="false" ht="15" hidden="false" customHeight="false" outlineLevel="0" collapsed="false">
      <c r="A669" s="0" t="s">
        <v>7743</v>
      </c>
      <c r="O669" s="447"/>
      <c r="P669" s="568" t="s">
        <v>7769</v>
      </c>
      <c r="Q669" s="569" t="s">
        <v>14492</v>
      </c>
      <c r="R669" s="570" t="s">
        <v>14493</v>
      </c>
      <c r="T669" s="524"/>
      <c r="U669" s="519" t="s">
        <v>14494</v>
      </c>
      <c r="AG669" s="524"/>
      <c r="AH669" s="519" t="s">
        <v>14495</v>
      </c>
      <c r="AS669" s="584"/>
      <c r="AT669" s="448"/>
      <c r="AU669" s="585"/>
    </row>
    <row r="670" customFormat="false" ht="15" hidden="false" customHeight="false" outlineLevel="0" collapsed="false">
      <c r="A670" s="0" t="s">
        <v>7743</v>
      </c>
      <c r="O670" s="447"/>
      <c r="P670" s="568" t="s">
        <v>7769</v>
      </c>
      <c r="Q670" s="569" t="s">
        <v>14496</v>
      </c>
      <c r="R670" s="570" t="s">
        <v>14497</v>
      </c>
      <c r="T670" s="495" t="s">
        <v>14498</v>
      </c>
      <c r="U670" s="490" t="s">
        <v>14499</v>
      </c>
      <c r="AG670" s="495" t="s">
        <v>14500</v>
      </c>
      <c r="AH670" s="490" t="s">
        <v>14501</v>
      </c>
      <c r="AS670" s="584"/>
      <c r="AT670" s="448"/>
      <c r="AU670" s="585"/>
    </row>
    <row r="671" customFormat="false" ht="15" hidden="false" customHeight="false" outlineLevel="0" collapsed="false">
      <c r="A671" s="0" t="s">
        <v>7743</v>
      </c>
      <c r="O671" s="447"/>
      <c r="P671" s="568" t="s">
        <v>7769</v>
      </c>
      <c r="Q671" s="569" t="s">
        <v>14502</v>
      </c>
      <c r="R671" s="570" t="s">
        <v>14503</v>
      </c>
      <c r="T671" s="524"/>
      <c r="U671" s="519" t="s">
        <v>14504</v>
      </c>
      <c r="AG671" s="524"/>
      <c r="AH671" s="519" t="s">
        <v>14505</v>
      </c>
      <c r="AS671" s="584"/>
      <c r="AT671" s="448"/>
      <c r="AU671" s="585"/>
    </row>
    <row r="672" customFormat="false" ht="15" hidden="false" customHeight="false" outlineLevel="0" collapsed="false">
      <c r="A672" s="0" t="s">
        <v>7743</v>
      </c>
      <c r="O672" s="447"/>
      <c r="P672" s="568" t="s">
        <v>7769</v>
      </c>
      <c r="Q672" s="569" t="s">
        <v>14506</v>
      </c>
      <c r="R672" s="570" t="s">
        <v>14507</v>
      </c>
      <c r="T672" s="495" t="s">
        <v>14508</v>
      </c>
      <c r="U672" s="490" t="s">
        <v>14509</v>
      </c>
      <c r="AG672" s="495" t="s">
        <v>14510</v>
      </c>
      <c r="AH672" s="490" t="s">
        <v>14511</v>
      </c>
      <c r="AS672" s="584"/>
      <c r="AT672" s="448"/>
      <c r="AU672" s="585"/>
    </row>
    <row r="673" customFormat="false" ht="15" hidden="false" customHeight="false" outlineLevel="0" collapsed="false">
      <c r="A673" s="0" t="s">
        <v>7743</v>
      </c>
      <c r="O673" s="447"/>
      <c r="P673" s="568" t="s">
        <v>7769</v>
      </c>
      <c r="Q673" s="569" t="s">
        <v>14512</v>
      </c>
      <c r="R673" s="570" t="s">
        <v>14513</v>
      </c>
      <c r="T673" s="524"/>
      <c r="U673" s="519" t="s">
        <v>14514</v>
      </c>
      <c r="AG673" s="524"/>
      <c r="AH673" s="519" t="s">
        <v>14515</v>
      </c>
      <c r="AS673" s="584"/>
      <c r="AT673" s="448"/>
      <c r="AU673" s="585"/>
    </row>
    <row r="674" customFormat="false" ht="15" hidden="false" customHeight="false" outlineLevel="0" collapsed="false">
      <c r="A674" s="0" t="s">
        <v>7743</v>
      </c>
      <c r="O674" s="447"/>
      <c r="P674" s="568" t="s">
        <v>7769</v>
      </c>
      <c r="Q674" s="569" t="s">
        <v>14516</v>
      </c>
      <c r="R674" s="570" t="s">
        <v>14517</v>
      </c>
      <c r="T674" s="495" t="s">
        <v>14518</v>
      </c>
      <c r="U674" s="490" t="s">
        <v>14519</v>
      </c>
      <c r="AG674" s="495" t="s">
        <v>14520</v>
      </c>
      <c r="AH674" s="490" t="s">
        <v>14521</v>
      </c>
      <c r="AS674" s="584"/>
      <c r="AT674" s="448"/>
      <c r="AU674" s="585"/>
    </row>
    <row r="675" customFormat="false" ht="25.5" hidden="false" customHeight="false" outlineLevel="0" collapsed="false">
      <c r="A675" s="0" t="s">
        <v>7743</v>
      </c>
      <c r="O675" s="447"/>
      <c r="P675" s="568" t="s">
        <v>7769</v>
      </c>
      <c r="Q675" s="569" t="s">
        <v>14522</v>
      </c>
      <c r="R675" s="570" t="s">
        <v>14523</v>
      </c>
      <c r="T675" s="524"/>
      <c r="U675" s="519" t="s">
        <v>14524</v>
      </c>
      <c r="AG675" s="524"/>
      <c r="AH675" s="519" t="s">
        <v>14525</v>
      </c>
      <c r="AS675" s="584"/>
      <c r="AT675" s="448"/>
      <c r="AU675" s="585"/>
    </row>
    <row r="676" customFormat="false" ht="15" hidden="false" customHeight="false" outlineLevel="0" collapsed="false">
      <c r="A676" s="0" t="s">
        <v>7743</v>
      </c>
      <c r="O676" s="447"/>
      <c r="P676" s="568" t="s">
        <v>7769</v>
      </c>
      <c r="Q676" s="569" t="s">
        <v>14526</v>
      </c>
      <c r="R676" s="570" t="s">
        <v>14527</v>
      </c>
      <c r="T676" s="495" t="s">
        <v>14528</v>
      </c>
      <c r="U676" s="490" t="s">
        <v>14529</v>
      </c>
      <c r="AG676" s="495" t="s">
        <v>14530</v>
      </c>
      <c r="AH676" s="490" t="s">
        <v>14531</v>
      </c>
      <c r="AS676" s="584"/>
      <c r="AT676" s="448"/>
      <c r="AU676" s="585"/>
    </row>
    <row r="677" customFormat="false" ht="15" hidden="false" customHeight="false" outlineLevel="0" collapsed="false">
      <c r="A677" s="0" t="s">
        <v>7743</v>
      </c>
      <c r="O677" s="447"/>
      <c r="P677" s="568" t="s">
        <v>7769</v>
      </c>
      <c r="Q677" s="569" t="s">
        <v>14532</v>
      </c>
      <c r="R677" s="570" t="s">
        <v>14533</v>
      </c>
      <c r="T677" s="524"/>
      <c r="U677" s="519" t="s">
        <v>14534</v>
      </c>
      <c r="AG677" s="524"/>
      <c r="AH677" s="519" t="s">
        <v>14535</v>
      </c>
      <c r="AS677" s="584"/>
      <c r="AT677" s="448"/>
      <c r="AU677" s="585"/>
    </row>
    <row r="678" customFormat="false" ht="15" hidden="false" customHeight="false" outlineLevel="0" collapsed="false">
      <c r="A678" s="0" t="s">
        <v>7743</v>
      </c>
      <c r="O678" s="447"/>
      <c r="P678" s="568" t="s">
        <v>7769</v>
      </c>
      <c r="Q678" s="569" t="s">
        <v>14536</v>
      </c>
      <c r="R678" s="570" t="s">
        <v>14537</v>
      </c>
      <c r="T678" s="495" t="s">
        <v>14538</v>
      </c>
      <c r="U678" s="490" t="s">
        <v>14539</v>
      </c>
      <c r="AG678" s="495" t="s">
        <v>14540</v>
      </c>
      <c r="AH678" s="490" t="s">
        <v>14541</v>
      </c>
      <c r="AS678" s="584"/>
      <c r="AT678" s="448"/>
      <c r="AU678" s="585"/>
    </row>
    <row r="679" customFormat="false" ht="15" hidden="false" customHeight="false" outlineLevel="0" collapsed="false">
      <c r="A679" s="0" t="s">
        <v>7743</v>
      </c>
      <c r="O679" s="447"/>
      <c r="P679" s="568" t="s">
        <v>7769</v>
      </c>
      <c r="Q679" s="569" t="s">
        <v>14542</v>
      </c>
      <c r="R679" s="570" t="s">
        <v>14543</v>
      </c>
      <c r="T679" s="524"/>
      <c r="U679" s="519" t="s">
        <v>14544</v>
      </c>
      <c r="AG679" s="524"/>
      <c r="AH679" s="519" t="s">
        <v>14545</v>
      </c>
      <c r="AS679" s="584"/>
      <c r="AT679" s="448"/>
      <c r="AU679" s="585"/>
    </row>
    <row r="680" customFormat="false" ht="15" hidden="false" customHeight="false" outlineLevel="0" collapsed="false">
      <c r="A680" s="0" t="s">
        <v>7743</v>
      </c>
      <c r="O680" s="447"/>
      <c r="P680" s="568" t="s">
        <v>7769</v>
      </c>
      <c r="Q680" s="569" t="s">
        <v>14546</v>
      </c>
      <c r="R680" s="570" t="s">
        <v>14547</v>
      </c>
      <c r="T680" s="495" t="s">
        <v>14548</v>
      </c>
      <c r="U680" s="490" t="s">
        <v>14549</v>
      </c>
      <c r="AG680" s="495" t="s">
        <v>14550</v>
      </c>
      <c r="AH680" s="490" t="s">
        <v>14551</v>
      </c>
      <c r="AS680" s="584"/>
      <c r="AT680" s="448"/>
      <c r="AU680" s="585"/>
    </row>
    <row r="681" customFormat="false" ht="15" hidden="false" customHeight="false" outlineLevel="0" collapsed="false">
      <c r="A681" s="0" t="s">
        <v>7743</v>
      </c>
      <c r="O681" s="447"/>
      <c r="P681" s="568" t="s">
        <v>7769</v>
      </c>
      <c r="Q681" s="569" t="s">
        <v>14552</v>
      </c>
      <c r="R681" s="570" t="s">
        <v>14553</v>
      </c>
      <c r="T681" s="524"/>
      <c r="U681" s="519" t="s">
        <v>14554</v>
      </c>
      <c r="AG681" s="524"/>
      <c r="AH681" s="519" t="s">
        <v>14555</v>
      </c>
      <c r="AS681" s="584"/>
      <c r="AT681" s="448"/>
      <c r="AU681" s="585"/>
    </row>
    <row r="682" customFormat="false" ht="15" hidden="false" customHeight="false" outlineLevel="0" collapsed="false">
      <c r="A682" s="0" t="s">
        <v>7743</v>
      </c>
      <c r="O682" s="447"/>
      <c r="P682" s="568" t="s">
        <v>7769</v>
      </c>
      <c r="Q682" s="569" t="s">
        <v>14556</v>
      </c>
      <c r="R682" s="570" t="s">
        <v>14557</v>
      </c>
      <c r="T682" s="495" t="s">
        <v>14558</v>
      </c>
      <c r="U682" s="490" t="s">
        <v>14559</v>
      </c>
      <c r="AG682" s="495" t="s">
        <v>7907</v>
      </c>
      <c r="AH682" s="490" t="s">
        <v>14560</v>
      </c>
      <c r="AS682" s="584"/>
      <c r="AT682" s="448"/>
      <c r="AU682" s="585"/>
    </row>
    <row r="683" customFormat="false" ht="15" hidden="false" customHeight="false" outlineLevel="0" collapsed="false">
      <c r="A683" s="0" t="s">
        <v>7743</v>
      </c>
      <c r="O683" s="447"/>
      <c r="P683" s="568" t="s">
        <v>7769</v>
      </c>
      <c r="Q683" s="569" t="s">
        <v>14561</v>
      </c>
      <c r="R683" s="570" t="s">
        <v>14562</v>
      </c>
      <c r="T683" s="524"/>
      <c r="U683" s="519" t="s">
        <v>14563</v>
      </c>
      <c r="AG683" s="524"/>
      <c r="AH683" s="519" t="s">
        <v>14564</v>
      </c>
      <c r="AS683" s="584"/>
      <c r="AT683" s="448"/>
      <c r="AU683" s="585"/>
    </row>
    <row r="684" customFormat="false" ht="15" hidden="false" customHeight="false" outlineLevel="0" collapsed="false">
      <c r="A684" s="0" t="s">
        <v>7743</v>
      </c>
      <c r="O684" s="447"/>
      <c r="P684" s="568" t="s">
        <v>7769</v>
      </c>
      <c r="Q684" s="569" t="s">
        <v>14565</v>
      </c>
      <c r="R684" s="570" t="s">
        <v>14566</v>
      </c>
      <c r="T684" s="495" t="s">
        <v>14567</v>
      </c>
      <c r="U684" s="490" t="s">
        <v>14568</v>
      </c>
      <c r="AG684" s="495" t="s">
        <v>14569</v>
      </c>
      <c r="AH684" s="490" t="s">
        <v>14570</v>
      </c>
      <c r="AS684" s="584"/>
      <c r="AT684" s="448"/>
      <c r="AU684" s="585"/>
    </row>
    <row r="685" customFormat="false" ht="15" hidden="false" customHeight="false" outlineLevel="0" collapsed="false">
      <c r="A685" s="0" t="s">
        <v>7743</v>
      </c>
      <c r="O685" s="447"/>
      <c r="P685" s="568" t="s">
        <v>7769</v>
      </c>
      <c r="Q685" s="569" t="s">
        <v>14571</v>
      </c>
      <c r="R685" s="570" t="s">
        <v>14572</v>
      </c>
      <c r="T685" s="524"/>
      <c r="U685" s="519" t="s">
        <v>14573</v>
      </c>
      <c r="AG685" s="524"/>
      <c r="AH685" s="519" t="s">
        <v>14574</v>
      </c>
      <c r="AS685" s="584"/>
      <c r="AT685" s="448"/>
      <c r="AU685" s="585"/>
    </row>
    <row r="686" customFormat="false" ht="15" hidden="false" customHeight="false" outlineLevel="0" collapsed="false">
      <c r="A686" s="0" t="s">
        <v>7743</v>
      </c>
      <c r="O686" s="447"/>
      <c r="P686" s="568" t="s">
        <v>7769</v>
      </c>
      <c r="Q686" s="569" t="s">
        <v>14575</v>
      </c>
      <c r="R686" s="570" t="s">
        <v>14576</v>
      </c>
      <c r="T686" s="495" t="s">
        <v>10667</v>
      </c>
      <c r="U686" s="490" t="s">
        <v>14577</v>
      </c>
      <c r="AG686" s="495" t="s">
        <v>14578</v>
      </c>
      <c r="AH686" s="490" t="s">
        <v>14579</v>
      </c>
      <c r="AS686" s="584"/>
      <c r="AT686" s="448"/>
      <c r="AU686" s="585"/>
    </row>
    <row r="687" customFormat="false" ht="15" hidden="false" customHeight="false" outlineLevel="0" collapsed="false">
      <c r="A687" s="0" t="s">
        <v>7743</v>
      </c>
      <c r="O687" s="447"/>
      <c r="P687" s="568" t="s">
        <v>7769</v>
      </c>
      <c r="Q687" s="569" t="s">
        <v>14580</v>
      </c>
      <c r="R687" s="570" t="s">
        <v>14581</v>
      </c>
      <c r="T687" s="524"/>
      <c r="U687" s="519" t="s">
        <v>14582</v>
      </c>
      <c r="AG687" s="524"/>
      <c r="AH687" s="519" t="s">
        <v>14583</v>
      </c>
      <c r="AS687" s="584"/>
      <c r="AT687" s="448"/>
      <c r="AU687" s="585"/>
    </row>
    <row r="688" customFormat="false" ht="15" hidden="false" customHeight="false" outlineLevel="0" collapsed="false">
      <c r="A688" s="0" t="s">
        <v>7743</v>
      </c>
      <c r="O688" s="447"/>
      <c r="P688" s="568" t="s">
        <v>7769</v>
      </c>
      <c r="Q688" s="569" t="s">
        <v>14584</v>
      </c>
      <c r="R688" s="570" t="s">
        <v>14585</v>
      </c>
      <c r="T688" s="495" t="s">
        <v>14586</v>
      </c>
      <c r="U688" s="490" t="s">
        <v>13843</v>
      </c>
      <c r="AG688" s="495" t="s">
        <v>10467</v>
      </c>
      <c r="AH688" s="490" t="s">
        <v>14587</v>
      </c>
      <c r="AS688" s="584"/>
      <c r="AT688" s="448"/>
      <c r="AU688" s="585"/>
    </row>
    <row r="689" customFormat="false" ht="15" hidden="false" customHeight="false" outlineLevel="0" collapsed="false">
      <c r="A689" s="0" t="s">
        <v>7743</v>
      </c>
      <c r="O689" s="447"/>
      <c r="P689" s="568" t="s">
        <v>7769</v>
      </c>
      <c r="Q689" s="569" t="s">
        <v>14588</v>
      </c>
      <c r="R689" s="570" t="s">
        <v>14589</v>
      </c>
      <c r="T689" s="524"/>
      <c r="U689" s="519" t="s">
        <v>13848</v>
      </c>
      <c r="AG689" s="524"/>
      <c r="AH689" s="519" t="s">
        <v>14590</v>
      </c>
      <c r="AS689" s="584"/>
      <c r="AT689" s="448"/>
      <c r="AU689" s="585"/>
    </row>
    <row r="690" customFormat="false" ht="15" hidden="false" customHeight="false" outlineLevel="0" collapsed="false">
      <c r="A690" s="0" t="s">
        <v>7743</v>
      </c>
      <c r="O690" s="447"/>
      <c r="P690" s="568" t="s">
        <v>7769</v>
      </c>
      <c r="Q690" s="569" t="s">
        <v>14591</v>
      </c>
      <c r="R690" s="570" t="s">
        <v>14592</v>
      </c>
      <c r="T690" s="495" t="s">
        <v>14593</v>
      </c>
      <c r="U690" s="490" t="s">
        <v>14594</v>
      </c>
      <c r="AG690" s="495" t="s">
        <v>14595</v>
      </c>
      <c r="AH690" s="490" t="s">
        <v>14596</v>
      </c>
      <c r="AS690" s="584"/>
      <c r="AT690" s="448"/>
      <c r="AU690" s="585"/>
    </row>
    <row r="691" customFormat="false" ht="15" hidden="false" customHeight="false" outlineLevel="0" collapsed="false">
      <c r="A691" s="0" t="s">
        <v>7743</v>
      </c>
      <c r="O691" s="447"/>
      <c r="P691" s="568" t="s">
        <v>7769</v>
      </c>
      <c r="Q691" s="569" t="s">
        <v>14597</v>
      </c>
      <c r="R691" s="570" t="s">
        <v>14598</v>
      </c>
      <c r="T691" s="524"/>
      <c r="U691" s="519" t="s">
        <v>14599</v>
      </c>
      <c r="AG691" s="524"/>
      <c r="AH691" s="519" t="s">
        <v>14600</v>
      </c>
      <c r="AS691" s="584"/>
      <c r="AT691" s="448"/>
      <c r="AU691" s="585"/>
    </row>
    <row r="692" customFormat="false" ht="15" hidden="false" customHeight="false" outlineLevel="0" collapsed="false">
      <c r="A692" s="0" t="s">
        <v>7743</v>
      </c>
      <c r="O692" s="447"/>
      <c r="P692" s="568" t="s">
        <v>7769</v>
      </c>
      <c r="Q692" s="569" t="s">
        <v>14601</v>
      </c>
      <c r="R692" s="570" t="s">
        <v>14602</v>
      </c>
      <c r="T692" s="495" t="s">
        <v>14603</v>
      </c>
      <c r="U692" s="490" t="s">
        <v>14604</v>
      </c>
      <c r="AG692" s="495" t="s">
        <v>14605</v>
      </c>
      <c r="AH692" s="490" t="s">
        <v>14606</v>
      </c>
      <c r="AS692" s="584"/>
      <c r="AT692" s="448"/>
      <c r="AU692" s="585"/>
    </row>
    <row r="693" customFormat="false" ht="15" hidden="false" customHeight="false" outlineLevel="0" collapsed="false">
      <c r="A693" s="0" t="s">
        <v>7743</v>
      </c>
      <c r="O693" s="447"/>
      <c r="P693" s="568" t="s">
        <v>7769</v>
      </c>
      <c r="Q693" s="569" t="s">
        <v>14607</v>
      </c>
      <c r="R693" s="570" t="s">
        <v>14608</v>
      </c>
      <c r="T693" s="524"/>
      <c r="U693" s="519" t="s">
        <v>14609</v>
      </c>
      <c r="AG693" s="524"/>
      <c r="AH693" s="519" t="s">
        <v>14610</v>
      </c>
      <c r="AS693" s="584"/>
      <c r="AT693" s="448"/>
      <c r="AU693" s="585"/>
    </row>
    <row r="694" customFormat="false" ht="15" hidden="false" customHeight="false" outlineLevel="0" collapsed="false">
      <c r="A694" s="0" t="s">
        <v>7743</v>
      </c>
      <c r="O694" s="447"/>
      <c r="P694" s="568" t="s">
        <v>7769</v>
      </c>
      <c r="Q694" s="569" t="s">
        <v>14611</v>
      </c>
      <c r="R694" s="570" t="s">
        <v>14612</v>
      </c>
      <c r="T694" s="495" t="s">
        <v>14613</v>
      </c>
      <c r="U694" s="490" t="s">
        <v>14614</v>
      </c>
      <c r="AG694" s="495" t="s">
        <v>14615</v>
      </c>
      <c r="AH694" s="490" t="s">
        <v>14616</v>
      </c>
      <c r="AS694" s="584"/>
      <c r="AT694" s="448"/>
      <c r="AU694" s="585"/>
    </row>
    <row r="695" customFormat="false" ht="15" hidden="false" customHeight="false" outlineLevel="0" collapsed="false">
      <c r="A695" s="0" t="s">
        <v>7743</v>
      </c>
      <c r="O695" s="447"/>
      <c r="P695" s="568" t="s">
        <v>7769</v>
      </c>
      <c r="Q695" s="569" t="s">
        <v>14617</v>
      </c>
      <c r="R695" s="570" t="s">
        <v>14618</v>
      </c>
      <c r="T695" s="524"/>
      <c r="U695" s="519" t="s">
        <v>14619</v>
      </c>
      <c r="AG695" s="524"/>
      <c r="AH695" s="519" t="s">
        <v>14620</v>
      </c>
      <c r="AS695" s="584"/>
      <c r="AT695" s="448"/>
      <c r="AU695" s="585"/>
    </row>
    <row r="696" customFormat="false" ht="15" hidden="false" customHeight="false" outlineLevel="0" collapsed="false">
      <c r="A696" s="0" t="s">
        <v>7743</v>
      </c>
      <c r="O696" s="447"/>
      <c r="P696" s="568" t="s">
        <v>7769</v>
      </c>
      <c r="Q696" s="569" t="s">
        <v>14621</v>
      </c>
      <c r="R696" s="570" t="s">
        <v>14622</v>
      </c>
      <c r="T696" s="495" t="s">
        <v>14623</v>
      </c>
      <c r="U696" s="490" t="s">
        <v>14624</v>
      </c>
      <c r="AG696" s="495" t="s">
        <v>14625</v>
      </c>
      <c r="AH696" s="490" t="s">
        <v>14626</v>
      </c>
      <c r="AS696" s="584"/>
      <c r="AT696" s="448"/>
      <c r="AU696" s="585"/>
    </row>
    <row r="697" customFormat="false" ht="15" hidden="false" customHeight="false" outlineLevel="0" collapsed="false">
      <c r="A697" s="0" t="s">
        <v>7743</v>
      </c>
      <c r="O697" s="447"/>
      <c r="P697" s="568" t="s">
        <v>7769</v>
      </c>
      <c r="Q697" s="569" t="s">
        <v>14627</v>
      </c>
      <c r="R697" s="570" t="s">
        <v>14628</v>
      </c>
      <c r="T697" s="524"/>
      <c r="U697" s="519" t="s">
        <v>14629</v>
      </c>
      <c r="AG697" s="524"/>
      <c r="AH697" s="519" t="s">
        <v>14630</v>
      </c>
      <c r="AS697" s="584"/>
      <c r="AT697" s="448"/>
      <c r="AU697" s="585"/>
    </row>
    <row r="698" customFormat="false" ht="15" hidden="false" customHeight="false" outlineLevel="0" collapsed="false">
      <c r="A698" s="0" t="s">
        <v>7743</v>
      </c>
      <c r="O698" s="447"/>
      <c r="P698" s="568" t="s">
        <v>7769</v>
      </c>
      <c r="Q698" s="569" t="s">
        <v>14631</v>
      </c>
      <c r="R698" s="570" t="s">
        <v>14632</v>
      </c>
      <c r="T698" s="495" t="s">
        <v>14633</v>
      </c>
      <c r="U698" s="490" t="s">
        <v>14634</v>
      </c>
      <c r="AG698" s="495" t="s">
        <v>14635</v>
      </c>
      <c r="AH698" s="490" t="s">
        <v>14636</v>
      </c>
      <c r="AS698" s="584"/>
      <c r="AT698" s="448"/>
      <c r="AU698" s="585"/>
    </row>
    <row r="699" customFormat="false" ht="15" hidden="false" customHeight="false" outlineLevel="0" collapsed="false">
      <c r="A699" s="0" t="s">
        <v>7743</v>
      </c>
      <c r="O699" s="447"/>
      <c r="P699" s="568" t="s">
        <v>7769</v>
      </c>
      <c r="Q699" s="569" t="s">
        <v>14637</v>
      </c>
      <c r="R699" s="570" t="s">
        <v>14638</v>
      </c>
      <c r="T699" s="524"/>
      <c r="U699" s="519" t="s">
        <v>14639</v>
      </c>
      <c r="AG699" s="524"/>
      <c r="AH699" s="519" t="s">
        <v>14640</v>
      </c>
      <c r="AS699" s="584"/>
      <c r="AT699" s="448"/>
      <c r="AU699" s="585"/>
    </row>
    <row r="700" customFormat="false" ht="15" hidden="false" customHeight="false" outlineLevel="0" collapsed="false">
      <c r="A700" s="0" t="s">
        <v>7743</v>
      </c>
      <c r="O700" s="447"/>
      <c r="P700" s="568" t="s">
        <v>7769</v>
      </c>
      <c r="Q700" s="569" t="s">
        <v>14641</v>
      </c>
      <c r="R700" s="570" t="s">
        <v>14642</v>
      </c>
      <c r="T700" s="495" t="s">
        <v>14643</v>
      </c>
      <c r="U700" s="490" t="s">
        <v>14644</v>
      </c>
      <c r="AG700" s="495" t="s">
        <v>14645</v>
      </c>
      <c r="AH700" s="490" t="s">
        <v>14646</v>
      </c>
      <c r="AS700" s="584"/>
      <c r="AT700" s="448"/>
      <c r="AU700" s="585"/>
    </row>
    <row r="701" customFormat="false" ht="15" hidden="false" customHeight="false" outlineLevel="0" collapsed="false">
      <c r="A701" s="0" t="s">
        <v>7743</v>
      </c>
      <c r="O701" s="447"/>
      <c r="P701" s="568" t="s">
        <v>7769</v>
      </c>
      <c r="Q701" s="569" t="s">
        <v>14647</v>
      </c>
      <c r="R701" s="570" t="s">
        <v>14648</v>
      </c>
      <c r="T701" s="524"/>
      <c r="U701" s="519" t="s">
        <v>14649</v>
      </c>
      <c r="AG701" s="524"/>
      <c r="AH701" s="519" t="s">
        <v>14650</v>
      </c>
      <c r="AS701" s="584"/>
      <c r="AT701" s="448"/>
      <c r="AU701" s="585"/>
    </row>
    <row r="702" customFormat="false" ht="15" hidden="false" customHeight="false" outlineLevel="0" collapsed="false">
      <c r="A702" s="0" t="s">
        <v>7743</v>
      </c>
      <c r="O702" s="447"/>
      <c r="P702" s="568" t="s">
        <v>7769</v>
      </c>
      <c r="Q702" s="569" t="s">
        <v>14651</v>
      </c>
      <c r="R702" s="570" t="s">
        <v>14652</v>
      </c>
      <c r="T702" s="495" t="s">
        <v>14653</v>
      </c>
      <c r="U702" s="490" t="s">
        <v>14654</v>
      </c>
      <c r="AG702" s="495" t="s">
        <v>8172</v>
      </c>
      <c r="AH702" s="490" t="s">
        <v>14655</v>
      </c>
      <c r="AS702" s="584"/>
      <c r="AT702" s="448"/>
      <c r="AU702" s="585"/>
    </row>
    <row r="703" customFormat="false" ht="15" hidden="false" customHeight="false" outlineLevel="0" collapsed="false">
      <c r="A703" s="0" t="s">
        <v>7743</v>
      </c>
      <c r="O703" s="447"/>
      <c r="P703" s="568" t="s">
        <v>7769</v>
      </c>
      <c r="Q703" s="569" t="s">
        <v>14656</v>
      </c>
      <c r="R703" s="570" t="s">
        <v>14657</v>
      </c>
      <c r="T703" s="524"/>
      <c r="U703" s="519" t="s">
        <v>14658</v>
      </c>
      <c r="AG703" s="524"/>
      <c r="AH703" s="519" t="s">
        <v>14659</v>
      </c>
      <c r="AS703" s="584"/>
      <c r="AT703" s="448"/>
      <c r="AU703" s="585"/>
    </row>
    <row r="704" customFormat="false" ht="15" hidden="false" customHeight="false" outlineLevel="0" collapsed="false">
      <c r="A704" s="0" t="s">
        <v>7743</v>
      </c>
      <c r="O704" s="447"/>
      <c r="P704" s="568" t="s">
        <v>7769</v>
      </c>
      <c r="Q704" s="569" t="s">
        <v>14660</v>
      </c>
      <c r="R704" s="570" t="s">
        <v>14661</v>
      </c>
      <c r="T704" s="495" t="s">
        <v>14662</v>
      </c>
      <c r="U704" s="490" t="s">
        <v>14663</v>
      </c>
      <c r="AG704" s="495" t="s">
        <v>14664</v>
      </c>
      <c r="AH704" s="490" t="s">
        <v>14665</v>
      </c>
      <c r="AS704" s="584"/>
      <c r="AT704" s="448"/>
      <c r="AU704" s="585"/>
    </row>
    <row r="705" customFormat="false" ht="15" hidden="false" customHeight="false" outlineLevel="0" collapsed="false">
      <c r="A705" s="0" t="s">
        <v>7743</v>
      </c>
      <c r="O705" s="447"/>
      <c r="P705" s="568" t="s">
        <v>7769</v>
      </c>
      <c r="Q705" s="569" t="s">
        <v>14666</v>
      </c>
      <c r="R705" s="570" t="s">
        <v>14667</v>
      </c>
      <c r="T705" s="524"/>
      <c r="U705" s="519" t="s">
        <v>14668</v>
      </c>
      <c r="AG705" s="524"/>
      <c r="AH705" s="519" t="s">
        <v>14669</v>
      </c>
      <c r="AS705" s="584"/>
      <c r="AT705" s="448"/>
      <c r="AU705" s="585"/>
    </row>
    <row r="706" customFormat="false" ht="15" hidden="false" customHeight="false" outlineLevel="0" collapsed="false">
      <c r="A706" s="0" t="s">
        <v>7743</v>
      </c>
      <c r="O706" s="447"/>
      <c r="P706" s="568" t="s">
        <v>7769</v>
      </c>
      <c r="Q706" s="569" t="s">
        <v>14670</v>
      </c>
      <c r="R706" s="570" t="s">
        <v>14671</v>
      </c>
      <c r="T706" s="553" t="s">
        <v>14672</v>
      </c>
      <c r="U706" s="554" t="s">
        <v>14673</v>
      </c>
      <c r="AG706" s="495" t="s">
        <v>14674</v>
      </c>
      <c r="AH706" s="490" t="s">
        <v>14675</v>
      </c>
      <c r="AS706" s="584"/>
      <c r="AT706" s="448"/>
      <c r="AU706" s="585"/>
    </row>
    <row r="707" customFormat="false" ht="15" hidden="false" customHeight="false" outlineLevel="0" collapsed="false">
      <c r="A707" s="0" t="s">
        <v>7743</v>
      </c>
      <c r="O707" s="447"/>
      <c r="P707" s="568" t="s">
        <v>7769</v>
      </c>
      <c r="Q707" s="569" t="s">
        <v>14676</v>
      </c>
      <c r="R707" s="570" t="s">
        <v>14677</v>
      </c>
      <c r="T707" s="491"/>
      <c r="U707" s="521" t="s">
        <v>14678</v>
      </c>
      <c r="AG707" s="524"/>
      <c r="AH707" s="519" t="s">
        <v>14679</v>
      </c>
      <c r="AS707" s="584"/>
      <c r="AT707" s="448"/>
      <c r="AU707" s="585"/>
    </row>
    <row r="708" customFormat="false" ht="15" hidden="false" customHeight="false" outlineLevel="0" collapsed="false">
      <c r="A708" s="0" t="s">
        <v>7743</v>
      </c>
      <c r="O708" s="447"/>
      <c r="P708" s="568" t="s">
        <v>7769</v>
      </c>
      <c r="Q708" s="569" t="s">
        <v>14680</v>
      </c>
      <c r="R708" s="570" t="s">
        <v>14681</v>
      </c>
      <c r="T708" s="553" t="s">
        <v>14682</v>
      </c>
      <c r="U708" s="554" t="s">
        <v>14683</v>
      </c>
      <c r="AG708" s="495" t="s">
        <v>14684</v>
      </c>
      <c r="AH708" s="490" t="s">
        <v>14685</v>
      </c>
      <c r="AS708" s="584"/>
      <c r="AT708" s="448"/>
      <c r="AU708" s="585"/>
    </row>
    <row r="709" customFormat="false" ht="15" hidden="false" customHeight="false" outlineLevel="0" collapsed="false">
      <c r="A709" s="0" t="s">
        <v>7743</v>
      </c>
      <c r="O709" s="447"/>
      <c r="P709" s="568" t="s">
        <v>7769</v>
      </c>
      <c r="Q709" s="569" t="s">
        <v>14686</v>
      </c>
      <c r="R709" s="570" t="s">
        <v>14687</v>
      </c>
      <c r="T709" s="491"/>
      <c r="U709" s="521" t="s">
        <v>14688</v>
      </c>
      <c r="AG709" s="524"/>
      <c r="AH709" s="519" t="s">
        <v>14689</v>
      </c>
      <c r="AS709" s="584"/>
      <c r="AT709" s="448"/>
      <c r="AU709" s="585"/>
    </row>
    <row r="710" customFormat="false" ht="15" hidden="false" customHeight="false" outlineLevel="0" collapsed="false">
      <c r="A710" s="0" t="s">
        <v>7743</v>
      </c>
      <c r="O710" s="447"/>
      <c r="P710" s="568" t="s">
        <v>7769</v>
      </c>
      <c r="Q710" s="569" t="s">
        <v>14690</v>
      </c>
      <c r="R710" s="570" t="s">
        <v>14691</v>
      </c>
      <c r="T710" s="495" t="s">
        <v>14692</v>
      </c>
      <c r="U710" s="490" t="s">
        <v>14693</v>
      </c>
      <c r="AG710" s="495" t="s">
        <v>14694</v>
      </c>
      <c r="AH710" s="490" t="s">
        <v>14695</v>
      </c>
      <c r="AS710" s="584"/>
      <c r="AT710" s="448"/>
      <c r="AU710" s="585"/>
    </row>
    <row r="711" customFormat="false" ht="15" hidden="false" customHeight="false" outlineLevel="0" collapsed="false">
      <c r="A711" s="0" t="s">
        <v>7743</v>
      </c>
      <c r="O711" s="447"/>
      <c r="P711" s="568" t="s">
        <v>7769</v>
      </c>
      <c r="Q711" s="569" t="s">
        <v>14696</v>
      </c>
      <c r="R711" s="570" t="s">
        <v>14697</v>
      </c>
      <c r="T711" s="524"/>
      <c r="U711" s="519" t="s">
        <v>14698</v>
      </c>
      <c r="AG711" s="524"/>
      <c r="AH711" s="519" t="s">
        <v>14699</v>
      </c>
      <c r="AS711" s="584"/>
      <c r="AT711" s="448"/>
      <c r="AU711" s="585"/>
    </row>
    <row r="712" customFormat="false" ht="15" hidden="false" customHeight="false" outlineLevel="0" collapsed="false">
      <c r="A712" s="0" t="s">
        <v>7743</v>
      </c>
      <c r="O712" s="447"/>
      <c r="P712" s="568" t="s">
        <v>7769</v>
      </c>
      <c r="Q712" s="569" t="s">
        <v>14700</v>
      </c>
      <c r="R712" s="570" t="s">
        <v>14701</v>
      </c>
      <c r="T712" s="495" t="s">
        <v>14702</v>
      </c>
      <c r="U712" s="490" t="s">
        <v>14703</v>
      </c>
      <c r="AG712" s="495" t="s">
        <v>14704</v>
      </c>
      <c r="AH712" s="490" t="s">
        <v>14705</v>
      </c>
      <c r="AS712" s="584"/>
      <c r="AT712" s="448"/>
      <c r="AU712" s="585"/>
    </row>
    <row r="713" customFormat="false" ht="15" hidden="false" customHeight="false" outlineLevel="0" collapsed="false">
      <c r="A713" s="0" t="s">
        <v>7743</v>
      </c>
      <c r="O713" s="447"/>
      <c r="P713" s="568" t="s">
        <v>7769</v>
      </c>
      <c r="Q713" s="569" t="s">
        <v>14706</v>
      </c>
      <c r="R713" s="570" t="s">
        <v>14707</v>
      </c>
      <c r="T713" s="524"/>
      <c r="U713" s="519" t="s">
        <v>14708</v>
      </c>
      <c r="AG713" s="524"/>
      <c r="AH713" s="519" t="s">
        <v>14709</v>
      </c>
      <c r="AS713" s="584"/>
      <c r="AT713" s="448"/>
      <c r="AU713" s="585"/>
    </row>
    <row r="714" customFormat="false" ht="15" hidden="false" customHeight="false" outlineLevel="0" collapsed="false">
      <c r="A714" s="0" t="s">
        <v>7743</v>
      </c>
      <c r="O714" s="447"/>
      <c r="P714" s="568" t="s">
        <v>7769</v>
      </c>
      <c r="Q714" s="569" t="s">
        <v>14710</v>
      </c>
      <c r="R714" s="570" t="s">
        <v>14711</v>
      </c>
      <c r="T714" s="495" t="s">
        <v>11231</v>
      </c>
      <c r="U714" s="490" t="s">
        <v>14712</v>
      </c>
      <c r="AG714" s="495" t="s">
        <v>14713</v>
      </c>
      <c r="AH714" s="490" t="s">
        <v>14714</v>
      </c>
      <c r="AS714" s="584"/>
      <c r="AT714" s="448"/>
      <c r="AU714" s="585"/>
    </row>
    <row r="715" customFormat="false" ht="15" hidden="false" customHeight="false" outlineLevel="0" collapsed="false">
      <c r="A715" s="0" t="s">
        <v>7743</v>
      </c>
      <c r="O715" s="447"/>
      <c r="P715" s="568" t="s">
        <v>7769</v>
      </c>
      <c r="Q715" s="569" t="s">
        <v>14715</v>
      </c>
      <c r="R715" s="570" t="s">
        <v>14716</v>
      </c>
      <c r="T715" s="524"/>
      <c r="U715" s="519" t="s">
        <v>14717</v>
      </c>
      <c r="AG715" s="524"/>
      <c r="AH715" s="519" t="s">
        <v>14718</v>
      </c>
      <c r="AS715" s="584"/>
      <c r="AT715" s="448"/>
      <c r="AU715" s="585"/>
    </row>
    <row r="716" customFormat="false" ht="15" hidden="false" customHeight="false" outlineLevel="0" collapsed="false">
      <c r="A716" s="0" t="s">
        <v>7743</v>
      </c>
      <c r="O716" s="447"/>
      <c r="P716" s="568" t="s">
        <v>7769</v>
      </c>
      <c r="Q716" s="569" t="s">
        <v>14719</v>
      </c>
      <c r="R716" s="570" t="s">
        <v>14720</v>
      </c>
      <c r="T716" s="495" t="s">
        <v>14721</v>
      </c>
      <c r="U716" s="490" t="s">
        <v>14722</v>
      </c>
      <c r="AG716" s="495" t="s">
        <v>14723</v>
      </c>
      <c r="AH716" s="490" t="s">
        <v>14724</v>
      </c>
      <c r="AS716" s="584"/>
      <c r="AT716" s="448"/>
      <c r="AU716" s="585"/>
    </row>
    <row r="717" customFormat="false" ht="15" hidden="false" customHeight="false" outlineLevel="0" collapsed="false">
      <c r="A717" s="0" t="s">
        <v>7743</v>
      </c>
      <c r="O717" s="447"/>
      <c r="P717" s="568" t="s">
        <v>7769</v>
      </c>
      <c r="Q717" s="569" t="s">
        <v>12129</v>
      </c>
      <c r="R717" s="570" t="s">
        <v>14725</v>
      </c>
      <c r="T717" s="524"/>
      <c r="U717" s="519" t="s">
        <v>14726</v>
      </c>
      <c r="AG717" s="524"/>
      <c r="AH717" s="519" t="s">
        <v>14727</v>
      </c>
      <c r="AS717" s="584"/>
      <c r="AT717" s="448"/>
      <c r="AU717" s="585"/>
    </row>
    <row r="718" customFormat="false" ht="15" hidden="false" customHeight="false" outlineLevel="0" collapsed="false">
      <c r="A718" s="0" t="s">
        <v>7743</v>
      </c>
      <c r="O718" s="447"/>
      <c r="P718" s="568" t="s">
        <v>7769</v>
      </c>
      <c r="Q718" s="569" t="s">
        <v>14728</v>
      </c>
      <c r="R718" s="570" t="s">
        <v>14729</v>
      </c>
      <c r="T718" s="495" t="s">
        <v>14730</v>
      </c>
      <c r="U718" s="490" t="s">
        <v>14731</v>
      </c>
      <c r="AG718" s="495" t="s">
        <v>14732</v>
      </c>
      <c r="AH718" s="490" t="s">
        <v>14733</v>
      </c>
      <c r="AS718" s="584"/>
      <c r="AT718" s="448"/>
      <c r="AU718" s="585"/>
    </row>
    <row r="719" customFormat="false" ht="38.25" hidden="false" customHeight="false" outlineLevel="0" collapsed="false">
      <c r="A719" s="0" t="s">
        <v>7743</v>
      </c>
      <c r="O719" s="447"/>
      <c r="P719" s="568" t="s">
        <v>7769</v>
      </c>
      <c r="Q719" s="569" t="s">
        <v>12155</v>
      </c>
      <c r="R719" s="570" t="s">
        <v>14734</v>
      </c>
      <c r="T719" s="524"/>
      <c r="U719" s="519" t="s">
        <v>14735</v>
      </c>
      <c r="AG719" s="524"/>
      <c r="AH719" s="519" t="s">
        <v>14736</v>
      </c>
      <c r="AS719" s="584"/>
      <c r="AT719" s="448"/>
      <c r="AU719" s="585"/>
    </row>
    <row r="720" customFormat="false" ht="15" hidden="false" customHeight="false" outlineLevel="0" collapsed="false">
      <c r="A720" s="0" t="s">
        <v>7743</v>
      </c>
      <c r="O720" s="447"/>
      <c r="P720" s="568" t="s">
        <v>7769</v>
      </c>
      <c r="Q720" s="569" t="s">
        <v>14737</v>
      </c>
      <c r="R720" s="570" t="s">
        <v>14738</v>
      </c>
      <c r="T720" s="495" t="s">
        <v>14739</v>
      </c>
      <c r="U720" s="490" t="s">
        <v>14740</v>
      </c>
      <c r="AG720" s="495" t="s">
        <v>14741</v>
      </c>
      <c r="AH720" s="490" t="s">
        <v>14742</v>
      </c>
      <c r="AS720" s="584"/>
      <c r="AT720" s="448"/>
      <c r="AU720" s="585"/>
    </row>
    <row r="721" customFormat="false" ht="15" hidden="false" customHeight="false" outlineLevel="0" collapsed="false">
      <c r="A721" s="0" t="s">
        <v>7743</v>
      </c>
      <c r="O721" s="447"/>
      <c r="P721" s="568" t="s">
        <v>7769</v>
      </c>
      <c r="Q721" s="569" t="s">
        <v>14743</v>
      </c>
      <c r="R721" s="570" t="s">
        <v>14744</v>
      </c>
      <c r="T721" s="524"/>
      <c r="U721" s="519" t="s">
        <v>14745</v>
      </c>
      <c r="AG721" s="524"/>
      <c r="AH721" s="519" t="s">
        <v>14746</v>
      </c>
      <c r="AS721" s="584"/>
      <c r="AT721" s="448"/>
      <c r="AU721" s="585"/>
    </row>
    <row r="722" customFormat="false" ht="15" hidden="false" customHeight="false" outlineLevel="0" collapsed="false">
      <c r="A722" s="0" t="s">
        <v>7743</v>
      </c>
      <c r="O722" s="447"/>
      <c r="P722" s="568" t="s">
        <v>7769</v>
      </c>
      <c r="Q722" s="569" t="s">
        <v>14747</v>
      </c>
      <c r="R722" s="570" t="s">
        <v>14748</v>
      </c>
      <c r="T722" s="495" t="s">
        <v>14749</v>
      </c>
      <c r="U722" s="490" t="s">
        <v>14750</v>
      </c>
      <c r="AG722" s="495" t="s">
        <v>14751</v>
      </c>
      <c r="AH722" s="490" t="s">
        <v>14752</v>
      </c>
      <c r="AS722" s="584"/>
      <c r="AT722" s="448"/>
      <c r="AU722" s="585"/>
    </row>
    <row r="723" customFormat="false" ht="15" hidden="false" customHeight="false" outlineLevel="0" collapsed="false">
      <c r="A723" s="0" t="s">
        <v>7743</v>
      </c>
      <c r="O723" s="447"/>
      <c r="P723" s="568" t="s">
        <v>7769</v>
      </c>
      <c r="Q723" s="569" t="s">
        <v>14753</v>
      </c>
      <c r="R723" s="570" t="s">
        <v>14754</v>
      </c>
      <c r="T723" s="524"/>
      <c r="U723" s="519" t="s">
        <v>14755</v>
      </c>
      <c r="AG723" s="524"/>
      <c r="AH723" s="519" t="s">
        <v>14756</v>
      </c>
      <c r="AS723" s="584"/>
      <c r="AT723" s="448"/>
      <c r="AU723" s="585"/>
    </row>
    <row r="724" customFormat="false" ht="15" hidden="false" customHeight="false" outlineLevel="0" collapsed="false">
      <c r="A724" s="0" t="s">
        <v>7743</v>
      </c>
      <c r="O724" s="447"/>
      <c r="P724" s="568" t="s">
        <v>7769</v>
      </c>
      <c r="Q724" s="569" t="s">
        <v>14757</v>
      </c>
      <c r="R724" s="570" t="s">
        <v>14758</v>
      </c>
      <c r="T724" s="495" t="s">
        <v>14759</v>
      </c>
      <c r="U724" s="490" t="s">
        <v>14760</v>
      </c>
      <c r="AG724" s="495" t="s">
        <v>14761</v>
      </c>
      <c r="AH724" s="490" t="s">
        <v>14762</v>
      </c>
      <c r="AS724" s="584"/>
      <c r="AT724" s="448"/>
      <c r="AU724" s="585"/>
    </row>
    <row r="725" customFormat="false" ht="15" hidden="false" customHeight="false" outlineLevel="0" collapsed="false">
      <c r="A725" s="0" t="s">
        <v>7743</v>
      </c>
      <c r="O725" s="447"/>
      <c r="P725" s="568" t="s">
        <v>7769</v>
      </c>
      <c r="Q725" s="569" t="s">
        <v>9448</v>
      </c>
      <c r="R725" s="570" t="s">
        <v>14763</v>
      </c>
      <c r="T725" s="524"/>
      <c r="U725" s="519" t="s">
        <v>14764</v>
      </c>
      <c r="AG725" s="524"/>
      <c r="AH725" s="519" t="s">
        <v>14765</v>
      </c>
      <c r="AS725" s="584"/>
      <c r="AT725" s="448"/>
      <c r="AU725" s="585"/>
    </row>
    <row r="726" customFormat="false" ht="15" hidden="false" customHeight="false" outlineLevel="0" collapsed="false">
      <c r="A726" s="0" t="s">
        <v>7743</v>
      </c>
      <c r="O726" s="447"/>
      <c r="P726" s="568" t="s">
        <v>7769</v>
      </c>
      <c r="Q726" s="569" t="s">
        <v>10331</v>
      </c>
      <c r="R726" s="570" t="s">
        <v>14766</v>
      </c>
      <c r="T726" s="553" t="s">
        <v>14767</v>
      </c>
      <c r="U726" s="554" t="s">
        <v>14768</v>
      </c>
      <c r="AG726" s="495" t="s">
        <v>9722</v>
      </c>
      <c r="AH726" s="490" t="s">
        <v>14769</v>
      </c>
      <c r="AS726" s="584"/>
      <c r="AT726" s="448"/>
      <c r="AU726" s="585"/>
    </row>
    <row r="727" customFormat="false" ht="15" hidden="false" customHeight="false" outlineLevel="0" collapsed="false">
      <c r="A727" s="0" t="s">
        <v>7743</v>
      </c>
      <c r="O727" s="447"/>
      <c r="P727" s="568" t="s">
        <v>7769</v>
      </c>
      <c r="Q727" s="569" t="s">
        <v>14770</v>
      </c>
      <c r="R727" s="570" t="s">
        <v>14771</v>
      </c>
      <c r="T727" s="491"/>
      <c r="U727" s="521" t="s">
        <v>14772</v>
      </c>
      <c r="AG727" s="524"/>
      <c r="AH727" s="519" t="s">
        <v>14773</v>
      </c>
      <c r="AS727" s="584"/>
      <c r="AT727" s="448"/>
      <c r="AU727" s="585"/>
    </row>
    <row r="728" customFormat="false" ht="15" hidden="false" customHeight="false" outlineLevel="0" collapsed="false">
      <c r="A728" s="0" t="s">
        <v>7743</v>
      </c>
      <c r="O728" s="447"/>
      <c r="P728" s="568" t="s">
        <v>7769</v>
      </c>
      <c r="Q728" s="569" t="s">
        <v>14774</v>
      </c>
      <c r="R728" s="570" t="s">
        <v>14775</v>
      </c>
      <c r="T728" s="495" t="s">
        <v>14776</v>
      </c>
      <c r="U728" s="490" t="s">
        <v>14777</v>
      </c>
      <c r="AG728" s="495" t="s">
        <v>14778</v>
      </c>
      <c r="AH728" s="490" t="s">
        <v>14779</v>
      </c>
      <c r="AS728" s="584"/>
      <c r="AT728" s="448"/>
      <c r="AU728" s="585"/>
    </row>
    <row r="729" customFormat="false" ht="15" hidden="false" customHeight="false" outlineLevel="0" collapsed="false">
      <c r="A729" s="0" t="s">
        <v>7743</v>
      </c>
      <c r="O729" s="447"/>
      <c r="P729" s="568" t="s">
        <v>7769</v>
      </c>
      <c r="Q729" s="569" t="s">
        <v>14780</v>
      </c>
      <c r="R729" s="570" t="s">
        <v>14781</v>
      </c>
      <c r="T729" s="524"/>
      <c r="U729" s="519" t="s">
        <v>14782</v>
      </c>
      <c r="AG729" s="524"/>
      <c r="AH729" s="519" t="s">
        <v>14783</v>
      </c>
      <c r="AS729" s="584"/>
      <c r="AT729" s="448"/>
      <c r="AU729" s="585"/>
    </row>
    <row r="730" customFormat="false" ht="15" hidden="false" customHeight="false" outlineLevel="0" collapsed="false">
      <c r="A730" s="0" t="s">
        <v>7743</v>
      </c>
      <c r="O730" s="447"/>
      <c r="P730" s="568" t="s">
        <v>7769</v>
      </c>
      <c r="Q730" s="569" t="s">
        <v>14784</v>
      </c>
      <c r="R730" s="570" t="s">
        <v>14785</v>
      </c>
      <c r="T730" s="495" t="s">
        <v>14786</v>
      </c>
      <c r="U730" s="490" t="s">
        <v>14787</v>
      </c>
      <c r="AG730" s="495" t="s">
        <v>14788</v>
      </c>
      <c r="AH730" s="490" t="s">
        <v>14789</v>
      </c>
      <c r="AS730" s="584"/>
      <c r="AT730" s="448"/>
      <c r="AU730" s="585"/>
    </row>
    <row r="731" customFormat="false" ht="15" hidden="false" customHeight="false" outlineLevel="0" collapsed="false">
      <c r="A731" s="0" t="s">
        <v>7743</v>
      </c>
      <c r="O731" s="447"/>
      <c r="P731" s="568" t="s">
        <v>7769</v>
      </c>
      <c r="Q731" s="569" t="s">
        <v>14790</v>
      </c>
      <c r="R731" s="570" t="s">
        <v>14791</v>
      </c>
      <c r="T731" s="524"/>
      <c r="U731" s="519" t="s">
        <v>14792</v>
      </c>
      <c r="AG731" s="524"/>
      <c r="AH731" s="519" t="s">
        <v>14793</v>
      </c>
      <c r="AS731" s="584"/>
      <c r="AT731" s="448"/>
      <c r="AU731" s="585"/>
    </row>
    <row r="732" customFormat="false" ht="15" hidden="false" customHeight="false" outlineLevel="0" collapsed="false">
      <c r="A732" s="0" t="s">
        <v>7743</v>
      </c>
      <c r="O732" s="447"/>
      <c r="P732" s="568" t="s">
        <v>7769</v>
      </c>
      <c r="Q732" s="569" t="s">
        <v>14794</v>
      </c>
      <c r="R732" s="570" t="s">
        <v>14795</v>
      </c>
      <c r="T732" s="495" t="s">
        <v>14796</v>
      </c>
      <c r="U732" s="490" t="s">
        <v>14797</v>
      </c>
      <c r="AG732" s="495" t="s">
        <v>14798</v>
      </c>
      <c r="AH732" s="490" t="s">
        <v>14799</v>
      </c>
      <c r="AS732" s="584"/>
      <c r="AT732" s="448"/>
      <c r="AU732" s="585"/>
    </row>
    <row r="733" customFormat="false" ht="15" hidden="false" customHeight="false" outlineLevel="0" collapsed="false">
      <c r="A733" s="0" t="s">
        <v>7743</v>
      </c>
      <c r="O733" s="447"/>
      <c r="P733" s="568" t="s">
        <v>7769</v>
      </c>
      <c r="Q733" s="569" t="s">
        <v>14800</v>
      </c>
      <c r="R733" s="570" t="s">
        <v>14801</v>
      </c>
      <c r="T733" s="524"/>
      <c r="U733" s="519" t="s">
        <v>14802</v>
      </c>
      <c r="AG733" s="524"/>
      <c r="AH733" s="519" t="s">
        <v>14803</v>
      </c>
      <c r="AS733" s="584"/>
      <c r="AT733" s="448"/>
      <c r="AU733" s="585"/>
    </row>
    <row r="734" customFormat="false" ht="15" hidden="false" customHeight="false" outlineLevel="0" collapsed="false">
      <c r="A734" s="0" t="s">
        <v>7743</v>
      </c>
      <c r="O734" s="447"/>
      <c r="P734" s="568" t="s">
        <v>7769</v>
      </c>
      <c r="Q734" s="569" t="s">
        <v>14804</v>
      </c>
      <c r="R734" s="570" t="s">
        <v>14805</v>
      </c>
      <c r="T734" s="495" t="s">
        <v>14806</v>
      </c>
      <c r="U734" s="490" t="s">
        <v>14807</v>
      </c>
      <c r="AG734" s="495" t="s">
        <v>14808</v>
      </c>
      <c r="AH734" s="490" t="s">
        <v>14809</v>
      </c>
      <c r="AS734" s="584"/>
      <c r="AT734" s="448"/>
      <c r="AU734" s="585"/>
    </row>
    <row r="735" customFormat="false" ht="15" hidden="false" customHeight="false" outlineLevel="0" collapsed="false">
      <c r="A735" s="0" t="s">
        <v>7743</v>
      </c>
      <c r="O735" s="447"/>
      <c r="P735" s="568" t="s">
        <v>7769</v>
      </c>
      <c r="Q735" s="569" t="s">
        <v>14810</v>
      </c>
      <c r="R735" s="570" t="s">
        <v>14811</v>
      </c>
      <c r="T735" s="524"/>
      <c r="U735" s="519" t="s">
        <v>14812</v>
      </c>
      <c r="AG735" s="524"/>
      <c r="AH735" s="519" t="s">
        <v>14813</v>
      </c>
      <c r="AS735" s="584"/>
      <c r="AT735" s="448"/>
      <c r="AU735" s="585"/>
    </row>
    <row r="736" customFormat="false" ht="15" hidden="false" customHeight="false" outlineLevel="0" collapsed="false">
      <c r="A736" s="0" t="s">
        <v>7743</v>
      </c>
      <c r="O736" s="447"/>
      <c r="P736" s="568" t="s">
        <v>7769</v>
      </c>
      <c r="Q736" s="569" t="s">
        <v>14814</v>
      </c>
      <c r="R736" s="570" t="s">
        <v>14815</v>
      </c>
      <c r="T736" s="495" t="s">
        <v>14816</v>
      </c>
      <c r="U736" s="490" t="s">
        <v>14817</v>
      </c>
      <c r="AG736" s="495" t="s">
        <v>14818</v>
      </c>
      <c r="AH736" s="490" t="s">
        <v>14819</v>
      </c>
      <c r="AS736" s="584"/>
      <c r="AT736" s="448"/>
      <c r="AU736" s="585"/>
    </row>
    <row r="737" customFormat="false" ht="25.5" hidden="false" customHeight="false" outlineLevel="0" collapsed="false">
      <c r="A737" s="0" t="s">
        <v>7743</v>
      </c>
      <c r="O737" s="447"/>
      <c r="P737" s="568" t="s">
        <v>7769</v>
      </c>
      <c r="Q737" s="569" t="s">
        <v>14820</v>
      </c>
      <c r="R737" s="570" t="s">
        <v>14821</v>
      </c>
      <c r="T737" s="524"/>
      <c r="U737" s="519" t="s">
        <v>14822</v>
      </c>
      <c r="AG737" s="524"/>
      <c r="AH737" s="519" t="s">
        <v>14823</v>
      </c>
      <c r="AS737" s="584"/>
      <c r="AT737" s="448"/>
      <c r="AU737" s="585"/>
    </row>
    <row r="738" customFormat="false" ht="15" hidden="false" customHeight="false" outlineLevel="0" collapsed="false">
      <c r="A738" s="0" t="s">
        <v>7743</v>
      </c>
      <c r="O738" s="447"/>
      <c r="P738" s="568" t="s">
        <v>7769</v>
      </c>
      <c r="Q738" s="569" t="s">
        <v>14824</v>
      </c>
      <c r="R738" s="570" t="s">
        <v>14825</v>
      </c>
      <c r="T738" s="495" t="s">
        <v>14826</v>
      </c>
      <c r="U738" s="490" t="s">
        <v>14827</v>
      </c>
      <c r="AG738" s="495" t="s">
        <v>14828</v>
      </c>
      <c r="AH738" s="490" t="s">
        <v>14829</v>
      </c>
      <c r="AS738" s="584"/>
      <c r="AT738" s="448"/>
      <c r="AU738" s="585"/>
    </row>
    <row r="739" customFormat="false" ht="15" hidden="false" customHeight="false" outlineLevel="0" collapsed="false">
      <c r="A739" s="0" t="s">
        <v>7743</v>
      </c>
      <c r="O739" s="447"/>
      <c r="P739" s="568" t="s">
        <v>7769</v>
      </c>
      <c r="Q739" s="569" t="s">
        <v>14830</v>
      </c>
      <c r="R739" s="570" t="s">
        <v>14831</v>
      </c>
      <c r="T739" s="524"/>
      <c r="U739" s="519" t="s">
        <v>14832</v>
      </c>
      <c r="AG739" s="524"/>
      <c r="AH739" s="519" t="s">
        <v>14833</v>
      </c>
      <c r="AS739" s="584"/>
      <c r="AT739" s="448"/>
      <c r="AU739" s="585"/>
    </row>
    <row r="740" customFormat="false" ht="15" hidden="false" customHeight="false" outlineLevel="0" collapsed="false">
      <c r="A740" s="0" t="s">
        <v>7743</v>
      </c>
      <c r="O740" s="447"/>
      <c r="P740" s="568" t="s">
        <v>7769</v>
      </c>
      <c r="Q740" s="569" t="s">
        <v>14834</v>
      </c>
      <c r="R740" s="570" t="s">
        <v>14835</v>
      </c>
      <c r="T740" s="495" t="s">
        <v>14836</v>
      </c>
      <c r="U740" s="490" t="s">
        <v>14837</v>
      </c>
      <c r="AG740" s="495" t="s">
        <v>14838</v>
      </c>
      <c r="AH740" s="490" t="s">
        <v>14839</v>
      </c>
      <c r="AS740" s="584"/>
      <c r="AT740" s="448"/>
      <c r="AU740" s="585"/>
    </row>
    <row r="741" customFormat="false" ht="15" hidden="false" customHeight="false" outlineLevel="0" collapsed="false">
      <c r="A741" s="0" t="s">
        <v>7743</v>
      </c>
      <c r="O741" s="447"/>
      <c r="P741" s="568" t="s">
        <v>7769</v>
      </c>
      <c r="Q741" s="569" t="s">
        <v>14840</v>
      </c>
      <c r="R741" s="570" t="s">
        <v>14841</v>
      </c>
      <c r="T741" s="524"/>
      <c r="U741" s="519" t="s">
        <v>14842</v>
      </c>
      <c r="AG741" s="524"/>
      <c r="AH741" s="519" t="s">
        <v>14843</v>
      </c>
      <c r="AS741" s="584"/>
      <c r="AT741" s="448"/>
      <c r="AU741" s="585"/>
    </row>
    <row r="742" customFormat="false" ht="15" hidden="false" customHeight="false" outlineLevel="0" collapsed="false">
      <c r="A742" s="0" t="s">
        <v>7743</v>
      </c>
      <c r="O742" s="447"/>
      <c r="P742" s="568" t="s">
        <v>7769</v>
      </c>
      <c r="Q742" s="569" t="s">
        <v>14844</v>
      </c>
      <c r="R742" s="570" t="s">
        <v>14845</v>
      </c>
      <c r="T742" s="495" t="s">
        <v>14846</v>
      </c>
      <c r="U742" s="490" t="s">
        <v>14847</v>
      </c>
      <c r="AG742" s="495" t="s">
        <v>14848</v>
      </c>
      <c r="AH742" s="490" t="s">
        <v>14849</v>
      </c>
      <c r="AS742" s="584"/>
      <c r="AT742" s="448"/>
      <c r="AU742" s="585"/>
    </row>
    <row r="743" customFormat="false" ht="25.5" hidden="false" customHeight="false" outlineLevel="0" collapsed="false">
      <c r="A743" s="0" t="s">
        <v>7743</v>
      </c>
      <c r="O743" s="447"/>
      <c r="P743" s="568" t="s">
        <v>7769</v>
      </c>
      <c r="Q743" s="569" t="s">
        <v>14850</v>
      </c>
      <c r="R743" s="570" t="s">
        <v>14851</v>
      </c>
      <c r="T743" s="524"/>
      <c r="U743" s="519" t="s">
        <v>14852</v>
      </c>
      <c r="AG743" s="524"/>
      <c r="AH743" s="519" t="s">
        <v>14853</v>
      </c>
      <c r="AS743" s="584"/>
      <c r="AT743" s="448"/>
      <c r="AU743" s="585"/>
    </row>
    <row r="744" customFormat="false" ht="15" hidden="false" customHeight="false" outlineLevel="0" collapsed="false">
      <c r="A744" s="0" t="s">
        <v>7743</v>
      </c>
      <c r="O744" s="447"/>
      <c r="P744" s="568" t="s">
        <v>7769</v>
      </c>
      <c r="Q744" s="569" t="s">
        <v>14854</v>
      </c>
      <c r="R744" s="570" t="s">
        <v>14855</v>
      </c>
      <c r="T744" s="495" t="s">
        <v>14856</v>
      </c>
      <c r="U744" s="490" t="s">
        <v>14857</v>
      </c>
      <c r="AG744" s="495" t="s">
        <v>14858</v>
      </c>
      <c r="AH744" s="490" t="s">
        <v>14859</v>
      </c>
      <c r="AS744" s="584"/>
      <c r="AT744" s="448"/>
      <c r="AU744" s="585"/>
    </row>
    <row r="745" customFormat="false" ht="25.5" hidden="false" customHeight="false" outlineLevel="0" collapsed="false">
      <c r="A745" s="0" t="s">
        <v>7743</v>
      </c>
      <c r="O745" s="447"/>
      <c r="P745" s="568" t="s">
        <v>7769</v>
      </c>
      <c r="Q745" s="569" t="s">
        <v>14860</v>
      </c>
      <c r="R745" s="570" t="s">
        <v>14861</v>
      </c>
      <c r="T745" s="524"/>
      <c r="U745" s="519" t="s">
        <v>14862</v>
      </c>
      <c r="AG745" s="524"/>
      <c r="AH745" s="519" t="s">
        <v>14863</v>
      </c>
      <c r="AS745" s="584"/>
      <c r="AT745" s="448"/>
      <c r="AU745" s="585"/>
    </row>
    <row r="746" customFormat="false" ht="15" hidden="false" customHeight="false" outlineLevel="0" collapsed="false">
      <c r="A746" s="0" t="s">
        <v>7743</v>
      </c>
      <c r="O746" s="447"/>
      <c r="P746" s="568" t="s">
        <v>7769</v>
      </c>
      <c r="Q746" s="569" t="s">
        <v>14864</v>
      </c>
      <c r="R746" s="570" t="s">
        <v>14865</v>
      </c>
      <c r="T746" s="495" t="s">
        <v>14866</v>
      </c>
      <c r="U746" s="490" t="s">
        <v>12859</v>
      </c>
      <c r="AG746" s="495" t="s">
        <v>14867</v>
      </c>
      <c r="AH746" s="490" t="s">
        <v>14868</v>
      </c>
      <c r="AS746" s="584"/>
      <c r="AT746" s="448"/>
      <c r="AU746" s="585"/>
    </row>
    <row r="747" customFormat="false" ht="15" hidden="false" customHeight="false" outlineLevel="0" collapsed="false">
      <c r="A747" s="0" t="s">
        <v>7743</v>
      </c>
      <c r="O747" s="447"/>
      <c r="P747" s="568" t="s">
        <v>7769</v>
      </c>
      <c r="Q747" s="569" t="s">
        <v>14869</v>
      </c>
      <c r="R747" s="570" t="s">
        <v>14870</v>
      </c>
      <c r="T747" s="524"/>
      <c r="U747" s="519" t="s">
        <v>14871</v>
      </c>
      <c r="AG747" s="524"/>
      <c r="AH747" s="519" t="s">
        <v>14872</v>
      </c>
      <c r="AS747" s="584"/>
      <c r="AT747" s="448"/>
      <c r="AU747" s="585"/>
    </row>
    <row r="748" customFormat="false" ht="15" hidden="false" customHeight="false" outlineLevel="0" collapsed="false">
      <c r="A748" s="0" t="s">
        <v>7743</v>
      </c>
      <c r="O748" s="447"/>
      <c r="P748" s="568" t="s">
        <v>7769</v>
      </c>
      <c r="Q748" s="569" t="s">
        <v>14873</v>
      </c>
      <c r="R748" s="570" t="s">
        <v>14874</v>
      </c>
      <c r="T748" s="495" t="s">
        <v>14875</v>
      </c>
      <c r="U748" s="490" t="s">
        <v>14876</v>
      </c>
      <c r="AG748" s="495" t="s">
        <v>14877</v>
      </c>
      <c r="AH748" s="490" t="s">
        <v>14878</v>
      </c>
      <c r="AS748" s="584"/>
      <c r="AT748" s="448"/>
      <c r="AU748" s="585"/>
    </row>
    <row r="749" customFormat="false" ht="15" hidden="false" customHeight="false" outlineLevel="0" collapsed="false">
      <c r="A749" s="0" t="s">
        <v>7743</v>
      </c>
      <c r="O749" s="447"/>
      <c r="P749" s="568" t="s">
        <v>7769</v>
      </c>
      <c r="Q749" s="569" t="s">
        <v>14879</v>
      </c>
      <c r="R749" s="570" t="s">
        <v>14880</v>
      </c>
      <c r="T749" s="524"/>
      <c r="U749" s="519" t="s">
        <v>14881</v>
      </c>
      <c r="AG749" s="524"/>
      <c r="AH749" s="519" t="s">
        <v>14882</v>
      </c>
      <c r="AS749" s="584"/>
      <c r="AT749" s="448"/>
      <c r="AU749" s="585"/>
    </row>
    <row r="750" customFormat="false" ht="15" hidden="false" customHeight="false" outlineLevel="0" collapsed="false">
      <c r="A750" s="0" t="s">
        <v>7743</v>
      </c>
      <c r="O750" s="447"/>
      <c r="P750" s="568" t="s">
        <v>7769</v>
      </c>
      <c r="Q750" s="569" t="s">
        <v>14883</v>
      </c>
      <c r="R750" s="570" t="s">
        <v>14884</v>
      </c>
      <c r="T750" s="495" t="s">
        <v>14885</v>
      </c>
      <c r="U750" s="490" t="s">
        <v>14886</v>
      </c>
      <c r="AG750" s="495" t="s">
        <v>14887</v>
      </c>
      <c r="AH750" s="490" t="s">
        <v>14888</v>
      </c>
      <c r="AS750" s="584"/>
      <c r="AT750" s="448"/>
      <c r="AU750" s="585"/>
    </row>
    <row r="751" customFormat="false" ht="25.5" hidden="false" customHeight="false" outlineLevel="0" collapsed="false">
      <c r="A751" s="0" t="s">
        <v>7743</v>
      </c>
      <c r="O751" s="447"/>
      <c r="P751" s="568" t="s">
        <v>7769</v>
      </c>
      <c r="Q751" s="569" t="s">
        <v>14889</v>
      </c>
      <c r="R751" s="570" t="s">
        <v>14890</v>
      </c>
      <c r="T751" s="524"/>
      <c r="U751" s="519" t="s">
        <v>14891</v>
      </c>
      <c r="AG751" s="524"/>
      <c r="AH751" s="519" t="s">
        <v>14892</v>
      </c>
      <c r="AS751" s="584"/>
      <c r="AT751" s="448"/>
      <c r="AU751" s="585"/>
    </row>
    <row r="752" customFormat="false" ht="15" hidden="false" customHeight="false" outlineLevel="0" collapsed="false">
      <c r="A752" s="0" t="s">
        <v>7743</v>
      </c>
      <c r="O752" s="447"/>
      <c r="P752" s="568" t="s">
        <v>7769</v>
      </c>
      <c r="Q752" s="569" t="s">
        <v>14893</v>
      </c>
      <c r="R752" s="570" t="s">
        <v>14894</v>
      </c>
      <c r="T752" s="495" t="s">
        <v>14895</v>
      </c>
      <c r="U752" s="490" t="s">
        <v>14896</v>
      </c>
      <c r="AG752" s="495" t="s">
        <v>14897</v>
      </c>
      <c r="AH752" s="490" t="s">
        <v>14898</v>
      </c>
      <c r="AS752" s="584"/>
      <c r="AT752" s="448"/>
      <c r="AU752" s="585"/>
    </row>
    <row r="753" customFormat="false" ht="15" hidden="false" customHeight="false" outlineLevel="0" collapsed="false">
      <c r="A753" s="0" t="s">
        <v>7743</v>
      </c>
      <c r="O753" s="447"/>
      <c r="P753" s="568" t="s">
        <v>7769</v>
      </c>
      <c r="Q753" s="569" t="s">
        <v>14899</v>
      </c>
      <c r="R753" s="570" t="s">
        <v>14900</v>
      </c>
      <c r="T753" s="524"/>
      <c r="U753" s="519" t="s">
        <v>14901</v>
      </c>
      <c r="AG753" s="524"/>
      <c r="AH753" s="519" t="s">
        <v>14902</v>
      </c>
    </row>
    <row r="754" customFormat="false" ht="15" hidden="false" customHeight="false" outlineLevel="0" collapsed="false">
      <c r="A754" s="0" t="s">
        <v>7743</v>
      </c>
      <c r="O754" s="447"/>
      <c r="P754" s="568" t="s">
        <v>7769</v>
      </c>
      <c r="Q754" s="569" t="s">
        <v>14903</v>
      </c>
      <c r="R754" s="570" t="s">
        <v>14904</v>
      </c>
      <c r="T754" s="495" t="s">
        <v>12060</v>
      </c>
      <c r="U754" s="490" t="s">
        <v>14905</v>
      </c>
      <c r="AG754" s="495" t="s">
        <v>14906</v>
      </c>
      <c r="AH754" s="490" t="s">
        <v>14907</v>
      </c>
    </row>
    <row r="755" customFormat="false" ht="15" hidden="false" customHeight="false" outlineLevel="0" collapsed="false">
      <c r="A755" s="0" t="s">
        <v>7743</v>
      </c>
      <c r="O755" s="447"/>
      <c r="P755" s="568" t="s">
        <v>7769</v>
      </c>
      <c r="Q755" s="569" t="s">
        <v>14908</v>
      </c>
      <c r="R755" s="570" t="s">
        <v>14909</v>
      </c>
      <c r="T755" s="524"/>
      <c r="U755" s="519" t="s">
        <v>14910</v>
      </c>
      <c r="AG755" s="524"/>
      <c r="AH755" s="519" t="s">
        <v>14911</v>
      </c>
    </row>
    <row r="756" customFormat="false" ht="15" hidden="false" customHeight="false" outlineLevel="0" collapsed="false">
      <c r="A756" s="0" t="s">
        <v>7743</v>
      </c>
      <c r="O756" s="447"/>
      <c r="P756" s="568" t="s">
        <v>7769</v>
      </c>
      <c r="Q756" s="569" t="s">
        <v>14912</v>
      </c>
      <c r="R756" s="570" t="s">
        <v>14913</v>
      </c>
      <c r="T756" s="553" t="s">
        <v>11687</v>
      </c>
      <c r="U756" s="554" t="s">
        <v>14914</v>
      </c>
      <c r="AG756" s="495" t="s">
        <v>14915</v>
      </c>
      <c r="AH756" s="490" t="s">
        <v>14916</v>
      </c>
    </row>
    <row r="757" customFormat="false" ht="15" hidden="false" customHeight="false" outlineLevel="0" collapsed="false">
      <c r="A757" s="0" t="s">
        <v>7743</v>
      </c>
      <c r="O757" s="447"/>
      <c r="P757" s="568" t="s">
        <v>7769</v>
      </c>
      <c r="Q757" s="569" t="s">
        <v>14917</v>
      </c>
      <c r="R757" s="570" t="s">
        <v>14918</v>
      </c>
      <c r="T757" s="491"/>
      <c r="U757" s="521" t="s">
        <v>14318</v>
      </c>
      <c r="AG757" s="524"/>
      <c r="AH757" s="519" t="s">
        <v>14919</v>
      </c>
    </row>
    <row r="758" customFormat="false" ht="15" hidden="false" customHeight="false" outlineLevel="0" collapsed="false">
      <c r="A758" s="0" t="s">
        <v>7743</v>
      </c>
      <c r="O758" s="447"/>
      <c r="P758" s="568" t="s">
        <v>7769</v>
      </c>
      <c r="Q758" s="569" t="s">
        <v>14920</v>
      </c>
      <c r="R758" s="570" t="s">
        <v>14921</v>
      </c>
      <c r="T758" s="495" t="s">
        <v>11936</v>
      </c>
      <c r="U758" s="490" t="s">
        <v>14922</v>
      </c>
      <c r="AG758" s="495" t="s">
        <v>14923</v>
      </c>
      <c r="AH758" s="490" t="s">
        <v>14924</v>
      </c>
    </row>
    <row r="759" customFormat="false" ht="15" hidden="false" customHeight="false" outlineLevel="0" collapsed="false">
      <c r="A759" s="0" t="s">
        <v>7743</v>
      </c>
      <c r="O759" s="447"/>
      <c r="P759" s="568" t="s">
        <v>7769</v>
      </c>
      <c r="Q759" s="569" t="s">
        <v>14925</v>
      </c>
      <c r="R759" s="570" t="s">
        <v>14926</v>
      </c>
      <c r="T759" s="524"/>
      <c r="U759" s="519" t="s">
        <v>14927</v>
      </c>
      <c r="AG759" s="524"/>
      <c r="AH759" s="519" t="s">
        <v>14928</v>
      </c>
    </row>
    <row r="760" customFormat="false" ht="15" hidden="false" customHeight="false" outlineLevel="0" collapsed="false">
      <c r="A760" s="0" t="s">
        <v>7743</v>
      </c>
      <c r="O760" s="447"/>
      <c r="P760" s="568" t="s">
        <v>7769</v>
      </c>
      <c r="Q760" s="569" t="s">
        <v>14929</v>
      </c>
      <c r="R760" s="570" t="s">
        <v>14930</v>
      </c>
      <c r="T760" s="495" t="s">
        <v>14931</v>
      </c>
      <c r="U760" s="490" t="s">
        <v>14932</v>
      </c>
      <c r="AG760" s="495" t="s">
        <v>14933</v>
      </c>
      <c r="AH760" s="490" t="s">
        <v>14934</v>
      </c>
    </row>
    <row r="761" customFormat="false" ht="15" hidden="false" customHeight="false" outlineLevel="0" collapsed="false">
      <c r="A761" s="0" t="s">
        <v>7743</v>
      </c>
      <c r="O761" s="447"/>
      <c r="P761" s="568" t="s">
        <v>7769</v>
      </c>
      <c r="Q761" s="569" t="s">
        <v>14935</v>
      </c>
      <c r="R761" s="570" t="s">
        <v>14936</v>
      </c>
      <c r="T761" s="524"/>
      <c r="U761" s="519" t="s">
        <v>14937</v>
      </c>
      <c r="AG761" s="524"/>
      <c r="AH761" s="519" t="s">
        <v>14938</v>
      </c>
    </row>
    <row r="762" customFormat="false" ht="15" hidden="false" customHeight="false" outlineLevel="0" collapsed="false">
      <c r="A762" s="0" t="s">
        <v>7743</v>
      </c>
      <c r="O762" s="447"/>
      <c r="P762" s="568" t="s">
        <v>7769</v>
      </c>
      <c r="Q762" s="569" t="s">
        <v>14939</v>
      </c>
      <c r="R762" s="570" t="s">
        <v>14940</v>
      </c>
      <c r="T762" s="495" t="s">
        <v>14941</v>
      </c>
      <c r="U762" s="490" t="s">
        <v>14942</v>
      </c>
      <c r="AG762" s="495" t="s">
        <v>14943</v>
      </c>
      <c r="AH762" s="490" t="s">
        <v>14944</v>
      </c>
    </row>
    <row r="763" customFormat="false" ht="15" hidden="false" customHeight="false" outlineLevel="0" collapsed="false">
      <c r="A763" s="0" t="s">
        <v>7743</v>
      </c>
      <c r="O763" s="447"/>
      <c r="P763" s="568" t="s">
        <v>7769</v>
      </c>
      <c r="Q763" s="569" t="s">
        <v>14945</v>
      </c>
      <c r="R763" s="570" t="s">
        <v>14946</v>
      </c>
      <c r="T763" s="524"/>
      <c r="U763" s="519" t="s">
        <v>14947</v>
      </c>
      <c r="AG763" s="524"/>
      <c r="AH763" s="519" t="s">
        <v>14948</v>
      </c>
    </row>
    <row r="764" customFormat="false" ht="15" hidden="false" customHeight="false" outlineLevel="0" collapsed="false">
      <c r="A764" s="0" t="s">
        <v>7743</v>
      </c>
      <c r="O764" s="447"/>
      <c r="P764" s="568" t="s">
        <v>7769</v>
      </c>
      <c r="Q764" s="569" t="s">
        <v>14949</v>
      </c>
      <c r="R764" s="570" t="s">
        <v>14950</v>
      </c>
      <c r="T764" s="495" t="s">
        <v>14951</v>
      </c>
      <c r="U764" s="490" t="s">
        <v>14952</v>
      </c>
      <c r="AG764" s="495" t="s">
        <v>14953</v>
      </c>
      <c r="AH764" s="490" t="s">
        <v>14954</v>
      </c>
    </row>
    <row r="765" customFormat="false" ht="15" hidden="false" customHeight="false" outlineLevel="0" collapsed="false">
      <c r="A765" s="0" t="s">
        <v>7743</v>
      </c>
      <c r="O765" s="447"/>
      <c r="P765" s="568" t="s">
        <v>7769</v>
      </c>
      <c r="Q765" s="569" t="s">
        <v>14955</v>
      </c>
      <c r="R765" s="570" t="s">
        <v>14956</v>
      </c>
      <c r="T765" s="524"/>
      <c r="U765" s="519" t="s">
        <v>14957</v>
      </c>
      <c r="AG765" s="524"/>
      <c r="AH765" s="519" t="s">
        <v>14958</v>
      </c>
    </row>
    <row r="766" customFormat="false" ht="15" hidden="false" customHeight="false" outlineLevel="0" collapsed="false">
      <c r="A766" s="0" t="s">
        <v>7743</v>
      </c>
      <c r="O766" s="447"/>
      <c r="P766" s="568" t="s">
        <v>7769</v>
      </c>
      <c r="Q766" s="569" t="s">
        <v>14959</v>
      </c>
      <c r="R766" s="570" t="s">
        <v>14960</v>
      </c>
      <c r="T766" s="553" t="s">
        <v>14961</v>
      </c>
      <c r="U766" s="554" t="s">
        <v>14962</v>
      </c>
      <c r="AG766" s="495" t="s">
        <v>14963</v>
      </c>
      <c r="AH766" s="490" t="s">
        <v>14964</v>
      </c>
    </row>
    <row r="767" customFormat="false" ht="15" hidden="false" customHeight="false" outlineLevel="0" collapsed="false">
      <c r="A767" s="0" t="s">
        <v>7743</v>
      </c>
      <c r="O767" s="447"/>
      <c r="P767" s="568" t="s">
        <v>7769</v>
      </c>
      <c r="Q767" s="569" t="s">
        <v>14965</v>
      </c>
      <c r="R767" s="570" t="s">
        <v>14966</v>
      </c>
      <c r="T767" s="491"/>
      <c r="U767" s="521" t="s">
        <v>14967</v>
      </c>
      <c r="AG767" s="524"/>
      <c r="AH767" s="519" t="s">
        <v>14968</v>
      </c>
    </row>
    <row r="768" customFormat="false" ht="15" hidden="false" customHeight="false" outlineLevel="0" collapsed="false">
      <c r="A768" s="0" t="s">
        <v>7743</v>
      </c>
      <c r="O768" s="447"/>
      <c r="P768" s="568" t="s">
        <v>7769</v>
      </c>
      <c r="Q768" s="569" t="s">
        <v>14969</v>
      </c>
      <c r="R768" s="570" t="s">
        <v>14970</v>
      </c>
      <c r="T768" s="495" t="s">
        <v>14971</v>
      </c>
      <c r="U768" s="490" t="s">
        <v>14972</v>
      </c>
      <c r="AG768" s="495" t="s">
        <v>14973</v>
      </c>
      <c r="AH768" s="490" t="s">
        <v>14974</v>
      </c>
    </row>
    <row r="769" customFormat="false" ht="15" hidden="false" customHeight="false" outlineLevel="0" collapsed="false">
      <c r="A769" s="0" t="s">
        <v>7743</v>
      </c>
      <c r="O769" s="447"/>
      <c r="P769" s="568" t="s">
        <v>7769</v>
      </c>
      <c r="Q769" s="569" t="s">
        <v>14975</v>
      </c>
      <c r="R769" s="570" t="s">
        <v>14976</v>
      </c>
      <c r="T769" s="524"/>
      <c r="U769" s="519" t="s">
        <v>14977</v>
      </c>
      <c r="AG769" s="524"/>
      <c r="AH769" s="519" t="s">
        <v>14978</v>
      </c>
    </row>
    <row r="770" customFormat="false" ht="15" hidden="false" customHeight="false" outlineLevel="0" collapsed="false">
      <c r="A770" s="0" t="s">
        <v>7743</v>
      </c>
      <c r="O770" s="447"/>
      <c r="P770" s="568" t="s">
        <v>7769</v>
      </c>
      <c r="Q770" s="569" t="s">
        <v>14979</v>
      </c>
      <c r="R770" s="570" t="s">
        <v>14980</v>
      </c>
      <c r="T770" s="495" t="s">
        <v>11007</v>
      </c>
      <c r="U770" s="490" t="s">
        <v>11008</v>
      </c>
      <c r="AG770" s="495" t="s">
        <v>14981</v>
      </c>
      <c r="AH770" s="490" t="s">
        <v>14982</v>
      </c>
    </row>
    <row r="771" customFormat="false" ht="26.25" hidden="false" customHeight="false" outlineLevel="0" collapsed="false">
      <c r="A771" s="0" t="s">
        <v>7743</v>
      </c>
      <c r="O771" s="447"/>
      <c r="P771" s="568" t="s">
        <v>7769</v>
      </c>
      <c r="Q771" s="569" t="s">
        <v>14983</v>
      </c>
      <c r="R771" s="570" t="s">
        <v>14984</v>
      </c>
      <c r="T771" s="617"/>
      <c r="U771" s="560" t="s">
        <v>14985</v>
      </c>
      <c r="AG771" s="524"/>
      <c r="AH771" s="519" t="s">
        <v>14986</v>
      </c>
    </row>
    <row r="772" customFormat="false" ht="15" hidden="false" customHeight="false" outlineLevel="0" collapsed="false">
      <c r="A772" s="0" t="s">
        <v>7743</v>
      </c>
      <c r="O772" s="447"/>
      <c r="P772" s="568" t="s">
        <v>7769</v>
      </c>
      <c r="Q772" s="569" t="s">
        <v>14987</v>
      </c>
      <c r="R772" s="570" t="s">
        <v>14988</v>
      </c>
      <c r="AG772" s="495" t="s">
        <v>14989</v>
      </c>
      <c r="AH772" s="490" t="s">
        <v>14990</v>
      </c>
    </row>
    <row r="773" customFormat="false" ht="15" hidden="false" customHeight="false" outlineLevel="0" collapsed="false">
      <c r="A773" s="0" t="s">
        <v>7743</v>
      </c>
      <c r="O773" s="447"/>
      <c r="P773" s="568" t="s">
        <v>7769</v>
      </c>
      <c r="Q773" s="569" t="s">
        <v>14991</v>
      </c>
      <c r="R773" s="570" t="s">
        <v>14992</v>
      </c>
      <c r="AG773" s="524"/>
      <c r="AH773" s="519" t="s">
        <v>14993</v>
      </c>
    </row>
    <row r="774" customFormat="false" ht="15" hidden="false" customHeight="false" outlineLevel="0" collapsed="false">
      <c r="A774" s="0" t="s">
        <v>7743</v>
      </c>
      <c r="O774" s="447"/>
      <c r="P774" s="568" t="s">
        <v>7769</v>
      </c>
      <c r="Q774" s="569" t="s">
        <v>14994</v>
      </c>
      <c r="R774" s="570" t="s">
        <v>14995</v>
      </c>
      <c r="AG774" s="495" t="s">
        <v>8483</v>
      </c>
      <c r="AH774" s="490" t="s">
        <v>14996</v>
      </c>
    </row>
    <row r="775" customFormat="false" ht="15" hidden="false" customHeight="false" outlineLevel="0" collapsed="false">
      <c r="A775" s="0" t="s">
        <v>7743</v>
      </c>
      <c r="O775" s="447"/>
      <c r="P775" s="568" t="s">
        <v>7769</v>
      </c>
      <c r="Q775" s="569" t="s">
        <v>14997</v>
      </c>
      <c r="R775" s="570" t="s">
        <v>14998</v>
      </c>
      <c r="AG775" s="524"/>
      <c r="AH775" s="519" t="s">
        <v>14999</v>
      </c>
    </row>
    <row r="776" customFormat="false" ht="15" hidden="false" customHeight="false" outlineLevel="0" collapsed="false">
      <c r="A776" s="0" t="s">
        <v>7743</v>
      </c>
      <c r="O776" s="447"/>
      <c r="P776" s="568" t="s">
        <v>7769</v>
      </c>
      <c r="Q776" s="569" t="s">
        <v>15000</v>
      </c>
      <c r="R776" s="570" t="s">
        <v>15001</v>
      </c>
      <c r="AG776" s="495" t="s">
        <v>15002</v>
      </c>
      <c r="AH776" s="490" t="s">
        <v>15003</v>
      </c>
    </row>
    <row r="777" customFormat="false" ht="15" hidden="false" customHeight="false" outlineLevel="0" collapsed="false">
      <c r="A777" s="0" t="s">
        <v>7743</v>
      </c>
      <c r="O777" s="447"/>
      <c r="P777" s="568" t="s">
        <v>7769</v>
      </c>
      <c r="Q777" s="569" t="s">
        <v>15004</v>
      </c>
      <c r="R777" s="570" t="s">
        <v>15005</v>
      </c>
      <c r="AG777" s="524"/>
      <c r="AH777" s="519" t="s">
        <v>15006</v>
      </c>
    </row>
    <row r="778" customFormat="false" ht="15" hidden="false" customHeight="false" outlineLevel="0" collapsed="false">
      <c r="A778" s="0" t="s">
        <v>7743</v>
      </c>
      <c r="O778" s="447"/>
      <c r="P778" s="568" t="s">
        <v>7769</v>
      </c>
      <c r="Q778" s="569" t="s">
        <v>15007</v>
      </c>
      <c r="R778" s="570" t="s">
        <v>15008</v>
      </c>
      <c r="AG778" s="495" t="s">
        <v>15009</v>
      </c>
      <c r="AH778" s="490" t="s">
        <v>15010</v>
      </c>
    </row>
    <row r="779" customFormat="false" ht="25.5" hidden="false" customHeight="false" outlineLevel="0" collapsed="false">
      <c r="A779" s="0" t="s">
        <v>7743</v>
      </c>
      <c r="O779" s="447"/>
      <c r="P779" s="568" t="s">
        <v>7769</v>
      </c>
      <c r="Q779" s="569" t="s">
        <v>15011</v>
      </c>
      <c r="R779" s="570" t="s">
        <v>15012</v>
      </c>
      <c r="AG779" s="524"/>
      <c r="AH779" s="519" t="s">
        <v>15013</v>
      </c>
    </row>
    <row r="780" customFormat="false" ht="15" hidden="false" customHeight="false" outlineLevel="0" collapsed="false">
      <c r="A780" s="0" t="s">
        <v>7743</v>
      </c>
      <c r="O780" s="447"/>
      <c r="P780" s="568" t="s">
        <v>7769</v>
      </c>
      <c r="Q780" s="569" t="s">
        <v>15014</v>
      </c>
      <c r="R780" s="570" t="s">
        <v>15015</v>
      </c>
      <c r="AG780" s="495" t="s">
        <v>15016</v>
      </c>
      <c r="AH780" s="490" t="s">
        <v>15017</v>
      </c>
    </row>
    <row r="781" customFormat="false" ht="15" hidden="false" customHeight="false" outlineLevel="0" collapsed="false">
      <c r="A781" s="0" t="s">
        <v>7743</v>
      </c>
      <c r="O781" s="447"/>
      <c r="P781" s="568" t="s">
        <v>7769</v>
      </c>
      <c r="Q781" s="569" t="s">
        <v>15018</v>
      </c>
      <c r="R781" s="570" t="s">
        <v>15019</v>
      </c>
      <c r="AG781" s="524"/>
      <c r="AH781" s="519" t="s">
        <v>15020</v>
      </c>
    </row>
    <row r="782" customFormat="false" ht="15" hidden="false" customHeight="false" outlineLevel="0" collapsed="false">
      <c r="A782" s="0" t="s">
        <v>7743</v>
      </c>
      <c r="O782" s="447"/>
      <c r="P782" s="568" t="s">
        <v>7769</v>
      </c>
      <c r="Q782" s="569" t="s">
        <v>15021</v>
      </c>
      <c r="R782" s="570" t="s">
        <v>15022</v>
      </c>
      <c r="AG782" s="495" t="s">
        <v>15023</v>
      </c>
      <c r="AH782" s="490" t="s">
        <v>15024</v>
      </c>
    </row>
    <row r="783" customFormat="false" ht="15" hidden="false" customHeight="false" outlineLevel="0" collapsed="false">
      <c r="A783" s="0" t="s">
        <v>7743</v>
      </c>
      <c r="O783" s="447"/>
      <c r="P783" s="568" t="s">
        <v>7769</v>
      </c>
      <c r="Q783" s="569" t="s">
        <v>15025</v>
      </c>
      <c r="R783" s="570" t="s">
        <v>15026</v>
      </c>
      <c r="AG783" s="524"/>
      <c r="AH783" s="519" t="s">
        <v>15027</v>
      </c>
    </row>
    <row r="784" customFormat="false" ht="15" hidden="false" customHeight="false" outlineLevel="0" collapsed="false">
      <c r="A784" s="0" t="s">
        <v>7743</v>
      </c>
      <c r="O784" s="447"/>
      <c r="P784" s="568" t="s">
        <v>7769</v>
      </c>
      <c r="Q784" s="569" t="s">
        <v>15028</v>
      </c>
      <c r="R784" s="570" t="s">
        <v>15029</v>
      </c>
      <c r="AG784" s="495" t="s">
        <v>15030</v>
      </c>
      <c r="AH784" s="490" t="s">
        <v>15031</v>
      </c>
    </row>
    <row r="785" customFormat="false" ht="15" hidden="false" customHeight="false" outlineLevel="0" collapsed="false">
      <c r="A785" s="0" t="s">
        <v>7743</v>
      </c>
      <c r="O785" s="447"/>
      <c r="P785" s="568" t="s">
        <v>7769</v>
      </c>
      <c r="Q785" s="569" t="s">
        <v>15032</v>
      </c>
      <c r="R785" s="570" t="s">
        <v>15033</v>
      </c>
      <c r="AG785" s="524"/>
      <c r="AH785" s="519" t="s">
        <v>15034</v>
      </c>
    </row>
    <row r="786" customFormat="false" ht="15" hidden="false" customHeight="false" outlineLevel="0" collapsed="false">
      <c r="A786" s="0" t="s">
        <v>7743</v>
      </c>
      <c r="O786" s="447"/>
      <c r="P786" s="568" t="s">
        <v>7769</v>
      </c>
      <c r="Q786" s="569" t="s">
        <v>15035</v>
      </c>
      <c r="R786" s="570" t="s">
        <v>15036</v>
      </c>
      <c r="AG786" s="495" t="s">
        <v>15037</v>
      </c>
      <c r="AH786" s="490" t="s">
        <v>15038</v>
      </c>
    </row>
    <row r="787" customFormat="false" ht="15" hidden="false" customHeight="false" outlineLevel="0" collapsed="false">
      <c r="A787" s="0" t="s">
        <v>7743</v>
      </c>
      <c r="O787" s="447"/>
      <c r="P787" s="568" t="s">
        <v>7769</v>
      </c>
      <c r="Q787" s="569" t="s">
        <v>15039</v>
      </c>
      <c r="R787" s="570" t="s">
        <v>15040</v>
      </c>
      <c r="AG787" s="524"/>
      <c r="AH787" s="519" t="s">
        <v>15041</v>
      </c>
    </row>
    <row r="788" customFormat="false" ht="15" hidden="false" customHeight="false" outlineLevel="0" collapsed="false">
      <c r="A788" s="0" t="s">
        <v>7743</v>
      </c>
      <c r="O788" s="447"/>
      <c r="P788" s="568" t="s">
        <v>7769</v>
      </c>
      <c r="Q788" s="569" t="s">
        <v>15042</v>
      </c>
      <c r="R788" s="570" t="s">
        <v>15043</v>
      </c>
      <c r="AG788" s="495" t="s">
        <v>15044</v>
      </c>
      <c r="AH788" s="490" t="s">
        <v>15045</v>
      </c>
    </row>
    <row r="789" customFormat="false" ht="15" hidden="false" customHeight="false" outlineLevel="0" collapsed="false">
      <c r="A789" s="0" t="s">
        <v>7743</v>
      </c>
      <c r="O789" s="447"/>
      <c r="P789" s="568" t="s">
        <v>7769</v>
      </c>
      <c r="Q789" s="569" t="s">
        <v>15046</v>
      </c>
      <c r="R789" s="570" t="s">
        <v>15047</v>
      </c>
      <c r="AG789" s="524"/>
      <c r="AH789" s="519" t="s">
        <v>15048</v>
      </c>
    </row>
    <row r="790" customFormat="false" ht="15" hidden="false" customHeight="false" outlineLevel="0" collapsed="false">
      <c r="A790" s="0" t="s">
        <v>7743</v>
      </c>
      <c r="O790" s="447"/>
      <c r="P790" s="568" t="s">
        <v>7769</v>
      </c>
      <c r="Q790" s="569" t="s">
        <v>15049</v>
      </c>
      <c r="R790" s="570" t="s">
        <v>15050</v>
      </c>
      <c r="AG790" s="495" t="s">
        <v>15051</v>
      </c>
      <c r="AH790" s="490" t="s">
        <v>15052</v>
      </c>
    </row>
    <row r="791" customFormat="false" ht="15" hidden="false" customHeight="false" outlineLevel="0" collapsed="false">
      <c r="A791" s="0" t="s">
        <v>7743</v>
      </c>
      <c r="O791" s="447"/>
      <c r="P791" s="568" t="s">
        <v>7769</v>
      </c>
      <c r="Q791" s="569" t="s">
        <v>15053</v>
      </c>
      <c r="R791" s="570" t="s">
        <v>15054</v>
      </c>
      <c r="AG791" s="524"/>
      <c r="AH791" s="519" t="s">
        <v>15055</v>
      </c>
    </row>
    <row r="792" customFormat="false" ht="15" hidden="false" customHeight="false" outlineLevel="0" collapsed="false">
      <c r="A792" s="0" t="s">
        <v>7743</v>
      </c>
      <c r="O792" s="447"/>
      <c r="P792" s="568" t="s">
        <v>7769</v>
      </c>
      <c r="Q792" s="569" t="s">
        <v>15056</v>
      </c>
      <c r="R792" s="570" t="s">
        <v>15057</v>
      </c>
      <c r="AG792" s="495" t="s">
        <v>15058</v>
      </c>
      <c r="AH792" s="490" t="s">
        <v>15059</v>
      </c>
    </row>
    <row r="793" customFormat="false" ht="15" hidden="false" customHeight="false" outlineLevel="0" collapsed="false">
      <c r="A793" s="0" t="s">
        <v>7743</v>
      </c>
      <c r="O793" s="447"/>
      <c r="P793" s="568" t="s">
        <v>7769</v>
      </c>
      <c r="Q793" s="569" t="s">
        <v>15060</v>
      </c>
      <c r="R793" s="570" t="s">
        <v>15061</v>
      </c>
      <c r="AG793" s="524"/>
      <c r="AH793" s="519" t="s">
        <v>15062</v>
      </c>
    </row>
    <row r="794" customFormat="false" ht="15" hidden="false" customHeight="false" outlineLevel="0" collapsed="false">
      <c r="A794" s="0" t="s">
        <v>7743</v>
      </c>
      <c r="O794" s="447"/>
      <c r="P794" s="568" t="s">
        <v>7769</v>
      </c>
      <c r="Q794" s="569" t="s">
        <v>15063</v>
      </c>
      <c r="R794" s="570" t="s">
        <v>15064</v>
      </c>
      <c r="AG794" s="495" t="s">
        <v>15065</v>
      </c>
      <c r="AH794" s="490" t="s">
        <v>15066</v>
      </c>
    </row>
    <row r="795" customFormat="false" ht="15" hidden="false" customHeight="false" outlineLevel="0" collapsed="false">
      <c r="A795" s="0" t="s">
        <v>7743</v>
      </c>
      <c r="O795" s="447"/>
      <c r="P795" s="568" t="s">
        <v>7769</v>
      </c>
      <c r="Q795" s="569" t="s">
        <v>15067</v>
      </c>
      <c r="R795" s="570" t="s">
        <v>15068</v>
      </c>
      <c r="AG795" s="524"/>
      <c r="AH795" s="519" t="s">
        <v>15069</v>
      </c>
    </row>
    <row r="796" customFormat="false" ht="15" hidden="false" customHeight="false" outlineLevel="0" collapsed="false">
      <c r="A796" s="0" t="s">
        <v>7743</v>
      </c>
      <c r="O796" s="447"/>
      <c r="P796" s="568" t="s">
        <v>7769</v>
      </c>
      <c r="Q796" s="569" t="s">
        <v>15070</v>
      </c>
      <c r="R796" s="570" t="s">
        <v>15071</v>
      </c>
      <c r="AG796" s="495" t="s">
        <v>15072</v>
      </c>
      <c r="AH796" s="490" t="s">
        <v>15073</v>
      </c>
    </row>
    <row r="797" customFormat="false" ht="15" hidden="false" customHeight="false" outlineLevel="0" collapsed="false">
      <c r="A797" s="0" t="s">
        <v>7743</v>
      </c>
      <c r="O797" s="447"/>
      <c r="P797" s="568" t="s">
        <v>7769</v>
      </c>
      <c r="Q797" s="569" t="s">
        <v>15074</v>
      </c>
      <c r="R797" s="570" t="s">
        <v>15075</v>
      </c>
      <c r="AG797" s="524"/>
      <c r="AH797" s="519" t="s">
        <v>15076</v>
      </c>
    </row>
    <row r="798" customFormat="false" ht="15" hidden="false" customHeight="false" outlineLevel="0" collapsed="false">
      <c r="A798" s="0" t="s">
        <v>7743</v>
      </c>
      <c r="O798" s="447"/>
      <c r="P798" s="568" t="s">
        <v>7769</v>
      </c>
      <c r="Q798" s="569" t="s">
        <v>15077</v>
      </c>
      <c r="R798" s="570" t="s">
        <v>15078</v>
      </c>
      <c r="AG798" s="495" t="s">
        <v>15079</v>
      </c>
      <c r="AH798" s="490" t="s">
        <v>15080</v>
      </c>
    </row>
    <row r="799" customFormat="false" ht="15" hidden="false" customHeight="false" outlineLevel="0" collapsed="false">
      <c r="A799" s="0" t="s">
        <v>7743</v>
      </c>
      <c r="O799" s="447"/>
      <c r="P799" s="568" t="s">
        <v>7769</v>
      </c>
      <c r="Q799" s="569" t="s">
        <v>15081</v>
      </c>
      <c r="R799" s="570" t="s">
        <v>15082</v>
      </c>
      <c r="AG799" s="524"/>
      <c r="AH799" s="519" t="s">
        <v>15083</v>
      </c>
    </row>
    <row r="800" customFormat="false" ht="15" hidden="false" customHeight="false" outlineLevel="0" collapsed="false">
      <c r="A800" s="0" t="s">
        <v>7743</v>
      </c>
      <c r="O800" s="447"/>
      <c r="P800" s="568" t="s">
        <v>7769</v>
      </c>
      <c r="Q800" s="569" t="s">
        <v>15084</v>
      </c>
      <c r="R800" s="570" t="s">
        <v>15085</v>
      </c>
      <c r="AG800" s="495" t="s">
        <v>15086</v>
      </c>
      <c r="AH800" s="490" t="s">
        <v>15087</v>
      </c>
    </row>
    <row r="801" customFormat="false" ht="15" hidden="false" customHeight="false" outlineLevel="0" collapsed="false">
      <c r="A801" s="0" t="s">
        <v>7743</v>
      </c>
      <c r="O801" s="447"/>
      <c r="P801" s="568" t="s">
        <v>7769</v>
      </c>
      <c r="Q801" s="569" t="s">
        <v>15088</v>
      </c>
      <c r="R801" s="570" t="s">
        <v>15089</v>
      </c>
      <c r="AG801" s="524"/>
      <c r="AH801" s="519" t="s">
        <v>15090</v>
      </c>
    </row>
    <row r="802" customFormat="false" ht="15" hidden="false" customHeight="false" outlineLevel="0" collapsed="false">
      <c r="A802" s="0" t="s">
        <v>7743</v>
      </c>
      <c r="O802" s="447"/>
      <c r="P802" s="568" t="s">
        <v>7769</v>
      </c>
      <c r="Q802" s="569" t="s">
        <v>15091</v>
      </c>
      <c r="R802" s="570" t="s">
        <v>15092</v>
      </c>
      <c r="AG802" s="495" t="s">
        <v>15093</v>
      </c>
      <c r="AH802" s="490" t="s">
        <v>15094</v>
      </c>
    </row>
    <row r="803" customFormat="false" ht="15" hidden="false" customHeight="false" outlineLevel="0" collapsed="false">
      <c r="A803" s="0" t="s">
        <v>7743</v>
      </c>
      <c r="O803" s="447"/>
      <c r="P803" s="568" t="s">
        <v>7769</v>
      </c>
      <c r="Q803" s="569" t="s">
        <v>15095</v>
      </c>
      <c r="R803" s="570" t="s">
        <v>15096</v>
      </c>
      <c r="AG803" s="524"/>
      <c r="AH803" s="519" t="s">
        <v>15097</v>
      </c>
    </row>
    <row r="804" customFormat="false" ht="15" hidden="false" customHeight="false" outlineLevel="0" collapsed="false">
      <c r="A804" s="0" t="s">
        <v>7743</v>
      </c>
      <c r="O804" s="447"/>
      <c r="P804" s="568" t="s">
        <v>7769</v>
      </c>
      <c r="Q804" s="569" t="s">
        <v>15098</v>
      </c>
      <c r="R804" s="570" t="s">
        <v>15099</v>
      </c>
      <c r="AG804" s="495" t="s">
        <v>15100</v>
      </c>
      <c r="AH804" s="490" t="s">
        <v>15101</v>
      </c>
    </row>
    <row r="805" customFormat="false" ht="15" hidden="false" customHeight="false" outlineLevel="0" collapsed="false">
      <c r="A805" s="0" t="s">
        <v>7743</v>
      </c>
      <c r="O805" s="447"/>
      <c r="P805" s="568" t="s">
        <v>7769</v>
      </c>
      <c r="Q805" s="569" t="s">
        <v>15102</v>
      </c>
      <c r="R805" s="570" t="s">
        <v>15103</v>
      </c>
      <c r="AG805" s="524"/>
      <c r="AH805" s="519" t="s">
        <v>15104</v>
      </c>
    </row>
    <row r="806" customFormat="false" ht="15" hidden="false" customHeight="false" outlineLevel="0" collapsed="false">
      <c r="A806" s="0" t="s">
        <v>7743</v>
      </c>
      <c r="O806" s="447"/>
      <c r="P806" s="568" t="s">
        <v>7769</v>
      </c>
      <c r="Q806" s="569" t="s">
        <v>15105</v>
      </c>
      <c r="R806" s="570" t="s">
        <v>15106</v>
      </c>
      <c r="AG806" s="495" t="s">
        <v>15107</v>
      </c>
      <c r="AH806" s="490" t="s">
        <v>15108</v>
      </c>
    </row>
    <row r="807" customFormat="false" ht="15" hidden="false" customHeight="false" outlineLevel="0" collapsed="false">
      <c r="A807" s="0" t="s">
        <v>7743</v>
      </c>
      <c r="O807" s="447"/>
      <c r="P807" s="568" t="s">
        <v>7769</v>
      </c>
      <c r="Q807" s="569" t="s">
        <v>15109</v>
      </c>
      <c r="R807" s="570" t="s">
        <v>15110</v>
      </c>
      <c r="AG807" s="524"/>
      <c r="AH807" s="519" t="s">
        <v>15111</v>
      </c>
    </row>
    <row r="808" customFormat="false" ht="15" hidden="false" customHeight="false" outlineLevel="0" collapsed="false">
      <c r="A808" s="0" t="s">
        <v>7743</v>
      </c>
      <c r="O808" s="447"/>
      <c r="P808" s="568" t="s">
        <v>7769</v>
      </c>
      <c r="Q808" s="569" t="s">
        <v>15112</v>
      </c>
      <c r="R808" s="570" t="s">
        <v>15113</v>
      </c>
      <c r="AG808" s="495" t="s">
        <v>15114</v>
      </c>
      <c r="AH808" s="490" t="s">
        <v>15115</v>
      </c>
    </row>
    <row r="809" customFormat="false" ht="15" hidden="false" customHeight="false" outlineLevel="0" collapsed="false">
      <c r="A809" s="0" t="s">
        <v>7743</v>
      </c>
      <c r="O809" s="447"/>
      <c r="P809" s="568" t="s">
        <v>7769</v>
      </c>
      <c r="Q809" s="569" t="s">
        <v>15116</v>
      </c>
      <c r="R809" s="570" t="s">
        <v>15117</v>
      </c>
      <c r="AG809" s="524"/>
      <c r="AH809" s="519" t="s">
        <v>15118</v>
      </c>
    </row>
    <row r="810" customFormat="false" ht="15" hidden="false" customHeight="false" outlineLevel="0" collapsed="false">
      <c r="A810" s="0" t="s">
        <v>7743</v>
      </c>
      <c r="O810" s="447"/>
      <c r="P810" s="568" t="s">
        <v>7769</v>
      </c>
      <c r="Q810" s="569" t="s">
        <v>15119</v>
      </c>
      <c r="R810" s="570" t="s">
        <v>15120</v>
      </c>
      <c r="AG810" s="495" t="s">
        <v>15121</v>
      </c>
      <c r="AH810" s="490" t="s">
        <v>15122</v>
      </c>
    </row>
    <row r="811" customFormat="false" ht="15" hidden="false" customHeight="false" outlineLevel="0" collapsed="false">
      <c r="A811" s="0" t="s">
        <v>7743</v>
      </c>
      <c r="O811" s="447"/>
      <c r="P811" s="568" t="s">
        <v>7769</v>
      </c>
      <c r="Q811" s="569" t="s">
        <v>15123</v>
      </c>
      <c r="R811" s="570" t="s">
        <v>15124</v>
      </c>
      <c r="AG811" s="524"/>
      <c r="AH811" s="519" t="s">
        <v>15125</v>
      </c>
    </row>
    <row r="812" customFormat="false" ht="15" hidden="false" customHeight="false" outlineLevel="0" collapsed="false">
      <c r="A812" s="0" t="s">
        <v>7743</v>
      </c>
      <c r="O812" s="447"/>
      <c r="P812" s="568" t="s">
        <v>7769</v>
      </c>
      <c r="Q812" s="569" t="s">
        <v>15126</v>
      </c>
      <c r="R812" s="570" t="s">
        <v>15127</v>
      </c>
      <c r="AG812" s="495" t="s">
        <v>15128</v>
      </c>
      <c r="AH812" s="490" t="s">
        <v>15129</v>
      </c>
    </row>
    <row r="813" customFormat="false" ht="15" hidden="false" customHeight="false" outlineLevel="0" collapsed="false">
      <c r="A813" s="0" t="s">
        <v>7743</v>
      </c>
      <c r="O813" s="447"/>
      <c r="P813" s="568" t="s">
        <v>7769</v>
      </c>
      <c r="Q813" s="569" t="s">
        <v>15130</v>
      </c>
      <c r="R813" s="570" t="s">
        <v>15131</v>
      </c>
      <c r="AG813" s="524"/>
      <c r="AH813" s="519" t="s">
        <v>15132</v>
      </c>
    </row>
    <row r="814" customFormat="false" ht="15" hidden="false" customHeight="false" outlineLevel="0" collapsed="false">
      <c r="A814" s="0" t="s">
        <v>7743</v>
      </c>
      <c r="O814" s="447"/>
      <c r="P814" s="568" t="s">
        <v>7769</v>
      </c>
      <c r="Q814" s="569" t="s">
        <v>15133</v>
      </c>
      <c r="R814" s="570" t="s">
        <v>15134</v>
      </c>
      <c r="AG814" s="495" t="s">
        <v>15135</v>
      </c>
      <c r="AH814" s="490" t="s">
        <v>15136</v>
      </c>
    </row>
    <row r="815" customFormat="false" ht="15" hidden="false" customHeight="false" outlineLevel="0" collapsed="false">
      <c r="A815" s="0" t="s">
        <v>7743</v>
      </c>
      <c r="O815" s="447"/>
      <c r="P815" s="568" t="s">
        <v>7769</v>
      </c>
      <c r="Q815" s="569" t="s">
        <v>15137</v>
      </c>
      <c r="R815" s="570" t="s">
        <v>15138</v>
      </c>
      <c r="AG815" s="524"/>
      <c r="AH815" s="519" t="s">
        <v>15139</v>
      </c>
    </row>
    <row r="816" customFormat="false" ht="15" hidden="false" customHeight="false" outlineLevel="0" collapsed="false">
      <c r="A816" s="0" t="s">
        <v>7743</v>
      </c>
      <c r="O816" s="447"/>
      <c r="P816" s="568" t="s">
        <v>7769</v>
      </c>
      <c r="Q816" s="569" t="s">
        <v>15140</v>
      </c>
      <c r="R816" s="570" t="s">
        <v>15141</v>
      </c>
      <c r="AG816" s="495" t="s">
        <v>15142</v>
      </c>
      <c r="AH816" s="490" t="s">
        <v>15143</v>
      </c>
    </row>
    <row r="817" customFormat="false" ht="15" hidden="false" customHeight="false" outlineLevel="0" collapsed="false">
      <c r="A817" s="0" t="s">
        <v>7743</v>
      </c>
      <c r="O817" s="447"/>
      <c r="P817" s="568" t="s">
        <v>7769</v>
      </c>
      <c r="Q817" s="569" t="s">
        <v>15144</v>
      </c>
      <c r="R817" s="570" t="s">
        <v>15145</v>
      </c>
      <c r="AG817" s="524"/>
      <c r="AH817" s="519" t="s">
        <v>15146</v>
      </c>
    </row>
    <row r="818" customFormat="false" ht="15" hidden="false" customHeight="false" outlineLevel="0" collapsed="false">
      <c r="A818" s="0" t="s">
        <v>7743</v>
      </c>
      <c r="O818" s="447"/>
      <c r="P818" s="568" t="s">
        <v>7769</v>
      </c>
      <c r="Q818" s="569" t="s">
        <v>15147</v>
      </c>
      <c r="R818" s="570" t="s">
        <v>15148</v>
      </c>
      <c r="AG818" s="495" t="s">
        <v>15149</v>
      </c>
      <c r="AH818" s="490" t="s">
        <v>15150</v>
      </c>
    </row>
    <row r="819" customFormat="false" ht="15" hidden="false" customHeight="false" outlineLevel="0" collapsed="false">
      <c r="A819" s="0" t="s">
        <v>7743</v>
      </c>
      <c r="O819" s="447"/>
      <c r="P819" s="568" t="s">
        <v>7769</v>
      </c>
      <c r="Q819" s="569" t="s">
        <v>15151</v>
      </c>
      <c r="R819" s="570" t="s">
        <v>15152</v>
      </c>
      <c r="AG819" s="524"/>
      <c r="AH819" s="519" t="s">
        <v>15153</v>
      </c>
    </row>
    <row r="820" customFormat="false" ht="15" hidden="false" customHeight="false" outlineLevel="0" collapsed="false">
      <c r="A820" s="0" t="s">
        <v>7743</v>
      </c>
      <c r="O820" s="447"/>
      <c r="P820" s="568" t="s">
        <v>7769</v>
      </c>
      <c r="Q820" s="569" t="s">
        <v>15154</v>
      </c>
      <c r="R820" s="570" t="s">
        <v>15155</v>
      </c>
      <c r="AG820" s="495" t="s">
        <v>15156</v>
      </c>
      <c r="AH820" s="490" t="s">
        <v>15157</v>
      </c>
    </row>
    <row r="821" customFormat="false" ht="15" hidden="false" customHeight="false" outlineLevel="0" collapsed="false">
      <c r="A821" s="0" t="s">
        <v>7743</v>
      </c>
      <c r="O821" s="447"/>
      <c r="P821" s="568" t="s">
        <v>7769</v>
      </c>
      <c r="Q821" s="569" t="s">
        <v>15158</v>
      </c>
      <c r="R821" s="570" t="s">
        <v>15159</v>
      </c>
      <c r="AG821" s="524"/>
      <c r="AH821" s="519" t="s">
        <v>15160</v>
      </c>
    </row>
    <row r="822" customFormat="false" ht="15" hidden="false" customHeight="false" outlineLevel="0" collapsed="false">
      <c r="A822" s="0" t="s">
        <v>7743</v>
      </c>
      <c r="O822" s="447"/>
      <c r="P822" s="568" t="s">
        <v>7769</v>
      </c>
      <c r="Q822" s="569" t="s">
        <v>15161</v>
      </c>
      <c r="R822" s="570" t="s">
        <v>15162</v>
      </c>
      <c r="AG822" s="495" t="s">
        <v>15163</v>
      </c>
      <c r="AH822" s="490" t="s">
        <v>15164</v>
      </c>
    </row>
    <row r="823" customFormat="false" ht="15" hidden="false" customHeight="false" outlineLevel="0" collapsed="false">
      <c r="A823" s="0" t="s">
        <v>7743</v>
      </c>
      <c r="O823" s="447"/>
      <c r="P823" s="568" t="s">
        <v>7769</v>
      </c>
      <c r="Q823" s="569" t="s">
        <v>15165</v>
      </c>
      <c r="R823" s="570" t="s">
        <v>15166</v>
      </c>
      <c r="AG823" s="524"/>
      <c r="AH823" s="519" t="s">
        <v>15167</v>
      </c>
    </row>
    <row r="824" customFormat="false" ht="15" hidden="false" customHeight="false" outlineLevel="0" collapsed="false">
      <c r="A824" s="0" t="s">
        <v>7743</v>
      </c>
      <c r="O824" s="447"/>
      <c r="P824" s="568" t="s">
        <v>7769</v>
      </c>
      <c r="Q824" s="569" t="s">
        <v>15168</v>
      </c>
      <c r="R824" s="570" t="s">
        <v>15169</v>
      </c>
      <c r="AG824" s="495" t="s">
        <v>15170</v>
      </c>
      <c r="AH824" s="490" t="s">
        <v>15171</v>
      </c>
    </row>
    <row r="825" customFormat="false" ht="15" hidden="false" customHeight="false" outlineLevel="0" collapsed="false">
      <c r="A825" s="0" t="s">
        <v>7743</v>
      </c>
      <c r="O825" s="447"/>
      <c r="P825" s="568" t="s">
        <v>7769</v>
      </c>
      <c r="Q825" s="569" t="s">
        <v>15172</v>
      </c>
      <c r="R825" s="570" t="s">
        <v>15173</v>
      </c>
      <c r="AG825" s="524"/>
      <c r="AH825" s="519" t="s">
        <v>15174</v>
      </c>
    </row>
    <row r="826" customFormat="false" ht="15" hidden="false" customHeight="false" outlineLevel="0" collapsed="false">
      <c r="A826" s="0" t="s">
        <v>7743</v>
      </c>
      <c r="O826" s="447"/>
      <c r="P826" s="568" t="s">
        <v>7769</v>
      </c>
      <c r="Q826" s="569" t="s">
        <v>10364</v>
      </c>
      <c r="R826" s="570" t="s">
        <v>15175</v>
      </c>
      <c r="AG826" s="495" t="s">
        <v>11462</v>
      </c>
      <c r="AH826" s="490" t="s">
        <v>15176</v>
      </c>
    </row>
    <row r="827" customFormat="false" ht="15" hidden="false" customHeight="false" outlineLevel="0" collapsed="false">
      <c r="A827" s="0" t="s">
        <v>7743</v>
      </c>
      <c r="O827" s="447"/>
      <c r="P827" s="568" t="s">
        <v>7769</v>
      </c>
      <c r="Q827" s="569" t="s">
        <v>15177</v>
      </c>
      <c r="R827" s="570" t="s">
        <v>15178</v>
      </c>
      <c r="AG827" s="524"/>
      <c r="AH827" s="519" t="s">
        <v>15179</v>
      </c>
    </row>
    <row r="828" customFormat="false" ht="15" hidden="false" customHeight="false" outlineLevel="0" collapsed="false">
      <c r="A828" s="0" t="s">
        <v>7743</v>
      </c>
      <c r="O828" s="447"/>
      <c r="P828" s="568" t="s">
        <v>7769</v>
      </c>
      <c r="Q828" s="569" t="s">
        <v>15180</v>
      </c>
      <c r="R828" s="570" t="s">
        <v>15181</v>
      </c>
      <c r="AG828" s="495" t="s">
        <v>15182</v>
      </c>
      <c r="AH828" s="490" t="s">
        <v>15183</v>
      </c>
    </row>
    <row r="829" customFormat="false" ht="15" hidden="false" customHeight="false" outlineLevel="0" collapsed="false">
      <c r="A829" s="0" t="s">
        <v>7743</v>
      </c>
      <c r="O829" s="447"/>
      <c r="P829" s="568" t="s">
        <v>7769</v>
      </c>
      <c r="Q829" s="569" t="s">
        <v>9559</v>
      </c>
      <c r="R829" s="570" t="s">
        <v>15184</v>
      </c>
      <c r="AG829" s="524"/>
      <c r="AH829" s="519" t="s">
        <v>15185</v>
      </c>
    </row>
    <row r="830" customFormat="false" ht="15" hidden="false" customHeight="false" outlineLevel="0" collapsed="false">
      <c r="A830" s="0" t="s">
        <v>7743</v>
      </c>
      <c r="O830" s="447"/>
      <c r="P830" s="568" t="s">
        <v>7769</v>
      </c>
      <c r="Q830" s="569" t="s">
        <v>9466</v>
      </c>
      <c r="R830" s="570" t="s">
        <v>15186</v>
      </c>
      <c r="AG830" s="495" t="s">
        <v>15187</v>
      </c>
      <c r="AH830" s="490" t="s">
        <v>15188</v>
      </c>
    </row>
    <row r="831" customFormat="false" ht="15" hidden="false" customHeight="false" outlineLevel="0" collapsed="false">
      <c r="A831" s="0" t="s">
        <v>7743</v>
      </c>
      <c r="O831" s="447"/>
      <c r="P831" s="568" t="s">
        <v>7769</v>
      </c>
      <c r="Q831" s="569" t="s">
        <v>15189</v>
      </c>
      <c r="R831" s="570" t="s">
        <v>15190</v>
      </c>
      <c r="AG831" s="524"/>
      <c r="AH831" s="519" t="s">
        <v>15191</v>
      </c>
    </row>
    <row r="832" customFormat="false" ht="15" hidden="false" customHeight="false" outlineLevel="0" collapsed="false">
      <c r="A832" s="0" t="s">
        <v>7743</v>
      </c>
      <c r="O832" s="447"/>
      <c r="P832" s="568" t="s">
        <v>7769</v>
      </c>
      <c r="Q832" s="569" t="s">
        <v>15192</v>
      </c>
      <c r="R832" s="570" t="s">
        <v>15193</v>
      </c>
      <c r="AG832" s="495" t="s">
        <v>15194</v>
      </c>
      <c r="AH832" s="490" t="s">
        <v>15195</v>
      </c>
    </row>
    <row r="833" customFormat="false" ht="15" hidden="false" customHeight="false" outlineLevel="0" collapsed="false">
      <c r="A833" s="0" t="s">
        <v>7743</v>
      </c>
      <c r="O833" s="447"/>
      <c r="P833" s="568" t="s">
        <v>7769</v>
      </c>
      <c r="Q833" s="569" t="s">
        <v>15196</v>
      </c>
      <c r="R833" s="570" t="s">
        <v>15197</v>
      </c>
      <c r="AG833" s="524"/>
      <c r="AH833" s="519" t="s">
        <v>15198</v>
      </c>
    </row>
    <row r="834" customFormat="false" ht="15" hidden="false" customHeight="false" outlineLevel="0" collapsed="false">
      <c r="A834" s="0" t="s">
        <v>7743</v>
      </c>
      <c r="O834" s="447"/>
      <c r="P834" s="568" t="s">
        <v>7769</v>
      </c>
      <c r="Q834" s="569" t="s">
        <v>15199</v>
      </c>
      <c r="R834" s="570" t="s">
        <v>15200</v>
      </c>
      <c r="AG834" s="495" t="s">
        <v>15201</v>
      </c>
      <c r="AH834" s="490" t="s">
        <v>15202</v>
      </c>
    </row>
    <row r="835" customFormat="false" ht="15" hidden="false" customHeight="false" outlineLevel="0" collapsed="false">
      <c r="A835" s="0" t="s">
        <v>7743</v>
      </c>
      <c r="O835" s="447"/>
      <c r="P835" s="568" t="s">
        <v>7769</v>
      </c>
      <c r="Q835" s="569" t="s">
        <v>15203</v>
      </c>
      <c r="R835" s="570" t="s">
        <v>15204</v>
      </c>
      <c r="AG835" s="524"/>
      <c r="AH835" s="519" t="s">
        <v>15205</v>
      </c>
    </row>
    <row r="836" customFormat="false" ht="15" hidden="false" customHeight="false" outlineLevel="0" collapsed="false">
      <c r="A836" s="0" t="s">
        <v>7743</v>
      </c>
      <c r="O836" s="447"/>
      <c r="P836" s="568" t="s">
        <v>7769</v>
      </c>
      <c r="Q836" s="569" t="s">
        <v>10755</v>
      </c>
      <c r="R836" s="570" t="s">
        <v>15206</v>
      </c>
      <c r="AG836" s="495" t="s">
        <v>15207</v>
      </c>
      <c r="AH836" s="490" t="s">
        <v>15208</v>
      </c>
    </row>
    <row r="837" customFormat="false" ht="15" hidden="false" customHeight="false" outlineLevel="0" collapsed="false">
      <c r="A837" s="0" t="s">
        <v>7743</v>
      </c>
      <c r="O837" s="447"/>
      <c r="P837" s="568" t="s">
        <v>7769</v>
      </c>
      <c r="Q837" s="569" t="s">
        <v>15209</v>
      </c>
      <c r="R837" s="570" t="s">
        <v>15210</v>
      </c>
      <c r="AG837" s="524"/>
      <c r="AH837" s="519" t="s">
        <v>15211</v>
      </c>
    </row>
    <row r="838" customFormat="false" ht="15" hidden="false" customHeight="false" outlineLevel="0" collapsed="false">
      <c r="A838" s="0" t="s">
        <v>7743</v>
      </c>
      <c r="O838" s="447"/>
      <c r="P838" s="568" t="s">
        <v>7769</v>
      </c>
      <c r="Q838" s="569" t="s">
        <v>9643</v>
      </c>
      <c r="R838" s="570" t="s">
        <v>15212</v>
      </c>
      <c r="AG838" s="495" t="s">
        <v>15213</v>
      </c>
      <c r="AH838" s="490" t="s">
        <v>15214</v>
      </c>
    </row>
    <row r="839" customFormat="false" ht="25.5" hidden="false" customHeight="false" outlineLevel="0" collapsed="false">
      <c r="A839" s="0" t="s">
        <v>7743</v>
      </c>
      <c r="O839" s="447"/>
      <c r="P839" s="568" t="s">
        <v>7769</v>
      </c>
      <c r="Q839" s="569" t="s">
        <v>15215</v>
      </c>
      <c r="R839" s="570" t="s">
        <v>15216</v>
      </c>
      <c r="AG839" s="524"/>
      <c r="AH839" s="519" t="s">
        <v>15217</v>
      </c>
    </row>
    <row r="840" customFormat="false" ht="15" hidden="false" customHeight="false" outlineLevel="0" collapsed="false">
      <c r="A840" s="0" t="s">
        <v>7743</v>
      </c>
      <c r="O840" s="447"/>
      <c r="P840" s="568" t="s">
        <v>7769</v>
      </c>
      <c r="Q840" s="569" t="s">
        <v>15218</v>
      </c>
      <c r="R840" s="570" t="s">
        <v>15219</v>
      </c>
      <c r="AG840" s="495" t="s">
        <v>15220</v>
      </c>
      <c r="AH840" s="490" t="s">
        <v>15221</v>
      </c>
    </row>
    <row r="841" customFormat="false" ht="15" hidden="false" customHeight="false" outlineLevel="0" collapsed="false">
      <c r="A841" s="0" t="s">
        <v>7743</v>
      </c>
      <c r="O841" s="447"/>
      <c r="P841" s="568" t="s">
        <v>7769</v>
      </c>
      <c r="Q841" s="569" t="s">
        <v>15222</v>
      </c>
      <c r="R841" s="570" t="s">
        <v>15223</v>
      </c>
      <c r="AG841" s="524"/>
      <c r="AH841" s="519" t="s">
        <v>15224</v>
      </c>
    </row>
    <row r="842" customFormat="false" ht="15" hidden="false" customHeight="false" outlineLevel="0" collapsed="false">
      <c r="A842" s="0" t="s">
        <v>7743</v>
      </c>
      <c r="O842" s="447"/>
      <c r="P842" s="568" t="s">
        <v>7769</v>
      </c>
      <c r="Q842" s="569" t="s">
        <v>9539</v>
      </c>
      <c r="R842" s="570" t="s">
        <v>15225</v>
      </c>
      <c r="AG842" s="495" t="s">
        <v>15226</v>
      </c>
      <c r="AH842" s="490" t="s">
        <v>15227</v>
      </c>
    </row>
    <row r="843" customFormat="false" ht="15" hidden="false" customHeight="false" outlineLevel="0" collapsed="false">
      <c r="A843" s="0" t="s">
        <v>7743</v>
      </c>
      <c r="O843" s="447"/>
      <c r="P843" s="568" t="s">
        <v>7769</v>
      </c>
      <c r="Q843" s="569" t="s">
        <v>15228</v>
      </c>
      <c r="R843" s="570" t="s">
        <v>15229</v>
      </c>
      <c r="AG843" s="524"/>
      <c r="AH843" s="519" t="s">
        <v>15230</v>
      </c>
    </row>
    <row r="844" customFormat="false" ht="15" hidden="false" customHeight="false" outlineLevel="0" collapsed="false">
      <c r="A844" s="0" t="s">
        <v>7743</v>
      </c>
      <c r="O844" s="447"/>
      <c r="P844" s="568" t="s">
        <v>7769</v>
      </c>
      <c r="Q844" s="569" t="s">
        <v>9680</v>
      </c>
      <c r="R844" s="570" t="s">
        <v>15231</v>
      </c>
      <c r="AG844" s="495" t="s">
        <v>15232</v>
      </c>
      <c r="AH844" s="490" t="s">
        <v>15233</v>
      </c>
    </row>
    <row r="845" customFormat="false" ht="25.5" hidden="false" customHeight="false" outlineLevel="0" collapsed="false">
      <c r="A845" s="0" t="s">
        <v>7743</v>
      </c>
      <c r="O845" s="447"/>
      <c r="P845" s="568" t="s">
        <v>7769</v>
      </c>
      <c r="Q845" s="569" t="s">
        <v>9287</v>
      </c>
      <c r="R845" s="570" t="s">
        <v>15234</v>
      </c>
      <c r="AG845" s="524"/>
      <c r="AH845" s="519" t="s">
        <v>15235</v>
      </c>
    </row>
    <row r="846" customFormat="false" ht="15" hidden="false" customHeight="false" outlineLevel="0" collapsed="false">
      <c r="A846" s="0" t="s">
        <v>7743</v>
      </c>
      <c r="O846" s="447"/>
      <c r="P846" s="568" t="s">
        <v>7769</v>
      </c>
      <c r="Q846" s="569" t="s">
        <v>15236</v>
      </c>
      <c r="R846" s="570" t="s">
        <v>15237</v>
      </c>
      <c r="AG846" s="495" t="s">
        <v>15238</v>
      </c>
      <c r="AH846" s="490" t="s">
        <v>15239</v>
      </c>
    </row>
    <row r="847" customFormat="false" ht="25.5" hidden="false" customHeight="false" outlineLevel="0" collapsed="false">
      <c r="A847" s="0" t="s">
        <v>7743</v>
      </c>
      <c r="O847" s="447"/>
      <c r="P847" s="568" t="s">
        <v>7769</v>
      </c>
      <c r="Q847" s="569" t="s">
        <v>15240</v>
      </c>
      <c r="R847" s="570" t="s">
        <v>15241</v>
      </c>
      <c r="AG847" s="524"/>
      <c r="AH847" s="519" t="s">
        <v>15242</v>
      </c>
    </row>
    <row r="848" customFormat="false" ht="15" hidden="false" customHeight="false" outlineLevel="0" collapsed="false">
      <c r="A848" s="0" t="s">
        <v>7743</v>
      </c>
      <c r="O848" s="447"/>
      <c r="P848" s="568" t="s">
        <v>7769</v>
      </c>
      <c r="Q848" s="569" t="s">
        <v>15243</v>
      </c>
      <c r="R848" s="570" t="s">
        <v>15244</v>
      </c>
      <c r="AG848" s="495" t="s">
        <v>15245</v>
      </c>
      <c r="AH848" s="490" t="s">
        <v>15246</v>
      </c>
    </row>
    <row r="849" customFormat="false" ht="15" hidden="false" customHeight="false" outlineLevel="0" collapsed="false">
      <c r="A849" s="0" t="s">
        <v>7743</v>
      </c>
      <c r="O849" s="447"/>
      <c r="P849" s="568" t="s">
        <v>7769</v>
      </c>
      <c r="Q849" s="569" t="s">
        <v>15247</v>
      </c>
      <c r="R849" s="570" t="s">
        <v>15248</v>
      </c>
      <c r="AG849" s="524"/>
      <c r="AH849" s="519" t="s">
        <v>15249</v>
      </c>
    </row>
    <row r="850" customFormat="false" ht="15" hidden="false" customHeight="false" outlineLevel="0" collapsed="false">
      <c r="A850" s="0" t="s">
        <v>7743</v>
      </c>
      <c r="O850" s="447"/>
      <c r="P850" s="568" t="s">
        <v>7769</v>
      </c>
      <c r="Q850" s="569" t="s">
        <v>15250</v>
      </c>
      <c r="R850" s="570" t="s">
        <v>15251</v>
      </c>
      <c r="AG850" s="495" t="s">
        <v>15252</v>
      </c>
      <c r="AH850" s="490" t="s">
        <v>15253</v>
      </c>
    </row>
    <row r="851" customFormat="false" ht="15" hidden="false" customHeight="false" outlineLevel="0" collapsed="false">
      <c r="A851" s="0" t="s">
        <v>7743</v>
      </c>
      <c r="O851" s="447"/>
      <c r="P851" s="568" t="s">
        <v>7769</v>
      </c>
      <c r="Q851" s="569" t="s">
        <v>15254</v>
      </c>
      <c r="R851" s="570" t="s">
        <v>15255</v>
      </c>
      <c r="AG851" s="524"/>
      <c r="AH851" s="519" t="s">
        <v>15256</v>
      </c>
    </row>
    <row r="852" customFormat="false" ht="15" hidden="false" customHeight="false" outlineLevel="0" collapsed="false">
      <c r="A852" s="0" t="s">
        <v>7743</v>
      </c>
      <c r="O852" s="447"/>
      <c r="P852" s="568" t="s">
        <v>7769</v>
      </c>
      <c r="Q852" s="569" t="s">
        <v>15257</v>
      </c>
      <c r="R852" s="570" t="s">
        <v>15258</v>
      </c>
      <c r="AG852" s="495" t="s">
        <v>15259</v>
      </c>
      <c r="AH852" s="490" t="s">
        <v>15260</v>
      </c>
    </row>
    <row r="853" customFormat="false" ht="15" hidden="false" customHeight="false" outlineLevel="0" collapsed="false">
      <c r="A853" s="0" t="s">
        <v>7743</v>
      </c>
      <c r="O853" s="447"/>
      <c r="P853" s="568" t="s">
        <v>7769</v>
      </c>
      <c r="Q853" s="569" t="s">
        <v>15261</v>
      </c>
      <c r="R853" s="570" t="s">
        <v>15262</v>
      </c>
      <c r="AG853" s="524"/>
      <c r="AH853" s="519" t="s">
        <v>15263</v>
      </c>
    </row>
    <row r="854" customFormat="false" ht="15" hidden="false" customHeight="false" outlineLevel="0" collapsed="false">
      <c r="A854" s="0" t="s">
        <v>7743</v>
      </c>
      <c r="O854" s="447"/>
      <c r="P854" s="568" t="s">
        <v>7769</v>
      </c>
      <c r="Q854" s="569" t="s">
        <v>15264</v>
      </c>
      <c r="R854" s="570" t="s">
        <v>15265</v>
      </c>
      <c r="AG854" s="495" t="s">
        <v>15266</v>
      </c>
      <c r="AH854" s="490" t="s">
        <v>15267</v>
      </c>
    </row>
    <row r="855" customFormat="false" ht="15" hidden="false" customHeight="false" outlineLevel="0" collapsed="false">
      <c r="A855" s="0" t="s">
        <v>7743</v>
      </c>
      <c r="O855" s="447"/>
      <c r="P855" s="568" t="s">
        <v>7769</v>
      </c>
      <c r="Q855" s="569" t="s">
        <v>15268</v>
      </c>
      <c r="R855" s="570" t="s">
        <v>15269</v>
      </c>
      <c r="AG855" s="524"/>
      <c r="AH855" s="519" t="s">
        <v>15270</v>
      </c>
    </row>
    <row r="856" customFormat="false" ht="15" hidden="false" customHeight="false" outlineLevel="0" collapsed="false">
      <c r="A856" s="0" t="s">
        <v>7743</v>
      </c>
      <c r="O856" s="447"/>
      <c r="P856" s="568" t="s">
        <v>7769</v>
      </c>
      <c r="Q856" s="569" t="s">
        <v>15271</v>
      </c>
      <c r="R856" s="570" t="s">
        <v>15272</v>
      </c>
      <c r="AG856" s="495" t="s">
        <v>15273</v>
      </c>
      <c r="AH856" s="490" t="s">
        <v>15274</v>
      </c>
    </row>
    <row r="857" customFormat="false" ht="15" hidden="false" customHeight="false" outlineLevel="0" collapsed="false">
      <c r="A857" s="0" t="s">
        <v>7743</v>
      </c>
      <c r="O857" s="447"/>
      <c r="P857" s="568" t="s">
        <v>7769</v>
      </c>
      <c r="Q857" s="569" t="s">
        <v>15275</v>
      </c>
      <c r="R857" s="570" t="s">
        <v>15276</v>
      </c>
      <c r="AG857" s="524"/>
      <c r="AH857" s="519" t="s">
        <v>15277</v>
      </c>
    </row>
    <row r="858" customFormat="false" ht="15" hidden="false" customHeight="false" outlineLevel="0" collapsed="false">
      <c r="A858" s="0" t="s">
        <v>7743</v>
      </c>
      <c r="O858" s="447"/>
      <c r="P858" s="568" t="s">
        <v>7769</v>
      </c>
      <c r="Q858" s="569" t="s">
        <v>15278</v>
      </c>
      <c r="R858" s="570" t="s">
        <v>15279</v>
      </c>
      <c r="AG858" s="495" t="s">
        <v>15280</v>
      </c>
      <c r="AH858" s="490" t="s">
        <v>15281</v>
      </c>
    </row>
    <row r="859" customFormat="false" ht="25.5" hidden="false" customHeight="false" outlineLevel="0" collapsed="false">
      <c r="A859" s="0" t="s">
        <v>7743</v>
      </c>
      <c r="O859" s="447"/>
      <c r="P859" s="568" t="s">
        <v>7769</v>
      </c>
      <c r="Q859" s="569" t="s">
        <v>15282</v>
      </c>
      <c r="R859" s="570" t="s">
        <v>15283</v>
      </c>
      <c r="AG859" s="524"/>
      <c r="AH859" s="519" t="s">
        <v>15284</v>
      </c>
    </row>
    <row r="860" customFormat="false" ht="15" hidden="false" customHeight="false" outlineLevel="0" collapsed="false">
      <c r="A860" s="0" t="s">
        <v>7743</v>
      </c>
      <c r="O860" s="447"/>
      <c r="P860" s="568" t="s">
        <v>7769</v>
      </c>
      <c r="Q860" s="569" t="s">
        <v>15285</v>
      </c>
      <c r="R860" s="570" t="s">
        <v>15286</v>
      </c>
      <c r="AG860" s="495" t="s">
        <v>15287</v>
      </c>
      <c r="AH860" s="490" t="s">
        <v>15288</v>
      </c>
    </row>
    <row r="861" customFormat="false" ht="15" hidden="false" customHeight="false" outlineLevel="0" collapsed="false">
      <c r="A861" s="0" t="s">
        <v>7743</v>
      </c>
      <c r="O861" s="447"/>
      <c r="P861" s="568" t="s">
        <v>7769</v>
      </c>
      <c r="Q861" s="569" t="s">
        <v>15289</v>
      </c>
      <c r="R861" s="570" t="s">
        <v>15290</v>
      </c>
      <c r="AG861" s="524"/>
      <c r="AH861" s="519" t="s">
        <v>15291</v>
      </c>
    </row>
    <row r="862" customFormat="false" ht="15" hidden="false" customHeight="false" outlineLevel="0" collapsed="false">
      <c r="A862" s="0" t="s">
        <v>7743</v>
      </c>
      <c r="O862" s="447"/>
      <c r="P862" s="568" t="s">
        <v>7769</v>
      </c>
      <c r="Q862" s="569" t="s">
        <v>15292</v>
      </c>
      <c r="R862" s="570" t="s">
        <v>15293</v>
      </c>
      <c r="AG862" s="495" t="s">
        <v>15294</v>
      </c>
      <c r="AH862" s="490" t="s">
        <v>15295</v>
      </c>
    </row>
    <row r="863" customFormat="false" ht="25.5" hidden="false" customHeight="false" outlineLevel="0" collapsed="false">
      <c r="A863" s="0" t="s">
        <v>7743</v>
      </c>
      <c r="O863" s="447"/>
      <c r="P863" s="568" t="s">
        <v>7769</v>
      </c>
      <c r="Q863" s="569" t="s">
        <v>15296</v>
      </c>
      <c r="R863" s="570" t="s">
        <v>15297</v>
      </c>
      <c r="AG863" s="524"/>
      <c r="AH863" s="519" t="s">
        <v>15298</v>
      </c>
    </row>
    <row r="864" customFormat="false" ht="15" hidden="false" customHeight="false" outlineLevel="0" collapsed="false">
      <c r="A864" s="0" t="s">
        <v>7743</v>
      </c>
      <c r="O864" s="447"/>
      <c r="P864" s="568" t="s">
        <v>7769</v>
      </c>
      <c r="Q864" s="569" t="s">
        <v>15299</v>
      </c>
      <c r="R864" s="570" t="s">
        <v>15300</v>
      </c>
      <c r="AG864" s="495" t="s">
        <v>15301</v>
      </c>
      <c r="AH864" s="490" t="s">
        <v>15302</v>
      </c>
    </row>
    <row r="865" customFormat="false" ht="15" hidden="false" customHeight="false" outlineLevel="0" collapsed="false">
      <c r="A865" s="0" t="s">
        <v>7743</v>
      </c>
      <c r="O865" s="447"/>
      <c r="P865" s="568" t="s">
        <v>7769</v>
      </c>
      <c r="Q865" s="569" t="s">
        <v>15303</v>
      </c>
      <c r="R865" s="570" t="s">
        <v>15304</v>
      </c>
      <c r="AG865" s="524"/>
      <c r="AH865" s="519" t="s">
        <v>15305</v>
      </c>
    </row>
    <row r="866" customFormat="false" ht="15" hidden="false" customHeight="false" outlineLevel="0" collapsed="false">
      <c r="A866" s="0" t="s">
        <v>7743</v>
      </c>
      <c r="O866" s="447"/>
      <c r="P866" s="568" t="s">
        <v>7769</v>
      </c>
      <c r="Q866" s="569" t="s">
        <v>15306</v>
      </c>
      <c r="R866" s="570" t="s">
        <v>15307</v>
      </c>
      <c r="AG866" s="495" t="s">
        <v>15308</v>
      </c>
      <c r="AH866" s="490" t="s">
        <v>15309</v>
      </c>
    </row>
    <row r="867" customFormat="false" ht="15" hidden="false" customHeight="false" outlineLevel="0" collapsed="false">
      <c r="A867" s="0" t="s">
        <v>7743</v>
      </c>
      <c r="O867" s="447"/>
      <c r="P867" s="568" t="s">
        <v>7769</v>
      </c>
      <c r="Q867" s="569" t="s">
        <v>15310</v>
      </c>
      <c r="R867" s="570" t="s">
        <v>15311</v>
      </c>
      <c r="AG867" s="524"/>
      <c r="AH867" s="519" t="s">
        <v>15312</v>
      </c>
    </row>
    <row r="868" customFormat="false" ht="15" hidden="false" customHeight="false" outlineLevel="0" collapsed="false">
      <c r="A868" s="0" t="s">
        <v>7743</v>
      </c>
      <c r="O868" s="447"/>
      <c r="P868" s="568" t="s">
        <v>7769</v>
      </c>
      <c r="Q868" s="569" t="s">
        <v>15313</v>
      </c>
      <c r="R868" s="570" t="s">
        <v>15314</v>
      </c>
      <c r="AG868" s="495" t="s">
        <v>15315</v>
      </c>
      <c r="AH868" s="490" t="s">
        <v>15316</v>
      </c>
    </row>
    <row r="869" customFormat="false" ht="15" hidden="false" customHeight="false" outlineLevel="0" collapsed="false">
      <c r="A869" s="0" t="s">
        <v>7743</v>
      </c>
      <c r="O869" s="447"/>
      <c r="P869" s="568" t="s">
        <v>7769</v>
      </c>
      <c r="Q869" s="569" t="s">
        <v>15317</v>
      </c>
      <c r="R869" s="570" t="s">
        <v>15318</v>
      </c>
      <c r="AG869" s="524"/>
      <c r="AH869" s="519" t="s">
        <v>15319</v>
      </c>
    </row>
    <row r="870" customFormat="false" ht="15" hidden="false" customHeight="false" outlineLevel="0" collapsed="false">
      <c r="A870" s="0" t="s">
        <v>7743</v>
      </c>
      <c r="O870" s="447"/>
      <c r="P870" s="568" t="s">
        <v>7769</v>
      </c>
      <c r="Q870" s="569" t="s">
        <v>15320</v>
      </c>
      <c r="R870" s="570" t="s">
        <v>15321</v>
      </c>
      <c r="AG870" s="495" t="s">
        <v>15322</v>
      </c>
      <c r="AH870" s="490" t="s">
        <v>15323</v>
      </c>
    </row>
    <row r="871" customFormat="false" ht="15" hidden="false" customHeight="false" outlineLevel="0" collapsed="false">
      <c r="A871" s="0" t="s">
        <v>7743</v>
      </c>
      <c r="O871" s="447"/>
      <c r="P871" s="568" t="s">
        <v>7769</v>
      </c>
      <c r="Q871" s="569" t="s">
        <v>15324</v>
      </c>
      <c r="R871" s="570" t="s">
        <v>15325</v>
      </c>
      <c r="AG871" s="524"/>
      <c r="AH871" s="519" t="s">
        <v>15326</v>
      </c>
    </row>
    <row r="872" customFormat="false" ht="15" hidden="false" customHeight="false" outlineLevel="0" collapsed="false">
      <c r="A872" s="0" t="s">
        <v>7743</v>
      </c>
      <c r="O872" s="447"/>
      <c r="P872" s="568" t="s">
        <v>7769</v>
      </c>
      <c r="Q872" s="569" t="s">
        <v>15327</v>
      </c>
      <c r="R872" s="570" t="s">
        <v>15328</v>
      </c>
      <c r="AG872" s="495" t="s">
        <v>15329</v>
      </c>
      <c r="AH872" s="490" t="s">
        <v>15330</v>
      </c>
    </row>
    <row r="873" customFormat="false" ht="15" hidden="false" customHeight="false" outlineLevel="0" collapsed="false">
      <c r="A873" s="0" t="s">
        <v>7743</v>
      </c>
      <c r="O873" s="447"/>
      <c r="P873" s="568" t="s">
        <v>7769</v>
      </c>
      <c r="Q873" s="569" t="s">
        <v>15331</v>
      </c>
      <c r="R873" s="570" t="s">
        <v>15332</v>
      </c>
      <c r="AG873" s="524"/>
      <c r="AH873" s="519" t="s">
        <v>15333</v>
      </c>
    </row>
    <row r="874" customFormat="false" ht="15" hidden="false" customHeight="false" outlineLevel="0" collapsed="false">
      <c r="A874" s="0" t="s">
        <v>7743</v>
      </c>
      <c r="O874" s="447"/>
      <c r="P874" s="568" t="s">
        <v>7769</v>
      </c>
      <c r="Q874" s="569" t="s">
        <v>15334</v>
      </c>
      <c r="R874" s="570" t="s">
        <v>15335</v>
      </c>
      <c r="AG874" s="495" t="s">
        <v>15336</v>
      </c>
      <c r="AH874" s="490" t="s">
        <v>15337</v>
      </c>
    </row>
    <row r="875" customFormat="false" ht="15" hidden="false" customHeight="false" outlineLevel="0" collapsed="false">
      <c r="A875" s="0" t="s">
        <v>7743</v>
      </c>
      <c r="O875" s="447"/>
      <c r="P875" s="568" t="s">
        <v>7769</v>
      </c>
      <c r="Q875" s="569" t="s">
        <v>15338</v>
      </c>
      <c r="R875" s="570" t="s">
        <v>15339</v>
      </c>
      <c r="AG875" s="524"/>
      <c r="AH875" s="519" t="s">
        <v>15340</v>
      </c>
    </row>
    <row r="876" customFormat="false" ht="15" hidden="false" customHeight="false" outlineLevel="0" collapsed="false">
      <c r="A876" s="0" t="s">
        <v>7743</v>
      </c>
      <c r="O876" s="447"/>
      <c r="P876" s="568" t="s">
        <v>7769</v>
      </c>
      <c r="Q876" s="569" t="s">
        <v>15341</v>
      </c>
      <c r="R876" s="570" t="s">
        <v>15342</v>
      </c>
      <c r="AG876" s="495" t="s">
        <v>15343</v>
      </c>
      <c r="AH876" s="490" t="s">
        <v>15344</v>
      </c>
    </row>
    <row r="877" customFormat="false" ht="15" hidden="false" customHeight="false" outlineLevel="0" collapsed="false">
      <c r="A877" s="0" t="s">
        <v>7743</v>
      </c>
      <c r="O877" s="447"/>
      <c r="P877" s="568" t="s">
        <v>7769</v>
      </c>
      <c r="Q877" s="569" t="s">
        <v>15345</v>
      </c>
      <c r="R877" s="570" t="s">
        <v>15346</v>
      </c>
      <c r="AG877" s="524"/>
      <c r="AH877" s="519" t="s">
        <v>15347</v>
      </c>
    </row>
    <row r="878" customFormat="false" ht="15" hidden="false" customHeight="false" outlineLevel="0" collapsed="false">
      <c r="A878" s="0" t="s">
        <v>7743</v>
      </c>
      <c r="O878" s="447"/>
      <c r="P878" s="568" t="s">
        <v>7769</v>
      </c>
      <c r="Q878" s="569" t="s">
        <v>15348</v>
      </c>
      <c r="R878" s="570" t="s">
        <v>15349</v>
      </c>
      <c r="AG878" s="495" t="s">
        <v>15350</v>
      </c>
      <c r="AH878" s="490" t="s">
        <v>15351</v>
      </c>
    </row>
    <row r="879" customFormat="false" ht="15" hidden="false" customHeight="false" outlineLevel="0" collapsed="false">
      <c r="A879" s="0" t="s">
        <v>7743</v>
      </c>
      <c r="O879" s="447"/>
      <c r="P879" s="568" t="s">
        <v>7769</v>
      </c>
      <c r="Q879" s="569" t="s">
        <v>15352</v>
      </c>
      <c r="R879" s="570" t="s">
        <v>15353</v>
      </c>
      <c r="AG879" s="524"/>
      <c r="AH879" s="519" t="s">
        <v>15354</v>
      </c>
    </row>
    <row r="880" customFormat="false" ht="15" hidden="false" customHeight="false" outlineLevel="0" collapsed="false">
      <c r="A880" s="0" t="s">
        <v>7743</v>
      </c>
      <c r="O880" s="447"/>
      <c r="P880" s="568" t="s">
        <v>7769</v>
      </c>
      <c r="Q880" s="569" t="s">
        <v>15355</v>
      </c>
      <c r="R880" s="570" t="s">
        <v>15356</v>
      </c>
      <c r="AG880" s="495" t="s">
        <v>15357</v>
      </c>
      <c r="AH880" s="490" t="s">
        <v>15358</v>
      </c>
    </row>
    <row r="881" customFormat="false" ht="15" hidden="false" customHeight="false" outlineLevel="0" collapsed="false">
      <c r="A881" s="0" t="s">
        <v>7743</v>
      </c>
      <c r="O881" s="447"/>
      <c r="P881" s="568" t="s">
        <v>7769</v>
      </c>
      <c r="Q881" s="569" t="s">
        <v>15359</v>
      </c>
      <c r="R881" s="570" t="s">
        <v>15360</v>
      </c>
      <c r="AG881" s="524"/>
      <c r="AH881" s="519" t="s">
        <v>15361</v>
      </c>
    </row>
    <row r="882" customFormat="false" ht="15" hidden="false" customHeight="false" outlineLevel="0" collapsed="false">
      <c r="A882" s="0" t="s">
        <v>7743</v>
      </c>
      <c r="O882" s="447"/>
      <c r="P882" s="568" t="s">
        <v>7769</v>
      </c>
      <c r="Q882" s="569" t="s">
        <v>15362</v>
      </c>
      <c r="R882" s="570" t="s">
        <v>15363</v>
      </c>
      <c r="AG882" s="495" t="s">
        <v>15364</v>
      </c>
      <c r="AH882" s="490" t="s">
        <v>15365</v>
      </c>
    </row>
    <row r="883" customFormat="false" ht="15" hidden="false" customHeight="false" outlineLevel="0" collapsed="false">
      <c r="A883" s="0" t="s">
        <v>7743</v>
      </c>
      <c r="O883" s="447"/>
      <c r="P883" s="568" t="s">
        <v>7769</v>
      </c>
      <c r="Q883" s="569" t="s">
        <v>15366</v>
      </c>
      <c r="R883" s="570" t="s">
        <v>15367</v>
      </c>
      <c r="AG883" s="524"/>
      <c r="AH883" s="519" t="s">
        <v>15368</v>
      </c>
    </row>
    <row r="884" customFormat="false" ht="15" hidden="false" customHeight="false" outlineLevel="0" collapsed="false">
      <c r="A884" s="0" t="s">
        <v>7743</v>
      </c>
      <c r="O884" s="447"/>
      <c r="P884" s="568" t="s">
        <v>7769</v>
      </c>
      <c r="Q884" s="569" t="s">
        <v>15369</v>
      </c>
      <c r="R884" s="570" t="s">
        <v>15370</v>
      </c>
      <c r="AG884" s="495" t="s">
        <v>15371</v>
      </c>
      <c r="AH884" s="490" t="s">
        <v>15372</v>
      </c>
    </row>
    <row r="885" customFormat="false" ht="15" hidden="false" customHeight="false" outlineLevel="0" collapsed="false">
      <c r="A885" s="0" t="s">
        <v>7743</v>
      </c>
      <c r="O885" s="447"/>
      <c r="P885" s="568" t="s">
        <v>7769</v>
      </c>
      <c r="Q885" s="569" t="s">
        <v>15373</v>
      </c>
      <c r="R885" s="570" t="s">
        <v>15374</v>
      </c>
      <c r="AG885" s="524"/>
      <c r="AH885" s="519" t="s">
        <v>15375</v>
      </c>
    </row>
    <row r="886" customFormat="false" ht="15" hidden="false" customHeight="false" outlineLevel="0" collapsed="false">
      <c r="A886" s="0" t="s">
        <v>7743</v>
      </c>
      <c r="O886" s="447"/>
      <c r="P886" s="568" t="s">
        <v>7769</v>
      </c>
      <c r="Q886" s="569" t="s">
        <v>15376</v>
      </c>
      <c r="R886" s="570" t="s">
        <v>15377</v>
      </c>
      <c r="AG886" s="495" t="s">
        <v>15378</v>
      </c>
      <c r="AH886" s="490" t="s">
        <v>15379</v>
      </c>
    </row>
    <row r="887" customFormat="false" ht="15" hidden="false" customHeight="false" outlineLevel="0" collapsed="false">
      <c r="A887" s="0" t="s">
        <v>7743</v>
      </c>
      <c r="O887" s="447"/>
      <c r="P887" s="568" t="s">
        <v>7769</v>
      </c>
      <c r="Q887" s="569" t="s">
        <v>15380</v>
      </c>
      <c r="R887" s="570" t="s">
        <v>15381</v>
      </c>
      <c r="AG887" s="524"/>
      <c r="AH887" s="519" t="s">
        <v>15382</v>
      </c>
    </row>
    <row r="888" customFormat="false" ht="15" hidden="false" customHeight="false" outlineLevel="0" collapsed="false">
      <c r="A888" s="0" t="s">
        <v>7743</v>
      </c>
      <c r="O888" s="447"/>
      <c r="P888" s="568" t="s">
        <v>7769</v>
      </c>
      <c r="Q888" s="569" t="s">
        <v>15383</v>
      </c>
      <c r="R888" s="570" t="s">
        <v>15384</v>
      </c>
      <c r="AG888" s="495" t="s">
        <v>11988</v>
      </c>
      <c r="AH888" s="490" t="s">
        <v>15385</v>
      </c>
    </row>
    <row r="889" customFormat="false" ht="15" hidden="false" customHeight="false" outlineLevel="0" collapsed="false">
      <c r="A889" s="0" t="s">
        <v>7743</v>
      </c>
      <c r="O889" s="447"/>
      <c r="P889" s="568" t="s">
        <v>7769</v>
      </c>
      <c r="Q889" s="569" t="s">
        <v>15386</v>
      </c>
      <c r="R889" s="570" t="s">
        <v>15387</v>
      </c>
      <c r="AG889" s="524"/>
      <c r="AH889" s="519" t="s">
        <v>15388</v>
      </c>
    </row>
    <row r="890" customFormat="false" ht="15" hidden="false" customHeight="false" outlineLevel="0" collapsed="false">
      <c r="A890" s="0" t="s">
        <v>7743</v>
      </c>
      <c r="O890" s="447"/>
      <c r="P890" s="568" t="s">
        <v>7769</v>
      </c>
      <c r="Q890" s="569" t="s">
        <v>15389</v>
      </c>
      <c r="R890" s="570" t="s">
        <v>15390</v>
      </c>
      <c r="AG890" s="495" t="s">
        <v>15391</v>
      </c>
      <c r="AH890" s="490" t="s">
        <v>15392</v>
      </c>
    </row>
    <row r="891" customFormat="false" ht="25.5" hidden="false" customHeight="false" outlineLevel="0" collapsed="false">
      <c r="A891" s="0" t="s">
        <v>7743</v>
      </c>
      <c r="O891" s="447"/>
      <c r="P891" s="568" t="s">
        <v>7769</v>
      </c>
      <c r="Q891" s="569" t="s">
        <v>15393</v>
      </c>
      <c r="R891" s="570" t="s">
        <v>15394</v>
      </c>
      <c r="AG891" s="524"/>
      <c r="AH891" s="519" t="s">
        <v>15395</v>
      </c>
    </row>
    <row r="892" customFormat="false" ht="15" hidden="false" customHeight="false" outlineLevel="0" collapsed="false">
      <c r="A892" s="0" t="s">
        <v>7743</v>
      </c>
      <c r="O892" s="447"/>
      <c r="P892" s="568" t="s">
        <v>7769</v>
      </c>
      <c r="Q892" s="569" t="s">
        <v>15396</v>
      </c>
      <c r="R892" s="570" t="s">
        <v>15397</v>
      </c>
      <c r="AG892" s="495" t="s">
        <v>8020</v>
      </c>
      <c r="AH892" s="490" t="s">
        <v>15398</v>
      </c>
    </row>
    <row r="893" customFormat="false" ht="15" hidden="false" customHeight="false" outlineLevel="0" collapsed="false">
      <c r="A893" s="0" t="s">
        <v>7743</v>
      </c>
      <c r="O893" s="447"/>
      <c r="P893" s="568" t="s">
        <v>7769</v>
      </c>
      <c r="Q893" s="569" t="s">
        <v>15399</v>
      </c>
      <c r="R893" s="570" t="s">
        <v>15400</v>
      </c>
      <c r="AG893" s="524"/>
      <c r="AH893" s="519" t="s">
        <v>15388</v>
      </c>
    </row>
    <row r="894" customFormat="false" ht="15" hidden="false" customHeight="false" outlineLevel="0" collapsed="false">
      <c r="A894" s="0" t="s">
        <v>7743</v>
      </c>
      <c r="O894" s="447"/>
      <c r="P894" s="568" t="s">
        <v>7769</v>
      </c>
      <c r="Q894" s="569" t="s">
        <v>15401</v>
      </c>
      <c r="R894" s="570" t="s">
        <v>15402</v>
      </c>
      <c r="AG894" s="495" t="s">
        <v>15403</v>
      </c>
      <c r="AH894" s="490" t="s">
        <v>15404</v>
      </c>
    </row>
    <row r="895" customFormat="false" ht="15" hidden="false" customHeight="false" outlineLevel="0" collapsed="false">
      <c r="A895" s="0" t="s">
        <v>7743</v>
      </c>
      <c r="O895" s="447"/>
      <c r="P895" s="568" t="s">
        <v>7769</v>
      </c>
      <c r="Q895" s="569" t="s">
        <v>15405</v>
      </c>
      <c r="R895" s="570" t="s">
        <v>15406</v>
      </c>
      <c r="AG895" s="524"/>
      <c r="AH895" s="519" t="s">
        <v>15388</v>
      </c>
    </row>
    <row r="896" customFormat="false" ht="15" hidden="false" customHeight="false" outlineLevel="0" collapsed="false">
      <c r="A896" s="0" t="s">
        <v>7743</v>
      </c>
      <c r="O896" s="447"/>
      <c r="P896" s="568" t="s">
        <v>7769</v>
      </c>
      <c r="Q896" s="569" t="s">
        <v>15407</v>
      </c>
      <c r="R896" s="570" t="s">
        <v>15408</v>
      </c>
      <c r="AG896" s="495" t="s">
        <v>15409</v>
      </c>
      <c r="AH896" s="490" t="s">
        <v>15410</v>
      </c>
    </row>
    <row r="897" customFormat="false" ht="15" hidden="false" customHeight="false" outlineLevel="0" collapsed="false">
      <c r="A897" s="0" t="s">
        <v>7743</v>
      </c>
      <c r="O897" s="447"/>
      <c r="P897" s="568" t="s">
        <v>7769</v>
      </c>
      <c r="Q897" s="569" t="s">
        <v>15411</v>
      </c>
      <c r="R897" s="570" t="s">
        <v>15412</v>
      </c>
      <c r="AG897" s="524"/>
      <c r="AH897" s="519" t="s">
        <v>15413</v>
      </c>
    </row>
    <row r="898" customFormat="false" ht="15" hidden="false" customHeight="false" outlineLevel="0" collapsed="false">
      <c r="A898" s="0" t="s">
        <v>7743</v>
      </c>
      <c r="O898" s="447"/>
      <c r="P898" s="568" t="s">
        <v>7769</v>
      </c>
      <c r="Q898" s="569" t="s">
        <v>15414</v>
      </c>
      <c r="R898" s="570" t="s">
        <v>15415</v>
      </c>
      <c r="AG898" s="495" t="s">
        <v>15416</v>
      </c>
      <c r="AH898" s="490" t="s">
        <v>15417</v>
      </c>
    </row>
    <row r="899" customFormat="false" ht="15" hidden="false" customHeight="false" outlineLevel="0" collapsed="false">
      <c r="A899" s="0" t="s">
        <v>7743</v>
      </c>
      <c r="O899" s="447"/>
      <c r="P899" s="568" t="s">
        <v>7769</v>
      </c>
      <c r="Q899" s="569" t="s">
        <v>15418</v>
      </c>
      <c r="R899" s="570" t="s">
        <v>15419</v>
      </c>
      <c r="AG899" s="524"/>
      <c r="AH899" s="519" t="s">
        <v>15420</v>
      </c>
    </row>
    <row r="900" customFormat="false" ht="15" hidden="false" customHeight="false" outlineLevel="0" collapsed="false">
      <c r="A900" s="0" t="s">
        <v>7743</v>
      </c>
      <c r="O900" s="447"/>
      <c r="P900" s="568" t="s">
        <v>7769</v>
      </c>
      <c r="Q900" s="569" t="s">
        <v>15421</v>
      </c>
      <c r="R900" s="570" t="s">
        <v>15422</v>
      </c>
      <c r="AG900" s="495" t="s">
        <v>15423</v>
      </c>
      <c r="AH900" s="490" t="s">
        <v>15424</v>
      </c>
    </row>
    <row r="901" customFormat="false" ht="15" hidden="false" customHeight="false" outlineLevel="0" collapsed="false">
      <c r="A901" s="0" t="s">
        <v>7743</v>
      </c>
      <c r="O901" s="447"/>
      <c r="P901" s="568" t="s">
        <v>7769</v>
      </c>
      <c r="Q901" s="569" t="s">
        <v>15425</v>
      </c>
      <c r="R901" s="570" t="s">
        <v>15426</v>
      </c>
      <c r="AG901" s="524"/>
      <c r="AH901" s="519" t="s">
        <v>15427</v>
      </c>
    </row>
    <row r="902" customFormat="false" ht="15" hidden="false" customHeight="false" outlineLevel="0" collapsed="false">
      <c r="A902" s="0" t="s">
        <v>7743</v>
      </c>
      <c r="O902" s="447"/>
      <c r="P902" s="568" t="s">
        <v>7769</v>
      </c>
      <c r="Q902" s="569" t="s">
        <v>15428</v>
      </c>
      <c r="R902" s="570" t="s">
        <v>15429</v>
      </c>
      <c r="AG902" s="495" t="s">
        <v>15430</v>
      </c>
      <c r="AH902" s="490" t="s">
        <v>15431</v>
      </c>
    </row>
    <row r="903" customFormat="false" ht="15" hidden="false" customHeight="false" outlineLevel="0" collapsed="false">
      <c r="A903" s="0" t="s">
        <v>7743</v>
      </c>
      <c r="O903" s="447"/>
      <c r="P903" s="568" t="s">
        <v>7769</v>
      </c>
      <c r="Q903" s="569" t="s">
        <v>15432</v>
      </c>
      <c r="R903" s="570" t="s">
        <v>15433</v>
      </c>
      <c r="AG903" s="524"/>
      <c r="AH903" s="519" t="s">
        <v>15434</v>
      </c>
    </row>
    <row r="904" customFormat="false" ht="15" hidden="false" customHeight="false" outlineLevel="0" collapsed="false">
      <c r="A904" s="0" t="s">
        <v>7743</v>
      </c>
      <c r="O904" s="447"/>
      <c r="P904" s="568" t="s">
        <v>7769</v>
      </c>
      <c r="Q904" s="569" t="s">
        <v>15435</v>
      </c>
      <c r="R904" s="570" t="s">
        <v>15436</v>
      </c>
      <c r="AG904" s="495" t="s">
        <v>8041</v>
      </c>
      <c r="AH904" s="490" t="s">
        <v>15437</v>
      </c>
    </row>
    <row r="905" customFormat="false" ht="15" hidden="false" customHeight="false" outlineLevel="0" collapsed="false">
      <c r="A905" s="0" t="s">
        <v>7743</v>
      </c>
      <c r="O905" s="447"/>
      <c r="P905" s="568" t="s">
        <v>7769</v>
      </c>
      <c r="Q905" s="569" t="s">
        <v>15438</v>
      </c>
      <c r="R905" s="570" t="s">
        <v>15439</v>
      </c>
      <c r="AG905" s="524"/>
      <c r="AH905" s="519" t="s">
        <v>15440</v>
      </c>
    </row>
    <row r="906" customFormat="false" ht="15" hidden="false" customHeight="false" outlineLevel="0" collapsed="false">
      <c r="A906" s="0" t="s">
        <v>7743</v>
      </c>
      <c r="O906" s="447"/>
      <c r="P906" s="568" t="s">
        <v>7769</v>
      </c>
      <c r="Q906" s="569" t="s">
        <v>15441</v>
      </c>
      <c r="R906" s="570" t="s">
        <v>15442</v>
      </c>
      <c r="AG906" s="495" t="s">
        <v>15443</v>
      </c>
      <c r="AH906" s="490" t="s">
        <v>15444</v>
      </c>
    </row>
    <row r="907" customFormat="false" ht="15" hidden="false" customHeight="false" outlineLevel="0" collapsed="false">
      <c r="A907" s="0" t="s">
        <v>7743</v>
      </c>
      <c r="O907" s="447"/>
      <c r="P907" s="568" t="s">
        <v>7769</v>
      </c>
      <c r="Q907" s="569" t="s">
        <v>15445</v>
      </c>
      <c r="R907" s="570" t="s">
        <v>15446</v>
      </c>
      <c r="AG907" s="524"/>
      <c r="AH907" s="519" t="s">
        <v>15447</v>
      </c>
    </row>
    <row r="908" customFormat="false" ht="15" hidden="false" customHeight="false" outlineLevel="0" collapsed="false">
      <c r="A908" s="0" t="s">
        <v>7743</v>
      </c>
      <c r="O908" s="447"/>
      <c r="P908" s="568" t="s">
        <v>7769</v>
      </c>
      <c r="Q908" s="569" t="s">
        <v>15448</v>
      </c>
      <c r="R908" s="570" t="s">
        <v>15449</v>
      </c>
      <c r="AG908" s="495" t="s">
        <v>15450</v>
      </c>
      <c r="AH908" s="490" t="s">
        <v>15451</v>
      </c>
    </row>
    <row r="909" customFormat="false" ht="15" hidden="false" customHeight="false" outlineLevel="0" collapsed="false">
      <c r="A909" s="0" t="s">
        <v>7743</v>
      </c>
      <c r="O909" s="447"/>
      <c r="P909" s="568" t="s">
        <v>7769</v>
      </c>
      <c r="Q909" s="569" t="s">
        <v>15452</v>
      </c>
      <c r="R909" s="570" t="s">
        <v>15453</v>
      </c>
      <c r="AG909" s="524"/>
      <c r="AH909" s="519" t="s">
        <v>15454</v>
      </c>
    </row>
    <row r="910" customFormat="false" ht="15" hidden="false" customHeight="false" outlineLevel="0" collapsed="false">
      <c r="A910" s="0" t="s">
        <v>7743</v>
      </c>
      <c r="O910" s="447"/>
      <c r="P910" s="568" t="s">
        <v>7769</v>
      </c>
      <c r="Q910" s="569" t="s">
        <v>15455</v>
      </c>
      <c r="R910" s="570" t="s">
        <v>15456</v>
      </c>
      <c r="AG910" s="495" t="s">
        <v>15457</v>
      </c>
      <c r="AH910" s="490" t="s">
        <v>15458</v>
      </c>
    </row>
    <row r="911" customFormat="false" ht="15" hidden="false" customHeight="false" outlineLevel="0" collapsed="false">
      <c r="A911" s="0" t="s">
        <v>7743</v>
      </c>
      <c r="O911" s="447"/>
      <c r="P911" s="568" t="s">
        <v>7769</v>
      </c>
      <c r="Q911" s="569" t="s">
        <v>15459</v>
      </c>
      <c r="R911" s="570" t="s">
        <v>15460</v>
      </c>
      <c r="AG911" s="524"/>
      <c r="AH911" s="519" t="s">
        <v>15461</v>
      </c>
    </row>
    <row r="912" customFormat="false" ht="15" hidden="false" customHeight="false" outlineLevel="0" collapsed="false">
      <c r="A912" s="0" t="s">
        <v>7743</v>
      </c>
      <c r="O912" s="447"/>
      <c r="P912" s="568" t="s">
        <v>7769</v>
      </c>
      <c r="Q912" s="569" t="s">
        <v>15462</v>
      </c>
      <c r="R912" s="570" t="s">
        <v>15463</v>
      </c>
      <c r="AG912" s="495" t="s">
        <v>15464</v>
      </c>
      <c r="AH912" s="490" t="s">
        <v>15465</v>
      </c>
    </row>
    <row r="913" customFormat="false" ht="15" hidden="false" customHeight="false" outlineLevel="0" collapsed="false">
      <c r="A913" s="0" t="s">
        <v>7743</v>
      </c>
      <c r="O913" s="447"/>
      <c r="P913" s="568" t="s">
        <v>7769</v>
      </c>
      <c r="Q913" s="569" t="s">
        <v>15466</v>
      </c>
      <c r="R913" s="570" t="s">
        <v>15467</v>
      </c>
      <c r="AG913" s="524"/>
      <c r="AH913" s="519" t="s">
        <v>15468</v>
      </c>
    </row>
    <row r="914" customFormat="false" ht="15" hidden="false" customHeight="false" outlineLevel="0" collapsed="false">
      <c r="A914" s="0" t="s">
        <v>7743</v>
      </c>
      <c r="O914" s="447"/>
      <c r="P914" s="568" t="s">
        <v>7769</v>
      </c>
      <c r="Q914" s="569" t="s">
        <v>15469</v>
      </c>
      <c r="R914" s="570" t="s">
        <v>15470</v>
      </c>
      <c r="AG914" s="495" t="s">
        <v>13707</v>
      </c>
      <c r="AH914" s="490" t="s">
        <v>15471</v>
      </c>
    </row>
    <row r="915" customFormat="false" ht="15" hidden="false" customHeight="false" outlineLevel="0" collapsed="false">
      <c r="A915" s="0" t="s">
        <v>7743</v>
      </c>
      <c r="O915" s="447"/>
      <c r="P915" s="568" t="s">
        <v>7769</v>
      </c>
      <c r="Q915" s="569" t="s">
        <v>15472</v>
      </c>
      <c r="R915" s="570" t="s">
        <v>15473</v>
      </c>
      <c r="AG915" s="524"/>
      <c r="AH915" s="519" t="s">
        <v>15474</v>
      </c>
    </row>
    <row r="916" customFormat="false" ht="15" hidden="false" customHeight="false" outlineLevel="0" collapsed="false">
      <c r="A916" s="0" t="s">
        <v>7743</v>
      </c>
      <c r="O916" s="447"/>
      <c r="P916" s="568" t="s">
        <v>7769</v>
      </c>
      <c r="Q916" s="569" t="s">
        <v>15475</v>
      </c>
      <c r="R916" s="570" t="s">
        <v>15476</v>
      </c>
      <c r="AG916" s="495" t="s">
        <v>9778</v>
      </c>
      <c r="AH916" s="490" t="s">
        <v>15477</v>
      </c>
    </row>
    <row r="917" customFormat="false" ht="15" hidden="false" customHeight="false" outlineLevel="0" collapsed="false">
      <c r="A917" s="0" t="s">
        <v>7743</v>
      </c>
      <c r="O917" s="447"/>
      <c r="P917" s="568" t="s">
        <v>7769</v>
      </c>
      <c r="Q917" s="569" t="s">
        <v>15478</v>
      </c>
      <c r="R917" s="570" t="s">
        <v>15479</v>
      </c>
      <c r="AG917" s="524"/>
      <c r="AH917" s="519" t="s">
        <v>15480</v>
      </c>
    </row>
    <row r="918" customFormat="false" ht="15" hidden="false" customHeight="false" outlineLevel="0" collapsed="false">
      <c r="A918" s="0" t="s">
        <v>7743</v>
      </c>
      <c r="O918" s="447"/>
      <c r="P918" s="568" t="s">
        <v>7769</v>
      </c>
      <c r="Q918" s="569" t="s">
        <v>15481</v>
      </c>
      <c r="R918" s="570" t="s">
        <v>15482</v>
      </c>
      <c r="AG918" s="495" t="s">
        <v>15483</v>
      </c>
      <c r="AH918" s="490" t="s">
        <v>15484</v>
      </c>
    </row>
    <row r="919" customFormat="false" ht="15" hidden="false" customHeight="false" outlineLevel="0" collapsed="false">
      <c r="A919" s="0" t="s">
        <v>7743</v>
      </c>
      <c r="O919" s="447"/>
      <c r="P919" s="568" t="s">
        <v>7769</v>
      </c>
      <c r="Q919" s="569" t="s">
        <v>15485</v>
      </c>
      <c r="R919" s="570" t="s">
        <v>15486</v>
      </c>
      <c r="AG919" s="524"/>
      <c r="AH919" s="519" t="s">
        <v>15487</v>
      </c>
    </row>
    <row r="920" customFormat="false" ht="15" hidden="false" customHeight="false" outlineLevel="0" collapsed="false">
      <c r="A920" s="0" t="s">
        <v>7743</v>
      </c>
      <c r="O920" s="447"/>
      <c r="P920" s="568" t="s">
        <v>7769</v>
      </c>
      <c r="Q920" s="569" t="s">
        <v>15488</v>
      </c>
      <c r="R920" s="570" t="s">
        <v>15489</v>
      </c>
      <c r="AG920" s="495" t="s">
        <v>15490</v>
      </c>
      <c r="AH920" s="490" t="s">
        <v>15491</v>
      </c>
    </row>
    <row r="921" customFormat="false" ht="15" hidden="false" customHeight="false" outlineLevel="0" collapsed="false">
      <c r="A921" s="0" t="s">
        <v>7743</v>
      </c>
      <c r="O921" s="447"/>
      <c r="P921" s="568" t="s">
        <v>7769</v>
      </c>
      <c r="Q921" s="569" t="s">
        <v>15492</v>
      </c>
      <c r="R921" s="570" t="s">
        <v>15493</v>
      </c>
      <c r="AG921" s="524"/>
      <c r="AH921" s="519" t="s">
        <v>15494</v>
      </c>
    </row>
    <row r="922" customFormat="false" ht="15" hidden="false" customHeight="false" outlineLevel="0" collapsed="false">
      <c r="A922" s="0" t="s">
        <v>7743</v>
      </c>
      <c r="O922" s="447"/>
      <c r="P922" s="568" t="s">
        <v>7769</v>
      </c>
      <c r="Q922" s="569" t="s">
        <v>15495</v>
      </c>
      <c r="R922" s="570" t="s">
        <v>15496</v>
      </c>
      <c r="AG922" s="495" t="s">
        <v>15497</v>
      </c>
      <c r="AH922" s="490" t="s">
        <v>15498</v>
      </c>
    </row>
    <row r="923" customFormat="false" ht="15" hidden="false" customHeight="false" outlineLevel="0" collapsed="false">
      <c r="A923" s="0" t="s">
        <v>7743</v>
      </c>
      <c r="O923" s="447"/>
      <c r="P923" s="568" t="s">
        <v>7769</v>
      </c>
      <c r="Q923" s="569" t="s">
        <v>15499</v>
      </c>
      <c r="R923" s="570" t="s">
        <v>15500</v>
      </c>
      <c r="AG923" s="524"/>
      <c r="AH923" s="519" t="s">
        <v>15501</v>
      </c>
    </row>
    <row r="924" customFormat="false" ht="15" hidden="false" customHeight="false" outlineLevel="0" collapsed="false">
      <c r="A924" s="0" t="s">
        <v>7743</v>
      </c>
      <c r="O924" s="447"/>
      <c r="P924" s="568" t="s">
        <v>7769</v>
      </c>
      <c r="Q924" s="569" t="s">
        <v>15502</v>
      </c>
      <c r="R924" s="570" t="s">
        <v>15503</v>
      </c>
      <c r="AG924" s="495" t="s">
        <v>15504</v>
      </c>
      <c r="AH924" s="490" t="s">
        <v>15505</v>
      </c>
    </row>
    <row r="925" customFormat="false" ht="15" hidden="false" customHeight="false" outlineLevel="0" collapsed="false">
      <c r="A925" s="0" t="s">
        <v>7743</v>
      </c>
      <c r="O925" s="447"/>
      <c r="P925" s="568" t="s">
        <v>7769</v>
      </c>
      <c r="Q925" s="569" t="s">
        <v>15506</v>
      </c>
      <c r="R925" s="570" t="s">
        <v>15507</v>
      </c>
      <c r="AG925" s="524"/>
      <c r="AH925" s="519" t="s">
        <v>15508</v>
      </c>
    </row>
    <row r="926" customFormat="false" ht="15" hidden="false" customHeight="false" outlineLevel="0" collapsed="false">
      <c r="A926" s="0" t="s">
        <v>7743</v>
      </c>
      <c r="O926" s="447"/>
      <c r="P926" s="568" t="s">
        <v>7769</v>
      </c>
      <c r="Q926" s="569" t="s">
        <v>15509</v>
      </c>
      <c r="R926" s="570" t="s">
        <v>15510</v>
      </c>
      <c r="AG926" s="495" t="s">
        <v>15511</v>
      </c>
      <c r="AH926" s="490" t="s">
        <v>15512</v>
      </c>
    </row>
    <row r="927" customFormat="false" ht="15" hidden="false" customHeight="false" outlineLevel="0" collapsed="false">
      <c r="A927" s="0" t="s">
        <v>7743</v>
      </c>
      <c r="O927" s="447"/>
      <c r="P927" s="568" t="s">
        <v>7769</v>
      </c>
      <c r="Q927" s="569" t="s">
        <v>15513</v>
      </c>
      <c r="R927" s="570" t="s">
        <v>15514</v>
      </c>
      <c r="AG927" s="524"/>
      <c r="AH927" s="519" t="s">
        <v>15515</v>
      </c>
    </row>
    <row r="928" customFormat="false" ht="15" hidden="false" customHeight="false" outlineLevel="0" collapsed="false">
      <c r="A928" s="0" t="s">
        <v>7743</v>
      </c>
      <c r="O928" s="447"/>
      <c r="P928" s="568" t="s">
        <v>7769</v>
      </c>
      <c r="Q928" s="569" t="s">
        <v>15516</v>
      </c>
      <c r="R928" s="570" t="s">
        <v>15517</v>
      </c>
      <c r="AG928" s="495" t="s">
        <v>15518</v>
      </c>
      <c r="AH928" s="490" t="s">
        <v>15519</v>
      </c>
    </row>
    <row r="929" customFormat="false" ht="15" hidden="false" customHeight="false" outlineLevel="0" collapsed="false">
      <c r="A929" s="0" t="s">
        <v>7743</v>
      </c>
      <c r="O929" s="447"/>
      <c r="P929" s="568" t="s">
        <v>7769</v>
      </c>
      <c r="Q929" s="569" t="s">
        <v>15520</v>
      </c>
      <c r="R929" s="570" t="s">
        <v>15521</v>
      </c>
      <c r="AG929" s="524"/>
      <c r="AH929" s="519" t="s">
        <v>15522</v>
      </c>
    </row>
    <row r="930" customFormat="false" ht="15" hidden="false" customHeight="false" outlineLevel="0" collapsed="false">
      <c r="A930" s="0" t="s">
        <v>7743</v>
      </c>
      <c r="O930" s="447"/>
      <c r="P930" s="568" t="s">
        <v>7769</v>
      </c>
      <c r="Q930" s="569" t="s">
        <v>15523</v>
      </c>
      <c r="R930" s="570" t="s">
        <v>15524</v>
      </c>
      <c r="AG930" s="495" t="s">
        <v>15525</v>
      </c>
      <c r="AH930" s="490" t="s">
        <v>15526</v>
      </c>
    </row>
    <row r="931" customFormat="false" ht="15" hidden="false" customHeight="false" outlineLevel="0" collapsed="false">
      <c r="A931" s="0" t="s">
        <v>7743</v>
      </c>
      <c r="O931" s="447"/>
      <c r="P931" s="568" t="s">
        <v>7769</v>
      </c>
      <c r="Q931" s="569" t="s">
        <v>15527</v>
      </c>
      <c r="R931" s="570" t="s">
        <v>15528</v>
      </c>
      <c r="AG931" s="524"/>
      <c r="AH931" s="519" t="s">
        <v>15529</v>
      </c>
    </row>
    <row r="932" customFormat="false" ht="15" hidden="false" customHeight="false" outlineLevel="0" collapsed="false">
      <c r="A932" s="0" t="s">
        <v>7743</v>
      </c>
      <c r="O932" s="447"/>
      <c r="P932" s="568" t="s">
        <v>7769</v>
      </c>
      <c r="Q932" s="569" t="s">
        <v>15530</v>
      </c>
      <c r="R932" s="570" t="s">
        <v>15531</v>
      </c>
      <c r="AG932" s="495" t="s">
        <v>15532</v>
      </c>
      <c r="AH932" s="490" t="s">
        <v>15533</v>
      </c>
    </row>
    <row r="933" customFormat="false" ht="15" hidden="false" customHeight="false" outlineLevel="0" collapsed="false">
      <c r="A933" s="0" t="s">
        <v>7743</v>
      </c>
      <c r="O933" s="447"/>
      <c r="P933" s="568" t="s">
        <v>7769</v>
      </c>
      <c r="Q933" s="569" t="s">
        <v>15534</v>
      </c>
      <c r="R933" s="570" t="s">
        <v>15535</v>
      </c>
      <c r="AG933" s="524"/>
      <c r="AH933" s="519" t="s">
        <v>15536</v>
      </c>
    </row>
    <row r="934" customFormat="false" ht="15" hidden="false" customHeight="false" outlineLevel="0" collapsed="false">
      <c r="A934" s="0" t="s">
        <v>7743</v>
      </c>
      <c r="O934" s="447"/>
      <c r="P934" s="568" t="s">
        <v>7769</v>
      </c>
      <c r="Q934" s="569" t="s">
        <v>15537</v>
      </c>
      <c r="R934" s="570" t="s">
        <v>15538</v>
      </c>
      <c r="AG934" s="495" t="s">
        <v>15539</v>
      </c>
      <c r="AH934" s="490" t="s">
        <v>15540</v>
      </c>
    </row>
    <row r="935" customFormat="false" ht="15" hidden="false" customHeight="false" outlineLevel="0" collapsed="false">
      <c r="A935" s="0" t="s">
        <v>7743</v>
      </c>
      <c r="O935" s="447"/>
      <c r="P935" s="568" t="s">
        <v>7769</v>
      </c>
      <c r="Q935" s="569" t="s">
        <v>15541</v>
      </c>
      <c r="R935" s="570" t="s">
        <v>15542</v>
      </c>
      <c r="AG935" s="524"/>
      <c r="AH935" s="519" t="s">
        <v>15543</v>
      </c>
    </row>
    <row r="936" customFormat="false" ht="15" hidden="false" customHeight="false" outlineLevel="0" collapsed="false">
      <c r="A936" s="0" t="s">
        <v>7743</v>
      </c>
      <c r="O936" s="447"/>
      <c r="P936" s="568" t="s">
        <v>7769</v>
      </c>
      <c r="Q936" s="569" t="s">
        <v>15544</v>
      </c>
      <c r="R936" s="570" t="s">
        <v>15545</v>
      </c>
      <c r="AG936" s="495" t="s">
        <v>15546</v>
      </c>
      <c r="AH936" s="490" t="s">
        <v>15547</v>
      </c>
    </row>
    <row r="937" customFormat="false" ht="15" hidden="false" customHeight="false" outlineLevel="0" collapsed="false">
      <c r="A937" s="0" t="s">
        <v>7743</v>
      </c>
      <c r="O937" s="447"/>
      <c r="P937" s="568" t="s">
        <v>7769</v>
      </c>
      <c r="Q937" s="569" t="s">
        <v>15548</v>
      </c>
      <c r="R937" s="570" t="s">
        <v>15549</v>
      </c>
      <c r="AG937" s="524"/>
      <c r="AH937" s="519" t="s">
        <v>15550</v>
      </c>
    </row>
    <row r="938" customFormat="false" ht="15" hidden="false" customHeight="false" outlineLevel="0" collapsed="false">
      <c r="A938" s="0" t="s">
        <v>7743</v>
      </c>
      <c r="O938" s="447"/>
      <c r="P938" s="568" t="s">
        <v>7769</v>
      </c>
      <c r="Q938" s="569" t="s">
        <v>15551</v>
      </c>
      <c r="R938" s="570" t="s">
        <v>15552</v>
      </c>
      <c r="AG938" s="495" t="s">
        <v>15553</v>
      </c>
      <c r="AH938" s="490" t="s">
        <v>15554</v>
      </c>
    </row>
    <row r="939" customFormat="false" ht="15" hidden="false" customHeight="false" outlineLevel="0" collapsed="false">
      <c r="A939" s="0" t="s">
        <v>7743</v>
      </c>
      <c r="O939" s="447"/>
      <c r="P939" s="568" t="s">
        <v>7769</v>
      </c>
      <c r="Q939" s="569" t="s">
        <v>15555</v>
      </c>
      <c r="R939" s="570" t="s">
        <v>15556</v>
      </c>
      <c r="AG939" s="524"/>
      <c r="AH939" s="519" t="s">
        <v>15557</v>
      </c>
    </row>
    <row r="940" customFormat="false" ht="15" hidden="false" customHeight="false" outlineLevel="0" collapsed="false">
      <c r="A940" s="0" t="s">
        <v>7743</v>
      </c>
      <c r="O940" s="447"/>
      <c r="P940" s="568" t="s">
        <v>7769</v>
      </c>
      <c r="Q940" s="569" t="s">
        <v>15558</v>
      </c>
      <c r="R940" s="570" t="s">
        <v>15559</v>
      </c>
      <c r="AG940" s="495" t="s">
        <v>15560</v>
      </c>
      <c r="AH940" s="490" t="s">
        <v>15561</v>
      </c>
    </row>
    <row r="941" customFormat="false" ht="15" hidden="false" customHeight="false" outlineLevel="0" collapsed="false">
      <c r="A941" s="0" t="s">
        <v>7743</v>
      </c>
      <c r="O941" s="447"/>
      <c r="P941" s="568" t="s">
        <v>7769</v>
      </c>
      <c r="Q941" s="569" t="s">
        <v>15562</v>
      </c>
      <c r="R941" s="570" t="s">
        <v>15563</v>
      </c>
      <c r="AG941" s="524"/>
      <c r="AH941" s="519" t="s">
        <v>15564</v>
      </c>
    </row>
    <row r="942" customFormat="false" ht="15" hidden="false" customHeight="false" outlineLevel="0" collapsed="false">
      <c r="A942" s="0" t="s">
        <v>7743</v>
      </c>
      <c r="O942" s="447"/>
      <c r="P942" s="568" t="s">
        <v>7769</v>
      </c>
      <c r="Q942" s="569" t="s">
        <v>15565</v>
      </c>
      <c r="R942" s="570" t="s">
        <v>15566</v>
      </c>
      <c r="AG942" s="495" t="s">
        <v>15567</v>
      </c>
      <c r="AH942" s="490" t="s">
        <v>15568</v>
      </c>
    </row>
    <row r="943" customFormat="false" ht="15" hidden="false" customHeight="false" outlineLevel="0" collapsed="false">
      <c r="A943" s="0" t="s">
        <v>7743</v>
      </c>
      <c r="O943" s="447"/>
      <c r="P943" s="568" t="s">
        <v>7769</v>
      </c>
      <c r="Q943" s="569" t="s">
        <v>15569</v>
      </c>
      <c r="R943" s="570" t="s">
        <v>15570</v>
      </c>
      <c r="AG943" s="524"/>
      <c r="AH943" s="519" t="s">
        <v>15571</v>
      </c>
    </row>
    <row r="944" customFormat="false" ht="15" hidden="false" customHeight="false" outlineLevel="0" collapsed="false">
      <c r="A944" s="0" t="s">
        <v>7743</v>
      </c>
      <c r="O944" s="447"/>
      <c r="P944" s="568" t="s">
        <v>7769</v>
      </c>
      <c r="Q944" s="569" t="s">
        <v>15572</v>
      </c>
      <c r="R944" s="570" t="s">
        <v>15573</v>
      </c>
      <c r="AG944" s="495" t="s">
        <v>15574</v>
      </c>
      <c r="AH944" s="490" t="s">
        <v>15575</v>
      </c>
    </row>
    <row r="945" customFormat="false" ht="15" hidden="false" customHeight="false" outlineLevel="0" collapsed="false">
      <c r="A945" s="0" t="s">
        <v>7743</v>
      </c>
      <c r="O945" s="447"/>
      <c r="P945" s="568" t="s">
        <v>7769</v>
      </c>
      <c r="Q945" s="569" t="s">
        <v>15576</v>
      </c>
      <c r="R945" s="570" t="s">
        <v>15577</v>
      </c>
      <c r="AG945" s="524"/>
      <c r="AH945" s="519" t="s">
        <v>15578</v>
      </c>
    </row>
    <row r="946" customFormat="false" ht="15" hidden="false" customHeight="false" outlineLevel="0" collapsed="false">
      <c r="A946" s="0" t="s">
        <v>7743</v>
      </c>
      <c r="O946" s="447"/>
      <c r="P946" s="568" t="s">
        <v>7769</v>
      </c>
      <c r="Q946" s="569" t="s">
        <v>15579</v>
      </c>
      <c r="R946" s="570" t="s">
        <v>15580</v>
      </c>
      <c r="AG946" s="495" t="s">
        <v>15581</v>
      </c>
      <c r="AH946" s="490" t="s">
        <v>15582</v>
      </c>
    </row>
    <row r="947" customFormat="false" ht="15" hidden="false" customHeight="false" outlineLevel="0" collapsed="false">
      <c r="A947" s="0" t="s">
        <v>7743</v>
      </c>
      <c r="O947" s="447"/>
      <c r="P947" s="568" t="s">
        <v>7769</v>
      </c>
      <c r="Q947" s="569" t="s">
        <v>15583</v>
      </c>
      <c r="R947" s="570" t="s">
        <v>15584</v>
      </c>
      <c r="AG947" s="524"/>
      <c r="AH947" s="519" t="s">
        <v>15585</v>
      </c>
    </row>
    <row r="948" customFormat="false" ht="15" hidden="false" customHeight="false" outlineLevel="0" collapsed="false">
      <c r="A948" s="0" t="s">
        <v>7743</v>
      </c>
      <c r="O948" s="447"/>
      <c r="P948" s="568" t="s">
        <v>7769</v>
      </c>
      <c r="Q948" s="569" t="s">
        <v>15586</v>
      </c>
      <c r="R948" s="570" t="s">
        <v>15587</v>
      </c>
      <c r="AG948" s="495" t="s">
        <v>15588</v>
      </c>
      <c r="AH948" s="490" t="s">
        <v>15589</v>
      </c>
    </row>
    <row r="949" customFormat="false" ht="15" hidden="false" customHeight="false" outlineLevel="0" collapsed="false">
      <c r="A949" s="0" t="s">
        <v>7743</v>
      </c>
      <c r="O949" s="447"/>
      <c r="P949" s="568" t="s">
        <v>7769</v>
      </c>
      <c r="Q949" s="569" t="s">
        <v>12267</v>
      </c>
      <c r="R949" s="570" t="s">
        <v>15590</v>
      </c>
      <c r="AG949" s="524"/>
      <c r="AH949" s="519" t="s">
        <v>15591</v>
      </c>
    </row>
    <row r="950" customFormat="false" ht="15" hidden="false" customHeight="false" outlineLevel="0" collapsed="false">
      <c r="A950" s="0" t="s">
        <v>7743</v>
      </c>
      <c r="O950" s="447"/>
      <c r="P950" s="568" t="s">
        <v>7769</v>
      </c>
      <c r="Q950" s="569" t="s">
        <v>15592</v>
      </c>
      <c r="R950" s="570" t="s">
        <v>15593</v>
      </c>
      <c r="AG950" s="495" t="s">
        <v>15594</v>
      </c>
      <c r="AH950" s="490" t="s">
        <v>15595</v>
      </c>
    </row>
    <row r="951" customFormat="false" ht="15" hidden="false" customHeight="false" outlineLevel="0" collapsed="false">
      <c r="A951" s="0" t="s">
        <v>7743</v>
      </c>
      <c r="O951" s="447"/>
      <c r="P951" s="568" t="s">
        <v>7769</v>
      </c>
      <c r="Q951" s="569" t="s">
        <v>15596</v>
      </c>
      <c r="R951" s="570" t="s">
        <v>15597</v>
      </c>
      <c r="AG951" s="524"/>
      <c r="AH951" s="519" t="s">
        <v>15598</v>
      </c>
    </row>
    <row r="952" customFormat="false" ht="15" hidden="false" customHeight="false" outlineLevel="0" collapsed="false">
      <c r="A952" s="0" t="s">
        <v>7743</v>
      </c>
      <c r="O952" s="447"/>
      <c r="P952" s="568" t="s">
        <v>7769</v>
      </c>
      <c r="Q952" s="569" t="s">
        <v>15599</v>
      </c>
      <c r="R952" s="570" t="s">
        <v>15600</v>
      </c>
      <c r="AG952" s="495" t="s">
        <v>15601</v>
      </c>
      <c r="AH952" s="490" t="s">
        <v>15602</v>
      </c>
    </row>
    <row r="953" customFormat="false" ht="15" hidden="false" customHeight="false" outlineLevel="0" collapsed="false">
      <c r="A953" s="0" t="s">
        <v>7743</v>
      </c>
      <c r="O953" s="447"/>
      <c r="P953" s="568" t="s">
        <v>7769</v>
      </c>
      <c r="Q953" s="569" t="s">
        <v>9825</v>
      </c>
      <c r="R953" s="570" t="s">
        <v>15603</v>
      </c>
      <c r="AG953" s="524"/>
      <c r="AH953" s="519" t="s">
        <v>15604</v>
      </c>
    </row>
    <row r="954" customFormat="false" ht="15" hidden="false" customHeight="false" outlineLevel="0" collapsed="false">
      <c r="A954" s="0" t="s">
        <v>7743</v>
      </c>
      <c r="O954" s="447"/>
      <c r="P954" s="568" t="s">
        <v>7769</v>
      </c>
      <c r="Q954" s="569" t="s">
        <v>15605</v>
      </c>
      <c r="R954" s="570" t="s">
        <v>15606</v>
      </c>
      <c r="AG954" s="495" t="s">
        <v>15607</v>
      </c>
      <c r="AH954" s="490" t="s">
        <v>15608</v>
      </c>
    </row>
    <row r="955" customFormat="false" ht="15" hidden="false" customHeight="false" outlineLevel="0" collapsed="false">
      <c r="A955" s="0" t="s">
        <v>7743</v>
      </c>
      <c r="O955" s="447"/>
      <c r="P955" s="568" t="s">
        <v>7769</v>
      </c>
      <c r="Q955" s="569" t="s">
        <v>15609</v>
      </c>
      <c r="R955" s="570" t="s">
        <v>15610</v>
      </c>
      <c r="AG955" s="524"/>
      <c r="AH955" s="519" t="s">
        <v>15611</v>
      </c>
    </row>
    <row r="956" customFormat="false" ht="15" hidden="false" customHeight="false" outlineLevel="0" collapsed="false">
      <c r="A956" s="0" t="s">
        <v>7743</v>
      </c>
      <c r="O956" s="447"/>
      <c r="P956" s="568" t="s">
        <v>7769</v>
      </c>
      <c r="Q956" s="569" t="s">
        <v>15612</v>
      </c>
      <c r="R956" s="570" t="s">
        <v>15613</v>
      </c>
      <c r="AG956" s="495" t="s">
        <v>7883</v>
      </c>
      <c r="AH956" s="490" t="s">
        <v>15614</v>
      </c>
    </row>
    <row r="957" customFormat="false" ht="15" hidden="false" customHeight="false" outlineLevel="0" collapsed="false">
      <c r="A957" s="0" t="s">
        <v>7743</v>
      </c>
      <c r="O957" s="447"/>
      <c r="P957" s="568" t="s">
        <v>7769</v>
      </c>
      <c r="Q957" s="569" t="s">
        <v>15615</v>
      </c>
      <c r="R957" s="570" t="s">
        <v>15616</v>
      </c>
      <c r="AG957" s="524"/>
      <c r="AH957" s="519" t="s">
        <v>15617</v>
      </c>
    </row>
    <row r="958" customFormat="false" ht="15" hidden="false" customHeight="false" outlineLevel="0" collapsed="false">
      <c r="A958" s="0" t="s">
        <v>7743</v>
      </c>
      <c r="O958" s="447"/>
      <c r="P958" s="568" t="s">
        <v>7769</v>
      </c>
      <c r="Q958" s="569" t="s">
        <v>15618</v>
      </c>
      <c r="R958" s="570" t="s">
        <v>15619</v>
      </c>
      <c r="AG958" s="495" t="s">
        <v>15620</v>
      </c>
      <c r="AH958" s="490" t="s">
        <v>15621</v>
      </c>
    </row>
    <row r="959" customFormat="false" ht="15" hidden="false" customHeight="false" outlineLevel="0" collapsed="false">
      <c r="A959" s="0" t="s">
        <v>7743</v>
      </c>
      <c r="O959" s="447"/>
      <c r="P959" s="568" t="s">
        <v>7769</v>
      </c>
      <c r="Q959" s="569" t="s">
        <v>15622</v>
      </c>
      <c r="R959" s="570" t="s">
        <v>15623</v>
      </c>
      <c r="AG959" s="524"/>
      <c r="AH959" s="519" t="s">
        <v>15624</v>
      </c>
    </row>
    <row r="960" customFormat="false" ht="15" hidden="false" customHeight="false" outlineLevel="0" collapsed="false">
      <c r="A960" s="0" t="s">
        <v>7743</v>
      </c>
      <c r="O960" s="447"/>
      <c r="P960" s="568" t="s">
        <v>7769</v>
      </c>
      <c r="Q960" s="569" t="s">
        <v>15625</v>
      </c>
      <c r="R960" s="570" t="s">
        <v>15626</v>
      </c>
      <c r="AG960" s="495" t="s">
        <v>15627</v>
      </c>
      <c r="AH960" s="490" t="s">
        <v>15628</v>
      </c>
    </row>
    <row r="961" customFormat="false" ht="15" hidden="false" customHeight="false" outlineLevel="0" collapsed="false">
      <c r="A961" s="0" t="s">
        <v>7743</v>
      </c>
      <c r="O961" s="447"/>
      <c r="P961" s="568" t="s">
        <v>7769</v>
      </c>
      <c r="Q961" s="569" t="s">
        <v>9996</v>
      </c>
      <c r="R961" s="570" t="s">
        <v>15629</v>
      </c>
      <c r="AG961" s="524"/>
      <c r="AH961" s="519" t="s">
        <v>15630</v>
      </c>
    </row>
    <row r="962" customFormat="false" ht="15" hidden="false" customHeight="false" outlineLevel="0" collapsed="false">
      <c r="A962" s="0" t="s">
        <v>7743</v>
      </c>
      <c r="O962" s="447"/>
      <c r="P962" s="568" t="s">
        <v>7769</v>
      </c>
      <c r="Q962" s="569" t="s">
        <v>15631</v>
      </c>
      <c r="R962" s="570" t="s">
        <v>15632</v>
      </c>
      <c r="AG962" s="495" t="s">
        <v>15633</v>
      </c>
      <c r="AH962" s="490" t="s">
        <v>15634</v>
      </c>
    </row>
    <row r="963" customFormat="false" ht="15" hidden="false" customHeight="false" outlineLevel="0" collapsed="false">
      <c r="A963" s="0" t="s">
        <v>7743</v>
      </c>
      <c r="O963" s="447"/>
      <c r="P963" s="568" t="s">
        <v>7769</v>
      </c>
      <c r="Q963" s="569" t="s">
        <v>15635</v>
      </c>
      <c r="R963" s="570" t="s">
        <v>15636</v>
      </c>
      <c r="AG963" s="524"/>
      <c r="AH963" s="519" t="s">
        <v>15637</v>
      </c>
    </row>
    <row r="964" customFormat="false" ht="15" hidden="false" customHeight="false" outlineLevel="0" collapsed="false">
      <c r="A964" s="0" t="s">
        <v>7743</v>
      </c>
      <c r="O964" s="447"/>
      <c r="P964" s="568" t="s">
        <v>7769</v>
      </c>
      <c r="Q964" s="569" t="s">
        <v>15638</v>
      </c>
      <c r="R964" s="570" t="s">
        <v>15639</v>
      </c>
      <c r="AG964" s="495" t="s">
        <v>15640</v>
      </c>
      <c r="AH964" s="490" t="s">
        <v>15641</v>
      </c>
    </row>
    <row r="965" customFormat="false" ht="15" hidden="false" customHeight="false" outlineLevel="0" collapsed="false">
      <c r="A965" s="0" t="s">
        <v>7743</v>
      </c>
      <c r="O965" s="447"/>
      <c r="P965" s="568" t="s">
        <v>7769</v>
      </c>
      <c r="Q965" s="569" t="s">
        <v>15642</v>
      </c>
      <c r="R965" s="570" t="s">
        <v>15643</v>
      </c>
      <c r="AG965" s="524"/>
      <c r="AH965" s="519" t="s">
        <v>15644</v>
      </c>
    </row>
    <row r="966" customFormat="false" ht="15" hidden="false" customHeight="false" outlineLevel="0" collapsed="false">
      <c r="A966" s="0" t="s">
        <v>7743</v>
      </c>
      <c r="O966" s="447"/>
      <c r="P966" s="568" t="s">
        <v>7769</v>
      </c>
      <c r="Q966" s="569" t="s">
        <v>15645</v>
      </c>
      <c r="R966" s="570" t="s">
        <v>15646</v>
      </c>
      <c r="AG966" s="495" t="s">
        <v>15647</v>
      </c>
      <c r="AH966" s="490" t="s">
        <v>15648</v>
      </c>
    </row>
    <row r="967" customFormat="false" ht="15" hidden="false" customHeight="false" outlineLevel="0" collapsed="false">
      <c r="A967" s="0" t="s">
        <v>7743</v>
      </c>
      <c r="O967" s="447"/>
      <c r="P967" s="568" t="s">
        <v>7769</v>
      </c>
      <c r="Q967" s="569" t="s">
        <v>15649</v>
      </c>
      <c r="R967" s="570" t="s">
        <v>15650</v>
      </c>
      <c r="AG967" s="524"/>
      <c r="AH967" s="519" t="s">
        <v>15651</v>
      </c>
    </row>
    <row r="968" customFormat="false" ht="15" hidden="false" customHeight="false" outlineLevel="0" collapsed="false">
      <c r="A968" s="0" t="s">
        <v>7743</v>
      </c>
      <c r="O968" s="447"/>
      <c r="P968" s="568" t="s">
        <v>7769</v>
      </c>
      <c r="Q968" s="569" t="s">
        <v>15652</v>
      </c>
      <c r="R968" s="570" t="s">
        <v>15653</v>
      </c>
      <c r="AG968" s="495" t="s">
        <v>15654</v>
      </c>
      <c r="AH968" s="490" t="s">
        <v>15655</v>
      </c>
    </row>
    <row r="969" customFormat="false" ht="15" hidden="false" customHeight="false" outlineLevel="0" collapsed="false">
      <c r="A969" s="0" t="s">
        <v>7743</v>
      </c>
      <c r="O969" s="447"/>
      <c r="P969" s="568" t="s">
        <v>7769</v>
      </c>
      <c r="Q969" s="569" t="s">
        <v>15656</v>
      </c>
      <c r="R969" s="570" t="s">
        <v>15657</v>
      </c>
      <c r="AG969" s="524"/>
      <c r="AH969" s="519" t="s">
        <v>15658</v>
      </c>
    </row>
    <row r="970" customFormat="false" ht="15" hidden="false" customHeight="false" outlineLevel="0" collapsed="false">
      <c r="A970" s="0" t="s">
        <v>7743</v>
      </c>
      <c r="O970" s="447"/>
      <c r="P970" s="568" t="s">
        <v>7769</v>
      </c>
      <c r="Q970" s="569" t="s">
        <v>15659</v>
      </c>
      <c r="R970" s="570" t="s">
        <v>15660</v>
      </c>
      <c r="AG970" s="495" t="s">
        <v>15661</v>
      </c>
      <c r="AH970" s="490" t="s">
        <v>15662</v>
      </c>
    </row>
    <row r="971" customFormat="false" ht="15" hidden="false" customHeight="false" outlineLevel="0" collapsed="false">
      <c r="A971" s="0" t="s">
        <v>7743</v>
      </c>
      <c r="O971" s="447"/>
      <c r="P971" s="568" t="s">
        <v>7769</v>
      </c>
      <c r="Q971" s="569" t="s">
        <v>15663</v>
      </c>
      <c r="R971" s="570" t="s">
        <v>15664</v>
      </c>
      <c r="AG971" s="524"/>
      <c r="AH971" s="519" t="s">
        <v>15665</v>
      </c>
    </row>
    <row r="972" customFormat="false" ht="15" hidden="false" customHeight="false" outlineLevel="0" collapsed="false">
      <c r="A972" s="0" t="s">
        <v>7743</v>
      </c>
      <c r="O972" s="447"/>
      <c r="P972" s="568" t="s">
        <v>7769</v>
      </c>
      <c r="Q972" s="569" t="s">
        <v>15666</v>
      </c>
      <c r="R972" s="570" t="s">
        <v>15667</v>
      </c>
      <c r="AG972" s="495" t="s">
        <v>11510</v>
      </c>
      <c r="AH972" s="490" t="s">
        <v>15668</v>
      </c>
    </row>
    <row r="973" customFormat="false" ht="15" hidden="false" customHeight="false" outlineLevel="0" collapsed="false">
      <c r="A973" s="0" t="s">
        <v>7743</v>
      </c>
      <c r="O973" s="447"/>
      <c r="P973" s="568" t="s">
        <v>7769</v>
      </c>
      <c r="Q973" s="569" t="s">
        <v>15669</v>
      </c>
      <c r="R973" s="570" t="s">
        <v>15670</v>
      </c>
      <c r="AG973" s="524"/>
      <c r="AH973" s="519" t="s">
        <v>15671</v>
      </c>
    </row>
    <row r="974" customFormat="false" ht="15" hidden="false" customHeight="false" outlineLevel="0" collapsed="false">
      <c r="A974" s="0" t="s">
        <v>7743</v>
      </c>
      <c r="O974" s="447"/>
      <c r="P974" s="568" t="s">
        <v>7769</v>
      </c>
      <c r="Q974" s="569" t="s">
        <v>15672</v>
      </c>
      <c r="R974" s="570" t="s">
        <v>15673</v>
      </c>
      <c r="AG974" s="495" t="s">
        <v>15674</v>
      </c>
      <c r="AH974" s="490" t="s">
        <v>15675</v>
      </c>
    </row>
    <row r="975" customFormat="false" ht="15" hidden="false" customHeight="false" outlineLevel="0" collapsed="false">
      <c r="A975" s="0" t="s">
        <v>7743</v>
      </c>
      <c r="O975" s="447"/>
      <c r="P975" s="568" t="s">
        <v>7769</v>
      </c>
      <c r="Q975" s="569" t="s">
        <v>15676</v>
      </c>
      <c r="R975" s="570" t="s">
        <v>15677</v>
      </c>
      <c r="AG975" s="524"/>
      <c r="AH975" s="519" t="s">
        <v>15678</v>
      </c>
    </row>
    <row r="976" customFormat="false" ht="15" hidden="false" customHeight="false" outlineLevel="0" collapsed="false">
      <c r="A976" s="0" t="s">
        <v>7743</v>
      </c>
      <c r="O976" s="447"/>
      <c r="P976" s="568" t="s">
        <v>7769</v>
      </c>
      <c r="Q976" s="569" t="s">
        <v>15679</v>
      </c>
      <c r="R976" s="570" t="s">
        <v>15680</v>
      </c>
      <c r="AG976" s="495" t="s">
        <v>15681</v>
      </c>
      <c r="AH976" s="490" t="s">
        <v>15682</v>
      </c>
    </row>
    <row r="977" customFormat="false" ht="15" hidden="false" customHeight="false" outlineLevel="0" collapsed="false">
      <c r="A977" s="0" t="s">
        <v>7743</v>
      </c>
      <c r="O977" s="447"/>
      <c r="P977" s="568" t="s">
        <v>7769</v>
      </c>
      <c r="Q977" s="569" t="s">
        <v>15683</v>
      </c>
      <c r="R977" s="570" t="s">
        <v>15684</v>
      </c>
      <c r="AG977" s="524"/>
      <c r="AH977" s="519" t="s">
        <v>15685</v>
      </c>
    </row>
    <row r="978" customFormat="false" ht="15" hidden="false" customHeight="false" outlineLevel="0" collapsed="false">
      <c r="A978" s="0" t="s">
        <v>7743</v>
      </c>
      <c r="O978" s="447"/>
      <c r="P978" s="568" t="s">
        <v>7769</v>
      </c>
      <c r="Q978" s="569" t="s">
        <v>15686</v>
      </c>
      <c r="R978" s="570" t="s">
        <v>15687</v>
      </c>
      <c r="AG978" s="495" t="s">
        <v>15688</v>
      </c>
      <c r="AH978" s="490" t="s">
        <v>15689</v>
      </c>
    </row>
    <row r="979" customFormat="false" ht="15" hidden="false" customHeight="false" outlineLevel="0" collapsed="false">
      <c r="A979" s="0" t="s">
        <v>7743</v>
      </c>
      <c r="O979" s="447"/>
      <c r="P979" s="568" t="s">
        <v>7769</v>
      </c>
      <c r="Q979" s="569" t="s">
        <v>15690</v>
      </c>
      <c r="R979" s="570" t="s">
        <v>15691</v>
      </c>
      <c r="AG979" s="524"/>
      <c r="AH979" s="519" t="s">
        <v>15692</v>
      </c>
    </row>
    <row r="980" customFormat="false" ht="15" hidden="false" customHeight="false" outlineLevel="0" collapsed="false">
      <c r="A980" s="0" t="s">
        <v>7743</v>
      </c>
      <c r="O980" s="447"/>
      <c r="P980" s="568" t="s">
        <v>7769</v>
      </c>
      <c r="Q980" s="569" t="s">
        <v>15693</v>
      </c>
      <c r="R980" s="570" t="s">
        <v>15694</v>
      </c>
      <c r="AG980" s="495" t="s">
        <v>15695</v>
      </c>
      <c r="AH980" s="490" t="s">
        <v>15696</v>
      </c>
    </row>
    <row r="981" customFormat="false" ht="15" hidden="false" customHeight="false" outlineLevel="0" collapsed="false">
      <c r="A981" s="0" t="s">
        <v>7743</v>
      </c>
      <c r="O981" s="447"/>
      <c r="P981" s="568" t="s">
        <v>7769</v>
      </c>
      <c r="Q981" s="569" t="s">
        <v>15697</v>
      </c>
      <c r="R981" s="570" t="s">
        <v>15698</v>
      </c>
      <c r="AG981" s="524"/>
      <c r="AH981" s="519" t="s">
        <v>15699</v>
      </c>
    </row>
    <row r="982" customFormat="false" ht="15" hidden="false" customHeight="false" outlineLevel="0" collapsed="false">
      <c r="A982" s="0" t="s">
        <v>7743</v>
      </c>
      <c r="O982" s="447"/>
      <c r="P982" s="568" t="s">
        <v>7769</v>
      </c>
      <c r="Q982" s="569" t="s">
        <v>15700</v>
      </c>
      <c r="R982" s="570" t="s">
        <v>15701</v>
      </c>
      <c r="AG982" s="495" t="s">
        <v>15702</v>
      </c>
      <c r="AH982" s="490" t="s">
        <v>15703</v>
      </c>
    </row>
    <row r="983" customFormat="false" ht="15" hidden="false" customHeight="false" outlineLevel="0" collapsed="false">
      <c r="A983" s="0" t="s">
        <v>7743</v>
      </c>
      <c r="O983" s="447"/>
      <c r="P983" s="568" t="s">
        <v>7769</v>
      </c>
      <c r="Q983" s="569" t="s">
        <v>15704</v>
      </c>
      <c r="R983" s="570" t="s">
        <v>15705</v>
      </c>
      <c r="AG983" s="524"/>
      <c r="AH983" s="519" t="s">
        <v>15706</v>
      </c>
    </row>
    <row r="984" customFormat="false" ht="15" hidden="false" customHeight="false" outlineLevel="0" collapsed="false">
      <c r="A984" s="0" t="s">
        <v>7743</v>
      </c>
      <c r="O984" s="447"/>
      <c r="P984" s="568" t="s">
        <v>7769</v>
      </c>
      <c r="Q984" s="569" t="s">
        <v>15707</v>
      </c>
      <c r="R984" s="570" t="s">
        <v>15708</v>
      </c>
      <c r="AG984" s="495" t="s">
        <v>7975</v>
      </c>
      <c r="AH984" s="490" t="s">
        <v>15709</v>
      </c>
    </row>
    <row r="985" customFormat="false" ht="15" hidden="false" customHeight="false" outlineLevel="0" collapsed="false">
      <c r="A985" s="0" t="s">
        <v>7743</v>
      </c>
      <c r="O985" s="447"/>
      <c r="P985" s="568" t="s">
        <v>7769</v>
      </c>
      <c r="Q985" s="569" t="s">
        <v>15710</v>
      </c>
      <c r="R985" s="570" t="s">
        <v>15711</v>
      </c>
      <c r="AG985" s="524"/>
      <c r="AH985" s="519" t="s">
        <v>15712</v>
      </c>
    </row>
    <row r="986" customFormat="false" ht="15" hidden="false" customHeight="false" outlineLevel="0" collapsed="false">
      <c r="A986" s="0" t="s">
        <v>7743</v>
      </c>
      <c r="O986" s="447"/>
      <c r="P986" s="568" t="s">
        <v>7769</v>
      </c>
      <c r="Q986" s="569" t="s">
        <v>15713</v>
      </c>
      <c r="R986" s="570" t="s">
        <v>15714</v>
      </c>
      <c r="AG986" s="495" t="s">
        <v>15715</v>
      </c>
      <c r="AH986" s="490" t="s">
        <v>15716</v>
      </c>
    </row>
    <row r="987" customFormat="false" ht="25.5" hidden="false" customHeight="false" outlineLevel="0" collapsed="false">
      <c r="A987" s="0" t="s">
        <v>7743</v>
      </c>
      <c r="O987" s="447"/>
      <c r="P987" s="568" t="s">
        <v>7769</v>
      </c>
      <c r="Q987" s="569" t="s">
        <v>15717</v>
      </c>
      <c r="R987" s="570" t="s">
        <v>15718</v>
      </c>
      <c r="AG987" s="524"/>
      <c r="AH987" s="519" t="s">
        <v>15719</v>
      </c>
    </row>
    <row r="988" customFormat="false" ht="15" hidden="false" customHeight="false" outlineLevel="0" collapsed="false">
      <c r="A988" s="0" t="s">
        <v>7743</v>
      </c>
      <c r="O988" s="447"/>
      <c r="P988" s="568" t="s">
        <v>7769</v>
      </c>
      <c r="Q988" s="569" t="s">
        <v>15720</v>
      </c>
      <c r="R988" s="570" t="s">
        <v>15721</v>
      </c>
      <c r="AG988" s="495" t="s">
        <v>15722</v>
      </c>
      <c r="AH988" s="490" t="s">
        <v>15723</v>
      </c>
    </row>
    <row r="989" customFormat="false" ht="15" hidden="false" customHeight="false" outlineLevel="0" collapsed="false">
      <c r="A989" s="0" t="s">
        <v>7743</v>
      </c>
      <c r="O989" s="447"/>
      <c r="P989" s="568" t="s">
        <v>7769</v>
      </c>
      <c r="Q989" s="569" t="s">
        <v>15724</v>
      </c>
      <c r="R989" s="570" t="s">
        <v>15725</v>
      </c>
      <c r="AG989" s="524"/>
      <c r="AH989" s="519" t="s">
        <v>15726</v>
      </c>
    </row>
    <row r="990" customFormat="false" ht="15" hidden="false" customHeight="false" outlineLevel="0" collapsed="false">
      <c r="A990" s="0" t="s">
        <v>7743</v>
      </c>
      <c r="O990" s="447"/>
      <c r="P990" s="568" t="s">
        <v>7769</v>
      </c>
      <c r="Q990" s="569" t="s">
        <v>15727</v>
      </c>
      <c r="R990" s="570" t="s">
        <v>15728</v>
      </c>
      <c r="AG990" s="495" t="s">
        <v>15729</v>
      </c>
      <c r="AH990" s="490" t="s">
        <v>15730</v>
      </c>
    </row>
    <row r="991" customFormat="false" ht="15" hidden="false" customHeight="false" outlineLevel="0" collapsed="false">
      <c r="A991" s="0" t="s">
        <v>7743</v>
      </c>
      <c r="O991" s="447"/>
      <c r="P991" s="568" t="s">
        <v>7769</v>
      </c>
      <c r="Q991" s="569" t="s">
        <v>15731</v>
      </c>
      <c r="R991" s="570" t="s">
        <v>15732</v>
      </c>
      <c r="AG991" s="524"/>
      <c r="AH991" s="519" t="s">
        <v>15733</v>
      </c>
    </row>
    <row r="992" customFormat="false" ht="15" hidden="false" customHeight="false" outlineLevel="0" collapsed="false">
      <c r="A992" s="0" t="s">
        <v>7743</v>
      </c>
      <c r="O992" s="447"/>
      <c r="P992" s="568" t="s">
        <v>7769</v>
      </c>
      <c r="Q992" s="569" t="s">
        <v>15734</v>
      </c>
      <c r="R992" s="570" t="s">
        <v>15735</v>
      </c>
      <c r="AG992" s="495" t="s">
        <v>15736</v>
      </c>
      <c r="AH992" s="490" t="s">
        <v>15737</v>
      </c>
    </row>
    <row r="993" customFormat="false" ht="15" hidden="false" customHeight="false" outlineLevel="0" collapsed="false">
      <c r="A993" s="0" t="s">
        <v>7743</v>
      </c>
      <c r="O993" s="447"/>
      <c r="P993" s="568" t="s">
        <v>7769</v>
      </c>
      <c r="Q993" s="569" t="s">
        <v>15738</v>
      </c>
      <c r="R993" s="570" t="s">
        <v>15739</v>
      </c>
      <c r="AG993" s="524"/>
      <c r="AH993" s="519" t="s">
        <v>15740</v>
      </c>
    </row>
    <row r="994" customFormat="false" ht="15" hidden="false" customHeight="false" outlineLevel="0" collapsed="false">
      <c r="A994" s="0" t="s">
        <v>7743</v>
      </c>
      <c r="O994" s="447"/>
      <c r="P994" s="568" t="s">
        <v>7769</v>
      </c>
      <c r="Q994" s="569" t="s">
        <v>15741</v>
      </c>
      <c r="R994" s="570" t="s">
        <v>15742</v>
      </c>
      <c r="AG994" s="495" t="s">
        <v>9503</v>
      </c>
      <c r="AH994" s="490" t="s">
        <v>15743</v>
      </c>
    </row>
    <row r="995" customFormat="false" ht="15" hidden="false" customHeight="false" outlineLevel="0" collapsed="false">
      <c r="A995" s="0" t="s">
        <v>7743</v>
      </c>
      <c r="O995" s="447"/>
      <c r="P995" s="568" t="s">
        <v>7769</v>
      </c>
      <c r="Q995" s="569" t="s">
        <v>15744</v>
      </c>
      <c r="R995" s="570" t="s">
        <v>15745</v>
      </c>
      <c r="AG995" s="524"/>
      <c r="AH995" s="519" t="s">
        <v>15746</v>
      </c>
    </row>
    <row r="996" customFormat="false" ht="15" hidden="false" customHeight="false" outlineLevel="0" collapsed="false">
      <c r="A996" s="0" t="s">
        <v>7743</v>
      </c>
      <c r="O996" s="447"/>
      <c r="P996" s="568" t="s">
        <v>7769</v>
      </c>
      <c r="Q996" s="569" t="s">
        <v>15747</v>
      </c>
      <c r="R996" s="570" t="s">
        <v>15748</v>
      </c>
      <c r="AG996" s="495" t="s">
        <v>7998</v>
      </c>
      <c r="AH996" s="490" t="s">
        <v>15749</v>
      </c>
    </row>
    <row r="997" customFormat="false" ht="15" hidden="false" customHeight="false" outlineLevel="0" collapsed="false">
      <c r="A997" s="0" t="s">
        <v>7743</v>
      </c>
      <c r="O997" s="447"/>
      <c r="P997" s="568" t="s">
        <v>7769</v>
      </c>
      <c r="Q997" s="569" t="s">
        <v>15750</v>
      </c>
      <c r="R997" s="570" t="s">
        <v>15751</v>
      </c>
      <c r="AG997" s="524"/>
      <c r="AH997" s="519" t="s">
        <v>15752</v>
      </c>
    </row>
    <row r="998" customFormat="false" ht="15" hidden="false" customHeight="false" outlineLevel="0" collapsed="false">
      <c r="A998" s="0" t="s">
        <v>7743</v>
      </c>
      <c r="O998" s="447"/>
      <c r="P998" s="568" t="s">
        <v>7769</v>
      </c>
      <c r="Q998" s="569" t="s">
        <v>15753</v>
      </c>
      <c r="R998" s="570" t="s">
        <v>15754</v>
      </c>
      <c r="AG998" s="495" t="s">
        <v>15755</v>
      </c>
      <c r="AH998" s="490" t="s">
        <v>15756</v>
      </c>
    </row>
    <row r="999" customFormat="false" ht="15" hidden="false" customHeight="false" outlineLevel="0" collapsed="false">
      <c r="A999" s="0" t="s">
        <v>7743</v>
      </c>
      <c r="O999" s="447"/>
      <c r="P999" s="568" t="s">
        <v>7769</v>
      </c>
      <c r="Q999" s="569" t="s">
        <v>15757</v>
      </c>
      <c r="R999" s="570" t="s">
        <v>15758</v>
      </c>
      <c r="AG999" s="524"/>
      <c r="AH999" s="519" t="s">
        <v>15759</v>
      </c>
    </row>
    <row r="1000" customFormat="false" ht="15" hidden="false" customHeight="false" outlineLevel="0" collapsed="false">
      <c r="A1000" s="0" t="s">
        <v>7743</v>
      </c>
      <c r="O1000" s="447"/>
      <c r="P1000" s="568" t="s">
        <v>7769</v>
      </c>
      <c r="Q1000" s="569" t="s">
        <v>15760</v>
      </c>
      <c r="R1000" s="570" t="s">
        <v>15761</v>
      </c>
      <c r="AG1000" s="495" t="s">
        <v>15762</v>
      </c>
      <c r="AH1000" s="490" t="s">
        <v>15763</v>
      </c>
    </row>
    <row r="1001" customFormat="false" ht="15" hidden="false" customHeight="false" outlineLevel="0" collapsed="false">
      <c r="A1001" s="0" t="s">
        <v>7743</v>
      </c>
      <c r="O1001" s="447"/>
      <c r="P1001" s="568" t="s">
        <v>7769</v>
      </c>
      <c r="Q1001" s="569" t="s">
        <v>15764</v>
      </c>
      <c r="R1001" s="570" t="s">
        <v>15765</v>
      </c>
      <c r="AG1001" s="524"/>
      <c r="AH1001" s="519" t="s">
        <v>15766</v>
      </c>
    </row>
    <row r="1002" customFormat="false" ht="15" hidden="false" customHeight="false" outlineLevel="0" collapsed="false">
      <c r="A1002" s="0" t="s">
        <v>7743</v>
      </c>
      <c r="O1002" s="447"/>
      <c r="P1002" s="568" t="s">
        <v>7769</v>
      </c>
      <c r="Q1002" s="569" t="s">
        <v>15767</v>
      </c>
      <c r="R1002" s="570" t="s">
        <v>15768</v>
      </c>
      <c r="AG1002" s="495" t="s">
        <v>15769</v>
      </c>
      <c r="AH1002" s="490" t="s">
        <v>15770</v>
      </c>
    </row>
    <row r="1003" customFormat="false" ht="15" hidden="false" customHeight="false" outlineLevel="0" collapsed="false">
      <c r="A1003" s="0" t="s">
        <v>7743</v>
      </c>
      <c r="O1003" s="447"/>
      <c r="P1003" s="568" t="s">
        <v>7769</v>
      </c>
      <c r="Q1003" s="569" t="s">
        <v>15771</v>
      </c>
      <c r="R1003" s="570" t="s">
        <v>15772</v>
      </c>
      <c r="AG1003" s="524"/>
      <c r="AH1003" s="519" t="s">
        <v>15773</v>
      </c>
    </row>
    <row r="1004" customFormat="false" ht="15" hidden="false" customHeight="false" outlineLevel="0" collapsed="false">
      <c r="A1004" s="0" t="s">
        <v>7743</v>
      </c>
      <c r="O1004" s="447"/>
      <c r="P1004" s="568" t="s">
        <v>7769</v>
      </c>
      <c r="Q1004" s="569" t="s">
        <v>15774</v>
      </c>
      <c r="R1004" s="570" t="s">
        <v>15775</v>
      </c>
      <c r="AG1004" s="495" t="s">
        <v>15776</v>
      </c>
      <c r="AH1004" s="490" t="s">
        <v>15777</v>
      </c>
    </row>
    <row r="1005" customFormat="false" ht="15" hidden="false" customHeight="false" outlineLevel="0" collapsed="false">
      <c r="A1005" s="0" t="s">
        <v>7743</v>
      </c>
      <c r="O1005" s="447"/>
      <c r="P1005" s="568" t="s">
        <v>7769</v>
      </c>
      <c r="Q1005" s="569" t="s">
        <v>15778</v>
      </c>
      <c r="R1005" s="570" t="s">
        <v>15779</v>
      </c>
      <c r="AG1005" s="524"/>
      <c r="AH1005" s="519" t="s">
        <v>15780</v>
      </c>
    </row>
    <row r="1006" customFormat="false" ht="15" hidden="false" customHeight="false" outlineLevel="0" collapsed="false">
      <c r="A1006" s="0" t="s">
        <v>7743</v>
      </c>
      <c r="O1006" s="447"/>
      <c r="P1006" s="568" t="s">
        <v>7769</v>
      </c>
      <c r="Q1006" s="569" t="s">
        <v>15781</v>
      </c>
      <c r="R1006" s="570" t="s">
        <v>15782</v>
      </c>
      <c r="AG1006" s="495" t="s">
        <v>15783</v>
      </c>
      <c r="AH1006" s="490" t="s">
        <v>15784</v>
      </c>
    </row>
    <row r="1007" customFormat="false" ht="15" hidden="false" customHeight="false" outlineLevel="0" collapsed="false">
      <c r="A1007" s="0" t="s">
        <v>7743</v>
      </c>
      <c r="O1007" s="447"/>
      <c r="P1007" s="568" t="s">
        <v>7769</v>
      </c>
      <c r="Q1007" s="569" t="s">
        <v>15785</v>
      </c>
      <c r="R1007" s="570" t="s">
        <v>15786</v>
      </c>
      <c r="AG1007" s="524"/>
      <c r="AH1007" s="519" t="s">
        <v>15787</v>
      </c>
    </row>
    <row r="1008" customFormat="false" ht="15" hidden="false" customHeight="false" outlineLevel="0" collapsed="false">
      <c r="A1008" s="0" t="s">
        <v>7743</v>
      </c>
      <c r="O1008" s="447"/>
      <c r="P1008" s="568" t="s">
        <v>7769</v>
      </c>
      <c r="Q1008" s="569" t="s">
        <v>15788</v>
      </c>
      <c r="R1008" s="570" t="s">
        <v>15789</v>
      </c>
      <c r="AG1008" s="495" t="s">
        <v>11524</v>
      </c>
      <c r="AH1008" s="490" t="s">
        <v>15790</v>
      </c>
    </row>
    <row r="1009" customFormat="false" ht="15" hidden="false" customHeight="false" outlineLevel="0" collapsed="false">
      <c r="A1009" s="0" t="s">
        <v>7743</v>
      </c>
      <c r="O1009" s="447"/>
      <c r="P1009" s="568" t="s">
        <v>7769</v>
      </c>
      <c r="Q1009" s="569" t="s">
        <v>15791</v>
      </c>
      <c r="R1009" s="570" t="s">
        <v>15792</v>
      </c>
      <c r="AG1009" s="524"/>
      <c r="AH1009" s="519" t="s">
        <v>15793</v>
      </c>
    </row>
    <row r="1010" customFormat="false" ht="15" hidden="false" customHeight="false" outlineLevel="0" collapsed="false">
      <c r="A1010" s="0" t="s">
        <v>7743</v>
      </c>
      <c r="O1010" s="447"/>
      <c r="P1010" s="568" t="s">
        <v>7769</v>
      </c>
      <c r="Q1010" s="569" t="s">
        <v>15794</v>
      </c>
      <c r="R1010" s="570" t="s">
        <v>15795</v>
      </c>
      <c r="AG1010" s="495" t="s">
        <v>15796</v>
      </c>
      <c r="AH1010" s="490" t="s">
        <v>15797</v>
      </c>
    </row>
    <row r="1011" customFormat="false" ht="15" hidden="false" customHeight="false" outlineLevel="0" collapsed="false">
      <c r="A1011" s="0" t="s">
        <v>7743</v>
      </c>
      <c r="O1011" s="447"/>
      <c r="P1011" s="568" t="s">
        <v>7769</v>
      </c>
      <c r="Q1011" s="569" t="s">
        <v>15798</v>
      </c>
      <c r="R1011" s="570" t="s">
        <v>15799</v>
      </c>
      <c r="AG1011" s="524"/>
      <c r="AH1011" s="519" t="s">
        <v>15800</v>
      </c>
    </row>
    <row r="1012" customFormat="false" ht="15" hidden="false" customHeight="false" outlineLevel="0" collapsed="false">
      <c r="A1012" s="0" t="s">
        <v>7743</v>
      </c>
      <c r="O1012" s="447"/>
      <c r="P1012" s="568" t="s">
        <v>7769</v>
      </c>
      <c r="Q1012" s="569" t="s">
        <v>15801</v>
      </c>
      <c r="R1012" s="570" t="s">
        <v>15802</v>
      </c>
      <c r="AG1012" s="495" t="s">
        <v>15803</v>
      </c>
      <c r="AH1012" s="490" t="s">
        <v>15804</v>
      </c>
    </row>
    <row r="1013" customFormat="false" ht="15" hidden="false" customHeight="false" outlineLevel="0" collapsed="false">
      <c r="A1013" s="0" t="s">
        <v>7743</v>
      </c>
      <c r="O1013" s="447"/>
      <c r="P1013" s="568" t="s">
        <v>7769</v>
      </c>
      <c r="Q1013" s="569" t="s">
        <v>15805</v>
      </c>
      <c r="R1013" s="570" t="s">
        <v>15806</v>
      </c>
      <c r="AG1013" s="524"/>
      <c r="AH1013" s="519" t="s">
        <v>15807</v>
      </c>
    </row>
    <row r="1014" customFormat="false" ht="15" hidden="false" customHeight="false" outlineLevel="0" collapsed="false">
      <c r="A1014" s="0" t="s">
        <v>7743</v>
      </c>
      <c r="O1014" s="447"/>
      <c r="P1014" s="568" t="s">
        <v>7769</v>
      </c>
      <c r="Q1014" s="569" t="s">
        <v>15808</v>
      </c>
      <c r="R1014" s="570" t="s">
        <v>15809</v>
      </c>
      <c r="AG1014" s="495" t="s">
        <v>15810</v>
      </c>
      <c r="AH1014" s="490" t="s">
        <v>15811</v>
      </c>
    </row>
    <row r="1015" customFormat="false" ht="15" hidden="false" customHeight="false" outlineLevel="0" collapsed="false">
      <c r="A1015" s="0" t="s">
        <v>7743</v>
      </c>
      <c r="O1015" s="447"/>
      <c r="P1015" s="568" t="s">
        <v>7769</v>
      </c>
      <c r="Q1015" s="569" t="s">
        <v>15812</v>
      </c>
      <c r="R1015" s="570" t="s">
        <v>15813</v>
      </c>
      <c r="AG1015" s="524"/>
      <c r="AH1015" s="519" t="s">
        <v>15814</v>
      </c>
    </row>
    <row r="1016" customFormat="false" ht="15" hidden="false" customHeight="false" outlineLevel="0" collapsed="false">
      <c r="A1016" s="0" t="s">
        <v>7743</v>
      </c>
      <c r="O1016" s="447"/>
      <c r="P1016" s="568" t="s">
        <v>7769</v>
      </c>
      <c r="Q1016" s="569" t="s">
        <v>15815</v>
      </c>
      <c r="R1016" s="570" t="s">
        <v>15816</v>
      </c>
      <c r="AG1016" s="495" t="s">
        <v>15817</v>
      </c>
      <c r="AH1016" s="490" t="s">
        <v>15818</v>
      </c>
    </row>
    <row r="1017" customFormat="false" ht="15" hidden="false" customHeight="false" outlineLevel="0" collapsed="false">
      <c r="A1017" s="0" t="s">
        <v>7743</v>
      </c>
      <c r="O1017" s="447"/>
      <c r="P1017" s="568" t="s">
        <v>7769</v>
      </c>
      <c r="Q1017" s="569" t="s">
        <v>15819</v>
      </c>
      <c r="R1017" s="570" t="s">
        <v>15820</v>
      </c>
      <c r="AG1017" s="524"/>
      <c r="AH1017" s="519" t="s">
        <v>15821</v>
      </c>
    </row>
    <row r="1018" customFormat="false" ht="15" hidden="false" customHeight="false" outlineLevel="0" collapsed="false">
      <c r="A1018" s="0" t="s">
        <v>7743</v>
      </c>
      <c r="O1018" s="447"/>
      <c r="P1018" s="568" t="s">
        <v>7769</v>
      </c>
      <c r="Q1018" s="569" t="s">
        <v>15822</v>
      </c>
      <c r="R1018" s="570" t="s">
        <v>15823</v>
      </c>
      <c r="AG1018" s="495" t="s">
        <v>15824</v>
      </c>
      <c r="AH1018" s="490" t="s">
        <v>15825</v>
      </c>
    </row>
    <row r="1019" customFormat="false" ht="15" hidden="false" customHeight="false" outlineLevel="0" collapsed="false">
      <c r="A1019" s="0" t="s">
        <v>7743</v>
      </c>
      <c r="O1019" s="447"/>
      <c r="P1019" s="568" t="s">
        <v>7769</v>
      </c>
      <c r="Q1019" s="569" t="s">
        <v>15826</v>
      </c>
      <c r="R1019" s="570" t="s">
        <v>15827</v>
      </c>
      <c r="AG1019" s="524"/>
      <c r="AH1019" s="519" t="s">
        <v>15828</v>
      </c>
    </row>
    <row r="1020" customFormat="false" ht="15" hidden="false" customHeight="false" outlineLevel="0" collapsed="false">
      <c r="A1020" s="0" t="s">
        <v>7743</v>
      </c>
      <c r="O1020" s="447"/>
      <c r="P1020" s="568" t="s">
        <v>7769</v>
      </c>
      <c r="Q1020" s="569" t="s">
        <v>15829</v>
      </c>
      <c r="R1020" s="570" t="s">
        <v>15830</v>
      </c>
      <c r="AG1020" s="495" t="s">
        <v>15831</v>
      </c>
      <c r="AH1020" s="490" t="s">
        <v>15832</v>
      </c>
    </row>
    <row r="1021" customFormat="false" ht="15" hidden="false" customHeight="false" outlineLevel="0" collapsed="false">
      <c r="A1021" s="0" t="s">
        <v>7743</v>
      </c>
      <c r="O1021" s="447"/>
      <c r="P1021" s="568" t="s">
        <v>7769</v>
      </c>
      <c r="Q1021" s="569" t="s">
        <v>15833</v>
      </c>
      <c r="R1021" s="570" t="s">
        <v>15834</v>
      </c>
      <c r="AG1021" s="524"/>
      <c r="AH1021" s="519" t="s">
        <v>15835</v>
      </c>
    </row>
    <row r="1022" customFormat="false" ht="15" hidden="false" customHeight="false" outlineLevel="0" collapsed="false">
      <c r="A1022" s="0" t="s">
        <v>7743</v>
      </c>
      <c r="O1022" s="447"/>
      <c r="P1022" s="568" t="s">
        <v>7769</v>
      </c>
      <c r="Q1022" s="569" t="s">
        <v>15836</v>
      </c>
      <c r="R1022" s="570" t="s">
        <v>15837</v>
      </c>
      <c r="AG1022" s="495" t="s">
        <v>15838</v>
      </c>
      <c r="AH1022" s="490" t="s">
        <v>15839</v>
      </c>
    </row>
    <row r="1023" customFormat="false" ht="15" hidden="false" customHeight="false" outlineLevel="0" collapsed="false">
      <c r="A1023" s="0" t="s">
        <v>7743</v>
      </c>
      <c r="O1023" s="447"/>
      <c r="P1023" s="568" t="s">
        <v>7769</v>
      </c>
      <c r="Q1023" s="569" t="s">
        <v>15840</v>
      </c>
      <c r="R1023" s="570" t="s">
        <v>15841</v>
      </c>
      <c r="AG1023" s="524"/>
      <c r="AH1023" s="519" t="s">
        <v>15842</v>
      </c>
    </row>
    <row r="1024" customFormat="false" ht="15" hidden="false" customHeight="false" outlineLevel="0" collapsed="false">
      <c r="A1024" s="0" t="s">
        <v>7743</v>
      </c>
      <c r="O1024" s="447"/>
      <c r="P1024" s="568" t="s">
        <v>7769</v>
      </c>
      <c r="Q1024" s="569" t="s">
        <v>15843</v>
      </c>
      <c r="R1024" s="570" t="s">
        <v>15844</v>
      </c>
      <c r="AG1024" s="495" t="s">
        <v>15845</v>
      </c>
      <c r="AH1024" s="490" t="s">
        <v>15846</v>
      </c>
    </row>
    <row r="1025" customFormat="false" ht="15" hidden="false" customHeight="false" outlineLevel="0" collapsed="false">
      <c r="A1025" s="0" t="s">
        <v>7743</v>
      </c>
      <c r="O1025" s="447"/>
      <c r="P1025" s="568" t="s">
        <v>7769</v>
      </c>
      <c r="Q1025" s="569" t="s">
        <v>15847</v>
      </c>
      <c r="R1025" s="570" t="s">
        <v>15848</v>
      </c>
      <c r="AG1025" s="524"/>
      <c r="AH1025" s="519" t="s">
        <v>15849</v>
      </c>
    </row>
    <row r="1026" customFormat="false" ht="15" hidden="false" customHeight="false" outlineLevel="0" collapsed="false">
      <c r="A1026" s="0" t="s">
        <v>7743</v>
      </c>
      <c r="O1026" s="447"/>
      <c r="P1026" s="568" t="s">
        <v>7769</v>
      </c>
      <c r="Q1026" s="569" t="s">
        <v>15850</v>
      </c>
      <c r="R1026" s="570" t="s">
        <v>15851</v>
      </c>
      <c r="AG1026" s="495" t="s">
        <v>15852</v>
      </c>
      <c r="AH1026" s="490" t="s">
        <v>15853</v>
      </c>
    </row>
    <row r="1027" customFormat="false" ht="15" hidden="false" customHeight="false" outlineLevel="0" collapsed="false">
      <c r="A1027" s="0" t="s">
        <v>7743</v>
      </c>
      <c r="O1027" s="447"/>
      <c r="P1027" s="568" t="s">
        <v>7769</v>
      </c>
      <c r="Q1027" s="569" t="s">
        <v>15854</v>
      </c>
      <c r="R1027" s="570" t="s">
        <v>15855</v>
      </c>
      <c r="AG1027" s="524"/>
      <c r="AH1027" s="519" t="s">
        <v>15856</v>
      </c>
    </row>
    <row r="1028" customFormat="false" ht="15" hidden="false" customHeight="false" outlineLevel="0" collapsed="false">
      <c r="A1028" s="0" t="s">
        <v>7743</v>
      </c>
      <c r="O1028" s="447"/>
      <c r="P1028" s="568" t="s">
        <v>7769</v>
      </c>
      <c r="Q1028" s="569" t="s">
        <v>15857</v>
      </c>
      <c r="R1028" s="570" t="s">
        <v>15858</v>
      </c>
      <c r="AG1028" s="495" t="s">
        <v>15859</v>
      </c>
      <c r="AH1028" s="490" t="s">
        <v>15860</v>
      </c>
    </row>
    <row r="1029" customFormat="false" ht="15" hidden="false" customHeight="false" outlineLevel="0" collapsed="false">
      <c r="A1029" s="0" t="s">
        <v>7743</v>
      </c>
      <c r="O1029" s="447"/>
      <c r="P1029" s="568" t="s">
        <v>7769</v>
      </c>
      <c r="Q1029" s="569" t="s">
        <v>15861</v>
      </c>
      <c r="R1029" s="570" t="s">
        <v>15862</v>
      </c>
      <c r="AG1029" s="524"/>
      <c r="AH1029" s="519" t="s">
        <v>15863</v>
      </c>
    </row>
    <row r="1030" customFormat="false" ht="15" hidden="false" customHeight="false" outlineLevel="0" collapsed="false">
      <c r="A1030" s="0" t="s">
        <v>7743</v>
      </c>
      <c r="O1030" s="447"/>
      <c r="P1030" s="568" t="s">
        <v>7769</v>
      </c>
      <c r="Q1030" s="569" t="s">
        <v>15864</v>
      </c>
      <c r="R1030" s="570" t="s">
        <v>15865</v>
      </c>
      <c r="AG1030" s="495" t="s">
        <v>15866</v>
      </c>
      <c r="AH1030" s="490" t="s">
        <v>15867</v>
      </c>
    </row>
    <row r="1031" customFormat="false" ht="25.5" hidden="false" customHeight="false" outlineLevel="0" collapsed="false">
      <c r="A1031" s="0" t="s">
        <v>7743</v>
      </c>
      <c r="O1031" s="447"/>
      <c r="P1031" s="568" t="s">
        <v>7769</v>
      </c>
      <c r="Q1031" s="569" t="s">
        <v>15868</v>
      </c>
      <c r="R1031" s="570" t="s">
        <v>15869</v>
      </c>
      <c r="AG1031" s="524"/>
      <c r="AH1031" s="519" t="s">
        <v>15870</v>
      </c>
    </row>
    <row r="1032" customFormat="false" ht="15" hidden="false" customHeight="false" outlineLevel="0" collapsed="false">
      <c r="A1032" s="0" t="s">
        <v>7743</v>
      </c>
      <c r="O1032" s="447"/>
      <c r="P1032" s="568" t="s">
        <v>7769</v>
      </c>
      <c r="Q1032" s="569" t="s">
        <v>15871</v>
      </c>
      <c r="R1032" s="570" t="s">
        <v>15872</v>
      </c>
      <c r="AG1032" s="495" t="s">
        <v>15873</v>
      </c>
      <c r="AH1032" s="490" t="s">
        <v>15874</v>
      </c>
    </row>
    <row r="1033" customFormat="false" ht="25.5" hidden="false" customHeight="false" outlineLevel="0" collapsed="false">
      <c r="A1033" s="0" t="s">
        <v>7743</v>
      </c>
      <c r="O1033" s="447"/>
      <c r="P1033" s="568" t="s">
        <v>7769</v>
      </c>
      <c r="Q1033" s="569" t="s">
        <v>15875</v>
      </c>
      <c r="R1033" s="570" t="s">
        <v>15876</v>
      </c>
      <c r="AG1033" s="524"/>
      <c r="AH1033" s="519" t="s">
        <v>15877</v>
      </c>
    </row>
    <row r="1034" customFormat="false" ht="15" hidden="false" customHeight="false" outlineLevel="0" collapsed="false">
      <c r="A1034" s="0" t="s">
        <v>7743</v>
      </c>
      <c r="O1034" s="447"/>
      <c r="P1034" s="568" t="s">
        <v>7769</v>
      </c>
      <c r="Q1034" s="569" t="s">
        <v>15878</v>
      </c>
      <c r="R1034" s="570" t="s">
        <v>15879</v>
      </c>
      <c r="AG1034" s="495" t="s">
        <v>15880</v>
      </c>
      <c r="AH1034" s="490" t="s">
        <v>15881</v>
      </c>
    </row>
    <row r="1035" customFormat="false" ht="15" hidden="false" customHeight="false" outlineLevel="0" collapsed="false">
      <c r="A1035" s="0" t="s">
        <v>7743</v>
      </c>
      <c r="O1035" s="447"/>
      <c r="P1035" s="568" t="s">
        <v>7769</v>
      </c>
      <c r="Q1035" s="569" t="s">
        <v>15882</v>
      </c>
      <c r="R1035" s="570" t="s">
        <v>15883</v>
      </c>
      <c r="AG1035" s="524"/>
      <c r="AH1035" s="519" t="s">
        <v>15884</v>
      </c>
    </row>
    <row r="1036" customFormat="false" ht="15" hidden="false" customHeight="false" outlineLevel="0" collapsed="false">
      <c r="A1036" s="0" t="s">
        <v>7743</v>
      </c>
      <c r="O1036" s="447"/>
      <c r="P1036" s="568" t="s">
        <v>7769</v>
      </c>
      <c r="Q1036" s="569" t="s">
        <v>15885</v>
      </c>
      <c r="R1036" s="570" t="s">
        <v>15886</v>
      </c>
      <c r="AG1036" s="495" t="s">
        <v>8084</v>
      </c>
      <c r="AH1036" s="490" t="s">
        <v>15887</v>
      </c>
    </row>
    <row r="1037" customFormat="false" ht="15" hidden="false" customHeight="false" outlineLevel="0" collapsed="false">
      <c r="A1037" s="0" t="s">
        <v>7743</v>
      </c>
      <c r="O1037" s="447"/>
      <c r="P1037" s="568" t="s">
        <v>7769</v>
      </c>
      <c r="Q1037" s="569" t="s">
        <v>15888</v>
      </c>
      <c r="R1037" s="570" t="s">
        <v>15889</v>
      </c>
      <c r="AG1037" s="524"/>
      <c r="AH1037" s="519" t="s">
        <v>15890</v>
      </c>
    </row>
    <row r="1038" customFormat="false" ht="15" hidden="false" customHeight="false" outlineLevel="0" collapsed="false">
      <c r="A1038" s="0" t="s">
        <v>7743</v>
      </c>
      <c r="O1038" s="447"/>
      <c r="P1038" s="568" t="s">
        <v>7769</v>
      </c>
      <c r="Q1038" s="569" t="s">
        <v>15891</v>
      </c>
      <c r="R1038" s="570" t="s">
        <v>15892</v>
      </c>
      <c r="AG1038" s="495" t="s">
        <v>15893</v>
      </c>
      <c r="AH1038" s="490" t="s">
        <v>15894</v>
      </c>
    </row>
    <row r="1039" customFormat="false" ht="15" hidden="false" customHeight="false" outlineLevel="0" collapsed="false">
      <c r="A1039" s="0" t="s">
        <v>7743</v>
      </c>
      <c r="O1039" s="447"/>
      <c r="P1039" s="568" t="s">
        <v>7769</v>
      </c>
      <c r="Q1039" s="569" t="s">
        <v>15895</v>
      </c>
      <c r="R1039" s="570" t="s">
        <v>15896</v>
      </c>
      <c r="AG1039" s="524"/>
      <c r="AH1039" s="519" t="s">
        <v>15897</v>
      </c>
    </row>
    <row r="1040" customFormat="false" ht="15" hidden="false" customHeight="false" outlineLevel="0" collapsed="false">
      <c r="A1040" s="0" t="s">
        <v>7743</v>
      </c>
      <c r="O1040" s="447"/>
      <c r="P1040" s="568" t="s">
        <v>7769</v>
      </c>
      <c r="Q1040" s="569" t="s">
        <v>15898</v>
      </c>
      <c r="R1040" s="570" t="s">
        <v>15899</v>
      </c>
      <c r="AG1040" s="495" t="s">
        <v>15900</v>
      </c>
      <c r="AH1040" s="490" t="s">
        <v>15901</v>
      </c>
    </row>
    <row r="1041" customFormat="false" ht="15" hidden="false" customHeight="false" outlineLevel="0" collapsed="false">
      <c r="A1041" s="0" t="s">
        <v>7743</v>
      </c>
      <c r="O1041" s="447"/>
      <c r="P1041" s="568" t="s">
        <v>7769</v>
      </c>
      <c r="Q1041" s="569" t="s">
        <v>15902</v>
      </c>
      <c r="R1041" s="570" t="s">
        <v>15903</v>
      </c>
      <c r="AG1041" s="524"/>
      <c r="AH1041" s="519" t="s">
        <v>15904</v>
      </c>
    </row>
    <row r="1042" customFormat="false" ht="15" hidden="false" customHeight="false" outlineLevel="0" collapsed="false">
      <c r="A1042" s="0" t="s">
        <v>7743</v>
      </c>
      <c r="O1042" s="447"/>
      <c r="P1042" s="568" t="s">
        <v>7769</v>
      </c>
      <c r="Q1042" s="569" t="s">
        <v>15905</v>
      </c>
      <c r="R1042" s="570" t="s">
        <v>15906</v>
      </c>
      <c r="AG1042" s="495" t="s">
        <v>15907</v>
      </c>
      <c r="AH1042" s="490" t="s">
        <v>15908</v>
      </c>
    </row>
    <row r="1043" customFormat="false" ht="15" hidden="false" customHeight="false" outlineLevel="0" collapsed="false">
      <c r="A1043" s="0" t="s">
        <v>7743</v>
      </c>
      <c r="O1043" s="447"/>
      <c r="P1043" s="568" t="s">
        <v>7769</v>
      </c>
      <c r="Q1043" s="569" t="s">
        <v>15909</v>
      </c>
      <c r="R1043" s="570" t="s">
        <v>15910</v>
      </c>
      <c r="AG1043" s="524"/>
      <c r="AH1043" s="519" t="s">
        <v>15911</v>
      </c>
    </row>
    <row r="1044" customFormat="false" ht="15" hidden="false" customHeight="false" outlineLevel="0" collapsed="false">
      <c r="A1044" s="0" t="s">
        <v>7743</v>
      </c>
      <c r="O1044" s="447"/>
      <c r="P1044" s="568" t="s">
        <v>7769</v>
      </c>
      <c r="Q1044" s="569" t="s">
        <v>15912</v>
      </c>
      <c r="R1044" s="570" t="s">
        <v>15913</v>
      </c>
      <c r="AG1044" s="495" t="s">
        <v>9506</v>
      </c>
      <c r="AH1044" s="490" t="s">
        <v>15914</v>
      </c>
    </row>
    <row r="1045" customFormat="false" ht="15" hidden="false" customHeight="false" outlineLevel="0" collapsed="false">
      <c r="A1045" s="0" t="s">
        <v>7743</v>
      </c>
      <c r="O1045" s="447"/>
      <c r="P1045" s="568" t="s">
        <v>7769</v>
      </c>
      <c r="Q1045" s="569" t="s">
        <v>15915</v>
      </c>
      <c r="R1045" s="570" t="s">
        <v>15916</v>
      </c>
      <c r="AG1045" s="524"/>
      <c r="AH1045" s="519" t="s">
        <v>15917</v>
      </c>
    </row>
    <row r="1046" customFormat="false" ht="15" hidden="false" customHeight="false" outlineLevel="0" collapsed="false">
      <c r="A1046" s="0" t="s">
        <v>7743</v>
      </c>
      <c r="O1046" s="447"/>
      <c r="P1046" s="568" t="s">
        <v>7769</v>
      </c>
      <c r="Q1046" s="569" t="s">
        <v>15918</v>
      </c>
      <c r="R1046" s="570" t="s">
        <v>15919</v>
      </c>
      <c r="AG1046" s="495" t="s">
        <v>15920</v>
      </c>
      <c r="AH1046" s="490" t="s">
        <v>15921</v>
      </c>
    </row>
    <row r="1047" customFormat="false" ht="15" hidden="false" customHeight="false" outlineLevel="0" collapsed="false">
      <c r="A1047" s="0" t="s">
        <v>7743</v>
      </c>
      <c r="O1047" s="447"/>
      <c r="P1047" s="568" t="s">
        <v>7769</v>
      </c>
      <c r="Q1047" s="569" t="s">
        <v>15922</v>
      </c>
      <c r="R1047" s="570" t="s">
        <v>15923</v>
      </c>
      <c r="AG1047" s="524"/>
      <c r="AH1047" s="519" t="s">
        <v>15924</v>
      </c>
    </row>
    <row r="1048" customFormat="false" ht="15" hidden="false" customHeight="false" outlineLevel="0" collapsed="false">
      <c r="A1048" s="0" t="s">
        <v>7743</v>
      </c>
      <c r="O1048" s="447"/>
      <c r="P1048" s="568" t="s">
        <v>7769</v>
      </c>
      <c r="Q1048" s="569" t="s">
        <v>15925</v>
      </c>
      <c r="R1048" s="570" t="s">
        <v>15926</v>
      </c>
      <c r="AG1048" s="495" t="s">
        <v>15927</v>
      </c>
      <c r="AH1048" s="490" t="s">
        <v>15928</v>
      </c>
    </row>
    <row r="1049" customFormat="false" ht="15" hidden="false" customHeight="false" outlineLevel="0" collapsed="false">
      <c r="A1049" s="0" t="s">
        <v>7743</v>
      </c>
      <c r="O1049" s="447"/>
      <c r="P1049" s="568" t="s">
        <v>7769</v>
      </c>
      <c r="Q1049" s="569" t="s">
        <v>15929</v>
      </c>
      <c r="R1049" s="570" t="s">
        <v>15930</v>
      </c>
      <c r="AG1049" s="524"/>
      <c r="AH1049" s="519" t="s">
        <v>15931</v>
      </c>
    </row>
    <row r="1050" customFormat="false" ht="15" hidden="false" customHeight="false" outlineLevel="0" collapsed="false">
      <c r="A1050" s="0" t="s">
        <v>7743</v>
      </c>
      <c r="O1050" s="447"/>
      <c r="P1050" s="568" t="s">
        <v>7769</v>
      </c>
      <c r="Q1050" s="569" t="s">
        <v>15932</v>
      </c>
      <c r="R1050" s="570" t="s">
        <v>15933</v>
      </c>
      <c r="AG1050" s="495" t="s">
        <v>15934</v>
      </c>
      <c r="AH1050" s="490" t="s">
        <v>15935</v>
      </c>
    </row>
    <row r="1051" customFormat="false" ht="15" hidden="false" customHeight="false" outlineLevel="0" collapsed="false">
      <c r="A1051" s="0" t="s">
        <v>7743</v>
      </c>
      <c r="O1051" s="447"/>
      <c r="P1051" s="568" t="s">
        <v>7769</v>
      </c>
      <c r="Q1051" s="569" t="s">
        <v>15936</v>
      </c>
      <c r="R1051" s="570" t="s">
        <v>15937</v>
      </c>
      <c r="AG1051" s="524"/>
      <c r="AH1051" s="519" t="s">
        <v>15938</v>
      </c>
    </row>
    <row r="1052" customFormat="false" ht="15" hidden="false" customHeight="false" outlineLevel="0" collapsed="false">
      <c r="A1052" s="0" t="s">
        <v>7743</v>
      </c>
      <c r="O1052" s="447"/>
      <c r="P1052" s="568" t="s">
        <v>7769</v>
      </c>
      <c r="Q1052" s="569" t="s">
        <v>10100</v>
      </c>
      <c r="R1052" s="570" t="s">
        <v>15939</v>
      </c>
      <c r="AG1052" s="495" t="s">
        <v>15940</v>
      </c>
      <c r="AH1052" s="490" t="s">
        <v>15941</v>
      </c>
    </row>
    <row r="1053" customFormat="false" ht="15" hidden="false" customHeight="false" outlineLevel="0" collapsed="false">
      <c r="A1053" s="0" t="s">
        <v>7743</v>
      </c>
      <c r="O1053" s="447"/>
      <c r="P1053" s="568" t="s">
        <v>7769</v>
      </c>
      <c r="Q1053" s="569" t="s">
        <v>15942</v>
      </c>
      <c r="R1053" s="570" t="s">
        <v>15943</v>
      </c>
      <c r="AG1053" s="524"/>
      <c r="AH1053" s="519" t="s">
        <v>15944</v>
      </c>
    </row>
    <row r="1054" customFormat="false" ht="15" hidden="false" customHeight="false" outlineLevel="0" collapsed="false">
      <c r="A1054" s="0" t="s">
        <v>7743</v>
      </c>
      <c r="O1054" s="447"/>
      <c r="P1054" s="568" t="s">
        <v>7769</v>
      </c>
      <c r="Q1054" s="569" t="s">
        <v>10065</v>
      </c>
      <c r="R1054" s="570" t="s">
        <v>15945</v>
      </c>
      <c r="AG1054" s="495" t="s">
        <v>15946</v>
      </c>
      <c r="AH1054" s="490" t="s">
        <v>15947</v>
      </c>
    </row>
    <row r="1055" customFormat="false" ht="15" hidden="false" customHeight="false" outlineLevel="0" collapsed="false">
      <c r="A1055" s="0" t="s">
        <v>7743</v>
      </c>
      <c r="O1055" s="447"/>
      <c r="P1055" s="568" t="s">
        <v>7769</v>
      </c>
      <c r="Q1055" s="569" t="s">
        <v>15948</v>
      </c>
      <c r="R1055" s="570" t="s">
        <v>15949</v>
      </c>
      <c r="AG1055" s="524"/>
      <c r="AH1055" s="519" t="s">
        <v>15950</v>
      </c>
    </row>
    <row r="1056" customFormat="false" ht="15" hidden="false" customHeight="false" outlineLevel="0" collapsed="false">
      <c r="A1056" s="0" t="s">
        <v>7743</v>
      </c>
      <c r="O1056" s="447"/>
      <c r="P1056" s="568" t="s">
        <v>7769</v>
      </c>
      <c r="Q1056" s="569" t="s">
        <v>15951</v>
      </c>
      <c r="R1056" s="570" t="s">
        <v>15952</v>
      </c>
      <c r="AG1056" s="495" t="s">
        <v>15953</v>
      </c>
      <c r="AH1056" s="490" t="s">
        <v>15954</v>
      </c>
    </row>
    <row r="1057" customFormat="false" ht="15" hidden="false" customHeight="false" outlineLevel="0" collapsed="false">
      <c r="A1057" s="0" t="s">
        <v>7743</v>
      </c>
      <c r="O1057" s="447"/>
      <c r="P1057" s="568" t="s">
        <v>7769</v>
      </c>
      <c r="Q1057" s="569" t="s">
        <v>15955</v>
      </c>
      <c r="R1057" s="570" t="s">
        <v>15956</v>
      </c>
      <c r="AG1057" s="524"/>
      <c r="AH1057" s="519" t="s">
        <v>15957</v>
      </c>
    </row>
    <row r="1058" customFormat="false" ht="15" hidden="false" customHeight="false" outlineLevel="0" collapsed="false">
      <c r="A1058" s="0" t="s">
        <v>7743</v>
      </c>
      <c r="O1058" s="447"/>
      <c r="P1058" s="568" t="s">
        <v>7769</v>
      </c>
      <c r="Q1058" s="569" t="s">
        <v>15958</v>
      </c>
      <c r="R1058" s="570" t="s">
        <v>15959</v>
      </c>
      <c r="AG1058" s="495" t="s">
        <v>15960</v>
      </c>
      <c r="AH1058" s="490" t="s">
        <v>15961</v>
      </c>
    </row>
    <row r="1059" customFormat="false" ht="15" hidden="false" customHeight="false" outlineLevel="0" collapsed="false">
      <c r="A1059" s="0" t="s">
        <v>7743</v>
      </c>
      <c r="O1059" s="447"/>
      <c r="P1059" s="568" t="s">
        <v>7769</v>
      </c>
      <c r="Q1059" s="569" t="s">
        <v>15962</v>
      </c>
      <c r="R1059" s="570" t="s">
        <v>15963</v>
      </c>
      <c r="AG1059" s="524"/>
      <c r="AH1059" s="519" t="s">
        <v>15964</v>
      </c>
    </row>
    <row r="1060" customFormat="false" ht="15" hidden="false" customHeight="false" outlineLevel="0" collapsed="false">
      <c r="A1060" s="0" t="s">
        <v>7743</v>
      </c>
      <c r="O1060" s="447"/>
      <c r="P1060" s="568" t="s">
        <v>7769</v>
      </c>
      <c r="Q1060" s="569" t="s">
        <v>15965</v>
      </c>
      <c r="R1060" s="570" t="s">
        <v>15966</v>
      </c>
      <c r="AG1060" s="495" t="s">
        <v>15967</v>
      </c>
      <c r="AH1060" s="490" t="s">
        <v>15968</v>
      </c>
    </row>
    <row r="1061" customFormat="false" ht="15" hidden="false" customHeight="false" outlineLevel="0" collapsed="false">
      <c r="A1061" s="0" t="s">
        <v>7743</v>
      </c>
      <c r="O1061" s="447"/>
      <c r="P1061" s="568" t="s">
        <v>7769</v>
      </c>
      <c r="Q1061" s="569" t="s">
        <v>15969</v>
      </c>
      <c r="R1061" s="570" t="s">
        <v>15970</v>
      </c>
      <c r="AG1061" s="524"/>
      <c r="AH1061" s="519" t="s">
        <v>15971</v>
      </c>
    </row>
    <row r="1062" customFormat="false" ht="15" hidden="false" customHeight="false" outlineLevel="0" collapsed="false">
      <c r="A1062" s="0" t="s">
        <v>7743</v>
      </c>
      <c r="O1062" s="447"/>
      <c r="P1062" s="568" t="s">
        <v>7769</v>
      </c>
      <c r="Q1062" s="569" t="s">
        <v>15972</v>
      </c>
      <c r="R1062" s="570" t="s">
        <v>15973</v>
      </c>
      <c r="AG1062" s="495" t="s">
        <v>15974</v>
      </c>
      <c r="AH1062" s="490" t="s">
        <v>15975</v>
      </c>
    </row>
    <row r="1063" customFormat="false" ht="15" hidden="false" customHeight="false" outlineLevel="0" collapsed="false">
      <c r="A1063" s="0" t="s">
        <v>7743</v>
      </c>
      <c r="O1063" s="447"/>
      <c r="P1063" s="568" t="s">
        <v>7769</v>
      </c>
      <c r="Q1063" s="569" t="s">
        <v>15976</v>
      </c>
      <c r="R1063" s="570" t="s">
        <v>15977</v>
      </c>
      <c r="AG1063" s="524"/>
      <c r="AH1063" s="519" t="s">
        <v>15978</v>
      </c>
    </row>
    <row r="1064" customFormat="false" ht="15" hidden="false" customHeight="false" outlineLevel="0" collapsed="false">
      <c r="A1064" s="0" t="s">
        <v>7743</v>
      </c>
      <c r="O1064" s="447"/>
      <c r="P1064" s="568" t="s">
        <v>7769</v>
      </c>
      <c r="Q1064" s="569" t="s">
        <v>15979</v>
      </c>
      <c r="R1064" s="570" t="s">
        <v>15980</v>
      </c>
      <c r="AG1064" s="495" t="s">
        <v>15981</v>
      </c>
      <c r="AH1064" s="490" t="s">
        <v>15982</v>
      </c>
    </row>
    <row r="1065" customFormat="false" ht="15" hidden="false" customHeight="false" outlineLevel="0" collapsed="false">
      <c r="A1065" s="0" t="s">
        <v>7743</v>
      </c>
      <c r="O1065" s="447"/>
      <c r="P1065" s="568" t="s">
        <v>7769</v>
      </c>
      <c r="Q1065" s="569" t="s">
        <v>15983</v>
      </c>
      <c r="R1065" s="570" t="s">
        <v>15984</v>
      </c>
      <c r="AG1065" s="524"/>
      <c r="AH1065" s="519" t="s">
        <v>15985</v>
      </c>
    </row>
    <row r="1066" customFormat="false" ht="15" hidden="false" customHeight="false" outlineLevel="0" collapsed="false">
      <c r="A1066" s="0" t="s">
        <v>7743</v>
      </c>
      <c r="O1066" s="447"/>
      <c r="P1066" s="568" t="s">
        <v>7769</v>
      </c>
      <c r="Q1066" s="569" t="s">
        <v>15986</v>
      </c>
      <c r="R1066" s="570" t="s">
        <v>15987</v>
      </c>
      <c r="AG1066" s="495" t="s">
        <v>15988</v>
      </c>
      <c r="AH1066" s="490" t="s">
        <v>15989</v>
      </c>
    </row>
    <row r="1067" customFormat="false" ht="15" hidden="false" customHeight="false" outlineLevel="0" collapsed="false">
      <c r="A1067" s="0" t="s">
        <v>7743</v>
      </c>
      <c r="O1067" s="447"/>
      <c r="P1067" s="568" t="s">
        <v>7769</v>
      </c>
      <c r="Q1067" s="569" t="s">
        <v>15990</v>
      </c>
      <c r="R1067" s="570" t="s">
        <v>15991</v>
      </c>
      <c r="AG1067" s="524"/>
      <c r="AH1067" s="519" t="s">
        <v>15992</v>
      </c>
    </row>
    <row r="1068" customFormat="false" ht="15" hidden="false" customHeight="false" outlineLevel="0" collapsed="false">
      <c r="A1068" s="0" t="s">
        <v>7743</v>
      </c>
      <c r="O1068" s="447"/>
      <c r="P1068" s="568" t="s">
        <v>7769</v>
      </c>
      <c r="Q1068" s="569" t="s">
        <v>15993</v>
      </c>
      <c r="R1068" s="570" t="s">
        <v>15994</v>
      </c>
      <c r="AG1068" s="495" t="s">
        <v>15995</v>
      </c>
      <c r="AH1068" s="490" t="s">
        <v>15996</v>
      </c>
    </row>
    <row r="1069" customFormat="false" ht="15" hidden="false" customHeight="false" outlineLevel="0" collapsed="false">
      <c r="A1069" s="0" t="s">
        <v>7743</v>
      </c>
      <c r="O1069" s="447"/>
      <c r="P1069" s="568" t="s">
        <v>7769</v>
      </c>
      <c r="Q1069" s="569" t="s">
        <v>15997</v>
      </c>
      <c r="R1069" s="570" t="s">
        <v>15998</v>
      </c>
      <c r="AG1069" s="524"/>
      <c r="AH1069" s="519" t="s">
        <v>15999</v>
      </c>
    </row>
    <row r="1070" customFormat="false" ht="15" hidden="false" customHeight="false" outlineLevel="0" collapsed="false">
      <c r="A1070" s="0" t="s">
        <v>7743</v>
      </c>
      <c r="O1070" s="447"/>
      <c r="P1070" s="568" t="s">
        <v>7769</v>
      </c>
      <c r="Q1070" s="569" t="s">
        <v>16000</v>
      </c>
      <c r="R1070" s="570" t="s">
        <v>16001</v>
      </c>
      <c r="AG1070" s="495" t="s">
        <v>16002</v>
      </c>
      <c r="AH1070" s="490" t="s">
        <v>16003</v>
      </c>
    </row>
    <row r="1071" customFormat="false" ht="15" hidden="false" customHeight="false" outlineLevel="0" collapsed="false">
      <c r="A1071" s="0" t="s">
        <v>7743</v>
      </c>
      <c r="O1071" s="447"/>
      <c r="P1071" s="568" t="s">
        <v>7769</v>
      </c>
      <c r="Q1071" s="569" t="s">
        <v>16004</v>
      </c>
      <c r="R1071" s="570" t="s">
        <v>16005</v>
      </c>
      <c r="AG1071" s="524"/>
      <c r="AH1071" s="519" t="s">
        <v>16006</v>
      </c>
    </row>
    <row r="1072" customFormat="false" ht="15" hidden="false" customHeight="false" outlineLevel="0" collapsed="false">
      <c r="A1072" s="0" t="s">
        <v>7743</v>
      </c>
      <c r="O1072" s="447"/>
      <c r="P1072" s="568" t="s">
        <v>7769</v>
      </c>
      <c r="Q1072" s="569" t="s">
        <v>16007</v>
      </c>
      <c r="R1072" s="570" t="s">
        <v>16008</v>
      </c>
      <c r="AG1072" s="495" t="s">
        <v>16009</v>
      </c>
      <c r="AH1072" s="490" t="s">
        <v>16010</v>
      </c>
    </row>
    <row r="1073" customFormat="false" ht="15" hidden="false" customHeight="false" outlineLevel="0" collapsed="false">
      <c r="A1073" s="0" t="s">
        <v>7743</v>
      </c>
      <c r="O1073" s="447"/>
      <c r="P1073" s="568" t="s">
        <v>7769</v>
      </c>
      <c r="Q1073" s="569" t="s">
        <v>16011</v>
      </c>
      <c r="R1073" s="570" t="s">
        <v>16012</v>
      </c>
      <c r="AG1073" s="524"/>
      <c r="AH1073" s="519" t="s">
        <v>16013</v>
      </c>
    </row>
    <row r="1074" customFormat="false" ht="15" hidden="false" customHeight="false" outlineLevel="0" collapsed="false">
      <c r="A1074" s="0" t="s">
        <v>7743</v>
      </c>
      <c r="O1074" s="447"/>
      <c r="P1074" s="568" t="s">
        <v>7769</v>
      </c>
      <c r="Q1074" s="569" t="s">
        <v>16014</v>
      </c>
      <c r="R1074" s="570" t="s">
        <v>16015</v>
      </c>
      <c r="AG1074" s="495" t="s">
        <v>8085</v>
      </c>
      <c r="AH1074" s="490" t="s">
        <v>16016</v>
      </c>
    </row>
    <row r="1075" customFormat="false" ht="15" hidden="false" customHeight="false" outlineLevel="0" collapsed="false">
      <c r="A1075" s="0" t="s">
        <v>7743</v>
      </c>
      <c r="O1075" s="447"/>
      <c r="P1075" s="568" t="s">
        <v>7769</v>
      </c>
      <c r="Q1075" s="569" t="s">
        <v>16017</v>
      </c>
      <c r="R1075" s="570" t="s">
        <v>16018</v>
      </c>
      <c r="AG1075" s="524"/>
      <c r="AH1075" s="519" t="s">
        <v>16019</v>
      </c>
    </row>
    <row r="1076" customFormat="false" ht="15" hidden="false" customHeight="false" outlineLevel="0" collapsed="false">
      <c r="A1076" s="0" t="s">
        <v>7743</v>
      </c>
      <c r="O1076" s="447"/>
      <c r="P1076" s="568" t="s">
        <v>7769</v>
      </c>
      <c r="Q1076" s="569" t="s">
        <v>16020</v>
      </c>
      <c r="R1076" s="570" t="s">
        <v>16021</v>
      </c>
      <c r="AG1076" s="495" t="s">
        <v>8109</v>
      </c>
      <c r="AH1076" s="490" t="s">
        <v>16022</v>
      </c>
    </row>
    <row r="1077" customFormat="false" ht="15" hidden="false" customHeight="false" outlineLevel="0" collapsed="false">
      <c r="A1077" s="0" t="s">
        <v>7743</v>
      </c>
      <c r="O1077" s="447"/>
      <c r="P1077" s="568" t="s">
        <v>7769</v>
      </c>
      <c r="Q1077" s="569" t="s">
        <v>16023</v>
      </c>
      <c r="R1077" s="570" t="s">
        <v>16024</v>
      </c>
      <c r="AG1077" s="524"/>
      <c r="AH1077" s="519" t="s">
        <v>16025</v>
      </c>
    </row>
    <row r="1078" customFormat="false" ht="15" hidden="false" customHeight="false" outlineLevel="0" collapsed="false">
      <c r="A1078" s="0" t="s">
        <v>7743</v>
      </c>
      <c r="O1078" s="447"/>
      <c r="P1078" s="568" t="s">
        <v>7769</v>
      </c>
      <c r="Q1078" s="569" t="s">
        <v>16026</v>
      </c>
      <c r="R1078" s="570" t="s">
        <v>16027</v>
      </c>
      <c r="AG1078" s="495" t="s">
        <v>13733</v>
      </c>
      <c r="AH1078" s="490" t="s">
        <v>16028</v>
      </c>
    </row>
    <row r="1079" customFormat="false" ht="15" hidden="false" customHeight="false" outlineLevel="0" collapsed="false">
      <c r="A1079" s="0" t="s">
        <v>7743</v>
      </c>
      <c r="O1079" s="447"/>
      <c r="P1079" s="568" t="s">
        <v>7769</v>
      </c>
      <c r="Q1079" s="569" t="s">
        <v>16029</v>
      </c>
      <c r="R1079" s="570" t="s">
        <v>16030</v>
      </c>
      <c r="AG1079" s="524"/>
      <c r="AH1079" s="519" t="s">
        <v>16031</v>
      </c>
    </row>
    <row r="1080" customFormat="false" ht="15" hidden="false" customHeight="false" outlineLevel="0" collapsed="false">
      <c r="A1080" s="0" t="s">
        <v>7743</v>
      </c>
      <c r="O1080" s="447"/>
      <c r="P1080" s="568" t="s">
        <v>7769</v>
      </c>
      <c r="Q1080" s="569" t="s">
        <v>16032</v>
      </c>
      <c r="R1080" s="570" t="s">
        <v>16033</v>
      </c>
      <c r="AG1080" s="495" t="s">
        <v>13743</v>
      </c>
      <c r="AH1080" s="490" t="s">
        <v>16034</v>
      </c>
    </row>
    <row r="1081" customFormat="false" ht="15" hidden="false" customHeight="false" outlineLevel="0" collapsed="false">
      <c r="A1081" s="0" t="s">
        <v>7743</v>
      </c>
      <c r="O1081" s="447"/>
      <c r="P1081" s="568" t="s">
        <v>7769</v>
      </c>
      <c r="Q1081" s="569" t="s">
        <v>16035</v>
      </c>
      <c r="R1081" s="570" t="s">
        <v>16036</v>
      </c>
      <c r="AG1081" s="524"/>
      <c r="AH1081" s="519" t="s">
        <v>16037</v>
      </c>
    </row>
    <row r="1082" customFormat="false" ht="15" hidden="false" customHeight="false" outlineLevel="0" collapsed="false">
      <c r="A1082" s="0" t="s">
        <v>7743</v>
      </c>
      <c r="O1082" s="447"/>
      <c r="P1082" s="568" t="s">
        <v>7769</v>
      </c>
      <c r="Q1082" s="569" t="s">
        <v>16038</v>
      </c>
      <c r="R1082" s="570" t="s">
        <v>16039</v>
      </c>
      <c r="AG1082" s="495" t="s">
        <v>13753</v>
      </c>
      <c r="AH1082" s="490" t="s">
        <v>16040</v>
      </c>
    </row>
    <row r="1083" customFormat="false" ht="15" hidden="false" customHeight="false" outlineLevel="0" collapsed="false">
      <c r="A1083" s="0" t="s">
        <v>7743</v>
      </c>
      <c r="O1083" s="447"/>
      <c r="P1083" s="568" t="s">
        <v>7769</v>
      </c>
      <c r="Q1083" s="569" t="s">
        <v>16041</v>
      </c>
      <c r="R1083" s="570" t="s">
        <v>16042</v>
      </c>
      <c r="AG1083" s="524"/>
      <c r="AH1083" s="519" t="s">
        <v>16043</v>
      </c>
    </row>
    <row r="1084" customFormat="false" ht="15" hidden="false" customHeight="false" outlineLevel="0" collapsed="false">
      <c r="A1084" s="0" t="s">
        <v>7743</v>
      </c>
      <c r="O1084" s="447"/>
      <c r="P1084" s="568" t="s">
        <v>7769</v>
      </c>
      <c r="Q1084" s="569" t="s">
        <v>16044</v>
      </c>
      <c r="R1084" s="570" t="s">
        <v>16045</v>
      </c>
      <c r="AG1084" s="495" t="s">
        <v>13763</v>
      </c>
      <c r="AH1084" s="490" t="s">
        <v>16046</v>
      </c>
    </row>
    <row r="1085" customFormat="false" ht="15" hidden="false" customHeight="false" outlineLevel="0" collapsed="false">
      <c r="A1085" s="0" t="s">
        <v>7743</v>
      </c>
      <c r="O1085" s="447"/>
      <c r="P1085" s="568" t="s">
        <v>7769</v>
      </c>
      <c r="Q1085" s="569" t="s">
        <v>16047</v>
      </c>
      <c r="R1085" s="570" t="s">
        <v>16048</v>
      </c>
      <c r="AG1085" s="524"/>
      <c r="AH1085" s="519" t="s">
        <v>16049</v>
      </c>
    </row>
    <row r="1086" customFormat="false" ht="15" hidden="false" customHeight="false" outlineLevel="0" collapsed="false">
      <c r="A1086" s="0" t="s">
        <v>7743</v>
      </c>
      <c r="O1086" s="447"/>
      <c r="P1086" s="568" t="s">
        <v>7769</v>
      </c>
      <c r="Q1086" s="569" t="s">
        <v>16050</v>
      </c>
      <c r="R1086" s="570" t="s">
        <v>16051</v>
      </c>
      <c r="AG1086" s="495" t="s">
        <v>13772</v>
      </c>
      <c r="AH1086" s="490" t="s">
        <v>16052</v>
      </c>
    </row>
    <row r="1087" customFormat="false" ht="15" hidden="false" customHeight="false" outlineLevel="0" collapsed="false">
      <c r="A1087" s="0" t="s">
        <v>7743</v>
      </c>
      <c r="O1087" s="447"/>
      <c r="P1087" s="568" t="s">
        <v>7769</v>
      </c>
      <c r="Q1087" s="569" t="s">
        <v>16053</v>
      </c>
      <c r="R1087" s="570" t="s">
        <v>16054</v>
      </c>
      <c r="AG1087" s="524"/>
      <c r="AH1087" s="519" t="s">
        <v>16055</v>
      </c>
    </row>
    <row r="1088" customFormat="false" ht="15" hidden="false" customHeight="false" outlineLevel="0" collapsed="false">
      <c r="A1088" s="0" t="s">
        <v>7743</v>
      </c>
      <c r="O1088" s="447"/>
      <c r="P1088" s="568" t="s">
        <v>7769</v>
      </c>
      <c r="Q1088" s="569" t="s">
        <v>16056</v>
      </c>
      <c r="R1088" s="570" t="s">
        <v>16057</v>
      </c>
      <c r="AG1088" s="495" t="s">
        <v>13782</v>
      </c>
      <c r="AH1088" s="490" t="s">
        <v>16058</v>
      </c>
    </row>
    <row r="1089" customFormat="false" ht="15" hidden="false" customHeight="false" outlineLevel="0" collapsed="false">
      <c r="A1089" s="0" t="s">
        <v>7743</v>
      </c>
      <c r="O1089" s="447"/>
      <c r="P1089" s="568" t="s">
        <v>7769</v>
      </c>
      <c r="Q1089" s="569" t="s">
        <v>16059</v>
      </c>
      <c r="R1089" s="570" t="s">
        <v>16060</v>
      </c>
      <c r="AG1089" s="524"/>
      <c r="AH1089" s="519" t="s">
        <v>16061</v>
      </c>
    </row>
    <row r="1090" customFormat="false" ht="15" hidden="false" customHeight="false" outlineLevel="0" collapsed="false">
      <c r="A1090" s="0" t="s">
        <v>7743</v>
      </c>
      <c r="O1090" s="447"/>
      <c r="P1090" s="568" t="s">
        <v>7769</v>
      </c>
      <c r="Q1090" s="569" t="s">
        <v>16062</v>
      </c>
      <c r="R1090" s="570" t="s">
        <v>16063</v>
      </c>
      <c r="AG1090" s="495" t="s">
        <v>8760</v>
      </c>
      <c r="AH1090" s="490" t="s">
        <v>16064</v>
      </c>
    </row>
    <row r="1091" customFormat="false" ht="15" hidden="false" customHeight="false" outlineLevel="0" collapsed="false">
      <c r="A1091" s="0" t="s">
        <v>7743</v>
      </c>
      <c r="O1091" s="447"/>
      <c r="P1091" s="568" t="s">
        <v>7769</v>
      </c>
      <c r="Q1091" s="569" t="s">
        <v>16065</v>
      </c>
      <c r="R1091" s="570" t="s">
        <v>16066</v>
      </c>
      <c r="AG1091" s="524"/>
      <c r="AH1091" s="519" t="s">
        <v>16067</v>
      </c>
    </row>
    <row r="1092" customFormat="false" ht="15" hidden="false" customHeight="false" outlineLevel="0" collapsed="false">
      <c r="A1092" s="0" t="s">
        <v>7743</v>
      </c>
      <c r="O1092" s="447"/>
      <c r="P1092" s="568" t="s">
        <v>7769</v>
      </c>
      <c r="Q1092" s="569" t="s">
        <v>16068</v>
      </c>
      <c r="R1092" s="570" t="s">
        <v>16069</v>
      </c>
      <c r="AG1092" s="495" t="s">
        <v>13792</v>
      </c>
      <c r="AH1092" s="490" t="s">
        <v>16070</v>
      </c>
    </row>
    <row r="1093" customFormat="false" ht="25.5" hidden="false" customHeight="false" outlineLevel="0" collapsed="false">
      <c r="A1093" s="0" t="s">
        <v>7743</v>
      </c>
      <c r="O1093" s="447"/>
      <c r="P1093" s="568" t="s">
        <v>7769</v>
      </c>
      <c r="Q1093" s="569" t="s">
        <v>16071</v>
      </c>
      <c r="R1093" s="570" t="s">
        <v>16072</v>
      </c>
      <c r="AG1093" s="524"/>
      <c r="AH1093" s="519" t="s">
        <v>16073</v>
      </c>
    </row>
    <row r="1094" customFormat="false" ht="15" hidden="false" customHeight="false" outlineLevel="0" collapsed="false">
      <c r="A1094" s="0" t="s">
        <v>7743</v>
      </c>
      <c r="O1094" s="447"/>
      <c r="P1094" s="568" t="s">
        <v>7769</v>
      </c>
      <c r="Q1094" s="569" t="s">
        <v>16074</v>
      </c>
      <c r="R1094" s="570" t="s">
        <v>16075</v>
      </c>
      <c r="AG1094" s="495" t="s">
        <v>13802</v>
      </c>
      <c r="AH1094" s="490" t="s">
        <v>16076</v>
      </c>
    </row>
    <row r="1095" customFormat="false" ht="15" hidden="false" customHeight="false" outlineLevel="0" collapsed="false">
      <c r="A1095" s="0" t="s">
        <v>7743</v>
      </c>
      <c r="O1095" s="447"/>
      <c r="P1095" s="568" t="s">
        <v>7769</v>
      </c>
      <c r="Q1095" s="569" t="s">
        <v>16077</v>
      </c>
      <c r="R1095" s="570" t="s">
        <v>16078</v>
      </c>
      <c r="AG1095" s="524"/>
      <c r="AH1095" s="519" t="s">
        <v>16079</v>
      </c>
    </row>
    <row r="1096" customFormat="false" ht="15" hidden="false" customHeight="false" outlineLevel="0" collapsed="false">
      <c r="A1096" s="0" t="s">
        <v>7743</v>
      </c>
      <c r="O1096" s="447"/>
      <c r="P1096" s="568" t="s">
        <v>7769</v>
      </c>
      <c r="Q1096" s="569" t="s">
        <v>16080</v>
      </c>
      <c r="R1096" s="570" t="s">
        <v>16081</v>
      </c>
      <c r="AG1096" s="495" t="s">
        <v>13812</v>
      </c>
      <c r="AH1096" s="490" t="s">
        <v>16082</v>
      </c>
    </row>
    <row r="1097" customFormat="false" ht="15" hidden="false" customHeight="false" outlineLevel="0" collapsed="false">
      <c r="A1097" s="0" t="s">
        <v>7743</v>
      </c>
      <c r="O1097" s="447"/>
      <c r="P1097" s="568" t="s">
        <v>7769</v>
      </c>
      <c r="Q1097" s="569" t="s">
        <v>16083</v>
      </c>
      <c r="R1097" s="570" t="s">
        <v>16084</v>
      </c>
      <c r="AG1097" s="524"/>
      <c r="AH1097" s="519" t="s">
        <v>16085</v>
      </c>
    </row>
    <row r="1098" customFormat="false" ht="15" hidden="false" customHeight="false" outlineLevel="0" collapsed="false">
      <c r="A1098" s="0" t="s">
        <v>7743</v>
      </c>
      <c r="O1098" s="447"/>
      <c r="P1098" s="568" t="s">
        <v>7769</v>
      </c>
      <c r="Q1098" s="569" t="s">
        <v>16086</v>
      </c>
      <c r="R1098" s="570" t="s">
        <v>16087</v>
      </c>
      <c r="AG1098" s="495" t="s">
        <v>13822</v>
      </c>
      <c r="AH1098" s="490" t="s">
        <v>16088</v>
      </c>
    </row>
    <row r="1099" customFormat="false" ht="15" hidden="false" customHeight="false" outlineLevel="0" collapsed="false">
      <c r="A1099" s="0" t="s">
        <v>7743</v>
      </c>
      <c r="O1099" s="447"/>
      <c r="P1099" s="568" t="s">
        <v>7769</v>
      </c>
      <c r="Q1099" s="569" t="s">
        <v>16089</v>
      </c>
      <c r="R1099" s="570" t="s">
        <v>16090</v>
      </c>
      <c r="AG1099" s="524"/>
      <c r="AH1099" s="519" t="s">
        <v>16091</v>
      </c>
    </row>
    <row r="1100" customFormat="false" ht="15" hidden="false" customHeight="false" outlineLevel="0" collapsed="false">
      <c r="A1100" s="0" t="s">
        <v>7743</v>
      </c>
      <c r="O1100" s="447"/>
      <c r="P1100" s="568" t="s">
        <v>7769</v>
      </c>
      <c r="Q1100" s="569" t="s">
        <v>16092</v>
      </c>
      <c r="R1100" s="570" t="s">
        <v>16093</v>
      </c>
      <c r="AG1100" s="495" t="s">
        <v>13832</v>
      </c>
      <c r="AH1100" s="490" t="s">
        <v>16094</v>
      </c>
    </row>
    <row r="1101" customFormat="false" ht="15" hidden="false" customHeight="false" outlineLevel="0" collapsed="false">
      <c r="A1101" s="0" t="s">
        <v>7743</v>
      </c>
      <c r="O1101" s="447"/>
      <c r="P1101" s="568" t="s">
        <v>7769</v>
      </c>
      <c r="Q1101" s="569" t="s">
        <v>16095</v>
      </c>
      <c r="R1101" s="570" t="s">
        <v>16096</v>
      </c>
      <c r="AG1101" s="524"/>
      <c r="AH1101" s="519" t="s">
        <v>16097</v>
      </c>
    </row>
    <row r="1102" customFormat="false" ht="15" hidden="false" customHeight="false" outlineLevel="0" collapsed="false">
      <c r="A1102" s="0" t="s">
        <v>7743</v>
      </c>
      <c r="O1102" s="447"/>
      <c r="P1102" s="568" t="s">
        <v>7769</v>
      </c>
      <c r="Q1102" s="569" t="s">
        <v>16098</v>
      </c>
      <c r="R1102" s="570" t="s">
        <v>16099</v>
      </c>
      <c r="AG1102" s="495" t="s">
        <v>13842</v>
      </c>
      <c r="AH1102" s="490" t="s">
        <v>16100</v>
      </c>
    </row>
    <row r="1103" customFormat="false" ht="15" hidden="false" customHeight="false" outlineLevel="0" collapsed="false">
      <c r="A1103" s="0" t="s">
        <v>7743</v>
      </c>
      <c r="O1103" s="447"/>
      <c r="P1103" s="568" t="s">
        <v>7769</v>
      </c>
      <c r="Q1103" s="569" t="s">
        <v>16101</v>
      </c>
      <c r="R1103" s="570" t="s">
        <v>16102</v>
      </c>
      <c r="AG1103" s="524"/>
      <c r="AH1103" s="519" t="s">
        <v>16103</v>
      </c>
    </row>
    <row r="1104" customFormat="false" ht="15" hidden="false" customHeight="false" outlineLevel="0" collapsed="false">
      <c r="A1104" s="0" t="s">
        <v>7743</v>
      </c>
      <c r="O1104" s="447"/>
      <c r="P1104" s="568" t="s">
        <v>7769</v>
      </c>
      <c r="Q1104" s="569" t="s">
        <v>16104</v>
      </c>
      <c r="R1104" s="570" t="s">
        <v>16105</v>
      </c>
      <c r="AG1104" s="495" t="s">
        <v>16106</v>
      </c>
      <c r="AH1104" s="490" t="s">
        <v>16107</v>
      </c>
    </row>
    <row r="1105" customFormat="false" ht="15" hidden="false" customHeight="false" outlineLevel="0" collapsed="false">
      <c r="A1105" s="0" t="s">
        <v>7743</v>
      </c>
      <c r="O1105" s="447"/>
      <c r="P1105" s="568" t="s">
        <v>7769</v>
      </c>
      <c r="Q1105" s="569" t="s">
        <v>16108</v>
      </c>
      <c r="R1105" s="570" t="s">
        <v>16109</v>
      </c>
      <c r="AG1105" s="524"/>
      <c r="AH1105" s="519" t="s">
        <v>16110</v>
      </c>
    </row>
    <row r="1106" customFormat="false" ht="15" hidden="false" customHeight="false" outlineLevel="0" collapsed="false">
      <c r="A1106" s="0" t="s">
        <v>7743</v>
      </c>
      <c r="O1106" s="447"/>
      <c r="P1106" s="568" t="s">
        <v>7769</v>
      </c>
      <c r="Q1106" s="569" t="s">
        <v>16111</v>
      </c>
      <c r="R1106" s="570" t="s">
        <v>16112</v>
      </c>
      <c r="AG1106" s="495" t="s">
        <v>16113</v>
      </c>
      <c r="AH1106" s="490" t="s">
        <v>16114</v>
      </c>
    </row>
    <row r="1107" customFormat="false" ht="15" hidden="false" customHeight="false" outlineLevel="0" collapsed="false">
      <c r="A1107" s="0" t="s">
        <v>7743</v>
      </c>
      <c r="O1107" s="447"/>
      <c r="P1107" s="568" t="s">
        <v>7769</v>
      </c>
      <c r="Q1107" s="569" t="s">
        <v>16115</v>
      </c>
      <c r="R1107" s="570" t="s">
        <v>16116</v>
      </c>
      <c r="AG1107" s="524"/>
      <c r="AH1107" s="519" t="s">
        <v>16117</v>
      </c>
    </row>
    <row r="1108" customFormat="false" ht="15" hidden="false" customHeight="false" outlineLevel="0" collapsed="false">
      <c r="A1108" s="0" t="s">
        <v>7743</v>
      </c>
      <c r="O1108" s="447"/>
      <c r="P1108" s="568" t="s">
        <v>7769</v>
      </c>
      <c r="Q1108" s="569" t="s">
        <v>16118</v>
      </c>
      <c r="R1108" s="570" t="s">
        <v>16119</v>
      </c>
      <c r="AG1108" s="495" t="s">
        <v>16120</v>
      </c>
      <c r="AH1108" s="490" t="s">
        <v>16121</v>
      </c>
    </row>
    <row r="1109" customFormat="false" ht="15" hidden="false" customHeight="false" outlineLevel="0" collapsed="false">
      <c r="A1109" s="0" t="s">
        <v>7743</v>
      </c>
      <c r="O1109" s="447"/>
      <c r="P1109" s="568" t="s">
        <v>7769</v>
      </c>
      <c r="Q1109" s="569" t="s">
        <v>16122</v>
      </c>
      <c r="R1109" s="570" t="s">
        <v>16123</v>
      </c>
      <c r="AG1109" s="524"/>
      <c r="AH1109" s="519" t="s">
        <v>16124</v>
      </c>
    </row>
    <row r="1110" customFormat="false" ht="15" hidden="false" customHeight="false" outlineLevel="0" collapsed="false">
      <c r="A1110" s="0" t="s">
        <v>7743</v>
      </c>
      <c r="O1110" s="447"/>
      <c r="P1110" s="568" t="s">
        <v>7769</v>
      </c>
      <c r="Q1110" s="569" t="s">
        <v>16125</v>
      </c>
      <c r="R1110" s="570" t="s">
        <v>16126</v>
      </c>
      <c r="AG1110" s="495" t="s">
        <v>16127</v>
      </c>
      <c r="AH1110" s="490" t="s">
        <v>16128</v>
      </c>
    </row>
    <row r="1111" customFormat="false" ht="15" hidden="false" customHeight="false" outlineLevel="0" collapsed="false">
      <c r="A1111" s="0" t="s">
        <v>7743</v>
      </c>
      <c r="O1111" s="447"/>
      <c r="P1111" s="568" t="s">
        <v>7769</v>
      </c>
      <c r="Q1111" s="569" t="s">
        <v>16129</v>
      </c>
      <c r="R1111" s="570" t="s">
        <v>16130</v>
      </c>
      <c r="AG1111" s="524"/>
      <c r="AH1111" s="519" t="s">
        <v>16131</v>
      </c>
    </row>
    <row r="1112" customFormat="false" ht="15" hidden="false" customHeight="false" outlineLevel="0" collapsed="false">
      <c r="A1112" s="0" t="s">
        <v>7743</v>
      </c>
      <c r="O1112" s="447"/>
      <c r="P1112" s="568" t="s">
        <v>7769</v>
      </c>
      <c r="Q1112" s="569" t="s">
        <v>16132</v>
      </c>
      <c r="R1112" s="570" t="s">
        <v>16133</v>
      </c>
      <c r="AG1112" s="495" t="s">
        <v>16134</v>
      </c>
      <c r="AH1112" s="490" t="s">
        <v>16135</v>
      </c>
    </row>
    <row r="1113" customFormat="false" ht="15" hidden="false" customHeight="false" outlineLevel="0" collapsed="false">
      <c r="A1113" s="0" t="s">
        <v>7743</v>
      </c>
      <c r="O1113" s="447"/>
      <c r="P1113" s="568" t="s">
        <v>7769</v>
      </c>
      <c r="Q1113" s="569" t="s">
        <v>16136</v>
      </c>
      <c r="R1113" s="570" t="s">
        <v>16137</v>
      </c>
      <c r="AG1113" s="524"/>
      <c r="AH1113" s="519" t="s">
        <v>16138</v>
      </c>
    </row>
    <row r="1114" customFormat="false" ht="15" hidden="false" customHeight="false" outlineLevel="0" collapsed="false">
      <c r="A1114" s="0" t="s">
        <v>7743</v>
      </c>
      <c r="O1114" s="447"/>
      <c r="P1114" s="568" t="s">
        <v>7769</v>
      </c>
      <c r="Q1114" s="569" t="s">
        <v>16139</v>
      </c>
      <c r="R1114" s="570" t="s">
        <v>16140</v>
      </c>
      <c r="AG1114" s="495" t="s">
        <v>16141</v>
      </c>
      <c r="AH1114" s="490" t="s">
        <v>16142</v>
      </c>
    </row>
    <row r="1115" customFormat="false" ht="25.5" hidden="false" customHeight="false" outlineLevel="0" collapsed="false">
      <c r="A1115" s="0" t="s">
        <v>7743</v>
      </c>
      <c r="O1115" s="447"/>
      <c r="P1115" s="568" t="s">
        <v>7769</v>
      </c>
      <c r="Q1115" s="569" t="s">
        <v>16143</v>
      </c>
      <c r="R1115" s="570" t="s">
        <v>16144</v>
      </c>
      <c r="AG1115" s="524"/>
      <c r="AH1115" s="519" t="s">
        <v>16145</v>
      </c>
    </row>
    <row r="1116" customFormat="false" ht="15" hidden="false" customHeight="false" outlineLevel="0" collapsed="false">
      <c r="A1116" s="0" t="s">
        <v>7743</v>
      </c>
      <c r="O1116" s="447"/>
      <c r="P1116" s="568" t="s">
        <v>7769</v>
      </c>
      <c r="Q1116" s="569" t="s">
        <v>16146</v>
      </c>
      <c r="R1116" s="570" t="s">
        <v>16147</v>
      </c>
      <c r="AG1116" s="495" t="s">
        <v>16148</v>
      </c>
      <c r="AH1116" s="490" t="s">
        <v>16149</v>
      </c>
    </row>
    <row r="1117" customFormat="false" ht="25.5" hidden="false" customHeight="false" outlineLevel="0" collapsed="false">
      <c r="A1117" s="0" t="s">
        <v>7743</v>
      </c>
      <c r="O1117" s="447"/>
      <c r="P1117" s="568" t="s">
        <v>7769</v>
      </c>
      <c r="Q1117" s="569" t="s">
        <v>16150</v>
      </c>
      <c r="R1117" s="570" t="s">
        <v>16151</v>
      </c>
      <c r="AG1117" s="524"/>
      <c r="AH1117" s="519" t="s">
        <v>16152</v>
      </c>
    </row>
    <row r="1118" customFormat="false" ht="15" hidden="false" customHeight="false" outlineLevel="0" collapsed="false">
      <c r="A1118" s="0" t="s">
        <v>7743</v>
      </c>
      <c r="O1118" s="447"/>
      <c r="P1118" s="568" t="s">
        <v>7769</v>
      </c>
      <c r="Q1118" s="569" t="s">
        <v>16153</v>
      </c>
      <c r="R1118" s="570" t="s">
        <v>16154</v>
      </c>
      <c r="AG1118" s="495" t="s">
        <v>16155</v>
      </c>
      <c r="AH1118" s="490" t="s">
        <v>16156</v>
      </c>
    </row>
    <row r="1119" customFormat="false" ht="25.5" hidden="false" customHeight="false" outlineLevel="0" collapsed="false">
      <c r="A1119" s="0" t="s">
        <v>7743</v>
      </c>
      <c r="O1119" s="447"/>
      <c r="P1119" s="568" t="s">
        <v>7769</v>
      </c>
      <c r="Q1119" s="569" t="s">
        <v>16157</v>
      </c>
      <c r="R1119" s="570" t="s">
        <v>16158</v>
      </c>
      <c r="AG1119" s="524"/>
      <c r="AH1119" s="519" t="s">
        <v>16159</v>
      </c>
    </row>
    <row r="1120" customFormat="false" ht="15" hidden="false" customHeight="false" outlineLevel="0" collapsed="false">
      <c r="A1120" s="0" t="s">
        <v>7743</v>
      </c>
      <c r="O1120" s="447"/>
      <c r="P1120" s="568" t="s">
        <v>7769</v>
      </c>
      <c r="Q1120" s="569" t="s">
        <v>16160</v>
      </c>
      <c r="R1120" s="570" t="s">
        <v>16161</v>
      </c>
      <c r="AG1120" s="495" t="s">
        <v>16162</v>
      </c>
      <c r="AH1120" s="490" t="s">
        <v>16163</v>
      </c>
    </row>
    <row r="1121" customFormat="false" ht="15" hidden="false" customHeight="false" outlineLevel="0" collapsed="false">
      <c r="A1121" s="0" t="s">
        <v>7743</v>
      </c>
      <c r="O1121" s="447"/>
      <c r="P1121" s="568" t="s">
        <v>7769</v>
      </c>
      <c r="Q1121" s="569" t="s">
        <v>16164</v>
      </c>
      <c r="R1121" s="570" t="s">
        <v>16165</v>
      </c>
      <c r="AG1121" s="524"/>
      <c r="AH1121" s="519" t="s">
        <v>16166</v>
      </c>
    </row>
    <row r="1122" customFormat="false" ht="15" hidden="false" customHeight="false" outlineLevel="0" collapsed="false">
      <c r="A1122" s="0" t="s">
        <v>7743</v>
      </c>
      <c r="O1122" s="447"/>
      <c r="P1122" s="568" t="s">
        <v>7769</v>
      </c>
      <c r="Q1122" s="569" t="s">
        <v>16167</v>
      </c>
      <c r="R1122" s="570" t="s">
        <v>16168</v>
      </c>
      <c r="AG1122" s="495" t="s">
        <v>16169</v>
      </c>
      <c r="AH1122" s="490" t="s">
        <v>16170</v>
      </c>
    </row>
    <row r="1123" customFormat="false" ht="15" hidden="false" customHeight="false" outlineLevel="0" collapsed="false">
      <c r="A1123" s="0" t="s">
        <v>7743</v>
      </c>
      <c r="O1123" s="447"/>
      <c r="P1123" s="568" t="s">
        <v>7769</v>
      </c>
      <c r="Q1123" s="569" t="s">
        <v>16171</v>
      </c>
      <c r="R1123" s="570" t="s">
        <v>16172</v>
      </c>
      <c r="AG1123" s="524"/>
      <c r="AH1123" s="519" t="s">
        <v>16173</v>
      </c>
    </row>
    <row r="1124" customFormat="false" ht="15" hidden="false" customHeight="false" outlineLevel="0" collapsed="false">
      <c r="A1124" s="0" t="s">
        <v>7743</v>
      </c>
      <c r="O1124" s="447"/>
      <c r="P1124" s="568" t="s">
        <v>7769</v>
      </c>
      <c r="Q1124" s="569" t="s">
        <v>16174</v>
      </c>
      <c r="R1124" s="570" t="s">
        <v>16175</v>
      </c>
      <c r="AG1124" s="495" t="s">
        <v>16176</v>
      </c>
      <c r="AH1124" s="490" t="s">
        <v>16177</v>
      </c>
    </row>
    <row r="1125" customFormat="false" ht="15" hidden="false" customHeight="false" outlineLevel="0" collapsed="false">
      <c r="A1125" s="0" t="s">
        <v>7743</v>
      </c>
      <c r="O1125" s="447"/>
      <c r="P1125" s="568" t="s">
        <v>7769</v>
      </c>
      <c r="Q1125" s="569" t="s">
        <v>16178</v>
      </c>
      <c r="R1125" s="570" t="s">
        <v>16179</v>
      </c>
      <c r="AG1125" s="524"/>
      <c r="AH1125" s="519" t="s">
        <v>16180</v>
      </c>
    </row>
    <row r="1126" customFormat="false" ht="15" hidden="false" customHeight="false" outlineLevel="0" collapsed="false">
      <c r="A1126" s="0" t="s">
        <v>7743</v>
      </c>
      <c r="O1126" s="447"/>
      <c r="P1126" s="568" t="s">
        <v>7769</v>
      </c>
      <c r="Q1126" s="569" t="s">
        <v>16181</v>
      </c>
      <c r="R1126" s="570" t="s">
        <v>16182</v>
      </c>
      <c r="AG1126" s="495" t="s">
        <v>16183</v>
      </c>
      <c r="AH1126" s="490" t="s">
        <v>16184</v>
      </c>
    </row>
    <row r="1127" customFormat="false" ht="25.5" hidden="false" customHeight="false" outlineLevel="0" collapsed="false">
      <c r="A1127" s="0" t="s">
        <v>7743</v>
      </c>
      <c r="O1127" s="447"/>
      <c r="P1127" s="568" t="s">
        <v>7769</v>
      </c>
      <c r="Q1127" s="569" t="s">
        <v>16185</v>
      </c>
      <c r="R1127" s="570" t="s">
        <v>16186</v>
      </c>
      <c r="AG1127" s="524"/>
      <c r="AH1127" s="519" t="s">
        <v>16187</v>
      </c>
    </row>
    <row r="1128" customFormat="false" ht="15" hidden="false" customHeight="false" outlineLevel="0" collapsed="false">
      <c r="A1128" s="0" t="s">
        <v>7743</v>
      </c>
      <c r="O1128" s="447"/>
      <c r="P1128" s="568" t="s">
        <v>7769</v>
      </c>
      <c r="Q1128" s="569" t="s">
        <v>16188</v>
      </c>
      <c r="R1128" s="570" t="s">
        <v>16189</v>
      </c>
      <c r="AG1128" s="495" t="s">
        <v>16190</v>
      </c>
      <c r="AH1128" s="490" t="s">
        <v>16191</v>
      </c>
    </row>
    <row r="1129" customFormat="false" ht="15" hidden="false" customHeight="false" outlineLevel="0" collapsed="false">
      <c r="A1129" s="0" t="s">
        <v>7743</v>
      </c>
      <c r="O1129" s="447"/>
      <c r="P1129" s="568" t="s">
        <v>7769</v>
      </c>
      <c r="Q1129" s="569" t="s">
        <v>16192</v>
      </c>
      <c r="R1129" s="570" t="s">
        <v>16193</v>
      </c>
      <c r="AG1129" s="524"/>
      <c r="AH1129" s="519" t="s">
        <v>16194</v>
      </c>
    </row>
    <row r="1130" customFormat="false" ht="15" hidden="false" customHeight="false" outlineLevel="0" collapsed="false">
      <c r="A1130" s="0" t="s">
        <v>7743</v>
      </c>
      <c r="O1130" s="447"/>
      <c r="P1130" s="568" t="s">
        <v>7769</v>
      </c>
      <c r="Q1130" s="569" t="s">
        <v>16195</v>
      </c>
      <c r="R1130" s="570" t="s">
        <v>16196</v>
      </c>
      <c r="AG1130" s="495" t="s">
        <v>16197</v>
      </c>
      <c r="AH1130" s="490" t="s">
        <v>16198</v>
      </c>
    </row>
    <row r="1131" customFormat="false" ht="15" hidden="false" customHeight="false" outlineLevel="0" collapsed="false">
      <c r="A1131" s="0" t="s">
        <v>7743</v>
      </c>
      <c r="O1131" s="447"/>
      <c r="P1131" s="568" t="s">
        <v>7769</v>
      </c>
      <c r="Q1131" s="569" t="s">
        <v>16199</v>
      </c>
      <c r="R1131" s="570" t="s">
        <v>16200</v>
      </c>
      <c r="AG1131" s="524"/>
      <c r="AH1131" s="519" t="s">
        <v>16201</v>
      </c>
    </row>
    <row r="1132" customFormat="false" ht="15" hidden="false" customHeight="false" outlineLevel="0" collapsed="false">
      <c r="A1132" s="0" t="s">
        <v>7743</v>
      </c>
      <c r="O1132" s="447"/>
      <c r="P1132" s="568" t="s">
        <v>7769</v>
      </c>
      <c r="Q1132" s="569" t="s">
        <v>16202</v>
      </c>
      <c r="R1132" s="570" t="s">
        <v>16203</v>
      </c>
      <c r="AG1132" s="495" t="s">
        <v>16204</v>
      </c>
      <c r="AH1132" s="490" t="s">
        <v>16205</v>
      </c>
    </row>
    <row r="1133" customFormat="false" ht="15" hidden="false" customHeight="false" outlineLevel="0" collapsed="false">
      <c r="A1133" s="0" t="s">
        <v>7743</v>
      </c>
      <c r="O1133" s="447"/>
      <c r="P1133" s="568" t="s">
        <v>7769</v>
      </c>
      <c r="Q1133" s="569" t="s">
        <v>16206</v>
      </c>
      <c r="R1133" s="570" t="s">
        <v>16207</v>
      </c>
      <c r="AG1133" s="524"/>
      <c r="AH1133" s="519" t="s">
        <v>16208</v>
      </c>
    </row>
    <row r="1134" customFormat="false" ht="15" hidden="false" customHeight="false" outlineLevel="0" collapsed="false">
      <c r="A1134" s="0" t="s">
        <v>7743</v>
      </c>
      <c r="O1134" s="447"/>
      <c r="P1134" s="568" t="s">
        <v>7769</v>
      </c>
      <c r="Q1134" s="569" t="s">
        <v>16209</v>
      </c>
      <c r="R1134" s="570" t="s">
        <v>16210</v>
      </c>
      <c r="AG1134" s="495" t="s">
        <v>16211</v>
      </c>
      <c r="AH1134" s="490" t="s">
        <v>16212</v>
      </c>
    </row>
    <row r="1135" customFormat="false" ht="38.25" hidden="false" customHeight="false" outlineLevel="0" collapsed="false">
      <c r="A1135" s="0" t="s">
        <v>7743</v>
      </c>
      <c r="O1135" s="447"/>
      <c r="P1135" s="568" t="s">
        <v>7769</v>
      </c>
      <c r="Q1135" s="569" t="s">
        <v>16213</v>
      </c>
      <c r="R1135" s="570" t="s">
        <v>16214</v>
      </c>
      <c r="AG1135" s="524"/>
      <c r="AH1135" s="519" t="s">
        <v>16215</v>
      </c>
    </row>
    <row r="1136" customFormat="false" ht="15" hidden="false" customHeight="false" outlineLevel="0" collapsed="false">
      <c r="A1136" s="0" t="s">
        <v>7743</v>
      </c>
      <c r="O1136" s="447"/>
      <c r="P1136" s="568" t="s">
        <v>7769</v>
      </c>
      <c r="Q1136" s="569" t="s">
        <v>16216</v>
      </c>
      <c r="R1136" s="570" t="s">
        <v>16217</v>
      </c>
      <c r="AG1136" s="495" t="s">
        <v>16218</v>
      </c>
      <c r="AH1136" s="490" t="s">
        <v>16219</v>
      </c>
    </row>
    <row r="1137" customFormat="false" ht="15" hidden="false" customHeight="false" outlineLevel="0" collapsed="false">
      <c r="A1137" s="0" t="s">
        <v>7743</v>
      </c>
      <c r="O1137" s="447"/>
      <c r="P1137" s="568" t="s">
        <v>7769</v>
      </c>
      <c r="Q1137" s="569" t="s">
        <v>16220</v>
      </c>
      <c r="R1137" s="570" t="s">
        <v>16221</v>
      </c>
      <c r="AG1137" s="524"/>
      <c r="AH1137" s="519" t="s">
        <v>16222</v>
      </c>
    </row>
    <row r="1138" customFormat="false" ht="15" hidden="false" customHeight="false" outlineLevel="0" collapsed="false">
      <c r="A1138" s="0" t="s">
        <v>7743</v>
      </c>
      <c r="O1138" s="447"/>
      <c r="P1138" s="568" t="s">
        <v>7769</v>
      </c>
      <c r="Q1138" s="569" t="s">
        <v>16223</v>
      </c>
      <c r="R1138" s="570" t="s">
        <v>16224</v>
      </c>
      <c r="AG1138" s="495" t="s">
        <v>16225</v>
      </c>
      <c r="AH1138" s="490" t="s">
        <v>16226</v>
      </c>
    </row>
    <row r="1139" customFormat="false" ht="15" hidden="false" customHeight="false" outlineLevel="0" collapsed="false">
      <c r="A1139" s="0" t="s">
        <v>7743</v>
      </c>
      <c r="O1139" s="447"/>
      <c r="P1139" s="568" t="s">
        <v>7769</v>
      </c>
      <c r="Q1139" s="569" t="s">
        <v>16227</v>
      </c>
      <c r="R1139" s="570" t="s">
        <v>16228</v>
      </c>
      <c r="AG1139" s="524"/>
      <c r="AH1139" s="519" t="s">
        <v>16229</v>
      </c>
    </row>
    <row r="1140" customFormat="false" ht="15" hidden="false" customHeight="false" outlineLevel="0" collapsed="false">
      <c r="A1140" s="0" t="s">
        <v>7743</v>
      </c>
      <c r="O1140" s="447"/>
      <c r="P1140" s="568" t="s">
        <v>7769</v>
      </c>
      <c r="Q1140" s="569" t="s">
        <v>16230</v>
      </c>
      <c r="R1140" s="570" t="s">
        <v>16231</v>
      </c>
      <c r="AG1140" s="495" t="s">
        <v>16232</v>
      </c>
      <c r="AH1140" s="490" t="s">
        <v>16233</v>
      </c>
    </row>
    <row r="1141" customFormat="false" ht="15" hidden="false" customHeight="false" outlineLevel="0" collapsed="false">
      <c r="A1141" s="0" t="s">
        <v>7743</v>
      </c>
      <c r="O1141" s="447"/>
      <c r="P1141" s="568" t="s">
        <v>7769</v>
      </c>
      <c r="Q1141" s="569" t="s">
        <v>16234</v>
      </c>
      <c r="R1141" s="570" t="s">
        <v>16235</v>
      </c>
      <c r="AG1141" s="524"/>
      <c r="AH1141" s="519" t="s">
        <v>16236</v>
      </c>
    </row>
    <row r="1142" customFormat="false" ht="15" hidden="false" customHeight="false" outlineLevel="0" collapsed="false">
      <c r="A1142" s="0" t="s">
        <v>7743</v>
      </c>
      <c r="O1142" s="447"/>
      <c r="P1142" s="568" t="s">
        <v>7769</v>
      </c>
      <c r="Q1142" s="569" t="s">
        <v>16237</v>
      </c>
      <c r="R1142" s="570" t="s">
        <v>16238</v>
      </c>
      <c r="AG1142" s="495" t="s">
        <v>16239</v>
      </c>
      <c r="AH1142" s="490" t="s">
        <v>16240</v>
      </c>
    </row>
    <row r="1143" customFormat="false" ht="15" hidden="false" customHeight="false" outlineLevel="0" collapsed="false">
      <c r="A1143" s="0" t="s">
        <v>7743</v>
      </c>
      <c r="O1143" s="447"/>
      <c r="P1143" s="568" t="s">
        <v>7769</v>
      </c>
      <c r="Q1143" s="569" t="s">
        <v>16241</v>
      </c>
      <c r="R1143" s="570" t="s">
        <v>16242</v>
      </c>
      <c r="AG1143" s="524"/>
      <c r="AH1143" s="519" t="s">
        <v>16243</v>
      </c>
    </row>
    <row r="1144" customFormat="false" ht="15" hidden="false" customHeight="false" outlineLevel="0" collapsed="false">
      <c r="A1144" s="0" t="s">
        <v>7743</v>
      </c>
      <c r="O1144" s="447"/>
      <c r="P1144" s="568" t="s">
        <v>7769</v>
      </c>
      <c r="Q1144" s="569" t="s">
        <v>16244</v>
      </c>
      <c r="R1144" s="570" t="s">
        <v>16245</v>
      </c>
      <c r="AG1144" s="495" t="s">
        <v>16246</v>
      </c>
      <c r="AH1144" s="490" t="s">
        <v>16247</v>
      </c>
    </row>
    <row r="1145" customFormat="false" ht="15" hidden="false" customHeight="false" outlineLevel="0" collapsed="false">
      <c r="A1145" s="0" t="s">
        <v>7743</v>
      </c>
      <c r="O1145" s="447"/>
      <c r="P1145" s="568" t="s">
        <v>7769</v>
      </c>
      <c r="Q1145" s="569" t="s">
        <v>16248</v>
      </c>
      <c r="R1145" s="570" t="s">
        <v>16249</v>
      </c>
      <c r="AG1145" s="524"/>
      <c r="AH1145" s="519" t="s">
        <v>16250</v>
      </c>
    </row>
    <row r="1146" customFormat="false" ht="15" hidden="false" customHeight="false" outlineLevel="0" collapsed="false">
      <c r="A1146" s="0" t="s">
        <v>7743</v>
      </c>
      <c r="O1146" s="447"/>
      <c r="P1146" s="568" t="s">
        <v>7769</v>
      </c>
      <c r="Q1146" s="569" t="s">
        <v>16251</v>
      </c>
      <c r="R1146" s="570" t="s">
        <v>16252</v>
      </c>
      <c r="AG1146" s="495" t="s">
        <v>16253</v>
      </c>
      <c r="AH1146" s="490" t="s">
        <v>16254</v>
      </c>
    </row>
    <row r="1147" customFormat="false" ht="15" hidden="false" customHeight="false" outlineLevel="0" collapsed="false">
      <c r="A1147" s="0" t="s">
        <v>7743</v>
      </c>
      <c r="O1147" s="447"/>
      <c r="P1147" s="568" t="s">
        <v>7769</v>
      </c>
      <c r="Q1147" s="569" t="s">
        <v>16255</v>
      </c>
      <c r="R1147" s="570" t="s">
        <v>16256</v>
      </c>
      <c r="AG1147" s="524"/>
      <c r="AH1147" s="519" t="s">
        <v>16257</v>
      </c>
    </row>
    <row r="1148" customFormat="false" ht="15" hidden="false" customHeight="false" outlineLevel="0" collapsed="false">
      <c r="A1148" s="0" t="s">
        <v>7743</v>
      </c>
      <c r="O1148" s="447"/>
      <c r="P1148" s="568" t="s">
        <v>7769</v>
      </c>
      <c r="Q1148" s="569" t="s">
        <v>16258</v>
      </c>
      <c r="R1148" s="570" t="s">
        <v>16259</v>
      </c>
      <c r="AG1148" s="495" t="s">
        <v>16260</v>
      </c>
      <c r="AH1148" s="490" t="s">
        <v>16261</v>
      </c>
    </row>
    <row r="1149" customFormat="false" ht="15" hidden="false" customHeight="false" outlineLevel="0" collapsed="false">
      <c r="A1149" s="0" t="s">
        <v>7743</v>
      </c>
      <c r="O1149" s="447"/>
      <c r="P1149" s="568" t="s">
        <v>7769</v>
      </c>
      <c r="Q1149" s="569" t="s">
        <v>16262</v>
      </c>
      <c r="R1149" s="570" t="s">
        <v>16263</v>
      </c>
      <c r="AG1149" s="524"/>
      <c r="AH1149" s="519" t="s">
        <v>16264</v>
      </c>
    </row>
    <row r="1150" customFormat="false" ht="15" hidden="false" customHeight="false" outlineLevel="0" collapsed="false">
      <c r="A1150" s="0" t="s">
        <v>7743</v>
      </c>
      <c r="O1150" s="447"/>
      <c r="P1150" s="568" t="s">
        <v>7769</v>
      </c>
      <c r="Q1150" s="569" t="s">
        <v>16265</v>
      </c>
      <c r="R1150" s="570" t="s">
        <v>16266</v>
      </c>
      <c r="AG1150" s="495" t="s">
        <v>16267</v>
      </c>
      <c r="AH1150" s="490" t="s">
        <v>16268</v>
      </c>
    </row>
    <row r="1151" customFormat="false" ht="15" hidden="false" customHeight="false" outlineLevel="0" collapsed="false">
      <c r="A1151" s="0" t="s">
        <v>7743</v>
      </c>
      <c r="O1151" s="447"/>
      <c r="P1151" s="568" t="s">
        <v>7769</v>
      </c>
      <c r="Q1151" s="569" t="s">
        <v>11139</v>
      </c>
      <c r="R1151" s="570" t="s">
        <v>16269</v>
      </c>
      <c r="AG1151" s="524"/>
      <c r="AH1151" s="519" t="s">
        <v>16270</v>
      </c>
    </row>
    <row r="1152" customFormat="false" ht="15" hidden="false" customHeight="false" outlineLevel="0" collapsed="false">
      <c r="A1152" s="0" t="s">
        <v>7743</v>
      </c>
      <c r="O1152" s="447"/>
      <c r="P1152" s="568" t="s">
        <v>7769</v>
      </c>
      <c r="Q1152" s="569" t="s">
        <v>16271</v>
      </c>
      <c r="R1152" s="570" t="s">
        <v>16272</v>
      </c>
      <c r="AG1152" s="495" t="s">
        <v>16273</v>
      </c>
      <c r="AH1152" s="490" t="s">
        <v>16274</v>
      </c>
    </row>
    <row r="1153" customFormat="false" ht="15" hidden="false" customHeight="false" outlineLevel="0" collapsed="false">
      <c r="A1153" s="0" t="s">
        <v>7743</v>
      </c>
      <c r="O1153" s="447"/>
      <c r="P1153" s="568" t="s">
        <v>7769</v>
      </c>
      <c r="Q1153" s="569" t="s">
        <v>16275</v>
      </c>
      <c r="R1153" s="570" t="s">
        <v>16276</v>
      </c>
      <c r="AG1153" s="524"/>
      <c r="AH1153" s="519" t="s">
        <v>16277</v>
      </c>
    </row>
    <row r="1154" customFormat="false" ht="15" hidden="false" customHeight="false" outlineLevel="0" collapsed="false">
      <c r="A1154" s="0" t="s">
        <v>7743</v>
      </c>
      <c r="O1154" s="447"/>
      <c r="P1154" s="568" t="s">
        <v>7769</v>
      </c>
      <c r="Q1154" s="569" t="s">
        <v>10171</v>
      </c>
      <c r="R1154" s="570" t="s">
        <v>16278</v>
      </c>
      <c r="AG1154" s="495" t="s">
        <v>16279</v>
      </c>
      <c r="AH1154" s="490" t="s">
        <v>16280</v>
      </c>
    </row>
    <row r="1155" customFormat="false" ht="15" hidden="false" customHeight="false" outlineLevel="0" collapsed="false">
      <c r="A1155" s="0" t="s">
        <v>7743</v>
      </c>
      <c r="O1155" s="447"/>
      <c r="P1155" s="568" t="s">
        <v>7769</v>
      </c>
      <c r="Q1155" s="569" t="s">
        <v>16281</v>
      </c>
      <c r="R1155" s="570" t="s">
        <v>16282</v>
      </c>
      <c r="AG1155" s="524"/>
      <c r="AH1155" s="519" t="s">
        <v>16283</v>
      </c>
    </row>
    <row r="1156" customFormat="false" ht="15" hidden="false" customHeight="false" outlineLevel="0" collapsed="false">
      <c r="A1156" s="0" t="s">
        <v>7743</v>
      </c>
      <c r="O1156" s="447"/>
      <c r="P1156" s="568" t="s">
        <v>7769</v>
      </c>
      <c r="Q1156" s="569" t="s">
        <v>16284</v>
      </c>
      <c r="R1156" s="570" t="s">
        <v>16285</v>
      </c>
      <c r="AG1156" s="495" t="s">
        <v>9813</v>
      </c>
      <c r="AH1156" s="490" t="s">
        <v>16286</v>
      </c>
    </row>
    <row r="1157" customFormat="false" ht="15" hidden="false" customHeight="false" outlineLevel="0" collapsed="false">
      <c r="A1157" s="0" t="s">
        <v>7743</v>
      </c>
      <c r="O1157" s="447"/>
      <c r="P1157" s="568" t="s">
        <v>7769</v>
      </c>
      <c r="Q1157" s="569" t="s">
        <v>16287</v>
      </c>
      <c r="R1157" s="570" t="s">
        <v>16288</v>
      </c>
      <c r="AG1157" s="524"/>
      <c r="AH1157" s="519" t="s">
        <v>16289</v>
      </c>
    </row>
    <row r="1158" customFormat="false" ht="15" hidden="false" customHeight="false" outlineLevel="0" collapsed="false">
      <c r="A1158" s="0" t="s">
        <v>7743</v>
      </c>
      <c r="O1158" s="447"/>
      <c r="P1158" s="568" t="s">
        <v>7769</v>
      </c>
      <c r="Q1158" s="569" t="s">
        <v>16290</v>
      </c>
      <c r="R1158" s="570" t="s">
        <v>16291</v>
      </c>
      <c r="AG1158" s="495" t="s">
        <v>16292</v>
      </c>
      <c r="AH1158" s="490" t="s">
        <v>16293</v>
      </c>
    </row>
    <row r="1159" customFormat="false" ht="15" hidden="false" customHeight="false" outlineLevel="0" collapsed="false">
      <c r="A1159" s="0" t="s">
        <v>7743</v>
      </c>
      <c r="O1159" s="447"/>
      <c r="P1159" s="568" t="s">
        <v>7769</v>
      </c>
      <c r="Q1159" s="569" t="s">
        <v>16294</v>
      </c>
      <c r="R1159" s="570" t="s">
        <v>16295</v>
      </c>
      <c r="AG1159" s="524"/>
      <c r="AH1159" s="519" t="s">
        <v>16296</v>
      </c>
    </row>
    <row r="1160" customFormat="false" ht="15" hidden="false" customHeight="false" outlineLevel="0" collapsed="false">
      <c r="A1160" s="0" t="s">
        <v>7743</v>
      </c>
      <c r="O1160" s="447"/>
      <c r="P1160" s="568" t="s">
        <v>7769</v>
      </c>
      <c r="Q1160" s="569" t="s">
        <v>16297</v>
      </c>
      <c r="R1160" s="570" t="s">
        <v>16298</v>
      </c>
      <c r="AG1160" s="495" t="s">
        <v>16299</v>
      </c>
      <c r="AH1160" s="490" t="s">
        <v>16300</v>
      </c>
    </row>
    <row r="1161" customFormat="false" ht="15" hidden="false" customHeight="false" outlineLevel="0" collapsed="false">
      <c r="A1161" s="0" t="s">
        <v>7743</v>
      </c>
      <c r="O1161" s="447"/>
      <c r="P1161" s="568" t="s">
        <v>7769</v>
      </c>
      <c r="Q1161" s="569" t="s">
        <v>16301</v>
      </c>
      <c r="R1161" s="570" t="s">
        <v>16302</v>
      </c>
      <c r="AG1161" s="524"/>
      <c r="AH1161" s="519" t="s">
        <v>16303</v>
      </c>
    </row>
    <row r="1162" customFormat="false" ht="15" hidden="false" customHeight="false" outlineLevel="0" collapsed="false">
      <c r="A1162" s="0" t="s">
        <v>7743</v>
      </c>
      <c r="O1162" s="447"/>
      <c r="P1162" s="568" t="s">
        <v>7769</v>
      </c>
      <c r="Q1162" s="569" t="s">
        <v>16304</v>
      </c>
      <c r="R1162" s="570" t="s">
        <v>16305</v>
      </c>
      <c r="AG1162" s="495" t="s">
        <v>16306</v>
      </c>
      <c r="AH1162" s="490" t="s">
        <v>16307</v>
      </c>
    </row>
    <row r="1163" customFormat="false" ht="15" hidden="false" customHeight="false" outlineLevel="0" collapsed="false">
      <c r="A1163" s="0" t="s">
        <v>7743</v>
      </c>
      <c r="O1163" s="447"/>
      <c r="P1163" s="568" t="s">
        <v>7769</v>
      </c>
      <c r="Q1163" s="569" t="s">
        <v>16308</v>
      </c>
      <c r="R1163" s="570" t="s">
        <v>16309</v>
      </c>
      <c r="AG1163" s="524"/>
      <c r="AH1163" s="519" t="s">
        <v>16310</v>
      </c>
    </row>
    <row r="1164" customFormat="false" ht="15" hidden="false" customHeight="false" outlineLevel="0" collapsed="false">
      <c r="A1164" s="0" t="s">
        <v>7743</v>
      </c>
      <c r="O1164" s="447"/>
      <c r="P1164" s="568" t="s">
        <v>7769</v>
      </c>
      <c r="Q1164" s="569" t="s">
        <v>16311</v>
      </c>
      <c r="R1164" s="570" t="s">
        <v>16312</v>
      </c>
      <c r="AG1164" s="495" t="s">
        <v>16313</v>
      </c>
      <c r="AH1164" s="490" t="s">
        <v>16314</v>
      </c>
    </row>
    <row r="1165" customFormat="false" ht="15" hidden="false" customHeight="false" outlineLevel="0" collapsed="false">
      <c r="A1165" s="0" t="s">
        <v>7743</v>
      </c>
      <c r="O1165" s="447"/>
      <c r="P1165" s="568" t="s">
        <v>7769</v>
      </c>
      <c r="Q1165" s="569" t="s">
        <v>16315</v>
      </c>
      <c r="R1165" s="570" t="s">
        <v>16316</v>
      </c>
      <c r="AG1165" s="524"/>
      <c r="AH1165" s="519" t="s">
        <v>16317</v>
      </c>
    </row>
    <row r="1166" customFormat="false" ht="15" hidden="false" customHeight="false" outlineLevel="0" collapsed="false">
      <c r="A1166" s="0" t="s">
        <v>7743</v>
      </c>
      <c r="O1166" s="447"/>
      <c r="P1166" s="568" t="s">
        <v>7769</v>
      </c>
      <c r="Q1166" s="569" t="s">
        <v>16318</v>
      </c>
      <c r="R1166" s="570" t="s">
        <v>16319</v>
      </c>
      <c r="AG1166" s="495" t="s">
        <v>16320</v>
      </c>
      <c r="AH1166" s="490" t="s">
        <v>16321</v>
      </c>
    </row>
    <row r="1167" customFormat="false" ht="15" hidden="false" customHeight="false" outlineLevel="0" collapsed="false">
      <c r="A1167" s="0" t="s">
        <v>7743</v>
      </c>
      <c r="O1167" s="447"/>
      <c r="P1167" s="568" t="s">
        <v>7769</v>
      </c>
      <c r="Q1167" s="569" t="s">
        <v>16322</v>
      </c>
      <c r="R1167" s="570" t="s">
        <v>16323</v>
      </c>
      <c r="AG1167" s="524"/>
      <c r="AH1167" s="519" t="s">
        <v>16324</v>
      </c>
    </row>
    <row r="1168" customFormat="false" ht="15" hidden="false" customHeight="false" outlineLevel="0" collapsed="false">
      <c r="A1168" s="0" t="s">
        <v>7743</v>
      </c>
      <c r="O1168" s="447"/>
      <c r="P1168" s="568" t="s">
        <v>7769</v>
      </c>
      <c r="Q1168" s="569" t="s">
        <v>16325</v>
      </c>
      <c r="R1168" s="570" t="s">
        <v>16326</v>
      </c>
      <c r="AG1168" s="495" t="s">
        <v>16327</v>
      </c>
      <c r="AH1168" s="490" t="s">
        <v>16328</v>
      </c>
    </row>
    <row r="1169" customFormat="false" ht="15" hidden="false" customHeight="false" outlineLevel="0" collapsed="false">
      <c r="A1169" s="0" t="s">
        <v>7743</v>
      </c>
      <c r="O1169" s="447"/>
      <c r="P1169" s="568" t="s">
        <v>7769</v>
      </c>
      <c r="Q1169" s="569" t="s">
        <v>16329</v>
      </c>
      <c r="R1169" s="570" t="s">
        <v>16330</v>
      </c>
      <c r="AG1169" s="524"/>
      <c r="AH1169" s="519" t="s">
        <v>16331</v>
      </c>
    </row>
    <row r="1170" customFormat="false" ht="15" hidden="false" customHeight="false" outlineLevel="0" collapsed="false">
      <c r="A1170" s="0" t="s">
        <v>7743</v>
      </c>
      <c r="O1170" s="447"/>
      <c r="P1170" s="568" t="s">
        <v>7769</v>
      </c>
      <c r="Q1170" s="569" t="s">
        <v>12403</v>
      </c>
      <c r="R1170" s="570" t="s">
        <v>16332</v>
      </c>
      <c r="AG1170" s="495" t="s">
        <v>16333</v>
      </c>
      <c r="AH1170" s="490" t="s">
        <v>16334</v>
      </c>
    </row>
    <row r="1171" customFormat="false" ht="15" hidden="false" customHeight="false" outlineLevel="0" collapsed="false">
      <c r="A1171" s="0" t="s">
        <v>7743</v>
      </c>
      <c r="O1171" s="447"/>
      <c r="P1171" s="568" t="s">
        <v>7769</v>
      </c>
      <c r="Q1171" s="569" t="s">
        <v>16335</v>
      </c>
      <c r="R1171" s="570" t="s">
        <v>16336</v>
      </c>
      <c r="AG1171" s="524"/>
      <c r="AH1171" s="519" t="s">
        <v>16337</v>
      </c>
    </row>
    <row r="1172" customFormat="false" ht="15" hidden="false" customHeight="false" outlineLevel="0" collapsed="false">
      <c r="A1172" s="0" t="s">
        <v>7743</v>
      </c>
      <c r="O1172" s="447"/>
      <c r="P1172" s="568" t="s">
        <v>7769</v>
      </c>
      <c r="Q1172" s="569" t="s">
        <v>16338</v>
      </c>
      <c r="R1172" s="570" t="s">
        <v>16339</v>
      </c>
      <c r="AG1172" s="495" t="s">
        <v>16340</v>
      </c>
      <c r="AH1172" s="490" t="s">
        <v>16341</v>
      </c>
    </row>
    <row r="1173" customFormat="false" ht="15" hidden="false" customHeight="false" outlineLevel="0" collapsed="false">
      <c r="A1173" s="0" t="s">
        <v>7743</v>
      </c>
      <c r="O1173" s="447"/>
      <c r="P1173" s="568" t="s">
        <v>7769</v>
      </c>
      <c r="Q1173" s="569" t="s">
        <v>16342</v>
      </c>
      <c r="R1173" s="570" t="s">
        <v>16343</v>
      </c>
      <c r="AG1173" s="524"/>
      <c r="AH1173" s="519" t="s">
        <v>16344</v>
      </c>
    </row>
    <row r="1174" customFormat="false" ht="15" hidden="false" customHeight="false" outlineLevel="0" collapsed="false">
      <c r="A1174" s="0" t="s">
        <v>7743</v>
      </c>
      <c r="O1174" s="447"/>
      <c r="P1174" s="568" t="s">
        <v>7769</v>
      </c>
      <c r="Q1174" s="569" t="s">
        <v>16345</v>
      </c>
      <c r="R1174" s="570" t="s">
        <v>16346</v>
      </c>
      <c r="AG1174" s="495" t="s">
        <v>16347</v>
      </c>
      <c r="AH1174" s="490" t="s">
        <v>16348</v>
      </c>
    </row>
    <row r="1175" customFormat="false" ht="15" hidden="false" customHeight="false" outlineLevel="0" collapsed="false">
      <c r="A1175" s="0" t="s">
        <v>7743</v>
      </c>
      <c r="O1175" s="447"/>
      <c r="P1175" s="568" t="s">
        <v>7769</v>
      </c>
      <c r="Q1175" s="569" t="s">
        <v>10206</v>
      </c>
      <c r="R1175" s="570" t="s">
        <v>16349</v>
      </c>
      <c r="AG1175" s="524"/>
      <c r="AH1175" s="519" t="s">
        <v>16350</v>
      </c>
    </row>
    <row r="1176" customFormat="false" ht="15" hidden="false" customHeight="false" outlineLevel="0" collapsed="false">
      <c r="A1176" s="0" t="s">
        <v>7743</v>
      </c>
      <c r="O1176" s="447"/>
      <c r="P1176" s="568" t="s">
        <v>7769</v>
      </c>
      <c r="Q1176" s="569" t="s">
        <v>16351</v>
      </c>
      <c r="R1176" s="570" t="s">
        <v>16352</v>
      </c>
      <c r="AG1176" s="495" t="s">
        <v>16353</v>
      </c>
      <c r="AH1176" s="490" t="s">
        <v>16354</v>
      </c>
    </row>
    <row r="1177" customFormat="false" ht="15" hidden="false" customHeight="false" outlineLevel="0" collapsed="false">
      <c r="A1177" s="0" t="s">
        <v>7743</v>
      </c>
      <c r="O1177" s="447"/>
      <c r="P1177" s="568" t="s">
        <v>7769</v>
      </c>
      <c r="Q1177" s="569" t="s">
        <v>16355</v>
      </c>
      <c r="R1177" s="570" t="s">
        <v>16356</v>
      </c>
      <c r="AG1177" s="524"/>
      <c r="AH1177" s="519" t="s">
        <v>16357</v>
      </c>
    </row>
    <row r="1178" customFormat="false" ht="15" hidden="false" customHeight="false" outlineLevel="0" collapsed="false">
      <c r="A1178" s="0" t="s">
        <v>7743</v>
      </c>
      <c r="O1178" s="447"/>
      <c r="P1178" s="568" t="s">
        <v>7769</v>
      </c>
      <c r="Q1178" s="569" t="s">
        <v>16358</v>
      </c>
      <c r="R1178" s="570" t="s">
        <v>16359</v>
      </c>
      <c r="AG1178" s="495" t="s">
        <v>16360</v>
      </c>
      <c r="AH1178" s="490" t="s">
        <v>16361</v>
      </c>
    </row>
    <row r="1179" customFormat="false" ht="15" hidden="false" customHeight="false" outlineLevel="0" collapsed="false">
      <c r="A1179" s="0" t="s">
        <v>7743</v>
      </c>
      <c r="O1179" s="447"/>
      <c r="P1179" s="568" t="s">
        <v>7769</v>
      </c>
      <c r="Q1179" s="569" t="s">
        <v>16362</v>
      </c>
      <c r="R1179" s="570" t="s">
        <v>16363</v>
      </c>
      <c r="AG1179" s="524"/>
      <c r="AH1179" s="519" t="s">
        <v>16364</v>
      </c>
    </row>
    <row r="1180" customFormat="false" ht="15" hidden="false" customHeight="false" outlineLevel="0" collapsed="false">
      <c r="A1180" s="0" t="s">
        <v>7743</v>
      </c>
      <c r="O1180" s="447"/>
      <c r="P1180" s="568" t="s">
        <v>7769</v>
      </c>
      <c r="Q1180" s="569" t="s">
        <v>16365</v>
      </c>
      <c r="R1180" s="570" t="s">
        <v>16366</v>
      </c>
      <c r="AG1180" s="495" t="s">
        <v>16367</v>
      </c>
      <c r="AH1180" s="490" t="s">
        <v>16368</v>
      </c>
    </row>
    <row r="1181" customFormat="false" ht="15" hidden="false" customHeight="false" outlineLevel="0" collapsed="false">
      <c r="A1181" s="0" t="s">
        <v>7743</v>
      </c>
      <c r="O1181" s="447"/>
      <c r="P1181" s="568" t="s">
        <v>7769</v>
      </c>
      <c r="Q1181" s="569" t="s">
        <v>16369</v>
      </c>
      <c r="R1181" s="570" t="s">
        <v>16370</v>
      </c>
      <c r="AG1181" s="524"/>
      <c r="AH1181" s="519" t="s">
        <v>16371</v>
      </c>
    </row>
    <row r="1182" customFormat="false" ht="15" hidden="false" customHeight="false" outlineLevel="0" collapsed="false">
      <c r="A1182" s="0" t="s">
        <v>7743</v>
      </c>
      <c r="O1182" s="447"/>
      <c r="P1182" s="568" t="s">
        <v>7769</v>
      </c>
      <c r="Q1182" s="569" t="s">
        <v>16372</v>
      </c>
      <c r="R1182" s="570" t="s">
        <v>16373</v>
      </c>
      <c r="AG1182" s="495" t="s">
        <v>16374</v>
      </c>
      <c r="AH1182" s="490" t="s">
        <v>16375</v>
      </c>
    </row>
    <row r="1183" customFormat="false" ht="15" hidden="false" customHeight="false" outlineLevel="0" collapsed="false">
      <c r="A1183" s="0" t="s">
        <v>7743</v>
      </c>
      <c r="O1183" s="447"/>
      <c r="P1183" s="568" t="s">
        <v>7769</v>
      </c>
      <c r="Q1183" s="569" t="s">
        <v>10222</v>
      </c>
      <c r="R1183" s="570" t="s">
        <v>16376</v>
      </c>
      <c r="AG1183" s="524"/>
      <c r="AH1183" s="519" t="s">
        <v>16377</v>
      </c>
    </row>
    <row r="1184" customFormat="false" ht="15" hidden="false" customHeight="false" outlineLevel="0" collapsed="false">
      <c r="A1184" s="0" t="s">
        <v>7743</v>
      </c>
      <c r="O1184" s="447"/>
      <c r="P1184" s="568" t="s">
        <v>7769</v>
      </c>
      <c r="Q1184" s="569" t="s">
        <v>16378</v>
      </c>
      <c r="R1184" s="570" t="s">
        <v>16379</v>
      </c>
      <c r="AG1184" s="495" t="s">
        <v>16380</v>
      </c>
      <c r="AH1184" s="490" t="s">
        <v>16381</v>
      </c>
    </row>
    <row r="1185" customFormat="false" ht="15" hidden="false" customHeight="false" outlineLevel="0" collapsed="false">
      <c r="A1185" s="0" t="s">
        <v>7743</v>
      </c>
      <c r="O1185" s="447"/>
      <c r="P1185" s="568" t="s">
        <v>7769</v>
      </c>
      <c r="Q1185" s="569" t="s">
        <v>16382</v>
      </c>
      <c r="R1185" s="570" t="s">
        <v>16383</v>
      </c>
      <c r="AG1185" s="524"/>
      <c r="AH1185" s="519" t="s">
        <v>16384</v>
      </c>
    </row>
    <row r="1186" customFormat="false" ht="15" hidden="false" customHeight="false" outlineLevel="0" collapsed="false">
      <c r="A1186" s="0" t="s">
        <v>7743</v>
      </c>
      <c r="O1186" s="447"/>
      <c r="P1186" s="568" t="s">
        <v>7769</v>
      </c>
      <c r="Q1186" s="569" t="s">
        <v>16385</v>
      </c>
      <c r="R1186" s="570" t="s">
        <v>16386</v>
      </c>
      <c r="AG1186" s="622" t="s">
        <v>16387</v>
      </c>
      <c r="AH1186" s="623" t="s">
        <v>16388</v>
      </c>
    </row>
    <row r="1187" customFormat="false" ht="15" hidden="false" customHeight="false" outlineLevel="0" collapsed="false">
      <c r="A1187" s="0" t="s">
        <v>7743</v>
      </c>
      <c r="O1187" s="447"/>
      <c r="P1187" s="568" t="s">
        <v>7769</v>
      </c>
      <c r="Q1187" s="569" t="s">
        <v>16389</v>
      </c>
      <c r="R1187" s="570" t="s">
        <v>16390</v>
      </c>
      <c r="AG1187" s="624"/>
      <c r="AH1187" s="625" t="s">
        <v>16391</v>
      </c>
    </row>
    <row r="1188" customFormat="false" ht="15" hidden="false" customHeight="false" outlineLevel="0" collapsed="false">
      <c r="A1188" s="0" t="s">
        <v>7743</v>
      </c>
      <c r="O1188" s="447"/>
      <c r="P1188" s="568" t="s">
        <v>7769</v>
      </c>
      <c r="Q1188" s="569" t="s">
        <v>16392</v>
      </c>
      <c r="R1188" s="570" t="s">
        <v>16393</v>
      </c>
      <c r="AG1188" s="495" t="s">
        <v>16394</v>
      </c>
      <c r="AH1188" s="490" t="s">
        <v>16395</v>
      </c>
    </row>
    <row r="1189" customFormat="false" ht="15" hidden="false" customHeight="false" outlineLevel="0" collapsed="false">
      <c r="A1189" s="0" t="s">
        <v>7743</v>
      </c>
      <c r="O1189" s="447"/>
      <c r="P1189" s="568" t="s">
        <v>7769</v>
      </c>
      <c r="Q1189" s="569" t="s">
        <v>16396</v>
      </c>
      <c r="R1189" s="570" t="s">
        <v>16397</v>
      </c>
      <c r="AG1189" s="524"/>
      <c r="AH1189" s="519" t="s">
        <v>16398</v>
      </c>
    </row>
    <row r="1190" customFormat="false" ht="15" hidden="false" customHeight="false" outlineLevel="0" collapsed="false">
      <c r="A1190" s="0" t="s">
        <v>7743</v>
      </c>
      <c r="O1190" s="447"/>
      <c r="P1190" s="568" t="s">
        <v>7769</v>
      </c>
      <c r="Q1190" s="569" t="s">
        <v>16399</v>
      </c>
      <c r="R1190" s="570" t="s">
        <v>16400</v>
      </c>
      <c r="AG1190" s="495" t="s">
        <v>16401</v>
      </c>
      <c r="AH1190" s="490" t="s">
        <v>16402</v>
      </c>
    </row>
    <row r="1191" customFormat="false" ht="15" hidden="false" customHeight="false" outlineLevel="0" collapsed="false">
      <c r="A1191" s="0" t="s">
        <v>7743</v>
      </c>
      <c r="O1191" s="447"/>
      <c r="P1191" s="568" t="s">
        <v>7769</v>
      </c>
      <c r="Q1191" s="569" t="s">
        <v>16403</v>
      </c>
      <c r="R1191" s="570" t="s">
        <v>16404</v>
      </c>
      <c r="AG1191" s="524"/>
      <c r="AH1191" s="519" t="s">
        <v>16405</v>
      </c>
    </row>
    <row r="1192" customFormat="false" ht="15" hidden="false" customHeight="false" outlineLevel="0" collapsed="false">
      <c r="A1192" s="0" t="s">
        <v>7743</v>
      </c>
      <c r="O1192" s="447"/>
      <c r="P1192" s="568" t="s">
        <v>7769</v>
      </c>
      <c r="Q1192" s="569" t="s">
        <v>16406</v>
      </c>
      <c r="R1192" s="570" t="s">
        <v>16407</v>
      </c>
      <c r="AG1192" s="495" t="s">
        <v>16408</v>
      </c>
      <c r="AH1192" s="490" t="s">
        <v>16409</v>
      </c>
    </row>
    <row r="1193" customFormat="false" ht="15" hidden="false" customHeight="false" outlineLevel="0" collapsed="false">
      <c r="A1193" s="0" t="s">
        <v>7743</v>
      </c>
      <c r="O1193" s="447"/>
      <c r="P1193" s="568" t="s">
        <v>7769</v>
      </c>
      <c r="Q1193" s="569" t="s">
        <v>16410</v>
      </c>
      <c r="R1193" s="570" t="s">
        <v>16411</v>
      </c>
      <c r="AG1193" s="524"/>
      <c r="AH1193" s="519" t="s">
        <v>16412</v>
      </c>
    </row>
    <row r="1194" customFormat="false" ht="15" hidden="false" customHeight="false" outlineLevel="0" collapsed="false">
      <c r="A1194" s="0" t="s">
        <v>7743</v>
      </c>
      <c r="O1194" s="447"/>
      <c r="P1194" s="568" t="s">
        <v>7769</v>
      </c>
      <c r="Q1194" s="569" t="s">
        <v>16413</v>
      </c>
      <c r="R1194" s="570" t="s">
        <v>16414</v>
      </c>
      <c r="AG1194" s="495" t="s">
        <v>16415</v>
      </c>
      <c r="AH1194" s="490" t="s">
        <v>16416</v>
      </c>
    </row>
    <row r="1195" customFormat="false" ht="15" hidden="false" customHeight="false" outlineLevel="0" collapsed="false">
      <c r="A1195" s="0" t="s">
        <v>7743</v>
      </c>
      <c r="O1195" s="447"/>
      <c r="P1195" s="568" t="s">
        <v>7769</v>
      </c>
      <c r="Q1195" s="569" t="s">
        <v>16417</v>
      </c>
      <c r="R1195" s="570" t="s">
        <v>16418</v>
      </c>
      <c r="AG1195" s="524"/>
      <c r="AH1195" s="519" t="s">
        <v>16419</v>
      </c>
    </row>
    <row r="1196" customFormat="false" ht="15" hidden="false" customHeight="false" outlineLevel="0" collapsed="false">
      <c r="A1196" s="0" t="s">
        <v>7743</v>
      </c>
      <c r="O1196" s="447"/>
      <c r="P1196" s="568" t="s">
        <v>7769</v>
      </c>
      <c r="Q1196" s="569" t="s">
        <v>16420</v>
      </c>
      <c r="R1196" s="570" t="s">
        <v>16421</v>
      </c>
      <c r="AG1196" s="495" t="s">
        <v>16422</v>
      </c>
      <c r="AH1196" s="490" t="s">
        <v>16423</v>
      </c>
    </row>
    <row r="1197" customFormat="false" ht="15" hidden="false" customHeight="false" outlineLevel="0" collapsed="false">
      <c r="A1197" s="0" t="s">
        <v>7743</v>
      </c>
      <c r="O1197" s="447"/>
      <c r="P1197" s="568" t="s">
        <v>7769</v>
      </c>
      <c r="Q1197" s="569" t="s">
        <v>16424</v>
      </c>
      <c r="R1197" s="570" t="s">
        <v>16425</v>
      </c>
      <c r="AG1197" s="524"/>
      <c r="AH1197" s="519" t="s">
        <v>16426</v>
      </c>
    </row>
    <row r="1198" customFormat="false" ht="15" hidden="false" customHeight="false" outlineLevel="0" collapsed="false">
      <c r="A1198" s="0" t="s">
        <v>7743</v>
      </c>
      <c r="O1198" s="447"/>
      <c r="P1198" s="568" t="s">
        <v>7769</v>
      </c>
      <c r="Q1198" s="569" t="s">
        <v>16427</v>
      </c>
      <c r="R1198" s="570" t="s">
        <v>16428</v>
      </c>
      <c r="AG1198" s="495" t="s">
        <v>16429</v>
      </c>
      <c r="AH1198" s="490" t="s">
        <v>16430</v>
      </c>
    </row>
    <row r="1199" customFormat="false" ht="15" hidden="false" customHeight="false" outlineLevel="0" collapsed="false">
      <c r="A1199" s="0" t="s">
        <v>7743</v>
      </c>
      <c r="O1199" s="447"/>
      <c r="P1199" s="568" t="s">
        <v>7769</v>
      </c>
      <c r="Q1199" s="569" t="s">
        <v>16431</v>
      </c>
      <c r="R1199" s="570" t="s">
        <v>16432</v>
      </c>
      <c r="AG1199" s="524"/>
      <c r="AH1199" s="519" t="s">
        <v>16433</v>
      </c>
    </row>
    <row r="1200" customFormat="false" ht="15" hidden="false" customHeight="false" outlineLevel="0" collapsed="false">
      <c r="A1200" s="0" t="s">
        <v>7743</v>
      </c>
      <c r="O1200" s="447"/>
      <c r="P1200" s="568" t="s">
        <v>7769</v>
      </c>
      <c r="Q1200" s="569" t="s">
        <v>16434</v>
      </c>
      <c r="R1200" s="570" t="s">
        <v>16435</v>
      </c>
      <c r="AG1200" s="495" t="s">
        <v>16436</v>
      </c>
      <c r="AH1200" s="490" t="s">
        <v>16437</v>
      </c>
    </row>
    <row r="1201" customFormat="false" ht="15" hidden="false" customHeight="false" outlineLevel="0" collapsed="false">
      <c r="A1201" s="0" t="s">
        <v>7743</v>
      </c>
      <c r="O1201" s="447"/>
      <c r="P1201" s="568" t="s">
        <v>7769</v>
      </c>
      <c r="Q1201" s="569" t="s">
        <v>16438</v>
      </c>
      <c r="R1201" s="570" t="s">
        <v>16439</v>
      </c>
      <c r="AG1201" s="524"/>
      <c r="AH1201" s="519" t="s">
        <v>16440</v>
      </c>
    </row>
    <row r="1202" customFormat="false" ht="15" hidden="false" customHeight="false" outlineLevel="0" collapsed="false">
      <c r="A1202" s="0" t="s">
        <v>7743</v>
      </c>
      <c r="O1202" s="447"/>
      <c r="P1202" s="568" t="s">
        <v>7769</v>
      </c>
      <c r="Q1202" s="569" t="s">
        <v>16441</v>
      </c>
      <c r="R1202" s="570" t="s">
        <v>16442</v>
      </c>
      <c r="AG1202" s="495" t="s">
        <v>16443</v>
      </c>
      <c r="AH1202" s="490" t="s">
        <v>16444</v>
      </c>
    </row>
    <row r="1203" customFormat="false" ht="15" hidden="false" customHeight="false" outlineLevel="0" collapsed="false">
      <c r="A1203" s="0" t="s">
        <v>7743</v>
      </c>
      <c r="O1203" s="447"/>
      <c r="P1203" s="568" t="s">
        <v>7769</v>
      </c>
      <c r="Q1203" s="569" t="s">
        <v>16445</v>
      </c>
      <c r="R1203" s="570" t="s">
        <v>16446</v>
      </c>
      <c r="AG1203" s="524"/>
      <c r="AH1203" s="519" t="s">
        <v>16447</v>
      </c>
    </row>
    <row r="1204" customFormat="false" ht="15" hidden="false" customHeight="false" outlineLevel="0" collapsed="false">
      <c r="A1204" s="0" t="s">
        <v>7743</v>
      </c>
      <c r="O1204" s="447"/>
      <c r="P1204" s="568" t="s">
        <v>7769</v>
      </c>
      <c r="Q1204" s="569" t="s">
        <v>16448</v>
      </c>
      <c r="R1204" s="570" t="s">
        <v>16449</v>
      </c>
      <c r="AG1204" s="495" t="s">
        <v>16450</v>
      </c>
      <c r="AH1204" s="490" t="s">
        <v>16451</v>
      </c>
    </row>
    <row r="1205" customFormat="false" ht="15" hidden="false" customHeight="false" outlineLevel="0" collapsed="false">
      <c r="A1205" s="0" t="s">
        <v>7743</v>
      </c>
      <c r="O1205" s="447"/>
      <c r="P1205" s="568" t="s">
        <v>7769</v>
      </c>
      <c r="Q1205" s="569" t="s">
        <v>16452</v>
      </c>
      <c r="R1205" s="570" t="s">
        <v>16453</v>
      </c>
      <c r="AG1205" s="524"/>
      <c r="AH1205" s="519" t="s">
        <v>16454</v>
      </c>
    </row>
    <row r="1206" customFormat="false" ht="15" hidden="false" customHeight="false" outlineLevel="0" collapsed="false">
      <c r="A1206" s="0" t="s">
        <v>7743</v>
      </c>
      <c r="O1206" s="447"/>
      <c r="P1206" s="568" t="s">
        <v>7769</v>
      </c>
      <c r="Q1206" s="569" t="s">
        <v>16455</v>
      </c>
      <c r="R1206" s="570" t="s">
        <v>16456</v>
      </c>
      <c r="AG1206" s="495" t="s">
        <v>16457</v>
      </c>
      <c r="AH1206" s="490" t="s">
        <v>16458</v>
      </c>
    </row>
    <row r="1207" customFormat="false" ht="15" hidden="false" customHeight="false" outlineLevel="0" collapsed="false">
      <c r="A1207" s="0" t="s">
        <v>7743</v>
      </c>
      <c r="O1207" s="447"/>
      <c r="P1207" s="568" t="s">
        <v>7769</v>
      </c>
      <c r="Q1207" s="569" t="s">
        <v>16459</v>
      </c>
      <c r="R1207" s="570" t="s">
        <v>16460</v>
      </c>
      <c r="AG1207" s="524"/>
      <c r="AH1207" s="519" t="s">
        <v>16461</v>
      </c>
    </row>
    <row r="1208" customFormat="false" ht="15" hidden="false" customHeight="false" outlineLevel="0" collapsed="false">
      <c r="A1208" s="0" t="s">
        <v>7743</v>
      </c>
      <c r="O1208" s="447"/>
      <c r="P1208" s="568" t="s">
        <v>7769</v>
      </c>
      <c r="Q1208" s="569" t="s">
        <v>16462</v>
      </c>
      <c r="R1208" s="570" t="s">
        <v>16463</v>
      </c>
      <c r="AG1208" s="495" t="s">
        <v>16464</v>
      </c>
      <c r="AH1208" s="490" t="s">
        <v>16465</v>
      </c>
    </row>
    <row r="1209" customFormat="false" ht="15" hidden="false" customHeight="false" outlineLevel="0" collapsed="false">
      <c r="A1209" s="0" t="s">
        <v>7743</v>
      </c>
      <c r="O1209" s="447"/>
      <c r="P1209" s="568" t="s">
        <v>7769</v>
      </c>
      <c r="Q1209" s="569" t="s">
        <v>16466</v>
      </c>
      <c r="R1209" s="570" t="s">
        <v>16467</v>
      </c>
      <c r="AG1209" s="524"/>
      <c r="AH1209" s="519" t="s">
        <v>16468</v>
      </c>
    </row>
    <row r="1210" customFormat="false" ht="15" hidden="false" customHeight="false" outlineLevel="0" collapsed="false">
      <c r="A1210" s="0" t="s">
        <v>7743</v>
      </c>
      <c r="O1210" s="447"/>
      <c r="P1210" s="568" t="s">
        <v>7769</v>
      </c>
      <c r="Q1210" s="569" t="s">
        <v>16469</v>
      </c>
      <c r="R1210" s="570" t="s">
        <v>16470</v>
      </c>
      <c r="AG1210" s="495" t="s">
        <v>16471</v>
      </c>
      <c r="AH1210" s="490" t="s">
        <v>16472</v>
      </c>
    </row>
    <row r="1211" customFormat="false" ht="25.5" hidden="false" customHeight="false" outlineLevel="0" collapsed="false">
      <c r="A1211" s="0" t="s">
        <v>7743</v>
      </c>
      <c r="O1211" s="447"/>
      <c r="P1211" s="568" t="s">
        <v>7769</v>
      </c>
      <c r="Q1211" s="569" t="s">
        <v>16473</v>
      </c>
      <c r="R1211" s="570" t="s">
        <v>16474</v>
      </c>
      <c r="AG1211" s="524"/>
      <c r="AH1211" s="519" t="s">
        <v>16475</v>
      </c>
    </row>
    <row r="1212" customFormat="false" ht="15" hidden="false" customHeight="false" outlineLevel="0" collapsed="false">
      <c r="A1212" s="0" t="s">
        <v>7743</v>
      </c>
      <c r="O1212" s="447"/>
      <c r="P1212" s="568" t="s">
        <v>7769</v>
      </c>
      <c r="Q1212" s="569" t="s">
        <v>16476</v>
      </c>
      <c r="R1212" s="570" t="s">
        <v>16477</v>
      </c>
      <c r="AG1212" s="495" t="s">
        <v>16478</v>
      </c>
      <c r="AH1212" s="490" t="s">
        <v>16479</v>
      </c>
    </row>
    <row r="1213" customFormat="false" ht="15" hidden="false" customHeight="false" outlineLevel="0" collapsed="false">
      <c r="A1213" s="0" t="s">
        <v>7743</v>
      </c>
      <c r="O1213" s="447"/>
      <c r="P1213" s="568" t="s">
        <v>7769</v>
      </c>
      <c r="Q1213" s="569" t="s">
        <v>16480</v>
      </c>
      <c r="R1213" s="570" t="s">
        <v>16481</v>
      </c>
      <c r="AG1213" s="524"/>
      <c r="AH1213" s="519" t="s">
        <v>16482</v>
      </c>
    </row>
    <row r="1214" customFormat="false" ht="15" hidden="false" customHeight="false" outlineLevel="0" collapsed="false">
      <c r="A1214" s="0" t="s">
        <v>7743</v>
      </c>
      <c r="O1214" s="447"/>
      <c r="P1214" s="568" t="s">
        <v>7769</v>
      </c>
      <c r="Q1214" s="569" t="s">
        <v>16483</v>
      </c>
      <c r="R1214" s="570" t="s">
        <v>16484</v>
      </c>
      <c r="AG1214" s="495" t="s">
        <v>16485</v>
      </c>
      <c r="AH1214" s="490" t="s">
        <v>16486</v>
      </c>
    </row>
    <row r="1215" customFormat="false" ht="15" hidden="false" customHeight="false" outlineLevel="0" collapsed="false">
      <c r="A1215" s="0" t="s">
        <v>7743</v>
      </c>
      <c r="O1215" s="447"/>
      <c r="P1215" s="568" t="s">
        <v>7769</v>
      </c>
      <c r="Q1215" s="569" t="s">
        <v>16487</v>
      </c>
      <c r="R1215" s="570" t="s">
        <v>16488</v>
      </c>
      <c r="AG1215" s="524"/>
      <c r="AH1215" s="519" t="s">
        <v>16489</v>
      </c>
    </row>
    <row r="1216" customFormat="false" ht="15" hidden="false" customHeight="false" outlineLevel="0" collapsed="false">
      <c r="A1216" s="0" t="s">
        <v>7743</v>
      </c>
      <c r="O1216" s="447"/>
      <c r="P1216" s="568" t="s">
        <v>7769</v>
      </c>
      <c r="Q1216" s="569" t="s">
        <v>16490</v>
      </c>
      <c r="R1216" s="570" t="s">
        <v>16491</v>
      </c>
      <c r="AG1216" s="495" t="s">
        <v>16492</v>
      </c>
      <c r="AH1216" s="490" t="s">
        <v>16493</v>
      </c>
    </row>
    <row r="1217" customFormat="false" ht="15" hidden="false" customHeight="false" outlineLevel="0" collapsed="false">
      <c r="A1217" s="0" t="s">
        <v>7743</v>
      </c>
      <c r="O1217" s="447"/>
      <c r="P1217" s="568" t="s">
        <v>7769</v>
      </c>
      <c r="Q1217" s="569" t="s">
        <v>16494</v>
      </c>
      <c r="R1217" s="570" t="s">
        <v>16495</v>
      </c>
      <c r="AG1217" s="524"/>
      <c r="AH1217" s="519" t="s">
        <v>16496</v>
      </c>
    </row>
    <row r="1218" customFormat="false" ht="15" hidden="false" customHeight="false" outlineLevel="0" collapsed="false">
      <c r="A1218" s="0" t="s">
        <v>7743</v>
      </c>
      <c r="O1218" s="447"/>
      <c r="P1218" s="568" t="s">
        <v>7769</v>
      </c>
      <c r="Q1218" s="569" t="s">
        <v>16497</v>
      </c>
      <c r="R1218" s="570" t="s">
        <v>16498</v>
      </c>
      <c r="AG1218" s="495" t="s">
        <v>16499</v>
      </c>
      <c r="AH1218" s="490" t="s">
        <v>16500</v>
      </c>
    </row>
    <row r="1219" customFormat="false" ht="15" hidden="false" customHeight="false" outlineLevel="0" collapsed="false">
      <c r="A1219" s="0" t="s">
        <v>7743</v>
      </c>
      <c r="O1219" s="447"/>
      <c r="P1219" s="568" t="s">
        <v>7769</v>
      </c>
      <c r="Q1219" s="569" t="s">
        <v>16501</v>
      </c>
      <c r="R1219" s="570" t="s">
        <v>16502</v>
      </c>
      <c r="AG1219" s="524"/>
      <c r="AH1219" s="519" t="s">
        <v>16503</v>
      </c>
    </row>
    <row r="1220" customFormat="false" ht="15" hidden="false" customHeight="false" outlineLevel="0" collapsed="false">
      <c r="A1220" s="0" t="s">
        <v>7743</v>
      </c>
      <c r="O1220" s="447"/>
      <c r="P1220" s="568" t="s">
        <v>7769</v>
      </c>
      <c r="Q1220" s="569" t="s">
        <v>16504</v>
      </c>
      <c r="R1220" s="570" t="s">
        <v>16505</v>
      </c>
      <c r="AG1220" s="495" t="s">
        <v>16506</v>
      </c>
      <c r="AH1220" s="490" t="s">
        <v>16507</v>
      </c>
    </row>
    <row r="1221" customFormat="false" ht="15" hidden="false" customHeight="false" outlineLevel="0" collapsed="false">
      <c r="A1221" s="0" t="s">
        <v>7743</v>
      </c>
      <c r="O1221" s="447"/>
      <c r="P1221" s="568" t="s">
        <v>7769</v>
      </c>
      <c r="Q1221" s="569" t="s">
        <v>16508</v>
      </c>
      <c r="R1221" s="570" t="s">
        <v>16509</v>
      </c>
      <c r="AG1221" s="524"/>
      <c r="AH1221" s="519" t="s">
        <v>16510</v>
      </c>
    </row>
    <row r="1222" customFormat="false" ht="15" hidden="false" customHeight="false" outlineLevel="0" collapsed="false">
      <c r="A1222" s="0" t="s">
        <v>7743</v>
      </c>
      <c r="O1222" s="447"/>
      <c r="P1222" s="568" t="s">
        <v>7769</v>
      </c>
      <c r="Q1222" s="569" t="s">
        <v>16511</v>
      </c>
      <c r="R1222" s="570" t="s">
        <v>16512</v>
      </c>
      <c r="AG1222" s="495" t="s">
        <v>16513</v>
      </c>
      <c r="AH1222" s="490" t="s">
        <v>16514</v>
      </c>
    </row>
    <row r="1223" customFormat="false" ht="15" hidden="false" customHeight="false" outlineLevel="0" collapsed="false">
      <c r="A1223" s="0" t="s">
        <v>7743</v>
      </c>
      <c r="O1223" s="447"/>
      <c r="P1223" s="568" t="s">
        <v>7769</v>
      </c>
      <c r="Q1223" s="569" t="s">
        <v>16515</v>
      </c>
      <c r="R1223" s="570" t="s">
        <v>16516</v>
      </c>
      <c r="AG1223" s="524"/>
      <c r="AH1223" s="519" t="s">
        <v>16517</v>
      </c>
    </row>
    <row r="1224" customFormat="false" ht="15" hidden="false" customHeight="false" outlineLevel="0" collapsed="false">
      <c r="A1224" s="0" t="s">
        <v>7743</v>
      </c>
      <c r="O1224" s="447"/>
      <c r="P1224" s="568" t="s">
        <v>7769</v>
      </c>
      <c r="Q1224" s="569" t="s">
        <v>16518</v>
      </c>
      <c r="R1224" s="570" t="s">
        <v>16519</v>
      </c>
      <c r="AG1224" s="495" t="s">
        <v>16520</v>
      </c>
      <c r="AH1224" s="490" t="s">
        <v>16521</v>
      </c>
    </row>
    <row r="1225" customFormat="false" ht="15" hidden="false" customHeight="false" outlineLevel="0" collapsed="false">
      <c r="A1225" s="0" t="s">
        <v>7743</v>
      </c>
      <c r="O1225" s="447"/>
      <c r="P1225" s="568" t="s">
        <v>7769</v>
      </c>
      <c r="Q1225" s="569" t="s">
        <v>16522</v>
      </c>
      <c r="R1225" s="570" t="s">
        <v>16523</v>
      </c>
      <c r="AG1225" s="524"/>
      <c r="AH1225" s="519" t="s">
        <v>16524</v>
      </c>
    </row>
    <row r="1226" customFormat="false" ht="15" hidden="false" customHeight="false" outlineLevel="0" collapsed="false">
      <c r="A1226" s="0" t="s">
        <v>7743</v>
      </c>
      <c r="O1226" s="447"/>
      <c r="P1226" s="568" t="s">
        <v>7769</v>
      </c>
      <c r="Q1226" s="569" t="s">
        <v>16525</v>
      </c>
      <c r="R1226" s="570" t="s">
        <v>16526</v>
      </c>
      <c r="AG1226" s="495" t="s">
        <v>16527</v>
      </c>
      <c r="AH1226" s="490" t="s">
        <v>16528</v>
      </c>
    </row>
    <row r="1227" customFormat="false" ht="15" hidden="false" customHeight="false" outlineLevel="0" collapsed="false">
      <c r="A1227" s="0" t="s">
        <v>7743</v>
      </c>
      <c r="O1227" s="447"/>
      <c r="P1227" s="568" t="s">
        <v>7769</v>
      </c>
      <c r="Q1227" s="569" t="s">
        <v>16529</v>
      </c>
      <c r="R1227" s="570" t="s">
        <v>16530</v>
      </c>
      <c r="AG1227" s="524"/>
      <c r="AH1227" s="519" t="s">
        <v>16531</v>
      </c>
    </row>
    <row r="1228" customFormat="false" ht="15" hidden="false" customHeight="false" outlineLevel="0" collapsed="false">
      <c r="A1228" s="0" t="s">
        <v>7743</v>
      </c>
      <c r="O1228" s="447"/>
      <c r="P1228" s="568" t="s">
        <v>7769</v>
      </c>
      <c r="Q1228" s="569" t="s">
        <v>16532</v>
      </c>
      <c r="R1228" s="570" t="s">
        <v>16533</v>
      </c>
      <c r="AG1228" s="495" t="s">
        <v>16534</v>
      </c>
      <c r="AH1228" s="490" t="s">
        <v>16535</v>
      </c>
    </row>
    <row r="1229" customFormat="false" ht="15" hidden="false" customHeight="false" outlineLevel="0" collapsed="false">
      <c r="A1229" s="0" t="s">
        <v>7743</v>
      </c>
      <c r="O1229" s="447"/>
      <c r="P1229" s="568" t="s">
        <v>7769</v>
      </c>
      <c r="Q1229" s="569" t="s">
        <v>16536</v>
      </c>
      <c r="R1229" s="570" t="s">
        <v>16537</v>
      </c>
      <c r="AG1229" s="524"/>
      <c r="AH1229" s="519" t="s">
        <v>16538</v>
      </c>
    </row>
    <row r="1230" customFormat="false" ht="15" hidden="false" customHeight="false" outlineLevel="0" collapsed="false">
      <c r="A1230" s="0" t="s">
        <v>7743</v>
      </c>
      <c r="O1230" s="447"/>
      <c r="P1230" s="568" t="s">
        <v>7769</v>
      </c>
      <c r="Q1230" s="569" t="s">
        <v>16539</v>
      </c>
      <c r="R1230" s="570" t="s">
        <v>16540</v>
      </c>
      <c r="AG1230" s="495" t="s">
        <v>16541</v>
      </c>
      <c r="AH1230" s="490" t="s">
        <v>16542</v>
      </c>
    </row>
    <row r="1231" customFormat="false" ht="15" hidden="false" customHeight="false" outlineLevel="0" collapsed="false">
      <c r="A1231" s="0" t="s">
        <v>7743</v>
      </c>
      <c r="O1231" s="447"/>
      <c r="P1231" s="568" t="s">
        <v>7769</v>
      </c>
      <c r="Q1231" s="569" t="s">
        <v>16543</v>
      </c>
      <c r="R1231" s="570" t="s">
        <v>16544</v>
      </c>
      <c r="AG1231" s="524"/>
      <c r="AH1231" s="519" t="s">
        <v>16545</v>
      </c>
    </row>
    <row r="1232" customFormat="false" ht="15" hidden="false" customHeight="false" outlineLevel="0" collapsed="false">
      <c r="A1232" s="0" t="s">
        <v>7743</v>
      </c>
      <c r="O1232" s="447"/>
      <c r="P1232" s="568" t="s">
        <v>7769</v>
      </c>
      <c r="Q1232" s="569" t="s">
        <v>16546</v>
      </c>
      <c r="R1232" s="570" t="s">
        <v>16547</v>
      </c>
      <c r="AG1232" s="495" t="s">
        <v>16548</v>
      </c>
      <c r="AH1232" s="490" t="s">
        <v>16549</v>
      </c>
    </row>
    <row r="1233" customFormat="false" ht="15" hidden="false" customHeight="false" outlineLevel="0" collapsed="false">
      <c r="A1233" s="0" t="s">
        <v>7743</v>
      </c>
      <c r="O1233" s="447"/>
      <c r="P1233" s="568" t="s">
        <v>7769</v>
      </c>
      <c r="Q1233" s="569" t="s">
        <v>16550</v>
      </c>
      <c r="R1233" s="570" t="s">
        <v>16551</v>
      </c>
      <c r="AG1233" s="524"/>
      <c r="AH1233" s="519" t="s">
        <v>16552</v>
      </c>
    </row>
    <row r="1234" customFormat="false" ht="15" hidden="false" customHeight="false" outlineLevel="0" collapsed="false">
      <c r="A1234" s="0" t="s">
        <v>7743</v>
      </c>
      <c r="O1234" s="447"/>
      <c r="P1234" s="568" t="s">
        <v>7769</v>
      </c>
      <c r="Q1234" s="569" t="s">
        <v>16553</v>
      </c>
      <c r="R1234" s="570" t="s">
        <v>16554</v>
      </c>
      <c r="AG1234" s="495" t="s">
        <v>8433</v>
      </c>
      <c r="AH1234" s="490" t="s">
        <v>16555</v>
      </c>
    </row>
    <row r="1235" customFormat="false" ht="15" hidden="false" customHeight="false" outlineLevel="0" collapsed="false">
      <c r="A1235" s="0" t="s">
        <v>7743</v>
      </c>
      <c r="O1235" s="447"/>
      <c r="P1235" s="568" t="s">
        <v>7769</v>
      </c>
      <c r="Q1235" s="569" t="s">
        <v>16556</v>
      </c>
      <c r="R1235" s="570" t="s">
        <v>16557</v>
      </c>
      <c r="AG1235" s="524"/>
      <c r="AH1235" s="519" t="s">
        <v>16558</v>
      </c>
    </row>
    <row r="1236" customFormat="false" ht="15" hidden="false" customHeight="false" outlineLevel="0" collapsed="false">
      <c r="A1236" s="0" t="s">
        <v>7743</v>
      </c>
      <c r="O1236" s="447"/>
      <c r="P1236" s="568" t="s">
        <v>7769</v>
      </c>
      <c r="Q1236" s="569" t="s">
        <v>16559</v>
      </c>
      <c r="R1236" s="570" t="s">
        <v>16560</v>
      </c>
      <c r="AG1236" s="495" t="s">
        <v>9083</v>
      </c>
      <c r="AH1236" s="490" t="s">
        <v>16561</v>
      </c>
    </row>
    <row r="1237" customFormat="false" ht="15" hidden="false" customHeight="false" outlineLevel="0" collapsed="false">
      <c r="A1237" s="0" t="s">
        <v>7743</v>
      </c>
      <c r="O1237" s="447"/>
      <c r="P1237" s="568" t="s">
        <v>7769</v>
      </c>
      <c r="Q1237" s="569" t="s">
        <v>16562</v>
      </c>
      <c r="R1237" s="570" t="s">
        <v>16563</v>
      </c>
      <c r="AG1237" s="524"/>
      <c r="AH1237" s="519" t="s">
        <v>16564</v>
      </c>
    </row>
    <row r="1238" customFormat="false" ht="15" hidden="false" customHeight="false" outlineLevel="0" collapsed="false">
      <c r="A1238" s="0" t="s">
        <v>7743</v>
      </c>
      <c r="O1238" s="447"/>
      <c r="P1238" s="568" t="s">
        <v>7769</v>
      </c>
      <c r="Q1238" s="569" t="s">
        <v>16565</v>
      </c>
      <c r="R1238" s="570" t="s">
        <v>16566</v>
      </c>
      <c r="AG1238" s="495" t="s">
        <v>8202</v>
      </c>
      <c r="AH1238" s="490" t="s">
        <v>16567</v>
      </c>
    </row>
    <row r="1239" customFormat="false" ht="15" hidden="false" customHeight="false" outlineLevel="0" collapsed="false">
      <c r="A1239" s="0" t="s">
        <v>7743</v>
      </c>
      <c r="O1239" s="447"/>
      <c r="P1239" s="568" t="s">
        <v>7769</v>
      </c>
      <c r="Q1239" s="569" t="s">
        <v>16568</v>
      </c>
      <c r="R1239" s="570" t="s">
        <v>16569</v>
      </c>
      <c r="AG1239" s="524"/>
      <c r="AH1239" s="519" t="s">
        <v>16570</v>
      </c>
    </row>
    <row r="1240" customFormat="false" ht="15" hidden="false" customHeight="false" outlineLevel="0" collapsed="false">
      <c r="A1240" s="0" t="s">
        <v>7743</v>
      </c>
      <c r="O1240" s="447"/>
      <c r="P1240" s="568" t="s">
        <v>7769</v>
      </c>
      <c r="Q1240" s="569" t="s">
        <v>16571</v>
      </c>
      <c r="R1240" s="570" t="s">
        <v>16572</v>
      </c>
      <c r="AG1240" s="495" t="s">
        <v>8271</v>
      </c>
      <c r="AH1240" s="490" t="s">
        <v>16573</v>
      </c>
    </row>
    <row r="1241" customFormat="false" ht="15" hidden="false" customHeight="false" outlineLevel="0" collapsed="false">
      <c r="A1241" s="0" t="s">
        <v>7743</v>
      </c>
      <c r="O1241" s="447"/>
      <c r="P1241" s="568" t="s">
        <v>7769</v>
      </c>
      <c r="Q1241" s="569" t="s">
        <v>16574</v>
      </c>
      <c r="R1241" s="570" t="s">
        <v>16575</v>
      </c>
      <c r="AG1241" s="524"/>
      <c r="AH1241" s="519" t="s">
        <v>16576</v>
      </c>
    </row>
    <row r="1242" customFormat="false" ht="15" hidden="false" customHeight="false" outlineLevel="0" collapsed="false">
      <c r="A1242" s="0" t="s">
        <v>7743</v>
      </c>
      <c r="O1242" s="447"/>
      <c r="P1242" s="568" t="s">
        <v>7769</v>
      </c>
      <c r="Q1242" s="569" t="s">
        <v>16577</v>
      </c>
      <c r="R1242" s="570" t="s">
        <v>16578</v>
      </c>
      <c r="AG1242" s="495" t="s">
        <v>8177</v>
      </c>
      <c r="AH1242" s="490" t="s">
        <v>16579</v>
      </c>
    </row>
    <row r="1243" customFormat="false" ht="15" hidden="false" customHeight="false" outlineLevel="0" collapsed="false">
      <c r="A1243" s="0" t="s">
        <v>7743</v>
      </c>
      <c r="O1243" s="447"/>
      <c r="P1243" s="568" t="s">
        <v>7769</v>
      </c>
      <c r="Q1243" s="569" t="s">
        <v>16580</v>
      </c>
      <c r="R1243" s="570" t="s">
        <v>16581</v>
      </c>
      <c r="AG1243" s="524"/>
      <c r="AH1243" s="519" t="s">
        <v>16582</v>
      </c>
    </row>
    <row r="1244" customFormat="false" ht="15" hidden="false" customHeight="false" outlineLevel="0" collapsed="false">
      <c r="A1244" s="0" t="s">
        <v>7743</v>
      </c>
      <c r="O1244" s="447"/>
      <c r="P1244" s="568" t="s">
        <v>7769</v>
      </c>
      <c r="Q1244" s="569" t="s">
        <v>16583</v>
      </c>
      <c r="R1244" s="570" t="s">
        <v>16584</v>
      </c>
      <c r="AG1244" s="495" t="s">
        <v>8341</v>
      </c>
      <c r="AH1244" s="490" t="s">
        <v>16585</v>
      </c>
    </row>
    <row r="1245" customFormat="false" ht="15" hidden="false" customHeight="false" outlineLevel="0" collapsed="false">
      <c r="A1245" s="0" t="s">
        <v>7743</v>
      </c>
      <c r="O1245" s="447"/>
      <c r="P1245" s="568" t="s">
        <v>7769</v>
      </c>
      <c r="Q1245" s="569" t="s">
        <v>16586</v>
      </c>
      <c r="R1245" s="570" t="s">
        <v>16587</v>
      </c>
      <c r="AG1245" s="524"/>
      <c r="AH1245" s="519" t="s">
        <v>16588</v>
      </c>
    </row>
    <row r="1246" customFormat="false" ht="15" hidden="false" customHeight="false" outlineLevel="0" collapsed="false">
      <c r="A1246" s="0" t="s">
        <v>7743</v>
      </c>
      <c r="O1246" s="447"/>
      <c r="P1246" s="568" t="s">
        <v>7769</v>
      </c>
      <c r="Q1246" s="569" t="s">
        <v>16589</v>
      </c>
      <c r="R1246" s="570" t="s">
        <v>16590</v>
      </c>
      <c r="AG1246" s="495" t="s">
        <v>8548</v>
      </c>
      <c r="AH1246" s="490" t="s">
        <v>16591</v>
      </c>
    </row>
    <row r="1247" customFormat="false" ht="25.5" hidden="false" customHeight="false" outlineLevel="0" collapsed="false">
      <c r="A1247" s="0" t="s">
        <v>7743</v>
      </c>
      <c r="O1247" s="447"/>
      <c r="P1247" s="568" t="s">
        <v>7769</v>
      </c>
      <c r="Q1247" s="569" t="s">
        <v>16592</v>
      </c>
      <c r="R1247" s="570" t="s">
        <v>16593</v>
      </c>
      <c r="AG1247" s="524"/>
      <c r="AH1247" s="519" t="s">
        <v>16594</v>
      </c>
    </row>
    <row r="1248" customFormat="false" ht="15" hidden="false" customHeight="false" outlineLevel="0" collapsed="false">
      <c r="A1248" s="0" t="s">
        <v>7743</v>
      </c>
      <c r="O1248" s="447"/>
      <c r="P1248" s="568" t="s">
        <v>7769</v>
      </c>
      <c r="Q1248" s="569" t="s">
        <v>16595</v>
      </c>
      <c r="R1248" s="570" t="s">
        <v>16596</v>
      </c>
      <c r="AG1248" s="495" t="s">
        <v>8387</v>
      </c>
      <c r="AH1248" s="490" t="s">
        <v>16597</v>
      </c>
    </row>
    <row r="1249" customFormat="false" ht="15" hidden="false" customHeight="false" outlineLevel="0" collapsed="false">
      <c r="A1249" s="0" t="s">
        <v>7743</v>
      </c>
      <c r="O1249" s="447"/>
      <c r="P1249" s="568" t="s">
        <v>7769</v>
      </c>
      <c r="Q1249" s="569" t="s">
        <v>16598</v>
      </c>
      <c r="R1249" s="570" t="s">
        <v>16599</v>
      </c>
      <c r="AG1249" s="524"/>
      <c r="AH1249" s="519" t="s">
        <v>16600</v>
      </c>
    </row>
    <row r="1250" customFormat="false" ht="15" hidden="false" customHeight="false" outlineLevel="0" collapsed="false">
      <c r="A1250" s="0" t="s">
        <v>7743</v>
      </c>
      <c r="O1250" s="447"/>
      <c r="P1250" s="568" t="s">
        <v>7769</v>
      </c>
      <c r="Q1250" s="569" t="s">
        <v>16601</v>
      </c>
      <c r="R1250" s="570" t="s">
        <v>16602</v>
      </c>
      <c r="AG1250" s="495" t="s">
        <v>8502</v>
      </c>
      <c r="AH1250" s="490" t="s">
        <v>16603</v>
      </c>
    </row>
    <row r="1251" customFormat="false" ht="15" hidden="false" customHeight="false" outlineLevel="0" collapsed="false">
      <c r="A1251" s="0" t="s">
        <v>7743</v>
      </c>
      <c r="O1251" s="447"/>
      <c r="P1251" s="568" t="s">
        <v>7769</v>
      </c>
      <c r="Q1251" s="569" t="s">
        <v>16604</v>
      </c>
      <c r="R1251" s="570" t="s">
        <v>16605</v>
      </c>
      <c r="AG1251" s="524"/>
      <c r="AH1251" s="519" t="s">
        <v>16606</v>
      </c>
    </row>
    <row r="1252" customFormat="false" ht="15" hidden="false" customHeight="false" outlineLevel="0" collapsed="false">
      <c r="A1252" s="0" t="s">
        <v>7743</v>
      </c>
      <c r="O1252" s="447"/>
      <c r="P1252" s="568" t="s">
        <v>7769</v>
      </c>
      <c r="Q1252" s="569" t="s">
        <v>16607</v>
      </c>
      <c r="R1252" s="570" t="s">
        <v>16608</v>
      </c>
      <c r="AG1252" s="495" t="s">
        <v>8363</v>
      </c>
      <c r="AH1252" s="490" t="s">
        <v>16609</v>
      </c>
    </row>
    <row r="1253" customFormat="false" ht="25.5" hidden="false" customHeight="false" outlineLevel="0" collapsed="false">
      <c r="A1253" s="0" t="s">
        <v>7743</v>
      </c>
      <c r="O1253" s="447"/>
      <c r="P1253" s="568" t="s">
        <v>7769</v>
      </c>
      <c r="Q1253" s="569" t="s">
        <v>16610</v>
      </c>
      <c r="R1253" s="570" t="s">
        <v>16611</v>
      </c>
      <c r="AG1253" s="524"/>
      <c r="AH1253" s="519" t="s">
        <v>16612</v>
      </c>
    </row>
    <row r="1254" customFormat="false" ht="15" hidden="false" customHeight="false" outlineLevel="0" collapsed="false">
      <c r="A1254" s="0" t="s">
        <v>7743</v>
      </c>
      <c r="O1254" s="447"/>
      <c r="P1254" s="568" t="s">
        <v>7769</v>
      </c>
      <c r="Q1254" s="569" t="s">
        <v>16613</v>
      </c>
      <c r="R1254" s="570" t="s">
        <v>16614</v>
      </c>
      <c r="AG1254" s="495" t="s">
        <v>16615</v>
      </c>
      <c r="AH1254" s="490" t="s">
        <v>16616</v>
      </c>
    </row>
    <row r="1255" customFormat="false" ht="15" hidden="false" customHeight="false" outlineLevel="0" collapsed="false">
      <c r="A1255" s="0" t="s">
        <v>7743</v>
      </c>
      <c r="O1255" s="447"/>
      <c r="P1255" s="568" t="s">
        <v>7769</v>
      </c>
      <c r="Q1255" s="569" t="s">
        <v>16617</v>
      </c>
      <c r="R1255" s="570" t="s">
        <v>16618</v>
      </c>
      <c r="AG1255" s="524"/>
      <c r="AH1255" s="519" t="s">
        <v>16619</v>
      </c>
    </row>
    <row r="1256" customFormat="false" ht="15" hidden="false" customHeight="false" outlineLevel="0" collapsed="false">
      <c r="A1256" s="0" t="s">
        <v>7743</v>
      </c>
      <c r="O1256" s="447"/>
      <c r="P1256" s="568" t="s">
        <v>7769</v>
      </c>
      <c r="Q1256" s="569" t="s">
        <v>16620</v>
      </c>
      <c r="R1256" s="570" t="s">
        <v>16621</v>
      </c>
      <c r="AG1256" s="495" t="s">
        <v>8455</v>
      </c>
      <c r="AH1256" s="490" t="s">
        <v>16622</v>
      </c>
    </row>
    <row r="1257" customFormat="false" ht="15" hidden="false" customHeight="false" outlineLevel="0" collapsed="false">
      <c r="A1257" s="0" t="s">
        <v>7743</v>
      </c>
      <c r="O1257" s="447"/>
      <c r="P1257" s="568" t="s">
        <v>7769</v>
      </c>
      <c r="Q1257" s="569" t="s">
        <v>16623</v>
      </c>
      <c r="R1257" s="570" t="s">
        <v>16624</v>
      </c>
      <c r="AG1257" s="524"/>
      <c r="AH1257" s="519" t="s">
        <v>16625</v>
      </c>
    </row>
    <row r="1258" customFormat="false" ht="15" hidden="false" customHeight="false" outlineLevel="0" collapsed="false">
      <c r="A1258" s="0" t="s">
        <v>7743</v>
      </c>
      <c r="O1258" s="447"/>
      <c r="P1258" s="568" t="s">
        <v>7769</v>
      </c>
      <c r="Q1258" s="569" t="s">
        <v>16626</v>
      </c>
      <c r="R1258" s="570" t="s">
        <v>16627</v>
      </c>
      <c r="AG1258" s="495" t="s">
        <v>11178</v>
      </c>
      <c r="AH1258" s="490" t="s">
        <v>16628</v>
      </c>
    </row>
    <row r="1259" customFormat="false" ht="15" hidden="false" customHeight="false" outlineLevel="0" collapsed="false">
      <c r="A1259" s="0" t="s">
        <v>7743</v>
      </c>
      <c r="O1259" s="447"/>
      <c r="P1259" s="568" t="s">
        <v>7769</v>
      </c>
      <c r="Q1259" s="569" t="s">
        <v>16629</v>
      </c>
      <c r="R1259" s="570" t="s">
        <v>16630</v>
      </c>
      <c r="AG1259" s="524"/>
      <c r="AH1259" s="519" t="s">
        <v>16631</v>
      </c>
    </row>
    <row r="1260" customFormat="false" ht="15" hidden="false" customHeight="false" outlineLevel="0" collapsed="false">
      <c r="A1260" s="0" t="s">
        <v>7743</v>
      </c>
      <c r="O1260" s="447"/>
      <c r="P1260" s="568" t="s">
        <v>7769</v>
      </c>
      <c r="Q1260" s="569" t="s">
        <v>16632</v>
      </c>
      <c r="R1260" s="570" t="s">
        <v>16633</v>
      </c>
      <c r="AG1260" s="495" t="s">
        <v>11207</v>
      </c>
      <c r="AH1260" s="490" t="s">
        <v>16634</v>
      </c>
    </row>
    <row r="1261" customFormat="false" ht="15" hidden="false" customHeight="false" outlineLevel="0" collapsed="false">
      <c r="A1261" s="0" t="s">
        <v>7743</v>
      </c>
      <c r="O1261" s="447"/>
      <c r="P1261" s="568" t="s">
        <v>7769</v>
      </c>
      <c r="Q1261" s="569" t="s">
        <v>16635</v>
      </c>
      <c r="R1261" s="570" t="s">
        <v>16636</v>
      </c>
      <c r="AG1261" s="524"/>
      <c r="AH1261" s="519" t="s">
        <v>16637</v>
      </c>
    </row>
    <row r="1262" customFormat="false" ht="15" hidden="false" customHeight="false" outlineLevel="0" collapsed="false">
      <c r="A1262" s="0" t="s">
        <v>7743</v>
      </c>
      <c r="O1262" s="447"/>
      <c r="P1262" s="568" t="s">
        <v>7769</v>
      </c>
      <c r="Q1262" s="569" t="s">
        <v>16638</v>
      </c>
      <c r="R1262" s="570" t="s">
        <v>16639</v>
      </c>
      <c r="AG1262" s="495" t="s">
        <v>11240</v>
      </c>
      <c r="AH1262" s="490" t="s">
        <v>16640</v>
      </c>
    </row>
    <row r="1263" customFormat="false" ht="15" hidden="false" customHeight="false" outlineLevel="0" collapsed="false">
      <c r="A1263" s="0" t="s">
        <v>7743</v>
      </c>
      <c r="O1263" s="447"/>
      <c r="P1263" s="568" t="s">
        <v>7769</v>
      </c>
      <c r="Q1263" s="569" t="s">
        <v>16641</v>
      </c>
      <c r="R1263" s="570" t="s">
        <v>16642</v>
      </c>
      <c r="AG1263" s="524"/>
      <c r="AH1263" s="519" t="s">
        <v>16643</v>
      </c>
    </row>
    <row r="1264" customFormat="false" ht="15" hidden="false" customHeight="false" outlineLevel="0" collapsed="false">
      <c r="A1264" s="0" t="s">
        <v>7743</v>
      </c>
      <c r="O1264" s="447"/>
      <c r="P1264" s="568" t="s">
        <v>7769</v>
      </c>
      <c r="Q1264" s="569" t="s">
        <v>16644</v>
      </c>
      <c r="R1264" s="570" t="s">
        <v>16645</v>
      </c>
      <c r="AG1264" s="495" t="s">
        <v>11273</v>
      </c>
      <c r="AH1264" s="490" t="s">
        <v>16646</v>
      </c>
    </row>
    <row r="1265" customFormat="false" ht="15" hidden="false" customHeight="false" outlineLevel="0" collapsed="false">
      <c r="A1265" s="0" t="s">
        <v>7743</v>
      </c>
      <c r="O1265" s="447"/>
      <c r="P1265" s="568" t="s">
        <v>7769</v>
      </c>
      <c r="Q1265" s="569" t="s">
        <v>16647</v>
      </c>
      <c r="R1265" s="570" t="s">
        <v>16648</v>
      </c>
      <c r="AG1265" s="524"/>
      <c r="AH1265" s="519" t="s">
        <v>16649</v>
      </c>
    </row>
    <row r="1266" customFormat="false" ht="15" hidden="false" customHeight="false" outlineLevel="0" collapsed="false">
      <c r="A1266" s="0" t="s">
        <v>7743</v>
      </c>
      <c r="O1266" s="447"/>
      <c r="P1266" s="568" t="s">
        <v>7769</v>
      </c>
      <c r="Q1266" s="569" t="s">
        <v>16650</v>
      </c>
      <c r="R1266" s="570" t="s">
        <v>16651</v>
      </c>
      <c r="AG1266" s="495" t="s">
        <v>11305</v>
      </c>
      <c r="AH1266" s="490" t="s">
        <v>16652</v>
      </c>
    </row>
    <row r="1267" customFormat="false" ht="15" hidden="false" customHeight="false" outlineLevel="0" collapsed="false">
      <c r="A1267" s="0" t="s">
        <v>7743</v>
      </c>
      <c r="O1267" s="447"/>
      <c r="P1267" s="568" t="s">
        <v>7769</v>
      </c>
      <c r="Q1267" s="569" t="s">
        <v>16653</v>
      </c>
      <c r="R1267" s="570" t="s">
        <v>16654</v>
      </c>
      <c r="AG1267" s="524"/>
      <c r="AH1267" s="519" t="s">
        <v>16655</v>
      </c>
    </row>
    <row r="1268" customFormat="false" ht="15" hidden="false" customHeight="false" outlineLevel="0" collapsed="false">
      <c r="A1268" s="0" t="s">
        <v>7743</v>
      </c>
      <c r="O1268" s="447"/>
      <c r="P1268" s="568" t="s">
        <v>7769</v>
      </c>
      <c r="Q1268" s="569" t="s">
        <v>16656</v>
      </c>
      <c r="R1268" s="570" t="s">
        <v>16657</v>
      </c>
      <c r="AG1268" s="495" t="s">
        <v>11335</v>
      </c>
      <c r="AH1268" s="490" t="s">
        <v>16658</v>
      </c>
    </row>
    <row r="1269" customFormat="false" ht="15" hidden="false" customHeight="false" outlineLevel="0" collapsed="false">
      <c r="A1269" s="0" t="s">
        <v>7743</v>
      </c>
      <c r="O1269" s="447"/>
      <c r="P1269" s="568" t="s">
        <v>7769</v>
      </c>
      <c r="Q1269" s="569" t="s">
        <v>16659</v>
      </c>
      <c r="R1269" s="570" t="s">
        <v>16660</v>
      </c>
      <c r="AG1269" s="524"/>
      <c r="AH1269" s="519" t="s">
        <v>16661</v>
      </c>
    </row>
    <row r="1270" customFormat="false" ht="15" hidden="false" customHeight="false" outlineLevel="0" collapsed="false">
      <c r="A1270" s="0" t="s">
        <v>7743</v>
      </c>
      <c r="O1270" s="447"/>
      <c r="P1270" s="568" t="s">
        <v>7769</v>
      </c>
      <c r="Q1270" s="569" t="s">
        <v>16662</v>
      </c>
      <c r="R1270" s="570" t="s">
        <v>16663</v>
      </c>
      <c r="AG1270" s="495" t="s">
        <v>11365</v>
      </c>
      <c r="AH1270" s="490" t="s">
        <v>16664</v>
      </c>
    </row>
    <row r="1271" customFormat="false" ht="15" hidden="false" customHeight="false" outlineLevel="0" collapsed="false">
      <c r="A1271" s="0" t="s">
        <v>7743</v>
      </c>
      <c r="O1271" s="447"/>
      <c r="P1271" s="568" t="s">
        <v>7769</v>
      </c>
      <c r="Q1271" s="569" t="s">
        <v>16665</v>
      </c>
      <c r="R1271" s="570" t="s">
        <v>16666</v>
      </c>
      <c r="AG1271" s="524"/>
      <c r="AH1271" s="519" t="s">
        <v>16667</v>
      </c>
    </row>
    <row r="1272" customFormat="false" ht="15" hidden="false" customHeight="false" outlineLevel="0" collapsed="false">
      <c r="A1272" s="0" t="s">
        <v>7743</v>
      </c>
      <c r="O1272" s="447"/>
      <c r="P1272" s="568" t="s">
        <v>7769</v>
      </c>
      <c r="Q1272" s="569" t="s">
        <v>16668</v>
      </c>
      <c r="R1272" s="570" t="s">
        <v>16669</v>
      </c>
      <c r="AG1272" s="495" t="s">
        <v>11393</v>
      </c>
      <c r="AH1272" s="490" t="s">
        <v>16670</v>
      </c>
    </row>
    <row r="1273" customFormat="false" ht="15" hidden="false" customHeight="false" outlineLevel="0" collapsed="false">
      <c r="A1273" s="0" t="s">
        <v>7743</v>
      </c>
      <c r="O1273" s="447"/>
      <c r="P1273" s="568" t="s">
        <v>7769</v>
      </c>
      <c r="Q1273" s="569" t="s">
        <v>16671</v>
      </c>
      <c r="R1273" s="570" t="s">
        <v>16672</v>
      </c>
      <c r="AG1273" s="524"/>
      <c r="AH1273" s="519" t="s">
        <v>16673</v>
      </c>
    </row>
    <row r="1274" customFormat="false" ht="15" hidden="false" customHeight="false" outlineLevel="0" collapsed="false">
      <c r="A1274" s="0" t="s">
        <v>7743</v>
      </c>
      <c r="O1274" s="447"/>
      <c r="P1274" s="568" t="s">
        <v>7769</v>
      </c>
      <c r="Q1274" s="569" t="s">
        <v>16674</v>
      </c>
      <c r="R1274" s="570" t="s">
        <v>16675</v>
      </c>
      <c r="AG1274" s="495" t="s">
        <v>16676</v>
      </c>
      <c r="AH1274" s="490" t="s">
        <v>16677</v>
      </c>
    </row>
    <row r="1275" customFormat="false" ht="15" hidden="false" customHeight="false" outlineLevel="0" collapsed="false">
      <c r="A1275" s="0" t="s">
        <v>7743</v>
      </c>
      <c r="O1275" s="447"/>
      <c r="P1275" s="568" t="s">
        <v>7769</v>
      </c>
      <c r="Q1275" s="569" t="s">
        <v>16678</v>
      </c>
      <c r="R1275" s="570" t="s">
        <v>16679</v>
      </c>
      <c r="AG1275" s="524"/>
      <c r="AH1275" s="519" t="s">
        <v>16680</v>
      </c>
    </row>
    <row r="1276" customFormat="false" ht="15" hidden="false" customHeight="false" outlineLevel="0" collapsed="false">
      <c r="A1276" s="0" t="s">
        <v>7743</v>
      </c>
      <c r="O1276" s="447"/>
      <c r="P1276" s="568" t="s">
        <v>7769</v>
      </c>
      <c r="Q1276" s="569" t="s">
        <v>10254</v>
      </c>
      <c r="R1276" s="570" t="s">
        <v>16681</v>
      </c>
      <c r="AG1276" s="495" t="s">
        <v>16682</v>
      </c>
      <c r="AH1276" s="490" t="s">
        <v>16683</v>
      </c>
    </row>
    <row r="1277" customFormat="false" ht="15" hidden="false" customHeight="false" outlineLevel="0" collapsed="false">
      <c r="A1277" s="0" t="s">
        <v>7743</v>
      </c>
      <c r="O1277" s="447"/>
      <c r="P1277" s="568" t="s">
        <v>7769</v>
      </c>
      <c r="Q1277" s="569" t="s">
        <v>16684</v>
      </c>
      <c r="R1277" s="570" t="s">
        <v>16685</v>
      </c>
      <c r="AG1277" s="524"/>
      <c r="AH1277" s="519" t="s">
        <v>16686</v>
      </c>
    </row>
    <row r="1278" customFormat="false" ht="15" hidden="false" customHeight="false" outlineLevel="0" collapsed="false">
      <c r="A1278" s="0" t="s">
        <v>7743</v>
      </c>
      <c r="O1278" s="447"/>
      <c r="P1278" s="568" t="s">
        <v>7769</v>
      </c>
      <c r="Q1278" s="569" t="s">
        <v>10326</v>
      </c>
      <c r="R1278" s="570" t="s">
        <v>16687</v>
      </c>
      <c r="AG1278" s="495" t="s">
        <v>8944</v>
      </c>
      <c r="AH1278" s="490" t="s">
        <v>16688</v>
      </c>
    </row>
    <row r="1279" customFormat="false" ht="15" hidden="false" customHeight="false" outlineLevel="0" collapsed="false">
      <c r="A1279" s="0" t="s">
        <v>7743</v>
      </c>
      <c r="O1279" s="447"/>
      <c r="P1279" s="568" t="s">
        <v>7769</v>
      </c>
      <c r="Q1279" s="569" t="s">
        <v>16689</v>
      </c>
      <c r="R1279" s="570" t="s">
        <v>16690</v>
      </c>
      <c r="AG1279" s="524"/>
      <c r="AH1279" s="519" t="s">
        <v>16691</v>
      </c>
    </row>
    <row r="1280" customFormat="false" ht="15" hidden="false" customHeight="false" outlineLevel="0" collapsed="false">
      <c r="A1280" s="0" t="s">
        <v>7743</v>
      </c>
      <c r="O1280" s="447"/>
      <c r="P1280" s="568" t="s">
        <v>7769</v>
      </c>
      <c r="Q1280" s="569" t="s">
        <v>16692</v>
      </c>
      <c r="R1280" s="570" t="s">
        <v>16693</v>
      </c>
      <c r="AG1280" s="495" t="s">
        <v>16694</v>
      </c>
      <c r="AH1280" s="490" t="s">
        <v>16695</v>
      </c>
    </row>
    <row r="1281" customFormat="false" ht="15" hidden="false" customHeight="false" outlineLevel="0" collapsed="false">
      <c r="A1281" s="0" t="s">
        <v>7743</v>
      </c>
      <c r="O1281" s="447"/>
      <c r="P1281" s="568" t="s">
        <v>7769</v>
      </c>
      <c r="Q1281" s="569" t="s">
        <v>16696</v>
      </c>
      <c r="R1281" s="570" t="s">
        <v>16697</v>
      </c>
      <c r="AG1281" s="524"/>
      <c r="AH1281" s="519" t="s">
        <v>16698</v>
      </c>
    </row>
    <row r="1282" customFormat="false" ht="15" hidden="false" customHeight="false" outlineLevel="0" collapsed="false">
      <c r="A1282" s="0" t="s">
        <v>7743</v>
      </c>
      <c r="O1282" s="447"/>
      <c r="P1282" s="568" t="s">
        <v>7769</v>
      </c>
      <c r="Q1282" s="569" t="s">
        <v>12495</v>
      </c>
      <c r="R1282" s="570" t="s">
        <v>16699</v>
      </c>
      <c r="AG1282" s="495" t="s">
        <v>16700</v>
      </c>
      <c r="AH1282" s="490" t="s">
        <v>16701</v>
      </c>
    </row>
    <row r="1283" customFormat="false" ht="15" hidden="false" customHeight="false" outlineLevel="0" collapsed="false">
      <c r="A1283" s="0" t="s">
        <v>7743</v>
      </c>
      <c r="O1283" s="447"/>
      <c r="P1283" s="568" t="s">
        <v>7769</v>
      </c>
      <c r="Q1283" s="569" t="s">
        <v>16702</v>
      </c>
      <c r="R1283" s="570" t="s">
        <v>16703</v>
      </c>
      <c r="AG1283" s="524"/>
      <c r="AH1283" s="519" t="s">
        <v>16704</v>
      </c>
    </row>
    <row r="1284" customFormat="false" ht="15" hidden="false" customHeight="false" outlineLevel="0" collapsed="false">
      <c r="A1284" s="0" t="s">
        <v>7743</v>
      </c>
      <c r="O1284" s="447"/>
      <c r="P1284" s="568" t="s">
        <v>7769</v>
      </c>
      <c r="Q1284" s="569" t="s">
        <v>11658</v>
      </c>
      <c r="R1284" s="570" t="s">
        <v>16705</v>
      </c>
      <c r="AG1284" s="495" t="s">
        <v>16706</v>
      </c>
      <c r="AH1284" s="490" t="s">
        <v>16707</v>
      </c>
    </row>
    <row r="1285" customFormat="false" ht="15" hidden="false" customHeight="false" outlineLevel="0" collapsed="false">
      <c r="A1285" s="0" t="s">
        <v>7743</v>
      </c>
      <c r="O1285" s="447"/>
      <c r="P1285" s="568" t="s">
        <v>7769</v>
      </c>
      <c r="Q1285" s="569" t="s">
        <v>16708</v>
      </c>
      <c r="R1285" s="570" t="s">
        <v>16709</v>
      </c>
      <c r="AG1285" s="524"/>
      <c r="AH1285" s="519" t="s">
        <v>16710</v>
      </c>
    </row>
    <row r="1286" customFormat="false" ht="15" hidden="false" customHeight="false" outlineLevel="0" collapsed="false">
      <c r="A1286" s="0" t="s">
        <v>7743</v>
      </c>
      <c r="O1286" s="447"/>
      <c r="P1286" s="568" t="s">
        <v>7769</v>
      </c>
      <c r="Q1286" s="569" t="s">
        <v>16711</v>
      </c>
      <c r="R1286" s="570" t="s">
        <v>16712</v>
      </c>
      <c r="AG1286" s="495" t="s">
        <v>16713</v>
      </c>
      <c r="AH1286" s="490" t="s">
        <v>16714</v>
      </c>
    </row>
    <row r="1287" customFormat="false" ht="15" hidden="false" customHeight="false" outlineLevel="0" collapsed="false">
      <c r="A1287" s="0" t="s">
        <v>7743</v>
      </c>
      <c r="O1287" s="447"/>
      <c r="P1287" s="568" t="s">
        <v>7769</v>
      </c>
      <c r="Q1287" s="569" t="s">
        <v>16715</v>
      </c>
      <c r="R1287" s="570" t="s">
        <v>16716</v>
      </c>
      <c r="AG1287" s="524"/>
      <c r="AH1287" s="519" t="s">
        <v>16717</v>
      </c>
    </row>
    <row r="1288" customFormat="false" ht="15" hidden="false" customHeight="false" outlineLevel="0" collapsed="false">
      <c r="A1288" s="0" t="s">
        <v>7743</v>
      </c>
      <c r="O1288" s="447"/>
      <c r="P1288" s="568" t="s">
        <v>7769</v>
      </c>
      <c r="Q1288" s="569" t="s">
        <v>16718</v>
      </c>
      <c r="R1288" s="570" t="s">
        <v>16719</v>
      </c>
      <c r="AG1288" s="495" t="s">
        <v>16720</v>
      </c>
      <c r="AH1288" s="490" t="s">
        <v>16721</v>
      </c>
    </row>
    <row r="1289" customFormat="false" ht="15" hidden="false" customHeight="false" outlineLevel="0" collapsed="false">
      <c r="A1289" s="0" t="s">
        <v>7743</v>
      </c>
      <c r="O1289" s="447"/>
      <c r="P1289" s="568" t="s">
        <v>7769</v>
      </c>
      <c r="Q1289" s="569" t="s">
        <v>16722</v>
      </c>
      <c r="R1289" s="570" t="s">
        <v>16723</v>
      </c>
      <c r="AG1289" s="524"/>
      <c r="AH1289" s="519" t="s">
        <v>16724</v>
      </c>
    </row>
    <row r="1290" customFormat="false" ht="15" hidden="false" customHeight="false" outlineLevel="0" collapsed="false">
      <c r="A1290" s="0" t="s">
        <v>7743</v>
      </c>
      <c r="O1290" s="447"/>
      <c r="P1290" s="568" t="s">
        <v>7769</v>
      </c>
      <c r="Q1290" s="569" t="s">
        <v>10325</v>
      </c>
      <c r="R1290" s="570" t="s">
        <v>16725</v>
      </c>
      <c r="AG1290" s="495" t="s">
        <v>8965</v>
      </c>
      <c r="AH1290" s="490" t="s">
        <v>16726</v>
      </c>
    </row>
    <row r="1291" customFormat="false" ht="15" hidden="false" customHeight="false" outlineLevel="0" collapsed="false">
      <c r="A1291" s="0" t="s">
        <v>7743</v>
      </c>
      <c r="O1291" s="447"/>
      <c r="P1291" s="568" t="s">
        <v>7769</v>
      </c>
      <c r="Q1291" s="569" t="s">
        <v>10306</v>
      </c>
      <c r="R1291" s="570" t="s">
        <v>16727</v>
      </c>
      <c r="AG1291" s="524"/>
      <c r="AH1291" s="519" t="s">
        <v>16728</v>
      </c>
    </row>
    <row r="1292" customFormat="false" ht="15" hidden="false" customHeight="false" outlineLevel="0" collapsed="false">
      <c r="A1292" s="0" t="s">
        <v>7743</v>
      </c>
      <c r="O1292" s="447"/>
      <c r="P1292" s="568" t="s">
        <v>7769</v>
      </c>
      <c r="Q1292" s="569" t="s">
        <v>16729</v>
      </c>
      <c r="R1292" s="570" t="s">
        <v>16730</v>
      </c>
      <c r="AG1292" s="495" t="s">
        <v>11731</v>
      </c>
      <c r="AH1292" s="490" t="s">
        <v>16731</v>
      </c>
    </row>
    <row r="1293" customFormat="false" ht="15" hidden="false" customHeight="false" outlineLevel="0" collapsed="false">
      <c r="A1293" s="0" t="s">
        <v>7743</v>
      </c>
      <c r="O1293" s="447"/>
      <c r="P1293" s="568" t="s">
        <v>7769</v>
      </c>
      <c r="Q1293" s="569" t="s">
        <v>16732</v>
      </c>
      <c r="R1293" s="570" t="s">
        <v>16733</v>
      </c>
      <c r="AG1293" s="524"/>
      <c r="AH1293" s="519" t="s">
        <v>16734</v>
      </c>
    </row>
    <row r="1294" customFormat="false" ht="15" hidden="false" customHeight="false" outlineLevel="0" collapsed="false">
      <c r="A1294" s="0" t="s">
        <v>7743</v>
      </c>
      <c r="O1294" s="447"/>
      <c r="P1294" s="568" t="s">
        <v>7769</v>
      </c>
      <c r="Q1294" s="569" t="s">
        <v>16735</v>
      </c>
      <c r="R1294" s="570" t="s">
        <v>16736</v>
      </c>
      <c r="AG1294" s="495" t="s">
        <v>8988</v>
      </c>
      <c r="AH1294" s="490" t="s">
        <v>16737</v>
      </c>
    </row>
    <row r="1295" customFormat="false" ht="15" hidden="false" customHeight="false" outlineLevel="0" collapsed="false">
      <c r="A1295" s="0" t="s">
        <v>7743</v>
      </c>
      <c r="O1295" s="447"/>
      <c r="P1295" s="568" t="s">
        <v>7769</v>
      </c>
      <c r="Q1295" s="569" t="s">
        <v>10396</v>
      </c>
      <c r="R1295" s="570" t="s">
        <v>16738</v>
      </c>
      <c r="AG1295" s="524"/>
      <c r="AH1295" s="519" t="s">
        <v>16739</v>
      </c>
    </row>
    <row r="1296" customFormat="false" ht="15" hidden="false" customHeight="false" outlineLevel="0" collapsed="false">
      <c r="A1296" s="0" t="s">
        <v>7743</v>
      </c>
      <c r="O1296" s="447"/>
      <c r="P1296" s="568" t="s">
        <v>7769</v>
      </c>
      <c r="Q1296" s="569" t="s">
        <v>10343</v>
      </c>
      <c r="R1296" s="570" t="s">
        <v>16740</v>
      </c>
      <c r="AG1296" s="495" t="s">
        <v>16741</v>
      </c>
      <c r="AH1296" s="490" t="s">
        <v>16742</v>
      </c>
    </row>
    <row r="1297" customFormat="false" ht="15" hidden="false" customHeight="false" outlineLevel="0" collapsed="false">
      <c r="A1297" s="0" t="s">
        <v>7743</v>
      </c>
      <c r="O1297" s="447"/>
      <c r="P1297" s="568" t="s">
        <v>7769</v>
      </c>
      <c r="Q1297" s="569" t="s">
        <v>16743</v>
      </c>
      <c r="R1297" s="570" t="s">
        <v>16744</v>
      </c>
      <c r="AG1297" s="524"/>
      <c r="AH1297" s="519" t="s">
        <v>16745</v>
      </c>
    </row>
    <row r="1298" customFormat="false" ht="15" hidden="false" customHeight="false" outlineLevel="0" collapsed="false">
      <c r="A1298" s="0" t="s">
        <v>7743</v>
      </c>
      <c r="O1298" s="447"/>
      <c r="P1298" s="568" t="s">
        <v>7769</v>
      </c>
      <c r="Q1298" s="569" t="s">
        <v>16746</v>
      </c>
      <c r="R1298" s="570" t="s">
        <v>16747</v>
      </c>
      <c r="AG1298" s="495" t="s">
        <v>8686</v>
      </c>
      <c r="AH1298" s="490" t="s">
        <v>16748</v>
      </c>
    </row>
    <row r="1299" customFormat="false" ht="15" hidden="false" customHeight="false" outlineLevel="0" collapsed="false">
      <c r="A1299" s="0" t="s">
        <v>7743</v>
      </c>
      <c r="O1299" s="447"/>
      <c r="P1299" s="568" t="s">
        <v>7769</v>
      </c>
      <c r="Q1299" s="569" t="s">
        <v>16749</v>
      </c>
      <c r="R1299" s="570" t="s">
        <v>16750</v>
      </c>
      <c r="AG1299" s="524"/>
      <c r="AH1299" s="519" t="s">
        <v>16751</v>
      </c>
    </row>
    <row r="1300" customFormat="false" ht="15" hidden="false" customHeight="false" outlineLevel="0" collapsed="false">
      <c r="A1300" s="0" t="s">
        <v>7743</v>
      </c>
      <c r="O1300" s="447"/>
      <c r="P1300" s="568" t="s">
        <v>7769</v>
      </c>
      <c r="Q1300" s="569" t="s">
        <v>16752</v>
      </c>
      <c r="R1300" s="570" t="s">
        <v>16753</v>
      </c>
      <c r="AG1300" s="495" t="s">
        <v>8687</v>
      </c>
      <c r="AH1300" s="490" t="s">
        <v>16754</v>
      </c>
    </row>
    <row r="1301" customFormat="false" ht="15" hidden="false" customHeight="false" outlineLevel="0" collapsed="false">
      <c r="A1301" s="0" t="s">
        <v>7743</v>
      </c>
      <c r="O1301" s="447"/>
      <c r="P1301" s="568" t="s">
        <v>7769</v>
      </c>
      <c r="Q1301" s="569" t="s">
        <v>16755</v>
      </c>
      <c r="R1301" s="570" t="s">
        <v>16756</v>
      </c>
      <c r="AG1301" s="524"/>
      <c r="AH1301" s="519" t="s">
        <v>16757</v>
      </c>
    </row>
    <row r="1302" customFormat="false" ht="15" hidden="false" customHeight="false" outlineLevel="0" collapsed="false">
      <c r="A1302" s="0" t="s">
        <v>7743</v>
      </c>
      <c r="O1302" s="447"/>
      <c r="P1302" s="568" t="s">
        <v>7769</v>
      </c>
      <c r="Q1302" s="569" t="s">
        <v>16758</v>
      </c>
      <c r="R1302" s="570" t="s">
        <v>16759</v>
      </c>
      <c r="AG1302" s="495" t="s">
        <v>8826</v>
      </c>
      <c r="AH1302" s="490" t="s">
        <v>16760</v>
      </c>
    </row>
    <row r="1303" customFormat="false" ht="15" hidden="false" customHeight="false" outlineLevel="0" collapsed="false">
      <c r="A1303" s="0" t="s">
        <v>7743</v>
      </c>
      <c r="O1303" s="447"/>
      <c r="P1303" s="568" t="s">
        <v>7769</v>
      </c>
      <c r="Q1303" s="569" t="s">
        <v>16761</v>
      </c>
      <c r="R1303" s="570" t="s">
        <v>16762</v>
      </c>
      <c r="AG1303" s="524"/>
      <c r="AH1303" s="519" t="s">
        <v>16763</v>
      </c>
    </row>
    <row r="1304" customFormat="false" ht="15" hidden="false" customHeight="false" outlineLevel="0" collapsed="false">
      <c r="A1304" s="0" t="s">
        <v>7743</v>
      </c>
      <c r="O1304" s="447"/>
      <c r="P1304" s="568" t="s">
        <v>7769</v>
      </c>
      <c r="Q1304" s="569" t="s">
        <v>16764</v>
      </c>
      <c r="R1304" s="570" t="s">
        <v>16765</v>
      </c>
      <c r="AG1304" s="495" t="s">
        <v>16766</v>
      </c>
      <c r="AH1304" s="490" t="s">
        <v>16767</v>
      </c>
    </row>
    <row r="1305" customFormat="false" ht="15" hidden="false" customHeight="false" outlineLevel="0" collapsed="false">
      <c r="A1305" s="0" t="s">
        <v>7743</v>
      </c>
      <c r="O1305" s="447"/>
      <c r="P1305" s="568" t="s">
        <v>7769</v>
      </c>
      <c r="Q1305" s="569" t="s">
        <v>16768</v>
      </c>
      <c r="R1305" s="570" t="s">
        <v>16769</v>
      </c>
      <c r="AG1305" s="524"/>
      <c r="AH1305" s="519" t="s">
        <v>16770</v>
      </c>
    </row>
    <row r="1306" customFormat="false" ht="15" hidden="false" customHeight="false" outlineLevel="0" collapsed="false">
      <c r="A1306" s="0" t="s">
        <v>7743</v>
      </c>
      <c r="O1306" s="447"/>
      <c r="P1306" s="568" t="s">
        <v>7769</v>
      </c>
      <c r="Q1306" s="569" t="s">
        <v>16771</v>
      </c>
      <c r="R1306" s="570" t="s">
        <v>16772</v>
      </c>
      <c r="AG1306" s="495" t="s">
        <v>16773</v>
      </c>
      <c r="AH1306" s="490" t="s">
        <v>16774</v>
      </c>
    </row>
    <row r="1307" customFormat="false" ht="15" hidden="false" customHeight="false" outlineLevel="0" collapsed="false">
      <c r="A1307" s="0" t="s">
        <v>7743</v>
      </c>
      <c r="O1307" s="447"/>
      <c r="P1307" s="568" t="s">
        <v>7769</v>
      </c>
      <c r="Q1307" s="569" t="s">
        <v>16775</v>
      </c>
      <c r="R1307" s="570" t="s">
        <v>16776</v>
      </c>
      <c r="AG1307" s="524"/>
      <c r="AH1307" s="519" t="s">
        <v>16777</v>
      </c>
    </row>
    <row r="1308" customFormat="false" ht="15" hidden="false" customHeight="false" outlineLevel="0" collapsed="false">
      <c r="A1308" s="0" t="s">
        <v>7743</v>
      </c>
      <c r="O1308" s="447"/>
      <c r="P1308" s="568" t="s">
        <v>7769</v>
      </c>
      <c r="Q1308" s="569" t="s">
        <v>16778</v>
      </c>
      <c r="R1308" s="570" t="s">
        <v>16779</v>
      </c>
      <c r="AG1308" s="495" t="s">
        <v>16780</v>
      </c>
      <c r="AH1308" s="490" t="s">
        <v>16781</v>
      </c>
    </row>
    <row r="1309" customFormat="false" ht="15" hidden="false" customHeight="false" outlineLevel="0" collapsed="false">
      <c r="A1309" s="0" t="s">
        <v>7743</v>
      </c>
      <c r="O1309" s="447"/>
      <c r="P1309" s="568" t="s">
        <v>7769</v>
      </c>
      <c r="Q1309" s="569" t="s">
        <v>16782</v>
      </c>
      <c r="R1309" s="570" t="s">
        <v>16783</v>
      </c>
      <c r="AG1309" s="524"/>
      <c r="AH1309" s="519" t="s">
        <v>16784</v>
      </c>
    </row>
    <row r="1310" customFormat="false" ht="15" hidden="false" customHeight="false" outlineLevel="0" collapsed="false">
      <c r="A1310" s="0" t="s">
        <v>7743</v>
      </c>
      <c r="O1310" s="447"/>
      <c r="P1310" s="568" t="s">
        <v>7769</v>
      </c>
      <c r="Q1310" s="569" t="s">
        <v>16785</v>
      </c>
      <c r="R1310" s="570" t="s">
        <v>16786</v>
      </c>
      <c r="AG1310" s="495" t="s">
        <v>9012</v>
      </c>
      <c r="AH1310" s="490" t="s">
        <v>16787</v>
      </c>
    </row>
    <row r="1311" customFormat="false" ht="15" hidden="false" customHeight="false" outlineLevel="0" collapsed="false">
      <c r="A1311" s="0" t="s">
        <v>7743</v>
      </c>
      <c r="O1311" s="447"/>
      <c r="P1311" s="568" t="s">
        <v>7769</v>
      </c>
      <c r="Q1311" s="569" t="s">
        <v>16788</v>
      </c>
      <c r="R1311" s="570" t="s">
        <v>16789</v>
      </c>
      <c r="AG1311" s="524"/>
      <c r="AH1311" s="519" t="s">
        <v>16790</v>
      </c>
    </row>
    <row r="1312" customFormat="false" ht="15" hidden="false" customHeight="false" outlineLevel="0" collapsed="false">
      <c r="A1312" s="0" t="s">
        <v>7743</v>
      </c>
      <c r="O1312" s="447"/>
      <c r="P1312" s="568" t="s">
        <v>7769</v>
      </c>
      <c r="Q1312" s="569" t="s">
        <v>16791</v>
      </c>
      <c r="R1312" s="570" t="s">
        <v>16792</v>
      </c>
      <c r="AG1312" s="495" t="s">
        <v>16793</v>
      </c>
      <c r="AH1312" s="490" t="s">
        <v>16794</v>
      </c>
    </row>
    <row r="1313" customFormat="false" ht="15" hidden="false" customHeight="false" outlineLevel="0" collapsed="false">
      <c r="A1313" s="0" t="s">
        <v>7743</v>
      </c>
      <c r="O1313" s="447"/>
      <c r="P1313" s="568" t="s">
        <v>7769</v>
      </c>
      <c r="Q1313" s="569" t="s">
        <v>16795</v>
      </c>
      <c r="R1313" s="570" t="s">
        <v>16796</v>
      </c>
      <c r="AG1313" s="524"/>
      <c r="AH1313" s="519" t="s">
        <v>16797</v>
      </c>
    </row>
    <row r="1314" customFormat="false" ht="15" hidden="false" customHeight="false" outlineLevel="0" collapsed="false">
      <c r="A1314" s="0" t="s">
        <v>7743</v>
      </c>
      <c r="O1314" s="447"/>
      <c r="P1314" s="568" t="s">
        <v>7769</v>
      </c>
      <c r="Q1314" s="569" t="s">
        <v>16798</v>
      </c>
      <c r="R1314" s="570" t="s">
        <v>16799</v>
      </c>
      <c r="AG1314" s="495" t="s">
        <v>11473</v>
      </c>
      <c r="AH1314" s="490" t="s">
        <v>16800</v>
      </c>
    </row>
    <row r="1315" customFormat="false" ht="15" hidden="false" customHeight="false" outlineLevel="0" collapsed="false">
      <c r="A1315" s="0" t="s">
        <v>7743</v>
      </c>
      <c r="O1315" s="447"/>
      <c r="P1315" s="568" t="s">
        <v>7769</v>
      </c>
      <c r="Q1315" s="569" t="s">
        <v>16801</v>
      </c>
      <c r="R1315" s="570" t="s">
        <v>16802</v>
      </c>
      <c r="AG1315" s="524"/>
      <c r="AH1315" s="519" t="s">
        <v>16803</v>
      </c>
    </row>
    <row r="1316" customFormat="false" ht="15" hidden="false" customHeight="false" outlineLevel="0" collapsed="false">
      <c r="A1316" s="0" t="s">
        <v>7743</v>
      </c>
      <c r="O1316" s="447"/>
      <c r="P1316" s="568" t="s">
        <v>7769</v>
      </c>
      <c r="Q1316" s="569" t="s">
        <v>16804</v>
      </c>
      <c r="R1316" s="570" t="s">
        <v>16805</v>
      </c>
      <c r="AG1316" s="495" t="s">
        <v>16806</v>
      </c>
      <c r="AH1316" s="490" t="s">
        <v>16807</v>
      </c>
    </row>
    <row r="1317" customFormat="false" ht="15" hidden="false" customHeight="false" outlineLevel="0" collapsed="false">
      <c r="A1317" s="0" t="s">
        <v>7743</v>
      </c>
      <c r="O1317" s="447"/>
      <c r="P1317" s="568" t="s">
        <v>7769</v>
      </c>
      <c r="Q1317" s="569" t="s">
        <v>16808</v>
      </c>
      <c r="R1317" s="570" t="s">
        <v>16809</v>
      </c>
      <c r="AG1317" s="524"/>
      <c r="AH1317" s="519" t="s">
        <v>16810</v>
      </c>
    </row>
    <row r="1318" customFormat="false" ht="15" hidden="false" customHeight="false" outlineLevel="0" collapsed="false">
      <c r="A1318" s="0" t="s">
        <v>7743</v>
      </c>
      <c r="O1318" s="447"/>
      <c r="P1318" s="568" t="s">
        <v>7769</v>
      </c>
      <c r="Q1318" s="569" t="s">
        <v>16811</v>
      </c>
      <c r="R1318" s="570" t="s">
        <v>16812</v>
      </c>
      <c r="AG1318" s="495" t="s">
        <v>11498</v>
      </c>
      <c r="AH1318" s="490" t="s">
        <v>638</v>
      </c>
    </row>
    <row r="1319" customFormat="false" ht="15" hidden="false" customHeight="false" outlineLevel="0" collapsed="false">
      <c r="A1319" s="0" t="s">
        <v>7743</v>
      </c>
      <c r="O1319" s="447"/>
      <c r="P1319" s="568" t="s">
        <v>7769</v>
      </c>
      <c r="Q1319" s="569" t="s">
        <v>16813</v>
      </c>
      <c r="R1319" s="570" t="s">
        <v>16814</v>
      </c>
      <c r="AG1319" s="524"/>
      <c r="AH1319" s="519" t="s">
        <v>16815</v>
      </c>
    </row>
    <row r="1320" customFormat="false" ht="15" hidden="false" customHeight="false" outlineLevel="0" collapsed="false">
      <c r="A1320" s="0" t="s">
        <v>7743</v>
      </c>
      <c r="O1320" s="447"/>
      <c r="P1320" s="568" t="s">
        <v>7769</v>
      </c>
      <c r="Q1320" s="569" t="s">
        <v>16816</v>
      </c>
      <c r="R1320" s="570" t="s">
        <v>16817</v>
      </c>
      <c r="AG1320" s="495" t="s">
        <v>9077</v>
      </c>
      <c r="AH1320" s="490" t="s">
        <v>16818</v>
      </c>
    </row>
    <row r="1321" customFormat="false" ht="15" hidden="false" customHeight="false" outlineLevel="0" collapsed="false">
      <c r="A1321" s="0" t="s">
        <v>7743</v>
      </c>
      <c r="O1321" s="447"/>
      <c r="P1321" s="568" t="s">
        <v>7769</v>
      </c>
      <c r="Q1321" s="569" t="s">
        <v>16819</v>
      </c>
      <c r="R1321" s="570" t="s">
        <v>16820</v>
      </c>
      <c r="AG1321" s="524"/>
      <c r="AH1321" s="519" t="s">
        <v>16821</v>
      </c>
    </row>
    <row r="1322" customFormat="false" ht="15" hidden="false" customHeight="false" outlineLevel="0" collapsed="false">
      <c r="A1322" s="0" t="s">
        <v>7743</v>
      </c>
      <c r="O1322" s="447"/>
      <c r="P1322" s="568" t="s">
        <v>7769</v>
      </c>
      <c r="Q1322" s="569" t="s">
        <v>16822</v>
      </c>
      <c r="R1322" s="570" t="s">
        <v>16823</v>
      </c>
      <c r="AG1322" s="495" t="s">
        <v>8639</v>
      </c>
      <c r="AH1322" s="490" t="s">
        <v>16824</v>
      </c>
    </row>
    <row r="1323" customFormat="false" ht="15" hidden="false" customHeight="false" outlineLevel="0" collapsed="false">
      <c r="A1323" s="0" t="s">
        <v>7743</v>
      </c>
      <c r="O1323" s="447"/>
      <c r="P1323" s="568" t="s">
        <v>7769</v>
      </c>
      <c r="Q1323" s="569" t="s">
        <v>16825</v>
      </c>
      <c r="R1323" s="570" t="s">
        <v>16826</v>
      </c>
      <c r="AG1323" s="524"/>
      <c r="AH1323" s="519" t="s">
        <v>16827</v>
      </c>
    </row>
    <row r="1324" customFormat="false" ht="15" hidden="false" customHeight="false" outlineLevel="0" collapsed="false">
      <c r="A1324" s="0" t="s">
        <v>7743</v>
      </c>
      <c r="O1324" s="447"/>
      <c r="P1324" s="568" t="s">
        <v>7769</v>
      </c>
      <c r="Q1324" s="569" t="s">
        <v>16828</v>
      </c>
      <c r="R1324" s="570" t="s">
        <v>16829</v>
      </c>
      <c r="AG1324" s="495" t="s">
        <v>9099</v>
      </c>
      <c r="AH1324" s="490" t="s">
        <v>16830</v>
      </c>
    </row>
    <row r="1325" customFormat="false" ht="15" hidden="false" customHeight="false" outlineLevel="0" collapsed="false">
      <c r="A1325" s="0" t="s">
        <v>7743</v>
      </c>
      <c r="O1325" s="447"/>
      <c r="P1325" s="568" t="s">
        <v>7769</v>
      </c>
      <c r="Q1325" s="569" t="s">
        <v>16831</v>
      </c>
      <c r="R1325" s="570" t="s">
        <v>16832</v>
      </c>
      <c r="AG1325" s="524"/>
      <c r="AH1325" s="519" t="s">
        <v>16833</v>
      </c>
    </row>
    <row r="1326" customFormat="false" ht="15" hidden="false" customHeight="false" outlineLevel="0" collapsed="false">
      <c r="A1326" s="0" t="s">
        <v>7743</v>
      </c>
      <c r="O1326" s="447"/>
      <c r="P1326" s="568" t="s">
        <v>7769</v>
      </c>
      <c r="Q1326" s="569" t="s">
        <v>16834</v>
      </c>
      <c r="R1326" s="570" t="s">
        <v>16835</v>
      </c>
      <c r="AG1326" s="495" t="s">
        <v>9145</v>
      </c>
      <c r="AH1326" s="490" t="s">
        <v>16836</v>
      </c>
    </row>
    <row r="1327" customFormat="false" ht="15" hidden="false" customHeight="false" outlineLevel="0" collapsed="false">
      <c r="A1327" s="0" t="s">
        <v>7743</v>
      </c>
      <c r="O1327" s="447"/>
      <c r="P1327" s="568" t="s">
        <v>7769</v>
      </c>
      <c r="Q1327" s="569" t="s">
        <v>16837</v>
      </c>
      <c r="R1327" s="570" t="s">
        <v>16838</v>
      </c>
      <c r="AG1327" s="524"/>
      <c r="AH1327" s="519" t="s">
        <v>16839</v>
      </c>
    </row>
    <row r="1328" customFormat="false" ht="15" hidden="false" customHeight="false" outlineLevel="0" collapsed="false">
      <c r="A1328" s="0" t="s">
        <v>7743</v>
      </c>
      <c r="O1328" s="447"/>
      <c r="P1328" s="568" t="s">
        <v>7769</v>
      </c>
      <c r="Q1328" s="569" t="s">
        <v>16840</v>
      </c>
      <c r="R1328" s="570" t="s">
        <v>16841</v>
      </c>
      <c r="AG1328" s="495" t="s">
        <v>16842</v>
      </c>
      <c r="AH1328" s="490" t="s">
        <v>16843</v>
      </c>
    </row>
    <row r="1329" customFormat="false" ht="15" hidden="false" customHeight="false" outlineLevel="0" collapsed="false">
      <c r="A1329" s="0" t="s">
        <v>7743</v>
      </c>
      <c r="O1329" s="447"/>
      <c r="P1329" s="568" t="s">
        <v>7769</v>
      </c>
      <c r="Q1329" s="569" t="s">
        <v>16844</v>
      </c>
      <c r="R1329" s="570" t="s">
        <v>16845</v>
      </c>
      <c r="AG1329" s="524"/>
      <c r="AH1329" s="519" t="s">
        <v>16846</v>
      </c>
    </row>
    <row r="1330" customFormat="false" ht="15" hidden="false" customHeight="false" outlineLevel="0" collapsed="false">
      <c r="A1330" s="0" t="s">
        <v>7743</v>
      </c>
      <c r="O1330" s="447"/>
      <c r="P1330" s="568" t="s">
        <v>7769</v>
      </c>
      <c r="Q1330" s="569" t="s">
        <v>16847</v>
      </c>
      <c r="R1330" s="570" t="s">
        <v>16848</v>
      </c>
      <c r="AG1330" s="495" t="s">
        <v>11828</v>
      </c>
      <c r="AH1330" s="490" t="s">
        <v>16849</v>
      </c>
    </row>
    <row r="1331" customFormat="false" ht="15" hidden="false" customHeight="false" outlineLevel="0" collapsed="false">
      <c r="A1331" s="0" t="s">
        <v>7743</v>
      </c>
      <c r="O1331" s="447"/>
      <c r="P1331" s="568" t="s">
        <v>7769</v>
      </c>
      <c r="Q1331" s="569" t="s">
        <v>16850</v>
      </c>
      <c r="R1331" s="570" t="s">
        <v>16851</v>
      </c>
      <c r="AG1331" s="524"/>
      <c r="AH1331" s="519" t="s">
        <v>16852</v>
      </c>
    </row>
    <row r="1332" customFormat="false" ht="15" hidden="false" customHeight="false" outlineLevel="0" collapsed="false">
      <c r="A1332" s="0" t="s">
        <v>7743</v>
      </c>
      <c r="O1332" s="447"/>
      <c r="P1332" s="568" t="s">
        <v>7769</v>
      </c>
      <c r="Q1332" s="569" t="s">
        <v>16853</v>
      </c>
      <c r="R1332" s="570" t="s">
        <v>16854</v>
      </c>
      <c r="AG1332" s="495" t="s">
        <v>13686</v>
      </c>
      <c r="AH1332" s="490" t="s">
        <v>16855</v>
      </c>
    </row>
    <row r="1333" customFormat="false" ht="15" hidden="false" customHeight="false" outlineLevel="0" collapsed="false">
      <c r="A1333" s="0" t="s">
        <v>7743</v>
      </c>
      <c r="O1333" s="447"/>
      <c r="P1333" s="568" t="s">
        <v>7769</v>
      </c>
      <c r="Q1333" s="569" t="s">
        <v>16856</v>
      </c>
      <c r="R1333" s="570" t="s">
        <v>16857</v>
      </c>
      <c r="AG1333" s="524"/>
      <c r="AH1333" s="519" t="s">
        <v>16858</v>
      </c>
    </row>
    <row r="1334" customFormat="false" ht="15" hidden="false" customHeight="false" outlineLevel="0" collapsed="false">
      <c r="A1334" s="0" t="s">
        <v>7743</v>
      </c>
      <c r="O1334" s="447"/>
      <c r="P1334" s="568" t="s">
        <v>7769</v>
      </c>
      <c r="Q1334" s="569" t="s">
        <v>16859</v>
      </c>
      <c r="R1334" s="570" t="s">
        <v>16860</v>
      </c>
      <c r="AG1334" s="495" t="s">
        <v>16861</v>
      </c>
      <c r="AH1334" s="490" t="s">
        <v>16862</v>
      </c>
    </row>
    <row r="1335" customFormat="false" ht="15" hidden="false" customHeight="false" outlineLevel="0" collapsed="false">
      <c r="A1335" s="0" t="s">
        <v>7743</v>
      </c>
      <c r="O1335" s="447"/>
      <c r="P1335" s="568" t="s">
        <v>7769</v>
      </c>
      <c r="Q1335" s="569" t="s">
        <v>16863</v>
      </c>
      <c r="R1335" s="570" t="s">
        <v>16864</v>
      </c>
      <c r="AG1335" s="524"/>
      <c r="AH1335" s="519" t="s">
        <v>16865</v>
      </c>
    </row>
    <row r="1336" customFormat="false" ht="15" hidden="false" customHeight="false" outlineLevel="0" collapsed="false">
      <c r="A1336" s="0" t="s">
        <v>7743</v>
      </c>
      <c r="O1336" s="447"/>
      <c r="P1336" s="568" t="s">
        <v>7769</v>
      </c>
      <c r="Q1336" s="569" t="s">
        <v>16866</v>
      </c>
      <c r="R1336" s="570" t="s">
        <v>16867</v>
      </c>
      <c r="AG1336" s="495" t="s">
        <v>11940</v>
      </c>
      <c r="AH1336" s="490" t="s">
        <v>16868</v>
      </c>
    </row>
    <row r="1337" customFormat="false" ht="15" hidden="false" customHeight="false" outlineLevel="0" collapsed="false">
      <c r="A1337" s="0" t="s">
        <v>7743</v>
      </c>
      <c r="O1337" s="447"/>
      <c r="P1337" s="568" t="s">
        <v>7769</v>
      </c>
      <c r="Q1337" s="569" t="s">
        <v>16869</v>
      </c>
      <c r="R1337" s="570" t="s">
        <v>16870</v>
      </c>
      <c r="AG1337" s="524"/>
      <c r="AH1337" s="519" t="s">
        <v>16871</v>
      </c>
    </row>
    <row r="1338" customFormat="false" ht="15" hidden="false" customHeight="false" outlineLevel="0" collapsed="false">
      <c r="A1338" s="0" t="s">
        <v>7743</v>
      </c>
      <c r="O1338" s="447"/>
      <c r="P1338" s="568" t="s">
        <v>7769</v>
      </c>
      <c r="Q1338" s="569" t="s">
        <v>16872</v>
      </c>
      <c r="R1338" s="570" t="s">
        <v>16873</v>
      </c>
      <c r="AG1338" s="495" t="s">
        <v>9200</v>
      </c>
      <c r="AH1338" s="490" t="s">
        <v>16874</v>
      </c>
    </row>
    <row r="1339" customFormat="false" ht="15" hidden="false" customHeight="false" outlineLevel="0" collapsed="false">
      <c r="A1339" s="0" t="s">
        <v>7743</v>
      </c>
      <c r="O1339" s="447"/>
      <c r="P1339" s="568" t="s">
        <v>7769</v>
      </c>
      <c r="Q1339" s="569" t="s">
        <v>16875</v>
      </c>
      <c r="R1339" s="570" t="s">
        <v>16876</v>
      </c>
      <c r="AG1339" s="524"/>
      <c r="AH1339" s="519" t="s">
        <v>16877</v>
      </c>
    </row>
    <row r="1340" customFormat="false" ht="15" hidden="false" customHeight="false" outlineLevel="0" collapsed="false">
      <c r="A1340" s="0" t="s">
        <v>7743</v>
      </c>
      <c r="O1340" s="447"/>
      <c r="P1340" s="568" t="s">
        <v>7769</v>
      </c>
      <c r="Q1340" s="569" t="s">
        <v>16878</v>
      </c>
      <c r="R1340" s="570" t="s">
        <v>16879</v>
      </c>
      <c r="AG1340" s="495" t="s">
        <v>16880</v>
      </c>
      <c r="AH1340" s="490" t="s">
        <v>16881</v>
      </c>
    </row>
    <row r="1341" customFormat="false" ht="15" hidden="false" customHeight="false" outlineLevel="0" collapsed="false">
      <c r="A1341" s="0" t="s">
        <v>7743</v>
      </c>
      <c r="O1341" s="447"/>
      <c r="P1341" s="568" t="s">
        <v>7769</v>
      </c>
      <c r="Q1341" s="569" t="s">
        <v>16882</v>
      </c>
      <c r="R1341" s="570" t="s">
        <v>16883</v>
      </c>
      <c r="AG1341" s="524"/>
      <c r="AH1341" s="519" t="s">
        <v>16884</v>
      </c>
    </row>
    <row r="1342" customFormat="false" ht="15" hidden="false" customHeight="false" outlineLevel="0" collapsed="false">
      <c r="A1342" s="0" t="s">
        <v>7743</v>
      </c>
      <c r="O1342" s="447"/>
      <c r="P1342" s="568" t="s">
        <v>7769</v>
      </c>
      <c r="Q1342" s="569" t="s">
        <v>16885</v>
      </c>
      <c r="R1342" s="570" t="s">
        <v>16886</v>
      </c>
      <c r="AG1342" s="495" t="s">
        <v>10123</v>
      </c>
      <c r="AH1342" s="490" t="s">
        <v>16887</v>
      </c>
    </row>
    <row r="1343" customFormat="false" ht="15" hidden="false" customHeight="false" outlineLevel="0" collapsed="false">
      <c r="A1343" s="0" t="s">
        <v>7743</v>
      </c>
      <c r="O1343" s="447"/>
      <c r="P1343" s="568" t="s">
        <v>7769</v>
      </c>
      <c r="Q1343" s="569" t="s">
        <v>16888</v>
      </c>
      <c r="R1343" s="570" t="s">
        <v>16889</v>
      </c>
      <c r="AG1343" s="524"/>
      <c r="AH1343" s="519" t="s">
        <v>16890</v>
      </c>
    </row>
    <row r="1344" customFormat="false" ht="15" hidden="false" customHeight="false" outlineLevel="0" collapsed="false">
      <c r="A1344" s="0" t="s">
        <v>7743</v>
      </c>
      <c r="O1344" s="447"/>
      <c r="P1344" s="568" t="s">
        <v>7769</v>
      </c>
      <c r="Q1344" s="569" t="s">
        <v>16891</v>
      </c>
      <c r="R1344" s="570" t="s">
        <v>16892</v>
      </c>
      <c r="AG1344" s="495" t="s">
        <v>14220</v>
      </c>
      <c r="AH1344" s="490" t="s">
        <v>16893</v>
      </c>
    </row>
    <row r="1345" customFormat="false" ht="15" hidden="false" customHeight="false" outlineLevel="0" collapsed="false">
      <c r="A1345" s="0" t="s">
        <v>7743</v>
      </c>
      <c r="O1345" s="447"/>
      <c r="P1345" s="568" t="s">
        <v>7769</v>
      </c>
      <c r="Q1345" s="569" t="s">
        <v>16894</v>
      </c>
      <c r="R1345" s="570" t="s">
        <v>16895</v>
      </c>
      <c r="AG1345" s="524"/>
      <c r="AH1345" s="519" t="s">
        <v>16896</v>
      </c>
    </row>
    <row r="1346" customFormat="false" ht="15" hidden="false" customHeight="false" outlineLevel="0" collapsed="false">
      <c r="A1346" s="0" t="s">
        <v>7743</v>
      </c>
      <c r="O1346" s="447"/>
      <c r="P1346" s="568" t="s">
        <v>7769</v>
      </c>
      <c r="Q1346" s="569" t="s">
        <v>16897</v>
      </c>
      <c r="R1346" s="570" t="s">
        <v>16898</v>
      </c>
      <c r="AG1346" s="495" t="s">
        <v>14224</v>
      </c>
      <c r="AH1346" s="490" t="s">
        <v>16899</v>
      </c>
    </row>
    <row r="1347" customFormat="false" ht="15" hidden="false" customHeight="false" outlineLevel="0" collapsed="false">
      <c r="A1347" s="0" t="s">
        <v>7743</v>
      </c>
      <c r="O1347" s="447"/>
      <c r="P1347" s="568" t="s">
        <v>7769</v>
      </c>
      <c r="Q1347" s="569" t="s">
        <v>16900</v>
      </c>
      <c r="R1347" s="570" t="s">
        <v>16901</v>
      </c>
      <c r="AG1347" s="524"/>
      <c r="AH1347" s="519" t="s">
        <v>16902</v>
      </c>
    </row>
    <row r="1348" customFormat="false" ht="15" hidden="false" customHeight="false" outlineLevel="0" collapsed="false">
      <c r="A1348" s="0" t="s">
        <v>7743</v>
      </c>
      <c r="O1348" s="447"/>
      <c r="P1348" s="568" t="s">
        <v>7769</v>
      </c>
      <c r="Q1348" s="569" t="s">
        <v>16903</v>
      </c>
      <c r="R1348" s="570" t="s">
        <v>16904</v>
      </c>
      <c r="AG1348" s="495" t="s">
        <v>16905</v>
      </c>
      <c r="AH1348" s="490" t="s">
        <v>16906</v>
      </c>
    </row>
    <row r="1349" customFormat="false" ht="15" hidden="false" customHeight="false" outlineLevel="0" collapsed="false">
      <c r="A1349" s="0" t="s">
        <v>7743</v>
      </c>
      <c r="O1349" s="447"/>
      <c r="P1349" s="568" t="s">
        <v>7769</v>
      </c>
      <c r="Q1349" s="569" t="s">
        <v>16907</v>
      </c>
      <c r="R1349" s="570" t="s">
        <v>16908</v>
      </c>
      <c r="AG1349" s="524"/>
      <c r="AH1349" s="519" t="s">
        <v>16909</v>
      </c>
    </row>
    <row r="1350" customFormat="false" ht="15" hidden="false" customHeight="false" outlineLevel="0" collapsed="false">
      <c r="A1350" s="0" t="s">
        <v>7743</v>
      </c>
      <c r="O1350" s="447"/>
      <c r="P1350" s="568" t="s">
        <v>7769</v>
      </c>
      <c r="Q1350" s="569" t="s">
        <v>16910</v>
      </c>
      <c r="R1350" s="570" t="s">
        <v>16911</v>
      </c>
      <c r="AG1350" s="495" t="s">
        <v>9322</v>
      </c>
      <c r="AH1350" s="490" t="s">
        <v>16912</v>
      </c>
    </row>
    <row r="1351" customFormat="false" ht="15" hidden="false" customHeight="false" outlineLevel="0" collapsed="false">
      <c r="A1351" s="0" t="s">
        <v>7743</v>
      </c>
      <c r="O1351" s="447"/>
      <c r="P1351" s="568" t="s">
        <v>7769</v>
      </c>
      <c r="Q1351" s="569" t="s">
        <v>16913</v>
      </c>
      <c r="R1351" s="570" t="s">
        <v>16914</v>
      </c>
      <c r="AG1351" s="524"/>
      <c r="AH1351" s="519" t="s">
        <v>16915</v>
      </c>
    </row>
    <row r="1352" customFormat="false" ht="15" hidden="false" customHeight="false" outlineLevel="0" collapsed="false">
      <c r="A1352" s="0" t="s">
        <v>7743</v>
      </c>
      <c r="O1352" s="447"/>
      <c r="P1352" s="568" t="s">
        <v>7769</v>
      </c>
      <c r="Q1352" s="569" t="s">
        <v>16916</v>
      </c>
      <c r="R1352" s="570" t="s">
        <v>16917</v>
      </c>
      <c r="AG1352" s="495" t="s">
        <v>16918</v>
      </c>
      <c r="AH1352" s="490" t="s">
        <v>16919</v>
      </c>
    </row>
    <row r="1353" customFormat="false" ht="15" hidden="false" customHeight="false" outlineLevel="0" collapsed="false">
      <c r="A1353" s="0" t="s">
        <v>7743</v>
      </c>
      <c r="O1353" s="447"/>
      <c r="P1353" s="568" t="s">
        <v>7769</v>
      </c>
      <c r="Q1353" s="569" t="s">
        <v>16920</v>
      </c>
      <c r="R1353" s="570" t="s">
        <v>16921</v>
      </c>
      <c r="AG1353" s="524"/>
      <c r="AH1353" s="519" t="s">
        <v>16922</v>
      </c>
    </row>
    <row r="1354" customFormat="false" ht="15" hidden="false" customHeight="false" outlineLevel="0" collapsed="false">
      <c r="A1354" s="0" t="s">
        <v>7743</v>
      </c>
      <c r="O1354" s="447"/>
      <c r="P1354" s="568" t="s">
        <v>7769</v>
      </c>
      <c r="Q1354" s="569" t="s">
        <v>16923</v>
      </c>
      <c r="R1354" s="570" t="s">
        <v>16924</v>
      </c>
      <c r="AG1354" s="495" t="s">
        <v>16925</v>
      </c>
      <c r="AH1354" s="490" t="s">
        <v>16926</v>
      </c>
    </row>
    <row r="1355" customFormat="false" ht="15" hidden="false" customHeight="false" outlineLevel="0" collapsed="false">
      <c r="A1355" s="0" t="s">
        <v>7743</v>
      </c>
      <c r="O1355" s="447"/>
      <c r="P1355" s="568" t="s">
        <v>7769</v>
      </c>
      <c r="Q1355" s="569" t="s">
        <v>16927</v>
      </c>
      <c r="R1355" s="570" t="s">
        <v>16928</v>
      </c>
      <c r="AG1355" s="524"/>
      <c r="AH1355" s="519" t="s">
        <v>16929</v>
      </c>
    </row>
    <row r="1356" customFormat="false" ht="15" hidden="false" customHeight="false" outlineLevel="0" collapsed="false">
      <c r="A1356" s="0" t="s">
        <v>7743</v>
      </c>
      <c r="O1356" s="447"/>
      <c r="P1356" s="568" t="s">
        <v>7769</v>
      </c>
      <c r="Q1356" s="569" t="s">
        <v>16930</v>
      </c>
      <c r="R1356" s="570" t="s">
        <v>16931</v>
      </c>
      <c r="AG1356" s="495" t="s">
        <v>10294</v>
      </c>
      <c r="AH1356" s="490" t="s">
        <v>16932</v>
      </c>
    </row>
    <row r="1357" customFormat="false" ht="15" hidden="false" customHeight="false" outlineLevel="0" collapsed="false">
      <c r="A1357" s="0" t="s">
        <v>7743</v>
      </c>
      <c r="O1357" s="447"/>
      <c r="P1357" s="568" t="s">
        <v>7769</v>
      </c>
      <c r="Q1357" s="569" t="s">
        <v>16933</v>
      </c>
      <c r="R1357" s="570" t="s">
        <v>16934</v>
      </c>
      <c r="AG1357" s="524"/>
      <c r="AH1357" s="519" t="s">
        <v>16935</v>
      </c>
    </row>
    <row r="1358" customFormat="false" ht="15" hidden="false" customHeight="false" outlineLevel="0" collapsed="false">
      <c r="A1358" s="0" t="s">
        <v>7743</v>
      </c>
      <c r="O1358" s="447"/>
      <c r="P1358" s="568" t="s">
        <v>7769</v>
      </c>
      <c r="Q1358" s="569" t="s">
        <v>16936</v>
      </c>
      <c r="R1358" s="570" t="s">
        <v>16937</v>
      </c>
      <c r="AG1358" s="495" t="s">
        <v>14229</v>
      </c>
      <c r="AH1358" s="490" t="s">
        <v>16938</v>
      </c>
    </row>
    <row r="1359" customFormat="false" ht="15" hidden="false" customHeight="false" outlineLevel="0" collapsed="false">
      <c r="A1359" s="0" t="s">
        <v>7743</v>
      </c>
      <c r="O1359" s="447"/>
      <c r="P1359" s="568" t="s">
        <v>7769</v>
      </c>
      <c r="Q1359" s="569" t="s">
        <v>16939</v>
      </c>
      <c r="R1359" s="570" t="s">
        <v>16940</v>
      </c>
      <c r="AG1359" s="524"/>
      <c r="AH1359" s="519" t="s">
        <v>16941</v>
      </c>
    </row>
    <row r="1360" customFormat="false" ht="15" hidden="false" customHeight="false" outlineLevel="0" collapsed="false">
      <c r="A1360" s="0" t="s">
        <v>7743</v>
      </c>
      <c r="O1360" s="447"/>
      <c r="P1360" s="568" t="s">
        <v>7769</v>
      </c>
      <c r="Q1360" s="569" t="s">
        <v>16942</v>
      </c>
      <c r="R1360" s="570" t="s">
        <v>16943</v>
      </c>
      <c r="AG1360" s="495" t="s">
        <v>9305</v>
      </c>
      <c r="AH1360" s="490" t="s">
        <v>16944</v>
      </c>
    </row>
    <row r="1361" customFormat="false" ht="15" hidden="false" customHeight="false" outlineLevel="0" collapsed="false">
      <c r="A1361" s="0" t="s">
        <v>7743</v>
      </c>
      <c r="O1361" s="447"/>
      <c r="P1361" s="568" t="s">
        <v>7769</v>
      </c>
      <c r="Q1361" s="569" t="s">
        <v>16945</v>
      </c>
      <c r="R1361" s="570" t="s">
        <v>16946</v>
      </c>
      <c r="AG1361" s="524"/>
      <c r="AH1361" s="519" t="s">
        <v>16947</v>
      </c>
    </row>
    <row r="1362" customFormat="false" ht="15" hidden="false" customHeight="false" outlineLevel="0" collapsed="false">
      <c r="A1362" s="0" t="s">
        <v>7743</v>
      </c>
      <c r="O1362" s="447"/>
      <c r="P1362" s="568" t="s">
        <v>7769</v>
      </c>
      <c r="Q1362" s="569" t="s">
        <v>16948</v>
      </c>
      <c r="R1362" s="570" t="s">
        <v>16949</v>
      </c>
      <c r="AG1362" s="495" t="s">
        <v>10585</v>
      </c>
      <c r="AH1362" s="490" t="s">
        <v>16950</v>
      </c>
    </row>
    <row r="1363" customFormat="false" ht="15" hidden="false" customHeight="false" outlineLevel="0" collapsed="false">
      <c r="A1363" s="0" t="s">
        <v>7743</v>
      </c>
      <c r="O1363" s="447"/>
      <c r="P1363" s="568" t="s">
        <v>7769</v>
      </c>
      <c r="Q1363" s="569" t="s">
        <v>16951</v>
      </c>
      <c r="R1363" s="570" t="s">
        <v>16952</v>
      </c>
      <c r="AG1363" s="524"/>
      <c r="AH1363" s="519" t="s">
        <v>16953</v>
      </c>
    </row>
    <row r="1364" customFormat="false" ht="15" hidden="false" customHeight="false" outlineLevel="0" collapsed="false">
      <c r="A1364" s="0" t="s">
        <v>7743</v>
      </c>
      <c r="O1364" s="447"/>
      <c r="P1364" s="568" t="s">
        <v>7769</v>
      </c>
      <c r="Q1364" s="569" t="s">
        <v>16954</v>
      </c>
      <c r="R1364" s="570" t="s">
        <v>16955</v>
      </c>
      <c r="AG1364" s="495" t="s">
        <v>9357</v>
      </c>
      <c r="AH1364" s="490" t="s">
        <v>16956</v>
      </c>
    </row>
    <row r="1365" customFormat="false" ht="15" hidden="false" customHeight="false" outlineLevel="0" collapsed="false">
      <c r="A1365" s="0" t="s">
        <v>7743</v>
      </c>
      <c r="O1365" s="447"/>
      <c r="P1365" s="568" t="s">
        <v>7769</v>
      </c>
      <c r="Q1365" s="569" t="s">
        <v>16957</v>
      </c>
      <c r="R1365" s="570" t="s">
        <v>16958</v>
      </c>
      <c r="AG1365" s="524"/>
      <c r="AH1365" s="519" t="s">
        <v>16959</v>
      </c>
    </row>
    <row r="1366" customFormat="false" ht="15" hidden="false" customHeight="false" outlineLevel="0" collapsed="false">
      <c r="A1366" s="0" t="s">
        <v>7743</v>
      </c>
      <c r="O1366" s="447"/>
      <c r="P1366" s="568" t="s">
        <v>7769</v>
      </c>
      <c r="Q1366" s="569" t="s">
        <v>16960</v>
      </c>
      <c r="R1366" s="570" t="s">
        <v>16961</v>
      </c>
      <c r="AG1366" s="495" t="s">
        <v>16962</v>
      </c>
      <c r="AH1366" s="490" t="s">
        <v>16963</v>
      </c>
    </row>
    <row r="1367" customFormat="false" ht="15" hidden="false" customHeight="false" outlineLevel="0" collapsed="false">
      <c r="A1367" s="0" t="s">
        <v>7743</v>
      </c>
      <c r="O1367" s="447"/>
      <c r="P1367" s="568" t="s">
        <v>7769</v>
      </c>
      <c r="Q1367" s="569" t="s">
        <v>16964</v>
      </c>
      <c r="R1367" s="570" t="s">
        <v>16965</v>
      </c>
      <c r="AG1367" s="524"/>
      <c r="AH1367" s="519" t="s">
        <v>16966</v>
      </c>
    </row>
    <row r="1368" customFormat="false" ht="15" hidden="false" customHeight="false" outlineLevel="0" collapsed="false">
      <c r="A1368" s="0" t="s">
        <v>7743</v>
      </c>
      <c r="O1368" s="447"/>
      <c r="P1368" s="568" t="s">
        <v>7769</v>
      </c>
      <c r="Q1368" s="569" t="s">
        <v>16967</v>
      </c>
      <c r="R1368" s="570" t="s">
        <v>16968</v>
      </c>
      <c r="AG1368" s="495" t="s">
        <v>12129</v>
      </c>
      <c r="AH1368" s="490" t="s">
        <v>16969</v>
      </c>
    </row>
    <row r="1369" customFormat="false" ht="25.5" hidden="false" customHeight="false" outlineLevel="0" collapsed="false">
      <c r="A1369" s="0" t="s">
        <v>7743</v>
      </c>
      <c r="O1369" s="447"/>
      <c r="P1369" s="568" t="s">
        <v>7769</v>
      </c>
      <c r="Q1369" s="569" t="s">
        <v>16970</v>
      </c>
      <c r="R1369" s="570" t="s">
        <v>16971</v>
      </c>
      <c r="AG1369" s="524"/>
      <c r="AH1369" s="519" t="s">
        <v>16972</v>
      </c>
    </row>
    <row r="1370" customFormat="false" ht="15" hidden="false" customHeight="false" outlineLevel="0" collapsed="false">
      <c r="A1370" s="0" t="s">
        <v>7743</v>
      </c>
      <c r="O1370" s="447"/>
      <c r="P1370" s="568" t="s">
        <v>7769</v>
      </c>
      <c r="Q1370" s="569" t="s">
        <v>16973</v>
      </c>
      <c r="R1370" s="570" t="s">
        <v>16974</v>
      </c>
      <c r="AG1370" s="495" t="s">
        <v>14728</v>
      </c>
      <c r="AH1370" s="490" t="s">
        <v>16975</v>
      </c>
    </row>
    <row r="1371" customFormat="false" ht="15" hidden="false" customHeight="false" outlineLevel="0" collapsed="false">
      <c r="A1371" s="0" t="s">
        <v>7743</v>
      </c>
      <c r="O1371" s="447"/>
      <c r="P1371" s="568" t="s">
        <v>7769</v>
      </c>
      <c r="Q1371" s="569" t="s">
        <v>16976</v>
      </c>
      <c r="R1371" s="570" t="s">
        <v>16977</v>
      </c>
      <c r="AG1371" s="524"/>
      <c r="AH1371" s="519" t="s">
        <v>16978</v>
      </c>
    </row>
    <row r="1372" customFormat="false" ht="15" hidden="false" customHeight="false" outlineLevel="0" collapsed="false">
      <c r="A1372" s="0" t="s">
        <v>7743</v>
      </c>
      <c r="O1372" s="447"/>
      <c r="P1372" s="568" t="s">
        <v>7769</v>
      </c>
      <c r="Q1372" s="569" t="s">
        <v>16979</v>
      </c>
      <c r="R1372" s="570" t="s">
        <v>16980</v>
      </c>
      <c r="AG1372" s="495" t="s">
        <v>9430</v>
      </c>
      <c r="AH1372" s="490" t="s">
        <v>16981</v>
      </c>
    </row>
    <row r="1373" customFormat="false" ht="15" hidden="false" customHeight="false" outlineLevel="0" collapsed="false">
      <c r="A1373" s="0" t="s">
        <v>7743</v>
      </c>
      <c r="O1373" s="447"/>
      <c r="P1373" s="568" t="s">
        <v>7769</v>
      </c>
      <c r="Q1373" s="569" t="s">
        <v>16982</v>
      </c>
      <c r="R1373" s="570" t="s">
        <v>16983</v>
      </c>
      <c r="AG1373" s="524"/>
      <c r="AH1373" s="519" t="s">
        <v>16984</v>
      </c>
    </row>
    <row r="1374" customFormat="false" ht="15" hidden="false" customHeight="false" outlineLevel="0" collapsed="false">
      <c r="A1374" s="0" t="s">
        <v>7743</v>
      </c>
      <c r="O1374" s="447"/>
      <c r="P1374" s="568" t="s">
        <v>7769</v>
      </c>
      <c r="Q1374" s="569" t="s">
        <v>16985</v>
      </c>
      <c r="R1374" s="570" t="s">
        <v>16986</v>
      </c>
      <c r="AG1374" s="495" t="s">
        <v>16987</v>
      </c>
      <c r="AH1374" s="490" t="s">
        <v>16988</v>
      </c>
    </row>
    <row r="1375" customFormat="false" ht="25.5" hidden="false" customHeight="false" outlineLevel="0" collapsed="false">
      <c r="A1375" s="0" t="s">
        <v>7743</v>
      </c>
      <c r="O1375" s="447"/>
      <c r="P1375" s="568" t="s">
        <v>7769</v>
      </c>
      <c r="Q1375" s="569" t="s">
        <v>16989</v>
      </c>
      <c r="R1375" s="570" t="s">
        <v>16990</v>
      </c>
      <c r="AG1375" s="524"/>
      <c r="AH1375" s="519" t="s">
        <v>16991</v>
      </c>
    </row>
    <row r="1376" customFormat="false" ht="15" hidden="false" customHeight="false" outlineLevel="0" collapsed="false">
      <c r="A1376" s="0" t="s">
        <v>7743</v>
      </c>
      <c r="O1376" s="447"/>
      <c r="P1376" s="568" t="s">
        <v>7769</v>
      </c>
      <c r="Q1376" s="569" t="s">
        <v>16992</v>
      </c>
      <c r="R1376" s="570" t="s">
        <v>16993</v>
      </c>
      <c r="AG1376" s="495" t="s">
        <v>16994</v>
      </c>
      <c r="AH1376" s="490" t="s">
        <v>16995</v>
      </c>
    </row>
    <row r="1377" customFormat="false" ht="15" hidden="false" customHeight="false" outlineLevel="0" collapsed="false">
      <c r="A1377" s="0" t="s">
        <v>7743</v>
      </c>
      <c r="O1377" s="447"/>
      <c r="P1377" s="568" t="s">
        <v>7769</v>
      </c>
      <c r="Q1377" s="569" t="s">
        <v>16996</v>
      </c>
      <c r="R1377" s="570" t="s">
        <v>16997</v>
      </c>
      <c r="AG1377" s="524"/>
      <c r="AH1377" s="519" t="s">
        <v>16998</v>
      </c>
    </row>
    <row r="1378" customFormat="false" ht="15" hidden="false" customHeight="false" outlineLevel="0" collapsed="false">
      <c r="A1378" s="0" t="s">
        <v>7743</v>
      </c>
      <c r="O1378" s="447"/>
      <c r="P1378" s="568" t="s">
        <v>7769</v>
      </c>
      <c r="Q1378" s="569" t="s">
        <v>16999</v>
      </c>
      <c r="R1378" s="570" t="s">
        <v>17000</v>
      </c>
      <c r="AG1378" s="495" t="s">
        <v>9393</v>
      </c>
      <c r="AH1378" s="490" t="s">
        <v>17001</v>
      </c>
    </row>
    <row r="1379" customFormat="false" ht="15" hidden="false" customHeight="false" outlineLevel="0" collapsed="false">
      <c r="A1379" s="0" t="s">
        <v>7743</v>
      </c>
      <c r="O1379" s="447"/>
      <c r="P1379" s="568" t="s">
        <v>7769</v>
      </c>
      <c r="Q1379" s="569" t="s">
        <v>17002</v>
      </c>
      <c r="R1379" s="570" t="s">
        <v>17003</v>
      </c>
      <c r="AG1379" s="524"/>
      <c r="AH1379" s="519" t="s">
        <v>17004</v>
      </c>
    </row>
    <row r="1380" customFormat="false" ht="15" hidden="false" customHeight="false" outlineLevel="0" collapsed="false">
      <c r="A1380" s="0" t="s">
        <v>7743</v>
      </c>
      <c r="O1380" s="447"/>
      <c r="P1380" s="568" t="s">
        <v>7769</v>
      </c>
      <c r="Q1380" s="569" t="s">
        <v>17005</v>
      </c>
      <c r="R1380" s="570" t="s">
        <v>17006</v>
      </c>
      <c r="AG1380" s="495" t="s">
        <v>10331</v>
      </c>
      <c r="AH1380" s="490" t="s">
        <v>17007</v>
      </c>
    </row>
    <row r="1381" customFormat="false" ht="15" hidden="false" customHeight="false" outlineLevel="0" collapsed="false">
      <c r="A1381" s="0" t="s">
        <v>7743</v>
      </c>
      <c r="O1381" s="447"/>
      <c r="P1381" s="568" t="s">
        <v>7769</v>
      </c>
      <c r="Q1381" s="569" t="s">
        <v>17008</v>
      </c>
      <c r="R1381" s="570" t="s">
        <v>17009</v>
      </c>
      <c r="AG1381" s="524"/>
      <c r="AH1381" s="519" t="s">
        <v>17010</v>
      </c>
    </row>
    <row r="1382" customFormat="false" ht="15" hidden="false" customHeight="false" outlineLevel="0" collapsed="false">
      <c r="A1382" s="0" t="s">
        <v>7743</v>
      </c>
      <c r="O1382" s="447"/>
      <c r="P1382" s="568" t="s">
        <v>7769</v>
      </c>
      <c r="Q1382" s="569" t="s">
        <v>17011</v>
      </c>
      <c r="R1382" s="570" t="s">
        <v>17012</v>
      </c>
      <c r="AG1382" s="495" t="s">
        <v>17013</v>
      </c>
      <c r="AH1382" s="490" t="s">
        <v>17014</v>
      </c>
    </row>
    <row r="1383" customFormat="false" ht="25.5" hidden="false" customHeight="false" outlineLevel="0" collapsed="false">
      <c r="A1383" s="0" t="s">
        <v>7743</v>
      </c>
      <c r="O1383" s="447"/>
      <c r="P1383" s="568" t="s">
        <v>7769</v>
      </c>
      <c r="Q1383" s="569" t="s">
        <v>17015</v>
      </c>
      <c r="R1383" s="570" t="s">
        <v>17016</v>
      </c>
      <c r="AG1383" s="524"/>
      <c r="AH1383" s="519" t="s">
        <v>17017</v>
      </c>
    </row>
    <row r="1384" customFormat="false" ht="15" hidden="false" customHeight="false" outlineLevel="0" collapsed="false">
      <c r="A1384" s="0" t="s">
        <v>7743</v>
      </c>
      <c r="O1384" s="447"/>
      <c r="P1384" s="568" t="s">
        <v>7769</v>
      </c>
      <c r="Q1384" s="569" t="s">
        <v>17018</v>
      </c>
      <c r="R1384" s="570" t="s">
        <v>17019</v>
      </c>
      <c r="AG1384" s="495" t="s">
        <v>17020</v>
      </c>
      <c r="AH1384" s="490" t="s">
        <v>17021</v>
      </c>
    </row>
    <row r="1385" customFormat="false" ht="15" hidden="false" customHeight="false" outlineLevel="0" collapsed="false">
      <c r="A1385" s="0" t="s">
        <v>7743</v>
      </c>
      <c r="O1385" s="447"/>
      <c r="P1385" s="568" t="s">
        <v>7769</v>
      </c>
      <c r="Q1385" s="569" t="s">
        <v>17022</v>
      </c>
      <c r="R1385" s="570" t="s">
        <v>17023</v>
      </c>
      <c r="AG1385" s="524"/>
      <c r="AH1385" s="519" t="s">
        <v>17024</v>
      </c>
    </row>
    <row r="1386" customFormat="false" ht="15" hidden="false" customHeight="false" outlineLevel="0" collapsed="false">
      <c r="A1386" s="0" t="s">
        <v>7743</v>
      </c>
      <c r="O1386" s="447"/>
      <c r="P1386" s="568" t="s">
        <v>7769</v>
      </c>
      <c r="Q1386" s="569" t="s">
        <v>17025</v>
      </c>
      <c r="R1386" s="570" t="s">
        <v>17026</v>
      </c>
      <c r="AG1386" s="495" t="s">
        <v>17027</v>
      </c>
      <c r="AH1386" s="490" t="s">
        <v>17028</v>
      </c>
    </row>
    <row r="1387" customFormat="false" ht="15" hidden="false" customHeight="false" outlineLevel="0" collapsed="false">
      <c r="A1387" s="0" t="s">
        <v>7743</v>
      </c>
      <c r="O1387" s="447"/>
      <c r="P1387" s="568" t="s">
        <v>7769</v>
      </c>
      <c r="Q1387" s="569" t="s">
        <v>17029</v>
      </c>
      <c r="R1387" s="570" t="s">
        <v>17030</v>
      </c>
      <c r="AG1387" s="524"/>
      <c r="AH1387" s="519" t="s">
        <v>17031</v>
      </c>
    </row>
    <row r="1388" customFormat="false" ht="15" hidden="false" customHeight="false" outlineLevel="0" collapsed="false">
      <c r="A1388" s="0" t="s">
        <v>7743</v>
      </c>
      <c r="O1388" s="447"/>
      <c r="P1388" s="568" t="s">
        <v>7769</v>
      </c>
      <c r="Q1388" s="569" t="s">
        <v>17032</v>
      </c>
      <c r="R1388" s="570" t="s">
        <v>17033</v>
      </c>
      <c r="AG1388" s="495" t="s">
        <v>9523</v>
      </c>
      <c r="AH1388" s="490" t="s">
        <v>17034</v>
      </c>
    </row>
    <row r="1389" customFormat="false" ht="15" hidden="false" customHeight="false" outlineLevel="0" collapsed="false">
      <c r="A1389" s="0" t="s">
        <v>7743</v>
      </c>
      <c r="O1389" s="447"/>
      <c r="P1389" s="568" t="s">
        <v>7769</v>
      </c>
      <c r="Q1389" s="569" t="s">
        <v>17035</v>
      </c>
      <c r="R1389" s="570" t="s">
        <v>17036</v>
      </c>
      <c r="AG1389" s="524"/>
      <c r="AH1389" s="519" t="s">
        <v>17037</v>
      </c>
    </row>
    <row r="1390" customFormat="false" ht="15" hidden="false" customHeight="false" outlineLevel="0" collapsed="false">
      <c r="A1390" s="0" t="s">
        <v>7743</v>
      </c>
      <c r="O1390" s="447"/>
      <c r="P1390" s="568" t="s">
        <v>7769</v>
      </c>
      <c r="Q1390" s="569" t="s">
        <v>17038</v>
      </c>
      <c r="R1390" s="570" t="s">
        <v>17039</v>
      </c>
      <c r="AG1390" s="495" t="s">
        <v>17040</v>
      </c>
      <c r="AH1390" s="490" t="s">
        <v>17041</v>
      </c>
    </row>
    <row r="1391" customFormat="false" ht="15" hidden="false" customHeight="false" outlineLevel="0" collapsed="false">
      <c r="A1391" s="0" t="s">
        <v>7743</v>
      </c>
      <c r="O1391" s="447"/>
      <c r="P1391" s="568" t="s">
        <v>7769</v>
      </c>
      <c r="Q1391" s="569" t="s">
        <v>17042</v>
      </c>
      <c r="R1391" s="570" t="s">
        <v>17043</v>
      </c>
      <c r="AG1391" s="524"/>
      <c r="AH1391" s="519" t="s">
        <v>17044</v>
      </c>
    </row>
    <row r="1392" customFormat="false" ht="15" hidden="false" customHeight="false" outlineLevel="0" collapsed="false">
      <c r="A1392" s="0" t="s">
        <v>7743</v>
      </c>
      <c r="O1392" s="447"/>
      <c r="P1392" s="568" t="s">
        <v>7769</v>
      </c>
      <c r="Q1392" s="569" t="s">
        <v>17045</v>
      </c>
      <c r="R1392" s="570" t="s">
        <v>17046</v>
      </c>
      <c r="AG1392" s="495" t="s">
        <v>9662</v>
      </c>
      <c r="AH1392" s="490" t="s">
        <v>17047</v>
      </c>
    </row>
    <row r="1393" customFormat="false" ht="15" hidden="false" customHeight="false" outlineLevel="0" collapsed="false">
      <c r="A1393" s="0" t="s">
        <v>7743</v>
      </c>
      <c r="O1393" s="447"/>
      <c r="P1393" s="568" t="s">
        <v>7769</v>
      </c>
      <c r="Q1393" s="569" t="s">
        <v>10734</v>
      </c>
      <c r="R1393" s="570" t="s">
        <v>17048</v>
      </c>
      <c r="AG1393" s="524"/>
      <c r="AH1393" s="519" t="s">
        <v>17049</v>
      </c>
    </row>
    <row r="1394" customFormat="false" ht="15" hidden="false" customHeight="false" outlineLevel="0" collapsed="false">
      <c r="A1394" s="0" t="s">
        <v>7743</v>
      </c>
      <c r="O1394" s="447"/>
      <c r="P1394" s="568" t="s">
        <v>7769</v>
      </c>
      <c r="Q1394" s="569" t="s">
        <v>17050</v>
      </c>
      <c r="R1394" s="570" t="s">
        <v>17051</v>
      </c>
      <c r="AG1394" s="495" t="s">
        <v>17052</v>
      </c>
      <c r="AH1394" s="490" t="s">
        <v>17053</v>
      </c>
    </row>
    <row r="1395" customFormat="false" ht="15" hidden="false" customHeight="false" outlineLevel="0" collapsed="false">
      <c r="A1395" s="0" t="s">
        <v>7743</v>
      </c>
      <c r="O1395" s="447"/>
      <c r="P1395" s="568" t="s">
        <v>7769</v>
      </c>
      <c r="Q1395" s="569" t="s">
        <v>17054</v>
      </c>
      <c r="R1395" s="570" t="s">
        <v>17055</v>
      </c>
      <c r="AG1395" s="524"/>
      <c r="AH1395" s="519" t="s">
        <v>17056</v>
      </c>
    </row>
    <row r="1396" customFormat="false" ht="15" hidden="false" customHeight="false" outlineLevel="0" collapsed="false">
      <c r="A1396" s="0" t="s">
        <v>7743</v>
      </c>
      <c r="O1396" s="447"/>
      <c r="P1396" s="568" t="s">
        <v>7769</v>
      </c>
      <c r="Q1396" s="569" t="s">
        <v>17057</v>
      </c>
      <c r="R1396" s="570" t="s">
        <v>17058</v>
      </c>
      <c r="AG1396" s="495" t="s">
        <v>9757</v>
      </c>
      <c r="AH1396" s="490" t="s">
        <v>17059</v>
      </c>
    </row>
    <row r="1397" customFormat="false" ht="15" hidden="false" customHeight="false" outlineLevel="0" collapsed="false">
      <c r="A1397" s="0" t="s">
        <v>7743</v>
      </c>
      <c r="O1397" s="447"/>
      <c r="P1397" s="568" t="s">
        <v>7769</v>
      </c>
      <c r="Q1397" s="569" t="s">
        <v>10666</v>
      </c>
      <c r="R1397" s="570" t="s">
        <v>17060</v>
      </c>
      <c r="AG1397" s="524"/>
      <c r="AH1397" s="519" t="s">
        <v>17061</v>
      </c>
    </row>
    <row r="1398" customFormat="false" ht="15" hidden="false" customHeight="false" outlineLevel="0" collapsed="false">
      <c r="A1398" s="0" t="s">
        <v>7743</v>
      </c>
      <c r="O1398" s="447"/>
      <c r="P1398" s="568" t="s">
        <v>7769</v>
      </c>
      <c r="Q1398" s="569" t="s">
        <v>17062</v>
      </c>
      <c r="R1398" s="570" t="s">
        <v>17063</v>
      </c>
      <c r="AG1398" s="495" t="s">
        <v>10501</v>
      </c>
      <c r="AH1398" s="490" t="s">
        <v>17064</v>
      </c>
    </row>
    <row r="1399" customFormat="false" ht="25.5" hidden="false" customHeight="false" outlineLevel="0" collapsed="false">
      <c r="A1399" s="0" t="s">
        <v>7743</v>
      </c>
      <c r="O1399" s="447"/>
      <c r="P1399" s="568" t="s">
        <v>7769</v>
      </c>
      <c r="Q1399" s="569" t="s">
        <v>10649</v>
      </c>
      <c r="R1399" s="570" t="s">
        <v>17065</v>
      </c>
      <c r="AG1399" s="524"/>
      <c r="AH1399" s="519" t="s">
        <v>17066</v>
      </c>
    </row>
    <row r="1400" customFormat="false" ht="15" hidden="false" customHeight="false" outlineLevel="0" collapsed="false">
      <c r="A1400" s="0" t="s">
        <v>7743</v>
      </c>
      <c r="O1400" s="447"/>
      <c r="P1400" s="568" t="s">
        <v>7769</v>
      </c>
      <c r="Q1400" s="569" t="s">
        <v>17067</v>
      </c>
      <c r="R1400" s="570" t="s">
        <v>17068</v>
      </c>
      <c r="AG1400" s="495" t="s">
        <v>17069</v>
      </c>
      <c r="AH1400" s="490" t="s">
        <v>17070</v>
      </c>
    </row>
    <row r="1401" customFormat="false" ht="15" hidden="false" customHeight="false" outlineLevel="0" collapsed="false">
      <c r="A1401" s="0" t="s">
        <v>7743</v>
      </c>
      <c r="O1401" s="447"/>
      <c r="P1401" s="568" t="s">
        <v>7769</v>
      </c>
      <c r="Q1401" s="569" t="s">
        <v>17071</v>
      </c>
      <c r="R1401" s="570" t="s">
        <v>17072</v>
      </c>
      <c r="AG1401" s="524"/>
      <c r="AH1401" s="519" t="s">
        <v>17073</v>
      </c>
    </row>
    <row r="1402" customFormat="false" ht="15" hidden="false" customHeight="false" outlineLevel="0" collapsed="false">
      <c r="A1402" s="0" t="s">
        <v>7743</v>
      </c>
      <c r="O1402" s="447"/>
      <c r="P1402" s="568" t="s">
        <v>7769</v>
      </c>
      <c r="Q1402" s="569" t="s">
        <v>17074</v>
      </c>
      <c r="R1402" s="570" t="s">
        <v>17075</v>
      </c>
      <c r="AG1402" s="495" t="s">
        <v>15625</v>
      </c>
      <c r="AH1402" s="490" t="s">
        <v>17076</v>
      </c>
    </row>
    <row r="1403" customFormat="false" ht="15" hidden="false" customHeight="false" outlineLevel="0" collapsed="false">
      <c r="A1403" s="0" t="s">
        <v>7743</v>
      </c>
      <c r="O1403" s="447"/>
      <c r="P1403" s="568" t="s">
        <v>7769</v>
      </c>
      <c r="Q1403" s="569" t="s">
        <v>17077</v>
      </c>
      <c r="R1403" s="570" t="s">
        <v>17078</v>
      </c>
      <c r="AG1403" s="524"/>
      <c r="AH1403" s="519" t="s">
        <v>17079</v>
      </c>
    </row>
    <row r="1404" customFormat="false" ht="15" hidden="false" customHeight="false" outlineLevel="0" collapsed="false">
      <c r="A1404" s="0" t="s">
        <v>7743</v>
      </c>
      <c r="O1404" s="447"/>
      <c r="P1404" s="568" t="s">
        <v>7769</v>
      </c>
      <c r="Q1404" s="569" t="s">
        <v>17080</v>
      </c>
      <c r="R1404" s="570" t="s">
        <v>17081</v>
      </c>
      <c r="AG1404" s="495" t="s">
        <v>10537</v>
      </c>
      <c r="AH1404" s="490" t="s">
        <v>17082</v>
      </c>
    </row>
    <row r="1405" customFormat="false" ht="15" hidden="false" customHeight="false" outlineLevel="0" collapsed="false">
      <c r="A1405" s="0" t="s">
        <v>7743</v>
      </c>
      <c r="O1405" s="447"/>
      <c r="P1405" s="568" t="s">
        <v>7769</v>
      </c>
      <c r="Q1405" s="569" t="s">
        <v>17083</v>
      </c>
      <c r="R1405" s="570" t="s">
        <v>17084</v>
      </c>
      <c r="AG1405" s="524"/>
      <c r="AH1405" s="519" t="s">
        <v>17085</v>
      </c>
    </row>
    <row r="1406" customFormat="false" ht="15" hidden="false" customHeight="false" outlineLevel="0" collapsed="false">
      <c r="A1406" s="0" t="s">
        <v>7743</v>
      </c>
      <c r="O1406" s="447"/>
      <c r="P1406" s="568" t="s">
        <v>7769</v>
      </c>
      <c r="Q1406" s="569" t="s">
        <v>10981</v>
      </c>
      <c r="R1406" s="570" t="s">
        <v>17086</v>
      </c>
      <c r="AG1406" s="495" t="s">
        <v>17087</v>
      </c>
      <c r="AH1406" s="490" t="s">
        <v>17088</v>
      </c>
    </row>
    <row r="1407" customFormat="false" ht="15" hidden="false" customHeight="false" outlineLevel="0" collapsed="false">
      <c r="A1407" s="0" t="s">
        <v>7743</v>
      </c>
      <c r="O1407" s="447"/>
      <c r="P1407" s="568" t="s">
        <v>7769</v>
      </c>
      <c r="Q1407" s="569" t="s">
        <v>17089</v>
      </c>
      <c r="R1407" s="570" t="s">
        <v>17090</v>
      </c>
      <c r="AG1407" s="524"/>
      <c r="AH1407" s="519" t="s">
        <v>17091</v>
      </c>
    </row>
    <row r="1408" customFormat="false" ht="15" hidden="false" customHeight="false" outlineLevel="0" collapsed="false">
      <c r="A1408" s="0" t="s">
        <v>7743</v>
      </c>
      <c r="O1408" s="447"/>
      <c r="P1408" s="568" t="s">
        <v>7769</v>
      </c>
      <c r="Q1408" s="569" t="s">
        <v>17092</v>
      </c>
      <c r="R1408" s="570" t="s">
        <v>17093</v>
      </c>
      <c r="AG1408" s="495" t="s">
        <v>17094</v>
      </c>
      <c r="AH1408" s="490" t="s">
        <v>17095</v>
      </c>
    </row>
    <row r="1409" customFormat="false" ht="15" hidden="false" customHeight="false" outlineLevel="0" collapsed="false">
      <c r="A1409" s="0" t="s">
        <v>7743</v>
      </c>
      <c r="O1409" s="447"/>
      <c r="P1409" s="568" t="s">
        <v>7769</v>
      </c>
      <c r="Q1409" s="569" t="s">
        <v>17096</v>
      </c>
      <c r="R1409" s="570" t="s">
        <v>17097</v>
      </c>
      <c r="AG1409" s="524"/>
      <c r="AH1409" s="519" t="s">
        <v>17098</v>
      </c>
    </row>
    <row r="1410" customFormat="false" ht="15" hidden="false" customHeight="false" outlineLevel="0" collapsed="false">
      <c r="A1410" s="0" t="s">
        <v>7743</v>
      </c>
      <c r="O1410" s="447"/>
      <c r="P1410" s="568" t="s">
        <v>7769</v>
      </c>
      <c r="Q1410" s="569" t="s">
        <v>11482</v>
      </c>
      <c r="R1410" s="570" t="s">
        <v>17099</v>
      </c>
      <c r="AG1410" s="495" t="s">
        <v>17100</v>
      </c>
      <c r="AH1410" s="490" t="s">
        <v>17101</v>
      </c>
    </row>
    <row r="1411" customFormat="false" ht="15" hidden="false" customHeight="false" outlineLevel="0" collapsed="false">
      <c r="A1411" s="0" t="s">
        <v>7743</v>
      </c>
      <c r="O1411" s="447"/>
      <c r="P1411" s="568" t="s">
        <v>7769</v>
      </c>
      <c r="Q1411" s="569" t="s">
        <v>17102</v>
      </c>
      <c r="R1411" s="570" t="s">
        <v>17103</v>
      </c>
      <c r="AG1411" s="524"/>
      <c r="AH1411" s="519" t="s">
        <v>17104</v>
      </c>
    </row>
    <row r="1412" customFormat="false" ht="15" hidden="false" customHeight="false" outlineLevel="0" collapsed="false">
      <c r="A1412" s="0" t="s">
        <v>7743</v>
      </c>
      <c r="O1412" s="447"/>
      <c r="P1412" s="568" t="s">
        <v>7769</v>
      </c>
      <c r="Q1412" s="569" t="s">
        <v>17105</v>
      </c>
      <c r="R1412" s="570" t="s">
        <v>17106</v>
      </c>
      <c r="AG1412" s="495" t="s">
        <v>17107</v>
      </c>
      <c r="AH1412" s="490" t="s">
        <v>17108</v>
      </c>
    </row>
    <row r="1413" customFormat="false" ht="15" hidden="false" customHeight="false" outlineLevel="0" collapsed="false">
      <c r="A1413" s="0" t="s">
        <v>7743</v>
      </c>
      <c r="O1413" s="447"/>
      <c r="P1413" s="568" t="s">
        <v>7769</v>
      </c>
      <c r="Q1413" s="569" t="s">
        <v>17109</v>
      </c>
      <c r="R1413" s="570" t="s">
        <v>17110</v>
      </c>
      <c r="AG1413" s="524"/>
      <c r="AH1413" s="519" t="s">
        <v>17111</v>
      </c>
    </row>
    <row r="1414" customFormat="false" ht="15" hidden="false" customHeight="false" outlineLevel="0" collapsed="false">
      <c r="A1414" s="0" t="s">
        <v>7743</v>
      </c>
      <c r="O1414" s="447"/>
      <c r="P1414" s="568" t="s">
        <v>7769</v>
      </c>
      <c r="Q1414" s="569" t="s">
        <v>17112</v>
      </c>
      <c r="R1414" s="570" t="s">
        <v>17113</v>
      </c>
      <c r="AG1414" s="495" t="s">
        <v>10031</v>
      </c>
      <c r="AH1414" s="490" t="s">
        <v>17114</v>
      </c>
    </row>
    <row r="1415" customFormat="false" ht="15" hidden="false" customHeight="false" outlineLevel="0" collapsed="false">
      <c r="A1415" s="0" t="s">
        <v>7743</v>
      </c>
      <c r="O1415" s="447"/>
      <c r="P1415" s="568" t="s">
        <v>7769</v>
      </c>
      <c r="Q1415" s="569" t="s">
        <v>17115</v>
      </c>
      <c r="R1415" s="570" t="s">
        <v>17116</v>
      </c>
      <c r="AG1415" s="524"/>
      <c r="AH1415" s="519" t="s">
        <v>17117</v>
      </c>
    </row>
    <row r="1416" customFormat="false" ht="15" hidden="false" customHeight="false" outlineLevel="0" collapsed="false">
      <c r="A1416" s="0" t="s">
        <v>7743</v>
      </c>
      <c r="O1416" s="447"/>
      <c r="P1416" s="568" t="s">
        <v>7769</v>
      </c>
      <c r="Q1416" s="569" t="s">
        <v>17118</v>
      </c>
      <c r="R1416" s="570" t="s">
        <v>17119</v>
      </c>
      <c r="AG1416" s="495" t="s">
        <v>17120</v>
      </c>
      <c r="AH1416" s="490" t="s">
        <v>17121</v>
      </c>
    </row>
    <row r="1417" customFormat="false" ht="15" hidden="false" customHeight="false" outlineLevel="0" collapsed="false">
      <c r="A1417" s="0" t="s">
        <v>7743</v>
      </c>
      <c r="O1417" s="447"/>
      <c r="P1417" s="568" t="s">
        <v>7769</v>
      </c>
      <c r="Q1417" s="569" t="s">
        <v>17122</v>
      </c>
      <c r="R1417" s="570" t="s">
        <v>17123</v>
      </c>
      <c r="AG1417" s="524"/>
      <c r="AH1417" s="519" t="s">
        <v>17124</v>
      </c>
    </row>
    <row r="1418" customFormat="false" ht="15" hidden="false" customHeight="false" outlineLevel="0" collapsed="false">
      <c r="A1418" s="0" t="s">
        <v>7743</v>
      </c>
      <c r="O1418" s="447"/>
      <c r="P1418" s="568" t="s">
        <v>7769</v>
      </c>
      <c r="Q1418" s="569" t="s">
        <v>17125</v>
      </c>
      <c r="R1418" s="570" t="s">
        <v>17126</v>
      </c>
      <c r="AG1418" s="495" t="s">
        <v>17127</v>
      </c>
      <c r="AH1418" s="490" t="s">
        <v>17128</v>
      </c>
    </row>
    <row r="1419" customFormat="false" ht="25.5" hidden="false" customHeight="false" outlineLevel="0" collapsed="false">
      <c r="A1419" s="0" t="s">
        <v>7743</v>
      </c>
      <c r="O1419" s="447"/>
      <c r="P1419" s="568" t="s">
        <v>7769</v>
      </c>
      <c r="Q1419" s="569" t="s">
        <v>17129</v>
      </c>
      <c r="R1419" s="570" t="s">
        <v>17130</v>
      </c>
      <c r="AG1419" s="524"/>
      <c r="AH1419" s="519" t="s">
        <v>17131</v>
      </c>
    </row>
    <row r="1420" customFormat="false" ht="15" hidden="false" customHeight="false" outlineLevel="0" collapsed="false">
      <c r="A1420" s="0" t="s">
        <v>7743</v>
      </c>
      <c r="O1420" s="447"/>
      <c r="P1420" s="568" t="s">
        <v>7769</v>
      </c>
      <c r="Q1420" s="569" t="s">
        <v>17132</v>
      </c>
      <c r="R1420" s="570" t="s">
        <v>17133</v>
      </c>
      <c r="AG1420" s="495" t="s">
        <v>17134</v>
      </c>
      <c r="AH1420" s="490" t="s">
        <v>17135</v>
      </c>
    </row>
    <row r="1421" customFormat="false" ht="25.5" hidden="false" customHeight="false" outlineLevel="0" collapsed="false">
      <c r="A1421" s="0" t="s">
        <v>7743</v>
      </c>
      <c r="O1421" s="447"/>
      <c r="P1421" s="568" t="s">
        <v>7769</v>
      </c>
      <c r="Q1421" s="569" t="s">
        <v>17136</v>
      </c>
      <c r="R1421" s="570" t="s">
        <v>17137</v>
      </c>
      <c r="AG1421" s="524"/>
      <c r="AH1421" s="519" t="s">
        <v>17138</v>
      </c>
    </row>
    <row r="1422" customFormat="false" ht="15" hidden="false" customHeight="false" outlineLevel="0" collapsed="false">
      <c r="A1422" s="0" t="s">
        <v>7743</v>
      </c>
      <c r="O1422" s="447"/>
      <c r="P1422" s="568" t="s">
        <v>7769</v>
      </c>
      <c r="Q1422" s="569" t="s">
        <v>17139</v>
      </c>
      <c r="R1422" s="570" t="s">
        <v>17140</v>
      </c>
      <c r="AG1422" s="495" t="s">
        <v>17141</v>
      </c>
      <c r="AH1422" s="490" t="s">
        <v>17142</v>
      </c>
    </row>
    <row r="1423" customFormat="false" ht="15" hidden="false" customHeight="false" outlineLevel="0" collapsed="false">
      <c r="A1423" s="0" t="s">
        <v>7743</v>
      </c>
      <c r="O1423" s="447"/>
      <c r="P1423" s="568" t="s">
        <v>7769</v>
      </c>
      <c r="Q1423" s="569" t="s">
        <v>17143</v>
      </c>
      <c r="R1423" s="570" t="s">
        <v>17144</v>
      </c>
      <c r="AG1423" s="524"/>
      <c r="AH1423" s="519" t="s">
        <v>17145</v>
      </c>
    </row>
    <row r="1424" customFormat="false" ht="15" hidden="false" customHeight="false" outlineLevel="0" collapsed="false">
      <c r="A1424" s="0" t="s">
        <v>7743</v>
      </c>
      <c r="O1424" s="447"/>
      <c r="P1424" s="568" t="s">
        <v>7769</v>
      </c>
      <c r="Q1424" s="569" t="s">
        <v>17146</v>
      </c>
      <c r="R1424" s="570" t="s">
        <v>17147</v>
      </c>
      <c r="AG1424" s="495" t="s">
        <v>9915</v>
      </c>
      <c r="AH1424" s="490" t="s">
        <v>17148</v>
      </c>
    </row>
    <row r="1425" customFormat="false" ht="15" hidden="false" customHeight="false" outlineLevel="0" collapsed="false">
      <c r="A1425" s="0" t="s">
        <v>7743</v>
      </c>
      <c r="O1425" s="447"/>
      <c r="P1425" s="568" t="s">
        <v>7769</v>
      </c>
      <c r="Q1425" s="569" t="s">
        <v>17149</v>
      </c>
      <c r="R1425" s="570" t="s">
        <v>17150</v>
      </c>
      <c r="AG1425" s="524"/>
      <c r="AH1425" s="519" t="s">
        <v>17151</v>
      </c>
    </row>
    <row r="1426" customFormat="false" ht="15" hidden="false" customHeight="false" outlineLevel="0" collapsed="false">
      <c r="A1426" s="0" t="s">
        <v>7743</v>
      </c>
      <c r="O1426" s="447"/>
      <c r="P1426" s="568" t="s">
        <v>7769</v>
      </c>
      <c r="Q1426" s="569" t="s">
        <v>17152</v>
      </c>
      <c r="R1426" s="570" t="s">
        <v>17153</v>
      </c>
      <c r="AG1426" s="622" t="s">
        <v>10049</v>
      </c>
      <c r="AH1426" s="623" t="s">
        <v>17154</v>
      </c>
    </row>
    <row r="1427" customFormat="false" ht="15" hidden="false" customHeight="false" outlineLevel="0" collapsed="false">
      <c r="A1427" s="0" t="s">
        <v>7743</v>
      </c>
      <c r="O1427" s="447"/>
      <c r="P1427" s="568" t="s">
        <v>7769</v>
      </c>
      <c r="Q1427" s="569" t="s">
        <v>17155</v>
      </c>
      <c r="R1427" s="570" t="s">
        <v>17156</v>
      </c>
      <c r="AG1427" s="624"/>
      <c r="AH1427" s="625" t="s">
        <v>17157</v>
      </c>
    </row>
    <row r="1428" customFormat="false" ht="15" hidden="false" customHeight="false" outlineLevel="0" collapsed="false">
      <c r="A1428" s="0" t="s">
        <v>7743</v>
      </c>
      <c r="O1428" s="447"/>
      <c r="P1428" s="568" t="s">
        <v>7769</v>
      </c>
      <c r="Q1428" s="569" t="s">
        <v>17158</v>
      </c>
      <c r="R1428" s="570" t="s">
        <v>17159</v>
      </c>
      <c r="AG1428" s="495" t="s">
        <v>15652</v>
      </c>
      <c r="AH1428" s="490" t="s">
        <v>17160</v>
      </c>
    </row>
    <row r="1429" customFormat="false" ht="15" hidden="false" customHeight="false" outlineLevel="0" collapsed="false">
      <c r="A1429" s="0" t="s">
        <v>7743</v>
      </c>
      <c r="O1429" s="447"/>
      <c r="P1429" s="568" t="s">
        <v>7769</v>
      </c>
      <c r="Q1429" s="569" t="s">
        <v>17161</v>
      </c>
      <c r="R1429" s="570" t="s">
        <v>17162</v>
      </c>
      <c r="AG1429" s="524"/>
      <c r="AH1429" s="519" t="s">
        <v>17163</v>
      </c>
    </row>
    <row r="1430" customFormat="false" ht="15" hidden="false" customHeight="false" outlineLevel="0" collapsed="false">
      <c r="A1430" s="0" t="s">
        <v>7743</v>
      </c>
      <c r="O1430" s="447"/>
      <c r="P1430" s="568" t="s">
        <v>7769</v>
      </c>
      <c r="Q1430" s="569" t="s">
        <v>17164</v>
      </c>
      <c r="R1430" s="570" t="s">
        <v>17165</v>
      </c>
      <c r="AG1430" s="495" t="s">
        <v>17166</v>
      </c>
      <c r="AH1430" s="490" t="s">
        <v>17167</v>
      </c>
    </row>
    <row r="1431" customFormat="false" ht="15" hidden="false" customHeight="false" outlineLevel="0" collapsed="false">
      <c r="A1431" s="0" t="s">
        <v>7743</v>
      </c>
      <c r="O1431" s="447"/>
      <c r="P1431" s="568" t="s">
        <v>7769</v>
      </c>
      <c r="Q1431" s="569" t="s">
        <v>17168</v>
      </c>
      <c r="R1431" s="570" t="s">
        <v>17169</v>
      </c>
      <c r="AG1431" s="524"/>
      <c r="AH1431" s="519" t="s">
        <v>17170</v>
      </c>
    </row>
    <row r="1432" customFormat="false" ht="15" hidden="false" customHeight="false" outlineLevel="0" collapsed="false">
      <c r="A1432" s="0" t="s">
        <v>7743</v>
      </c>
      <c r="O1432" s="447"/>
      <c r="P1432" s="568" t="s">
        <v>7769</v>
      </c>
      <c r="Q1432" s="569" t="s">
        <v>17171</v>
      </c>
      <c r="R1432" s="570" t="s">
        <v>17172</v>
      </c>
      <c r="AG1432" s="495" t="s">
        <v>10100</v>
      </c>
      <c r="AH1432" s="490" t="s">
        <v>17173</v>
      </c>
    </row>
    <row r="1433" customFormat="false" ht="15" hidden="false" customHeight="false" outlineLevel="0" collapsed="false">
      <c r="A1433" s="0" t="s">
        <v>7743</v>
      </c>
      <c r="O1433" s="447"/>
      <c r="P1433" s="568" t="s">
        <v>7769</v>
      </c>
      <c r="Q1433" s="569" t="s">
        <v>17174</v>
      </c>
      <c r="R1433" s="570" t="s">
        <v>17175</v>
      </c>
      <c r="AG1433" s="524"/>
      <c r="AH1433" s="519" t="s">
        <v>17176</v>
      </c>
    </row>
    <row r="1434" customFormat="false" ht="15" hidden="false" customHeight="false" outlineLevel="0" collapsed="false">
      <c r="A1434" s="0" t="s">
        <v>7743</v>
      </c>
      <c r="O1434" s="447"/>
      <c r="P1434" s="568" t="s">
        <v>7769</v>
      </c>
      <c r="Q1434" s="569" t="s">
        <v>17177</v>
      </c>
      <c r="R1434" s="570" t="s">
        <v>17178</v>
      </c>
      <c r="AG1434" s="495" t="s">
        <v>10254</v>
      </c>
      <c r="AH1434" s="490" t="s">
        <v>17179</v>
      </c>
    </row>
    <row r="1435" customFormat="false" ht="15" hidden="false" customHeight="false" outlineLevel="0" collapsed="false">
      <c r="A1435" s="0" t="s">
        <v>7743</v>
      </c>
      <c r="O1435" s="447"/>
      <c r="P1435" s="568" t="s">
        <v>7769</v>
      </c>
      <c r="Q1435" s="569" t="s">
        <v>17180</v>
      </c>
      <c r="R1435" s="570" t="s">
        <v>17181</v>
      </c>
      <c r="AG1435" s="524"/>
      <c r="AH1435" s="519" t="s">
        <v>17182</v>
      </c>
    </row>
    <row r="1436" customFormat="false" ht="15" hidden="false" customHeight="false" outlineLevel="0" collapsed="false">
      <c r="A1436" s="0" t="s">
        <v>7743</v>
      </c>
      <c r="O1436" s="447"/>
      <c r="P1436" s="568" t="s">
        <v>7769</v>
      </c>
      <c r="Q1436" s="569" t="s">
        <v>17183</v>
      </c>
      <c r="R1436" s="570" t="s">
        <v>17184</v>
      </c>
      <c r="AG1436" s="495" t="s">
        <v>14548</v>
      </c>
      <c r="AH1436" s="490" t="s">
        <v>17185</v>
      </c>
    </row>
    <row r="1437" customFormat="false" ht="25.5" hidden="false" customHeight="false" outlineLevel="0" collapsed="false">
      <c r="A1437" s="0" t="s">
        <v>7743</v>
      </c>
      <c r="O1437" s="447"/>
      <c r="P1437" s="568" t="s">
        <v>7769</v>
      </c>
      <c r="Q1437" s="569" t="s">
        <v>17186</v>
      </c>
      <c r="R1437" s="570" t="s">
        <v>17187</v>
      </c>
      <c r="AG1437" s="524"/>
      <c r="AH1437" s="519" t="s">
        <v>17188</v>
      </c>
    </row>
    <row r="1438" customFormat="false" ht="15" hidden="false" customHeight="false" outlineLevel="0" collapsed="false">
      <c r="A1438" s="0" t="s">
        <v>7743</v>
      </c>
      <c r="O1438" s="447"/>
      <c r="P1438" s="568" t="s">
        <v>7769</v>
      </c>
      <c r="Q1438" s="569" t="s">
        <v>17189</v>
      </c>
      <c r="R1438" s="570" t="s">
        <v>17190</v>
      </c>
      <c r="AG1438" s="495" t="s">
        <v>17191</v>
      </c>
      <c r="AH1438" s="490" t="s">
        <v>17192</v>
      </c>
    </row>
    <row r="1439" customFormat="false" ht="15" hidden="false" customHeight="false" outlineLevel="0" collapsed="false">
      <c r="A1439" s="0" t="s">
        <v>7743</v>
      </c>
      <c r="O1439" s="447"/>
      <c r="P1439" s="568" t="s">
        <v>7769</v>
      </c>
      <c r="Q1439" s="569" t="s">
        <v>17193</v>
      </c>
      <c r="R1439" s="570" t="s">
        <v>17194</v>
      </c>
      <c r="AG1439" s="524"/>
      <c r="AH1439" s="519" t="s">
        <v>17195</v>
      </c>
    </row>
    <row r="1440" customFormat="false" ht="15" hidden="false" customHeight="false" outlineLevel="0" collapsed="false">
      <c r="A1440" s="0" t="s">
        <v>7743</v>
      </c>
      <c r="O1440" s="447"/>
      <c r="P1440" s="568" t="s">
        <v>7769</v>
      </c>
      <c r="Q1440" s="569" t="s">
        <v>17196</v>
      </c>
      <c r="R1440" s="570" t="s">
        <v>17197</v>
      </c>
      <c r="AG1440" s="495" t="s">
        <v>10289</v>
      </c>
      <c r="AH1440" s="490" t="s">
        <v>17198</v>
      </c>
    </row>
    <row r="1441" customFormat="false" ht="15" hidden="false" customHeight="false" outlineLevel="0" collapsed="false">
      <c r="A1441" s="0" t="s">
        <v>7743</v>
      </c>
      <c r="O1441" s="447"/>
      <c r="P1441" s="568" t="s">
        <v>7769</v>
      </c>
      <c r="Q1441" s="569" t="s">
        <v>17199</v>
      </c>
      <c r="R1441" s="570" t="s">
        <v>17200</v>
      </c>
      <c r="AG1441" s="524"/>
      <c r="AH1441" s="519" t="s">
        <v>17201</v>
      </c>
    </row>
    <row r="1442" customFormat="false" ht="15" hidden="false" customHeight="false" outlineLevel="0" collapsed="false">
      <c r="A1442" s="0" t="s">
        <v>7743</v>
      </c>
      <c r="O1442" s="447"/>
      <c r="P1442" s="568" t="s">
        <v>7769</v>
      </c>
      <c r="Q1442" s="569" t="s">
        <v>17202</v>
      </c>
      <c r="R1442" s="570" t="s">
        <v>17203</v>
      </c>
      <c r="AG1442" s="495" t="s">
        <v>11372</v>
      </c>
      <c r="AH1442" s="490" t="s">
        <v>17204</v>
      </c>
    </row>
    <row r="1443" customFormat="false" ht="15" hidden="false" customHeight="false" outlineLevel="0" collapsed="false">
      <c r="A1443" s="0" t="s">
        <v>7743</v>
      </c>
      <c r="O1443" s="447"/>
      <c r="P1443" s="568" t="s">
        <v>7769</v>
      </c>
      <c r="Q1443" s="569" t="s">
        <v>17205</v>
      </c>
      <c r="R1443" s="570" t="s">
        <v>17206</v>
      </c>
      <c r="AG1443" s="524"/>
      <c r="AH1443" s="519" t="s">
        <v>17207</v>
      </c>
    </row>
    <row r="1444" customFormat="false" ht="15" hidden="false" customHeight="false" outlineLevel="0" collapsed="false">
      <c r="A1444" s="0" t="s">
        <v>7743</v>
      </c>
      <c r="O1444" s="447"/>
      <c r="P1444" s="568" t="s">
        <v>7769</v>
      </c>
      <c r="Q1444" s="569" t="s">
        <v>17208</v>
      </c>
      <c r="R1444" s="570" t="s">
        <v>17209</v>
      </c>
      <c r="AG1444" s="495" t="s">
        <v>10358</v>
      </c>
      <c r="AH1444" s="490" t="s">
        <v>17210</v>
      </c>
    </row>
    <row r="1445" customFormat="false" ht="15" hidden="false" customHeight="false" outlineLevel="0" collapsed="false">
      <c r="A1445" s="0" t="s">
        <v>7743</v>
      </c>
      <c r="O1445" s="447"/>
      <c r="P1445" s="568" t="s">
        <v>7769</v>
      </c>
      <c r="Q1445" s="569" t="s">
        <v>17211</v>
      </c>
      <c r="R1445" s="570" t="s">
        <v>17212</v>
      </c>
      <c r="AG1445" s="524"/>
      <c r="AH1445" s="519" t="s">
        <v>17213</v>
      </c>
    </row>
    <row r="1446" customFormat="false" ht="15" hidden="false" customHeight="false" outlineLevel="0" collapsed="false">
      <c r="A1446" s="0" t="s">
        <v>7743</v>
      </c>
      <c r="O1446" s="447"/>
      <c r="P1446" s="568" t="s">
        <v>7769</v>
      </c>
      <c r="Q1446" s="569" t="s">
        <v>17214</v>
      </c>
      <c r="R1446" s="570" t="s">
        <v>17215</v>
      </c>
      <c r="AG1446" s="495" t="s">
        <v>16715</v>
      </c>
      <c r="AH1446" s="490" t="s">
        <v>17216</v>
      </c>
    </row>
    <row r="1447" customFormat="false" ht="15" hidden="false" customHeight="false" outlineLevel="0" collapsed="false">
      <c r="A1447" s="0" t="s">
        <v>7743</v>
      </c>
      <c r="O1447" s="447"/>
      <c r="P1447" s="568" t="s">
        <v>7769</v>
      </c>
      <c r="Q1447" s="569" t="s">
        <v>17217</v>
      </c>
      <c r="R1447" s="570" t="s">
        <v>17218</v>
      </c>
      <c r="AG1447" s="524"/>
      <c r="AH1447" s="519" t="s">
        <v>17219</v>
      </c>
    </row>
    <row r="1448" customFormat="false" ht="15" hidden="false" customHeight="false" outlineLevel="0" collapsed="false">
      <c r="A1448" s="0" t="s">
        <v>7743</v>
      </c>
      <c r="O1448" s="447"/>
      <c r="P1448" s="568" t="s">
        <v>7769</v>
      </c>
      <c r="Q1448" s="569" t="s">
        <v>17220</v>
      </c>
      <c r="R1448" s="570" t="s">
        <v>17221</v>
      </c>
      <c r="AG1448" s="495" t="s">
        <v>17222</v>
      </c>
      <c r="AH1448" s="490" t="s">
        <v>17223</v>
      </c>
    </row>
    <row r="1449" customFormat="false" ht="15" hidden="false" customHeight="false" outlineLevel="0" collapsed="false">
      <c r="A1449" s="0" t="s">
        <v>7743</v>
      </c>
      <c r="O1449" s="447"/>
      <c r="P1449" s="568" t="s">
        <v>7769</v>
      </c>
      <c r="Q1449" s="569" t="s">
        <v>17224</v>
      </c>
      <c r="R1449" s="570" t="s">
        <v>17225</v>
      </c>
      <c r="AG1449" s="524"/>
      <c r="AH1449" s="519" t="s">
        <v>17226</v>
      </c>
    </row>
    <row r="1450" customFormat="false" ht="15" hidden="false" customHeight="false" outlineLevel="0" collapsed="false">
      <c r="A1450" s="0" t="s">
        <v>7743</v>
      </c>
      <c r="O1450" s="447"/>
      <c r="P1450" s="568" t="s">
        <v>7769</v>
      </c>
      <c r="Q1450" s="569" t="s">
        <v>17227</v>
      </c>
      <c r="R1450" s="570" t="s">
        <v>17228</v>
      </c>
      <c r="AG1450" s="495" t="s">
        <v>10306</v>
      </c>
      <c r="AH1450" s="490" t="s">
        <v>17229</v>
      </c>
    </row>
    <row r="1451" customFormat="false" ht="15" hidden="false" customHeight="false" outlineLevel="0" collapsed="false">
      <c r="A1451" s="0" t="s">
        <v>7743</v>
      </c>
      <c r="O1451" s="447"/>
      <c r="P1451" s="568" t="s">
        <v>7769</v>
      </c>
      <c r="Q1451" s="569" t="s">
        <v>17230</v>
      </c>
      <c r="R1451" s="570" t="s">
        <v>17231</v>
      </c>
      <c r="AG1451" s="524"/>
      <c r="AH1451" s="519" t="s">
        <v>17232</v>
      </c>
    </row>
    <row r="1452" customFormat="false" ht="15" hidden="false" customHeight="false" outlineLevel="0" collapsed="false">
      <c r="A1452" s="0" t="s">
        <v>7743</v>
      </c>
      <c r="O1452" s="447"/>
      <c r="P1452" s="568" t="s">
        <v>7769</v>
      </c>
      <c r="Q1452" s="569" t="s">
        <v>17233</v>
      </c>
      <c r="R1452" s="570" t="s">
        <v>17234</v>
      </c>
      <c r="AG1452" s="495" t="s">
        <v>10707</v>
      </c>
      <c r="AH1452" s="490" t="s">
        <v>17235</v>
      </c>
    </row>
    <row r="1453" customFormat="false" ht="15" hidden="false" customHeight="false" outlineLevel="0" collapsed="false">
      <c r="A1453" s="0" t="s">
        <v>7743</v>
      </c>
      <c r="O1453" s="447"/>
      <c r="P1453" s="568" t="s">
        <v>7769</v>
      </c>
      <c r="Q1453" s="569" t="s">
        <v>17236</v>
      </c>
      <c r="R1453" s="570" t="s">
        <v>17237</v>
      </c>
      <c r="AG1453" s="524"/>
      <c r="AH1453" s="519" t="s">
        <v>17238</v>
      </c>
    </row>
    <row r="1454" customFormat="false" ht="15" hidden="false" customHeight="false" outlineLevel="0" collapsed="false">
      <c r="A1454" s="0" t="s">
        <v>7743</v>
      </c>
      <c r="O1454" s="447"/>
      <c r="P1454" s="568" t="s">
        <v>7769</v>
      </c>
      <c r="Q1454" s="569" t="s">
        <v>17239</v>
      </c>
      <c r="R1454" s="570" t="s">
        <v>17240</v>
      </c>
      <c r="AG1454" s="495" t="s">
        <v>17241</v>
      </c>
      <c r="AH1454" s="490" t="s">
        <v>17242</v>
      </c>
    </row>
    <row r="1455" customFormat="false" ht="15" hidden="false" customHeight="false" outlineLevel="0" collapsed="false">
      <c r="A1455" s="0" t="s">
        <v>7743</v>
      </c>
      <c r="O1455" s="447"/>
      <c r="P1455" s="568" t="s">
        <v>7769</v>
      </c>
      <c r="Q1455" s="569" t="s">
        <v>17243</v>
      </c>
      <c r="R1455" s="570" t="s">
        <v>17244</v>
      </c>
      <c r="AG1455" s="524"/>
      <c r="AH1455" s="519" t="s">
        <v>17245</v>
      </c>
    </row>
    <row r="1456" customFormat="false" ht="15" hidden="false" customHeight="false" outlineLevel="0" collapsed="false">
      <c r="A1456" s="0" t="s">
        <v>7743</v>
      </c>
      <c r="O1456" s="447"/>
      <c r="P1456" s="568" t="s">
        <v>7769</v>
      </c>
      <c r="Q1456" s="569" t="s">
        <v>17246</v>
      </c>
      <c r="R1456" s="570" t="s">
        <v>17247</v>
      </c>
      <c r="AG1456" s="495" t="s">
        <v>10739</v>
      </c>
      <c r="AH1456" s="490" t="s">
        <v>17248</v>
      </c>
    </row>
    <row r="1457" customFormat="false" ht="15" hidden="false" customHeight="false" outlineLevel="0" collapsed="false">
      <c r="A1457" s="0" t="s">
        <v>7743</v>
      </c>
      <c r="O1457" s="447"/>
      <c r="P1457" s="568" t="s">
        <v>7769</v>
      </c>
      <c r="Q1457" s="569" t="s">
        <v>17249</v>
      </c>
      <c r="R1457" s="570" t="s">
        <v>17250</v>
      </c>
      <c r="AG1457" s="524"/>
      <c r="AH1457" s="519" t="s">
        <v>17251</v>
      </c>
    </row>
    <row r="1458" customFormat="false" ht="15" hidden="false" customHeight="false" outlineLevel="0" collapsed="false">
      <c r="A1458" s="0" t="s">
        <v>7743</v>
      </c>
      <c r="O1458" s="447"/>
      <c r="P1458" s="568" t="s">
        <v>7769</v>
      </c>
      <c r="Q1458" s="569" t="s">
        <v>17252</v>
      </c>
      <c r="R1458" s="570" t="s">
        <v>17253</v>
      </c>
      <c r="AG1458" s="495" t="s">
        <v>10428</v>
      </c>
      <c r="AH1458" s="490" t="s">
        <v>17254</v>
      </c>
    </row>
    <row r="1459" customFormat="false" ht="15" hidden="false" customHeight="false" outlineLevel="0" collapsed="false">
      <c r="A1459" s="0" t="s">
        <v>7743</v>
      </c>
      <c r="O1459" s="447"/>
      <c r="P1459" s="568" t="s">
        <v>7769</v>
      </c>
      <c r="Q1459" s="569" t="s">
        <v>17255</v>
      </c>
      <c r="R1459" s="570" t="s">
        <v>17256</v>
      </c>
      <c r="AG1459" s="524"/>
      <c r="AH1459" s="519" t="s">
        <v>17257</v>
      </c>
    </row>
    <row r="1460" customFormat="false" ht="15" hidden="false" customHeight="false" outlineLevel="0" collapsed="false">
      <c r="A1460" s="0" t="s">
        <v>7743</v>
      </c>
      <c r="O1460" s="447"/>
      <c r="P1460" s="568" t="s">
        <v>7769</v>
      </c>
      <c r="Q1460" s="569" t="s">
        <v>17258</v>
      </c>
      <c r="R1460" s="570" t="s">
        <v>17259</v>
      </c>
      <c r="AG1460" s="495" t="s">
        <v>10531</v>
      </c>
      <c r="AH1460" s="490" t="s">
        <v>17260</v>
      </c>
    </row>
    <row r="1461" customFormat="false" ht="15" hidden="false" customHeight="false" outlineLevel="0" collapsed="false">
      <c r="A1461" s="0" t="s">
        <v>7743</v>
      </c>
      <c r="O1461" s="447"/>
      <c r="P1461" s="568" t="s">
        <v>7769</v>
      </c>
      <c r="Q1461" s="569" t="s">
        <v>17261</v>
      </c>
      <c r="R1461" s="570" t="s">
        <v>17262</v>
      </c>
      <c r="AG1461" s="524"/>
      <c r="AH1461" s="519" t="s">
        <v>17263</v>
      </c>
    </row>
    <row r="1462" customFormat="false" ht="15" hidden="false" customHeight="false" outlineLevel="0" collapsed="false">
      <c r="A1462" s="0" t="s">
        <v>7743</v>
      </c>
      <c r="O1462" s="447"/>
      <c r="P1462" s="568" t="s">
        <v>7769</v>
      </c>
      <c r="Q1462" s="569" t="s">
        <v>17264</v>
      </c>
      <c r="R1462" s="570" t="s">
        <v>17265</v>
      </c>
      <c r="AG1462" s="495" t="s">
        <v>10566</v>
      </c>
      <c r="AH1462" s="490" t="s">
        <v>17266</v>
      </c>
    </row>
    <row r="1463" customFormat="false" ht="15" hidden="false" customHeight="false" outlineLevel="0" collapsed="false">
      <c r="A1463" s="0" t="s">
        <v>7743</v>
      </c>
      <c r="O1463" s="447"/>
      <c r="P1463" s="568" t="s">
        <v>7769</v>
      </c>
      <c r="Q1463" s="569" t="s">
        <v>17267</v>
      </c>
      <c r="R1463" s="570" t="s">
        <v>17268</v>
      </c>
      <c r="AG1463" s="524"/>
      <c r="AH1463" s="519" t="s">
        <v>17269</v>
      </c>
    </row>
    <row r="1464" customFormat="false" ht="15" hidden="false" customHeight="false" outlineLevel="0" collapsed="false">
      <c r="A1464" s="0" t="s">
        <v>7743</v>
      </c>
      <c r="O1464" s="447"/>
      <c r="P1464" s="568" t="s">
        <v>7769</v>
      </c>
      <c r="Q1464" s="569" t="s">
        <v>17270</v>
      </c>
      <c r="R1464" s="570" t="s">
        <v>17271</v>
      </c>
      <c r="AG1464" s="495" t="s">
        <v>17272</v>
      </c>
      <c r="AH1464" s="490" t="s">
        <v>17273</v>
      </c>
    </row>
    <row r="1465" customFormat="false" ht="25.5" hidden="false" customHeight="false" outlineLevel="0" collapsed="false">
      <c r="A1465" s="0" t="s">
        <v>7743</v>
      </c>
      <c r="O1465" s="447"/>
      <c r="P1465" s="568" t="s">
        <v>7769</v>
      </c>
      <c r="Q1465" s="569" t="s">
        <v>17274</v>
      </c>
      <c r="R1465" s="570" t="s">
        <v>17275</v>
      </c>
      <c r="AG1465" s="524"/>
      <c r="AH1465" s="519" t="s">
        <v>17276</v>
      </c>
    </row>
    <row r="1466" customFormat="false" ht="15" hidden="false" customHeight="false" outlineLevel="0" collapsed="false">
      <c r="A1466" s="0" t="s">
        <v>7743</v>
      </c>
      <c r="O1466" s="447"/>
      <c r="P1466" s="568" t="s">
        <v>7769</v>
      </c>
      <c r="Q1466" s="569" t="s">
        <v>17277</v>
      </c>
      <c r="R1466" s="570" t="s">
        <v>17278</v>
      </c>
      <c r="AG1466" s="495" t="s">
        <v>10716</v>
      </c>
      <c r="AH1466" s="490" t="s">
        <v>17279</v>
      </c>
    </row>
    <row r="1467" customFormat="false" ht="15" hidden="false" customHeight="false" outlineLevel="0" collapsed="false">
      <c r="A1467" s="0" t="s">
        <v>7743</v>
      </c>
      <c r="O1467" s="447"/>
      <c r="P1467" s="568" t="s">
        <v>7769</v>
      </c>
      <c r="Q1467" s="569" t="s">
        <v>17280</v>
      </c>
      <c r="R1467" s="570" t="s">
        <v>17281</v>
      </c>
      <c r="AG1467" s="524"/>
      <c r="AH1467" s="519" t="s">
        <v>17282</v>
      </c>
    </row>
    <row r="1468" customFormat="false" ht="15" hidden="false" customHeight="false" outlineLevel="0" collapsed="false">
      <c r="A1468" s="0" t="s">
        <v>7743</v>
      </c>
      <c r="O1468" s="447"/>
      <c r="P1468" s="568" t="s">
        <v>7769</v>
      </c>
      <c r="Q1468" s="569" t="s">
        <v>17283</v>
      </c>
      <c r="R1468" s="570" t="s">
        <v>17284</v>
      </c>
      <c r="AG1468" s="495" t="s">
        <v>17285</v>
      </c>
      <c r="AH1468" s="490" t="s">
        <v>17286</v>
      </c>
    </row>
    <row r="1469" customFormat="false" ht="15" hidden="false" customHeight="false" outlineLevel="0" collapsed="false">
      <c r="A1469" s="0" t="s">
        <v>7743</v>
      </c>
      <c r="O1469" s="447"/>
      <c r="P1469" s="568" t="s">
        <v>7769</v>
      </c>
      <c r="Q1469" s="569" t="s">
        <v>17287</v>
      </c>
      <c r="R1469" s="570" t="s">
        <v>17288</v>
      </c>
      <c r="AG1469" s="524"/>
      <c r="AH1469" s="519" t="s">
        <v>17289</v>
      </c>
    </row>
    <row r="1470" customFormat="false" ht="15" hidden="false" customHeight="false" outlineLevel="0" collapsed="false">
      <c r="A1470" s="0" t="s">
        <v>7743</v>
      </c>
      <c r="O1470" s="447"/>
      <c r="P1470" s="568" t="s">
        <v>7769</v>
      </c>
      <c r="Q1470" s="569" t="s">
        <v>17290</v>
      </c>
      <c r="R1470" s="570" t="s">
        <v>17291</v>
      </c>
      <c r="AG1470" s="495" t="s">
        <v>17292</v>
      </c>
      <c r="AH1470" s="490" t="s">
        <v>17293</v>
      </c>
    </row>
    <row r="1471" customFormat="false" ht="15" hidden="false" customHeight="false" outlineLevel="0" collapsed="false">
      <c r="A1471" s="0" t="s">
        <v>7743</v>
      </c>
      <c r="O1471" s="447"/>
      <c r="P1471" s="568" t="s">
        <v>7769</v>
      </c>
      <c r="Q1471" s="569" t="s">
        <v>17294</v>
      </c>
      <c r="R1471" s="570" t="s">
        <v>17295</v>
      </c>
      <c r="AG1471" s="524"/>
      <c r="AH1471" s="519" t="s">
        <v>17296</v>
      </c>
    </row>
    <row r="1472" customFormat="false" ht="15" hidden="false" customHeight="false" outlineLevel="0" collapsed="false">
      <c r="A1472" s="0" t="s">
        <v>7743</v>
      </c>
      <c r="O1472" s="447"/>
      <c r="P1472" s="568" t="s">
        <v>7769</v>
      </c>
      <c r="Q1472" s="569" t="s">
        <v>17297</v>
      </c>
      <c r="R1472" s="570" t="s">
        <v>17298</v>
      </c>
      <c r="AG1472" s="495" t="s">
        <v>10785</v>
      </c>
      <c r="AH1472" s="490" t="s">
        <v>17299</v>
      </c>
    </row>
    <row r="1473" customFormat="false" ht="15" hidden="false" customHeight="false" outlineLevel="0" collapsed="false">
      <c r="A1473" s="0" t="s">
        <v>7743</v>
      </c>
      <c r="O1473" s="447"/>
      <c r="P1473" s="568" t="s">
        <v>7769</v>
      </c>
      <c r="Q1473" s="569" t="s">
        <v>17300</v>
      </c>
      <c r="R1473" s="570" t="s">
        <v>17301</v>
      </c>
      <c r="AG1473" s="524"/>
      <c r="AH1473" s="519" t="s">
        <v>17302</v>
      </c>
    </row>
    <row r="1474" customFormat="false" ht="15" hidden="false" customHeight="false" outlineLevel="0" collapsed="false">
      <c r="A1474" s="0" t="s">
        <v>7743</v>
      </c>
      <c r="O1474" s="447"/>
      <c r="P1474" s="568" t="s">
        <v>7769</v>
      </c>
      <c r="Q1474" s="569" t="s">
        <v>17303</v>
      </c>
      <c r="R1474" s="570" t="s">
        <v>17304</v>
      </c>
      <c r="AG1474" s="495" t="s">
        <v>10961</v>
      </c>
      <c r="AH1474" s="490" t="s">
        <v>17305</v>
      </c>
    </row>
    <row r="1475" customFormat="false" ht="25.5" hidden="false" customHeight="false" outlineLevel="0" collapsed="false">
      <c r="A1475" s="0" t="s">
        <v>7743</v>
      </c>
      <c r="O1475" s="447"/>
      <c r="P1475" s="568" t="s">
        <v>7769</v>
      </c>
      <c r="Q1475" s="569" t="s">
        <v>17306</v>
      </c>
      <c r="R1475" s="570" t="s">
        <v>17307</v>
      </c>
      <c r="AG1475" s="524"/>
      <c r="AH1475" s="519" t="s">
        <v>17308</v>
      </c>
    </row>
    <row r="1476" customFormat="false" ht="15" hidden="false" customHeight="false" outlineLevel="0" collapsed="false">
      <c r="A1476" s="0" t="s">
        <v>7743</v>
      </c>
      <c r="O1476" s="447"/>
      <c r="P1476" s="568" t="s">
        <v>7769</v>
      </c>
      <c r="Q1476" s="569" t="s">
        <v>17309</v>
      </c>
      <c r="R1476" s="570" t="s">
        <v>17310</v>
      </c>
      <c r="AG1476" s="495" t="s">
        <v>17311</v>
      </c>
      <c r="AH1476" s="490" t="s">
        <v>17312</v>
      </c>
    </row>
    <row r="1477" customFormat="false" ht="15" hidden="false" customHeight="false" outlineLevel="0" collapsed="false">
      <c r="A1477" s="0" t="s">
        <v>7743</v>
      </c>
      <c r="O1477" s="447"/>
      <c r="P1477" s="568" t="s">
        <v>7769</v>
      </c>
      <c r="Q1477" s="569" t="s">
        <v>17313</v>
      </c>
      <c r="R1477" s="570" t="s">
        <v>17314</v>
      </c>
      <c r="AG1477" s="524"/>
      <c r="AH1477" s="519" t="s">
        <v>17315</v>
      </c>
    </row>
    <row r="1478" customFormat="false" ht="15" hidden="false" customHeight="false" outlineLevel="0" collapsed="false">
      <c r="A1478" s="0" t="s">
        <v>7743</v>
      </c>
      <c r="O1478" s="447"/>
      <c r="P1478" s="568" t="s">
        <v>7769</v>
      </c>
      <c r="Q1478" s="569" t="s">
        <v>17316</v>
      </c>
      <c r="R1478" s="570" t="s">
        <v>17317</v>
      </c>
      <c r="AG1478" s="495" t="s">
        <v>17318</v>
      </c>
      <c r="AH1478" s="490" t="s">
        <v>17319</v>
      </c>
    </row>
    <row r="1479" customFormat="false" ht="15" hidden="false" customHeight="false" outlineLevel="0" collapsed="false">
      <c r="A1479" s="0" t="s">
        <v>7743</v>
      </c>
      <c r="O1479" s="447"/>
      <c r="P1479" s="568" t="s">
        <v>7769</v>
      </c>
      <c r="Q1479" s="569" t="s">
        <v>17320</v>
      </c>
      <c r="R1479" s="570" t="s">
        <v>17321</v>
      </c>
      <c r="AG1479" s="524"/>
      <c r="AH1479" s="519" t="s">
        <v>17322</v>
      </c>
    </row>
    <row r="1480" customFormat="false" ht="15" hidden="false" customHeight="false" outlineLevel="0" collapsed="false">
      <c r="A1480" s="0" t="s">
        <v>7743</v>
      </c>
      <c r="O1480" s="447"/>
      <c r="P1480" s="568" t="s">
        <v>7769</v>
      </c>
      <c r="Q1480" s="569" t="s">
        <v>17323</v>
      </c>
      <c r="R1480" s="570" t="s">
        <v>17324</v>
      </c>
      <c r="AG1480" s="495" t="s">
        <v>10876</v>
      </c>
      <c r="AH1480" s="490" t="s">
        <v>17325</v>
      </c>
    </row>
    <row r="1481" customFormat="false" ht="15" hidden="false" customHeight="false" outlineLevel="0" collapsed="false">
      <c r="A1481" s="0" t="s">
        <v>7743</v>
      </c>
      <c r="O1481" s="447"/>
      <c r="P1481" s="568" t="s">
        <v>7769</v>
      </c>
      <c r="Q1481" s="569" t="s">
        <v>17326</v>
      </c>
      <c r="R1481" s="570" t="s">
        <v>17327</v>
      </c>
      <c r="AG1481" s="524"/>
      <c r="AH1481" s="519" t="s">
        <v>17328</v>
      </c>
    </row>
    <row r="1482" customFormat="false" ht="15" hidden="false" customHeight="false" outlineLevel="0" collapsed="false">
      <c r="A1482" s="0" t="s">
        <v>7743</v>
      </c>
      <c r="O1482" s="447"/>
      <c r="P1482" s="568" t="s">
        <v>7769</v>
      </c>
      <c r="Q1482" s="569" t="s">
        <v>17329</v>
      </c>
      <c r="R1482" s="570" t="s">
        <v>17330</v>
      </c>
      <c r="AG1482" s="495" t="s">
        <v>17331</v>
      </c>
      <c r="AH1482" s="490" t="s">
        <v>17332</v>
      </c>
    </row>
    <row r="1483" customFormat="false" ht="15" hidden="false" customHeight="false" outlineLevel="0" collapsed="false">
      <c r="A1483" s="0" t="s">
        <v>7743</v>
      </c>
      <c r="O1483" s="447"/>
      <c r="P1483" s="568" t="s">
        <v>7769</v>
      </c>
      <c r="Q1483" s="569" t="s">
        <v>17333</v>
      </c>
      <c r="R1483" s="570" t="s">
        <v>17334</v>
      </c>
      <c r="AG1483" s="524"/>
      <c r="AH1483" s="519" t="s">
        <v>17335</v>
      </c>
    </row>
    <row r="1484" customFormat="false" ht="15" hidden="false" customHeight="false" outlineLevel="0" collapsed="false">
      <c r="A1484" s="0" t="s">
        <v>7743</v>
      </c>
      <c r="O1484" s="447"/>
      <c r="P1484" s="568" t="s">
        <v>7769</v>
      </c>
      <c r="Q1484" s="569" t="s">
        <v>17336</v>
      </c>
      <c r="R1484" s="570" t="s">
        <v>17337</v>
      </c>
      <c r="AG1484" s="495" t="s">
        <v>17338</v>
      </c>
      <c r="AH1484" s="490" t="s">
        <v>17339</v>
      </c>
    </row>
    <row r="1485" customFormat="false" ht="25.5" hidden="false" customHeight="false" outlineLevel="0" collapsed="false">
      <c r="A1485" s="0" t="s">
        <v>7743</v>
      </c>
      <c r="O1485" s="447"/>
      <c r="P1485" s="568" t="s">
        <v>7769</v>
      </c>
      <c r="Q1485" s="569" t="s">
        <v>17340</v>
      </c>
      <c r="R1485" s="570" t="s">
        <v>17341</v>
      </c>
      <c r="AG1485" s="524"/>
      <c r="AH1485" s="519" t="s">
        <v>17342</v>
      </c>
    </row>
    <row r="1486" customFormat="false" ht="15" hidden="false" customHeight="false" outlineLevel="0" collapsed="false">
      <c r="A1486" s="0" t="s">
        <v>7743</v>
      </c>
      <c r="O1486" s="447"/>
      <c r="P1486" s="568" t="s">
        <v>7769</v>
      </c>
      <c r="Q1486" s="569" t="s">
        <v>17343</v>
      </c>
      <c r="R1486" s="570" t="s">
        <v>17344</v>
      </c>
      <c r="AG1486" s="495" t="s">
        <v>17345</v>
      </c>
      <c r="AH1486" s="490" t="s">
        <v>17346</v>
      </c>
    </row>
    <row r="1487" customFormat="false" ht="15" hidden="false" customHeight="false" outlineLevel="0" collapsed="false">
      <c r="A1487" s="0" t="s">
        <v>7743</v>
      </c>
      <c r="O1487" s="447"/>
      <c r="P1487" s="568" t="s">
        <v>7769</v>
      </c>
      <c r="Q1487" s="569" t="s">
        <v>17347</v>
      </c>
      <c r="R1487" s="570" t="s">
        <v>17348</v>
      </c>
      <c r="AG1487" s="524"/>
      <c r="AH1487" s="519" t="s">
        <v>17349</v>
      </c>
    </row>
    <row r="1488" customFormat="false" ht="15" hidden="false" customHeight="false" outlineLevel="0" collapsed="false">
      <c r="A1488" s="0" t="s">
        <v>7743</v>
      </c>
      <c r="O1488" s="447"/>
      <c r="P1488" s="568" t="s">
        <v>7769</v>
      </c>
      <c r="Q1488" s="569" t="s">
        <v>17350</v>
      </c>
      <c r="R1488" s="570" t="s">
        <v>17351</v>
      </c>
      <c r="AG1488" s="495" t="s">
        <v>12609</v>
      </c>
      <c r="AH1488" s="490" t="s">
        <v>17352</v>
      </c>
    </row>
    <row r="1489" customFormat="false" ht="25.5" hidden="false" customHeight="false" outlineLevel="0" collapsed="false">
      <c r="A1489" s="0" t="s">
        <v>7743</v>
      </c>
      <c r="O1489" s="447"/>
      <c r="P1489" s="568" t="s">
        <v>7769</v>
      </c>
      <c r="Q1489" s="569" t="s">
        <v>17353</v>
      </c>
      <c r="R1489" s="570" t="s">
        <v>17354</v>
      </c>
      <c r="AG1489" s="524"/>
      <c r="AH1489" s="519" t="s">
        <v>17355</v>
      </c>
    </row>
    <row r="1490" customFormat="false" ht="15" hidden="false" customHeight="false" outlineLevel="0" collapsed="false">
      <c r="A1490" s="0" t="s">
        <v>7743</v>
      </c>
      <c r="O1490" s="447"/>
      <c r="P1490" s="568" t="s">
        <v>7769</v>
      </c>
      <c r="Q1490" s="569" t="s">
        <v>17356</v>
      </c>
      <c r="R1490" s="570" t="s">
        <v>17357</v>
      </c>
      <c r="AG1490" s="495" t="s">
        <v>10912</v>
      </c>
      <c r="AH1490" s="490" t="s">
        <v>17358</v>
      </c>
    </row>
    <row r="1491" customFormat="false" ht="15" hidden="false" customHeight="false" outlineLevel="0" collapsed="false">
      <c r="A1491" s="0" t="s">
        <v>7743</v>
      </c>
      <c r="O1491" s="447"/>
      <c r="P1491" s="568" t="s">
        <v>7769</v>
      </c>
      <c r="Q1491" s="569" t="s">
        <v>17359</v>
      </c>
      <c r="R1491" s="570" t="s">
        <v>17360</v>
      </c>
      <c r="AG1491" s="524"/>
      <c r="AH1491" s="519" t="s">
        <v>17361</v>
      </c>
    </row>
    <row r="1492" customFormat="false" ht="15" hidden="false" customHeight="false" outlineLevel="0" collapsed="false">
      <c r="A1492" s="0" t="s">
        <v>7743</v>
      </c>
      <c r="O1492" s="447"/>
      <c r="P1492" s="568" t="s">
        <v>7769</v>
      </c>
      <c r="Q1492" s="569" t="s">
        <v>17362</v>
      </c>
      <c r="R1492" s="570" t="s">
        <v>17363</v>
      </c>
      <c r="AG1492" s="495" t="s">
        <v>11151</v>
      </c>
      <c r="AH1492" s="490" t="s">
        <v>17364</v>
      </c>
    </row>
    <row r="1493" customFormat="false" ht="15" hidden="false" customHeight="false" outlineLevel="0" collapsed="false">
      <c r="A1493" s="0" t="s">
        <v>7743</v>
      </c>
      <c r="O1493" s="447"/>
      <c r="P1493" s="568" t="s">
        <v>7769</v>
      </c>
      <c r="Q1493" s="569" t="s">
        <v>17365</v>
      </c>
      <c r="R1493" s="570" t="s">
        <v>17366</v>
      </c>
      <c r="AG1493" s="524"/>
      <c r="AH1493" s="519" t="s">
        <v>17367</v>
      </c>
    </row>
    <row r="1494" customFormat="false" ht="15" hidden="false" customHeight="false" outlineLevel="0" collapsed="false">
      <c r="A1494" s="0" t="s">
        <v>7743</v>
      </c>
      <c r="O1494" s="447"/>
      <c r="P1494" s="568" t="s">
        <v>7769</v>
      </c>
      <c r="Q1494" s="569" t="s">
        <v>17368</v>
      </c>
      <c r="R1494" s="570" t="s">
        <v>17369</v>
      </c>
      <c r="AG1494" s="495" t="s">
        <v>9485</v>
      </c>
      <c r="AH1494" s="490" t="s">
        <v>17370</v>
      </c>
    </row>
    <row r="1495" customFormat="false" ht="15" hidden="false" customHeight="false" outlineLevel="0" collapsed="false">
      <c r="A1495" s="0" t="s">
        <v>7743</v>
      </c>
      <c r="O1495" s="447"/>
      <c r="P1495" s="568" t="s">
        <v>7769</v>
      </c>
      <c r="Q1495" s="569" t="s">
        <v>17371</v>
      </c>
      <c r="R1495" s="570" t="s">
        <v>17372</v>
      </c>
      <c r="AG1495" s="524"/>
      <c r="AH1495" s="519" t="s">
        <v>17373</v>
      </c>
    </row>
    <row r="1496" customFormat="false" ht="15" hidden="false" customHeight="false" outlineLevel="0" collapsed="false">
      <c r="A1496" s="0" t="s">
        <v>7743</v>
      </c>
      <c r="O1496" s="447"/>
      <c r="P1496" s="568" t="s">
        <v>7769</v>
      </c>
      <c r="Q1496" s="569" t="s">
        <v>17374</v>
      </c>
      <c r="R1496" s="570" t="s">
        <v>17375</v>
      </c>
      <c r="AG1496" s="495" t="s">
        <v>17376</v>
      </c>
      <c r="AH1496" s="490" t="s">
        <v>17377</v>
      </c>
    </row>
    <row r="1497" customFormat="false" ht="15" hidden="false" customHeight="false" outlineLevel="0" collapsed="false">
      <c r="A1497" s="0" t="s">
        <v>7743</v>
      </c>
      <c r="O1497" s="447"/>
      <c r="P1497" s="568" t="s">
        <v>7769</v>
      </c>
      <c r="Q1497" s="569" t="s">
        <v>17378</v>
      </c>
      <c r="R1497" s="570" t="s">
        <v>17379</v>
      </c>
      <c r="AG1497" s="524"/>
      <c r="AH1497" s="519" t="s">
        <v>17380</v>
      </c>
    </row>
    <row r="1498" customFormat="false" ht="15" hidden="false" customHeight="false" outlineLevel="0" collapsed="false">
      <c r="A1498" s="0" t="s">
        <v>7743</v>
      </c>
      <c r="O1498" s="447"/>
      <c r="P1498" s="568" t="s">
        <v>7769</v>
      </c>
      <c r="Q1498" s="569" t="s">
        <v>17381</v>
      </c>
      <c r="R1498" s="570" t="s">
        <v>17382</v>
      </c>
      <c r="AG1498" s="495" t="s">
        <v>11051</v>
      </c>
      <c r="AH1498" s="490" t="s">
        <v>17383</v>
      </c>
    </row>
    <row r="1499" customFormat="false" ht="15" hidden="false" customHeight="false" outlineLevel="0" collapsed="false">
      <c r="A1499" s="0" t="s">
        <v>7743</v>
      </c>
      <c r="O1499" s="447"/>
      <c r="P1499" s="568" t="s">
        <v>7769</v>
      </c>
      <c r="Q1499" s="569" t="s">
        <v>17384</v>
      </c>
      <c r="R1499" s="570" t="s">
        <v>17385</v>
      </c>
      <c r="AG1499" s="524"/>
      <c r="AH1499" s="519" t="s">
        <v>17386</v>
      </c>
    </row>
    <row r="1500" customFormat="false" ht="15" hidden="false" customHeight="false" outlineLevel="0" collapsed="false">
      <c r="A1500" s="0" t="s">
        <v>7743</v>
      </c>
      <c r="O1500" s="447"/>
      <c r="P1500" s="568" t="s">
        <v>7769</v>
      </c>
      <c r="Q1500" s="569" t="s">
        <v>17387</v>
      </c>
      <c r="R1500" s="570" t="s">
        <v>17388</v>
      </c>
      <c r="AG1500" s="495" t="s">
        <v>10949</v>
      </c>
      <c r="AH1500" s="490" t="s">
        <v>17389</v>
      </c>
    </row>
    <row r="1501" customFormat="false" ht="15" hidden="false" customHeight="false" outlineLevel="0" collapsed="false">
      <c r="A1501" s="0" t="s">
        <v>7743</v>
      </c>
      <c r="O1501" s="447"/>
      <c r="P1501" s="568" t="s">
        <v>7769</v>
      </c>
      <c r="Q1501" s="569" t="s">
        <v>17390</v>
      </c>
      <c r="R1501" s="570" t="s">
        <v>17391</v>
      </c>
      <c r="AG1501" s="524"/>
      <c r="AH1501" s="519" t="s">
        <v>17392</v>
      </c>
    </row>
    <row r="1502" customFormat="false" ht="15" hidden="false" customHeight="false" outlineLevel="0" collapsed="false">
      <c r="A1502" s="0" t="s">
        <v>7743</v>
      </c>
      <c r="O1502" s="447"/>
      <c r="P1502" s="568" t="s">
        <v>7769</v>
      </c>
      <c r="Q1502" s="569" t="s">
        <v>17393</v>
      </c>
      <c r="R1502" s="570" t="s">
        <v>17394</v>
      </c>
      <c r="AG1502" s="495" t="s">
        <v>17395</v>
      </c>
      <c r="AH1502" s="490" t="s">
        <v>17396</v>
      </c>
    </row>
    <row r="1503" customFormat="false" ht="15" hidden="false" customHeight="false" outlineLevel="0" collapsed="false">
      <c r="A1503" s="0" t="s">
        <v>7743</v>
      </c>
      <c r="O1503" s="447"/>
      <c r="P1503" s="568" t="s">
        <v>7769</v>
      </c>
      <c r="Q1503" s="569" t="s">
        <v>17397</v>
      </c>
      <c r="R1503" s="570" t="s">
        <v>17398</v>
      </c>
      <c r="AG1503" s="524"/>
      <c r="AH1503" s="519" t="s">
        <v>17399</v>
      </c>
    </row>
    <row r="1504" customFormat="false" ht="15" hidden="false" customHeight="false" outlineLevel="0" collapsed="false">
      <c r="A1504" s="0" t="s">
        <v>7743</v>
      </c>
      <c r="O1504" s="447"/>
      <c r="P1504" s="568" t="s">
        <v>7769</v>
      </c>
      <c r="Q1504" s="569" t="s">
        <v>17400</v>
      </c>
      <c r="R1504" s="570" t="s">
        <v>17401</v>
      </c>
      <c r="AG1504" s="495" t="s">
        <v>17402</v>
      </c>
      <c r="AH1504" s="490" t="s">
        <v>17403</v>
      </c>
    </row>
    <row r="1505" customFormat="false" ht="15" hidden="false" customHeight="false" outlineLevel="0" collapsed="false">
      <c r="A1505" s="0" t="s">
        <v>7743</v>
      </c>
      <c r="O1505" s="447"/>
      <c r="P1505" s="568" t="s">
        <v>7769</v>
      </c>
      <c r="Q1505" s="569" t="s">
        <v>17404</v>
      </c>
      <c r="R1505" s="570" t="s">
        <v>17405</v>
      </c>
      <c r="AG1505" s="524"/>
      <c r="AH1505" s="519" t="s">
        <v>17406</v>
      </c>
    </row>
    <row r="1506" customFormat="false" ht="15" hidden="false" customHeight="false" outlineLevel="0" collapsed="false">
      <c r="A1506" s="0" t="s">
        <v>7743</v>
      </c>
      <c r="O1506" s="447"/>
      <c r="P1506" s="568" t="s">
        <v>7769</v>
      </c>
      <c r="Q1506" s="569" t="s">
        <v>17407</v>
      </c>
      <c r="R1506" s="570" t="s">
        <v>17408</v>
      </c>
      <c r="AG1506" s="495" t="s">
        <v>17409</v>
      </c>
      <c r="AH1506" s="490" t="s">
        <v>17410</v>
      </c>
    </row>
    <row r="1507" customFormat="false" ht="15" hidden="false" customHeight="false" outlineLevel="0" collapsed="false">
      <c r="A1507" s="0" t="s">
        <v>7743</v>
      </c>
      <c r="O1507" s="447"/>
      <c r="P1507" s="568" t="s">
        <v>7769</v>
      </c>
      <c r="Q1507" s="569" t="s">
        <v>17411</v>
      </c>
      <c r="R1507" s="570" t="s">
        <v>17412</v>
      </c>
      <c r="AG1507" s="524"/>
      <c r="AH1507" s="519" t="s">
        <v>17413</v>
      </c>
    </row>
    <row r="1508" customFormat="false" ht="15" hidden="false" customHeight="false" outlineLevel="0" collapsed="false">
      <c r="A1508" s="0" t="s">
        <v>7743</v>
      </c>
      <c r="O1508" s="447"/>
      <c r="P1508" s="568" t="s">
        <v>7769</v>
      </c>
      <c r="Q1508" s="569" t="s">
        <v>17414</v>
      </c>
      <c r="R1508" s="570" t="s">
        <v>17415</v>
      </c>
      <c r="AG1508" s="495" t="s">
        <v>7852</v>
      </c>
      <c r="AH1508" s="490" t="s">
        <v>17416</v>
      </c>
    </row>
    <row r="1509" customFormat="false" ht="15" hidden="false" customHeight="false" outlineLevel="0" collapsed="false">
      <c r="A1509" s="0" t="s">
        <v>7743</v>
      </c>
      <c r="O1509" s="447"/>
      <c r="P1509" s="568" t="s">
        <v>7769</v>
      </c>
      <c r="Q1509" s="569" t="s">
        <v>17417</v>
      </c>
      <c r="R1509" s="570" t="s">
        <v>17418</v>
      </c>
      <c r="AG1509" s="524"/>
      <c r="AH1509" s="519" t="s">
        <v>17419</v>
      </c>
    </row>
    <row r="1510" customFormat="false" ht="15" hidden="false" customHeight="false" outlineLevel="0" collapsed="false">
      <c r="A1510" s="0" t="s">
        <v>7743</v>
      </c>
      <c r="O1510" s="447"/>
      <c r="P1510" s="568" t="s">
        <v>7769</v>
      </c>
      <c r="Q1510" s="569" t="s">
        <v>17420</v>
      </c>
      <c r="R1510" s="570" t="s">
        <v>17421</v>
      </c>
      <c r="AG1510" s="495" t="s">
        <v>11085</v>
      </c>
      <c r="AH1510" s="490" t="s">
        <v>17422</v>
      </c>
    </row>
    <row r="1511" customFormat="false" ht="15" hidden="false" customHeight="false" outlineLevel="0" collapsed="false">
      <c r="A1511" s="0" t="s">
        <v>7743</v>
      </c>
      <c r="O1511" s="447"/>
      <c r="P1511" s="568" t="s">
        <v>7769</v>
      </c>
      <c r="Q1511" s="569" t="s">
        <v>17423</v>
      </c>
      <c r="R1511" s="570" t="s">
        <v>17424</v>
      </c>
      <c r="AG1511" s="524"/>
      <c r="AH1511" s="519" t="s">
        <v>17425</v>
      </c>
    </row>
    <row r="1512" customFormat="false" ht="15" hidden="false" customHeight="false" outlineLevel="0" collapsed="false">
      <c r="A1512" s="0" t="s">
        <v>7743</v>
      </c>
      <c r="O1512" s="447"/>
      <c r="P1512" s="568" t="s">
        <v>7769</v>
      </c>
      <c r="Q1512" s="569" t="s">
        <v>17426</v>
      </c>
      <c r="R1512" s="570" t="s">
        <v>17427</v>
      </c>
      <c r="AG1512" s="495" t="s">
        <v>11068</v>
      </c>
      <c r="AH1512" s="490" t="s">
        <v>17428</v>
      </c>
    </row>
    <row r="1513" customFormat="false" ht="15" hidden="false" customHeight="false" outlineLevel="0" collapsed="false">
      <c r="A1513" s="0" t="s">
        <v>7743</v>
      </c>
      <c r="O1513" s="447"/>
      <c r="P1513" s="568" t="s">
        <v>7769</v>
      </c>
      <c r="Q1513" s="569" t="s">
        <v>17429</v>
      </c>
      <c r="R1513" s="570" t="s">
        <v>17430</v>
      </c>
      <c r="AG1513" s="524"/>
      <c r="AH1513" s="519" t="s">
        <v>17431</v>
      </c>
    </row>
    <row r="1514" customFormat="false" ht="15" hidden="false" customHeight="false" outlineLevel="0" collapsed="false">
      <c r="A1514" s="0" t="s">
        <v>7743</v>
      </c>
      <c r="O1514" s="447"/>
      <c r="P1514" s="568" t="s">
        <v>7769</v>
      </c>
      <c r="Q1514" s="569" t="s">
        <v>17432</v>
      </c>
      <c r="R1514" s="570" t="s">
        <v>17433</v>
      </c>
      <c r="AG1514" s="495" t="s">
        <v>11135</v>
      </c>
      <c r="AH1514" s="490" t="s">
        <v>17434</v>
      </c>
    </row>
    <row r="1515" customFormat="false" ht="15" hidden="false" customHeight="false" outlineLevel="0" collapsed="false">
      <c r="A1515" s="0" t="s">
        <v>7743</v>
      </c>
      <c r="O1515" s="447"/>
      <c r="P1515" s="568" t="s">
        <v>7769</v>
      </c>
      <c r="Q1515" s="569" t="s">
        <v>17435</v>
      </c>
      <c r="R1515" s="570" t="s">
        <v>17436</v>
      </c>
      <c r="AG1515" s="524"/>
      <c r="AH1515" s="519" t="s">
        <v>17437</v>
      </c>
    </row>
    <row r="1516" customFormat="false" ht="15" hidden="false" customHeight="false" outlineLevel="0" collapsed="false">
      <c r="A1516" s="0" t="s">
        <v>7743</v>
      </c>
      <c r="O1516" s="447"/>
      <c r="P1516" s="568" t="s">
        <v>7769</v>
      </c>
      <c r="Q1516" s="569" t="s">
        <v>17438</v>
      </c>
      <c r="R1516" s="570" t="s">
        <v>17439</v>
      </c>
      <c r="AG1516" s="495" t="s">
        <v>17440</v>
      </c>
      <c r="AH1516" s="490" t="s">
        <v>17441</v>
      </c>
    </row>
    <row r="1517" customFormat="false" ht="15" hidden="false" customHeight="false" outlineLevel="0" collapsed="false">
      <c r="A1517" s="0" t="s">
        <v>7743</v>
      </c>
      <c r="O1517" s="447"/>
      <c r="P1517" s="568" t="s">
        <v>7769</v>
      </c>
      <c r="Q1517" s="569" t="s">
        <v>17442</v>
      </c>
      <c r="R1517" s="570" t="s">
        <v>17443</v>
      </c>
      <c r="AG1517" s="524"/>
      <c r="AH1517" s="519" t="s">
        <v>17444</v>
      </c>
    </row>
    <row r="1518" customFormat="false" ht="15" hidden="false" customHeight="false" outlineLevel="0" collapsed="false">
      <c r="A1518" s="0" t="s">
        <v>7743</v>
      </c>
      <c r="O1518" s="447"/>
      <c r="P1518" s="568" t="s">
        <v>7769</v>
      </c>
      <c r="Q1518" s="569" t="s">
        <v>10785</v>
      </c>
      <c r="R1518" s="570" t="s">
        <v>17445</v>
      </c>
      <c r="AG1518" s="495" t="s">
        <v>11091</v>
      </c>
      <c r="AH1518" s="490" t="s">
        <v>17446</v>
      </c>
    </row>
    <row r="1519" customFormat="false" ht="25.5" hidden="false" customHeight="false" outlineLevel="0" collapsed="false">
      <c r="A1519" s="0" t="s">
        <v>7743</v>
      </c>
      <c r="O1519" s="447"/>
      <c r="P1519" s="568" t="s">
        <v>7769</v>
      </c>
      <c r="Q1519" s="569" t="s">
        <v>10853</v>
      </c>
      <c r="R1519" s="570" t="s">
        <v>17447</v>
      </c>
      <c r="AG1519" s="524"/>
      <c r="AH1519" s="519" t="s">
        <v>17448</v>
      </c>
    </row>
    <row r="1520" customFormat="false" ht="15" hidden="false" customHeight="false" outlineLevel="0" collapsed="false">
      <c r="A1520" s="0" t="s">
        <v>7743</v>
      </c>
      <c r="O1520" s="447"/>
      <c r="P1520" s="568" t="s">
        <v>7769</v>
      </c>
      <c r="Q1520" s="569" t="s">
        <v>4720</v>
      </c>
      <c r="R1520" s="570" t="s">
        <v>17449</v>
      </c>
      <c r="AG1520" s="495" t="s">
        <v>17450</v>
      </c>
      <c r="AH1520" s="490" t="s">
        <v>17451</v>
      </c>
    </row>
    <row r="1521" customFormat="false" ht="15" hidden="false" customHeight="false" outlineLevel="0" collapsed="false">
      <c r="A1521" s="0" t="s">
        <v>7743</v>
      </c>
      <c r="O1521" s="447"/>
      <c r="P1521" s="568" t="s">
        <v>7769</v>
      </c>
      <c r="Q1521" s="569" t="s">
        <v>10961</v>
      </c>
      <c r="R1521" s="570" t="s">
        <v>17452</v>
      </c>
      <c r="AG1521" s="524"/>
      <c r="AH1521" s="519" t="s">
        <v>17453</v>
      </c>
    </row>
    <row r="1522" customFormat="false" ht="15" hidden="false" customHeight="false" outlineLevel="0" collapsed="false">
      <c r="A1522" s="0" t="s">
        <v>7743</v>
      </c>
      <c r="O1522" s="447"/>
      <c r="P1522" s="568" t="s">
        <v>7769</v>
      </c>
      <c r="Q1522" s="569" t="s">
        <v>17454</v>
      </c>
      <c r="R1522" s="570" t="s">
        <v>17455</v>
      </c>
      <c r="AG1522" s="495" t="s">
        <v>11264</v>
      </c>
      <c r="AH1522" s="490" t="s">
        <v>11125</v>
      </c>
    </row>
    <row r="1523" customFormat="false" ht="15" hidden="false" customHeight="false" outlineLevel="0" collapsed="false">
      <c r="A1523" s="0" t="s">
        <v>7743</v>
      </c>
      <c r="O1523" s="447"/>
      <c r="P1523" s="568" t="s">
        <v>7769</v>
      </c>
      <c r="Q1523" s="569" t="s">
        <v>10944</v>
      </c>
      <c r="R1523" s="570" t="s">
        <v>17456</v>
      </c>
      <c r="AG1523" s="524"/>
      <c r="AH1523" s="519" t="s">
        <v>17457</v>
      </c>
    </row>
    <row r="1524" customFormat="false" ht="15" hidden="false" customHeight="false" outlineLevel="0" collapsed="false">
      <c r="A1524" s="0" t="s">
        <v>7743</v>
      </c>
      <c r="O1524" s="447"/>
      <c r="P1524" s="568" t="s">
        <v>7769</v>
      </c>
      <c r="Q1524" s="569" t="s">
        <v>10835</v>
      </c>
      <c r="R1524" s="570" t="s">
        <v>17458</v>
      </c>
      <c r="AG1524" s="495" t="s">
        <v>17459</v>
      </c>
      <c r="AH1524" s="490" t="s">
        <v>17460</v>
      </c>
    </row>
    <row r="1525" customFormat="false" ht="15" hidden="false" customHeight="false" outlineLevel="0" collapsed="false">
      <c r="A1525" s="0" t="s">
        <v>7743</v>
      </c>
      <c r="O1525" s="447"/>
      <c r="P1525" s="568" t="s">
        <v>7769</v>
      </c>
      <c r="Q1525" s="569" t="s">
        <v>17461</v>
      </c>
      <c r="R1525" s="570" t="s">
        <v>17462</v>
      </c>
      <c r="AG1525" s="524"/>
      <c r="AH1525" s="519" t="s">
        <v>17463</v>
      </c>
    </row>
    <row r="1526" customFormat="false" ht="15" hidden="false" customHeight="false" outlineLevel="0" collapsed="false">
      <c r="A1526" s="0" t="s">
        <v>7743</v>
      </c>
      <c r="O1526" s="447"/>
      <c r="P1526" s="568" t="s">
        <v>7769</v>
      </c>
      <c r="Q1526" s="569" t="s">
        <v>17464</v>
      </c>
      <c r="R1526" s="570" t="s">
        <v>17465</v>
      </c>
      <c r="AG1526" s="495" t="s">
        <v>12726</v>
      </c>
      <c r="AH1526" s="490" t="s">
        <v>17466</v>
      </c>
    </row>
    <row r="1527" customFormat="false" ht="15" hidden="false" customHeight="false" outlineLevel="0" collapsed="false">
      <c r="A1527" s="0" t="s">
        <v>7743</v>
      </c>
      <c r="O1527" s="447"/>
      <c r="P1527" s="568" t="s">
        <v>7769</v>
      </c>
      <c r="Q1527" s="569" t="s">
        <v>17467</v>
      </c>
      <c r="R1527" s="570" t="s">
        <v>17468</v>
      </c>
      <c r="AG1527" s="524"/>
      <c r="AH1527" s="519" t="s">
        <v>17469</v>
      </c>
    </row>
    <row r="1528" customFormat="false" ht="15" hidden="false" customHeight="false" outlineLevel="0" collapsed="false">
      <c r="A1528" s="0" t="s">
        <v>7743</v>
      </c>
      <c r="O1528" s="447"/>
      <c r="P1528" s="568" t="s">
        <v>7769</v>
      </c>
      <c r="Q1528" s="569" t="s">
        <v>17470</v>
      </c>
      <c r="R1528" s="570" t="s">
        <v>17471</v>
      </c>
      <c r="AG1528" s="495" t="s">
        <v>17472</v>
      </c>
      <c r="AH1528" s="490" t="s">
        <v>17473</v>
      </c>
    </row>
    <row r="1529" customFormat="false" ht="15" hidden="false" customHeight="false" outlineLevel="0" collapsed="false">
      <c r="A1529" s="0" t="s">
        <v>7743</v>
      </c>
      <c r="O1529" s="447"/>
      <c r="P1529" s="568" t="s">
        <v>7769</v>
      </c>
      <c r="Q1529" s="569" t="s">
        <v>17474</v>
      </c>
      <c r="R1529" s="570" t="s">
        <v>17475</v>
      </c>
      <c r="AG1529" s="524"/>
      <c r="AH1529" s="519" t="s">
        <v>17476</v>
      </c>
    </row>
    <row r="1530" customFormat="false" ht="15" hidden="false" customHeight="false" outlineLevel="0" collapsed="false">
      <c r="A1530" s="0" t="s">
        <v>7743</v>
      </c>
      <c r="O1530" s="447"/>
      <c r="P1530" s="568" t="s">
        <v>7769</v>
      </c>
      <c r="Q1530" s="569" t="s">
        <v>17477</v>
      </c>
      <c r="R1530" s="570" t="s">
        <v>17478</v>
      </c>
      <c r="AG1530" s="495" t="s">
        <v>17479</v>
      </c>
      <c r="AH1530" s="490" t="s">
        <v>17480</v>
      </c>
    </row>
    <row r="1531" customFormat="false" ht="15" hidden="false" customHeight="false" outlineLevel="0" collapsed="false">
      <c r="A1531" s="0" t="s">
        <v>7743</v>
      </c>
      <c r="O1531" s="447"/>
      <c r="P1531" s="568" t="s">
        <v>7769</v>
      </c>
      <c r="Q1531" s="569" t="s">
        <v>10943</v>
      </c>
      <c r="R1531" s="570" t="s">
        <v>17481</v>
      </c>
      <c r="AG1531" s="524"/>
      <c r="AH1531" s="519" t="s">
        <v>17482</v>
      </c>
    </row>
    <row r="1532" customFormat="false" ht="15" hidden="false" customHeight="false" outlineLevel="0" collapsed="false">
      <c r="A1532" s="0" t="s">
        <v>7743</v>
      </c>
      <c r="O1532" s="447"/>
      <c r="P1532" s="568" t="s">
        <v>7769</v>
      </c>
      <c r="Q1532" s="569" t="s">
        <v>17483</v>
      </c>
      <c r="R1532" s="570" t="s">
        <v>17484</v>
      </c>
      <c r="AG1532" s="495" t="s">
        <v>11220</v>
      </c>
      <c r="AH1532" s="490" t="s">
        <v>17485</v>
      </c>
    </row>
    <row r="1533" customFormat="false" ht="15" hidden="false" customHeight="false" outlineLevel="0" collapsed="false">
      <c r="A1533" s="0" t="s">
        <v>7743</v>
      </c>
      <c r="O1533" s="447"/>
      <c r="P1533" s="568" t="s">
        <v>7769</v>
      </c>
      <c r="Q1533" s="569" t="s">
        <v>12566</v>
      </c>
      <c r="R1533" s="570" t="s">
        <v>17486</v>
      </c>
      <c r="AG1533" s="524"/>
      <c r="AH1533" s="519" t="s">
        <v>17487</v>
      </c>
    </row>
    <row r="1534" customFormat="false" ht="15" hidden="false" customHeight="false" outlineLevel="0" collapsed="false">
      <c r="A1534" s="0" t="s">
        <v>7743</v>
      </c>
      <c r="O1534" s="447"/>
      <c r="P1534" s="568" t="s">
        <v>7769</v>
      </c>
      <c r="Q1534" s="569" t="s">
        <v>17488</v>
      </c>
      <c r="R1534" s="570" t="s">
        <v>17489</v>
      </c>
      <c r="AG1534" s="495" t="s">
        <v>11578</v>
      </c>
      <c r="AH1534" s="490" t="s">
        <v>17490</v>
      </c>
    </row>
    <row r="1535" customFormat="false" ht="15" hidden="false" customHeight="false" outlineLevel="0" collapsed="false">
      <c r="A1535" s="0" t="s">
        <v>7743</v>
      </c>
      <c r="O1535" s="447"/>
      <c r="P1535" s="568" t="s">
        <v>7769</v>
      </c>
      <c r="Q1535" s="569" t="s">
        <v>17491</v>
      </c>
      <c r="R1535" s="570" t="s">
        <v>17492</v>
      </c>
      <c r="AG1535" s="524"/>
      <c r="AH1535" s="519" t="s">
        <v>17493</v>
      </c>
    </row>
    <row r="1536" customFormat="false" ht="15" hidden="false" customHeight="false" outlineLevel="0" collapsed="false">
      <c r="A1536" s="0" t="s">
        <v>7743</v>
      </c>
      <c r="O1536" s="447"/>
      <c r="P1536" s="568" t="s">
        <v>7769</v>
      </c>
      <c r="Q1536" s="569" t="s">
        <v>17494</v>
      </c>
      <c r="R1536" s="570" t="s">
        <v>17495</v>
      </c>
      <c r="AG1536" s="495" t="s">
        <v>11672</v>
      </c>
      <c r="AH1536" s="490" t="s">
        <v>17496</v>
      </c>
    </row>
    <row r="1537" customFormat="false" ht="15" hidden="false" customHeight="false" outlineLevel="0" collapsed="false">
      <c r="A1537" s="0" t="s">
        <v>7743</v>
      </c>
      <c r="O1537" s="447"/>
      <c r="P1537" s="568" t="s">
        <v>7769</v>
      </c>
      <c r="Q1537" s="569" t="s">
        <v>17497</v>
      </c>
      <c r="R1537" s="570" t="s">
        <v>17498</v>
      </c>
      <c r="AG1537" s="524"/>
      <c r="AH1537" s="519" t="s">
        <v>17499</v>
      </c>
    </row>
    <row r="1538" customFormat="false" ht="15" hidden="false" customHeight="false" outlineLevel="0" collapsed="false">
      <c r="A1538" s="0" t="s">
        <v>7743</v>
      </c>
      <c r="O1538" s="447"/>
      <c r="P1538" s="568" t="s">
        <v>7769</v>
      </c>
      <c r="Q1538" s="569" t="s">
        <v>17500</v>
      </c>
      <c r="R1538" s="570" t="s">
        <v>17501</v>
      </c>
      <c r="AG1538" s="495" t="s">
        <v>11714</v>
      </c>
      <c r="AH1538" s="490" t="s">
        <v>11318</v>
      </c>
    </row>
    <row r="1539" customFormat="false" ht="15" hidden="false" customHeight="false" outlineLevel="0" collapsed="false">
      <c r="A1539" s="0" t="s">
        <v>7743</v>
      </c>
      <c r="O1539" s="447"/>
      <c r="P1539" s="568" t="s">
        <v>7769</v>
      </c>
      <c r="Q1539" s="569" t="s">
        <v>10876</v>
      </c>
      <c r="R1539" s="570" t="s">
        <v>17502</v>
      </c>
      <c r="AG1539" s="524"/>
      <c r="AH1539" s="519" t="s">
        <v>17503</v>
      </c>
    </row>
    <row r="1540" customFormat="false" ht="15" hidden="false" customHeight="false" outlineLevel="0" collapsed="false">
      <c r="A1540" s="0" t="s">
        <v>7743</v>
      </c>
      <c r="O1540" s="447"/>
      <c r="P1540" s="568" t="s">
        <v>7769</v>
      </c>
      <c r="Q1540" s="569" t="s">
        <v>17504</v>
      </c>
      <c r="R1540" s="570" t="s">
        <v>17505</v>
      </c>
      <c r="AG1540" s="495" t="s">
        <v>17506</v>
      </c>
      <c r="AH1540" s="490" t="s">
        <v>17507</v>
      </c>
    </row>
    <row r="1541" customFormat="false" ht="15" hidden="false" customHeight="false" outlineLevel="0" collapsed="false">
      <c r="A1541" s="0" t="s">
        <v>7743</v>
      </c>
      <c r="O1541" s="447"/>
      <c r="P1541" s="568" t="s">
        <v>7769</v>
      </c>
      <c r="Q1541" s="569" t="s">
        <v>17508</v>
      </c>
      <c r="R1541" s="570" t="s">
        <v>17509</v>
      </c>
      <c r="AG1541" s="524"/>
      <c r="AH1541" s="519" t="s">
        <v>17510</v>
      </c>
    </row>
    <row r="1542" customFormat="false" ht="15" hidden="false" customHeight="false" outlineLevel="0" collapsed="false">
      <c r="A1542" s="0" t="s">
        <v>7743</v>
      </c>
      <c r="O1542" s="447"/>
      <c r="P1542" s="568" t="s">
        <v>7769</v>
      </c>
      <c r="Q1542" s="569" t="s">
        <v>17511</v>
      </c>
      <c r="R1542" s="570" t="s">
        <v>17512</v>
      </c>
      <c r="AG1542" s="495" t="s">
        <v>17513</v>
      </c>
      <c r="AH1542" s="490" t="s">
        <v>17514</v>
      </c>
    </row>
    <row r="1543" customFormat="false" ht="15" hidden="false" customHeight="false" outlineLevel="0" collapsed="false">
      <c r="A1543" s="0" t="s">
        <v>7743</v>
      </c>
      <c r="O1543" s="447"/>
      <c r="P1543" s="568" t="s">
        <v>7769</v>
      </c>
      <c r="Q1543" s="569" t="s">
        <v>17515</v>
      </c>
      <c r="R1543" s="570" t="s">
        <v>17516</v>
      </c>
      <c r="AG1543" s="524"/>
      <c r="AH1543" s="519" t="s">
        <v>17517</v>
      </c>
    </row>
    <row r="1544" customFormat="false" ht="15" hidden="false" customHeight="false" outlineLevel="0" collapsed="false">
      <c r="A1544" s="0" t="s">
        <v>7743</v>
      </c>
      <c r="O1544" s="447"/>
      <c r="P1544" s="568" t="s">
        <v>7769</v>
      </c>
      <c r="Q1544" s="569" t="s">
        <v>17518</v>
      </c>
      <c r="R1544" s="570" t="s">
        <v>17519</v>
      </c>
      <c r="AG1544" s="495" t="s">
        <v>11341</v>
      </c>
      <c r="AH1544" s="490" t="s">
        <v>17520</v>
      </c>
    </row>
    <row r="1545" customFormat="false" ht="15" hidden="false" customHeight="false" outlineLevel="0" collapsed="false">
      <c r="A1545" s="0" t="s">
        <v>7743</v>
      </c>
      <c r="O1545" s="447"/>
      <c r="P1545" s="568" t="s">
        <v>7769</v>
      </c>
      <c r="Q1545" s="569" t="s">
        <v>17521</v>
      </c>
      <c r="R1545" s="570" t="s">
        <v>17522</v>
      </c>
      <c r="AG1545" s="524"/>
      <c r="AH1545" s="519" t="s">
        <v>17523</v>
      </c>
    </row>
    <row r="1546" customFormat="false" ht="15" hidden="false" customHeight="false" outlineLevel="0" collapsed="false">
      <c r="A1546" s="0" t="s">
        <v>7743</v>
      </c>
      <c r="O1546" s="447"/>
      <c r="P1546" s="568" t="s">
        <v>7769</v>
      </c>
      <c r="Q1546" s="569" t="s">
        <v>17524</v>
      </c>
      <c r="R1546" s="570" t="s">
        <v>17525</v>
      </c>
      <c r="AG1546" s="495" t="s">
        <v>11566</v>
      </c>
      <c r="AH1546" s="490" t="s">
        <v>17526</v>
      </c>
    </row>
    <row r="1547" customFormat="false" ht="15" hidden="false" customHeight="false" outlineLevel="0" collapsed="false">
      <c r="A1547" s="0" t="s">
        <v>7743</v>
      </c>
      <c r="O1547" s="447"/>
      <c r="P1547" s="568" t="s">
        <v>7769</v>
      </c>
      <c r="Q1547" s="569" t="s">
        <v>17527</v>
      </c>
      <c r="R1547" s="570" t="s">
        <v>17528</v>
      </c>
      <c r="AG1547" s="524"/>
      <c r="AH1547" s="519" t="s">
        <v>17529</v>
      </c>
    </row>
    <row r="1548" customFormat="false" ht="15" hidden="false" customHeight="false" outlineLevel="0" collapsed="false">
      <c r="A1548" s="0" t="s">
        <v>7743</v>
      </c>
      <c r="O1548" s="447"/>
      <c r="P1548" s="568" t="s">
        <v>7769</v>
      </c>
      <c r="Q1548" s="569" t="s">
        <v>17530</v>
      </c>
      <c r="R1548" s="570" t="s">
        <v>17531</v>
      </c>
      <c r="AG1548" s="495" t="s">
        <v>11440</v>
      </c>
      <c r="AH1548" s="490" t="s">
        <v>17532</v>
      </c>
    </row>
    <row r="1549" customFormat="false" ht="15" hidden="false" customHeight="false" outlineLevel="0" collapsed="false">
      <c r="A1549" s="0" t="s">
        <v>7743</v>
      </c>
      <c r="O1549" s="447"/>
      <c r="P1549" s="568" t="s">
        <v>7769</v>
      </c>
      <c r="Q1549" s="569" t="s">
        <v>17533</v>
      </c>
      <c r="R1549" s="570" t="s">
        <v>17534</v>
      </c>
      <c r="AG1549" s="524"/>
      <c r="AH1549" s="519" t="s">
        <v>17535</v>
      </c>
    </row>
    <row r="1550" customFormat="false" ht="15" hidden="false" customHeight="false" outlineLevel="0" collapsed="false">
      <c r="A1550" s="0" t="s">
        <v>7743</v>
      </c>
      <c r="O1550" s="447"/>
      <c r="P1550" s="568" t="s">
        <v>7769</v>
      </c>
      <c r="Q1550" s="569" t="s">
        <v>17536</v>
      </c>
      <c r="R1550" s="570" t="s">
        <v>17537</v>
      </c>
      <c r="AG1550" s="495" t="s">
        <v>11317</v>
      </c>
      <c r="AH1550" s="490" t="s">
        <v>17538</v>
      </c>
    </row>
    <row r="1551" customFormat="false" ht="15" hidden="false" customHeight="false" outlineLevel="0" collapsed="false">
      <c r="A1551" s="0" t="s">
        <v>7743</v>
      </c>
      <c r="O1551" s="447"/>
      <c r="P1551" s="568" t="s">
        <v>7769</v>
      </c>
      <c r="Q1551" s="569" t="s">
        <v>17539</v>
      </c>
      <c r="R1551" s="570" t="s">
        <v>17540</v>
      </c>
      <c r="AG1551" s="524"/>
      <c r="AH1551" s="519" t="s">
        <v>17541</v>
      </c>
    </row>
    <row r="1552" customFormat="false" ht="15" hidden="false" customHeight="false" outlineLevel="0" collapsed="false">
      <c r="A1552" s="0" t="s">
        <v>7743</v>
      </c>
      <c r="O1552" s="447"/>
      <c r="P1552" s="568" t="s">
        <v>7769</v>
      </c>
      <c r="Q1552" s="569" t="s">
        <v>17542</v>
      </c>
      <c r="R1552" s="570" t="s">
        <v>17543</v>
      </c>
      <c r="AG1552" s="495" t="s">
        <v>17544</v>
      </c>
      <c r="AH1552" s="490" t="s">
        <v>17545</v>
      </c>
    </row>
    <row r="1553" customFormat="false" ht="15" hidden="false" customHeight="false" outlineLevel="0" collapsed="false">
      <c r="A1553" s="0" t="s">
        <v>7743</v>
      </c>
      <c r="O1553" s="447"/>
      <c r="P1553" s="568" t="s">
        <v>7769</v>
      </c>
      <c r="Q1553" s="569" t="s">
        <v>17546</v>
      </c>
      <c r="R1553" s="570" t="s">
        <v>17547</v>
      </c>
      <c r="AG1553" s="524"/>
      <c r="AH1553" s="519" t="s">
        <v>17548</v>
      </c>
    </row>
    <row r="1554" customFormat="false" ht="15" hidden="false" customHeight="false" outlineLevel="0" collapsed="false">
      <c r="A1554" s="0" t="s">
        <v>7743</v>
      </c>
      <c r="O1554" s="447"/>
      <c r="P1554" s="568" t="s">
        <v>7769</v>
      </c>
      <c r="Q1554" s="569" t="s">
        <v>17549</v>
      </c>
      <c r="R1554" s="570" t="s">
        <v>17550</v>
      </c>
      <c r="AG1554" s="495" t="s">
        <v>17551</v>
      </c>
      <c r="AH1554" s="490" t="s">
        <v>17552</v>
      </c>
    </row>
    <row r="1555" customFormat="false" ht="15" hidden="false" customHeight="false" outlineLevel="0" collapsed="false">
      <c r="A1555" s="0" t="s">
        <v>7743</v>
      </c>
      <c r="O1555" s="447"/>
      <c r="P1555" s="568" t="s">
        <v>7769</v>
      </c>
      <c r="Q1555" s="569" t="s">
        <v>17553</v>
      </c>
      <c r="R1555" s="570" t="s">
        <v>17554</v>
      </c>
      <c r="AG1555" s="524"/>
      <c r="AH1555" s="519" t="s">
        <v>17555</v>
      </c>
    </row>
    <row r="1556" customFormat="false" ht="15" hidden="false" customHeight="false" outlineLevel="0" collapsed="false">
      <c r="A1556" s="0" t="s">
        <v>7743</v>
      </c>
      <c r="O1556" s="447"/>
      <c r="P1556" s="568" t="s">
        <v>7769</v>
      </c>
      <c r="Q1556" s="569" t="s">
        <v>17556</v>
      </c>
      <c r="R1556" s="570" t="s">
        <v>17557</v>
      </c>
      <c r="AG1556" s="495" t="s">
        <v>14895</v>
      </c>
      <c r="AH1556" s="490" t="s">
        <v>17558</v>
      </c>
    </row>
    <row r="1557" customFormat="false" ht="15" hidden="false" customHeight="false" outlineLevel="0" collapsed="false">
      <c r="A1557" s="0" t="s">
        <v>7743</v>
      </c>
      <c r="O1557" s="447"/>
      <c r="P1557" s="568" t="s">
        <v>7769</v>
      </c>
      <c r="Q1557" s="569" t="s">
        <v>17559</v>
      </c>
      <c r="R1557" s="570" t="s">
        <v>17560</v>
      </c>
      <c r="AG1557" s="524"/>
      <c r="AH1557" s="519" t="s">
        <v>17561</v>
      </c>
    </row>
    <row r="1558" customFormat="false" ht="15" hidden="false" customHeight="false" outlineLevel="0" collapsed="false">
      <c r="A1558" s="0" t="s">
        <v>7743</v>
      </c>
      <c r="O1558" s="447"/>
      <c r="P1558" s="568" t="s">
        <v>7769</v>
      </c>
      <c r="Q1558" s="569" t="s">
        <v>17562</v>
      </c>
      <c r="R1558" s="570" t="s">
        <v>17563</v>
      </c>
      <c r="AG1558" s="495" t="s">
        <v>11559</v>
      </c>
      <c r="AH1558" s="490" t="s">
        <v>17564</v>
      </c>
    </row>
    <row r="1559" customFormat="false" ht="15" hidden="false" customHeight="false" outlineLevel="0" collapsed="false">
      <c r="A1559" s="0" t="s">
        <v>7743</v>
      </c>
      <c r="O1559" s="447"/>
      <c r="P1559" s="568" t="s">
        <v>7769</v>
      </c>
      <c r="Q1559" s="569" t="s">
        <v>17565</v>
      </c>
      <c r="R1559" s="570" t="s">
        <v>17566</v>
      </c>
      <c r="AG1559" s="524"/>
      <c r="AH1559" s="519" t="s">
        <v>17567</v>
      </c>
    </row>
    <row r="1560" customFormat="false" ht="15" hidden="false" customHeight="false" outlineLevel="0" collapsed="false">
      <c r="A1560" s="0" t="s">
        <v>7743</v>
      </c>
      <c r="O1560" s="447"/>
      <c r="P1560" s="568" t="s">
        <v>7769</v>
      </c>
      <c r="Q1560" s="569" t="s">
        <v>17568</v>
      </c>
      <c r="R1560" s="570" t="s">
        <v>17569</v>
      </c>
      <c r="AG1560" s="495" t="s">
        <v>12295</v>
      </c>
      <c r="AH1560" s="490" t="s">
        <v>17570</v>
      </c>
    </row>
    <row r="1561" customFormat="false" ht="15" hidden="false" customHeight="false" outlineLevel="0" collapsed="false">
      <c r="A1561" s="0" t="s">
        <v>7743</v>
      </c>
      <c r="O1561" s="447"/>
      <c r="P1561" s="568" t="s">
        <v>7769</v>
      </c>
      <c r="Q1561" s="569" t="s">
        <v>17571</v>
      </c>
      <c r="R1561" s="570" t="s">
        <v>17572</v>
      </c>
      <c r="AG1561" s="524"/>
      <c r="AH1561" s="519" t="s">
        <v>17573</v>
      </c>
    </row>
    <row r="1562" customFormat="false" ht="15" hidden="false" customHeight="false" outlineLevel="0" collapsed="false">
      <c r="A1562" s="0" t="s">
        <v>7743</v>
      </c>
      <c r="O1562" s="447"/>
      <c r="P1562" s="568" t="s">
        <v>7769</v>
      </c>
      <c r="Q1562" s="569" t="s">
        <v>17574</v>
      </c>
      <c r="R1562" s="570" t="s">
        <v>17575</v>
      </c>
      <c r="AG1562" s="495" t="s">
        <v>17576</v>
      </c>
      <c r="AH1562" s="490" t="s">
        <v>17577</v>
      </c>
    </row>
    <row r="1563" customFormat="false" ht="15" hidden="false" customHeight="false" outlineLevel="0" collapsed="false">
      <c r="A1563" s="0" t="s">
        <v>7743</v>
      </c>
      <c r="O1563" s="447"/>
      <c r="P1563" s="568" t="s">
        <v>7769</v>
      </c>
      <c r="Q1563" s="569" t="s">
        <v>17578</v>
      </c>
      <c r="R1563" s="570" t="s">
        <v>17579</v>
      </c>
      <c r="AG1563" s="524"/>
      <c r="AH1563" s="519" t="s">
        <v>17580</v>
      </c>
    </row>
    <row r="1564" customFormat="false" ht="15" hidden="false" customHeight="false" outlineLevel="0" collapsed="false">
      <c r="A1564" s="0" t="s">
        <v>7743</v>
      </c>
      <c r="O1564" s="447"/>
      <c r="P1564" s="568" t="s">
        <v>7769</v>
      </c>
      <c r="Q1564" s="569" t="s">
        <v>17581</v>
      </c>
      <c r="R1564" s="570" t="s">
        <v>17582</v>
      </c>
      <c r="AG1564" s="495" t="s">
        <v>9340</v>
      </c>
      <c r="AH1564" s="490" t="s">
        <v>17583</v>
      </c>
    </row>
    <row r="1565" customFormat="false" ht="15" hidden="false" customHeight="false" outlineLevel="0" collapsed="false">
      <c r="A1565" s="0" t="s">
        <v>7743</v>
      </c>
      <c r="O1565" s="447"/>
      <c r="P1565" s="568" t="s">
        <v>7769</v>
      </c>
      <c r="Q1565" s="569" t="s">
        <v>17584</v>
      </c>
      <c r="R1565" s="570" t="s">
        <v>17585</v>
      </c>
      <c r="AG1565" s="524"/>
      <c r="AH1565" s="519" t="s">
        <v>17586</v>
      </c>
    </row>
    <row r="1566" customFormat="false" ht="15" hidden="false" customHeight="false" outlineLevel="0" collapsed="false">
      <c r="A1566" s="0" t="s">
        <v>7743</v>
      </c>
      <c r="O1566" s="447"/>
      <c r="P1566" s="568" t="s">
        <v>7769</v>
      </c>
      <c r="Q1566" s="569" t="s">
        <v>17587</v>
      </c>
      <c r="R1566" s="570" t="s">
        <v>17588</v>
      </c>
      <c r="AG1566" s="495" t="s">
        <v>17589</v>
      </c>
      <c r="AH1566" s="490" t="s">
        <v>17590</v>
      </c>
    </row>
    <row r="1567" customFormat="false" ht="15" hidden="false" customHeight="false" outlineLevel="0" collapsed="false">
      <c r="A1567" s="0" t="s">
        <v>7743</v>
      </c>
      <c r="O1567" s="447"/>
      <c r="P1567" s="568" t="s">
        <v>7769</v>
      </c>
      <c r="Q1567" s="569" t="s">
        <v>17591</v>
      </c>
      <c r="R1567" s="570" t="s">
        <v>17592</v>
      </c>
      <c r="AG1567" s="524"/>
      <c r="AH1567" s="519" t="s">
        <v>17593</v>
      </c>
    </row>
    <row r="1568" customFormat="false" ht="15" hidden="false" customHeight="false" outlineLevel="0" collapsed="false">
      <c r="A1568" s="0" t="s">
        <v>7743</v>
      </c>
      <c r="O1568" s="447"/>
      <c r="P1568" s="568" t="s">
        <v>7769</v>
      </c>
      <c r="Q1568" s="569" t="s">
        <v>17594</v>
      </c>
      <c r="R1568" s="570" t="s">
        <v>17595</v>
      </c>
      <c r="AG1568" s="495" t="s">
        <v>17596</v>
      </c>
      <c r="AH1568" s="490" t="s">
        <v>17597</v>
      </c>
    </row>
    <row r="1569" customFormat="false" ht="15" hidden="false" customHeight="false" outlineLevel="0" collapsed="false">
      <c r="A1569" s="0" t="s">
        <v>7743</v>
      </c>
      <c r="O1569" s="447"/>
      <c r="P1569" s="568" t="s">
        <v>7769</v>
      </c>
      <c r="Q1569" s="569" t="s">
        <v>17598</v>
      </c>
      <c r="R1569" s="570" t="s">
        <v>17599</v>
      </c>
      <c r="AG1569" s="524"/>
      <c r="AH1569" s="519" t="s">
        <v>17600</v>
      </c>
    </row>
    <row r="1570" customFormat="false" ht="15" hidden="false" customHeight="false" outlineLevel="0" collapsed="false">
      <c r="A1570" s="0" t="s">
        <v>7743</v>
      </c>
      <c r="O1570" s="447"/>
      <c r="P1570" s="568" t="s">
        <v>7769</v>
      </c>
      <c r="Q1570" s="569" t="s">
        <v>17601</v>
      </c>
      <c r="R1570" s="570" t="s">
        <v>17602</v>
      </c>
      <c r="AG1570" s="495" t="s">
        <v>17603</v>
      </c>
      <c r="AH1570" s="490" t="s">
        <v>17604</v>
      </c>
    </row>
    <row r="1571" customFormat="false" ht="15" hidden="false" customHeight="false" outlineLevel="0" collapsed="false">
      <c r="A1571" s="0" t="s">
        <v>7743</v>
      </c>
      <c r="O1571" s="447"/>
      <c r="P1571" s="568" t="s">
        <v>7769</v>
      </c>
      <c r="Q1571" s="569" t="s">
        <v>17605</v>
      </c>
      <c r="R1571" s="570" t="s">
        <v>17606</v>
      </c>
      <c r="AG1571" s="524"/>
      <c r="AH1571" s="519" t="s">
        <v>17607</v>
      </c>
    </row>
    <row r="1572" customFormat="false" ht="15" hidden="false" customHeight="false" outlineLevel="0" collapsed="false">
      <c r="A1572" s="0" t="s">
        <v>7743</v>
      </c>
      <c r="O1572" s="447"/>
      <c r="P1572" s="568" t="s">
        <v>7769</v>
      </c>
      <c r="Q1572" s="569" t="s">
        <v>17608</v>
      </c>
      <c r="R1572" s="570" t="s">
        <v>17609</v>
      </c>
      <c r="AG1572" s="495" t="s">
        <v>9502</v>
      </c>
      <c r="AH1572" s="490" t="s">
        <v>17610</v>
      </c>
    </row>
    <row r="1573" customFormat="false" ht="25.5" hidden="false" customHeight="false" outlineLevel="0" collapsed="false">
      <c r="A1573" s="0" t="s">
        <v>7743</v>
      </c>
      <c r="O1573" s="447"/>
      <c r="P1573" s="568" t="s">
        <v>7769</v>
      </c>
      <c r="Q1573" s="569" t="s">
        <v>17611</v>
      </c>
      <c r="R1573" s="570" t="s">
        <v>17612</v>
      </c>
      <c r="AG1573" s="524"/>
      <c r="AH1573" s="519" t="s">
        <v>17613</v>
      </c>
    </row>
    <row r="1574" customFormat="false" ht="15" hidden="false" customHeight="false" outlineLevel="0" collapsed="false">
      <c r="A1574" s="0" t="s">
        <v>7743</v>
      </c>
      <c r="O1574" s="447"/>
      <c r="P1574" s="568" t="s">
        <v>7769</v>
      </c>
      <c r="Q1574" s="569" t="s">
        <v>17614</v>
      </c>
      <c r="R1574" s="570" t="s">
        <v>17615</v>
      </c>
      <c r="AG1574" s="495" t="s">
        <v>17616</v>
      </c>
      <c r="AH1574" s="490" t="s">
        <v>17617</v>
      </c>
    </row>
    <row r="1575" customFormat="false" ht="15" hidden="false" customHeight="false" outlineLevel="0" collapsed="false">
      <c r="A1575" s="0" t="s">
        <v>7743</v>
      </c>
      <c r="O1575" s="447"/>
      <c r="P1575" s="568" t="s">
        <v>7769</v>
      </c>
      <c r="Q1575" s="569" t="s">
        <v>17618</v>
      </c>
      <c r="R1575" s="570" t="s">
        <v>17619</v>
      </c>
      <c r="AG1575" s="524"/>
      <c r="AH1575" s="519" t="s">
        <v>17620</v>
      </c>
    </row>
    <row r="1576" customFormat="false" ht="15" hidden="false" customHeight="false" outlineLevel="0" collapsed="false">
      <c r="A1576" s="0" t="s">
        <v>7743</v>
      </c>
      <c r="O1576" s="447"/>
      <c r="P1576" s="568" t="s">
        <v>7769</v>
      </c>
      <c r="Q1576" s="569" t="s">
        <v>17621</v>
      </c>
      <c r="R1576" s="570" t="s">
        <v>17622</v>
      </c>
      <c r="AG1576" s="495" t="s">
        <v>17623</v>
      </c>
      <c r="AH1576" s="490" t="s">
        <v>17624</v>
      </c>
    </row>
    <row r="1577" customFormat="false" ht="15" hidden="false" customHeight="false" outlineLevel="0" collapsed="false">
      <c r="A1577" s="0" t="s">
        <v>7743</v>
      </c>
      <c r="O1577" s="447"/>
      <c r="P1577" s="568" t="s">
        <v>7769</v>
      </c>
      <c r="Q1577" s="569" t="s">
        <v>17625</v>
      </c>
      <c r="R1577" s="570" t="s">
        <v>17626</v>
      </c>
      <c r="AG1577" s="524"/>
      <c r="AH1577" s="519" t="s">
        <v>17627</v>
      </c>
    </row>
    <row r="1578" customFormat="false" ht="15" hidden="false" customHeight="false" outlineLevel="0" collapsed="false">
      <c r="A1578" s="0" t="s">
        <v>7743</v>
      </c>
      <c r="O1578" s="447"/>
      <c r="P1578" s="568" t="s">
        <v>7769</v>
      </c>
      <c r="Q1578" s="569" t="s">
        <v>17628</v>
      </c>
      <c r="R1578" s="570" t="s">
        <v>17629</v>
      </c>
      <c r="AG1578" s="495" t="s">
        <v>11818</v>
      </c>
      <c r="AH1578" s="490" t="s">
        <v>17630</v>
      </c>
    </row>
    <row r="1579" customFormat="false" ht="25.5" hidden="false" customHeight="false" outlineLevel="0" collapsed="false">
      <c r="A1579" s="0" t="s">
        <v>7743</v>
      </c>
      <c r="O1579" s="447"/>
      <c r="P1579" s="568" t="s">
        <v>7769</v>
      </c>
      <c r="Q1579" s="569" t="s">
        <v>17631</v>
      </c>
      <c r="R1579" s="570" t="s">
        <v>17632</v>
      </c>
      <c r="AG1579" s="524"/>
      <c r="AH1579" s="519" t="s">
        <v>17633</v>
      </c>
    </row>
    <row r="1580" customFormat="false" ht="15" hidden="false" customHeight="false" outlineLevel="0" collapsed="false">
      <c r="A1580" s="0" t="s">
        <v>7743</v>
      </c>
      <c r="O1580" s="447"/>
      <c r="P1580" s="568" t="s">
        <v>7769</v>
      </c>
      <c r="Q1580" s="569" t="s">
        <v>17634</v>
      </c>
      <c r="R1580" s="570" t="s">
        <v>17635</v>
      </c>
      <c r="AG1580" s="495" t="s">
        <v>11894</v>
      </c>
      <c r="AH1580" s="490" t="s">
        <v>17636</v>
      </c>
    </row>
    <row r="1581" customFormat="false" ht="38.25" hidden="false" customHeight="false" outlineLevel="0" collapsed="false">
      <c r="A1581" s="0" t="s">
        <v>7743</v>
      </c>
      <c r="O1581" s="447"/>
      <c r="P1581" s="568" t="s">
        <v>7769</v>
      </c>
      <c r="Q1581" s="569" t="s">
        <v>17637</v>
      </c>
      <c r="R1581" s="570" t="s">
        <v>17638</v>
      </c>
      <c r="AG1581" s="524"/>
      <c r="AH1581" s="519" t="s">
        <v>17639</v>
      </c>
    </row>
    <row r="1582" customFormat="false" ht="15" hidden="false" customHeight="false" outlineLevel="0" collapsed="false">
      <c r="A1582" s="0" t="s">
        <v>7743</v>
      </c>
      <c r="O1582" s="447"/>
      <c r="P1582" s="568" t="s">
        <v>7769</v>
      </c>
      <c r="Q1582" s="569" t="s">
        <v>17640</v>
      </c>
      <c r="R1582" s="570" t="s">
        <v>17641</v>
      </c>
      <c r="AG1582" s="495" t="s">
        <v>17642</v>
      </c>
      <c r="AH1582" s="490" t="s">
        <v>17643</v>
      </c>
    </row>
    <row r="1583" customFormat="false" ht="15" hidden="false" customHeight="false" outlineLevel="0" collapsed="false">
      <c r="A1583" s="0" t="s">
        <v>7743</v>
      </c>
      <c r="O1583" s="447"/>
      <c r="P1583" s="568" t="s">
        <v>7769</v>
      </c>
      <c r="Q1583" s="569" t="s">
        <v>17644</v>
      </c>
      <c r="R1583" s="570" t="s">
        <v>17645</v>
      </c>
      <c r="AG1583" s="524"/>
      <c r="AH1583" s="519" t="s">
        <v>17646</v>
      </c>
    </row>
    <row r="1584" customFormat="false" ht="15" hidden="false" customHeight="false" outlineLevel="0" collapsed="false">
      <c r="A1584" s="0" t="s">
        <v>7743</v>
      </c>
      <c r="O1584" s="447"/>
      <c r="P1584" s="568" t="s">
        <v>7769</v>
      </c>
      <c r="Q1584" s="569" t="s">
        <v>17647</v>
      </c>
      <c r="R1584" s="570" t="s">
        <v>17648</v>
      </c>
      <c r="AG1584" s="495" t="s">
        <v>17649</v>
      </c>
      <c r="AH1584" s="490" t="s">
        <v>17650</v>
      </c>
    </row>
    <row r="1585" customFormat="false" ht="15" hidden="false" customHeight="false" outlineLevel="0" collapsed="false">
      <c r="A1585" s="0" t="s">
        <v>7743</v>
      </c>
      <c r="O1585" s="447"/>
      <c r="P1585" s="568" t="s">
        <v>7769</v>
      </c>
      <c r="Q1585" s="569" t="s">
        <v>17651</v>
      </c>
      <c r="R1585" s="570" t="s">
        <v>17652</v>
      </c>
      <c r="AG1585" s="524"/>
      <c r="AH1585" s="519" t="s">
        <v>17653</v>
      </c>
    </row>
    <row r="1586" customFormat="false" ht="15" hidden="false" customHeight="false" outlineLevel="0" collapsed="false">
      <c r="A1586" s="0" t="s">
        <v>7743</v>
      </c>
      <c r="O1586" s="447"/>
      <c r="P1586" s="568" t="s">
        <v>7769</v>
      </c>
      <c r="Q1586" s="569" t="s">
        <v>17654</v>
      </c>
      <c r="R1586" s="570" t="s">
        <v>17655</v>
      </c>
      <c r="AG1586" s="495" t="s">
        <v>17656</v>
      </c>
      <c r="AH1586" s="490" t="s">
        <v>17657</v>
      </c>
    </row>
    <row r="1587" customFormat="false" ht="15" hidden="false" customHeight="false" outlineLevel="0" collapsed="false">
      <c r="A1587" s="0" t="s">
        <v>7743</v>
      </c>
      <c r="O1587" s="447"/>
      <c r="P1587" s="568" t="s">
        <v>7769</v>
      </c>
      <c r="Q1587" s="569" t="s">
        <v>17658</v>
      </c>
      <c r="R1587" s="570" t="s">
        <v>17659</v>
      </c>
      <c r="AG1587" s="524"/>
      <c r="AH1587" s="519" t="s">
        <v>17660</v>
      </c>
    </row>
    <row r="1588" customFormat="false" ht="15" hidden="false" customHeight="false" outlineLevel="0" collapsed="false">
      <c r="A1588" s="0" t="s">
        <v>7743</v>
      </c>
      <c r="O1588" s="447"/>
      <c r="P1588" s="568" t="s">
        <v>7769</v>
      </c>
      <c r="Q1588" s="569" t="s">
        <v>17661</v>
      </c>
      <c r="R1588" s="570" t="s">
        <v>17662</v>
      </c>
      <c r="AG1588" s="495" t="s">
        <v>17663</v>
      </c>
      <c r="AH1588" s="490" t="s">
        <v>17664</v>
      </c>
    </row>
    <row r="1589" customFormat="false" ht="15" hidden="false" customHeight="false" outlineLevel="0" collapsed="false">
      <c r="A1589" s="0" t="s">
        <v>7743</v>
      </c>
      <c r="O1589" s="447"/>
      <c r="P1589" s="568" t="s">
        <v>7769</v>
      </c>
      <c r="Q1589" s="569" t="s">
        <v>17665</v>
      </c>
      <c r="R1589" s="570" t="s">
        <v>17666</v>
      </c>
      <c r="AG1589" s="524"/>
      <c r="AH1589" s="519" t="s">
        <v>17667</v>
      </c>
    </row>
    <row r="1590" customFormat="false" ht="15" hidden="false" customHeight="false" outlineLevel="0" collapsed="false">
      <c r="A1590" s="0" t="s">
        <v>7743</v>
      </c>
      <c r="O1590" s="447"/>
      <c r="P1590" s="568" t="s">
        <v>7769</v>
      </c>
      <c r="Q1590" s="569" t="s">
        <v>17668</v>
      </c>
      <c r="R1590" s="570" t="s">
        <v>17669</v>
      </c>
      <c r="AG1590" s="495" t="s">
        <v>17670</v>
      </c>
      <c r="AH1590" s="490" t="s">
        <v>17671</v>
      </c>
    </row>
    <row r="1591" customFormat="false" ht="25.5" hidden="false" customHeight="false" outlineLevel="0" collapsed="false">
      <c r="A1591" s="0" t="s">
        <v>7743</v>
      </c>
      <c r="O1591" s="447"/>
      <c r="P1591" s="568" t="s">
        <v>7769</v>
      </c>
      <c r="Q1591" s="569" t="s">
        <v>17672</v>
      </c>
      <c r="R1591" s="570" t="s">
        <v>17673</v>
      </c>
      <c r="AG1591" s="524"/>
      <c r="AH1591" s="519" t="s">
        <v>17674</v>
      </c>
    </row>
    <row r="1592" customFormat="false" ht="15" hidden="false" customHeight="false" outlineLevel="0" collapsed="false">
      <c r="A1592" s="0" t="s">
        <v>7743</v>
      </c>
      <c r="O1592" s="447"/>
      <c r="P1592" s="568" t="s">
        <v>7769</v>
      </c>
      <c r="Q1592" s="569" t="s">
        <v>17675</v>
      </c>
      <c r="R1592" s="570" t="s">
        <v>17676</v>
      </c>
      <c r="AG1592" s="622" t="s">
        <v>17677</v>
      </c>
      <c r="AH1592" s="623" t="s">
        <v>17678</v>
      </c>
    </row>
    <row r="1593" customFormat="false" ht="15" hidden="false" customHeight="false" outlineLevel="0" collapsed="false">
      <c r="A1593" s="0" t="s">
        <v>7743</v>
      </c>
      <c r="O1593" s="447"/>
      <c r="P1593" s="568" t="s">
        <v>7769</v>
      </c>
      <c r="Q1593" s="569" t="s">
        <v>17679</v>
      </c>
      <c r="R1593" s="570" t="s">
        <v>17680</v>
      </c>
      <c r="AG1593" s="624"/>
      <c r="AH1593" s="625" t="s">
        <v>17681</v>
      </c>
    </row>
    <row r="1594" customFormat="false" ht="15" hidden="false" customHeight="false" outlineLevel="0" collapsed="false">
      <c r="A1594" s="0" t="s">
        <v>7743</v>
      </c>
      <c r="O1594" s="447"/>
      <c r="P1594" s="568" t="s">
        <v>7769</v>
      </c>
      <c r="Q1594" s="569" t="s">
        <v>17682</v>
      </c>
      <c r="R1594" s="570" t="s">
        <v>17683</v>
      </c>
      <c r="AG1594" s="495" t="s">
        <v>17684</v>
      </c>
      <c r="AH1594" s="490" t="s">
        <v>17685</v>
      </c>
    </row>
    <row r="1595" customFormat="false" ht="15" hidden="false" customHeight="false" outlineLevel="0" collapsed="false">
      <c r="A1595" s="0" t="s">
        <v>7743</v>
      </c>
      <c r="O1595" s="447"/>
      <c r="P1595" s="568" t="s">
        <v>7769</v>
      </c>
      <c r="Q1595" s="569" t="s">
        <v>17686</v>
      </c>
      <c r="R1595" s="570" t="s">
        <v>17687</v>
      </c>
      <c r="AG1595" s="524"/>
      <c r="AH1595" s="519" t="s">
        <v>17688</v>
      </c>
    </row>
    <row r="1596" customFormat="false" ht="15" hidden="false" customHeight="false" outlineLevel="0" collapsed="false">
      <c r="A1596" s="0" t="s">
        <v>7743</v>
      </c>
      <c r="O1596" s="447"/>
      <c r="P1596" s="568" t="s">
        <v>7769</v>
      </c>
      <c r="Q1596" s="569" t="s">
        <v>17689</v>
      </c>
      <c r="R1596" s="570" t="s">
        <v>17690</v>
      </c>
      <c r="AG1596" s="622" t="s">
        <v>9844</v>
      </c>
      <c r="AH1596" s="623" t="s">
        <v>17691</v>
      </c>
    </row>
    <row r="1597" customFormat="false" ht="15" hidden="false" customHeight="false" outlineLevel="0" collapsed="false">
      <c r="A1597" s="0" t="s">
        <v>7743</v>
      </c>
      <c r="O1597" s="447"/>
      <c r="P1597" s="568" t="s">
        <v>7769</v>
      </c>
      <c r="Q1597" s="569" t="s">
        <v>17692</v>
      </c>
      <c r="R1597" s="570" t="s">
        <v>17693</v>
      </c>
      <c r="AG1597" s="624"/>
      <c r="AH1597" s="625" t="s">
        <v>17694</v>
      </c>
    </row>
    <row r="1598" customFormat="false" ht="15" hidden="false" customHeight="false" outlineLevel="0" collapsed="false">
      <c r="A1598" s="0" t="s">
        <v>7743</v>
      </c>
      <c r="O1598" s="447"/>
      <c r="P1598" s="568" t="s">
        <v>7769</v>
      </c>
      <c r="Q1598" s="569" t="s">
        <v>17695</v>
      </c>
      <c r="R1598" s="570" t="s">
        <v>17696</v>
      </c>
      <c r="AG1598" s="622" t="s">
        <v>11414</v>
      </c>
      <c r="AH1598" s="623" t="s">
        <v>17697</v>
      </c>
    </row>
    <row r="1599" customFormat="false" ht="15" hidden="false" customHeight="false" outlineLevel="0" collapsed="false">
      <c r="A1599" s="0" t="s">
        <v>7743</v>
      </c>
      <c r="O1599" s="447"/>
      <c r="P1599" s="568" t="s">
        <v>7769</v>
      </c>
      <c r="Q1599" s="569" t="s">
        <v>17698</v>
      </c>
      <c r="R1599" s="570" t="s">
        <v>17699</v>
      </c>
      <c r="AG1599" s="624"/>
      <c r="AH1599" s="625" t="s">
        <v>17700</v>
      </c>
    </row>
    <row r="1600" customFormat="false" ht="15" hidden="false" customHeight="false" outlineLevel="0" collapsed="false">
      <c r="A1600" s="0" t="s">
        <v>7743</v>
      </c>
      <c r="O1600" s="447"/>
      <c r="P1600" s="568" t="s">
        <v>7769</v>
      </c>
      <c r="Q1600" s="569" t="s">
        <v>17701</v>
      </c>
      <c r="R1600" s="570" t="s">
        <v>17702</v>
      </c>
      <c r="AG1600" s="495" t="s">
        <v>17703</v>
      </c>
      <c r="AH1600" s="490" t="s">
        <v>17704</v>
      </c>
    </row>
    <row r="1601" customFormat="false" ht="15" hidden="false" customHeight="false" outlineLevel="0" collapsed="false">
      <c r="A1601" s="0" t="s">
        <v>7743</v>
      </c>
      <c r="O1601" s="447"/>
      <c r="P1601" s="568" t="s">
        <v>7769</v>
      </c>
      <c r="Q1601" s="569" t="s">
        <v>17705</v>
      </c>
      <c r="R1601" s="570" t="s">
        <v>17706</v>
      </c>
      <c r="AG1601" s="524"/>
      <c r="AH1601" s="519" t="s">
        <v>17707</v>
      </c>
    </row>
    <row r="1602" customFormat="false" ht="15" hidden="false" customHeight="false" outlineLevel="0" collapsed="false">
      <c r="A1602" s="0" t="s">
        <v>7743</v>
      </c>
      <c r="O1602" s="447"/>
      <c r="P1602" s="568" t="s">
        <v>7769</v>
      </c>
      <c r="Q1602" s="569" t="s">
        <v>17708</v>
      </c>
      <c r="R1602" s="570" t="s">
        <v>17709</v>
      </c>
      <c r="AG1602" s="495" t="s">
        <v>17710</v>
      </c>
      <c r="AH1602" s="490" t="s">
        <v>17711</v>
      </c>
    </row>
    <row r="1603" customFormat="false" ht="15" hidden="false" customHeight="false" outlineLevel="0" collapsed="false">
      <c r="A1603" s="0" t="s">
        <v>7743</v>
      </c>
      <c r="O1603" s="447"/>
      <c r="P1603" s="568" t="s">
        <v>7769</v>
      </c>
      <c r="Q1603" s="569" t="s">
        <v>17712</v>
      </c>
      <c r="R1603" s="570" t="s">
        <v>17713</v>
      </c>
      <c r="AG1603" s="524"/>
      <c r="AH1603" s="519" t="s">
        <v>17714</v>
      </c>
    </row>
    <row r="1604" customFormat="false" ht="15" hidden="false" customHeight="false" outlineLevel="0" collapsed="false">
      <c r="A1604" s="0" t="s">
        <v>7743</v>
      </c>
      <c r="O1604" s="447"/>
      <c r="P1604" s="568" t="s">
        <v>7769</v>
      </c>
      <c r="Q1604" s="569" t="s">
        <v>17715</v>
      </c>
      <c r="R1604" s="570" t="s">
        <v>17716</v>
      </c>
      <c r="AG1604" s="495" t="s">
        <v>12096</v>
      </c>
      <c r="AH1604" s="490" t="s">
        <v>17717</v>
      </c>
    </row>
    <row r="1605" customFormat="false" ht="15" hidden="false" customHeight="false" outlineLevel="0" collapsed="false">
      <c r="A1605" s="0" t="s">
        <v>7743</v>
      </c>
      <c r="O1605" s="447"/>
      <c r="P1605" s="568" t="s">
        <v>7769</v>
      </c>
      <c r="Q1605" s="569" t="s">
        <v>17718</v>
      </c>
      <c r="R1605" s="570" t="s">
        <v>17719</v>
      </c>
      <c r="AG1605" s="524"/>
      <c r="AH1605" s="519" t="s">
        <v>17720</v>
      </c>
    </row>
    <row r="1606" customFormat="false" ht="15" hidden="false" customHeight="false" outlineLevel="0" collapsed="false">
      <c r="A1606" s="0" t="s">
        <v>7743</v>
      </c>
      <c r="O1606" s="447"/>
      <c r="P1606" s="568" t="s">
        <v>7769</v>
      </c>
      <c r="Q1606" s="569" t="s">
        <v>17721</v>
      </c>
      <c r="R1606" s="570" t="s">
        <v>17722</v>
      </c>
      <c r="AG1606" s="495" t="s">
        <v>17723</v>
      </c>
      <c r="AH1606" s="490" t="s">
        <v>17724</v>
      </c>
    </row>
    <row r="1607" customFormat="false" ht="15" hidden="false" customHeight="false" outlineLevel="0" collapsed="false">
      <c r="A1607" s="0" t="s">
        <v>7743</v>
      </c>
      <c r="O1607" s="447"/>
      <c r="P1607" s="568" t="s">
        <v>7769</v>
      </c>
      <c r="Q1607" s="569" t="s">
        <v>17725</v>
      </c>
      <c r="R1607" s="570" t="s">
        <v>17726</v>
      </c>
      <c r="AG1607" s="524"/>
      <c r="AH1607" s="519" t="s">
        <v>17727</v>
      </c>
    </row>
    <row r="1608" customFormat="false" ht="15" hidden="false" customHeight="false" outlineLevel="0" collapsed="false">
      <c r="A1608" s="0" t="s">
        <v>7743</v>
      </c>
      <c r="O1608" s="447"/>
      <c r="P1608" s="568" t="s">
        <v>7769</v>
      </c>
      <c r="Q1608" s="569" t="s">
        <v>17728</v>
      </c>
      <c r="R1608" s="570" t="s">
        <v>17729</v>
      </c>
      <c r="AG1608" s="495" t="s">
        <v>17730</v>
      </c>
      <c r="AH1608" s="490" t="s">
        <v>17731</v>
      </c>
    </row>
    <row r="1609" customFormat="false" ht="25.5" hidden="false" customHeight="false" outlineLevel="0" collapsed="false">
      <c r="A1609" s="0" t="s">
        <v>7743</v>
      </c>
      <c r="O1609" s="447"/>
      <c r="P1609" s="568" t="s">
        <v>7769</v>
      </c>
      <c r="Q1609" s="569" t="s">
        <v>17732</v>
      </c>
      <c r="R1609" s="570" t="s">
        <v>17733</v>
      </c>
      <c r="AG1609" s="524"/>
      <c r="AH1609" s="519" t="s">
        <v>17734</v>
      </c>
    </row>
    <row r="1610" customFormat="false" ht="15" hidden="false" customHeight="false" outlineLevel="0" collapsed="false">
      <c r="A1610" s="0" t="s">
        <v>7743</v>
      </c>
      <c r="O1610" s="447"/>
      <c r="P1610" s="568" t="s">
        <v>7769</v>
      </c>
      <c r="Q1610" s="569" t="s">
        <v>17735</v>
      </c>
      <c r="R1610" s="570" t="s">
        <v>17736</v>
      </c>
      <c r="AG1610" s="495" t="s">
        <v>13071</v>
      </c>
      <c r="AH1610" s="490" t="s">
        <v>17737</v>
      </c>
    </row>
    <row r="1611" customFormat="false" ht="15" hidden="false" customHeight="false" outlineLevel="0" collapsed="false">
      <c r="A1611" s="0" t="s">
        <v>7743</v>
      </c>
      <c r="O1611" s="447"/>
      <c r="P1611" s="568" t="s">
        <v>7769</v>
      </c>
      <c r="Q1611" s="569" t="s">
        <v>17738</v>
      </c>
      <c r="R1611" s="570" t="s">
        <v>17739</v>
      </c>
      <c r="AG1611" s="524"/>
      <c r="AH1611" s="519" t="s">
        <v>17740</v>
      </c>
    </row>
    <row r="1612" customFormat="false" ht="15" hidden="false" customHeight="false" outlineLevel="0" collapsed="false">
      <c r="A1612" s="0" t="s">
        <v>7743</v>
      </c>
      <c r="O1612" s="447"/>
      <c r="P1612" s="568" t="s">
        <v>7769</v>
      </c>
      <c r="Q1612" s="569" t="s">
        <v>17741</v>
      </c>
      <c r="R1612" s="570" t="s">
        <v>17742</v>
      </c>
      <c r="AG1612" s="495" t="s">
        <v>17743</v>
      </c>
      <c r="AH1612" s="490" t="s">
        <v>17744</v>
      </c>
    </row>
    <row r="1613" customFormat="false" ht="15" hidden="false" customHeight="false" outlineLevel="0" collapsed="false">
      <c r="A1613" s="0" t="s">
        <v>7743</v>
      </c>
      <c r="O1613" s="447"/>
      <c r="P1613" s="568" t="s">
        <v>7769</v>
      </c>
      <c r="Q1613" s="569" t="s">
        <v>17745</v>
      </c>
      <c r="R1613" s="570" t="s">
        <v>17746</v>
      </c>
      <c r="AG1613" s="524"/>
      <c r="AH1613" s="519" t="s">
        <v>17747</v>
      </c>
    </row>
    <row r="1614" customFormat="false" ht="15" hidden="false" customHeight="false" outlineLevel="0" collapsed="false">
      <c r="A1614" s="0" t="s">
        <v>7743</v>
      </c>
      <c r="O1614" s="447"/>
      <c r="P1614" s="568" t="s">
        <v>7769</v>
      </c>
      <c r="Q1614" s="569" t="s">
        <v>17748</v>
      </c>
      <c r="R1614" s="570" t="s">
        <v>17749</v>
      </c>
      <c r="AG1614" s="495" t="s">
        <v>13083</v>
      </c>
      <c r="AH1614" s="490" t="s">
        <v>17750</v>
      </c>
    </row>
    <row r="1615" customFormat="false" ht="15" hidden="false" customHeight="false" outlineLevel="0" collapsed="false">
      <c r="A1615" s="0" t="s">
        <v>7743</v>
      </c>
      <c r="O1615" s="447"/>
      <c r="P1615" s="568" t="s">
        <v>7769</v>
      </c>
      <c r="Q1615" s="569" t="s">
        <v>17751</v>
      </c>
      <c r="R1615" s="570" t="s">
        <v>17752</v>
      </c>
      <c r="AG1615" s="524"/>
      <c r="AH1615" s="519" t="s">
        <v>17753</v>
      </c>
    </row>
    <row r="1616" customFormat="false" ht="15" hidden="false" customHeight="false" outlineLevel="0" collapsed="false">
      <c r="A1616" s="0" t="s">
        <v>7743</v>
      </c>
      <c r="O1616" s="447"/>
      <c r="P1616" s="568" t="s">
        <v>7769</v>
      </c>
      <c r="Q1616" s="569" t="s">
        <v>17754</v>
      </c>
      <c r="R1616" s="570" t="s">
        <v>17755</v>
      </c>
      <c r="AG1616" s="495" t="s">
        <v>17756</v>
      </c>
      <c r="AH1616" s="490" t="s">
        <v>17757</v>
      </c>
    </row>
    <row r="1617" customFormat="false" ht="15" hidden="false" customHeight="false" outlineLevel="0" collapsed="false">
      <c r="A1617" s="0" t="s">
        <v>7743</v>
      </c>
      <c r="O1617" s="447"/>
      <c r="P1617" s="568" t="s">
        <v>7769</v>
      </c>
      <c r="Q1617" s="569" t="s">
        <v>17758</v>
      </c>
      <c r="R1617" s="570" t="s">
        <v>17759</v>
      </c>
      <c r="AG1617" s="524"/>
      <c r="AH1617" s="519" t="s">
        <v>17760</v>
      </c>
    </row>
    <row r="1618" customFormat="false" ht="15" hidden="false" customHeight="false" outlineLevel="0" collapsed="false">
      <c r="A1618" s="0" t="s">
        <v>7743</v>
      </c>
      <c r="O1618" s="447"/>
      <c r="P1618" s="568" t="s">
        <v>7769</v>
      </c>
      <c r="Q1618" s="569" t="s">
        <v>17761</v>
      </c>
      <c r="R1618" s="570" t="s">
        <v>17762</v>
      </c>
      <c r="AG1618" s="495" t="s">
        <v>17763</v>
      </c>
      <c r="AH1618" s="490" t="s">
        <v>17764</v>
      </c>
    </row>
    <row r="1619" customFormat="false" ht="15" hidden="false" customHeight="false" outlineLevel="0" collapsed="false">
      <c r="A1619" s="0" t="s">
        <v>7743</v>
      </c>
      <c r="O1619" s="447"/>
      <c r="P1619" s="568" t="s">
        <v>7769</v>
      </c>
      <c r="Q1619" s="569" t="s">
        <v>17765</v>
      </c>
      <c r="R1619" s="570" t="s">
        <v>17766</v>
      </c>
      <c r="AG1619" s="524"/>
      <c r="AH1619" s="519" t="s">
        <v>17767</v>
      </c>
    </row>
    <row r="1620" customFormat="false" ht="15" hidden="false" customHeight="false" outlineLevel="0" collapsed="false">
      <c r="A1620" s="0" t="s">
        <v>7743</v>
      </c>
      <c r="O1620" s="447"/>
      <c r="P1620" s="568" t="s">
        <v>7769</v>
      </c>
      <c r="Q1620" s="569" t="s">
        <v>17768</v>
      </c>
      <c r="R1620" s="570" t="s">
        <v>17769</v>
      </c>
      <c r="AG1620" s="495" t="s">
        <v>17770</v>
      </c>
      <c r="AH1620" s="490" t="s">
        <v>17771</v>
      </c>
    </row>
    <row r="1621" customFormat="false" ht="15" hidden="false" customHeight="false" outlineLevel="0" collapsed="false">
      <c r="A1621" s="0" t="s">
        <v>7743</v>
      </c>
      <c r="O1621" s="447"/>
      <c r="P1621" s="568" t="s">
        <v>7769</v>
      </c>
      <c r="Q1621" s="569" t="s">
        <v>17772</v>
      </c>
      <c r="R1621" s="570" t="s">
        <v>17773</v>
      </c>
      <c r="AG1621" s="524"/>
      <c r="AH1621" s="519" t="s">
        <v>17774</v>
      </c>
    </row>
    <row r="1622" customFormat="false" ht="15" hidden="false" customHeight="false" outlineLevel="0" collapsed="false">
      <c r="A1622" s="0" t="s">
        <v>7743</v>
      </c>
      <c r="O1622" s="447"/>
      <c r="P1622" s="568" t="s">
        <v>7769</v>
      </c>
      <c r="Q1622" s="569" t="s">
        <v>17775</v>
      </c>
      <c r="R1622" s="570" t="s">
        <v>17776</v>
      </c>
      <c r="AG1622" s="495" t="s">
        <v>17777</v>
      </c>
      <c r="AH1622" s="490" t="s">
        <v>17778</v>
      </c>
    </row>
    <row r="1623" customFormat="false" ht="15" hidden="false" customHeight="false" outlineLevel="0" collapsed="false">
      <c r="A1623" s="0" t="s">
        <v>7743</v>
      </c>
      <c r="O1623" s="447"/>
      <c r="P1623" s="568" t="s">
        <v>7769</v>
      </c>
      <c r="Q1623" s="569" t="s">
        <v>17779</v>
      </c>
      <c r="R1623" s="570" t="s">
        <v>17780</v>
      </c>
      <c r="AG1623" s="524"/>
      <c r="AH1623" s="519" t="s">
        <v>17781</v>
      </c>
    </row>
    <row r="1624" customFormat="false" ht="15" hidden="false" customHeight="false" outlineLevel="0" collapsed="false">
      <c r="A1624" s="0" t="s">
        <v>7743</v>
      </c>
      <c r="O1624" s="447"/>
      <c r="P1624" s="568" t="s">
        <v>7769</v>
      </c>
      <c r="Q1624" s="569" t="s">
        <v>17782</v>
      </c>
      <c r="R1624" s="570" t="s">
        <v>17783</v>
      </c>
      <c r="AG1624" s="495" t="s">
        <v>17784</v>
      </c>
      <c r="AH1624" s="490" t="s">
        <v>17785</v>
      </c>
    </row>
    <row r="1625" customFormat="false" ht="15" hidden="false" customHeight="false" outlineLevel="0" collapsed="false">
      <c r="A1625" s="0" t="s">
        <v>7743</v>
      </c>
      <c r="O1625" s="447"/>
      <c r="P1625" s="568" t="s">
        <v>7769</v>
      </c>
      <c r="Q1625" s="569" t="s">
        <v>17786</v>
      </c>
      <c r="R1625" s="570" t="s">
        <v>17787</v>
      </c>
      <c r="AG1625" s="524"/>
      <c r="AH1625" s="519" t="s">
        <v>17788</v>
      </c>
    </row>
    <row r="1626" customFormat="false" ht="15" hidden="false" customHeight="false" outlineLevel="0" collapsed="false">
      <c r="A1626" s="0" t="s">
        <v>7743</v>
      </c>
      <c r="O1626" s="447"/>
      <c r="P1626" s="568" t="s">
        <v>7769</v>
      </c>
      <c r="Q1626" s="569" t="s">
        <v>17789</v>
      </c>
      <c r="R1626" s="570" t="s">
        <v>17790</v>
      </c>
      <c r="AG1626" s="495" t="s">
        <v>17791</v>
      </c>
      <c r="AH1626" s="490" t="s">
        <v>17792</v>
      </c>
    </row>
    <row r="1627" customFormat="false" ht="15" hidden="false" customHeight="false" outlineLevel="0" collapsed="false">
      <c r="A1627" s="0" t="s">
        <v>7743</v>
      </c>
      <c r="O1627" s="447"/>
      <c r="P1627" s="568" t="s">
        <v>7769</v>
      </c>
      <c r="Q1627" s="569" t="s">
        <v>17793</v>
      </c>
      <c r="R1627" s="570" t="s">
        <v>17794</v>
      </c>
      <c r="AG1627" s="524"/>
      <c r="AH1627" s="519" t="s">
        <v>17795</v>
      </c>
    </row>
    <row r="1628" customFormat="false" ht="15" hidden="false" customHeight="false" outlineLevel="0" collapsed="false">
      <c r="A1628" s="0" t="s">
        <v>7743</v>
      </c>
      <c r="O1628" s="447"/>
      <c r="P1628" s="568" t="s">
        <v>7769</v>
      </c>
      <c r="Q1628" s="569" t="s">
        <v>17796</v>
      </c>
      <c r="R1628" s="570" t="s">
        <v>17797</v>
      </c>
      <c r="AG1628" s="495" t="s">
        <v>11427</v>
      </c>
      <c r="AH1628" s="490" t="s">
        <v>17798</v>
      </c>
    </row>
    <row r="1629" customFormat="false" ht="15" hidden="false" customHeight="false" outlineLevel="0" collapsed="false">
      <c r="A1629" s="0" t="s">
        <v>7743</v>
      </c>
      <c r="O1629" s="447"/>
      <c r="P1629" s="568" t="s">
        <v>7769</v>
      </c>
      <c r="Q1629" s="569" t="s">
        <v>17799</v>
      </c>
      <c r="R1629" s="570" t="s">
        <v>17800</v>
      </c>
      <c r="AG1629" s="524"/>
      <c r="AH1629" s="519" t="s">
        <v>17801</v>
      </c>
    </row>
    <row r="1630" customFormat="false" ht="15" hidden="false" customHeight="false" outlineLevel="0" collapsed="false">
      <c r="A1630" s="0" t="s">
        <v>7743</v>
      </c>
      <c r="O1630" s="447"/>
      <c r="P1630" s="568" t="s">
        <v>7769</v>
      </c>
      <c r="Q1630" s="569" t="s">
        <v>17802</v>
      </c>
      <c r="R1630" s="570" t="s">
        <v>17803</v>
      </c>
      <c r="AG1630" s="495" t="s">
        <v>17804</v>
      </c>
      <c r="AH1630" s="490" t="s">
        <v>17805</v>
      </c>
    </row>
    <row r="1631" customFormat="false" ht="15" hidden="false" customHeight="false" outlineLevel="0" collapsed="false">
      <c r="A1631" s="0" t="s">
        <v>7743</v>
      </c>
      <c r="O1631" s="447"/>
      <c r="P1631" s="568" t="s">
        <v>7769</v>
      </c>
      <c r="Q1631" s="569" t="s">
        <v>17806</v>
      </c>
      <c r="R1631" s="570" t="s">
        <v>17807</v>
      </c>
      <c r="AG1631" s="524"/>
      <c r="AH1631" s="519" t="s">
        <v>17808</v>
      </c>
    </row>
    <row r="1632" customFormat="false" ht="15" hidden="false" customHeight="false" outlineLevel="0" collapsed="false">
      <c r="A1632" s="0" t="s">
        <v>7743</v>
      </c>
      <c r="O1632" s="447"/>
      <c r="P1632" s="568" t="s">
        <v>7769</v>
      </c>
      <c r="Q1632" s="569" t="s">
        <v>17809</v>
      </c>
      <c r="R1632" s="570" t="s">
        <v>17810</v>
      </c>
      <c r="AG1632" s="495" t="s">
        <v>17811</v>
      </c>
      <c r="AH1632" s="490" t="s">
        <v>17812</v>
      </c>
    </row>
    <row r="1633" customFormat="false" ht="15" hidden="false" customHeight="false" outlineLevel="0" collapsed="false">
      <c r="A1633" s="0" t="s">
        <v>7743</v>
      </c>
      <c r="O1633" s="447"/>
      <c r="P1633" s="568" t="s">
        <v>7769</v>
      </c>
      <c r="Q1633" s="569" t="s">
        <v>17813</v>
      </c>
      <c r="R1633" s="570" t="s">
        <v>17814</v>
      </c>
      <c r="AG1633" s="524"/>
      <c r="AH1633" s="519" t="s">
        <v>17815</v>
      </c>
    </row>
    <row r="1634" customFormat="false" ht="15" hidden="false" customHeight="false" outlineLevel="0" collapsed="false">
      <c r="A1634" s="0" t="s">
        <v>7743</v>
      </c>
      <c r="O1634" s="447"/>
      <c r="P1634" s="568" t="s">
        <v>7769</v>
      </c>
      <c r="Q1634" s="569" t="s">
        <v>17816</v>
      </c>
      <c r="R1634" s="570" t="s">
        <v>17817</v>
      </c>
      <c r="AG1634" s="495" t="s">
        <v>17818</v>
      </c>
      <c r="AH1634" s="490" t="s">
        <v>17819</v>
      </c>
    </row>
    <row r="1635" customFormat="false" ht="25.5" hidden="false" customHeight="false" outlineLevel="0" collapsed="false">
      <c r="A1635" s="0" t="s">
        <v>7743</v>
      </c>
      <c r="O1635" s="447"/>
      <c r="P1635" s="568" t="s">
        <v>7769</v>
      </c>
      <c r="Q1635" s="569" t="s">
        <v>17820</v>
      </c>
      <c r="R1635" s="570" t="s">
        <v>17821</v>
      </c>
      <c r="AG1635" s="524"/>
      <c r="AH1635" s="519" t="s">
        <v>17822</v>
      </c>
    </row>
    <row r="1636" customFormat="false" ht="15" hidden="false" customHeight="false" outlineLevel="0" collapsed="false">
      <c r="A1636" s="0" t="s">
        <v>7743</v>
      </c>
      <c r="O1636" s="447"/>
      <c r="P1636" s="568" t="s">
        <v>7769</v>
      </c>
      <c r="Q1636" s="569" t="s">
        <v>17823</v>
      </c>
      <c r="R1636" s="570" t="s">
        <v>17824</v>
      </c>
      <c r="AG1636" s="495" t="s">
        <v>17825</v>
      </c>
      <c r="AH1636" s="490" t="s">
        <v>17826</v>
      </c>
    </row>
    <row r="1637" customFormat="false" ht="25.5" hidden="false" customHeight="false" outlineLevel="0" collapsed="false">
      <c r="A1637" s="0" t="s">
        <v>7743</v>
      </c>
      <c r="O1637" s="447"/>
      <c r="P1637" s="568" t="s">
        <v>7769</v>
      </c>
      <c r="Q1637" s="569" t="s">
        <v>17827</v>
      </c>
      <c r="R1637" s="570" t="s">
        <v>17828</v>
      </c>
      <c r="AG1637" s="524"/>
      <c r="AH1637" s="519" t="s">
        <v>17829</v>
      </c>
    </row>
    <row r="1638" customFormat="false" ht="15" hidden="false" customHeight="false" outlineLevel="0" collapsed="false">
      <c r="A1638" s="0" t="s">
        <v>7743</v>
      </c>
      <c r="O1638" s="447"/>
      <c r="P1638" s="568" t="s">
        <v>7769</v>
      </c>
      <c r="Q1638" s="569" t="s">
        <v>17830</v>
      </c>
      <c r="R1638" s="570" t="s">
        <v>17831</v>
      </c>
      <c r="AG1638" s="495" t="s">
        <v>11007</v>
      </c>
      <c r="AH1638" s="490" t="s">
        <v>17832</v>
      </c>
    </row>
    <row r="1639" customFormat="false" ht="15.75" hidden="false" customHeight="false" outlineLevel="0" collapsed="false">
      <c r="A1639" s="0" t="s">
        <v>7743</v>
      </c>
      <c r="O1639" s="447"/>
      <c r="P1639" s="568" t="s">
        <v>7769</v>
      </c>
      <c r="Q1639" s="569" t="s">
        <v>10912</v>
      </c>
      <c r="R1639" s="570" t="s">
        <v>17833</v>
      </c>
      <c r="AG1639" s="617"/>
      <c r="AH1639" s="560" t="s">
        <v>17834</v>
      </c>
    </row>
    <row r="1640" customFormat="false" ht="15" hidden="false" customHeight="false" outlineLevel="0" collapsed="false">
      <c r="A1640" s="0" t="s">
        <v>7743</v>
      </c>
      <c r="O1640" s="447"/>
      <c r="P1640" s="568" t="s">
        <v>7769</v>
      </c>
      <c r="Q1640" s="569" t="s">
        <v>17835</v>
      </c>
      <c r="R1640" s="570" t="s">
        <v>17836</v>
      </c>
    </row>
    <row r="1641" customFormat="false" ht="15" hidden="false" customHeight="false" outlineLevel="0" collapsed="false">
      <c r="A1641" s="0" t="s">
        <v>7743</v>
      </c>
      <c r="O1641" s="447"/>
      <c r="P1641" s="568" t="s">
        <v>7769</v>
      </c>
      <c r="Q1641" s="569" t="s">
        <v>17837</v>
      </c>
      <c r="R1641" s="570" t="s">
        <v>17838</v>
      </c>
    </row>
    <row r="1642" customFormat="false" ht="15" hidden="false" customHeight="false" outlineLevel="0" collapsed="false">
      <c r="A1642" s="0" t="s">
        <v>7743</v>
      </c>
      <c r="O1642" s="447"/>
      <c r="P1642" s="568" t="s">
        <v>7769</v>
      </c>
      <c r="Q1642" s="569" t="s">
        <v>17376</v>
      </c>
      <c r="R1642" s="570" t="s">
        <v>17839</v>
      </c>
    </row>
    <row r="1643" customFormat="false" ht="15" hidden="false" customHeight="false" outlineLevel="0" collapsed="false">
      <c r="A1643" s="0" t="s">
        <v>7743</v>
      </c>
      <c r="O1643" s="447"/>
      <c r="P1643" s="568" t="s">
        <v>7769</v>
      </c>
      <c r="Q1643" s="569" t="s">
        <v>17840</v>
      </c>
      <c r="R1643" s="570" t="s">
        <v>17841</v>
      </c>
    </row>
    <row r="1644" customFormat="false" ht="15" hidden="false" customHeight="false" outlineLevel="0" collapsed="false">
      <c r="A1644" s="0" t="s">
        <v>7743</v>
      </c>
      <c r="O1644" s="447"/>
      <c r="P1644" s="568" t="s">
        <v>7769</v>
      </c>
      <c r="Q1644" s="569" t="s">
        <v>10986</v>
      </c>
      <c r="R1644" s="570" t="s">
        <v>17842</v>
      </c>
    </row>
    <row r="1645" customFormat="false" ht="15" hidden="false" customHeight="false" outlineLevel="0" collapsed="false">
      <c r="A1645" s="0" t="s">
        <v>7743</v>
      </c>
      <c r="O1645" s="447"/>
      <c r="P1645" s="568" t="s">
        <v>7769</v>
      </c>
      <c r="Q1645" s="569" t="s">
        <v>17409</v>
      </c>
      <c r="R1645" s="570" t="s">
        <v>17843</v>
      </c>
    </row>
    <row r="1646" customFormat="false" ht="15" hidden="false" customHeight="false" outlineLevel="0" collapsed="false">
      <c r="A1646" s="0" t="s">
        <v>7743</v>
      </c>
      <c r="O1646" s="447"/>
      <c r="P1646" s="568" t="s">
        <v>7769</v>
      </c>
      <c r="Q1646" s="569" t="s">
        <v>11085</v>
      </c>
      <c r="R1646" s="570" t="s">
        <v>17844</v>
      </c>
    </row>
    <row r="1647" customFormat="false" ht="15" hidden="false" customHeight="false" outlineLevel="0" collapsed="false">
      <c r="A1647" s="0" t="s">
        <v>7743</v>
      </c>
      <c r="O1647" s="447"/>
      <c r="P1647" s="568" t="s">
        <v>7769</v>
      </c>
      <c r="Q1647" s="569" t="s">
        <v>17845</v>
      </c>
      <c r="R1647" s="570" t="s">
        <v>17846</v>
      </c>
    </row>
    <row r="1648" customFormat="false" ht="15" hidden="false" customHeight="false" outlineLevel="0" collapsed="false">
      <c r="A1648" s="0" t="s">
        <v>7743</v>
      </c>
      <c r="O1648" s="447"/>
      <c r="P1648" s="568" t="s">
        <v>7769</v>
      </c>
      <c r="Q1648" s="569" t="s">
        <v>17847</v>
      </c>
      <c r="R1648" s="570" t="s">
        <v>17848</v>
      </c>
    </row>
    <row r="1649" customFormat="false" ht="15" hidden="false" customHeight="false" outlineLevel="0" collapsed="false">
      <c r="A1649" s="0" t="s">
        <v>7743</v>
      </c>
      <c r="O1649" s="447"/>
      <c r="P1649" s="568" t="s">
        <v>7769</v>
      </c>
      <c r="Q1649" s="569" t="s">
        <v>17849</v>
      </c>
      <c r="R1649" s="570" t="s">
        <v>17850</v>
      </c>
    </row>
    <row r="1650" customFormat="false" ht="15" hidden="false" customHeight="false" outlineLevel="0" collapsed="false">
      <c r="A1650" s="0" t="s">
        <v>7743</v>
      </c>
      <c r="O1650" s="447"/>
      <c r="P1650" s="568" t="s">
        <v>7769</v>
      </c>
      <c r="Q1650" s="569" t="s">
        <v>17851</v>
      </c>
      <c r="R1650" s="570" t="s">
        <v>17852</v>
      </c>
    </row>
    <row r="1651" customFormat="false" ht="15" hidden="false" customHeight="false" outlineLevel="0" collapsed="false">
      <c r="A1651" s="0" t="s">
        <v>7743</v>
      </c>
      <c r="O1651" s="447"/>
      <c r="P1651" s="568" t="s">
        <v>7769</v>
      </c>
      <c r="Q1651" s="569" t="s">
        <v>17853</v>
      </c>
      <c r="R1651" s="570" t="s">
        <v>17854</v>
      </c>
    </row>
    <row r="1652" customFormat="false" ht="15" hidden="false" customHeight="false" outlineLevel="0" collapsed="false">
      <c r="A1652" s="0" t="s">
        <v>7743</v>
      </c>
      <c r="O1652" s="447"/>
      <c r="P1652" s="568" t="s">
        <v>7769</v>
      </c>
      <c r="Q1652" s="569" t="s">
        <v>17855</v>
      </c>
      <c r="R1652" s="570" t="s">
        <v>17856</v>
      </c>
    </row>
    <row r="1653" customFormat="false" ht="15" hidden="false" customHeight="false" outlineLevel="0" collapsed="false">
      <c r="A1653" s="0" t="s">
        <v>7743</v>
      </c>
      <c r="O1653" s="447"/>
      <c r="P1653" s="568" t="s">
        <v>7769</v>
      </c>
      <c r="Q1653" s="569" t="s">
        <v>17857</v>
      </c>
      <c r="R1653" s="570" t="s">
        <v>17858</v>
      </c>
    </row>
    <row r="1654" customFormat="false" ht="15" hidden="false" customHeight="false" outlineLevel="0" collapsed="false">
      <c r="A1654" s="0" t="s">
        <v>7743</v>
      </c>
      <c r="O1654" s="447"/>
      <c r="P1654" s="568" t="s">
        <v>7769</v>
      </c>
      <c r="Q1654" s="569" t="s">
        <v>17859</v>
      </c>
      <c r="R1654" s="570" t="s">
        <v>17860</v>
      </c>
    </row>
    <row r="1655" customFormat="false" ht="15" hidden="false" customHeight="false" outlineLevel="0" collapsed="false">
      <c r="A1655" s="0" t="s">
        <v>7743</v>
      </c>
      <c r="O1655" s="447"/>
      <c r="P1655" s="568" t="s">
        <v>7769</v>
      </c>
      <c r="Q1655" s="569" t="s">
        <v>17861</v>
      </c>
      <c r="R1655" s="570" t="s">
        <v>17862</v>
      </c>
    </row>
    <row r="1656" customFormat="false" ht="15" hidden="false" customHeight="false" outlineLevel="0" collapsed="false">
      <c r="A1656" s="0" t="s">
        <v>7743</v>
      </c>
      <c r="O1656" s="447"/>
      <c r="P1656" s="568" t="s">
        <v>7769</v>
      </c>
      <c r="Q1656" s="569" t="s">
        <v>17863</v>
      </c>
      <c r="R1656" s="570" t="s">
        <v>17864</v>
      </c>
    </row>
    <row r="1657" customFormat="false" ht="15" hidden="false" customHeight="false" outlineLevel="0" collapsed="false">
      <c r="A1657" s="0" t="s">
        <v>7743</v>
      </c>
      <c r="O1657" s="447"/>
      <c r="P1657" s="568" t="s">
        <v>7769</v>
      </c>
      <c r="Q1657" s="569" t="s">
        <v>17865</v>
      </c>
      <c r="R1657" s="570" t="s">
        <v>17866</v>
      </c>
    </row>
    <row r="1658" customFormat="false" ht="15" hidden="false" customHeight="false" outlineLevel="0" collapsed="false">
      <c r="A1658" s="0" t="s">
        <v>7743</v>
      </c>
      <c r="O1658" s="447"/>
      <c r="P1658" s="568" t="s">
        <v>7769</v>
      </c>
      <c r="Q1658" s="569" t="s">
        <v>17867</v>
      </c>
      <c r="R1658" s="570" t="s">
        <v>17868</v>
      </c>
    </row>
    <row r="1659" customFormat="false" ht="15" hidden="false" customHeight="false" outlineLevel="0" collapsed="false">
      <c r="A1659" s="0" t="s">
        <v>7743</v>
      </c>
      <c r="O1659" s="447"/>
      <c r="P1659" s="568" t="s">
        <v>7769</v>
      </c>
      <c r="Q1659" s="569" t="s">
        <v>17869</v>
      </c>
      <c r="R1659" s="570" t="s">
        <v>17870</v>
      </c>
    </row>
    <row r="1660" customFormat="false" ht="15" hidden="false" customHeight="false" outlineLevel="0" collapsed="false">
      <c r="A1660" s="0" t="s">
        <v>7743</v>
      </c>
      <c r="O1660" s="447"/>
      <c r="P1660" s="568" t="s">
        <v>7769</v>
      </c>
      <c r="Q1660" s="569" t="s">
        <v>17871</v>
      </c>
      <c r="R1660" s="570" t="s">
        <v>17872</v>
      </c>
    </row>
    <row r="1661" customFormat="false" ht="15" hidden="false" customHeight="false" outlineLevel="0" collapsed="false">
      <c r="A1661" s="0" t="s">
        <v>7743</v>
      </c>
      <c r="O1661" s="447"/>
      <c r="P1661" s="568" t="s">
        <v>7769</v>
      </c>
      <c r="Q1661" s="569" t="s">
        <v>17873</v>
      </c>
      <c r="R1661" s="570" t="s">
        <v>17874</v>
      </c>
    </row>
    <row r="1662" customFormat="false" ht="15" hidden="false" customHeight="false" outlineLevel="0" collapsed="false">
      <c r="A1662" s="0" t="s">
        <v>7743</v>
      </c>
      <c r="O1662" s="447"/>
      <c r="P1662" s="568" t="s">
        <v>7769</v>
      </c>
      <c r="Q1662" s="569" t="s">
        <v>17875</v>
      </c>
      <c r="R1662" s="570" t="s">
        <v>17876</v>
      </c>
    </row>
    <row r="1663" customFormat="false" ht="15" hidden="false" customHeight="false" outlineLevel="0" collapsed="false">
      <c r="A1663" s="0" t="s">
        <v>7743</v>
      </c>
      <c r="O1663" s="447"/>
      <c r="P1663" s="568" t="s">
        <v>7769</v>
      </c>
      <c r="Q1663" s="569" t="s">
        <v>17877</v>
      </c>
      <c r="R1663" s="570" t="s">
        <v>17878</v>
      </c>
    </row>
    <row r="1664" customFormat="false" ht="15" hidden="false" customHeight="false" outlineLevel="0" collapsed="false">
      <c r="A1664" s="0" t="s">
        <v>7743</v>
      </c>
      <c r="O1664" s="447"/>
      <c r="P1664" s="568" t="s">
        <v>7769</v>
      </c>
      <c r="Q1664" s="569" t="s">
        <v>17879</v>
      </c>
      <c r="R1664" s="570" t="s">
        <v>17880</v>
      </c>
    </row>
    <row r="1665" customFormat="false" ht="15" hidden="false" customHeight="false" outlineLevel="0" collapsed="false">
      <c r="A1665" s="0" t="s">
        <v>7743</v>
      </c>
      <c r="O1665" s="447"/>
      <c r="P1665" s="568" t="s">
        <v>7769</v>
      </c>
      <c r="Q1665" s="569" t="s">
        <v>17881</v>
      </c>
      <c r="R1665" s="570" t="s">
        <v>17882</v>
      </c>
    </row>
    <row r="1666" customFormat="false" ht="15" hidden="false" customHeight="false" outlineLevel="0" collapsed="false">
      <c r="A1666" s="0" t="s">
        <v>7743</v>
      </c>
      <c r="O1666" s="447"/>
      <c r="P1666" s="568" t="s">
        <v>7769</v>
      </c>
      <c r="Q1666" s="569" t="s">
        <v>17883</v>
      </c>
      <c r="R1666" s="570" t="s">
        <v>17884</v>
      </c>
    </row>
    <row r="1667" customFormat="false" ht="15" hidden="false" customHeight="false" outlineLevel="0" collapsed="false">
      <c r="A1667" s="0" t="s">
        <v>7743</v>
      </c>
      <c r="O1667" s="447"/>
      <c r="P1667" s="568" t="s">
        <v>7769</v>
      </c>
      <c r="Q1667" s="569" t="s">
        <v>17885</v>
      </c>
      <c r="R1667" s="570" t="s">
        <v>17886</v>
      </c>
    </row>
    <row r="1668" customFormat="false" ht="15" hidden="false" customHeight="false" outlineLevel="0" collapsed="false">
      <c r="A1668" s="0" t="s">
        <v>7743</v>
      </c>
      <c r="O1668" s="447"/>
      <c r="P1668" s="568" t="s">
        <v>7769</v>
      </c>
      <c r="Q1668" s="569" t="s">
        <v>17887</v>
      </c>
      <c r="R1668" s="570" t="s">
        <v>17888</v>
      </c>
    </row>
    <row r="1669" customFormat="false" ht="15" hidden="false" customHeight="false" outlineLevel="0" collapsed="false">
      <c r="A1669" s="0" t="s">
        <v>7743</v>
      </c>
      <c r="O1669" s="447"/>
      <c r="P1669" s="568" t="s">
        <v>7769</v>
      </c>
      <c r="Q1669" s="569" t="s">
        <v>17889</v>
      </c>
      <c r="R1669" s="570" t="s">
        <v>17890</v>
      </c>
    </row>
    <row r="1670" customFormat="false" ht="15" hidden="false" customHeight="false" outlineLevel="0" collapsed="false">
      <c r="A1670" s="0" t="s">
        <v>7743</v>
      </c>
      <c r="O1670" s="447"/>
      <c r="P1670" s="568" t="s">
        <v>7769</v>
      </c>
      <c r="Q1670" s="569" t="s">
        <v>17891</v>
      </c>
      <c r="R1670" s="570" t="s">
        <v>17892</v>
      </c>
    </row>
    <row r="1671" customFormat="false" ht="15" hidden="false" customHeight="false" outlineLevel="0" collapsed="false">
      <c r="A1671" s="0" t="s">
        <v>7743</v>
      </c>
      <c r="O1671" s="447"/>
      <c r="P1671" s="568" t="s">
        <v>7769</v>
      </c>
      <c r="Q1671" s="569" t="s">
        <v>17893</v>
      </c>
      <c r="R1671" s="570" t="s">
        <v>17894</v>
      </c>
    </row>
    <row r="1672" customFormat="false" ht="15" hidden="false" customHeight="false" outlineLevel="0" collapsed="false">
      <c r="A1672" s="0" t="s">
        <v>7743</v>
      </c>
      <c r="O1672" s="447"/>
      <c r="P1672" s="568" t="s">
        <v>7769</v>
      </c>
      <c r="Q1672" s="569" t="s">
        <v>17895</v>
      </c>
      <c r="R1672" s="570" t="s">
        <v>17896</v>
      </c>
    </row>
    <row r="1673" customFormat="false" ht="15" hidden="false" customHeight="false" outlineLevel="0" collapsed="false">
      <c r="A1673" s="0" t="s">
        <v>7743</v>
      </c>
      <c r="O1673" s="447"/>
      <c r="P1673" s="568" t="s">
        <v>7769</v>
      </c>
      <c r="Q1673" s="569" t="s">
        <v>17897</v>
      </c>
      <c r="R1673" s="570" t="s">
        <v>17898</v>
      </c>
    </row>
    <row r="1674" customFormat="false" ht="15" hidden="false" customHeight="false" outlineLevel="0" collapsed="false">
      <c r="A1674" s="0" t="s">
        <v>7743</v>
      </c>
      <c r="O1674" s="447"/>
      <c r="P1674" s="568" t="s">
        <v>7769</v>
      </c>
      <c r="Q1674" s="569" t="s">
        <v>17899</v>
      </c>
      <c r="R1674" s="570" t="s">
        <v>17900</v>
      </c>
    </row>
    <row r="1675" customFormat="false" ht="15" hidden="false" customHeight="false" outlineLevel="0" collapsed="false">
      <c r="A1675" s="0" t="s">
        <v>7743</v>
      </c>
      <c r="O1675" s="447"/>
      <c r="P1675" s="568" t="s">
        <v>7769</v>
      </c>
      <c r="Q1675" s="569" t="s">
        <v>17901</v>
      </c>
      <c r="R1675" s="570" t="s">
        <v>17902</v>
      </c>
    </row>
    <row r="1676" customFormat="false" ht="15" hidden="false" customHeight="false" outlineLevel="0" collapsed="false">
      <c r="A1676" s="0" t="s">
        <v>7743</v>
      </c>
      <c r="O1676" s="447"/>
      <c r="P1676" s="568" t="s">
        <v>7769</v>
      </c>
      <c r="Q1676" s="569" t="s">
        <v>17903</v>
      </c>
      <c r="R1676" s="570" t="s">
        <v>17904</v>
      </c>
    </row>
    <row r="1677" customFormat="false" ht="15" hidden="false" customHeight="false" outlineLevel="0" collapsed="false">
      <c r="A1677" s="0" t="s">
        <v>7743</v>
      </c>
      <c r="O1677" s="447"/>
      <c r="P1677" s="568" t="s">
        <v>7769</v>
      </c>
      <c r="Q1677" s="569" t="s">
        <v>17905</v>
      </c>
      <c r="R1677" s="570" t="s">
        <v>17906</v>
      </c>
    </row>
    <row r="1678" customFormat="false" ht="15" hidden="false" customHeight="false" outlineLevel="0" collapsed="false">
      <c r="A1678" s="0" t="s">
        <v>7743</v>
      </c>
      <c r="O1678" s="447"/>
      <c r="P1678" s="568" t="s">
        <v>7769</v>
      </c>
      <c r="Q1678" s="569" t="s">
        <v>17907</v>
      </c>
      <c r="R1678" s="570" t="s">
        <v>17908</v>
      </c>
    </row>
    <row r="1679" customFormat="false" ht="15" hidden="false" customHeight="false" outlineLevel="0" collapsed="false">
      <c r="A1679" s="0" t="s">
        <v>7743</v>
      </c>
      <c r="O1679" s="447"/>
      <c r="P1679" s="568" t="s">
        <v>7769</v>
      </c>
      <c r="Q1679" s="569" t="s">
        <v>17909</v>
      </c>
      <c r="R1679" s="570" t="s">
        <v>17910</v>
      </c>
    </row>
    <row r="1680" customFormat="false" ht="15" hidden="false" customHeight="false" outlineLevel="0" collapsed="false">
      <c r="A1680" s="0" t="s">
        <v>7743</v>
      </c>
      <c r="O1680" s="447"/>
      <c r="P1680" s="568" t="s">
        <v>7769</v>
      </c>
      <c r="Q1680" s="569" t="s">
        <v>17911</v>
      </c>
      <c r="R1680" s="570" t="s">
        <v>17912</v>
      </c>
    </row>
    <row r="1681" customFormat="false" ht="15" hidden="false" customHeight="false" outlineLevel="0" collapsed="false">
      <c r="A1681" s="0" t="s">
        <v>7743</v>
      </c>
      <c r="O1681" s="447"/>
      <c r="P1681" s="568" t="s">
        <v>7769</v>
      </c>
      <c r="Q1681" s="569" t="s">
        <v>17913</v>
      </c>
      <c r="R1681" s="570" t="s">
        <v>17914</v>
      </c>
    </row>
    <row r="1682" customFormat="false" ht="15" hidden="false" customHeight="false" outlineLevel="0" collapsed="false">
      <c r="A1682" s="0" t="s">
        <v>7743</v>
      </c>
      <c r="O1682" s="447"/>
      <c r="P1682" s="568" t="s">
        <v>7769</v>
      </c>
      <c r="Q1682" s="569" t="s">
        <v>17915</v>
      </c>
      <c r="R1682" s="570" t="s">
        <v>17916</v>
      </c>
    </row>
    <row r="1683" customFormat="false" ht="15" hidden="false" customHeight="false" outlineLevel="0" collapsed="false">
      <c r="A1683" s="0" t="s">
        <v>7743</v>
      </c>
      <c r="O1683" s="447"/>
      <c r="P1683" s="568" t="s">
        <v>7769</v>
      </c>
      <c r="Q1683" s="569" t="s">
        <v>17917</v>
      </c>
      <c r="R1683" s="570" t="s">
        <v>17918</v>
      </c>
    </row>
    <row r="1684" customFormat="false" ht="15" hidden="false" customHeight="false" outlineLevel="0" collapsed="false">
      <c r="A1684" s="0" t="s">
        <v>7743</v>
      </c>
      <c r="O1684" s="447"/>
      <c r="P1684" s="568" t="s">
        <v>7769</v>
      </c>
      <c r="Q1684" s="569" t="s">
        <v>17919</v>
      </c>
      <c r="R1684" s="570" t="s">
        <v>17920</v>
      </c>
    </row>
    <row r="1685" customFormat="false" ht="15" hidden="false" customHeight="false" outlineLevel="0" collapsed="false">
      <c r="A1685" s="0" t="s">
        <v>7743</v>
      </c>
      <c r="O1685" s="447"/>
      <c r="P1685" s="568" t="s">
        <v>7769</v>
      </c>
      <c r="Q1685" s="569" t="s">
        <v>11247</v>
      </c>
      <c r="R1685" s="570" t="s">
        <v>17921</v>
      </c>
    </row>
    <row r="1686" customFormat="false" ht="15" hidden="false" customHeight="false" outlineLevel="0" collapsed="false">
      <c r="A1686" s="0" t="s">
        <v>7743</v>
      </c>
      <c r="O1686" s="447"/>
      <c r="P1686" s="568" t="s">
        <v>7769</v>
      </c>
      <c r="Q1686" s="569" t="s">
        <v>17922</v>
      </c>
      <c r="R1686" s="570" t="s">
        <v>17923</v>
      </c>
    </row>
    <row r="1687" customFormat="false" ht="15" hidden="false" customHeight="false" outlineLevel="0" collapsed="false">
      <c r="A1687" s="0" t="s">
        <v>7743</v>
      </c>
      <c r="O1687" s="447"/>
      <c r="P1687" s="568" t="s">
        <v>7769</v>
      </c>
      <c r="Q1687" s="569" t="s">
        <v>17924</v>
      </c>
      <c r="R1687" s="570" t="s">
        <v>17925</v>
      </c>
    </row>
    <row r="1688" customFormat="false" ht="15" hidden="false" customHeight="false" outlineLevel="0" collapsed="false">
      <c r="A1688" s="0" t="s">
        <v>7743</v>
      </c>
      <c r="O1688" s="447"/>
      <c r="P1688" s="568" t="s">
        <v>7769</v>
      </c>
      <c r="Q1688" s="569" t="s">
        <v>17926</v>
      </c>
      <c r="R1688" s="570" t="s">
        <v>17927</v>
      </c>
    </row>
    <row r="1689" customFormat="false" ht="15" hidden="false" customHeight="false" outlineLevel="0" collapsed="false">
      <c r="A1689" s="0" t="s">
        <v>7743</v>
      </c>
      <c r="O1689" s="447"/>
      <c r="P1689" s="568" t="s">
        <v>7769</v>
      </c>
      <c r="Q1689" s="569" t="s">
        <v>17928</v>
      </c>
      <c r="R1689" s="570" t="s">
        <v>17929</v>
      </c>
    </row>
    <row r="1690" customFormat="false" ht="15" hidden="false" customHeight="false" outlineLevel="0" collapsed="false">
      <c r="A1690" s="0" t="s">
        <v>7743</v>
      </c>
      <c r="O1690" s="447"/>
      <c r="P1690" s="568" t="s">
        <v>7769</v>
      </c>
      <c r="Q1690" s="569" t="s">
        <v>17930</v>
      </c>
      <c r="R1690" s="570" t="s">
        <v>17931</v>
      </c>
    </row>
    <row r="1691" customFormat="false" ht="15" hidden="false" customHeight="false" outlineLevel="0" collapsed="false">
      <c r="A1691" s="0" t="s">
        <v>7743</v>
      </c>
      <c r="O1691" s="447"/>
      <c r="P1691" s="568" t="s">
        <v>7769</v>
      </c>
      <c r="Q1691" s="569" t="s">
        <v>17932</v>
      </c>
      <c r="R1691" s="570" t="s">
        <v>17933</v>
      </c>
    </row>
    <row r="1692" customFormat="false" ht="15" hidden="false" customHeight="false" outlineLevel="0" collapsed="false">
      <c r="A1692" s="0" t="s">
        <v>7743</v>
      </c>
      <c r="O1692" s="447"/>
      <c r="P1692" s="568" t="s">
        <v>7769</v>
      </c>
      <c r="Q1692" s="569" t="s">
        <v>17934</v>
      </c>
      <c r="R1692" s="570" t="s">
        <v>17935</v>
      </c>
    </row>
    <row r="1693" customFormat="false" ht="15" hidden="false" customHeight="false" outlineLevel="0" collapsed="false">
      <c r="A1693" s="0" t="s">
        <v>7743</v>
      </c>
      <c r="O1693" s="447"/>
      <c r="P1693" s="568" t="s">
        <v>7769</v>
      </c>
      <c r="Q1693" s="569" t="s">
        <v>17936</v>
      </c>
      <c r="R1693" s="570" t="s">
        <v>17937</v>
      </c>
    </row>
    <row r="1694" customFormat="false" ht="15" hidden="false" customHeight="false" outlineLevel="0" collapsed="false">
      <c r="A1694" s="0" t="s">
        <v>7743</v>
      </c>
      <c r="O1694" s="447"/>
      <c r="P1694" s="568" t="s">
        <v>7769</v>
      </c>
      <c r="Q1694" s="569" t="s">
        <v>12741</v>
      </c>
      <c r="R1694" s="570" t="s">
        <v>17938</v>
      </c>
    </row>
    <row r="1695" customFormat="false" ht="15" hidden="false" customHeight="false" outlineLevel="0" collapsed="false">
      <c r="A1695" s="0" t="s">
        <v>7743</v>
      </c>
      <c r="O1695" s="447"/>
      <c r="P1695" s="568" t="s">
        <v>7769</v>
      </c>
      <c r="Q1695" s="569" t="s">
        <v>17939</v>
      </c>
      <c r="R1695" s="570" t="s">
        <v>17940</v>
      </c>
    </row>
    <row r="1696" customFormat="false" ht="15" hidden="false" customHeight="false" outlineLevel="0" collapsed="false">
      <c r="A1696" s="0" t="s">
        <v>7743</v>
      </c>
      <c r="O1696" s="447"/>
      <c r="P1696" s="568" t="s">
        <v>7769</v>
      </c>
      <c r="Q1696" s="569" t="s">
        <v>17941</v>
      </c>
      <c r="R1696" s="570" t="s">
        <v>17942</v>
      </c>
    </row>
    <row r="1697" customFormat="false" ht="15" hidden="false" customHeight="false" outlineLevel="0" collapsed="false">
      <c r="A1697" s="0" t="s">
        <v>7743</v>
      </c>
      <c r="O1697" s="447"/>
      <c r="P1697" s="568" t="s">
        <v>7769</v>
      </c>
      <c r="Q1697" s="569" t="s">
        <v>17943</v>
      </c>
      <c r="R1697" s="570" t="s">
        <v>17944</v>
      </c>
    </row>
    <row r="1698" customFormat="false" ht="15" hidden="false" customHeight="false" outlineLevel="0" collapsed="false">
      <c r="A1698" s="0" t="s">
        <v>7743</v>
      </c>
      <c r="O1698" s="447"/>
      <c r="P1698" s="568" t="s">
        <v>7769</v>
      </c>
      <c r="Q1698" s="569" t="s">
        <v>17945</v>
      </c>
      <c r="R1698" s="570" t="s">
        <v>17946</v>
      </c>
    </row>
    <row r="1699" customFormat="false" ht="15" hidden="false" customHeight="false" outlineLevel="0" collapsed="false">
      <c r="A1699" s="0" t="s">
        <v>7743</v>
      </c>
      <c r="O1699" s="447"/>
      <c r="P1699" s="568" t="s">
        <v>7769</v>
      </c>
      <c r="Q1699" s="569" t="s">
        <v>17947</v>
      </c>
      <c r="R1699" s="570" t="s">
        <v>17948</v>
      </c>
    </row>
    <row r="1700" customFormat="false" ht="15" hidden="false" customHeight="false" outlineLevel="0" collapsed="false">
      <c r="A1700" s="0" t="s">
        <v>7743</v>
      </c>
      <c r="O1700" s="447"/>
      <c r="P1700" s="568" t="s">
        <v>7769</v>
      </c>
      <c r="Q1700" s="569" t="s">
        <v>17479</v>
      </c>
      <c r="R1700" s="570" t="s">
        <v>17949</v>
      </c>
    </row>
    <row r="1701" customFormat="false" ht="15" hidden="false" customHeight="false" outlineLevel="0" collapsed="false">
      <c r="A1701" s="0" t="s">
        <v>7743</v>
      </c>
      <c r="O1701" s="447"/>
      <c r="P1701" s="568" t="s">
        <v>7769</v>
      </c>
      <c r="Q1701" s="569" t="s">
        <v>17950</v>
      </c>
      <c r="R1701" s="570" t="s">
        <v>17951</v>
      </c>
    </row>
    <row r="1702" customFormat="false" ht="15" hidden="false" customHeight="false" outlineLevel="0" collapsed="false">
      <c r="A1702" s="0" t="s">
        <v>7743</v>
      </c>
      <c r="O1702" s="447"/>
      <c r="P1702" s="568" t="s">
        <v>7769</v>
      </c>
      <c r="Q1702" s="569" t="s">
        <v>17952</v>
      </c>
      <c r="R1702" s="570" t="s">
        <v>17953</v>
      </c>
    </row>
    <row r="1703" customFormat="false" ht="15" hidden="false" customHeight="false" outlineLevel="0" collapsed="false">
      <c r="A1703" s="0" t="s">
        <v>7743</v>
      </c>
      <c r="O1703" s="447"/>
      <c r="P1703" s="568" t="s">
        <v>7769</v>
      </c>
      <c r="Q1703" s="569" t="s">
        <v>17954</v>
      </c>
      <c r="R1703" s="570" t="s">
        <v>17955</v>
      </c>
    </row>
    <row r="1704" customFormat="false" ht="15" hidden="false" customHeight="false" outlineLevel="0" collapsed="false">
      <c r="A1704" s="0" t="s">
        <v>7743</v>
      </c>
      <c r="O1704" s="447"/>
      <c r="P1704" s="568" t="s">
        <v>7769</v>
      </c>
      <c r="Q1704" s="569" t="s">
        <v>11898</v>
      </c>
      <c r="R1704" s="570" t="s">
        <v>17956</v>
      </c>
    </row>
    <row r="1705" customFormat="false" ht="15" hidden="false" customHeight="false" outlineLevel="0" collapsed="false">
      <c r="A1705" s="0" t="s">
        <v>7743</v>
      </c>
      <c r="O1705" s="447"/>
      <c r="P1705" s="568" t="s">
        <v>7769</v>
      </c>
      <c r="Q1705" s="569" t="s">
        <v>11253</v>
      </c>
      <c r="R1705" s="570" t="s">
        <v>17957</v>
      </c>
    </row>
    <row r="1706" customFormat="false" ht="15" hidden="false" customHeight="false" outlineLevel="0" collapsed="false">
      <c r="A1706" s="0" t="s">
        <v>7743</v>
      </c>
      <c r="O1706" s="447"/>
      <c r="P1706" s="568" t="s">
        <v>7769</v>
      </c>
      <c r="Q1706" s="569" t="s">
        <v>17958</v>
      </c>
      <c r="R1706" s="570" t="s">
        <v>17959</v>
      </c>
    </row>
    <row r="1707" customFormat="false" ht="15" hidden="false" customHeight="false" outlineLevel="0" collapsed="false">
      <c r="A1707" s="0" t="s">
        <v>7743</v>
      </c>
      <c r="O1707" s="447"/>
      <c r="P1707" s="568" t="s">
        <v>7769</v>
      </c>
      <c r="Q1707" s="569" t="s">
        <v>17960</v>
      </c>
      <c r="R1707" s="570" t="s">
        <v>17961</v>
      </c>
    </row>
    <row r="1708" customFormat="false" ht="15" hidden="false" customHeight="false" outlineLevel="0" collapsed="false">
      <c r="A1708" s="0" t="s">
        <v>7743</v>
      </c>
      <c r="O1708" s="447"/>
      <c r="P1708" s="568" t="s">
        <v>7769</v>
      </c>
      <c r="Q1708" s="569" t="s">
        <v>17962</v>
      </c>
      <c r="R1708" s="570" t="s">
        <v>17963</v>
      </c>
    </row>
    <row r="1709" customFormat="false" ht="15" hidden="false" customHeight="false" outlineLevel="0" collapsed="false">
      <c r="A1709" s="0" t="s">
        <v>7743</v>
      </c>
      <c r="O1709" s="447"/>
      <c r="P1709" s="568" t="s">
        <v>7769</v>
      </c>
      <c r="Q1709" s="569" t="s">
        <v>17551</v>
      </c>
      <c r="R1709" s="570" t="s">
        <v>17964</v>
      </c>
    </row>
    <row r="1710" customFormat="false" ht="15" hidden="false" customHeight="false" outlineLevel="0" collapsed="false">
      <c r="A1710" s="0" t="s">
        <v>7743</v>
      </c>
      <c r="O1710" s="447"/>
      <c r="P1710" s="568" t="s">
        <v>7769</v>
      </c>
      <c r="Q1710" s="569" t="s">
        <v>17965</v>
      </c>
      <c r="R1710" s="570" t="s">
        <v>17966</v>
      </c>
    </row>
    <row r="1711" customFormat="false" ht="15" hidden="false" customHeight="false" outlineLevel="0" collapsed="false">
      <c r="A1711" s="0" t="s">
        <v>7743</v>
      </c>
      <c r="O1711" s="447"/>
      <c r="P1711" s="568" t="s">
        <v>7769</v>
      </c>
      <c r="Q1711" s="569" t="s">
        <v>11686</v>
      </c>
      <c r="R1711" s="570" t="s">
        <v>17967</v>
      </c>
    </row>
    <row r="1712" customFormat="false" ht="15" hidden="false" customHeight="false" outlineLevel="0" collapsed="false">
      <c r="A1712" s="0" t="s">
        <v>7743</v>
      </c>
      <c r="O1712" s="447"/>
      <c r="P1712" s="568" t="s">
        <v>7769</v>
      </c>
      <c r="Q1712" s="569" t="s">
        <v>12332</v>
      </c>
      <c r="R1712" s="570" t="s">
        <v>17968</v>
      </c>
    </row>
    <row r="1713" customFormat="false" ht="15" hidden="false" customHeight="false" outlineLevel="0" collapsed="false">
      <c r="A1713" s="0" t="s">
        <v>7743</v>
      </c>
      <c r="O1713" s="447"/>
      <c r="P1713" s="568" t="s">
        <v>7769</v>
      </c>
      <c r="Q1713" s="569" t="s">
        <v>12454</v>
      </c>
      <c r="R1713" s="570" t="s">
        <v>17969</v>
      </c>
    </row>
    <row r="1714" customFormat="false" ht="15" hidden="false" customHeight="false" outlineLevel="0" collapsed="false">
      <c r="A1714" s="0" t="s">
        <v>7743</v>
      </c>
      <c r="O1714" s="447"/>
      <c r="P1714" s="568" t="s">
        <v>7769</v>
      </c>
      <c r="Q1714" s="569" t="s">
        <v>12487</v>
      </c>
      <c r="R1714" s="570" t="s">
        <v>17970</v>
      </c>
    </row>
    <row r="1715" customFormat="false" ht="15" hidden="false" customHeight="false" outlineLevel="0" collapsed="false">
      <c r="A1715" s="0" t="s">
        <v>7743</v>
      </c>
      <c r="O1715" s="447"/>
      <c r="P1715" s="568" t="s">
        <v>7769</v>
      </c>
      <c r="Q1715" s="569" t="s">
        <v>12502</v>
      </c>
      <c r="R1715" s="570" t="s">
        <v>17971</v>
      </c>
    </row>
    <row r="1716" customFormat="false" ht="15" hidden="false" customHeight="false" outlineLevel="0" collapsed="false">
      <c r="A1716" s="0" t="s">
        <v>7743</v>
      </c>
      <c r="O1716" s="447"/>
      <c r="P1716" s="568" t="s">
        <v>7769</v>
      </c>
      <c r="Q1716" s="569" t="s">
        <v>11839</v>
      </c>
      <c r="R1716" s="570" t="s">
        <v>17972</v>
      </c>
    </row>
    <row r="1717" customFormat="false" ht="15" hidden="false" customHeight="false" outlineLevel="0" collapsed="false">
      <c r="A1717" s="0" t="s">
        <v>7743</v>
      </c>
      <c r="O1717" s="447"/>
      <c r="P1717" s="568" t="s">
        <v>7769</v>
      </c>
      <c r="Q1717" s="569" t="s">
        <v>12659</v>
      </c>
      <c r="R1717" s="570" t="s">
        <v>17973</v>
      </c>
    </row>
    <row r="1718" customFormat="false" ht="15" hidden="false" customHeight="false" outlineLevel="0" collapsed="false">
      <c r="A1718" s="0" t="s">
        <v>7743</v>
      </c>
      <c r="O1718" s="447"/>
      <c r="P1718" s="568" t="s">
        <v>7769</v>
      </c>
      <c r="Q1718" s="569" t="s">
        <v>17576</v>
      </c>
      <c r="R1718" s="570" t="s">
        <v>17974</v>
      </c>
    </row>
    <row r="1719" customFormat="false" ht="15" hidden="false" customHeight="false" outlineLevel="0" collapsed="false">
      <c r="A1719" s="0" t="s">
        <v>7743</v>
      </c>
      <c r="O1719" s="447"/>
      <c r="P1719" s="568" t="s">
        <v>7769</v>
      </c>
      <c r="Q1719" s="569" t="s">
        <v>11541</v>
      </c>
      <c r="R1719" s="570" t="s">
        <v>17975</v>
      </c>
    </row>
    <row r="1720" customFormat="false" ht="15" hidden="false" customHeight="false" outlineLevel="0" collapsed="false">
      <c r="A1720" s="0" t="s">
        <v>7743</v>
      </c>
      <c r="O1720" s="447"/>
      <c r="P1720" s="568" t="s">
        <v>7769</v>
      </c>
      <c r="Q1720" s="569" t="s">
        <v>11744</v>
      </c>
      <c r="R1720" s="570" t="s">
        <v>17976</v>
      </c>
    </row>
    <row r="1721" customFormat="false" ht="15" hidden="false" customHeight="false" outlineLevel="0" collapsed="false">
      <c r="A1721" s="0" t="s">
        <v>7743</v>
      </c>
      <c r="O1721" s="447"/>
      <c r="P1721" s="568" t="s">
        <v>7769</v>
      </c>
      <c r="Q1721" s="569" t="s">
        <v>17977</v>
      </c>
      <c r="R1721" s="570" t="s">
        <v>17978</v>
      </c>
    </row>
    <row r="1722" customFormat="false" ht="15" hidden="false" customHeight="false" outlineLevel="0" collapsed="false">
      <c r="A1722" s="0" t="s">
        <v>7743</v>
      </c>
      <c r="O1722" s="447"/>
      <c r="P1722" s="568" t="s">
        <v>7769</v>
      </c>
      <c r="Q1722" s="569" t="s">
        <v>17979</v>
      </c>
      <c r="R1722" s="570" t="s">
        <v>17980</v>
      </c>
    </row>
    <row r="1723" customFormat="false" ht="15" hidden="false" customHeight="false" outlineLevel="0" collapsed="false">
      <c r="A1723" s="0" t="s">
        <v>7743</v>
      </c>
      <c r="O1723" s="447"/>
      <c r="P1723" s="568" t="s">
        <v>7769</v>
      </c>
      <c r="Q1723" s="569" t="s">
        <v>17981</v>
      </c>
      <c r="R1723" s="570" t="s">
        <v>17982</v>
      </c>
    </row>
    <row r="1724" customFormat="false" ht="15" hidden="false" customHeight="false" outlineLevel="0" collapsed="false">
      <c r="A1724" s="0" t="s">
        <v>7743</v>
      </c>
      <c r="O1724" s="447"/>
      <c r="P1724" s="568" t="s">
        <v>7769</v>
      </c>
      <c r="Q1724" s="569" t="s">
        <v>17983</v>
      </c>
      <c r="R1724" s="570" t="s">
        <v>17984</v>
      </c>
    </row>
    <row r="1725" customFormat="false" ht="15" hidden="false" customHeight="false" outlineLevel="0" collapsed="false">
      <c r="A1725" s="0" t="s">
        <v>7743</v>
      </c>
      <c r="O1725" s="447"/>
      <c r="P1725" s="568" t="s">
        <v>7769</v>
      </c>
      <c r="Q1725" s="569" t="s">
        <v>17616</v>
      </c>
      <c r="R1725" s="570" t="s">
        <v>17985</v>
      </c>
    </row>
    <row r="1726" customFormat="false" ht="15" hidden="false" customHeight="false" outlineLevel="0" collapsed="false">
      <c r="A1726" s="0" t="s">
        <v>7743</v>
      </c>
      <c r="O1726" s="447"/>
      <c r="P1726" s="568" t="s">
        <v>7769</v>
      </c>
      <c r="Q1726" s="569" t="s">
        <v>17986</v>
      </c>
      <c r="R1726" s="570" t="s">
        <v>17987</v>
      </c>
    </row>
    <row r="1727" customFormat="false" ht="15" hidden="false" customHeight="false" outlineLevel="0" collapsed="false">
      <c r="A1727" s="0" t="s">
        <v>7743</v>
      </c>
      <c r="O1727" s="447"/>
      <c r="P1727" s="568" t="s">
        <v>7769</v>
      </c>
      <c r="Q1727" s="569" t="s">
        <v>17988</v>
      </c>
      <c r="R1727" s="570" t="s">
        <v>17989</v>
      </c>
    </row>
    <row r="1728" customFormat="false" ht="15" hidden="false" customHeight="false" outlineLevel="0" collapsed="false">
      <c r="A1728" s="0" t="s">
        <v>7743</v>
      </c>
      <c r="O1728" s="447"/>
      <c r="P1728" s="568" t="s">
        <v>7769</v>
      </c>
      <c r="Q1728" s="569" t="s">
        <v>11922</v>
      </c>
      <c r="R1728" s="570" t="s">
        <v>17990</v>
      </c>
    </row>
    <row r="1729" customFormat="false" ht="15" hidden="false" customHeight="false" outlineLevel="0" collapsed="false">
      <c r="A1729" s="0" t="s">
        <v>7743</v>
      </c>
      <c r="O1729" s="447"/>
      <c r="P1729" s="568" t="s">
        <v>7769</v>
      </c>
      <c r="Q1729" s="569" t="s">
        <v>17991</v>
      </c>
      <c r="R1729" s="570" t="s">
        <v>17992</v>
      </c>
    </row>
    <row r="1730" customFormat="false" ht="15" hidden="false" customHeight="false" outlineLevel="0" collapsed="false">
      <c r="A1730" s="0" t="s">
        <v>7743</v>
      </c>
      <c r="O1730" s="447"/>
      <c r="P1730" s="568" t="s">
        <v>7769</v>
      </c>
      <c r="Q1730" s="569" t="s">
        <v>17642</v>
      </c>
      <c r="R1730" s="570" t="s">
        <v>17993</v>
      </c>
    </row>
    <row r="1731" customFormat="false" ht="15" hidden="false" customHeight="false" outlineLevel="0" collapsed="false">
      <c r="A1731" s="0" t="s">
        <v>7743</v>
      </c>
      <c r="O1731" s="447"/>
      <c r="P1731" s="568" t="s">
        <v>7769</v>
      </c>
      <c r="Q1731" s="569" t="s">
        <v>17994</v>
      </c>
      <c r="R1731" s="570" t="s">
        <v>17995</v>
      </c>
    </row>
    <row r="1732" customFormat="false" ht="15" hidden="false" customHeight="false" outlineLevel="0" collapsed="false">
      <c r="A1732" s="0" t="s">
        <v>7743</v>
      </c>
      <c r="O1732" s="447"/>
      <c r="P1732" s="568" t="s">
        <v>7769</v>
      </c>
      <c r="Q1732" s="569" t="s">
        <v>17996</v>
      </c>
      <c r="R1732" s="570" t="s">
        <v>17997</v>
      </c>
    </row>
    <row r="1733" customFormat="false" ht="15" hidden="false" customHeight="false" outlineLevel="0" collapsed="false">
      <c r="A1733" s="0" t="s">
        <v>7743</v>
      </c>
      <c r="O1733" s="447"/>
      <c r="P1733" s="568" t="s">
        <v>7769</v>
      </c>
      <c r="Q1733" s="569" t="s">
        <v>17998</v>
      </c>
      <c r="R1733" s="570" t="s">
        <v>17999</v>
      </c>
    </row>
    <row r="1734" customFormat="false" ht="15" hidden="false" customHeight="false" outlineLevel="0" collapsed="false">
      <c r="A1734" s="0" t="s">
        <v>7743</v>
      </c>
      <c r="O1734" s="447"/>
      <c r="P1734" s="568" t="s">
        <v>7769</v>
      </c>
      <c r="Q1734" s="569" t="s">
        <v>18000</v>
      </c>
      <c r="R1734" s="570" t="s">
        <v>18001</v>
      </c>
    </row>
    <row r="1735" customFormat="false" ht="15" hidden="false" customHeight="false" outlineLevel="0" collapsed="false">
      <c r="A1735" s="0" t="s">
        <v>7743</v>
      </c>
      <c r="O1735" s="447"/>
      <c r="P1735" s="568" t="s">
        <v>7769</v>
      </c>
      <c r="Q1735" s="569" t="s">
        <v>13009</v>
      </c>
      <c r="R1735" s="570" t="s">
        <v>18002</v>
      </c>
    </row>
    <row r="1736" customFormat="false" ht="15" hidden="false" customHeight="false" outlineLevel="0" collapsed="false">
      <c r="A1736" s="0" t="s">
        <v>7743</v>
      </c>
      <c r="O1736" s="447"/>
      <c r="P1736" s="568" t="s">
        <v>7769</v>
      </c>
      <c r="Q1736" s="569" t="s">
        <v>18003</v>
      </c>
      <c r="R1736" s="570" t="s">
        <v>18004</v>
      </c>
    </row>
    <row r="1737" customFormat="false" ht="15" hidden="false" customHeight="false" outlineLevel="0" collapsed="false">
      <c r="A1737" s="0" t="s">
        <v>7743</v>
      </c>
      <c r="O1737" s="447"/>
      <c r="P1737" s="568" t="s">
        <v>7769</v>
      </c>
      <c r="Q1737" s="569" t="s">
        <v>18005</v>
      </c>
      <c r="R1737" s="570" t="s">
        <v>18006</v>
      </c>
    </row>
    <row r="1738" customFormat="false" ht="15" hidden="false" customHeight="false" outlineLevel="0" collapsed="false">
      <c r="A1738" s="0" t="s">
        <v>7743</v>
      </c>
      <c r="O1738" s="447"/>
      <c r="P1738" s="568" t="s">
        <v>7769</v>
      </c>
      <c r="Q1738" s="569" t="s">
        <v>18007</v>
      </c>
      <c r="R1738" s="570" t="s">
        <v>18008</v>
      </c>
    </row>
    <row r="1739" customFormat="false" ht="15" hidden="false" customHeight="false" outlineLevel="0" collapsed="false">
      <c r="A1739" s="0" t="s">
        <v>7743</v>
      </c>
      <c r="O1739" s="447"/>
      <c r="P1739" s="568" t="s">
        <v>7769</v>
      </c>
      <c r="Q1739" s="569" t="s">
        <v>18009</v>
      </c>
      <c r="R1739" s="570" t="s">
        <v>18010</v>
      </c>
    </row>
    <row r="1740" customFormat="false" ht="15" hidden="false" customHeight="false" outlineLevel="0" collapsed="false">
      <c r="A1740" s="0" t="s">
        <v>7743</v>
      </c>
      <c r="O1740" s="447"/>
      <c r="P1740" s="568" t="s">
        <v>7769</v>
      </c>
      <c r="Q1740" s="569" t="s">
        <v>17656</v>
      </c>
      <c r="R1740" s="570" t="s">
        <v>18011</v>
      </c>
    </row>
    <row r="1741" customFormat="false" ht="15" hidden="false" customHeight="false" outlineLevel="0" collapsed="false">
      <c r="A1741" s="0" t="s">
        <v>7743</v>
      </c>
      <c r="O1741" s="447"/>
      <c r="P1741" s="568" t="s">
        <v>7769</v>
      </c>
      <c r="Q1741" s="569" t="s">
        <v>9844</v>
      </c>
      <c r="R1741" s="570" t="s">
        <v>18012</v>
      </c>
    </row>
    <row r="1742" customFormat="false" ht="15" hidden="false" customHeight="false" outlineLevel="0" collapsed="false">
      <c r="A1742" s="0" t="s">
        <v>7743</v>
      </c>
      <c r="O1742" s="447"/>
      <c r="P1742" s="568" t="s">
        <v>7769</v>
      </c>
      <c r="Q1742" s="569" t="s">
        <v>18013</v>
      </c>
      <c r="R1742" s="570" t="s">
        <v>18014</v>
      </c>
    </row>
    <row r="1743" customFormat="false" ht="15" hidden="false" customHeight="false" outlineLevel="0" collapsed="false">
      <c r="A1743" s="0" t="s">
        <v>7743</v>
      </c>
      <c r="O1743" s="447"/>
      <c r="P1743" s="568" t="s">
        <v>7769</v>
      </c>
      <c r="Q1743" s="569" t="s">
        <v>13071</v>
      </c>
      <c r="R1743" s="570" t="s">
        <v>18015</v>
      </c>
    </row>
    <row r="1744" customFormat="false" ht="15" hidden="false" customHeight="false" outlineLevel="0" collapsed="false">
      <c r="A1744" s="0" t="s">
        <v>7743</v>
      </c>
      <c r="O1744" s="447"/>
      <c r="P1744" s="568" t="s">
        <v>7769</v>
      </c>
      <c r="Q1744" s="569" t="s">
        <v>18016</v>
      </c>
      <c r="R1744" s="570" t="s">
        <v>18017</v>
      </c>
    </row>
    <row r="1745" customFormat="false" ht="15" hidden="false" customHeight="false" outlineLevel="0" collapsed="false">
      <c r="A1745" s="0" t="s">
        <v>7743</v>
      </c>
      <c r="O1745" s="447"/>
      <c r="P1745" s="568" t="s">
        <v>7769</v>
      </c>
      <c r="Q1745" s="569" t="s">
        <v>18018</v>
      </c>
      <c r="R1745" s="570" t="s">
        <v>18019</v>
      </c>
    </row>
    <row r="1746" customFormat="false" ht="15" hidden="false" customHeight="false" outlineLevel="0" collapsed="false">
      <c r="A1746" s="0" t="s">
        <v>7743</v>
      </c>
      <c r="O1746" s="447"/>
      <c r="P1746" s="568" t="s">
        <v>7769</v>
      </c>
      <c r="Q1746" s="569" t="s">
        <v>18020</v>
      </c>
      <c r="R1746" s="570" t="s">
        <v>18021</v>
      </c>
    </row>
    <row r="1747" customFormat="false" ht="15" hidden="false" customHeight="false" outlineLevel="0" collapsed="false">
      <c r="A1747" s="0" t="s">
        <v>7743</v>
      </c>
      <c r="O1747" s="447"/>
      <c r="P1747" s="568" t="s">
        <v>7769</v>
      </c>
      <c r="Q1747" s="569" t="s">
        <v>18022</v>
      </c>
      <c r="R1747" s="570" t="s">
        <v>18023</v>
      </c>
    </row>
    <row r="1748" customFormat="false" ht="15" hidden="false" customHeight="false" outlineLevel="0" collapsed="false">
      <c r="A1748" s="0" t="s">
        <v>7743</v>
      </c>
      <c r="O1748" s="447"/>
      <c r="P1748" s="568" t="s">
        <v>7769</v>
      </c>
      <c r="Q1748" s="569" t="s">
        <v>17770</v>
      </c>
      <c r="R1748" s="570" t="s">
        <v>18024</v>
      </c>
    </row>
    <row r="1749" customFormat="false" ht="15" hidden="false" customHeight="false" outlineLevel="0" collapsed="false">
      <c r="A1749" s="0" t="s">
        <v>7743</v>
      </c>
      <c r="O1749" s="447"/>
      <c r="P1749" s="568" t="s">
        <v>7769</v>
      </c>
      <c r="Q1749" s="569" t="s">
        <v>18025</v>
      </c>
      <c r="R1749" s="570" t="s">
        <v>18026</v>
      </c>
    </row>
    <row r="1750" customFormat="false" ht="15" hidden="false" customHeight="false" outlineLevel="0" collapsed="false">
      <c r="A1750" s="0" t="s">
        <v>7743</v>
      </c>
      <c r="O1750" s="447"/>
      <c r="P1750" s="568" t="s">
        <v>7769</v>
      </c>
      <c r="Q1750" s="569" t="s">
        <v>18027</v>
      </c>
      <c r="R1750" s="570" t="s">
        <v>18028</v>
      </c>
    </row>
    <row r="1751" customFormat="false" ht="15" hidden="false" customHeight="false" outlineLevel="0" collapsed="false">
      <c r="A1751" s="0" t="s">
        <v>7743</v>
      </c>
      <c r="O1751" s="447"/>
      <c r="P1751" s="568" t="s">
        <v>7769</v>
      </c>
      <c r="Q1751" s="569" t="s">
        <v>17777</v>
      </c>
      <c r="R1751" s="570" t="s">
        <v>18029</v>
      </c>
    </row>
    <row r="1752" customFormat="false" ht="15" hidden="false" customHeight="false" outlineLevel="0" collapsed="false">
      <c r="A1752" s="0" t="s">
        <v>7743</v>
      </c>
      <c r="O1752" s="447"/>
      <c r="P1752" s="568" t="s">
        <v>7769</v>
      </c>
      <c r="Q1752" s="569" t="s">
        <v>18030</v>
      </c>
      <c r="R1752" s="570" t="s">
        <v>18031</v>
      </c>
    </row>
    <row r="1753" customFormat="false" ht="15" hidden="false" customHeight="false" outlineLevel="0" collapsed="false">
      <c r="A1753" s="0" t="s">
        <v>7743</v>
      </c>
      <c r="O1753" s="447"/>
      <c r="P1753" s="568" t="s">
        <v>7769</v>
      </c>
      <c r="Q1753" s="569" t="s">
        <v>18032</v>
      </c>
      <c r="R1753" s="570" t="s">
        <v>18033</v>
      </c>
    </row>
    <row r="1754" customFormat="false" ht="15" hidden="false" customHeight="false" outlineLevel="0" collapsed="false">
      <c r="A1754" s="0" t="s">
        <v>7743</v>
      </c>
      <c r="O1754" s="447"/>
      <c r="P1754" s="568" t="s">
        <v>7769</v>
      </c>
      <c r="Q1754" s="569" t="s">
        <v>18034</v>
      </c>
      <c r="R1754" s="570" t="s">
        <v>18035</v>
      </c>
    </row>
    <row r="1755" customFormat="false" ht="15" hidden="false" customHeight="false" outlineLevel="0" collapsed="false">
      <c r="A1755" s="0" t="s">
        <v>7743</v>
      </c>
      <c r="O1755" s="447"/>
      <c r="P1755" s="568" t="s">
        <v>7769</v>
      </c>
      <c r="Q1755" s="569" t="s">
        <v>18036</v>
      </c>
      <c r="R1755" s="570" t="s">
        <v>18037</v>
      </c>
    </row>
    <row r="1756" customFormat="false" ht="15" hidden="false" customHeight="false" outlineLevel="0" collapsed="false">
      <c r="A1756" s="0" t="s">
        <v>7743</v>
      </c>
      <c r="O1756" s="447"/>
      <c r="P1756" s="568" t="s">
        <v>7769</v>
      </c>
      <c r="Q1756" s="569" t="s">
        <v>18038</v>
      </c>
      <c r="R1756" s="570" t="s">
        <v>18039</v>
      </c>
    </row>
    <row r="1757" customFormat="false" ht="15" hidden="false" customHeight="false" outlineLevel="0" collapsed="false">
      <c r="A1757" s="0" t="s">
        <v>7743</v>
      </c>
      <c r="O1757" s="447"/>
      <c r="P1757" s="568" t="s">
        <v>7769</v>
      </c>
      <c r="Q1757" s="569" t="s">
        <v>18040</v>
      </c>
      <c r="R1757" s="570" t="s">
        <v>18041</v>
      </c>
    </row>
    <row r="1758" customFormat="false" ht="15" hidden="false" customHeight="false" outlineLevel="0" collapsed="false">
      <c r="A1758" s="0" t="s">
        <v>7743</v>
      </c>
      <c r="O1758" s="447"/>
      <c r="P1758" s="568" t="s">
        <v>7769</v>
      </c>
      <c r="Q1758" s="569" t="s">
        <v>18042</v>
      </c>
      <c r="R1758" s="570" t="s">
        <v>18043</v>
      </c>
    </row>
    <row r="1759" customFormat="false" ht="15" hidden="false" customHeight="false" outlineLevel="0" collapsed="false">
      <c r="A1759" s="0" t="s">
        <v>7743</v>
      </c>
      <c r="O1759" s="447"/>
      <c r="P1759" s="568" t="s">
        <v>7769</v>
      </c>
      <c r="Q1759" s="569" t="s">
        <v>18044</v>
      </c>
      <c r="R1759" s="570" t="s">
        <v>18045</v>
      </c>
    </row>
    <row r="1760" customFormat="false" ht="15" hidden="false" customHeight="false" outlineLevel="0" collapsed="false">
      <c r="A1760" s="0" t="s">
        <v>7743</v>
      </c>
      <c r="O1760" s="447"/>
      <c r="P1760" s="568" t="s">
        <v>7769</v>
      </c>
      <c r="Q1760" s="569" t="s">
        <v>18046</v>
      </c>
      <c r="R1760" s="570" t="s">
        <v>18047</v>
      </c>
    </row>
    <row r="1761" customFormat="false" ht="15" hidden="false" customHeight="false" outlineLevel="0" collapsed="false">
      <c r="A1761" s="0" t="s">
        <v>7743</v>
      </c>
      <c r="O1761" s="447"/>
      <c r="P1761" s="568" t="s">
        <v>7769</v>
      </c>
      <c r="Q1761" s="569" t="s">
        <v>18048</v>
      </c>
      <c r="R1761" s="570" t="s">
        <v>18049</v>
      </c>
    </row>
    <row r="1762" customFormat="false" ht="15" hidden="false" customHeight="false" outlineLevel="0" collapsed="false">
      <c r="A1762" s="0" t="s">
        <v>7743</v>
      </c>
      <c r="O1762" s="447"/>
      <c r="P1762" s="568" t="s">
        <v>18050</v>
      </c>
      <c r="Q1762" s="569" t="s">
        <v>18051</v>
      </c>
      <c r="R1762" s="570" t="s">
        <v>18052</v>
      </c>
    </row>
    <row r="1763" customFormat="false" ht="15" hidden="false" customHeight="false" outlineLevel="0" collapsed="false">
      <c r="A1763" s="0" t="s">
        <v>7743</v>
      </c>
      <c r="O1763" s="447"/>
      <c r="P1763" s="568" t="s">
        <v>18050</v>
      </c>
      <c r="Q1763" s="569" t="s">
        <v>18053</v>
      </c>
      <c r="R1763" s="570" t="s">
        <v>18054</v>
      </c>
    </row>
    <row r="1764" customFormat="false" ht="15" hidden="false" customHeight="false" outlineLevel="0" collapsed="false">
      <c r="A1764" s="0" t="s">
        <v>7743</v>
      </c>
      <c r="O1764" s="447"/>
      <c r="P1764" s="568" t="s">
        <v>18050</v>
      </c>
      <c r="Q1764" s="569" t="s">
        <v>18055</v>
      </c>
      <c r="R1764" s="570" t="s">
        <v>18056</v>
      </c>
    </row>
    <row r="1765" customFormat="false" ht="15" hidden="false" customHeight="false" outlineLevel="0" collapsed="false">
      <c r="A1765" s="0" t="s">
        <v>7743</v>
      </c>
      <c r="O1765" s="447"/>
      <c r="P1765" s="568" t="s">
        <v>18050</v>
      </c>
      <c r="Q1765" s="569" t="s">
        <v>18057</v>
      </c>
      <c r="R1765" s="570" t="s">
        <v>18058</v>
      </c>
    </row>
    <row r="1766" customFormat="false" ht="15" hidden="false" customHeight="false" outlineLevel="0" collapsed="false">
      <c r="A1766" s="0" t="s">
        <v>7743</v>
      </c>
      <c r="O1766" s="447"/>
      <c r="P1766" s="568" t="s">
        <v>18050</v>
      </c>
      <c r="Q1766" s="569" t="s">
        <v>18059</v>
      </c>
      <c r="R1766" s="570" t="s">
        <v>18060</v>
      </c>
    </row>
    <row r="1767" customFormat="false" ht="15" hidden="false" customHeight="false" outlineLevel="0" collapsed="false">
      <c r="A1767" s="0" t="s">
        <v>7743</v>
      </c>
      <c r="O1767" s="447"/>
      <c r="P1767" s="568" t="s">
        <v>18050</v>
      </c>
      <c r="Q1767" s="569" t="s">
        <v>18061</v>
      </c>
      <c r="R1767" s="570" t="s">
        <v>18062</v>
      </c>
    </row>
    <row r="1768" customFormat="false" ht="15" hidden="false" customHeight="false" outlineLevel="0" collapsed="false">
      <c r="A1768" s="0" t="s">
        <v>7743</v>
      </c>
      <c r="O1768" s="447"/>
      <c r="P1768" s="568" t="s">
        <v>18050</v>
      </c>
      <c r="Q1768" s="569" t="s">
        <v>18063</v>
      </c>
      <c r="R1768" s="570" t="s">
        <v>18064</v>
      </c>
    </row>
    <row r="1769" customFormat="false" ht="15" hidden="false" customHeight="false" outlineLevel="0" collapsed="false">
      <c r="A1769" s="0" t="s">
        <v>7743</v>
      </c>
      <c r="O1769" s="447"/>
      <c r="P1769" s="568" t="s">
        <v>18050</v>
      </c>
      <c r="Q1769" s="569" t="s">
        <v>18065</v>
      </c>
      <c r="R1769" s="570" t="s">
        <v>18066</v>
      </c>
    </row>
    <row r="1770" customFormat="false" ht="15" hidden="false" customHeight="false" outlineLevel="0" collapsed="false">
      <c r="A1770" s="0" t="s">
        <v>7743</v>
      </c>
      <c r="O1770" s="447"/>
      <c r="P1770" s="568" t="s">
        <v>18050</v>
      </c>
      <c r="Q1770" s="569" t="s">
        <v>18067</v>
      </c>
      <c r="R1770" s="570" t="s">
        <v>18068</v>
      </c>
    </row>
    <row r="1771" customFormat="false" ht="15" hidden="false" customHeight="false" outlineLevel="0" collapsed="false">
      <c r="A1771" s="0" t="s">
        <v>7743</v>
      </c>
      <c r="O1771" s="447"/>
      <c r="P1771" s="568" t="s">
        <v>18050</v>
      </c>
      <c r="Q1771" s="569" t="s">
        <v>18069</v>
      </c>
      <c r="R1771" s="570" t="s">
        <v>18070</v>
      </c>
    </row>
    <row r="1772" customFormat="false" ht="15" hidden="false" customHeight="false" outlineLevel="0" collapsed="false">
      <c r="A1772" s="0" t="s">
        <v>7743</v>
      </c>
      <c r="O1772" s="447"/>
      <c r="P1772" s="568" t="s">
        <v>18050</v>
      </c>
      <c r="Q1772" s="569" t="s">
        <v>18071</v>
      </c>
      <c r="R1772" s="570" t="s">
        <v>18072</v>
      </c>
    </row>
    <row r="1773" customFormat="false" ht="15" hidden="false" customHeight="false" outlineLevel="0" collapsed="false">
      <c r="A1773" s="0" t="s">
        <v>7743</v>
      </c>
      <c r="O1773" s="447"/>
      <c r="P1773" s="568" t="s">
        <v>18050</v>
      </c>
      <c r="Q1773" s="569" t="s">
        <v>18073</v>
      </c>
      <c r="R1773" s="570" t="s">
        <v>18074</v>
      </c>
    </row>
    <row r="1774" customFormat="false" ht="15" hidden="false" customHeight="false" outlineLevel="0" collapsed="false">
      <c r="A1774" s="0" t="s">
        <v>7743</v>
      </c>
      <c r="O1774" s="447"/>
      <c r="P1774" s="568" t="s">
        <v>18050</v>
      </c>
      <c r="Q1774" s="569" t="s">
        <v>18075</v>
      </c>
      <c r="R1774" s="570" t="s">
        <v>18076</v>
      </c>
    </row>
    <row r="1775" customFormat="false" ht="15" hidden="false" customHeight="false" outlineLevel="0" collapsed="false">
      <c r="A1775" s="0" t="s">
        <v>7743</v>
      </c>
      <c r="O1775" s="447"/>
      <c r="P1775" s="568" t="s">
        <v>18050</v>
      </c>
      <c r="Q1775" s="569" t="s">
        <v>18077</v>
      </c>
      <c r="R1775" s="570" t="s">
        <v>18078</v>
      </c>
    </row>
    <row r="1776" customFormat="false" ht="15" hidden="false" customHeight="false" outlineLevel="0" collapsed="false">
      <c r="A1776" s="0" t="s">
        <v>7743</v>
      </c>
      <c r="O1776" s="447"/>
      <c r="P1776" s="568" t="s">
        <v>18050</v>
      </c>
      <c r="Q1776" s="569" t="s">
        <v>18079</v>
      </c>
      <c r="R1776" s="570" t="s">
        <v>18080</v>
      </c>
    </row>
    <row r="1777" customFormat="false" ht="15" hidden="false" customHeight="false" outlineLevel="0" collapsed="false">
      <c r="A1777" s="0" t="s">
        <v>7743</v>
      </c>
      <c r="O1777" s="447"/>
      <c r="P1777" s="568" t="s">
        <v>18050</v>
      </c>
      <c r="Q1777" s="569" t="s">
        <v>18081</v>
      </c>
      <c r="R1777" s="570" t="s">
        <v>18082</v>
      </c>
    </row>
    <row r="1778" customFormat="false" ht="15" hidden="false" customHeight="false" outlineLevel="0" collapsed="false">
      <c r="A1778" s="0" t="s">
        <v>7743</v>
      </c>
      <c r="O1778" s="447"/>
      <c r="P1778" s="568" t="s">
        <v>18050</v>
      </c>
      <c r="Q1778" s="569" t="s">
        <v>18083</v>
      </c>
      <c r="R1778" s="570" t="s">
        <v>18084</v>
      </c>
    </row>
    <row r="1779" customFormat="false" ht="15" hidden="false" customHeight="false" outlineLevel="0" collapsed="false">
      <c r="A1779" s="0" t="s">
        <v>7743</v>
      </c>
      <c r="O1779" s="447"/>
      <c r="P1779" s="568" t="s">
        <v>18050</v>
      </c>
      <c r="Q1779" s="569" t="s">
        <v>18085</v>
      </c>
      <c r="R1779" s="570" t="s">
        <v>18086</v>
      </c>
    </row>
    <row r="1780" customFormat="false" ht="15" hidden="false" customHeight="false" outlineLevel="0" collapsed="false">
      <c r="A1780" s="0" t="s">
        <v>7743</v>
      </c>
      <c r="O1780" s="447"/>
      <c r="P1780" s="568" t="s">
        <v>18050</v>
      </c>
      <c r="Q1780" s="569" t="s">
        <v>18087</v>
      </c>
      <c r="R1780" s="570" t="s">
        <v>18088</v>
      </c>
    </row>
    <row r="1781" customFormat="false" ht="15" hidden="false" customHeight="false" outlineLevel="0" collapsed="false">
      <c r="A1781" s="0" t="s">
        <v>7743</v>
      </c>
      <c r="O1781" s="447"/>
      <c r="P1781" s="568" t="s">
        <v>18050</v>
      </c>
      <c r="Q1781" s="569" t="s">
        <v>18089</v>
      </c>
      <c r="R1781" s="570" t="s">
        <v>18090</v>
      </c>
    </row>
    <row r="1782" customFormat="false" ht="15" hidden="false" customHeight="false" outlineLevel="0" collapsed="false">
      <c r="A1782" s="0" t="s">
        <v>7743</v>
      </c>
      <c r="O1782" s="447"/>
      <c r="P1782" s="568" t="s">
        <v>18050</v>
      </c>
      <c r="Q1782" s="569" t="s">
        <v>18091</v>
      </c>
      <c r="R1782" s="570" t="s">
        <v>18092</v>
      </c>
    </row>
    <row r="1783" customFormat="false" ht="15" hidden="false" customHeight="false" outlineLevel="0" collapsed="false">
      <c r="A1783" s="0" t="s">
        <v>7743</v>
      </c>
      <c r="O1783" s="447"/>
      <c r="P1783" s="568" t="s">
        <v>18050</v>
      </c>
      <c r="Q1783" s="569" t="s">
        <v>18093</v>
      </c>
      <c r="R1783" s="570" t="s">
        <v>18094</v>
      </c>
    </row>
    <row r="1784" customFormat="false" ht="15" hidden="false" customHeight="false" outlineLevel="0" collapsed="false">
      <c r="A1784" s="0" t="s">
        <v>7743</v>
      </c>
      <c r="O1784" s="447"/>
      <c r="P1784" s="568" t="s">
        <v>18050</v>
      </c>
      <c r="Q1784" s="569" t="s">
        <v>18095</v>
      </c>
      <c r="R1784" s="570" t="s">
        <v>18096</v>
      </c>
    </row>
    <row r="1785" customFormat="false" ht="15" hidden="false" customHeight="false" outlineLevel="0" collapsed="false">
      <c r="A1785" s="0" t="s">
        <v>7743</v>
      </c>
      <c r="O1785" s="447"/>
      <c r="P1785" s="568" t="s">
        <v>18050</v>
      </c>
      <c r="Q1785" s="569" t="s">
        <v>18097</v>
      </c>
      <c r="R1785" s="570" t="s">
        <v>18098</v>
      </c>
    </row>
    <row r="1786" customFormat="false" ht="15" hidden="false" customHeight="false" outlineLevel="0" collapsed="false">
      <c r="A1786" s="0" t="s">
        <v>7743</v>
      </c>
      <c r="O1786" s="447"/>
      <c r="P1786" s="568" t="s">
        <v>18050</v>
      </c>
      <c r="Q1786" s="569" t="s">
        <v>18099</v>
      </c>
      <c r="R1786" s="570" t="s">
        <v>18100</v>
      </c>
    </row>
    <row r="1787" customFormat="false" ht="15" hidden="false" customHeight="false" outlineLevel="0" collapsed="false">
      <c r="A1787" s="0" t="s">
        <v>7743</v>
      </c>
      <c r="O1787" s="447"/>
      <c r="P1787" s="568" t="s">
        <v>18050</v>
      </c>
      <c r="Q1787" s="569" t="s">
        <v>18101</v>
      </c>
      <c r="R1787" s="570" t="s">
        <v>18102</v>
      </c>
    </row>
    <row r="1788" customFormat="false" ht="15" hidden="false" customHeight="false" outlineLevel="0" collapsed="false">
      <c r="A1788" s="0" t="s">
        <v>7743</v>
      </c>
      <c r="O1788" s="447"/>
      <c r="P1788" s="568" t="s">
        <v>18050</v>
      </c>
      <c r="Q1788" s="569" t="s">
        <v>18103</v>
      </c>
      <c r="R1788" s="570" t="s">
        <v>18104</v>
      </c>
    </row>
    <row r="1789" customFormat="false" ht="15" hidden="false" customHeight="false" outlineLevel="0" collapsed="false">
      <c r="A1789" s="0" t="s">
        <v>7743</v>
      </c>
      <c r="O1789" s="447"/>
      <c r="P1789" s="568" t="s">
        <v>18050</v>
      </c>
      <c r="Q1789" s="569" t="s">
        <v>18105</v>
      </c>
      <c r="R1789" s="570" t="s">
        <v>18106</v>
      </c>
    </row>
    <row r="1790" customFormat="false" ht="15" hidden="false" customHeight="false" outlineLevel="0" collapsed="false">
      <c r="A1790" s="0" t="s">
        <v>7743</v>
      </c>
      <c r="O1790" s="447"/>
      <c r="P1790" s="568" t="s">
        <v>18050</v>
      </c>
      <c r="Q1790" s="569" t="s">
        <v>13002</v>
      </c>
      <c r="R1790" s="570" t="s">
        <v>18107</v>
      </c>
    </row>
    <row r="1791" customFormat="false" ht="15" hidden="false" customHeight="false" outlineLevel="0" collapsed="false">
      <c r="A1791" s="0" t="s">
        <v>7743</v>
      </c>
      <c r="O1791" s="447"/>
      <c r="P1791" s="568" t="s">
        <v>18050</v>
      </c>
      <c r="Q1791" s="569" t="s">
        <v>18108</v>
      </c>
      <c r="R1791" s="570" t="s">
        <v>18109</v>
      </c>
    </row>
    <row r="1792" customFormat="false" ht="15" hidden="false" customHeight="false" outlineLevel="0" collapsed="false">
      <c r="A1792" s="0" t="s">
        <v>7743</v>
      </c>
      <c r="O1792" s="447"/>
      <c r="P1792" s="568" t="s">
        <v>18050</v>
      </c>
      <c r="Q1792" s="569" t="s">
        <v>18110</v>
      </c>
      <c r="R1792" s="570" t="s">
        <v>18111</v>
      </c>
    </row>
    <row r="1793" customFormat="false" ht="15" hidden="false" customHeight="false" outlineLevel="0" collapsed="false">
      <c r="A1793" s="0" t="s">
        <v>7743</v>
      </c>
      <c r="O1793" s="447"/>
      <c r="P1793" s="568" t="s">
        <v>18050</v>
      </c>
      <c r="Q1793" s="569" t="s">
        <v>18112</v>
      </c>
      <c r="R1793" s="570" t="s">
        <v>18113</v>
      </c>
    </row>
    <row r="1794" customFormat="false" ht="15" hidden="false" customHeight="false" outlineLevel="0" collapsed="false">
      <c r="A1794" s="0" t="s">
        <v>7743</v>
      </c>
      <c r="O1794" s="447"/>
      <c r="P1794" s="568" t="s">
        <v>18050</v>
      </c>
      <c r="Q1794" s="569" t="s">
        <v>18114</v>
      </c>
      <c r="R1794" s="570" t="s">
        <v>18115</v>
      </c>
    </row>
    <row r="1795" customFormat="false" ht="15" hidden="false" customHeight="false" outlineLevel="0" collapsed="false">
      <c r="A1795" s="0" t="s">
        <v>7743</v>
      </c>
      <c r="O1795" s="447"/>
      <c r="P1795" s="568" t="s">
        <v>18050</v>
      </c>
      <c r="Q1795" s="569" t="s">
        <v>10175</v>
      </c>
      <c r="R1795" s="570" t="s">
        <v>18116</v>
      </c>
    </row>
    <row r="1796" customFormat="false" ht="15" hidden="false" customHeight="false" outlineLevel="0" collapsed="false">
      <c r="A1796" s="0" t="s">
        <v>7743</v>
      </c>
      <c r="O1796" s="447"/>
      <c r="P1796" s="568" t="s">
        <v>18050</v>
      </c>
      <c r="Q1796" s="569" t="s">
        <v>12462</v>
      </c>
      <c r="R1796" s="570" t="s">
        <v>18117</v>
      </c>
    </row>
    <row r="1797" customFormat="false" ht="15" hidden="false" customHeight="false" outlineLevel="0" collapsed="false">
      <c r="A1797" s="0" t="s">
        <v>7743</v>
      </c>
      <c r="O1797" s="447"/>
      <c r="P1797" s="568" t="s">
        <v>18050</v>
      </c>
      <c r="Q1797" s="569" t="s">
        <v>18118</v>
      </c>
      <c r="R1797" s="570" t="s">
        <v>18119</v>
      </c>
    </row>
    <row r="1798" customFormat="false" ht="15" hidden="false" customHeight="false" outlineLevel="0" collapsed="false">
      <c r="A1798" s="0" t="s">
        <v>7743</v>
      </c>
      <c r="O1798" s="447"/>
      <c r="P1798" s="568" t="s">
        <v>18050</v>
      </c>
      <c r="Q1798" s="569" t="s">
        <v>18120</v>
      </c>
      <c r="R1798" s="570" t="s">
        <v>18121</v>
      </c>
    </row>
    <row r="1799" customFormat="false" ht="15" hidden="false" customHeight="false" outlineLevel="0" collapsed="false">
      <c r="A1799" s="0" t="s">
        <v>7743</v>
      </c>
      <c r="O1799" s="447"/>
      <c r="P1799" s="568" t="s">
        <v>18050</v>
      </c>
      <c r="Q1799" s="569" t="s">
        <v>18122</v>
      </c>
      <c r="R1799" s="570" t="s">
        <v>18123</v>
      </c>
    </row>
    <row r="1800" customFormat="false" ht="15" hidden="false" customHeight="false" outlineLevel="0" collapsed="false">
      <c r="A1800" s="0" t="s">
        <v>7743</v>
      </c>
      <c r="O1800" s="447"/>
      <c r="P1800" s="568" t="s">
        <v>18050</v>
      </c>
      <c r="Q1800" s="569" t="s">
        <v>18124</v>
      </c>
      <c r="R1800" s="570" t="s">
        <v>18125</v>
      </c>
    </row>
    <row r="1801" customFormat="false" ht="15" hidden="false" customHeight="false" outlineLevel="0" collapsed="false">
      <c r="A1801" s="0" t="s">
        <v>7743</v>
      </c>
      <c r="O1801" s="447"/>
      <c r="P1801" s="568" t="s">
        <v>18050</v>
      </c>
      <c r="Q1801" s="569" t="s">
        <v>18126</v>
      </c>
      <c r="R1801" s="570" t="s">
        <v>18127</v>
      </c>
    </row>
    <row r="1802" customFormat="false" ht="15" hidden="false" customHeight="false" outlineLevel="0" collapsed="false">
      <c r="A1802" s="0" t="s">
        <v>7743</v>
      </c>
      <c r="O1802" s="447"/>
      <c r="P1802" s="568" t="s">
        <v>18050</v>
      </c>
      <c r="Q1802" s="569" t="s">
        <v>18128</v>
      </c>
      <c r="R1802" s="570" t="s">
        <v>18129</v>
      </c>
    </row>
    <row r="1803" customFormat="false" ht="15" hidden="false" customHeight="false" outlineLevel="0" collapsed="false">
      <c r="A1803" s="0" t="s">
        <v>7743</v>
      </c>
      <c r="O1803" s="447"/>
      <c r="P1803" s="568" t="s">
        <v>18050</v>
      </c>
      <c r="Q1803" s="569" t="s">
        <v>18130</v>
      </c>
      <c r="R1803" s="570" t="s">
        <v>18131</v>
      </c>
    </row>
    <row r="1804" customFormat="false" ht="15" hidden="false" customHeight="false" outlineLevel="0" collapsed="false">
      <c r="A1804" s="0" t="s">
        <v>7743</v>
      </c>
      <c r="O1804" s="447"/>
      <c r="P1804" s="568" t="s">
        <v>18050</v>
      </c>
      <c r="Q1804" s="569" t="s">
        <v>18132</v>
      </c>
      <c r="R1804" s="570" t="s">
        <v>18133</v>
      </c>
    </row>
    <row r="1805" customFormat="false" ht="15" hidden="false" customHeight="false" outlineLevel="0" collapsed="false">
      <c r="A1805" s="0" t="s">
        <v>7743</v>
      </c>
      <c r="O1805" s="447"/>
      <c r="P1805" s="568" t="s">
        <v>18050</v>
      </c>
      <c r="Q1805" s="569" t="s">
        <v>18134</v>
      </c>
      <c r="R1805" s="570" t="s">
        <v>18135</v>
      </c>
    </row>
    <row r="1806" customFormat="false" ht="15" hidden="false" customHeight="false" outlineLevel="0" collapsed="false">
      <c r="A1806" s="0" t="s">
        <v>7743</v>
      </c>
      <c r="O1806" s="447"/>
      <c r="P1806" s="568" t="s">
        <v>18050</v>
      </c>
      <c r="Q1806" s="569" t="s">
        <v>12371</v>
      </c>
      <c r="R1806" s="570" t="s">
        <v>18136</v>
      </c>
    </row>
    <row r="1807" customFormat="false" ht="15" hidden="false" customHeight="false" outlineLevel="0" collapsed="false">
      <c r="A1807" s="0" t="s">
        <v>7743</v>
      </c>
      <c r="O1807" s="447"/>
      <c r="P1807" s="568" t="s">
        <v>18050</v>
      </c>
      <c r="Q1807" s="569" t="s">
        <v>12381</v>
      </c>
      <c r="R1807" s="570" t="s">
        <v>18137</v>
      </c>
    </row>
    <row r="1808" customFormat="false" ht="15" hidden="false" customHeight="false" outlineLevel="0" collapsed="false">
      <c r="A1808" s="0" t="s">
        <v>7743</v>
      </c>
      <c r="O1808" s="447"/>
      <c r="P1808" s="568" t="s">
        <v>18050</v>
      </c>
      <c r="Q1808" s="569" t="s">
        <v>12390</v>
      </c>
      <c r="R1808" s="570" t="s">
        <v>18138</v>
      </c>
    </row>
    <row r="1809" customFormat="false" ht="15" hidden="false" customHeight="false" outlineLevel="0" collapsed="false">
      <c r="A1809" s="0" t="s">
        <v>7743</v>
      </c>
      <c r="O1809" s="447"/>
      <c r="P1809" s="568" t="s">
        <v>18050</v>
      </c>
      <c r="Q1809" s="569" t="s">
        <v>12400</v>
      </c>
      <c r="R1809" s="570" t="s">
        <v>18139</v>
      </c>
    </row>
    <row r="1810" customFormat="false" ht="15" hidden="false" customHeight="false" outlineLevel="0" collapsed="false">
      <c r="A1810" s="0" t="s">
        <v>7743</v>
      </c>
      <c r="O1810" s="447"/>
      <c r="P1810" s="568" t="s">
        <v>18050</v>
      </c>
      <c r="Q1810" s="569" t="s">
        <v>18140</v>
      </c>
      <c r="R1810" s="570" t="s">
        <v>18141</v>
      </c>
    </row>
    <row r="1811" customFormat="false" ht="15" hidden="false" customHeight="false" outlineLevel="0" collapsed="false">
      <c r="A1811" s="0" t="s">
        <v>7743</v>
      </c>
      <c r="O1811" s="447"/>
      <c r="P1811" s="568" t="s">
        <v>18050</v>
      </c>
      <c r="Q1811" s="569" t="s">
        <v>18142</v>
      </c>
      <c r="R1811" s="570" t="s">
        <v>18143</v>
      </c>
    </row>
    <row r="1812" customFormat="false" ht="15" hidden="false" customHeight="false" outlineLevel="0" collapsed="false">
      <c r="A1812" s="0" t="s">
        <v>7743</v>
      </c>
      <c r="O1812" s="447"/>
      <c r="P1812" s="568" t="s">
        <v>18050</v>
      </c>
      <c r="Q1812" s="569" t="s">
        <v>18144</v>
      </c>
      <c r="R1812" s="570" t="s">
        <v>18145</v>
      </c>
    </row>
    <row r="1813" customFormat="false" ht="15" hidden="false" customHeight="false" outlineLevel="0" collapsed="false">
      <c r="A1813" s="0" t="s">
        <v>7743</v>
      </c>
      <c r="O1813" s="447"/>
      <c r="P1813" s="568" t="s">
        <v>18050</v>
      </c>
      <c r="Q1813" s="569" t="s">
        <v>18146</v>
      </c>
      <c r="R1813" s="570" t="s">
        <v>18147</v>
      </c>
    </row>
    <row r="1814" customFormat="false" ht="15" hidden="false" customHeight="false" outlineLevel="0" collapsed="false">
      <c r="A1814" s="0" t="s">
        <v>7743</v>
      </c>
      <c r="O1814" s="447"/>
      <c r="P1814" s="568" t="s">
        <v>18050</v>
      </c>
      <c r="Q1814" s="569" t="s">
        <v>18148</v>
      </c>
      <c r="R1814" s="570" t="s">
        <v>18149</v>
      </c>
    </row>
    <row r="1815" customFormat="false" ht="15" hidden="false" customHeight="false" outlineLevel="0" collapsed="false">
      <c r="A1815" s="0" t="s">
        <v>7743</v>
      </c>
      <c r="O1815" s="447"/>
      <c r="P1815" s="568" t="s">
        <v>18050</v>
      </c>
      <c r="Q1815" s="569" t="s">
        <v>18150</v>
      </c>
      <c r="R1815" s="570" t="s">
        <v>18151</v>
      </c>
    </row>
    <row r="1816" customFormat="false" ht="15" hidden="false" customHeight="false" outlineLevel="0" collapsed="false">
      <c r="A1816" s="0" t="s">
        <v>7743</v>
      </c>
      <c r="O1816" s="447"/>
      <c r="P1816" s="568" t="s">
        <v>18050</v>
      </c>
      <c r="Q1816" s="569" t="s">
        <v>18152</v>
      </c>
      <c r="R1816" s="570" t="s">
        <v>18153</v>
      </c>
    </row>
    <row r="1817" customFormat="false" ht="15" hidden="false" customHeight="false" outlineLevel="0" collapsed="false">
      <c r="A1817" s="0" t="s">
        <v>7743</v>
      </c>
      <c r="O1817" s="447"/>
      <c r="P1817" s="568" t="s">
        <v>18050</v>
      </c>
      <c r="Q1817" s="569" t="s">
        <v>18154</v>
      </c>
      <c r="R1817" s="570" t="s">
        <v>18155</v>
      </c>
    </row>
    <row r="1818" customFormat="false" ht="15" hidden="false" customHeight="false" outlineLevel="0" collapsed="false">
      <c r="A1818" s="0" t="s">
        <v>7743</v>
      </c>
      <c r="O1818" s="447"/>
      <c r="P1818" s="568" t="s">
        <v>18050</v>
      </c>
      <c r="Q1818" s="569" t="s">
        <v>18156</v>
      </c>
      <c r="R1818" s="570" t="s">
        <v>18157</v>
      </c>
    </row>
    <row r="1819" customFormat="false" ht="15" hidden="false" customHeight="false" outlineLevel="0" collapsed="false">
      <c r="A1819" s="0" t="s">
        <v>7743</v>
      </c>
      <c r="O1819" s="447"/>
      <c r="P1819" s="568" t="s">
        <v>18050</v>
      </c>
      <c r="Q1819" s="569" t="s">
        <v>18158</v>
      </c>
      <c r="R1819" s="570" t="s">
        <v>18159</v>
      </c>
    </row>
    <row r="1820" customFormat="false" ht="15" hidden="false" customHeight="false" outlineLevel="0" collapsed="false">
      <c r="A1820" s="0" t="s">
        <v>7743</v>
      </c>
      <c r="O1820" s="447"/>
      <c r="P1820" s="568" t="s">
        <v>18050</v>
      </c>
      <c r="Q1820" s="569" t="s">
        <v>18160</v>
      </c>
      <c r="R1820" s="570" t="s">
        <v>18161</v>
      </c>
    </row>
    <row r="1821" customFormat="false" ht="15" hidden="false" customHeight="false" outlineLevel="0" collapsed="false">
      <c r="A1821" s="0" t="s">
        <v>7743</v>
      </c>
      <c r="O1821" s="447"/>
      <c r="P1821" s="568" t="s">
        <v>18050</v>
      </c>
      <c r="Q1821" s="569" t="s">
        <v>18162</v>
      </c>
      <c r="R1821" s="570" t="s">
        <v>18163</v>
      </c>
    </row>
    <row r="1822" customFormat="false" ht="15" hidden="false" customHeight="false" outlineLevel="0" collapsed="false">
      <c r="A1822" s="0" t="s">
        <v>7743</v>
      </c>
      <c r="O1822" s="447"/>
      <c r="P1822" s="568" t="s">
        <v>18050</v>
      </c>
      <c r="Q1822" s="569" t="s">
        <v>18164</v>
      </c>
      <c r="R1822" s="570" t="s">
        <v>18165</v>
      </c>
    </row>
    <row r="1823" customFormat="false" ht="15" hidden="false" customHeight="false" outlineLevel="0" collapsed="false">
      <c r="A1823" s="0" t="s">
        <v>7743</v>
      </c>
      <c r="O1823" s="447"/>
      <c r="P1823" s="568" t="s">
        <v>18050</v>
      </c>
      <c r="Q1823" s="569" t="s">
        <v>18166</v>
      </c>
      <c r="R1823" s="570" t="s">
        <v>18167</v>
      </c>
    </row>
    <row r="1824" customFormat="false" ht="15" hidden="false" customHeight="false" outlineLevel="0" collapsed="false">
      <c r="A1824" s="0" t="s">
        <v>7743</v>
      </c>
      <c r="O1824" s="447"/>
      <c r="P1824" s="568" t="s">
        <v>18050</v>
      </c>
      <c r="Q1824" s="569" t="s">
        <v>18168</v>
      </c>
      <c r="R1824" s="570" t="s">
        <v>18169</v>
      </c>
    </row>
    <row r="1825" customFormat="false" ht="15" hidden="false" customHeight="false" outlineLevel="0" collapsed="false">
      <c r="A1825" s="0" t="s">
        <v>7743</v>
      </c>
      <c r="O1825" s="447"/>
      <c r="P1825" s="568" t="s">
        <v>18050</v>
      </c>
      <c r="Q1825" s="569" t="s">
        <v>18170</v>
      </c>
      <c r="R1825" s="570" t="s">
        <v>18171</v>
      </c>
    </row>
    <row r="1826" customFormat="false" ht="15" hidden="false" customHeight="false" outlineLevel="0" collapsed="false">
      <c r="A1826" s="0" t="s">
        <v>7743</v>
      </c>
      <c r="O1826" s="447"/>
      <c r="P1826" s="568" t="s">
        <v>18050</v>
      </c>
      <c r="Q1826" s="569" t="s">
        <v>18172</v>
      </c>
      <c r="R1826" s="570" t="s">
        <v>18173</v>
      </c>
    </row>
    <row r="1827" customFormat="false" ht="15" hidden="false" customHeight="false" outlineLevel="0" collapsed="false">
      <c r="A1827" s="0" t="s">
        <v>7743</v>
      </c>
      <c r="O1827" s="447"/>
      <c r="P1827" s="568" t="s">
        <v>18050</v>
      </c>
      <c r="Q1827" s="569" t="s">
        <v>18174</v>
      </c>
      <c r="R1827" s="570" t="s">
        <v>18175</v>
      </c>
    </row>
    <row r="1828" customFormat="false" ht="15" hidden="false" customHeight="false" outlineLevel="0" collapsed="false">
      <c r="A1828" s="0" t="s">
        <v>7743</v>
      </c>
      <c r="O1828" s="447"/>
      <c r="P1828" s="568" t="s">
        <v>18050</v>
      </c>
      <c r="Q1828" s="569" t="s">
        <v>18176</v>
      </c>
      <c r="R1828" s="570" t="s">
        <v>18177</v>
      </c>
    </row>
    <row r="1829" customFormat="false" ht="15" hidden="false" customHeight="false" outlineLevel="0" collapsed="false">
      <c r="A1829" s="0" t="s">
        <v>7743</v>
      </c>
      <c r="O1829" s="447"/>
      <c r="P1829" s="568" t="s">
        <v>18050</v>
      </c>
      <c r="Q1829" s="569" t="s">
        <v>18178</v>
      </c>
      <c r="R1829" s="570" t="s">
        <v>18179</v>
      </c>
    </row>
    <row r="1830" customFormat="false" ht="15" hidden="false" customHeight="false" outlineLevel="0" collapsed="false">
      <c r="A1830" s="0" t="s">
        <v>7743</v>
      </c>
      <c r="O1830" s="447"/>
      <c r="P1830" s="568" t="s">
        <v>18050</v>
      </c>
      <c r="Q1830" s="569" t="s">
        <v>18180</v>
      </c>
      <c r="R1830" s="570" t="s">
        <v>18181</v>
      </c>
    </row>
    <row r="1831" customFormat="false" ht="15" hidden="false" customHeight="false" outlineLevel="0" collapsed="false">
      <c r="A1831" s="0" t="s">
        <v>7743</v>
      </c>
      <c r="O1831" s="447"/>
      <c r="P1831" s="568" t="s">
        <v>18050</v>
      </c>
      <c r="Q1831" s="569" t="s">
        <v>18182</v>
      </c>
      <c r="R1831" s="570" t="s">
        <v>18183</v>
      </c>
    </row>
    <row r="1832" customFormat="false" ht="15" hidden="false" customHeight="false" outlineLevel="0" collapsed="false">
      <c r="A1832" s="0" t="s">
        <v>7743</v>
      </c>
      <c r="O1832" s="447"/>
      <c r="P1832" s="568" t="s">
        <v>18050</v>
      </c>
      <c r="Q1832" s="569" t="s">
        <v>18184</v>
      </c>
      <c r="R1832" s="570" t="s">
        <v>18185</v>
      </c>
    </row>
    <row r="1833" customFormat="false" ht="15" hidden="false" customHeight="false" outlineLevel="0" collapsed="false">
      <c r="A1833" s="0" t="s">
        <v>7743</v>
      </c>
      <c r="O1833" s="447"/>
      <c r="P1833" s="568" t="s">
        <v>18050</v>
      </c>
      <c r="Q1833" s="569" t="s">
        <v>18186</v>
      </c>
      <c r="R1833" s="570" t="s">
        <v>18187</v>
      </c>
    </row>
    <row r="1834" customFormat="false" ht="15" hidden="false" customHeight="false" outlineLevel="0" collapsed="false">
      <c r="A1834" s="0" t="s">
        <v>7743</v>
      </c>
      <c r="O1834" s="447"/>
      <c r="P1834" s="568" t="s">
        <v>18050</v>
      </c>
      <c r="Q1834" s="569" t="s">
        <v>18188</v>
      </c>
      <c r="R1834" s="570" t="s">
        <v>18189</v>
      </c>
    </row>
    <row r="1835" customFormat="false" ht="15" hidden="false" customHeight="false" outlineLevel="0" collapsed="false">
      <c r="A1835" s="0" t="s">
        <v>7743</v>
      </c>
      <c r="O1835" s="447"/>
      <c r="P1835" s="568" t="s">
        <v>18050</v>
      </c>
      <c r="Q1835" s="569" t="s">
        <v>9742</v>
      </c>
      <c r="R1835" s="570" t="s">
        <v>18190</v>
      </c>
    </row>
    <row r="1836" customFormat="false" ht="15" hidden="false" customHeight="false" outlineLevel="0" collapsed="false">
      <c r="A1836" s="0" t="s">
        <v>7743</v>
      </c>
      <c r="O1836" s="447"/>
      <c r="P1836" s="568" t="s">
        <v>18050</v>
      </c>
      <c r="Q1836" s="569" t="s">
        <v>18191</v>
      </c>
      <c r="R1836" s="570" t="s">
        <v>18192</v>
      </c>
    </row>
    <row r="1837" customFormat="false" ht="15" hidden="false" customHeight="false" outlineLevel="0" collapsed="false">
      <c r="A1837" s="0" t="s">
        <v>7743</v>
      </c>
      <c r="O1837" s="447"/>
      <c r="P1837" s="568" t="s">
        <v>18050</v>
      </c>
      <c r="Q1837" s="569" t="s">
        <v>18193</v>
      </c>
      <c r="R1837" s="570" t="s">
        <v>18194</v>
      </c>
    </row>
    <row r="1838" customFormat="false" ht="15" hidden="false" customHeight="false" outlineLevel="0" collapsed="false">
      <c r="A1838" s="0" t="s">
        <v>7743</v>
      </c>
      <c r="O1838" s="447"/>
      <c r="P1838" s="568" t="s">
        <v>18050</v>
      </c>
      <c r="Q1838" s="569" t="s">
        <v>18195</v>
      </c>
      <c r="R1838" s="570" t="s">
        <v>18196</v>
      </c>
    </row>
    <row r="1839" customFormat="false" ht="15" hidden="false" customHeight="false" outlineLevel="0" collapsed="false">
      <c r="A1839" s="0" t="s">
        <v>7743</v>
      </c>
      <c r="O1839" s="447"/>
      <c r="P1839" s="568" t="s">
        <v>18050</v>
      </c>
      <c r="Q1839" s="569" t="s">
        <v>18197</v>
      </c>
      <c r="R1839" s="570" t="s">
        <v>18198</v>
      </c>
    </row>
    <row r="1840" customFormat="false" ht="15" hidden="false" customHeight="false" outlineLevel="0" collapsed="false">
      <c r="A1840" s="0" t="s">
        <v>7743</v>
      </c>
      <c r="O1840" s="447"/>
      <c r="P1840" s="568" t="s">
        <v>18050</v>
      </c>
      <c r="Q1840" s="569" t="s">
        <v>18199</v>
      </c>
      <c r="R1840" s="570" t="s">
        <v>18200</v>
      </c>
    </row>
    <row r="1841" customFormat="false" ht="15" hidden="false" customHeight="false" outlineLevel="0" collapsed="false">
      <c r="A1841" s="0" t="s">
        <v>7743</v>
      </c>
      <c r="O1841" s="447"/>
      <c r="P1841" s="568" t="s">
        <v>18050</v>
      </c>
      <c r="Q1841" s="569" t="s">
        <v>18201</v>
      </c>
      <c r="R1841" s="570" t="s">
        <v>18202</v>
      </c>
    </row>
    <row r="1842" customFormat="false" ht="15" hidden="false" customHeight="false" outlineLevel="0" collapsed="false">
      <c r="A1842" s="0" t="s">
        <v>7743</v>
      </c>
      <c r="O1842" s="447"/>
      <c r="P1842" s="568" t="s">
        <v>18050</v>
      </c>
      <c r="Q1842" s="569" t="s">
        <v>18203</v>
      </c>
      <c r="R1842" s="570" t="s">
        <v>18204</v>
      </c>
    </row>
    <row r="1843" customFormat="false" ht="15" hidden="false" customHeight="false" outlineLevel="0" collapsed="false">
      <c r="A1843" s="0" t="s">
        <v>7743</v>
      </c>
      <c r="O1843" s="447"/>
      <c r="P1843" s="568" t="s">
        <v>18050</v>
      </c>
      <c r="Q1843" s="569" t="s">
        <v>18205</v>
      </c>
      <c r="R1843" s="570" t="s">
        <v>18206</v>
      </c>
    </row>
    <row r="1844" customFormat="false" ht="15" hidden="false" customHeight="false" outlineLevel="0" collapsed="false">
      <c r="A1844" s="0" t="s">
        <v>7743</v>
      </c>
      <c r="O1844" s="447"/>
      <c r="P1844" s="568" t="s">
        <v>18050</v>
      </c>
      <c r="Q1844" s="569" t="s">
        <v>18207</v>
      </c>
      <c r="R1844" s="570" t="s">
        <v>18208</v>
      </c>
    </row>
    <row r="1845" customFormat="false" ht="15" hidden="false" customHeight="false" outlineLevel="0" collapsed="false">
      <c r="A1845" s="0" t="s">
        <v>7743</v>
      </c>
      <c r="O1845" s="447"/>
      <c r="P1845" s="568" t="s">
        <v>18050</v>
      </c>
      <c r="Q1845" s="569" t="s">
        <v>18209</v>
      </c>
      <c r="R1845" s="570" t="s">
        <v>18210</v>
      </c>
    </row>
    <row r="1846" customFormat="false" ht="15" hidden="false" customHeight="false" outlineLevel="0" collapsed="false">
      <c r="A1846" s="0" t="s">
        <v>7743</v>
      </c>
      <c r="O1846" s="447"/>
      <c r="P1846" s="568" t="s">
        <v>18050</v>
      </c>
      <c r="Q1846" s="569" t="s">
        <v>18211</v>
      </c>
      <c r="R1846" s="570" t="s">
        <v>18212</v>
      </c>
    </row>
    <row r="1847" customFormat="false" ht="15" hidden="false" customHeight="false" outlineLevel="0" collapsed="false">
      <c r="A1847" s="0" t="s">
        <v>7743</v>
      </c>
      <c r="O1847" s="447"/>
      <c r="P1847" s="568" t="s">
        <v>18050</v>
      </c>
      <c r="Q1847" s="569" t="s">
        <v>18213</v>
      </c>
      <c r="R1847" s="570" t="s">
        <v>18214</v>
      </c>
    </row>
    <row r="1848" customFormat="false" ht="15" hidden="false" customHeight="false" outlineLevel="0" collapsed="false">
      <c r="A1848" s="0" t="s">
        <v>7743</v>
      </c>
      <c r="O1848" s="447"/>
      <c r="P1848" s="568" t="s">
        <v>18050</v>
      </c>
      <c r="Q1848" s="569" t="s">
        <v>18215</v>
      </c>
      <c r="R1848" s="570" t="s">
        <v>18216</v>
      </c>
    </row>
    <row r="1849" customFormat="false" ht="15" hidden="false" customHeight="false" outlineLevel="0" collapsed="false">
      <c r="A1849" s="0" t="s">
        <v>7743</v>
      </c>
      <c r="O1849" s="447"/>
      <c r="P1849" s="568" t="s">
        <v>18050</v>
      </c>
      <c r="Q1849" s="569" t="s">
        <v>18217</v>
      </c>
      <c r="R1849" s="570" t="s">
        <v>18218</v>
      </c>
    </row>
    <row r="1850" customFormat="false" ht="15" hidden="false" customHeight="false" outlineLevel="0" collapsed="false">
      <c r="A1850" s="0" t="s">
        <v>7743</v>
      </c>
      <c r="O1850" s="447"/>
      <c r="P1850" s="568" t="s">
        <v>18050</v>
      </c>
      <c r="Q1850" s="569" t="s">
        <v>18219</v>
      </c>
      <c r="R1850" s="570" t="s">
        <v>18220</v>
      </c>
    </row>
    <row r="1851" customFormat="false" ht="15" hidden="false" customHeight="false" outlineLevel="0" collapsed="false">
      <c r="A1851" s="0" t="s">
        <v>7743</v>
      </c>
      <c r="O1851" s="447"/>
      <c r="P1851" s="568" t="s">
        <v>18050</v>
      </c>
      <c r="Q1851" s="569" t="s">
        <v>18221</v>
      </c>
      <c r="R1851" s="570" t="s">
        <v>18222</v>
      </c>
    </row>
    <row r="1852" customFormat="false" ht="15" hidden="false" customHeight="false" outlineLevel="0" collapsed="false">
      <c r="A1852" s="0" t="s">
        <v>7743</v>
      </c>
      <c r="O1852" s="447"/>
      <c r="P1852" s="568" t="s">
        <v>18050</v>
      </c>
      <c r="Q1852" s="569" t="s">
        <v>18223</v>
      </c>
      <c r="R1852" s="570" t="s">
        <v>18224</v>
      </c>
    </row>
    <row r="1853" customFormat="false" ht="15" hidden="false" customHeight="false" outlineLevel="0" collapsed="false">
      <c r="A1853" s="0" t="s">
        <v>7743</v>
      </c>
      <c r="O1853" s="447"/>
      <c r="P1853" s="568" t="s">
        <v>18050</v>
      </c>
      <c r="Q1853" s="569" t="s">
        <v>18225</v>
      </c>
      <c r="R1853" s="570" t="s">
        <v>18226</v>
      </c>
    </row>
    <row r="1854" customFormat="false" ht="15" hidden="false" customHeight="false" outlineLevel="0" collapsed="false">
      <c r="A1854" s="0" t="s">
        <v>7743</v>
      </c>
      <c r="O1854" s="447"/>
      <c r="P1854" s="568" t="s">
        <v>18050</v>
      </c>
      <c r="Q1854" s="569" t="s">
        <v>18227</v>
      </c>
      <c r="R1854" s="570" t="s">
        <v>18228</v>
      </c>
    </row>
    <row r="1855" customFormat="false" ht="15" hidden="false" customHeight="false" outlineLevel="0" collapsed="false">
      <c r="A1855" s="0" t="s">
        <v>7743</v>
      </c>
      <c r="O1855" s="447"/>
      <c r="P1855" s="568" t="s">
        <v>18050</v>
      </c>
      <c r="Q1855" s="569" t="s">
        <v>18229</v>
      </c>
      <c r="R1855" s="570" t="s">
        <v>18230</v>
      </c>
    </row>
    <row r="1856" customFormat="false" ht="15" hidden="false" customHeight="false" outlineLevel="0" collapsed="false">
      <c r="A1856" s="0" t="s">
        <v>7743</v>
      </c>
      <c r="O1856" s="447"/>
      <c r="P1856" s="568" t="s">
        <v>18050</v>
      </c>
      <c r="Q1856" s="569" t="s">
        <v>18231</v>
      </c>
      <c r="R1856" s="570" t="s">
        <v>18232</v>
      </c>
    </row>
    <row r="1857" customFormat="false" ht="15" hidden="false" customHeight="false" outlineLevel="0" collapsed="false">
      <c r="A1857" s="0" t="s">
        <v>7743</v>
      </c>
      <c r="O1857" s="447"/>
      <c r="P1857" s="568" t="s">
        <v>18050</v>
      </c>
      <c r="Q1857" s="569" t="s">
        <v>18233</v>
      </c>
      <c r="R1857" s="570" t="s">
        <v>18234</v>
      </c>
    </row>
    <row r="1858" customFormat="false" ht="15" hidden="false" customHeight="false" outlineLevel="0" collapsed="false">
      <c r="A1858" s="0" t="s">
        <v>7743</v>
      </c>
      <c r="O1858" s="447"/>
      <c r="P1858" s="568" t="s">
        <v>18050</v>
      </c>
      <c r="Q1858" s="569" t="s">
        <v>18235</v>
      </c>
      <c r="R1858" s="570" t="s">
        <v>18236</v>
      </c>
    </row>
    <row r="1859" customFormat="false" ht="15" hidden="false" customHeight="false" outlineLevel="0" collapsed="false">
      <c r="A1859" s="0" t="s">
        <v>7743</v>
      </c>
      <c r="O1859" s="447"/>
      <c r="P1859" s="568" t="s">
        <v>18050</v>
      </c>
      <c r="Q1859" s="569" t="s">
        <v>18237</v>
      </c>
      <c r="R1859" s="570" t="s">
        <v>18238</v>
      </c>
    </row>
    <row r="1860" customFormat="false" ht="15" hidden="false" customHeight="false" outlineLevel="0" collapsed="false">
      <c r="A1860" s="0" t="s">
        <v>7743</v>
      </c>
      <c r="O1860" s="447"/>
      <c r="P1860" s="568" t="s">
        <v>18050</v>
      </c>
      <c r="Q1860" s="569" t="s">
        <v>18239</v>
      </c>
      <c r="R1860" s="570" t="s">
        <v>18240</v>
      </c>
    </row>
    <row r="1861" customFormat="false" ht="15" hidden="false" customHeight="false" outlineLevel="0" collapsed="false">
      <c r="A1861" s="0" t="s">
        <v>7743</v>
      </c>
      <c r="O1861" s="447"/>
      <c r="P1861" s="568" t="s">
        <v>18050</v>
      </c>
      <c r="Q1861" s="569" t="s">
        <v>18241</v>
      </c>
      <c r="R1861" s="570" t="s">
        <v>18242</v>
      </c>
    </row>
    <row r="1862" customFormat="false" ht="15" hidden="false" customHeight="false" outlineLevel="0" collapsed="false">
      <c r="A1862" s="0" t="s">
        <v>7743</v>
      </c>
      <c r="O1862" s="447"/>
      <c r="P1862" s="568" t="s">
        <v>18050</v>
      </c>
      <c r="Q1862" s="569" t="s">
        <v>18243</v>
      </c>
      <c r="R1862" s="570" t="s">
        <v>18244</v>
      </c>
    </row>
    <row r="1863" customFormat="false" ht="15" hidden="false" customHeight="false" outlineLevel="0" collapsed="false">
      <c r="A1863" s="0" t="s">
        <v>7743</v>
      </c>
      <c r="O1863" s="447"/>
      <c r="P1863" s="568" t="s">
        <v>18050</v>
      </c>
      <c r="Q1863" s="569" t="s">
        <v>18245</v>
      </c>
      <c r="R1863" s="570" t="s">
        <v>18246</v>
      </c>
    </row>
    <row r="1864" customFormat="false" ht="15" hidden="false" customHeight="false" outlineLevel="0" collapsed="false">
      <c r="A1864" s="0" t="s">
        <v>7743</v>
      </c>
      <c r="O1864" s="447"/>
      <c r="P1864" s="568" t="s">
        <v>18050</v>
      </c>
      <c r="Q1864" s="569" t="s">
        <v>18247</v>
      </c>
      <c r="R1864" s="570" t="s">
        <v>18248</v>
      </c>
    </row>
    <row r="1865" customFormat="false" ht="15" hidden="false" customHeight="false" outlineLevel="0" collapsed="false">
      <c r="A1865" s="0" t="s">
        <v>7743</v>
      </c>
      <c r="O1865" s="447"/>
      <c r="P1865" s="568" t="s">
        <v>18050</v>
      </c>
      <c r="Q1865" s="569" t="s">
        <v>18249</v>
      </c>
      <c r="R1865" s="570" t="s">
        <v>18250</v>
      </c>
    </row>
    <row r="1866" customFormat="false" ht="15" hidden="false" customHeight="false" outlineLevel="0" collapsed="false">
      <c r="A1866" s="0" t="s">
        <v>7743</v>
      </c>
      <c r="O1866" s="447"/>
      <c r="P1866" s="568" t="s">
        <v>18050</v>
      </c>
      <c r="Q1866" s="569" t="s">
        <v>18251</v>
      </c>
      <c r="R1866" s="570" t="s">
        <v>18252</v>
      </c>
    </row>
    <row r="1867" customFormat="false" ht="15" hidden="false" customHeight="false" outlineLevel="0" collapsed="false">
      <c r="A1867" s="0" t="s">
        <v>7743</v>
      </c>
      <c r="O1867" s="447"/>
      <c r="P1867" s="568" t="s">
        <v>18050</v>
      </c>
      <c r="Q1867" s="569" t="s">
        <v>18253</v>
      </c>
      <c r="R1867" s="570" t="s">
        <v>18254</v>
      </c>
    </row>
    <row r="1868" customFormat="false" ht="15" hidden="false" customHeight="false" outlineLevel="0" collapsed="false">
      <c r="A1868" s="0" t="s">
        <v>7743</v>
      </c>
      <c r="O1868" s="447"/>
      <c r="P1868" s="568" t="s">
        <v>18050</v>
      </c>
      <c r="Q1868" s="569" t="s">
        <v>18255</v>
      </c>
      <c r="R1868" s="570" t="s">
        <v>18256</v>
      </c>
    </row>
    <row r="1869" customFormat="false" ht="15" hidden="false" customHeight="false" outlineLevel="0" collapsed="false">
      <c r="A1869" s="0" t="s">
        <v>7743</v>
      </c>
      <c r="O1869" s="447"/>
      <c r="P1869" s="568" t="s">
        <v>18050</v>
      </c>
      <c r="Q1869" s="569" t="s">
        <v>18257</v>
      </c>
      <c r="R1869" s="570" t="s">
        <v>18258</v>
      </c>
    </row>
    <row r="1870" customFormat="false" ht="15" hidden="false" customHeight="false" outlineLevel="0" collapsed="false">
      <c r="A1870" s="0" t="s">
        <v>7743</v>
      </c>
      <c r="O1870" s="447"/>
      <c r="P1870" s="568" t="s">
        <v>18050</v>
      </c>
      <c r="Q1870" s="569" t="s">
        <v>10947</v>
      </c>
      <c r="R1870" s="570" t="s">
        <v>18259</v>
      </c>
    </row>
    <row r="1871" customFormat="false" ht="15" hidden="false" customHeight="false" outlineLevel="0" collapsed="false">
      <c r="A1871" s="0" t="s">
        <v>7743</v>
      </c>
      <c r="O1871" s="447"/>
      <c r="P1871" s="568" t="s">
        <v>18050</v>
      </c>
      <c r="Q1871" s="569" t="s">
        <v>18260</v>
      </c>
      <c r="R1871" s="570" t="s">
        <v>18261</v>
      </c>
    </row>
    <row r="1872" customFormat="false" ht="15" hidden="false" customHeight="false" outlineLevel="0" collapsed="false">
      <c r="A1872" s="0" t="s">
        <v>7743</v>
      </c>
      <c r="O1872" s="447"/>
      <c r="P1872" s="568" t="s">
        <v>18050</v>
      </c>
      <c r="Q1872" s="569" t="s">
        <v>18262</v>
      </c>
      <c r="R1872" s="570" t="s">
        <v>18263</v>
      </c>
    </row>
    <row r="1873" customFormat="false" ht="15" hidden="false" customHeight="false" outlineLevel="0" collapsed="false">
      <c r="A1873" s="0" t="s">
        <v>7743</v>
      </c>
      <c r="O1873" s="447"/>
      <c r="P1873" s="568" t="s">
        <v>18050</v>
      </c>
      <c r="Q1873" s="569" t="s">
        <v>18264</v>
      </c>
      <c r="R1873" s="570" t="s">
        <v>18265</v>
      </c>
    </row>
    <row r="1874" customFormat="false" ht="15" hidden="false" customHeight="false" outlineLevel="0" collapsed="false">
      <c r="A1874" s="0" t="s">
        <v>7743</v>
      </c>
      <c r="O1874" s="447"/>
      <c r="P1874" s="568" t="s">
        <v>18050</v>
      </c>
      <c r="Q1874" s="569" t="s">
        <v>18266</v>
      </c>
      <c r="R1874" s="570" t="s">
        <v>18267</v>
      </c>
    </row>
    <row r="1875" customFormat="false" ht="15" hidden="false" customHeight="false" outlineLevel="0" collapsed="false">
      <c r="A1875" s="0" t="s">
        <v>7743</v>
      </c>
      <c r="O1875" s="447"/>
      <c r="P1875" s="568" t="s">
        <v>18050</v>
      </c>
      <c r="Q1875" s="569" t="s">
        <v>18268</v>
      </c>
      <c r="R1875" s="570" t="s">
        <v>18269</v>
      </c>
    </row>
    <row r="1876" customFormat="false" ht="15" hidden="false" customHeight="false" outlineLevel="0" collapsed="false">
      <c r="A1876" s="0" t="s">
        <v>7743</v>
      </c>
      <c r="O1876" s="447"/>
      <c r="P1876" s="568" t="s">
        <v>18050</v>
      </c>
      <c r="Q1876" s="569" t="s">
        <v>18270</v>
      </c>
      <c r="R1876" s="570" t="s">
        <v>18271</v>
      </c>
    </row>
    <row r="1877" customFormat="false" ht="15" hidden="false" customHeight="false" outlineLevel="0" collapsed="false">
      <c r="A1877" s="0" t="s">
        <v>7743</v>
      </c>
      <c r="O1877" s="447"/>
      <c r="P1877" s="568" t="s">
        <v>18050</v>
      </c>
      <c r="Q1877" s="569" t="s">
        <v>18272</v>
      </c>
      <c r="R1877" s="570" t="s">
        <v>18273</v>
      </c>
    </row>
    <row r="1878" customFormat="false" ht="15" hidden="false" customHeight="false" outlineLevel="0" collapsed="false">
      <c r="A1878" s="0" t="s">
        <v>7743</v>
      </c>
      <c r="O1878" s="447"/>
      <c r="P1878" s="568" t="s">
        <v>18050</v>
      </c>
      <c r="Q1878" s="569" t="s">
        <v>18274</v>
      </c>
      <c r="R1878" s="570" t="s">
        <v>18275</v>
      </c>
    </row>
    <row r="1879" customFormat="false" ht="15" hidden="false" customHeight="false" outlineLevel="0" collapsed="false">
      <c r="A1879" s="0" t="s">
        <v>7743</v>
      </c>
      <c r="O1879" s="447"/>
      <c r="P1879" s="568" t="s">
        <v>18050</v>
      </c>
      <c r="Q1879" s="569" t="s">
        <v>18276</v>
      </c>
      <c r="R1879" s="570" t="s">
        <v>18277</v>
      </c>
    </row>
    <row r="1880" customFormat="false" ht="15" hidden="false" customHeight="false" outlineLevel="0" collapsed="false">
      <c r="A1880" s="0" t="s">
        <v>7743</v>
      </c>
      <c r="O1880" s="447"/>
      <c r="P1880" s="568" t="s">
        <v>18050</v>
      </c>
      <c r="Q1880" s="569" t="s">
        <v>18278</v>
      </c>
      <c r="R1880" s="570" t="s">
        <v>18279</v>
      </c>
    </row>
    <row r="1881" customFormat="false" ht="15" hidden="false" customHeight="false" outlineLevel="0" collapsed="false">
      <c r="A1881" s="0" t="s">
        <v>7743</v>
      </c>
      <c r="O1881" s="447"/>
      <c r="P1881" s="568" t="s">
        <v>18050</v>
      </c>
      <c r="Q1881" s="569" t="s">
        <v>18280</v>
      </c>
      <c r="R1881" s="570" t="s">
        <v>18281</v>
      </c>
    </row>
    <row r="1882" customFormat="false" ht="15" hidden="false" customHeight="false" outlineLevel="0" collapsed="false">
      <c r="A1882" s="0" t="s">
        <v>7743</v>
      </c>
      <c r="O1882" s="447"/>
      <c r="P1882" s="568" t="s">
        <v>18050</v>
      </c>
      <c r="Q1882" s="569" t="s">
        <v>18282</v>
      </c>
      <c r="R1882" s="570" t="s">
        <v>18283</v>
      </c>
    </row>
    <row r="1883" customFormat="false" ht="15" hidden="false" customHeight="false" outlineLevel="0" collapsed="false">
      <c r="A1883" s="0" t="s">
        <v>7743</v>
      </c>
      <c r="O1883" s="447"/>
      <c r="P1883" s="568" t="s">
        <v>18050</v>
      </c>
      <c r="Q1883" s="569" t="s">
        <v>18284</v>
      </c>
      <c r="R1883" s="570" t="s">
        <v>18285</v>
      </c>
    </row>
    <row r="1884" customFormat="false" ht="15" hidden="false" customHeight="false" outlineLevel="0" collapsed="false">
      <c r="A1884" s="0" t="s">
        <v>7743</v>
      </c>
      <c r="O1884" s="447"/>
      <c r="P1884" s="568" t="s">
        <v>18050</v>
      </c>
      <c r="Q1884" s="569" t="s">
        <v>18286</v>
      </c>
      <c r="R1884" s="570" t="s">
        <v>18287</v>
      </c>
    </row>
    <row r="1885" customFormat="false" ht="15" hidden="false" customHeight="false" outlineLevel="0" collapsed="false">
      <c r="A1885" s="0" t="s">
        <v>7743</v>
      </c>
      <c r="O1885" s="447"/>
      <c r="P1885" s="568" t="s">
        <v>18050</v>
      </c>
      <c r="Q1885" s="569" t="s">
        <v>18288</v>
      </c>
      <c r="R1885" s="570" t="s">
        <v>18289</v>
      </c>
    </row>
    <row r="1886" customFormat="false" ht="15" hidden="false" customHeight="false" outlineLevel="0" collapsed="false">
      <c r="A1886" s="0" t="s">
        <v>7743</v>
      </c>
      <c r="O1886" s="447"/>
      <c r="P1886" s="568" t="s">
        <v>18050</v>
      </c>
      <c r="Q1886" s="569" t="s">
        <v>18290</v>
      </c>
      <c r="R1886" s="570" t="s">
        <v>18291</v>
      </c>
    </row>
    <row r="1887" customFormat="false" ht="15" hidden="false" customHeight="false" outlineLevel="0" collapsed="false">
      <c r="A1887" s="0" t="s">
        <v>7743</v>
      </c>
      <c r="O1887" s="447"/>
      <c r="P1887" s="568" t="s">
        <v>18050</v>
      </c>
      <c r="Q1887" s="569" t="s">
        <v>18292</v>
      </c>
      <c r="R1887" s="570" t="s">
        <v>18293</v>
      </c>
    </row>
    <row r="1888" customFormat="false" ht="15" hidden="false" customHeight="false" outlineLevel="0" collapsed="false">
      <c r="A1888" s="0" t="s">
        <v>7743</v>
      </c>
      <c r="O1888" s="447"/>
      <c r="P1888" s="568" t="s">
        <v>18050</v>
      </c>
      <c r="Q1888" s="569" t="s">
        <v>18294</v>
      </c>
      <c r="R1888" s="570" t="s">
        <v>18295</v>
      </c>
    </row>
    <row r="1889" customFormat="false" ht="15" hidden="false" customHeight="false" outlineLevel="0" collapsed="false">
      <c r="A1889" s="0" t="s">
        <v>7743</v>
      </c>
      <c r="O1889" s="447"/>
      <c r="P1889" s="568" t="s">
        <v>18050</v>
      </c>
      <c r="Q1889" s="569" t="s">
        <v>18296</v>
      </c>
      <c r="R1889" s="570" t="s">
        <v>18297</v>
      </c>
    </row>
    <row r="1890" customFormat="false" ht="15" hidden="false" customHeight="false" outlineLevel="0" collapsed="false">
      <c r="A1890" s="0" t="s">
        <v>7743</v>
      </c>
      <c r="O1890" s="447"/>
      <c r="P1890" s="568" t="s">
        <v>18050</v>
      </c>
      <c r="Q1890" s="569" t="s">
        <v>18298</v>
      </c>
      <c r="R1890" s="570" t="s">
        <v>18299</v>
      </c>
    </row>
    <row r="1891" customFormat="false" ht="15" hidden="false" customHeight="false" outlineLevel="0" collapsed="false">
      <c r="A1891" s="0" t="s">
        <v>7743</v>
      </c>
      <c r="O1891" s="447"/>
      <c r="P1891" s="568" t="s">
        <v>18050</v>
      </c>
      <c r="Q1891" s="569" t="s">
        <v>18300</v>
      </c>
      <c r="R1891" s="570" t="s">
        <v>18301</v>
      </c>
    </row>
    <row r="1892" customFormat="false" ht="15" hidden="false" customHeight="false" outlineLevel="0" collapsed="false">
      <c r="A1892" s="0" t="s">
        <v>7743</v>
      </c>
      <c r="O1892" s="447"/>
      <c r="P1892" s="568" t="s">
        <v>18050</v>
      </c>
      <c r="Q1892" s="569" t="s">
        <v>18302</v>
      </c>
      <c r="R1892" s="570" t="s">
        <v>18303</v>
      </c>
    </row>
    <row r="1893" customFormat="false" ht="15" hidden="false" customHeight="false" outlineLevel="0" collapsed="false">
      <c r="A1893" s="0" t="s">
        <v>7743</v>
      </c>
      <c r="O1893" s="447"/>
      <c r="P1893" s="568" t="s">
        <v>18050</v>
      </c>
      <c r="Q1893" s="569" t="s">
        <v>18304</v>
      </c>
      <c r="R1893" s="570" t="s">
        <v>18305</v>
      </c>
    </row>
    <row r="1894" customFormat="false" ht="15" hidden="false" customHeight="false" outlineLevel="0" collapsed="false">
      <c r="A1894" s="0" t="s">
        <v>7743</v>
      </c>
      <c r="O1894" s="447"/>
      <c r="P1894" s="568" t="s">
        <v>18050</v>
      </c>
      <c r="Q1894" s="569" t="s">
        <v>18306</v>
      </c>
      <c r="R1894" s="570" t="s">
        <v>18307</v>
      </c>
    </row>
    <row r="1895" customFormat="false" ht="15" hidden="false" customHeight="false" outlineLevel="0" collapsed="false">
      <c r="A1895" s="0" t="s">
        <v>7743</v>
      </c>
      <c r="O1895" s="447"/>
      <c r="P1895" s="568" t="s">
        <v>18050</v>
      </c>
      <c r="Q1895" s="569" t="s">
        <v>18308</v>
      </c>
      <c r="R1895" s="570" t="s">
        <v>18309</v>
      </c>
    </row>
    <row r="1896" customFormat="false" ht="15" hidden="false" customHeight="false" outlineLevel="0" collapsed="false">
      <c r="A1896" s="0" t="s">
        <v>7743</v>
      </c>
      <c r="O1896" s="447"/>
      <c r="P1896" s="568" t="s">
        <v>18050</v>
      </c>
      <c r="Q1896" s="569" t="s">
        <v>18310</v>
      </c>
      <c r="R1896" s="570" t="s">
        <v>18311</v>
      </c>
    </row>
    <row r="1897" customFormat="false" ht="15" hidden="false" customHeight="false" outlineLevel="0" collapsed="false">
      <c r="A1897" s="0" t="s">
        <v>7743</v>
      </c>
      <c r="O1897" s="447"/>
      <c r="P1897" s="568" t="s">
        <v>18050</v>
      </c>
      <c r="Q1897" s="569" t="s">
        <v>18312</v>
      </c>
      <c r="R1897" s="570" t="s">
        <v>18313</v>
      </c>
    </row>
    <row r="1898" customFormat="false" ht="15" hidden="false" customHeight="false" outlineLevel="0" collapsed="false">
      <c r="A1898" s="0" t="s">
        <v>7743</v>
      </c>
      <c r="O1898" s="447"/>
      <c r="P1898" s="568" t="s">
        <v>18050</v>
      </c>
      <c r="Q1898" s="569" t="s">
        <v>18314</v>
      </c>
      <c r="R1898" s="570" t="s">
        <v>18315</v>
      </c>
    </row>
    <row r="1899" customFormat="false" ht="15" hidden="false" customHeight="false" outlineLevel="0" collapsed="false">
      <c r="A1899" s="0" t="s">
        <v>7743</v>
      </c>
      <c r="O1899" s="447"/>
      <c r="P1899" s="568" t="s">
        <v>18050</v>
      </c>
      <c r="Q1899" s="569" t="s">
        <v>18316</v>
      </c>
      <c r="R1899" s="570" t="s">
        <v>18317</v>
      </c>
    </row>
    <row r="1900" customFormat="false" ht="15" hidden="false" customHeight="false" outlineLevel="0" collapsed="false">
      <c r="A1900" s="0" t="s">
        <v>7743</v>
      </c>
      <c r="O1900" s="447"/>
      <c r="P1900" s="568" t="s">
        <v>18050</v>
      </c>
      <c r="Q1900" s="569" t="s">
        <v>18318</v>
      </c>
      <c r="R1900" s="570" t="s">
        <v>18319</v>
      </c>
    </row>
    <row r="1901" customFormat="false" ht="15" hidden="false" customHeight="false" outlineLevel="0" collapsed="false">
      <c r="A1901" s="0" t="s">
        <v>7743</v>
      </c>
      <c r="O1901" s="447"/>
      <c r="P1901" s="568" t="s">
        <v>18050</v>
      </c>
      <c r="Q1901" s="569" t="s">
        <v>18320</v>
      </c>
      <c r="R1901" s="570" t="s">
        <v>18321</v>
      </c>
    </row>
    <row r="1902" customFormat="false" ht="15" hidden="false" customHeight="false" outlineLevel="0" collapsed="false">
      <c r="A1902" s="0" t="s">
        <v>7743</v>
      </c>
      <c r="O1902" s="447"/>
      <c r="P1902" s="568" t="s">
        <v>18050</v>
      </c>
      <c r="Q1902" s="569" t="s">
        <v>18322</v>
      </c>
      <c r="R1902" s="570" t="s">
        <v>18323</v>
      </c>
    </row>
    <row r="1903" customFormat="false" ht="15" hidden="false" customHeight="false" outlineLevel="0" collapsed="false">
      <c r="A1903" s="0" t="s">
        <v>7743</v>
      </c>
      <c r="O1903" s="447"/>
      <c r="P1903" s="568" t="s">
        <v>18050</v>
      </c>
      <c r="Q1903" s="569" t="s">
        <v>18324</v>
      </c>
      <c r="R1903" s="570" t="s">
        <v>18325</v>
      </c>
    </row>
    <row r="1904" customFormat="false" ht="15" hidden="false" customHeight="false" outlineLevel="0" collapsed="false">
      <c r="A1904" s="0" t="s">
        <v>7743</v>
      </c>
      <c r="O1904" s="447"/>
      <c r="P1904" s="568" t="s">
        <v>18050</v>
      </c>
      <c r="Q1904" s="569" t="s">
        <v>18326</v>
      </c>
      <c r="R1904" s="570" t="s">
        <v>18327</v>
      </c>
    </row>
    <row r="1905" customFormat="false" ht="15" hidden="false" customHeight="false" outlineLevel="0" collapsed="false">
      <c r="A1905" s="0" t="s">
        <v>7743</v>
      </c>
      <c r="O1905" s="447"/>
      <c r="P1905" s="568" t="s">
        <v>18050</v>
      </c>
      <c r="Q1905" s="569" t="s">
        <v>18328</v>
      </c>
      <c r="R1905" s="570" t="s">
        <v>18329</v>
      </c>
    </row>
    <row r="1906" customFormat="false" ht="15" hidden="false" customHeight="false" outlineLevel="0" collapsed="false">
      <c r="A1906" s="0" t="s">
        <v>7743</v>
      </c>
      <c r="O1906" s="447"/>
      <c r="P1906" s="568" t="s">
        <v>18050</v>
      </c>
      <c r="Q1906" s="569" t="s">
        <v>18330</v>
      </c>
      <c r="R1906" s="570" t="s">
        <v>18331</v>
      </c>
    </row>
    <row r="1907" customFormat="false" ht="15" hidden="false" customHeight="false" outlineLevel="0" collapsed="false">
      <c r="A1907" s="0" t="s">
        <v>7743</v>
      </c>
      <c r="O1907" s="447"/>
      <c r="P1907" s="568" t="s">
        <v>18050</v>
      </c>
      <c r="Q1907" s="569" t="s">
        <v>18332</v>
      </c>
      <c r="R1907" s="570" t="s">
        <v>18333</v>
      </c>
    </row>
    <row r="1908" customFormat="false" ht="15" hidden="false" customHeight="false" outlineLevel="0" collapsed="false">
      <c r="A1908" s="0" t="s">
        <v>7743</v>
      </c>
      <c r="O1908" s="447"/>
      <c r="P1908" s="568" t="s">
        <v>18050</v>
      </c>
      <c r="Q1908" s="569" t="s">
        <v>18334</v>
      </c>
      <c r="R1908" s="570" t="s">
        <v>18335</v>
      </c>
    </row>
    <row r="1909" customFormat="false" ht="15" hidden="false" customHeight="false" outlineLevel="0" collapsed="false">
      <c r="A1909" s="0" t="s">
        <v>7743</v>
      </c>
      <c r="O1909" s="447"/>
      <c r="P1909" s="568" t="s">
        <v>18050</v>
      </c>
      <c r="Q1909" s="569" t="s">
        <v>18336</v>
      </c>
      <c r="R1909" s="570" t="s">
        <v>18337</v>
      </c>
    </row>
    <row r="1910" customFormat="false" ht="15" hidden="false" customHeight="false" outlineLevel="0" collapsed="false">
      <c r="A1910" s="0" t="s">
        <v>7743</v>
      </c>
      <c r="O1910" s="447"/>
      <c r="P1910" s="568" t="s">
        <v>18050</v>
      </c>
      <c r="Q1910" s="569" t="s">
        <v>18338</v>
      </c>
      <c r="R1910" s="570" t="s">
        <v>18339</v>
      </c>
    </row>
    <row r="1911" customFormat="false" ht="15" hidden="false" customHeight="false" outlineLevel="0" collapsed="false">
      <c r="A1911" s="0" t="s">
        <v>7743</v>
      </c>
      <c r="O1911" s="447"/>
      <c r="P1911" s="568" t="s">
        <v>18050</v>
      </c>
      <c r="Q1911" s="569" t="s">
        <v>18340</v>
      </c>
      <c r="R1911" s="570" t="s">
        <v>18341</v>
      </c>
    </row>
    <row r="1912" customFormat="false" ht="15" hidden="false" customHeight="false" outlineLevel="0" collapsed="false">
      <c r="A1912" s="0" t="s">
        <v>7743</v>
      </c>
      <c r="O1912" s="447"/>
      <c r="P1912" s="568" t="s">
        <v>18050</v>
      </c>
      <c r="Q1912" s="569" t="s">
        <v>18342</v>
      </c>
      <c r="R1912" s="570" t="s">
        <v>18343</v>
      </c>
    </row>
    <row r="1913" customFormat="false" ht="15" hidden="false" customHeight="false" outlineLevel="0" collapsed="false">
      <c r="A1913" s="0" t="s">
        <v>7743</v>
      </c>
      <c r="O1913" s="447"/>
      <c r="P1913" s="568" t="s">
        <v>18050</v>
      </c>
      <c r="Q1913" s="569" t="s">
        <v>18344</v>
      </c>
      <c r="R1913" s="570" t="s">
        <v>18345</v>
      </c>
    </row>
    <row r="1914" customFormat="false" ht="15" hidden="false" customHeight="false" outlineLevel="0" collapsed="false">
      <c r="A1914" s="0" t="s">
        <v>7743</v>
      </c>
      <c r="O1914" s="447"/>
      <c r="P1914" s="568" t="s">
        <v>18050</v>
      </c>
      <c r="Q1914" s="569" t="s">
        <v>18346</v>
      </c>
      <c r="R1914" s="570" t="s">
        <v>18347</v>
      </c>
    </row>
    <row r="1915" customFormat="false" ht="15" hidden="false" customHeight="false" outlineLevel="0" collapsed="false">
      <c r="A1915" s="0" t="s">
        <v>7743</v>
      </c>
      <c r="O1915" s="447"/>
      <c r="P1915" s="568" t="s">
        <v>18050</v>
      </c>
      <c r="Q1915" s="569" t="s">
        <v>18348</v>
      </c>
      <c r="R1915" s="570" t="s">
        <v>18349</v>
      </c>
    </row>
    <row r="1916" customFormat="false" ht="15" hidden="false" customHeight="false" outlineLevel="0" collapsed="false">
      <c r="A1916" s="0" t="s">
        <v>7743</v>
      </c>
      <c r="O1916" s="447"/>
      <c r="P1916" s="568" t="s">
        <v>18050</v>
      </c>
      <c r="Q1916" s="569" t="s">
        <v>18350</v>
      </c>
      <c r="R1916" s="570" t="s">
        <v>18351</v>
      </c>
    </row>
    <row r="1917" customFormat="false" ht="15" hidden="false" customHeight="false" outlineLevel="0" collapsed="false">
      <c r="A1917" s="0" t="s">
        <v>7743</v>
      </c>
      <c r="O1917" s="447"/>
      <c r="P1917" s="568" t="s">
        <v>18050</v>
      </c>
      <c r="Q1917" s="569" t="s">
        <v>18352</v>
      </c>
      <c r="R1917" s="570" t="s">
        <v>18353</v>
      </c>
    </row>
    <row r="1918" customFormat="false" ht="15" hidden="false" customHeight="false" outlineLevel="0" collapsed="false">
      <c r="A1918" s="0" t="s">
        <v>7743</v>
      </c>
      <c r="O1918" s="447"/>
      <c r="P1918" s="568" t="s">
        <v>18050</v>
      </c>
      <c r="Q1918" s="569" t="s">
        <v>18354</v>
      </c>
      <c r="R1918" s="570" t="s">
        <v>18355</v>
      </c>
    </row>
    <row r="1919" customFormat="false" ht="15" hidden="false" customHeight="false" outlineLevel="0" collapsed="false">
      <c r="A1919" s="0" t="s">
        <v>7743</v>
      </c>
      <c r="O1919" s="447"/>
      <c r="P1919" s="568" t="s">
        <v>18050</v>
      </c>
      <c r="Q1919" s="569" t="s">
        <v>18356</v>
      </c>
      <c r="R1919" s="570" t="s">
        <v>18357</v>
      </c>
    </row>
    <row r="1920" customFormat="false" ht="15" hidden="false" customHeight="false" outlineLevel="0" collapsed="false">
      <c r="A1920" s="0" t="s">
        <v>7743</v>
      </c>
      <c r="O1920" s="447"/>
      <c r="P1920" s="568" t="s">
        <v>18050</v>
      </c>
      <c r="Q1920" s="569" t="s">
        <v>18358</v>
      </c>
      <c r="R1920" s="570" t="s">
        <v>18359</v>
      </c>
    </row>
    <row r="1921" customFormat="false" ht="15" hidden="false" customHeight="false" outlineLevel="0" collapsed="false">
      <c r="A1921" s="0" t="s">
        <v>7743</v>
      </c>
      <c r="O1921" s="447"/>
      <c r="P1921" s="568" t="s">
        <v>18050</v>
      </c>
      <c r="Q1921" s="569" t="s">
        <v>18360</v>
      </c>
      <c r="R1921" s="570" t="s">
        <v>18361</v>
      </c>
    </row>
    <row r="1922" customFormat="false" ht="15" hidden="false" customHeight="false" outlineLevel="0" collapsed="false">
      <c r="A1922" s="0" t="s">
        <v>7743</v>
      </c>
      <c r="O1922" s="447"/>
      <c r="P1922" s="568" t="s">
        <v>18050</v>
      </c>
      <c r="Q1922" s="569" t="s">
        <v>18362</v>
      </c>
      <c r="R1922" s="570" t="s">
        <v>18363</v>
      </c>
    </row>
    <row r="1923" customFormat="false" ht="15" hidden="false" customHeight="false" outlineLevel="0" collapsed="false">
      <c r="A1923" s="0" t="s">
        <v>7743</v>
      </c>
      <c r="O1923" s="447"/>
      <c r="P1923" s="568" t="s">
        <v>18050</v>
      </c>
      <c r="Q1923" s="569" t="s">
        <v>18364</v>
      </c>
      <c r="R1923" s="570" t="s">
        <v>18365</v>
      </c>
    </row>
    <row r="1924" customFormat="false" ht="15" hidden="false" customHeight="false" outlineLevel="0" collapsed="false">
      <c r="A1924" s="0" t="s">
        <v>7743</v>
      </c>
      <c r="O1924" s="447"/>
      <c r="P1924" s="568" t="s">
        <v>18050</v>
      </c>
      <c r="Q1924" s="569" t="s">
        <v>18366</v>
      </c>
      <c r="R1924" s="570" t="s">
        <v>18367</v>
      </c>
    </row>
    <row r="1925" customFormat="false" ht="15" hidden="false" customHeight="false" outlineLevel="0" collapsed="false">
      <c r="A1925" s="0" t="s">
        <v>7743</v>
      </c>
      <c r="O1925" s="447"/>
      <c r="P1925" s="568" t="s">
        <v>18050</v>
      </c>
      <c r="Q1925" s="569" t="s">
        <v>18368</v>
      </c>
      <c r="R1925" s="570" t="s">
        <v>18369</v>
      </c>
    </row>
    <row r="1926" customFormat="false" ht="15" hidden="false" customHeight="false" outlineLevel="0" collapsed="false">
      <c r="A1926" s="0" t="s">
        <v>7743</v>
      </c>
      <c r="O1926" s="447"/>
      <c r="P1926" s="568" t="s">
        <v>18050</v>
      </c>
      <c r="Q1926" s="569" t="s">
        <v>18370</v>
      </c>
      <c r="R1926" s="570" t="s">
        <v>18371</v>
      </c>
    </row>
    <row r="1927" customFormat="false" ht="15" hidden="false" customHeight="false" outlineLevel="0" collapsed="false">
      <c r="A1927" s="0" t="s">
        <v>7743</v>
      </c>
      <c r="O1927" s="447"/>
      <c r="P1927" s="568" t="s">
        <v>18050</v>
      </c>
      <c r="Q1927" s="569" t="s">
        <v>18372</v>
      </c>
      <c r="R1927" s="570" t="s">
        <v>18373</v>
      </c>
    </row>
    <row r="1928" customFormat="false" ht="15" hidden="false" customHeight="false" outlineLevel="0" collapsed="false">
      <c r="A1928" s="0" t="s">
        <v>7743</v>
      </c>
      <c r="O1928" s="447"/>
      <c r="P1928" s="568" t="s">
        <v>18050</v>
      </c>
      <c r="Q1928" s="569" t="s">
        <v>18374</v>
      </c>
      <c r="R1928" s="570" t="s">
        <v>18375</v>
      </c>
    </row>
    <row r="1929" customFormat="false" ht="15" hidden="false" customHeight="false" outlineLevel="0" collapsed="false">
      <c r="A1929" s="0" t="s">
        <v>7743</v>
      </c>
      <c r="O1929" s="447"/>
      <c r="P1929" s="568" t="s">
        <v>18050</v>
      </c>
      <c r="Q1929" s="569" t="s">
        <v>18376</v>
      </c>
      <c r="R1929" s="570" t="s">
        <v>18377</v>
      </c>
    </row>
    <row r="1930" customFormat="false" ht="15" hidden="false" customHeight="false" outlineLevel="0" collapsed="false">
      <c r="A1930" s="0" t="s">
        <v>7743</v>
      </c>
      <c r="O1930" s="447"/>
      <c r="P1930" s="568" t="s">
        <v>18050</v>
      </c>
      <c r="Q1930" s="569" t="s">
        <v>18378</v>
      </c>
      <c r="R1930" s="570" t="s">
        <v>18379</v>
      </c>
    </row>
    <row r="1931" customFormat="false" ht="15" hidden="false" customHeight="false" outlineLevel="0" collapsed="false">
      <c r="A1931" s="0" t="s">
        <v>7743</v>
      </c>
      <c r="O1931" s="447"/>
      <c r="P1931" s="568" t="s">
        <v>18050</v>
      </c>
      <c r="Q1931" s="569" t="s">
        <v>18380</v>
      </c>
      <c r="R1931" s="570" t="s">
        <v>18381</v>
      </c>
    </row>
    <row r="1932" customFormat="false" ht="15" hidden="false" customHeight="false" outlineLevel="0" collapsed="false">
      <c r="A1932" s="0" t="s">
        <v>7743</v>
      </c>
      <c r="O1932" s="447"/>
      <c r="P1932" s="568" t="s">
        <v>18050</v>
      </c>
      <c r="Q1932" s="569" t="s">
        <v>18382</v>
      </c>
      <c r="R1932" s="570" t="s">
        <v>18383</v>
      </c>
    </row>
    <row r="1933" customFormat="false" ht="15" hidden="false" customHeight="false" outlineLevel="0" collapsed="false">
      <c r="A1933" s="0" t="s">
        <v>7743</v>
      </c>
      <c r="O1933" s="447"/>
      <c r="P1933" s="568" t="s">
        <v>18050</v>
      </c>
      <c r="Q1933" s="569" t="s">
        <v>18384</v>
      </c>
      <c r="R1933" s="570" t="s">
        <v>18385</v>
      </c>
    </row>
    <row r="1934" customFormat="false" ht="15" hidden="false" customHeight="false" outlineLevel="0" collapsed="false">
      <c r="A1934" s="0" t="s">
        <v>7743</v>
      </c>
      <c r="O1934" s="447"/>
      <c r="P1934" s="568" t="s">
        <v>18050</v>
      </c>
      <c r="Q1934" s="569" t="s">
        <v>18386</v>
      </c>
      <c r="R1934" s="570" t="s">
        <v>18387</v>
      </c>
    </row>
    <row r="1935" customFormat="false" ht="15" hidden="false" customHeight="false" outlineLevel="0" collapsed="false">
      <c r="A1935" s="0" t="s">
        <v>7743</v>
      </c>
      <c r="O1935" s="447"/>
      <c r="P1935" s="568" t="s">
        <v>18050</v>
      </c>
      <c r="Q1935" s="569" t="s">
        <v>18388</v>
      </c>
      <c r="R1935" s="570" t="s">
        <v>18389</v>
      </c>
    </row>
    <row r="1936" customFormat="false" ht="15" hidden="false" customHeight="false" outlineLevel="0" collapsed="false">
      <c r="A1936" s="0" t="s">
        <v>7743</v>
      </c>
      <c r="O1936" s="447"/>
      <c r="P1936" s="568" t="s">
        <v>18050</v>
      </c>
      <c r="Q1936" s="569" t="s">
        <v>18390</v>
      </c>
      <c r="R1936" s="570" t="s">
        <v>18391</v>
      </c>
    </row>
    <row r="1937" customFormat="false" ht="15" hidden="false" customHeight="false" outlineLevel="0" collapsed="false">
      <c r="A1937" s="0" t="s">
        <v>7743</v>
      </c>
      <c r="O1937" s="447"/>
      <c r="P1937" s="568" t="s">
        <v>18050</v>
      </c>
      <c r="Q1937" s="569" t="s">
        <v>18392</v>
      </c>
      <c r="R1937" s="570" t="s">
        <v>18393</v>
      </c>
    </row>
    <row r="1938" customFormat="false" ht="15" hidden="false" customHeight="false" outlineLevel="0" collapsed="false">
      <c r="A1938" s="0" t="s">
        <v>7743</v>
      </c>
      <c r="O1938" s="447"/>
      <c r="P1938" s="568" t="s">
        <v>18050</v>
      </c>
      <c r="Q1938" s="569" t="s">
        <v>18394</v>
      </c>
      <c r="R1938" s="570" t="s">
        <v>18395</v>
      </c>
    </row>
    <row r="1939" customFormat="false" ht="15" hidden="false" customHeight="false" outlineLevel="0" collapsed="false">
      <c r="A1939" s="0" t="s">
        <v>7743</v>
      </c>
      <c r="O1939" s="447"/>
      <c r="P1939" s="568" t="s">
        <v>18050</v>
      </c>
      <c r="Q1939" s="569" t="s">
        <v>18396</v>
      </c>
      <c r="R1939" s="570" t="s">
        <v>18397</v>
      </c>
    </row>
    <row r="1940" customFormat="false" ht="15" hidden="false" customHeight="false" outlineLevel="0" collapsed="false">
      <c r="A1940" s="0" t="s">
        <v>7743</v>
      </c>
      <c r="O1940" s="447"/>
      <c r="P1940" s="568" t="s">
        <v>18050</v>
      </c>
      <c r="Q1940" s="569" t="s">
        <v>18398</v>
      </c>
      <c r="R1940" s="570" t="s">
        <v>18399</v>
      </c>
    </row>
    <row r="1941" customFormat="false" ht="15" hidden="false" customHeight="false" outlineLevel="0" collapsed="false">
      <c r="A1941" s="0" t="s">
        <v>7743</v>
      </c>
      <c r="O1941" s="447"/>
      <c r="P1941" s="568" t="s">
        <v>18050</v>
      </c>
      <c r="Q1941" s="569" t="s">
        <v>18400</v>
      </c>
      <c r="R1941" s="570" t="s">
        <v>18401</v>
      </c>
    </row>
    <row r="1942" customFormat="false" ht="15" hidden="false" customHeight="false" outlineLevel="0" collapsed="false">
      <c r="A1942" s="0" t="s">
        <v>7743</v>
      </c>
      <c r="O1942" s="447"/>
      <c r="P1942" s="568" t="s">
        <v>18050</v>
      </c>
      <c r="Q1942" s="569" t="s">
        <v>18402</v>
      </c>
      <c r="R1942" s="570" t="s">
        <v>18403</v>
      </c>
    </row>
    <row r="1943" customFormat="false" ht="15" hidden="false" customHeight="false" outlineLevel="0" collapsed="false">
      <c r="A1943" s="0" t="s">
        <v>7743</v>
      </c>
      <c r="O1943" s="447"/>
      <c r="P1943" s="568" t="s">
        <v>18050</v>
      </c>
      <c r="Q1943" s="569" t="s">
        <v>18404</v>
      </c>
      <c r="R1943" s="570" t="s">
        <v>18405</v>
      </c>
    </row>
    <row r="1944" customFormat="false" ht="15" hidden="false" customHeight="false" outlineLevel="0" collapsed="false">
      <c r="A1944" s="0" t="s">
        <v>7743</v>
      </c>
      <c r="O1944" s="447"/>
      <c r="P1944" s="568" t="s">
        <v>18050</v>
      </c>
      <c r="Q1944" s="569" t="s">
        <v>18406</v>
      </c>
      <c r="R1944" s="570" t="s">
        <v>18407</v>
      </c>
    </row>
    <row r="1945" customFormat="false" ht="15" hidden="false" customHeight="false" outlineLevel="0" collapsed="false">
      <c r="A1945" s="0" t="s">
        <v>7743</v>
      </c>
      <c r="O1945" s="447"/>
      <c r="P1945" s="568" t="s">
        <v>18050</v>
      </c>
      <c r="Q1945" s="569" t="s">
        <v>18408</v>
      </c>
      <c r="R1945" s="570" t="s">
        <v>18409</v>
      </c>
    </row>
    <row r="1946" customFormat="false" ht="15" hidden="false" customHeight="false" outlineLevel="0" collapsed="false">
      <c r="A1946" s="0" t="s">
        <v>7743</v>
      </c>
      <c r="O1946" s="447"/>
      <c r="P1946" s="568" t="s">
        <v>18050</v>
      </c>
      <c r="Q1946" s="569" t="s">
        <v>18410</v>
      </c>
      <c r="R1946" s="570" t="s">
        <v>18411</v>
      </c>
    </row>
    <row r="1947" customFormat="false" ht="15" hidden="false" customHeight="false" outlineLevel="0" collapsed="false">
      <c r="A1947" s="0" t="s">
        <v>7743</v>
      </c>
      <c r="O1947" s="447"/>
      <c r="P1947" s="568" t="s">
        <v>18050</v>
      </c>
      <c r="Q1947" s="569" t="s">
        <v>18412</v>
      </c>
      <c r="R1947" s="570" t="s">
        <v>18413</v>
      </c>
    </row>
    <row r="1948" customFormat="false" ht="15" hidden="false" customHeight="false" outlineLevel="0" collapsed="false">
      <c r="A1948" s="0" t="s">
        <v>7743</v>
      </c>
      <c r="O1948" s="447"/>
      <c r="P1948" s="568" t="s">
        <v>18050</v>
      </c>
      <c r="Q1948" s="569" t="s">
        <v>18414</v>
      </c>
      <c r="R1948" s="570" t="s">
        <v>18415</v>
      </c>
    </row>
    <row r="1949" customFormat="false" ht="15" hidden="false" customHeight="false" outlineLevel="0" collapsed="false">
      <c r="A1949" s="0" t="s">
        <v>7743</v>
      </c>
      <c r="O1949" s="447"/>
      <c r="P1949" s="568" t="s">
        <v>18050</v>
      </c>
      <c r="Q1949" s="569" t="s">
        <v>18416</v>
      </c>
      <c r="R1949" s="570" t="s">
        <v>18417</v>
      </c>
    </row>
    <row r="1950" customFormat="false" ht="15" hidden="false" customHeight="false" outlineLevel="0" collapsed="false">
      <c r="A1950" s="0" t="s">
        <v>7743</v>
      </c>
      <c r="O1950" s="447"/>
      <c r="P1950" s="568" t="s">
        <v>18050</v>
      </c>
      <c r="Q1950" s="569" t="s">
        <v>18418</v>
      </c>
      <c r="R1950" s="570" t="s">
        <v>18419</v>
      </c>
    </row>
    <row r="1951" customFormat="false" ht="15" hidden="false" customHeight="false" outlineLevel="0" collapsed="false">
      <c r="A1951" s="0" t="s">
        <v>7743</v>
      </c>
      <c r="O1951" s="447"/>
      <c r="P1951" s="568" t="s">
        <v>18050</v>
      </c>
      <c r="Q1951" s="569" t="s">
        <v>18420</v>
      </c>
      <c r="R1951" s="570" t="s">
        <v>18421</v>
      </c>
    </row>
    <row r="1952" customFormat="false" ht="15" hidden="false" customHeight="false" outlineLevel="0" collapsed="false">
      <c r="A1952" s="0" t="s">
        <v>7743</v>
      </c>
      <c r="O1952" s="447"/>
      <c r="P1952" s="568" t="s">
        <v>18050</v>
      </c>
      <c r="Q1952" s="569" t="s">
        <v>18422</v>
      </c>
      <c r="R1952" s="570" t="s">
        <v>18423</v>
      </c>
    </row>
    <row r="1953" customFormat="false" ht="15" hidden="false" customHeight="false" outlineLevel="0" collapsed="false">
      <c r="A1953" s="0" t="s">
        <v>7743</v>
      </c>
      <c r="O1953" s="447"/>
      <c r="P1953" s="568" t="s">
        <v>18050</v>
      </c>
      <c r="Q1953" s="569" t="s">
        <v>18424</v>
      </c>
      <c r="R1953" s="570" t="s">
        <v>18425</v>
      </c>
    </row>
    <row r="1954" customFormat="false" ht="15" hidden="false" customHeight="false" outlineLevel="0" collapsed="false">
      <c r="A1954" s="0" t="s">
        <v>7743</v>
      </c>
      <c r="O1954" s="447"/>
      <c r="P1954" s="568" t="s">
        <v>18050</v>
      </c>
      <c r="Q1954" s="569" t="s">
        <v>18426</v>
      </c>
      <c r="R1954" s="570" t="s">
        <v>18427</v>
      </c>
    </row>
    <row r="1955" customFormat="false" ht="15" hidden="false" customHeight="false" outlineLevel="0" collapsed="false">
      <c r="A1955" s="0" t="s">
        <v>7743</v>
      </c>
      <c r="O1955" s="447"/>
      <c r="P1955" s="568" t="s">
        <v>18050</v>
      </c>
      <c r="Q1955" s="569" t="s">
        <v>18428</v>
      </c>
      <c r="R1955" s="570" t="s">
        <v>18429</v>
      </c>
    </row>
    <row r="1956" customFormat="false" ht="15" hidden="false" customHeight="false" outlineLevel="0" collapsed="false">
      <c r="A1956" s="0" t="s">
        <v>7743</v>
      </c>
      <c r="O1956" s="447"/>
      <c r="P1956" s="568" t="s">
        <v>18050</v>
      </c>
      <c r="Q1956" s="569" t="s">
        <v>18430</v>
      </c>
      <c r="R1956" s="570" t="s">
        <v>18431</v>
      </c>
    </row>
    <row r="1957" customFormat="false" ht="15" hidden="false" customHeight="false" outlineLevel="0" collapsed="false">
      <c r="A1957" s="0" t="s">
        <v>7743</v>
      </c>
      <c r="O1957" s="447"/>
      <c r="P1957" s="568" t="s">
        <v>18050</v>
      </c>
      <c r="Q1957" s="569" t="s">
        <v>18432</v>
      </c>
      <c r="R1957" s="570" t="s">
        <v>18433</v>
      </c>
    </row>
    <row r="1958" customFormat="false" ht="15" hidden="false" customHeight="false" outlineLevel="0" collapsed="false">
      <c r="A1958" s="0" t="s">
        <v>7743</v>
      </c>
      <c r="O1958" s="447"/>
      <c r="P1958" s="568" t="s">
        <v>18050</v>
      </c>
      <c r="Q1958" s="569" t="s">
        <v>18434</v>
      </c>
      <c r="R1958" s="570" t="s">
        <v>18435</v>
      </c>
    </row>
    <row r="1959" customFormat="false" ht="15" hidden="false" customHeight="false" outlineLevel="0" collapsed="false">
      <c r="A1959" s="0" t="s">
        <v>7743</v>
      </c>
      <c r="O1959" s="447"/>
      <c r="P1959" s="568" t="s">
        <v>18050</v>
      </c>
      <c r="Q1959" s="569" t="s">
        <v>18436</v>
      </c>
      <c r="R1959" s="570" t="s">
        <v>18437</v>
      </c>
    </row>
    <row r="1960" customFormat="false" ht="15" hidden="false" customHeight="false" outlineLevel="0" collapsed="false">
      <c r="A1960" s="0" t="s">
        <v>7743</v>
      </c>
      <c r="O1960" s="447"/>
      <c r="P1960" s="568" t="s">
        <v>18050</v>
      </c>
      <c r="Q1960" s="569" t="s">
        <v>18438</v>
      </c>
      <c r="R1960" s="570" t="s">
        <v>18439</v>
      </c>
    </row>
    <row r="1961" customFormat="false" ht="15" hidden="false" customHeight="false" outlineLevel="0" collapsed="false">
      <c r="A1961" s="0" t="s">
        <v>7743</v>
      </c>
      <c r="O1961" s="447"/>
      <c r="P1961" s="568" t="s">
        <v>18050</v>
      </c>
      <c r="Q1961" s="569" t="s">
        <v>18440</v>
      </c>
      <c r="R1961" s="570" t="s">
        <v>18441</v>
      </c>
    </row>
    <row r="1962" customFormat="false" ht="15" hidden="false" customHeight="false" outlineLevel="0" collapsed="false">
      <c r="A1962" s="0" t="s">
        <v>7743</v>
      </c>
      <c r="O1962" s="447"/>
      <c r="P1962" s="568" t="s">
        <v>18050</v>
      </c>
      <c r="Q1962" s="569" t="s">
        <v>18442</v>
      </c>
      <c r="R1962" s="570" t="s">
        <v>18443</v>
      </c>
    </row>
    <row r="1963" customFormat="false" ht="15" hidden="false" customHeight="false" outlineLevel="0" collapsed="false">
      <c r="A1963" s="0" t="s">
        <v>7743</v>
      </c>
      <c r="O1963" s="447"/>
      <c r="P1963" s="568" t="s">
        <v>18050</v>
      </c>
      <c r="Q1963" s="569" t="s">
        <v>18444</v>
      </c>
      <c r="R1963" s="570" t="s">
        <v>18445</v>
      </c>
    </row>
    <row r="1964" customFormat="false" ht="15" hidden="false" customHeight="false" outlineLevel="0" collapsed="false">
      <c r="A1964" s="0" t="s">
        <v>7743</v>
      </c>
      <c r="O1964" s="447"/>
      <c r="P1964" s="568" t="s">
        <v>18050</v>
      </c>
      <c r="Q1964" s="569" t="s">
        <v>18446</v>
      </c>
      <c r="R1964" s="570" t="s">
        <v>18447</v>
      </c>
    </row>
    <row r="1965" customFormat="false" ht="15" hidden="false" customHeight="false" outlineLevel="0" collapsed="false">
      <c r="A1965" s="0" t="s">
        <v>7743</v>
      </c>
      <c r="O1965" s="447"/>
      <c r="P1965" s="568" t="s">
        <v>18050</v>
      </c>
      <c r="Q1965" s="569" t="s">
        <v>18448</v>
      </c>
      <c r="R1965" s="570" t="s">
        <v>18449</v>
      </c>
    </row>
    <row r="1966" customFormat="false" ht="15" hidden="false" customHeight="false" outlineLevel="0" collapsed="false">
      <c r="A1966" s="0" t="s">
        <v>7743</v>
      </c>
      <c r="O1966" s="447"/>
      <c r="P1966" s="568" t="s">
        <v>18050</v>
      </c>
      <c r="Q1966" s="569" t="s">
        <v>18450</v>
      </c>
      <c r="R1966" s="570" t="s">
        <v>18451</v>
      </c>
    </row>
    <row r="1967" customFormat="false" ht="15" hidden="false" customHeight="false" outlineLevel="0" collapsed="false">
      <c r="A1967" s="0" t="s">
        <v>7743</v>
      </c>
      <c r="O1967" s="447"/>
      <c r="P1967" s="568" t="s">
        <v>18050</v>
      </c>
      <c r="Q1967" s="569" t="s">
        <v>18452</v>
      </c>
      <c r="R1967" s="570" t="s">
        <v>18453</v>
      </c>
    </row>
    <row r="1968" customFormat="false" ht="15" hidden="false" customHeight="false" outlineLevel="0" collapsed="false">
      <c r="A1968" s="0" t="s">
        <v>7743</v>
      </c>
      <c r="O1968" s="447"/>
      <c r="P1968" s="568" t="s">
        <v>18050</v>
      </c>
      <c r="Q1968" s="569" t="s">
        <v>9952</v>
      </c>
      <c r="R1968" s="570" t="s">
        <v>18454</v>
      </c>
    </row>
    <row r="1969" customFormat="false" ht="15" hidden="false" customHeight="false" outlineLevel="0" collapsed="false">
      <c r="A1969" s="0" t="s">
        <v>7743</v>
      </c>
      <c r="O1969" s="447"/>
      <c r="P1969" s="568" t="s">
        <v>18050</v>
      </c>
      <c r="Q1969" s="569" t="s">
        <v>18455</v>
      </c>
      <c r="R1969" s="570" t="s">
        <v>18456</v>
      </c>
    </row>
    <row r="1970" customFormat="false" ht="15" hidden="false" customHeight="false" outlineLevel="0" collapsed="false">
      <c r="A1970" s="0" t="s">
        <v>7743</v>
      </c>
      <c r="O1970" s="447"/>
      <c r="P1970" s="568" t="s">
        <v>18050</v>
      </c>
      <c r="Q1970" s="569" t="s">
        <v>18457</v>
      </c>
      <c r="R1970" s="570" t="s">
        <v>18458</v>
      </c>
    </row>
    <row r="1971" customFormat="false" ht="15" hidden="false" customHeight="false" outlineLevel="0" collapsed="false">
      <c r="A1971" s="0" t="s">
        <v>7743</v>
      </c>
      <c r="O1971" s="447"/>
      <c r="P1971" s="568" t="s">
        <v>18050</v>
      </c>
      <c r="Q1971" s="569" t="s">
        <v>18459</v>
      </c>
      <c r="R1971" s="570" t="s">
        <v>18460</v>
      </c>
    </row>
    <row r="1972" customFormat="false" ht="15" hidden="false" customHeight="false" outlineLevel="0" collapsed="false">
      <c r="A1972" s="0" t="s">
        <v>7743</v>
      </c>
      <c r="O1972" s="447"/>
      <c r="P1972" s="568" t="s">
        <v>18050</v>
      </c>
      <c r="Q1972" s="569" t="s">
        <v>18461</v>
      </c>
      <c r="R1972" s="570" t="s">
        <v>18462</v>
      </c>
    </row>
    <row r="1973" customFormat="false" ht="15" hidden="false" customHeight="false" outlineLevel="0" collapsed="false">
      <c r="A1973" s="0" t="s">
        <v>7743</v>
      </c>
      <c r="O1973" s="447"/>
      <c r="P1973" s="568" t="s">
        <v>18050</v>
      </c>
      <c r="Q1973" s="569" t="s">
        <v>18463</v>
      </c>
      <c r="R1973" s="570" t="s">
        <v>18464</v>
      </c>
    </row>
    <row r="1974" customFormat="false" ht="15" hidden="false" customHeight="false" outlineLevel="0" collapsed="false">
      <c r="A1974" s="0" t="s">
        <v>7743</v>
      </c>
      <c r="O1974" s="447"/>
      <c r="P1974" s="568" t="s">
        <v>18050</v>
      </c>
      <c r="Q1974" s="569" t="s">
        <v>18465</v>
      </c>
      <c r="R1974" s="570" t="s">
        <v>18466</v>
      </c>
    </row>
    <row r="1975" customFormat="false" ht="15" hidden="false" customHeight="false" outlineLevel="0" collapsed="false">
      <c r="A1975" s="0" t="s">
        <v>7743</v>
      </c>
      <c r="O1975" s="447"/>
      <c r="P1975" s="568" t="s">
        <v>18050</v>
      </c>
      <c r="Q1975" s="569" t="s">
        <v>18467</v>
      </c>
      <c r="R1975" s="570" t="s">
        <v>18468</v>
      </c>
    </row>
    <row r="1976" customFormat="false" ht="15" hidden="false" customHeight="false" outlineLevel="0" collapsed="false">
      <c r="A1976" s="0" t="s">
        <v>7743</v>
      </c>
      <c r="O1976" s="447"/>
      <c r="P1976" s="568" t="s">
        <v>18050</v>
      </c>
      <c r="Q1976" s="569" t="s">
        <v>18469</v>
      </c>
      <c r="R1976" s="570" t="s">
        <v>18470</v>
      </c>
    </row>
    <row r="1977" customFormat="false" ht="15" hidden="false" customHeight="false" outlineLevel="0" collapsed="false">
      <c r="A1977" s="0" t="s">
        <v>7743</v>
      </c>
      <c r="O1977" s="447"/>
      <c r="P1977" s="568" t="s">
        <v>18050</v>
      </c>
      <c r="Q1977" s="569" t="s">
        <v>18471</v>
      </c>
      <c r="R1977" s="570" t="s">
        <v>18472</v>
      </c>
    </row>
    <row r="1978" customFormat="false" ht="15" hidden="false" customHeight="false" outlineLevel="0" collapsed="false">
      <c r="A1978" s="0" t="s">
        <v>7743</v>
      </c>
      <c r="O1978" s="447"/>
      <c r="P1978" s="568" t="s">
        <v>18050</v>
      </c>
      <c r="Q1978" s="569" t="s">
        <v>18473</v>
      </c>
      <c r="R1978" s="570" t="s">
        <v>18474</v>
      </c>
    </row>
    <row r="1979" customFormat="false" ht="15" hidden="false" customHeight="false" outlineLevel="0" collapsed="false">
      <c r="A1979" s="0" t="s">
        <v>7743</v>
      </c>
      <c r="O1979" s="447"/>
      <c r="P1979" s="568" t="s">
        <v>18050</v>
      </c>
      <c r="Q1979" s="569" t="s">
        <v>18475</v>
      </c>
      <c r="R1979" s="570" t="s">
        <v>18476</v>
      </c>
    </row>
    <row r="1980" customFormat="false" ht="15" hidden="false" customHeight="false" outlineLevel="0" collapsed="false">
      <c r="A1980" s="0" t="s">
        <v>7743</v>
      </c>
      <c r="O1980" s="447"/>
      <c r="P1980" s="568" t="s">
        <v>18050</v>
      </c>
      <c r="Q1980" s="569" t="s">
        <v>18477</v>
      </c>
      <c r="R1980" s="570" t="s">
        <v>18478</v>
      </c>
    </row>
    <row r="1981" customFormat="false" ht="15" hidden="false" customHeight="false" outlineLevel="0" collapsed="false">
      <c r="A1981" s="0" t="s">
        <v>7743</v>
      </c>
      <c r="O1981" s="447"/>
      <c r="P1981" s="568" t="s">
        <v>18050</v>
      </c>
      <c r="Q1981" s="569" t="s">
        <v>18479</v>
      </c>
      <c r="R1981" s="570" t="s">
        <v>18480</v>
      </c>
    </row>
    <row r="1982" customFormat="false" ht="15" hidden="false" customHeight="false" outlineLevel="0" collapsed="false">
      <c r="A1982" s="0" t="s">
        <v>7743</v>
      </c>
      <c r="O1982" s="447"/>
      <c r="P1982" s="568" t="s">
        <v>18050</v>
      </c>
      <c r="Q1982" s="569" t="s">
        <v>18481</v>
      </c>
      <c r="R1982" s="570" t="s">
        <v>18482</v>
      </c>
    </row>
    <row r="1983" customFormat="false" ht="15" hidden="false" customHeight="false" outlineLevel="0" collapsed="false">
      <c r="A1983" s="0" t="s">
        <v>7743</v>
      </c>
      <c r="O1983" s="447"/>
      <c r="P1983" s="568" t="s">
        <v>18050</v>
      </c>
      <c r="Q1983" s="569" t="s">
        <v>18483</v>
      </c>
      <c r="R1983" s="570" t="s">
        <v>18484</v>
      </c>
    </row>
    <row r="1984" customFormat="false" ht="15" hidden="false" customHeight="false" outlineLevel="0" collapsed="false">
      <c r="A1984" s="0" t="s">
        <v>7743</v>
      </c>
      <c r="O1984" s="447"/>
      <c r="P1984" s="568" t="s">
        <v>18050</v>
      </c>
      <c r="Q1984" s="569" t="s">
        <v>18485</v>
      </c>
      <c r="R1984" s="570" t="s">
        <v>18486</v>
      </c>
    </row>
    <row r="1985" customFormat="false" ht="15" hidden="false" customHeight="false" outlineLevel="0" collapsed="false">
      <c r="A1985" s="0" t="s">
        <v>7743</v>
      </c>
      <c r="O1985" s="447"/>
      <c r="P1985" s="568" t="s">
        <v>18050</v>
      </c>
      <c r="Q1985" s="569" t="s">
        <v>18487</v>
      </c>
      <c r="R1985" s="570" t="s">
        <v>18488</v>
      </c>
    </row>
    <row r="1986" customFormat="false" ht="15" hidden="false" customHeight="false" outlineLevel="0" collapsed="false">
      <c r="A1986" s="0" t="s">
        <v>7743</v>
      </c>
      <c r="O1986" s="447"/>
      <c r="P1986" s="568" t="s">
        <v>18050</v>
      </c>
      <c r="Q1986" s="569" t="s">
        <v>18489</v>
      </c>
      <c r="R1986" s="570" t="s">
        <v>18490</v>
      </c>
    </row>
    <row r="1987" customFormat="false" ht="15" hidden="false" customHeight="false" outlineLevel="0" collapsed="false">
      <c r="A1987" s="0" t="s">
        <v>7743</v>
      </c>
      <c r="O1987" s="447"/>
      <c r="P1987" s="568" t="s">
        <v>18050</v>
      </c>
      <c r="Q1987" s="569" t="s">
        <v>18491</v>
      </c>
      <c r="R1987" s="570" t="s">
        <v>18492</v>
      </c>
    </row>
    <row r="1988" customFormat="false" ht="15" hidden="false" customHeight="false" outlineLevel="0" collapsed="false">
      <c r="A1988" s="0" t="s">
        <v>7743</v>
      </c>
      <c r="O1988" s="447"/>
      <c r="P1988" s="568" t="s">
        <v>18050</v>
      </c>
      <c r="Q1988" s="569" t="s">
        <v>18493</v>
      </c>
      <c r="R1988" s="570" t="s">
        <v>18494</v>
      </c>
    </row>
    <row r="1989" customFormat="false" ht="15" hidden="false" customHeight="false" outlineLevel="0" collapsed="false">
      <c r="A1989" s="0" t="s">
        <v>7743</v>
      </c>
      <c r="O1989" s="447"/>
      <c r="P1989" s="568" t="s">
        <v>18050</v>
      </c>
      <c r="Q1989" s="569" t="s">
        <v>18495</v>
      </c>
      <c r="R1989" s="570" t="s">
        <v>18496</v>
      </c>
    </row>
    <row r="1990" customFormat="false" ht="15" hidden="false" customHeight="false" outlineLevel="0" collapsed="false">
      <c r="A1990" s="0" t="s">
        <v>7743</v>
      </c>
      <c r="O1990" s="447"/>
      <c r="P1990" s="568" t="s">
        <v>18050</v>
      </c>
      <c r="Q1990" s="569" t="s">
        <v>18497</v>
      </c>
      <c r="R1990" s="570" t="s">
        <v>18498</v>
      </c>
    </row>
    <row r="1991" customFormat="false" ht="15" hidden="false" customHeight="false" outlineLevel="0" collapsed="false">
      <c r="A1991" s="0" t="s">
        <v>7743</v>
      </c>
      <c r="O1991" s="447"/>
      <c r="P1991" s="568" t="s">
        <v>18050</v>
      </c>
      <c r="Q1991" s="569" t="s">
        <v>18499</v>
      </c>
      <c r="R1991" s="570" t="s">
        <v>18500</v>
      </c>
    </row>
    <row r="1992" customFormat="false" ht="15" hidden="false" customHeight="false" outlineLevel="0" collapsed="false">
      <c r="A1992" s="0" t="s">
        <v>7743</v>
      </c>
      <c r="O1992" s="447"/>
      <c r="P1992" s="568" t="s">
        <v>18050</v>
      </c>
      <c r="Q1992" s="569" t="s">
        <v>18501</v>
      </c>
      <c r="R1992" s="570" t="s">
        <v>18502</v>
      </c>
    </row>
    <row r="1993" customFormat="false" ht="15" hidden="false" customHeight="false" outlineLevel="0" collapsed="false">
      <c r="A1993" s="0" t="s">
        <v>7743</v>
      </c>
      <c r="O1993" s="447"/>
      <c r="P1993" s="568" t="s">
        <v>18050</v>
      </c>
      <c r="Q1993" s="569" t="s">
        <v>18503</v>
      </c>
      <c r="R1993" s="570" t="s">
        <v>18504</v>
      </c>
    </row>
    <row r="1994" customFormat="false" ht="15" hidden="false" customHeight="false" outlineLevel="0" collapsed="false">
      <c r="A1994" s="0" t="s">
        <v>7743</v>
      </c>
      <c r="O1994" s="447"/>
      <c r="P1994" s="568" t="s">
        <v>18050</v>
      </c>
      <c r="Q1994" s="569" t="s">
        <v>18505</v>
      </c>
      <c r="R1994" s="570" t="s">
        <v>18506</v>
      </c>
    </row>
    <row r="1995" customFormat="false" ht="15" hidden="false" customHeight="false" outlineLevel="0" collapsed="false">
      <c r="A1995" s="0" t="s">
        <v>7743</v>
      </c>
      <c r="O1995" s="447"/>
      <c r="P1995" s="568" t="s">
        <v>18050</v>
      </c>
      <c r="Q1995" s="569" t="s">
        <v>12442</v>
      </c>
      <c r="R1995" s="570" t="s">
        <v>18507</v>
      </c>
    </row>
    <row r="1996" customFormat="false" ht="15" hidden="false" customHeight="false" outlineLevel="0" collapsed="false">
      <c r="A1996" s="0" t="s">
        <v>7743</v>
      </c>
      <c r="O1996" s="447"/>
      <c r="P1996" s="568" t="s">
        <v>18050</v>
      </c>
      <c r="Q1996" s="569" t="s">
        <v>18508</v>
      </c>
      <c r="R1996" s="570" t="s">
        <v>18509</v>
      </c>
    </row>
    <row r="1997" customFormat="false" ht="15" hidden="false" customHeight="false" outlineLevel="0" collapsed="false">
      <c r="A1997" s="0" t="s">
        <v>7743</v>
      </c>
      <c r="O1997" s="447"/>
      <c r="P1997" s="568" t="s">
        <v>18050</v>
      </c>
      <c r="Q1997" s="569" t="s">
        <v>10670</v>
      </c>
      <c r="R1997" s="570" t="s">
        <v>18510</v>
      </c>
    </row>
    <row r="1998" customFormat="false" ht="15" hidden="false" customHeight="false" outlineLevel="0" collapsed="false">
      <c r="A1998" s="0" t="s">
        <v>7743</v>
      </c>
      <c r="O1998" s="447"/>
      <c r="P1998" s="568" t="s">
        <v>18050</v>
      </c>
      <c r="Q1998" s="569" t="s">
        <v>18511</v>
      </c>
      <c r="R1998" s="570" t="s">
        <v>18512</v>
      </c>
    </row>
    <row r="1999" customFormat="false" ht="15" hidden="false" customHeight="false" outlineLevel="0" collapsed="false">
      <c r="A1999" s="0" t="s">
        <v>7743</v>
      </c>
      <c r="O1999" s="447"/>
      <c r="P1999" s="568" t="s">
        <v>18050</v>
      </c>
      <c r="Q1999" s="569" t="s">
        <v>18513</v>
      </c>
      <c r="R1999" s="570" t="s">
        <v>18514</v>
      </c>
    </row>
    <row r="2000" customFormat="false" ht="15" hidden="false" customHeight="false" outlineLevel="0" collapsed="false">
      <c r="A2000" s="0" t="s">
        <v>7743</v>
      </c>
      <c r="O2000" s="447"/>
      <c r="P2000" s="568" t="s">
        <v>18050</v>
      </c>
      <c r="Q2000" s="569" t="s">
        <v>18515</v>
      </c>
      <c r="R2000" s="570" t="s">
        <v>18516</v>
      </c>
    </row>
    <row r="2001" customFormat="false" ht="15" hidden="false" customHeight="false" outlineLevel="0" collapsed="false">
      <c r="A2001" s="0" t="s">
        <v>7743</v>
      </c>
      <c r="O2001" s="447"/>
      <c r="P2001" s="568" t="s">
        <v>18050</v>
      </c>
      <c r="Q2001" s="569" t="s">
        <v>18517</v>
      </c>
      <c r="R2001" s="570" t="s">
        <v>18518</v>
      </c>
    </row>
    <row r="2002" customFormat="false" ht="15" hidden="false" customHeight="false" outlineLevel="0" collapsed="false">
      <c r="A2002" s="0" t="s">
        <v>7743</v>
      </c>
      <c r="O2002" s="447"/>
      <c r="P2002" s="568" t="s">
        <v>18050</v>
      </c>
      <c r="Q2002" s="569" t="s">
        <v>18519</v>
      </c>
      <c r="R2002" s="570" t="s">
        <v>18520</v>
      </c>
    </row>
    <row r="2003" customFormat="false" ht="15" hidden="false" customHeight="false" outlineLevel="0" collapsed="false">
      <c r="A2003" s="0" t="s">
        <v>7743</v>
      </c>
      <c r="O2003" s="447"/>
      <c r="P2003" s="568" t="s">
        <v>18050</v>
      </c>
      <c r="Q2003" s="569" t="s">
        <v>18521</v>
      </c>
      <c r="R2003" s="570" t="s">
        <v>18522</v>
      </c>
    </row>
    <row r="2004" customFormat="false" ht="15" hidden="false" customHeight="false" outlineLevel="0" collapsed="false">
      <c r="A2004" s="0" t="s">
        <v>7743</v>
      </c>
      <c r="O2004" s="447"/>
      <c r="P2004" s="568" t="s">
        <v>18050</v>
      </c>
      <c r="Q2004" s="569" t="s">
        <v>18523</v>
      </c>
      <c r="R2004" s="570" t="s">
        <v>18524</v>
      </c>
    </row>
    <row r="2005" customFormat="false" ht="15" hidden="false" customHeight="false" outlineLevel="0" collapsed="false">
      <c r="A2005" s="0" t="s">
        <v>7743</v>
      </c>
      <c r="O2005" s="447"/>
      <c r="P2005" s="568" t="s">
        <v>18050</v>
      </c>
      <c r="Q2005" s="569" t="s">
        <v>18525</v>
      </c>
      <c r="R2005" s="570" t="s">
        <v>18526</v>
      </c>
    </row>
    <row r="2006" customFormat="false" ht="15" hidden="false" customHeight="false" outlineLevel="0" collapsed="false">
      <c r="A2006" s="0" t="s">
        <v>7743</v>
      </c>
      <c r="O2006" s="447"/>
      <c r="P2006" s="568" t="s">
        <v>18050</v>
      </c>
      <c r="Q2006" s="569" t="s">
        <v>18527</v>
      </c>
      <c r="R2006" s="570" t="s">
        <v>18528</v>
      </c>
    </row>
    <row r="2007" customFormat="false" ht="15" hidden="false" customHeight="false" outlineLevel="0" collapsed="false">
      <c r="A2007" s="0" t="s">
        <v>7743</v>
      </c>
      <c r="O2007" s="447"/>
      <c r="P2007" s="568" t="s">
        <v>18050</v>
      </c>
      <c r="Q2007" s="569" t="s">
        <v>18529</v>
      </c>
      <c r="R2007" s="570" t="s">
        <v>18530</v>
      </c>
    </row>
    <row r="2008" customFormat="false" ht="15" hidden="false" customHeight="false" outlineLevel="0" collapsed="false">
      <c r="A2008" s="0" t="s">
        <v>7743</v>
      </c>
      <c r="O2008" s="447"/>
      <c r="P2008" s="568" t="s">
        <v>18050</v>
      </c>
      <c r="Q2008" s="569" t="s">
        <v>12452</v>
      </c>
      <c r="R2008" s="570" t="s">
        <v>18531</v>
      </c>
    </row>
    <row r="2009" customFormat="false" ht="15" hidden="false" customHeight="false" outlineLevel="0" collapsed="false">
      <c r="A2009" s="0" t="s">
        <v>7743</v>
      </c>
      <c r="O2009" s="447"/>
      <c r="P2009" s="568" t="s">
        <v>18050</v>
      </c>
      <c r="Q2009" s="569" t="s">
        <v>18532</v>
      </c>
      <c r="R2009" s="570" t="s">
        <v>18533</v>
      </c>
    </row>
    <row r="2010" customFormat="false" ht="15" hidden="false" customHeight="false" outlineLevel="0" collapsed="false">
      <c r="A2010" s="0" t="s">
        <v>7743</v>
      </c>
      <c r="O2010" s="447"/>
      <c r="P2010" s="568" t="s">
        <v>18050</v>
      </c>
      <c r="Q2010" s="569" t="s">
        <v>18534</v>
      </c>
      <c r="R2010" s="570" t="s">
        <v>18535</v>
      </c>
    </row>
    <row r="2011" customFormat="false" ht="15" hidden="false" customHeight="false" outlineLevel="0" collapsed="false">
      <c r="A2011" s="0" t="s">
        <v>7743</v>
      </c>
      <c r="O2011" s="447"/>
      <c r="P2011" s="568" t="s">
        <v>18050</v>
      </c>
      <c r="Q2011" s="569" t="s">
        <v>18536</v>
      </c>
      <c r="R2011" s="570" t="s">
        <v>18537</v>
      </c>
    </row>
    <row r="2012" customFormat="false" ht="15" hidden="false" customHeight="false" outlineLevel="0" collapsed="false">
      <c r="A2012" s="0" t="s">
        <v>7743</v>
      </c>
      <c r="O2012" s="447"/>
      <c r="P2012" s="568" t="s">
        <v>18050</v>
      </c>
      <c r="Q2012" s="569" t="s">
        <v>18538</v>
      </c>
      <c r="R2012" s="570" t="s">
        <v>18539</v>
      </c>
    </row>
    <row r="2013" customFormat="false" ht="15" hidden="false" customHeight="false" outlineLevel="0" collapsed="false">
      <c r="A2013" s="0" t="s">
        <v>7743</v>
      </c>
      <c r="O2013" s="447"/>
      <c r="P2013" s="568" t="s">
        <v>18050</v>
      </c>
      <c r="Q2013" s="569" t="s">
        <v>18540</v>
      </c>
      <c r="R2013" s="570" t="s">
        <v>18541</v>
      </c>
    </row>
    <row r="2014" customFormat="false" ht="15" hidden="false" customHeight="false" outlineLevel="0" collapsed="false">
      <c r="A2014" s="0" t="s">
        <v>7743</v>
      </c>
      <c r="O2014" s="447"/>
      <c r="P2014" s="568" t="s">
        <v>18050</v>
      </c>
      <c r="Q2014" s="569" t="s">
        <v>18542</v>
      </c>
      <c r="R2014" s="570" t="s">
        <v>18543</v>
      </c>
    </row>
    <row r="2015" customFormat="false" ht="15" hidden="false" customHeight="false" outlineLevel="0" collapsed="false">
      <c r="A2015" s="0" t="s">
        <v>7743</v>
      </c>
      <c r="O2015" s="447"/>
      <c r="P2015" s="568" t="s">
        <v>18050</v>
      </c>
      <c r="Q2015" s="569" t="s">
        <v>18544</v>
      </c>
      <c r="R2015" s="570" t="s">
        <v>18545</v>
      </c>
    </row>
    <row r="2016" customFormat="false" ht="15" hidden="false" customHeight="false" outlineLevel="0" collapsed="false">
      <c r="A2016" s="0" t="s">
        <v>7743</v>
      </c>
      <c r="O2016" s="447"/>
      <c r="P2016" s="568" t="s">
        <v>18050</v>
      </c>
      <c r="Q2016" s="569" t="s">
        <v>18546</v>
      </c>
      <c r="R2016" s="570" t="s">
        <v>18547</v>
      </c>
    </row>
    <row r="2017" customFormat="false" ht="15" hidden="false" customHeight="false" outlineLevel="0" collapsed="false">
      <c r="A2017" s="0" t="s">
        <v>7743</v>
      </c>
      <c r="O2017" s="447"/>
      <c r="P2017" s="568" t="s">
        <v>18050</v>
      </c>
      <c r="Q2017" s="569" t="s">
        <v>18548</v>
      </c>
      <c r="R2017" s="570" t="s">
        <v>18549</v>
      </c>
    </row>
    <row r="2018" customFormat="false" ht="15" hidden="false" customHeight="false" outlineLevel="0" collapsed="false">
      <c r="A2018" s="0" t="s">
        <v>7743</v>
      </c>
      <c r="O2018" s="447"/>
      <c r="P2018" s="568" t="s">
        <v>18050</v>
      </c>
      <c r="Q2018" s="569" t="s">
        <v>18550</v>
      </c>
      <c r="R2018" s="570" t="s">
        <v>18551</v>
      </c>
    </row>
    <row r="2019" customFormat="false" ht="15" hidden="false" customHeight="false" outlineLevel="0" collapsed="false">
      <c r="A2019" s="0" t="s">
        <v>7743</v>
      </c>
      <c r="O2019" s="447"/>
      <c r="P2019" s="568" t="s">
        <v>18050</v>
      </c>
      <c r="Q2019" s="569" t="s">
        <v>18552</v>
      </c>
      <c r="R2019" s="570" t="s">
        <v>18553</v>
      </c>
    </row>
    <row r="2020" customFormat="false" ht="15" hidden="false" customHeight="false" outlineLevel="0" collapsed="false">
      <c r="A2020" s="0" t="s">
        <v>7743</v>
      </c>
      <c r="O2020" s="447"/>
      <c r="P2020" s="568" t="s">
        <v>18050</v>
      </c>
      <c r="Q2020" s="569" t="s">
        <v>18554</v>
      </c>
      <c r="R2020" s="570" t="s">
        <v>18555</v>
      </c>
    </row>
    <row r="2021" customFormat="false" ht="15" hidden="false" customHeight="false" outlineLevel="0" collapsed="false">
      <c r="A2021" s="0" t="s">
        <v>7743</v>
      </c>
      <c r="O2021" s="447"/>
      <c r="P2021" s="568" t="s">
        <v>18050</v>
      </c>
      <c r="Q2021" s="569" t="s">
        <v>18556</v>
      </c>
      <c r="R2021" s="570" t="s">
        <v>18557</v>
      </c>
    </row>
    <row r="2022" customFormat="false" ht="15" hidden="false" customHeight="false" outlineLevel="0" collapsed="false">
      <c r="A2022" s="0" t="s">
        <v>7743</v>
      </c>
      <c r="O2022" s="447"/>
      <c r="P2022" s="568" t="s">
        <v>18050</v>
      </c>
      <c r="Q2022" s="569" t="s">
        <v>18558</v>
      </c>
      <c r="R2022" s="570" t="s">
        <v>18559</v>
      </c>
    </row>
    <row r="2023" customFormat="false" ht="15" hidden="false" customHeight="false" outlineLevel="0" collapsed="false">
      <c r="A2023" s="0" t="s">
        <v>7743</v>
      </c>
      <c r="O2023" s="447"/>
      <c r="P2023" s="568" t="s">
        <v>18050</v>
      </c>
      <c r="Q2023" s="569" t="s">
        <v>18560</v>
      </c>
      <c r="R2023" s="570" t="s">
        <v>18561</v>
      </c>
    </row>
    <row r="2024" customFormat="false" ht="15" hidden="false" customHeight="false" outlineLevel="0" collapsed="false">
      <c r="A2024" s="0" t="s">
        <v>7743</v>
      </c>
      <c r="O2024" s="447"/>
      <c r="P2024" s="568" t="s">
        <v>18050</v>
      </c>
      <c r="Q2024" s="569" t="s">
        <v>18562</v>
      </c>
      <c r="R2024" s="570" t="s">
        <v>18563</v>
      </c>
    </row>
    <row r="2025" customFormat="false" ht="15" hidden="false" customHeight="false" outlineLevel="0" collapsed="false">
      <c r="A2025" s="0" t="s">
        <v>7743</v>
      </c>
      <c r="O2025" s="447"/>
      <c r="P2025" s="568" t="s">
        <v>18050</v>
      </c>
      <c r="Q2025" s="569" t="s">
        <v>18564</v>
      </c>
      <c r="R2025" s="570" t="s">
        <v>18565</v>
      </c>
    </row>
    <row r="2026" customFormat="false" ht="15" hidden="false" customHeight="false" outlineLevel="0" collapsed="false">
      <c r="A2026" s="0" t="s">
        <v>7743</v>
      </c>
      <c r="O2026" s="447"/>
      <c r="P2026" s="568" t="s">
        <v>18050</v>
      </c>
      <c r="Q2026" s="569" t="s">
        <v>18566</v>
      </c>
      <c r="R2026" s="570" t="s">
        <v>18567</v>
      </c>
    </row>
    <row r="2027" customFormat="false" ht="15" hidden="false" customHeight="false" outlineLevel="0" collapsed="false">
      <c r="A2027" s="0" t="s">
        <v>7743</v>
      </c>
      <c r="O2027" s="447"/>
      <c r="P2027" s="568" t="s">
        <v>18050</v>
      </c>
      <c r="Q2027" s="569" t="s">
        <v>18568</v>
      </c>
      <c r="R2027" s="570" t="s">
        <v>18569</v>
      </c>
    </row>
    <row r="2028" customFormat="false" ht="15" hidden="false" customHeight="false" outlineLevel="0" collapsed="false">
      <c r="A2028" s="0" t="s">
        <v>7743</v>
      </c>
      <c r="O2028" s="447"/>
      <c r="P2028" s="568" t="s">
        <v>18050</v>
      </c>
      <c r="Q2028" s="569" t="s">
        <v>18570</v>
      </c>
      <c r="R2028" s="570" t="s">
        <v>18571</v>
      </c>
    </row>
    <row r="2029" customFormat="false" ht="15" hidden="false" customHeight="false" outlineLevel="0" collapsed="false">
      <c r="A2029" s="0" t="s">
        <v>7743</v>
      </c>
      <c r="O2029" s="447"/>
      <c r="P2029" s="568" t="s">
        <v>18050</v>
      </c>
      <c r="Q2029" s="569" t="s">
        <v>18572</v>
      </c>
      <c r="R2029" s="570" t="s">
        <v>18573</v>
      </c>
    </row>
    <row r="2030" customFormat="false" ht="15" hidden="false" customHeight="false" outlineLevel="0" collapsed="false">
      <c r="A2030" s="0" t="s">
        <v>7743</v>
      </c>
      <c r="O2030" s="447"/>
      <c r="P2030" s="568" t="s">
        <v>18050</v>
      </c>
      <c r="Q2030" s="569" t="s">
        <v>18574</v>
      </c>
      <c r="R2030" s="570" t="s">
        <v>18575</v>
      </c>
    </row>
    <row r="2031" customFormat="false" ht="15" hidden="false" customHeight="false" outlineLevel="0" collapsed="false">
      <c r="A2031" s="0" t="s">
        <v>7743</v>
      </c>
      <c r="O2031" s="447"/>
      <c r="P2031" s="568" t="s">
        <v>18050</v>
      </c>
      <c r="Q2031" s="569" t="s">
        <v>18576</v>
      </c>
      <c r="R2031" s="570" t="s">
        <v>18577</v>
      </c>
    </row>
    <row r="2032" customFormat="false" ht="15" hidden="false" customHeight="false" outlineLevel="0" collapsed="false">
      <c r="A2032" s="0" t="s">
        <v>7743</v>
      </c>
      <c r="O2032" s="447"/>
      <c r="P2032" s="568" t="s">
        <v>18050</v>
      </c>
      <c r="Q2032" s="569" t="s">
        <v>18578</v>
      </c>
      <c r="R2032" s="570" t="s">
        <v>18579</v>
      </c>
    </row>
    <row r="2033" customFormat="false" ht="15" hidden="false" customHeight="false" outlineLevel="0" collapsed="false">
      <c r="A2033" s="0" t="s">
        <v>7743</v>
      </c>
      <c r="O2033" s="447"/>
      <c r="P2033" s="568" t="s">
        <v>18050</v>
      </c>
      <c r="Q2033" s="569" t="s">
        <v>18580</v>
      </c>
      <c r="R2033" s="570" t="s">
        <v>18581</v>
      </c>
    </row>
    <row r="2034" customFormat="false" ht="15" hidden="false" customHeight="false" outlineLevel="0" collapsed="false">
      <c r="A2034" s="0" t="s">
        <v>7743</v>
      </c>
      <c r="O2034" s="447"/>
      <c r="P2034" s="568" t="s">
        <v>18050</v>
      </c>
      <c r="Q2034" s="569" t="s">
        <v>18582</v>
      </c>
      <c r="R2034" s="570" t="s">
        <v>18583</v>
      </c>
    </row>
    <row r="2035" customFormat="false" ht="15" hidden="false" customHeight="false" outlineLevel="0" collapsed="false">
      <c r="A2035" s="0" t="s">
        <v>7743</v>
      </c>
      <c r="O2035" s="447"/>
      <c r="P2035" s="568" t="s">
        <v>18050</v>
      </c>
      <c r="Q2035" s="569" t="s">
        <v>18584</v>
      </c>
      <c r="R2035" s="570" t="s">
        <v>18585</v>
      </c>
    </row>
    <row r="2036" customFormat="false" ht="15" hidden="false" customHeight="false" outlineLevel="0" collapsed="false">
      <c r="A2036" s="0" t="s">
        <v>7743</v>
      </c>
      <c r="O2036" s="447"/>
      <c r="P2036" s="568" t="s">
        <v>18050</v>
      </c>
      <c r="Q2036" s="569" t="s">
        <v>18586</v>
      </c>
      <c r="R2036" s="570" t="s">
        <v>18587</v>
      </c>
    </row>
    <row r="2037" customFormat="false" ht="15" hidden="false" customHeight="false" outlineLevel="0" collapsed="false">
      <c r="A2037" s="0" t="s">
        <v>7743</v>
      </c>
      <c r="O2037" s="447"/>
      <c r="P2037" s="568" t="s">
        <v>18050</v>
      </c>
      <c r="Q2037" s="569" t="s">
        <v>18588</v>
      </c>
      <c r="R2037" s="570" t="s">
        <v>18589</v>
      </c>
    </row>
    <row r="2038" customFormat="false" ht="15" hidden="false" customHeight="false" outlineLevel="0" collapsed="false">
      <c r="A2038" s="0" t="s">
        <v>7743</v>
      </c>
      <c r="O2038" s="447"/>
      <c r="P2038" s="568" t="s">
        <v>18050</v>
      </c>
      <c r="Q2038" s="569" t="s">
        <v>18590</v>
      </c>
      <c r="R2038" s="570" t="s">
        <v>18591</v>
      </c>
    </row>
    <row r="2039" customFormat="false" ht="15" hidden="false" customHeight="false" outlineLevel="0" collapsed="false">
      <c r="A2039" s="0" t="s">
        <v>7743</v>
      </c>
      <c r="O2039" s="447"/>
      <c r="P2039" s="568" t="s">
        <v>18050</v>
      </c>
      <c r="Q2039" s="569" t="s">
        <v>18592</v>
      </c>
      <c r="R2039" s="570" t="s">
        <v>18593</v>
      </c>
    </row>
    <row r="2040" customFormat="false" ht="15" hidden="false" customHeight="false" outlineLevel="0" collapsed="false">
      <c r="A2040" s="0" t="s">
        <v>7743</v>
      </c>
      <c r="O2040" s="447"/>
      <c r="P2040" s="568" t="s">
        <v>18050</v>
      </c>
      <c r="Q2040" s="569" t="s">
        <v>18594</v>
      </c>
      <c r="R2040" s="570" t="s">
        <v>18595</v>
      </c>
    </row>
    <row r="2041" customFormat="false" ht="15" hidden="false" customHeight="false" outlineLevel="0" collapsed="false">
      <c r="A2041" s="0" t="s">
        <v>7743</v>
      </c>
      <c r="O2041" s="447"/>
      <c r="P2041" s="568" t="s">
        <v>18050</v>
      </c>
      <c r="Q2041" s="569" t="s">
        <v>18596</v>
      </c>
      <c r="R2041" s="570" t="s">
        <v>18597</v>
      </c>
    </row>
    <row r="2042" customFormat="false" ht="15" hidden="false" customHeight="false" outlineLevel="0" collapsed="false">
      <c r="A2042" s="0" t="s">
        <v>7743</v>
      </c>
      <c r="O2042" s="447"/>
      <c r="P2042" s="568" t="s">
        <v>18050</v>
      </c>
      <c r="Q2042" s="569" t="s">
        <v>18598</v>
      </c>
      <c r="R2042" s="570" t="s">
        <v>18599</v>
      </c>
    </row>
    <row r="2043" customFormat="false" ht="15" hidden="false" customHeight="false" outlineLevel="0" collapsed="false">
      <c r="A2043" s="0" t="s">
        <v>7743</v>
      </c>
      <c r="O2043" s="447"/>
      <c r="P2043" s="568" t="s">
        <v>18050</v>
      </c>
      <c r="Q2043" s="569" t="s">
        <v>18600</v>
      </c>
      <c r="R2043" s="570" t="s">
        <v>18601</v>
      </c>
    </row>
    <row r="2044" customFormat="false" ht="15" hidden="false" customHeight="false" outlineLevel="0" collapsed="false">
      <c r="A2044" s="0" t="s">
        <v>7743</v>
      </c>
      <c r="O2044" s="447"/>
      <c r="P2044" s="568" t="s">
        <v>18050</v>
      </c>
      <c r="Q2044" s="569" t="s">
        <v>18602</v>
      </c>
      <c r="R2044" s="570" t="s">
        <v>18603</v>
      </c>
    </row>
    <row r="2045" customFormat="false" ht="15" hidden="false" customHeight="false" outlineLevel="0" collapsed="false">
      <c r="A2045" s="0" t="s">
        <v>7743</v>
      </c>
      <c r="O2045" s="447"/>
      <c r="P2045" s="568" t="s">
        <v>18050</v>
      </c>
      <c r="Q2045" s="569" t="s">
        <v>18604</v>
      </c>
      <c r="R2045" s="570" t="s">
        <v>18605</v>
      </c>
    </row>
    <row r="2046" customFormat="false" ht="15" hidden="false" customHeight="false" outlineLevel="0" collapsed="false">
      <c r="A2046" s="0" t="s">
        <v>7743</v>
      </c>
      <c r="O2046" s="447"/>
      <c r="P2046" s="568" t="s">
        <v>18050</v>
      </c>
      <c r="Q2046" s="569" t="s">
        <v>18606</v>
      </c>
      <c r="R2046" s="570" t="s">
        <v>18607</v>
      </c>
    </row>
    <row r="2047" customFormat="false" ht="15" hidden="false" customHeight="false" outlineLevel="0" collapsed="false">
      <c r="A2047" s="0" t="s">
        <v>7743</v>
      </c>
      <c r="O2047" s="447"/>
      <c r="P2047" s="568" t="s">
        <v>18050</v>
      </c>
      <c r="Q2047" s="569" t="s">
        <v>18608</v>
      </c>
      <c r="R2047" s="570" t="s">
        <v>18609</v>
      </c>
    </row>
    <row r="2048" customFormat="false" ht="15" hidden="false" customHeight="false" outlineLevel="0" collapsed="false">
      <c r="A2048" s="0" t="s">
        <v>7743</v>
      </c>
      <c r="O2048" s="447"/>
      <c r="P2048" s="568" t="s">
        <v>18050</v>
      </c>
      <c r="Q2048" s="569" t="s">
        <v>18610</v>
      </c>
      <c r="R2048" s="570" t="s">
        <v>18611</v>
      </c>
    </row>
    <row r="2049" customFormat="false" ht="15" hidden="false" customHeight="false" outlineLevel="0" collapsed="false">
      <c r="A2049" s="0" t="s">
        <v>7743</v>
      </c>
      <c r="O2049" s="447"/>
      <c r="P2049" s="568" t="s">
        <v>18050</v>
      </c>
      <c r="Q2049" s="569" t="s">
        <v>18612</v>
      </c>
      <c r="R2049" s="570" t="s">
        <v>18613</v>
      </c>
    </row>
    <row r="2050" customFormat="false" ht="15" hidden="false" customHeight="false" outlineLevel="0" collapsed="false">
      <c r="A2050" s="0" t="s">
        <v>7743</v>
      </c>
      <c r="O2050" s="447"/>
      <c r="P2050" s="568" t="s">
        <v>18050</v>
      </c>
      <c r="Q2050" s="569" t="s">
        <v>18614</v>
      </c>
      <c r="R2050" s="570" t="s">
        <v>18615</v>
      </c>
    </row>
    <row r="2051" customFormat="false" ht="15" hidden="false" customHeight="false" outlineLevel="0" collapsed="false">
      <c r="A2051" s="0" t="s">
        <v>7743</v>
      </c>
      <c r="O2051" s="447"/>
      <c r="P2051" s="568" t="s">
        <v>18050</v>
      </c>
      <c r="Q2051" s="569" t="s">
        <v>18616</v>
      </c>
      <c r="R2051" s="570" t="s">
        <v>18617</v>
      </c>
    </row>
    <row r="2052" customFormat="false" ht="15" hidden="false" customHeight="false" outlineLevel="0" collapsed="false">
      <c r="A2052" s="0" t="s">
        <v>7743</v>
      </c>
      <c r="O2052" s="447"/>
      <c r="P2052" s="568" t="s">
        <v>18050</v>
      </c>
      <c r="Q2052" s="569" t="s">
        <v>11951</v>
      </c>
      <c r="R2052" s="570" t="s">
        <v>18618</v>
      </c>
    </row>
    <row r="2053" customFormat="false" ht="15" hidden="false" customHeight="false" outlineLevel="0" collapsed="false">
      <c r="A2053" s="0" t="s">
        <v>7743</v>
      </c>
      <c r="O2053" s="447"/>
      <c r="P2053" s="568" t="s">
        <v>18050</v>
      </c>
      <c r="Q2053" s="569" t="s">
        <v>18619</v>
      </c>
      <c r="R2053" s="570" t="s">
        <v>18620</v>
      </c>
    </row>
    <row r="2054" customFormat="false" ht="15" hidden="false" customHeight="false" outlineLevel="0" collapsed="false">
      <c r="A2054" s="0" t="s">
        <v>7743</v>
      </c>
      <c r="O2054" s="447"/>
      <c r="P2054" s="568" t="s">
        <v>18050</v>
      </c>
      <c r="Q2054" s="569" t="s">
        <v>18621</v>
      </c>
      <c r="R2054" s="570" t="s">
        <v>18622</v>
      </c>
    </row>
    <row r="2055" customFormat="false" ht="15" hidden="false" customHeight="false" outlineLevel="0" collapsed="false">
      <c r="A2055" s="0" t="s">
        <v>7743</v>
      </c>
      <c r="O2055" s="447"/>
      <c r="P2055" s="568" t="s">
        <v>18050</v>
      </c>
      <c r="Q2055" s="569" t="s">
        <v>18623</v>
      </c>
      <c r="R2055" s="570" t="s">
        <v>18624</v>
      </c>
    </row>
    <row r="2056" customFormat="false" ht="15" hidden="false" customHeight="false" outlineLevel="0" collapsed="false">
      <c r="A2056" s="0" t="s">
        <v>7743</v>
      </c>
      <c r="O2056" s="447"/>
      <c r="P2056" s="568" t="s">
        <v>18050</v>
      </c>
      <c r="Q2056" s="569" t="s">
        <v>18625</v>
      </c>
      <c r="R2056" s="570" t="s">
        <v>18626</v>
      </c>
    </row>
    <row r="2057" customFormat="false" ht="15" hidden="false" customHeight="false" outlineLevel="0" collapsed="false">
      <c r="A2057" s="0" t="s">
        <v>7743</v>
      </c>
      <c r="O2057" s="447"/>
      <c r="P2057" s="568" t="s">
        <v>18050</v>
      </c>
      <c r="Q2057" s="569" t="s">
        <v>18627</v>
      </c>
      <c r="R2057" s="570" t="s">
        <v>18628</v>
      </c>
    </row>
    <row r="2058" customFormat="false" ht="15" hidden="false" customHeight="false" outlineLevel="0" collapsed="false">
      <c r="A2058" s="0" t="s">
        <v>7743</v>
      </c>
      <c r="O2058" s="447"/>
      <c r="P2058" s="568" t="s">
        <v>18050</v>
      </c>
      <c r="Q2058" s="569" t="s">
        <v>18629</v>
      </c>
      <c r="R2058" s="570" t="s">
        <v>18630</v>
      </c>
    </row>
    <row r="2059" customFormat="false" ht="15" hidden="false" customHeight="false" outlineLevel="0" collapsed="false">
      <c r="A2059" s="0" t="s">
        <v>7743</v>
      </c>
      <c r="O2059" s="447"/>
      <c r="P2059" s="568" t="s">
        <v>18050</v>
      </c>
      <c r="Q2059" s="569" t="s">
        <v>18631</v>
      </c>
      <c r="R2059" s="570" t="s">
        <v>18632</v>
      </c>
    </row>
    <row r="2060" customFormat="false" ht="15" hidden="false" customHeight="false" outlineLevel="0" collapsed="false">
      <c r="A2060" s="0" t="s">
        <v>7743</v>
      </c>
      <c r="O2060" s="447"/>
      <c r="P2060" s="568" t="s">
        <v>18050</v>
      </c>
      <c r="Q2060" s="569" t="s">
        <v>18633</v>
      </c>
      <c r="R2060" s="570" t="s">
        <v>18634</v>
      </c>
    </row>
    <row r="2061" customFormat="false" ht="15" hidden="false" customHeight="false" outlineLevel="0" collapsed="false">
      <c r="A2061" s="0" t="s">
        <v>7743</v>
      </c>
      <c r="O2061" s="447"/>
      <c r="P2061" s="568" t="s">
        <v>18050</v>
      </c>
      <c r="Q2061" s="569" t="s">
        <v>18635</v>
      </c>
      <c r="R2061" s="570" t="s">
        <v>18636</v>
      </c>
    </row>
    <row r="2062" customFormat="false" ht="15" hidden="false" customHeight="false" outlineLevel="0" collapsed="false">
      <c r="A2062" s="0" t="s">
        <v>7743</v>
      </c>
      <c r="O2062" s="447"/>
      <c r="P2062" s="568" t="s">
        <v>18050</v>
      </c>
      <c r="Q2062" s="569" t="s">
        <v>18637</v>
      </c>
      <c r="R2062" s="570" t="s">
        <v>18638</v>
      </c>
    </row>
    <row r="2063" customFormat="false" ht="15" hidden="false" customHeight="false" outlineLevel="0" collapsed="false">
      <c r="A2063" s="0" t="s">
        <v>7743</v>
      </c>
      <c r="O2063" s="447"/>
      <c r="P2063" s="568" t="s">
        <v>18050</v>
      </c>
      <c r="Q2063" s="569" t="s">
        <v>18639</v>
      </c>
      <c r="R2063" s="570" t="s">
        <v>18640</v>
      </c>
    </row>
    <row r="2064" customFormat="false" ht="15" hidden="false" customHeight="false" outlineLevel="0" collapsed="false">
      <c r="A2064" s="0" t="s">
        <v>7743</v>
      </c>
      <c r="O2064" s="447"/>
      <c r="P2064" s="568" t="s">
        <v>18050</v>
      </c>
      <c r="Q2064" s="569" t="s">
        <v>18641</v>
      </c>
      <c r="R2064" s="570" t="s">
        <v>18642</v>
      </c>
    </row>
    <row r="2065" customFormat="false" ht="15" hidden="false" customHeight="false" outlineLevel="0" collapsed="false">
      <c r="A2065" s="0" t="s">
        <v>7743</v>
      </c>
      <c r="O2065" s="447"/>
      <c r="P2065" s="568" t="s">
        <v>18050</v>
      </c>
      <c r="Q2065" s="569" t="s">
        <v>18643</v>
      </c>
      <c r="R2065" s="570" t="s">
        <v>18644</v>
      </c>
    </row>
    <row r="2066" customFormat="false" ht="15" hidden="false" customHeight="false" outlineLevel="0" collapsed="false">
      <c r="A2066" s="0" t="s">
        <v>7743</v>
      </c>
      <c r="O2066" s="447"/>
      <c r="P2066" s="568" t="s">
        <v>18050</v>
      </c>
      <c r="Q2066" s="569" t="s">
        <v>18645</v>
      </c>
      <c r="R2066" s="570" t="s">
        <v>18646</v>
      </c>
    </row>
    <row r="2067" customFormat="false" ht="15" hidden="false" customHeight="false" outlineLevel="0" collapsed="false">
      <c r="A2067" s="0" t="s">
        <v>7743</v>
      </c>
      <c r="O2067" s="447"/>
      <c r="P2067" s="568" t="s">
        <v>18050</v>
      </c>
      <c r="Q2067" s="569" t="s">
        <v>18647</v>
      </c>
      <c r="R2067" s="570" t="s">
        <v>18648</v>
      </c>
    </row>
    <row r="2068" customFormat="false" ht="15" hidden="false" customHeight="false" outlineLevel="0" collapsed="false">
      <c r="A2068" s="0" t="s">
        <v>7743</v>
      </c>
      <c r="O2068" s="447"/>
      <c r="P2068" s="568" t="s">
        <v>18050</v>
      </c>
      <c r="Q2068" s="569" t="s">
        <v>18649</v>
      </c>
      <c r="R2068" s="570" t="s">
        <v>18650</v>
      </c>
    </row>
    <row r="2069" customFormat="false" ht="15" hidden="false" customHeight="false" outlineLevel="0" collapsed="false">
      <c r="A2069" s="0" t="s">
        <v>7743</v>
      </c>
      <c r="O2069" s="447"/>
      <c r="P2069" s="568" t="s">
        <v>18050</v>
      </c>
      <c r="Q2069" s="569" t="s">
        <v>18651</v>
      </c>
      <c r="R2069" s="570" t="s">
        <v>18652</v>
      </c>
    </row>
    <row r="2070" customFormat="false" ht="15" hidden="false" customHeight="false" outlineLevel="0" collapsed="false">
      <c r="A2070" s="0" t="s">
        <v>7743</v>
      </c>
      <c r="O2070" s="447"/>
      <c r="P2070" s="568" t="s">
        <v>18050</v>
      </c>
      <c r="Q2070" s="569" t="s">
        <v>12411</v>
      </c>
      <c r="R2070" s="570" t="s">
        <v>18653</v>
      </c>
    </row>
    <row r="2071" customFormat="false" ht="15" hidden="false" customHeight="false" outlineLevel="0" collapsed="false">
      <c r="A2071" s="0" t="s">
        <v>7743</v>
      </c>
      <c r="O2071" s="447"/>
      <c r="P2071" s="568" t="s">
        <v>18050</v>
      </c>
      <c r="Q2071" s="569" t="s">
        <v>18654</v>
      </c>
      <c r="R2071" s="570" t="s">
        <v>18655</v>
      </c>
    </row>
    <row r="2072" customFormat="false" ht="15" hidden="false" customHeight="false" outlineLevel="0" collapsed="false">
      <c r="A2072" s="0" t="s">
        <v>7743</v>
      </c>
      <c r="O2072" s="447"/>
      <c r="P2072" s="568" t="s">
        <v>18050</v>
      </c>
      <c r="Q2072" s="569" t="s">
        <v>18656</v>
      </c>
      <c r="R2072" s="570" t="s">
        <v>18657</v>
      </c>
    </row>
    <row r="2073" customFormat="false" ht="15" hidden="false" customHeight="false" outlineLevel="0" collapsed="false">
      <c r="A2073" s="0" t="s">
        <v>7743</v>
      </c>
      <c r="O2073" s="447"/>
      <c r="P2073" s="568" t="s">
        <v>18050</v>
      </c>
      <c r="Q2073" s="569" t="s">
        <v>18658</v>
      </c>
      <c r="R2073" s="570" t="s">
        <v>18659</v>
      </c>
    </row>
    <row r="2074" customFormat="false" ht="15" hidden="false" customHeight="false" outlineLevel="0" collapsed="false">
      <c r="A2074" s="0" t="s">
        <v>7743</v>
      </c>
      <c r="O2074" s="447"/>
      <c r="P2074" s="568" t="s">
        <v>18050</v>
      </c>
      <c r="Q2074" s="569" t="s">
        <v>18660</v>
      </c>
      <c r="R2074" s="570" t="s">
        <v>18661</v>
      </c>
    </row>
    <row r="2075" customFormat="false" ht="15" hidden="false" customHeight="false" outlineLevel="0" collapsed="false">
      <c r="A2075" s="0" t="s">
        <v>7743</v>
      </c>
      <c r="O2075" s="447"/>
      <c r="P2075" s="568" t="s">
        <v>18050</v>
      </c>
      <c r="Q2075" s="569" t="s">
        <v>18662</v>
      </c>
      <c r="R2075" s="570" t="s">
        <v>18663</v>
      </c>
    </row>
    <row r="2076" customFormat="false" ht="15" hidden="false" customHeight="false" outlineLevel="0" collapsed="false">
      <c r="A2076" s="0" t="s">
        <v>7743</v>
      </c>
      <c r="O2076" s="447"/>
      <c r="P2076" s="568" t="s">
        <v>18050</v>
      </c>
      <c r="Q2076" s="569" t="s">
        <v>18664</v>
      </c>
      <c r="R2076" s="570" t="s">
        <v>18665</v>
      </c>
    </row>
    <row r="2077" customFormat="false" ht="15" hidden="false" customHeight="false" outlineLevel="0" collapsed="false">
      <c r="A2077" s="0" t="s">
        <v>7743</v>
      </c>
      <c r="O2077" s="447"/>
      <c r="P2077" s="568" t="s">
        <v>18050</v>
      </c>
      <c r="Q2077" s="569" t="s">
        <v>18666</v>
      </c>
      <c r="R2077" s="570" t="s">
        <v>18667</v>
      </c>
    </row>
    <row r="2078" customFormat="false" ht="15" hidden="false" customHeight="false" outlineLevel="0" collapsed="false">
      <c r="A2078" s="0" t="s">
        <v>7743</v>
      </c>
      <c r="O2078" s="447"/>
      <c r="P2078" s="568" t="s">
        <v>18050</v>
      </c>
      <c r="Q2078" s="569" t="s">
        <v>18668</v>
      </c>
      <c r="R2078" s="570" t="s">
        <v>18669</v>
      </c>
    </row>
    <row r="2079" customFormat="false" ht="15" hidden="false" customHeight="false" outlineLevel="0" collapsed="false">
      <c r="A2079" s="0" t="s">
        <v>7743</v>
      </c>
      <c r="O2079" s="447"/>
      <c r="P2079" s="568" t="s">
        <v>18050</v>
      </c>
      <c r="Q2079" s="569" t="s">
        <v>18670</v>
      </c>
      <c r="R2079" s="570" t="s">
        <v>18671</v>
      </c>
    </row>
    <row r="2080" customFormat="false" ht="15" hidden="false" customHeight="false" outlineLevel="0" collapsed="false">
      <c r="A2080" s="0" t="s">
        <v>7743</v>
      </c>
      <c r="O2080" s="447"/>
      <c r="P2080" s="568" t="s">
        <v>18050</v>
      </c>
      <c r="Q2080" s="569" t="s">
        <v>18672</v>
      </c>
      <c r="R2080" s="570" t="s">
        <v>18673</v>
      </c>
    </row>
    <row r="2081" customFormat="false" ht="15" hidden="false" customHeight="false" outlineLevel="0" collapsed="false">
      <c r="A2081" s="0" t="s">
        <v>7743</v>
      </c>
      <c r="O2081" s="447"/>
      <c r="P2081" s="568" t="s">
        <v>18050</v>
      </c>
      <c r="Q2081" s="569" t="s">
        <v>18674</v>
      </c>
      <c r="R2081" s="570" t="s">
        <v>18675</v>
      </c>
    </row>
    <row r="2082" customFormat="false" ht="15" hidden="false" customHeight="false" outlineLevel="0" collapsed="false">
      <c r="A2082" s="0" t="s">
        <v>7743</v>
      </c>
      <c r="O2082" s="447"/>
      <c r="P2082" s="568" t="s">
        <v>18050</v>
      </c>
      <c r="Q2082" s="569" t="s">
        <v>18676</v>
      </c>
      <c r="R2082" s="570" t="s">
        <v>18677</v>
      </c>
    </row>
    <row r="2083" customFormat="false" ht="15" hidden="false" customHeight="false" outlineLevel="0" collapsed="false">
      <c r="A2083" s="0" t="s">
        <v>7743</v>
      </c>
      <c r="O2083" s="447"/>
      <c r="P2083" s="568" t="s">
        <v>18050</v>
      </c>
      <c r="Q2083" s="569" t="s">
        <v>18678</v>
      </c>
      <c r="R2083" s="570" t="s">
        <v>18679</v>
      </c>
    </row>
    <row r="2084" customFormat="false" ht="15" hidden="false" customHeight="false" outlineLevel="0" collapsed="false">
      <c r="A2084" s="0" t="s">
        <v>7743</v>
      </c>
      <c r="O2084" s="447"/>
      <c r="P2084" s="568" t="s">
        <v>18050</v>
      </c>
      <c r="Q2084" s="569" t="s">
        <v>18680</v>
      </c>
      <c r="R2084" s="570" t="s">
        <v>18681</v>
      </c>
    </row>
    <row r="2085" customFormat="false" ht="15" hidden="false" customHeight="false" outlineLevel="0" collapsed="false">
      <c r="A2085" s="0" t="s">
        <v>7743</v>
      </c>
      <c r="O2085" s="447"/>
      <c r="P2085" s="568" t="s">
        <v>18050</v>
      </c>
      <c r="Q2085" s="569" t="s">
        <v>18682</v>
      </c>
      <c r="R2085" s="570" t="s">
        <v>18683</v>
      </c>
    </row>
    <row r="2086" customFormat="false" ht="15" hidden="false" customHeight="false" outlineLevel="0" collapsed="false">
      <c r="A2086" s="0" t="s">
        <v>7743</v>
      </c>
      <c r="O2086" s="447"/>
      <c r="P2086" s="568" t="s">
        <v>18050</v>
      </c>
      <c r="Q2086" s="569" t="s">
        <v>18684</v>
      </c>
      <c r="R2086" s="570" t="s">
        <v>18685</v>
      </c>
    </row>
    <row r="2087" customFormat="false" ht="15" hidden="false" customHeight="false" outlineLevel="0" collapsed="false">
      <c r="A2087" s="0" t="s">
        <v>7743</v>
      </c>
      <c r="O2087" s="447"/>
      <c r="P2087" s="568" t="s">
        <v>18050</v>
      </c>
      <c r="Q2087" s="569" t="s">
        <v>18686</v>
      </c>
      <c r="R2087" s="570" t="s">
        <v>18687</v>
      </c>
    </row>
    <row r="2088" customFormat="false" ht="15" hidden="false" customHeight="false" outlineLevel="0" collapsed="false">
      <c r="A2088" s="0" t="s">
        <v>7743</v>
      </c>
      <c r="O2088" s="447"/>
      <c r="P2088" s="568" t="s">
        <v>18050</v>
      </c>
      <c r="Q2088" s="569" t="s">
        <v>18688</v>
      </c>
      <c r="R2088" s="570" t="s">
        <v>18689</v>
      </c>
    </row>
    <row r="2089" customFormat="false" ht="15" hidden="false" customHeight="false" outlineLevel="0" collapsed="false">
      <c r="A2089" s="0" t="s">
        <v>7743</v>
      </c>
      <c r="O2089" s="447"/>
      <c r="P2089" s="568" t="s">
        <v>18050</v>
      </c>
      <c r="Q2089" s="569" t="s">
        <v>18690</v>
      </c>
      <c r="R2089" s="570" t="s">
        <v>18691</v>
      </c>
    </row>
    <row r="2090" customFormat="false" ht="15" hidden="false" customHeight="false" outlineLevel="0" collapsed="false">
      <c r="A2090" s="0" t="s">
        <v>7743</v>
      </c>
      <c r="O2090" s="447"/>
      <c r="P2090" s="568" t="s">
        <v>18050</v>
      </c>
      <c r="Q2090" s="569" t="s">
        <v>18692</v>
      </c>
      <c r="R2090" s="570" t="s">
        <v>18693</v>
      </c>
    </row>
    <row r="2091" customFormat="false" ht="15" hidden="false" customHeight="false" outlineLevel="0" collapsed="false">
      <c r="A2091" s="0" t="s">
        <v>7743</v>
      </c>
      <c r="O2091" s="447"/>
      <c r="P2091" s="568" t="s">
        <v>18050</v>
      </c>
      <c r="Q2091" s="569" t="s">
        <v>18694</v>
      </c>
      <c r="R2091" s="570" t="s">
        <v>18695</v>
      </c>
    </row>
    <row r="2092" customFormat="false" ht="15" hidden="false" customHeight="false" outlineLevel="0" collapsed="false">
      <c r="A2092" s="0" t="s">
        <v>7743</v>
      </c>
      <c r="O2092" s="447"/>
      <c r="P2092" s="568" t="s">
        <v>18050</v>
      </c>
      <c r="Q2092" s="569" t="s">
        <v>18696</v>
      </c>
      <c r="R2092" s="570" t="s">
        <v>18697</v>
      </c>
    </row>
    <row r="2093" customFormat="false" ht="15" hidden="false" customHeight="false" outlineLevel="0" collapsed="false">
      <c r="A2093" s="0" t="s">
        <v>7743</v>
      </c>
      <c r="O2093" s="447"/>
      <c r="P2093" s="568" t="s">
        <v>18050</v>
      </c>
      <c r="Q2093" s="569" t="s">
        <v>18698</v>
      </c>
      <c r="R2093" s="570" t="s">
        <v>18699</v>
      </c>
    </row>
    <row r="2094" customFormat="false" ht="15" hidden="false" customHeight="false" outlineLevel="0" collapsed="false">
      <c r="A2094" s="0" t="s">
        <v>7743</v>
      </c>
      <c r="O2094" s="447"/>
      <c r="P2094" s="568" t="s">
        <v>18050</v>
      </c>
      <c r="Q2094" s="569" t="s">
        <v>18700</v>
      </c>
      <c r="R2094" s="570" t="s">
        <v>18701</v>
      </c>
    </row>
    <row r="2095" customFormat="false" ht="15" hidden="false" customHeight="false" outlineLevel="0" collapsed="false">
      <c r="A2095" s="0" t="s">
        <v>7743</v>
      </c>
      <c r="O2095" s="447"/>
      <c r="P2095" s="568" t="s">
        <v>18050</v>
      </c>
      <c r="Q2095" s="569" t="s">
        <v>18702</v>
      </c>
      <c r="R2095" s="570" t="s">
        <v>18703</v>
      </c>
    </row>
    <row r="2096" customFormat="false" ht="15" hidden="false" customHeight="false" outlineLevel="0" collapsed="false">
      <c r="A2096" s="0" t="s">
        <v>7743</v>
      </c>
      <c r="O2096" s="447"/>
      <c r="P2096" s="568" t="s">
        <v>18050</v>
      </c>
      <c r="Q2096" s="569" t="s">
        <v>18704</v>
      </c>
      <c r="R2096" s="570" t="s">
        <v>18705</v>
      </c>
    </row>
    <row r="2097" customFormat="false" ht="15" hidden="false" customHeight="false" outlineLevel="0" collapsed="false">
      <c r="A2097" s="0" t="s">
        <v>7743</v>
      </c>
      <c r="O2097" s="447"/>
      <c r="P2097" s="568" t="s">
        <v>18050</v>
      </c>
      <c r="Q2097" s="569" t="s">
        <v>18706</v>
      </c>
      <c r="R2097" s="570" t="s">
        <v>18707</v>
      </c>
    </row>
    <row r="2098" customFormat="false" ht="15" hidden="false" customHeight="false" outlineLevel="0" collapsed="false">
      <c r="A2098" s="0" t="s">
        <v>7743</v>
      </c>
      <c r="O2098" s="447"/>
      <c r="P2098" s="568" t="s">
        <v>18050</v>
      </c>
      <c r="Q2098" s="569" t="s">
        <v>18708</v>
      </c>
      <c r="R2098" s="570" t="s">
        <v>18709</v>
      </c>
    </row>
    <row r="2099" customFormat="false" ht="15" hidden="false" customHeight="false" outlineLevel="0" collapsed="false">
      <c r="A2099" s="0" t="s">
        <v>7743</v>
      </c>
      <c r="O2099" s="447"/>
      <c r="P2099" s="568" t="s">
        <v>18050</v>
      </c>
      <c r="Q2099" s="569" t="s">
        <v>18710</v>
      </c>
      <c r="R2099" s="570" t="s">
        <v>18711</v>
      </c>
    </row>
    <row r="2100" customFormat="false" ht="15" hidden="false" customHeight="false" outlineLevel="0" collapsed="false">
      <c r="A2100" s="0" t="s">
        <v>7743</v>
      </c>
      <c r="O2100" s="447"/>
      <c r="P2100" s="568" t="s">
        <v>18050</v>
      </c>
      <c r="Q2100" s="569" t="s">
        <v>18712</v>
      </c>
      <c r="R2100" s="570" t="s">
        <v>18713</v>
      </c>
    </row>
    <row r="2101" customFormat="false" ht="15" hidden="false" customHeight="false" outlineLevel="0" collapsed="false">
      <c r="A2101" s="0" t="s">
        <v>7743</v>
      </c>
      <c r="O2101" s="447"/>
      <c r="P2101" s="568" t="s">
        <v>18050</v>
      </c>
      <c r="Q2101" s="569" t="s">
        <v>18714</v>
      </c>
      <c r="R2101" s="570" t="s">
        <v>18715</v>
      </c>
    </row>
    <row r="2102" customFormat="false" ht="15" hidden="false" customHeight="false" outlineLevel="0" collapsed="false">
      <c r="A2102" s="0" t="s">
        <v>7743</v>
      </c>
      <c r="O2102" s="447"/>
      <c r="P2102" s="568" t="s">
        <v>18050</v>
      </c>
      <c r="Q2102" s="569" t="s">
        <v>18716</v>
      </c>
      <c r="R2102" s="570" t="s">
        <v>18717</v>
      </c>
    </row>
    <row r="2103" customFormat="false" ht="15" hidden="false" customHeight="false" outlineLevel="0" collapsed="false">
      <c r="A2103" s="0" t="s">
        <v>7743</v>
      </c>
      <c r="O2103" s="447"/>
      <c r="P2103" s="568" t="s">
        <v>18050</v>
      </c>
      <c r="Q2103" s="569" t="s">
        <v>18718</v>
      </c>
      <c r="R2103" s="570" t="s">
        <v>18719</v>
      </c>
    </row>
    <row r="2104" customFormat="false" ht="15" hidden="false" customHeight="false" outlineLevel="0" collapsed="false">
      <c r="A2104" s="0" t="s">
        <v>7743</v>
      </c>
      <c r="O2104" s="447"/>
      <c r="P2104" s="568" t="s">
        <v>18050</v>
      </c>
      <c r="Q2104" s="569" t="s">
        <v>18720</v>
      </c>
      <c r="R2104" s="570" t="s">
        <v>18721</v>
      </c>
    </row>
    <row r="2105" customFormat="false" ht="15" hidden="false" customHeight="false" outlineLevel="0" collapsed="false">
      <c r="A2105" s="0" t="s">
        <v>7743</v>
      </c>
      <c r="O2105" s="447"/>
      <c r="P2105" s="568" t="s">
        <v>18050</v>
      </c>
      <c r="Q2105" s="569" t="s">
        <v>18722</v>
      </c>
      <c r="R2105" s="570" t="s">
        <v>18723</v>
      </c>
    </row>
    <row r="2106" customFormat="false" ht="15" hidden="false" customHeight="false" outlineLevel="0" collapsed="false">
      <c r="A2106" s="0" t="s">
        <v>7743</v>
      </c>
      <c r="O2106" s="447"/>
      <c r="P2106" s="568" t="s">
        <v>18050</v>
      </c>
      <c r="Q2106" s="569" t="s">
        <v>18724</v>
      </c>
      <c r="R2106" s="570" t="s">
        <v>18725</v>
      </c>
    </row>
    <row r="2107" customFormat="false" ht="15" hidden="false" customHeight="false" outlineLevel="0" collapsed="false">
      <c r="A2107" s="0" t="s">
        <v>7743</v>
      </c>
      <c r="O2107" s="447"/>
      <c r="P2107" s="568" t="s">
        <v>18050</v>
      </c>
      <c r="Q2107" s="569" t="s">
        <v>18726</v>
      </c>
      <c r="R2107" s="570" t="s">
        <v>18727</v>
      </c>
    </row>
    <row r="2108" customFormat="false" ht="15" hidden="false" customHeight="false" outlineLevel="0" collapsed="false">
      <c r="A2108" s="0" t="s">
        <v>7743</v>
      </c>
      <c r="O2108" s="447"/>
      <c r="P2108" s="568" t="s">
        <v>18050</v>
      </c>
      <c r="Q2108" s="569" t="s">
        <v>18728</v>
      </c>
      <c r="R2108" s="570" t="s">
        <v>18729</v>
      </c>
    </row>
    <row r="2109" customFormat="false" ht="15" hidden="false" customHeight="false" outlineLevel="0" collapsed="false">
      <c r="A2109" s="0" t="s">
        <v>7743</v>
      </c>
      <c r="O2109" s="447"/>
      <c r="P2109" s="568" t="s">
        <v>18050</v>
      </c>
      <c r="Q2109" s="569" t="s">
        <v>18730</v>
      </c>
      <c r="R2109" s="570" t="s">
        <v>18731</v>
      </c>
    </row>
    <row r="2110" customFormat="false" ht="15" hidden="false" customHeight="false" outlineLevel="0" collapsed="false">
      <c r="A2110" s="0" t="s">
        <v>7743</v>
      </c>
      <c r="O2110" s="447"/>
      <c r="P2110" s="568" t="s">
        <v>18050</v>
      </c>
      <c r="Q2110" s="569" t="s">
        <v>18732</v>
      </c>
      <c r="R2110" s="570" t="s">
        <v>18733</v>
      </c>
    </row>
    <row r="2111" customFormat="false" ht="15" hidden="false" customHeight="false" outlineLevel="0" collapsed="false">
      <c r="A2111" s="0" t="s">
        <v>7743</v>
      </c>
      <c r="O2111" s="447"/>
      <c r="P2111" s="568" t="s">
        <v>18050</v>
      </c>
      <c r="Q2111" s="569" t="s">
        <v>18734</v>
      </c>
      <c r="R2111" s="570" t="s">
        <v>18735</v>
      </c>
    </row>
    <row r="2112" customFormat="false" ht="15" hidden="false" customHeight="false" outlineLevel="0" collapsed="false">
      <c r="A2112" s="0" t="s">
        <v>7743</v>
      </c>
      <c r="O2112" s="447"/>
      <c r="P2112" s="568" t="s">
        <v>18050</v>
      </c>
      <c r="Q2112" s="569" t="s">
        <v>18736</v>
      </c>
      <c r="R2112" s="570" t="s">
        <v>18737</v>
      </c>
    </row>
    <row r="2113" customFormat="false" ht="15" hidden="false" customHeight="false" outlineLevel="0" collapsed="false">
      <c r="A2113" s="0" t="s">
        <v>7743</v>
      </c>
      <c r="O2113" s="447"/>
      <c r="P2113" s="568" t="s">
        <v>18050</v>
      </c>
      <c r="Q2113" s="569" t="s">
        <v>18738</v>
      </c>
      <c r="R2113" s="570" t="s">
        <v>18739</v>
      </c>
    </row>
    <row r="2114" customFormat="false" ht="15" hidden="false" customHeight="false" outlineLevel="0" collapsed="false">
      <c r="A2114" s="0" t="s">
        <v>7743</v>
      </c>
      <c r="O2114" s="447"/>
      <c r="P2114" s="568" t="s">
        <v>18050</v>
      </c>
      <c r="Q2114" s="569" t="s">
        <v>18740</v>
      </c>
      <c r="R2114" s="570" t="s">
        <v>18741</v>
      </c>
    </row>
    <row r="2115" customFormat="false" ht="15" hidden="false" customHeight="false" outlineLevel="0" collapsed="false">
      <c r="A2115" s="0" t="s">
        <v>7743</v>
      </c>
      <c r="O2115" s="447"/>
      <c r="P2115" s="568" t="s">
        <v>18050</v>
      </c>
      <c r="Q2115" s="569" t="s">
        <v>18742</v>
      </c>
      <c r="R2115" s="570" t="s">
        <v>18743</v>
      </c>
    </row>
    <row r="2116" customFormat="false" ht="15" hidden="false" customHeight="false" outlineLevel="0" collapsed="false">
      <c r="A2116" s="0" t="s">
        <v>7743</v>
      </c>
      <c r="O2116" s="447"/>
      <c r="P2116" s="568" t="s">
        <v>18050</v>
      </c>
      <c r="Q2116" s="569" t="s">
        <v>18744</v>
      </c>
      <c r="R2116" s="570" t="s">
        <v>18745</v>
      </c>
    </row>
    <row r="2117" customFormat="false" ht="15" hidden="false" customHeight="false" outlineLevel="0" collapsed="false">
      <c r="A2117" s="0" t="s">
        <v>7743</v>
      </c>
      <c r="O2117" s="447"/>
      <c r="P2117" s="568" t="s">
        <v>18050</v>
      </c>
      <c r="Q2117" s="569" t="s">
        <v>18746</v>
      </c>
      <c r="R2117" s="570" t="s">
        <v>18747</v>
      </c>
    </row>
    <row r="2118" customFormat="false" ht="15" hidden="false" customHeight="false" outlineLevel="0" collapsed="false">
      <c r="A2118" s="0" t="s">
        <v>7743</v>
      </c>
      <c r="O2118" s="447"/>
      <c r="P2118" s="568" t="s">
        <v>18050</v>
      </c>
      <c r="Q2118" s="569" t="s">
        <v>18748</v>
      </c>
      <c r="R2118" s="570" t="s">
        <v>18749</v>
      </c>
    </row>
    <row r="2119" customFormat="false" ht="15" hidden="false" customHeight="false" outlineLevel="0" collapsed="false">
      <c r="A2119" s="0" t="s">
        <v>7743</v>
      </c>
      <c r="O2119" s="447"/>
      <c r="P2119" s="568" t="s">
        <v>18050</v>
      </c>
      <c r="Q2119" s="569" t="s">
        <v>18750</v>
      </c>
      <c r="R2119" s="570" t="s">
        <v>18751</v>
      </c>
    </row>
    <row r="2120" customFormat="false" ht="15" hidden="false" customHeight="false" outlineLevel="0" collapsed="false">
      <c r="A2120" s="0" t="s">
        <v>7743</v>
      </c>
      <c r="O2120" s="447"/>
      <c r="P2120" s="568" t="s">
        <v>18050</v>
      </c>
      <c r="Q2120" s="569" t="s">
        <v>18752</v>
      </c>
      <c r="R2120" s="570" t="s">
        <v>18753</v>
      </c>
    </row>
    <row r="2121" customFormat="false" ht="15" hidden="false" customHeight="false" outlineLevel="0" collapsed="false">
      <c r="A2121" s="0" t="s">
        <v>7743</v>
      </c>
      <c r="O2121" s="447"/>
      <c r="P2121" s="568" t="s">
        <v>18050</v>
      </c>
      <c r="Q2121" s="569" t="s">
        <v>18754</v>
      </c>
      <c r="R2121" s="570" t="s">
        <v>18755</v>
      </c>
    </row>
    <row r="2122" customFormat="false" ht="15" hidden="false" customHeight="false" outlineLevel="0" collapsed="false">
      <c r="A2122" s="0" t="s">
        <v>7743</v>
      </c>
      <c r="O2122" s="447"/>
      <c r="P2122" s="568" t="s">
        <v>18050</v>
      </c>
      <c r="Q2122" s="569" t="s">
        <v>18756</v>
      </c>
      <c r="R2122" s="570" t="s">
        <v>18757</v>
      </c>
    </row>
    <row r="2123" customFormat="false" ht="15" hidden="false" customHeight="false" outlineLevel="0" collapsed="false">
      <c r="A2123" s="0" t="s">
        <v>7743</v>
      </c>
      <c r="O2123" s="447"/>
      <c r="P2123" s="568" t="s">
        <v>18050</v>
      </c>
      <c r="Q2123" s="569" t="s">
        <v>18758</v>
      </c>
      <c r="R2123" s="570" t="s">
        <v>18759</v>
      </c>
    </row>
    <row r="2124" customFormat="false" ht="15" hidden="false" customHeight="false" outlineLevel="0" collapsed="false">
      <c r="A2124" s="0" t="s">
        <v>7743</v>
      </c>
      <c r="O2124" s="447"/>
      <c r="P2124" s="568" t="s">
        <v>18050</v>
      </c>
      <c r="Q2124" s="569" t="s">
        <v>18760</v>
      </c>
      <c r="R2124" s="570" t="s">
        <v>18761</v>
      </c>
    </row>
    <row r="2125" customFormat="false" ht="15" hidden="false" customHeight="false" outlineLevel="0" collapsed="false">
      <c r="A2125" s="0" t="s">
        <v>7743</v>
      </c>
      <c r="O2125" s="447"/>
      <c r="P2125" s="568" t="s">
        <v>18050</v>
      </c>
      <c r="Q2125" s="569" t="s">
        <v>18762</v>
      </c>
      <c r="R2125" s="570" t="s">
        <v>18763</v>
      </c>
    </row>
    <row r="2126" customFormat="false" ht="15" hidden="false" customHeight="false" outlineLevel="0" collapsed="false">
      <c r="A2126" s="0" t="s">
        <v>7743</v>
      </c>
      <c r="O2126" s="447"/>
      <c r="P2126" s="568" t="s">
        <v>18050</v>
      </c>
      <c r="Q2126" s="569" t="s">
        <v>18764</v>
      </c>
      <c r="R2126" s="570" t="s">
        <v>18765</v>
      </c>
    </row>
    <row r="2127" customFormat="false" ht="15" hidden="false" customHeight="false" outlineLevel="0" collapsed="false">
      <c r="A2127" s="0" t="s">
        <v>7743</v>
      </c>
      <c r="O2127" s="447"/>
      <c r="P2127" s="568" t="s">
        <v>18050</v>
      </c>
      <c r="Q2127" s="569" t="s">
        <v>18766</v>
      </c>
      <c r="R2127" s="570" t="s">
        <v>18767</v>
      </c>
    </row>
    <row r="2128" customFormat="false" ht="15" hidden="false" customHeight="false" outlineLevel="0" collapsed="false">
      <c r="A2128" s="0" t="s">
        <v>7743</v>
      </c>
      <c r="O2128" s="447"/>
      <c r="P2128" s="568" t="s">
        <v>18050</v>
      </c>
      <c r="Q2128" s="569" t="s">
        <v>18768</v>
      </c>
      <c r="R2128" s="570" t="s">
        <v>18769</v>
      </c>
    </row>
    <row r="2129" customFormat="false" ht="15" hidden="false" customHeight="false" outlineLevel="0" collapsed="false">
      <c r="A2129" s="0" t="s">
        <v>7743</v>
      </c>
      <c r="O2129" s="447"/>
      <c r="P2129" s="568" t="s">
        <v>18050</v>
      </c>
      <c r="Q2129" s="569" t="s">
        <v>18770</v>
      </c>
      <c r="R2129" s="570" t="s">
        <v>18771</v>
      </c>
    </row>
    <row r="2130" customFormat="false" ht="15" hidden="false" customHeight="false" outlineLevel="0" collapsed="false">
      <c r="A2130" s="0" t="s">
        <v>7743</v>
      </c>
      <c r="O2130" s="447"/>
      <c r="P2130" s="568" t="s">
        <v>18050</v>
      </c>
      <c r="Q2130" s="569" t="s">
        <v>18772</v>
      </c>
      <c r="R2130" s="570" t="s">
        <v>18773</v>
      </c>
    </row>
    <row r="2131" customFormat="false" ht="15" hidden="false" customHeight="false" outlineLevel="0" collapsed="false">
      <c r="A2131" s="0" t="s">
        <v>7743</v>
      </c>
      <c r="O2131" s="447"/>
      <c r="P2131" s="568" t="s">
        <v>18050</v>
      </c>
      <c r="Q2131" s="569" t="s">
        <v>18774</v>
      </c>
      <c r="R2131" s="570" t="s">
        <v>18775</v>
      </c>
    </row>
    <row r="2132" customFormat="false" ht="15" hidden="false" customHeight="false" outlineLevel="0" collapsed="false">
      <c r="A2132" s="0" t="s">
        <v>7743</v>
      </c>
      <c r="O2132" s="447"/>
      <c r="P2132" s="568" t="s">
        <v>18050</v>
      </c>
      <c r="Q2132" s="569" t="s">
        <v>18776</v>
      </c>
      <c r="R2132" s="570" t="s">
        <v>18777</v>
      </c>
    </row>
    <row r="2133" customFormat="false" ht="15" hidden="false" customHeight="false" outlineLevel="0" collapsed="false">
      <c r="A2133" s="0" t="s">
        <v>7743</v>
      </c>
      <c r="O2133" s="447"/>
      <c r="P2133" s="568" t="s">
        <v>18050</v>
      </c>
      <c r="Q2133" s="569" t="s">
        <v>18778</v>
      </c>
      <c r="R2133" s="570" t="s">
        <v>18779</v>
      </c>
    </row>
    <row r="2134" customFormat="false" ht="15" hidden="false" customHeight="false" outlineLevel="0" collapsed="false">
      <c r="A2134" s="0" t="s">
        <v>7743</v>
      </c>
      <c r="O2134" s="447"/>
      <c r="P2134" s="568" t="s">
        <v>18050</v>
      </c>
      <c r="Q2134" s="569" t="s">
        <v>18780</v>
      </c>
      <c r="R2134" s="570" t="s">
        <v>18781</v>
      </c>
    </row>
    <row r="2135" customFormat="false" ht="15" hidden="false" customHeight="false" outlineLevel="0" collapsed="false">
      <c r="A2135" s="0" t="s">
        <v>7743</v>
      </c>
      <c r="O2135" s="447"/>
      <c r="P2135" s="568" t="s">
        <v>18050</v>
      </c>
      <c r="Q2135" s="569" t="s">
        <v>18782</v>
      </c>
      <c r="R2135" s="570" t="s">
        <v>18783</v>
      </c>
    </row>
    <row r="2136" customFormat="false" ht="15" hidden="false" customHeight="false" outlineLevel="0" collapsed="false">
      <c r="A2136" s="0" t="s">
        <v>7743</v>
      </c>
      <c r="O2136" s="447"/>
      <c r="P2136" s="568" t="s">
        <v>18050</v>
      </c>
      <c r="Q2136" s="569" t="s">
        <v>18784</v>
      </c>
      <c r="R2136" s="570" t="s">
        <v>18785</v>
      </c>
    </row>
    <row r="2137" customFormat="false" ht="15" hidden="false" customHeight="false" outlineLevel="0" collapsed="false">
      <c r="A2137" s="0" t="s">
        <v>7743</v>
      </c>
      <c r="O2137" s="447"/>
      <c r="P2137" s="568" t="s">
        <v>18050</v>
      </c>
      <c r="Q2137" s="569" t="s">
        <v>18786</v>
      </c>
      <c r="R2137" s="570" t="s">
        <v>18787</v>
      </c>
    </row>
    <row r="2138" customFormat="false" ht="15" hidden="false" customHeight="false" outlineLevel="0" collapsed="false">
      <c r="A2138" s="0" t="s">
        <v>7743</v>
      </c>
      <c r="O2138" s="447"/>
      <c r="P2138" s="568" t="s">
        <v>18050</v>
      </c>
      <c r="Q2138" s="569" t="s">
        <v>18788</v>
      </c>
      <c r="R2138" s="570" t="s">
        <v>18789</v>
      </c>
    </row>
    <row r="2139" customFormat="false" ht="15" hidden="false" customHeight="false" outlineLevel="0" collapsed="false">
      <c r="A2139" s="0" t="s">
        <v>7743</v>
      </c>
      <c r="O2139" s="447"/>
      <c r="P2139" s="568" t="s">
        <v>18050</v>
      </c>
      <c r="Q2139" s="569" t="s">
        <v>18790</v>
      </c>
      <c r="R2139" s="570" t="s">
        <v>18791</v>
      </c>
    </row>
    <row r="2140" customFormat="false" ht="15" hidden="false" customHeight="false" outlineLevel="0" collapsed="false">
      <c r="A2140" s="0" t="s">
        <v>7743</v>
      </c>
      <c r="O2140" s="447"/>
      <c r="P2140" s="568" t="s">
        <v>18050</v>
      </c>
      <c r="Q2140" s="569" t="s">
        <v>18792</v>
      </c>
      <c r="R2140" s="570" t="s">
        <v>18793</v>
      </c>
    </row>
    <row r="2141" customFormat="false" ht="15" hidden="false" customHeight="false" outlineLevel="0" collapsed="false">
      <c r="A2141" s="0" t="s">
        <v>7743</v>
      </c>
      <c r="O2141" s="447"/>
      <c r="P2141" s="568" t="s">
        <v>18050</v>
      </c>
      <c r="Q2141" s="569" t="s">
        <v>18794</v>
      </c>
      <c r="R2141" s="570" t="s">
        <v>18795</v>
      </c>
    </row>
    <row r="2142" customFormat="false" ht="15" hidden="false" customHeight="false" outlineLevel="0" collapsed="false">
      <c r="A2142" s="0" t="s">
        <v>7743</v>
      </c>
      <c r="O2142" s="447"/>
      <c r="P2142" s="568" t="s">
        <v>18050</v>
      </c>
      <c r="Q2142" s="569" t="s">
        <v>18796</v>
      </c>
      <c r="R2142" s="570" t="s">
        <v>18797</v>
      </c>
    </row>
    <row r="2143" customFormat="false" ht="15" hidden="false" customHeight="false" outlineLevel="0" collapsed="false">
      <c r="A2143" s="0" t="s">
        <v>7743</v>
      </c>
      <c r="O2143" s="447"/>
      <c r="P2143" s="568" t="s">
        <v>18050</v>
      </c>
      <c r="Q2143" s="569" t="s">
        <v>18798</v>
      </c>
      <c r="R2143" s="570" t="s">
        <v>18799</v>
      </c>
    </row>
    <row r="2144" customFormat="false" ht="15" hidden="false" customHeight="false" outlineLevel="0" collapsed="false">
      <c r="A2144" s="0" t="s">
        <v>7743</v>
      </c>
      <c r="O2144" s="447"/>
      <c r="P2144" s="568" t="s">
        <v>18050</v>
      </c>
      <c r="Q2144" s="569" t="s">
        <v>18800</v>
      </c>
      <c r="R2144" s="570" t="s">
        <v>18801</v>
      </c>
    </row>
    <row r="2145" customFormat="false" ht="15" hidden="false" customHeight="false" outlineLevel="0" collapsed="false">
      <c r="A2145" s="0" t="s">
        <v>7743</v>
      </c>
      <c r="O2145" s="447"/>
      <c r="P2145" s="568" t="s">
        <v>18050</v>
      </c>
      <c r="Q2145" s="569" t="s">
        <v>18802</v>
      </c>
      <c r="R2145" s="570" t="s">
        <v>18803</v>
      </c>
    </row>
    <row r="2146" customFormat="false" ht="15" hidden="false" customHeight="false" outlineLevel="0" collapsed="false">
      <c r="A2146" s="0" t="s">
        <v>7743</v>
      </c>
      <c r="O2146" s="447"/>
      <c r="P2146" s="568" t="s">
        <v>18050</v>
      </c>
      <c r="Q2146" s="569" t="s">
        <v>18804</v>
      </c>
      <c r="R2146" s="570" t="s">
        <v>18805</v>
      </c>
    </row>
    <row r="2147" customFormat="false" ht="15" hidden="false" customHeight="false" outlineLevel="0" collapsed="false">
      <c r="A2147" s="0" t="s">
        <v>7743</v>
      </c>
      <c r="O2147" s="447"/>
      <c r="P2147" s="568" t="s">
        <v>18050</v>
      </c>
      <c r="Q2147" s="569" t="s">
        <v>18806</v>
      </c>
      <c r="R2147" s="570" t="s">
        <v>18807</v>
      </c>
    </row>
    <row r="2148" customFormat="false" ht="15" hidden="false" customHeight="false" outlineLevel="0" collapsed="false">
      <c r="A2148" s="0" t="s">
        <v>7743</v>
      </c>
      <c r="O2148" s="447"/>
      <c r="P2148" s="568" t="s">
        <v>18050</v>
      </c>
      <c r="Q2148" s="569" t="s">
        <v>18808</v>
      </c>
      <c r="R2148" s="570" t="s">
        <v>18809</v>
      </c>
    </row>
    <row r="2149" customFormat="false" ht="15" hidden="false" customHeight="false" outlineLevel="0" collapsed="false">
      <c r="A2149" s="0" t="s">
        <v>7743</v>
      </c>
      <c r="O2149" s="447"/>
      <c r="P2149" s="568" t="s">
        <v>18050</v>
      </c>
      <c r="Q2149" s="569" t="s">
        <v>18810</v>
      </c>
      <c r="R2149" s="570" t="s">
        <v>18811</v>
      </c>
    </row>
    <row r="2150" customFormat="false" ht="15" hidden="false" customHeight="false" outlineLevel="0" collapsed="false">
      <c r="A2150" s="0" t="s">
        <v>7743</v>
      </c>
      <c r="O2150" s="447"/>
      <c r="P2150" s="568" t="s">
        <v>18050</v>
      </c>
      <c r="Q2150" s="569" t="s">
        <v>18812</v>
      </c>
      <c r="R2150" s="570" t="s">
        <v>18813</v>
      </c>
    </row>
    <row r="2151" customFormat="false" ht="15" hidden="false" customHeight="false" outlineLevel="0" collapsed="false">
      <c r="A2151" s="0" t="s">
        <v>7743</v>
      </c>
      <c r="O2151" s="447"/>
      <c r="P2151" s="568" t="s">
        <v>18050</v>
      </c>
      <c r="Q2151" s="569" t="s">
        <v>18814</v>
      </c>
      <c r="R2151" s="570" t="s">
        <v>18815</v>
      </c>
    </row>
    <row r="2152" customFormat="false" ht="15" hidden="false" customHeight="false" outlineLevel="0" collapsed="false">
      <c r="A2152" s="0" t="s">
        <v>7743</v>
      </c>
      <c r="O2152" s="447"/>
      <c r="P2152" s="568" t="s">
        <v>18050</v>
      </c>
      <c r="Q2152" s="569" t="s">
        <v>18816</v>
      </c>
      <c r="R2152" s="570" t="s">
        <v>18817</v>
      </c>
    </row>
    <row r="2153" customFormat="false" ht="15" hidden="false" customHeight="false" outlineLevel="0" collapsed="false">
      <c r="A2153" s="0" t="s">
        <v>7743</v>
      </c>
      <c r="O2153" s="447"/>
      <c r="P2153" s="568" t="s">
        <v>18050</v>
      </c>
      <c r="Q2153" s="569" t="s">
        <v>18818</v>
      </c>
      <c r="R2153" s="570" t="s">
        <v>18819</v>
      </c>
    </row>
    <row r="2154" customFormat="false" ht="15" hidden="false" customHeight="false" outlineLevel="0" collapsed="false">
      <c r="A2154" s="0" t="s">
        <v>7743</v>
      </c>
      <c r="O2154" s="447"/>
      <c r="P2154" s="568" t="s">
        <v>18050</v>
      </c>
      <c r="Q2154" s="569" t="s">
        <v>18820</v>
      </c>
      <c r="R2154" s="570" t="s">
        <v>18821</v>
      </c>
    </row>
    <row r="2155" customFormat="false" ht="15" hidden="false" customHeight="false" outlineLevel="0" collapsed="false">
      <c r="A2155" s="0" t="s">
        <v>7743</v>
      </c>
      <c r="O2155" s="447"/>
      <c r="P2155" s="568" t="s">
        <v>18050</v>
      </c>
      <c r="Q2155" s="569" t="s">
        <v>18822</v>
      </c>
      <c r="R2155" s="570" t="s">
        <v>18823</v>
      </c>
    </row>
    <row r="2156" customFormat="false" ht="15" hidden="false" customHeight="false" outlineLevel="0" collapsed="false">
      <c r="A2156" s="0" t="s">
        <v>7743</v>
      </c>
      <c r="O2156" s="447"/>
      <c r="P2156" s="568" t="s">
        <v>18050</v>
      </c>
      <c r="Q2156" s="569" t="s">
        <v>18824</v>
      </c>
      <c r="R2156" s="570" t="s">
        <v>18825</v>
      </c>
    </row>
    <row r="2157" customFormat="false" ht="15" hidden="false" customHeight="false" outlineLevel="0" collapsed="false">
      <c r="A2157" s="0" t="s">
        <v>7743</v>
      </c>
      <c r="O2157" s="447"/>
      <c r="P2157" s="568" t="s">
        <v>18050</v>
      </c>
      <c r="Q2157" s="569" t="s">
        <v>18826</v>
      </c>
      <c r="R2157" s="570" t="s">
        <v>18827</v>
      </c>
    </row>
    <row r="2158" customFormat="false" ht="15" hidden="false" customHeight="false" outlineLevel="0" collapsed="false">
      <c r="A2158" s="0" t="s">
        <v>7743</v>
      </c>
      <c r="O2158" s="447"/>
      <c r="P2158" s="568" t="s">
        <v>18050</v>
      </c>
      <c r="Q2158" s="569" t="s">
        <v>18828</v>
      </c>
      <c r="R2158" s="570" t="s">
        <v>18829</v>
      </c>
    </row>
    <row r="2159" customFormat="false" ht="15" hidden="false" customHeight="false" outlineLevel="0" collapsed="false">
      <c r="A2159" s="0" t="s">
        <v>7743</v>
      </c>
      <c r="O2159" s="447"/>
      <c r="P2159" s="568" t="s">
        <v>18050</v>
      </c>
      <c r="Q2159" s="569" t="s">
        <v>18830</v>
      </c>
      <c r="R2159" s="570" t="s">
        <v>18831</v>
      </c>
    </row>
    <row r="2160" customFormat="false" ht="15" hidden="false" customHeight="false" outlineLevel="0" collapsed="false">
      <c r="A2160" s="0" t="s">
        <v>7743</v>
      </c>
      <c r="O2160" s="447"/>
      <c r="P2160" s="568" t="s">
        <v>18050</v>
      </c>
      <c r="Q2160" s="569" t="s">
        <v>18832</v>
      </c>
      <c r="R2160" s="570" t="s">
        <v>18833</v>
      </c>
    </row>
    <row r="2161" customFormat="false" ht="15" hidden="false" customHeight="false" outlineLevel="0" collapsed="false">
      <c r="A2161" s="0" t="s">
        <v>7743</v>
      </c>
      <c r="O2161" s="447"/>
      <c r="P2161" s="568" t="s">
        <v>18050</v>
      </c>
      <c r="Q2161" s="569" t="s">
        <v>18834</v>
      </c>
      <c r="R2161" s="570" t="s">
        <v>18835</v>
      </c>
    </row>
    <row r="2162" customFormat="false" ht="15" hidden="false" customHeight="false" outlineLevel="0" collapsed="false">
      <c r="A2162" s="0" t="s">
        <v>7743</v>
      </c>
      <c r="O2162" s="447"/>
      <c r="P2162" s="568" t="s">
        <v>18050</v>
      </c>
      <c r="Q2162" s="569" t="s">
        <v>18836</v>
      </c>
      <c r="R2162" s="570" t="s">
        <v>18837</v>
      </c>
    </row>
    <row r="2163" customFormat="false" ht="15" hidden="false" customHeight="false" outlineLevel="0" collapsed="false">
      <c r="A2163" s="0" t="s">
        <v>7743</v>
      </c>
      <c r="O2163" s="447"/>
      <c r="P2163" s="568" t="s">
        <v>18050</v>
      </c>
      <c r="Q2163" s="569" t="s">
        <v>18838</v>
      </c>
      <c r="R2163" s="570" t="s">
        <v>18839</v>
      </c>
    </row>
    <row r="2164" customFormat="false" ht="15" hidden="false" customHeight="false" outlineLevel="0" collapsed="false">
      <c r="A2164" s="0" t="s">
        <v>7743</v>
      </c>
      <c r="O2164" s="447"/>
      <c r="P2164" s="568" t="s">
        <v>18050</v>
      </c>
      <c r="Q2164" s="569" t="s">
        <v>18840</v>
      </c>
      <c r="R2164" s="570" t="s">
        <v>18841</v>
      </c>
    </row>
    <row r="2165" customFormat="false" ht="15" hidden="false" customHeight="false" outlineLevel="0" collapsed="false">
      <c r="A2165" s="0" t="s">
        <v>7743</v>
      </c>
      <c r="O2165" s="447"/>
      <c r="P2165" s="568" t="s">
        <v>18050</v>
      </c>
      <c r="Q2165" s="569" t="s">
        <v>18842</v>
      </c>
      <c r="R2165" s="570" t="s">
        <v>18843</v>
      </c>
    </row>
    <row r="2166" customFormat="false" ht="15" hidden="false" customHeight="false" outlineLevel="0" collapsed="false">
      <c r="A2166" s="0" t="s">
        <v>7743</v>
      </c>
      <c r="O2166" s="447"/>
      <c r="P2166" s="568" t="s">
        <v>18050</v>
      </c>
      <c r="Q2166" s="569" t="s">
        <v>18844</v>
      </c>
      <c r="R2166" s="570" t="s">
        <v>18845</v>
      </c>
    </row>
    <row r="2167" customFormat="false" ht="15.75" hidden="false" customHeight="false" outlineLevel="0" collapsed="false">
      <c r="A2167" s="0" t="s">
        <v>7743</v>
      </c>
      <c r="O2167" s="447"/>
      <c r="P2167" s="626" t="s">
        <v>18050</v>
      </c>
      <c r="Q2167" s="627" t="s">
        <v>18846</v>
      </c>
      <c r="R2167" s="628" t="s">
        <v>18847</v>
      </c>
    </row>
    <row r="2168" customFormat="false" ht="15" hidden="false" customHeight="false" outlineLevel="0" collapsed="false">
      <c r="A2168" s="0" t="s">
        <v>7743</v>
      </c>
    </row>
    <row r="2169" customFormat="false" ht="15" hidden="false" customHeight="false" outlineLevel="0" collapsed="false">
      <c r="A2169" s="0" t="s">
        <v>7743</v>
      </c>
    </row>
    <row r="2170" customFormat="false" ht="15" hidden="false" customHeight="false" outlineLevel="0" collapsed="false">
      <c r="A2170" s="0" t="s">
        <v>7743</v>
      </c>
    </row>
    <row r="2171" customFormat="false" ht="15" hidden="false" customHeight="false" outlineLevel="0" collapsed="false">
      <c r="A2171" s="0" t="s">
        <v>7743</v>
      </c>
    </row>
    <row r="2172" customFormat="false" ht="15" hidden="false" customHeight="false" outlineLevel="0" collapsed="false">
      <c r="A2172" s="0" t="s">
        <v>7743</v>
      </c>
    </row>
    <row r="2173" customFormat="false" ht="15" hidden="false" customHeight="false" outlineLevel="0" collapsed="false">
      <c r="A2173" s="0" t="s">
        <v>7743</v>
      </c>
    </row>
    <row r="2174" customFormat="false" ht="15" hidden="false" customHeight="false" outlineLevel="0" collapsed="false">
      <c r="A2174" s="0" t="s">
        <v>7743</v>
      </c>
    </row>
    <row r="2175" customFormat="false" ht="15" hidden="false" customHeight="false" outlineLevel="0" collapsed="false">
      <c r="A2175" s="0" t="s">
        <v>7743</v>
      </c>
    </row>
    <row r="2176" customFormat="false" ht="15" hidden="false" customHeight="false" outlineLevel="0" collapsed="false">
      <c r="A2176" s="0" t="s">
        <v>7743</v>
      </c>
    </row>
    <row r="2177" customFormat="false" ht="15" hidden="false" customHeight="false" outlineLevel="0" collapsed="false">
      <c r="A2177" s="0" t="s">
        <v>7743</v>
      </c>
    </row>
    <row r="2178" customFormat="false" ht="15" hidden="false" customHeight="false" outlineLevel="0" collapsed="false">
      <c r="A2178" s="0" t="s">
        <v>7743</v>
      </c>
    </row>
    <row r="2179" customFormat="false" ht="15" hidden="false" customHeight="false" outlineLevel="0" collapsed="false">
      <c r="A2179" s="0" t="s">
        <v>7743</v>
      </c>
    </row>
    <row r="2180" customFormat="false" ht="15" hidden="false" customHeight="false" outlineLevel="0" collapsed="false">
      <c r="A2180" s="0" t="s">
        <v>7743</v>
      </c>
    </row>
    <row r="2181" customFormat="false" ht="15" hidden="false" customHeight="false" outlineLevel="0" collapsed="false">
      <c r="A2181" s="0" t="s">
        <v>7743</v>
      </c>
    </row>
    <row r="2182" customFormat="false" ht="15" hidden="false" customHeight="false" outlineLevel="0" collapsed="false">
      <c r="A2182" s="0" t="s">
        <v>7743</v>
      </c>
    </row>
    <row r="2183" customFormat="false" ht="15" hidden="false" customHeight="false" outlineLevel="0" collapsed="false">
      <c r="A2183" s="0" t="s">
        <v>7743</v>
      </c>
    </row>
    <row r="2184" customFormat="false" ht="15" hidden="false" customHeight="false" outlineLevel="0" collapsed="false">
      <c r="A2184" s="0" t="s">
        <v>7743</v>
      </c>
    </row>
    <row r="2185" customFormat="false" ht="15" hidden="false" customHeight="false" outlineLevel="0" collapsed="false">
      <c r="A2185" s="0" t="s">
        <v>7743</v>
      </c>
    </row>
    <row r="2186" customFormat="false" ht="15" hidden="false" customHeight="false" outlineLevel="0" collapsed="false">
      <c r="A2186" s="0" t="s">
        <v>7743</v>
      </c>
    </row>
    <row r="2187" customFormat="false" ht="15" hidden="false" customHeight="false" outlineLevel="0" collapsed="false">
      <c r="A2187" s="0" t="s">
        <v>7743</v>
      </c>
    </row>
    <row r="2188" customFormat="false" ht="15" hidden="false" customHeight="false" outlineLevel="0" collapsed="false">
      <c r="A2188" s="0" t="s">
        <v>7743</v>
      </c>
    </row>
    <row r="2189" customFormat="false" ht="15" hidden="false" customHeight="false" outlineLevel="0" collapsed="false">
      <c r="A2189" s="0" t="s">
        <v>7743</v>
      </c>
    </row>
  </sheetData>
  <autoFilter ref="A5:BE1909"/>
  <hyperlinks>
    <hyperlink ref="B1" r:id="rId2" display="https://service.unece.org/trade/untdid/d22b/tred/tred1001.htm"/>
    <hyperlink ref="F1" r:id="rId3" display="https://service.unece.org/trade/untdid/d22b/tred/tred4461.htm"/>
    <hyperlink ref="J1" r:id="rId4" display="https://service.unece.org/trade/untdid/d22b/tred/tred7161.htm"/>
    <hyperlink ref="M1" r:id="rId5" display="https://service.unece.org/trade/untdid/d22b/tred/tred5189.htm"/>
    <hyperlink ref="T1" r:id="rId6" display="https://service.unece.org/trade/untdid/d22b/tred/tred4451.htm"/>
    <hyperlink ref="X1" r:id="rId7" display="www.iso.org/obp"/>
    <hyperlink ref="AC1" r:id="rId8" display="https://www.currency-iso.org/en/home/tables/table-a1.html"/>
    <hyperlink ref="AG1" r:id="rId9" display="https://service.unece.org/trade/untdid/d22b/tred/tred1153.htm"/>
    <hyperlink ref="AJ1" r:id="rId10" display="https://service.unece.org/trade/untdid/d22b/tred/tred7143.htm"/>
    <hyperlink ref="AT1" r:id="rId11" location="Codelists-3" display="https://ec.europa.eu/cefdigital/wiki/display/CEFDIGITAL/Code+lists#Codelists-3"/>
    <hyperlink ref="AW1" r:id="rId12" location="Codelists-3" display="https://ec.europa.eu/cefdigital/wiki/display/CEFDIGITAL/Code+lists#Codelists-3"/>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3"/>
  <legacyDrawing r:id="rId14"/>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2023-03-10T13:43:16Z</dcterms:created>
  <dc:creator>Cyrille Sautereau</dc:creator>
  <dc:description/>
  <dc:language>de-AT</dc:language>
  <cp:lastModifiedBy>Daniel Vinz</cp:lastModifiedBy>
  <cp:lastPrinted>2024-09-11T13:46:48Z</cp:lastPrinted>
  <dcterms:modified xsi:type="dcterms:W3CDTF">2024-09-24T21:19:21Z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